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slicers/slicer3.xml" ContentType="application/vnd.ms-excel.slicer+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queryTables/queryTable3.xml" ContentType="application/vnd.openxmlformats-officedocument.spreadsheetml.queryTable+xml"/>
  <Override PartName="/xl/slicers/slicer4.xml" ContentType="application/vnd.ms-excel.slicer+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ndersen\Documents\Rerouting\Alpena Reroute\"/>
    </mc:Choice>
  </mc:AlternateContent>
  <xr:revisionPtr revIDLastSave="0" documentId="13_ncr:1_{769080C7-6EAF-4809-B516-D54FF55F35B8}" xr6:coauthVersionLast="47" xr6:coauthVersionMax="47" xr10:uidLastSave="{00000000-0000-0000-0000-000000000000}"/>
  <bookViews>
    <workbookView xWindow="-23148" yWindow="-7728" windowWidth="23256" windowHeight="12720" tabRatio="433" activeTab="2" xr2:uid="{AA543535-4B8B-4FC5-A2CB-A6CC303B8D0F}"/>
  </bookViews>
  <sheets>
    <sheet name="Solution Unique stops only" sheetId="52" r:id="rId1"/>
    <sheet name="Solution" sheetId="50" r:id="rId2"/>
    <sheet name="Master" sheetId="53" r:id="rId3"/>
    <sheet name="Quit Accounts" sheetId="32" r:id="rId4"/>
    <sheet name="Stop TImes" sheetId="29" r:id="rId5"/>
    <sheet name="WorkSheet" sheetId="5" state="hidden" r:id="rId6"/>
    <sheet name="StopTimes 1-19-22" sheetId="33" state="hidden" r:id="rId7"/>
    <sheet name="StopTimes 1-18-22" sheetId="31" state="hidden" r:id="rId8"/>
    <sheet name="StopTimes 1-20-22" sheetId="34" state="hidden" r:id="rId9"/>
    <sheet name="StopTimes 1-21-22" sheetId="35" state="hidden" r:id="rId10"/>
    <sheet name="StopTimes1_24_22" sheetId="36" state="hidden" r:id="rId11"/>
    <sheet name="StopTimes1_25_22" sheetId="37" state="hidden" r:id="rId12"/>
    <sheet name="StopTimes1_26_22" sheetId="38" state="hidden" r:id="rId13"/>
    <sheet name="StopTimes1_27_22" sheetId="39" state="hidden" r:id="rId14"/>
    <sheet name="StopTimes1_28_22" sheetId="40" state="hidden" r:id="rId15"/>
    <sheet name="StopTimes 1-3-22" sheetId="6" state="hidden" r:id="rId16"/>
    <sheet name="StopTimes 1-17-22" sheetId="30" state="hidden" r:id="rId17"/>
    <sheet name="StopTimes 1-4-22" sheetId="7" state="hidden" r:id="rId18"/>
    <sheet name="StopTimes 1-5-22" sheetId="8" state="hidden" r:id="rId19"/>
    <sheet name="StopTimes 1-6-22" sheetId="9" state="hidden" r:id="rId20"/>
    <sheet name="StopTimes 1-7-22" sheetId="10" state="hidden" r:id="rId21"/>
    <sheet name="StopTimes 1-10-22" sheetId="11" state="hidden" r:id="rId22"/>
    <sheet name="StopTimes1-11-22" sheetId="12" state="hidden" r:id="rId23"/>
    <sheet name="StopTimes 1-12-22" sheetId="13" state="hidden" r:id="rId24"/>
    <sheet name="StopTimes 1-13-22" sheetId="14" state="hidden" r:id="rId25"/>
    <sheet name="StopTimes 1-14-22" sheetId="16" state="hidden" r:id="rId26"/>
  </sheets>
  <definedNames>
    <definedName name="_xlnm._FilterDatabase" localSheetId="2" hidden="1">Master!$A$1:$AM$783</definedName>
    <definedName name="_xlnm._FilterDatabase" localSheetId="21" hidden="1">'StopTimes 1-10-22'!$A$1:$K$156</definedName>
    <definedName name="_xlnm._FilterDatabase" localSheetId="23" hidden="1">'StopTimes 1-12-22'!$A$1:$K$151</definedName>
    <definedName name="_xlnm._FilterDatabase" localSheetId="24" hidden="1">'StopTimes 1-13-22'!$A$1:$K$139</definedName>
    <definedName name="_xlnm._FilterDatabase" localSheetId="15" hidden="1">'StopTimes 1-3-22'!$A$1:$K$161</definedName>
    <definedName name="_xlnm._FilterDatabase" localSheetId="17" hidden="1">'StopTimes 1-4-22'!$A$1:$K$163</definedName>
    <definedName name="_xlnm._FilterDatabase" localSheetId="18" hidden="1">'StopTimes 1-5-22'!$A$1:$K$159</definedName>
    <definedName name="_xlnm._FilterDatabase" localSheetId="19" hidden="1">'StopTimes 1-6-22'!$A$1:$K$131</definedName>
    <definedName name="_xlnm._FilterDatabase" localSheetId="20" hidden="1">'StopTimes 1-7-22'!$A$1:$K$144</definedName>
    <definedName name="_xlnm._FilterDatabase" localSheetId="22" hidden="1">'StopTimes1-11-22'!$A$1:$K$161</definedName>
    <definedName name="_xlnm._FilterDatabase" localSheetId="5" hidden="1">WorkSheet!$B$2:$K$160</definedName>
    <definedName name="_xlcn.WorksheetConnection_CadillacRerouteWorkingMasterFile.xlsmSolution1" hidden="1">Solution[]</definedName>
    <definedName name="Average_Stop_Time" localSheetId="2">Master!$AQ$1</definedName>
    <definedName name="Average_Stop_Time">#REF!</definedName>
    <definedName name="ExternalData_3" localSheetId="4" hidden="1">'Stop TImes'!$A$1:$AB$632</definedName>
    <definedName name="ExternalData_4" localSheetId="1" hidden="1">Solution!$A$1:$AN$2156</definedName>
    <definedName name="ExternalData_5" localSheetId="0" hidden="1">'Solution Unique stops only'!$A$1:$AJ$780</definedName>
    <definedName name="_xlnm.Print_Area" localSheetId="1">Solution!$A$1:$AH$2159</definedName>
    <definedName name="_xlnm.Print_Area" localSheetId="0">Solution_Unique_stops_only[[#All],[Cu_ID]:[Available Delivery Days]]</definedName>
    <definedName name="_xlnm.Print_Area" localSheetId="4">'Stop TImes'!$A$1:$H$632</definedName>
    <definedName name="_xlnm.Print_Titles" localSheetId="5">WorkSheet!$2:$2</definedName>
    <definedName name="Slicer_Del_Day">#N/A</definedName>
    <definedName name="Slicer_New_Delivery_Day">#N/A</definedName>
    <definedName name="Slicer_New_Delivery_Day1">#N/A</definedName>
    <definedName name="Slicer_New_Delivery_Day3">#N/A</definedName>
    <definedName name="Slicer_New_Rt">#N/A</definedName>
    <definedName name="Slicer_New_Rt1">#N/A</definedName>
    <definedName name="Slicer_New_Rt3">#N/A</definedName>
    <definedName name="Slicer_Rt">#N/A</definedName>
    <definedName name="Slicer_Week">#N/A</definedName>
    <definedName name="Slicer_Week1">#N/A</definedName>
    <definedName name="SlicerItems1" localSheetId="2">Solution!#REF!</definedName>
    <definedName name="SlicerItems1">Solution!$AT$1:$AT$4</definedName>
    <definedName name="SlicerItems2">'Solution Unique stops only'!$BJ$1:$BJ$4</definedName>
    <definedName name="SlicerItems3">'Solution Unique stops only'!$AY$1:$AY$5</definedName>
  </definedNames>
  <calcPr calcId="191029"/>
  <pivotCaches>
    <pivotCache cacheId="0" r:id="rId27"/>
  </pivotCaches>
  <extLs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1"/>
        <x14:slicerCache r:id="rId32"/>
        <x14:slicerCache r:id="rId33"/>
        <x14:slicerCache r:id="rId34"/>
        <x14:slicerCache r:id="rId35"/>
        <x14:slicerCache r:id="rId36"/>
        <x14:slicerCache r:id="rId37"/>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olution" name="Solution" connection="WorksheetConnection_Cadillac Reroute Working Master File.xlsm!Solutio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2" i="50" l="1"/>
  <c r="AE3" i="50"/>
  <c r="AE4" i="50"/>
  <c r="AE5" i="50"/>
  <c r="AE6" i="50"/>
  <c r="AE7" i="50"/>
  <c r="AE8" i="50"/>
  <c r="AE9" i="50"/>
  <c r="AE10" i="50"/>
  <c r="AE11" i="50"/>
  <c r="AE12" i="50"/>
  <c r="AE13" i="50"/>
  <c r="AE14" i="50"/>
  <c r="AE15" i="50"/>
  <c r="AE16" i="50"/>
  <c r="AE17" i="50"/>
  <c r="AE18" i="50"/>
  <c r="AE19" i="50"/>
  <c r="AE20" i="50"/>
  <c r="AE21" i="50"/>
  <c r="AE22" i="50"/>
  <c r="AE23" i="50"/>
  <c r="AE24" i="50"/>
  <c r="AE25" i="50"/>
  <c r="AE26" i="50"/>
  <c r="AE27" i="50"/>
  <c r="AE28" i="50"/>
  <c r="AE29" i="50"/>
  <c r="AE30" i="50"/>
  <c r="AE31" i="50"/>
  <c r="AE32" i="50"/>
  <c r="AE33" i="50"/>
  <c r="AE34" i="50"/>
  <c r="AE35" i="50"/>
  <c r="AE36" i="50"/>
  <c r="AE37" i="50"/>
  <c r="AE38" i="50"/>
  <c r="AE39" i="50"/>
  <c r="AE40" i="50"/>
  <c r="AE41" i="50"/>
  <c r="AE42" i="50"/>
  <c r="AE43" i="50"/>
  <c r="AE44" i="50"/>
  <c r="AE45" i="50"/>
  <c r="AE46" i="50"/>
  <c r="AE47" i="50"/>
  <c r="AE48" i="50"/>
  <c r="AE49" i="50"/>
  <c r="AE50" i="50"/>
  <c r="AE51" i="50"/>
  <c r="AE52" i="50"/>
  <c r="AE53" i="50"/>
  <c r="AE54" i="50"/>
  <c r="AE55" i="50"/>
  <c r="AE56" i="50"/>
  <c r="AE57" i="50"/>
  <c r="AE58" i="50"/>
  <c r="AE59" i="50"/>
  <c r="AE60" i="50"/>
  <c r="AE61" i="50"/>
  <c r="AE62" i="50"/>
  <c r="AE63" i="50"/>
  <c r="AE64" i="50"/>
  <c r="AE65" i="50"/>
  <c r="AE66" i="50"/>
  <c r="AE67" i="50"/>
  <c r="AE68" i="50"/>
  <c r="AE69" i="50"/>
  <c r="AE70" i="50"/>
  <c r="AE71" i="50"/>
  <c r="AE72" i="50"/>
  <c r="AE73" i="50"/>
  <c r="AE74" i="50"/>
  <c r="AE75" i="50"/>
  <c r="AE76" i="50"/>
  <c r="AE77" i="50"/>
  <c r="AE78" i="50"/>
  <c r="AE79" i="50"/>
  <c r="AE80" i="50"/>
  <c r="AE81" i="50"/>
  <c r="AE82" i="50"/>
  <c r="AE83" i="50"/>
  <c r="AE84" i="50"/>
  <c r="AE85" i="50"/>
  <c r="AE86" i="50"/>
  <c r="AE87" i="50"/>
  <c r="AE88" i="50"/>
  <c r="AE89" i="50"/>
  <c r="AE90" i="50"/>
  <c r="AE91" i="50"/>
  <c r="AE92" i="50"/>
  <c r="AE93" i="50"/>
  <c r="AE94" i="50"/>
  <c r="AE95" i="50"/>
  <c r="AE96" i="50"/>
  <c r="AE97" i="50"/>
  <c r="AE98" i="50"/>
  <c r="AE99" i="50"/>
  <c r="AE100" i="50"/>
  <c r="AE101" i="50"/>
  <c r="AE102" i="50"/>
  <c r="AE103" i="50"/>
  <c r="AE104" i="50"/>
  <c r="AE105" i="50"/>
  <c r="AE106" i="50"/>
  <c r="AE107" i="50"/>
  <c r="AE108" i="50"/>
  <c r="AE109" i="50"/>
  <c r="AE110" i="50"/>
  <c r="AE111" i="50"/>
  <c r="AE112" i="50"/>
  <c r="AE113" i="50"/>
  <c r="AE114" i="50"/>
  <c r="AE115" i="50"/>
  <c r="AE116" i="50"/>
  <c r="AE117" i="50"/>
  <c r="AE118" i="50"/>
  <c r="AE119" i="50"/>
  <c r="AE120" i="50"/>
  <c r="AE121" i="50"/>
  <c r="AE122" i="50"/>
  <c r="AE123" i="50"/>
  <c r="AE124" i="50"/>
  <c r="AE125" i="50"/>
  <c r="AE126" i="50"/>
  <c r="AE127" i="50"/>
  <c r="AE128" i="50"/>
  <c r="AE129" i="50"/>
  <c r="AE130" i="50"/>
  <c r="AE131" i="50"/>
  <c r="AE132" i="50"/>
  <c r="AE133" i="50"/>
  <c r="AE134" i="50"/>
  <c r="AE135" i="50"/>
  <c r="AE136" i="50"/>
  <c r="AE137" i="50"/>
  <c r="AE138" i="50"/>
  <c r="AE139" i="50"/>
  <c r="AE140" i="50"/>
  <c r="AE141" i="50"/>
  <c r="AE142" i="50"/>
  <c r="AE143" i="50"/>
  <c r="AE144" i="50"/>
  <c r="AE145" i="50"/>
  <c r="AE146" i="50"/>
  <c r="AE147" i="50"/>
  <c r="AE148" i="50"/>
  <c r="AE149" i="50"/>
  <c r="AE150" i="50"/>
  <c r="AE151" i="50"/>
  <c r="AE152" i="50"/>
  <c r="AE153" i="50"/>
  <c r="AE154" i="50"/>
  <c r="AE155" i="50"/>
  <c r="AE156" i="50"/>
  <c r="AE157" i="50"/>
  <c r="AE158" i="50"/>
  <c r="AE159" i="50"/>
  <c r="AE160" i="50"/>
  <c r="AE161" i="50"/>
  <c r="AE162" i="50"/>
  <c r="AE163" i="50"/>
  <c r="AE164" i="50"/>
  <c r="AE165" i="50"/>
  <c r="AE166" i="50"/>
  <c r="AE167" i="50"/>
  <c r="AE168" i="50"/>
  <c r="AE169" i="50"/>
  <c r="AE170" i="50"/>
  <c r="AE171" i="50"/>
  <c r="AE172" i="50"/>
  <c r="AE173" i="50"/>
  <c r="AE174" i="50"/>
  <c r="AE175" i="50"/>
  <c r="AE176" i="50"/>
  <c r="AE177" i="50"/>
  <c r="AE178" i="50"/>
  <c r="AE179" i="50"/>
  <c r="AE180" i="50"/>
  <c r="AE181" i="50"/>
  <c r="AE182" i="50"/>
  <c r="AE183" i="50"/>
  <c r="AE184" i="50"/>
  <c r="AE185" i="50"/>
  <c r="AE186" i="50"/>
  <c r="AE187" i="50"/>
  <c r="AE188" i="50"/>
  <c r="AE189" i="50"/>
  <c r="AE190" i="50"/>
  <c r="AE191" i="50"/>
  <c r="AE192" i="50"/>
  <c r="AE193" i="50"/>
  <c r="AE194" i="50"/>
  <c r="AE195" i="50"/>
  <c r="AE196" i="50"/>
  <c r="AE197" i="50"/>
  <c r="AE198" i="50"/>
  <c r="AE199" i="50"/>
  <c r="AE200" i="50"/>
  <c r="AE201" i="50"/>
  <c r="AE202" i="50"/>
  <c r="AE203" i="50"/>
  <c r="AE204" i="50"/>
  <c r="AE205" i="50"/>
  <c r="AE206" i="50"/>
  <c r="AE207" i="50"/>
  <c r="AE208" i="50"/>
  <c r="AE209" i="50"/>
  <c r="AE210" i="50"/>
  <c r="AE211" i="50"/>
  <c r="AE212" i="50"/>
  <c r="AE213" i="50"/>
  <c r="AE214" i="50"/>
  <c r="AE215" i="50"/>
  <c r="AE216" i="50"/>
  <c r="AE217" i="50"/>
  <c r="AE218" i="50"/>
  <c r="AE219" i="50"/>
  <c r="AE220" i="50"/>
  <c r="AE221" i="50"/>
  <c r="AE222" i="50"/>
  <c r="AE223" i="50"/>
  <c r="AE224" i="50"/>
  <c r="AE225" i="50"/>
  <c r="AE226" i="50"/>
  <c r="AE227" i="50"/>
  <c r="AE228" i="50"/>
  <c r="AE229" i="50"/>
  <c r="AE230" i="50"/>
  <c r="AE231" i="50"/>
  <c r="AE232" i="50"/>
  <c r="AE233" i="50"/>
  <c r="AE234" i="50"/>
  <c r="AE235" i="50"/>
  <c r="AE236" i="50"/>
  <c r="AE237" i="50"/>
  <c r="AE238" i="50"/>
  <c r="AE239" i="50"/>
  <c r="AE240" i="50"/>
  <c r="AE241" i="50"/>
  <c r="AE242" i="50"/>
  <c r="AE243" i="50"/>
  <c r="AE244" i="50"/>
  <c r="AE245" i="50"/>
  <c r="AE246" i="50"/>
  <c r="AE247" i="50"/>
  <c r="AE248" i="50"/>
  <c r="AE249" i="50"/>
  <c r="AE250" i="50"/>
  <c r="AE251" i="50"/>
  <c r="AE252" i="50"/>
  <c r="AE253" i="50"/>
  <c r="AE254" i="50"/>
  <c r="AE255" i="50"/>
  <c r="AE256" i="50"/>
  <c r="AE257" i="50"/>
  <c r="AE258" i="50"/>
  <c r="AE259" i="50"/>
  <c r="AE260" i="50"/>
  <c r="AE261" i="50"/>
  <c r="AE262" i="50"/>
  <c r="AE263" i="50"/>
  <c r="AE264" i="50"/>
  <c r="AE265" i="50"/>
  <c r="AE266" i="50"/>
  <c r="AE267" i="50"/>
  <c r="AE268" i="50"/>
  <c r="AE269" i="50"/>
  <c r="AE270" i="50"/>
  <c r="AE271" i="50"/>
  <c r="AE272" i="50"/>
  <c r="AE273" i="50"/>
  <c r="AE274" i="50"/>
  <c r="AE275" i="50"/>
  <c r="AE276" i="50"/>
  <c r="AE277" i="50"/>
  <c r="AE278" i="50"/>
  <c r="AE279" i="50"/>
  <c r="AE280" i="50"/>
  <c r="AE281" i="50"/>
  <c r="AE282" i="50"/>
  <c r="AE283" i="50"/>
  <c r="AE284" i="50"/>
  <c r="AE285" i="50"/>
  <c r="AE286" i="50"/>
  <c r="AE287" i="50"/>
  <c r="AE288" i="50"/>
  <c r="AE289" i="50"/>
  <c r="AE290" i="50"/>
  <c r="AE291" i="50"/>
  <c r="AE292" i="50"/>
  <c r="AE293" i="50"/>
  <c r="AE294" i="50"/>
  <c r="AE295" i="50"/>
  <c r="AE296" i="50"/>
  <c r="AE297" i="50"/>
  <c r="AE298" i="50"/>
  <c r="AE299" i="50"/>
  <c r="AE300" i="50"/>
  <c r="AE301" i="50"/>
  <c r="AE302" i="50"/>
  <c r="AE303" i="50"/>
  <c r="AE304" i="50"/>
  <c r="AE305" i="50"/>
  <c r="AE306" i="50"/>
  <c r="AE307" i="50"/>
  <c r="AE308" i="50"/>
  <c r="AE309" i="50"/>
  <c r="AE310" i="50"/>
  <c r="AE311" i="50"/>
  <c r="AE312" i="50"/>
  <c r="AE313" i="50"/>
  <c r="AE314" i="50"/>
  <c r="AE315" i="50"/>
  <c r="AE316" i="50"/>
  <c r="AE317" i="50"/>
  <c r="AE318" i="50"/>
  <c r="AE319" i="50"/>
  <c r="AE320" i="50"/>
  <c r="AE321" i="50"/>
  <c r="AE322" i="50"/>
  <c r="AE323" i="50"/>
  <c r="AE324" i="50"/>
  <c r="AE325" i="50"/>
  <c r="AE326" i="50"/>
  <c r="AE327" i="50"/>
  <c r="AE328" i="50"/>
  <c r="AE329" i="50"/>
  <c r="AE330" i="50"/>
  <c r="AE331" i="50"/>
  <c r="AE332" i="50"/>
  <c r="AE333" i="50"/>
  <c r="AE334" i="50"/>
  <c r="AE335" i="50"/>
  <c r="AE336" i="50"/>
  <c r="AE337" i="50"/>
  <c r="AE338" i="50"/>
  <c r="AE339" i="50"/>
  <c r="AE340" i="50"/>
  <c r="AE341" i="50"/>
  <c r="AE342" i="50"/>
  <c r="AE343" i="50"/>
  <c r="AE344" i="50"/>
  <c r="AE345" i="50"/>
  <c r="AE346" i="50"/>
  <c r="AE347" i="50"/>
  <c r="AE348" i="50"/>
  <c r="AE349" i="50"/>
  <c r="AE350" i="50"/>
  <c r="AE351" i="50"/>
  <c r="AE352" i="50"/>
  <c r="AE353" i="50"/>
  <c r="AE354" i="50"/>
  <c r="AE355" i="50"/>
  <c r="AE356" i="50"/>
  <c r="AE357" i="50"/>
  <c r="AE358" i="50"/>
  <c r="AE359" i="50"/>
  <c r="AE360" i="50"/>
  <c r="AE361" i="50"/>
  <c r="AE362" i="50"/>
  <c r="AE363" i="50"/>
  <c r="AE364" i="50"/>
  <c r="AE365" i="50"/>
  <c r="AE366" i="50"/>
  <c r="AE367" i="50"/>
  <c r="AE368" i="50"/>
  <c r="AE369" i="50"/>
  <c r="AE370" i="50"/>
  <c r="AE371" i="50"/>
  <c r="AE372" i="50"/>
  <c r="AE373" i="50"/>
  <c r="AE374" i="50"/>
  <c r="AE375" i="50"/>
  <c r="AE376" i="50"/>
  <c r="AE377" i="50"/>
  <c r="AE378" i="50"/>
  <c r="AE379" i="50"/>
  <c r="AE380" i="50"/>
  <c r="AE381" i="50"/>
  <c r="AE382" i="50"/>
  <c r="AE383" i="50"/>
  <c r="AE384" i="50"/>
  <c r="AE385" i="50"/>
  <c r="AE386" i="50"/>
  <c r="AE387" i="50"/>
  <c r="AE388" i="50"/>
  <c r="AE389" i="50"/>
  <c r="AE390" i="50"/>
  <c r="AE391" i="50"/>
  <c r="AE392" i="50"/>
  <c r="AE393" i="50"/>
  <c r="AE394" i="50"/>
  <c r="AE395" i="50"/>
  <c r="AE396" i="50"/>
  <c r="AE397" i="50"/>
  <c r="AE398" i="50"/>
  <c r="AE399" i="50"/>
  <c r="AE400" i="50"/>
  <c r="AE401" i="50"/>
  <c r="AE402" i="50"/>
  <c r="AE403" i="50"/>
  <c r="AE404" i="50"/>
  <c r="AE405" i="50"/>
  <c r="AE406" i="50"/>
  <c r="AE407" i="50"/>
  <c r="AE408" i="50"/>
  <c r="AE409" i="50"/>
  <c r="AE410" i="50"/>
  <c r="AE411" i="50"/>
  <c r="AE412" i="50"/>
  <c r="AE413" i="50"/>
  <c r="AE414" i="50"/>
  <c r="AE415" i="50"/>
  <c r="AE416" i="50"/>
  <c r="AE417" i="50"/>
  <c r="AE418" i="50"/>
  <c r="AE419" i="50"/>
  <c r="AE420" i="50"/>
  <c r="AE421" i="50"/>
  <c r="AE422" i="50"/>
  <c r="AE423" i="50"/>
  <c r="AE424" i="50"/>
  <c r="AE425" i="50"/>
  <c r="AE426" i="50"/>
  <c r="AE427" i="50"/>
  <c r="AE428" i="50"/>
  <c r="AE429" i="50"/>
  <c r="AE430" i="50"/>
  <c r="AE431" i="50"/>
  <c r="AE432" i="50"/>
  <c r="AE433" i="50"/>
  <c r="AE434" i="50"/>
  <c r="AE435" i="50"/>
  <c r="AE436" i="50"/>
  <c r="AE437" i="50"/>
  <c r="AE438" i="50"/>
  <c r="AE439" i="50"/>
  <c r="AE440" i="50"/>
  <c r="AE441" i="50"/>
  <c r="AE442" i="50"/>
  <c r="AE443" i="50"/>
  <c r="AE444" i="50"/>
  <c r="AE445" i="50"/>
  <c r="AE446" i="50"/>
  <c r="AE447" i="50"/>
  <c r="AE448" i="50"/>
  <c r="AE449" i="50"/>
  <c r="AE450" i="50"/>
  <c r="AE451" i="50"/>
  <c r="AE452" i="50"/>
  <c r="AE453" i="50"/>
  <c r="AE454" i="50"/>
  <c r="AE455" i="50"/>
  <c r="AE456" i="50"/>
  <c r="AE457" i="50"/>
  <c r="AE458" i="50"/>
  <c r="AE459" i="50"/>
  <c r="AE460" i="50"/>
  <c r="AE461" i="50"/>
  <c r="AE462" i="50"/>
  <c r="AE463" i="50"/>
  <c r="AE464" i="50"/>
  <c r="AE465" i="50"/>
  <c r="AE466" i="50"/>
  <c r="AE467" i="50"/>
  <c r="AE468" i="50"/>
  <c r="AE469" i="50"/>
  <c r="AE470" i="50"/>
  <c r="AE471" i="50"/>
  <c r="AE472" i="50"/>
  <c r="AE473" i="50"/>
  <c r="AE474" i="50"/>
  <c r="AE475" i="50"/>
  <c r="AE476" i="50"/>
  <c r="AE477" i="50"/>
  <c r="AE478" i="50"/>
  <c r="AE479" i="50"/>
  <c r="AE480" i="50"/>
  <c r="AE481" i="50"/>
  <c r="AE482" i="50"/>
  <c r="AE483" i="50"/>
  <c r="AE484" i="50"/>
  <c r="AE485" i="50"/>
  <c r="AE486" i="50"/>
  <c r="AE487" i="50"/>
  <c r="AE488" i="50"/>
  <c r="AE489" i="50"/>
  <c r="AE490" i="50"/>
  <c r="AE491" i="50"/>
  <c r="AE492" i="50"/>
  <c r="AE493" i="50"/>
  <c r="AE494" i="50"/>
  <c r="AE495" i="50"/>
  <c r="AE496" i="50"/>
  <c r="AE497" i="50"/>
  <c r="AE498" i="50"/>
  <c r="AE499" i="50"/>
  <c r="AE500" i="50"/>
  <c r="AE501" i="50"/>
  <c r="AE502" i="50"/>
  <c r="AE503" i="50"/>
  <c r="AE504" i="50"/>
  <c r="AE505" i="50"/>
  <c r="AE506" i="50"/>
  <c r="AE507" i="50"/>
  <c r="AE508" i="50"/>
  <c r="AE509" i="50"/>
  <c r="AE510" i="50"/>
  <c r="AE511" i="50"/>
  <c r="AE512" i="50"/>
  <c r="AE513" i="50"/>
  <c r="AE514" i="50"/>
  <c r="AE515" i="50"/>
  <c r="AE516" i="50"/>
  <c r="AE517" i="50"/>
  <c r="AE518" i="50"/>
  <c r="AE519" i="50"/>
  <c r="AE520" i="50"/>
  <c r="AE521" i="50"/>
  <c r="AE522" i="50"/>
  <c r="AE523" i="50"/>
  <c r="AE524" i="50"/>
  <c r="AE525" i="50"/>
  <c r="AE526" i="50"/>
  <c r="AE527" i="50"/>
  <c r="AE528" i="50"/>
  <c r="AE529" i="50"/>
  <c r="AE530" i="50"/>
  <c r="AE531" i="50"/>
  <c r="AE532" i="50"/>
  <c r="AE533" i="50"/>
  <c r="AE534" i="50"/>
  <c r="AE535" i="50"/>
  <c r="AE536" i="50"/>
  <c r="AE537" i="50"/>
  <c r="AE538" i="50"/>
  <c r="AE539" i="50"/>
  <c r="AE540" i="50"/>
  <c r="AE541" i="50"/>
  <c r="AE542" i="50"/>
  <c r="AE543" i="50"/>
  <c r="AE544" i="50"/>
  <c r="AE545" i="50"/>
  <c r="AE546" i="50"/>
  <c r="AE547" i="50"/>
  <c r="AE548" i="50"/>
  <c r="AE549" i="50"/>
  <c r="AE550" i="50"/>
  <c r="AE551" i="50"/>
  <c r="AE552" i="50"/>
  <c r="AE553" i="50"/>
  <c r="AE554" i="50"/>
  <c r="AE555" i="50"/>
  <c r="AE556" i="50"/>
  <c r="AE557" i="50"/>
  <c r="AE558" i="50"/>
  <c r="AE559" i="50"/>
  <c r="AE560" i="50"/>
  <c r="AE561" i="50"/>
  <c r="AE562" i="50"/>
  <c r="AE563" i="50"/>
  <c r="AE564" i="50"/>
  <c r="AE565" i="50"/>
  <c r="AE566" i="50"/>
  <c r="AE567" i="50"/>
  <c r="AE568" i="50"/>
  <c r="AE569" i="50"/>
  <c r="AE570" i="50"/>
  <c r="AE571" i="50"/>
  <c r="AE572" i="50"/>
  <c r="AE573" i="50"/>
  <c r="AE574" i="50"/>
  <c r="AE575" i="50"/>
  <c r="AE576" i="50"/>
  <c r="AE577" i="50"/>
  <c r="AE578" i="50"/>
  <c r="AE579" i="50"/>
  <c r="AE580" i="50"/>
  <c r="AE581" i="50"/>
  <c r="AE582" i="50"/>
  <c r="AE583" i="50"/>
  <c r="AE584" i="50"/>
  <c r="AE585" i="50"/>
  <c r="AE586" i="50"/>
  <c r="AE587" i="50"/>
  <c r="AE588" i="50"/>
  <c r="AE589" i="50"/>
  <c r="AE590" i="50"/>
  <c r="AE591" i="50"/>
  <c r="AE592" i="50"/>
  <c r="AE593" i="50"/>
  <c r="AE594" i="50"/>
  <c r="AE595" i="50"/>
  <c r="AE596" i="50"/>
  <c r="AE597" i="50"/>
  <c r="AE598" i="50"/>
  <c r="AE599" i="50"/>
  <c r="AE600" i="50"/>
  <c r="AE601" i="50"/>
  <c r="AE602" i="50"/>
  <c r="AE603" i="50"/>
  <c r="AE604" i="50"/>
  <c r="AE605" i="50"/>
  <c r="AE606" i="50"/>
  <c r="AE607" i="50"/>
  <c r="AE608" i="50"/>
  <c r="AE609" i="50"/>
  <c r="AE610" i="50"/>
  <c r="AE611" i="50"/>
  <c r="AE612" i="50"/>
  <c r="AE613" i="50"/>
  <c r="AE614" i="50"/>
  <c r="AE615" i="50"/>
  <c r="AE616" i="50"/>
  <c r="AE617" i="50"/>
  <c r="AE618" i="50"/>
  <c r="AE619" i="50"/>
  <c r="AE620" i="50"/>
  <c r="AE621" i="50"/>
  <c r="AE622" i="50"/>
  <c r="AE623" i="50"/>
  <c r="AE624" i="50"/>
  <c r="AE625" i="50"/>
  <c r="AE626" i="50"/>
  <c r="AE627" i="50"/>
  <c r="AE628" i="50"/>
  <c r="AE629" i="50"/>
  <c r="AE630" i="50"/>
  <c r="AE631" i="50"/>
  <c r="AE632" i="50"/>
  <c r="AE633" i="50"/>
  <c r="AE634" i="50"/>
  <c r="AE635" i="50"/>
  <c r="AE636" i="50"/>
  <c r="AE637" i="50"/>
  <c r="AE638" i="50"/>
  <c r="AE639" i="50"/>
  <c r="AE640" i="50"/>
  <c r="AE641" i="50"/>
  <c r="AE642" i="50"/>
  <c r="AE643" i="50"/>
  <c r="AE644" i="50"/>
  <c r="AE645" i="50"/>
  <c r="AE646" i="50"/>
  <c r="AE647" i="50"/>
  <c r="AE648" i="50"/>
  <c r="AE649" i="50"/>
  <c r="AE650" i="50"/>
  <c r="AE651" i="50"/>
  <c r="AE652" i="50"/>
  <c r="AE653" i="50"/>
  <c r="AE654" i="50"/>
  <c r="AE655" i="50"/>
  <c r="AE656" i="50"/>
  <c r="AE657" i="50"/>
  <c r="AE658" i="50"/>
  <c r="AE659" i="50"/>
  <c r="AE660" i="50"/>
  <c r="AE661" i="50"/>
  <c r="AE662" i="50"/>
  <c r="AE663" i="50"/>
  <c r="AE664" i="50"/>
  <c r="AE665" i="50"/>
  <c r="AE666" i="50"/>
  <c r="AE667" i="50"/>
  <c r="AE668" i="50"/>
  <c r="AE669" i="50"/>
  <c r="AE670" i="50"/>
  <c r="AE671" i="50"/>
  <c r="AE672" i="50"/>
  <c r="AE673" i="50"/>
  <c r="AE674" i="50"/>
  <c r="AE675" i="50"/>
  <c r="AE676" i="50"/>
  <c r="AE677" i="50"/>
  <c r="AE678" i="50"/>
  <c r="AE679" i="50"/>
  <c r="AE680" i="50"/>
  <c r="AE681" i="50"/>
  <c r="AE682" i="50"/>
  <c r="AE683" i="50"/>
  <c r="AE684" i="50"/>
  <c r="AE685" i="50"/>
  <c r="AE686" i="50"/>
  <c r="AE687" i="50"/>
  <c r="AE688" i="50"/>
  <c r="AE689" i="50"/>
  <c r="AE690" i="50"/>
  <c r="AE691" i="50"/>
  <c r="AE692" i="50"/>
  <c r="AE693" i="50"/>
  <c r="AE694" i="50"/>
  <c r="AE695" i="50"/>
  <c r="AE696" i="50"/>
  <c r="AE697" i="50"/>
  <c r="AE698" i="50"/>
  <c r="AE699" i="50"/>
  <c r="AE700" i="50"/>
  <c r="AE701" i="50"/>
  <c r="AE702" i="50"/>
  <c r="AE703" i="50"/>
  <c r="AE704" i="50"/>
  <c r="AE705" i="50"/>
  <c r="AE706" i="50"/>
  <c r="AE707" i="50"/>
  <c r="AE708" i="50"/>
  <c r="AE709" i="50"/>
  <c r="AE710" i="50"/>
  <c r="AE711" i="50"/>
  <c r="AE712" i="50"/>
  <c r="AE713" i="50"/>
  <c r="AE714" i="50"/>
  <c r="AE715" i="50"/>
  <c r="AE716" i="50"/>
  <c r="AE717" i="50"/>
  <c r="AE718" i="50"/>
  <c r="AE719" i="50"/>
  <c r="AE720" i="50"/>
  <c r="AE721" i="50"/>
  <c r="AE722" i="50"/>
  <c r="AE723" i="50"/>
  <c r="AE724" i="50"/>
  <c r="AE725" i="50"/>
  <c r="AE726" i="50"/>
  <c r="AE727" i="50"/>
  <c r="AE728" i="50"/>
  <c r="AE729" i="50"/>
  <c r="AE730" i="50"/>
  <c r="AE731" i="50"/>
  <c r="AE732" i="50"/>
  <c r="AE733" i="50"/>
  <c r="AE734" i="50"/>
  <c r="AE735" i="50"/>
  <c r="AE736" i="50"/>
  <c r="AE737" i="50"/>
  <c r="AE738" i="50"/>
  <c r="AE739" i="50"/>
  <c r="AE740" i="50"/>
  <c r="AE741" i="50"/>
  <c r="AE742" i="50"/>
  <c r="AE743" i="50"/>
  <c r="AE744" i="50"/>
  <c r="AE745" i="50"/>
  <c r="AE746" i="50"/>
  <c r="AE747" i="50"/>
  <c r="AE748" i="50"/>
  <c r="AE749" i="50"/>
  <c r="AE750" i="50"/>
  <c r="AE751" i="50"/>
  <c r="AE752" i="50"/>
  <c r="AE753" i="50"/>
  <c r="AE754" i="50"/>
  <c r="AE755" i="50"/>
  <c r="AE756" i="50"/>
  <c r="AE757" i="50"/>
  <c r="AE758" i="50"/>
  <c r="AE759" i="50"/>
  <c r="AE760" i="50"/>
  <c r="AE761" i="50"/>
  <c r="AE762" i="50"/>
  <c r="AE763" i="50"/>
  <c r="AE764" i="50"/>
  <c r="AE765" i="50"/>
  <c r="AE766" i="50"/>
  <c r="AE767" i="50"/>
  <c r="AE768" i="50"/>
  <c r="AE769" i="50"/>
  <c r="AE770" i="50"/>
  <c r="AE771" i="50"/>
  <c r="AE772" i="50"/>
  <c r="AE773" i="50"/>
  <c r="AE774" i="50"/>
  <c r="AE775" i="50"/>
  <c r="AE776" i="50"/>
  <c r="AE777" i="50"/>
  <c r="AE778" i="50"/>
  <c r="AE779" i="50"/>
  <c r="AE780" i="50"/>
  <c r="AE781" i="50"/>
  <c r="AE782" i="50"/>
  <c r="AE783" i="50"/>
  <c r="AE784" i="50"/>
  <c r="AE785" i="50"/>
  <c r="AE786" i="50"/>
  <c r="AE787" i="50"/>
  <c r="AE788" i="50"/>
  <c r="AE789" i="50"/>
  <c r="AE790" i="50"/>
  <c r="AE791" i="50"/>
  <c r="AE792" i="50"/>
  <c r="AE793" i="50"/>
  <c r="AE794" i="50"/>
  <c r="AE795" i="50"/>
  <c r="AE796" i="50"/>
  <c r="AE797" i="50"/>
  <c r="AE798" i="50"/>
  <c r="AE799" i="50"/>
  <c r="AE800" i="50"/>
  <c r="AE801" i="50"/>
  <c r="AE802" i="50"/>
  <c r="AE803" i="50"/>
  <c r="AE804" i="50"/>
  <c r="AE805" i="50"/>
  <c r="AE806" i="50"/>
  <c r="AE807" i="50"/>
  <c r="AE808" i="50"/>
  <c r="AE809" i="50"/>
  <c r="AE810" i="50"/>
  <c r="AE811" i="50"/>
  <c r="AE812" i="50"/>
  <c r="AE813" i="50"/>
  <c r="AE814" i="50"/>
  <c r="AE815" i="50"/>
  <c r="AE816" i="50"/>
  <c r="AE817" i="50"/>
  <c r="AE818" i="50"/>
  <c r="AE819" i="50"/>
  <c r="AE820" i="50"/>
  <c r="AE821" i="50"/>
  <c r="AE822" i="50"/>
  <c r="AE823" i="50"/>
  <c r="AE824" i="50"/>
  <c r="AE825" i="50"/>
  <c r="AE826" i="50"/>
  <c r="AE827" i="50"/>
  <c r="AE828" i="50"/>
  <c r="AE829" i="50"/>
  <c r="AE830" i="50"/>
  <c r="AE831" i="50"/>
  <c r="AE832" i="50"/>
  <c r="AE833" i="50"/>
  <c r="AE834" i="50"/>
  <c r="AE835" i="50"/>
  <c r="AE836" i="50"/>
  <c r="AE837" i="50"/>
  <c r="AE838" i="50"/>
  <c r="AE839" i="50"/>
  <c r="AE840" i="50"/>
  <c r="AE841" i="50"/>
  <c r="AE842" i="50"/>
  <c r="AE843" i="50"/>
  <c r="AE844" i="50"/>
  <c r="AE845" i="50"/>
  <c r="AE846" i="50"/>
  <c r="AE847" i="50"/>
  <c r="AE848" i="50"/>
  <c r="AE849" i="50"/>
  <c r="AE850" i="50"/>
  <c r="AE851" i="50"/>
  <c r="AE852" i="50"/>
  <c r="AE853" i="50"/>
  <c r="AE854" i="50"/>
  <c r="AE855" i="50"/>
  <c r="AE856" i="50"/>
  <c r="AE857" i="50"/>
  <c r="AE858" i="50"/>
  <c r="AE859" i="50"/>
  <c r="AE860" i="50"/>
  <c r="AE861" i="50"/>
  <c r="AE862" i="50"/>
  <c r="AE863" i="50"/>
  <c r="AE864" i="50"/>
  <c r="AE865" i="50"/>
  <c r="AE866" i="50"/>
  <c r="AE867" i="50"/>
  <c r="AE868" i="50"/>
  <c r="AE869" i="50"/>
  <c r="AE870" i="50"/>
  <c r="AE871" i="50"/>
  <c r="AE872" i="50"/>
  <c r="AE873" i="50"/>
  <c r="AE874" i="50"/>
  <c r="AE875" i="50"/>
  <c r="AE876" i="50"/>
  <c r="AE877" i="50"/>
  <c r="AE878" i="50"/>
  <c r="AE879" i="50"/>
  <c r="AE880" i="50"/>
  <c r="AE881" i="50"/>
  <c r="AE882" i="50"/>
  <c r="AE883" i="50"/>
  <c r="AE884" i="50"/>
  <c r="AE885" i="50"/>
  <c r="AE886" i="50"/>
  <c r="AE887" i="50"/>
  <c r="AE888" i="50"/>
  <c r="AE889" i="50"/>
  <c r="AE890" i="50"/>
  <c r="AE891" i="50"/>
  <c r="AE892" i="50"/>
  <c r="AE893" i="50"/>
  <c r="AE894" i="50"/>
  <c r="AE895" i="50"/>
  <c r="AE896" i="50"/>
  <c r="AE897" i="50"/>
  <c r="AE898" i="50"/>
  <c r="AE899" i="50"/>
  <c r="AE900" i="50"/>
  <c r="AE901" i="50"/>
  <c r="AE902" i="50"/>
  <c r="AE903" i="50"/>
  <c r="AE904" i="50"/>
  <c r="AE905" i="50"/>
  <c r="AE906" i="50"/>
  <c r="AE907" i="50"/>
  <c r="AE908" i="50"/>
  <c r="AE909" i="50"/>
  <c r="AE910" i="50"/>
  <c r="AE911" i="50"/>
  <c r="AE912" i="50"/>
  <c r="AE913" i="50"/>
  <c r="AE914" i="50"/>
  <c r="AE915" i="50"/>
  <c r="AE916" i="50"/>
  <c r="AE917" i="50"/>
  <c r="AE918" i="50"/>
  <c r="AE919" i="50"/>
  <c r="AE920" i="50"/>
  <c r="AE921" i="50"/>
  <c r="AE922" i="50"/>
  <c r="AE923" i="50"/>
  <c r="AE924" i="50"/>
  <c r="AE925" i="50"/>
  <c r="AE926" i="50"/>
  <c r="AE927" i="50"/>
  <c r="AE928" i="50"/>
  <c r="AE929" i="50"/>
  <c r="AE930" i="50"/>
  <c r="AE931" i="50"/>
  <c r="AE932" i="50"/>
  <c r="AE933" i="50"/>
  <c r="AE934" i="50"/>
  <c r="AE935" i="50"/>
  <c r="AE936" i="50"/>
  <c r="AE937" i="50"/>
  <c r="AE938" i="50"/>
  <c r="AE939" i="50"/>
  <c r="AE940" i="50"/>
  <c r="AE941" i="50"/>
  <c r="AE942" i="50"/>
  <c r="AE943" i="50"/>
  <c r="AE944" i="50"/>
  <c r="AE945" i="50"/>
  <c r="AE946" i="50"/>
  <c r="AE947" i="50"/>
  <c r="AE948" i="50"/>
  <c r="AE949" i="50"/>
  <c r="AE950" i="50"/>
  <c r="AE951" i="50"/>
  <c r="AE952" i="50"/>
  <c r="AE953" i="50"/>
  <c r="AE954" i="50"/>
  <c r="AE955" i="50"/>
  <c r="AE956" i="50"/>
  <c r="AE957" i="50"/>
  <c r="AE958" i="50"/>
  <c r="AE959" i="50"/>
  <c r="AE960" i="50"/>
  <c r="AE961" i="50"/>
  <c r="AE962" i="50"/>
  <c r="AE963" i="50"/>
  <c r="AE964" i="50"/>
  <c r="AE965" i="50"/>
  <c r="AE966" i="50"/>
  <c r="AE967" i="50"/>
  <c r="AE968" i="50"/>
  <c r="AE969" i="50"/>
  <c r="AE970" i="50"/>
  <c r="AE971" i="50"/>
  <c r="AE972" i="50"/>
  <c r="AE973" i="50"/>
  <c r="AE974" i="50"/>
  <c r="AE975" i="50"/>
  <c r="AE976" i="50"/>
  <c r="AE977" i="50"/>
  <c r="AE978" i="50"/>
  <c r="AE979" i="50"/>
  <c r="AE980" i="50"/>
  <c r="AE981" i="50"/>
  <c r="AE982" i="50"/>
  <c r="AE983" i="50"/>
  <c r="AE984" i="50"/>
  <c r="AE985" i="50"/>
  <c r="AE986" i="50"/>
  <c r="AE987" i="50"/>
  <c r="AE988" i="50"/>
  <c r="AE989" i="50"/>
  <c r="AE990" i="50"/>
  <c r="AE991" i="50"/>
  <c r="AE992" i="50"/>
  <c r="AE993" i="50"/>
  <c r="AE994" i="50"/>
  <c r="AE995" i="50"/>
  <c r="AE996" i="50"/>
  <c r="AE997" i="50"/>
  <c r="AE998" i="50"/>
  <c r="AE999" i="50"/>
  <c r="AE1000" i="50"/>
  <c r="AE1001" i="50"/>
  <c r="AE1002" i="50"/>
  <c r="AE1003" i="50"/>
  <c r="AE1004" i="50"/>
  <c r="AE1005" i="50"/>
  <c r="AE1006" i="50"/>
  <c r="AE1007" i="50"/>
  <c r="AE1008" i="50"/>
  <c r="AE1009" i="50"/>
  <c r="AE1010" i="50"/>
  <c r="AE1011" i="50"/>
  <c r="AE1012" i="50"/>
  <c r="AE1013" i="50"/>
  <c r="AE1014" i="50"/>
  <c r="AE1015" i="50"/>
  <c r="AE1016" i="50"/>
  <c r="AE1017" i="50"/>
  <c r="AE1018" i="50"/>
  <c r="AE1019" i="50"/>
  <c r="AE1020" i="50"/>
  <c r="AE1021" i="50"/>
  <c r="AE1022" i="50"/>
  <c r="AE1023" i="50"/>
  <c r="AE1024" i="50"/>
  <c r="AE1025" i="50"/>
  <c r="AE1026" i="50"/>
  <c r="AE1027" i="50"/>
  <c r="AE1028" i="50"/>
  <c r="AE1029" i="50"/>
  <c r="AE1030" i="50"/>
  <c r="AE1031" i="50"/>
  <c r="AE1032" i="50"/>
  <c r="AE1033" i="50"/>
  <c r="AE1034" i="50"/>
  <c r="AE1035" i="50"/>
  <c r="AE1036" i="50"/>
  <c r="AE1037" i="50"/>
  <c r="AE1038" i="50"/>
  <c r="AE1039" i="50"/>
  <c r="AE1040" i="50"/>
  <c r="AE1041" i="50"/>
  <c r="AE1042" i="50"/>
  <c r="AE1043" i="50"/>
  <c r="AE1044" i="50"/>
  <c r="AE1045" i="50"/>
  <c r="AE1046" i="50"/>
  <c r="AE1047" i="50"/>
  <c r="AE1048" i="50"/>
  <c r="AE1049" i="50"/>
  <c r="AE1050" i="50"/>
  <c r="AE1051" i="50"/>
  <c r="AE1052" i="50"/>
  <c r="AE1053" i="50"/>
  <c r="AE1054" i="50"/>
  <c r="AE1055" i="50"/>
  <c r="AE1056" i="50"/>
  <c r="AE1057" i="50"/>
  <c r="AE1058" i="50"/>
  <c r="AE1059" i="50"/>
  <c r="AE1060" i="50"/>
  <c r="AE1061" i="50"/>
  <c r="AE1062" i="50"/>
  <c r="AE1063" i="50"/>
  <c r="AE1064" i="50"/>
  <c r="AE1065" i="50"/>
  <c r="AE1066" i="50"/>
  <c r="AE1067" i="50"/>
  <c r="AE1068" i="50"/>
  <c r="AE1069" i="50"/>
  <c r="AE1070" i="50"/>
  <c r="AE1071" i="50"/>
  <c r="AE1072" i="50"/>
  <c r="AE1073" i="50"/>
  <c r="AE1074" i="50"/>
  <c r="AE1075" i="50"/>
  <c r="AE1076" i="50"/>
  <c r="AE1077" i="50"/>
  <c r="AE1078" i="50"/>
  <c r="AE1079" i="50"/>
  <c r="AE1080" i="50"/>
  <c r="AE1081" i="50"/>
  <c r="AE1082" i="50"/>
  <c r="AE1083" i="50"/>
  <c r="AE1084" i="50"/>
  <c r="AE1085" i="50"/>
  <c r="AE1086" i="50"/>
  <c r="AE1087" i="50"/>
  <c r="AE1088" i="50"/>
  <c r="AE1089" i="50"/>
  <c r="AE1090" i="50"/>
  <c r="AE1091" i="50"/>
  <c r="AE1092" i="50"/>
  <c r="AE1093" i="50"/>
  <c r="AE1094" i="50"/>
  <c r="AE1095" i="50"/>
  <c r="AE1096" i="50"/>
  <c r="AE1097" i="50"/>
  <c r="AE1098" i="50"/>
  <c r="AE1099" i="50"/>
  <c r="AE1100" i="50"/>
  <c r="AE1101" i="50"/>
  <c r="AE1102" i="50"/>
  <c r="AE1103" i="50"/>
  <c r="AE1104" i="50"/>
  <c r="AE1105" i="50"/>
  <c r="AE1106" i="50"/>
  <c r="AE1107" i="50"/>
  <c r="AE1108" i="50"/>
  <c r="AE1109" i="50"/>
  <c r="AE1110" i="50"/>
  <c r="AE1111" i="50"/>
  <c r="AE1112" i="50"/>
  <c r="AE1113" i="50"/>
  <c r="AE1114" i="50"/>
  <c r="AE1115" i="50"/>
  <c r="AE1116" i="50"/>
  <c r="AE1117" i="50"/>
  <c r="AE1118" i="50"/>
  <c r="AE1119" i="50"/>
  <c r="AE1120" i="50"/>
  <c r="AE1121" i="50"/>
  <c r="AE1122" i="50"/>
  <c r="AE1123" i="50"/>
  <c r="AE1124" i="50"/>
  <c r="AE1125" i="50"/>
  <c r="AE1126" i="50"/>
  <c r="AE1127" i="50"/>
  <c r="AE1128" i="50"/>
  <c r="AE1129" i="50"/>
  <c r="AE1130" i="50"/>
  <c r="AE1131" i="50"/>
  <c r="AE1132" i="50"/>
  <c r="AE1133" i="50"/>
  <c r="AE1134" i="50"/>
  <c r="AE1135" i="50"/>
  <c r="AE1136" i="50"/>
  <c r="AE1137" i="50"/>
  <c r="AE1138" i="50"/>
  <c r="AE1139" i="50"/>
  <c r="AE1140" i="50"/>
  <c r="AE1141" i="50"/>
  <c r="AE1142" i="50"/>
  <c r="AE1143" i="50"/>
  <c r="AE1144" i="50"/>
  <c r="AE1145" i="50"/>
  <c r="AE1146" i="50"/>
  <c r="AE1147" i="50"/>
  <c r="AE1148" i="50"/>
  <c r="AE1149" i="50"/>
  <c r="AE1150" i="50"/>
  <c r="AE1151" i="50"/>
  <c r="AE1152" i="50"/>
  <c r="AE1153" i="50"/>
  <c r="AE1154" i="50"/>
  <c r="AE1155" i="50"/>
  <c r="AE1156" i="50"/>
  <c r="AE1157" i="50"/>
  <c r="AE1158" i="50"/>
  <c r="AE1159" i="50"/>
  <c r="AE1160" i="50"/>
  <c r="AE1161" i="50"/>
  <c r="AE1162" i="50"/>
  <c r="AE1163" i="50"/>
  <c r="AE1164" i="50"/>
  <c r="AE1165" i="50"/>
  <c r="AE1166" i="50"/>
  <c r="AE1167" i="50"/>
  <c r="AE1168" i="50"/>
  <c r="AE1169" i="50"/>
  <c r="AE1170" i="50"/>
  <c r="AE1171" i="50"/>
  <c r="AE1172" i="50"/>
  <c r="AE1173" i="50"/>
  <c r="AE1174" i="50"/>
  <c r="AE1175" i="50"/>
  <c r="AE1176" i="50"/>
  <c r="AE1177" i="50"/>
  <c r="AE1178" i="50"/>
  <c r="AE1179" i="50"/>
  <c r="AE1180" i="50"/>
  <c r="AE1181" i="50"/>
  <c r="AE1182" i="50"/>
  <c r="AE1183" i="50"/>
  <c r="AE1184" i="50"/>
  <c r="AE1185" i="50"/>
  <c r="AE1186" i="50"/>
  <c r="AE1187" i="50"/>
  <c r="AE1188" i="50"/>
  <c r="AE1189" i="50"/>
  <c r="AE1190" i="50"/>
  <c r="AE1191" i="50"/>
  <c r="AE1192" i="50"/>
  <c r="AE1193" i="50"/>
  <c r="AE1194" i="50"/>
  <c r="AE1195" i="50"/>
  <c r="AE1196" i="50"/>
  <c r="AE1197" i="50"/>
  <c r="AE1198" i="50"/>
  <c r="AE1199" i="50"/>
  <c r="AE1200" i="50"/>
  <c r="AE1201" i="50"/>
  <c r="AE1202" i="50"/>
  <c r="AE1203" i="50"/>
  <c r="AE1204" i="50"/>
  <c r="AE1205" i="50"/>
  <c r="AE1206" i="50"/>
  <c r="AE1207" i="50"/>
  <c r="AE1208" i="50"/>
  <c r="AE1209" i="50"/>
  <c r="AE1210" i="50"/>
  <c r="AE1211" i="50"/>
  <c r="AE1212" i="50"/>
  <c r="AE1213" i="50"/>
  <c r="AE1214" i="50"/>
  <c r="AE1215" i="50"/>
  <c r="AE1216" i="50"/>
  <c r="AE1217" i="50"/>
  <c r="AE1218" i="50"/>
  <c r="AE1219" i="50"/>
  <c r="AE1220" i="50"/>
  <c r="AE1221" i="50"/>
  <c r="AE1222" i="50"/>
  <c r="AE1223" i="50"/>
  <c r="AE1224" i="50"/>
  <c r="AE1225" i="50"/>
  <c r="AE1226" i="50"/>
  <c r="AE1227" i="50"/>
  <c r="AE1228" i="50"/>
  <c r="AE1229" i="50"/>
  <c r="AE1230" i="50"/>
  <c r="AE1231" i="50"/>
  <c r="AE1232" i="50"/>
  <c r="AE1233" i="50"/>
  <c r="AE1234" i="50"/>
  <c r="AE1235" i="50"/>
  <c r="AE1236" i="50"/>
  <c r="AE1237" i="50"/>
  <c r="AE1238" i="50"/>
  <c r="AE1239" i="50"/>
  <c r="AE1240" i="50"/>
  <c r="AE1241" i="50"/>
  <c r="AE1242" i="50"/>
  <c r="AE1243" i="50"/>
  <c r="AE1244" i="50"/>
  <c r="AE1245" i="50"/>
  <c r="AE1246" i="50"/>
  <c r="AE1247" i="50"/>
  <c r="AE1248" i="50"/>
  <c r="AE1249" i="50"/>
  <c r="AE1250" i="50"/>
  <c r="AE1251" i="50"/>
  <c r="AE1252" i="50"/>
  <c r="AE1253" i="50"/>
  <c r="AE1254" i="50"/>
  <c r="AE1255" i="50"/>
  <c r="AE1256" i="50"/>
  <c r="AE1257" i="50"/>
  <c r="AE1258" i="50"/>
  <c r="AE1259" i="50"/>
  <c r="AE1260" i="50"/>
  <c r="AE1261" i="50"/>
  <c r="AE1262" i="50"/>
  <c r="AE1263" i="50"/>
  <c r="AE1264" i="50"/>
  <c r="AE1265" i="50"/>
  <c r="AE1266" i="50"/>
  <c r="AE1267" i="50"/>
  <c r="AE1268" i="50"/>
  <c r="AE1269" i="50"/>
  <c r="AE1270" i="50"/>
  <c r="AE1271" i="50"/>
  <c r="AE1272" i="50"/>
  <c r="AE1273" i="50"/>
  <c r="AE1274" i="50"/>
  <c r="AE1275" i="50"/>
  <c r="AE1276" i="50"/>
  <c r="AE1277" i="50"/>
  <c r="AE1278" i="50"/>
  <c r="AE1279" i="50"/>
  <c r="AE1280" i="50"/>
  <c r="AE1281" i="50"/>
  <c r="AE1282" i="50"/>
  <c r="AE1283" i="50"/>
  <c r="AE1284" i="50"/>
  <c r="AE1285" i="50"/>
  <c r="AE1286" i="50"/>
  <c r="AE1287" i="50"/>
  <c r="AE1288" i="50"/>
  <c r="AE1289" i="50"/>
  <c r="AE1290" i="50"/>
  <c r="AE1291" i="50"/>
  <c r="AE1292" i="50"/>
  <c r="AE1293" i="50"/>
  <c r="AE1294" i="50"/>
  <c r="AE1295" i="50"/>
  <c r="AE1296" i="50"/>
  <c r="AE1297" i="50"/>
  <c r="AE1298" i="50"/>
  <c r="AE1299" i="50"/>
  <c r="AE1300" i="50"/>
  <c r="AE1301" i="50"/>
  <c r="AE1302" i="50"/>
  <c r="AE1303" i="50"/>
  <c r="AE1304" i="50"/>
  <c r="AE1305" i="50"/>
  <c r="AE1306" i="50"/>
  <c r="AE1307" i="50"/>
  <c r="AE1308" i="50"/>
  <c r="AE1309" i="50"/>
  <c r="AE1310" i="50"/>
  <c r="AE1311" i="50"/>
  <c r="AE1312" i="50"/>
  <c r="AE1313" i="50"/>
  <c r="AE1314" i="50"/>
  <c r="AE1315" i="50"/>
  <c r="AE1316" i="50"/>
  <c r="AE1317" i="50"/>
  <c r="AE1318" i="50"/>
  <c r="AE1319" i="50"/>
  <c r="AE1320" i="50"/>
  <c r="AE1321" i="50"/>
  <c r="AE1322" i="50"/>
  <c r="AE1323" i="50"/>
  <c r="AE1324" i="50"/>
  <c r="AE1325" i="50"/>
  <c r="AE1326" i="50"/>
  <c r="AE1327" i="50"/>
  <c r="AE1328" i="50"/>
  <c r="AE1329" i="50"/>
  <c r="AE1330" i="50"/>
  <c r="AE1331" i="50"/>
  <c r="AE1332" i="50"/>
  <c r="AE1333" i="50"/>
  <c r="AE1334" i="50"/>
  <c r="AE1335" i="50"/>
  <c r="AE1336" i="50"/>
  <c r="AE1337" i="50"/>
  <c r="AE1338" i="50"/>
  <c r="AE1339" i="50"/>
  <c r="AE1340" i="50"/>
  <c r="AE1341" i="50"/>
  <c r="AE1342" i="50"/>
  <c r="AE1343" i="50"/>
  <c r="AE1344" i="50"/>
  <c r="AE1345" i="50"/>
  <c r="AE1346" i="50"/>
  <c r="AE1347" i="50"/>
  <c r="AE1348" i="50"/>
  <c r="AE1349" i="50"/>
  <c r="AE1350" i="50"/>
  <c r="AE1351" i="50"/>
  <c r="AE1352" i="50"/>
  <c r="AE1353" i="50"/>
  <c r="AE1354" i="50"/>
  <c r="AE1355" i="50"/>
  <c r="AE1356" i="50"/>
  <c r="AE1357" i="50"/>
  <c r="AE1358" i="50"/>
  <c r="AE1359" i="50"/>
  <c r="AE1360" i="50"/>
  <c r="AE1361" i="50"/>
  <c r="AE1362" i="50"/>
  <c r="AE1363" i="50"/>
  <c r="AE1364" i="50"/>
  <c r="AE1365" i="50"/>
  <c r="AE1366" i="50"/>
  <c r="AE1367" i="50"/>
  <c r="AE1368" i="50"/>
  <c r="AE1369" i="50"/>
  <c r="AE1370" i="50"/>
  <c r="AE1371" i="50"/>
  <c r="AE1372" i="50"/>
  <c r="AE1373" i="50"/>
  <c r="AE1374" i="50"/>
  <c r="AE1375" i="50"/>
  <c r="AE1376" i="50"/>
  <c r="AE1377" i="50"/>
  <c r="AE1378" i="50"/>
  <c r="AE1379" i="50"/>
  <c r="AE1380" i="50"/>
  <c r="AE1381" i="50"/>
  <c r="AE1382" i="50"/>
  <c r="AE1383" i="50"/>
  <c r="AE1384" i="50"/>
  <c r="AE1385" i="50"/>
  <c r="AE1386" i="50"/>
  <c r="AE1387" i="50"/>
  <c r="AE1388" i="50"/>
  <c r="AE1389" i="50"/>
  <c r="AE1390" i="50"/>
  <c r="AE1391" i="50"/>
  <c r="AE1392" i="50"/>
  <c r="AE1393" i="50"/>
  <c r="AE1394" i="50"/>
  <c r="AE1395" i="50"/>
  <c r="AE1396" i="50"/>
  <c r="AE1397" i="50"/>
  <c r="AE1398" i="50"/>
  <c r="AE1399" i="50"/>
  <c r="AE1400" i="50"/>
  <c r="AE1401" i="50"/>
  <c r="AE1402" i="50"/>
  <c r="AE1403" i="50"/>
  <c r="AE1404" i="50"/>
  <c r="AE1405" i="50"/>
  <c r="AE1406" i="50"/>
  <c r="AE1407" i="50"/>
  <c r="AE1408" i="50"/>
  <c r="AE1409" i="50"/>
  <c r="AE1410" i="50"/>
  <c r="AE1411" i="50"/>
  <c r="AE1412" i="50"/>
  <c r="AE1413" i="50"/>
  <c r="AE1414" i="50"/>
  <c r="AE1415" i="50"/>
  <c r="AE1416" i="50"/>
  <c r="AE1417" i="50"/>
  <c r="AE1418" i="50"/>
  <c r="AE1419" i="50"/>
  <c r="AE1420" i="50"/>
  <c r="AE1421" i="50"/>
  <c r="AE1422" i="50"/>
  <c r="AE1423" i="50"/>
  <c r="AE1424" i="50"/>
  <c r="AE1425" i="50"/>
  <c r="AE1426" i="50"/>
  <c r="AE1427" i="50"/>
  <c r="AE1428" i="50"/>
  <c r="AE1429" i="50"/>
  <c r="AE1430" i="50"/>
  <c r="AE1431" i="50"/>
  <c r="AE1432" i="50"/>
  <c r="AE1433" i="50"/>
  <c r="AE1434" i="50"/>
  <c r="AE1435" i="50"/>
  <c r="AE1436" i="50"/>
  <c r="AE1437" i="50"/>
  <c r="AE1438" i="50"/>
  <c r="AE1439" i="50"/>
  <c r="AE1440" i="50"/>
  <c r="AE1441" i="50"/>
  <c r="AE1442" i="50"/>
  <c r="AE1443" i="50"/>
  <c r="AE1444" i="50"/>
  <c r="AE1445" i="50"/>
  <c r="AE1446" i="50"/>
  <c r="AE1447" i="50"/>
  <c r="AE1448" i="50"/>
  <c r="AE1449" i="50"/>
  <c r="AE1450" i="50"/>
  <c r="AE1451" i="50"/>
  <c r="AE1452" i="50"/>
  <c r="AE1453" i="50"/>
  <c r="AE1454" i="50"/>
  <c r="AE1455" i="50"/>
  <c r="AE1456" i="50"/>
  <c r="AE1457" i="50"/>
  <c r="AE1458" i="50"/>
  <c r="AE1459" i="50"/>
  <c r="AE1460" i="50"/>
  <c r="AE1461" i="50"/>
  <c r="AE1462" i="50"/>
  <c r="AE1463" i="50"/>
  <c r="AE1464" i="50"/>
  <c r="AE1465" i="50"/>
  <c r="AE1466" i="50"/>
  <c r="AE1467" i="50"/>
  <c r="AE1468" i="50"/>
  <c r="AE1469" i="50"/>
  <c r="AE1470" i="50"/>
  <c r="AE1471" i="50"/>
  <c r="AE1472" i="50"/>
  <c r="AE1473" i="50"/>
  <c r="AE1474" i="50"/>
  <c r="AE1475" i="50"/>
  <c r="AE1476" i="50"/>
  <c r="AE1477" i="50"/>
  <c r="AE1478" i="50"/>
  <c r="AE1479" i="50"/>
  <c r="AE1480" i="50"/>
  <c r="AE1481" i="50"/>
  <c r="AE1482" i="50"/>
  <c r="AE1483" i="50"/>
  <c r="AE1484" i="50"/>
  <c r="AE1485" i="50"/>
  <c r="AE1486" i="50"/>
  <c r="AE1487" i="50"/>
  <c r="AE1488" i="50"/>
  <c r="AE1489" i="50"/>
  <c r="AE1490" i="50"/>
  <c r="AE1491" i="50"/>
  <c r="AE1492" i="50"/>
  <c r="AE1493" i="50"/>
  <c r="AE1494" i="50"/>
  <c r="AE1495" i="50"/>
  <c r="AE1496" i="50"/>
  <c r="AE1497" i="50"/>
  <c r="AE1498" i="50"/>
  <c r="AE1499" i="50"/>
  <c r="AE1500" i="50"/>
  <c r="AE1501" i="50"/>
  <c r="AE1502" i="50"/>
  <c r="AE1503" i="50"/>
  <c r="AE1504" i="50"/>
  <c r="AE1505" i="50"/>
  <c r="AE1506" i="50"/>
  <c r="AE1507" i="50"/>
  <c r="AE1508" i="50"/>
  <c r="AE1509" i="50"/>
  <c r="AE1510" i="50"/>
  <c r="AE1511" i="50"/>
  <c r="AE1512" i="50"/>
  <c r="AE1513" i="50"/>
  <c r="AE1514" i="50"/>
  <c r="AE1515" i="50"/>
  <c r="AE1516" i="50"/>
  <c r="AE1517" i="50"/>
  <c r="AE1518" i="50"/>
  <c r="AE1519" i="50"/>
  <c r="AE1520" i="50"/>
  <c r="AE1521" i="50"/>
  <c r="AE1522" i="50"/>
  <c r="AE1523" i="50"/>
  <c r="AE1524" i="50"/>
  <c r="AE1525" i="50"/>
  <c r="AE1526" i="50"/>
  <c r="AE1527" i="50"/>
  <c r="AE1528" i="50"/>
  <c r="AE1529" i="50"/>
  <c r="AE1530" i="50"/>
  <c r="AE1531" i="50"/>
  <c r="AE1532" i="50"/>
  <c r="AE1533" i="50"/>
  <c r="AE1534" i="50"/>
  <c r="AE1535" i="50"/>
  <c r="AE1536" i="50"/>
  <c r="AE1537" i="50"/>
  <c r="AE1538" i="50"/>
  <c r="AE1539" i="50"/>
  <c r="AE1540" i="50"/>
  <c r="AE1541" i="50"/>
  <c r="AE1542" i="50"/>
  <c r="AE1543" i="50"/>
  <c r="AE1544" i="50"/>
  <c r="AE1545" i="50"/>
  <c r="AE1546" i="50"/>
  <c r="AE1547" i="50"/>
  <c r="AE1548" i="50"/>
  <c r="AE1549" i="50"/>
  <c r="AE1550" i="50"/>
  <c r="AE1551" i="50"/>
  <c r="AE1552" i="50"/>
  <c r="AE1553" i="50"/>
  <c r="AE1554" i="50"/>
  <c r="AE1555" i="50"/>
  <c r="AE1556" i="50"/>
  <c r="AE1557" i="50"/>
  <c r="AE1558" i="50"/>
  <c r="AE1559" i="50"/>
  <c r="AE1560" i="50"/>
  <c r="AE1561" i="50"/>
  <c r="AE1562" i="50"/>
  <c r="AE1563" i="50"/>
  <c r="AE1564" i="50"/>
  <c r="AE1565" i="50"/>
  <c r="AE1566" i="50"/>
  <c r="AE1567" i="50"/>
  <c r="AE1568" i="50"/>
  <c r="AE1569" i="50"/>
  <c r="AE1570" i="50"/>
  <c r="AE1571" i="50"/>
  <c r="AE1572" i="50"/>
  <c r="AE1573" i="50"/>
  <c r="AE1574" i="50"/>
  <c r="AE1575" i="50"/>
  <c r="AE1576" i="50"/>
  <c r="AE1577" i="50"/>
  <c r="AE1578" i="50"/>
  <c r="AE1579" i="50"/>
  <c r="AE1580" i="50"/>
  <c r="AE1581" i="50"/>
  <c r="AE1582" i="50"/>
  <c r="AE1583" i="50"/>
  <c r="AE1584" i="50"/>
  <c r="AE1585" i="50"/>
  <c r="AE1586" i="50"/>
  <c r="AE1587" i="50"/>
  <c r="AE1588" i="50"/>
  <c r="AE1589" i="50"/>
  <c r="AE1590" i="50"/>
  <c r="AE1591" i="50"/>
  <c r="AE1592" i="50"/>
  <c r="AE1593" i="50"/>
  <c r="AE1594" i="50"/>
  <c r="AE1595" i="50"/>
  <c r="AE1596" i="50"/>
  <c r="AE1597" i="50"/>
  <c r="AE1598" i="50"/>
  <c r="AE1599" i="50"/>
  <c r="AE1600" i="50"/>
  <c r="AE1601" i="50"/>
  <c r="AE1602" i="50"/>
  <c r="AE1603" i="50"/>
  <c r="AE1604" i="50"/>
  <c r="AE1605" i="50"/>
  <c r="AE1606" i="50"/>
  <c r="AE1607" i="50"/>
  <c r="AE1608" i="50"/>
  <c r="AE1609" i="50"/>
  <c r="AE1610" i="50"/>
  <c r="AE1611" i="50"/>
  <c r="AE1612" i="50"/>
  <c r="AE1613" i="50"/>
  <c r="AE1614" i="50"/>
  <c r="AE1615" i="50"/>
  <c r="AE1616" i="50"/>
  <c r="AE1617" i="50"/>
  <c r="AE1618" i="50"/>
  <c r="AE1619" i="50"/>
  <c r="AE1620" i="50"/>
  <c r="AE1621" i="50"/>
  <c r="AE1622" i="50"/>
  <c r="AE1623" i="50"/>
  <c r="AE1624" i="50"/>
  <c r="AE1625" i="50"/>
  <c r="AE1626" i="50"/>
  <c r="AE1627" i="50"/>
  <c r="AE1628" i="50"/>
  <c r="AE1629" i="50"/>
  <c r="AE1630" i="50"/>
  <c r="AE1631" i="50"/>
  <c r="AE1632" i="50"/>
  <c r="AE1633" i="50"/>
  <c r="AE1634" i="50"/>
  <c r="AE1635" i="50"/>
  <c r="AE1636" i="50"/>
  <c r="AE1637" i="50"/>
  <c r="AE1638" i="50"/>
  <c r="AE1639" i="50"/>
  <c r="AE1640" i="50"/>
  <c r="AE1641" i="50"/>
  <c r="AE1642" i="50"/>
  <c r="AE1643" i="50"/>
  <c r="AE1644" i="50"/>
  <c r="AE1645" i="50"/>
  <c r="AE1646" i="50"/>
  <c r="AE1647" i="50"/>
  <c r="AE1648" i="50"/>
  <c r="AE1649" i="50"/>
  <c r="AE1650" i="50"/>
  <c r="AE1651" i="50"/>
  <c r="AE1652" i="50"/>
  <c r="AE1653" i="50"/>
  <c r="AE1654" i="50"/>
  <c r="AE1655" i="50"/>
  <c r="AE1656" i="50"/>
  <c r="AE1657" i="50"/>
  <c r="AE1658" i="50"/>
  <c r="AE1659" i="50"/>
  <c r="AE1660" i="50"/>
  <c r="AE1661" i="50"/>
  <c r="AE1662" i="50"/>
  <c r="AE1663" i="50"/>
  <c r="AE1664" i="50"/>
  <c r="AE1665" i="50"/>
  <c r="AE1666" i="50"/>
  <c r="AE1667" i="50"/>
  <c r="AE1668" i="50"/>
  <c r="AE1669" i="50"/>
  <c r="AE1670" i="50"/>
  <c r="AE1671" i="50"/>
  <c r="AE1672" i="50"/>
  <c r="AE1673" i="50"/>
  <c r="AE1674" i="50"/>
  <c r="AE1675" i="50"/>
  <c r="AE1676" i="50"/>
  <c r="AE1677" i="50"/>
  <c r="AE1678" i="50"/>
  <c r="AE1679" i="50"/>
  <c r="AE1680" i="50"/>
  <c r="AE1681" i="50"/>
  <c r="AE1682" i="50"/>
  <c r="AE1683" i="50"/>
  <c r="AE1684" i="50"/>
  <c r="AE1685" i="50"/>
  <c r="AE1686" i="50"/>
  <c r="AE1687" i="50"/>
  <c r="AE1688" i="50"/>
  <c r="AE1689" i="50"/>
  <c r="AE1690" i="50"/>
  <c r="AE1691" i="50"/>
  <c r="AE1692" i="50"/>
  <c r="AE1693" i="50"/>
  <c r="AE1694" i="50"/>
  <c r="AE1695" i="50"/>
  <c r="AE1696" i="50"/>
  <c r="AE1697" i="50"/>
  <c r="AE1698" i="50"/>
  <c r="AE1699" i="50"/>
  <c r="AE1700" i="50"/>
  <c r="AE1701" i="50"/>
  <c r="AE1702" i="50"/>
  <c r="AE1703" i="50"/>
  <c r="AE1704" i="50"/>
  <c r="AE1705" i="50"/>
  <c r="AE1706" i="50"/>
  <c r="AE1707" i="50"/>
  <c r="AE1708" i="50"/>
  <c r="AE1709" i="50"/>
  <c r="AE1710" i="50"/>
  <c r="AE1711" i="50"/>
  <c r="AE1712" i="50"/>
  <c r="AE1713" i="50"/>
  <c r="AE1714" i="50"/>
  <c r="AE1715" i="50"/>
  <c r="AE1716" i="50"/>
  <c r="AE1717" i="50"/>
  <c r="AE1718" i="50"/>
  <c r="AE1719" i="50"/>
  <c r="AE1720" i="50"/>
  <c r="AE1721" i="50"/>
  <c r="AE1722" i="50"/>
  <c r="AE1723" i="50"/>
  <c r="AE1724" i="50"/>
  <c r="AE1725" i="50"/>
  <c r="AE1726" i="50"/>
  <c r="AE1727" i="50"/>
  <c r="AE1728" i="50"/>
  <c r="AE1729" i="50"/>
  <c r="AE1730" i="50"/>
  <c r="AE1731" i="50"/>
  <c r="AE1732" i="50"/>
  <c r="AE1733" i="50"/>
  <c r="AE1734" i="50"/>
  <c r="AE1735" i="50"/>
  <c r="AE1736" i="50"/>
  <c r="AE1737" i="50"/>
  <c r="AE1738" i="50"/>
  <c r="AE1739" i="50"/>
  <c r="AE1740" i="50"/>
  <c r="AE1741" i="50"/>
  <c r="AE1742" i="50"/>
  <c r="AE1743" i="50"/>
  <c r="AE1744" i="50"/>
  <c r="AE1745" i="50"/>
  <c r="AE1746" i="50"/>
  <c r="AE1747" i="50"/>
  <c r="AE1748" i="50"/>
  <c r="AE1749" i="50"/>
  <c r="AE1750" i="50"/>
  <c r="AE1751" i="50"/>
  <c r="AE1752" i="50"/>
  <c r="AE1753" i="50"/>
  <c r="AE1754" i="50"/>
  <c r="AE1755" i="50"/>
  <c r="AE1756" i="50"/>
  <c r="AE1757" i="50"/>
  <c r="AE1758" i="50"/>
  <c r="AE1759" i="50"/>
  <c r="AE1760" i="50"/>
  <c r="AE1761" i="50"/>
  <c r="AE1762" i="50"/>
  <c r="AE1763" i="50"/>
  <c r="AE1764" i="50"/>
  <c r="AE1765" i="50"/>
  <c r="AE1766" i="50"/>
  <c r="AE1767" i="50"/>
  <c r="AE1768" i="50"/>
  <c r="AE1769" i="50"/>
  <c r="AE1770" i="50"/>
  <c r="AE1771" i="50"/>
  <c r="AE1772" i="50"/>
  <c r="AE1773" i="50"/>
  <c r="AE1774" i="50"/>
  <c r="AE1775" i="50"/>
  <c r="AE1776" i="50"/>
  <c r="AE1777" i="50"/>
  <c r="AE1778" i="50"/>
  <c r="AE1779" i="50"/>
  <c r="AE1780" i="50"/>
  <c r="AE1781" i="50"/>
  <c r="AE1782" i="50"/>
  <c r="AE1783" i="50"/>
  <c r="AE1784" i="50"/>
  <c r="AE1785" i="50"/>
  <c r="AE1786" i="50"/>
  <c r="AE1787" i="50"/>
  <c r="AE1788" i="50"/>
  <c r="AE1789" i="50"/>
  <c r="AE1790" i="50"/>
  <c r="AE1791" i="50"/>
  <c r="AE1792" i="50"/>
  <c r="AE1793" i="50"/>
  <c r="AE1794" i="50"/>
  <c r="AE1795" i="50"/>
  <c r="AE1796" i="50"/>
  <c r="AE1797" i="50"/>
  <c r="AE1798" i="50"/>
  <c r="AE1799" i="50"/>
  <c r="AE1800" i="50"/>
  <c r="AE1801" i="50"/>
  <c r="AE1802" i="50"/>
  <c r="AE1803" i="50"/>
  <c r="AE1804" i="50"/>
  <c r="AE1805" i="50"/>
  <c r="AE1806" i="50"/>
  <c r="AE1807" i="50"/>
  <c r="AE1808" i="50"/>
  <c r="AE1809" i="50"/>
  <c r="AE1810" i="50"/>
  <c r="AE1811" i="50"/>
  <c r="AE1812" i="50"/>
  <c r="AE1813" i="50"/>
  <c r="AE1814" i="50"/>
  <c r="AE1815" i="50"/>
  <c r="AE1816" i="50"/>
  <c r="AE1817" i="50"/>
  <c r="AE1818" i="50"/>
  <c r="AE1819" i="50"/>
  <c r="AE1820" i="50"/>
  <c r="AE1821" i="50"/>
  <c r="AE1822" i="50"/>
  <c r="AE1823" i="50"/>
  <c r="AE1824" i="50"/>
  <c r="AE1825" i="50"/>
  <c r="AE1826" i="50"/>
  <c r="AE1827" i="50"/>
  <c r="AE1828" i="50"/>
  <c r="AE1829" i="50"/>
  <c r="AE1830" i="50"/>
  <c r="AE1831" i="50"/>
  <c r="AE1832" i="50"/>
  <c r="AE1833" i="50"/>
  <c r="AE1834" i="50"/>
  <c r="AE1835" i="50"/>
  <c r="AE1836" i="50"/>
  <c r="AE1837" i="50"/>
  <c r="AE1838" i="50"/>
  <c r="AE1839" i="50"/>
  <c r="AE1840" i="50"/>
  <c r="AE1841" i="50"/>
  <c r="AE1842" i="50"/>
  <c r="AE1843" i="50"/>
  <c r="AE1844" i="50"/>
  <c r="AE1845" i="50"/>
  <c r="AE1846" i="50"/>
  <c r="AE1847" i="50"/>
  <c r="AE1848" i="50"/>
  <c r="AE1849" i="50"/>
  <c r="AE1850" i="50"/>
  <c r="AE1851" i="50"/>
  <c r="AE1852" i="50"/>
  <c r="AE1853" i="50"/>
  <c r="AE1854" i="50"/>
  <c r="AE1855" i="50"/>
  <c r="AE1856" i="50"/>
  <c r="AE1857" i="50"/>
  <c r="AE1858" i="50"/>
  <c r="AE1859" i="50"/>
  <c r="AE1860" i="50"/>
  <c r="AE1861" i="50"/>
  <c r="AE1862" i="50"/>
  <c r="AE1863" i="50"/>
  <c r="AE1864" i="50"/>
  <c r="AE1865" i="50"/>
  <c r="AE1866" i="50"/>
  <c r="AE1867" i="50"/>
  <c r="AE1868" i="50"/>
  <c r="AE1869" i="50"/>
  <c r="AE1870" i="50"/>
  <c r="AE1871" i="50"/>
  <c r="AE1872" i="50"/>
  <c r="AE1873" i="50"/>
  <c r="AE1874" i="50"/>
  <c r="AE1875" i="50"/>
  <c r="AE1876" i="50"/>
  <c r="AE1877" i="50"/>
  <c r="AE1878" i="50"/>
  <c r="AE1879" i="50"/>
  <c r="AE1880" i="50"/>
  <c r="AE1881" i="50"/>
  <c r="AE1882" i="50"/>
  <c r="AE1883" i="50"/>
  <c r="AE1884" i="50"/>
  <c r="AE1885" i="50"/>
  <c r="AE1886" i="50"/>
  <c r="AE1887" i="50"/>
  <c r="AE1888" i="50"/>
  <c r="AE1889" i="50"/>
  <c r="AE1890" i="50"/>
  <c r="AE1891" i="50"/>
  <c r="AE1892" i="50"/>
  <c r="AE1893" i="50"/>
  <c r="AE1894" i="50"/>
  <c r="AE1895" i="50"/>
  <c r="AE1896" i="50"/>
  <c r="AE1897" i="50"/>
  <c r="AE1898" i="50"/>
  <c r="AE1899" i="50"/>
  <c r="AE1900" i="50"/>
  <c r="AE1901" i="50"/>
  <c r="AE1902" i="50"/>
  <c r="AE1903" i="50"/>
  <c r="AE1904" i="50"/>
  <c r="AE1905" i="50"/>
  <c r="AE1906" i="50"/>
  <c r="AE1907" i="50"/>
  <c r="AE1908" i="50"/>
  <c r="AE1909" i="50"/>
  <c r="AE1910" i="50"/>
  <c r="AE1911" i="50"/>
  <c r="AE1912" i="50"/>
  <c r="AE1913" i="50"/>
  <c r="AE1914" i="50"/>
  <c r="AE1915" i="50"/>
  <c r="AE1916" i="50"/>
  <c r="AE1917" i="50"/>
  <c r="AE1918" i="50"/>
  <c r="AE1919" i="50"/>
  <c r="AE1920" i="50"/>
  <c r="AE1921" i="50"/>
  <c r="AE1922" i="50"/>
  <c r="AE1923" i="50"/>
  <c r="AE1924" i="50"/>
  <c r="AE1925" i="50"/>
  <c r="AE1926" i="50"/>
  <c r="AE1927" i="50"/>
  <c r="AE1928" i="50"/>
  <c r="AE1929" i="50"/>
  <c r="AE1930" i="50"/>
  <c r="AE1931" i="50"/>
  <c r="AE1932" i="50"/>
  <c r="AE1933" i="50"/>
  <c r="AE1934" i="50"/>
  <c r="AE1935" i="50"/>
  <c r="AE1936" i="50"/>
  <c r="AE1937" i="50"/>
  <c r="AE1938" i="50"/>
  <c r="AE1939" i="50"/>
  <c r="AE1940" i="50"/>
  <c r="AE1941" i="50"/>
  <c r="AE1942" i="50"/>
  <c r="AE1943" i="50"/>
  <c r="AE1944" i="50"/>
  <c r="AE1945" i="50"/>
  <c r="AE1946" i="50"/>
  <c r="AE1947" i="50"/>
  <c r="AE1948" i="50"/>
  <c r="AE1949" i="50"/>
  <c r="AE1950" i="50"/>
  <c r="AE1951" i="50"/>
  <c r="AE1952" i="50"/>
  <c r="AE1953" i="50"/>
  <c r="AE1954" i="50"/>
  <c r="AE1955" i="50"/>
  <c r="AE1956" i="50"/>
  <c r="AE1957" i="50"/>
  <c r="AE1958" i="50"/>
  <c r="AE1959" i="50"/>
  <c r="AE1960" i="50"/>
  <c r="AE1961" i="50"/>
  <c r="AE1962" i="50"/>
  <c r="AE1963" i="50"/>
  <c r="AE1964" i="50"/>
  <c r="AE1965" i="50"/>
  <c r="AE1966" i="50"/>
  <c r="AE1967" i="50"/>
  <c r="AE1968" i="50"/>
  <c r="AE1969" i="50"/>
  <c r="AE1970" i="50"/>
  <c r="AE1971" i="50"/>
  <c r="AE1972" i="50"/>
  <c r="AE1973" i="50"/>
  <c r="AE1974" i="50"/>
  <c r="AE1975" i="50"/>
  <c r="AE1976" i="50"/>
  <c r="AE1977" i="50"/>
  <c r="AE1978" i="50"/>
  <c r="AE1979" i="50"/>
  <c r="AE1980" i="50"/>
  <c r="AE1981" i="50"/>
  <c r="AE1982" i="50"/>
  <c r="AE1983" i="50"/>
  <c r="AE1984" i="50"/>
  <c r="AE1985" i="50"/>
  <c r="AE1986" i="50"/>
  <c r="AE1987" i="50"/>
  <c r="AE1988" i="50"/>
  <c r="AE1989" i="50"/>
  <c r="AE1990" i="50"/>
  <c r="AE1991" i="50"/>
  <c r="AE1992" i="50"/>
  <c r="AE1993" i="50"/>
  <c r="AE1994" i="50"/>
  <c r="AE1995" i="50"/>
  <c r="AE1996" i="50"/>
  <c r="AE1997" i="50"/>
  <c r="AE1998" i="50"/>
  <c r="AE1999" i="50"/>
  <c r="AE2000" i="50"/>
  <c r="AE2001" i="50"/>
  <c r="AE2002" i="50"/>
  <c r="AE2003" i="50"/>
  <c r="AE2004" i="50"/>
  <c r="AE2005" i="50"/>
  <c r="AE2006" i="50"/>
  <c r="AE2007" i="50"/>
  <c r="AE2008" i="50"/>
  <c r="AE2009" i="50"/>
  <c r="AE2010" i="50"/>
  <c r="AE2011" i="50"/>
  <c r="AE2012" i="50"/>
  <c r="AE2013" i="50"/>
  <c r="AE2014" i="50"/>
  <c r="AE2015" i="50"/>
  <c r="AE2016" i="50"/>
  <c r="AE2017" i="50"/>
  <c r="AE2018" i="50"/>
  <c r="AE2019" i="50"/>
  <c r="AE2020" i="50"/>
  <c r="AE2021" i="50"/>
  <c r="AE2022" i="50"/>
  <c r="AE2023" i="50"/>
  <c r="AE2024" i="50"/>
  <c r="AE2025" i="50"/>
  <c r="AE2026" i="50"/>
  <c r="AE2027" i="50"/>
  <c r="AE2028" i="50"/>
  <c r="AE2029" i="50"/>
  <c r="AE2030" i="50"/>
  <c r="AE2031" i="50"/>
  <c r="AE2032" i="50"/>
  <c r="AE2033" i="50"/>
  <c r="AE2034" i="50"/>
  <c r="AE2035" i="50"/>
  <c r="AE2036" i="50"/>
  <c r="AE2037" i="50"/>
  <c r="AE2038" i="50"/>
  <c r="AE2039" i="50"/>
  <c r="AE2040" i="50"/>
  <c r="AE2041" i="50"/>
  <c r="AE2042" i="50"/>
  <c r="AE2043" i="50"/>
  <c r="AE2044" i="50"/>
  <c r="AE2045" i="50"/>
  <c r="AE2046" i="50"/>
  <c r="AE2047" i="50"/>
  <c r="AE2048" i="50"/>
  <c r="AE2049" i="50"/>
  <c r="AE2050" i="50"/>
  <c r="AE2051" i="50"/>
  <c r="AE2052" i="50"/>
  <c r="AE2053" i="50"/>
  <c r="AE2054" i="50"/>
  <c r="AE2055" i="50"/>
  <c r="AE2056" i="50"/>
  <c r="AE2057" i="50"/>
  <c r="AE2058" i="50"/>
  <c r="AE2059" i="50"/>
  <c r="AE2060" i="50"/>
  <c r="AE2061" i="50"/>
  <c r="AE2062" i="50"/>
  <c r="AE2063" i="50"/>
  <c r="AE2064" i="50"/>
  <c r="AE2065" i="50"/>
  <c r="AE2066" i="50"/>
  <c r="AE2067" i="50"/>
  <c r="AE2068" i="50"/>
  <c r="AE2069" i="50"/>
  <c r="AE2070" i="50"/>
  <c r="AE2071" i="50"/>
  <c r="AE2072" i="50"/>
  <c r="AE2073" i="50"/>
  <c r="AE2074" i="50"/>
  <c r="AE2075" i="50"/>
  <c r="AE2076" i="50"/>
  <c r="AE2077" i="50"/>
  <c r="AE2078" i="50"/>
  <c r="AE2079" i="50"/>
  <c r="AE2080" i="50"/>
  <c r="AE2081" i="50"/>
  <c r="AE2082" i="50"/>
  <c r="AE2083" i="50"/>
  <c r="AE2084" i="50"/>
  <c r="AE2085" i="50"/>
  <c r="AE2086" i="50"/>
  <c r="AE2087" i="50"/>
  <c r="AE2088" i="50"/>
  <c r="AE2089" i="50"/>
  <c r="AE2090" i="50"/>
  <c r="AE2091" i="50"/>
  <c r="AE2092" i="50"/>
  <c r="AE2093" i="50"/>
  <c r="AE2094" i="50"/>
  <c r="AE2095" i="50"/>
  <c r="AE2096" i="50"/>
  <c r="AE2097" i="50"/>
  <c r="AE2098" i="50"/>
  <c r="AE2099" i="50"/>
  <c r="AE2100" i="50"/>
  <c r="AE2101" i="50"/>
  <c r="AE2102" i="50"/>
  <c r="AE2103" i="50"/>
  <c r="AE2104" i="50"/>
  <c r="AE2105" i="50"/>
  <c r="AE2106" i="50"/>
  <c r="AE2107" i="50"/>
  <c r="AE2108" i="50"/>
  <c r="AE2109" i="50"/>
  <c r="AE2110" i="50"/>
  <c r="AE2111" i="50"/>
  <c r="AE2112" i="50"/>
  <c r="AE2113" i="50"/>
  <c r="AE2114" i="50"/>
  <c r="AE2115" i="50"/>
  <c r="AE2116" i="50"/>
  <c r="AE2117" i="50"/>
  <c r="AE2118" i="50"/>
  <c r="AE2119" i="50"/>
  <c r="AE2120" i="50"/>
  <c r="AE2121" i="50"/>
  <c r="AE2122" i="50"/>
  <c r="AE2123" i="50"/>
  <c r="AE2124" i="50"/>
  <c r="AE2125" i="50"/>
  <c r="AE2126" i="50"/>
  <c r="AE2127" i="50"/>
  <c r="AE2128" i="50"/>
  <c r="AE2129" i="50"/>
  <c r="AE2130" i="50"/>
  <c r="AE2131" i="50"/>
  <c r="AE2132" i="50"/>
  <c r="AE2133" i="50"/>
  <c r="AE2134" i="50"/>
  <c r="AE2135" i="50"/>
  <c r="AE2136" i="50"/>
  <c r="AE2137" i="50"/>
  <c r="AE2138" i="50"/>
  <c r="AE2139" i="50"/>
  <c r="AE2140" i="50"/>
  <c r="AE2141" i="50"/>
  <c r="AE2142" i="50"/>
  <c r="AE2143" i="50"/>
  <c r="AE2144" i="50"/>
  <c r="AE2145" i="50"/>
  <c r="AE2146" i="50"/>
  <c r="AE2147" i="50"/>
  <c r="AE2148" i="50"/>
  <c r="AE2149" i="50"/>
  <c r="AE2150" i="50"/>
  <c r="AE2151" i="50"/>
  <c r="AE2152" i="50"/>
  <c r="AE2153" i="50"/>
  <c r="AE2154" i="50"/>
  <c r="AE2155" i="50"/>
  <c r="AE2156" i="50"/>
  <c r="AM578" i="50"/>
  <c r="AM861" i="50"/>
  <c r="AM1927" i="50"/>
  <c r="AM290" i="50"/>
  <c r="AM1518" i="50"/>
  <c r="AM1514" i="50"/>
  <c r="AM1526" i="50"/>
  <c r="AM1522" i="50"/>
  <c r="AM1775" i="50"/>
  <c r="AM480" i="50"/>
  <c r="AM911" i="50"/>
  <c r="AM1816" i="50"/>
  <c r="AM516" i="50"/>
  <c r="AM657" i="50"/>
  <c r="AM1059" i="50"/>
  <c r="AM15" i="50"/>
  <c r="AM1923" i="50"/>
  <c r="AM1976" i="50"/>
  <c r="AM1178" i="50"/>
  <c r="AM977" i="50"/>
  <c r="AM1189" i="50"/>
  <c r="AM1940" i="50"/>
  <c r="AM601" i="50"/>
  <c r="AM1409" i="50"/>
  <c r="AM312" i="50"/>
  <c r="AM19" i="50"/>
  <c r="AM23" i="50"/>
  <c r="AM10" i="50"/>
  <c r="AM1616" i="50"/>
  <c r="AM624" i="50"/>
  <c r="AM80" i="50"/>
  <c r="AM1617" i="50"/>
  <c r="AM1612" i="50"/>
  <c r="AM1610" i="50"/>
  <c r="AM1870" i="50"/>
  <c r="AM1504" i="50"/>
  <c r="AM1682" i="50"/>
  <c r="AM1560" i="50"/>
  <c r="AM747" i="50"/>
  <c r="AM1741" i="50"/>
  <c r="AM1479" i="50"/>
  <c r="AM584" i="50"/>
  <c r="AM689" i="50"/>
  <c r="AM259" i="50"/>
  <c r="AM905" i="50"/>
  <c r="AM443" i="50"/>
  <c r="AM2107" i="50"/>
  <c r="AM176" i="50"/>
  <c r="AM548" i="50"/>
  <c r="AM1767" i="50"/>
  <c r="AM661" i="50"/>
  <c r="AM597" i="50"/>
  <c r="AM361" i="50"/>
  <c r="AM1583" i="50"/>
  <c r="AM1108" i="50"/>
  <c r="AM1073" i="50"/>
  <c r="AM1074" i="50"/>
  <c r="AM1300" i="50"/>
  <c r="AM296" i="50"/>
  <c r="AM2060" i="50"/>
  <c r="AM1889" i="50"/>
  <c r="AM11" i="50"/>
  <c r="AM653" i="50"/>
  <c r="AM2114" i="50"/>
  <c r="AM1240" i="50"/>
  <c r="AM38" i="50"/>
  <c r="AM2088" i="50"/>
  <c r="AM1573" i="50"/>
  <c r="AM62" i="50"/>
  <c r="AM1811" i="50"/>
  <c r="AM1220" i="50"/>
  <c r="AM1751" i="50"/>
  <c r="AM1100" i="50"/>
  <c r="AM1328" i="50"/>
  <c r="AM1182" i="50"/>
  <c r="AM156" i="50"/>
  <c r="AM160" i="50"/>
  <c r="AM431" i="50"/>
  <c r="AM1002" i="50"/>
  <c r="AM590" i="50"/>
  <c r="AM1056" i="50"/>
  <c r="AM1320" i="50"/>
  <c r="AM1899" i="50"/>
  <c r="AM1804" i="50"/>
  <c r="AM43" i="50"/>
  <c r="AM33" i="50"/>
  <c r="AM1104" i="50"/>
  <c r="AM1988" i="50"/>
  <c r="AM727" i="50"/>
  <c r="AM2059" i="50"/>
  <c r="AM2100" i="50"/>
  <c r="AM1620" i="50"/>
  <c r="AM47" i="50"/>
  <c r="AM53" i="50"/>
  <c r="AM1082" i="50"/>
  <c r="AM1604" i="50"/>
  <c r="AM2101" i="50"/>
  <c r="AM479" i="50"/>
  <c r="AM1737" i="50"/>
  <c r="AM1608" i="50"/>
  <c r="AM300" i="50"/>
  <c r="AM1877" i="50"/>
  <c r="AM1916" i="50"/>
  <c r="AM940" i="50"/>
  <c r="AM2080" i="50"/>
  <c r="AM224" i="50"/>
  <c r="AM544" i="50"/>
  <c r="AM301" i="50"/>
  <c r="AM88" i="50"/>
  <c r="AM1026" i="50"/>
  <c r="AM2136" i="50"/>
  <c r="AM1933" i="50"/>
  <c r="AM921" i="50"/>
  <c r="AM925" i="50"/>
  <c r="AM832" i="50"/>
  <c r="AM836" i="50"/>
  <c r="AM1308" i="50"/>
  <c r="AM748" i="50"/>
  <c r="AM471" i="50"/>
  <c r="AM1417" i="50"/>
  <c r="AM1287" i="50"/>
  <c r="AM1968" i="50"/>
  <c r="AM1162" i="50"/>
  <c r="AM1495" i="50"/>
  <c r="AM1332" i="50"/>
  <c r="AM229" i="50"/>
  <c r="AM1125" i="50"/>
  <c r="AM1279" i="50"/>
  <c r="AM1534" i="50"/>
  <c r="AM2118" i="50"/>
  <c r="AM286" i="50"/>
  <c r="AM1850" i="50"/>
  <c r="AM1121" i="50"/>
  <c r="AM1491" i="50"/>
  <c r="AM1771" i="50"/>
  <c r="AM1374" i="50"/>
  <c r="AM2096" i="50"/>
  <c r="AM459" i="50"/>
  <c r="AM1960" i="50"/>
  <c r="AM1211" i="50"/>
  <c r="AM1344" i="50"/>
  <c r="AM1798" i="50"/>
  <c r="AM455" i="50"/>
  <c r="AM1135" i="50"/>
  <c r="AM463" i="50"/>
  <c r="AM649" i="50"/>
  <c r="AM1283" i="50"/>
  <c r="AM1944" i="50"/>
  <c r="AM1291" i="50"/>
  <c r="AM1790" i="50"/>
  <c r="AM1382" i="50"/>
  <c r="AM492" i="50"/>
  <c r="AM1674" i="50"/>
  <c r="AM738" i="50"/>
  <c r="AM399" i="50"/>
  <c r="AM1029" i="50"/>
  <c r="AM524" i="50"/>
  <c r="AM775" i="50"/>
  <c r="AM779" i="50"/>
  <c r="AM1215" i="50"/>
  <c r="AM845" i="50"/>
  <c r="AM640" i="50"/>
  <c r="AM1715" i="50"/>
  <c r="AM2026" i="50"/>
  <c r="AM1020" i="50"/>
  <c r="AM1370" i="50"/>
  <c r="AM347" i="50"/>
  <c r="AM400" i="50"/>
  <c r="AM1224" i="50"/>
  <c r="AM119" i="50"/>
  <c r="AM123" i="50"/>
  <c r="AM139" i="50"/>
  <c r="AM135" i="50"/>
  <c r="AM131" i="50"/>
  <c r="AM127" i="50"/>
  <c r="AM1660" i="50"/>
  <c r="AM1908" i="50"/>
  <c r="AM704" i="50"/>
  <c r="AM147" i="50"/>
  <c r="AM253" i="50"/>
  <c r="AM2070" i="50"/>
  <c r="AM2074" i="50"/>
  <c r="AM168" i="50"/>
  <c r="AM716" i="50"/>
  <c r="AM967" i="50"/>
  <c r="AM1007" i="50"/>
  <c r="AM1984" i="50"/>
  <c r="AM1063" i="50"/>
  <c r="AM1407" i="50"/>
  <c r="AM1702" i="50"/>
  <c r="AM1700" i="50"/>
  <c r="AM611" i="50"/>
  <c r="AM602" i="50"/>
  <c r="AM1538" i="50"/>
  <c r="AM500" i="50"/>
  <c r="AM1980" i="50"/>
  <c r="AM1794" i="50"/>
  <c r="AM696" i="50"/>
  <c r="AM1972" i="50"/>
  <c r="AM1552" i="50"/>
  <c r="AM2045" i="50"/>
  <c r="AM1487" i="50"/>
  <c r="AM1461" i="50"/>
  <c r="AM1866" i="50"/>
  <c r="AM1088" i="50"/>
  <c r="AM954" i="50"/>
  <c r="AM1092" i="50"/>
  <c r="AM1633" i="50"/>
  <c r="AM1450" i="50"/>
  <c r="AM1043" i="50"/>
  <c r="AM1782" i="50"/>
  <c r="AM1858" i="50"/>
  <c r="AM2146" i="50"/>
  <c r="AM2128" i="50"/>
  <c r="AM1170" i="50"/>
  <c r="AM1964" i="50"/>
  <c r="AM1429" i="50"/>
  <c r="AM1336" i="50"/>
  <c r="AM729" i="50"/>
  <c r="AM306" i="50"/>
  <c r="AM2016" i="50"/>
  <c r="AM1711" i="50"/>
  <c r="AM451" i="50"/>
  <c r="AM1509" i="50"/>
  <c r="AM1436" i="50"/>
  <c r="AM27" i="50"/>
  <c r="AM387" i="50"/>
  <c r="AM1383" i="50"/>
  <c r="AM1719" i="50"/>
  <c r="AM574" i="50"/>
  <c r="AM1713" i="50"/>
  <c r="AM2078" i="50"/>
  <c r="AM1704" i="50"/>
  <c r="AM1263" i="50"/>
  <c r="AM1743" i="50"/>
  <c r="AM1846" i="50"/>
  <c r="AM447" i="50"/>
  <c r="AM369" i="50"/>
  <c r="AM1625" i="50"/>
  <c r="AM304" i="50"/>
  <c r="AM2092" i="50"/>
  <c r="AM2006" i="50"/>
  <c r="AM1596" i="50"/>
  <c r="AM1629" i="50"/>
  <c r="AM1324" i="50"/>
  <c r="AM152" i="50"/>
  <c r="AM2142" i="50"/>
  <c r="AM2049" i="50"/>
  <c r="AM2053" i="50"/>
  <c r="AM1448" i="50"/>
  <c r="AM1025" i="50"/>
  <c r="AM1364" i="50"/>
  <c r="AM622" i="50"/>
  <c r="AM1359" i="50"/>
  <c r="AM1047" i="50"/>
  <c r="AM1248" i="50"/>
  <c r="AM1931" i="50"/>
  <c r="AM2020" i="50"/>
  <c r="AM269" i="50"/>
  <c r="AM1842" i="50"/>
  <c r="AM1662" i="50"/>
  <c r="AM395" i="50"/>
  <c r="AM708" i="50"/>
  <c r="AM1035" i="50"/>
  <c r="AM1500" i="50"/>
  <c r="AM1755" i="50"/>
  <c r="AM1352" i="50"/>
  <c r="AM411" i="50"/>
  <c r="AM1244" i="50"/>
  <c r="AM439" i="50"/>
  <c r="AM435" i="50"/>
  <c r="AM1067" i="50"/>
  <c r="AM302" i="50"/>
  <c r="AM1462" i="50"/>
  <c r="AM1146" i="50"/>
  <c r="AM1150" i="50"/>
  <c r="AM2124" i="50"/>
  <c r="AM2030" i="50"/>
  <c r="AM566" i="50"/>
  <c r="AM1071" i="50"/>
  <c r="AM1993" i="50"/>
  <c r="AM308" i="50"/>
  <c r="AM692" i="50"/>
  <c r="AM100" i="50"/>
  <c r="AM96" i="50"/>
  <c r="AM182" i="50"/>
  <c r="AM104" i="50"/>
  <c r="AM1688" i="50"/>
  <c r="AM1828" i="50"/>
  <c r="AM110" i="50"/>
  <c r="AM206" i="50"/>
  <c r="AM685" i="50"/>
  <c r="AM1202" i="50"/>
  <c r="AM1655" i="50"/>
  <c r="AM1236" i="50"/>
  <c r="AM1419" i="50"/>
  <c r="AM1378" i="50"/>
  <c r="AM29" i="50"/>
  <c r="AM415" i="50"/>
  <c r="AM585" i="50"/>
  <c r="AM1355" i="50"/>
  <c r="AM1133" i="50"/>
  <c r="AM331" i="50"/>
  <c r="AM423" i="50"/>
  <c r="AM1050" i="50"/>
  <c r="AM261" i="50"/>
  <c r="AM265" i="50"/>
  <c r="AM249" i="50"/>
  <c r="AM1556" i="50"/>
  <c r="AM419" i="50"/>
  <c r="AM520" i="50"/>
  <c r="AM1174" i="50"/>
  <c r="AM486" i="50"/>
  <c r="AM316" i="50"/>
  <c r="AM1196" i="50"/>
  <c r="AM665" i="50"/>
  <c r="AM320" i="50"/>
  <c r="AM1350" i="50"/>
  <c r="AM1039" i="50"/>
  <c r="AM804" i="50"/>
  <c r="AM812" i="50"/>
  <c r="AM816" i="50"/>
  <c r="AM808" i="50"/>
  <c r="AM820" i="50"/>
  <c r="AM929" i="50"/>
  <c r="AM1820" i="50"/>
  <c r="AM1824" i="50"/>
  <c r="AM365" i="50"/>
  <c r="AM936" i="50"/>
  <c r="AM1637" i="50"/>
  <c r="AM2109" i="50"/>
  <c r="AM885" i="50"/>
  <c r="AM1114" i="50"/>
  <c r="AM800" i="50"/>
  <c r="AM1081" i="50"/>
  <c r="AM1368" i="50"/>
  <c r="AM391" i="50"/>
  <c r="AM935" i="50"/>
  <c r="AM504" i="50"/>
  <c r="AM2153" i="50"/>
  <c r="AM1577" i="50"/>
  <c r="AM965" i="50"/>
  <c r="AM281" i="50"/>
  <c r="AM1469" i="50"/>
  <c r="AM1360" i="50"/>
  <c r="AM1505" i="50"/>
  <c r="AM90" i="50"/>
  <c r="AM241" i="50"/>
  <c r="AM377" i="50"/>
  <c r="AM143" i="50"/>
  <c r="AM915" i="50"/>
  <c r="AM534" i="50"/>
  <c r="AM285" i="50"/>
  <c r="AM565" i="50"/>
  <c r="AM6" i="50"/>
  <c r="AM749" i="50"/>
  <c r="AM231" i="50"/>
  <c r="AM2010" i="50"/>
  <c r="AM277" i="50"/>
  <c r="AM76" i="50"/>
  <c r="AM563" i="50"/>
  <c r="AM1256" i="50"/>
  <c r="AM2132" i="50"/>
  <c r="AM619" i="50"/>
  <c r="AM971" i="50"/>
  <c r="AM276" i="50"/>
  <c r="AM828" i="50"/>
  <c r="AM824" i="50"/>
  <c r="AM1895" i="50"/>
  <c r="AM1997" i="50"/>
  <c r="AM1692" i="50"/>
  <c r="AM712" i="50"/>
  <c r="AM427" i="50"/>
  <c r="AM1906" i="50"/>
  <c r="AM475" i="50"/>
  <c r="AM1413" i="50"/>
  <c r="AM1198" i="50"/>
  <c r="AM737" i="50"/>
  <c r="AM2082" i="50"/>
  <c r="AM1562" i="50"/>
  <c r="AM901" i="50"/>
  <c r="AM889" i="50"/>
  <c r="AM1086" i="50"/>
  <c r="AM1467" i="50"/>
  <c r="AM988" i="50"/>
  <c r="AM989" i="50"/>
  <c r="AM1934" i="50"/>
  <c r="AM1917" i="50"/>
  <c r="AM2041" i="50"/>
  <c r="AM2064" i="50"/>
  <c r="AM546" i="50"/>
  <c r="AM1590" i="50"/>
  <c r="AM897" i="50"/>
  <c r="AM931" i="50"/>
  <c r="AM552" i="50"/>
  <c r="AM541" i="50"/>
  <c r="AM467" i="50"/>
  <c r="AM757" i="50"/>
  <c r="AM1650" i="50"/>
  <c r="AM1530" i="50"/>
  <c r="AM1129" i="50"/>
  <c r="AM669" i="50"/>
  <c r="AM670" i="50"/>
  <c r="AM671" i="50"/>
  <c r="AM1096" i="50"/>
  <c r="AM381" i="50"/>
  <c r="AM1670" i="50"/>
  <c r="AM1154" i="50"/>
  <c r="AM1304" i="50"/>
  <c r="AM1862" i="50"/>
  <c r="AM373" i="50"/>
  <c r="AM1312" i="50"/>
  <c r="AM853" i="50"/>
  <c r="AM1542" i="50"/>
  <c r="AM1834" i="50"/>
  <c r="AM959" i="50"/>
  <c r="AM1425" i="50"/>
  <c r="AM2002" i="50"/>
  <c r="AM115" i="50"/>
  <c r="AM537" i="50"/>
  <c r="AM1591" i="50"/>
  <c r="AM763" i="50"/>
  <c r="AM1316" i="50"/>
  <c r="AM1956" i="50"/>
  <c r="AM2134" i="50"/>
  <c r="AM1485" i="50"/>
  <c r="AM1207" i="50"/>
  <c r="AM2137" i="50"/>
  <c r="AM1666" i="50"/>
  <c r="AM210" i="50"/>
  <c r="AM496" i="50"/>
  <c r="AM186" i="50"/>
  <c r="AM1579" i="50"/>
  <c r="AM245" i="50"/>
  <c r="AM351" i="50"/>
  <c r="AM355" i="50"/>
  <c r="AM57" i="50"/>
  <c r="AM187" i="50"/>
  <c r="AM235" i="50"/>
  <c r="AM1546" i="50"/>
  <c r="AM1112" i="50"/>
  <c r="AM558" i="50"/>
  <c r="AM865" i="50"/>
  <c r="AM981" i="50"/>
  <c r="AM1387" i="50"/>
  <c r="AM1226" i="50"/>
  <c r="AM508" i="50"/>
  <c r="AM1388" i="50"/>
  <c r="AM2037" i="50"/>
  <c r="AM881" i="50"/>
  <c r="AM1678" i="50"/>
  <c r="AM1259" i="50"/>
  <c r="AM237" i="50"/>
  <c r="AM2066" i="50"/>
  <c r="AM2122" i="50"/>
  <c r="AM1786" i="50"/>
  <c r="AM857" i="50"/>
  <c r="AM1444" i="50"/>
  <c r="AM1474" i="50"/>
  <c r="AM188" i="50"/>
  <c r="AM771" i="50"/>
  <c r="AM615" i="50"/>
  <c r="AM2022" i="50"/>
  <c r="AM1011" i="50"/>
  <c r="AM733" i="50"/>
  <c r="AM1664" i="50"/>
  <c r="AM795" i="50"/>
  <c r="AM791" i="50"/>
  <c r="AM1454" i="50"/>
  <c r="AM393" i="50"/>
  <c r="AM172" i="50"/>
  <c r="AM1885" i="50"/>
  <c r="AM223" i="50"/>
  <c r="AM761" i="50"/>
  <c r="AM1440" i="50"/>
  <c r="AM1601" i="50"/>
  <c r="AM87" i="50"/>
  <c r="AM1455" i="50"/>
  <c r="AM2032" i="50"/>
  <c r="AM1277" i="50"/>
  <c r="AM631" i="50"/>
  <c r="AM633" i="50"/>
  <c r="AM1952" i="50"/>
  <c r="AM1564" i="50"/>
  <c r="AM1389" i="50"/>
  <c r="AM944" i="50"/>
  <c r="AM700" i="50"/>
  <c r="AM743" i="50"/>
  <c r="AM1733" i="50"/>
  <c r="AM1729" i="50"/>
  <c r="AM950" i="50"/>
  <c r="AM1709" i="50"/>
  <c r="AM767" i="50"/>
  <c r="AM750" i="50"/>
  <c r="AM189" i="50"/>
  <c r="AM1267" i="50"/>
  <c r="AM1881" i="50"/>
  <c r="AM1481" i="50"/>
  <c r="AM893" i="50"/>
  <c r="AM1390" i="50"/>
  <c r="AM1252" i="50"/>
  <c r="AM841" i="50"/>
  <c r="AM1273" i="50"/>
  <c r="AM401" i="50"/>
  <c r="AM1391" i="50"/>
  <c r="AM1548" i="50"/>
  <c r="AM869" i="50"/>
  <c r="AM787" i="50"/>
  <c r="AM783" i="50"/>
  <c r="AM69" i="50"/>
  <c r="AM635" i="50"/>
  <c r="AM270" i="50"/>
  <c r="AM973" i="50"/>
  <c r="AM1230" i="50"/>
  <c r="AM1348" i="50"/>
  <c r="AM1643" i="50"/>
  <c r="AM1166" i="50"/>
  <c r="AM681" i="50"/>
  <c r="AM1457" i="50"/>
  <c r="AM1340" i="50"/>
  <c r="AM1725" i="50"/>
  <c r="AM1721" i="50"/>
  <c r="AM1295" i="50"/>
  <c r="AM343" i="50"/>
  <c r="AM219" i="50"/>
  <c r="AM877" i="50"/>
  <c r="AM873" i="50"/>
  <c r="AM770" i="50"/>
  <c r="AM94" i="50"/>
  <c r="AM1187" i="50"/>
  <c r="AM1567" i="50"/>
  <c r="AM190" i="50"/>
  <c r="AM1000" i="50"/>
  <c r="AM218" i="50"/>
  <c r="AM2036" i="50"/>
  <c r="AM167" i="50"/>
  <c r="AM322" i="50"/>
  <c r="AM340" i="50"/>
  <c r="AM338" i="50"/>
  <c r="AM336" i="50"/>
  <c r="AM769" i="50"/>
  <c r="AM1696" i="50"/>
  <c r="AM1258" i="50"/>
  <c r="AM1929" i="50"/>
  <c r="AM1747" i="50"/>
  <c r="AM579" i="50"/>
  <c r="AM16" i="50"/>
  <c r="AM862" i="50"/>
  <c r="AM291" i="50"/>
  <c r="AM1519" i="50"/>
  <c r="AM1515" i="50"/>
  <c r="AM1527" i="50"/>
  <c r="AM1523" i="50"/>
  <c r="AM481" i="50"/>
  <c r="AM912" i="50"/>
  <c r="AM1817" i="50"/>
  <c r="AM1193" i="50"/>
  <c r="AM1765" i="50"/>
  <c r="AM725" i="50"/>
  <c r="AM74" i="50"/>
  <c r="AM658" i="50"/>
  <c r="AM1158" i="50"/>
  <c r="AM1924" i="50"/>
  <c r="AM1977" i="50"/>
  <c r="AM1179" i="50"/>
  <c r="AM1470" i="50"/>
  <c r="AM978" i="50"/>
  <c r="AM1893" i="50"/>
  <c r="AM1190" i="50"/>
  <c r="AM1941" i="50"/>
  <c r="AM165" i="50"/>
  <c r="AM603" i="50"/>
  <c r="AM609" i="50"/>
  <c r="AM1062" i="50"/>
  <c r="AM1410" i="50"/>
  <c r="AM313" i="50"/>
  <c r="AM20" i="50"/>
  <c r="AM2138" i="50"/>
  <c r="AM1871" i="50"/>
  <c r="AM1683" i="50"/>
  <c r="AM444" i="50"/>
  <c r="AM906" i="50"/>
  <c r="AM1613" i="50"/>
  <c r="AM625" i="50"/>
  <c r="AM24" i="50"/>
  <c r="AM490" i="50"/>
  <c r="AM385" i="50"/>
  <c r="AM1951" i="50"/>
  <c r="AM1141" i="50"/>
  <c r="AM1568" i="50"/>
  <c r="AM920" i="50"/>
  <c r="AM177" i="50"/>
  <c r="AM549" i="50"/>
  <c r="AM1768" i="50"/>
  <c r="AM1075" i="50"/>
  <c r="AM1076" i="50"/>
  <c r="AM662" i="50"/>
  <c r="AM598" i="50"/>
  <c r="AM1109" i="50"/>
  <c r="AM362" i="50"/>
  <c r="AM1584" i="50"/>
  <c r="AM690" i="50"/>
  <c r="AM1890" i="50"/>
  <c r="AM2061" i="50"/>
  <c r="AM297" i="50"/>
  <c r="AM1301" i="50"/>
  <c r="AM12" i="50"/>
  <c r="AM654" i="50"/>
  <c r="AM636" i="50"/>
  <c r="AM2115" i="50"/>
  <c r="AM1241" i="50"/>
  <c r="AM84" i="50"/>
  <c r="AM39" i="50"/>
  <c r="AM2089" i="50"/>
  <c r="AM1570" i="50"/>
  <c r="AM1221" i="50"/>
  <c r="AM1812" i="50"/>
  <c r="AM1752" i="50"/>
  <c r="AM942" i="50"/>
  <c r="AM37" i="50"/>
  <c r="AM1101" i="50"/>
  <c r="AM1329" i="50"/>
  <c r="AM1183" i="50"/>
  <c r="AM1057" i="50"/>
  <c r="AM63" i="50"/>
  <c r="AM1574" i="50"/>
  <c r="AM1780" i="50"/>
  <c r="AM327" i="50"/>
  <c r="AM323" i="50"/>
  <c r="AM157" i="50"/>
  <c r="AM161" i="50"/>
  <c r="AM51" i="50"/>
  <c r="AM1900" i="50"/>
  <c r="AM1321" i="50"/>
  <c r="AM1805" i="50"/>
  <c r="AM591" i="50"/>
  <c r="AM34" i="50"/>
  <c r="AM44" i="50"/>
  <c r="AM1003" i="50"/>
  <c r="AM432" i="50"/>
  <c r="AM227" i="50"/>
  <c r="AM1434" i="50"/>
  <c r="AM1105" i="50"/>
  <c r="AM472" i="50"/>
  <c r="AM1989" i="50"/>
  <c r="AM1194" i="50"/>
  <c r="AM1659" i="50"/>
  <c r="AM1903" i="50"/>
  <c r="AM1648" i="50"/>
  <c r="AM294" i="50"/>
  <c r="AM48" i="50"/>
  <c r="AM54" i="50"/>
  <c r="AM1621" i="50"/>
  <c r="AM1083" i="50"/>
  <c r="AM1605" i="50"/>
  <c r="AM2102" i="50"/>
  <c r="AM1738" i="50"/>
  <c r="AM922" i="50"/>
  <c r="AM926" i="50"/>
  <c r="AM837" i="50"/>
  <c r="AM833" i="50"/>
  <c r="AM1309" i="50"/>
  <c r="AM751" i="50"/>
  <c r="AM1288" i="50"/>
  <c r="AM1969" i="50"/>
  <c r="AM1163" i="50"/>
  <c r="AM1126" i="50"/>
  <c r="AM1280" i="50"/>
  <c r="AM287" i="50"/>
  <c r="AM1345" i="50"/>
  <c r="AM1799" i="50"/>
  <c r="AM1961" i="50"/>
  <c r="AM1497" i="50"/>
  <c r="AM460" i="50"/>
  <c r="AM2097" i="50"/>
  <c r="AM1122" i="50"/>
  <c r="AM1492" i="50"/>
  <c r="AM1772" i="50"/>
  <c r="AM1375" i="50"/>
  <c r="AM1851" i="50"/>
  <c r="AM464" i="50"/>
  <c r="AM456" i="50"/>
  <c r="AM1136" i="50"/>
  <c r="AM1284" i="50"/>
  <c r="AM1160" i="50"/>
  <c r="AM1535" i="50"/>
  <c r="AM2119" i="50"/>
  <c r="AM650" i="50"/>
  <c r="AM1945" i="50"/>
  <c r="AM1292" i="50"/>
  <c r="AM1791" i="50"/>
  <c r="AM493" i="50"/>
  <c r="AM851" i="50"/>
  <c r="AM1749" i="50"/>
  <c r="AM402" i="50"/>
  <c r="AM1030" i="50"/>
  <c r="AM525" i="50"/>
  <c r="AM776" i="50"/>
  <c r="AM780" i="50"/>
  <c r="AM1216" i="50"/>
  <c r="AM846" i="50"/>
  <c r="AM641" i="50"/>
  <c r="AM1716" i="50"/>
  <c r="AM2027" i="50"/>
  <c r="AM1021" i="50"/>
  <c r="AM1018" i="50"/>
  <c r="AM1371" i="50"/>
  <c r="AM348" i="50"/>
  <c r="AM403" i="50"/>
  <c r="AM1013" i="50"/>
  <c r="AM1143" i="50"/>
  <c r="AM120" i="50"/>
  <c r="AM124" i="50"/>
  <c r="AM140" i="50"/>
  <c r="AM136" i="50"/>
  <c r="AM132" i="50"/>
  <c r="AM128" i="50"/>
  <c r="AM1909" i="50"/>
  <c r="AM705" i="50"/>
  <c r="AM148" i="50"/>
  <c r="AM717" i="50"/>
  <c r="AM169" i="50"/>
  <c r="AM2071" i="50"/>
  <c r="AM2075" i="50"/>
  <c r="AM612" i="50"/>
  <c r="AM604" i="50"/>
  <c r="AM233" i="50"/>
  <c r="AM968" i="50"/>
  <c r="AM1064" i="50"/>
  <c r="AM341" i="50"/>
  <c r="AM1763" i="50"/>
  <c r="AM1008" i="50"/>
  <c r="AM1985" i="50"/>
  <c r="AM1783" i="50"/>
  <c r="AM1965" i="50"/>
  <c r="AM1171" i="50"/>
  <c r="AM1430" i="50"/>
  <c r="AM1337" i="50"/>
  <c r="AM2129" i="50"/>
  <c r="AM2147" i="50"/>
  <c r="AM1859" i="50"/>
  <c r="AM1044" i="50"/>
  <c r="AM1451" i="50"/>
  <c r="AM1809" i="50"/>
  <c r="AM1634" i="50"/>
  <c r="AM1093" i="50"/>
  <c r="AM955" i="50"/>
  <c r="AM1089" i="50"/>
  <c r="AM1463" i="50"/>
  <c r="AM1488" i="50"/>
  <c r="AM501" i="50"/>
  <c r="AM1981" i="50"/>
  <c r="AM2046" i="50"/>
  <c r="AM1553" i="50"/>
  <c r="AM1795" i="50"/>
  <c r="AM697" i="50"/>
  <c r="AM1973" i="50"/>
  <c r="AM1539" i="50"/>
  <c r="AM730" i="50"/>
  <c r="AM1624" i="50"/>
  <c r="AM2086" i="50"/>
  <c r="AM1024" i="50"/>
  <c r="AM1016" i="50"/>
  <c r="AM1477" i="50"/>
  <c r="AM2014" i="50"/>
  <c r="AM1594" i="50"/>
  <c r="AM1325" i="50"/>
  <c r="AM153" i="50"/>
  <c r="AM1630" i="50"/>
  <c r="AM2007" i="50"/>
  <c r="AM1597" i="50"/>
  <c r="AM2093" i="50"/>
  <c r="AM2143" i="50"/>
  <c r="AM647" i="50"/>
  <c r="AM2050" i="50"/>
  <c r="AM2054" i="50"/>
  <c r="AM1626" i="50"/>
  <c r="AM4" i="50"/>
  <c r="AM448" i="50"/>
  <c r="AM1847" i="50"/>
  <c r="AM370" i="50"/>
  <c r="AM1744" i="50"/>
  <c r="AM1264" i="50"/>
  <c r="AM1705" i="50"/>
  <c r="AM1384" i="50"/>
  <c r="AM388" i="50"/>
  <c r="AM1437" i="50"/>
  <c r="AM1510" i="50"/>
  <c r="AM452" i="50"/>
  <c r="AM2017" i="50"/>
  <c r="AM572" i="50"/>
  <c r="AM1588" i="50"/>
  <c r="AM528" i="50"/>
  <c r="AM560" i="50"/>
  <c r="AM1697" i="50"/>
  <c r="AM1587" i="50"/>
  <c r="AM1299" i="50"/>
  <c r="AM756" i="50"/>
  <c r="AM594" i="50"/>
  <c r="AM1600" i="50"/>
  <c r="AM1068" i="50"/>
  <c r="AM1147" i="50"/>
  <c r="AM1151" i="50"/>
  <c r="AM2125" i="50"/>
  <c r="AM436" i="50"/>
  <c r="AM440" i="50"/>
  <c r="AM567" i="50"/>
  <c r="AM1994" i="50"/>
  <c r="AM1245" i="50"/>
  <c r="AM412" i="50"/>
  <c r="AM1756" i="50"/>
  <c r="AM1472" i="50"/>
  <c r="AM1501" i="50"/>
  <c r="AM1036" i="50"/>
  <c r="AM709" i="50"/>
  <c r="AM396" i="50"/>
  <c r="AM1843" i="50"/>
  <c r="AM530" i="50"/>
  <c r="AM271" i="50"/>
  <c r="AM1249" i="50"/>
  <c r="AM1271" i="50"/>
  <c r="AM849" i="50"/>
  <c r="AM570" i="50"/>
  <c r="AM1874" i="50"/>
  <c r="AM529" i="50"/>
  <c r="AM1367" i="50"/>
  <c r="AM339" i="50"/>
  <c r="AM183" i="50"/>
  <c r="AM101" i="50"/>
  <c r="AM97" i="50"/>
  <c r="AM645" i="50"/>
  <c r="AM111" i="50"/>
  <c r="AM30" i="50"/>
  <c r="AM1379" i="50"/>
  <c r="AM1420" i="50"/>
  <c r="AM1565" i="50"/>
  <c r="AM1237" i="50"/>
  <c r="AM1656" i="50"/>
  <c r="AM207" i="50"/>
  <c r="AM686" i="50"/>
  <c r="AM1203" i="50"/>
  <c r="AM416" i="50"/>
  <c r="AM586" i="50"/>
  <c r="AM1356" i="50"/>
  <c r="AM1829" i="50"/>
  <c r="AM909" i="50"/>
  <c r="AM1051" i="50"/>
  <c r="AM514" i="50"/>
  <c r="AM424" i="50"/>
  <c r="AM332" i="50"/>
  <c r="AM317" i="50"/>
  <c r="AM262" i="50"/>
  <c r="AM266" i="50"/>
  <c r="AM250" i="50"/>
  <c r="AM1557" i="50"/>
  <c r="AM521" i="50"/>
  <c r="AM420" i="50"/>
  <c r="AM1175" i="50"/>
  <c r="AM487" i="50"/>
  <c r="AM666" i="50"/>
  <c r="AM105" i="50"/>
  <c r="AM693" i="50"/>
  <c r="AM1689" i="50"/>
  <c r="AM1040" i="50"/>
  <c r="AM801" i="50"/>
  <c r="AM805" i="50"/>
  <c r="AM813" i="50"/>
  <c r="AM817" i="50"/>
  <c r="AM809" i="50"/>
  <c r="AM821" i="50"/>
  <c r="AM1821" i="50"/>
  <c r="AM1825" i="50"/>
  <c r="AM1115" i="50"/>
  <c r="AM886" i="50"/>
  <c r="AM366" i="50"/>
  <c r="AM1638" i="50"/>
  <c r="AM937" i="50"/>
  <c r="AM310" i="50"/>
  <c r="AM621" i="50"/>
  <c r="AM2110" i="50"/>
  <c r="AM2154" i="50"/>
  <c r="AM282" i="50"/>
  <c r="AM1506" i="50"/>
  <c r="AM1875" i="50"/>
  <c r="AM274" i="50"/>
  <c r="AM575" i="50"/>
  <c r="AM741" i="50"/>
  <c r="AM108" i="50"/>
  <c r="AM335" i="50"/>
  <c r="AM1354" i="50"/>
  <c r="AM1687" i="50"/>
  <c r="AM720" i="50"/>
  <c r="AM1914" i="50"/>
  <c r="AM963" i="50"/>
  <c r="AM1854" i="50"/>
  <c r="AM2151" i="50"/>
  <c r="AM216" i="50"/>
  <c r="AM214" i="50"/>
  <c r="AM1033" i="50"/>
  <c r="AM242" i="50"/>
  <c r="AM378" i="50"/>
  <c r="AM91" i="50"/>
  <c r="AM144" i="50"/>
  <c r="AM916" i="50"/>
  <c r="AM553" i="50"/>
  <c r="AM972" i="50"/>
  <c r="AM512" i="50"/>
  <c r="AM1361" i="50"/>
  <c r="AM2011" i="50"/>
  <c r="AM278" i="50"/>
  <c r="AM1998" i="50"/>
  <c r="AM1693" i="50"/>
  <c r="AM1896" i="50"/>
  <c r="AM825" i="50"/>
  <c r="AM829" i="50"/>
  <c r="AM329" i="50"/>
  <c r="AM1641" i="50"/>
  <c r="AM484" i="50"/>
  <c r="AM476" i="50"/>
  <c r="AM1414" i="50"/>
  <c r="AM2083" i="50"/>
  <c r="AM713" i="50"/>
  <c r="AM902" i="50"/>
  <c r="AM890" i="50"/>
  <c r="AM428" i="50"/>
  <c r="AM1199" i="50"/>
  <c r="AM2042" i="50"/>
  <c r="AM1918" i="50"/>
  <c r="AM990" i="50"/>
  <c r="AM991" i="50"/>
  <c r="AM554" i="50"/>
  <c r="AM898" i="50"/>
  <c r="AM932" i="50"/>
  <c r="AM468" i="50"/>
  <c r="AM758" i="50"/>
  <c r="AM1651" i="50"/>
  <c r="AM1531" i="50"/>
  <c r="AM1130" i="50"/>
  <c r="AM672" i="50"/>
  <c r="AM673" i="50"/>
  <c r="AM674" i="50"/>
  <c r="AM1208" i="50"/>
  <c r="AM1667" i="50"/>
  <c r="AM67" i="50"/>
  <c r="AM352" i="50"/>
  <c r="AM356" i="50"/>
  <c r="AM246" i="50"/>
  <c r="AM1580" i="50"/>
  <c r="AM191" i="50"/>
  <c r="AM497" i="50"/>
  <c r="AM1912" i="50"/>
  <c r="AM211" i="50"/>
  <c r="AM116" i="50"/>
  <c r="AM2003" i="50"/>
  <c r="AM1426" i="50"/>
  <c r="AM960" i="50"/>
  <c r="AM1835" i="50"/>
  <c r="AM854" i="50"/>
  <c r="AM1543" i="50"/>
  <c r="AM1313" i="50"/>
  <c r="AM374" i="50"/>
  <c r="AM1863" i="50"/>
  <c r="AM1305" i="50"/>
  <c r="AM1155" i="50"/>
  <c r="AM1671" i="50"/>
  <c r="AM382" i="50"/>
  <c r="AM1802" i="50"/>
  <c r="AM764" i="50"/>
  <c r="AM1938" i="50"/>
  <c r="AM1317" i="50"/>
  <c r="AM538" i="50"/>
  <c r="AM1957" i="50"/>
  <c r="AM1097" i="50"/>
  <c r="AM58" i="50"/>
  <c r="AM192" i="50"/>
  <c r="AM1445" i="50"/>
  <c r="AM858" i="50"/>
  <c r="AM629" i="50"/>
  <c r="AM532" i="50"/>
  <c r="AM1787" i="50"/>
  <c r="AM2067" i="50"/>
  <c r="AM238" i="50"/>
  <c r="AM1260" i="50"/>
  <c r="AM1679" i="50"/>
  <c r="AM882" i="50"/>
  <c r="AM2038" i="50"/>
  <c r="AM1392" i="50"/>
  <c r="AM982" i="50"/>
  <c r="AM506" i="50"/>
  <c r="AM1140" i="50"/>
  <c r="AM582" i="50"/>
  <c r="AM326" i="50"/>
  <c r="AM866" i="50"/>
  <c r="AM1393" i="50"/>
  <c r="AM1227" i="50"/>
  <c r="AM1334" i="50"/>
  <c r="AM509" i="50"/>
  <c r="AM1832" i="50"/>
  <c r="AM193" i="50"/>
  <c r="AM1118" i="50"/>
  <c r="AM1676" i="50"/>
  <c r="AM1234" i="50"/>
  <c r="AM2" i="50"/>
  <c r="AM1698" i="50"/>
  <c r="AM2105" i="50"/>
  <c r="AM1868" i="50"/>
  <c r="AM1760" i="50"/>
  <c r="AM78" i="50"/>
  <c r="AM180" i="50"/>
  <c r="AM2034" i="50"/>
  <c r="AM1856" i="50"/>
  <c r="AM255" i="50"/>
  <c r="AM257" i="50"/>
  <c r="AM951" i="50"/>
  <c r="AM945" i="50"/>
  <c r="AM744" i="50"/>
  <c r="AM701" i="50"/>
  <c r="AM1730" i="50"/>
  <c r="AM1734" i="50"/>
  <c r="AM173" i="50"/>
  <c r="AM1886" i="50"/>
  <c r="AM1441" i="50"/>
  <c r="AM796" i="50"/>
  <c r="AM792" i="50"/>
  <c r="AM734" i="50"/>
  <c r="AM1953" i="50"/>
  <c r="AM2023" i="50"/>
  <c r="AM1394" i="50"/>
  <c r="AM616" i="50"/>
  <c r="AM772" i="50"/>
  <c r="AM2057" i="50"/>
  <c r="AM82" i="50"/>
  <c r="AM7" i="50"/>
  <c r="AM194" i="50"/>
  <c r="AM1268" i="50"/>
  <c r="AM894" i="50"/>
  <c r="AM1395" i="50"/>
  <c r="AM1253" i="50"/>
  <c r="AM842" i="50"/>
  <c r="AM1482" i="50"/>
  <c r="AM1882" i="50"/>
  <c r="AM595" i="50"/>
  <c r="AM870" i="50"/>
  <c r="AM404" i="50"/>
  <c r="AM1396" i="50"/>
  <c r="AM788" i="50"/>
  <c r="AM784" i="50"/>
  <c r="AM1549" i="50"/>
  <c r="AM1879" i="50"/>
  <c r="AM1948" i="50"/>
  <c r="AM1274" i="50"/>
  <c r="AM1475" i="50"/>
  <c r="AM70" i="50"/>
  <c r="AM195" i="50"/>
  <c r="AM561" i="50"/>
  <c r="AM1231" i="50"/>
  <c r="AM974" i="50"/>
  <c r="AM1644" i="50"/>
  <c r="AM1167" i="50"/>
  <c r="AM682" i="50"/>
  <c r="AM1458" i="50"/>
  <c r="AM1341" i="50"/>
  <c r="AM1838" i="50"/>
  <c r="AM1840" i="50"/>
  <c r="AM638" i="50"/>
  <c r="AM1001" i="50"/>
  <c r="AM1034" i="50"/>
  <c r="AM1296" i="50"/>
  <c r="AM1726" i="50"/>
  <c r="AM1722" i="50"/>
  <c r="AM232" i="50"/>
  <c r="AM359" i="50"/>
  <c r="AM344" i="50"/>
  <c r="AM517" i="50"/>
  <c r="AM220" i="50"/>
  <c r="AM228" i="50"/>
  <c r="AM878" i="50"/>
  <c r="AM874" i="50"/>
  <c r="AM998" i="50"/>
  <c r="AM996" i="50"/>
  <c r="AM1936" i="50"/>
  <c r="AM948" i="50"/>
  <c r="AM580" i="50"/>
  <c r="AM17" i="50"/>
  <c r="AM863" i="50"/>
  <c r="AM1928" i="50"/>
  <c r="AM292" i="50"/>
  <c r="AM1520" i="50"/>
  <c r="AM1516" i="50"/>
  <c r="AM1528" i="50"/>
  <c r="AM1524" i="50"/>
  <c r="AM1776" i="50"/>
  <c r="AM482" i="50"/>
  <c r="AM913" i="50"/>
  <c r="AM1818" i="50"/>
  <c r="AM518" i="50"/>
  <c r="AM659" i="50"/>
  <c r="AM1925" i="50"/>
  <c r="AM1978" i="50"/>
  <c r="AM1180" i="50"/>
  <c r="AM979" i="50"/>
  <c r="AM1191" i="50"/>
  <c r="AM1942" i="50"/>
  <c r="AM605" i="50"/>
  <c r="AM1411" i="50"/>
  <c r="AM314" i="50"/>
  <c r="AM21" i="50"/>
  <c r="AM25" i="50"/>
  <c r="AM1872" i="50"/>
  <c r="AM1684" i="50"/>
  <c r="AM1561" i="50"/>
  <c r="AM1742" i="50"/>
  <c r="AM1480" i="50"/>
  <c r="AM260" i="50"/>
  <c r="AM1611" i="50"/>
  <c r="AM1614" i="50"/>
  <c r="AM1618" i="50"/>
  <c r="AM81" i="50"/>
  <c r="AM626" i="50"/>
  <c r="AM907" i="50"/>
  <c r="AM445" i="50"/>
  <c r="AM2108" i="50"/>
  <c r="AM178" i="50"/>
  <c r="AM550" i="50"/>
  <c r="AM1769" i="50"/>
  <c r="AM663" i="50"/>
  <c r="AM599" i="50"/>
  <c r="AM363" i="50"/>
  <c r="AM1585" i="50"/>
  <c r="AM1110" i="50"/>
  <c r="AM1077" i="50"/>
  <c r="AM1078" i="50"/>
  <c r="AM1302" i="50"/>
  <c r="AM298" i="50"/>
  <c r="AM2062" i="50"/>
  <c r="AM1891" i="50"/>
  <c r="AM13" i="50"/>
  <c r="AM655" i="50"/>
  <c r="AM66" i="50"/>
  <c r="AM2116" i="50"/>
  <c r="AM1242" i="50"/>
  <c r="AM1219" i="50"/>
  <c r="AM40" i="50"/>
  <c r="AM2090" i="50"/>
  <c r="AM1575" i="50"/>
  <c r="AM64" i="50"/>
  <c r="AM1813" i="50"/>
  <c r="AM1222" i="50"/>
  <c r="AM1753" i="50"/>
  <c r="AM1102" i="50"/>
  <c r="AM1330" i="50"/>
  <c r="AM1184" i="50"/>
  <c r="AM158" i="50"/>
  <c r="AM162" i="50"/>
  <c r="AM42" i="50"/>
  <c r="AM61" i="50"/>
  <c r="AM433" i="50"/>
  <c r="AM1004" i="50"/>
  <c r="AM592" i="50"/>
  <c r="AM1322" i="50"/>
  <c r="AM1901" i="50"/>
  <c r="AM1806" i="50"/>
  <c r="AM45" i="50"/>
  <c r="AM35" i="50"/>
  <c r="AM1106" i="50"/>
  <c r="AM473" i="50"/>
  <c r="AM1990" i="50"/>
  <c r="AM1622" i="50"/>
  <c r="AM49" i="50"/>
  <c r="AM55" i="50"/>
  <c r="AM1084" i="50"/>
  <c r="AM2103" i="50"/>
  <c r="AM1739" i="50"/>
  <c r="AM1609" i="50"/>
  <c r="AM1878" i="50"/>
  <c r="AM2139" i="50"/>
  <c r="AM941" i="50"/>
  <c r="AM2081" i="50"/>
  <c r="AM225" i="50"/>
  <c r="AM545" i="50"/>
  <c r="AM89" i="50"/>
  <c r="AM1027" i="50"/>
  <c r="AM923" i="50"/>
  <c r="AM927" i="50"/>
  <c r="AM1606" i="50"/>
  <c r="AM834" i="50"/>
  <c r="AM838" i="50"/>
  <c r="AM728" i="50"/>
  <c r="AM1310" i="50"/>
  <c r="AM752" i="50"/>
  <c r="AM1418" i="50"/>
  <c r="AM1289" i="50"/>
  <c r="AM1970" i="50"/>
  <c r="AM1164" i="50"/>
  <c r="AM1496" i="50"/>
  <c r="AM1333" i="50"/>
  <c r="AM230" i="50"/>
  <c r="AM1127" i="50"/>
  <c r="AM1281" i="50"/>
  <c r="AM1536" i="50"/>
  <c r="AM2120" i="50"/>
  <c r="AM288" i="50"/>
  <c r="AM1346" i="50"/>
  <c r="AM1800" i="50"/>
  <c r="AM1212" i="50"/>
  <c r="AM1962" i="50"/>
  <c r="AM461" i="50"/>
  <c r="AM2098" i="50"/>
  <c r="AM1123" i="50"/>
  <c r="AM1493" i="50"/>
  <c r="AM1773" i="50"/>
  <c r="AM1376" i="50"/>
  <c r="AM1852" i="50"/>
  <c r="AM465" i="50"/>
  <c r="AM457" i="50"/>
  <c r="AM1137" i="50"/>
  <c r="AM651" i="50"/>
  <c r="AM1285" i="50"/>
  <c r="AM1946" i="50"/>
  <c r="AM1792" i="50"/>
  <c r="AM494" i="50"/>
  <c r="AM1675" i="50"/>
  <c r="AM739" i="50"/>
  <c r="AM405" i="50"/>
  <c r="AM1031" i="50"/>
  <c r="AM526" i="50"/>
  <c r="AM777" i="50"/>
  <c r="AM781" i="50"/>
  <c r="AM1217" i="50"/>
  <c r="AM847" i="50"/>
  <c r="AM642" i="50"/>
  <c r="AM1717" i="50"/>
  <c r="AM2028" i="50"/>
  <c r="AM1022" i="50"/>
  <c r="AM1372" i="50"/>
  <c r="AM349" i="50"/>
  <c r="AM406" i="50"/>
  <c r="AM1225" i="50"/>
  <c r="AM121" i="50"/>
  <c r="AM125" i="50"/>
  <c r="AM141" i="50"/>
  <c r="AM137" i="50"/>
  <c r="AM133" i="50"/>
  <c r="AM129" i="50"/>
  <c r="AM1661" i="50"/>
  <c r="AM1910" i="50"/>
  <c r="AM706" i="50"/>
  <c r="AM149" i="50"/>
  <c r="AM254" i="50"/>
  <c r="AM2072" i="50"/>
  <c r="AM2076" i="50"/>
  <c r="AM170" i="50"/>
  <c r="AM718" i="50"/>
  <c r="AM2001" i="50"/>
  <c r="AM1701" i="50"/>
  <c r="AM1703" i="50"/>
  <c r="AM969" i="50"/>
  <c r="AM1009" i="50"/>
  <c r="AM1986" i="50"/>
  <c r="AM1065" i="50"/>
  <c r="AM1408" i="50"/>
  <c r="AM613" i="50"/>
  <c r="AM606" i="50"/>
  <c r="AM1293" i="50"/>
  <c r="AM1540" i="50"/>
  <c r="AM502" i="50"/>
  <c r="AM1982" i="50"/>
  <c r="AM1796" i="50"/>
  <c r="AM698" i="50"/>
  <c r="AM1974" i="50"/>
  <c r="AM1554" i="50"/>
  <c r="AM2047" i="50"/>
  <c r="AM1489" i="50"/>
  <c r="AM1464" i="50"/>
  <c r="AM1867" i="50"/>
  <c r="AM1090" i="50"/>
  <c r="AM956" i="50"/>
  <c r="AM1094" i="50"/>
  <c r="AM1635" i="50"/>
  <c r="AM1452" i="50"/>
  <c r="AM1045" i="50"/>
  <c r="AM1784" i="50"/>
  <c r="AM1860" i="50"/>
  <c r="AM2148" i="50"/>
  <c r="AM2130" i="50"/>
  <c r="AM1172" i="50"/>
  <c r="AM1966" i="50"/>
  <c r="AM1431" i="50"/>
  <c r="AM1338" i="50"/>
  <c r="AM731" i="50"/>
  <c r="AM1186" i="50"/>
  <c r="AM1145" i="50"/>
  <c r="AM307" i="50"/>
  <c r="AM2018" i="50"/>
  <c r="AM1712" i="50"/>
  <c r="AM453" i="50"/>
  <c r="AM1511" i="50"/>
  <c r="AM1438" i="50"/>
  <c r="AM28" i="50"/>
  <c r="AM389" i="50"/>
  <c r="AM1385" i="50"/>
  <c r="AM1720" i="50"/>
  <c r="AM576" i="50"/>
  <c r="AM1714" i="50"/>
  <c r="AM2079" i="50"/>
  <c r="AM1706" i="50"/>
  <c r="AM1265" i="50"/>
  <c r="AM1745" i="50"/>
  <c r="AM1848" i="50"/>
  <c r="AM449" i="50"/>
  <c r="AM371" i="50"/>
  <c r="AM1627" i="50"/>
  <c r="AM305" i="50"/>
  <c r="AM2008" i="50"/>
  <c r="AM1598" i="50"/>
  <c r="AM2094" i="50"/>
  <c r="AM1631" i="50"/>
  <c r="AM1326" i="50"/>
  <c r="AM154" i="50"/>
  <c r="AM2144" i="50"/>
  <c r="AM2051" i="50"/>
  <c r="AM2055" i="50"/>
  <c r="AM1449" i="50"/>
  <c r="AM531" i="50"/>
  <c r="AM1365" i="50"/>
  <c r="AM1759" i="50"/>
  <c r="AM958" i="50"/>
  <c r="AM1188" i="50"/>
  <c r="AM1593" i="50"/>
  <c r="AM1663" i="50"/>
  <c r="AM1844" i="50"/>
  <c r="AM272" i="50"/>
  <c r="AM1250" i="50"/>
  <c r="AM1932" i="50"/>
  <c r="AM2021" i="50"/>
  <c r="AM397" i="50"/>
  <c r="AM710" i="50"/>
  <c r="AM1037" i="50"/>
  <c r="AM1502" i="50"/>
  <c r="AM1757" i="50"/>
  <c r="AM413" i="50"/>
  <c r="AM1246" i="50"/>
  <c r="AM441" i="50"/>
  <c r="AM437" i="50"/>
  <c r="AM1069" i="50"/>
  <c r="AM303" i="50"/>
  <c r="AM1465" i="50"/>
  <c r="AM1148" i="50"/>
  <c r="AM1152" i="50"/>
  <c r="AM2126" i="50"/>
  <c r="AM2031" i="50"/>
  <c r="AM568" i="50"/>
  <c r="AM1995" i="50"/>
  <c r="AM309" i="50"/>
  <c r="AM2113" i="50"/>
  <c r="AM694" i="50"/>
  <c r="AM102" i="50"/>
  <c r="AM98" i="50"/>
  <c r="AM184" i="50"/>
  <c r="AM106" i="50"/>
  <c r="AM1690" i="50"/>
  <c r="AM1830" i="50"/>
  <c r="AM112" i="50"/>
  <c r="AM687" i="50"/>
  <c r="AM208" i="50"/>
  <c r="AM1204" i="50"/>
  <c r="AM1657" i="50"/>
  <c r="AM1238" i="50"/>
  <c r="AM1421" i="50"/>
  <c r="AM1380" i="50"/>
  <c r="AM31" i="50"/>
  <c r="AM417" i="50"/>
  <c r="AM587" i="50"/>
  <c r="AM1357" i="50"/>
  <c r="AM1134" i="50"/>
  <c r="AM333" i="50"/>
  <c r="AM425" i="50"/>
  <c r="AM1052" i="50"/>
  <c r="AM263" i="50"/>
  <c r="AM267" i="50"/>
  <c r="AM251" i="50"/>
  <c r="AM1558" i="50"/>
  <c r="AM421" i="50"/>
  <c r="AM522" i="50"/>
  <c r="AM1176" i="50"/>
  <c r="AM488" i="50"/>
  <c r="AM318" i="50"/>
  <c r="AM1197" i="50"/>
  <c r="AM667" i="50"/>
  <c r="AM321" i="50"/>
  <c r="AM1351" i="50"/>
  <c r="AM1041" i="50"/>
  <c r="AM799" i="50"/>
  <c r="AM802" i="50"/>
  <c r="AM806" i="50"/>
  <c r="AM814" i="50"/>
  <c r="AM818" i="50"/>
  <c r="AM810" i="50"/>
  <c r="AM822" i="50"/>
  <c r="AM1116" i="50"/>
  <c r="AM2111" i="50"/>
  <c r="AM367" i="50"/>
  <c r="AM1639" i="50"/>
  <c r="AM938" i="50"/>
  <c r="AM1578" i="50"/>
  <c r="AM966" i="50"/>
  <c r="AM887" i="50"/>
  <c r="AM1822" i="50"/>
  <c r="AM1826" i="50"/>
  <c r="AM930" i="50"/>
  <c r="AM987" i="50"/>
  <c r="AM1369" i="50"/>
  <c r="AM1006" i="50"/>
  <c r="AM740" i="50"/>
  <c r="AM392" i="50"/>
  <c r="AM1423" i="50"/>
  <c r="AM505" i="50"/>
  <c r="AM2155" i="50"/>
  <c r="AM620" i="50"/>
  <c r="AM1120" i="50"/>
  <c r="AM283" i="50"/>
  <c r="AM1257" i="50"/>
  <c r="AM2133" i="50"/>
  <c r="AM564" i="50"/>
  <c r="AM535" i="50"/>
  <c r="AM917" i="50"/>
  <c r="AM145" i="50"/>
  <c r="AM92" i="50"/>
  <c r="AM379" i="50"/>
  <c r="AM243" i="50"/>
  <c r="AM1686" i="50"/>
  <c r="AM985" i="50"/>
  <c r="AM919" i="50"/>
  <c r="AM1499" i="50"/>
  <c r="AM1619" i="50"/>
  <c r="AM2150" i="50"/>
  <c r="AM1061" i="50"/>
  <c r="AM1424" i="50"/>
  <c r="AM2123" i="50"/>
  <c r="AM1507" i="50"/>
  <c r="AM1362" i="50"/>
  <c r="AM77" i="50"/>
  <c r="AM2012" i="50"/>
  <c r="AM279" i="50"/>
  <c r="AM753" i="50"/>
  <c r="AM826" i="50"/>
  <c r="AM830" i="50"/>
  <c r="AM1897" i="50"/>
  <c r="AM1999" i="50"/>
  <c r="AM1694" i="50"/>
  <c r="AM477" i="50"/>
  <c r="AM1907" i="50"/>
  <c r="AM726" i="50"/>
  <c r="AM1415" i="50"/>
  <c r="AM1200" i="50"/>
  <c r="AM2084" i="50"/>
  <c r="AM714" i="50"/>
  <c r="AM903" i="50"/>
  <c r="AM891" i="50"/>
  <c r="AM429" i="50"/>
  <c r="AM992" i="50"/>
  <c r="AM993" i="50"/>
  <c r="AM1919" i="50"/>
  <c r="AM1214" i="50"/>
  <c r="AM1935" i="50"/>
  <c r="AM1468" i="50"/>
  <c r="AM1087" i="50"/>
  <c r="AM1213" i="50"/>
  <c r="AM623" i="50"/>
  <c r="AM1353" i="50"/>
  <c r="AM1647" i="50"/>
  <c r="AM2043" i="50"/>
  <c r="AM2065" i="50"/>
  <c r="AM547" i="50"/>
  <c r="AM899" i="50"/>
  <c r="AM933" i="50"/>
  <c r="AM555" i="50"/>
  <c r="AM469" i="50"/>
  <c r="AM759" i="50"/>
  <c r="AM1652" i="50"/>
  <c r="AM1532" i="50"/>
  <c r="AM1131" i="50"/>
  <c r="AM675" i="50"/>
  <c r="AM676" i="50"/>
  <c r="AM677" i="50"/>
  <c r="AM1098" i="50"/>
  <c r="AM539" i="50"/>
  <c r="AM1592" i="50"/>
  <c r="AM383" i="50"/>
  <c r="AM1672" i="50"/>
  <c r="AM1156" i="50"/>
  <c r="AM1306" i="50"/>
  <c r="AM1864" i="50"/>
  <c r="AM375" i="50"/>
  <c r="AM1314" i="50"/>
  <c r="AM1544" i="50"/>
  <c r="AM1836" i="50"/>
  <c r="AM855" i="50"/>
  <c r="AM961" i="50"/>
  <c r="AM1427" i="50"/>
  <c r="AM2004" i="50"/>
  <c r="AM117" i="50"/>
  <c r="AM212" i="50"/>
  <c r="AM498" i="50"/>
  <c r="AM196" i="50"/>
  <c r="AM1581" i="50"/>
  <c r="AM247" i="50"/>
  <c r="AM353" i="50"/>
  <c r="AM357" i="50"/>
  <c r="AM1668" i="50"/>
  <c r="AM2140" i="50"/>
  <c r="AM1209" i="50"/>
  <c r="AM1486" i="50"/>
  <c r="AM2135" i="50"/>
  <c r="AM1318" i="50"/>
  <c r="AM765" i="50"/>
  <c r="AM1958" i="50"/>
  <c r="AM59" i="50"/>
  <c r="AM197" i="50"/>
  <c r="AM236" i="50"/>
  <c r="AM1547" i="50"/>
  <c r="AM1113" i="50"/>
  <c r="AM1708" i="50"/>
  <c r="AM559" i="50"/>
  <c r="AM867" i="50"/>
  <c r="AM983" i="50"/>
  <c r="AM1397" i="50"/>
  <c r="AM1228" i="50"/>
  <c r="AM510" i="50"/>
  <c r="AM1446" i="50"/>
  <c r="AM1398" i="50"/>
  <c r="AM2039" i="50"/>
  <c r="AM1680" i="50"/>
  <c r="AM1261" i="50"/>
  <c r="AM883" i="50"/>
  <c r="AM239" i="50"/>
  <c r="AM2068" i="50"/>
  <c r="AM1788" i="50"/>
  <c r="AM859" i="50"/>
  <c r="AM198" i="50"/>
  <c r="AM952" i="50"/>
  <c r="AM1735" i="50"/>
  <c r="AM702" i="50"/>
  <c r="AM745" i="50"/>
  <c r="AM946" i="50"/>
  <c r="AM1731" i="50"/>
  <c r="AM1777" i="50"/>
  <c r="AM1665" i="50"/>
  <c r="AM797" i="50"/>
  <c r="AM793" i="50"/>
  <c r="AM1456" i="50"/>
  <c r="AM2033" i="50"/>
  <c r="AM226" i="50"/>
  <c r="AM1278" i="50"/>
  <c r="AM1366" i="50"/>
  <c r="AM1206" i="50"/>
  <c r="AM762" i="50"/>
  <c r="AM1442" i="50"/>
  <c r="AM1602" i="50"/>
  <c r="AM1887" i="50"/>
  <c r="AM174" i="50"/>
  <c r="AM394" i="50"/>
  <c r="AM735" i="50"/>
  <c r="AM632" i="50"/>
  <c r="AM634" i="50"/>
  <c r="AM1954" i="50"/>
  <c r="AM1012" i="50"/>
  <c r="AM2024" i="50"/>
  <c r="AM1399" i="50"/>
  <c r="AM617" i="50"/>
  <c r="AM773" i="50"/>
  <c r="AM1710" i="50"/>
  <c r="AM768" i="50"/>
  <c r="AM754" i="50"/>
  <c r="AM199" i="50"/>
  <c r="AM1269" i="50"/>
  <c r="AM1883" i="50"/>
  <c r="AM1483" i="50"/>
  <c r="AM895" i="50"/>
  <c r="AM1400" i="50"/>
  <c r="AM1254" i="50"/>
  <c r="AM843" i="50"/>
  <c r="AM1275" i="50"/>
  <c r="AM407" i="50"/>
  <c r="AM1401" i="50"/>
  <c r="AM1550" i="50"/>
  <c r="AM871" i="50"/>
  <c r="AM785" i="50"/>
  <c r="AM789" i="50"/>
  <c r="AM71" i="50"/>
  <c r="AM1905" i="50"/>
  <c r="AM164" i="50"/>
  <c r="AM200" i="50"/>
  <c r="AM1349" i="50"/>
  <c r="AM1232" i="50"/>
  <c r="AM975" i="50"/>
  <c r="AM1645" i="50"/>
  <c r="AM1168" i="50"/>
  <c r="AM683" i="50"/>
  <c r="AM1459" i="50"/>
  <c r="AM1342" i="50"/>
  <c r="AM1727" i="50"/>
  <c r="AM1723" i="50"/>
  <c r="AM1297" i="50"/>
  <c r="AM345" i="50"/>
  <c r="AM221" i="50"/>
  <c r="AM879" i="50"/>
  <c r="AM875" i="50"/>
  <c r="AM1272" i="50"/>
  <c r="AM542" i="50"/>
  <c r="AM1778" i="50"/>
  <c r="AM95" i="50"/>
  <c r="AM724" i="50"/>
  <c r="AM1048" i="50"/>
  <c r="AM536" i="50"/>
  <c r="AM1563" i="50"/>
  <c r="AM543" i="50"/>
  <c r="AM1572" i="50"/>
  <c r="AM151" i="50"/>
  <c r="AM114" i="50"/>
  <c r="AM722" i="50"/>
  <c r="AM1950" i="50"/>
  <c r="AM1654" i="50"/>
  <c r="AM1808" i="50"/>
  <c r="AM723" i="50"/>
  <c r="AM581" i="50"/>
  <c r="AM293" i="50"/>
  <c r="AM1521" i="50"/>
  <c r="AM1517" i="50"/>
  <c r="AM1529" i="50"/>
  <c r="AM1525" i="50"/>
  <c r="AM864" i="50"/>
  <c r="AM18" i="50"/>
  <c r="AM1181" i="50"/>
  <c r="AM1471" i="50"/>
  <c r="AM1921" i="50"/>
  <c r="AM1979" i="50"/>
  <c r="AM1926" i="50"/>
  <c r="AM1054" i="50"/>
  <c r="AM1055" i="50"/>
  <c r="AM589" i="50"/>
  <c r="AM660" i="50"/>
  <c r="AM75" i="50"/>
  <c r="AM1766" i="50"/>
  <c r="AM1819" i="50"/>
  <c r="AM914" i="50"/>
  <c r="AM483" i="50"/>
  <c r="AM1159" i="50"/>
  <c r="AM980" i="50"/>
  <c r="AM1748" i="50"/>
  <c r="AM1894" i="50"/>
  <c r="AM1922" i="50"/>
  <c r="AM73" i="50"/>
  <c r="AM1930" i="50"/>
  <c r="AM1192" i="50"/>
  <c r="AM1943" i="50"/>
  <c r="AM607" i="50"/>
  <c r="AM610" i="50"/>
  <c r="AM166" i="50"/>
  <c r="AM1412" i="50"/>
  <c r="AM315" i="50"/>
  <c r="AM22" i="50"/>
  <c r="AM2141" i="50"/>
  <c r="AM1873" i="50"/>
  <c r="AM1685" i="50"/>
  <c r="AM446" i="50"/>
  <c r="AM908" i="50"/>
  <c r="AM1615" i="50"/>
  <c r="AM627" i="50"/>
  <c r="AM26" i="50"/>
  <c r="AM491" i="50"/>
  <c r="AM386" i="50"/>
  <c r="AM1142" i="50"/>
  <c r="AM1569" i="50"/>
  <c r="AM179" i="50"/>
  <c r="AM551" i="50"/>
  <c r="AM1770" i="50"/>
  <c r="AM1079" i="50"/>
  <c r="AM1080" i="50"/>
  <c r="AM664" i="50"/>
  <c r="AM600" i="50"/>
  <c r="AM1111" i="50"/>
  <c r="AM364" i="50"/>
  <c r="AM1586" i="50"/>
  <c r="AM691" i="50"/>
  <c r="AM1892" i="50"/>
  <c r="AM2063" i="50"/>
  <c r="AM299" i="50"/>
  <c r="AM1303" i="50"/>
  <c r="AM14" i="50"/>
  <c r="AM656" i="50"/>
  <c r="AM637" i="50"/>
  <c r="AM2117" i="50"/>
  <c r="AM324" i="50"/>
  <c r="AM328" i="50"/>
  <c r="AM1781" i="50"/>
  <c r="AM1571" i="50"/>
  <c r="AM2091" i="50"/>
  <c r="AM1576" i="50"/>
  <c r="AM65" i="50"/>
  <c r="AM1814" i="50"/>
  <c r="AM1223" i="50"/>
  <c r="AM1754" i="50"/>
  <c r="AM943" i="50"/>
  <c r="AM41" i="50"/>
  <c r="AM85" i="50"/>
  <c r="AM1103" i="50"/>
  <c r="AM1331" i="50"/>
  <c r="AM1185" i="50"/>
  <c r="AM159" i="50"/>
  <c r="AM163" i="50"/>
  <c r="AM52" i="50"/>
  <c r="AM1807" i="50"/>
  <c r="AM1323" i="50"/>
  <c r="AM1902" i="50"/>
  <c r="AM593" i="50"/>
  <c r="AM36" i="50"/>
  <c r="AM46" i="50"/>
  <c r="AM1005" i="50"/>
  <c r="AM434" i="50"/>
  <c r="AM1433" i="50"/>
  <c r="AM1435" i="50"/>
  <c r="AM1243" i="50"/>
  <c r="AM1107" i="50"/>
  <c r="AM1991" i="50"/>
  <c r="AM1195" i="50"/>
  <c r="AM1904" i="50"/>
  <c r="AM1649" i="50"/>
  <c r="AM295" i="50"/>
  <c r="AM50" i="50"/>
  <c r="AM56" i="50"/>
  <c r="AM1623" i="50"/>
  <c r="AM1085" i="50"/>
  <c r="AM325" i="50"/>
  <c r="AM1607" i="50"/>
  <c r="AM2104" i="50"/>
  <c r="AM1740" i="50"/>
  <c r="AM1139" i="50"/>
  <c r="AM1603" i="50"/>
  <c r="AM1058" i="50"/>
  <c r="AM924" i="50"/>
  <c r="AM928" i="50"/>
  <c r="AM839" i="50"/>
  <c r="AM835" i="50"/>
  <c r="AM1311" i="50"/>
  <c r="AM755" i="50"/>
  <c r="AM474" i="50"/>
  <c r="AM1290" i="50"/>
  <c r="AM1971" i="50"/>
  <c r="AM1165" i="50"/>
  <c r="AM1128" i="50"/>
  <c r="AM1282" i="50"/>
  <c r="AM1161" i="50"/>
  <c r="AM1537" i="50"/>
  <c r="AM2121" i="50"/>
  <c r="AM289" i="50"/>
  <c r="AM1347" i="50"/>
  <c r="AM1801" i="50"/>
  <c r="AM1963" i="50"/>
  <c r="AM1498" i="50"/>
  <c r="AM462" i="50"/>
  <c r="AM2099" i="50"/>
  <c r="AM1377" i="50"/>
  <c r="AM1124" i="50"/>
  <c r="AM1494" i="50"/>
  <c r="AM1774" i="50"/>
  <c r="AM1853" i="50"/>
  <c r="AM466" i="50"/>
  <c r="AM458" i="50"/>
  <c r="AM1138" i="50"/>
  <c r="AM652" i="50"/>
  <c r="AM1286" i="50"/>
  <c r="AM1947" i="50"/>
  <c r="AM1294" i="50"/>
  <c r="AM1793" i="50"/>
  <c r="AM495" i="50"/>
  <c r="AM852" i="50"/>
  <c r="AM1750" i="50"/>
  <c r="AM408" i="50"/>
  <c r="AM1032" i="50"/>
  <c r="AM527" i="50"/>
  <c r="AM778" i="50"/>
  <c r="AM782" i="50"/>
  <c r="AM1218" i="50"/>
  <c r="AM848" i="50"/>
  <c r="AM643" i="50"/>
  <c r="AM1718" i="50"/>
  <c r="AM2029" i="50"/>
  <c r="AM1023" i="50"/>
  <c r="AM1019" i="50"/>
  <c r="AM1373" i="50"/>
  <c r="AM350" i="50"/>
  <c r="AM409" i="50"/>
  <c r="AM1014" i="50"/>
  <c r="AM1144" i="50"/>
  <c r="AM122" i="50"/>
  <c r="AM126" i="50"/>
  <c r="AM142" i="50"/>
  <c r="AM138" i="50"/>
  <c r="AM134" i="50"/>
  <c r="AM130" i="50"/>
  <c r="AM1911" i="50"/>
  <c r="AM707" i="50"/>
  <c r="AM150" i="50"/>
  <c r="AM719" i="50"/>
  <c r="AM171" i="50"/>
  <c r="AM2073" i="50"/>
  <c r="AM2077" i="50"/>
  <c r="AM614" i="50"/>
  <c r="AM608" i="50"/>
  <c r="AM234" i="50"/>
  <c r="AM970" i="50"/>
  <c r="AM1066" i="50"/>
  <c r="AM342" i="50"/>
  <c r="AM1764" i="50"/>
  <c r="AM1010" i="50"/>
  <c r="AM1987" i="50"/>
  <c r="AM1785" i="50"/>
  <c r="AM1967" i="50"/>
  <c r="AM1173" i="50"/>
  <c r="AM1432" i="50"/>
  <c r="AM1339" i="50"/>
  <c r="AM2131" i="50"/>
  <c r="AM2149" i="50"/>
  <c r="AM1861" i="50"/>
  <c r="AM1046" i="50"/>
  <c r="AM1453" i="50"/>
  <c r="AM1810" i="50"/>
  <c r="AM1636" i="50"/>
  <c r="AM1095" i="50"/>
  <c r="AM957" i="50"/>
  <c r="AM1091" i="50"/>
  <c r="AM1466" i="50"/>
  <c r="AM1490" i="50"/>
  <c r="AM503" i="50"/>
  <c r="AM1983" i="50"/>
  <c r="AM2048" i="50"/>
  <c r="AM1555" i="50"/>
  <c r="AM1797" i="50"/>
  <c r="AM699" i="50"/>
  <c r="AM1975" i="50"/>
  <c r="AM1541" i="50"/>
  <c r="AM732" i="50"/>
  <c r="AM337" i="50"/>
  <c r="AM1589" i="50"/>
  <c r="AM573" i="50"/>
  <c r="AM2019" i="50"/>
  <c r="AM454" i="50"/>
  <c r="AM1512" i="50"/>
  <c r="AM1439" i="50"/>
  <c r="AM390" i="50"/>
  <c r="AM1386" i="50"/>
  <c r="AM1707" i="50"/>
  <c r="AM1266" i="50"/>
  <c r="AM1746" i="50"/>
  <c r="AM372" i="50"/>
  <c r="AM450" i="50"/>
  <c r="AM1849" i="50"/>
  <c r="AM5" i="50"/>
  <c r="AM1628" i="50"/>
  <c r="AM648" i="50"/>
  <c r="AM2052" i="50"/>
  <c r="AM2056" i="50"/>
  <c r="AM2145" i="50"/>
  <c r="AM2009" i="50"/>
  <c r="AM1599" i="50"/>
  <c r="AM2095" i="50"/>
  <c r="AM1632" i="50"/>
  <c r="AM155" i="50"/>
  <c r="AM1327" i="50"/>
  <c r="AM1595" i="50"/>
  <c r="AM2015" i="50"/>
  <c r="AM1478" i="50"/>
  <c r="AM1017" i="50"/>
  <c r="AM9" i="50"/>
  <c r="AM1028" i="50"/>
  <c r="AM2087" i="50"/>
  <c r="AM1015" i="50"/>
  <c r="AM721" i="50"/>
  <c r="AM1070" i="50"/>
  <c r="AM1149" i="50"/>
  <c r="AM1153" i="50"/>
  <c r="AM2127" i="50"/>
  <c r="AM438" i="50"/>
  <c r="AM442" i="50"/>
  <c r="AM569" i="50"/>
  <c r="AM1996" i="50"/>
  <c r="AM1247" i="50"/>
  <c r="AM414" i="50"/>
  <c r="AM1758" i="50"/>
  <c r="AM1473" i="50"/>
  <c r="AM1503" i="50"/>
  <c r="AM1038" i="50"/>
  <c r="AM711" i="50"/>
  <c r="AM398" i="50"/>
  <c r="AM1845" i="50"/>
  <c r="AM273" i="50"/>
  <c r="AM1251" i="50"/>
  <c r="AM850" i="50"/>
  <c r="AM571" i="50"/>
  <c r="AM588" i="50"/>
  <c r="AM646" i="50"/>
  <c r="AM103" i="50"/>
  <c r="AM99" i="50"/>
  <c r="AM185" i="50"/>
  <c r="AM695" i="50"/>
  <c r="AM107" i="50"/>
  <c r="AM668" i="50"/>
  <c r="AM489" i="50"/>
  <c r="AM264" i="50"/>
  <c r="AM268" i="50"/>
  <c r="AM252" i="50"/>
  <c r="AM1559" i="50"/>
  <c r="AM523" i="50"/>
  <c r="AM422" i="50"/>
  <c r="AM1177" i="50"/>
  <c r="AM319" i="50"/>
  <c r="AM334" i="50"/>
  <c r="AM515" i="50"/>
  <c r="AM1053" i="50"/>
  <c r="AM426" i="50"/>
  <c r="AM910" i="50"/>
  <c r="AM1358" i="50"/>
  <c r="AM418" i="50"/>
  <c r="AM209" i="50"/>
  <c r="AM688" i="50"/>
  <c r="AM1205" i="50"/>
  <c r="AM1658" i="50"/>
  <c r="AM1239" i="50"/>
  <c r="AM1566" i="50"/>
  <c r="AM1422" i="50"/>
  <c r="AM1381" i="50"/>
  <c r="AM32" i="50"/>
  <c r="AM113" i="50"/>
  <c r="AM1831" i="50"/>
  <c r="AM1691" i="50"/>
  <c r="AM1042" i="50"/>
  <c r="AM807" i="50"/>
  <c r="AM815" i="50"/>
  <c r="AM819" i="50"/>
  <c r="AM811" i="50"/>
  <c r="AM823" i="50"/>
  <c r="AM803" i="50"/>
  <c r="AM1827" i="50"/>
  <c r="AM1823" i="50"/>
  <c r="AM1117" i="50"/>
  <c r="AM888" i="50"/>
  <c r="AM368" i="50"/>
  <c r="AM1640" i="50"/>
  <c r="AM939" i="50"/>
  <c r="AM311" i="50"/>
  <c r="AM2112" i="50"/>
  <c r="AM2156" i="50"/>
  <c r="AM284" i="50"/>
  <c r="AM1508" i="50"/>
  <c r="AM556" i="50"/>
  <c r="AM918" i="50"/>
  <c r="AM146" i="50"/>
  <c r="AM93" i="50"/>
  <c r="AM380" i="50"/>
  <c r="AM244" i="50"/>
  <c r="AM217" i="50"/>
  <c r="AM215" i="50"/>
  <c r="AM2152" i="50"/>
  <c r="AM1855" i="50"/>
  <c r="AM964" i="50"/>
  <c r="AM1915" i="50"/>
  <c r="AM1762" i="50"/>
  <c r="AM86" i="50"/>
  <c r="AM1513" i="50"/>
  <c r="AM986" i="50"/>
  <c r="AM628" i="50"/>
  <c r="AM742" i="50"/>
  <c r="AM577" i="50"/>
  <c r="AM109" i="50"/>
  <c r="AM1072" i="50"/>
  <c r="AM275" i="50"/>
  <c r="AM1876" i="50"/>
  <c r="AM513" i="50"/>
  <c r="AM1363" i="50"/>
  <c r="AM2013" i="50"/>
  <c r="AM280" i="50"/>
  <c r="AM2000" i="50"/>
  <c r="AM1695" i="50"/>
  <c r="AM1898" i="50"/>
  <c r="AM831" i="50"/>
  <c r="AM827" i="50"/>
  <c r="AM330" i="50"/>
  <c r="AM1642" i="50"/>
  <c r="AM485" i="50"/>
  <c r="AM478" i="50"/>
  <c r="AM1416" i="50"/>
  <c r="AM2085" i="50"/>
  <c r="AM715" i="50"/>
  <c r="AM904" i="50"/>
  <c r="AM892" i="50"/>
  <c r="AM430" i="50"/>
  <c r="AM1201" i="50"/>
  <c r="AM2044" i="50"/>
  <c r="AM1920" i="50"/>
  <c r="AM994" i="50"/>
  <c r="AM995" i="50"/>
  <c r="AM557" i="50"/>
  <c r="AM900" i="50"/>
  <c r="AM934" i="50"/>
  <c r="AM470" i="50"/>
  <c r="AM760" i="50"/>
  <c r="AM1653" i="50"/>
  <c r="AM1533" i="50"/>
  <c r="AM1132" i="50"/>
  <c r="AM678" i="50"/>
  <c r="AM679" i="50"/>
  <c r="AM680" i="50"/>
  <c r="AM60" i="50"/>
  <c r="AM354" i="50"/>
  <c r="AM358" i="50"/>
  <c r="AM248" i="50"/>
  <c r="AM1582" i="50"/>
  <c r="AM201" i="50"/>
  <c r="AM499" i="50"/>
  <c r="AM1913" i="50"/>
  <c r="AM213" i="50"/>
  <c r="AM68" i="50"/>
  <c r="AM1669" i="50"/>
  <c r="AM1210" i="50"/>
  <c r="AM1939" i="50"/>
  <c r="AM766" i="50"/>
  <c r="AM1319" i="50"/>
  <c r="AM540" i="50"/>
  <c r="AM118" i="50"/>
  <c r="AM2005" i="50"/>
  <c r="AM1428" i="50"/>
  <c r="AM962" i="50"/>
  <c r="AM1837" i="50"/>
  <c r="AM856" i="50"/>
  <c r="AM1545" i="50"/>
  <c r="AM1315" i="50"/>
  <c r="AM376" i="50"/>
  <c r="AM1865" i="50"/>
  <c r="AM1307" i="50"/>
  <c r="AM1157" i="50"/>
  <c r="AM1673" i="50"/>
  <c r="AM384" i="50"/>
  <c r="AM1803" i="50"/>
  <c r="AM1959" i="50"/>
  <c r="AM1099" i="50"/>
  <c r="AM202" i="50"/>
  <c r="AM1447" i="50"/>
  <c r="AM860" i="50"/>
  <c r="AM630" i="50"/>
  <c r="AM533" i="50"/>
  <c r="AM1992" i="50"/>
  <c r="AM1789" i="50"/>
  <c r="AM2069" i="50"/>
  <c r="AM240" i="50"/>
  <c r="AM1681" i="50"/>
  <c r="AM884" i="50"/>
  <c r="AM1262" i="50"/>
  <c r="AM2040" i="50"/>
  <c r="AM1060" i="50"/>
  <c r="AM1402" i="50"/>
  <c r="AM984" i="50"/>
  <c r="AM507" i="50"/>
  <c r="AM583" i="50"/>
  <c r="AM868" i="50"/>
  <c r="AM1403" i="50"/>
  <c r="AM1229" i="50"/>
  <c r="AM1335" i="50"/>
  <c r="AM511" i="50"/>
  <c r="AM1833" i="50"/>
  <c r="AM203" i="50"/>
  <c r="AM1119" i="50"/>
  <c r="AM1677" i="50"/>
  <c r="AM1235" i="50"/>
  <c r="AM3" i="50"/>
  <c r="AM1699" i="50"/>
  <c r="AM2106" i="50"/>
  <c r="AM1869" i="50"/>
  <c r="AM1761" i="50"/>
  <c r="AM79" i="50"/>
  <c r="AM181" i="50"/>
  <c r="AM2035" i="50"/>
  <c r="AM1857" i="50"/>
  <c r="AM256" i="50"/>
  <c r="AM258" i="50"/>
  <c r="AM953" i="50"/>
  <c r="AM947" i="50"/>
  <c r="AM746" i="50"/>
  <c r="AM703" i="50"/>
  <c r="AM1732" i="50"/>
  <c r="AM1736" i="50"/>
  <c r="AM175" i="50"/>
  <c r="AM1888" i="50"/>
  <c r="AM1443" i="50"/>
  <c r="AM798" i="50"/>
  <c r="AM794" i="50"/>
  <c r="AM736" i="50"/>
  <c r="AM1955" i="50"/>
  <c r="AM2025" i="50"/>
  <c r="AM1404" i="50"/>
  <c r="AM618" i="50"/>
  <c r="AM774" i="50"/>
  <c r="AM2058" i="50"/>
  <c r="AM83" i="50"/>
  <c r="AM8" i="50"/>
  <c r="AM204" i="50"/>
  <c r="AM1270" i="50"/>
  <c r="AM896" i="50"/>
  <c r="AM1405" i="50"/>
  <c r="AM1255" i="50"/>
  <c r="AM844" i="50"/>
  <c r="AM1484" i="50"/>
  <c r="AM1884" i="50"/>
  <c r="AM596" i="50"/>
  <c r="AM872" i="50"/>
  <c r="AM410" i="50"/>
  <c r="AM1406" i="50"/>
  <c r="AM840" i="50"/>
  <c r="AM790" i="50"/>
  <c r="AM786" i="50"/>
  <c r="AM1779" i="50"/>
  <c r="AM1551" i="50"/>
  <c r="AM1880" i="50"/>
  <c r="AM1949" i="50"/>
  <c r="AM1276" i="50"/>
  <c r="AM1476" i="50"/>
  <c r="AM72" i="50"/>
  <c r="AM205" i="50"/>
  <c r="AM949" i="50"/>
  <c r="AM562" i="50"/>
  <c r="AM997" i="50"/>
  <c r="AM1233" i="50"/>
  <c r="AM976" i="50"/>
  <c r="AM1646" i="50"/>
  <c r="AM1169" i="50"/>
  <c r="AM684" i="50"/>
  <c r="AM1460" i="50"/>
  <c r="AM1343" i="50"/>
  <c r="AM1839" i="50"/>
  <c r="AM1841" i="50"/>
  <c r="AM639" i="50"/>
  <c r="AM1298" i="50"/>
  <c r="AM1728" i="50"/>
  <c r="AM1724" i="50"/>
  <c r="AM360" i="50"/>
  <c r="AM346" i="50"/>
  <c r="AM519" i="50"/>
  <c r="AM222" i="50"/>
  <c r="AM880" i="50"/>
  <c r="AM876" i="50"/>
  <c r="AM999" i="50"/>
  <c r="AM1937" i="50"/>
  <c r="AM1815" i="50"/>
  <c r="AM1049" i="50"/>
  <c r="AM644" i="50"/>
  <c r="AC1360" i="50"/>
  <c r="AC1189" i="50"/>
  <c r="AC277" i="50"/>
  <c r="AC1940" i="50"/>
  <c r="AC281" i="50"/>
  <c r="AC601" i="50"/>
  <c r="AC565" i="50"/>
  <c r="AC1409" i="50"/>
  <c r="AC2132" i="50"/>
  <c r="AC312" i="50"/>
  <c r="AC828" i="50"/>
  <c r="AC19" i="50"/>
  <c r="AC1976" i="50"/>
  <c r="AC23" i="50"/>
  <c r="AC1291" i="50"/>
  <c r="AC1292" i="50"/>
  <c r="AC10" i="50"/>
  <c r="AC1178" i="50"/>
  <c r="AC1616" i="50"/>
  <c r="AC110" i="50"/>
  <c r="AC624" i="50"/>
  <c r="AC977" i="50"/>
  <c r="AC80" i="50"/>
  <c r="AC988" i="50"/>
  <c r="AC1617" i="50"/>
  <c r="AC989" i="50"/>
  <c r="AC1612" i="50"/>
  <c r="AC1692" i="50"/>
  <c r="AC1610" i="50"/>
  <c r="AC1467" i="50"/>
  <c r="AC1870" i="50"/>
  <c r="AC824" i="50"/>
  <c r="AC1504" i="50"/>
  <c r="AC231" i="50"/>
  <c r="AC1682" i="50"/>
  <c r="AC534" i="50"/>
  <c r="AC1560" i="50"/>
  <c r="AC6" i="50"/>
  <c r="AC747" i="50"/>
  <c r="AC541" i="50"/>
  <c r="AC1741" i="50"/>
  <c r="AC749" i="50"/>
  <c r="AC1479" i="50"/>
  <c r="AC276" i="50"/>
  <c r="AC584" i="50"/>
  <c r="AC1790" i="50"/>
  <c r="AC1791" i="50"/>
  <c r="AC689" i="50"/>
  <c r="AC845" i="50"/>
  <c r="AC259" i="50"/>
  <c r="AC640" i="50"/>
  <c r="AC905" i="50"/>
  <c r="AC657" i="50"/>
  <c r="AC443" i="50"/>
  <c r="AC779" i="50"/>
  <c r="AC780" i="50"/>
  <c r="AC2107" i="50"/>
  <c r="AC1215" i="50"/>
  <c r="AC1216" i="50"/>
  <c r="AC516" i="50"/>
  <c r="AC653" i="50"/>
  <c r="AC1816" i="50"/>
  <c r="AC2114" i="50"/>
  <c r="AC1370" i="50"/>
  <c r="AC1240" i="50"/>
  <c r="AC1020" i="50"/>
  <c r="AC1021" i="50"/>
  <c r="AC38" i="50"/>
  <c r="AC1715" i="50"/>
  <c r="AC2088" i="50"/>
  <c r="AC2026" i="50"/>
  <c r="AC1573" i="50"/>
  <c r="AC1674" i="50"/>
  <c r="AC62" i="50"/>
  <c r="AC738" i="50"/>
  <c r="AC1811" i="50"/>
  <c r="AC492" i="50"/>
  <c r="AC493" i="50"/>
  <c r="AC1220" i="50"/>
  <c r="AC1382" i="50"/>
  <c r="AC1751" i="50"/>
  <c r="AC1923" i="50"/>
  <c r="AC1100" i="50"/>
  <c r="AC399" i="50"/>
  <c r="AC402" i="50"/>
  <c r="AC1328" i="50"/>
  <c r="AC524" i="50"/>
  <c r="AC525" i="50"/>
  <c r="AC1182" i="50"/>
  <c r="AC775" i="50"/>
  <c r="AC776" i="50"/>
  <c r="AC156" i="50"/>
  <c r="AC1059" i="50"/>
  <c r="AC160" i="50"/>
  <c r="AC15" i="50"/>
  <c r="AC431" i="50"/>
  <c r="AC1029" i="50"/>
  <c r="AC1030" i="50"/>
  <c r="AC1002" i="50"/>
  <c r="AC1895" i="50"/>
  <c r="AC590" i="50"/>
  <c r="AC808" i="50"/>
  <c r="AC1056" i="50"/>
  <c r="AC816" i="50"/>
  <c r="AC1320" i="50"/>
  <c r="AC820" i="50"/>
  <c r="AC1899" i="50"/>
  <c r="AC1824" i="50"/>
  <c r="AC1804" i="50"/>
  <c r="AC1820" i="50"/>
  <c r="AC43" i="50"/>
  <c r="AC1556" i="50"/>
  <c r="AC33" i="50"/>
  <c r="AC331" i="50"/>
  <c r="AC1104" i="50"/>
  <c r="AC377" i="50"/>
  <c r="AC1988" i="50"/>
  <c r="AC486" i="50"/>
  <c r="AC727" i="50"/>
  <c r="AC812" i="50"/>
  <c r="AC2059" i="50"/>
  <c r="AC804" i="50"/>
  <c r="AC2100" i="50"/>
  <c r="AC96" i="50"/>
  <c r="AC1620" i="50"/>
  <c r="AC885" i="50"/>
  <c r="AC47" i="50"/>
  <c r="AC182" i="50"/>
  <c r="AC53" i="50"/>
  <c r="AC104" i="50"/>
  <c r="AC1082" i="50"/>
  <c r="AC800" i="50"/>
  <c r="AC1604" i="50"/>
  <c r="AC1350" i="50"/>
  <c r="AC2101" i="50"/>
  <c r="AC365" i="50"/>
  <c r="AC479" i="50"/>
  <c r="AC320" i="50"/>
  <c r="AC1737" i="50"/>
  <c r="AC206" i="50"/>
  <c r="AC1608" i="50"/>
  <c r="AC1637" i="50"/>
  <c r="AC300" i="50"/>
  <c r="AC936" i="50"/>
  <c r="AC1877" i="50"/>
  <c r="AC1050" i="50"/>
  <c r="AC1916" i="50"/>
  <c r="AC76" i="50"/>
  <c r="AC940" i="50"/>
  <c r="AC2010" i="50"/>
  <c r="AC2080" i="50"/>
  <c r="AC563" i="50"/>
  <c r="AC224" i="50"/>
  <c r="AC971" i="50"/>
  <c r="AC544" i="50"/>
  <c r="AC1256" i="50"/>
  <c r="AC301" i="50"/>
  <c r="AC2041" i="50"/>
  <c r="AC88" i="50"/>
  <c r="AC1997" i="50"/>
  <c r="AC1026" i="50"/>
  <c r="AC1086" i="50"/>
  <c r="AC2136" i="50"/>
  <c r="AC1934" i="50"/>
  <c r="AC1933" i="50"/>
  <c r="AC2064" i="50"/>
  <c r="AC921" i="50"/>
  <c r="AC1917" i="50"/>
  <c r="AC925" i="50"/>
  <c r="AC685" i="50"/>
  <c r="AC832" i="50"/>
  <c r="AC1202" i="50"/>
  <c r="AC836" i="50"/>
  <c r="AC1655" i="50"/>
  <c r="AC1308" i="50"/>
  <c r="AC915" i="50"/>
  <c r="AC748" i="50"/>
  <c r="AC241" i="50"/>
  <c r="AC471" i="50"/>
  <c r="AC423" i="50"/>
  <c r="AC176" i="50"/>
  <c r="AC619" i="50"/>
  <c r="AC548" i="50"/>
  <c r="AC285" i="50"/>
  <c r="AC1767" i="50"/>
  <c r="AC1469" i="50"/>
  <c r="AC661" i="50"/>
  <c r="AC415" i="50"/>
  <c r="AC597" i="50"/>
  <c r="AC1688" i="50"/>
  <c r="AC361" i="50"/>
  <c r="AC347" i="50"/>
  <c r="AC348" i="50"/>
  <c r="AC1583" i="50"/>
  <c r="AC369" i="50"/>
  <c r="AC370" i="50"/>
  <c r="AC1108" i="50"/>
  <c r="AC1625" i="50"/>
  <c r="AC1626" i="50"/>
  <c r="AC1073" i="50"/>
  <c r="AC296" i="50"/>
  <c r="AC1074" i="50"/>
  <c r="AC1846" i="50"/>
  <c r="AC1847" i="50"/>
  <c r="AC1300" i="50"/>
  <c r="AC447" i="50"/>
  <c r="AC448" i="50"/>
  <c r="AC304" i="50"/>
  <c r="AC2060" i="50"/>
  <c r="AC1596" i="50"/>
  <c r="AC1889" i="50"/>
  <c r="AC11" i="50"/>
  <c r="AC2006" i="50"/>
  <c r="AC578" i="50"/>
  <c r="AC861" i="50"/>
  <c r="AC2092" i="50"/>
  <c r="AC1927" i="50"/>
  <c r="AC574" i="50"/>
  <c r="AC290" i="50"/>
  <c r="AC1713" i="50"/>
  <c r="AC1518" i="50"/>
  <c r="AC1719" i="50"/>
  <c r="AC1514" i="50"/>
  <c r="AC1383" i="50"/>
  <c r="AC1384" i="50"/>
  <c r="AC1526" i="50"/>
  <c r="AC1522" i="50"/>
  <c r="AC1775" i="50"/>
  <c r="AC480" i="50"/>
  <c r="AC1743" i="50"/>
  <c r="AC1744" i="50"/>
  <c r="AC911" i="50"/>
  <c r="AC1263" i="50"/>
  <c r="AC1264" i="50"/>
  <c r="AC2078" i="50"/>
  <c r="AC1704" i="50"/>
  <c r="AC1705" i="50"/>
  <c r="AC1629" i="50"/>
  <c r="AC1047" i="50"/>
  <c r="AC1359" i="50"/>
  <c r="AC622" i="50"/>
  <c r="AC1248" i="50"/>
  <c r="AC1249" i="50"/>
  <c r="AC269" i="50"/>
  <c r="AC271" i="50"/>
  <c r="AC1842" i="50"/>
  <c r="AC1843" i="50"/>
  <c r="AC2020" i="50"/>
  <c r="AC1931" i="50"/>
  <c r="AC2142" i="50"/>
  <c r="AC2049" i="50"/>
  <c r="AC2050" i="50"/>
  <c r="AC1324" i="50"/>
  <c r="AC152" i="50"/>
  <c r="AC2053" i="50"/>
  <c r="AC2054" i="50"/>
  <c r="AC1364" i="50"/>
  <c r="AC1025" i="50"/>
  <c r="AC1448" i="50"/>
  <c r="AC387" i="50"/>
  <c r="AC388" i="50"/>
  <c r="AC704" i="50"/>
  <c r="AC705" i="50"/>
  <c r="AC147" i="50"/>
  <c r="AC148" i="50"/>
  <c r="AC1908" i="50"/>
  <c r="AC1909" i="50"/>
  <c r="AC1660" i="50"/>
  <c r="AC168" i="50"/>
  <c r="AC2074" i="50"/>
  <c r="AC253" i="50"/>
  <c r="AC2070" i="50"/>
  <c r="AC119" i="50"/>
  <c r="AC120" i="50"/>
  <c r="AC123" i="50"/>
  <c r="AC124" i="50"/>
  <c r="AC1224" i="50"/>
  <c r="AC400" i="50"/>
  <c r="AC403" i="50"/>
  <c r="AC131" i="50"/>
  <c r="AC132" i="50"/>
  <c r="AC127" i="50"/>
  <c r="AC128" i="50"/>
  <c r="AC135" i="50"/>
  <c r="AC136" i="50"/>
  <c r="AC139" i="50"/>
  <c r="AC140" i="50"/>
  <c r="AC716" i="50"/>
  <c r="AC2016" i="50"/>
  <c r="AC2017" i="50"/>
  <c r="AC306" i="50"/>
  <c r="AC602" i="50"/>
  <c r="AC1711" i="50"/>
  <c r="AC27" i="50"/>
  <c r="AC1436" i="50"/>
  <c r="AC1437" i="50"/>
  <c r="AC451" i="50"/>
  <c r="AC452" i="50"/>
  <c r="AC1509" i="50"/>
  <c r="AC1510" i="50"/>
  <c r="AC1984" i="50"/>
  <c r="AC1063" i="50"/>
  <c r="AC1007" i="50"/>
  <c r="AC967" i="50"/>
  <c r="AC929" i="50"/>
  <c r="AC611" i="50"/>
  <c r="AC1700" i="50"/>
  <c r="AC1407" i="50"/>
  <c r="AC1702" i="50"/>
  <c r="AC1567" i="50"/>
  <c r="AC2109" i="50"/>
  <c r="AC190" i="50"/>
  <c r="AC188" i="50"/>
  <c r="AC187" i="50"/>
  <c r="AC189" i="50"/>
  <c r="AC186" i="50"/>
  <c r="AC191" i="50"/>
  <c r="AC193" i="50"/>
  <c r="AC1187" i="50"/>
  <c r="AC1114" i="50"/>
  <c r="AC770" i="50"/>
  <c r="AC94" i="50"/>
  <c r="AC1081" i="50"/>
  <c r="AC1000" i="50"/>
  <c r="AC1368" i="50"/>
  <c r="AC322" i="50"/>
  <c r="AC391" i="50"/>
  <c r="AC340" i="50"/>
  <c r="AC935" i="50"/>
  <c r="AC167" i="50"/>
  <c r="AC504" i="50"/>
  <c r="AC218" i="50"/>
  <c r="AC2153" i="50"/>
  <c r="AC2036" i="50"/>
  <c r="AC1577" i="50"/>
  <c r="AC1340" i="50"/>
  <c r="AC1341" i="50"/>
  <c r="AC965" i="50"/>
  <c r="AC1725" i="50"/>
  <c r="AC1726" i="50"/>
  <c r="AC712" i="50"/>
  <c r="AC1457" i="50"/>
  <c r="AC1458" i="50"/>
  <c r="AC427" i="50"/>
  <c r="AC1166" i="50"/>
  <c r="AC1167" i="50"/>
  <c r="AC1906" i="50"/>
  <c r="AC681" i="50"/>
  <c r="AC682" i="50"/>
  <c r="AC475" i="50"/>
  <c r="AC1721" i="50"/>
  <c r="AC1722" i="50"/>
  <c r="AC1413" i="50"/>
  <c r="AC877" i="50"/>
  <c r="AC878" i="50"/>
  <c r="AC1198" i="50"/>
  <c r="AC873" i="50"/>
  <c r="AC874" i="50"/>
  <c r="AC737" i="50"/>
  <c r="AC219" i="50"/>
  <c r="AC220" i="50"/>
  <c r="AC2082" i="50"/>
  <c r="AC1295" i="50"/>
  <c r="AC1296" i="50"/>
  <c r="AC1562" i="50"/>
  <c r="AC343" i="50"/>
  <c r="AC344" i="50"/>
  <c r="AC901" i="50"/>
  <c r="AC338" i="50"/>
  <c r="AC889" i="50"/>
  <c r="AC1454" i="50"/>
  <c r="AC393" i="50"/>
  <c r="AC791" i="50"/>
  <c r="AC792" i="50"/>
  <c r="AC1664" i="50"/>
  <c r="AC795" i="50"/>
  <c r="AC796" i="50"/>
  <c r="AC172" i="50"/>
  <c r="AC1440" i="50"/>
  <c r="AC1441" i="50"/>
  <c r="AC1601" i="50"/>
  <c r="AC761" i="50"/>
  <c r="AC546" i="50"/>
  <c r="AC1885" i="50"/>
  <c r="AC1886" i="50"/>
  <c r="AC1590" i="50"/>
  <c r="AC223" i="50"/>
  <c r="AC897" i="50"/>
  <c r="AC1258" i="50"/>
  <c r="AC931" i="50"/>
  <c r="AC552" i="50"/>
  <c r="AC1696" i="50"/>
  <c r="AC336" i="50"/>
  <c r="AC467" i="50"/>
  <c r="AC769" i="50"/>
  <c r="AC757" i="50"/>
  <c r="AC1650" i="50"/>
  <c r="AC1011" i="50"/>
  <c r="AC733" i="50"/>
  <c r="AC2022" i="50"/>
  <c r="AC771" i="50"/>
  <c r="AC1505" i="50"/>
  <c r="AC615" i="50"/>
  <c r="AC90" i="50"/>
  <c r="AC1643" i="50"/>
  <c r="AC1644" i="50"/>
  <c r="AC1259" i="50"/>
  <c r="AC237" i="50"/>
  <c r="AC143" i="50"/>
  <c r="AC1678" i="50"/>
  <c r="AC2037" i="50"/>
  <c r="AC881" i="50"/>
  <c r="AC2066" i="50"/>
  <c r="AC1444" i="50"/>
  <c r="AC1474" i="50"/>
  <c r="AC857" i="50"/>
  <c r="AC2122" i="50"/>
  <c r="AC1786" i="50"/>
  <c r="AC1112" i="50"/>
  <c r="AC558" i="50"/>
  <c r="AC1546" i="50"/>
  <c r="AC235" i="50"/>
  <c r="AC865" i="50"/>
  <c r="AC508" i="50"/>
  <c r="AC1388" i="50"/>
  <c r="AC1226" i="50"/>
  <c r="AC981" i="50"/>
  <c r="AC1387" i="50"/>
  <c r="AC783" i="50"/>
  <c r="AC692" i="50"/>
  <c r="AC69" i="50"/>
  <c r="AC100" i="50"/>
  <c r="AC787" i="50"/>
  <c r="AC1548" i="50"/>
  <c r="AC869" i="50"/>
  <c r="AC1230" i="50"/>
  <c r="AC1828" i="50"/>
  <c r="AC1348" i="50"/>
  <c r="AC973" i="50"/>
  <c r="AC974" i="50"/>
  <c r="AC635" i="50"/>
  <c r="AC270" i="50"/>
  <c r="AC1481" i="50"/>
  <c r="AC893" i="50"/>
  <c r="AC1236" i="50"/>
  <c r="AC1881" i="50"/>
  <c r="AC1419" i="50"/>
  <c r="AC1378" i="50"/>
  <c r="AC1267" i="50"/>
  <c r="AC29" i="50"/>
  <c r="AC1390" i="50"/>
  <c r="AC401" i="50"/>
  <c r="AC585" i="50"/>
  <c r="AC1391" i="50"/>
  <c r="AC1355" i="50"/>
  <c r="AC1273" i="50"/>
  <c r="AC1133" i="50"/>
  <c r="AC1252" i="50"/>
  <c r="AC841" i="50"/>
  <c r="AC87" i="50"/>
  <c r="AC261" i="50"/>
  <c r="AC1316" i="50"/>
  <c r="AC1317" i="50"/>
  <c r="AC265" i="50"/>
  <c r="AC763" i="50"/>
  <c r="AC764" i="50"/>
  <c r="AC249" i="50"/>
  <c r="AC419" i="50"/>
  <c r="AC1956" i="50"/>
  <c r="AC1957" i="50"/>
  <c r="AC520" i="50"/>
  <c r="AC1485" i="50"/>
  <c r="AC1174" i="50"/>
  <c r="AC1207" i="50"/>
  <c r="AC1208" i="50"/>
  <c r="AC316" i="50"/>
  <c r="AC1196" i="50"/>
  <c r="AC2134" i="50"/>
  <c r="AC665" i="50"/>
  <c r="AC2002" i="50"/>
  <c r="AC2003" i="50"/>
  <c r="AC1425" i="50"/>
  <c r="AC1426" i="50"/>
  <c r="AC1039" i="50"/>
  <c r="AC959" i="50"/>
  <c r="AC960" i="50"/>
  <c r="AC537" i="50"/>
  <c r="AC538" i="50"/>
  <c r="AC1591" i="50"/>
  <c r="AC115" i="50"/>
  <c r="AC116" i="50"/>
  <c r="AC355" i="50"/>
  <c r="AC356" i="50"/>
  <c r="AC351" i="50"/>
  <c r="AC352" i="50"/>
  <c r="AC57" i="50"/>
  <c r="AC58" i="50"/>
  <c r="AC210" i="50"/>
  <c r="AC211" i="50"/>
  <c r="AC1666" i="50"/>
  <c r="AC1667" i="50"/>
  <c r="AC2137" i="50"/>
  <c r="AC496" i="50"/>
  <c r="AC497" i="50"/>
  <c r="AC1579" i="50"/>
  <c r="AC1580" i="50"/>
  <c r="AC245" i="50"/>
  <c r="AC246" i="50"/>
  <c r="AC1709" i="50"/>
  <c r="AC767" i="50"/>
  <c r="AC950" i="50"/>
  <c r="AC951" i="50"/>
  <c r="AC1733" i="50"/>
  <c r="AC1729" i="50"/>
  <c r="AC1730" i="50"/>
  <c r="AC750" i="50"/>
  <c r="AC1129" i="50"/>
  <c r="AC1130" i="50"/>
  <c r="AC1530" i="50"/>
  <c r="AC1531" i="50"/>
  <c r="AC631" i="50"/>
  <c r="AC633" i="50"/>
  <c r="AC1277" i="50"/>
  <c r="AC1455" i="50"/>
  <c r="AC2032" i="50"/>
  <c r="AC1952" i="50"/>
  <c r="AC700" i="50"/>
  <c r="AC701" i="50"/>
  <c r="AC743" i="50"/>
  <c r="AC744" i="50"/>
  <c r="AC944" i="50"/>
  <c r="AC945" i="50"/>
  <c r="AC1564" i="50"/>
  <c r="AC1389" i="50"/>
  <c r="AC669" i="50"/>
  <c r="AC672" i="50"/>
  <c r="AC373" i="50"/>
  <c r="AC374" i="50"/>
  <c r="AC1862" i="50"/>
  <c r="AC1863" i="50"/>
  <c r="AC1304" i="50"/>
  <c r="AC1305" i="50"/>
  <c r="AC1312" i="50"/>
  <c r="AC1313" i="50"/>
  <c r="AC1834" i="50"/>
  <c r="AC1835" i="50"/>
  <c r="AC1542" i="50"/>
  <c r="AC1543" i="50"/>
  <c r="AC853" i="50"/>
  <c r="AC854" i="50"/>
  <c r="AC1096" i="50"/>
  <c r="AC1097" i="50"/>
  <c r="AC671" i="50"/>
  <c r="AC674" i="50"/>
  <c r="AC670" i="50"/>
  <c r="AC673" i="50"/>
  <c r="AC1154" i="50"/>
  <c r="AC1155" i="50"/>
  <c r="AC381" i="50"/>
  <c r="AC382" i="50"/>
  <c r="AC1670" i="50"/>
  <c r="AC1671" i="50"/>
  <c r="AC1344" i="50"/>
  <c r="AC1345" i="50"/>
  <c r="AC1211" i="50"/>
  <c r="AC455" i="50"/>
  <c r="AC456" i="50"/>
  <c r="AC1798" i="50"/>
  <c r="AC1799" i="50"/>
  <c r="AC1374" i="50"/>
  <c r="AC1375" i="50"/>
  <c r="AC1771" i="50"/>
  <c r="AC1772" i="50"/>
  <c r="AC1960" i="50"/>
  <c r="AC1961" i="50"/>
  <c r="AC459" i="50"/>
  <c r="AC460" i="50"/>
  <c r="AC2096" i="50"/>
  <c r="AC2097" i="50"/>
  <c r="AC649" i="50"/>
  <c r="AC650" i="50"/>
  <c r="AC463" i="50"/>
  <c r="AC464" i="50"/>
  <c r="AC1135" i="50"/>
  <c r="AC1136" i="50"/>
  <c r="AC1944" i="50"/>
  <c r="AC1945" i="50"/>
  <c r="AC1283" i="50"/>
  <c r="AC1284" i="50"/>
  <c r="AC1491" i="50"/>
  <c r="AC1492" i="50"/>
  <c r="AC954" i="50"/>
  <c r="AC955" i="50"/>
  <c r="AC1088" i="50"/>
  <c r="AC1089" i="50"/>
  <c r="AC1092" i="50"/>
  <c r="AC1093" i="50"/>
  <c r="AC1633" i="50"/>
  <c r="AC1634" i="50"/>
  <c r="AC1487" i="50"/>
  <c r="AC1488" i="50"/>
  <c r="AC2045" i="50"/>
  <c r="AC2046" i="50"/>
  <c r="AC1866" i="50"/>
  <c r="AC1461" i="50"/>
  <c r="AC1463" i="50"/>
  <c r="AC1964" i="50"/>
  <c r="AC1965" i="50"/>
  <c r="AC1429" i="50"/>
  <c r="AC1430" i="50"/>
  <c r="AC1170" i="50"/>
  <c r="AC1171" i="50"/>
  <c r="AC1336" i="50"/>
  <c r="AC1337" i="50"/>
  <c r="AC326" i="50"/>
  <c r="AC1417" i="50"/>
  <c r="AC729" i="50"/>
  <c r="AC730" i="50"/>
  <c r="AC2128" i="50"/>
  <c r="AC2129" i="50"/>
  <c r="AC1043" i="50"/>
  <c r="AC1044" i="50"/>
  <c r="AC1782" i="50"/>
  <c r="AC1783" i="50"/>
  <c r="AC1450" i="50"/>
  <c r="AC1451" i="50"/>
  <c r="AC1838" i="50"/>
  <c r="AC1840" i="50"/>
  <c r="AC638" i="50"/>
  <c r="AC1001" i="50"/>
  <c r="AC2146" i="50"/>
  <c r="AC2147" i="50"/>
  <c r="AC1034" i="50"/>
  <c r="AC1858" i="50"/>
  <c r="AC1859" i="50"/>
  <c r="AC232" i="50"/>
  <c r="AC359" i="50"/>
  <c r="AC517" i="50"/>
  <c r="AC439" i="50"/>
  <c r="AC440" i="50"/>
  <c r="AC228" i="50"/>
  <c r="AC435" i="50"/>
  <c r="AC436" i="50"/>
  <c r="AC998" i="50"/>
  <c r="AC1244" i="50"/>
  <c r="AC1245" i="50"/>
  <c r="AC996" i="50"/>
  <c r="AC1936" i="50"/>
  <c r="AC1067" i="50"/>
  <c r="AC1068" i="50"/>
  <c r="AC1462" i="50"/>
  <c r="AC1832" i="50"/>
  <c r="AC1146" i="50"/>
  <c r="AC1147" i="50"/>
  <c r="AC302" i="50"/>
  <c r="AC411" i="50"/>
  <c r="AC412" i="50"/>
  <c r="AC708" i="50"/>
  <c r="AC709" i="50"/>
  <c r="AC1662" i="50"/>
  <c r="AC395" i="50"/>
  <c r="AC396" i="50"/>
  <c r="AC1035" i="50"/>
  <c r="AC1036" i="50"/>
  <c r="AC78" i="50"/>
  <c r="AC180" i="50"/>
  <c r="AC1352" i="50"/>
  <c r="AC2034" i="50"/>
  <c r="AC1500" i="50"/>
  <c r="AC1501" i="50"/>
  <c r="AC1856" i="50"/>
  <c r="AC1755" i="50"/>
  <c r="AC1756" i="50"/>
  <c r="AC255" i="50"/>
  <c r="AC257" i="50"/>
  <c r="AC500" i="50"/>
  <c r="AC501" i="50"/>
  <c r="AC1980" i="50"/>
  <c r="AC1981" i="50"/>
  <c r="AC1538" i="50"/>
  <c r="AC1539" i="50"/>
  <c r="AC67" i="50"/>
  <c r="AC1794" i="50"/>
  <c r="AC1795" i="50"/>
  <c r="AC1912" i="50"/>
  <c r="AC1972" i="50"/>
  <c r="AC1973" i="50"/>
  <c r="AC1802" i="50"/>
  <c r="AC1552" i="50"/>
  <c r="AC1553" i="50"/>
  <c r="AC1938" i="50"/>
  <c r="AC696" i="50"/>
  <c r="AC697" i="50"/>
  <c r="AC2030" i="50"/>
  <c r="AC1150" i="50"/>
  <c r="AC1151" i="50"/>
  <c r="AC2124" i="50"/>
  <c r="AC2125" i="50"/>
  <c r="AC566" i="50"/>
  <c r="AC567" i="50"/>
  <c r="AC308" i="50"/>
  <c r="AC1071" i="50"/>
  <c r="AC1993" i="50"/>
  <c r="AC1994" i="50"/>
  <c r="AC1495" i="50"/>
  <c r="AC2118" i="50"/>
  <c r="AC2119" i="50"/>
  <c r="AC286" i="50"/>
  <c r="AC287" i="50"/>
  <c r="AC1125" i="50"/>
  <c r="AC1126" i="50"/>
  <c r="AC1332" i="50"/>
  <c r="AC1534" i="50"/>
  <c r="AC1535" i="50"/>
  <c r="AC1279" i="50"/>
  <c r="AC1280" i="50"/>
  <c r="AC229" i="50"/>
  <c r="AC1162" i="50"/>
  <c r="AC1163" i="50"/>
  <c r="AC1850" i="50"/>
  <c r="AC1851" i="50"/>
  <c r="AC1287" i="50"/>
  <c r="AC1288" i="50"/>
  <c r="AC1968" i="50"/>
  <c r="AC1969" i="50"/>
  <c r="AC1121" i="50"/>
  <c r="AC1122" i="50"/>
  <c r="AC570" i="50"/>
  <c r="AC849" i="50"/>
  <c r="AC1271" i="50"/>
  <c r="AC1472" i="50"/>
  <c r="AC530" i="50"/>
  <c r="AC4" i="50"/>
  <c r="AC1299" i="50"/>
  <c r="AC1697" i="50"/>
  <c r="AC1587" i="50"/>
  <c r="AC756" i="50"/>
  <c r="AC594" i="50"/>
  <c r="AC1600" i="50"/>
  <c r="AC560" i="50"/>
  <c r="AC1588" i="50"/>
  <c r="AC572" i="50"/>
  <c r="AC528" i="50"/>
  <c r="AC1497" i="50"/>
  <c r="AC1160" i="50"/>
  <c r="AC529" i="50"/>
  <c r="AC1367" i="50"/>
  <c r="AC1874" i="50"/>
  <c r="AC339" i="50"/>
  <c r="AC1809" i="50"/>
  <c r="AC647" i="50"/>
  <c r="AC1143" i="50"/>
  <c r="AC851" i="50"/>
  <c r="AC1749" i="50"/>
  <c r="AC1013" i="50"/>
  <c r="AC2027" i="50"/>
  <c r="AC1118" i="50"/>
  <c r="AC948" i="50"/>
  <c r="AC1371" i="50"/>
  <c r="AC1018" i="50"/>
  <c r="AC173" i="50"/>
  <c r="AC1676" i="50"/>
  <c r="AC846" i="50"/>
  <c r="AC2105" i="50"/>
  <c r="AC1868" i="50"/>
  <c r="AC1734" i="50"/>
  <c r="AC1760" i="50"/>
  <c r="AC1234" i="50"/>
  <c r="AC1716" i="50"/>
  <c r="AC2" i="50"/>
  <c r="AC1698" i="50"/>
  <c r="AC641" i="50"/>
  <c r="AC1231" i="50"/>
  <c r="AC882" i="50"/>
  <c r="AC1679" i="50"/>
  <c r="AC1624" i="50"/>
  <c r="AC2038" i="50"/>
  <c r="AC772" i="50"/>
  <c r="AC238" i="50"/>
  <c r="AC2057" i="50"/>
  <c r="AC1024" i="50"/>
  <c r="AC2086" i="50"/>
  <c r="AC1260" i="50"/>
  <c r="AC1392" i="50"/>
  <c r="AC1008" i="50"/>
  <c r="AC582" i="50"/>
  <c r="AC616" i="50"/>
  <c r="AC1394" i="50"/>
  <c r="AC866" i="50"/>
  <c r="AC982" i="50"/>
  <c r="AC506" i="50"/>
  <c r="AC1985" i="50"/>
  <c r="AC1140" i="50"/>
  <c r="AC7" i="50"/>
  <c r="AC1630" i="50"/>
  <c r="AC153" i="50"/>
  <c r="AC1594" i="50"/>
  <c r="AC1325" i="50"/>
  <c r="AC2093" i="50"/>
  <c r="AC2143" i="50"/>
  <c r="AC2007" i="50"/>
  <c r="AC1597" i="50"/>
  <c r="AC82" i="50"/>
  <c r="AC532" i="50"/>
  <c r="AC629" i="50"/>
  <c r="AC1016" i="50"/>
  <c r="AC2067" i="50"/>
  <c r="AC1787" i="50"/>
  <c r="AC1445" i="50"/>
  <c r="AC192" i="50"/>
  <c r="AC2014" i="50"/>
  <c r="AC1477" i="50"/>
  <c r="AC858" i="50"/>
  <c r="AC784" i="50"/>
  <c r="AC612" i="50"/>
  <c r="AC2075" i="50"/>
  <c r="AC1879" i="50"/>
  <c r="AC1549" i="50"/>
  <c r="AC404" i="50"/>
  <c r="AC870" i="50"/>
  <c r="AC1953" i="50"/>
  <c r="AC788" i="50"/>
  <c r="AC1396" i="50"/>
  <c r="AC2071" i="50"/>
  <c r="AC70" i="50"/>
  <c r="AC195" i="50"/>
  <c r="AC717" i="50"/>
  <c r="AC561" i="50"/>
  <c r="AC734" i="50"/>
  <c r="AC1948" i="50"/>
  <c r="AC1274" i="50"/>
  <c r="AC169" i="50"/>
  <c r="AC1475" i="50"/>
  <c r="AC509" i="50"/>
  <c r="AC1064" i="50"/>
  <c r="AC1268" i="50"/>
  <c r="AC194" i="50"/>
  <c r="AC1393" i="50"/>
  <c r="AC1763" i="50"/>
  <c r="AC1227" i="50"/>
  <c r="AC1334" i="50"/>
  <c r="AC341" i="50"/>
  <c r="AC2023" i="50"/>
  <c r="AC1882" i="50"/>
  <c r="AC1482" i="50"/>
  <c r="AC233" i="50"/>
  <c r="AC604" i="50"/>
  <c r="AC595" i="50"/>
  <c r="AC1395" i="50"/>
  <c r="AC894" i="50"/>
  <c r="AC1253" i="50"/>
  <c r="AC842" i="50"/>
  <c r="AC968" i="50"/>
  <c r="AC105" i="50"/>
  <c r="AC801" i="50"/>
  <c r="AC1914" i="50"/>
  <c r="AC2154" i="50"/>
  <c r="AC521" i="50"/>
  <c r="AC886" i="50"/>
  <c r="AC1638" i="50"/>
  <c r="AC1075" i="50"/>
  <c r="AC183" i="50"/>
  <c r="AC97" i="50"/>
  <c r="AC720" i="50"/>
  <c r="AC1109" i="50"/>
  <c r="AC476" i="50"/>
  <c r="AC1414" i="50"/>
  <c r="AC250" i="50"/>
  <c r="AC693" i="50"/>
  <c r="AC1175" i="50"/>
  <c r="AC420" i="50"/>
  <c r="AC713" i="50"/>
  <c r="AC317" i="50"/>
  <c r="AC335" i="50"/>
  <c r="AC1557" i="50"/>
  <c r="AC813" i="50"/>
  <c r="AC817" i="50"/>
  <c r="AC809" i="50"/>
  <c r="AC2151" i="50"/>
  <c r="AC332" i="50"/>
  <c r="AC378" i="50"/>
  <c r="AC963" i="50"/>
  <c r="AC805" i="50"/>
  <c r="AC487" i="50"/>
  <c r="AC366" i="50"/>
  <c r="AC1825" i="50"/>
  <c r="AC1076" i="50"/>
  <c r="AC937" i="50"/>
  <c r="AC207" i="50"/>
  <c r="AC821" i="50"/>
  <c r="AC1854" i="50"/>
  <c r="AC1301" i="50"/>
  <c r="AC1354" i="50"/>
  <c r="AC1821" i="50"/>
  <c r="AC329" i="50"/>
  <c r="AC484" i="50"/>
  <c r="AC621" i="50"/>
  <c r="AC598" i="50"/>
  <c r="AC310" i="50"/>
  <c r="AC362" i="50"/>
  <c r="AC554" i="50"/>
  <c r="AC468" i="50"/>
  <c r="AC1641" i="50"/>
  <c r="AC1651" i="50"/>
  <c r="AC751" i="50"/>
  <c r="AC472" i="50"/>
  <c r="AC1941" i="50"/>
  <c r="AC837" i="50"/>
  <c r="AC1309" i="50"/>
  <c r="AC1768" i="50"/>
  <c r="AC662" i="50"/>
  <c r="AC549" i="50"/>
  <c r="AC177" i="50"/>
  <c r="AC1190" i="50"/>
  <c r="AC1040" i="50"/>
  <c r="AC586" i="50"/>
  <c r="AC645" i="50"/>
  <c r="AC666" i="50"/>
  <c r="AC1829" i="50"/>
  <c r="AC101" i="50"/>
  <c r="AC266" i="50"/>
  <c r="AC1584" i="50"/>
  <c r="AC1199" i="50"/>
  <c r="AC1356" i="50"/>
  <c r="AC262" i="50"/>
  <c r="AC1875" i="50"/>
  <c r="AC1237" i="50"/>
  <c r="AC144" i="50"/>
  <c r="AC91" i="50"/>
  <c r="AC898" i="50"/>
  <c r="AC1379" i="50"/>
  <c r="AC30" i="50"/>
  <c r="AC1565" i="50"/>
  <c r="AC274" i="50"/>
  <c r="AC1420" i="50"/>
  <c r="AC1515" i="50"/>
  <c r="AC51" i="50"/>
  <c r="AC1194" i="50"/>
  <c r="AC690" i="50"/>
  <c r="AC1903" i="50"/>
  <c r="AC1527" i="50"/>
  <c r="AC1141" i="50"/>
  <c r="AC1568" i="50"/>
  <c r="AC942" i="50"/>
  <c r="AC920" i="50"/>
  <c r="AC291" i="50"/>
  <c r="AC1158" i="50"/>
  <c r="AC1470" i="50"/>
  <c r="AC1648" i="50"/>
  <c r="AC1893" i="50"/>
  <c r="AC1929" i="50"/>
  <c r="AC1519" i="50"/>
  <c r="AC1193" i="50"/>
  <c r="AC725" i="50"/>
  <c r="AC1765" i="50"/>
  <c r="AC1951" i="50"/>
  <c r="AC978" i="50"/>
  <c r="AC912" i="50"/>
  <c r="AC74" i="50"/>
  <c r="AC165" i="50"/>
  <c r="AC481" i="50"/>
  <c r="AC1817" i="50"/>
  <c r="AC1977" i="50"/>
  <c r="AC1747" i="50"/>
  <c r="AC1179" i="50"/>
  <c r="AC658" i="50"/>
  <c r="AC1523" i="50"/>
  <c r="AC1434" i="50"/>
  <c r="AC490" i="50"/>
  <c r="AC1924" i="50"/>
  <c r="AC385" i="50"/>
  <c r="AC16" i="50"/>
  <c r="AC609" i="50"/>
  <c r="AC1062" i="50"/>
  <c r="AC2138" i="50"/>
  <c r="AC227" i="50"/>
  <c r="AC575" i="50"/>
  <c r="AC424" i="50"/>
  <c r="AC741" i="50"/>
  <c r="AC2061" i="50"/>
  <c r="AC1203" i="50"/>
  <c r="AC1689" i="50"/>
  <c r="AC1890" i="50"/>
  <c r="AC1033" i="50"/>
  <c r="AC108" i="50"/>
  <c r="AC416" i="50"/>
  <c r="AC553" i="50"/>
  <c r="AC514" i="50"/>
  <c r="AC972" i="50"/>
  <c r="AC909" i="50"/>
  <c r="AC1051" i="50"/>
  <c r="AC1656" i="50"/>
  <c r="AC686" i="50"/>
  <c r="AC1687" i="50"/>
  <c r="AC916" i="50"/>
  <c r="AC242" i="50"/>
  <c r="AC216" i="50"/>
  <c r="AC991" i="50"/>
  <c r="AC282" i="50"/>
  <c r="AC990" i="50"/>
  <c r="AC1693" i="50"/>
  <c r="AC862" i="50"/>
  <c r="AC111" i="50"/>
  <c r="AC1659" i="50"/>
  <c r="AC829" i="50"/>
  <c r="AC1361" i="50"/>
  <c r="AC278" i="50"/>
  <c r="AC12" i="50"/>
  <c r="AC1918" i="50"/>
  <c r="AC2042" i="50"/>
  <c r="AC214" i="50"/>
  <c r="AC2011" i="50"/>
  <c r="AC294" i="50"/>
  <c r="AC825" i="50"/>
  <c r="AC1896" i="50"/>
  <c r="AC1998" i="50"/>
  <c r="AC579" i="50"/>
  <c r="AC24" i="50"/>
  <c r="AC1805" i="50"/>
  <c r="AC44" i="50"/>
  <c r="AC1057" i="50"/>
  <c r="AC1321" i="50"/>
  <c r="AC932" i="50"/>
  <c r="AC84" i="50"/>
  <c r="AC1900" i="50"/>
  <c r="AC758" i="50"/>
  <c r="AC323" i="50"/>
  <c r="AC1683" i="50"/>
  <c r="AC1621" i="50"/>
  <c r="AC636" i="50"/>
  <c r="AC1780" i="50"/>
  <c r="AC1570" i="50"/>
  <c r="AC34" i="50"/>
  <c r="AC1989" i="50"/>
  <c r="AC20" i="50"/>
  <c r="AC63" i="50"/>
  <c r="AC654" i="50"/>
  <c r="AC39" i="50"/>
  <c r="AC1329" i="50"/>
  <c r="AC1101" i="50"/>
  <c r="AC157" i="50"/>
  <c r="AC1183" i="50"/>
  <c r="AC2110" i="50"/>
  <c r="AC1221" i="50"/>
  <c r="AC1812" i="50"/>
  <c r="AC1613" i="50"/>
  <c r="AC2089" i="50"/>
  <c r="AC1752" i="50"/>
  <c r="AC1574" i="50"/>
  <c r="AC1003" i="50"/>
  <c r="AC327" i="50"/>
  <c r="AC37" i="50"/>
  <c r="AC591" i="50"/>
  <c r="AC1115" i="50"/>
  <c r="AC1871" i="50"/>
  <c r="AC1241" i="50"/>
  <c r="AC625" i="50"/>
  <c r="AC161" i="50"/>
  <c r="AC2115" i="50"/>
  <c r="AC432" i="50"/>
  <c r="AC2083" i="50"/>
  <c r="AC313" i="50"/>
  <c r="AC2102" i="50"/>
  <c r="AC1506" i="50"/>
  <c r="AC1410" i="50"/>
  <c r="AC1605" i="50"/>
  <c r="AC603" i="50"/>
  <c r="AC1738" i="50"/>
  <c r="AC890" i="50"/>
  <c r="AC922" i="50"/>
  <c r="AC902" i="50"/>
  <c r="AC926" i="50"/>
  <c r="AC512" i="50"/>
  <c r="AC428" i="50"/>
  <c r="AC444" i="50"/>
  <c r="AC48" i="50"/>
  <c r="AC297" i="50"/>
  <c r="AC1105" i="50"/>
  <c r="AC54" i="50"/>
  <c r="AC833" i="50"/>
  <c r="AC906" i="50"/>
  <c r="AC1083" i="50"/>
  <c r="AC1970" i="50"/>
  <c r="AC651" i="50"/>
  <c r="AC1289" i="50"/>
  <c r="AC518" i="50"/>
  <c r="AC606" i="50"/>
  <c r="AC1137" i="50"/>
  <c r="AC1408" i="50"/>
  <c r="AC731" i="50"/>
  <c r="AC1164" i="50"/>
  <c r="AC613" i="50"/>
  <c r="AC149" i="50"/>
  <c r="AC254" i="50"/>
  <c r="AC706" i="50"/>
  <c r="AC1338" i="50"/>
  <c r="AC1186" i="50"/>
  <c r="AC1145" i="50"/>
  <c r="AC1946" i="50"/>
  <c r="AC1285" i="50"/>
  <c r="AC659" i="50"/>
  <c r="AC1431" i="50"/>
  <c r="AC1418" i="50"/>
  <c r="AC1293" i="50"/>
  <c r="AC1281" i="50"/>
  <c r="AC969" i="50"/>
  <c r="AC1703" i="50"/>
  <c r="AC1536" i="50"/>
  <c r="AC170" i="50"/>
  <c r="AC1009" i="50"/>
  <c r="AC461" i="50"/>
  <c r="AC2098" i="50"/>
  <c r="AC2120" i="50"/>
  <c r="AC1800" i="50"/>
  <c r="AC2001" i="50"/>
  <c r="AC1212" i="50"/>
  <c r="AC718" i="50"/>
  <c r="AC288" i="50"/>
  <c r="AC1925" i="50"/>
  <c r="AC1346" i="50"/>
  <c r="AC1701" i="50"/>
  <c r="AC1376" i="50"/>
  <c r="AC1852" i="50"/>
  <c r="AC1333" i="50"/>
  <c r="AC17" i="50"/>
  <c r="AC457" i="50"/>
  <c r="AC1496" i="50"/>
  <c r="AC465" i="50"/>
  <c r="AC2072" i="50"/>
  <c r="AC1962" i="50"/>
  <c r="AC1986" i="50"/>
  <c r="AC1493" i="50"/>
  <c r="AC1123" i="50"/>
  <c r="AC1127" i="50"/>
  <c r="AC230" i="50"/>
  <c r="AC1065" i="50"/>
  <c r="AC2076" i="50"/>
  <c r="AC1773" i="50"/>
  <c r="AC307" i="50"/>
  <c r="AC1037" i="50"/>
  <c r="AC371" i="50"/>
  <c r="AC1502" i="50"/>
  <c r="AC1757" i="50"/>
  <c r="AC449" i="50"/>
  <c r="AC2021" i="50"/>
  <c r="AC1932" i="50"/>
  <c r="AC397" i="50"/>
  <c r="AC710" i="50"/>
  <c r="AC1627" i="50"/>
  <c r="AC413" i="50"/>
  <c r="AC1848" i="50"/>
  <c r="AC1465" i="50"/>
  <c r="AC1148" i="50"/>
  <c r="AC1745" i="50"/>
  <c r="AC1152" i="50"/>
  <c r="AC441" i="50"/>
  <c r="AC1246" i="50"/>
  <c r="AC437" i="50"/>
  <c r="AC303" i="50"/>
  <c r="AC1069" i="50"/>
  <c r="AC1250" i="50"/>
  <c r="AC2051" i="50"/>
  <c r="AC2055" i="50"/>
  <c r="AC2144" i="50"/>
  <c r="AC154" i="50"/>
  <c r="AC1365" i="50"/>
  <c r="AC1759" i="50"/>
  <c r="AC531" i="50"/>
  <c r="AC958" i="50"/>
  <c r="AC1449" i="50"/>
  <c r="AC1188" i="50"/>
  <c r="AC2008" i="50"/>
  <c r="AC1663" i="50"/>
  <c r="AC305" i="50"/>
  <c r="AC272" i="50"/>
  <c r="AC1844" i="50"/>
  <c r="AC1631" i="50"/>
  <c r="AC1326" i="50"/>
  <c r="AC1593" i="50"/>
  <c r="AC1598" i="50"/>
  <c r="AC2094" i="50"/>
  <c r="AC2126" i="50"/>
  <c r="AC1090" i="50"/>
  <c r="AC1867" i="50"/>
  <c r="AC956" i="50"/>
  <c r="AC1635" i="50"/>
  <c r="AC1094" i="50"/>
  <c r="AC1438" i="50"/>
  <c r="AC2047" i="50"/>
  <c r="AC1489" i="50"/>
  <c r="AC1464" i="50"/>
  <c r="AC1511" i="50"/>
  <c r="AC1452" i="50"/>
  <c r="AC2018" i="50"/>
  <c r="AC2148" i="50"/>
  <c r="AC2130" i="50"/>
  <c r="AC1966" i="50"/>
  <c r="AC1172" i="50"/>
  <c r="AC1045" i="50"/>
  <c r="AC453" i="50"/>
  <c r="AC1784" i="50"/>
  <c r="AC1860" i="50"/>
  <c r="AC1712" i="50"/>
  <c r="AC28" i="50"/>
  <c r="AC2113" i="50"/>
  <c r="AC309" i="50"/>
  <c r="AC2079" i="50"/>
  <c r="AC1540" i="50"/>
  <c r="AC2031" i="50"/>
  <c r="AC1265" i="50"/>
  <c r="AC568" i="50"/>
  <c r="AC1706" i="50"/>
  <c r="AC1995" i="50"/>
  <c r="AC1714" i="50"/>
  <c r="AC1385" i="50"/>
  <c r="AC698" i="50"/>
  <c r="AC1974" i="50"/>
  <c r="AC1554" i="50"/>
  <c r="AC389" i="50"/>
  <c r="AC576" i="50"/>
  <c r="AC502" i="50"/>
  <c r="AC1982" i="50"/>
  <c r="AC1796" i="50"/>
  <c r="AC1720" i="50"/>
  <c r="AC433" i="50"/>
  <c r="AC1116" i="50"/>
  <c r="AC162" i="50"/>
  <c r="AC1219" i="50"/>
  <c r="AC1004" i="50"/>
  <c r="AC1322" i="50"/>
  <c r="AC1901" i="50"/>
  <c r="AC592" i="50"/>
  <c r="AC933" i="50"/>
  <c r="AC81" i="50"/>
  <c r="AC1102" i="50"/>
  <c r="AC966" i="50"/>
  <c r="AC1753" i="50"/>
  <c r="AC2111" i="50"/>
  <c r="AC158" i="50"/>
  <c r="AC626" i="50"/>
  <c r="AC1330" i="50"/>
  <c r="AC1184" i="50"/>
  <c r="AC25" i="50"/>
  <c r="AC49" i="50"/>
  <c r="AC547" i="50"/>
  <c r="AC314" i="50"/>
  <c r="AC1622" i="50"/>
  <c r="AC55" i="50"/>
  <c r="AC1606" i="50"/>
  <c r="AC2103" i="50"/>
  <c r="AC1084" i="50"/>
  <c r="AC1411" i="50"/>
  <c r="AC1369" i="50"/>
  <c r="AC35" i="50"/>
  <c r="AC1806" i="50"/>
  <c r="AC45" i="50"/>
  <c r="AC21" i="50"/>
  <c r="AC759" i="50"/>
  <c r="AC728" i="50"/>
  <c r="AC1106" i="50"/>
  <c r="AC1990" i="50"/>
  <c r="AC1222" i="50"/>
  <c r="AC445" i="50"/>
  <c r="AC1684" i="50"/>
  <c r="AC907" i="50"/>
  <c r="AC1006" i="50"/>
  <c r="AC2108" i="50"/>
  <c r="AC1742" i="50"/>
  <c r="AC891" i="50"/>
  <c r="AC1423" i="50"/>
  <c r="AC429" i="50"/>
  <c r="AC1480" i="50"/>
  <c r="AC260" i="50"/>
  <c r="AC740" i="50"/>
  <c r="AC903" i="50"/>
  <c r="AC392" i="50"/>
  <c r="AC1578" i="50"/>
  <c r="AC2090" i="50"/>
  <c r="AC1611" i="50"/>
  <c r="AC40" i="50"/>
  <c r="AC1575" i="50"/>
  <c r="AC1813" i="50"/>
  <c r="AC1618" i="50"/>
  <c r="AC1614" i="50"/>
  <c r="AC64" i="50"/>
  <c r="AC1872" i="50"/>
  <c r="AC505" i="50"/>
  <c r="AC930" i="50"/>
  <c r="AC2116" i="50"/>
  <c r="AC1242" i="50"/>
  <c r="AC655" i="50"/>
  <c r="AC2084" i="50"/>
  <c r="AC2028" i="50"/>
  <c r="AC580" i="50"/>
  <c r="AC1717" i="50"/>
  <c r="AC13" i="50"/>
  <c r="AC1022" i="50"/>
  <c r="AC349" i="50"/>
  <c r="AC1928" i="50"/>
  <c r="AC1372" i="50"/>
  <c r="AC863" i="50"/>
  <c r="AC1217" i="50"/>
  <c r="AC1561" i="50"/>
  <c r="AC781" i="50"/>
  <c r="AC1302" i="50"/>
  <c r="AC298" i="50"/>
  <c r="AC642" i="50"/>
  <c r="AC1891" i="50"/>
  <c r="AC847" i="50"/>
  <c r="AC2062" i="50"/>
  <c r="AC406" i="50"/>
  <c r="AC1776" i="50"/>
  <c r="AC482" i="50"/>
  <c r="AC137" i="50"/>
  <c r="AC133" i="50"/>
  <c r="AC129" i="50"/>
  <c r="AC1818" i="50"/>
  <c r="AC1910" i="50"/>
  <c r="AC913" i="50"/>
  <c r="AC1661" i="50"/>
  <c r="AC1520" i="50"/>
  <c r="AC121" i="50"/>
  <c r="AC292" i="50"/>
  <c r="AC1225" i="50"/>
  <c r="AC1516" i="50"/>
  <c r="AC141" i="50"/>
  <c r="AC1524" i="50"/>
  <c r="AC125" i="50"/>
  <c r="AC1528" i="50"/>
  <c r="AC1078" i="50"/>
  <c r="AC605" i="50"/>
  <c r="AC927" i="50"/>
  <c r="AC2139" i="50"/>
  <c r="AC923" i="50"/>
  <c r="AC834" i="50"/>
  <c r="AC1310" i="50"/>
  <c r="AC752" i="50"/>
  <c r="AC838" i="50"/>
  <c r="AC1942" i="50"/>
  <c r="AC1878" i="50"/>
  <c r="AC941" i="50"/>
  <c r="AC1739" i="50"/>
  <c r="AC1609" i="50"/>
  <c r="AC2081" i="50"/>
  <c r="AC89" i="50"/>
  <c r="AC1027" i="50"/>
  <c r="AC225" i="50"/>
  <c r="AC545" i="50"/>
  <c r="AC473" i="50"/>
  <c r="AC405" i="50"/>
  <c r="AC1585" i="50"/>
  <c r="AC739" i="50"/>
  <c r="AC363" i="50"/>
  <c r="AC1031" i="50"/>
  <c r="AC1077" i="50"/>
  <c r="AC777" i="50"/>
  <c r="AC1110" i="50"/>
  <c r="AC526" i="50"/>
  <c r="AC550" i="50"/>
  <c r="AC1792" i="50"/>
  <c r="AC1191" i="50"/>
  <c r="AC178" i="50"/>
  <c r="AC1769" i="50"/>
  <c r="AC1675" i="50"/>
  <c r="AC599" i="50"/>
  <c r="AC494" i="50"/>
  <c r="AC663" i="50"/>
  <c r="AC1214" i="50"/>
  <c r="AC321" i="50"/>
  <c r="AC2065" i="50"/>
  <c r="AC2043" i="50"/>
  <c r="AC318" i="50"/>
  <c r="AC488" i="50"/>
  <c r="AC667" i="50"/>
  <c r="AC1197" i="50"/>
  <c r="AC1919" i="50"/>
  <c r="AC623" i="50"/>
  <c r="AC1353" i="50"/>
  <c r="AC993" i="50"/>
  <c r="AC992" i="50"/>
  <c r="AC1213" i="50"/>
  <c r="AC1935" i="50"/>
  <c r="AC1468" i="50"/>
  <c r="AC1087" i="50"/>
  <c r="AC806" i="50"/>
  <c r="AC2155" i="50"/>
  <c r="AC714" i="50"/>
  <c r="AC887" i="50"/>
  <c r="AC802" i="50"/>
  <c r="AC1415" i="50"/>
  <c r="AC1200" i="50"/>
  <c r="AC1907" i="50"/>
  <c r="AC477" i="50"/>
  <c r="AC1639" i="50"/>
  <c r="AC810" i="50"/>
  <c r="AC1176" i="50"/>
  <c r="AC814" i="50"/>
  <c r="AC818" i="50"/>
  <c r="AC367" i="50"/>
  <c r="AC938" i="50"/>
  <c r="AC1822" i="50"/>
  <c r="AC1826" i="50"/>
  <c r="AC1680" i="50"/>
  <c r="AC2039" i="50"/>
  <c r="AC883" i="50"/>
  <c r="AC1261" i="50"/>
  <c r="AC510" i="50"/>
  <c r="AC1228" i="50"/>
  <c r="AC1398" i="50"/>
  <c r="AC1446" i="50"/>
  <c r="AC239" i="50"/>
  <c r="AC1269" i="50"/>
  <c r="AC199" i="50"/>
  <c r="AC1483" i="50"/>
  <c r="AC1883" i="50"/>
  <c r="AC1788" i="50"/>
  <c r="AC2068" i="50"/>
  <c r="AC859" i="50"/>
  <c r="AC1397" i="50"/>
  <c r="AC1041" i="50"/>
  <c r="AC1180" i="50"/>
  <c r="AC979" i="50"/>
  <c r="AC42" i="50"/>
  <c r="AC61" i="50"/>
  <c r="AC1351" i="50"/>
  <c r="AC66" i="50"/>
  <c r="AC1978" i="50"/>
  <c r="AC559" i="50"/>
  <c r="AC1708" i="50"/>
  <c r="AC983" i="50"/>
  <c r="AC867" i="50"/>
  <c r="AC236" i="50"/>
  <c r="AC197" i="50"/>
  <c r="AC1113" i="50"/>
  <c r="AC1547" i="50"/>
  <c r="AC184" i="50"/>
  <c r="AC1558" i="50"/>
  <c r="AC102" i="50"/>
  <c r="AC98" i="50"/>
  <c r="AC1830" i="50"/>
  <c r="AC112" i="50"/>
  <c r="AC106" i="50"/>
  <c r="AC1690" i="50"/>
  <c r="AC694" i="50"/>
  <c r="AC826" i="50"/>
  <c r="AC830" i="50"/>
  <c r="AC279" i="50"/>
  <c r="AC753" i="50"/>
  <c r="AC1694" i="50"/>
  <c r="AC1897" i="50"/>
  <c r="AC1999" i="50"/>
  <c r="AC687" i="50"/>
  <c r="AC1134" i="50"/>
  <c r="AC333" i="50"/>
  <c r="AC587" i="50"/>
  <c r="AC1357" i="50"/>
  <c r="AC263" i="50"/>
  <c r="AC267" i="50"/>
  <c r="AC425" i="50"/>
  <c r="AC1052" i="50"/>
  <c r="AC417" i="50"/>
  <c r="AC1657" i="50"/>
  <c r="AC1238" i="50"/>
  <c r="AC208" i="50"/>
  <c r="AC1204" i="50"/>
  <c r="AC251" i="50"/>
  <c r="AC31" i="50"/>
  <c r="AC1421" i="50"/>
  <c r="AC1380" i="50"/>
  <c r="AC1257" i="50"/>
  <c r="AC2133" i="50"/>
  <c r="AC283" i="50"/>
  <c r="AC917" i="50"/>
  <c r="AC145" i="50"/>
  <c r="AC564" i="50"/>
  <c r="AC535" i="50"/>
  <c r="AC1652" i="50"/>
  <c r="AC469" i="50"/>
  <c r="AC1647" i="50"/>
  <c r="AC899" i="50"/>
  <c r="AC555" i="50"/>
  <c r="AC726" i="50"/>
  <c r="AC987" i="50"/>
  <c r="AC799" i="50"/>
  <c r="AC1120" i="50"/>
  <c r="AC92" i="50"/>
  <c r="AC421" i="50"/>
  <c r="AC2123" i="50"/>
  <c r="AC1061" i="50"/>
  <c r="AC1424" i="50"/>
  <c r="AC77" i="50"/>
  <c r="AC2012" i="50"/>
  <c r="AC1507" i="50"/>
  <c r="AC1362" i="50"/>
  <c r="AC2150" i="50"/>
  <c r="AC522" i="50"/>
  <c r="AC1686" i="50"/>
  <c r="AC379" i="50"/>
  <c r="AC243" i="50"/>
  <c r="AC1499" i="50"/>
  <c r="AC1619" i="50"/>
  <c r="AC985" i="50"/>
  <c r="AC919" i="50"/>
  <c r="AC2024" i="50"/>
  <c r="AC1012" i="50"/>
  <c r="AC617" i="50"/>
  <c r="AC1399" i="50"/>
  <c r="AC1954" i="50"/>
  <c r="AC735" i="50"/>
  <c r="AC394" i="50"/>
  <c r="AC620" i="50"/>
  <c r="AC632" i="50"/>
  <c r="AC1131" i="50"/>
  <c r="AC1532" i="50"/>
  <c r="AC676" i="50"/>
  <c r="AC675" i="50"/>
  <c r="AC1710" i="50"/>
  <c r="AC773" i="50"/>
  <c r="AC754" i="50"/>
  <c r="AC768" i="50"/>
  <c r="AC793" i="50"/>
  <c r="AC797" i="50"/>
  <c r="AC2033" i="50"/>
  <c r="AC1456" i="50"/>
  <c r="AC1665" i="50"/>
  <c r="AC946" i="50"/>
  <c r="AC745" i="50"/>
  <c r="AC1777" i="50"/>
  <c r="AC1731" i="50"/>
  <c r="AC1602" i="50"/>
  <c r="AC1442" i="50"/>
  <c r="AC174" i="50"/>
  <c r="AC1887" i="50"/>
  <c r="AC762" i="50"/>
  <c r="AC1278" i="50"/>
  <c r="AC226" i="50"/>
  <c r="AC1206" i="50"/>
  <c r="AC1366" i="50"/>
  <c r="AC677" i="50"/>
  <c r="AC1668" i="50"/>
  <c r="AC357" i="50"/>
  <c r="AC1209" i="50"/>
  <c r="AC2140" i="50"/>
  <c r="AC353" i="50"/>
  <c r="AC196" i="50"/>
  <c r="AC498" i="50"/>
  <c r="AC247" i="50"/>
  <c r="AC1581" i="50"/>
  <c r="AC59" i="50"/>
  <c r="AC822" i="50"/>
  <c r="AC634" i="50"/>
  <c r="AC1958" i="50"/>
  <c r="AC2135" i="50"/>
  <c r="AC1486" i="50"/>
  <c r="AC765" i="50"/>
  <c r="AC1318" i="50"/>
  <c r="AC1306" i="50"/>
  <c r="AC1156" i="50"/>
  <c r="AC375" i="50"/>
  <c r="AC1864" i="50"/>
  <c r="AC1672" i="50"/>
  <c r="AC539" i="50"/>
  <c r="AC1098" i="50"/>
  <c r="AC383" i="50"/>
  <c r="AC1592" i="50"/>
  <c r="AC2004" i="50"/>
  <c r="AC1427" i="50"/>
  <c r="AC212" i="50"/>
  <c r="AC117" i="50"/>
  <c r="AC961" i="50"/>
  <c r="AC1544" i="50"/>
  <c r="AC1314" i="50"/>
  <c r="AC855" i="50"/>
  <c r="AC1836" i="50"/>
  <c r="AC702" i="50"/>
  <c r="AC1645" i="50"/>
  <c r="AC1168" i="50"/>
  <c r="AC683" i="50"/>
  <c r="AC975" i="50"/>
  <c r="AC200" i="50"/>
  <c r="AC1349" i="50"/>
  <c r="AC1232" i="50"/>
  <c r="AC1297" i="50"/>
  <c r="AC345" i="50"/>
  <c r="AC221" i="50"/>
  <c r="AC1723" i="50"/>
  <c r="AC1459" i="50"/>
  <c r="AC1342" i="50"/>
  <c r="AC1727" i="50"/>
  <c r="AC164" i="50"/>
  <c r="AC1275" i="50"/>
  <c r="AC407" i="50"/>
  <c r="AC1401" i="50"/>
  <c r="AC843" i="50"/>
  <c r="AC895" i="50"/>
  <c r="AC1400" i="50"/>
  <c r="AC1254" i="50"/>
  <c r="AC71" i="50"/>
  <c r="AC1905" i="50"/>
  <c r="AC789" i="50"/>
  <c r="AC1550" i="50"/>
  <c r="AC871" i="50"/>
  <c r="AC785" i="50"/>
  <c r="AC1735" i="50"/>
  <c r="AC724" i="50"/>
  <c r="AC536" i="50"/>
  <c r="AC543" i="50"/>
  <c r="AC1563" i="50"/>
  <c r="AC1272" i="50"/>
  <c r="AC875" i="50"/>
  <c r="AC542" i="50"/>
  <c r="AC95" i="50"/>
  <c r="AC1778" i="50"/>
  <c r="AC1572" i="50"/>
  <c r="AC723" i="50"/>
  <c r="AC1808" i="50"/>
  <c r="AC952" i="50"/>
  <c r="AC198" i="50"/>
  <c r="AC114" i="50"/>
  <c r="AC151" i="50"/>
  <c r="AC722" i="50"/>
  <c r="AC1654" i="50"/>
  <c r="AC1950" i="50"/>
  <c r="AC1048" i="50"/>
  <c r="AC879" i="50"/>
  <c r="AC569" i="50"/>
  <c r="AC442" i="50"/>
  <c r="AC2127" i="50"/>
  <c r="AC438" i="50"/>
  <c r="AC571" i="50"/>
  <c r="AC1996" i="50"/>
  <c r="AC1247" i="50"/>
  <c r="AC1153" i="50"/>
  <c r="AC2087" i="50"/>
  <c r="AC1015" i="50"/>
  <c r="AC1785" i="50"/>
  <c r="AC1028" i="50"/>
  <c r="AC1070" i="50"/>
  <c r="AC1149" i="50"/>
  <c r="AC721" i="50"/>
  <c r="AC1173" i="50"/>
  <c r="AC1758" i="50"/>
  <c r="AC1967" i="50"/>
  <c r="AC1473" i="50"/>
  <c r="AC414" i="50"/>
  <c r="AC2131" i="50"/>
  <c r="AC2149" i="50"/>
  <c r="AC1432" i="50"/>
  <c r="AC1339" i="50"/>
  <c r="AC1615" i="50"/>
  <c r="AC273" i="50"/>
  <c r="AC850" i="50"/>
  <c r="AC1251" i="50"/>
  <c r="AC1845" i="50"/>
  <c r="AC1038" i="50"/>
  <c r="AC1503" i="50"/>
  <c r="AC398" i="50"/>
  <c r="AC711" i="50"/>
  <c r="AC1861" i="50"/>
  <c r="AC1685" i="50"/>
  <c r="AC1963" i="50"/>
  <c r="AC1801" i="50"/>
  <c r="AC2099" i="50"/>
  <c r="AC462" i="50"/>
  <c r="AC1498" i="50"/>
  <c r="AC1537" i="50"/>
  <c r="AC1161" i="50"/>
  <c r="AC1282" i="50"/>
  <c r="AC1347" i="50"/>
  <c r="AC289" i="50"/>
  <c r="AC2121" i="50"/>
  <c r="AC652" i="50"/>
  <c r="AC1138" i="50"/>
  <c r="AC458" i="50"/>
  <c r="AC1947" i="50"/>
  <c r="AC1286" i="50"/>
  <c r="AC1494" i="50"/>
  <c r="AC1124" i="50"/>
  <c r="AC1377" i="50"/>
  <c r="AC466" i="50"/>
  <c r="AC1853" i="50"/>
  <c r="AC1774" i="50"/>
  <c r="AC1490" i="50"/>
  <c r="AC1466" i="50"/>
  <c r="AC1091" i="50"/>
  <c r="AC2048" i="50"/>
  <c r="AC1983" i="50"/>
  <c r="AC503" i="50"/>
  <c r="AC1810" i="50"/>
  <c r="AC1453" i="50"/>
  <c r="AC1046" i="50"/>
  <c r="AC957" i="50"/>
  <c r="AC1095" i="50"/>
  <c r="AC1636" i="50"/>
  <c r="AC1290" i="50"/>
  <c r="AC732" i="50"/>
  <c r="AC1128" i="50"/>
  <c r="AC1165" i="50"/>
  <c r="AC1971" i="50"/>
  <c r="AC1797" i="50"/>
  <c r="AC1555" i="50"/>
  <c r="AC1873" i="50"/>
  <c r="AC1541" i="50"/>
  <c r="AC1975" i="50"/>
  <c r="AC699" i="50"/>
  <c r="AC1911" i="50"/>
  <c r="AC130" i="50"/>
  <c r="AC707" i="50"/>
  <c r="AC719" i="50"/>
  <c r="AC150" i="50"/>
  <c r="AC126" i="50"/>
  <c r="AC122" i="50"/>
  <c r="AC142" i="50"/>
  <c r="AC134" i="50"/>
  <c r="AC138" i="50"/>
  <c r="AC171" i="50"/>
  <c r="AC1066" i="50"/>
  <c r="AC970" i="50"/>
  <c r="AC342" i="50"/>
  <c r="AC1010" i="50"/>
  <c r="AC1764" i="50"/>
  <c r="AC2077" i="50"/>
  <c r="AC2073" i="50"/>
  <c r="AC614" i="50"/>
  <c r="AC234" i="50"/>
  <c r="AC608" i="50"/>
  <c r="AC527" i="50"/>
  <c r="AC778" i="50"/>
  <c r="AC1032" i="50"/>
  <c r="AC1750" i="50"/>
  <c r="AC408" i="50"/>
  <c r="AC643" i="50"/>
  <c r="AC1718" i="50"/>
  <c r="AC848" i="50"/>
  <c r="AC782" i="50"/>
  <c r="AC1218" i="50"/>
  <c r="AC852" i="50"/>
  <c r="AC350" i="50"/>
  <c r="AC1373" i="50"/>
  <c r="AC409" i="50"/>
  <c r="AC1144" i="50"/>
  <c r="AC1014" i="50"/>
  <c r="AC1793" i="50"/>
  <c r="AC495" i="50"/>
  <c r="AC1294" i="50"/>
  <c r="AC1019" i="50"/>
  <c r="AC1023" i="50"/>
  <c r="AC1987" i="50"/>
  <c r="AC2052" i="50"/>
  <c r="AC648" i="50"/>
  <c r="AC2056" i="50"/>
  <c r="AC2009" i="50"/>
  <c r="AC2145" i="50"/>
  <c r="AC450" i="50"/>
  <c r="AC372" i="50"/>
  <c r="AC1849" i="50"/>
  <c r="AC1628" i="50"/>
  <c r="AC5" i="50"/>
  <c r="AC1599" i="50"/>
  <c r="AC1478" i="50"/>
  <c r="AC2015" i="50"/>
  <c r="AC1017" i="50"/>
  <c r="AC627" i="50"/>
  <c r="AC9" i="50"/>
  <c r="AC1632" i="50"/>
  <c r="AC2095" i="50"/>
  <c r="AC155" i="50"/>
  <c r="AC1595" i="50"/>
  <c r="AC1327" i="50"/>
  <c r="AC315" i="50"/>
  <c r="AC1412" i="50"/>
  <c r="AC22" i="50"/>
  <c r="AC1589" i="50"/>
  <c r="AC337" i="50"/>
  <c r="AC2029" i="50"/>
  <c r="AC1192" i="50"/>
  <c r="AC607" i="50"/>
  <c r="AC1943" i="50"/>
  <c r="AC573" i="50"/>
  <c r="AC1707" i="50"/>
  <c r="AC1386" i="50"/>
  <c r="AC1266" i="50"/>
  <c r="AC1746" i="50"/>
  <c r="AC26" i="50"/>
  <c r="AC454" i="50"/>
  <c r="AC2019" i="50"/>
  <c r="AC1512" i="50"/>
  <c r="AC390" i="50"/>
  <c r="AC1439" i="50"/>
  <c r="AC52" i="50"/>
  <c r="AC1195" i="50"/>
  <c r="AC943" i="50"/>
  <c r="AC1142" i="50"/>
  <c r="AC1569" i="50"/>
  <c r="AC1904" i="50"/>
  <c r="AC1159" i="50"/>
  <c r="AC1471" i="50"/>
  <c r="AC1766" i="50"/>
  <c r="AC691" i="50"/>
  <c r="AC1930" i="50"/>
  <c r="AC386" i="50"/>
  <c r="AC980" i="50"/>
  <c r="AC75" i="50"/>
  <c r="AC1181" i="50"/>
  <c r="AC1979" i="50"/>
  <c r="AC1748" i="50"/>
  <c r="AC166" i="50"/>
  <c r="AC1435" i="50"/>
  <c r="AC491" i="50"/>
  <c r="AC2141" i="50"/>
  <c r="AC610" i="50"/>
  <c r="AC1433" i="50"/>
  <c r="AC1894" i="50"/>
  <c r="AC368" i="50"/>
  <c r="AC1640" i="50"/>
  <c r="AC888" i="50"/>
  <c r="AC1823" i="50"/>
  <c r="AC1117" i="50"/>
  <c r="AC939" i="50"/>
  <c r="AC478" i="50"/>
  <c r="AC2156" i="50"/>
  <c r="AC311" i="50"/>
  <c r="AC2112" i="50"/>
  <c r="AC1827" i="50"/>
  <c r="AC1055" i="50"/>
  <c r="AC589" i="50"/>
  <c r="AC1054" i="50"/>
  <c r="AC1058" i="50"/>
  <c r="AC1921" i="50"/>
  <c r="AC807" i="50"/>
  <c r="AC823" i="50"/>
  <c r="AC803" i="50"/>
  <c r="AC811" i="50"/>
  <c r="AC815" i="50"/>
  <c r="AC819" i="50"/>
  <c r="AC202" i="50"/>
  <c r="AC596" i="50"/>
  <c r="AC1884" i="50"/>
  <c r="AC872" i="50"/>
  <c r="AC1406" i="50"/>
  <c r="AC410" i="50"/>
  <c r="AC1484" i="50"/>
  <c r="AC896" i="50"/>
  <c r="AC1270" i="50"/>
  <c r="AC1405" i="50"/>
  <c r="AC844" i="50"/>
  <c r="AC1255" i="50"/>
  <c r="AC840" i="50"/>
  <c r="AC1476" i="50"/>
  <c r="AC1276" i="50"/>
  <c r="AC72" i="50"/>
  <c r="AC205" i="50"/>
  <c r="AC1949" i="50"/>
  <c r="AC786" i="50"/>
  <c r="AC790" i="50"/>
  <c r="AC1779" i="50"/>
  <c r="AC1880" i="50"/>
  <c r="AC1551" i="50"/>
  <c r="AC204" i="50"/>
  <c r="AC240" i="50"/>
  <c r="AC2069" i="50"/>
  <c r="AC1681" i="50"/>
  <c r="AC1262" i="50"/>
  <c r="AC884" i="50"/>
  <c r="AC1789" i="50"/>
  <c r="AC860" i="50"/>
  <c r="AC1447" i="50"/>
  <c r="AC630" i="50"/>
  <c r="AC1992" i="50"/>
  <c r="AC533" i="50"/>
  <c r="AC2040" i="50"/>
  <c r="AC1229" i="50"/>
  <c r="AC1403" i="50"/>
  <c r="AC1335" i="50"/>
  <c r="AC511" i="50"/>
  <c r="AC868" i="50"/>
  <c r="AC1402" i="50"/>
  <c r="AC1060" i="50"/>
  <c r="AC984" i="50"/>
  <c r="AC583" i="50"/>
  <c r="AC507" i="50"/>
  <c r="AC1072" i="50"/>
  <c r="AC109" i="50"/>
  <c r="AC275" i="50"/>
  <c r="AC513" i="50"/>
  <c r="AC1876" i="50"/>
  <c r="AC577" i="50"/>
  <c r="AC1513" i="50"/>
  <c r="AC86" i="50"/>
  <c r="AC986" i="50"/>
  <c r="AC742" i="50"/>
  <c r="AC628" i="50"/>
  <c r="AC1363" i="50"/>
  <c r="AC330" i="50"/>
  <c r="AC827" i="50"/>
  <c r="AC1642" i="50"/>
  <c r="AC485" i="50"/>
  <c r="AC831" i="50"/>
  <c r="AC280" i="50"/>
  <c r="AC2013" i="50"/>
  <c r="AC2000" i="50"/>
  <c r="AC1898" i="50"/>
  <c r="AC1695" i="50"/>
  <c r="AC1762" i="50"/>
  <c r="AC1653" i="50"/>
  <c r="AC760" i="50"/>
  <c r="AC1508" i="50"/>
  <c r="AC284" i="50"/>
  <c r="AC470" i="50"/>
  <c r="AC995" i="50"/>
  <c r="AC994" i="50"/>
  <c r="AC557" i="50"/>
  <c r="AC934" i="50"/>
  <c r="AC900" i="50"/>
  <c r="AC556" i="50"/>
  <c r="AC2152" i="50"/>
  <c r="AC215" i="50"/>
  <c r="AC1855" i="50"/>
  <c r="AC1915" i="50"/>
  <c r="AC964" i="50"/>
  <c r="AC217" i="50"/>
  <c r="AC146" i="50"/>
  <c r="AC918" i="50"/>
  <c r="AC93" i="50"/>
  <c r="AC244" i="50"/>
  <c r="AC380" i="50"/>
  <c r="AC588" i="50"/>
  <c r="AC32" i="50"/>
  <c r="AC1381" i="50"/>
  <c r="AC113" i="50"/>
  <c r="AC1691" i="50"/>
  <c r="AC1831" i="50"/>
  <c r="AC1422" i="50"/>
  <c r="AC1205" i="50"/>
  <c r="AC688" i="50"/>
  <c r="AC1658" i="50"/>
  <c r="AC1566" i="50"/>
  <c r="AC1239" i="50"/>
  <c r="AC1042" i="50"/>
  <c r="AC904" i="50"/>
  <c r="AC892" i="50"/>
  <c r="AC715" i="50"/>
  <c r="AC1416" i="50"/>
  <c r="AC2085" i="50"/>
  <c r="AC430" i="50"/>
  <c r="AC1920" i="50"/>
  <c r="AC2044" i="50"/>
  <c r="AC1201" i="50"/>
  <c r="AC209" i="50"/>
  <c r="AC489" i="50"/>
  <c r="AC668" i="50"/>
  <c r="AC264" i="50"/>
  <c r="AC252" i="50"/>
  <c r="AC268" i="50"/>
  <c r="AC107" i="50"/>
  <c r="AC103" i="50"/>
  <c r="AC646" i="50"/>
  <c r="AC99" i="50"/>
  <c r="AC695" i="50"/>
  <c r="AC185" i="50"/>
  <c r="AC1559" i="50"/>
  <c r="AC426" i="50"/>
  <c r="AC1053" i="50"/>
  <c r="AC910" i="50"/>
  <c r="AC418" i="50"/>
  <c r="AC1358" i="50"/>
  <c r="AC515" i="50"/>
  <c r="AC422" i="50"/>
  <c r="AC523" i="50"/>
  <c r="AC1177" i="50"/>
  <c r="AC334" i="50"/>
  <c r="AC319" i="50"/>
  <c r="AC949" i="50"/>
  <c r="AC299" i="50"/>
  <c r="AC2063" i="50"/>
  <c r="AC1303" i="50"/>
  <c r="AC1079" i="50"/>
  <c r="AC1080" i="50"/>
  <c r="AC1892" i="50"/>
  <c r="AC864" i="50"/>
  <c r="AC1649" i="50"/>
  <c r="AC295" i="50"/>
  <c r="AC14" i="50"/>
  <c r="AC581" i="50"/>
  <c r="AC1111" i="50"/>
  <c r="AC474" i="50"/>
  <c r="AC179" i="50"/>
  <c r="AC755" i="50"/>
  <c r="AC839" i="50"/>
  <c r="AC1311" i="50"/>
  <c r="AC551" i="50"/>
  <c r="AC364" i="50"/>
  <c r="AC1586" i="50"/>
  <c r="AC600" i="50"/>
  <c r="AC1770" i="50"/>
  <c r="AC664" i="50"/>
  <c r="AC293" i="50"/>
  <c r="AC1099" i="50"/>
  <c r="AC1926" i="50"/>
  <c r="AC18" i="50"/>
  <c r="AC73" i="50"/>
  <c r="AC1959" i="50"/>
  <c r="AC1157" i="50"/>
  <c r="AC1307" i="50"/>
  <c r="AC1673" i="50"/>
  <c r="AC1803" i="50"/>
  <c r="AC384" i="50"/>
  <c r="AC1922" i="50"/>
  <c r="AC1525" i="50"/>
  <c r="AC1139" i="50"/>
  <c r="AC1529" i="50"/>
  <c r="AC1521" i="50"/>
  <c r="AC1517" i="50"/>
  <c r="AC483" i="50"/>
  <c r="AC660" i="50"/>
  <c r="AC325" i="50"/>
  <c r="AC1603" i="50"/>
  <c r="AC914" i="50"/>
  <c r="AC1819" i="50"/>
  <c r="AC835" i="50"/>
  <c r="AC1814" i="50"/>
  <c r="AC1223" i="50"/>
  <c r="AC65" i="50"/>
  <c r="AC2091" i="50"/>
  <c r="AC1576" i="50"/>
  <c r="AC1754" i="50"/>
  <c r="AC159" i="50"/>
  <c r="AC163" i="50"/>
  <c r="AC1185" i="50"/>
  <c r="AC1103" i="50"/>
  <c r="AC1331" i="50"/>
  <c r="AC41" i="50"/>
  <c r="AC908" i="50"/>
  <c r="AC446" i="50"/>
  <c r="AC2117" i="50"/>
  <c r="AC1243" i="50"/>
  <c r="AC328" i="50"/>
  <c r="AC656" i="50"/>
  <c r="AC434" i="50"/>
  <c r="AC50" i="50"/>
  <c r="AC56" i="50"/>
  <c r="AC1623" i="50"/>
  <c r="AC1781" i="50"/>
  <c r="AC637" i="50"/>
  <c r="AC1085" i="50"/>
  <c r="AC924" i="50"/>
  <c r="AC928" i="50"/>
  <c r="AC1740" i="50"/>
  <c r="AC1607" i="50"/>
  <c r="AC2104" i="50"/>
  <c r="AC324" i="50"/>
  <c r="AC1323" i="50"/>
  <c r="AC1902" i="50"/>
  <c r="AC85" i="50"/>
  <c r="AC1005" i="50"/>
  <c r="AC593" i="50"/>
  <c r="AC1807" i="50"/>
  <c r="AC1107" i="50"/>
  <c r="AC1991" i="50"/>
  <c r="AC1571" i="50"/>
  <c r="AC46" i="50"/>
  <c r="AC36" i="50"/>
  <c r="AC1235" i="50"/>
  <c r="AC1677" i="50"/>
  <c r="AC3" i="50"/>
  <c r="AC2106" i="50"/>
  <c r="AC1699" i="50"/>
  <c r="AC1119" i="50"/>
  <c r="AC644" i="50"/>
  <c r="AC1049" i="50"/>
  <c r="AC203" i="50"/>
  <c r="AC1833" i="50"/>
  <c r="AC1869" i="50"/>
  <c r="AC953" i="50"/>
  <c r="AC258" i="50"/>
  <c r="AC947" i="50"/>
  <c r="AC703" i="50"/>
  <c r="AC746" i="50"/>
  <c r="AC256" i="50"/>
  <c r="AC79" i="50"/>
  <c r="AC1761" i="50"/>
  <c r="AC181" i="50"/>
  <c r="AC1857" i="50"/>
  <c r="AC2035" i="50"/>
  <c r="AC1815" i="50"/>
  <c r="AC1460" i="50"/>
  <c r="AC684" i="50"/>
  <c r="AC1343" i="50"/>
  <c r="AC1841" i="50"/>
  <c r="AC1839" i="50"/>
  <c r="AC1169" i="50"/>
  <c r="AC997" i="50"/>
  <c r="AC562" i="50"/>
  <c r="AC1233" i="50"/>
  <c r="AC1646" i="50"/>
  <c r="AC976" i="50"/>
  <c r="AC639" i="50"/>
  <c r="AC880" i="50"/>
  <c r="AC222" i="50"/>
  <c r="AC876" i="50"/>
  <c r="AC1937" i="50"/>
  <c r="AC999" i="50"/>
  <c r="AC519" i="50"/>
  <c r="AC1728" i="50"/>
  <c r="AC1298" i="50"/>
  <c r="AC1724" i="50"/>
  <c r="AC346" i="50"/>
  <c r="AC360" i="50"/>
  <c r="AC1732" i="50"/>
  <c r="AC1669" i="50"/>
  <c r="AC68" i="50"/>
  <c r="AC1210" i="50"/>
  <c r="AC766" i="50"/>
  <c r="AC1939" i="50"/>
  <c r="AC213" i="50"/>
  <c r="AC1582" i="50"/>
  <c r="AC248" i="50"/>
  <c r="AC201" i="50"/>
  <c r="AC1913" i="50"/>
  <c r="AC499" i="50"/>
  <c r="AC1319" i="50"/>
  <c r="AC1545" i="50"/>
  <c r="AC856" i="50"/>
  <c r="AC1315" i="50"/>
  <c r="AC1865" i="50"/>
  <c r="AC376" i="50"/>
  <c r="AC1837" i="50"/>
  <c r="AC118" i="50"/>
  <c r="AC540" i="50"/>
  <c r="AC2005" i="50"/>
  <c r="AC962" i="50"/>
  <c r="AC1428" i="50"/>
  <c r="AC358" i="50"/>
  <c r="AC1955" i="50"/>
  <c r="AC736" i="50"/>
  <c r="AC2025" i="50"/>
  <c r="AC618" i="50"/>
  <c r="AC1404" i="50"/>
  <c r="AC794" i="50"/>
  <c r="AC175" i="50"/>
  <c r="AC1736" i="50"/>
  <c r="AC1888" i="50"/>
  <c r="AC798" i="50"/>
  <c r="AC1443" i="50"/>
  <c r="AC774" i="50"/>
  <c r="AC679" i="50"/>
  <c r="AC678" i="50"/>
  <c r="AC680" i="50"/>
  <c r="AC354" i="50"/>
  <c r="AC60" i="50"/>
  <c r="AC1132" i="50"/>
  <c r="AC83" i="50"/>
  <c r="AC2058" i="50"/>
  <c r="AC8" i="50"/>
  <c r="AC1533" i="50"/>
  <c r="AN211" i="53"/>
  <c r="AN745" i="53"/>
  <c r="AN613" i="53"/>
  <c r="AN498" i="53"/>
  <c r="AN486" i="53"/>
  <c r="AN494" i="53"/>
  <c r="AN62" i="53"/>
  <c r="AN139" i="53"/>
  <c r="AN493" i="53"/>
  <c r="AN530" i="53"/>
  <c r="AN146" i="53"/>
  <c r="AN475" i="53"/>
  <c r="AN499" i="53"/>
  <c r="AN26" i="53"/>
  <c r="AN485" i="53"/>
  <c r="AN351" i="53"/>
  <c r="AN230" i="53"/>
  <c r="AN492" i="53"/>
  <c r="AN275" i="53"/>
  <c r="AN483" i="53"/>
  <c r="AN334" i="53"/>
  <c r="AN593" i="53"/>
  <c r="AN488" i="53"/>
  <c r="AN13" i="53"/>
  <c r="AN185" i="53"/>
  <c r="AN184" i="53"/>
  <c r="AN94" i="53"/>
  <c r="AN648" i="53"/>
  <c r="AN3" i="53"/>
  <c r="AN623" i="53"/>
  <c r="AN276" i="53"/>
  <c r="AN622" i="53"/>
  <c r="AN617" i="53"/>
  <c r="AN619" i="53"/>
  <c r="AN14" i="53"/>
  <c r="AN620" i="53"/>
  <c r="AN621" i="53"/>
  <c r="AN644" i="53"/>
  <c r="AN525" i="53"/>
  <c r="AN618" i="53"/>
  <c r="AN616" i="53"/>
  <c r="AN183" i="53"/>
  <c r="AN443" i="53"/>
  <c r="AN609" i="53"/>
  <c r="AN142" i="53"/>
  <c r="AN442" i="53"/>
  <c r="AN444" i="53"/>
  <c r="AN446" i="53"/>
  <c r="AN451" i="53"/>
  <c r="AN57" i="53"/>
  <c r="AN764" i="53"/>
  <c r="AN449" i="53"/>
  <c r="AN450" i="53"/>
  <c r="AN448" i="53"/>
  <c r="AN456" i="53"/>
  <c r="AN454" i="53"/>
  <c r="AN453" i="53"/>
  <c r="AN232" i="53"/>
  <c r="AN35" i="53"/>
  <c r="AN177" i="53"/>
  <c r="AN333" i="53"/>
  <c r="AN511" i="53"/>
  <c r="AN510" i="53"/>
  <c r="AN719" i="53"/>
  <c r="AN252" i="53"/>
  <c r="AN213" i="53"/>
  <c r="AN762" i="53"/>
  <c r="AN358" i="53"/>
  <c r="AN740" i="53"/>
  <c r="AN765" i="53"/>
  <c r="AN650" i="53"/>
  <c r="AN549" i="53"/>
  <c r="AN752" i="53"/>
  <c r="AN661" i="53"/>
  <c r="AN692" i="53"/>
  <c r="AN649" i="53"/>
  <c r="AN667" i="53"/>
  <c r="AN550" i="53"/>
  <c r="AN640" i="53"/>
  <c r="AN6" i="53"/>
  <c r="AN774" i="53"/>
  <c r="AN713" i="53"/>
  <c r="AN694" i="53"/>
  <c r="AN673" i="53"/>
  <c r="AN729" i="53"/>
  <c r="AN290" i="53"/>
  <c r="AN731" i="53"/>
  <c r="AN668" i="53"/>
  <c r="AN724" i="53"/>
  <c r="AN332" i="53"/>
  <c r="AN741" i="53"/>
  <c r="AN758" i="53"/>
  <c r="AN754" i="53"/>
  <c r="AN753" i="53"/>
  <c r="AN639" i="53"/>
  <c r="AN551" i="53"/>
  <c r="AN736" i="53"/>
  <c r="AN631" i="53"/>
  <c r="AN612" i="53"/>
  <c r="AN514" i="53"/>
  <c r="AN513" i="53"/>
  <c r="AN708" i="53"/>
  <c r="AN418" i="53"/>
  <c r="AN29" i="53"/>
  <c r="AN436" i="53"/>
  <c r="AN608" i="53"/>
  <c r="AN427" i="53"/>
  <c r="AN705" i="53"/>
  <c r="AN84" i="53"/>
  <c r="AN425" i="53"/>
  <c r="AN420" i="53"/>
  <c r="AN422" i="53"/>
  <c r="AN430" i="53"/>
  <c r="AN437" i="53"/>
  <c r="AN421" i="53"/>
  <c r="AN432" i="53"/>
  <c r="AN770" i="53"/>
  <c r="AN278" i="53"/>
  <c r="AN567" i="53"/>
  <c r="AN300" i="53"/>
  <c r="AN69" i="53"/>
  <c r="AN544" i="53"/>
  <c r="AN294" i="53"/>
  <c r="AN534" i="53"/>
  <c r="AN537" i="53"/>
  <c r="AN776" i="53"/>
  <c r="AN431" i="53"/>
  <c r="AN341" i="53"/>
  <c r="AN434" i="53"/>
  <c r="AN607" i="53"/>
  <c r="AN419" i="53"/>
  <c r="AN455" i="53"/>
  <c r="AN441" i="53"/>
  <c r="AN440" i="53"/>
  <c r="AN32" i="53"/>
  <c r="AN292" i="53"/>
  <c r="AN74" i="53"/>
  <c r="AN726" i="53"/>
  <c r="AN306" i="53"/>
  <c r="AN307" i="53"/>
  <c r="AN214" i="53"/>
  <c r="AN190" i="53"/>
  <c r="AN723" i="53"/>
  <c r="AN684" i="53"/>
  <c r="AN688" i="53"/>
  <c r="AN761" i="53"/>
  <c r="AN646" i="53"/>
  <c r="AN85" i="53"/>
  <c r="AN289" i="53"/>
  <c r="AN624" i="53"/>
  <c r="AN53" i="53"/>
  <c r="AN680" i="53"/>
  <c r="AN86" i="53"/>
  <c r="AN665" i="53"/>
  <c r="AN408" i="53"/>
  <c r="AN92" i="53"/>
  <c r="AN36" i="53"/>
  <c r="AN42" i="53"/>
  <c r="AN30" i="53"/>
  <c r="AN72" i="53"/>
  <c r="AN479" i="53"/>
  <c r="AN480" i="53"/>
  <c r="AN291" i="53"/>
  <c r="AN52" i="53"/>
  <c r="AN772" i="53"/>
  <c r="AN706" i="53"/>
  <c r="AN477" i="53"/>
  <c r="AN778" i="53"/>
  <c r="AN476" i="53"/>
  <c r="AN478" i="53"/>
  <c r="AN233" i="53"/>
  <c r="AN481" i="53"/>
  <c r="AN43" i="53"/>
  <c r="AN298" i="53"/>
  <c r="AN267" i="53"/>
  <c r="AN598" i="53"/>
  <c r="AN253" i="53"/>
  <c r="AN134" i="53"/>
  <c r="AN83" i="53"/>
  <c r="AN599" i="53"/>
  <c r="AN19" i="53"/>
  <c r="AN268" i="53"/>
  <c r="AN312" i="53"/>
  <c r="AN302" i="53"/>
  <c r="AN51" i="53"/>
  <c r="AN325" i="53"/>
  <c r="AN597" i="53"/>
  <c r="AN323" i="53"/>
  <c r="AN357" i="53"/>
  <c r="AN699" i="53"/>
  <c r="AN683" i="53"/>
  <c r="AN362" i="53"/>
  <c r="AN103" i="53"/>
  <c r="AN359" i="53"/>
  <c r="AN730" i="53"/>
  <c r="AN637" i="53"/>
  <c r="AN638" i="53"/>
  <c r="AN636" i="53"/>
  <c r="AN171" i="53"/>
  <c r="AN633" i="53"/>
  <c r="AN635" i="53"/>
  <c r="AN216" i="53"/>
  <c r="AN250" i="53"/>
  <c r="AN750" i="53"/>
  <c r="AN715" i="53"/>
  <c r="AN695" i="53"/>
  <c r="AN350" i="53"/>
  <c r="AN686" i="53"/>
  <c r="AN614" i="53"/>
  <c r="AN76" i="53"/>
  <c r="AN777" i="53"/>
  <c r="AN465" i="53"/>
  <c r="AN155" i="53"/>
  <c r="AN463" i="53"/>
  <c r="AN467" i="53"/>
  <c r="AN474" i="53"/>
  <c r="AN462" i="53"/>
  <c r="AN471" i="53"/>
  <c r="AN265" i="53"/>
  <c r="AN473" i="53"/>
  <c r="AN324" i="53"/>
  <c r="AN38" i="53"/>
  <c r="AN466" i="53"/>
  <c r="AN285" i="53"/>
  <c r="AN54" i="53"/>
  <c r="AN464" i="53"/>
  <c r="AN141" i="53"/>
  <c r="AN468" i="53"/>
  <c r="AN45" i="53"/>
  <c r="AN37" i="53"/>
  <c r="AN470" i="53"/>
  <c r="AN412" i="53"/>
  <c r="AN236" i="53"/>
  <c r="AN18" i="53"/>
  <c r="AN411" i="53"/>
  <c r="AN413" i="53"/>
  <c r="AN188" i="53"/>
  <c r="AN44" i="53"/>
  <c r="AN10" i="53"/>
  <c r="AN27" i="53"/>
  <c r="AN678" i="53"/>
  <c r="AN675" i="53"/>
  <c r="AN314" i="53"/>
  <c r="AN749" i="53"/>
  <c r="AN767" i="53"/>
  <c r="AN691" i="53"/>
  <c r="AN361" i="53"/>
  <c r="AN330" i="53"/>
  <c r="AN353" i="53"/>
  <c r="AN720" i="53"/>
  <c r="AN677" i="53"/>
  <c r="AN716" i="53"/>
  <c r="AN95" i="53"/>
  <c r="AN346" i="53"/>
  <c r="AN305" i="53"/>
  <c r="AN254" i="53"/>
  <c r="AN154" i="53"/>
  <c r="AN331" i="53"/>
  <c r="AN629" i="53"/>
  <c r="AN625" i="53"/>
  <c r="AN606" i="53"/>
  <c r="AN205" i="53"/>
  <c r="AN28" i="53"/>
  <c r="AN626" i="53"/>
  <c r="AN55" i="53"/>
  <c r="AN203" i="53"/>
  <c r="AN603" i="53"/>
  <c r="AN329" i="53"/>
  <c r="AN328" i="53"/>
  <c r="AN327" i="53"/>
  <c r="AN417" i="53"/>
  <c r="AN415" i="53"/>
  <c r="AN604" i="53"/>
  <c r="AN605" i="53"/>
  <c r="AN658" i="53"/>
  <c r="AN656" i="53"/>
  <c r="AN215" i="53"/>
  <c r="AN105" i="53"/>
  <c r="AN321" i="53"/>
  <c r="AN577" i="53"/>
  <c r="AN579" i="53"/>
  <c r="AN78" i="53"/>
  <c r="AN573" i="53"/>
  <c r="AN355" i="53"/>
  <c r="AN79" i="53"/>
  <c r="AN82" i="53"/>
  <c r="AN571" i="53"/>
  <c r="AN578" i="53"/>
  <c r="AN12" i="53"/>
  <c r="AN576" i="53"/>
  <c r="AN283" i="53"/>
  <c r="AN572" i="53"/>
  <c r="AN124" i="53"/>
  <c r="AN779" i="53"/>
  <c r="AN775" i="53"/>
  <c r="AN187" i="53"/>
  <c r="AN121" i="53"/>
  <c r="AN186" i="53"/>
  <c r="AN201" i="53"/>
  <c r="AN181" i="53"/>
  <c r="AN570" i="53"/>
  <c r="AN780" i="53"/>
  <c r="AN575" i="53"/>
  <c r="AN122" i="53"/>
  <c r="AN120" i="53"/>
  <c r="AN264" i="53"/>
  <c r="AN153" i="53"/>
  <c r="AN263" i="53"/>
  <c r="AN16" i="53"/>
  <c r="AN591" i="53"/>
  <c r="AN274" i="53"/>
  <c r="AN590" i="53"/>
  <c r="AN212" i="53"/>
  <c r="AN224" i="53"/>
  <c r="AN15" i="53"/>
  <c r="AN48" i="53"/>
  <c r="AN592" i="53"/>
  <c r="AN262" i="53"/>
  <c r="AN257" i="53"/>
  <c r="AN469" i="53"/>
  <c r="AN210" i="53"/>
  <c r="AN9" i="53"/>
  <c r="AN107" i="53"/>
  <c r="AN602" i="53"/>
  <c r="AN88" i="53"/>
  <c r="AN266" i="53"/>
  <c r="AN588" i="53"/>
  <c r="AN587" i="53"/>
  <c r="AN586" i="53"/>
  <c r="AN143" i="53"/>
  <c r="AN41" i="53"/>
  <c r="AN595" i="53"/>
  <c r="AN596" i="53"/>
  <c r="AN200" i="53"/>
  <c r="AN368" i="53"/>
  <c r="AN773" i="53"/>
  <c r="AN116" i="53"/>
  <c r="AN782" i="53"/>
  <c r="AN594" i="53"/>
  <c r="AN168" i="53"/>
  <c r="AN89" i="53"/>
  <c r="AN178" i="53"/>
  <c r="AN197" i="53"/>
  <c r="AN50" i="53"/>
  <c r="AN167" i="53"/>
  <c r="AN711" i="53"/>
  <c r="AN145" i="53"/>
  <c r="AN123" i="53"/>
  <c r="AN125" i="53"/>
  <c r="AN783" i="53"/>
  <c r="AN781" i="53"/>
  <c r="AN574" i="53"/>
  <c r="AN20" i="53"/>
  <c r="AN40" i="53"/>
  <c r="AN47" i="53"/>
  <c r="AN299" i="53"/>
  <c r="AN583" i="53"/>
  <c r="AN582" i="53"/>
  <c r="AN191" i="53"/>
  <c r="AN260" i="53"/>
  <c r="AN100" i="53"/>
  <c r="AN589" i="53"/>
  <c r="AN98" i="53"/>
  <c r="AN585" i="53"/>
  <c r="AN584" i="53"/>
  <c r="AN258" i="53"/>
  <c r="AN472" i="53"/>
  <c r="AN295" i="53"/>
  <c r="AN109" i="53"/>
  <c r="AN91" i="53"/>
  <c r="AN409" i="53"/>
  <c r="AN404" i="53"/>
  <c r="AN135" i="53"/>
  <c r="AN179" i="53"/>
  <c r="AN180" i="53"/>
  <c r="AN406" i="53"/>
  <c r="AN157" i="53"/>
  <c r="AN401" i="53"/>
  <c r="AN403" i="53"/>
  <c r="AN402" i="53"/>
  <c r="AN398" i="53"/>
  <c r="AN320" i="53"/>
  <c r="AN395" i="53"/>
  <c r="AN229" i="53"/>
  <c r="AN396" i="53"/>
  <c r="AN600" i="53"/>
  <c r="AN393" i="53"/>
  <c r="AN580" i="53"/>
  <c r="AN399" i="53"/>
  <c r="AN392" i="53"/>
  <c r="AN397" i="53"/>
  <c r="AN144" i="53"/>
  <c r="AN319" i="53"/>
  <c r="AN394" i="53"/>
  <c r="AN391" i="53"/>
  <c r="AN601" i="53"/>
  <c r="AN407" i="53"/>
  <c r="AN192" i="53"/>
  <c r="AN400" i="53"/>
  <c r="AN340" i="53"/>
  <c r="AN356" i="53"/>
  <c r="AN219" i="53"/>
  <c r="AN405" i="53"/>
  <c r="AN416" i="53"/>
  <c r="AN712" i="53"/>
  <c r="AN615" i="53"/>
  <c r="AN326" i="53"/>
  <c r="AN226" i="53"/>
  <c r="AN128" i="53"/>
  <c r="AN73" i="53"/>
  <c r="AN690" i="53"/>
  <c r="AN554" i="53"/>
  <c r="AN702" i="53"/>
  <c r="AN763" i="53"/>
  <c r="AN647" i="53"/>
  <c r="AN746" i="53"/>
  <c r="AN645" i="53"/>
  <c r="AN339" i="53"/>
  <c r="AN756" i="53"/>
  <c r="AN642" i="53"/>
  <c r="AN70" i="53"/>
  <c r="AN240" i="53"/>
  <c r="AN159" i="53"/>
  <c r="AN768" i="53"/>
  <c r="AN659" i="53"/>
  <c r="AN176" i="53"/>
  <c r="AN360" i="53"/>
  <c r="AN34" i="53"/>
  <c r="AN759" i="53"/>
  <c r="AN198" i="53"/>
  <c r="AN223" i="53"/>
  <c r="AN101" i="53"/>
  <c r="AN679" i="53"/>
  <c r="AN209" i="53"/>
  <c r="AN689" i="53"/>
  <c r="AN222" i="53"/>
  <c r="AN676" i="53"/>
  <c r="AN682" i="53"/>
  <c r="AN628" i="53"/>
  <c r="AN664" i="53"/>
  <c r="AN344" i="53"/>
  <c r="AN654" i="53"/>
  <c r="AN301" i="53"/>
  <c r="AN717" i="53"/>
  <c r="AN666" i="53"/>
  <c r="AN31" i="53"/>
  <c r="AN33" i="53"/>
  <c r="AN238" i="53"/>
  <c r="AN147" i="53"/>
  <c r="AN111" i="53"/>
  <c r="AN634" i="53"/>
  <c r="AN282" i="53"/>
  <c r="AN722" i="53"/>
  <c r="AN284" i="53"/>
  <c r="AN674" i="53"/>
  <c r="AN293" i="53"/>
  <c r="AN734" i="53"/>
  <c r="AN671" i="53"/>
  <c r="AN698" i="53"/>
  <c r="AN137" i="53"/>
  <c r="AN227" i="53"/>
  <c r="AN748" i="53"/>
  <c r="AN643" i="53"/>
  <c r="AN138" i="53"/>
  <c r="AN63" i="53"/>
  <c r="AN112" i="53"/>
  <c r="AN273" i="53"/>
  <c r="AN652" i="53"/>
  <c r="AN271" i="53"/>
  <c r="AN641" i="53"/>
  <c r="AN714" i="53"/>
  <c r="AN721" i="53"/>
  <c r="AN718" i="53"/>
  <c r="AN243" i="53"/>
  <c r="AN737" i="53"/>
  <c r="AN663" i="53"/>
  <c r="AN669" i="53"/>
  <c r="AN751" i="53"/>
  <c r="AN739" i="53"/>
  <c r="AN304" i="53"/>
  <c r="AN681" i="53"/>
  <c r="AN303" i="53"/>
  <c r="AN259" i="53"/>
  <c r="AN653" i="53"/>
  <c r="AN231" i="53"/>
  <c r="AN113" i="53"/>
  <c r="AN743" i="53"/>
  <c r="AN632" i="53"/>
  <c r="AN700" i="53"/>
  <c r="AN704" i="53"/>
  <c r="AN757" i="53"/>
  <c r="AN697" i="53"/>
  <c r="AN742" i="53"/>
  <c r="AN670" i="53"/>
  <c r="AN760" i="53"/>
  <c r="AN660" i="53"/>
  <c r="AN701" i="53"/>
  <c r="AN318" i="53"/>
  <c r="AN189" i="53"/>
  <c r="AN651" i="53"/>
  <c r="AN115" i="53"/>
  <c r="AN66" i="53"/>
  <c r="AN65" i="53"/>
  <c r="AN64" i="53"/>
  <c r="AN313" i="53"/>
  <c r="AN202" i="53"/>
  <c r="AN738" i="53"/>
  <c r="AN126" i="53"/>
  <c r="AN769" i="53"/>
  <c r="AN552" i="53"/>
  <c r="AN709" i="53"/>
  <c r="AN272" i="53"/>
  <c r="AN733" i="53"/>
  <c r="AN703" i="53"/>
  <c r="AN747" i="53"/>
  <c r="AN363" i="53"/>
  <c r="AN725" i="53"/>
  <c r="AN732" i="53"/>
  <c r="AN657" i="53"/>
  <c r="AN735" i="53"/>
  <c r="AN97" i="53"/>
  <c r="AN693" i="53"/>
  <c r="AN710" i="53"/>
  <c r="AN728" i="53"/>
  <c r="AN655" i="53"/>
  <c r="AN766" i="53"/>
  <c r="AN297" i="53"/>
  <c r="AN148" i="53"/>
  <c r="AN237" i="53"/>
  <c r="AN744" i="53"/>
  <c r="AN311" i="53"/>
  <c r="AN696" i="53"/>
  <c r="AN755" i="53"/>
  <c r="AN687" i="53"/>
  <c r="AN672" i="53"/>
  <c r="AN662" i="53"/>
  <c r="AN8" i="53"/>
  <c r="AN59" i="53"/>
  <c r="AN4" i="53"/>
  <c r="AN108" i="53"/>
  <c r="AN61" i="53"/>
  <c r="AN56" i="53"/>
  <c r="AN382" i="53"/>
  <c r="AN246" i="53"/>
  <c r="AN193" i="53"/>
  <c r="AN560" i="53"/>
  <c r="AN207" i="53"/>
  <c r="AN556" i="53"/>
  <c r="AN562" i="53"/>
  <c r="AN315" i="53"/>
  <c r="AN557" i="53"/>
  <c r="AN555" i="53"/>
  <c r="AN160" i="53"/>
  <c r="AN354" i="53"/>
  <c r="AN162" i="53"/>
  <c r="AN517" i="53"/>
  <c r="AN520" i="53"/>
  <c r="AN519" i="53"/>
  <c r="AN347" i="53"/>
  <c r="AN388" i="53"/>
  <c r="AN169" i="53"/>
  <c r="AN386" i="53"/>
  <c r="AN385" i="53"/>
  <c r="AN380" i="53"/>
  <c r="AN378" i="53"/>
  <c r="AN343" i="53"/>
  <c r="AN381" i="53"/>
  <c r="AN255" i="53"/>
  <c r="AN387" i="53"/>
  <c r="AN383" i="53"/>
  <c r="AN389" i="53"/>
  <c r="AN371" i="53"/>
  <c r="AN379" i="53"/>
  <c r="AN345" i="53"/>
  <c r="AN149" i="53"/>
  <c r="AN384" i="53"/>
  <c r="AN245" i="53"/>
  <c r="AN165" i="53"/>
  <c r="AN372" i="53"/>
  <c r="AN208" i="53"/>
  <c r="AN727" i="53"/>
  <c r="AN244" i="53"/>
  <c r="AN2" i="53"/>
  <c r="AN110" i="53"/>
  <c r="AN707" i="53"/>
  <c r="AN377" i="53"/>
  <c r="AN261" i="53"/>
  <c r="AN521" i="53"/>
  <c r="AN172" i="53"/>
  <c r="AN564" i="53"/>
  <c r="AN558" i="53"/>
  <c r="AN296" i="53"/>
  <c r="AN96" i="53"/>
  <c r="AN161" i="53"/>
  <c r="AN563" i="53"/>
  <c r="AN163" i="53"/>
  <c r="AN565" i="53"/>
  <c r="AN561" i="53"/>
  <c r="AN566" i="53"/>
  <c r="AN528" i="53"/>
  <c r="AN559" i="53"/>
  <c r="AN529" i="53"/>
  <c r="AN367" i="53"/>
  <c r="AN375" i="53"/>
  <c r="AN376" i="53"/>
  <c r="AN114" i="53"/>
  <c r="AN77" i="53"/>
  <c r="AN369" i="53"/>
  <c r="AN374" i="53"/>
  <c r="AN5" i="53"/>
  <c r="AN414" i="53"/>
  <c r="AN49" i="53"/>
  <c r="AN370" i="53"/>
  <c r="AN235" i="53"/>
  <c r="AN501" i="53"/>
  <c r="AN627" i="53"/>
  <c r="AN104" i="53"/>
  <c r="AN102" i="53"/>
  <c r="AN491" i="53"/>
  <c r="AN487" i="53"/>
  <c r="AN156" i="53"/>
  <c r="AN206" i="53"/>
  <c r="AN196" i="53"/>
  <c r="AN195" i="53"/>
  <c r="AN241" i="53"/>
  <c r="AN489" i="53"/>
  <c r="AN495" i="53"/>
  <c r="AN338" i="53"/>
  <c r="AN337" i="53"/>
  <c r="AN336" i="53"/>
  <c r="AN335" i="53"/>
  <c r="AN497" i="53"/>
  <c r="AN496" i="53"/>
  <c r="AN218" i="53"/>
  <c r="AN322" i="53"/>
  <c r="AN166" i="53"/>
  <c r="AN484" i="53"/>
  <c r="AN581" i="53"/>
  <c r="AN490" i="53"/>
  <c r="AN516" i="53"/>
  <c r="AN482" i="53"/>
  <c r="AN221" i="53"/>
  <c r="AN25" i="53"/>
  <c r="AN24" i="53"/>
  <c r="AN365" i="53"/>
  <c r="AN277" i="53"/>
  <c r="AN151" i="53"/>
  <c r="AN228" i="53"/>
  <c r="AN119" i="53"/>
  <c r="AN220" i="53"/>
  <c r="AN410" i="53"/>
  <c r="AN390" i="53"/>
  <c r="AN522" i="53"/>
  <c r="AN518" i="53"/>
  <c r="AN46" i="53"/>
  <c r="AN373" i="53"/>
  <c r="AN524" i="53"/>
  <c r="AN523" i="53"/>
  <c r="AN281" i="53"/>
  <c r="AN532" i="53"/>
  <c r="AN531" i="53"/>
  <c r="AN366" i="53"/>
  <c r="AN164" i="53"/>
  <c r="AN342" i="53"/>
  <c r="AN158" i="53"/>
  <c r="AN533" i="53"/>
  <c r="AN118" i="53"/>
  <c r="AN771" i="53"/>
  <c r="AN80" i="53"/>
  <c r="AN287" i="53"/>
  <c r="AN568" i="53"/>
  <c r="AN150" i="53"/>
  <c r="AN117" i="53"/>
  <c r="AN569" i="53"/>
  <c r="AN17" i="53"/>
  <c r="AN508" i="53"/>
  <c r="AN506" i="53"/>
  <c r="AN133" i="53"/>
  <c r="AN182" i="53"/>
  <c r="AN132" i="53"/>
  <c r="AN505" i="53"/>
  <c r="AN509" i="53"/>
  <c r="AN428" i="53"/>
  <c r="AN503" i="53"/>
  <c r="AN507" i="53"/>
  <c r="AN502" i="53"/>
  <c r="AN504" i="53"/>
  <c r="AN500" i="53"/>
  <c r="AN199" i="53"/>
  <c r="AN249" i="53"/>
  <c r="AN461" i="53"/>
  <c r="AN458" i="53"/>
  <c r="AN460" i="53"/>
  <c r="AN459" i="53"/>
  <c r="AN251" i="53"/>
  <c r="AN457" i="53"/>
  <c r="AN685" i="53"/>
  <c r="AN280" i="53"/>
  <c r="AN106" i="53"/>
  <c r="AN452" i="53"/>
  <c r="AN270" i="53"/>
  <c r="AN269" i="53"/>
  <c r="AN352" i="53"/>
  <c r="AN22" i="53"/>
  <c r="AN317" i="53"/>
  <c r="AN286" i="53"/>
  <c r="AN439" i="53"/>
  <c r="AN204" i="53"/>
  <c r="AN349" i="53"/>
  <c r="AN348" i="53"/>
  <c r="AN140" i="53"/>
  <c r="AN67" i="53"/>
  <c r="AN152" i="53"/>
  <c r="AN423" i="53"/>
  <c r="AN308" i="53"/>
  <c r="AN242" i="53"/>
  <c r="AN424" i="53"/>
  <c r="AN217" i="53"/>
  <c r="AN316" i="53"/>
  <c r="AN11" i="53"/>
  <c r="AN174" i="53"/>
  <c r="AN99" i="53"/>
  <c r="AN429" i="53"/>
  <c r="AN225" i="53"/>
  <c r="AN433" i="53"/>
  <c r="AN71" i="53"/>
  <c r="AN426" i="53"/>
  <c r="AN438" i="53"/>
  <c r="AN170" i="53"/>
  <c r="AN435" i="53"/>
  <c r="AN512" i="53"/>
  <c r="AN90" i="53"/>
  <c r="AN610" i="53"/>
  <c r="AN611" i="53"/>
  <c r="AN93" i="53"/>
  <c r="AN445" i="53"/>
  <c r="AN447" i="53"/>
  <c r="AN239" i="53"/>
  <c r="AN364" i="53"/>
  <c r="AN39" i="53"/>
  <c r="AN130" i="53"/>
  <c r="AN129" i="53"/>
  <c r="AN548" i="53"/>
  <c r="AN87" i="53"/>
  <c r="AN310" i="53"/>
  <c r="AN309" i="53"/>
  <c r="AN535" i="53"/>
  <c r="AN279" i="53"/>
  <c r="AN536" i="53"/>
  <c r="AN546" i="53"/>
  <c r="AN7" i="53"/>
  <c r="AN630" i="53"/>
  <c r="AN256" i="53"/>
  <c r="AN136" i="53"/>
  <c r="AN547" i="53"/>
  <c r="AN248" i="53"/>
  <c r="AN81" i="53"/>
  <c r="AN545" i="53"/>
  <c r="AN543" i="53"/>
  <c r="AN526" i="53"/>
  <c r="AN527" i="53"/>
  <c r="AN173" i="53"/>
  <c r="AN127" i="53"/>
  <c r="AN538" i="53"/>
  <c r="AN131" i="53"/>
  <c r="AN75" i="53"/>
  <c r="AN175" i="53"/>
  <c r="AN542" i="53"/>
  <c r="AN60" i="53"/>
  <c r="AN539" i="53"/>
  <c r="AN194" i="53"/>
  <c r="AN540" i="53"/>
  <c r="AN541" i="53"/>
  <c r="AN58" i="53"/>
  <c r="AN515" i="53"/>
  <c r="AN234" i="53"/>
  <c r="AN553" i="53"/>
  <c r="AN288" i="53"/>
  <c r="AN247" i="53"/>
  <c r="AN68" i="53"/>
  <c r="AN23" i="53"/>
  <c r="AN21" i="53"/>
  <c r="AD2151" i="50" l="1"/>
  <c r="AD2143" i="50"/>
  <c r="AD2135" i="50"/>
  <c r="AD2127" i="50"/>
  <c r="AD2119" i="50"/>
  <c r="AD2111" i="50"/>
  <c r="AD2103" i="50"/>
  <c r="AD2095" i="50"/>
  <c r="AD2087" i="50"/>
  <c r="AD2079" i="50"/>
  <c r="AD2071" i="50"/>
  <c r="AD2063" i="50"/>
  <c r="AD2055" i="50"/>
  <c r="AD2047" i="50"/>
  <c r="AD2039" i="50"/>
  <c r="AD2031" i="50"/>
  <c r="AD2023" i="50"/>
  <c r="AD2015" i="50"/>
  <c r="AD2007" i="50"/>
  <c r="AD1999" i="50"/>
  <c r="AD1991" i="50"/>
  <c r="AD1983" i="50"/>
  <c r="AD1975" i="50"/>
  <c r="AD1967" i="50"/>
  <c r="AD1959" i="50"/>
  <c r="AD1951" i="50"/>
  <c r="AD1943" i="50"/>
  <c r="AD1935" i="50"/>
  <c r="AD1927" i="50"/>
  <c r="AD2150" i="50"/>
  <c r="AD2149" i="50"/>
  <c r="AD2141" i="50"/>
  <c r="AD2133" i="50"/>
  <c r="AD2125" i="50"/>
  <c r="AD2117" i="50"/>
  <c r="AD2109" i="50"/>
  <c r="AD2101" i="50"/>
  <c r="AD2093" i="50"/>
  <c r="AD2085" i="50"/>
  <c r="AD2077" i="50"/>
  <c r="AD2069" i="50"/>
  <c r="AD2061" i="50"/>
  <c r="AD2053" i="50"/>
  <c r="AD2045" i="50"/>
  <c r="AD2037" i="50"/>
  <c r="AD2029" i="50"/>
  <c r="AD2021" i="50"/>
  <c r="AD2013" i="50"/>
  <c r="AD2005" i="50"/>
  <c r="AD1997" i="50"/>
  <c r="AD1989" i="50"/>
  <c r="AD1981" i="50"/>
  <c r="AD1973" i="50"/>
  <c r="AD1965" i="50"/>
  <c r="AD1957" i="50"/>
  <c r="AD1949" i="50"/>
  <c r="AD1941" i="50"/>
  <c r="AD1933" i="50"/>
  <c r="AD1925" i="50"/>
  <c r="AD1917" i="50"/>
  <c r="AD1909" i="50"/>
  <c r="AD2156" i="50"/>
  <c r="AD2148" i="50"/>
  <c r="AD2140" i="50"/>
  <c r="AD2132" i="50"/>
  <c r="AD2124" i="50"/>
  <c r="AD2116" i="50"/>
  <c r="AD2108" i="50"/>
  <c r="AD2100" i="50"/>
  <c r="AD2092" i="50"/>
  <c r="AD2084" i="50"/>
  <c r="AD2076" i="50"/>
  <c r="AD2068" i="50"/>
  <c r="AD2060" i="50"/>
  <c r="AD2052" i="50"/>
  <c r="AD2044" i="50"/>
  <c r="AD2036" i="50"/>
  <c r="AD2028" i="50"/>
  <c r="AD2020" i="50"/>
  <c r="AD2012" i="50"/>
  <c r="AD2004" i="50"/>
  <c r="AD1996" i="50"/>
  <c r="AD1988" i="50"/>
  <c r="AD1980" i="50"/>
  <c r="AD1972" i="50"/>
  <c r="AD1964" i="50"/>
  <c r="AD1956" i="50"/>
  <c r="AD1948" i="50"/>
  <c r="AD1940" i="50"/>
  <c r="AD1932" i="50"/>
  <c r="AD1924" i="50"/>
  <c r="AD1916" i="50"/>
  <c r="AD1908" i="50"/>
  <c r="AD1900" i="50"/>
  <c r="AD1892" i="50"/>
  <c r="AD1884" i="50"/>
  <c r="AD1876" i="50"/>
  <c r="AD2155" i="50"/>
  <c r="AD2147" i="50"/>
  <c r="AD2139" i="50"/>
  <c r="AD2131" i="50"/>
  <c r="AD2123" i="50"/>
  <c r="AD2115" i="50"/>
  <c r="AD2107" i="50"/>
  <c r="AD2099" i="50"/>
  <c r="AD2091" i="50"/>
  <c r="AD2083" i="50"/>
  <c r="AD2075" i="50"/>
  <c r="AD2067" i="50"/>
  <c r="AD2059" i="50"/>
  <c r="AD2051" i="50"/>
  <c r="AD2043" i="50"/>
  <c r="AD2035" i="50"/>
  <c r="AD2027" i="50"/>
  <c r="AD2019" i="50"/>
  <c r="AD2011" i="50"/>
  <c r="AD2003" i="50"/>
  <c r="AD1995" i="50"/>
  <c r="AD1987" i="50"/>
  <c r="AD1979" i="50"/>
  <c r="AD1971" i="50"/>
  <c r="AD1963" i="50"/>
  <c r="AD1955" i="50"/>
  <c r="AD1947" i="50"/>
  <c r="AD1939" i="50"/>
  <c r="AD1931" i="50"/>
  <c r="AD1923" i="50"/>
  <c r="AD1915" i="50"/>
  <c r="AD1907" i="50"/>
  <c r="AD2154" i="50"/>
  <c r="AD2146" i="50"/>
  <c r="AD2138" i="50"/>
  <c r="AD2130" i="50"/>
  <c r="AD2122" i="50"/>
  <c r="AD2114" i="50"/>
  <c r="AD2106" i="50"/>
  <c r="AD2098" i="50"/>
  <c r="AD2090" i="50"/>
  <c r="AD2082" i="50"/>
  <c r="AD2153" i="50"/>
  <c r="AD2145" i="50"/>
  <c r="AD2137" i="50"/>
  <c r="AD2129" i="50"/>
  <c r="AD2121" i="50"/>
  <c r="AD2113" i="50"/>
  <c r="AD2105" i="50"/>
  <c r="AD2097" i="50"/>
  <c r="AD2089" i="50"/>
  <c r="AD2081" i="50"/>
  <c r="AD2073" i="50"/>
  <c r="AD2065" i="50"/>
  <c r="AD2057" i="50"/>
  <c r="AD2049" i="50"/>
  <c r="AD2041" i="50"/>
  <c r="AD2033" i="50"/>
  <c r="AD2025" i="50"/>
  <c r="AD2017" i="50"/>
  <c r="AD2009" i="50"/>
  <c r="AD2001" i="50"/>
  <c r="AD1993" i="50"/>
  <c r="AD1985" i="50"/>
  <c r="AD1977" i="50"/>
  <c r="AD1969" i="50"/>
  <c r="AD1961" i="50"/>
  <c r="AD1953" i="50"/>
  <c r="AD1945" i="50"/>
  <c r="AD1937" i="50"/>
  <c r="AD1929" i="50"/>
  <c r="AD1921" i="50"/>
  <c r="AD1913" i="50"/>
  <c r="AD1905" i="50"/>
  <c r="AD1897" i="50"/>
  <c r="AD1889" i="50"/>
  <c r="AD1881" i="50"/>
  <c r="AD1873" i="50"/>
  <c r="AD1865" i="50"/>
  <c r="AD1857" i="50"/>
  <c r="AD1849" i="50"/>
  <c r="AD1841" i="50"/>
  <c r="AD1833" i="50"/>
  <c r="AD1825" i="50"/>
  <c r="AD1817" i="50"/>
  <c r="AD1809" i="50"/>
  <c r="AD1801" i="50"/>
  <c r="AD1793" i="50"/>
  <c r="AD1785" i="50"/>
  <c r="AD1777" i="50"/>
  <c r="AD1769" i="50"/>
  <c r="AD1761" i="50"/>
  <c r="AD1753" i="50"/>
  <c r="AD1745" i="50"/>
  <c r="AD1737" i="50"/>
  <c r="AD1729" i="50"/>
  <c r="AD1721" i="50"/>
  <c r="AD1713" i="50"/>
  <c r="AD1705" i="50"/>
  <c r="AD1697" i="50"/>
  <c r="AD1689" i="50"/>
  <c r="AD1681" i="50"/>
  <c r="AD1673" i="50"/>
  <c r="AD1665" i="50"/>
  <c r="AD1657" i="50"/>
  <c r="AD1649" i="50"/>
  <c r="AD1641" i="50"/>
  <c r="AD1633" i="50"/>
  <c r="AD1625" i="50"/>
  <c r="AD1617" i="50"/>
  <c r="AD1609" i="50"/>
  <c r="AD1601" i="50"/>
  <c r="AD1593" i="50"/>
  <c r="AD1585" i="50"/>
  <c r="AD1577" i="50"/>
  <c r="AD1569" i="50"/>
  <c r="AD1561" i="50"/>
  <c r="AD1553" i="50"/>
  <c r="AD1545" i="50"/>
  <c r="AD1537" i="50"/>
  <c r="AD1529" i="50"/>
  <c r="AD1521" i="50"/>
  <c r="AD1513" i="50"/>
  <c r="AD1505" i="50"/>
  <c r="AD1497" i="50"/>
  <c r="AD1489" i="50"/>
  <c r="AD1481" i="50"/>
  <c r="AD1473" i="50"/>
  <c r="AD1465" i="50"/>
  <c r="AD2152" i="50"/>
  <c r="AD2144" i="50"/>
  <c r="AD2136" i="50"/>
  <c r="AD2128" i="50"/>
  <c r="AD2120" i="50"/>
  <c r="AD2112" i="50"/>
  <c r="AD2104" i="50"/>
  <c r="AD2096" i="50"/>
  <c r="AD2088" i="50"/>
  <c r="AD2080" i="50"/>
  <c r="AD2072" i="50"/>
  <c r="AD2064" i="50"/>
  <c r="AD2056" i="50"/>
  <c r="AD2048" i="50"/>
  <c r="AD2040" i="50"/>
  <c r="AD2032" i="50"/>
  <c r="AD2024" i="50"/>
  <c r="AD2016" i="50"/>
  <c r="AD2008" i="50"/>
  <c r="AD2000" i="50"/>
  <c r="AD1992" i="50"/>
  <c r="AD1984" i="50"/>
  <c r="AD1976" i="50"/>
  <c r="AD1968" i="50"/>
  <c r="AD1960" i="50"/>
  <c r="AD1952" i="50"/>
  <c r="AD1944" i="50"/>
  <c r="AD1936" i="50"/>
  <c r="AD1928" i="50"/>
  <c r="AD1920" i="50"/>
  <c r="AD1912" i="50"/>
  <c r="AD1904" i="50"/>
  <c r="AD1896" i="50"/>
  <c r="AD1888" i="50"/>
  <c r="AD1880" i="50"/>
  <c r="AD1872" i="50"/>
  <c r="AD1864" i="50"/>
  <c r="AD1856" i="50"/>
  <c r="AD1848" i="50"/>
  <c r="AD1840" i="50"/>
  <c r="AD1832" i="50"/>
  <c r="AD1824" i="50"/>
  <c r="AD1816" i="50"/>
  <c r="AD1808" i="50"/>
  <c r="AD1800" i="50"/>
  <c r="AD1792" i="50"/>
  <c r="AD1784" i="50"/>
  <c r="AD1776" i="50"/>
  <c r="AD1768" i="50"/>
  <c r="AD1760" i="50"/>
  <c r="AD1752" i="50"/>
  <c r="AD1744" i="50"/>
  <c r="AD1736" i="50"/>
  <c r="AD1728" i="50"/>
  <c r="AD1720" i="50"/>
  <c r="AD1712" i="50"/>
  <c r="AD1704" i="50"/>
  <c r="AD1696" i="50"/>
  <c r="AD1688" i="50"/>
  <c r="AD1680" i="50"/>
  <c r="AD1672" i="50"/>
  <c r="AD1664" i="50"/>
  <c r="AD1656" i="50"/>
  <c r="AD1648" i="50"/>
  <c r="AD1640" i="50"/>
  <c r="AD1632" i="50"/>
  <c r="AD1624" i="50"/>
  <c r="AD1616" i="50"/>
  <c r="AD1608" i="50"/>
  <c r="AD1600" i="50"/>
  <c r="AD1592" i="50"/>
  <c r="AD1584" i="50"/>
  <c r="AD1576" i="50"/>
  <c r="AD1568" i="50"/>
  <c r="AD1560" i="50"/>
  <c r="AD1552" i="50"/>
  <c r="AD1544" i="50"/>
  <c r="AD1536" i="50"/>
  <c r="AD1528" i="50"/>
  <c r="AD1520" i="50"/>
  <c r="AD1512" i="50"/>
  <c r="AD1504" i="50"/>
  <c r="AD1496" i="50"/>
  <c r="AD1488" i="50"/>
  <c r="AD1480" i="50"/>
  <c r="AD1472" i="50"/>
  <c r="AD1464" i="50"/>
  <c r="AD1456" i="50"/>
  <c r="AD1448" i="50"/>
  <c r="AD1919" i="50"/>
  <c r="AD1911" i="50"/>
  <c r="AD1903" i="50"/>
  <c r="AD1895" i="50"/>
  <c r="AD1887" i="50"/>
  <c r="AD1879" i="50"/>
  <c r="AD1871" i="50"/>
  <c r="AD1863" i="50"/>
  <c r="AD1855" i="50"/>
  <c r="AD1847" i="50"/>
  <c r="AD1839" i="50"/>
  <c r="AD1831" i="50"/>
  <c r="AD1823" i="50"/>
  <c r="AD1815" i="50"/>
  <c r="AD1807" i="50"/>
  <c r="AD1799" i="50"/>
  <c r="AD1791" i="50"/>
  <c r="AD1783" i="50"/>
  <c r="AD1775" i="50"/>
  <c r="AD1767" i="50"/>
  <c r="AD1759" i="50"/>
  <c r="AD1751" i="50"/>
  <c r="AD1743" i="50"/>
  <c r="AD1735" i="50"/>
  <c r="AD1727" i="50"/>
  <c r="AD1719" i="50"/>
  <c r="AD1711" i="50"/>
  <c r="AD1703" i="50"/>
  <c r="AD1695" i="50"/>
  <c r="AD1687" i="50"/>
  <c r="AD1679" i="50"/>
  <c r="AD1671" i="50"/>
  <c r="AD1663" i="50"/>
  <c r="AD1655" i="50"/>
  <c r="AD1647" i="50"/>
  <c r="AD1639" i="50"/>
  <c r="AD1631" i="50"/>
  <c r="AD1623" i="50"/>
  <c r="AD1615" i="50"/>
  <c r="AD1607" i="50"/>
  <c r="AD1599" i="50"/>
  <c r="AD1591" i="50"/>
  <c r="AD1583" i="50"/>
  <c r="AD1575" i="50"/>
  <c r="AD1567" i="50"/>
  <c r="AD1559" i="50"/>
  <c r="AD1551" i="50"/>
  <c r="AD1543" i="50"/>
  <c r="AD1535" i="50"/>
  <c r="AD1527" i="50"/>
  <c r="AD1519" i="50"/>
  <c r="AD1511" i="50"/>
  <c r="AD1503" i="50"/>
  <c r="AD1495" i="50"/>
  <c r="AD1487" i="50"/>
  <c r="AD1479" i="50"/>
  <c r="AD1471" i="50"/>
  <c r="AD1463" i="50"/>
  <c r="AD1455" i="50"/>
  <c r="AD1447" i="50"/>
  <c r="AD1439" i="50"/>
  <c r="AD1431" i="50"/>
  <c r="AD1423" i="50"/>
  <c r="AD1415" i="50"/>
  <c r="AD1407" i="50"/>
  <c r="AD1399" i="50"/>
  <c r="AD1391" i="50"/>
  <c r="AD1383" i="50"/>
  <c r="AD1375" i="50"/>
  <c r="AD1367" i="50"/>
  <c r="AD1359" i="50"/>
  <c r="AD1351" i="50"/>
  <c r="AD1343" i="50"/>
  <c r="AD1335" i="50"/>
  <c r="AD1327" i="50"/>
  <c r="AD1319" i="50"/>
  <c r="AD1311" i="50"/>
  <c r="AD1303" i="50"/>
  <c r="AD1295" i="50"/>
  <c r="AD1287" i="50"/>
  <c r="AD1279" i="50"/>
  <c r="AD1271" i="50"/>
  <c r="AD1263" i="50"/>
  <c r="AD1255" i="50"/>
  <c r="AD1247" i="50"/>
  <c r="AD2142" i="50"/>
  <c r="AD2134" i="50"/>
  <c r="AD2126" i="50"/>
  <c r="AD2118" i="50"/>
  <c r="AD2110" i="50"/>
  <c r="AD2102" i="50"/>
  <c r="AD2094" i="50"/>
  <c r="AD2086" i="50"/>
  <c r="AD2078" i="50"/>
  <c r="AD2070" i="50"/>
  <c r="AD2062" i="50"/>
  <c r="AD2054" i="50"/>
  <c r="AD2046" i="50"/>
  <c r="AD2038" i="50"/>
  <c r="AD2030" i="50"/>
  <c r="AD2022" i="50"/>
  <c r="AD2014" i="50"/>
  <c r="AD2006" i="50"/>
  <c r="AD1998" i="50"/>
  <c r="AD1990" i="50"/>
  <c r="AD1982" i="50"/>
  <c r="AD1974" i="50"/>
  <c r="AD1966" i="50"/>
  <c r="AD1958" i="50"/>
  <c r="AD1950" i="50"/>
  <c r="AD1942" i="50"/>
  <c r="AD1934" i="50"/>
  <c r="AD1926" i="50"/>
  <c r="AD1918" i="50"/>
  <c r="AD1910" i="50"/>
  <c r="AD1902" i="50"/>
  <c r="AD1894" i="50"/>
  <c r="AD1886" i="50"/>
  <c r="AD1878" i="50"/>
  <c r="AD1870" i="50"/>
  <c r="AD1862" i="50"/>
  <c r="AD1854" i="50"/>
  <c r="AD1846" i="50"/>
  <c r="AD1838" i="50"/>
  <c r="AD1830" i="50"/>
  <c r="AD1822" i="50"/>
  <c r="AD1814" i="50"/>
  <c r="AD1806" i="50"/>
  <c r="AD1798" i="50"/>
  <c r="AD1790" i="50"/>
  <c r="AD1782" i="50"/>
  <c r="AD1774" i="50"/>
  <c r="AD1766" i="50"/>
  <c r="AD1758" i="50"/>
  <c r="AD1750" i="50"/>
  <c r="AD1742" i="50"/>
  <c r="AD1734" i="50"/>
  <c r="AD1726" i="50"/>
  <c r="AD1718" i="50"/>
  <c r="AD1710" i="50"/>
  <c r="AD1702" i="50"/>
  <c r="AD1694" i="50"/>
  <c r="AD1686" i="50"/>
  <c r="AD1678" i="50"/>
  <c r="AD1670" i="50"/>
  <c r="AD1662" i="50"/>
  <c r="AD1654" i="50"/>
  <c r="AD1646" i="50"/>
  <c r="AD1638" i="50"/>
  <c r="AD1630" i="50"/>
  <c r="AD1622" i="50"/>
  <c r="AD1614" i="50"/>
  <c r="AD1606" i="50"/>
  <c r="AD1598" i="50"/>
  <c r="AD1590" i="50"/>
  <c r="AD1582" i="50"/>
  <c r="AD1574" i="50"/>
  <c r="AD1566" i="50"/>
  <c r="AD1558" i="50"/>
  <c r="AD1550" i="50"/>
  <c r="AD1542" i="50"/>
  <c r="AD1534" i="50"/>
  <c r="AD1526" i="50"/>
  <c r="AD1518" i="50"/>
  <c r="AD1510" i="50"/>
  <c r="AD1502" i="50"/>
  <c r="AD1494" i="50"/>
  <c r="AD1486" i="50"/>
  <c r="AD1478" i="50"/>
  <c r="AD1470" i="50"/>
  <c r="AD1462" i="50"/>
  <c r="AD1454" i="50"/>
  <c r="AD1446" i="50"/>
  <c r="AD1438" i="50"/>
  <c r="AD1430" i="50"/>
  <c r="AD1422" i="50"/>
  <c r="AD1414" i="50"/>
  <c r="AD1406" i="50"/>
  <c r="AD1398" i="50"/>
  <c r="AD1390" i="50"/>
  <c r="AD1901" i="50"/>
  <c r="AD1893" i="50"/>
  <c r="AD1885" i="50"/>
  <c r="AD1877" i="50"/>
  <c r="AD1869" i="50"/>
  <c r="AD1861" i="50"/>
  <c r="AD1853" i="50"/>
  <c r="AD1845" i="50"/>
  <c r="AD1837" i="50"/>
  <c r="AD1829" i="50"/>
  <c r="AD1821" i="50"/>
  <c r="AD1813" i="50"/>
  <c r="AD1805" i="50"/>
  <c r="AD1797" i="50"/>
  <c r="AD1789" i="50"/>
  <c r="AD1781" i="50"/>
  <c r="AD1773" i="50"/>
  <c r="AD1765" i="50"/>
  <c r="AD1757" i="50"/>
  <c r="AD1749" i="50"/>
  <c r="AD1741" i="50"/>
  <c r="AD1733" i="50"/>
  <c r="AD1725" i="50"/>
  <c r="AD1717" i="50"/>
  <c r="AD1709" i="50"/>
  <c r="AD1701" i="50"/>
  <c r="AD1693" i="50"/>
  <c r="AD1685" i="50"/>
  <c r="AD1677" i="50"/>
  <c r="AD1669" i="50"/>
  <c r="AD1661" i="50"/>
  <c r="AD1653" i="50"/>
  <c r="AD1645" i="50"/>
  <c r="AD1637" i="50"/>
  <c r="AD1629" i="50"/>
  <c r="AD1621" i="50"/>
  <c r="AD1613" i="50"/>
  <c r="AD1605" i="50"/>
  <c r="AD1597" i="50"/>
  <c r="AD1589" i="50"/>
  <c r="AD1581" i="50"/>
  <c r="AD1573" i="50"/>
  <c r="AD1565" i="50"/>
  <c r="AD1557" i="50"/>
  <c r="AD1549" i="50"/>
  <c r="AD1541" i="50"/>
  <c r="AD1533" i="50"/>
  <c r="AD1525" i="50"/>
  <c r="AD1517" i="50"/>
  <c r="AD1509" i="50"/>
  <c r="AD1501" i="50"/>
  <c r="AD1493" i="50"/>
  <c r="AD1485" i="50"/>
  <c r="AD1477" i="50"/>
  <c r="AD1469" i="50"/>
  <c r="AD1461" i="50"/>
  <c r="AD1453" i="50"/>
  <c r="AD1445" i="50"/>
  <c r="AD1437" i="50"/>
  <c r="AD1429" i="50"/>
  <c r="AD1421" i="50"/>
  <c r="AD1413" i="50"/>
  <c r="AD1405" i="50"/>
  <c r="AD1397" i="50"/>
  <c r="AD1389" i="50"/>
  <c r="AD1381" i="50"/>
  <c r="AD1373" i="50"/>
  <c r="AD1365" i="50"/>
  <c r="AD1357" i="50"/>
  <c r="AD1349" i="50"/>
  <c r="AD1341" i="50"/>
  <c r="AD1333" i="50"/>
  <c r="AD1325" i="50"/>
  <c r="AD1317" i="50"/>
  <c r="AD1309" i="50"/>
  <c r="AD1301" i="50"/>
  <c r="AD1293" i="50"/>
  <c r="AD1285" i="50"/>
  <c r="AD1277" i="50"/>
  <c r="AD1269" i="50"/>
  <c r="AD1261" i="50"/>
  <c r="AD1253" i="50"/>
  <c r="AD1245" i="50"/>
  <c r="AD1868" i="50"/>
  <c r="AD1860" i="50"/>
  <c r="AD1852" i="50"/>
  <c r="AD1844" i="50"/>
  <c r="AD1836" i="50"/>
  <c r="AD1828" i="50"/>
  <c r="AD1820" i="50"/>
  <c r="AD1812" i="50"/>
  <c r="AD1804" i="50"/>
  <c r="AD1796" i="50"/>
  <c r="AD1788" i="50"/>
  <c r="AD1780" i="50"/>
  <c r="AD1772" i="50"/>
  <c r="AD1764" i="50"/>
  <c r="AD1756" i="50"/>
  <c r="AD1748" i="50"/>
  <c r="AD1740" i="50"/>
  <c r="AD1732" i="50"/>
  <c r="AD1724" i="50"/>
  <c r="AD1716" i="50"/>
  <c r="AD1708" i="50"/>
  <c r="AD1700" i="50"/>
  <c r="AD1692" i="50"/>
  <c r="AD1684" i="50"/>
  <c r="AD1676" i="50"/>
  <c r="AD1668" i="50"/>
  <c r="AD1660" i="50"/>
  <c r="AD1652" i="50"/>
  <c r="AD1644" i="50"/>
  <c r="AD1636" i="50"/>
  <c r="AD1628" i="50"/>
  <c r="AD1620" i="50"/>
  <c r="AD1612" i="50"/>
  <c r="AD1604" i="50"/>
  <c r="AD1596" i="50"/>
  <c r="AD1588" i="50"/>
  <c r="AD1580" i="50"/>
  <c r="AD1572" i="50"/>
  <c r="AD1564" i="50"/>
  <c r="AD1556" i="50"/>
  <c r="AD1548" i="50"/>
  <c r="AD1540" i="50"/>
  <c r="AD1532" i="50"/>
  <c r="AD1524" i="50"/>
  <c r="AD1516" i="50"/>
  <c r="AD1508" i="50"/>
  <c r="AD1500" i="50"/>
  <c r="AD1492" i="50"/>
  <c r="AD1484" i="50"/>
  <c r="AD1476" i="50"/>
  <c r="AD1468" i="50"/>
  <c r="AD1460" i="50"/>
  <c r="AD1452" i="50"/>
  <c r="AD1444" i="50"/>
  <c r="AD1436" i="50"/>
  <c r="AD1428" i="50"/>
  <c r="AD1420" i="50"/>
  <c r="AD1412" i="50"/>
  <c r="AD1404" i="50"/>
  <c r="AD1396" i="50"/>
  <c r="AD1388" i="50"/>
  <c r="AD1380" i="50"/>
  <c r="AD1372" i="50"/>
  <c r="AD1364" i="50"/>
  <c r="AD1356" i="50"/>
  <c r="AD1348" i="50"/>
  <c r="AD1340" i="50"/>
  <c r="AD1332" i="50"/>
  <c r="AD1324" i="50"/>
  <c r="AD1316" i="50"/>
  <c r="AD1308" i="50"/>
  <c r="AD1300" i="50"/>
  <c r="AD1292" i="50"/>
  <c r="AD1284" i="50"/>
  <c r="AD1276" i="50"/>
  <c r="AD1268" i="50"/>
  <c r="AD1260" i="50"/>
  <c r="AD1252" i="50"/>
  <c r="AD1244" i="50"/>
  <c r="AD1236" i="50"/>
  <c r="AD1228" i="50"/>
  <c r="AD1220" i="50"/>
  <c r="AD1212" i="50"/>
  <c r="AD1204" i="50"/>
  <c r="AD1196" i="50"/>
  <c r="AD1188" i="50"/>
  <c r="AD1180" i="50"/>
  <c r="AD1899" i="50"/>
  <c r="AD1891" i="50"/>
  <c r="AD1883" i="50"/>
  <c r="AD1875" i="50"/>
  <c r="AD1867" i="50"/>
  <c r="AD1859" i="50"/>
  <c r="AD1851" i="50"/>
  <c r="AD1843" i="50"/>
  <c r="AD1835" i="50"/>
  <c r="AD1827" i="50"/>
  <c r="AD1819" i="50"/>
  <c r="AD1811" i="50"/>
  <c r="AD1803" i="50"/>
  <c r="AD1795" i="50"/>
  <c r="AD1787" i="50"/>
  <c r="AD1779" i="50"/>
  <c r="AD1771" i="50"/>
  <c r="AD1763" i="50"/>
  <c r="AD1755" i="50"/>
  <c r="AD1747" i="50"/>
  <c r="AD1739" i="50"/>
  <c r="AD1731" i="50"/>
  <c r="AD1723" i="50"/>
  <c r="AD1715" i="50"/>
  <c r="AD1707" i="50"/>
  <c r="AD1699" i="50"/>
  <c r="AD1691" i="50"/>
  <c r="AD1683" i="50"/>
  <c r="AD1675" i="50"/>
  <c r="AD1667" i="50"/>
  <c r="AD1659" i="50"/>
  <c r="AD1651" i="50"/>
  <c r="AD1643" i="50"/>
  <c r="AD1635" i="50"/>
  <c r="AD1627" i="50"/>
  <c r="AD1619" i="50"/>
  <c r="AD1611" i="50"/>
  <c r="AD1603" i="50"/>
  <c r="AD1595" i="50"/>
  <c r="AD1587" i="50"/>
  <c r="AD1579" i="50"/>
  <c r="AD1571" i="50"/>
  <c r="AD1563" i="50"/>
  <c r="AD1555" i="50"/>
  <c r="AD1547" i="50"/>
  <c r="AD1539" i="50"/>
  <c r="AD1531" i="50"/>
  <c r="AD1523" i="50"/>
  <c r="AD1515" i="50"/>
  <c r="AD1507" i="50"/>
  <c r="AD1499" i="50"/>
  <c r="AD1491" i="50"/>
  <c r="AD1483" i="50"/>
  <c r="AD1475" i="50"/>
  <c r="AD1467" i="50"/>
  <c r="AD1459" i="50"/>
  <c r="AD1451" i="50"/>
  <c r="AD1443" i="50"/>
  <c r="AD1435" i="50"/>
  <c r="AD1427" i="50"/>
  <c r="AD1419" i="50"/>
  <c r="AD1411" i="50"/>
  <c r="AD1403" i="50"/>
  <c r="AD1395" i="50"/>
  <c r="AD1387" i="50"/>
  <c r="AD1379" i="50"/>
  <c r="AD1371" i="50"/>
  <c r="AD1363" i="50"/>
  <c r="AD1355" i="50"/>
  <c r="AD1347" i="50"/>
  <c r="AD1339" i="50"/>
  <c r="AD1331" i="50"/>
  <c r="AD1323" i="50"/>
  <c r="AD1315" i="50"/>
  <c r="AD1307" i="50"/>
  <c r="AD1299" i="50"/>
  <c r="AD1291" i="50"/>
  <c r="AD1283" i="50"/>
  <c r="AD1275" i="50"/>
  <c r="AD1267" i="50"/>
  <c r="AD1259" i="50"/>
  <c r="AD1251" i="50"/>
  <c r="AD1243" i="50"/>
  <c r="AD1235" i="50"/>
  <c r="AD1227" i="50"/>
  <c r="AD2074" i="50"/>
  <c r="AD2066" i="50"/>
  <c r="AD2058" i="50"/>
  <c r="AD2050" i="50"/>
  <c r="AD2042" i="50"/>
  <c r="AD2034" i="50"/>
  <c r="AD2026" i="50"/>
  <c r="AD2018" i="50"/>
  <c r="AD2010" i="50"/>
  <c r="AD2002" i="50"/>
  <c r="AD1994" i="50"/>
  <c r="AD1986" i="50"/>
  <c r="AD1978" i="50"/>
  <c r="AD1970" i="50"/>
  <c r="AD1962" i="50"/>
  <c r="AD1954" i="50"/>
  <c r="AD1946" i="50"/>
  <c r="AD1938" i="50"/>
  <c r="AD1930" i="50"/>
  <c r="AD1922" i="50"/>
  <c r="AD1914" i="50"/>
  <c r="AD1906" i="50"/>
  <c r="AD1898" i="50"/>
  <c r="AD1890" i="50"/>
  <c r="AD1882" i="50"/>
  <c r="AD1874" i="50"/>
  <c r="AD1866" i="50"/>
  <c r="AD1858" i="50"/>
  <c r="AD1850" i="50"/>
  <c r="AD1842" i="50"/>
  <c r="AD1834" i="50"/>
  <c r="AD1826" i="50"/>
  <c r="AD1818" i="50"/>
  <c r="AD1810" i="50"/>
  <c r="AD1802" i="50"/>
  <c r="AD1794" i="50"/>
  <c r="AD1786" i="50"/>
  <c r="AD1778" i="50"/>
  <c r="AD1770" i="50"/>
  <c r="AD1762" i="50"/>
  <c r="AD1754" i="50"/>
  <c r="AD1746" i="50"/>
  <c r="AD1738" i="50"/>
  <c r="AD1730" i="50"/>
  <c r="AD1722" i="50"/>
  <c r="AD1714" i="50"/>
  <c r="AD1706" i="50"/>
  <c r="AD1698" i="50"/>
  <c r="AD1690" i="50"/>
  <c r="AD1682" i="50"/>
  <c r="AD1674" i="50"/>
  <c r="AD1666" i="50"/>
  <c r="AD1658" i="50"/>
  <c r="AD1650" i="50"/>
  <c r="AD1642" i="50"/>
  <c r="AD1634" i="50"/>
  <c r="AD1626" i="50"/>
  <c r="AD1618" i="50"/>
  <c r="AD1610" i="50"/>
  <c r="AD1602" i="50"/>
  <c r="AD1594" i="50"/>
  <c r="AD1586" i="50"/>
  <c r="AD1578" i="50"/>
  <c r="AD1570" i="50"/>
  <c r="AD1562" i="50"/>
  <c r="AD1554" i="50"/>
  <c r="AD1546" i="50"/>
  <c r="AD1538" i="50"/>
  <c r="AD1530" i="50"/>
  <c r="AD1522" i="50"/>
  <c r="AD1514" i="50"/>
  <c r="AD1506" i="50"/>
  <c r="AD1498" i="50"/>
  <c r="AD1490" i="50"/>
  <c r="AD1482" i="50"/>
  <c r="AD1474" i="50"/>
  <c r="AD1466" i="50"/>
  <c r="AD1458" i="50"/>
  <c r="AD1450" i="50"/>
  <c r="AD1442" i="50"/>
  <c r="AD1434" i="50"/>
  <c r="AD1426" i="50"/>
  <c r="AD1418" i="50"/>
  <c r="AD1410" i="50"/>
  <c r="AD1402" i="50"/>
  <c r="AD1394" i="50"/>
  <c r="AD1386" i="50"/>
  <c r="AD1378" i="50"/>
  <c r="AD1370" i="50"/>
  <c r="AD1362" i="50"/>
  <c r="AD1354" i="50"/>
  <c r="AD1346" i="50"/>
  <c r="AD1338" i="50"/>
  <c r="AD1330" i="50"/>
  <c r="AD1322" i="50"/>
  <c r="AD1314" i="50"/>
  <c r="AD1306" i="50"/>
  <c r="AD1298" i="50"/>
  <c r="AD1457" i="50"/>
  <c r="AD1449" i="50"/>
  <c r="AD1441" i="50"/>
  <c r="AD1433" i="50"/>
  <c r="AD1425" i="50"/>
  <c r="AD1417" i="50"/>
  <c r="AD1409" i="50"/>
  <c r="AD1401" i="50"/>
  <c r="AD1393" i="50"/>
  <c r="AD1385" i="50"/>
  <c r="AD1377" i="50"/>
  <c r="AD1369" i="50"/>
  <c r="AD1361" i="50"/>
  <c r="AD1353" i="50"/>
  <c r="AD1345" i="50"/>
  <c r="AD1337" i="50"/>
  <c r="AD1329" i="50"/>
  <c r="AD1321" i="50"/>
  <c r="AD1313" i="50"/>
  <c r="AD1305" i="50"/>
  <c r="AD1297" i="50"/>
  <c r="AD1289" i="50"/>
  <c r="AD1281" i="50"/>
  <c r="AD1273" i="50"/>
  <c r="AD1265" i="50"/>
  <c r="AD1257" i="50"/>
  <c r="AD1249" i="50"/>
  <c r="AD1241" i="50"/>
  <c r="AD1233" i="50"/>
  <c r="AD1225" i="50"/>
  <c r="AD1217" i="50"/>
  <c r="AD1209" i="50"/>
  <c r="AD1201" i="50"/>
  <c r="AD1193" i="50"/>
  <c r="AD1185" i="50"/>
  <c r="AD1177" i="50"/>
  <c r="AD1169" i="50"/>
  <c r="AD1161" i="50"/>
  <c r="AD1153" i="50"/>
  <c r="AD1145" i="50"/>
  <c r="AD1137" i="50"/>
  <c r="AD1129" i="50"/>
  <c r="AD1121" i="50"/>
  <c r="AD1113" i="50"/>
  <c r="AD1105" i="50"/>
  <c r="AD1097" i="50"/>
  <c r="AD1089" i="50"/>
  <c r="AD1081" i="50"/>
  <c r="AD1073" i="50"/>
  <c r="AD1065" i="50"/>
  <c r="AD1057" i="50"/>
  <c r="AD1049" i="50"/>
  <c r="AD1041" i="50"/>
  <c r="AD1033" i="50"/>
  <c r="AD1025" i="50"/>
  <c r="AD1017" i="50"/>
  <c r="AD1009" i="50"/>
  <c r="AD1001" i="50"/>
  <c r="AD993" i="50"/>
  <c r="AD985" i="50"/>
  <c r="AD977" i="50"/>
  <c r="AD969" i="50"/>
  <c r="AD961" i="50"/>
  <c r="AD953" i="50"/>
  <c r="AD945" i="50"/>
  <c r="AD937" i="50"/>
  <c r="AD929" i="50"/>
  <c r="AD921" i="50"/>
  <c r="AD913" i="50"/>
  <c r="AD905" i="50"/>
  <c r="AD897" i="50"/>
  <c r="AD889" i="50"/>
  <c r="AD881" i="50"/>
  <c r="AD873" i="50"/>
  <c r="AD865" i="50"/>
  <c r="AD857" i="50"/>
  <c r="AD849" i="50"/>
  <c r="AD841" i="50"/>
  <c r="AD833" i="50"/>
  <c r="AD825" i="50"/>
  <c r="AD817" i="50"/>
  <c r="AD1440" i="50"/>
  <c r="AD1432" i="50"/>
  <c r="AD1424" i="50"/>
  <c r="AD1416" i="50"/>
  <c r="AD1408" i="50"/>
  <c r="AD1400" i="50"/>
  <c r="AD1392" i="50"/>
  <c r="AD1384" i="50"/>
  <c r="AD1376" i="50"/>
  <c r="AD1368" i="50"/>
  <c r="AD1360" i="50"/>
  <c r="AD1352" i="50"/>
  <c r="AD1344" i="50"/>
  <c r="AD1336" i="50"/>
  <c r="AD1328" i="50"/>
  <c r="AD1320" i="50"/>
  <c r="AD1312" i="50"/>
  <c r="AD1304" i="50"/>
  <c r="AD1296" i="50"/>
  <c r="AD1288" i="50"/>
  <c r="AD1280" i="50"/>
  <c r="AD1272" i="50"/>
  <c r="AD1264" i="50"/>
  <c r="AD1256" i="50"/>
  <c r="AD1248" i="50"/>
  <c r="AD1240" i="50"/>
  <c r="AD1232" i="50"/>
  <c r="AD1224" i="50"/>
  <c r="AD1216" i="50"/>
  <c r="AD1208" i="50"/>
  <c r="AD1200" i="50"/>
  <c r="AD1192" i="50"/>
  <c r="AD1184" i="50"/>
  <c r="AD1176" i="50"/>
  <c r="AD1168" i="50"/>
  <c r="AD1160" i="50"/>
  <c r="AD1152" i="50"/>
  <c r="AD1144" i="50"/>
  <c r="AD1136" i="50"/>
  <c r="AD1128" i="50"/>
  <c r="AD1120" i="50"/>
  <c r="AD1112" i="50"/>
  <c r="AD1104" i="50"/>
  <c r="AD1096" i="50"/>
  <c r="AD1088" i="50"/>
  <c r="AD1080" i="50"/>
  <c r="AD1072" i="50"/>
  <c r="AD1064" i="50"/>
  <c r="AD1056" i="50"/>
  <c r="AD1048" i="50"/>
  <c r="AD1040" i="50"/>
  <c r="AD1032" i="50"/>
  <c r="AD1024" i="50"/>
  <c r="AD1016" i="50"/>
  <c r="AD1008" i="50"/>
  <c r="AD1000" i="50"/>
  <c r="AD992" i="50"/>
  <c r="AD984" i="50"/>
  <c r="AD976" i="50"/>
  <c r="AD968" i="50"/>
  <c r="AD960" i="50"/>
  <c r="AD952" i="50"/>
  <c r="AD944" i="50"/>
  <c r="AD936" i="50"/>
  <c r="AD928" i="50"/>
  <c r="AD920" i="50"/>
  <c r="AD912" i="50"/>
  <c r="AD904" i="50"/>
  <c r="AD896" i="50"/>
  <c r="AD888" i="50"/>
  <c r="AD880" i="50"/>
  <c r="AD872" i="50"/>
  <c r="AD864" i="50"/>
  <c r="AD856" i="50"/>
  <c r="AD848" i="50"/>
  <c r="AD840" i="50"/>
  <c r="AD832" i="50"/>
  <c r="AD824" i="50"/>
  <c r="AD816" i="50"/>
  <c r="AD808" i="50"/>
  <c r="AD800" i="50"/>
  <c r="AD792" i="50"/>
  <c r="AD784" i="50"/>
  <c r="AD1239" i="50"/>
  <c r="AD1231" i="50"/>
  <c r="AD1223" i="50"/>
  <c r="AD1215" i="50"/>
  <c r="AD1207" i="50"/>
  <c r="AD1199" i="50"/>
  <c r="AD1191" i="50"/>
  <c r="AD1183" i="50"/>
  <c r="AD1175" i="50"/>
  <c r="AD1167" i="50"/>
  <c r="AD1159" i="50"/>
  <c r="AD1151" i="50"/>
  <c r="AD1143" i="50"/>
  <c r="AD1135" i="50"/>
  <c r="AD1127" i="50"/>
  <c r="AD1119" i="50"/>
  <c r="AD1111" i="50"/>
  <c r="AD1103" i="50"/>
  <c r="AD1095" i="50"/>
  <c r="AD1087" i="50"/>
  <c r="AD1079" i="50"/>
  <c r="AD1071" i="50"/>
  <c r="AD1063" i="50"/>
  <c r="AD1055" i="50"/>
  <c r="AD1047" i="50"/>
  <c r="AD1039" i="50"/>
  <c r="AD1031" i="50"/>
  <c r="AD1023" i="50"/>
  <c r="AD1015" i="50"/>
  <c r="AD1007" i="50"/>
  <c r="AD999" i="50"/>
  <c r="AD991" i="50"/>
  <c r="AD983" i="50"/>
  <c r="AD975" i="50"/>
  <c r="AD967" i="50"/>
  <c r="AD959" i="50"/>
  <c r="AD951" i="50"/>
  <c r="AD943" i="50"/>
  <c r="AD935" i="50"/>
  <c r="AD927" i="50"/>
  <c r="AD919" i="50"/>
  <c r="AD911" i="50"/>
  <c r="AD903" i="50"/>
  <c r="AD895" i="50"/>
  <c r="AD887" i="50"/>
  <c r="AD879" i="50"/>
  <c r="AD871" i="50"/>
  <c r="AD863" i="50"/>
  <c r="AD855" i="50"/>
  <c r="AD847" i="50"/>
  <c r="AD839" i="50"/>
  <c r="AD831" i="50"/>
  <c r="AD823" i="50"/>
  <c r="AD815" i="50"/>
  <c r="AD807" i="50"/>
  <c r="AD799" i="50"/>
  <c r="AD791" i="50"/>
  <c r="AD783" i="50"/>
  <c r="AD775" i="50"/>
  <c r="AD767" i="50"/>
  <c r="AD759" i="50"/>
  <c r="AD751" i="50"/>
  <c r="AD743" i="50"/>
  <c r="AD735" i="50"/>
  <c r="AD727" i="50"/>
  <c r="AD719" i="50"/>
  <c r="AD711" i="50"/>
  <c r="AD703" i="50"/>
  <c r="AD695" i="50"/>
  <c r="AD687" i="50"/>
  <c r="AD679" i="50"/>
  <c r="AD1382" i="50"/>
  <c r="AD1374" i="50"/>
  <c r="AD1366" i="50"/>
  <c r="AD1358" i="50"/>
  <c r="AD1350" i="50"/>
  <c r="AD1342" i="50"/>
  <c r="AD1334" i="50"/>
  <c r="AD1326" i="50"/>
  <c r="AD1318" i="50"/>
  <c r="AD1310" i="50"/>
  <c r="AD1302" i="50"/>
  <c r="AD1294" i="50"/>
  <c r="AD1286" i="50"/>
  <c r="AD1278" i="50"/>
  <c r="AD1270" i="50"/>
  <c r="AD1262" i="50"/>
  <c r="AD1254" i="50"/>
  <c r="AD1246" i="50"/>
  <c r="AD1238" i="50"/>
  <c r="AD1230" i="50"/>
  <c r="AD1222" i="50"/>
  <c r="AD1214" i="50"/>
  <c r="AD1206" i="50"/>
  <c r="AD1198" i="50"/>
  <c r="AD1190" i="50"/>
  <c r="AD1182" i="50"/>
  <c r="AD1174" i="50"/>
  <c r="AD1166" i="50"/>
  <c r="AD1158" i="50"/>
  <c r="AD1150" i="50"/>
  <c r="AD1142" i="50"/>
  <c r="AD1134" i="50"/>
  <c r="AD1126" i="50"/>
  <c r="AD1118" i="50"/>
  <c r="AD1110" i="50"/>
  <c r="AD1102" i="50"/>
  <c r="AD1094" i="50"/>
  <c r="AD1086" i="50"/>
  <c r="AD1078" i="50"/>
  <c r="AD1070" i="50"/>
  <c r="AD1062" i="50"/>
  <c r="AD1054" i="50"/>
  <c r="AD1046" i="50"/>
  <c r="AD1038" i="50"/>
  <c r="AD1030" i="50"/>
  <c r="AD1022" i="50"/>
  <c r="AD1014" i="50"/>
  <c r="AD1006" i="50"/>
  <c r="AD998" i="50"/>
  <c r="AD990" i="50"/>
  <c r="AD982" i="50"/>
  <c r="AD974" i="50"/>
  <c r="AD966" i="50"/>
  <c r="AD958" i="50"/>
  <c r="AD950" i="50"/>
  <c r="AD942" i="50"/>
  <c r="AD934" i="50"/>
  <c r="AD926" i="50"/>
  <c r="AD918" i="50"/>
  <c r="AD910" i="50"/>
  <c r="AD902" i="50"/>
  <c r="AD894" i="50"/>
  <c r="AD886" i="50"/>
  <c r="AD878" i="50"/>
  <c r="AD870" i="50"/>
  <c r="AD862" i="50"/>
  <c r="AD854" i="50"/>
  <c r="AD846" i="50"/>
  <c r="AD838" i="50"/>
  <c r="AD830" i="50"/>
  <c r="AD822" i="50"/>
  <c r="AD814" i="50"/>
  <c r="AD806" i="50"/>
  <c r="AD798" i="50"/>
  <c r="AD790" i="50"/>
  <c r="AD782" i="50"/>
  <c r="AD774" i="50"/>
  <c r="AD766" i="50"/>
  <c r="AD758" i="50"/>
  <c r="AD750" i="50"/>
  <c r="AD742" i="50"/>
  <c r="AD734" i="50"/>
  <c r="AD726" i="50"/>
  <c r="AD718" i="50"/>
  <c r="AD710" i="50"/>
  <c r="AD1237" i="50"/>
  <c r="AD1229" i="50"/>
  <c r="AD1221" i="50"/>
  <c r="AD1213" i="50"/>
  <c r="AD1205" i="50"/>
  <c r="AD1197" i="50"/>
  <c r="AD1189" i="50"/>
  <c r="AD1181" i="50"/>
  <c r="AD1173" i="50"/>
  <c r="AD1165" i="50"/>
  <c r="AD1157" i="50"/>
  <c r="AD1149" i="50"/>
  <c r="AD1141" i="50"/>
  <c r="AD1133" i="50"/>
  <c r="AD1125" i="50"/>
  <c r="AD1117" i="50"/>
  <c r="AD1109" i="50"/>
  <c r="AD1101" i="50"/>
  <c r="AD1093" i="50"/>
  <c r="AD1085" i="50"/>
  <c r="AD1077" i="50"/>
  <c r="AD1069" i="50"/>
  <c r="AD1061" i="50"/>
  <c r="AD1053" i="50"/>
  <c r="AD1045" i="50"/>
  <c r="AD1037" i="50"/>
  <c r="AD1029" i="50"/>
  <c r="AD1021" i="50"/>
  <c r="AD1013" i="50"/>
  <c r="AD1005" i="50"/>
  <c r="AD997" i="50"/>
  <c r="AD989" i="50"/>
  <c r="AD981" i="50"/>
  <c r="AD973" i="50"/>
  <c r="AD965" i="50"/>
  <c r="AD957" i="50"/>
  <c r="AD949" i="50"/>
  <c r="AD941" i="50"/>
  <c r="AD933" i="50"/>
  <c r="AD925" i="50"/>
  <c r="AD917" i="50"/>
  <c r="AD909" i="50"/>
  <c r="AD901" i="50"/>
  <c r="AD893" i="50"/>
  <c r="AD885" i="50"/>
  <c r="AD877" i="50"/>
  <c r="AD869" i="50"/>
  <c r="AD861" i="50"/>
  <c r="AD853" i="50"/>
  <c r="AD845" i="50"/>
  <c r="AD837" i="50"/>
  <c r="AD829" i="50"/>
  <c r="AD821" i="50"/>
  <c r="AD813" i="50"/>
  <c r="AD805" i="50"/>
  <c r="AD797" i="50"/>
  <c r="AD789" i="50"/>
  <c r="AD781" i="50"/>
  <c r="AD773" i="50"/>
  <c r="AD765" i="50"/>
  <c r="AD757" i="50"/>
  <c r="AD749" i="50"/>
  <c r="AD741" i="50"/>
  <c r="AD733" i="50"/>
  <c r="AD725" i="50"/>
  <c r="AD717" i="50"/>
  <c r="AD709" i="50"/>
  <c r="AD701" i="50"/>
  <c r="AD693" i="50"/>
  <c r="AD1172" i="50"/>
  <c r="AD1164" i="50"/>
  <c r="AD1156" i="50"/>
  <c r="AD1148" i="50"/>
  <c r="AD1140" i="50"/>
  <c r="AD1132" i="50"/>
  <c r="AD1124" i="50"/>
  <c r="AD1116" i="50"/>
  <c r="AD1108" i="50"/>
  <c r="AD1100" i="50"/>
  <c r="AD1092" i="50"/>
  <c r="AD1084" i="50"/>
  <c r="AD1076" i="50"/>
  <c r="AD1068" i="50"/>
  <c r="AD1060" i="50"/>
  <c r="AD1052" i="50"/>
  <c r="AD1044" i="50"/>
  <c r="AD1036" i="50"/>
  <c r="AD1028" i="50"/>
  <c r="AD1020" i="50"/>
  <c r="AD1012" i="50"/>
  <c r="AD1004" i="50"/>
  <c r="AD996" i="50"/>
  <c r="AD988" i="50"/>
  <c r="AD980" i="50"/>
  <c r="AD972" i="50"/>
  <c r="AD964" i="50"/>
  <c r="AD956" i="50"/>
  <c r="AD948" i="50"/>
  <c r="AD940" i="50"/>
  <c r="AD932" i="50"/>
  <c r="AD924" i="50"/>
  <c r="AD916" i="50"/>
  <c r="AD908" i="50"/>
  <c r="AD900" i="50"/>
  <c r="AD892" i="50"/>
  <c r="AD884" i="50"/>
  <c r="AD876" i="50"/>
  <c r="AD868" i="50"/>
  <c r="AD860" i="50"/>
  <c r="AD852" i="50"/>
  <c r="AD844" i="50"/>
  <c r="AD836" i="50"/>
  <c r="AD828" i="50"/>
  <c r="AD820" i="50"/>
  <c r="AD812" i="50"/>
  <c r="AD804" i="50"/>
  <c r="AD796" i="50"/>
  <c r="AD788" i="50"/>
  <c r="AD780" i="50"/>
  <c r="AD772" i="50"/>
  <c r="AD764" i="50"/>
  <c r="AD756" i="50"/>
  <c r="AD748" i="50"/>
  <c r="AD740" i="50"/>
  <c r="AD732" i="50"/>
  <c r="AD724" i="50"/>
  <c r="AD716" i="50"/>
  <c r="AD708" i="50"/>
  <c r="AD700" i="50"/>
  <c r="AD692" i="50"/>
  <c r="AD684" i="50"/>
  <c r="AD676" i="50"/>
  <c r="AD668" i="50"/>
  <c r="AD660" i="50"/>
  <c r="AD652" i="50"/>
  <c r="AD644" i="50"/>
  <c r="AD636" i="50"/>
  <c r="AD628" i="50"/>
  <c r="AD620" i="50"/>
  <c r="AD612" i="50"/>
  <c r="AD1219" i="50"/>
  <c r="AD1211" i="50"/>
  <c r="AD1203" i="50"/>
  <c r="AD1195" i="50"/>
  <c r="AD1187" i="50"/>
  <c r="AD1179" i="50"/>
  <c r="AD1171" i="50"/>
  <c r="AD1163" i="50"/>
  <c r="AD1155" i="50"/>
  <c r="AD1147" i="50"/>
  <c r="AD1139" i="50"/>
  <c r="AD1131" i="50"/>
  <c r="AD1123" i="50"/>
  <c r="AD1115" i="50"/>
  <c r="AD1107" i="50"/>
  <c r="AD1099" i="50"/>
  <c r="AD1091" i="50"/>
  <c r="AD1083" i="50"/>
  <c r="AD1075" i="50"/>
  <c r="AD1067" i="50"/>
  <c r="AD1059" i="50"/>
  <c r="AD1051" i="50"/>
  <c r="AD1043" i="50"/>
  <c r="AD1035" i="50"/>
  <c r="AD1027" i="50"/>
  <c r="AD1019" i="50"/>
  <c r="AD1011" i="50"/>
  <c r="AD1003" i="50"/>
  <c r="AD995" i="50"/>
  <c r="AD987" i="50"/>
  <c r="AD979" i="50"/>
  <c r="AD971" i="50"/>
  <c r="AD963" i="50"/>
  <c r="AD955" i="50"/>
  <c r="AD947" i="50"/>
  <c r="AD939" i="50"/>
  <c r="AD931" i="50"/>
  <c r="AD923" i="50"/>
  <c r="AD915" i="50"/>
  <c r="AD907" i="50"/>
  <c r="AD899" i="50"/>
  <c r="AD891" i="50"/>
  <c r="AD883" i="50"/>
  <c r="AD875" i="50"/>
  <c r="AD867" i="50"/>
  <c r="AD859" i="50"/>
  <c r="AD851" i="50"/>
  <c r="AD843" i="50"/>
  <c r="AD835" i="50"/>
  <c r="AD827" i="50"/>
  <c r="AD819" i="50"/>
  <c r="AD811" i="50"/>
  <c r="AD803" i="50"/>
  <c r="AD795" i="50"/>
  <c r="AD787" i="50"/>
  <c r="AD779" i="50"/>
  <c r="AD771" i="50"/>
  <c r="AD763" i="50"/>
  <c r="AD755" i="50"/>
  <c r="AD747" i="50"/>
  <c r="AD739" i="50"/>
  <c r="AD731" i="50"/>
  <c r="AD723" i="50"/>
  <c r="AD715" i="50"/>
  <c r="AD707" i="50"/>
  <c r="AD699" i="50"/>
  <c r="AD691" i="50"/>
  <c r="AD683" i="50"/>
  <c r="AD675" i="50"/>
  <c r="AD667" i="50"/>
  <c r="AD659" i="50"/>
  <c r="AD1290" i="50"/>
  <c r="AD1282" i="50"/>
  <c r="AD1274" i="50"/>
  <c r="AD1266" i="50"/>
  <c r="AD1258" i="50"/>
  <c r="AD1250" i="50"/>
  <c r="AD1242" i="50"/>
  <c r="AD1234" i="50"/>
  <c r="AD1226" i="50"/>
  <c r="AD1218" i="50"/>
  <c r="AD1210" i="50"/>
  <c r="AD1202" i="50"/>
  <c r="AD1194" i="50"/>
  <c r="AD1186" i="50"/>
  <c r="AD1178" i="50"/>
  <c r="AD1170" i="50"/>
  <c r="AD1162" i="50"/>
  <c r="AD1154" i="50"/>
  <c r="AD1146" i="50"/>
  <c r="AD1138" i="50"/>
  <c r="AD1130" i="50"/>
  <c r="AD1122" i="50"/>
  <c r="AD1114" i="50"/>
  <c r="AD1106" i="50"/>
  <c r="AD1098" i="50"/>
  <c r="AD1090" i="50"/>
  <c r="AD1082" i="50"/>
  <c r="AD1074" i="50"/>
  <c r="AD1066" i="50"/>
  <c r="AD1058" i="50"/>
  <c r="AD1050" i="50"/>
  <c r="AD1042" i="50"/>
  <c r="AD1034" i="50"/>
  <c r="AD1026" i="50"/>
  <c r="AD1018" i="50"/>
  <c r="AD1010" i="50"/>
  <c r="AD1002" i="50"/>
  <c r="AD994" i="50"/>
  <c r="AD986" i="50"/>
  <c r="AD978" i="50"/>
  <c r="AD970" i="50"/>
  <c r="AD962" i="50"/>
  <c r="AD954" i="50"/>
  <c r="AD946" i="50"/>
  <c r="AD938" i="50"/>
  <c r="AD930" i="50"/>
  <c r="AD922" i="50"/>
  <c r="AD914" i="50"/>
  <c r="AD906" i="50"/>
  <c r="AD898" i="50"/>
  <c r="AD890" i="50"/>
  <c r="AD882" i="50"/>
  <c r="AD874" i="50"/>
  <c r="AD866" i="50"/>
  <c r="AD858" i="50"/>
  <c r="AD850" i="50"/>
  <c r="AD842" i="50"/>
  <c r="AD834" i="50"/>
  <c r="AD826" i="50"/>
  <c r="AD818" i="50"/>
  <c r="AD810" i="50"/>
  <c r="AD802" i="50"/>
  <c r="AD794" i="50"/>
  <c r="AD786" i="50"/>
  <c r="AD778" i="50"/>
  <c r="AD770" i="50"/>
  <c r="AD762" i="50"/>
  <c r="AD754" i="50"/>
  <c r="AD746" i="50"/>
  <c r="AD738" i="50"/>
  <c r="AD730" i="50"/>
  <c r="AD722" i="50"/>
  <c r="AD714" i="50"/>
  <c r="AD706" i="50"/>
  <c r="AD698" i="50"/>
  <c r="AD690" i="50"/>
  <c r="AD682" i="50"/>
  <c r="AD674" i="50"/>
  <c r="AD666" i="50"/>
  <c r="AD658" i="50"/>
  <c r="AD650" i="50"/>
  <c r="AD642" i="50"/>
  <c r="AD634" i="50"/>
  <c r="AD626" i="50"/>
  <c r="AD618" i="50"/>
  <c r="AD809" i="50"/>
  <c r="AD801" i="50"/>
  <c r="AD793" i="50"/>
  <c r="AD785" i="50"/>
  <c r="AD777" i="50"/>
  <c r="AD769" i="50"/>
  <c r="AD761" i="50"/>
  <c r="AD753" i="50"/>
  <c r="AD745" i="50"/>
  <c r="AD737" i="50"/>
  <c r="AD729" i="50"/>
  <c r="AD721" i="50"/>
  <c r="AD713" i="50"/>
  <c r="AD705" i="50"/>
  <c r="AD697" i="50"/>
  <c r="AD689" i="50"/>
  <c r="AD681" i="50"/>
  <c r="AD673" i="50"/>
  <c r="AD665" i="50"/>
  <c r="AD657" i="50"/>
  <c r="AD649" i="50"/>
  <c r="AD641" i="50"/>
  <c r="AD633" i="50"/>
  <c r="AD625" i="50"/>
  <c r="AD617" i="50"/>
  <c r="AD609" i="50"/>
  <c r="AD601" i="50"/>
  <c r="AD593" i="50"/>
  <c r="AD585" i="50"/>
  <c r="AD577" i="50"/>
  <c r="AD569" i="50"/>
  <c r="AD561" i="50"/>
  <c r="AD553" i="50"/>
  <c r="AD545" i="50"/>
  <c r="AD537" i="50"/>
  <c r="AD529" i="50"/>
  <c r="AD521" i="50"/>
  <c r="AD513" i="50"/>
  <c r="AD505" i="50"/>
  <c r="AD497" i="50"/>
  <c r="AD489" i="50"/>
  <c r="AD481" i="50"/>
  <c r="AD473" i="50"/>
  <c r="AD465" i="50"/>
  <c r="AD457" i="50"/>
  <c r="AD449" i="50"/>
  <c r="AD441" i="50"/>
  <c r="AD433" i="50"/>
  <c r="AD425" i="50"/>
  <c r="AD417" i="50"/>
  <c r="AD409" i="50"/>
  <c r="AD401" i="50"/>
  <c r="AD393" i="50"/>
  <c r="AD385" i="50"/>
  <c r="AD377" i="50"/>
  <c r="AD369" i="50"/>
  <c r="AD361" i="50"/>
  <c r="AD353" i="50"/>
  <c r="AD345" i="50"/>
  <c r="AD337" i="50"/>
  <c r="AD329" i="50"/>
  <c r="AD321" i="50"/>
  <c r="AD313" i="50"/>
  <c r="AD305" i="50"/>
  <c r="AD297" i="50"/>
  <c r="AD289" i="50"/>
  <c r="AD281" i="50"/>
  <c r="AD273" i="50"/>
  <c r="AD265" i="50"/>
  <c r="AD257" i="50"/>
  <c r="AD249" i="50"/>
  <c r="AD241" i="50"/>
  <c r="AD233" i="50"/>
  <c r="AD225" i="50"/>
  <c r="AD217" i="50"/>
  <c r="AD209" i="50"/>
  <c r="AD201" i="50"/>
  <c r="AD193" i="50"/>
  <c r="AD185" i="50"/>
  <c r="AD177" i="50"/>
  <c r="AD169" i="50"/>
  <c r="AD161" i="50"/>
  <c r="AD153" i="50"/>
  <c r="AD145" i="50"/>
  <c r="AD137" i="50"/>
  <c r="AD776" i="50"/>
  <c r="AD768" i="50"/>
  <c r="AD760" i="50"/>
  <c r="AD752" i="50"/>
  <c r="AD744" i="50"/>
  <c r="AD736" i="50"/>
  <c r="AD728" i="50"/>
  <c r="AD720" i="50"/>
  <c r="AD712" i="50"/>
  <c r="AD704" i="50"/>
  <c r="AD696" i="50"/>
  <c r="AD688" i="50"/>
  <c r="AD680" i="50"/>
  <c r="AD672" i="50"/>
  <c r="AD664" i="50"/>
  <c r="AD656" i="50"/>
  <c r="AD648" i="50"/>
  <c r="AD640" i="50"/>
  <c r="AD632" i="50"/>
  <c r="AD624" i="50"/>
  <c r="AD616" i="50"/>
  <c r="AD608" i="50"/>
  <c r="AD600" i="50"/>
  <c r="AD592" i="50"/>
  <c r="AD584" i="50"/>
  <c r="AD576" i="50"/>
  <c r="AD568" i="50"/>
  <c r="AD560" i="50"/>
  <c r="AD552" i="50"/>
  <c r="AD544" i="50"/>
  <c r="AD536" i="50"/>
  <c r="AD528" i="50"/>
  <c r="AD520" i="50"/>
  <c r="AD512" i="50"/>
  <c r="AD504" i="50"/>
  <c r="AD496" i="50"/>
  <c r="AD488" i="50"/>
  <c r="AD480" i="50"/>
  <c r="AD472" i="50"/>
  <c r="AD464" i="50"/>
  <c r="AD456" i="50"/>
  <c r="AD448" i="50"/>
  <c r="AD440" i="50"/>
  <c r="AD432" i="50"/>
  <c r="AD424" i="50"/>
  <c r="AD416" i="50"/>
  <c r="AD408" i="50"/>
  <c r="AD400" i="50"/>
  <c r="AD392" i="50"/>
  <c r="AD384" i="50"/>
  <c r="AD376" i="50"/>
  <c r="AD368" i="50"/>
  <c r="AD360" i="50"/>
  <c r="AD352" i="50"/>
  <c r="AD344" i="50"/>
  <c r="AD336" i="50"/>
  <c r="AD328" i="50"/>
  <c r="AD320" i="50"/>
  <c r="AD312" i="50"/>
  <c r="AD304" i="50"/>
  <c r="AD296" i="50"/>
  <c r="AD288" i="50"/>
  <c r="AD280" i="50"/>
  <c r="AD272" i="50"/>
  <c r="AD264" i="50"/>
  <c r="AD256" i="50"/>
  <c r="AD248" i="50"/>
  <c r="AD240" i="50"/>
  <c r="AD232" i="50"/>
  <c r="AD224" i="50"/>
  <c r="AD216" i="50"/>
  <c r="AD208" i="50"/>
  <c r="AD200" i="50"/>
  <c r="AD192" i="50"/>
  <c r="AD184" i="50"/>
  <c r="AD176" i="50"/>
  <c r="AD168" i="50"/>
  <c r="AD160" i="50"/>
  <c r="AD152" i="50"/>
  <c r="AD144" i="50"/>
  <c r="AD136" i="50"/>
  <c r="AD128" i="50"/>
  <c r="AD120" i="50"/>
  <c r="AD112" i="50"/>
  <c r="AD104" i="50"/>
  <c r="AD96" i="50"/>
  <c r="AD671" i="50"/>
  <c r="AD663" i="50"/>
  <c r="AD655" i="50"/>
  <c r="AD647" i="50"/>
  <c r="AD639" i="50"/>
  <c r="AD631" i="50"/>
  <c r="AD623" i="50"/>
  <c r="AD615" i="50"/>
  <c r="AD607" i="50"/>
  <c r="AD599" i="50"/>
  <c r="AD591" i="50"/>
  <c r="AD583" i="50"/>
  <c r="AD575" i="50"/>
  <c r="AD567" i="50"/>
  <c r="AD559" i="50"/>
  <c r="AD551" i="50"/>
  <c r="AD543" i="50"/>
  <c r="AD535" i="50"/>
  <c r="AD527" i="50"/>
  <c r="AD519" i="50"/>
  <c r="AD511" i="50"/>
  <c r="AD503" i="50"/>
  <c r="AD495" i="50"/>
  <c r="AD487" i="50"/>
  <c r="AD479" i="50"/>
  <c r="AD471" i="50"/>
  <c r="AD463" i="50"/>
  <c r="AD455" i="50"/>
  <c r="AD447" i="50"/>
  <c r="AD439" i="50"/>
  <c r="AD431" i="50"/>
  <c r="AD423" i="50"/>
  <c r="AD415" i="50"/>
  <c r="AD407" i="50"/>
  <c r="AD399" i="50"/>
  <c r="AD391" i="50"/>
  <c r="AD383" i="50"/>
  <c r="AD375" i="50"/>
  <c r="AD367" i="50"/>
  <c r="AD359" i="50"/>
  <c r="AD351" i="50"/>
  <c r="AD343" i="50"/>
  <c r="AD335" i="50"/>
  <c r="AD327" i="50"/>
  <c r="AD319" i="50"/>
  <c r="AD311" i="50"/>
  <c r="AD303" i="50"/>
  <c r="AD295" i="50"/>
  <c r="AD287" i="50"/>
  <c r="AD279" i="50"/>
  <c r="AD271" i="50"/>
  <c r="AD263" i="50"/>
  <c r="AD255" i="50"/>
  <c r="AD247" i="50"/>
  <c r="AD239" i="50"/>
  <c r="AD231" i="50"/>
  <c r="AD223" i="50"/>
  <c r="AD215" i="50"/>
  <c r="AD207" i="50"/>
  <c r="AD199" i="50"/>
  <c r="AD191" i="50"/>
  <c r="AD183" i="50"/>
  <c r="AD175" i="50"/>
  <c r="AD167" i="50"/>
  <c r="AD159" i="50"/>
  <c r="AD151" i="50"/>
  <c r="AD143" i="50"/>
  <c r="AD135" i="50"/>
  <c r="AD127" i="50"/>
  <c r="AD119" i="50"/>
  <c r="AD111" i="50"/>
  <c r="AD103" i="50"/>
  <c r="AD95" i="50"/>
  <c r="AD702" i="50"/>
  <c r="AD694" i="50"/>
  <c r="AD686" i="50"/>
  <c r="AD678" i="50"/>
  <c r="AD670" i="50"/>
  <c r="AD662" i="50"/>
  <c r="AD654" i="50"/>
  <c r="AD646" i="50"/>
  <c r="AD638" i="50"/>
  <c r="AD630" i="50"/>
  <c r="AD622" i="50"/>
  <c r="AD614" i="50"/>
  <c r="AD606" i="50"/>
  <c r="AD598" i="50"/>
  <c r="AD590" i="50"/>
  <c r="AD582" i="50"/>
  <c r="AD574" i="50"/>
  <c r="AD566" i="50"/>
  <c r="AD558" i="50"/>
  <c r="AD550" i="50"/>
  <c r="AD542" i="50"/>
  <c r="AD534" i="50"/>
  <c r="AD526" i="50"/>
  <c r="AD518" i="50"/>
  <c r="AD510" i="50"/>
  <c r="AD502" i="50"/>
  <c r="AD494" i="50"/>
  <c r="AD486" i="50"/>
  <c r="AD478" i="50"/>
  <c r="AD470" i="50"/>
  <c r="AD462" i="50"/>
  <c r="AD454" i="50"/>
  <c r="AD446" i="50"/>
  <c r="AD438" i="50"/>
  <c r="AD430" i="50"/>
  <c r="AD422" i="50"/>
  <c r="AD414" i="50"/>
  <c r="AD406" i="50"/>
  <c r="AD398" i="50"/>
  <c r="AD390" i="50"/>
  <c r="AD382" i="50"/>
  <c r="AD374" i="50"/>
  <c r="AD366" i="50"/>
  <c r="AD358" i="50"/>
  <c r="AD350" i="50"/>
  <c r="AD342" i="50"/>
  <c r="AD334" i="50"/>
  <c r="AD326" i="50"/>
  <c r="AD318" i="50"/>
  <c r="AD310" i="50"/>
  <c r="AD302" i="50"/>
  <c r="AD294" i="50"/>
  <c r="AD286" i="50"/>
  <c r="AD278" i="50"/>
  <c r="AD270" i="50"/>
  <c r="AD262" i="50"/>
  <c r="AD254" i="50"/>
  <c r="AD246" i="50"/>
  <c r="AD238" i="50"/>
  <c r="AD230" i="50"/>
  <c r="AD222" i="50"/>
  <c r="AD214" i="50"/>
  <c r="AD206" i="50"/>
  <c r="AD198" i="50"/>
  <c r="AD190" i="50"/>
  <c r="AD182" i="50"/>
  <c r="AD174" i="50"/>
  <c r="AD166" i="50"/>
  <c r="AD158" i="50"/>
  <c r="AD150" i="50"/>
  <c r="AD142" i="50"/>
  <c r="AD685" i="50"/>
  <c r="AD677" i="50"/>
  <c r="AD669" i="50"/>
  <c r="AD661" i="50"/>
  <c r="AD653" i="50"/>
  <c r="AD645" i="50"/>
  <c r="AD637" i="50"/>
  <c r="AD629" i="50"/>
  <c r="AD621" i="50"/>
  <c r="AD613" i="50"/>
  <c r="AD605" i="50"/>
  <c r="AD597" i="50"/>
  <c r="AD589" i="50"/>
  <c r="AD581" i="50"/>
  <c r="AD573" i="50"/>
  <c r="AD565" i="50"/>
  <c r="AD557" i="50"/>
  <c r="AD549" i="50"/>
  <c r="AD541" i="50"/>
  <c r="AD533" i="50"/>
  <c r="AD525" i="50"/>
  <c r="AD517" i="50"/>
  <c r="AD509" i="50"/>
  <c r="AD501" i="50"/>
  <c r="AD493" i="50"/>
  <c r="AD485" i="50"/>
  <c r="AD477" i="50"/>
  <c r="AD469" i="50"/>
  <c r="AD461" i="50"/>
  <c r="AD453" i="50"/>
  <c r="AD445" i="50"/>
  <c r="AD437" i="50"/>
  <c r="AD429" i="50"/>
  <c r="AD421" i="50"/>
  <c r="AD413" i="50"/>
  <c r="AD405" i="50"/>
  <c r="AD397" i="50"/>
  <c r="AD389" i="50"/>
  <c r="AD381" i="50"/>
  <c r="AD373" i="50"/>
  <c r="AD365" i="50"/>
  <c r="AD357" i="50"/>
  <c r="AD349" i="50"/>
  <c r="AD341" i="50"/>
  <c r="AD333" i="50"/>
  <c r="AD325" i="50"/>
  <c r="AD317" i="50"/>
  <c r="AD309" i="50"/>
  <c r="AD301" i="50"/>
  <c r="AD293" i="50"/>
  <c r="AD285" i="50"/>
  <c r="AD277" i="50"/>
  <c r="AD269" i="50"/>
  <c r="AD261" i="50"/>
  <c r="AD253" i="50"/>
  <c r="AD245" i="50"/>
  <c r="AD237" i="50"/>
  <c r="AD229" i="50"/>
  <c r="AD221" i="50"/>
  <c r="AD213" i="50"/>
  <c r="AD205" i="50"/>
  <c r="AD197" i="50"/>
  <c r="AD189" i="50"/>
  <c r="AD181" i="50"/>
  <c r="AD173" i="50"/>
  <c r="AD165" i="50"/>
  <c r="AD157" i="50"/>
  <c r="AD149" i="50"/>
  <c r="AD141" i="50"/>
  <c r="AD604" i="50"/>
  <c r="AD596" i="50"/>
  <c r="AD588" i="50"/>
  <c r="AD580" i="50"/>
  <c r="AD572" i="50"/>
  <c r="AD564" i="50"/>
  <c r="AD556" i="50"/>
  <c r="AD548" i="50"/>
  <c r="AD540" i="50"/>
  <c r="AD532" i="50"/>
  <c r="AD524" i="50"/>
  <c r="AD516" i="50"/>
  <c r="AD508" i="50"/>
  <c r="AD500" i="50"/>
  <c r="AD492" i="50"/>
  <c r="AD484" i="50"/>
  <c r="AD476" i="50"/>
  <c r="AD468" i="50"/>
  <c r="AD460" i="50"/>
  <c r="AD452" i="50"/>
  <c r="AD444" i="50"/>
  <c r="AD436" i="50"/>
  <c r="AD428" i="50"/>
  <c r="AD420" i="50"/>
  <c r="AD412" i="50"/>
  <c r="AD404" i="50"/>
  <c r="AD396" i="50"/>
  <c r="AD388" i="50"/>
  <c r="AD380" i="50"/>
  <c r="AD372" i="50"/>
  <c r="AD364" i="50"/>
  <c r="AD356" i="50"/>
  <c r="AD348" i="50"/>
  <c r="AD340" i="50"/>
  <c r="AD332" i="50"/>
  <c r="AD324" i="50"/>
  <c r="AD316" i="50"/>
  <c r="AD308" i="50"/>
  <c r="AD300" i="50"/>
  <c r="AD292" i="50"/>
  <c r="AD284" i="50"/>
  <c r="AD276" i="50"/>
  <c r="AD268" i="50"/>
  <c r="AD260" i="50"/>
  <c r="AD252" i="50"/>
  <c r="AD244" i="50"/>
  <c r="AD236" i="50"/>
  <c r="AD228" i="50"/>
  <c r="AD220" i="50"/>
  <c r="AD212" i="50"/>
  <c r="AD204" i="50"/>
  <c r="AD196" i="50"/>
  <c r="AD188" i="50"/>
  <c r="AD180" i="50"/>
  <c r="AD172" i="50"/>
  <c r="AD164" i="50"/>
  <c r="AD156" i="50"/>
  <c r="AD148" i="50"/>
  <c r="AD140" i="50"/>
  <c r="AD132" i="50"/>
  <c r="AD124" i="50"/>
  <c r="AD116" i="50"/>
  <c r="AD108" i="50"/>
  <c r="AD100" i="50"/>
  <c r="AD92" i="50"/>
  <c r="AD84" i="50"/>
  <c r="AD76" i="50"/>
  <c r="AD68" i="50"/>
  <c r="AD60" i="50"/>
  <c r="AD52" i="50"/>
  <c r="AD44" i="50"/>
  <c r="AD651" i="50"/>
  <c r="AD643" i="50"/>
  <c r="AD635" i="50"/>
  <c r="AD627" i="50"/>
  <c r="AD619" i="50"/>
  <c r="AD611" i="50"/>
  <c r="AD603" i="50"/>
  <c r="AD595" i="50"/>
  <c r="AD587" i="50"/>
  <c r="AD579" i="50"/>
  <c r="AD571" i="50"/>
  <c r="AD563" i="50"/>
  <c r="AD555" i="50"/>
  <c r="AD547" i="50"/>
  <c r="AD539" i="50"/>
  <c r="AD531" i="50"/>
  <c r="AD523" i="50"/>
  <c r="AD515" i="50"/>
  <c r="AD507" i="50"/>
  <c r="AD499" i="50"/>
  <c r="AD491" i="50"/>
  <c r="AD483" i="50"/>
  <c r="AD475" i="50"/>
  <c r="AD467" i="50"/>
  <c r="AD459" i="50"/>
  <c r="AD451" i="50"/>
  <c r="AD443" i="50"/>
  <c r="AD435" i="50"/>
  <c r="AD427" i="50"/>
  <c r="AD419" i="50"/>
  <c r="AD411" i="50"/>
  <c r="AD403" i="50"/>
  <c r="AD395" i="50"/>
  <c r="AD387" i="50"/>
  <c r="AD379" i="50"/>
  <c r="AD371" i="50"/>
  <c r="AD363" i="50"/>
  <c r="AD355" i="50"/>
  <c r="AD347" i="50"/>
  <c r="AD339" i="50"/>
  <c r="AD331" i="50"/>
  <c r="AD323" i="50"/>
  <c r="AD315" i="50"/>
  <c r="AD307" i="50"/>
  <c r="AD299" i="50"/>
  <c r="AD291" i="50"/>
  <c r="AD283" i="50"/>
  <c r="AD275" i="50"/>
  <c r="AD267" i="50"/>
  <c r="AD259" i="50"/>
  <c r="AD251" i="50"/>
  <c r="AD243" i="50"/>
  <c r="AD235" i="50"/>
  <c r="AD227" i="50"/>
  <c r="AD219" i="50"/>
  <c r="AD211" i="50"/>
  <c r="AD203" i="50"/>
  <c r="AD195" i="50"/>
  <c r="AD187" i="50"/>
  <c r="AD179" i="50"/>
  <c r="AD171" i="50"/>
  <c r="AD163" i="50"/>
  <c r="AD155" i="50"/>
  <c r="AD147" i="50"/>
  <c r="AD139" i="50"/>
  <c r="AD131" i="50"/>
  <c r="AD123" i="50"/>
  <c r="AD115" i="50"/>
  <c r="AD107" i="50"/>
  <c r="AD99" i="50"/>
  <c r="AD91" i="50"/>
  <c r="AD83" i="50"/>
  <c r="AD610" i="50"/>
  <c r="AD602" i="50"/>
  <c r="AD594" i="50"/>
  <c r="AD586" i="50"/>
  <c r="AD578" i="50"/>
  <c r="AD570" i="50"/>
  <c r="AD562" i="50"/>
  <c r="AD554" i="50"/>
  <c r="AD546" i="50"/>
  <c r="AD538" i="50"/>
  <c r="AD530" i="50"/>
  <c r="AD522" i="50"/>
  <c r="AD514" i="50"/>
  <c r="AD506" i="50"/>
  <c r="AD498" i="50"/>
  <c r="AD490" i="50"/>
  <c r="AD482" i="50"/>
  <c r="AD474" i="50"/>
  <c r="AD466" i="50"/>
  <c r="AD458" i="50"/>
  <c r="AD450" i="50"/>
  <c r="AD442" i="50"/>
  <c r="AD434" i="50"/>
  <c r="AD426" i="50"/>
  <c r="AD418" i="50"/>
  <c r="AD410" i="50"/>
  <c r="AD402" i="50"/>
  <c r="AD394" i="50"/>
  <c r="AD386" i="50"/>
  <c r="AD378" i="50"/>
  <c r="AD370" i="50"/>
  <c r="AD362" i="50"/>
  <c r="AD354" i="50"/>
  <c r="AD346" i="50"/>
  <c r="AD338" i="50"/>
  <c r="AD330" i="50"/>
  <c r="AD322" i="50"/>
  <c r="AD314" i="50"/>
  <c r="AD306" i="50"/>
  <c r="AD298" i="50"/>
  <c r="AD290" i="50"/>
  <c r="AD282" i="50"/>
  <c r="AD274" i="50"/>
  <c r="AD266" i="50"/>
  <c r="AD258" i="50"/>
  <c r="AD250" i="50"/>
  <c r="AD242" i="50"/>
  <c r="AD234" i="50"/>
  <c r="AD226" i="50"/>
  <c r="AD218" i="50"/>
  <c r="AD210" i="50"/>
  <c r="AD202" i="50"/>
  <c r="AD194" i="50"/>
  <c r="AD186" i="50"/>
  <c r="AD178" i="50"/>
  <c r="AD170" i="50"/>
  <c r="AD162" i="50"/>
  <c r="AD154" i="50"/>
  <c r="AD146" i="50"/>
  <c r="AD138" i="50"/>
  <c r="AD130" i="50"/>
  <c r="AD122" i="50"/>
  <c r="AD114" i="50"/>
  <c r="AD106" i="50"/>
  <c r="AD98" i="50"/>
  <c r="AD90" i="50"/>
  <c r="AD82" i="50"/>
  <c r="AD74" i="50"/>
  <c r="AD66" i="50"/>
  <c r="AD58" i="50"/>
  <c r="AD50" i="50"/>
  <c r="AD42" i="50"/>
  <c r="AD34" i="50"/>
  <c r="AD26" i="50"/>
  <c r="AD18" i="50"/>
  <c r="AD10" i="50"/>
  <c r="AD2" i="50"/>
  <c r="AD129" i="50"/>
  <c r="AD121" i="50"/>
  <c r="AD113" i="50"/>
  <c r="AD105" i="50"/>
  <c r="AD97" i="50"/>
  <c r="AD89" i="50"/>
  <c r="AD81" i="50"/>
  <c r="AD73" i="50"/>
  <c r="AD65" i="50"/>
  <c r="AD57" i="50"/>
  <c r="AD49" i="50"/>
  <c r="AD41" i="50"/>
  <c r="AD33" i="50"/>
  <c r="AD25" i="50"/>
  <c r="AD17" i="50"/>
  <c r="AD9" i="50"/>
  <c r="AD88" i="50"/>
  <c r="AD80" i="50"/>
  <c r="AD72" i="50"/>
  <c r="AD64" i="50"/>
  <c r="AD56" i="50"/>
  <c r="AD48" i="50"/>
  <c r="AD40" i="50"/>
  <c r="AD32" i="50"/>
  <c r="AD24" i="50"/>
  <c r="AD16" i="50"/>
  <c r="AD8" i="50"/>
  <c r="AD87" i="50"/>
  <c r="AD79" i="50"/>
  <c r="AD71" i="50"/>
  <c r="AD63" i="50"/>
  <c r="AD55" i="50"/>
  <c r="AD47" i="50"/>
  <c r="AD39" i="50"/>
  <c r="AD31" i="50"/>
  <c r="AD23" i="50"/>
  <c r="AD15" i="50"/>
  <c r="AD7" i="50"/>
  <c r="AD134" i="50"/>
  <c r="AD126" i="50"/>
  <c r="AD118" i="50"/>
  <c r="AD110" i="50"/>
  <c r="AD102" i="50"/>
  <c r="AD94" i="50"/>
  <c r="AD86" i="50"/>
  <c r="AD78" i="50"/>
  <c r="AD70" i="50"/>
  <c r="AD62" i="50"/>
  <c r="AD54" i="50"/>
  <c r="AD46" i="50"/>
  <c r="AD38" i="50"/>
  <c r="AD30" i="50"/>
  <c r="AD22" i="50"/>
  <c r="AD14" i="50"/>
  <c r="AD6" i="50"/>
  <c r="AD133" i="50"/>
  <c r="AD125" i="50"/>
  <c r="AD117" i="50"/>
  <c r="AD109" i="50"/>
  <c r="AD101" i="50"/>
  <c r="AD93" i="50"/>
  <c r="AD85" i="50"/>
  <c r="AD77" i="50"/>
  <c r="AD69" i="50"/>
  <c r="AD61" i="50"/>
  <c r="AD53" i="50"/>
  <c r="AD45" i="50"/>
  <c r="AD37" i="50"/>
  <c r="AD29" i="50"/>
  <c r="AD21" i="50"/>
  <c r="AD13" i="50"/>
  <c r="AD5" i="50"/>
  <c r="AD36" i="50"/>
  <c r="AD28" i="50"/>
  <c r="AD20" i="50"/>
  <c r="AD12" i="50"/>
  <c r="AD4" i="50"/>
  <c r="AD75" i="50"/>
  <c r="AD67" i="50"/>
  <c r="AD59" i="50"/>
  <c r="AD51" i="50"/>
  <c r="AD43" i="50"/>
  <c r="AD35" i="50"/>
  <c r="AD27" i="50"/>
  <c r="AD19" i="50"/>
  <c r="AD11" i="50"/>
  <c r="AD3" i="50"/>
  <c r="AQ1" i="53"/>
  <c r="AO136" i="53" s="1"/>
  <c r="B4" i="29"/>
  <c r="B5" i="29"/>
  <c r="B6" i="29"/>
  <c r="B7" i="29"/>
  <c r="B8" i="29"/>
  <c r="B9" i="29"/>
  <c r="B10" i="29"/>
  <c r="B11" i="29"/>
  <c r="B12" i="29"/>
  <c r="B13" i="29"/>
  <c r="B14" i="29"/>
  <c r="B15" i="29"/>
  <c r="B16" i="29"/>
  <c r="B17" i="29"/>
  <c r="B18" i="29"/>
  <c r="B19" i="29"/>
  <c r="B20" i="29"/>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65" i="29"/>
  <c r="B66" i="29"/>
  <c r="B67" i="29"/>
  <c r="B68" i="29"/>
  <c r="B69" i="29"/>
  <c r="B70" i="29"/>
  <c r="B71" i="29"/>
  <c r="B72" i="29"/>
  <c r="B73" i="29"/>
  <c r="B74" i="29"/>
  <c r="B75" i="29"/>
  <c r="B76" i="29"/>
  <c r="B77" i="29"/>
  <c r="B78" i="29"/>
  <c r="B79" i="29"/>
  <c r="B80" i="29"/>
  <c r="B81" i="29"/>
  <c r="B82" i="29"/>
  <c r="B83" i="29"/>
  <c r="B84" i="29"/>
  <c r="B85" i="29"/>
  <c r="B86" i="29"/>
  <c r="B87" i="29"/>
  <c r="B88" i="29"/>
  <c r="B89" i="29"/>
  <c r="B90" i="29"/>
  <c r="B91" i="29"/>
  <c r="B92" i="29"/>
  <c r="B93" i="29"/>
  <c r="B94" i="29"/>
  <c r="B95" i="29"/>
  <c r="B96" i="29"/>
  <c r="B97" i="29"/>
  <c r="B98" i="29"/>
  <c r="B99" i="29"/>
  <c r="B100" i="29"/>
  <c r="B101" i="29"/>
  <c r="B102" i="29"/>
  <c r="B103" i="29"/>
  <c r="B104" i="29"/>
  <c r="B105" i="29"/>
  <c r="B106" i="29"/>
  <c r="B107" i="29"/>
  <c r="B108" i="29"/>
  <c r="B109" i="29"/>
  <c r="B110" i="29"/>
  <c r="B111" i="29"/>
  <c r="B112" i="29"/>
  <c r="B113" i="29"/>
  <c r="B114" i="29"/>
  <c r="B115" i="29"/>
  <c r="B116" i="29"/>
  <c r="B117" i="29"/>
  <c r="B118" i="29"/>
  <c r="B119" i="29"/>
  <c r="B120" i="29"/>
  <c r="B121" i="29"/>
  <c r="B122" i="29"/>
  <c r="B123" i="29"/>
  <c r="B124" i="29"/>
  <c r="B125" i="29"/>
  <c r="B126" i="29"/>
  <c r="B127" i="29"/>
  <c r="B128" i="29"/>
  <c r="B129" i="29"/>
  <c r="B130" i="29"/>
  <c r="B131" i="29"/>
  <c r="B132" i="29"/>
  <c r="B133" i="29"/>
  <c r="B134" i="29"/>
  <c r="B135" i="29"/>
  <c r="B136" i="29"/>
  <c r="B137" i="29"/>
  <c r="B138" i="29"/>
  <c r="B139" i="29"/>
  <c r="B140" i="29"/>
  <c r="B141" i="29"/>
  <c r="B142" i="29"/>
  <c r="B143" i="29"/>
  <c r="B144" i="29"/>
  <c r="B145" i="29"/>
  <c r="B146" i="29"/>
  <c r="B147" i="29"/>
  <c r="B148" i="29"/>
  <c r="B149" i="29"/>
  <c r="B150" i="29"/>
  <c r="B151" i="29"/>
  <c r="B152" i="29"/>
  <c r="B153" i="29"/>
  <c r="B154" i="29"/>
  <c r="B155" i="29"/>
  <c r="B156" i="29"/>
  <c r="B157" i="29"/>
  <c r="B158" i="29"/>
  <c r="B159" i="29"/>
  <c r="B160" i="29"/>
  <c r="B161" i="29"/>
  <c r="B162" i="29"/>
  <c r="B163" i="29"/>
  <c r="B164" i="29"/>
  <c r="B165" i="29"/>
  <c r="B166" i="29"/>
  <c r="B167" i="29"/>
  <c r="B168" i="29"/>
  <c r="B169" i="29"/>
  <c r="B170" i="29"/>
  <c r="B171" i="29"/>
  <c r="B172" i="29"/>
  <c r="B173" i="29"/>
  <c r="B174" i="29"/>
  <c r="B175" i="29"/>
  <c r="B176" i="29"/>
  <c r="B177" i="29"/>
  <c r="B178" i="29"/>
  <c r="B179" i="29"/>
  <c r="B180" i="29"/>
  <c r="B181" i="29"/>
  <c r="B182" i="29"/>
  <c r="B183" i="29"/>
  <c r="B184" i="29"/>
  <c r="B185" i="29"/>
  <c r="B186" i="29"/>
  <c r="B187" i="29"/>
  <c r="B188" i="29"/>
  <c r="B189" i="29"/>
  <c r="B190" i="29"/>
  <c r="B191" i="29"/>
  <c r="B192" i="29"/>
  <c r="B193" i="29"/>
  <c r="B194" i="29"/>
  <c r="B195" i="29"/>
  <c r="B196" i="29"/>
  <c r="B197" i="29"/>
  <c r="B198" i="29"/>
  <c r="B199" i="29"/>
  <c r="B200" i="29"/>
  <c r="B201" i="29"/>
  <c r="B202" i="29"/>
  <c r="B203" i="29"/>
  <c r="B204" i="29"/>
  <c r="B205" i="29"/>
  <c r="B206" i="29"/>
  <c r="B207" i="29"/>
  <c r="B208" i="29"/>
  <c r="B209" i="29"/>
  <c r="B210" i="29"/>
  <c r="B211" i="29"/>
  <c r="B212" i="29"/>
  <c r="B213" i="29"/>
  <c r="B214" i="29"/>
  <c r="B215" i="29"/>
  <c r="B216" i="29"/>
  <c r="B217" i="29"/>
  <c r="B218" i="29"/>
  <c r="B219" i="29"/>
  <c r="B220" i="29"/>
  <c r="B221" i="29"/>
  <c r="B222" i="29"/>
  <c r="B223" i="29"/>
  <c r="B224" i="29"/>
  <c r="B225" i="29"/>
  <c r="B226" i="29"/>
  <c r="B227" i="29"/>
  <c r="B228" i="29"/>
  <c r="B229" i="29"/>
  <c r="B230" i="29"/>
  <c r="B231" i="29"/>
  <c r="B232" i="29"/>
  <c r="B233" i="29"/>
  <c r="B234" i="29"/>
  <c r="B235" i="29"/>
  <c r="B236" i="29"/>
  <c r="B237" i="29"/>
  <c r="B238" i="29"/>
  <c r="B239" i="29"/>
  <c r="B240" i="29"/>
  <c r="B241" i="29"/>
  <c r="B242" i="29"/>
  <c r="B243" i="29"/>
  <c r="B244" i="29"/>
  <c r="B245" i="29"/>
  <c r="B246" i="29"/>
  <c r="B247" i="29"/>
  <c r="B248" i="29"/>
  <c r="B249" i="29"/>
  <c r="B250" i="29"/>
  <c r="B251" i="29"/>
  <c r="B252" i="29"/>
  <c r="B253" i="29"/>
  <c r="B254" i="29"/>
  <c r="B255" i="29"/>
  <c r="B256" i="29"/>
  <c r="B257" i="29"/>
  <c r="B258" i="29"/>
  <c r="B259" i="29"/>
  <c r="B260" i="29"/>
  <c r="B261" i="29"/>
  <c r="B262" i="29"/>
  <c r="B263" i="29"/>
  <c r="B264" i="29"/>
  <c r="B265" i="29"/>
  <c r="B266" i="29"/>
  <c r="B267" i="29"/>
  <c r="B268" i="29"/>
  <c r="B269" i="29"/>
  <c r="B270" i="29"/>
  <c r="B271" i="29"/>
  <c r="B272" i="29"/>
  <c r="B273" i="29"/>
  <c r="B274" i="29"/>
  <c r="B275" i="29"/>
  <c r="B276" i="29"/>
  <c r="B277" i="29"/>
  <c r="B278" i="29"/>
  <c r="B279" i="29"/>
  <c r="B280" i="29"/>
  <c r="B281" i="29"/>
  <c r="B282" i="29"/>
  <c r="B283" i="29"/>
  <c r="B284" i="29"/>
  <c r="B285" i="29"/>
  <c r="B286" i="29"/>
  <c r="B287" i="29"/>
  <c r="B288" i="29"/>
  <c r="B289" i="29"/>
  <c r="B290" i="29"/>
  <c r="B291" i="29"/>
  <c r="B292" i="29"/>
  <c r="B293" i="29"/>
  <c r="B294" i="29"/>
  <c r="B295" i="29"/>
  <c r="B296" i="29"/>
  <c r="B297" i="29"/>
  <c r="B298" i="29"/>
  <c r="B299" i="29"/>
  <c r="B300" i="29"/>
  <c r="B301" i="29"/>
  <c r="B302" i="29"/>
  <c r="B303" i="29"/>
  <c r="B304" i="29"/>
  <c r="B305" i="29"/>
  <c r="B306" i="29"/>
  <c r="B307" i="29"/>
  <c r="B308" i="29"/>
  <c r="B309" i="29"/>
  <c r="B310" i="29"/>
  <c r="B311" i="29"/>
  <c r="B312" i="29"/>
  <c r="B313" i="29"/>
  <c r="B314" i="29"/>
  <c r="B315" i="29"/>
  <c r="B316" i="29"/>
  <c r="B317" i="29"/>
  <c r="B318" i="29"/>
  <c r="B319" i="29"/>
  <c r="B320" i="29"/>
  <c r="B321" i="29"/>
  <c r="B322" i="29"/>
  <c r="B323" i="29"/>
  <c r="B324" i="29"/>
  <c r="B325" i="29"/>
  <c r="B326" i="29"/>
  <c r="B327" i="29"/>
  <c r="B328" i="29"/>
  <c r="B329" i="29"/>
  <c r="B330" i="29"/>
  <c r="B331" i="29"/>
  <c r="B332" i="29"/>
  <c r="B333" i="29"/>
  <c r="B334" i="29"/>
  <c r="B335" i="29"/>
  <c r="B336" i="29"/>
  <c r="B337" i="29"/>
  <c r="B338" i="29"/>
  <c r="B339" i="29"/>
  <c r="B340" i="29"/>
  <c r="B341" i="29"/>
  <c r="B342" i="29"/>
  <c r="B343" i="29"/>
  <c r="B344" i="29"/>
  <c r="B345" i="29"/>
  <c r="B346" i="29"/>
  <c r="B347" i="29"/>
  <c r="B348" i="29"/>
  <c r="B349" i="29"/>
  <c r="B350" i="29"/>
  <c r="B351" i="29"/>
  <c r="B352" i="29"/>
  <c r="B353" i="29"/>
  <c r="B354" i="29"/>
  <c r="B355" i="29"/>
  <c r="B356" i="29"/>
  <c r="B357" i="29"/>
  <c r="B358" i="29"/>
  <c r="B359" i="29"/>
  <c r="B360" i="29"/>
  <c r="B361" i="29"/>
  <c r="B362" i="29"/>
  <c r="B363" i="29"/>
  <c r="B364" i="29"/>
  <c r="B365" i="29"/>
  <c r="B366" i="29"/>
  <c r="B367" i="29"/>
  <c r="B368" i="29"/>
  <c r="B369" i="29"/>
  <c r="B370" i="29"/>
  <c r="B371" i="29"/>
  <c r="B372" i="29"/>
  <c r="B373" i="29"/>
  <c r="B374" i="29"/>
  <c r="B375" i="29"/>
  <c r="B376" i="29"/>
  <c r="B377" i="29"/>
  <c r="B378" i="29"/>
  <c r="B379" i="29"/>
  <c r="B380" i="29"/>
  <c r="B381" i="29"/>
  <c r="B382" i="29"/>
  <c r="B383" i="29"/>
  <c r="B384" i="29"/>
  <c r="B385" i="29"/>
  <c r="B386" i="29"/>
  <c r="B387" i="29"/>
  <c r="B388" i="29"/>
  <c r="B389" i="29"/>
  <c r="B390" i="29"/>
  <c r="B391" i="29"/>
  <c r="B392" i="29"/>
  <c r="B393" i="29"/>
  <c r="B394" i="29"/>
  <c r="B395" i="29"/>
  <c r="B396" i="29"/>
  <c r="B397" i="29"/>
  <c r="B398" i="29"/>
  <c r="B399" i="29"/>
  <c r="B400" i="29"/>
  <c r="B401" i="29"/>
  <c r="B402" i="29"/>
  <c r="B403" i="29"/>
  <c r="B404" i="29"/>
  <c r="B405" i="29"/>
  <c r="B406" i="29"/>
  <c r="B407" i="29"/>
  <c r="B408" i="29"/>
  <c r="B409" i="29"/>
  <c r="B410" i="29"/>
  <c r="B411" i="29"/>
  <c r="B412" i="29"/>
  <c r="B413" i="29"/>
  <c r="B414" i="29"/>
  <c r="B415" i="29"/>
  <c r="B416" i="29"/>
  <c r="B417" i="29"/>
  <c r="B418" i="29"/>
  <c r="B419" i="29"/>
  <c r="B420" i="29"/>
  <c r="B421" i="29"/>
  <c r="B422" i="29"/>
  <c r="B423" i="29"/>
  <c r="B424" i="29"/>
  <c r="B425" i="29"/>
  <c r="B426" i="29"/>
  <c r="B427" i="29"/>
  <c r="B428" i="29"/>
  <c r="B429" i="29"/>
  <c r="B430" i="29"/>
  <c r="B431" i="29"/>
  <c r="B432" i="29"/>
  <c r="B433" i="29"/>
  <c r="B434" i="29"/>
  <c r="B435" i="29"/>
  <c r="B436" i="29"/>
  <c r="B437" i="29"/>
  <c r="B438" i="29"/>
  <c r="B439" i="29"/>
  <c r="B440" i="29"/>
  <c r="B441" i="29"/>
  <c r="B442" i="29"/>
  <c r="B443" i="29"/>
  <c r="B444" i="29"/>
  <c r="B445" i="29"/>
  <c r="B446" i="29"/>
  <c r="B447" i="29"/>
  <c r="B448" i="29"/>
  <c r="B449" i="29"/>
  <c r="B450" i="29"/>
  <c r="B451" i="29"/>
  <c r="B452" i="29"/>
  <c r="B453" i="29"/>
  <c r="B454" i="29"/>
  <c r="B455" i="29"/>
  <c r="B456" i="29"/>
  <c r="B457" i="29"/>
  <c r="B458" i="29"/>
  <c r="B459" i="29"/>
  <c r="B460" i="29"/>
  <c r="B461" i="29"/>
  <c r="B462" i="29"/>
  <c r="B463" i="29"/>
  <c r="B464" i="29"/>
  <c r="B465" i="29"/>
  <c r="B466" i="29"/>
  <c r="B467" i="29"/>
  <c r="B468" i="29"/>
  <c r="B469" i="29"/>
  <c r="B470" i="29"/>
  <c r="B471" i="29"/>
  <c r="B472" i="29"/>
  <c r="B473" i="29"/>
  <c r="B474" i="29"/>
  <c r="B475" i="29"/>
  <c r="B476" i="29"/>
  <c r="B477" i="29"/>
  <c r="B478" i="29"/>
  <c r="B479" i="29"/>
  <c r="B480" i="29"/>
  <c r="B481" i="29"/>
  <c r="B482" i="29"/>
  <c r="B483" i="29"/>
  <c r="B484" i="29"/>
  <c r="B485" i="29"/>
  <c r="B486" i="29"/>
  <c r="B487" i="29"/>
  <c r="B488" i="29"/>
  <c r="B489" i="29"/>
  <c r="B490" i="29"/>
  <c r="B491" i="29"/>
  <c r="B492" i="29"/>
  <c r="B493" i="29"/>
  <c r="B494" i="29"/>
  <c r="B495" i="29"/>
  <c r="B496" i="29"/>
  <c r="B497" i="29"/>
  <c r="B498" i="29"/>
  <c r="B499" i="29"/>
  <c r="B500" i="29"/>
  <c r="B501" i="29"/>
  <c r="B502" i="29"/>
  <c r="B503" i="29"/>
  <c r="B504" i="29"/>
  <c r="B505" i="29"/>
  <c r="B506" i="29"/>
  <c r="B507" i="29"/>
  <c r="B508" i="29"/>
  <c r="B509" i="29"/>
  <c r="B510" i="29"/>
  <c r="B511" i="29"/>
  <c r="B512" i="29"/>
  <c r="B513" i="29"/>
  <c r="B514" i="29"/>
  <c r="B515" i="29"/>
  <c r="B516" i="29"/>
  <c r="B517" i="29"/>
  <c r="B518" i="29"/>
  <c r="B519" i="29"/>
  <c r="B520" i="29"/>
  <c r="B521" i="29"/>
  <c r="B522" i="29"/>
  <c r="B523" i="29"/>
  <c r="B524" i="29"/>
  <c r="B525" i="29"/>
  <c r="B526" i="29"/>
  <c r="B527" i="29"/>
  <c r="B528" i="29"/>
  <c r="B529" i="29"/>
  <c r="B530" i="29"/>
  <c r="B531" i="29"/>
  <c r="B532" i="29"/>
  <c r="B533" i="29"/>
  <c r="B534" i="29"/>
  <c r="B535" i="29"/>
  <c r="B536" i="29"/>
  <c r="B537" i="29"/>
  <c r="B538" i="29"/>
  <c r="B539" i="29"/>
  <c r="B540" i="29"/>
  <c r="B541" i="29"/>
  <c r="B542" i="29"/>
  <c r="B543" i="29"/>
  <c r="B544" i="29"/>
  <c r="B545" i="29"/>
  <c r="B546" i="29"/>
  <c r="B547" i="29"/>
  <c r="B548" i="29"/>
  <c r="B549" i="29"/>
  <c r="B550" i="29"/>
  <c r="B551" i="29"/>
  <c r="B552" i="29"/>
  <c r="B553" i="29"/>
  <c r="B554" i="29"/>
  <c r="B555" i="29"/>
  <c r="B556" i="29"/>
  <c r="B557" i="29"/>
  <c r="B558" i="29"/>
  <c r="B559" i="29"/>
  <c r="B560" i="29"/>
  <c r="B561" i="29"/>
  <c r="B562" i="29"/>
  <c r="B563" i="29"/>
  <c r="B564" i="29"/>
  <c r="B565" i="29"/>
  <c r="B566" i="29"/>
  <c r="B567" i="29"/>
  <c r="B568" i="29"/>
  <c r="B569" i="29"/>
  <c r="B570" i="29"/>
  <c r="B571" i="29"/>
  <c r="B572" i="29"/>
  <c r="B573" i="29"/>
  <c r="B574" i="29"/>
  <c r="B575" i="29"/>
  <c r="B576" i="29"/>
  <c r="B577" i="29"/>
  <c r="B578" i="29"/>
  <c r="B579" i="29"/>
  <c r="B580" i="29"/>
  <c r="B581" i="29"/>
  <c r="B582" i="29"/>
  <c r="B583" i="29"/>
  <c r="B584" i="29"/>
  <c r="B585" i="29"/>
  <c r="B586" i="29"/>
  <c r="B587" i="29"/>
  <c r="B588" i="29"/>
  <c r="B589" i="29"/>
  <c r="B590" i="29"/>
  <c r="B591" i="29"/>
  <c r="B592" i="29"/>
  <c r="B593" i="29"/>
  <c r="B594" i="29"/>
  <c r="B595" i="29"/>
  <c r="B596" i="29"/>
  <c r="B597" i="29"/>
  <c r="B598" i="29"/>
  <c r="B599" i="29"/>
  <c r="B600" i="29"/>
  <c r="B601" i="29"/>
  <c r="B602" i="29"/>
  <c r="B603" i="29"/>
  <c r="B604" i="29"/>
  <c r="B605" i="29"/>
  <c r="B606" i="29"/>
  <c r="B607" i="29"/>
  <c r="B608" i="29"/>
  <c r="B609" i="29"/>
  <c r="B610" i="29"/>
  <c r="B611" i="29"/>
  <c r="B612" i="29"/>
  <c r="B613" i="29"/>
  <c r="B614" i="29"/>
  <c r="B615" i="29"/>
  <c r="B616" i="29"/>
  <c r="B617" i="29"/>
  <c r="B618" i="29"/>
  <c r="B619" i="29"/>
  <c r="B620" i="29"/>
  <c r="B621" i="29"/>
  <c r="B622" i="29"/>
  <c r="B623" i="29"/>
  <c r="B624" i="29"/>
  <c r="B625" i="29"/>
  <c r="B626" i="29"/>
  <c r="B627" i="29"/>
  <c r="B628" i="29"/>
  <c r="B629" i="29"/>
  <c r="B630" i="29"/>
  <c r="B631" i="29"/>
  <c r="B632" i="29"/>
  <c r="B3" i="29"/>
  <c r="AO602" i="53" l="1"/>
  <c r="AO754" i="53"/>
  <c r="AO179" i="53"/>
  <c r="AO431" i="53"/>
  <c r="AO350" i="53"/>
  <c r="AO631" i="53"/>
  <c r="AO653" i="53"/>
  <c r="AO596" i="53"/>
  <c r="AO315" i="53"/>
  <c r="AO274" i="53"/>
  <c r="AO284" i="53"/>
  <c r="AO764" i="53"/>
  <c r="AO371" i="53"/>
  <c r="AO702" i="53"/>
  <c r="AO370" i="53"/>
  <c r="AO397" i="53"/>
  <c r="AO554" i="53"/>
  <c r="AO421" i="53"/>
  <c r="AO410" i="53"/>
  <c r="AO494" i="53"/>
  <c r="AO506" i="53"/>
  <c r="AO739" i="53"/>
  <c r="AO357" i="53"/>
  <c r="AO649" i="53"/>
  <c r="AO512" i="53"/>
  <c r="AO290" i="53"/>
  <c r="AO536" i="53"/>
  <c r="AO381" i="53"/>
  <c r="AO85" i="53"/>
  <c r="AO231" i="53"/>
  <c r="AO706" i="53"/>
  <c r="AO598" i="53"/>
  <c r="AO277" i="53"/>
  <c r="AO184" i="53"/>
  <c r="AO473" i="53"/>
  <c r="AO334" i="53"/>
  <c r="AO37" i="53"/>
  <c r="AO525" i="53"/>
  <c r="AO348" i="53"/>
  <c r="AO446" i="53"/>
  <c r="AO210" i="53"/>
  <c r="AO756" i="53"/>
  <c r="AO39" i="53"/>
  <c r="AO234" i="53"/>
  <c r="AO492" i="53"/>
  <c r="AO332" i="53"/>
  <c r="AO443" i="53"/>
  <c r="AO427" i="53"/>
  <c r="AO449" i="53"/>
  <c r="AO307" i="53"/>
  <c r="AO465" i="53"/>
  <c r="AO48" i="53"/>
  <c r="AO416" i="53"/>
  <c r="AO652" i="53"/>
  <c r="AO517" i="53"/>
  <c r="AO25" i="53"/>
  <c r="AO429" i="53"/>
  <c r="AO227" i="53"/>
  <c r="AO499" i="53"/>
  <c r="AO729" i="53"/>
  <c r="AO19" i="53"/>
  <c r="AO88" i="53"/>
  <c r="AO712" i="53"/>
  <c r="AO520" i="53"/>
  <c r="AO550" i="53"/>
  <c r="AO42" i="53"/>
  <c r="AO38" i="53"/>
  <c r="AO582" i="53"/>
  <c r="AO682" i="53"/>
  <c r="AO56" i="53"/>
  <c r="AO376" i="53"/>
  <c r="AO80" i="53"/>
  <c r="AO130" i="53"/>
  <c r="AO72" i="53"/>
  <c r="AO276" i="53"/>
  <c r="AO567" i="53"/>
  <c r="AO171" i="53"/>
  <c r="AO575" i="53"/>
  <c r="AO395" i="53"/>
  <c r="AO643" i="53"/>
  <c r="AO382" i="53"/>
  <c r="AO336" i="53"/>
  <c r="AO269" i="53"/>
  <c r="AO292" i="53"/>
  <c r="AO13" i="53"/>
  <c r="AO493" i="53"/>
  <c r="AO736" i="53"/>
  <c r="AO479" i="53"/>
  <c r="AO236" i="53"/>
  <c r="AO212" i="53"/>
  <c r="AO356" i="53"/>
  <c r="AO419" i="53"/>
  <c r="AO777" i="53"/>
  <c r="AO594" i="53"/>
  <c r="AO690" i="53"/>
  <c r="AO757" i="53"/>
  <c r="AO458" i="53"/>
  <c r="AO296" i="53"/>
  <c r="AO104" i="53"/>
  <c r="AO163" i="53"/>
  <c r="AO225" i="53"/>
  <c r="AO500" i="53"/>
  <c r="AO311" i="53"/>
  <c r="AO226" i="53"/>
  <c r="AO46" i="53"/>
  <c r="AO497" i="53"/>
  <c r="AO170" i="53"/>
  <c r="AO144" i="53"/>
  <c r="AO490" i="53"/>
  <c r="AO195" i="53"/>
  <c r="AO119" i="53"/>
  <c r="AO412" i="53"/>
  <c r="AO148" i="53"/>
  <c r="AO316" i="53"/>
  <c r="AO445" i="53"/>
  <c r="AO747" i="53"/>
  <c r="AO544" i="53"/>
  <c r="AO76" i="53"/>
  <c r="AO589" i="53"/>
  <c r="AO482" i="53"/>
  <c r="AO436" i="53"/>
  <c r="AO646" i="53"/>
  <c r="AO516" i="53"/>
  <c r="AO389" i="53"/>
  <c r="AO553" i="53"/>
  <c r="AO164" i="53"/>
  <c r="AO685" i="53"/>
  <c r="AO619" i="53"/>
  <c r="AO608" i="53"/>
  <c r="AO35" i="53"/>
  <c r="AO498" i="53"/>
  <c r="AO673" i="53"/>
  <c r="AO52" i="53"/>
  <c r="AO468" i="53"/>
  <c r="AO595" i="53"/>
  <c r="AO642" i="53"/>
  <c r="AO697" i="53"/>
  <c r="AO208" i="53"/>
  <c r="AO281" i="53"/>
  <c r="AO364" i="53"/>
  <c r="AO115" i="53"/>
  <c r="AO621" i="53"/>
  <c r="AO513" i="53"/>
  <c r="AO155" i="53"/>
  <c r="AO89" i="53"/>
  <c r="AO722" i="53"/>
  <c r="AO26" i="53"/>
  <c r="AO753" i="53"/>
  <c r="AO298" i="53"/>
  <c r="AO44" i="53"/>
  <c r="AO320" i="53"/>
  <c r="AO641" i="53"/>
  <c r="AO519" i="53"/>
  <c r="AO156" i="53"/>
  <c r="AO507" i="53"/>
  <c r="AO81" i="53"/>
  <c r="AO474" i="53"/>
  <c r="AO444" i="53"/>
  <c r="AO32" i="53"/>
  <c r="AO467" i="53"/>
  <c r="AO257" i="53"/>
  <c r="AO400" i="53"/>
  <c r="AO743" i="53"/>
  <c r="AO149" i="53"/>
  <c r="AO518" i="53"/>
  <c r="AO217" i="53"/>
  <c r="AO778" i="53"/>
  <c r="AO454" i="53"/>
  <c r="AO617" i="53"/>
  <c r="AO430" i="53"/>
  <c r="AO253" i="53"/>
  <c r="AO353" i="53"/>
  <c r="AO586" i="53"/>
  <c r="AO645" i="53"/>
  <c r="AO291" i="53"/>
  <c r="AO411" i="53"/>
  <c r="AO98" i="53"/>
  <c r="AO360" i="53"/>
  <c r="AO727" i="53"/>
  <c r="AO90" i="53"/>
  <c r="AO132" i="53"/>
  <c r="AO738" i="53"/>
  <c r="AO338" i="53"/>
  <c r="AO248" i="53"/>
  <c r="AO542" i="53"/>
  <c r="AO489" i="53"/>
  <c r="AO138" i="53"/>
  <c r="AO352" i="53"/>
  <c r="AO67" i="53"/>
  <c r="AO162" i="53"/>
  <c r="AO293" i="53"/>
  <c r="AO504" i="53"/>
  <c r="AO22" i="53"/>
  <c r="AO710" i="53"/>
  <c r="AO406" i="53"/>
  <c r="AO2" i="53"/>
  <c r="AO700" i="53"/>
  <c r="AO654" i="53"/>
  <c r="AO220" i="53"/>
  <c r="AO665" i="53"/>
  <c r="AO464" i="53"/>
  <c r="AO600" i="53"/>
  <c r="AO527" i="53"/>
  <c r="AO476" i="53"/>
  <c r="AO265" i="53"/>
  <c r="AO447" i="53"/>
  <c r="AO664" i="53"/>
  <c r="AO101" i="53"/>
  <c r="AO317" i="53"/>
  <c r="AO91" i="53"/>
  <c r="AO183" i="53"/>
  <c r="AO613" i="53"/>
  <c r="AO762" i="53"/>
  <c r="AO475" i="53"/>
  <c r="AO758" i="53"/>
  <c r="AO481" i="53"/>
  <c r="AO749" i="53"/>
  <c r="AO299" i="53"/>
  <c r="AO34" i="53"/>
  <c r="AO651" i="53"/>
  <c r="AO261" i="53"/>
  <c r="AO118" i="53"/>
  <c r="AO535" i="53"/>
  <c r="AO725" i="53"/>
  <c r="AO142" i="53"/>
  <c r="AO84" i="53"/>
  <c r="AO324" i="53"/>
  <c r="AO583" i="53"/>
  <c r="AO271" i="53"/>
  <c r="AO623" i="53"/>
  <c r="AO708" i="53"/>
  <c r="AO268" i="53"/>
  <c r="AO691" i="53"/>
  <c r="AO192" i="53"/>
  <c r="AO113" i="53"/>
  <c r="AO343" i="53"/>
  <c r="AO337" i="53"/>
  <c r="AO460" i="53"/>
  <c r="AO131" i="53"/>
  <c r="AO27" i="53"/>
  <c r="AO456" i="53"/>
  <c r="AO53" i="53"/>
  <c r="AO466" i="53"/>
  <c r="AO588" i="53"/>
  <c r="AO326" i="53"/>
  <c r="AO65" i="53"/>
  <c r="AO564" i="53"/>
  <c r="AO366" i="53"/>
  <c r="AO71" i="53"/>
  <c r="AO302" i="53"/>
  <c r="AO6" i="53"/>
  <c r="AO451" i="53"/>
  <c r="AO69" i="53"/>
  <c r="AO51" i="53"/>
  <c r="AO154" i="53"/>
  <c r="AO20" i="53"/>
  <c r="AO659" i="53"/>
  <c r="AO233" i="53"/>
  <c r="AO314" i="53"/>
  <c r="AO409" i="53"/>
  <c r="AO689" i="53"/>
  <c r="AO375" i="53"/>
  <c r="AO279" i="53"/>
  <c r="AO438" i="53"/>
  <c r="AO161" i="53"/>
  <c r="AO390" i="53"/>
  <c r="AO540" i="53"/>
  <c r="AO703" i="53"/>
  <c r="AO509" i="53"/>
  <c r="AO632" i="53"/>
  <c r="AO426" i="53"/>
  <c r="AO630" i="53"/>
  <c r="AO529" i="53"/>
  <c r="AO304" i="53"/>
  <c r="AO140" i="53"/>
  <c r="AO87" i="53"/>
  <c r="AO372" i="53"/>
  <c r="AO340" i="53"/>
  <c r="AO566" i="53"/>
  <c r="AO8" i="53"/>
  <c r="AO303" i="53"/>
  <c r="AO280" i="53"/>
  <c r="AO480" i="53"/>
  <c r="AO18" i="53"/>
  <c r="AO394" i="53"/>
  <c r="AO207" i="53"/>
  <c r="AO128" i="53"/>
  <c r="AO204" i="53"/>
  <c r="AO11" i="53"/>
  <c r="AO150" i="53"/>
  <c r="AO373" i="53"/>
  <c r="AO577" i="53"/>
  <c r="AO555" i="53"/>
  <c r="AO548" i="53"/>
  <c r="AO471" i="53"/>
  <c r="AO232" i="53"/>
  <c r="AO146" i="53"/>
  <c r="AO692" i="53"/>
  <c r="AO483" i="53"/>
  <c r="AO514" i="53"/>
  <c r="AO599" i="53"/>
  <c r="AO716" i="53"/>
  <c r="AO585" i="53"/>
  <c r="AO222" i="53"/>
  <c r="AO126" i="53"/>
  <c r="AO563" i="53"/>
  <c r="AO428" i="53"/>
  <c r="AO547" i="53"/>
  <c r="AO755" i="53"/>
  <c r="AO450" i="53"/>
  <c r="AO537" i="53"/>
  <c r="AO45" i="53"/>
  <c r="AO584" i="53"/>
  <c r="AO742" i="53"/>
  <c r="AO644" i="53"/>
  <c r="AO425" i="53"/>
  <c r="AO699" i="53"/>
  <c r="AO327" i="53"/>
  <c r="AO615" i="53"/>
  <c r="AO66" i="53"/>
  <c r="AO345" i="53"/>
  <c r="AO484" i="53"/>
  <c r="AO270" i="53"/>
  <c r="AO541" i="53"/>
  <c r="AO254" i="53"/>
  <c r="AO640" i="53"/>
  <c r="AO30" i="53"/>
  <c r="AO470" i="53"/>
  <c r="AO368" i="53"/>
  <c r="AO647" i="53"/>
  <c r="AO709" i="53"/>
  <c r="AO561" i="53"/>
  <c r="AO287" i="53"/>
  <c r="AO129" i="53"/>
  <c r="AO633" i="53"/>
  <c r="AO668" i="53"/>
  <c r="AO252" i="53"/>
  <c r="AO434" i="53"/>
  <c r="AO103" i="53"/>
  <c r="AO55" i="53"/>
  <c r="AO100" i="53"/>
  <c r="AO344" i="53"/>
  <c r="AO83" i="53"/>
  <c r="AO603" i="53"/>
  <c r="AO403" i="53"/>
  <c r="AO634" i="53"/>
  <c r="AO487" i="53"/>
  <c r="AO538" i="53"/>
  <c r="AO526" i="53"/>
  <c r="AO221" i="53"/>
  <c r="AO771" i="53"/>
  <c r="AO313" i="53"/>
  <c r="AO386" i="53"/>
  <c r="AO239" i="53"/>
  <c r="AO735" i="53"/>
  <c r="AO7" i="53"/>
  <c r="AO73" i="53"/>
  <c r="AO523" i="53"/>
  <c r="AO64" i="53"/>
  <c r="AO93" i="53"/>
  <c r="AO111" i="53"/>
  <c r="AO218" i="53"/>
  <c r="AO768" i="53"/>
  <c r="AO196" i="53"/>
  <c r="AO245" i="53"/>
  <c r="AO744" i="53"/>
  <c r="AO309" i="53"/>
  <c r="AO478" i="53"/>
  <c r="AO675" i="53"/>
  <c r="AO339" i="53"/>
  <c r="AO5" i="53"/>
  <c r="AO213" i="53"/>
  <c r="AO275" i="53"/>
  <c r="AO694" i="53"/>
  <c r="AO648" i="53"/>
  <c r="AO705" i="53"/>
  <c r="AO323" i="53"/>
  <c r="AO625" i="53"/>
  <c r="AO404" i="53"/>
  <c r="AO717" i="53"/>
  <c r="AO363" i="53"/>
  <c r="AO414" i="53"/>
  <c r="AO461" i="53"/>
  <c r="AO127" i="53"/>
  <c r="AO562" i="53"/>
  <c r="AO333" i="53"/>
  <c r="AO441" i="53"/>
  <c r="AO188" i="53"/>
  <c r="AO135" i="53"/>
  <c r="AO769" i="53"/>
  <c r="AO442" i="53"/>
  <c r="AO440" i="53"/>
  <c r="AO636" i="53"/>
  <c r="AO591" i="53"/>
  <c r="AO763" i="53"/>
  <c r="AO732" i="53"/>
  <c r="AO244" i="53"/>
  <c r="AO365" i="53"/>
  <c r="AO349" i="53"/>
  <c r="AO75" i="53"/>
  <c r="AO62" i="53"/>
  <c r="AO731" i="53"/>
  <c r="AO477" i="53"/>
  <c r="AO10" i="53"/>
  <c r="AO191" i="53"/>
  <c r="AO159" i="53"/>
  <c r="AO657" i="53"/>
  <c r="AO114" i="53"/>
  <c r="AO133" i="53"/>
  <c r="AO546" i="53"/>
  <c r="AO285" i="53"/>
  <c r="AO551" i="53"/>
  <c r="AO752" i="53"/>
  <c r="AO74" i="53"/>
  <c r="AO635" i="53"/>
  <c r="AO604" i="53"/>
  <c r="AO157" i="53"/>
  <c r="AO147" i="53"/>
  <c r="AO597" i="53"/>
  <c r="AO658" i="53"/>
  <c r="AO393" i="53"/>
  <c r="AO698" i="53"/>
  <c r="AO24" i="53"/>
  <c r="AO68" i="53"/>
  <c r="AO243" i="53"/>
  <c r="AO99" i="53"/>
  <c r="AO503" i="53"/>
  <c r="AO169" i="53"/>
  <c r="AO374" i="53"/>
  <c r="AO578" i="53"/>
  <c r="AO246" i="53"/>
  <c r="AO681" i="53"/>
  <c r="AO704" i="53"/>
  <c r="AO286" i="53"/>
  <c r="AO662" i="53"/>
  <c r="AO515" i="53"/>
  <c r="AO202" i="53"/>
  <c r="AO569" i="53"/>
  <c r="AO238" i="53"/>
  <c r="AO151" i="53"/>
  <c r="AO627" i="53"/>
  <c r="AO707" i="53"/>
  <c r="AO63" i="53"/>
  <c r="AO134" i="53"/>
  <c r="AO264" i="53"/>
  <c r="AO318" i="53"/>
  <c r="AO533" i="53"/>
  <c r="AO185" i="53"/>
  <c r="AO47" i="53"/>
  <c r="AO607" i="53"/>
  <c r="AO745" i="53"/>
  <c r="AO661" i="53"/>
  <c r="AO94" i="53"/>
  <c r="AO741" i="53"/>
  <c r="AO620" i="53"/>
  <c r="AO534" i="53"/>
  <c r="AO637" i="53"/>
  <c r="AO656" i="53"/>
  <c r="AO580" i="53"/>
  <c r="AO282" i="53"/>
  <c r="AO728" i="53"/>
  <c r="AO495" i="53"/>
  <c r="AO439" i="53"/>
  <c r="AO194" i="53"/>
  <c r="AO378" i="53"/>
  <c r="AO740" i="53"/>
  <c r="AO36" i="53"/>
  <c r="AO95" i="53"/>
  <c r="AO398" i="53"/>
  <c r="AO655" i="53"/>
  <c r="AO448" i="53"/>
  <c r="AO190" i="53"/>
  <c r="AO695" i="53"/>
  <c r="AO262" i="53"/>
  <c r="AO240" i="53"/>
  <c r="AO766" i="53"/>
  <c r="AO172" i="53"/>
  <c r="AO522" i="53"/>
  <c r="AO424" i="53"/>
  <c r="AO341" i="53"/>
  <c r="AO485" i="53"/>
  <c r="AO639" i="53"/>
  <c r="AO267" i="53"/>
  <c r="AO305" i="53"/>
  <c r="AO472" i="53"/>
  <c r="AO223" i="53"/>
  <c r="AO297" i="53"/>
  <c r="AO235" i="53"/>
  <c r="AO502" i="53"/>
  <c r="AO545" i="53"/>
  <c r="AO330" i="53"/>
  <c r="AO29" i="53"/>
  <c r="AO774" i="53"/>
  <c r="AO688" i="53"/>
  <c r="AO614" i="53"/>
  <c r="AO579" i="53"/>
  <c r="AO396" i="53"/>
  <c r="AO730" i="53"/>
  <c r="AO153" i="53"/>
  <c r="AO391" i="53"/>
  <c r="AO273" i="53"/>
  <c r="AO532" i="53"/>
  <c r="AO733" i="53"/>
  <c r="AO693" i="53"/>
  <c r="AO379" i="53"/>
  <c r="AO452" i="53"/>
  <c r="AO369" i="53"/>
  <c r="AO524" i="53"/>
  <c r="AO587" i="53"/>
  <c r="AO558" i="53"/>
  <c r="AO237" i="53"/>
  <c r="AO165" i="53"/>
  <c r="AO122" i="53"/>
  <c r="AO384" i="53"/>
  <c r="AO701" i="53"/>
  <c r="AO354" i="53"/>
  <c r="AO435" i="53"/>
  <c r="AO721" i="53"/>
  <c r="AO568" i="53"/>
  <c r="AO342" i="53"/>
  <c r="AO496" i="53"/>
  <c r="AO718" i="53"/>
  <c r="AO325" i="53"/>
  <c r="AO9" i="53"/>
  <c r="AO560" i="53"/>
  <c r="AO423" i="53"/>
  <c r="AO680" i="53"/>
  <c r="AO678" i="53"/>
  <c r="AO4" i="53"/>
  <c r="AO49" i="53"/>
  <c r="AO182" i="53"/>
  <c r="AO385" i="53"/>
  <c r="AO530" i="53"/>
  <c r="AO713" i="53"/>
  <c r="AO14" i="53"/>
  <c r="AO612" i="53"/>
  <c r="AO609" i="53"/>
  <c r="AO455" i="53"/>
  <c r="AO750" i="53"/>
  <c r="AO263" i="53"/>
  <c r="AO601" i="53"/>
  <c r="AO137" i="53"/>
  <c r="AO696" i="53"/>
  <c r="AO322" i="53"/>
  <c r="AO308" i="53"/>
  <c r="AO70" i="53"/>
  <c r="AO486" i="53"/>
  <c r="AO667" i="53"/>
  <c r="AO43" i="53"/>
  <c r="AO16" i="53"/>
  <c r="AO399" i="53"/>
  <c r="AO61" i="53"/>
  <c r="AO511" i="53"/>
  <c r="AO624" i="53"/>
  <c r="AO463" i="53"/>
  <c r="AO266" i="53"/>
  <c r="AO198" i="53"/>
  <c r="AO687" i="53"/>
  <c r="AO565" i="53"/>
  <c r="AO531" i="53"/>
  <c r="AO433" i="53"/>
  <c r="AO684" i="53"/>
  <c r="AO488" i="53"/>
  <c r="AO420" i="53"/>
  <c r="AO683" i="53"/>
  <c r="AO417" i="53"/>
  <c r="AO180" i="53"/>
  <c r="AO33" i="53"/>
  <c r="AO672" i="53"/>
  <c r="AO206" i="53"/>
  <c r="AO459" i="53"/>
  <c r="AO300" i="53"/>
  <c r="AO351" i="53"/>
  <c r="AO422" i="53"/>
  <c r="AO724" i="53"/>
  <c r="AO86" i="53"/>
  <c r="AO462" i="53"/>
  <c r="AO120" i="53"/>
  <c r="AO319" i="53"/>
  <c r="AO294" i="53"/>
  <c r="AO250" i="53"/>
  <c r="AO15" i="53"/>
  <c r="AO405" i="53"/>
  <c r="AO737" i="53"/>
  <c r="AO508" i="53"/>
  <c r="AO160" i="53"/>
  <c r="AO383" i="53"/>
  <c r="AO521" i="53"/>
  <c r="AO242" i="53"/>
  <c r="AO228" i="53"/>
  <c r="AO310" i="53"/>
  <c r="AO260" i="53"/>
  <c r="AO335" i="53"/>
  <c r="AO528" i="53"/>
  <c r="AO241" i="53"/>
  <c r="AO50" i="53"/>
  <c r="AO77" i="53"/>
  <c r="AO193" i="53"/>
  <c r="AO559" i="53"/>
  <c r="AO539" i="53"/>
  <c r="AO272" i="53"/>
  <c r="AO251" i="53"/>
  <c r="AO457" i="53"/>
  <c r="AO152" i="53"/>
  <c r="AO437" i="53"/>
  <c r="AO216" i="53"/>
  <c r="AO711" i="53"/>
  <c r="AO96" i="53"/>
  <c r="AO139" i="53"/>
  <c r="AO622" i="53"/>
  <c r="AO618" i="53"/>
  <c r="AO199" i="53"/>
  <c r="AO610" i="53"/>
  <c r="AO361" i="53"/>
  <c r="AO321" i="53"/>
  <c r="AO249" i="53"/>
  <c r="AO58" i="53"/>
  <c r="AO175" i="53"/>
  <c r="AO121" i="53"/>
  <c r="AO606" i="53"/>
  <c r="AO355" i="53"/>
  <c r="AO124" i="53"/>
  <c r="AO197" i="53"/>
  <c r="AO145" i="53"/>
  <c r="AO781" i="53"/>
  <c r="AO628" i="53"/>
  <c r="AO301" i="53"/>
  <c r="AO674" i="53"/>
  <c r="AO714" i="53"/>
  <c r="AO259" i="53"/>
  <c r="AO760" i="53"/>
  <c r="AO21" i="53"/>
  <c r="AO380" i="53"/>
  <c r="AO247" i="53"/>
  <c r="AO108" i="53"/>
  <c r="AO367" i="53"/>
  <c r="AO106" i="53"/>
  <c r="AO543" i="53"/>
  <c r="AO549" i="53"/>
  <c r="AO79" i="53"/>
  <c r="AO201" i="53"/>
  <c r="AO592" i="53"/>
  <c r="AO41" i="53"/>
  <c r="AO168" i="53"/>
  <c r="AO123" i="53"/>
  <c r="AO574" i="53"/>
  <c r="AO295" i="53"/>
  <c r="AO402" i="53"/>
  <c r="AO229" i="53"/>
  <c r="AO746" i="53"/>
  <c r="AO663" i="53"/>
  <c r="AO177" i="53"/>
  <c r="AO686" i="53"/>
  <c r="AO629" i="53"/>
  <c r="AO329" i="53"/>
  <c r="AO215" i="53"/>
  <c r="AO283" i="53"/>
  <c r="AO181" i="53"/>
  <c r="AO107" i="53"/>
  <c r="AO167" i="53"/>
  <c r="AO125" i="53"/>
  <c r="AO109" i="53"/>
  <c r="AO407" i="53"/>
  <c r="AO759" i="53"/>
  <c r="AO679" i="53"/>
  <c r="AO676" i="53"/>
  <c r="AO666" i="53"/>
  <c r="AO734" i="53"/>
  <c r="AO669" i="53"/>
  <c r="AO97" i="53"/>
  <c r="AO387" i="53"/>
  <c r="AO110" i="53"/>
  <c r="AO166" i="53"/>
  <c r="AO358" i="53"/>
  <c r="AO626" i="53"/>
  <c r="AO571" i="53"/>
  <c r="AO187" i="53"/>
  <c r="AO677" i="53"/>
  <c r="AO328" i="53"/>
  <c r="AO573" i="53"/>
  <c r="AO572" i="53"/>
  <c r="AO178" i="53"/>
  <c r="AO40" i="53"/>
  <c r="AO258" i="53"/>
  <c r="AO392" i="53"/>
  <c r="AO31" i="53"/>
  <c r="AO748" i="53"/>
  <c r="AO751" i="53"/>
  <c r="AO670" i="53"/>
  <c r="AO552" i="53"/>
  <c r="AO117" i="53"/>
  <c r="AO505" i="53"/>
  <c r="AO23" i="53"/>
  <c r="AO556" i="53"/>
  <c r="AO491" i="53"/>
  <c r="AO413" i="53"/>
  <c r="AO469" i="53"/>
  <c r="AO189" i="53"/>
  <c r="AO557" i="53"/>
  <c r="AO102" i="53"/>
  <c r="AO581" i="53"/>
  <c r="AO288" i="53"/>
  <c r="AO660" i="53"/>
  <c r="AO388" i="53"/>
  <c r="AO501" i="53"/>
  <c r="AO17" i="53"/>
  <c r="AO116" i="53"/>
  <c r="AO570" i="53"/>
  <c r="AO783" i="53"/>
  <c r="AO401" i="53"/>
  <c r="AO219" i="53"/>
  <c r="AO176" i="53"/>
  <c r="AO209" i="53"/>
  <c r="AO671" i="53"/>
  <c r="AO112" i="53"/>
  <c r="AO59" i="53"/>
  <c r="AO158" i="53"/>
  <c r="AO174" i="53"/>
  <c r="AO256" i="53"/>
  <c r="AO60" i="53"/>
  <c r="AO347" i="53"/>
  <c r="AO377" i="53"/>
  <c r="AO611" i="53"/>
  <c r="AO173" i="53"/>
  <c r="AO255" i="53"/>
  <c r="AO765" i="53"/>
  <c r="AO408" i="53"/>
  <c r="AO331" i="53"/>
  <c r="AO720" i="53"/>
  <c r="AO57" i="53"/>
  <c r="AO590" i="53"/>
  <c r="AO346" i="53"/>
  <c r="AO306" i="53"/>
  <c r="AO775" i="53"/>
  <c r="AO780" i="53"/>
  <c r="AO203" i="53"/>
  <c r="AO723" i="53"/>
  <c r="AO82" i="53"/>
  <c r="AO719" i="53"/>
  <c r="AO186" i="53"/>
  <c r="AO312" i="53"/>
  <c r="AO432" i="53"/>
  <c r="AO211" i="53"/>
  <c r="AO616" i="53"/>
  <c r="AO143" i="53"/>
  <c r="AO767" i="53"/>
  <c r="AO593" i="53"/>
  <c r="AO415" i="53"/>
  <c r="AO12" i="53"/>
  <c r="AO453" i="53"/>
  <c r="AO650" i="53"/>
  <c r="AO54" i="53"/>
  <c r="AO576" i="53"/>
  <c r="AO78" i="53"/>
  <c r="AO726" i="53"/>
  <c r="AO773" i="53"/>
  <c r="AO638" i="53"/>
  <c r="AO200" i="53"/>
  <c r="AO3" i="53"/>
  <c r="AO289" i="53"/>
  <c r="AO605" i="53"/>
  <c r="AO28" i="53"/>
  <c r="AO359" i="53"/>
  <c r="AO510" i="53"/>
  <c r="AO418" i="53"/>
  <c r="AO205" i="53"/>
  <c r="AO278" i="53"/>
  <c r="AO224" i="53"/>
  <c r="AO230" i="53"/>
  <c r="AO92" i="53"/>
  <c r="AO761" i="53"/>
  <c r="AO214" i="53"/>
  <c r="AO779" i="53"/>
  <c r="AO141" i="53"/>
  <c r="AO776" i="53"/>
  <c r="AO105" i="53"/>
  <c r="AO362" i="53"/>
  <c r="AO772" i="53"/>
  <c r="AO715" i="53"/>
  <c r="AO770" i="53"/>
  <c r="AO782" i="53"/>
  <c r="K105" i="6"/>
  <c r="J10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67F8C42-3D9C-4B12-9A73-604F41F40068}" keepAlive="1" name="Query - Count customer occurance" description="Connection to the 'Count customer occurance' query in the workbook." type="5" refreshedVersion="0" background="1">
    <dbPr connection="Provider=Microsoft.Mashup.OleDb.1;Data Source=$Workbook$;Location=&quot;Count customer occurance&quot;;Extended Properties=&quot;&quot;" command="SELECT * FROM [Count customer occurance]"/>
  </connection>
  <connection id="2" xr16:uid="{802C030F-17D7-4C09-9A3A-2FBFCD1CD2AD}" keepAlive="1" name="Query - From Master" description="Connection to the 'From Master' query in the workbook." type="5" refreshedVersion="7" background="1" saveData="1">
    <dbPr connection="Provider=Microsoft.Mashup.OleDb.1;Data Source=$Workbook$;Location=&quot;From Master&quot;;Extended Properties=&quot;&quot;" command="SELECT * FROM [From Master]"/>
  </connection>
  <connection id="3" xr16:uid="{F086E03D-E7CE-4C63-8CF1-0E33BB4CEBF7}" keepAlive="1" name="Query - MultiFile Source" description="Connection to the 'MultiFile Source' query in the workbook." type="5" refreshedVersion="7" background="1" saveData="1">
    <dbPr connection="Provider=Microsoft.Mashup.OleDb.1;Data Source=$Workbook$;Location=&quot;MultiFile Source&quot;;Extended Properties=&quot;&quot;" command="SELECT * FROM [MultiFile Source]"/>
  </connection>
  <connection id="4" xr16:uid="{41133BE9-6FFF-4382-A8D8-0E485142A453}"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5" xr16:uid="{39368E48-504D-44C2-A4AD-FBE4A84D9F2B}"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6" xr16:uid="{CE239CD6-BAFA-4C5E-B3C0-911740F467BF}" keepAlive="1" name="Query - Solution (2)" description="Connection to the 'Solution (2)' query in the workbook." type="5" refreshedVersion="7" background="1" saveData="1">
    <dbPr connection="Provider=Microsoft.Mashup.OleDb.1;Data Source=$Workbook$;Location=&quot;Solution (2)&quot;;Extended Properties=&quot;&quot;" command="SELECT * FROM [Solution (2)]"/>
  </connection>
  <connection id="7" xr16:uid="{B84B3E1F-86EA-4F41-8541-EA1B45D60F14}" keepAlive="1" name="Query - Solution (3)" description="Connection to the 'Solution (3)' query in the workbook." type="5" refreshedVersion="7" background="1" saveData="1">
    <dbPr connection="Provider=Microsoft.Mashup.OleDb.1;Data Source=$Workbook$;Location=&quot;Solution (3)&quot;;Extended Properties=&quot;&quot;" command="SELECT * FROM [Solution (3)]"/>
  </connection>
  <connection id="8" xr16:uid="{C7DD29FA-4CC0-4464-9247-F68348F06B66}" keepAlive="1" name="Query - Solution (4)" description="Connection to the 'Solution (4)' query in the workbook." type="5" refreshedVersion="7" background="1" saveData="1">
    <dbPr connection="Provider=Microsoft.Mashup.OleDb.1;Data Source=$Workbook$;Location=&quot;Solution (4)&quot;;Extended Properties=&quot;&quot;" command="SELECT * FROM [Solution (4)]"/>
  </connection>
  <connection id="9" xr16:uid="{56F67F93-97A9-4DD4-83B7-B63BCA7DDE61}" keepAlive="1" name="Query - Solution Unique stops only" description="Connection to the 'Solution Unique stops only' query in the workbook." type="5" refreshedVersion="7" background="1" saveData="1">
    <dbPr connection="Provider=Microsoft.Mashup.OleDb.1;Data Source=$Workbook$;Location=&quot;Solution Unique stops only&quot;;Extended Properties=&quot;&quot;" command="SELECT * FROM [Solution Unique stops only]"/>
  </connection>
  <connection id="10" xr16:uid="{D8C05D57-060B-4C9B-A9D3-63A9802A0DEB}" keepAlive="1" name="Query - Solution1" description="Connection to the 'Solution' query in the workbook." type="5" refreshedVersion="7" background="1" saveData="1">
    <dbPr connection="Provider=Microsoft.Mashup.OleDb.1;Data Source=$Workbook$;Location=Solution;Extended Properties=&quot;&quot;" command="SELECT * FROM [Solution]"/>
  </connection>
  <connection id="11" xr16:uid="{C532FE36-2AE0-4F23-8BCF-9C4EF3F9C116}" keepAlive="1" name="Query - StopTimes" description="Connection to the 'StopTimes' query in the workbook." type="5" refreshedVersion="7" background="1" saveData="1">
    <dbPr connection="Provider=Microsoft.Mashup.OleDb.1;Data Source=$Workbook$;Location=StopTimes;Extended Properties=&quot;&quot;" command="SELECT * FROM [StopTimes]"/>
  </connection>
  <connection id="12" xr16:uid="{4EBB7D41-7CD2-48B3-B773-F5596D4AFDF4}"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3" xr16:uid="{BD403368-24B3-4F68-852D-85E0E292DE64}"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14" xr16:uid="{517B6D18-B928-40E5-8A7D-BEE206A342D3}"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5" xr16:uid="{855D4257-1C2D-4815-948C-197E535C4170}" keepAlive="1" name="Query - WallyJon Regons xlsx" description="Connection to the 'WallyJon Regons xlsx' query in the workbook." type="5" refreshedVersion="7" background="1" saveData="1">
    <dbPr connection="Provider=Microsoft.Mashup.OleDb.1;Data Source=$Workbook$;Location=&quot;WallyJon Regons xlsx&quot;;Extended Properties=&quot;&quot;" command="SELECT * FROM [WallyJon Regons xlsx]"/>
  </connection>
  <connection id="16" xr16:uid="{8F99BA1C-7421-4D1C-B98E-AAE7C378582E}"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17" xr16:uid="{0B8C2267-827A-4439-891F-56958A90E8CD}" name="WorksheetConnection_Cadillac Reroute Working Master File.xlsm!Solution" type="102" refreshedVersion="7" minRefreshableVersion="5">
    <extLst>
      <ext xmlns:x15="http://schemas.microsoft.com/office/spreadsheetml/2010/11/main" uri="{DE250136-89BD-433C-8126-D09CA5730AF9}">
        <x15:connection id="Solution">
          <x15:rangePr sourceName="_xlcn.WorksheetConnection_CadillacRerouteWorkingMasterFile.xlsmSolution1"/>
        </x15:connection>
      </ext>
    </extLst>
  </connection>
</connections>
</file>

<file path=xl/sharedStrings.xml><?xml version="1.0" encoding="utf-8"?>
<sst xmlns="http://schemas.openxmlformats.org/spreadsheetml/2006/main" count="91355" uniqueCount="16808">
  <si>
    <t>cu_id</t>
  </si>
  <si>
    <t xml:space="preserve">Kirtland Community College    </t>
  </si>
  <si>
    <t xml:space="preserve">                              </t>
  </si>
  <si>
    <t>MI</t>
  </si>
  <si>
    <t>SPT FAMILY FARE #642</t>
  </si>
  <si>
    <t>SPT FAMILY FARE #641</t>
  </si>
  <si>
    <t xml:space="preserve">TOWNS BROTHERS CONST          </t>
  </si>
  <si>
    <t xml:space="preserve">VETERANS OF FOREIGN WARS      </t>
  </si>
  <si>
    <t xml:space="preserve">COUNTRY SIDE RESTAUR          </t>
  </si>
  <si>
    <t xml:space="preserve">PEACOCK VFW                   </t>
  </si>
  <si>
    <t xml:space="preserve">MECOSTA OSCEOLA CR-G          </t>
  </si>
  <si>
    <t>FAMILY FARE #643</t>
  </si>
  <si>
    <t xml:space="preserve">WEST MICHIGAN CREDIT UNION    </t>
  </si>
  <si>
    <t xml:space="preserve">APPLE VALLEY NATURAL FOODS    </t>
  </si>
  <si>
    <t xml:space="preserve">CADILLAC PRINTING CO          </t>
  </si>
  <si>
    <t xml:space="preserve">FIRST BAPTIST CHURCH          </t>
  </si>
  <si>
    <t xml:space="preserve">VILLAGE MARKET                </t>
  </si>
  <si>
    <t>ACME PROPELLERS</t>
  </si>
  <si>
    <t xml:space="preserve">T.J.'S                        </t>
  </si>
  <si>
    <t>EAGLE VILLAGE EAGLE NEST</t>
  </si>
  <si>
    <t xml:space="preserve">AMOS FARMS                    </t>
  </si>
  <si>
    <t xml:space="preserve">SWICK MEAT COMPANY            </t>
  </si>
  <si>
    <t xml:space="preserve">METAL WORKS                   </t>
  </si>
  <si>
    <t>POMPEII'S PIZZA BALDWIN LLC</t>
  </si>
  <si>
    <t>POMPEII'S PIZZA REED CITY LLC</t>
  </si>
  <si>
    <t xml:space="preserve">MDOT-MAINTENANCE GAR          </t>
  </si>
  <si>
    <t xml:space="preserve">MCLEAN HARDWARE               </t>
  </si>
  <si>
    <t xml:space="preserve">BORIDE ENG. ABRASIVE          </t>
  </si>
  <si>
    <t>GILLISON'S VARIETY FABRICATION</t>
  </si>
  <si>
    <t>HOLMES AUTO REPAIR</t>
  </si>
  <si>
    <t>CROWN &amp; CORK</t>
  </si>
  <si>
    <t xml:space="preserve">LEROY TOOL &amp; DIE              </t>
  </si>
  <si>
    <t xml:space="preserve">MITCHELL PARK ASSOCIATION     </t>
  </si>
  <si>
    <t xml:space="preserve">CHUCK'S CORNER                </t>
  </si>
  <si>
    <t xml:space="preserve">MANTON MINI MART              </t>
  </si>
  <si>
    <t xml:space="preserve">CADILLAC MOOSE                </t>
  </si>
  <si>
    <t xml:space="preserve">MOOSE LODGE                   </t>
  </si>
  <si>
    <t xml:space="preserve">TOSKI-SANDS                   </t>
  </si>
  <si>
    <t xml:space="preserve">THOMAS FLINT &amp; SON            </t>
  </si>
  <si>
    <t xml:space="preserve">SPT. FAMILY FARE #645 </t>
  </si>
  <si>
    <t xml:space="preserve">NORTHERN TREE TRANSPLANTING </t>
  </si>
  <si>
    <t xml:space="preserve">MCNALLY'S PARTY STOR          </t>
  </si>
  <si>
    <t xml:space="preserve">SPT FAMILY FARE #647 </t>
  </si>
  <si>
    <t>ORIGINAL FOOTWEAR COMPANY</t>
  </si>
  <si>
    <t xml:space="preserve">BALDWIN LANES                 </t>
  </si>
  <si>
    <t xml:space="preserve">MANTON SCHOOLS            </t>
  </si>
  <si>
    <t xml:space="preserve">SADLER'S MACHINE TOOL         </t>
  </si>
  <si>
    <t xml:space="preserve">WHITETAIL PARTY STOR          </t>
  </si>
  <si>
    <t xml:space="preserve">MUFFLER MAN                   </t>
  </si>
  <si>
    <t>MEEKOFF TIRE OF CADILLAC</t>
  </si>
  <si>
    <t xml:space="preserve">B &amp; P EMPLOYEE                </t>
  </si>
  <si>
    <t xml:space="preserve">TEXACO EXPRESS LUBE           </t>
  </si>
  <si>
    <t xml:space="preserve">MARION EAGLES                 </t>
  </si>
  <si>
    <t xml:space="preserve">PETERSON'S                    </t>
  </si>
  <si>
    <t xml:space="preserve">SPT FAMILY FARE #648 </t>
  </si>
  <si>
    <t xml:space="preserve">GEN. TEAMSTERS UNION          </t>
  </si>
  <si>
    <t xml:space="preserve">INDIAN SUMMER-P1              </t>
  </si>
  <si>
    <t xml:space="preserve">INDIAN SUMMER-TRUCKING        </t>
  </si>
  <si>
    <t>SPLASH PROPERTIES</t>
  </si>
  <si>
    <t xml:space="preserve">CLEAR WTR TOWNSHIP            </t>
  </si>
  <si>
    <t xml:space="preserve">GENTZ FOREST PRODUCTS         </t>
  </si>
  <si>
    <t xml:space="preserve">POLLINGTON MACHINE            </t>
  </si>
  <si>
    <t xml:space="preserve">TIRE WHOLESALERS NOR          </t>
  </si>
  <si>
    <t xml:space="preserve">GILLISON EXCAVATING           </t>
  </si>
  <si>
    <t xml:space="preserve">GRAY AND COMPANY              </t>
  </si>
  <si>
    <t xml:space="preserve">NORTH COUNTRY CAFE            </t>
  </si>
  <si>
    <t xml:space="preserve">CAL-CHLOR                     </t>
  </si>
  <si>
    <t xml:space="preserve">FIBER TECH                    </t>
  </si>
  <si>
    <t xml:space="preserve">H &amp; D CHUCKWAGON              </t>
  </si>
  <si>
    <t xml:space="preserve">RAYMER EXCAVATING             </t>
  </si>
  <si>
    <t xml:space="preserve">BEAR LAKE HARDWARE            </t>
  </si>
  <si>
    <t xml:space="preserve">SABER TOOL                    </t>
  </si>
  <si>
    <t xml:space="preserve">PARIS AUTO SALES              </t>
  </si>
  <si>
    <t>VILLAGE OF MANCELONA</t>
  </si>
  <si>
    <t xml:space="preserve">RANDY'S DINER                 </t>
  </si>
  <si>
    <t>PAYETTE HOLDINGS LLC</t>
  </si>
  <si>
    <t xml:space="preserve">TAMPICO IMPORTS               </t>
  </si>
  <si>
    <t xml:space="preserve">LELAND PUBLIC SCHOOL          </t>
  </si>
  <si>
    <t>FSU CATERING</t>
  </si>
  <si>
    <t>BALDWIN QUICK STOP</t>
  </si>
  <si>
    <t xml:space="preserve">ANTRIM COUNTY C.O.A.          </t>
  </si>
  <si>
    <t xml:space="preserve">COUSIN JENNY                  </t>
  </si>
  <si>
    <t xml:space="preserve">DUBLIN GENERAL STORE          </t>
  </si>
  <si>
    <t>TCF NATIONAL BANK #1402</t>
  </si>
  <si>
    <t xml:space="preserve">AM VETS                       </t>
  </si>
  <si>
    <t xml:space="preserve">KINGSLEY LIBRARY              </t>
  </si>
  <si>
    <t xml:space="preserve">A &amp; W                         </t>
  </si>
  <si>
    <t>LUTKE FOREST PROD. TRUCK SHOP</t>
  </si>
  <si>
    <t xml:space="preserve">MDHS-MASON OFFICE             </t>
  </si>
  <si>
    <t xml:space="preserve">MFIA - MECOSTA CO             </t>
  </si>
  <si>
    <t xml:space="preserve">MECOSTA-OSCEOLA CAREER CENTER </t>
  </si>
  <si>
    <t xml:space="preserve">JACKSON STREET APR.           </t>
  </si>
  <si>
    <t xml:space="preserve">BUD'S TAP ROOM                </t>
  </si>
  <si>
    <t xml:space="preserve">MANISTEE ELKS                 </t>
  </si>
  <si>
    <t xml:space="preserve">FAMILY PRACTICE OF CADILLAC   </t>
  </si>
  <si>
    <t xml:space="preserve">BLUE HERON                    </t>
  </si>
  <si>
    <t xml:space="preserve">DYNAMIC PHYSICAL THERAPY      </t>
  </si>
  <si>
    <t>SPT. FAMILY FARE #1501</t>
  </si>
  <si>
    <t>SPT FAMILY FARE #1507</t>
  </si>
  <si>
    <t>SPT FAMILY FARE #1513</t>
  </si>
  <si>
    <t>SPT. FAMILY FARE #1506</t>
  </si>
  <si>
    <t>SPT. D&amp;W FRESH MKT #1525</t>
  </si>
  <si>
    <t>SPT. FAMILY FARE #1514</t>
  </si>
  <si>
    <t>SPT. FAMILY FARE #1517</t>
  </si>
  <si>
    <t>SPT. FAMILY FARE #1511</t>
  </si>
  <si>
    <t xml:space="preserve">FAMILY FARE #1516 </t>
  </si>
  <si>
    <t xml:space="preserve">JAMES PORT BREWING CO.        </t>
  </si>
  <si>
    <t>ALLEGRA MARKETING PRINT MAIL</t>
  </si>
  <si>
    <t xml:space="preserve">DMB                           </t>
  </si>
  <si>
    <t>MITCHELL GRAPHICS</t>
  </si>
  <si>
    <t xml:space="preserve">COMMUNICRAFT                  </t>
  </si>
  <si>
    <t xml:space="preserve">M-37 MEAT SHACK               </t>
  </si>
  <si>
    <t xml:space="preserve">KOUNTRY KITCHEN               </t>
  </si>
  <si>
    <t xml:space="preserve">MASON CO. CENTRAL SCHOOL      </t>
  </si>
  <si>
    <t xml:space="preserve">RIVER STREET STATION          </t>
  </si>
  <si>
    <t xml:space="preserve">MECOSTA-OSCEOLA FOOD SVC      </t>
  </si>
  <si>
    <t xml:space="preserve">CHEF JOHN'S BAKERY            </t>
  </si>
  <si>
    <t xml:space="preserve">GREEN LANTERN                 </t>
  </si>
  <si>
    <t xml:space="preserve">KALKASKA SELF SERVE           </t>
  </si>
  <si>
    <t xml:space="preserve">CHARLEVOIX SELF SERVE         </t>
  </si>
  <si>
    <t xml:space="preserve">CLUB 37 INC.                  </t>
  </si>
  <si>
    <t xml:space="preserve">B &amp; P MANUFACTURING CORP      </t>
  </si>
  <si>
    <t xml:space="preserve">TOM'S FOOD MKT #793           </t>
  </si>
  <si>
    <t xml:space="preserve">TOM'S FOOD MKT #795           </t>
  </si>
  <si>
    <t xml:space="preserve">TOM'S FOOD MKT #797           </t>
  </si>
  <si>
    <t xml:space="preserve">TOM'S FOOD MKT #800           </t>
  </si>
  <si>
    <t xml:space="preserve">MDOT OFFICE                   </t>
  </si>
  <si>
    <t xml:space="preserve">PETOSKEY SHELL OIL            </t>
  </si>
  <si>
    <t xml:space="preserve">BOYNE CITY SHELL OIL          </t>
  </si>
  <si>
    <t>WHI-SKI INN</t>
  </si>
  <si>
    <t xml:space="preserve">MICH FOOD PROCESSING          </t>
  </si>
  <si>
    <t xml:space="preserve">HACKERT FARMS                 </t>
  </si>
  <si>
    <t>FOREST FIRE EXPERIMENT STATION</t>
  </si>
  <si>
    <t xml:space="preserve">EAGLES                        </t>
  </si>
  <si>
    <t>POWELL'S RESTAURANT</t>
  </si>
  <si>
    <t xml:space="preserve">LEE'S KITCHEN                 </t>
  </si>
  <si>
    <t xml:space="preserve">KORBINSKI RESORT              </t>
  </si>
  <si>
    <t xml:space="preserve">CRYSTAL LAKE CATERING         </t>
  </si>
  <si>
    <t xml:space="preserve">CRYSTAL-THISTLE               </t>
  </si>
  <si>
    <t xml:space="preserve">CRYSTAL-KINLOCHEN             </t>
  </si>
  <si>
    <t>RAY'S LANDING</t>
  </si>
  <si>
    <t>ASC AUDIOLOGICAL SVC OF CADILL</t>
  </si>
  <si>
    <t xml:space="preserve">BO JACKS                      </t>
  </si>
  <si>
    <t xml:space="preserve">ROSCOMMON SCHOOLS             </t>
  </si>
  <si>
    <t xml:space="preserve">KRONNER PHARMACY              </t>
  </si>
  <si>
    <t xml:space="preserve">HOUGHTON LAKE SCHOOLS         </t>
  </si>
  <si>
    <t xml:space="preserve">FAMILY MEAT MARKET            </t>
  </si>
  <si>
    <t xml:space="preserve">SPIKEHORN BAR                 </t>
  </si>
  <si>
    <t xml:space="preserve">ANR STORAGE COLD SPRING #12   </t>
  </si>
  <si>
    <t xml:space="preserve">ANR STOARAGE RAPID RIVER #35  </t>
  </si>
  <si>
    <t>ANR GAS STORAGE COMPANY</t>
  </si>
  <si>
    <t>ANR BLUE LAKE GAS STORAGE</t>
  </si>
  <si>
    <t xml:space="preserve">RICH-CO TRANSPORTATION        </t>
  </si>
  <si>
    <t xml:space="preserve">G'S PIZZARIA                  </t>
  </si>
  <si>
    <t>TCF NATIONAL BANK #1404</t>
  </si>
  <si>
    <t xml:space="preserve">POTTERS FINE PASTRIES         </t>
  </si>
  <si>
    <t xml:space="preserve">GARRETT'S PLACE REST.         </t>
  </si>
  <si>
    <t xml:space="preserve">FEYEN-ZYLSTRA                 </t>
  </si>
  <si>
    <t xml:space="preserve">M-75 SERVICE CENTER           </t>
  </si>
  <si>
    <t xml:space="preserve">ONEKAMA MARINE INC.           </t>
  </si>
  <si>
    <t xml:space="preserve">PANDA NORTH                   </t>
  </si>
  <si>
    <t xml:space="preserve">SHANANJAC'S PIZZA             </t>
  </si>
  <si>
    <t xml:space="preserve">BIG APPLE BAGELS              </t>
  </si>
  <si>
    <t xml:space="preserve">BAYSHORE UNDERCAR SERVICES    </t>
  </si>
  <si>
    <t xml:space="preserve">K&amp;J SEPTIC                    </t>
  </si>
  <si>
    <t xml:space="preserve">BILL &amp; CAROL'S GROCERY        </t>
  </si>
  <si>
    <t xml:space="preserve">SCOOBY'S BOTTLE SHOP          </t>
  </si>
  <si>
    <t xml:space="preserve">MARKWEST MICH. PIPELINE       </t>
  </si>
  <si>
    <t xml:space="preserve">J.W.FILMORES                  </t>
  </si>
  <si>
    <t>NATIONAL ENERGY OF MCBAIN, LLC</t>
  </si>
  <si>
    <t>FORWARDS/SUBWAY-GRAYLING</t>
  </si>
  <si>
    <t xml:space="preserve">MECOSTA OSCEOLA MANUFACTURING </t>
  </si>
  <si>
    <t xml:space="preserve">ERIKSENS 131                  </t>
  </si>
  <si>
    <t xml:space="preserve">THE VILLAGE INN               </t>
  </si>
  <si>
    <t xml:space="preserve">TURTLE CREEK CASINO           </t>
  </si>
  <si>
    <t xml:space="preserve">HERMANN'S                     </t>
  </si>
  <si>
    <t xml:space="preserve">EIKENHOUT INC.                </t>
  </si>
  <si>
    <t xml:space="preserve">STEPHENS FUNERAL CHAPEL       </t>
  </si>
  <si>
    <t xml:space="preserve">PERE MARQUETTE ROD &amp; GUN CLUB </t>
  </si>
  <si>
    <t xml:space="preserve">BBT MOTEL                     </t>
  </si>
  <si>
    <t xml:space="preserve">FOCUS ON MASSAGE - NORTH      </t>
  </si>
  <si>
    <t>VILLAGE GRILL</t>
  </si>
  <si>
    <t xml:space="preserve">STAR TRUCK - CADILLAC         </t>
  </si>
  <si>
    <t>DTE ENERGY</t>
  </si>
  <si>
    <t>PO BOX 279</t>
  </si>
  <si>
    <t xml:space="preserve">KAL EXCAVATING                </t>
  </si>
  <si>
    <t xml:space="preserve">COUNTRY VETERINARIAN CLINIC   </t>
  </si>
  <si>
    <t>SAMARITAS SENIOR LIVING</t>
  </si>
  <si>
    <t xml:space="preserve">CORNER EXPRESS-WELLSTON CITGO </t>
  </si>
  <si>
    <t xml:space="preserve">PRO-BUILD                     </t>
  </si>
  <si>
    <t xml:space="preserve">WOLF LAKE STORE INC           </t>
  </si>
  <si>
    <t xml:space="preserve">FLAPJACK HOUSE                </t>
  </si>
  <si>
    <t xml:space="preserve">LITTLE TOWN JERKY             </t>
  </si>
  <si>
    <t xml:space="preserve">EBELS FAMILY CENTER           </t>
  </si>
  <si>
    <t xml:space="preserve">FORWARDS 140                  </t>
  </si>
  <si>
    <t xml:space="preserve">FORWARDS 152                  </t>
  </si>
  <si>
    <t xml:space="preserve">EAGLE VILLAGE HOLBROOK        </t>
  </si>
  <si>
    <t xml:space="preserve">TRAVLER'S BAR &amp; GRILL         </t>
  </si>
  <si>
    <t xml:space="preserve">ORTHOSPORT PHYSICAL THERAPY   </t>
  </si>
  <si>
    <t xml:space="preserve">NORTHERN LIGHTS-LINEN ACCT    </t>
  </si>
  <si>
    <t xml:space="preserve">GRAND RENTAL                  </t>
  </si>
  <si>
    <t>MEDILODGE OF LUDINGTON</t>
  </si>
  <si>
    <t xml:space="preserve">EDWARD JONES                  </t>
  </si>
  <si>
    <t xml:space="preserve">MINERAL SPRINGS BAR           </t>
  </si>
  <si>
    <t xml:space="preserve">G &amp; D LIQUOR STORE            </t>
  </si>
  <si>
    <t xml:space="preserve">BURKE'S WATERFRONT INN        </t>
  </si>
  <si>
    <t xml:space="preserve">AMERICAN LEGION               </t>
  </si>
  <si>
    <t xml:space="preserve">L &amp; J MEAT                    </t>
  </si>
  <si>
    <t xml:space="preserve">MICH DEPT OF TRANSPORTATION   </t>
  </si>
  <si>
    <t xml:space="preserve">BOON COUNTRY                  </t>
  </si>
  <si>
    <t xml:space="preserve">NATIONAL VACUUM EQUIP, INC.   </t>
  </si>
  <si>
    <t xml:space="preserve">THE SNACK SHACK               </t>
  </si>
  <si>
    <t xml:space="preserve">CRYSTAL-FUNCTION JUNCTION     </t>
  </si>
  <si>
    <t xml:space="preserve">CRYSTAL-PRO SHOP              </t>
  </si>
  <si>
    <t>PERE MARQUETTE BISTRO CATERING</t>
  </si>
  <si>
    <t xml:space="preserve">MANISTEE CATHOLIC SCHOOLS     </t>
  </si>
  <si>
    <t xml:space="preserve">WALKERVILLE KWIK MART         </t>
  </si>
  <si>
    <t xml:space="preserve">WEXFORD CTY CREDIT UNION      </t>
  </si>
  <si>
    <t>WEXFORD COMM CU</t>
  </si>
  <si>
    <t xml:space="preserve">STONEY CORNERS VET            </t>
  </si>
  <si>
    <t xml:space="preserve">PETOSKEY SNOWMOBILE CLUB      </t>
  </si>
  <si>
    <t>NORTHWEST MI SVC-MEALS WHEELS</t>
  </si>
  <si>
    <t xml:space="preserve">NORTHWEST HEAD START          </t>
  </si>
  <si>
    <t>FRIENDSHIP CTR OF EMMET COUNTY</t>
  </si>
  <si>
    <t>TCF NATIONAL BANK #3943</t>
  </si>
  <si>
    <t xml:space="preserve">WOLVERINE POWER COOPERATIVE   </t>
  </si>
  <si>
    <t xml:space="preserve">CITY OF TC-CEMETERY           </t>
  </si>
  <si>
    <t xml:space="preserve">CITY OF TC-GARAGE             </t>
  </si>
  <si>
    <t xml:space="preserve">CITY OF TC-WATER TREATMENT    </t>
  </si>
  <si>
    <t xml:space="preserve">CITY OF TC-SEWAGE             </t>
  </si>
  <si>
    <t xml:space="preserve">CITY OF TC-PARKS              </t>
  </si>
  <si>
    <t xml:space="preserve">CITY OF TC-STREETS            </t>
  </si>
  <si>
    <t xml:space="preserve">CITY OF BOYNE CITY-WATER      </t>
  </si>
  <si>
    <t xml:space="preserve">CITY OF BOYNE CITY-DPW        </t>
  </si>
  <si>
    <t xml:space="preserve">T&amp;S TRUCK SERVICE             </t>
  </si>
  <si>
    <t xml:space="preserve">LOUIE'S FRESH MARKET #21      </t>
  </si>
  <si>
    <t>SPT. FAM FARE QUICK STOP #858</t>
  </si>
  <si>
    <t xml:space="preserve">MICHIGAN STATE POLICE         </t>
  </si>
  <si>
    <t xml:space="preserve">THAI ORCHID                   </t>
  </si>
  <si>
    <t xml:space="preserve">BIG ALS                       </t>
  </si>
  <si>
    <t xml:space="preserve">CLASSIC AUTO BODY             </t>
  </si>
  <si>
    <t xml:space="preserve">CRYSTAL INN BASEMENT          </t>
  </si>
  <si>
    <t xml:space="preserve">ADVANCED FOOT &amp; ANKLE         </t>
  </si>
  <si>
    <t xml:space="preserve">FAMILY EYE CARE ASSOCIATES    </t>
  </si>
  <si>
    <t xml:space="preserve">LAKESIDE CHARLIES             </t>
  </si>
  <si>
    <t xml:space="preserve">DYNAMIC                       </t>
  </si>
  <si>
    <t>PETERSON, MCGREGOR OF CADILLAC</t>
  </si>
  <si>
    <t xml:space="preserve">BELA FLORAL                   </t>
  </si>
  <si>
    <t xml:space="preserve">MARTHA'S                      </t>
  </si>
  <si>
    <t xml:space="preserve">FSU THE ROCK CAFE             </t>
  </si>
  <si>
    <t xml:space="preserve">HERRADURAS BAR &amp; GRILL        </t>
  </si>
  <si>
    <t>JET'S PIZZA MI-124</t>
  </si>
  <si>
    <t xml:space="preserve">BRENDAS HARBOR CAFE           </t>
  </si>
  <si>
    <t xml:space="preserve">AFFORDABLE AUTO REPAIR        </t>
  </si>
  <si>
    <t xml:space="preserve">LAKE CITY SCHOOL CAFE         </t>
  </si>
  <si>
    <t>GRAND TRAVERSE RESORT &amp; CASINO</t>
  </si>
  <si>
    <t xml:space="preserve">JAMES PORT BREWING CO         </t>
  </si>
  <si>
    <t xml:space="preserve">LITTLE RIVER INDIANS-NEWLAND  </t>
  </si>
  <si>
    <t>LITTLE RIVER INDIANS-GAMING CO</t>
  </si>
  <si>
    <t xml:space="preserve">LITTLE RIVER INDIANS-EASTLAKE </t>
  </si>
  <si>
    <t xml:space="preserve">ANR PIPELINE                  </t>
  </si>
  <si>
    <t xml:space="preserve">CRYSTAL MTN-SPA  </t>
  </si>
  <si>
    <t xml:space="preserve">EAGLES 1354                   </t>
  </si>
  <si>
    <t>TOM'S INTERLOCHEN 792</t>
  </si>
  <si>
    <t xml:space="preserve">MOUNTAIN ADVENTURE ZONE       </t>
  </si>
  <si>
    <t xml:space="preserve">RED MOOSE LODGE               </t>
  </si>
  <si>
    <t xml:space="preserve">FIFELAKE UTILITY AUTHORITY    </t>
  </si>
  <si>
    <t xml:space="preserve">ELLENS CORNERS                </t>
  </si>
  <si>
    <t>PETERSON MCGREGOR OF MANISTEE</t>
  </si>
  <si>
    <t xml:space="preserve">BEAR LAKE DISCOUNT GROCERY    </t>
  </si>
  <si>
    <t xml:space="preserve">FILER CREDIT UNION PARKDALE   </t>
  </si>
  <si>
    <t xml:space="preserve">FILER CREDIT UNION            </t>
  </si>
  <si>
    <t>FAMILY FARE #711</t>
  </si>
  <si>
    <t xml:space="preserve">GREEN LAKE TOWNSHIP           </t>
  </si>
  <si>
    <t xml:space="preserve">SPORTSMANS BAR                </t>
  </si>
  <si>
    <t xml:space="preserve">AKI COMMUNITY CENTER          </t>
  </si>
  <si>
    <t xml:space="preserve">MANISTEE CO COUNCL ON AGING   </t>
  </si>
  <si>
    <t xml:space="preserve">CHARTER COMMUNICATIONS        </t>
  </si>
  <si>
    <t xml:space="preserve">PINE RIVER AREA SCHOOLS       </t>
  </si>
  <si>
    <t xml:space="preserve">DEBBIES SPORTSMAN             </t>
  </si>
  <si>
    <t xml:space="preserve">PURE WATER WORKS              </t>
  </si>
  <si>
    <t xml:space="preserve">GOODYS JUICE &amp; JAVA           </t>
  </si>
  <si>
    <t xml:space="preserve">BEVERAGE COMPANY              </t>
  </si>
  <si>
    <t xml:space="preserve">WILLIES REAR                  </t>
  </si>
  <si>
    <t xml:space="preserve">ORCHARD CREEK                 </t>
  </si>
  <si>
    <t xml:space="preserve">CRYSTAL-VISTA                 </t>
  </si>
  <si>
    <t xml:space="preserve">CRYSTAL-CLIPPER MATS         </t>
  </si>
  <si>
    <t xml:space="preserve">ZION LUTHERAN CHURCH          </t>
  </si>
  <si>
    <t xml:space="preserve">HANSEN FOODS-PRODUCE          </t>
  </si>
  <si>
    <t>HANSEN FOODS-MEAT</t>
  </si>
  <si>
    <t>HANSEN FOODS-GROCERY</t>
  </si>
  <si>
    <t xml:space="preserve">NORTHWEST ENGINE EXCHANGE     </t>
  </si>
  <si>
    <t>ZONE 18</t>
  </si>
  <si>
    <t xml:space="preserve">STAGG MACHINE                 </t>
  </si>
  <si>
    <t xml:space="preserve">COMPETITION AUTO              </t>
  </si>
  <si>
    <t xml:space="preserve">BIG BOY                       </t>
  </si>
  <si>
    <t xml:space="preserve">BRANCH GROCERY                </t>
  </si>
  <si>
    <t xml:space="preserve">CADILLAC NEWS                 </t>
  </si>
  <si>
    <t xml:space="preserve">LIVING LIGHT MASSAGE          </t>
  </si>
  <si>
    <t xml:space="preserve">G.T. TRUCKING                 </t>
  </si>
  <si>
    <t xml:space="preserve">G.T. DIESEL                   </t>
  </si>
  <si>
    <t xml:space="preserve">BRICK WHEELS                  </t>
  </si>
  <si>
    <t xml:space="preserve">GT MOBILE COMMUNICATIONS      </t>
  </si>
  <si>
    <t xml:space="preserve">CLUFF WELL DRILLING           </t>
  </si>
  <si>
    <t xml:space="preserve">HAGERTY/COMMERCIAL            </t>
  </si>
  <si>
    <t xml:space="preserve">HORIZON BOOKS                 </t>
  </si>
  <si>
    <t>GREEN SQUARE, LLC</t>
  </si>
  <si>
    <t>DINGEMAN &amp; DANCER, PLC</t>
  </si>
  <si>
    <t xml:space="preserve">COPY SHOP                     </t>
  </si>
  <si>
    <t>TRAVERSE HEALTH CLINIC</t>
  </si>
  <si>
    <t xml:space="preserve">RE MAX                        </t>
  </si>
  <si>
    <t xml:space="preserve">AROMA'S                       </t>
  </si>
  <si>
    <t xml:space="preserve">ALTUS BRANDS                  </t>
  </si>
  <si>
    <t xml:space="preserve">GARDEN GOODS                  </t>
  </si>
  <si>
    <t xml:space="preserve">INOCHEE APARTMENTS            </t>
  </si>
  <si>
    <t xml:space="preserve">HAIR FORCE ONE                </t>
  </si>
  <si>
    <t xml:space="preserve">NORMIC INDUSTRIES             </t>
  </si>
  <si>
    <t xml:space="preserve">RUNNING, WISE AND FORD        </t>
  </si>
  <si>
    <t xml:space="preserve">RIVERS EDGE WEST              </t>
  </si>
  <si>
    <t xml:space="preserve">DR DANIEL M SARYA             </t>
  </si>
  <si>
    <t xml:space="preserve">SQUARE DEAL                   </t>
  </si>
  <si>
    <t xml:space="preserve">TRAVERSE COLD STORAGE         </t>
  </si>
  <si>
    <t xml:space="preserve">TV 7 &amp; 4                      </t>
  </si>
  <si>
    <t xml:space="preserve">WEAVER BUILDING LLC           </t>
  </si>
  <si>
    <t>Suite 200</t>
  </si>
  <si>
    <t>KUHN ROGERS PLC</t>
  </si>
  <si>
    <t xml:space="preserve">MAX'S SERVICE                 </t>
  </si>
  <si>
    <t xml:space="preserve">OILFIELD TOOLS INC            </t>
  </si>
  <si>
    <t xml:space="preserve">G.T.GOLFVIEW ASSOCIATION      </t>
  </si>
  <si>
    <t xml:space="preserve">DEB LYNCH                     </t>
  </si>
  <si>
    <t>CHILDRENS THERAPY CORNER</t>
  </si>
  <si>
    <t xml:space="preserve">AMERICAN PROFICIENCY INST.    </t>
  </si>
  <si>
    <t>HOBART BROTHERS LLC</t>
  </si>
  <si>
    <t xml:space="preserve">GREAT LAKES STAINLESS         </t>
  </si>
  <si>
    <t xml:space="preserve">GREAT LAKES ENVIRONMENTAL     </t>
  </si>
  <si>
    <t xml:space="preserve">NATURAL GAS COM. SYSTEMS      </t>
  </si>
  <si>
    <t>OILGEAR</t>
  </si>
  <si>
    <t xml:space="preserve">RYAN PAULSON D.D.S.           </t>
  </si>
  <si>
    <t xml:space="preserve">TRAVERSE BAY TRUSS            </t>
  </si>
  <si>
    <t xml:space="preserve">TRAVERSE BAY U.M.C            </t>
  </si>
  <si>
    <t xml:space="preserve">A.B.S. - GARFIELD COURTS      </t>
  </si>
  <si>
    <t>MIDMARK RTLS SOLUTIONS INC.</t>
  </si>
  <si>
    <t xml:space="preserve">CROUCHS RADIATOR SERVICE      </t>
  </si>
  <si>
    <t xml:space="preserve">GARFIELD COURTS               </t>
  </si>
  <si>
    <t xml:space="preserve">BC PIZZA                      </t>
  </si>
  <si>
    <t xml:space="preserve">VILLAGE OF THOMPSONVILLE      </t>
  </si>
  <si>
    <t>MOOSE LODGE #705</t>
  </si>
  <si>
    <t xml:space="preserve">ELK RAPIDS ENGINEERING        </t>
  </si>
  <si>
    <t xml:space="preserve">SALISBURY INC                 </t>
  </si>
  <si>
    <t xml:space="preserve">FEDERAL SCREW WORKS           </t>
  </si>
  <si>
    <t xml:space="preserve">TRAKS BAR &amp; GRILL            </t>
  </si>
  <si>
    <t xml:space="preserve">MARTIN POWER SPORTS           </t>
  </si>
  <si>
    <t xml:space="preserve">BIGFOOT MANUFACTURING         </t>
  </si>
  <si>
    <t xml:space="preserve">CHINA FAIR                    </t>
  </si>
  <si>
    <t xml:space="preserve">MARY'S KITCHEN PORT           </t>
  </si>
  <si>
    <t xml:space="preserve">CROSSROADS SALOON INC         </t>
  </si>
  <si>
    <t xml:space="preserve">OLD MISSION TAVERN            </t>
  </si>
  <si>
    <t xml:space="preserve">HONOR MARKET                  </t>
  </si>
  <si>
    <t>SHOP-N-SAVE 787</t>
  </si>
  <si>
    <t xml:space="preserve">BECKY THATCHER DESIGN         </t>
  </si>
  <si>
    <t xml:space="preserve">ANDERSON'S IGA                </t>
  </si>
  <si>
    <t xml:space="preserve">LEELANAU COFFEE ROAS          </t>
  </si>
  <si>
    <t xml:space="preserve">KARLIN INN                    </t>
  </si>
  <si>
    <t xml:space="preserve">COMMUNITY HEALTH CENTER       </t>
  </si>
  <si>
    <t xml:space="preserve">CRYSTAL-THE INN @ THE MTN     </t>
  </si>
  <si>
    <t xml:space="preserve">CRYSTAL-HAMLET                </t>
  </si>
  <si>
    <t xml:space="preserve">CRYSTAL-TICKETS/RENTAL        </t>
  </si>
  <si>
    <t xml:space="preserve">CRYSTAL-CONFERENCE CENTER     </t>
  </si>
  <si>
    <t xml:space="preserve">CRYSTAL-LODGE                 </t>
  </si>
  <si>
    <t xml:space="preserve">CRYSTAL-WILD MATS             </t>
  </si>
  <si>
    <t xml:space="preserve">CRYSTAL-PEAK                  </t>
  </si>
  <si>
    <t xml:space="preserve">CRYSTAL-COLONY                </t>
  </si>
  <si>
    <t xml:space="preserve">CRYSTAL-THE WILD TOMATO       </t>
  </si>
  <si>
    <t xml:space="preserve">CRYSTAL-CENTER                </t>
  </si>
  <si>
    <t xml:space="preserve">CRYSTAL-OUTSIDE MAINT         </t>
  </si>
  <si>
    <t xml:space="preserve">CRYSTAL-SKI PATROL            </t>
  </si>
  <si>
    <t>CRYSTAL-FACILITIES</t>
  </si>
  <si>
    <t xml:space="preserve">CRYSTAL-WATERS EDGE           </t>
  </si>
  <si>
    <t>THE BUCK STOP</t>
  </si>
  <si>
    <t>GAS-N-SHOP</t>
  </si>
  <si>
    <t>FRATERNAL ORDER OF EAGLES #383</t>
  </si>
  <si>
    <t>KILEY CHIROPRACTIC</t>
  </si>
  <si>
    <t>TURTLE CREEK MAINTENANCE</t>
  </si>
  <si>
    <t>CHERYLS LANDING</t>
  </si>
  <si>
    <t>BROOKSIDE FAMILY MEDICINE</t>
  </si>
  <si>
    <t>BAYVIEW PROFESSIONAL CENTER</t>
  </si>
  <si>
    <t>BC TRANSMISSION</t>
  </si>
  <si>
    <t>LUDINGTON WEST</t>
  </si>
  <si>
    <t>HART FAMILY MEDICAL CENTER</t>
  </si>
  <si>
    <t>DEERINGS MARKET EAST</t>
  </si>
  <si>
    <t>CHARTER</t>
  </si>
  <si>
    <t>BLARNEY CASTLE #222</t>
  </si>
  <si>
    <t>BLARNEY CASTLE #248</t>
  </si>
  <si>
    <t>BLARNEY CASTLE #288</t>
  </si>
  <si>
    <t>BLARNEY CASTLE #312</t>
  </si>
  <si>
    <t>BLARNEY CASTLE #320</t>
  </si>
  <si>
    <t>BLARNEY CASTLE #400</t>
  </si>
  <si>
    <t>BLARNEY CASTLE #406</t>
  </si>
  <si>
    <t>BLARNEY CASTLE #522</t>
  </si>
  <si>
    <t>BLARNEY CASTLE #524</t>
  </si>
  <si>
    <t>BLARNEY CASTLE #526</t>
  </si>
  <si>
    <t>BLARNEY CASTLE #656</t>
  </si>
  <si>
    <t>BLARNEY CASTLE #760</t>
  </si>
  <si>
    <t>BLARNEY CASTLE #784</t>
  </si>
  <si>
    <t>BLARNEY CASTLE #792</t>
  </si>
  <si>
    <t>BLARNEY CASTLE #264</t>
  </si>
  <si>
    <t>BLARNEY CASTLE #352</t>
  </si>
  <si>
    <t>BLARNEY CASTLE #360</t>
  </si>
  <si>
    <t>BLARNEY CASTLE #672</t>
  </si>
  <si>
    <t>BLARNEY CASTLE #680</t>
  </si>
  <si>
    <t>BLARNEY CASTLE #216</t>
  </si>
  <si>
    <t>BLARNEY CASTLE #240</t>
  </si>
  <si>
    <t>BLARNEY CASTLE #280</t>
  </si>
  <si>
    <t>BLARNEY CASTLE #432</t>
  </si>
  <si>
    <t>BLARNEY CASTLE #544</t>
  </si>
  <si>
    <t>BLARNEY CASTLE #552</t>
  </si>
  <si>
    <t>BLARNEY CASTLE #616</t>
  </si>
  <si>
    <t>BLARNEY CASTLE #640</t>
  </si>
  <si>
    <t>BLARNEY CASTLE #824</t>
  </si>
  <si>
    <t>BLARNEY CASTLE #832</t>
  </si>
  <si>
    <t>BLARNEY CASTLE #864</t>
  </si>
  <si>
    <t>BLARNEY CASTLE #336</t>
  </si>
  <si>
    <t>BLARNEY CASTLE #272</t>
  </si>
  <si>
    <t>BLARNEY CASTLE #304</t>
  </si>
  <si>
    <t>BLARNEY CASTLE #584</t>
  </si>
  <si>
    <t>BLARNEY CASTLE #632</t>
  </si>
  <si>
    <t>BLARNEY CASTLE #888</t>
  </si>
  <si>
    <t>BLARNEY CASTLE MDCO</t>
  </si>
  <si>
    <t>BLARNEY CASTLE #256</t>
  </si>
  <si>
    <t>BLARNEY CASTLE #384</t>
  </si>
  <si>
    <t>BLARNEY CASTLE #408</t>
  </si>
  <si>
    <t>BLARNEY CASTLE #424</t>
  </si>
  <si>
    <t>BLARNEY CASTLE #426</t>
  </si>
  <si>
    <t>BLARNEY CASTLE #440</t>
  </si>
  <si>
    <t>BLARNEY CASTLE #504</t>
  </si>
  <si>
    <t>BLARNEY CASTLE #608</t>
  </si>
  <si>
    <t>BLARNEY CASTLE #624</t>
  </si>
  <si>
    <t>BLARNEY CASTLE #776</t>
  </si>
  <si>
    <t>SCALAWAGS</t>
  </si>
  <si>
    <t>LAKE STREET MARKET</t>
  </si>
  <si>
    <t>MANY BLESSINGS DAIRY</t>
  </si>
  <si>
    <t>HANSEN FOODS-BAKERY DELI</t>
  </si>
  <si>
    <t>BLARNEY CASTLE OIL #820</t>
  </si>
  <si>
    <t>BLARNEY CASTLE</t>
  </si>
  <si>
    <t>SKOOG HEATING &amp; COOLING</t>
  </si>
  <si>
    <t>STONEY CORNERS WINDFARM</t>
  </si>
  <si>
    <t>THREE OH EIGHT</t>
  </si>
  <si>
    <t>VILLAGE PRESS</t>
  </si>
  <si>
    <t>GARFIELD AUTO SERVICE</t>
  </si>
  <si>
    <t>TRAVERSE WOODS APTS.</t>
  </si>
  <si>
    <t>JET'S PIZZA MI-154</t>
  </si>
  <si>
    <t>CHINA WOK</t>
  </si>
  <si>
    <t>SHIVELY SUPPLY</t>
  </si>
  <si>
    <t>KEYSTONE AUTO</t>
  </si>
  <si>
    <t>MILLS COMMUNITY HOUSE</t>
  </si>
  <si>
    <t>LEELANAU SANDS CASINO</t>
  </si>
  <si>
    <t xml:space="preserve">ADVANCED FOOT &amp; ANKLE </t>
  </si>
  <si>
    <t>MIDAS MUFFLER OF CADILLAC</t>
  </si>
  <si>
    <t>GYPSY NICKEL LOUNGE</t>
  </si>
  <si>
    <t>BLARNEY CASTLE #746</t>
  </si>
  <si>
    <t xml:space="preserve">CRYSTAL VALLEY HEATING </t>
  </si>
  <si>
    <t>BALDWIN PATTY DRUG</t>
  </si>
  <si>
    <t>ASHTON GENERAL STORE</t>
  </si>
  <si>
    <t>THE PINES</t>
  </si>
  <si>
    <t>GRAND TRAVERSE ALERGY</t>
  </si>
  <si>
    <t>L.C. FAMILY DINER</t>
  </si>
  <si>
    <t>CMS LAND</t>
  </si>
  <si>
    <t>DOUBLE TIME TRANSPORT</t>
  </si>
  <si>
    <t>QUICK-WAY, INC.</t>
  </si>
  <si>
    <t>THE COTTAGE</t>
  </si>
  <si>
    <t>DEERINGS UNION ST</t>
  </si>
  <si>
    <t>PALMERS OUTDOOR POWER EQUIPMEN</t>
  </si>
  <si>
    <t>RESURRECTION LIFE CHURCH</t>
  </si>
  <si>
    <t>D &amp; G TRUCK REPAIR</t>
  </si>
  <si>
    <t>CRYSTAL THISTLE MATS</t>
  </si>
  <si>
    <t>PINEVIEW DISCOUNT GROCERY</t>
  </si>
  <si>
    <t>JET'S PIZZA MI-159</t>
  </si>
  <si>
    <t>GABES SMOKED MEATS</t>
  </si>
  <si>
    <t>SPARTAN QUICK STOP #861</t>
  </si>
  <si>
    <t>THE RAMSDELL INN</t>
  </si>
  <si>
    <t>STEIG MOBILE REPAIR SERVICE</t>
  </si>
  <si>
    <t>44 NORTH</t>
  </si>
  <si>
    <t>OSCEOLA COUNTY ROAD COMM</t>
  </si>
  <si>
    <t>EZ MART BROHMAN #294</t>
  </si>
  <si>
    <t>INDEPENDENT BANK #616</t>
  </si>
  <si>
    <t>DEEPS CORNER STORE</t>
  </si>
  <si>
    <t>VFW POST #2964</t>
  </si>
  <si>
    <t>AMERICAN LEGION #10</t>
  </si>
  <si>
    <t>RIVER VALLEY POULTRY</t>
  </si>
  <si>
    <t>BRIGGS FARMS INC</t>
  </si>
  <si>
    <t>BLARNEY CASTLE - DUBLIN</t>
  </si>
  <si>
    <t>FISCHER TANKS LLC</t>
  </si>
  <si>
    <t>PIPERS MIGHTY GOOD</t>
  </si>
  <si>
    <t>LITTLE RIVER TRADING POST</t>
  </si>
  <si>
    <t>EASTPORT MARKET</t>
  </si>
  <si>
    <t>BLARNEY ELK RAPIDS #404</t>
  </si>
  <si>
    <t>M-22 GRILL</t>
  </si>
  <si>
    <t>EVERGREEN RESORT</t>
  </si>
  <si>
    <t>SHOP N SAVE 784</t>
  </si>
  <si>
    <t>ERTIES EZ MART WEST</t>
  </si>
  <si>
    <t>HEIGES PERFORMANCE</t>
  </si>
  <si>
    <t>CENTRAL LAKE EZ MART #308</t>
  </si>
  <si>
    <t>LITTLE BOOTS CAFE</t>
  </si>
  <si>
    <t>STAPLETONS</t>
  </si>
  <si>
    <t>BUCKLEY GENERAL STORE</t>
  </si>
  <si>
    <t>CHASE CREEK SMOKEHOUSE</t>
  </si>
  <si>
    <t>C.C. POWER</t>
  </si>
  <si>
    <t>ARBYS/PETOSKEY</t>
  </si>
  <si>
    <t>BLARNEY PROPANE</t>
  </si>
  <si>
    <t>MECOSTA-OSCEOLA I.S.D.</t>
  </si>
  <si>
    <t>NMCAA MANTON HS</t>
  </si>
  <si>
    <t>NMCAA CHUMS CORNER HS</t>
  </si>
  <si>
    <t>NMCAA MISSAUKEE HS</t>
  </si>
  <si>
    <t>NMCAA MANCELONA HS</t>
  </si>
  <si>
    <t>QUEST INTEGRATED</t>
  </si>
  <si>
    <t>MDOT/LISA FITZGERALD</t>
  </si>
  <si>
    <t>MANISTEE HEALTH BUILDING LLC</t>
  </si>
  <si>
    <t>TORCH LAKE TOWNSHIP</t>
  </si>
  <si>
    <t>CEDAR CREEK APTS</t>
  </si>
  <si>
    <t>FREDS OF ROSCOMMON</t>
  </si>
  <si>
    <t>POMPEII'S PIZZA EVART LLC</t>
  </si>
  <si>
    <t>LITTLE RIVER GOVERNMENT CTR</t>
  </si>
  <si>
    <t>ACEN TEK</t>
  </si>
  <si>
    <t>HABITAT RESTORE</t>
  </si>
  <si>
    <t>KIPLINGER BAKERIES INC.</t>
  </si>
  <si>
    <t>VERNALES</t>
  </si>
  <si>
    <t>EPS</t>
  </si>
  <si>
    <t>SABLE POINT FAMILY CARE</t>
  </si>
  <si>
    <t>ALL-PHASE ELECTRIC</t>
  </si>
  <si>
    <t>LARSENS LANDSCAPING</t>
  </si>
  <si>
    <t xml:space="preserve">CHERRY REPUBLIC T.C. </t>
  </si>
  <si>
    <t>EAGLE VILLAGE BRANSON</t>
  </si>
  <si>
    <t>LENZ-BALDER INSURANCE</t>
  </si>
  <si>
    <t>ST. AMBROSE CELLARS</t>
  </si>
  <si>
    <t>LUCIANO'S RISTORANTI</t>
  </si>
  <si>
    <t>KINNEY'S PIONEER</t>
  </si>
  <si>
    <t>MAHNKE MACHINE</t>
  </si>
  <si>
    <t>BRIDGE STREET WINE &amp; SPIRITS</t>
  </si>
  <si>
    <t>BC PIZZA ROSCOMMON</t>
  </si>
  <si>
    <t>RICHARDS TIRE INC</t>
  </si>
  <si>
    <t>MIKOWSKI'S MARKET</t>
  </si>
  <si>
    <t>PANERA BREAD T.C.</t>
  </si>
  <si>
    <t>QUAD CAFE</t>
  </si>
  <si>
    <t>STARBUCKS U.C.</t>
  </si>
  <si>
    <t>STARBUCKS IRC</t>
  </si>
  <si>
    <t>HOSPICE OF CADILLAC</t>
  </si>
  <si>
    <t>HOUSE OF FLAVORS - LUDINGTON</t>
  </si>
  <si>
    <t>DEERINGS JERKY CO.</t>
  </si>
  <si>
    <t>MC SHORTSTOP</t>
  </si>
  <si>
    <t>CURRY HOUSE</t>
  </si>
  <si>
    <t>J &amp; J SMOKED MEATS</t>
  </si>
  <si>
    <t>SEVEN SLOT GRILLLE</t>
  </si>
  <si>
    <t>EAST PARK TAVERN</t>
  </si>
  <si>
    <t>HERSEY PARTY STORE</t>
  </si>
  <si>
    <t>BLARNEY CASTLE EZ MART #418</t>
  </si>
  <si>
    <t>NORTHWINDS LODGE</t>
  </si>
  <si>
    <t>COPEMISH PRO HARDWARE</t>
  </si>
  <si>
    <t>HOUSEMAN'S FOODS BALDWIN</t>
  </si>
  <si>
    <t>W&amp;W USED AUTO PARTS</t>
  </si>
  <si>
    <t>LAKEVIEW MOTEL</t>
  </si>
  <si>
    <t>AUTUMN VISTA DAIRY</t>
  </si>
  <si>
    <t>KILWINS</t>
  </si>
  <si>
    <t>KILWINS RETAIL</t>
  </si>
  <si>
    <t>KILWINS CHOCOLATE FRANCHISE</t>
  </si>
  <si>
    <t>J LUBE-ACME</t>
  </si>
  <si>
    <t>FORWARDS UNIT 15</t>
  </si>
  <si>
    <t>LRC-RAPIDS 200</t>
  </si>
  <si>
    <t>LRC-FOOD COURT 215</t>
  </si>
  <si>
    <t>LRC-BANQUETS 240</t>
  </si>
  <si>
    <t>LRC-ADM 260</t>
  </si>
  <si>
    <t>LRC-MAINTENANCE</t>
  </si>
  <si>
    <t>LRC-GROUNDS</t>
  </si>
  <si>
    <t>NORTHERN TRUCK SERVICE</t>
  </si>
  <si>
    <t>BLARNEY CASTLE EZ MART #260</t>
  </si>
  <si>
    <t>LITTLE RIVER CASINO-KITCHENS</t>
  </si>
  <si>
    <t xml:space="preserve">LITTLE RIVER CASINO-EVS </t>
  </si>
  <si>
    <t>REMAX-KALKASKA</t>
  </si>
  <si>
    <t>NORTHWEST MI HEALTH SVC-TC</t>
  </si>
  <si>
    <t>BOYNE MOUNTAIN-COMFORT MATS</t>
  </si>
  <si>
    <t>SUITE D</t>
  </si>
  <si>
    <t>YACHT HAVEN</t>
  </si>
  <si>
    <t>BIG HART BREWING COMPANY</t>
  </si>
  <si>
    <t>ELMAPLE FARM LLC</t>
  </si>
  <si>
    <t>JD'S OLD TOWN TAVERN</t>
  </si>
  <si>
    <t>NMCAA LINCOLN AVE</t>
  </si>
  <si>
    <t>ELLENS EQUIPMENT</t>
  </si>
  <si>
    <t>ADVANCED MECHANICAL ELECTRICAL</t>
  </si>
  <si>
    <t>LRC-RIVER ROCK BAR &amp; GRILL 280</t>
  </si>
  <si>
    <t>BLUE HERON BAKERY, INC</t>
  </si>
  <si>
    <t>CADILLAC PARTY BAR</t>
  </si>
  <si>
    <t>PLASCON GROUP</t>
  </si>
  <si>
    <t>WEXFORD COUNCIL ON AGING</t>
  </si>
  <si>
    <t>LAKE CITY PRIMARY CARE</t>
  </si>
  <si>
    <t>RANDY'S FAMILY RESTAURANT</t>
  </si>
  <si>
    <t>POUR PUBLIC HOUSE</t>
  </si>
  <si>
    <t>13TH STREET MARKET</t>
  </si>
  <si>
    <t>CADILLAC RENEWABLE ENERGY</t>
  </si>
  <si>
    <t>H.L. LAKESIDE RESORT</t>
  </si>
  <si>
    <t>BLARNEY CASTLE MAIN OFFICE HQ</t>
  </si>
  <si>
    <t>MITCHELL CREEK INVESTMENTS</t>
  </si>
  <si>
    <t>WEXFORD CIVIC ARENA</t>
  </si>
  <si>
    <t>MITCHELL GRAPHICS/PETOSKEY</t>
  </si>
  <si>
    <t>STEVE'S AUTO</t>
  </si>
  <si>
    <t>BURNIPS EQUIPMENT CO</t>
  </si>
  <si>
    <t>ORCHARD CREEK SUPPORTIVE CARE</t>
  </si>
  <si>
    <t>SUBWAY/FORWARDS</t>
  </si>
  <si>
    <t>PANCHO VILLA</t>
  </si>
  <si>
    <t>LUCKY JACKS</t>
  </si>
  <si>
    <t>CENTURY SUN</t>
  </si>
  <si>
    <t>CENTURY BUILDING #1</t>
  </si>
  <si>
    <t>CENTURY BUILDING #2</t>
  </si>
  <si>
    <t>CENTURY BUILDING #3</t>
  </si>
  <si>
    <t>LITTLE RIVER FITNESS</t>
  </si>
  <si>
    <t>BOYNE-CLOCK TOWER LODGE</t>
  </si>
  <si>
    <t>BOYNE-BOYNEHOF</t>
  </si>
  <si>
    <t>BOYNE-GRAND MOUNTAIN LODGE</t>
  </si>
  <si>
    <t>BOYNE-CIVIC CENTER</t>
  </si>
  <si>
    <t>BOYNE-LAUNDRY</t>
  </si>
  <si>
    <t>BOYNE-ZIP LINE</t>
  </si>
  <si>
    <t>BOYNE-DELI STORE</t>
  </si>
  <si>
    <t>BOYNE-HELGA HOUSE</t>
  </si>
  <si>
    <t>BOYNE-SKI SHOP</t>
  </si>
  <si>
    <t>BOYNE-EDELWEISS</t>
  </si>
  <si>
    <t>BOYNE-NORTHFACE</t>
  </si>
  <si>
    <t>QUEST FOR WELLNESS</t>
  </si>
  <si>
    <t>EYES ON MAIN</t>
  </si>
  <si>
    <t>THE GATE #2</t>
  </si>
  <si>
    <t>HEALTH DEPT NW MI-CHARLEVOIX</t>
  </si>
  <si>
    <t>HEALTH DEPT. OF NW MI/HARBOR S</t>
  </si>
  <si>
    <t>HOUGHTON LAKE SUPER 8</t>
  </si>
  <si>
    <t>LEELANAU COFFEE/MAPLE CITY</t>
  </si>
  <si>
    <t>RES LIFE CHURCH</t>
  </si>
  <si>
    <t>QUAD/GOLF COURSE</t>
  </si>
  <si>
    <t>ARLYN REED CITY</t>
  </si>
  <si>
    <t>L.C. TAP HOUSE</t>
  </si>
  <si>
    <t>WARES AUTO</t>
  </si>
  <si>
    <t>NMHS/MANISTEE</t>
  </si>
  <si>
    <t>MAGGIES TAVERN</t>
  </si>
  <si>
    <t>EAGLES VILLAGE LEARNING CTR</t>
  </si>
  <si>
    <t>DON'S AUTO CLINIC</t>
  </si>
  <si>
    <t>FREEMANS CUSTOM BODY</t>
  </si>
  <si>
    <t>CADILLAC BRANCH</t>
  </si>
  <si>
    <t>PAPA J'S LAKE ANN</t>
  </si>
  <si>
    <t>HAYES MANUFACTURING</t>
  </si>
  <si>
    <t>WEST MICHIGAN CREDIT UNION</t>
  </si>
  <si>
    <t>MATT'S GRILL</t>
  </si>
  <si>
    <t>J-LUBE 14TH STREET</t>
  </si>
  <si>
    <t>BOYNE MOUNTAIN-40 ACRES</t>
  </si>
  <si>
    <t>GARRETT'S PRESSURE CRACK</t>
  </si>
  <si>
    <t>BLARNEY CASTLE EZ MART #523</t>
  </si>
  <si>
    <t>EAGLE VILLAGE ASSESSMENT CTR</t>
  </si>
  <si>
    <t>CHARTWELLS/CADILLAC SCHOOLS</t>
  </si>
  <si>
    <t>J LUBE 8TH ST</t>
  </si>
  <si>
    <t>PIONEER HILLS MARINE</t>
  </si>
  <si>
    <t>JENNIFER'S ROUNDABOUT RESTAURA</t>
  </si>
  <si>
    <t>ALLIANCE BEVERAGE DISTRIBUTING</t>
  </si>
  <si>
    <t>BLARNEY ONEKEMA EZ MARKET</t>
  </si>
  <si>
    <t>250 FRONT ST</t>
  </si>
  <si>
    <t>FISCHER LP GAS/MECH</t>
  </si>
  <si>
    <t>231 BAR &amp; GRILL</t>
  </si>
  <si>
    <t>SALVATION ARMY THRIFT STORE TC</t>
  </si>
  <si>
    <t>4 CORNERS GRILL</t>
  </si>
  <si>
    <t>NMCAA PLATTE RIVER HEAD START</t>
  </si>
  <si>
    <t xml:space="preserve">DAGGETT-GILBERT FUNERAL HOME </t>
  </si>
  <si>
    <t>EAST BAY AUTO PARTS</t>
  </si>
  <si>
    <t>PINE RIVER AREA SCHOOL-KITCHEN</t>
  </si>
  <si>
    <t>CRYSTAL MTN MARKET</t>
  </si>
  <si>
    <t>LUTHER AREA PUBLIC LIBRARY</t>
  </si>
  <si>
    <t>FRENCH MANOR LAFRANIER</t>
  </si>
  <si>
    <t>BOB'S HEATING AND COOLING</t>
  </si>
  <si>
    <t>MERCY HEALTH LUDINGTON REHAB</t>
  </si>
  <si>
    <t>CITY OF MANISTEE DPW</t>
  </si>
  <si>
    <t>CITY OF MANISTEE WWT</t>
  </si>
  <si>
    <t>CATALYST DEVELOPMENT</t>
  </si>
  <si>
    <t>MERRILL'S/BOOLMAN INC.</t>
  </si>
  <si>
    <t>CITY OF BOYNE/CITY HALL</t>
  </si>
  <si>
    <t>MANISTEE UNIFORMS-WASTEWATER</t>
  </si>
  <si>
    <t>MANISTEE UNIFORMS--WATER</t>
  </si>
  <si>
    <t>MANISTEE UNIFORMS-DPW</t>
  </si>
  <si>
    <t>MANISTEE UNIFORMS-COLLECTIONS</t>
  </si>
  <si>
    <t>LAKE COUNTY ROAD COMMISSION</t>
  </si>
  <si>
    <t>BEAR CLAW CAFE</t>
  </si>
  <si>
    <t>PRESBYTERIAN CHURCH OF TC</t>
  </si>
  <si>
    <t>GREAT WOLF LODGE/TC</t>
  </si>
  <si>
    <t>INDEPENDENT BANK #640</t>
  </si>
  <si>
    <t>INDEPENDENT BANK #641</t>
  </si>
  <si>
    <t>INDEPENDENT BANK #642</t>
  </si>
  <si>
    <t>INDEPENDENT BANK #643</t>
  </si>
  <si>
    <t>INDEPENDENT BANK #644</t>
  </si>
  <si>
    <t>LEROY TOOL &amp; DIE/TEC MOLDING</t>
  </si>
  <si>
    <t>BOYNE MTN-SPIELLADEN</t>
  </si>
  <si>
    <t xml:space="preserve">BOYNE MTN-AVALANCE BAY WATER </t>
  </si>
  <si>
    <t>CADILLAC TRUCK SERVICE</t>
  </si>
  <si>
    <t>HAGERTY-VIDEO GARAGE</t>
  </si>
  <si>
    <t>LOUIE'S MARKET BOYNE</t>
  </si>
  <si>
    <t>LAKE CITY BC</t>
  </si>
  <si>
    <t>PETERSON MCGREGOR OF LAKE CITY</t>
  </si>
  <si>
    <t>JLUBE SERVICES #4</t>
  </si>
  <si>
    <t>LARRY'S GROCERY</t>
  </si>
  <si>
    <t>HAMMER'S PUB AND GRUB</t>
  </si>
  <si>
    <t>PRIMOS BBQ LLC</t>
  </si>
  <si>
    <t>LUCKY DOG BAR &amp; GRILLE</t>
  </si>
  <si>
    <t>PAPA J'S PIZZERIA &amp; DINER</t>
  </si>
  <si>
    <t>HIGHPOINT AUTO &amp; TRUCK</t>
  </si>
  <si>
    <t>ANNIE'S KOZY KITCHEN</t>
  </si>
  <si>
    <t>JOLLY PLATE</t>
  </si>
  <si>
    <t>DOUBLE A MOBILE TRUCK SERVICE</t>
  </si>
  <si>
    <t>LAKE TRANSMISSION &amp; TOWING</t>
  </si>
  <si>
    <t>STIGGS BREWING COMPANY</t>
  </si>
  <si>
    <t>FREEMAN BAR &amp; GRILL</t>
  </si>
  <si>
    <t>MIDWEST TRACTOR &amp; EQUIPMENT</t>
  </si>
  <si>
    <t>NORTHERN AUTO SERVICE</t>
  </si>
  <si>
    <t>NESTER AUTO GROUP</t>
  </si>
  <si>
    <t>DINER 31</t>
  </si>
  <si>
    <t>LAKE CITY ELEMENTARY</t>
  </si>
  <si>
    <t>HOPE VILLAGE MORRISON</t>
  </si>
  <si>
    <t>ELLENS EQUIPMENT-SERVICE DEPT</t>
  </si>
  <si>
    <t>NESTER AUTO GROUP-BODY SHOP</t>
  </si>
  <si>
    <t>LMCU 301</t>
  </si>
  <si>
    <t>TORCH LAKE BEER CO</t>
  </si>
  <si>
    <t>NORTHPORT PUBLIC SCHOOL</t>
  </si>
  <si>
    <t>PACE NORTH</t>
  </si>
  <si>
    <t>DEAN'S BODY SHOP</t>
  </si>
  <si>
    <t>KEN'S AUTO REPAIR</t>
  </si>
  <si>
    <t>REMAX BAYSHORE</t>
  </si>
  <si>
    <t>BOYNE-TROPHY PIZZA</t>
  </si>
  <si>
    <t>FOREST AREA FEDERAL CU</t>
  </si>
  <si>
    <t>ROSE AND FERN</t>
  </si>
  <si>
    <t>SPARTAN WEST BOWLING</t>
  </si>
  <si>
    <t>SPT FAMILY FARE #641 FIRST AID</t>
  </si>
  <si>
    <t>TEDDY GRIFFINS ROADHOUSE</t>
  </si>
  <si>
    <t>SPT. D&amp;W  #1525 FIRST AID</t>
  </si>
  <si>
    <t>SPT FAMILY FARE #648 FIRST AID</t>
  </si>
  <si>
    <t>SPT. FAMILY FARE #645 FIRST AI</t>
  </si>
  <si>
    <t>FAMILY FARE #1516 FIRST AID</t>
  </si>
  <si>
    <t>RIVER JUNCTION</t>
  </si>
  <si>
    <t>MD AUTO CLINIC</t>
  </si>
  <si>
    <t>JOHNNY'S MARKET #4050</t>
  </si>
  <si>
    <t xml:space="preserve">NMCAA GREAT START READINESS </t>
  </si>
  <si>
    <t>LITTLE RIVER INDIANS-COMMODITI</t>
  </si>
  <si>
    <t>CADILLAC EZ MART #302</t>
  </si>
  <si>
    <t>HICKORY HILLS</t>
  </si>
  <si>
    <t>NORTHERN HEIGHTS CITGO</t>
  </si>
  <si>
    <t>FURZ A FLY'N</t>
  </si>
  <si>
    <t>BLARNEY CASTLE #899 EZ MART</t>
  </si>
  <si>
    <t>LUCKY 7 DAIRY</t>
  </si>
  <si>
    <t>KNOTTY PINE GENERAL STORE</t>
  </si>
  <si>
    <t>BR LUNCH BOX</t>
  </si>
  <si>
    <t>MATSON'S BIG MANISTEE RIVER</t>
  </si>
  <si>
    <t>NEXT DOOR STR #5019</t>
  </si>
  <si>
    <t>DAVE'S GARAGE</t>
  </si>
  <si>
    <t>NEXT DOOR STR #5015</t>
  </si>
  <si>
    <t>NEXT DOOR STR #5059</t>
  </si>
  <si>
    <t xml:space="preserve">ADMIRAL/TOBACCO #5743 </t>
  </si>
  <si>
    <t>ADMIRAL #5787</t>
  </si>
  <si>
    <t>ADMIRAL #5829</t>
  </si>
  <si>
    <t>NEXT DOOR STR #5027</t>
  </si>
  <si>
    <t>ADMIRAL #5767</t>
  </si>
  <si>
    <t>ADMIRAL #5798</t>
  </si>
  <si>
    <t>ADMIRAL  #5820</t>
  </si>
  <si>
    <t>ADMIRAL  #5878</t>
  </si>
  <si>
    <t>NEXT DOOR STR  #5034</t>
  </si>
  <si>
    <t>VILLAGE PANTRY #5056</t>
  </si>
  <si>
    <t>ADMIRAL  #5737</t>
  </si>
  <si>
    <t>ADMIRAL/TOBACCO  #5771</t>
  </si>
  <si>
    <t>ADMIRAL  #5791</t>
  </si>
  <si>
    <t>MAPLE RIDGE LIVING CENTER</t>
  </si>
  <si>
    <t>AUNT MILLIE'S CADILLAC OUTLET</t>
  </si>
  <si>
    <t>AUNT MILLIE'S PETOSKEY OUTLET</t>
  </si>
  <si>
    <t>CRANDALL PRECISION INC.</t>
  </si>
  <si>
    <t>WEXFORD COUNTY SHERIFF DEPT</t>
  </si>
  <si>
    <t>PERFECTION DIST-TC GARAGE</t>
  </si>
  <si>
    <t>LUTHER GROCERY</t>
  </si>
  <si>
    <t>BRINKS FAMILY CREAMERY</t>
  </si>
  <si>
    <t>BLARNEY CASTLE PROPANE</t>
  </si>
  <si>
    <t>MI KADA LLC</t>
  </si>
  <si>
    <t>CADILLAC FIREHOUSE 115</t>
  </si>
  <si>
    <t>NMC SCHOOL</t>
  </si>
  <si>
    <t>GATEWAY CONDO ASSOCIATION</t>
  </si>
  <si>
    <t>SPICER'S BOAT CITY</t>
  </si>
  <si>
    <t>THE TRUCK STOP</t>
  </si>
  <si>
    <t>THE BIRD AND THE BEAR GRILL</t>
  </si>
  <si>
    <t>PITTER PATTER PRESCHOOL</t>
  </si>
  <si>
    <t>MISSAUKEE COUNTY ROAD COMMISSI</t>
  </si>
  <si>
    <t>MARION VILLAGE MARKET #4407</t>
  </si>
  <si>
    <t>EAST JORDAN EZ MART #399</t>
  </si>
  <si>
    <t>CADILLAC BUILDING</t>
  </si>
  <si>
    <t>WESCO #35</t>
  </si>
  <si>
    <t>WESCO #36</t>
  </si>
  <si>
    <t>WESCO #33</t>
  </si>
  <si>
    <t>WESCO #38</t>
  </si>
  <si>
    <t>WESCO #63</t>
  </si>
  <si>
    <t>SUBWAY #163</t>
  </si>
  <si>
    <t>WESCO #23</t>
  </si>
  <si>
    <t>WESCO #61</t>
  </si>
  <si>
    <t>SUBWAY #161</t>
  </si>
  <si>
    <t>WESCO #50</t>
  </si>
  <si>
    <t>WESCO #60</t>
  </si>
  <si>
    <t>WESCO #25</t>
  </si>
  <si>
    <t>WESCO #24</t>
  </si>
  <si>
    <t>WESCO #34</t>
  </si>
  <si>
    <t>WESCO #28</t>
  </si>
  <si>
    <t>WELLS FARGO ADVISORS #5575</t>
  </si>
  <si>
    <t>HOSPICE OF MICHIGAN-TRAVERSE C</t>
  </si>
  <si>
    <t>LAKE CADILLAC RESORT</t>
  </si>
  <si>
    <t>CRYSTAL MTN-YURT</t>
  </si>
  <si>
    <t>CAFE 1907</t>
  </si>
  <si>
    <t>CRYSTAL-LODGE TENT</t>
  </si>
  <si>
    <t>LAKE CADILLAC PARTY STORE</t>
  </si>
  <si>
    <t>BREIDENSTEIN OIL &amp; AUTO SVC</t>
  </si>
  <si>
    <t>FILER CREDIT UNION BEAR LAKE</t>
  </si>
  <si>
    <t>MOLON EXCAVATING INC.</t>
  </si>
  <si>
    <t>DOCKSIDE INN</t>
  </si>
  <si>
    <t>JUDSON'S MARKET &amp; RESTAURANT</t>
  </si>
  <si>
    <t>AUTO SERVICE SPECIALISTS</t>
  </si>
  <si>
    <t>MAYFIELD COUNTRY STORE</t>
  </si>
  <si>
    <t>SKILLED MANUFACTURING INC.</t>
  </si>
  <si>
    <t>BIG RAPIDS PRODUCTS</t>
  </si>
  <si>
    <t>V.V HERITAGE</t>
  </si>
  <si>
    <t>BC PIZZA OF CADILLAC</t>
  </si>
  <si>
    <t>PARKSIDE DELI</t>
  </si>
  <si>
    <t>ROGERS FAMILY FOOD 4992</t>
  </si>
  <si>
    <t>EMERSON LAKE INN</t>
  </si>
  <si>
    <t>ROGERS AUTO SERVICE</t>
  </si>
  <si>
    <t>GRAND TRAVERSE CTY ROAD COMM</t>
  </si>
  <si>
    <t>PORTAGE POINT RESORT</t>
  </si>
  <si>
    <t>LRC SLOTS #110</t>
  </si>
  <si>
    <t>LIMBERLOST</t>
  </si>
  <si>
    <t>EAGLE VILLAGE CTC</t>
  </si>
  <si>
    <t>THE PATIO ON MAIN</t>
  </si>
  <si>
    <t>ARBY'S TC1</t>
  </si>
  <si>
    <t>ARBY'S TC2</t>
  </si>
  <si>
    <t>ARBY'S CADILLAC</t>
  </si>
  <si>
    <t>ARBY'S HOUGHTON LAKE</t>
  </si>
  <si>
    <t>ARBY'S GRAYLING</t>
  </si>
  <si>
    <t>JIMMY JOHN'S</t>
  </si>
  <si>
    <t>FRENCH MANOR TERRA</t>
  </si>
  <si>
    <t>COYOTE CROSSING RESORT</t>
  </si>
  <si>
    <t>BOSTICK'S DRUG STORE</t>
  </si>
  <si>
    <t>ORTHOSPORT PHYSICAL THERAPY</t>
  </si>
  <si>
    <t>LA RIVIERA MEXICAN GRILL</t>
  </si>
  <si>
    <t>M-137 PARTY STORE</t>
  </si>
  <si>
    <t>VILLAGE MARKET ELK RAPIDS #639</t>
  </si>
  <si>
    <t>VILLAGE MARKET-RAPID CITY 638</t>
  </si>
  <si>
    <t>VILLAGE MKT-CENTRAL LAKE 624</t>
  </si>
  <si>
    <t>VILLAGE MARKET-CENTRAL LAKE FA</t>
  </si>
  <si>
    <t>BLUE IN THE FACE CADILLAC</t>
  </si>
  <si>
    <t>MUFFLER SHOP &amp; AUTO</t>
  </si>
  <si>
    <t>CV KWIK MART LLC</t>
  </si>
  <si>
    <t>MESICK MARKET 4217</t>
  </si>
  <si>
    <t>MESICK MARKET FIRST AID</t>
  </si>
  <si>
    <t>RIEMER DERMATOLOGY</t>
  </si>
  <si>
    <t>ARBY'S BIG RAPIDS</t>
  </si>
  <si>
    <t>UNDERGROUND CHEESECAKE CO</t>
  </si>
  <si>
    <t>2 THE MOON BAKERY</t>
  </si>
  <si>
    <t>MITCHELL CREEK CONDOMIUMS</t>
  </si>
  <si>
    <t>BLARNEY CASTLE DS BRANCH 12</t>
  </si>
  <si>
    <t>JOHAN'S PASTRY SHOP PETOSKEY</t>
  </si>
  <si>
    <t>JOHAN'S PASTRY HARBOR SPRINGS</t>
  </si>
  <si>
    <t>SABLE POINT FAMILY CARE-MATS</t>
  </si>
  <si>
    <t>NMCAA</t>
  </si>
  <si>
    <t>JERSEY MIKE'S TRAVERSE CITY</t>
  </si>
  <si>
    <t>MICHIGAN COFFEE CO</t>
  </si>
  <si>
    <t>BLARNEY CASTLE EZ MART #631</t>
  </si>
  <si>
    <t>BIGBY COFFEE-KIRTLAND</t>
  </si>
  <si>
    <t>NMCAA HOUGHTON LAKE</t>
  </si>
  <si>
    <t>DARLA'S STUDIO 66</t>
  </si>
  <si>
    <t>MARTY'S PIZZA &amp; GRILL</t>
  </si>
  <si>
    <t>HANSEN FOODS-SUTTONS BAY #422</t>
  </si>
  <si>
    <t xml:space="preserve">HANSEN FOODS-SUTTONS BAY F.A. </t>
  </si>
  <si>
    <t>ULTIMATE ICE CREAM-BIG RAPIDS</t>
  </si>
  <si>
    <t>EDSTROM'S NEIGHBORHOOD GARAGE</t>
  </si>
  <si>
    <t>DYER'S SAWMILL</t>
  </si>
  <si>
    <t>CRYSTAL-FUNCTION JUNCTION MATS</t>
  </si>
  <si>
    <t>FOREST AREA SCHOOLS</t>
  </si>
  <si>
    <t>CITY BIKE SHOP</t>
  </si>
  <si>
    <t>SMI LOGISTICS</t>
  </si>
  <si>
    <t>SMI AUTO</t>
  </si>
  <si>
    <t>NORTHPORT PUB &amp; GRILLE</t>
  </si>
  <si>
    <t>GREAT LAKES CHOCOLATE CO</t>
  </si>
  <si>
    <t>HOSPICE OF BIG RAPIDS</t>
  </si>
  <si>
    <t xml:space="preserve">EBELS GENERAL STORE        </t>
  </si>
  <si>
    <t>FIDDLEHEADS</t>
  </si>
  <si>
    <t>CAST IRON KITCHEN OF CADILLAC</t>
  </si>
  <si>
    <t>REED CITY TIRE CENTER</t>
  </si>
  <si>
    <t>GOODWILL MANISTEE #240</t>
  </si>
  <si>
    <t>GOODWILL LUDINGTON #233</t>
  </si>
  <si>
    <t>SWEET'S BAR AND GRILLE</t>
  </si>
  <si>
    <t>GRUMPY'S EZ MART #521</t>
  </si>
  <si>
    <t>MORSELS</t>
  </si>
  <si>
    <t>JOHNNY'S MARKET 1780</t>
  </si>
  <si>
    <t>GREEN GOLD DINER</t>
  </si>
  <si>
    <t>NMCAA KENWOOD</t>
  </si>
  <si>
    <t>RSP UNIFORMS-CADILLAC</t>
  </si>
  <si>
    <t>MCBAIN AUTO AND TRUCK SERVICE</t>
  </si>
  <si>
    <t>DYNAMIC PHYS-LUDINGTON</t>
  </si>
  <si>
    <t>DYNAMIC PHYS-LUDINGTON BLDG</t>
  </si>
  <si>
    <t>CAST IRON KITCHEN OF MANTON</t>
  </si>
  <si>
    <t>52 Week Revenue</t>
  </si>
  <si>
    <t>cu_ID</t>
  </si>
  <si>
    <t>W</t>
  </si>
  <si>
    <t>M</t>
  </si>
  <si>
    <t>F</t>
  </si>
  <si>
    <t>T</t>
  </si>
  <si>
    <t>MF</t>
  </si>
  <si>
    <t>Rt #</t>
  </si>
  <si>
    <t>Acct #</t>
  </si>
  <si>
    <t>Cust #</t>
  </si>
  <si>
    <t>Cust Name</t>
  </si>
  <si>
    <t>Street Address 1</t>
  </si>
  <si>
    <t>Street Address 2</t>
  </si>
  <si>
    <t>City</t>
  </si>
  <si>
    <t>State</t>
  </si>
  <si>
    <t>Zip</t>
  </si>
  <si>
    <t>Frequency</t>
  </si>
  <si>
    <t>Delivery Day</t>
  </si>
  <si>
    <t>Mon Stop Seq</t>
  </si>
  <si>
    <t>Tue Stop Seq</t>
  </si>
  <si>
    <t>Wed Stop Seq</t>
  </si>
  <si>
    <t>Thu Stop Seq</t>
  </si>
  <si>
    <t>Fri Stop Seq</t>
  </si>
  <si>
    <t># of Invoices for Call In Customers</t>
  </si>
  <si>
    <t>Direct Sale Revenue</t>
  </si>
  <si>
    <t>Average Revenue per Delivery 
(no DS)</t>
  </si>
  <si>
    <t>Garment Inventory</t>
  </si>
  <si>
    <t>8 Week Summer Revenue</t>
  </si>
  <si>
    <t>8 Week Winter Revenue</t>
  </si>
  <si>
    <t>Earliest Time - Window 1</t>
  </si>
  <si>
    <t>Latest Time - Window 1</t>
  </si>
  <si>
    <t>Earliest Time - Window 2</t>
  </si>
  <si>
    <t>Latest Time - Window 2</t>
  </si>
  <si>
    <t>Available Delivery Days</t>
  </si>
  <si>
    <t>MTWRF</t>
  </si>
  <si>
    <t>Average Weekly Revenue
(no DS)</t>
  </si>
  <si>
    <t>52 Week Revenue
(no DS)</t>
  </si>
  <si>
    <t>First Invoice (During 52 Week Revenue Period)</t>
  </si>
  <si>
    <t>R</t>
  </si>
  <si>
    <t xml:space="preserve">Account Name </t>
  </si>
  <si>
    <t>Acct#</t>
  </si>
  <si>
    <t>Close Time?</t>
  </si>
  <si>
    <t>Closed During the week? Which Day?</t>
  </si>
  <si>
    <t>Key/Code stop?</t>
  </si>
  <si>
    <t>Earlierst Possible Service time?</t>
  </si>
  <si>
    <t>Closed For Lunch| Avoid lunch rush? When/How long?</t>
  </si>
  <si>
    <t>TWRF</t>
  </si>
  <si>
    <t>MWRF</t>
  </si>
  <si>
    <t>If a customer was scratched out please provide a reason that customer will not be apart of the reroute</t>
  </si>
  <si>
    <t>03:38:44 PM</t>
  </si>
  <si>
    <t>03:38:14 PM</t>
  </si>
  <si>
    <t>00000</t>
  </si>
  <si>
    <t>05:31:06 AM</t>
  </si>
  <si>
    <t>05:31:00 AM</t>
  </si>
  <si>
    <t>12:00:00 AM</t>
  </si>
  <si>
    <t>00001</t>
  </si>
  <si>
    <t>03:37:58 PM</t>
  </si>
  <si>
    <t>03:24:09 PM</t>
  </si>
  <si>
    <t>03:09:04 PM</t>
  </si>
  <si>
    <t>03:08:50 PM</t>
  </si>
  <si>
    <t>03:08:45 PM</t>
  </si>
  <si>
    <t>03:08:03 PM</t>
  </si>
  <si>
    <t>02:31:58 PM</t>
  </si>
  <si>
    <t>01:56:05 PM</t>
  </si>
  <si>
    <t>00106</t>
  </si>
  <si>
    <t>01:44:56 PM</t>
  </si>
  <si>
    <t>01:16:34 PM</t>
  </si>
  <si>
    <t>01:15:45 PM</t>
  </si>
  <si>
    <t>01:15:17 PM</t>
  </si>
  <si>
    <t>01:15:13 PM</t>
  </si>
  <si>
    <t>01:14:43 PM</t>
  </si>
  <si>
    <t>11:56:35 AM</t>
  </si>
  <si>
    <t>11:24:34 AM</t>
  </si>
  <si>
    <t>08:27:47 AM</t>
  </si>
  <si>
    <t>08:27:32 AM</t>
  </si>
  <si>
    <t>00091</t>
  </si>
  <si>
    <t>08:27:28 AM</t>
  </si>
  <si>
    <t>08:27:15 AM</t>
  </si>
  <si>
    <t>08:17:15 AM</t>
  </si>
  <si>
    <t>07:57:41 AM</t>
  </si>
  <si>
    <t>00009</t>
  </si>
  <si>
    <t>08:27:08 AM</t>
  </si>
  <si>
    <t>08:20:56 AM</t>
  </si>
  <si>
    <t>09:58:36 AM</t>
  </si>
  <si>
    <t>09:49:01 AM</t>
  </si>
  <si>
    <t>11:06:08 AM</t>
  </si>
  <si>
    <t>10:14:28 AM</t>
  </si>
  <si>
    <t>09:31:36 AM</t>
  </si>
  <si>
    <t>09:00:24 AM</t>
  </si>
  <si>
    <t>09:48:52 AM</t>
  </si>
  <si>
    <t>09:31:44 AM</t>
  </si>
  <si>
    <t>08:29:22 AM</t>
  </si>
  <si>
    <t>08:29:07 AM</t>
  </si>
  <si>
    <t>08:28:47 AM</t>
  </si>
  <si>
    <t>08:28:18 AM</t>
  </si>
  <si>
    <t>00020</t>
  </si>
  <si>
    <t>08:28:15 AM</t>
  </si>
  <si>
    <t>08:27:54 AM</t>
  </si>
  <si>
    <t>01:50:19 PM</t>
  </si>
  <si>
    <t>01:49:59 PM</t>
  </si>
  <si>
    <t>00011</t>
  </si>
  <si>
    <t>00033</t>
  </si>
  <si>
    <t>00023</t>
  </si>
  <si>
    <t>12:23:35 PM</t>
  </si>
  <si>
    <t>12:21:28 PM</t>
  </si>
  <si>
    <t>10:48:52 AM</t>
  </si>
  <si>
    <t>10:48:39 AM</t>
  </si>
  <si>
    <t>03:48:02 PM</t>
  </si>
  <si>
    <t>03:45:44 PM</t>
  </si>
  <si>
    <t>00075</t>
  </si>
  <si>
    <t>03:45:24 PM</t>
  </si>
  <si>
    <t>03:43:20 PM</t>
  </si>
  <si>
    <t>03:39:20 PM</t>
  </si>
  <si>
    <t>03:34:14 PM</t>
  </si>
  <si>
    <t>11:12:21 AM</t>
  </si>
  <si>
    <t>11:12:08 AM</t>
  </si>
  <si>
    <t>03:31:47 PM</t>
  </si>
  <si>
    <t>03:16:50 PM</t>
  </si>
  <si>
    <t>03:13:54 PM</t>
  </si>
  <si>
    <t>03:04:28 PM</t>
  </si>
  <si>
    <t>11:11:53 AM</t>
  </si>
  <si>
    <t>10:49:11 AM</t>
  </si>
  <si>
    <t>03:01:31 PM</t>
  </si>
  <si>
    <t>02:53:26 PM</t>
  </si>
  <si>
    <t>02:50:46 PM</t>
  </si>
  <si>
    <t>02:50:32 PM</t>
  </si>
  <si>
    <t>02:36:13 PM</t>
  </si>
  <si>
    <t>02:35:54 PM</t>
  </si>
  <si>
    <t>02:25:21 PM</t>
  </si>
  <si>
    <t>02:25:12 PM</t>
  </si>
  <si>
    <t>00049</t>
  </si>
  <si>
    <t>02:25:06 PM</t>
  </si>
  <si>
    <t>02:17:01 PM</t>
  </si>
  <si>
    <t>02:13:24 PM</t>
  </si>
  <si>
    <t>02:05:37 PM</t>
  </si>
  <si>
    <t>02:03:03 PM</t>
  </si>
  <si>
    <t>01:51:58 PM</t>
  </si>
  <si>
    <t>01:42:43 PM</t>
  </si>
  <si>
    <t>01:22:17 PM</t>
  </si>
  <si>
    <t>01:14:53 PM</t>
  </si>
  <si>
    <t>01:14:40 PM</t>
  </si>
  <si>
    <t>12:54:36 PM</t>
  </si>
  <si>
    <t>12:52:27 PM</t>
  </si>
  <si>
    <t>12:50:50 PM</t>
  </si>
  <si>
    <t>12:45:36 PM</t>
  </si>
  <si>
    <t>12:17:23 PM</t>
  </si>
  <si>
    <t>12:01:40 PM</t>
  </si>
  <si>
    <t>11:33:04 AM</t>
  </si>
  <si>
    <t>11:27:31 AM</t>
  </si>
  <si>
    <t>10:21:18 AM</t>
  </si>
  <si>
    <t>10:03:50 AM</t>
  </si>
  <si>
    <t>10:00:53 AM</t>
  </si>
  <si>
    <t>09:50:20 AM</t>
  </si>
  <si>
    <t>09:43:31 AM</t>
  </si>
  <si>
    <t>09:26:02 AM</t>
  </si>
  <si>
    <t>10:33:19 AM</t>
  </si>
  <si>
    <t>10:21:24 AM</t>
  </si>
  <si>
    <t>00004</t>
  </si>
  <si>
    <t>09:06:03 AM</t>
  </si>
  <si>
    <t>08:53:43 AM</t>
  </si>
  <si>
    <t>NMCAA-FALMOUTH CENTER</t>
  </si>
  <si>
    <t>00012</t>
  </si>
  <si>
    <t>08:51:05 AM</t>
  </si>
  <si>
    <t>08:43:21 AM</t>
  </si>
  <si>
    <t>08:34:09 AM</t>
  </si>
  <si>
    <t>08:30:38 AM</t>
  </si>
  <si>
    <t>08:22:00 AM</t>
  </si>
  <si>
    <t>08:21:55 AM</t>
  </si>
  <si>
    <t>08:21:49 AM</t>
  </si>
  <si>
    <t>06:19:12 AM</t>
  </si>
  <si>
    <t>06:15:39 AM</t>
  </si>
  <si>
    <t>06:11:37 AM</t>
  </si>
  <si>
    <t>06:05:38 AM</t>
  </si>
  <si>
    <t>00021</t>
  </si>
  <si>
    <t>05:57:56 AM</t>
  </si>
  <si>
    <t>05:40:50 AM</t>
  </si>
  <si>
    <t>01:16:47 PM</t>
  </si>
  <si>
    <t>00015</t>
  </si>
  <si>
    <t>01:05:05 PM</t>
  </si>
  <si>
    <t>01:00:17 PM</t>
  </si>
  <si>
    <t>00007</t>
  </si>
  <si>
    <t>01:16:28 PM</t>
  </si>
  <si>
    <t>01:13:35 PM</t>
  </si>
  <si>
    <t>12:53:25 PM</t>
  </si>
  <si>
    <t>12:47:11 PM</t>
  </si>
  <si>
    <t>12:53:46 PM</t>
  </si>
  <si>
    <t>12:53:34 PM</t>
  </si>
  <si>
    <t>12:43:01 PM</t>
  </si>
  <si>
    <t>12:34:40 PM</t>
  </si>
  <si>
    <t>12:31:57 PM</t>
  </si>
  <si>
    <t>12:28:35 PM</t>
  </si>
  <si>
    <t>12:26:03 PM</t>
  </si>
  <si>
    <t>12:11:45 PM</t>
  </si>
  <si>
    <t>00070</t>
  </si>
  <si>
    <t>11:14:07 AM</t>
  </si>
  <si>
    <t>11:06:39 AM</t>
  </si>
  <si>
    <t>11:45:57 AM</t>
  </si>
  <si>
    <t>11:42:29 AM</t>
  </si>
  <si>
    <t>11:37:29 AM</t>
  </si>
  <si>
    <t>11:18:25 AM</t>
  </si>
  <si>
    <t>10:13:33 AM</t>
  </si>
  <si>
    <t>10:06:25 AM</t>
  </si>
  <si>
    <t>10:58:15 AM</t>
  </si>
  <si>
    <t>10:47:14 AM</t>
  </si>
  <si>
    <t>10:02:45 AM</t>
  </si>
  <si>
    <t>10:00:04 AM</t>
  </si>
  <si>
    <t>00022</t>
  </si>
  <si>
    <t>09:57:03 AM</t>
  </si>
  <si>
    <t>09:49:11 AM</t>
  </si>
  <si>
    <t>09:44:55 AM</t>
  </si>
  <si>
    <t>09:34:20 AM</t>
  </si>
  <si>
    <t>10:32:11 AM</t>
  </si>
  <si>
    <t>10:23:47 AM</t>
  </si>
  <si>
    <t>09:57:28 AM</t>
  </si>
  <si>
    <t>09:57:13 AM</t>
  </si>
  <si>
    <t>09:04:20 AM</t>
  </si>
  <si>
    <t>08:54:11 AM</t>
  </si>
  <si>
    <t>00079</t>
  </si>
  <si>
    <t>08:52:11 AM</t>
  </si>
  <si>
    <t>08:46:54 AM</t>
  </si>
  <si>
    <t>09:19:20 AM</t>
  </si>
  <si>
    <t>09:11:54 AM</t>
  </si>
  <si>
    <t>08:40:12 AM</t>
  </si>
  <si>
    <t>00010</t>
  </si>
  <si>
    <t>08:21:32 AM</t>
  </si>
  <si>
    <t>08:12:20 AM</t>
  </si>
  <si>
    <t>00086</t>
  </si>
  <si>
    <t>07:21:50 AM</t>
  </si>
  <si>
    <t>07:21:32 AM</t>
  </si>
  <si>
    <t>00034</t>
  </si>
  <si>
    <t>08:08:02 AM</t>
  </si>
  <si>
    <t>07:37:29 AM</t>
  </si>
  <si>
    <t>00090</t>
  </si>
  <si>
    <t>07:29:32 AM</t>
  </si>
  <si>
    <t>07:27:10 AM</t>
  </si>
  <si>
    <t>00013</t>
  </si>
  <si>
    <t>07:21:07 AM</t>
  </si>
  <si>
    <t>07:15:14 AM</t>
  </si>
  <si>
    <t>00072</t>
  </si>
  <si>
    <t>07:10:34 AM</t>
  </si>
  <si>
    <t>07:04:31 AM</t>
  </si>
  <si>
    <t>06:36:09 AM</t>
  </si>
  <si>
    <t>06:35:04 AM</t>
  </si>
  <si>
    <t>00073</t>
  </si>
  <si>
    <t>06:08:44 AM</t>
  </si>
  <si>
    <t>06:08:20 AM</t>
  </si>
  <si>
    <t>00224</t>
  </si>
  <si>
    <t>00151</t>
  </si>
  <si>
    <t>12:33:25 PM</t>
  </si>
  <si>
    <t>12:28:53 PM</t>
  </si>
  <si>
    <t>12:27:33 PM</t>
  </si>
  <si>
    <t>12:20:45 PM</t>
  </si>
  <si>
    <t>12:20:01 PM</t>
  </si>
  <si>
    <t>12:16:23 PM</t>
  </si>
  <si>
    <t>11:24:47 AM</t>
  </si>
  <si>
    <t>11:24:38 AM</t>
  </si>
  <si>
    <t>00002</t>
  </si>
  <si>
    <t>11:24:36 AM</t>
  </si>
  <si>
    <t>11:21:52 AM</t>
  </si>
  <si>
    <t>07:37:39 AM</t>
  </si>
  <si>
    <t>11:18:18 AM</t>
  </si>
  <si>
    <t>11:06:53 AM</t>
  </si>
  <si>
    <t>10:56:09 AM</t>
  </si>
  <si>
    <t>10:53:37 AM</t>
  </si>
  <si>
    <t>10:48:27 AM</t>
  </si>
  <si>
    <t>00041</t>
  </si>
  <si>
    <t>10:45:46 AM</t>
  </si>
  <si>
    <t>10:43:27 AM</t>
  </si>
  <si>
    <t>00017</t>
  </si>
  <si>
    <t>10:23:03 AM</t>
  </si>
  <si>
    <t>10:11:04 AM</t>
  </si>
  <si>
    <t>10:30:35 AM</t>
  </si>
  <si>
    <t>10:26:57 AM</t>
  </si>
  <si>
    <t>10:06:17 AM</t>
  </si>
  <si>
    <t>10:06:08 AM</t>
  </si>
  <si>
    <t>00005</t>
  </si>
  <si>
    <t>10:06:06 AM</t>
  </si>
  <si>
    <t>10:05:53 AM</t>
  </si>
  <si>
    <t>10:05:51 AM</t>
  </si>
  <si>
    <t>10:05:41 AM</t>
  </si>
  <si>
    <t>00003</t>
  </si>
  <si>
    <t>10:05:39 AM</t>
  </si>
  <si>
    <t>10:01:23 AM</t>
  </si>
  <si>
    <t>09:53:30 AM</t>
  </si>
  <si>
    <t>09:43:35 AM</t>
  </si>
  <si>
    <t>09:41:38 AM</t>
  </si>
  <si>
    <t>09:34:45 AM</t>
  </si>
  <si>
    <t>10:40:45 AM</t>
  </si>
  <si>
    <t>10:31:11 AM</t>
  </si>
  <si>
    <t>09:31:20 AM</t>
  </si>
  <si>
    <t>09:22:12 AM</t>
  </si>
  <si>
    <t>00016</t>
  </si>
  <si>
    <t>09:19:38 AM</t>
  </si>
  <si>
    <t>09:15:11 AM</t>
  </si>
  <si>
    <t>00077</t>
  </si>
  <si>
    <t>09:12:17 AM</t>
  </si>
  <si>
    <t>09:04:00 AM</t>
  </si>
  <si>
    <t>09:00:17 AM</t>
  </si>
  <si>
    <t>09:00:07 AM</t>
  </si>
  <si>
    <t>09:00:02 AM</t>
  </si>
  <si>
    <t>08:44:51 AM</t>
  </si>
  <si>
    <t>08:42:31 AM</t>
  </si>
  <si>
    <t>08:36:06 AM</t>
  </si>
  <si>
    <t>00179</t>
  </si>
  <si>
    <t>08:34:11 AM</t>
  </si>
  <si>
    <t>08:15:50 AM</t>
  </si>
  <si>
    <t>00088</t>
  </si>
  <si>
    <t>08:09:13 AM</t>
  </si>
  <si>
    <t>07:55:09 AM</t>
  </si>
  <si>
    <t>07:52:12 AM</t>
  </si>
  <si>
    <t>07:45:01 AM</t>
  </si>
  <si>
    <t>07:36:58 AM</t>
  </si>
  <si>
    <t>07:36:35 AM</t>
  </si>
  <si>
    <t>07:36:27 AM</t>
  </si>
  <si>
    <t>07:25:26 AM</t>
  </si>
  <si>
    <t>07:25:17 AM</t>
  </si>
  <si>
    <t>07:25:07 AM</t>
  </si>
  <si>
    <t>07:25:04 AM</t>
  </si>
  <si>
    <t>07:24:53 AM</t>
  </si>
  <si>
    <t>00008</t>
  </si>
  <si>
    <t>07:24:50 AM</t>
  </si>
  <si>
    <t>07:20:27 AM</t>
  </si>
  <si>
    <t>07:12:38 AM</t>
  </si>
  <si>
    <t>07:12:30 AM</t>
  </si>
  <si>
    <t>07:12:08 AM</t>
  </si>
  <si>
    <t>07:12:01 AM</t>
  </si>
  <si>
    <t>00006</t>
  </si>
  <si>
    <t>07:11:53 AM</t>
  </si>
  <si>
    <t>07:11:04 AM</t>
  </si>
  <si>
    <t>07:10:45 AM</t>
  </si>
  <si>
    <t>07:10:35 AM</t>
  </si>
  <si>
    <t>07:10:26 AM</t>
  </si>
  <si>
    <t>07:06:17 AM</t>
  </si>
  <si>
    <t>06:41:45 AM</t>
  </si>
  <si>
    <t>06:36:48 AM</t>
  </si>
  <si>
    <t>00045</t>
  </si>
  <si>
    <t>06:27:03 AM</t>
  </si>
  <si>
    <t>06:04:14 AM</t>
  </si>
  <si>
    <t>06:31:50 AM</t>
  </si>
  <si>
    <t>06:29:05 AM</t>
  </si>
  <si>
    <t>00103</t>
  </si>
  <si>
    <t>12:45:33 PM</t>
  </si>
  <si>
    <t>12:43:20 PM</t>
  </si>
  <si>
    <t>00062</t>
  </si>
  <si>
    <t>12:38:22 PM</t>
  </si>
  <si>
    <t>12:26:11 PM</t>
  </si>
  <si>
    <t>12:26:08 PM</t>
  </si>
  <si>
    <t>12:16:09 PM</t>
  </si>
  <si>
    <t>12:15:32 PM</t>
  </si>
  <si>
    <t>12:12:50 PM</t>
  </si>
  <si>
    <t>12:56:46 PM</t>
  </si>
  <si>
    <t>12:56:34 PM</t>
  </si>
  <si>
    <t>11:49:23 AM</t>
  </si>
  <si>
    <t>11:43:11 AM</t>
  </si>
  <si>
    <t>11:22:25 AM</t>
  </si>
  <si>
    <t>11:03:45 AM</t>
  </si>
  <si>
    <t>10:36:44 AM</t>
  </si>
  <si>
    <t>10:30:23 AM</t>
  </si>
  <si>
    <t>10:29:50 AM</t>
  </si>
  <si>
    <t>10:19:52 AM</t>
  </si>
  <si>
    <t>10:16:38 AM</t>
  </si>
  <si>
    <t>09:59:21 AM</t>
  </si>
  <si>
    <t>09:52:13 AM</t>
  </si>
  <si>
    <t>09:45:56 AM</t>
  </si>
  <si>
    <t>09:41:21 AM</t>
  </si>
  <si>
    <t>09:38:23 AM</t>
  </si>
  <si>
    <t>09:35:48 AM</t>
  </si>
  <si>
    <t>09:30:53 AM</t>
  </si>
  <si>
    <t>09:30:02 AM</t>
  </si>
  <si>
    <t>09:26:17 AM</t>
  </si>
  <si>
    <t>09:24:15 AM</t>
  </si>
  <si>
    <t>09:21:24 AM</t>
  </si>
  <si>
    <t>09:18:33 AM</t>
  </si>
  <si>
    <t>09:12:14 AM</t>
  </si>
  <si>
    <t>09:10:14 AM</t>
  </si>
  <si>
    <t>08:54:19 AM</t>
  </si>
  <si>
    <t>08:49:12 AM</t>
  </si>
  <si>
    <t>08:25:01 AM</t>
  </si>
  <si>
    <t>08:08:03 AM</t>
  </si>
  <si>
    <t>08:03:16 AM</t>
  </si>
  <si>
    <t>07:52:55 AM</t>
  </si>
  <si>
    <t>07:46:42 AM</t>
  </si>
  <si>
    <t>07:46:24 AM</t>
  </si>
  <si>
    <t>07:44:17 AM</t>
  </si>
  <si>
    <t>07:22:34 AM</t>
  </si>
  <si>
    <t>00084</t>
  </si>
  <si>
    <t>07:15:33 AM</t>
  </si>
  <si>
    <t>07:01:17 AM</t>
  </si>
  <si>
    <t>06:57:40 AM</t>
  </si>
  <si>
    <t>06:52:02 AM</t>
  </si>
  <si>
    <t>06:50:26 AM</t>
  </si>
  <si>
    <t>06:41:04 AM</t>
  </si>
  <si>
    <t>06:34:03 AM</t>
  </si>
  <si>
    <t>06:27:35 AM</t>
  </si>
  <si>
    <t>00068</t>
  </si>
  <si>
    <t>06:24:46 AM</t>
  </si>
  <si>
    <t>06:03:37 AM</t>
  </si>
  <si>
    <t>00085</t>
  </si>
  <si>
    <t>06:02:22 AM</t>
  </si>
  <si>
    <t>05:54:03 AM</t>
  </si>
  <si>
    <t>00180</t>
  </si>
  <si>
    <t>Time Between Stops</t>
  </si>
  <si>
    <t>Calculated Time</t>
  </si>
  <si>
    <t>Stop Time</t>
  </si>
  <si>
    <t>Start Time</t>
  </si>
  <si>
    <t>Stop</t>
  </si>
  <si>
    <t>11:31:32 AM</t>
  </si>
  <si>
    <t>11:31:22 AM</t>
  </si>
  <si>
    <t>04:15:12 AM</t>
  </si>
  <si>
    <t>04:15:06 AM</t>
  </si>
  <si>
    <t>04:44:51 PM</t>
  </si>
  <si>
    <t>04:40:07 PM</t>
  </si>
  <si>
    <t>11:31:54 AM</t>
  </si>
  <si>
    <t>11:31:41 AM</t>
  </si>
  <si>
    <t>04:19:50 PM</t>
  </si>
  <si>
    <t>04:15:37 PM</t>
  </si>
  <si>
    <t>03:53:34 PM</t>
  </si>
  <si>
    <t>03:26:41 PM</t>
  </si>
  <si>
    <t>03:23:11 PM</t>
  </si>
  <si>
    <t>03:13:31 PM</t>
  </si>
  <si>
    <t>00098</t>
  </si>
  <si>
    <t>03:04:53 PM</t>
  </si>
  <si>
    <t>03:00:44 PM</t>
  </si>
  <si>
    <t>02:51:47 PM</t>
  </si>
  <si>
    <t>02:45:30 PM</t>
  </si>
  <si>
    <t>02:32:25 PM</t>
  </si>
  <si>
    <t>02:28:38 PM</t>
  </si>
  <si>
    <t>02:28:21 PM</t>
  </si>
  <si>
    <t>02:15:27 PM</t>
  </si>
  <si>
    <t>01:57:06 PM</t>
  </si>
  <si>
    <t>01:52:49 PM</t>
  </si>
  <si>
    <t>01:46:51 PM</t>
  </si>
  <si>
    <t>01:38:36 PM</t>
  </si>
  <si>
    <t>02:05:54 PM</t>
  </si>
  <si>
    <t>02:00:00 PM</t>
  </si>
  <si>
    <t>01:35:47 PM</t>
  </si>
  <si>
    <t>01:34:59 PM</t>
  </si>
  <si>
    <t>01:34:50 PM</t>
  </si>
  <si>
    <t>01:31:07 PM</t>
  </si>
  <si>
    <t>01:30:43 PM</t>
  </si>
  <si>
    <t>01:24:27 PM</t>
  </si>
  <si>
    <t>01:13:33 PM</t>
  </si>
  <si>
    <t>01:06:29 PM</t>
  </si>
  <si>
    <t>01:06:26 PM</t>
  </si>
  <si>
    <t>12:50:36 PM</t>
  </si>
  <si>
    <t>12:43:09 PM</t>
  </si>
  <si>
    <t>12:32:24 PM</t>
  </si>
  <si>
    <t>09:01:37 AM</t>
  </si>
  <si>
    <t>08:57:05 AM</t>
  </si>
  <si>
    <t>10:12:10 AM</t>
  </si>
  <si>
    <t>10:09:26 AM</t>
  </si>
  <si>
    <t>11:30:15 AM</t>
  </si>
  <si>
    <t>11:29:59 AM</t>
  </si>
  <si>
    <t>11:59:26 AM</t>
  </si>
  <si>
    <t>11:58:51 AM</t>
  </si>
  <si>
    <t>11:58:48 AM</t>
  </si>
  <si>
    <t>11:45:21 AM</t>
  </si>
  <si>
    <t>09:45:45 AM</t>
  </si>
  <si>
    <t>09:37:19 AM</t>
  </si>
  <si>
    <t>08:56:54 AM</t>
  </si>
  <si>
    <t>08:44:12 AM</t>
  </si>
  <si>
    <t>00160</t>
  </si>
  <si>
    <t>09:22:20 AM</t>
  </si>
  <si>
    <t>09:01:50 AM</t>
  </si>
  <si>
    <t>07:42:31 AM</t>
  </si>
  <si>
    <t>07:36:07 AM</t>
  </si>
  <si>
    <t>07:25:14 AM</t>
  </si>
  <si>
    <t>07:16:52 AM</t>
  </si>
  <si>
    <t>07:15:46 AM</t>
  </si>
  <si>
    <t>07:11:10 AM</t>
  </si>
  <si>
    <t>07:11:01 AM</t>
  </si>
  <si>
    <t>06:49:32 AM</t>
  </si>
  <si>
    <t>00038</t>
  </si>
  <si>
    <t>06:49:28 AM</t>
  </si>
  <si>
    <t>06:33:49 AM</t>
  </si>
  <si>
    <t>06:31:46 AM</t>
  </si>
  <si>
    <t>06:20:39 AM</t>
  </si>
  <si>
    <t>11:31:04 AM</t>
  </si>
  <si>
    <t>11:30:23 AM</t>
  </si>
  <si>
    <t>LELAND MERCANTILE 498</t>
  </si>
  <si>
    <t>00167</t>
  </si>
  <si>
    <t>06:32:54 AM</t>
  </si>
  <si>
    <t>06:32:15 AM</t>
  </si>
  <si>
    <t>03:53:54 PM</t>
  </si>
  <si>
    <t>03:53:46 PM</t>
  </si>
  <si>
    <t>CRYSTAL-BETSIE RIVER PIZZA</t>
  </si>
  <si>
    <t>00040</t>
  </si>
  <si>
    <t>03:53:42 PM</t>
  </si>
  <si>
    <t>03:53:35 PM</t>
  </si>
  <si>
    <t>00027</t>
  </si>
  <si>
    <t>01:45:10 PM</t>
  </si>
  <si>
    <t>01:45:03 PM</t>
  </si>
  <si>
    <t>01:44:47 PM</t>
  </si>
  <si>
    <t>00025</t>
  </si>
  <si>
    <t>01:44:42 PM</t>
  </si>
  <si>
    <t>01:44:28 PM</t>
  </si>
  <si>
    <t>03:53:31 PM</t>
  </si>
  <si>
    <t>03:53:22 PM</t>
  </si>
  <si>
    <t>03:53:16 PM</t>
  </si>
  <si>
    <t>03:53:09 PM</t>
  </si>
  <si>
    <t>03:53:03 PM</t>
  </si>
  <si>
    <t>03:52:53 PM</t>
  </si>
  <si>
    <t>02:44:02 PM</t>
  </si>
  <si>
    <t>02:43:57 PM</t>
  </si>
  <si>
    <t>03:22:01 PM</t>
  </si>
  <si>
    <t>03:17:41 PM</t>
  </si>
  <si>
    <t>03:10:44 PM</t>
  </si>
  <si>
    <t>03:08:33 PM</t>
  </si>
  <si>
    <t>03:04:17 PM</t>
  </si>
  <si>
    <t>02:55:12 PM</t>
  </si>
  <si>
    <t>02:52:31 PM</t>
  </si>
  <si>
    <t>02:52:23 PM</t>
  </si>
  <si>
    <t>01:46:21 PM</t>
  </si>
  <si>
    <t>01:24:40 PM</t>
  </si>
  <si>
    <t>01:13:17 PM</t>
  </si>
  <si>
    <t>01:13:06 PM</t>
  </si>
  <si>
    <t>00019</t>
  </si>
  <si>
    <t>02:06:02 PM</t>
  </si>
  <si>
    <t>01:50:22 PM</t>
  </si>
  <si>
    <t>02:29:26 PM</t>
  </si>
  <si>
    <t>02:29:20 PM</t>
  </si>
  <si>
    <t>02:29:17 PM</t>
  </si>
  <si>
    <t>02:29:09 PM</t>
  </si>
  <si>
    <t>12:54:08 PM</t>
  </si>
  <si>
    <t>12:39:55 PM</t>
  </si>
  <si>
    <t>01:12:56 PM</t>
  </si>
  <si>
    <t>01:00:47 PM</t>
  </si>
  <si>
    <t>12:28:26 PM</t>
  </si>
  <si>
    <t>12:25:46 PM</t>
  </si>
  <si>
    <t>12:25:40 PM</t>
  </si>
  <si>
    <t>12:19:29 PM</t>
  </si>
  <si>
    <t>11:45:36 AM</t>
  </si>
  <si>
    <t>11:38:57 AM</t>
  </si>
  <si>
    <t>12:08:53 PM</t>
  </si>
  <si>
    <t>11:45:59 AM</t>
  </si>
  <si>
    <t>00063</t>
  </si>
  <si>
    <t>11:29:06 AM</t>
  </si>
  <si>
    <t>11:22:34 AM</t>
  </si>
  <si>
    <t>11:19:36 AM</t>
  </si>
  <si>
    <t>11:11:31 AM</t>
  </si>
  <si>
    <t>11:00:43 AM</t>
  </si>
  <si>
    <t>10:47:17 AM</t>
  </si>
  <si>
    <t>10:26:35 AM</t>
  </si>
  <si>
    <t>10:26:27 AM</t>
  </si>
  <si>
    <t>10:03:25 AM</t>
  </si>
  <si>
    <t>10:03:16 AM</t>
  </si>
  <si>
    <t>10:37:42 AM</t>
  </si>
  <si>
    <t>10:37:36 AM</t>
  </si>
  <si>
    <t>00127</t>
  </si>
  <si>
    <t>10:26:04 AM</t>
  </si>
  <si>
    <t>10:06:41 AM</t>
  </si>
  <si>
    <t>10:26:18 AM</t>
  </si>
  <si>
    <t>10:26:11 AM</t>
  </si>
  <si>
    <t>00046</t>
  </si>
  <si>
    <t>10:01:50 AM</t>
  </si>
  <si>
    <t>09:49:47 AM</t>
  </si>
  <si>
    <t>09:40:27 AM</t>
  </si>
  <si>
    <t>09:29:14 AM</t>
  </si>
  <si>
    <t>09:15:46 AM</t>
  </si>
  <si>
    <t>09:15:27 AM</t>
  </si>
  <si>
    <t>08:49:39 AM</t>
  </si>
  <si>
    <t>08:20:32 AM</t>
  </si>
  <si>
    <t>09:04:16 AM</t>
  </si>
  <si>
    <t>08:57:44 AM</t>
  </si>
  <si>
    <t>08:12:53 AM</t>
  </si>
  <si>
    <t>07:46:59 AM</t>
  </si>
  <si>
    <t>07:19:20 AM</t>
  </si>
  <si>
    <t>07:14:24 AM</t>
  </si>
  <si>
    <t>00053</t>
  </si>
  <si>
    <t>07:30:22 AM</t>
  </si>
  <si>
    <t>07:25:31 AM</t>
  </si>
  <si>
    <t>06:55:43 AM</t>
  </si>
  <si>
    <t>06:42:05 AM</t>
  </si>
  <si>
    <t>06:37:28 AM</t>
  </si>
  <si>
    <t>06:29:04 AM</t>
  </si>
  <si>
    <t>06:13:12 AM</t>
  </si>
  <si>
    <t>06:13:05 AM</t>
  </si>
  <si>
    <t>00051</t>
  </si>
  <si>
    <t>06:12:58 AM</t>
  </si>
  <si>
    <t>05:57:11 AM</t>
  </si>
  <si>
    <t>00052</t>
  </si>
  <si>
    <t>05:51:48 AM</t>
  </si>
  <si>
    <t>05:41:35 AM</t>
  </si>
  <si>
    <t>04:15:33 AM</t>
  </si>
  <si>
    <t>04:15:20 AM</t>
  </si>
  <si>
    <t>12:34:58 PM</t>
  </si>
  <si>
    <t>12:24:42 PM</t>
  </si>
  <si>
    <t>12:09:46 PM</t>
  </si>
  <si>
    <t>12:03:37 PM</t>
  </si>
  <si>
    <t>11:49:29 AM</t>
  </si>
  <si>
    <t>11:39:13 AM</t>
  </si>
  <si>
    <t>11:25:16 AM</t>
  </si>
  <si>
    <t>11:13:40 AM</t>
  </si>
  <si>
    <t>11:03:43 AM</t>
  </si>
  <si>
    <t>11:03:19 AM</t>
  </si>
  <si>
    <t>10:52:57 AM</t>
  </si>
  <si>
    <t>10:42:46 AM</t>
  </si>
  <si>
    <t>10:39:02 AM</t>
  </si>
  <si>
    <t>10:30:33 AM</t>
  </si>
  <si>
    <t>10:20:34 AM</t>
  </si>
  <si>
    <t>10:12:12 AM</t>
  </si>
  <si>
    <t>10:07:32 AM</t>
  </si>
  <si>
    <t>09:55:56 AM</t>
  </si>
  <si>
    <t>09:42:53 AM</t>
  </si>
  <si>
    <t>09:17:37 AM</t>
  </si>
  <si>
    <t>09:05:24 AM</t>
  </si>
  <si>
    <t>08:55:29 AM</t>
  </si>
  <si>
    <t>00081</t>
  </si>
  <si>
    <t>08:44:44 AM</t>
  </si>
  <si>
    <t>08:29:00 AM</t>
  </si>
  <si>
    <t>08:24:46 AM</t>
  </si>
  <si>
    <t>07:35:29 AM</t>
  </si>
  <si>
    <t>00060</t>
  </si>
  <si>
    <t>07:27:54 AM</t>
  </si>
  <si>
    <t>07:07:00 AM</t>
  </si>
  <si>
    <t>12:59:28 PM</t>
  </si>
  <si>
    <t>12:55:45 PM</t>
  </si>
  <si>
    <t>06:58:52 AM</t>
  </si>
  <si>
    <t>12:01:50 PM</t>
  </si>
  <si>
    <t>11:55:52 AM</t>
  </si>
  <si>
    <t>11:03:11 AM</t>
  </si>
  <si>
    <t>11:03:01 AM</t>
  </si>
  <si>
    <t>09:13:14 AM</t>
  </si>
  <si>
    <t>09:07:53 AM</t>
  </si>
  <si>
    <t>01:24:47 PM</t>
  </si>
  <si>
    <t>01:20:40 PM</t>
  </si>
  <si>
    <t>01:20:34 PM</t>
  </si>
  <si>
    <t>01:20:21 PM</t>
  </si>
  <si>
    <t>09:13:31 AM</t>
  </si>
  <si>
    <t>09:13:22 AM</t>
  </si>
  <si>
    <t>12:55:25 PM</t>
  </si>
  <si>
    <t>12:50:27 PM</t>
  </si>
  <si>
    <t>12:11:02 PM</t>
  </si>
  <si>
    <t>11:58:57 AM</t>
  </si>
  <si>
    <t>11:43:40 AM</t>
  </si>
  <si>
    <t>11:38:07 AM</t>
  </si>
  <si>
    <t>11:26:39 AM</t>
  </si>
  <si>
    <t>11:26:26 AM</t>
  </si>
  <si>
    <t>11:26:10 AM</t>
  </si>
  <si>
    <t>11:23:37 AM</t>
  </si>
  <si>
    <t>11:16:40 AM</t>
  </si>
  <si>
    <t>10:57:31 AM</t>
  </si>
  <si>
    <t>10:55:45 AM</t>
  </si>
  <si>
    <t>10:51:11 AM</t>
  </si>
  <si>
    <t>00039</t>
  </si>
  <si>
    <t>10:41:14 AM</t>
  </si>
  <si>
    <t>10:35:46 AM</t>
  </si>
  <si>
    <t>10:35:22 AM</t>
  </si>
  <si>
    <t>10:26:39 AM</t>
  </si>
  <si>
    <t>09:59:29 AM</t>
  </si>
  <si>
    <t>09:51:18 AM</t>
  </si>
  <si>
    <t>09:46:25 AM</t>
  </si>
  <si>
    <t>09:42:50 AM</t>
  </si>
  <si>
    <t>09:29:38 AM</t>
  </si>
  <si>
    <t>09:25:21 AM</t>
  </si>
  <si>
    <t>09:18:44 AM</t>
  </si>
  <si>
    <t>09:00:35 AM</t>
  </si>
  <si>
    <t>08:54:23 AM</t>
  </si>
  <si>
    <t>06084</t>
  </si>
  <si>
    <t>08:38:52 AM</t>
  </si>
  <si>
    <t>08:36:00 AM</t>
  </si>
  <si>
    <t>08:31:35 AM</t>
  </si>
  <si>
    <t>08:31:20 AM</t>
  </si>
  <si>
    <t>08:31:12 AM</t>
  </si>
  <si>
    <t>08:25:21 AM</t>
  </si>
  <si>
    <t>08:50:45 AM</t>
  </si>
  <si>
    <t>08:48:16 AM</t>
  </si>
  <si>
    <t>08:17:08 AM</t>
  </si>
  <si>
    <t>08:16:55 AM</t>
  </si>
  <si>
    <t>08:16:53 AM</t>
  </si>
  <si>
    <t>08:10:29 AM</t>
  </si>
  <si>
    <t>08:03:02 AM</t>
  </si>
  <si>
    <t>07:27:58 AM</t>
  </si>
  <si>
    <t>00059</t>
  </si>
  <si>
    <t>07:23:10 AM</t>
  </si>
  <si>
    <t>07:14:46 AM</t>
  </si>
  <si>
    <t>00037</t>
  </si>
  <si>
    <t>07:03:05 AM</t>
  </si>
  <si>
    <t>06:58:01 AM</t>
  </si>
  <si>
    <t>06:26:10 AM</t>
  </si>
  <si>
    <t>06:20:06 AM</t>
  </si>
  <si>
    <t>06:14:00 AM</t>
  </si>
  <si>
    <t>06:08:14 AM</t>
  </si>
  <si>
    <t>00042</t>
  </si>
  <si>
    <t>06:05:48 AM</t>
  </si>
  <si>
    <t>05:56:06 AM</t>
  </si>
  <si>
    <t>12:21:07 PM</t>
  </si>
  <si>
    <t>00014</t>
  </si>
  <si>
    <t>10:49:48 AM</t>
  </si>
  <si>
    <t>10:46:11 AM</t>
  </si>
  <si>
    <t>11:37:49 AM</t>
  </si>
  <si>
    <t>11:27:41 AM</t>
  </si>
  <si>
    <t>11:21:41 AM</t>
  </si>
  <si>
    <t>11:14:28 AM</t>
  </si>
  <si>
    <t>11:09:31 AM</t>
  </si>
  <si>
    <t>11:02:41 AM</t>
  </si>
  <si>
    <t>10:48:34 AM</t>
  </si>
  <si>
    <t>10:42:55 AM</t>
  </si>
  <si>
    <t>11:00:10 AM</t>
  </si>
  <si>
    <t>07:46:37 AM</t>
  </si>
  <si>
    <t>07:26:42 AM</t>
  </si>
  <si>
    <t>10:31:13 AM</t>
  </si>
  <si>
    <t>10:23:51 AM</t>
  </si>
  <si>
    <t>10:09:50 AM</t>
  </si>
  <si>
    <t>09:59:57 AM</t>
  </si>
  <si>
    <t>10:20:51 AM</t>
  </si>
  <si>
    <t>09:56:51 AM</t>
  </si>
  <si>
    <t>09:51:00 AM</t>
  </si>
  <si>
    <t>09:39:37 AM</t>
  </si>
  <si>
    <t>09:33:53 AM</t>
  </si>
  <si>
    <t>09:30:08 AM</t>
  </si>
  <si>
    <t>09:26:10 AM</t>
  </si>
  <si>
    <t>09:22:38 AM</t>
  </si>
  <si>
    <t>09:10:03 AM</t>
  </si>
  <si>
    <t>09:02:27 AM</t>
  </si>
  <si>
    <t>08:48:59 AM</t>
  </si>
  <si>
    <t>08:47:21 AM</t>
  </si>
  <si>
    <t>08:39:55 AM</t>
  </si>
  <si>
    <t>08:33:21 AM</t>
  </si>
  <si>
    <t>08:27:58 AM</t>
  </si>
  <si>
    <t>08:27:10 AM</t>
  </si>
  <si>
    <t>08:21:17 AM</t>
  </si>
  <si>
    <t>08:18:31 AM</t>
  </si>
  <si>
    <t>08:07:01 AM</t>
  </si>
  <si>
    <t>08:01:41 AM</t>
  </si>
  <si>
    <t>07:49:34 AM</t>
  </si>
  <si>
    <t>07:24:08 AM</t>
  </si>
  <si>
    <t>07:09:56 AM</t>
  </si>
  <si>
    <t>07:08:07 AM</t>
  </si>
  <si>
    <t>06:55:54 AM</t>
  </si>
  <si>
    <t>00150</t>
  </si>
  <si>
    <t>06:46:21 AM</t>
  </si>
  <si>
    <t>06:43:11 AM</t>
  </si>
  <si>
    <t>06:41:57 AM</t>
  </si>
  <si>
    <t>06:33:00 AM</t>
  </si>
  <si>
    <t>06:31:40 AM</t>
  </si>
  <si>
    <t>06:19:46 AM</t>
  </si>
  <si>
    <t>06:11:56 AM</t>
  </si>
  <si>
    <t>09:47:05 AM</t>
  </si>
  <si>
    <t>09:44:00 AM</t>
  </si>
  <si>
    <t>ROSSMAN EYE CARE</t>
  </si>
  <si>
    <t>06:02:00 AM</t>
  </si>
  <si>
    <t>05:44:35 AM</t>
  </si>
  <si>
    <t>11:43:54 AM</t>
  </si>
  <si>
    <t>11:21:38 AM</t>
  </si>
  <si>
    <t>12:10:16 PM</t>
  </si>
  <si>
    <t>11:55:19 AM</t>
  </si>
  <si>
    <t>11:16:34 AM</t>
  </si>
  <si>
    <t>11:10:50 AM</t>
  </si>
  <si>
    <t>11:04:54 AM</t>
  </si>
  <si>
    <t>11:01:18 AM</t>
  </si>
  <si>
    <t>00089</t>
  </si>
  <si>
    <t>11:01:14 AM</t>
  </si>
  <si>
    <t>10:40:01 AM</t>
  </si>
  <si>
    <t>10:37:30 AM</t>
  </si>
  <si>
    <t>10:33:36 AM</t>
  </si>
  <si>
    <t>07:13:04 AM</t>
  </si>
  <si>
    <t>10:19:48 AM</t>
  </si>
  <si>
    <t>10:19:19 AM</t>
  </si>
  <si>
    <t>10:19:15 AM</t>
  </si>
  <si>
    <t>10:18:50 AM</t>
  </si>
  <si>
    <t>10:18:47 AM</t>
  </si>
  <si>
    <t>10:18:27 AM</t>
  </si>
  <si>
    <t>10:18:23 AM</t>
  </si>
  <si>
    <t>10:18:00 AM</t>
  </si>
  <si>
    <t>08:31:57 AM</t>
  </si>
  <si>
    <t>08:20:27 AM</t>
  </si>
  <si>
    <t>SHADY ELM PROPERTIES</t>
  </si>
  <si>
    <t>08:17:57 AM</t>
  </si>
  <si>
    <t>08:16:11 AM</t>
  </si>
  <si>
    <t>00044</t>
  </si>
  <si>
    <t>07:59:26 AM</t>
  </si>
  <si>
    <t>07:40:36 AM</t>
  </si>
  <si>
    <t>08:12:57 AM</t>
  </si>
  <si>
    <t>08:00:22 AM</t>
  </si>
  <si>
    <t>07:34:08 AM</t>
  </si>
  <si>
    <t>07:28:17 AM</t>
  </si>
  <si>
    <t>06:58:26 AM</t>
  </si>
  <si>
    <t>06:58:11 AM</t>
  </si>
  <si>
    <t>06:57:08 AM</t>
  </si>
  <si>
    <t>06:50:08 AM</t>
  </si>
  <si>
    <t>06:23:49 AM</t>
  </si>
  <si>
    <t>06:10:47 AM</t>
  </si>
  <si>
    <t>00080</t>
  </si>
  <si>
    <t>12:35:04 PM</t>
  </si>
  <si>
    <t>12:34:53 PM</t>
  </si>
  <si>
    <t xml:space="preserve">CRYSTAL-MAZ/SNOW SPORTS  </t>
  </si>
  <si>
    <t>12:34:46 PM</t>
  </si>
  <si>
    <t>12:34:36 PM</t>
  </si>
  <si>
    <t>12:34:22 PM</t>
  </si>
  <si>
    <t>12:34:12 PM</t>
  </si>
  <si>
    <t>12:34:05 PM</t>
  </si>
  <si>
    <t>12:33:55 PM</t>
  </si>
  <si>
    <t>12:33:47 PM</t>
  </si>
  <si>
    <t>12:33:31 PM</t>
  </si>
  <si>
    <t>12:33:24 PM</t>
  </si>
  <si>
    <t>12:33:13 PM</t>
  </si>
  <si>
    <t>12:33:03 PM</t>
  </si>
  <si>
    <t>12:32:41 PM</t>
  </si>
  <si>
    <t>12:32:20 PM</t>
  </si>
  <si>
    <t>12:32:08 PM</t>
  </si>
  <si>
    <t>12:32:02 PM</t>
  </si>
  <si>
    <t>12:31:48 PM</t>
  </si>
  <si>
    <t>00030</t>
  </si>
  <si>
    <t>12:31:36 PM</t>
  </si>
  <si>
    <t>12:31:25 PM</t>
  </si>
  <si>
    <t>00043</t>
  </si>
  <si>
    <t>12:31:18 PM</t>
  </si>
  <si>
    <t>12:30:59 PM</t>
  </si>
  <si>
    <t>00026</t>
  </si>
  <si>
    <t>12:30:51 PM</t>
  </si>
  <si>
    <t>12:30:43 PM</t>
  </si>
  <si>
    <t>12:30:38 PM</t>
  </si>
  <si>
    <t>12:30:26 PM</t>
  </si>
  <si>
    <t>08:17:33 AM</t>
  </si>
  <si>
    <t>08:17:23 AM</t>
  </si>
  <si>
    <t>02:41:49 PM</t>
  </si>
  <si>
    <t>02:27:49 PM</t>
  </si>
  <si>
    <t>01:32:55 PM</t>
  </si>
  <si>
    <t>01:21:34 PM</t>
  </si>
  <si>
    <t>01:47:23 PM</t>
  </si>
  <si>
    <t>01:41:16 PM</t>
  </si>
  <si>
    <t>02:09:49 PM</t>
  </si>
  <si>
    <t>02:03:35 PM</t>
  </si>
  <si>
    <t>02:24:59 PM</t>
  </si>
  <si>
    <t>02:16:20 PM</t>
  </si>
  <si>
    <t>01:05:53 PM</t>
  </si>
  <si>
    <t>12:46:37 PM</t>
  </si>
  <si>
    <t>12:42:13 PM</t>
  </si>
  <si>
    <t>12:26:34 PM</t>
  </si>
  <si>
    <t>09:47:29 AM</t>
  </si>
  <si>
    <t>09:41:42 AM</t>
  </si>
  <si>
    <t>10:06:32 AM</t>
  </si>
  <si>
    <t>09:52:41 AM</t>
  </si>
  <si>
    <t>10:32:48 AM</t>
  </si>
  <si>
    <t>10:12:34 AM</t>
  </si>
  <si>
    <t>10:32:58 AM</t>
  </si>
  <si>
    <t>10:32:53 AM</t>
  </si>
  <si>
    <t>11:53:52 AM</t>
  </si>
  <si>
    <t>11:42:07 AM</t>
  </si>
  <si>
    <t>11:01:09 AM</t>
  </si>
  <si>
    <t>10:48:50 AM</t>
  </si>
  <si>
    <t>11:37:32 AM</t>
  </si>
  <si>
    <t>11:37:24 AM</t>
  </si>
  <si>
    <t>11:37:16 AM</t>
  </si>
  <si>
    <t>11:37:00 AM</t>
  </si>
  <si>
    <t>11:36:48 AM</t>
  </si>
  <si>
    <t>11:36:32 AM</t>
  </si>
  <si>
    <t>11:36:29 AM</t>
  </si>
  <si>
    <t>11:14:03 AM</t>
  </si>
  <si>
    <t>10:45:53 AM</t>
  </si>
  <si>
    <t>00254</t>
  </si>
  <si>
    <t>11:13:52 AM</t>
  </si>
  <si>
    <t>11:09:21 AM</t>
  </si>
  <si>
    <t>12:18:25 PM</t>
  </si>
  <si>
    <t>11:59:39 AM</t>
  </si>
  <si>
    <t>09:37:31 AM</t>
  </si>
  <si>
    <t>09:37:22 AM</t>
  </si>
  <si>
    <t>09:26:21 AM</t>
  </si>
  <si>
    <t>09:17:13 AM</t>
  </si>
  <si>
    <t>00031</t>
  </si>
  <si>
    <t>09:09:51 AM</t>
  </si>
  <si>
    <t>09:09:43 AM</t>
  </si>
  <si>
    <t>09:09:40 AM</t>
  </si>
  <si>
    <t>08:51:33 AM</t>
  </si>
  <si>
    <t>08:41:38 AM</t>
  </si>
  <si>
    <t>08:17:42 AM</t>
  </si>
  <si>
    <t>08:11:55 AM</t>
  </si>
  <si>
    <t>08:11:45 AM</t>
  </si>
  <si>
    <t>08:12:14 AM</t>
  </si>
  <si>
    <t>08:11:58 AM</t>
  </si>
  <si>
    <t>08:12:33 AM</t>
  </si>
  <si>
    <t>08:12:17 AM</t>
  </si>
  <si>
    <t>09:37:14 AM</t>
  </si>
  <si>
    <t>09:30:24 AM</t>
  </si>
  <si>
    <t>00036</t>
  </si>
  <si>
    <t>07:35:56 AM</t>
  </si>
  <si>
    <t>07:21:09 AM</t>
  </si>
  <si>
    <t>07:09:40 AM</t>
  </si>
  <si>
    <t>06:45:34 AM</t>
  </si>
  <si>
    <t>00069</t>
  </si>
  <si>
    <t>06:39:07 AM</t>
  </si>
  <si>
    <t>06:23:38 AM</t>
  </si>
  <si>
    <t>00056</t>
  </si>
  <si>
    <t>06:15:44 AM</t>
  </si>
  <si>
    <t>05:58:09 AM</t>
  </si>
  <si>
    <t>02:44:43 PM</t>
  </si>
  <si>
    <t>02:35:26 PM</t>
  </si>
  <si>
    <t>02:59:56 PM</t>
  </si>
  <si>
    <t>02:56:16 PM</t>
  </si>
  <si>
    <t>02:26:57 PM</t>
  </si>
  <si>
    <t>02:23:31 PM</t>
  </si>
  <si>
    <t>02:20:42 PM</t>
  </si>
  <si>
    <t>02:14:47 PM</t>
  </si>
  <si>
    <t>02:11:32 PM</t>
  </si>
  <si>
    <t>02:05:53 PM</t>
  </si>
  <si>
    <t>03:22:21 PM</t>
  </si>
  <si>
    <t>03:21:59 PM</t>
  </si>
  <si>
    <t>01:05:26 PM</t>
  </si>
  <si>
    <t>12:47:33 PM</t>
  </si>
  <si>
    <t>12:09:17 PM</t>
  </si>
  <si>
    <t>12:02:09 PM</t>
  </si>
  <si>
    <t>12:35:48 PM</t>
  </si>
  <si>
    <t>12:26:53 PM</t>
  </si>
  <si>
    <t>12:22:23 PM</t>
  </si>
  <si>
    <t>12:18:02 PM</t>
  </si>
  <si>
    <t>11:50:45 AM</t>
  </si>
  <si>
    <t>11:46:09 AM</t>
  </si>
  <si>
    <t>11:43:00 AM</t>
  </si>
  <si>
    <t>11:36:41 AM</t>
  </si>
  <si>
    <t>11:24:31 AM</t>
  </si>
  <si>
    <t>11:19:35 AM</t>
  </si>
  <si>
    <t>11:31:11 AM</t>
  </si>
  <si>
    <t>11:30:04 AM</t>
  </si>
  <si>
    <t>11:12:53 AM</t>
  </si>
  <si>
    <t>11:08:07 AM</t>
  </si>
  <si>
    <t>11:08:02 AM</t>
  </si>
  <si>
    <t>10:50:30 AM</t>
  </si>
  <si>
    <t>10:48:44 AM</t>
  </si>
  <si>
    <t>10:20:21 AM</t>
  </si>
  <si>
    <t>10:16:13 AM</t>
  </si>
  <si>
    <t>10:03:19 AM</t>
  </si>
  <si>
    <t>10:01:15 AM</t>
  </si>
  <si>
    <t>09:54:10 AM</t>
  </si>
  <si>
    <t>09:54:02 AM</t>
  </si>
  <si>
    <t>09:32:35 AM</t>
  </si>
  <si>
    <t>09:14:30 AM</t>
  </si>
  <si>
    <t>09:12:31 AM</t>
  </si>
  <si>
    <t>09:12:23 AM</t>
  </si>
  <si>
    <t>09:08:50 AM</t>
  </si>
  <si>
    <t>08:58:42 AM</t>
  </si>
  <si>
    <t>08:26:31 AM</t>
  </si>
  <si>
    <t>00102</t>
  </si>
  <si>
    <t>08:21:11 AM</t>
  </si>
  <si>
    <t>08:14:25 AM</t>
  </si>
  <si>
    <t>08:03:15 AM</t>
  </si>
  <si>
    <t>07:59:42 AM</t>
  </si>
  <si>
    <t>07:56:24 AM</t>
  </si>
  <si>
    <t>08:11:47 AM</t>
  </si>
  <si>
    <t>08:05:54 AM</t>
  </si>
  <si>
    <t>00082</t>
  </si>
  <si>
    <t>07:02:01 AM</t>
  </si>
  <si>
    <t>06:33:53 AM</t>
  </si>
  <si>
    <t>06:20:07 AM</t>
  </si>
  <si>
    <t>06:19:25 AM</t>
  </si>
  <si>
    <t>12:13:50 PM</t>
  </si>
  <si>
    <t>12:13:43 PM</t>
  </si>
  <si>
    <t>12:13:39 PM</t>
  </si>
  <si>
    <t>12:05:06 PM</t>
  </si>
  <si>
    <t>00096</t>
  </si>
  <si>
    <t>12:03:33 PM</t>
  </si>
  <si>
    <t>11:57:33 AM</t>
  </si>
  <si>
    <t>11:37:13 AM</t>
  </si>
  <si>
    <t>10:59:42 AM</t>
  </si>
  <si>
    <t>10:44:37 AM</t>
  </si>
  <si>
    <t>10:39:50 AM</t>
  </si>
  <si>
    <t>10:56:22 AM</t>
  </si>
  <si>
    <t>10:47:52 AM</t>
  </si>
  <si>
    <t>11:56:17 AM</t>
  </si>
  <si>
    <t>11:44:31 AM</t>
  </si>
  <si>
    <t>10:19:37 AM</t>
  </si>
  <si>
    <t>10:11:06 AM</t>
  </si>
  <si>
    <t>10:11:02 AM</t>
  </si>
  <si>
    <t>10:06:05 AM</t>
  </si>
  <si>
    <t>10:01:37 AM</t>
  </si>
  <si>
    <t>09:58:17 AM</t>
  </si>
  <si>
    <t>09:58:14 AM</t>
  </si>
  <si>
    <t>09:55:38 AM</t>
  </si>
  <si>
    <t>09:53:28 AM</t>
  </si>
  <si>
    <t>09:51:36 AM</t>
  </si>
  <si>
    <t>08:41:26 AM</t>
  </si>
  <si>
    <t>08:41:18 AM</t>
  </si>
  <si>
    <t>09:47:47 AM</t>
  </si>
  <si>
    <t>09:45:37 AM</t>
  </si>
  <si>
    <t>09:41:40 AM</t>
  </si>
  <si>
    <t>09:37:45 AM</t>
  </si>
  <si>
    <t>09:21:13 AM</t>
  </si>
  <si>
    <t>08:19:40 AM</t>
  </si>
  <si>
    <t>08:14:35 AM</t>
  </si>
  <si>
    <t>08:24:20 AM</t>
  </si>
  <si>
    <t>08:21:37 AM</t>
  </si>
  <si>
    <t>09:04:38 AM</t>
  </si>
  <si>
    <t>09:02:18 AM</t>
  </si>
  <si>
    <t>08:37:16 AM</t>
  </si>
  <si>
    <t>00076</t>
  </si>
  <si>
    <t>07:42:20 AM</t>
  </si>
  <si>
    <t>07:39:14 AM</t>
  </si>
  <si>
    <t>08:02:53 AM</t>
  </si>
  <si>
    <t>07:54:37 AM</t>
  </si>
  <si>
    <t>07:28:44 AM</t>
  </si>
  <si>
    <t>07:02:46 AM</t>
  </si>
  <si>
    <t>06:43:48 AM</t>
  </si>
  <si>
    <t>06:31:28 AM</t>
  </si>
  <si>
    <t>06:25:59 AM</t>
  </si>
  <si>
    <t>00101</t>
  </si>
  <si>
    <t>06:13:28 AM</t>
  </si>
  <si>
    <t>06:13:13 AM</t>
  </si>
  <si>
    <t>02:25:02 PM</t>
  </si>
  <si>
    <t>01:48:01 PM</t>
  </si>
  <si>
    <t>01:04:06 PM</t>
  </si>
  <si>
    <t>12:55:31 PM</t>
  </si>
  <si>
    <t>12:54:12 PM</t>
  </si>
  <si>
    <t>12:50:35 PM</t>
  </si>
  <si>
    <t>12:47:54 PM</t>
  </si>
  <si>
    <t>12:42:16 PM</t>
  </si>
  <si>
    <t>12:40:24 PM</t>
  </si>
  <si>
    <t>12:25:55 PM</t>
  </si>
  <si>
    <t>12:16:49 PM</t>
  </si>
  <si>
    <t>12:11:11 PM</t>
  </si>
  <si>
    <t>12:00:58 PM</t>
  </si>
  <si>
    <t>11:51:39 AM</t>
  </si>
  <si>
    <t>11:51:36 AM</t>
  </si>
  <si>
    <t>11:49:11 AM</t>
  </si>
  <si>
    <t>11:40:10 AM</t>
  </si>
  <si>
    <t>11:31:51 AM</t>
  </si>
  <si>
    <t>00018</t>
  </si>
  <si>
    <t>11:24:01 AM</t>
  </si>
  <si>
    <t>11:11:43 AM</t>
  </si>
  <si>
    <t>11:06:19 AM</t>
  </si>
  <si>
    <t>11:02:43 AM</t>
  </si>
  <si>
    <t>11:02:39 AM</t>
  </si>
  <si>
    <t>11:00:19 AM</t>
  </si>
  <si>
    <t>10:52:55 AM</t>
  </si>
  <si>
    <t>10:42:44 AM</t>
  </si>
  <si>
    <t>10:40:02 AM</t>
  </si>
  <si>
    <t>10:17:38 AM</t>
  </si>
  <si>
    <t>00099</t>
  </si>
  <si>
    <t>10:13:48 AM</t>
  </si>
  <si>
    <t>10:13:38 AM</t>
  </si>
  <si>
    <t>10:05:49 AM</t>
  </si>
  <si>
    <t>09:43:57 AM</t>
  </si>
  <si>
    <t>09:34:08 AM</t>
  </si>
  <si>
    <t>09:29:26 AM</t>
  </si>
  <si>
    <t>09:16:24 AM</t>
  </si>
  <si>
    <t>09:13:25 AM</t>
  </si>
  <si>
    <t>09:06:19 AM</t>
  </si>
  <si>
    <t>09:05:26 AM</t>
  </si>
  <si>
    <t>08:57:34 AM</t>
  </si>
  <si>
    <t>08:57:30 AM</t>
  </si>
  <si>
    <t>08:57:18 AM</t>
  </si>
  <si>
    <t>08:38:02 AM</t>
  </si>
  <si>
    <t>08:29:48 AM</t>
  </si>
  <si>
    <t>08:28:54 AM</t>
  </si>
  <si>
    <t>08:05:21 AM</t>
  </si>
  <si>
    <t>00093</t>
  </si>
  <si>
    <t>06:49:04 AM</t>
  </si>
  <si>
    <t>06:43:19 AM</t>
  </si>
  <si>
    <t>07:36:23 AM</t>
  </si>
  <si>
    <t>07:29:48 AM</t>
  </si>
  <si>
    <t>00152</t>
  </si>
  <si>
    <t>07:39:31 AM</t>
  </si>
  <si>
    <t>00157</t>
  </si>
  <si>
    <t>07:07:17 AM</t>
  </si>
  <si>
    <t>06:51:16 AM</t>
  </si>
  <si>
    <t>07:12:00 AM</t>
  </si>
  <si>
    <t>00095</t>
  </si>
  <si>
    <t>06:21:52 AM</t>
  </si>
  <si>
    <t>06:03:41 AM</t>
  </si>
  <si>
    <t>06:03:14 AM</t>
  </si>
  <si>
    <t>05:50:38 AM</t>
  </si>
  <si>
    <t>01:34:40 PM</t>
  </si>
  <si>
    <t>01:18:25 PM</t>
  </si>
  <si>
    <t>01:08:40 PM</t>
  </si>
  <si>
    <t>01:08:22 PM</t>
  </si>
  <si>
    <t>12:17:09 PM</t>
  </si>
  <si>
    <t>12:07:26 PM</t>
  </si>
  <si>
    <t>12:29:35 PM</t>
  </si>
  <si>
    <t>12:23:03 PM</t>
  </si>
  <si>
    <t>12:01:53 PM</t>
  </si>
  <si>
    <t>11:52:46 AM</t>
  </si>
  <si>
    <t>11:48:31 AM</t>
  </si>
  <si>
    <t>11:47:59 AM</t>
  </si>
  <si>
    <t>11:23:46 AM</t>
  </si>
  <si>
    <t>11:23:34 AM</t>
  </si>
  <si>
    <t>11:23:26 AM</t>
  </si>
  <si>
    <t>11:23:10 AM</t>
  </si>
  <si>
    <t>11:22:59 AM</t>
  </si>
  <si>
    <t>11:22:56 AM</t>
  </si>
  <si>
    <t>10:46:14 AM</t>
  </si>
  <si>
    <t>10:36:13 AM</t>
  </si>
  <si>
    <t>10:26:59 AM</t>
  </si>
  <si>
    <t>10:03:35 AM</t>
  </si>
  <si>
    <t>09:58:41 AM</t>
  </si>
  <si>
    <t>09:58:19 AM</t>
  </si>
  <si>
    <t>09:41:14 AM</t>
  </si>
  <si>
    <t>09:16:49 AM</t>
  </si>
  <si>
    <t>08:48:52 AM</t>
  </si>
  <si>
    <t>08:22:26 AM</t>
  </si>
  <si>
    <t>08:22:16 AM</t>
  </si>
  <si>
    <t>11:47:51 AM</t>
  </si>
  <si>
    <t>11:40:49 AM</t>
  </si>
  <si>
    <t>08:20:34 AM</t>
  </si>
  <si>
    <t>08:20:15 AM</t>
  </si>
  <si>
    <t>07:58:46 AM</t>
  </si>
  <si>
    <t>07:42:04 AM</t>
  </si>
  <si>
    <t>G J'S PIZZA &amp; MARKET</t>
  </si>
  <si>
    <t>07:25:27 AM</t>
  </si>
  <si>
    <t>07:25:02 AM</t>
  </si>
  <si>
    <t>07:24:58 AM</t>
  </si>
  <si>
    <t>06:49:41 AM</t>
  </si>
  <si>
    <t>01:08:14 PM</t>
  </si>
  <si>
    <t>12:44:44 PM</t>
  </si>
  <si>
    <t>LMCU 302</t>
  </si>
  <si>
    <t>12:44:40 PM</t>
  </si>
  <si>
    <t>12:44:25 PM</t>
  </si>
  <si>
    <t>02:41:03 PM</t>
  </si>
  <si>
    <t>02:40:55 PM</t>
  </si>
  <si>
    <t>02:40:50 PM</t>
  </si>
  <si>
    <t>02:40:41 PM</t>
  </si>
  <si>
    <t>02:40:36 PM</t>
  </si>
  <si>
    <t>02:40:22 PM</t>
  </si>
  <si>
    <t>03:15:32 PM</t>
  </si>
  <si>
    <t>03:15:27 PM</t>
  </si>
  <si>
    <t>12:58:46 PM</t>
  </si>
  <si>
    <t>12:52:23 PM</t>
  </si>
  <si>
    <t>03:15:22 PM</t>
  </si>
  <si>
    <t>03:14:36 PM</t>
  </si>
  <si>
    <t>03:28:51 PM</t>
  </si>
  <si>
    <t>03:28:46 PM</t>
  </si>
  <si>
    <t>02:58:01 PM</t>
  </si>
  <si>
    <t>02:29:02 PM</t>
  </si>
  <si>
    <t>02:29:00 PM</t>
  </si>
  <si>
    <t>02:21:19 PM</t>
  </si>
  <si>
    <t>02:14:16 PM</t>
  </si>
  <si>
    <t>02:07:39 PM</t>
  </si>
  <si>
    <t>01:47:36 PM</t>
  </si>
  <si>
    <t>01:47:29 PM</t>
  </si>
  <si>
    <t>01:47:26 PM</t>
  </si>
  <si>
    <t>01:42:33 PM</t>
  </si>
  <si>
    <t>01:58:32 PM</t>
  </si>
  <si>
    <t>01:47:43 PM</t>
  </si>
  <si>
    <t>03:15:49 PM</t>
  </si>
  <si>
    <t>03:15:44 PM</t>
  </si>
  <si>
    <t>01:15:08 PM</t>
  </si>
  <si>
    <t>12:58:58 PM</t>
  </si>
  <si>
    <t>12:32:34 PM</t>
  </si>
  <si>
    <t>12:52:18 PM</t>
  </si>
  <si>
    <t>12:42:11 PM</t>
  </si>
  <si>
    <t>12:31:15 PM</t>
  </si>
  <si>
    <t>12:31:04 PM</t>
  </si>
  <si>
    <t>12:01:41 PM</t>
  </si>
  <si>
    <t>00163</t>
  </si>
  <si>
    <t>12:01:33 PM</t>
  </si>
  <si>
    <t>12:01:27 PM</t>
  </si>
  <si>
    <t>00071</t>
  </si>
  <si>
    <t>11:33:58 AM</t>
  </si>
  <si>
    <t>10:58:47 AM</t>
  </si>
  <si>
    <t>12:01:20 PM</t>
  </si>
  <si>
    <t>11:44:59 AM</t>
  </si>
  <si>
    <t>09:34:30 AM</t>
  </si>
  <si>
    <t>09:34:03 AM</t>
  </si>
  <si>
    <t>10:49:59 AM</t>
  </si>
  <si>
    <t>10:24:58 AM</t>
  </si>
  <si>
    <t>10:24:50 AM</t>
  </si>
  <si>
    <t>10:17:02 AM</t>
  </si>
  <si>
    <t>10:01:04 AM</t>
  </si>
  <si>
    <t>09:51:56 AM</t>
  </si>
  <si>
    <t>03:28:30 PM</t>
  </si>
  <si>
    <t>03:28:20 PM</t>
  </si>
  <si>
    <t>09:18:16 AM</t>
  </si>
  <si>
    <t>08:50:59 AM</t>
  </si>
  <si>
    <t>08:46:41 AM</t>
  </si>
  <si>
    <t>08:39:25 AM</t>
  </si>
  <si>
    <t>08:37:54 AM</t>
  </si>
  <si>
    <t>08:18:27 AM</t>
  </si>
  <si>
    <t>08:14:23 AM</t>
  </si>
  <si>
    <t>08:04:32 AM</t>
  </si>
  <si>
    <t>08:01:19 AM</t>
  </si>
  <si>
    <t>00153</t>
  </si>
  <si>
    <t>07:37:18 AM</t>
  </si>
  <si>
    <t>07:03:17 AM</t>
  </si>
  <si>
    <t>09:33:27 AM</t>
  </si>
  <si>
    <t>09:33:19 AM</t>
  </si>
  <si>
    <t>06:58:29 AM</t>
  </si>
  <si>
    <t>06:33:13 AM</t>
  </si>
  <si>
    <t>02:49:31 PM</t>
  </si>
  <si>
    <t>02:41:45 PM</t>
  </si>
  <si>
    <t>02:10:44 PM</t>
  </si>
  <si>
    <t>02:06:43 PM</t>
  </si>
  <si>
    <t>03:15:26 PM</t>
  </si>
  <si>
    <t>03:15:13 PM</t>
  </si>
  <si>
    <t>01:09:05 PM</t>
  </si>
  <si>
    <t>01:04:16 PM</t>
  </si>
  <si>
    <t>12:47:57 PM</t>
  </si>
  <si>
    <t>12:34:27 PM</t>
  </si>
  <si>
    <t>12:26:40 PM</t>
  </si>
  <si>
    <t>12:22:55 PM</t>
  </si>
  <si>
    <t>12:16:02 PM</t>
  </si>
  <si>
    <t>12:09:24 PM</t>
  </si>
  <si>
    <t>12:06:33 PM</t>
  </si>
  <si>
    <t>11:34:43 AM</t>
  </si>
  <si>
    <t>11:24:26 AM</t>
  </si>
  <si>
    <t>00078</t>
  </si>
  <si>
    <t>10:54:01 AM</t>
  </si>
  <si>
    <t>10:43:10 AM</t>
  </si>
  <si>
    <t>11:07:05 AM</t>
  </si>
  <si>
    <t>10:56:59 AM</t>
  </si>
  <si>
    <t>10:16:56 AM</t>
  </si>
  <si>
    <t>10:12:33 AM</t>
  </si>
  <si>
    <t>10:03:22 AM</t>
  </si>
  <si>
    <t>09:31:15 AM</t>
  </si>
  <si>
    <t>09:14:13 AM</t>
  </si>
  <si>
    <t>08:59:01 AM</t>
  </si>
  <si>
    <t>08:35:10 AM</t>
  </si>
  <si>
    <t>08:32:04 AM</t>
  </si>
  <si>
    <t>08:27:04 AM</t>
  </si>
  <si>
    <t>08:18:11 AM</t>
  </si>
  <si>
    <t>08:12:11 AM</t>
  </si>
  <si>
    <t>08:02:15 AM</t>
  </si>
  <si>
    <t>07:52:32 AM</t>
  </si>
  <si>
    <t>07:48:59 AM</t>
  </si>
  <si>
    <t>07:39:25 AM</t>
  </si>
  <si>
    <t>07:29:04 AM</t>
  </si>
  <si>
    <t>07:25:44 AM</t>
  </si>
  <si>
    <t>07:01:01 AM</t>
  </si>
  <si>
    <t>09:48:17 AM</t>
  </si>
  <si>
    <t>09:34:48 AM</t>
  </si>
  <si>
    <t>00165</t>
  </si>
  <si>
    <t>01:18:41 PM</t>
  </si>
  <si>
    <t>01:12:24 PM</t>
  </si>
  <si>
    <t>12:51:20 PM</t>
  </si>
  <si>
    <t>12:35:59 PM</t>
  </si>
  <si>
    <t>12:09:13 PM</t>
  </si>
  <si>
    <t>12:03:49 PM</t>
  </si>
  <si>
    <t>11:38:14 AM</t>
  </si>
  <si>
    <t>11:38:02 AM</t>
  </si>
  <si>
    <t>11:37:59 AM</t>
  </si>
  <si>
    <t>11:26:11 AM</t>
  </si>
  <si>
    <t>11:19:32 AM</t>
  </si>
  <si>
    <t>11:17:23 AM</t>
  </si>
  <si>
    <t>11:09:30 AM</t>
  </si>
  <si>
    <t>10:44:07 AM</t>
  </si>
  <si>
    <t>10:36:27 AM</t>
  </si>
  <si>
    <t>10:32:51 AM</t>
  </si>
  <si>
    <t>10:21:59 AM</t>
  </si>
  <si>
    <t>10:14:51 AM</t>
  </si>
  <si>
    <t>10:07:14 AM</t>
  </si>
  <si>
    <t>09:33:56 AM</t>
  </si>
  <si>
    <t>09:13:21 AM</t>
  </si>
  <si>
    <t>09:10:25 AM</t>
  </si>
  <si>
    <t>09:09:00 AM</t>
  </si>
  <si>
    <t>08:54:05 AM</t>
  </si>
  <si>
    <t>08:49:23 AM</t>
  </si>
  <si>
    <t>10:49:13 AM</t>
  </si>
  <si>
    <t>10:47:00 AM</t>
  </si>
  <si>
    <t>08:35:25 AM</t>
  </si>
  <si>
    <t>08:26:44 AM</t>
  </si>
  <si>
    <t>08:22:04 AM</t>
  </si>
  <si>
    <t>08:18:20 AM</t>
  </si>
  <si>
    <t>08:42:03 AM</t>
  </si>
  <si>
    <t>08:38:23 AM</t>
  </si>
  <si>
    <t>08:00:16 AM</t>
  </si>
  <si>
    <t>07:59:55 AM</t>
  </si>
  <si>
    <t>07:57:48 AM</t>
  </si>
  <si>
    <t>07:23:19 AM</t>
  </si>
  <si>
    <t>07:21:29 AM</t>
  </si>
  <si>
    <t>07:21:21 AM</t>
  </si>
  <si>
    <t>07:14:13 AM</t>
  </si>
  <si>
    <t>07:04:00 AM</t>
  </si>
  <si>
    <t>00035</t>
  </si>
  <si>
    <t>06:59:17 AM</t>
  </si>
  <si>
    <t>06:50:36 AM</t>
  </si>
  <si>
    <t>00048</t>
  </si>
  <si>
    <t>06:43:14 AM</t>
  </si>
  <si>
    <t>06:38:31 AM</t>
  </si>
  <si>
    <t>00050</t>
  </si>
  <si>
    <t>06:27:02 AM</t>
  </si>
  <si>
    <t>06:22:43 AM</t>
  </si>
  <si>
    <t>02:42:39 PM</t>
  </si>
  <si>
    <t>02:40:47 PM</t>
  </si>
  <si>
    <t>02:40:43 PM</t>
  </si>
  <si>
    <t>02:40:29 PM</t>
  </si>
  <si>
    <t>00155</t>
  </si>
  <si>
    <t>02:40:23 PM</t>
  </si>
  <si>
    <t>02:34:03 PM</t>
  </si>
  <si>
    <t>02:16:58 PM</t>
  </si>
  <si>
    <t>01:44:06 PM</t>
  </si>
  <si>
    <t>01:38:57 PM</t>
  </si>
  <si>
    <t>01:26:16 PM</t>
  </si>
  <si>
    <t>01:06:25 PM</t>
  </si>
  <si>
    <t>12:51:28 PM</t>
  </si>
  <si>
    <t>00136</t>
  </si>
  <si>
    <t>12:50:32 PM</t>
  </si>
  <si>
    <t>12:48:26 PM</t>
  </si>
  <si>
    <t>12:40:29 PM</t>
  </si>
  <si>
    <t>12:35:31 PM</t>
  </si>
  <si>
    <t>12:33:57 PM</t>
  </si>
  <si>
    <t>12:01:18 PM</t>
  </si>
  <si>
    <t>00087</t>
  </si>
  <si>
    <t>12:01:16 PM</t>
  </si>
  <si>
    <t>11:38:05 AM</t>
  </si>
  <si>
    <t>00107</t>
  </si>
  <si>
    <t>11:37:37 AM</t>
  </si>
  <si>
    <t>11:17:29 AM</t>
  </si>
  <si>
    <t>00083</t>
  </si>
  <si>
    <t>11:08:13 AM</t>
  </si>
  <si>
    <t>11:02:23 AM</t>
  </si>
  <si>
    <t>11:02:09 AM</t>
  </si>
  <si>
    <t>10:01:38 AM</t>
  </si>
  <si>
    <t>09:58:01 AM</t>
  </si>
  <si>
    <t>09:55:20 AM</t>
  </si>
  <si>
    <t>09:53:12 AM</t>
  </si>
  <si>
    <t>09:51:16 AM</t>
  </si>
  <si>
    <t>02:43:42 PM</t>
  </si>
  <si>
    <t>02:43:31 PM</t>
  </si>
  <si>
    <t>09:51:12 AM</t>
  </si>
  <si>
    <t>09:47:08 AM</t>
  </si>
  <si>
    <t>09:44:07 AM</t>
  </si>
  <si>
    <t>07:43:59 AM</t>
  </si>
  <si>
    <t>07:39:50 AM</t>
  </si>
  <si>
    <t>06:57:36 AM</t>
  </si>
  <si>
    <t>00094</t>
  </si>
  <si>
    <t>06:53:16 AM</t>
  </si>
  <si>
    <t>06:51:32 AM</t>
  </si>
  <si>
    <t>00178</t>
  </si>
  <si>
    <t>06:51:27 AM</t>
  </si>
  <si>
    <t>06:40:51 AM</t>
  </si>
  <si>
    <t>06:38:39 AM</t>
  </si>
  <si>
    <t>06:27:22 AM</t>
  </si>
  <si>
    <t>06:20:44 AM</t>
  </si>
  <si>
    <t>06:17:17 AM</t>
  </si>
  <si>
    <t>06:16:11 AM</t>
  </si>
  <si>
    <t>06:02:48 AM</t>
  </si>
  <si>
    <t>05:45:49 AM</t>
  </si>
  <si>
    <t>05:32:54 AM</t>
  </si>
  <si>
    <t>02:43:06 PM</t>
  </si>
  <si>
    <t>02:42:57 PM</t>
  </si>
  <si>
    <t>02:26:36 PM</t>
  </si>
  <si>
    <t>02:21:14 PM</t>
  </si>
  <si>
    <t>02:21:09 PM</t>
  </si>
  <si>
    <t>02:07:31 PM</t>
  </si>
  <si>
    <t>01:59:07 PM</t>
  </si>
  <si>
    <t>01:52:38 PM</t>
  </si>
  <si>
    <t>01:49:39 PM</t>
  </si>
  <si>
    <t>01:49:35 PM</t>
  </si>
  <si>
    <t>01:24:00 PM</t>
  </si>
  <si>
    <t>01:00:06 PM</t>
  </si>
  <si>
    <t>12:50:59 PM</t>
  </si>
  <si>
    <t>12:45:27 PM</t>
  </si>
  <si>
    <t>12:36:15 PM</t>
  </si>
  <si>
    <t>12:30:41 PM</t>
  </si>
  <si>
    <t>12:21:01 PM</t>
  </si>
  <si>
    <t>12:10:32 PM</t>
  </si>
  <si>
    <t>11:56:48 AM</t>
  </si>
  <si>
    <t>11:51:38 AM</t>
  </si>
  <si>
    <t>11:45:01 AM</t>
  </si>
  <si>
    <t>11:37:39 AM</t>
  </si>
  <si>
    <t>11:35:34 AM</t>
  </si>
  <si>
    <t>11:28:11 AM</t>
  </si>
  <si>
    <t>11:23:22 AM</t>
  </si>
  <si>
    <t>11:22:44 AM</t>
  </si>
  <si>
    <t>11:22:14 AM</t>
  </si>
  <si>
    <t>11:08:43 AM</t>
  </si>
  <si>
    <t>10:41:33 AM</t>
  </si>
  <si>
    <t>10:29:55 AM</t>
  </si>
  <si>
    <t>10:29:51 AM</t>
  </si>
  <si>
    <t>10:16:27 AM</t>
  </si>
  <si>
    <t>10:15:03 AM</t>
  </si>
  <si>
    <t>10:14:26 AM</t>
  </si>
  <si>
    <t>10:06:24 AM</t>
  </si>
  <si>
    <t>09:50:40 AM</t>
  </si>
  <si>
    <t>07:17:04 AM</t>
  </si>
  <si>
    <t>09:49:36 AM</t>
  </si>
  <si>
    <t>09:49:15 AM</t>
  </si>
  <si>
    <t>09:27:37 AM</t>
  </si>
  <si>
    <t>09:27:20 AM</t>
  </si>
  <si>
    <t>09:27:17 AM</t>
  </si>
  <si>
    <t>09:27:08 AM</t>
  </si>
  <si>
    <t>08:56:15 AM</t>
  </si>
  <si>
    <t>08:45:26 AM</t>
  </si>
  <si>
    <t>08:23:25 AM</t>
  </si>
  <si>
    <t>08:17:51 AM</t>
  </si>
  <si>
    <t>08:06:36 AM</t>
  </si>
  <si>
    <t>07:57:03 AM</t>
  </si>
  <si>
    <t>11:26:32 AM</t>
  </si>
  <si>
    <t>11:25:54 AM</t>
  </si>
  <si>
    <t>08:39:51 AM</t>
  </si>
  <si>
    <t>08:39:09 AM</t>
  </si>
  <si>
    <t>07:42:00 AM</t>
  </si>
  <si>
    <t>07:28:16 AM</t>
  </si>
  <si>
    <t>07:16:27 AM</t>
  </si>
  <si>
    <t>06:46:53 AM</t>
  </si>
  <si>
    <t>05:41:27 AM</t>
  </si>
  <si>
    <t>05:41:15 AM</t>
  </si>
  <si>
    <t>02:50:25 PM</t>
  </si>
  <si>
    <t>02:50:12 PM</t>
  </si>
  <si>
    <t>06:50:29 AM</t>
  </si>
  <si>
    <t>06:50:18 AM</t>
  </si>
  <si>
    <t>00032</t>
  </si>
  <si>
    <t>02:50:07 PM</t>
  </si>
  <si>
    <t>02:49:54 PM</t>
  </si>
  <si>
    <t>02:49:50 PM</t>
  </si>
  <si>
    <t>02:49:37 PM</t>
  </si>
  <si>
    <t>02:49:33 PM</t>
  </si>
  <si>
    <t>02:49:21 PM</t>
  </si>
  <si>
    <t>02:49:14 PM</t>
  </si>
  <si>
    <t>02:49:06 PM</t>
  </si>
  <si>
    <t>11:43:51 AM</t>
  </si>
  <si>
    <t>11:42:42 AM</t>
  </si>
  <si>
    <t>02:49:01 PM</t>
  </si>
  <si>
    <t>02:48:50 PM</t>
  </si>
  <si>
    <t>02:48:46 PM</t>
  </si>
  <si>
    <t>02:48:36 PM</t>
  </si>
  <si>
    <t>11:42:34 AM</t>
  </si>
  <si>
    <t>11:42:27 AM</t>
  </si>
  <si>
    <t>11:42:21 AM</t>
  </si>
  <si>
    <t>11:41:36 AM</t>
  </si>
  <si>
    <t>05:41:06 AM</t>
  </si>
  <si>
    <t>05:40:57 AM</t>
  </si>
  <si>
    <t>05:40:43 AM</t>
  </si>
  <si>
    <t>04:08:15 PM</t>
  </si>
  <si>
    <t>04:00:42 PM</t>
  </si>
  <si>
    <t>03:53:20 PM</t>
  </si>
  <si>
    <t>03:53:15 PM</t>
  </si>
  <si>
    <t>03:53:12 PM</t>
  </si>
  <si>
    <t>03:24:57 PM</t>
  </si>
  <si>
    <t>03:08:51 PM</t>
  </si>
  <si>
    <t>02:45:45 PM</t>
  </si>
  <si>
    <t>02:45:37 PM</t>
  </si>
  <si>
    <t>02:23:39 PM</t>
  </si>
  <si>
    <t>02:10:59 PM</t>
  </si>
  <si>
    <t>02:05:12 PM</t>
  </si>
  <si>
    <t>01:08:15 PM</t>
  </si>
  <si>
    <t>12:49:13 PM</t>
  </si>
  <si>
    <t>01:33:40 PM</t>
  </si>
  <si>
    <t>01:19:28 PM</t>
  </si>
  <si>
    <t>12:37:37 PM</t>
  </si>
  <si>
    <t>12:21:23 PM</t>
  </si>
  <si>
    <t>00074</t>
  </si>
  <si>
    <t>07:03:46 AM</t>
  </si>
  <si>
    <t>07:03:35 AM</t>
  </si>
  <si>
    <t>11:53:35 AM</t>
  </si>
  <si>
    <t>11:45:00 AM</t>
  </si>
  <si>
    <t>11:18:45 AM</t>
  </si>
  <si>
    <t>11:44:50 AM</t>
  </si>
  <si>
    <t>11:19:54 AM</t>
  </si>
  <si>
    <t>10:45:48 AM</t>
  </si>
  <si>
    <t>10:44:06 AM</t>
  </si>
  <si>
    <t>10:41:48 AM</t>
  </si>
  <si>
    <t>10:20:43 AM</t>
  </si>
  <si>
    <t>10:18:18 AM</t>
  </si>
  <si>
    <t>10:12:53 AM</t>
  </si>
  <si>
    <t>10:04:18 AM</t>
  </si>
  <si>
    <t>09:59:24 AM</t>
  </si>
  <si>
    <t>10:09:53 AM</t>
  </si>
  <si>
    <t>10:04:22 AM</t>
  </si>
  <si>
    <t>09:55:43 AM</t>
  </si>
  <si>
    <t>09:49:54 AM</t>
  </si>
  <si>
    <t>09:33:25 AM</t>
  </si>
  <si>
    <t>09:31:49 AM</t>
  </si>
  <si>
    <t>09:17:47 AM</t>
  </si>
  <si>
    <t>09:17:26 AM</t>
  </si>
  <si>
    <t>07:52:35 AM</t>
  </si>
  <si>
    <t>07:18:59 AM</t>
  </si>
  <si>
    <t>08:23:26 AM</t>
  </si>
  <si>
    <t>08:02:57 AM</t>
  </si>
  <si>
    <t>08:47:12 AM</t>
  </si>
  <si>
    <t>07:09:16 AM</t>
  </si>
  <si>
    <t>07:03:53 AM</t>
  </si>
  <si>
    <t>00203</t>
  </si>
  <si>
    <t>06:46:16 AM</t>
  </si>
  <si>
    <t>06:22:54 AM</t>
  </si>
  <si>
    <t>05:39:31 AM</t>
  </si>
  <si>
    <t>11:21:36 AM</t>
  </si>
  <si>
    <t>11:09:33 AM</t>
  </si>
  <si>
    <t>10:21:37 AM</t>
  </si>
  <si>
    <t>10:15:02 AM</t>
  </si>
  <si>
    <t>10:05:14 AM</t>
  </si>
  <si>
    <t>10:02:25 AM</t>
  </si>
  <si>
    <t>09:41:18 AM</t>
  </si>
  <si>
    <t>09:34:27 AM</t>
  </si>
  <si>
    <t>09:05:41 AM</t>
  </si>
  <si>
    <t>08:59:17 AM</t>
  </si>
  <si>
    <t>00108</t>
  </si>
  <si>
    <t>09:11:03 AM</t>
  </si>
  <si>
    <t>09:05:46 AM</t>
  </si>
  <si>
    <t>08:55:49 AM</t>
  </si>
  <si>
    <t>08:52:06 AM</t>
  </si>
  <si>
    <t>08:49:48 AM</t>
  </si>
  <si>
    <t>08:42:30 AM</t>
  </si>
  <si>
    <t>08:42:20 AM</t>
  </si>
  <si>
    <t>00100</t>
  </si>
  <si>
    <t>07:58:45 AM</t>
  </si>
  <si>
    <t>07:09:42 AM</t>
  </si>
  <si>
    <t>11:01:04 AM</t>
  </si>
  <si>
    <t>11:00:56 AM</t>
  </si>
  <si>
    <t>THE TIMBERS RESTAURANT</t>
  </si>
  <si>
    <t>11:00:53 AM</t>
  </si>
  <si>
    <t>11:00:42 AM</t>
  </si>
  <si>
    <t>11:00:38 AM</t>
  </si>
  <si>
    <t>10:46:30 AM</t>
  </si>
  <si>
    <t>05:04:25 AM</t>
  </si>
  <si>
    <t>05:04:12 AM</t>
  </si>
  <si>
    <t>12:51:22 PM</t>
  </si>
  <si>
    <t>12:46:35 PM</t>
  </si>
  <si>
    <t>12:35:21 PM</t>
  </si>
  <si>
    <t>12:28:50 PM</t>
  </si>
  <si>
    <t>12:00:40 PM</t>
  </si>
  <si>
    <t>11:53:17 AM</t>
  </si>
  <si>
    <t>11:35:02 AM</t>
  </si>
  <si>
    <t>11:17:51 AM</t>
  </si>
  <si>
    <t>11:12:17 AM</t>
  </si>
  <si>
    <t>10:59:37 AM</t>
  </si>
  <si>
    <t>10:47:18 AM</t>
  </si>
  <si>
    <t>10:42:29 AM</t>
  </si>
  <si>
    <t>10:36:14 AM</t>
  </si>
  <si>
    <t>10:27:13 AM</t>
  </si>
  <si>
    <t>09:55:34 AM</t>
  </si>
  <si>
    <t>09:46:49 AM</t>
  </si>
  <si>
    <t>09:36:53 AM</t>
  </si>
  <si>
    <t>09:31:33 AM</t>
  </si>
  <si>
    <t>09:24:46 AM</t>
  </si>
  <si>
    <t>09:18:51 AM</t>
  </si>
  <si>
    <t>09:15:40 AM</t>
  </si>
  <si>
    <t>09:11:09 AM</t>
  </si>
  <si>
    <t>09:09:56 AM</t>
  </si>
  <si>
    <t>10:10:17 AM</t>
  </si>
  <si>
    <t>10:10:09 AM</t>
  </si>
  <si>
    <t>10:10:07 AM</t>
  </si>
  <si>
    <t>10:01:19 AM</t>
  </si>
  <si>
    <t>08:52:40 AM</t>
  </si>
  <si>
    <t>08:46:29 AM</t>
  </si>
  <si>
    <t>08:33:19 AM</t>
  </si>
  <si>
    <t>08:28:55 AM</t>
  </si>
  <si>
    <t>08:23:06 AM</t>
  </si>
  <si>
    <t>08:17:28 AM</t>
  </si>
  <si>
    <t>00154</t>
  </si>
  <si>
    <t>08:04:26 AM</t>
  </si>
  <si>
    <t>08:03:36 AM</t>
  </si>
  <si>
    <t>07:56:59 AM</t>
  </si>
  <si>
    <t>07:48:48 AM</t>
  </si>
  <si>
    <t>07:48:44 AM</t>
  </si>
  <si>
    <t>07:43:58 AM</t>
  </si>
  <si>
    <t>07:38:37 AM</t>
  </si>
  <si>
    <t>07:33:41 AM</t>
  </si>
  <si>
    <t>07:13:58 AM</t>
  </si>
  <si>
    <t>07:09:25 AM</t>
  </si>
  <si>
    <t>07:03:19 AM</t>
  </si>
  <si>
    <t>07:00:38 AM</t>
  </si>
  <si>
    <t>06:12:59 AM</t>
  </si>
  <si>
    <t>05:47:51 AM</t>
  </si>
  <si>
    <t>12:42:23 PM</t>
  </si>
  <si>
    <t>12:38:47 PM</t>
  </si>
  <si>
    <t>12:31:40 PM</t>
  </si>
  <si>
    <t>12:27:31 PM</t>
  </si>
  <si>
    <t>00283</t>
  </si>
  <si>
    <t>10:46:52 AM</t>
  </si>
  <si>
    <t>10:40:54 AM</t>
  </si>
  <si>
    <t>11:31:25 AM</t>
  </si>
  <si>
    <t>11:31:14 AM</t>
  </si>
  <si>
    <t>11:31:07 AM</t>
  </si>
  <si>
    <t>11:16:03 AM</t>
  </si>
  <si>
    <t>11:48:54 AM</t>
  </si>
  <si>
    <t>11:48:24 AM</t>
  </si>
  <si>
    <t>11:48:16 AM</t>
  </si>
  <si>
    <t>11:40:16 AM</t>
  </si>
  <si>
    <t>10:34:37 AM</t>
  </si>
  <si>
    <t>10:28:23 AM</t>
  </si>
  <si>
    <t>10:23:29 AM</t>
  </si>
  <si>
    <t>10:17:42 AM</t>
  </si>
  <si>
    <t>12:12:22 PM</t>
  </si>
  <si>
    <t>12:04:56 PM</t>
  </si>
  <si>
    <t>10:06:47 AM</t>
  </si>
  <si>
    <t>10:04:05 AM</t>
  </si>
  <si>
    <t>09:36:34 AM</t>
  </si>
  <si>
    <t>09:11:31 AM</t>
  </si>
  <si>
    <t>10:00:28 AM</t>
  </si>
  <si>
    <t>09:43:01 AM</t>
  </si>
  <si>
    <t>00092</t>
  </si>
  <si>
    <t>09:08:30 AM</t>
  </si>
  <si>
    <t>08:36:47 AM</t>
  </si>
  <si>
    <t>01:24:20 PM</t>
  </si>
  <si>
    <t>01:24:14 PM</t>
  </si>
  <si>
    <t>01:24:11 PM</t>
  </si>
  <si>
    <t>01:24:05 PM</t>
  </si>
  <si>
    <t>01:23:54 PM</t>
  </si>
  <si>
    <t>01:23:51 PM</t>
  </si>
  <si>
    <t>01:23:45 PM</t>
  </si>
  <si>
    <t>01:23:43 PM</t>
  </si>
  <si>
    <t>01:23:36 PM</t>
  </si>
  <si>
    <t>01:23:33 PM</t>
  </si>
  <si>
    <t>01:23:27 PM</t>
  </si>
  <si>
    <t>01:23:24 PM</t>
  </si>
  <si>
    <t>01:23:16 PM</t>
  </si>
  <si>
    <t>01:23:11 PM</t>
  </si>
  <si>
    <t>01:23:04 PM</t>
  </si>
  <si>
    <t>BOYNE-THE LOGO SHOP</t>
  </si>
  <si>
    <t>01:22:58 PM</t>
  </si>
  <si>
    <t>01:22:52 PM</t>
  </si>
  <si>
    <t>01:22:49 PM</t>
  </si>
  <si>
    <t>01:22:43 PM</t>
  </si>
  <si>
    <t>01:22:39 PM</t>
  </si>
  <si>
    <t>01:22:32 PM</t>
  </si>
  <si>
    <t>01:22:29 PM</t>
  </si>
  <si>
    <t>01:22:22 PM</t>
  </si>
  <si>
    <t>01:22:19 PM</t>
  </si>
  <si>
    <t>01:22:12 PM</t>
  </si>
  <si>
    <t>01:22:10 PM</t>
  </si>
  <si>
    <t>01:22:02 PM</t>
  </si>
  <si>
    <t>01:22:00 PM</t>
  </si>
  <si>
    <t>01:21:53 PM</t>
  </si>
  <si>
    <t>01:21:50 PM</t>
  </si>
  <si>
    <t>01:21:40 PM</t>
  </si>
  <si>
    <t>07:55:01 AM</t>
  </si>
  <si>
    <t>05:27:00 AM</t>
  </si>
  <si>
    <t>07:37:02 AM</t>
  </si>
  <si>
    <t>07:36:48 AM</t>
  </si>
  <si>
    <t>02:12:32 PM</t>
  </si>
  <si>
    <t>02:03:59 PM</t>
  </si>
  <si>
    <t>01:48:31 PM</t>
  </si>
  <si>
    <t>01:43:10 PM</t>
  </si>
  <si>
    <t>01:36:06 PM</t>
  </si>
  <si>
    <t>01:09:42 PM</t>
  </si>
  <si>
    <t>01:07:54 PM</t>
  </si>
  <si>
    <t>12:40:09 PM</t>
  </si>
  <si>
    <t>12:39:36 PM</t>
  </si>
  <si>
    <t>11:55:47 AM</t>
  </si>
  <si>
    <t>11:19:19 AM</t>
  </si>
  <si>
    <t>10:50:22 AM</t>
  </si>
  <si>
    <t>10:25:00 AM</t>
  </si>
  <si>
    <t>09:54:45 AM</t>
  </si>
  <si>
    <t>09:54:34 AM</t>
  </si>
  <si>
    <t>08:10:19 AM</t>
  </si>
  <si>
    <t>07:52:54 AM</t>
  </si>
  <si>
    <t>08:28:01 AM</t>
  </si>
  <si>
    <t>08:24:52 AM</t>
  </si>
  <si>
    <t>08:47:06 AM</t>
  </si>
  <si>
    <t>08:43:56 AM</t>
  </si>
  <si>
    <t>09:54:30 AM</t>
  </si>
  <si>
    <t>09:29:29 AM</t>
  </si>
  <si>
    <t>07:35:40 AM</t>
  </si>
  <si>
    <t>07:50:26 AM</t>
  </si>
  <si>
    <t>07:39:26 AM</t>
  </si>
  <si>
    <t>07:36:39 AM</t>
  </si>
  <si>
    <t>07:36:02 AM</t>
  </si>
  <si>
    <t>04:12:56 PM</t>
  </si>
  <si>
    <t>04:12:47 PM</t>
  </si>
  <si>
    <t>04:12:43 PM</t>
  </si>
  <si>
    <t>04:12:33 PM</t>
  </si>
  <si>
    <t>04:12:26 PM</t>
  </si>
  <si>
    <t>04:12:16 PM</t>
  </si>
  <si>
    <t>10:21:27 AM</t>
  </si>
  <si>
    <t>10:16:35 AM</t>
  </si>
  <si>
    <t>01:18:32 PM</t>
  </si>
  <si>
    <t>01:18:27 PM</t>
  </si>
  <si>
    <t>01:16:25 PM</t>
  </si>
  <si>
    <t>01:11:18 PM</t>
  </si>
  <si>
    <t>01:05:46 PM</t>
  </si>
  <si>
    <t>01:04:19 PM</t>
  </si>
  <si>
    <t>01:04:12 PM</t>
  </si>
  <si>
    <t>12:49:46 PM</t>
  </si>
  <si>
    <t>12:38:16 PM</t>
  </si>
  <si>
    <t>12:30:17 PM</t>
  </si>
  <si>
    <t>12:24:18 PM</t>
  </si>
  <si>
    <t>12:21:42 PM</t>
  </si>
  <si>
    <t>12:15:58 PM</t>
  </si>
  <si>
    <t>12:12:42 PM</t>
  </si>
  <si>
    <t>12:04:38 PM</t>
  </si>
  <si>
    <t>12:02:24 PM</t>
  </si>
  <si>
    <t>11:52:51 AM</t>
  </si>
  <si>
    <t>11:44:03 AM</t>
  </si>
  <si>
    <t>11:23:48 AM</t>
  </si>
  <si>
    <t>11:20:05 AM</t>
  </si>
  <si>
    <t>11:09:29 AM</t>
  </si>
  <si>
    <t>11:05:10 AM</t>
  </si>
  <si>
    <t>11:04:03 AM</t>
  </si>
  <si>
    <t>10:59:58 AM</t>
  </si>
  <si>
    <t>10:58:50 AM</t>
  </si>
  <si>
    <t>10:49:09 AM</t>
  </si>
  <si>
    <t>10:39:23 AM</t>
  </si>
  <si>
    <t>10:28:27 AM</t>
  </si>
  <si>
    <t>10:06:29 AM</t>
  </si>
  <si>
    <t>09:57:18 AM</t>
  </si>
  <si>
    <t>09:32:02 AM</t>
  </si>
  <si>
    <t>09:23:06 AM</t>
  </si>
  <si>
    <t>09:15:54 AM</t>
  </si>
  <si>
    <t>09:00:27 AM</t>
  </si>
  <si>
    <t>08:48:24 AM</t>
  </si>
  <si>
    <t>08:45:00 AM</t>
  </si>
  <si>
    <t>08:44:55 AM</t>
  </si>
  <si>
    <t>08:44:29 AM</t>
  </si>
  <si>
    <t>07:20:38 AM</t>
  </si>
  <si>
    <t>06:22:32 AM</t>
  </si>
  <si>
    <t>06:16:31 AM</t>
  </si>
  <si>
    <t>06:43:57 AM</t>
  </si>
  <si>
    <t>06:34:55 AM</t>
  </si>
  <si>
    <t>08:58:44 AM</t>
  </si>
  <si>
    <t>08:58:32 AM</t>
  </si>
  <si>
    <t>01:34:48 PM</t>
  </si>
  <si>
    <t>01:29:18 PM</t>
  </si>
  <si>
    <t>01:25:26 PM</t>
  </si>
  <si>
    <t>01:22:11 PM</t>
  </si>
  <si>
    <t>01:16:56 PM</t>
  </si>
  <si>
    <t>01:16:44 PM</t>
  </si>
  <si>
    <t>01:07:18 PM</t>
  </si>
  <si>
    <t>01:06:32 PM</t>
  </si>
  <si>
    <t>12:56:00 PM</t>
  </si>
  <si>
    <t>12:55:33 PM</t>
  </si>
  <si>
    <t>11:59:31 AM</t>
  </si>
  <si>
    <t>11:55:06 AM</t>
  </si>
  <si>
    <t>12:55:23 PM</t>
  </si>
  <si>
    <t>12:46:10 PM</t>
  </si>
  <si>
    <t>12:46:02 PM</t>
  </si>
  <si>
    <t>12:39:28 PM</t>
  </si>
  <si>
    <t>12:37:57 PM</t>
  </si>
  <si>
    <t>12:26:52 PM</t>
  </si>
  <si>
    <t>12:25:05 PM</t>
  </si>
  <si>
    <t>12:06:51 PM</t>
  </si>
  <si>
    <t>01:59:47 PM</t>
  </si>
  <si>
    <t>01:59:31 PM</t>
  </si>
  <si>
    <t>11:30:58 AM</t>
  </si>
  <si>
    <t>11:17:26 AM</t>
  </si>
  <si>
    <t>10:57:15 AM</t>
  </si>
  <si>
    <t>10:43:11 AM</t>
  </si>
  <si>
    <t>10:41:56 AM</t>
  </si>
  <si>
    <t>10:25:26 AM</t>
  </si>
  <si>
    <t>10:25:18 AM</t>
  </si>
  <si>
    <t>10:25:04 AM</t>
  </si>
  <si>
    <t>10:13:23 AM</t>
  </si>
  <si>
    <t>10:04:50 AM</t>
  </si>
  <si>
    <t>09:55:51 AM</t>
  </si>
  <si>
    <t>01:35:09 PM</t>
  </si>
  <si>
    <t>09:48:12 AM</t>
  </si>
  <si>
    <t>09:34:31 AM</t>
  </si>
  <si>
    <t>09:34:25 AM</t>
  </si>
  <si>
    <t>09:25:37 AM</t>
  </si>
  <si>
    <t>09:19:23 AM</t>
  </si>
  <si>
    <t>09:10:26 AM</t>
  </si>
  <si>
    <t>08:49:57 AM</t>
  </si>
  <si>
    <t>08:49:51 AM</t>
  </si>
  <si>
    <t>08:41:04 AM</t>
  </si>
  <si>
    <t>08:40:53 AM</t>
  </si>
  <si>
    <t>08:30:25 AM</t>
  </si>
  <si>
    <t>08:21:52 AM</t>
  </si>
  <si>
    <t>02:00:38 PM</t>
  </si>
  <si>
    <t>02:00:25 PM</t>
  </si>
  <si>
    <t>08:20:42 AM</t>
  </si>
  <si>
    <t>08:18:36 AM</t>
  </si>
  <si>
    <t>08:15:10 AM</t>
  </si>
  <si>
    <t>07:48:00 AM</t>
  </si>
  <si>
    <t>11:00:02 AM</t>
  </si>
  <si>
    <t>07:41:35 AM</t>
  </si>
  <si>
    <t>07:41:09 AM</t>
  </si>
  <si>
    <t>07:34:51 AM</t>
  </si>
  <si>
    <t>07:29:10 AM</t>
  </si>
  <si>
    <t>07:25:51 AM</t>
  </si>
  <si>
    <t>07:22:19 AM</t>
  </si>
  <si>
    <t>07:16:10 AM</t>
  </si>
  <si>
    <t>07:07:19 AM</t>
  </si>
  <si>
    <t>06:35:44 AM</t>
  </si>
  <si>
    <t>06:03:05 AM</t>
  </si>
  <si>
    <t>06:41:10 AM</t>
  </si>
  <si>
    <t>06:35:50 AM</t>
  </si>
  <si>
    <t>00061</t>
  </si>
  <si>
    <t>06:00:26 AM</t>
  </si>
  <si>
    <t>05:51:13 AM</t>
  </si>
  <si>
    <t>10:17:57 AM</t>
  </si>
  <si>
    <t>10:17:36 AM</t>
  </si>
  <si>
    <t>12:07:49 PM</t>
  </si>
  <si>
    <t>12:04:02 PM</t>
  </si>
  <si>
    <t>10:24:59 AM</t>
  </si>
  <si>
    <t>10:18:39 AM</t>
  </si>
  <si>
    <t>00109</t>
  </si>
  <si>
    <t>11:39:30 AM</t>
  </si>
  <si>
    <t>11:39:21 AM</t>
  </si>
  <si>
    <t>11:39:18 AM</t>
  </si>
  <si>
    <t>11:36:00 AM</t>
  </si>
  <si>
    <t>11:32:58 AM</t>
  </si>
  <si>
    <t>11:28:54 AM</t>
  </si>
  <si>
    <t>11:26:07 AM</t>
  </si>
  <si>
    <t>11:19:33 AM</t>
  </si>
  <si>
    <t>11:17:55 AM</t>
  </si>
  <si>
    <t>11:11:07 AM</t>
  </si>
  <si>
    <t>11:08:48 AM</t>
  </si>
  <si>
    <t>11:07:22 AM</t>
  </si>
  <si>
    <t>11:05:22 AM</t>
  </si>
  <si>
    <t>11:02:22 AM</t>
  </si>
  <si>
    <t>10:30:42 AM</t>
  </si>
  <si>
    <t>10:15:51 AM</t>
  </si>
  <si>
    <t>09:59:49 AM</t>
  </si>
  <si>
    <t>09:53:22 AM</t>
  </si>
  <si>
    <t>09:51:08 AM</t>
  </si>
  <si>
    <t>09:43:42 AM</t>
  </si>
  <si>
    <t>09:39:30 AM</t>
  </si>
  <si>
    <t>09:39:19 AM</t>
  </si>
  <si>
    <t>09:39:15 AM</t>
  </si>
  <si>
    <t>09:39:05 AM</t>
  </si>
  <si>
    <t>09:39:01 AM</t>
  </si>
  <si>
    <t>09:38:48 AM</t>
  </si>
  <si>
    <t>09:38:45 AM</t>
  </si>
  <si>
    <t>09:34:07 AM</t>
  </si>
  <si>
    <t>09:33:00 AM</t>
  </si>
  <si>
    <t>09:32:20 AM</t>
  </si>
  <si>
    <t>10:50:37 AM</t>
  </si>
  <si>
    <t>10:47:16 AM</t>
  </si>
  <si>
    <t>09:30:07 AM</t>
  </si>
  <si>
    <t>09:29:03 AM</t>
  </si>
  <si>
    <t>10:45:40 AM</t>
  </si>
  <si>
    <t>10:37:23 AM</t>
  </si>
  <si>
    <t>09:28:07 AM</t>
  </si>
  <si>
    <t>09:22:36 AM</t>
  </si>
  <si>
    <t>09:14:25 AM</t>
  </si>
  <si>
    <t>09:07:20 AM</t>
  </si>
  <si>
    <t>09:05:31 AM</t>
  </si>
  <si>
    <t>08:59:41 AM</t>
  </si>
  <si>
    <t>08:57:55 AM</t>
  </si>
  <si>
    <t>08:49:21 AM</t>
  </si>
  <si>
    <t>08:46:31 AM</t>
  </si>
  <si>
    <t>08:46:22 AM</t>
  </si>
  <si>
    <t>08:37:24 AM</t>
  </si>
  <si>
    <t>08:35:03 AM</t>
  </si>
  <si>
    <t>08:14:43 AM</t>
  </si>
  <si>
    <t>08:06:32 AM</t>
  </si>
  <si>
    <t>07:56:18 AM</t>
  </si>
  <si>
    <t>07:48:18 AM</t>
  </si>
  <si>
    <t>07:48:09 AM</t>
  </si>
  <si>
    <t>07:47:41 AM</t>
  </si>
  <si>
    <t>07:47:29 AM</t>
  </si>
  <si>
    <t>07:47:20 AM</t>
  </si>
  <si>
    <t>07:47:06 AM</t>
  </si>
  <si>
    <t>07:46:39 AM</t>
  </si>
  <si>
    <t>07:46:31 AM</t>
  </si>
  <si>
    <t>07:42:57 AM</t>
  </si>
  <si>
    <t>07:42:53 AM</t>
  </si>
  <si>
    <t>07:36:22 AM</t>
  </si>
  <si>
    <t>07:23:03 AM</t>
  </si>
  <si>
    <t>07:22:51 AM</t>
  </si>
  <si>
    <t>07:22:47 AM</t>
  </si>
  <si>
    <t>07:22:40 AM</t>
  </si>
  <si>
    <t>07:22:37 AM</t>
  </si>
  <si>
    <t>07:22:07 AM</t>
  </si>
  <si>
    <t>07:22:04 AM</t>
  </si>
  <si>
    <t>07:09:33 AM</t>
  </si>
  <si>
    <t>06:33:09 AM</t>
  </si>
  <si>
    <t>06:26:51 AM</t>
  </si>
  <si>
    <t>06:09:45 AM</t>
  </si>
  <si>
    <t>05:48:46 AM</t>
  </si>
  <si>
    <t>06:17:18 AM</t>
  </si>
  <si>
    <t>06:11:12 AM</t>
  </si>
  <si>
    <t>12:27:12 PM</t>
  </si>
  <si>
    <t>12:22:13 PM</t>
  </si>
  <si>
    <t>12:19:56 PM</t>
  </si>
  <si>
    <t>12:13:51 PM</t>
  </si>
  <si>
    <t>12:11:55 PM</t>
  </si>
  <si>
    <t>12:03:12 PM</t>
  </si>
  <si>
    <t>12:00:05 PM</t>
  </si>
  <si>
    <t>11:47:11 AM</t>
  </si>
  <si>
    <t>11:46:11 AM</t>
  </si>
  <si>
    <t>11:34:07 AM</t>
  </si>
  <si>
    <t>11:30:39 AM</t>
  </si>
  <si>
    <t>11:27:59 AM</t>
  </si>
  <si>
    <t>11:11:09 AM</t>
  </si>
  <si>
    <t>10:54:05 AM</t>
  </si>
  <si>
    <t>10:33:03 AM</t>
  </si>
  <si>
    <t>10:27:45 AM</t>
  </si>
  <si>
    <t>10:16:06 AM</t>
  </si>
  <si>
    <t>10:09:18 AM</t>
  </si>
  <si>
    <t>10:00:33 AM</t>
  </si>
  <si>
    <t>09:50:16 AM</t>
  </si>
  <si>
    <t>09:48:33 AM</t>
  </si>
  <si>
    <t>09:44:23 AM</t>
  </si>
  <si>
    <t>09:43:44 AM</t>
  </si>
  <si>
    <t>09:33:03 AM</t>
  </si>
  <si>
    <t>09:25:39 AM</t>
  </si>
  <si>
    <t>09:24:20 AM</t>
  </si>
  <si>
    <t>09:21:34 AM</t>
  </si>
  <si>
    <t>09:18:03 AM</t>
  </si>
  <si>
    <t>09:17:11 AM</t>
  </si>
  <si>
    <t>09:10:15 AM</t>
  </si>
  <si>
    <t>09:09:03 AM</t>
  </si>
  <si>
    <t>09:06:43 AM</t>
  </si>
  <si>
    <t>09:02:03 AM</t>
  </si>
  <si>
    <t>08:47:26 AM</t>
  </si>
  <si>
    <t>08:43:58 AM</t>
  </si>
  <si>
    <t>08:41:11 AM</t>
  </si>
  <si>
    <t>08:37:37 AM</t>
  </si>
  <si>
    <t>08:33:41 AM</t>
  </si>
  <si>
    <t>08:27:23 AM</t>
  </si>
  <si>
    <t>08:04:40 AM</t>
  </si>
  <si>
    <t>07:59:51 AM</t>
  </si>
  <si>
    <t>07:59:41 AM</t>
  </si>
  <si>
    <t>07:59:19 AM</t>
  </si>
  <si>
    <t>07:51:44 AM</t>
  </si>
  <si>
    <t>07:46:36 AM</t>
  </si>
  <si>
    <t>07:46:20 AM</t>
  </si>
  <si>
    <t>07:44:42 AM</t>
  </si>
  <si>
    <t>07:23:29 AM</t>
  </si>
  <si>
    <t>07:16:15 AM</t>
  </si>
  <si>
    <t>07:00:50 AM</t>
  </si>
  <si>
    <t>06:57:57 AM</t>
  </si>
  <si>
    <t>06:53:26 AM</t>
  </si>
  <si>
    <t>06:52:13 AM</t>
  </si>
  <si>
    <t>06:43:54 AM</t>
  </si>
  <si>
    <t>06:37:20 AM</t>
  </si>
  <si>
    <t>06:30:50 AM</t>
  </si>
  <si>
    <t>06:28:00 AM</t>
  </si>
  <si>
    <t>06:05:35 AM</t>
  </si>
  <si>
    <t>06:04:36 AM</t>
  </si>
  <si>
    <t>05:57:14 AM</t>
  </si>
  <si>
    <t>02:12:00 PM</t>
  </si>
  <si>
    <t>02:11:46 PM</t>
  </si>
  <si>
    <t>04:23:36 PM</t>
  </si>
  <si>
    <t>03:45:37 PM</t>
  </si>
  <si>
    <t>04:46:20 PM</t>
  </si>
  <si>
    <t>04:26:08 PM</t>
  </si>
  <si>
    <t>03:42:01 PM</t>
  </si>
  <si>
    <t>03:29:45 PM</t>
  </si>
  <si>
    <t>03:23:08 PM</t>
  </si>
  <si>
    <t>03:18:23 PM</t>
  </si>
  <si>
    <t>03:18:17 PM</t>
  </si>
  <si>
    <t>03:15:19 PM</t>
  </si>
  <si>
    <t>03:04:03 PM</t>
  </si>
  <si>
    <t>02:50:56 PM</t>
  </si>
  <si>
    <t>02:50:41 PM</t>
  </si>
  <si>
    <t>02:50:34 PM</t>
  </si>
  <si>
    <t>02:50:17 PM</t>
  </si>
  <si>
    <t>02:50:15 PM</t>
  </si>
  <si>
    <t>02:50:00 PM</t>
  </si>
  <si>
    <t>02:09:26 PM</t>
  </si>
  <si>
    <t>01:59:12 PM</t>
  </si>
  <si>
    <t>01:56:59 PM</t>
  </si>
  <si>
    <t>01:40:42 PM</t>
  </si>
  <si>
    <t>01:40:21 PM</t>
  </si>
  <si>
    <t>01:38:22 PM</t>
  </si>
  <si>
    <t>01:29:02 PM</t>
  </si>
  <si>
    <t>01:21:58 PM</t>
  </si>
  <si>
    <t>09:07:02 AM</t>
  </si>
  <si>
    <t>09:01:55 AM</t>
  </si>
  <si>
    <t>12:58:27 PM</t>
  </si>
  <si>
    <t>12:58:11 PM</t>
  </si>
  <si>
    <t>11:52:25 AM</t>
  </si>
  <si>
    <t>11:49:15 AM</t>
  </si>
  <si>
    <t>11:41:53 AM</t>
  </si>
  <si>
    <t>11:29:50 AM</t>
  </si>
  <si>
    <t>11:29:33 AM</t>
  </si>
  <si>
    <t>11:15:26 AM</t>
  </si>
  <si>
    <t>11:13:32 AM</t>
  </si>
  <si>
    <t>10:47:42 AM</t>
  </si>
  <si>
    <t>10:35:12 AM</t>
  </si>
  <si>
    <t>10:21:46 AM</t>
  </si>
  <si>
    <t>10:14:34 AM</t>
  </si>
  <si>
    <t>09:56:23 AM</t>
  </si>
  <si>
    <t>09:56:20 AM</t>
  </si>
  <si>
    <t>09:56:00 AM</t>
  </si>
  <si>
    <t>09:40:25 AM</t>
  </si>
  <si>
    <t>09:20:37 AM</t>
  </si>
  <si>
    <t>09:01:35 AM</t>
  </si>
  <si>
    <t>09:00:33 AM</t>
  </si>
  <si>
    <t>09:16:42 AM</t>
  </si>
  <si>
    <t>09:07:32 AM</t>
  </si>
  <si>
    <t>07:40:44 AM</t>
  </si>
  <si>
    <t>07:33:14 AM</t>
  </si>
  <si>
    <t>07:30:32 AM</t>
  </si>
  <si>
    <t>07:19:36 AM</t>
  </si>
  <si>
    <t>07:19:31 AM</t>
  </si>
  <si>
    <t>07:13:18 AM</t>
  </si>
  <si>
    <t>07:02:44 AM</t>
  </si>
  <si>
    <t>06:58:08 AM</t>
  </si>
  <si>
    <t>06:48:02 AM</t>
  </si>
  <si>
    <t>06:43:21 AM</t>
  </si>
  <si>
    <t>06:39:47 AM</t>
  </si>
  <si>
    <t>06:29:00 AM</t>
  </si>
  <si>
    <t>12:36:44 PM</t>
  </si>
  <si>
    <t>12:12:30 PM</t>
  </si>
  <si>
    <t>08:12:41 AM</t>
  </si>
  <si>
    <t>08:08:45 AM</t>
  </si>
  <si>
    <t>SHADY LANE MARKET</t>
  </si>
  <si>
    <t>06:28:38 AM</t>
  </si>
  <si>
    <t>06:28:09 AM</t>
  </si>
  <si>
    <t>01:48:17 PM</t>
  </si>
  <si>
    <t>01:48:07 PM</t>
  </si>
  <si>
    <t>01:47:54 PM</t>
  </si>
  <si>
    <t>01:47:50 PM</t>
  </si>
  <si>
    <t>01:47:38 PM</t>
  </si>
  <si>
    <t>01:47:30 PM</t>
  </si>
  <si>
    <t>01:47:19 PM</t>
  </si>
  <si>
    <t>01:47:15 PM</t>
  </si>
  <si>
    <t>01:47:07 PM</t>
  </si>
  <si>
    <t>01:47:02 PM</t>
  </si>
  <si>
    <t>01:46:53 PM</t>
  </si>
  <si>
    <t>01:46:49 PM</t>
  </si>
  <si>
    <t>01:46:41 PM</t>
  </si>
  <si>
    <t>01:46:37 PM</t>
  </si>
  <si>
    <t>01:46:28 PM</t>
  </si>
  <si>
    <t>03:47:39 PM</t>
  </si>
  <si>
    <t>03:41:14 PM</t>
  </si>
  <si>
    <t>04:16:40 PM</t>
  </si>
  <si>
    <t>04:14:49 PM</t>
  </si>
  <si>
    <t>04:00:28 PM</t>
  </si>
  <si>
    <t>03:49:53 PM</t>
  </si>
  <si>
    <t>03:37:29 PM</t>
  </si>
  <si>
    <t>03:14:33 PM</t>
  </si>
  <si>
    <t>03:11:36 PM</t>
  </si>
  <si>
    <t>03:11:31 PM</t>
  </si>
  <si>
    <t>03:11:28 PM</t>
  </si>
  <si>
    <t>02:18:13 PM</t>
  </si>
  <si>
    <t>02:07:29 PM</t>
  </si>
  <si>
    <t>02:07:17 PM</t>
  </si>
  <si>
    <t>01:54:26 PM</t>
  </si>
  <si>
    <t>01:46:44 PM</t>
  </si>
  <si>
    <t>01:43:07 PM</t>
  </si>
  <si>
    <t>01:25:47 PM</t>
  </si>
  <si>
    <t>01:14:33 PM</t>
  </si>
  <si>
    <t>01:14:24 PM</t>
  </si>
  <si>
    <t>12:59:12 PM</t>
  </si>
  <si>
    <t>12:51:47 PM</t>
  </si>
  <si>
    <t>12:38:04 PM</t>
  </si>
  <si>
    <t>12:20:28 PM</t>
  </si>
  <si>
    <t>12:09:58 PM</t>
  </si>
  <si>
    <t>12:09:51 PM</t>
  </si>
  <si>
    <t>11:09:38 AM</t>
  </si>
  <si>
    <t>11:44:20 AM</t>
  </si>
  <si>
    <t>11:39:35 AM</t>
  </si>
  <si>
    <t>11:34:27 AM</t>
  </si>
  <si>
    <t>11:10:42 AM</t>
  </si>
  <si>
    <t>11:34:40 AM</t>
  </si>
  <si>
    <t>11:34:32 AM</t>
  </si>
  <si>
    <t>11:08:22 AM</t>
  </si>
  <si>
    <t>10:55:58 AM</t>
  </si>
  <si>
    <t>10:42:43 AM</t>
  </si>
  <si>
    <t>10:29:54 AM</t>
  </si>
  <si>
    <t>10:11:03 AM</t>
  </si>
  <si>
    <t>09:39:17 AM</t>
  </si>
  <si>
    <t>09:31:30 AM</t>
  </si>
  <si>
    <t>09:21:50 AM</t>
  </si>
  <si>
    <t>09:15:42 AM</t>
  </si>
  <si>
    <t>09:07:08 AM</t>
  </si>
  <si>
    <t>09:02:04 AM</t>
  </si>
  <si>
    <t>08:40:59 AM</t>
  </si>
  <si>
    <t>08:32:36 AM</t>
  </si>
  <si>
    <t>08:13:17 AM</t>
  </si>
  <si>
    <t>07:51:21 AM</t>
  </si>
  <si>
    <t>07:46:46 AM</t>
  </si>
  <si>
    <t>07:40:31 AM</t>
  </si>
  <si>
    <t>07:21:25 AM</t>
  </si>
  <si>
    <t>08:06:45 AM</t>
  </si>
  <si>
    <t>07:56:40 AM</t>
  </si>
  <si>
    <t>07:14:27 AM</t>
  </si>
  <si>
    <t>07:01:11 AM</t>
  </si>
  <si>
    <t>06:55:08 AM</t>
  </si>
  <si>
    <t>06:55:02 AM</t>
  </si>
  <si>
    <t>06:54:56 AM</t>
  </si>
  <si>
    <t>06:38:24 AM</t>
  </si>
  <si>
    <t>06:32:24 AM</t>
  </si>
  <si>
    <t>06:32:14 AM</t>
  </si>
  <si>
    <t>06:32:09 AM</t>
  </si>
  <si>
    <t>06:15:51 AM</t>
  </si>
  <si>
    <t>06:08:28 AM</t>
  </si>
  <si>
    <t>06:08:21 AM</t>
  </si>
  <si>
    <t>12:01:11 PM</t>
  </si>
  <si>
    <t>11:53:22 AM</t>
  </si>
  <si>
    <t>11:40:17 AM</t>
  </si>
  <si>
    <t>11:31:59 AM</t>
  </si>
  <si>
    <t>11:26:28 AM</t>
  </si>
  <si>
    <t>11:23:28 AM</t>
  </si>
  <si>
    <t>11:08:30 AM</t>
  </si>
  <si>
    <t>10:54:49 AM</t>
  </si>
  <si>
    <t>10:44:41 AM</t>
  </si>
  <si>
    <t>10:39:31 AM</t>
  </si>
  <si>
    <t>10:36:05 AM</t>
  </si>
  <si>
    <t>10:18:55 AM</t>
  </si>
  <si>
    <t>10:18:19 AM</t>
  </si>
  <si>
    <t>10:06:15 AM</t>
  </si>
  <si>
    <t>09:59:27 AM</t>
  </si>
  <si>
    <t>09:48:23 AM</t>
  </si>
  <si>
    <t>09:46:41 AM</t>
  </si>
  <si>
    <t>09:37:13 AM</t>
  </si>
  <si>
    <t>09:24:21 AM</t>
  </si>
  <si>
    <t>08:57:53 AM</t>
  </si>
  <si>
    <t>08:56:49 AM</t>
  </si>
  <si>
    <t>08:48:58 AM</t>
  </si>
  <si>
    <t>08:39:13 AM</t>
  </si>
  <si>
    <t>08:26:35 AM</t>
  </si>
  <si>
    <t>08:22:43 AM</t>
  </si>
  <si>
    <t>07:38:11 AM</t>
  </si>
  <si>
    <t>07:33:42 AM</t>
  </si>
  <si>
    <t>07:33:22 AM</t>
  </si>
  <si>
    <t>07:33:17 AM</t>
  </si>
  <si>
    <t>07:07:41 AM</t>
  </si>
  <si>
    <t>12:24:29 PM</t>
  </si>
  <si>
    <t>12:19:55 PM</t>
  </si>
  <si>
    <t>07:07:35 AM</t>
  </si>
  <si>
    <t>06:50:50 AM</t>
  </si>
  <si>
    <t>06:37:12 AM</t>
  </si>
  <si>
    <t>06:23:05 AM</t>
  </si>
  <si>
    <t>12:49:36 PM</t>
  </si>
  <si>
    <t>12:45:34 PM</t>
  </si>
  <si>
    <t>12:43:58 PM</t>
  </si>
  <si>
    <t>12:27:29 PM</t>
  </si>
  <si>
    <t>06:08:59 AM</t>
  </si>
  <si>
    <t>06:08:47 AM</t>
  </si>
  <si>
    <t>01:34:22 PM</t>
  </si>
  <si>
    <t>01:29:50 PM</t>
  </si>
  <si>
    <t>01:11:25 PM</t>
  </si>
  <si>
    <t>12:55:52 PM</t>
  </si>
  <si>
    <t>12:28:43 PM</t>
  </si>
  <si>
    <t>11:31:15 AM</t>
  </si>
  <si>
    <t>11:21:22 AM</t>
  </si>
  <si>
    <t>11:14:10 AM</t>
  </si>
  <si>
    <t>10:49:33 AM</t>
  </si>
  <si>
    <t>10:47:08 AM</t>
  </si>
  <si>
    <t>10:38:07 AM</t>
  </si>
  <si>
    <t>10:32:32 AM</t>
  </si>
  <si>
    <t>10:22:42 AM</t>
  </si>
  <si>
    <t>11:58:05 AM</t>
  </si>
  <si>
    <t>11:36:58 AM</t>
  </si>
  <si>
    <t>09:46:32 AM</t>
  </si>
  <si>
    <t>09:43:07 AM</t>
  </si>
  <si>
    <t>09:31:03 AM</t>
  </si>
  <si>
    <t>09:23:49 AM</t>
  </si>
  <si>
    <t>09:09:26 AM</t>
  </si>
  <si>
    <t>09:09:22 AM</t>
  </si>
  <si>
    <t>09:09:12 AM</t>
  </si>
  <si>
    <t>09:08:47 AM</t>
  </si>
  <si>
    <t>09:08:33 AM</t>
  </si>
  <si>
    <t>09:08:28 AM</t>
  </si>
  <si>
    <t>08:59:40 AM</t>
  </si>
  <si>
    <t>08:55:25 AM</t>
  </si>
  <si>
    <t>08:50:35 AM</t>
  </si>
  <si>
    <t>08:50:17 AM</t>
  </si>
  <si>
    <t>08:42:26 AM</t>
  </si>
  <si>
    <t>08:40:29 AM</t>
  </si>
  <si>
    <t>08:40:21 AM</t>
  </si>
  <si>
    <t>08:33:40 AM</t>
  </si>
  <si>
    <t>07:48:29 AM</t>
  </si>
  <si>
    <t>07:40:14 AM</t>
  </si>
  <si>
    <t>07:30:02 AM</t>
  </si>
  <si>
    <t>07:24:10 AM</t>
  </si>
  <si>
    <t>07:11:50 AM</t>
  </si>
  <si>
    <t>07:06:55 AM</t>
  </si>
  <si>
    <t>06:33:06 AM</t>
  </si>
  <si>
    <t>06:21:55 AM</t>
  </si>
  <si>
    <t>06:17:28 AM</t>
  </si>
  <si>
    <t>06:09:55 AM</t>
  </si>
  <si>
    <t>06:05:39 AM</t>
  </si>
  <si>
    <t>05:52:51 AM</t>
  </si>
  <si>
    <t>12:45:59 PM</t>
  </si>
  <si>
    <t>12:35:55 PM</t>
  </si>
  <si>
    <t>11:41:17 AM</t>
  </si>
  <si>
    <t>11:35:51 AM</t>
  </si>
  <si>
    <t>11:11:11 AM</t>
  </si>
  <si>
    <t>11:04:07 AM</t>
  </si>
  <si>
    <t>10:58:36 AM</t>
  </si>
  <si>
    <t>10:42:19 AM</t>
  </si>
  <si>
    <t>10:37:16 AM</t>
  </si>
  <si>
    <t>10:34:39 AM</t>
  </si>
  <si>
    <t>10:28:15 AM</t>
  </si>
  <si>
    <t>07:44:53 AM</t>
  </si>
  <si>
    <t>10:25:45 AM</t>
  </si>
  <si>
    <t>10:18:48 AM</t>
  </si>
  <si>
    <t>10:18:37 AM</t>
  </si>
  <si>
    <t>10:18:11 AM</t>
  </si>
  <si>
    <t>10:16:48 AM</t>
  </si>
  <si>
    <t>10:13:25 AM</t>
  </si>
  <si>
    <t>10:11:42 AM</t>
  </si>
  <si>
    <t>10:04:42 AM</t>
  </si>
  <si>
    <t>09:56:50 AM</t>
  </si>
  <si>
    <t>09:56:40 AM</t>
  </si>
  <si>
    <t>09:56:05 AM</t>
  </si>
  <si>
    <t>09:50:19 AM</t>
  </si>
  <si>
    <t>09:47:53 AM</t>
  </si>
  <si>
    <t>09:43:45 AM</t>
  </si>
  <si>
    <t>09:39:23 AM</t>
  </si>
  <si>
    <t>09:30:52 AM</t>
  </si>
  <si>
    <t>09:23:34 AM</t>
  </si>
  <si>
    <t>09:20:36 AM</t>
  </si>
  <si>
    <t>09:00:28 AM</t>
  </si>
  <si>
    <t>08:47:49 AM</t>
  </si>
  <si>
    <t>08:46:03 AM</t>
  </si>
  <si>
    <t>08:38:16 AM</t>
  </si>
  <si>
    <t>08:24:28 AM</t>
  </si>
  <si>
    <t>08:15:24 AM</t>
  </si>
  <si>
    <t>08:10:45 AM</t>
  </si>
  <si>
    <t>07:56:33 AM</t>
  </si>
  <si>
    <t>07:32:57 AM</t>
  </si>
  <si>
    <t>07:17:44 AM</t>
  </si>
  <si>
    <t>07:15:55 AM</t>
  </si>
  <si>
    <t>07:05:32 AM</t>
  </si>
  <si>
    <t>06:58:27 AM</t>
  </si>
  <si>
    <t>06:41:14 AM</t>
  </si>
  <si>
    <t>06:37:51 AM</t>
  </si>
  <si>
    <t>06:30:58 AM</t>
  </si>
  <si>
    <t>06:29:38 AM</t>
  </si>
  <si>
    <t>06:20:18 AM</t>
  </si>
  <si>
    <t>06:11:51 AM</t>
  </si>
  <si>
    <t>06:03:30 AM</t>
  </si>
  <si>
    <t>11:25:45 AM</t>
  </si>
  <si>
    <t>11:21:39 AM</t>
  </si>
  <si>
    <t>06:02:38 AM</t>
  </si>
  <si>
    <t>05:45:06 AM</t>
  </si>
  <si>
    <t>05:30:51 AM</t>
  </si>
  <si>
    <t>05:26:44 AM</t>
  </si>
  <si>
    <t>01:21:16 PM</t>
  </si>
  <si>
    <t>01:21:09 PM</t>
  </si>
  <si>
    <t>11:52:03 AM</t>
  </si>
  <si>
    <t>12:36:47 PM</t>
  </si>
  <si>
    <t>12:09:54 PM</t>
  </si>
  <si>
    <t>11:45:30 AM</t>
  </si>
  <si>
    <t>11:04:50 AM</t>
  </si>
  <si>
    <t>10:47:56 AM</t>
  </si>
  <si>
    <t>10:47:44 AM</t>
  </si>
  <si>
    <t>10:47:31 AM</t>
  </si>
  <si>
    <t>10:28:41 AM</t>
  </si>
  <si>
    <t>10:54:55 AM</t>
  </si>
  <si>
    <t>10:48:05 AM</t>
  </si>
  <si>
    <t>10:15:42 AM</t>
  </si>
  <si>
    <t>10:15:21 AM</t>
  </si>
  <si>
    <t>09:09:01 AM</t>
  </si>
  <si>
    <t>08:49:46 AM</t>
  </si>
  <si>
    <t>08:49:42 AM</t>
  </si>
  <si>
    <t>08:49:34 AM</t>
  </si>
  <si>
    <t>08:49:32 AM</t>
  </si>
  <si>
    <t>08:45:50 AM</t>
  </si>
  <si>
    <t>08:17:47 AM</t>
  </si>
  <si>
    <t>08:10:15 AM</t>
  </si>
  <si>
    <t>08:01:26 AM</t>
  </si>
  <si>
    <t>07:56:53 AM</t>
  </si>
  <si>
    <t>07:50:55 AM</t>
  </si>
  <si>
    <t>07:28:30 AM</t>
  </si>
  <si>
    <t>07:15:23 AM</t>
  </si>
  <si>
    <t>11:04:43 AM</t>
  </si>
  <si>
    <t>11:04:12 AM</t>
  </si>
  <si>
    <t>05:31:48 AM</t>
  </si>
  <si>
    <t>05:31:34 AM</t>
  </si>
  <si>
    <t>11:00:07 AM</t>
  </si>
  <si>
    <t>10:59:33 AM</t>
  </si>
  <si>
    <t>06:20:15 AM</t>
  </si>
  <si>
    <t>06:07:34 AM</t>
  </si>
  <si>
    <t>01:21:04 PM</t>
  </si>
  <si>
    <t>01:20:55 PM</t>
  </si>
  <si>
    <t>01:20:39 PM</t>
  </si>
  <si>
    <t>01:20:30 PM</t>
  </si>
  <si>
    <t>01:20:52 PM</t>
  </si>
  <si>
    <t>01:20:44 PM</t>
  </si>
  <si>
    <t>01:20:25 PM</t>
  </si>
  <si>
    <t>01:20:18 PM</t>
  </si>
  <si>
    <t>01:20:13 PM</t>
  </si>
  <si>
    <t>01:20:06 PM</t>
  </si>
  <si>
    <t>01:20:01 PM</t>
  </si>
  <si>
    <t>01:19:53 PM</t>
  </si>
  <si>
    <t>01:19:48 PM</t>
  </si>
  <si>
    <t>01:19:37 PM</t>
  </si>
  <si>
    <t>01:19:33 PM</t>
  </si>
  <si>
    <t>01:19:25 PM</t>
  </si>
  <si>
    <t>01:19:22 PM</t>
  </si>
  <si>
    <t>01:19:14 PM</t>
  </si>
  <si>
    <t>01:19:10 PM</t>
  </si>
  <si>
    <t>01:19:03 PM</t>
  </si>
  <si>
    <t>01:18:58 PM</t>
  </si>
  <si>
    <t>01:18:51 PM</t>
  </si>
  <si>
    <t>01:18:47 PM</t>
  </si>
  <si>
    <t>01:18:38 PM</t>
  </si>
  <si>
    <t>10:52:22 AM</t>
  </si>
  <si>
    <t>10:52:16 AM</t>
  </si>
  <si>
    <t>08:08:21 AM</t>
  </si>
  <si>
    <t>08:08:13 AM</t>
  </si>
  <si>
    <t>07:22:03 AM</t>
  </si>
  <si>
    <t>07:21:53 AM</t>
  </si>
  <si>
    <t>01:08:41 PM</t>
  </si>
  <si>
    <t>01:28:56 PM</t>
  </si>
  <si>
    <t>01:23:15 PM</t>
  </si>
  <si>
    <t>01:45:05 PM</t>
  </si>
  <si>
    <t>01:42:18 PM</t>
  </si>
  <si>
    <t>02:00:58 PM</t>
  </si>
  <si>
    <t>02:00:21 PM</t>
  </si>
  <si>
    <t>12:56:28 PM</t>
  </si>
  <si>
    <t>12:39:34 PM</t>
  </si>
  <si>
    <t>01:39:59 PM</t>
  </si>
  <si>
    <t>01:32:30 PM</t>
  </si>
  <si>
    <t>12:35:49 PM</t>
  </si>
  <si>
    <t>12:25:33 PM</t>
  </si>
  <si>
    <t>07:59:22 AM</t>
  </si>
  <si>
    <t>07:54:09 AM</t>
  </si>
  <si>
    <t>10:04:45 AM</t>
  </si>
  <si>
    <t>10:04:40 AM</t>
  </si>
  <si>
    <t>08:27:30 AM</t>
  </si>
  <si>
    <t>08:08:52 AM</t>
  </si>
  <si>
    <t>08:27:41 AM</t>
  </si>
  <si>
    <t>08:27:35 AM</t>
  </si>
  <si>
    <t>10:46:33 AM</t>
  </si>
  <si>
    <t>10:10:11 AM</t>
  </si>
  <si>
    <t>11:48:03 AM</t>
  </si>
  <si>
    <t>11:35:19 AM</t>
  </si>
  <si>
    <t>11:03:46 AM</t>
  </si>
  <si>
    <t>10:52:34 AM</t>
  </si>
  <si>
    <t>11:31:43 AM</t>
  </si>
  <si>
    <t>11:31:35 AM</t>
  </si>
  <si>
    <t>11:31:30 AM</t>
  </si>
  <si>
    <t>11:31:19 AM</t>
  </si>
  <si>
    <t>11:31:08 AM</t>
  </si>
  <si>
    <t>11:31:03 AM</t>
  </si>
  <si>
    <t>11:11:14 AM</t>
  </si>
  <si>
    <t>11:07:43 AM</t>
  </si>
  <si>
    <t>12:16:26 PM</t>
  </si>
  <si>
    <t>11:53:10 AM</t>
  </si>
  <si>
    <t>08:07:51 AM</t>
  </si>
  <si>
    <t>08:07:41 AM</t>
  </si>
  <si>
    <t>09:38:22 AM</t>
  </si>
  <si>
    <t>09:33:34 AM</t>
  </si>
  <si>
    <t>09:19:12 AM</t>
  </si>
  <si>
    <t>08:45:04 AM</t>
  </si>
  <si>
    <t>08:37:52 AM</t>
  </si>
  <si>
    <t>09:32:05 AM</t>
  </si>
  <si>
    <t>09:21:39 AM</t>
  </si>
  <si>
    <t>09:06:27 AM</t>
  </si>
  <si>
    <t>08:48:54 AM</t>
  </si>
  <si>
    <t>07:37:41 AM</t>
  </si>
  <si>
    <t>07:23:45 AM</t>
  </si>
  <si>
    <t>07:06:04 AM</t>
  </si>
  <si>
    <t>06:55:35 AM</t>
  </si>
  <si>
    <t>07:06:12 AM</t>
  </si>
  <si>
    <t>07:15:26 AM</t>
  </si>
  <si>
    <t>07:09:28 AM</t>
  </si>
  <si>
    <t>06:55:12 AM</t>
  </si>
  <si>
    <t>06:45:22 AM</t>
  </si>
  <si>
    <t>06:40:01 AM</t>
  </si>
  <si>
    <t>06:09:06 AM</t>
  </si>
  <si>
    <t>05:57:43 AM</t>
  </si>
  <si>
    <t>05:47:11 AM</t>
  </si>
  <si>
    <t>05:28:06 AM</t>
  </si>
  <si>
    <t>02:25:08 PM</t>
  </si>
  <si>
    <t>02:20:41 PM</t>
  </si>
  <si>
    <t>02:11:35 PM</t>
  </si>
  <si>
    <t>02:09:33 PM</t>
  </si>
  <si>
    <t>02:07:58 PM</t>
  </si>
  <si>
    <t>02:07:40 PM</t>
  </si>
  <si>
    <t>02:00:29 PM</t>
  </si>
  <si>
    <t>01:55:21 PM</t>
  </si>
  <si>
    <t>01:15:39 PM</t>
  </si>
  <si>
    <t>01:10:43 PM</t>
  </si>
  <si>
    <t>02:52:11 PM</t>
  </si>
  <si>
    <t>02:52:05 PM</t>
  </si>
  <si>
    <t>12:55:00 PM</t>
  </si>
  <si>
    <t>12:08:19 PM</t>
  </si>
  <si>
    <t>12:00:49 PM</t>
  </si>
  <si>
    <t>12:28:09 PM</t>
  </si>
  <si>
    <t>12:27:49 PM</t>
  </si>
  <si>
    <t>12:17:05 PM</t>
  </si>
  <si>
    <t>12:14:28 PM</t>
  </si>
  <si>
    <t>11:54:49 AM</t>
  </si>
  <si>
    <t>11:45:12 AM</t>
  </si>
  <si>
    <t>11:43:48 AM</t>
  </si>
  <si>
    <t>11:36:27 AM</t>
  </si>
  <si>
    <t>11:25:22 AM</t>
  </si>
  <si>
    <t>11:18:13 AM</t>
  </si>
  <si>
    <t>11:33:32 AM</t>
  </si>
  <si>
    <t>11:26:46 AM</t>
  </si>
  <si>
    <t>11:15:10 AM</t>
  </si>
  <si>
    <t>11:08:52 AM</t>
  </si>
  <si>
    <t>11:08:27 AM</t>
  </si>
  <si>
    <t>10:55:46 AM</t>
  </si>
  <si>
    <t>10:55:41 AM</t>
  </si>
  <si>
    <t>10:24:24 AM</t>
  </si>
  <si>
    <t>10:23:39 AM</t>
  </si>
  <si>
    <t>10:02:01 AM</t>
  </si>
  <si>
    <t>10:01:56 AM</t>
  </si>
  <si>
    <t>10:01:27 AM</t>
  </si>
  <si>
    <t>10:01:16 AM</t>
  </si>
  <si>
    <t>09:30:49 AM</t>
  </si>
  <si>
    <t>09:18:21 AM</t>
  </si>
  <si>
    <t>09:11:45 AM</t>
  </si>
  <si>
    <t>09:05:16 AM</t>
  </si>
  <si>
    <t>08:30:33 AM</t>
  </si>
  <si>
    <t>08:30:28 AM</t>
  </si>
  <si>
    <t>08:18:15 AM</t>
  </si>
  <si>
    <t>08:05:25 AM</t>
  </si>
  <si>
    <t>08:01:01 AM</t>
  </si>
  <si>
    <t>07:58:43 AM</t>
  </si>
  <si>
    <t>07:50:44 AM</t>
  </si>
  <si>
    <t>08:15:57 AM</t>
  </si>
  <si>
    <t>08:07:16 AM</t>
  </si>
  <si>
    <t>06:46:23 AM</t>
  </si>
  <si>
    <t>06:34:21 AM</t>
  </si>
  <si>
    <t>06:19:22 AM</t>
  </si>
  <si>
    <t>06:14:42 AM</t>
  </si>
  <si>
    <t>06:11:05 AM</t>
  </si>
  <si>
    <t>05:45:54 AM</t>
  </si>
  <si>
    <t>12:31:08 PM</t>
  </si>
  <si>
    <t>12:23:13 PM</t>
  </si>
  <si>
    <t>11:52:48 AM</t>
  </si>
  <si>
    <t>11:41:50 AM</t>
  </si>
  <si>
    <t>11:39:06 AM</t>
  </si>
  <si>
    <t>11:36:13 AM</t>
  </si>
  <si>
    <t>10:27:36 AM</t>
  </si>
  <si>
    <t>10:23:43 AM</t>
  </si>
  <si>
    <t>10:16:50 AM</t>
  </si>
  <si>
    <t>10:15:07 AM</t>
  </si>
  <si>
    <t>10:08:28 AM</t>
  </si>
  <si>
    <t>11:32:48 AM</t>
  </si>
  <si>
    <t>11:18:21 AM</t>
  </si>
  <si>
    <t>09:49:52 AM</t>
  </si>
  <si>
    <t>09:46:15 AM</t>
  </si>
  <si>
    <t>09:46:08 AM</t>
  </si>
  <si>
    <t>09:33:46 AM</t>
  </si>
  <si>
    <t>09:26:33 AM</t>
  </si>
  <si>
    <t>09:23:41 AM</t>
  </si>
  <si>
    <t>09:23:26 AM</t>
  </si>
  <si>
    <t>09:23:24 AM</t>
  </si>
  <si>
    <t>09:19:06 AM</t>
  </si>
  <si>
    <t>09:15:59 AM</t>
  </si>
  <si>
    <t>09:10:29 AM</t>
  </si>
  <si>
    <t>09:04:17 AM</t>
  </si>
  <si>
    <t>08:59:00 AM</t>
  </si>
  <si>
    <t>08:52:36 AM</t>
  </si>
  <si>
    <t>08:45:35 AM</t>
  </si>
  <si>
    <t>08:29:13 AM</t>
  </si>
  <si>
    <t>08:19:44 AM</t>
  </si>
  <si>
    <t>08:18:18 AM</t>
  </si>
  <si>
    <t>08:15:39 AM</t>
  </si>
  <si>
    <t>08:13:40 AM</t>
  </si>
  <si>
    <t>07:59:40 AM</t>
  </si>
  <si>
    <t>07:53:27 AM</t>
  </si>
  <si>
    <t>07:53:14 AM</t>
  </si>
  <si>
    <t>07:53:10 AM</t>
  </si>
  <si>
    <t>07:47:30 AM</t>
  </si>
  <si>
    <t>07:35:27 AM</t>
  </si>
  <si>
    <t>07:15:20 AM</t>
  </si>
  <si>
    <t>06:48:57 AM</t>
  </si>
  <si>
    <t>06:43:43 AM</t>
  </si>
  <si>
    <t>06:30:22 AM</t>
  </si>
  <si>
    <t>02:05:31 PM</t>
  </si>
  <si>
    <t>01:14:02 PM</t>
  </si>
  <si>
    <t>12:21:09 PM</t>
  </si>
  <si>
    <t>12:16:31 PM</t>
  </si>
  <si>
    <t>12:15:47 PM</t>
  </si>
  <si>
    <t>12:09:05 PM</t>
  </si>
  <si>
    <t>11:59:56 AM</t>
  </si>
  <si>
    <t>11:52:55 AM</t>
  </si>
  <si>
    <t>11:30:59 AM</t>
  </si>
  <si>
    <t>11:29:04 AM</t>
  </si>
  <si>
    <t>11:22:26 AM</t>
  </si>
  <si>
    <t>10:56:57 AM</t>
  </si>
  <si>
    <t>10:47:39 AM</t>
  </si>
  <si>
    <t>10:39:30 AM</t>
  </si>
  <si>
    <t>10:52:44 AM</t>
  </si>
  <si>
    <t>10:34:55 AM</t>
  </si>
  <si>
    <t>10:30:15 AM</t>
  </si>
  <si>
    <t>10:28:51 AM</t>
  </si>
  <si>
    <t>10:18:34 AM</t>
  </si>
  <si>
    <t>10:16:26 AM</t>
  </si>
  <si>
    <t>10:04:13 AM</t>
  </si>
  <si>
    <t>09:34:47 AM</t>
  </si>
  <si>
    <t>09:28:01 AM</t>
  </si>
  <si>
    <t>09:27:54 AM</t>
  </si>
  <si>
    <t>09:31:04 AM</t>
  </si>
  <si>
    <t>09:28:04 AM</t>
  </si>
  <si>
    <t>09:12:18 AM</t>
  </si>
  <si>
    <t>08:58:27 AM</t>
  </si>
  <si>
    <t>08:53:18 AM</t>
  </si>
  <si>
    <t>08:48:06 AM</t>
  </si>
  <si>
    <t>08:44:28 AM</t>
  </si>
  <si>
    <t>08:37:29 AM</t>
  </si>
  <si>
    <t>08:48:01 AM</t>
  </si>
  <si>
    <t>08:35:07 AM</t>
  </si>
  <si>
    <t>08:18:32 AM</t>
  </si>
  <si>
    <t>08:17:16 AM</t>
  </si>
  <si>
    <t>07:58:16 AM</t>
  </si>
  <si>
    <t>07:25:20 AM</t>
  </si>
  <si>
    <t>07:18:10 AM</t>
  </si>
  <si>
    <t>07:39:28 AM</t>
  </si>
  <si>
    <t>07:39:19 AM</t>
  </si>
  <si>
    <t>06:52:44 AM</t>
  </si>
  <si>
    <t>06:34:59 AM</t>
  </si>
  <si>
    <t>07:12:59 AM</t>
  </si>
  <si>
    <t>06:54:21 AM</t>
  </si>
  <si>
    <t>06:14:23 AM</t>
  </si>
  <si>
    <t>05:58:27 AM</t>
  </si>
  <si>
    <t>05:53:06 AM</t>
  </si>
  <si>
    <t>05:46:24 AM</t>
  </si>
  <si>
    <t>12:25:22 PM</t>
  </si>
  <si>
    <t>12:15:15 PM</t>
  </si>
  <si>
    <t>12:02:51 PM</t>
  </si>
  <si>
    <t>11:58:15 AM</t>
  </si>
  <si>
    <t>11:55:23 AM</t>
  </si>
  <si>
    <t>11:54:28 AM</t>
  </si>
  <si>
    <t>11:10:46 AM</t>
  </si>
  <si>
    <t>11:02:16 AM</t>
  </si>
  <si>
    <t>10:31:27 AM</t>
  </si>
  <si>
    <t>10:24:44 AM</t>
  </si>
  <si>
    <t>10:07:57 AM</t>
  </si>
  <si>
    <t>10:05:54 AM</t>
  </si>
  <si>
    <t>10:05:27 AM</t>
  </si>
  <si>
    <t>09:18:55 AM</t>
  </si>
  <si>
    <t>09:02:41 AM</t>
  </si>
  <si>
    <t>09:44:20 AM</t>
  </si>
  <si>
    <t>09:29:37 AM</t>
  </si>
  <si>
    <t>09:44:32 AM</t>
  </si>
  <si>
    <t>09:44:24 AM</t>
  </si>
  <si>
    <t>09:44:42 AM</t>
  </si>
  <si>
    <t>09:44:36 AM</t>
  </si>
  <si>
    <t>08:34:36 AM</t>
  </si>
  <si>
    <t>08:34:17 AM</t>
  </si>
  <si>
    <t>08:55:05 AM</t>
  </si>
  <si>
    <t>08:39:45 AM</t>
  </si>
  <si>
    <t>08:33:47 AM</t>
  </si>
  <si>
    <t>08:33:02 AM</t>
  </si>
  <si>
    <t>08:31:29 AM</t>
  </si>
  <si>
    <t>08:24:33 AM</t>
  </si>
  <si>
    <t>08:17:04 AM</t>
  </si>
  <si>
    <t>08:10:18 AM</t>
  </si>
  <si>
    <t>08:01:29 AM</t>
  </si>
  <si>
    <t>07:50:41 AM</t>
  </si>
  <si>
    <t>07:49:35 AM</t>
  </si>
  <si>
    <t>07:49:25 AM</t>
  </si>
  <si>
    <t>07:49:22 AM</t>
  </si>
  <si>
    <t>07:49:11 AM</t>
  </si>
  <si>
    <t>07:49:07 AM</t>
  </si>
  <si>
    <t>07:19:22 AM</t>
  </si>
  <si>
    <t>01:28:09 PM</t>
  </si>
  <si>
    <t>01:25:52 PM</t>
  </si>
  <si>
    <t>10:48:43 AM</t>
  </si>
  <si>
    <t>10:43:57 AM</t>
  </si>
  <si>
    <t>10:36:00 AM</t>
  </si>
  <si>
    <t>10:35:52 AM</t>
  </si>
  <si>
    <t>10:35:38 AM</t>
  </si>
  <si>
    <t>10:35:34 AM</t>
  </si>
  <si>
    <t>10:35:26 AM</t>
  </si>
  <si>
    <t>12:53:36 PM</t>
  </si>
  <si>
    <t>12:53:28 PM</t>
  </si>
  <si>
    <t>03:06:43 PM</t>
  </si>
  <si>
    <t>02:53:24 PM</t>
  </si>
  <si>
    <t>12:53:59 PM</t>
  </si>
  <si>
    <t>12:53:43 PM</t>
  </si>
  <si>
    <t>03:10:40 PM</t>
  </si>
  <si>
    <t>03:10:35 PM</t>
  </si>
  <si>
    <t>03:11:10 PM</t>
  </si>
  <si>
    <t>03:10:46 PM</t>
  </si>
  <si>
    <t>02:17:39 PM</t>
  </si>
  <si>
    <t>02:13:10 PM</t>
  </si>
  <si>
    <t>01:55:13 PM</t>
  </si>
  <si>
    <t>01:29:27 PM</t>
  </si>
  <si>
    <t>01:21:10 PM</t>
  </si>
  <si>
    <t>01:14:23 PM</t>
  </si>
  <si>
    <t>01:09:18 PM</t>
  </si>
  <si>
    <t>12:54:39 PM</t>
  </si>
  <si>
    <t>12:44:33 PM</t>
  </si>
  <si>
    <t>12:44:28 PM</t>
  </si>
  <si>
    <t>12:28:55 PM</t>
  </si>
  <si>
    <t>12:28:42 PM</t>
  </si>
  <si>
    <t>12:16:07 PM</t>
  </si>
  <si>
    <t>12:04:34 PM</t>
  </si>
  <si>
    <t>12:03:11 PM</t>
  </si>
  <si>
    <t>11:49:54 AM</t>
  </si>
  <si>
    <t>11:38:28 AM</t>
  </si>
  <si>
    <t>11:12:02 AM</t>
  </si>
  <si>
    <t>11:47:54 AM</t>
  </si>
  <si>
    <t>11:39:26 AM</t>
  </si>
  <si>
    <t>11:03:54 AM</t>
  </si>
  <si>
    <t>10:43:32 AM</t>
  </si>
  <si>
    <t>10:32:34 AM</t>
  </si>
  <si>
    <t>10:26:51 AM</t>
  </si>
  <si>
    <t>10:24:23 AM</t>
  </si>
  <si>
    <t>10:20:02 AM</t>
  </si>
  <si>
    <t>10:13:28 AM</t>
  </si>
  <si>
    <t>10:00:16 AM</t>
  </si>
  <si>
    <t>03:13:50 PM</t>
  </si>
  <si>
    <t>03:13:03 PM</t>
  </si>
  <si>
    <t>09:44:27 AM</t>
  </si>
  <si>
    <t>09:44:16 AM</t>
  </si>
  <si>
    <t>09:28:59 AM</t>
  </si>
  <si>
    <t>09:13:27 AM</t>
  </si>
  <si>
    <t>09:08:56 AM</t>
  </si>
  <si>
    <t>09:08:46 AM</t>
  </si>
  <si>
    <t>08:29:24 AM</t>
  </si>
  <si>
    <t>08:20:59 AM</t>
  </si>
  <si>
    <t>08:18:05 AM</t>
  </si>
  <si>
    <t>07:52:48 AM</t>
  </si>
  <si>
    <t>07:48:14 AM</t>
  </si>
  <si>
    <t>07:44:11 AM</t>
  </si>
  <si>
    <t>07:44:07 AM</t>
  </si>
  <si>
    <t>07:11:27 AM</t>
  </si>
  <si>
    <t>06:45:21 AM</t>
  </si>
  <si>
    <t>06:37:14 AM</t>
  </si>
  <si>
    <t>06:13:04 AM</t>
  </si>
  <si>
    <t>06:12:26 AM</t>
  </si>
  <si>
    <t>06:12:22 AM</t>
  </si>
  <si>
    <t>12:54:28 PM</t>
  </si>
  <si>
    <t>12:49:19 PM</t>
  </si>
  <si>
    <t>12:18:44 PM</t>
  </si>
  <si>
    <t>11:52:44 AM</t>
  </si>
  <si>
    <t>12:27:52 PM</t>
  </si>
  <si>
    <t>12:24:14 PM</t>
  </si>
  <si>
    <t>11:40:06 AM</t>
  </si>
  <si>
    <t>11:28:10 AM</t>
  </si>
  <si>
    <t>11:28:04 AM</t>
  </si>
  <si>
    <t>11:22:13 AM</t>
  </si>
  <si>
    <t>11:14:34 AM</t>
  </si>
  <si>
    <t>11:00:18 AM</t>
  </si>
  <si>
    <t>10:52:58 AM</t>
  </si>
  <si>
    <t>10:33:38 AM</t>
  </si>
  <si>
    <t>10:27:56 AM</t>
  </si>
  <si>
    <t>10:19:08 AM</t>
  </si>
  <si>
    <t>10:10:38 AM</t>
  </si>
  <si>
    <t>09:50:53 AM</t>
  </si>
  <si>
    <t>09:41:01 AM</t>
  </si>
  <si>
    <t>09:15:47 AM</t>
  </si>
  <si>
    <t>09:04:06 AM</t>
  </si>
  <si>
    <t>09:51:13 AM</t>
  </si>
  <si>
    <t>09:50:59 AM</t>
  </si>
  <si>
    <t>09:28:31 AM</t>
  </si>
  <si>
    <t>09:15:55 AM</t>
  </si>
  <si>
    <t>08:43:01 AM</t>
  </si>
  <si>
    <t>08:38:27 AM</t>
  </si>
  <si>
    <t>08:36:26 AM</t>
  </si>
  <si>
    <t>08:30:53 AM</t>
  </si>
  <si>
    <t>08:05:23 AM</t>
  </si>
  <si>
    <t>08:00:02 AM</t>
  </si>
  <si>
    <t>07:54:26 AM</t>
  </si>
  <si>
    <t>07:53:58 AM</t>
  </si>
  <si>
    <t>07:53:47 AM</t>
  </si>
  <si>
    <t>07:46:57 AM</t>
  </si>
  <si>
    <t>07:31:38 AM</t>
  </si>
  <si>
    <t>07:26:56 AM</t>
  </si>
  <si>
    <t>07:22:38 AM</t>
  </si>
  <si>
    <t>07:16:19 AM</t>
  </si>
  <si>
    <t>06:53:56 AM</t>
  </si>
  <si>
    <t>06:53:02 AM</t>
  </si>
  <si>
    <t>07:08:30 AM</t>
  </si>
  <si>
    <t>06:54:06 AM</t>
  </si>
  <si>
    <t>06:52:31 AM</t>
  </si>
  <si>
    <t>06:29:35 AM</t>
  </si>
  <si>
    <t>10:47:09 AM</t>
  </si>
  <si>
    <t>FRESH WIND CHRISTIAN COMMUNITY</t>
  </si>
  <si>
    <t>08:24:36 AM</t>
  </si>
  <si>
    <t>08:07:24 AM</t>
  </si>
  <si>
    <t>02:22:03 PM</t>
  </si>
  <si>
    <t>02:06:42 PM</t>
  </si>
  <si>
    <t>01:00:01 PM</t>
  </si>
  <si>
    <t>12:34:08 PM</t>
  </si>
  <si>
    <t>12:27:19 PM</t>
  </si>
  <si>
    <t>12:22:39 PM</t>
  </si>
  <si>
    <t>08:48:13 AM</t>
  </si>
  <si>
    <t>08:48:05 AM</t>
  </si>
  <si>
    <t>11:46:27 AM</t>
  </si>
  <si>
    <t>11:26:45 AM</t>
  </si>
  <si>
    <t>10:57:02 AM</t>
  </si>
  <si>
    <t>10:56:55 AM</t>
  </si>
  <si>
    <t>10:51:43 AM</t>
  </si>
  <si>
    <t>10:39:22 AM</t>
  </si>
  <si>
    <t>10:56:47 AM</t>
  </si>
  <si>
    <t>10:51:47 AM</t>
  </si>
  <si>
    <t>10:14:49 AM</t>
  </si>
  <si>
    <t>10:02:27 AM</t>
  </si>
  <si>
    <t>10:27:53 AM</t>
  </si>
  <si>
    <t>09:53:32 AM</t>
  </si>
  <si>
    <t>09:43:59 AM</t>
  </si>
  <si>
    <t>11:05:56 AM</t>
  </si>
  <si>
    <t>09:36:10 AM</t>
  </si>
  <si>
    <t>09:23:36 AM</t>
  </si>
  <si>
    <t>08:47:33 AM</t>
  </si>
  <si>
    <t>08:47:24 AM</t>
  </si>
  <si>
    <t>09:17:28 AM</t>
  </si>
  <si>
    <t>09:00:26 AM</t>
  </si>
  <si>
    <t>08:54:53 AM</t>
  </si>
  <si>
    <t>08:48:25 AM</t>
  </si>
  <si>
    <t>08:45:18 AM</t>
  </si>
  <si>
    <t>08:42:45 AM</t>
  </si>
  <si>
    <t>08:37:23 AM</t>
  </si>
  <si>
    <t>08:37:15 AM</t>
  </si>
  <si>
    <t>08:36:36 AM</t>
  </si>
  <si>
    <t>07:58:55 AM</t>
  </si>
  <si>
    <t>07:46:28 AM</t>
  </si>
  <si>
    <t>07:34:15 AM</t>
  </si>
  <si>
    <t>07:31:47 AM</t>
  </si>
  <si>
    <t>07:31:40 AM</t>
  </si>
  <si>
    <t>07:31:36 AM</t>
  </si>
  <si>
    <t>07:31:19 AM</t>
  </si>
  <si>
    <t>07:31:17 AM</t>
  </si>
  <si>
    <t>07:25:06 AM</t>
  </si>
  <si>
    <t>07:13:36 AM</t>
  </si>
  <si>
    <t>07:13:14 AM</t>
  </si>
  <si>
    <t>07:13:08 AM</t>
  </si>
  <si>
    <t>07:03:45 AM</t>
  </si>
  <si>
    <t>06:37:19 AM</t>
  </si>
  <si>
    <t>06:29:36 AM</t>
  </si>
  <si>
    <t>06:27:15 AM</t>
  </si>
  <si>
    <t>06:21:07 AM</t>
  </si>
  <si>
    <t>01:33:37 PM</t>
  </si>
  <si>
    <t>01:33:14 PM</t>
  </si>
  <si>
    <t>01:32:58 PM</t>
  </si>
  <si>
    <t>01:23:42 PM</t>
  </si>
  <si>
    <t>12:59:40 PM</t>
  </si>
  <si>
    <t>12:56:35 PM</t>
  </si>
  <si>
    <t>12:33:37 PM</t>
  </si>
  <si>
    <t>12:17:45 PM</t>
  </si>
  <si>
    <t>12:02:50 PM</t>
  </si>
  <si>
    <t>11:51:24 AM</t>
  </si>
  <si>
    <t>11:49:49 AM</t>
  </si>
  <si>
    <t>11:44:46 AM</t>
  </si>
  <si>
    <t>11:41:30 AM</t>
  </si>
  <si>
    <t>11:35:30 AM</t>
  </si>
  <si>
    <t>11:33:01 AM</t>
  </si>
  <si>
    <t>10:49:57 AM</t>
  </si>
  <si>
    <t>10:40:44 AM</t>
  </si>
  <si>
    <t>10:39:32 AM</t>
  </si>
  <si>
    <t>10:09:27 AM</t>
  </si>
  <si>
    <t>09:47:07 AM</t>
  </si>
  <si>
    <t>09:25:12 AM</t>
  </si>
  <si>
    <t>09:19:28 AM</t>
  </si>
  <si>
    <t>09:40:39 AM</t>
  </si>
  <si>
    <t>09:36:46 AM</t>
  </si>
  <si>
    <t>09:15:05 AM</t>
  </si>
  <si>
    <t>09:09:31 AM</t>
  </si>
  <si>
    <t>09:05:06 AM</t>
  </si>
  <si>
    <t>09:03:00 AM</t>
  </si>
  <si>
    <t>08:56:55 AM</t>
  </si>
  <si>
    <t>08:56:52 AM</t>
  </si>
  <si>
    <t>08:56:41 AM</t>
  </si>
  <si>
    <t>08:56:37 AM</t>
  </si>
  <si>
    <t>07:25:55 AM</t>
  </si>
  <si>
    <t>07:25:52 AM</t>
  </si>
  <si>
    <t>07:00:22 AM</t>
  </si>
  <si>
    <t>06:56:55 AM</t>
  </si>
  <si>
    <t>06:18:45 AM</t>
  </si>
  <si>
    <t>06:17:40 AM</t>
  </si>
  <si>
    <t>06:14:55 AM</t>
  </si>
  <si>
    <t>06:10:36 AM</t>
  </si>
  <si>
    <t>06:04:46 AM</t>
  </si>
  <si>
    <t>06:03:28 AM</t>
  </si>
  <si>
    <t>05:54:00 AM</t>
  </si>
  <si>
    <t>05:48:25 AM</t>
  </si>
  <si>
    <t>05:48:15 AM</t>
  </si>
  <si>
    <t>05:43:33 AM</t>
  </si>
  <si>
    <t>05:31:26 AM</t>
  </si>
  <si>
    <t>05:14:58 AM</t>
  </si>
  <si>
    <t>05:03:53 AM</t>
  </si>
  <si>
    <t>NO TIME</t>
  </si>
  <si>
    <t>12:32:16 PM</t>
  </si>
  <si>
    <t>12:17:26 PM</t>
  </si>
  <si>
    <t>12:07:59 PM</t>
  </si>
  <si>
    <t>12:03:26 PM</t>
  </si>
  <si>
    <t>12:01:49 PM</t>
  </si>
  <si>
    <t>11:58:09 AM</t>
  </si>
  <si>
    <t>11:37:58 AM</t>
  </si>
  <si>
    <t>11:36:42 AM</t>
  </si>
  <si>
    <t>11:10:17 AM</t>
  </si>
  <si>
    <t>11:09:57 AM</t>
  </si>
  <si>
    <t>10:58:18 AM</t>
  </si>
  <si>
    <t>10:58:06 AM</t>
  </si>
  <si>
    <t>10:57:49 AM</t>
  </si>
  <si>
    <t>10:50:28 AM</t>
  </si>
  <si>
    <t>10:48:49 AM</t>
  </si>
  <si>
    <t>10:47:48 AM</t>
  </si>
  <si>
    <t>08:40:28 AM</t>
  </si>
  <si>
    <t>08:38:57 AM</t>
  </si>
  <si>
    <t>10:32:29 AM</t>
  </si>
  <si>
    <t>10:26:23 AM</t>
  </si>
  <si>
    <t>11:14:38 AM</t>
  </si>
  <si>
    <t>11:12:29 AM</t>
  </si>
  <si>
    <t>09:55:13 AM</t>
  </si>
  <si>
    <t>09:47:03 AM</t>
  </si>
  <si>
    <t>09:35:40 AM</t>
  </si>
  <si>
    <t>09:32:11 AM</t>
  </si>
  <si>
    <t>09:19:58 AM</t>
  </si>
  <si>
    <t>09:08:14 AM</t>
  </si>
  <si>
    <t>09:07:19 AM</t>
  </si>
  <si>
    <t>09:05:33 AM</t>
  </si>
  <si>
    <t>09:08:07 AM</t>
  </si>
  <si>
    <t>09:07:40 AM</t>
  </si>
  <si>
    <t>08:21:15 AM</t>
  </si>
  <si>
    <t>08:21:03 AM</t>
  </si>
  <si>
    <t>07:19:41 AM</t>
  </si>
  <si>
    <t>07:19:24 AM</t>
  </si>
  <si>
    <t>08:20:57 AM</t>
  </si>
  <si>
    <t>08:01:35 AM</t>
  </si>
  <si>
    <t>07:50:20 AM</t>
  </si>
  <si>
    <t>07:37:01 AM</t>
  </si>
  <si>
    <t>08:36:39 AM</t>
  </si>
  <si>
    <t>10:03:11 AM</t>
  </si>
  <si>
    <t>10:02:52 AM</t>
  </si>
  <si>
    <t>01:16:02 PM</t>
  </si>
  <si>
    <t>01:15:54 PM</t>
  </si>
  <si>
    <t>01:15:49 PM</t>
  </si>
  <si>
    <t>01:15:31 PM</t>
  </si>
  <si>
    <t>01:15:27 PM</t>
  </si>
  <si>
    <t>01:15:20 PM</t>
  </si>
  <si>
    <t>01:15:15 PM</t>
  </si>
  <si>
    <t>01:14:36 PM</t>
  </si>
  <si>
    <t>01:14:29 PM</t>
  </si>
  <si>
    <t>01:14:18 PM</t>
  </si>
  <si>
    <t>01:14:13 PM</t>
  </si>
  <si>
    <t>01:14:06 PM</t>
  </si>
  <si>
    <t>01:13:41 PM</t>
  </si>
  <si>
    <t>01:13:32 PM</t>
  </si>
  <si>
    <t>01:13:25 PM</t>
  </si>
  <si>
    <t>01:12:50 PM</t>
  </si>
  <si>
    <t>01:12:41 PM</t>
  </si>
  <si>
    <t>01:12:37 PM</t>
  </si>
  <si>
    <t>01:12:29 PM</t>
  </si>
  <si>
    <t>01:12:21 PM</t>
  </si>
  <si>
    <t>01:12:13 PM</t>
  </si>
  <si>
    <t>01:12:08 PM</t>
  </si>
  <si>
    <t>01:11:52 PM</t>
  </si>
  <si>
    <t>01:11:36 PM</t>
  </si>
  <si>
    <t>01:11:27 PM</t>
  </si>
  <si>
    <t>12:32:36 PM</t>
  </si>
  <si>
    <t>12:32:31 PM</t>
  </si>
  <si>
    <t>04:51:24 PM</t>
  </si>
  <si>
    <t>04:38:03 PM</t>
  </si>
  <si>
    <t>01:47:06 PM</t>
  </si>
  <si>
    <t>01:43:37 PM</t>
  </si>
  <si>
    <t>02:18:30 PM</t>
  </si>
  <si>
    <t>02:18:25 PM</t>
  </si>
  <si>
    <t>02:16:09 PM</t>
  </si>
  <si>
    <t>01:54:25 PM</t>
  </si>
  <si>
    <t>04:28:25 PM</t>
  </si>
  <si>
    <t>04:28:21 PM</t>
  </si>
  <si>
    <t>04:28:38 PM</t>
  </si>
  <si>
    <t>04:28:30 PM</t>
  </si>
  <si>
    <t>03:43:11 PM</t>
  </si>
  <si>
    <t>03:26:20 PM</t>
  </si>
  <si>
    <t>03:23:59 PM</t>
  </si>
  <si>
    <t>03:12:28 PM</t>
  </si>
  <si>
    <t>01:30:44 PM</t>
  </si>
  <si>
    <t>01:30:30 PM</t>
  </si>
  <si>
    <t>03:08:48 PM</t>
  </si>
  <si>
    <t>02:56:28 PM</t>
  </si>
  <si>
    <t>02:32:57 PM</t>
  </si>
  <si>
    <t>02:21:22 PM</t>
  </si>
  <si>
    <t>01:30:24 PM</t>
  </si>
  <si>
    <t>01:13:47 PM</t>
  </si>
  <si>
    <t>01:02:26 PM</t>
  </si>
  <si>
    <t>12:47:06 PM</t>
  </si>
  <si>
    <t>11:29:43 AM</t>
  </si>
  <si>
    <t>11:25:02 AM</t>
  </si>
  <si>
    <t>12:22:54 PM</t>
  </si>
  <si>
    <t>12:13:41 PM</t>
  </si>
  <si>
    <t>11:52:54 AM</t>
  </si>
  <si>
    <t>11:42:16 AM</t>
  </si>
  <si>
    <t>12:13:26 PM</t>
  </si>
  <si>
    <t>11:55:16 AM</t>
  </si>
  <si>
    <t>11:21:23 AM</t>
  </si>
  <si>
    <t>11:19:24 AM</t>
  </si>
  <si>
    <t>11:16:53 AM</t>
  </si>
  <si>
    <t>10:40:06 AM</t>
  </si>
  <si>
    <t>10:38:56 AM</t>
  </si>
  <si>
    <t>10:31:56 AM</t>
  </si>
  <si>
    <t>10:30:40 AM</t>
  </si>
  <si>
    <t>10:22:51 AM</t>
  </si>
  <si>
    <t>10:19:32 AM</t>
  </si>
  <si>
    <t>10:12:51 AM</t>
  </si>
  <si>
    <t>10:08:50 AM</t>
  </si>
  <si>
    <t>10:08:45 AM</t>
  </si>
  <si>
    <t>09:27:25 AM</t>
  </si>
  <si>
    <t>09:14:28 AM</t>
  </si>
  <si>
    <t>09:14:18 AM</t>
  </si>
  <si>
    <t>08:39:22 AM</t>
  </si>
  <si>
    <t>08:28:49 AM</t>
  </si>
  <si>
    <t>08:18:19 AM</t>
  </si>
  <si>
    <t>07:54:12 AM</t>
  </si>
  <si>
    <t>07:41:53 AM</t>
  </si>
  <si>
    <t>07:41:42 AM</t>
  </si>
  <si>
    <t>07:22:16 AM</t>
  </si>
  <si>
    <t>06:54:41 AM</t>
  </si>
  <si>
    <t>08:18:35 AM</t>
  </si>
  <si>
    <t>08:18:28 AM</t>
  </si>
  <si>
    <t>06:39:08 AM</t>
  </si>
  <si>
    <t>06:17:53 AM</t>
  </si>
  <si>
    <t>09:44:53 AM</t>
  </si>
  <si>
    <t>09:42:29 AM</t>
  </si>
  <si>
    <t>09:29:43 AM</t>
  </si>
  <si>
    <t>09:25:33 AM</t>
  </si>
  <si>
    <t>09:16:59 AM</t>
  </si>
  <si>
    <t>08:56:11 AM</t>
  </si>
  <si>
    <t>08:55:22 AM</t>
  </si>
  <si>
    <t>08:48:00 AM</t>
  </si>
  <si>
    <t>08:43:49 AM</t>
  </si>
  <si>
    <t>08:43:30 AM</t>
  </si>
  <si>
    <t>08:34:55 AM</t>
  </si>
  <si>
    <t>08:33:49 AM</t>
  </si>
  <si>
    <t>08:24:47 AM</t>
  </si>
  <si>
    <t>08:24:43 AM</t>
  </si>
  <si>
    <t>07:58:36 AM</t>
  </si>
  <si>
    <t>07:45:12 AM</t>
  </si>
  <si>
    <t>07:39:52 AM</t>
  </si>
  <si>
    <t>10:53:52 AM</t>
  </si>
  <si>
    <t>10:36:51 AM</t>
  </si>
  <si>
    <t>07:51:03 AM</t>
  </si>
  <si>
    <t>07:50:51 AM</t>
  </si>
  <si>
    <t>12:44:53 PM</t>
  </si>
  <si>
    <t>12:41:07 PM</t>
  </si>
  <si>
    <t>12:07:16 PM</t>
  </si>
  <si>
    <t>11:50:00 AM</t>
  </si>
  <si>
    <t>11:46:06 AM</t>
  </si>
  <si>
    <t>11:29:30 AM</t>
  </si>
  <si>
    <t>11:24:35 AM</t>
  </si>
  <si>
    <t>11:10:39 AM</t>
  </si>
  <si>
    <t>11:01:13 AM</t>
  </si>
  <si>
    <t>10:53:48 AM</t>
  </si>
  <si>
    <t>10:18:07 AM</t>
  </si>
  <si>
    <t>09:47:37 AM</t>
  </si>
  <si>
    <t>09:39:02 AM</t>
  </si>
  <si>
    <t>09:31:07 AM</t>
  </si>
  <si>
    <t>09:30:55 AM</t>
  </si>
  <si>
    <t>09:16:08 AM</t>
  </si>
  <si>
    <t>09:16:05 AM</t>
  </si>
  <si>
    <t>09:12:05 AM</t>
  </si>
  <si>
    <t>09:11:48 AM</t>
  </si>
  <si>
    <t>09:06:22 AM</t>
  </si>
  <si>
    <t>10:33:31 AM</t>
  </si>
  <si>
    <t>10:27:34 AM</t>
  </si>
  <si>
    <t>08:55:01 AM</t>
  </si>
  <si>
    <t>08:35:35 AM</t>
  </si>
  <si>
    <t>08:30:00 AM</t>
  </si>
  <si>
    <t>08:22:36 AM</t>
  </si>
  <si>
    <t>08:06:51 AM</t>
  </si>
  <si>
    <t>08:05:19 AM</t>
  </si>
  <si>
    <t>07:58:38 AM</t>
  </si>
  <si>
    <t>07:50:49 AM</t>
  </si>
  <si>
    <t>07:47:12 AM</t>
  </si>
  <si>
    <t>07:31:04 AM</t>
  </si>
  <si>
    <t>07:28:39 AM</t>
  </si>
  <si>
    <t>07:21:43 AM</t>
  </si>
  <si>
    <t>06:46:19 AM</t>
  </si>
  <si>
    <t>06:35:00 AM</t>
  </si>
  <si>
    <t>06:33:17 AM</t>
  </si>
  <si>
    <t>06:29:58 AM</t>
  </si>
  <si>
    <t>12:24:36 PM</t>
  </si>
  <si>
    <t>12:24:24 PM</t>
  </si>
  <si>
    <t>10:59:54 AM</t>
  </si>
  <si>
    <t>10:52:09 AM</t>
  </si>
  <si>
    <t>11:47:56 AM</t>
  </si>
  <si>
    <t>11:47:47 AM</t>
  </si>
  <si>
    <t>11:47:44 AM</t>
  </si>
  <si>
    <t>11:47:31 AM</t>
  </si>
  <si>
    <t>11:47:28 AM</t>
  </si>
  <si>
    <t>11:22:19 AM</t>
  </si>
  <si>
    <t>11:19:40 AM</t>
  </si>
  <si>
    <t>11:12:27 AM</t>
  </si>
  <si>
    <t>10:46:22 AM</t>
  </si>
  <si>
    <t>10:39:10 AM</t>
  </si>
  <si>
    <t>10:19:22 AM</t>
  </si>
  <si>
    <t>10:08:14 AM</t>
  </si>
  <si>
    <t>10:06:54 AM</t>
  </si>
  <si>
    <t>10:04:28 AM</t>
  </si>
  <si>
    <t>10:03:08 AM</t>
  </si>
  <si>
    <t>09:41:19 AM</t>
  </si>
  <si>
    <t>12:17:02 PM</t>
  </si>
  <si>
    <t>12:13:02 PM</t>
  </si>
  <si>
    <t>09:38:05 AM</t>
  </si>
  <si>
    <t>09:21:49 AM</t>
  </si>
  <si>
    <t>09:18:10 AM</t>
  </si>
  <si>
    <t>08:46:13 AM</t>
  </si>
  <si>
    <t>08:06:48 AM</t>
  </si>
  <si>
    <t>08:06:34 AM</t>
  </si>
  <si>
    <t>08:06:29 AM</t>
  </si>
  <si>
    <t>08:06:14 AM</t>
  </si>
  <si>
    <t>08:02:18 AM</t>
  </si>
  <si>
    <t>08:01:48 AM</t>
  </si>
  <si>
    <t>08:06:07 AM</t>
  </si>
  <si>
    <t>08:05:46 AM</t>
  </si>
  <si>
    <t>08:05:33 AM</t>
  </si>
  <si>
    <t>08:05:05 AM</t>
  </si>
  <si>
    <t>08:05:01 AM</t>
  </si>
  <si>
    <t>08:04:51 AM</t>
  </si>
  <si>
    <t>08:04:43 AM</t>
  </si>
  <si>
    <t>08:04:33 AM</t>
  </si>
  <si>
    <t>08:04:27 AM</t>
  </si>
  <si>
    <t>08:04:10 AM</t>
  </si>
  <si>
    <t>08:04:07 AM</t>
  </si>
  <si>
    <t>08:03:58 AM</t>
  </si>
  <si>
    <t>08:03:54 AM</t>
  </si>
  <si>
    <t>08:03:44 AM</t>
  </si>
  <si>
    <t>03:59:37 PM</t>
  </si>
  <si>
    <t>03:58:57 PM</t>
  </si>
  <si>
    <t>08:03:39 AM</t>
  </si>
  <si>
    <t>08:03:27 AM</t>
  </si>
  <si>
    <t>08:03:25 AM</t>
  </si>
  <si>
    <t>08:03:12 AM</t>
  </si>
  <si>
    <t>08:03:00 AM</t>
  </si>
  <si>
    <t>08:02:52 AM</t>
  </si>
  <si>
    <t>08:02:40 AM</t>
  </si>
  <si>
    <t>08:02:37 AM</t>
  </si>
  <si>
    <t>08:02:26 AM</t>
  </si>
  <si>
    <t>08:01:32 AM</t>
  </si>
  <si>
    <t>05:07:38 AM</t>
  </si>
  <si>
    <t>MTWR</t>
  </si>
  <si>
    <t>Outside Hours Access (key/code stops)</t>
  </si>
  <si>
    <t>DO NOT LEAVE ANY TIME BLANK. We need to establish complete time windows for each customer</t>
  </si>
  <si>
    <t xml:space="preserve">For call in &amp; key/code customers we still need to establish a time window </t>
  </si>
  <si>
    <t>For key and code stops, we would like to identify if there are days or windows where we can get in while the customer is there to build a relationship.</t>
  </si>
  <si>
    <t>If there is no oportunity to actually see a customer in the week ( like for example if they don't open till 6pm ) Please just write N/A</t>
  </si>
  <si>
    <t xml:space="preserve">Date </t>
  </si>
  <si>
    <t>Average Stop Time</t>
  </si>
  <si>
    <t>Date :: Start / Stop :: StopTIme :: TravelTIme.1</t>
  </si>
  <si>
    <t>Date :: Start / Stop :: StopTIme :: TravelTIme.2</t>
  </si>
  <si>
    <t>Date :: Start / Stop :: StopTIme :: TravelTIme.3</t>
  </si>
  <si>
    <t>Date :: Start / Stop :: StopTIme :: TravelTIme.4</t>
  </si>
  <si>
    <t>Date :: Start / Stop :: StopTIme :: TravelTIme.5</t>
  </si>
  <si>
    <t>Date :: Start / Stop :: StopTIme :: TravelTIme.6</t>
  </si>
  <si>
    <t>Date :: Start / Stop :: StopTIme :: TravelTIme.7</t>
  </si>
  <si>
    <t>Date :: Start / Stop :: StopTIme :: TravelTIme.8</t>
  </si>
  <si>
    <t>Date :: Start / Stop :: StopTIme :: TravelTIme.9</t>
  </si>
  <si>
    <t>Date :: Start / Stop :: StopTIme :: TravelTIme.10</t>
  </si>
  <si>
    <t>Date :: Start / Stop :: StopTIme :: TravelTIme.11</t>
  </si>
  <si>
    <t>Date :: Start / Stop :: StopTIme :: TravelTIme.12</t>
  </si>
  <si>
    <t>Date :: Start / Stop :: StopTIme :: TravelTIme.13</t>
  </si>
  <si>
    <t>Date :: Start / Stop :: StopTIme :: TravelTIme.14</t>
  </si>
  <si>
    <t>Date :: Start / Stop :: StopTIme :: TravelTIme.15</t>
  </si>
  <si>
    <t>Date :: Start / Stop :: StopTIme :: TravelTIme.16</t>
  </si>
  <si>
    <t>Date :: Start / Stop :: StopTIme :: TravelTIme.17</t>
  </si>
  <si>
    <t>Date :: Start / Stop :: StopTIme :: TravelTIme.18</t>
  </si>
  <si>
    <t>Date :: Start / Stop :: StopTIme :: TravelTIme.19</t>
  </si>
  <si>
    <t>Date :: Start / Stop :: StopTIme :: TravelTIme.20</t>
  </si>
  <si>
    <t>Del Day</t>
  </si>
  <si>
    <t>00:00:00</t>
  </si>
  <si>
    <t>00:07:56</t>
  </si>
  <si>
    <t>00:16:09</t>
  </si>
  <si>
    <t>03:17:16 PM</t>
  </si>
  <si>
    <t>03:01:07 PM</t>
  </si>
  <si>
    <t>00:03:07</t>
  </si>
  <si>
    <t>00:05:32</t>
  </si>
  <si>
    <t>02:53:11 PM</t>
  </si>
  <si>
    <t>02:47:39 PM</t>
  </si>
  <si>
    <t>00:04:28</t>
  </si>
  <si>
    <t>00:06:44</t>
  </si>
  <si>
    <t>02:44:32 PM</t>
  </si>
  <si>
    <t>02:37:48 PM</t>
  </si>
  <si>
    <t>00:14:22</t>
  </si>
  <si>
    <t>00:03:52</t>
  </si>
  <si>
    <t>02:33:20 PM</t>
  </si>
  <si>
    <t>02:29:28 PM</t>
  </si>
  <si>
    <t>00225</t>
  </si>
  <si>
    <t>00:10:58</t>
  </si>
  <si>
    <t>00:35:38</t>
  </si>
  <si>
    <t>02:15:06 PM</t>
  </si>
  <si>
    <t>01:39:28 PM</t>
  </si>
  <si>
    <t>01:13:32</t>
  </si>
  <si>
    <t>00:00:19</t>
  </si>
  <si>
    <t>01:28:30 PM</t>
  </si>
  <si>
    <t>01:28:11 PM</t>
  </si>
  <si>
    <t>00:00:06</t>
  </si>
  <si>
    <t>00:35:26</t>
  </si>
  <si>
    <t>12:14:39 PM</t>
  </si>
  <si>
    <t>00:02:25</t>
  </si>
  <si>
    <t>00:31:57</t>
  </si>
  <si>
    <t>11:39:07 AM</t>
  </si>
  <si>
    <t>11:07:10 AM</t>
  </si>
  <si>
    <t>00:00:24</t>
  </si>
  <si>
    <t>05:45:04 AM</t>
  </si>
  <si>
    <t>05:44:40 AM</t>
  </si>
  <si>
    <t>00:21:20</t>
  </si>
  <si>
    <t>00:04:10</t>
  </si>
  <si>
    <t>08:19:22 AM</t>
  </si>
  <si>
    <t>08:15:12 AM</t>
  </si>
  <si>
    <t>00:00:28</t>
  </si>
  <si>
    <t>00:02:14</t>
  </si>
  <si>
    <t>08:19:50 AM</t>
  </si>
  <si>
    <t>00:00:09</t>
  </si>
  <si>
    <t>00:00:14</t>
  </si>
  <si>
    <t>09:46:06 AM</t>
  </si>
  <si>
    <t>09:45:52 AM</t>
  </si>
  <si>
    <t>00:19:35</t>
  </si>
  <si>
    <t>01:04:04</t>
  </si>
  <si>
    <t>09:45:43 AM</t>
  </si>
  <si>
    <t>08:41:39 AM</t>
  </si>
  <si>
    <t>00:02:18</t>
  </si>
  <si>
    <t>00:48:47</t>
  </si>
  <si>
    <t>11:04:45 AM</t>
  </si>
  <si>
    <t>10:15:58 AM</t>
  </si>
  <si>
    <t>00:06:02</t>
  </si>
  <si>
    <t>00:21:32</t>
  </si>
  <si>
    <t>10:13:40 AM</t>
  </si>
  <si>
    <t>09:52:08 AM</t>
  </si>
  <si>
    <t>00:10:32</t>
  </si>
  <si>
    <t>00:21:39</t>
  </si>
  <si>
    <t>07:43:54 AM</t>
  </si>
  <si>
    <t>07:22:15 AM</t>
  </si>
  <si>
    <t>00:03:59</t>
  </si>
  <si>
    <t>00:05:59</t>
  </si>
  <si>
    <t>07:53:52 AM</t>
  </si>
  <si>
    <t>07:47:53 AM</t>
  </si>
  <si>
    <t>03:19:48 PM</t>
  </si>
  <si>
    <t>03:19:34 PM</t>
  </si>
  <si>
    <t>VILLAGE MARKET ELK RAPIDS FA</t>
  </si>
  <si>
    <t>00:59:38</t>
  </si>
  <si>
    <t>00:27:01</t>
  </si>
  <si>
    <t>07:11:43 AM</t>
  </si>
  <si>
    <t>06:44:42 AM</t>
  </si>
  <si>
    <t>00:00:05</t>
  </si>
  <si>
    <t>00:00:13</t>
  </si>
  <si>
    <t>01:23:38 PM</t>
  </si>
  <si>
    <t>01:23:25 PM</t>
  </si>
  <si>
    <t>00:00:07</t>
  </si>
  <si>
    <t>00:00:10</t>
  </si>
  <si>
    <t>01:23:20 PM</t>
  </si>
  <si>
    <t>01:23:10 PM</t>
  </si>
  <si>
    <t>00:00:12</t>
  </si>
  <si>
    <t>01:23:03 PM</t>
  </si>
  <si>
    <t>01:22:51 PM</t>
  </si>
  <si>
    <t>00:05:02</t>
  </si>
  <si>
    <t>03:48:38 PM</t>
  </si>
  <si>
    <t>03:48:31 PM</t>
  </si>
  <si>
    <t>00:03:29</t>
  </si>
  <si>
    <t>00:05:25</t>
  </si>
  <si>
    <t>03:43:29 PM</t>
  </si>
  <si>
    <t>03:38:04 PM</t>
  </si>
  <si>
    <t>00:00:51</t>
  </si>
  <si>
    <t>03:34:35 PM</t>
  </si>
  <si>
    <t>03:33:44 PM</t>
  </si>
  <si>
    <t>00:02:22</t>
  </si>
  <si>
    <t>00:08:45</t>
  </si>
  <si>
    <t>03:33:32 PM</t>
  </si>
  <si>
    <t>03:24:47 PM</t>
  </si>
  <si>
    <t>00:02:05</t>
  </si>
  <si>
    <t>00:11:54</t>
  </si>
  <si>
    <t>03:22:25 PM</t>
  </si>
  <si>
    <t>03:10:31 PM</t>
  </si>
  <si>
    <t>00:02:34</t>
  </si>
  <si>
    <t>00:07:57</t>
  </si>
  <si>
    <t>03:08:26 PM</t>
  </si>
  <si>
    <t>03:00:29 PM</t>
  </si>
  <si>
    <t>00:03:20</t>
  </si>
  <si>
    <t>00:07:54</t>
  </si>
  <si>
    <t>02:57:55 PM</t>
  </si>
  <si>
    <t>02:50:01 PM</t>
  </si>
  <si>
    <t>00:00:04</t>
  </si>
  <si>
    <t>02:46:41 PM</t>
  </si>
  <si>
    <t>02:46:31 PM</t>
  </si>
  <si>
    <t>00:49:40</t>
  </si>
  <si>
    <t>00:13:38</t>
  </si>
  <si>
    <t>02:37:22 PM</t>
  </si>
  <si>
    <t>02:23:44 PM</t>
  </si>
  <si>
    <t>00:04:43</t>
  </si>
  <si>
    <t>00:07:29</t>
  </si>
  <si>
    <t>12:36:06 PM</t>
  </si>
  <si>
    <t>12:28:37 PM</t>
  </si>
  <si>
    <t>00:06:29</t>
  </si>
  <si>
    <t>00:24:41</t>
  </si>
  <si>
    <t>01:07:16 PM</t>
  </si>
  <si>
    <t>12:42:35 PM</t>
  </si>
  <si>
    <t>00:01:51</t>
  </si>
  <si>
    <t>00:14:27</t>
  </si>
  <si>
    <t>12:23:54 PM</t>
  </si>
  <si>
    <t>12:09:27 PM</t>
  </si>
  <si>
    <t>00:07:21</t>
  </si>
  <si>
    <t>12:07:36 PM</t>
  </si>
  <si>
    <t>12:00:15 PM</t>
  </si>
  <si>
    <t>00:23:22</t>
  </si>
  <si>
    <t>12:00:00 PM</t>
  </si>
  <si>
    <t>00:11:03</t>
  </si>
  <si>
    <t>00:15:45</t>
  </si>
  <si>
    <t>01:34:04 PM</t>
  </si>
  <si>
    <t>01:18:19 PM</t>
  </si>
  <si>
    <t>00:00:20</t>
  </si>
  <si>
    <t>00:12:43</t>
  </si>
  <si>
    <t>11:36:38 AM</t>
  </si>
  <si>
    <t>11:23:55 AM</t>
  </si>
  <si>
    <t>00:06:41</t>
  </si>
  <si>
    <t>00:13:12</t>
  </si>
  <si>
    <t>11:23:35 AM</t>
  </si>
  <si>
    <t>11:10:23 AM</t>
  </si>
  <si>
    <t>00:40:08</t>
  </si>
  <si>
    <t>11:03:42 AM</t>
  </si>
  <si>
    <t>11:03:38 AM</t>
  </si>
  <si>
    <t>00:04:32</t>
  </si>
  <si>
    <t>00:12:40</t>
  </si>
  <si>
    <t>10:23:30 AM</t>
  </si>
  <si>
    <t>10:10:50 AM</t>
  </si>
  <si>
    <t>00:09:14</t>
  </si>
  <si>
    <t>00:06:03</t>
  </si>
  <si>
    <t>10:06:18 AM</t>
  </si>
  <si>
    <t>10:00:15 AM</t>
  </si>
  <si>
    <t>00:11:10</t>
  </si>
  <si>
    <t>00:03:06</t>
  </si>
  <si>
    <t>09:51:01 AM</t>
  </si>
  <si>
    <t>09:47:55 AM</t>
  </si>
  <si>
    <t>00:00:02</t>
  </si>
  <si>
    <t>09:36:45 AM</t>
  </si>
  <si>
    <t>09:36:41 AM</t>
  </si>
  <si>
    <t>00:39:35</t>
  </si>
  <si>
    <t>01:14:20</t>
  </si>
  <si>
    <t>09:36:39 AM</t>
  </si>
  <si>
    <t>08:22:19 AM</t>
  </si>
  <si>
    <t>07:20:43</t>
  </si>
  <si>
    <t>00:05:43</t>
  </si>
  <si>
    <t>07:26:26 AM</t>
  </si>
  <si>
    <t>07:20:43 AM</t>
  </si>
  <si>
    <t>00:11:22</t>
  </si>
  <si>
    <t>00:04:56</t>
  </si>
  <si>
    <t>07:42:44 AM</t>
  </si>
  <si>
    <t>07:37:48 AM</t>
  </si>
  <si>
    <t>00:08:58</t>
  </si>
  <si>
    <t>02:46:27 PM</t>
  </si>
  <si>
    <t>02:46:20 PM</t>
  </si>
  <si>
    <t>00:05:26</t>
  </si>
  <si>
    <t>00:00:17</t>
  </si>
  <si>
    <t>00:11:07</t>
  </si>
  <si>
    <t>00:02:17</t>
  </si>
  <si>
    <t>01:40:26 PM</t>
  </si>
  <si>
    <t>00:08:03</t>
  </si>
  <si>
    <t>01:10:55 PM</t>
  </si>
  <si>
    <t>01:10:35 PM</t>
  </si>
  <si>
    <t>01:29:19 PM</t>
  </si>
  <si>
    <t>01:23:17 PM</t>
  </si>
  <si>
    <t>00:04:39</t>
  </si>
  <si>
    <t>00:03:26</t>
  </si>
  <si>
    <t>01:16:22 PM</t>
  </si>
  <si>
    <t>00:08:53</t>
  </si>
  <si>
    <t>01:02:32 PM</t>
  </si>
  <si>
    <t>12:53:39 PM</t>
  </si>
  <si>
    <t>01:11:43 PM</t>
  </si>
  <si>
    <t>01:11:23 PM</t>
  </si>
  <si>
    <t>01:11:16 PM</t>
  </si>
  <si>
    <t>01:11:09 PM</t>
  </si>
  <si>
    <t>00:09:38</t>
  </si>
  <si>
    <t>12:53:33 PM</t>
  </si>
  <si>
    <t>12:43:55 PM</t>
  </si>
  <si>
    <t>00:01:39</t>
  </si>
  <si>
    <t>00:06:20</t>
  </si>
  <si>
    <t>12:43:49 PM</t>
  </si>
  <si>
    <t>12:37:29 PM</t>
  </si>
  <si>
    <t>00:23:34</t>
  </si>
  <si>
    <t>00:16:38</t>
  </si>
  <si>
    <t>12:35:50 PM</t>
  </si>
  <si>
    <t>12:19:12 PM</t>
  </si>
  <si>
    <t>00:26:16</t>
  </si>
  <si>
    <t>00:07:40</t>
  </si>
  <si>
    <t>11:32:53 AM</t>
  </si>
  <si>
    <t>11:25:13 AM</t>
  </si>
  <si>
    <t>00:03:47</t>
  </si>
  <si>
    <t>00:04:50</t>
  </si>
  <si>
    <t>11:55:38 AM</t>
  </si>
  <si>
    <t>11:50:48 AM</t>
  </si>
  <si>
    <t>00:02:16</t>
  </si>
  <si>
    <t>00:11:52</t>
  </si>
  <si>
    <t>11:47:01 AM</t>
  </si>
  <si>
    <t>11:35:09 AM</t>
  </si>
  <si>
    <t>00:01:32</t>
  </si>
  <si>
    <t>00:08:10</t>
  </si>
  <si>
    <t>10:17:18 AM</t>
  </si>
  <si>
    <t>10:09:08 AM</t>
  </si>
  <si>
    <t>00:05:47</t>
  </si>
  <si>
    <t>00:09:56</t>
  </si>
  <si>
    <t>10:58:57 AM</t>
  </si>
  <si>
    <t>10:49:01 AM</t>
  </si>
  <si>
    <t>00:01:17</t>
  </si>
  <si>
    <t>10:04:01 AM</t>
  </si>
  <si>
    <t>09:59:18 AM</t>
  </si>
  <si>
    <t>00:07:46</t>
  </si>
  <si>
    <t>09:50:15 AM</t>
  </si>
  <si>
    <t>00:12:34</t>
  </si>
  <si>
    <t>00:11:17</t>
  </si>
  <si>
    <t>09:50:09 AM</t>
  </si>
  <si>
    <t>09:38:52 AM</t>
  </si>
  <si>
    <t>00:25:32</t>
  </si>
  <si>
    <t>10:43:14 AM</t>
  </si>
  <si>
    <t>10:42:50 AM</t>
  </si>
  <si>
    <t>00:03:21</t>
  </si>
  <si>
    <t>10:07:36 AM</t>
  </si>
  <si>
    <t>10:07:22 AM</t>
  </si>
  <si>
    <t>00:00:23</t>
  </si>
  <si>
    <t>00:08:36</t>
  </si>
  <si>
    <t>08:27:11 AM</t>
  </si>
  <si>
    <t>00:02:44</t>
  </si>
  <si>
    <t>08:18:12 AM</t>
  </si>
  <si>
    <t>08:11:31 AM</t>
  </si>
  <si>
    <t>00:58:39</t>
  </si>
  <si>
    <t>09:26:18 AM</t>
  </si>
  <si>
    <t>09:25:50 AM</t>
  </si>
  <si>
    <t>00:04:25</t>
  </si>
  <si>
    <t>00:07:34</t>
  </si>
  <si>
    <t>08:08:47 AM</t>
  </si>
  <si>
    <t>08:01:13 AM</t>
  </si>
  <si>
    <t>00:10:19</t>
  </si>
  <si>
    <t>07:56:48 AM</t>
  </si>
  <si>
    <t>07:46:29 AM</t>
  </si>
  <si>
    <t>00:00:22</t>
  </si>
  <si>
    <t>05:54:43 AM</t>
  </si>
  <si>
    <t>05:54:21 AM</t>
  </si>
  <si>
    <t>00:04:23</t>
  </si>
  <si>
    <t>00:18:05</t>
  </si>
  <si>
    <t>07:44:04 AM</t>
  </si>
  <si>
    <t>07:25:59 AM</t>
  </si>
  <si>
    <t>00:10:21</t>
  </si>
  <si>
    <t>00:00:11</t>
  </si>
  <si>
    <t>07:21:36 AM</t>
  </si>
  <si>
    <t>00:03:32</t>
  </si>
  <si>
    <t>00:07:18</t>
  </si>
  <si>
    <t>00:19:40</t>
  </si>
  <si>
    <t>00:07:17</t>
  </si>
  <si>
    <t>07:00:14 AM</t>
  </si>
  <si>
    <t>06:52:57 AM</t>
  </si>
  <si>
    <t>00:31:52</t>
  </si>
  <si>
    <t>00:00:59</t>
  </si>
  <si>
    <t>06:27:34 AM</t>
  </si>
  <si>
    <t>06:26:35 AM</t>
  </si>
  <si>
    <t>00:06:00</t>
  </si>
  <si>
    <t>05:54:07 AM</t>
  </si>
  <si>
    <t>05:48:07 AM</t>
  </si>
  <si>
    <t>00:00:43</t>
  </si>
  <si>
    <t>00:02:54</t>
  </si>
  <si>
    <t>12:55:18 PM</t>
  </si>
  <si>
    <t>12:52:24 PM</t>
  </si>
  <si>
    <t>00:00:41</t>
  </si>
  <si>
    <t>00:08:11</t>
  </si>
  <si>
    <t>12:51:41 PM</t>
  </si>
  <si>
    <t>12:43:30 PM</t>
  </si>
  <si>
    <t>00:16:25</t>
  </si>
  <si>
    <t>00:03:34</t>
  </si>
  <si>
    <t>12:42:49 PM</t>
  </si>
  <si>
    <t>12:39:15 PM</t>
  </si>
  <si>
    <t>00:06:42</t>
  </si>
  <si>
    <t>00:12:26</t>
  </si>
  <si>
    <t>12:22:50 PM</t>
  </si>
  <si>
    <t>12:10:24 PM</t>
  </si>
  <si>
    <t>12:03:42 PM</t>
  </si>
  <si>
    <t>12:03:36 PM</t>
  </si>
  <si>
    <t>00:03:04</t>
  </si>
  <si>
    <t>00:03:15</t>
  </si>
  <si>
    <t>12:03:34 PM</t>
  </si>
  <si>
    <t>12:00:19 PM</t>
  </si>
  <si>
    <t>00:05:14</t>
  </si>
  <si>
    <t>11:57:15 AM</t>
  </si>
  <si>
    <t>11:52:01 AM</t>
  </si>
  <si>
    <t>00:01:58</t>
  </si>
  <si>
    <t>00:08:34</t>
  </si>
  <si>
    <t>11:48:41 AM</t>
  </si>
  <si>
    <t>11:40:07 AM</t>
  </si>
  <si>
    <t>00:07:02</t>
  </si>
  <si>
    <t>00:03:19</t>
  </si>
  <si>
    <t>11:38:09 AM</t>
  </si>
  <si>
    <t>11:34:50 AM</t>
  </si>
  <si>
    <t>00:15:58</t>
  </si>
  <si>
    <t>00:08:13</t>
  </si>
  <si>
    <t>11:27:48 AM</t>
  </si>
  <si>
    <t>00:01:52</t>
  </si>
  <si>
    <t>11:03:37 AM</t>
  </si>
  <si>
    <t>11:01:45 AM</t>
  </si>
  <si>
    <t>00:09:09</t>
  </si>
  <si>
    <t>10:42:20 AM</t>
  </si>
  <si>
    <t>10:34:07 AM</t>
  </si>
  <si>
    <t>00:04:24</t>
  </si>
  <si>
    <t>10:16:47 AM</t>
  </si>
  <si>
    <t>00:00:08</t>
  </si>
  <si>
    <t>10:12:23 AM</t>
  </si>
  <si>
    <t>10:12:15 AM</t>
  </si>
  <si>
    <t>00:00:03</t>
  </si>
  <si>
    <t>10:12:13 AM</t>
  </si>
  <si>
    <t>10:12:05 AM</t>
  </si>
  <si>
    <t>10:12:02 AM</t>
  </si>
  <si>
    <t>10:11:56 AM</t>
  </si>
  <si>
    <t>00:04:54</t>
  </si>
  <si>
    <t>00:03:54</t>
  </si>
  <si>
    <t>10:11:54 AM</t>
  </si>
  <si>
    <t>10:08:00 AM</t>
  </si>
  <si>
    <t>00:04:57</t>
  </si>
  <si>
    <t>00:01:18</t>
  </si>
  <si>
    <t>10:03:06 AM</t>
  </si>
  <si>
    <t>10:01:48 AM</t>
  </si>
  <si>
    <t>00:01:13</t>
  </si>
  <si>
    <t>00:01:35</t>
  </si>
  <si>
    <t>09:46:24 AM</t>
  </si>
  <si>
    <t>09:44:49 AM</t>
  </si>
  <si>
    <t>00:03:41</t>
  </si>
  <si>
    <t>00:06:25</t>
  </si>
  <si>
    <t>09:38:11 AM</t>
  </si>
  <si>
    <t>00:08:40</t>
  </si>
  <si>
    <t>00:08:01</t>
  </si>
  <si>
    <t>10:59:01 AM</t>
  </si>
  <si>
    <t>10:51:00 AM</t>
  </si>
  <si>
    <t>00:05:37</t>
  </si>
  <si>
    <t>09:28:53 AM</t>
  </si>
  <si>
    <t>00:02:23</t>
  </si>
  <si>
    <t>00:06:04</t>
  </si>
  <si>
    <t>09:26:55 AM</t>
  </si>
  <si>
    <t>09:20:51 AM</t>
  </si>
  <si>
    <t>00:14:58</t>
  </si>
  <si>
    <t>09:18:28 AM</t>
  </si>
  <si>
    <t>09:09:35 AM</t>
  </si>
  <si>
    <t>08:54:37 AM</t>
  </si>
  <si>
    <t>08:54:28 AM</t>
  </si>
  <si>
    <t>00:02:29</t>
  </si>
  <si>
    <t>00:16:05</t>
  </si>
  <si>
    <t>08:54:20 AM</t>
  </si>
  <si>
    <t>08:38:15 AM</t>
  </si>
  <si>
    <t>00:00:33</t>
  </si>
  <si>
    <t>00:02:07</t>
  </si>
  <si>
    <t>08:35:46 AM</t>
  </si>
  <si>
    <t>08:33:39 AM</t>
  </si>
  <si>
    <t>00:09:23</t>
  </si>
  <si>
    <t>00:15:14</t>
  </si>
  <si>
    <t>08:33:06 AM</t>
  </si>
  <si>
    <t>08:17:52 AM</t>
  </si>
  <si>
    <t>00:13:49</t>
  </si>
  <si>
    <t>08:08:29 AM</t>
  </si>
  <si>
    <t>07:54:40 AM</t>
  </si>
  <si>
    <t>00:07:01</t>
  </si>
  <si>
    <t>00:06:49</t>
  </si>
  <si>
    <t>07:51:19 AM</t>
  </si>
  <si>
    <t>07:44:30 AM</t>
  </si>
  <si>
    <t>07:35:00 AM</t>
  </si>
  <si>
    <t>07:34:56 AM</t>
  </si>
  <si>
    <t>07:34:46 AM</t>
  </si>
  <si>
    <t>00:05:54</t>
  </si>
  <si>
    <t>07:34:42 AM</t>
  </si>
  <si>
    <t>07:32:51 AM</t>
  </si>
  <si>
    <t>07:26:57 AM</t>
  </si>
  <si>
    <t>07:26:48 AM</t>
  </si>
  <si>
    <t>07:26:37 AM</t>
  </si>
  <si>
    <t>07:26:25 AM</t>
  </si>
  <si>
    <t>07:26:19 AM</t>
  </si>
  <si>
    <t>07:26:07 AM</t>
  </si>
  <si>
    <t>07:26:03 AM</t>
  </si>
  <si>
    <t>07:25:58 AM</t>
  </si>
  <si>
    <t>07:25:46 AM</t>
  </si>
  <si>
    <t>00:03:27</t>
  </si>
  <si>
    <t>07:22:17 AM</t>
  </si>
  <si>
    <t>00:39:21</t>
  </si>
  <si>
    <t>00:14:10</t>
  </si>
  <si>
    <t>07:22:12 AM</t>
  </si>
  <si>
    <t>07:08:02 AM</t>
  </si>
  <si>
    <t>00:06:01</t>
  </si>
  <si>
    <t>06:28:41 AM</t>
  </si>
  <si>
    <t>06:23:16 AM</t>
  </si>
  <si>
    <t>00:25:16</t>
  </si>
  <si>
    <t>06:07:49 AM</t>
  </si>
  <si>
    <t>05:42:33 AM</t>
  </si>
  <si>
    <t>00:02:03</t>
  </si>
  <si>
    <t>00:07:23</t>
  </si>
  <si>
    <t>06:17:15 AM</t>
  </si>
  <si>
    <t>06:09:52 AM</t>
  </si>
  <si>
    <t>00:12:15</t>
  </si>
  <si>
    <t>12:26:21 PM</t>
  </si>
  <si>
    <t>12:26:07 PM</t>
  </si>
  <si>
    <t>00:02:19</t>
  </si>
  <si>
    <t>00:03:25</t>
  </si>
  <si>
    <t>12:13:52 PM</t>
  </si>
  <si>
    <t>12:10:27 PM</t>
  </si>
  <si>
    <t>00:01:03</t>
  </si>
  <si>
    <t>12:08:08 PM</t>
  </si>
  <si>
    <t>00:09:53</t>
  </si>
  <si>
    <t>00:02:39</t>
  </si>
  <si>
    <t>12:01:06 PM</t>
  </si>
  <si>
    <t>11:58:27 AM</t>
  </si>
  <si>
    <t>00:06:40</t>
  </si>
  <si>
    <t>11:48:34 AM</t>
  </si>
  <si>
    <t>11:40:00 AM</t>
  </si>
  <si>
    <t>00:03:44</t>
  </si>
  <si>
    <t>11:33:20 AM</t>
  </si>
  <si>
    <t>11:29:36 AM</t>
  </si>
  <si>
    <t>00:01:50</t>
  </si>
  <si>
    <t>00:14:31</t>
  </si>
  <si>
    <t>11:29:32 AM</t>
  </si>
  <si>
    <t>11:15:01 AM</t>
  </si>
  <si>
    <t>00:32:42</t>
  </si>
  <si>
    <t>00:16:00</t>
  </si>
  <si>
    <t>11:13:11 AM</t>
  </si>
  <si>
    <t>10:57:11 AM</t>
  </si>
  <si>
    <t>00:00:36</t>
  </si>
  <si>
    <t>00:05:33</t>
  </si>
  <si>
    <t>10:24:29 AM</t>
  </si>
  <si>
    <t>10:18:56 AM</t>
  </si>
  <si>
    <t>00:03:18</t>
  </si>
  <si>
    <t>00:09:34</t>
  </si>
  <si>
    <t>10:18:20 AM</t>
  </si>
  <si>
    <t>10:08:46 AM</t>
  </si>
  <si>
    <t>00:07:03</t>
  </si>
  <si>
    <t>00:14:12</t>
  </si>
  <si>
    <t>10:05:28 AM</t>
  </si>
  <si>
    <t>09:44:13 AM</t>
  </si>
  <si>
    <t>00:02:24</t>
  </si>
  <si>
    <t>00:03:02</t>
  </si>
  <si>
    <t>09:31:25 AM</t>
  </si>
  <si>
    <t>00:00:35</t>
  </si>
  <si>
    <t>00:03:03</t>
  </si>
  <si>
    <t>09:29:01 AM</t>
  </si>
  <si>
    <t>09:25:58 AM</t>
  </si>
  <si>
    <t>00:03:48</t>
  </si>
  <si>
    <t>09:25:23 AM</t>
  </si>
  <si>
    <t>00:04:08</t>
  </si>
  <si>
    <t>00:01:59</t>
  </si>
  <si>
    <t>09:17:51 AM</t>
  </si>
  <si>
    <t>09:15:52 AM</t>
  </si>
  <si>
    <t>00:02:06</t>
  </si>
  <si>
    <t>00:07:20</t>
  </si>
  <si>
    <t>09:11:44 AM</t>
  </si>
  <si>
    <t>09:04:24 AM</t>
  </si>
  <si>
    <t>00:04:19</t>
  </si>
  <si>
    <t>00:12:51</t>
  </si>
  <si>
    <t>08:49:27 AM</t>
  </si>
  <si>
    <t>00:04:59</t>
  </si>
  <si>
    <t>00:07:37</t>
  </si>
  <si>
    <t>08:45:08 AM</t>
  </si>
  <si>
    <t>08:37:31 AM</t>
  </si>
  <si>
    <t>00:20:57</t>
  </si>
  <si>
    <t>08:32:32 AM</t>
  </si>
  <si>
    <t>08:11:35 AM</t>
  </si>
  <si>
    <t>00:04:21</t>
  </si>
  <si>
    <t>00:07:41</t>
  </si>
  <si>
    <t>08:06:38 AM</t>
  </si>
  <si>
    <t>07:58:57 AM</t>
  </si>
  <si>
    <t>00:01:45</t>
  </si>
  <si>
    <t>00:09:37</t>
  </si>
  <si>
    <t>07:54:36 AM</t>
  </si>
  <si>
    <t>07:44:59 AM</t>
  </si>
  <si>
    <t>00:08:37</t>
  </si>
  <si>
    <t>00:20:44</t>
  </si>
  <si>
    <t>07:43:14 AM</t>
  </si>
  <si>
    <t>07:22:30 AM</t>
  </si>
  <si>
    <t>00:15:48</t>
  </si>
  <si>
    <t>00:00:39</t>
  </si>
  <si>
    <t>07:13:53 AM</t>
  </si>
  <si>
    <t>00:01:11</t>
  </si>
  <si>
    <t>00:04:55</t>
  </si>
  <si>
    <t>06:57:26 AM</t>
  </si>
  <si>
    <t>06:51:20 AM</t>
  </si>
  <si>
    <t>06:43:10 AM</t>
  </si>
  <si>
    <t>00:02:43</t>
  </si>
  <si>
    <t>00:07:04</t>
  </si>
  <si>
    <t>06:35:30 AM</t>
  </si>
  <si>
    <t>06:28:26 AM</t>
  </si>
  <si>
    <t>00:20:15</t>
  </si>
  <si>
    <t>06:25:43 AM</t>
  </si>
  <si>
    <t>06:05:28 AM</t>
  </si>
  <si>
    <t>06:05:24 AM</t>
  </si>
  <si>
    <t>06:05:13 AM</t>
  </si>
  <si>
    <t>01:09:48</t>
  </si>
  <si>
    <t>00:00:25</t>
  </si>
  <si>
    <t>06:04:32 PM</t>
  </si>
  <si>
    <t>06:04:07 PM</t>
  </si>
  <si>
    <t>05:37:24 AM</t>
  </si>
  <si>
    <t>05:37:11 AM</t>
  </si>
  <si>
    <t>00:14:52</t>
  </si>
  <si>
    <t>04:54:19 PM</t>
  </si>
  <si>
    <t>04:39:27 PM</t>
  </si>
  <si>
    <t>00:09:05</t>
  </si>
  <si>
    <t>04:39:05 PM</t>
  </si>
  <si>
    <t>04:30:00 PM</t>
  </si>
  <si>
    <t>00:02:56</t>
  </si>
  <si>
    <t>00:11:56</t>
  </si>
  <si>
    <t>04:17:26 PM</t>
  </si>
  <si>
    <t>04:05:30 PM</t>
  </si>
  <si>
    <t>00:08:27</t>
  </si>
  <si>
    <t>00:07:49</t>
  </si>
  <si>
    <t>04:02:34 PM</t>
  </si>
  <si>
    <t>03:54:45 PM</t>
  </si>
  <si>
    <t>00:08:29</t>
  </si>
  <si>
    <t>03:46:18 PM</t>
  </si>
  <si>
    <t>03:46:06 PM</t>
  </si>
  <si>
    <t>00:06:27</t>
  </si>
  <si>
    <t>00:10:43</t>
  </si>
  <si>
    <t>03:37:37 PM</t>
  </si>
  <si>
    <t>03:26:54 PM</t>
  </si>
  <si>
    <t>00:06:12</t>
  </si>
  <si>
    <t>00:02:10</t>
  </si>
  <si>
    <t>03:20:27 PM</t>
  </si>
  <si>
    <t>00:06:14</t>
  </si>
  <si>
    <t>00:05:21</t>
  </si>
  <si>
    <t>03:12:05 PM</t>
  </si>
  <si>
    <t>03:06:44 PM</t>
  </si>
  <si>
    <t>00:04:17</t>
  </si>
  <si>
    <t>00:19:06</t>
  </si>
  <si>
    <t>03:00:30 PM</t>
  </si>
  <si>
    <t>02:41:24 PM</t>
  </si>
  <si>
    <t>02:37:07 PM</t>
  </si>
  <si>
    <t>02:36:43 PM</t>
  </si>
  <si>
    <t>00:03:37</t>
  </si>
  <si>
    <t>00:26:56</t>
  </si>
  <si>
    <t>02:36:06 PM</t>
  </si>
  <si>
    <t>02:09:10 PM</t>
  </si>
  <si>
    <t>00:00:18</t>
  </si>
  <si>
    <t>02:36:34 PM</t>
  </si>
  <si>
    <t>02:36:24 PM</t>
  </si>
  <si>
    <t>00:05:10</t>
  </si>
  <si>
    <t>00:38:55</t>
  </si>
  <si>
    <t>02:05:33 PM</t>
  </si>
  <si>
    <t>01:26:38 PM</t>
  </si>
  <si>
    <t>00:03:12</t>
  </si>
  <si>
    <t>00:21:55</t>
  </si>
  <si>
    <t>01:21:28 PM</t>
  </si>
  <si>
    <t>12:59:33 PM</t>
  </si>
  <si>
    <t>00:28:35</t>
  </si>
  <si>
    <t>00:14:11</t>
  </si>
  <si>
    <t>12:56:21 PM</t>
  </si>
  <si>
    <t>12:42:10 PM</t>
  </si>
  <si>
    <t>00:00:26</t>
  </si>
  <si>
    <t>12:13:35 PM</t>
  </si>
  <si>
    <t>12:13:09 PM</t>
  </si>
  <si>
    <t>00:00:29</t>
  </si>
  <si>
    <t>00:10:16</t>
  </si>
  <si>
    <t>12:13:06 PM</t>
  </si>
  <si>
    <t>00:16:35</t>
  </si>
  <si>
    <t>00:42:28</t>
  </si>
  <si>
    <t>11:24:51 AM</t>
  </si>
  <si>
    <t>10:42:23 AM</t>
  </si>
  <si>
    <t>00:00:16</t>
  </si>
  <si>
    <t>10:21:20 AM</t>
  </si>
  <si>
    <t>10:21:04 AM</t>
  </si>
  <si>
    <t>00:18:01</t>
  </si>
  <si>
    <t>00:07:45</t>
  </si>
  <si>
    <t>10:21:01 AM</t>
  </si>
  <si>
    <t>10:13:16 AM</t>
  </si>
  <si>
    <t>00:15:24</t>
  </si>
  <si>
    <t>00:16:21</t>
  </si>
  <si>
    <t>09:55:15 AM</t>
  </si>
  <si>
    <t>09:38:54 AM</t>
  </si>
  <si>
    <t>00:11:43</t>
  </si>
  <si>
    <t>00:41:14</t>
  </si>
  <si>
    <t>08:56:51 AM</t>
  </si>
  <si>
    <t>08:15:37 AM</t>
  </si>
  <si>
    <t>00:25:57</t>
  </si>
  <si>
    <t>00:00:42</t>
  </si>
  <si>
    <t>09:23:30 AM</t>
  </si>
  <si>
    <t>09:22:48 AM</t>
  </si>
  <si>
    <t>00:01:14</t>
  </si>
  <si>
    <t>07:31:08 AM</t>
  </si>
  <si>
    <t>07:20:52 AM</t>
  </si>
  <si>
    <t>00:00:27</t>
  </si>
  <si>
    <t>00:11:29</t>
  </si>
  <si>
    <t>07:19:38 AM</t>
  </si>
  <si>
    <t>07:08:09 AM</t>
  </si>
  <si>
    <t>00:06:23</t>
  </si>
  <si>
    <t>07:07:42 AM</t>
  </si>
  <si>
    <t>07:01:19 AM</t>
  </si>
  <si>
    <t>00:09:55</t>
  </si>
  <si>
    <t>00:04:22</t>
  </si>
  <si>
    <t>06:52:50 AM</t>
  </si>
  <si>
    <t>06:48:28 AM</t>
  </si>
  <si>
    <t>00:03:49</t>
  </si>
  <si>
    <t>00:04:47</t>
  </si>
  <si>
    <t>06:38:33 AM</t>
  </si>
  <si>
    <t>06:33:46 AM</t>
  </si>
  <si>
    <t>00:45:58</t>
  </si>
  <si>
    <t>00:06:35</t>
  </si>
  <si>
    <t>06:29:57 AM</t>
  </si>
  <si>
    <t>06:23:22 AM</t>
  </si>
  <si>
    <t>00:37:20</t>
  </si>
  <si>
    <t>12:02:21 PM</t>
  </si>
  <si>
    <t>11:25:01 AM</t>
  </si>
  <si>
    <t>00:04:12</t>
  </si>
  <si>
    <t>10:25:48 AM</t>
  </si>
  <si>
    <t>10:25:32 AM</t>
  </si>
  <si>
    <t>08:03:41 AM</t>
  </si>
  <si>
    <t>00:19:05</t>
  </si>
  <si>
    <t>00:13:23</t>
  </si>
  <si>
    <t>07:50:13 AM</t>
  </si>
  <si>
    <t>01:08:58 PM</t>
  </si>
  <si>
    <t>01:08:48 PM</t>
  </si>
  <si>
    <t>01:08:30 PM</t>
  </si>
  <si>
    <t>01:08:24 PM</t>
  </si>
  <si>
    <t>01:08:09 PM</t>
  </si>
  <si>
    <t>01:07:59 PM</t>
  </si>
  <si>
    <t>01:07:46 PM</t>
  </si>
  <si>
    <t>01:07:37 PM</t>
  </si>
  <si>
    <t>01:07:27 PM</t>
  </si>
  <si>
    <t>01:07:13 PM</t>
  </si>
  <si>
    <t>01:07:08 PM</t>
  </si>
  <si>
    <t>01:06:56 PM</t>
  </si>
  <si>
    <t>01:06:47 PM</t>
  </si>
  <si>
    <t>01:06:38 PM</t>
  </si>
  <si>
    <t>00:00:40</t>
  </si>
  <si>
    <t>01:06:33 PM</t>
  </si>
  <si>
    <t>01:06:23 PM</t>
  </si>
  <si>
    <t>01:05:43 PM</t>
  </si>
  <si>
    <t>01:05:30 PM</t>
  </si>
  <si>
    <t>01:05:16 PM</t>
  </si>
  <si>
    <t>01:05:11 PM</t>
  </si>
  <si>
    <t>01:05:02 PM</t>
  </si>
  <si>
    <t>00:04:34</t>
  </si>
  <si>
    <t>03:25:21 PM</t>
  </si>
  <si>
    <t>03:25:13 PM</t>
  </si>
  <si>
    <t>00:08:35</t>
  </si>
  <si>
    <t>00:05:17</t>
  </si>
  <si>
    <t>03:20:39 PM</t>
  </si>
  <si>
    <t>00:00:32</t>
  </si>
  <si>
    <t>00:04:33</t>
  </si>
  <si>
    <t>03:30:26 PM</t>
  </si>
  <si>
    <t>03:25:53 PM</t>
  </si>
  <si>
    <t>00:05:34</t>
  </si>
  <si>
    <t>03:06:47 PM</t>
  </si>
  <si>
    <t>03:01:13 PM</t>
  </si>
  <si>
    <t>00:02:42</t>
  </si>
  <si>
    <t>00:09:01</t>
  </si>
  <si>
    <t>02:58:30 PM</t>
  </si>
  <si>
    <t>02:49:29 PM</t>
  </si>
  <si>
    <t>00:08:47</t>
  </si>
  <si>
    <t>02:46:47 PM</t>
  </si>
  <si>
    <t>02:38:00 PM</t>
  </si>
  <si>
    <t>00:03:43</t>
  </si>
  <si>
    <t>00:13:11</t>
  </si>
  <si>
    <t>02:37:56 PM</t>
  </si>
  <si>
    <t>02:24:45 PM</t>
  </si>
  <si>
    <t>00:07:58</t>
  </si>
  <si>
    <t>01:32:14 PM</t>
  </si>
  <si>
    <t>01:32:07 PM</t>
  </si>
  <si>
    <t>00:03:38</t>
  </si>
  <si>
    <t>02:21:02 PM</t>
  </si>
  <si>
    <t>02:06:50 PM</t>
  </si>
  <si>
    <t>02:03:12 PM</t>
  </si>
  <si>
    <t>02:03:07 PM</t>
  </si>
  <si>
    <t>00:30:42</t>
  </si>
  <si>
    <t>01:32:21 PM</t>
  </si>
  <si>
    <t>00:13:28</t>
  </si>
  <si>
    <t>00:11:11</t>
  </si>
  <si>
    <t>12:55:12 PM</t>
  </si>
  <si>
    <t>00:06:58</t>
  </si>
  <si>
    <t>00:10:48</t>
  </si>
  <si>
    <t>01:24:09 PM</t>
  </si>
  <si>
    <t>01:13:21 PM</t>
  </si>
  <si>
    <t>00:03:28</t>
  </si>
  <si>
    <t>00:08:38</t>
  </si>
  <si>
    <t>12:41:44 PM</t>
  </si>
  <si>
    <t>12:33:06 PM</t>
  </si>
  <si>
    <t>00:19:29</t>
  </si>
  <si>
    <t>12:29:38 PM</t>
  </si>
  <si>
    <t>12:10:09 PM</t>
  </si>
  <si>
    <t>00:08:32</t>
  </si>
  <si>
    <t>12:09:36 PM</t>
  </si>
  <si>
    <t>12:01:04 PM</t>
  </si>
  <si>
    <t>00:10:11</t>
  </si>
  <si>
    <t>12:01:00 PM</t>
  </si>
  <si>
    <t>11:50:49 AM</t>
  </si>
  <si>
    <t>00:08:42</t>
  </si>
  <si>
    <t>00:15:55</t>
  </si>
  <si>
    <t>11:36:39 AM</t>
  </si>
  <si>
    <t>11:20:44 AM</t>
  </si>
  <si>
    <t>00:08:55</t>
  </si>
  <si>
    <t>11:03:07 AM</t>
  </si>
  <si>
    <t>00:04:14</t>
  </si>
  <si>
    <t>00:22:31</t>
  </si>
  <si>
    <t>10:59:32 AM</t>
  </si>
  <si>
    <t>10:37:01 AM</t>
  </si>
  <si>
    <t>10:59:36 AM</t>
  </si>
  <si>
    <t>00:19:50</t>
  </si>
  <si>
    <t>00:00:15</t>
  </si>
  <si>
    <t>10:32:47 AM</t>
  </si>
  <si>
    <t>00:09:45</t>
  </si>
  <si>
    <t>00:15:18</t>
  </si>
  <si>
    <t>10:12:42 AM</t>
  </si>
  <si>
    <t>09:57:24 AM</t>
  </si>
  <si>
    <t>09:02:22 AM</t>
  </si>
  <si>
    <t>08:57:43 AM</t>
  </si>
  <si>
    <t>00:00:54</t>
  </si>
  <si>
    <t>08:12:07 AM</t>
  </si>
  <si>
    <t>08:12:01 AM</t>
  </si>
  <si>
    <t>00:06:54</t>
  </si>
  <si>
    <t>00:07:55</t>
  </si>
  <si>
    <t>09:47:39 AM</t>
  </si>
  <si>
    <t>09:39:44 AM</t>
  </si>
  <si>
    <t>00:03:17</t>
  </si>
  <si>
    <t>00:27:11</t>
  </si>
  <si>
    <t>09:32:50 AM</t>
  </si>
  <si>
    <t>09:05:39 AM</t>
  </si>
  <si>
    <t>00:23:53</t>
  </si>
  <si>
    <t>08:54:15 AM</t>
  </si>
  <si>
    <t>08:54:09 AM</t>
  </si>
  <si>
    <t>00:15:13</t>
  </si>
  <si>
    <t>08:30:16 AM</t>
  </si>
  <si>
    <t>08:15:03 AM</t>
  </si>
  <si>
    <t>00:06:50</t>
  </si>
  <si>
    <t>00:16:47</t>
  </si>
  <si>
    <t>08:11:07 AM</t>
  </si>
  <si>
    <t>07:54:20 AM</t>
  </si>
  <si>
    <t>00:07:43</t>
  </si>
  <si>
    <t>00:08:50</t>
  </si>
  <si>
    <t>07:38:40 AM</t>
  </si>
  <si>
    <t>07:30:57 AM</t>
  </si>
  <si>
    <t>07:22:22 AM</t>
  </si>
  <si>
    <t>00:09:35</t>
  </si>
  <si>
    <t>00:16:15</t>
  </si>
  <si>
    <t>07:17:49 AM</t>
  </si>
  <si>
    <t>07:01:34 AM</t>
  </si>
  <si>
    <t>06:51:59 AM</t>
  </si>
  <si>
    <t>06:51:53 AM</t>
  </si>
  <si>
    <t>00:08:08</t>
  </si>
  <si>
    <t>00:13:01</t>
  </si>
  <si>
    <t>06:51:47 AM</t>
  </si>
  <si>
    <t>06:38:46 AM</t>
  </si>
  <si>
    <t>06:10:14</t>
  </si>
  <si>
    <t>00:20:24</t>
  </si>
  <si>
    <t>06:30:38 AM</t>
  </si>
  <si>
    <t>06:10:14 AM</t>
  </si>
  <si>
    <t>00:17:24</t>
  </si>
  <si>
    <t>12:45:23 PM</t>
  </si>
  <si>
    <t>12:45:12 PM</t>
  </si>
  <si>
    <t>00:01:06</t>
  </si>
  <si>
    <t>06:52:36 AM</t>
  </si>
  <si>
    <t>06:52:21 AM</t>
  </si>
  <si>
    <t>00:12:00</t>
  </si>
  <si>
    <t>11:38:45 AM</t>
  </si>
  <si>
    <t>11:30:34 AM</t>
  </si>
  <si>
    <t>11:18:34 AM</t>
  </si>
  <si>
    <t>11:10:31 AM</t>
  </si>
  <si>
    <t>00:12:09</t>
  </si>
  <si>
    <t>00:03:35</t>
  </si>
  <si>
    <t>11:02:48 AM</t>
  </si>
  <si>
    <t>10:59:13 AM</t>
  </si>
  <si>
    <t>00:10:53</t>
  </si>
  <si>
    <t>10:47:04 AM</t>
  </si>
  <si>
    <t>00:05:55</t>
  </si>
  <si>
    <t>00:00:31</t>
  </si>
  <si>
    <t>10:24:02 AM</t>
  </si>
  <si>
    <t>10:23:31 AM</t>
  </si>
  <si>
    <t>00:09:04</t>
  </si>
  <si>
    <t>00:08:17</t>
  </si>
  <si>
    <t>10:06:44 AM</t>
  </si>
  <si>
    <t>09:58:27 AM</t>
  </si>
  <si>
    <t>00:10:47</t>
  </si>
  <si>
    <t>10:06:49 AM</t>
  </si>
  <si>
    <t>00:01:01</t>
  </si>
  <si>
    <t>00:08:21</t>
  </si>
  <si>
    <t>09:49:23 AM</t>
  </si>
  <si>
    <t>09:41:02 AM</t>
  </si>
  <si>
    <t>00:11:55</t>
  </si>
  <si>
    <t>00:09:36</t>
  </si>
  <si>
    <t>09:40:01 AM</t>
  </si>
  <si>
    <t>09:30:25 AM</t>
  </si>
  <si>
    <t>00:03:10</t>
  </si>
  <si>
    <t>00:21:26</t>
  </si>
  <si>
    <t>09:18:30 AM</t>
  </si>
  <si>
    <t>08:57:04 AM</t>
  </si>
  <si>
    <t>00:07:36</t>
  </si>
  <si>
    <t>08:44:49 AM</t>
  </si>
  <si>
    <t>08:36:48 AM</t>
  </si>
  <si>
    <t>00:02:09</t>
  </si>
  <si>
    <t>00:11:02</t>
  </si>
  <si>
    <t>08:29:12 AM</t>
  </si>
  <si>
    <t>08:18:10 AM</t>
  </si>
  <si>
    <t>00:05:18</t>
  </si>
  <si>
    <t>00:42:21</t>
  </si>
  <si>
    <t>08:10:51 AM</t>
  </si>
  <si>
    <t>00:30:13</t>
  </si>
  <si>
    <t>07:23:12 AM</t>
  </si>
  <si>
    <t>07:22:49 AM</t>
  </si>
  <si>
    <t>00:19:01</t>
  </si>
  <si>
    <t>12:01:14 PM</t>
  </si>
  <si>
    <t>11:57:46 AM</t>
  </si>
  <si>
    <t>00:20:59</t>
  </si>
  <si>
    <t>06:50:58 AM</t>
  </si>
  <si>
    <t>06:29:59 AM</t>
  </si>
  <si>
    <t>08:53:54 AM</t>
  </si>
  <si>
    <t>08:46:34 AM</t>
  </si>
  <si>
    <t>00:02:53</t>
  </si>
  <si>
    <t>08:16:01 AM</t>
  </si>
  <si>
    <t>08:13:44 AM</t>
  </si>
  <si>
    <t>00:01:20</t>
  </si>
  <si>
    <t>00:04:38</t>
  </si>
  <si>
    <t>12:27:48 PM</t>
  </si>
  <si>
    <t>12:23:10 PM</t>
  </si>
  <si>
    <t>00:20:19</t>
  </si>
  <si>
    <t>12:21:50 PM</t>
  </si>
  <si>
    <t>12:21:33 PM</t>
  </si>
  <si>
    <t>06:51:15 AM</t>
  </si>
  <si>
    <t>06:51:06 AM</t>
  </si>
  <si>
    <t>00:22:59</t>
  </si>
  <si>
    <t>00:05:04</t>
  </si>
  <si>
    <t>12:54:24 PM</t>
  </si>
  <si>
    <t>12:49:20 PM</t>
  </si>
  <si>
    <t>00:14:06</t>
  </si>
  <si>
    <t>12:07:45 PM</t>
  </si>
  <si>
    <t>11:53:18 AM</t>
  </si>
  <si>
    <t>11:23:29 AM</t>
  </si>
  <si>
    <t>00:02:00</t>
  </si>
  <si>
    <t>00:05:57</t>
  </si>
  <si>
    <t>11:39:12 AM</t>
  </si>
  <si>
    <t>11:33:15 AM</t>
  </si>
  <si>
    <t>11:15:31 AM</t>
  </si>
  <si>
    <t>10:56:26 AM</t>
  </si>
  <si>
    <t>10:54:41 AM</t>
  </si>
  <si>
    <t>10:54:30 AM</t>
  </si>
  <si>
    <t>00:12:18</t>
  </si>
  <si>
    <t>10:54:24 AM</t>
  </si>
  <si>
    <t>10:42:06 AM</t>
  </si>
  <si>
    <t>00:01:43</t>
  </si>
  <si>
    <t>00:08:43</t>
  </si>
  <si>
    <t>10:36:34 AM</t>
  </si>
  <si>
    <t>10:27:51 AM</t>
  </si>
  <si>
    <t>00:16:19</t>
  </si>
  <si>
    <t>10:26:08 AM</t>
  </si>
  <si>
    <t>10:19:14 AM</t>
  </si>
  <si>
    <t>00:10:34</t>
  </si>
  <si>
    <t>10:02:55 AM</t>
  </si>
  <si>
    <t>09:52:21 AM</t>
  </si>
  <si>
    <t>00:05:24</t>
  </si>
  <si>
    <t>00:03:05</t>
  </si>
  <si>
    <t>09:47:31 AM</t>
  </si>
  <si>
    <t>09:44:26 AM</t>
  </si>
  <si>
    <t>00:01:12</t>
  </si>
  <si>
    <t>09:35:21 AM</t>
  </si>
  <si>
    <t>00:12:06</t>
  </si>
  <si>
    <t>09:34:09 AM</t>
  </si>
  <si>
    <t>09:22:03 AM</t>
  </si>
  <si>
    <t>09:05:18 AM</t>
  </si>
  <si>
    <t>08:56:42 AM</t>
  </si>
  <si>
    <t>09:16:00 AM</t>
  </si>
  <si>
    <t>09:10:13 AM</t>
  </si>
  <si>
    <t>00:09:06</t>
  </si>
  <si>
    <t>00:07:05</t>
  </si>
  <si>
    <t>08:50:55 AM</t>
  </si>
  <si>
    <t>08:43:50 AM</t>
  </si>
  <si>
    <t>00:03:36</t>
  </si>
  <si>
    <t>08:34:44 AM</t>
  </si>
  <si>
    <t>08:31:08 AM</t>
  </si>
  <si>
    <t>08:26:30 AM</t>
  </si>
  <si>
    <t>08:17:37 AM</t>
  </si>
  <si>
    <t>00:02:48</t>
  </si>
  <si>
    <t>00:07:47</t>
  </si>
  <si>
    <t>08:14:20 AM</t>
  </si>
  <si>
    <t>08:06:33 AM</t>
  </si>
  <si>
    <t>08:03:45 AM</t>
  </si>
  <si>
    <t>08:03:33 AM</t>
  </si>
  <si>
    <t>00:40:06</t>
  </si>
  <si>
    <t>08:02:19 AM</t>
  </si>
  <si>
    <t>07:22:13 AM</t>
  </si>
  <si>
    <t>00:11:33</t>
  </si>
  <si>
    <t>07:18:58 AM</t>
  </si>
  <si>
    <t>07:10:37 AM</t>
  </si>
  <si>
    <t>00:29:54</t>
  </si>
  <si>
    <t>00:04:31</t>
  </si>
  <si>
    <t>06:59:04 AM</t>
  </si>
  <si>
    <t>06:54:33 AM</t>
  </si>
  <si>
    <t>00:03:55</t>
  </si>
  <si>
    <t>00:09:03</t>
  </si>
  <si>
    <t>06:24:39 AM</t>
  </si>
  <si>
    <t>06:15:36 AM</t>
  </si>
  <si>
    <t>00:08:28</t>
  </si>
  <si>
    <t>06:11:41 AM</t>
  </si>
  <si>
    <t>06:03:13 AM</t>
  </si>
  <si>
    <t>00:14:59</t>
  </si>
  <si>
    <t>06:00:50 AM</t>
  </si>
  <si>
    <t>05:45:51 AM</t>
  </si>
  <si>
    <t>00:08:59</t>
  </si>
  <si>
    <t>12:17:22 PM</t>
  </si>
  <si>
    <t>00:01:04</t>
  </si>
  <si>
    <t>12:17:38 PM</t>
  </si>
  <si>
    <t>12:16:56 PM</t>
  </si>
  <si>
    <t>00:32:59</t>
  </si>
  <si>
    <t>12:15:52 PM</t>
  </si>
  <si>
    <t>11:42:53 AM</t>
  </si>
  <si>
    <t>00:06:06</t>
  </si>
  <si>
    <t>11:01:48 AM</t>
  </si>
  <si>
    <t>10:52:50 AM</t>
  </si>
  <si>
    <t>10:46:44 AM</t>
  </si>
  <si>
    <t>10:40:09 AM</t>
  </si>
  <si>
    <t>00:12:10</t>
  </si>
  <si>
    <t>10:33:44 AM</t>
  </si>
  <si>
    <t>10:27:57 AM</t>
  </si>
  <si>
    <t>00:20:35</t>
  </si>
  <si>
    <t>07:43:37 AM</t>
  </si>
  <si>
    <t>07:23:02 AM</t>
  </si>
  <si>
    <t>00:06:51</t>
  </si>
  <si>
    <t>09:51:09 AM</t>
  </si>
  <si>
    <t>09:44:18 AM</t>
  </si>
  <si>
    <t>00:08:15</t>
  </si>
  <si>
    <t>09:42:08 AM</t>
  </si>
  <si>
    <t>00:11:44</t>
  </si>
  <si>
    <t>00:12:54</t>
  </si>
  <si>
    <t>10:15:47 AM</t>
  </si>
  <si>
    <t>10:02:53 AM</t>
  </si>
  <si>
    <t>00:10:27</t>
  </si>
  <si>
    <t>09:33:50 AM</t>
  </si>
  <si>
    <t>09:23:23 AM</t>
  </si>
  <si>
    <t>00:00:38</t>
  </si>
  <si>
    <t>00:09:11</t>
  </si>
  <si>
    <t>09:20:30 AM</t>
  </si>
  <si>
    <t>09:11:19 AM</t>
  </si>
  <si>
    <t>09:10:41 AM</t>
  </si>
  <si>
    <t>09:10:32 AM</t>
  </si>
  <si>
    <t>00:03:33</t>
  </si>
  <si>
    <t>00:04:07</t>
  </si>
  <si>
    <t>08:59:27 AM</t>
  </si>
  <si>
    <t>08:55:20 AM</t>
  </si>
  <si>
    <t>00:08:07</t>
  </si>
  <si>
    <t>08:51:47 AM</t>
  </si>
  <si>
    <t>08:40:49 AM</t>
  </si>
  <si>
    <t>00:15:25</t>
  </si>
  <si>
    <t>11:36:12 AM</t>
  </si>
  <si>
    <t>11:20:47 AM</t>
  </si>
  <si>
    <t>00:07:27</t>
  </si>
  <si>
    <t>08:32:42 AM</t>
  </si>
  <si>
    <t>08:25:15 AM</t>
  </si>
  <si>
    <t>00:12:36</t>
  </si>
  <si>
    <t>08:25:12 AM</t>
  </si>
  <si>
    <t>08:12:36 AM</t>
  </si>
  <si>
    <t>00:07:30</t>
  </si>
  <si>
    <t>08:04:15 AM</t>
  </si>
  <si>
    <t>00:04:45</t>
  </si>
  <si>
    <t>00:08:49</t>
  </si>
  <si>
    <t>11:15:22 AM</t>
  </si>
  <si>
    <t>11:06:33 AM</t>
  </si>
  <si>
    <t>00:11:34</t>
  </si>
  <si>
    <t>07:57:34 AM</t>
  </si>
  <si>
    <t>07:46:00 AM</t>
  </si>
  <si>
    <t>00:17:42</t>
  </si>
  <si>
    <t>07:20:44 AM</t>
  </si>
  <si>
    <t>07:03:02 AM</t>
  </si>
  <si>
    <t>00:10:57</t>
  </si>
  <si>
    <t>07:00:33 AM</t>
  </si>
  <si>
    <t>06:49:36 AM</t>
  </si>
  <si>
    <t>00:03:09</t>
  </si>
  <si>
    <t>06:37:21 AM</t>
  </si>
  <si>
    <t>06:34:12 AM</t>
  </si>
  <si>
    <t>00:01:26</t>
  </si>
  <si>
    <t>00:06:47</t>
  </si>
  <si>
    <t>06:32:59 AM</t>
  </si>
  <si>
    <t>06:26:12 AM</t>
  </si>
  <si>
    <t>00:07:59</t>
  </si>
  <si>
    <t>00:11:53</t>
  </si>
  <si>
    <t>06:12:53 AM</t>
  </si>
  <si>
    <t>00:08:04</t>
  </si>
  <si>
    <t>06:04:54 AM</t>
  </si>
  <si>
    <t>05:56:50 AM</t>
  </si>
  <si>
    <t>09:07:05 AM</t>
  </si>
  <si>
    <t>09:03:55 AM</t>
  </si>
  <si>
    <t>00:17:01</t>
  </si>
  <si>
    <t>05:55:36 AM</t>
  </si>
  <si>
    <t>05:38:35 AM</t>
  </si>
  <si>
    <t>00:06:07</t>
  </si>
  <si>
    <t>00:32:54</t>
  </si>
  <si>
    <t>12:18:08 PM</t>
  </si>
  <si>
    <t>11:45:14 AM</t>
  </si>
  <si>
    <t>00:41:09</t>
  </si>
  <si>
    <t>12:59:39 PM</t>
  </si>
  <si>
    <t>12:18:30 PM</t>
  </si>
  <si>
    <t>05:39:14 AM</t>
  </si>
  <si>
    <t>05:39:03 AM</t>
  </si>
  <si>
    <t>00:03:00</t>
  </si>
  <si>
    <t>11:28:39 AM</t>
  </si>
  <si>
    <t>11:28:19 AM</t>
  </si>
  <si>
    <t>00:10:59</t>
  </si>
  <si>
    <t>11:25:19 AM</t>
  </si>
  <si>
    <t>11:14:20 AM</t>
  </si>
  <si>
    <t>11:14:16 AM</t>
  </si>
  <si>
    <t>11:14:04 AM</t>
  </si>
  <si>
    <t>00:03:57</t>
  </si>
  <si>
    <t>11:35:10 AM</t>
  </si>
  <si>
    <t>00:03:46</t>
  </si>
  <si>
    <t>00:09:52</t>
  </si>
  <si>
    <t>11:14:00 AM</t>
  </si>
  <si>
    <t>11:04:08 AM</t>
  </si>
  <si>
    <t>00:27:33</t>
  </si>
  <si>
    <t>00:20:31</t>
  </si>
  <si>
    <t>11:00:22 AM</t>
  </si>
  <si>
    <t>10:39:51 AM</t>
  </si>
  <si>
    <t>11:28:46 AM</t>
  </si>
  <si>
    <t>00:52:38</t>
  </si>
  <si>
    <t>10:12:18 AM</t>
  </si>
  <si>
    <t>09:19:40 AM</t>
  </si>
  <si>
    <t>00:01:15</t>
  </si>
  <si>
    <t>00:22:38</t>
  </si>
  <si>
    <t>09:18:23 AM</t>
  </si>
  <si>
    <t>08:55:45 AM</t>
  </si>
  <si>
    <t>08:54:30 AM</t>
  </si>
  <si>
    <t>00:04:20</t>
  </si>
  <si>
    <t>00:43:16</t>
  </si>
  <si>
    <t>08:54:06 AM</t>
  </si>
  <si>
    <t>08:10:50 AM</t>
  </si>
  <si>
    <t>00:01:40</t>
  </si>
  <si>
    <t>00:08:46</t>
  </si>
  <si>
    <t>08:06:30 AM</t>
  </si>
  <si>
    <t>07:57:44 AM</t>
  </si>
  <si>
    <t>00:07:50</t>
  </si>
  <si>
    <t>00:01:33</t>
  </si>
  <si>
    <t>07:56:04 AM</t>
  </si>
  <si>
    <t>07:54:31 AM</t>
  </si>
  <si>
    <t>00:21:42</t>
  </si>
  <si>
    <t>07:41:10 AM</t>
  </si>
  <si>
    <t>07:19:28 AM</t>
  </si>
  <si>
    <t>07:46:41 AM</t>
  </si>
  <si>
    <t>07:41:37 AM</t>
  </si>
  <si>
    <t>00:41:39</t>
  </si>
  <si>
    <t>00:05:12</t>
  </si>
  <si>
    <t>07:16:49 AM</t>
  </si>
  <si>
    <t>07:11:37 AM</t>
  </si>
  <si>
    <t>05:38:08 AM</t>
  </si>
  <si>
    <t>00:37:01</t>
  </si>
  <si>
    <t>00:13:43</t>
  </si>
  <si>
    <t>06:16:15 AM</t>
  </si>
  <si>
    <t>12:21:45 PM</t>
  </si>
  <si>
    <t>12:21:27 PM</t>
  </si>
  <si>
    <t>12:21:12 PM</t>
  </si>
  <si>
    <t>12:20:52 PM</t>
  </si>
  <si>
    <t>12:20:48 PM</t>
  </si>
  <si>
    <t>12:20:36 PM</t>
  </si>
  <si>
    <t>12:20:19 PM</t>
  </si>
  <si>
    <t>12:20:09 PM</t>
  </si>
  <si>
    <t>12:20:03 PM</t>
  </si>
  <si>
    <t>12:19:53 PM</t>
  </si>
  <si>
    <t>12:19:47 PM</t>
  </si>
  <si>
    <t>12:19:35 PM</t>
  </si>
  <si>
    <t>12:19:20 PM</t>
  </si>
  <si>
    <t>12:19:15 PM</t>
  </si>
  <si>
    <t>12:19:04 PM</t>
  </si>
  <si>
    <t>12:18:45 PM</t>
  </si>
  <si>
    <t>12:18:36 PM</t>
  </si>
  <si>
    <t>12:18:21 PM</t>
  </si>
  <si>
    <t>12:18:12 PM</t>
  </si>
  <si>
    <t>12:18:06 PM</t>
  </si>
  <si>
    <t>12:17:57 PM</t>
  </si>
  <si>
    <t>12:17:35</t>
  </si>
  <si>
    <t>12:17:53 PM</t>
  </si>
  <si>
    <t>12:17:35 PM</t>
  </si>
  <si>
    <t>02:12:58 PM</t>
  </si>
  <si>
    <t>02:08:50 PM</t>
  </si>
  <si>
    <t>07:36:24 AM</t>
  </si>
  <si>
    <t>07:36:14 AM</t>
  </si>
  <si>
    <t>00:25:19</t>
  </si>
  <si>
    <t>03:59:31 PM</t>
  </si>
  <si>
    <t>03:59:24 PM</t>
  </si>
  <si>
    <t>00:05:36</t>
  </si>
  <si>
    <t>02:04:36 PM</t>
  </si>
  <si>
    <t>02:04:17 PM</t>
  </si>
  <si>
    <t>00:06:09</t>
  </si>
  <si>
    <t>02:20:52 PM</t>
  </si>
  <si>
    <t>02:14:43 PM</t>
  </si>
  <si>
    <t>00:26:29</t>
  </si>
  <si>
    <t>01:58:26 PM</t>
  </si>
  <si>
    <t>01:58:22 PM</t>
  </si>
  <si>
    <t>03:34:05 PM</t>
  </si>
  <si>
    <t>03:33:59 PM</t>
  </si>
  <si>
    <t>03:33:57 PM</t>
  </si>
  <si>
    <t>03:33:49 PM</t>
  </si>
  <si>
    <t>03:33:47 PM</t>
  </si>
  <si>
    <t>03:33:42 PM</t>
  </si>
  <si>
    <t>01:58:41 PM</t>
  </si>
  <si>
    <t>01:58:36 PM</t>
  </si>
  <si>
    <t>03:33:36 PM</t>
  </si>
  <si>
    <t>00:21:27</t>
  </si>
  <si>
    <t>00:51:10</t>
  </si>
  <si>
    <t>03:33:29 PM</t>
  </si>
  <si>
    <t>02:42:19 PM</t>
  </si>
  <si>
    <t>04:07:50 PM</t>
  </si>
  <si>
    <t>03:59:46 PM</t>
  </si>
  <si>
    <t>00:28:00</t>
  </si>
  <si>
    <t>01:31:53 PM</t>
  </si>
  <si>
    <t>01:31:48 PM</t>
  </si>
  <si>
    <t>00:09:26</t>
  </si>
  <si>
    <t>01:03:48 PM</t>
  </si>
  <si>
    <t>12:54:22 PM</t>
  </si>
  <si>
    <t>00:05:45</t>
  </si>
  <si>
    <t>09:49:55 AM</t>
  </si>
  <si>
    <t>09:44:41 AM</t>
  </si>
  <si>
    <t>00:13:21</t>
  </si>
  <si>
    <t>00:10:44</t>
  </si>
  <si>
    <t>10:14:00 AM</t>
  </si>
  <si>
    <t>00:26:49</t>
  </si>
  <si>
    <t>10:40:55 AM</t>
  </si>
  <si>
    <t>10:40:49 AM</t>
  </si>
  <si>
    <t>10:41:13 AM</t>
  </si>
  <si>
    <t>10:41:06 AM</t>
  </si>
  <si>
    <t>00:14:15</t>
  </si>
  <si>
    <t>12:20:55 PM</t>
  </si>
  <si>
    <t>12:06:40 PM</t>
  </si>
  <si>
    <t>00:11:26</t>
  </si>
  <si>
    <t>11:12:49 AM</t>
  </si>
  <si>
    <t>11:01:23 AM</t>
  </si>
  <si>
    <t>12:01:47 PM</t>
  </si>
  <si>
    <t>12:01:44 PM</t>
  </si>
  <si>
    <t>12:01:39 PM</t>
  </si>
  <si>
    <t>00:29:53</t>
  </si>
  <si>
    <t>12:01:08 PM</t>
  </si>
  <si>
    <t>00:09:44</t>
  </si>
  <si>
    <t>00:07:22</t>
  </si>
  <si>
    <t>10:58:19 AM</t>
  </si>
  <si>
    <t>10:50:57 AM</t>
  </si>
  <si>
    <t>00:16:08</t>
  </si>
  <si>
    <t>11:29:05 AM</t>
  </si>
  <si>
    <t>11:28:57 AM</t>
  </si>
  <si>
    <t>00:04:27</t>
  </si>
  <si>
    <t>00:17:43</t>
  </si>
  <si>
    <t>12:43:05 PM</t>
  </si>
  <si>
    <t>00:01:08</t>
  </si>
  <si>
    <t>07:36:04 AM</t>
  </si>
  <si>
    <t>00:06:32</t>
  </si>
  <si>
    <t>09:26:39 AM</t>
  </si>
  <si>
    <t>09:22:52 AM</t>
  </si>
  <si>
    <t>00:10:40</t>
  </si>
  <si>
    <t>09:16:20 AM</t>
  </si>
  <si>
    <t>09:05:40 AM</t>
  </si>
  <si>
    <t>09:00:14 AM</t>
  </si>
  <si>
    <t>00:31:47</t>
  </si>
  <si>
    <t>09:00:04 AM</t>
  </si>
  <si>
    <t>08:59:55 AM</t>
  </si>
  <si>
    <t>00:03:11</t>
  </si>
  <si>
    <t>00:18:02</t>
  </si>
  <si>
    <t>07:57:37 AM</t>
  </si>
  <si>
    <t>07:39:35 AM</t>
  </si>
  <si>
    <t>08:28:08 AM</t>
  </si>
  <si>
    <t>08:28:02 AM</t>
  </si>
  <si>
    <t>08:27:42 AM</t>
  </si>
  <si>
    <t>08:27:34 AM</t>
  </si>
  <si>
    <t>00:23:17</t>
  </si>
  <si>
    <t>08:27:26 AM</t>
  </si>
  <si>
    <t>08:04:09 AM</t>
  </si>
  <si>
    <t>00:05:52</t>
  </si>
  <si>
    <t>09:38:56 AM</t>
  </si>
  <si>
    <t>09:33:04 AM</t>
  </si>
  <si>
    <t>00:11:51</t>
  </si>
  <si>
    <t>00:20:12</t>
  </si>
  <si>
    <t>07:24:45 AM</t>
  </si>
  <si>
    <t>07:04:33 AM</t>
  </si>
  <si>
    <t>00:34:48</t>
  </si>
  <si>
    <t>06:52:42 AM</t>
  </si>
  <si>
    <t>06:52:35 AM</t>
  </si>
  <si>
    <t>05:28:21</t>
  </si>
  <si>
    <t>00:30:55</t>
  </si>
  <si>
    <t>05:59:16 AM</t>
  </si>
  <si>
    <t>05:28:21 AM</t>
  </si>
  <si>
    <t>00:14:43</t>
  </si>
  <si>
    <t>06:17:47 AM</t>
  </si>
  <si>
    <t>06:03:04 AM</t>
  </si>
  <si>
    <t>00:11:23</t>
  </si>
  <si>
    <t>02:06:15 PM</t>
  </si>
  <si>
    <t>01:54:52 PM</t>
  </si>
  <si>
    <t>02:17:59 PM</t>
  </si>
  <si>
    <t>02:14:57 PM</t>
  </si>
  <si>
    <t>00:02:47</t>
  </si>
  <si>
    <t>01:52:35 PM</t>
  </si>
  <si>
    <t>01:49:48 PM</t>
  </si>
  <si>
    <t>01:48:49 PM</t>
  </si>
  <si>
    <t>01:43:31 PM</t>
  </si>
  <si>
    <t>00:27:40</t>
  </si>
  <si>
    <t>00:08:06</t>
  </si>
  <si>
    <t>01:42:27 PM</t>
  </si>
  <si>
    <t>01:34:21 PM</t>
  </si>
  <si>
    <t>00:15:46</t>
  </si>
  <si>
    <t>00:12:05</t>
  </si>
  <si>
    <t>01:06:41 PM</t>
  </si>
  <si>
    <t>NORTHSHORE LOUNGE</t>
  </si>
  <si>
    <t>00:13:52</t>
  </si>
  <si>
    <t>12:38:50 PM</t>
  </si>
  <si>
    <t>12:24:58 PM</t>
  </si>
  <si>
    <t>11:56:00 AM</t>
  </si>
  <si>
    <t>11:51:03 AM</t>
  </si>
  <si>
    <t>00:08:05</t>
  </si>
  <si>
    <t>00:01:54</t>
  </si>
  <si>
    <t>12:15:55 PM</t>
  </si>
  <si>
    <t>12:14:01 PM</t>
  </si>
  <si>
    <t>00:03:56</t>
  </si>
  <si>
    <t>12:05:56 PM</t>
  </si>
  <si>
    <t>12:02:00 PM</t>
  </si>
  <si>
    <t>00:05:46</t>
  </si>
  <si>
    <t>11:20:49 AM</t>
  </si>
  <si>
    <t>11:17:06 AM</t>
  </si>
  <si>
    <t>11:26:25 AM</t>
  </si>
  <si>
    <t>11:21:01 AM</t>
  </si>
  <si>
    <t>00:06:59</t>
  </si>
  <si>
    <t>11:11:20 AM</t>
  </si>
  <si>
    <t>11:04:21 AM</t>
  </si>
  <si>
    <t>00:10:04</t>
  </si>
  <si>
    <t>11:03:03 AM</t>
  </si>
  <si>
    <t>10:52:59 AM</t>
  </si>
  <si>
    <t>00:29:44</t>
  </si>
  <si>
    <t>10:51:19 AM</t>
  </si>
  <si>
    <t>10:21:35 AM</t>
  </si>
  <si>
    <t>00:14:49</t>
  </si>
  <si>
    <t>10:20:18 AM</t>
  </si>
  <si>
    <t>10:05:29 AM</t>
  </si>
  <si>
    <t>10:05:10 AM</t>
  </si>
  <si>
    <t>10:04:39 AM</t>
  </si>
  <si>
    <t>00:30:23</t>
  </si>
  <si>
    <t>10:04:34 AM</t>
  </si>
  <si>
    <t>09:34:11 AM</t>
  </si>
  <si>
    <t>00:06:36</t>
  </si>
  <si>
    <t>00:10:39</t>
  </si>
  <si>
    <t>09:20:02 AM</t>
  </si>
  <si>
    <t>09:09:23 AM</t>
  </si>
  <si>
    <t>00:00:53</t>
  </si>
  <si>
    <t>09:21:00 AM</t>
  </si>
  <si>
    <t>09:20:07 AM</t>
  </si>
  <si>
    <t>00:03:24</t>
  </si>
  <si>
    <t>00:27:39</t>
  </si>
  <si>
    <t>09:02:47 AM</t>
  </si>
  <si>
    <t>08:35:08 AM</t>
  </si>
  <si>
    <t>00:05:48</t>
  </si>
  <si>
    <t>08:31:44 AM</t>
  </si>
  <si>
    <t>08:25:56 AM</t>
  </si>
  <si>
    <t>00:02:38</t>
  </si>
  <si>
    <t>00:04:00</t>
  </si>
  <si>
    <t>08:18:06 AM</t>
  </si>
  <si>
    <t>08:14:06 AM</t>
  </si>
  <si>
    <t>00:05:15</t>
  </si>
  <si>
    <t>08:25:37 AM</t>
  </si>
  <si>
    <t>08:23:21 AM</t>
  </si>
  <si>
    <t>00:45:36</t>
  </si>
  <si>
    <t>00:04:18</t>
  </si>
  <si>
    <t>08:11:28 AM</t>
  </si>
  <si>
    <t>08:07:10 AM</t>
  </si>
  <si>
    <t>00:28:20</t>
  </si>
  <si>
    <t>00:23:39</t>
  </si>
  <si>
    <t>07:21:34 AM</t>
  </si>
  <si>
    <t>06:57:55 AM</t>
  </si>
  <si>
    <t>00:20:43</t>
  </si>
  <si>
    <t>06:08:52 AM</t>
  </si>
  <si>
    <t>00:01:29</t>
  </si>
  <si>
    <t>12:38:11 PM</t>
  </si>
  <si>
    <t>12:27:04 PM</t>
  </si>
  <si>
    <t>00:05:31</t>
  </si>
  <si>
    <t>12:25:35 PM</t>
  </si>
  <si>
    <t>12:20:04 PM</t>
  </si>
  <si>
    <t>00:03:31</t>
  </si>
  <si>
    <t>00:44:15</t>
  </si>
  <si>
    <t>11:56:41 AM</t>
  </si>
  <si>
    <t>11:12:26 AM</t>
  </si>
  <si>
    <t>11:08:55 AM</t>
  </si>
  <si>
    <t>11:01:38 AM</t>
  </si>
  <si>
    <t>00:18:07</t>
  </si>
  <si>
    <t>00:11:37</t>
  </si>
  <si>
    <t>10:47:13 AM</t>
  </si>
  <si>
    <t>00:10:06</t>
  </si>
  <si>
    <t>12:18:24 PM</t>
  </si>
  <si>
    <t>12:08:18 PM</t>
  </si>
  <si>
    <t>00:09:00</t>
  </si>
  <si>
    <t>10:29:06 AM</t>
  </si>
  <si>
    <t>10:20:06 AM</t>
  </si>
  <si>
    <t>00:03:45</t>
  </si>
  <si>
    <t>10:20:03 AM</t>
  </si>
  <si>
    <t>00:02:27</t>
  </si>
  <si>
    <t>10:08:48 AM</t>
  </si>
  <si>
    <t>10:05:24 AM</t>
  </si>
  <si>
    <t>00:02:12</t>
  </si>
  <si>
    <t>10:02:57 AM</t>
  </si>
  <si>
    <t>10:00:45 AM</t>
  </si>
  <si>
    <t>00:01:55</t>
  </si>
  <si>
    <t>09:53:49 AM</t>
  </si>
  <si>
    <t>09:51:54 AM</t>
  </si>
  <si>
    <t>09:51:44 AM</t>
  </si>
  <si>
    <t>09:51:40 AM</t>
  </si>
  <si>
    <t>09:47:32 AM</t>
  </si>
  <si>
    <t>00:14:39</t>
  </si>
  <si>
    <t>09:44:44 AM</t>
  </si>
  <si>
    <t>09:30:05 AM</t>
  </si>
  <si>
    <t>00:13:00</t>
  </si>
  <si>
    <t>00:04:58</t>
  </si>
  <si>
    <t>09:24:41 AM</t>
  </si>
  <si>
    <t>09:19:43 AM</t>
  </si>
  <si>
    <t>00:11:12</t>
  </si>
  <si>
    <t>00:10:24</t>
  </si>
  <si>
    <t>08:18:07 AM</t>
  </si>
  <si>
    <t>08:07:43 AM</t>
  </si>
  <si>
    <t>00:02:01</t>
  </si>
  <si>
    <t>00:01:47</t>
  </si>
  <si>
    <t>08:20:08 AM</t>
  </si>
  <si>
    <t>00:23:09</t>
  </si>
  <si>
    <t>09:03:33 AM</t>
  </si>
  <si>
    <t>00:02:50</t>
  </si>
  <si>
    <t>00:15:39</t>
  </si>
  <si>
    <t>08:40:24 AM</t>
  </si>
  <si>
    <t>08:24:45 AM</t>
  </si>
  <si>
    <t>07:56:31 AM</t>
  </si>
  <si>
    <t>07:54:22 AM</t>
  </si>
  <si>
    <t>00:09:57</t>
  </si>
  <si>
    <t>07:49:39 AM</t>
  </si>
  <si>
    <t>07:39:42 AM</t>
  </si>
  <si>
    <t>00:22:40</t>
  </si>
  <si>
    <t>00:22:52</t>
  </si>
  <si>
    <t>07:34:06 AM</t>
  </si>
  <si>
    <t>07:11:14 AM</t>
  </si>
  <si>
    <t>00:12:57</t>
  </si>
  <si>
    <t>06:48:34 AM</t>
  </si>
  <si>
    <t>06:35:37 AM</t>
  </si>
  <si>
    <t>00:47:48</t>
  </si>
  <si>
    <t>00:07:31</t>
  </si>
  <si>
    <t>06:28:36 AM</t>
  </si>
  <si>
    <t>06:21:05 AM</t>
  </si>
  <si>
    <t>00:09:30</t>
  </si>
  <si>
    <t>05:33:17 AM</t>
  </si>
  <si>
    <t>05:23:47 AM</t>
  </si>
  <si>
    <t>00:39:26</t>
  </si>
  <si>
    <t>02:03:26 PM</t>
  </si>
  <si>
    <t>00:46:06</t>
  </si>
  <si>
    <t>00:10:46</t>
  </si>
  <si>
    <t>01:22:59 PM</t>
  </si>
  <si>
    <t>00:02:35</t>
  </si>
  <si>
    <t>00:20:37</t>
  </si>
  <si>
    <t>12:05:30 PM</t>
  </si>
  <si>
    <t>12:02:55 PM</t>
  </si>
  <si>
    <t>12:01:56 PM</t>
  </si>
  <si>
    <t>00:00:58</t>
  </si>
  <si>
    <t>11:45:09 AM</t>
  </si>
  <si>
    <t>00:12:28</t>
  </si>
  <si>
    <t>00:00:48</t>
  </si>
  <si>
    <t>11:44:11 AM</t>
  </si>
  <si>
    <t>11:43:23 AM</t>
  </si>
  <si>
    <t>00:10:12</t>
  </si>
  <si>
    <t>00:07:32</t>
  </si>
  <si>
    <t>11:30:55 AM</t>
  </si>
  <si>
    <t>11:23:23 AM</t>
  </si>
  <si>
    <t>11:05:06 AM</t>
  </si>
  <si>
    <t>00:10:03</t>
  </si>
  <si>
    <t>11:05:02 AM</t>
  </si>
  <si>
    <t>11:02:55 AM</t>
  </si>
  <si>
    <t>00:09:47</t>
  </si>
  <si>
    <t>10:52:52 AM</t>
  </si>
  <si>
    <t>10:43:05 AM</t>
  </si>
  <si>
    <t>00:05:11</t>
  </si>
  <si>
    <t>00:10:20</t>
  </si>
  <si>
    <t>10:42:36 AM</t>
  </si>
  <si>
    <t>10:32:16 AM</t>
  </si>
  <si>
    <t>00:01:21</t>
  </si>
  <si>
    <t>10:27:05 AM</t>
  </si>
  <si>
    <t>10:21:13 AM</t>
  </si>
  <si>
    <t>00:02:37</t>
  </si>
  <si>
    <t>00:10:30</t>
  </si>
  <si>
    <t>10:09:22 AM</t>
  </si>
  <si>
    <t>00:19:03</t>
  </si>
  <si>
    <t>10:06:45 AM</t>
  </si>
  <si>
    <t>09:47:42 AM</t>
  </si>
  <si>
    <t>09:43:50 AM</t>
  </si>
  <si>
    <t>09:43:40 AM</t>
  </si>
  <si>
    <t>00:18:58</t>
  </si>
  <si>
    <t>09:43:36 AM</t>
  </si>
  <si>
    <t>09:40:16 AM</t>
  </si>
  <si>
    <t>00:10:02</t>
  </si>
  <si>
    <t>09:21:18 AM</t>
  </si>
  <si>
    <t>09:11:16 AM</t>
  </si>
  <si>
    <t>00:07:33</t>
  </si>
  <si>
    <t>09:05:12 AM</t>
  </si>
  <si>
    <t>08:57:39 AM</t>
  </si>
  <si>
    <t>00:06:48</t>
  </si>
  <si>
    <t>08:54:34 AM</t>
  </si>
  <si>
    <t>08:47:46 AM</t>
  </si>
  <si>
    <t>08:32:15 AM</t>
  </si>
  <si>
    <t>00:01:24</t>
  </si>
  <si>
    <t>00:09:08</t>
  </si>
  <si>
    <t>08:30:43 AM</t>
  </si>
  <si>
    <t>08:21:35 AM</t>
  </si>
  <si>
    <t>00:18:06</t>
  </si>
  <si>
    <t>00:25:04</t>
  </si>
  <si>
    <t>08:20:11 AM</t>
  </si>
  <si>
    <t>07:55:07 AM</t>
  </si>
  <si>
    <t>00:20:52</t>
  </si>
  <si>
    <t>00:02:26</t>
  </si>
  <si>
    <t>06:39:12 AM</t>
  </si>
  <si>
    <t>06:36:46 AM</t>
  </si>
  <si>
    <t>00:04:35</t>
  </si>
  <si>
    <t>07:27:19 AM</t>
  </si>
  <si>
    <t>07:18:45 AM</t>
  </si>
  <si>
    <t>07:30:19 AM</t>
  </si>
  <si>
    <t>00:15:05</t>
  </si>
  <si>
    <t>06:56:41 AM</t>
  </si>
  <si>
    <t>06:41:36 AM</t>
  </si>
  <si>
    <t>00:00:46</t>
  </si>
  <si>
    <t>00:16:43</t>
  </si>
  <si>
    <t>07:14:10 AM</t>
  </si>
  <si>
    <t>06:57:27 AM</t>
  </si>
  <si>
    <t>00:10:52</t>
  </si>
  <si>
    <t>00:17:08</t>
  </si>
  <si>
    <t>06:15:54 AM</t>
  </si>
  <si>
    <t>05:58:46 AM</t>
  </si>
  <si>
    <t>05:47:54 AM</t>
  </si>
  <si>
    <t>05:40:13 AM</t>
  </si>
  <si>
    <t>00:11:57</t>
  </si>
  <si>
    <t>00:14:42</t>
  </si>
  <si>
    <t>11:53:27 AM</t>
  </si>
  <si>
    <t>00:07:16</t>
  </si>
  <si>
    <t>11:26:48 AM</t>
  </si>
  <si>
    <t>11:20:04 AM</t>
  </si>
  <si>
    <t>00:10:35</t>
  </si>
  <si>
    <t>11:12:48 AM</t>
  </si>
  <si>
    <t>11:02:13 AM</t>
  </si>
  <si>
    <t>00:24:51</t>
  </si>
  <si>
    <t>11:01:05 AM</t>
  </si>
  <si>
    <t>00:10:23</t>
  </si>
  <si>
    <t>10:33:10 AM</t>
  </si>
  <si>
    <t>10:29:15 AM</t>
  </si>
  <si>
    <t>00:04:01</t>
  </si>
  <si>
    <t>00:15:51</t>
  </si>
  <si>
    <t>10:18:52 AM</t>
  </si>
  <si>
    <t>10:03:01 AM</t>
  </si>
  <si>
    <t>00:07:42</t>
  </si>
  <si>
    <t>09:02:14 AM</t>
  </si>
  <si>
    <t>00:02:51</t>
  </si>
  <si>
    <t>00:45:48</t>
  </si>
  <si>
    <t>09:58:35 AM</t>
  </si>
  <si>
    <t>09:12:47 AM</t>
  </si>
  <si>
    <t>09:58:45 AM</t>
  </si>
  <si>
    <t>09:58:37 AM</t>
  </si>
  <si>
    <t>09:59:00 AM</t>
  </si>
  <si>
    <t>09:58:54 AM</t>
  </si>
  <si>
    <t>00:06:16</t>
  </si>
  <si>
    <t>00:00:21</t>
  </si>
  <si>
    <t>08:57:35 AM</t>
  </si>
  <si>
    <t>08:57:14 AM</t>
  </si>
  <si>
    <t>05:24:14 AM</t>
  </si>
  <si>
    <t>05:24:00 AM</t>
  </si>
  <si>
    <t>00:09:21</t>
  </si>
  <si>
    <t>00:23:54</t>
  </si>
  <si>
    <t>08:50:58 AM</t>
  </si>
  <si>
    <t>08:17:43 AM</t>
  </si>
  <si>
    <t>08:17:31 AM</t>
  </si>
  <si>
    <t>08:17:19 AM</t>
  </si>
  <si>
    <t>08:16:51 AM</t>
  </si>
  <si>
    <t>00:12:17</t>
  </si>
  <si>
    <t>08:03:53 AM</t>
  </si>
  <si>
    <t>00:18:55</t>
  </si>
  <si>
    <t>00:12:41</t>
  </si>
  <si>
    <t>07:51:36 AM</t>
  </si>
  <si>
    <t>07:38:55 AM</t>
  </si>
  <si>
    <t>07:20:00 AM</t>
  </si>
  <si>
    <t>07:19:49 AM</t>
  </si>
  <si>
    <t>07:19:45 AM</t>
  </si>
  <si>
    <t>01:01:10</t>
  </si>
  <si>
    <t>00:54:01</t>
  </si>
  <si>
    <t>07:19:25 AM</t>
  </si>
  <si>
    <t>06:25:24 AM</t>
  </si>
  <si>
    <t>03:20:32 PM</t>
  </si>
  <si>
    <t>03:20:22 PM</t>
  </si>
  <si>
    <t>15:20:07</t>
  </si>
  <si>
    <t>03:20:18 PM</t>
  </si>
  <si>
    <t>03:20:07 PM</t>
  </si>
  <si>
    <t>00:00:34</t>
  </si>
  <si>
    <t>02:56:39 PM</t>
  </si>
  <si>
    <t>02:56:20 PM</t>
  </si>
  <si>
    <t>02:35:11 PM</t>
  </si>
  <si>
    <t>02:22:11 PM</t>
  </si>
  <si>
    <t>00:14:25</t>
  </si>
  <si>
    <t>12:32:54 PM</t>
  </si>
  <si>
    <t>12:32:46 PM</t>
  </si>
  <si>
    <t>00:07:51</t>
  </si>
  <si>
    <t>02:22:08 PM</t>
  </si>
  <si>
    <t>02:13:57 PM</t>
  </si>
  <si>
    <t>00:20:16</t>
  </si>
  <si>
    <t>02:06:06 PM</t>
  </si>
  <si>
    <t>01:45:50 PM</t>
  </si>
  <si>
    <t>00:05:29</t>
  </si>
  <si>
    <t>01:40:25 PM</t>
  </si>
  <si>
    <t>01:28:59 PM</t>
  </si>
  <si>
    <t>00:09:50</t>
  </si>
  <si>
    <t>01:08:38 PM</t>
  </si>
  <si>
    <t>12:58:08 PM</t>
  </si>
  <si>
    <t>00:02:58</t>
  </si>
  <si>
    <t>01:23:30 PM</t>
  </si>
  <si>
    <t>00:12:21</t>
  </si>
  <si>
    <t>09:47:23 AM</t>
  </si>
  <si>
    <t>09:35:02 AM</t>
  </si>
  <si>
    <t>12:48:18 PM</t>
  </si>
  <si>
    <t>12:33:00 PM</t>
  </si>
  <si>
    <t>12:11:19 PM</t>
  </si>
  <si>
    <t>00:02:15</t>
  </si>
  <si>
    <t>00:09:29</t>
  </si>
  <si>
    <t>12:07:33 PM</t>
  </si>
  <si>
    <t>11:58:04 AM</t>
  </si>
  <si>
    <t>00:02:57</t>
  </si>
  <si>
    <t>00:19:49</t>
  </si>
  <si>
    <t>11:55:49 AM</t>
  </si>
  <si>
    <t>00:40:18</t>
  </si>
  <si>
    <t>11:24:25 AM</t>
  </si>
  <si>
    <t>11:23:53 AM</t>
  </si>
  <si>
    <t>11:33:03 AM</t>
  </si>
  <si>
    <t>11:26:34 AM</t>
  </si>
  <si>
    <t>10:43:35 AM</t>
  </si>
  <si>
    <t>10:35:27 AM</t>
  </si>
  <si>
    <t>00:08:14</t>
  </si>
  <si>
    <t>00:20:46</t>
  </si>
  <si>
    <t>10:35:20 AM</t>
  </si>
  <si>
    <t>10:06:20 AM</t>
  </si>
  <si>
    <t>00:13:41</t>
  </si>
  <si>
    <t>10:01:17 AM</t>
  </si>
  <si>
    <t>09:47:36 AM</t>
  </si>
  <si>
    <t>00:20:21</t>
  </si>
  <si>
    <t>02:55:46 PM</t>
  </si>
  <si>
    <t>02:55:32 PM</t>
  </si>
  <si>
    <t>00:10:31</t>
  </si>
  <si>
    <t>00:35:06</t>
  </si>
  <si>
    <t>09:19:07 AM</t>
  </si>
  <si>
    <t>08:44:01 AM</t>
  </si>
  <si>
    <t>08:33:30 AM</t>
  </si>
  <si>
    <t>00:25:17</t>
  </si>
  <si>
    <t>08:21:46 AM</t>
  </si>
  <si>
    <t>00:07:39</t>
  </si>
  <si>
    <t>00:09:24</t>
  </si>
  <si>
    <t>07:56:29 AM</t>
  </si>
  <si>
    <t>07:47:05 AM</t>
  </si>
  <si>
    <t>00:19:00</t>
  </si>
  <si>
    <t>07:39:10 AM</t>
  </si>
  <si>
    <t>00:48:15</t>
  </si>
  <si>
    <t>07:20:10 AM</t>
  </si>
  <si>
    <t>07:20:04 AM</t>
  </si>
  <si>
    <t>06:31:49 AM</t>
  </si>
  <si>
    <t>06:31:42 AM</t>
  </si>
  <si>
    <t>00:09:25</t>
  </si>
  <si>
    <t>06:31:38 AM</t>
  </si>
  <si>
    <t>06:31:34 AM</t>
  </si>
  <si>
    <t>00:23:15</t>
  </si>
  <si>
    <t>06:22:09 AM</t>
  </si>
  <si>
    <t>05:58:54 AM</t>
  </si>
  <si>
    <t>00:25:44</t>
  </si>
  <si>
    <t>12:41:03 PM</t>
  </si>
  <si>
    <t>00:24:01</t>
  </si>
  <si>
    <t>12:09:47 PM</t>
  </si>
  <si>
    <t>11:45:46 AM</t>
  </si>
  <si>
    <t>00:13:14</t>
  </si>
  <si>
    <t>11:42:03 AM</t>
  </si>
  <si>
    <t>11:27:20 AM</t>
  </si>
  <si>
    <t>11:14:06 AM</t>
  </si>
  <si>
    <t>11:08:05 AM</t>
  </si>
  <si>
    <t>11:00:16 AM</t>
  </si>
  <si>
    <t>00:01:28</t>
  </si>
  <si>
    <t>10:53:21 AM</t>
  </si>
  <si>
    <t>10:43:36 AM</t>
  </si>
  <si>
    <t>00:05:13</t>
  </si>
  <si>
    <t>00:06:28</t>
  </si>
  <si>
    <t>10:42:08 AM</t>
  </si>
  <si>
    <t>10:35:40 AM</t>
  </si>
  <si>
    <t>00:29:26</t>
  </si>
  <si>
    <t>10:30:27 AM</t>
  </si>
  <si>
    <t>10:29:58 AM</t>
  </si>
  <si>
    <t>00:14:36</t>
  </si>
  <si>
    <t>10:00:32 AM</t>
  </si>
  <si>
    <t>00:18:21</t>
  </si>
  <si>
    <t>09:21:11 AM</t>
  </si>
  <si>
    <t>09:12:43 AM</t>
  </si>
  <si>
    <t>00:12:59</t>
  </si>
  <si>
    <t>09:34:39 AM</t>
  </si>
  <si>
    <t>09:21:40 AM</t>
  </si>
  <si>
    <t>00:05:06</t>
  </si>
  <si>
    <t>08:54:22 AM</t>
  </si>
  <si>
    <t>08:49:16 AM</t>
  </si>
  <si>
    <t>08:41:53 AM</t>
  </si>
  <si>
    <t>08:36:24 AM</t>
  </si>
  <si>
    <t>08:12:37 AM</t>
  </si>
  <si>
    <t>00:03:30</t>
  </si>
  <si>
    <t>07:41:27 AM</t>
  </si>
  <si>
    <t>07:37:57 AM</t>
  </si>
  <si>
    <t>00:11:14</t>
  </si>
  <si>
    <t>07:33:19 AM</t>
  </si>
  <si>
    <t>07:22:05 AM</t>
  </si>
  <si>
    <t>07:13:31 AM</t>
  </si>
  <si>
    <t>07:13:19 AM</t>
  </si>
  <si>
    <t>00:11:38</t>
  </si>
  <si>
    <t>07:12:55 AM</t>
  </si>
  <si>
    <t>07:01:13 AM</t>
  </si>
  <si>
    <t>07:01:04 AM</t>
  </si>
  <si>
    <t>07:01:00 AM</t>
  </si>
  <si>
    <t>06:37:43 AM</t>
  </si>
  <si>
    <t>00:13:36</t>
  </si>
  <si>
    <t>08:28:07 AM</t>
  </si>
  <si>
    <t>08:14:31 AM</t>
  </si>
  <si>
    <t>00:36:31</t>
  </si>
  <si>
    <t>01:53:43 PM</t>
  </si>
  <si>
    <t>01:42:29 PM</t>
  </si>
  <si>
    <t>00:10:18</t>
  </si>
  <si>
    <t>00:31:25</t>
  </si>
  <si>
    <t>01:05:58 PM</t>
  </si>
  <si>
    <t>12:34:33 PM</t>
  </si>
  <si>
    <t>00:26:46</t>
  </si>
  <si>
    <t>00:05:27</t>
  </si>
  <si>
    <t>12:24:15 PM</t>
  </si>
  <si>
    <t>12:18:48 PM</t>
  </si>
  <si>
    <t>11:52:02 AM</t>
  </si>
  <si>
    <t>11:51:52 AM</t>
  </si>
  <si>
    <t>00:16:12</t>
  </si>
  <si>
    <t>00:07:26</t>
  </si>
  <si>
    <t>11:51:50 AM</t>
  </si>
  <si>
    <t>11:44:24 AM</t>
  </si>
  <si>
    <t>11:28:12 AM</t>
  </si>
  <si>
    <t>11:20:46 AM</t>
  </si>
  <si>
    <t>00:17:03</t>
  </si>
  <si>
    <t>00:09:17</t>
  </si>
  <si>
    <t>11:17:56 AM</t>
  </si>
  <si>
    <t>11:08:39 AM</t>
  </si>
  <si>
    <t>00:30:22</t>
  </si>
  <si>
    <t>10:47:22 AM</t>
  </si>
  <si>
    <t>10:38:24 AM</t>
  </si>
  <si>
    <t>00:07:53</t>
  </si>
  <si>
    <t>00:10:49</t>
  </si>
  <si>
    <t>10:08:02 AM</t>
  </si>
  <si>
    <t>00:01:48</t>
  </si>
  <si>
    <t>09:49:20 AM</t>
  </si>
  <si>
    <t>00:05:07</t>
  </si>
  <si>
    <t>09:39:29 AM</t>
  </si>
  <si>
    <t>00:02:32</t>
  </si>
  <si>
    <t>00:01:42</t>
  </si>
  <si>
    <t>10:51:36 AM</t>
  </si>
  <si>
    <t>10:49:54 AM</t>
  </si>
  <si>
    <t>00:22:13</t>
  </si>
  <si>
    <t>09:22:42 AM</t>
  </si>
  <si>
    <t>09:13:19 AM</t>
  </si>
  <si>
    <t>00:04:42</t>
  </si>
  <si>
    <t>08:51:06 AM</t>
  </si>
  <si>
    <t>08:45:42 AM</t>
  </si>
  <si>
    <t>08:41:00 AM</t>
  </si>
  <si>
    <t>08:37:39 AM</t>
  </si>
  <si>
    <t>08:33:12 AM</t>
  </si>
  <si>
    <t>08:32:59 AM</t>
  </si>
  <si>
    <t>00:42:53</t>
  </si>
  <si>
    <t>08:32:11 AM</t>
  </si>
  <si>
    <t>07:49:18 AM</t>
  </si>
  <si>
    <t>00:06:55</t>
  </si>
  <si>
    <t>00:11:49</t>
  </si>
  <si>
    <t>07:41:45 AM</t>
  </si>
  <si>
    <t>07:29:56 AM</t>
  </si>
  <si>
    <t>00:17:22</t>
  </si>
  <si>
    <t>07:23:01 AM</t>
  </si>
  <si>
    <t>07:05:39 AM</t>
  </si>
  <si>
    <t>00:17:47</t>
  </si>
  <si>
    <t>06:59:16 AM</t>
  </si>
  <si>
    <t>06:48:42 AM</t>
  </si>
  <si>
    <t>00:01:49</t>
  </si>
  <si>
    <t>06:30:55 AM</t>
  </si>
  <si>
    <t>06:22:51 AM</t>
  </si>
  <si>
    <t>06:21:02 AM</t>
  </si>
  <si>
    <t>06:15:35 AM</t>
  </si>
  <si>
    <t>01:18:10 PM</t>
  </si>
  <si>
    <t>01:16:35 PM</t>
  </si>
  <si>
    <t>12:50:37 PM</t>
  </si>
  <si>
    <t>12:50:31 PM</t>
  </si>
  <si>
    <t>01:09:09 PM</t>
  </si>
  <si>
    <t>12:53:55 PM</t>
  </si>
  <si>
    <t>00:04:41</t>
  </si>
  <si>
    <t>00:23:23</t>
  </si>
  <si>
    <t>12:50:24 PM</t>
  </si>
  <si>
    <t>12:27:01 PM</t>
  </si>
  <si>
    <t>00:11:16</t>
  </si>
  <si>
    <t>12:22:20 PM</t>
  </si>
  <si>
    <t>12:11:04 PM</t>
  </si>
  <si>
    <t>00:15:00</t>
  </si>
  <si>
    <t>11:55:04 AM</t>
  </si>
  <si>
    <t>11:40:04 AM</t>
  </si>
  <si>
    <t>11:38:36 AM</t>
  </si>
  <si>
    <t>11:35:42 AM</t>
  </si>
  <si>
    <t>00:02:21</t>
  </si>
  <si>
    <t>11:33:44 AM</t>
  </si>
  <si>
    <t>11:33:35 AM</t>
  </si>
  <si>
    <t>00:12:23</t>
  </si>
  <si>
    <t>00:23:29</t>
  </si>
  <si>
    <t>11:02:59 AM</t>
  </si>
  <si>
    <t>00:04:51</t>
  </si>
  <si>
    <t>10:50:36 AM</t>
  </si>
  <si>
    <t>10:41:28 AM</t>
  </si>
  <si>
    <t>00:22:53</t>
  </si>
  <si>
    <t>00:16:16</t>
  </si>
  <si>
    <t>10:36:37 AM</t>
  </si>
  <si>
    <t>00:12:27</t>
  </si>
  <si>
    <t>09:55:02 AM</t>
  </si>
  <si>
    <t>09:42:35 AM</t>
  </si>
  <si>
    <t>09:36:59 AM</t>
  </si>
  <si>
    <t>00:04:46</t>
  </si>
  <si>
    <t>09:32:47 AM</t>
  </si>
  <si>
    <t>09:26:00 AM</t>
  </si>
  <si>
    <t>00:02:04</t>
  </si>
  <si>
    <t>09:21:14 AM</t>
  </si>
  <si>
    <t>09:19:10 AM</t>
  </si>
  <si>
    <t>09:11:23 AM</t>
  </si>
  <si>
    <t>09:11:13 AM</t>
  </si>
  <si>
    <t>00:00:30</t>
  </si>
  <si>
    <t>01:40:46</t>
  </si>
  <si>
    <t>09:10:49 AM</t>
  </si>
  <si>
    <t>07:30:03 AM</t>
  </si>
  <si>
    <t>00:17:15</t>
  </si>
  <si>
    <t>07:29:33 AM</t>
  </si>
  <si>
    <t>07:12:18 AM</t>
  </si>
  <si>
    <t>00:45:27</t>
  </si>
  <si>
    <t>07:08:35 AM</t>
  </si>
  <si>
    <t>06:23:08 AM</t>
  </si>
  <si>
    <t>06:21:39 AM</t>
  </si>
  <si>
    <t>06:21:10 AM</t>
  </si>
  <si>
    <t>00:01:19</t>
  </si>
  <si>
    <t>06:20:51 AM</t>
  </si>
  <si>
    <t>06:10:59 AM</t>
  </si>
  <si>
    <t>00:12:39</t>
  </si>
  <si>
    <t>06:09:40 AM</t>
  </si>
  <si>
    <t>05:57:01 AM</t>
  </si>
  <si>
    <t>05:50:19 AM</t>
  </si>
  <si>
    <t>05:48:02 AM</t>
  </si>
  <si>
    <t>00:17:26</t>
  </si>
  <si>
    <t>05:47:01 AM</t>
  </si>
  <si>
    <t>05:35:07 AM</t>
  </si>
  <si>
    <t>05:17:41 AM</t>
  </si>
  <si>
    <t>05:07:44 AM</t>
  </si>
  <si>
    <t>02:47:46 PM</t>
  </si>
  <si>
    <t>02:43:04 PM</t>
  </si>
  <si>
    <t>02:37:32 PM</t>
  </si>
  <si>
    <t>02:25:58 PM</t>
  </si>
  <si>
    <t>00:18:15</t>
  </si>
  <si>
    <t>02:18:22 PM</t>
  </si>
  <si>
    <t>02:15:05 PM</t>
  </si>
  <si>
    <t>01:56:50 PM</t>
  </si>
  <si>
    <t>00:06:53</t>
  </si>
  <si>
    <t>01:16:40 PM</t>
  </si>
  <si>
    <t>00:10:33</t>
  </si>
  <si>
    <t>01:35:46 PM</t>
  </si>
  <si>
    <t>01:34:06 PM</t>
  </si>
  <si>
    <t>00:11:39</t>
  </si>
  <si>
    <t>00:20:41</t>
  </si>
  <si>
    <t>12:55:53 PM</t>
  </si>
  <si>
    <t>12:44:14 PM</t>
  </si>
  <si>
    <t>12:36:57 PM</t>
  </si>
  <si>
    <t>00:13:57</t>
  </si>
  <si>
    <t>12:36:51 PM</t>
  </si>
  <si>
    <t>12:35:36 PM</t>
  </si>
  <si>
    <t>00:07:11</t>
  </si>
  <si>
    <t>00:05:39</t>
  </si>
  <si>
    <t>11:50:02 AM</t>
  </si>
  <si>
    <t>11:44:23 AM</t>
  </si>
  <si>
    <t>00:11:00</t>
  </si>
  <si>
    <t>11:29:38 AM</t>
  </si>
  <si>
    <t>11:18:38 AM</t>
  </si>
  <si>
    <t>11:30:03 AM</t>
  </si>
  <si>
    <t>11:29:46 AM</t>
  </si>
  <si>
    <t>00:09:02</t>
  </si>
  <si>
    <t>00:05:22</t>
  </si>
  <si>
    <t>11:12:09 AM</t>
  </si>
  <si>
    <t>11:06:47 AM</t>
  </si>
  <si>
    <t>10:57:45 AM</t>
  </si>
  <si>
    <t>10:51:53 AM</t>
  </si>
  <si>
    <t>00:07:07</t>
  </si>
  <si>
    <t>10:43:17 AM</t>
  </si>
  <si>
    <t>10:36:10 AM</t>
  </si>
  <si>
    <t>10:35:58 AM</t>
  </si>
  <si>
    <t>10:35:41 AM</t>
  </si>
  <si>
    <t>00:17:39</t>
  </si>
  <si>
    <t>10:25:08 AM</t>
  </si>
  <si>
    <t>10:07:29 AM</t>
  </si>
  <si>
    <t>00:16:54</t>
  </si>
  <si>
    <t>10:04:04 AM</t>
  </si>
  <si>
    <t>10:03:28 AM</t>
  </si>
  <si>
    <t>00:13:59</t>
  </si>
  <si>
    <t>09:46:34 AM</t>
  </si>
  <si>
    <t>00:02:33</t>
  </si>
  <si>
    <t>09:30:12 AM</t>
  </si>
  <si>
    <t>09:22:25 AM</t>
  </si>
  <si>
    <t>09:19:52 AM</t>
  </si>
  <si>
    <t>09:19:35 AM</t>
  </si>
  <si>
    <t>09:05:25 AM</t>
  </si>
  <si>
    <t>09:05:05 AM</t>
  </si>
  <si>
    <t>00:04:29</t>
  </si>
  <si>
    <t>09:04:55 AM</t>
  </si>
  <si>
    <t>09:00:20 AM</t>
  </si>
  <si>
    <t>08:58:51 AM</t>
  </si>
  <si>
    <t>00:52:10</t>
  </si>
  <si>
    <t>08:21:40 AM</t>
  </si>
  <si>
    <t>08:34:42 AM</t>
  </si>
  <si>
    <t>08:31:42 AM</t>
  </si>
  <si>
    <t>08:31:24 AM</t>
  </si>
  <si>
    <t>00:27:21</t>
  </si>
  <si>
    <t>00:04:16</t>
  </si>
  <si>
    <t>12:21:39 PM</t>
  </si>
  <si>
    <t>11:37:12 AM</t>
  </si>
  <si>
    <t>11:37:02 AM</t>
  </si>
  <si>
    <t>00:06:17</t>
  </si>
  <si>
    <t>11:36:55 AM</t>
  </si>
  <si>
    <t>11:36:20 AM</t>
  </si>
  <si>
    <t>00:08:44</t>
  </si>
  <si>
    <t>08:55:08 AM</t>
  </si>
  <si>
    <t>00:28:36</t>
  </si>
  <si>
    <t>07:29:30 AM</t>
  </si>
  <si>
    <t>06:52:21</t>
  </si>
  <si>
    <t>06:53:07 AM</t>
  </si>
  <si>
    <t>01:47:37 PM</t>
  </si>
  <si>
    <t>01:47:27 PM</t>
  </si>
  <si>
    <t>01:47:11 PM</t>
  </si>
  <si>
    <t>01:46:31 PM</t>
  </si>
  <si>
    <t>01:46:20 PM</t>
  </si>
  <si>
    <t>01:46:10 PM</t>
  </si>
  <si>
    <t>01:45:56 PM</t>
  </si>
  <si>
    <t>01:45:41 PM</t>
  </si>
  <si>
    <t>01:45:16 PM</t>
  </si>
  <si>
    <t>01:45:07 PM</t>
  </si>
  <si>
    <t>01:45:02 PM</t>
  </si>
  <si>
    <t>01:44:50 PM</t>
  </si>
  <si>
    <t>01:44:43 PM</t>
  </si>
  <si>
    <t>01:44:39 PM</t>
  </si>
  <si>
    <t>01:44:32 PM</t>
  </si>
  <si>
    <t>01:44:21 PM</t>
  </si>
  <si>
    <t>01:44:17 PM</t>
  </si>
  <si>
    <t>01:44:09 PM</t>
  </si>
  <si>
    <t>00:01:57</t>
  </si>
  <si>
    <t>01:43:58 PM</t>
  </si>
  <si>
    <t>01:42:01 PM</t>
  </si>
  <si>
    <t>01:41:53 PM</t>
  </si>
  <si>
    <t>01:41:49 PM</t>
  </si>
  <si>
    <t>01:41:41 PM</t>
  </si>
  <si>
    <t>13:41:14</t>
  </si>
  <si>
    <t>01:41:34 PM</t>
  </si>
  <si>
    <t>01:41:14 PM</t>
  </si>
  <si>
    <t>00:21:50</t>
  </si>
  <si>
    <t>05:03:33 PM</t>
  </si>
  <si>
    <t>05:03:27 PM</t>
  </si>
  <si>
    <t>ZHONGDING RUBBER PRODUCTS</t>
  </si>
  <si>
    <t>04:18:07 PM</t>
  </si>
  <si>
    <t>04:17:58 PM</t>
  </si>
  <si>
    <t>04:04:22 PM</t>
  </si>
  <si>
    <t>04:04:14 PM</t>
  </si>
  <si>
    <t>00:06:57</t>
  </si>
  <si>
    <t>00:41:42</t>
  </si>
  <si>
    <t>04:04:10 PM</t>
  </si>
  <si>
    <t>03:22:28 PM</t>
  </si>
  <si>
    <t>00:18:33</t>
  </si>
  <si>
    <t>03:15:31 PM</t>
  </si>
  <si>
    <t>00:17:20</t>
  </si>
  <si>
    <t>02:56:53 PM</t>
  </si>
  <si>
    <t>02:39:33 PM</t>
  </si>
  <si>
    <t>00:19:17</t>
  </si>
  <si>
    <t>00:12:04</t>
  </si>
  <si>
    <t>02:35:39 PM</t>
  </si>
  <si>
    <t>02:23:35 PM</t>
  </si>
  <si>
    <t>00:08:54</t>
  </si>
  <si>
    <t>02:04:18 PM</t>
  </si>
  <si>
    <t>01:55:24 PM</t>
  </si>
  <si>
    <t>00:29:56</t>
  </si>
  <si>
    <t>01:17:05 PM</t>
  </si>
  <si>
    <t>01:16:57 PM</t>
  </si>
  <si>
    <t>00:16:22</t>
  </si>
  <si>
    <t>01:29:59 PM</t>
  </si>
  <si>
    <t>00:13:54</t>
  </si>
  <si>
    <t>00:16:34</t>
  </si>
  <si>
    <t>12:47:01 PM</t>
  </si>
  <si>
    <t>12:30:27 PM</t>
  </si>
  <si>
    <t>00:01:16</t>
  </si>
  <si>
    <t>12:16:33 PM</t>
  </si>
  <si>
    <t>12:07:40 PM</t>
  </si>
  <si>
    <t>11:39:10 AM</t>
  </si>
  <si>
    <t>11:29:14 AM</t>
  </si>
  <si>
    <t>00:02:45</t>
  </si>
  <si>
    <t>00:24:29</t>
  </si>
  <si>
    <t>12:06:24 PM</t>
  </si>
  <si>
    <t>11:41:55 AM</t>
  </si>
  <si>
    <t>11:21:31 AM</t>
  </si>
  <si>
    <t>11:20:02 AM</t>
  </si>
  <si>
    <t>00:28:29</t>
  </si>
  <si>
    <t>11:17:14 AM</t>
  </si>
  <si>
    <t>10:48:45 AM</t>
  </si>
  <si>
    <t>00:04:03</t>
  </si>
  <si>
    <t>10:47:05 AM</t>
  </si>
  <si>
    <t>10:43:02 AM</t>
  </si>
  <si>
    <t>10:40:23 AM</t>
  </si>
  <si>
    <t>10:33:32 AM</t>
  </si>
  <si>
    <t>10:33:27 AM</t>
  </si>
  <si>
    <t>10:29:53 AM</t>
  </si>
  <si>
    <t>00:29:43</t>
  </si>
  <si>
    <t>10:23:50 AM</t>
  </si>
  <si>
    <t>09:54:07 AM</t>
  </si>
  <si>
    <t>00:03:22</t>
  </si>
  <si>
    <t>09:45:59 AM</t>
  </si>
  <si>
    <t>09:37:51 AM</t>
  </si>
  <si>
    <t>00:14:08</t>
  </si>
  <si>
    <t>09:34:29 AM</t>
  </si>
  <si>
    <t>09:20:21 AM</t>
  </si>
  <si>
    <t>00:26:26</t>
  </si>
  <si>
    <t>07:55:46 AM</t>
  </si>
  <si>
    <t>07:29:20 AM</t>
  </si>
  <si>
    <t>08:38:11 AM</t>
  </si>
  <si>
    <t>08:17:59 AM</t>
  </si>
  <si>
    <t>09:06:53 AM</t>
  </si>
  <si>
    <t>08:49:10 AM</t>
  </si>
  <si>
    <t>00:12:02</t>
  </si>
  <si>
    <t>06:45:03 AM</t>
  </si>
  <si>
    <t>06:38:35 AM</t>
  </si>
  <si>
    <t>00:20:11</t>
  </si>
  <si>
    <t>07:14:58 AM</t>
  </si>
  <si>
    <t>06:54:47 AM</t>
  </si>
  <si>
    <t>00:17:17</t>
  </si>
  <si>
    <t>00:06:13</t>
  </si>
  <si>
    <t>04:41:37 PM</t>
  </si>
  <si>
    <t>04:35:24 PM</t>
  </si>
  <si>
    <t>00:15:22</t>
  </si>
  <si>
    <t>06:26:33 AM</t>
  </si>
  <si>
    <t>06:11:11 AM</t>
  </si>
  <si>
    <t>00:15:30</t>
  </si>
  <si>
    <t>11:52:52 AM</t>
  </si>
  <si>
    <t>11:37:22 AM</t>
  </si>
  <si>
    <t>11:06:56 AM</t>
  </si>
  <si>
    <t>10:59:35 AM</t>
  </si>
  <si>
    <t>10:49:58 AM</t>
  </si>
  <si>
    <t>10:37:54 AM</t>
  </si>
  <si>
    <t>00:20:20</t>
  </si>
  <si>
    <t>00:10:50</t>
  </si>
  <si>
    <t>10:35:44 AM</t>
  </si>
  <si>
    <t>10:24:54 AM</t>
  </si>
  <si>
    <t>00:03:08</t>
  </si>
  <si>
    <t>09:53:56 AM</t>
  </si>
  <si>
    <t>00:01:27</t>
  </si>
  <si>
    <t>09:55:23 AM</t>
  </si>
  <si>
    <t>09:41:12 AM</t>
  </si>
  <si>
    <t>09:33:41 AM</t>
  </si>
  <si>
    <t>09:31:40 AM</t>
  </si>
  <si>
    <t>09:21:09 AM</t>
  </si>
  <si>
    <t>00:26:25</t>
  </si>
  <si>
    <t>00:15:54</t>
  </si>
  <si>
    <t>09:18:48 AM</t>
  </si>
  <si>
    <t>09:02:54 AM</t>
  </si>
  <si>
    <t>00:10:00</t>
  </si>
  <si>
    <t>08:36:19 AM</t>
  </si>
  <si>
    <t>08:26:19 AM</t>
  </si>
  <si>
    <t>00:15:17</t>
  </si>
  <si>
    <t>11:28:36 AM</t>
  </si>
  <si>
    <t>11:13:19 AM</t>
  </si>
  <si>
    <t>08:36:29 AM</t>
  </si>
  <si>
    <t>08:36:22 AM</t>
  </si>
  <si>
    <t>12:46:59 PM</t>
  </si>
  <si>
    <t>12:43:38 PM</t>
  </si>
  <si>
    <t>00:05:42</t>
  </si>
  <si>
    <t>12:43:04 PM</t>
  </si>
  <si>
    <t>12:37:22 PM</t>
  </si>
  <si>
    <t>00:28:11</t>
  </si>
  <si>
    <t>12:24:50 PM</t>
  </si>
  <si>
    <t>00:06:05</t>
  </si>
  <si>
    <t>11:56:39 AM</t>
  </si>
  <si>
    <t>11:50:34 AM</t>
  </si>
  <si>
    <t>00:16:07</t>
  </si>
  <si>
    <t>11:32:47 AM</t>
  </si>
  <si>
    <t>00:16:42</t>
  </si>
  <si>
    <t>00:06:24</t>
  </si>
  <si>
    <t>11:01:21 AM</t>
  </si>
  <si>
    <t>10:54:57 AM</t>
  </si>
  <si>
    <t>00:03:01</t>
  </si>
  <si>
    <t>10:38:15 AM</t>
  </si>
  <si>
    <t>10:34:21 AM</t>
  </si>
  <si>
    <t>10:31:20 AM</t>
  </si>
  <si>
    <t>00:19:47</t>
  </si>
  <si>
    <t>09:56:07 AM</t>
  </si>
  <si>
    <t>09:36:20 AM</t>
  </si>
  <si>
    <t>00:13:29</t>
  </si>
  <si>
    <t>09:28:13 AM</t>
  </si>
  <si>
    <t>09:14:44 AM</t>
  </si>
  <si>
    <t>09:13:09 AM</t>
  </si>
  <si>
    <t>09:07:52 AM</t>
  </si>
  <si>
    <t>09:06:25 AM</t>
  </si>
  <si>
    <t>09:00:05 AM</t>
  </si>
  <si>
    <t>00:04:04</t>
  </si>
  <si>
    <t>08:59:56 AM</t>
  </si>
  <si>
    <t>08:55:52 AM</t>
  </si>
  <si>
    <t>00:05:35</t>
  </si>
  <si>
    <t>00:11:25</t>
  </si>
  <si>
    <t>10:13:07 AM</t>
  </si>
  <si>
    <t>10:01:42 AM</t>
  </si>
  <si>
    <t>00:08:48</t>
  </si>
  <si>
    <t>00:06:56</t>
  </si>
  <si>
    <t>08:50:25 AM</t>
  </si>
  <si>
    <t>08:43:29 AM</t>
  </si>
  <si>
    <t>00:04:37</t>
  </si>
  <si>
    <t>08:34:41 AM</t>
  </si>
  <si>
    <t>08:30:04 AM</t>
  </si>
  <si>
    <t>08:22:34 AM</t>
  </si>
  <si>
    <t>08:09:43 AM</t>
  </si>
  <si>
    <t>08:02:39 AM</t>
  </si>
  <si>
    <t>07:58:20 AM</t>
  </si>
  <si>
    <t>07:47:00 AM</t>
  </si>
  <si>
    <t>07:40:35 AM</t>
  </si>
  <si>
    <t>00:19:53</t>
  </si>
  <si>
    <t>07:38:30 AM</t>
  </si>
  <si>
    <t>00:01:44</t>
  </si>
  <si>
    <t>00:12:32</t>
  </si>
  <si>
    <t>07:13:26 AM</t>
  </si>
  <si>
    <t>07:00:54 AM</t>
  </si>
  <si>
    <t>00:46:27</t>
  </si>
  <si>
    <t>06:59:10 AM</t>
  </si>
  <si>
    <t>06:56:08 AM</t>
  </si>
  <si>
    <t>00:29:19</t>
  </si>
  <si>
    <t>06:09:41 AM</t>
  </si>
  <si>
    <t>05:40:22 AM</t>
  </si>
  <si>
    <t>00:06:31</t>
  </si>
  <si>
    <t>11:33:48 AM</t>
  </si>
  <si>
    <t>11:31:49 AM</t>
  </si>
  <si>
    <t>00:21:22</t>
  </si>
  <si>
    <t>00:05:49</t>
  </si>
  <si>
    <t>11:25:18 AM</t>
  </si>
  <si>
    <t>11:19:29 AM</t>
  </si>
  <si>
    <t>10:23:02 AM</t>
  </si>
  <si>
    <t>10:16:18 AM</t>
  </si>
  <si>
    <t>00:05:41</t>
  </si>
  <si>
    <t>10:58:07 AM</t>
  </si>
  <si>
    <t>10:52:26 AM</t>
  </si>
  <si>
    <t>00:00:56</t>
  </si>
  <si>
    <t>10:51:25 AM</t>
  </si>
  <si>
    <t>10:50:29 AM</t>
  </si>
  <si>
    <t>10:50:24 AM</t>
  </si>
  <si>
    <t>10:50:06 AM</t>
  </si>
  <si>
    <t>00:18:24</t>
  </si>
  <si>
    <t>10:49:36 AM</t>
  </si>
  <si>
    <t>10:31:12 AM</t>
  </si>
  <si>
    <t>10:51:51 AM</t>
  </si>
  <si>
    <t>10:51:40 AM</t>
  </si>
  <si>
    <t>10:16:08 AM</t>
  </si>
  <si>
    <t>10:12:50 AM</t>
  </si>
  <si>
    <t>00:10:08</t>
  </si>
  <si>
    <t>09:57:52 AM</t>
  </si>
  <si>
    <t>00:03:40</t>
  </si>
  <si>
    <t>09:56:53 AM</t>
  </si>
  <si>
    <t>09:56:44 AM</t>
  </si>
  <si>
    <t>09:53:04 AM</t>
  </si>
  <si>
    <t>09:33:14 AM</t>
  </si>
  <si>
    <t>00:23:41</t>
  </si>
  <si>
    <t>09:05:48 AM</t>
  </si>
  <si>
    <t>00:39:43</t>
  </si>
  <si>
    <t>00:35:59</t>
  </si>
  <si>
    <t>08:26:15 AM</t>
  </si>
  <si>
    <t>07:46:32 AM</t>
  </si>
  <si>
    <t>07:46:23 AM</t>
  </si>
  <si>
    <t>07:46:08 AM</t>
  </si>
  <si>
    <t>07:46:03 AM</t>
  </si>
  <si>
    <t>07:45:54 AM</t>
  </si>
  <si>
    <t>07:45:51 AM</t>
  </si>
  <si>
    <t>07:45:41 AM</t>
  </si>
  <si>
    <t>07:45:30 AM</t>
  </si>
  <si>
    <t>07:45:20 AM</t>
  </si>
  <si>
    <t>07:45:16 AM</t>
  </si>
  <si>
    <t>07:45:05 AM</t>
  </si>
  <si>
    <t>07:45:00 AM</t>
  </si>
  <si>
    <t>07:44:51 AM</t>
  </si>
  <si>
    <t>07:44:47 AM</t>
  </si>
  <si>
    <t>07:44:35 AM</t>
  </si>
  <si>
    <t>07:44:28 AM</t>
  </si>
  <si>
    <t>07:44:18 AM</t>
  </si>
  <si>
    <t>07:44:15 AM</t>
  </si>
  <si>
    <t>07:44:06 AM</t>
  </si>
  <si>
    <t>07:44:03 AM</t>
  </si>
  <si>
    <t>07:43:51 AM</t>
  </si>
  <si>
    <t>07:43:40 AM</t>
  </si>
  <si>
    <t>07:43:26 AM</t>
  </si>
  <si>
    <t>07:43:20 AM</t>
  </si>
  <si>
    <t>07:43:10 AM</t>
  </si>
  <si>
    <t>07:43:07 AM</t>
  </si>
  <si>
    <t>02:22:19</t>
  </si>
  <si>
    <t>07:42:41 AM</t>
  </si>
  <si>
    <t>05:20:22 AM</t>
  </si>
  <si>
    <t>RSP StopTime override</t>
  </si>
  <si>
    <t>PETOSKEY CHILD HEALTH ASSOC</t>
  </si>
  <si>
    <t/>
  </si>
  <si>
    <t>GIP-IRS BUILDING</t>
  </si>
  <si>
    <t>Route#</t>
  </si>
  <si>
    <t>Avg stop time helper</t>
  </si>
  <si>
    <t>StreetSync Frequency</t>
  </si>
  <si>
    <t>MTRF</t>
  </si>
  <si>
    <t>WRF</t>
  </si>
  <si>
    <t>03:45:54 PM</t>
  </si>
  <si>
    <t>03:45:41 PM</t>
  </si>
  <si>
    <t>03:45:30 PM</t>
  </si>
  <si>
    <t>00:38:20</t>
  </si>
  <si>
    <t>00:14:26</t>
  </si>
  <si>
    <t>03:45:25 PM</t>
  </si>
  <si>
    <t>03:30:59 PM</t>
  </si>
  <si>
    <t>04:00:52 PM</t>
  </si>
  <si>
    <t>03:53:50 PM</t>
  </si>
  <si>
    <t>00:22:30</t>
  </si>
  <si>
    <t>02:52:39 PM</t>
  </si>
  <si>
    <t>02:30:09 PM</t>
  </si>
  <si>
    <t>00:35:29</t>
  </si>
  <si>
    <t>02:23:08 PM</t>
  </si>
  <si>
    <t>01:47:39 PM</t>
  </si>
  <si>
    <t>00:24:15</t>
  </si>
  <si>
    <t>00:15:34</t>
  </si>
  <si>
    <t>01:44:02 PM</t>
  </si>
  <si>
    <t>01:28:28 PM</t>
  </si>
  <si>
    <t>00:27:03</t>
  </si>
  <si>
    <t>00:32:04</t>
  </si>
  <si>
    <t>01:04:13 PM</t>
  </si>
  <si>
    <t>12:32:09 PM</t>
  </si>
  <si>
    <t>00:15:59</t>
  </si>
  <si>
    <t>11:58:08 AM</t>
  </si>
  <si>
    <t>10:35:07 AM</t>
  </si>
  <si>
    <t>00:16:58</t>
  </si>
  <si>
    <t>11:42:09 AM</t>
  </si>
  <si>
    <t>11:39:48 AM</t>
  </si>
  <si>
    <t>00:07:00</t>
  </si>
  <si>
    <t>00:40:43</t>
  </si>
  <si>
    <t>11:22:50 AM</t>
  </si>
  <si>
    <t>10:42:07 AM</t>
  </si>
  <si>
    <t>10:34:43 AM</t>
  </si>
  <si>
    <t>10:30:47 AM</t>
  </si>
  <si>
    <t>00:19:26</t>
  </si>
  <si>
    <t>10:24:34 AM</t>
  </si>
  <si>
    <t>10:22:55 AM</t>
  </si>
  <si>
    <t>00:14:41</t>
  </si>
  <si>
    <t>01:43:14</t>
  </si>
  <si>
    <t>10:03:29 AM</t>
  </si>
  <si>
    <t>00:24:23</t>
  </si>
  <si>
    <t>00:01:53</t>
  </si>
  <si>
    <t>08:05:34 AM</t>
  </si>
  <si>
    <t>07:39:18 AM</t>
  </si>
  <si>
    <t>07:32:13 AM</t>
  </si>
  <si>
    <t>00:16:10</t>
  </si>
  <si>
    <t>07:05:40 AM</t>
  </si>
  <si>
    <t>01:22:41 PM</t>
  </si>
  <si>
    <t>01:22:30 PM</t>
  </si>
  <si>
    <t>13:21:57</t>
  </si>
  <si>
    <t>01:21:57 PM</t>
  </si>
  <si>
    <t>02:28:18 PM</t>
  </si>
  <si>
    <t>02:28:13 PM</t>
  </si>
  <si>
    <t>12:49:11 PM</t>
  </si>
  <si>
    <t>12:48:59 PM</t>
  </si>
  <si>
    <t>02:18:59 PM</t>
  </si>
  <si>
    <t>02:14:14 PM</t>
  </si>
  <si>
    <t>02:14:05 PM</t>
  </si>
  <si>
    <t>02:06:07 PM</t>
  </si>
  <si>
    <t>00:09:33</t>
  </si>
  <si>
    <t>02:01:42 PM</t>
  </si>
  <si>
    <t>01:52:09 PM</t>
  </si>
  <si>
    <t>00:02:08</t>
  </si>
  <si>
    <t>01:49:40 PM</t>
  </si>
  <si>
    <t>01:42:58 PM</t>
  </si>
  <si>
    <t>00:02:28</t>
  </si>
  <si>
    <t>00:08:24</t>
  </si>
  <si>
    <t>01:40:50 PM</t>
  </si>
  <si>
    <t>01:32:26 PM</t>
  </si>
  <si>
    <t>01:29:58 PM</t>
  </si>
  <si>
    <t>01:23:44 PM</t>
  </si>
  <si>
    <t>01:23:39 PM</t>
  </si>
  <si>
    <t>01:23:34 PM</t>
  </si>
  <si>
    <t>01:09:03 PM</t>
  </si>
  <si>
    <t>12:56:59 PM</t>
  </si>
  <si>
    <t>00:09:42</t>
  </si>
  <si>
    <t>10:44:50 AM</t>
  </si>
  <si>
    <t>10:39:29 AM</t>
  </si>
  <si>
    <t>12:25:26 PM</t>
  </si>
  <si>
    <t>12:49:27 PM</t>
  </si>
  <si>
    <t>12:49:22 PM</t>
  </si>
  <si>
    <t>00:12:13</t>
  </si>
  <si>
    <t>12:15:42 PM</t>
  </si>
  <si>
    <t>12:03:29 PM</t>
  </si>
  <si>
    <t>00:08:51</t>
  </si>
  <si>
    <t>12:01:54 PM</t>
  </si>
  <si>
    <t>11:53:03 AM</t>
  </si>
  <si>
    <t>11:51:51 AM</t>
  </si>
  <si>
    <t>11:46:19 AM</t>
  </si>
  <si>
    <t>11:45:05 AM</t>
  </si>
  <si>
    <t>11:34:18 AM</t>
  </si>
  <si>
    <t>00:00:49</t>
  </si>
  <si>
    <t>11:29:35 AM</t>
  </si>
  <si>
    <t>00:12:33</t>
  </si>
  <si>
    <t>00:17:55</t>
  </si>
  <si>
    <t>11:15:18 AM</t>
  </si>
  <si>
    <t>10:57:23 AM</t>
  </si>
  <si>
    <t>10:29:47 AM</t>
  </si>
  <si>
    <t>10:16:53 AM</t>
  </si>
  <si>
    <t>00:16:50</t>
  </si>
  <si>
    <t>10:09:14 AM</t>
  </si>
  <si>
    <t>09:52:24 AM</t>
  </si>
  <si>
    <t>00:06:18</t>
  </si>
  <si>
    <t>09:44:37 AM</t>
  </si>
  <si>
    <t>09:38:19 AM</t>
  </si>
  <si>
    <t>00:02:11</t>
  </si>
  <si>
    <t>00:31:03</t>
  </si>
  <si>
    <t>09:38:08 AM</t>
  </si>
  <si>
    <t>09:04:54 AM</t>
  </si>
  <si>
    <t>09:04:48 AM</t>
  </si>
  <si>
    <t>01:24:32</t>
  </si>
  <si>
    <t>09:04:41 AM</t>
  </si>
  <si>
    <t>07:40:09 AM</t>
  </si>
  <si>
    <t>06:47:08 AM</t>
  </si>
  <si>
    <t>06:41:27 AM</t>
  </si>
  <si>
    <t>00:38:27</t>
  </si>
  <si>
    <t>07:00:51 AM</t>
  </si>
  <si>
    <t>00:24:17</t>
  </si>
  <si>
    <t>02:52:41 PM</t>
  </si>
  <si>
    <t>02:52:35 PM</t>
  </si>
  <si>
    <t>00:23:01</t>
  </si>
  <si>
    <t>12:48:33 PM</t>
  </si>
  <si>
    <t>12:48:27 PM</t>
  </si>
  <si>
    <t>00:05:51</t>
  </si>
  <si>
    <t>00:07:06</t>
  </si>
  <si>
    <t>11:28:15 AM</t>
  </si>
  <si>
    <t>11:21:09 AM</t>
  </si>
  <si>
    <t>04:27:00 PM</t>
  </si>
  <si>
    <t>04:26:50 PM</t>
  </si>
  <si>
    <t>03:40:53 PM</t>
  </si>
  <si>
    <t>03:40:40 PM</t>
  </si>
  <si>
    <t>00:08:26</t>
  </si>
  <si>
    <t>04:26:36 PM</t>
  </si>
  <si>
    <t>04:18:10 PM</t>
  </si>
  <si>
    <t>04:11:03 PM</t>
  </si>
  <si>
    <t>04:06:05 PM</t>
  </si>
  <si>
    <t>03:57:52 PM</t>
  </si>
  <si>
    <t>03:43:44 PM</t>
  </si>
  <si>
    <t>00:00:37</t>
  </si>
  <si>
    <t>03:40:31 PM</t>
  </si>
  <si>
    <t>03:39:54 PM</t>
  </si>
  <si>
    <t>00:23:27</t>
  </si>
  <si>
    <t>02:37:06 PM</t>
  </si>
  <si>
    <t>02:13:39 PM</t>
  </si>
  <si>
    <t>00:13:34</t>
  </si>
  <si>
    <t>03:39:46 PM</t>
  </si>
  <si>
    <t>03:26:12 PM</t>
  </si>
  <si>
    <t>00:01:09</t>
  </si>
  <si>
    <t>03:23:24 PM</t>
  </si>
  <si>
    <t>03:18:33 PM</t>
  </si>
  <si>
    <t>00:15:20</t>
  </si>
  <si>
    <t>03:17:24 PM</t>
  </si>
  <si>
    <t>03:02:04 PM</t>
  </si>
  <si>
    <t>02:59:38 PM</t>
  </si>
  <si>
    <t>02:41:33 PM</t>
  </si>
  <si>
    <t>00:10:10</t>
  </si>
  <si>
    <t>00:13:46</t>
  </si>
  <si>
    <t>01:53:32 PM</t>
  </si>
  <si>
    <t>01:39:46 PM</t>
  </si>
  <si>
    <t>00:04:30</t>
  </si>
  <si>
    <t>00:15:26</t>
  </si>
  <si>
    <t>02:13:28 PM</t>
  </si>
  <si>
    <t>01:58:02 PM</t>
  </si>
  <si>
    <t>00:06:43</t>
  </si>
  <si>
    <t>00:22:43</t>
  </si>
  <si>
    <t>01:17:53 PM</t>
  </si>
  <si>
    <t>12:55:10 PM</t>
  </si>
  <si>
    <t>12:48:17 PM</t>
  </si>
  <si>
    <t>00:28:18</t>
  </si>
  <si>
    <t>12:48:07 PM</t>
  </si>
  <si>
    <t>12:19:49 PM</t>
  </si>
  <si>
    <t>12:19:42 PM</t>
  </si>
  <si>
    <t>12:17:10 PM</t>
  </si>
  <si>
    <t>12:17:01 PM</t>
  </si>
  <si>
    <t>12:12:29 PM</t>
  </si>
  <si>
    <t>11:52:28 AM</t>
  </si>
  <si>
    <t>00:14:16</t>
  </si>
  <si>
    <t>11:52:23 AM</t>
  </si>
  <si>
    <t>11:19:17 AM</t>
  </si>
  <si>
    <t>00:03:53</t>
  </si>
  <si>
    <t>11:19:12 AM</t>
  </si>
  <si>
    <t>00:18:29</t>
  </si>
  <si>
    <t>11:11:33 AM</t>
  </si>
  <si>
    <t>10:53:04 AM</t>
  </si>
  <si>
    <t>00:12:52</t>
  </si>
  <si>
    <t>10:37:37 AM</t>
  </si>
  <si>
    <t>10:30:00 AM</t>
  </si>
  <si>
    <t>10:18:38 AM</t>
  </si>
  <si>
    <t>10:04:15 AM</t>
  </si>
  <si>
    <t>00:16:48</t>
  </si>
  <si>
    <t>09:58:12 AM</t>
  </si>
  <si>
    <t>09:41:24 AM</t>
  </si>
  <si>
    <t>00:14:48</t>
  </si>
  <si>
    <t>09:35:43 AM</t>
  </si>
  <si>
    <t>09:20:55 AM</t>
  </si>
  <si>
    <t>00:02:31</t>
  </si>
  <si>
    <t>09:19:02 AM</t>
  </si>
  <si>
    <t>09:14:06 AM</t>
  </si>
  <si>
    <t>00:05:44</t>
  </si>
  <si>
    <t>00:38:32</t>
  </si>
  <si>
    <t>09:11:35 AM</t>
  </si>
  <si>
    <t>08:33:03 AM</t>
  </si>
  <si>
    <t>01:29:36 PM</t>
  </si>
  <si>
    <t>01:20:53 PM</t>
  </si>
  <si>
    <t>00:03:58</t>
  </si>
  <si>
    <t>08:27:19 AM</t>
  </si>
  <si>
    <t>00:10:38</t>
  </si>
  <si>
    <t>08:19:38 AM</t>
  </si>
  <si>
    <t>08:09:00 AM</t>
  </si>
  <si>
    <t>00:07:10</t>
  </si>
  <si>
    <t>08:04:22 AM</t>
  </si>
  <si>
    <t>07:54:56 AM</t>
  </si>
  <si>
    <t>00:28:19</t>
  </si>
  <si>
    <t>00:17:06</t>
  </si>
  <si>
    <t>07:47:46 AM</t>
  </si>
  <si>
    <t>07:30:40 AM</t>
  </si>
  <si>
    <t>00:04:26</t>
  </si>
  <si>
    <t>00:30:43</t>
  </si>
  <si>
    <t>06:53:30 AM</t>
  </si>
  <si>
    <t>06:22:47 AM</t>
  </si>
  <si>
    <t>00:02:49</t>
  </si>
  <si>
    <t>07:02:21 AM</t>
  </si>
  <si>
    <t>06:56:19 AM</t>
  </si>
  <si>
    <t>00:08:31</t>
  </si>
  <si>
    <t>06:18:21 AM</t>
  </si>
  <si>
    <t>06:09:50 AM</t>
  </si>
  <si>
    <t>00:01:41</t>
  </si>
  <si>
    <t>12:10:22 PM</t>
  </si>
  <si>
    <t>12:04:53 PM</t>
  </si>
  <si>
    <t>00:16:11</t>
  </si>
  <si>
    <t>12:46:27 PM</t>
  </si>
  <si>
    <t>12:42:08 PM</t>
  </si>
  <si>
    <t>00:20:54</t>
  </si>
  <si>
    <t>12:25:57 PM</t>
  </si>
  <si>
    <t>00:05:19</t>
  </si>
  <si>
    <t>12:00:29 PM</t>
  </si>
  <si>
    <t>11:55:10 AM</t>
  </si>
  <si>
    <t>11:45:04 AM</t>
  </si>
  <si>
    <t>11:44:57 AM</t>
  </si>
  <si>
    <t>11:44:54 AM</t>
  </si>
  <si>
    <t>11:42:01 AM</t>
  </si>
  <si>
    <t>11:38:53 AM</t>
  </si>
  <si>
    <t>11:34:49 AM</t>
  </si>
  <si>
    <t>00:06:08</t>
  </si>
  <si>
    <t>11:31:12 AM</t>
  </si>
  <si>
    <t>11:27:36 AM</t>
  </si>
  <si>
    <t>00:06:11</t>
  </si>
  <si>
    <t>11:21:28 AM</t>
  </si>
  <si>
    <t>11:15:17 AM</t>
  </si>
  <si>
    <t>11:12:38 AM</t>
  </si>
  <si>
    <t>11:10:10 AM</t>
  </si>
  <si>
    <t>00:02:20</t>
  </si>
  <si>
    <t>11:01:56 AM</t>
  </si>
  <si>
    <t>10:57:57 AM</t>
  </si>
  <si>
    <t>10:55:37 AM</t>
  </si>
  <si>
    <t>10:40:38 AM</t>
  </si>
  <si>
    <t>00:00:52</t>
  </si>
  <si>
    <t>10:38:26 AM</t>
  </si>
  <si>
    <t>10:32:37 AM</t>
  </si>
  <si>
    <t>00:05:09</t>
  </si>
  <si>
    <t>10:31:45 AM</t>
  </si>
  <si>
    <t>10:23:28 AM</t>
  </si>
  <si>
    <t>10:18:09 AM</t>
  </si>
  <si>
    <t>10:17:58 AM</t>
  </si>
  <si>
    <t>10:17:45 AM</t>
  </si>
  <si>
    <t>10:13:32 AM</t>
  </si>
  <si>
    <t>10:10:15 AM</t>
  </si>
  <si>
    <t>10:04:30 AM</t>
  </si>
  <si>
    <t>09:57:35 AM</t>
  </si>
  <si>
    <t>09:55:25 AM</t>
  </si>
  <si>
    <t>09:53:58 AM</t>
  </si>
  <si>
    <t>00:01:00</t>
  </si>
  <si>
    <t>09:42:09 AM</t>
  </si>
  <si>
    <t>09:35:44 AM</t>
  </si>
  <si>
    <t>00:01:34</t>
  </si>
  <si>
    <t>09:34:44 AM</t>
  </si>
  <si>
    <t>09:31:35 AM</t>
  </si>
  <si>
    <t>00:01:23</t>
  </si>
  <si>
    <t>09:30:01 AM</t>
  </si>
  <si>
    <t>09:28:38 AM</t>
  </si>
  <si>
    <t>00:06:26</t>
  </si>
  <si>
    <t>09:24:12 AM</t>
  </si>
  <si>
    <t>09:17:46 AM</t>
  </si>
  <si>
    <t>09:15:35 AM</t>
  </si>
  <si>
    <t>09:08:38 AM</t>
  </si>
  <si>
    <t>09:04:34 AM</t>
  </si>
  <si>
    <t>08:50:27 AM</t>
  </si>
  <si>
    <t>08:50:18 AM</t>
  </si>
  <si>
    <t>00:02:30</t>
  </si>
  <si>
    <t>00:06:19</t>
  </si>
  <si>
    <t>08:50:16 AM</t>
  </si>
  <si>
    <t>08:43:57 AM</t>
  </si>
  <si>
    <t>00:08:41</t>
  </si>
  <si>
    <t>00:20:32</t>
  </si>
  <si>
    <t>08:41:27 AM</t>
  </si>
  <si>
    <t>08:20:55 AM</t>
  </si>
  <si>
    <t>08:03:08 AM</t>
  </si>
  <si>
    <t>07:55:23 AM</t>
  </si>
  <si>
    <t>07:55:06 AM</t>
  </si>
  <si>
    <t>07:54:13 AM</t>
  </si>
  <si>
    <t>00:05:40</t>
  </si>
  <si>
    <t>07:54:04 AM</t>
  </si>
  <si>
    <t>07:48:24 AM</t>
  </si>
  <si>
    <t>07:48:21 AM</t>
  </si>
  <si>
    <t>07:46:10 AM</t>
  </si>
  <si>
    <t>07:42:37 AM</t>
  </si>
  <si>
    <t>07:42:34 AM</t>
  </si>
  <si>
    <t>07:42:27 AM</t>
  </si>
  <si>
    <t>07:42:24 AM</t>
  </si>
  <si>
    <t>07:39:34 AM</t>
  </si>
  <si>
    <t>07:36:54 AM</t>
  </si>
  <si>
    <t>07:36:50 AM</t>
  </si>
  <si>
    <t>07:30:50 AM</t>
  </si>
  <si>
    <t>00:37:19</t>
  </si>
  <si>
    <t>07:30:47 AM</t>
  </si>
  <si>
    <t>07:18:19 AM</t>
  </si>
  <si>
    <t>00:05:20</t>
  </si>
  <si>
    <t>06:41:00 AM</t>
  </si>
  <si>
    <t>06:35:40 AM</t>
  </si>
  <si>
    <t>00:21:02</t>
  </si>
  <si>
    <t>06:14:47 AM</t>
  </si>
  <si>
    <t>05:53:45 AM</t>
  </si>
  <si>
    <t>00:12:45</t>
  </si>
  <si>
    <t>06:28:47 AM</t>
  </si>
  <si>
    <t>06:16:02 AM</t>
  </si>
  <si>
    <t>04:50:23 PM</t>
  </si>
  <si>
    <t>04:50:11 PM</t>
  </si>
  <si>
    <t>04:49:59 PM</t>
  </si>
  <si>
    <t>04:49:28 PM</t>
  </si>
  <si>
    <t>04:49:17 PM</t>
  </si>
  <si>
    <t>04:46:27 PM</t>
  </si>
  <si>
    <t>00:14:45</t>
  </si>
  <si>
    <t>05:05:34 PM</t>
  </si>
  <si>
    <t>05:05:08 PM</t>
  </si>
  <si>
    <t>04:35:40 PM</t>
  </si>
  <si>
    <t>04:35:28 PM</t>
  </si>
  <si>
    <t>00:10:14</t>
  </si>
  <si>
    <t>04:35:21 PM</t>
  </si>
  <si>
    <t>04:25:07 PM</t>
  </si>
  <si>
    <t>00:43:47</t>
  </si>
  <si>
    <t>04:25:01 PM</t>
  </si>
  <si>
    <t>04:24:55 PM</t>
  </si>
  <si>
    <t>00:41:16</t>
  </si>
  <si>
    <t>03:41:08 PM</t>
  </si>
  <si>
    <t>03:40:49 PM</t>
  </si>
  <si>
    <t>00:17:07</t>
  </si>
  <si>
    <t>02:59:33 PM</t>
  </si>
  <si>
    <t>02:58:51 PM</t>
  </si>
  <si>
    <t>00:19:31</t>
  </si>
  <si>
    <t>02:41:44 PM</t>
  </si>
  <si>
    <t>02:41:38 PM</t>
  </si>
  <si>
    <t>02:22:07 PM</t>
  </si>
  <si>
    <t>02:21:59 PM</t>
  </si>
  <si>
    <t>00:27:06</t>
  </si>
  <si>
    <t>02:20:19 PM</t>
  </si>
  <si>
    <t>00:32:24</t>
  </si>
  <si>
    <t>01:53:13 PM</t>
  </si>
  <si>
    <t>01:53:05 PM</t>
  </si>
  <si>
    <t>01:20:41 PM</t>
  </si>
  <si>
    <t>01:20:35 PM</t>
  </si>
  <si>
    <t>01:13:46 PM</t>
  </si>
  <si>
    <t>01:09:19 PM</t>
  </si>
  <si>
    <t>00:24:21</t>
  </si>
  <si>
    <t>01:08:36 PM</t>
  </si>
  <si>
    <t>02:21:51 PM</t>
  </si>
  <si>
    <t>02:21:33 PM</t>
  </si>
  <si>
    <t>00:32:12</t>
  </si>
  <si>
    <t>12:44:15 PM</t>
  </si>
  <si>
    <t>12:44:03 PM</t>
  </si>
  <si>
    <t>12:11:51 PM</t>
  </si>
  <si>
    <t>12:11:20 PM</t>
  </si>
  <si>
    <t>00:06:30</t>
  </si>
  <si>
    <t>12:01:36 PM</t>
  </si>
  <si>
    <t>11:54:38 AM</t>
  </si>
  <si>
    <t>00:14:40</t>
  </si>
  <si>
    <t>00:23:40</t>
  </si>
  <si>
    <t>11:48:08 AM</t>
  </si>
  <si>
    <t>11:24:28 AM</t>
  </si>
  <si>
    <t>00:19:33</t>
  </si>
  <si>
    <t>00:10:42</t>
  </si>
  <si>
    <t>11:09:48 AM</t>
  </si>
  <si>
    <t>10:59:06 AM</t>
  </si>
  <si>
    <t>00:16:28</t>
  </si>
  <si>
    <t>10:39:33 AM</t>
  </si>
  <si>
    <t>10:39:19 AM</t>
  </si>
  <si>
    <t>00:32:14</t>
  </si>
  <si>
    <t>10:22:33 AM</t>
  </si>
  <si>
    <t>00:07:13</t>
  </si>
  <si>
    <t>00:12:49</t>
  </si>
  <si>
    <t>09:21:28 AM</t>
  </si>
  <si>
    <t>00:10:17</t>
  </si>
  <si>
    <t>09:08:09 AM</t>
  </si>
  <si>
    <t>08:57:52 AM</t>
  </si>
  <si>
    <t>00:14:34</t>
  </si>
  <si>
    <t>08:57:46 AM</t>
  </si>
  <si>
    <t>08:43:12 AM</t>
  </si>
  <si>
    <t>00:27:48</t>
  </si>
  <si>
    <t>08:25:46 AM</t>
  </si>
  <si>
    <t>07:57:58 AM</t>
  </si>
  <si>
    <t>07:57:55 AM</t>
  </si>
  <si>
    <t>09:08:39 AM</t>
  </si>
  <si>
    <t>06:57:19 AM</t>
  </si>
  <si>
    <t>06:56:48 AM</t>
  </si>
  <si>
    <t>00:13:04</t>
  </si>
  <si>
    <t>04:59:27 PM</t>
  </si>
  <si>
    <t>04:46:23 PM</t>
  </si>
  <si>
    <t>00:12:37</t>
  </si>
  <si>
    <t>04:41:45 PM</t>
  </si>
  <si>
    <t>04:29:08 PM</t>
  </si>
  <si>
    <t>00:04:49</t>
  </si>
  <si>
    <t>04:25:33 PM</t>
  </si>
  <si>
    <t>04:25:27 PM</t>
  </si>
  <si>
    <t>04:20:38 PM</t>
  </si>
  <si>
    <t>04:13:27 PM</t>
  </si>
  <si>
    <t>04:06:26 PM</t>
  </si>
  <si>
    <t>04:02:45 PM</t>
  </si>
  <si>
    <t>03:36:53 PM</t>
  </si>
  <si>
    <t>03:36:46 PM</t>
  </si>
  <si>
    <t>00:13:15</t>
  </si>
  <si>
    <t>03:36:25 PM</t>
  </si>
  <si>
    <t>03:23:10 PM</t>
  </si>
  <si>
    <t>00:09:19</t>
  </si>
  <si>
    <t>03:49:34 PM</t>
  </si>
  <si>
    <t>03:40:15 PM</t>
  </si>
  <si>
    <t>00:20:56</t>
  </si>
  <si>
    <t>03:20:10 PM</t>
  </si>
  <si>
    <t>02:59:14 PM</t>
  </si>
  <si>
    <t>00:27:49</t>
  </si>
  <si>
    <t>00:09:59</t>
  </si>
  <si>
    <t>02:56:47 PM</t>
  </si>
  <si>
    <t>02:46:48 PM</t>
  </si>
  <si>
    <t>02:12:46 PM</t>
  </si>
  <si>
    <t>00:20:06</t>
  </si>
  <si>
    <t>01:31:42 PM</t>
  </si>
  <si>
    <t>01:16:29 PM</t>
  </si>
  <si>
    <t>00:06:33</t>
  </si>
  <si>
    <t>01:38:21 PM</t>
  </si>
  <si>
    <t>01:38:15 PM</t>
  </si>
  <si>
    <t>12:56:23 PM</t>
  </si>
  <si>
    <t>12:50:39 PM</t>
  </si>
  <si>
    <t>12:27:45 PM</t>
  </si>
  <si>
    <t>12:18:54 PM</t>
  </si>
  <si>
    <t>00:18:50</t>
  </si>
  <si>
    <t>12:48:01 PM</t>
  </si>
  <si>
    <t>00:02:52</t>
  </si>
  <si>
    <t>00:19:39</t>
  </si>
  <si>
    <t>02:00:52 PM</t>
  </si>
  <si>
    <t>01:41:13 PM</t>
  </si>
  <si>
    <t>00:13:35</t>
  </si>
  <si>
    <t>00:19:46</t>
  </si>
  <si>
    <t>12:17:11 PM</t>
  </si>
  <si>
    <t>11:57:25 AM</t>
  </si>
  <si>
    <t>11:43:50 AM</t>
  </si>
  <si>
    <t>11:33:36 AM</t>
  </si>
  <si>
    <t>11:25:57 AM</t>
  </si>
  <si>
    <t>11:25:24 AM</t>
  </si>
  <si>
    <t>00:26:20</t>
  </si>
  <si>
    <t>11:24:57 AM</t>
  </si>
  <si>
    <t>10:52:06 AM</t>
  </si>
  <si>
    <t>10:51:52 AM</t>
  </si>
  <si>
    <t>10:51:41 AM</t>
  </si>
  <si>
    <t>10:51:13 AM</t>
  </si>
  <si>
    <t>00:05:30</t>
  </si>
  <si>
    <t>10:50:58 AM</t>
  </si>
  <si>
    <t>10:45:16 AM</t>
  </si>
  <si>
    <t>10:58:37 AM</t>
  </si>
  <si>
    <t>10:55:52 AM</t>
  </si>
  <si>
    <t>00:42:27</t>
  </si>
  <si>
    <t>10:29:33 AM</t>
  </si>
  <si>
    <t>09:47:06 AM</t>
  </si>
  <si>
    <t>10:39:46 AM</t>
  </si>
  <si>
    <t>10:33:45 AM</t>
  </si>
  <si>
    <t>10:29:48 AM</t>
  </si>
  <si>
    <t>10:29:41 AM</t>
  </si>
  <si>
    <t>00:11:40</t>
  </si>
  <si>
    <t>09:35:28 AM</t>
  </si>
  <si>
    <t>09:23:48 AM</t>
  </si>
  <si>
    <t>00:11:05</t>
  </si>
  <si>
    <t>09:10:56 AM</t>
  </si>
  <si>
    <t>08:59:51 AM</t>
  </si>
  <si>
    <t>08:56:50 AM</t>
  </si>
  <si>
    <t>08:56:43 AM</t>
  </si>
  <si>
    <t>00:29:35</t>
  </si>
  <si>
    <t>08:56:39 AM</t>
  </si>
  <si>
    <t>08:16:56 AM</t>
  </si>
  <si>
    <t>08:15:22 AM</t>
  </si>
  <si>
    <t>08:00:49 AM</t>
  </si>
  <si>
    <t>00:59:22</t>
  </si>
  <si>
    <t>07:57:13 AM</t>
  </si>
  <si>
    <t>07:56:41 AM</t>
  </si>
  <si>
    <t>04:42:50 PM</t>
  </si>
  <si>
    <t>04:42:33 PM</t>
  </si>
  <si>
    <t>01:50:36 PM</t>
  </si>
  <si>
    <t>01:50:28 PM</t>
  </si>
  <si>
    <t>01:50:23 PM</t>
  </si>
  <si>
    <t>01:50:15 PM</t>
  </si>
  <si>
    <t>01:50:09 PM</t>
  </si>
  <si>
    <t>01:50:02 PM</t>
  </si>
  <si>
    <t>01:49:43 PM</t>
  </si>
  <si>
    <t>01:49:33 PM</t>
  </si>
  <si>
    <t>01:49:13 PM</t>
  </si>
  <si>
    <t>01:49:02 PM</t>
  </si>
  <si>
    <t>01:48:56 PM</t>
  </si>
  <si>
    <t>01:46:32 PM</t>
  </si>
  <si>
    <t>01:46:13 PM</t>
  </si>
  <si>
    <t>01:45:31 PM</t>
  </si>
  <si>
    <t>01:45:23 PM</t>
  </si>
  <si>
    <t>00:00:44</t>
  </si>
  <si>
    <t>01:45:18 PM</t>
  </si>
  <si>
    <t>01:44:34 PM</t>
  </si>
  <si>
    <t>01:44:29 PM</t>
  </si>
  <si>
    <t>01:44:20 PM</t>
  </si>
  <si>
    <t>01:44:16 PM</t>
  </si>
  <si>
    <t>01:43:46 PM</t>
  </si>
  <si>
    <t>01:42:22 PM</t>
  </si>
  <si>
    <t>01:42:12 PM</t>
  </si>
  <si>
    <t>06:11:09 AM</t>
  </si>
  <si>
    <t>06:10:58 AM</t>
  </si>
  <si>
    <t>04:06:56 PM</t>
  </si>
  <si>
    <t>04:03:03 PM</t>
  </si>
  <si>
    <t>03:53:36 PM</t>
  </si>
  <si>
    <t>03:42:34 PM</t>
  </si>
  <si>
    <t>03:34:55 PM</t>
  </si>
  <si>
    <t>00:24:38</t>
  </si>
  <si>
    <t>03:30:52 PM</t>
  </si>
  <si>
    <t>03:06:14 PM</t>
  </si>
  <si>
    <t>03:01:58 PM</t>
  </si>
  <si>
    <t>03:01:51 PM</t>
  </si>
  <si>
    <t>00:35:50</t>
  </si>
  <si>
    <t>03:01:48 PM</t>
  </si>
  <si>
    <t>03:01:38 PM</t>
  </si>
  <si>
    <t>00:11:18</t>
  </si>
  <si>
    <t>02:25:48 PM</t>
  </si>
  <si>
    <t>02:19:43 PM</t>
  </si>
  <si>
    <t>02:08:25 PM</t>
  </si>
  <si>
    <t>00:05:00</t>
  </si>
  <si>
    <t>01:55:30 PM</t>
  </si>
  <si>
    <t>01:50:30 PM</t>
  </si>
  <si>
    <t>01:46:52 PM</t>
  </si>
  <si>
    <t>01:46:29 PM</t>
  </si>
  <si>
    <t>00:22:10</t>
  </si>
  <si>
    <t>01:32:23 PM</t>
  </si>
  <si>
    <t>01:10:13 PM</t>
  </si>
  <si>
    <t>00:01:36</t>
  </si>
  <si>
    <t>01:01:23 PM</t>
  </si>
  <si>
    <t>12:53:22 PM</t>
  </si>
  <si>
    <t>00:10:28</t>
  </si>
  <si>
    <t>12:51:46 PM</t>
  </si>
  <si>
    <t>12:41:18 PM</t>
  </si>
  <si>
    <t>00:09:48</t>
  </si>
  <si>
    <t>12:29:09 PM</t>
  </si>
  <si>
    <t>12:15:01 PM</t>
  </si>
  <si>
    <t>11:51:14 AM</t>
  </si>
  <si>
    <t>11:43:56 AM</t>
  </si>
  <si>
    <t>00:20:22</t>
  </si>
  <si>
    <t>11:38:59 AM</t>
  </si>
  <si>
    <t>11:39:19 AM</t>
  </si>
  <si>
    <t>00:21:46</t>
  </si>
  <si>
    <t>11:18:37 AM</t>
  </si>
  <si>
    <t>11:18:32 AM</t>
  </si>
  <si>
    <t>00:13:24</t>
  </si>
  <si>
    <t>00:12:16</t>
  </si>
  <si>
    <t>10:56:46 AM</t>
  </si>
  <si>
    <t>10:44:30 AM</t>
  </si>
  <si>
    <t>00:09:28</t>
  </si>
  <si>
    <t>12:05:13 PM</t>
  </si>
  <si>
    <t>11:55:45 AM</t>
  </si>
  <si>
    <t>06:11:47 AM</t>
  </si>
  <si>
    <t>06:11:35 AM</t>
  </si>
  <si>
    <t>00:07:25</t>
  </si>
  <si>
    <t>10:31:06 AM</t>
  </si>
  <si>
    <t>10:23:41 AM</t>
  </si>
  <si>
    <t>00:09:16</t>
  </si>
  <si>
    <t>09:17:19 AM</t>
  </si>
  <si>
    <t>09:08:03 AM</t>
  </si>
  <si>
    <t>00:22:57</t>
  </si>
  <si>
    <t>10:19:43 AM</t>
  </si>
  <si>
    <t>09:56:46 AM</t>
  </si>
  <si>
    <t>09:51:52 AM</t>
  </si>
  <si>
    <t>09:40:19 AM</t>
  </si>
  <si>
    <t>00:32:29</t>
  </si>
  <si>
    <t>09:02:57 AM</t>
  </si>
  <si>
    <t>00:15:02</t>
  </si>
  <si>
    <t>08:26:54 AM</t>
  </si>
  <si>
    <t>08:11:52 AM</t>
  </si>
  <si>
    <t>08:08:55 AM</t>
  </si>
  <si>
    <t>08:08:49 AM</t>
  </si>
  <si>
    <t>00:05:28</t>
  </si>
  <si>
    <t>09:34:38 AM</t>
  </si>
  <si>
    <t>09:22:47 AM</t>
  </si>
  <si>
    <t>00:06:39</t>
  </si>
  <si>
    <t>07:30:24 AM</t>
  </si>
  <si>
    <t>07:27:09 AM</t>
  </si>
  <si>
    <t>00:13:50</t>
  </si>
  <si>
    <t>07:49:00 AM</t>
  </si>
  <si>
    <t>07:35:10 AM</t>
  </si>
  <si>
    <t>07:20:30 AM</t>
  </si>
  <si>
    <t>07:02:45 AM</t>
  </si>
  <si>
    <t>07:02:39 AM</t>
  </si>
  <si>
    <t>07:02:36 AM</t>
  </si>
  <si>
    <t>06:45:16 AM</t>
  </si>
  <si>
    <t>00:14:56</t>
  </si>
  <si>
    <t>06:28:01 AM</t>
  </si>
  <si>
    <t>00:21:33</t>
  </si>
  <si>
    <t>03:30:23 PM</t>
  </si>
  <si>
    <t>00:25:38</t>
  </si>
  <si>
    <t>02:52:07 PM</t>
  </si>
  <si>
    <t>02:41:46 PM</t>
  </si>
  <si>
    <t>00:09:18</t>
  </si>
  <si>
    <t>00:12:01</t>
  </si>
  <si>
    <t>02:16:08 PM</t>
  </si>
  <si>
    <t>02:04:07 PM</t>
  </si>
  <si>
    <t>01:35:48 PM</t>
  </si>
  <si>
    <t>12:56:32 PM</t>
  </si>
  <si>
    <t>12:43:52 PM</t>
  </si>
  <si>
    <t>01:14:28 PM</t>
  </si>
  <si>
    <t>12:57:40 PM</t>
  </si>
  <si>
    <t>00:18:53</t>
  </si>
  <si>
    <t>12:31:42 PM</t>
  </si>
  <si>
    <t>12:12:49 PM</t>
  </si>
  <si>
    <t>00:15:03</t>
  </si>
  <si>
    <t>12:10:14 PM</t>
  </si>
  <si>
    <t>11:52:31 AM</t>
  </si>
  <si>
    <t>00:34:21</t>
  </si>
  <si>
    <t>11:37:28 AM</t>
  </si>
  <si>
    <t>00:12:53</t>
  </si>
  <si>
    <t>00:16:36</t>
  </si>
  <si>
    <t>10:57:22 AM</t>
  </si>
  <si>
    <t>10:40:46 AM</t>
  </si>
  <si>
    <t>00:21:43</t>
  </si>
  <si>
    <t>10:06:10 AM</t>
  </si>
  <si>
    <t>00:08:16</t>
  </si>
  <si>
    <t>01:11:26</t>
  </si>
  <si>
    <t>09:58:38 AM</t>
  </si>
  <si>
    <t>00:37:05</t>
  </si>
  <si>
    <t>08:38:56 AM</t>
  </si>
  <si>
    <t>08:01:51 AM</t>
  </si>
  <si>
    <t>00:12:31</t>
  </si>
  <si>
    <t>03:46:41 PM</t>
  </si>
  <si>
    <t>03:42:54 PM</t>
  </si>
  <si>
    <t>00:14:38</t>
  </si>
  <si>
    <t>00:19:15</t>
  </si>
  <si>
    <t>07:56:37 AM</t>
  </si>
  <si>
    <t>07:37:22 AM</t>
  </si>
  <si>
    <t>01:54:49 PM</t>
  </si>
  <si>
    <t>01:40:00 PM</t>
  </si>
  <si>
    <t>00:28:45</t>
  </si>
  <si>
    <t>07:22:44 AM</t>
  </si>
  <si>
    <t>06:53:59 AM</t>
  </si>
  <si>
    <t>00:23:08</t>
  </si>
  <si>
    <t>04:40:40 PM</t>
  </si>
  <si>
    <t>04:17:32 PM</t>
  </si>
  <si>
    <t>00:24:28</t>
  </si>
  <si>
    <t>04:14:34 PM</t>
  </si>
  <si>
    <t>03:50:06 PM</t>
  </si>
  <si>
    <t>09:58:52 AM</t>
  </si>
  <si>
    <t>09:58:44 AM</t>
  </si>
  <si>
    <t>00:18:48</t>
  </si>
  <si>
    <t>12:54:04 PM</t>
  </si>
  <si>
    <t>12:50:00 PM</t>
  </si>
  <si>
    <t>00:17:58</t>
  </si>
  <si>
    <t>12:31:12 PM</t>
  </si>
  <si>
    <t>12:13:14 PM</t>
  </si>
  <si>
    <t>11:46:57 AM</t>
  </si>
  <si>
    <t>11:33:43 AM</t>
  </si>
  <si>
    <t>00:13:19</t>
  </si>
  <si>
    <t>11:33:05 AM</t>
  </si>
  <si>
    <t>00:25:20</t>
  </si>
  <si>
    <t>11:06:05 AM</t>
  </si>
  <si>
    <t>10:39:04 AM</t>
  </si>
  <si>
    <t>00:21:11</t>
  </si>
  <si>
    <t>10:19:36 AM</t>
  </si>
  <si>
    <t>09:59:30 AM</t>
  </si>
  <si>
    <t>09:38:00 AM</t>
  </si>
  <si>
    <t>00:11:58</t>
  </si>
  <si>
    <t>09:37:43 AM</t>
  </si>
  <si>
    <t>09:32:06 AM</t>
  </si>
  <si>
    <t>00:15:23</t>
  </si>
  <si>
    <t>09:20:08 AM</t>
  </si>
  <si>
    <t>09:12:42 AM</t>
  </si>
  <si>
    <t>08:39:48 AM</t>
  </si>
  <si>
    <t>08:39:41 AM</t>
  </si>
  <si>
    <t>08:39:37 AM</t>
  </si>
  <si>
    <t>08:39:21 AM</t>
  </si>
  <si>
    <t>00:10:05</t>
  </si>
  <si>
    <t>08:57:19 AM</t>
  </si>
  <si>
    <t>08:47:14 AM</t>
  </si>
  <si>
    <t>08:39:02 AM</t>
  </si>
  <si>
    <t>08:27:52 AM</t>
  </si>
  <si>
    <t>00:03:16</t>
  </si>
  <si>
    <t>08:27:50 AM</t>
  </si>
  <si>
    <t>08:24:34 AM</t>
  </si>
  <si>
    <t>08:21:06 AM</t>
  </si>
  <si>
    <t>00:41:11</t>
  </si>
  <si>
    <t>08:19:26 AM</t>
  </si>
  <si>
    <t>07:38:15 AM</t>
  </si>
  <si>
    <t>00:13:30</t>
  </si>
  <si>
    <t>07:36:12 AM</t>
  </si>
  <si>
    <t>07:26:44 AM</t>
  </si>
  <si>
    <t>00:32:38</t>
  </si>
  <si>
    <t>07:08:12 AM</t>
  </si>
  <si>
    <t>00:03:51</t>
  </si>
  <si>
    <t>06:35:34 AM</t>
  </si>
  <si>
    <t>06:26:41 AM</t>
  </si>
  <si>
    <t>00:02:59</t>
  </si>
  <si>
    <t>00:08:39</t>
  </si>
  <si>
    <t>06:22:50 AM</t>
  </si>
  <si>
    <t>06:14:11 AM</t>
  </si>
  <si>
    <t>00:17:02</t>
  </si>
  <si>
    <t>05:54:10 AM</t>
  </si>
  <si>
    <t>00:07:08</t>
  </si>
  <si>
    <t>12:03:30 PM</t>
  </si>
  <si>
    <t>11:54:05 AM</t>
  </si>
  <si>
    <t>10:29:40 AM</t>
  </si>
  <si>
    <t>10:25:05 AM</t>
  </si>
  <si>
    <t>11:37:14 AM</t>
  </si>
  <si>
    <t>11:20:01 AM</t>
  </si>
  <si>
    <t>11:17:44 AM</t>
  </si>
  <si>
    <t>11:13:56 AM</t>
  </si>
  <si>
    <t>08:26:58 AM</t>
  </si>
  <si>
    <t>08:26:48 AM</t>
  </si>
  <si>
    <t>08:26:32 AM</t>
  </si>
  <si>
    <t>00:15:50</t>
  </si>
  <si>
    <t>08:26:27 AM</t>
  </si>
  <si>
    <t>08:10:37 AM</t>
  </si>
  <si>
    <t>11:09:42 AM</t>
  </si>
  <si>
    <t>00:03:14</t>
  </si>
  <si>
    <t>10:57:08 AM</t>
  </si>
  <si>
    <t>10:53:54 AM</t>
  </si>
  <si>
    <t>10:49:21 AM</t>
  </si>
  <si>
    <t>10:46:05 AM</t>
  </si>
  <si>
    <t>02:41:10</t>
  </si>
  <si>
    <t>02:18:35 PM</t>
  </si>
  <si>
    <t>02:18:24 PM</t>
  </si>
  <si>
    <t>10:25:35 AM</t>
  </si>
  <si>
    <t>10:25:29 AM</t>
  </si>
  <si>
    <t>10:13:50 AM</t>
  </si>
  <si>
    <t>00:10:01</t>
  </si>
  <si>
    <t>10:11:08 AM</t>
  </si>
  <si>
    <t>10:01:07 AM</t>
  </si>
  <si>
    <t>09:50:45 AM</t>
  </si>
  <si>
    <t>09:47:19 AM</t>
  </si>
  <si>
    <t>09:43:39 AM</t>
  </si>
  <si>
    <t>09:35:34 AM</t>
  </si>
  <si>
    <t>09:18:49 AM</t>
  </si>
  <si>
    <t>09:03:19 AM</t>
  </si>
  <si>
    <t>08:56:20 AM</t>
  </si>
  <si>
    <t>08:53:00 AM</t>
  </si>
  <si>
    <t>00:04:53</t>
  </si>
  <si>
    <t>08:44:58 AM</t>
  </si>
  <si>
    <t>00:03:42</t>
  </si>
  <si>
    <t>08:40:05 AM</t>
  </si>
  <si>
    <t>08:30:40 AM</t>
  </si>
  <si>
    <t>07:58:19 AM</t>
  </si>
  <si>
    <t>07:55:10 AM</t>
  </si>
  <si>
    <t>07:45:07 AM</t>
  </si>
  <si>
    <t>07:37:17 AM</t>
  </si>
  <si>
    <t>07:37:08 AM</t>
  </si>
  <si>
    <t>07:30:04 AM</t>
  </si>
  <si>
    <t>07:24:39 AM</t>
  </si>
  <si>
    <t>07:23:11 AM</t>
  </si>
  <si>
    <t>07:16:05 AM</t>
  </si>
  <si>
    <t>07:07:11 AM</t>
  </si>
  <si>
    <t>06:59:58 AM</t>
  </si>
  <si>
    <t>10:00:59 AM</t>
  </si>
  <si>
    <t>10:00:48 AM</t>
  </si>
  <si>
    <t>09:17:33 AM</t>
  </si>
  <si>
    <t>09:11:51 AM</t>
  </si>
  <si>
    <t>00:16:41</t>
  </si>
  <si>
    <t>00:08:09</t>
  </si>
  <si>
    <t>06:59:42 AM</t>
  </si>
  <si>
    <t>06:51:33 AM</t>
  </si>
  <si>
    <t>06:34:52 AM</t>
  </si>
  <si>
    <t>06:32:17 AM</t>
  </si>
  <si>
    <t>00:17:21</t>
  </si>
  <si>
    <t>02:22:56 PM</t>
  </si>
  <si>
    <t>01:40:18 PM</t>
  </si>
  <si>
    <t>01:24:55 PM</t>
  </si>
  <si>
    <t>00:02:02</t>
  </si>
  <si>
    <t>00:21:41</t>
  </si>
  <si>
    <t>02:04:01 PM</t>
  </si>
  <si>
    <t>01:42:20 PM</t>
  </si>
  <si>
    <t>00:05:38</t>
  </si>
  <si>
    <t>12:55:22 PM</t>
  </si>
  <si>
    <t>12:49:44 PM</t>
  </si>
  <si>
    <t>00:35:45</t>
  </si>
  <si>
    <t>00:04:48</t>
  </si>
  <si>
    <t>12:41:57 PM</t>
  </si>
  <si>
    <t>12:37:09 PM</t>
  </si>
  <si>
    <t>00:11:28</t>
  </si>
  <si>
    <t>01:10:39 PM</t>
  </si>
  <si>
    <t>01:06:50 PM</t>
  </si>
  <si>
    <t>00:44:47</t>
  </si>
  <si>
    <t>12:01:24 PM</t>
  </si>
  <si>
    <t>11:16:37 AM</t>
  </si>
  <si>
    <t>11:07:01 AM</t>
  </si>
  <si>
    <t>10:45:41 AM</t>
  </si>
  <si>
    <t>10:45:34 AM</t>
  </si>
  <si>
    <t>10:45:27 AM</t>
  </si>
  <si>
    <t>00:38:51</t>
  </si>
  <si>
    <t>10:45:11 AM</t>
  </si>
  <si>
    <t>10:01:59 AM</t>
  </si>
  <si>
    <t>09:58:18 AM</t>
  </si>
  <si>
    <t>09:50:10 AM</t>
  </si>
  <si>
    <t>09:27:30 AM</t>
  </si>
  <si>
    <t>09:17:22 AM</t>
  </si>
  <si>
    <t>00:14:07</t>
  </si>
  <si>
    <t>00:14:46</t>
  </si>
  <si>
    <t>09:11:02 AM</t>
  </si>
  <si>
    <t>08:56:16 AM</t>
  </si>
  <si>
    <t>06:16:57 AM</t>
  </si>
  <si>
    <t>06:16:42 AM</t>
  </si>
  <si>
    <t>00:20:48</t>
  </si>
  <si>
    <t>08:42:09 AM</t>
  </si>
  <si>
    <t>08:36:33 AM</t>
  </si>
  <si>
    <t>02:28:02 PM</t>
  </si>
  <si>
    <t>01:42:19</t>
  </si>
  <si>
    <t>00:16:29</t>
  </si>
  <si>
    <t>08:15:45 AM</t>
  </si>
  <si>
    <t>07:59:16 AM</t>
  </si>
  <si>
    <t>01:17:31 PM</t>
  </si>
  <si>
    <t>01:17:20 PM</t>
  </si>
  <si>
    <t>01:17:15 PM</t>
  </si>
  <si>
    <t>01:17:03 PM</t>
  </si>
  <si>
    <t>01:16:58 PM</t>
  </si>
  <si>
    <t>01:16:42 PM</t>
  </si>
  <si>
    <t>01:16:33 PM</t>
  </si>
  <si>
    <t>01:16:21 PM</t>
  </si>
  <si>
    <t>01:16:12 PM</t>
  </si>
  <si>
    <t>01:16:04 PM</t>
  </si>
  <si>
    <t>01:15:37 PM</t>
  </si>
  <si>
    <t>01:15:21 PM</t>
  </si>
  <si>
    <t>01:15:09 PM</t>
  </si>
  <si>
    <t>01:15:06 PM</t>
  </si>
  <si>
    <t>01:14:57 PM</t>
  </si>
  <si>
    <t>01:14:44 PM</t>
  </si>
  <si>
    <t>01:14:31 PM</t>
  </si>
  <si>
    <t>01:14:27 PM</t>
  </si>
  <si>
    <t>01:14:17 PM</t>
  </si>
  <si>
    <t>01:13:53 PM</t>
  </si>
  <si>
    <t>01:13:44 PM</t>
  </si>
  <si>
    <t>00:15:57</t>
  </si>
  <si>
    <t>08:32:39 AM</t>
  </si>
  <si>
    <t>08:32:30 AM</t>
  </si>
  <si>
    <t>05:56:59 AM</t>
  </si>
  <si>
    <t>05:56:49 AM</t>
  </si>
  <si>
    <t>01:24:19 PM</t>
  </si>
  <si>
    <t>01:15:26 PM</t>
  </si>
  <si>
    <t>01:06:18 PM</t>
  </si>
  <si>
    <t>01:06:12 PM</t>
  </si>
  <si>
    <t>01:06:08 PM</t>
  </si>
  <si>
    <t>01:00:14 PM</t>
  </si>
  <si>
    <t>00:13:31</t>
  </si>
  <si>
    <t>12:55:17 PM</t>
  </si>
  <si>
    <t>12:41:46 PM</t>
  </si>
  <si>
    <t>12:29:01 PM</t>
  </si>
  <si>
    <t>12:28:49 PM</t>
  </si>
  <si>
    <t>00:11:31</t>
  </si>
  <si>
    <t>12:08:14 PM</t>
  </si>
  <si>
    <t>00:28:14</t>
  </si>
  <si>
    <t>10:37:00 AM</t>
  </si>
  <si>
    <t>10:36:35 AM</t>
  </si>
  <si>
    <t>10:37:21 AM</t>
  </si>
  <si>
    <t>10:37:15 AM</t>
  </si>
  <si>
    <t>11:01:02 AM</t>
  </si>
  <si>
    <t>00:08:23</t>
  </si>
  <si>
    <t>10:45:51 AM</t>
  </si>
  <si>
    <t>10:45:44 AM</t>
  </si>
  <si>
    <t>11:30:20 AM</t>
  </si>
  <si>
    <t>11:30:13 AM</t>
  </si>
  <si>
    <t>11:30:07 AM</t>
  </si>
  <si>
    <t>11:29:58 AM</t>
  </si>
  <si>
    <t>00:23:02</t>
  </si>
  <si>
    <t>11:29:56 AM</t>
  </si>
  <si>
    <t>11:06:48 AM</t>
  </si>
  <si>
    <t>11:04:28 AM</t>
  </si>
  <si>
    <t>00:15:40</t>
  </si>
  <si>
    <t>11:46:33 AM</t>
  </si>
  <si>
    <t>11:30:53 AM</t>
  </si>
  <si>
    <t>09:44:01 AM</t>
  </si>
  <si>
    <t>09:43:12 AM</t>
  </si>
  <si>
    <t>09:42:52 AM</t>
  </si>
  <si>
    <t>09:39:11 AM</t>
  </si>
  <si>
    <t>09:06:11 AM</t>
  </si>
  <si>
    <t>00:09:41</t>
  </si>
  <si>
    <t>09:33:11 AM</t>
  </si>
  <si>
    <t>09:11:33 AM</t>
  </si>
  <si>
    <t>08:52:37 AM</t>
  </si>
  <si>
    <t>08:52:32 AM</t>
  </si>
  <si>
    <t>00:16:02</t>
  </si>
  <si>
    <t>08:16:33 AM</t>
  </si>
  <si>
    <t>08:00:31 AM</t>
  </si>
  <si>
    <t>08:00:28 AM</t>
  </si>
  <si>
    <t>08:00:21 AM</t>
  </si>
  <si>
    <t>08:00:17 AM</t>
  </si>
  <si>
    <t>08:00:09 AM</t>
  </si>
  <si>
    <t>00:07:35</t>
  </si>
  <si>
    <t>08:00:06 AM</t>
  </si>
  <si>
    <t>07:49:08 AM</t>
  </si>
  <si>
    <t>00:10:26</t>
  </si>
  <si>
    <t>10:08:21 AM</t>
  </si>
  <si>
    <t>09:57:55 AM</t>
  </si>
  <si>
    <t>09:54:41 AM</t>
  </si>
  <si>
    <t>09:47:28 AM</t>
  </si>
  <si>
    <t>07:41:33 AM</t>
  </si>
  <si>
    <t>07:36:34 AM</t>
  </si>
  <si>
    <t>00:18:37</t>
  </si>
  <si>
    <t>07:27:01 AM</t>
  </si>
  <si>
    <t>07:08:24 AM</t>
  </si>
  <si>
    <t>00:10:25</t>
  </si>
  <si>
    <t>00:18:57</t>
  </si>
  <si>
    <t>06:53:19 AM</t>
  </si>
  <si>
    <t>06:34:22 AM</t>
  </si>
  <si>
    <t>00:26:14</t>
  </si>
  <si>
    <t>06:23:57 AM</t>
  </si>
  <si>
    <t>05:02:41 PM</t>
  </si>
  <si>
    <t>04:58:03 PM</t>
  </si>
  <si>
    <t>04:35:05 PM</t>
  </si>
  <si>
    <t>04:32:40 PM</t>
  </si>
  <si>
    <t>00:09:40</t>
  </si>
  <si>
    <t>04:44:52 PM</t>
  </si>
  <si>
    <t>04:35:12 PM</t>
  </si>
  <si>
    <t>00:06:21</t>
  </si>
  <si>
    <t>04:32:35 PM</t>
  </si>
  <si>
    <t>04:26:14 PM</t>
  </si>
  <si>
    <t>00:01:46</t>
  </si>
  <si>
    <t>03:19:49 PM</t>
  </si>
  <si>
    <t>03:12:39 PM</t>
  </si>
  <si>
    <t>00:19:28</t>
  </si>
  <si>
    <t>03:10:53 PM</t>
  </si>
  <si>
    <t>02:51:25 PM</t>
  </si>
  <si>
    <t>00:24:05</t>
  </si>
  <si>
    <t>02:46:50 PM</t>
  </si>
  <si>
    <t>02:22:45 PM</t>
  </si>
  <si>
    <t>01:45:44 PM</t>
  </si>
  <si>
    <t>01:38:44 PM</t>
  </si>
  <si>
    <t>00:08:33</t>
  </si>
  <si>
    <t>02:10:24 PM</t>
  </si>
  <si>
    <t>02:01:51 PM</t>
  </si>
  <si>
    <t>01:57:54 PM</t>
  </si>
  <si>
    <t>01:53:35 PM</t>
  </si>
  <si>
    <t>12:09:45 PM</t>
  </si>
  <si>
    <t>12:09:35 PM</t>
  </si>
  <si>
    <t>01:32:00 PM</t>
  </si>
  <si>
    <t>01:20:23 PM</t>
  </si>
  <si>
    <t>01:17:09 PM</t>
  </si>
  <si>
    <t>01:10:21 PM</t>
  </si>
  <si>
    <t>12:54:35 PM</t>
  </si>
  <si>
    <t>01:05:51 PM</t>
  </si>
  <si>
    <t>12:56:22 PM</t>
  </si>
  <si>
    <t>00:10:09</t>
  </si>
  <si>
    <t>12:40:32 PM</t>
  </si>
  <si>
    <t>12:30:23 PM</t>
  </si>
  <si>
    <t>00:15:44</t>
  </si>
  <si>
    <t>12:27:05 PM</t>
  </si>
  <si>
    <t>12:11:21 PM</t>
  </si>
  <si>
    <t>00:36:24</t>
  </si>
  <si>
    <t>12:09:29 PM</t>
  </si>
  <si>
    <t>11:30:31 AM</t>
  </si>
  <si>
    <t>11:19:57 AM</t>
  </si>
  <si>
    <t>00:23:48</t>
  </si>
  <si>
    <t>10:53:41 AM</t>
  </si>
  <si>
    <t>00:19:23</t>
  </si>
  <si>
    <t>10:53:34 AM</t>
  </si>
  <si>
    <t>10:34:11 AM</t>
  </si>
  <si>
    <t>00:09:20</t>
  </si>
  <si>
    <t>10:19:59 AM</t>
  </si>
  <si>
    <t>10:10:39 AM</t>
  </si>
  <si>
    <t>00:47:27</t>
  </si>
  <si>
    <t>10:03:14 AM</t>
  </si>
  <si>
    <t>09:03:51 AM</t>
  </si>
  <si>
    <t>08:53:23 AM</t>
  </si>
  <si>
    <t>09:07:28 AM</t>
  </si>
  <si>
    <t>08:47:57 AM</t>
  </si>
  <si>
    <t>08:38:31 AM</t>
  </si>
  <si>
    <t>08:34:30 AM</t>
  </si>
  <si>
    <t>00:46:03</t>
  </si>
  <si>
    <t>08:23:50 AM</t>
  </si>
  <si>
    <t>08:17:41 AM</t>
  </si>
  <si>
    <t>00:21:07</t>
  </si>
  <si>
    <t>07:10:31 AM</t>
  </si>
  <si>
    <t>07:05:45 AM</t>
  </si>
  <si>
    <t>06:57:56 AM</t>
  </si>
  <si>
    <t>00:28:30</t>
  </si>
  <si>
    <t>06:53:42 AM</t>
  </si>
  <si>
    <t>06:25:12 AM</t>
  </si>
  <si>
    <t>06:14:48</t>
  </si>
  <si>
    <t>06:17:55 AM</t>
  </si>
  <si>
    <t>06:14:48 AM</t>
  </si>
  <si>
    <t>00:08:57</t>
  </si>
  <si>
    <t>11:23:56 AM</t>
  </si>
  <si>
    <t>00:04:05</t>
  </si>
  <si>
    <t>11:22:04 AM</t>
  </si>
  <si>
    <t>11:17:59 AM</t>
  </si>
  <si>
    <t>00:39:06</t>
  </si>
  <si>
    <t>10:55:47 AM</t>
  </si>
  <si>
    <t>10:16:41 AM</t>
  </si>
  <si>
    <t>00:06:46</t>
  </si>
  <si>
    <t>10:13:26 AM</t>
  </si>
  <si>
    <t>10:06:40 AM</t>
  </si>
  <si>
    <t>10:04:33 AM</t>
  </si>
  <si>
    <t>09:57:32 AM</t>
  </si>
  <si>
    <t>11:15:57 AM</t>
  </si>
  <si>
    <t>11:03:26 AM</t>
  </si>
  <si>
    <t>09:32:55 AM</t>
  </si>
  <si>
    <t>09:19:54 AM</t>
  </si>
  <si>
    <t>09:37:01 AM</t>
  </si>
  <si>
    <t>09:33:01 AM</t>
  </si>
  <si>
    <t>09:17:29 AM</t>
  </si>
  <si>
    <t>09:13:33 AM</t>
  </si>
  <si>
    <t>09:10:59 AM</t>
  </si>
  <si>
    <t>09:10:43 AM</t>
  </si>
  <si>
    <t>09:06:36 AM</t>
  </si>
  <si>
    <t>09:03:09 AM</t>
  </si>
  <si>
    <t>08:57:42 AM</t>
  </si>
  <si>
    <t>00:04:52</t>
  </si>
  <si>
    <t>08:51:55 AM</t>
  </si>
  <si>
    <t>08:47:03 AM</t>
  </si>
  <si>
    <t>08:30:09 AM</t>
  </si>
  <si>
    <t>08:23:22 AM</t>
  </si>
  <si>
    <t>08:19:25 AM</t>
  </si>
  <si>
    <t>00:01:25</t>
  </si>
  <si>
    <t>08:17:30 AM</t>
  </si>
  <si>
    <t>08:15:26 AM</t>
  </si>
  <si>
    <t>00139</t>
  </si>
  <si>
    <t>00:09:39</t>
  </si>
  <si>
    <t>00:14:01</t>
  </si>
  <si>
    <t>08:14:01 AM</t>
  </si>
  <si>
    <t>08:00:00 AM</t>
  </si>
  <si>
    <t>07:50:21 AM</t>
  </si>
  <si>
    <t>07:47:15 AM</t>
  </si>
  <si>
    <t>07:47:08 AM</t>
  </si>
  <si>
    <t>07:36:52 AM</t>
  </si>
  <si>
    <t>00:17:49</t>
  </si>
  <si>
    <t>00:26:39</t>
  </si>
  <si>
    <t>07:33:23 AM</t>
  </si>
  <si>
    <t>07:06:44 AM</t>
  </si>
  <si>
    <t>00:04:13</t>
  </si>
  <si>
    <t>06:48:55 AM</t>
  </si>
  <si>
    <t>06:35:54 AM</t>
  </si>
  <si>
    <t>00:05:23</t>
  </si>
  <si>
    <t>06:31:41 AM</t>
  </si>
  <si>
    <t>06:23:18 AM</t>
  </si>
  <si>
    <t>00:54:52</t>
  </si>
  <si>
    <t>01:50:51 PM</t>
  </si>
  <si>
    <t>12:15:51 PM</t>
  </si>
  <si>
    <t>12:12:25 PM</t>
  </si>
  <si>
    <t>00:10:15</t>
  </si>
  <si>
    <t>12:07:08 PM</t>
  </si>
  <si>
    <t>11:56:53 AM</t>
  </si>
  <si>
    <t>11:56:50 AM</t>
  </si>
  <si>
    <t>11:46:45 AM</t>
  </si>
  <si>
    <t>11:36:21 AM</t>
  </si>
  <si>
    <t>11:27:43 AM</t>
  </si>
  <si>
    <t>00:04:36</t>
  </si>
  <si>
    <t>11:25:04 AM</t>
  </si>
  <si>
    <t>11:20:28 AM</t>
  </si>
  <si>
    <t>11:15:08 AM</t>
  </si>
  <si>
    <t>11:02:53 AM</t>
  </si>
  <si>
    <t>11:00:41 AM</t>
  </si>
  <si>
    <t>10:55:56 AM</t>
  </si>
  <si>
    <t>00:00:50</t>
  </si>
  <si>
    <t>10:50:20 AM</t>
  </si>
  <si>
    <t>10:49:30 AM</t>
  </si>
  <si>
    <t>10:44:04 AM</t>
  </si>
  <si>
    <t>10:43:26 AM</t>
  </si>
  <si>
    <t>00:22:21</t>
  </si>
  <si>
    <t>10:43:19 AM</t>
  </si>
  <si>
    <t>00:03:23</t>
  </si>
  <si>
    <t>00:22:28</t>
  </si>
  <si>
    <t>10:10:26 AM</t>
  </si>
  <si>
    <t>09:47:58 AM</t>
  </si>
  <si>
    <t>09:44:35 AM</t>
  </si>
  <si>
    <t>09:44:21 AM</t>
  </si>
  <si>
    <t>00:22:42</t>
  </si>
  <si>
    <t>09:43:55 AM</t>
  </si>
  <si>
    <t>09:37:12 AM</t>
  </si>
  <si>
    <t>09:03:23 AM</t>
  </si>
  <si>
    <t>08:57:40 AM</t>
  </si>
  <si>
    <t>08:54:38 AM</t>
  </si>
  <si>
    <t>00:01:38</t>
  </si>
  <si>
    <t>08:50:08 AM</t>
  </si>
  <si>
    <t>08:43:05 AM</t>
  </si>
  <si>
    <t>08:34:01 AM</t>
  </si>
  <si>
    <t>08:30:59 AM</t>
  </si>
  <si>
    <t>08:22:25 AM</t>
  </si>
  <si>
    <t>00:23:37</t>
  </si>
  <si>
    <t>00:19:38</t>
  </si>
  <si>
    <t>08:19:00 AM</t>
  </si>
  <si>
    <t>07:35:45 AM</t>
  </si>
  <si>
    <t>07:30:17 AM</t>
  </si>
  <si>
    <t>00:04:15</t>
  </si>
  <si>
    <t>07:26:52 AM</t>
  </si>
  <si>
    <t>07:21:10 AM</t>
  </si>
  <si>
    <t>00:23:19</t>
  </si>
  <si>
    <t>06:59:12 AM</t>
  </si>
  <si>
    <t>06:45:31 AM</t>
  </si>
  <si>
    <t>00:00:55</t>
  </si>
  <si>
    <t>07:16:55 AM</t>
  </si>
  <si>
    <t>07:00:07 AM</t>
  </si>
  <si>
    <t>00:22:20</t>
  </si>
  <si>
    <t>06:22:12 AM</t>
  </si>
  <si>
    <t>05:59:52 AM</t>
  </si>
  <si>
    <t>00:06:52</t>
  </si>
  <si>
    <t>05:56:46 AM</t>
  </si>
  <si>
    <t>05:49:54 AM</t>
  </si>
  <si>
    <t>12:33:28 PM</t>
  </si>
  <si>
    <t>12:22:38 PM</t>
  </si>
  <si>
    <t>00:02:41</t>
  </si>
  <si>
    <t>12:12:00 PM</t>
  </si>
  <si>
    <t>12:02:15 PM</t>
  </si>
  <si>
    <t>00:33:41</t>
  </si>
  <si>
    <t>11:59:34 AM</t>
  </si>
  <si>
    <t>11:25:53 AM</t>
  </si>
  <si>
    <t>11:10:28 AM</t>
  </si>
  <si>
    <t>10:14:52 AM</t>
  </si>
  <si>
    <t>00:15:35</t>
  </si>
  <si>
    <t>10:01:30 AM</t>
  </si>
  <si>
    <t>10:01:11 AM</t>
  </si>
  <si>
    <t>00:20:25</t>
  </si>
  <si>
    <t>09:45:36 AM</t>
  </si>
  <si>
    <t>09:25:11 AM</t>
  </si>
  <si>
    <t>00:14:19</t>
  </si>
  <si>
    <t>08:58:05 AM</t>
  </si>
  <si>
    <t>08:43:46 AM</t>
  </si>
  <si>
    <t>00:18:44</t>
  </si>
  <si>
    <t>09:20:26 AM</t>
  </si>
  <si>
    <t>09:01:42 AM</t>
  </si>
  <si>
    <t>09:20:29 AM</t>
  </si>
  <si>
    <t>09:20:47 AM</t>
  </si>
  <si>
    <t>09:20:40 AM</t>
  </si>
  <si>
    <t>00:12:24</t>
  </si>
  <si>
    <t>08:38:17 AM</t>
  </si>
  <si>
    <t>08:25:53 AM</t>
  </si>
  <si>
    <t>08:20:41 AM</t>
  </si>
  <si>
    <t>08:06:02 AM</t>
  </si>
  <si>
    <t>08:00:29 AM</t>
  </si>
  <si>
    <t>08:00:18 AM</t>
  </si>
  <si>
    <t>08:00:13 AM</t>
  </si>
  <si>
    <t>07:54:34 AM</t>
  </si>
  <si>
    <t>07:47:54 AM</t>
  </si>
  <si>
    <t>07:40:46 AM</t>
  </si>
  <si>
    <t>00:15:28</t>
  </si>
  <si>
    <t>07:30:46 AM</t>
  </si>
  <si>
    <t>07:14:44 AM</t>
  </si>
  <si>
    <t>06:59:02 AM</t>
  </si>
  <si>
    <t>06:58:55 AM</t>
  </si>
  <si>
    <t>06:58:37 AM</t>
  </si>
  <si>
    <t>00:35:47</t>
  </si>
  <si>
    <t>06:58:34 AM</t>
  </si>
  <si>
    <t>10:14:59 AM</t>
  </si>
  <si>
    <t>03:52:37 PM</t>
  </si>
  <si>
    <t>03:52:30 PM</t>
  </si>
  <si>
    <t>15:52:18</t>
  </si>
  <si>
    <t>03:52:26 PM</t>
  </si>
  <si>
    <t>03:52:18 PM</t>
  </si>
  <si>
    <t>03:11:45 PM</t>
  </si>
  <si>
    <t>02:56:23 PM</t>
  </si>
  <si>
    <t>02:23:53 PM</t>
  </si>
  <si>
    <t>02:23:07 PM</t>
  </si>
  <si>
    <t>00:09:58</t>
  </si>
  <si>
    <t>02:46:18 PM</t>
  </si>
  <si>
    <t>02:43:43 PM</t>
  </si>
  <si>
    <t>02:43:26 PM</t>
  </si>
  <si>
    <t>00:08:19</t>
  </si>
  <si>
    <t>02:32:42 PM</t>
  </si>
  <si>
    <t>02:24:23 PM</t>
  </si>
  <si>
    <t>00:23:55</t>
  </si>
  <si>
    <t>02:03:50 PM</t>
  </si>
  <si>
    <t>01:39:55 PM</t>
  </si>
  <si>
    <t>00:12:58</t>
  </si>
  <si>
    <t>01:39:45 PM</t>
  </si>
  <si>
    <t>01:26:47 PM</t>
  </si>
  <si>
    <t>01:19:15 PM</t>
  </si>
  <si>
    <t>01:09:16 PM</t>
  </si>
  <si>
    <t>12:58:49 PM</t>
  </si>
  <si>
    <t>12:46:06 PM</t>
  </si>
  <si>
    <t>00:11:08</t>
  </si>
  <si>
    <t>12:23:32 PM</t>
  </si>
  <si>
    <t>12:09:15 PM</t>
  </si>
  <si>
    <t>00:21:21</t>
  </si>
  <si>
    <t>12:06:46 PM</t>
  </si>
  <si>
    <t>11:45:25 AM</t>
  </si>
  <si>
    <t>00:27:18</t>
  </si>
  <si>
    <t>11:04:36 AM</t>
  </si>
  <si>
    <t>00:06:37</t>
  </si>
  <si>
    <t>00:24:40</t>
  </si>
  <si>
    <t>10:56:50 AM</t>
  </si>
  <si>
    <t>10:32:10 AM</t>
  </si>
  <si>
    <t>10:25:33 AM</t>
  </si>
  <si>
    <t>10:20:16 AM</t>
  </si>
  <si>
    <t>10:15:23 AM</t>
  </si>
  <si>
    <t>10:15:18 AM</t>
  </si>
  <si>
    <t>00:13:37</t>
  </si>
  <si>
    <t>02:43:16 PM</t>
  </si>
  <si>
    <t>02:42:54 PM</t>
  </si>
  <si>
    <t>00:05:53</t>
  </si>
  <si>
    <t>00:17:40</t>
  </si>
  <si>
    <t>09:32:54 AM</t>
  </si>
  <si>
    <t>09:15:14 AM</t>
  </si>
  <si>
    <t>09:09:21 AM</t>
  </si>
  <si>
    <t>09:09:14 AM</t>
  </si>
  <si>
    <t>00:35:12</t>
  </si>
  <si>
    <t>09:09:05 AM</t>
  </si>
  <si>
    <t>09:08:58 AM</t>
  </si>
  <si>
    <t>00:01:30</t>
  </si>
  <si>
    <t>08:33:46 AM</t>
  </si>
  <si>
    <t>08:24:30 AM</t>
  </si>
  <si>
    <t>00:28:41</t>
  </si>
  <si>
    <t>08:23:00 AM</t>
  </si>
  <si>
    <t>08:22:27 AM</t>
  </si>
  <si>
    <t>00:11:21</t>
  </si>
  <si>
    <t>07:53:46 AM</t>
  </si>
  <si>
    <t>07:42:25 AM</t>
  </si>
  <si>
    <t>00:20:02</t>
  </si>
  <si>
    <t>07:36:25 AM</t>
  </si>
  <si>
    <t>07:16:23 AM</t>
  </si>
  <si>
    <t>00:44:34</t>
  </si>
  <si>
    <t>07:07:02 AM</t>
  </si>
  <si>
    <t>07:06:53 AM</t>
  </si>
  <si>
    <t>06:22:19 AM</t>
  </si>
  <si>
    <t>06:22:15 AM</t>
  </si>
  <si>
    <t>06:22:13 AM</t>
  </si>
  <si>
    <t>06:21:59 AM</t>
  </si>
  <si>
    <t>00:25:23</t>
  </si>
  <si>
    <t>03:30:18 PM</t>
  </si>
  <si>
    <t>03:22:31 PM</t>
  </si>
  <si>
    <t>00:30:52</t>
  </si>
  <si>
    <t>02:45:55 PM</t>
  </si>
  <si>
    <t>02:15:03 PM</t>
  </si>
  <si>
    <t>02:57:08 PM</t>
  </si>
  <si>
    <t>02:54:34 PM</t>
  </si>
  <si>
    <t>00:10:13</t>
  </si>
  <si>
    <t>01:43:06 PM</t>
  </si>
  <si>
    <t>01:32:53 PM</t>
  </si>
  <si>
    <t>01:32:49 PM</t>
  </si>
  <si>
    <t>00:15:32</t>
  </si>
  <si>
    <t>01:12:20 PM</t>
  </si>
  <si>
    <t>12:56:48 PM</t>
  </si>
  <si>
    <t>00:07:12</t>
  </si>
  <si>
    <t>12:41:05 PM</t>
  </si>
  <si>
    <t>12:34:34 PM</t>
  </si>
  <si>
    <t>12:30:19 PM</t>
  </si>
  <si>
    <t>00:38:40</t>
  </si>
  <si>
    <t>12:17:15 PM</t>
  </si>
  <si>
    <t>12:03:14 PM</t>
  </si>
  <si>
    <t>00:17:41</t>
  </si>
  <si>
    <t>11:12:41 AM</t>
  </si>
  <si>
    <t>00:13:07</t>
  </si>
  <si>
    <t>10:38:33 AM</t>
  </si>
  <si>
    <t>10:55:00 AM</t>
  </si>
  <si>
    <t>10:40:52 AM</t>
  </si>
  <si>
    <t>09:53:14 AM</t>
  </si>
  <si>
    <t>09:46:22 AM</t>
  </si>
  <si>
    <t>09:03:26 AM</t>
  </si>
  <si>
    <t>08:49:08 AM</t>
  </si>
  <si>
    <t>00:19:07</t>
  </si>
  <si>
    <t>08:49:04 AM</t>
  </si>
  <si>
    <t>08:42:47 AM</t>
  </si>
  <si>
    <t>08:23:40 AM</t>
  </si>
  <si>
    <t>08:18:50 AM</t>
  </si>
  <si>
    <t>00:08:20</t>
  </si>
  <si>
    <t>08:13:58 AM</t>
  </si>
  <si>
    <t>08:04:34 AM</t>
  </si>
  <si>
    <t>07:56:14 AM</t>
  </si>
  <si>
    <t>07:56:03 AM</t>
  </si>
  <si>
    <t>07:55:50 AM</t>
  </si>
  <si>
    <t>07:34:54 AM</t>
  </si>
  <si>
    <t>07:02:48</t>
  </si>
  <si>
    <t>07:29:08 AM</t>
  </si>
  <si>
    <t>07:02:48 AM</t>
  </si>
  <si>
    <t>09:35:38 AM</t>
  </si>
  <si>
    <t>09:18:50 AM</t>
  </si>
  <si>
    <t>00:21:48</t>
  </si>
  <si>
    <t>10:38:08 AM</t>
  </si>
  <si>
    <t>10:19:39 AM</t>
  </si>
  <si>
    <t>01:36:23 PM</t>
  </si>
  <si>
    <t>01:28:08 PM</t>
  </si>
  <si>
    <t>00:33:04</t>
  </si>
  <si>
    <t>12:55:56 PM</t>
  </si>
  <si>
    <t>12:22:52 PM</t>
  </si>
  <si>
    <t>00:34:34</t>
  </si>
  <si>
    <t>12:19:11 PM</t>
  </si>
  <si>
    <t>08:50:07 AM</t>
  </si>
  <si>
    <t>00:18:00</t>
  </si>
  <si>
    <t>11:32:08 AM</t>
  </si>
  <si>
    <t>00:09:27</t>
  </si>
  <si>
    <t>11:09:26 AM</t>
  </si>
  <si>
    <t>10:59:59 AM</t>
  </si>
  <si>
    <t>11:09:39 AM</t>
  </si>
  <si>
    <t>11:09:28 AM</t>
  </si>
  <si>
    <t>09:57:51 AM</t>
  </si>
  <si>
    <t>09:49:31 AM</t>
  </si>
  <si>
    <t>00:08:30</t>
  </si>
  <si>
    <t>10:48:47 AM</t>
  </si>
  <si>
    <t>10:46:38 AM</t>
  </si>
  <si>
    <t>09:37:35 AM</t>
  </si>
  <si>
    <t>09:27:12 AM</t>
  </si>
  <si>
    <t>11:14:08 AM</t>
  </si>
  <si>
    <t>11:11:12 AM</t>
  </si>
  <si>
    <t>00:11:35</t>
  </si>
  <si>
    <t>07:31:00 AM</t>
  </si>
  <si>
    <t>00:12:46</t>
  </si>
  <si>
    <t>09:16:14 AM</t>
  </si>
  <si>
    <t>09:03:28 AM</t>
  </si>
  <si>
    <t>08:58:33 AM</t>
  </si>
  <si>
    <t>08:50:43 AM</t>
  </si>
  <si>
    <t>08:43:47 AM</t>
  </si>
  <si>
    <t>08:36:13 AM</t>
  </si>
  <si>
    <t>08:35:04 AM</t>
  </si>
  <si>
    <t>00:40:21</t>
  </si>
  <si>
    <t>08:35:00 AM</t>
  </si>
  <si>
    <t>07:54:39 AM</t>
  </si>
  <si>
    <t>00:12:08</t>
  </si>
  <si>
    <t>07:51:23 AM</t>
  </si>
  <si>
    <t>07:39:15 AM</t>
  </si>
  <si>
    <t>00:15:37</t>
  </si>
  <si>
    <t>07:03:48 AM</t>
  </si>
  <si>
    <t>00:18:04</t>
  </si>
  <si>
    <t>06:59:07 AM</t>
  </si>
  <si>
    <t>06:43:42 AM</t>
  </si>
  <si>
    <t>06:25:38 AM</t>
  </si>
  <si>
    <t>06:15:57 AM</t>
  </si>
  <si>
    <t>08:49:45 AM</t>
  </si>
  <si>
    <t>08:49:37 AM</t>
  </si>
  <si>
    <t>08:49:35 AM</t>
  </si>
  <si>
    <t>00:06:15</t>
  </si>
  <si>
    <t>06:13:35 AM</t>
  </si>
  <si>
    <t>06:07:20 AM</t>
  </si>
  <si>
    <t>01:04:36 PM</t>
  </si>
  <si>
    <t>01:04:26 PM</t>
  </si>
  <si>
    <t>00:05:16</t>
  </si>
  <si>
    <t>01:04:22 PM</t>
  </si>
  <si>
    <t>12:59:06 PM</t>
  </si>
  <si>
    <t>00:09:46</t>
  </si>
  <si>
    <t>12:56:57 PM</t>
  </si>
  <si>
    <t>00:24:52</t>
  </si>
  <si>
    <t>12:43:10 PM</t>
  </si>
  <si>
    <t>12:18:18 PM</t>
  </si>
  <si>
    <t>00:19:04</t>
  </si>
  <si>
    <t>12:11:58 PM</t>
  </si>
  <si>
    <t>12:03:20 PM</t>
  </si>
  <si>
    <t>00:00:45</t>
  </si>
  <si>
    <t>00:10:55</t>
  </si>
  <si>
    <t>11:44:16 AM</t>
  </si>
  <si>
    <t>11:33:21 AM</t>
  </si>
  <si>
    <t>11:32:36 AM</t>
  </si>
  <si>
    <t>11:25:09 AM</t>
  </si>
  <si>
    <t>11:20:12 AM</t>
  </si>
  <si>
    <t>00:13:55</t>
  </si>
  <si>
    <t>11:19:01 AM</t>
  </si>
  <si>
    <t>10:55:59 AM</t>
  </si>
  <si>
    <t>00:02:46</t>
  </si>
  <si>
    <t>10:42:04 AM</t>
  </si>
  <si>
    <t>10:31:16 AM</t>
  </si>
  <si>
    <t>00:27:42</t>
  </si>
  <si>
    <t>00:19:18</t>
  </si>
  <si>
    <t>10:28:30 AM</t>
  </si>
  <si>
    <t>10:09:12 AM</t>
  </si>
  <si>
    <t>09:40:58 AM</t>
  </si>
  <si>
    <t>09:20:33 AM</t>
  </si>
  <si>
    <t>09:36:09 AM</t>
  </si>
  <si>
    <t>09:33:12 AM</t>
  </si>
  <si>
    <t>09:06:31 AM</t>
  </si>
  <si>
    <t>09:01:11 AM</t>
  </si>
  <si>
    <t>09:01:08 AM</t>
  </si>
  <si>
    <t>08:55:46 AM</t>
  </si>
  <si>
    <t>08:55:36 AM</t>
  </si>
  <si>
    <t>09:41:30 AM</t>
  </si>
  <si>
    <t>09:41:15 AM</t>
  </si>
  <si>
    <t>09:41:11 AM</t>
  </si>
  <si>
    <t>09:41:04 AM</t>
  </si>
  <si>
    <t>00:03:50</t>
  </si>
  <si>
    <t>01:45:55</t>
  </si>
  <si>
    <t>07:03:28 AM</t>
  </si>
  <si>
    <t>00:38:34</t>
  </si>
  <si>
    <t>06:59:38 AM</t>
  </si>
  <si>
    <t>06:21:04 AM</t>
  </si>
  <si>
    <t>06:19:11 AM</t>
  </si>
  <si>
    <t>06:14:52 AM</t>
  </si>
  <si>
    <t>06:10:11 AM</t>
  </si>
  <si>
    <t>06:08:00 AM</t>
  </si>
  <si>
    <t>06:01:36 AM</t>
  </si>
  <si>
    <t>00:01:10</t>
  </si>
  <si>
    <t>05:55:22 AM</t>
  </si>
  <si>
    <t>05:53:11 AM</t>
  </si>
  <si>
    <t>00:24:35</t>
  </si>
  <si>
    <t>05:52:01 AM</t>
  </si>
  <si>
    <t>05:48:27 AM</t>
  </si>
  <si>
    <t>00:11:09</t>
  </si>
  <si>
    <t>05:23:52 AM</t>
  </si>
  <si>
    <t>05:12:43 AM</t>
  </si>
  <si>
    <t>05:55:44 AM</t>
  </si>
  <si>
    <t>05:55:34 AM</t>
  </si>
  <si>
    <t>00:07:09</t>
  </si>
  <si>
    <t>01:14:25 PM</t>
  </si>
  <si>
    <t>12:59:20 PM</t>
  </si>
  <si>
    <t>00:07:24</t>
  </si>
  <si>
    <t>12:52:11 PM</t>
  </si>
  <si>
    <t>12:44:47 PM</t>
  </si>
  <si>
    <t>00:18:13</t>
  </si>
  <si>
    <t>12:37:32 PM</t>
  </si>
  <si>
    <t>12:19:19 PM</t>
  </si>
  <si>
    <t>12:10:45 PM</t>
  </si>
  <si>
    <t>12:00:53 PM</t>
  </si>
  <si>
    <t>12:00:42 PM</t>
  </si>
  <si>
    <t>12:00:24 PM</t>
  </si>
  <si>
    <t>11:59:32 AM</t>
  </si>
  <si>
    <t>11:45:23 AM</t>
  </si>
  <si>
    <t>11:40:36 AM</t>
  </si>
  <si>
    <t>11:25:36 AM</t>
  </si>
  <si>
    <t>11:19:07 AM</t>
  </si>
  <si>
    <t>11:04:44 AM</t>
  </si>
  <si>
    <t>10:55:21 AM</t>
  </si>
  <si>
    <t>11:13:38 AM</t>
  </si>
  <si>
    <t>11:32:22 AM</t>
  </si>
  <si>
    <t>00:14:51</t>
  </si>
  <si>
    <t>10:28:59 AM</t>
  </si>
  <si>
    <t>10:14:08 AM</t>
  </si>
  <si>
    <t>00:11:45</t>
  </si>
  <si>
    <t>10:03:53 AM</t>
  </si>
  <si>
    <t>09:06:59 AM</t>
  </si>
  <si>
    <t>08:57:25 AM</t>
  </si>
  <si>
    <t>00:16:32</t>
  </si>
  <si>
    <t>07:27:25 AM</t>
  </si>
  <si>
    <t>07:10:53 AM</t>
  </si>
  <si>
    <t>00:14:54</t>
  </si>
  <si>
    <t>10:48:13 AM</t>
  </si>
  <si>
    <t>10:43:53 AM</t>
  </si>
  <si>
    <t>09:33:15 AM</t>
  </si>
  <si>
    <t>09:13:04 AM</t>
  </si>
  <si>
    <t>00:04:06</t>
  </si>
  <si>
    <t>09:12:35 AM</t>
  </si>
  <si>
    <t>09:08:29 AM</t>
  </si>
  <si>
    <t>08:45:33 AM</t>
  </si>
  <si>
    <t>08:44:54 AM</t>
  </si>
  <si>
    <t>08:44:50 AM</t>
  </si>
  <si>
    <t>08:39:18 AM</t>
  </si>
  <si>
    <t>00:18:46</t>
  </si>
  <si>
    <t>00:25:15</t>
  </si>
  <si>
    <t>08:05:13 AM</t>
  </si>
  <si>
    <t>09:08:20 AM</t>
  </si>
  <si>
    <t>07:46:27 AM</t>
  </si>
  <si>
    <t>07:27:32 AM</t>
  </si>
  <si>
    <t>06:00:24</t>
  </si>
  <si>
    <t>01:00:54</t>
  </si>
  <si>
    <t>07:01:18 AM</t>
  </si>
  <si>
    <t>06:00:24 AM</t>
  </si>
  <si>
    <t>12:23:52 PM</t>
  </si>
  <si>
    <t>12:23:43 PM</t>
  </si>
  <si>
    <t>12:23:39 PM</t>
  </si>
  <si>
    <t>12:23:29 PM</t>
  </si>
  <si>
    <t>12:23:19 PM</t>
  </si>
  <si>
    <t>12:23:06 PM</t>
  </si>
  <si>
    <t>12:22:56 PM</t>
  </si>
  <si>
    <t>12:22:46 PM</t>
  </si>
  <si>
    <t>12:22:30 PM</t>
  </si>
  <si>
    <t>12:22:21 PM</t>
  </si>
  <si>
    <t>12:22:14 PM</t>
  </si>
  <si>
    <t>12:22:04 PM</t>
  </si>
  <si>
    <t>12:21:55 PM</t>
  </si>
  <si>
    <t>12:21:46 PM</t>
  </si>
  <si>
    <t>12:21:24 PM</t>
  </si>
  <si>
    <t>12:21:16 PM</t>
  </si>
  <si>
    <t>12:21:03 PM</t>
  </si>
  <si>
    <t>12:20:59 PM</t>
  </si>
  <si>
    <t>12:20:50 PM</t>
  </si>
  <si>
    <t>12:20:46 PM</t>
  </si>
  <si>
    <t>12:20:34 PM</t>
  </si>
  <si>
    <t>12:20:05 PM</t>
  </si>
  <si>
    <t>12:19:08</t>
  </si>
  <si>
    <t>12:19:52 PM</t>
  </si>
  <si>
    <t>12:19:08 PM</t>
  </si>
  <si>
    <t>00:50:56</t>
  </si>
  <si>
    <t>09:10:02 AM</t>
  </si>
  <si>
    <t>02:53:51 PM</t>
  </si>
  <si>
    <t>02:53:43 PM</t>
  </si>
  <si>
    <t>00:42:23</t>
  </si>
  <si>
    <t>12:32:42 PM</t>
  </si>
  <si>
    <t>12:32:37 PM</t>
  </si>
  <si>
    <t>00:39:49</t>
  </si>
  <si>
    <t>01:42:28 PM</t>
  </si>
  <si>
    <t>01:02:39 PM</t>
  </si>
  <si>
    <t>01:02:28 PM</t>
  </si>
  <si>
    <t>01:02:21 PM</t>
  </si>
  <si>
    <t>02:53:19 PM</t>
  </si>
  <si>
    <t>00:14:21</t>
  </si>
  <si>
    <t>00:36:05</t>
  </si>
  <si>
    <t>02:53:10 PM</t>
  </si>
  <si>
    <t>02:17:05 PM</t>
  </si>
  <si>
    <t>02:02:44 PM</t>
  </si>
  <si>
    <t>02:02:33 PM</t>
  </si>
  <si>
    <t>01:43:15 PM</t>
  </si>
  <si>
    <t>01:43:05 PM</t>
  </si>
  <si>
    <t>00:17:54</t>
  </si>
  <si>
    <t>09:28:12 AM</t>
  </si>
  <si>
    <t>01:42:55 PM</t>
  </si>
  <si>
    <t>01:42:51 PM</t>
  </si>
  <si>
    <t>12:45:49 PM</t>
  </si>
  <si>
    <t>12:38:25 PM</t>
  </si>
  <si>
    <t>12:38:14 PM</t>
  </si>
  <si>
    <t>00:39:39</t>
  </si>
  <si>
    <t>11:50:14 AM</t>
  </si>
  <si>
    <t>11:50:09 AM</t>
  </si>
  <si>
    <t>12:38:06 PM</t>
  </si>
  <si>
    <t>12:38:01 PM</t>
  </si>
  <si>
    <t>11:10:30 AM</t>
  </si>
  <si>
    <t>11:10:21 AM</t>
  </si>
  <si>
    <t>00:14:24</t>
  </si>
  <si>
    <t>10:47:03 AM</t>
  </si>
  <si>
    <t>11:09:55 AM</t>
  </si>
  <si>
    <t>11:09:45 AM</t>
  </si>
  <si>
    <t>10:18:44 AM</t>
  </si>
  <si>
    <t>10:31:55 AM</t>
  </si>
  <si>
    <t>10:31:43 AM</t>
  </si>
  <si>
    <t>00:46:25</t>
  </si>
  <si>
    <t>08:02:24 AM</t>
  </si>
  <si>
    <t>08:02:07 AM</t>
  </si>
  <si>
    <t>10:11:32 AM</t>
  </si>
  <si>
    <t>10:32:06 AM</t>
  </si>
  <si>
    <t>10:32:01 AM</t>
  </si>
  <si>
    <t>10:07:31 AM</t>
  </si>
  <si>
    <t>10:07:26 AM</t>
  </si>
  <si>
    <t>00:17:14</t>
  </si>
  <si>
    <t>09:49:40 AM</t>
  </si>
  <si>
    <t>09:33:54 AM</t>
  </si>
  <si>
    <t>09:33:39 AM</t>
  </si>
  <si>
    <t>08:19:06 AM</t>
  </si>
  <si>
    <t>08:18:56 AM</t>
  </si>
  <si>
    <t>07:15:42 AM</t>
  </si>
  <si>
    <t>07:15:35 AM</t>
  </si>
  <si>
    <t>06:45:52 AM</t>
  </si>
  <si>
    <t>06:35:38 AM</t>
  </si>
  <si>
    <t>00:16:24</t>
  </si>
  <si>
    <t>06:26:54 AM</t>
  </si>
  <si>
    <t>06:26:46 AM</t>
  </si>
  <si>
    <t>00:20:04</t>
  </si>
  <si>
    <t>06:10:22 AM</t>
  </si>
  <si>
    <t>06:10:16 AM</t>
  </si>
  <si>
    <t>05:50:12 AM</t>
  </si>
  <si>
    <t>05:50:04 AM</t>
  </si>
  <si>
    <t>00:20:26</t>
  </si>
  <si>
    <t>08:55:41 AM</t>
  </si>
  <si>
    <t>11:56:08 AM</t>
  </si>
  <si>
    <t>00:13:44</t>
  </si>
  <si>
    <t>00:09:51</t>
  </si>
  <si>
    <t>10:17:50 AM</t>
  </si>
  <si>
    <t>10:07:59 AM</t>
  </si>
  <si>
    <t>10:03:45 AM</t>
  </si>
  <si>
    <t>09:57:05 AM</t>
  </si>
  <si>
    <t>00:13:03</t>
  </si>
  <si>
    <t>09:54:12 AM</t>
  </si>
  <si>
    <t>09:41:09 AM</t>
  </si>
  <si>
    <t>00:22:05</t>
  </si>
  <si>
    <t>00:18:42</t>
  </si>
  <si>
    <t>09:38:17 AM</t>
  </si>
  <si>
    <t>11:16:08 AM</t>
  </si>
  <si>
    <t>11:15:51 AM</t>
  </si>
  <si>
    <t>08:23:11</t>
  </si>
  <si>
    <t>08:35:15 AM</t>
  </si>
  <si>
    <t>08:23:11 AM</t>
  </si>
  <si>
    <t>00:13:25</t>
  </si>
  <si>
    <t>10:53:10 AM</t>
  </si>
  <si>
    <t>10:39:45 AM</t>
  </si>
  <si>
    <t>00:22:45</t>
  </si>
  <si>
    <t>11:47:25 AM</t>
  </si>
  <si>
    <t>11:24:40 AM</t>
  </si>
  <si>
    <t>12:26:42 PM</t>
  </si>
  <si>
    <t>12:26:32 PM</t>
  </si>
  <si>
    <t>12:25:53 PM</t>
  </si>
  <si>
    <t>12:17:17 PM</t>
  </si>
  <si>
    <t>00:15:56</t>
  </si>
  <si>
    <t>12:08:46 PM</t>
  </si>
  <si>
    <t>11:59:30 AM</t>
  </si>
  <si>
    <t>11:43:34 AM</t>
  </si>
  <si>
    <t>11:39:39 AM</t>
  </si>
  <si>
    <t>11:35:07 AM</t>
  </si>
  <si>
    <t>11:28:59 AM</t>
  </si>
  <si>
    <t>00:17:19</t>
  </si>
  <si>
    <t>11:04:31 AM</t>
  </si>
  <si>
    <t>11:04:05 AM</t>
  </si>
  <si>
    <t>00:05:05</t>
  </si>
  <si>
    <t>10:46:46 AM</t>
  </si>
  <si>
    <t>10:41:50 AM</t>
  </si>
  <si>
    <t>10:36:45 AM</t>
  </si>
  <si>
    <t>10:17:41 AM</t>
  </si>
  <si>
    <t>09:57:19 AM</t>
  </si>
  <si>
    <t>09:46:39 AM</t>
  </si>
  <si>
    <t>09:41:17 AM</t>
  </si>
  <si>
    <t>09:32:38 AM</t>
  </si>
  <si>
    <t>09:32:29 AM</t>
  </si>
  <si>
    <t>09:17:15 AM</t>
  </si>
  <si>
    <t>09:17:09 AM</t>
  </si>
  <si>
    <t>09:09:11 AM</t>
  </si>
  <si>
    <t>00:02:55</t>
  </si>
  <si>
    <t>08:56:10 AM</t>
  </si>
  <si>
    <t>10:11:48 AM</t>
  </si>
  <si>
    <t>10:00:49 AM</t>
  </si>
  <si>
    <t>08:53:15 AM</t>
  </si>
  <si>
    <t>08:47:53 AM</t>
  </si>
  <si>
    <t>08:37:50 AM</t>
  </si>
  <si>
    <t>08:31:10 AM</t>
  </si>
  <si>
    <t>07:59:43 AM</t>
  </si>
  <si>
    <t>07:59:08 AM</t>
  </si>
  <si>
    <t>07:51:27 AM</t>
  </si>
  <si>
    <t>07:44:39 AM</t>
  </si>
  <si>
    <t>00:06:34</t>
  </si>
  <si>
    <t>07:44:22 AM</t>
  </si>
  <si>
    <t>00:37:09</t>
  </si>
  <si>
    <t>07:36:00 AM</t>
  </si>
  <si>
    <t>07:29:53 AM</t>
  </si>
  <si>
    <t>00:14:55</t>
  </si>
  <si>
    <t>06:37:49 AM</t>
  </si>
  <si>
    <t>00:04:09</t>
  </si>
  <si>
    <t>06:35:15 AM</t>
  </si>
  <si>
    <t>06:31:06 AM</t>
  </si>
  <si>
    <t>01:03:13 PM</t>
  </si>
  <si>
    <t>01:00:58 PM</t>
  </si>
  <si>
    <t>12:59:11 PM</t>
  </si>
  <si>
    <t>12:54:05 PM</t>
  </si>
  <si>
    <t>12:53:54 PM</t>
  </si>
  <si>
    <t>12:53:44 PM</t>
  </si>
  <si>
    <t>00:16:30</t>
  </si>
  <si>
    <t>12:36:55 PM</t>
  </si>
  <si>
    <t>00:01:07</t>
  </si>
  <si>
    <t>11:57:07 AM</t>
  </si>
  <si>
    <t>11:53:44 AM</t>
  </si>
  <si>
    <t>00:17:13</t>
  </si>
  <si>
    <t>11:02:10 AM</t>
  </si>
  <si>
    <t>10:55:03 AM</t>
  </si>
  <si>
    <t>10:37:50 AM</t>
  </si>
  <si>
    <t>10:27:47 AM</t>
  </si>
  <si>
    <t>11:52:37 AM</t>
  </si>
  <si>
    <t>11:51:31 AM</t>
  </si>
  <si>
    <t>00:01:22</t>
  </si>
  <si>
    <t>10:26:41 AM</t>
  </si>
  <si>
    <t>10:23:13 AM</t>
  </si>
  <si>
    <t>00:38:11</t>
  </si>
  <si>
    <t>12:35:30 PM</t>
  </si>
  <si>
    <t>11:57:19 AM</t>
  </si>
  <si>
    <t>00:25:18</t>
  </si>
  <si>
    <t>10:21:51 AM</t>
  </si>
  <si>
    <t>09:56:33 AM</t>
  </si>
  <si>
    <t>00:18:09</t>
  </si>
  <si>
    <t>11:50:18 AM</t>
  </si>
  <si>
    <t>11:41:46 AM</t>
  </si>
  <si>
    <t>00:42:39</t>
  </si>
  <si>
    <t>09:56:03 AM</t>
  </si>
  <si>
    <t>09:13:24 AM</t>
  </si>
  <si>
    <t>01:52:50 PM</t>
  </si>
  <si>
    <t>01:52:39 PM</t>
  </si>
  <si>
    <t>00:42:54</t>
  </si>
  <si>
    <t>09:06:01 AM</t>
  </si>
  <si>
    <t>01:52:31 PM</t>
  </si>
  <si>
    <t>01:52:21 PM</t>
  </si>
  <si>
    <t>01:51:47 PM</t>
  </si>
  <si>
    <t>01:51:37 PM</t>
  </si>
  <si>
    <t>01:51:33 PM</t>
  </si>
  <si>
    <t>01:50:55 PM</t>
  </si>
  <si>
    <t>01:48:53 PM</t>
  </si>
  <si>
    <t>01:48:42 PM</t>
  </si>
  <si>
    <t>01:48:39 PM</t>
  </si>
  <si>
    <t>01:48:29 PM</t>
  </si>
  <si>
    <t>01:48:25 PM</t>
  </si>
  <si>
    <t>01:48:12 PM</t>
  </si>
  <si>
    <t>01:48:03 PM</t>
  </si>
  <si>
    <t>01:47:53 PM</t>
  </si>
  <si>
    <t>01:47:41 PM</t>
  </si>
  <si>
    <t>01:47:21 PM</t>
  </si>
  <si>
    <t>01:44:57 PM</t>
  </si>
  <si>
    <t>01:43:00 PM</t>
  </si>
  <si>
    <t>00:39:33</t>
  </si>
  <si>
    <t>01:42:46 PM</t>
  </si>
  <si>
    <t>12:36:41 PM</t>
  </si>
  <si>
    <t>12:36:29 PM</t>
  </si>
  <si>
    <t>12:36:11 PM</t>
  </si>
  <si>
    <t>12:36:04 PM</t>
  </si>
  <si>
    <t>02:54:44</t>
  </si>
  <si>
    <t>08:22:39 AM</t>
  </si>
  <si>
    <t>05:27:55 AM</t>
  </si>
  <si>
    <t>Weekly</t>
  </si>
  <si>
    <t>Monthly Week 2</t>
  </si>
  <si>
    <t>Bi-Weekly Odd</t>
  </si>
  <si>
    <t>Average Stop Time (In Minutes)</t>
  </si>
  <si>
    <t>EstimatedArrivalTime</t>
  </si>
  <si>
    <t>EstimatedDepartureTime</t>
  </si>
  <si>
    <t>ServiceMinutes</t>
  </si>
  <si>
    <t>WaitMinutes</t>
  </si>
  <si>
    <t>DisplayAddressFull</t>
  </si>
  <si>
    <t>MinutesFromPrevious</t>
  </si>
  <si>
    <t>CHARTER COMMUNICATIONS</t>
  </si>
  <si>
    <t>MICHIGAN STATE POLICE</t>
  </si>
  <si>
    <t>Cu_ID</t>
  </si>
  <si>
    <t>New Rt</t>
  </si>
  <si>
    <t>Old Rt #</t>
  </si>
  <si>
    <t>New Stop</t>
  </si>
  <si>
    <t>Old Stop</t>
  </si>
  <si>
    <t>Customer Name</t>
  </si>
  <si>
    <t>Week #</t>
  </si>
  <si>
    <t>Week1</t>
  </si>
  <si>
    <t>Week2</t>
  </si>
  <si>
    <t>Week3</t>
  </si>
  <si>
    <t>Week4</t>
  </si>
  <si>
    <t>Is Route Changing</t>
  </si>
  <si>
    <t>Is Day Changing</t>
  </si>
  <si>
    <t>3</t>
  </si>
  <si>
    <t>13</t>
  </si>
  <si>
    <t>38</t>
  </si>
  <si>
    <t>23</t>
  </si>
  <si>
    <t>32</t>
  </si>
  <si>
    <t>MilesFromPrevious</t>
  </si>
  <si>
    <t>0</t>
  </si>
  <si>
    <t>99031</t>
  </si>
  <si>
    <t>43</t>
  </si>
  <si>
    <t>1</t>
  </si>
  <si>
    <t>39</t>
  </si>
  <si>
    <t>2</t>
  </si>
  <si>
    <t>102</t>
  </si>
  <si>
    <t>19</t>
  </si>
  <si>
    <t>44</t>
  </si>
  <si>
    <t>106</t>
  </si>
  <si>
    <t>99161</t>
  </si>
  <si>
    <t>64</t>
  </si>
  <si>
    <t>94</t>
  </si>
  <si>
    <t>99062</t>
  </si>
  <si>
    <t>99058</t>
  </si>
  <si>
    <t>22</t>
  </si>
  <si>
    <t>34</t>
  </si>
  <si>
    <t>99061</t>
  </si>
  <si>
    <t>99103</t>
  </si>
  <si>
    <t>33</t>
  </si>
  <si>
    <t>4</t>
  </si>
  <si>
    <t>41</t>
  </si>
  <si>
    <t>99063</t>
  </si>
  <si>
    <t>6</t>
  </si>
  <si>
    <t>103</t>
  </si>
  <si>
    <t>40</t>
  </si>
  <si>
    <t>16</t>
  </si>
  <si>
    <t>17</t>
  </si>
  <si>
    <t>5</t>
  </si>
  <si>
    <t>91</t>
  </si>
  <si>
    <t>11</t>
  </si>
  <si>
    <t>10</t>
  </si>
  <si>
    <t>99046</t>
  </si>
  <si>
    <t>107</t>
  </si>
  <si>
    <t>14</t>
  </si>
  <si>
    <t>15</t>
  </si>
  <si>
    <t>8</t>
  </si>
  <si>
    <t>93</t>
  </si>
  <si>
    <t>90</t>
  </si>
  <si>
    <t>92</t>
  </si>
  <si>
    <t>12</t>
  </si>
  <si>
    <t>42</t>
  </si>
  <si>
    <t>99054</t>
  </si>
  <si>
    <t>203</t>
  </si>
  <si>
    <t>18</t>
  </si>
  <si>
    <t>9</t>
  </si>
  <si>
    <t>7</t>
  </si>
  <si>
    <t>31</t>
  </si>
  <si>
    <t>61</t>
  </si>
  <si>
    <t>63</t>
  </si>
  <si>
    <t>45</t>
  </si>
  <si>
    <t>52</t>
  </si>
  <si>
    <t>96</t>
  </si>
  <si>
    <t>35</t>
  </si>
  <si>
    <t>27</t>
  </si>
  <si>
    <t>20</t>
  </si>
  <si>
    <t>99051</t>
  </si>
  <si>
    <t>36</t>
  </si>
  <si>
    <t>73063</t>
  </si>
  <si>
    <t>37</t>
  </si>
  <si>
    <t>21</t>
  </si>
  <si>
    <t>101</t>
  </si>
  <si>
    <t>109</t>
  </si>
  <si>
    <t>89</t>
  </si>
  <si>
    <t>Yes</t>
  </si>
  <si>
    <t>No</t>
  </si>
  <si>
    <t>New Delivery Day</t>
  </si>
  <si>
    <t>Old Delivery Day</t>
  </si>
  <si>
    <t>N</t>
  </si>
  <si>
    <t>Y</t>
  </si>
  <si>
    <t>Retape Needed?</t>
  </si>
  <si>
    <t>X_Longitude</t>
  </si>
  <si>
    <t>Y_Latitude</t>
  </si>
  <si>
    <t>Predetermined Route Condensed</t>
  </si>
  <si>
    <t>Predetermined Route by Week</t>
  </si>
  <si>
    <t>Monthly Week 1</t>
  </si>
  <si>
    <t>Monthly Week 3</t>
  </si>
  <si>
    <t>Bi-Weekly Even</t>
  </si>
  <si>
    <t>Monthly Week 4</t>
  </si>
  <si>
    <t>Daily</t>
  </si>
  <si>
    <t>Cu_Id Weekly Occurance</t>
  </si>
  <si>
    <t>24</t>
  </si>
  <si>
    <t>26</t>
  </si>
  <si>
    <t>30</t>
  </si>
  <si>
    <t>28</t>
  </si>
  <si>
    <t>29</t>
  </si>
  <si>
    <t>25</t>
  </si>
  <si>
    <t>Old Route (Street Sync)</t>
  </si>
  <si>
    <t>Old Sequence (StreetSync)</t>
  </si>
  <si>
    <t>RouteStopUniqueID</t>
  </si>
  <si>
    <t>Avg Garment Scans per Delivery</t>
  </si>
  <si>
    <t>% Garment Underwash</t>
  </si>
  <si>
    <t>Is new Day feasible?</t>
  </si>
  <si>
    <t># of Stops</t>
  </si>
  <si>
    <t>Summer</t>
  </si>
  <si>
    <t>Winter</t>
  </si>
  <si>
    <t>Natural Gas Compression</t>
  </si>
  <si>
    <t>1563 W HURBERT RD</t>
  </si>
  <si>
    <t>HUBBARD LAKE</t>
  </si>
  <si>
    <t>5p</t>
  </si>
  <si>
    <t>yes</t>
  </si>
  <si>
    <t>Alpena County Road</t>
  </si>
  <si>
    <t>1400 N. BAGLEY STREET</t>
  </si>
  <si>
    <t>ALPENA</t>
  </si>
  <si>
    <t>NO</t>
  </si>
  <si>
    <t>16950 M 32, M33</t>
  </si>
  <si>
    <t>ATLANTA</t>
  </si>
  <si>
    <t>Charlton Township Hall</t>
  </si>
  <si>
    <t>10900 E. M-32</t>
  </si>
  <si>
    <t>Johannesburg</t>
  </si>
  <si>
    <t>Earthworks Enterprises</t>
  </si>
  <si>
    <t>5584 E. M-32</t>
  </si>
  <si>
    <t>Gaylord</t>
  </si>
  <si>
    <t>MDOT-Gaylord</t>
  </si>
  <si>
    <t>1088 M-32 East</t>
  </si>
  <si>
    <t>GAYLORD ORAL SURGERY</t>
  </si>
  <si>
    <t>400 WEST MAIN ST.</t>
  </si>
  <si>
    <t>SUITE 113</t>
  </si>
  <si>
    <t>GAYLORD</t>
  </si>
  <si>
    <t>IPEC, INC</t>
  </si>
  <si>
    <t>400 WEST MAIN</t>
  </si>
  <si>
    <t>JET'S PIZZA MI-058</t>
  </si>
  <si>
    <t>111 WEST STREET</t>
  </si>
  <si>
    <t>WCISEL CONSTRUCTION</t>
  </si>
  <si>
    <t>1054 ANNA DR</t>
  </si>
  <si>
    <t>GREAT LAKES PLUMBING</t>
  </si>
  <si>
    <t>901 DICKENSON</t>
  </si>
  <si>
    <t>NORTHEAST MI CONSORTIUM</t>
  </si>
  <si>
    <t>2927 D&amp;M Drive</t>
  </si>
  <si>
    <t>P.O. Box 711</t>
  </si>
  <si>
    <t>NORTHSPORT PHYSICAL TERAPY</t>
  </si>
  <si>
    <t>1622 DICKERSON RD.</t>
  </si>
  <si>
    <t>VALLEY TRUCK PARTS</t>
  </si>
  <si>
    <t>2483 DICKERSON RD</t>
  </si>
  <si>
    <t>Gaylord Eye Care Center</t>
  </si>
  <si>
    <t>829 W. Main</t>
  </si>
  <si>
    <t>Suite E</t>
  </si>
  <si>
    <t>Bronco Oil</t>
  </si>
  <si>
    <t>231 S. Indiana</t>
  </si>
  <si>
    <t>P.O. Box 1237</t>
  </si>
  <si>
    <t>COMMUNITY FINANCIAL-GAYLORD</t>
  </si>
  <si>
    <t>333 COMMERCE BLVD</t>
  </si>
  <si>
    <t>Mid-North Printing</t>
  </si>
  <si>
    <t>316 W. Second St.</t>
  </si>
  <si>
    <t>BLARNEY CASTLE #484</t>
  </si>
  <si>
    <t>2778 OLD 27 SOUTH</t>
  </si>
  <si>
    <t>Forwards - Gaylord South 144</t>
  </si>
  <si>
    <t>2870 S. Ostego Ave.</t>
  </si>
  <si>
    <t>P.O. Box 1457</t>
  </si>
  <si>
    <t>FORWARDS/SUBWAY-308</t>
  </si>
  <si>
    <t>2859 S OTSEGO AVE</t>
  </si>
  <si>
    <t>Gaylord Sleep Center</t>
  </si>
  <si>
    <t>930 N. Center Ave.</t>
  </si>
  <si>
    <t>$ -</t>
  </si>
  <si>
    <t>BJ'S CATERING AND CONFERENCE</t>
  </si>
  <si>
    <t>990 N. Center</t>
  </si>
  <si>
    <t>P.O. Box 1120</t>
  </si>
  <si>
    <t>E3 EVENTS &amp; BJ'S</t>
  </si>
  <si>
    <t>977 N. CENTER</t>
  </si>
  <si>
    <t>HEALTH DEPT OF NW MICH</t>
  </si>
  <si>
    <t>95 LIVINGSTON BLVD</t>
  </si>
  <si>
    <t>BUCKY'S MEATS</t>
  </si>
  <si>
    <t>13370 DALLAS RD</t>
  </si>
  <si>
    <t>LACHINE</t>
  </si>
  <si>
    <t>MIDWEST DIESEL SERVICE LLC</t>
  </si>
  <si>
    <t>7230 M-32</t>
  </si>
  <si>
    <t>ALPENA REGIONAL MEDICAL CENTER</t>
  </si>
  <si>
    <t>1501 W. Chisholm</t>
  </si>
  <si>
    <t>Alpena</t>
  </si>
  <si>
    <t>1,1</t>
  </si>
  <si>
    <t>BEAR CLAW GRILL</t>
  </si>
  <si>
    <t>1770 W. TRASK LAKE RD.</t>
  </si>
  <si>
    <t>BARTON CITY</t>
  </si>
  <si>
    <t>Ossineke Health Center</t>
  </si>
  <si>
    <t>11745 US 23 S</t>
  </si>
  <si>
    <t>PO Box 83</t>
  </si>
  <si>
    <t>Ossineke</t>
  </si>
  <si>
    <t>BLARNEY CASTLE #736</t>
  </si>
  <si>
    <t>11596 US 23 SO</t>
  </si>
  <si>
    <t>OSSINEKE</t>
  </si>
  <si>
    <t>Ossineke Industries</t>
  </si>
  <si>
    <t>10401 Piper Rd.</t>
  </si>
  <si>
    <t>P.O. Box 376</t>
  </si>
  <si>
    <t>Connie's Cafe</t>
  </si>
  <si>
    <t>11585 US-23 South</t>
  </si>
  <si>
    <t>Francis Service</t>
  </si>
  <si>
    <t>11923 US-23 SOUTH</t>
  </si>
  <si>
    <t>COMPANY 159</t>
  </si>
  <si>
    <t>OSSINEKE HARDWARE/BLDG SUPPLY</t>
  </si>
  <si>
    <t>11925 US-23</t>
  </si>
  <si>
    <t>ME</t>
  </si>
  <si>
    <t>Ossineke Pharmacy</t>
  </si>
  <si>
    <t>11897 US-23 South</t>
  </si>
  <si>
    <t>Alp-Alcona C.U. (Ossineke)</t>
  </si>
  <si>
    <t>11829 US-23 South</t>
  </si>
  <si>
    <t>P.O. Box 515</t>
  </si>
  <si>
    <t>APS SANBORN ELEMENTARY SCHOOL</t>
  </si>
  <si>
    <t>12170 US-23 South</t>
  </si>
  <si>
    <t>DeRocher Masonry</t>
  </si>
  <si>
    <t>12272 US-23 South</t>
  </si>
  <si>
    <t>Eagles</t>
  </si>
  <si>
    <t>6848 US-23 North</t>
  </si>
  <si>
    <t>Spruce</t>
  </si>
  <si>
    <t>CHIPPEWA POINT</t>
  </si>
  <si>
    <t>6575 US 23</t>
  </si>
  <si>
    <t>SPRUCE</t>
  </si>
  <si>
    <t>LOST LAKE WOODS</t>
  </si>
  <si>
    <t>4243 LOST LAKE TRAIL</t>
  </si>
  <si>
    <t>LINCOLN</t>
  </si>
  <si>
    <t>Lincoln Haven Health Care</t>
  </si>
  <si>
    <t>950 N. Barlow Rd.</t>
  </si>
  <si>
    <t>Lincoln</t>
  </si>
  <si>
    <t>ALCONA COUNTY COMMISION ON AGI</t>
  </si>
  <si>
    <t>207 CHURCH ST.</t>
  </si>
  <si>
    <t>JACKS GARAGE</t>
  </si>
  <si>
    <t>324 E HAWLEY</t>
  </si>
  <si>
    <t>Alp-Alcona C.U.(Lincoln)</t>
  </si>
  <si>
    <t>111 Church St. Lincoln</t>
  </si>
  <si>
    <t>Alcona County Road</t>
  </si>
  <si>
    <t>301 N LAKE ST</t>
  </si>
  <si>
    <t>PO BOX 40</t>
  </si>
  <si>
    <t>Snyder's Lincoln Pharmacy</t>
  </si>
  <si>
    <t>301 Second St</t>
  </si>
  <si>
    <t>P.O. Box 237</t>
  </si>
  <si>
    <t>Lincoln Outdoor Center</t>
  </si>
  <si>
    <t>300 S SECOND ST</t>
  </si>
  <si>
    <t>HURON COMMUNITY BANK-LINCOLN</t>
  </si>
  <si>
    <t>327 TRAVERSE BAY ROAD</t>
  </si>
  <si>
    <t>Alcona Motors, Inc.</t>
  </si>
  <si>
    <t>313 S. Second Lincoln</t>
  </si>
  <si>
    <t>P.O. Box 130</t>
  </si>
  <si>
    <t>Northern Precision</t>
  </si>
  <si>
    <t>601 South Lake St</t>
  </si>
  <si>
    <t>NORTHERN INDUSTRIAL WOOD INC.</t>
  </si>
  <si>
    <t>507 STATE ROAD</t>
  </si>
  <si>
    <t>COMPANY 164</t>
  </si>
  <si>
    <t>Viking Energy of Lincoln</t>
  </si>
  <si>
    <t>509 W. State St.</t>
  </si>
  <si>
    <t>Barton City Eagles</t>
  </si>
  <si>
    <t>671 Sanborn Rd.</t>
  </si>
  <si>
    <t>Barton City</t>
  </si>
  <si>
    <t>SCOTT'S BAR &amp; GRILL</t>
  </si>
  <si>
    <t>1758 Trask Lake Rd.</t>
  </si>
  <si>
    <t>White Pine Golf</t>
  </si>
  <si>
    <t>3450 N.Hubbard Lake Rd.</t>
  </si>
  <si>
    <t>COUSINS GRILL</t>
  </si>
  <si>
    <t>214 W MT. MARIE RD</t>
  </si>
  <si>
    <t>DAVE'S CUSTOM TILLAGE, INC.</t>
  </si>
  <si>
    <t>289 E. SWEDE ROAD</t>
  </si>
  <si>
    <t>STONE BAR &amp; GRILL</t>
  </si>
  <si>
    <t>7002 HURBERT RD</t>
  </si>
  <si>
    <t>QUICK &amp; CONVENIENT STORE</t>
  </si>
  <si>
    <t>7120 HURBERT RD</t>
  </si>
  <si>
    <t>North End Restaruant</t>
  </si>
  <si>
    <t>1575 Hubert Rd</t>
  </si>
  <si>
    <t>P.O. Box 131</t>
  </si>
  <si>
    <t>Hubbard Lake</t>
  </si>
  <si>
    <t>F &amp; T FUR HARVESTER'S TRADING</t>
  </si>
  <si>
    <t>10681 BUSHEY ROAD</t>
  </si>
  <si>
    <t>River's Edge Golf Course</t>
  </si>
  <si>
    <t>6373 Werth Rd.</t>
  </si>
  <si>
    <t>Decorative Panels Internationa</t>
  </si>
  <si>
    <t>416 Ford Ave.</t>
  </si>
  <si>
    <t>Alpena General Hospital</t>
  </si>
  <si>
    <t>1501 W. Chisholm St.</t>
  </si>
  <si>
    <t>J &amp; J Bar &amp; Grille</t>
  </si>
  <si>
    <t>411 N. Second</t>
  </si>
  <si>
    <t>ARBY'S</t>
  </si>
  <si>
    <t>2250 US-23 SOUTH</t>
  </si>
  <si>
    <t>Skiba Insurance</t>
  </si>
  <si>
    <t>127 River St.</t>
  </si>
  <si>
    <t>Thunder Bay Title</t>
  </si>
  <si>
    <t>621 W. Chisholm</t>
  </si>
  <si>
    <t>WOLVERINE STATE CREDIT UNION</t>
  </si>
  <si>
    <t>417 W. Chisholm St.</t>
  </si>
  <si>
    <t>Sports Page Lounge</t>
  </si>
  <si>
    <t>823 W. Chisholm St.</t>
  </si>
  <si>
    <t>ALLEGRA PRINTING</t>
  </si>
  <si>
    <t>829 W. Chisholm St.</t>
  </si>
  <si>
    <t>Steve's Repair Shop</t>
  </si>
  <si>
    <t>1208 N. US-23</t>
  </si>
  <si>
    <t>19th Hole</t>
  </si>
  <si>
    <t>1081 U.S.23 North</t>
  </si>
  <si>
    <t>Alp-Alcona C.U. (North)</t>
  </si>
  <si>
    <t>1013 US-23 North</t>
  </si>
  <si>
    <t>THUNDER BAY ORAL SURGERY</t>
  </si>
  <si>
    <t>114 ARBOR LANE</t>
  </si>
  <si>
    <t>SYTEK ORTHODONTIST</t>
  </si>
  <si>
    <t>1132 W. CHISHOLM ST</t>
  </si>
  <si>
    <t>KENTUCKY FRIED CHICKEN</t>
  </si>
  <si>
    <t>1130 STATE ST</t>
  </si>
  <si>
    <t>Mancino's - Alpena</t>
  </si>
  <si>
    <t>1235 State St.</t>
  </si>
  <si>
    <t>319 Parson St.</t>
  </si>
  <si>
    <t>Lud's State</t>
  </si>
  <si>
    <t>State St. Lube</t>
  </si>
  <si>
    <t>105 Mason St.</t>
  </si>
  <si>
    <t>1960 M-32 West</t>
  </si>
  <si>
    <t>THUNDER BAY ELECTRIC</t>
  </si>
  <si>
    <t>1693 M32</t>
  </si>
  <si>
    <t>Alpena Beverage</t>
  </si>
  <si>
    <t>1313 Kline Rd.</t>
  </si>
  <si>
    <t>Alp-Alcona C.U.(Bagley)</t>
  </si>
  <si>
    <t>1100 S. Bagley St.</t>
  </si>
  <si>
    <t>Standard Provision</t>
  </si>
  <si>
    <t>1505 Green Haven Ln</t>
  </si>
  <si>
    <t>A.H.C. ADMINISTRATIVE ANNEX</t>
  </si>
  <si>
    <t>1035 WASHINGTON BLVD</t>
  </si>
  <si>
    <t>L &amp; S Concrete Co.</t>
  </si>
  <si>
    <t>520 Fair St.</t>
  </si>
  <si>
    <t>Alpena Supply Co.</t>
  </si>
  <si>
    <t>410 S. 11th AVE</t>
  </si>
  <si>
    <t>Players Pub &amp; Grub</t>
  </si>
  <si>
    <t>113 S. Ninth St.</t>
  </si>
  <si>
    <t>Latitudes</t>
  </si>
  <si>
    <t>307 W. Chisholm St.</t>
  </si>
  <si>
    <t>PCI - 2nd Ave.</t>
  </si>
  <si>
    <t>112 2nd Ave</t>
  </si>
  <si>
    <t>P.O. Box 115</t>
  </si>
  <si>
    <t>WMCR</t>
  </si>
  <si>
    <t>224 WEST CHISHOLM</t>
  </si>
  <si>
    <t>Big Boy Ripley</t>
  </si>
  <si>
    <t>400 South Ripley</t>
  </si>
  <si>
    <t>Joe's Bar</t>
  </si>
  <si>
    <t>1300 Ford Ave.</t>
  </si>
  <si>
    <t>City of Harrisville</t>
  </si>
  <si>
    <t>200 North 5th Street</t>
  </si>
  <si>
    <t>P.O. Box 278</t>
  </si>
  <si>
    <t>Harrisville</t>
  </si>
  <si>
    <t>H</t>
  </si>
  <si>
    <t>Sunrise Tool Products</t>
  </si>
  <si>
    <t>604 S. Third</t>
  </si>
  <si>
    <t>Manus Tool</t>
  </si>
  <si>
    <t>510 S. Third St.</t>
  </si>
  <si>
    <t>P.O. Box 248</t>
  </si>
  <si>
    <t>HARRISVILLE SHELL OIL</t>
  </si>
  <si>
    <t>217 S STATE</t>
  </si>
  <si>
    <t>HARRISVILLE</t>
  </si>
  <si>
    <t>Trinity Lutheran Church</t>
  </si>
  <si>
    <t>5625 N. US 23</t>
  </si>
  <si>
    <t>Oscoda</t>
  </si>
  <si>
    <t>AUSABLE COLLISION</t>
  </si>
  <si>
    <t>5660 F-41</t>
  </si>
  <si>
    <t>OSCODA</t>
  </si>
  <si>
    <t>Pete's Party Store</t>
  </si>
  <si>
    <t>6521 US-23 North</t>
  </si>
  <si>
    <t>Party &amp; Food Center</t>
  </si>
  <si>
    <t>5692 N. F-41</t>
  </si>
  <si>
    <t>P &amp; L Development</t>
  </si>
  <si>
    <t>4025 Arrow St.</t>
  </si>
  <si>
    <t>Alpena Oil - Oscoda</t>
  </si>
  <si>
    <t>235 Water St.</t>
  </si>
  <si>
    <t>ADMIRAL #5774</t>
  </si>
  <si>
    <t>405 N. STATE ST</t>
  </si>
  <si>
    <t>48750-1742</t>
  </si>
  <si>
    <t>Block &amp; Bottle</t>
  </si>
  <si>
    <t>5155 US-23 North</t>
  </si>
  <si>
    <t>P.O. Box 243</t>
  </si>
  <si>
    <t>Johnson Auto Supply</t>
  </si>
  <si>
    <t>5070 US-23</t>
  </si>
  <si>
    <t>TERRA S. MALLAIS DDS</t>
  </si>
  <si>
    <t>305 N State Street</t>
  </si>
  <si>
    <t>PO Box 527</t>
  </si>
  <si>
    <t>CHANG YANG</t>
  </si>
  <si>
    <t>220 S. State St.</t>
  </si>
  <si>
    <t>Tait's Bill of Fare</t>
  </si>
  <si>
    <t>111 E. Dwight Ave.</t>
  </si>
  <si>
    <t>Alpena Alcona Area C.U. (Oscod</t>
  </si>
  <si>
    <t>103 S. State St.</t>
  </si>
  <si>
    <t>Oscoda Dental Lab</t>
  </si>
  <si>
    <t>108 Bank St.</t>
  </si>
  <si>
    <t>P.O. Box 503</t>
  </si>
  <si>
    <t>Bavarian Bakery</t>
  </si>
  <si>
    <t>5222 North US - 23</t>
  </si>
  <si>
    <t>TAWAS AREA PRESBYTERIAN CHURCH</t>
  </si>
  <si>
    <t>2095 US 23</t>
  </si>
  <si>
    <t>EAST TAWAS</t>
  </si>
  <si>
    <t>Almo Manifold &amp; Tool Company</t>
  </si>
  <si>
    <t>777 Aulerich Road</t>
  </si>
  <si>
    <t>East Tawas</t>
  </si>
  <si>
    <t>DEAN ARBOUR CHEVROLET</t>
  </si>
  <si>
    <t>1859 N US 23</t>
  </si>
  <si>
    <t>PO BOX 191</t>
  </si>
  <si>
    <t>ROUTE 23 BBQ</t>
  </si>
  <si>
    <t>1626 E. US 23</t>
  </si>
  <si>
    <t>Jay's RV Center</t>
  </si>
  <si>
    <t>1552 US-23 N</t>
  </si>
  <si>
    <t>G'S PIZZA</t>
  </si>
  <si>
    <t>115 BAY</t>
  </si>
  <si>
    <t>Forward #17 (Tawas)</t>
  </si>
  <si>
    <t>309 Lake St.</t>
  </si>
  <si>
    <t>219 N. Front St.</t>
  </si>
  <si>
    <t>Tawas</t>
  </si>
  <si>
    <t>Alp. Alcona Area C.U. (Tawas)</t>
  </si>
  <si>
    <t>118 W. M-55</t>
  </si>
  <si>
    <t>SANDCASTLE BEACH RESORT</t>
  </si>
  <si>
    <t>3354 US 23</t>
  </si>
  <si>
    <t>Mama's Country Kitchen</t>
  </si>
  <si>
    <t>384 S. State Street</t>
  </si>
  <si>
    <t>American Legion</t>
  </si>
  <si>
    <t>849 S. State</t>
  </si>
  <si>
    <t>V.F.W. Post 3735</t>
  </si>
  <si>
    <t>240 Chrysler</t>
  </si>
  <si>
    <t>Irish Pub</t>
  </si>
  <si>
    <t>4709 F-41</t>
  </si>
  <si>
    <t>6685 US-23 North</t>
  </si>
  <si>
    <t>Mikado Market</t>
  </si>
  <si>
    <t>2276 F-41</t>
  </si>
  <si>
    <t>P.O. Box 165</t>
  </si>
  <si>
    <t>Mikado</t>
  </si>
  <si>
    <t>American Legion #254</t>
  </si>
  <si>
    <t>2205 Alger</t>
  </si>
  <si>
    <t>P.O. Box 161</t>
  </si>
  <si>
    <t>Mikado Tavern</t>
  </si>
  <si>
    <t>2167 S. F 41</t>
  </si>
  <si>
    <t>WAGON WHEEL BAR &amp; GRILL</t>
  </si>
  <si>
    <t>2030 E. NICHOLSON HILL RD</t>
  </si>
  <si>
    <t>LAFARGE MIDWEST INC OFFICE</t>
  </si>
  <si>
    <t>1435 FORD AVE</t>
  </si>
  <si>
    <t>B CUBED</t>
  </si>
  <si>
    <t>666 MCKINLEY AVE</t>
  </si>
  <si>
    <t>Immanuel Lutheran Church</t>
  </si>
  <si>
    <t>351 Wilson St.</t>
  </si>
  <si>
    <t>CLIFF ANSCHUETZ CHEVROLET OLDS</t>
  </si>
  <si>
    <t>1074 US-23 NORTH</t>
  </si>
  <si>
    <t>BODY SHOP</t>
  </si>
  <si>
    <t>CLIFF ANSCHUETZ CHEV - SERVICE</t>
  </si>
  <si>
    <t>1074 US - 23 NORTH</t>
  </si>
  <si>
    <t>THE BOAT HOUSE</t>
  </si>
  <si>
    <t>2015 HAMILTON RD</t>
  </si>
  <si>
    <t>MI STOP</t>
  </si>
  <si>
    <t>1124 US 23 N</t>
  </si>
  <si>
    <t>ALPENA GOLF CLUB</t>
  </si>
  <si>
    <t>1135 GOLF COURSE RD</t>
  </si>
  <si>
    <t>1381 N. Bagley St</t>
  </si>
  <si>
    <t>P.O. Box 395</t>
  </si>
  <si>
    <t>Birchwood Meadows</t>
  </si>
  <si>
    <t>2550 E. Grant St.</t>
  </si>
  <si>
    <t>The Drug Store</t>
  </si>
  <si>
    <t>2236 US-23 South</t>
  </si>
  <si>
    <t>Bogarts Tavern</t>
  </si>
  <si>
    <t>2085 Werth Rd.</t>
  </si>
  <si>
    <t>ADMIRAL #5867</t>
  </si>
  <si>
    <t>2520 US HIGWAY 23 S</t>
  </si>
  <si>
    <t>ABEND BROTHERS COLLISION</t>
  </si>
  <si>
    <t>10130 US 23 SOUTH</t>
  </si>
  <si>
    <t>Rosa's Lookout Inn</t>
  </si>
  <si>
    <t>6808 US-23 South</t>
  </si>
  <si>
    <t>NORTHERN INDUSTRIAL SUPPLY</t>
  </si>
  <si>
    <t>1105 STATE STREET</t>
  </si>
  <si>
    <t>K &amp; I Partnership</t>
  </si>
  <si>
    <t>421 S. Ripley Blvd</t>
  </si>
  <si>
    <t>ADMIRAL #5866</t>
  </si>
  <si>
    <t>906 W WASHINGTON AVE</t>
  </si>
  <si>
    <t>Garant Office Supplies</t>
  </si>
  <si>
    <t>117 Washington Ave.</t>
  </si>
  <si>
    <t>MDOT-Mio</t>
  </si>
  <si>
    <t>305 W. M-72</t>
  </si>
  <si>
    <t>P.O. Box 437</t>
  </si>
  <si>
    <t>Mio</t>
  </si>
  <si>
    <t>KEN'S VILLAGE MARKET FIRST AID</t>
  </si>
  <si>
    <t>6433 BARBRA INDIAN RIVER</t>
  </si>
  <si>
    <t>P.O. BOX 2009</t>
  </si>
  <si>
    <t>INDIAN RIVER</t>
  </si>
  <si>
    <t>MILLERSBURG MINI-MART</t>
  </si>
  <si>
    <t>5285 MAIN ST.</t>
  </si>
  <si>
    <t>MILLERSBURG</t>
  </si>
  <si>
    <t>211 BAR &amp; GRILL</t>
  </si>
  <si>
    <t>3444 M-21</t>
  </si>
  <si>
    <t>ONAWAY</t>
  </si>
  <si>
    <t>TOM'S FAMILY MARKET F.A.</t>
  </si>
  <si>
    <t>20597 STATE ST</t>
  </si>
  <si>
    <t>PAC SANITATION</t>
  </si>
  <si>
    <t>1273 M-211</t>
  </si>
  <si>
    <t>Eagles - Millersburg</t>
  </si>
  <si>
    <t>12551 Orcutt Hwy.</t>
  </si>
  <si>
    <t>Millersburg</t>
  </si>
  <si>
    <t>Woodwind Restaurant</t>
  </si>
  <si>
    <t>403 M-68</t>
  </si>
  <si>
    <t>P.O. Box 403</t>
  </si>
  <si>
    <t>Onaway</t>
  </si>
  <si>
    <t>VILLAGE CORNER PARTY STORE</t>
  </si>
  <si>
    <t>21016 M 68 HWY</t>
  </si>
  <si>
    <t>PAINTER PETROLEUM</t>
  </si>
  <si>
    <t>4016 MICHIGAN AVENUE</t>
  </si>
  <si>
    <t>ONAWAY AUTO SALES</t>
  </si>
  <si>
    <t>21061 M-68</t>
  </si>
  <si>
    <t>ALPENA FOOD MART - ONAWAY</t>
  </si>
  <si>
    <t>101 MICHIGAN AVE</t>
  </si>
  <si>
    <t>TOM'S FAMILY MARKET 132</t>
  </si>
  <si>
    <t>DAIRY QUEEN - ONAWAY</t>
  </si>
  <si>
    <t>20560 STATE ST</t>
  </si>
  <si>
    <t>City of Onaway - City Hall</t>
  </si>
  <si>
    <t>20774 Historical Courthouse</t>
  </si>
  <si>
    <t>P.O. Box 761</t>
  </si>
  <si>
    <t>Manzana's Deli</t>
  </si>
  <si>
    <t>4068 Michigan Ave.</t>
  </si>
  <si>
    <t>ONAWAY DENTISTRY</t>
  </si>
  <si>
    <t>4080 MICHIGAN AVE</t>
  </si>
  <si>
    <t>THUNDER BAY HEALTH - HS</t>
  </si>
  <si>
    <t>4549 M 33</t>
  </si>
  <si>
    <t>SBHC-HIGH SCHOOL</t>
  </si>
  <si>
    <t>ONAWAY IMAGING DEPARTMENT</t>
  </si>
  <si>
    <t>21258 W. M-68 HWY</t>
  </si>
  <si>
    <t>THUNDER BAY HEALTH</t>
  </si>
  <si>
    <t>21258 W M-68 HWY</t>
  </si>
  <si>
    <t>PO Box 722</t>
  </si>
  <si>
    <t>BLARNEY CASTLE #600</t>
  </si>
  <si>
    <t>6220 M-68</t>
  </si>
  <si>
    <t>Indian River Shell Oil</t>
  </si>
  <si>
    <t>Indian River</t>
  </si>
  <si>
    <t>AWAKON FCU-INDIAN RIVER</t>
  </si>
  <si>
    <t>6272 M-68 HWY</t>
  </si>
  <si>
    <t>MODERN PHARMACY</t>
  </si>
  <si>
    <t>3944 SOUTH STRAITS HWY</t>
  </si>
  <si>
    <t>351 S. STRAITS HWY</t>
  </si>
  <si>
    <t>Wilson's Rivers Edge</t>
  </si>
  <si>
    <t>4208 South Straits Hwy</t>
  </si>
  <si>
    <t>THUNDER BAY HEALTH-INDIAN RIVE</t>
  </si>
  <si>
    <t>4363 S STRAITS HWY</t>
  </si>
  <si>
    <t>BLARNEY CASTLE #592</t>
  </si>
  <si>
    <t>4524 S. STRAITS HWY</t>
  </si>
  <si>
    <t>CHEBOYGAN COUNTY ROAD COMMISSI</t>
  </si>
  <si>
    <t>7055 BUNKER RD</t>
  </si>
  <si>
    <t>INLAND TRANSMISSIONS</t>
  </si>
  <si>
    <t>5839 S. Straits Highway</t>
  </si>
  <si>
    <t>THE THIRSTY STURGEON</t>
  </si>
  <si>
    <t>11900 SCOTT ROAD</t>
  </si>
  <si>
    <t>WOLVERINE</t>
  </si>
  <si>
    <t>AWAKON FCU-WOLVERINE</t>
  </si>
  <si>
    <t>12842 S. STATE HWY</t>
  </si>
  <si>
    <t>KEN'S VILLAGE MARKET 213</t>
  </si>
  <si>
    <t>6433 Barbra Indian River</t>
  </si>
  <si>
    <t>P.O. Box 2009</t>
  </si>
  <si>
    <t>AWAKON FCU-ONWAY</t>
  </si>
  <si>
    <t>20855 WASHINGTON AVE</t>
  </si>
  <si>
    <t>ONWAY</t>
  </si>
  <si>
    <t>Hideaway Bar</t>
  </si>
  <si>
    <t>10085 US 23</t>
  </si>
  <si>
    <t>Alpena Electric Motor Service</t>
  </si>
  <si>
    <t>1581 M-32 West</t>
  </si>
  <si>
    <t>P.O. Box 565</t>
  </si>
  <si>
    <t>Downtown Union 76</t>
  </si>
  <si>
    <t>201 E. Chisholm St.</t>
  </si>
  <si>
    <t>Benjey Grinding Shop</t>
  </si>
  <si>
    <t>108 E. Herman St.</t>
  </si>
  <si>
    <t>FAMILY FARE #1502 FIRST AID</t>
  </si>
  <si>
    <t>100 S. BRADLEY HWY.</t>
  </si>
  <si>
    <t>ROGERS CITY</t>
  </si>
  <si>
    <t>S &amp; A COMPANY</t>
  </si>
  <si>
    <t>1504 N. SECOND AVE.</t>
  </si>
  <si>
    <t>Shalla's</t>
  </si>
  <si>
    <t>326 Long Lake Ave</t>
  </si>
  <si>
    <t>P.M.I.</t>
  </si>
  <si>
    <t>820 Long Lake Ave</t>
  </si>
  <si>
    <t>KTM</t>
  </si>
  <si>
    <t>3810 US-23</t>
  </si>
  <si>
    <t>P.O. Box 205</t>
  </si>
  <si>
    <t>REN-TECH INDUSTRIAL GROUP</t>
  </si>
  <si>
    <t>3580 US 23 North</t>
  </si>
  <si>
    <t>REN-TECH #3544</t>
  </si>
  <si>
    <t>3544 US 23 N</t>
  </si>
  <si>
    <t>Metal - Tech</t>
  </si>
  <si>
    <t>3800 U.S. 23 North</t>
  </si>
  <si>
    <t>AMOS MANUFACTURING</t>
  </si>
  <si>
    <t>3490 US-23 NORTH</t>
  </si>
  <si>
    <t>RENTEC-DYNA 1995, LLC</t>
  </si>
  <si>
    <t>1995 HAMILTON RD</t>
  </si>
  <si>
    <t>IMPORT &amp; DOMESTIC AUTO SERVICE</t>
  </si>
  <si>
    <t>6201 US 23 N</t>
  </si>
  <si>
    <t>Alpena News</t>
  </si>
  <si>
    <t>130 Park Place</t>
  </si>
  <si>
    <t>PO BOX 367</t>
  </si>
  <si>
    <t>Dr. David Beatty DDS</t>
  </si>
  <si>
    <t>201 W. Chisholm St.</t>
  </si>
  <si>
    <t>CHARTER TOWNSHIP OF ALPENA</t>
  </si>
  <si>
    <t>4385 US-23 North</t>
  </si>
  <si>
    <t>O.N. Minerals</t>
  </si>
  <si>
    <t>1035 Calcite Rd.</t>
  </si>
  <si>
    <t>Rogers City</t>
  </si>
  <si>
    <t>GOODRICH PAVING</t>
  </si>
  <si>
    <t>5614 WESSEL RD.</t>
  </si>
  <si>
    <t>APS HINKS ELEMENTARY SCHOOL</t>
  </si>
  <si>
    <t>2373 Gordon Rd.</t>
  </si>
  <si>
    <t>THE PARKER HOUSE</t>
  </si>
  <si>
    <t>24732 US-23</t>
  </si>
  <si>
    <t>PRESQUE ISLE</t>
  </si>
  <si>
    <t>YES</t>
  </si>
  <si>
    <t>CURTIS EXCAVATING</t>
  </si>
  <si>
    <t>501 PARK DR</t>
  </si>
  <si>
    <t>CHEBOYGAN LIFE SUPPORT</t>
  </si>
  <si>
    <t>500 PARK DR</t>
  </si>
  <si>
    <t>FIRST CLASS AUTO REPAIR</t>
  </si>
  <si>
    <t>498 S 6TH STREET</t>
  </si>
  <si>
    <t>ROGER CITY</t>
  </si>
  <si>
    <t>ROGERS CITY EXPRESS STOP #164</t>
  </si>
  <si>
    <t>285 Bradley Hwy</t>
  </si>
  <si>
    <t>P.O. Box 175</t>
  </si>
  <si>
    <t>FAMILY FARE #1502</t>
  </si>
  <si>
    <t>ROGERS CITY ACE HARDWARE</t>
  </si>
  <si>
    <t>1040 M-68</t>
  </si>
  <si>
    <t>NAUTICAL CITY QUICK LUBE</t>
  </si>
  <si>
    <t>100 N. Bradley Hwy.</t>
  </si>
  <si>
    <t>Mike Lynch Ford</t>
  </si>
  <si>
    <t>135 N. Bradley Hwy</t>
  </si>
  <si>
    <t>Roger City</t>
  </si>
  <si>
    <t>BLARNEY CASTLE #816</t>
  </si>
  <si>
    <t>101 S. BRADLEY HWY</t>
  </si>
  <si>
    <t>Thunder Bay Health - Rogers Ci</t>
  </si>
  <si>
    <t>205 S Bradley</t>
  </si>
  <si>
    <t>AWAKON FCU-ROGER CITY</t>
  </si>
  <si>
    <t>279 US 23</t>
  </si>
  <si>
    <t>ADRIAN'S SPORT SHOP</t>
  </si>
  <si>
    <t>335 N. BRADLEY HWY.</t>
  </si>
  <si>
    <t>BISHOP CHEVROLET BUICK, INC.</t>
  </si>
  <si>
    <t>420 US 23</t>
  </si>
  <si>
    <t>MEDILODGE OF ROGERS CITY</t>
  </si>
  <si>
    <t>555 N BRADLEY HWY</t>
  </si>
  <si>
    <t>RETROS DINER</t>
  </si>
  <si>
    <t>1072 W 3RD STREET</t>
  </si>
  <si>
    <t>Lighthouse Restaurant</t>
  </si>
  <si>
    <t>377 N. Third St.</t>
  </si>
  <si>
    <t>UP NORTH 23</t>
  </si>
  <si>
    <t>530 NORTH 3RD</t>
  </si>
  <si>
    <t>Calcite Credit Union - R.C.</t>
  </si>
  <si>
    <t>478 N. Third St.</t>
  </si>
  <si>
    <t>ROGERS CITY POST OFFICE</t>
  </si>
  <si>
    <t>188 N. THIRD ST.</t>
  </si>
  <si>
    <t>ROGERS CITY CITGO</t>
  </si>
  <si>
    <t>159 S. 3RD STREET</t>
  </si>
  <si>
    <t>Chee Peng Restaurant</t>
  </si>
  <si>
    <t>119 W. Third St.</t>
  </si>
  <si>
    <t>Calcite Credit Union - Posen</t>
  </si>
  <si>
    <t>10514 N. Michigan</t>
  </si>
  <si>
    <t>Posen</t>
  </si>
  <si>
    <t>10698 MICHIGAN AVE</t>
  </si>
  <si>
    <t>POSEN EZ MART #772</t>
  </si>
  <si>
    <t>POSEN</t>
  </si>
  <si>
    <t>ROUTE 65 DINER</t>
  </si>
  <si>
    <t>10760 MICHIGAN AVE</t>
  </si>
  <si>
    <t>E &amp; T Party Store</t>
  </si>
  <si>
    <t>7090 State St.</t>
  </si>
  <si>
    <t>FIRST MERIT BANK 0100217</t>
  </si>
  <si>
    <t>10875 Michigan Ave</t>
  </si>
  <si>
    <t>101 N. Washington Ave.</t>
  </si>
  <si>
    <t>HINCKA LOGGING LLC</t>
  </si>
  <si>
    <t>6464 LAKE AUGUSTA HWY</t>
  </si>
  <si>
    <t>POSEN POST OFFICE</t>
  </si>
  <si>
    <t>10933 MICHIGAN AVE.</t>
  </si>
  <si>
    <t>BOLTON BAR</t>
  </si>
  <si>
    <t>9101 S. BOLTON RD</t>
  </si>
  <si>
    <t>MALE'S GROCERY, INC.</t>
  </si>
  <si>
    <t>6811 LONG RAPIDS ROAD</t>
  </si>
  <si>
    <t>Magnaloy Coupling</t>
  </si>
  <si>
    <t>501 Commerce Drive</t>
  </si>
  <si>
    <t>P.O. Box 455</t>
  </si>
  <si>
    <t>Great Northern Food</t>
  </si>
  <si>
    <t>170 N. Industrial Hwy.</t>
  </si>
  <si>
    <t>P.O. Box 475</t>
  </si>
  <si>
    <t>CLIFF ANSCHUETZ CHEVY - BODY</t>
  </si>
  <si>
    <t>Thunder Bay Clinic</t>
  </si>
  <si>
    <t>1065 US-23 North</t>
  </si>
  <si>
    <t>MEDILODGE OF GREENVIEW</t>
  </si>
  <si>
    <t>1234 Golf Course Rd.</t>
  </si>
  <si>
    <t>Benjey Reynolds Shop</t>
  </si>
  <si>
    <t>351 Cavanaugh St.</t>
  </si>
  <si>
    <t>UNITED WATER WATER FILTRATION</t>
  </si>
  <si>
    <t>210 HARBOR DRIVE</t>
  </si>
  <si>
    <t>UNITED WATER RECYCLE PLANT</t>
  </si>
  <si>
    <t>Weinkauf Plmb &amp; Heating, Inc.</t>
  </si>
  <si>
    <t>1411 M-32 West</t>
  </si>
  <si>
    <t>MDOT-Alpena</t>
  </si>
  <si>
    <t>1540 Airport Rd.</t>
  </si>
  <si>
    <t>PHELPS COLLINS THE RIVER CLUB</t>
  </si>
  <si>
    <t>5884 G Street</t>
  </si>
  <si>
    <t>Phelps Collins ANG</t>
  </si>
  <si>
    <t>ALPENA CRTC OPERATIONS</t>
  </si>
  <si>
    <t>5884 A STREET</t>
  </si>
  <si>
    <t>ALPENA CRTC ROADS AND GROUNDS</t>
  </si>
  <si>
    <t>ALPENA CRTC VECHILE MAINTENANC</t>
  </si>
  <si>
    <t>5884 A ST</t>
  </si>
  <si>
    <t>BLDG 7</t>
  </si>
  <si>
    <t>ALPENA CRTC-CUSTODIAL SERVICES</t>
  </si>
  <si>
    <t>ALPENA CRTC CIVIL ENGINEERING</t>
  </si>
  <si>
    <t>BUILDING 122</t>
  </si>
  <si>
    <t>ALPENA CRTC BASE SERVICES #122</t>
  </si>
  <si>
    <t>5884 A-STREET</t>
  </si>
  <si>
    <t>49707-8125</t>
  </si>
  <si>
    <t>K &amp; T Party Store</t>
  </si>
  <si>
    <t>10084 M-32</t>
  </si>
  <si>
    <t>Herron</t>
  </si>
  <si>
    <t>Little Town Lounge</t>
  </si>
  <si>
    <t>10026 M-32 West</t>
  </si>
  <si>
    <t>Hillman Community Center</t>
  </si>
  <si>
    <t>24220 Veterans Memorial Hwy</t>
  </si>
  <si>
    <t>PO BOX 171</t>
  </si>
  <si>
    <t>Hillman</t>
  </si>
  <si>
    <t>HILLMAN POST OFFICE</t>
  </si>
  <si>
    <t>111 N. STATE</t>
  </si>
  <si>
    <t>HILLMAN</t>
  </si>
  <si>
    <t>1:30p</t>
  </si>
  <si>
    <t>HILLTOP PARTY MART</t>
  </si>
  <si>
    <t>14990 STATE STREET</t>
  </si>
  <si>
    <t>LACHINE POST OFFICE</t>
  </si>
  <si>
    <t>2292 M-65 NORTH</t>
  </si>
  <si>
    <t>HILLMAN IMAGING DEPT.</t>
  </si>
  <si>
    <t>15774 STATE STREET</t>
  </si>
  <si>
    <t>A-1 PARTY MART</t>
  </si>
  <si>
    <t>230 N. STATE STREET</t>
  </si>
  <si>
    <t>Thunder Bay Health-Hillman</t>
  </si>
  <si>
    <t>PO BOX 427</t>
  </si>
  <si>
    <t>HILLMAN ELEMENTARY SCHOOL</t>
  </si>
  <si>
    <t>245 THIRD ST.</t>
  </si>
  <si>
    <t>HILLMAN HIGH SCHOOL</t>
  </si>
  <si>
    <t>26045 M-32</t>
  </si>
  <si>
    <t>M-DOT HILLMAN</t>
  </si>
  <si>
    <t>410 N. STATE ST.</t>
  </si>
  <si>
    <t>Hillman Senior Center</t>
  </si>
  <si>
    <t>431 Pineview Court</t>
  </si>
  <si>
    <t>P.O. Box 788</t>
  </si>
  <si>
    <t>Calvary Episcopal Church</t>
  </si>
  <si>
    <t>330 State St.</t>
  </si>
  <si>
    <t>27400 M-32</t>
  </si>
  <si>
    <t>Morrison IGA</t>
  </si>
  <si>
    <t>531 N. State St.</t>
  </si>
  <si>
    <t>Switzer Vet Clinic</t>
  </si>
  <si>
    <t>3463 M-32 West</t>
  </si>
  <si>
    <t>Don's Tractor Sales</t>
  </si>
  <si>
    <t>2516 M-32 West</t>
  </si>
  <si>
    <t>NOWICKI'S SAUSAGE SHOP</t>
  </si>
  <si>
    <t>1224 2ND AVE</t>
  </si>
  <si>
    <t>SPT. FAMILY FARE #1530 FIRST A</t>
  </si>
  <si>
    <t>699 US 2</t>
  </si>
  <si>
    <t>ST. IGNACE</t>
  </si>
  <si>
    <t>DUNCAN BAY BOAT CLUB</t>
  </si>
  <si>
    <t>902 BOAT CLUB DRIVE</t>
  </si>
  <si>
    <t>P.O. BOX 6041</t>
  </si>
  <si>
    <t>CHEBOYGAN</t>
  </si>
  <si>
    <t>SPT. FAMILY FARE #1530</t>
  </si>
  <si>
    <t>4200 Manchester</t>
  </si>
  <si>
    <t>MDOT-St. Ignace</t>
  </si>
  <si>
    <t>500 FERRY LANE</t>
  </si>
  <si>
    <t>St. Ignace</t>
  </si>
  <si>
    <t>KINGSTON KITCHEN</t>
  </si>
  <si>
    <t>1384 HOBAN</t>
  </si>
  <si>
    <t>MACKINAC ISLAND</t>
  </si>
  <si>
    <t>PANCAKE HOUSE</t>
  </si>
  <si>
    <t>7245 MAINT ST</t>
  </si>
  <si>
    <t>VIA-ARNOLD LINE</t>
  </si>
  <si>
    <t>SEABISCUIT</t>
  </si>
  <si>
    <t>1997 MAIN ST.</t>
  </si>
  <si>
    <t>MACKINAW ISLAND</t>
  </si>
  <si>
    <t>SANDERS CANDIES</t>
  </si>
  <si>
    <t>303 FERRY LANE</t>
  </si>
  <si>
    <t>MURDICKS FUDGE</t>
  </si>
  <si>
    <t>190 SHURON AVE</t>
  </si>
  <si>
    <t>SHELPERS BOAT</t>
  </si>
  <si>
    <t>MILLIES ON MAIN</t>
  </si>
  <si>
    <t>7294 MAIN ST</t>
  </si>
  <si>
    <t>Village Inn - St. Ignace</t>
  </si>
  <si>
    <t>250 S. State St.</t>
  </si>
  <si>
    <t>THE GALLEY RESTAURANT</t>
  </si>
  <si>
    <t>241 N STATE STREET</t>
  </si>
  <si>
    <t>ST IGNACE</t>
  </si>
  <si>
    <t>GOOD DAY CAFE</t>
  </si>
  <si>
    <t>7216 MAIN ST</t>
  </si>
  <si>
    <t>FREIGHT BOAT ONLY</t>
  </si>
  <si>
    <t>ISLAND SLICE PIZZERIA</t>
  </si>
  <si>
    <t>7234 MAIN ST</t>
  </si>
  <si>
    <t>HORN'S BAR</t>
  </si>
  <si>
    <t>7300 MAIN ST</t>
  </si>
  <si>
    <t>VIA-SHEPPLER ST IGNACE</t>
  </si>
  <si>
    <t>MIGHTY MAC</t>
  </si>
  <si>
    <t>7315 MAIN ST</t>
  </si>
  <si>
    <t>JOANN'S FUDGE</t>
  </si>
  <si>
    <t>303 E CENTRAL AVE</t>
  </si>
  <si>
    <t>YANKEE REBEL</t>
  </si>
  <si>
    <t>1493 ASTOR ST</t>
  </si>
  <si>
    <t>THE GREAT TURTLE BREWING &amp; DIS</t>
  </si>
  <si>
    <t>1359 HOBAN ST</t>
  </si>
  <si>
    <t>VIA-STARLINE MACKNIAW CITY</t>
  </si>
  <si>
    <t>SMOKEY JOSES</t>
  </si>
  <si>
    <t>7263 MAIN STREET</t>
  </si>
  <si>
    <t>WINCHESTER'S</t>
  </si>
  <si>
    <t>7416 MAIN ST</t>
  </si>
  <si>
    <t>VIA-STARLINE MACKINAW CITY</t>
  </si>
  <si>
    <t>SHEPLER FERRY-ST IGNACE</t>
  </si>
  <si>
    <t>601 NORTH STATE ST</t>
  </si>
  <si>
    <t>ISLAND HOUSE HOTEL</t>
  </si>
  <si>
    <t>6966 MAIN ST</t>
  </si>
  <si>
    <t>MARY'S BISTRO</t>
  </si>
  <si>
    <t>7463 MAINT ST</t>
  </si>
  <si>
    <t>VIA-STARLINE</t>
  </si>
  <si>
    <t>STARBUCKS</t>
  </si>
  <si>
    <t>7308 MIAN ST</t>
  </si>
  <si>
    <t>MURDICK'S FUDGE ST IGNACE</t>
  </si>
  <si>
    <t>204 N. STATE ST.</t>
  </si>
  <si>
    <t>MASSEY FISH CO.</t>
  </si>
  <si>
    <t>1442 W. ROAD</t>
  </si>
  <si>
    <t>LEHTOS</t>
  </si>
  <si>
    <t>626 N STATE</t>
  </si>
  <si>
    <t>BLARNEY CASTLE #852</t>
  </si>
  <si>
    <t>200 S. STATE</t>
  </si>
  <si>
    <t>BLARNEY CASTLE #850</t>
  </si>
  <si>
    <t>98 W. US 2</t>
  </si>
  <si>
    <t>BLARNEY CASTLE #856</t>
  </si>
  <si>
    <t>253 WEST US 2</t>
  </si>
  <si>
    <t>JOHNNIE'S RESTAURANT</t>
  </si>
  <si>
    <t>748 US-2</t>
  </si>
  <si>
    <t>Louie's Fresh Market</t>
  </si>
  <si>
    <t>Alanson</t>
  </si>
  <si>
    <t>BLARNEY CASTLE #220</t>
  </si>
  <si>
    <t>7640 US31 SOUTH</t>
  </si>
  <si>
    <t>ALANSON</t>
  </si>
  <si>
    <t>MBANK - ALANSON</t>
  </si>
  <si>
    <t>6232 River Rd.</t>
  </si>
  <si>
    <t>PO BOX 510</t>
  </si>
  <si>
    <t>RUSTY SAW TAVERN</t>
  </si>
  <si>
    <t>3459 US 31</t>
  </si>
  <si>
    <t>BRUTUS</t>
  </si>
  <si>
    <t>NANCY KELLY'S</t>
  </si>
  <si>
    <t>230 N. US31</t>
  </si>
  <si>
    <t>PELLSTON</t>
  </si>
  <si>
    <t>HOPPIES LANDING</t>
  </si>
  <si>
    <t>1395 N. US-31</t>
  </si>
  <si>
    <t>MOOSE JAW JUNCTION</t>
  </si>
  <si>
    <t>966 W. VAN ROAD</t>
  </si>
  <si>
    <t>DOUGLAS LAKE BAR &amp; STEAKHOUSE</t>
  </si>
  <si>
    <t>7314 DOUGLAS LAKE DRIVE</t>
  </si>
  <si>
    <t>BLARNEY BRANCH OFFICE</t>
  </si>
  <si>
    <t>6416 RIGGSVILLE RD</t>
  </si>
  <si>
    <t>PIER M33 ON THE CHEBOYGAN</t>
  </si>
  <si>
    <t>9500 N. M-33</t>
  </si>
  <si>
    <t>Kelly's Venture Inn</t>
  </si>
  <si>
    <t>3090 US-23 North</t>
  </si>
  <si>
    <t>SAND BAR &amp; GRILL</t>
  </si>
  <si>
    <t>9027 W LONG LAKE RD</t>
  </si>
  <si>
    <t>BENSMAN LONG LAKE MARKET</t>
  </si>
  <si>
    <t>9538 W. LONG LAKE ROAD</t>
  </si>
  <si>
    <t>SPT. FAM FARE #1504 FIRST AID</t>
  </si>
  <si>
    <t>992 S. MAIN</t>
  </si>
  <si>
    <t>Cadillac Products</t>
  </si>
  <si>
    <t>4858 Williams Rd.</t>
  </si>
  <si>
    <t>NEXT DOOR STR #5018</t>
  </si>
  <si>
    <t>309 E STATE ST</t>
  </si>
  <si>
    <t>BLARNEY CASTLE #808</t>
  </si>
  <si>
    <t>912 S. MAIN ST</t>
  </si>
  <si>
    <t>SPT. FAMILY FARE #1504</t>
  </si>
  <si>
    <t>992 S MAIN ST</t>
  </si>
  <si>
    <t>BIG BOY RESTAURANT</t>
  </si>
  <si>
    <t>861 S MAIN ST</t>
  </si>
  <si>
    <t>Cheboygan</t>
  </si>
  <si>
    <t>Louie's Fresh Market - Cheboyg</t>
  </si>
  <si>
    <t>604 Main St.</t>
  </si>
  <si>
    <t>BREWS &amp; BURGERS</t>
  </si>
  <si>
    <t>918 SOUTH HURON</t>
  </si>
  <si>
    <t>MACKINAW CITY</t>
  </si>
  <si>
    <t>STEP INN RESTAURANT</t>
  </si>
  <si>
    <t>325 N MAIN STREET</t>
  </si>
  <si>
    <t>American Legion Post 159</t>
  </si>
  <si>
    <t>106 South Huron</t>
  </si>
  <si>
    <t>Mackinaw City</t>
  </si>
  <si>
    <t>Dixie Saloon Food &amp; Spirits</t>
  </si>
  <si>
    <t>401 E. Central</t>
  </si>
  <si>
    <t>SHEPLER FERRY-MACKINAW</t>
  </si>
  <si>
    <t>556 EAST CENTUZL</t>
  </si>
  <si>
    <t>Marshall's Fudge</t>
  </si>
  <si>
    <t>308 E. Central Ave.</t>
  </si>
  <si>
    <t>NONNA LISA</t>
  </si>
  <si>
    <t>312 S. HURON</t>
  </si>
  <si>
    <t>THE HOOK</t>
  </si>
  <si>
    <t>201 S. HURON</t>
  </si>
  <si>
    <t>JOANN'S FUDGE - MAC. CITY</t>
  </si>
  <si>
    <t>303 E. CENTRAL AVE.</t>
  </si>
  <si>
    <t>Key Hole Bar</t>
  </si>
  <si>
    <t>323 Central Ave.</t>
  </si>
  <si>
    <t>WIENERLICIOUS</t>
  </si>
  <si>
    <t>102 E. CENTRAL</t>
  </si>
  <si>
    <t>NEXT DOOR STR #5017</t>
  </si>
  <si>
    <t>308 S NICOLET ST</t>
  </si>
  <si>
    <t>KILWINS/MACKINAW CITY</t>
  </si>
  <si>
    <t>226 E. CENTRAL AVE</t>
  </si>
  <si>
    <t>MACKINAW CITY POPCORN FACTORY</t>
  </si>
  <si>
    <t>301 E. CENTRAL</t>
  </si>
  <si>
    <t>MACKINAW</t>
  </si>
  <si>
    <t>AUDIE'S RESTAURANT</t>
  </si>
  <si>
    <t>314 N. STREET</t>
  </si>
  <si>
    <t>MACKINAC CITY</t>
  </si>
  <si>
    <t>TOAST-A-GO-GO</t>
  </si>
  <si>
    <t>416 S. HURON</t>
  </si>
  <si>
    <t>MACKINAW CITY SHELL OIL</t>
  </si>
  <si>
    <t>101 JANET ST.</t>
  </si>
  <si>
    <t>THE LIGHTHOUSE RESTAURANT</t>
  </si>
  <si>
    <t>718 S HURON</t>
  </si>
  <si>
    <t>THE HISTORIC DEPOT</t>
  </si>
  <si>
    <t>248 S. HURON</t>
  </si>
  <si>
    <t>MACKINAW COFFEE</t>
  </si>
  <si>
    <t>302 SOUTH HURON</t>
  </si>
  <si>
    <t>DARROW'S FAMILY RESTAURANT</t>
  </si>
  <si>
    <t>301 N. LOUVINGNY</t>
  </si>
  <si>
    <t>P.O.BOX 857</t>
  </si>
  <si>
    <t>THE BRIDGEVIEW 24-HR DINER</t>
  </si>
  <si>
    <t>110 W. CENTRAL</t>
  </si>
  <si>
    <t>MURDICK'S FUDGE (CROSSINGS)</t>
  </si>
  <si>
    <t>190 S. HURON</t>
  </si>
  <si>
    <t>CHEBOYGAN EAGLES</t>
  </si>
  <si>
    <t>626 N.MAIN</t>
  </si>
  <si>
    <t>MICKEY'S MINI MART</t>
  </si>
  <si>
    <t>404 S. HURON AVE</t>
  </si>
  <si>
    <t>MULLIGANS RESTAURANT</t>
  </si>
  <si>
    <t>320 NORTH MAIN</t>
  </si>
  <si>
    <t>FIRST COMMUNITY BANK</t>
  </si>
  <si>
    <t>201 N MAIN ST</t>
  </si>
  <si>
    <t>Modern Pharmacy</t>
  </si>
  <si>
    <t>127 N. Main Street</t>
  </si>
  <si>
    <t>M BANK - CHEBOYGAN</t>
  </si>
  <si>
    <t>350 S. MAIN ST.</t>
  </si>
  <si>
    <t>THUNDER BAY HEALTH-CHEBOYGAN</t>
  </si>
  <si>
    <t>905 W. LINCOLN</t>
  </si>
  <si>
    <t>TENDERCARE</t>
  </si>
  <si>
    <t>824 S. HURON ST.</t>
  </si>
  <si>
    <t>840 SOUTH MAIN</t>
  </si>
  <si>
    <t>Calcite Credit Union Cheboygan</t>
  </si>
  <si>
    <t>1005 S MAIN ST</t>
  </si>
  <si>
    <t>HOSPICE HOUSE</t>
  </si>
  <si>
    <t>722 SOUTH STREET</t>
  </si>
  <si>
    <t>MCLAREN HEALTH MANAGEMENT GRP</t>
  </si>
  <si>
    <t>761 Lafayette</t>
  </si>
  <si>
    <t>Straits Area Printing</t>
  </si>
  <si>
    <t>313 LaFayette Ave</t>
  </si>
  <si>
    <t>ROSA'S SQUEEZE INN</t>
  </si>
  <si>
    <t>16454 US 23 N</t>
  </si>
  <si>
    <t>Lutz Auto Repair</t>
  </si>
  <si>
    <t>5613 US-23 North</t>
  </si>
  <si>
    <t>ALPENA COLLEGE - PAPER ACCT</t>
  </si>
  <si>
    <t>666 JOHNSON STREET</t>
  </si>
  <si>
    <t>FAMILY FARE #1515 FIRST AID</t>
  </si>
  <si>
    <t>5105 CO. RD 612</t>
  </si>
  <si>
    <t>POB 40</t>
  </si>
  <si>
    <t>LEWISTON</t>
  </si>
  <si>
    <t>ATLANTA IMAGING DEPT.</t>
  </si>
  <si>
    <t>11899 M-32</t>
  </si>
  <si>
    <t>MDOT ATLANTA</t>
  </si>
  <si>
    <t>13490 M-32/M-33</t>
  </si>
  <si>
    <t>Atlanta</t>
  </si>
  <si>
    <t>Atlanta Motel</t>
  </si>
  <si>
    <t>12520 STATE ST</t>
  </si>
  <si>
    <t>P.O. Box 206</t>
  </si>
  <si>
    <t>WINSTON CORNER SUNOCO</t>
  </si>
  <si>
    <t>11310 MAIN ST</t>
  </si>
  <si>
    <t>CHATTER'S PIT STOP</t>
  </si>
  <si>
    <t>11610 M-33</t>
  </si>
  <si>
    <t>A WIN-SANDS MOTEL</t>
  </si>
  <si>
    <t>11630 M-33 N</t>
  </si>
  <si>
    <t>CANADA CREEK RANCH</t>
  </si>
  <si>
    <t>23500 RANCH HOUSE TRAIL</t>
  </si>
  <si>
    <t>CCR TRADING POST</t>
  </si>
  <si>
    <t>2433 M-33 SOUTH</t>
  </si>
  <si>
    <t>Atlanta Community Schools</t>
  </si>
  <si>
    <t>10500 County Rd. 489</t>
  </si>
  <si>
    <t>P.O. Box 619</t>
  </si>
  <si>
    <t>10980 M-32 West</t>
  </si>
  <si>
    <t>Amerigas Propane - Atlanta</t>
  </si>
  <si>
    <t>11600 M-32 West</t>
  </si>
  <si>
    <t>H. B. CARBIDE COMPANY #192</t>
  </si>
  <si>
    <t>4210 DOYLE DR</t>
  </si>
  <si>
    <t>Lewiston</t>
  </si>
  <si>
    <t>Redwood Steakhouse</t>
  </si>
  <si>
    <t>4965 SALLING AVE</t>
  </si>
  <si>
    <t>LEWSITON</t>
  </si>
  <si>
    <t>COMMUNITY FINANCIAL-LEWISTON</t>
  </si>
  <si>
    <t>4970 SAILING AVE</t>
  </si>
  <si>
    <t>FAMILY FARE #1515</t>
  </si>
  <si>
    <t>PO Box 40</t>
  </si>
  <si>
    <t>MBANK - LEWISTON</t>
  </si>
  <si>
    <t>2885 S. Co Rd. 489</t>
  </si>
  <si>
    <t>PO BOX 673</t>
  </si>
  <si>
    <t>Montmorency Medical Clinic</t>
  </si>
  <si>
    <t>3040 BOURN ST</t>
  </si>
  <si>
    <t>SUNRISE STORE #6</t>
  </si>
  <si>
    <t>4831 SAILING AVE</t>
  </si>
  <si>
    <t>Iron Kettle</t>
  </si>
  <si>
    <t>4737 SALILNG COUNTY RD 612</t>
  </si>
  <si>
    <t>LEWISTON ACE HARDWARE</t>
  </si>
  <si>
    <t>4910 SALLING AVE.</t>
  </si>
  <si>
    <t>PO Box 876</t>
  </si>
  <si>
    <t>The Villager Restaurant</t>
  </si>
  <si>
    <t>1329 Pine Point</t>
  </si>
  <si>
    <t>THE BAKLAVA SHOP</t>
  </si>
  <si>
    <t>2889 KNEELAND ST</t>
  </si>
  <si>
    <t>TALLEY'S BAR</t>
  </si>
  <si>
    <t>2981 KNEELAND</t>
  </si>
  <si>
    <t>TWIN LAKES AUTO REPAIR</t>
  </si>
  <si>
    <t>1080 Co. Rd. 612</t>
  </si>
  <si>
    <t>Timothy's Lewiston Lodge</t>
  </si>
  <si>
    <t>1525 Fleming</t>
  </si>
  <si>
    <t>Thunder Bay Health - Atlanta 2</t>
  </si>
  <si>
    <t>11899 M-32 W</t>
  </si>
  <si>
    <t>Alp-Alcona C.U. (Atlanta)</t>
  </si>
  <si>
    <t>12285 JEROME ST.</t>
  </si>
  <si>
    <t>CHATTERS BULLPEN BAR &amp; GRILL</t>
  </si>
  <si>
    <t>12350 MAIN ST</t>
  </si>
  <si>
    <t>LUCKY D'S LLC</t>
  </si>
  <si>
    <t>12434 STATE ST</t>
  </si>
  <si>
    <t>PO BOX 209</t>
  </si>
  <si>
    <t>Green Funeral Home</t>
  </si>
  <si>
    <t>12676 AIRPORT RD</t>
  </si>
  <si>
    <t>PO BOX 201</t>
  </si>
  <si>
    <t>ATLANTA SENIOR CENTER</t>
  </si>
  <si>
    <t>11463 MACARTHUR ROAD</t>
  </si>
  <si>
    <t>COMMUNITY FINANCIAL-ATLANTA</t>
  </si>
  <si>
    <t>12483 STATE ST</t>
  </si>
  <si>
    <t>Montmorency Press</t>
  </si>
  <si>
    <t>12625 State St.</t>
  </si>
  <si>
    <t>P.O. Box 186</t>
  </si>
  <si>
    <t>Bernard Building - Hillman</t>
  </si>
  <si>
    <t>27300 M-32</t>
  </si>
  <si>
    <t>P.O. Box 398</t>
  </si>
  <si>
    <t>Alpena VFW #2496 Lounge</t>
  </si>
  <si>
    <t>2900 Connon St.</t>
  </si>
  <si>
    <t>Alpena VFW #2496 Post</t>
  </si>
  <si>
    <t>13460 White Ash</t>
  </si>
  <si>
    <t>LEWISTON SENIOR CENTER</t>
  </si>
  <si>
    <t>2811 KNEELAND</t>
  </si>
  <si>
    <t>NEMROC</t>
  </si>
  <si>
    <t>800 BOLTON</t>
  </si>
  <si>
    <t>BIGGBY COFFEE</t>
  </si>
  <si>
    <t>224 E. CHISHOLM STREET</t>
  </si>
  <si>
    <t>FITZPATRICK HARDWARE</t>
  </si>
  <si>
    <t>2733 US 23 SOUTH</t>
  </si>
  <si>
    <t>Besser Company</t>
  </si>
  <si>
    <t>801 Johnson St.</t>
  </si>
  <si>
    <t>ALPENA EVENTS COMPLEX</t>
  </si>
  <si>
    <t>701 Woodward Ave.</t>
  </si>
  <si>
    <t>APS BESSER ELEMENTARY SCHOOL</t>
  </si>
  <si>
    <t>375 WILSON ST</t>
  </si>
  <si>
    <t>HARBOR NORTH DENTAL ASSOCIATES</t>
  </si>
  <si>
    <t>320 Long Rapids Plaza</t>
  </si>
  <si>
    <t>Alpena Orthopaedic Assoc.</t>
  </si>
  <si>
    <t>401 Long Rapids Plaza</t>
  </si>
  <si>
    <t>Alpena Youth Center</t>
  </si>
  <si>
    <t>511 Long Rapids Plaza</t>
  </si>
  <si>
    <t>APS OXBOW SCHOOL</t>
  </si>
  <si>
    <t>LONG RAPIDS FAMILY CARE</t>
  </si>
  <si>
    <t>393 LONG RAPIDS RD</t>
  </si>
  <si>
    <t>Sally's Care Home - St.Onge</t>
  </si>
  <si>
    <t>740 St. Onge</t>
  </si>
  <si>
    <t>1400 US 23 S.</t>
  </si>
  <si>
    <t>NORTHWOOD SOLUTIONS INC</t>
  </si>
  <si>
    <t>4040 US - 23 North</t>
  </si>
  <si>
    <t>REN-TECH</t>
  </si>
  <si>
    <t>181 N. INDUSTRIAL HWY</t>
  </si>
  <si>
    <t>VP 4150, LLC</t>
  </si>
  <si>
    <t>4150 US 23 N</t>
  </si>
  <si>
    <t>BESSER 23 NORTH</t>
  </si>
  <si>
    <t>801 JOHNSON ST</t>
  </si>
  <si>
    <t>Brett's Auto</t>
  </si>
  <si>
    <t>1249 W. Chisholm St.</t>
  </si>
  <si>
    <t>The Center Building</t>
  </si>
  <si>
    <t>109 N. Second</t>
  </si>
  <si>
    <t>NORTHERN HEARING SERVICES</t>
  </si>
  <si>
    <t>111 SOUTH 13TH</t>
  </si>
  <si>
    <t>NORTHERN LIGHTS ARENA</t>
  </si>
  <si>
    <t>751 WOODWARD</t>
  </si>
  <si>
    <t>TOTALLY KIDS DAYCARE</t>
  </si>
  <si>
    <t>2884 M-32 WEST</t>
  </si>
  <si>
    <t>ALPENA CAR CARE</t>
  </si>
  <si>
    <t>901 Washington</t>
  </si>
  <si>
    <t>SCHULZE, OSWALD, MILLER &amp; EDWA</t>
  </si>
  <si>
    <t>120 N. RIPLEY</t>
  </si>
  <si>
    <t>QSR OUTDOOR PRODUCTS</t>
  </si>
  <si>
    <t>600 W CAMPBELL</t>
  </si>
  <si>
    <t>ALPENA HOUSING COMMISSION</t>
  </si>
  <si>
    <t>2340 SOUTH 4TH AVE</t>
  </si>
  <si>
    <t>Century 21 Realty</t>
  </si>
  <si>
    <t>605 Ripley Blvd</t>
  </si>
  <si>
    <t>M BANK-RIPLEY</t>
  </si>
  <si>
    <t>468 RIPLEY</t>
  </si>
  <si>
    <t>Banner Realty Co.</t>
  </si>
  <si>
    <t>259 S. Ripley Blvd</t>
  </si>
  <si>
    <t>JIMMY JOHN'S SUBS</t>
  </si>
  <si>
    <t>494 S RIPLEY</t>
  </si>
  <si>
    <t>BENJEY WELDING SHOP</t>
  </si>
  <si>
    <t>2238 WERTH RD</t>
  </si>
  <si>
    <t>Benjey Machine Shop</t>
  </si>
  <si>
    <t>2293 Werth Rd.</t>
  </si>
  <si>
    <t>Wilson School</t>
  </si>
  <si>
    <t>Lachine</t>
  </si>
  <si>
    <t>Sports Unlimited</t>
  </si>
  <si>
    <t>3137 US-23 South</t>
  </si>
  <si>
    <t>NICK'S SOUTHSIDE DINER</t>
  </si>
  <si>
    <t>3023 US 23 South</t>
  </si>
  <si>
    <t>Eye Talk Family Optical</t>
  </si>
  <si>
    <t>2483 US-23 South</t>
  </si>
  <si>
    <t>TRF</t>
  </si>
  <si>
    <t>BENJEY ENGINEERING</t>
  </si>
  <si>
    <t>2725 PEARL ROAD</t>
  </si>
  <si>
    <t>Dr. Harkins &amp; Dr. Karsten</t>
  </si>
  <si>
    <t>224 E. Chisholm</t>
  </si>
  <si>
    <t>Suite A</t>
  </si>
  <si>
    <t>Remax New Horizon</t>
  </si>
  <si>
    <t>2281 US-23 South</t>
  </si>
  <si>
    <t>MANGO (US-23)</t>
  </si>
  <si>
    <t>2205 THUNDER BAY SHOPPING CENT</t>
  </si>
  <si>
    <t>RED BRICK TAP &amp; BARREL</t>
  </si>
  <si>
    <t>109 RIVER STREET</t>
  </si>
  <si>
    <t>CAPTAIN QUARTERS</t>
  </si>
  <si>
    <t>122 W CHISHOLM</t>
  </si>
  <si>
    <t>SHERWIN WILLIAMS</t>
  </si>
  <si>
    <t>119 E. CHISHOLM ST</t>
  </si>
  <si>
    <t>MANGOS</t>
  </si>
  <si>
    <t>121 WEST CHISHOLM</t>
  </si>
  <si>
    <t>Employment Services Inc.</t>
  </si>
  <si>
    <t>110 W. Chisholm St.</t>
  </si>
  <si>
    <t>P.O. Box 832</t>
  </si>
  <si>
    <t>THE BLACK SHEEP</t>
  </si>
  <si>
    <t>113 S 2ND AVE</t>
  </si>
  <si>
    <t>Hospice of Northeastern MI</t>
  </si>
  <si>
    <t>112 W. CHISHOLM</t>
  </si>
  <si>
    <t>OMNI METAL CRAFT</t>
  </si>
  <si>
    <t>111 S SECOND AVE</t>
  </si>
  <si>
    <t>Dr. Tony Skiba DDS</t>
  </si>
  <si>
    <t>141 Washington Ave.</t>
  </si>
  <si>
    <t>MUDDY PAWS</t>
  </si>
  <si>
    <t>217 W CHISHOLM</t>
  </si>
  <si>
    <t>Chamber of Commerce</t>
  </si>
  <si>
    <t>235. W. Chisholm</t>
  </si>
  <si>
    <t>315 W CHISHOLM</t>
  </si>
  <si>
    <t>MICHIGAN WORKS</t>
  </si>
  <si>
    <t>Superior Fabricating</t>
  </si>
  <si>
    <t>320 N. 11th St</t>
  </si>
  <si>
    <t>P.O. Box 501</t>
  </si>
  <si>
    <t>ALPENA COMMUNITY CREDIT UNION</t>
  </si>
  <si>
    <t>710 WEST MILLER</t>
  </si>
  <si>
    <t>CAR QUEST</t>
  </si>
  <si>
    <t>115 LOCKWOOD</t>
  </si>
  <si>
    <t>DR. ROBERT CURRIER MDO</t>
  </si>
  <si>
    <t>127 PARK PLACE</t>
  </si>
  <si>
    <t>NORTHERN EYE</t>
  </si>
  <si>
    <t>APS LINCOLN ELEMENTARY SCHOOL</t>
  </si>
  <si>
    <t>ALCONA HEALTH-LINCOLN SCHOOL</t>
  </si>
  <si>
    <t>309 WEST LAKE ST</t>
  </si>
  <si>
    <t>I2P</t>
  </si>
  <si>
    <t>2380 US-23</t>
  </si>
  <si>
    <t>HISER PROPERTIES</t>
  </si>
  <si>
    <t>3303 WEST WASHINGTON</t>
  </si>
  <si>
    <t>BLARNEY CASTLE #224</t>
  </si>
  <si>
    <t>1035 W. CHISHOLM ST</t>
  </si>
  <si>
    <t>Alpena College</t>
  </si>
  <si>
    <t>666 Johnson St.</t>
  </si>
  <si>
    <t>Attn: Accounts Payable</t>
  </si>
  <si>
    <t>49707-1495</t>
  </si>
  <si>
    <t>BLARNEY CASTLE #228</t>
  </si>
  <si>
    <t>1000 M-32 WEST</t>
  </si>
  <si>
    <t>Conveyor Systems</t>
  </si>
  <si>
    <t>167 N. Industrial Hwy.</t>
  </si>
  <si>
    <t>P.O. Box 33</t>
  </si>
  <si>
    <t>1237 US-23 North</t>
  </si>
  <si>
    <t>Eagle Engineering &amp; Supply</t>
  </si>
  <si>
    <t>101 North Industrial Hwy</t>
  </si>
  <si>
    <t>Larry's Collision</t>
  </si>
  <si>
    <t>1212 US-23 North</t>
  </si>
  <si>
    <t>DENTAL SERVICES</t>
  </si>
  <si>
    <t>1185 US - 23 NORTH</t>
  </si>
  <si>
    <t>Perch's IGA</t>
  </si>
  <si>
    <t>1025 US-23 North Hwy.</t>
  </si>
  <si>
    <t>Rapid Results</t>
  </si>
  <si>
    <t>234 S. Second Ave.</t>
  </si>
  <si>
    <t>Internal Medicine Clinic</t>
  </si>
  <si>
    <t>105 Arbor Lane</t>
  </si>
  <si>
    <t>R.A. Townsend Co.</t>
  </si>
  <si>
    <t>1100 N. Bagley St.</t>
  </si>
  <si>
    <t>Applebee's</t>
  </si>
  <si>
    <t>1468 M-32 W.</t>
  </si>
  <si>
    <t>FREESE HYDRAULICS</t>
  </si>
  <si>
    <t>1088 WALTER ST</t>
  </si>
  <si>
    <t>BUILDERS FIRST SOURCE</t>
  </si>
  <si>
    <t>1441 M-32 WEST</t>
  </si>
  <si>
    <t>2074 M-32 WEST</t>
  </si>
  <si>
    <t>GREEN STONE</t>
  </si>
  <si>
    <t>2200 W M-32</t>
  </si>
  <si>
    <t>Hunan Restaurant</t>
  </si>
  <si>
    <t>1283 M-32 West</t>
  </si>
  <si>
    <t>FREEDOM MOTORS</t>
  </si>
  <si>
    <t>929 W WASHINGTON</t>
  </si>
  <si>
    <t>BIGGBY #557</t>
  </si>
  <si>
    <t>1253 M-32</t>
  </si>
  <si>
    <t>Beaver's Automotive</t>
  </si>
  <si>
    <t>600 N. Ripley</t>
  </si>
  <si>
    <t>Grand China Buffet</t>
  </si>
  <si>
    <t>2270 U.S. 23 South</t>
  </si>
  <si>
    <t>BOBS MUFFLER &amp; REPAIR</t>
  </si>
  <si>
    <t>2277 US-23 SOUTH</t>
  </si>
  <si>
    <t>COMPANY 101</t>
  </si>
  <si>
    <t>Overhead Door Company</t>
  </si>
  <si>
    <t>2550 U.S. 23 S.</t>
  </si>
  <si>
    <t>North Coney Island</t>
  </si>
  <si>
    <t>2668 US-23 South</t>
  </si>
  <si>
    <t>Ziebart Tidy Car</t>
  </si>
  <si>
    <t>2673 US-23 South</t>
  </si>
  <si>
    <t>St. Vincent DePaul</t>
  </si>
  <si>
    <t>2635 US 23 SOUTH</t>
  </si>
  <si>
    <t>N.E.M.S.C.A. (Annex)</t>
  </si>
  <si>
    <t>2569 US-23 South</t>
  </si>
  <si>
    <t>2375 Gordon Rd.</t>
  </si>
  <si>
    <t>Alpena Agency</t>
  </si>
  <si>
    <t>102 S. Third St.</t>
  </si>
  <si>
    <t>McDonald Auto Supply</t>
  </si>
  <si>
    <t>126 W. Washington Ave</t>
  </si>
  <si>
    <t>Bannan Funeral Home</t>
  </si>
  <si>
    <t>222 S. Second Ave.</t>
  </si>
  <si>
    <t>ALPENA SERVICES</t>
  </si>
  <si>
    <t>BELLA ROSE SKIN CARE PLLC</t>
  </si>
  <si>
    <t>114 E. OLDFIELD</t>
  </si>
  <si>
    <t>MBANK</t>
  </si>
  <si>
    <t>100 S. SECOND AVE.</t>
  </si>
  <si>
    <t>SALON 125</t>
  </si>
  <si>
    <t>125 EAST CHISHOLM</t>
  </si>
  <si>
    <t>ALPENA CITY GARAGE-MATS</t>
  </si>
  <si>
    <t>208 N. FIRST STREET</t>
  </si>
  <si>
    <t>ALPENA PUBLIC SAFETY</t>
  </si>
  <si>
    <t>ALPENA CITY HALL</t>
  </si>
  <si>
    <t>NEIMAN'S CORNER CAFE</t>
  </si>
  <si>
    <t>144 US-23 SOUTH</t>
  </si>
  <si>
    <t>TACO BELL</t>
  </si>
  <si>
    <t>111 PAAD CT</t>
  </si>
  <si>
    <t>C &amp; S Carrier</t>
  </si>
  <si>
    <t>3224 US-23 SOUTH</t>
  </si>
  <si>
    <t>ZEN 24 HR FITNESS</t>
  </si>
  <si>
    <t>2581 B US 23 SOUTH</t>
  </si>
  <si>
    <t>Gambles</t>
  </si>
  <si>
    <t>2534 US-23 South</t>
  </si>
  <si>
    <t>Kipfmiller</t>
  </si>
  <si>
    <t>2584 US 23 S.</t>
  </si>
  <si>
    <t>DIAMOND SHELL OIL</t>
  </si>
  <si>
    <t>235 WATER ST</t>
  </si>
  <si>
    <t>BLARNEY CASTLE #225</t>
  </si>
  <si>
    <t>2222 US 23 SO.</t>
  </si>
  <si>
    <t>Ball Tire</t>
  </si>
  <si>
    <t>620 S. Ripley Blvd.</t>
  </si>
  <si>
    <t>Dr. Andrew Tarkington DDS</t>
  </si>
  <si>
    <t>215 S. Ripley</t>
  </si>
  <si>
    <t>Lappan Agency</t>
  </si>
  <si>
    <t>180 S. Ripley</t>
  </si>
  <si>
    <t>H P C Credit Union</t>
  </si>
  <si>
    <t>300 S. RIPLEY</t>
  </si>
  <si>
    <t>APS ELLA WHITE ELEMENTARY</t>
  </si>
  <si>
    <t>APS THUNDER BAY JR HIGH</t>
  </si>
  <si>
    <t>APS SENIOR HIGH SCHOOL</t>
  </si>
  <si>
    <t>MCINERNEY CHRYSLER, DODGE JEEP</t>
  </si>
  <si>
    <t>832 W. Chisholm</t>
  </si>
  <si>
    <t>DAIRY QUEEN</t>
  </si>
  <si>
    <t>600 W. CHISOLM</t>
  </si>
  <si>
    <t>John Boy's</t>
  </si>
  <si>
    <t>817 W. Chisholm</t>
  </si>
  <si>
    <t>CHISHOLM SHELL OIL</t>
  </si>
  <si>
    <t>1017 CHISHOLM ST</t>
  </si>
  <si>
    <t>1234 W. Chisholm St.</t>
  </si>
  <si>
    <t>DEAN ARBOUR FORD LINCOLN MERCU</t>
  </si>
  <si>
    <t>1001 US-23 North</t>
  </si>
  <si>
    <t>Alpena City Garage-uniforms</t>
  </si>
  <si>
    <t>208 N. First St.</t>
  </si>
  <si>
    <t>SPECIFICATIONS STONE PRODUCTS</t>
  </si>
  <si>
    <t>1009 LONG LAKE AVE</t>
  </si>
  <si>
    <t>ADVANCED DERMATOLOGY</t>
  </si>
  <si>
    <t>105 ARBOR LANE</t>
  </si>
  <si>
    <t>MEDILODGE OF ALPENA</t>
  </si>
  <si>
    <t>301 LONG RAPIDS</t>
  </si>
  <si>
    <t>Northern Foot &amp; Ankle Center</t>
  </si>
  <si>
    <t>321 long rapids plaza</t>
  </si>
  <si>
    <t>MID MICH PHYS GRP GEN SURGERY</t>
  </si>
  <si>
    <t>311 LONG RAPIDS PLAZA</t>
  </si>
  <si>
    <t>ARMC MEDICAL GROUP-CARDIO ASSO</t>
  </si>
  <si>
    <t>460 Long Rapids Plaza</t>
  </si>
  <si>
    <t>LONG RAPIDS SHELL OIL</t>
  </si>
  <si>
    <t>999 LONG RAPIDS RD</t>
  </si>
  <si>
    <t>Subway- Bagley</t>
  </si>
  <si>
    <t>13456 Macarthur Rd.</t>
  </si>
  <si>
    <t>Alpena Diesel Service</t>
  </si>
  <si>
    <t>1700 M-32 West</t>
  </si>
  <si>
    <t>Alpena Auto Electric</t>
  </si>
  <si>
    <t>1643 M-32</t>
  </si>
  <si>
    <t>HOPSIDE BREWERY</t>
  </si>
  <si>
    <t>129 W. CHISHOLM ST.</t>
  </si>
  <si>
    <t>HURON COMMUNITY BANK-W. BRANCH</t>
  </si>
  <si>
    <t>2210 SOUTH M-76</t>
  </si>
  <si>
    <t>WEST BRANCH</t>
  </si>
  <si>
    <t>THUNDER BAY HEALTH-MIO</t>
  </si>
  <si>
    <t>1110 W 8TH STREET</t>
  </si>
  <si>
    <t>MIO</t>
  </si>
  <si>
    <t>FAMILY FARE #1508 FIRST AID</t>
  </si>
  <si>
    <t>305 MORENCI</t>
  </si>
  <si>
    <t>POB 549</t>
  </si>
  <si>
    <t>THE FARM KITCHEN</t>
  </si>
  <si>
    <t>50 W. KITTLE ROAD</t>
  </si>
  <si>
    <t>THUNDER BAY HEALTH-FAIRVIEW</t>
  </si>
  <si>
    <t>1910 E. MILLER RD.</t>
  </si>
  <si>
    <t>FAIRVIEW</t>
  </si>
  <si>
    <t>Blair's Service</t>
  </si>
  <si>
    <t>210 S. M-33</t>
  </si>
  <si>
    <t>TIM HORTON'S</t>
  </si>
  <si>
    <t>2960 COOK RD</t>
  </si>
  <si>
    <t>LUMBER JACK</t>
  </si>
  <si>
    <t>2980 COOK RD</t>
  </si>
  <si>
    <t>Quality Inn</t>
  </si>
  <si>
    <t>2980 Cook Rd</t>
  </si>
  <si>
    <t>P.O. Box 369</t>
  </si>
  <si>
    <t>West Branch</t>
  </si>
  <si>
    <t>CORNER EXPRESS 2</t>
  </si>
  <si>
    <t>2997 COOK ROAD</t>
  </si>
  <si>
    <t>JOSEPH MARTINES - SUN SPA TAN</t>
  </si>
  <si>
    <t>315 W. Houghton Ave.</t>
  </si>
  <si>
    <t>China Inn</t>
  </si>
  <si>
    <t>601 W. Houghton Ave</t>
  </si>
  <si>
    <t>P.O. Box 334</t>
  </si>
  <si>
    <t>CHARTER COMMUNICATIONS- WEST</t>
  </si>
  <si>
    <t>3432 M-76</t>
  </si>
  <si>
    <t>BAY REGIONAL MEDICAL CENTER</t>
  </si>
  <si>
    <t>611 Court St.</t>
  </si>
  <si>
    <t>Mary's Beauty Salon</t>
  </si>
  <si>
    <t>302 E. Houghton</t>
  </si>
  <si>
    <t>BUCK'S COUNTRY COOKIN'</t>
  </si>
  <si>
    <t>105 PLAZA DR</t>
  </si>
  <si>
    <t>Moose Lodge #2051</t>
  </si>
  <si>
    <t>1731 State Road</t>
  </si>
  <si>
    <t>MERCANTILE BANK</t>
  </si>
  <si>
    <t>505 BENNETT ST</t>
  </si>
  <si>
    <t>ROSE CITY</t>
  </si>
  <si>
    <t>No Limits Pizza &amp; Pool</t>
  </si>
  <si>
    <t>111 E. Main</t>
  </si>
  <si>
    <t>Rose City</t>
  </si>
  <si>
    <t>Faull Inn</t>
  </si>
  <si>
    <t>206 N WILLIAMS M-33</t>
  </si>
  <si>
    <t>Allen's Auto</t>
  </si>
  <si>
    <t>3845 N. M-33</t>
  </si>
  <si>
    <t>American Legion #162</t>
  </si>
  <si>
    <t>3590 Legion Drive</t>
  </si>
  <si>
    <t>Luzerne</t>
  </si>
  <si>
    <t>48636-0186</t>
  </si>
  <si>
    <t>American Collision</t>
  </si>
  <si>
    <t>414 N. Morenci</t>
  </si>
  <si>
    <t>P.O. Box 100</t>
  </si>
  <si>
    <t>MA DEETER'S</t>
  </si>
  <si>
    <t>2262 DETER RD</t>
  </si>
  <si>
    <t>LUZERNE</t>
  </si>
  <si>
    <t>Luzerne Express</t>
  </si>
  <si>
    <t>3535 W. Park (M-72)</t>
  </si>
  <si>
    <t>Luzerne MI</t>
  </si>
  <si>
    <t>Parmalee Trading Post</t>
  </si>
  <si>
    <t>78 Red Oak Rd.</t>
  </si>
  <si>
    <t>LASHLEY FUNERAL HOME, INC.</t>
  </si>
  <si>
    <t>318 PEARL</t>
  </si>
  <si>
    <t>Mio Saloon</t>
  </si>
  <si>
    <t>106 Morenci</t>
  </si>
  <si>
    <t>Sunrise Convenience Store #28</t>
  </si>
  <si>
    <t>300 S Morenci</t>
  </si>
  <si>
    <t>Mike's Auto &amp; Glass</t>
  </si>
  <si>
    <t>525 S. Morenci Ave</t>
  </si>
  <si>
    <t>P.O.Box 532</t>
  </si>
  <si>
    <t>NORTHEAST MI CONSORTIUM-MIO</t>
  </si>
  <si>
    <t>1329 MT TOM RD</t>
  </si>
  <si>
    <t>TWR</t>
  </si>
  <si>
    <t>ALPENA AGENCY -MIO</t>
  </si>
  <si>
    <t>215 M-33</t>
  </si>
  <si>
    <t>FAMILY FARE #1508</t>
  </si>
  <si>
    <t>PO BOX 549</t>
  </si>
  <si>
    <t>Mio Ranger District</t>
  </si>
  <si>
    <t>107 McKinley Rd.</t>
  </si>
  <si>
    <t>Scenic Riverwood Bar &amp; Restaur</t>
  </si>
  <si>
    <t>4700 McKinley</t>
  </si>
  <si>
    <t>Dwaynes Precision Collison</t>
  </si>
  <si>
    <t>33 W. Troyer</t>
  </si>
  <si>
    <t>Country Corners Bulk Foods</t>
  </si>
  <si>
    <t>1284 W. Kittle Rd.</t>
  </si>
  <si>
    <t>COUNTRY FEED SUPPLY</t>
  </si>
  <si>
    <t>389 W. KITTLE RD</t>
  </si>
  <si>
    <t>Pioneer Store</t>
  </si>
  <si>
    <t>432 North Mt.Tom Rd.</t>
  </si>
  <si>
    <t>HIGHLAND LUMBER</t>
  </si>
  <si>
    <t>693 E KITTLE RD</t>
  </si>
  <si>
    <t>1979 E. MILLER RD</t>
  </si>
  <si>
    <t>CLIFF'S FAIRVIEW GARAGE</t>
  </si>
  <si>
    <t>1998 E. MILLER RD.</t>
  </si>
  <si>
    <t>PO BOX 224</t>
  </si>
  <si>
    <t>PAPPY'S PUB</t>
  </si>
  <si>
    <t>6449 M-65</t>
  </si>
  <si>
    <t>Mid-Pointe Convenience</t>
  </si>
  <si>
    <t>4199 Werth Rd.</t>
  </si>
  <si>
    <t>BOB-A-LU MARKET &amp; HARDWARE</t>
  </si>
  <si>
    <t>10010 WERTH RD</t>
  </si>
  <si>
    <t>HERRON</t>
  </si>
  <si>
    <t>SPORTSMAN RESTAURANT &amp; LOUNGE</t>
  </si>
  <si>
    <t>200 S. BULLOCK</t>
  </si>
  <si>
    <t>WHITTEMORE</t>
  </si>
  <si>
    <t>FAMILY FARE #1505 FIRST AID</t>
  </si>
  <si>
    <t>2626 N. M-33</t>
  </si>
  <si>
    <t>P.O. BOX 480</t>
  </si>
  <si>
    <t>Alpena Oil - Mio</t>
  </si>
  <si>
    <t>222 MORENCI AVE.</t>
  </si>
  <si>
    <t>ELLIE'S 12 TABLES</t>
  </si>
  <si>
    <t>611 Morenci Ave.</t>
  </si>
  <si>
    <t>MTF</t>
  </si>
  <si>
    <t>619 M-33</t>
  </si>
  <si>
    <t>FAMILY FARE #1505</t>
  </si>
  <si>
    <t>PO BOX 480</t>
  </si>
  <si>
    <t>M&amp;B TRUCKING</t>
  </si>
  <si>
    <t>166 W. M-55</t>
  </si>
  <si>
    <t>Miller Construction</t>
  </si>
  <si>
    <t>262 W. M-55</t>
  </si>
  <si>
    <t>FORWARDS</t>
  </si>
  <si>
    <t>2980 Cook Rd.</t>
  </si>
  <si>
    <t>APPLEBEES</t>
  </si>
  <si>
    <t>2992 COOK RD</t>
  </si>
  <si>
    <t>BUCCILLI'S PIZZA</t>
  </si>
  <si>
    <t>221 W. HOUGHTON AVE</t>
  </si>
  <si>
    <t>502 W. HOUGHTON</t>
  </si>
  <si>
    <t>Logger's Depot</t>
  </si>
  <si>
    <t>314 W. Houghton</t>
  </si>
  <si>
    <t>P.O. Box 837</t>
  </si>
  <si>
    <t>2087 S M-76</t>
  </si>
  <si>
    <t>Forward #26 (W/B 2)</t>
  </si>
  <si>
    <t>600 Houghton Ave.</t>
  </si>
  <si>
    <t>G's Pizzeria</t>
  </si>
  <si>
    <t>200 W. Houghton</t>
  </si>
  <si>
    <t>ULTIMATE CASTING &amp; MACHINE LLC</t>
  </si>
  <si>
    <t>3977 M-30</t>
  </si>
  <si>
    <t>Camp Sports Bar</t>
  </si>
  <si>
    <t>5810 N M-30</t>
  </si>
  <si>
    <t>Gladwin</t>
  </si>
  <si>
    <t>The Rivers Market</t>
  </si>
  <si>
    <t>4022 N. M-30</t>
  </si>
  <si>
    <t>GLADWIN</t>
  </si>
  <si>
    <t>Secord Lake Eagles</t>
  </si>
  <si>
    <t>3485 Lakeshore Dr.</t>
  </si>
  <si>
    <t>WILDWOOD PARTY STORE LLC</t>
  </si>
  <si>
    <t>4475 WILDWOOD RD.</t>
  </si>
  <si>
    <t>ALGER</t>
  </si>
  <si>
    <t>FORWARD # 11 (ALGER)</t>
  </si>
  <si>
    <t>1990 Brock Rd. (M-33)</t>
  </si>
  <si>
    <t>Alger</t>
  </si>
  <si>
    <t>American Legion Auxiliary</t>
  </si>
  <si>
    <t>805 E. Greenwood</t>
  </si>
  <si>
    <t>P.O. Box 4028</t>
  </si>
  <si>
    <t>KIMMIES PUB &amp; GRUB</t>
  </si>
  <si>
    <t>1869 GREENWOOD ROAD</t>
  </si>
  <si>
    <t>PRESCOTT</t>
  </si>
  <si>
    <t>DEE'S PIZZA PAD LLC</t>
  </si>
  <si>
    <t>2100 GREENWOOD ROAD</t>
  </si>
  <si>
    <t>MOOSE LODGE #440</t>
  </si>
  <si>
    <t>2531 MILLS RD</t>
  </si>
  <si>
    <t>MISS MICHELE'S</t>
  </si>
  <si>
    <t>2370 GREENWOOD RD</t>
  </si>
  <si>
    <t>5142 LUCINDA</t>
  </si>
  <si>
    <t>MARY'S KOUNTRY KORNER</t>
  </si>
  <si>
    <t>2005 N. MELITA RD</t>
  </si>
  <si>
    <t>STERLING</t>
  </si>
  <si>
    <t>Crossroads Citgo</t>
  </si>
  <si>
    <t>30 N. M65</t>
  </si>
  <si>
    <t>Whittemore</t>
  </si>
  <si>
    <t>CURTISVILLE MALL</t>
  </si>
  <si>
    <t>7999 BAMFIELD RD.</t>
  </si>
  <si>
    <t>SOUTH BRANCH</t>
  </si>
  <si>
    <t>Sportsman Bar</t>
  </si>
  <si>
    <t>116 S. State</t>
  </si>
  <si>
    <t>Twining</t>
  </si>
  <si>
    <t>AMERICAN LEGION #422</t>
  </si>
  <si>
    <t>429 WEST MAIN</t>
  </si>
  <si>
    <t>HALE</t>
  </si>
  <si>
    <t>HARD HAT BAR</t>
  </si>
  <si>
    <t>1942 M-65</t>
  </si>
  <si>
    <t>Hale</t>
  </si>
  <si>
    <t>Beaver Lake IGA</t>
  </si>
  <si>
    <t>9543 M-65</t>
  </si>
  <si>
    <t>SPARTAN #838 FIRST AID</t>
  </si>
  <si>
    <t>835 W. MAIN STREET</t>
  </si>
  <si>
    <t>FAMILY FARE #1510 FIRST AID</t>
  </si>
  <si>
    <t>829 W. MAIN</t>
  </si>
  <si>
    <t>POB 580</t>
  </si>
  <si>
    <t>Old Depot</t>
  </si>
  <si>
    <t>10826 M-32 East</t>
  </si>
  <si>
    <t>FORWARDS/SUBWAY-307</t>
  </si>
  <si>
    <t>PANERA BREAD</t>
  </si>
  <si>
    <t>1386 WEST MAIN</t>
  </si>
  <si>
    <t>COMMUNITY FINANCIAL-GAYLORD 2</t>
  </si>
  <si>
    <t>1360 WEST MAIN</t>
  </si>
  <si>
    <t>AWAKON-GAYLORD</t>
  </si>
  <si>
    <t>1496 WEST MAIN</t>
  </si>
  <si>
    <t>GAYLORD WEST EZ MART #488</t>
  </si>
  <si>
    <t>3400 M32 WEST</t>
  </si>
  <si>
    <t>BIG BOY GAYLORD</t>
  </si>
  <si>
    <t>1359 N MAIN</t>
  </si>
  <si>
    <t>Forwards - Gaylord North 147</t>
  </si>
  <si>
    <t>1025 W. Main R#2</t>
  </si>
  <si>
    <t>P.O. Box 652</t>
  </si>
  <si>
    <t>SPARTAN QUICK STOP #838</t>
  </si>
  <si>
    <t>FAMILY FARE #1510-STARBUCKS</t>
  </si>
  <si>
    <t>FAMILY FARE #1510-BAKERY</t>
  </si>
  <si>
    <t>FAMILY FARE #1510-DELI</t>
  </si>
  <si>
    <t>FAMILY FARE #1510-DAIRY QUEEN</t>
  </si>
  <si>
    <t>FAMILY FARE #1510</t>
  </si>
  <si>
    <t>C4</t>
  </si>
  <si>
    <t>FAMILY FARE #1510 MEAT</t>
  </si>
  <si>
    <t>408 WEST 4TH ST</t>
  </si>
  <si>
    <t>ZIP'S HARLEY DAVIDSON</t>
  </si>
  <si>
    <t>980 S. WISCONSIN AVE.</t>
  </si>
  <si>
    <t>JO JO'S MARKET</t>
  </si>
  <si>
    <t>1459 S. OTSEGO AVE</t>
  </si>
  <si>
    <t>Dowkers Meat Market</t>
  </si>
  <si>
    <t>2104 Birch Manor</t>
  </si>
  <si>
    <t>Dynamic Physical Therapy</t>
  </si>
  <si>
    <t>2922 D&amp;M DRIVE</t>
  </si>
  <si>
    <t>LAPPAN'S OF GAYLORD</t>
  </si>
  <si>
    <t>4085 Old 27</t>
  </si>
  <si>
    <t>Michigan Spine &amp; Pain</t>
  </si>
  <si>
    <t>5059 OLD US 27 SOUTH</t>
  </si>
  <si>
    <t>1257 W. Old State Rd.</t>
  </si>
  <si>
    <t>3820 South Lachance Rd.</t>
  </si>
  <si>
    <t>BLARNEY WATERS</t>
  </si>
  <si>
    <t>10703 OLD US 27 SOUTH</t>
  </si>
  <si>
    <t>WATERS</t>
  </si>
  <si>
    <t>SWAMP II</t>
  </si>
  <si>
    <t>6549 N OLD 27</t>
  </si>
  <si>
    <t>FREDERIC</t>
  </si>
  <si>
    <t>BLARNEY CASTLE EZ MART #891</t>
  </si>
  <si>
    <t>8114 MILLS ST</t>
  </si>
  <si>
    <t>VANDERBILT</t>
  </si>
  <si>
    <t>Paul's Pub</t>
  </si>
  <si>
    <t>10757 M-32</t>
  </si>
  <si>
    <t>P.O. Box 45</t>
  </si>
  <si>
    <t>H&amp;R BLOCK-SPAP INC</t>
  </si>
  <si>
    <t>604 WEST MAIN</t>
  </si>
  <si>
    <t>VAN PAMELS HOMETOWN DINER</t>
  </si>
  <si>
    <t>14962 STATE ST</t>
  </si>
  <si>
    <t>COMMUNITY FINANCIAL-HILLMAN</t>
  </si>
  <si>
    <t>27477 MICHIGAN AVE</t>
  </si>
  <si>
    <t>HILLMAN ACE HARDWARE</t>
  </si>
  <si>
    <t>27500 M 32</t>
  </si>
  <si>
    <t>THE FRESH PALATE</t>
  </si>
  <si>
    <t>109 N SECOND</t>
  </si>
  <si>
    <t>MDOT MIO</t>
  </si>
  <si>
    <t>1163 M-72</t>
  </si>
  <si>
    <t>Oscoda County Sheriff</t>
  </si>
  <si>
    <t>301 S MORENCI AVE</t>
  </si>
  <si>
    <t>ROGER MAYHEW</t>
  </si>
  <si>
    <t>2007 N. M-36</t>
  </si>
  <si>
    <t>Forward #27 (Rose City)</t>
  </si>
  <si>
    <t>103 William St.</t>
  </si>
  <si>
    <t>103 E. MAIL STREET</t>
  </si>
  <si>
    <t>Fairview Enterprises</t>
  </si>
  <si>
    <t>4701 E MILLER RD M-72</t>
  </si>
  <si>
    <t>Fairview</t>
  </si>
  <si>
    <t>Sunrise Cafe</t>
  </si>
  <si>
    <t>3070 Lupton Rd</t>
  </si>
  <si>
    <t>3318 Beechwood Rd.</t>
  </si>
  <si>
    <t>Lupton</t>
  </si>
  <si>
    <t>Parkview Acres Inc.</t>
  </si>
  <si>
    <t>2575 E. Rose City Rd.</t>
  </si>
  <si>
    <t>THE CEDAR BAR LLC</t>
  </si>
  <si>
    <t>2246 SHANDY SHORE RD</t>
  </si>
  <si>
    <t>LUPTON</t>
  </si>
  <si>
    <t>Forwards - St. Helen</t>
  </si>
  <si>
    <t>2007 N. M-36 St.</t>
  </si>
  <si>
    <t>St. Helen</t>
  </si>
  <si>
    <t>No Limits Pizza - St. Helen</t>
  </si>
  <si>
    <t>2040 St. Helen Rd.</t>
  </si>
  <si>
    <t>JEN'S HEN HOUSE</t>
  </si>
  <si>
    <t>1965 N ST HELEN ROAD</t>
  </si>
  <si>
    <t>1990 N ST HELEN RD</t>
  </si>
  <si>
    <t>ST HELEN</t>
  </si>
  <si>
    <t>Sunrise Convenience Store #20</t>
  </si>
  <si>
    <t>1747 North M-76</t>
  </si>
  <si>
    <t>69245 Burke Drive</t>
  </si>
  <si>
    <t>RICHFIELD TOWNSHIP</t>
  </si>
  <si>
    <t>1410 N. ST HELEN RD</t>
  </si>
  <si>
    <t>ST. HELEN</t>
  </si>
  <si>
    <t>Louie's Market - St. Helen</t>
  </si>
  <si>
    <t>1025 N St.</t>
  </si>
  <si>
    <t>MR. B'S DELI &amp; CAFE</t>
  </si>
  <si>
    <t>2343 N. ST HELEN ROAD</t>
  </si>
  <si>
    <t>FIREHOUSE BAR &amp; GRILL</t>
  </si>
  <si>
    <t>465 N HELEN RD.</t>
  </si>
  <si>
    <t>ANGRY OVEN</t>
  </si>
  <si>
    <t>2570 N. ST. HELEN ROAD</t>
  </si>
  <si>
    <t>CLEAR LAKE BAR</t>
  </si>
  <si>
    <t>2212 CLEAR LAKE RD</t>
  </si>
  <si>
    <t>SOUTH BRANCH GENERAL STORE</t>
  </si>
  <si>
    <t>6386 E. County Line Rd.</t>
  </si>
  <si>
    <t>South Branch</t>
  </si>
  <si>
    <t>MATTHEWS MILL</t>
  </si>
  <si>
    <t>6400 EAST COUNTY LINE ROAD</t>
  </si>
  <si>
    <t>HOXEY'S TRADING POST</t>
  </si>
  <si>
    <t>5926 THOMPSON ST.</t>
  </si>
  <si>
    <t>Long Lake Bar</t>
  </si>
  <si>
    <t>5002 N. Main</t>
  </si>
  <si>
    <t>Long Lake</t>
  </si>
  <si>
    <t>GRUMPY GUNNY'S</t>
  </si>
  <si>
    <t>4949 N. LONG LAKE RD</t>
  </si>
  <si>
    <t>Alwards Market</t>
  </si>
  <si>
    <t>118 S. Washington</t>
  </si>
  <si>
    <t>Big Bob's Restaurant</t>
  </si>
  <si>
    <t>306 S. Washington</t>
  </si>
  <si>
    <t>ROGERS FAMILY FOODS 4985</t>
  </si>
  <si>
    <t>3195 M-65</t>
  </si>
  <si>
    <t>HOMETOWN PHARMACY</t>
  </si>
  <si>
    <t>3270 M-65</t>
  </si>
  <si>
    <t>MAIN STREET PIZZA &amp; BBQ</t>
  </si>
  <si>
    <t>3150 N M-65</t>
  </si>
  <si>
    <t>Amerigas Propane - Hale</t>
  </si>
  <si>
    <t>3281 M-65</t>
  </si>
  <si>
    <t>PO Box 440</t>
  </si>
  <si>
    <t>Bernard Building</t>
  </si>
  <si>
    <t>395 S. Washington</t>
  </si>
  <si>
    <t>P.O. Box 190</t>
  </si>
  <si>
    <t>BURESH FUNERAL HOME INC</t>
  </si>
  <si>
    <t>121 S. WASHINGTON</t>
  </si>
  <si>
    <t>Hale U.S. Post Office</t>
  </si>
  <si>
    <t>120 E. Main St.</t>
  </si>
  <si>
    <t>PO BOX 9998</t>
  </si>
  <si>
    <t>Forward #28 (Hale)</t>
  </si>
  <si>
    <t>103 Washington</t>
  </si>
  <si>
    <t>Forward #53 (Hale Main St.)</t>
  </si>
  <si>
    <t>101 Main St.</t>
  </si>
  <si>
    <t>Hale Eagles</t>
  </si>
  <si>
    <t>5971 N. M-65</t>
  </si>
  <si>
    <t>The Bear's Store</t>
  </si>
  <si>
    <t>6787 M-65</t>
  </si>
  <si>
    <t>DOCKSIDE MARINA</t>
  </si>
  <si>
    <t>4320 STATE RD</t>
  </si>
  <si>
    <t>GLENNIE</t>
  </si>
  <si>
    <t>EAGLE RIDGE GOLF COURSE</t>
  </si>
  <si>
    <t>3501 STATE RD</t>
  </si>
  <si>
    <t>Glennie Party Store</t>
  </si>
  <si>
    <t>3289 M-65</t>
  </si>
  <si>
    <t>Glennie</t>
  </si>
  <si>
    <t>Chat &amp; Chew</t>
  </si>
  <si>
    <t>3310 State (M-65)</t>
  </si>
  <si>
    <t>Glennie Ace Hardware</t>
  </si>
  <si>
    <t>3280 State Rd.</t>
  </si>
  <si>
    <t>ROGER'S FOOD PRIDE 4505</t>
  </si>
  <si>
    <t>3257 State Rd.</t>
  </si>
  <si>
    <t>TUBE FORMING</t>
  </si>
  <si>
    <t>4614 INDUSTRIAL ROW</t>
  </si>
  <si>
    <t>Glennie Tavern</t>
  </si>
  <si>
    <t>3229 E. State Rd.</t>
  </si>
  <si>
    <t>GOODRICH TRUCKING</t>
  </si>
  <si>
    <t>3851 WORTH ROAD</t>
  </si>
  <si>
    <t>EVERETT GOODRICH INC</t>
  </si>
  <si>
    <t>3851 WERTH RD</t>
  </si>
  <si>
    <t>FAMILY FARE #1519 FIRST AID</t>
  </si>
  <si>
    <t>5463 N. HURON RD.</t>
  </si>
  <si>
    <t>Alcona Township Fire Dept.</t>
  </si>
  <si>
    <t>373 West Old Maria Rd.</t>
  </si>
  <si>
    <t>Black River</t>
  </si>
  <si>
    <t>BLARNEY CASTLE #536</t>
  </si>
  <si>
    <t>449 S. US 23</t>
  </si>
  <si>
    <t>BLARNEY CASTLE SUBWAY</t>
  </si>
  <si>
    <t>Jamieson Nursing Home</t>
  </si>
  <si>
    <t>790 U.S. 23 South</t>
  </si>
  <si>
    <t>THE RED FORK</t>
  </si>
  <si>
    <t>3228 US-23</t>
  </si>
  <si>
    <t>GREENBUSH</t>
  </si>
  <si>
    <t>SUNRISE TRAVEL CENTER</t>
  </si>
  <si>
    <t>5665 N. US 23</t>
  </si>
  <si>
    <t>MANCINOS-OSCODA</t>
  </si>
  <si>
    <t>5565 US 23 N</t>
  </si>
  <si>
    <t>FAMILY FARE #1519</t>
  </si>
  <si>
    <t>5463 N. HURON RD</t>
  </si>
  <si>
    <t>VILLAGES OF OSCODA</t>
  </si>
  <si>
    <t>5631 GEORGIA DRIVE</t>
  </si>
  <si>
    <t>ALPENA GENERAL HOSP.-OSCODA</t>
  </si>
  <si>
    <t>177 N. BARLOW ROAD</t>
  </si>
  <si>
    <t>ALCONA HEALTH CENTER - OSCODA</t>
  </si>
  <si>
    <t>5671 N SKEEL RD</t>
  </si>
  <si>
    <t>ALCONA HEALTH CENTER-OSCODA</t>
  </si>
  <si>
    <t>GARY OIL BASE GARAGE</t>
  </si>
  <si>
    <t>5123 N. US-23</t>
  </si>
  <si>
    <t>SUBWAY- OSCODA</t>
  </si>
  <si>
    <t>5121 US 23 NORTH</t>
  </si>
  <si>
    <t>Desi's Taco Lounge</t>
  </si>
  <si>
    <t>1945 W. River</t>
  </si>
  <si>
    <t>SUNRISE DISPOSAL</t>
  </si>
  <si>
    <t>4775 SUNSET STREET</t>
  </si>
  <si>
    <t>HILLTOP BAR &amp; GRILL</t>
  </si>
  <si>
    <t>401 N MILL ST</t>
  </si>
  <si>
    <t>Gilbert's Drug Store</t>
  </si>
  <si>
    <t>212 State St.</t>
  </si>
  <si>
    <t>AUSABLE TOWNSHIP HALL</t>
  </si>
  <si>
    <t>4420 NORTH HURON ROAD</t>
  </si>
  <si>
    <t>CHARTER COMMUNICATION OSCODA</t>
  </si>
  <si>
    <t>345 S. STATE ST.</t>
  </si>
  <si>
    <t>AUSABLE INN RESTAURANT</t>
  </si>
  <si>
    <t>600 S STATE STREET</t>
  </si>
  <si>
    <t>HURON COMMUNITY BANK-OSCODA</t>
  </si>
  <si>
    <t>5077 N. US 23</t>
  </si>
  <si>
    <t>201 N. STATE AVE.</t>
  </si>
  <si>
    <t>AuSable Trans</t>
  </si>
  <si>
    <t>209 S. State St.</t>
  </si>
  <si>
    <t>ROGERS-OSCOCA 4055</t>
  </si>
  <si>
    <t>5112 US 23</t>
  </si>
  <si>
    <t>Oscoda Kentucky Fried Chicken</t>
  </si>
  <si>
    <t>5150 N US-23</t>
  </si>
  <si>
    <t>P.O. Box 1385</t>
  </si>
  <si>
    <t>GARY OIL</t>
  </si>
  <si>
    <t>Vista Lanes</t>
  </si>
  <si>
    <t>5214 N. US-23</t>
  </si>
  <si>
    <t>P.O. Box 481</t>
  </si>
  <si>
    <t>Oscoda G's Pizzeria</t>
  </si>
  <si>
    <t>5226 N. US-23</t>
  </si>
  <si>
    <t>DUDLEY'S DINER</t>
  </si>
  <si>
    <t>5731 US 23 NORTH</t>
  </si>
  <si>
    <t>Lakewood Shores P.O.A.</t>
  </si>
  <si>
    <t>7701 E. Cedar Lake Dr.</t>
  </si>
  <si>
    <t>SHOTMAKERS</t>
  </si>
  <si>
    <t>49 Main Street</t>
  </si>
  <si>
    <t>ALCONA BREW HAUS</t>
  </si>
  <si>
    <t>676 N. US-23</t>
  </si>
  <si>
    <t>Alcona High School</t>
  </si>
  <si>
    <t>51 N. Barlow Rd.</t>
  </si>
  <si>
    <t>Alcona Elementary School</t>
  </si>
  <si>
    <t>ALPENA GENERAL HOSP.-LINCOLN</t>
  </si>
  <si>
    <t>Alcona Health Center-Lincoln</t>
  </si>
  <si>
    <t>177 N. BARLOW RD</t>
  </si>
  <si>
    <t>Kris Mart</t>
  </si>
  <si>
    <t>863 N. Barlow Rd.</t>
  </si>
  <si>
    <t>MARATHON</t>
  </si>
  <si>
    <t>921 N BARLOW</t>
  </si>
  <si>
    <t>Gillies Funeral Home</t>
  </si>
  <si>
    <t>201 N. Second</t>
  </si>
  <si>
    <t>POMPEYOS MEXICAN GRILL</t>
  </si>
  <si>
    <t>1120 S. STATE STREET</t>
  </si>
  <si>
    <t>IOSCO TRANSIT CORP</t>
  </si>
  <si>
    <t>1036 N. AULERICH</t>
  </si>
  <si>
    <t>E TAWAS</t>
  </si>
  <si>
    <t>Tawas Tool</t>
  </si>
  <si>
    <t>980 Aulerich</t>
  </si>
  <si>
    <t>ADMIRAL #5838</t>
  </si>
  <si>
    <t>512 E LAKE ST</t>
  </si>
  <si>
    <t>TAWAS CITY</t>
  </si>
  <si>
    <t>NEIMAN'S FAMILY MRKT - BAKERY</t>
  </si>
  <si>
    <t>220 LAKE ST.</t>
  </si>
  <si>
    <t>NEIMAN'S FAMLY MRKT - DELI</t>
  </si>
  <si>
    <t>220 W Lake St</t>
  </si>
  <si>
    <t>NEIMAN'S FAMILY MARKET-GENERAL</t>
  </si>
  <si>
    <t>220 W LAKE ST</t>
  </si>
  <si>
    <t>NEIMAN'S FAMILY MKT-MEAT DEPT.</t>
  </si>
  <si>
    <t>220 LAKE ST</t>
  </si>
  <si>
    <t>416 WHITTEMORE ST</t>
  </si>
  <si>
    <t>Klenow's Market</t>
  </si>
  <si>
    <t>201 Newman St.</t>
  </si>
  <si>
    <t>THE LAZY TOASTER</t>
  </si>
  <si>
    <t>221 NEWMAN STREET</t>
  </si>
  <si>
    <t>Tawas Bay Insurance Agency</t>
  </si>
  <si>
    <t>108 W. State St.</t>
  </si>
  <si>
    <t>PO BOX 432</t>
  </si>
  <si>
    <t>CITY OF EAST TAWAS</t>
  </si>
  <si>
    <t>760 NEWMAN ST.</t>
  </si>
  <si>
    <t>TAWAS AREA CHAMBER OF COMMERCE</t>
  </si>
  <si>
    <t>228 NEWMAN STREET</t>
  </si>
  <si>
    <t>Clearview Car Wash &amp; Lube</t>
  </si>
  <si>
    <t>1748 N. US-23</t>
  </si>
  <si>
    <t>SUNRISE SIDE VETERINARY</t>
  </si>
  <si>
    <t>1941 US 23</t>
  </si>
  <si>
    <t>DEAN ARBOUR</t>
  </si>
  <si>
    <t>55 W. M-55</t>
  </si>
  <si>
    <t>Mooney's Ben Franklin</t>
  </si>
  <si>
    <t>138 Newman St.</t>
  </si>
  <si>
    <t>1101 M-55</t>
  </si>
  <si>
    <t>Tawas City</t>
  </si>
  <si>
    <t>Sand Lake Bar</t>
  </si>
  <si>
    <t>3949 W. Saginaw Rd.</t>
  </si>
  <si>
    <t>NATIONAL CITY</t>
  </si>
  <si>
    <t>Lake Breeze Food &amp; Liquor</t>
  </si>
  <si>
    <t>3985 Saginaw Street</t>
  </si>
  <si>
    <t>National City</t>
  </si>
  <si>
    <t>HURON COMMUNITY BANK-TAWAS CIT</t>
  </si>
  <si>
    <t>401 E. LAKE</t>
  </si>
  <si>
    <t>BOATHOUSE BEER CO &amp; BOZERY</t>
  </si>
  <si>
    <t>450 W. LAKE ST.</t>
  </si>
  <si>
    <t>RF</t>
  </si>
  <si>
    <t>FREEL'S MARKET</t>
  </si>
  <si>
    <t>1139 W Lake Street</t>
  </si>
  <si>
    <t>AUGIES ON THE BAY</t>
  </si>
  <si>
    <t>175 W. LAKE ST</t>
  </si>
  <si>
    <t>PO BOX 147</t>
  </si>
  <si>
    <t>TAWAS PIZZA COMPANY</t>
  </si>
  <si>
    <t>115 E. LAKE ST.</t>
  </si>
  <si>
    <t>HURON COMMUNITY BANK-E. TAWAS</t>
  </si>
  <si>
    <t>301 NEWMAN ST</t>
  </si>
  <si>
    <t>Sav-Mor Super Drugs</t>
  </si>
  <si>
    <t>306 W. Lake St.</t>
  </si>
  <si>
    <t>323 NEWMAN STREET</t>
  </si>
  <si>
    <t>Kentucky Fried Chicken-East Ta</t>
  </si>
  <si>
    <t>600 W. Bay</t>
  </si>
  <si>
    <t>CHINA BUFFET OF EAST TAWAS</t>
  </si>
  <si>
    <t>734 E. BAY ST</t>
  </si>
  <si>
    <t>Northwoods Steakhouse</t>
  </si>
  <si>
    <t>1222 N. US 23</t>
  </si>
  <si>
    <t>Big Boy - East Tawas</t>
  </si>
  <si>
    <t>HURON COMMUNITY BANK-HARRISVIL</t>
  </si>
  <si>
    <t>423 EAST MAIN STREET</t>
  </si>
  <si>
    <t>Alcona Health Center - Harrisv</t>
  </si>
  <si>
    <t>205 North State Street</t>
  </si>
  <si>
    <t>MOUNTAIN FOOD SERVICE</t>
  </si>
  <si>
    <t>5495 US 23 N</t>
  </si>
  <si>
    <t>BLACK RIVER</t>
  </si>
  <si>
    <t>Call In Customer</t>
  </si>
  <si>
    <t>Stop #</t>
  </si>
  <si>
    <t>2/11/2022 :: 06:14:26 AM / 06:25:48 AM :: 00:11:22 :: 15:36:26</t>
  </si>
  <si>
    <t>2/14/2022 :: 06:15:29 AM / 06:29:48 AM :: 00:14:19 :: 17:54:23</t>
  </si>
  <si>
    <t>2/18/2022 :: 06:02:03 AM / 06:15:14 AM :: 00:13:11 :: 14:54:10</t>
  </si>
  <si>
    <t>2/21/2022 :: 06:03:26 AM / 06:16:23 AM :: 00:12:57 :: 17:06:50</t>
  </si>
  <si>
    <t>NEWDALE PROPERTIES</t>
  </si>
  <si>
    <t>2/14/2022 :: 09:03:31 AM / 09:14:36 AM :: 00:11:05 :: 00:00:09</t>
  </si>
  <si>
    <t>2/14/2022 :: 09:14:39 AM / 09:14:48 AM :: 00:00:09 :: 00:00:03</t>
  </si>
  <si>
    <t>2/21/2022 :: 08:31:25 AM / 08:35:53 AM :: 00:04:28 :: 00:00:07</t>
  </si>
  <si>
    <t>OSSINEKE SERVICES</t>
  </si>
  <si>
    <t>2/15/2022 :: 07:30:43 AM / 07:36:30 AM :: 00:05:47 :: 17:25:01</t>
  </si>
  <si>
    <t>2/22/2022 :: 07:32:36 AM / 07:53:26 AM :: 00:20:50 :: 18:18:21</t>
  </si>
  <si>
    <t>2/22/2022 :: 07:53:30 AM / 07:53:39 AM :: 00:00:09 :: 00:00:04</t>
  </si>
  <si>
    <t>2/16/2022 :: 08:25:01 AM / 08:25:17 AM :: 00:00:16 :: 00:00:04</t>
  </si>
  <si>
    <t>2/23/2022 :: 09:09:09 AM / 09:09:17 AM :: 00:00:08 :: 00:00:09</t>
  </si>
  <si>
    <t>2/16/2022 :: 08:25:21 AM / 08:25:39 AM :: 00:00:18 :: 00:00:04</t>
  </si>
  <si>
    <t>2/23/2022 :: 09:09:21 AM / 10:12:08 AM :: 01:02:47 :: 00:00:04</t>
  </si>
  <si>
    <t>2/16/2022 :: 07:14:52 AM / 08:24:57 AM :: 01:10:05 :: 18:05:05</t>
  </si>
  <si>
    <t>2/23/2022 :: 08:24:50 AM / 09:09:00 AM :: 00:44:10 :: 00:21:03</t>
  </si>
  <si>
    <t xml:space="preserve">Alpena County Road            </t>
  </si>
  <si>
    <t>2/14/2022 :: 06:30:10 AM / 07:04:35 AM :: 00:34:25 :: 00:00:22</t>
  </si>
  <si>
    <t>2/21/2022 :: 06:22:54 AM / 06:38:46 AM :: 00:15:52 :: 00:06:31</t>
  </si>
  <si>
    <t xml:space="preserve">Natural Gas Compression       </t>
  </si>
  <si>
    <t>2/14/2022 :: 07:37:29 AM / 07:43:21 AM :: 00:05:52 :: 00:32:54</t>
  </si>
  <si>
    <t>2/21/2022 :: 07:13:16 AM / 07:18:28 AM :: 00:05:12 :: 00:34:30</t>
  </si>
  <si>
    <t>2/15/2022 :: 07:42:34 AM / 08:01:10 AM :: 00:18:36 :: 00:06:04</t>
  </si>
  <si>
    <t>2/22/2022 :: 07:57:00 AM / 08:15:55 AM :: 00:18:55 :: 00:03:21</t>
  </si>
  <si>
    <t xml:space="preserve">City of Harrisville           </t>
  </si>
  <si>
    <t>2/10/2022 :: 07:07:22 AM / 07:13:41 AM :: 00:06:19 :: 00:00:00</t>
  </si>
  <si>
    <t>2/17/2022 :: 07:20:49 AM / 07:24:40 AM :: 00:03:51 :: 17:34:39</t>
  </si>
  <si>
    <t>2/24/2022 :: 07:13:01 AM / 07:29:27 AM :: 00:16:26 :: 14:50:25</t>
  </si>
  <si>
    <t xml:space="preserve">LAFARGE MIDWEST INC OFFICE    </t>
  </si>
  <si>
    <t>2/11/2022 :: 06:26:16 AM / 09:13:08 AM :: 02:46:52 :: 00:00:28</t>
  </si>
  <si>
    <t>2/18/2022 :: 06:25:26 AM / 09:03:40 AM :: 02:38:14 :: 00:10:12</t>
  </si>
  <si>
    <t xml:space="preserve">Charlton Township Hall        </t>
  </si>
  <si>
    <t>2/14/2022 :: 08:13:06 AM / 08:16:13 AM :: 00:03:07 :: 00:29:45</t>
  </si>
  <si>
    <t xml:space="preserve">B CUBED </t>
  </si>
  <si>
    <t>2/11/2022 :: 12:12:43 PM / 12:21:06 PM :: 00:08:23 :: 00:05:19</t>
  </si>
  <si>
    <t>2/18/2022 :: 11:04:30 AM / 11:12:31 AM :: 00:08:01 :: 00:00:10</t>
  </si>
  <si>
    <t xml:space="preserve">Connie's Cafe                 </t>
  </si>
  <si>
    <t>2/15/2022 :: 08:04:41 AM / 08:12:36 AM :: 00:07:55 :: 00:03:31</t>
  </si>
  <si>
    <t>2/22/2022 :: 08:53:04 AM / 09:01:03 AM :: 00:07:59 :: 00:01:28</t>
  </si>
  <si>
    <t xml:space="preserve">Sunrise Tool Products         </t>
  </si>
  <si>
    <t>2/10/2022 :: 07:17:53 AM / 07:30:32 AM :: 00:12:39 :: 00:04:12</t>
  </si>
  <si>
    <t>2/17/2022 :: 07:28:19 AM / 07:36:28 AM :: 00:08:09 :: 00:03:39</t>
  </si>
  <si>
    <t>2/24/2022 :: 07:34:07 AM / 07:58:06 AM :: 00:23:59 :: 00:04:40</t>
  </si>
  <si>
    <t xml:space="preserve">Earthworks Enterprises        </t>
  </si>
  <si>
    <t>2/14/2022 :: 08:23:53 AM / 08:37:33 AM :: 00:13:40 :: 00:07:40</t>
  </si>
  <si>
    <t>2/21/2022 :: 07:53:27 AM / 08:03:46 AM :: 00:10:19 :: 00:34:59</t>
  </si>
  <si>
    <t xml:space="preserve">Manus Tool                    </t>
  </si>
  <si>
    <t>2/10/2022 :: 07:31:35 AM / 07:38:44 AM :: 00:07:09 :: 00:01:03</t>
  </si>
  <si>
    <t>2/17/2022 :: 07:41:43 AM / 07:52:33 AM :: 00:10:50 :: 00:05:15</t>
  </si>
  <si>
    <t>2/24/2022 :: 07:59:11 AM / 08:04:45 AM :: 00:05:34 :: 00:01:05</t>
  </si>
  <si>
    <t xml:space="preserve">Francis Service               </t>
  </si>
  <si>
    <t>2/15/2022 :: 08:12:40 AM / 08:33:10 AM :: 00:20:30 :: 00:00:04</t>
  </si>
  <si>
    <t>2/22/2022 :: 08:28:51 AM / 08:45:58 AM :: 00:17:07 :: 00:01:26</t>
  </si>
  <si>
    <t xml:space="preserve">MDOT-Gaylord                  </t>
  </si>
  <si>
    <t>2/21/2022 :: 08:12:56 AM / 08:20:19 AM :: 00:07:23 :: 00:09:10</t>
  </si>
  <si>
    <t>2/11/2022 :: 10:20:41 AM / 11:00:09 AM :: 00:39:28 :: 01:07:33</t>
  </si>
  <si>
    <t>2/18/2022 :: 09:49:34 AM / 10:28:09 AM :: 00:38:35 :: 00:45:54</t>
  </si>
  <si>
    <t>2/22/2022 :: 08:46:47 AM / 08:51:36 AM :: 00:04:49 :: 00:00:49</t>
  </si>
  <si>
    <t>2/11/2022 :: 11:16:59 AM / 11:39:16 AM :: 00:22:17 :: 00:16:50</t>
  </si>
  <si>
    <t>2/18/2022 :: 10:50:04 AM / 11:04:20 AM :: 00:14:16 :: 00:21:55</t>
  </si>
  <si>
    <t xml:space="preserve">J &amp; J Bar &amp; Grille            </t>
  </si>
  <si>
    <t>2/16/2022 :: 08:54:36 AM / 09:30:05 AM :: 00:35:29 :: 00:28:57</t>
  </si>
  <si>
    <t>2/23/2022 :: 10:12:11 AM / 10:40:26 AM :: 00:28:15 :: 00:00:03</t>
  </si>
  <si>
    <t xml:space="preserve">HARRISVILLE SHELL OIL         </t>
  </si>
  <si>
    <t>2/10/2022 :: 07:42:42 AM / 07:50:48 AM :: 00:08:06 :: 00:03:58</t>
  </si>
  <si>
    <t>2/17/2022 :: 07:55:29 AM / 08:02:23 AM :: 00:06:54 :: 00:02:56</t>
  </si>
  <si>
    <t>2/24/2022 :: 08:08:05 AM / 08:16:51 AM :: 00:08:46 :: 00:03:20</t>
  </si>
  <si>
    <t>2/14/2022 :: 08:49:29 AM / 09:03:22 AM :: 00:13:53 :: 00:11:56</t>
  </si>
  <si>
    <t>2/21/2022 :: 08:20:24 AM / 08:31:18 AM :: 00:10:54 :: 00:00:05</t>
  </si>
  <si>
    <t xml:space="preserve">Ossineke Pharmacy             </t>
  </si>
  <si>
    <t>2/22/2022 :: 09:11:02 AM / 09:13:55 AM :: 00:02:53 :: 00:01:32</t>
  </si>
  <si>
    <t xml:space="preserve">Alp-Alcona C.U. (Ossineke)    </t>
  </si>
  <si>
    <t>2/22/2022 :: 09:02:19 AM / 09:09:30 AM :: 00:07:11 :: 00:01:16</t>
  </si>
  <si>
    <t>2/16/2022 :: 09:33:21 AM / 09:40:01 AM :: 00:06:40 :: 00:03:16</t>
  </si>
  <si>
    <t>2/22/2022 :: 08:18:47 AM / 08:21:22 AM :: 00:02:35 :: 00:02:52</t>
  </si>
  <si>
    <t xml:space="preserve">Sports Page Lounge            </t>
  </si>
  <si>
    <t>2/16/2022 :: 12:56:02 PM / 01:04:39 PM :: 00:08:37 :: 00:04:32</t>
  </si>
  <si>
    <t xml:space="preserve">DeRocher Masonry              </t>
  </si>
  <si>
    <t>2/22/2022 :: 08:22:57 AM / 08:27:25 AM :: 00:04:28 :: 00:01:35</t>
  </si>
  <si>
    <t>2/17/2022 :: 08:28:07 AM / 08:34:45 AM :: 00:06:38 :: 00:25:44</t>
  </si>
  <si>
    <t xml:space="preserve">Pete's Party Store            </t>
  </si>
  <si>
    <t>2/10/2022 :: 08:06:40 AM / 08:15:33 AM :: 00:08:53 :: 00:15:52</t>
  </si>
  <si>
    <t>2/16/2022 :: 01:04:42 PM / 01:11:24 PM :: 00:06:42 :: 00:00:03</t>
  </si>
  <si>
    <t>2/18/2022 :: 11:23:56 AM / 11:29:18 AM :: 00:05:22 :: 00:03:37</t>
  </si>
  <si>
    <t xml:space="preserve">Party &amp; Food Center           </t>
  </si>
  <si>
    <t>2/10/2022 :: 08:22:43 AM / 08:37:13 AM :: 00:14:30 :: 00:07:10</t>
  </si>
  <si>
    <t>2/24/2022 :: 08:39:25 AM / 08:55:54 AM :: 00:16:29 :: 00:22:34</t>
  </si>
  <si>
    <t>2/15/2022 :: 08:51:34 AM / 08:55:51 AM :: 00:04:17 :: 00:18:24</t>
  </si>
  <si>
    <t>2/22/2022 :: 09:29:23 AM / 09:37:00 AM :: 00:07:37 :: 00:15:28</t>
  </si>
  <si>
    <t xml:space="preserve">P &amp; L Development             </t>
  </si>
  <si>
    <t>2/10/2022 :: 08:43:43 AM / 09:21:26 AM :: 00:37:43 :: 00:06:30</t>
  </si>
  <si>
    <t>2/17/2022 :: 08:41:31 AM / 09:09:10 AM :: 00:27:39 :: 00:06:46</t>
  </si>
  <si>
    <t>2/24/2022 :: 09:01:35 AM / 09:38:20 AM :: 00:36:45 :: 00:05:41</t>
  </si>
  <si>
    <t xml:space="preserve">Birchwood Meadows             </t>
  </si>
  <si>
    <t>2/18/2022 :: 11:38:12 AM / 11:41:59 AM :: 00:03:47 :: 00:08:54</t>
  </si>
  <si>
    <t xml:space="preserve">Steve's Repair Shop           </t>
  </si>
  <si>
    <t>2/23/2022 :: 10:47:43 AM / 11:10:23 AM :: 00:22:40 :: 00:07:17</t>
  </si>
  <si>
    <t xml:space="preserve">Alpena Oil - Oscoda           </t>
  </si>
  <si>
    <t>2/10/2022 :: 09:28:20 AM / 09:51:00 AM :: 00:22:40 :: 00:06:54</t>
  </si>
  <si>
    <t>2/17/2022 :: 09:16:02 AM / 09:47:14 AM :: 00:31:12 :: 00:06:52</t>
  </si>
  <si>
    <t>2/24/2022 :: 09:44:43 AM / 10:14:42 AM :: 00:29:59 :: 00:06:23</t>
  </si>
  <si>
    <t>ADMIRAL  #5774</t>
  </si>
  <si>
    <t>2/10/2022 :: 10:05:53 AM / 10:09:26 AM :: 00:03:33 :: 00:01:45</t>
  </si>
  <si>
    <t>2/17/2022 :: 09:55:46 AM / 10:01:39 AM :: 00:05:53 :: 00:03:07</t>
  </si>
  <si>
    <t>2/24/2022 :: 10:17:19 AM / 10:20:57 AM :: 00:03:38 :: 00:02:37</t>
  </si>
  <si>
    <t xml:space="preserve">Lincoln Haven Health Care     </t>
  </si>
  <si>
    <t>2/22/2022 :: 09:50:31 AM / 09:58:45 AM :: 00:08:14 :: 00:13:31</t>
  </si>
  <si>
    <t>2/15/2022 :: 09:18:05 AM / 09:28:08 AM :: 00:10:03 :: 00:22:14</t>
  </si>
  <si>
    <t>2/15/2022 :: 09:51:13 AM / 10:03:05 AM :: 00:11:52 :: 00:02:20</t>
  </si>
  <si>
    <t>2/22/2022 :: 10:01:11 AM / 10:14:19 AM :: 00:13:08 :: 00:02:26</t>
  </si>
  <si>
    <t xml:space="preserve">19th Hole                     </t>
  </si>
  <si>
    <t>2/16/2022 :: 09:51:57 AM / 10:18:20 AM :: 00:26:23 :: 00:11:56</t>
  </si>
  <si>
    <t xml:space="preserve">Block &amp; Bottle                </t>
  </si>
  <si>
    <t>2/17/2022 :: 09:47:25 AM / 09:52:39 AM :: 00:05:14 :: 00:00:11</t>
  </si>
  <si>
    <t xml:space="preserve">Alp-Alcona C.U.(Lincoln)      </t>
  </si>
  <si>
    <t>2/22/2022 :: 10:16:47 AM / 10:23:11 AM :: 00:06:24 :: 00:02:28</t>
  </si>
  <si>
    <t xml:space="preserve">Alp-Alcona C.U. (North)       </t>
  </si>
  <si>
    <t>2/23/2022 :: 11:10:27 AM / 11:27:56 AM :: 00:17:29 :: 00:00:04</t>
  </si>
  <si>
    <t xml:space="preserve">Johnson Auto Supply           </t>
  </si>
  <si>
    <t>2/10/2022 :: 09:52:35 AM / 10:04:08 AM :: 00:11:33 :: 00:01:35</t>
  </si>
  <si>
    <t xml:space="preserve">TERRA S. MALLAIS DDS          </t>
  </si>
  <si>
    <t>2/24/2022 :: 10:21:57 AM / 10:25:26 AM :: 00:03:29 :: 00:01:00</t>
  </si>
  <si>
    <t xml:space="preserve">Alcona County Road            </t>
  </si>
  <si>
    <t>2/15/2022 :: 09:30:46 AM / 09:48:53 AM :: 00:18:07 :: 00:02:38</t>
  </si>
  <si>
    <t>2/22/2022 :: 10:25:51 AM / 10:30:05 AM :: 00:04:14 :: 00:02:40</t>
  </si>
  <si>
    <t>2/17/2022 :: 10:18:36 AM / 10:22:40 AM :: 00:04:04 :: 00:01:52</t>
  </si>
  <si>
    <t xml:space="preserve">Bogarts Tavern                </t>
  </si>
  <si>
    <t>2/18/2022 :: 11:45:32 AM / 11:54:36 AM :: 00:09:04 :: 00:03:33</t>
  </si>
  <si>
    <t>GRAND TRAVERSE ORAL SURGERY</t>
  </si>
  <si>
    <t>2/23/2022 :: 11:42:09 AM / 11:49:09 AM :: 00:07:00 :: 00:00:05</t>
  </si>
  <si>
    <t>2/11/2022 :: 11:43:26 AM / 11:49:12 AM :: 00:05:46 :: 00:04:10</t>
  </si>
  <si>
    <t>2/18/2022 :: 11:56:17 AM / 12:13:54 PM :: 00:17:37 :: 00:01:41</t>
  </si>
  <si>
    <t>2/23/2022 :: 11:39:46 AM / 11:42:04 AM :: 00:02:18 :: 00:11:50</t>
  </si>
  <si>
    <t>ROX'S FAMILY DINER</t>
  </si>
  <si>
    <t>2/22/2022 :: 11:02:32 AM / 11:06:52 AM :: 00:04:20 :: 00:01:53</t>
  </si>
  <si>
    <t xml:space="preserve">Snyder's Lincoln Pharmacy     </t>
  </si>
  <si>
    <t>2/15/2022 :: 10:22:47 AM / 10:29:28 AM :: 00:06:41 :: 00:00:05</t>
  </si>
  <si>
    <t>2/22/2022 :: 10:54:44 AM / 11:00:39 AM :: 00:05:55 :: 00:00:09</t>
  </si>
  <si>
    <t xml:space="preserve">Lincoln Outdoor Center        </t>
  </si>
  <si>
    <t>2/15/2022 :: 10:13:18 AM / 10:22:42 AM :: 00:09:24 :: 00:10:13</t>
  </si>
  <si>
    <t>2/22/2022 :: 10:47:49 AM / 10:54:35 AM :: 00:06:46 :: 00:02:48</t>
  </si>
  <si>
    <t xml:space="preserve">KENTUCKY FRIED CHICKEN        </t>
  </si>
  <si>
    <t>2/16/2022 :: 10:25:45 AM / 10:32:55 AM :: 00:07:10 :: 00:07:25</t>
  </si>
  <si>
    <t>2/23/2022 :: 12:34:47 PM / 12:36:16 PM :: 00:01:29 :: 00:18:42</t>
  </si>
  <si>
    <t xml:space="preserve">Mancino's - Alpena            </t>
  </si>
  <si>
    <t>2/16/2022 :: 10:33:56 AM / 10:50:34 AM :: 00:16:38 :: 00:01:01</t>
  </si>
  <si>
    <t>2/23/2022 :: 12:36:19 PM / 12:49:02 PM :: 00:12:43 :: 00:00:03</t>
  </si>
  <si>
    <t xml:space="preserve">Alcona Motors, Inc.           </t>
  </si>
  <si>
    <t>2/15/2022 :: 10:31:24 AM / 10:38:54 AM :: 00:07:30 :: 00:01:56</t>
  </si>
  <si>
    <t>2/22/2022 :: 11:06:56 AM / 11:28:36 AM :: 00:21:40 :: 00:00:04</t>
  </si>
  <si>
    <t xml:space="preserve">State St. Lube                </t>
  </si>
  <si>
    <t>2/16/2022 :: 10:52:22 AM / 11:03:07 AM :: 00:10:45 :: 00:01:48</t>
  </si>
  <si>
    <t>2/23/2022 :: 12:51:55 PM / 12:59:16 PM :: 00:07:21 :: 00:00:06</t>
  </si>
  <si>
    <t xml:space="preserve">Lud's State                   </t>
  </si>
  <si>
    <t>2/23/2022 :: 12:49:06 PM / 12:51:49 PM :: 00:02:43 :: 00:00:04</t>
  </si>
  <si>
    <t xml:space="preserve">Rosa's Lookout Inn            </t>
  </si>
  <si>
    <t>2/18/2022 :: 12:40:25 PM / 12:56:36 PM :: 00:16:11 :: 00:00:10</t>
  </si>
  <si>
    <t xml:space="preserve">Northern Precision            </t>
  </si>
  <si>
    <t>2/15/2022 :: 10:42:02 AM / 10:51:25 AM :: 00:09:23 :: 00:03:08</t>
  </si>
  <si>
    <t>2/22/2022 :: 10:33:01 AM / 10:45:01 AM :: 00:12:00 :: 00:02:56</t>
  </si>
  <si>
    <t xml:space="preserve">Tait's Bill of Fare           </t>
  </si>
  <si>
    <t>2/17/2022 :: 10:04:37 AM / 10:10:41 AM :: 00:06:04 :: 00:02:58</t>
  </si>
  <si>
    <t xml:space="preserve">Courtyard                     </t>
  </si>
  <si>
    <t>2/23/2022 :: 08:03:36 AM / 08:03:47 AM :: 00:00:11 :: 19:01:40</t>
  </si>
  <si>
    <t>2/14/2022 :: 10:07:47 AM / 10:20:28 AM :: 00:12:41 :: 00:01:36</t>
  </si>
  <si>
    <t>2/21/2022 :: 09:03:48 AM / 09:18:05 AM :: 00:14:17 :: 00:05:01</t>
  </si>
  <si>
    <t xml:space="preserve">WCISEL CONSTRUCTION           </t>
  </si>
  <si>
    <t>2/14/2022 :: 10:51:08 AM / 10:58:35 AM :: 00:07:27 :: 00:30:40</t>
  </si>
  <si>
    <t>2/21/2022 :: 09:24:06 AM / 09:30:31 AM :: 00:06:25 :: 00:06:01</t>
  </si>
  <si>
    <t>2/17/2022 :: 10:12:00 AM / 10:16:44 AM :: 00:04:44 :: 00:01:19</t>
  </si>
  <si>
    <t>2/18/2022 :: 12:18:03 PM / 12:22:53 PM :: 00:04:50 :: 00:04:09</t>
  </si>
  <si>
    <t xml:space="preserve">K &amp; I Partnership             </t>
  </si>
  <si>
    <t>2/18/2022 :: 12:26:10 PM / 12:31:39 PM :: 00:05:29 :: 00:03:17</t>
  </si>
  <si>
    <t>2/11/2022 :: 12:01:32 PM / 12:07:24 PM :: 00:05:52 :: 00:12:20</t>
  </si>
  <si>
    <t>2/18/2022 :: 11:12:40 AM / 11:20:19 AM :: 00:07:39 :: 00:00:09</t>
  </si>
  <si>
    <t>2/15/2022 :: 10:54:30 AM / 11:03:28 AM :: 00:08:58 :: 00:03:05</t>
  </si>
  <si>
    <t xml:space="preserve">Garant Office Supplies        </t>
  </si>
  <si>
    <t>2/18/2022 :: 12:36:23 PM / 12:40:15 PM :: 00:03:52 :: 00:04:44</t>
  </si>
  <si>
    <t xml:space="preserve">Viking Energy of Lincoln      </t>
  </si>
  <si>
    <t>2/15/2022 :: 11:04:54 AM / 11:25:53 AM :: 00:20:59 :: 00:01:26</t>
  </si>
  <si>
    <t>2/22/2022 :: 11:33:38 AM / 11:37:00 AM :: 00:03:22 :: 00:05:02</t>
  </si>
  <si>
    <t>2/21/2022 :: 09:36:17 AM / 09:41:34 AM :: 00:05:17 :: 00:05:46</t>
  </si>
  <si>
    <t xml:space="preserve">Barton City Eagles            </t>
  </si>
  <si>
    <t>2/15/2022 :: 11:38:18 AM / 11:53:58 AM :: 00:15:40 :: 00:12:25</t>
  </si>
  <si>
    <t xml:space="preserve">Eagles                        </t>
  </si>
  <si>
    <t>2/23/2022 :: 04:22:05 PM / 04:22:36 PM :: 00:00:31 :: 00:11:34</t>
  </si>
  <si>
    <t xml:space="preserve">THUNDER BAY ELECTRIC          </t>
  </si>
  <si>
    <t>2/16/2022 :: 11:16:10 AM / 11:21:59 AM :: 00:05:49 :: 00:13:03</t>
  </si>
  <si>
    <t>2/23/2022 :: 03:57:11 PM / 03:57:19 PM :: 00:00:08 :: 00:33:46</t>
  </si>
  <si>
    <t>2/15/2022 :: 11:56:35 AM / 12:12:12 PM :: 00:15:37 :: 00:02:37</t>
  </si>
  <si>
    <t xml:space="preserve">Alpena Beverage               </t>
  </si>
  <si>
    <t>2/16/2022 :: 11:23:43 AM / 11:27:13 AM :: 00:03:30 :: 00:01:44</t>
  </si>
  <si>
    <t xml:space="preserve">Alp-Alcona C.U.(Bagley)       </t>
  </si>
  <si>
    <t>2/23/2022 :: 02:56:39 PM / 03:23:25 PM :: 00:26:46 :: 00:02:52</t>
  </si>
  <si>
    <t>2/15/2022 :: 12:16:49 PM / 12:32:22 PM :: 00:15:33 :: 00:04:37</t>
  </si>
  <si>
    <t xml:space="preserve">Standard Provision            </t>
  </si>
  <si>
    <t>2/23/2022 :: 02:46:56 PM / 02:53:47 PM :: 00:06:51 :: 00:08:06</t>
  </si>
  <si>
    <t>2/15/2022 :: 12:42:40 PM / 12:49:48 PM :: 00:07:08 :: 00:10:18</t>
  </si>
  <si>
    <t>2/22/2022 :: 12:19:37 PM / 12:29:54 PM :: 00:10:17 :: 00:42:37</t>
  </si>
  <si>
    <t>2/23/2022 :: 01:17:36 PM / 01:28:52 PM :: 00:11:16 :: 00:18:20</t>
  </si>
  <si>
    <t xml:space="preserve">Almo Manifold &amp; Tool Company  </t>
  </si>
  <si>
    <t>2/17/2022 :: 10:43:22 AM / 10:57:16 AM :: 00:13:54 :: 00:20:42</t>
  </si>
  <si>
    <t xml:space="preserve">DEAN ARBOUR CHEVROLET         </t>
  </si>
  <si>
    <t>2/10/2022 :: 11:43:53 AM / 12:06:18 PM :: 00:22:25 :: 00:02:46</t>
  </si>
  <si>
    <t>2/17/2022 :: 12:30:02 PM / 12:49:08 PM :: 00:19:06 :: 00:02:15</t>
  </si>
  <si>
    <t>2/24/2022 :: 12:06:07 PM / 12:31:51 PM :: 00:25:44 :: 00:07:20</t>
  </si>
  <si>
    <t>2/17/2022 :: 11:02:01 AM / 11:20:45 AM :: 00:18:44 :: 00:04:45</t>
  </si>
  <si>
    <t xml:space="preserve">Jay's RV Center               </t>
  </si>
  <si>
    <t>2/10/2022 :: 11:27:43 AM / 11:41:07 AM :: 00:13:24 :: 00:09:45</t>
  </si>
  <si>
    <t>2/17/2022 :: 12:07:18 PM / 12:27:47 PM :: 00:20:29 :: 00:07:02</t>
  </si>
  <si>
    <t>2/24/2022 :: 11:38:37 AM / 11:58:47 AM :: 00:20:10 :: 00:07:53</t>
  </si>
  <si>
    <t xml:space="preserve">L &amp; S Concrete Co.            </t>
  </si>
  <si>
    <t>2/23/2022 :: 01:32:48 PM / 01:41:03 PM :: 00:08:15 :: 00:03:56</t>
  </si>
  <si>
    <t xml:space="preserve">G'S PIZZA                     </t>
  </si>
  <si>
    <t>2/10/2022 :: 10:30:14 AM / 10:41:18 AM :: 00:11:04 :: 00:20:48</t>
  </si>
  <si>
    <t>2/17/2022 :: 11:26:05 AM / 11:37:45 AM :: 00:11:40 :: 00:05:20</t>
  </si>
  <si>
    <t>2/24/2022 :: 10:45:40 AM / 10:55:05 AM :: 00:09:25 :: 00:20:14</t>
  </si>
  <si>
    <t xml:space="preserve">Alpena Supply Co.             </t>
  </si>
  <si>
    <t>2/16/2022 :: 11:40:34 AM / 11:42:28 AM :: 00:01:54 :: 00:13:21</t>
  </si>
  <si>
    <t>2/23/2022 :: 03:57:29 PM / 04:10:31 PM :: 00:13:02 :: 00:00:10</t>
  </si>
  <si>
    <t xml:space="preserve">Forward #17 (Tawas)           </t>
  </si>
  <si>
    <t>2/10/2022 :: 10:44:25 AM / 11:09:54 AM :: 00:25:29 :: 00:03:07</t>
  </si>
  <si>
    <t>2/17/2022 :: 11:41:47 AM / 12:00:16 PM :: 00:18:29 :: 00:04:02</t>
  </si>
  <si>
    <t>2/24/2022 :: 10:58:38 AM / 11:21:51 AM :: 00:23:13 :: 00:03:33</t>
  </si>
  <si>
    <t xml:space="preserve">Players Pub &amp; Grub            </t>
  </si>
  <si>
    <t>2/16/2022 :: 01:14:47 PM / 01:28:12 PM :: 00:13:25 :: 00:03:23</t>
  </si>
  <si>
    <t>2/23/2022 :: 02:04:01 PM / 02:11:34 PM :: 00:07:33 :: 00:02:20</t>
  </si>
  <si>
    <t xml:space="preserve">Alp. Alcona Area C.U. (Tawas) </t>
  </si>
  <si>
    <t>2/10/2022 :: 11:13:37 AM / 11:17:58 AM :: 00:04:21 :: 00:03:43</t>
  </si>
  <si>
    <t>2/24/2022 :: 11:26:39 AM / 11:30:44 AM :: 00:04:05 :: 00:04:48</t>
  </si>
  <si>
    <t xml:space="preserve">Mama's Country Kitchen        </t>
  </si>
  <si>
    <t>2/10/2022 :: 12:20:48 PM / 12:41:49 PM :: 00:21:01 :: 00:14:30</t>
  </si>
  <si>
    <t>2/17/2022 :: 01:04:55 PM / 01:20:14 PM :: 00:15:19 :: 00:15:47</t>
  </si>
  <si>
    <t>2/24/2022 :: 12:46:18 PM / 01:10:10 PM :: 00:23:52 :: 00:14:27</t>
  </si>
  <si>
    <t xml:space="preserve">American Legion               </t>
  </si>
  <si>
    <t>2/10/2022 :: 12:46:03 PM / 12:52:27 PM :: 00:06:24 :: 00:04:14</t>
  </si>
  <si>
    <t>2/24/2022 :: 01:18:32 PM / 01:18:46 PM :: 00:00:14 :: 00:08:22</t>
  </si>
  <si>
    <t xml:space="preserve">V.F.W. Post 3735              </t>
  </si>
  <si>
    <t>2/10/2022 :: 12:53:41 PM / 01:00:31 PM :: 00:06:50 :: 00:01:14</t>
  </si>
  <si>
    <t>2/24/2022 :: 01:18:49 PM / 01:25:50 PM :: 00:07:01 :: 00:00:03</t>
  </si>
  <si>
    <t>HOPE SHORES ALLIANCE</t>
  </si>
  <si>
    <t>2/17/2022 :: 01:21:20 PM / 01:28:29 PM :: 00:07:09 :: 00:01:06</t>
  </si>
  <si>
    <t xml:space="preserve">Irish Pub                     </t>
  </si>
  <si>
    <t>2/10/2022 :: 01:06:42 PM / 01:14:58 PM :: 00:08:16 :: 00:06:11</t>
  </si>
  <si>
    <t>2/17/2022 :: 01:32:36 PM / 01:39:21 PM :: 00:06:45 :: 00:04:07</t>
  </si>
  <si>
    <t>2/24/2022 :: 01:30:47 PM / 01:37:02 PM :: 00:06:15 :: 00:04:57</t>
  </si>
  <si>
    <t xml:space="preserve">Latitudes                     </t>
  </si>
  <si>
    <t>2/16/2022 :: 12:45:08 PM / 12:51:30 PM :: 00:06:22 :: 00:29:18</t>
  </si>
  <si>
    <t>2/23/2022 :: 01:52:55 PM / 02:01:41 PM :: 00:08:46 :: 00:00:40</t>
  </si>
  <si>
    <t>2/10/2022 :: 01:20:03 PM / 01:26:09 PM :: 00:06:06 :: 00:05:05</t>
  </si>
  <si>
    <t>2/17/2022 :: 01:44:09 PM / 01:53:21 PM :: 00:09:12 :: 00:04:48</t>
  </si>
  <si>
    <t>2/24/2022 :: 01:50:33 PM / 01:50:41 PM :: 00:00:08 :: 00:13:31</t>
  </si>
  <si>
    <t xml:space="preserve">PCI - 2nd Ave.                </t>
  </si>
  <si>
    <t>2/16/2022 :: 11:48:45 AM / 11:58:37 AM :: 00:09:52 :: 00:06:17</t>
  </si>
  <si>
    <t xml:space="preserve">WMCR                          </t>
  </si>
  <si>
    <t>2/23/2022 :: 01:46:02 PM / 01:52:15 PM :: 00:06:13 :: 00:04:59</t>
  </si>
  <si>
    <t xml:space="preserve">Big Boy Ripley                </t>
  </si>
  <si>
    <t>2/16/2022 :: 01:28:20 PM / 01:46:10 PM :: 00:17:50 :: 00:00:08</t>
  </si>
  <si>
    <t>2/23/2022 :: 02:16:47 PM / 02:38:50 PM :: 00:22:03 :: 00:05:13</t>
  </si>
  <si>
    <t xml:space="preserve">Joe's Bar                     </t>
  </si>
  <si>
    <t>2/16/2022 :: 12:08:12 PM / 12:15:50 PM :: 00:07:38 :: 00:09:35</t>
  </si>
  <si>
    <t>2/23/2022 :: 12:10:46 PM / 12:16:05 PM :: 00:05:19 :: 00:21:37</t>
  </si>
  <si>
    <t xml:space="preserve">QUICK &amp; CONVENIENT STORE      </t>
  </si>
  <si>
    <t>2/15/2022 :: 12:59:47 PM / 01:09:47 PM :: 00:10:00 :: 00:09:59</t>
  </si>
  <si>
    <t>2/22/2022 :: 12:29:57 PM / 12:38:13 PM :: 00:08:16 :: 00:00:03</t>
  </si>
  <si>
    <t xml:space="preserve">North End Restaruant          </t>
  </si>
  <si>
    <t>2/22/2022 :: 12:39:39 PM / 01:01:56 PM :: 00:22:17 :: 00:01:26</t>
  </si>
  <si>
    <t xml:space="preserve">NORTHEAST MI CONSORTIUM </t>
  </si>
  <si>
    <t>2/14/2022 :: 10:58:40 AM / 11:07:49 AM :: 00:09:09 :: 00:00:05</t>
  </si>
  <si>
    <t>2/14/2022 :: 11:22:01 AM / 11:28:57 AM :: 00:06:56 :: 00:03:48</t>
  </si>
  <si>
    <t>2/14/2022 :: 11:10:29 AM / 11:18:13 AM :: 00:07:44 :: 00:02:40</t>
  </si>
  <si>
    <t>2/21/2022 :: 09:47:02 AM / 09:54:53 AM :: 00:07:51 :: 00:05:28</t>
  </si>
  <si>
    <t xml:space="preserve">Mikado Market                 </t>
  </si>
  <si>
    <t>2/24/2022 :: 02:16:53 PM / 02:24:52 PM :: 00:07:59 :: 00:02:03</t>
  </si>
  <si>
    <t xml:space="preserve">American Legion #254          </t>
  </si>
  <si>
    <t>2/24/2022 :: 02:07:23 PM / 02:14:50 PM :: 00:07:27 :: 00:16:42</t>
  </si>
  <si>
    <t xml:space="preserve">Mikado Tavern                 </t>
  </si>
  <si>
    <t>2/10/2022 :: 01:50:21 PM / 01:53:40 PM :: 00:03:19 :: 00:24:12</t>
  </si>
  <si>
    <t>2/24/2022 :: 02:26:23 PM / 02:55:11 PM :: 00:28:48 :: 00:01:31</t>
  </si>
  <si>
    <t xml:space="preserve">Gaylord Eye Care Center       </t>
  </si>
  <si>
    <t>2/21/2022 :: 10:02:31 AM / 10:09:33 AM :: 00:07:02 :: 00:07:38</t>
  </si>
  <si>
    <t>2/10/2022 :: 02:27:43 PM / 02:38:00 PM :: 00:10:17 :: 00:34:03</t>
  </si>
  <si>
    <t>2/24/2022 :: 03:25:46 PM / 03:30:11 PM :: 00:04:25 :: 00:30:35</t>
  </si>
  <si>
    <t xml:space="preserve">Bronco Oil                    </t>
  </si>
  <si>
    <t>2/14/2022 :: 11:33:59 AM / 11:48:23 AM :: 00:14:24 :: 00:05:02</t>
  </si>
  <si>
    <t xml:space="preserve">Mid-North Printing            </t>
  </si>
  <si>
    <t>2/21/2022 :: 10:13:12 AM / 10:23:02 AM :: 00:09:50 :: 00:03:39</t>
  </si>
  <si>
    <t>2/21/2022 :: 08:37:04 AM / 08:37:12 AM :: 00:00:08 :: 00:01:11</t>
  </si>
  <si>
    <t xml:space="preserve">WAGAR MOTOR SALES SERVICE     </t>
  </si>
  <si>
    <t>2/14/2022 :: 11:55:57 AM / 12:11:12 PM :: 00:15:15 :: 00:07:34</t>
  </si>
  <si>
    <t>2/21/2022 :: 10:28:27 AM / 10:48:36 AM :: 00:20:09 :: 00:05:25</t>
  </si>
  <si>
    <t>2/14/2022 :: 12:13:36 PM / 12:25:47 PM :: 00:12:11 :: 00:02:24</t>
  </si>
  <si>
    <t>2/21/2022 :: 10:50:57 AM / 11:09:33 AM :: 00:18:36 :: 00:02:21</t>
  </si>
  <si>
    <t xml:space="preserve">Forwards - Gaylord South 144  </t>
  </si>
  <si>
    <t>2/14/2022 :: 12:27:21 PM / 12:43:21 PM :: 00:16:00 :: 00:01:34</t>
  </si>
  <si>
    <t>2/21/2022 :: 11:10:54 AM / 11:36:32 AM :: 00:25:38 :: 00:01:21</t>
  </si>
  <si>
    <t>2/14/2022 :: 12:43:32 PM / 12:43:49 PM :: 00:00:17 :: 00:00:11</t>
  </si>
  <si>
    <t>2/21/2022 :: 11:36:36 AM / 11:36:54 AM :: 00:00:18 :: 00:00:04</t>
  </si>
  <si>
    <t>2/21/2022 :: 08:41:07 AM / 08:58:47 AM :: 00:17:40 :: 00:03:55</t>
  </si>
  <si>
    <t xml:space="preserve">E3 EVENTS </t>
  </si>
  <si>
    <t>2/14/2022 :: 09:43:11 AM / 10:06:11 AM :: 00:23:00 :: 00:13:05</t>
  </si>
  <si>
    <t>2/14/2022 :: 09:21:16 AM / 09:30:06 AM :: 00:08:50 :: 00:06:28</t>
  </si>
  <si>
    <t>2/21/2022 :: 12:41:31 PM / 12:48:02 PM :: 00:06:31 :: 01:04:37</t>
  </si>
  <si>
    <t>2/14/2022 :: 01:49:35 PM / 02:05:42 PM :: 00:16:07 :: 01:05:46</t>
  </si>
  <si>
    <t>2/21/2022 :: 12:57:45 PM / 01:14:15 PM :: 00:16:30 :: 00:09:43</t>
  </si>
  <si>
    <t>2/17/2022 :: 03:02:33 PM / 03:07:53 PM :: 00:05:20 :: 01:09:12</t>
  </si>
  <si>
    <t>MAIN STREET FITNESS</t>
  </si>
  <si>
    <t>2/11/2022 :: 08:51:33 AM / 08:55:25 AM :: 00:03:52 :: 00:06:56</t>
  </si>
  <si>
    <t>2/11/2022 :: 08:55:44 AM / 08:55:56 AM :: 00:00:12 :: 00:00:19</t>
  </si>
  <si>
    <t>2/14/2022 :: 08:04:27 AM / 08:04:36 AM :: 00:00:09 :: 17:45:35</t>
  </si>
  <si>
    <t>2/21/2022 :: 08:05:27 AM / 08:05:40 AM :: 00:00:13 :: 00:00:49</t>
  </si>
  <si>
    <t>2/15/2022 :: 07:19:41 AM / 07:19:50 AM :: 00:00:09 :: 14:20:14</t>
  </si>
  <si>
    <t>2/22/2022 :: 06:26:44 AM / 06:26:56 AM :: 00:00:12 :: 14:17:38</t>
  </si>
  <si>
    <t>2/21/2022 :: 07:58:47 AM / 08:04:38 AM :: 00:05:51 :: 00:00:08</t>
  </si>
  <si>
    <t>2/14/2022 :: 08:05:20 AM / 08:19:11 AM :: 00:13:51 :: 00:00:44</t>
  </si>
  <si>
    <t xml:space="preserve">Shalla's                      </t>
  </si>
  <si>
    <t>2/15/2022 :: 07:19:56 AM / 07:32:32 AM :: 00:12:36 :: 00:00:06</t>
  </si>
  <si>
    <t>2/22/2022 :: 06:27:00 AM / 06:47:03 AM :: 00:20:03 :: 00:00:04</t>
  </si>
  <si>
    <t xml:space="preserve">Cadillac Products             </t>
  </si>
  <si>
    <t>2/11/2022 :: 07:44:42 AM / 07:50:14 AM :: 00:05:32 :: 13:45:15</t>
  </si>
  <si>
    <t>2/18/2022 :: 07:07:43 AM / 07:09:53 AM :: 00:02:10 :: 14:19:57</t>
  </si>
  <si>
    <t>2/23/2022 :: 07:56:54 AM / 07:57:30 AM :: 00:00:36 :: 17:13:51</t>
  </si>
  <si>
    <t>2/14/2022 :: 08:37:51 AM / 09:01:14 AM :: 00:23:23 :: 00:18:40</t>
  </si>
  <si>
    <t>2/21/2022 :: 07:37:00 AM / 07:58:39 AM :: 00:21:39 :: 19:38:30</t>
  </si>
  <si>
    <t xml:space="preserve">P.M.I.                        </t>
  </si>
  <si>
    <t>2/22/2022 :: 06:47:32 AM / 06:58:00 AM :: 00:10:28 :: 00:00:29</t>
  </si>
  <si>
    <t>2/11/2022 :: 08:39:13 AM / 08:44:37 AM :: 00:05:24 :: 00:48:59</t>
  </si>
  <si>
    <t>2/18/2022 :: 07:48:26 AM / 07:51:22 AM :: 00:02:56 :: 00:38:33</t>
  </si>
  <si>
    <t>2/23/2022 :: 08:53:14 AM / 08:57:04 AM :: 00:03:50 :: 00:55:44</t>
  </si>
  <si>
    <t xml:space="preserve">Magnaloy Coupling             </t>
  </si>
  <si>
    <t>2/16/2022 :: 08:14:37 AM / 08:29:05 AM :: 00:14:28 :: 00:06:19</t>
  </si>
  <si>
    <t xml:space="preserve">Eagles - Millersburg          </t>
  </si>
  <si>
    <t>2/21/2022 :: 02:30:14 PM / 02:33:46 PM :: 00:03:32 :: 00:54:47</t>
  </si>
  <si>
    <t>2/15/2022 :: 07:47:32 AM / 07:52:26 AM :: 00:04:54 :: 00:15:00</t>
  </si>
  <si>
    <t>2/15/2022 :: 07:53:04 AM / 07:56:22 AM :: 00:03:18 :: 00:00:38</t>
  </si>
  <si>
    <t>2/10/2022 :: 10:40:22 AM / 11:07:17 AM :: 00:26:55 :: 00:00:00</t>
  </si>
  <si>
    <t>2/17/2022 :: 08:46:26 AM / 09:39:56 AM :: 00:53:30 :: 18:58:49</t>
  </si>
  <si>
    <t>2/24/2022 :: 08:34:42 AM / 08:52:38 AM :: 00:17:56 :: 17:10:17</t>
  </si>
  <si>
    <t>2/11/2022 :: 08:57:26 AM / 09:05:06 AM :: 00:07:40 :: 00:01:30</t>
  </si>
  <si>
    <t>2/18/2022 :: 07:56:09 AM / 08:02:31 AM :: 00:06:22 :: 00:04:47</t>
  </si>
  <si>
    <t>2/23/2022 :: 09:05:41 AM / 09:13:40 AM :: 00:07:59 :: 00:08:37</t>
  </si>
  <si>
    <t xml:space="preserve">Metal - Tech                  </t>
  </si>
  <si>
    <t>2/15/2022 :: 07:58:55 AM / 08:06:21 AM :: 00:07:26 :: 00:02:33</t>
  </si>
  <si>
    <t xml:space="preserve">AMOS MANUFACTURING            </t>
  </si>
  <si>
    <t>2/22/2022 :: 07:20:21 AM / 07:26:20 AM :: 00:05:59 :: 00:22:21</t>
  </si>
  <si>
    <t>2/22/2022 :: 07:29:17 AM / 07:36:39 AM :: 00:07:22 :: 00:02:57</t>
  </si>
  <si>
    <t>2/15/2022 :: 08:13:21 AM / 08:22:44 AM :: 00:09:23 :: 00:07:00</t>
  </si>
  <si>
    <t>2/22/2022 :: 07:53:57 AM / 08:03:49 AM :: 00:09:52 :: 00:02:24</t>
  </si>
  <si>
    <t xml:space="preserve">MDOT-St. Ignace               </t>
  </si>
  <si>
    <t>2/10/2022 :: 11:18:05 AM / 11:28:43 AM :: 00:10:38 :: 00:10:48</t>
  </si>
  <si>
    <t>2/17/2022 :: 09:47:43 AM / 09:49:47 AM :: 00:02:04 :: 00:07:47</t>
  </si>
  <si>
    <t>2/24/2022 :: 09:00:08 AM / 09:19:07 AM :: 00:18:59 :: 00:07:30</t>
  </si>
  <si>
    <t>2/11/2022 :: 09:07:31 AM / 09:31:06 AM :: 00:23:35 :: 00:02:25</t>
  </si>
  <si>
    <t>2/18/2022 :: 08:04:00 AM / 08:21:45 AM :: 00:17:45 :: 00:01:29</t>
  </si>
  <si>
    <t>2/23/2022 :: 09:15:21 AM / 09:50:29 AM :: 00:35:08 :: 00:01:41</t>
  </si>
  <si>
    <t>2/11/2022 :: 09:33:33 AM / 09:38:21 AM :: 00:04:48 :: 00:02:27</t>
  </si>
  <si>
    <t>2/18/2022 :: 08:24:12 AM / 08:29:15 AM :: 00:05:03 :: 00:02:27</t>
  </si>
  <si>
    <t>2/23/2022 :: 09:52:36 AM / 09:59:59 AM :: 00:07:23 :: 00:02:07</t>
  </si>
  <si>
    <t>2/11/2022 :: 09:41:55 AM / 09:57:02 AM :: 00:15:07 :: 00:03:34</t>
  </si>
  <si>
    <t>2/18/2022 :: 08:35:14 AM / 08:35:31 AM :: 00:00:17 :: 00:05:59</t>
  </si>
  <si>
    <t>2/23/2022 :: 10:03:47 AM / 10:21:53 AM :: 00:18:06 :: 00:03:48</t>
  </si>
  <si>
    <t xml:space="preserve">Alpena News                   </t>
  </si>
  <si>
    <t>2/15/2022 :: 03:33:15 PM / 03:35:29 PM :: 00:02:14 :: 00:05:42</t>
  </si>
  <si>
    <t>2/22/2022 :: 07:36:45 AM / 07:37:01 AM :: 00:00:16 :: 00:00:06</t>
  </si>
  <si>
    <t xml:space="preserve">American Legion Post 159      </t>
  </si>
  <si>
    <t>2/18/2022 :: 08:57:31 AM / 08:57:40 AM :: 00:00:09 :: 00:22:00</t>
  </si>
  <si>
    <t xml:space="preserve">Dixie Saloon Food &amp; Spirits   </t>
  </si>
  <si>
    <t>2/11/2022 :: 10:21:00 AM / 10:35:40 AM :: 00:14:40 :: 00:23:58</t>
  </si>
  <si>
    <t>2/18/2022 :: 09:10:03 AM / 09:13:25 AM :: 00:03:22 :: 00:02:17</t>
  </si>
  <si>
    <t>2/23/2022 :: 10:45:45 AM / 11:03:35 AM :: 00:17:50 :: 00:23:52</t>
  </si>
  <si>
    <t xml:space="preserve">Woodwind Restaurant           </t>
  </si>
  <si>
    <t>2/14/2022 :: 09:08:08 AM / 09:15:43 AM :: 00:07:35 :: 00:06:54</t>
  </si>
  <si>
    <t>2/21/2022 :: 08:12:45 AM / 08:16:12 AM :: 00:03:27 :: 00:07:05</t>
  </si>
  <si>
    <t xml:space="preserve">Great Northern Food           </t>
  </si>
  <si>
    <t>2/16/2022 :: 08:02:36 AM / 08:08:18 AM :: 00:05:42 :: 16:27:07</t>
  </si>
  <si>
    <t>THE WHITE BUFFALO</t>
  </si>
  <si>
    <t>2/11/2022 :: 10:38:28 AM / 11:01:29 AM :: 00:23:01 :: 00:02:48</t>
  </si>
  <si>
    <t>2/18/2022 :: 08:58:01 AM / 09:07:46 AM :: 00:09:45 :: 00:00:21</t>
  </si>
  <si>
    <t xml:space="preserve">Village Inn  - St. Ignace     </t>
  </si>
  <si>
    <t>2/10/2022 :: 11:55:24 AM / 12:03:57 PM :: 00:08:33 :: 00:26:41</t>
  </si>
  <si>
    <t>2/17/2022 :: 10:49:32 AM / 11:01:02 AM :: 00:11:30 :: 00:01:02</t>
  </si>
  <si>
    <t>2/24/2022 :: 09:19:19 AM / 09:37:50 AM :: 00:18:31 :: 00:00:12</t>
  </si>
  <si>
    <t xml:space="preserve">VILLAGE CORNER PARTY STORE    </t>
  </si>
  <si>
    <t>2/14/2022 :: 09:27:11 AM / 09:28:40 AM :: 00:01:29 :: 00:11:28</t>
  </si>
  <si>
    <t>2/21/2022 :: 08:19:15 AM / 08:25:40 AM :: 00:06:25 :: 00:03:03</t>
  </si>
  <si>
    <t>2/16/2022 :: 08:37:18 AM / 08:55:07 AM :: 00:17:49 :: 00:08:13</t>
  </si>
  <si>
    <t>2/14/2022 :: 09:28:50 AM / 09:36:17 AM :: 00:07:27 :: 00:00:10</t>
  </si>
  <si>
    <t>2/21/2022 :: 08:29:27 AM / 08:34:57 AM :: 00:05:30 :: 00:03:47</t>
  </si>
  <si>
    <t xml:space="preserve">CLIFF ANSCHUETZ CHEVY - BODY  </t>
  </si>
  <si>
    <t>2/16/2022 :: 08:57:19 AM / 09:00:42 AM :: 00:03:23 :: 00:02:12</t>
  </si>
  <si>
    <t xml:space="preserve">Marshall's Fudge              </t>
  </si>
  <si>
    <t>2/18/2022 :: 09:20:38 AM / 09:21:26 AM :: 00:00:48 :: 00:07:13</t>
  </si>
  <si>
    <t>2/22/2022 :: 07:48:11 AM / 07:51:33 AM :: 00:03:22 :: 00:11:10</t>
  </si>
  <si>
    <t xml:space="preserve">MEDILODGE OF GREENVIEW       </t>
  </si>
  <si>
    <t>2/16/2022 :: 09:10:11 AM / 09:14:43 AM :: 00:04:32 :: 00:09:29</t>
  </si>
  <si>
    <t xml:space="preserve">O.N. Minerals                 </t>
  </si>
  <si>
    <t>2/22/2022 :: 08:47:48 AM / 09:16:41 AM :: 00:28:53 :: 00:43:29</t>
  </si>
  <si>
    <t xml:space="preserve">ALPENA FOOD MART - ONAWAY     </t>
  </si>
  <si>
    <t>2/14/2022 :: 09:39:14 AM / 10:03:39 AM :: 00:24:25 :: 00:02:57</t>
  </si>
  <si>
    <t>2/21/2022 :: 08:35:52 AM / 09:00:02 AM :: 00:24:10 :: 00:00:55</t>
  </si>
  <si>
    <t xml:space="preserve">Key Hole Bar                  </t>
  </si>
  <si>
    <t>2/11/2022 :: 11:09:13 AM / 11:16:34 AM :: 00:07:21 :: 00:07:44</t>
  </si>
  <si>
    <t>2/23/2022 :: 11:05:48 AM / 11:09:59 AM :: 00:04:11 :: 00:02:13</t>
  </si>
  <si>
    <t>2/11/2022 :: 11:21:31 AM / 11:28:56 AM :: 00:07:25 :: 00:04:57</t>
  </si>
  <si>
    <t>2/18/2022 :: 09:24:28 AM / 09:26:00 AM :: 00:01:32 :: 00:03:02</t>
  </si>
  <si>
    <t>2/23/2022 :: 11:24:52 AM / 11:27:05 AM :: 00:02:13 :: 00:14:53</t>
  </si>
  <si>
    <t>2/14/2022 :: 10:17:01 AM / 10:29:40 AM :: 00:12:39 :: 00:13:22</t>
  </si>
  <si>
    <t>2/21/2022 :: 09:16:48 AM / 09:18:21 AM :: 00:01:33 :: 00:16:46</t>
  </si>
  <si>
    <t xml:space="preserve">UNITED WATER RECYCLE PLANT    </t>
  </si>
  <si>
    <t>2/16/2022 :: 09:32:21 AM / 09:46:24 AM :: 00:14:03 :: 00:17:38</t>
  </si>
  <si>
    <t xml:space="preserve">UNITED WATER WATER FILTRATION </t>
  </si>
  <si>
    <t>2/16/2022 :: 09:52:27 AM / 09:57:53 AM :: 00:05:26 :: 00:06:03</t>
  </si>
  <si>
    <t>STATE STREET DAIRY</t>
  </si>
  <si>
    <t>2/21/2022 :: 09:18:45 AM / 09:24:28 AM :: 00:05:43 :: 00:00:24</t>
  </si>
  <si>
    <t>2/15/2022 :: 08:38:31 AM / 08:38:42 AM :: 00:00:11 :: 00:15:47</t>
  </si>
  <si>
    <t>2/11/2022 :: 11:35:09 AM / 11:48:24 AM :: 00:13:15 :: 00:06:13</t>
  </si>
  <si>
    <t>2/18/2022 :: 09:38:08 AM / 09:38:48 AM :: 00:00:40 :: 00:12:08</t>
  </si>
  <si>
    <t>2/18/2022 :: 09:38:54 AM / 09:39:01 AM :: 00:00:07 :: 00:00:06</t>
  </si>
  <si>
    <t>2/18/2022 :: 09:47:54 AM / 09:48:03 AM :: 00:00:09 :: 00:00:07</t>
  </si>
  <si>
    <t>2/23/2022 :: 11:30:31 AM / 11:43:57 AM :: 00:13:26 :: 00:03:26</t>
  </si>
  <si>
    <t xml:space="preserve">MACKINAW CITY SHELL OIL       </t>
  </si>
  <si>
    <t>2/11/2022 :: 11:57:17 AM / 12:02:40 PM :: 00:05:23 :: 00:08:53</t>
  </si>
  <si>
    <t>2/18/2022 :: 09:42:15 AM / 09:47:47 AM :: 00:05:32 :: 00:03:14</t>
  </si>
  <si>
    <t>2/23/2022 :: 11:51:02 AM / 11:58:08 AM :: 00:07:06 :: 00:07:05</t>
  </si>
  <si>
    <t xml:space="preserve">City of Onaway - City Hall    </t>
  </si>
  <si>
    <t>2/21/2022 :: 09:35:07 AM / 09:35:38 AM :: 00:00:31 :: 00:10:39</t>
  </si>
  <si>
    <t xml:space="preserve">Manzana's Deli                </t>
  </si>
  <si>
    <t>2/14/2022 :: 10:36:52 AM / 10:43:05 AM :: 00:06:13 :: 00:07:12</t>
  </si>
  <si>
    <t>2/21/2022 :: 09:38:28 AM / 09:49:07 AM :: 00:10:39 :: 00:02:50</t>
  </si>
  <si>
    <t>2/10/2022 :: 12:17:34 PM / 12:28:45 PM :: 00:11:11 :: 00:13:37</t>
  </si>
  <si>
    <t>2/17/2022 :: 10:07:44 AM / 10:10:02 AM :: 00:02:18 :: 00:17:57</t>
  </si>
  <si>
    <t>2/24/2022 :: 10:16:46 AM / 10:21:11 AM :: 00:04:25 :: 00:08:59</t>
  </si>
  <si>
    <t xml:space="preserve">MURDICK'S FUDGE ST IGNACE     </t>
  </si>
  <si>
    <t>2/10/2022 :: 12:28:49 PM / 12:30:58 PM :: 00:02:09 :: 00:00:04</t>
  </si>
  <si>
    <t>2/24/2022 :: 09:44:57 AM / 09:51:43 AM :: 00:06:46 :: 00:07:07</t>
  </si>
  <si>
    <t>2/21/2022 :: 09:49:10 AM / 09:51:08 AM :: 00:01:58 :: 00:00:03</t>
  </si>
  <si>
    <t>2/17/2022 :: 10:17:03 AM / 10:24:19 AM :: 00:07:16 :: 00:07:01</t>
  </si>
  <si>
    <t>2/10/2022 :: 12:42:01 PM / 12:49:29 PM :: 00:07:28 :: 00:11:03</t>
  </si>
  <si>
    <t>2/17/2022 :: 10:33:08 AM / 10:48:30 AM :: 00:15:22 :: 00:08:49</t>
  </si>
  <si>
    <t>2/24/2022 :: 09:54:58 AM / 10:07:47 AM :: 00:12:49 :: 00:03:15</t>
  </si>
  <si>
    <t>2/11/2022 :: 12:27:58 PM / 12:29:28 PM :: 00:01:30 :: 00:25:18</t>
  </si>
  <si>
    <t>2/23/2022 :: 12:29:19 PM / 12:35:47 PM :: 00:06:28 :: 00:31:11</t>
  </si>
  <si>
    <t>2/11/2022 :: 12:37:25 PM / 12:46:27 PM :: 00:09:02 :: 00:07:57</t>
  </si>
  <si>
    <t>2/18/2022 :: 10:10:08 AM / 10:15:23 AM :: 00:05:15 :: 00:22:05</t>
  </si>
  <si>
    <t>2/23/2022 :: 12:45:15 PM / 12:57:18 PM :: 00:12:03 :: 00:09:28</t>
  </si>
  <si>
    <t>2/15/2022 :: 08:38:56 AM / 08:39:22 AM :: 00:00:26 :: 00:00:14</t>
  </si>
  <si>
    <t>2/15/2022 :: 08:50:08 AM / 08:52:30 AM :: 00:02:22 :: 00:10:46</t>
  </si>
  <si>
    <t>2/22/2022 :: 08:04:08 AM / 08:04:19 AM :: 00:00:11 :: 00:00:19</t>
  </si>
  <si>
    <t xml:space="preserve">THUNDER BAY HEALTH - HS       </t>
  </si>
  <si>
    <t>2/21/2022 :: 10:02:23 AM / 10:02:29 AM :: 00:00:06 :: 00:00:05</t>
  </si>
  <si>
    <t>2/10/2022 :: 12:50:05 PM / 12:59:39 PM :: 00:09:34 :: 00:00:36</t>
  </si>
  <si>
    <t>2/17/2022 :: 11:20:05 AM / 11:35:06 AM :: 00:15:01 :: 00:19:03</t>
  </si>
  <si>
    <t>2/24/2022 :: 10:31:30 AM / 10:46:12 AM :: 00:14:42 :: 00:10:19</t>
  </si>
  <si>
    <t>2/10/2022 :: 01:15:11 PM / 01:18:29 PM :: 00:03:18 :: 00:15:32</t>
  </si>
  <si>
    <t>2/17/2022 :: 11:43:38 AM / 12:03:05 PM :: 00:19:27 :: 00:08:32</t>
  </si>
  <si>
    <t>2/24/2022 :: 10:49:16 AM / 11:08:45 AM :: 00:19:29 :: 00:03:04</t>
  </si>
  <si>
    <t xml:space="preserve">FIRST COMMUNITY BANK          </t>
  </si>
  <si>
    <t>2/11/2022 :: 12:49:03 PM / 12:55:54 PM :: 00:06:51 :: 00:02:36</t>
  </si>
  <si>
    <t>2/23/2022 :: 01:02:49 PM / 01:07:05 PM :: 00:04:16 :: 00:05:31</t>
  </si>
  <si>
    <t>2/10/2022 :: 01:21:30 PM / 01:25:55 PM :: 00:04:25 :: 00:03:01</t>
  </si>
  <si>
    <t>2/17/2022 :: 12:05:42 PM / 12:18:53 PM :: 00:13:11 :: 00:02:37</t>
  </si>
  <si>
    <t>2/24/2022 :: 11:16:24 AM / 11:28:59 AM :: 00:12:35 :: 00:07:39</t>
  </si>
  <si>
    <t xml:space="preserve">Louie's Fresh Market          </t>
  </si>
  <si>
    <t>2/10/2022 :: 02:31:25 PM / 02:39:40 PM :: 00:08:15 :: 01:05:30</t>
  </si>
  <si>
    <t>2/17/2022 :: 01:06:05 PM / 01:38:14 PM :: 00:32:09 :: 00:47:12</t>
  </si>
  <si>
    <t>2/24/2022 :: 12:20:05 PM / 12:49:58 PM :: 00:29:53 :: 00:51:06</t>
  </si>
  <si>
    <t xml:space="preserve">Modern Pharmacy               </t>
  </si>
  <si>
    <t>2/11/2022 :: 12:57:10 PM / 01:07:53 PM :: 00:10:43 :: 00:01:16</t>
  </si>
  <si>
    <t>2/18/2022 :: 10:24:43 AM / 10:25:01 AM :: 00:00:18 :: 00:09:20</t>
  </si>
  <si>
    <t>2/23/2022 :: 01:07:16 PM / 01:19:24 PM :: 00:12:08 :: 00:00:11</t>
  </si>
  <si>
    <t xml:space="preserve">CURTIS EXCAVATING             </t>
  </si>
  <si>
    <t>2/15/2022 :: 09:28:51 AM / 09:30:05 AM :: 00:01:14 :: 00:36:21</t>
  </si>
  <si>
    <t>2/22/2022 :: 09:46:52 AM / 09:48:22 AM :: 00:01:30 :: 00:30:11</t>
  </si>
  <si>
    <t>2/18/2022 :: 10:35:37 AM / 10:35:46 AM :: 00:00:09 :: 00:10:36</t>
  </si>
  <si>
    <t>2/22/2022 :: 09:48:56 AM / 09:56:09 AM :: 00:07:13 :: 00:00:34</t>
  </si>
  <si>
    <t xml:space="preserve">NICOLET BANK - CHEBOYGAN     </t>
  </si>
  <si>
    <t>2/23/2022 :: 01:22:15 PM / 01:34:08 PM :: 00:11:53 :: 00:02:51</t>
  </si>
  <si>
    <t>2/15/2022 :: 09:30:50 AM / 09:36:46 AM :: 00:05:56 :: 00:00:45</t>
  </si>
  <si>
    <t>2/22/2022 :: 09:56:15 AM / 10:08:04 AM :: 00:11:49 :: 00:00:06</t>
  </si>
  <si>
    <t>2/18/2022 :: 11:00:08 AM / 11:00:23 AM :: 00:00:15 :: 00:18:01</t>
  </si>
  <si>
    <t>2/10/2022 :: 02:53:10 PM / 02:58:18 PM :: 00:05:08 :: 00:13:30</t>
  </si>
  <si>
    <t>2/17/2022 :: 01:42:03 PM / 02:01:38 PM :: 00:19:35 :: 00:03:49</t>
  </si>
  <si>
    <t>2/24/2022 :: 12:55:23 PM / 01:09:31 PM :: 00:14:08 :: 00:05:25</t>
  </si>
  <si>
    <t>2/11/2022 :: 01:29:28 PM / 01:34:09 PM :: 00:04:41 :: 00:21:35</t>
  </si>
  <si>
    <t>2/18/2022 :: 10:36:24 AM / 10:42:07 AM :: 00:05:43 :: 00:00:38</t>
  </si>
  <si>
    <t>2/23/2022 :: 01:37:13 PM / 01:46:12 PM :: 00:08:59 :: 00:03:05</t>
  </si>
  <si>
    <t>ROGERS CITY EXPRESS STOP 4674</t>
  </si>
  <si>
    <t>2/15/2022 :: 09:39:44 AM / 09:43:07 AM :: 00:03:23 :: 00:02:58</t>
  </si>
  <si>
    <t>2/22/2022 :: 10:09:52 AM / 10:13:36 AM :: 00:03:44 :: 00:01:48</t>
  </si>
  <si>
    <t>2/15/2022 :: 09:59:41 AM / 10:31:04 AM :: 00:31:23 :: 00:16:34</t>
  </si>
  <si>
    <t>2/22/2022 :: 10:15:41 AM / 10:42:16 AM :: 00:26:35 :: 00:02:05</t>
  </si>
  <si>
    <t>2/15/2022 :: 10:52:34 AM / 10:54:11 AM :: 00:01:37 :: 00:08:08</t>
  </si>
  <si>
    <t>2/15/2022 :: 10:35:05 AM / 10:39:22 AM :: 00:04:17 :: 00:04:01</t>
  </si>
  <si>
    <t>2/22/2022 :: 10:42:21 AM / 10:42:43 AM :: 00:00:22 :: 00:00:05</t>
  </si>
  <si>
    <t>2/10/2022 :: 03:02:52 PM / 03:04:52 PM :: 00:02:00 :: 00:04:34</t>
  </si>
  <si>
    <t>2/17/2022 :: 02:09:37 PM / 02:13:06 PM :: 00:03:29 :: 00:07:59</t>
  </si>
  <si>
    <t>2/24/2022 :: 01:19:00 PM / 01:22:23 PM :: 00:03:23 :: 00:09:29</t>
  </si>
  <si>
    <t>2/10/2022 :: 03:10:33 PM / 03:14:25 PM :: 00:03:52 :: 00:05:41</t>
  </si>
  <si>
    <t>2/17/2022 :: 02:28:11 PM / 02:33:51 PM :: 00:05:40 :: 00:15:05</t>
  </si>
  <si>
    <t>2/24/2022 :: 01:30:28 PM / 01:34:58 PM :: 00:04:30 :: 00:08:05</t>
  </si>
  <si>
    <t>2/10/2022 :: 03:39:01 PM / 03:48:36 PM :: 00:09:35 :: 00:24:36</t>
  </si>
  <si>
    <t>2/24/2022 :: 02:00:35 PM / 02:01:54 PM :: 00:01:19 :: 00:25:37</t>
  </si>
  <si>
    <t>2/14/2022 :: 10:47:08 AM / 10:52:48 AM :: 00:05:40 :: 00:04:03</t>
  </si>
  <si>
    <t>2/21/2022 :: 10:02:34 AM / 10:02:43 AM :: 00:00:09 :: 00:00:05</t>
  </si>
  <si>
    <t xml:space="preserve">Mike Lynch Ford               </t>
  </si>
  <si>
    <t>2/15/2022 :: 10:43:27 AM / 10:44:26 AM :: 00:00:59 :: 00:04:05</t>
  </si>
  <si>
    <t>2/22/2022 :: 10:52:42 AM / 10:52:53 AM :: 00:00:11 :: 00:09:59</t>
  </si>
  <si>
    <t>2/15/2022 :: 10:54:55 AM / 11:09:22 AM :: 00:14:27 :: 00:00:44</t>
  </si>
  <si>
    <t>2/22/2022 :: 10:56:22 AM / 11:08:46 AM :: 00:12:24 :: 00:03:29</t>
  </si>
  <si>
    <t>2/15/2022 :: 11:11:13 AM / 11:26:35 AM :: 00:15:22 :: 00:01:51</t>
  </si>
  <si>
    <t>2/22/2022 :: 11:12:43 AM / 11:17:15 AM :: 00:04:32 :: 00:03:57</t>
  </si>
  <si>
    <t>2/15/2022 :: 11:28:09 AM / 11:37:11 AM :: 00:09:02 :: 00:01:34</t>
  </si>
  <si>
    <t>2/10/2022 :: 04:15:01 PM / 04:17:20 PM :: 00:02:19 :: 00:26:25</t>
  </si>
  <si>
    <t>2/17/2022 :: 02:41:40 PM / 02:48:24 PM :: 00:06:44 :: 00:07:49</t>
  </si>
  <si>
    <t>2/24/2022 :: 02:28:14 PM / 02:36:38 PM :: 00:08:24 :: 00:26:20</t>
  </si>
  <si>
    <t>2/23/2022 :: 01:49:55 PM / 02:02:53 PM :: 00:12:58 :: 00:03:43</t>
  </si>
  <si>
    <t xml:space="preserve">THUNDER BAY HEALTH            </t>
  </si>
  <si>
    <t>2/14/2022 :: 10:52:52 AM / 10:53:00 AM :: 00:00:08 :: 00:00:04</t>
  </si>
  <si>
    <t>2/21/2022 :: 09:53:12 AM / 10:02:18 AM :: 00:09:06 :: 00:02:04</t>
  </si>
  <si>
    <t>2/17/2022 :: 03:01:43 PM / 03:19:07 PM :: 00:17:24 :: 00:13:19</t>
  </si>
  <si>
    <t>2/18/2022 :: 11:07:34 AM / 11:07:40 AM :: 00:00:06 :: 00:07:11</t>
  </si>
  <si>
    <t>2/16/2022 :: 10:35:16 AM / 10:35:41 AM :: 00:00:25 :: 00:02:58</t>
  </si>
  <si>
    <t>2/16/2022 :: 10:38:55 AM / 10:44:06 AM :: 00:05:11 :: 00:03:14</t>
  </si>
  <si>
    <t>2/18/2022 :: 11:07:46 AM / 11:15:26 AM :: 00:07:40 :: 00:00:06</t>
  </si>
  <si>
    <t xml:space="preserve">Straits Area Printing         </t>
  </si>
  <si>
    <t>2/23/2022 :: 02:37:37 PM / 02:39:54 PM :: 00:02:17 :: 00:34:44</t>
  </si>
  <si>
    <t>2/15/2022 :: 11:55:32 AM / 11:58:45 AM :: 00:03:13 :: 00:18:21</t>
  </si>
  <si>
    <t>2/15/2022 :: 12:15:43 PM / 12:16:10 PM :: 00:00:27 :: 00:16:58</t>
  </si>
  <si>
    <t>2/22/2022 :: 11:22:57 AM / 11:31:55 AM :: 00:08:58 :: 00:05:42</t>
  </si>
  <si>
    <t>2/15/2022 :: 12:18:23 PM / 12:22:10 PM :: 00:03:47 :: 00:02:13</t>
  </si>
  <si>
    <t>2/22/2022 :: 11:35:21 AM / 11:38:28 AM :: 00:03:07 :: 00:03:26</t>
  </si>
  <si>
    <t>LUTZ AUTO REPAIR LLC</t>
  </si>
  <si>
    <t>2/11/2022 :: 02:11:40 PM / 02:18:52 PM :: 00:07:12 :: 00:37:31</t>
  </si>
  <si>
    <t>2/18/2022 :: 11:58:11 AM / 11:58:30 AM :: 00:00:19 :: 00:42:45</t>
  </si>
  <si>
    <t>2/23/2022 :: 03:24:18 PM / 03:24:25 PM :: 00:00:07 :: 00:44:24</t>
  </si>
  <si>
    <t xml:space="preserve">Calcite Credit Union - R.C.   </t>
  </si>
  <si>
    <t>2/22/2022 :: 11:41:48 AM / 11:54:58 AM :: 00:13:10 :: 00:03:20</t>
  </si>
  <si>
    <t>2/14/2022 :: 11:24:05 AM / 11:48:39 AM :: 00:24:34 :: 00:31:05</t>
  </si>
  <si>
    <t>2/21/2022 :: 10:24:21 AM / 10:40:50 AM :: 00:16:29 :: 00:21:38</t>
  </si>
  <si>
    <t xml:space="preserve">Lighthouse Restaurant         </t>
  </si>
  <si>
    <t>2/15/2022 :: 12:28:00 PM / 12:38:31 PM :: 00:10:31 :: 00:05:50</t>
  </si>
  <si>
    <t>2/22/2022 :: 11:58:43 AM / 12:20:16 PM :: 00:21:33 :: 00:03:45</t>
  </si>
  <si>
    <t>2/16/2022 :: 10:29:42 AM / 10:32:18 AM :: 00:02:36 :: 00:31:49</t>
  </si>
  <si>
    <t>2/16/2022 :: 10:54:05 AM / 10:54:48 AM :: 00:00:43 :: 00:00:09</t>
  </si>
  <si>
    <t>2/16/2022 :: 10:47:41 AM / 10:53:56 AM :: 00:06:15 :: 00:03:35</t>
  </si>
  <si>
    <t>2/15/2022 :: 12:38:40 PM / 12:46:05 PM :: 00:07:25 :: 00:00:09</t>
  </si>
  <si>
    <t xml:space="preserve">Indian River Shell Oil        </t>
  </si>
  <si>
    <t>2/14/2022 :: 11:48:42 AM / 11:56:50 AM :: 00:08:08 :: 00:00:03</t>
  </si>
  <si>
    <t>2/21/2022 :: 10:44:11 AM / 11:06:52 AM :: 00:22:41 :: 00:03:21</t>
  </si>
  <si>
    <t>2/14/2022 :: 12:02:11 PM / 12:07:45 PM :: 00:05:34 :: 00:05:21</t>
  </si>
  <si>
    <t>2/14/2022 :: 12:20:49 PM / 12:24:06 PM :: 00:03:17 :: 00:13:04</t>
  </si>
  <si>
    <t xml:space="preserve">Little Town Lounge            </t>
  </si>
  <si>
    <t>2/16/2022 :: 12:54:15 PM / 01:07:34 PM :: 00:13:19 :: 00:14:36</t>
  </si>
  <si>
    <t>2/21/2022 :: 11:17:46 AM / 11:22:10 AM :: 00:04:24 :: 00:10:54</t>
  </si>
  <si>
    <t xml:space="preserve">Wilson's Rivers Edge          </t>
  </si>
  <si>
    <t>2/14/2022 :: 12:24:12 PM / 12:35:23 PM :: 00:11:11 :: 00:00:06</t>
  </si>
  <si>
    <t>2/21/2022 :: 11:30:59 AM / 11:54:30 AM :: 00:23:31 :: 00:08:49</t>
  </si>
  <si>
    <t xml:space="preserve">HILLMAN IMAGING DEPT. </t>
  </si>
  <si>
    <t>2/16/2022 :: 11:38:51 AM / 11:54:50 AM :: 00:15:59 :: 00:44:03</t>
  </si>
  <si>
    <t>2/14/2022 :: 12:35:36 PM / 12:38:17 PM :: 00:02:41 :: 00:00:13</t>
  </si>
  <si>
    <t>2/14/2022 :: 12:38:35 PM / 12:59:16 PM :: 00:20:41 :: 00:00:18</t>
  </si>
  <si>
    <t>2/21/2022 :: 11:57:32 AM / 12:10:39 PM :: 00:13:07 :: 00:03:02</t>
  </si>
  <si>
    <t xml:space="preserve">Thunder Bay Health-Hillman    </t>
  </si>
  <si>
    <t>2/16/2022 :: 11:57:03 AM / 11:57:25 AM :: 00:00:22 :: 00:02:13</t>
  </si>
  <si>
    <t xml:space="preserve">INLAND TRANSMISSIONS          </t>
  </si>
  <si>
    <t>2/14/2022 :: 01:38:11 PM / 01:38:19 PM :: 00:00:08 :: 00:15:28</t>
  </si>
  <si>
    <t>2/14/2022 :: 01:16:48 PM / 01:22:43 PM :: 00:05:55 :: 00:03:10</t>
  </si>
  <si>
    <t>2/21/2022 :: 12:19:45 PM / 12:22:05 PM :: 00:02:20 :: 00:09:06</t>
  </si>
  <si>
    <t>2/14/2022 :: 01:10:25 PM / 01:13:38 PM :: 00:03:13 :: 00:11:09</t>
  </si>
  <si>
    <t>2/15/2022 :: 01:24:11 PM / 01:24:39 PM :: 00:00:28 :: 00:38:06</t>
  </si>
  <si>
    <t xml:space="preserve">M-DOT HILLMAN                 </t>
  </si>
  <si>
    <t>2/16/2022 :: 12:04:38 PM / 12:04:49 PM :: 00:00:11 :: 00:07:13</t>
  </si>
  <si>
    <t>2/10/2022 :: 05:54:45 PM / 05:59:27 PM :: 00:04:42 :: 00:42:46</t>
  </si>
  <si>
    <t>2/24/2022 :: 04:26:25 PM / 04:36:21 PM :: 00:09:56 :: 00:01:33</t>
  </si>
  <si>
    <t>2/14/2022 :: 02:13:36 PM / 02:38:37 PM :: 00:25:01 :: 00:35:17</t>
  </si>
  <si>
    <t>2/21/2022 :: 12:46:51 PM / 01:35:27 PM :: 00:48:36 :: 00:24:46</t>
  </si>
  <si>
    <t xml:space="preserve">Hillman Senior Center         </t>
  </si>
  <si>
    <t>2/16/2022 :: 12:08:12 PM / 12:11:48 PM :: 00:03:36 :: 00:03:23</t>
  </si>
  <si>
    <t>2/14/2022 :: 03:07:04 PM / 03:11:07 PM :: 00:04:03 :: 00:28:27</t>
  </si>
  <si>
    <t>2/10/2022 :: 05:11:18 PM / 05:11:32 PM :: 00:00:14 :: 00:53:58</t>
  </si>
  <si>
    <t>2/24/2022 :: 04:42:21 PM / 04:50:19 PM :: 00:07:58 :: 00:06:00</t>
  </si>
  <si>
    <t xml:space="preserve">Hideaway Bar                  </t>
  </si>
  <si>
    <t>2/10/2022 :: 05:11:42 PM / 05:11:59 PM :: 00:00:17 :: 00:00:10</t>
  </si>
  <si>
    <t>2/17/2022 :: 04:44:00 PM / 04:47:46 PM :: 00:03:46 :: 01:24:53</t>
  </si>
  <si>
    <t>2/24/2022 :: 04:08:44 PM / 04:24:52 PM :: 00:16:08 :: 01:32:06</t>
  </si>
  <si>
    <t>2/16/2022 :: 12:16:57 PM / 12:39:39 PM :: 00:22:42 :: 00:05:09</t>
  </si>
  <si>
    <t>2/15/2022 :: 01:24:44 PM / 01:32:35 PM :: 00:07:51 :: 00:00:05</t>
  </si>
  <si>
    <t xml:space="preserve">Chee Peng Restaurant          </t>
  </si>
  <si>
    <t>2/15/2022 :: 01:40:24 PM / 01:43:47 PM :: 00:03:23 :: 00:07:49</t>
  </si>
  <si>
    <t xml:space="preserve">Alpena Electric Motor Service </t>
  </si>
  <si>
    <t>2/14/2022 :: 04:58:27 PM / 04:58:46 PM :: 00:00:19 :: 01:47:20</t>
  </si>
  <si>
    <t>2/21/2022 :: 03:54:17 PM / 04:06:00 PM :: 00:11:43 :: 01:20:31</t>
  </si>
  <si>
    <t xml:space="preserve">Downtown Union 76             </t>
  </si>
  <si>
    <t>2/14/2022 :: 04:59:12 PM / 04:59:27 PM :: 00:00:15 :: 00:00:26</t>
  </si>
  <si>
    <t>2/21/2022 :: 04:07:26 PM / 04:09:06 PM :: 00:01:40 :: 00:01:26</t>
  </si>
  <si>
    <t xml:space="preserve">Switzer Vet Clinic            </t>
  </si>
  <si>
    <t>2/16/2022 :: 01:15:34 PM / 01:22:38 PM :: 00:07:04 :: 00:08:00</t>
  </si>
  <si>
    <t xml:space="preserve">Don's Tractor Sales           </t>
  </si>
  <si>
    <t>2/16/2022 :: 01:26:41 PM / 01:47:37 PM :: 00:20:56 :: 00:04:03</t>
  </si>
  <si>
    <t xml:space="preserve">Calcite Credit Union - Posen  </t>
  </si>
  <si>
    <t>2/22/2022 :: 01:06:38 PM / 01:17:33 PM :: 00:10:55 :: 00:01:51</t>
  </si>
  <si>
    <t>2/15/2022 :: 02:30:59 PM / 02:35:09 PM :: 00:04:10 :: 00:19:36</t>
  </si>
  <si>
    <t>2/22/2022 :: 01:19:10 PM / 01:28:13 PM :: 00:09:03 :: 00:01:37</t>
  </si>
  <si>
    <t>2/22/2022 :: 01:35:11 PM / 01:36:29 PM :: 00:01:18 :: 00:06:58</t>
  </si>
  <si>
    <t xml:space="preserve">E &amp; T Party Store             </t>
  </si>
  <si>
    <t>2/15/2022 :: 02:36:21 PM / 02:46:40 PM :: 00:10:19 :: 00:01:12</t>
  </si>
  <si>
    <t>2/15/2022 :: 01:55:15 PM / 02:11:23 PM :: 00:16:08 :: 00:11:28</t>
  </si>
  <si>
    <t>2/22/2022 :: 12:58:24 PM / 01:04:47 PM :: 00:06:23 :: 00:38:08</t>
  </si>
  <si>
    <t>2/15/2022 :: 02:48:39 PM / 02:53:34 PM :: 00:04:55 :: 00:01:59</t>
  </si>
  <si>
    <t>2/15/2022 :: 03:10:33 PM / 03:27:33 PM :: 00:17:00 :: 00:16:59</t>
  </si>
  <si>
    <t>2/22/2022 :: 02:35:03 PM / 02:43:03 PM :: 00:08:00 :: 00:22:00</t>
  </si>
  <si>
    <t>2/22/2022 :: 02:03:01 PM / 02:13:03 PM :: 00:10:02 :: 00:26:32</t>
  </si>
  <si>
    <t>2/15/2022 :: 09:30:00 AM / 09:30:08 AM :: 00:00:08 :: 17:11:49</t>
  </si>
  <si>
    <t>2/22/2022 :: 09:51:07 AM / 10:13:29 AM :: 00:22:22 :: 18:32:47</t>
  </si>
  <si>
    <t>2/23/2022 :: 01:18:31 PM / 01:18:38 PM :: 00:00:07 :: 00:23:48</t>
  </si>
  <si>
    <t>2/15/2022 :: 09:32:26 AM / 09:32:33 AM :: 00:00:07 :: 00:02:18</t>
  </si>
  <si>
    <t>2/22/2022 :: 10:13:31 AM / 10:13:44 AM :: 00:00:13 :: 00:00:02</t>
  </si>
  <si>
    <t>2/15/2022 :: 09:32:35 AM / 09:32:42 AM :: 00:00:07 :: 00:00:02</t>
  </si>
  <si>
    <t>2/22/2022 :: 10:13:59 AM / 11:10:24 AM :: 00:56:25 :: 00:00:03</t>
  </si>
  <si>
    <t>2/11/2022 :: 09:01:52 AM / 09:04:11 AM :: 00:02:19 :: 00:00:34</t>
  </si>
  <si>
    <t xml:space="preserve">Bernard Building - Hillman    </t>
  </si>
  <si>
    <t>2/14/2022 :: 08:43:43 AM / 08:52:27 AM :: 00:08:44 :: 16:30:56</t>
  </si>
  <si>
    <t>2/21/2022 :: 03:18:08 PM / 03:18:20 PM :: 00:00:12 :: 00:35:41</t>
  </si>
  <si>
    <t>2/15/2022 :: 09:32:45 AM / 09:33:19 AM :: 00:00:34 :: 00:00:03</t>
  </si>
  <si>
    <t>2/22/2022 :: 10:13:48 AM / 10:13:56 AM :: 00:00:08 :: 00:00:04</t>
  </si>
  <si>
    <t>2/10/2022 :: 09:59:39 AM / 09:59:46 AM :: 00:00:07 :: 00:00:08</t>
  </si>
  <si>
    <t>2/17/2022 :: 08:39:57 AM / 08:50:47 AM :: 00:10:50 :: 19:44:07</t>
  </si>
  <si>
    <t>2/24/2022 :: 09:14:45 AM / 09:38:42 AM :: 00:23:57 :: 00:00:04</t>
  </si>
  <si>
    <t xml:space="preserve">CLIFF'S FAIRVIEW GARAGE       </t>
  </si>
  <si>
    <t>2/11/2022 :: 09:17:04 AM / 09:39:54 AM :: 00:22:50 :: 00:12:53</t>
  </si>
  <si>
    <t>2/18/2022 :: 08:48:46 AM / 09:03:30 AM :: 00:14:44 :: 00:02:47</t>
  </si>
  <si>
    <t xml:space="preserve">MDOT ATLANTA                  </t>
  </si>
  <si>
    <t>2/14/2022 :: 09:09:41 AM / 09:16:27 AM :: 00:06:46 :: 00:17:14</t>
  </si>
  <si>
    <t>2/21/2022 :: 09:32:49 AM / 09:32:56 AM :: 00:00:07 :: 16:48:32</t>
  </si>
  <si>
    <t xml:space="preserve">Besser Company                </t>
  </si>
  <si>
    <t>2/15/2022 :: 03:07:53 PM / 03:09:15 PM :: 00:01:22 :: 00:39:44</t>
  </si>
  <si>
    <t>2/22/2022 :: 11:13:55 AM / 11:31:07 AM :: 00:17:12 :: 00:00:04</t>
  </si>
  <si>
    <t>2/16/2022 :: 08:41:52 AM / 08:42:04 AM :: 00:00:12 :: 17:31:57</t>
  </si>
  <si>
    <t>2/23/2022 :: 09:14:45 AM / 09:14:58 AM :: 00:00:13 :: 19:00:53</t>
  </si>
  <si>
    <t>2/11/2022 :: 09:52:28 AM / 09:56:45 AM :: 00:04:17 :: 00:12:34</t>
  </si>
  <si>
    <t>2/18/2022 :: 09:03:32 AM / 09:08:53 AM :: 00:05:21 :: 00:00:02</t>
  </si>
  <si>
    <t xml:space="preserve">Alpena City Garage-uniforms   </t>
  </si>
  <si>
    <t>2/10/2022 :: 09:59:49 AM / 09:59:55 AM :: 00:00:06 :: 00:00:03</t>
  </si>
  <si>
    <t>2/17/2022 :: 08:50:49 AM / 08:50:55 AM :: 00:00:06 :: 00:00:02</t>
  </si>
  <si>
    <t>2/24/2022 :: 09:38:44 AM / 09:38:50 AM :: 00:00:06 :: 00:00:02</t>
  </si>
  <si>
    <t>2/11/2022 :: 09:56:47 AM / 09:58:29 AM :: 00:01:42 :: 00:00:02</t>
  </si>
  <si>
    <t>2/18/2022 :: 09:08:59 AM / 09:13:46 AM :: 00:04:47 :: 00:00:06</t>
  </si>
  <si>
    <t xml:space="preserve">Atlanta Motel                 </t>
  </si>
  <si>
    <t>2/14/2022 :: 09:17:19 AM / 09:18:31 AM :: 00:01:12 :: 00:00:52</t>
  </si>
  <si>
    <t>2/21/2022 :: 09:32:58 AM / 09:33:07 AM :: 00:00:09 :: 00:00:02</t>
  </si>
  <si>
    <t xml:space="preserve">Alpena College                </t>
  </si>
  <si>
    <t>2/16/2022 :: 09:32:35 AM / 09:32:42 AM :: 00:00:07 :: 00:50:31</t>
  </si>
  <si>
    <t xml:space="preserve">ALPENA SERVICES               </t>
  </si>
  <si>
    <t>2/16/2022 :: 09:32:44 AM / 09:32:56 AM :: 00:00:12 :: 00:00:02</t>
  </si>
  <si>
    <t>2/23/2022 :: 09:15:02 AM / 09:15:10 AM :: 00:00:08 :: 00:00:04</t>
  </si>
  <si>
    <t xml:space="preserve">CANADA CREEK RANCH            </t>
  </si>
  <si>
    <t>2/14/2022 :: 09:38:52 AM / 09:50:08 AM :: 00:11:16 :: 00:20:21</t>
  </si>
  <si>
    <t>2/21/2022 :: 09:33:10 AM / 09:33:21 AM :: 00:00:11 :: 00:00:03</t>
  </si>
  <si>
    <t>2/21/2022 :: 09:33:23 AM / 09:33:49 AM :: 00:00:26 :: 00:00:02</t>
  </si>
  <si>
    <t>2/21/2022 :: 09:33:51 AM / 09:33:58 AM :: 00:00:07 :: 00:00:02</t>
  </si>
  <si>
    <t>2/14/2022 :: 10:17:10 AM / 10:25:13 AM :: 00:08:03 :: 00:01:46</t>
  </si>
  <si>
    <t>2/14/2022 :: 10:36:37 AM / 10:55:31 AM :: 00:18:54 :: 00:01:40</t>
  </si>
  <si>
    <t>2/14/2022 :: 10:56:53 AM / 11:09:44 AM :: 00:12:51 :: 00:01:22</t>
  </si>
  <si>
    <t>2/11/2022 :: 09:58:31 AM / 10:04:10 AM :: 00:05:39 :: 00:00:02</t>
  </si>
  <si>
    <t>2/18/2022 :: 09:13:54 AM / 09:21:15 AM :: 00:07:21 :: 00:00:08</t>
  </si>
  <si>
    <t>2/15/2022 :: 09:59:49 AM / 09:59:57 AM :: 00:00:08 :: 00:26:30</t>
  </si>
  <si>
    <t>2/16/2022 :: 09:32:59 AM / 09:47:29 AM :: 00:14:30 :: 00:00:03</t>
  </si>
  <si>
    <t>2/23/2022 :: 09:15:12 AM / 09:15:18 AM :: 00:00:06 :: 00:00:02</t>
  </si>
  <si>
    <t xml:space="preserve">SPECIFICATIONS STONE PRODUCTS </t>
  </si>
  <si>
    <t>2/17/2022 :: 08:50:57 AM / 09:07:43 AM :: 00:16:46 :: 00:00:02</t>
  </si>
  <si>
    <t>2/24/2022 :: 09:38:51 AM / 10:01:50 AM :: 00:22:59 :: 00:00:01</t>
  </si>
  <si>
    <t xml:space="preserve">Conveyor Systems              </t>
  </si>
  <si>
    <t>2/23/2022 :: 09:15:20 AM / 10:58:17 AM :: 01:42:57 :: 00:00:02</t>
  </si>
  <si>
    <t xml:space="preserve">Eagle Engineering &amp; Supply    </t>
  </si>
  <si>
    <t>2/23/2022 :: 10:58:21 AM / 10:58:35 AM :: 00:00:14 :: 00:00:04</t>
  </si>
  <si>
    <t xml:space="preserve">Larry's Collision             </t>
  </si>
  <si>
    <t>2/16/2022 :: 09:47:32 AM / 10:07:28 AM :: 00:19:56 :: 00:00:03</t>
  </si>
  <si>
    <t>2/23/2022 :: 10:58:38 AM / 10:58:47 AM :: 00:00:09 :: 00:00:03</t>
  </si>
  <si>
    <t>2/10/2022 :: 09:59:58 AM / 10:00:05 AM :: 00:00:07 :: 00:00:03</t>
  </si>
  <si>
    <t>2/17/2022 :: 09:07:47 AM / 09:41:00 AM :: 00:33:13 :: 00:00:04</t>
  </si>
  <si>
    <t>2/24/2022 :: 10:01:59 AM / 10:19:43 AM :: 00:17:44 :: 00:00:09</t>
  </si>
  <si>
    <t xml:space="preserve">Country Corners Bulk Foods    </t>
  </si>
  <si>
    <t>2/11/2022 :: 10:04:12 AM / 10:13:04 AM :: 00:08:52 :: 00:00:02</t>
  </si>
  <si>
    <t>2/15/2022 :: 10:45:31 AM / 10:52:25 AM :: 00:06:54 :: 00:45:19</t>
  </si>
  <si>
    <t>2/22/2022 :: 11:31:21 AM / 11:46:28 AM :: 00:15:07 :: 00:00:14</t>
  </si>
  <si>
    <t>2/18/2022 :: 09:21:17 AM / 09:28:27 AM :: 00:07:10 :: 00:00:02</t>
  </si>
  <si>
    <t>2/22/2022 :: 11:46:50 AM / 11:54:46 AM :: 00:07:56 :: 00:00:05</t>
  </si>
  <si>
    <t>2/10/2022 :: 10:00:07 AM / 10:00:15 AM :: 00:00:08 :: 00:00:02</t>
  </si>
  <si>
    <t>2/17/2022 :: 09:41:02 AM / 09:47:38 AM :: 00:06:36 :: 00:00:02</t>
  </si>
  <si>
    <t>2/24/2022 :: 08:34:26 AM / 08:34:33 AM :: 00:00:07 :: 18:56:56</t>
  </si>
  <si>
    <t>2/11/2022 :: 10:13:16 AM / 10:22:43 AM :: 00:09:27 :: 00:00:12</t>
  </si>
  <si>
    <t xml:space="preserve">Pioneer Store                 </t>
  </si>
  <si>
    <t>2/18/2022 :: 09:28:29 AM / 09:35:49 AM :: 00:07:20 :: 00:00:02</t>
  </si>
  <si>
    <t>2/21/2022 :: 09:51:19 AM / 09:52:15 AM :: 00:00:56 :: 00:17:21</t>
  </si>
  <si>
    <t>2/10/2022 :: 10:00:17 AM / 10:00:25 AM :: 00:00:08 :: 00:00:02</t>
  </si>
  <si>
    <t>2/17/2022 :: 09:47:40 AM / 09:51:37 AM :: 00:03:57 :: 00:00:02</t>
  </si>
  <si>
    <t>2/24/2022 :: 08:34:37 AM / 08:38:53 AM :: 00:04:16 :: 00:00:04</t>
  </si>
  <si>
    <t xml:space="preserve">Dwaynes Precision Collison    </t>
  </si>
  <si>
    <t>2/11/2022 :: 10:22:45 AM / 10:45:29 AM :: 00:22:44 :: 00:00:02</t>
  </si>
  <si>
    <t>2/18/2022 :: 09:35:51 AM / 09:40:23 AM :: 00:04:32 :: 00:00:02</t>
  </si>
  <si>
    <t xml:space="preserve">Alpena Orthopaedic Assoc.     </t>
  </si>
  <si>
    <t>2/15/2022 :: 10:52:29 AM / 10:52:36 AM :: 00:00:07 :: 00:00:04</t>
  </si>
  <si>
    <t>MID MICHIGAN URGENT CARE</t>
  </si>
  <si>
    <t>2/15/2022 :: 10:52:39 AM / 11:03:25 AM :: 00:10:46 :: 00:00:03</t>
  </si>
  <si>
    <t xml:space="preserve">Sally's Care Home - St.Onge   </t>
  </si>
  <si>
    <t>2/22/2022 :: 11:54:48 AM / 12:01:33 PM :: 00:06:45 :: 00:00:02</t>
  </si>
  <si>
    <t>2/10/2022 :: 09:55:55 AM / 09:59:31 AM :: 00:03:36 :: 09:55:55</t>
  </si>
  <si>
    <t>2/17/2022 :: 09:51:40 AM / 10:02:07 AM :: 00:10:27 :: 00:00:03</t>
  </si>
  <si>
    <t>2/24/2022 :: 10:43:50 AM / 10:43:59 AM :: 00:00:09 :: 00:24:07</t>
  </si>
  <si>
    <t>2/15/2022 :: 11:03:27 AM / 11:09:31 AM :: 00:06:04 :: 00:00:02</t>
  </si>
  <si>
    <t>2/22/2022 :: 12:01:37 PM / 12:13:16 PM :: 00:11:39 :: 00:00:04</t>
  </si>
  <si>
    <t xml:space="preserve">Blair's Service               </t>
  </si>
  <si>
    <t>2/18/2022 :: 09:40:25 AM / 09:43:42 AM :: 00:03:17 :: 00:00:02</t>
  </si>
  <si>
    <t>2/21/2022 :: 10:16:06 AM / 10:32:07 AM :: 00:16:01 :: 00:00:07</t>
  </si>
  <si>
    <t>2/15/2022 :: 11:09:33 AM / 11:35:05 AM :: 00:25:32 :: 00:00:02</t>
  </si>
  <si>
    <t>2/22/2022 :: 12:13:18 PM / 12:13:24 PM :: 00:00:06 :: 00:00:02</t>
  </si>
  <si>
    <t>2/10/2022 :: 10:00:30 AM / 10:02:34 AM :: 00:02:04 :: 00:00:05</t>
  </si>
  <si>
    <t>2/24/2022 :: 10:44:01 AM / 10:44:07 AM :: 00:00:06 :: 00:00:02</t>
  </si>
  <si>
    <t>2/15/2022 :: 03:09:18 PM / 03:09:55 PM :: 00:00:37 :: 00:00:03</t>
  </si>
  <si>
    <t>2/22/2022 :: 12:13:26 PM / 12:17:53 PM :: 00:04:27 :: 00:00:02</t>
  </si>
  <si>
    <t xml:space="preserve">Brett's Auto                  </t>
  </si>
  <si>
    <t>2/15/2022 :: 11:40:35 AM / 11:51:37 AM :: 00:11:02 :: 00:05:30</t>
  </si>
  <si>
    <t>2/22/2022 :: 12:17:58 PM / 12:28:15 PM :: 00:10:17 :: 00:00:05</t>
  </si>
  <si>
    <t xml:space="preserve">The Center Building           </t>
  </si>
  <si>
    <t>2/15/2022 :: 11:51:43 AM / 12:28:50 PM :: 00:37:07 :: 00:00:06</t>
  </si>
  <si>
    <t xml:space="preserve">NORTHERN LIGHTS ARENA         </t>
  </si>
  <si>
    <t>2/15/2022 :: 10:00:03 AM / 10:00:12 AM :: 00:00:09 :: 00:00:06</t>
  </si>
  <si>
    <t>2/22/2022 :: 11:46:36 AM / 11:46:45 AM :: 00:00:09 :: 00:00:08</t>
  </si>
  <si>
    <t xml:space="preserve">H. B. CARBIDE COMPANY #192    </t>
  </si>
  <si>
    <t>2/14/2022 :: 12:15:54 PM / 12:16:05 PM :: 00:00:11 :: 01:06:10</t>
  </si>
  <si>
    <t>2/21/2022 :: 11:40:44 AM / 11:44:34 AM :: 00:03:50 :: 00:00:05</t>
  </si>
  <si>
    <t>2/21/2022 :: 11:44:39 AM / 11:44:46 AM :: 00:00:07 :: 00:00:05</t>
  </si>
  <si>
    <t>2/14/2022 :: 12:16:13 PM / 12:16:31 PM :: 00:00:18 :: 00:00:08</t>
  </si>
  <si>
    <t>2/21/2022 :: 10:32:12 AM / 11:40:39 AM :: 01:08:27 :: 00:00:05</t>
  </si>
  <si>
    <t>2/15/2022 :: 12:33:22 PM / 12:49:51 PM :: 00:16:29 :: 00:04:10</t>
  </si>
  <si>
    <t xml:space="preserve">Perch's IGA                   </t>
  </si>
  <si>
    <t>2/16/2022 :: 10:07:43 AM / 10:26:11 AM :: 00:18:28 :: 00:00:15</t>
  </si>
  <si>
    <t>2/23/2022 :: 10:58:49 AM / 10:59:11 AM :: 00:00:22 :: 00:00:02</t>
  </si>
  <si>
    <t xml:space="preserve">Northern Foot &amp; Ankle Center  </t>
  </si>
  <si>
    <t>2/17/2022 :: 10:02:09 AM / 10:15:42 AM :: 00:13:33 :: 00:00:02</t>
  </si>
  <si>
    <t xml:space="preserve">Mio Ranger District           </t>
  </si>
  <si>
    <t>2/18/2022 :: 09:43:44 AM / 10:03:30 AM :: 00:19:46 :: 00:00:02</t>
  </si>
  <si>
    <t xml:space="preserve">FAMILY FARE #1515 </t>
  </si>
  <si>
    <t>2/14/2022 :: 12:24:13 PM / 12:52:32 PM :: 00:28:19 :: 00:07:42</t>
  </si>
  <si>
    <t>2/21/2022 :: 11:45:00 AM / 12:23:22 PM :: 00:38:22 :: 00:00:14</t>
  </si>
  <si>
    <t xml:space="preserve">LONG RAPIDS SHELL OIL         </t>
  </si>
  <si>
    <t>2/10/2022 :: 10:02:37 AM / 10:14:21 AM :: 00:11:44 :: 00:00:03</t>
  </si>
  <si>
    <t>2/17/2022 :: 10:15:44 AM / 10:29:19 AM :: 00:13:35 :: 00:00:02</t>
  </si>
  <si>
    <t>2/24/2022 :: 10:44:09 AM / 10:44:15 AM :: 00:00:06 :: 00:00:02</t>
  </si>
  <si>
    <t xml:space="preserve">FAMILY FARE #1508 </t>
  </si>
  <si>
    <t>2/11/2022 :: 10:45:32 AM / 11:03:21 AM :: 00:17:49 :: 00:00:03</t>
  </si>
  <si>
    <t>2/18/2022 :: 10:03:32 AM / 10:24:41 AM :: 00:21:09 :: 00:00:02</t>
  </si>
  <si>
    <t xml:space="preserve">Redwood Steakhouse            </t>
  </si>
  <si>
    <t>2/14/2022 :: 01:04:37 PM / 01:08:00 PM :: 00:03:23 :: 00:00:35</t>
  </si>
  <si>
    <t>2/21/2022 :: 12:36:43 PM / 12:46:16 PM :: 00:09:33 :: 00:00:04</t>
  </si>
  <si>
    <t>GREAT LAKES EAR, NOSE &amp; THROAT</t>
  </si>
  <si>
    <t>2/23/2022 :: 10:59:16 AM / 10:59:23 AM :: 00:00:07 :: 00:00:05</t>
  </si>
  <si>
    <t xml:space="preserve">Mio Saloon                    </t>
  </si>
  <si>
    <t>2/11/2022 :: 11:21:25 AM / 11:36:56 AM :: 00:15:31 :: 00:00:06</t>
  </si>
  <si>
    <t xml:space="preserve">H P C Credit Union            </t>
  </si>
  <si>
    <t>2/24/2022 :: 10:44:43 AM / 10:58:56 AM :: 00:14:13 :: 00:00:10</t>
  </si>
  <si>
    <t xml:space="preserve">CHISHOLM SHELL OIL            </t>
  </si>
  <si>
    <t>2/10/2022 :: 10:22:40 AM / 10:27:23 AM :: 00:04:43 :: 00:08:19</t>
  </si>
  <si>
    <t>2/17/2022 :: 10:29:20 AM / 10:42:27 AM :: 00:13:07 :: 00:00:01</t>
  </si>
  <si>
    <t>2/24/2022 :: 10:58:59 AM / 12:03:30 PM :: 01:04:31 :: 00:00:03</t>
  </si>
  <si>
    <t xml:space="preserve">Sunrise Convenience Store #28 </t>
  </si>
  <si>
    <t>2/11/2022 :: 11:36:58 AM / 11:55:07 AM :: 00:18:09 :: 00:00:02</t>
  </si>
  <si>
    <t>2/18/2022 :: 10:24:43 AM / 10:53:15 AM :: 00:28:32 :: 00:00:02</t>
  </si>
  <si>
    <t xml:space="preserve">NICOLET BANK - LEWISTON      </t>
  </si>
  <si>
    <t>2/14/2022 :: 01:02:16 PM / 01:04:02 PM :: 00:01:46 :: 00:09:44</t>
  </si>
  <si>
    <t>2/15/2022 :: 12:49:53 PM / 12:53:50 PM :: 00:03:57 :: 00:00:02</t>
  </si>
  <si>
    <t>2/23/2022 :: 10:59:52 AM / 11:39:46 AM :: 00:39:54 :: 00:00:11</t>
  </si>
  <si>
    <t>2/10/2022 :: 10:36:06 AM / 11:11:42 AM :: 00:35:36 :: 00:08:43</t>
  </si>
  <si>
    <t>2/10/2022 :: 11:11:44 AM / 11:11:52 AM :: 00:00:08 :: 00:00:02</t>
  </si>
  <si>
    <t>2/17/2022 :: 10:46:23 AM / 11:16:39 AM :: 00:30:16 :: 00:00:03</t>
  </si>
  <si>
    <t>2/24/2022 :: 12:03:34 PM / 12:03:46 PM :: 00:00:12 :: 00:00:04</t>
  </si>
  <si>
    <t xml:space="preserve">Gambles                       </t>
  </si>
  <si>
    <t>2/10/2022 :: 12:24:28 PM / 12:36:10 PM :: 00:11:42 :: 00:00:04</t>
  </si>
  <si>
    <t xml:space="preserve">Mike's Auto &amp; Glass           </t>
  </si>
  <si>
    <t>2/11/2022 :: 11:05:18 AM / 11:21:19 AM :: 00:16:01 :: 00:01:57</t>
  </si>
  <si>
    <t>2/18/2022 :: 10:53:20 AM / 11:05:56 AM :: 00:12:36 :: 00:00:05</t>
  </si>
  <si>
    <t>2/16/2022 :: 10:26:28 AM / 10:43:25 AM :: 00:16:57 :: 00:00:17</t>
  </si>
  <si>
    <t>2/23/2022 :: 11:56:26 AM / 11:56:33 AM :: 00:00:07 :: 00:00:04</t>
  </si>
  <si>
    <t xml:space="preserve">Montmorency Medical Clinic    </t>
  </si>
  <si>
    <t>2/21/2022 :: 12:46:18 PM / 12:53:27 PM :: 00:07:09 :: 00:00:02</t>
  </si>
  <si>
    <t xml:space="preserve">Allen's Auto                  </t>
  </si>
  <si>
    <t>2/11/2022 :: 11:55:15 AM / 12:01:22 PM :: 00:06:07 :: 00:00:08</t>
  </si>
  <si>
    <t>2/18/2022 :: 11:22:20 AM / 11:22:28 AM :: 00:00:08 :: 00:16:24</t>
  </si>
  <si>
    <t xml:space="preserve">SUNRISE STORE #6              </t>
  </si>
  <si>
    <t>2/14/2022 :: 01:10:24 PM / 01:22:00 PM :: 00:11:36 :: 00:02:24</t>
  </si>
  <si>
    <t>2/21/2022 :: 12:53:28 PM / 01:02:45 PM :: 00:09:17 :: 00:00:01</t>
  </si>
  <si>
    <t xml:space="preserve">Applebee's                    </t>
  </si>
  <si>
    <t>2/16/2022 :: 10:44:06 AM / 11:12:10 AM :: 00:28:04 :: 00:00:41</t>
  </si>
  <si>
    <t>2/23/2022 :: 10:59:28 AM / 10:59:41 AM :: 00:00:13 :: 00:00:05</t>
  </si>
  <si>
    <t xml:space="preserve">John Boy's                    </t>
  </si>
  <si>
    <t>2/17/2022 :: 10:42:30 AM / 10:46:20 AM :: 00:03:50 :: 00:00:03</t>
  </si>
  <si>
    <t>2/22/2022 :: 12:28:21 PM / 12:45:09 PM :: 00:16:48 :: 00:00:06</t>
  </si>
  <si>
    <t>2/22/2022 :: 12:45:10 PM / 12:57:31 PM :: 00:12:21 :: 00:00:01</t>
  </si>
  <si>
    <t>2/22/2022 :: 01:23:04 PM / 01:23:25 PM :: 00:00:21 :: 00:00:08</t>
  </si>
  <si>
    <t>2/10/2022 :: 11:12:02 AM / 11:24:50 AM :: 00:12:48 :: 00:00:10</t>
  </si>
  <si>
    <t>2/17/2022 :: 11:16:42 AM / 11:22:03 AM :: 00:05:21 :: 00:00:03</t>
  </si>
  <si>
    <t>2/24/2022 :: 12:04:02 PM / 12:46:39 PM :: 00:42:37 :: 00:00:16</t>
  </si>
  <si>
    <t xml:space="preserve">No Limits Pizza &amp; Pool        </t>
  </si>
  <si>
    <t>2/11/2022 :: 12:14:48 PM / 12:24:20 PM :: 00:09:32 :: 00:00:05</t>
  </si>
  <si>
    <t>2/18/2022 :: 11:25:33 AM / 11:33:25 AM :: 00:07:52 :: 00:03:05</t>
  </si>
  <si>
    <t xml:space="preserve">Iron Kettle                   </t>
  </si>
  <si>
    <t>2/14/2022 :: 01:40:22 PM / 01:45:10 PM :: 00:04:48 :: 00:18:22</t>
  </si>
  <si>
    <t xml:space="preserve">FREESE HYDRAULICS             </t>
  </si>
  <si>
    <t>2/16/2022 :: 11:12:13 AM / 11:12:21 AM :: 00:00:08 :: 00:00:03</t>
  </si>
  <si>
    <t>2/23/2022 :: 11:39:52 AM / 11:39:59 AM :: 00:00:07 :: 00:00:06</t>
  </si>
  <si>
    <t>2/23/2022 :: 11:40:02 AM / 11:40:15 AM :: 00:00:13 :: 00:00:03</t>
  </si>
  <si>
    <t xml:space="preserve">The Villager Restaurant       </t>
  </si>
  <si>
    <t>2/14/2022 :: 01:45:36 PM / 01:47:37 PM :: 00:02:01 :: 00:00:26</t>
  </si>
  <si>
    <t>2/21/2022 :: 01:02:47 PM / 01:21:48 PM :: 00:19:01 :: 00:00:02</t>
  </si>
  <si>
    <t xml:space="preserve">LEWISTON SENIOR CENTER        </t>
  </si>
  <si>
    <t>2/14/2022 :: 01:48:35 PM / 01:52:45 PM :: 00:04:10 :: 00:00:58</t>
  </si>
  <si>
    <t>2/21/2022 :: 01:21:50 PM / 01:28:30 PM :: 00:06:40 :: 00:00:02</t>
  </si>
  <si>
    <t>2/10/2022 :: 11:41:03 AM / 11:53:31 AM :: 00:12:28 :: 00:16:13</t>
  </si>
  <si>
    <t>2/17/2022 :: 11:22:05 AM / 11:30:17 AM :: 00:08:12 :: 00:00:02</t>
  </si>
  <si>
    <t>2/24/2022 :: 12:46:42 PM / 12:46:58 PM :: 00:00:16 :: 00:00:03</t>
  </si>
  <si>
    <t>2/11/2022 :: 12:24:22 PM / 12:30:35 PM :: 00:06:13 :: 00:00:02</t>
  </si>
  <si>
    <t>2/18/2022 :: 11:33:30 AM / 11:40:00 AM :: 00:06:30 :: 00:00:05</t>
  </si>
  <si>
    <t xml:space="preserve">TALLEY'S BAR                  </t>
  </si>
  <si>
    <t>2/14/2022 :: 01:56:00 PM / 02:01:39 PM :: 00:05:39 :: 00:03:15</t>
  </si>
  <si>
    <t>2/21/2022 :: 01:28:32 PM / 01:36:08 PM :: 00:07:36 :: 00:00:02</t>
  </si>
  <si>
    <t xml:space="preserve">NEIMAN'S CORNER CAFE      </t>
  </si>
  <si>
    <t>2/24/2022 :: 10:44:27 AM / 10:44:33 AM :: 00:00:06 :: 00:00:12</t>
  </si>
  <si>
    <t xml:space="preserve">Hunan Restaurant              </t>
  </si>
  <si>
    <t>2/16/2022 :: 11:12:22 AM / 11:20:11 AM :: 00:07:49 :: 00:00:01</t>
  </si>
  <si>
    <t>2/23/2022 :: 11:40:17 AM / 11:40:24 AM :: 00:00:07 :: 00:00:02</t>
  </si>
  <si>
    <t xml:space="preserve">C &amp; S Carrier                 </t>
  </si>
  <si>
    <t>2/10/2022 :: 12:13:20 PM / 12:24:24 PM :: 00:11:04 :: 00:19:49</t>
  </si>
  <si>
    <t>2/17/2022 :: 12:14:05 PM / 12:21:53 PM :: 00:07:48 :: 00:00:05</t>
  </si>
  <si>
    <t>2/24/2022 :: 12:47:03 PM / 01:01:12 PM :: 00:14:09 :: 00:00:05</t>
  </si>
  <si>
    <t>2/11/2022 :: 12:39:07 PM / 12:48:45 PM :: 00:09:38 :: 00:08:32</t>
  </si>
  <si>
    <t>2/18/2022 :: 12:10:51 PM / 12:25:41 PM :: 00:14:50 :: 00:00:05</t>
  </si>
  <si>
    <t>2/16/2022 :: 11:20:12 AM / 11:27:22 AM :: 00:07:10 :: 00:00:01</t>
  </si>
  <si>
    <t>2/23/2022 :: 11:56:15 AM / 11:56:22 AM :: 00:00:07 :: 00:15:51</t>
  </si>
  <si>
    <t>2/16/2022 :: 11:27:43 AM / 11:50:52 AM :: 00:23:09 :: 00:00:21</t>
  </si>
  <si>
    <t xml:space="preserve">Beaver's Automotive           </t>
  </si>
  <si>
    <t>2/16/2022 :: 11:50:54 AM / 11:51:03 AM :: 00:00:09 :: 00:00:02</t>
  </si>
  <si>
    <t>2/23/2022 :: 12:13:23 PM / 12:13:30 PM :: 00:00:07 :: 00:16:50</t>
  </si>
  <si>
    <t>2/17/2022 :: 12:21:55 PM / 12:22:15 PM :: 00:00:20 :: 00:00:02</t>
  </si>
  <si>
    <t>2/11/2022 :: 12:52:51 PM / 01:00:50 PM :: 00:07:59 :: 00:04:06</t>
  </si>
  <si>
    <t>2/21/2022 :: 01:36:11 PM / 01:44:22 PM :: 00:08:11 :: 00:00:03</t>
  </si>
  <si>
    <t xml:space="preserve">Grand China Buffet            </t>
  </si>
  <si>
    <t>2/16/2022 :: 11:58:53 AM / 12:09:35 PM :: 00:10:42 :: 00:07:50</t>
  </si>
  <si>
    <t xml:space="preserve">DIAMOND SHELL OIL             </t>
  </si>
  <si>
    <t>2/10/2022 :: 12:36:15 PM / 01:02:50 PM :: 00:26:35 :: 00:00:05</t>
  </si>
  <si>
    <t>2/17/2022 :: 12:22:24 PM / 01:07:00 PM :: 00:44:36 :: 00:00:09</t>
  </si>
  <si>
    <t>2/24/2022 :: 01:01:16 PM / 01:13:47 PM :: 00:12:31 :: 00:00:04</t>
  </si>
  <si>
    <t>2/11/2022 :: 01:00:56 PM / 01:41:25 PM :: 00:40:29 :: 00:00:06</t>
  </si>
  <si>
    <t>2/11/2022 :: 01:41:27 PM / 01:41:36 PM :: 00:00:09 :: 00:00:02</t>
  </si>
  <si>
    <t>2/11/2022 :: 04:02:30 PM / 04:02:45 PM :: 00:00:15 :: 00:32:05</t>
  </si>
  <si>
    <t>2/18/2022 :: 01:10:47 PM / 01:12:36 PM :: 00:01:49 :: 00:45:06</t>
  </si>
  <si>
    <t xml:space="preserve">Banner Realty Co.             </t>
  </si>
  <si>
    <t>2/15/2022 :: 12:53:54 PM / 01:06:27 PM :: 00:12:33 :: 00:00:04</t>
  </si>
  <si>
    <t xml:space="preserve">BOBS MUFFLER &amp; REPAIR </t>
  </si>
  <si>
    <t>2/16/2022 :: 12:09:37 PM / 12:16:55 PM :: 00:07:18 :: 00:00:02</t>
  </si>
  <si>
    <t>2/23/2022 :: 12:13:33 PM / 12:23:27 PM :: 00:09:54 :: 00:00:03</t>
  </si>
  <si>
    <t xml:space="preserve">Quality Inn                   </t>
  </si>
  <si>
    <t>2/11/2022 :: 01:41:38 PM / 01:41:45 PM :: 00:00:07 :: 00:00:02</t>
  </si>
  <si>
    <t>2/18/2022 :: 01:12:38 PM / 01:12:44 PM :: 00:00:06 :: 00:00:02</t>
  </si>
  <si>
    <t>2/10/2022 :: 01:02:52 PM / 01:21:28 PM :: 00:18:36 :: 00:00:02</t>
  </si>
  <si>
    <t>2/17/2022 :: 01:07:02 PM / 01:08:55 PM :: 00:01:53 :: 00:00:02</t>
  </si>
  <si>
    <t>2/24/2022 :: 01:13:50 PM / 01:45:56 PM :: 00:32:06 :: 00:00:03</t>
  </si>
  <si>
    <t xml:space="preserve">Timothy's Lewiston Lodge      </t>
  </si>
  <si>
    <t>2/14/2022 :: 02:10:10 PM / 02:27:42 PM :: 00:17:32 :: 00:08:31</t>
  </si>
  <si>
    <t>2/14/2022 :: 02:27:47 PM / 02:28:01 PM :: 00:00:14 :: 00:00:05</t>
  </si>
  <si>
    <t>2/21/2022 :: 12:27:03 PM / 12:36:39 PM :: 00:09:36 :: 00:03:41</t>
  </si>
  <si>
    <t>2/15/2022 :: 01:06:29 PM / 01:08:44 PM :: 00:02:15 :: 00:00:02</t>
  </si>
  <si>
    <t xml:space="preserve">Overhead Door Company         </t>
  </si>
  <si>
    <t>2/16/2022 :: 12:16:56 PM / 12:30:32 PM :: 00:13:36 :: 00:00:01</t>
  </si>
  <si>
    <t>2/18/2022 :: 01:12:48 PM / 01:23:36 PM :: 00:10:48 :: 00:00:04</t>
  </si>
  <si>
    <t xml:space="preserve">Brian's Fruit &amp; Meat Market   </t>
  </si>
  <si>
    <t>2/11/2022 :: 01:41:58 PM / 01:42:06 PM :: 00:00:08 :: 00:00:13</t>
  </si>
  <si>
    <t>2/18/2022 :: 08:45:42 AM / 08:45:59 AM :: 00:00:17 :: 18:02:25</t>
  </si>
  <si>
    <t>2/14/2022 :: 02:49:38 PM / 02:58:24 PM :: 00:08:46 :: 00:21:37</t>
  </si>
  <si>
    <t>2/21/2022 :: 10:15:28 AM / 10:15:37 AM :: 00:00:09 :: 00:23:13</t>
  </si>
  <si>
    <t xml:space="preserve">North Coney Island            </t>
  </si>
  <si>
    <t>2/16/2022 :: 12:30:34 PM / 12:30:43 PM :: 00:00:09 :: 00:00:02</t>
  </si>
  <si>
    <t>2/23/2022 :: 12:23:28 PM / 12:54:30 PM :: 00:31:02 :: 00:00:01</t>
  </si>
  <si>
    <t>2/17/2022 :: 01:44:06 PM / 01:47:18 PM :: 00:03:12 :: 00:12:56</t>
  </si>
  <si>
    <t xml:space="preserve">Faull Inn                     </t>
  </si>
  <si>
    <t>2/11/2022 :: 12:04:54 PM / 12:14:43 PM :: 00:09:49 :: 00:03:32</t>
  </si>
  <si>
    <t>2/14/2022 :: 02:58:35 PM / 02:58:45 PM :: 00:00:10 :: 00:00:11</t>
  </si>
  <si>
    <t>2/21/2022 :: 10:15:43 AM / 10:15:59 AM :: 00:00:16 :: 00:00:06</t>
  </si>
  <si>
    <t xml:space="preserve">Ball Tire                     </t>
  </si>
  <si>
    <t>2/10/2022 :: 01:21:31 PM / 01:33:23 PM :: 00:11:52 :: 00:00:03</t>
  </si>
  <si>
    <t>2/17/2022 :: 01:09:01 PM / 01:16:54 PM :: 00:07:53 :: 00:00:06</t>
  </si>
  <si>
    <t>2/24/2022 :: 01:45:59 PM / 01:46:07 PM :: 00:00:08 :: 00:00:03</t>
  </si>
  <si>
    <t xml:space="preserve">CHARTER COMMUNICATIONS- WEST  </t>
  </si>
  <si>
    <t>2/11/2022 :: 02:22:29 PM / 02:34:04 PM :: 00:11:35 :: 00:40:23</t>
  </si>
  <si>
    <t xml:space="preserve">Benjey Machine Shop           </t>
  </si>
  <si>
    <t>2/15/2022 :: 01:08:50 PM / 01:28:10 PM :: 00:19:20 :: 00:00:06</t>
  </si>
  <si>
    <t xml:space="preserve">China Inn                     </t>
  </si>
  <si>
    <t>2/18/2022 :: 11:56:23 AM / 12:10:46 PM :: 00:14:23 :: 00:16:23</t>
  </si>
  <si>
    <t>2/11/2022 :: 03:04:52 PM / 03:15:28 PM :: 00:10:36 :: 00:30:48</t>
  </si>
  <si>
    <t>2/21/2022 :: 02:09:50 PM / 02:27:48 PM :: 00:17:58 :: 00:25:28</t>
  </si>
  <si>
    <t xml:space="preserve">Dr. Andrew Tarkington DDS     </t>
  </si>
  <si>
    <t>2/17/2022 :: 01:16:57 PM / 01:22:19 PM :: 00:05:22 :: 00:00:03</t>
  </si>
  <si>
    <t xml:space="preserve">Mary's Beauty Salon           </t>
  </si>
  <si>
    <t>2/18/2022 :: 01:57:58 PM / 02:07:49 PM :: 00:09:51 :: 00:26:32</t>
  </si>
  <si>
    <t>2/21/2022 :: 02:27:50 PM / 02:42:27 PM :: 00:14:37 :: 00:00:02</t>
  </si>
  <si>
    <t>2/24/2022 :: 01:46:17 PM / 02:24:36 PM :: 00:38:19 :: 00:00:10</t>
  </si>
  <si>
    <t xml:space="preserve">Green Funeral Home            </t>
  </si>
  <si>
    <t>2/14/2022 :: 10:34:18 AM / 10:34:57 AM :: 00:00:39 :: 00:09:05</t>
  </si>
  <si>
    <t xml:space="preserve">Ziebart Tidy Car              </t>
  </si>
  <si>
    <t>2/16/2022 :: 12:30:45 PM / 12:43:39 PM :: 00:12:54 :: 00:00:02</t>
  </si>
  <si>
    <t xml:space="preserve">ATLANTA SENIOR CENTER         </t>
  </si>
  <si>
    <t>2/14/2022 :: 10:13:09 AM / 10:15:24 AM :: 00:02:15 :: 00:23:01</t>
  </si>
  <si>
    <t xml:space="preserve">Lappan Agency                 </t>
  </si>
  <si>
    <t>2/17/2022 :: 01:30:49 PM / 01:30:56 PM :: 00:00:07 :: 00:08:30</t>
  </si>
  <si>
    <t xml:space="preserve">Moose Lodge #2051             </t>
  </si>
  <si>
    <t>2/18/2022 :: 02:07:53 PM / 02:19:10 PM :: 00:11:17 :: 00:00:04</t>
  </si>
  <si>
    <t xml:space="preserve">St. Vincent DePaul            </t>
  </si>
  <si>
    <t>2/23/2022 :: 12:54:34 PM / 12:54:43 PM :: 00:00:09 :: 00:00:04</t>
  </si>
  <si>
    <t xml:space="preserve">Montmorency Press             </t>
  </si>
  <si>
    <t>2/14/2022 :: 03:06:51 PM / 03:11:38 PM :: 00:04:47 :: 00:08:06</t>
  </si>
  <si>
    <t>2/10/2022 :: 01:51:54 PM / 01:52:02 PM :: 00:00:08 :: 00:18:31</t>
  </si>
  <si>
    <t>2/17/2022 :: 12:13:52 PM / 12:14:00 PM :: 00:00:08 :: 00:00:03</t>
  </si>
  <si>
    <t>2/24/2022 :: 09:14:32 AM / 09:14:41 AM :: 00:00:09 :: 00:12:22</t>
  </si>
  <si>
    <t xml:space="preserve">Luzerne Express               </t>
  </si>
  <si>
    <t>2/11/2022 :: 03:15:30 PM / 03:30:25 PM :: 00:14:55 :: 00:00:02</t>
  </si>
  <si>
    <t>2/18/2022 :: 02:53:35 PM / 03:10:22 PM :: 00:16:47 :: 00:34:25</t>
  </si>
  <si>
    <t xml:space="preserve">Alpena VFW #2496 Lounge       </t>
  </si>
  <si>
    <t>2/14/2022 :: 04:17:24 PM / 04:17:35 PM :: 00:00:11 :: 01:05:46</t>
  </si>
  <si>
    <t xml:space="preserve">Sports Unlimited              </t>
  </si>
  <si>
    <t>2/15/2022 :: 01:28:15 PM / 01:28:23 PM :: 00:00:08 :: 00:00:05</t>
  </si>
  <si>
    <t>2/22/2022 :: 12:57:36 PM / 01:22:56 PM :: 00:25:20 :: 00:00:05</t>
  </si>
  <si>
    <t xml:space="preserve">APS SENIOR HIGH SCHOOL     </t>
  </si>
  <si>
    <t>2/10/2022 :: 01:52:04 PM / 01:52:11 PM :: 00:00:07 :: 00:00:02</t>
  </si>
  <si>
    <t>2/17/2022 :: 11:30:25 AM / 11:53:19 AM :: 00:22:54 :: 00:00:08</t>
  </si>
  <si>
    <t>2/24/2022 :: 08:55:26 AM / 09:02:10 AM :: 00:06:44 :: 00:00:04</t>
  </si>
  <si>
    <t xml:space="preserve">Alpena VFW #2496 Post         </t>
  </si>
  <si>
    <t>2/14/2022 :: 04:17:42 PM / 04:18:11 PM :: 00:00:29 :: 00:00:07</t>
  </si>
  <si>
    <t>2/15/2022 :: 01:28:25 PM / 01:28:50 PM :: 00:00:25 :: 00:00:02</t>
  </si>
  <si>
    <t>2/22/2022 :: 01:23:42 PM / 01:23:53 PM :: 00:00:11 :: 00:00:17</t>
  </si>
  <si>
    <t xml:space="preserve">Parmalee Trading Post         </t>
  </si>
  <si>
    <t>2/18/2022 :: 04:25:58 PM / 04:26:07 PM :: 00:00:09 :: 00:00:06</t>
  </si>
  <si>
    <t>2/15/2022 :: 01:28:52 PM / 01:46:48 PM :: 00:17:56 :: 00:00:02</t>
  </si>
  <si>
    <t>2/22/2022 :: 01:23:55 PM / 01:24:02 PM :: 00:00:07 :: 00:00:02</t>
  </si>
  <si>
    <t>2/10/2022 :: 01:52:14 PM / 01:52:21 PM :: 00:00:07 :: 00:00:03</t>
  </si>
  <si>
    <t>2/17/2022 :: 11:53:23 AM / 12:13:49 PM :: 00:20:26 :: 00:00:04</t>
  </si>
  <si>
    <t>2/24/2022 :: 08:39:03 AM / 08:55:22 AM :: 00:16:19 :: 00:00:10</t>
  </si>
  <si>
    <t>2/18/2022 :: 03:29:29 PM / 03:29:35 PM :: 00:00:06 :: 00:19:07</t>
  </si>
  <si>
    <t xml:space="preserve">Eye Talk Family Optical       </t>
  </si>
  <si>
    <t>2/15/2022 :: 01:47:07 PM / 01:54:56 PM :: 00:07:49 :: 00:00:02</t>
  </si>
  <si>
    <t xml:space="preserve">Subway- Bagley                </t>
  </si>
  <si>
    <t>2/17/2022 :: 01:47:23 PM / 01:51:21 PM :: 00:03:58 :: 00:00:05</t>
  </si>
  <si>
    <t>2/18/2022 :: 03:29:37 PM / 03:39:45 PM :: 00:10:08 :: 00:00:02</t>
  </si>
  <si>
    <t xml:space="preserve">Alpena Diesel Service         </t>
  </si>
  <si>
    <t>2/10/2022 :: 02:05:47 PM / 02:09:07 PM :: 00:03:20 :: 00:13:26</t>
  </si>
  <si>
    <t>2/17/2022 :: 01:51:31 PM / 02:04:20 PM :: 00:12:49 :: 00:00:10</t>
  </si>
  <si>
    <t>2/24/2022 :: 02:24:41 PM / 02:24:48 PM :: 00:00:07 :: 00:00:05</t>
  </si>
  <si>
    <t xml:space="preserve">Dr. Harkins &amp; Dr. Karsten     </t>
  </si>
  <si>
    <t>2/15/2022 :: 01:46:56 PM / 01:47:05 PM :: 00:00:09 :: 00:00:08</t>
  </si>
  <si>
    <t xml:space="preserve">Bannan Funeral Home           </t>
  </si>
  <si>
    <t>2/23/2022 :: 01:18:42 PM / 01:37:11 PM :: 00:18:29 :: 00:00:04</t>
  </si>
  <si>
    <t xml:space="preserve">Alpena Auto Electric          </t>
  </si>
  <si>
    <t>2/10/2022 :: 02:09:09 PM / 02:24:54 PM :: 00:15:45 :: 00:00:02</t>
  </si>
  <si>
    <t>2/17/2022 :: 02:04:22 PM / 02:29:59 PM :: 00:25:37 :: 00:00:02</t>
  </si>
  <si>
    <t>2/24/2022 :: 02:24:50 PM / 02:25:00 PM :: 00:00:10 :: 00:00:02</t>
  </si>
  <si>
    <t>2/18/2022 :: 01:31:17 PM / 01:31:26 PM :: 00:00:09 :: 00:07:41</t>
  </si>
  <si>
    <t>2/18/2022 :: 04:25:39 PM / 04:25:52 PM :: 00:00:13 :: 00:45:54</t>
  </si>
  <si>
    <t>NICOLET BANK</t>
  </si>
  <si>
    <t>2/23/2022 :: 01:37:22 PM / 01:37:30 PM :: 00:00:08 :: 00:00:11</t>
  </si>
  <si>
    <t>2/15/2022 :: 12:28:59 PM / 12:29:12 PM :: 00:00:13 :: 00:00:09</t>
  </si>
  <si>
    <t>2/22/2022 :: 11:10:33 AM / 11:13:51 AM :: 00:03:18 :: 00:00:09</t>
  </si>
  <si>
    <t>2/15/2022 :: 01:55:02 PM / 02:18:24 PM :: 00:23:22 :: 00:00:06</t>
  </si>
  <si>
    <t>2/22/2022 :: 01:47:48 PM / 01:47:55 PM :: 00:00:07 :: 00:23:46</t>
  </si>
  <si>
    <t xml:space="preserve">Employment Services Inc.      </t>
  </si>
  <si>
    <t>2/15/2022 :: 02:18:26 PM / 02:18:38 PM :: 00:00:12 :: 00:00:02</t>
  </si>
  <si>
    <t>2/22/2022 :: 01:47:57 PM / 01:53:43 PM :: 00:05:46 :: 00:00:02</t>
  </si>
  <si>
    <t>2/15/2022 :: 02:18:42 PM / 02:19:01 PM :: 00:00:19 :: 00:00:04</t>
  </si>
  <si>
    <t>2/10/2022 :: 02:24:59 PM / 02:26:09 PM :: 00:01:10 :: 00:00:05</t>
  </si>
  <si>
    <t>2/17/2022 :: 02:30:01 PM / 02:43:17 PM :: 00:13:16 :: 00:00:02</t>
  </si>
  <si>
    <t>2/24/2022 :: 02:25:02 PM / 02:36:37 PM :: 00:11:35 :: 00:00:02</t>
  </si>
  <si>
    <t xml:space="preserve">Hospice of Northeastern MI    </t>
  </si>
  <si>
    <t>2/15/2022 :: 02:19:04 PM / 02:19:09 PM :: 00:00:05 :: 00:00:03</t>
  </si>
  <si>
    <t>2/16/2022 :: 12:53:56 PM / 12:55:50 PM :: 00:01:54 :: 00:10:17</t>
  </si>
  <si>
    <t xml:space="preserve">Mid-Pointe Convenience        </t>
  </si>
  <si>
    <t>2/18/2022 :: 04:38:29 PM / 04:44:17 PM :: 00:05:48 :: 00:12:22</t>
  </si>
  <si>
    <t xml:space="preserve">OMNI METAL CRAFT              </t>
  </si>
  <si>
    <t>2/22/2022 :: 01:53:45 PM / 01:53:52 PM :: 00:00:07 :: 00:00:02</t>
  </si>
  <si>
    <t xml:space="preserve">MUDDY PAWS                    </t>
  </si>
  <si>
    <t>2/15/2022 :: 02:19:13 PM / 02:19:21 PM :: 00:00:08 :: 00:00:04</t>
  </si>
  <si>
    <t xml:space="preserve">Superior Fabricating          </t>
  </si>
  <si>
    <t>2/22/2022 :: 01:53:54 PM / 02:06:44 PM :: 00:12:50 :: 00:00:02</t>
  </si>
  <si>
    <t>2/22/2022 :: 02:06:46 PM / 02:07:07 PM :: 00:00:21 :: 00:00:02</t>
  </si>
  <si>
    <t>2/15/2022 :: 02:28:01 PM / 02:28:09 PM :: 00:00:08 :: 00:08:26</t>
  </si>
  <si>
    <t>2/22/2022 :: 02:07:10 PM / 02:13:52 PM :: 00:06:42 :: 00:00:03</t>
  </si>
  <si>
    <t>2/15/2022 :: 02:19:27 PM / 02:19:35 PM :: 00:00:08 :: 00:00:06</t>
  </si>
  <si>
    <t>2/11/2022 :: 04:06:13 PM / 04:12:47 PM :: 00:06:34 :: 00:03:28</t>
  </si>
  <si>
    <t>2/18/2022 :: NO TIME / NO TIME :: 00:00:00 :: 00:00:00</t>
  </si>
  <si>
    <t>2/11/2022 :: 09:01:08 AM / 09:01:18 AM :: 00:00:10 :: 18:34:59</t>
  </si>
  <si>
    <t>2/17/2022 :: 01:31:04 PM / 01:31:10 PM :: 00:00:06 :: 00:00:08</t>
  </si>
  <si>
    <t>2/11/2022 :: 09:21:29 AM / 09:32:51 AM :: 00:11:22 :: 00:02:08</t>
  </si>
  <si>
    <t>2/18/2022 :: 07:48:51 AM / 07:57:54 AM :: 00:09:03 :: 15:56:58</t>
  </si>
  <si>
    <t>2/11/2022 :: 09:32:54 AM / 09:33:02 AM :: 00:00:08 :: 00:00:03</t>
  </si>
  <si>
    <t>2/18/2022 :: 07:57:56 AM / 07:58:11 AM :: 00:00:15 :: 00:00:02</t>
  </si>
  <si>
    <t xml:space="preserve">Beaver Lake IGA               </t>
  </si>
  <si>
    <t>2/14/2022 :: 08:16:36 AM / 08:22:32 AM :: 00:05:56 :: 17:38:21</t>
  </si>
  <si>
    <t>2/21/2022 :: 11:02:06 AM / 11:10:40 AM :: 00:08:34 :: 00:00:12</t>
  </si>
  <si>
    <t>2/22/2022 :: 03:33:07 PM / 03:33:20 PM :: 00:00:13 :: 00:37:03</t>
  </si>
  <si>
    <t xml:space="preserve">Alcona Township Fire Dept.    </t>
  </si>
  <si>
    <t>2/10/2022 :: 08:43:34 AM / 08:44:37 AM :: 00:01:03 :: 00:00:00</t>
  </si>
  <si>
    <t>BLARNEY CASTLE #380</t>
  </si>
  <si>
    <t>2/14/2022 :: 08:49:30 AM / 09:02:44 AM :: 00:13:14 :: 00:26:58</t>
  </si>
  <si>
    <t>2/21/2022 :: 08:37:34 AM / 08:50:35 AM :: 00:13:01 :: 17:55:05</t>
  </si>
  <si>
    <t>2/10/2022 :: 09:24:49 AM / 09:27:05 AM :: 00:02:16 :: 00:00:17</t>
  </si>
  <si>
    <t>2/17/2022 :: 08:05:39 AM / 08:29:08 AM :: 00:23:29 :: 14:26:53</t>
  </si>
  <si>
    <t>2/24/2022 :: 07:36:32 AM / 07:54:48 AM :: 00:18:16 :: 15:29:08</t>
  </si>
  <si>
    <t xml:space="preserve">Alpena Oil - Mio              </t>
  </si>
  <si>
    <t>2/14/2022 :: 09:11:19 AM / 09:19:10 AM :: 00:07:51 :: 00:08:35</t>
  </si>
  <si>
    <t>2/21/2022 :: 09:21:01 AM / 09:33:07 AM :: 00:12:06 :: 00:30:26</t>
  </si>
  <si>
    <t>2/16/2022 :: 10:51:27 AM / 10:58:19 AM :: 00:06:52 :: 00:00:06</t>
  </si>
  <si>
    <t xml:space="preserve">GOODRICH TRUCKING             </t>
  </si>
  <si>
    <t>2/16/2022 :: 11:51:46 AM / 11:57:56 AM :: 00:06:10 :: 00:00:21</t>
  </si>
  <si>
    <t>2/23/2022 :: 05:55:29 AM / 05:55:59 AM :: 00:00:30 :: 12:58:35</t>
  </si>
  <si>
    <t>2/10/2022 :: 09:01:44 AM / 09:24:32 AM :: 00:22:48 :: 00:17:07</t>
  </si>
  <si>
    <t>2/17/2022 :: 08:29:12 AM / 08:29:23 AM :: 00:00:11 :: 00:00:04</t>
  </si>
  <si>
    <t>2/24/2022 :: 07:54:50 AM / 07:55:02 AM :: 00:00:12 :: 00:00:02</t>
  </si>
  <si>
    <t>2/16/2022 :: 09:53:41 AM / 10:05:12 AM :: 00:11:31 :: 00:00:08</t>
  </si>
  <si>
    <t xml:space="preserve">Jamieson Nursing Home         </t>
  </si>
  <si>
    <t>2/10/2022 :: 09:32:12 AM / 09:48:49 AM :: 00:16:37 :: 00:05:07</t>
  </si>
  <si>
    <t>2/17/2022 :: 08:47:54 AM / 09:08:58 AM :: 00:21:04 :: 00:18:31</t>
  </si>
  <si>
    <t>2/24/2022 :: 07:57:39 AM / 08:20:01 AM :: 00:22:22 :: 00:02:37</t>
  </si>
  <si>
    <t>2/14/2022 :: 09:46:12 AM / 10:13:16 AM :: 00:27:04 :: 00:27:02</t>
  </si>
  <si>
    <t>2/21/2022 :: 09:46:02 AM / 09:57:33 AM :: 00:11:31 :: 00:12:55</t>
  </si>
  <si>
    <t xml:space="preserve">Oscoda County Sheriff         </t>
  </si>
  <si>
    <t>2/16/2022 :: 10:05:15 AM / 10:15:48 AM :: 00:10:33 :: 00:00:03</t>
  </si>
  <si>
    <t>2/10/2022 :: 09:55:42 AM / 10:00:37 AM :: 00:04:55 :: 00:06:53</t>
  </si>
  <si>
    <t>2/17/2022 :: 09:09:01 AM / 09:16:17 AM :: 00:07:16 :: 00:00:03</t>
  </si>
  <si>
    <t>2/24/2022 :: 08:29:38 AM / 08:38:26 AM :: 00:08:48 :: 00:09:37</t>
  </si>
  <si>
    <t>2/10/2022 :: 10:17:05 AM / 10:19:31 AM :: 00:02:26 :: 00:16:28</t>
  </si>
  <si>
    <t>2/24/2022 :: 08:54:59 AM / 09:02:55 AM :: 00:07:56 :: 00:16:33</t>
  </si>
  <si>
    <t xml:space="preserve">FAMILY FARE #1505 </t>
  </si>
  <si>
    <t>2/14/2022 :: 10:15:08 AM / 10:36:29 AM :: 00:21:21 :: 00:01:52</t>
  </si>
  <si>
    <t>2/21/2022 :: 09:59:36 AM / 10:18:26 AM :: 00:18:50 :: 00:02:03</t>
  </si>
  <si>
    <t xml:space="preserve">Tawas Tool                    </t>
  </si>
  <si>
    <t>2/11/2022 :: 09:01:15 AM / 09:19:21 AM :: 00:18:06 :: 15:27:05</t>
  </si>
  <si>
    <t>2/14/2022 :: 10:49:51 AM / 10:51:50 AM :: 00:01:59 :: 00:13:22</t>
  </si>
  <si>
    <t>2/21/2022 :: 10:32:33 AM / 10:53:23 AM :: 00:20:50 :: 00:14:07</t>
  </si>
  <si>
    <t xml:space="preserve">Arlene's Diner                </t>
  </si>
  <si>
    <t>2/15/2022 :: 07:32:03 AM / 07:32:22 AM :: 00:00:19 :: 14:27:36</t>
  </si>
  <si>
    <t>2/11/2022 :: 10:05:30 AM / 10:10:25 AM :: 00:04:55 :: 00:04:43</t>
  </si>
  <si>
    <t>2/18/2022 :: 09:06:11 AM / 09:07:55 AM :: 00:01:44 :: 00:15:12</t>
  </si>
  <si>
    <t xml:space="preserve">Miller Construction           </t>
  </si>
  <si>
    <t>2/14/2022 :: 10:51:52 AM / 11:01:26 AM :: 00:09:34 :: 00:00:02</t>
  </si>
  <si>
    <t>2/21/2022 :: 10:53:25 AM / 11:01:54 AM :: 00:08:29 :: 00:00:02</t>
  </si>
  <si>
    <t>2/15/2022 :: 08:52:59 AM / 08:58:17 AM :: 00:05:18 :: 01:20:37</t>
  </si>
  <si>
    <t>2/22/2022 :: 09:00:22 AM / 09:10:28 AM :: 00:10:06 :: 16:15:39</t>
  </si>
  <si>
    <t>2/15/2022 :: 09:10:30 AM / 09:22:27 AM :: 00:11:57 :: 00:02:47</t>
  </si>
  <si>
    <t>2/22/2022 :: 09:13:59 AM / 09:30:23 AM :: 00:16:24 :: 00:03:31</t>
  </si>
  <si>
    <t xml:space="preserve">SUNRISE TRAVEL CENTER         </t>
  </si>
  <si>
    <t>2/10/2022 :: 10:19:39 AM / 10:29:57 AM :: 00:10:18 :: 00:00:08</t>
  </si>
  <si>
    <t>2/24/2022 :: 09:02:57 AM / 09:13:04 AM :: 00:10:07 :: 00:00:02</t>
  </si>
  <si>
    <t>2/15/2022 :: 09:04:11 AM / 09:07:43 AM :: 00:03:32 :: 00:05:54</t>
  </si>
  <si>
    <t>2/22/2022 :: 09:33:40 AM / 09:37:54 AM :: 00:04:14 :: 00:03:17</t>
  </si>
  <si>
    <t xml:space="preserve">MANCINOS-OSCODA               </t>
  </si>
  <si>
    <t>2/10/2022 :: 10:30:00 AM / 10:45:25 AM :: 00:15:25 :: 00:00:03</t>
  </si>
  <si>
    <t>2/17/2022 :: 09:24:36 AM / 09:45:23 AM :: 00:20:47 :: 00:08:19</t>
  </si>
  <si>
    <t>2/24/2022 :: 09:13:06 AM / 09:34:13 AM :: 00:21:07 :: 00:00:02</t>
  </si>
  <si>
    <t xml:space="preserve">ROGER MAYHEW                  </t>
  </si>
  <si>
    <t>2/16/2022 :: 10:44:14 AM / 10:44:25 AM :: 00:00:11 :: 00:00:03</t>
  </si>
  <si>
    <t>2/23/2022 :: 07:37:55 AM / 07:38:07 AM :: 00:00:12 :: 00:00:28</t>
  </si>
  <si>
    <t>2/10/2022 :: 10:49:14 AM / 11:22:41 AM :: 00:33:27 :: 00:03:49</t>
  </si>
  <si>
    <t>2/17/2022 :: 09:47:12 AM / 10:24:50 AM :: 00:37:38 :: 00:01:49</t>
  </si>
  <si>
    <t>2/24/2022 :: 09:38:37 AM / 10:18:13 AM :: 00:39:36 :: 00:04:24</t>
  </si>
  <si>
    <t>2/15/2022 :: 09:25:12 AM / 09:44:48 AM :: 00:19:36 :: 00:02:45</t>
  </si>
  <si>
    <t>2/22/2022 :: 09:41:57 AM / 10:00:01 AM :: 00:18:04 :: 00:04:03</t>
  </si>
  <si>
    <t xml:space="preserve">Forward #27 (Rose City)       </t>
  </si>
  <si>
    <t>2/16/2022 :: 10:37:10 AM / 10:44:11 AM :: 00:07:01 :: 00:21:22</t>
  </si>
  <si>
    <t>2/23/2022 :: 07:22:35 AM / 07:37:27 AM :: 00:14:52 :: 01:26:36</t>
  </si>
  <si>
    <t>2/16/2022 :: 10:46:35 AM / 10:51:21 AM :: 00:04:46 :: 00:02:10</t>
  </si>
  <si>
    <t xml:space="preserve">FORWARDS                      </t>
  </si>
  <si>
    <t>2/14/2022 :: 11:18:52 AM / 11:22:06 AM :: 00:03:14 :: 00:17:26</t>
  </si>
  <si>
    <t>2/21/2022 :: 11:10:49 AM / 11:31:01 AM :: 00:20:12 :: 00:00:09</t>
  </si>
  <si>
    <t xml:space="preserve">Fairview Enterprises          </t>
  </si>
  <si>
    <t>2/16/2022 :: 09:19:55 AM / 09:53:33 AM :: 00:33:38 :: 17:15:24</t>
  </si>
  <si>
    <t xml:space="preserve">Sunrise Cafe                  </t>
  </si>
  <si>
    <t>2/16/2022 :: 10:58:25 AM / 11:10:54 AM :: 00:12:29 :: 00:00:06</t>
  </si>
  <si>
    <t xml:space="preserve">Parkview Acres Inc.           </t>
  </si>
  <si>
    <t>2/16/2022 :: 11:21:35 AM / 11:33:00 AM :: 00:11:25 :: 00:10:41</t>
  </si>
  <si>
    <t>2/23/2022 :: 07:49:18 AM / 07:55:29 AM :: 00:06:11 :: 00:11:11</t>
  </si>
  <si>
    <t>2/16/2022 :: 11:40:11 AM / 11:51:25 AM :: 00:11:14 :: 00:07:11</t>
  </si>
  <si>
    <t xml:space="preserve">Forwards - St. Helen          </t>
  </si>
  <si>
    <t>2/16/2022 :: 12:20:25 PM / 12:30:59 PM :: 00:10:34 :: 00:08:49</t>
  </si>
  <si>
    <t>2/23/2022 :: 08:28:06 AM / 08:40:14 AM :: 00:12:08 :: 00:32:37</t>
  </si>
  <si>
    <t>2/24/2022 :: 10:25:01 AM / 10:28:18 AM :: 00:03:17 :: 00:06:48</t>
  </si>
  <si>
    <t xml:space="preserve">No Limits Pizza - St. Helen   </t>
  </si>
  <si>
    <t>2/23/2022 :: 10:16:41 AM / 10:16:55 AM :: 00:00:14 :: 00:11:05</t>
  </si>
  <si>
    <t xml:space="preserve">ALPENA GENERAL HOSP.-OSCODA   </t>
  </si>
  <si>
    <t>2/10/2022 :: 11:34:54 AM / 11:41:46 AM :: 00:06:52 :: 00:00:03</t>
  </si>
  <si>
    <t>2/17/2022 :: 10:47:16 AM / 10:53:08 AM :: 00:05:52 :: 00:00:05</t>
  </si>
  <si>
    <t>2/24/2022 :: 10:36:14 AM / 10:45:26 AM :: 00:09:12 :: 00:00:02</t>
  </si>
  <si>
    <t xml:space="preserve">APPLEBEES                     </t>
  </si>
  <si>
    <t>2/14/2022 :: 11:22:08 AM / 11:36:09 AM :: 00:14:01 :: 00:00:02</t>
  </si>
  <si>
    <t>2/21/2022 :: 11:31:03 AM / 11:37:53 AM :: 00:06:50 :: 00:00:02</t>
  </si>
  <si>
    <t>2/15/2022 :: 09:49:56 AM / 09:58:46 AM :: 00:08:50 :: 00:05:08</t>
  </si>
  <si>
    <t>2/22/2022 :: 10:05:13 AM / 10:14:13 AM :: 00:09:00 :: 00:05:12</t>
  </si>
  <si>
    <t>2/16/2022 :: 12:38:54 PM / 12:44:02 PM :: 00:05:08 :: 00:07:55</t>
  </si>
  <si>
    <t>2/16/2022 :: 12:44:04 PM / 12:47:52 PM :: 00:03:48 :: 00:00:02</t>
  </si>
  <si>
    <t>2/23/2022 :: 09:35:32 AM / 09:41:17 AM :: 00:05:45 :: 00:06:23</t>
  </si>
  <si>
    <t xml:space="preserve">ALCONA HEALTH CENTER - OSCODA </t>
  </si>
  <si>
    <t>2/10/2022 :: 11:30:31 AM / 11:34:51 AM :: 00:04:20 :: 00:07:50</t>
  </si>
  <si>
    <t>2/17/2022 :: 10:28:31 AM / 10:47:11 AM :: 00:18:40 :: 00:03:41</t>
  </si>
  <si>
    <t>2/24/2022 :: 10:32:00 AM / 10:36:12 AM :: 00:04:12 :: 00:03:42</t>
  </si>
  <si>
    <t xml:space="preserve">NEIMAN'S FAMILY MRKT - BAKERY </t>
  </si>
  <si>
    <t>2/11/2022 :: 10:52:35 AM / 10:52:51 AM :: 00:00:16 :: 00:00:05</t>
  </si>
  <si>
    <t>2/18/2022 :: 09:57:58 AM / 09:58:57 AM :: 00:00:59 :: 00:00:15</t>
  </si>
  <si>
    <t xml:space="preserve">Forwards - Gaylord North 147  </t>
  </si>
  <si>
    <t>2/15/2022 :: 09:58:48 AM / 10:08:24 AM :: 00:09:36 :: 00:00:02</t>
  </si>
  <si>
    <t>2/22/2022 :: 10:16:29 AM / 10:29:53 AM :: 00:13:24 :: 00:02:16</t>
  </si>
  <si>
    <t xml:space="preserve">Sunrise Convenience Store #20 </t>
  </si>
  <si>
    <t>2/16/2022 :: 12:54:47 PM / 01:04:39 PM :: 00:09:52 :: 00:06:55</t>
  </si>
  <si>
    <t>2/23/2022 :: 08:46:53 AM / 09:00:42 AM :: 00:13:49 :: 00:06:39</t>
  </si>
  <si>
    <t>2/15/2022 :: 10:17:02 AM / 10:25:24 AM :: 00:08:22 :: 00:08:38</t>
  </si>
  <si>
    <t>2/22/2022 :: 10:32:10 AM / 10:40:28 AM :: 00:08:18 :: 00:02:17</t>
  </si>
  <si>
    <t>2/10/2022 :: 11:41:51 AM / 11:46:26 AM :: 00:04:35 :: 00:00:05</t>
  </si>
  <si>
    <t>2/17/2022 :: 10:53:11 AM / 11:00:33 AM :: 00:07:22 :: 00:00:03</t>
  </si>
  <si>
    <t>2/24/2022 :: 10:45:33 AM / 10:50:35 AM :: 00:05:02 :: 00:00:07</t>
  </si>
  <si>
    <t xml:space="preserve">NEIMAN'S FAMLY MRKT - DELI    </t>
  </si>
  <si>
    <t>2/11/2022 :: 10:52:54 AM / 10:53:16 AM :: 00:00:22 :: 00:00:03</t>
  </si>
  <si>
    <t>2/18/2022 :: 09:59:02 AM / 09:59:23 AM :: 00:00:21 :: 00:00:05</t>
  </si>
  <si>
    <t xml:space="preserve">FAMILY FARE #1510-STARBUCKS </t>
  </si>
  <si>
    <t>2/15/2022 :: 11:08:31 AM / 11:08:43 AM :: 00:00:12 :: 00:00:06</t>
  </si>
  <si>
    <t>2/22/2022 :: 11:32:10 AM / 11:32:20 AM :: 00:00:10 :: 00:00:07</t>
  </si>
  <si>
    <t xml:space="preserve">Louie's Market - St. Helen    </t>
  </si>
  <si>
    <t>2/16/2022 :: 01:27:16 PM / 01:33:56 PM :: 00:06:40 :: 00:22:37</t>
  </si>
  <si>
    <t>2/23/2022 :: 09:05:08 AM / 09:29:09 AM :: 00:24:01 :: 00:04:26</t>
  </si>
  <si>
    <t>2/21/2022 :: 11:37:56 AM / 11:50:01 AM :: 00:12:05 :: 00:00:03</t>
  </si>
  <si>
    <t>2/16/2022 :: 01:46:07 PM / 01:53:54 PM :: 00:07:47 :: 00:04:06</t>
  </si>
  <si>
    <t>2/23/2022 :: 10:17:31 AM / 10:22:53 AM :: 00:05:22 :: 00:00:36</t>
  </si>
  <si>
    <t>2/10/2022 :: 12:00:54 PM / 12:14:40 PM :: 00:13:46 :: 00:14:28</t>
  </si>
  <si>
    <t>2/17/2022 :: 11:09:16 AM / 11:18:29 AM :: 00:09:13 :: 00:08:43</t>
  </si>
  <si>
    <t>2/24/2022 :: 11:06:12 AM / 11:16:08 AM :: 00:09:56 :: 00:15:37</t>
  </si>
  <si>
    <t>2/14/2022 :: 11:41:02 AM / 11:45:13 AM :: 00:04:11 :: 00:04:53</t>
  </si>
  <si>
    <t>2/21/2022 :: 12:38:44 PM / 12:42:51 PM :: 00:04:07 :: 00:00:06</t>
  </si>
  <si>
    <t>2/16/2022 :: 01:34:00 PM / 01:42:01 PM :: 00:08:01 :: 00:00:04</t>
  </si>
  <si>
    <t>2/23/2022 :: 09:59:26 AM / 10:05:36 AM :: 00:06:10 :: 00:18:09</t>
  </si>
  <si>
    <t>2/23/2022 :: 10:44:34 AM / 10:47:53 AM :: 00:03:19 :: 00:21:41</t>
  </si>
  <si>
    <t>2/11/2022 :: 10:12:14 AM / 10:52:30 AM :: 00:40:16 :: 00:01:49</t>
  </si>
  <si>
    <t>2/18/2022 :: 09:09:49 AM / 09:57:43 AM :: 00:47:54 :: 00:01:54</t>
  </si>
  <si>
    <t>2/11/2022 :: 10:53:19 AM / 10:53:44 AM :: 00:00:25 :: 00:00:03</t>
  </si>
  <si>
    <t>2/18/2022 :: 09:59:30 AM / 09:59:51 AM :: 00:00:21 :: 00:00:07</t>
  </si>
  <si>
    <t xml:space="preserve">Logger's Depot                </t>
  </si>
  <si>
    <t>2/14/2022 :: 12:07:27 PM / 12:14:39 PM :: 00:07:12 :: 00:22:14</t>
  </si>
  <si>
    <t>2/21/2022 :: 11:53:43 AM / 12:05:33 PM :: 00:11:50 :: 00:03:42</t>
  </si>
  <si>
    <t xml:space="preserve">FAMILY FARE #1510-BAKERY </t>
  </si>
  <si>
    <t>2/15/2022 :: 11:08:45 AM / 11:09:00 AM :: 00:00:15 :: 00:00:02</t>
  </si>
  <si>
    <t>2/22/2022 :: 11:32:22 AM / 11:32:38 AM :: 00:00:16 :: 00:00:02</t>
  </si>
  <si>
    <t xml:space="preserve">CLEAR LAKE BAR                </t>
  </si>
  <si>
    <t>2/16/2022 :: 02:07:03 PM / 02:23:18 PM :: 00:16:15 :: 00:13:09</t>
  </si>
  <si>
    <t>2/11/2022 :: 11:06:46 AM / 11:10:26 AM :: 00:03:40 :: 00:04:01</t>
  </si>
  <si>
    <t>2/10/2022 :: 12:20:54 PM / 12:28:14 PM :: 00:07:20 :: 00:06:14</t>
  </si>
  <si>
    <t>2/24/2022 :: 11:22:11 AM / 11:26:01 AM :: 00:03:50 :: 00:06:03</t>
  </si>
  <si>
    <t xml:space="preserve">Desi's Taco Lounge            </t>
  </si>
  <si>
    <t>2/17/2022 :: 11:30:33 AM / 11:37:09 AM :: 00:06:36 :: 00:12:04</t>
  </si>
  <si>
    <t xml:space="preserve">SUNRISE DISPOSAL              </t>
  </si>
  <si>
    <t>2/10/2022 :: 03:12:48 PM / 03:19:38 PM :: 00:06:50 :: 00:00:07</t>
  </si>
  <si>
    <t>2/17/2022 :: 01:37:19 PM / 01:53:03 PM :: 00:15:44 :: 00:00:03</t>
  </si>
  <si>
    <t>2/24/2022 :: 02:07:10 PM / 02:14:15 PM :: 00:07:05 :: 00:00:09</t>
  </si>
  <si>
    <t>2/14/2022 :: 12:14:41 PM / 12:16:57 PM :: 00:02:16 :: 00:00:02</t>
  </si>
  <si>
    <t>2/21/2022 :: 01:12:52 PM / 01:21:44 PM :: 00:08:52 :: 00:01:00</t>
  </si>
  <si>
    <t xml:space="preserve">Klenow's Market               </t>
  </si>
  <si>
    <t>2/11/2022 :: 12:47:32 PM / 12:56:14 PM :: 00:08:42 :: 00:29:50</t>
  </si>
  <si>
    <t>2/18/2022 :: 11:02:05 AM / 11:15:02 AM :: 00:12:57 :: 00:06:06</t>
  </si>
  <si>
    <t xml:space="preserve">Forward #26 (W/B 2)           </t>
  </si>
  <si>
    <t>2/14/2022 :: 12:17:05 PM / 12:30:24 PM :: 00:13:19 :: 00:00:08</t>
  </si>
  <si>
    <t>2/21/2022 :: 12:20:02 PM / 12:25:10 PM :: 00:05:08 :: 00:14:29</t>
  </si>
  <si>
    <t xml:space="preserve">FAMILY FARE #1510-DELI </t>
  </si>
  <si>
    <t>2/15/2022 :: 11:09:02 AM / 11:09:19 AM :: 00:00:17 :: 00:00:02</t>
  </si>
  <si>
    <t>2/22/2022 :: 11:32:40 AM / 11:32:53 AM :: 00:00:13 :: 00:00:02</t>
  </si>
  <si>
    <t>2/10/2022 :: 01:59:47 PM / 02:06:26 PM :: 00:06:39 :: 00:27:10</t>
  </si>
  <si>
    <t>2/24/2022 :: 12:36:14 PM / 12:49:23 PM :: 00:13:09 :: 00:20:24</t>
  </si>
  <si>
    <t>2/11/2022 :: 01:06:38 PM / 01:09:22 PM :: 00:02:44 :: 00:10:24</t>
  </si>
  <si>
    <t>2/18/2022 :: 11:15:04 AM / 11:22:40 AM :: 00:07:36 :: 00:00:02</t>
  </si>
  <si>
    <t xml:space="preserve">Tawas Bay Insurance Agency    </t>
  </si>
  <si>
    <t>2/11/2022 :: 01:19:16 PM / 01:25:12 PM :: 00:05:56 :: 00:09:54</t>
  </si>
  <si>
    <t>2/11/2022 :: 01:25:35 PM / 01:25:46 PM :: 00:00:11 :: 00:00:23</t>
  </si>
  <si>
    <t>2/18/2022 :: 11:24:16 AM / 11:31:31 AM :: 00:07:15 :: 00:01:36</t>
  </si>
  <si>
    <t>2/23/2022 :: 11:32:25 AM / 11:38:35 AM :: 00:06:10 :: 00:44:32</t>
  </si>
  <si>
    <t>2/11/2022 :: 01:25:48 PM / 01:30:01 PM :: 00:04:13 :: 00:00:02</t>
  </si>
  <si>
    <t xml:space="preserve">Clearview Car Wash &amp; Lube     </t>
  </si>
  <si>
    <t>2/11/2022 :: 09:41:07 AM / 09:45:36 AM :: 00:04:29 :: 00:08:05</t>
  </si>
  <si>
    <t>2/18/2022 :: 08:12:35 AM / 08:24:59 AM :: 00:12:24 :: 00:01:40</t>
  </si>
  <si>
    <t>2/23/2022 :: 11:39:32 AM / 11:49:58 AM :: 00:10:26 :: 00:00:57</t>
  </si>
  <si>
    <t>2/18/2022 :: 08:05:48 AM / 08:10:55 AM :: 00:05:07 :: 00:07:37</t>
  </si>
  <si>
    <t xml:space="preserve">G's Pizzeria                  </t>
  </si>
  <si>
    <t>2/14/2022 :: 12:48:18 PM / 01:01:41 PM :: 00:13:23 :: 00:17:54</t>
  </si>
  <si>
    <t>2/21/2022 :: 12:25:12 PM / 12:38:38 PM :: 00:13:26 :: 00:00:02</t>
  </si>
  <si>
    <t xml:space="preserve">Long Lake Bar                 </t>
  </si>
  <si>
    <t>2/16/2022 :: 02:54:54 PM / 03:00:46 PM :: 00:05:52 :: 00:00:05</t>
  </si>
  <si>
    <t>2/23/2022 :: 12:00:49 PM / 12:15:17 PM :: 00:14:28 :: 00:10:51</t>
  </si>
  <si>
    <t>2/11/2022 :: 12:08:00 PM / 12:17:42 PM :: 00:09:42 :: 00:04:50</t>
  </si>
  <si>
    <t>2/18/2022 :: 11:54:38 AM / 12:03:05 PM :: 00:08:27 :: 00:08:04</t>
  </si>
  <si>
    <t>2/14/2022 :: 01:01:43 PM / 01:22:07 PM :: 00:20:24 :: 00:00:02</t>
  </si>
  <si>
    <t>2/21/2022 :: 12:44:49 PM / 01:11:52 PM :: 00:27:03 :: 00:01:58</t>
  </si>
  <si>
    <t>2/15/2022 :: 11:09:22 AM / 11:09:39 AM :: 00:00:17 :: 00:00:03</t>
  </si>
  <si>
    <t>2/22/2022 :: 11:32:56 AM / 11:33:04 AM :: 00:00:08 :: 00:00:03</t>
  </si>
  <si>
    <t xml:space="preserve">Gilbert's Drug Store          </t>
  </si>
  <si>
    <t>2/10/2022 :: 01:26:09 PM / 01:32:37 PM :: 00:06:28 :: 00:12:17</t>
  </si>
  <si>
    <t>2/24/2022 :: 12:08:31 PM / 12:15:50 PM :: 00:07:19 :: 00:07:59</t>
  </si>
  <si>
    <t>2/10/2022 :: 12:58:29 PM / 01:05:42 PM :: 00:07:13 :: 00:09:02</t>
  </si>
  <si>
    <t xml:space="preserve">Mooney's Ben Franklin         </t>
  </si>
  <si>
    <t>2/11/2022 :: 01:42:56 PM / 01:49:04 PM :: 00:06:08 :: 00:12:55</t>
  </si>
  <si>
    <t>2/15/2022 :: 11:09:42 AM / 11:09:57 AM :: 00:00:15 :: 00:00:03</t>
  </si>
  <si>
    <t xml:space="preserve">Alwards Market                </t>
  </si>
  <si>
    <t>2/16/2022 :: 03:07:22 PM / 03:18:16 PM :: 00:10:54 :: 00:06:36</t>
  </si>
  <si>
    <t>2/23/2022 :: 12:35:11 PM / 12:44:41 PM :: 00:09:30 :: 00:19:54</t>
  </si>
  <si>
    <t xml:space="preserve">Camp Sports Bar               </t>
  </si>
  <si>
    <t>2/21/2022 :: 01:21:47 PM / 01:41:02 PM :: 00:19:15 :: 00:00:03</t>
  </si>
  <si>
    <t>2/21/2022 :: 01:41:04 PM / 01:41:12 PM :: 00:00:08 :: 00:00:02</t>
  </si>
  <si>
    <t xml:space="preserve">CHARTER COMMUNICATION OSCODA  </t>
  </si>
  <si>
    <t>2/10/2022 :: 01:05:53 PM / 01:13:52 PM :: 00:07:59 :: 00:00:11</t>
  </si>
  <si>
    <t>2/17/2022 :: 12:21:27 PM / 12:29:48 PM :: 00:08:21 :: 00:00:03</t>
  </si>
  <si>
    <t>2/24/2022 :: 11:49:54 AM / 11:51:50 AM :: 00:01:56 :: 00:08:56</t>
  </si>
  <si>
    <t>2/10/2022 :: 12:35:12 PM / 12:49:27 PM :: 00:14:15 :: 00:06:58</t>
  </si>
  <si>
    <t>2/17/2022 :: 12:15:10 PM / 12:21:24 PM :: 00:06:14 :: 00:13:18</t>
  </si>
  <si>
    <t>2/24/2022 :: 11:31:47 AM / 11:40:58 AM :: 00:09:11 :: 00:05:46</t>
  </si>
  <si>
    <t xml:space="preserve">FAMILY FARE #1510 MEAT </t>
  </si>
  <si>
    <t>2/15/2022 :: 10:26:20 AM / 11:08:25 AM :: 00:42:05 :: 00:00:56</t>
  </si>
  <si>
    <t>2/22/2022 :: 10:49:20 AM / 11:32:03 AM :: 00:42:43 :: 00:08:52</t>
  </si>
  <si>
    <t>2/17/2022 :: 11:51:46 AM / 12:01:52 PM :: 00:10:06 :: 00:14:37</t>
  </si>
  <si>
    <t xml:space="preserve">The Rivers Market             </t>
  </si>
  <si>
    <t>2/14/2022 :: 01:22:54 PM / 01:23:03 PM :: 00:00:09 :: 00:00:47</t>
  </si>
  <si>
    <t xml:space="preserve">AuSable Trans                 </t>
  </si>
  <si>
    <t>2/24/2022 :: 11:51:54 AM / 12:00:32 PM :: 00:08:38 :: 00:00:04</t>
  </si>
  <si>
    <t>2/15/2022 :: 11:12:42 AM / 11:14:43 AM :: 00:02:01 :: 00:02:45</t>
  </si>
  <si>
    <t>2/22/2022 :: 11:34:55 AM / 11:37:31 AM :: 00:02:36 :: 00:01:51</t>
  </si>
  <si>
    <t xml:space="preserve">Big Bob's Restaurant          </t>
  </si>
  <si>
    <t>2/23/2022 :: 12:53:22 PM / 01:01:09 PM :: 00:07:47 :: 00:08:41</t>
  </si>
  <si>
    <t>2/10/2022 :: 02:07:11 PM / 02:23:36 PM :: 00:16:25 :: 00:00:45</t>
  </si>
  <si>
    <t>2/17/2022 :: 12:29:53 PM / 12:42:52 PM :: 00:12:59 :: 00:00:05</t>
  </si>
  <si>
    <t>2/24/2022 :: 12:53:07 PM / 01:05:21 PM :: 00:12:14 :: 00:03:44</t>
  </si>
  <si>
    <t>2/10/2022 :: 02:24:22 PM / 02:32:45 PM :: 00:08:23 :: 00:00:46</t>
  </si>
  <si>
    <t>2/17/2022 :: 12:43:36 PM / 12:54:41 PM :: 00:11:05 :: 00:00:44</t>
  </si>
  <si>
    <t>2/24/2022 :: 01:11:18 PM / 01:13:59 PM :: 00:02:41 :: 00:05:57</t>
  </si>
  <si>
    <t xml:space="preserve">Secord Lake Eagles            </t>
  </si>
  <si>
    <t>2/14/2022 :: 01:40:17 PM / 02:01:52 PM :: 00:21:35 :: 00:17:14</t>
  </si>
  <si>
    <t>2/21/2022 :: 01:55:30 PM / 02:12:14 PM :: 00:16:44 :: 00:14:18</t>
  </si>
  <si>
    <t>2/16/2022 :: 03:22:25 PM / 03:48:14 PM :: 00:25:49 :: 00:04:09</t>
  </si>
  <si>
    <t>2/23/2022 :: 01:03:53 PM / 01:20:35 PM :: 00:16:42 :: 00:02:44</t>
  </si>
  <si>
    <t xml:space="preserve">Oscoda Kentucky Fried Chicken </t>
  </si>
  <si>
    <t>2/17/2022 :: 01:01:31 PM / 01:08:12 PM :: 00:06:41 :: 00:06:50</t>
  </si>
  <si>
    <t>2/16/2022 :: 03:49:22 PM / 03:53:11 PM :: 00:03:49 :: 00:01:08</t>
  </si>
  <si>
    <t>2/16/2022 :: 04:02:55 PM / 04:21:00 PM :: 00:18:05 :: 00:09:44</t>
  </si>
  <si>
    <t>2/23/2022 :: 01:22:51 PM / 01:31:29 PM :: 00:08:38 :: 00:02:16</t>
  </si>
  <si>
    <t xml:space="preserve">FORWARD # 11 (ALGER)          </t>
  </si>
  <si>
    <t>2/14/2022 :: 02:24:28 PM / 02:41:57 PM :: 00:17:29 :: 00:22:36</t>
  </si>
  <si>
    <t>2/21/2022 :: 02:55:22 PM / 03:02:57 PM :: 00:07:35 :: 00:43:08</t>
  </si>
  <si>
    <t xml:space="preserve">Vista Lanes                   </t>
  </si>
  <si>
    <t>2/10/2022 :: 02:40:29 PM / 02:49:33 PM :: 00:09:04 :: 00:07:44</t>
  </si>
  <si>
    <t>2/17/2022 :: 01:08:16 PM / 01:14:15 PM :: 00:05:59 :: 00:00:04</t>
  </si>
  <si>
    <t>2/24/2022 :: 01:14:01 PM / 01:29:29 PM :: 00:15:28 :: 00:00:02</t>
  </si>
  <si>
    <t>NORDIC SPIRITS &amp; GRILL</t>
  </si>
  <si>
    <t>2/14/2022 :: 02:50:03 PM / 02:56:20 PM :: 00:06:17 :: 00:08:06</t>
  </si>
  <si>
    <t>2/21/2022 :: 03:02:59 PM / 03:06:06 PM :: 00:03:07 :: 00:00:02</t>
  </si>
  <si>
    <t>2/15/2022 :: 11:36:05 AM / 11:44:43 AM :: 00:08:38 :: 00:21:22</t>
  </si>
  <si>
    <t>2/22/2022 :: 11:41:05 AM / 11:53:53 AM :: 00:12:48 :: 00:03:34</t>
  </si>
  <si>
    <t xml:space="preserve">Oscoda G's Pizzeria           </t>
  </si>
  <si>
    <t>2/10/2022 :: 02:57:39 PM / 03:12:41 PM :: 00:15:02 :: 00:08:06</t>
  </si>
  <si>
    <t>2/17/2022 :: 01:22:25 PM / 01:37:16 PM :: 00:14:51 :: 00:08:10</t>
  </si>
  <si>
    <t>2/24/2022 :: 01:46:54 PM / 02:07:01 PM :: 00:20:07 :: 00:17:25</t>
  </si>
  <si>
    <t xml:space="preserve">Sand Lake Bar                 </t>
  </si>
  <si>
    <t>2/18/2022 :: 12:18:00 PM / 12:30:28 PM :: 00:12:28 :: 00:14:55</t>
  </si>
  <si>
    <t xml:space="preserve">American Legion Auxiliary     </t>
  </si>
  <si>
    <t>2/21/2022 :: 03:12:22 PM / 03:30:36 PM :: 00:18:14 :: 00:06:16</t>
  </si>
  <si>
    <t xml:space="preserve">Lake Breeze Food &amp; Liquor     </t>
  </si>
  <si>
    <t>2/18/2022 :: 12:31:57 PM / 12:46:32 PM :: 00:14:35 :: 00:01:29</t>
  </si>
  <si>
    <t xml:space="preserve">Dowkers Meat Market           </t>
  </si>
  <si>
    <t>2/15/2022 :: 11:44:46 AM / 11:48:21 AM :: 00:03:35 :: 00:00:03</t>
  </si>
  <si>
    <t>2/22/2022 :: 12:09:00 PM / 12:13:48 PM :: 00:04:48 :: 00:15:07</t>
  </si>
  <si>
    <t xml:space="preserve">Lakewood Shores P.O.A.        </t>
  </si>
  <si>
    <t>2/24/2022 :: 02:14:20 PM / 02:38:16 PM :: 00:23:56 :: 00:00:05</t>
  </si>
  <si>
    <t xml:space="preserve">Bernard Building              </t>
  </si>
  <si>
    <t>2/16/2022 :: 04:21:03 PM / 04:39:04 PM :: 00:18:01 :: 00:00:03</t>
  </si>
  <si>
    <t>2/23/2022 :: 01:34:38 PM / 01:41:08 PM :: 00:06:30 :: 00:03:09</t>
  </si>
  <si>
    <t>2/14/2022 :: 03:11:58 PM / 03:19:30 PM :: 00:07:32 :: 00:15:38</t>
  </si>
  <si>
    <t>2/21/2022 :: 03:30:39 PM / 03:37:14 PM :: 00:06:35 :: 00:00:03</t>
  </si>
  <si>
    <t>2/11/2022 :: 11:31:15 AM / 11:36:24 AM :: 00:05:09 :: 00:20:49</t>
  </si>
  <si>
    <t>2/18/2022 :: 10:02:05 AM / 10:12:22 AM :: 00:10:17 :: 00:02:14</t>
  </si>
  <si>
    <t xml:space="preserve">FREEL'S MARKET         </t>
  </si>
  <si>
    <t>2/11/2022 :: 11:36:28 AM / 11:44:39 AM :: 00:08:11 :: 00:00:04</t>
  </si>
  <si>
    <t>2/18/2022 :: 10:27:02 AM / 10:33:12 AM :: 00:06:10 :: 00:14:40</t>
  </si>
  <si>
    <t>2/23/2022 :: 02:03:37 PM / 02:07:38 PM :: 00:04:01 :: 00:22:29</t>
  </si>
  <si>
    <t>2/11/2022 :: 11:50:13 AM / 12:03:10 PM :: 00:12:57 :: 00:05:34</t>
  </si>
  <si>
    <t>2/18/2022 :: 10:33:16 AM / 10:46:23 AM :: 00:13:07 :: 00:00:04</t>
  </si>
  <si>
    <t>2/14/2022 :: 03:19:32 PM / 03:25:30 PM :: 00:05:58 :: 00:00:02</t>
  </si>
  <si>
    <t>2/21/2022 :: 03:37:17 PM / 03:45:11 PM :: 00:07:54 :: 00:00:03</t>
  </si>
  <si>
    <t xml:space="preserve">LAPPAN'S OF GAYLORD           </t>
  </si>
  <si>
    <t>2/15/2022 :: 11:48:23 AM / 12:03:19 PM :: 00:14:56 :: 00:00:02</t>
  </si>
  <si>
    <t>2/22/2022 :: 12:13:50 PM / 12:24:17 PM :: 00:10:27 :: 00:00:02</t>
  </si>
  <si>
    <t>2/18/2022 :: 10:47:32 AM / 10:55:59 AM :: 00:08:27 :: 00:01:09</t>
  </si>
  <si>
    <t xml:space="preserve">Hale U.S. Post Office         </t>
  </si>
  <si>
    <t>2/23/2022 :: 02:39:32 PM / 02:45:47 PM :: 00:06:15 :: 00:00:45</t>
  </si>
  <si>
    <t xml:space="preserve">SHOTMAKERS                    </t>
  </si>
  <si>
    <t>2/10/2022 :: 03:33:53 PM / 03:44:14 PM :: 00:10:21 :: 00:14:15</t>
  </si>
  <si>
    <t>2/17/2022 :: 01:55:04 PM / 02:07:22 PM :: 00:12:18 :: 00:02:01</t>
  </si>
  <si>
    <t>2/24/2022 :: 03:07:55 PM / 03:16:56 PM :: 00:09:01 :: 00:29:39</t>
  </si>
  <si>
    <t xml:space="preserve">Sav-Mor Super Drugs           </t>
  </si>
  <si>
    <t>2/11/2022 :: 10:53:51 AM / 11:02:45 AM :: 00:08:54 :: 00:00:07</t>
  </si>
  <si>
    <t xml:space="preserve">MOOSE LODGE #440              </t>
  </si>
  <si>
    <t>2/14/2022 :: 03:32:38 PM / 03:34:34 PM :: 00:01:56 :: 00:07:08</t>
  </si>
  <si>
    <t xml:space="preserve">Michigan Spine &amp; Pain         </t>
  </si>
  <si>
    <t>2/15/2022 :: 12:06:29 PM / 12:09:26 PM :: 00:02:57 :: 00:03:10</t>
  </si>
  <si>
    <t>2/22/2022 :: 12:28:10 PM / 12:36:51 PM :: 00:08:41 :: 00:03:53</t>
  </si>
  <si>
    <t xml:space="preserve">MISS MICHELE'S                </t>
  </si>
  <si>
    <t>2/14/2022 :: 03:52:15 PM / 03:55:25 PM :: 00:03:10 :: 00:00:13</t>
  </si>
  <si>
    <t>2/21/2022 :: 03:45:13 PM / 03:48:26 PM :: 00:03:13 :: 00:00:02</t>
  </si>
  <si>
    <t>2/22/2022 :: 12:43:23 PM / 12:58:10 PM :: 00:14:47 :: 00:06:32</t>
  </si>
  <si>
    <t>2/18/2022 :: 11:34:21 AM / 11:46:34 AM :: 00:12:13 :: 00:02:50</t>
  </si>
  <si>
    <t>2/14/2022 :: 03:44:43 PM / 03:52:02 PM :: 00:07:19 :: 00:10:09</t>
  </si>
  <si>
    <t>2/21/2022 :: 03:48:28 PM / 03:58:02 PM :: 00:09:34 :: 00:00:02</t>
  </si>
  <si>
    <t>2/10/2022 :: 03:50:38 PM / 03:59:29 PM :: 00:08:51 :: 00:06:24</t>
  </si>
  <si>
    <t>2/17/2022 :: 02:15:59 PM / 02:22:55 PM :: 00:06:56 :: 00:08:37</t>
  </si>
  <si>
    <t>2/24/2022 :: 03:16:59 PM / 03:24:52 PM :: 00:07:53 :: 00:00:03</t>
  </si>
  <si>
    <t>2/15/2022 :: 12:16:18 PM / 12:32:48 PM :: 00:16:30 :: 00:06:52</t>
  </si>
  <si>
    <t>2/22/2022 :: 01:03:51 PM / 01:24:44 PM :: 00:20:53 :: 00:05:41</t>
  </si>
  <si>
    <t xml:space="preserve">Forward #28 (Hale)            </t>
  </si>
  <si>
    <t>2/16/2022 :: 04:39:07 PM / 04:51:12 PM :: 00:12:05 :: 00:00:03</t>
  </si>
  <si>
    <t>2/23/2022 :: 02:18:06 PM / 02:18:38 PM :: 00:00:32 :: 00:10:28</t>
  </si>
  <si>
    <t>2/11/2022 :: 01:49:09 PM / 01:54:29 PM :: 00:05:20 :: 00:00:05</t>
  </si>
  <si>
    <t>2/18/2022 :: 01:14:46 PM / 01:30:09 PM :: 00:15:23 :: 00:28:14</t>
  </si>
  <si>
    <t>2/15/2022 :: 12:42:46 PM / 01:11:34 PM :: 00:28:48 :: 00:09:58</t>
  </si>
  <si>
    <t xml:space="preserve">Forward #53 (Hale Main St.)   </t>
  </si>
  <si>
    <t>2/16/2022 :: 04:52:02 PM / 05:01:01 PM :: 00:08:59 :: 00:00:50</t>
  </si>
  <si>
    <t>2/23/2022 :: 02:23:37 PM / 02:38:47 PM :: 00:15:10 :: 00:04:59</t>
  </si>
  <si>
    <t>FICK AND SON'S</t>
  </si>
  <si>
    <t>2/14/2022 :: 04:37:52 PM / 04:38:22 PM :: 00:00:30 :: 00:07:03</t>
  </si>
  <si>
    <t>2/21/2022 :: 04:34:08 PM / 04:44:23 PM :: 00:10:15 :: 00:36:06</t>
  </si>
  <si>
    <t>2/15/2022 :: 02:01:43 PM / 02:12:03 PM :: 00:10:20 :: 00:50:09</t>
  </si>
  <si>
    <t>2/22/2022 :: 02:06:47 PM / 02:20:36 PM :: 00:13:49 :: 00:42:03</t>
  </si>
  <si>
    <t xml:space="preserve">Paul's Pub                    </t>
  </si>
  <si>
    <t>2/15/2022 :: 02:40:18 PM / 02:52:04 PM :: 00:11:46 :: 00:21:24</t>
  </si>
  <si>
    <t>2/22/2022 :: 02:47:30 PM / 02:56:04 PM :: 00:08:34 :: 00:26:54</t>
  </si>
  <si>
    <t>2/15/2022 :: 02:13:40 PM / 02:18:54 PM :: 00:05:14 :: 00:01:37</t>
  </si>
  <si>
    <t>2/22/2022 :: 03:46:23 PM / 03:58:14 PM :: 00:11:51 :: 00:13:03</t>
  </si>
  <si>
    <t>2/15/2022 :: 03:16:30 PM / 03:23:48 PM :: 00:07:18 :: 00:24:26</t>
  </si>
  <si>
    <t>2/22/2022 :: 04:10:19 PM / 04:15:32 PM :: 00:05:13 :: 00:12:05</t>
  </si>
  <si>
    <t>2/10/2022 :: 04:06:14 PM / 04:12:57 PM :: 00:06:43 :: 00:06:45</t>
  </si>
  <si>
    <t>2/17/2022 :: 02:29:28 PM / 02:36:43 PM :: 00:07:15 :: 00:06:33</t>
  </si>
  <si>
    <t>2/24/2022 :: 03:30:43 PM / 03:36:31 PM :: 00:05:48 :: 00:05:51</t>
  </si>
  <si>
    <t xml:space="preserve">Northwoods Steakhouse         </t>
  </si>
  <si>
    <t>2/11/2022 :: 10:00:38 AM / 10:00:47 AM :: 00:00:09 :: 00:00:04</t>
  </si>
  <si>
    <t>2/18/2022 :: 08:50:35 AM / 08:50:59 AM :: 00:00:24 :: 00:00:03</t>
  </si>
  <si>
    <t>2/21/2022 :: 04:44:25 PM / 04:44:43 PM :: 00:00:18 :: 00:00:02</t>
  </si>
  <si>
    <t xml:space="preserve">Big Boy - East Tawas          </t>
  </si>
  <si>
    <t>2/11/2022 :: 09:48:15 AM / 10:00:34 AM :: 00:12:19 :: 00:02:39</t>
  </si>
  <si>
    <t>2/18/2022 :: 08:36:35 AM / 08:50:32 AM :: 00:13:57 :: 00:11:36</t>
  </si>
  <si>
    <t xml:space="preserve">Alcona Health Center-Lincoln  </t>
  </si>
  <si>
    <t>2/10/2022 :: 04:22:57 PM / 04:35:07 PM :: 00:12:10 :: 00:10:00</t>
  </si>
  <si>
    <t>2/24/2022 :: 03:36:34 PM / 03:44:12 PM :: 00:07:38 :: 00:00:03</t>
  </si>
  <si>
    <t>2/15/2022 :: 03:57:16 PM / 04:04:31 PM :: 00:07:15 :: 00:33:28</t>
  </si>
  <si>
    <t>2/22/2022 :: 04:45:06 PM / 04:56:54 PM :: 00:11:48 :: 00:29:34</t>
  </si>
  <si>
    <t>2/11/2022 :: 02:31:42 PM / 02:34:32 PM :: 00:02:50 :: 00:37:13</t>
  </si>
  <si>
    <t>2/18/2022 :: 02:33:11 PM / 02:42:29 PM :: 00:09:18 :: 00:03:23</t>
  </si>
  <si>
    <t xml:space="preserve">Sportsman Bar                 </t>
  </si>
  <si>
    <t>2/14/2022 :: 04:16:24 PM / 04:25:58 PM :: 00:09:34 :: 00:20:59</t>
  </si>
  <si>
    <t>2/14/2022 :: 04:26:01 PM / 04:30:49 PM :: 00:04:48 :: 00:00:03</t>
  </si>
  <si>
    <t>2/18/2022 :: 02:03:00 PM / 02:29:48 PM :: 00:26:48 :: 00:32:51</t>
  </si>
  <si>
    <t>2/14/2022 :: 04:58:31 PM / 05:04:27 PM :: 00:05:56 :: 00:20:09</t>
  </si>
  <si>
    <t xml:space="preserve">Hale Eagles                   </t>
  </si>
  <si>
    <t>2/16/2022 :: 05:07:04 PM / 05:20:12 PM :: 00:13:08 :: 00:06:03</t>
  </si>
  <si>
    <t xml:space="preserve">Kris Mart                     </t>
  </si>
  <si>
    <t>2/10/2022 :: 04:35:10 PM / 04:43:21 PM :: 00:08:11 :: 00:00:03</t>
  </si>
  <si>
    <t>2/17/2022 :: 02:39:04 PM / 02:55:42 PM :: 00:16:38 :: 00:02:21</t>
  </si>
  <si>
    <t>2/24/2022 :: 03:48:07 PM / 04:06:00 PM :: 00:17:53 :: 00:03:55</t>
  </si>
  <si>
    <t xml:space="preserve">The Bear's Store              </t>
  </si>
  <si>
    <t>2/23/2022 :: 02:56:02 PM / 03:03:07 PM :: 00:07:05 :: 00:10:15</t>
  </si>
  <si>
    <t>2/10/2022 :: 04:43:23 PM / 04:50:10 PM :: 00:06:47 :: 00:00:02</t>
  </si>
  <si>
    <t>2/17/2022 :: 03:04:33 PM / 03:13:55 PM :: 00:09:22 :: 00:08:51</t>
  </si>
  <si>
    <t>2/24/2022 :: 04:08:06 PM / 04:16:35 PM :: 00:08:29 :: 00:02:06</t>
  </si>
  <si>
    <t xml:space="preserve">Gillies Funeral Home          </t>
  </si>
  <si>
    <t>2/10/2022 :: 04:53:58 PM / 04:57:00 PM :: 00:03:02 :: 00:03:48</t>
  </si>
  <si>
    <t>2/24/2022 :: 04:30:49 PM / 04:41:32 PM :: 00:10:43 :: 00:14:14</t>
  </si>
  <si>
    <t>2/10/2022 :: 05:27:35 PM / 05:34:10 PM :: 00:06:35 :: 00:30:35</t>
  </si>
  <si>
    <t>2/17/2022 :: 03:45:03 PM / 03:51:53 PM :: 00:06:50 :: 00:31:08</t>
  </si>
  <si>
    <t>2/24/2022 :: 05:14:05 PM / 05:19:52 PM :: 00:05:47 :: 00:32:33</t>
  </si>
  <si>
    <t xml:space="preserve">Glennie Party Store           </t>
  </si>
  <si>
    <t>2/23/2022 :: 03:23:01 PM / 03:29:21 PM :: 00:06:20 :: 00:19:54</t>
  </si>
  <si>
    <t xml:space="preserve">Chat &amp; Chew                   </t>
  </si>
  <si>
    <t>2/16/2022 :: 05:21:12 PM / 05:31:04 PM :: 00:09:52 :: 00:01:00</t>
  </si>
  <si>
    <t xml:space="preserve">Glennie Ace Hardware          </t>
  </si>
  <si>
    <t>2/16/2022 :: 05:31:08 PM / 05:38:46 PM :: 00:07:38 :: 00:00:04</t>
  </si>
  <si>
    <t>2/23/2022 :: 03:33:06 PM / 03:34:09 PM :: 00:01:03 :: 00:03:45</t>
  </si>
  <si>
    <t>2/16/2022 :: 02:31:39 PM / 02:42:37 PM :: 00:10:58 :: 00:08:21</t>
  </si>
  <si>
    <t>2/23/2022 :: 03:35:07 PM / 03:40:54 PM :: 00:05:47 :: 00:00:58</t>
  </si>
  <si>
    <t>2/16/2022 :: 12:02:18 PM / 12:11:36 PM :: 00:09:18 :: 00:04:22</t>
  </si>
  <si>
    <t>2/23/2022 :: 03:41:54 PM / 03:55:09 PM :: 00:13:15 :: 00:01:00</t>
  </si>
  <si>
    <t xml:space="preserve">Glennie Tavern                </t>
  </si>
  <si>
    <t>2/16/2022 :: 02:42:55 PM / 02:54:49 PM :: 00:11:54 :: 00:00:18</t>
  </si>
  <si>
    <t>2/23/2022 :: 04:00:09 PM / 04:07:24 PM :: 00:07:15 :: 00:05:00</t>
  </si>
  <si>
    <t>2/11/2022 :: 02:37:57 PM / 02:38:15 PM :: 00:00:18 :: 00:03:25</t>
  </si>
  <si>
    <t>RSP UNIFORMS-ALPENA</t>
  </si>
  <si>
    <t>2/21/2022 :: NO TIME / NO TIME :: 00:00:00 :: 00:00:00</t>
  </si>
  <si>
    <t>2/14/2022 :: NO TIME / NO TIME :: 00:00:00 :: 00:00:00</t>
  </si>
  <si>
    <t>WALLY ROZNOWSKI</t>
  </si>
  <si>
    <t>2/14/2022 :: 08:04:39 AM / 08:04:48 AM :: 00:00:09 :: 08:04:39</t>
  </si>
  <si>
    <t>2/15/2022 :: NO TIME / NO TIME :: 00:00:00 :: 00:00:00</t>
  </si>
  <si>
    <t>2/14/2022 :: 05:04:49 PM / 05:05:00 PM :: 00:00:11 :: 09:00:01</t>
  </si>
  <si>
    <t>2/22/2022 :: 07:51:04 AM / 07:51:14 AM :: 00:00:10 :: 14:46:04</t>
  </si>
  <si>
    <t>2/23/2022 :: 10:28:29 AM / 10:28:48 AM :: 00:00:19 :: 02:37:15</t>
  </si>
  <si>
    <t>Average Stop Time ( In Min )</t>
  </si>
  <si>
    <t>?</t>
  </si>
  <si>
    <t>Not Found</t>
  </si>
  <si>
    <t xml:space="preserve">2024 US 23 S.                 </t>
  </si>
  <si>
    <t xml:space="preserve">Alpena              </t>
  </si>
  <si>
    <t>49707</t>
  </si>
  <si>
    <t xml:space="preserve">2 </t>
  </si>
  <si>
    <t xml:space="preserve">SOUTHSIDE SERVICE             </t>
  </si>
  <si>
    <t xml:space="preserve">1210 S US 23                  </t>
  </si>
  <si>
    <t xml:space="preserve">TAWAS CITY          </t>
  </si>
  <si>
    <t>48763</t>
  </si>
  <si>
    <t xml:space="preserve">0 </t>
  </si>
  <si>
    <t>MACKINAW BAGS</t>
  </si>
  <si>
    <t>210 S. SECOND ST.</t>
  </si>
  <si>
    <t>48742</t>
  </si>
  <si>
    <t>00118</t>
  </si>
  <si>
    <t>ROGERS FAMILY FOODS  4985 F.A.</t>
  </si>
  <si>
    <t>48739</t>
  </si>
  <si>
    <t xml:space="preserve">7 </t>
  </si>
  <si>
    <t>00119</t>
  </si>
  <si>
    <t>ROGERS FOOD PRIDE 4505 F. A.</t>
  </si>
  <si>
    <t>3257 STATE RD</t>
  </si>
  <si>
    <t>48737</t>
  </si>
  <si>
    <t>5 Pm</t>
  </si>
  <si>
    <t>12 Pm</t>
  </si>
  <si>
    <t>7 Am</t>
  </si>
  <si>
    <t>9 Am</t>
  </si>
  <si>
    <t>8 Am</t>
  </si>
  <si>
    <t>11 Am</t>
  </si>
  <si>
    <t>10:30 Am</t>
  </si>
  <si>
    <t>2 Pm</t>
  </si>
  <si>
    <t>4 Pm</t>
  </si>
  <si>
    <t>10 Am</t>
  </si>
  <si>
    <t>1 Pm</t>
  </si>
  <si>
    <t>7:30 Am</t>
  </si>
  <si>
    <t>5 Am</t>
  </si>
  <si>
    <t>6 Am</t>
  </si>
  <si>
    <t>5:30 Am</t>
  </si>
  <si>
    <t>6:30 Am</t>
  </si>
  <si>
    <t>2:30 Pm</t>
  </si>
  <si>
    <t>11:30 Am</t>
  </si>
  <si>
    <t>8:30 Am</t>
  </si>
  <si>
    <t>730 Am</t>
  </si>
  <si>
    <t>3 Pm</t>
  </si>
  <si>
    <t>4:30 Pm</t>
  </si>
  <si>
    <t>4 Am</t>
  </si>
  <si>
    <t>6 Pm</t>
  </si>
  <si>
    <t>4 9m</t>
  </si>
  <si>
    <t>9 Pm</t>
  </si>
  <si>
    <t>12:30 Pm</t>
  </si>
  <si>
    <t>Notes</t>
  </si>
  <si>
    <t xml:space="preserve">Weekly </t>
  </si>
  <si>
    <t>14219</t>
  </si>
  <si>
    <t>73510</t>
  </si>
  <si>
    <t>1626 E. US 23, EAST TAWAS MI 48730 US</t>
  </si>
  <si>
    <t>-83.456408</t>
  </si>
  <si>
    <t>44.289496</t>
  </si>
  <si>
    <t>14572</t>
  </si>
  <si>
    <t>99137</t>
  </si>
  <si>
    <t>5285 MAIN ST., MILLERSBURG MI 49759 US</t>
  </si>
  <si>
    <t>-84.059689</t>
  </si>
  <si>
    <t>45.337442</t>
  </si>
  <si>
    <t>2793</t>
  </si>
  <si>
    <t>71399</t>
  </si>
  <si>
    <t>10085 US 23, Alpena MI 49707 US</t>
  </si>
  <si>
    <t>-83.434614</t>
  </si>
  <si>
    <t>45.193737</t>
  </si>
  <si>
    <t>2535</t>
  </si>
  <si>
    <t>71131</t>
  </si>
  <si>
    <t>12551 Orcutt Hwy., Millersburg MI 49759 US</t>
  </si>
  <si>
    <t>-84.061214</t>
  </si>
  <si>
    <t>45.365906</t>
  </si>
  <si>
    <t>11691</t>
  </si>
  <si>
    <t>99080</t>
  </si>
  <si>
    <t>105</t>
  </si>
  <si>
    <t>1990 N ST HELEN RD, ST HELEN MI 48656 US</t>
  </si>
  <si>
    <t>-84.409618</t>
  </si>
  <si>
    <t>44.363218</t>
  </si>
  <si>
    <t>8707</t>
  </si>
  <si>
    <t>73262</t>
  </si>
  <si>
    <t>16454 US 23 N, MILLERSBURG MI 49759 US</t>
  </si>
  <si>
    <t>-84.0963333</t>
  </si>
  <si>
    <t>45.4943267</t>
  </si>
  <si>
    <t>2411</t>
  </si>
  <si>
    <t>309 Lake St. 219 N. Front St., Tawas MI 48763 US</t>
  </si>
  <si>
    <t>-83.508981</t>
  </si>
  <si>
    <t>44.274202</t>
  </si>
  <si>
    <t>2879</t>
  </si>
  <si>
    <t>73047</t>
  </si>
  <si>
    <t>902 BOAT CLUB DRIVE P.O. BOX 6041, CHEBOYGAN MI 49721 US</t>
  </si>
  <si>
    <t>-84.4408249</t>
  </si>
  <si>
    <t>45.651286</t>
  </si>
  <si>
    <t>13592</t>
  </si>
  <si>
    <t>512 E LAKE ST, TAWAS CITY MI 48763 US</t>
  </si>
  <si>
    <t>-83.506051</t>
  </si>
  <si>
    <t>44.275237</t>
  </si>
  <si>
    <t>13590</t>
  </si>
  <si>
    <t>309 E STATE ST, CHEBOYGAN MI 49721 US</t>
  </si>
  <si>
    <t>-84.469687</t>
  </si>
  <si>
    <t>45.644919</t>
  </si>
  <si>
    <t>11154</t>
  </si>
  <si>
    <t>73401</t>
  </si>
  <si>
    <t>734 E. BAY ST, EAST TAWAS MI 48730 US</t>
  </si>
  <si>
    <t>-83.4815617</t>
  </si>
  <si>
    <t>44.2805717</t>
  </si>
  <si>
    <t>14502</t>
  </si>
  <si>
    <t>73522</t>
  </si>
  <si>
    <t>320 NORTH MAIN, CHEBOYGAN MI 49721 US</t>
  </si>
  <si>
    <t>-84.4757</t>
  </si>
  <si>
    <t>45.645423</t>
  </si>
  <si>
    <t>1909</t>
  </si>
  <si>
    <t>70337</t>
  </si>
  <si>
    <t>465 N HELEN RD., ST HELEN MI 48656 US</t>
  </si>
  <si>
    <t>-84.410732</t>
  </si>
  <si>
    <t>44.341313</t>
  </si>
  <si>
    <t>2302</t>
  </si>
  <si>
    <t>70883</t>
  </si>
  <si>
    <t>127 N. Main Street, Cheboygan MI 49721 US</t>
  </si>
  <si>
    <t>-84.47769</t>
  </si>
  <si>
    <t>45.643894</t>
  </si>
  <si>
    <t>2833</t>
  </si>
  <si>
    <t>99082</t>
  </si>
  <si>
    <t>1747 North M-76 69245 Burke Drive, St. Helen MI 48656 US</t>
  </si>
  <si>
    <t>-84.4241261423783</t>
  </si>
  <si>
    <t>44.3817834756186</t>
  </si>
  <si>
    <t>2293</t>
  </si>
  <si>
    <t>604 Main St. 235 Water St., Cheboygan MI 49721 US</t>
  </si>
  <si>
    <t>-84.482614</t>
  </si>
  <si>
    <t>45.635723</t>
  </si>
  <si>
    <t>12693</t>
  </si>
  <si>
    <t>73480</t>
  </si>
  <si>
    <t>2343 N. ST HELEN ROAD, ST HELEN MI 48655 US</t>
  </si>
  <si>
    <t>-84.410592</t>
  </si>
  <si>
    <t>44.368503</t>
  </si>
  <si>
    <t>13227</t>
  </si>
  <si>
    <t>73490</t>
  </si>
  <si>
    <t>840 SOUTH MAIN, CHEBOYGAN MI 49721 US</t>
  </si>
  <si>
    <t>-84.480967</t>
  </si>
  <si>
    <t>45.630595</t>
  </si>
  <si>
    <t>15636</t>
  </si>
  <si>
    <t>73553</t>
  </si>
  <si>
    <t>2005 N. MELITA RD, STERLING MI 48659 US</t>
  </si>
  <si>
    <t>-84.007894</t>
  </si>
  <si>
    <t>44.141966</t>
  </si>
  <si>
    <t>2291</t>
  </si>
  <si>
    <t>70870</t>
  </si>
  <si>
    <t>861 S MAIN ST, Cheboygan MI 49721 US</t>
  </si>
  <si>
    <t>-84.479049</t>
  </si>
  <si>
    <t>45.630255</t>
  </si>
  <si>
    <t>2414</t>
  </si>
  <si>
    <t>1025 N St. 235 Water St., St. Helen MI 48656 US</t>
  </si>
  <si>
    <t>-84.41105</t>
  </si>
  <si>
    <t>44.349607</t>
  </si>
  <si>
    <t>8564</t>
  </si>
  <si>
    <t>912 S. MAIN ST, CHEBOYGAN MI 49721 US</t>
  </si>
  <si>
    <t>-84.479809</t>
  </si>
  <si>
    <t>45.629203</t>
  </si>
  <si>
    <t>2415</t>
  </si>
  <si>
    <t>2007 N. M-36 St. 219 N. Front St., St. Helen MI 48656 US</t>
  </si>
  <si>
    <t>-84.410567</t>
  </si>
  <si>
    <t>44.363756</t>
  </si>
  <si>
    <t>13055</t>
  </si>
  <si>
    <t>992 S. MAIN, CHEBOYGAN MI 49721 US</t>
  </si>
  <si>
    <t>-84.482395</t>
  </si>
  <si>
    <t>45.628502</t>
  </si>
  <si>
    <t>2980</t>
  </si>
  <si>
    <t>73178</t>
  </si>
  <si>
    <t>2212 CLEAR LAKE RD, WEST BRANCH MI 48661 US</t>
  </si>
  <si>
    <t>-84.280198</t>
  </si>
  <si>
    <t>44.398668</t>
  </si>
  <si>
    <t>2287</t>
  </si>
  <si>
    <t>992 S. MAIN 992 S MAIN ST, CHEBOYGAN MI 49721 US</t>
  </si>
  <si>
    <t>2177</t>
  </si>
  <si>
    <t>70744</t>
  </si>
  <si>
    <t>108 W. State St. PO BOX 432, East Tawas MI 48730 US</t>
  </si>
  <si>
    <t>-83.491687</t>
  </si>
  <si>
    <t>44.281742</t>
  </si>
  <si>
    <t>2260</t>
  </si>
  <si>
    <t>235 Water St., Indian River MI 49749 US</t>
  </si>
  <si>
    <t>-84.612657</t>
  </si>
  <si>
    <t>45.40292</t>
  </si>
  <si>
    <t>13766</t>
  </si>
  <si>
    <t>73500</t>
  </si>
  <si>
    <t>55 W. M-55, TAWAS CITY MI 48763 US</t>
  </si>
  <si>
    <t>-83.522922</t>
  </si>
  <si>
    <t>44.278769</t>
  </si>
  <si>
    <t>14520</t>
  </si>
  <si>
    <t>99152</t>
  </si>
  <si>
    <t>21258 W. M-68 HWY, ONAWAY MI 49765 US</t>
  </si>
  <si>
    <t>-84.241833</t>
  </si>
  <si>
    <t>45.354402</t>
  </si>
  <si>
    <t>2972</t>
  </si>
  <si>
    <t>73169</t>
  </si>
  <si>
    <t>SOUTHSIDE SERVICE</t>
  </si>
  <si>
    <t>1210 S US 23, TAWAS CITY MI 48763 US</t>
  </si>
  <si>
    <t>-83.542991</t>
  </si>
  <si>
    <t>44.2499082</t>
  </si>
  <si>
    <t>2943</t>
  </si>
  <si>
    <t>73404</t>
  </si>
  <si>
    <t>21258 W M-68 HWY PO Box 722, ONAWAY MI 49765 US</t>
  </si>
  <si>
    <t>2385</t>
  </si>
  <si>
    <t>70970</t>
  </si>
  <si>
    <t>138 Newman St., East Tawas MI 48730 US</t>
  </si>
  <si>
    <t>-83.490456</t>
  </si>
  <si>
    <t>44.280599</t>
  </si>
  <si>
    <t>1907</t>
  </si>
  <si>
    <t>70324</t>
  </si>
  <si>
    <t>21061 M-68, ONAWAY MI 49765 US</t>
  </si>
  <si>
    <t>-84.2357717</t>
  </si>
  <si>
    <t>45.3535117</t>
  </si>
  <si>
    <t>2384</t>
  </si>
  <si>
    <t>70969</t>
  </si>
  <si>
    <t>201 Newman St., East Tawas MI 48730 US</t>
  </si>
  <si>
    <t>-83.49105</t>
  </si>
  <si>
    <t>44.280866</t>
  </si>
  <si>
    <t>2968</t>
  </si>
  <si>
    <t>73164</t>
  </si>
  <si>
    <t>21016 M 68 HWY, ONAWAY MI 49765 US</t>
  </si>
  <si>
    <t>-84.234349</t>
  </si>
  <si>
    <t>45.354342</t>
  </si>
  <si>
    <t>15610</t>
  </si>
  <si>
    <t>73468</t>
  </si>
  <si>
    <t>221 NEWMAN STREET, EAST TAWAS MI 48763 US</t>
  </si>
  <si>
    <t>-83.491077</t>
  </si>
  <si>
    <t>44.281299</t>
  </si>
  <si>
    <t>14475</t>
  </si>
  <si>
    <t>73516</t>
  </si>
  <si>
    <t>4016 MICHIGAN AVENUE, ONAWAY MI 49765 US</t>
  </si>
  <si>
    <t>-84.23428</t>
  </si>
  <si>
    <t>45.353873</t>
  </si>
  <si>
    <t>2404</t>
  </si>
  <si>
    <t>70991</t>
  </si>
  <si>
    <t>1139 W Lake Street, Tawas City MI 48763 US</t>
  </si>
  <si>
    <t>-83.53728</t>
  </si>
  <si>
    <t>44.252794</t>
  </si>
  <si>
    <t>2876</t>
  </si>
  <si>
    <t>73044</t>
  </si>
  <si>
    <t>20855 WASHINGTON AVE, ONWAY MI 49765 US</t>
  </si>
  <si>
    <t>-84.230898</t>
  </si>
  <si>
    <t>45.355891</t>
  </si>
  <si>
    <t>2906</t>
  </si>
  <si>
    <t>73090</t>
  </si>
  <si>
    <t>220 W Lake St, TAWAS CITY MI 48763 US</t>
  </si>
  <si>
    <t>-83.51384</t>
  </si>
  <si>
    <t>44.270974</t>
  </si>
  <si>
    <t>1858</t>
  </si>
  <si>
    <t>70021</t>
  </si>
  <si>
    <t>20560 STATE ST, ONAWAY MI 49765 US</t>
  </si>
  <si>
    <t>-84.224953</t>
  </si>
  <si>
    <t>45.357765</t>
  </si>
  <si>
    <t>2905</t>
  </si>
  <si>
    <t>73089</t>
  </si>
  <si>
    <t>220 LAKE ST., TAWAS CITY MI 48763 US</t>
  </si>
  <si>
    <t>14698</t>
  </si>
  <si>
    <t>20597 STATE ST, ONAWAY MI 49765 US</t>
  </si>
  <si>
    <t>-84.225884</t>
  </si>
  <si>
    <t>45.35698</t>
  </si>
  <si>
    <t>12500</t>
  </si>
  <si>
    <t>175 W. LAKE ST PO BOX 147, TAWAS CITY MI 48764 US</t>
  </si>
  <si>
    <t>-83.512123</t>
  </si>
  <si>
    <t>44.271247</t>
  </si>
  <si>
    <t>2539</t>
  </si>
  <si>
    <t>20597 STATE ST, Onaway MI 49765 US</t>
  </si>
  <si>
    <t>12568</t>
  </si>
  <si>
    <t>73471</t>
  </si>
  <si>
    <t>450 W. LAKE ST., TAWAS CITY MI 48763 US</t>
  </si>
  <si>
    <t>-83.518035</t>
  </si>
  <si>
    <t>44.267584</t>
  </si>
  <si>
    <t>14550</t>
  </si>
  <si>
    <t>73524</t>
  </si>
  <si>
    <t>3444 M-21, ONAWAY MI 49765 US</t>
  </si>
  <si>
    <t>-84.229372</t>
  </si>
  <si>
    <t>45.431372</t>
  </si>
  <si>
    <t>8292</t>
  </si>
  <si>
    <t>70997</t>
  </si>
  <si>
    <t>220 LAKE ST, TAWAS CITY MI 48763 US</t>
  </si>
  <si>
    <t>14131</t>
  </si>
  <si>
    <t>73508</t>
  </si>
  <si>
    <t>1273 M-211, ONAWAY MI 49765 US</t>
  </si>
  <si>
    <t>-84.227202</t>
  </si>
  <si>
    <t>45.3925237</t>
  </si>
  <si>
    <t>2410</t>
  </si>
  <si>
    <t>220 W LAKE ST, TAWAS CITY MI 48763 US</t>
  </si>
  <si>
    <t>2540</t>
  </si>
  <si>
    <t>71136</t>
  </si>
  <si>
    <t>20774 Historical Courthouse P.O. Box 761, Onaway MI 49765 US</t>
  </si>
  <si>
    <t>-84.22935</t>
  </si>
  <si>
    <t>45.358319</t>
  </si>
  <si>
    <t>2446</t>
  </si>
  <si>
    <t>103 N Williams St, Rose City, MI 48654, Rose City MI 48654 US</t>
  </si>
  <si>
    <t>-84.116535</t>
  </si>
  <si>
    <t>44.421767</t>
  </si>
  <si>
    <t>2532</t>
  </si>
  <si>
    <t>71128</t>
  </si>
  <si>
    <t>403 M-68 P.O. Box 403, Onaway MI 49765 US</t>
  </si>
  <si>
    <t>-84.230505</t>
  </si>
  <si>
    <t>45.356851</t>
  </si>
  <si>
    <t>2325</t>
  </si>
  <si>
    <t>70906</t>
  </si>
  <si>
    <t>5002 N. Main, Long Lake MI 48743 US</t>
  </si>
  <si>
    <t>-83.874712</t>
  </si>
  <si>
    <t>44.422086</t>
  </si>
  <si>
    <t>2023</t>
  </si>
  <si>
    <t>101 MICHIGAN AVE, ONAWAY MI 49765 US</t>
  </si>
  <si>
    <t>-84.233763</t>
  </si>
  <si>
    <t>45.353835</t>
  </si>
  <si>
    <t>2358</t>
  </si>
  <si>
    <t>2980 Cook Rd. 219 N. Front St., West Branch MI 48661 US</t>
  </si>
  <si>
    <t>-84.226817</t>
  </si>
  <si>
    <t>44.249914</t>
  </si>
  <si>
    <t>2536</t>
  </si>
  <si>
    <t>71132</t>
  </si>
  <si>
    <t>4068 Michigan Ave., Onaway MI 49765 US</t>
  </si>
  <si>
    <t>-84.234335</t>
  </si>
  <si>
    <t>45.35316</t>
  </si>
  <si>
    <t>14901</t>
  </si>
  <si>
    <t>73542</t>
  </si>
  <si>
    <t>4949 N. LONG LAKE RD, HALE MI 48739 US</t>
  </si>
  <si>
    <t>-83.872852</t>
  </si>
  <si>
    <t>44.419852</t>
  </si>
  <si>
    <t>9766</t>
  </si>
  <si>
    <t>73328</t>
  </si>
  <si>
    <t>4080 MICHIGAN AVE, ONAWAY MI 49765 US</t>
  </si>
  <si>
    <t>-84.234377</t>
  </si>
  <si>
    <t>45.352938</t>
  </si>
  <si>
    <t>2431</t>
  </si>
  <si>
    <t>71018</t>
  </si>
  <si>
    <t>2575 E. Rose City Rd., Lupton MI 48635 US</t>
  </si>
  <si>
    <t>-84.023119</t>
  </si>
  <si>
    <t>44.421885</t>
  </si>
  <si>
    <t>2531</t>
  </si>
  <si>
    <t>4549 M 33 SBHC-HIGH SCHOOL, ONAWAY MI 49765 US</t>
  </si>
  <si>
    <t>-84.228407</t>
  </si>
  <si>
    <t>45.349059</t>
  </si>
  <si>
    <t>8271</t>
  </si>
  <si>
    <t>73225</t>
  </si>
  <si>
    <t>2246 SHANDY SHORE RD, LUPTON MI 48635 US</t>
  </si>
  <si>
    <t>-83.983825</t>
  </si>
  <si>
    <t>44.399457</t>
  </si>
  <si>
    <t>2667</t>
  </si>
  <si>
    <t>71265</t>
  </si>
  <si>
    <t>23500 RANCH HOUSE TRAIL, ATLANTA MI 49709 US</t>
  </si>
  <si>
    <t>-84.20817</t>
  </si>
  <si>
    <t>45.177193</t>
  </si>
  <si>
    <t>2953</t>
  </si>
  <si>
    <t>73149</t>
  </si>
  <si>
    <t>2992 COOK RD, WEST BRANCH MI 48661 US</t>
  </si>
  <si>
    <t>-84.226401</t>
  </si>
  <si>
    <t>44.248106</t>
  </si>
  <si>
    <t>Alpena Depot</t>
  </si>
  <si>
    <t>120 E Herman St,, Alpena 49707 US</t>
  </si>
  <si>
    <t>-83.416387</t>
  </si>
  <si>
    <t>45.0710235</t>
  </si>
  <si>
    <t>2343</t>
  </si>
  <si>
    <t>70926</t>
  </si>
  <si>
    <t>262 W. M-55, West Branch MI 48661 US</t>
  </si>
  <si>
    <t>-84.1367732</t>
  </si>
  <si>
    <t>44.2774422</t>
  </si>
  <si>
    <t>2898</t>
  </si>
  <si>
    <t>73079</t>
  </si>
  <si>
    <t>7055 BUNKER RD, INDIAN RIVER MI 49749 US</t>
  </si>
  <si>
    <t>-84.63181</t>
  </si>
  <si>
    <t>45.38522</t>
  </si>
  <si>
    <t>2440</t>
  </si>
  <si>
    <t>2626 N. M-33 PO BOX 480, ROSE CITY MI 48654 US</t>
  </si>
  <si>
    <t>-84.1163119416857</t>
  </si>
  <si>
    <t>44.4293661802041</t>
  </si>
  <si>
    <t>14480</t>
  </si>
  <si>
    <t>73517</t>
  </si>
  <si>
    <t>11900 SCOTT ROAD, WOLVERINE MI 49799 US</t>
  </si>
  <si>
    <t>-84.608283</t>
  </si>
  <si>
    <t>45.291795</t>
  </si>
  <si>
    <t>12497</t>
  </si>
  <si>
    <t>118</t>
  </si>
  <si>
    <t>3195 M-65, HALE MI 48739 US</t>
  </si>
  <si>
    <t>-83.806106</t>
  </si>
  <si>
    <t>44.371555</t>
  </si>
  <si>
    <t>14793</t>
  </si>
  <si>
    <t>162</t>
  </si>
  <si>
    <t>8114 MILLS ST, VANDERBILT MI 49795 US</t>
  </si>
  <si>
    <t>-84.662776</t>
  </si>
  <si>
    <t>45.143883</t>
  </si>
  <si>
    <t>8681</t>
  </si>
  <si>
    <t>619 M-33, ROSE CITY MI 48854 US</t>
  </si>
  <si>
    <t>-84.11575</t>
  </si>
  <si>
    <t>44.414607</t>
  </si>
  <si>
    <t>11789</t>
  </si>
  <si>
    <t>73443</t>
  </si>
  <si>
    <t>1386 WEST MAIN, GAYLORD MI 49735 US</t>
  </si>
  <si>
    <t>-84.699039</t>
  </si>
  <si>
    <t>45.02785</t>
  </si>
  <si>
    <t>12499</t>
  </si>
  <si>
    <t>73467</t>
  </si>
  <si>
    <t>3150 N M-65, HALE MI 48739 US</t>
  </si>
  <si>
    <t>-83.804089</t>
  </si>
  <si>
    <t>44.370594</t>
  </si>
  <si>
    <t>11062</t>
  </si>
  <si>
    <t>133</t>
  </si>
  <si>
    <t>3400 M32 WEST, GAYLORD MI 49735 US</t>
  </si>
  <si>
    <t>-84.739922</t>
  </si>
  <si>
    <t>45.027891</t>
  </si>
  <si>
    <t>11604</t>
  </si>
  <si>
    <t>73432</t>
  </si>
  <si>
    <t>166 W. M-55, WEST BRANCH MI 48661 US</t>
  </si>
  <si>
    <t>-84.1322998</t>
  </si>
  <si>
    <t>44.2776412</t>
  </si>
  <si>
    <t>9589</t>
  </si>
  <si>
    <t>73312</t>
  </si>
  <si>
    <t>1359 N MAIN, GAYLORD MI 49735 US</t>
  </si>
  <si>
    <t>-84.695808</t>
  </si>
  <si>
    <t>45.026981</t>
  </si>
  <si>
    <t>14822</t>
  </si>
  <si>
    <t>ROGERS FAMILY FOODS 4985 F.A.</t>
  </si>
  <si>
    <t>2421</t>
  </si>
  <si>
    <t>71008</t>
  </si>
  <si>
    <t>1054 ANNA DR, GAYLORD MI 49735 US</t>
  </si>
  <si>
    <t>-84.695003</t>
  </si>
  <si>
    <t>45.029955</t>
  </si>
  <si>
    <t>12886</t>
  </si>
  <si>
    <t>73486</t>
  </si>
  <si>
    <t>1869 GREENWOOD ROAD, PRESCOTT MI 48756 US</t>
  </si>
  <si>
    <t>-84.050231</t>
  </si>
  <si>
    <t>44.183814</t>
  </si>
  <si>
    <t>2512</t>
  </si>
  <si>
    <t>1025 W. Main R#2 P.O. Box 652, Gaylord MI 49735 US</t>
  </si>
  <si>
    <t>-84.691373</t>
  </si>
  <si>
    <t>45.026844</t>
  </si>
  <si>
    <t>2723</t>
  </si>
  <si>
    <t>1990 Brock Rd. (M-33) 219 N. Front St., Alger MI 48610 US</t>
  </si>
  <si>
    <t>-84.126462</t>
  </si>
  <si>
    <t>44.141082</t>
  </si>
  <si>
    <t>2504</t>
  </si>
  <si>
    <t>54</t>
  </si>
  <si>
    <t>111 WEST STREET, GAYLORD MI 49735 US</t>
  </si>
  <si>
    <t>-84.68651</t>
  </si>
  <si>
    <t>45.027824</t>
  </si>
  <si>
    <t>2422</t>
  </si>
  <si>
    <t>71009</t>
  </si>
  <si>
    <t>3485 Lakeshore Dr., Gladwin MI 48624 US</t>
  </si>
  <si>
    <t>-84.329258</t>
  </si>
  <si>
    <t>44.068664</t>
  </si>
  <si>
    <t>2500</t>
  </si>
  <si>
    <t>835 W. MAIN STREET, GAYLORD MI 49734 US</t>
  </si>
  <si>
    <t>-84.685908</t>
  </si>
  <si>
    <t>45.027006</t>
  </si>
  <si>
    <t>2724</t>
  </si>
  <si>
    <t>71327</t>
  </si>
  <si>
    <t>2370 GREENWOOD RD 5142 LUCINDA, PRESCOTT MI 48756 US</t>
  </si>
  <si>
    <t>-84.030696</t>
  </si>
  <si>
    <t>44.182466</t>
  </si>
  <si>
    <t>13133</t>
  </si>
  <si>
    <t>2430</t>
  </si>
  <si>
    <t>71017</t>
  </si>
  <si>
    <t>3070 Lupton Rd 3318 Beechwood Rd., Lupton MI 48635 US</t>
  </si>
  <si>
    <t>-84.024938</t>
  </si>
  <si>
    <t>44.423344</t>
  </si>
  <si>
    <t>2843</t>
  </si>
  <si>
    <t>116</t>
  </si>
  <si>
    <t>829 W. MAIN POB 580, GAYLORD MI 49734 US</t>
  </si>
  <si>
    <t>-84.684313</t>
  </si>
  <si>
    <t>45.025745</t>
  </si>
  <si>
    <t>13969</t>
  </si>
  <si>
    <t>73503</t>
  </si>
  <si>
    <t>2100 GREENWOOD ROAD, PRESCOTT MI 48756 US</t>
  </si>
  <si>
    <t>-84.040535</t>
  </si>
  <si>
    <t>44.183219</t>
  </si>
  <si>
    <t>2844</t>
  </si>
  <si>
    <t>117</t>
  </si>
  <si>
    <t>2739</t>
  </si>
  <si>
    <t>71342</t>
  </si>
  <si>
    <t>4701 E MILLER RD M-72, Fairview MI 48621 US</t>
  </si>
  <si>
    <t>-83.941707904955</t>
  </si>
  <si>
    <t>44.7211911139216</t>
  </si>
  <si>
    <t>2845</t>
  </si>
  <si>
    <t>11692</t>
  </si>
  <si>
    <t>2087 S M-76, WEST BRANCH MI 48661 US</t>
  </si>
  <si>
    <t>-84.221196</t>
  </si>
  <si>
    <t>44.274821</t>
  </si>
  <si>
    <t>2847</t>
  </si>
  <si>
    <t>120</t>
  </si>
  <si>
    <t>2344</t>
  </si>
  <si>
    <t>70927</t>
  </si>
  <si>
    <t>314 W. Houghton P.O. Box 837, West Branch MI 48661 US</t>
  </si>
  <si>
    <t>-84.239256</t>
  </si>
  <si>
    <t>44.276049</t>
  </si>
  <si>
    <t>2499</t>
  </si>
  <si>
    <t>111</t>
  </si>
  <si>
    <t>11694</t>
  </si>
  <si>
    <t>502 W. HOUGHTON, WEST BRANCH MI 48661 US</t>
  </si>
  <si>
    <t>-84.241748</t>
  </si>
  <si>
    <t>44.275974</t>
  </si>
  <si>
    <t>13140</t>
  </si>
  <si>
    <t>110</t>
  </si>
  <si>
    <t>2336</t>
  </si>
  <si>
    <t>70918</t>
  </si>
  <si>
    <t>3977 M-30, West Branch MI 48661 US</t>
  </si>
  <si>
    <t>-84.2664928</t>
  </si>
  <si>
    <t>44.2210347</t>
  </si>
  <si>
    <t>2519</t>
  </si>
  <si>
    <t>400 WEST MAIN, GAYLORD MI 49735 US</t>
  </si>
  <si>
    <t>-84.678717</t>
  </si>
  <si>
    <t>45.028005</t>
  </si>
  <si>
    <t>2347</t>
  </si>
  <si>
    <t>70930</t>
  </si>
  <si>
    <t>200 W. Houghton, West Branch MI 48661 US</t>
  </si>
  <si>
    <t>-84.237595</t>
  </si>
  <si>
    <t>44.276007</t>
  </si>
  <si>
    <t>14291</t>
  </si>
  <si>
    <t>70723</t>
  </si>
  <si>
    <t>400 WEST MAIN ST. SUITE 113, GAYLORD MI 49735 US</t>
  </si>
  <si>
    <t>2339</t>
  </si>
  <si>
    <t>600 Houghton Ave. 219 N. Front St., West Branch MI 48661 US</t>
  </si>
  <si>
    <t>-84.242915</t>
  </si>
  <si>
    <t>10110</t>
  </si>
  <si>
    <t>408 WEST 4TH ST, GAYLORD MI 49735 US</t>
  </si>
  <si>
    <t>-84.679088</t>
  </si>
  <si>
    <t>45.02402</t>
  </si>
  <si>
    <t>2399</t>
  </si>
  <si>
    <t>70986</t>
  </si>
  <si>
    <t>600 W. Bay P.O. Box 1385, East Tawas MI 48730 US</t>
  </si>
  <si>
    <t>-83.497524</t>
  </si>
  <si>
    <t>44.278213</t>
  </si>
  <si>
    <t>2877</t>
  </si>
  <si>
    <t>73045</t>
  </si>
  <si>
    <t>980 S. WISCONSIN AVE., GAYLORD MI 49735 US</t>
  </si>
  <si>
    <t>-84.682025</t>
  </si>
  <si>
    <t>45.016724</t>
  </si>
  <si>
    <t>2618</t>
  </si>
  <si>
    <t>71215</t>
  </si>
  <si>
    <t>5150 N US-23 P.O. Box 1385, Oscoda MI 48750 US</t>
  </si>
  <si>
    <t>-83.329645</t>
  </si>
  <si>
    <t>44.429369</t>
  </si>
  <si>
    <t>12139</t>
  </si>
  <si>
    <t>99138</t>
  </si>
  <si>
    <t>918 SOUTH HURON, MACKINAW CITY MI 49760 US</t>
  </si>
  <si>
    <t>-84.726499</t>
  </si>
  <si>
    <t>45.76908</t>
  </si>
  <si>
    <t>10136</t>
  </si>
  <si>
    <t>73359</t>
  </si>
  <si>
    <t>4420 NORTH HURON ROAD, OSCODA MI 48750 US</t>
  </si>
  <si>
    <t>-83.3301984560118</t>
  </si>
  <si>
    <t>44.4283713497895</t>
  </si>
  <si>
    <t>12053</t>
  </si>
  <si>
    <t>718 S HURON, MACKINAW CITY MI 49701 US</t>
  </si>
  <si>
    <t>-84.726833180263</t>
  </si>
  <si>
    <t>45.7733461913389</t>
  </si>
  <si>
    <t>11915</t>
  </si>
  <si>
    <t>70613</t>
  </si>
  <si>
    <t>5121 US 23 NORTH, OSCODA MI 48750 US</t>
  </si>
  <si>
    <t>-83.330663</t>
  </si>
  <si>
    <t>44.428352</t>
  </si>
  <si>
    <t>8650</t>
  </si>
  <si>
    <t>97</t>
  </si>
  <si>
    <t>6416 RIGGSVILLE RD, CHEBOYGAN MI 49721 US</t>
  </si>
  <si>
    <t>-84.618787</t>
  </si>
  <si>
    <t>45.578816</t>
  </si>
  <si>
    <t>2230</t>
  </si>
  <si>
    <t>70803</t>
  </si>
  <si>
    <t>5692 N. F-41, Oscoda MI 48750 US</t>
  </si>
  <si>
    <t>-83.346098</t>
  </si>
  <si>
    <t>44.446731</t>
  </si>
  <si>
    <t>2276</t>
  </si>
  <si>
    <t>70852</t>
  </si>
  <si>
    <t>7314 DOUGLAS LAKE DRIVE, PELLSTON MI 49769 US</t>
  </si>
  <si>
    <t>-84.71399</t>
  </si>
  <si>
    <t>45.5700999</t>
  </si>
  <si>
    <t>10683</t>
  </si>
  <si>
    <t>73383</t>
  </si>
  <si>
    <t>5631 GEORGIA DRIVE, OSCODA MI 48750 US</t>
  </si>
  <si>
    <t>-83.3534467</t>
  </si>
  <si>
    <t>44.4433167</t>
  </si>
  <si>
    <t>14926</t>
  </si>
  <si>
    <t>73544</t>
  </si>
  <si>
    <t>1395 N. US-31, PELLSTON MI 49769 US</t>
  </si>
  <si>
    <t>-84.785984</t>
  </si>
  <si>
    <t>45.57158</t>
  </si>
  <si>
    <t>9919</t>
  </si>
  <si>
    <t>5112 US 23, OSCODA MI 48750 US</t>
  </si>
  <si>
    <t>-83.329316</t>
  </si>
  <si>
    <t>44.427904</t>
  </si>
  <si>
    <t>9932</t>
  </si>
  <si>
    <t>73346</t>
  </si>
  <si>
    <t>230 N. US31, PELLSTON MI 49769 US</t>
  </si>
  <si>
    <t>-84.784105</t>
  </si>
  <si>
    <t>45.554296</t>
  </si>
  <si>
    <t>2638</t>
  </si>
  <si>
    <t>71235</t>
  </si>
  <si>
    <t>5070 US-23, Oscoda MI 48750 US</t>
  </si>
  <si>
    <t>-83.329568</t>
  </si>
  <si>
    <t>44.427057</t>
  </si>
  <si>
    <t>10328</t>
  </si>
  <si>
    <t>73366</t>
  </si>
  <si>
    <t>3459 US 31, BRUTUS MI 49716 US</t>
  </si>
  <si>
    <t>-84.7805135</t>
  </si>
  <si>
    <t>45.501409</t>
  </si>
  <si>
    <t>2632</t>
  </si>
  <si>
    <t>71229</t>
  </si>
  <si>
    <t>212 State St., Oscoda MI 48750 US</t>
  </si>
  <si>
    <t>-83.33054</t>
  </si>
  <si>
    <t>44.418915</t>
  </si>
  <si>
    <t>2279</t>
  </si>
  <si>
    <t>99120</t>
  </si>
  <si>
    <t>6232 River Rd. PO BOX 510, Alanson MI 49706 US</t>
  </si>
  <si>
    <t>-84.787804815892</t>
  </si>
  <si>
    <t>45.4861651592636</t>
  </si>
  <si>
    <t>15576</t>
  </si>
  <si>
    <t>73548</t>
  </si>
  <si>
    <t>600 S STATE STREET, OSCODA MI 48750 US</t>
  </si>
  <si>
    <t>-83.329723</t>
  </si>
  <si>
    <t>44.415054</t>
  </si>
  <si>
    <t>8534</t>
  </si>
  <si>
    <t>7640 US31 SOUTH, ALANSON MI 49706 US</t>
  </si>
  <si>
    <t>-84.790657</t>
  </si>
  <si>
    <t>45.440225</t>
  </si>
  <si>
    <t>2616</t>
  </si>
  <si>
    <t>71213</t>
  </si>
  <si>
    <t>240 Chrysler, Oscoda MI 48750 US</t>
  </si>
  <si>
    <t>-83.325314</t>
  </si>
  <si>
    <t>44.413266</t>
  </si>
  <si>
    <t>2278</t>
  </si>
  <si>
    <t>235 Water St., Alanson MI 49706 US</t>
  </si>
  <si>
    <t>-84.772182</t>
  </si>
  <si>
    <t>45.442356</t>
  </si>
  <si>
    <t>11578</t>
  </si>
  <si>
    <t>73431</t>
  </si>
  <si>
    <t>5077 N. US 23, OSCODA MI 48750 US</t>
  </si>
  <si>
    <t>-83.330772</t>
  </si>
  <si>
    <t>44.426996</t>
  </si>
  <si>
    <t>8563</t>
  </si>
  <si>
    <t>6220 M-68, INDIAN RIVER MI 49749 US</t>
  </si>
  <si>
    <t>-84.629668</t>
  </si>
  <si>
    <t>45.396535</t>
  </si>
  <si>
    <t>13645</t>
  </si>
  <si>
    <t>405 N. STATE ST, OSCODA MI 48750-1742 US</t>
  </si>
  <si>
    <t>-83.330541</t>
  </si>
  <si>
    <t>44.423715</t>
  </si>
  <si>
    <t>8562</t>
  </si>
  <si>
    <t>4524 S. STRAITS HWY, INDIAN RIVER MI 49749 US</t>
  </si>
  <si>
    <t>-84.629666</t>
  </si>
  <si>
    <t>45.396473</t>
  </si>
  <si>
    <t>13277</t>
  </si>
  <si>
    <t>70622</t>
  </si>
  <si>
    <t>201 N. STATE AVE., OSCODA MI 48750 US</t>
  </si>
  <si>
    <t>-83.330539</t>
  </si>
  <si>
    <t>44.421708</t>
  </si>
  <si>
    <t>14858</t>
  </si>
  <si>
    <t>4363 S STRAITS HWY, INDIAN RIVER MI 49749 US</t>
  </si>
  <si>
    <t>-84.626735</t>
  </si>
  <si>
    <t>45.3986933</t>
  </si>
  <si>
    <t>2814</t>
  </si>
  <si>
    <t>5671 N SKEEL RD, OSCODA MI 48750 US</t>
  </si>
  <si>
    <t>-83.353148</t>
  </si>
  <si>
    <t>44.450185</t>
  </si>
  <si>
    <t>2258</t>
  </si>
  <si>
    <t>70832</t>
  </si>
  <si>
    <t>4208 South Straits Hwy, Indian River MI 49749 US</t>
  </si>
  <si>
    <t>-84.61889</t>
  </si>
  <si>
    <t>45.402212</t>
  </si>
  <si>
    <t>14824</t>
  </si>
  <si>
    <t>73538</t>
  </si>
  <si>
    <t>3228 US-23, GREENBUSH MI 48738 US</t>
  </si>
  <si>
    <t>-83.315451</t>
  </si>
  <si>
    <t>44.563342</t>
  </si>
  <si>
    <t>13581</t>
  </si>
  <si>
    <t>6433 BARBRA INDIAN RIVER P.O. BOX 2009, INDIAN RIVER MI 49749 US</t>
  </si>
  <si>
    <t>-84.617712</t>
  </si>
  <si>
    <t>45.403873</t>
  </si>
  <si>
    <t>2804</t>
  </si>
  <si>
    <t>71411</t>
  </si>
  <si>
    <t>790 U.S. 23 South P.O. Box 369, Harrisville MI 48740 US</t>
  </si>
  <si>
    <t>-83.311008</t>
  </si>
  <si>
    <t>44.634412</t>
  </si>
  <si>
    <t>2262</t>
  </si>
  <si>
    <t>6433 Barbra Indian River P.O. Box 2009, Indian River MI 49749 US</t>
  </si>
  <si>
    <t>2232</t>
  </si>
  <si>
    <t>70805</t>
  </si>
  <si>
    <t>4709 F-41, Oscoda MI 48750 US</t>
  </si>
  <si>
    <t>-83.332569</t>
  </si>
  <si>
    <t>44.4365462</t>
  </si>
  <si>
    <t>12492</t>
  </si>
  <si>
    <t>73464</t>
  </si>
  <si>
    <t>3944 SOUTH STRAITS HWY, INDIAN RIVER MI 49749 US</t>
  </si>
  <si>
    <t>-84.615113</t>
  </si>
  <si>
    <t>45.405638</t>
  </si>
  <si>
    <t>2625</t>
  </si>
  <si>
    <t>71222</t>
  </si>
  <si>
    <t>4025 Arrow St., Oscoda MI 48750 US</t>
  </si>
  <si>
    <t>-83.3586767</t>
  </si>
  <si>
    <t>44.4539983</t>
  </si>
  <si>
    <t>9098</t>
  </si>
  <si>
    <t>73280</t>
  </si>
  <si>
    <t>6272 M-68 HWY, INDIAN RIVER MI 48749 US</t>
  </si>
  <si>
    <t>-84.614047</t>
  </si>
  <si>
    <t>45.404429</t>
  </si>
  <si>
    <t>12368</t>
  </si>
  <si>
    <t>2873</t>
  </si>
  <si>
    <t>73041</t>
  </si>
  <si>
    <t>12842 S. STATE HWY, WOLVERINE MI 49799 US</t>
  </si>
  <si>
    <t>-84.5920843323959</t>
  </si>
  <si>
    <t>45.2480292752454</t>
  </si>
  <si>
    <t>8539</t>
  </si>
  <si>
    <t>66</t>
  </si>
  <si>
    <t>449 S. US 23, HARRISVILLE MI 48740 US</t>
  </si>
  <si>
    <t>-83.304158</t>
  </si>
  <si>
    <t>44.643395</t>
  </si>
  <si>
    <t>11508</t>
  </si>
  <si>
    <t>73422</t>
  </si>
  <si>
    <t>6966 MAIN ST VIA-ARNOLD LINE, MACKINAC ISLAND MI 49757 US</t>
  </si>
  <si>
    <t>-84.613853</t>
  </si>
  <si>
    <t>45.851185</t>
  </si>
  <si>
    <t>2466</t>
  </si>
  <si>
    <t>71058</t>
  </si>
  <si>
    <t>510 S. Third St. P.O. Box 248, Harrisville MI 48740 US</t>
  </si>
  <si>
    <t>-83.294262</t>
  </si>
  <si>
    <t>44.651854</t>
  </si>
  <si>
    <t>2324</t>
  </si>
  <si>
    <t>70905</t>
  </si>
  <si>
    <t>7463 MAINT ST VIA-STARLINE, MACKINAC ISLAND MI 49757 US</t>
  </si>
  <si>
    <t>-84.61846</t>
  </si>
  <si>
    <t>45.847444</t>
  </si>
  <si>
    <t>11439</t>
  </si>
  <si>
    <t>73415</t>
  </si>
  <si>
    <t>1359 HOBAN ST VIA-STARLINE MACKNIAW CITY, MACKINAW ISLAND MI 49757 US</t>
  </si>
  <si>
    <t>-84.61899</t>
  </si>
  <si>
    <t>45.847777</t>
  </si>
  <si>
    <t>14715</t>
  </si>
  <si>
    <t>73533</t>
  </si>
  <si>
    <t>5660 F-41, OSCODA MI 48750 US</t>
  </si>
  <si>
    <t>-83.346789</t>
  </si>
  <si>
    <t>44.448705</t>
  </si>
  <si>
    <t>2319</t>
  </si>
  <si>
    <t>70900</t>
  </si>
  <si>
    <t>7245 MAINT ST VIA-ARNOLD LINE, MACKINAC ISLAND MI 49757 US</t>
  </si>
  <si>
    <t>-84.617338</t>
  </si>
  <si>
    <t>45.849884</t>
  </si>
  <si>
    <t>8540</t>
  </si>
  <si>
    <t>67</t>
  </si>
  <si>
    <t>13967</t>
  </si>
  <si>
    <t>73502</t>
  </si>
  <si>
    <t>1384 HOBAN, MACKINAC ISLAND MI 49757 US</t>
  </si>
  <si>
    <t>-84.61924</t>
  </si>
  <si>
    <t>45.848106</t>
  </si>
  <si>
    <t>2021</t>
  </si>
  <si>
    <t>217 S STATE, HARRISVILLE MI 48740 US</t>
  </si>
  <si>
    <t>-83.29677</t>
  </si>
  <si>
    <t>44.654293</t>
  </si>
  <si>
    <t>11440</t>
  </si>
  <si>
    <t>7416 MAIN ST VIA-STARLINE MACKINAW CITY, MACKINAW ISLAND MI 49757 US</t>
  </si>
  <si>
    <t>-84.619021</t>
  </si>
  <si>
    <t>45.848396</t>
  </si>
  <si>
    <t>2462</t>
  </si>
  <si>
    <t>71054</t>
  </si>
  <si>
    <t>604 S. Third, Harrisville MI 48740 US</t>
  </si>
  <si>
    <t>-83.294174</t>
  </si>
  <si>
    <t>44.6513113</t>
  </si>
  <si>
    <t>3001</t>
  </si>
  <si>
    <t>73199</t>
  </si>
  <si>
    <t>7234 MAIN ST, MACKINAW ISLAND MI 49757 US</t>
  </si>
  <si>
    <t>-84.6175018</t>
  </si>
  <si>
    <t>45.8501157</t>
  </si>
  <si>
    <t>2836</t>
  </si>
  <si>
    <t>72000</t>
  </si>
  <si>
    <t>849 S. State, Oscoda MI 48750 US</t>
  </si>
  <si>
    <t>-83.324691</t>
  </si>
  <si>
    <t>44.412177</t>
  </si>
  <si>
    <t>1851</t>
  </si>
  <si>
    <t>70014</t>
  </si>
  <si>
    <t>7308 MIAN ST VIA-ARNOLD LINE, MACKINAC ISLAND MI 49757 US</t>
  </si>
  <si>
    <t>-84.618211</t>
  </si>
  <si>
    <t>45.849494</t>
  </si>
  <si>
    <t>2889</t>
  </si>
  <si>
    <t>73068</t>
  </si>
  <si>
    <t>5665 N. US 23, OSCODA MI 48750 US</t>
  </si>
  <si>
    <t>-83.33079</t>
  </si>
  <si>
    <t>44.444198</t>
  </si>
  <si>
    <t>2320</t>
  </si>
  <si>
    <t>70901</t>
  </si>
  <si>
    <t>7300 MAIN ST VIA-SHEPPLER ST IGNACE, MACKINAC ISLAND MI 49701 US</t>
  </si>
  <si>
    <t>-84.618106</t>
  </si>
  <si>
    <t>45.84962</t>
  </si>
  <si>
    <t>11643</t>
  </si>
  <si>
    <t>73433</t>
  </si>
  <si>
    <t>5731 US 23 NORTH, OSCODA MI 48750 US</t>
  </si>
  <si>
    <t>-83.330462</t>
  </si>
  <si>
    <t>44.446129</t>
  </si>
  <si>
    <t>2323</t>
  </si>
  <si>
    <t>70904</t>
  </si>
  <si>
    <t>7294 MAIN ST VIA-ARNOLD LINE, MACKINAC ISLAND MI 49757 US</t>
  </si>
  <si>
    <t>-84.61805</t>
  </si>
  <si>
    <t>45.849682</t>
  </si>
  <si>
    <t>2316</t>
  </si>
  <si>
    <t>70897</t>
  </si>
  <si>
    <t>7216 MAIN ST FREIGHT BOAT ONLY, MACKINAC ISLAND MI 49757 US</t>
  </si>
  <si>
    <t>-84.617428</t>
  </si>
  <si>
    <t>45.850336</t>
  </si>
  <si>
    <t>14179</t>
  </si>
  <si>
    <t>73509</t>
  </si>
  <si>
    <t>5123 N. US-23, OSCODA MI 48750 US</t>
  </si>
  <si>
    <t>-83.3305433</t>
  </si>
  <si>
    <t>44.4286883</t>
  </si>
  <si>
    <t>1873</t>
  </si>
  <si>
    <t>70036</t>
  </si>
  <si>
    <t>1493 ASTOR ST VIA-SHEPPLER ST IGNACE, MACKINAC ISLAND MI 49701 US</t>
  </si>
  <si>
    <t>-84.618702</t>
  </si>
  <si>
    <t>45.849262</t>
  </si>
  <si>
    <t>14258</t>
  </si>
  <si>
    <t>2798</t>
  </si>
  <si>
    <t>71404</t>
  </si>
  <si>
    <t>1997 MAIN ST. VIA-ARNOLD LINE, MACKINAW ISLAND MI 49757 US</t>
  </si>
  <si>
    <t>-84.6223884958899</t>
  </si>
  <si>
    <t>45.8467865833301</t>
  </si>
  <si>
    <t>2641</t>
  </si>
  <si>
    <t>71238</t>
  </si>
  <si>
    <t>5625 N. US 23, Oscoda MI 48750 US</t>
  </si>
  <si>
    <t>-83.33096</t>
  </si>
  <si>
    <t>44.442705</t>
  </si>
  <si>
    <t>12612</t>
  </si>
  <si>
    <t>73474</t>
  </si>
  <si>
    <t>7315 MAIN ST, MACKINAW ISLAND MI 49757 US</t>
  </si>
  <si>
    <t>-84.6186658120255</t>
  </si>
  <si>
    <t>45.8475363919055</t>
  </si>
  <si>
    <t>2380</t>
  </si>
  <si>
    <t>70965</t>
  </si>
  <si>
    <t>980 Aulerich, East Tawas MI 48730 US</t>
  </si>
  <si>
    <t>-83.4233767</t>
  </si>
  <si>
    <t>44.30527</t>
  </si>
  <si>
    <t>13939</t>
  </si>
  <si>
    <t>303 FERRY LANE, MACKINAC ISLAND MI 49708 US</t>
  </si>
  <si>
    <t>-84.7027178</t>
  </si>
  <si>
    <t>45.854356</t>
  </si>
  <si>
    <t>2394</t>
  </si>
  <si>
    <t>70981</t>
  </si>
  <si>
    <t>1222 N. US 23, East Tawas MI 48730 US</t>
  </si>
  <si>
    <t>-83.472731</t>
  </si>
  <si>
    <t>44.28203</t>
  </si>
  <si>
    <t>13700</t>
  </si>
  <si>
    <t>190 SHURON AVE SHELPERS BOAT, MACKINAC ISLAND MI 49701 US</t>
  </si>
  <si>
    <t>2395</t>
  </si>
  <si>
    <t>70982</t>
  </si>
  <si>
    <t>1852</t>
  </si>
  <si>
    <t>70015</t>
  </si>
  <si>
    <t>303 E CENTRAL AVE VIA-ARNOLD LINE, MACKINAC ISLAND MI 49757 US</t>
  </si>
  <si>
    <t>2961</t>
  </si>
  <si>
    <t>73157</t>
  </si>
  <si>
    <t>115 BAY, EAST TAWAS MI 48730 US</t>
  </si>
  <si>
    <t>-83.489557</t>
  </si>
  <si>
    <t>44.279861</t>
  </si>
  <si>
    <t>2313</t>
  </si>
  <si>
    <t>70894</t>
  </si>
  <si>
    <t>500 FERRY LANE, St. Ignace MI 49781 US</t>
  </si>
  <si>
    <t>-84.7036623</t>
  </si>
  <si>
    <t>45.8532267</t>
  </si>
  <si>
    <t>2331</t>
  </si>
  <si>
    <t>70913</t>
  </si>
  <si>
    <t>777 Aulerich Road, East Tawas MI 48730 US</t>
  </si>
  <si>
    <t>-83.4285565</t>
  </si>
  <si>
    <t>44.3031647</t>
  </si>
  <si>
    <t>2314</t>
  </si>
  <si>
    <t>70895</t>
  </si>
  <si>
    <t>250 S. State St., St. Ignace MI 49781 US</t>
  </si>
  <si>
    <t>-84.719217</t>
  </si>
  <si>
    <t>45.864275</t>
  </si>
  <si>
    <t>9401</t>
  </si>
  <si>
    <t>73299</t>
  </si>
  <si>
    <t>1941 US 23, EAST TAWAS MI 48730 US</t>
  </si>
  <si>
    <t>-83.442906</t>
  </si>
  <si>
    <t>44.29413</t>
  </si>
  <si>
    <t>8566</t>
  </si>
  <si>
    <t>200 S. STATE, ST IGNACE MI 49781 US</t>
  </si>
  <si>
    <t>-84.71965</t>
  </si>
  <si>
    <t>45.864679</t>
  </si>
  <si>
    <t>2386</t>
  </si>
  <si>
    <t>70971</t>
  </si>
  <si>
    <t>1552 US-23 N, East Tawas MI 48730 US</t>
  </si>
  <si>
    <t>-83.458266</t>
  </si>
  <si>
    <t>44.288495</t>
  </si>
  <si>
    <t>2317</t>
  </si>
  <si>
    <t>70898</t>
  </si>
  <si>
    <t>204 N. STATE ST., ST. IGNACE MI 49781 US</t>
  </si>
  <si>
    <t>-84.725508</t>
  </si>
  <si>
    <t>45.868168</t>
  </si>
  <si>
    <t>12501</t>
  </si>
  <si>
    <t>73469</t>
  </si>
  <si>
    <t>1036 N. AULERICH, E TAWAS MI 48730 US</t>
  </si>
  <si>
    <t>-83.4218235</t>
  </si>
  <si>
    <t>44.3092987</t>
  </si>
  <si>
    <t>15575</t>
  </si>
  <si>
    <t>73547</t>
  </si>
  <si>
    <t>241 N STATE STREET, ST IGNACE MI 49781 US</t>
  </si>
  <si>
    <t>-84.726084</t>
  </si>
  <si>
    <t>45.868662</t>
  </si>
  <si>
    <t>2381</t>
  </si>
  <si>
    <t>70966</t>
  </si>
  <si>
    <t>1748 N. US-23, East Tawas MI 48730 US</t>
  </si>
  <si>
    <t>-83.4529115</t>
  </si>
  <si>
    <t>44.2909663</t>
  </si>
  <si>
    <t>12635</t>
  </si>
  <si>
    <t>73478</t>
  </si>
  <si>
    <t>626 N STATE, ST IGNACE MI 49781 US</t>
  </si>
  <si>
    <t>-84.7299035</t>
  </si>
  <si>
    <t>45.8746188</t>
  </si>
  <si>
    <t>2939</t>
  </si>
  <si>
    <t>73133</t>
  </si>
  <si>
    <t>1859 N US 23 PO BOX 191, EAST TAWAS MI 48730 US</t>
  </si>
  <si>
    <t>-83.447606</t>
  </si>
  <si>
    <t>44.293687</t>
  </si>
  <si>
    <t>10861</t>
  </si>
  <si>
    <t>73388</t>
  </si>
  <si>
    <t>601 NORTH STATE ST, ST IGNACE MI 49781 US</t>
  </si>
  <si>
    <t>-84.727312</t>
  </si>
  <si>
    <t>45.874202</t>
  </si>
  <si>
    <t>2621</t>
  </si>
  <si>
    <t>71218</t>
  </si>
  <si>
    <t>384 S. State Street, Oscoda MI 48750 US</t>
  </si>
  <si>
    <t>-83.3259177</t>
  </si>
  <si>
    <t>44.4110612</t>
  </si>
  <si>
    <t>12619</t>
  </si>
  <si>
    <t>73476</t>
  </si>
  <si>
    <t>1442 W. ROAD, ST IGNACE MI 49781 US</t>
  </si>
  <si>
    <t>-84.738093</t>
  </si>
  <si>
    <t>45.897739</t>
  </si>
  <si>
    <t>1868</t>
  </si>
  <si>
    <t>70031</t>
  </si>
  <si>
    <t>3354 US 23, OSCODA MI 48750 US</t>
  </si>
  <si>
    <t>-83.3325614</t>
  </si>
  <si>
    <t>44.37745</t>
  </si>
  <si>
    <t>11660</t>
  </si>
  <si>
    <t>416 S. HURON, MACKINAW CITY MI 49701 US</t>
  </si>
  <si>
    <t>-84.7272872</t>
  </si>
  <si>
    <t>45.7772777</t>
  </si>
  <si>
    <t>12502</t>
  </si>
  <si>
    <t>14554</t>
  </si>
  <si>
    <t>73526</t>
  </si>
  <si>
    <t>404 S. HURON AVE, MACKINAC CITY MI 49701 US</t>
  </si>
  <si>
    <t>-84.726833</t>
  </si>
  <si>
    <t>45.7777023</t>
  </si>
  <si>
    <t>2637</t>
  </si>
  <si>
    <t>99047</t>
  </si>
  <si>
    <t>103 S. State St. P.O. Box 515, Oscoda MI 48750 US</t>
  </si>
  <si>
    <t>-83.3315114548439</t>
  </si>
  <si>
    <t>44.4086153443763</t>
  </si>
  <si>
    <t>1896</t>
  </si>
  <si>
    <t>312 S. HURON, MACKINAW CITY MI 49701 US</t>
  </si>
  <si>
    <t>-84.726742</t>
  </si>
  <si>
    <t>45.778344</t>
  </si>
  <si>
    <t>2907</t>
  </si>
  <si>
    <t>73091</t>
  </si>
  <si>
    <t>4775 SUNSET STREET, OSCODA MI 48750 US</t>
  </si>
  <si>
    <t>-83.348111</t>
  </si>
  <si>
    <t>44.418244</t>
  </si>
  <si>
    <t>12585</t>
  </si>
  <si>
    <t>302 SOUTH HURON, MACKINAW CITY MI 49701 US</t>
  </si>
  <si>
    <t>-84.7260475</t>
  </si>
  <si>
    <t>45.7797368</t>
  </si>
  <si>
    <t>9582</t>
  </si>
  <si>
    <t>73311</t>
  </si>
  <si>
    <t>401 N MILL ST, OSCODA MI 48750 US</t>
  </si>
  <si>
    <t>-83.341904</t>
  </si>
  <si>
    <t>44.419621</t>
  </si>
  <si>
    <t>12751</t>
  </si>
  <si>
    <t>201 S. HURON, MACKINAW CITY MI 49701 US</t>
  </si>
  <si>
    <t>-84.724594</t>
  </si>
  <si>
    <t>45.779733</t>
  </si>
  <si>
    <t>2024</t>
  </si>
  <si>
    <t>235 Water St., Oscoda MI 48750 US</t>
  </si>
  <si>
    <t>-83.3280597561316</t>
  </si>
  <si>
    <t>44.4234168963529</t>
  </si>
  <si>
    <t>2270</t>
  </si>
  <si>
    <t>70845</t>
  </si>
  <si>
    <t>106 South Huron, Mackinaw City MI 49701 US</t>
  </si>
  <si>
    <t>-84.725823</t>
  </si>
  <si>
    <t>45.7809195</t>
  </si>
  <si>
    <t>2891</t>
  </si>
  <si>
    <t>345 S. STATE ST., OSCODA MI 48750 US</t>
  </si>
  <si>
    <t>-83.33206</t>
  </si>
  <si>
    <t>44.408121</t>
  </si>
  <si>
    <t>10862</t>
  </si>
  <si>
    <t>73389</t>
  </si>
  <si>
    <t>556 EAST CENTUZL, MACKINAW CITY MI 49701 US</t>
  </si>
  <si>
    <t>-84.722255</t>
  </si>
  <si>
    <t>45.781478</t>
  </si>
  <si>
    <t>2622</t>
  </si>
  <si>
    <t>71219</t>
  </si>
  <si>
    <t>220 S. State St., Oscoda MI 48750 US</t>
  </si>
  <si>
    <t>-83.3339765797817</t>
  </si>
  <si>
    <t>44.4071296543162</t>
  </si>
  <si>
    <t>2268</t>
  </si>
  <si>
    <t>401 E. Central, Mackinaw City MI 49701 US</t>
  </si>
  <si>
    <t>-84.7252007</t>
  </si>
  <si>
    <t>45.7819027</t>
  </si>
  <si>
    <t>9183</t>
  </si>
  <si>
    <t>73288</t>
  </si>
  <si>
    <t>4614 INDUSTRIAL ROW, OSCODA MI 48750 US</t>
  </si>
  <si>
    <t>-83.347132</t>
  </si>
  <si>
    <t>44.413248</t>
  </si>
  <si>
    <t>1848</t>
  </si>
  <si>
    <t>70011</t>
  </si>
  <si>
    <t>303 E. CENTRAL AVE., MACKINAW CITY MI 49701 US</t>
  </si>
  <si>
    <t>-84.7269835</t>
  </si>
  <si>
    <t>45.7818955</t>
  </si>
  <si>
    <t>2992</t>
  </si>
  <si>
    <t>73190</t>
  </si>
  <si>
    <t>555 N BRADLEY HWY SUITE D, ROGER CITY MI 49779 US</t>
  </si>
  <si>
    <t>-83.835032</t>
  </si>
  <si>
    <t>45.422018</t>
  </si>
  <si>
    <t>11031</t>
  </si>
  <si>
    <t>73394</t>
  </si>
  <si>
    <t>301 E. CENTRAL, MACKINAW MI 49701 US</t>
  </si>
  <si>
    <t>-84.727024</t>
  </si>
  <si>
    <t>45.781831</t>
  </si>
  <si>
    <t>2563</t>
  </si>
  <si>
    <t>71159</t>
  </si>
  <si>
    <t>420 US 23, Rogers City MI 49779 US</t>
  </si>
  <si>
    <t>-83.831184</t>
  </si>
  <si>
    <t>45.420333</t>
  </si>
  <si>
    <t>11516</t>
  </si>
  <si>
    <t>73425</t>
  </si>
  <si>
    <t>226 E. CENTRAL AVE, MACKINAW CITY MI 49701 US</t>
  </si>
  <si>
    <t>-84.728128</t>
  </si>
  <si>
    <t>45.78108</t>
  </si>
  <si>
    <t>14570</t>
  </si>
  <si>
    <t>335 N. BRADLEY HWY., ROGERS CITY MI 49779 US</t>
  </si>
  <si>
    <t>-83.8309751</t>
  </si>
  <si>
    <t>45.4182907</t>
  </si>
  <si>
    <t>2318</t>
  </si>
  <si>
    <t>70899</t>
  </si>
  <si>
    <t>190 S. HURON, MACKINAC CITY MI 49701 US</t>
  </si>
  <si>
    <t>-84.728079</t>
  </si>
  <si>
    <t>45.780752</t>
  </si>
  <si>
    <t>12285</t>
  </si>
  <si>
    <t>73459</t>
  </si>
  <si>
    <t>530 NORTH 3RD, ROGER CITY MI 49779 US</t>
  </si>
  <si>
    <t>-83.822051</t>
  </si>
  <si>
    <t>45.425121</t>
  </si>
  <si>
    <t>2762</t>
  </si>
  <si>
    <t>71366</t>
  </si>
  <si>
    <t>308 E. Central Ave., Mackinaw City MI 49701 US</t>
  </si>
  <si>
    <t>-84.726712</t>
  </si>
  <si>
    <t>45.781181</t>
  </si>
  <si>
    <t>2565</t>
  </si>
  <si>
    <t>71161</t>
  </si>
  <si>
    <t>377 N. Third St., Rogers City MI 49779 US</t>
  </si>
  <si>
    <t>-83.819732</t>
  </si>
  <si>
    <t>45.422841</t>
  </si>
  <si>
    <t>12616</t>
  </si>
  <si>
    <t>248 S. HURON, MACKINAW CITY MI 49701 US</t>
  </si>
  <si>
    <t>-84.727303</t>
  </si>
  <si>
    <t>45.780214</t>
  </si>
  <si>
    <t>14413</t>
  </si>
  <si>
    <t>73514</t>
  </si>
  <si>
    <t>1072 W 3RD STREET, ROGERS CITY MI 49776 US</t>
  </si>
  <si>
    <t>-83.826544</t>
  </si>
  <si>
    <t>45.425505</t>
  </si>
  <si>
    <t>13589</t>
  </si>
  <si>
    <t>308 S NICOLET ST, MACKINAW CITY MI 49701 US</t>
  </si>
  <si>
    <t>-84.73254</t>
  </si>
  <si>
    <t>45.778651</t>
  </si>
  <si>
    <t>2874</t>
  </si>
  <si>
    <t>73042</t>
  </si>
  <si>
    <t>279 US 23, ROGER CITY MI 49779 US</t>
  </si>
  <si>
    <t>-83.825541</t>
  </si>
  <si>
    <t>45.410042</t>
  </si>
  <si>
    <t>11659</t>
  </si>
  <si>
    <t>102 E. CENTRAL, MACKINAW CITY MI 49701 US</t>
  </si>
  <si>
    <t>-84.731856</t>
  </si>
  <si>
    <t>45.781227</t>
  </si>
  <si>
    <t>2567</t>
  </si>
  <si>
    <t>71163</t>
  </si>
  <si>
    <t>100 N. Bradley Hwy., Rogers City MI 49779 US</t>
  </si>
  <si>
    <t>-83.826572</t>
  </si>
  <si>
    <t>45.413896</t>
  </si>
  <si>
    <t>2271</t>
  </si>
  <si>
    <t>70846</t>
  </si>
  <si>
    <t>323 Central Ave., Mackinaw City MI 49701 US</t>
  </si>
  <si>
    <t>-84.7389210339216</t>
  </si>
  <si>
    <t>45.7816024359122</t>
  </si>
  <si>
    <t>2544</t>
  </si>
  <si>
    <t>99126</t>
  </si>
  <si>
    <t>1040 M-68, ROGERS CITY MI 49779 US</t>
  </si>
  <si>
    <t>-83.830983</t>
  </si>
  <si>
    <t>45.411712</t>
  </si>
  <si>
    <t>14487</t>
  </si>
  <si>
    <t>73519</t>
  </si>
  <si>
    <t>314 N. STREET, MACKINAC CITY MI 49701 US</t>
  </si>
  <si>
    <t>-84.7318713</t>
  </si>
  <si>
    <t>45.7844581</t>
  </si>
  <si>
    <t>2557</t>
  </si>
  <si>
    <t>112</t>
  </si>
  <si>
    <t>100 S. BRADLEY HWY., ROGERS CITY MI 49779 US</t>
  </si>
  <si>
    <t>-83.825057</t>
  </si>
  <si>
    <t>45.41273</t>
  </si>
  <si>
    <t>13078</t>
  </si>
  <si>
    <t>699 US 2, ST. IGNACE MI 49781 US</t>
  </si>
  <si>
    <t>-84.7195217</t>
  </si>
  <si>
    <t>45.8573467</t>
  </si>
  <si>
    <t>2546</t>
  </si>
  <si>
    <t>205 S Bradley, ROGERS CITY MI 49779 US</t>
  </si>
  <si>
    <t>-83.826676</t>
  </si>
  <si>
    <t>45.411112</t>
  </si>
  <si>
    <t>8567</t>
  </si>
  <si>
    <t>253 WEST US 2, ST IGNACE MI 49781 US</t>
  </si>
  <si>
    <t>-84.7367883</t>
  </si>
  <si>
    <t>45.8561457</t>
  </si>
  <si>
    <t>8565</t>
  </si>
  <si>
    <t>101 S. BRADLEY HWY, ROGERS CITY MI 49779 US</t>
  </si>
  <si>
    <t>-83.827228</t>
  </si>
  <si>
    <t>45.412089</t>
  </si>
  <si>
    <t>14908</t>
  </si>
  <si>
    <t>73543</t>
  </si>
  <si>
    <t>748 US-2, ST IGNACE MI 49781 US</t>
  </si>
  <si>
    <t>-84.75362</t>
  </si>
  <si>
    <t>45.854994</t>
  </si>
  <si>
    <t>2550</t>
  </si>
  <si>
    <t>71146</t>
  </si>
  <si>
    <t>135 N. Bradley Hwy, Roger City MI 49779 US</t>
  </si>
  <si>
    <t>-83.828038</t>
  </si>
  <si>
    <t>45.413412</t>
  </si>
  <si>
    <t>11852</t>
  </si>
  <si>
    <t>148</t>
  </si>
  <si>
    <t>98 W. US 2, ST. IGNACE MI 49781 US</t>
  </si>
  <si>
    <t>-84.7573383</t>
  </si>
  <si>
    <t>45.854595</t>
  </si>
  <si>
    <t>14390</t>
  </si>
  <si>
    <t>15774 STATE STREET, HILLMAN MI 49746 US</t>
  </si>
  <si>
    <t>-83.9016567</t>
  </si>
  <si>
    <t>45.0699433</t>
  </si>
  <si>
    <t>1847</t>
  </si>
  <si>
    <t>70010</t>
  </si>
  <si>
    <t>301 N. LOUVINGNY P.O.BOX 857, MACKINAW CITY MI 49701 US</t>
  </si>
  <si>
    <t>-84.734854</t>
  </si>
  <si>
    <t>45.784022</t>
  </si>
  <si>
    <t>14511</t>
  </si>
  <si>
    <t>73523</t>
  </si>
  <si>
    <t>10933 MICHIGAN AVE., POSEN MI 49776 US</t>
  </si>
  <si>
    <t>-83.6988018154967</t>
  </si>
  <si>
    <t>45.2608084922195</t>
  </si>
  <si>
    <t>2018</t>
  </si>
  <si>
    <t>101 JANET ST., MACKINAW CITY MI 49701 US</t>
  </si>
  <si>
    <t>-84.733432</t>
  </si>
  <si>
    <t>45.783377</t>
  </si>
  <si>
    <t>11400</t>
  </si>
  <si>
    <t>73413</t>
  </si>
  <si>
    <t>6464 LAKE AUGUSTA HWY, POSEN MI 49776 US</t>
  </si>
  <si>
    <t>-83.7107533</t>
  </si>
  <si>
    <t>45.3083383</t>
  </si>
  <si>
    <t>1850</t>
  </si>
  <si>
    <t>70013</t>
  </si>
  <si>
    <t>110 W. CENTRAL, MACKINAW CITY MI 49701 US</t>
  </si>
  <si>
    <t>-84.7335357</t>
  </si>
  <si>
    <t>45.7820272</t>
  </si>
  <si>
    <t>2248</t>
  </si>
  <si>
    <t>70822</t>
  </si>
  <si>
    <t>4858 Williams Rd., Rogers City MI 49779 US</t>
  </si>
  <si>
    <t>-83.7418683</t>
  </si>
  <si>
    <t>45.3504617</t>
  </si>
  <si>
    <t>2241</t>
  </si>
  <si>
    <t>138</t>
  </si>
  <si>
    <t>27400 M-32, Hillman MI 49746 US</t>
  </si>
  <si>
    <t>-83.89283</t>
  </si>
  <si>
    <t>45.057549</t>
  </si>
  <si>
    <t>2242</t>
  </si>
  <si>
    <t>15774 STATE STREET PO BOX 427, HILLMAN MI 49746 US</t>
  </si>
  <si>
    <t>2657</t>
  </si>
  <si>
    <t>71255</t>
  </si>
  <si>
    <t>7090 State St., Posen MI 49776 US</t>
  </si>
  <si>
    <t>-83.700910030562</t>
  </si>
  <si>
    <t>45.2622146926681</t>
  </si>
  <si>
    <t>2552</t>
  </si>
  <si>
    <t>71148</t>
  </si>
  <si>
    <t>119 W. Third St., Rogers City MI 49779 US</t>
  </si>
  <si>
    <t>-83.81605</t>
  </si>
  <si>
    <t>45.419479</t>
  </si>
  <si>
    <t>14571</t>
  </si>
  <si>
    <t>159 S. 3RD STREET, ROGERS CITY MI 49779 US</t>
  </si>
  <si>
    <t>-83.8148073778734</t>
  </si>
  <si>
    <t>45.4186083318028</t>
  </si>
  <si>
    <t>14510</t>
  </si>
  <si>
    <t>188 N. THIRD ST., ROGERS CITY MI 49779 US</t>
  </si>
  <si>
    <t>-83.816274</t>
  </si>
  <si>
    <t>45.420401</t>
  </si>
  <si>
    <t>14866</t>
  </si>
  <si>
    <t>73540</t>
  </si>
  <si>
    <t>10760 MICHIGAN AVE, POSEN MI 49776 US</t>
  </si>
  <si>
    <t>-83.699165</t>
  </si>
  <si>
    <t>45.265733</t>
  </si>
  <si>
    <t>9732</t>
  </si>
  <si>
    <t>104</t>
  </si>
  <si>
    <t>10698 MICHIGAN AVE POSEN EZ MART #772, POSEN MI 49776 US</t>
  </si>
  <si>
    <t>-83.69931</t>
  </si>
  <si>
    <t>45.266653</t>
  </si>
  <si>
    <t>2654</t>
  </si>
  <si>
    <t>71252</t>
  </si>
  <si>
    <t>10514 N. Michigan, Posen MI 49776 US</t>
  </si>
  <si>
    <t>-83.699545</t>
  </si>
  <si>
    <t>45.269065</t>
  </si>
  <si>
    <t>2566</t>
  </si>
  <si>
    <t>285 Bradley Hwy P.O. Box 175, Rogers City MI 49779 US</t>
  </si>
  <si>
    <t>-83.825334</t>
  </si>
  <si>
    <t>45.409494</t>
  </si>
  <si>
    <t>2274</t>
  </si>
  <si>
    <t>70850</t>
  </si>
  <si>
    <t>930 N. Center Ave., Gaylord MI 49735 US</t>
  </si>
  <si>
    <t>-84.672817</t>
  </si>
  <si>
    <t>45.038916</t>
  </si>
  <si>
    <t>11479</t>
  </si>
  <si>
    <t>73416</t>
  </si>
  <si>
    <t>95 LIVINGSTON BLVD, GAYLORD MI 49735 US</t>
  </si>
  <si>
    <t>-84.670057</t>
  </si>
  <si>
    <t>45.04325</t>
  </si>
  <si>
    <t>2808</t>
  </si>
  <si>
    <t>71415</t>
  </si>
  <si>
    <t>1035 Calcite Rd., Rogers City MI 49779 US</t>
  </si>
  <si>
    <t>-83.807596</t>
  </si>
  <si>
    <t>45.418859</t>
  </si>
  <si>
    <t>13139</t>
  </si>
  <si>
    <t>2665</t>
  </si>
  <si>
    <t>71263</t>
  </si>
  <si>
    <t>305 W. M-72 P.O. Box 437, Mio MI 48647 US</t>
  </si>
  <si>
    <t>-84.133425</t>
  </si>
  <si>
    <t>44.651164</t>
  </si>
  <si>
    <t>11826</t>
  </si>
  <si>
    <t>73444</t>
  </si>
  <si>
    <t>498 S 6TH STREET, ROGER CITY MI 49779 US</t>
  </si>
  <si>
    <t>-83.814552</t>
  </si>
  <si>
    <t>45.410736</t>
  </si>
  <si>
    <t>2564</t>
  </si>
  <si>
    <t>71160</t>
  </si>
  <si>
    <t>500 PARK DR, ROGERS CITY MI 49779 US</t>
  </si>
  <si>
    <t>-83.8145335</t>
  </si>
  <si>
    <t>45.4099945</t>
  </si>
  <si>
    <t>1861</t>
  </si>
  <si>
    <t>70024</t>
  </si>
  <si>
    <t>501 PARK DR, ROGERS CITY MI 49779 US</t>
  </si>
  <si>
    <t>-83.8145141</t>
  </si>
  <si>
    <t>45.4088745</t>
  </si>
  <si>
    <t>2669</t>
  </si>
  <si>
    <t>71267</t>
  </si>
  <si>
    <t>12520 STATE ST P.O. Box 206, Atlanta MI 49709 US</t>
  </si>
  <si>
    <t>-84.142475</t>
  </si>
  <si>
    <t>45.004433</t>
  </si>
  <si>
    <t>2678</t>
  </si>
  <si>
    <t>71277</t>
  </si>
  <si>
    <t>4210 DOYLE DR, Lewiston MI 49756 US</t>
  </si>
  <si>
    <t>-84.300387</t>
  </si>
  <si>
    <t>44.901605</t>
  </si>
  <si>
    <t>2880</t>
  </si>
  <si>
    <t>73048</t>
  </si>
  <si>
    <t>4210 DOYLE DR, LEWISTON MI 49756 US</t>
  </si>
  <si>
    <t>13584</t>
  </si>
  <si>
    <t>11899 M-32, ATLANTA MI 48670 US</t>
  </si>
  <si>
    <t>-84.1553572</t>
  </si>
  <si>
    <t>45.0067353</t>
  </si>
  <si>
    <t>2549</t>
  </si>
  <si>
    <t>71145</t>
  </si>
  <si>
    <t>5613 US-23 North, Rogers City MI 49779 US</t>
  </si>
  <si>
    <t>-83.888645</t>
  </si>
  <si>
    <t>45.467345</t>
  </si>
  <si>
    <t>2250</t>
  </si>
  <si>
    <t>11899 M-32 W, Atlanta MI 49709 US</t>
  </si>
  <si>
    <t>2710</t>
  </si>
  <si>
    <t>71313</t>
  </si>
  <si>
    <t>33 W. Troyer, Mio MI 48647 US</t>
  </si>
  <si>
    <t>-84.1312282</t>
  </si>
  <si>
    <t>44.6824097</t>
  </si>
  <si>
    <t>2664</t>
  </si>
  <si>
    <t>71262</t>
  </si>
  <si>
    <t>13490 M-32/M-33 P.O. Box 437, Atlanta MI 49709 US</t>
  </si>
  <si>
    <t>-84.1232748</t>
  </si>
  <si>
    <t>45.008901</t>
  </si>
  <si>
    <t>2767</t>
  </si>
  <si>
    <t>71372</t>
  </si>
  <si>
    <t>10757 M-32 P.O. Box 45, Johannesburg MI 49751 US</t>
  </si>
  <si>
    <t>-84.457575</t>
  </si>
  <si>
    <t>44.985484</t>
  </si>
  <si>
    <t>2217</t>
  </si>
  <si>
    <t>70790</t>
  </si>
  <si>
    <t>16950 M 32, M33, ATLANTA MI 49707 US</t>
  </si>
  <si>
    <t>-84.0544197</t>
  </si>
  <si>
    <t>45.0091192</t>
  </si>
  <si>
    <t>2702</t>
  </si>
  <si>
    <t>115</t>
  </si>
  <si>
    <t>305 MORENCI PO BOX 549, MIO MI 48647 US</t>
  </si>
  <si>
    <t>-84.1309335</t>
  </si>
  <si>
    <t>44.6548057</t>
  </si>
  <si>
    <t>2644</t>
  </si>
  <si>
    <t>71241</t>
  </si>
  <si>
    <t>27300 M-32 P.O. Box 398, Hillman MI 49746 US</t>
  </si>
  <si>
    <t>-83.893919</t>
  </si>
  <si>
    <t>45.056978</t>
  </si>
  <si>
    <t>11690</t>
  </si>
  <si>
    <t>1979 E. MILLER RD, FAIRVIEW MI 48621 US</t>
  </si>
  <si>
    <t>-84.051966</t>
  </si>
  <si>
    <t>44.725372</t>
  </si>
  <si>
    <t>2574</t>
  </si>
  <si>
    <t>119</t>
  </si>
  <si>
    <t>3257 State Rd., Glennie MI 48737 US</t>
  </si>
  <si>
    <t>-83.724404</t>
  </si>
  <si>
    <t>44.56014</t>
  </si>
  <si>
    <t>2576</t>
  </si>
  <si>
    <t>71172</t>
  </si>
  <si>
    <t>3229 E. State Rd., Glennie MI 48737 US</t>
  </si>
  <si>
    <t>-83.725416</t>
  </si>
  <si>
    <t>44.561178</t>
  </si>
  <si>
    <t>2527</t>
  </si>
  <si>
    <t>71123</t>
  </si>
  <si>
    <t>2104 Birch Manor, Gaylord MI 49735 US</t>
  </si>
  <si>
    <t>-84.65516</t>
  </si>
  <si>
    <t>45.000054</t>
  </si>
  <si>
    <t>2698</t>
  </si>
  <si>
    <t>71301</t>
  </si>
  <si>
    <t>3535 W. Park (M-72), Luzerne MI 48636 US</t>
  </si>
  <si>
    <t>-84.2729145</t>
  </si>
  <si>
    <t>44.61523</t>
  </si>
  <si>
    <t>2511</t>
  </si>
  <si>
    <t>71106</t>
  </si>
  <si>
    <t>4085 Old 27, Gaylord MI 49735 US</t>
  </si>
  <si>
    <t>-84.681199</t>
  </si>
  <si>
    <t>44.971541</t>
  </si>
  <si>
    <t>2455</t>
  </si>
  <si>
    <t>71046</t>
  </si>
  <si>
    <t>5059 OLD US 27 SOUTH, Gaylord MI 49735 US</t>
  </si>
  <si>
    <t>-84.68129</t>
  </si>
  <si>
    <t>44.958252</t>
  </si>
  <si>
    <t>2705</t>
  </si>
  <si>
    <t>71308</t>
  </si>
  <si>
    <t>525 S. Morenci Ave P.O.Box 532, Mio MI 48647 US</t>
  </si>
  <si>
    <t>-84.129617</t>
  </si>
  <si>
    <t>44.646595</t>
  </si>
  <si>
    <t>2305</t>
  </si>
  <si>
    <t>70886</t>
  </si>
  <si>
    <t>2922 D&amp;M DRIVE, Gaylord MI 49734 US</t>
  </si>
  <si>
    <t>-84.684322</t>
  </si>
  <si>
    <t>44.989351</t>
  </si>
  <si>
    <t>2832</t>
  </si>
  <si>
    <t>300 S Morenci, Mio MI 48647 US</t>
  </si>
  <si>
    <t>-84.130555</t>
  </si>
  <si>
    <t>44.649682</t>
  </si>
  <si>
    <t>2477</t>
  </si>
  <si>
    <t>103 Washington 219 N. Front St., Hale MI 48739 US</t>
  </si>
  <si>
    <t>-83.804628</t>
  </si>
  <si>
    <t>44.377797</t>
  </si>
  <si>
    <t>13007</t>
  </si>
  <si>
    <t>2626 N. M-33 P.O. BOX 480, ROSE CITY MI 48654 US</t>
  </si>
  <si>
    <t>2474</t>
  </si>
  <si>
    <t>71066</t>
  </si>
  <si>
    <t>395 S. Washington P.O. Box 190, Hale MI 48739 US</t>
  </si>
  <si>
    <t>-83.8030367</t>
  </si>
  <si>
    <t>44.3752177</t>
  </si>
  <si>
    <t>2475</t>
  </si>
  <si>
    <t>71067</t>
  </si>
  <si>
    <t>118 S. Washington, Hale MI 48739 US</t>
  </si>
  <si>
    <t>-83.805311</t>
  </si>
  <si>
    <t>44.376861</t>
  </si>
  <si>
    <t>2487</t>
  </si>
  <si>
    <t>101 Main St. 219 N. Front St., Hale MI 48739 US</t>
  </si>
  <si>
    <t>-83.805547</t>
  </si>
  <si>
    <t>44.377586</t>
  </si>
  <si>
    <t>2022</t>
  </si>
  <si>
    <t>222 MORENCI AVE., Mio MI 48647 US</t>
  </si>
  <si>
    <t>-84.130463</t>
  </si>
  <si>
    <t>44.650409</t>
  </si>
  <si>
    <t>10893</t>
  </si>
  <si>
    <t>73392</t>
  </si>
  <si>
    <t>4320 STATE RD, GLENNIE MI 48737 US</t>
  </si>
  <si>
    <t>-83.697923</t>
  </si>
  <si>
    <t>44.533168</t>
  </si>
  <si>
    <t>2572</t>
  </si>
  <si>
    <t>3280 State Rd., Glennie MI 48737 US</t>
  </si>
  <si>
    <t>-83.725294</t>
  </si>
  <si>
    <t>44.559703</t>
  </si>
  <si>
    <t>2743</t>
  </si>
  <si>
    <t>71346</t>
  </si>
  <si>
    <t>1998 E. MILLER RD. PO BOX 224, FAIRVIEW MI 48621 US</t>
  </si>
  <si>
    <t>-84.05088</t>
  </si>
  <si>
    <t>44.724851</t>
  </si>
  <si>
    <t>14827</t>
  </si>
  <si>
    <t>3257 STATE RD, GLENNIE MI 48737 US</t>
  </si>
  <si>
    <t>9311</t>
  </si>
  <si>
    <t>73294</t>
  </si>
  <si>
    <t>3501 STATE RD, GLENNIE MI 48737 US</t>
  </si>
  <si>
    <t>-83.721237</t>
  </si>
  <si>
    <t>44.553344</t>
  </si>
  <si>
    <t>2575</t>
  </si>
  <si>
    <t>71171</t>
  </si>
  <si>
    <t>3310 State (M-65), Glennie MI 48737 US</t>
  </si>
  <si>
    <t>-83.72496</t>
  </si>
  <si>
    <t>44.558942</t>
  </si>
  <si>
    <t>2571</t>
  </si>
  <si>
    <t>71167</t>
  </si>
  <si>
    <t>3289 M-65, Glennie MI 48737 US</t>
  </si>
  <si>
    <t>-83.724565</t>
  </si>
  <si>
    <t>44.5594817</t>
  </si>
  <si>
    <t>2530</t>
  </si>
  <si>
    <t>1257 W. Old State Rd. 3820 South Lachance Rd., Gaylord MI 49735 US</t>
  </si>
  <si>
    <t>-84.6907232</t>
  </si>
  <si>
    <t>44.9150748</t>
  </si>
  <si>
    <t>2679</t>
  </si>
  <si>
    <t>71278</t>
  </si>
  <si>
    <t>1329 Pine Point, Lewiston MI 49756 US</t>
  </si>
  <si>
    <t>-84.2889762</t>
  </si>
  <si>
    <t>44.8594852</t>
  </si>
  <si>
    <t>2307</t>
  </si>
  <si>
    <t>4831 SAILING AVE, LEWISTON MI 49756 US</t>
  </si>
  <si>
    <t>-84.297311</t>
  </si>
  <si>
    <t>44.88335</t>
  </si>
  <si>
    <t>2680</t>
  </si>
  <si>
    <t>114</t>
  </si>
  <si>
    <t>5105 CO. RD 612 PO Box 40, LEWISTON MI 49756 US</t>
  </si>
  <si>
    <t>-84.290873</t>
  </si>
  <si>
    <t>44.883137</t>
  </si>
  <si>
    <t>2687</t>
  </si>
  <si>
    <t>71286</t>
  </si>
  <si>
    <t>1525 Fleming, Lewiston MI 49756 US</t>
  </si>
  <si>
    <t>-84.313882</t>
  </si>
  <si>
    <t>44.863029</t>
  </si>
  <si>
    <t>2883</t>
  </si>
  <si>
    <t>73052</t>
  </si>
  <si>
    <t>2981 KNEELAND, LEWISTON MI 49756 US</t>
  </si>
  <si>
    <t>-84.305036</t>
  </si>
  <si>
    <t>44.883718</t>
  </si>
  <si>
    <t>2681</t>
  </si>
  <si>
    <t>71280</t>
  </si>
  <si>
    <t>4965 SALLING AVE, LEWSITON MI 49756 US</t>
  </si>
  <si>
    <t>-84.293382</t>
  </si>
  <si>
    <t>44.883422</t>
  </si>
  <si>
    <t>13008</t>
  </si>
  <si>
    <t>5105 CO. RD 612 POB 40, LEWISTON MI 49756 US</t>
  </si>
  <si>
    <t>14308</t>
  </si>
  <si>
    <t>73513</t>
  </si>
  <si>
    <t>50 W. KITTLE ROAD, MIO MI 48647 US</t>
  </si>
  <si>
    <t>-84.130544</t>
  </si>
  <si>
    <t>44.695983</t>
  </si>
  <si>
    <t>2450</t>
  </si>
  <si>
    <t>71040</t>
  </si>
  <si>
    <t>111 E. Main, Rose City MI 48654 US</t>
  </si>
  <si>
    <t>-84.115675</t>
  </si>
  <si>
    <t>44.421717</t>
  </si>
  <si>
    <t>11693</t>
  </si>
  <si>
    <t>505 BENNETT ST, ROSE CITY MI 48654 US</t>
  </si>
  <si>
    <t>-84.115599</t>
  </si>
  <si>
    <t>44.417332</t>
  </si>
  <si>
    <t>11717</t>
  </si>
  <si>
    <t>73438</t>
  </si>
  <si>
    <t>105 PLAZA DR, WEST BRANCH MI 48661 US</t>
  </si>
  <si>
    <t>-84.225457</t>
  </si>
  <si>
    <t>44.276041</t>
  </si>
  <si>
    <t>10039</t>
  </si>
  <si>
    <t>10703 OLD US 27 SOUTH, WATERS MI 49797 US</t>
  </si>
  <si>
    <t>-84.698233</t>
  </si>
  <si>
    <t>44.877115</t>
  </si>
  <si>
    <t>14790</t>
  </si>
  <si>
    <t>73537</t>
  </si>
  <si>
    <t>6549 N OLD 27, FREDERIC MI 49733 US</t>
  </si>
  <si>
    <t>-84.755297</t>
  </si>
  <si>
    <t>44.779558</t>
  </si>
  <si>
    <t>2445</t>
  </si>
  <si>
    <t>71033</t>
  </si>
  <si>
    <t>3845 N. M-33, Rose City MI 48654 US</t>
  </si>
  <si>
    <t>-84.127604</t>
  </si>
  <si>
    <t>44.445697</t>
  </si>
  <si>
    <t>2349</t>
  </si>
  <si>
    <t>70932</t>
  </si>
  <si>
    <t>2980 Cook Rd P.O. Box 369, West Branch MI 48661 US</t>
  </si>
  <si>
    <t>13053</t>
  </si>
  <si>
    <t>305 MORENCI POB 549, MIO MI 48647 US</t>
  </si>
  <si>
    <t>8531</t>
  </si>
  <si>
    <t>58</t>
  </si>
  <si>
    <t>2778 OLD 27 SOUTH, GAYLORD MI 49734 US</t>
  </si>
  <si>
    <t>-84.6769707308092</t>
  </si>
  <si>
    <t>44.9888972510964</t>
  </si>
  <si>
    <t>2849</t>
  </si>
  <si>
    <t>2859 S OTSEGO AVE, GAYLORD MI 49735 US</t>
  </si>
  <si>
    <t>-84.67626</t>
  </si>
  <si>
    <t>44.990319</t>
  </si>
  <si>
    <t>11166</t>
  </si>
  <si>
    <t>2980 COOK RD, WEST BRANCH MI 48661 US</t>
  </si>
  <si>
    <t>2528</t>
  </si>
  <si>
    <t>2870 S. Ostego Ave. P.O. Box 1457, Gaylord MI 49735 US</t>
  </si>
  <si>
    <t>-84.677631</t>
  </si>
  <si>
    <t>44.99067</t>
  </si>
  <si>
    <t>9425</t>
  </si>
  <si>
    <t>73304</t>
  </si>
  <si>
    <t>2960 COOK RD, WEST BRANCH MI 48661 US</t>
  </si>
  <si>
    <t>-84.226168</t>
  </si>
  <si>
    <t>44.250415</t>
  </si>
  <si>
    <t>2542</t>
  </si>
  <si>
    <t>71138</t>
  </si>
  <si>
    <t>2927 D&amp;M Drive P.O. Box 711, Gaylord MI 49735 US</t>
  </si>
  <si>
    <t>-84.683707</t>
  </si>
  <si>
    <t>44.989186</t>
  </si>
  <si>
    <t>14389</t>
  </si>
  <si>
    <t>1910 E. MILLER RD., FAIRVIEW MI 48621 US</t>
  </si>
  <si>
    <t>-84.0545117</t>
  </si>
  <si>
    <t>44.7245917</t>
  </si>
  <si>
    <t>2607</t>
  </si>
  <si>
    <t>71204</t>
  </si>
  <si>
    <t>5226 N. US-23, Oscoda MI 48750 US</t>
  </si>
  <si>
    <t>-83.329243</t>
  </si>
  <si>
    <t>44.431558</t>
  </si>
  <si>
    <t>14780</t>
  </si>
  <si>
    <t>73536</t>
  </si>
  <si>
    <t>2483 DICKERSON RD, GAYLORD MI 49735 US</t>
  </si>
  <si>
    <t>-84.686926</t>
  </si>
  <si>
    <t>44.996759</t>
  </si>
  <si>
    <t>1939</t>
  </si>
  <si>
    <t>70489</t>
  </si>
  <si>
    <t>416 Ford Ave., Alpena MI 49707 US</t>
  </si>
  <si>
    <t>-83.426479</t>
  </si>
  <si>
    <t>45.064027</t>
  </si>
  <si>
    <t>2144</t>
  </si>
  <si>
    <t>1501 W. Chisholm, Alpena MI 49707 US</t>
  </si>
  <si>
    <t>-83.449542</t>
  </si>
  <si>
    <t>45.077664</t>
  </si>
  <si>
    <t>2520</t>
  </si>
  <si>
    <t>71115</t>
  </si>
  <si>
    <t>5584 E. M-32, Gaylord MI 49735 US</t>
  </si>
  <si>
    <t>-84.5494358</t>
  </si>
  <si>
    <t>45.0051498</t>
  </si>
  <si>
    <t>9844</t>
  </si>
  <si>
    <t>73341</t>
  </si>
  <si>
    <t>800 BOLTON, ALPENA MI 49707 US</t>
  </si>
  <si>
    <t>-83.4216</t>
  </si>
  <si>
    <t>45.07438</t>
  </si>
  <si>
    <t>2496</t>
  </si>
  <si>
    <t>71088</t>
  </si>
  <si>
    <t>10900 E. M-32, Johannesburg MI 49751 US</t>
  </si>
  <si>
    <t>-84.456284</t>
  </si>
  <si>
    <t>44.984959</t>
  </si>
  <si>
    <t>2173</t>
  </si>
  <si>
    <t>70740</t>
  </si>
  <si>
    <t>1300 Ford Ave., Alpena MI 49707 US</t>
  </si>
  <si>
    <t>-83.417866</t>
  </si>
  <si>
    <t>45.06883</t>
  </si>
  <si>
    <t>9154</t>
  </si>
  <si>
    <t>10326</t>
  </si>
  <si>
    <t>15677</t>
  </si>
  <si>
    <t>73554</t>
  </si>
  <si>
    <t>1770 W. TRASK LAKE RD., BARTON CITY MI 48705 US</t>
  </si>
  <si>
    <t>-83.598</t>
  </si>
  <si>
    <t>44.68275</t>
  </si>
  <si>
    <t>2580</t>
  </si>
  <si>
    <t>71176</t>
  </si>
  <si>
    <t>1758 Trask Lake Rd., Barton City MI 48705 US</t>
  </si>
  <si>
    <t>-83.598663</t>
  </si>
  <si>
    <t>44.682985</t>
  </si>
  <si>
    <t>2802</t>
  </si>
  <si>
    <t>71408</t>
  </si>
  <si>
    <t>210 HARBOR DRIVE, ALPENA MI 49707 US</t>
  </si>
  <si>
    <t>-83.4277</t>
  </si>
  <si>
    <t>45.06033</t>
  </si>
  <si>
    <t>1960</t>
  </si>
  <si>
    <t>70510</t>
  </si>
  <si>
    <t>130 Park Place PO BOX 367, Alpena MI 49707 US</t>
  </si>
  <si>
    <t>-83.43171</t>
  </si>
  <si>
    <t>45.06197</t>
  </si>
  <si>
    <t>14265</t>
  </si>
  <si>
    <t>70483</t>
  </si>
  <si>
    <t>208 N. FIRST STREET, ALPENA MI 49707 US</t>
  </si>
  <si>
    <t>-83.431224</t>
  </si>
  <si>
    <t>45.06168</t>
  </si>
  <si>
    <t>1973</t>
  </si>
  <si>
    <t>70524</t>
  </si>
  <si>
    <t>411 N. Second, Alpena MI 49707 US</t>
  </si>
  <si>
    <t>-83.429562</t>
  </si>
  <si>
    <t>45.064784</t>
  </si>
  <si>
    <t>2020</t>
  </si>
  <si>
    <t>235 WATER ST, ALPENA MI 49707 US</t>
  </si>
  <si>
    <t>-83.4293885</t>
  </si>
  <si>
    <t>45.0615955</t>
  </si>
  <si>
    <t>2858</t>
  </si>
  <si>
    <t>73026</t>
  </si>
  <si>
    <t>1929</t>
  </si>
  <si>
    <t>70477</t>
  </si>
  <si>
    <t>1249 W. Chisholm St., Alpena MI 49707 US</t>
  </si>
  <si>
    <t>-83.446906</t>
  </si>
  <si>
    <t>45.074074</t>
  </si>
  <si>
    <t>15617</t>
  </si>
  <si>
    <t>73552</t>
  </si>
  <si>
    <t>1132 W. CHISHOLM ST, ALPENA MI 49707 US</t>
  </si>
  <si>
    <t>-83.445779</t>
  </si>
  <si>
    <t>45.07225</t>
  </si>
  <si>
    <t>11250</t>
  </si>
  <si>
    <t>73407</t>
  </si>
  <si>
    <t>1124 US 23 N, ALPENA MI 49707 US</t>
  </si>
  <si>
    <t>-83.4453207400244</t>
  </si>
  <si>
    <t>45.0722108287274</t>
  </si>
  <si>
    <t>1950</t>
  </si>
  <si>
    <t>70500</t>
  </si>
  <si>
    <t>113 S. Ninth St., Alpena MI 49707 US</t>
  </si>
  <si>
    <t>-83.4422808</t>
  </si>
  <si>
    <t>45.0687915</t>
  </si>
  <si>
    <t>14044</t>
  </si>
  <si>
    <t>73506</t>
  </si>
  <si>
    <t>666 MCKINLEY AVE, ALPENA MI 49707 US</t>
  </si>
  <si>
    <t>-83.4491633</t>
  </si>
  <si>
    <t>45.0669067</t>
  </si>
  <si>
    <t>1944</t>
  </si>
  <si>
    <t>70494</t>
  </si>
  <si>
    <t>410 S. 11th AVE, ALPENA MI 49707 US</t>
  </si>
  <si>
    <t>-83.44741</t>
  </si>
  <si>
    <t>45.06821</t>
  </si>
  <si>
    <t>8536</t>
  </si>
  <si>
    <t>1035 W. CHISHOLM ST, ALPENA MI 49707 US</t>
  </si>
  <si>
    <t>-83.444203</t>
  </si>
  <si>
    <t>45.071966</t>
  </si>
  <si>
    <t>2945</t>
  </si>
  <si>
    <t>73140</t>
  </si>
  <si>
    <t>1009 LONG LAKE AVE, ALPENA MI 49707 US</t>
  </si>
  <si>
    <t>-83.4258967</t>
  </si>
  <si>
    <t>45.081886</t>
  </si>
  <si>
    <t>2966</t>
  </si>
  <si>
    <t>73162</t>
  </si>
  <si>
    <t>1435 FORD AVE, ALPENA MI 49707 US</t>
  </si>
  <si>
    <t>-83.409056</t>
  </si>
  <si>
    <t>45.0707383</t>
  </si>
  <si>
    <t>1980</t>
  </si>
  <si>
    <t>70531</t>
  </si>
  <si>
    <t>832 W. Chisholm, Alpena MI 49707 US</t>
  </si>
  <si>
    <t>-83.442668</t>
  </si>
  <si>
    <t>45.069518</t>
  </si>
  <si>
    <t>1952</t>
  </si>
  <si>
    <t>70502</t>
  </si>
  <si>
    <t>307 W. Chisholm St., Alpena MI 49707 US</t>
  </si>
  <si>
    <t>-83.435797</t>
  </si>
  <si>
    <t>45.06455</t>
  </si>
  <si>
    <t>12408</t>
  </si>
  <si>
    <t>309 WEST LAKE ST, ALPENA MI 49707 US</t>
  </si>
  <si>
    <t>-83.429141</t>
  </si>
  <si>
    <t>45.069381</t>
  </si>
  <si>
    <t>1934</t>
  </si>
  <si>
    <t>208 N. First St., Alpena MI 49707 US</t>
  </si>
  <si>
    <t>2993</t>
  </si>
  <si>
    <t>99053</t>
  </si>
  <si>
    <t>111 S SECOND AVE, ALPENA MI 49707 US</t>
  </si>
  <si>
    <t>-83.43401</t>
  </si>
  <si>
    <t>45.062269</t>
  </si>
  <si>
    <t>10082</t>
  </si>
  <si>
    <t>73355</t>
  </si>
  <si>
    <t>109 N SECOND, ALPENA MI 49707 US</t>
  </si>
  <si>
    <t>-83.433161</t>
  </si>
  <si>
    <t>45.062726</t>
  </si>
  <si>
    <t>2160</t>
  </si>
  <si>
    <t>112 2nd Ave P.O. Box 115, Alpena MI 49707 US</t>
  </si>
  <si>
    <t>-83.432461</t>
  </si>
  <si>
    <t>45.06246</t>
  </si>
  <si>
    <t>2102</t>
  </si>
  <si>
    <t>70663</t>
  </si>
  <si>
    <t>234 S. Second Ave., Alpena MI 49707 US</t>
  </si>
  <si>
    <t>-83.435539</t>
  </si>
  <si>
    <t>45.060637</t>
  </si>
  <si>
    <t>9838</t>
  </si>
  <si>
    <t>73339</t>
  </si>
  <si>
    <t>115 LOCKWOOD, ALPENA MI 49707 US</t>
  </si>
  <si>
    <t>-83.434746</t>
  </si>
  <si>
    <t>45.062111</t>
  </si>
  <si>
    <t>2138</t>
  </si>
  <si>
    <t>100 S. SECOND AVE., ALPENA MI 49707 US</t>
  </si>
  <si>
    <t>-83.433748</t>
  </si>
  <si>
    <t>45.061758</t>
  </si>
  <si>
    <t>14671</t>
  </si>
  <si>
    <t>73530</t>
  </si>
  <si>
    <t>109 RIVER STREET, ALPENA MI 49707 US</t>
  </si>
  <si>
    <t>-83.432515</t>
  </si>
  <si>
    <t>45.063245</t>
  </si>
  <si>
    <t>2854</t>
  </si>
  <si>
    <t>1035 WASHINGTON BLVD, ALPENA MI 49707 US</t>
  </si>
  <si>
    <t>-83.4554096</t>
  </si>
  <si>
    <t>45.0619247</t>
  </si>
  <si>
    <t>9801</t>
  </si>
  <si>
    <t>73333</t>
  </si>
  <si>
    <t>929 W WASHINGTON, ALPENA MI 49707 US</t>
  </si>
  <si>
    <t>-83.4535007</t>
  </si>
  <si>
    <t>45.0619248</t>
  </si>
  <si>
    <t>2139</t>
  </si>
  <si>
    <t>70703</t>
  </si>
  <si>
    <t>127 River St., Alpena MI 49707 US</t>
  </si>
  <si>
    <t>-83.432485</t>
  </si>
  <si>
    <t>45.063289</t>
  </si>
  <si>
    <t>2009</t>
  </si>
  <si>
    <t>70562</t>
  </si>
  <si>
    <t>201 W. Chisholm St., Alpena MI 49707 US</t>
  </si>
  <si>
    <t>-83.4345158</t>
  </si>
  <si>
    <t>45.0634695</t>
  </si>
  <si>
    <t>9948</t>
  </si>
  <si>
    <t>73348</t>
  </si>
  <si>
    <t>600 W CAMPBELL, ALPENA MI 49707 US</t>
  </si>
  <si>
    <t>-83.4534</t>
  </si>
  <si>
    <t>45.05957</t>
  </si>
  <si>
    <t>12557</t>
  </si>
  <si>
    <t>73470</t>
  </si>
  <si>
    <t>224 E. CHISHOLM STREET, ALPENA MI 49707 US</t>
  </si>
  <si>
    <t>-83.432013</t>
  </si>
  <si>
    <t>45.060696</t>
  </si>
  <si>
    <t>11986</t>
  </si>
  <si>
    <t>73452</t>
  </si>
  <si>
    <t>119 E. CHISHOLM ST, ALPENA MI 49707 US</t>
  </si>
  <si>
    <t>-83.432502</t>
  </si>
  <si>
    <t>45.061877</t>
  </si>
  <si>
    <t>2165</t>
  </si>
  <si>
    <t>110 W. Chisholm St. P.O. Box 832, Alpena MI 49707 US</t>
  </si>
  <si>
    <t>-83.433956</t>
  </si>
  <si>
    <t>45.062487</t>
  </si>
  <si>
    <t>14266</t>
  </si>
  <si>
    <t>14267</t>
  </si>
  <si>
    <t>2065</t>
  </si>
  <si>
    <t>70623</t>
  </si>
  <si>
    <t>201 E. Chisholm St., Alpena MI 49707 US</t>
  </si>
  <si>
    <t>-83.431776</t>
  </si>
  <si>
    <t>45.061298</t>
  </si>
  <si>
    <t>8183</t>
  </si>
  <si>
    <t>73222</t>
  </si>
  <si>
    <t>113 S 2ND AVE, ALPENA MI 49707 US</t>
  </si>
  <si>
    <t>-83.4340662</t>
  </si>
  <si>
    <t>45.0624017</t>
  </si>
  <si>
    <t>2109</t>
  </si>
  <si>
    <t>70671</t>
  </si>
  <si>
    <t>126 W. Washington Ave, Alpena MI 49707 US</t>
  </si>
  <si>
    <t>-83.436357</t>
  </si>
  <si>
    <t>45.06118</t>
  </si>
  <si>
    <t>2097</t>
  </si>
  <si>
    <t>70658</t>
  </si>
  <si>
    <t>117 Washington Ave., Alpena MI 49707 US</t>
  </si>
  <si>
    <t>-83.435823</t>
  </si>
  <si>
    <t>45.061658</t>
  </si>
  <si>
    <t>2029</t>
  </si>
  <si>
    <t>70584</t>
  </si>
  <si>
    <t>222 S. Second Ave., Alpena MI 49707 US</t>
  </si>
  <si>
    <t>-83.435133</t>
  </si>
  <si>
    <t>45.060805</t>
  </si>
  <si>
    <t>12964</t>
  </si>
  <si>
    <t>73395</t>
  </si>
  <si>
    <t>121 WEST CHISHOLM, ALPENA MI 49707 US</t>
  </si>
  <si>
    <t>-83.433654</t>
  </si>
  <si>
    <t>45.062969</t>
  </si>
  <si>
    <t>1942</t>
  </si>
  <si>
    <t>70492</t>
  </si>
  <si>
    <t>102 S. Third St., Alpena MI 49707 US</t>
  </si>
  <si>
    <t>-83.43478</t>
  </si>
  <si>
    <t>45.062851</t>
  </si>
  <si>
    <t>2081</t>
  </si>
  <si>
    <t>70640</t>
  </si>
  <si>
    <t>141 Washington Ave., Alpena MI 49707 US</t>
  </si>
  <si>
    <t>-83.43656</t>
  </si>
  <si>
    <t>45.0615483</t>
  </si>
  <si>
    <t>2041</t>
  </si>
  <si>
    <t>70597</t>
  </si>
  <si>
    <t>817 W. Chisholm, Alpena MI 49707 US</t>
  </si>
  <si>
    <t>-83.44171</t>
  </si>
  <si>
    <t>45.0697</t>
  </si>
  <si>
    <t>2918</t>
  </si>
  <si>
    <t>73107</t>
  </si>
  <si>
    <t>5884 A ST BLDG 7, ALPENA MI 49707 US</t>
  </si>
  <si>
    <t>-83.570388</t>
  </si>
  <si>
    <t>45.077396</t>
  </si>
  <si>
    <t>9052</t>
  </si>
  <si>
    <t>73277</t>
  </si>
  <si>
    <t>5884 A ST, ALPENA MI 49707 US</t>
  </si>
  <si>
    <t>11842</t>
  </si>
  <si>
    <t>73445</t>
  </si>
  <si>
    <t>5884 A STREET BUILDING 122, ALPENA MI 49707 US</t>
  </si>
  <si>
    <t>2076</t>
  </si>
  <si>
    <t>70635</t>
  </si>
  <si>
    <t>1540 Airport Rd., Alpena MI 49707 US</t>
  </si>
  <si>
    <t>-83.5682</t>
  </si>
  <si>
    <t>45.06858</t>
  </si>
  <si>
    <t>13544</t>
  </si>
  <si>
    <t>73495</t>
  </si>
  <si>
    <t>5884 A STREET, ALPENA MI 49707 US</t>
  </si>
  <si>
    <t>2818</t>
  </si>
  <si>
    <t>71425</t>
  </si>
  <si>
    <t>2857</t>
  </si>
  <si>
    <t>73020</t>
  </si>
  <si>
    <t>5884 A-STREET, ALPENA MI 49707-8125 US</t>
  </si>
  <si>
    <t>13595</t>
  </si>
  <si>
    <t>906 W WASHINGTON AVE, ALPENA MI 49707 US</t>
  </si>
  <si>
    <t>-83.452418</t>
  </si>
  <si>
    <t>45.06144</t>
  </si>
  <si>
    <t>1967</t>
  </si>
  <si>
    <t>70518</t>
  </si>
  <si>
    <t>1400 N. BAGLEY STREET, ALPENA MI 49707 US</t>
  </si>
  <si>
    <t>-83.4732837</t>
  </si>
  <si>
    <t>45.0661747</t>
  </si>
  <si>
    <t>8538</t>
  </si>
  <si>
    <t>65</t>
  </si>
  <si>
    <t>1000 M-32 WEST, ALPENA MI 49707 US</t>
  </si>
  <si>
    <t>-83.47269</t>
  </si>
  <si>
    <t>45.062484</t>
  </si>
  <si>
    <t>2007</t>
  </si>
  <si>
    <t>70559</t>
  </si>
  <si>
    <t>5884 G Street Phelps Collins ANG, Alpena MI 49707 US</t>
  </si>
  <si>
    <t>2930</t>
  </si>
  <si>
    <t>73122</t>
  </si>
  <si>
    <t>1088 WALTER ST, ALPENA MI 49707 US</t>
  </si>
  <si>
    <t>-83.4924785</t>
  </si>
  <si>
    <t>45.0628138</t>
  </si>
  <si>
    <t>14760</t>
  </si>
  <si>
    <t>73535</t>
  </si>
  <si>
    <t>6811 LONG RAPIDS ROAD, ALPENA MI 49707 US</t>
  </si>
  <si>
    <t>-83.590269</t>
  </si>
  <si>
    <t>45.129471</t>
  </si>
  <si>
    <t>1948</t>
  </si>
  <si>
    <t>999 LONG RAPIDS RD, ALPENA MI 49707 US</t>
  </si>
  <si>
    <t>-83.47291</t>
  </si>
  <si>
    <t>45.078439</t>
  </si>
  <si>
    <t>13972</t>
  </si>
  <si>
    <t>73504</t>
  </si>
  <si>
    <t>24732 US-23, PRESQUE ISLE MI 49707 US</t>
  </si>
  <si>
    <t>-83.466062</t>
  </si>
  <si>
    <t>45.212271</t>
  </si>
  <si>
    <t>2653</t>
  </si>
  <si>
    <t>71251</t>
  </si>
  <si>
    <t>10875 Michigan Ave 101 N. Washington Ave., Posen MI 49776 US</t>
  </si>
  <si>
    <t>-83.6986898</t>
  </si>
  <si>
    <t>45.2639402</t>
  </si>
  <si>
    <t>15577</t>
  </si>
  <si>
    <t>73549</t>
  </si>
  <si>
    <t>9101 S. BOLTON RD, POSEN MI 49776 US</t>
  </si>
  <si>
    <t>-83.589863</t>
  </si>
  <si>
    <t>45.179118</t>
  </si>
  <si>
    <t>15590</t>
  </si>
  <si>
    <t>73550</t>
  </si>
  <si>
    <t>9538 W. LONG LAKE ROAD, ALPENA MI 49707 US</t>
  </si>
  <si>
    <t>-83.468359</t>
  </si>
  <si>
    <t>45.184772</t>
  </si>
  <si>
    <t>2080</t>
  </si>
  <si>
    <t>70639</t>
  </si>
  <si>
    <t>170 N. Industrial Hwy. P.O. Box 475, Alpena MI 49707 US</t>
  </si>
  <si>
    <t>-83.4602</t>
  </si>
  <si>
    <t>45.10359</t>
  </si>
  <si>
    <t>11486</t>
  </si>
  <si>
    <t>73418</t>
  </si>
  <si>
    <t>13370 DALLAS RD, LACHINE MI 49753 US</t>
  </si>
  <si>
    <t>-83.7231572</t>
  </si>
  <si>
    <t>45.0585247</t>
  </si>
  <si>
    <t>2886</t>
  </si>
  <si>
    <t>1185 US - 23 NORTH, ALPENA MI 49707 US</t>
  </si>
  <si>
    <t>-83.458447</t>
  </si>
  <si>
    <t>45.091083</t>
  </si>
  <si>
    <t>9555</t>
  </si>
  <si>
    <t>9279</t>
  </si>
  <si>
    <t>73289</t>
  </si>
  <si>
    <t>6201 US 23 N, ALPENA MI 49707 US</t>
  </si>
  <si>
    <t>-83.4402733</t>
  </si>
  <si>
    <t>45.1369617</t>
  </si>
  <si>
    <t>10295</t>
  </si>
  <si>
    <t>73365</t>
  </si>
  <si>
    <t>2015 HAMILTON RD, ALPENA MI 49707 US</t>
  </si>
  <si>
    <t>-83.45018</t>
  </si>
  <si>
    <t>45.1045967</t>
  </si>
  <si>
    <t>2154</t>
  </si>
  <si>
    <t>4040 US - 23 North, Alpena MI 49707 US</t>
  </si>
  <si>
    <t>-83.4531537</t>
  </si>
  <si>
    <t>45.1066202</t>
  </si>
  <si>
    <t>1974</t>
  </si>
  <si>
    <t>70525</t>
  </si>
  <si>
    <t>1468 M-32 W., Alpena MI 49707 US</t>
  </si>
  <si>
    <t>-83.480414</t>
  </si>
  <si>
    <t>45.062023</t>
  </si>
  <si>
    <t>2157</t>
  </si>
  <si>
    <t>114 ARBOR LANE, ALPENA MI 49707 US</t>
  </si>
  <si>
    <t>-83.461055</t>
  </si>
  <si>
    <t>45.079742</t>
  </si>
  <si>
    <t>2028</t>
  </si>
  <si>
    <t>99052</t>
  </si>
  <si>
    <t>375 WILSON ST, Alpena MI 49707 US</t>
  </si>
  <si>
    <t>-83.452565</t>
  </si>
  <si>
    <t>45.084634</t>
  </si>
  <si>
    <t>2146</t>
  </si>
  <si>
    <t>401 Long Rapids Plaza, Alpena MI 49707 US</t>
  </si>
  <si>
    <t>-83.463378</t>
  </si>
  <si>
    <t>45.078962</t>
  </si>
  <si>
    <t>2037</t>
  </si>
  <si>
    <t>460 Long Rapids Plaza, Alpena MI 49707 US</t>
  </si>
  <si>
    <t>-83.463276</t>
  </si>
  <si>
    <t>45.080212</t>
  </si>
  <si>
    <t>11940</t>
  </si>
  <si>
    <t>73450</t>
  </si>
  <si>
    <t>105 ARBOR LANE, ALPENA MI 49707 US</t>
  </si>
  <si>
    <t>-83.460158</t>
  </si>
  <si>
    <t>45.078669</t>
  </si>
  <si>
    <t>2075</t>
  </si>
  <si>
    <t>70634</t>
  </si>
  <si>
    <t>501 Commerce Drive P.O. Box 455, Alpena MI 49707 US</t>
  </si>
  <si>
    <t>-83.4236967</t>
  </si>
  <si>
    <t>45.0757233</t>
  </si>
  <si>
    <t>2956</t>
  </si>
  <si>
    <t>73152</t>
  </si>
  <si>
    <t>666 JOHNSON STREET, ALPENA MI 49707 US</t>
  </si>
  <si>
    <t>-83.4451563</t>
  </si>
  <si>
    <t>45.0810807</t>
  </si>
  <si>
    <t>2019</t>
  </si>
  <si>
    <t>1017 CHISHOLM ST, ALPENA MI 49707 US</t>
  </si>
  <si>
    <t>-83.443944</t>
  </si>
  <si>
    <t>45.071511</t>
  </si>
  <si>
    <t>1985</t>
  </si>
  <si>
    <t>70537</t>
  </si>
  <si>
    <t>326 Long Lake Ave, Alpena MI 49707 US</t>
  </si>
  <si>
    <t>-83.431821</t>
  </si>
  <si>
    <t>45.072337</t>
  </si>
  <si>
    <t>2051</t>
  </si>
  <si>
    <t>70608</t>
  </si>
  <si>
    <t>801 Johnson St., Alpena MI 49707 US</t>
  </si>
  <si>
    <t>-83.4385059</t>
  </si>
  <si>
    <t>45.078044</t>
  </si>
  <si>
    <t>11726</t>
  </si>
  <si>
    <t>801 JOHNSON ST, ALPENA MI 49707 US</t>
  </si>
  <si>
    <t>2901</t>
  </si>
  <si>
    <t>73082</t>
  </si>
  <si>
    <t>311 LONG RAPIDS PLAZA, ALPENA MI 49707 US</t>
  </si>
  <si>
    <t>-83.46437</t>
  </si>
  <si>
    <t>45.0780967</t>
  </si>
  <si>
    <t>1938</t>
  </si>
  <si>
    <t>70487</t>
  </si>
  <si>
    <t>320 Long Rapids Plaza, Alpena MI 49707 US</t>
  </si>
  <si>
    <t>-83.4646768</t>
  </si>
  <si>
    <t>45.0791837</t>
  </si>
  <si>
    <t>1977</t>
  </si>
  <si>
    <t>70528</t>
  </si>
  <si>
    <t>1025 US-23 North Hwy., Alpena MI 49707 US</t>
  </si>
  <si>
    <t>-83.457001</t>
  </si>
  <si>
    <t>45.085124</t>
  </si>
  <si>
    <t>9649</t>
  </si>
  <si>
    <t>73316</t>
  </si>
  <si>
    <t>301 LONG RAPIDS, ALPENA MI 49707 US</t>
  </si>
  <si>
    <t>-83.462477</t>
  </si>
  <si>
    <t>45.078165</t>
  </si>
  <si>
    <t>2842</t>
  </si>
  <si>
    <t>393 LONG RAPIDS RD, ALPENA MI 49707 US</t>
  </si>
  <si>
    <t>-83.4642847</t>
  </si>
  <si>
    <t>45.0774857</t>
  </si>
  <si>
    <t>2912</t>
  </si>
  <si>
    <t>73099</t>
  </si>
  <si>
    <t>1074 US - 23 NORTH, ALPENA MI 49707 US</t>
  </si>
  <si>
    <t>-83.455893</t>
  </si>
  <si>
    <t>45.08653</t>
  </si>
  <si>
    <t>2050</t>
  </si>
  <si>
    <t>70607</t>
  </si>
  <si>
    <t>1234 Golf Course Rd., Alpena MI 49707 US</t>
  </si>
  <si>
    <t>-83.462635</t>
  </si>
  <si>
    <t>45.086682</t>
  </si>
  <si>
    <t>1993</t>
  </si>
  <si>
    <t>70545</t>
  </si>
  <si>
    <t>1135 GOLF COURSE RD, ALPENA MI 49707 US</t>
  </si>
  <si>
    <t>-83.4671475</t>
  </si>
  <si>
    <t>45.087826</t>
  </si>
  <si>
    <t>1968</t>
  </si>
  <si>
    <t>70519</t>
  </si>
  <si>
    <t>321 long rapids plaza, Alpena MI 49707 US</t>
  </si>
  <si>
    <t>-83.464187</t>
  </si>
  <si>
    <t>45.078609</t>
  </si>
  <si>
    <t>2893</t>
  </si>
  <si>
    <t>73073</t>
  </si>
  <si>
    <t>1962</t>
  </si>
  <si>
    <t>70512</t>
  </si>
  <si>
    <t>1074 US-23 NORTH, ALPENA MI 49707 US</t>
  </si>
  <si>
    <t>2000</t>
  </si>
  <si>
    <t>70552</t>
  </si>
  <si>
    <t>1212 US-23 North, Alpena MI 49707 US</t>
  </si>
  <si>
    <t>-83.456777</t>
  </si>
  <si>
    <t>45.092603</t>
  </si>
  <si>
    <t>13587</t>
  </si>
  <si>
    <t>73498</t>
  </si>
  <si>
    <t>676 N. US-23, HARRISVILLE MI 48740 US</t>
  </si>
  <si>
    <t>-83.290475</t>
  </si>
  <si>
    <t>44.675762</t>
  </si>
  <si>
    <t>14326</t>
  </si>
  <si>
    <t>423 EAST MAIN STREET, HARRISVILLE MI 48740 US</t>
  </si>
  <si>
    <t>-83.289918</t>
  </si>
  <si>
    <t>44.65673</t>
  </si>
  <si>
    <t>2467</t>
  </si>
  <si>
    <t>71059</t>
  </si>
  <si>
    <t>49 Main Street, HARRISVILLE MI 48740 US</t>
  </si>
  <si>
    <t>-83.2945433</t>
  </si>
  <si>
    <t>44.65629</t>
  </si>
  <si>
    <t>2579</t>
  </si>
  <si>
    <t>71175</t>
  </si>
  <si>
    <t>2276 F-41 P.O. Box 165, Mikado MI 48745 US</t>
  </si>
  <si>
    <t>-83.422876</t>
  </si>
  <si>
    <t>44.5901</t>
  </si>
  <si>
    <t>2219</t>
  </si>
  <si>
    <t>70792</t>
  </si>
  <si>
    <t>200 North 5th Street P.O. Box 278, Harrisville MI 48740 US</t>
  </si>
  <si>
    <t>-83.2960627</t>
  </si>
  <si>
    <t>44.6575658</t>
  </si>
  <si>
    <t>2460</t>
  </si>
  <si>
    <t>205 North State Street P.O. Box 130, Harrisville MI 48740 US</t>
  </si>
  <si>
    <t>-83.294992</t>
  </si>
  <si>
    <t>44.657998</t>
  </si>
  <si>
    <t>2226</t>
  </si>
  <si>
    <t>70799</t>
  </si>
  <si>
    <t>51 N. Barlow Rd., Lincoln MI 48742 US</t>
  </si>
  <si>
    <t>-83.406471</t>
  </si>
  <si>
    <t>44.661378</t>
  </si>
  <si>
    <t>2811</t>
  </si>
  <si>
    <t>177 N. BARLOW ROAD, LINCOLN MI 48742 US</t>
  </si>
  <si>
    <t>-83.403719</t>
  </si>
  <si>
    <t>44.661088</t>
  </si>
  <si>
    <t>2593</t>
  </si>
  <si>
    <t>71190</t>
  </si>
  <si>
    <t>863 N. Barlow Rd., Lincoln MI 48742 US</t>
  </si>
  <si>
    <t>-83.404028</t>
  </si>
  <si>
    <t>44.681067</t>
  </si>
  <si>
    <t>2597</t>
  </si>
  <si>
    <t>71194</t>
  </si>
  <si>
    <t>950 N. Barlow Rd., Lincoln MI 48742 US</t>
  </si>
  <si>
    <t>-83.40244</t>
  </si>
  <si>
    <t>44.683676</t>
  </si>
  <si>
    <t>2227</t>
  </si>
  <si>
    <t>70800</t>
  </si>
  <si>
    <t>2595</t>
  </si>
  <si>
    <t>177 N. BARLOW RD PO BOX 279, Lincoln MI 48742 US</t>
  </si>
  <si>
    <t>13577</t>
  </si>
  <si>
    <t>9987</t>
  </si>
  <si>
    <t>73350</t>
  </si>
  <si>
    <t>494 S RIPLEY, ALPENA MI 49707 US</t>
  </si>
  <si>
    <t>-83.453157</t>
  </si>
  <si>
    <t>45.04733</t>
  </si>
  <si>
    <t>14687</t>
  </si>
  <si>
    <t>2205 THUNDER BAY SHOPPING CENT, ALPENA MI 49707 US</t>
  </si>
  <si>
    <t>-83.453774</t>
  </si>
  <si>
    <t>45.043732</t>
  </si>
  <si>
    <t>1936</t>
  </si>
  <si>
    <t>70485</t>
  </si>
  <si>
    <t>2250 US-23 SOUTH, Alpena MI 49707 US</t>
  </si>
  <si>
    <t>-83.456922</t>
  </si>
  <si>
    <t>45.044087</t>
  </si>
  <si>
    <t>2213</t>
  </si>
  <si>
    <t>70785</t>
  </si>
  <si>
    <t>2900 Connon St. 13460 White Ash, Alpena MI 49707 US</t>
  </si>
  <si>
    <t>-83.46335</t>
  </si>
  <si>
    <t>45.04209</t>
  </si>
  <si>
    <t>2015</t>
  </si>
  <si>
    <t>70568</t>
  </si>
  <si>
    <t>2900 Connon St., Alpena MI 49707 US</t>
  </si>
  <si>
    <t>2054</t>
  </si>
  <si>
    <t>70611</t>
  </si>
  <si>
    <t>2550 E. Grant St., Alpena MI 49707 US</t>
  </si>
  <si>
    <t>-83.4595983</t>
  </si>
  <si>
    <t>45.0464783</t>
  </si>
  <si>
    <t>2012</t>
  </si>
  <si>
    <t>70565</t>
  </si>
  <si>
    <t>1235 State St. 319 Parson St., Alpena MI 49707 US</t>
  </si>
  <si>
    <t>-83.447651</t>
  </si>
  <si>
    <t>45.048427</t>
  </si>
  <si>
    <t>11498</t>
  </si>
  <si>
    <t>73420</t>
  </si>
  <si>
    <t>4243 LOST LAKE TRAIL, LINCOLN MI 48742 US</t>
  </si>
  <si>
    <t>-83.433946</t>
  </si>
  <si>
    <t>44.778513</t>
  </si>
  <si>
    <t>2602</t>
  </si>
  <si>
    <t>71199</t>
  </si>
  <si>
    <t>2167 S. F 41, Mikado MI 48745 US</t>
  </si>
  <si>
    <t>-83.42221</t>
  </si>
  <si>
    <t>44.593389</t>
  </si>
  <si>
    <t>2601</t>
  </si>
  <si>
    <t>71198</t>
  </si>
  <si>
    <t>2205 Alger P.O. Box 161, Mikado MI 48745 US</t>
  </si>
  <si>
    <t>-83.420475</t>
  </si>
  <si>
    <t>44.592527</t>
  </si>
  <si>
    <t>1885</t>
  </si>
  <si>
    <t>70106</t>
  </si>
  <si>
    <t>1130 STATE ST, ALPENA MI 49707 US</t>
  </si>
  <si>
    <t>-83.446096</t>
  </si>
  <si>
    <t>45.048542</t>
  </si>
  <si>
    <t>14556</t>
  </si>
  <si>
    <t>73527</t>
  </si>
  <si>
    <t>1120 S. STATE STREET, ALPENA MI 49707 US</t>
  </si>
  <si>
    <t>-83.445675</t>
  </si>
  <si>
    <t>45.048626</t>
  </si>
  <si>
    <t>9618</t>
  </si>
  <si>
    <t>73314</t>
  </si>
  <si>
    <t>921 N BARLOW, LINCOLN MI 48742 US</t>
  </si>
  <si>
    <t>-83.403769</t>
  </si>
  <si>
    <t>44.68212</t>
  </si>
  <si>
    <t>2853</t>
  </si>
  <si>
    <t>7120 HURBERT RD, HUBBARD LAKE MI 49747 US</t>
  </si>
  <si>
    <t>-83.58996</t>
  </si>
  <si>
    <t>44.859335</t>
  </si>
  <si>
    <t>11541</t>
  </si>
  <si>
    <t>73426</t>
  </si>
  <si>
    <t>7002 HURBERT RD, HUBBARD LAKE MI 49747 US</t>
  </si>
  <si>
    <t>-83.587519</t>
  </si>
  <si>
    <t>44.859347</t>
  </si>
  <si>
    <t>2199</t>
  </si>
  <si>
    <t>70769</t>
  </si>
  <si>
    <t>11923 US-23 SOUTH COMPANY 159, Ossineke MI 49766 US</t>
  </si>
  <si>
    <t>-83.442621</t>
  </si>
  <si>
    <t>44.903046</t>
  </si>
  <si>
    <t>2578</t>
  </si>
  <si>
    <t>71174</t>
  </si>
  <si>
    <t>671 Sanborn Rd., Barton City MI 48705 US</t>
  </si>
  <si>
    <t>-83.5853</t>
  </si>
  <si>
    <t>44.66934</t>
  </si>
  <si>
    <t>2581</t>
  </si>
  <si>
    <t>71177</t>
  </si>
  <si>
    <t>3450 N.Hubbard Lake Rd., Spruce MI 48762 US</t>
  </si>
  <si>
    <t>-83.525289</t>
  </si>
  <si>
    <t>44.754415</t>
  </si>
  <si>
    <t>14596</t>
  </si>
  <si>
    <t>73528</t>
  </si>
  <si>
    <t>289 E. SWEDE ROAD, SPRUCE MI 48762 US</t>
  </si>
  <si>
    <t>-83.5140333</t>
  </si>
  <si>
    <t>44.8295012</t>
  </si>
  <si>
    <t>2193</t>
  </si>
  <si>
    <t>70763</t>
  </si>
  <si>
    <t>11745 US 23 S PO Box 83, Ossineke MI 49766 US</t>
  </si>
  <si>
    <t>-83.442202</t>
  </si>
  <si>
    <t>44.905986</t>
  </si>
  <si>
    <t>2603</t>
  </si>
  <si>
    <t>113</t>
  </si>
  <si>
    <t>5463 N. HURON RD. 5463 N. HURON RD, OSCODA MI 48750 US</t>
  </si>
  <si>
    <t>-83.330908</t>
  </si>
  <si>
    <t>44.437776</t>
  </si>
  <si>
    <t>13077</t>
  </si>
  <si>
    <t>5463 N. HURON RD., OSCODA MI 48750 US</t>
  </si>
  <si>
    <t>2627</t>
  </si>
  <si>
    <t>71224</t>
  </si>
  <si>
    <t>5214 N. US-23 P.O. Box 481, Oscoda MI 48750 US</t>
  </si>
  <si>
    <t>-83.329344</t>
  </si>
  <si>
    <t>44.430907</t>
  </si>
  <si>
    <t>2640</t>
  </si>
  <si>
    <t>71237</t>
  </si>
  <si>
    <t>6685 US-23 North, Oscoda MI 48750 US</t>
  </si>
  <si>
    <t>-83.323018</t>
  </si>
  <si>
    <t>44.471865</t>
  </si>
  <si>
    <t>2986</t>
  </si>
  <si>
    <t>73184</t>
  </si>
  <si>
    <t>5565 US 23 N, OSCODA MI 48750 US</t>
  </si>
  <si>
    <t>-83.32682</t>
  </si>
  <si>
    <t>44.4544533</t>
  </si>
  <si>
    <t>14327</t>
  </si>
  <si>
    <t>327 TRAVERSE BAY ROAD, LINCOLN MI 48742 US</t>
  </si>
  <si>
    <t>-83.4074733</t>
  </si>
  <si>
    <t>44.68209</t>
  </si>
  <si>
    <t>1937</t>
  </si>
  <si>
    <t>70486</t>
  </si>
  <si>
    <t>313 S. Second Lincoln P.O. Box 130, Lincoln MI 48742 US</t>
  </si>
  <si>
    <t>-83.411042</t>
  </si>
  <si>
    <t>44.681911</t>
  </si>
  <si>
    <t>2594</t>
  </si>
  <si>
    <t>71191</t>
  </si>
  <si>
    <t>301 Second St P.O. Box 237, Lincoln MI 48742 US</t>
  </si>
  <si>
    <t>-83.411411</t>
  </si>
  <si>
    <t>44.68257</t>
  </si>
  <si>
    <t>2359</t>
  </si>
  <si>
    <t>70942</t>
  </si>
  <si>
    <t>611 Court St., West Branch MI 48661 US</t>
  </si>
  <si>
    <t>-84.245405</t>
  </si>
  <si>
    <t>44.268849</t>
  </si>
  <si>
    <t>12227</t>
  </si>
  <si>
    <t>73457</t>
  </si>
  <si>
    <t>324 E HAWLEY, LINCOLN MI 48742 US</t>
  </si>
  <si>
    <t>-83.407024</t>
  </si>
  <si>
    <t>44.6825785</t>
  </si>
  <si>
    <t>2423</t>
  </si>
  <si>
    <t>71010</t>
  </si>
  <si>
    <t>5810 N M-30, Gladwin MI 48624 US</t>
  </si>
  <si>
    <t>-84.367</t>
  </si>
  <si>
    <t>44.136025</t>
  </si>
  <si>
    <t>2600</t>
  </si>
  <si>
    <t>111 Church St. Lincoln P.O. Box 515, Lincoln MI 48742 US</t>
  </si>
  <si>
    <t>-83.407733</t>
  </si>
  <si>
    <t>44.684253</t>
  </si>
  <si>
    <t>2354</t>
  </si>
  <si>
    <t>70937</t>
  </si>
  <si>
    <t>4022 N. M-30, GLADWIN MI 48624 US</t>
  </si>
  <si>
    <t>-84.366776</t>
  </si>
  <si>
    <t>44.088591</t>
  </si>
  <si>
    <t>2228</t>
  </si>
  <si>
    <t>70801</t>
  </si>
  <si>
    <t>207 CHURCH ST., LINCOLN MI 48742 US</t>
  </si>
  <si>
    <t>-83.408116</t>
  </si>
  <si>
    <t>44.68328</t>
  </si>
  <si>
    <t>2751</t>
  </si>
  <si>
    <t>71354</t>
  </si>
  <si>
    <t>2531 MILLS RD, PRESCOTT MI 48756 US</t>
  </si>
  <si>
    <t>-84.0238683</t>
  </si>
  <si>
    <t>44.22009</t>
  </si>
  <si>
    <t>2585</t>
  </si>
  <si>
    <t>71181</t>
  </si>
  <si>
    <t>300 S SECOND ST, LINCOLN MI 48742 US</t>
  </si>
  <si>
    <t>-83.412004</t>
  </si>
  <si>
    <t>44.682569</t>
  </si>
  <si>
    <t>15686</t>
  </si>
  <si>
    <t>73555</t>
  </si>
  <si>
    <t>200 S. BULLOCK, WHITTEMORE MI 48770 US</t>
  </si>
  <si>
    <t>-83.803537</t>
  </si>
  <si>
    <t>44.232392</t>
  </si>
  <si>
    <t>2587</t>
  </si>
  <si>
    <t>71183</t>
  </si>
  <si>
    <t>601 South Lake St, Lincoln MI 48742 US</t>
  </si>
  <si>
    <t>-83.4129063</t>
  </si>
  <si>
    <t>44.6790728</t>
  </si>
  <si>
    <t>2589</t>
  </si>
  <si>
    <t>71185</t>
  </si>
  <si>
    <t>509 W. State St., Lincoln MI 48742 US</t>
  </si>
  <si>
    <t>-83.4185533</t>
  </si>
  <si>
    <t>44.6801583</t>
  </si>
  <si>
    <t>2586</t>
  </si>
  <si>
    <t>71182</t>
  </si>
  <si>
    <t>507 STATE ROAD COMPANY 164, Lincoln MI 48742 US</t>
  </si>
  <si>
    <t>-83.4177133</t>
  </si>
  <si>
    <t>44.6793067</t>
  </si>
  <si>
    <t>14254</t>
  </si>
  <si>
    <t>73511</t>
  </si>
  <si>
    <t>210 S. SECOND ST., LINCOLN MI 48742 US</t>
  </si>
  <si>
    <t>-83.4117066381005</t>
  </si>
  <si>
    <t>44.6836474194424</t>
  </si>
  <si>
    <t>2768</t>
  </si>
  <si>
    <t>71373</t>
  </si>
  <si>
    <t>201 N. Second, Lincoln MI 48742 US</t>
  </si>
  <si>
    <t>-83.4115212</t>
  </si>
  <si>
    <t>44.6837358</t>
  </si>
  <si>
    <t>2596</t>
  </si>
  <si>
    <t>71193</t>
  </si>
  <si>
    <t>301 N LAKE ST PO BOX 40, LINCOLN MI 48742 US</t>
  </si>
  <si>
    <t>-83.414273</t>
  </si>
  <si>
    <t>44.687208</t>
  </si>
  <si>
    <t>2147</t>
  </si>
  <si>
    <t>70711</t>
  </si>
  <si>
    <t>2085 Werth Rd., Alpena MI 49707 US</t>
  </si>
  <si>
    <t>-83.461684</t>
  </si>
  <si>
    <t>45.041214</t>
  </si>
  <si>
    <t>1979</t>
  </si>
  <si>
    <t>70530</t>
  </si>
  <si>
    <t>400 South Ripley, Alpena MI 49707 US</t>
  </si>
  <si>
    <t>-83.452781</t>
  </si>
  <si>
    <t>45.048124</t>
  </si>
  <si>
    <t>2071</t>
  </si>
  <si>
    <t>70629</t>
  </si>
  <si>
    <t>421 S. Ripley Blvd, Alpena MI 49707 US</t>
  </si>
  <si>
    <t>-83.451781</t>
  </si>
  <si>
    <t>45.04828</t>
  </si>
  <si>
    <t>2082</t>
  </si>
  <si>
    <t>70641</t>
  </si>
  <si>
    <t>105 Mason St., Alpena MI 49707 US</t>
  </si>
  <si>
    <t>-83.4485</t>
  </si>
  <si>
    <t>45.04766</t>
  </si>
  <si>
    <t>12939</t>
  </si>
  <si>
    <t>1253 M-32, ALPENA MI 49707 US</t>
  </si>
  <si>
    <t>-83.481414</t>
  </si>
  <si>
    <t>45.059646</t>
  </si>
  <si>
    <t>1970</t>
  </si>
  <si>
    <t>70521</t>
  </si>
  <si>
    <t>600 N. Ripley, Alpena MI 49707 US</t>
  </si>
  <si>
    <t>-83.452327</t>
  </si>
  <si>
    <t>45.058731</t>
  </si>
  <si>
    <t>1965</t>
  </si>
  <si>
    <t>70516</t>
  </si>
  <si>
    <t>180 S. Ripley, Alpena MI 49707 US</t>
  </si>
  <si>
    <t>-83.452505</t>
  </si>
  <si>
    <t>45.051117</t>
  </si>
  <si>
    <t>2124</t>
  </si>
  <si>
    <t>70687</t>
  </si>
  <si>
    <t>1001 US-23 North, Alpena MI 49707 US</t>
  </si>
  <si>
    <t>-83.4450988</t>
  </si>
  <si>
    <t>45.0503698</t>
  </si>
  <si>
    <t>2171</t>
  </si>
  <si>
    <t>70738</t>
  </si>
  <si>
    <t>2270 U.S. 23 South, Alpena MI 49707 US</t>
  </si>
  <si>
    <t>-83.457574</t>
  </si>
  <si>
    <t>45.043803</t>
  </si>
  <si>
    <t>2032</t>
  </si>
  <si>
    <t>70587</t>
  </si>
  <si>
    <t>2277 US-23 SOUTH COMPANY 101, Alpena MI 49707 US</t>
  </si>
  <si>
    <t>-83.457327</t>
  </si>
  <si>
    <t>45.0430647</t>
  </si>
  <si>
    <t>2126</t>
  </si>
  <si>
    <t>70689</t>
  </si>
  <si>
    <t>2483 US-23 South, Alpena MI 49707 US</t>
  </si>
  <si>
    <t>-83.462282</t>
  </si>
  <si>
    <t>45.0390345</t>
  </si>
  <si>
    <t>14418</t>
  </si>
  <si>
    <t>73515</t>
  </si>
  <si>
    <t>1105 STATE STREET, ALPENA MI 49707 US</t>
  </si>
  <si>
    <t>-83.4460883</t>
  </si>
  <si>
    <t>45.0493117</t>
  </si>
  <si>
    <t>10771</t>
  </si>
  <si>
    <t>73387</t>
  </si>
  <si>
    <t>111 PAAD CT, ALPENA MI 49707 US</t>
  </si>
  <si>
    <t>-83.452212</t>
  </si>
  <si>
    <t>45.045138</t>
  </si>
  <si>
    <t>1982</t>
  </si>
  <si>
    <t>70533</t>
  </si>
  <si>
    <t>620 S. Ripley Blvd., Alpena MI 49707 US</t>
  </si>
  <si>
    <t>-83.453931</t>
  </si>
  <si>
    <t>45.046389</t>
  </si>
  <si>
    <t>2127</t>
  </si>
  <si>
    <t>70690</t>
  </si>
  <si>
    <t>1283 M-32 West, Alpena MI 49707 US</t>
  </si>
  <si>
    <t>-83.47685</t>
  </si>
  <si>
    <t>45.061133</t>
  </si>
  <si>
    <t>1981</t>
  </si>
  <si>
    <t>70532</t>
  </si>
  <si>
    <t>235. W. Chisholm, Alpena MI 49707 US</t>
  </si>
  <si>
    <t>-83.4352205</t>
  </si>
  <si>
    <t>45.0642253</t>
  </si>
  <si>
    <t>2376</t>
  </si>
  <si>
    <t>70961</t>
  </si>
  <si>
    <t>224 WEST CHISHOLM, ALPENA MI 49707 US</t>
  </si>
  <si>
    <t>-83.4348855756681</t>
  </si>
  <si>
    <t>45.0634615269899</t>
  </si>
  <si>
    <t>15608</t>
  </si>
  <si>
    <t>73551</t>
  </si>
  <si>
    <t>129 W. CHISHOLM ST., ALPENA MI 49707 US</t>
  </si>
  <si>
    <t>-83.433987</t>
  </si>
  <si>
    <t>45.063127</t>
  </si>
  <si>
    <t>2103</t>
  </si>
  <si>
    <t>70665</t>
  </si>
  <si>
    <t>57</t>
  </si>
  <si>
    <t>1643 M-32, Alpena MI 49707 US</t>
  </si>
  <si>
    <t>-83.4850017</t>
  </si>
  <si>
    <t>45.06119</t>
  </si>
  <si>
    <t>2122</t>
  </si>
  <si>
    <t>70685</t>
  </si>
  <si>
    <t>2516 M-32 West, Alpena MI 49707 US</t>
  </si>
  <si>
    <t>-83.502195</t>
  </si>
  <si>
    <t>45.062068</t>
  </si>
  <si>
    <t>2085</t>
  </si>
  <si>
    <t>70644</t>
  </si>
  <si>
    <t>1700 M-32 West, Alpena MI 49707 US</t>
  </si>
  <si>
    <t>-83.486143</t>
  </si>
  <si>
    <t>45.06225</t>
  </si>
  <si>
    <t>2033</t>
  </si>
  <si>
    <t>70588</t>
  </si>
  <si>
    <t>1581 M-32 West P.O. Box 565, Alpena MI 49707 US</t>
  </si>
  <si>
    <t>-83.4837433</t>
  </si>
  <si>
    <t>45.0610183</t>
  </si>
  <si>
    <t>2970</t>
  </si>
  <si>
    <t>73167</t>
  </si>
  <si>
    <t>1693 M32, ALPENA MI 49707 US</t>
  </si>
  <si>
    <t>-83.4863883</t>
  </si>
  <si>
    <t>45.0611067</t>
  </si>
  <si>
    <t>2114</t>
  </si>
  <si>
    <t>70676</t>
  </si>
  <si>
    <t>3463 M-32 West, Alpena MI 49707 US</t>
  </si>
  <si>
    <t>-83.520658</t>
  </si>
  <si>
    <t>45.060796</t>
  </si>
  <si>
    <t>13576</t>
  </si>
  <si>
    <t>73496</t>
  </si>
  <si>
    <t>7230 M-32, ALPENA MI 49707 US</t>
  </si>
  <si>
    <t>-83.597586</t>
  </si>
  <si>
    <t>45.061156</t>
  </si>
  <si>
    <t>2937</t>
  </si>
  <si>
    <t>73131</t>
  </si>
  <si>
    <t>2725 PEARL ROAD, ALPENA MI 49707 US</t>
  </si>
  <si>
    <t>-83.461315</t>
  </si>
  <si>
    <t>45.035699</t>
  </si>
  <si>
    <t>1945</t>
  </si>
  <si>
    <t>70495</t>
  </si>
  <si>
    <t>2668 US-23 South, Alpena MI 49707 US</t>
  </si>
  <si>
    <t>-83.466306</t>
  </si>
  <si>
    <t>45.034935</t>
  </si>
  <si>
    <t>8537</t>
  </si>
  <si>
    <t>2222 US 23 SO., ALPENA MI 49707 US</t>
  </si>
  <si>
    <t>-83.4644534220908</t>
  </si>
  <si>
    <t>45.0321696966945</t>
  </si>
  <si>
    <t>14281</t>
  </si>
  <si>
    <t>2380 US-23, ALPENA MI 49707 US</t>
  </si>
  <si>
    <t>-83.4644563976655</t>
  </si>
  <si>
    <t>45.0321403227185</t>
  </si>
  <si>
    <t>1983</t>
  </si>
  <si>
    <t>2373 Gordon Rd., Alpena MI 49707 US</t>
  </si>
  <si>
    <t>-83.466161</t>
  </si>
  <si>
    <t>45.036612</t>
  </si>
  <si>
    <t>2214</t>
  </si>
  <si>
    <t>1990</t>
  </si>
  <si>
    <t>2825</t>
  </si>
  <si>
    <t>71433</t>
  </si>
  <si>
    <t>3023 US 23 South, Alpena MI 49707 US</t>
  </si>
  <si>
    <t>-83.463816</t>
  </si>
  <si>
    <t>45.031924</t>
  </si>
  <si>
    <t>2209</t>
  </si>
  <si>
    <t>70780</t>
  </si>
  <si>
    <t>11585 US-23 South, Ossineke MI 49766 US</t>
  </si>
  <si>
    <t>-83.442377</t>
  </si>
  <si>
    <t>44.908148</t>
  </si>
  <si>
    <t>8530</t>
  </si>
  <si>
    <t>11596 US 23 SO, OSSINEKE MI 49766 US</t>
  </si>
  <si>
    <t>-83.44357</t>
  </si>
  <si>
    <t>44.908698</t>
  </si>
  <si>
    <t>2062</t>
  </si>
  <si>
    <t>70619</t>
  </si>
  <si>
    <t>3851 WORTH ROAD, Alpena MI 49707 US</t>
  </si>
  <si>
    <t>-83.524533</t>
  </si>
  <si>
    <t>45.009757</t>
  </si>
  <si>
    <t>2101</t>
  </si>
  <si>
    <t>3137 US-23 South, Alpena MI 49707 US</t>
  </si>
  <si>
    <t>-83.463831</t>
  </si>
  <si>
    <t>45.028848</t>
  </si>
  <si>
    <t>1975</t>
  </si>
  <si>
    <t>70526</t>
  </si>
  <si>
    <t>3224 US-23 SOUTH, ALPENA MI 49707 US</t>
  </si>
  <si>
    <t>-83.4658757</t>
  </si>
  <si>
    <t>45.0253117</t>
  </si>
  <si>
    <t>2971</t>
  </si>
  <si>
    <t>73168</t>
  </si>
  <si>
    <t>10130 US 23 SOUTH, OSSINEKE MI 49766 US</t>
  </si>
  <si>
    <t>-83.436572</t>
  </si>
  <si>
    <t>44.931034</t>
  </si>
  <si>
    <t>2374</t>
  </si>
  <si>
    <t>70959</t>
  </si>
  <si>
    <t>2584 US 23 S., Alpena MI 49707 US</t>
  </si>
  <si>
    <t>-83.464327</t>
  </si>
  <si>
    <t>45.03647</t>
  </si>
  <si>
    <t>12581</t>
  </si>
  <si>
    <t>73472</t>
  </si>
  <si>
    <t>2581 B US 23 SOUTH, ALPENA MI 49707 US</t>
  </si>
  <si>
    <t>-83.4630317</t>
  </si>
  <si>
    <t>45.0366367</t>
  </si>
  <si>
    <t>2026</t>
  </si>
  <si>
    <t>70581</t>
  </si>
  <si>
    <t>2550 U.S. 23 S., Alpena MI 49707 US</t>
  </si>
  <si>
    <t>-83.4642022</t>
  </si>
  <si>
    <t>45.0373118</t>
  </si>
  <si>
    <t>14085</t>
  </si>
  <si>
    <t>73507</t>
  </si>
  <si>
    <t>2733 US 23 SOUTH, ALPENA MI 49707 US</t>
  </si>
  <si>
    <t>-83.463336</t>
  </si>
  <si>
    <t>45.033109</t>
  </si>
  <si>
    <t>2035</t>
  </si>
  <si>
    <t>70591</t>
  </si>
  <si>
    <t>2673 US-23 South, Alpena MI 49707 US</t>
  </si>
  <si>
    <t>-83.463351</t>
  </si>
  <si>
    <t>45.03412</t>
  </si>
  <si>
    <t>1971</t>
  </si>
  <si>
    <t>70522</t>
  </si>
  <si>
    <t>2635 US 23 SOUTH, Alpena MI 49707 US</t>
  </si>
  <si>
    <t>-83.463258</t>
  </si>
  <si>
    <t>45.035053</t>
  </si>
  <si>
    <t>2089</t>
  </si>
  <si>
    <t>70650</t>
  </si>
  <si>
    <t>2569 US-23 South 2375 Gordon Rd., Alpena MI 49707 US</t>
  </si>
  <si>
    <t>-83.4628067</t>
  </si>
  <si>
    <t>45.037163</t>
  </si>
  <si>
    <t>2153</t>
  </si>
  <si>
    <t>2150</t>
  </si>
  <si>
    <t>2121</t>
  </si>
  <si>
    <t>1926</t>
  </si>
  <si>
    <t>70474</t>
  </si>
  <si>
    <t>2534 US-23 South, Alpena MI 49707 US</t>
  </si>
  <si>
    <t>-83.464016</t>
  </si>
  <si>
    <t>45.037909</t>
  </si>
  <si>
    <t>13596</t>
  </si>
  <si>
    <t>2520 US HIGWAY 23 S, ALPENA MI 49707 US</t>
  </si>
  <si>
    <t>-83.4636246</t>
  </si>
  <si>
    <t>45.0382746</t>
  </si>
  <si>
    <t>2077</t>
  </si>
  <si>
    <t>70636</t>
  </si>
  <si>
    <t>2238 WERTH RD, ALPENA MI 49707 US</t>
  </si>
  <si>
    <t>-83.4672413</t>
  </si>
  <si>
    <t>45.0396995</t>
  </si>
  <si>
    <t>2092</t>
  </si>
  <si>
    <t>1100 S. Bagley St. P.O. Box 515, Alpena MI 49707 US</t>
  </si>
  <si>
    <t>-83.471956</t>
  </si>
  <si>
    <t>45.059347</t>
  </si>
  <si>
    <t>2963</t>
  </si>
  <si>
    <t>73159</t>
  </si>
  <si>
    <t>217 W CHISHOLM, ALPENA MI 49707 US</t>
  </si>
  <si>
    <t>-83.434974</t>
  </si>
  <si>
    <t>45.063837</t>
  </si>
  <si>
    <t>13394</t>
  </si>
  <si>
    <t>73492</t>
  </si>
  <si>
    <t>600 W. CHISOLM, ALPENA MI 49707 US</t>
  </si>
  <si>
    <t>-83.439417</t>
  </si>
  <si>
    <t>45.067113</t>
  </si>
  <si>
    <t>1954</t>
  </si>
  <si>
    <t>417 W. Chisholm St., Alpena MI 49707 US</t>
  </si>
  <si>
    <t>-83.437022</t>
  </si>
  <si>
    <t>45.065837</t>
  </si>
  <si>
    <t>1997</t>
  </si>
  <si>
    <t>70549</t>
  </si>
  <si>
    <t>1411 M-32 West, Alpena MI 49707 US</t>
  </si>
  <si>
    <t>-83.479671</t>
  </si>
  <si>
    <t>45.060926</t>
  </si>
  <si>
    <t>13980</t>
  </si>
  <si>
    <t>73505</t>
  </si>
  <si>
    <t>115 E. LAKE ST., TAWAS CITY MI 48763 US</t>
  </si>
  <si>
    <t>-83.511516</t>
  </si>
  <si>
    <t>44.272543</t>
  </si>
  <si>
    <t>2390</t>
  </si>
  <si>
    <t>70976</t>
  </si>
  <si>
    <t>306 W. Lake St., Tawas City MI 48763 US</t>
  </si>
  <si>
    <t>-83.51463</t>
  </si>
  <si>
    <t>44.270626</t>
  </si>
  <si>
    <t>2406</t>
  </si>
  <si>
    <t>70993</t>
  </si>
  <si>
    <t>416 WHITTEMORE ST, TAWAS CITY MI 48763 US</t>
  </si>
  <si>
    <t>-83.523257</t>
  </si>
  <si>
    <t>44.268053</t>
  </si>
  <si>
    <t>2405</t>
  </si>
  <si>
    <t>118 W. M-55 P.O. Box 515, Tawas MI 48763 US</t>
  </si>
  <si>
    <t>-83.5269588</t>
  </si>
  <si>
    <t>44.2805532</t>
  </si>
  <si>
    <t>11579</t>
  </si>
  <si>
    <t>401 E. LAKE, TAWAS CITY MI 48763 US</t>
  </si>
  <si>
    <t>-83.507931</t>
  </si>
  <si>
    <t>44.274645</t>
  </si>
  <si>
    <t>2634</t>
  </si>
  <si>
    <t>71231</t>
  </si>
  <si>
    <t>1945 W. River, Oscoda MI 48750 US</t>
  </si>
  <si>
    <t>-83.5608480159421</t>
  </si>
  <si>
    <t>44.4422925132319</t>
  </si>
  <si>
    <t>2469</t>
  </si>
  <si>
    <t>71061</t>
  </si>
  <si>
    <t>1575 Hubert Rd P.O. Box 131, Hubbard Lake MI 49747 US</t>
  </si>
  <si>
    <t>-83.59025</t>
  </si>
  <si>
    <t>44.85878</t>
  </si>
  <si>
    <t>2582</t>
  </si>
  <si>
    <t>71178</t>
  </si>
  <si>
    <t>373 West Old Maria Rd., Black River MI 48721 US</t>
  </si>
  <si>
    <t>-83.5412803</t>
  </si>
  <si>
    <t>44.756239</t>
  </si>
  <si>
    <t>9797</t>
  </si>
  <si>
    <t>73332</t>
  </si>
  <si>
    <t>214 W MT. MARIE RD, SPRUCE MI 48762 US</t>
  </si>
  <si>
    <t>-83.533343</t>
  </si>
  <si>
    <t>44.756618</t>
  </si>
  <si>
    <t>1991</t>
  </si>
  <si>
    <t>70543</t>
  </si>
  <si>
    <t>1505 Green Haven Ln, Alpena MI 49707 US</t>
  </si>
  <si>
    <t>-83.478983</t>
  </si>
  <si>
    <t>45.051613</t>
  </si>
  <si>
    <t>9759</t>
  </si>
  <si>
    <t>73327</t>
  </si>
  <si>
    <t>5495 US 23 N, BLACK RIVER MI 48721 US</t>
  </si>
  <si>
    <t>-83.3568901094524</t>
  </si>
  <si>
    <t>44.8139621425122</t>
  </si>
  <si>
    <t>2104</t>
  </si>
  <si>
    <t>70666</t>
  </si>
  <si>
    <t>823 W. Chisholm St., Alpena MI 49707 US</t>
  </si>
  <si>
    <t>-83.4415</t>
  </si>
  <si>
    <t>45.06927</t>
  </si>
  <si>
    <t>2197</t>
  </si>
  <si>
    <t>11829 US-23 South P.O. Box 515, Ossineke MI 49766 US</t>
  </si>
  <si>
    <t>-83.442369</t>
  </si>
  <si>
    <t>44.904732</t>
  </si>
  <si>
    <t>2046</t>
  </si>
  <si>
    <t>70603</t>
  </si>
  <si>
    <t>829 W. Chisholm St., Alpena MI 49707 US</t>
  </si>
  <si>
    <t>-83.442205</t>
  </si>
  <si>
    <t>45.070042</t>
  </si>
  <si>
    <t>2198</t>
  </si>
  <si>
    <t>70768</t>
  </si>
  <si>
    <t>11897 US-23 South, Ossineke MI 49766 US</t>
  </si>
  <si>
    <t>-83.442495</t>
  </si>
  <si>
    <t>44.9036017</t>
  </si>
  <si>
    <t>14684</t>
  </si>
  <si>
    <t>73532</t>
  </si>
  <si>
    <t>2030 E. NICHOLSON HILL RD, OSSINEKE MI 49766 US</t>
  </si>
  <si>
    <t>-83.44428</t>
  </si>
  <si>
    <t>44.902672</t>
  </si>
  <si>
    <t>10364</t>
  </si>
  <si>
    <t>73368</t>
  </si>
  <si>
    <t>9027 W LONG LAKE RD, ALPENA MI 49707 US</t>
  </si>
  <si>
    <t>-83.457461</t>
  </si>
  <si>
    <t>45.177913</t>
  </si>
  <si>
    <t>2066</t>
  </si>
  <si>
    <t>70624</t>
  </si>
  <si>
    <t>2293 Werth Rd., Alpena MI 49707 US</t>
  </si>
  <si>
    <t>-83.468635</t>
  </si>
  <si>
    <t>45.038238</t>
  </si>
  <si>
    <t>8281</t>
  </si>
  <si>
    <t>73227</t>
  </si>
  <si>
    <t>3851 WERTH RD, ALPENA MI 49707 US</t>
  </si>
  <si>
    <t>1999</t>
  </si>
  <si>
    <t>70551</t>
  </si>
  <si>
    <t>6373 Werth Rd., Alpena MI 49707 US</t>
  </si>
  <si>
    <t>-83.574395</t>
  </si>
  <si>
    <t>44.97872</t>
  </si>
  <si>
    <t>2784</t>
  </si>
  <si>
    <t>71390</t>
  </si>
  <si>
    <t>1504 N. SECOND AVE., ALPENA MI 49707 US</t>
  </si>
  <si>
    <t>-83.4163292</t>
  </si>
  <si>
    <t>45.072044</t>
  </si>
  <si>
    <t>2470</t>
  </si>
  <si>
    <t>71062</t>
  </si>
  <si>
    <t>10681 BUSHEY ROAD, ALPENA MI 49707 US</t>
  </si>
  <si>
    <t>-83.566592</t>
  </si>
  <si>
    <t>44.924764</t>
  </si>
  <si>
    <t>2781</t>
  </si>
  <si>
    <t>71387</t>
  </si>
  <si>
    <t>108 E. Herman St., Alpena MI 49707 US</t>
  </si>
  <si>
    <t>-83.416981</t>
  </si>
  <si>
    <t>45.071593</t>
  </si>
  <si>
    <t>12439</t>
  </si>
  <si>
    <t>73461</t>
  </si>
  <si>
    <t>710 WEST MILLER, ALPENA MI 49707 US</t>
  </si>
  <si>
    <t>-83.435596</t>
  </si>
  <si>
    <t>45.072215</t>
  </si>
  <si>
    <t>2069</t>
  </si>
  <si>
    <t>70627</t>
  </si>
  <si>
    <t>1441 M-32 WEST, ALPENA MI 49707 US</t>
  </si>
  <si>
    <t>-83.480881</t>
  </si>
  <si>
    <t>45.060735</t>
  </si>
  <si>
    <t>1984</t>
  </si>
  <si>
    <t>70535</t>
  </si>
  <si>
    <t>1313 Kline Rd., Alpena MI 49707 US</t>
  </si>
  <si>
    <t>-83.483739</t>
  </si>
  <si>
    <t>45.059812</t>
  </si>
  <si>
    <t>10213</t>
  </si>
  <si>
    <t>73362</t>
  </si>
  <si>
    <t>1224 2ND AVE, ALPENA MI 49707 US</t>
  </si>
  <si>
    <t>-83.419896</t>
  </si>
  <si>
    <t>45.069854</t>
  </si>
  <si>
    <t>8706</t>
  </si>
  <si>
    <t>73261</t>
  </si>
  <si>
    <t>2200 W M-32, ALPENA MI 49707 US</t>
  </si>
  <si>
    <t>-83.4954383</t>
  </si>
  <si>
    <t>45.0619117</t>
  </si>
  <si>
    <t>2162</t>
  </si>
  <si>
    <t>820 Long Lake Ave P.O. Box 115, Alpena MI 49707 US</t>
  </si>
  <si>
    <t>-83.432288</t>
  </si>
  <si>
    <t>45.078032</t>
  </si>
  <si>
    <t>14652</t>
  </si>
  <si>
    <t>73529</t>
  </si>
  <si>
    <t>2884 M-32 WEST, ALPENA MI 49707 US</t>
  </si>
  <si>
    <t>-83.5103946427018</t>
  </si>
  <si>
    <t>45.06146178497</t>
  </si>
  <si>
    <t>2931</t>
  </si>
  <si>
    <t>2074 M-32 WEST, Alpena MI 49707 US</t>
  </si>
  <si>
    <t>-83.492881</t>
  </si>
  <si>
    <t>45.06192</t>
  </si>
  <si>
    <t>1986</t>
  </si>
  <si>
    <t>70538</t>
  </si>
  <si>
    <t>1960 M-32 West, Alpena MI 49707 US</t>
  </si>
  <si>
    <t>-83.491251</t>
  </si>
  <si>
    <t>45.0622913</t>
  </si>
  <si>
    <t>2091</t>
  </si>
  <si>
    <t>70652</t>
  </si>
  <si>
    <t>105 Arbor Lane, Alpena MI 49707 US</t>
  </si>
  <si>
    <t>2913</t>
  </si>
  <si>
    <t>73102</t>
  </si>
  <si>
    <t>1074 US-23 NORTH BODY SHOP, ALPENA MI 49707 US</t>
  </si>
  <si>
    <t>1931</t>
  </si>
  <si>
    <t>70479</t>
  </si>
  <si>
    <t>1065 US-23 North, Alpena MI 49707 US</t>
  </si>
  <si>
    <t>-83.456994</t>
  </si>
  <si>
    <t>45.086095</t>
  </si>
  <si>
    <t>2377</t>
  </si>
  <si>
    <t>1013 US-23 North P.O. Box 515, Alpena MI 49707 US</t>
  </si>
  <si>
    <t>-83.456318</t>
  </si>
  <si>
    <t>45.083646</t>
  </si>
  <si>
    <t>1947</t>
  </si>
  <si>
    <t>70497</t>
  </si>
  <si>
    <t>740 St. Onge 1400 US 23 S., Alpena MI 49707 US</t>
  </si>
  <si>
    <t>-83.457022</t>
  </si>
  <si>
    <t>45.08327</t>
  </si>
  <si>
    <t>2136</t>
  </si>
  <si>
    <t>70699</t>
  </si>
  <si>
    <t>666 Johnson St. Attn: Accounts Payable, Alpena MI 49707-1495 US</t>
  </si>
  <si>
    <t>2614</t>
  </si>
  <si>
    <t>71211</t>
  </si>
  <si>
    <t>7701 E. Cedar Lake Dr., Oscoda MI 48750 US</t>
  </si>
  <si>
    <t>-83.3326127</t>
  </si>
  <si>
    <t>44.5029742</t>
  </si>
  <si>
    <t>14928</t>
  </si>
  <si>
    <t>73545</t>
  </si>
  <si>
    <t>11925 US-23, OSSINEKE ME 49766 US</t>
  </si>
  <si>
    <t>-83.44155</t>
  </si>
  <si>
    <t>44.90288</t>
  </si>
  <si>
    <t>2152</t>
  </si>
  <si>
    <t>12170 US-23 South, Ossineke MI 49766 US</t>
  </si>
  <si>
    <t>-83.442794</t>
  </si>
  <si>
    <t>44.899742</t>
  </si>
  <si>
    <t>2192</t>
  </si>
  <si>
    <t>70762</t>
  </si>
  <si>
    <t>6808 US-23 South, Spruce MI 48762 US</t>
  </si>
  <si>
    <t>-83.418689</t>
  </si>
  <si>
    <t>44.854673</t>
  </si>
  <si>
    <t>2517</t>
  </si>
  <si>
    <t>71112</t>
  </si>
  <si>
    <t>990 N. Center P.O. Box 1120, Gaylord MI 49734 US</t>
  </si>
  <si>
    <t>-84.673417</t>
  </si>
  <si>
    <t>45.040649</t>
  </si>
  <si>
    <t>2696</t>
  </si>
  <si>
    <t>71298</t>
  </si>
  <si>
    <t>414 N. Morenci P.O. Box 100, Mio MI 48647 US</t>
  </si>
  <si>
    <t>-84.1302533</t>
  </si>
  <si>
    <t>44.6476517</t>
  </si>
  <si>
    <t>2704</t>
  </si>
  <si>
    <t>71307</t>
  </si>
  <si>
    <t>210 S. M-33, Mio MI 48647 US</t>
  </si>
  <si>
    <t>-84.13044</t>
  </si>
  <si>
    <t>44.650903</t>
  </si>
  <si>
    <t>2746</t>
  </si>
  <si>
    <t>71349</t>
  </si>
  <si>
    <t>4700 McKinley, Mio MI 48674 US</t>
  </si>
  <si>
    <t>-83.939736</t>
  </si>
  <si>
    <t>44.646793</t>
  </si>
  <si>
    <t>11615</t>
  </si>
  <si>
    <t>3544 US 23 N, ALPENA MI 49707 US</t>
  </si>
  <si>
    <t>-83.4565032</t>
  </si>
  <si>
    <t>45.0982917</t>
  </si>
  <si>
    <t>2711</t>
  </si>
  <si>
    <t>71314</t>
  </si>
  <si>
    <t>106 Morenci, Mio MI 48647 US</t>
  </si>
  <si>
    <t>-84.1303788</t>
  </si>
  <si>
    <t>44.6519613</t>
  </si>
  <si>
    <t>2094</t>
  </si>
  <si>
    <t>70655</t>
  </si>
  <si>
    <t>1081 U.S.23 North, Alpena MI 49707 US</t>
  </si>
  <si>
    <t>-83.45743</t>
  </si>
  <si>
    <t>45.086734</t>
  </si>
  <si>
    <t>2684</t>
  </si>
  <si>
    <t>71283</t>
  </si>
  <si>
    <t>3040 BOURN ST, LEWISTON MI 49756 US</t>
  </si>
  <si>
    <t>-84.299086</t>
  </si>
  <si>
    <t>44.884802</t>
  </si>
  <si>
    <t>12081</t>
  </si>
  <si>
    <t>73455</t>
  </si>
  <si>
    <t>2889 KNEELAND ST, LEWISTON MI 49756 US</t>
  </si>
  <si>
    <t>-84.305015</t>
  </si>
  <si>
    <t>44.882423</t>
  </si>
  <si>
    <t>2677</t>
  </si>
  <si>
    <t>71276</t>
  </si>
  <si>
    <t>4737 SALILNG COUNTY RD 612, Lewiston MI 49756 US</t>
  </si>
  <si>
    <t>-84.298269</t>
  </si>
  <si>
    <t>44.883775</t>
  </si>
  <si>
    <t>2673</t>
  </si>
  <si>
    <t>71271</t>
  </si>
  <si>
    <t>11600 M-32 West, Atlanta MI 49709 US</t>
  </si>
  <si>
    <t>-84.1615683</t>
  </si>
  <si>
    <t>45.0075333</t>
  </si>
  <si>
    <t>2671</t>
  </si>
  <si>
    <t>71269</t>
  </si>
  <si>
    <t>10980 M-32 West, Atlanta MI 49709 US</t>
  </si>
  <si>
    <t>-84.173984</t>
  </si>
  <si>
    <t>45.008552</t>
  </si>
  <si>
    <t>10098</t>
  </si>
  <si>
    <t>73335</t>
  </si>
  <si>
    <t>12483 STATE ST, ATLANTA MI 49709 US</t>
  </si>
  <si>
    <t>-84.143296</t>
  </si>
  <si>
    <t>45.00402</t>
  </si>
  <si>
    <t>2796</t>
  </si>
  <si>
    <t>71402</t>
  </si>
  <si>
    <t>11463 MACARTHUR ROAD, ATLANTA MI 49709 US</t>
  </si>
  <si>
    <t>-84.150215</t>
  </si>
  <si>
    <t>45.010883</t>
  </si>
  <si>
    <t>2840</t>
  </si>
  <si>
    <t>72006</t>
  </si>
  <si>
    <t>12676 AIRPORT RD PO BOX 201, Atlanta MI 49709 US</t>
  </si>
  <si>
    <t>-84.13893</t>
  </si>
  <si>
    <t>45.000535</t>
  </si>
  <si>
    <t>2668</t>
  </si>
  <si>
    <t>71266</t>
  </si>
  <si>
    <t>12625 State St. P.O. Box 186, Atlanta MI 49709 US</t>
  </si>
  <si>
    <t>-84.1401517</t>
  </si>
  <si>
    <t>45.0048765</t>
  </si>
  <si>
    <t>2056</t>
  </si>
  <si>
    <t>13456 Macarthur Rd., Alpena MI 49707 US</t>
  </si>
  <si>
    <t>-83.7315167</t>
  </si>
  <si>
    <t>45.1325067</t>
  </si>
  <si>
    <t>2682</t>
  </si>
  <si>
    <t>71281</t>
  </si>
  <si>
    <t>1080 Co. Rd. 612, Lewiston MI 49756 US</t>
  </si>
  <si>
    <t>-84.369799</t>
  </si>
  <si>
    <t>44.884138</t>
  </si>
  <si>
    <t>2675</t>
  </si>
  <si>
    <t>71273</t>
  </si>
  <si>
    <t>12434 STATE ST PO BOX 209, Atlanta MI 49709 US</t>
  </si>
  <si>
    <t>-84.144562</t>
  </si>
  <si>
    <t>45.004426</t>
  </si>
  <si>
    <t>11183</t>
  </si>
  <si>
    <t>73403</t>
  </si>
  <si>
    <t>12350 MAIN ST, ATLANTA MI 49707 US</t>
  </si>
  <si>
    <t>-84.146015</t>
  </si>
  <si>
    <t>45.004402</t>
  </si>
  <si>
    <t>2666</t>
  </si>
  <si>
    <t>12285 JEROME ST., ATLANTA MI 49709 US</t>
  </si>
  <si>
    <t>-84.147215</t>
  </si>
  <si>
    <t>45.004932</t>
  </si>
  <si>
    <t>2164</t>
  </si>
  <si>
    <t>3490 US-23 NORTH, ALPENA MI 49707 US</t>
  </si>
  <si>
    <t>-83.456617</t>
  </si>
  <si>
    <t>45.09739</t>
  </si>
  <si>
    <t>1996</t>
  </si>
  <si>
    <t>70548</t>
  </si>
  <si>
    <t>101 North Industrial Hwy, Alpena MI 49707 US</t>
  </si>
  <si>
    <t>-83.455732</t>
  </si>
  <si>
    <t>45.100345</t>
  </si>
  <si>
    <t>14188</t>
  </si>
  <si>
    <t>181 N. INDUSTRIAL HWY, ALPENA MI 49707 US</t>
  </si>
  <si>
    <t>-83.45867</t>
  </si>
  <si>
    <t>45.1050133</t>
  </si>
  <si>
    <t>2143</t>
  </si>
  <si>
    <t>70707</t>
  </si>
  <si>
    <t>1208 N. US-23, Alpena MI 49707 US</t>
  </si>
  <si>
    <t>-83.45718</t>
  </si>
  <si>
    <t>45.0920783</t>
  </si>
  <si>
    <t>2011</t>
  </si>
  <si>
    <t>70564</t>
  </si>
  <si>
    <t>1237 US-23 North, Alpena MI 49707 US</t>
  </si>
  <si>
    <t>-83.457845</t>
  </si>
  <si>
    <t>45.093486</t>
  </si>
  <si>
    <t>2064</t>
  </si>
  <si>
    <t>1381 N. Bagley St P.O. Box 395, Alpena MI 49707 US</t>
  </si>
  <si>
    <t>-83.470976</t>
  </si>
  <si>
    <t>45.065142</t>
  </si>
  <si>
    <t>10584</t>
  </si>
  <si>
    <t>73376</t>
  </si>
  <si>
    <t>6449 M-65, LACHINE MI 49753 US</t>
  </si>
  <si>
    <t>-83.748547</t>
  </si>
  <si>
    <t>44.981105</t>
  </si>
  <si>
    <t>2700</t>
  </si>
  <si>
    <t>71303</t>
  </si>
  <si>
    <t>432 North Mt.Tom Rd., Mio MI 48647 US</t>
  </si>
  <si>
    <t>-84.1298</t>
  </si>
  <si>
    <t>44.65623</t>
  </si>
  <si>
    <t>2163</t>
  </si>
  <si>
    <t>3580 US 23 North, Alpena MI 49707 US</t>
  </si>
  <si>
    <t>-83.4561662</t>
  </si>
  <si>
    <t>45.0985267</t>
  </si>
  <si>
    <t>2166</t>
  </si>
  <si>
    <t>3800 U.S. 23 North P.O. Box 115, Alpena MI 49707 US</t>
  </si>
  <si>
    <t>-83.4547322</t>
  </si>
  <si>
    <t>45.1021218</t>
  </si>
  <si>
    <t>2716</t>
  </si>
  <si>
    <t>71319</t>
  </si>
  <si>
    <t>611 Morenci Ave., Mio MI 48647 US</t>
  </si>
  <si>
    <t>-84.1298592705979</t>
  </si>
  <si>
    <t>44.6433329554874</t>
  </si>
  <si>
    <t>9605</t>
  </si>
  <si>
    <t>4150 US 23 N, ALPENA MI 49707 US</t>
  </si>
  <si>
    <t>-83.452195</t>
  </si>
  <si>
    <t>45.1089713</t>
  </si>
  <si>
    <t>9538</t>
  </si>
  <si>
    <t>73309</t>
  </si>
  <si>
    <t>10010 WERTH RD, HERRON MI 49744 US</t>
  </si>
  <si>
    <t>-83.647248</t>
  </si>
  <si>
    <t>44.9827698</t>
  </si>
  <si>
    <t>2295</t>
  </si>
  <si>
    <t>70876</t>
  </si>
  <si>
    <t>313 LaFayette Ave, Cheboygan MI 49721 US</t>
  </si>
  <si>
    <t>-84.46345</t>
  </si>
  <si>
    <t>45.6413017</t>
  </si>
  <si>
    <t>2294</t>
  </si>
  <si>
    <t>70874</t>
  </si>
  <si>
    <t>761 Lafayette 761 Lafayette, Cheboygan MI 49721 US</t>
  </si>
  <si>
    <t>-84.462845</t>
  </si>
  <si>
    <t>45.63138</t>
  </si>
  <si>
    <t>14832</t>
  </si>
  <si>
    <t>73539</t>
  </si>
  <si>
    <t>626 N.MAIN, CHEBOYGAN MI 49707 US</t>
  </si>
  <si>
    <t>-84.4731592</t>
  </si>
  <si>
    <t>45.6478197</t>
  </si>
  <si>
    <t>2942</t>
  </si>
  <si>
    <t>73137</t>
  </si>
  <si>
    <t>201 N MAIN ST, CHEBOYGAN MI 49721 US</t>
  </si>
  <si>
    <t>-84.477554</t>
  </si>
  <si>
    <t>45.644177</t>
  </si>
  <si>
    <t>12020</t>
  </si>
  <si>
    <t>73453</t>
  </si>
  <si>
    <t>901 DICKENSON, GAYLORD MI 49735 US</t>
  </si>
  <si>
    <t>-84.687147</t>
  </si>
  <si>
    <t>45.0177407</t>
  </si>
  <si>
    <t>14553</t>
  </si>
  <si>
    <t>73525</t>
  </si>
  <si>
    <t>325 N MAIN STREET, CHEBOYGAN MI 49721 US</t>
  </si>
  <si>
    <t>-84.476249</t>
  </si>
  <si>
    <t>45.645734</t>
  </si>
  <si>
    <t>2303</t>
  </si>
  <si>
    <t>350 S. MAIN ST., CHEBOYGAN MI 49721 US</t>
  </si>
  <si>
    <t>-84.481112</t>
  </si>
  <si>
    <t>45.639913</t>
  </si>
  <si>
    <t>2498</t>
  </si>
  <si>
    <t>10666</t>
  </si>
  <si>
    <t>1360 WEST MAIN, GAYLORD MI 49735 US</t>
  </si>
  <si>
    <t>-84.697031</t>
  </si>
  <si>
    <t>45.027822</t>
  </si>
  <si>
    <t>2495</t>
  </si>
  <si>
    <t>71087</t>
  </si>
  <si>
    <t>1622 DICKERSON RD., GAYLORD MI 49735 US</t>
  </si>
  <si>
    <t>-84.688438</t>
  </si>
  <si>
    <t>45.009033</t>
  </si>
  <si>
    <t>11687</t>
  </si>
  <si>
    <t>73437</t>
  </si>
  <si>
    <t>1459 S. OTSEGO AVE, GAYLORD MI 49735 US</t>
  </si>
  <si>
    <t>-84.676447</t>
  </si>
  <si>
    <t>45.010424</t>
  </si>
  <si>
    <t>8413</t>
  </si>
  <si>
    <t>73245</t>
  </si>
  <si>
    <t>604 WEST MAIN, GAYLORD MI 49735 US</t>
  </si>
  <si>
    <t>-84.681436</t>
  </si>
  <si>
    <t>45.02778</t>
  </si>
  <si>
    <t>8702</t>
  </si>
  <si>
    <t>73260</t>
  </si>
  <si>
    <t>824 S. HURON ST., CHEBOYGAN MI 49721 US</t>
  </si>
  <si>
    <t>-84.486279</t>
  </si>
  <si>
    <t>45.629648</t>
  </si>
  <si>
    <t>11217</t>
  </si>
  <si>
    <t>905 W. LINCOLN, CHEBOYGAN MI 49721 US</t>
  </si>
  <si>
    <t>-84.497003</t>
  </si>
  <si>
    <t>45.632194</t>
  </si>
  <si>
    <t>13329</t>
  </si>
  <si>
    <t>73491</t>
  </si>
  <si>
    <t>722 SOUTH STREET, CHEBOYGAN MI 49721 US</t>
  </si>
  <si>
    <t>-84.478985</t>
  </si>
  <si>
    <t>45.633154</t>
  </si>
  <si>
    <t>11051</t>
  </si>
  <si>
    <t>73397</t>
  </si>
  <si>
    <t>1496 WEST MAIN, GAYLORD MI 49735 US</t>
  </si>
  <si>
    <t>-84.703496</t>
  </si>
  <si>
    <t>45.028476</t>
  </si>
  <si>
    <t>8748</t>
  </si>
  <si>
    <t>73264</t>
  </si>
  <si>
    <t>9500 N. M-33, CHEBOYGAN MI 49721 US</t>
  </si>
  <si>
    <t>-84.473717</t>
  </si>
  <si>
    <t>45.596049</t>
  </si>
  <si>
    <t>2283</t>
  </si>
  <si>
    <t>70861</t>
  </si>
  <si>
    <t>1005 S MAIN ST, Cheboygan MI 49721 US</t>
  </si>
  <si>
    <t>-84.4781742</t>
  </si>
  <si>
    <t>45.6285902</t>
  </si>
  <si>
    <t>12387</t>
  </si>
  <si>
    <t>73460</t>
  </si>
  <si>
    <t>2501</t>
  </si>
  <si>
    <t>71094</t>
  </si>
  <si>
    <t>1088 M-32 East, Gaylord MI 49735 US</t>
  </si>
  <si>
    <t>-84.6456157</t>
  </si>
  <si>
    <t>45.026336</t>
  </si>
  <si>
    <t>2860</t>
  </si>
  <si>
    <t>73028</t>
  </si>
  <si>
    <t>245 THIRD ST., HILLMAN MI 49746 US</t>
  </si>
  <si>
    <t>-83.897743</t>
  </si>
  <si>
    <t>45.06734</t>
  </si>
  <si>
    <t>2861</t>
  </si>
  <si>
    <t>73029</t>
  </si>
  <si>
    <t>26045 M-32, HILLMAN MI 49746 US</t>
  </si>
  <si>
    <t>-83.9009103175832</t>
  </si>
  <si>
    <t>45.0351961742746</t>
  </si>
  <si>
    <t>2645</t>
  </si>
  <si>
    <t>71242</t>
  </si>
  <si>
    <t>330 State St., Hillman MI 49746 US</t>
  </si>
  <si>
    <t>-83.900336</t>
  </si>
  <si>
    <t>45.066054</t>
  </si>
  <si>
    <t>2643</t>
  </si>
  <si>
    <t>71240</t>
  </si>
  <si>
    <t>431 Pineview Court P.O. Box 788, Hillman MI 49746 US</t>
  </si>
  <si>
    <t>-83.902553</t>
  </si>
  <si>
    <t>45.066993</t>
  </si>
  <si>
    <t>2862</t>
  </si>
  <si>
    <t>73030</t>
  </si>
  <si>
    <t>410 N. STATE ST., HILLMAN MI 49746 US</t>
  </si>
  <si>
    <t>-83.9002837</t>
  </si>
  <si>
    <t>45.066667</t>
  </si>
  <si>
    <t>10680</t>
  </si>
  <si>
    <t>73382</t>
  </si>
  <si>
    <t>111 N. STATE, HILLMAN MI 49746 US</t>
  </si>
  <si>
    <t>-83.901023</t>
  </si>
  <si>
    <t>45.06379</t>
  </si>
  <si>
    <t>2234</t>
  </si>
  <si>
    <t>70807</t>
  </si>
  <si>
    <t>24220 Veterans Memorial Hwy PO BOX 171, Hillman MI 49746 US</t>
  </si>
  <si>
    <t>-83.8961735</t>
  </si>
  <si>
    <t>45.0597535</t>
  </si>
  <si>
    <t>2187</t>
  </si>
  <si>
    <t>70756</t>
  </si>
  <si>
    <t>10026 M-32 West, Herron MI 49744 US</t>
  </si>
  <si>
    <t>-83.656204</t>
  </si>
  <si>
    <t>45.06502</t>
  </si>
  <si>
    <t>14740</t>
  </si>
  <si>
    <t>73534</t>
  </si>
  <si>
    <t>14990 STATE STREET, HILLMAN MI 49746 US</t>
  </si>
  <si>
    <t>-83.901269</t>
  </si>
  <si>
    <t>45.058994</t>
  </si>
  <si>
    <t>10768</t>
  </si>
  <si>
    <t>73386</t>
  </si>
  <si>
    <t>230 N. STATE STREET, HILLMAN MI 49746 US</t>
  </si>
  <si>
    <t>-83.90034</t>
  </si>
  <si>
    <t>45.06518</t>
  </si>
  <si>
    <t>12488</t>
  </si>
  <si>
    <t>73463</t>
  </si>
  <si>
    <t>11310 MAIN ST, ATLANTA MI 49709 US</t>
  </si>
  <si>
    <t>-84.144059</t>
  </si>
  <si>
    <t>45.004447</t>
  </si>
  <si>
    <t>2674</t>
  </si>
  <si>
    <t>71272</t>
  </si>
  <si>
    <t>10500 County Rd. 489 P.O. Box 619, Atlanta MI 49709 US</t>
  </si>
  <si>
    <t>-84.153936</t>
  </si>
  <si>
    <t>44.987834</t>
  </si>
  <si>
    <t>11509</t>
  </si>
  <si>
    <t>73423</t>
  </si>
  <si>
    <t>11630 M-33 N, ATLANTA MI 49709 US</t>
  </si>
  <si>
    <t>-84.146408</t>
  </si>
  <si>
    <t>45.009209</t>
  </si>
  <si>
    <t>11510</t>
  </si>
  <si>
    <t>73424</t>
  </si>
  <si>
    <t>11610 M-33, ATLANTA MI 49709 US</t>
  </si>
  <si>
    <t>-84.1458735</t>
  </si>
  <si>
    <t>45.008677</t>
  </si>
  <si>
    <t>2506</t>
  </si>
  <si>
    <t>71100</t>
  </si>
  <si>
    <t>316 W. Second St., Gaylord MI 49735 US</t>
  </si>
  <si>
    <t>-84.6781005</t>
  </si>
  <si>
    <t>45.0257317</t>
  </si>
  <si>
    <t>2240</t>
  </si>
  <si>
    <t>70814</t>
  </si>
  <si>
    <t>531 N. State St., Hillman MI 49746 US</t>
  </si>
  <si>
    <t>-83.9013499</t>
  </si>
  <si>
    <t>45.06777</t>
  </si>
  <si>
    <t>2180</t>
  </si>
  <si>
    <t>70747</t>
  </si>
  <si>
    <t>10084 M-32, Herron MI 49744 US</t>
  </si>
  <si>
    <t>-83.656807</t>
  </si>
  <si>
    <t>45.06529</t>
  </si>
  <si>
    <t>12632</t>
  </si>
  <si>
    <t>73477</t>
  </si>
  <si>
    <t>7263 MAIN STREET, MACKINAW ISLAND MI 49757 US</t>
  </si>
  <si>
    <t>-84.617129</t>
  </si>
  <si>
    <t>45.849774</t>
  </si>
  <si>
    <t>14501</t>
  </si>
  <si>
    <t>73521</t>
  </si>
  <si>
    <t>966 W. VAN ROAD, PELLSTON MI 49769 US</t>
  </si>
  <si>
    <t>-84.934675</t>
  </si>
  <si>
    <t>45.594061</t>
  </si>
  <si>
    <t>2806</t>
  </si>
  <si>
    <t>71413</t>
  </si>
  <si>
    <t>231 S. Indiana P.O. Box 1237, Gaylord MI 49735 US</t>
  </si>
  <si>
    <t>-84.679231</t>
  </si>
  <si>
    <t>45.024573</t>
  </si>
  <si>
    <t>9821</t>
  </si>
  <si>
    <t>333 COMMERCE BLVD, GAYLORD MI 49735 US</t>
  </si>
  <si>
    <t>-84.67671</t>
  </si>
  <si>
    <t>45.0129733</t>
  </si>
  <si>
    <t>2525</t>
  </si>
  <si>
    <t>71121</t>
  </si>
  <si>
    <t>829 W. Main Suite E, Gaylord MI 49735 US</t>
  </si>
  <si>
    <t>9537</t>
  </si>
  <si>
    <t>73308</t>
  </si>
  <si>
    <t>693 E KITTLE RD, MIO MI 48647 US</t>
  </si>
  <si>
    <t>-84.1043058</t>
  </si>
  <si>
    <t>44.6963158</t>
  </si>
  <si>
    <t>2892</t>
  </si>
  <si>
    <t>3432 M-76, WEST BRANCH MI 48661 US</t>
  </si>
  <si>
    <t>-84.264076</t>
  </si>
  <si>
    <t>44.277772</t>
  </si>
  <si>
    <t>2824</t>
  </si>
  <si>
    <t>71432</t>
  </si>
  <si>
    <t>1284 W. Kittle Rd., Mio MI 48647 US</t>
  </si>
  <si>
    <t>-84.1814555</t>
  </si>
  <si>
    <t>44.696731</t>
  </si>
  <si>
    <t>11927</t>
  </si>
  <si>
    <t>73449</t>
  </si>
  <si>
    <t>389 W. KITTLE RD, MIO MI 48647 US</t>
  </si>
  <si>
    <t>-84.14791</t>
  </si>
  <si>
    <t>44.695174</t>
  </si>
  <si>
    <t>10601</t>
  </si>
  <si>
    <t>73378</t>
  </si>
  <si>
    <t>2997 COOK ROAD, WEST BRANCH MI 48661 US</t>
  </si>
  <si>
    <t>-84.224316</t>
  </si>
  <si>
    <t>44.248225</t>
  </si>
  <si>
    <t>13811</t>
  </si>
  <si>
    <t>73501</t>
  </si>
  <si>
    <t>2570 N. ST. HELEN ROAD, ST. HELEN MI 48656 US</t>
  </si>
  <si>
    <t>-84.409681</t>
  </si>
  <si>
    <t>44.371628</t>
  </si>
  <si>
    <t>2706</t>
  </si>
  <si>
    <t>71309</t>
  </si>
  <si>
    <t>318 PEARL, MIO MI 48647 US</t>
  </si>
  <si>
    <t>-84.1328725</t>
  </si>
  <si>
    <t>44.649005</t>
  </si>
  <si>
    <t>2663</t>
  </si>
  <si>
    <t>71261</t>
  </si>
  <si>
    <t>1163 M-72 P.O. Box 437, Mio MI 48647 US</t>
  </si>
  <si>
    <t>-84.149035</t>
  </si>
  <si>
    <t>44.6475233</t>
  </si>
  <si>
    <t>15637</t>
  </si>
  <si>
    <t>1110 W 8TH STREET, MIO MI 48647 US</t>
  </si>
  <si>
    <t>-84.144435</t>
  </si>
  <si>
    <t>44.653265</t>
  </si>
  <si>
    <t>8854</t>
  </si>
  <si>
    <t>73268</t>
  </si>
  <si>
    <t>1329 MT TOM RD, MIO MI 48647 US</t>
  </si>
  <si>
    <t>-84.1303067980501</t>
  </si>
  <si>
    <t>44.712125896692</t>
  </si>
  <si>
    <t>2697</t>
  </si>
  <si>
    <t>71300</t>
  </si>
  <si>
    <t>215 M-33, MIO MI 48647 US</t>
  </si>
  <si>
    <t>-84.1299073</t>
  </si>
  <si>
    <t>44.6507812</t>
  </si>
  <si>
    <t>2695</t>
  </si>
  <si>
    <t>71296</t>
  </si>
  <si>
    <t>107 McKinley Rd., Mio MI 48647 US</t>
  </si>
  <si>
    <t>-84.1269275</t>
  </si>
  <si>
    <t>44.6654333</t>
  </si>
  <si>
    <t>13508</t>
  </si>
  <si>
    <t>73494</t>
  </si>
  <si>
    <t>221 W. HOUGHTON AVE, WEST BRANCH MI 48661 US</t>
  </si>
  <si>
    <t>-84.238187</t>
  </si>
  <si>
    <t>44.276439</t>
  </si>
  <si>
    <t>2364</t>
  </si>
  <si>
    <t>70949</t>
  </si>
  <si>
    <t>302 E. Houghton, West Branch MI 48661 US</t>
  </si>
  <si>
    <t>-84.2329042</t>
  </si>
  <si>
    <t>44.275999</t>
  </si>
  <si>
    <t>2766</t>
  </si>
  <si>
    <t>71371</t>
  </si>
  <si>
    <t>1965 N ST HELEN ROAD, St. Helen MI 48656 US</t>
  </si>
  <si>
    <t>-84.410631</t>
  </si>
  <si>
    <t>44.36293</t>
  </si>
  <si>
    <t>2417</t>
  </si>
  <si>
    <t>71004</t>
  </si>
  <si>
    <t>2040 St. Helen Rd., St. Helen MI 48656 US</t>
  </si>
  <si>
    <t>-84.409904</t>
  </si>
  <si>
    <t>44.364077</t>
  </si>
  <si>
    <t>2361</t>
  </si>
  <si>
    <t>70945</t>
  </si>
  <si>
    <t>315 W. Houghton Ave., West Branch MI 48661 US</t>
  </si>
  <si>
    <t>-84.23922</t>
  </si>
  <si>
    <t>44.276555</t>
  </si>
  <si>
    <t>2346</t>
  </si>
  <si>
    <t>70929</t>
  </si>
  <si>
    <t>601 W. Houghton Ave P.O. Box 334, West Branch MI 48661 US</t>
  </si>
  <si>
    <t>-84.242835</t>
  </si>
  <si>
    <t>44.276468</t>
  </si>
  <si>
    <t>11658</t>
  </si>
  <si>
    <t>73434</t>
  </si>
  <si>
    <t>2262 DETER RD, LUZERNE MI 48636 US</t>
  </si>
  <si>
    <t>-84.271929</t>
  </si>
  <si>
    <t>44.615597</t>
  </si>
  <si>
    <t>11924</t>
  </si>
  <si>
    <t>73447</t>
  </si>
  <si>
    <t>14962 STATE ST, HILLMAN MI 49746 US</t>
  </si>
  <si>
    <t>-83.90111</t>
  </si>
  <si>
    <t>45.058646</t>
  </si>
  <si>
    <t>9823</t>
  </si>
  <si>
    <t>27477 MICHIGAN AVE, HILLMAN MI 49746 US</t>
  </si>
  <si>
    <t>-83.892052</t>
  </si>
  <si>
    <t>45.056357</t>
  </si>
  <si>
    <t>11925</t>
  </si>
  <si>
    <t>73448</t>
  </si>
  <si>
    <t>6400 EAST COUNTY LINE ROAD, SOUTH BRANCH MI 48761 US</t>
  </si>
  <si>
    <t>-83.88196</t>
  </si>
  <si>
    <t>44.4617417</t>
  </si>
  <si>
    <t>2480</t>
  </si>
  <si>
    <t>71072</t>
  </si>
  <si>
    <t>306 S. Washington, Hale MI 48739 US</t>
  </si>
  <si>
    <t>-83.805228</t>
  </si>
  <si>
    <t>44.375074</t>
  </si>
  <si>
    <t>12681</t>
  </si>
  <si>
    <t>27500 M 32, HILLMAN MI 49746 US</t>
  </si>
  <si>
    <t>-83.891535</t>
  </si>
  <si>
    <t>45.0577833</t>
  </si>
  <si>
    <t>2694</t>
  </si>
  <si>
    <t>71295</t>
  </si>
  <si>
    <t>301 S MORENCI AVE, Mio MI 48647 US</t>
  </si>
  <si>
    <t>-84.129306</t>
  </si>
  <si>
    <t>44.649812</t>
  </si>
  <si>
    <t>2749</t>
  </si>
  <si>
    <t>71352</t>
  </si>
  <si>
    <t>116 S. State, Twining MI 48766 US</t>
  </si>
  <si>
    <t>-83.8073</t>
  </si>
  <si>
    <t>44.11242</t>
  </si>
  <si>
    <t>9736</t>
  </si>
  <si>
    <t>73325</t>
  </si>
  <si>
    <t>429 WEST MAIN, HALE MI 48739 US</t>
  </si>
  <si>
    <t>-83.811765</t>
  </si>
  <si>
    <t>44.37762</t>
  </si>
  <si>
    <t>2648</t>
  </si>
  <si>
    <t>71245</t>
  </si>
  <si>
    <t>30 N. M65, Whittemore MI 48770 US</t>
  </si>
  <si>
    <t>-83.802567</t>
  </si>
  <si>
    <t>44.277802</t>
  </si>
  <si>
    <t>2488</t>
  </si>
  <si>
    <t>71080</t>
  </si>
  <si>
    <t>1942 M-65, Hale MI 48739 US</t>
  </si>
  <si>
    <t>-83.802995</t>
  </si>
  <si>
    <t>44.3327283</t>
  </si>
  <si>
    <t>2184</t>
  </si>
  <si>
    <t>70753</t>
  </si>
  <si>
    <t>9543 M-65, Lachine MI 49753 US</t>
  </si>
  <si>
    <t>-83.766555</t>
  </si>
  <si>
    <t>44.935914</t>
  </si>
  <si>
    <t>2481</t>
  </si>
  <si>
    <t>71073</t>
  </si>
  <si>
    <t>3281 M-65 PO Box 440, Hale MI 48739 US</t>
  </si>
  <si>
    <t>-83.805749</t>
  </si>
  <si>
    <t>44.373077</t>
  </si>
  <si>
    <t>2428</t>
  </si>
  <si>
    <t>71015</t>
  </si>
  <si>
    <t>3949 W. Saginaw Rd., NATIONAL CITY MI 48730 US</t>
  </si>
  <si>
    <t>-83.682454</t>
  </si>
  <si>
    <t>44.318668</t>
  </si>
  <si>
    <t>2427</t>
  </si>
  <si>
    <t>71014</t>
  </si>
  <si>
    <t>3985 Saginaw Street, National City MI 48748 US</t>
  </si>
  <si>
    <t>-83.684123</t>
  </si>
  <si>
    <t>44.319339</t>
  </si>
  <si>
    <t>2483</t>
  </si>
  <si>
    <t>71075</t>
  </si>
  <si>
    <t>120 E. Main St. PO BOX 9998, Hale MI 48739 US</t>
  </si>
  <si>
    <t>-83.803538</t>
  </si>
  <si>
    <t>44.377623</t>
  </si>
  <si>
    <t>2624</t>
  </si>
  <si>
    <t>71221</t>
  </si>
  <si>
    <t>121 S. WASHINGTON, Hale MI 48739 US</t>
  </si>
  <si>
    <t>-83.8044405</t>
  </si>
  <si>
    <t>44.3768102</t>
  </si>
  <si>
    <t>2492</t>
  </si>
  <si>
    <t>71084</t>
  </si>
  <si>
    <t>6787 M-65, Hale MI 48739 US</t>
  </si>
  <si>
    <t>-83.79705</t>
  </si>
  <si>
    <t>44.45321</t>
  </si>
  <si>
    <t>2482</t>
  </si>
  <si>
    <t>71074</t>
  </si>
  <si>
    <t>5971 N. M-65, Hale MI 48739 US</t>
  </si>
  <si>
    <t>-83.804815</t>
  </si>
  <si>
    <t>44.451169</t>
  </si>
  <si>
    <t>2095</t>
  </si>
  <si>
    <t>70656</t>
  </si>
  <si>
    <t>2281 US-23 South, Alpena MI 49707 US</t>
  </si>
  <si>
    <t>-83.457423</t>
  </si>
  <si>
    <t>45.042794</t>
  </si>
  <si>
    <t>1941</t>
  </si>
  <si>
    <t>70491</t>
  </si>
  <si>
    <t>2236 US-23 South, Alpena MI 49707 US</t>
  </si>
  <si>
    <t>-83.456665</t>
  </si>
  <si>
    <t>45.04481</t>
  </si>
  <si>
    <t>2040</t>
  </si>
  <si>
    <t>70596</t>
  </si>
  <si>
    <t>319 Parson St., Alpena MI 49707 US</t>
  </si>
  <si>
    <t>-83.446775</t>
  </si>
  <si>
    <t>45.0491818</t>
  </si>
  <si>
    <t>2373</t>
  </si>
  <si>
    <t>70958</t>
  </si>
  <si>
    <t>Courtyard</t>
  </si>
  <si>
    <t>2024 US 23 S., Alpena MI 49707 US</t>
  </si>
  <si>
    <t>-83.449049</t>
  </si>
  <si>
    <t>45.047023</t>
  </si>
  <si>
    <t>2073</t>
  </si>
  <si>
    <t>70632</t>
  </si>
  <si>
    <t>605 Ripley Blvd, Alpena MI 49707 US</t>
  </si>
  <si>
    <t>-83.451858138292</t>
  </si>
  <si>
    <t>45.058300821646</t>
  </si>
  <si>
    <t>10570</t>
  </si>
  <si>
    <t>468 RIPLEY, ALPENA MI 49707 US</t>
  </si>
  <si>
    <t>-83.452414</t>
  </si>
  <si>
    <t>45.057775</t>
  </si>
  <si>
    <t>13173</t>
  </si>
  <si>
    <t>73489</t>
  </si>
  <si>
    <t>2340 SOUTH 4TH AVE, ALPENA MI 49707 US</t>
  </si>
  <si>
    <t>-83.4568243</t>
  </si>
  <si>
    <t>45.0555223</t>
  </si>
  <si>
    <t>2053</t>
  </si>
  <si>
    <t>70610</t>
  </si>
  <si>
    <t>259 S. Ripley Blvd, Alpena MI 49707 US</t>
  </si>
  <si>
    <t>-83.451558</t>
  </si>
  <si>
    <t>45.050253</t>
  </si>
  <si>
    <t>2027</t>
  </si>
  <si>
    <t>70582</t>
  </si>
  <si>
    <t>215 S. Ripley, Alpena MI 49707 US</t>
  </si>
  <si>
    <t>-83.451656</t>
  </si>
  <si>
    <t>45.050605</t>
  </si>
  <si>
    <t>2777</t>
  </si>
  <si>
    <t>71382</t>
  </si>
  <si>
    <t>300 S. RIPLEY, Alpena MI 49707 US</t>
  </si>
  <si>
    <t>-83.4525433</t>
  </si>
  <si>
    <t>45.05057</t>
  </si>
  <si>
    <t>2620</t>
  </si>
  <si>
    <t>71217</t>
  </si>
  <si>
    <t>108 Bank St. P.O. Box 503, Oscoda MI 48750 US</t>
  </si>
  <si>
    <t>-83.329535</t>
  </si>
  <si>
    <t>44.422241</t>
  </si>
  <si>
    <t>2623</t>
  </si>
  <si>
    <t>71220</t>
  </si>
  <si>
    <t>209 S. State St., Oscoda MI 48750 US</t>
  </si>
  <si>
    <t>-83.3317988640494</t>
  </si>
  <si>
    <t>44.4084207272673</t>
  </si>
  <si>
    <t>8334</t>
  </si>
  <si>
    <t>73234</t>
  </si>
  <si>
    <t>2095 US 23, EAST TAWAS MI 48730 US</t>
  </si>
  <si>
    <t>-83.436955</t>
  </si>
  <si>
    <t>44.296854</t>
  </si>
  <si>
    <t>8853</t>
  </si>
  <si>
    <t>73267</t>
  </si>
  <si>
    <t>760 NEWMAN ST., EAST TAWAS MI 48730 US</t>
  </si>
  <si>
    <t>-83.492807</t>
  </si>
  <si>
    <t>44.289824</t>
  </si>
  <si>
    <t>11577</t>
  </si>
  <si>
    <t>301 NEWMAN ST, EAST TAWAS MI 48730 US</t>
  </si>
  <si>
    <t>-83.491305</t>
  </si>
  <si>
    <t>44.281899</t>
  </si>
  <si>
    <t>14324</t>
  </si>
  <si>
    <t>323 NEWMAN STREET, EAST TAWAS MI 48730 US</t>
  </si>
  <si>
    <t>-83.491689</t>
  </si>
  <si>
    <t>44.283415</t>
  </si>
  <si>
    <t>12465</t>
  </si>
  <si>
    <t>73462</t>
  </si>
  <si>
    <t>228 NEWMAN STREET, EAST TAWAS MI 48730 US</t>
  </si>
  <si>
    <t>-83.490651</t>
  </si>
  <si>
    <t>44.281182</t>
  </si>
  <si>
    <t>1913</t>
  </si>
  <si>
    <t>70359</t>
  </si>
  <si>
    <t>5222 North US - 23, Oscoda MI 48750 US</t>
  </si>
  <si>
    <t>-83.329624</t>
  </si>
  <si>
    <t>44.431433</t>
  </si>
  <si>
    <t>2628</t>
  </si>
  <si>
    <t>71225</t>
  </si>
  <si>
    <t>5155 US-23 North P.O. Box 243, Oscoda MI 48750 US</t>
  </si>
  <si>
    <t>-83.330653</t>
  </si>
  <si>
    <t>44.430515</t>
  </si>
  <si>
    <t>2636</t>
  </si>
  <si>
    <t>71233</t>
  </si>
  <si>
    <t>305 N State Street PO Box 527, Oscoda MI 48750 US</t>
  </si>
  <si>
    <t>-83.330651</t>
  </si>
  <si>
    <t>44.422717</t>
  </si>
  <si>
    <t>2609</t>
  </si>
  <si>
    <t>71206</t>
  </si>
  <si>
    <t>111 E. Dwight Ave., Oscoda MI 48750 US</t>
  </si>
  <si>
    <t>-83.329413</t>
  </si>
  <si>
    <t>44.419678</t>
  </si>
  <si>
    <t>14489</t>
  </si>
  <si>
    <t>73520</t>
  </si>
  <si>
    <t>7999 BAMFIELD RD., SOUTH BRANCH MI 48761 US</t>
  </si>
  <si>
    <t>-83.846579</t>
  </si>
  <si>
    <t>44.559679</t>
  </si>
  <si>
    <t>2510</t>
  </si>
  <si>
    <t>71105</t>
  </si>
  <si>
    <t>10826 M-32 East, Johannesburg MI 49751 US</t>
  </si>
  <si>
    <t>-84.455004</t>
  </si>
  <si>
    <t>44.985337</t>
  </si>
  <si>
    <t>11727</t>
  </si>
  <si>
    <t>73439</t>
  </si>
  <si>
    <t>1410 N. ST HELEN RD, ST. HELEN MI 48656 US</t>
  </si>
  <si>
    <t>-84.4095896</t>
  </si>
  <si>
    <t>44.3545597</t>
  </si>
  <si>
    <t>2765</t>
  </si>
  <si>
    <t>71370</t>
  </si>
  <si>
    <t>4475 WILDWOOD RD., ALGER MI 48610 US</t>
  </si>
  <si>
    <t>-84.2674457</t>
  </si>
  <si>
    <t>44.0973977</t>
  </si>
  <si>
    <t>14509</t>
  </si>
  <si>
    <t>73393</t>
  </si>
  <si>
    <t>103 E. MAIL STREET, ROSE CITY MI 48654 US</t>
  </si>
  <si>
    <t>-84.1160447</t>
  </si>
  <si>
    <t>44.421628</t>
  </si>
  <si>
    <t>2441</t>
  </si>
  <si>
    <t>71029</t>
  </si>
  <si>
    <t>206 N WILLIAMS M-33, ROSE CITY MI 48654 US</t>
  </si>
  <si>
    <t>-84.115914</t>
  </si>
  <si>
    <t>44.422824</t>
  </si>
  <si>
    <t>13670</t>
  </si>
  <si>
    <t>73499</t>
  </si>
  <si>
    <t>351 S. STRAITS HWY, INDIAN RIVER MI 49749 US</t>
  </si>
  <si>
    <t>-84.609185</t>
  </si>
  <si>
    <t>45.456819</t>
  </si>
  <si>
    <t>2933</t>
  </si>
  <si>
    <t>73126</t>
  </si>
  <si>
    <t>5839 S. Straits Highway, INDIAN RIVER MI 49749 US</t>
  </si>
  <si>
    <t>-84.628642</t>
  </si>
  <si>
    <t>45.377473</t>
  </si>
  <si>
    <t>11735</t>
  </si>
  <si>
    <t>73441</t>
  </si>
  <si>
    <t>2433 M-33 SOUTH, ATLANTA MI 49709 US</t>
  </si>
  <si>
    <t>-84.4503098670014</t>
  </si>
  <si>
    <t>45.4278309032659</t>
  </si>
  <si>
    <t>2556</t>
  </si>
  <si>
    <t>71152</t>
  </si>
  <si>
    <t>478 N. Third St., Rogers City MI 49779 US</t>
  </si>
  <si>
    <t>-83.820821</t>
  </si>
  <si>
    <t>45.424324</t>
  </si>
  <si>
    <t>2553</t>
  </si>
  <si>
    <t>71149</t>
  </si>
  <si>
    <t>3090 US-23 North, Rogers City MI 49779 US</t>
  </si>
  <si>
    <t>-83.783115</t>
  </si>
  <si>
    <t>45.369474</t>
  </si>
  <si>
    <t>2155</t>
  </si>
  <si>
    <t>167 N. Industrial Hwy. P.O. Box 33, Alpena MI 49707 US</t>
  </si>
  <si>
    <t>-83.457608</t>
  </si>
  <si>
    <t>45.103102</t>
  </si>
  <si>
    <t>2061</t>
  </si>
  <si>
    <t>70618</t>
  </si>
  <si>
    <t>5614 WESSEL RD., ALPENA MI 49707 US</t>
  </si>
  <si>
    <t>-83.4131945</t>
  </si>
  <si>
    <t>45.1285713</t>
  </si>
  <si>
    <t>14937</t>
  </si>
  <si>
    <t>73546</t>
  </si>
  <si>
    <t>977 N. CENTER, GAYLORD MI 49734 US</t>
  </si>
  <si>
    <t>-84.674762</t>
  </si>
  <si>
    <t>45.040838</t>
  </si>
  <si>
    <t>11322</t>
  </si>
  <si>
    <t>73409</t>
  </si>
  <si>
    <t>114 E. OLDFIELD, ALPENA MI 49707 US</t>
  </si>
  <si>
    <t>-83.4282802</t>
  </si>
  <si>
    <t>45.0646405</t>
  </si>
  <si>
    <t>12878</t>
  </si>
  <si>
    <t>73485</t>
  </si>
  <si>
    <t>125 EAST CHISHOLM, ALPENA MI 49707 US</t>
  </si>
  <si>
    <t>-83.432418</t>
  </si>
  <si>
    <t>45.061709</t>
  </si>
  <si>
    <t>2111</t>
  </si>
  <si>
    <t>70673</t>
  </si>
  <si>
    <t>109 N. Second Suite 200, Alpena MI 49707 US</t>
  </si>
  <si>
    <t>9624</t>
  </si>
  <si>
    <t>73315</t>
  </si>
  <si>
    <t>122 W CHISHOLM, ALPENA MI 49707 US</t>
  </si>
  <si>
    <t>-83.434269</t>
  </si>
  <si>
    <t>45.062527</t>
  </si>
  <si>
    <t>1995</t>
  </si>
  <si>
    <t>70547</t>
  </si>
  <si>
    <t>112 W. CHISHOLM, Alpena MI 49707 US</t>
  </si>
  <si>
    <t>-83.434154</t>
  </si>
  <si>
    <t>45.062501</t>
  </si>
  <si>
    <t>1963</t>
  </si>
  <si>
    <t>70514</t>
  </si>
  <si>
    <t>127 PARK PLACE NORTHERN EYE, ALPENA MI 49707 US</t>
  </si>
  <si>
    <t>-83.431886</t>
  </si>
  <si>
    <t>45.062763</t>
  </si>
  <si>
    <t>2004</t>
  </si>
  <si>
    <t>70556</t>
  </si>
  <si>
    <t>224 E. Chisholm Suite A, Alpena MI 49707 US</t>
  </si>
  <si>
    <t>2896</t>
  </si>
  <si>
    <t>73076</t>
  </si>
  <si>
    <t>144 US-23 SOUTH, ALPENA MI 49707 US</t>
  </si>
  <si>
    <t>-83.4444073619229</t>
  </si>
  <si>
    <t>45.0714360277381</t>
  </si>
  <si>
    <t>1966</t>
  </si>
  <si>
    <t>70517</t>
  </si>
  <si>
    <t>511 Long Rapids Plaza, Alpena MI 49707 US</t>
  </si>
  <si>
    <t>-83.4623887</t>
  </si>
  <si>
    <t>45.0808288</t>
  </si>
  <si>
    <t>11570</t>
  </si>
  <si>
    <t>73430</t>
  </si>
  <si>
    <t>111 SOUTH 13TH, ALPENA MI 49707 US</t>
  </si>
  <si>
    <t>-83.4471167</t>
  </si>
  <si>
    <t>45.0728067</t>
  </si>
  <si>
    <t>2782</t>
  </si>
  <si>
    <t>71388</t>
  </si>
  <si>
    <t>351 Cavanaugh St., Alpena MI 49707 US</t>
  </si>
  <si>
    <t>-83.45064</t>
  </si>
  <si>
    <t>45.06479</t>
  </si>
  <si>
    <t>2378</t>
  </si>
  <si>
    <t>70963</t>
  </si>
  <si>
    <t>621 W. Chisholm, Alpena MI 49707 US</t>
  </si>
  <si>
    <t>-83.4396918</t>
  </si>
  <si>
    <t>45.0677392</t>
  </si>
  <si>
    <t>1959</t>
  </si>
  <si>
    <t>70509</t>
  </si>
  <si>
    <t>1100 N. Bagley St., Alpena MI 49707 US</t>
  </si>
  <si>
    <t>-83.473222</t>
  </si>
  <si>
    <t>45.063711</t>
  </si>
  <si>
    <t>1987</t>
  </si>
  <si>
    <t>70539</t>
  </si>
  <si>
    <t>1234 W. Chisholm St., Alpena MI 49707 US</t>
  </si>
  <si>
    <t>-83.448075</t>
  </si>
  <si>
    <t>45.073916</t>
  </si>
  <si>
    <t>1972</t>
  </si>
  <si>
    <t>70523</t>
  </si>
  <si>
    <t>520 Fair St., Alpena MI 49707 US</t>
  </si>
  <si>
    <t>-83.45029</t>
  </si>
  <si>
    <t>45.06624</t>
  </si>
  <si>
    <t>2034</t>
  </si>
  <si>
    <t>70590</t>
  </si>
  <si>
    <t>320 N. 11th St P.O. Box 501, Alpena MI 49707 US</t>
  </si>
  <si>
    <t>-83.4405868</t>
  </si>
  <si>
    <t>45.0726453</t>
  </si>
  <si>
    <t>1943</t>
  </si>
  <si>
    <t>70493</t>
  </si>
  <si>
    <t>901 Washington, Alpena MI 49707 US</t>
  </si>
  <si>
    <t>-83.452404</t>
  </si>
  <si>
    <t>45.061989</t>
  </si>
  <si>
    <t>2039</t>
  </si>
  <si>
    <t>70595</t>
  </si>
  <si>
    <t>4385 US-23 North, Alpena MI 49707 US</t>
  </si>
  <si>
    <t>-83.4500298</t>
  </si>
  <si>
    <t>45.1108792</t>
  </si>
  <si>
    <t>10900</t>
  </si>
  <si>
    <t>120 N. RIPLEY, ALPENA MI 49707 US</t>
  </si>
  <si>
    <t>-83.451772</t>
  </si>
  <si>
    <t>45.062343</t>
  </si>
  <si>
    <t>10175</t>
  </si>
  <si>
    <t>1995 HAMILTON RD, ALPENA MI 49707 US</t>
  </si>
  <si>
    <t>-83.4542108</t>
  </si>
  <si>
    <t>45.105268</t>
  </si>
  <si>
    <t>2161</t>
  </si>
  <si>
    <t>3810 US-23 P.O. Box 205, Alpena MI 49707 US</t>
  </si>
  <si>
    <t>-83.4548967</t>
  </si>
  <si>
    <t>45.1030567</t>
  </si>
  <si>
    <t>12947</t>
  </si>
  <si>
    <t>73488</t>
  </si>
  <si>
    <t>3303 WEST WASHINGTON, ALPENA MI 49707 US</t>
  </si>
  <si>
    <t>-83.4706537</t>
  </si>
  <si>
    <t>45.0625945</t>
  </si>
  <si>
    <t>2787</t>
  </si>
  <si>
    <t>1501 W. Chisholm St., Alpena MI 49707 US</t>
  </si>
  <si>
    <t>2086</t>
  </si>
  <si>
    <t>70645</t>
  </si>
  <si>
    <t>315 W CHISHOLM MICHIGAN WORKS, Alpena MI 49707 US</t>
  </si>
  <si>
    <t>-83.435965</t>
  </si>
  <si>
    <t>45.065144</t>
  </si>
  <si>
    <t>2372</t>
  </si>
  <si>
    <t>70957</t>
  </si>
  <si>
    <t>701 Woodward Ave., Alpena MI 49707 US</t>
  </si>
  <si>
    <t>-83.4399283</t>
  </si>
  <si>
    <t>45.080535</t>
  </si>
  <si>
    <t>2783</t>
  </si>
  <si>
    <t>71389</t>
  </si>
  <si>
    <t>751 WOODWARD, ALPENA MI 49707 US</t>
  </si>
  <si>
    <t>-83.440083</t>
  </si>
  <si>
    <t>45.081516</t>
  </si>
  <si>
    <t>1989</t>
  </si>
  <si>
    <t>70541</t>
  </si>
  <si>
    <t>351 Wilson St., Alpena MI 49707 US</t>
  </si>
  <si>
    <t>-83.452501</t>
  </si>
  <si>
    <t>45.082956</t>
  </si>
  <si>
    <t>2181</t>
  </si>
  <si>
    <t>2373 Gordon Rd., Lachine MI 49753 US</t>
  </si>
  <si>
    <t>-83.645867</t>
  </si>
  <si>
    <t>45.004963</t>
  </si>
  <si>
    <t>2185</t>
  </si>
  <si>
    <t>70754</t>
  </si>
  <si>
    <t>2292 M-65 NORTH, LACHINE MI 49753 US</t>
  </si>
  <si>
    <t>-83.71763</t>
  </si>
  <si>
    <t>45.078813</t>
  </si>
  <si>
    <t>2329</t>
  </si>
  <si>
    <t>70910</t>
  </si>
  <si>
    <t>6386 E. County Line Rd., South Branch MI 48761 US</t>
  </si>
  <si>
    <t>-83.8851883</t>
  </si>
  <si>
    <t>44.4620777</t>
  </si>
  <si>
    <t>12708</t>
  </si>
  <si>
    <t>73481</t>
  </si>
  <si>
    <t>5926 THOMPSON ST., SOUTH BRANCH MI 48761 US</t>
  </si>
  <si>
    <t>-83.8865246235178</t>
  </si>
  <si>
    <t>44.4670147947232</t>
  </si>
  <si>
    <t>11499</t>
  </si>
  <si>
    <t>73421</t>
  </si>
  <si>
    <t>3270 M-65, HALE MI 48739 US</t>
  </si>
  <si>
    <t>-83.805862</t>
  </si>
  <si>
    <t>44.371203</t>
  </si>
  <si>
    <t>2868</t>
  </si>
  <si>
    <t>73036</t>
  </si>
  <si>
    <t>2811 KNEELAND, LEWISTON MI 49756 US</t>
  </si>
  <si>
    <t>-84.304975</t>
  </si>
  <si>
    <t>44.881304</t>
  </si>
  <si>
    <t>2699</t>
  </si>
  <si>
    <t>71302</t>
  </si>
  <si>
    <t>78 Red Oak Rd., Lewiston MI 49765 US</t>
  </si>
  <si>
    <t>-84.291434</t>
  </si>
  <si>
    <t>44.683695</t>
  </si>
  <si>
    <t>2686</t>
  </si>
  <si>
    <t>4910 SALLING AVE. PO Box 876, LEWISTON MI 49756 US</t>
  </si>
  <si>
    <t>-84.294559</t>
  </si>
  <si>
    <t>44.884919</t>
  </si>
  <si>
    <t>9822</t>
  </si>
  <si>
    <t>4970 SAILING AVE, LEWISTON MI 49756 US</t>
  </si>
  <si>
    <t>-84.29346</t>
  </si>
  <si>
    <t>44.884461</t>
  </si>
  <si>
    <t>2253</t>
  </si>
  <si>
    <t>2885 S. Co Rd. 489 PO BOX 673, Lewiston MI 49756 US</t>
  </si>
  <si>
    <t>-84.292461</t>
  </si>
  <si>
    <t>44.882945</t>
  </si>
  <si>
    <t>2212</t>
  </si>
  <si>
    <t>70784</t>
  </si>
  <si>
    <t>6575 US 23, SPRUCE MI 48762 US</t>
  </si>
  <si>
    <t>-83.406732</t>
  </si>
  <si>
    <t>44.845368</t>
  </si>
  <si>
    <t>10362</t>
  </si>
  <si>
    <t>1563 W HURBERT RD, HUBBARD LAKE MI 49747 US</t>
  </si>
  <si>
    <t>-83.5891263</t>
  </si>
  <si>
    <t>44.8588142</t>
  </si>
  <si>
    <t>2196</t>
  </si>
  <si>
    <t>70766</t>
  </si>
  <si>
    <t>10401 Piper Rd. P.O. Box 376, Ossineke MI 49766 US</t>
  </si>
  <si>
    <t>-83.4424178</t>
  </si>
  <si>
    <t>44.9287363</t>
  </si>
  <si>
    <t>2429</t>
  </si>
  <si>
    <t>71016</t>
  </si>
  <si>
    <t>12272 US-23 South, Ossineke MI 49766 US</t>
  </si>
  <si>
    <t>-83.4409362</t>
  </si>
  <si>
    <t>44.8973358</t>
  </si>
  <si>
    <t>2610</t>
  </si>
  <si>
    <t>71207</t>
  </si>
  <si>
    <t>6521 US-23 North, Oscoda MI 48750 US</t>
  </si>
  <si>
    <t>-83.3240648</t>
  </si>
  <si>
    <t>44.468213</t>
  </si>
  <si>
    <t>1988</t>
  </si>
  <si>
    <t>70540</t>
  </si>
  <si>
    <t>4199 Werth Rd., Alpena MI 49707 US</t>
  </si>
  <si>
    <t>-83.526042</t>
  </si>
  <si>
    <t>44.995764</t>
  </si>
  <si>
    <t>2206</t>
  </si>
  <si>
    <t>70776</t>
  </si>
  <si>
    <t>6848 US-23 North, Spruce MI 48762 US</t>
  </si>
  <si>
    <t>-83.4204422</t>
  </si>
  <si>
    <t>44.8560247</t>
  </si>
  <si>
    <t>2816</t>
  </si>
  <si>
    <t>71423</t>
  </si>
  <si>
    <t>3590 Legion Drive P.O. Box 186, Luzerne MI 48636-0186 US</t>
  </si>
  <si>
    <t>-84.275233</t>
  </si>
  <si>
    <t>44.613514</t>
  </si>
  <si>
    <t>14325</t>
  </si>
  <si>
    <t>2210 SOUTH M-76, WEST BRANCH MI 48661 US</t>
  </si>
  <si>
    <t>-84.2210677</t>
  </si>
  <si>
    <t>44.2713917</t>
  </si>
  <si>
    <t>2800</t>
  </si>
  <si>
    <t>71406</t>
  </si>
  <si>
    <t>1731 State Road, West Branch MI 48661 US</t>
  </si>
  <si>
    <t>-84.19524</t>
  </si>
  <si>
    <t>44.293995</t>
  </si>
  <si>
    <t>2387</t>
  </si>
  <si>
    <t>1101 M-55 3820 South Lachance Rd., Tawas City MI 48764 US</t>
  </si>
  <si>
    <t>-83.5664477</t>
  </si>
  <si>
    <t>44.2794657</t>
  </si>
  <si>
    <t>-8878</t>
  </si>
  <si>
    <t>103_Thursday</t>
  </si>
  <si>
    <t>103_Week1_Thursday</t>
  </si>
  <si>
    <t>-6332</t>
  </si>
  <si>
    <t>101_Monday</t>
  </si>
  <si>
    <t>101_Week1_Monday</t>
  </si>
  <si>
    <t>-8892</t>
  </si>
  <si>
    <t>-6333</t>
  </si>
  <si>
    <t>-8876</t>
  </si>
  <si>
    <t>-6334</t>
  </si>
  <si>
    <t>-8887</t>
  </si>
  <si>
    <t>-6335</t>
  </si>
  <si>
    <t>-8896</t>
  </si>
  <si>
    <t>-6336</t>
  </si>
  <si>
    <t>-8900</t>
  </si>
  <si>
    <t>-6337</t>
  </si>
  <si>
    <t>-6281</t>
  </si>
  <si>
    <t>101_Friday</t>
  </si>
  <si>
    <t>101_Week1_Friday</t>
  </si>
  <si>
    <t>-6338</t>
  </si>
  <si>
    <t>-13222</t>
  </si>
  <si>
    <t>102_Monday</t>
  </si>
  <si>
    <t>102_Week1_Monday</t>
  </si>
  <si>
    <t>-13385</t>
  </si>
  <si>
    <t>102_Week2_Monday</t>
  </si>
  <si>
    <t>-6339</t>
  </si>
  <si>
    <t>-6282</t>
  </si>
  <si>
    <t>-6340</t>
  </si>
  <si>
    <t>-8846</t>
  </si>
  <si>
    <t>103_Friday</t>
  </si>
  <si>
    <t>103_Week1_Friday</t>
  </si>
  <si>
    <t>-6341</t>
  </si>
  <si>
    <t>-6283</t>
  </si>
  <si>
    <t>-6342</t>
  </si>
  <si>
    <t>-8790</t>
  </si>
  <si>
    <t>103_Wednesday</t>
  </si>
  <si>
    <t>103_Week1_Wednesday</t>
  </si>
  <si>
    <t>-6343</t>
  </si>
  <si>
    <t>-8791</t>
  </si>
  <si>
    <t>-6344</t>
  </si>
  <si>
    <t>-8904</t>
  </si>
  <si>
    <t>-6345</t>
  </si>
  <si>
    <t>-8789</t>
  </si>
  <si>
    <t>-6346</t>
  </si>
  <si>
    <t>-8901</t>
  </si>
  <si>
    <t>-6347</t>
  </si>
  <si>
    <t>-8890</t>
  </si>
  <si>
    <t>-6348</t>
  </si>
  <si>
    <t>-8885</t>
  </si>
  <si>
    <t>-6349</t>
  </si>
  <si>
    <t>-8888</t>
  </si>
  <si>
    <t>-6350</t>
  </si>
  <si>
    <t>-8801</t>
  </si>
  <si>
    <t>-6351</t>
  </si>
  <si>
    <t>-8889</t>
  </si>
  <si>
    <t>-6352</t>
  </si>
  <si>
    <t>-8899</t>
  </si>
  <si>
    <t>-6353</t>
  </si>
  <si>
    <t>-13223</t>
  </si>
  <si>
    <t>-13386</t>
  </si>
  <si>
    <t>-6354</t>
  </si>
  <si>
    <t>-13234</t>
  </si>
  <si>
    <t>-6355</t>
  </si>
  <si>
    <t>-13235</t>
  </si>
  <si>
    <t>-6356</t>
  </si>
  <si>
    <t>-6277</t>
  </si>
  <si>
    <t>-6357</t>
  </si>
  <si>
    <t>-13232</t>
  </si>
  <si>
    <t>-13394</t>
  </si>
  <si>
    <t>-6358</t>
  </si>
  <si>
    <t>-13233</t>
  </si>
  <si>
    <t>-13395</t>
  </si>
  <si>
    <t>-12584</t>
  </si>
  <si>
    <t>102_Tuesday</t>
  </si>
  <si>
    <t>102_Week1_Tuesday</t>
  </si>
  <si>
    <t>105_Wednesday</t>
  </si>
  <si>
    <t>105_Week1_Wednesday</t>
  </si>
  <si>
    <t>105_Monday</t>
  </si>
  <si>
    <t>105_Week1_Monday</t>
  </si>
  <si>
    <t>105_Tuesday</t>
  </si>
  <si>
    <t>105_Week1_Tuesday</t>
  </si>
  <si>
    <t>105_Friday</t>
  </si>
  <si>
    <t>105_Week1_Friday</t>
  </si>
  <si>
    <t>105_Thursday</t>
  </si>
  <si>
    <t>105_Week1_Thursday</t>
  </si>
  <si>
    <t>103_Tuesday</t>
  </si>
  <si>
    <t>103_Week1_Tuesday</t>
  </si>
  <si>
    <t>101_Thursday</t>
  </si>
  <si>
    <t>101_Week1_Thursday</t>
  </si>
  <si>
    <t>103_Monday</t>
  </si>
  <si>
    <t>103_Week1_Monday</t>
  </si>
  <si>
    <t>102_Friday</t>
  </si>
  <si>
    <t>102_Week1_Friday</t>
  </si>
  <si>
    <t>101_Tuesday</t>
  </si>
  <si>
    <t>101_Week1_Tuesday</t>
  </si>
  <si>
    <t>101_Wednesday</t>
  </si>
  <si>
    <t>101_Week1_Wednesday</t>
  </si>
  <si>
    <t>102_Thursday</t>
  </si>
  <si>
    <t>102_Week1_Thursday</t>
  </si>
  <si>
    <t>102_Wednesday</t>
  </si>
  <si>
    <t>102_Week1_Wednesday</t>
  </si>
  <si>
    <t>102_Week2_Tuesday</t>
  </si>
  <si>
    <t>105_Week2_Friday</t>
  </si>
  <si>
    <t>102_Week2_Thursday</t>
  </si>
  <si>
    <t>102_Week2_Friday</t>
  </si>
  <si>
    <t>102_Week2_Wednesday</t>
  </si>
  <si>
    <t>-6276</t>
  </si>
  <si>
    <t>-6240</t>
  </si>
  <si>
    <t>-6275</t>
  </si>
  <si>
    <t>-6241</t>
  </si>
  <si>
    <t>-13239</t>
  </si>
  <si>
    <t>-6242</t>
  </si>
  <si>
    <t>-13238</t>
  </si>
  <si>
    <t>-13400</t>
  </si>
  <si>
    <t>-6243</t>
  </si>
  <si>
    <t>-13236</t>
  </si>
  <si>
    <t>-6244</t>
  </si>
  <si>
    <t>-13237</t>
  </si>
  <si>
    <t>-6245</t>
  </si>
  <si>
    <t>-13226</t>
  </si>
  <si>
    <t>-6246</t>
  </si>
  <si>
    <t>-13227</t>
  </si>
  <si>
    <t>-6247</t>
  </si>
  <si>
    <t>-13225</t>
  </si>
  <si>
    <t>-13387</t>
  </si>
  <si>
    <t>-6248</t>
  </si>
  <si>
    <t>-13224</t>
  </si>
  <si>
    <t>-6249</t>
  </si>
  <si>
    <t>-6280</t>
  </si>
  <si>
    <t>-6250</t>
  </si>
  <si>
    <t>-13228</t>
  </si>
  <si>
    <t>-13390</t>
  </si>
  <si>
    <t>-6251</t>
  </si>
  <si>
    <t>-13230</t>
  </si>
  <si>
    <t>-13392</t>
  </si>
  <si>
    <t>-6252</t>
  </si>
  <si>
    <t>-13231</t>
  </si>
  <si>
    <t>-13393</t>
  </si>
  <si>
    <t>-6253</t>
  </si>
  <si>
    <t>-6278</t>
  </si>
  <si>
    <t>-6254</t>
  </si>
  <si>
    <t>-6279</t>
  </si>
  <si>
    <t>-6255</t>
  </si>
  <si>
    <t>-13229</t>
  </si>
  <si>
    <t>-13391</t>
  </si>
  <si>
    <t>-6256</t>
  </si>
  <si>
    <t>-8902</t>
  </si>
  <si>
    <t>-6257</t>
  </si>
  <si>
    <t>-8819</t>
  </si>
  <si>
    <t>-6258</t>
  </si>
  <si>
    <t>-8818</t>
  </si>
  <si>
    <t>-6259</t>
  </si>
  <si>
    <t>-8820</t>
  </si>
  <si>
    <t>-6260</t>
  </si>
  <si>
    <t>-8823</t>
  </si>
  <si>
    <t>-6261</t>
  </si>
  <si>
    <t>-8822</t>
  </si>
  <si>
    <t>-6262</t>
  </si>
  <si>
    <t>-8865</t>
  </si>
  <si>
    <t>-6263</t>
  </si>
  <si>
    <t>-8859</t>
  </si>
  <si>
    <t>-6299</t>
  </si>
  <si>
    <t>-8882</t>
  </si>
  <si>
    <t>-6300</t>
  </si>
  <si>
    <t>-8869</t>
  </si>
  <si>
    <t>-6301</t>
  </si>
  <si>
    <t>-8817</t>
  </si>
  <si>
    <t>-6302</t>
  </si>
  <si>
    <t>-8816</t>
  </si>
  <si>
    <t>-6303</t>
  </si>
  <si>
    <t>-8841</t>
  </si>
  <si>
    <t>-6304</t>
  </si>
  <si>
    <t>-8828</t>
  </si>
  <si>
    <t>-6305</t>
  </si>
  <si>
    <t>-8842</t>
  </si>
  <si>
    <t>-6306</t>
  </si>
  <si>
    <t>-8843</t>
  </si>
  <si>
    <t>-6307</t>
  </si>
  <si>
    <t>-8830</t>
  </si>
  <si>
    <t>-6308</t>
  </si>
  <si>
    <t>-8874</t>
  </si>
  <si>
    <t>-6309</t>
  </si>
  <si>
    <t>-8824</t>
  </si>
  <si>
    <t>-6310</t>
  </si>
  <si>
    <t>-8873</t>
  </si>
  <si>
    <t>-6311</t>
  </si>
  <si>
    <t>-8847</t>
  </si>
  <si>
    <t>-6312</t>
  </si>
  <si>
    <t>-8826</t>
  </si>
  <si>
    <t>-6313</t>
  </si>
  <si>
    <t>-8825</t>
  </si>
  <si>
    <t>-6314</t>
  </si>
  <si>
    <t>-8861</t>
  </si>
  <si>
    <t>-6315</t>
  </si>
  <si>
    <t>-8893</t>
  </si>
  <si>
    <t>-6316</t>
  </si>
  <si>
    <t>-8891</t>
  </si>
  <si>
    <t>-6317</t>
  </si>
  <si>
    <t>-8894</t>
  </si>
  <si>
    <t>-6318</t>
  </si>
  <si>
    <t>-8898</t>
  </si>
  <si>
    <t>-6319</t>
  </si>
  <si>
    <t>-8895</t>
  </si>
  <si>
    <t>-6320</t>
  </si>
  <si>
    <t>-8794</t>
  </si>
  <si>
    <t>-6321</t>
  </si>
  <si>
    <t>-8903</t>
  </si>
  <si>
    <t>-6322</t>
  </si>
  <si>
    <t>-8788</t>
  </si>
  <si>
    <t>-6323</t>
  </si>
  <si>
    <t>-8792</t>
  </si>
  <si>
    <t>-6324</t>
  </si>
  <si>
    <t>-8795</t>
  </si>
  <si>
    <t>-6325</t>
  </si>
  <si>
    <t>-8793</t>
  </si>
  <si>
    <t>-6326</t>
  </si>
  <si>
    <t>-8848</t>
  </si>
  <si>
    <t>-6327</t>
  </si>
  <si>
    <t>-8849</t>
  </si>
  <si>
    <t>-6328</t>
  </si>
  <si>
    <t>-8850</t>
  </si>
  <si>
    <t>-6329</t>
  </si>
  <si>
    <t>-8884</t>
  </si>
  <si>
    <t>-6330</t>
  </si>
  <si>
    <t>-8881</t>
  </si>
  <si>
    <t>-6331</t>
  </si>
  <si>
    <t>-8860</t>
  </si>
  <si>
    <t>-6284</t>
  </si>
  <si>
    <t>-8897</t>
  </si>
  <si>
    <t>-6285</t>
  </si>
  <si>
    <t>-8886</t>
  </si>
  <si>
    <t>-6286</t>
  </si>
  <si>
    <t>-8877</t>
  </si>
  <si>
    <t>-6287</t>
  </si>
  <si>
    <t>-8855</t>
  </si>
  <si>
    <t>-6288</t>
  </si>
  <si>
    <t>-8844</t>
  </si>
  <si>
    <t>-6289</t>
  </si>
  <si>
    <t>-13240</t>
  </si>
  <si>
    <t>-13403</t>
  </si>
  <si>
    <t>-6290</t>
  </si>
  <si>
    <t>-13285</t>
  </si>
  <si>
    <t>-13450</t>
  </si>
  <si>
    <t>-6291</t>
  </si>
  <si>
    <t>-13286</t>
  </si>
  <si>
    <t>-13446</t>
  </si>
  <si>
    <t>-6292</t>
  </si>
  <si>
    <t>-6295</t>
  </si>
  <si>
    <t>-6293</t>
  </si>
  <si>
    <t>-13283</t>
  </si>
  <si>
    <t>-13449</t>
  </si>
  <si>
    <t>-6294</t>
  </si>
  <si>
    <t>-13284</t>
  </si>
  <si>
    <t>-13448</t>
  </si>
  <si>
    <t>-13287</t>
  </si>
  <si>
    <t>-6296</t>
  </si>
  <si>
    <t>-13290</t>
  </si>
  <si>
    <t>-6297</t>
  </si>
  <si>
    <t>-6298</t>
  </si>
  <si>
    <t>-13289</t>
  </si>
  <si>
    <t>-6264</t>
  </si>
  <si>
    <t>-6265</t>
  </si>
  <si>
    <t>-13288</t>
  </si>
  <si>
    <t>-6266</t>
  </si>
  <si>
    <t>-13277</t>
  </si>
  <si>
    <t>-6267</t>
  </si>
  <si>
    <t>-13278</t>
  </si>
  <si>
    <t>-6268</t>
  </si>
  <si>
    <t>-13276</t>
  </si>
  <si>
    <t>-6269</t>
  </si>
  <si>
    <t>-13275</t>
  </si>
  <si>
    <t>-13454</t>
  </si>
  <si>
    <t>-6270</t>
  </si>
  <si>
    <t>-6271</t>
  </si>
  <si>
    <t>-6272</t>
  </si>
  <si>
    <t>-6273</t>
  </si>
  <si>
    <t>-13282</t>
  </si>
  <si>
    <t>-13451</t>
  </si>
  <si>
    <t>-6274</t>
  </si>
  <si>
    <t>-13281</t>
  </si>
  <si>
    <t>-13452</t>
  </si>
  <si>
    <t>-13279</t>
  </si>
  <si>
    <t>-13280</t>
  </si>
  <si>
    <t>-13453</t>
  </si>
  <si>
    <t>-13291</t>
  </si>
  <si>
    <t>-13302</t>
  </si>
  <si>
    <t>-13301</t>
  </si>
  <si>
    <t>-13300</t>
  </si>
  <si>
    <t>-13303</t>
  </si>
  <si>
    <t>-13489</t>
  </si>
  <si>
    <t>-13306</t>
  </si>
  <si>
    <t>-13488</t>
  </si>
  <si>
    <t>-13307</t>
  </si>
  <si>
    <t>-13486</t>
  </si>
  <si>
    <t>-13305</t>
  </si>
  <si>
    <t>-13304</t>
  </si>
  <si>
    <t>-13294</t>
  </si>
  <si>
    <t>-13295</t>
  </si>
  <si>
    <t>-13444</t>
  </si>
  <si>
    <t>-13292</t>
  </si>
  <si>
    <t>-13293</t>
  </si>
  <si>
    <t>-13296</t>
  </si>
  <si>
    <t>-13445</t>
  </si>
  <si>
    <t>-13299</t>
  </si>
  <si>
    <t>-13298</t>
  </si>
  <si>
    <t>-13297</t>
  </si>
  <si>
    <t>-13274</t>
  </si>
  <si>
    <t>-13455</t>
  </si>
  <si>
    <t>-13251</t>
  </si>
  <si>
    <t>-13414</t>
  </si>
  <si>
    <t>-13252</t>
  </si>
  <si>
    <t>-13415</t>
  </si>
  <si>
    <t>-13250</t>
  </si>
  <si>
    <t>-13413</t>
  </si>
  <si>
    <t>-13249</t>
  </si>
  <si>
    <t>-13256</t>
  </si>
  <si>
    <t>-13255</t>
  </si>
  <si>
    <t>-13253</t>
  </si>
  <si>
    <t>-13254</t>
  </si>
  <si>
    <t>-13243</t>
  </si>
  <si>
    <t>-13407</t>
  </si>
  <si>
    <t>-13244</t>
  </si>
  <si>
    <t>-13408</t>
  </si>
  <si>
    <t>-13242</t>
  </si>
  <si>
    <t>-13241</t>
  </si>
  <si>
    <t>-13404</t>
  </si>
  <si>
    <t>-13247</t>
  </si>
  <si>
    <t>-13411</t>
  </si>
  <si>
    <t>-13248</t>
  </si>
  <si>
    <t>-13412</t>
  </si>
  <si>
    <t>-13246</t>
  </si>
  <si>
    <t>-13410</t>
  </si>
  <si>
    <t>-13245</t>
  </si>
  <si>
    <t>-13409</t>
  </si>
  <si>
    <t>-13257</t>
  </si>
  <si>
    <t>-13268</t>
  </si>
  <si>
    <t>-13459</t>
  </si>
  <si>
    <t>-13267</t>
  </si>
  <si>
    <t>-13266</t>
  </si>
  <si>
    <t>-13269</t>
  </si>
  <si>
    <t>-13273</t>
  </si>
  <si>
    <t>-13272</t>
  </si>
  <si>
    <t>-13456</t>
  </si>
  <si>
    <t>-13270</t>
  </si>
  <si>
    <t>-13458</t>
  </si>
  <si>
    <t>-13271</t>
  </si>
  <si>
    <t>-13457</t>
  </si>
  <si>
    <t>-13260</t>
  </si>
  <si>
    <t>-13261</t>
  </si>
  <si>
    <t>-13259</t>
  </si>
  <si>
    <t>-13258</t>
  </si>
  <si>
    <t>-8821</t>
  </si>
  <si>
    <t>-13265</t>
  </si>
  <si>
    <t>-13264</t>
  </si>
  <si>
    <t>-13262</t>
  </si>
  <si>
    <t>-13263</t>
  </si>
  <si>
    <t>-10842</t>
  </si>
  <si>
    <t>-8827</t>
  </si>
  <si>
    <t>-10843</t>
  </si>
  <si>
    <t>-10787</t>
  </si>
  <si>
    <t>-10909</t>
  </si>
  <si>
    <t>-10893</t>
  </si>
  <si>
    <t>-10887</t>
  </si>
  <si>
    <t>-11051</t>
  </si>
  <si>
    <t>-11004</t>
  </si>
  <si>
    <t>105_Week2_Thursday</t>
  </si>
  <si>
    <t>-10841</t>
  </si>
  <si>
    <t>-8829</t>
  </si>
  <si>
    <t>-10839</t>
  </si>
  <si>
    <t>-10840</t>
  </si>
  <si>
    <t>-8831</t>
  </si>
  <si>
    <t>-10844</t>
  </si>
  <si>
    <t>-8832</t>
  </si>
  <si>
    <t>-10848</t>
  </si>
  <si>
    <t>-8833</t>
  </si>
  <si>
    <t>-10849</t>
  </si>
  <si>
    <t>-8834</t>
  </si>
  <si>
    <t>-10847</t>
  </si>
  <si>
    <t>-8835</t>
  </si>
  <si>
    <t>-10845</t>
  </si>
  <si>
    <t>-8836</t>
  </si>
  <si>
    <t>-10846</t>
  </si>
  <si>
    <t>-8837</t>
  </si>
  <si>
    <t>-10831</t>
  </si>
  <si>
    <t>-10982</t>
  </si>
  <si>
    <t>105_Week2_Wednesday</t>
  </si>
  <si>
    <t>-8838</t>
  </si>
  <si>
    <t>-10832</t>
  </si>
  <si>
    <t>-10989</t>
  </si>
  <si>
    <t>-8805</t>
  </si>
  <si>
    <t>-10830</t>
  </si>
  <si>
    <t>-10981</t>
  </si>
  <si>
    <t>-8806</t>
  </si>
  <si>
    <t>-10828</t>
  </si>
  <si>
    <t>-10979</t>
  </si>
  <si>
    <t>-8807</t>
  </si>
  <si>
    <t>-10829</t>
  </si>
  <si>
    <t>-10980</t>
  </si>
  <si>
    <t>-8808</t>
  </si>
  <si>
    <t>-10833</t>
  </si>
  <si>
    <t>-10990</t>
  </si>
  <si>
    <t>-8809</t>
  </si>
  <si>
    <t>-10837</t>
  </si>
  <si>
    <t>-10997</t>
  </si>
  <si>
    <t>-8810</t>
  </si>
  <si>
    <t>-10838</t>
  </si>
  <si>
    <t>-10998</t>
  </si>
  <si>
    <t>-8811</t>
  </si>
  <si>
    <t>-10836</t>
  </si>
  <si>
    <t>-10995</t>
  </si>
  <si>
    <t>-8812</t>
  </si>
  <si>
    <t>-10834</t>
  </si>
  <si>
    <t>-10988</t>
  </si>
  <si>
    <t>-8813</t>
  </si>
  <si>
    <t>-10835</t>
  </si>
  <si>
    <t>-10993</t>
  </si>
  <si>
    <t>-8814</t>
  </si>
  <si>
    <t>-10850</t>
  </si>
  <si>
    <t>-8815</t>
  </si>
  <si>
    <t>-10796</t>
  </si>
  <si>
    <t>-10797</t>
  </si>
  <si>
    <t>-10795</t>
  </si>
  <si>
    <t>-11029</t>
  </si>
  <si>
    <t>-10793</t>
  </si>
  <si>
    <t>-10794</t>
  </si>
  <si>
    <t>-11028</t>
  </si>
  <si>
    <t>-10798</t>
  </si>
  <si>
    <t>-10802</t>
  </si>
  <si>
    <t>-11027</t>
  </si>
  <si>
    <t>-10803</t>
  </si>
  <si>
    <t>-10801</t>
  </si>
  <si>
    <t>-8796</t>
  </si>
  <si>
    <t>-10799</t>
  </si>
  <si>
    <t>-11026</t>
  </si>
  <si>
    <t>-8797</t>
  </si>
  <si>
    <t>-10800</t>
  </si>
  <si>
    <t>-8798</t>
  </si>
  <si>
    <t>-10854</t>
  </si>
  <si>
    <t>-8799</t>
  </si>
  <si>
    <t>-8800</t>
  </si>
  <si>
    <t>-10853</t>
  </si>
  <si>
    <t>-10851</t>
  </si>
  <si>
    <t>-8802</t>
  </si>
  <si>
    <t>-10852</t>
  </si>
  <si>
    <t>-8803</t>
  </si>
  <si>
    <t>-8804</t>
  </si>
  <si>
    <t>-10791</t>
  </si>
  <si>
    <t>-10792</t>
  </si>
  <si>
    <t>-10790</t>
  </si>
  <si>
    <t>-10788</t>
  </si>
  <si>
    <t>-8879</t>
  </si>
  <si>
    <t>-10789</t>
  </si>
  <si>
    <t>-8880</t>
  </si>
  <si>
    <t>-10827</t>
  </si>
  <si>
    <t>-10978</t>
  </si>
  <si>
    <t>-10923</t>
  </si>
  <si>
    <t>-10924</t>
  </si>
  <si>
    <t>-8883</t>
  </si>
  <si>
    <t>-10922</t>
  </si>
  <si>
    <t>-10920</t>
  </si>
  <si>
    <t>-10921</t>
  </si>
  <si>
    <t>-10925</t>
  </si>
  <si>
    <t>-10929</t>
  </si>
  <si>
    <t>-10930</t>
  </si>
  <si>
    <t>-10928</t>
  </si>
  <si>
    <t>-10926</t>
  </si>
  <si>
    <t>-10927</t>
  </si>
  <si>
    <t>-10912</t>
  </si>
  <si>
    <t>-10913</t>
  </si>
  <si>
    <t>-10911</t>
  </si>
  <si>
    <t>-10910</t>
  </si>
  <si>
    <t>-10914</t>
  </si>
  <si>
    <t>-10918</t>
  </si>
  <si>
    <t>-10919</t>
  </si>
  <si>
    <t>-10917</t>
  </si>
  <si>
    <t>-10915</t>
  </si>
  <si>
    <t>-10916</t>
  </si>
  <si>
    <t>-10907</t>
  </si>
  <si>
    <t>-8839</t>
  </si>
  <si>
    <t>-10908</t>
  </si>
  <si>
    <t>-8840</t>
  </si>
  <si>
    <t>-10906</t>
  </si>
  <si>
    <t>-10904</t>
  </si>
  <si>
    <t>-10905</t>
  </si>
  <si>
    <t>-10825</t>
  </si>
  <si>
    <t>-8845</t>
  </si>
  <si>
    <t>-10826</t>
  </si>
  <si>
    <t>-10824</t>
  </si>
  <si>
    <t>-10977</t>
  </si>
  <si>
    <t>-10822</t>
  </si>
  <si>
    <t>-10823</t>
  </si>
  <si>
    <t>-10896</t>
  </si>
  <si>
    <t>-10897</t>
  </si>
  <si>
    <t>-8851</t>
  </si>
  <si>
    <t>-10895</t>
  </si>
  <si>
    <t>-8852</t>
  </si>
  <si>
    <t>-8853</t>
  </si>
  <si>
    <t>-10894</t>
  </si>
  <si>
    <t>-8854</t>
  </si>
  <si>
    <t>-10898</t>
  </si>
  <si>
    <t>-10902</t>
  </si>
  <si>
    <t>-8856</t>
  </si>
  <si>
    <t>-10903</t>
  </si>
  <si>
    <t>-8857</t>
  </si>
  <si>
    <t>-10901</t>
  </si>
  <si>
    <t>-8858</t>
  </si>
  <si>
    <t>-10899</t>
  </si>
  <si>
    <t>-10900</t>
  </si>
  <si>
    <t>-10804</t>
  </si>
  <si>
    <t>-8862</t>
  </si>
  <si>
    <t>-10878</t>
  </si>
  <si>
    <t>-11072</t>
  </si>
  <si>
    <t>-8863</t>
  </si>
  <si>
    <t>-10877</t>
  </si>
  <si>
    <t>-11070</t>
  </si>
  <si>
    <t>-8864</t>
  </si>
  <si>
    <t>-8866</t>
  </si>
  <si>
    <t>-10879</t>
  </si>
  <si>
    <t>-11074</t>
  </si>
  <si>
    <t>-8867</t>
  </si>
  <si>
    <t>-10881</t>
  </si>
  <si>
    <t>-8868</t>
  </si>
  <si>
    <t>-10882</t>
  </si>
  <si>
    <t>-11044</t>
  </si>
  <si>
    <t>-8870</t>
  </si>
  <si>
    <t>-8871</t>
  </si>
  <si>
    <t>-10880</t>
  </si>
  <si>
    <t>-8872</t>
  </si>
  <si>
    <t>-10873</t>
  </si>
  <si>
    <t>-11056</t>
  </si>
  <si>
    <t>-10872</t>
  </si>
  <si>
    <t>-11057</t>
  </si>
  <si>
    <t>-8875</t>
  </si>
  <si>
    <t>-10871</t>
  </si>
  <si>
    <t>-11058</t>
  </si>
  <si>
    <t>-10875</t>
  </si>
  <si>
    <t>-11073</t>
  </si>
  <si>
    <t>-10876</t>
  </si>
  <si>
    <t>-10874</t>
  </si>
  <si>
    <t>-11055</t>
  </si>
  <si>
    <t>-10891</t>
  </si>
  <si>
    <t>-11048</t>
  </si>
  <si>
    <t>-10890</t>
  </si>
  <si>
    <t>-11047</t>
  </si>
  <si>
    <t>-10892</t>
  </si>
  <si>
    <t>-11076</t>
  </si>
  <si>
    <t>-10885</t>
  </si>
  <si>
    <t>-11054</t>
  </si>
  <si>
    <t>-10884</t>
  </si>
  <si>
    <t>-11045</t>
  </si>
  <si>
    <t>-10883</t>
  </si>
  <si>
    <t>-10886</t>
  </si>
  <si>
    <t>-11052</t>
  </si>
  <si>
    <t>-10888</t>
  </si>
  <si>
    <t>-11050</t>
  </si>
  <si>
    <t>-10889</t>
  </si>
  <si>
    <t>-11049</t>
  </si>
  <si>
    <t>-10819</t>
  </si>
  <si>
    <t>-10820</t>
  </si>
  <si>
    <t>-10818</t>
  </si>
  <si>
    <t>-11019</t>
  </si>
  <si>
    <t>-10816</t>
  </si>
  <si>
    <t>-10817</t>
  </si>
  <si>
    <t>-11023</t>
  </si>
  <si>
    <t>-10821</t>
  </si>
  <si>
    <t>-10856</t>
  </si>
  <si>
    <t>-11040</t>
  </si>
  <si>
    <t>-10855</t>
  </si>
  <si>
    <t>-11039</t>
  </si>
  <si>
    <t>-10808</t>
  </si>
  <si>
    <t>-10809</t>
  </si>
  <si>
    <t>-10807</t>
  </si>
  <si>
    <t>-10805</t>
  </si>
  <si>
    <t>-10806</t>
  </si>
  <si>
    <t>-10810</t>
  </si>
  <si>
    <t>-10814</t>
  </si>
  <si>
    <t>-11022</t>
  </si>
  <si>
    <t>-10815</t>
  </si>
  <si>
    <t>-11021</t>
  </si>
  <si>
    <t>-10813</t>
  </si>
  <si>
    <t>-11020</t>
  </si>
  <si>
    <t>-10811</t>
  </si>
  <si>
    <t>-10812</t>
  </si>
  <si>
    <t>-10857</t>
  </si>
  <si>
    <t>-11041</t>
  </si>
  <si>
    <t>-10866</t>
  </si>
  <si>
    <t>-11063</t>
  </si>
  <si>
    <t>-10865</t>
  </si>
  <si>
    <t>-11064</t>
  </si>
  <si>
    <t>-10864</t>
  </si>
  <si>
    <t>-11065</t>
  </si>
  <si>
    <t>-10867</t>
  </si>
  <si>
    <t>-11062</t>
  </si>
  <si>
    <t>-10870</t>
  </si>
  <si>
    <t>-11059</t>
  </si>
  <si>
    <t>-10869</t>
  </si>
  <si>
    <t>-11061</t>
  </si>
  <si>
    <t>-10868</t>
  </si>
  <si>
    <t>-11060</t>
  </si>
  <si>
    <t>-10860</t>
  </si>
  <si>
    <t>-11075</t>
  </si>
  <si>
    <t>-10859</t>
  </si>
  <si>
    <t>-11043</t>
  </si>
  <si>
    <t>-10858</t>
  </si>
  <si>
    <t>-11042</t>
  </si>
  <si>
    <t>-10863</t>
  </si>
  <si>
    <t>-11066</t>
  </si>
  <si>
    <t>-10861</t>
  </si>
  <si>
    <t>-11068</t>
  </si>
  <si>
    <t>-10862</t>
  </si>
  <si>
    <t>-11067</t>
  </si>
  <si>
    <t>-13377</t>
  </si>
  <si>
    <t>-13529</t>
  </si>
  <si>
    <t>-13376</t>
  </si>
  <si>
    <t>-13379</t>
  </si>
  <si>
    <t>-13541</t>
  </si>
  <si>
    <t>-13378</t>
  </si>
  <si>
    <t>-13530</t>
  </si>
  <si>
    <t>-13372</t>
  </si>
  <si>
    <t>-13538</t>
  </si>
  <si>
    <t>-13371</t>
  </si>
  <si>
    <t>-13537</t>
  </si>
  <si>
    <t>-13375</t>
  </si>
  <si>
    <t>-13531</t>
  </si>
  <si>
    <t>-13374</t>
  </si>
  <si>
    <t>-13533</t>
  </si>
  <si>
    <t>-13373</t>
  </si>
  <si>
    <t>-13534</t>
  </si>
  <si>
    <t>-13382</t>
  </si>
  <si>
    <t>-13547</t>
  </si>
  <si>
    <t>-13381</t>
  </si>
  <si>
    <t>-13540</t>
  </si>
  <si>
    <t>-13380</t>
  </si>
  <si>
    <t>-13542</t>
  </si>
  <si>
    <t>-13384</t>
  </si>
  <si>
    <t>-13548</t>
  </si>
  <si>
    <t>-13383</t>
  </si>
  <si>
    <t>-13543</t>
  </si>
  <si>
    <t>-13370</t>
  </si>
  <si>
    <t>-13536</t>
  </si>
  <si>
    <t>-13342</t>
  </si>
  <si>
    <t>-13510</t>
  </si>
  <si>
    <t>-13341</t>
  </si>
  <si>
    <t>-13511</t>
  </si>
  <si>
    <t>-13343</t>
  </si>
  <si>
    <t>-13509</t>
  </si>
  <si>
    <t>-13344</t>
  </si>
  <si>
    <t>-13508</t>
  </si>
  <si>
    <t>-13338</t>
  </si>
  <si>
    <t>-13513</t>
  </si>
  <si>
    <t>-13337</t>
  </si>
  <si>
    <t>-13516</t>
  </si>
  <si>
    <t>-13340</t>
  </si>
  <si>
    <t>-13339</t>
  </si>
  <si>
    <t>-13512</t>
  </si>
  <si>
    <t>-13352</t>
  </si>
  <si>
    <t>-13498</t>
  </si>
  <si>
    <t>-13353</t>
  </si>
  <si>
    <t>-13500</t>
  </si>
  <si>
    <t>-13351</t>
  </si>
  <si>
    <t>-13499</t>
  </si>
  <si>
    <t>-13354</t>
  </si>
  <si>
    <t>-13501</t>
  </si>
  <si>
    <t>-10948</t>
  </si>
  <si>
    <t>105_Week2_Monday</t>
  </si>
  <si>
    <t>-13356</t>
  </si>
  <si>
    <t>-13355</t>
  </si>
  <si>
    <t>-13522</t>
  </si>
  <si>
    <t>-13350</t>
  </si>
  <si>
    <t>-13502</t>
  </si>
  <si>
    <t>-13346</t>
  </si>
  <si>
    <t>-13505</t>
  </si>
  <si>
    <t>-13347</t>
  </si>
  <si>
    <t>-13497</t>
  </si>
  <si>
    <t>-13345</t>
  </si>
  <si>
    <t>-13506</t>
  </si>
  <si>
    <t>-10983</t>
  </si>
  <si>
    <t>-10984</t>
  </si>
  <si>
    <t>-10985</t>
  </si>
  <si>
    <t>-10986</t>
  </si>
  <si>
    <t>-13349</t>
  </si>
  <si>
    <t>-13503</t>
  </si>
  <si>
    <t>-10987</t>
  </si>
  <si>
    <t>-13348</t>
  </si>
  <si>
    <t>-13504</t>
  </si>
  <si>
    <t>-10991</t>
  </si>
  <si>
    <t>-10992</t>
  </si>
  <si>
    <t>-10994</t>
  </si>
  <si>
    <t>-13317</t>
  </si>
  <si>
    <t>-13475</t>
  </si>
  <si>
    <t>-10996</t>
  </si>
  <si>
    <t>-13318</t>
  </si>
  <si>
    <t>-13474</t>
  </si>
  <si>
    <t>-10999</t>
  </si>
  <si>
    <t>-13316</t>
  </si>
  <si>
    <t>-13478</t>
  </si>
  <si>
    <t>-11000</t>
  </si>
  <si>
    <t>-11001</t>
  </si>
  <si>
    <t>-13319</t>
  </si>
  <si>
    <t>-13470</t>
  </si>
  <si>
    <t>-13321</t>
  </si>
  <si>
    <t>-11003</t>
  </si>
  <si>
    <t>-13322</t>
  </si>
  <si>
    <t>-13471</t>
  </si>
  <si>
    <t>-13320</t>
  </si>
  <si>
    <t>-13315</t>
  </si>
  <si>
    <t>-13479</t>
  </si>
  <si>
    <t>-13310</t>
  </si>
  <si>
    <t>-13484</t>
  </si>
  <si>
    <t>-13308</t>
  </si>
  <si>
    <t>-13309</t>
  </si>
  <si>
    <t>-13485</t>
  </si>
  <si>
    <t>-13311</t>
  </si>
  <si>
    <t>-13483</t>
  </si>
  <si>
    <t>-11013</t>
  </si>
  <si>
    <t>-11014</t>
  </si>
  <si>
    <t>-13314</t>
  </si>
  <si>
    <t>-11015</t>
  </si>
  <si>
    <t>-13312</t>
  </si>
  <si>
    <t>-13482</t>
  </si>
  <si>
    <t>-11016</t>
  </si>
  <si>
    <t>-13313</t>
  </si>
  <si>
    <t>-13480</t>
  </si>
  <si>
    <t>-11017</t>
  </si>
  <si>
    <t>-11018</t>
  </si>
  <si>
    <t>-13331</t>
  </si>
  <si>
    <t>-13514</t>
  </si>
  <si>
    <t>-13332</t>
  </si>
  <si>
    <t>-13515</t>
  </si>
  <si>
    <t>-13330</t>
  </si>
  <si>
    <t>-13521</t>
  </si>
  <si>
    <t>-11046</t>
  </si>
  <si>
    <t>-13333</t>
  </si>
  <si>
    <t>-13518</t>
  </si>
  <si>
    <t>-11053</t>
  </si>
  <si>
    <t>-13335</t>
  </si>
  <si>
    <t>-13520</t>
  </si>
  <si>
    <t>-11069</t>
  </si>
  <si>
    <t>-13336</t>
  </si>
  <si>
    <t>-13517</t>
  </si>
  <si>
    <t>-11071</t>
  </si>
  <si>
    <t>-13334</t>
  </si>
  <si>
    <t>-13519</t>
  </si>
  <si>
    <t>-13325</t>
  </si>
  <si>
    <t>-13323</t>
  </si>
  <si>
    <t>-13472</t>
  </si>
  <si>
    <t>-13324</t>
  </si>
  <si>
    <t>-13473</t>
  </si>
  <si>
    <t>-13326</t>
  </si>
  <si>
    <t>-13476</t>
  </si>
  <si>
    <t>-13329</t>
  </si>
  <si>
    <t>-13327</t>
  </si>
  <si>
    <t>-13328</t>
  </si>
  <si>
    <t>-13477</t>
  </si>
  <si>
    <t>-13360</t>
  </si>
  <si>
    <t>-13366</t>
  </si>
  <si>
    <t>-13546</t>
  </si>
  <si>
    <t>-13367</t>
  </si>
  <si>
    <t>-13528</t>
  </si>
  <si>
    <t>-13363</t>
  </si>
  <si>
    <t>-13526</t>
  </si>
  <si>
    <t>-13361</t>
  </si>
  <si>
    <t>-13365</t>
  </si>
  <si>
    <t>-13545</t>
  </si>
  <si>
    <t>-13364</t>
  </si>
  <si>
    <t>-13527</t>
  </si>
  <si>
    <t>-13362</t>
  </si>
  <si>
    <t>-13359</t>
  </si>
  <si>
    <t>-13525</t>
  </si>
  <si>
    <t>-13368</t>
  </si>
  <si>
    <t>-13539</t>
  </si>
  <si>
    <t>-13357</t>
  </si>
  <si>
    <t>-13523</t>
  </si>
  <si>
    <t>-13358</t>
  </si>
  <si>
    <t>-13524</t>
  </si>
  <si>
    <t>-13369</t>
  </si>
  <si>
    <t>-13535</t>
  </si>
  <si>
    <t>-13492</t>
  </si>
  <si>
    <t>-13491</t>
  </si>
  <si>
    <t>-13490</t>
  </si>
  <si>
    <t>-13481</t>
  </si>
  <si>
    <t>-13487</t>
  </si>
  <si>
    <t>-13447</t>
  </si>
  <si>
    <t>-13466</t>
  </si>
  <si>
    <t>-13464</t>
  </si>
  <si>
    <t>-13465</t>
  </si>
  <si>
    <t>-13467</t>
  </si>
  <si>
    <t>-13468</t>
  </si>
  <si>
    <t>-13469</t>
  </si>
  <si>
    <t>-13463</t>
  </si>
  <si>
    <t>-13461</t>
  </si>
  <si>
    <t>-13460</t>
  </si>
  <si>
    <t>-13462</t>
  </si>
  <si>
    <t>-13532</t>
  </si>
  <si>
    <t>-13544</t>
  </si>
  <si>
    <t>-13494</t>
  </si>
  <si>
    <t>-13495</t>
  </si>
  <si>
    <t>-13493</t>
  </si>
  <si>
    <t>-13496</t>
  </si>
  <si>
    <t>-13507</t>
  </si>
  <si>
    <t>-13443</t>
  </si>
  <si>
    <t>-13406</t>
  </si>
  <si>
    <t>-13388</t>
  </si>
  <si>
    <t>-13389</t>
  </si>
  <si>
    <t>-13405</t>
  </si>
  <si>
    <t>-13399</t>
  </si>
  <si>
    <t>-11005</t>
  </si>
  <si>
    <t>-11002</t>
  </si>
  <si>
    <t>-13402</t>
  </si>
  <si>
    <t>-13401</t>
  </si>
  <si>
    <t>-11025</t>
  </si>
  <si>
    <t>-11006</t>
  </si>
  <si>
    <t>-13396</t>
  </si>
  <si>
    <t>-11010</t>
  </si>
  <si>
    <t>-11011</t>
  </si>
  <si>
    <t>-11024</t>
  </si>
  <si>
    <t>-11012</t>
  </si>
  <si>
    <t>-11007</t>
  </si>
  <si>
    <t>-13398</t>
  </si>
  <si>
    <t>-11008</t>
  </si>
  <si>
    <t>-11009</t>
  </si>
  <si>
    <t>-13397</t>
  </si>
  <si>
    <t>-10976</t>
  </si>
  <si>
    <t>-10941</t>
  </si>
  <si>
    <t>-10940</t>
  </si>
  <si>
    <t>-13429</t>
  </si>
  <si>
    <t>-10942</t>
  </si>
  <si>
    <t>-11035</t>
  </si>
  <si>
    <t>-10938</t>
  </si>
  <si>
    <t>-11036</t>
  </si>
  <si>
    <t>-13431</t>
  </si>
  <si>
    <t>-13430</t>
  </si>
  <si>
    <t>-10939</t>
  </si>
  <si>
    <t>-10943</t>
  </si>
  <si>
    <t>-13427</t>
  </si>
  <si>
    <t>-10947</t>
  </si>
  <si>
    <t>-11034</t>
  </si>
  <si>
    <t>-11033</t>
  </si>
  <si>
    <t>-10949</t>
  </si>
  <si>
    <t>-10944</t>
  </si>
  <si>
    <t>-10945</t>
  </si>
  <si>
    <t>-13428</t>
  </si>
  <si>
    <t>-10946</t>
  </si>
  <si>
    <t>-11038</t>
  </si>
  <si>
    <t>-13438</t>
  </si>
  <si>
    <t>-13437</t>
  </si>
  <si>
    <t>-13435</t>
  </si>
  <si>
    <t>-13436</t>
  </si>
  <si>
    <t>-13441</t>
  </si>
  <si>
    <t>-13442</t>
  </si>
  <si>
    <t>-13439</t>
  </si>
  <si>
    <t>-13440</t>
  </si>
  <si>
    <t>-11037</t>
  </si>
  <si>
    <t>-10935</t>
  </si>
  <si>
    <t>-10934</t>
  </si>
  <si>
    <t>-13432</t>
  </si>
  <si>
    <t>-10937</t>
  </si>
  <si>
    <t>-10936</t>
  </si>
  <si>
    <t>-10932</t>
  </si>
  <si>
    <t>-10931</t>
  </si>
  <si>
    <t>-13434</t>
  </si>
  <si>
    <t>-13433</t>
  </si>
  <si>
    <t>-10933</t>
  </si>
  <si>
    <t>-10967</t>
  </si>
  <si>
    <t>105_Week2_Tuesday</t>
  </si>
  <si>
    <t>-13420</t>
  </si>
  <si>
    <t>-13419</t>
  </si>
  <si>
    <t>-10969</t>
  </si>
  <si>
    <t>-10968</t>
  </si>
  <si>
    <t>-10964</t>
  </si>
  <si>
    <t>-10963</t>
  </si>
  <si>
    <t>-11031</t>
  </si>
  <si>
    <t>-10966</t>
  </si>
  <si>
    <t>-10965</t>
  </si>
  <si>
    <t>-13418</t>
  </si>
  <si>
    <t>-10973</t>
  </si>
  <si>
    <t>-10974</t>
  </si>
  <si>
    <t>-13416</t>
  </si>
  <si>
    <t>-10975</t>
  </si>
  <si>
    <t>-11030</t>
  </si>
  <si>
    <t>-10970</t>
  </si>
  <si>
    <t>-10971</t>
  </si>
  <si>
    <t>-13417</t>
  </si>
  <si>
    <t>-10972</t>
  </si>
  <si>
    <t>-10953</t>
  </si>
  <si>
    <t>-13424</t>
  </si>
  <si>
    <t>-10955</t>
  </si>
  <si>
    <t>-10954</t>
  </si>
  <si>
    <t>-10950</t>
  </si>
  <si>
    <t>-13426</t>
  </si>
  <si>
    <t>-10951</t>
  </si>
  <si>
    <t>-10952</t>
  </si>
  <si>
    <t>-13425</t>
  </si>
  <si>
    <t>-11032</t>
  </si>
  <si>
    <t>-10961</t>
  </si>
  <si>
    <t>-10960</t>
  </si>
  <si>
    <t>-13422</t>
  </si>
  <si>
    <t>-13421</t>
  </si>
  <si>
    <t>-10962</t>
  </si>
  <si>
    <t>-10957</t>
  </si>
  <si>
    <t>-10956</t>
  </si>
  <si>
    <t>-10958</t>
  </si>
  <si>
    <t>-10959</t>
  </si>
  <si>
    <t>-13423</t>
  </si>
  <si>
    <t>-9010</t>
  </si>
  <si>
    <t>103_Week2_Friday</t>
  </si>
  <si>
    <t>-8905</t>
  </si>
  <si>
    <t>103_Week2_Monday</t>
  </si>
  <si>
    <t>-8951</t>
  </si>
  <si>
    <t>103_Week2_Thursday</t>
  </si>
  <si>
    <t>-8921</t>
  </si>
  <si>
    <t>-9005</t>
  </si>
  <si>
    <t>-8914</t>
  </si>
  <si>
    <t>-8916</t>
  </si>
  <si>
    <t>-6441</t>
  </si>
  <si>
    <t>101_Week2_Thursday</t>
  </si>
  <si>
    <t>-8977</t>
  </si>
  <si>
    <t>-8979</t>
  </si>
  <si>
    <t>-8950</t>
  </si>
  <si>
    <t>-6445</t>
  </si>
  <si>
    <t>-8922</t>
  </si>
  <si>
    <t>103_Week2_Tuesday</t>
  </si>
  <si>
    <t>-8923</t>
  </si>
  <si>
    <t>-9003</t>
  </si>
  <si>
    <t>-9011</t>
  </si>
  <si>
    <t>-9007</t>
  </si>
  <si>
    <t>-9006</t>
  </si>
  <si>
    <t>-8925</t>
  </si>
  <si>
    <t>-9000</t>
  </si>
  <si>
    <t>-8947</t>
  </si>
  <si>
    <t>-9004</t>
  </si>
  <si>
    <t>-8907</t>
  </si>
  <si>
    <t>-8908</t>
  </si>
  <si>
    <t>-8909</t>
  </si>
  <si>
    <t>-8954</t>
  </si>
  <si>
    <t>-8999</t>
  </si>
  <si>
    <t>-8959</t>
  </si>
  <si>
    <t>-8952</t>
  </si>
  <si>
    <t>-8906</t>
  </si>
  <si>
    <t>-9008</t>
  </si>
  <si>
    <t>-8915</t>
  </si>
  <si>
    <t>-8912</t>
  </si>
  <si>
    <t>-6442</t>
  </si>
  <si>
    <t>-8917</t>
  </si>
  <si>
    <t>-8988</t>
  </si>
  <si>
    <t>-8910</t>
  </si>
  <si>
    <t>-8953</t>
  </si>
  <si>
    <t>-6452</t>
  </si>
  <si>
    <t>-8948</t>
  </si>
  <si>
    <t>-8911</t>
  </si>
  <si>
    <t>-8974</t>
  </si>
  <si>
    <t>-8976</t>
  </si>
  <si>
    <t>-8919</t>
  </si>
  <si>
    <t>-6444</t>
  </si>
  <si>
    <t>-8918</t>
  </si>
  <si>
    <t>-6446</t>
  </si>
  <si>
    <t>-8934</t>
  </si>
  <si>
    <t>103_Week2_Wednesday</t>
  </si>
  <si>
    <t>-8937</t>
  </si>
  <si>
    <t>-8975</t>
  </si>
  <si>
    <t>-8939</t>
  </si>
  <si>
    <t>-6437</t>
  </si>
  <si>
    <t>101_Week2_Wednesday</t>
  </si>
  <si>
    <t>-6418</t>
  </si>
  <si>
    <t>-6360</t>
  </si>
  <si>
    <t>101_Week2_Monday</t>
  </si>
  <si>
    <t>-6434</t>
  </si>
  <si>
    <t>-6436</t>
  </si>
  <si>
    <t>-6440</t>
  </si>
  <si>
    <t>-6443</t>
  </si>
  <si>
    <t>-6439</t>
  </si>
  <si>
    <t>-6438</t>
  </si>
  <si>
    <t>-6359</t>
  </si>
  <si>
    <t>-9013</t>
  </si>
  <si>
    <t>-8992</t>
  </si>
  <si>
    <t>-8980</t>
  </si>
  <si>
    <t>-9009</t>
  </si>
  <si>
    <t>-8994</t>
  </si>
  <si>
    <t>-8978</t>
  </si>
  <si>
    <t>-9002</t>
  </si>
  <si>
    <t>-6447</t>
  </si>
  <si>
    <t>-8929</t>
  </si>
  <si>
    <t>-8993</t>
  </si>
  <si>
    <t>-9001</t>
  </si>
  <si>
    <t>-8942</t>
  </si>
  <si>
    <t>-8986</t>
  </si>
  <si>
    <t>-8961</t>
  </si>
  <si>
    <t>-8960</t>
  </si>
  <si>
    <t>-8935</t>
  </si>
  <si>
    <t>-8983</t>
  </si>
  <si>
    <t>-8982</t>
  </si>
  <si>
    <t>-8985</t>
  </si>
  <si>
    <t>-8943</t>
  </si>
  <si>
    <t>-8984</t>
  </si>
  <si>
    <t>-6461</t>
  </si>
  <si>
    <t>101_Week2_Friday</t>
  </si>
  <si>
    <t>-6406</t>
  </si>
  <si>
    <t>101_Week2_Tuesday</t>
  </si>
  <si>
    <t>-6420</t>
  </si>
  <si>
    <t>-6448</t>
  </si>
  <si>
    <t>-6422</t>
  </si>
  <si>
    <t>-6462</t>
  </si>
  <si>
    <t>-6379</t>
  </si>
  <si>
    <t>-6380</t>
  </si>
  <si>
    <t>-6393</t>
  </si>
  <si>
    <t>-6381</t>
  </si>
  <si>
    <t>-6459</t>
  </si>
  <si>
    <t>-6472</t>
  </si>
  <si>
    <t>-6476</t>
  </si>
  <si>
    <t>-6423</t>
  </si>
  <si>
    <t>-6478</t>
  </si>
  <si>
    <t>-6454</t>
  </si>
  <si>
    <t>-6460</t>
  </si>
  <si>
    <t>-6467</t>
  </si>
  <si>
    <t>-6469</t>
  </si>
  <si>
    <t>-6468</t>
  </si>
  <si>
    <t>-6378</t>
  </si>
  <si>
    <t>-6477</t>
  </si>
  <si>
    <t>-6465</t>
  </si>
  <si>
    <t>-6470</t>
  </si>
  <si>
    <t>-6361</t>
  </si>
  <si>
    <t>-6464</t>
  </si>
  <si>
    <t>-6466</t>
  </si>
  <si>
    <t>-6474</t>
  </si>
  <si>
    <t>-6455</t>
  </si>
  <si>
    <t>-6475</t>
  </si>
  <si>
    <t>-6471</t>
  </si>
  <si>
    <t>-6463</t>
  </si>
  <si>
    <t>-6416</t>
  </si>
  <si>
    <t>-6376</t>
  </si>
  <si>
    <t>-6473</t>
  </si>
  <si>
    <t>-6377</t>
  </si>
  <si>
    <t>-6457</t>
  </si>
  <si>
    <t>-6363</t>
  </si>
  <si>
    <t>-6364</t>
  </si>
  <si>
    <t>-6368</t>
  </si>
  <si>
    <t>-6415</t>
  </si>
  <si>
    <t>-8944</t>
  </si>
  <si>
    <t>-8998</t>
  </si>
  <si>
    <t>-8945</t>
  </si>
  <si>
    <t>-6450</t>
  </si>
  <si>
    <t>-8990</t>
  </si>
  <si>
    <t>-9012</t>
  </si>
  <si>
    <t>-6449</t>
  </si>
  <si>
    <t>-8957</t>
  </si>
  <si>
    <t>-8946</t>
  </si>
  <si>
    <t>-8991</t>
  </si>
  <si>
    <t>-8963</t>
  </si>
  <si>
    <t>-8997</t>
  </si>
  <si>
    <t>-8964</t>
  </si>
  <si>
    <t>-8995</t>
  </si>
  <si>
    <t>-8996</t>
  </si>
  <si>
    <t>-8987</t>
  </si>
  <si>
    <t>-8989</t>
  </si>
  <si>
    <t>-8949</t>
  </si>
  <si>
    <t>-8962</t>
  </si>
  <si>
    <t>-8958</t>
  </si>
  <si>
    <t>-8955</t>
  </si>
  <si>
    <t>-8933</t>
  </si>
  <si>
    <t>-8940</t>
  </si>
  <si>
    <t>-8932</t>
  </si>
  <si>
    <t>-8970</t>
  </si>
  <si>
    <t>-6458</t>
  </si>
  <si>
    <t>-8981</t>
  </si>
  <si>
    <t>-6421</t>
  </si>
  <si>
    <t>-8973</t>
  </si>
  <si>
    <t>-8966</t>
  </si>
  <si>
    <t>-8968</t>
  </si>
  <si>
    <t>-6453</t>
  </si>
  <si>
    <t>-8931</t>
  </si>
  <si>
    <t>-8930</t>
  </si>
  <si>
    <t>-8956</t>
  </si>
  <si>
    <t>-8967</t>
  </si>
  <si>
    <t>-6424</t>
  </si>
  <si>
    <t>-8972</t>
  </si>
  <si>
    <t>-8971</t>
  </si>
  <si>
    <t>-8969</t>
  </si>
  <si>
    <t>-6456</t>
  </si>
  <si>
    <t>-6375</t>
  </si>
  <si>
    <t>-6409</t>
  </si>
  <si>
    <t>-6412</t>
  </si>
  <si>
    <t>-6398</t>
  </si>
  <si>
    <t>-6408</t>
  </si>
  <si>
    <t>-8936</t>
  </si>
  <si>
    <t>-6386</t>
  </si>
  <si>
    <t>-6407</t>
  </si>
  <si>
    <t>-8938</t>
  </si>
  <si>
    <t>-6403</t>
  </si>
  <si>
    <t>-6370</t>
  </si>
  <si>
    <t>-6427</t>
  </si>
  <si>
    <t>-6383</t>
  </si>
  <si>
    <t>-6401</t>
  </si>
  <si>
    <t>-6389</t>
  </si>
  <si>
    <t>-6411</t>
  </si>
  <si>
    <t>-6419</t>
  </si>
  <si>
    <t>-6367</t>
  </si>
  <si>
    <t>-6399</t>
  </si>
  <si>
    <t>-6382</t>
  </si>
  <si>
    <t>-6387</t>
  </si>
  <si>
    <t>-6396</t>
  </si>
  <si>
    <t>-6395</t>
  </si>
  <si>
    <t>-6404</t>
  </si>
  <si>
    <t>-6397</t>
  </si>
  <si>
    <t>-8920</t>
  </si>
  <si>
    <t>-6390</t>
  </si>
  <si>
    <t>-6391</t>
  </si>
  <si>
    <t>-6373</t>
  </si>
  <si>
    <t>-6388</t>
  </si>
  <si>
    <t>-6392</t>
  </si>
  <si>
    <t>-6400</t>
  </si>
  <si>
    <t>-6413</t>
  </si>
  <si>
    <t>-6402</t>
  </si>
  <si>
    <t>-6394</t>
  </si>
  <si>
    <t>-6410</t>
  </si>
  <si>
    <t>-8913</t>
  </si>
  <si>
    <t>-6369</t>
  </si>
  <si>
    <t>-6385</t>
  </si>
  <si>
    <t>-6374</t>
  </si>
  <si>
    <t>-6405</t>
  </si>
  <si>
    <t>-6384</t>
  </si>
  <si>
    <t>-6414</t>
  </si>
  <si>
    <t>-8924</t>
  </si>
  <si>
    <t>-6366</t>
  </si>
  <si>
    <t>-6430</t>
  </si>
  <si>
    <t>-8941</t>
  </si>
  <si>
    <t>-6365</t>
  </si>
  <si>
    <t>-6429</t>
  </si>
  <si>
    <t>-6362</t>
  </si>
  <si>
    <t>-6431</t>
  </si>
  <si>
    <t>-8927</t>
  </si>
  <si>
    <t>-6432</t>
  </si>
  <si>
    <t>-8926</t>
  </si>
  <si>
    <t>-6433</t>
  </si>
  <si>
    <t>-8965</t>
  </si>
  <si>
    <t>-8928</t>
  </si>
  <si>
    <t>-6371</t>
  </si>
  <si>
    <t>-6425</t>
  </si>
  <si>
    <t>-6451</t>
  </si>
  <si>
    <t>-6417</t>
  </si>
  <si>
    <t>-6426</t>
  </si>
  <si>
    <t>-6435</t>
  </si>
  <si>
    <t>-6372</t>
  </si>
  <si>
    <t>-6428</t>
  </si>
  <si>
    <t>-13687</t>
  </si>
  <si>
    <t>102_Week3_Friday</t>
  </si>
  <si>
    <t>-13711</t>
  </si>
  <si>
    <t>-13686</t>
  </si>
  <si>
    <t>-6581</t>
  </si>
  <si>
    <t>101_Week3_Friday</t>
  </si>
  <si>
    <t>-13592</t>
  </si>
  <si>
    <t>102_Week3_Monday</t>
  </si>
  <si>
    <t>-13710</t>
  </si>
  <si>
    <t>-13590</t>
  </si>
  <si>
    <t>-13684</t>
  </si>
  <si>
    <t>102_Week3_Thursday</t>
  </si>
  <si>
    <t>-13688</t>
  </si>
  <si>
    <t>-13591</t>
  </si>
  <si>
    <t>-13577</t>
  </si>
  <si>
    <t>-13578</t>
  </si>
  <si>
    <t>-13576</t>
  </si>
  <si>
    <t>-13683</t>
  </si>
  <si>
    <t>-13594</t>
  </si>
  <si>
    <t>102_Week3_Tuesday</t>
  </si>
  <si>
    <t>-13595</t>
  </si>
  <si>
    <t>-13713</t>
  </si>
  <si>
    <t>-13712</t>
  </si>
  <si>
    <t>-6582</t>
  </si>
  <si>
    <t>-13682</t>
  </si>
  <si>
    <t>-13685</t>
  </si>
  <si>
    <t>-13593</t>
  </si>
  <si>
    <t>-13693</t>
  </si>
  <si>
    <t>-13586</t>
  </si>
  <si>
    <t>-13585</t>
  </si>
  <si>
    <t>-13694</t>
  </si>
  <si>
    <t>-13581</t>
  </si>
  <si>
    <t>-13587</t>
  </si>
  <si>
    <t>-13701</t>
  </si>
  <si>
    <t>-13702</t>
  </si>
  <si>
    <t>-13695</t>
  </si>
  <si>
    <t>-13698</t>
  </si>
  <si>
    <t>-13583</t>
  </si>
  <si>
    <t>-13699</t>
  </si>
  <si>
    <t>-13582</t>
  </si>
  <si>
    <t>-13696</t>
  </si>
  <si>
    <t>-6583</t>
  </si>
  <si>
    <t>-13697</t>
  </si>
  <si>
    <t>-13584</t>
  </si>
  <si>
    <t>-13706</t>
  </si>
  <si>
    <t>-13707</t>
  </si>
  <si>
    <t>-13690</t>
  </si>
  <si>
    <t>-6569</t>
  </si>
  <si>
    <t>-13709</t>
  </si>
  <si>
    <t>-13689</t>
  </si>
  <si>
    <t>-13708</t>
  </si>
  <si>
    <t>-13579</t>
  </si>
  <si>
    <t>-13700</t>
  </si>
  <si>
    <t>-13588</t>
  </si>
  <si>
    <t>-13704</t>
  </si>
  <si>
    <t>-13703</t>
  </si>
  <si>
    <t>-13692</t>
  </si>
  <si>
    <t>-13691</t>
  </si>
  <si>
    <t>-13589</t>
  </si>
  <si>
    <t>-13580</t>
  </si>
  <si>
    <t>-13705</t>
  </si>
  <si>
    <t>-13596</t>
  </si>
  <si>
    <t>-13641</t>
  </si>
  <si>
    <t>102_Week3_Wednesday</t>
  </si>
  <si>
    <t>-13614</t>
  </si>
  <si>
    <t>-13642</t>
  </si>
  <si>
    <t>-13643</t>
  </si>
  <si>
    <t>-13613</t>
  </si>
  <si>
    <t>-13638</t>
  </si>
  <si>
    <t>-13637</t>
  </si>
  <si>
    <t>-13639</t>
  </si>
  <si>
    <t>-13640</t>
  </si>
  <si>
    <t>-13615</t>
  </si>
  <si>
    <t>-13644</t>
  </si>
  <si>
    <t>-13612</t>
  </si>
  <si>
    <t>-13650</t>
  </si>
  <si>
    <t>-13651</t>
  </si>
  <si>
    <t>-13611</t>
  </si>
  <si>
    <t>-13652</t>
  </si>
  <si>
    <t>-13646</t>
  </si>
  <si>
    <t>-13645</t>
  </si>
  <si>
    <t>-13647</t>
  </si>
  <si>
    <t>-13649</t>
  </si>
  <si>
    <t>-13648</t>
  </si>
  <si>
    <t>-13636</t>
  </si>
  <si>
    <t>-13624</t>
  </si>
  <si>
    <t>-13625</t>
  </si>
  <si>
    <t>-13623</t>
  </si>
  <si>
    <t>-13622</t>
  </si>
  <si>
    <t>-13628</t>
  </si>
  <si>
    <t>-13629</t>
  </si>
  <si>
    <t>-13627</t>
  </si>
  <si>
    <t>-13630</t>
  </si>
  <si>
    <t>-13626</t>
  </si>
  <si>
    <t>-13631</t>
  </si>
  <si>
    <t>-13617</t>
  </si>
  <si>
    <t>-13633</t>
  </si>
  <si>
    <t>-13616</t>
  </si>
  <si>
    <t>-13635</t>
  </si>
  <si>
    <t>-13634</t>
  </si>
  <si>
    <t>-13620</t>
  </si>
  <si>
    <t>-13621</t>
  </si>
  <si>
    <t>-13632</t>
  </si>
  <si>
    <t>-13618</t>
  </si>
  <si>
    <t>-13619</t>
  </si>
  <si>
    <t>-13653</t>
  </si>
  <si>
    <t>-13670</t>
  </si>
  <si>
    <t>-13669</t>
  </si>
  <si>
    <t>-13671</t>
  </si>
  <si>
    <t>-13673</t>
  </si>
  <si>
    <t>-13672</t>
  </si>
  <si>
    <t>-13601</t>
  </si>
  <si>
    <t>-13666</t>
  </si>
  <si>
    <t>-13667</t>
  </si>
  <si>
    <t>-13668</t>
  </si>
  <si>
    <t>-13600</t>
  </si>
  <si>
    <t>-13674</t>
  </si>
  <si>
    <t>-13597</t>
  </si>
  <si>
    <t>-13678</t>
  </si>
  <si>
    <t>-13679</t>
  </si>
  <si>
    <t>-13681</t>
  </si>
  <si>
    <t>-13680</t>
  </si>
  <si>
    <t>-13675</t>
  </si>
  <si>
    <t>-13599</t>
  </si>
  <si>
    <t>-13676</t>
  </si>
  <si>
    <t>-13677</t>
  </si>
  <si>
    <t>-13598</t>
  </si>
  <si>
    <t>-13602</t>
  </si>
  <si>
    <t>-13658</t>
  </si>
  <si>
    <t>-13657</t>
  </si>
  <si>
    <t>-13608</t>
  </si>
  <si>
    <t>-13659</t>
  </si>
  <si>
    <t>-13654</t>
  </si>
  <si>
    <t>-13610</t>
  </si>
  <si>
    <t>-13655</t>
  </si>
  <si>
    <t>-13609</t>
  </si>
  <si>
    <t>-13656</t>
  </si>
  <si>
    <t>-13607</t>
  </si>
  <si>
    <t>-13604</t>
  </si>
  <si>
    <t>-13663</t>
  </si>
  <si>
    <t>-13664</t>
  </si>
  <si>
    <t>-13665</t>
  </si>
  <si>
    <t>-13603</t>
  </si>
  <si>
    <t>-13606</t>
  </si>
  <si>
    <t>-13660</t>
  </si>
  <si>
    <t>-13661</t>
  </si>
  <si>
    <t>-13662</t>
  </si>
  <si>
    <t>-13605</t>
  </si>
  <si>
    <t>-6519</t>
  </si>
  <si>
    <t>101_Week3_Tuesday</t>
  </si>
  <si>
    <t>-9021</t>
  </si>
  <si>
    <t>103_Week3_Monday</t>
  </si>
  <si>
    <t>-6516</t>
  </si>
  <si>
    <t>-6504</t>
  </si>
  <si>
    <t>-6520</t>
  </si>
  <si>
    <t>-6522</t>
  </si>
  <si>
    <t>-6523</t>
  </si>
  <si>
    <t>-6521</t>
  </si>
  <si>
    <t>-9067</t>
  </si>
  <si>
    <t>103_Week3_Wednesday</t>
  </si>
  <si>
    <t>-6495</t>
  </si>
  <si>
    <t>101_Week3_Monday</t>
  </si>
  <si>
    <t>-6512</t>
  </si>
  <si>
    <t>-9027</t>
  </si>
  <si>
    <t>-6511</t>
  </si>
  <si>
    <t>-9022</t>
  </si>
  <si>
    <t>-6515</t>
  </si>
  <si>
    <t>-6496</t>
  </si>
  <si>
    <t>-6513</t>
  </si>
  <si>
    <t>-6514</t>
  </si>
  <si>
    <t>-6485</t>
  </si>
  <si>
    <t>-6531</t>
  </si>
  <si>
    <t>101_Week3_Wednesday</t>
  </si>
  <si>
    <t>-9065</t>
  </si>
  <si>
    <t>-6483</t>
  </si>
  <si>
    <t>-6530</t>
  </si>
  <si>
    <t>-6532</t>
  </si>
  <si>
    <t>-6547</t>
  </si>
  <si>
    <t>-6534</t>
  </si>
  <si>
    <t>-6533</t>
  </si>
  <si>
    <t>-6482</t>
  </si>
  <si>
    <t>-9033</t>
  </si>
  <si>
    <t>-6526</t>
  </si>
  <si>
    <t>-6524</t>
  </si>
  <si>
    <t>-6525</t>
  </si>
  <si>
    <t>-6484</t>
  </si>
  <si>
    <t>-9070</t>
  </si>
  <si>
    <t>-6550</t>
  </si>
  <si>
    <t>-6527</t>
  </si>
  <si>
    <t>-6529</t>
  </si>
  <si>
    <t>-6510</t>
  </si>
  <si>
    <t>-6498</t>
  </si>
  <si>
    <t>-6487</t>
  </si>
  <si>
    <t>-6497</t>
  </si>
  <si>
    <t>-9034</t>
  </si>
  <si>
    <t>-6499</t>
  </si>
  <si>
    <t>101_Week3_Thursday</t>
  </si>
  <si>
    <t>-6489</t>
  </si>
  <si>
    <t>-9050</t>
  </si>
  <si>
    <t>103_Week3_Tuesday</t>
  </si>
  <si>
    <t>-9037</t>
  </si>
  <si>
    <t>-9051</t>
  </si>
  <si>
    <t>-6490</t>
  </si>
  <si>
    <t>-6491</t>
  </si>
  <si>
    <t>-9035</t>
  </si>
  <si>
    <t>-9049</t>
  </si>
  <si>
    <t>-9036</t>
  </si>
  <si>
    <t>-9026</t>
  </si>
  <si>
    <t>-6506</t>
  </si>
  <si>
    <t>-6492</t>
  </si>
  <si>
    <t>-6505</t>
  </si>
  <si>
    <t>-6507</t>
  </si>
  <si>
    <t>-6509</t>
  </si>
  <si>
    <t>-6494</t>
  </si>
  <si>
    <t>-6493</t>
  </si>
  <si>
    <t>-6508</t>
  </si>
  <si>
    <t>-6486</t>
  </si>
  <si>
    <t>-9038</t>
  </si>
  <si>
    <t>-9031</t>
  </si>
  <si>
    <t>-6502</t>
  </si>
  <si>
    <t>-6503</t>
  </si>
  <si>
    <t>-6500</t>
  </si>
  <si>
    <t>-9047</t>
  </si>
  <si>
    <t>-13562</t>
  </si>
  <si>
    <t>-6568</t>
  </si>
  <si>
    <t>-13561</t>
  </si>
  <si>
    <t>-6567</t>
  </si>
  <si>
    <t>-13563</t>
  </si>
  <si>
    <t>-13565</t>
  </si>
  <si>
    <t>-6571</t>
  </si>
  <si>
    <t>-13564</t>
  </si>
  <si>
    <t>-6570</t>
  </si>
  <si>
    <t>-13558</t>
  </si>
  <si>
    <t>-6488</t>
  </si>
  <si>
    <t>-13557</t>
  </si>
  <si>
    <t>-6563</t>
  </si>
  <si>
    <t>-6564</t>
  </si>
  <si>
    <t>-13560</t>
  </si>
  <si>
    <t>-6566</t>
  </si>
  <si>
    <t>-13559</t>
  </si>
  <si>
    <t>-6565</t>
  </si>
  <si>
    <t>-13566</t>
  </si>
  <si>
    <t>-6577</t>
  </si>
  <si>
    <t>-6578</t>
  </si>
  <si>
    <t>-13571</t>
  </si>
  <si>
    <t>-13572</t>
  </si>
  <si>
    <t>-13573</t>
  </si>
  <si>
    <t>-6580</t>
  </si>
  <si>
    <t>-13575</t>
  </si>
  <si>
    <t>-6579</t>
  </si>
  <si>
    <t>-13574</t>
  </si>
  <si>
    <t>-6573</t>
  </si>
  <si>
    <t>-13568</t>
  </si>
  <si>
    <t>-6572</t>
  </si>
  <si>
    <t>-13567</t>
  </si>
  <si>
    <t>-6574</t>
  </si>
  <si>
    <t>-13570</t>
  </si>
  <si>
    <t>-6576</t>
  </si>
  <si>
    <t>-13569</t>
  </si>
  <si>
    <t>-6575</t>
  </si>
  <si>
    <t>-6562</t>
  </si>
  <si>
    <t>-6481</t>
  </si>
  <si>
    <t>-6546</t>
  </si>
  <si>
    <t>-6538</t>
  </si>
  <si>
    <t>-6545</t>
  </si>
  <si>
    <t>-6548</t>
  </si>
  <si>
    <t>-6551</t>
  </si>
  <si>
    <t>-6552</t>
  </si>
  <si>
    <t>-6549</t>
  </si>
  <si>
    <t>-6480</t>
  </si>
  <si>
    <t>-6537</t>
  </si>
  <si>
    <t>-6539</t>
  </si>
  <si>
    <t>-6535</t>
  </si>
  <si>
    <t>-6536</t>
  </si>
  <si>
    <t>-6540</t>
  </si>
  <si>
    <t>-6543</t>
  </si>
  <si>
    <t>-6544</t>
  </si>
  <si>
    <t>-6541</t>
  </si>
  <si>
    <t>-6542</t>
  </si>
  <si>
    <t>-6528</t>
  </si>
  <si>
    <t>-13553</t>
  </si>
  <si>
    <t>-6559</t>
  </si>
  <si>
    <t>-13552</t>
  </si>
  <si>
    <t>-6558</t>
  </si>
  <si>
    <t>-13554</t>
  </si>
  <si>
    <t>-6561</t>
  </si>
  <si>
    <t>-13556</t>
  </si>
  <si>
    <t>-6560</t>
  </si>
  <si>
    <t>-13555</t>
  </si>
  <si>
    <t>-6554</t>
  </si>
  <si>
    <t>-13549</t>
  </si>
  <si>
    <t>-6479</t>
  </si>
  <si>
    <t>-6553</t>
  </si>
  <si>
    <t>-6555</t>
  </si>
  <si>
    <t>-13551</t>
  </si>
  <si>
    <t>-6557</t>
  </si>
  <si>
    <t>-13550</t>
  </si>
  <si>
    <t>-6556</t>
  </si>
  <si>
    <t>-9055</t>
  </si>
  <si>
    <t>-9136</t>
  </si>
  <si>
    <t>103_Week3_Friday</t>
  </si>
  <si>
    <t>-9064</t>
  </si>
  <si>
    <t>-9063</t>
  </si>
  <si>
    <t>-9133</t>
  </si>
  <si>
    <t>-9132</t>
  </si>
  <si>
    <t>-9135</t>
  </si>
  <si>
    <t>-9134</t>
  </si>
  <si>
    <t>-9054</t>
  </si>
  <si>
    <t>-9060</t>
  </si>
  <si>
    <t>-9061</t>
  </si>
  <si>
    <t>-9053</t>
  </si>
  <si>
    <t>-9052</t>
  </si>
  <si>
    <t>-9059</t>
  </si>
  <si>
    <t>-9056</t>
  </si>
  <si>
    <t>-9057</t>
  </si>
  <si>
    <t>-9058</t>
  </si>
  <si>
    <t>-9016</t>
  </si>
  <si>
    <t>-9039</t>
  </si>
  <si>
    <t>-9048</t>
  </si>
  <si>
    <t>-9028</t>
  </si>
  <si>
    <t>-9015</t>
  </si>
  <si>
    <t>-9045</t>
  </si>
  <si>
    <t>-9046</t>
  </si>
  <si>
    <t>-9043</t>
  </si>
  <si>
    <t>-9042</t>
  </si>
  <si>
    <t>-9024</t>
  </si>
  <si>
    <t>-9019</t>
  </si>
  <si>
    <t>-9131</t>
  </si>
  <si>
    <t>-9017</t>
  </si>
  <si>
    <t>-9018</t>
  </si>
  <si>
    <t>-9023</t>
  </si>
  <si>
    <t>-9025</t>
  </si>
  <si>
    <t>-9029</t>
  </si>
  <si>
    <t>-9030</t>
  </si>
  <si>
    <t>-11091</t>
  </si>
  <si>
    <t>105_Week3_Monday</t>
  </si>
  <si>
    <t>-11090</t>
  </si>
  <si>
    <t>-11093</t>
  </si>
  <si>
    <t>-11092</t>
  </si>
  <si>
    <t>-11087</t>
  </si>
  <si>
    <t>-11086</t>
  </si>
  <si>
    <t>-11089</t>
  </si>
  <si>
    <t>-11088</t>
  </si>
  <si>
    <t>-11094</t>
  </si>
  <si>
    <t>-11099</t>
  </si>
  <si>
    <t>105_Week3_Tuesday</t>
  </si>
  <si>
    <t>-11098</t>
  </si>
  <si>
    <t>-11101</t>
  </si>
  <si>
    <t>-11100</t>
  </si>
  <si>
    <t>-11096</t>
  </si>
  <si>
    <t>-11095</t>
  </si>
  <si>
    <t>-11097</t>
  </si>
  <si>
    <t>-11085</t>
  </si>
  <si>
    <t>-9138</t>
  </si>
  <si>
    <t>-6585</t>
  </si>
  <si>
    <t>-6586</t>
  </si>
  <si>
    <t>-6517</t>
  </si>
  <si>
    <t>-6518</t>
  </si>
  <si>
    <t>-9137</t>
  </si>
  <si>
    <t>-6501</t>
  </si>
  <si>
    <t>-6584</t>
  </si>
  <si>
    <t>-11082</t>
  </si>
  <si>
    <t>-11081</t>
  </si>
  <si>
    <t>-11084</t>
  </si>
  <si>
    <t>-11083</t>
  </si>
  <si>
    <t>-11078</t>
  </si>
  <si>
    <t>-11077</t>
  </si>
  <si>
    <t>-11080</t>
  </si>
  <si>
    <t>-11079</t>
  </si>
  <si>
    <t>-9105</t>
  </si>
  <si>
    <t>-9128</t>
  </si>
  <si>
    <t>-9103</t>
  </si>
  <si>
    <t>-9104</t>
  </si>
  <si>
    <t>-9108</t>
  </si>
  <si>
    <t>-9109</t>
  </si>
  <si>
    <t>-9106</t>
  </si>
  <si>
    <t>-9107</t>
  </si>
  <si>
    <t>-9102</t>
  </si>
  <si>
    <t>-9097</t>
  </si>
  <si>
    <t>103_Week3_Thursday</t>
  </si>
  <si>
    <t>-9098</t>
  </si>
  <si>
    <t>-9095</t>
  </si>
  <si>
    <t>-9096</t>
  </si>
  <si>
    <t>-9101</t>
  </si>
  <si>
    <t>-9099</t>
  </si>
  <si>
    <t>-9100</t>
  </si>
  <si>
    <t>-9110</t>
  </si>
  <si>
    <t>-9121</t>
  </si>
  <si>
    <t>-9122</t>
  </si>
  <si>
    <t>-9119</t>
  </si>
  <si>
    <t>-9120</t>
  </si>
  <si>
    <t>-9125</t>
  </si>
  <si>
    <t>-9126</t>
  </si>
  <si>
    <t>-9123</t>
  </si>
  <si>
    <t>-9124</t>
  </si>
  <si>
    <t>-9118</t>
  </si>
  <si>
    <t>-9113</t>
  </si>
  <si>
    <t>-9114</t>
  </si>
  <si>
    <t>-9111</t>
  </si>
  <si>
    <t>-9112</t>
  </si>
  <si>
    <t>-9127</t>
  </si>
  <si>
    <t>-9117</t>
  </si>
  <si>
    <t>-9115</t>
  </si>
  <si>
    <t>-9116</t>
  </si>
  <si>
    <t>-9073</t>
  </si>
  <si>
    <t>-9074</t>
  </si>
  <si>
    <t>-9072</t>
  </si>
  <si>
    <t>-9077</t>
  </si>
  <si>
    <t>-9078</t>
  </si>
  <si>
    <t>-9075</t>
  </si>
  <si>
    <t>-9076</t>
  </si>
  <si>
    <t>-9071</t>
  </si>
  <si>
    <t>-9069</t>
  </si>
  <si>
    <t>-9062</t>
  </si>
  <si>
    <t>-9066</t>
  </si>
  <si>
    <t>-9068</t>
  </si>
  <si>
    <t>-9044</t>
  </si>
  <si>
    <t>-9032</t>
  </si>
  <si>
    <t>-9014</t>
  </si>
  <si>
    <t>-9041</t>
  </si>
  <si>
    <t>-9079</t>
  </si>
  <si>
    <t>-9129</t>
  </si>
  <si>
    <t>-9090</t>
  </si>
  <si>
    <t>-9088</t>
  </si>
  <si>
    <t>-9089</t>
  </si>
  <si>
    <t>-9093</t>
  </si>
  <si>
    <t>-9094</t>
  </si>
  <si>
    <t>-9091</t>
  </si>
  <si>
    <t>-9092</t>
  </si>
  <si>
    <t>-9087</t>
  </si>
  <si>
    <t>-9130</t>
  </si>
  <si>
    <t>-9082</t>
  </si>
  <si>
    <t>-9080</t>
  </si>
  <si>
    <t>-9081</t>
  </si>
  <si>
    <t>-9085</t>
  </si>
  <si>
    <t>-9086</t>
  </si>
  <si>
    <t>-9083</t>
  </si>
  <si>
    <t>-9084</t>
  </si>
  <si>
    <t>-11177</t>
  </si>
  <si>
    <t>105_Week3_Thursday</t>
  </si>
  <si>
    <t>-11176</t>
  </si>
  <si>
    <t>-11179</t>
  </si>
  <si>
    <t>-11178</t>
  </si>
  <si>
    <t>-11175</t>
  </si>
  <si>
    <t>-11172</t>
  </si>
  <si>
    <t>-11171</t>
  </si>
  <si>
    <t>-9040</t>
  </si>
  <si>
    <t>-11173</t>
  </si>
  <si>
    <t>-11185</t>
  </si>
  <si>
    <t>105_Week3_Friday</t>
  </si>
  <si>
    <t>-11184</t>
  </si>
  <si>
    <t>-11187</t>
  </si>
  <si>
    <t>-11186</t>
  </si>
  <si>
    <t>-11181</t>
  </si>
  <si>
    <t>-11180</t>
  </si>
  <si>
    <t>-11183</t>
  </si>
  <si>
    <t>-11182</t>
  </si>
  <si>
    <t>-11159</t>
  </si>
  <si>
    <t>-11158</t>
  </si>
  <si>
    <t>-11161</t>
  </si>
  <si>
    <t>-11160</t>
  </si>
  <si>
    <t>-11157</t>
  </si>
  <si>
    <t>-11154</t>
  </si>
  <si>
    <t>-11153</t>
  </si>
  <si>
    <t>-11156</t>
  </si>
  <si>
    <t>-11155</t>
  </si>
  <si>
    <t>-11168</t>
  </si>
  <si>
    <t>-11167</t>
  </si>
  <si>
    <t>-11170</t>
  </si>
  <si>
    <t>-11169</t>
  </si>
  <si>
    <t>-11166</t>
  </si>
  <si>
    <t>-11163</t>
  </si>
  <si>
    <t>-11162</t>
  </si>
  <si>
    <t>-11165</t>
  </si>
  <si>
    <t>-11164</t>
  </si>
  <si>
    <t>-11188</t>
  </si>
  <si>
    <t>-11213</t>
  </si>
  <si>
    <t>-11212</t>
  </si>
  <si>
    <t>-11215</t>
  </si>
  <si>
    <t>-11214</t>
  </si>
  <si>
    <t>-11211</t>
  </si>
  <si>
    <t>-11208</t>
  </si>
  <si>
    <t>-11207</t>
  </si>
  <si>
    <t>-11210</t>
  </si>
  <si>
    <t>-11209</t>
  </si>
  <si>
    <t>-11221</t>
  </si>
  <si>
    <t>-9020</t>
  </si>
  <si>
    <t>-11174</t>
  </si>
  <si>
    <t>-11220</t>
  </si>
  <si>
    <t>-11217</t>
  </si>
  <si>
    <t>-11216</t>
  </si>
  <si>
    <t>-11219</t>
  </si>
  <si>
    <t>-11218</t>
  </si>
  <si>
    <t>-11195</t>
  </si>
  <si>
    <t>-11194</t>
  </si>
  <si>
    <t>-11197</t>
  </si>
  <si>
    <t>-11196</t>
  </si>
  <si>
    <t>-11193</t>
  </si>
  <si>
    <t>-11190</t>
  </si>
  <si>
    <t>-11189</t>
  </si>
  <si>
    <t>-11192</t>
  </si>
  <si>
    <t>-11191</t>
  </si>
  <si>
    <t>-11204</t>
  </si>
  <si>
    <t>-11203</t>
  </si>
  <si>
    <t>-11206</t>
  </si>
  <si>
    <t>-11205</t>
  </si>
  <si>
    <t>-11202</t>
  </si>
  <si>
    <t>-11199</t>
  </si>
  <si>
    <t>-11198</t>
  </si>
  <si>
    <t>-11201</t>
  </si>
  <si>
    <t>-11200</t>
  </si>
  <si>
    <t>-11152</t>
  </si>
  <si>
    <t>-11120</t>
  </si>
  <si>
    <t>105_Week3_Wednesday</t>
  </si>
  <si>
    <t>-11121</t>
  </si>
  <si>
    <t>-11122</t>
  </si>
  <si>
    <t>-11119</t>
  </si>
  <si>
    <t>-11116</t>
  </si>
  <si>
    <t>-11117</t>
  </si>
  <si>
    <t>-11118</t>
  </si>
  <si>
    <t>-11127</t>
  </si>
  <si>
    <t>-11128</t>
  </si>
  <si>
    <t>-11129</t>
  </si>
  <si>
    <t>-11126</t>
  </si>
  <si>
    <t>-11123</t>
  </si>
  <si>
    <t>-11124</t>
  </si>
  <si>
    <t>-11125</t>
  </si>
  <si>
    <t>-11115</t>
  </si>
  <si>
    <t>-11106</t>
  </si>
  <si>
    <t>-11107</t>
  </si>
  <si>
    <t>-11108</t>
  </si>
  <si>
    <t>-11105</t>
  </si>
  <si>
    <t>-11102</t>
  </si>
  <si>
    <t>-11103</t>
  </si>
  <si>
    <t>-11104</t>
  </si>
  <si>
    <t>-11113</t>
  </si>
  <si>
    <t>-11114</t>
  </si>
  <si>
    <t>-11112</t>
  </si>
  <si>
    <t>-11109</t>
  </si>
  <si>
    <t>-11110</t>
  </si>
  <si>
    <t>-11111</t>
  </si>
  <si>
    <t>-11151</t>
  </si>
  <si>
    <t>-11136</t>
  </si>
  <si>
    <t>-11138</t>
  </si>
  <si>
    <t>-11140</t>
  </si>
  <si>
    <t>-11139</t>
  </si>
  <si>
    <t>-11132</t>
  </si>
  <si>
    <t>-11131</t>
  </si>
  <si>
    <t>-11133</t>
  </si>
  <si>
    <t>-11135</t>
  </si>
  <si>
    <t>-11134</t>
  </si>
  <si>
    <t>-11141</t>
  </si>
  <si>
    <t>-11148</t>
  </si>
  <si>
    <t>-11147</t>
  </si>
  <si>
    <t>-11150</t>
  </si>
  <si>
    <t>-11149</t>
  </si>
  <si>
    <t>-11143</t>
  </si>
  <si>
    <t>-11142</t>
  </si>
  <si>
    <t>-11144</t>
  </si>
  <si>
    <t>-11146</t>
  </si>
  <si>
    <t>-11145</t>
  </si>
  <si>
    <t>-11137</t>
  </si>
  <si>
    <t>-11130</t>
  </si>
  <si>
    <t>-13800</t>
  </si>
  <si>
    <t>102_Week4_Wednesday</t>
  </si>
  <si>
    <t>-13799</t>
  </si>
  <si>
    <t>-13797</t>
  </si>
  <si>
    <t>-13798</t>
  </si>
  <si>
    <t>-13814</t>
  </si>
  <si>
    <t>-13801</t>
  </si>
  <si>
    <t>-13802</t>
  </si>
  <si>
    <t>-13796</t>
  </si>
  <si>
    <t>-13791</t>
  </si>
  <si>
    <t>102_Week4_Tuesday</t>
  </si>
  <si>
    <t>-13792</t>
  </si>
  <si>
    <t>-13815</t>
  </si>
  <si>
    <t>102_Week4_Thursday</t>
  </si>
  <si>
    <t>-13790</t>
  </si>
  <si>
    <t>-13794</t>
  </si>
  <si>
    <t>-13795</t>
  </si>
  <si>
    <t>-13793</t>
  </si>
  <si>
    <t>-13817</t>
  </si>
  <si>
    <t>-13804</t>
  </si>
  <si>
    <t>-13816</t>
  </si>
  <si>
    <t>-13805</t>
  </si>
  <si>
    <t>-13803</t>
  </si>
  <si>
    <t>-13820</t>
  </si>
  <si>
    <t>-13821</t>
  </si>
  <si>
    <t>-13818</t>
  </si>
  <si>
    <t>-13819</t>
  </si>
  <si>
    <t>-6600</t>
  </si>
  <si>
    <t>101_Week4_Monday</t>
  </si>
  <si>
    <t>-13811</t>
  </si>
  <si>
    <t>-13813</t>
  </si>
  <si>
    <t>-13812</t>
  </si>
  <si>
    <t>-13810</t>
  </si>
  <si>
    <t>-13807</t>
  </si>
  <si>
    <t>-13806</t>
  </si>
  <si>
    <t>-13809</t>
  </si>
  <si>
    <t>-13808</t>
  </si>
  <si>
    <t>-13822</t>
  </si>
  <si>
    <t>-6597</t>
  </si>
  <si>
    <t>-13852</t>
  </si>
  <si>
    <t>102_Week4_Friday</t>
  </si>
  <si>
    <t>-13851</t>
  </si>
  <si>
    <t>-13855</t>
  </si>
  <si>
    <t>-13854</t>
  </si>
  <si>
    <t>-13853</t>
  </si>
  <si>
    <t>-13847</t>
  </si>
  <si>
    <t>-13846</t>
  </si>
  <si>
    <t>-13845</t>
  </si>
  <si>
    <t>-13850</t>
  </si>
  <si>
    <t>-13849</t>
  </si>
  <si>
    <t>-13848</t>
  </si>
  <si>
    <t>-13864</t>
  </si>
  <si>
    <t>-13863</t>
  </si>
  <si>
    <t>-13862</t>
  </si>
  <si>
    <t>-13866</t>
  </si>
  <si>
    <t>-13865</t>
  </si>
  <si>
    <t>-13858</t>
  </si>
  <si>
    <t>-13857</t>
  </si>
  <si>
    <t>-13856</t>
  </si>
  <si>
    <t>-13861</t>
  </si>
  <si>
    <t>-13860</t>
  </si>
  <si>
    <t>-13859</t>
  </si>
  <si>
    <t>-13831</t>
  </si>
  <si>
    <t>-13830</t>
  </si>
  <si>
    <t>-13829</t>
  </si>
  <si>
    <t>-13834</t>
  </si>
  <si>
    <t>-13833</t>
  </si>
  <si>
    <t>-13832</t>
  </si>
  <si>
    <t>-13825</t>
  </si>
  <si>
    <t>-13824</t>
  </si>
  <si>
    <t>-13823</t>
  </si>
  <si>
    <t>-13828</t>
  </si>
  <si>
    <t>-13827</t>
  </si>
  <si>
    <t>-13826</t>
  </si>
  <si>
    <t>-13841</t>
  </si>
  <si>
    <t>-13840</t>
  </si>
  <si>
    <t>-13844</t>
  </si>
  <si>
    <t>-13843</t>
  </si>
  <si>
    <t>-13842</t>
  </si>
  <si>
    <t>-13836</t>
  </si>
  <si>
    <t>-13835</t>
  </si>
  <si>
    <t>-6596</t>
  </si>
  <si>
    <t>-13839</t>
  </si>
  <si>
    <t>-13838</t>
  </si>
  <si>
    <t>-13837</t>
  </si>
  <si>
    <t>-13742</t>
  </si>
  <si>
    <t>102_Week4_Monday</t>
  </si>
  <si>
    <t>-13741</t>
  </si>
  <si>
    <t>-13743</t>
  </si>
  <si>
    <t>-13745</t>
  </si>
  <si>
    <t>-13744</t>
  </si>
  <si>
    <t>-13737</t>
  </si>
  <si>
    <t>-13736</t>
  </si>
  <si>
    <t>-13738</t>
  </si>
  <si>
    <t>-13740</t>
  </si>
  <si>
    <t>-13739</t>
  </si>
  <si>
    <t>-13746</t>
  </si>
  <si>
    <t>-13753</t>
  </si>
  <si>
    <t>-13752</t>
  </si>
  <si>
    <t>-13754</t>
  </si>
  <si>
    <t>-13756</t>
  </si>
  <si>
    <t>-13755</t>
  </si>
  <si>
    <t>-13748</t>
  </si>
  <si>
    <t>-13747</t>
  </si>
  <si>
    <t>-13749</t>
  </si>
  <si>
    <t>-13751</t>
  </si>
  <si>
    <t>-13750</t>
  </si>
  <si>
    <t>-13721</t>
  </si>
  <si>
    <t>-13722</t>
  </si>
  <si>
    <t>-13720</t>
  </si>
  <si>
    <t>-13718</t>
  </si>
  <si>
    <t>-13719</t>
  </si>
  <si>
    <t>-13726</t>
  </si>
  <si>
    <t>-13727</t>
  </si>
  <si>
    <t>-13725</t>
  </si>
  <si>
    <t>-13723</t>
  </si>
  <si>
    <t>-13724</t>
  </si>
  <si>
    <t>-13717</t>
  </si>
  <si>
    <t>-13732</t>
  </si>
  <si>
    <t>-13731</t>
  </si>
  <si>
    <t>-13733</t>
  </si>
  <si>
    <t>-13735</t>
  </si>
  <si>
    <t>-13734</t>
  </si>
  <si>
    <t>-13715</t>
  </si>
  <si>
    <t>-13716</t>
  </si>
  <si>
    <t>-13714</t>
  </si>
  <si>
    <t>-13730</t>
  </si>
  <si>
    <t>-13729</t>
  </si>
  <si>
    <t>-13757</t>
  </si>
  <si>
    <t>-13776</t>
  </si>
  <si>
    <t>-13775</t>
  </si>
  <si>
    <t>-13777</t>
  </si>
  <si>
    <t>-13779</t>
  </si>
  <si>
    <t>-13778</t>
  </si>
  <si>
    <t>-13771</t>
  </si>
  <si>
    <t>-13770</t>
  </si>
  <si>
    <t>-13772</t>
  </si>
  <si>
    <t>-13774</t>
  </si>
  <si>
    <t>-13773</t>
  </si>
  <si>
    <t>-13780</t>
  </si>
  <si>
    <t>-13787</t>
  </si>
  <si>
    <t>-13786</t>
  </si>
  <si>
    <t>-13788</t>
  </si>
  <si>
    <t>-6601</t>
  </si>
  <si>
    <t>-13789</t>
  </si>
  <si>
    <t>-13782</t>
  </si>
  <si>
    <t>-13781</t>
  </si>
  <si>
    <t>-13783</t>
  </si>
  <si>
    <t>-13785</t>
  </si>
  <si>
    <t>-13784</t>
  </si>
  <si>
    <t>-6593</t>
  </si>
  <si>
    <t>-6592</t>
  </si>
  <si>
    <t>-6594</t>
  </si>
  <si>
    <t>-13759</t>
  </si>
  <si>
    <t>-13758</t>
  </si>
  <si>
    <t>-13728</t>
  </si>
  <si>
    <t>-6587</t>
  </si>
  <si>
    <t>-6589</t>
  </si>
  <si>
    <t>-6588</t>
  </si>
  <si>
    <t>-13760</t>
  </si>
  <si>
    <t>-13767</t>
  </si>
  <si>
    <t>-13766</t>
  </si>
  <si>
    <t>-13768</t>
  </si>
  <si>
    <t>-13769</t>
  </si>
  <si>
    <t>-6602</t>
  </si>
  <si>
    <t>-13762</t>
  </si>
  <si>
    <t>-13761</t>
  </si>
  <si>
    <t>-13763</t>
  </si>
  <si>
    <t>-13765</t>
  </si>
  <si>
    <t>-13764</t>
  </si>
  <si>
    <t>-6628</t>
  </si>
  <si>
    <t>101_Week4_Tuesday</t>
  </si>
  <si>
    <t>-6642</t>
  </si>
  <si>
    <t>101_Week4_Wednesday</t>
  </si>
  <si>
    <t>-6620</t>
  </si>
  <si>
    <t>-6605</t>
  </si>
  <si>
    <t>-6606</t>
  </si>
  <si>
    <t>-6643</t>
  </si>
  <si>
    <t>-6702</t>
  </si>
  <si>
    <t>101_Week4_Friday</t>
  </si>
  <si>
    <t>-6689</t>
  </si>
  <si>
    <t>-6698</t>
  </si>
  <si>
    <t>-6674</t>
  </si>
  <si>
    <t>101_Week4_Thursday</t>
  </si>
  <si>
    <t>-6708</t>
  </si>
  <si>
    <t>-6604</t>
  </si>
  <si>
    <t>-6703</t>
  </si>
  <si>
    <t>-6697</t>
  </si>
  <si>
    <t>-6688</t>
  </si>
  <si>
    <t>-6691</t>
  </si>
  <si>
    <t>-6704</t>
  </si>
  <si>
    <t>-6591</t>
  </si>
  <si>
    <t>-6638</t>
  </si>
  <si>
    <t>-6603</t>
  </si>
  <si>
    <t>-6595</t>
  </si>
  <si>
    <t>-6590</t>
  </si>
  <si>
    <t>-6637</t>
  </si>
  <si>
    <t>-6705</t>
  </si>
  <si>
    <t>-9149</t>
  </si>
  <si>
    <t>103_Week4_Monday</t>
  </si>
  <si>
    <t>-9150</t>
  </si>
  <si>
    <t>-9148</t>
  </si>
  <si>
    <t>-9146</t>
  </si>
  <si>
    <t>-9147</t>
  </si>
  <si>
    <t>-9151</t>
  </si>
  <si>
    <t>-9155</t>
  </si>
  <si>
    <t>103_Week4_Tuesday</t>
  </si>
  <si>
    <t>-9154</t>
  </si>
  <si>
    <t>-9152</t>
  </si>
  <si>
    <t>-9153</t>
  </si>
  <si>
    <t>-9145</t>
  </si>
  <si>
    <t>-6694</t>
  </si>
  <si>
    <t>-6695</t>
  </si>
  <si>
    <t>-6693</t>
  </si>
  <si>
    <t>-6656</t>
  </si>
  <si>
    <t>-6690</t>
  </si>
  <si>
    <t>-9139</t>
  </si>
  <si>
    <t>-9143</t>
  </si>
  <si>
    <t>-9144</t>
  </si>
  <si>
    <t>-9142</t>
  </si>
  <si>
    <t>-9140</t>
  </si>
  <si>
    <t>-9141</t>
  </si>
  <si>
    <t>-11222</t>
  </si>
  <si>
    <t>105_Week4_Monday</t>
  </si>
  <si>
    <t>-11253</t>
  </si>
  <si>
    <t>105_Week4_Tuesday</t>
  </si>
  <si>
    <t>-11252</t>
  </si>
  <si>
    <t>-11254</t>
  </si>
  <si>
    <t>-11256</t>
  </si>
  <si>
    <t>-11255</t>
  </si>
  <si>
    <t>-11251</t>
  </si>
  <si>
    <t>-11247</t>
  </si>
  <si>
    <t>-11246</t>
  </si>
  <si>
    <t>-11248</t>
  </si>
  <si>
    <t>-11250</t>
  </si>
  <si>
    <t>-11249</t>
  </si>
  <si>
    <t>-11257</t>
  </si>
  <si>
    <t>-11265</t>
  </si>
  <si>
    <t>-11264</t>
  </si>
  <si>
    <t>-11266</t>
  </si>
  <si>
    <t>-11267</t>
  </si>
  <si>
    <t>105_Week4_Wednesday</t>
  </si>
  <si>
    <t>-11263</t>
  </si>
  <si>
    <t>-11259</t>
  </si>
  <si>
    <t>-11258</t>
  </si>
  <si>
    <t>-11260</t>
  </si>
  <si>
    <t>-11262</t>
  </si>
  <si>
    <t>-11261</t>
  </si>
  <si>
    <t>-11245</t>
  </si>
  <si>
    <t>-11230</t>
  </si>
  <si>
    <t>-11229</t>
  </si>
  <si>
    <t>-11231</t>
  </si>
  <si>
    <t>-11233</t>
  </si>
  <si>
    <t>-11232</t>
  </si>
  <si>
    <t>-11228</t>
  </si>
  <si>
    <t>-11224</t>
  </si>
  <si>
    <t>-11223</t>
  </si>
  <si>
    <t>-11225</t>
  </si>
  <si>
    <t>-11227</t>
  </si>
  <si>
    <t>-11226</t>
  </si>
  <si>
    <t>-11234</t>
  </si>
  <si>
    <t>-11242</t>
  </si>
  <si>
    <t>-11241</t>
  </si>
  <si>
    <t>-11243</t>
  </si>
  <si>
    <t>-11244</t>
  </si>
  <si>
    <t>-11240</t>
  </si>
  <si>
    <t>-11236</t>
  </si>
  <si>
    <t>-11235</t>
  </si>
  <si>
    <t>-11237</t>
  </si>
  <si>
    <t>-11239</t>
  </si>
  <si>
    <t>-11238</t>
  </si>
  <si>
    <t>-9195</t>
  </si>
  <si>
    <t>103_Week4_Thursday</t>
  </si>
  <si>
    <t>-9194</t>
  </si>
  <si>
    <t>-9196</t>
  </si>
  <si>
    <t>-9198</t>
  </si>
  <si>
    <t>-9197</t>
  </si>
  <si>
    <t>-9193</t>
  </si>
  <si>
    <t>-9189</t>
  </si>
  <si>
    <t>-9188</t>
  </si>
  <si>
    <t>-9190</t>
  </si>
  <si>
    <t>-9192</t>
  </si>
  <si>
    <t>-9191</t>
  </si>
  <si>
    <t>-9199</t>
  </si>
  <si>
    <t>-9207</t>
  </si>
  <si>
    <t>-9206</t>
  </si>
  <si>
    <t>-9208</t>
  </si>
  <si>
    <t>-9209</t>
  </si>
  <si>
    <t>-9205</t>
  </si>
  <si>
    <t>-9201</t>
  </si>
  <si>
    <t>-9200</t>
  </si>
  <si>
    <t>-9202</t>
  </si>
  <si>
    <t>-9204</t>
  </si>
  <si>
    <t>-9203</t>
  </si>
  <si>
    <t>-9187</t>
  </si>
  <si>
    <t>-9172</t>
  </si>
  <si>
    <t>103_Week4_Wednesday</t>
  </si>
  <si>
    <t>-9171</t>
  </si>
  <si>
    <t>-9174</t>
  </si>
  <si>
    <t>-9173</t>
  </si>
  <si>
    <t>-9170</t>
  </si>
  <si>
    <t>-9166</t>
  </si>
  <si>
    <t>-9165</t>
  </si>
  <si>
    <t>-9167</t>
  </si>
  <si>
    <t>-9169</t>
  </si>
  <si>
    <t>-9168</t>
  </si>
  <si>
    <t>-9175</t>
  </si>
  <si>
    <t>-9183</t>
  </si>
  <si>
    <t>-9182</t>
  </si>
  <si>
    <t>-9184</t>
  </si>
  <si>
    <t>-9186</t>
  </si>
  <si>
    <t>-9185</t>
  </si>
  <si>
    <t>-9181</t>
  </si>
  <si>
    <t>-9177</t>
  </si>
  <si>
    <t>-9176</t>
  </si>
  <si>
    <t>-9178</t>
  </si>
  <si>
    <t>-9180</t>
  </si>
  <si>
    <t>-9179</t>
  </si>
  <si>
    <t>-9210</t>
  </si>
  <si>
    <t>103_Week4_Friday</t>
  </si>
  <si>
    <t>-9242</t>
  </si>
  <si>
    <t>-9241</t>
  </si>
  <si>
    <t>-9243</t>
  </si>
  <si>
    <t>-9245</t>
  </si>
  <si>
    <t>-9244</t>
  </si>
  <si>
    <t>-9240</t>
  </si>
  <si>
    <t>-9236</t>
  </si>
  <si>
    <t>-9235</t>
  </si>
  <si>
    <t>-9237</t>
  </si>
  <si>
    <t>-9239</t>
  </si>
  <si>
    <t>-9238</t>
  </si>
  <si>
    <t>-9246</t>
  </si>
  <si>
    <t>-9159</t>
  </si>
  <si>
    <t>-9160</t>
  </si>
  <si>
    <t>-9158</t>
  </si>
  <si>
    <t>-9156</t>
  </si>
  <si>
    <t>-9157</t>
  </si>
  <si>
    <t>-9161</t>
  </si>
  <si>
    <t>-9164</t>
  </si>
  <si>
    <t>-9163</t>
  </si>
  <si>
    <t>-9162</t>
  </si>
  <si>
    <t>-9234</t>
  </si>
  <si>
    <t>-9218</t>
  </si>
  <si>
    <t>-9217</t>
  </si>
  <si>
    <t>-9219</t>
  </si>
  <si>
    <t>-9221</t>
  </si>
  <si>
    <t>-9220</t>
  </si>
  <si>
    <t>-9216</t>
  </si>
  <si>
    <t>-9212</t>
  </si>
  <si>
    <t>-9211</t>
  </si>
  <si>
    <t>-9213</t>
  </si>
  <si>
    <t>-9215</t>
  </si>
  <si>
    <t>-9214</t>
  </si>
  <si>
    <t>-9222</t>
  </si>
  <si>
    <t>-9230</t>
  </si>
  <si>
    <t>-9229</t>
  </si>
  <si>
    <t>-9231</t>
  </si>
  <si>
    <t>-9233</t>
  </si>
  <si>
    <t>-9232</t>
  </si>
  <si>
    <t>-9228</t>
  </si>
  <si>
    <t>-9224</t>
  </si>
  <si>
    <t>-9223</t>
  </si>
  <si>
    <t>-9225</t>
  </si>
  <si>
    <t>-9227</t>
  </si>
  <si>
    <t>-9226</t>
  </si>
  <si>
    <t>-11268</t>
  </si>
  <si>
    <t>-6677</t>
  </si>
  <si>
    <t>-6676</t>
  </si>
  <si>
    <t>-6678</t>
  </si>
  <si>
    <t>-6667</t>
  </si>
  <si>
    <t>-6668</t>
  </si>
  <si>
    <t>-6675</t>
  </si>
  <si>
    <t>-6686</t>
  </si>
  <si>
    <t>-6644</t>
  </si>
  <si>
    <t>-6645</t>
  </si>
  <si>
    <t>-6679</t>
  </si>
  <si>
    <t>-6680</t>
  </si>
  <si>
    <t>-6671</t>
  </si>
  <si>
    <t>-6663</t>
  </si>
  <si>
    <t>-6664</t>
  </si>
  <si>
    <t>-6662</t>
  </si>
  <si>
    <t>-6659</t>
  </si>
  <si>
    <t>-6661</t>
  </si>
  <si>
    <t>-6665</t>
  </si>
  <si>
    <t>-6672</t>
  </si>
  <si>
    <t>-6673</t>
  </si>
  <si>
    <t>-6670</t>
  </si>
  <si>
    <t>-6666</t>
  </si>
  <si>
    <t>-6669</t>
  </si>
  <si>
    <t>-6681</t>
  </si>
  <si>
    <t>105_Week4_Friday</t>
  </si>
  <si>
    <t>-11368</t>
  </si>
  <si>
    <t>-6692</t>
  </si>
  <si>
    <t>-6687</t>
  </si>
  <si>
    <t>-6707</t>
  </si>
  <si>
    <t>-11367</t>
  </si>
  <si>
    <t>-11363</t>
  </si>
  <si>
    <t>-11362</t>
  </si>
  <si>
    <t>-11364</t>
  </si>
  <si>
    <t>-11366</t>
  </si>
  <si>
    <t>-11365</t>
  </si>
  <si>
    <t>-6706</t>
  </si>
  <si>
    <t>-6685</t>
  </si>
  <si>
    <t>-6654</t>
  </si>
  <si>
    <t>-6684</t>
  </si>
  <si>
    <t>-6682</t>
  </si>
  <si>
    <t>-6683</t>
  </si>
  <si>
    <t>-6701</t>
  </si>
  <si>
    <t>-6696</t>
  </si>
  <si>
    <t>-6650</t>
  </si>
  <si>
    <t>-6655</t>
  </si>
  <si>
    <t>-6700</t>
  </si>
  <si>
    <t>-6699</t>
  </si>
  <si>
    <t>-6660</t>
  </si>
  <si>
    <t>-6617</t>
  </si>
  <si>
    <t>-6618</t>
  </si>
  <si>
    <t>-6616</t>
  </si>
  <si>
    <t>-6614</t>
  </si>
  <si>
    <t>-6615</t>
  </si>
  <si>
    <t>-6619</t>
  </si>
  <si>
    <t>-6626</t>
  </si>
  <si>
    <t>-6627</t>
  </si>
  <si>
    <t>-6625</t>
  </si>
  <si>
    <t>-6623</t>
  </si>
  <si>
    <t>-6624</t>
  </si>
  <si>
    <t>-6621</t>
  </si>
  <si>
    <t>-6599</t>
  </si>
  <si>
    <t>-6598</t>
  </si>
  <si>
    <t>-6609</t>
  </si>
  <si>
    <t>-6639</t>
  </si>
  <si>
    <t>-6611</t>
  </si>
  <si>
    <t>-6607</t>
  </si>
  <si>
    <t>-6636</t>
  </si>
  <si>
    <t>-6646</t>
  </si>
  <si>
    <t>-6647</t>
  </si>
  <si>
    <t>-6648</t>
  </si>
  <si>
    <t>-6612</t>
  </si>
  <si>
    <t>-6608</t>
  </si>
  <si>
    <t>-6649</t>
  </si>
  <si>
    <t>-6657</t>
  </si>
  <si>
    <t>-6658</t>
  </si>
  <si>
    <t>-6653</t>
  </si>
  <si>
    <t>-6651</t>
  </si>
  <si>
    <t>-6652</t>
  </si>
  <si>
    <t>-6610</t>
  </si>
  <si>
    <t>-6630</t>
  </si>
  <si>
    <t>-6631</t>
  </si>
  <si>
    <t>-6622</t>
  </si>
  <si>
    <t>-6635</t>
  </si>
  <si>
    <t>-6632</t>
  </si>
  <si>
    <t>-6629</t>
  </si>
  <si>
    <t>-6640</t>
  </si>
  <si>
    <t>-6641</t>
  </si>
  <si>
    <t>-6613</t>
  </si>
  <si>
    <t>-6634</t>
  </si>
  <si>
    <t>-6633</t>
  </si>
  <si>
    <t>-11299</t>
  </si>
  <si>
    <t>105_Week4_Thursday</t>
  </si>
  <si>
    <t>-11298</t>
  </si>
  <si>
    <t>-11300</t>
  </si>
  <si>
    <t>-11302</t>
  </si>
  <si>
    <t>-11301</t>
  </si>
  <si>
    <t>-11297</t>
  </si>
  <si>
    <t>-11294</t>
  </si>
  <si>
    <t>-11293</t>
  </si>
  <si>
    <t>-11296</t>
  </si>
  <si>
    <t>-11295</t>
  </si>
  <si>
    <t>-11303</t>
  </si>
  <si>
    <t>-11311</t>
  </si>
  <si>
    <t>-11310</t>
  </si>
  <si>
    <t>-11312</t>
  </si>
  <si>
    <t>-11314</t>
  </si>
  <si>
    <t>-11313</t>
  </si>
  <si>
    <t>-11309</t>
  </si>
  <si>
    <t>-11305</t>
  </si>
  <si>
    <t>-11304</t>
  </si>
  <si>
    <t>-11306</t>
  </si>
  <si>
    <t>-11308</t>
  </si>
  <si>
    <t>-11307</t>
  </si>
  <si>
    <t>-11292</t>
  </si>
  <si>
    <t>-11276</t>
  </si>
  <si>
    <t>-11275</t>
  </si>
  <si>
    <t>-11277</t>
  </si>
  <si>
    <t>-11279</t>
  </si>
  <si>
    <t>-11278</t>
  </si>
  <si>
    <t>-11274</t>
  </si>
  <si>
    <t>-11270</t>
  </si>
  <si>
    <t>-11269</t>
  </si>
  <si>
    <t>-11271</t>
  </si>
  <si>
    <t>-11273</t>
  </si>
  <si>
    <t>-11272</t>
  </si>
  <si>
    <t>-11280</t>
  </si>
  <si>
    <t>-11288</t>
  </si>
  <si>
    <t>-11287</t>
  </si>
  <si>
    <t>-11289</t>
  </si>
  <si>
    <t>-11291</t>
  </si>
  <si>
    <t>-11290</t>
  </si>
  <si>
    <t>-11286</t>
  </si>
  <si>
    <t>-11282</t>
  </si>
  <si>
    <t>-11281</t>
  </si>
  <si>
    <t>-11283</t>
  </si>
  <si>
    <t>-11285</t>
  </si>
  <si>
    <t>-11284</t>
  </si>
  <si>
    <t>-11315</t>
  </si>
  <si>
    <t>-11346</t>
  </si>
  <si>
    <t>-11345</t>
  </si>
  <si>
    <t>-11347</t>
  </si>
  <si>
    <t>-11349</t>
  </si>
  <si>
    <t>-11348</t>
  </si>
  <si>
    <t>-11344</t>
  </si>
  <si>
    <t>-11340</t>
  </si>
  <si>
    <t>-11339</t>
  </si>
  <si>
    <t>-11341</t>
  </si>
  <si>
    <t>-11343</t>
  </si>
  <si>
    <t>-11342</t>
  </si>
  <si>
    <t>-11350</t>
  </si>
  <si>
    <t>-11358</t>
  </si>
  <si>
    <t>-11357</t>
  </si>
  <si>
    <t>-11359</t>
  </si>
  <si>
    <t>-11361</t>
  </si>
  <si>
    <t>-11360</t>
  </si>
  <si>
    <t>-11356</t>
  </si>
  <si>
    <t>-11352</t>
  </si>
  <si>
    <t>-11351</t>
  </si>
  <si>
    <t>-11353</t>
  </si>
  <si>
    <t>-11355</t>
  </si>
  <si>
    <t>-11354</t>
  </si>
  <si>
    <t>-11338</t>
  </si>
  <si>
    <t>-11323</t>
  </si>
  <si>
    <t>-11322</t>
  </si>
  <si>
    <t>-11324</t>
  </si>
  <si>
    <t>-11326</t>
  </si>
  <si>
    <t>-11325</t>
  </si>
  <si>
    <t>-11321</t>
  </si>
  <si>
    <t>-11317</t>
  </si>
  <si>
    <t>-11316</t>
  </si>
  <si>
    <t>-11318</t>
  </si>
  <si>
    <t>-11320</t>
  </si>
  <si>
    <t>-11319</t>
  </si>
  <si>
    <t>-11327</t>
  </si>
  <si>
    <t>-11334</t>
  </si>
  <si>
    <t>-11333</t>
  </si>
  <si>
    <t>-11335</t>
  </si>
  <si>
    <t>-11337</t>
  </si>
  <si>
    <t>-11336</t>
  </si>
  <si>
    <t>-11332</t>
  </si>
  <si>
    <t>-11329</t>
  </si>
  <si>
    <t>-11328</t>
  </si>
  <si>
    <t>-11330</t>
  </si>
  <si>
    <t>-11331</t>
  </si>
  <si>
    <t>MTWHF</t>
  </si>
  <si>
    <t>9411</t>
  </si>
  <si>
    <t>2722</t>
  </si>
  <si>
    <t>2438</t>
  </si>
  <si>
    <t>2315</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</si>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</sst>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F400]h:mm:ss\ AM/PM"/>
    <numFmt numFmtId="165" formatCode="h:mm:ss;@"/>
    <numFmt numFmtId="166" formatCode="&quot;$&quot;#,##0.00"/>
    <numFmt numFmtId="167" formatCode="[$-409]h:mm\ AM/PM;@"/>
  </numFmts>
  <fonts count="13"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scheme val="minor"/>
    </font>
    <font>
      <sz val="10"/>
      <color rgb="FF000000"/>
      <name val="ARIAL"/>
      <charset val="1"/>
    </font>
    <font>
      <sz val="10"/>
      <color rgb="FF000000"/>
      <name val="Arial"/>
      <family val="2"/>
    </font>
    <font>
      <sz val="11"/>
      <color theme="1"/>
      <name val="Calibri"/>
      <scheme val="minor"/>
    </font>
    <font>
      <b/>
      <sz val="8"/>
      <color rgb="FF000000"/>
      <name val="Arial"/>
    </font>
    <font>
      <sz val="8"/>
      <color rgb="FF000000"/>
      <name val="Arial"/>
      <family val="2"/>
    </font>
    <font>
      <b/>
      <sz val="8"/>
      <color rgb="FF000000"/>
      <name val="Arial"/>
      <family val="2"/>
    </font>
    <font>
      <sz val="8"/>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8">
    <xf numFmtId="0" fontId="0" fillId="0" borderId="0"/>
    <xf numFmtId="44" fontId="5" fillId="0" borderId="0" applyFont="0" applyFill="0" applyBorder="0" applyAlignment="0" applyProtection="0"/>
    <xf numFmtId="0" fontId="6" fillId="0" borderId="0"/>
    <xf numFmtId="0" fontId="7" fillId="0" borderId="0"/>
    <xf numFmtId="0" fontId="8" fillId="0" borderId="0"/>
    <xf numFmtId="0" fontId="3" fillId="0" borderId="0"/>
    <xf numFmtId="0" fontId="1" fillId="0" borderId="0"/>
    <xf numFmtId="9" fontId="5" fillId="0" borderId="0" applyFont="0" applyFill="0" applyBorder="0" applyAlignment="0" applyProtection="0"/>
  </cellStyleXfs>
  <cellXfs count="56">
    <xf numFmtId="0" fontId="0" fillId="0" borderId="0" xfId="0"/>
    <xf numFmtId="0" fontId="0" fillId="0" borderId="0" xfId="0" applyAlignment="1">
      <alignment horizontal="center"/>
    </xf>
    <xf numFmtId="0" fontId="0" fillId="0" borderId="0" xfId="0" applyNumberFormat="1"/>
    <xf numFmtId="0" fontId="0" fillId="0" borderId="1" xfId="0" applyBorder="1" applyAlignment="1">
      <alignment horizontal="center" vertical="center" wrapText="1"/>
    </xf>
    <xf numFmtId="0" fontId="0" fillId="0" borderId="1" xfId="0" applyBorder="1" applyAlignment="1">
      <alignment horizontal="center" vertical="center"/>
    </xf>
    <xf numFmtId="0" fontId="4" fillId="0" borderId="1" xfId="0" applyFont="1" applyBorder="1" applyAlignment="1">
      <alignment horizontal="left" vertical="center"/>
    </xf>
    <xf numFmtId="0" fontId="4" fillId="0" borderId="1" xfId="0" applyFont="1" applyBorder="1" applyAlignment="1">
      <alignment horizontal="center" vertical="center"/>
    </xf>
    <xf numFmtId="0" fontId="4" fillId="0" borderId="0" xfId="0" applyFont="1"/>
    <xf numFmtId="0" fontId="8" fillId="0" borderId="0" xfId="4"/>
    <xf numFmtId="0" fontId="9" fillId="0" borderId="0" xfId="4" applyFont="1" applyAlignment="1">
      <alignment horizontal="center" vertical="center"/>
    </xf>
    <xf numFmtId="0" fontId="3" fillId="0" borderId="0" xfId="5"/>
    <xf numFmtId="0" fontId="10" fillId="0" borderId="0" xfId="5" applyFont="1" applyAlignment="1">
      <alignment horizontal="left" vertical="top"/>
    </xf>
    <xf numFmtId="0" fontId="11" fillId="0" borderId="0" xfId="5" applyFont="1" applyAlignment="1">
      <alignment horizontal="center" vertical="center"/>
    </xf>
    <xf numFmtId="0" fontId="3" fillId="0" borderId="0" xfId="5" applyNumberFormat="1"/>
    <xf numFmtId="0" fontId="0" fillId="0" borderId="0" xfId="0" applyNumberFormat="1" applyAlignment="1">
      <alignment horizontal="center"/>
    </xf>
    <xf numFmtId="164" fontId="4" fillId="0" borderId="1" xfId="0" applyNumberFormat="1" applyFont="1" applyBorder="1" applyAlignment="1">
      <alignment horizontal="center" vertical="center"/>
    </xf>
    <xf numFmtId="0" fontId="2" fillId="0" borderId="1" xfId="0" applyFont="1" applyBorder="1" applyAlignment="1">
      <alignment horizontal="left" vertical="center"/>
    </xf>
    <xf numFmtId="0" fontId="2" fillId="0" borderId="0" xfId="0" applyFont="1"/>
    <xf numFmtId="0" fontId="2" fillId="0" borderId="1" xfId="0" applyFont="1" applyBorder="1" applyAlignment="1">
      <alignment horizontal="center" vertical="center"/>
    </xf>
    <xf numFmtId="0" fontId="11" fillId="0" borderId="0" xfId="4" applyFont="1" applyAlignment="1">
      <alignment horizontal="center" vertical="center"/>
    </xf>
    <xf numFmtId="165" fontId="0" fillId="0" borderId="0" xfId="0" applyNumberFormat="1"/>
    <xf numFmtId="165" fontId="0" fillId="0" borderId="0" xfId="0" applyNumberFormat="1" applyAlignment="1">
      <alignment horizontal="center"/>
    </xf>
    <xf numFmtId="0" fontId="1" fillId="0" borderId="0" xfId="6"/>
    <xf numFmtId="0" fontId="11" fillId="0" borderId="0" xfId="6" applyFont="1" applyAlignment="1">
      <alignment horizontal="center" vertical="center"/>
    </xf>
    <xf numFmtId="0" fontId="0" fillId="0" borderId="0" xfId="0" applyAlignment="1">
      <alignment wrapText="1"/>
    </xf>
    <xf numFmtId="0" fontId="0" fillId="0" borderId="0" xfId="0" applyAlignment="1">
      <alignment horizontal="center" vertical="center" wrapText="1"/>
    </xf>
    <xf numFmtId="166" fontId="0" fillId="0" borderId="0" xfId="0" applyNumberFormat="1" applyAlignment="1">
      <alignment horizontal="center" vertical="center" wrapText="1"/>
    </xf>
    <xf numFmtId="2" fontId="0" fillId="0" borderId="0" xfId="0" applyNumberFormat="1"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center" vertical="center"/>
    </xf>
    <xf numFmtId="2" fontId="0" fillId="0" borderId="0" xfId="0" applyNumberFormat="1" applyAlignment="1">
      <alignment horizontal="center" vertical="center"/>
    </xf>
    <xf numFmtId="166" fontId="0" fillId="0" borderId="0" xfId="0" applyNumberFormat="1" applyAlignment="1">
      <alignment horizontal="center" vertical="center"/>
    </xf>
    <xf numFmtId="0" fontId="0" fillId="0" borderId="0" xfId="0" applyNumberFormat="1" applyAlignment="1">
      <alignment horizontal="center" vertical="center"/>
    </xf>
    <xf numFmtId="2" fontId="0" fillId="0" borderId="0" xfId="0" applyNumberFormat="1"/>
    <xf numFmtId="166" fontId="0" fillId="0" borderId="0" xfId="0" applyNumberFormat="1"/>
    <xf numFmtId="0" fontId="0" fillId="0" borderId="0" xfId="0" applyAlignment="1">
      <alignment horizontal="left" vertical="top"/>
    </xf>
    <xf numFmtId="0" fontId="0" fillId="2" borderId="0" xfId="0" applyFill="1" applyAlignment="1">
      <alignment horizontal="left" vertical="top"/>
    </xf>
    <xf numFmtId="0" fontId="0" fillId="0" borderId="0" xfId="0" applyAlignment="1"/>
    <xf numFmtId="14" fontId="0" fillId="0" borderId="0" xfId="0" applyNumberFormat="1" applyAlignment="1">
      <alignment horizontal="center" vertical="center" wrapText="1"/>
    </xf>
    <xf numFmtId="14" fontId="0" fillId="0" borderId="0" xfId="0" applyNumberFormat="1" applyAlignment="1">
      <alignment horizontal="left" vertical="top"/>
    </xf>
    <xf numFmtId="14" fontId="0" fillId="0" borderId="0" xfId="0" applyNumberFormat="1"/>
    <xf numFmtId="10" fontId="0" fillId="0" borderId="0" xfId="7" applyNumberFormat="1" applyFont="1" applyAlignment="1">
      <alignment horizontal="center" vertical="center" wrapText="1"/>
    </xf>
    <xf numFmtId="10" fontId="0" fillId="0" borderId="0" xfId="7" applyNumberFormat="1" applyFont="1" applyAlignment="1">
      <alignment horizontal="left" vertical="top"/>
    </xf>
    <xf numFmtId="10" fontId="0" fillId="0" borderId="0" xfId="7" applyNumberFormat="1" applyFont="1"/>
    <xf numFmtId="44" fontId="0" fillId="0" borderId="0" xfId="1" applyFont="1" applyAlignment="1">
      <alignment horizontal="center" vertical="center" wrapText="1"/>
    </xf>
    <xf numFmtId="44" fontId="0" fillId="0" borderId="0" xfId="1" applyFont="1" applyAlignment="1">
      <alignment horizontal="left" vertical="top"/>
    </xf>
    <xf numFmtId="44" fontId="0" fillId="0" borderId="0" xfId="1" applyFont="1"/>
    <xf numFmtId="44" fontId="10" fillId="0" borderId="0" xfId="1" applyFont="1" applyAlignment="1">
      <alignment horizontal="left" vertical="top"/>
    </xf>
    <xf numFmtId="167" fontId="0" fillId="0" borderId="0" xfId="0" applyNumberFormat="1"/>
    <xf numFmtId="167" fontId="0" fillId="0" borderId="0" xfId="0" applyNumberFormat="1" applyAlignment="1">
      <alignment horizontal="left" vertical="top"/>
    </xf>
    <xf numFmtId="18" fontId="0" fillId="0" borderId="0" xfId="0" applyNumberFormat="1" applyAlignment="1">
      <alignment horizontal="left" vertical="top"/>
    </xf>
    <xf numFmtId="167" fontId="0" fillId="0" borderId="0" xfId="0" applyNumberFormat="1" applyAlignment="1">
      <alignment horizontal="center" vertical="center" wrapText="1"/>
    </xf>
    <xf numFmtId="44" fontId="0" fillId="0" borderId="0" xfId="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center" vertical="center" wrapText="1"/>
    </xf>
    <xf numFmtId="49" fontId="0" fillId="0" borderId="0" xfId="0" applyNumberFormat="1" applyAlignment="1">
      <alignment horizontal="left" vertical="top"/>
    </xf>
  </cellXfs>
  <cellStyles count="8">
    <cellStyle name="Currency" xfId="1" builtinId="4"/>
    <cellStyle name="Normal" xfId="0" builtinId="0"/>
    <cellStyle name="Normal 2" xfId="2" xr:uid="{D16D25F4-69A1-4768-8DE3-4FE4E3CB644A}"/>
    <cellStyle name="Normal 3" xfId="3" xr:uid="{217C0597-6F7E-4D98-AD32-A7251A72FBDE}"/>
    <cellStyle name="Normal 4" xfId="4" xr:uid="{C1BA057E-D1AE-4AFE-858A-35D5D62CD8D1}"/>
    <cellStyle name="Normal 5" xfId="5" xr:uid="{0B0D0DAE-3055-4368-A124-B3219337B1AF}"/>
    <cellStyle name="Normal 6" xfId="6" xr:uid="{3FEC1075-36B1-4362-B8BF-53BA40BE6DA8}"/>
    <cellStyle name="Percent" xfId="7" builtinId="5"/>
  </cellStyles>
  <dxfs count="136">
    <dxf>
      <fill>
        <patternFill>
          <bgColor rgb="FFFF0000"/>
        </patternFill>
      </fill>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numFmt numFmtId="26" formatCode="h:mm:ss"/>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numFmt numFmtId="26" formatCode="h:mm:ss"/>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numFmt numFmtId="19" formatCode="m/d/yyyy"/>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alignment horizontal="left" vertical="top" textRotation="0" wrapText="0" indent="0" justifyLastLine="0" shrinkToFit="0" readingOrder="0"/>
    </dxf>
    <dxf>
      <font>
        <b/>
        <i val="0"/>
        <strike val="0"/>
        <condense val="0"/>
        <extend val="0"/>
        <outline val="0"/>
        <shadow val="0"/>
        <u val="none"/>
        <vertAlign val="baseline"/>
        <sz val="8"/>
        <color rgb="FF000000"/>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8"/>
        <color rgb="FF000000"/>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8"/>
        <color rgb="FF000000"/>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8"/>
        <color rgb="FF000000"/>
        <name val="Arial"/>
        <scheme val="none"/>
      </font>
      <alignment horizontal="center" vertical="center" textRotation="0" wrapText="0" indent="0" justifyLastLine="0" shrinkToFit="0" readingOrder="0"/>
    </dxf>
    <dxf>
      <font>
        <b/>
        <i val="0"/>
        <strike val="0"/>
        <condense val="0"/>
        <extend val="0"/>
        <outline val="0"/>
        <shadow val="0"/>
        <u val="none"/>
        <vertAlign val="baseline"/>
        <sz val="8"/>
        <color rgb="FF000000"/>
        <name val="Arial"/>
        <scheme val="none"/>
      </font>
      <alignment horizontal="center" vertical="center" textRotation="0" wrapText="0" indent="0" justifyLastLine="0" shrinkToFit="0" readingOrder="0"/>
    </dxf>
    <dxf>
      <font>
        <b/>
        <i val="0"/>
        <strike val="0"/>
        <condense val="0"/>
        <extend val="0"/>
        <outline val="0"/>
        <shadow val="0"/>
        <u val="none"/>
        <vertAlign val="baseline"/>
        <sz val="8"/>
        <color rgb="FF000000"/>
        <name val="Arial"/>
        <family val="2"/>
        <scheme val="none"/>
      </font>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167" formatCode="[$-409]h:mm\ AM/PM;@"/>
    </dxf>
    <dxf>
      <numFmt numFmtId="167" formatCode="[$-409]h:mm\ AM/PM;@"/>
    </dxf>
    <dxf>
      <numFmt numFmtId="14" formatCode="0.00%"/>
    </dxf>
    <dxf>
      <numFmt numFmtId="0" formatCode="General"/>
    </dxf>
    <dxf>
      <numFmt numFmtId="0" formatCode="General"/>
    </dxf>
    <dxf>
      <numFmt numFmtId="19" formatCode="m/d/yyyy"/>
    </dxf>
    <dxf>
      <numFmt numFmtId="0" formatCode="General"/>
    </dxf>
    <dxf>
      <numFmt numFmtId="0" formatCode="General"/>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quot;$&quot;#,##0.00"/>
      <alignment horizontal="center" vertical="center" textRotation="0" wrapText="0" indent="0" justifyLastLine="0" shrinkToFit="0" readingOrder="0"/>
    </dxf>
    <dxf>
      <numFmt numFmtId="166" formatCode="&quot;$&quot;#,##0.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F400]h:mm:ss\ AM/PM"/>
      <alignment horizontal="center" vertical="center" textRotation="0" wrapText="0" indent="0" justifyLastLine="0" shrinkToFit="0" readingOrder="0"/>
    </dxf>
    <dxf>
      <numFmt numFmtId="164" formatCode="[$-F400]h:mm:ss\ AM/PM"/>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numFmt numFmtId="166" formatCode="&quot;$&quot;#,##0.00"/>
    </dxf>
    <dxf>
      <numFmt numFmtId="166" formatCode="&quot;$&quot;#,##0.00"/>
    </dxf>
    <dxf>
      <alignment wrapText="1"/>
    </dxf>
    <dxf>
      <alignment wrapText="1"/>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F400]h:mm:ss\ AM/PM"/>
      <alignment horizontal="center" vertical="center" textRotation="0" wrapText="0" indent="0" justifyLastLine="0" shrinkToFit="0" readingOrder="0"/>
    </dxf>
    <dxf>
      <numFmt numFmtId="164" formatCode="[$-F400]h:mm:ss\ AM/PM"/>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dxf>
    <dxf>
      <numFmt numFmtId="0" formatCode="General"/>
    </dxf>
    <dxf>
      <numFmt numFmtId="0" formatCode="General"/>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dxf>
    <dxf>
      <numFmt numFmtId="0" formatCode="General"/>
    </dxf>
    <dxf>
      <numFmt numFmtId="0" formatCode="General"/>
    </dxf>
    <dxf>
      <alignment horizontal="center" vertical="center" textRotation="0" wrapText="1" indent="0" justifyLastLine="0" shrinkToFit="0" readingOrder="0"/>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microsoft.com/office/2007/relationships/slicerCache" Target="slicerCaches/slicerCache7.xml"/><Relationship Id="rId42" Type="http://schemas.openxmlformats.org/officeDocument/2006/relationships/powerPivotData" Target="model/item.data"/><Relationship Id="rId47" Type="http://schemas.openxmlformats.org/officeDocument/2006/relationships/customXml" Target="../customXml/item4.xml"/><Relationship Id="rId50" Type="http://schemas.openxmlformats.org/officeDocument/2006/relationships/customXml" Target="../customXml/item7.xml"/><Relationship Id="rId55" Type="http://schemas.openxmlformats.org/officeDocument/2006/relationships/customXml" Target="../customXml/item1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5.xml"/><Relationship Id="rId37" Type="http://schemas.microsoft.com/office/2007/relationships/slicerCache" Target="slicerCaches/slicerCache10.xml"/><Relationship Id="rId40" Type="http://schemas.openxmlformats.org/officeDocument/2006/relationships/styles" Target="styles.xml"/><Relationship Id="rId45" Type="http://schemas.openxmlformats.org/officeDocument/2006/relationships/customXml" Target="../customXml/item2.xml"/><Relationship Id="rId53" Type="http://schemas.openxmlformats.org/officeDocument/2006/relationships/customXml" Target="../customXml/item10.xml"/><Relationship Id="rId58" Type="http://schemas.openxmlformats.org/officeDocument/2006/relationships/customXml" Target="../customXml/item15.xml"/><Relationship Id="rId5" Type="http://schemas.openxmlformats.org/officeDocument/2006/relationships/worksheet" Target="worksheets/sheet5.xml"/><Relationship Id="rId61" Type="http://schemas.openxmlformats.org/officeDocument/2006/relationships/customXml" Target="../customXml/item18.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microsoft.com/office/2007/relationships/slicerCache" Target="slicerCaches/slicerCache3.xml"/><Relationship Id="rId35" Type="http://schemas.microsoft.com/office/2007/relationships/slicerCache" Target="slicerCaches/slicerCache8.xml"/><Relationship Id="rId43" Type="http://schemas.openxmlformats.org/officeDocument/2006/relationships/calcChain" Target="calcChain.xml"/><Relationship Id="rId48" Type="http://schemas.openxmlformats.org/officeDocument/2006/relationships/customXml" Target="../customXml/item5.xml"/><Relationship Id="rId56" Type="http://schemas.openxmlformats.org/officeDocument/2006/relationships/customXml" Target="../customXml/item13.xml"/><Relationship Id="rId8" Type="http://schemas.openxmlformats.org/officeDocument/2006/relationships/worksheet" Target="worksheets/sheet8.xml"/><Relationship Id="rId51" Type="http://schemas.openxmlformats.org/officeDocument/2006/relationships/customXml" Target="../customXml/item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6.xml"/><Relationship Id="rId38" Type="http://schemas.openxmlformats.org/officeDocument/2006/relationships/theme" Target="theme/theme1.xml"/><Relationship Id="rId46" Type="http://schemas.openxmlformats.org/officeDocument/2006/relationships/customXml" Target="../customXml/item3.xml"/><Relationship Id="rId59" Type="http://schemas.openxmlformats.org/officeDocument/2006/relationships/customXml" Target="../customXml/item16.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11.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36" Type="http://schemas.microsoft.com/office/2007/relationships/slicerCache" Target="slicerCaches/slicerCache9.xml"/><Relationship Id="rId49" Type="http://schemas.openxmlformats.org/officeDocument/2006/relationships/customXml" Target="../customXml/item6.xml"/><Relationship Id="rId57" Type="http://schemas.openxmlformats.org/officeDocument/2006/relationships/customXml" Target="../customXml/item14.xml"/><Relationship Id="rId10" Type="http://schemas.openxmlformats.org/officeDocument/2006/relationships/worksheet" Target="worksheets/sheet10.xml"/><Relationship Id="rId31" Type="http://schemas.microsoft.com/office/2007/relationships/slicerCache" Target="slicerCaches/slicerCache4.xml"/><Relationship Id="rId44" Type="http://schemas.openxmlformats.org/officeDocument/2006/relationships/customXml" Target="../customXml/item1.xml"/><Relationship Id="rId52" Type="http://schemas.openxmlformats.org/officeDocument/2006/relationships/customXml" Target="../customXml/item9.xml"/><Relationship Id="rId60"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worksheet" Target="worksheets/sheet9.xml"/></Relationships>
</file>

<file path=xl/drawings/drawing1.xml><?xml version="1.0" encoding="utf-8"?>
<xdr:wsDr xmlns:xdr="http://schemas.openxmlformats.org/drawingml/2006/spreadsheetDrawing" xmlns:a="http://schemas.openxmlformats.org/drawingml/2006/main">
  <xdr:twoCellAnchor editAs="absolute">
    <xdr:from>
      <xdr:col>61</xdr:col>
      <xdr:colOff>20002</xdr:colOff>
      <xdr:row>423</xdr:row>
      <xdr:rowOff>59055</xdr:rowOff>
    </xdr:from>
    <xdr:to>
      <xdr:col>64</xdr:col>
      <xdr:colOff>57467</xdr:colOff>
      <xdr:row>435</xdr:row>
      <xdr:rowOff>98425</xdr:rowOff>
    </xdr:to>
    <mc:AlternateContent xmlns:mc="http://schemas.openxmlformats.org/markup-compatibility/2006" xmlns:sle15="http://schemas.microsoft.com/office/drawing/2012/slicer">
      <mc:Choice Requires="sle15">
        <xdr:graphicFrame macro="">
          <xdr:nvGraphicFramePr>
            <xdr:cNvPr id="2" name="New Rt 3">
              <a:extLst>
                <a:ext uri="{FF2B5EF4-FFF2-40B4-BE49-F238E27FC236}">
                  <a16:creationId xmlns:a16="http://schemas.microsoft.com/office/drawing/2014/main" id="{FCDDB927-6FA9-4E91-A3A0-CC4E76417C29}"/>
                </a:ext>
              </a:extLst>
            </xdr:cNvPr>
            <xdr:cNvGraphicFramePr/>
          </xdr:nvGraphicFramePr>
          <xdr:xfrm>
            <a:off x="0" y="0"/>
            <a:ext cx="0" cy="0"/>
          </xdr:xfrm>
          <a:graphic>
            <a:graphicData uri="http://schemas.microsoft.com/office/drawing/2010/slicer">
              <sle:slicer xmlns:sle="http://schemas.microsoft.com/office/drawing/2010/slicer" name="New Rt 3"/>
            </a:graphicData>
          </a:graphic>
        </xdr:graphicFrame>
      </mc:Choice>
      <mc:Fallback xmlns="">
        <xdr:sp macro="" textlink="">
          <xdr:nvSpPr>
            <xdr:cNvPr id="0" name=""/>
            <xdr:cNvSpPr>
              <a:spLocks noTextEdit="1"/>
            </xdr:cNvSpPr>
          </xdr:nvSpPr>
          <xdr:spPr>
            <a:xfrm>
              <a:off x="34140457" y="4362450"/>
              <a:ext cx="1866265" cy="209677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59</xdr:col>
      <xdr:colOff>173038</xdr:colOff>
      <xdr:row>406</xdr:row>
      <xdr:rowOff>22543</xdr:rowOff>
    </xdr:from>
    <xdr:to>
      <xdr:col>62</xdr:col>
      <xdr:colOff>210503</xdr:colOff>
      <xdr:row>418</xdr:row>
      <xdr:rowOff>60643</xdr:rowOff>
    </xdr:to>
    <mc:AlternateContent xmlns:mc="http://schemas.openxmlformats.org/markup-compatibility/2006" xmlns:sle15="http://schemas.microsoft.com/office/drawing/2012/slicer">
      <mc:Choice Requires="sle15">
        <xdr:graphicFrame macro="">
          <xdr:nvGraphicFramePr>
            <xdr:cNvPr id="3" name="New Delivery Day 3">
              <a:extLst>
                <a:ext uri="{FF2B5EF4-FFF2-40B4-BE49-F238E27FC236}">
                  <a16:creationId xmlns:a16="http://schemas.microsoft.com/office/drawing/2014/main" id="{36B20BB7-37AD-454E-8E16-CD53BF9C650C}"/>
                </a:ext>
              </a:extLst>
            </xdr:cNvPr>
            <xdr:cNvGraphicFramePr/>
          </xdr:nvGraphicFramePr>
          <xdr:xfrm>
            <a:off x="0" y="0"/>
            <a:ext cx="0" cy="0"/>
          </xdr:xfrm>
          <a:graphic>
            <a:graphicData uri="http://schemas.microsoft.com/office/drawing/2010/slicer">
              <sle:slicer xmlns:sle="http://schemas.microsoft.com/office/drawing/2010/slicer" name="New Delivery Day 3"/>
            </a:graphicData>
          </a:graphic>
        </xdr:graphicFrame>
      </mc:Choice>
      <mc:Fallback xmlns="">
        <xdr:sp macro="" textlink="">
          <xdr:nvSpPr>
            <xdr:cNvPr id="0" name=""/>
            <xdr:cNvSpPr>
              <a:spLocks noTextEdit="1"/>
            </xdr:cNvSpPr>
          </xdr:nvSpPr>
          <xdr:spPr>
            <a:xfrm>
              <a:off x="33074293" y="1411288"/>
              <a:ext cx="1866265" cy="209169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43</xdr:col>
      <xdr:colOff>321881</xdr:colOff>
      <xdr:row>50</xdr:row>
      <xdr:rowOff>164782</xdr:rowOff>
    </xdr:from>
    <xdr:to>
      <xdr:col>44</xdr:col>
      <xdr:colOff>1051005</xdr:colOff>
      <xdr:row>66</xdr:row>
      <xdr:rowOff>145415</xdr:rowOff>
    </xdr:to>
    <mc:AlternateContent xmlns:mc="http://schemas.openxmlformats.org/markup-compatibility/2006" xmlns:sle15="http://schemas.microsoft.com/office/drawing/2012/slicer">
      <mc:Choice Requires="sle15">
        <xdr:graphicFrame macro="">
          <xdr:nvGraphicFramePr>
            <xdr:cNvPr id="17" name="Week #">
              <a:extLst>
                <a:ext uri="{FF2B5EF4-FFF2-40B4-BE49-F238E27FC236}">
                  <a16:creationId xmlns:a16="http://schemas.microsoft.com/office/drawing/2014/main" id="{A10B8162-B441-4CF9-949B-38283CA5256A}"/>
                </a:ext>
              </a:extLst>
            </xdr:cNvPr>
            <xdr:cNvGraphicFramePr/>
          </xdr:nvGraphicFramePr>
          <xdr:xfrm>
            <a:off x="0" y="0"/>
            <a:ext cx="0" cy="0"/>
          </xdr:xfrm>
          <a:graphic>
            <a:graphicData uri="http://schemas.microsoft.com/office/drawing/2010/slicer">
              <sle:slicer xmlns:sle="http://schemas.microsoft.com/office/drawing/2010/slicer" name="Week #"/>
            </a:graphicData>
          </a:graphic>
        </xdr:graphicFrame>
      </mc:Choice>
      <mc:Fallback xmlns="">
        <xdr:sp macro="" textlink="">
          <xdr:nvSpPr>
            <xdr:cNvPr id="0" name=""/>
            <xdr:cNvSpPr>
              <a:spLocks noTextEdit="1"/>
            </xdr:cNvSpPr>
          </xdr:nvSpPr>
          <xdr:spPr>
            <a:xfrm>
              <a:off x="47465973" y="9255125"/>
              <a:ext cx="1739885" cy="273621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45</xdr:col>
      <xdr:colOff>720843</xdr:colOff>
      <xdr:row>67</xdr:row>
      <xdr:rowOff>108489</xdr:rowOff>
    </xdr:from>
    <xdr:to>
      <xdr:col>46</xdr:col>
      <xdr:colOff>530423</xdr:colOff>
      <xdr:row>81</xdr:row>
      <xdr:rowOff>69540</xdr:rowOff>
    </xdr:to>
    <mc:AlternateContent xmlns:mc="http://schemas.openxmlformats.org/markup-compatibility/2006" xmlns:sle15="http://schemas.microsoft.com/office/drawing/2012/slicer">
      <mc:Choice Requires="sle15">
        <xdr:graphicFrame macro="">
          <xdr:nvGraphicFramePr>
            <xdr:cNvPr id="18" name="New Rt">
              <a:extLst>
                <a:ext uri="{FF2B5EF4-FFF2-40B4-BE49-F238E27FC236}">
                  <a16:creationId xmlns:a16="http://schemas.microsoft.com/office/drawing/2014/main" id="{22CAA18A-1547-43CC-8FA6-9625A8D38169}"/>
                </a:ext>
              </a:extLst>
            </xdr:cNvPr>
            <xdr:cNvGraphicFramePr/>
          </xdr:nvGraphicFramePr>
          <xdr:xfrm>
            <a:off x="0" y="0"/>
            <a:ext cx="0" cy="0"/>
          </xdr:xfrm>
          <a:graphic>
            <a:graphicData uri="http://schemas.microsoft.com/office/drawing/2010/slicer">
              <sle:slicer xmlns:sle="http://schemas.microsoft.com/office/drawing/2010/slicer" name="New Rt"/>
            </a:graphicData>
          </a:graphic>
        </xdr:graphicFrame>
      </mc:Choice>
      <mc:Fallback xmlns="">
        <xdr:sp macro="" textlink="">
          <xdr:nvSpPr>
            <xdr:cNvPr id="0" name=""/>
            <xdr:cNvSpPr>
              <a:spLocks noTextEdit="1"/>
            </xdr:cNvSpPr>
          </xdr:nvSpPr>
          <xdr:spPr>
            <a:xfrm>
              <a:off x="50668618" y="12129039"/>
              <a:ext cx="1851740" cy="240580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38</xdr:col>
      <xdr:colOff>912159</xdr:colOff>
      <xdr:row>41</xdr:row>
      <xdr:rowOff>164783</xdr:rowOff>
    </xdr:from>
    <xdr:to>
      <xdr:col>41</xdr:col>
      <xdr:colOff>545</xdr:colOff>
      <xdr:row>54</xdr:row>
      <xdr:rowOff>10477</xdr:rowOff>
    </xdr:to>
    <mc:AlternateContent xmlns:mc="http://schemas.openxmlformats.org/markup-compatibility/2006" xmlns:sle15="http://schemas.microsoft.com/office/drawing/2012/slicer">
      <mc:Choice Requires="sle15">
        <xdr:graphicFrame macro="">
          <xdr:nvGraphicFramePr>
            <xdr:cNvPr id="19" name="New Delivery Day">
              <a:extLst>
                <a:ext uri="{FF2B5EF4-FFF2-40B4-BE49-F238E27FC236}">
                  <a16:creationId xmlns:a16="http://schemas.microsoft.com/office/drawing/2014/main" id="{1941C305-917C-4D38-8717-28B359EDD7F1}"/>
                </a:ext>
              </a:extLst>
            </xdr:cNvPr>
            <xdr:cNvGraphicFramePr/>
          </xdr:nvGraphicFramePr>
          <xdr:xfrm>
            <a:off x="0" y="0"/>
            <a:ext cx="0" cy="0"/>
          </xdr:xfrm>
          <a:graphic>
            <a:graphicData uri="http://schemas.microsoft.com/office/drawing/2010/slicer">
              <sle:slicer xmlns:sle="http://schemas.microsoft.com/office/drawing/2010/slicer" name="New Delivery Day"/>
            </a:graphicData>
          </a:graphic>
        </xdr:graphicFrame>
      </mc:Choice>
      <mc:Fallback xmlns="">
        <xdr:sp macro="" textlink="">
          <xdr:nvSpPr>
            <xdr:cNvPr id="0" name=""/>
            <xdr:cNvSpPr>
              <a:spLocks noTextEdit="1"/>
            </xdr:cNvSpPr>
          </xdr:nvSpPr>
          <xdr:spPr>
            <a:xfrm>
              <a:off x="43622362" y="7683500"/>
              <a:ext cx="2526594" cy="206946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45</xdr:col>
      <xdr:colOff>1437005</xdr:colOff>
      <xdr:row>2151</xdr:row>
      <xdr:rowOff>0</xdr:rowOff>
    </xdr:from>
    <xdr:to>
      <xdr:col>48</xdr:col>
      <xdr:colOff>116202</xdr:colOff>
      <xdr:row>2164</xdr:row>
      <xdr:rowOff>59050</xdr:rowOff>
    </xdr:to>
    <mc:AlternateContent xmlns:mc="http://schemas.openxmlformats.org/markup-compatibility/2006" xmlns:a14="http://schemas.microsoft.com/office/drawing/2010/main">
      <mc:Choice Requires="a14">
        <xdr:graphicFrame macro="">
          <xdr:nvGraphicFramePr>
            <xdr:cNvPr id="2" name="Week # 1">
              <a:extLst>
                <a:ext uri="{FF2B5EF4-FFF2-40B4-BE49-F238E27FC236}">
                  <a16:creationId xmlns:a16="http://schemas.microsoft.com/office/drawing/2014/main" id="{98BCBC42-DC25-491A-84DF-C85859902D20}"/>
                </a:ext>
              </a:extLst>
            </xdr:cNvPr>
            <xdr:cNvGraphicFramePr/>
          </xdr:nvGraphicFramePr>
          <xdr:xfrm>
            <a:off x="0" y="0"/>
            <a:ext cx="0" cy="0"/>
          </xdr:xfrm>
          <a:graphic>
            <a:graphicData uri="http://schemas.microsoft.com/office/drawing/2010/slicer">
              <sle:slicer xmlns:sle="http://schemas.microsoft.com/office/drawing/2010/slicer" name="Week # 1"/>
            </a:graphicData>
          </a:graphic>
        </xdr:graphicFrame>
      </mc:Choice>
      <mc:Fallback xmlns="">
        <xdr:sp macro="" textlink="">
          <xdr:nvSpPr>
            <xdr:cNvPr id="0" name=""/>
            <xdr:cNvSpPr>
              <a:spLocks noTextEdit="1"/>
            </xdr:cNvSpPr>
          </xdr:nvSpPr>
          <xdr:spPr>
            <a:xfrm>
              <a:off x="18265361" y="78452870"/>
              <a:ext cx="1913309" cy="23163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400050</xdr:colOff>
      <xdr:row>2151</xdr:row>
      <xdr:rowOff>0</xdr:rowOff>
    </xdr:from>
    <xdr:to>
      <xdr:col>44</xdr:col>
      <xdr:colOff>840741</xdr:colOff>
      <xdr:row>2164</xdr:row>
      <xdr:rowOff>96517</xdr:rowOff>
    </xdr:to>
    <mc:AlternateContent xmlns:mc="http://schemas.openxmlformats.org/markup-compatibility/2006" xmlns:a14="http://schemas.microsoft.com/office/drawing/2010/main">
      <mc:Choice Requires="a14">
        <xdr:graphicFrame macro="">
          <xdr:nvGraphicFramePr>
            <xdr:cNvPr id="3" name="New Rt 1">
              <a:extLst>
                <a:ext uri="{FF2B5EF4-FFF2-40B4-BE49-F238E27FC236}">
                  <a16:creationId xmlns:a16="http://schemas.microsoft.com/office/drawing/2014/main" id="{BA56B6FC-A104-4E04-A770-206E5A578BB3}"/>
                </a:ext>
              </a:extLst>
            </xdr:cNvPr>
            <xdr:cNvGraphicFramePr/>
          </xdr:nvGraphicFramePr>
          <xdr:xfrm>
            <a:off x="0" y="0"/>
            <a:ext cx="0" cy="0"/>
          </xdr:xfrm>
          <a:graphic>
            <a:graphicData uri="http://schemas.microsoft.com/office/drawing/2010/slicer">
              <sle:slicer xmlns:sle="http://schemas.microsoft.com/office/drawing/2010/slicer" name="New Rt 1"/>
            </a:graphicData>
          </a:graphic>
        </xdr:graphicFrame>
      </mc:Choice>
      <mc:Fallback xmlns="">
        <xdr:sp macro="" textlink="">
          <xdr:nvSpPr>
            <xdr:cNvPr id="0" name=""/>
            <xdr:cNvSpPr>
              <a:spLocks noTextEdit="1"/>
            </xdr:cNvSpPr>
          </xdr:nvSpPr>
          <xdr:spPr>
            <a:xfrm>
              <a:off x="14049375" y="95707200"/>
              <a:ext cx="1800225" cy="2200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40</xdr:col>
      <xdr:colOff>635000</xdr:colOff>
      <xdr:row>2151</xdr:row>
      <xdr:rowOff>0</xdr:rowOff>
    </xdr:from>
    <xdr:to>
      <xdr:col>43</xdr:col>
      <xdr:colOff>208915</xdr:colOff>
      <xdr:row>2164</xdr:row>
      <xdr:rowOff>117468</xdr:rowOff>
    </xdr:to>
    <mc:AlternateContent xmlns:mc="http://schemas.openxmlformats.org/markup-compatibility/2006" xmlns:a14="http://schemas.microsoft.com/office/drawing/2010/main">
      <mc:Choice Requires="a14">
        <xdr:graphicFrame macro="">
          <xdr:nvGraphicFramePr>
            <xdr:cNvPr id="4" name="New Delivery Day 1">
              <a:extLst>
                <a:ext uri="{FF2B5EF4-FFF2-40B4-BE49-F238E27FC236}">
                  <a16:creationId xmlns:a16="http://schemas.microsoft.com/office/drawing/2014/main" id="{7B06879F-5CE8-4DFC-ACE5-348AADF9318E}"/>
                </a:ext>
              </a:extLst>
            </xdr:cNvPr>
            <xdr:cNvGraphicFramePr/>
          </xdr:nvGraphicFramePr>
          <xdr:xfrm>
            <a:off x="0" y="0"/>
            <a:ext cx="0" cy="0"/>
          </xdr:xfrm>
          <a:graphic>
            <a:graphicData uri="http://schemas.microsoft.com/office/drawing/2010/slicer">
              <sle:slicer xmlns:sle="http://schemas.microsoft.com/office/drawing/2010/slicer" name="New Delivery Day 1"/>
            </a:graphicData>
          </a:graphic>
        </xdr:graphicFrame>
      </mc:Choice>
      <mc:Fallback xmlns="">
        <xdr:sp macro="" textlink="">
          <xdr:nvSpPr>
            <xdr:cNvPr id="0" name=""/>
            <xdr:cNvSpPr>
              <a:spLocks noTextEdit="1"/>
            </xdr:cNvSpPr>
          </xdr:nvSpPr>
          <xdr:spPr>
            <a:xfrm>
              <a:off x="13005407" y="78452870"/>
              <a:ext cx="1993431" cy="2378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7</xdr:col>
      <xdr:colOff>1084580</xdr:colOff>
      <xdr:row>3</xdr:row>
      <xdr:rowOff>94615</xdr:rowOff>
    </xdr:from>
    <xdr:to>
      <xdr:col>7</xdr:col>
      <xdr:colOff>1084580</xdr:colOff>
      <xdr:row>17</xdr:row>
      <xdr:rowOff>0</xdr:rowOff>
    </xdr:to>
    <mc:AlternateContent xmlns:mc="http://schemas.openxmlformats.org/markup-compatibility/2006" xmlns:sle15="http://schemas.microsoft.com/office/drawing/2012/slicer">
      <mc:Choice Requires="sle15">
        <xdr:graphicFrame macro="">
          <xdr:nvGraphicFramePr>
            <xdr:cNvPr id="2" name="Del Day">
              <a:extLst>
                <a:ext uri="{FF2B5EF4-FFF2-40B4-BE49-F238E27FC236}">
                  <a16:creationId xmlns:a16="http://schemas.microsoft.com/office/drawing/2014/main" id="{F1311890-F1A8-49BE-9D2E-DB18049914AD}"/>
                </a:ext>
              </a:extLst>
            </xdr:cNvPr>
            <xdr:cNvGraphicFramePr/>
          </xdr:nvGraphicFramePr>
          <xdr:xfrm>
            <a:off x="0" y="0"/>
            <a:ext cx="0" cy="0"/>
          </xdr:xfrm>
          <a:graphic>
            <a:graphicData uri="http://schemas.microsoft.com/office/drawing/2010/slicer">
              <sle:slicer xmlns:sle="http://schemas.microsoft.com/office/drawing/2010/slicer" name="Del Day"/>
            </a:graphicData>
          </a:graphic>
        </xdr:graphicFrame>
      </mc:Choice>
      <mc:Fallback xmlns="">
        <xdr:sp macro="" textlink="">
          <xdr:nvSpPr>
            <xdr:cNvPr id="0" name=""/>
            <xdr:cNvSpPr>
              <a:spLocks noTextEdit="1"/>
            </xdr:cNvSpPr>
          </xdr:nvSpPr>
          <xdr:spPr>
            <a:xfrm>
              <a:off x="6545580" y="624840"/>
              <a:ext cx="0" cy="2352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1084580</xdr:colOff>
      <xdr:row>3</xdr:row>
      <xdr:rowOff>148590</xdr:rowOff>
    </xdr:from>
    <xdr:to>
      <xdr:col>7</xdr:col>
      <xdr:colOff>1084580</xdr:colOff>
      <xdr:row>17</xdr:row>
      <xdr:rowOff>34925</xdr:rowOff>
    </xdr:to>
    <mc:AlternateContent xmlns:mc="http://schemas.openxmlformats.org/markup-compatibility/2006" xmlns:sle15="http://schemas.microsoft.com/office/drawing/2012/slicer">
      <mc:Choice Requires="sle15">
        <xdr:graphicFrame macro="">
          <xdr:nvGraphicFramePr>
            <xdr:cNvPr id="3" name="Rt #">
              <a:extLst>
                <a:ext uri="{FF2B5EF4-FFF2-40B4-BE49-F238E27FC236}">
                  <a16:creationId xmlns:a16="http://schemas.microsoft.com/office/drawing/2014/main" id="{EDA67FB2-0789-4436-ADE1-9CDEEFFFCC52}"/>
                </a:ext>
              </a:extLst>
            </xdr:cNvPr>
            <xdr:cNvGraphicFramePr/>
          </xdr:nvGraphicFramePr>
          <xdr:xfrm>
            <a:off x="0" y="0"/>
            <a:ext cx="0" cy="0"/>
          </xdr:xfrm>
          <a:graphic>
            <a:graphicData uri="http://schemas.microsoft.com/office/drawing/2010/slicer">
              <sle:slicer xmlns:sle="http://schemas.microsoft.com/office/drawing/2010/slicer" name="Rt #"/>
            </a:graphicData>
          </a:graphic>
        </xdr:graphicFrame>
      </mc:Choice>
      <mc:Fallback xmlns="">
        <xdr:sp macro="" textlink="">
          <xdr:nvSpPr>
            <xdr:cNvPr id="0" name=""/>
            <xdr:cNvSpPr>
              <a:spLocks noTextEdit="1"/>
            </xdr:cNvSpPr>
          </xdr:nvSpPr>
          <xdr:spPr>
            <a:xfrm>
              <a:off x="6545580" y="685800"/>
              <a:ext cx="0" cy="2352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2035084</xdr:colOff>
      <xdr:row>20</xdr:row>
      <xdr:rowOff>153851</xdr:rowOff>
    </xdr:from>
    <xdr:to>
      <xdr:col>9</xdr:col>
      <xdr:colOff>21499</xdr:colOff>
      <xdr:row>38</xdr:row>
      <xdr:rowOff>98242</xdr:rowOff>
    </xdr:to>
    <mc:AlternateContent xmlns:mc="http://schemas.openxmlformats.org/markup-compatibility/2006" xmlns:sle15="http://schemas.microsoft.com/office/drawing/2012/slicer">
      <mc:Choice Requires="sle15">
        <xdr:graphicFrame macro="">
          <xdr:nvGraphicFramePr>
            <xdr:cNvPr id="4" name="Del Day 1">
              <a:extLst>
                <a:ext uri="{FF2B5EF4-FFF2-40B4-BE49-F238E27FC236}">
                  <a16:creationId xmlns:a16="http://schemas.microsoft.com/office/drawing/2014/main" id="{E1F2826D-EDAD-488D-A9C4-3057FE1AD0E0}"/>
                </a:ext>
              </a:extLst>
            </xdr:cNvPr>
            <xdr:cNvGraphicFramePr/>
          </xdr:nvGraphicFramePr>
          <xdr:xfrm>
            <a:off x="0" y="0"/>
            <a:ext cx="0" cy="0"/>
          </xdr:xfrm>
          <a:graphic>
            <a:graphicData uri="http://schemas.microsoft.com/office/drawing/2010/slicer">
              <sle:slicer xmlns:sle="http://schemas.microsoft.com/office/drawing/2010/slicer" name="Del Day 1"/>
            </a:graphicData>
          </a:graphic>
        </xdr:graphicFrame>
      </mc:Choice>
      <mc:Fallback xmlns="">
        <xdr:sp macro="" textlink="">
          <xdr:nvSpPr>
            <xdr:cNvPr id="0" name=""/>
            <xdr:cNvSpPr>
              <a:spLocks noTextEdit="1"/>
            </xdr:cNvSpPr>
          </xdr:nvSpPr>
          <xdr:spPr>
            <a:xfrm>
              <a:off x="9039769" y="3582851"/>
              <a:ext cx="1626870" cy="302668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2739707</xdr:colOff>
      <xdr:row>6</xdr:row>
      <xdr:rowOff>53975</xdr:rowOff>
    </xdr:from>
    <xdr:to>
      <xdr:col>9</xdr:col>
      <xdr:colOff>819150</xdr:colOff>
      <xdr:row>19</xdr:row>
      <xdr:rowOff>131445</xdr:rowOff>
    </xdr:to>
    <mc:AlternateContent xmlns:mc="http://schemas.openxmlformats.org/markup-compatibility/2006" xmlns:sle15="http://schemas.microsoft.com/office/drawing/2012/slicer">
      <mc:Choice Requires="sle15">
        <xdr:graphicFrame macro="">
          <xdr:nvGraphicFramePr>
            <xdr:cNvPr id="5" name="Rt # 1">
              <a:extLst>
                <a:ext uri="{FF2B5EF4-FFF2-40B4-BE49-F238E27FC236}">
                  <a16:creationId xmlns:a16="http://schemas.microsoft.com/office/drawing/2014/main" id="{EF787AFD-4C14-44C3-8F36-5BB7A25A846B}"/>
                </a:ext>
              </a:extLst>
            </xdr:cNvPr>
            <xdr:cNvGraphicFramePr/>
          </xdr:nvGraphicFramePr>
          <xdr:xfrm>
            <a:off x="0" y="0"/>
            <a:ext cx="0" cy="0"/>
          </xdr:xfrm>
          <a:graphic>
            <a:graphicData uri="http://schemas.microsoft.com/office/drawing/2010/slicer">
              <sle:slicer xmlns:sle="http://schemas.microsoft.com/office/drawing/2010/slicer" name="Rt # 1"/>
            </a:graphicData>
          </a:graphic>
        </xdr:graphicFrame>
      </mc:Choice>
      <mc:Fallback xmlns="">
        <xdr:sp macro="" textlink="">
          <xdr:nvSpPr>
            <xdr:cNvPr id="0" name=""/>
            <xdr:cNvSpPr>
              <a:spLocks noTextEdit="1"/>
            </xdr:cNvSpPr>
          </xdr:nvSpPr>
          <xdr:spPr>
            <a:xfrm>
              <a:off x="9740582" y="1086485"/>
              <a:ext cx="1723708" cy="23063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ph Andersen" refreshedDate="44621.668864930558" createdVersion="7" refreshedVersion="7" minRefreshableVersion="3" recordCount="2235" xr:uid="{9E375BA1-FF77-4371-9031-C4D613DBC68F}">
  <cacheSource type="worksheet">
    <worksheetSource name="Solution"/>
  </cacheSource>
  <cacheFields count="38">
    <cacheField name="Cu_ID" numFmtId="0">
      <sharedItems/>
    </cacheField>
    <cacheField name="Acct #" numFmtId="0">
      <sharedItems containsBlank="1"/>
    </cacheField>
    <cacheField name="Cust #" numFmtId="0">
      <sharedItems containsBlank="1"/>
    </cacheField>
    <cacheField name="Week #" numFmtId="0">
      <sharedItems count="4">
        <s v="Week1"/>
        <s v="Week2"/>
        <s v="Week3"/>
        <s v="Week4"/>
      </sharedItems>
    </cacheField>
    <cacheField name="New Rt" numFmtId="0">
      <sharedItems count="12">
        <s v="101"/>
        <s v="102"/>
        <s v="103"/>
        <s v="105"/>
        <s v="3" u="1"/>
        <s v="4" u="1"/>
        <s v="1" u="1"/>
        <s v="32" u="1"/>
        <s v="13" u="1"/>
        <s v="38" u="1"/>
        <s v="2" u="1"/>
        <s v="23" u="1"/>
      </sharedItems>
    </cacheField>
    <cacheField name="New Delivery Day" numFmtId="0">
      <sharedItems count="5">
        <s v="F"/>
        <s v="M"/>
        <s v="R"/>
        <s v="T"/>
        <s v="W"/>
      </sharedItems>
    </cacheField>
    <cacheField name="New Stop" numFmtId="0">
      <sharedItems/>
    </cacheField>
    <cacheField name="Old Rt #" numFmtId="0">
      <sharedItems containsBlank="1"/>
    </cacheField>
    <cacheField name="Old Delivery Day" numFmtId="0">
      <sharedItems containsBlank="1"/>
    </cacheField>
    <cacheField name="Old Stop" numFmtId="0">
      <sharedItems containsString="0" containsBlank="1" containsNumber="1" containsInteger="1" minValue="0" maxValue="600"/>
    </cacheField>
    <cacheField name="Customer Name" numFmtId="0">
      <sharedItems/>
    </cacheField>
    <cacheField name="DisplayAddressFull" numFmtId="0">
      <sharedItems/>
    </cacheField>
    <cacheField name="MinutesFromPrevious" numFmtId="2">
      <sharedItems containsSemiMixedTypes="0" containsString="0" containsNumber="1" minValue="0" maxValue="165.906390154734"/>
    </cacheField>
    <cacheField name="RouteStopUniqueID" numFmtId="0">
      <sharedItems/>
    </cacheField>
    <cacheField name="Frequency" numFmtId="0">
      <sharedItems containsBlank="1"/>
    </cacheField>
    <cacheField name="EstimatedArrivalTime" numFmtId="164">
      <sharedItems containsSemiMixedTypes="0" containsNonDate="0" containsDate="1" containsString="0" minDate="1899-12-30T06:00:38" maxDate="1899-12-30T16:57:13"/>
    </cacheField>
    <cacheField name="EstimatedDepartureTime" numFmtId="164">
      <sharedItems containsSemiMixedTypes="0" containsNonDate="0" containsDate="1" containsString="0" minDate="1899-12-30T06:06:43" maxDate="1899-12-30T16:57:13"/>
    </cacheField>
    <cacheField name="WaitMinutes" numFmtId="0">
      <sharedItems containsSemiMixedTypes="0" containsString="0" containsNumber="1" minValue="0" maxValue="186.20216714777101"/>
    </cacheField>
    <cacheField name="ServiceMinutes" numFmtId="2">
      <sharedItems containsString="0" containsBlank="1" containsNumber="1" minValue="8.3333333333333329E-2" maxValue="162.55000000000001"/>
    </cacheField>
    <cacheField name="X_Longitude" numFmtId="0">
      <sharedItems/>
    </cacheField>
    <cacheField name="Y_Latitude" numFmtId="0">
      <sharedItems/>
    </cacheField>
    <cacheField name="MilesFromPrevious" numFmtId="2">
      <sharedItems containsString="0" containsBlank="1" containsNumber="1" minValue="2.1929126168700601E-4" maxValue="109.15572766279701"/>
    </cacheField>
    <cacheField name="Avg Garment Scans per Delivery" numFmtId="0">
      <sharedItems containsBlank="1" containsMixedTypes="1" containsNumber="1" containsInteger="1" minValue="0" maxValue="109"/>
    </cacheField>
    <cacheField name="% Garment Underwash" numFmtId="0">
      <sharedItems containsString="0" containsBlank="1" containsNumber="1" minValue="0" maxValue="2.0192307692307701"/>
    </cacheField>
    <cacheField name="Predetermined Route Condensed" numFmtId="0">
      <sharedItems/>
    </cacheField>
    <cacheField name="Predetermined Route by Week" numFmtId="0">
      <sharedItems/>
    </cacheField>
    <cacheField name="Cu_Id Weekly Occurance" numFmtId="0">
      <sharedItems containsSemiMixedTypes="0" containsString="0" containsNumber="1" containsInteger="1" minValue="1" maxValue="20"/>
    </cacheField>
    <cacheField name="Garment Inventory" numFmtId="0">
      <sharedItems containsString="0" containsBlank="1" containsNumber="1" containsInteger="1" minValue="0" maxValue="686"/>
    </cacheField>
    <cacheField name="Old Sequence (StreetSync)" numFmtId="0">
      <sharedItems containsSemiMixedTypes="0" containsString="0" containsNumber="1" containsInteger="1" minValue="1" maxValue="601"/>
    </cacheField>
    <cacheField name="Old Route (Street Sync)" numFmtId="0">
      <sharedItems/>
    </cacheField>
    <cacheField name="8 Week Summer Revenue" numFmtId="166">
      <sharedItems containsString="0" containsBlank="1" containsNumber="1" minValue="0" maxValue="1108.3525"/>
    </cacheField>
    <cacheField name="8 Week Winter Revenue" numFmtId="166">
      <sharedItems containsString="0" containsBlank="1" containsNumber="1" minValue="-21.875" maxValue="940.75"/>
    </cacheField>
    <cacheField name="Outside Hours Access (key/code stops)" numFmtId="0">
      <sharedItems containsBlank="1"/>
    </cacheField>
    <cacheField name="Available Delivery Days" numFmtId="0">
      <sharedItems containsBlank="1"/>
    </cacheField>
    <cacheField name="Is Route Changing" numFmtId="0">
      <sharedItems/>
    </cacheField>
    <cacheField name="Is Day Changing" numFmtId="0">
      <sharedItems/>
    </cacheField>
    <cacheField name="Is new Day feasible?" numFmtId="0">
      <sharedItems containsBlank="1"/>
    </cacheField>
    <cacheField name="Retape Needed?" numFmtId="0">
      <sharedItems containsString="0" containsBlank="1" containsNumber="1" containsInteger="1" minValue="0" maxValue="686"/>
    </cacheField>
  </cacheFields>
  <extLst>
    <ext xmlns:x14="http://schemas.microsoft.com/office/spreadsheetml/2009/9/main" uri="{725AE2AE-9491-48be-B2B4-4EB974FC3084}">
      <x14:pivotCacheDefinition pivotCacheId="1370358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35">
  <r>
    <s v="11154"/>
    <s v="73401"/>
    <s v="0"/>
    <x v="0"/>
    <x v="0"/>
    <x v="0"/>
    <s v="1"/>
    <s v="105"/>
    <s v="F"/>
    <n v="281"/>
    <s v="CHINA BUFFET OF EAST TAWAS"/>
    <s v="734 E. BAY ST, EAST TAWAS MI 48730 US"/>
    <n v="79.591706220060601"/>
    <s v="-6264"/>
    <s v="7"/>
    <d v="1899-12-30T07:19:35"/>
    <d v="1899-12-30T07:29:56"/>
    <n v="0"/>
    <n v="10.358333333333334"/>
    <s v="-83.4815617"/>
    <s v="44.2805717"/>
    <n v="63.870889591004399"/>
    <n v="0"/>
    <n v="0"/>
    <s v="101_Friday"/>
    <s v="101_Week1_Friday"/>
    <n v="1"/>
    <n v="0"/>
    <n v="282"/>
    <s v="105_Week1_Friday"/>
    <n v="79.1387"/>
    <n v="18.815000000000001"/>
    <s v="NO"/>
    <s v="MTWRF"/>
    <s v="Yes"/>
    <s v="No"/>
    <s v="Y"/>
    <n v="0"/>
  </r>
  <r>
    <s v="2411"/>
    <s v="99058"/>
    <s v="4"/>
    <x v="0"/>
    <x v="0"/>
    <x v="0"/>
    <s v="2"/>
    <s v="101"/>
    <s v="H"/>
    <n v="300"/>
    <s v="Forward #17 (Tawas)"/>
    <s v="309 Lake St. 219 N. Front St., Tawas MI 48763 US"/>
    <n v="2.7999118845909798"/>
    <s v="-6265"/>
    <s v="7"/>
    <d v="1899-12-30T07:32:44"/>
    <d v="1899-12-30T07:55:08"/>
    <n v="0"/>
    <n v="22.394444445000001"/>
    <s v="-83.508981"/>
    <s v="44.274202"/>
    <n v="1.4433492945275901"/>
    <n v="0"/>
    <n v="0"/>
    <s v="101_Friday"/>
    <s v="101_Week1_Friday"/>
    <n v="1"/>
    <n v="0"/>
    <n v="301"/>
    <e v="#N/A"/>
    <n v="42.54"/>
    <n v="56.991199999999999"/>
    <s v="NO"/>
    <s v="MTWRF"/>
    <s v="No"/>
    <s v="Yes"/>
    <s v="Y"/>
    <n v="0"/>
  </r>
  <r>
    <s v="13980"/>
    <s v="73505"/>
    <s v="0"/>
    <x v="0"/>
    <x v="0"/>
    <x v="0"/>
    <s v="3"/>
    <s v="105"/>
    <s v="F"/>
    <n v="250"/>
    <s v="TAWAS PIZZA COMPANY"/>
    <s v="115 E. LAKE ST., TAWAS CITY MI 48763 US"/>
    <n v="0.44357241503894301"/>
    <s v="-6266"/>
    <s v="5"/>
    <d v="1899-12-30T07:55:35"/>
    <d v="1899-12-30T08:04:02"/>
    <n v="0"/>
    <n v="8.4499999999999993"/>
    <s v="-83.511516"/>
    <s v="44.272543"/>
    <n v="0.188883932036053"/>
    <n v="0"/>
    <n v="0"/>
    <s v="101_Friday"/>
    <s v="101_Week1_Friday"/>
    <n v="1"/>
    <n v="0"/>
    <n v="251"/>
    <s v="105_Week1_Friday"/>
    <n v="30.32"/>
    <n v="16.031199999999998"/>
    <s v="NO"/>
    <s v="MTWRF"/>
    <s v="Yes"/>
    <s v="No"/>
    <s v="Y"/>
    <n v="0"/>
  </r>
  <r>
    <s v="12500"/>
    <s v="73468"/>
    <s v="0"/>
    <x v="0"/>
    <x v="0"/>
    <x v="0"/>
    <s v="4"/>
    <s v="105"/>
    <s v="F"/>
    <n v="242"/>
    <s v="AUGIES ON THE BAY"/>
    <s v="175 W. LAKE ST PO BOX 147, TAWAS CITY MI 48764 US"/>
    <n v="0.25201517716050098"/>
    <s v="-6267"/>
    <s v="7"/>
    <d v="1899-12-30T08:04:17"/>
    <d v="1899-12-30T08:17:19"/>
    <n v="0"/>
    <n v="13.033333333333333"/>
    <s v="-83.512123"/>
    <s v="44.271247"/>
    <n v="8.9817715535227202E-2"/>
    <n v="0"/>
    <n v="0"/>
    <s v="101_Friday"/>
    <s v="101_Week1_Friday"/>
    <n v="1"/>
    <n v="0"/>
    <n v="243"/>
    <s v="105_Week1_Friday"/>
    <n v="87.476200000000006"/>
    <n v="73.456199999999995"/>
    <s v="NO"/>
    <s v="MTWRF"/>
    <s v="Yes"/>
    <s v="No"/>
    <s v="Y"/>
    <n v="0"/>
  </r>
  <r>
    <s v="8292"/>
    <s v="70997"/>
    <s v="1"/>
    <x v="0"/>
    <x v="0"/>
    <x v="0"/>
    <s v="5"/>
    <s v="105"/>
    <s v="F"/>
    <n v="100"/>
    <s v="NEIMAN'S FAMILY MKT-MEAT DEPT."/>
    <s v="220 LAKE ST, TAWAS CITY MI 48763 US"/>
    <n v="0.348755393177271"/>
    <s v="-6268"/>
    <s v="7"/>
    <d v="1899-12-30T08:17:40"/>
    <d v="1899-12-30T08:18:03"/>
    <n v="0"/>
    <n v="0.38333333333333336"/>
    <s v="-83.51384"/>
    <s v="44.270974"/>
    <n v="0.121711450115343"/>
    <n v="10"/>
    <n v="0.19230769230769201"/>
    <s v="101_Friday"/>
    <s v="101_Week1_Friday"/>
    <n v="1"/>
    <n v="29"/>
    <n v="101"/>
    <s v="105_Week1_Friday"/>
    <n v="57.61"/>
    <n v="52.36"/>
    <s v="NO"/>
    <s v="MTWRF"/>
    <s v="Yes"/>
    <s v="No"/>
    <s v="Y"/>
    <n v="29"/>
  </r>
  <r>
    <s v="2410"/>
    <s v="70997"/>
    <s v="0"/>
    <x v="0"/>
    <x v="0"/>
    <x v="0"/>
    <s v="6"/>
    <s v="105"/>
    <s v="F"/>
    <n v="100"/>
    <s v="NEIMAN'S FAMILY MARKET-GENERAL"/>
    <s v="220 W LAKE ST, TAWAS CITY MI 48763 US"/>
    <n v="0"/>
    <s v="-6269"/>
    <s v="7"/>
    <d v="1899-12-30T08:18:03"/>
    <d v="1899-12-30T09:02:08"/>
    <n v="0"/>
    <n v="44.083333333333336"/>
    <s v="-83.51384"/>
    <s v="44.270974"/>
    <m/>
    <n v="0"/>
    <n v="0"/>
    <s v="101_Friday"/>
    <s v="101_Week1_Friday"/>
    <n v="1"/>
    <n v="0"/>
    <n v="101"/>
    <s v="105_Week1_Friday"/>
    <n v="257.44119999999998"/>
    <n v="190.76"/>
    <s v="NO"/>
    <s v="MTWRF"/>
    <s v="Yes"/>
    <s v="No"/>
    <s v="Y"/>
    <n v="0"/>
  </r>
  <r>
    <s v="2906"/>
    <s v="73090"/>
    <s v="0"/>
    <x v="0"/>
    <x v="0"/>
    <x v="0"/>
    <s v="7"/>
    <s v="105"/>
    <s v="F"/>
    <n v="90"/>
    <s v="NEIMAN'S FAMLY MRKT - DELI"/>
    <s v="220 W LAKE ST, TAWAS CITY MI 48763 US"/>
    <n v="0"/>
    <s v="-6270"/>
    <s v="7"/>
    <d v="1899-12-30T09:02:08"/>
    <d v="1899-12-30T09:02:29"/>
    <n v="0"/>
    <n v="0.35833333333333334"/>
    <s v="-83.51384"/>
    <s v="44.270974"/>
    <m/>
    <n v="0"/>
    <n v="0"/>
    <s v="101_Friday"/>
    <s v="101_Week1_Friday"/>
    <n v="1"/>
    <n v="0"/>
    <n v="91"/>
    <s v="105_Week1_Friday"/>
    <n v="16.135000000000002"/>
    <n v="13.45"/>
    <s v="NO"/>
    <s v="MTWRF"/>
    <s v="Yes"/>
    <s v="No"/>
    <s v="Y"/>
    <n v="0"/>
  </r>
  <r>
    <s v="2905"/>
    <s v="73089"/>
    <s v="0"/>
    <x v="0"/>
    <x v="0"/>
    <x v="0"/>
    <s v="8"/>
    <s v="105"/>
    <s v="F"/>
    <n v="80"/>
    <s v="NEIMAN'S FAMILY MRKT - BAKERY"/>
    <s v="220 LAKE ST., TAWAS CITY MI 48763 US"/>
    <n v="0"/>
    <s v="-6271"/>
    <s v="7"/>
    <d v="1899-12-30T09:02:29"/>
    <d v="1899-12-30T09:03:07"/>
    <n v="0"/>
    <n v="0.625"/>
    <s v="-83.51384"/>
    <s v="44.270974"/>
    <m/>
    <n v="0"/>
    <n v="0"/>
    <s v="101_Friday"/>
    <s v="101_Week1_Friday"/>
    <n v="1"/>
    <n v="0"/>
    <n v="81"/>
    <s v="105_Week1_Friday"/>
    <n v="31.19"/>
    <n v="29.64"/>
    <s v="NO"/>
    <s v="MTWRF"/>
    <s v="Yes"/>
    <s v="No"/>
    <s v="Y"/>
    <n v="0"/>
  </r>
  <r>
    <s v="2390"/>
    <s v="70976"/>
    <s v="0"/>
    <x v="0"/>
    <x v="0"/>
    <x v="0"/>
    <s v="9"/>
    <s v="105"/>
    <s v="F"/>
    <n v="260"/>
    <s v="Sav-Mor Super Drugs"/>
    <s v="306 W. Lake St., Tawas City MI 48763 US"/>
    <n v="0.30785996466875098"/>
    <s v="-6272"/>
    <s v="6"/>
    <d v="1899-12-30T09:03:25"/>
    <d v="1899-12-30T09:12:19"/>
    <n v="0"/>
    <n v="8.9"/>
    <s v="-83.51463"/>
    <s v="44.270626"/>
    <n v="4.9949308650115397E-2"/>
    <n v="0"/>
    <n v="0"/>
    <s v="101_Friday"/>
    <s v="101_Week1_Friday"/>
    <n v="1"/>
    <n v="0"/>
    <n v="261"/>
    <s v="105_Week1_Friday"/>
    <n v="26.725000000000001"/>
    <n v="26.2"/>
    <s v="NO"/>
    <s v="MTWRF"/>
    <s v="Yes"/>
    <s v="No"/>
    <s v="Y"/>
    <n v="0"/>
  </r>
  <r>
    <s v="12568"/>
    <s v="73471"/>
    <s v="105"/>
    <x v="0"/>
    <x v="0"/>
    <x v="0"/>
    <s v="10"/>
    <s v="105"/>
    <s v="F"/>
    <n v="238"/>
    <s v="BOATHOUSE BEER CO &amp; BOZERY"/>
    <s v="450 W. LAKE ST., TAWAS CITY MI 48763 US"/>
    <n v="0.98090646415948901"/>
    <s v="-6273"/>
    <s v="7"/>
    <d v="1899-12-30T09:13:18"/>
    <d v="1899-12-30T09:21:01"/>
    <n v="0"/>
    <n v="7.7166666666666668"/>
    <s v="-83.518035"/>
    <s v="44.267584"/>
    <n v="0.32603029078995699"/>
    <n v="0"/>
    <n v="0"/>
    <s v="101_Friday"/>
    <s v="101_Week1_Friday"/>
    <n v="1"/>
    <n v="0"/>
    <n v="239"/>
    <s v="105_Week1_Friday"/>
    <n v="57.965000000000003"/>
    <n v="17.586200000000002"/>
    <s v="NO"/>
    <s v="RF"/>
    <s v="Yes"/>
    <s v="No"/>
    <s v="Y"/>
    <n v="0"/>
  </r>
  <r>
    <s v="2404"/>
    <s v="70991"/>
    <s v="0"/>
    <x v="0"/>
    <x v="0"/>
    <x v="0"/>
    <s v="11"/>
    <s v="105"/>
    <s v="F"/>
    <n v="240"/>
    <s v="FREEL'S MARKET"/>
    <s v="1139 W Lake Street, Tawas City MI 48763 US"/>
    <n v="2.4595004804432401"/>
    <s v="-6274"/>
    <s v="7"/>
    <d v="1899-12-30T09:23:29"/>
    <d v="1899-12-30T09:30:39"/>
    <n v="0"/>
    <n v="7.1749999999999998"/>
    <s v="-83.53728"/>
    <s v="44.252794"/>
    <n v="1.39150490460619"/>
    <n v="0"/>
    <n v="0"/>
    <s v="101_Friday"/>
    <s v="101_Week1_Friday"/>
    <n v="1"/>
    <n v="0"/>
    <n v="241"/>
    <s v="105_Week1_Friday"/>
    <n v="78.681200000000004"/>
    <n v="95.323700000000002"/>
    <s v="NO"/>
    <s v="MTWRF"/>
    <s v="Yes"/>
    <s v="No"/>
    <s v="Y"/>
    <n v="0"/>
  </r>
  <r>
    <s v="2972"/>
    <s v="73169"/>
    <s v="00000"/>
    <x v="0"/>
    <x v="0"/>
    <x v="0"/>
    <s v="12"/>
    <s v="101"/>
    <s v="R"/>
    <n v="315"/>
    <s v="SOUTHSIDE SERVICE"/>
    <s v="1210 S US 23, TAWAS CITY MI 48763 US"/>
    <n v="0.483468363061547"/>
    <s v="-6275"/>
    <s v="0 "/>
    <d v="1899-12-30T09:31:08"/>
    <d v="1899-12-30T09:40:49"/>
    <n v="0"/>
    <n v="9.683574621414877"/>
    <s v="-83.542991"/>
    <s v="44.2499082"/>
    <n v="0.35869036965457402"/>
    <n v="0"/>
    <n v="0"/>
    <s v="101_Friday"/>
    <s v="101_Week1_Friday"/>
    <n v="1"/>
    <n v="0"/>
    <n v="316"/>
    <s v="101_Week1_Thursday"/>
    <n v="11.855"/>
    <n v="2.2425000000000002"/>
    <s v="NO"/>
    <s v="MTWRF"/>
    <s v="No"/>
    <s v="Yes"/>
    <s v="Y"/>
    <n v="0"/>
  </r>
  <r>
    <s v="2406"/>
    <s v="70993"/>
    <s v="0"/>
    <x v="0"/>
    <x v="0"/>
    <x v="0"/>
    <s v="13"/>
    <s v="105"/>
    <s v="F"/>
    <n v="101"/>
    <s v="BURESH FUNERAL HOME INC"/>
    <s v="416 WHITTEMORE ST, TAWAS CITY MI 48763 US"/>
    <n v="3.39212457090616"/>
    <s v="-6276"/>
    <s v="6"/>
    <d v="1899-12-30T09:44:13"/>
    <d v="1899-12-30T09:47:53"/>
    <n v="0"/>
    <n v="3.666666666666667"/>
    <s v="-83.523257"/>
    <s v="44.268053"/>
    <n v="1.8456844995589201"/>
    <n v="0"/>
    <n v="0"/>
    <s v="101_Friday"/>
    <s v="101_Week1_Friday"/>
    <n v="1"/>
    <n v="0"/>
    <n v="102"/>
    <s v="105_Week1_Friday"/>
    <n v="19.934999999999999"/>
    <n v="19.739999999999998"/>
    <s v="YES"/>
    <s v="MTWRF"/>
    <s v="Yes"/>
    <s v="No"/>
    <s v="Y"/>
    <n v="0"/>
  </r>
  <r>
    <s v="13766"/>
    <s v="73500"/>
    <s v="0"/>
    <x v="0"/>
    <x v="0"/>
    <x v="0"/>
    <s v="14"/>
    <s v="105"/>
    <s v="F"/>
    <n v="126"/>
    <s v="DEAN ARBOUR"/>
    <s v="55 W. M-55, TAWAS CITY MI 48763 US"/>
    <n v="1.98958768136799"/>
    <s v="-6277"/>
    <s v="7"/>
    <d v="1899-12-30T09:49:52"/>
    <d v="1899-12-30T09:58:56"/>
    <n v="0"/>
    <n v="9.0750000000000011"/>
    <s v="-83.522922"/>
    <s v="44.278769"/>
    <n v="0.80588041407595301"/>
    <n v="49"/>
    <n v="0.94230769230769196"/>
    <s v="101_Friday"/>
    <s v="101_Week1_Friday"/>
    <n v="1"/>
    <n v="273"/>
    <n v="127"/>
    <s v="105_Week1_Friday"/>
    <n v="81.025000000000006"/>
    <n v="83.424999999999997"/>
    <s v="NO"/>
    <s v="MTWRF"/>
    <s v="Yes"/>
    <s v="No"/>
    <s v="Y"/>
    <n v="273"/>
  </r>
  <r>
    <s v="11579"/>
    <s v="73431"/>
    <s v="2"/>
    <x v="0"/>
    <x v="0"/>
    <x v="0"/>
    <s v="15"/>
    <s v="105"/>
    <s v="F"/>
    <n v="235"/>
    <s v="HURON COMMUNITY BANK-TAWAS CIT"/>
    <s v="401 E. LAKE, TAWAS CITY MI 48763 US"/>
    <n v="1.69346318207681"/>
    <s v="-6278"/>
    <s v="3"/>
    <d v="1899-12-30T10:00:38"/>
    <d v="1899-12-30T10:10:19"/>
    <n v="0"/>
    <n v="9.683574621414877"/>
    <s v="-83.507931"/>
    <s v="44.274645"/>
    <n v="0.98226314682781102"/>
    <n v="0"/>
    <n v="0"/>
    <s v="101_Friday"/>
    <s v="101_Week1_Friday"/>
    <n v="1"/>
    <n v="0"/>
    <n v="236"/>
    <s v="105_Week1_Friday"/>
    <n v="20.182500000000001"/>
    <n v="20.182500000000001"/>
    <s v="NO"/>
    <s v="MTWRF"/>
    <s v="Yes"/>
    <s v="No"/>
    <s v="Y"/>
    <n v="0"/>
  </r>
  <r>
    <s v="13592"/>
    <s v="99103"/>
    <s v="3"/>
    <x v="0"/>
    <x v="0"/>
    <x v="0"/>
    <s v="16"/>
    <s v="105"/>
    <s v="F"/>
    <n v="30"/>
    <s v="ADMIRAL #5838"/>
    <s v="512 E LAKE ST, TAWAS CITY MI 48763 US"/>
    <n v="0.17801210284233099"/>
    <s v="-6279"/>
    <s v="7"/>
    <d v="1899-12-30T10:10:30"/>
    <d v="1899-12-30T10:13:50"/>
    <n v="0"/>
    <n v="3.3250000000000002"/>
    <s v="-83.506051"/>
    <s v="44.275237"/>
    <n v="0.10279497972820301"/>
    <n v="0"/>
    <n v="0"/>
    <s v="101_Friday"/>
    <s v="101_Week1_Friday"/>
    <n v="1"/>
    <n v="0"/>
    <n v="31"/>
    <s v="105_Week1_Friday"/>
    <n v="15"/>
    <n v="15"/>
    <s v="NO"/>
    <s v="MTWRF"/>
    <s v="Yes"/>
    <s v="No"/>
    <s v="Y"/>
    <n v="0"/>
  </r>
  <r>
    <s v="2177"/>
    <s v="70744"/>
    <s v="0"/>
    <x v="0"/>
    <x v="0"/>
    <x v="0"/>
    <s v="17"/>
    <s v="105"/>
    <s v="F"/>
    <n v="120"/>
    <s v="Tawas Bay Insurance Agency"/>
    <s v="108 W. State St. PO BOX 432, East Tawas MI 48730 US"/>
    <n v="2.3812749292701501"/>
    <s v="-6280"/>
    <s v="7"/>
    <d v="1899-12-30T10:16:12"/>
    <d v="1899-12-30T10:20:39"/>
    <n v="0"/>
    <n v="4.4555555566666669"/>
    <s v="-83.491687"/>
    <s v="44.281742"/>
    <n v="0.97101664616178995"/>
    <n v="0"/>
    <n v="0"/>
    <s v="101_Friday"/>
    <s v="101_Week1_Friday"/>
    <n v="1"/>
    <n v="0"/>
    <n v="121"/>
    <s v="105_Week1_Friday"/>
    <n v="75.98"/>
    <n v="75.010000000000005"/>
    <s v="NO"/>
    <s v="MTWRF"/>
    <s v="Yes"/>
    <s v="No"/>
    <s v="Y"/>
    <n v="0"/>
  </r>
  <r>
    <s v="15610"/>
    <s v="73468"/>
    <s v="1"/>
    <x v="0"/>
    <x v="0"/>
    <x v="0"/>
    <s v="18"/>
    <s v="105"/>
    <s v="F"/>
    <n v="115"/>
    <s v="THE LAZY TOASTER"/>
    <s v="221 NEWMAN STREET, EAST TAWAS MI 48763 US"/>
    <n v="0.33803946897387499"/>
    <s v="-6281"/>
    <s v="7"/>
    <d v="1899-12-30T10:21:00"/>
    <d v="1899-12-30T10:26:10"/>
    <n v="0"/>
    <n v="5.166666666666667"/>
    <s v="-83.491077"/>
    <s v="44.281299"/>
    <n v="6.2855380520487197E-2"/>
    <n v="0"/>
    <n v="0"/>
    <s v="101_Friday"/>
    <s v="101_Week1_Friday"/>
    <n v="1"/>
    <n v="0"/>
    <n v="116"/>
    <s v="105_Week1_Friday"/>
    <n v="4.4800000000000004"/>
    <n v="0"/>
    <s v="NO"/>
    <s v="MTWRF"/>
    <s v="Yes"/>
    <s v="No"/>
    <s v="Y"/>
    <n v="0"/>
  </r>
  <r>
    <s v="2384"/>
    <s v="70969"/>
    <s v="0"/>
    <x v="0"/>
    <x v="0"/>
    <x v="0"/>
    <s v="19"/>
    <s v="105"/>
    <s v="F"/>
    <n v="110"/>
    <s v="Klenow's Market"/>
    <s v="201 Newman St., East Tawas MI 48730 US"/>
    <n v="0.36569931730628003"/>
    <s v="-6282"/>
    <s v="7"/>
    <d v="1899-12-30T10:26:32"/>
    <d v="1899-12-30T10:37:22"/>
    <n v="0"/>
    <n v="10.825000000000001"/>
    <s v="-83.49105"/>
    <s v="44.280866"/>
    <n v="5.2021604347164602E-2"/>
    <n v="0"/>
    <n v="0"/>
    <s v="101_Friday"/>
    <s v="101_Week1_Friday"/>
    <n v="1"/>
    <n v="0"/>
    <n v="111"/>
    <s v="105_Week1_Friday"/>
    <n v="61.66"/>
    <n v="65.257499999999993"/>
    <s v="NO"/>
    <s v="MTWRF"/>
    <s v="Yes"/>
    <s v="No"/>
    <s v="Y"/>
    <n v="0"/>
  </r>
  <r>
    <s v="2961"/>
    <s v="73157"/>
    <s v="0"/>
    <x v="0"/>
    <x v="0"/>
    <x v="0"/>
    <s v="20"/>
    <s v="101"/>
    <s v="H"/>
    <n v="295"/>
    <s v="G'S PIZZA"/>
    <s v="115 BAY, EAST TAWAS MI 48730 US"/>
    <n v="1.05067879147828"/>
    <s v="-6283"/>
    <s v="7"/>
    <d v="1899-12-30T10:38:24"/>
    <d v="1899-12-30T10:49:07"/>
    <n v="0"/>
    <n v="10.716666666666667"/>
    <s v="-83.489557"/>
    <s v="44.279861"/>
    <n v="0.19012534245516899"/>
    <n v="0"/>
    <n v="0"/>
    <s v="101_Friday"/>
    <s v="101_Week1_Friday"/>
    <n v="1"/>
    <n v="0"/>
    <n v="296"/>
    <e v="#N/A"/>
    <n v="126.9637"/>
    <n v="91.467500000000001"/>
    <s v="NO"/>
    <s v="MTWRF"/>
    <s v="No"/>
    <s v="Yes"/>
    <s v="Y"/>
    <n v="0"/>
  </r>
  <r>
    <s v=""/>
    <m/>
    <m/>
    <x v="0"/>
    <x v="0"/>
    <x v="0"/>
    <s v=""/>
    <m/>
    <m/>
    <m/>
    <s v="Alpena Depot"/>
    <s v="120 E Herman St,, Alpena 49707 US"/>
    <n v="80.171375982463402"/>
    <s v="-5864"/>
    <m/>
    <d v="1899-12-30T12:09:18"/>
    <d v="1899-12-30T12:09:18"/>
    <n v="0"/>
    <m/>
    <s v="-83.416387"/>
    <s v="45.0710235"/>
    <n v="64.284736524936505"/>
    <m/>
    <m/>
    <s v="101_Friday"/>
    <s v="101_Week1_Friday"/>
    <n v="20"/>
    <m/>
    <n v="1"/>
    <e v="#N/A"/>
    <m/>
    <m/>
    <m/>
    <m/>
    <s v="Yes"/>
    <s v="Yes"/>
    <m/>
    <m/>
  </r>
  <r>
    <s v="2966"/>
    <s v="73162"/>
    <s v="0"/>
    <x v="0"/>
    <x v="0"/>
    <x v="1"/>
    <s v="1"/>
    <s v="101"/>
    <s v="F"/>
    <n v="20"/>
    <s v="LAFARGE MIDWEST INC OFFICE"/>
    <s v="1435 FORD AVE, ALPENA MI 49707 US"/>
    <n v="1.0700231827795501"/>
    <s v="-6332"/>
    <s v="7"/>
    <d v="1899-12-30T06:01:04"/>
    <d v="1899-12-30T08:43:37"/>
    <n v="0"/>
    <n v="162.55000000000001"/>
    <s v="-83.409056"/>
    <s v="45.0707383"/>
    <n v="0.414943427620028"/>
    <n v="0"/>
    <n v="0"/>
    <s v="101_Monday"/>
    <s v="101_Week1_Monday"/>
    <n v="1"/>
    <n v="0"/>
    <n v="21"/>
    <s v="101_Week1_Friday"/>
    <n v="987.05250000000001"/>
    <n v="370.15"/>
    <s v="NO"/>
    <s v="MTWRF"/>
    <s v="No"/>
    <s v="Yes"/>
    <s v="Y"/>
    <n v="0"/>
  </r>
  <r>
    <s v="10295"/>
    <s v="73365"/>
    <s v="0"/>
    <x v="0"/>
    <x v="0"/>
    <x v="1"/>
    <s v="2"/>
    <s v="101"/>
    <s v="F"/>
    <n v="58"/>
    <s v="THE BOAT HOUSE"/>
    <s v="2015 HAMILTON RD, ALPENA MI 49707 US"/>
    <n v="5.98464991524816"/>
    <s v="-6333"/>
    <s v="7"/>
    <d v="1899-12-30T08:49:36"/>
    <d v="1899-12-30T08:59:17"/>
    <n v="0"/>
    <n v="9.683574621414877"/>
    <s v="-83.45018"/>
    <s v="45.1045967"/>
    <n v="4.4700999243356696"/>
    <n v="5"/>
    <n v="0.15151515151515199"/>
    <s v="101_Monday"/>
    <s v="101_Week1_Monday"/>
    <n v="1"/>
    <n v="73"/>
    <n v="59"/>
    <s v="101_Week1_Friday"/>
    <n v="112.1125"/>
    <n v="30.058700000000002"/>
    <s v="NO"/>
    <s v="MTWRF"/>
    <s v="No"/>
    <s v="Yes"/>
    <s v="Y"/>
    <n v="73"/>
  </r>
  <r>
    <s v="2912"/>
    <s v="73099"/>
    <s v="0"/>
    <x v="0"/>
    <x v="0"/>
    <x v="1"/>
    <s v="3"/>
    <s v="101"/>
    <s v="F"/>
    <n v="55"/>
    <s v="CLIFF ANSCHUETZ CHEV - SERVICE"/>
    <s v="1074 US - 23 NORTH, ALPENA MI 49707 US"/>
    <n v="1.9746635835617801"/>
    <s v="-6334"/>
    <s v="7"/>
    <d v="1899-12-30T09:01:15"/>
    <d v="1899-12-30T09:40:17"/>
    <n v="0"/>
    <n v="39.024999999999999"/>
    <s v="-83.455893"/>
    <s v="45.08653"/>
    <n v="1.5029729209596401"/>
    <n v="58"/>
    <n v="1.0943396226415101"/>
    <s v="101_Monday"/>
    <s v="101_Week1_Monday"/>
    <n v="1"/>
    <n v="275"/>
    <n v="56"/>
    <s v="101_Week1_Friday"/>
    <n v="217.33"/>
    <n v="215.14500000000001"/>
    <s v="NO"/>
    <s v="MTWRF"/>
    <s v="No"/>
    <s v="Yes"/>
    <s v="Y"/>
    <n v="275"/>
  </r>
  <r>
    <s v="11250"/>
    <s v="73407"/>
    <s v="0"/>
    <x v="0"/>
    <x v="0"/>
    <x v="1"/>
    <s v="4"/>
    <s v="101"/>
    <s v="F"/>
    <n v="60"/>
    <s v="MI STOP"/>
    <s v="1124 US 23 N, ALPENA MI 49707 US"/>
    <n v="2.7103099189698701"/>
    <s v="-6335"/>
    <s v="7"/>
    <d v="1899-12-30T09:42:59"/>
    <d v="1899-12-30T10:01:15"/>
    <n v="0"/>
    <n v="18.275000000000002"/>
    <s v="-83.4453207400244"/>
    <s v="45.0722108287274"/>
    <n v="1.24843878858575"/>
    <n v="0"/>
    <n v="0"/>
    <s v="101_Monday"/>
    <s v="101_Week1_Monday"/>
    <n v="1"/>
    <n v="0"/>
    <n v="61"/>
    <s v="101_Week1_Friday"/>
    <n v="214.66370000000001"/>
    <n v="43.248699999999999"/>
    <s v="NO"/>
    <s v="MTWRF"/>
    <s v="No"/>
    <s v="Yes"/>
    <s v="Y"/>
    <n v="0"/>
  </r>
  <r>
    <s v="14044"/>
    <s v="73506"/>
    <s v="0"/>
    <x v="0"/>
    <x v="0"/>
    <x v="1"/>
    <s v="5"/>
    <s v="101"/>
    <s v="F"/>
    <n v="25"/>
    <s v="B CUBED"/>
    <s v="666 MCKINLEY AVE, ALPENA MI 49707 US"/>
    <n v="1.4707320705056199"/>
    <s v="-6336"/>
    <s v="7"/>
    <d v="1899-12-30T10:02:44"/>
    <d v="1899-12-30T10:10:56"/>
    <n v="0"/>
    <n v="8.1999999999999993"/>
    <s v="-83.4491633"/>
    <s v="45.0669067"/>
    <n v="0.58894835252922895"/>
    <n v="12"/>
    <n v="0.22641509433962301"/>
    <s v="101_Monday"/>
    <s v="101_Week1_Monday"/>
    <n v="1"/>
    <n v="270"/>
    <n v="26"/>
    <s v="101_Week1_Friday"/>
    <n v="181.405"/>
    <n v="150.08500000000001"/>
    <s v="NO"/>
    <s v="MTWRF"/>
    <s v="No"/>
    <s v="Yes"/>
    <s v="Y"/>
    <n v="270"/>
  </r>
  <r>
    <s v="13595"/>
    <s v="99103"/>
    <s v="6"/>
    <x v="0"/>
    <x v="0"/>
    <x v="1"/>
    <s v="6"/>
    <s v="101"/>
    <s v="F"/>
    <n v="232"/>
    <s v="ADMIRAL #5866"/>
    <s v="906 W WASHINGTON AVE, ALPENA MI 49707 US"/>
    <n v="1.55888146534562"/>
    <s v="-6337"/>
    <s v="7"/>
    <d v="1899-12-30T10:12:30"/>
    <d v="1899-12-30T10:19:15"/>
    <n v="0"/>
    <n v="6.7583333333333337"/>
    <s v="-83.452418"/>
    <s v="45.06144"/>
    <n v="0.54787397023740703"/>
    <n v="0"/>
    <n v="0"/>
    <s v="101_Monday"/>
    <s v="101_Week1_Monday"/>
    <n v="1"/>
    <n v="0"/>
    <n v="233"/>
    <s v="101_Week1_Friday"/>
    <n v="22.914999999999999"/>
    <n v="20.914999999999999"/>
    <s v="NO"/>
    <s v="MTWRF"/>
    <s v="No"/>
    <s v="Yes"/>
    <s v="Y"/>
    <n v="0"/>
  </r>
  <r>
    <s v="13596"/>
    <s v="99103"/>
    <s v="7"/>
    <x v="0"/>
    <x v="0"/>
    <x v="1"/>
    <s v="7"/>
    <s v="101"/>
    <s v="F"/>
    <n v="151"/>
    <s v="ADMIRAL #5867"/>
    <s v="2520 US HIGWAY 23 S, ALPENA MI 49707 US"/>
    <n v="4.2861488610506102"/>
    <s v="-6338"/>
    <s v="7"/>
    <d v="1899-12-30T10:23:32"/>
    <d v="1899-12-30T10:35:14"/>
    <n v="0"/>
    <n v="11.691666666666666"/>
    <s v="-83.4636246"/>
    <s v="45.0382746"/>
    <n v="1.8763862602680399"/>
    <n v="0"/>
    <n v="0"/>
    <s v="101_Monday"/>
    <s v="101_Week1_Monday"/>
    <n v="1"/>
    <n v="0"/>
    <n v="152"/>
    <s v="101_Week1_Friday"/>
    <n v="15"/>
    <n v="15"/>
    <s v="NO"/>
    <s v="MTWRF"/>
    <s v="No"/>
    <s v="Yes"/>
    <s v="Y"/>
    <n v="0"/>
  </r>
  <r>
    <s v="2971"/>
    <s v="73168"/>
    <s v="0"/>
    <x v="0"/>
    <x v="0"/>
    <x v="1"/>
    <s v="8"/>
    <s v="101"/>
    <s v="F"/>
    <n v="165"/>
    <s v="ABEND BROTHERS COLLISION"/>
    <s v="10130 US 23 SOUTH, OSSINEKE MI 49766 US"/>
    <n v="8.8262619432061893"/>
    <s v="-6339"/>
    <s v="3"/>
    <d v="1899-12-30T10:44:03"/>
    <d v="1899-12-30T10:53:44"/>
    <n v="0"/>
    <n v="9.683574621414877"/>
    <s v="-83.436572"/>
    <s v="44.931034"/>
    <n v="7.7913108780339204"/>
    <n v="0"/>
    <n v="0"/>
    <s v="101_Monday"/>
    <s v="101_Week1_Monday"/>
    <n v="1"/>
    <n v="0"/>
    <n v="166"/>
    <s v="101_Week1_Friday"/>
    <n v="13.744999999999999"/>
    <n v="13.4725"/>
    <s v="NO"/>
    <s v="R"/>
    <s v="No"/>
    <s v="Yes"/>
    <s v="N"/>
    <n v="0"/>
  </r>
  <r>
    <s v="2196"/>
    <s v="70766"/>
    <s v="0"/>
    <x v="0"/>
    <x v="0"/>
    <x v="1"/>
    <s v="9"/>
    <s v="101"/>
    <s v="T"/>
    <n v="25"/>
    <s v="Ossineke Industries"/>
    <s v="10401 Piper Rd. P.O. Box 376, Ossineke MI 49766 US"/>
    <n v="1.52785705961287"/>
    <s v="-6340"/>
    <s v="3"/>
    <d v="1899-12-30T10:55:16"/>
    <d v="1899-12-30T11:04:57"/>
    <n v="0"/>
    <n v="9.683574621414877"/>
    <s v="-83.4424178"/>
    <s v="44.9287363"/>
    <n v="1.00659143977082"/>
    <n v="0"/>
    <n v="0"/>
    <s v="101_Monday"/>
    <s v="101_Week1_Monday"/>
    <n v="1"/>
    <n v="0"/>
    <n v="26"/>
    <s v="101_Week1_Tuesday"/>
    <n v="30.302499999999998"/>
    <n v="30.302499999999998"/>
    <s v="NO"/>
    <s v="MTWRF"/>
    <s v="No"/>
    <s v="Yes"/>
    <s v="Y"/>
    <n v="0"/>
  </r>
  <r>
    <s v="2209"/>
    <s v="70780"/>
    <s v="0"/>
    <x v="0"/>
    <x v="0"/>
    <x v="1"/>
    <s v="10"/>
    <s v="101"/>
    <s v="T"/>
    <n v="30"/>
    <s v="Connie's Cafe"/>
    <s v="11585 US-23 South, Ossineke MI 49766 US"/>
    <n v="2.3095298707485199"/>
    <s v="-6341"/>
    <s v="7"/>
    <d v="1899-12-30T11:07:16"/>
    <d v="1899-12-30T11:15:13"/>
    <n v="0"/>
    <n v="7.95"/>
    <s v="-83.442377"/>
    <s v="44.908148"/>
    <n v="1.59237105396892"/>
    <n v="0"/>
    <n v="0"/>
    <s v="101_Monday"/>
    <s v="101_Week1_Monday"/>
    <n v="1"/>
    <n v="0"/>
    <n v="31"/>
    <s v="101_Week1_Tuesday"/>
    <n v="66.174999999999997"/>
    <n v="40.598700000000001"/>
    <s v="NO"/>
    <s v="MTWRF"/>
    <s v="No"/>
    <s v="Yes"/>
    <s v="Y"/>
    <n v="0"/>
  </r>
  <r>
    <s v="2197"/>
    <s v="99047"/>
    <s v="1"/>
    <x v="0"/>
    <x v="0"/>
    <x v="1"/>
    <s v="11"/>
    <s v="101"/>
    <s v="T"/>
    <n v="75"/>
    <s v="Alp-Alcona C.U. (Ossineke)"/>
    <s v="11829 US-23 South P.O. Box 515, Ossineke MI 49766 US"/>
    <n v="0.345276905223727"/>
    <s v="-6342"/>
    <s v="6"/>
    <d v="1899-12-30T11:15:33"/>
    <d v="1899-12-30T11:22:44"/>
    <n v="0"/>
    <n v="7.1833333333333336"/>
    <s v="-83.442369"/>
    <s v="44.904732"/>
    <n v="0.24926734931783701"/>
    <n v="0"/>
    <n v="0"/>
    <s v="101_Monday"/>
    <s v="101_Week1_Monday"/>
    <n v="1"/>
    <n v="0"/>
    <n v="76"/>
    <s v="101_Week1_Tuesday"/>
    <n v="55.884999999999998"/>
    <n v="34.43"/>
    <s v="NO"/>
    <s v="MTWRF"/>
    <s v="No"/>
    <s v="Yes"/>
    <s v="Y"/>
    <n v="0"/>
  </r>
  <r>
    <s v="2198"/>
    <s v="70768"/>
    <s v="0"/>
    <x v="0"/>
    <x v="0"/>
    <x v="1"/>
    <s v="12"/>
    <s v="101"/>
    <s v="T"/>
    <n v="72"/>
    <s v="Ossineke Pharmacy"/>
    <s v="11897 US-23 South, Ossineke MI 49766 US"/>
    <n v="0.288762362673879"/>
    <s v="-6343"/>
    <s v="6"/>
    <d v="1899-12-30T11:23:02"/>
    <d v="1899-12-30T11:25:55"/>
    <n v="0"/>
    <n v="2.8833333333333333"/>
    <s v="-83.442495"/>
    <s v="44.9036017"/>
    <n v="8.8921517493666502E-2"/>
    <n v="0"/>
    <n v="0"/>
    <s v="101_Monday"/>
    <s v="101_Week1_Monday"/>
    <n v="1"/>
    <n v="0"/>
    <n v="73"/>
    <s v="101_Week1_Tuesday"/>
    <n v="23.16"/>
    <n v="28.59"/>
    <s v="NO"/>
    <s v="MTWRF"/>
    <s v="No"/>
    <s v="Yes"/>
    <s v="Y"/>
    <n v="0"/>
  </r>
  <r>
    <s v="2193"/>
    <s v="70763"/>
    <s v="0"/>
    <x v="0"/>
    <x v="0"/>
    <x v="1"/>
    <s v="13"/>
    <s v="101"/>
    <s v="T"/>
    <n v="1"/>
    <s v="Ossineke Health Center"/>
    <s v="11745 US 23 S PO Box 83, Ossineke MI 49766 US"/>
    <n v="1.0002712905407001"/>
    <s v="-6344"/>
    <s v="7"/>
    <d v="1899-12-30T11:26:55"/>
    <d v="1899-12-30T11:35:50"/>
    <n v="0"/>
    <n v="8.9222222216666669"/>
    <s v="-83.442202"/>
    <s v="44.905986"/>
    <n v="0.27576913159488498"/>
    <n v="0"/>
    <n v="0"/>
    <s v="101_Monday"/>
    <s v="101_Week1_Monday"/>
    <n v="1"/>
    <n v="0"/>
    <n v="2"/>
    <s v="101_Week1_Tuesday"/>
    <n v="39.4"/>
    <n v="39.4"/>
    <s v="NO"/>
    <s v="MTWRF"/>
    <s v="No"/>
    <s v="Yes"/>
    <s v="Y"/>
    <n v="0"/>
  </r>
  <r>
    <s v="14928"/>
    <s v="73545"/>
    <s v="0"/>
    <x v="0"/>
    <x v="0"/>
    <x v="1"/>
    <s v="14"/>
    <s v="101"/>
    <s v="T"/>
    <n v="55"/>
    <s v="OSSINEKE HARDWARE/BLDG SUPPLY"/>
    <s v="11925 US-23, OSSINEKE ME 49766 US"/>
    <n v="1.2487128358334301"/>
    <s v="-6345"/>
    <s v="6"/>
    <d v="1899-12-30T11:37:05"/>
    <d v="1899-12-30T11:41:54"/>
    <n v="0"/>
    <n v="4.8166666666666664"/>
    <s v="-83.44155"/>
    <s v="44.90288"/>
    <n v="0.32304173469693198"/>
    <n v="0"/>
    <n v="0"/>
    <s v="101_Monday"/>
    <s v="101_Week1_Monday"/>
    <n v="1"/>
    <n v="0"/>
    <n v="56"/>
    <s v="101_Week1_Tuesday"/>
    <n v="17.625"/>
    <n v="0"/>
    <s v="NO"/>
    <s v="MTWRF"/>
    <s v="No"/>
    <s v="Yes"/>
    <s v="Y"/>
    <n v="0"/>
  </r>
  <r>
    <s v="11541"/>
    <s v="73426"/>
    <s v="0"/>
    <x v="0"/>
    <x v="0"/>
    <x v="1"/>
    <s v="15"/>
    <s v="101"/>
    <s v="T"/>
    <n v="320"/>
    <s v="STONE BAR &amp; GRILL"/>
    <s v="7002 HURBERT RD, HUBBARD LAKE MI 49747 US"/>
    <n v="12.21552657336"/>
    <s v="-6346"/>
    <s v="7"/>
    <d v="1899-12-30T11:54:07"/>
    <d v="1899-12-30T12:03:48"/>
    <n v="0"/>
    <n v="9.683574621414877"/>
    <s v="-83.587519"/>
    <s v="44.859347"/>
    <n v="10.150034641726601"/>
    <n v="0"/>
    <n v="0"/>
    <s v="101_Monday"/>
    <s v="101_Week1_Monday"/>
    <n v="1"/>
    <n v="0"/>
    <n v="321"/>
    <s v="101_Week1_Tuesday"/>
    <n v="63.31"/>
    <n v="22.278700000000001"/>
    <s v="NO"/>
    <s v="MTWRF"/>
    <s v="No"/>
    <s v="Yes"/>
    <s v="Y"/>
    <n v="0"/>
  </r>
  <r>
    <s v="10362"/>
    <s v="70790"/>
    <s v="1"/>
    <x v="0"/>
    <x v="0"/>
    <x v="1"/>
    <s v="16"/>
    <s v="101"/>
    <s v="M"/>
    <n v="0"/>
    <s v="Natural Gas Compression"/>
    <s v="1563 W HURBERT RD, HUBBARD LAKE MI 49747 US"/>
    <n v="0.303678929805756"/>
    <s v="-6347"/>
    <s v="3"/>
    <d v="1899-12-30T12:04:06"/>
    <d v="1899-12-30T12:13:47"/>
    <n v="0"/>
    <n v="9.683574621414877"/>
    <s v="-83.5891263"/>
    <s v="44.8588142"/>
    <n v="0.109164706727587"/>
    <n v="0"/>
    <n v="0"/>
    <s v="101_Monday"/>
    <s v="101_Week1_Monday"/>
    <n v="1"/>
    <n v="0"/>
    <n v="1"/>
    <s v="101_Week1_Monday"/>
    <n v="5.0425000000000004"/>
    <n v="5.0425000000000004"/>
    <s v="YES"/>
    <s v="M"/>
    <s v="No"/>
    <s v="No"/>
    <s v="Y"/>
    <m/>
  </r>
  <r>
    <s v="2853"/>
    <s v="99046"/>
    <s v="14"/>
    <x v="0"/>
    <x v="0"/>
    <x v="1"/>
    <s v="17"/>
    <s v="101"/>
    <s v="T"/>
    <n v="335"/>
    <s v="QUICK &amp; CONVENIENT STORE"/>
    <s v="7120 HURBERT RD, HUBBARD LAKE MI 49747 US"/>
    <n v="0.126656955108047"/>
    <s v="-6348"/>
    <s v="6"/>
    <d v="1899-12-30T12:13:55"/>
    <d v="1899-12-30T12:23:03"/>
    <n v="0"/>
    <n v="9.1333333333333329"/>
    <s v="-83.58996"/>
    <s v="44.859335"/>
    <n v="4.0943221361271397E-2"/>
    <n v="0"/>
    <n v="0"/>
    <s v="101_Monday"/>
    <s v="101_Week1_Monday"/>
    <n v="1"/>
    <n v="0"/>
    <n v="336"/>
    <s v="101_Week1_Tuesday"/>
    <n v="44.384999999999998"/>
    <n v="60.844999999999999"/>
    <s v="NO"/>
    <s v="MTWRF"/>
    <s v="No"/>
    <s v="Yes"/>
    <s v="Y"/>
    <n v="0"/>
  </r>
  <r>
    <s v="2469"/>
    <s v="71061"/>
    <s v="0"/>
    <x v="0"/>
    <x v="0"/>
    <x v="1"/>
    <s v="18"/>
    <s v="101"/>
    <s v="T"/>
    <n v="340"/>
    <s v="North End Restaruant"/>
    <s v="1575 Hubert Rd P.O. Box 131, Hubbard Lake MI 49747 US"/>
    <n v="4.4536756351590198E-2"/>
    <s v="-6349"/>
    <s v="6"/>
    <d v="1899-12-30T12:23:05"/>
    <d v="1899-12-30T12:45:22"/>
    <n v="0"/>
    <n v="22.283333333333335"/>
    <s v="-83.59025"/>
    <s v="44.85878"/>
    <n v="1.43969846600408E-2"/>
    <n v="0"/>
    <n v="0"/>
    <s v="101_Monday"/>
    <s v="101_Week1_Monday"/>
    <n v="1"/>
    <n v="0"/>
    <n v="341"/>
    <s v="101_Week1_Tuesday"/>
    <n v="45.575000000000003"/>
    <n v="22.787500000000001"/>
    <s v="NO"/>
    <s v="MTWRF"/>
    <s v="No"/>
    <s v="Yes"/>
    <s v="Y"/>
    <n v="0"/>
  </r>
  <r>
    <s v="2206"/>
    <s v="70776"/>
    <s v="0"/>
    <x v="0"/>
    <x v="0"/>
    <x v="1"/>
    <s v="19"/>
    <s v="101"/>
    <s v="T"/>
    <n v="92"/>
    <s v="Eagles"/>
    <s v="6848 US-23 North, Spruce MI 48762 US"/>
    <n v="10.2595167029649"/>
    <s v="-6350"/>
    <s v="4"/>
    <d v="1899-12-30T12:55:38"/>
    <d v="1899-12-30T13:05:19"/>
    <n v="0"/>
    <n v="9.683574621414877"/>
    <s v="-83.4204422"/>
    <s v="44.8560247"/>
    <n v="8.4289424827107293"/>
    <n v="0"/>
    <n v="0"/>
    <s v="101_Monday"/>
    <s v="101_Week1_Monday"/>
    <n v="1"/>
    <n v="0"/>
    <n v="93"/>
    <s v="101_Week1_Tuesday"/>
    <n v="25.92"/>
    <n v="0"/>
    <s v="NO"/>
    <s v="MTWRF"/>
    <s v="No"/>
    <s v="Yes"/>
    <s v="Y"/>
    <n v="0"/>
  </r>
  <r>
    <s v="2192"/>
    <s v="70762"/>
    <s v="0"/>
    <x v="0"/>
    <x v="0"/>
    <x v="1"/>
    <s v="20"/>
    <s v="101"/>
    <s v="F"/>
    <n v="200"/>
    <s v="Rosa's Lookout Inn"/>
    <s v="6808 US-23 South, Spruce MI 48762 US"/>
    <n v="0.13996105082333099"/>
    <s v="-6351"/>
    <s v="5"/>
    <d v="1899-12-30T13:05:27"/>
    <d v="1899-12-30T13:21:38"/>
    <n v="0"/>
    <n v="16.183333333333334"/>
    <s v="-83.418689"/>
    <s v="44.854673"/>
    <n v="0.128718447319558"/>
    <n v="0"/>
    <n v="0"/>
    <s v="101_Monday"/>
    <s v="101_Week1_Monday"/>
    <n v="1"/>
    <n v="0"/>
    <n v="201"/>
    <s v="101_Week1_Friday"/>
    <n v="134.56620000000001"/>
    <n v="49.274999999999999"/>
    <s v="NO"/>
    <s v="R"/>
    <s v="No"/>
    <s v="Yes"/>
    <s v="N"/>
    <n v="0"/>
  </r>
  <r>
    <s v="9759"/>
    <s v="73327"/>
    <s v="0"/>
    <x v="0"/>
    <x v="0"/>
    <x v="1"/>
    <s v="21"/>
    <s v="105"/>
    <s v="F"/>
    <n v="325"/>
    <s v="MOUNTAIN FOOD SERVICE"/>
    <s v="5495 US 23 N, BLACK RIVER MI 48721 US"/>
    <n v="4.7079757284373001"/>
    <s v="-6352"/>
    <s v="5"/>
    <d v="1899-12-30T13:26:21"/>
    <d v="1899-12-30T13:53:09"/>
    <n v="0"/>
    <n v="26.8"/>
    <s v="-83.3568901094524"/>
    <s v="44.8139621425122"/>
    <n v="4.17556433992549"/>
    <n v="0"/>
    <n v="0"/>
    <s v="101_Monday"/>
    <s v="101_Week1_Monday"/>
    <n v="1"/>
    <n v="0"/>
    <n v="326"/>
    <s v="105_Week1_Friday"/>
    <n v="73.038700000000006"/>
    <n v="79.5137"/>
    <s v="NO"/>
    <s v="MTWRF"/>
    <s v="Yes"/>
    <s v="Yes"/>
    <s v="Y"/>
    <n v="0"/>
  </r>
  <r>
    <s v="2212"/>
    <s v="70784"/>
    <s v="0"/>
    <x v="0"/>
    <x v="0"/>
    <x v="1"/>
    <s v="22"/>
    <s v="101"/>
    <s v="T"/>
    <n v="120"/>
    <s v="CHIPPEWA POINT"/>
    <s v="6575 US 23, SPRUCE MI 48762 US"/>
    <n v="3.6151316650211802"/>
    <s v="-6353"/>
    <s v="4"/>
    <d v="1899-12-30T13:56:46"/>
    <d v="1899-12-30T14:06:27"/>
    <n v="0"/>
    <n v="9.683574621414877"/>
    <s v="-83.406732"/>
    <s v="44.845368"/>
    <n v="3.32207523004899"/>
    <n v="0"/>
    <n v="0"/>
    <s v="101_Monday"/>
    <s v="101_Week1_Monday"/>
    <n v="1"/>
    <n v="0"/>
    <n v="121"/>
    <s v="101_Week1_Tuesday"/>
    <n v="15.7575"/>
    <n v="15.7575"/>
    <s v="NO"/>
    <s v="MTWRF"/>
    <s v="No"/>
    <s v="Yes"/>
    <s v="Y"/>
    <n v="0"/>
  </r>
  <r>
    <s v="2429"/>
    <s v="71016"/>
    <s v="0"/>
    <x v="0"/>
    <x v="0"/>
    <x v="1"/>
    <s v="23"/>
    <s v="101"/>
    <s v="T"/>
    <n v="90"/>
    <s v="DeRocher Masonry"/>
    <s v="12272 US-23 South, Ossineke MI 49766 US"/>
    <n v="4.5318762641400099"/>
    <s v="-6354"/>
    <s v="2"/>
    <d v="1899-12-30T14:10:59"/>
    <d v="1899-12-30T14:15:27"/>
    <n v="0"/>
    <n v="4.4666666666666668"/>
    <s v="-83.4409362"/>
    <s v="44.8973358"/>
    <n v="4.1209991849235204"/>
    <n v="0"/>
    <n v="0"/>
    <s v="101_Monday"/>
    <s v="101_Week1_Monday"/>
    <n v="1"/>
    <n v="0"/>
    <n v="91"/>
    <s v="101_Week1_Tuesday"/>
    <n v="11.595000000000001"/>
    <n v="11.82"/>
    <s v="NO"/>
    <s v="MTWRF"/>
    <s v="No"/>
    <s v="Yes"/>
    <s v="Y"/>
    <n v="0"/>
  </r>
  <r>
    <s v="2152"/>
    <s v="99052"/>
    <s v="4"/>
    <x v="0"/>
    <x v="0"/>
    <x v="1"/>
    <s v="24"/>
    <s v="101"/>
    <s v="T"/>
    <n v="80"/>
    <s v="APS SANBORN ELEMENTARY SCHOOL"/>
    <s v="12170 US-23 South, Ossineke MI 49766 US"/>
    <n v="0.25323864445090299"/>
    <s v="-6355"/>
    <s v="6"/>
    <d v="1899-12-30T14:15:42"/>
    <d v="1899-12-30T14:18:17"/>
    <n v="0"/>
    <n v="2.5833333333333335"/>
    <s v="-83.442794"/>
    <s v="44.899742"/>
    <n v="0.18629030177790801"/>
    <n v="0"/>
    <n v="0"/>
    <s v="101_Monday"/>
    <s v="101_Week1_Monday"/>
    <n v="1"/>
    <n v="0"/>
    <n v="81"/>
    <s v="101_Week1_Tuesday"/>
    <n v="16.37"/>
    <n v="16.010000000000002"/>
    <s v="NO"/>
    <s v="MTWRF"/>
    <s v="No"/>
    <s v="Yes"/>
    <s v="Y"/>
    <n v="0"/>
  </r>
  <r>
    <s v="2199"/>
    <s v="70769"/>
    <s v="0"/>
    <x v="0"/>
    <x v="0"/>
    <x v="1"/>
    <s v="25"/>
    <s v="101"/>
    <s v="T"/>
    <n v="50"/>
    <s v="Francis Service"/>
    <s v="11923 US-23 SOUTH COMPANY 159, Ossineke MI 49766 US"/>
    <n v="0.28523783944547199"/>
    <s v="-6356"/>
    <s v="7"/>
    <d v="1899-12-30T14:18:34"/>
    <d v="1899-12-30T14:37:22"/>
    <n v="0"/>
    <n v="18.808333333333334"/>
    <s v="-83.442621"/>
    <s v="44.903046"/>
    <n v="0.19925083082032399"/>
    <n v="23"/>
    <n v="0.44230769230769201"/>
    <s v="101_Monday"/>
    <s v="101_Week1_Monday"/>
    <n v="1"/>
    <n v="63"/>
    <n v="51"/>
    <s v="101_Week1_Tuesday"/>
    <n v="161.45869999999999"/>
    <n v="181.0575"/>
    <s v="NO"/>
    <s v="MTWRF"/>
    <s v="No"/>
    <s v="Yes"/>
    <s v="Y"/>
    <n v="63"/>
  </r>
  <r>
    <s v="8530"/>
    <s v="99031"/>
    <s v="57"/>
    <x v="0"/>
    <x v="0"/>
    <x v="1"/>
    <s v="26"/>
    <s v="101"/>
    <s v="T"/>
    <n v="5"/>
    <s v="BLARNEY CASTLE #736"/>
    <s v="11596 US 23 SO, OSSINEKE MI 49766 US"/>
    <n v="1.27080604061484"/>
    <s v="-6357"/>
    <s v="7"/>
    <d v="1899-12-30T14:38:39"/>
    <d v="1899-12-30T14:57:24"/>
    <n v="0"/>
    <n v="18.758333333333333"/>
    <s v="-83.44357"/>
    <s v="44.908698"/>
    <n v="0.59405861749288902"/>
    <n v="0"/>
    <n v="0"/>
    <s v="101_Monday"/>
    <s v="101_Week1_Monday"/>
    <n v="1"/>
    <n v="0"/>
    <n v="6"/>
    <s v="101_Week1_Tuesday"/>
    <n v="83.688699999999997"/>
    <n v="115.9487"/>
    <s v="NO"/>
    <s v="MTWRF"/>
    <s v="No"/>
    <s v="Yes"/>
    <s v="Y"/>
    <n v="0"/>
  </r>
  <r>
    <s v="14684"/>
    <s v="73532"/>
    <s v="0"/>
    <x v="0"/>
    <x v="0"/>
    <x v="1"/>
    <s v="27"/>
    <s v="101"/>
    <s v="H"/>
    <n v="400"/>
    <s v="WAGON WHEEL BAR &amp; GRILL"/>
    <s v="2030 E. NICHOLSON HILL RD, OSSINEKE MI 49766 US"/>
    <n v="0.98468734323978402"/>
    <s v="-6358"/>
    <s v="6"/>
    <d v="1899-12-30T14:59:59"/>
    <d v="1899-12-30T15:07:20"/>
    <n v="1.60184364393353"/>
    <n v="7.3500000000000005"/>
    <s v="-83.44428"/>
    <s v="44.902672"/>
    <n v="0.40788518662378698"/>
    <n v="0"/>
    <n v="0"/>
    <s v="101_Monday"/>
    <s v="101_Week1_Monday"/>
    <n v="1"/>
    <n v="0"/>
    <n v="401"/>
    <e v="#N/A"/>
    <n v="39"/>
    <n v="5.7462"/>
    <s v="NO"/>
    <s v="MTWRF"/>
    <s v="No"/>
    <s v="Yes"/>
    <s v="Y"/>
    <n v="0"/>
  </r>
  <r>
    <s v=""/>
    <m/>
    <m/>
    <x v="0"/>
    <x v="0"/>
    <x v="1"/>
    <s v=""/>
    <m/>
    <m/>
    <m/>
    <s v="Alpena Depot"/>
    <s v="120 E Herman St,, Alpena 49707 US"/>
    <n v="20.0326276179403"/>
    <s v="-5771"/>
    <m/>
    <d v="1899-12-30T15:27:22"/>
    <d v="1899-12-30T15:27:22"/>
    <n v="0"/>
    <m/>
    <s v="-83.416387"/>
    <s v="45.0710235"/>
    <n v="13.464905430682499"/>
    <m/>
    <m/>
    <s v="101_Monday"/>
    <s v="101_Week1_Monday"/>
    <n v="20"/>
    <m/>
    <n v="1"/>
    <e v="#N/A"/>
    <m/>
    <m/>
    <m/>
    <m/>
    <s v="Yes"/>
    <s v="Yes"/>
    <m/>
    <m/>
  </r>
  <r>
    <s v="2024"/>
    <s v="99046"/>
    <s v="13"/>
    <x v="0"/>
    <x v="0"/>
    <x v="2"/>
    <s v="1"/>
    <s v="101"/>
    <s v="H"/>
    <n v="132"/>
    <s v="Alpena Oil - Oscoda"/>
    <s v="235 Water St., Oscoda MI 48750 US"/>
    <n v="62.291957357898397"/>
    <s v="-6284"/>
    <s v="6"/>
    <d v="1899-12-30T07:02:17"/>
    <d v="1899-12-30T07:30:14"/>
    <n v="0"/>
    <n v="27.95"/>
    <s v="-83.3280597561316"/>
    <s v="44.4234168963529"/>
    <n v="49.6218731821007"/>
    <n v="0"/>
    <n v="0"/>
    <s v="101_Thursday"/>
    <s v="101_Week1_Thursday"/>
    <n v="1"/>
    <n v="0"/>
    <n v="133"/>
    <e v="#N/A"/>
    <n v="122.31"/>
    <n v="250.6112"/>
    <s v="NO"/>
    <s v="MTWRF"/>
    <s v="No"/>
    <s v="Yes"/>
    <s v="Y"/>
    <n v="0"/>
  </r>
  <r>
    <s v="2891"/>
    <s v="99054"/>
    <s v="30"/>
    <x v="0"/>
    <x v="0"/>
    <x v="2"/>
    <s v="2"/>
    <s v="105"/>
    <s v="H"/>
    <n v="145"/>
    <s v="CHARTER COMMUNICATION OSCODA"/>
    <s v="345 S. STATE ST., OSCODA MI 48750 US"/>
    <n v="4.2225170340389004"/>
    <s v="-6285"/>
    <s v="7"/>
    <d v="1899-12-30T07:34:27"/>
    <d v="1899-12-30T07:40:32"/>
    <n v="0"/>
    <n v="6.0888888899999998"/>
    <s v="-83.33206"/>
    <s v="44.408121"/>
    <n v="1.4097843912518899"/>
    <n v="0"/>
    <n v="0"/>
    <s v="101_Thursday"/>
    <s v="101_Week1_Thursday"/>
    <n v="1"/>
    <n v="0"/>
    <n v="146"/>
    <e v="#N/A"/>
    <n v="47.325000000000003"/>
    <n v="39.700000000000003"/>
    <s v="NO"/>
    <s v="MTWRF"/>
    <s v="Yes"/>
    <s v="Yes"/>
    <s v="Y"/>
    <n v="0"/>
  </r>
  <r>
    <s v="1868"/>
    <s v="70031"/>
    <s v="0"/>
    <x v="0"/>
    <x v="0"/>
    <x v="2"/>
    <s v="3"/>
    <s v="101"/>
    <s v="H"/>
    <n v="302"/>
    <s v="SANDCASTLE BEACH RESORT"/>
    <s v="3354 US 23, OSCODA MI 48750 US"/>
    <n v="3.5748946554958798"/>
    <s v="-6286"/>
    <s v="7"/>
    <d v="1899-12-30T07:44:07"/>
    <d v="1899-12-30T07:53:48"/>
    <n v="0"/>
    <n v="9.683574621414877"/>
    <s v="-83.3325614"/>
    <s v="44.37745"/>
    <n v="2.4376517742474202"/>
    <n v="0"/>
    <n v="0"/>
    <s v="101_Thursday"/>
    <s v="101_Week1_Thursday"/>
    <n v="1"/>
    <n v="0"/>
    <n v="303"/>
    <e v="#N/A"/>
    <n v="396.34"/>
    <n v="0"/>
    <s v="NO"/>
    <s v="MTWRF"/>
    <s v="No"/>
    <s v="Yes"/>
    <s v="Y"/>
    <n v="0"/>
  </r>
  <r>
    <s v="2939"/>
    <s v="73133"/>
    <s v="0"/>
    <x v="0"/>
    <x v="0"/>
    <x v="2"/>
    <s v="4"/>
    <s v="101"/>
    <s v="H"/>
    <n v="285"/>
    <s v="DEAN ARBOUR CHEVROLET"/>
    <s v="1859 N US 23 PO BOX 191, EAST TAWAS MI 48730 US"/>
    <n v="10.115420427173399"/>
    <s v="-6287"/>
    <s v="7"/>
    <d v="1899-12-30T08:03:55"/>
    <d v="1899-12-30T08:26:20"/>
    <n v="0"/>
    <n v="22.416666666666668"/>
    <s v="-83.447606"/>
    <s v="44.293687"/>
    <n v="9.1597777996742096"/>
    <n v="19"/>
    <n v="0.35849056603773599"/>
    <s v="101_Thursday"/>
    <s v="101_Week1_Thursday"/>
    <n v="1"/>
    <n v="269"/>
    <n v="286"/>
    <e v="#N/A"/>
    <n v="95.935000000000002"/>
    <n v="102.64870000000001"/>
    <s v="NO"/>
    <s v="MTWRF"/>
    <s v="No"/>
    <s v="Yes"/>
    <s v="Y"/>
    <n v="269"/>
  </r>
  <r>
    <s v="2381"/>
    <s v="70966"/>
    <s v="0"/>
    <x v="0"/>
    <x v="0"/>
    <x v="2"/>
    <s v="5"/>
    <s v="105"/>
    <s v="F"/>
    <n v="122"/>
    <s v="Clearview Car Wash &amp; Lube"/>
    <s v="1748 N. US-23, East Tawas MI 48730 US"/>
    <n v="0.40478045120835299"/>
    <s v="-6288"/>
    <s v="7"/>
    <d v="1899-12-30T08:26:44"/>
    <d v="1899-12-30T08:35:11"/>
    <n v="0"/>
    <n v="8.4416666666666664"/>
    <s v="-83.4529115"/>
    <s v="44.2909663"/>
    <n v="0.29831826878270101"/>
    <n v="23"/>
    <n v="0.44230769230769201"/>
    <s v="101_Thursday"/>
    <s v="101_Week1_Thursday"/>
    <n v="1"/>
    <n v="92"/>
    <n v="123"/>
    <s v="105_Week1_Friday"/>
    <n v="56.96"/>
    <n v="95.543700000000001"/>
    <s v="NO"/>
    <s v="MTWRF"/>
    <s v="Yes"/>
    <s v="Yes"/>
    <s v="Y"/>
    <n v="92"/>
  </r>
  <r>
    <s v="2394"/>
    <s v="70981"/>
    <s v="0"/>
    <x v="0"/>
    <x v="0"/>
    <x v="2"/>
    <s v="6"/>
    <s v="105"/>
    <s v="F"/>
    <n v="305"/>
    <s v="Big Boy - East Tawas"/>
    <s v="1222 N. US 23, East Tawas MI 48730 US"/>
    <n v="1.56224860623479"/>
    <s v="-6289"/>
    <s v="7"/>
    <d v="1899-12-30T08:36:45"/>
    <d v="1899-12-30T08:49:53"/>
    <n v="0"/>
    <n v="13.133333333333333"/>
    <s v="-83.472731"/>
    <s v="44.28203"/>
    <n v="1.1624806355695001"/>
    <n v="0"/>
    <n v="0"/>
    <s v="101_Thursday"/>
    <s v="101_Week1_Thursday"/>
    <n v="1"/>
    <n v="40"/>
    <n v="306"/>
    <s v="105_Week1_Friday"/>
    <n v="78.17"/>
    <n v="43.941200000000002"/>
    <s v="NO"/>
    <s v="MTWRF"/>
    <s v="Yes"/>
    <s v="Yes"/>
    <s v="Y"/>
    <n v="40"/>
  </r>
  <r>
    <s v="2395"/>
    <s v="70982"/>
    <s v="0"/>
    <x v="0"/>
    <x v="0"/>
    <x v="2"/>
    <s v="7"/>
    <s v="105"/>
    <s v="F"/>
    <n v="300"/>
    <s v="Northwoods Steakhouse"/>
    <s v="1222 N. US 23, East Tawas MI 48730 US"/>
    <n v="0"/>
    <s v="-6290"/>
    <s v="7"/>
    <d v="1899-12-30T08:49:53"/>
    <d v="1899-12-30T08:50:09"/>
    <n v="0"/>
    <n v="0.27500000000000002"/>
    <s v="-83.472731"/>
    <s v="44.28203"/>
    <m/>
    <n v="0"/>
    <n v="0"/>
    <s v="101_Thursday"/>
    <s v="101_Week1_Thursday"/>
    <n v="1"/>
    <n v="0"/>
    <n v="301"/>
    <s v="105_Week1_Friday"/>
    <n v="62.48"/>
    <n v="11.42"/>
    <s v="NO"/>
    <s v="WRF"/>
    <s v="Yes"/>
    <s v="Yes"/>
    <s v="Y"/>
    <n v="0"/>
  </r>
  <r>
    <s v="2386"/>
    <s v="70971"/>
    <s v="0"/>
    <x v="0"/>
    <x v="0"/>
    <x v="2"/>
    <s v="8"/>
    <s v="101"/>
    <s v="H"/>
    <n v="290"/>
    <s v="Jay's RV Center"/>
    <s v="1552 US-23 N, East Tawas MI 48730 US"/>
    <n v="1.1454391758889"/>
    <s v="-6291"/>
    <s v="7"/>
    <d v="1899-12-30T08:51:18"/>
    <d v="1899-12-30T09:09:19"/>
    <n v="0"/>
    <n v="18.016666666666666"/>
    <s v="-83.458266"/>
    <s v="44.288495"/>
    <n v="0.846796992834427"/>
    <n v="26"/>
    <n v="0.5"/>
    <s v="101_Thursday"/>
    <s v="101_Week1_Thursday"/>
    <n v="1"/>
    <n v="76"/>
    <n v="291"/>
    <e v="#N/A"/>
    <n v="54.88"/>
    <n v="53.282499999999999"/>
    <s v="NO"/>
    <s v="MTWRF"/>
    <s v="No"/>
    <s v="Yes"/>
    <s v="Y"/>
    <n v="76"/>
  </r>
  <r>
    <s v="12502"/>
    <s v="73469"/>
    <s v="1"/>
    <x v="0"/>
    <x v="0"/>
    <x v="2"/>
    <s v="9"/>
    <s v="105"/>
    <s v="F"/>
    <n v="1"/>
    <s v="IOSCO TRANSIT CORP"/>
    <s v="1036 N. AULERICH, E TAWAS MI 48730 US"/>
    <n v="3.2481088805943701"/>
    <s v="-6292"/>
    <s v="7"/>
    <d v="1899-12-30T09:12:34"/>
    <d v="1899-12-30T09:12:46"/>
    <n v="0"/>
    <n v="0.19166666666666668"/>
    <s v="-83.4218235"/>
    <s v="44.3092987"/>
    <n v="2.5553317393605899"/>
    <n v="6"/>
    <n v="0.115384615384615"/>
    <s v="101_Thursday"/>
    <s v="101_Week1_Thursday"/>
    <n v="1"/>
    <n v="22"/>
    <n v="2"/>
    <s v="105_Week1_Friday"/>
    <n v="18.91"/>
    <n v="18.190000000000001"/>
    <s v="NO"/>
    <s v="MTWRF"/>
    <s v="Yes"/>
    <s v="Yes"/>
    <s v="Y"/>
    <n v="22"/>
  </r>
  <r>
    <s v="12501"/>
    <s v="73469"/>
    <s v="0"/>
    <x v="0"/>
    <x v="0"/>
    <x v="2"/>
    <s v="10"/>
    <s v="105"/>
    <s v="F"/>
    <n v="1"/>
    <s v="IOSCO TRANSIT CORP"/>
    <s v="1036 N. AULERICH, E TAWAS MI 48730 US"/>
    <n v="0"/>
    <s v="-6293"/>
    <s v="7"/>
    <d v="1899-12-30T09:12:45"/>
    <d v="1899-12-30T09:22:57"/>
    <n v="0"/>
    <n v="10.208333333333334"/>
    <s v="-83.4218235"/>
    <s v="44.3092987"/>
    <m/>
    <n v="0"/>
    <n v="0"/>
    <s v="101_Thursday"/>
    <s v="101_Week1_Thursday"/>
    <n v="1"/>
    <n v="0"/>
    <n v="2"/>
    <s v="105_Week1_Friday"/>
    <n v="27.04"/>
    <n v="30.372499999999999"/>
    <s v="NO"/>
    <s v="MTWRF"/>
    <s v="Yes"/>
    <s v="Yes"/>
    <s v="Y"/>
    <n v="0"/>
  </r>
  <r>
    <s v="2621"/>
    <s v="71218"/>
    <s v="0"/>
    <x v="0"/>
    <x v="0"/>
    <x v="2"/>
    <s v="11"/>
    <s v="101"/>
    <s v="H"/>
    <n v="305"/>
    <s v="Mama's Country Kitchen"/>
    <s v="384 S. State Street, Oscoda MI 48750 US"/>
    <n v="11.3624728694558"/>
    <s v="-6294"/>
    <s v="7"/>
    <d v="1899-12-30T09:34:20"/>
    <d v="1899-12-30T09:54:24"/>
    <n v="0"/>
    <n v="20.066666666666666"/>
    <s v="-83.3259177"/>
    <s v="44.4110612"/>
    <n v="10.0069809110688"/>
    <n v="0"/>
    <n v="0"/>
    <s v="101_Thursday"/>
    <s v="101_Week1_Thursday"/>
    <n v="1"/>
    <n v="0"/>
    <n v="306"/>
    <e v="#N/A"/>
    <n v="75.53"/>
    <n v="24.1812"/>
    <s v="NO"/>
    <s v="MTWRF"/>
    <s v="No"/>
    <s v="Yes"/>
    <s v="Y"/>
    <n v="0"/>
  </r>
  <r>
    <s v="15576"/>
    <s v="73548"/>
    <s v="0"/>
    <x v="0"/>
    <x v="0"/>
    <x v="2"/>
    <s v="12"/>
    <s v="105"/>
    <s v="H"/>
    <n v="147"/>
    <s v="AUSABLE INN RESTAURANT"/>
    <s v="600 S STATE STREET, OSCODA MI 48750 US"/>
    <n v="0.58762829937040795"/>
    <s v="-6295"/>
    <s v="7"/>
    <d v="1899-12-30T09:54:59"/>
    <d v="1899-12-30T10:04:52"/>
    <n v="0"/>
    <n v="9.8888888900000005"/>
    <s v="-83.329723"/>
    <s v="44.415054"/>
    <n v="0.33424928600577303"/>
    <n v="0"/>
    <n v="0"/>
    <s v="101_Thursday"/>
    <s v="101_Week1_Thursday"/>
    <n v="1"/>
    <n v="0"/>
    <n v="148"/>
    <e v="#N/A"/>
    <n v="39.986199999999997"/>
    <n v="0"/>
    <s v="NO"/>
    <s v="MTWRF"/>
    <s v="Yes"/>
    <s v="Yes"/>
    <s v="Y"/>
    <n v="0"/>
  </r>
  <r>
    <s v="9183"/>
    <s v="73288"/>
    <s v="0"/>
    <x v="0"/>
    <x v="0"/>
    <x v="2"/>
    <s v="13"/>
    <s v="105"/>
    <s v="W"/>
    <n v="425"/>
    <s v="TUBE FORMING"/>
    <s v="4614 INDUSTRIAL ROW, OSCODA MI 48750 US"/>
    <n v="2.57269954867661"/>
    <s v="-6296"/>
    <s v="7"/>
    <d v="1899-12-30T10:07:26"/>
    <d v="1899-12-30T10:18:42"/>
    <n v="0"/>
    <n v="11.275"/>
    <s v="-83.347132"/>
    <s v="44.413248"/>
    <n v="1.35017928960022"/>
    <n v="28"/>
    <n v="0.53846153846153799"/>
    <s v="101_Thursday"/>
    <s v="101_Week1_Thursday"/>
    <n v="1"/>
    <n v="105"/>
    <n v="426"/>
    <s v="105_Week1_Wednesday"/>
    <n v="91.938699999999997"/>
    <n v="92.29"/>
    <s v="NO"/>
    <s v="MTWRF"/>
    <s v="Yes"/>
    <s v="Yes"/>
    <s v="Y"/>
    <n v="105"/>
  </r>
  <r>
    <s v="2907"/>
    <s v="73091"/>
    <s v="0"/>
    <x v="0"/>
    <x v="0"/>
    <x v="2"/>
    <s v="14"/>
    <s v="105"/>
    <s v="H"/>
    <n v="105"/>
    <s v="SUNRISE DISPOSAL"/>
    <s v="4775 SUNSET STREET, OSCODA MI 48750 US"/>
    <n v="0.77619441226124797"/>
    <s v="-6297"/>
    <s v="7"/>
    <d v="1899-12-30T10:19:30"/>
    <d v="1899-12-30T10:29:23"/>
    <n v="0"/>
    <n v="9.8833333333333329"/>
    <s v="-83.348111"/>
    <s v="44.418244"/>
    <n v="0.32150600252121803"/>
    <n v="9"/>
    <n v="0.17307692307692299"/>
    <s v="101_Thursday"/>
    <s v="101_Week1_Thursday"/>
    <n v="1"/>
    <n v="44"/>
    <n v="106"/>
    <e v="#N/A"/>
    <n v="131.57"/>
    <n v="106.2312"/>
    <s v="NO"/>
    <s v="MTWRF"/>
    <s v="Yes"/>
    <s v="Yes"/>
    <s v="Y"/>
    <n v="44"/>
  </r>
  <r>
    <s v="13645"/>
    <s v="99103"/>
    <s v="45"/>
    <x v="0"/>
    <x v="0"/>
    <x v="2"/>
    <s v="15"/>
    <s v="101"/>
    <s v="H"/>
    <n v="134"/>
    <s v="ADMIRAL #5774"/>
    <s v="405 N. STATE ST, OSCODA MI 48750-1742 US"/>
    <n v="3.32045742869377"/>
    <s v="-6298"/>
    <s v="7"/>
    <d v="1899-12-30T10:32:42"/>
    <d v="1899-12-30T10:37:03"/>
    <n v="0"/>
    <n v="4.3555555550000005"/>
    <s v="-83.330541"/>
    <s v="44.423715"/>
    <n v="1.33491023105787"/>
    <n v="0"/>
    <n v="0"/>
    <s v="101_Thursday"/>
    <s v="101_Week1_Thursday"/>
    <n v="1"/>
    <n v="0"/>
    <n v="135"/>
    <e v="#N/A"/>
    <n v="15"/>
    <n v="15"/>
    <s v="NO"/>
    <s v="MTWRF"/>
    <s v="No"/>
    <s v="Yes"/>
    <s v="Y"/>
    <n v="0"/>
  </r>
  <r>
    <s v=""/>
    <m/>
    <m/>
    <x v="0"/>
    <x v="0"/>
    <x v="2"/>
    <s v=""/>
    <m/>
    <m/>
    <m/>
    <s v="Alpena Depot"/>
    <s v="120 E Herman St,, Alpena 49707 US"/>
    <n v="61.5273079071194"/>
    <s v="-5847"/>
    <m/>
    <d v="1899-12-30T11:38:35"/>
    <d v="1899-12-30T11:38:35"/>
    <n v="0"/>
    <m/>
    <s v="-83.416387"/>
    <s v="45.0710235"/>
    <n v="49.500876446953697"/>
    <m/>
    <m/>
    <s v="101_Thursday"/>
    <s v="101_Week1_Thursday"/>
    <n v="20"/>
    <m/>
    <n v="1"/>
    <e v="#N/A"/>
    <m/>
    <m/>
    <m/>
    <m/>
    <s v="Yes"/>
    <s v="Yes"/>
    <m/>
    <m/>
  </r>
  <r>
    <s v="14596"/>
    <s v="73528"/>
    <s v="0"/>
    <x v="0"/>
    <x v="0"/>
    <x v="3"/>
    <s v="1"/>
    <s v="101"/>
    <s v="T"/>
    <n v="275"/>
    <s v="DAVE'S CUSTOM TILLAGE, INC."/>
    <s v="289 E. SWEDE ROAD, SPRUCE MI 48762 US"/>
    <n v="28.6326896492392"/>
    <s v="-6240"/>
    <s v="7"/>
    <d v="1899-12-30T06:28:37"/>
    <d v="1899-12-30T06:37:19"/>
    <n v="0"/>
    <n v="8.7083333333333339"/>
    <s v="-83.5140333"/>
    <s v="44.8295012"/>
    <n v="20.439174595815398"/>
    <n v="8"/>
    <n v="0.15384615384615399"/>
    <s v="101_Tuesday"/>
    <s v="101_Week1_Tuesday"/>
    <n v="1"/>
    <n v="89"/>
    <n v="276"/>
    <s v="101_Week1_Tuesday"/>
    <n v="57.45"/>
    <n v="44.04"/>
    <s v="NO"/>
    <s v="MTWRF"/>
    <s v="No"/>
    <s v="No"/>
    <s v="Y"/>
    <m/>
  </r>
  <r>
    <s v="2581"/>
    <s v="71177"/>
    <s v="0"/>
    <x v="0"/>
    <x v="0"/>
    <x v="3"/>
    <s v="2"/>
    <s v="101"/>
    <s v="T"/>
    <n v="263"/>
    <s v="White Pine Golf"/>
    <s v="3450 N.Hubbard Lake Rd., Spruce MI 48762 US"/>
    <n v="8.1225643008947408"/>
    <s v="-6241"/>
    <s v="7"/>
    <d v="1899-12-30T08:00:00"/>
    <d v="1899-12-30T08:09:41"/>
    <n v="74.536412715911894"/>
    <n v="9.683574621414877"/>
    <s v="-83.525289"/>
    <s v="44.754415"/>
    <n v="5.9247657203504298"/>
    <n v="0"/>
    <n v="0"/>
    <s v="101_Tuesday"/>
    <s v="101_Week1_Tuesday"/>
    <n v="1"/>
    <n v="0"/>
    <n v="264"/>
    <s v="101_Week1_Tuesday"/>
    <n v="89.738699999999994"/>
    <n v="0"/>
    <s v="NO"/>
    <s v="MTWRF"/>
    <s v="No"/>
    <s v="No"/>
    <s v="Y"/>
    <m/>
  </r>
  <r>
    <s v="11498"/>
    <s v="73420"/>
    <s v="0"/>
    <x v="0"/>
    <x v="0"/>
    <x v="3"/>
    <s v="3"/>
    <s v="101"/>
    <s v="T"/>
    <n v="125"/>
    <s v="LOST LAKE WOODS"/>
    <s v="4243 LOST LAKE TRAIL, LINCOLN MI 48742 US"/>
    <n v="13.2789022084326"/>
    <s v="-6242"/>
    <s v="7"/>
    <d v="1899-12-30T08:22:57"/>
    <d v="1899-12-30T08:28:54"/>
    <n v="0"/>
    <n v="5.95"/>
    <s v="-83.433946"/>
    <s v="44.778513"/>
    <n v="6.4823128332113598"/>
    <n v="0"/>
    <n v="0"/>
    <s v="101_Tuesday"/>
    <s v="101_Week1_Tuesday"/>
    <n v="1"/>
    <n v="0"/>
    <n v="126"/>
    <s v="101_Week1_Tuesday"/>
    <n v="93.18"/>
    <n v="82.352500000000006"/>
    <s v="NO"/>
    <s v="MTWRF"/>
    <s v="No"/>
    <s v="No"/>
    <s v="Y"/>
    <m/>
  </r>
  <r>
    <s v="2596"/>
    <s v="71193"/>
    <s v="0"/>
    <x v="0"/>
    <x v="0"/>
    <x v="3"/>
    <s v="4"/>
    <s v="101"/>
    <s v="T"/>
    <n v="150"/>
    <s v="Alcona County Road"/>
    <s v="301 N LAKE ST PO BOX 40, LINCOLN MI 48742 US"/>
    <n v="13.6082824617624"/>
    <s v="-6243"/>
    <s v="7"/>
    <d v="1899-12-30T08:42:31"/>
    <d v="1899-12-30T08:53:41"/>
    <n v="0"/>
    <n v="11.175000000000001"/>
    <s v="-83.414273"/>
    <s v="44.687208"/>
    <n v="8.5691304737323808"/>
    <n v="14"/>
    <n v="0.26415094339622602"/>
    <s v="101_Tuesday"/>
    <s v="101_Week1_Tuesday"/>
    <n v="1"/>
    <n v="51"/>
    <n v="151"/>
    <s v="101_Week1_Tuesday"/>
    <n v="143.90119999999999"/>
    <n v="143.90119999999999"/>
    <s v="NO"/>
    <s v="MTWRF"/>
    <s v="No"/>
    <s v="No"/>
    <s v="Y"/>
    <m/>
  </r>
  <r>
    <s v="2589"/>
    <s v="71185"/>
    <s v="0"/>
    <x v="0"/>
    <x v="0"/>
    <x v="3"/>
    <s v="5"/>
    <s v="101"/>
    <s v="T"/>
    <n v="245"/>
    <s v="Viking Energy of Lincoln"/>
    <s v="509 W. State St., Lincoln MI 48742 US"/>
    <n v="2.7890101466327901"/>
    <s v="-6244"/>
    <s v="7"/>
    <d v="1899-12-30T08:56:29"/>
    <d v="1899-12-30T09:08:39"/>
    <n v="0"/>
    <n v="12.175000000000001"/>
    <s v="-83.4185533"/>
    <s v="44.6801583"/>
    <n v="1.0686939005581599"/>
    <n v="28"/>
    <n v="0.53846153846153799"/>
    <s v="101_Tuesday"/>
    <s v="101_Week1_Tuesday"/>
    <n v="1"/>
    <n v="405"/>
    <n v="246"/>
    <s v="101_Week1_Tuesday"/>
    <n v="427.38"/>
    <n v="298.7962"/>
    <s v="NO"/>
    <s v="MTWRF"/>
    <s v="No"/>
    <s v="No"/>
    <s v="Y"/>
    <m/>
  </r>
  <r>
    <s v="2587"/>
    <s v="71183"/>
    <s v="0"/>
    <x v="0"/>
    <x v="0"/>
    <x v="3"/>
    <s v="6"/>
    <s v="101"/>
    <s v="T"/>
    <n v="210"/>
    <s v="Northern Precision"/>
    <s v="601 South Lake St, Lincoln MI 48742 US"/>
    <n v="1.83608546666801"/>
    <s v="-6245"/>
    <s v="7"/>
    <d v="1899-12-30T09:10:29"/>
    <d v="1899-12-30T09:21:11"/>
    <n v="0"/>
    <n v="10.691666666666666"/>
    <s v="-83.4129063"/>
    <s v="44.6790728"/>
    <n v="0.82453454907931001"/>
    <n v="0"/>
    <n v="0"/>
    <s v="101_Tuesday"/>
    <s v="101_Week1_Tuesday"/>
    <n v="1"/>
    <n v="0"/>
    <n v="211"/>
    <s v="101_Week1_Tuesday"/>
    <n v="145.23500000000001"/>
    <n v="139.78"/>
    <s v="NO"/>
    <s v="MTWRF"/>
    <s v="No"/>
    <s v="No"/>
    <s v="Y"/>
    <m/>
  </r>
  <r>
    <s v="1937"/>
    <s v="70486"/>
    <s v="0"/>
    <x v="0"/>
    <x v="0"/>
    <x v="3"/>
    <s v="7"/>
    <s v="101"/>
    <s v="T"/>
    <n v="185"/>
    <s v="Alcona Motors, Inc."/>
    <s v="313 S. Second Lincoln P.O. Box 130, Lincoln MI 48742 US"/>
    <n v="0.72409038245677904"/>
    <s v="-6246"/>
    <s v="7"/>
    <d v="1899-12-30T09:21:54"/>
    <d v="1899-12-30T09:36:29"/>
    <n v="0"/>
    <n v="14.583333333333334"/>
    <s v="-83.411042"/>
    <s v="44.681911"/>
    <n v="0.302075173573018"/>
    <n v="37"/>
    <n v="0.71153846153846201"/>
    <s v="101_Tuesday"/>
    <s v="101_Week1_Tuesday"/>
    <n v="1"/>
    <n v="199"/>
    <n v="186"/>
    <s v="101_Week1_Tuesday"/>
    <n v="233.06"/>
    <n v="220.64250000000001"/>
    <s v="NO"/>
    <s v="MTWRF"/>
    <s v="No"/>
    <s v="No"/>
    <s v="Y"/>
    <m/>
  </r>
  <r>
    <s v="2594"/>
    <s v="71191"/>
    <s v="0"/>
    <x v="0"/>
    <x v="0"/>
    <x v="3"/>
    <s v="8"/>
    <s v="101"/>
    <s v="T"/>
    <n v="165"/>
    <s v="Snyder's Lincoln Pharmacy"/>
    <s v="301 Second St P.O. Box 237, Lincoln MI 48742 US"/>
    <n v="0.38850569352507602"/>
    <s v="-6247"/>
    <s v="7"/>
    <d v="1899-12-30T09:36:53"/>
    <d v="1899-12-30T09:43:11"/>
    <n v="0"/>
    <n v="6.3"/>
    <s v="-83.411411"/>
    <s v="44.68257"/>
    <n v="8.6007770277702802E-2"/>
    <n v="0"/>
    <n v="0"/>
    <s v="101_Tuesday"/>
    <s v="101_Week1_Tuesday"/>
    <n v="1"/>
    <n v="0"/>
    <n v="166"/>
    <s v="101_Week1_Tuesday"/>
    <n v="39.975000000000001"/>
    <n v="39.975000000000001"/>
    <s v="NO"/>
    <s v="MTWRF"/>
    <s v="No"/>
    <s v="No"/>
    <s v="Y"/>
    <m/>
  </r>
  <r>
    <s v="2585"/>
    <s v="71181"/>
    <s v="0"/>
    <x v="0"/>
    <x v="0"/>
    <x v="3"/>
    <s v="9"/>
    <s v="101"/>
    <s v="T"/>
    <n v="170"/>
    <s v="Lincoln Outdoor Center"/>
    <s v="300 S SECOND ST, LINCOLN MI 48742 US"/>
    <n v="0.119818646460772"/>
    <s v="-6248"/>
    <s v="7"/>
    <d v="1899-12-30T09:43:18"/>
    <d v="1899-12-30T09:51:23"/>
    <n v="0"/>
    <n v="8.0833333333333339"/>
    <s v="-83.412004"/>
    <s v="44.682569"/>
    <n v="3.36734150535462E-2"/>
    <n v="4"/>
    <n v="7.4074074074074098E-2"/>
    <s v="101_Tuesday"/>
    <s v="101_Week1_Tuesday"/>
    <n v="1"/>
    <n v="14"/>
    <n v="171"/>
    <s v="101_Week1_Tuesday"/>
    <n v="45.09"/>
    <n v="35"/>
    <s v="NO"/>
    <s v="MTWRF"/>
    <s v="No"/>
    <s v="No"/>
    <s v="Y"/>
    <m/>
  </r>
  <r>
    <s v="14254"/>
    <s v="73511"/>
    <s v="00000"/>
    <x v="0"/>
    <x v="0"/>
    <x v="3"/>
    <s v="10"/>
    <s v="101"/>
    <s v="T"/>
    <n v="160"/>
    <s v="ROX'S FAMILY DINER"/>
    <s v="210 S. SECOND ST., LINCOLN MI 48742 US"/>
    <n v="0.33741874620318402"/>
    <s v="-6249"/>
    <s v="0 "/>
    <d v="1899-12-30T09:51:43"/>
    <d v="1899-12-30T09:56:03"/>
    <n v="0"/>
    <n v="4.333333333333333"/>
    <s v="-83.4117066381005"/>
    <s v="44.6836474194424"/>
    <n v="8.1686360372568698E-2"/>
    <n v="0"/>
    <n v="0"/>
    <s v="101_Tuesday"/>
    <s v="101_Week1_Tuesday"/>
    <n v="1"/>
    <n v="0"/>
    <n v="161"/>
    <s v="101_Week1_Tuesday"/>
    <n v="5.2937000000000003"/>
    <n v="0"/>
    <s v="NO"/>
    <s v="MTWRF"/>
    <s v="No"/>
    <s v="No"/>
    <s v="Y"/>
    <m/>
  </r>
  <r>
    <s v="12227"/>
    <s v="73457"/>
    <s v="0"/>
    <x v="0"/>
    <x v="0"/>
    <x v="3"/>
    <s v="11"/>
    <s v="101"/>
    <s v="T"/>
    <n v="137"/>
    <s v="JACKS GARAGE"/>
    <s v="324 E HAWLEY, LINCOLN MI 48742 US"/>
    <n v="1.58038084581494"/>
    <s v="-6250"/>
    <s v="7"/>
    <d v="1899-12-30T09:57:38"/>
    <d v="1899-12-30T10:10:08"/>
    <n v="0"/>
    <n v="12.5"/>
    <s v="-83.407024"/>
    <s v="44.6825785"/>
    <n v="0.29018078910137601"/>
    <n v="13"/>
    <n v="0.25"/>
    <s v="101_Tuesday"/>
    <s v="101_Week1_Tuesday"/>
    <n v="1"/>
    <n v="48"/>
    <n v="138"/>
    <s v="101_Week1_Tuesday"/>
    <n v="35.83"/>
    <n v="35.83"/>
    <s v="NO"/>
    <s v="MTWRF"/>
    <s v="No"/>
    <s v="No"/>
    <s v="Y"/>
    <m/>
  </r>
  <r>
    <s v="9618"/>
    <s v="73314"/>
    <s v="0"/>
    <x v="0"/>
    <x v="0"/>
    <x v="3"/>
    <s v="12"/>
    <s v="105"/>
    <s v="H"/>
    <n v="370"/>
    <s v="MARATHON"/>
    <s v="921 N BARLOW, LINCOLN MI 48742 US"/>
    <n v="1.0703615285456201"/>
    <s v="-6251"/>
    <s v="7"/>
    <d v="1899-12-30T10:11:12"/>
    <d v="1899-12-30T10:19:25"/>
    <n v="0"/>
    <n v="8.2111111100000009"/>
    <s v="-83.403769"/>
    <s v="44.68212"/>
    <n v="0.191322460714413"/>
    <n v="0"/>
    <n v="0"/>
    <s v="101_Tuesday"/>
    <s v="101_Week1_Tuesday"/>
    <n v="1"/>
    <n v="0"/>
    <n v="371"/>
    <e v="#N/A"/>
    <n v="52.375"/>
    <n v="50.52"/>
    <s v="NO"/>
    <s v="MTWRF"/>
    <s v="Yes"/>
    <s v="Yes"/>
    <s v="Y"/>
    <n v="0"/>
  </r>
  <r>
    <s v="2593"/>
    <s v="71190"/>
    <s v="0"/>
    <x v="0"/>
    <x v="0"/>
    <x v="3"/>
    <s v="13"/>
    <s v="105"/>
    <s v="H"/>
    <n v="350"/>
    <s v="Kris Mart"/>
    <s v="863 N. Barlow Rd., Lincoln MI 48742 US"/>
    <n v="0.16767267696559399"/>
    <s v="-6252"/>
    <s v="7"/>
    <d v="1899-12-30T10:19:35"/>
    <d v="1899-12-30T10:33:49"/>
    <n v="0"/>
    <n v="14.233333333333334"/>
    <s v="-83.404028"/>
    <s v="44.681067"/>
    <n v="7.2746954612919204E-2"/>
    <n v="0"/>
    <n v="0"/>
    <s v="101_Tuesday"/>
    <s v="101_Week1_Tuesday"/>
    <n v="1"/>
    <n v="0"/>
    <n v="351"/>
    <e v="#N/A"/>
    <n v="104.17"/>
    <n v="94.62"/>
    <s v="NO"/>
    <s v="MTWRF"/>
    <s v="Yes"/>
    <s v="Yes"/>
    <s v="Y"/>
    <n v="0"/>
  </r>
  <r>
    <s v="13577"/>
    <s v="99152"/>
    <s v="5"/>
    <x v="0"/>
    <x v="0"/>
    <x v="3"/>
    <s v="14"/>
    <s v="105"/>
    <s v="H"/>
    <n v="300"/>
    <s v="ALPENA GENERAL HOSP.-LINCOLN"/>
    <s v="177 N. BARLOW ROAD, LINCOLN MI 48742 US"/>
    <n v="1.8046343512833101"/>
    <s v="-6253"/>
    <s v="7"/>
    <d v="1899-12-30T10:35:37"/>
    <d v="1899-12-30T10:42:12"/>
    <n v="0"/>
    <n v="6.5888888899999998"/>
    <s v="-83.403719"/>
    <s v="44.661088"/>
    <n v="1.38019568386396"/>
    <n v="0"/>
    <n v="0"/>
    <s v="101_Tuesday"/>
    <s v="101_Week1_Tuesday"/>
    <n v="1"/>
    <n v="0"/>
    <n v="301"/>
    <e v="#N/A"/>
    <n v="116.18"/>
    <n v="99.066199999999995"/>
    <s v="NO"/>
    <s v="MTWRF"/>
    <s v="Yes"/>
    <s v="Yes"/>
    <s v="Y"/>
    <n v="0"/>
  </r>
  <r>
    <s v="2811"/>
    <s v="99152"/>
    <s v="4"/>
    <x v="0"/>
    <x v="0"/>
    <x v="3"/>
    <s v="15"/>
    <s v="105"/>
    <s v="H"/>
    <n v="70"/>
    <s v="ALPENA GENERAL HOSP.-OSCODA"/>
    <s v="177 N. BARLOW ROAD, LINCOLN MI 48742 US"/>
    <n v="0"/>
    <s v="-6254"/>
    <s v="7"/>
    <d v="1899-12-30T10:42:12"/>
    <d v="1899-12-30T10:49:31"/>
    <n v="0"/>
    <n v="7.3111111100000006"/>
    <s v="-83.403719"/>
    <s v="44.661088"/>
    <m/>
    <n v="0"/>
    <n v="0"/>
    <s v="101_Tuesday"/>
    <s v="101_Week1_Tuesday"/>
    <n v="1"/>
    <n v="0"/>
    <n v="71"/>
    <e v="#N/A"/>
    <n v="212.34"/>
    <n v="110.52370000000001"/>
    <s v="NO"/>
    <s v="MTWRF"/>
    <s v="Yes"/>
    <s v="Yes"/>
    <s v="Y"/>
    <n v="0"/>
  </r>
  <r>
    <s v="8539"/>
    <s v="99031"/>
    <s v="66"/>
    <x v="0"/>
    <x v="0"/>
    <x v="3"/>
    <s v="16"/>
    <s v="105"/>
    <s v="H"/>
    <n v="5"/>
    <s v="BLARNEY CASTLE #536"/>
    <s v="449 S. US 23, HARRISVILLE MI 48740 US"/>
    <n v="6.93268904834986"/>
    <s v="-6255"/>
    <s v="7"/>
    <d v="1899-12-30T10:56:27"/>
    <d v="1899-12-30T11:11:07"/>
    <n v="0"/>
    <n v="14.672222221666667"/>
    <s v="-83.304158"/>
    <s v="44.643395"/>
    <n v="6.2766459767990099"/>
    <n v="0"/>
    <n v="0"/>
    <s v="101_Tuesday"/>
    <s v="101_Week1_Tuesday"/>
    <n v="1"/>
    <n v="0"/>
    <n v="6"/>
    <e v="#N/A"/>
    <n v="113.0925"/>
    <n v="125.91119999999999"/>
    <s v="NO"/>
    <s v="MTWRF"/>
    <s v="Yes"/>
    <s v="Yes"/>
    <s v="Y"/>
    <n v="0"/>
  </r>
  <r>
    <s v="2021"/>
    <s v="99046"/>
    <s v="10"/>
    <x v="0"/>
    <x v="0"/>
    <x v="3"/>
    <s v="17"/>
    <s v="101"/>
    <s v="H"/>
    <n v="70"/>
    <s v="HARRISVILLE SHELL OIL"/>
    <s v="217 S STATE, HARRISVILLE MI 48740 US"/>
    <n v="1.1960314493626401"/>
    <s v="-6256"/>
    <s v="6"/>
    <d v="1899-12-30T11:12:19"/>
    <d v="1899-12-30T11:20:14"/>
    <n v="0"/>
    <n v="7.9222222233333337"/>
    <s v="-83.29677"/>
    <s v="44.654293"/>
    <n v="0.84086600809382195"/>
    <n v="0"/>
    <n v="0"/>
    <s v="101_Tuesday"/>
    <s v="101_Week1_Tuesday"/>
    <n v="1"/>
    <n v="0"/>
    <n v="71"/>
    <e v="#N/A"/>
    <n v="33.82"/>
    <n v="41.96"/>
    <s v="NO"/>
    <s v="MTWRF"/>
    <s v="No"/>
    <s v="Yes"/>
    <s v="Y"/>
    <n v="0"/>
  </r>
  <r>
    <s v="2219"/>
    <s v="70792"/>
    <s v="0"/>
    <x v="0"/>
    <x v="0"/>
    <x v="3"/>
    <s v="18"/>
    <s v="101"/>
    <s v="H"/>
    <n v="20"/>
    <s v="City of Harrisville"/>
    <s v="200 North 5th Street P.O. Box 278, Harrisville MI 48740 US"/>
    <n v="1.0423270445317001"/>
    <s v="-6257"/>
    <s v="7"/>
    <d v="1899-12-30T11:21:17"/>
    <d v="1899-12-30T11:30:09"/>
    <n v="0"/>
    <n v="8.8666666666666671"/>
    <s v="-83.2960627"/>
    <s v="44.6575658"/>
    <n v="0.304145043018617"/>
    <n v="3"/>
    <n v="5.6603773584905703E-2"/>
    <s v="101_Tuesday"/>
    <s v="101_Week1_Tuesday"/>
    <n v="1"/>
    <n v="22"/>
    <n v="21"/>
    <e v="#N/A"/>
    <n v="36.79"/>
    <n v="36.79"/>
    <s v="NO"/>
    <s v="MTWRF"/>
    <s v="No"/>
    <s v="Yes"/>
    <s v="Y"/>
    <n v="22"/>
  </r>
  <r>
    <s v="14326"/>
    <s v="73431"/>
    <s v="5"/>
    <x v="0"/>
    <x v="0"/>
    <x v="3"/>
    <s v="19"/>
    <s v="105"/>
    <s v="F"/>
    <n v="310"/>
    <s v="HURON COMMUNITY BANK-HARRISVIL"/>
    <s v="423 EAST MAIN STREET, HARRISVILLE MI 48740 US"/>
    <n v="1.8757913783192599"/>
    <s v="-6258"/>
    <s v="3"/>
    <d v="1899-12-30T11:32:01"/>
    <d v="1899-12-30T11:41:42"/>
    <n v="0"/>
    <n v="9.683574621414877"/>
    <s v="-83.289918"/>
    <s v="44.65673"/>
    <n v="0.40814864079472502"/>
    <n v="0"/>
    <n v="0"/>
    <s v="101_Tuesday"/>
    <s v="101_Week1_Tuesday"/>
    <n v="1"/>
    <n v="0"/>
    <n v="311"/>
    <s v="105_Week1_Friday"/>
    <n v="13.44"/>
    <n v="13.44"/>
    <s v="NO"/>
    <s v="MTWRF"/>
    <s v="Yes"/>
    <s v="Yes"/>
    <s v="Y"/>
    <n v="0"/>
  </r>
  <r>
    <s v="2466"/>
    <s v="71058"/>
    <s v="0"/>
    <x v="0"/>
    <x v="0"/>
    <x v="3"/>
    <s v="20"/>
    <s v="101"/>
    <s v="H"/>
    <n v="50"/>
    <s v="Manus Tool"/>
    <s v="510 S. Third St. P.O. Box 248, Harrisville MI 48740 US"/>
    <n v="2.2670984659343998"/>
    <s v="-6259"/>
    <s v="7"/>
    <d v="1899-12-30T11:43:59"/>
    <d v="1899-12-30T11:51:50"/>
    <n v="0"/>
    <n v="7.8500000000000005"/>
    <s v="-83.294262"/>
    <s v="44.651854"/>
    <n v="0.50864916467049404"/>
    <n v="3"/>
    <n v="5.7692307692307702E-2"/>
    <s v="101_Tuesday"/>
    <s v="101_Week1_Tuesday"/>
    <n v="1"/>
    <n v="33"/>
    <n v="51"/>
    <e v="#N/A"/>
    <n v="138.00749999999999"/>
    <n v="138.00749999999999"/>
    <s v="NO"/>
    <s v="MTWRF"/>
    <s v="No"/>
    <s v="Yes"/>
    <s v="Y"/>
    <n v="33"/>
  </r>
  <r>
    <s v="2462"/>
    <s v="71054"/>
    <s v="0"/>
    <x v="0"/>
    <x v="0"/>
    <x v="3"/>
    <s v="21"/>
    <s v="101"/>
    <s v="H"/>
    <n v="40"/>
    <s v="Sunrise Tool Products"/>
    <s v="604 S. Third, Harrisville MI 48740 US"/>
    <n v="0.14224499091505999"/>
    <s v="-6260"/>
    <s v="7"/>
    <d v="1899-12-30T11:51:58"/>
    <d v="1899-12-30T12:06:54"/>
    <n v="0"/>
    <n v="14.927777776666668"/>
    <s v="-83.294174"/>
    <s v="44.6513113"/>
    <n v="3.7143518533103999E-2"/>
    <n v="0"/>
    <n v="0"/>
    <s v="101_Tuesday"/>
    <s v="101_Week1_Tuesday"/>
    <n v="1"/>
    <n v="0"/>
    <n v="41"/>
    <e v="#N/A"/>
    <n v="54.064999999999998"/>
    <n v="54.064999999999998"/>
    <s v="NO"/>
    <s v="MTWRF"/>
    <s v="No"/>
    <s v="Yes"/>
    <s v="Y"/>
    <n v="0"/>
  </r>
  <r>
    <s v="2467"/>
    <s v="71059"/>
    <s v="0"/>
    <x v="0"/>
    <x v="0"/>
    <x v="3"/>
    <s v="22"/>
    <s v="105"/>
    <s v="H"/>
    <n v="260"/>
    <s v="SHOTMAKERS"/>
    <s v="49 Main Street, HARRISVILLE MI 48740 US"/>
    <n v="1.94227986223996"/>
    <s v="-6261"/>
    <s v="7"/>
    <d v="1899-12-30T12:08:50"/>
    <d v="1899-12-30T12:19:23"/>
    <n v="0"/>
    <n v="10.555555555"/>
    <s v="-83.2945433"/>
    <s v="44.65629"/>
    <n v="0.40363203117736302"/>
    <n v="0"/>
    <n v="0"/>
    <s v="101_Tuesday"/>
    <s v="101_Week1_Tuesday"/>
    <n v="1"/>
    <n v="0"/>
    <n v="261"/>
    <e v="#N/A"/>
    <n v="106.32"/>
    <n v="36.055"/>
    <s v="NO"/>
    <s v="MTWRF"/>
    <s v="Yes"/>
    <s v="Yes"/>
    <s v="Y"/>
    <n v="0"/>
  </r>
  <r>
    <s v="2460"/>
    <s v="73063"/>
    <s v="2"/>
    <x v="0"/>
    <x v="0"/>
    <x v="3"/>
    <s v="23"/>
    <s v="105"/>
    <s v="F"/>
    <n v="315"/>
    <s v="Alcona Health Center - Harrisv"/>
    <s v="205 North State Street P.O. Box 130, Harrisville MI 48740 US"/>
    <n v="0.346230838447809"/>
    <s v="-6262"/>
    <s v="7"/>
    <d v="1899-12-30T12:19:44"/>
    <d v="1899-12-30T12:25:48"/>
    <n v="0"/>
    <n v="6.0666666666666664"/>
    <s v="-83.294992"/>
    <s v="44.657998"/>
    <n v="0.14132928927388499"/>
    <n v="0"/>
    <n v="0"/>
    <s v="101_Tuesday"/>
    <s v="101_Week1_Tuesday"/>
    <n v="1"/>
    <n v="0"/>
    <n v="316"/>
    <s v="105_Week1_Friday"/>
    <n v="30.21"/>
    <n v="29.31"/>
    <s v="NO"/>
    <s v="MTWRF"/>
    <s v="Yes"/>
    <s v="Yes"/>
    <s v="Y"/>
    <n v="0"/>
  </r>
  <r>
    <s v="13587"/>
    <s v="73498"/>
    <s v="0"/>
    <x v="0"/>
    <x v="0"/>
    <x v="3"/>
    <s v="24"/>
    <s v="105"/>
    <s v="H"/>
    <n v="280"/>
    <s v="ALCONA BREW HAUS"/>
    <s v="676 N. US-23, HARRISVILLE MI 48740 US"/>
    <n v="1.8136761970818001"/>
    <s v="-6263"/>
    <s v="7"/>
    <d v="1899-12-30T13:59:59"/>
    <d v="1899-12-30T14:07:52"/>
    <n v="92.372096085920901"/>
    <n v="7.8888888900000005"/>
    <s v="-83.290475"/>
    <s v="44.675762"/>
    <n v="1.27594533023456"/>
    <n v="0"/>
    <n v="0"/>
    <s v="101_Tuesday"/>
    <s v="101_Week1_Tuesday"/>
    <n v="1"/>
    <n v="0"/>
    <n v="281"/>
    <e v="#N/A"/>
    <n v="91.006200000000007"/>
    <n v="88.436199999999999"/>
    <s v="NO"/>
    <s v="WRF"/>
    <s v="Yes"/>
    <s v="Yes"/>
    <s v="N"/>
    <n v="0"/>
  </r>
  <r>
    <s v=""/>
    <m/>
    <m/>
    <x v="0"/>
    <x v="0"/>
    <x v="3"/>
    <s v=""/>
    <m/>
    <m/>
    <m/>
    <s v="Alpena Depot"/>
    <s v="120 E Herman St,, Alpena 49707 US"/>
    <n v="40.074741007760203"/>
    <s v="-5794"/>
    <m/>
    <d v="1899-12-30T14:47:57"/>
    <d v="1899-12-30T14:47:57"/>
    <n v="0"/>
    <m/>
    <s v="-83.416387"/>
    <s v="45.0710235"/>
    <n v="31.601685158152801"/>
    <m/>
    <m/>
    <s v="101_Tuesday"/>
    <s v="101_Week1_Tuesday"/>
    <n v="20"/>
    <m/>
    <n v="1"/>
    <e v="#N/A"/>
    <m/>
    <m/>
    <m/>
    <m/>
    <s v="Yes"/>
    <s v="Yes"/>
    <m/>
    <m/>
  </r>
  <r>
    <s v="2804"/>
    <s v="71411"/>
    <s v="0"/>
    <x v="0"/>
    <x v="0"/>
    <x v="4"/>
    <s v="1"/>
    <s v="105"/>
    <s v="H"/>
    <n v="10"/>
    <s v="Jamieson Nursing Home"/>
    <s v="790 U.S. 23 South P.O. Box 369, Harrisville MI 48740 US"/>
    <n v="44.595276841893799"/>
    <s v="-6299"/>
    <s v="7"/>
    <d v="1899-12-30T08:00:00"/>
    <d v="1899-12-30T08:20:01"/>
    <n v="75.404723158106194"/>
    <n v="20.016666666666666"/>
    <s v="-83.311008"/>
    <s v="44.634412"/>
    <n v="34.629110213808502"/>
    <n v="0"/>
    <n v="0"/>
    <s v="101_Wednesday"/>
    <s v="101_Week1_Wednesday"/>
    <n v="1"/>
    <n v="0"/>
    <n v="11"/>
    <e v="#N/A"/>
    <n v="340.1712"/>
    <n v="338.64249999999998"/>
    <s v="NO"/>
    <s v="MTWRF"/>
    <s v="Yes"/>
    <s v="Yes"/>
    <s v="Y"/>
    <n v="0"/>
  </r>
  <r>
    <s v="14824"/>
    <s v="73538"/>
    <s v="0"/>
    <x v="0"/>
    <x v="0"/>
    <x v="4"/>
    <s v="2"/>
    <s v="105"/>
    <s v="H"/>
    <n v="15"/>
    <s v="THE RED FORK"/>
    <s v="3228 US-23, GREENBUSH MI 48738 US"/>
    <n v="5.8185449969023502"/>
    <s v="-6300"/>
    <s v="7"/>
    <d v="1899-12-30T08:25:50"/>
    <d v="1899-12-30T08:32:50"/>
    <n v="0"/>
    <n v="6.9944444433333333"/>
    <s v="-83.315451"/>
    <s v="44.563342"/>
    <n v="5.3140441358885404"/>
    <n v="0"/>
    <n v="0"/>
    <s v="101_Wednesday"/>
    <s v="101_Week1_Wednesday"/>
    <n v="1"/>
    <n v="0"/>
    <n v="16"/>
    <e v="#N/A"/>
    <n v="40.924999999999997"/>
    <n v="0"/>
    <s v="NO"/>
    <s v="MTWRF"/>
    <s v="Yes"/>
    <s v="Yes"/>
    <s v="Y"/>
    <n v="0"/>
  </r>
  <r>
    <s v="11643"/>
    <s v="73433"/>
    <s v="0"/>
    <x v="0"/>
    <x v="0"/>
    <x v="4"/>
    <s v="3"/>
    <s v="105"/>
    <s v="H"/>
    <n v="200"/>
    <s v="DUDLEY'S DINER"/>
    <s v="5731 US 23 NORTH, OSCODA MI 48750 US"/>
    <n v="9.0576528254896402"/>
    <s v="-6301"/>
    <s v="6"/>
    <d v="1899-12-30T08:41:53"/>
    <d v="1899-12-30T08:47:04"/>
    <n v="0"/>
    <n v="5.1833333333333336"/>
    <s v="-83.330462"/>
    <s v="44.446129"/>
    <n v="8.3149183870019492"/>
    <n v="0"/>
    <n v="0"/>
    <s v="101_Wednesday"/>
    <s v="101_Week1_Wednesday"/>
    <n v="1"/>
    <n v="0"/>
    <n v="201"/>
    <e v="#N/A"/>
    <n v="22.105"/>
    <n v="18.245000000000001"/>
    <s v="NO"/>
    <s v="MTWRF"/>
    <s v="Yes"/>
    <s v="Yes"/>
    <s v="Y"/>
    <n v="0"/>
  </r>
  <r>
    <s v="2641"/>
    <s v="71238"/>
    <s v="0"/>
    <x v="0"/>
    <x v="0"/>
    <x v="4"/>
    <s v="4"/>
    <s v="101"/>
    <s v="H"/>
    <n v="90"/>
    <s v="Trinity Lutheran Church"/>
    <s v="5625 N. US 23, Oscoda MI 48750 US"/>
    <n v="0.26351673714816598"/>
    <s v="-6302"/>
    <s v="3"/>
    <d v="1899-12-30T08:47:20"/>
    <d v="1899-12-30T08:57:01"/>
    <n v="0"/>
    <n v="9.683574621414877"/>
    <s v="-83.33096"/>
    <s v="44.442705"/>
    <n v="0.23634296949921699"/>
    <n v="0"/>
    <n v="0"/>
    <s v="101_Wednesday"/>
    <s v="101_Week1_Wednesday"/>
    <n v="1"/>
    <n v="0"/>
    <n v="91"/>
    <e v="#N/A"/>
    <n v="8.75"/>
    <n v="8.75"/>
    <s v="NO"/>
    <s v="MTWRF"/>
    <s v="No"/>
    <s v="Yes"/>
    <s v="Y"/>
    <n v="0"/>
  </r>
  <r>
    <s v="10683"/>
    <s v="73383"/>
    <s v="0"/>
    <x v="0"/>
    <x v="0"/>
    <x v="4"/>
    <s v="5"/>
    <s v="105"/>
    <s v="H"/>
    <n v="65"/>
    <s v="VILLAGES OF OSCODA"/>
    <s v="5631 GEORGIA DRIVE, OSCODA MI 48750 US"/>
    <n v="2.8547003343701398"/>
    <s v="-6303"/>
    <s v="2"/>
    <d v="1899-12-30T08:59:52"/>
    <d v="1899-12-30T09:03:09"/>
    <n v="0"/>
    <n v="3.2833333333333332"/>
    <s v="-83.3534467"/>
    <s v="44.4433167"/>
    <n v="1.9324168429228801"/>
    <n v="0"/>
    <n v="0"/>
    <s v="101_Wednesday"/>
    <s v="101_Week1_Wednesday"/>
    <n v="1"/>
    <n v="0"/>
    <n v="66"/>
    <e v="#N/A"/>
    <n v="8.8149999999999995"/>
    <n v="8.8149999999999995"/>
    <s v="NO"/>
    <s v="MTWRF"/>
    <s v="Yes"/>
    <s v="Yes"/>
    <s v="Y"/>
    <n v="0"/>
  </r>
  <r>
    <s v="2625"/>
    <s v="71222"/>
    <s v="0"/>
    <x v="0"/>
    <x v="0"/>
    <x v="4"/>
    <s v="6"/>
    <s v="101"/>
    <s v="H"/>
    <n v="130"/>
    <s v="P &amp; L Development"/>
    <s v="4025 Arrow St., Oscoda MI 48750 US"/>
    <n v="1.22689882665873"/>
    <s v="-6304"/>
    <s v="7"/>
    <d v="1899-12-30T09:04:22"/>
    <d v="1899-12-30T09:38:24"/>
    <n v="0"/>
    <n v="34.038888890000003"/>
    <s v="-83.3586767"/>
    <s v="44.4539983"/>
    <n v="1.0165014865644599"/>
    <n v="0"/>
    <n v="0"/>
    <s v="101_Wednesday"/>
    <s v="101_Week1_Wednesday"/>
    <n v="1"/>
    <n v="24"/>
    <n v="131"/>
    <e v="#N/A"/>
    <n v="487.83499999999998"/>
    <n v="348.24250000000001"/>
    <s v="NO"/>
    <s v="MTWRF"/>
    <s v="No"/>
    <s v="Yes"/>
    <s v="Y"/>
    <n v="24"/>
  </r>
  <r>
    <s v="2814"/>
    <s v="73063"/>
    <s v="4"/>
    <x v="0"/>
    <x v="0"/>
    <x v="4"/>
    <s v="7"/>
    <s v="105"/>
    <s v="H"/>
    <n v="80"/>
    <s v="ALCONA HEALTH CENTER - OSCODA"/>
    <s v="5671 N SKEEL RD, OSCODA MI 48750 US"/>
    <n v="0.66232743859291099"/>
    <s v="-6305"/>
    <s v="7"/>
    <d v="1899-12-30T09:39:05"/>
    <d v="1899-12-30T09:48:09"/>
    <n v="0"/>
    <n v="9.0666666666666664"/>
    <s v="-83.353148"/>
    <s v="44.450185"/>
    <n v="0.54875752029079605"/>
    <n v="0"/>
    <n v="0"/>
    <s v="101_Wednesday"/>
    <s v="101_Week1_Wednesday"/>
    <n v="1"/>
    <n v="0"/>
    <n v="81"/>
    <e v="#N/A"/>
    <n v="126.46"/>
    <n v="122.79"/>
    <s v="YES"/>
    <s v="MTWRF"/>
    <s v="Yes"/>
    <s v="Yes"/>
    <s v="Y"/>
    <n v="0"/>
  </r>
  <r>
    <s v="12368"/>
    <s v="73063"/>
    <s v="6"/>
    <x v="0"/>
    <x v="0"/>
    <x v="4"/>
    <s v="8"/>
    <s v="105"/>
    <s v="H"/>
    <n v="90"/>
    <s v="ALCONA HEALTH CENTER-OSCODA"/>
    <s v="5671 N SKEEL RD, OSCODA MI 48750 US"/>
    <n v="0"/>
    <s v="-6306"/>
    <s v="7"/>
    <d v="1899-12-30T09:48:09"/>
    <d v="1899-12-30T09:53:49"/>
    <n v="0"/>
    <n v="5.6611111100000002"/>
    <s v="-83.353148"/>
    <s v="44.450185"/>
    <m/>
    <n v="0"/>
    <n v="0"/>
    <s v="101_Wednesday"/>
    <s v="101_Week1_Wednesday"/>
    <n v="1"/>
    <n v="0"/>
    <n v="91"/>
    <e v="#N/A"/>
    <n v="9.3800000000000008"/>
    <n v="9.1199999999999992"/>
    <s v="YES"/>
    <s v="MTWRF"/>
    <s v="Yes"/>
    <s v="Yes"/>
    <s v="Y"/>
    <n v="0"/>
  </r>
  <r>
    <s v="2232"/>
    <s v="70805"/>
    <s v="0"/>
    <x v="0"/>
    <x v="0"/>
    <x v="4"/>
    <s v="9"/>
    <s v="101"/>
    <s v="H"/>
    <n v="310"/>
    <s v="Irish Pub"/>
    <s v="4709 F-41, Oscoda MI 48750 US"/>
    <n v="2.2837362065911302"/>
    <s v="-6307"/>
    <s v="7"/>
    <d v="1899-12-30T09:56:05"/>
    <d v="1899-12-30T10:03:10"/>
    <n v="0"/>
    <n v="7.0888888899999998"/>
    <s v="-83.332569"/>
    <s v="44.4365462"/>
    <n v="1.4956610065065099"/>
    <n v="0"/>
    <n v="0"/>
    <s v="101_Wednesday"/>
    <s v="101_Week1_Wednesday"/>
    <n v="1"/>
    <n v="0"/>
    <n v="311"/>
    <e v="#N/A"/>
    <n v="49.63"/>
    <n v="10.84"/>
    <s v="NO"/>
    <s v="MTWRF"/>
    <s v="No"/>
    <s v="Yes"/>
    <s v="Y"/>
    <n v="0"/>
  </r>
  <r>
    <s v="2607"/>
    <s v="71204"/>
    <s v="0"/>
    <x v="0"/>
    <x v="0"/>
    <x v="4"/>
    <s v="10"/>
    <s v="105"/>
    <s v="H"/>
    <n v="190"/>
    <s v="Oscoda G's Pizzeria"/>
    <s v="5226 N. US-23, Oscoda MI 48750 US"/>
    <n v="0.67990203760564305"/>
    <s v="-6308"/>
    <s v="7"/>
    <d v="1899-12-30T10:03:51"/>
    <d v="1899-12-30T10:20:31"/>
    <n v="0"/>
    <n v="16.666666666666668"/>
    <s v="-83.329243"/>
    <s v="44.431558"/>
    <n v="0.379677991999883"/>
    <n v="0"/>
    <n v="0"/>
    <s v="101_Wednesday"/>
    <s v="101_Week1_Wednesday"/>
    <n v="1"/>
    <n v="0"/>
    <n v="191"/>
    <e v="#N/A"/>
    <n v="159.7825"/>
    <n v="126.44119999999999"/>
    <s v="NO"/>
    <s v="MTWRF"/>
    <s v="Yes"/>
    <s v="Yes"/>
    <s v="Y"/>
    <n v="0"/>
  </r>
  <r>
    <s v="2627"/>
    <s v="71224"/>
    <s v="0"/>
    <x v="0"/>
    <x v="0"/>
    <x v="4"/>
    <s v="11"/>
    <s v="105"/>
    <s v="H"/>
    <n v="180"/>
    <s v="Vista Lanes"/>
    <s v="5214 N. US-23 P.O. Box 481, Oscoda MI 48750 US"/>
    <n v="0.25006368942558799"/>
    <s v="-6309"/>
    <s v="7"/>
    <d v="1899-12-30T10:20:46"/>
    <d v="1899-12-30T10:30:56"/>
    <n v="0"/>
    <n v="10.172222221666667"/>
    <s v="-83.329344"/>
    <s v="44.430907"/>
    <n v="0.120405892756888"/>
    <n v="0"/>
    <n v="0"/>
    <s v="101_Wednesday"/>
    <s v="101_Week1_Wednesday"/>
    <n v="1"/>
    <n v="0"/>
    <n v="181"/>
    <e v="#N/A"/>
    <n v="61.323700000000002"/>
    <n v="22.0275"/>
    <s v="NO"/>
    <s v="MTRF"/>
    <s v="Yes"/>
    <s v="Yes"/>
    <s v="N"/>
    <n v="0"/>
  </r>
  <r>
    <s v="2628"/>
    <s v="71225"/>
    <s v="0"/>
    <x v="0"/>
    <x v="0"/>
    <x v="4"/>
    <s v="12"/>
    <s v="101"/>
    <s v="H"/>
    <n v="140"/>
    <s v="Block &amp; Bottle"/>
    <s v="5155 US-23 North P.O. Box 243, Oscoda MI 48750 US"/>
    <n v="5.3331753239035599E-2"/>
    <s v="-6310"/>
    <s v="5"/>
    <d v="1899-12-30T10:31:00"/>
    <d v="1899-12-30T10:36:14"/>
    <n v="0"/>
    <n v="5.2333333333333334"/>
    <s v="-83.330653"/>
    <s v="44.430515"/>
    <n v="2.7654329103524999E-2"/>
    <n v="0"/>
    <n v="0"/>
    <s v="101_Wednesday"/>
    <s v="101_Week1_Wednesday"/>
    <n v="1"/>
    <n v="0"/>
    <n v="141"/>
    <e v="#N/A"/>
    <n v="17.895"/>
    <n v="18.526199999999999"/>
    <s v="NO"/>
    <s v="MTWRF"/>
    <s v="No"/>
    <s v="Yes"/>
    <s v="Y"/>
    <n v="0"/>
  </r>
  <r>
    <s v="9919"/>
    <s v="99062"/>
    <s v="120"/>
    <x v="0"/>
    <x v="0"/>
    <x v="4"/>
    <s v="13"/>
    <s v="105"/>
    <s v="H"/>
    <n v="168"/>
    <s v="ROGERS-OSCOCA 4055"/>
    <s v="5112 US 23, OSCODA MI 48750 US"/>
    <n v="0.429968437179923"/>
    <s v="-6311"/>
    <s v="7"/>
    <d v="1899-12-30T10:36:40"/>
    <d v="1899-12-30T10:50:33"/>
    <n v="0"/>
    <n v="13.877777778333334"/>
    <s v="-83.329316"/>
    <s v="44.427904"/>
    <n v="0.25589766121726099"/>
    <n v="10"/>
    <n v="0.19230769230769201"/>
    <s v="101_Wednesday"/>
    <s v="101_Week1_Wednesday"/>
    <n v="1"/>
    <n v="35"/>
    <n v="169"/>
    <e v="#N/A"/>
    <n v="32.83"/>
    <n v="64.069999999999993"/>
    <s v="NO"/>
    <s v="MTWRF"/>
    <s v="Yes"/>
    <s v="Yes"/>
    <s v="Y"/>
    <n v="35"/>
  </r>
  <r>
    <s v="2618"/>
    <s v="71215"/>
    <s v="0"/>
    <x v="0"/>
    <x v="0"/>
    <x v="4"/>
    <s v="14"/>
    <s v="105"/>
    <s v="H"/>
    <n v="170"/>
    <s v="Oscoda Kentucky Fried Chicken"/>
    <s v="5150 N US-23 P.O. Box 1385, Oscoda MI 48750 US"/>
    <n v="0.27980702184140699"/>
    <s v="-6312"/>
    <s v="5"/>
    <d v="1899-12-30T10:50:49"/>
    <d v="1899-12-30T10:57:30"/>
    <n v="0"/>
    <n v="6.6833333333333336"/>
    <s v="-83.329645"/>
    <s v="44.429369"/>
    <n v="0.18473706218684699"/>
    <n v="0"/>
    <n v="0"/>
    <s v="101_Wednesday"/>
    <s v="101_Week1_Wednesday"/>
    <n v="1"/>
    <n v="0"/>
    <n v="171"/>
    <e v="#N/A"/>
    <n v="33.641199999999998"/>
    <n v="28.254999999999999"/>
    <s v="NO"/>
    <s v="MTWRF"/>
    <s v="Yes"/>
    <s v="Yes"/>
    <s v="Y"/>
    <n v="0"/>
  </r>
  <r>
    <s v="10136"/>
    <s v="73359"/>
    <s v="0"/>
    <x v="0"/>
    <x v="0"/>
    <x v="4"/>
    <s v="15"/>
    <s v="105"/>
    <s v="H"/>
    <n v="135"/>
    <s v="AUSABLE TOWNSHIP HALL"/>
    <s v="4420 NORTH HURON ROAD, OSCODA MI 48750 US"/>
    <n v="0.26386846974492101"/>
    <s v="-6313"/>
    <s v="4"/>
    <d v="1899-12-30T10:57:46"/>
    <d v="1899-12-30T11:04:59"/>
    <n v="0"/>
    <n v="7.2166666666666668"/>
    <s v="-83.3301984560118"/>
    <s v="44.4283713497895"/>
    <n v="0.130099078629452"/>
    <n v="0"/>
    <n v="0"/>
    <s v="101_Wednesday"/>
    <s v="101_Week1_Wednesday"/>
    <n v="1"/>
    <n v="0"/>
    <n v="136"/>
    <e v="#N/A"/>
    <n v="16.2925"/>
    <n v="15.975"/>
    <s v="NO"/>
    <s v="MTWRF"/>
    <s v="Yes"/>
    <s v="Yes"/>
    <s v="Y"/>
    <n v="0"/>
  </r>
  <r>
    <s v="11915"/>
    <s v="70613"/>
    <s v="2"/>
    <x v="0"/>
    <x v="0"/>
    <x v="4"/>
    <s v="16"/>
    <s v="105"/>
    <s v="H"/>
    <n v="102"/>
    <s v="SUBWAY- OSCODA"/>
    <s v="5121 US 23 NORTH, OSCODA MI 48750 US"/>
    <n v="2.5768466293811798E-3"/>
    <s v="-6314"/>
    <s v="6"/>
    <d v="1899-12-30T11:04:59"/>
    <d v="1899-12-30T11:10:34"/>
    <n v="0"/>
    <n v="5.583333333333333"/>
    <s v="-83.330663"/>
    <s v="44.428352"/>
    <n v="1.33587369657534E-3"/>
    <n v="0"/>
    <n v="0"/>
    <s v="101_Wednesday"/>
    <s v="101_Week1_Wednesday"/>
    <n v="1"/>
    <n v="0"/>
    <n v="103"/>
    <e v="#N/A"/>
    <n v="21.71"/>
    <n v="21.81"/>
    <s v="NO"/>
    <s v="MTWRF"/>
    <s v="Yes"/>
    <s v="Yes"/>
    <s v="Y"/>
    <n v="0"/>
  </r>
  <r>
    <s v="2609"/>
    <s v="71206"/>
    <s v="0"/>
    <x v="0"/>
    <x v="0"/>
    <x v="4"/>
    <s v="17"/>
    <s v="101"/>
    <s v="H"/>
    <n v="210"/>
    <s v="Tait's Bill of Fare"/>
    <s v="111 E. Dwight Ave., Oscoda MI 48750 US"/>
    <n v="1.6822028234601001"/>
    <s v="-6315"/>
    <s v="1"/>
    <d v="1899-12-30T11:12:15"/>
    <d v="1899-12-30T11:18:19"/>
    <n v="0"/>
    <n v="6.0666666666666664"/>
    <s v="-83.329413"/>
    <s v="44.419678"/>
    <n v="0.66036542791465702"/>
    <n v="0"/>
    <n v="0"/>
    <s v="101_Wednesday"/>
    <s v="101_Week1_Wednesday"/>
    <n v="1"/>
    <n v="0"/>
    <n v="211"/>
    <e v="#N/A"/>
    <n v="16.046199999999999"/>
    <n v="9.07"/>
    <s v="NO"/>
    <s v="MTWRF"/>
    <s v="No"/>
    <s v="Yes"/>
    <s v="Y"/>
    <n v="0"/>
  </r>
  <r>
    <s v="2632"/>
    <s v="71229"/>
    <s v="0"/>
    <x v="0"/>
    <x v="0"/>
    <x v="4"/>
    <s v="18"/>
    <s v="105"/>
    <s v="H"/>
    <n v="133"/>
    <s v="Gilbert's Drug Store"/>
    <s v="212 State St., Oscoda MI 48750 US"/>
    <n v="0.45906807295978103"/>
    <s v="-6316"/>
    <s v="6"/>
    <d v="1899-12-30T11:18:47"/>
    <d v="1899-12-30T11:25:41"/>
    <n v="0"/>
    <n v="6.8916666666666666"/>
    <s v="-83.33054"/>
    <s v="44.418915"/>
    <n v="7.7334806020117206E-2"/>
    <n v="0"/>
    <n v="0"/>
    <s v="101_Wednesday"/>
    <s v="101_Week1_Wednesday"/>
    <n v="1"/>
    <n v="0"/>
    <n v="134"/>
    <e v="#N/A"/>
    <n v="24.945"/>
    <n v="24.945"/>
    <s v="NO"/>
    <s v="MTWRF"/>
    <s v="Yes"/>
    <s v="Yes"/>
    <s v="Y"/>
    <n v="0"/>
  </r>
  <r>
    <s v="2616"/>
    <s v="71213"/>
    <s v="0"/>
    <x v="0"/>
    <x v="0"/>
    <x v="4"/>
    <s v="19"/>
    <s v="101"/>
    <s v="H"/>
    <n v="307"/>
    <s v="V.F.W. Post 3735"/>
    <s v="240 Chrysler, Oscoda MI 48750 US"/>
    <n v="1.4254513066262"/>
    <s v="-6317"/>
    <s v="6"/>
    <d v="1899-12-30T11:27:06"/>
    <d v="1899-12-30T11:34:02"/>
    <n v="0"/>
    <n v="6.9249999999999998"/>
    <s v="-83.325314"/>
    <s v="44.413266"/>
    <n v="0.57443527586923904"/>
    <n v="0"/>
    <n v="0"/>
    <s v="101_Wednesday"/>
    <s v="101_Week1_Wednesday"/>
    <n v="1"/>
    <n v="0"/>
    <n v="308"/>
    <e v="#N/A"/>
    <n v="23.86"/>
    <n v="5.8475000000000001"/>
    <s v="NO"/>
    <s v="MTWRF"/>
    <s v="No"/>
    <s v="Yes"/>
    <s v="Y"/>
    <n v="0"/>
  </r>
  <r>
    <s v="2836"/>
    <s v="72000"/>
    <s v="0"/>
    <x v="0"/>
    <x v="0"/>
    <x v="4"/>
    <s v="20"/>
    <s v="101"/>
    <s v="H"/>
    <n v="306"/>
    <s v="American Legion"/>
    <s v="849 S. State, Oscoda MI 48750 US"/>
    <n v="0.25368591211736202"/>
    <s v="-6318"/>
    <s v="6"/>
    <d v="1899-12-30T11:34:16"/>
    <d v="1899-12-30T11:37:35"/>
    <n v="0"/>
    <n v="3.3166666666666669"/>
    <s v="-83.324691"/>
    <s v="44.412177"/>
    <n v="7.8008945221618303E-2"/>
    <n v="0"/>
    <n v="0"/>
    <s v="101_Wednesday"/>
    <s v="101_Week1_Wednesday"/>
    <n v="1"/>
    <n v="0"/>
    <n v="307"/>
    <e v="#N/A"/>
    <n v="21.317499999999999"/>
    <n v="4.7625000000000002"/>
    <s v="NO"/>
    <s v="MTWRF"/>
    <s v="No"/>
    <s v="Yes"/>
    <s v="Y"/>
    <n v="0"/>
  </r>
  <r>
    <s v="2622"/>
    <s v="71219"/>
    <s v="0"/>
    <x v="0"/>
    <x v="0"/>
    <x v="4"/>
    <s v="21"/>
    <s v="101"/>
    <s v="H"/>
    <n v="150"/>
    <s v="CHANG YANG"/>
    <s v="220 S. State St., Oscoda MI 48750 US"/>
    <n v="3.0835664160549601"/>
    <s v="-6319"/>
    <s v="5"/>
    <d v="1899-12-30T11:40:40"/>
    <d v="1899-12-30T11:44:44"/>
    <n v="0"/>
    <n v="4.0666666666666664"/>
    <s v="-83.3339765797817"/>
    <s v="44.4071296543162"/>
    <n v="1.21150952545794"/>
    <n v="0"/>
    <n v="0"/>
    <s v="101_Wednesday"/>
    <s v="101_Week1_Wednesday"/>
    <n v="1"/>
    <n v="0"/>
    <n v="151"/>
    <e v="#N/A"/>
    <n v="39.585000000000001"/>
    <n v="39.585000000000001"/>
    <s v="YES"/>
    <s v="MTWRF"/>
    <s v="No"/>
    <s v="Yes"/>
    <s v="Y"/>
    <n v="0"/>
  </r>
  <r>
    <s v="2623"/>
    <s v="71220"/>
    <s v="0"/>
    <x v="0"/>
    <x v="0"/>
    <x v="4"/>
    <s v="22"/>
    <s v="105"/>
    <s v="H"/>
    <n v="155"/>
    <s v="AuSable Trans"/>
    <s v="209 S. State St., Oscoda MI 48750 US"/>
    <n v="0.71983955800533295"/>
    <s v="-6320"/>
    <s v="2"/>
    <d v="1899-12-30T11:45:28"/>
    <d v="1899-12-30T11:54:06"/>
    <n v="0"/>
    <n v="8.6333333333333329"/>
    <s v="-83.3317988640494"/>
    <s v="44.4084207272673"/>
    <n v="0.14118727363630701"/>
    <n v="0"/>
    <n v="0"/>
    <s v="101_Wednesday"/>
    <s v="101_Week1_Wednesday"/>
    <n v="1"/>
    <n v="0"/>
    <n v="156"/>
    <e v="#N/A"/>
    <n v="12.17"/>
    <n v="11.815"/>
    <s v="NO"/>
    <s v="MTWRF"/>
    <s v="Yes"/>
    <s v="Yes"/>
    <s v="Y"/>
    <n v="0"/>
  </r>
  <r>
    <s v="2637"/>
    <s v="99047"/>
    <s v="0"/>
    <x v="0"/>
    <x v="0"/>
    <x v="4"/>
    <s v="23"/>
    <s v="101"/>
    <s v="H"/>
    <n v="223"/>
    <s v="Alpena Alcona Area C.U. (Oscod"/>
    <s v="103 S. State St. P.O. Box 515, Oscoda MI 48750 US"/>
    <n v="8.92006475478411E-2"/>
    <s v="-6321"/>
    <s v="5"/>
    <d v="1899-12-30T11:54:11"/>
    <d v="1899-12-30T11:58:55"/>
    <n v="0"/>
    <n v="4.7333333333333334"/>
    <s v="-83.3315114548439"/>
    <s v="44.4086153443763"/>
    <n v="1.9516679147839E-2"/>
    <n v="0"/>
    <n v="0"/>
    <s v="101_Wednesday"/>
    <s v="101_Week1_Wednesday"/>
    <n v="1"/>
    <n v="0"/>
    <n v="224"/>
    <e v="#N/A"/>
    <n v="45.421199999999999"/>
    <n v="21.547499999999999"/>
    <s v="NO"/>
    <s v="MTWRF"/>
    <s v="No"/>
    <s v="Yes"/>
    <s v="Y"/>
    <n v="0"/>
  </r>
  <r>
    <s v="9582"/>
    <s v="73311"/>
    <s v="0"/>
    <x v="0"/>
    <x v="0"/>
    <x v="4"/>
    <s v="24"/>
    <s v="105"/>
    <s v="H"/>
    <n v="112"/>
    <s v="HILLTOP BAR &amp; GRILL"/>
    <s v="401 N MILL ST, OSCODA MI 48750 US"/>
    <n v="3.30555954016745"/>
    <s v="-6322"/>
    <s v="6"/>
    <d v="1899-12-30T12:02:13"/>
    <d v="1899-12-30T12:12:07"/>
    <n v="0"/>
    <n v="9.9"/>
    <s v="-83.341904"/>
    <s v="44.419621"/>
    <n v="1.05415615629711"/>
    <n v="0"/>
    <n v="0"/>
    <s v="101_Wednesday"/>
    <s v="101_Week1_Wednesday"/>
    <n v="1"/>
    <n v="0"/>
    <n v="113"/>
    <e v="#N/A"/>
    <n v="67.323700000000002"/>
    <n v="47.4512"/>
    <s v="NO"/>
    <s v="MTWRF"/>
    <s v="Yes"/>
    <s v="Yes"/>
    <s v="Y"/>
    <n v="0"/>
  </r>
  <r>
    <s v="13277"/>
    <s v="70622"/>
    <s v="2"/>
    <x v="0"/>
    <x v="0"/>
    <x v="4"/>
    <s v="25"/>
    <s v="105"/>
    <s v="H"/>
    <n v="150"/>
    <s v="WOLVERINE STATE CREDIT UNION"/>
    <s v="201 N. STATE AVE., OSCODA MI 48750 US"/>
    <n v="2.24039653502405"/>
    <s v="-6323"/>
    <s v="5"/>
    <d v="1899-12-30T12:14:22"/>
    <d v="1899-12-30T12:24:28"/>
    <n v="0"/>
    <n v="10.1"/>
    <s v="-83.330539"/>
    <s v="44.421708"/>
    <n v="0.88489277060365501"/>
    <n v="0"/>
    <n v="0"/>
    <s v="101_Wednesday"/>
    <s v="101_Week1_Wednesday"/>
    <n v="1"/>
    <n v="0"/>
    <n v="151"/>
    <e v="#N/A"/>
    <n v="37.234999999999999"/>
    <n v="36.51"/>
    <s v="NO"/>
    <s v="MTWRF"/>
    <s v="Yes"/>
    <s v="Yes"/>
    <s v="Y"/>
    <n v="0"/>
  </r>
  <r>
    <s v="2636"/>
    <s v="71233"/>
    <s v="0"/>
    <x v="0"/>
    <x v="0"/>
    <x v="4"/>
    <s v="26"/>
    <s v="101"/>
    <s v="H"/>
    <n v="144"/>
    <s v="TERRA S. MALLAIS DDS"/>
    <s v="305 N State Street PO Box 527, Oscoda MI 48750 US"/>
    <n v="0.46497914008796198"/>
    <s v="-6324"/>
    <s v="2"/>
    <d v="1899-12-30T12:24:56"/>
    <d v="1899-12-30T12:28:25"/>
    <n v="0"/>
    <n v="3.4833333333333334"/>
    <s v="-83.330651"/>
    <s v="44.422717"/>
    <n v="6.5593119109992007E-2"/>
    <n v="0"/>
    <n v="0"/>
    <s v="101_Wednesday"/>
    <s v="101_Week1_Wednesday"/>
    <n v="1"/>
    <n v="0"/>
    <n v="145"/>
    <e v="#N/A"/>
    <n v="9.84"/>
    <n v="9.6449999999999996"/>
    <s v="NO"/>
    <s v="MTWRF"/>
    <s v="No"/>
    <s v="Yes"/>
    <s v="Y"/>
    <n v="0"/>
  </r>
  <r>
    <s v="14179"/>
    <s v="73509"/>
    <s v="0"/>
    <x v="0"/>
    <x v="0"/>
    <x v="4"/>
    <s v="27"/>
    <s v="105"/>
    <s v="H"/>
    <n v="170"/>
    <s v="GARY OIL"/>
    <s v="5123 N. US-23, OSCODA MI 48750 US"/>
    <n v="1.15786534361541"/>
    <s v="-6325"/>
    <s v="7"/>
    <d v="1899-12-30T12:29:34"/>
    <d v="1899-12-30T12:36:57"/>
    <n v="0"/>
    <n v="7.3833333333333337"/>
    <s v="-83.3305433"/>
    <s v="44.4286883"/>
    <n v="0.441237684632594"/>
    <n v="4"/>
    <n v="7.54716981132076E-2"/>
    <s v="101_Wednesday"/>
    <s v="101_Week1_Wednesday"/>
    <n v="1"/>
    <n v="22"/>
    <n v="171"/>
    <e v="#N/A"/>
    <n v="39.89"/>
    <n v="68.267499999999998"/>
    <s v="NO"/>
    <s v="MTWRF"/>
    <s v="Yes"/>
    <s v="Yes"/>
    <s v="Y"/>
    <n v="22"/>
  </r>
  <r>
    <s v="14258"/>
    <s v="73509"/>
    <s v="1"/>
    <x v="0"/>
    <x v="0"/>
    <x v="4"/>
    <s v="28"/>
    <s v="105"/>
    <s v="H"/>
    <n v="95"/>
    <s v="GARY OIL BASE GARAGE"/>
    <s v="5123 N. US-23, OSCODA MI 48750 US"/>
    <n v="0"/>
    <s v="-6326"/>
    <s v="7"/>
    <d v="1899-12-30T12:36:57"/>
    <d v="1899-12-30T12:47:55"/>
    <n v="0"/>
    <n v="10.972222223333334"/>
    <s v="-83.3305433"/>
    <s v="44.4286883"/>
    <m/>
    <n v="24"/>
    <n v="0.45283018867924502"/>
    <s v="101_Wednesday"/>
    <s v="101_Week1_Wednesday"/>
    <n v="1"/>
    <n v="90"/>
    <n v="96"/>
    <e v="#N/A"/>
    <n v="91.92"/>
    <n v="91.92"/>
    <s v="YES"/>
    <s v="MTWRF"/>
    <s v="Yes"/>
    <s v="Yes"/>
    <s v="Y"/>
    <n v="90"/>
  </r>
  <r>
    <s v="2603"/>
    <s v="99061"/>
    <s v="113"/>
    <x v="0"/>
    <x v="0"/>
    <x v="4"/>
    <s v="29"/>
    <s v="105"/>
    <s v="H"/>
    <n v="50"/>
    <s v="FAMILY FARE #1519"/>
    <s v="5463 N. HURON RD. 5463 N. HURON RD, OSCODA MI 48750 US"/>
    <n v="1.0957241412252201"/>
    <s v="-6327"/>
    <s v="7"/>
    <d v="1899-12-30T12:49:01"/>
    <d v="1899-12-30T13:25:55"/>
    <n v="0"/>
    <n v="36.894444443333335"/>
    <s v="-83.330908"/>
    <s v="44.437776"/>
    <n v="0.62704018095736502"/>
    <n v="4"/>
    <n v="7.54716981132076E-2"/>
    <s v="101_Wednesday"/>
    <s v="101_Week1_Wednesday"/>
    <n v="1"/>
    <n v="23"/>
    <n v="51"/>
    <e v="#N/A"/>
    <n v="148.08369999999999"/>
    <n v="154.54499999999999"/>
    <s v="NO"/>
    <s v="MTWRF"/>
    <s v="Yes"/>
    <s v="Yes"/>
    <s v="Y"/>
    <n v="23"/>
  </r>
  <r>
    <s v="13077"/>
    <s v="99161"/>
    <s v="113"/>
    <x v="0"/>
    <x v="0"/>
    <x v="4"/>
    <s v="30"/>
    <s v="105"/>
    <s v="H"/>
    <n v="1"/>
    <s v="FAMILY FARE #1519 FIRST AID"/>
    <s v="5463 N. HURON RD., OSCODA MI 48750 US"/>
    <n v="0"/>
    <s v="-6328"/>
    <s v="7"/>
    <d v="1899-12-30T13:25:55"/>
    <d v="1899-12-30T13:35:36"/>
    <n v="0"/>
    <n v="9.683574621414877"/>
    <s v="-83.330908"/>
    <s v="44.437776"/>
    <m/>
    <n v="0"/>
    <n v="0"/>
    <s v="101_Wednesday"/>
    <s v="101_Week1_Wednesday"/>
    <n v="1"/>
    <n v="0"/>
    <n v="2"/>
    <e v="#N/A"/>
    <n v="19.6175"/>
    <n v="0"/>
    <s v="NO"/>
    <s v="MTWRF"/>
    <s v="Yes"/>
    <s v="Yes"/>
    <s v="Y"/>
    <n v="0"/>
  </r>
  <r>
    <s v="2986"/>
    <s v="73184"/>
    <s v="0"/>
    <x v="0"/>
    <x v="0"/>
    <x v="4"/>
    <s v="31"/>
    <s v="105"/>
    <s v="H"/>
    <n v="46"/>
    <s v="MANCINOS-OSCODA"/>
    <s v="5565 US 23 N, OSCODA MI 48750 US"/>
    <n v="2.2024313900619701"/>
    <s v="-6329"/>
    <s v="7"/>
    <d v="1899-12-30T13:37:48"/>
    <d v="1899-12-30T13:56:54"/>
    <n v="0"/>
    <n v="19.105555554999999"/>
    <s v="-83.32682"/>
    <s v="44.4544533"/>
    <n v="1.2458275940295001"/>
    <n v="0"/>
    <n v="0"/>
    <s v="101_Wednesday"/>
    <s v="101_Week1_Wednesday"/>
    <n v="1"/>
    <n v="0"/>
    <n v="47"/>
    <e v="#N/A"/>
    <n v="162.11750000000001"/>
    <n v="177.05369999999999"/>
    <s v="NO"/>
    <s v="WRF"/>
    <s v="Yes"/>
    <s v="Yes"/>
    <s v="Y"/>
    <n v="0"/>
  </r>
  <r>
    <s v="2640"/>
    <s v="71237"/>
    <s v="0"/>
    <x v="0"/>
    <x v="0"/>
    <x v="4"/>
    <s v="32"/>
    <s v="101"/>
    <s v="H"/>
    <n v="312"/>
    <s v="Eagles"/>
    <s v="6685 US-23 North, Oscoda MI 48750 US"/>
    <n v="2.29626750200987"/>
    <s v="-6330"/>
    <s v="7"/>
    <d v="1899-12-30T13:59:59"/>
    <d v="1899-12-30T14:05:08"/>
    <n v="0.79082788713276397"/>
    <n v="5.1444444450000004"/>
    <s v="-83.323018"/>
    <s v="44.471865"/>
    <n v="1.38513356950699"/>
    <n v="0"/>
    <n v="0"/>
    <s v="101_Wednesday"/>
    <s v="101_Week1_Wednesday"/>
    <n v="1"/>
    <n v="0"/>
    <n v="313"/>
    <e v="#N/A"/>
    <n v="60.042499999999997"/>
    <n v="12.373699999999999"/>
    <s v="NO"/>
    <s v="MTWRF"/>
    <s v="No"/>
    <s v="Yes"/>
    <s v="Y"/>
    <n v="0"/>
  </r>
  <r>
    <s v="8540"/>
    <s v="99031"/>
    <s v="67"/>
    <x v="0"/>
    <x v="0"/>
    <x v="4"/>
    <s v="33"/>
    <s v="105"/>
    <s v="H"/>
    <n v="6"/>
    <s v="BLARNEY CASTLE SUBWAY"/>
    <s v="449 S. US 23, HARRISVILLE MI 48740 US"/>
    <n v="13.3632412925363"/>
    <s v="-6331"/>
    <s v="7"/>
    <d v="1899-12-30T14:18:30"/>
    <d v="1899-12-30T14:26:14"/>
    <n v="0"/>
    <n v="7.7277777783333335"/>
    <s v="-83.304158"/>
    <s v="44.643395"/>
    <n v="12.226012402113399"/>
    <n v="0"/>
    <n v="0"/>
    <s v="101_Wednesday"/>
    <s v="101_Week1_Wednesday"/>
    <n v="1"/>
    <n v="0"/>
    <n v="7"/>
    <e v="#N/A"/>
    <n v="20.51"/>
    <n v="51.442500000000003"/>
    <s v="NO"/>
    <s v="MTWRF"/>
    <s v="Yes"/>
    <s v="Yes"/>
    <s v="Y"/>
    <n v="0"/>
  </r>
  <r>
    <s v=""/>
    <m/>
    <m/>
    <x v="0"/>
    <x v="0"/>
    <x v="4"/>
    <s v=""/>
    <m/>
    <m/>
    <m/>
    <s v="Alpena Depot"/>
    <s v="120 E Herman St,, Alpena 49707 US"/>
    <n v="43.496369305998101"/>
    <s v="-5819"/>
    <m/>
    <d v="1899-12-30T15:09:43"/>
    <d v="1899-12-30T15:09:43"/>
    <n v="0"/>
    <m/>
    <s v="-83.416387"/>
    <s v="45.0710235"/>
    <n v="33.923712298241703"/>
    <m/>
    <m/>
    <s v="101_Wednesday"/>
    <s v="101_Week1_Wednesday"/>
    <n v="20"/>
    <m/>
    <n v="1"/>
    <e v="#N/A"/>
    <m/>
    <m/>
    <m/>
    <m/>
    <s v="Yes"/>
    <s v="Yes"/>
    <m/>
    <m/>
  </r>
  <r>
    <s v="14554"/>
    <s v="73526"/>
    <s v="0"/>
    <x v="0"/>
    <x v="1"/>
    <x v="0"/>
    <s v="1"/>
    <s v="102"/>
    <s v="F"/>
    <n v="109"/>
    <s v="MICKEY'S MINI MART"/>
    <s v="404 S. HURON AVE, MACKINAC CITY MI 49701 US"/>
    <n v="102.93358298204799"/>
    <s v="-13356"/>
    <s v="5"/>
    <d v="1899-12-30T07:42:56"/>
    <d v="1899-12-30T07:52:37"/>
    <n v="0"/>
    <n v="9.683574621414877"/>
    <s v="-84.726833"/>
    <s v="45.7777023"/>
    <n v="95.2766258242726"/>
    <n v="0"/>
    <n v="0"/>
    <s v="102_Friday"/>
    <s v="102_Week1_Friday"/>
    <n v="1"/>
    <n v="0"/>
    <n v="110"/>
    <s v="102_Week1_Friday"/>
    <n v="22.55"/>
    <n v="0"/>
    <s v="NO"/>
    <s v="MTWRF"/>
    <s v="No"/>
    <s v="No"/>
    <s v="Y"/>
    <m/>
  </r>
  <r>
    <s v="12585"/>
    <s v="99138"/>
    <s v="1"/>
    <x v="0"/>
    <x v="1"/>
    <x v="0"/>
    <s v="2"/>
    <s v="102"/>
    <s v="F"/>
    <n v="87"/>
    <s v="MACKINAW COFFEE"/>
    <s v="302 SOUTH HURON, MACKINAW CITY MI 49701 US"/>
    <n v="0.43174397945404103"/>
    <s v="-13357"/>
    <s v="7"/>
    <d v="1899-12-30T07:53:02"/>
    <d v="1899-12-30T08:02:43"/>
    <n v="0"/>
    <n v="9.683574621414877"/>
    <s v="-84.7260475"/>
    <s v="45.7797368"/>
    <n v="0.14379068779842999"/>
    <n v="0"/>
    <n v="0"/>
    <s v="102_Friday"/>
    <s v="102_Week1_Friday"/>
    <n v="1"/>
    <n v="0"/>
    <n v="88"/>
    <s v="102_Week1_Friday"/>
    <n v="65.84"/>
    <n v="0"/>
    <s v="NO"/>
    <s v="MTWRF"/>
    <s v="No"/>
    <s v="No"/>
    <s v="Y"/>
    <m/>
  </r>
  <r>
    <s v="12616"/>
    <s v="99138"/>
    <s v="6"/>
    <x v="0"/>
    <x v="1"/>
    <x v="0"/>
    <s v="3"/>
    <s v="102"/>
    <s v="F"/>
    <n v="86"/>
    <s v="THE HISTORIC DEPOT"/>
    <s v="248 S. HURON, MACKINAW CITY MI 49701 US"/>
    <n v="0.41208921931684001"/>
    <s v="-13358"/>
    <s v="7"/>
    <d v="1899-12-30T08:03:08"/>
    <d v="1899-12-30T08:12:49"/>
    <n v="0"/>
    <n v="9.683574621414877"/>
    <s v="-84.727303"/>
    <s v="45.780214"/>
    <n v="0.101502218242012"/>
    <n v="0"/>
    <n v="0"/>
    <s v="102_Friday"/>
    <s v="102_Week1_Friday"/>
    <n v="1"/>
    <n v="0"/>
    <n v="87"/>
    <s v="102_Week1_Friday"/>
    <n v="70"/>
    <n v="0"/>
    <s v="NO"/>
    <s v="MTWRF"/>
    <s v="No"/>
    <s v="No"/>
    <s v="Y"/>
    <m/>
  </r>
  <r>
    <s v="11516"/>
    <s v="73425"/>
    <s v="0"/>
    <x v="0"/>
    <x v="1"/>
    <x v="0"/>
    <s v="4"/>
    <s v="102"/>
    <s v="F"/>
    <n v="75"/>
    <s v="KILWINS/MACKINAW CITY"/>
    <s v="226 E. CENTRAL AVE, MACKINAW CITY MI 49701 US"/>
    <n v="1.55311759188771"/>
    <s v="-13359"/>
    <s v="7"/>
    <d v="1899-12-30T08:14:22"/>
    <d v="1899-12-30T08:24:03"/>
    <n v="0"/>
    <n v="9.683574621414877"/>
    <s v="-84.728128"/>
    <s v="45.78108"/>
    <n v="0.20719803435152501"/>
    <n v="0"/>
    <n v="0"/>
    <s v="102_Friday"/>
    <s v="102_Week1_Friday"/>
    <n v="1"/>
    <n v="0"/>
    <n v="76"/>
    <s v="102_Week1_Friday"/>
    <n v="278.27499999999998"/>
    <n v="0"/>
    <s v="NO"/>
    <s v="MTWRF"/>
    <s v="No"/>
    <s v="No"/>
    <s v="Y"/>
    <m/>
  </r>
  <r>
    <s v="2318"/>
    <s v="70899"/>
    <s v="0"/>
    <x v="0"/>
    <x v="1"/>
    <x v="0"/>
    <s v="5"/>
    <s v="102"/>
    <s v="F"/>
    <n v="105"/>
    <s v="MURDICK'S FUDGE (CROSSINGS)"/>
    <s v="190 S. HURON, MACKINAC CITY MI 49701 US"/>
    <n v="0.24922548979520801"/>
    <s v="-13360"/>
    <s v="5"/>
    <d v="1899-12-30T08:24:18"/>
    <d v="1899-12-30T08:33:59"/>
    <n v="0"/>
    <n v="9.683574621414877"/>
    <s v="-84.728079"/>
    <s v="45.780752"/>
    <n v="3.8307371231871598E-2"/>
    <n v="0"/>
    <m/>
    <s v="102_Friday"/>
    <s v="102_Week1_Friday"/>
    <n v="1"/>
    <n v="0"/>
    <n v="106"/>
    <s v="102_Week1_Friday"/>
    <n v="0"/>
    <n v="0"/>
    <s v="NO"/>
    <s v="MTWRF"/>
    <s v="No"/>
    <s v="No"/>
    <s v="Y"/>
    <m/>
  </r>
  <r>
    <s v="2762"/>
    <s v="71366"/>
    <s v="0"/>
    <x v="0"/>
    <x v="1"/>
    <x v="0"/>
    <s v="6"/>
    <s v="102"/>
    <s v="F"/>
    <n v="50"/>
    <s v="Marshall's Fudge"/>
    <s v="308 E. Central Ave., Mackinaw City MI 49701 US"/>
    <n v="0.47371087595820399"/>
    <s v="-13361"/>
    <s v="7"/>
    <d v="1899-12-30T08:34:28"/>
    <d v="1899-12-30T08:35:16"/>
    <n v="0"/>
    <n v="0.8"/>
    <s v="-84.726712"/>
    <s v="45.781181"/>
    <n v="6.6622546648278103E-2"/>
    <n v="0"/>
    <n v="0"/>
    <s v="102_Friday"/>
    <s v="102_Week1_Friday"/>
    <n v="1"/>
    <n v="0"/>
    <n v="51"/>
    <s v="102_Week1_Friday"/>
    <n v="50.373699999999999"/>
    <n v="46.61"/>
    <s v="NO"/>
    <s v="MTWRF"/>
    <s v="No"/>
    <s v="No"/>
    <s v="Y"/>
    <m/>
  </r>
  <r>
    <s v="2270"/>
    <s v="70845"/>
    <s v="0"/>
    <x v="0"/>
    <x v="1"/>
    <x v="0"/>
    <s v="7"/>
    <s v="102"/>
    <s v="F"/>
    <n v="29"/>
    <s v="American Legion Post 159"/>
    <s v="106 South Huron, Mackinaw City MI 49701 US"/>
    <n v="0.66605478338897195"/>
    <s v="-13362"/>
    <s v="5"/>
    <d v="1899-12-30T08:35:56"/>
    <d v="1899-12-30T08:36:05"/>
    <n v="0"/>
    <n v="0.15"/>
    <s v="-84.725823"/>
    <s v="45.7809195"/>
    <n v="0.120077323402981"/>
    <n v="0"/>
    <n v="0"/>
    <s v="102_Friday"/>
    <s v="102_Week1_Friday"/>
    <n v="1"/>
    <n v="0"/>
    <n v="30"/>
    <s v="102_Week1_Friday"/>
    <n v="17.024999999999999"/>
    <n v="4.2561999999999998"/>
    <s v="NO"/>
    <s v="MTWRF"/>
    <s v="No"/>
    <s v="No"/>
    <s v="Y"/>
    <m/>
  </r>
  <r>
    <s v="1848"/>
    <s v="70011"/>
    <s v="0"/>
    <x v="0"/>
    <x v="1"/>
    <x v="0"/>
    <s v="8"/>
    <s v="102"/>
    <s v="F"/>
    <n v="60"/>
    <s v="JOANN'S FUDGE - MAC. CITY"/>
    <s v="303 E. CENTRAL AVE., MACKINAW CITY MI 49701 US"/>
    <n v="0.86246375739574399"/>
    <s v="-13363"/>
    <s v="7"/>
    <d v="1899-12-30T08:36:56"/>
    <d v="1899-12-30T08:46:37"/>
    <n v="0"/>
    <n v="9.683574621414877"/>
    <s v="-84.7269835"/>
    <s v="45.7818955"/>
    <n v="0.148859180185689"/>
    <n v="0"/>
    <n v="0"/>
    <s v="102_Friday"/>
    <s v="102_Week1_Friday"/>
    <n v="1"/>
    <n v="0"/>
    <n v="61"/>
    <s v="102_Week1_Friday"/>
    <n v="77.334999999999994"/>
    <n v="0"/>
    <s v="NO"/>
    <s v="MTWRF"/>
    <s v="No"/>
    <s v="No"/>
    <s v="Y"/>
    <m/>
  </r>
  <r>
    <s v="11031"/>
    <s v="73394"/>
    <s v="0"/>
    <x v="0"/>
    <x v="1"/>
    <x v="0"/>
    <s v="9"/>
    <s v="102"/>
    <s v="F"/>
    <n v="80"/>
    <s v="MACKINAW CITY POPCORN FACTORY"/>
    <s v="301 E. CENTRAL, MACKINAW MI 49701 US"/>
    <n v="1.35158430784941E-2"/>
    <s v="-13364"/>
    <s v="7"/>
    <d v="1899-12-30T08:46:38"/>
    <d v="1899-12-30T08:56:19"/>
    <n v="0"/>
    <n v="9.683574621414877"/>
    <s v="-84.727024"/>
    <s v="45.781831"/>
    <n v="1.9571387612121998E-3"/>
    <n v="0"/>
    <n v="0"/>
    <s v="102_Friday"/>
    <s v="102_Week1_Friday"/>
    <n v="1"/>
    <n v="0"/>
    <n v="81"/>
    <s v="102_Week1_Friday"/>
    <n v="37.880000000000003"/>
    <n v="0"/>
    <s v="NO"/>
    <s v="MTWRF"/>
    <s v="No"/>
    <s v="No"/>
    <s v="Y"/>
    <m/>
  </r>
  <r>
    <s v="13589"/>
    <s v="99103"/>
    <s v="0"/>
    <x v="0"/>
    <x v="1"/>
    <x v="0"/>
    <s v="10"/>
    <s v="102"/>
    <s v="F"/>
    <n v="70"/>
    <s v="NEXT DOOR STR #5017"/>
    <s v="308 S NICOLET ST, MACKINAW CITY MI 49701 US"/>
    <n v="2.1276119519025101"/>
    <s v="-13365"/>
    <s v="7"/>
    <d v="1899-12-30T08:58:27"/>
    <d v="1899-12-30T09:02:10"/>
    <n v="0"/>
    <n v="3.7222222233333335"/>
    <s v="-84.73254"/>
    <s v="45.778651"/>
    <n v="0.460630500595757"/>
    <n v="0"/>
    <n v="0"/>
    <s v="102_Friday"/>
    <s v="102_Week1_Friday"/>
    <n v="1"/>
    <n v="0"/>
    <n v="71"/>
    <s v="102_Week1_Friday"/>
    <n v="15"/>
    <n v="15"/>
    <s v="NO"/>
    <s v="MTWRF"/>
    <s v="No"/>
    <s v="No"/>
    <s v="Y"/>
    <m/>
  </r>
  <r>
    <s v="11659"/>
    <s v="99138"/>
    <s v="8"/>
    <x v="0"/>
    <x v="1"/>
    <x v="0"/>
    <s v="11"/>
    <s v="102"/>
    <s v="F"/>
    <n v="69"/>
    <s v="WIENERLICIOUS"/>
    <s v="102 E. CENTRAL, MACKINAW CITY MI 49701 US"/>
    <n v="0.65553205087780997"/>
    <s v="-13366"/>
    <s v="7"/>
    <d v="1899-12-30T09:02:50"/>
    <d v="1899-12-30T09:12:31"/>
    <n v="0"/>
    <n v="9.683574621414877"/>
    <s v="-84.731856"/>
    <s v="45.781227"/>
    <n v="0.18223715536298099"/>
    <n v="0"/>
    <n v="0"/>
    <s v="102_Friday"/>
    <s v="102_Week1_Friday"/>
    <n v="1"/>
    <n v="0"/>
    <n v="70"/>
    <s v="102_Week1_Friday"/>
    <n v="49.655000000000001"/>
    <n v="0"/>
    <s v="NO"/>
    <s v="MTWRF"/>
    <s v="No"/>
    <s v="No"/>
    <s v="Y"/>
    <m/>
  </r>
  <r>
    <s v="14487"/>
    <s v="73519"/>
    <s v="0"/>
    <x v="0"/>
    <x v="1"/>
    <x v="0"/>
    <s v="12"/>
    <s v="102"/>
    <s v="F"/>
    <n v="83"/>
    <s v="AUDIE'S RESTAURANT"/>
    <s v="314 N. STREET, MACKINAC CITY MI 49701 US"/>
    <n v="1.03757227025926"/>
    <s v="-13367"/>
    <s v="7"/>
    <d v="1899-12-30T09:13:33"/>
    <d v="1899-12-30T09:19:04"/>
    <n v="0"/>
    <n v="5.5233333333333334"/>
    <s v="-84.7318713"/>
    <s v="45.7844581"/>
    <n v="0.29045754625467002"/>
    <n v="0"/>
    <n v="0"/>
    <s v="102_Friday"/>
    <s v="102_Week1_Friday"/>
    <n v="1"/>
    <n v="0"/>
    <n v="84"/>
    <s v="102_Week1_Friday"/>
    <n v="223.2337"/>
    <n v="31.004999999999999"/>
    <s v="NO"/>
    <s v="MTWRF"/>
    <s v="No"/>
    <s v="No"/>
    <s v="Y"/>
    <m/>
  </r>
  <r>
    <s v="13078"/>
    <s v="99161"/>
    <s v="107"/>
    <x v="0"/>
    <x v="1"/>
    <x v="0"/>
    <s v="13"/>
    <s v="102"/>
    <s v="H"/>
    <n v="1"/>
    <s v="SPT. FAMILY FARE #1530 FIRST A"/>
    <s v="699 US 2, ST. IGNACE MI 49781 US"/>
    <n v="9.8681196570396406"/>
    <s v="-13368"/>
    <s v="7"/>
    <d v="1899-12-30T09:28:56"/>
    <d v="1899-12-30T09:38:37"/>
    <n v="0"/>
    <n v="9.683574621414877"/>
    <s v="-84.7195217"/>
    <s v="45.8573467"/>
    <n v="5.5636165452054698"/>
    <n v="0"/>
    <n v="0"/>
    <s v="102_Friday"/>
    <s v="102_Week1_Friday"/>
    <n v="1"/>
    <n v="0"/>
    <n v="2"/>
    <e v="#N/A"/>
    <n v="0"/>
    <n v="0"/>
    <s v="NO"/>
    <s v="MTWRF"/>
    <s v="No"/>
    <s v="Yes"/>
    <s v="Y"/>
    <n v="0"/>
  </r>
  <r>
    <s v="1852"/>
    <s v="70015"/>
    <s v="0"/>
    <x v="0"/>
    <x v="1"/>
    <x v="0"/>
    <s v="14"/>
    <s v="102"/>
    <s v="H"/>
    <n v="57"/>
    <s v="JOANN'S FUDGE"/>
    <s v="303 E CENTRAL AVE VIA-ARNOLD LINE, MACKINAC ISLAND MI 49757 US"/>
    <n v="2.9912742190063"/>
    <s v="-13369"/>
    <s v="7"/>
    <d v="1899-12-30T09:41:37"/>
    <d v="1899-12-30T09:51:18"/>
    <n v="0"/>
    <n v="9.683574621414877"/>
    <s v="-84.7027178"/>
    <s v="45.854356"/>
    <n v="1.0399516433360401"/>
    <n v="0"/>
    <n v="0"/>
    <s v="102_Friday"/>
    <s v="102_Week1_Friday"/>
    <n v="1"/>
    <n v="0"/>
    <n v="58"/>
    <e v="#N/A"/>
    <n v="118.91249999999999"/>
    <n v="-15.38"/>
    <s v="NO"/>
    <s v="MTWRF"/>
    <s v="No"/>
    <s v="Yes"/>
    <s v="Y"/>
    <n v="0"/>
  </r>
  <r>
    <s v="13700"/>
    <s v="70897"/>
    <s v="1"/>
    <x v="0"/>
    <x v="1"/>
    <x v="0"/>
    <s v="15"/>
    <s v="102"/>
    <s v="H"/>
    <n v="30"/>
    <s v="MURDICKS FUDGE"/>
    <s v="190 SHURON AVE SHELPERS BOAT, MACKINAC ISLAND MI 49701 US"/>
    <n v="0"/>
    <s v="-13370"/>
    <s v="7"/>
    <d v="1899-12-30T09:51:18"/>
    <d v="1899-12-30T10:00:59"/>
    <n v="0"/>
    <n v="9.683574621414877"/>
    <s v="-84.7027178"/>
    <s v="45.854356"/>
    <m/>
    <n v="0"/>
    <n v="0"/>
    <s v="102_Friday"/>
    <s v="102_Week1_Friday"/>
    <n v="1"/>
    <n v="0"/>
    <n v="31"/>
    <e v="#N/A"/>
    <n v="190.19120000000001"/>
    <n v="0"/>
    <s v="NO"/>
    <s v="MTWRF"/>
    <s v="No"/>
    <s v="Yes"/>
    <s v="Y"/>
    <n v="0"/>
  </r>
  <r>
    <s v="13939"/>
    <s v="73415"/>
    <s v="3"/>
    <x v="0"/>
    <x v="1"/>
    <x v="0"/>
    <s v="16"/>
    <s v="102"/>
    <s v="H"/>
    <n v="27"/>
    <s v="SANDERS CANDIES"/>
    <s v="303 FERRY LANE, MACKINAC ISLAND MI 49708 US"/>
    <n v="0"/>
    <s v="-13371"/>
    <s v="7"/>
    <d v="1899-12-30T10:00:59"/>
    <d v="1899-12-30T10:10:40"/>
    <n v="0"/>
    <n v="9.683574621414877"/>
    <s v="-84.7027178"/>
    <s v="45.854356"/>
    <m/>
    <n v="0"/>
    <n v="0"/>
    <s v="102_Friday"/>
    <s v="102_Week1_Friday"/>
    <n v="1"/>
    <n v="0"/>
    <n v="28"/>
    <e v="#N/A"/>
    <n v="74.400000000000006"/>
    <n v="0"/>
    <s v="NO"/>
    <s v="MTWRF"/>
    <s v="No"/>
    <s v="Yes"/>
    <s v="Y"/>
    <n v="0"/>
  </r>
  <r>
    <s v="2313"/>
    <s v="70894"/>
    <s v="0"/>
    <x v="0"/>
    <x v="1"/>
    <x v="0"/>
    <s v="17"/>
    <s v="102"/>
    <s v="H"/>
    <n v="20"/>
    <s v="MDOT-St. Ignace"/>
    <s v="500 FERRY LANE, St. Ignace MI 49781 US"/>
    <n v="1.20816609635949"/>
    <s v="-13372"/>
    <s v="7"/>
    <d v="1899-12-30T10:11:52"/>
    <d v="1899-12-30T10:22:26"/>
    <n v="0"/>
    <n v="10.561111111666667"/>
    <s v="-84.7036623"/>
    <s v="45.8532267"/>
    <n v="0.19149536289719801"/>
    <n v="12"/>
    <n v="0.292682926829268"/>
    <s v="102_Friday"/>
    <s v="102_Week1_Friday"/>
    <n v="1"/>
    <n v="44"/>
    <n v="21"/>
    <e v="#N/A"/>
    <n v="36.1"/>
    <n v="35.6"/>
    <s v="NO"/>
    <s v="MTWRF"/>
    <s v="No"/>
    <s v="Yes"/>
    <s v="Y"/>
    <n v="44"/>
  </r>
  <r>
    <s v="2314"/>
    <s v="70895"/>
    <s v="0"/>
    <x v="0"/>
    <x v="1"/>
    <x v="0"/>
    <s v="18"/>
    <s v="102"/>
    <s v="H"/>
    <n v="37"/>
    <s v="Village Inn - St. Ignace"/>
    <s v="250 S. State St., St. Ignace MI 49781 US"/>
    <n v="3.7483663167804502"/>
    <s v="-13373"/>
    <s v="7"/>
    <d v="1899-12-30T10:26:11"/>
    <d v="1899-12-30T10:39:02"/>
    <n v="0"/>
    <n v="12.855555555"/>
    <s v="-84.719217"/>
    <s v="45.864275"/>
    <n v="1.15436513615136"/>
    <n v="0"/>
    <n v="0"/>
    <s v="102_Friday"/>
    <s v="102_Week1_Friday"/>
    <n v="1"/>
    <n v="0"/>
    <n v="38"/>
    <e v="#N/A"/>
    <n v="203.3262"/>
    <n v="118.1925"/>
    <s v="NO"/>
    <s v="MTWRF"/>
    <s v="No"/>
    <s v="Yes"/>
    <s v="Y"/>
    <n v="0"/>
  </r>
  <r>
    <s v="8566"/>
    <s v="99031"/>
    <s v="93"/>
    <x v="0"/>
    <x v="1"/>
    <x v="0"/>
    <s v="19"/>
    <s v="102"/>
    <s v="H"/>
    <n v="105"/>
    <s v="BLARNEY CASTLE #852"/>
    <s v="200 S. STATE, ST IGNACE MI 49781 US"/>
    <n v="9.3604825437068898E-2"/>
    <s v="-13374"/>
    <s v="7"/>
    <d v="1899-12-30T10:39:08"/>
    <d v="1899-12-30T10:51:01"/>
    <n v="0"/>
    <n v="11.883333333333333"/>
    <s v="-84.71965"/>
    <s v="45.864679"/>
    <n v="3.1555943617157599E-2"/>
    <n v="0"/>
    <n v="0"/>
    <s v="102_Friday"/>
    <s v="102_Week1_Friday"/>
    <n v="1"/>
    <n v="0"/>
    <n v="106"/>
    <e v="#N/A"/>
    <n v="104.6412"/>
    <n v="105.7937"/>
    <s v="NO"/>
    <s v="MTWRF"/>
    <s v="No"/>
    <s v="Yes"/>
    <s v="Y"/>
    <n v="0"/>
  </r>
  <r>
    <s v="15575"/>
    <s v="73547"/>
    <s v="0"/>
    <x v="0"/>
    <x v="1"/>
    <x v="0"/>
    <s v="20"/>
    <s v="102"/>
    <s v="H"/>
    <n v="40"/>
    <s v="THE GALLEY RESTAURANT"/>
    <s v="241 N STATE STREET, ST IGNACE MI 49781 US"/>
    <n v="1.1995391026139299"/>
    <s v="-13375"/>
    <s v="7"/>
    <d v="1899-12-30T10:52:13"/>
    <d v="1899-12-30T11:01:54"/>
    <n v="0"/>
    <n v="9.683574621414877"/>
    <s v="-84.726084"/>
    <s v="45.868662"/>
    <n v="0.42313412692668001"/>
    <n v="0"/>
    <n v="0"/>
    <s v="102_Friday"/>
    <s v="102_Week1_Friday"/>
    <n v="1"/>
    <n v="0"/>
    <n v="41"/>
    <e v="#N/A"/>
    <n v="32.442500000000003"/>
    <n v="0"/>
    <s v="NO"/>
    <s v="MTWRF"/>
    <s v="No"/>
    <s v="Yes"/>
    <s v="Y"/>
    <n v="0"/>
  </r>
  <r>
    <s v="12635"/>
    <s v="73478"/>
    <s v="0"/>
    <x v="0"/>
    <x v="1"/>
    <x v="0"/>
    <s v="21"/>
    <s v="102"/>
    <s v="H"/>
    <n v="101"/>
    <s v="LEHTOS"/>
    <s v="626 N STATE, ST IGNACE MI 49781 US"/>
    <n v="1.7017831560224299"/>
    <s v="-13376"/>
    <s v="5"/>
    <d v="1899-12-30T11:03:36"/>
    <d v="1899-12-30T11:10:52"/>
    <n v="0"/>
    <n v="7.2666666666666666"/>
    <s v="-84.7299035"/>
    <s v="45.8746188"/>
    <n v="0.56854698566653405"/>
    <n v="0"/>
    <n v="0"/>
    <s v="102_Friday"/>
    <s v="102_Week1_Friday"/>
    <n v="1"/>
    <n v="0"/>
    <n v="102"/>
    <e v="#N/A"/>
    <n v="35.049999999999997"/>
    <n v="20.98"/>
    <s v="NO"/>
    <s v="MTWRF"/>
    <s v="No"/>
    <s v="Yes"/>
    <s v="Y"/>
    <n v="0"/>
  </r>
  <r>
    <s v="12619"/>
    <s v="73476"/>
    <s v="0"/>
    <x v="0"/>
    <x v="1"/>
    <x v="0"/>
    <s v="22"/>
    <s v="102"/>
    <s v="H"/>
    <n v="100"/>
    <s v="MASSEY FISH CO."/>
    <s v="1442 W. ROAD, ST IGNACE MI 49781 US"/>
    <n v="3.39892451092601"/>
    <s v="-13377"/>
    <s v="7"/>
    <d v="1899-12-30T11:14:16"/>
    <d v="1899-12-30T11:20:14"/>
    <n v="0"/>
    <n v="5.9666666666666668"/>
    <s v="-84.738093"/>
    <s v="45.897739"/>
    <n v="2.00086565460097"/>
    <n v="0"/>
    <n v="0"/>
    <s v="102_Friday"/>
    <s v="102_Week1_Friday"/>
    <n v="1"/>
    <n v="0"/>
    <n v="101"/>
    <e v="#N/A"/>
    <n v="110.46"/>
    <n v="66.19"/>
    <s v="NO"/>
    <s v="MTWRF"/>
    <s v="No"/>
    <s v="Yes"/>
    <s v="Y"/>
    <n v="0"/>
  </r>
  <r>
    <s v="10861"/>
    <s v="73388"/>
    <s v="0"/>
    <x v="0"/>
    <x v="1"/>
    <x v="0"/>
    <s v="23"/>
    <s v="102"/>
    <s v="H"/>
    <n v="73"/>
    <s v="SHEPLER FERRY-ST IGNACE"/>
    <s v="601 NORTH STATE ST, ST IGNACE MI 49781 US"/>
    <n v="3.63617476634681"/>
    <s v="-13378"/>
    <s v="7"/>
    <d v="1899-12-30T11:23:52"/>
    <d v="1899-12-30T11:33:33"/>
    <n v="0"/>
    <n v="9.683574621414877"/>
    <s v="-84.727312"/>
    <s v="45.874202"/>
    <n v="2.0163728248853001"/>
    <n v="0"/>
    <n v="0"/>
    <s v="102_Friday"/>
    <s v="102_Week1_Friday"/>
    <n v="1"/>
    <n v="0"/>
    <n v="74"/>
    <e v="#N/A"/>
    <n v="69.101200000000006"/>
    <n v="0"/>
    <s v="NO"/>
    <s v="MTWRF"/>
    <s v="No"/>
    <s v="Yes"/>
    <s v="Y"/>
    <n v="0"/>
  </r>
  <r>
    <s v="11852"/>
    <s v="99031"/>
    <s v="148"/>
    <x v="0"/>
    <x v="1"/>
    <x v="0"/>
    <s v="24"/>
    <s v="102"/>
    <s v="H"/>
    <n v="114"/>
    <s v="BLARNEY CASTLE #850"/>
    <s v="98 W. US 2, ST. IGNACE MI 49781 US"/>
    <n v="6.9433648977428701"/>
    <s v="-13379"/>
    <s v="7"/>
    <d v="1899-12-30T11:40:30"/>
    <d v="1899-12-30T11:53:36"/>
    <n v="0"/>
    <n v="13.094444443333334"/>
    <s v="-84.7573383"/>
    <s v="45.854595"/>
    <n v="2.74025041157552"/>
    <n v="0"/>
    <n v="0"/>
    <s v="102_Friday"/>
    <s v="102_Week1_Friday"/>
    <n v="1"/>
    <n v="0"/>
    <n v="115"/>
    <e v="#N/A"/>
    <n v="142.27619999999999"/>
    <n v="89.587500000000006"/>
    <s v="NO"/>
    <s v="MTWRF"/>
    <s v="No"/>
    <s v="Yes"/>
    <s v="Y"/>
    <n v="0"/>
  </r>
  <r>
    <s v="14908"/>
    <s v="73543"/>
    <s v="0"/>
    <x v="0"/>
    <x v="1"/>
    <x v="0"/>
    <s v="25"/>
    <s v="102"/>
    <s v="H"/>
    <n v="117"/>
    <s v="JOHNNIE'S RESTAURANT"/>
    <s v="748 US-2, ST IGNACE MI 49781 US"/>
    <n v="0.18671086803078701"/>
    <s v="-13380"/>
    <s v="7"/>
    <d v="1899-12-30T11:53:47"/>
    <d v="1899-12-30T12:03:51"/>
    <n v="0"/>
    <n v="10.061111110000001"/>
    <s v="-84.75362"/>
    <s v="45.854994"/>
    <n v="0.18161045602571901"/>
    <n v="0"/>
    <n v="0"/>
    <s v="102_Friday"/>
    <s v="102_Week1_Friday"/>
    <n v="1"/>
    <n v="0"/>
    <n v="118"/>
    <e v="#N/A"/>
    <n v="66.811199999999999"/>
    <n v="0"/>
    <s v="NO"/>
    <s v="MTWRF"/>
    <s v="No"/>
    <s v="Yes"/>
    <s v="Y"/>
    <n v="0"/>
  </r>
  <r>
    <s v="8567"/>
    <s v="99031"/>
    <s v="94"/>
    <x v="0"/>
    <x v="1"/>
    <x v="0"/>
    <s v="26"/>
    <s v="102"/>
    <s v="H"/>
    <n v="115"/>
    <s v="BLARNEY CASTLE #856"/>
    <s v="253 WEST US 2, ST IGNACE MI 49781 US"/>
    <n v="0.92443923093378499"/>
    <s v="-13381"/>
    <s v="7"/>
    <d v="1899-12-30T12:04:46"/>
    <d v="1899-12-30T12:18:51"/>
    <n v="0"/>
    <n v="14.077777776666666"/>
    <s v="-84.7367883"/>
    <s v="45.8561457"/>
    <n v="0.81861444758801805"/>
    <n v="0"/>
    <n v="0"/>
    <s v="102_Friday"/>
    <s v="102_Week1_Friday"/>
    <n v="1"/>
    <n v="0"/>
    <n v="116"/>
    <e v="#N/A"/>
    <n v="224.00120000000001"/>
    <n v="152.72749999999999"/>
    <s v="NO"/>
    <s v="MTWRF"/>
    <s v="No"/>
    <s v="Yes"/>
    <s v="Y"/>
    <n v="0"/>
  </r>
  <r>
    <s v="1847"/>
    <s v="70010"/>
    <s v="0"/>
    <x v="0"/>
    <x v="1"/>
    <x v="0"/>
    <s v="27"/>
    <s v="102"/>
    <s v="F"/>
    <n v="90"/>
    <s v="DARROW'S FAMILY RESTAURANT"/>
    <s v="301 N. LOUVINGNY P.O.BOX 857, MACKINAW CITY MI 49701 US"/>
    <n v="9.3517717495560593"/>
    <s v="-13382"/>
    <s v="7"/>
    <d v="1899-12-30T12:28:12"/>
    <d v="1899-12-30T12:37:53"/>
    <n v="0"/>
    <n v="9.683574621414877"/>
    <s v="-84.734854"/>
    <s v="45.784022"/>
    <n v="5.6312226853421903"/>
    <n v="0"/>
    <n v="0"/>
    <s v="102_Friday"/>
    <s v="102_Week1_Friday"/>
    <n v="1"/>
    <n v="0"/>
    <n v="91"/>
    <s v="102_Week1_Friday"/>
    <n v="285.51620000000003"/>
    <n v="0"/>
    <s v="NO"/>
    <s v="MTWRF"/>
    <s v="No"/>
    <s v="No"/>
    <s v="Y"/>
    <m/>
  </r>
  <r>
    <s v="2018"/>
    <s v="99046"/>
    <s v="12"/>
    <x v="0"/>
    <x v="1"/>
    <x v="0"/>
    <s v="28"/>
    <s v="102"/>
    <s v="F"/>
    <n v="85"/>
    <s v="MACKINAW CITY SHELL OIL"/>
    <s v="101 JANET ST., MACKINAW CITY MI 49701 US"/>
    <n v="0.40899466164410098"/>
    <s v="-13383"/>
    <s v="6"/>
    <d v="1899-12-30T12:38:17"/>
    <d v="1899-12-30T12:44:17"/>
    <n v="0"/>
    <n v="6.0055555549999999"/>
    <s v="-84.733432"/>
    <s v="45.783377"/>
    <n v="8.2307241025885894E-2"/>
    <n v="0"/>
    <n v="0"/>
    <s v="102_Friday"/>
    <s v="102_Week1_Friday"/>
    <n v="1"/>
    <n v="0"/>
    <n v="86"/>
    <s v="102_Week1_Friday"/>
    <n v="33.9"/>
    <n v="48.005000000000003"/>
    <s v="NO"/>
    <s v="MTWRF"/>
    <s v="No"/>
    <s v="No"/>
    <s v="Y"/>
    <m/>
  </r>
  <r>
    <s v="1850"/>
    <s v="70013"/>
    <s v="0"/>
    <x v="0"/>
    <x v="1"/>
    <x v="0"/>
    <s v="29"/>
    <s v="102"/>
    <s v="F"/>
    <n v="95"/>
    <s v="THE BRIDGEVIEW 24-HR DINER"/>
    <s v="110 W. CENTRAL, MACKINAW CITY MI 49701 US"/>
    <n v="0.54840352758765198"/>
    <s v="-13384"/>
    <s v="7"/>
    <d v="1899-12-30T12:44:50"/>
    <d v="1899-12-30T12:54:31"/>
    <n v="0"/>
    <n v="9.683574621414877"/>
    <s v="-84.7335357"/>
    <s v="45.7820272"/>
    <n v="0.174339680941825"/>
    <n v="7"/>
    <n v="0.31818181818181801"/>
    <s v="102_Friday"/>
    <s v="102_Week1_Friday"/>
    <n v="1"/>
    <n v="0"/>
    <n v="96"/>
    <s v="102_Week1_Friday"/>
    <n v="85.231200000000001"/>
    <n v="0"/>
    <s v="NO"/>
    <s v="MTWRF"/>
    <s v="No"/>
    <s v="No"/>
    <s v="Y"/>
    <m/>
  </r>
  <r>
    <s v=""/>
    <m/>
    <m/>
    <x v="0"/>
    <x v="1"/>
    <x v="0"/>
    <s v=""/>
    <m/>
    <m/>
    <m/>
    <s v="Alpena Depot"/>
    <s v="120 E Herman St,, Alpena 49707 US"/>
    <n v="106.523317286745"/>
    <s v="-12673"/>
    <m/>
    <d v="1899-12-30T14:41:03"/>
    <d v="1899-12-30T14:41:03"/>
    <n v="0"/>
    <m/>
    <s v="-83.416387"/>
    <s v="45.0710235"/>
    <n v="109.15572766279701"/>
    <m/>
    <m/>
    <s v="102_Friday"/>
    <s v="102_Week1_Friday"/>
    <n v="20"/>
    <m/>
    <n v="1"/>
    <e v="#N/A"/>
    <m/>
    <m/>
    <m/>
    <m/>
    <s v="Yes"/>
    <s v="Yes"/>
    <m/>
    <m/>
  </r>
  <r>
    <s v="2075"/>
    <s v="70634"/>
    <s v="0"/>
    <x v="0"/>
    <x v="1"/>
    <x v="1"/>
    <s v="1"/>
    <s v="102"/>
    <s v="W"/>
    <n v="10"/>
    <s v="Magnaloy Coupling"/>
    <s v="501 Commerce Drive P.O. Box 455, Alpena MI 49707 US"/>
    <n v="2.2585169486701502"/>
    <s v="-13222"/>
    <s v="7"/>
    <d v="1899-12-30T06:02:15"/>
    <d v="1899-12-30T06:16:43"/>
    <n v="0"/>
    <n v="14.466666666666667"/>
    <s v="-83.4236967"/>
    <s v="45.0757233"/>
    <n v="0.72558000344965901"/>
    <n v="28"/>
    <n v="0.51851851851851805"/>
    <s v="102_Monday"/>
    <s v="102_Week1_Monday"/>
    <n v="1"/>
    <n v="66"/>
    <n v="11"/>
    <s v="102_Week1_Wednesday"/>
    <n v="137.26499999999999"/>
    <n v="154.4512"/>
    <s v="NO"/>
    <s v="MTWRF"/>
    <s v="No"/>
    <s v="Yes"/>
    <s v="Y"/>
    <n v="66"/>
  </r>
  <r>
    <s v="1985"/>
    <s v="70537"/>
    <s v="0"/>
    <x v="0"/>
    <x v="1"/>
    <x v="1"/>
    <s v="2"/>
    <s v="102"/>
    <s v="T"/>
    <n v="4"/>
    <s v="Shalla's"/>
    <s v="326 Long Lake Ave, Alpena MI 49707 US"/>
    <n v="2.0254985969513699"/>
    <s v="-13223"/>
    <s v="7"/>
    <d v="1899-12-30T06:18:45"/>
    <d v="1899-12-30T06:35:05"/>
    <n v="0"/>
    <n v="16.324999999999999"/>
    <s v="-83.431821"/>
    <s v="45.072337"/>
    <n v="0.74106306209607598"/>
    <n v="0"/>
    <n v="0"/>
    <s v="102_Monday"/>
    <s v="102_Week1_Monday"/>
    <n v="1"/>
    <n v="0"/>
    <n v="5"/>
    <s v="102_Week1_Tuesday"/>
    <n v="84.87"/>
    <n v="85.361199999999997"/>
    <s v="NO"/>
    <s v="MTWRF"/>
    <s v="No"/>
    <s v="Yes"/>
    <s v="Y"/>
    <n v="0"/>
  </r>
  <r>
    <s v="2050"/>
    <s v="70607"/>
    <s v="0"/>
    <x v="0"/>
    <x v="1"/>
    <x v="1"/>
    <s v="3"/>
    <s v="102"/>
    <s v="W"/>
    <n v="55"/>
    <s v="MEDILODGE OF GREENVIEW"/>
    <s v="1234 Golf Course Rd., Alpena MI 49707 US"/>
    <n v="4.56470263935626"/>
    <s v="-13224"/>
    <s v="1"/>
    <d v="1899-12-30T06:39:38"/>
    <d v="1899-12-30T06:44:10"/>
    <n v="0"/>
    <n v="4.5333333333333332"/>
    <s v="-83.462635"/>
    <s v="45.086682"/>
    <n v="2.1735860494060102"/>
    <n v="0"/>
    <n v="0"/>
    <s v="102_Monday"/>
    <s v="102_Week1_Monday"/>
    <n v="1"/>
    <n v="0"/>
    <n v="56"/>
    <s v="102_Week1_Wednesday"/>
    <n v="8.5549999999999997"/>
    <n v="8.5549999999999997"/>
    <s v="NO"/>
    <s v="MTWRF"/>
    <s v="No"/>
    <s v="Yes"/>
    <s v="Y"/>
    <n v="0"/>
  </r>
  <r>
    <s v="15577"/>
    <s v="73549"/>
    <s v="0"/>
    <x v="0"/>
    <x v="1"/>
    <x v="1"/>
    <s v="4"/>
    <s v="102"/>
    <s v="T"/>
    <n v="590"/>
    <s v="BOLTON BAR"/>
    <s v="9101 S. BOLTON RD, POSEN MI 49776 US"/>
    <n v="13.5335040092468"/>
    <s v="-13225"/>
    <s v="7"/>
    <d v="1899-12-30T06:57:42"/>
    <d v="1899-12-30T07:10:12"/>
    <n v="0"/>
    <n v="12.5"/>
    <s v="-83.589863"/>
    <s v="45.179118"/>
    <n v="11.3247112753729"/>
    <n v="0"/>
    <n v="0"/>
    <s v="102_Monday"/>
    <s v="102_Week1_Monday"/>
    <n v="1"/>
    <n v="0"/>
    <n v="591"/>
    <s v="102_Week1_Tuesday"/>
    <n v="27.723700000000001"/>
    <n v="0"/>
    <s v="NO"/>
    <s v="MTWRF"/>
    <s v="No"/>
    <s v="Yes"/>
    <s v="Y"/>
    <n v="0"/>
  </r>
  <r>
    <s v="14511"/>
    <s v="73523"/>
    <s v="1"/>
    <x v="0"/>
    <x v="1"/>
    <x v="1"/>
    <s v="5"/>
    <s v="102"/>
    <s v="T"/>
    <n v="570"/>
    <s v="POSEN POST OFFICE"/>
    <s v="10933 MICHIGAN AVE., POSEN MI 49776 US"/>
    <n v="12.709802774712401"/>
    <s v="-13226"/>
    <s v="5"/>
    <d v="1899-12-30T07:22:55"/>
    <d v="1899-12-30T07:27:50"/>
    <n v="0"/>
    <n v="4.916666666666667"/>
    <s v="-83.6988018154967"/>
    <s v="45.2608084922195"/>
    <n v="11.0879491479379"/>
    <n v="0"/>
    <n v="0"/>
    <s v="102_Monday"/>
    <s v="102_Week1_Monday"/>
    <n v="1"/>
    <n v="0"/>
    <n v="571"/>
    <s v="102_Week1_Tuesday"/>
    <n v="21.23"/>
    <n v="20.605"/>
    <s v="NO"/>
    <s v="MTWRF"/>
    <s v="No"/>
    <s v="Yes"/>
    <s v="Y"/>
    <n v="0"/>
  </r>
  <r>
    <s v="2657"/>
    <s v="71255"/>
    <s v="0"/>
    <x v="0"/>
    <x v="1"/>
    <x v="1"/>
    <s v="6"/>
    <s v="102"/>
    <s v="T"/>
    <n v="559"/>
    <s v="E &amp; T Party Store"/>
    <s v="7090 State St., Posen MI 49776 US"/>
    <n v="0.33659278787672497"/>
    <s v="-13227"/>
    <s v="5"/>
    <d v="1899-12-30T07:28:10"/>
    <d v="1899-12-30T07:38:29"/>
    <n v="0"/>
    <n v="10.316666666666666"/>
    <s v="-83.700910030562"/>
    <s v="45.2622146926681"/>
    <n v="0.14853849177624201"/>
    <n v="0"/>
    <n v="0"/>
    <s v="102_Monday"/>
    <s v="102_Week1_Monday"/>
    <n v="1"/>
    <n v="0"/>
    <n v="560"/>
    <s v="102_Week1_Tuesday"/>
    <n v="21.1525"/>
    <n v="20.734999999999999"/>
    <s v="NO"/>
    <s v="MTWRF"/>
    <s v="No"/>
    <s v="Yes"/>
    <s v="Y"/>
    <n v="0"/>
  </r>
  <r>
    <s v="9732"/>
    <s v="99031"/>
    <s v="104"/>
    <x v="0"/>
    <x v="1"/>
    <x v="1"/>
    <s v="7"/>
    <s v="102"/>
    <s v="T"/>
    <n v="530"/>
    <s v="BLARNEY CASTLE"/>
    <s v="10698 MICHIGAN AVE POSEN EZ MART #772, POSEN MI 49776 US"/>
    <n v="0.78033584356307995"/>
    <s v="-13228"/>
    <s v="7"/>
    <d v="1899-12-30T07:39:16"/>
    <d v="1899-12-30T07:45:52"/>
    <n v="0"/>
    <n v="6.6083333333333334"/>
    <s v="-83.69931"/>
    <s v="45.266653"/>
    <n v="0.408683685111701"/>
    <n v="0"/>
    <n v="0"/>
    <s v="102_Monday"/>
    <s v="102_Week1_Monday"/>
    <n v="1"/>
    <n v="0"/>
    <n v="531"/>
    <s v="102_Week1_Tuesday"/>
    <n v="64.046199999999999"/>
    <n v="84.907499999999999"/>
    <s v="NO"/>
    <s v="MTWRF"/>
    <s v="No"/>
    <s v="Yes"/>
    <s v="Y"/>
    <n v="0"/>
  </r>
  <r>
    <s v="11400"/>
    <s v="73413"/>
    <s v="0"/>
    <x v="0"/>
    <x v="1"/>
    <x v="1"/>
    <s v="8"/>
    <s v="102"/>
    <s v="T"/>
    <n v="565"/>
    <s v="HINCKA LOGGING LLC"/>
    <s v="6464 LAKE AUGUSTA HWY, POSEN MI 49776 US"/>
    <n v="3.6883944142609799"/>
    <s v="-13229"/>
    <s v="7"/>
    <d v="1899-12-30T07:49:33"/>
    <d v="1899-12-30T08:00:48"/>
    <n v="0"/>
    <n v="11.258333333333333"/>
    <s v="-83.7107533"/>
    <s v="45.3083383"/>
    <n v="3.2582614604933799"/>
    <n v="105"/>
    <n v="2.0192307692307701"/>
    <s v="102_Monday"/>
    <s v="102_Week1_Monday"/>
    <n v="1"/>
    <n v="518"/>
    <n v="566"/>
    <s v="102_Week1_Tuesday"/>
    <n v="268.84750000000003"/>
    <n v="279.78500000000003"/>
    <s v="NO"/>
    <s v="MTWRF"/>
    <s v="No"/>
    <s v="Yes"/>
    <s v="Y"/>
    <n v="518"/>
  </r>
  <r>
    <s v="2248"/>
    <s v="70822"/>
    <s v="0"/>
    <x v="0"/>
    <x v="1"/>
    <x v="1"/>
    <s v="9"/>
    <s v="102"/>
    <s v="F"/>
    <n v="5"/>
    <s v="Cadillac Products"/>
    <s v="4858 Williams Rd., Rogers City MI 49779 US"/>
    <n v="5.2137428186833903"/>
    <s v="-13230"/>
    <s v="7"/>
    <d v="1899-12-30T08:06:02"/>
    <d v="1899-12-30T08:08:48"/>
    <n v="0"/>
    <n v="2.7666666666666666"/>
    <s v="-83.7418683"/>
    <s v="45.3504617"/>
    <n v="5.1469015050516997"/>
    <n v="3"/>
    <n v="5.4545454545454501E-2"/>
    <s v="102_Monday"/>
    <s v="102_Week1_Monday"/>
    <n v="1"/>
    <n v="144"/>
    <n v="6"/>
    <s v="102_Week1_Friday"/>
    <n v="129.8237"/>
    <n v="142.0487"/>
    <s v="NO"/>
    <s v="MTWRF"/>
    <s v="No"/>
    <s v="Yes"/>
    <s v="Y"/>
    <n v="144"/>
  </r>
  <r>
    <s v="2557"/>
    <s v="99061"/>
    <s v="112"/>
    <x v="0"/>
    <x v="1"/>
    <x v="1"/>
    <s v="10"/>
    <s v="102"/>
    <s v="T"/>
    <n v="150"/>
    <s v="FAMILY FARE #1502"/>
    <s v="100 S. BRADLEY HWY., ROGERS CITY MI 49779 US"/>
    <n v="6.9848133865743902"/>
    <s v="-13231"/>
    <s v="7"/>
    <d v="1899-12-30T08:15:47"/>
    <d v="1899-12-30T08:44:46"/>
    <n v="0"/>
    <n v="28.983333333333334"/>
    <s v="-83.825057"/>
    <s v="45.41273"/>
    <n v="6.4363051730411502"/>
    <n v="0"/>
    <n v="0"/>
    <s v="102_Monday"/>
    <s v="102_Week1_Monday"/>
    <n v="1"/>
    <n v="15"/>
    <n v="151"/>
    <s v="102_Week1_Tuesday"/>
    <n v="62.151200000000003"/>
    <n v="51.56"/>
    <s v="NO"/>
    <s v="MTWRF"/>
    <s v="No"/>
    <s v="Yes"/>
    <s v="Y"/>
    <n v="15"/>
  </r>
  <r>
    <s v="13139"/>
    <s v="99161"/>
    <s v="112"/>
    <x v="0"/>
    <x v="1"/>
    <x v="1"/>
    <s v="11"/>
    <s v="102"/>
    <s v="T"/>
    <n v="1"/>
    <s v="FAMILY FARE #1502 FIRST AID"/>
    <s v="100 S. BRADLEY HWY., ROGERS CITY MI 49779 US"/>
    <n v="0"/>
    <s v="-13232"/>
    <s v="7"/>
    <d v="1899-12-30T08:44:46"/>
    <d v="1899-12-30T08:44:56"/>
    <n v="0"/>
    <n v="0.17500000000000002"/>
    <s v="-83.825057"/>
    <s v="45.41273"/>
    <m/>
    <n v="0"/>
    <n v="0"/>
    <s v="102_Monday"/>
    <s v="102_Week1_Monday"/>
    <n v="1"/>
    <n v="0"/>
    <n v="2"/>
    <s v="102_Week1_Tuesday"/>
    <n v="0"/>
    <n v="1.4975000000000001"/>
    <s v="NO"/>
    <s v="MTWRF"/>
    <s v="No"/>
    <s v="Yes"/>
    <s v="Y"/>
    <n v="0"/>
  </r>
  <r>
    <s v="2565"/>
    <s v="71161"/>
    <s v="0"/>
    <x v="0"/>
    <x v="1"/>
    <x v="1"/>
    <s v="12"/>
    <s v="102"/>
    <s v="T"/>
    <n v="210"/>
    <s v="Lighthouse Restaurant"/>
    <s v="377 N. Third St., Rogers City MI 49779 US"/>
    <n v="2.57950347848237"/>
    <s v="-13233"/>
    <s v="7"/>
    <d v="1899-12-30T08:47:31"/>
    <d v="1899-12-30T09:03:33"/>
    <n v="0"/>
    <n v="16.033333333333335"/>
    <s v="-83.819732"/>
    <s v="45.422841"/>
    <n v="0.99647077171765397"/>
    <n v="0"/>
    <n v="0"/>
    <s v="102_Monday"/>
    <s v="102_Week1_Monday"/>
    <n v="1"/>
    <n v="0"/>
    <n v="211"/>
    <s v="102_Week1_Tuesday"/>
    <n v="57.993699999999997"/>
    <n v="10.952500000000001"/>
    <s v="NO"/>
    <s v="MTWRF"/>
    <s v="No"/>
    <s v="Yes"/>
    <s v="Y"/>
    <n v="0"/>
  </r>
  <r>
    <s v="11826"/>
    <s v="73444"/>
    <s v="0"/>
    <x v="0"/>
    <x v="1"/>
    <x v="1"/>
    <s v="13"/>
    <s v="102"/>
    <s v="T"/>
    <n v="131"/>
    <s v="FIRST CLASS AUTO REPAIR"/>
    <s v="498 S 6TH STREET, ROGER CITY MI 49779 US"/>
    <n v="3.3352466952055702"/>
    <s v="-13234"/>
    <s v="7"/>
    <d v="1899-12-30T09:06:53"/>
    <d v="1899-12-30T09:15:45"/>
    <n v="0"/>
    <n v="8.875"/>
    <s v="-83.814552"/>
    <s v="45.410736"/>
    <n v="1.06153671434703"/>
    <n v="15"/>
    <n v="0.28846153846153799"/>
    <s v="102_Monday"/>
    <s v="102_Week1_Monday"/>
    <n v="1"/>
    <n v="44"/>
    <n v="132"/>
    <s v="102_Week1_Tuesday"/>
    <n v="36.869999999999997"/>
    <n v="36.869999999999997"/>
    <s v="NO"/>
    <s v="MTWRF"/>
    <s v="No"/>
    <s v="Yes"/>
    <s v="Y"/>
    <n v="44"/>
  </r>
  <r>
    <s v="1861"/>
    <s v="70024"/>
    <s v="0"/>
    <x v="0"/>
    <x v="1"/>
    <x v="1"/>
    <s v="14"/>
    <s v="102"/>
    <s v="T"/>
    <n v="120"/>
    <s v="CURTIS EXCAVATING"/>
    <s v="501 PARK DR, ROGERS CITY MI 49779 US"/>
    <n v="0.405889593064785"/>
    <s v="-13235"/>
    <s v="7"/>
    <d v="1899-12-30T09:16:10"/>
    <d v="1899-12-30T09:17:32"/>
    <n v="0"/>
    <n v="1.3666666666666667"/>
    <s v="-83.8145141"/>
    <s v="45.4088745"/>
    <n v="9.5296632597583905E-2"/>
    <n v="33"/>
    <n v="0.63461538461538503"/>
    <s v="102_Monday"/>
    <s v="102_Week1_Monday"/>
    <n v="1"/>
    <n v="110"/>
    <n v="121"/>
    <s v="102_Week1_Tuesday"/>
    <n v="99.35"/>
    <n v="87.942499999999995"/>
    <s v="NO"/>
    <s v="MTWRF"/>
    <s v="No"/>
    <s v="Yes"/>
    <s v="Y"/>
    <n v="110"/>
  </r>
  <r>
    <s v="2566"/>
    <s v="99103"/>
    <s v="52"/>
    <x v="0"/>
    <x v="1"/>
    <x v="1"/>
    <s v="15"/>
    <s v="102"/>
    <s v="T"/>
    <n v="140"/>
    <s v="ROGERS CITY EXPRESS STOP #164"/>
    <s v="285 Bradley Hwy P.O. Box 175, Rogers City MI 49779 US"/>
    <n v="1.26480247452855"/>
    <s v="-13236"/>
    <s v="5"/>
    <d v="1899-12-30T09:18:48"/>
    <d v="1899-12-30T09:22:21"/>
    <n v="0"/>
    <n v="3.5583333333333336"/>
    <s v="-83.825334"/>
    <s v="45.409494"/>
    <n v="0.56005015192152896"/>
    <n v="0"/>
    <n v="0"/>
    <s v="102_Monday"/>
    <s v="102_Week1_Monday"/>
    <n v="1"/>
    <n v="0"/>
    <n v="141"/>
    <s v="102_Week1_Tuesday"/>
    <n v="33.590000000000003"/>
    <n v="28.565000000000001"/>
    <s v="NO"/>
    <s v="MTWRF"/>
    <s v="No"/>
    <s v="Yes"/>
    <s v="Y"/>
    <n v="0"/>
  </r>
  <r>
    <s v="2242"/>
    <s v="73404"/>
    <s v="5"/>
    <x v="0"/>
    <x v="1"/>
    <x v="1"/>
    <s v="16"/>
    <s v="102"/>
    <s v="W"/>
    <n v="280"/>
    <s v="Thunder Bay Health-Hillman"/>
    <s v="15774 STATE STREET PO BOX 427, HILLMAN MI 49746 US"/>
    <n v="30.9819735959172"/>
    <s v="-13237"/>
    <s v="7"/>
    <d v="1899-12-30T09:53:20"/>
    <d v="1899-12-30T09:53:42"/>
    <n v="0"/>
    <n v="0.3666666666666667"/>
    <s v="-83.9016567"/>
    <s v="45.0699433"/>
    <n v="26.727275322619899"/>
    <n v="0"/>
    <n v="0"/>
    <s v="102_Monday"/>
    <s v="102_Week1_Monday"/>
    <n v="1"/>
    <n v="0"/>
    <n v="281"/>
    <s v="102_Week1_Wednesday"/>
    <n v="97.793700000000001"/>
    <n v="88.965000000000003"/>
    <s v="NO"/>
    <s v="MTWRF"/>
    <s v="No"/>
    <s v="Yes"/>
    <s v="Y"/>
    <n v="0"/>
  </r>
  <r>
    <s v="14390"/>
    <s v="99152"/>
    <s v="0"/>
    <x v="0"/>
    <x v="1"/>
    <x v="1"/>
    <s v="17"/>
    <s v="102"/>
    <s v="W"/>
    <n v="260"/>
    <s v="HILLMAN IMAGING DEPT."/>
    <s v="15774 STATE STREET, HILLMAN MI 49746 US"/>
    <n v="0"/>
    <s v="-13238"/>
    <s v="7"/>
    <d v="1899-12-30T09:53:42"/>
    <d v="1899-12-30T10:09:41"/>
    <n v="0"/>
    <n v="15.983333333333334"/>
    <s v="-83.9016567"/>
    <s v="45.0699433"/>
    <m/>
    <n v="0"/>
    <n v="0"/>
    <s v="102_Monday"/>
    <s v="102_Week1_Monday"/>
    <n v="1"/>
    <n v="0"/>
    <n v="261"/>
    <s v="102_Week1_Wednesday"/>
    <n v="96.14"/>
    <n v="96.14"/>
    <s v="NO"/>
    <s v="MTWRF"/>
    <s v="No"/>
    <s v="Yes"/>
    <s v="Y"/>
    <n v="0"/>
  </r>
  <r>
    <s v="2665"/>
    <s v="71263"/>
    <s v="0"/>
    <x v="0"/>
    <x v="1"/>
    <x v="1"/>
    <s v="18"/>
    <s v="102"/>
    <s v="M"/>
    <n v="0"/>
    <s v="MDOT-Mio"/>
    <s v="305 W. M-72 P.O. Box 437, Mio MI 48647 US"/>
    <n v="44.970941612497001"/>
    <s v="-13239"/>
    <s v="0"/>
    <d v="1899-12-30T10:54:40"/>
    <d v="1899-12-30T11:04:21"/>
    <n v="0"/>
    <n v="9.683574621414877"/>
    <s v="-84.133425"/>
    <s v="44.651164"/>
    <n v="38.883141012253397"/>
    <n v="0"/>
    <m/>
    <s v="102_Monday"/>
    <s v="102_Week1_Monday"/>
    <n v="1"/>
    <n v="0"/>
    <n v="1"/>
    <s v="102_Week1_Monday"/>
    <n v="0"/>
    <n v="0"/>
    <s v="NO"/>
    <s v="MTWRF"/>
    <s v="No"/>
    <s v="No"/>
    <s v="Y"/>
    <m/>
  </r>
  <r>
    <s v="2644"/>
    <s v="71241"/>
    <s v="0"/>
    <x v="0"/>
    <x v="1"/>
    <x v="1"/>
    <s v="19"/>
    <s v="103"/>
    <s v="M"/>
    <n v="0"/>
    <s v="Bernard Building - Hillman"/>
    <s v="27300 M-32 P.O. Box 398, Hillman MI 49746 US"/>
    <n v="41.9536411147565"/>
    <s v="-13240"/>
    <s v="7"/>
    <d v="1899-12-30T11:46:18"/>
    <d v="1899-12-30T11:50:46"/>
    <n v="0"/>
    <n v="4.4666666666666668"/>
    <s v="-83.893919"/>
    <s v="45.056978"/>
    <n v="37.936675934982198"/>
    <n v="0"/>
    <n v="0"/>
    <s v="102_Monday"/>
    <s v="102_Week1_Monday"/>
    <n v="1"/>
    <n v="0"/>
    <n v="1"/>
    <s v="103_Week1_Monday"/>
    <n v="47.284999999999997"/>
    <n v="45.965000000000003"/>
    <s v="NO"/>
    <s v="MTWRF"/>
    <s v="Yes"/>
    <s v="No"/>
    <s v="Y"/>
    <n v="0"/>
  </r>
  <r>
    <s v="2241"/>
    <s v="99031"/>
    <s v="138"/>
    <x v="0"/>
    <x v="1"/>
    <x v="1"/>
    <s v="20"/>
    <s v="102"/>
    <s v="W"/>
    <n v="330"/>
    <s v="BLARNEY CASTLE"/>
    <s v="27400 M-32, Hillman MI 49746 US"/>
    <n v="6.2266470864415203E-2"/>
    <s v="-13241"/>
    <s v="7"/>
    <d v="1899-12-30T11:50:50"/>
    <d v="1899-12-30T12:13:32"/>
    <n v="0"/>
    <n v="22.7"/>
    <s v="-83.89283"/>
    <s v="45.057549"/>
    <n v="6.12762589433275E-2"/>
    <n v="0"/>
    <n v="0"/>
    <s v="102_Monday"/>
    <s v="102_Week1_Monday"/>
    <n v="1"/>
    <n v="0"/>
    <n v="331"/>
    <s v="102_Week1_Wednesday"/>
    <n v="124.325"/>
    <n v="133.23500000000001"/>
    <s v="NO"/>
    <s v="MTWRF"/>
    <s v="No"/>
    <s v="Yes"/>
    <s v="Y"/>
    <n v="0"/>
  </r>
  <r>
    <s v="2187"/>
    <s v="70756"/>
    <s v="0"/>
    <x v="0"/>
    <x v="1"/>
    <x v="1"/>
    <s v="21"/>
    <s v="102"/>
    <s v="W"/>
    <n v="235"/>
    <s v="Little Town Lounge"/>
    <s v="10026 M-32 West, Herron MI 49744 US"/>
    <n v="10.973184622824199"/>
    <s v="-13242"/>
    <s v="5"/>
    <d v="1899-12-30T12:24:30"/>
    <d v="1899-12-30T12:37:49"/>
    <n v="0"/>
    <n v="13.316666666666666"/>
    <s v="-83.656204"/>
    <s v="45.06502"/>
    <n v="11.755021538008201"/>
    <n v="0"/>
    <n v="0"/>
    <s v="102_Monday"/>
    <s v="102_Week1_Monday"/>
    <n v="1"/>
    <n v="0"/>
    <n v="236"/>
    <s v="102_Week1_Wednesday"/>
    <n v="30.81"/>
    <n v="7.7024999999999997"/>
    <s v="NO"/>
    <s v="MTWRF"/>
    <s v="No"/>
    <s v="Yes"/>
    <s v="Y"/>
    <n v="0"/>
  </r>
  <r>
    <s v="2857"/>
    <s v="73020"/>
    <s v="0"/>
    <x v="0"/>
    <x v="1"/>
    <x v="1"/>
    <s v="22"/>
    <s v="102"/>
    <s v="W"/>
    <n v="215"/>
    <s v="ALPENA CRTC BASE SERVICES #122"/>
    <s v="5884 A-STREET, ALPENA MI 49707-8125 US"/>
    <n v="7.5457576420158103"/>
    <s v="-13243"/>
    <s v="0"/>
    <d v="1899-12-30T12:45:22"/>
    <d v="1899-12-30T12:55:03"/>
    <n v="0"/>
    <n v="9.683574621414877"/>
    <s v="-83.570388"/>
    <s v="45.077396"/>
    <n v="5.6785637412999996"/>
    <n v="0"/>
    <n v="0"/>
    <s v="102_Monday"/>
    <s v="102_Week1_Monday"/>
    <n v="1"/>
    <n v="0"/>
    <n v="216"/>
    <s v="102_Week1_Wednesday"/>
    <n v="753.47500000000002"/>
    <n v="146.43"/>
    <s v="NO"/>
    <s v="MTWRF"/>
    <s v="No"/>
    <s v="Yes"/>
    <s v="Y"/>
    <n v="0"/>
  </r>
  <r>
    <s v="11842"/>
    <s v="73445"/>
    <s v="0"/>
    <x v="0"/>
    <x v="1"/>
    <x v="1"/>
    <s v="23"/>
    <s v="102"/>
    <s v="W"/>
    <n v="212"/>
    <s v="ALPENA CRTC CIVIL ENGINEERING"/>
    <s v="5884 A STREET BUILDING 122, ALPENA MI 49707 US"/>
    <n v="0"/>
    <s v="-13244"/>
    <s v="7"/>
    <d v="1899-12-30T12:55:03"/>
    <d v="1899-12-30T13:01:18"/>
    <n v="0"/>
    <n v="6.25"/>
    <s v="-83.570388"/>
    <s v="45.077396"/>
    <m/>
    <n v="0"/>
    <n v="0"/>
    <s v="102_Monday"/>
    <s v="102_Week1_Monday"/>
    <n v="1"/>
    <n v="0"/>
    <n v="213"/>
    <s v="102_Week1_Wednesday"/>
    <n v="106.7"/>
    <n v="50.924999999999997"/>
    <s v="NO"/>
    <s v="MTWRF"/>
    <s v="No"/>
    <s v="Yes"/>
    <s v="Y"/>
    <n v="0"/>
  </r>
  <r>
    <s v="9052"/>
    <s v="73277"/>
    <s v="0"/>
    <x v="0"/>
    <x v="1"/>
    <x v="1"/>
    <s v="24"/>
    <s v="102"/>
    <s v="W"/>
    <n v="211"/>
    <s v="ALPENA CRTC-CUSTODIAL SERVICES"/>
    <s v="5884 A ST, ALPENA MI 49707 US"/>
    <n v="0"/>
    <s v="-13245"/>
    <s v="7"/>
    <d v="1899-12-30T13:01:18"/>
    <d v="1899-12-30T13:02:01"/>
    <n v="0"/>
    <n v="0.71666666666666667"/>
    <s v="-83.570388"/>
    <s v="45.077396"/>
    <m/>
    <n v="0"/>
    <n v="0"/>
    <s v="102_Monday"/>
    <s v="102_Week1_Monday"/>
    <n v="1"/>
    <n v="0"/>
    <n v="212"/>
    <s v="102_Week1_Wednesday"/>
    <n v="106.7"/>
    <n v="50.924999999999997"/>
    <s v="NO"/>
    <s v="MTWRF"/>
    <s v="No"/>
    <s v="Yes"/>
    <s v="Y"/>
    <n v="0"/>
  </r>
  <r>
    <s v="2918"/>
    <s v="73107"/>
    <s v="0"/>
    <x v="0"/>
    <x v="1"/>
    <x v="1"/>
    <s v="25"/>
    <s v="102"/>
    <s v="W"/>
    <n v="210"/>
    <s v="ALPENA CRTC VECHILE MAINTENANC"/>
    <s v="5884 A ST BLDG 7, ALPENA MI 49707 US"/>
    <n v="0"/>
    <s v="-13246"/>
    <s v="7"/>
    <d v="1899-12-30T13:02:01"/>
    <d v="1899-12-30T13:04:37"/>
    <n v="0"/>
    <n v="2.6"/>
    <s v="-83.570388"/>
    <s v="45.077396"/>
    <m/>
    <n v="2"/>
    <n v="3.8461538461538498E-2"/>
    <s v="102_Monday"/>
    <s v="102_Week1_Monday"/>
    <n v="1"/>
    <n v="22"/>
    <n v="211"/>
    <s v="102_Week1_Wednesday"/>
    <n v="37.5"/>
    <n v="33.75"/>
    <s v="NO"/>
    <s v="MTWRF"/>
    <s v="No"/>
    <s v="Yes"/>
    <s v="Y"/>
    <n v="22"/>
  </r>
  <r>
    <s v="2818"/>
    <s v="71425"/>
    <s v="0"/>
    <x v="0"/>
    <x v="1"/>
    <x v="1"/>
    <s v="26"/>
    <s v="102"/>
    <s v="W"/>
    <n v="180"/>
    <s v="ALPENA CRTC ROADS AND GROUNDS"/>
    <s v="5884 A STREET, ALPENA MI 49707 US"/>
    <n v="0"/>
    <s v="-13247"/>
    <s v="7"/>
    <d v="1899-12-30T13:04:37"/>
    <d v="1899-12-30T13:14:18"/>
    <n v="0"/>
    <n v="9.683574621414877"/>
    <s v="-83.570388"/>
    <s v="45.077396"/>
    <m/>
    <n v="0"/>
    <n v="0"/>
    <s v="102_Monday"/>
    <s v="102_Week1_Monday"/>
    <n v="1"/>
    <n v="10"/>
    <n v="181"/>
    <s v="102_Week1_Wednesday"/>
    <n v="16.809999999999999"/>
    <n v="16.809999999999999"/>
    <s v="NO"/>
    <s v="MTWRF"/>
    <s v="No"/>
    <s v="Yes"/>
    <s v="Y"/>
    <n v="10"/>
  </r>
  <r>
    <s v="13544"/>
    <s v="73495"/>
    <s v="0"/>
    <x v="0"/>
    <x v="1"/>
    <x v="1"/>
    <s v="27"/>
    <s v="102"/>
    <s v="W"/>
    <n v="175"/>
    <s v="ALPENA CRTC OPERATIONS"/>
    <s v="5884 A STREET, ALPENA MI 49707 US"/>
    <n v="0"/>
    <s v="-13248"/>
    <s v="7"/>
    <d v="1899-12-30T13:14:18"/>
    <d v="1899-12-30T13:14:43"/>
    <n v="0"/>
    <n v="0.41666666666666669"/>
    <s v="-83.570388"/>
    <s v="45.077396"/>
    <m/>
    <n v="0"/>
    <n v="0"/>
    <s v="102_Monday"/>
    <s v="102_Week1_Monday"/>
    <n v="1"/>
    <n v="24"/>
    <n v="176"/>
    <s v="102_Week1_Wednesday"/>
    <n v="19.350000000000001"/>
    <n v="19.350000000000001"/>
    <s v="NO"/>
    <s v="MTWRF"/>
    <s v="No"/>
    <s v="Yes"/>
    <s v="Y"/>
    <n v="24"/>
  </r>
  <r>
    <s v="2007"/>
    <s v="70559"/>
    <s v="0"/>
    <x v="0"/>
    <x v="1"/>
    <x v="1"/>
    <s v="28"/>
    <s v="102"/>
    <s v="W"/>
    <n v="175"/>
    <s v="PHELPS COLLINS THE RIVER CLUB"/>
    <s v="5884 G Street Phelps Collins ANG, Alpena MI 49707 US"/>
    <n v="0"/>
    <s v="-13249"/>
    <s v="5"/>
    <d v="1899-12-30T13:14:43"/>
    <d v="1899-12-30T13:19:54"/>
    <n v="0"/>
    <n v="5.1833333333333336"/>
    <s v="-83.570388"/>
    <s v="45.077396"/>
    <m/>
    <n v="0"/>
    <n v="0"/>
    <s v="102_Monday"/>
    <s v="102_Week1_Monday"/>
    <n v="1"/>
    <n v="0"/>
    <n v="176"/>
    <s v="102_Week1_Wednesday"/>
    <n v="33.795000000000002"/>
    <n v="21.285"/>
    <s v="NO"/>
    <s v="MTWRF"/>
    <s v="No"/>
    <s v="Yes"/>
    <s v="Y"/>
    <n v="0"/>
  </r>
  <r>
    <s v="2114"/>
    <s v="70676"/>
    <s v="0"/>
    <x v="0"/>
    <x v="1"/>
    <x v="1"/>
    <s v="29"/>
    <s v="102"/>
    <s v="W"/>
    <n v="500"/>
    <s v="Switzer Vet Clinic"/>
    <s v="3463 M-32 West, Alpena MI 49707 US"/>
    <n v="5.5804054401814902"/>
    <s v="-13250"/>
    <s v="7"/>
    <d v="1899-12-30T13:25:29"/>
    <d v="1899-12-30T13:32:33"/>
    <n v="0"/>
    <n v="7.0666666666666664"/>
    <s v="-83.520658"/>
    <s v="45.060796"/>
    <n v="3.5486814115080199"/>
    <n v="0"/>
    <n v="0"/>
    <s v="102_Monday"/>
    <s v="102_Week1_Monday"/>
    <n v="1"/>
    <n v="0"/>
    <n v="501"/>
    <s v="102_Week1_Wednesday"/>
    <n v="46.19"/>
    <n v="44.85"/>
    <s v="NO"/>
    <s v="MTWRF"/>
    <s v="No"/>
    <s v="Yes"/>
    <s v="Y"/>
    <n v="0"/>
  </r>
  <r>
    <s v="2122"/>
    <s v="70685"/>
    <s v="0"/>
    <x v="0"/>
    <x v="1"/>
    <x v="1"/>
    <s v="30"/>
    <s v="102"/>
    <s v="W"/>
    <n v="505"/>
    <s v="Don's Tractor Sales"/>
    <s v="2516 M-32 West, Alpena MI 49707 US"/>
    <n v="0.97712542861700102"/>
    <s v="-13251"/>
    <s v="7"/>
    <d v="1899-12-30T13:33:31"/>
    <d v="1899-12-30T13:54:27"/>
    <n v="0"/>
    <n v="20.933333333333334"/>
    <s v="-83.502195"/>
    <s v="45.062068"/>
    <n v="0.97250000422782201"/>
    <n v="6"/>
    <n v="0.115384615384615"/>
    <s v="102_Monday"/>
    <s v="102_Week1_Monday"/>
    <n v="1"/>
    <n v="11"/>
    <n v="506"/>
    <s v="102_Week1_Wednesday"/>
    <n v="103.95869999999999"/>
    <n v="92.275000000000006"/>
    <s v="NO"/>
    <s v="MTWRF"/>
    <s v="No"/>
    <s v="Yes"/>
    <s v="Y"/>
    <n v="11"/>
  </r>
  <r>
    <s v="2033"/>
    <s v="70588"/>
    <s v="0"/>
    <x v="0"/>
    <x v="1"/>
    <x v="1"/>
    <s v="31"/>
    <s v="102"/>
    <s v="M"/>
    <n v="0"/>
    <s v="Alpena Electric Motor Service"/>
    <s v="1581 M-32 West P.O. Box 565, Alpena MI 49707 US"/>
    <n v="1.02751935273409"/>
    <s v="-13252"/>
    <s v="7"/>
    <d v="1899-12-30T13:55:29"/>
    <d v="1899-12-30T14:01:30"/>
    <n v="0"/>
    <n v="6.0166666666666666"/>
    <s v="-83.4837433"/>
    <s v="45.0610183"/>
    <n v="0.91931772202474504"/>
    <n v="18"/>
    <n v="0.34615384615384598"/>
    <s v="102_Monday"/>
    <s v="102_Week1_Monday"/>
    <n v="1"/>
    <n v="102"/>
    <n v="1"/>
    <s v="102_Week1_Monday"/>
    <n v="109.19"/>
    <n v="92.644999999999996"/>
    <s v="NO"/>
    <s v="MTWRF"/>
    <s v="No"/>
    <s v="No"/>
    <s v="Y"/>
    <m/>
  </r>
  <r>
    <s v="2214"/>
    <s v="99052"/>
    <s v="9"/>
    <x v="0"/>
    <x v="1"/>
    <x v="1"/>
    <s v="32"/>
    <s v="102"/>
    <s v="T"/>
    <n v="81"/>
    <s v="APS HINKS ELEMENTARY SCHOOL"/>
    <s v="2373 Gordon Rd., Alpena MI 49707 US"/>
    <n v="5.4731683656573296"/>
    <s v="-13253"/>
    <s v="5"/>
    <d v="1899-12-30T14:06:58"/>
    <d v="1899-12-30T14:07:09"/>
    <n v="0"/>
    <n v="0.18333333333333335"/>
    <s v="-83.466161"/>
    <s v="45.036612"/>
    <n v="2.7735892438838499"/>
    <n v="0"/>
    <n v="0"/>
    <s v="102_Monday"/>
    <s v="102_Week1_Monday"/>
    <n v="1"/>
    <n v="0"/>
    <n v="82"/>
    <s v="102_Week1_Tuesday"/>
    <n v="14.465"/>
    <n v="7.8025000000000002"/>
    <s v="NO"/>
    <s v="MTWRF"/>
    <s v="No"/>
    <s v="Yes"/>
    <s v="Y"/>
    <n v="0"/>
  </r>
  <r>
    <s v="2802"/>
    <s v="71408"/>
    <s v="0"/>
    <x v="0"/>
    <x v="1"/>
    <x v="1"/>
    <s v="33"/>
    <s v="102"/>
    <s v="W"/>
    <n v="70"/>
    <s v="UNITED WATER RECYCLE PLANT"/>
    <s v="210 HARBOR DRIVE, ALPENA MI 49707 US"/>
    <n v="6.2096427474170897"/>
    <s v="-13254"/>
    <s v="7"/>
    <d v="1899-12-30T14:13:22"/>
    <d v="1899-12-30T14:27:25"/>
    <n v="0"/>
    <n v="14.05"/>
    <s v="-83.4277"/>
    <s v="45.06033"/>
    <n v="2.9843023979840799"/>
    <n v="0"/>
    <n v="0"/>
    <s v="102_Monday"/>
    <s v="102_Week1_Monday"/>
    <n v="1"/>
    <n v="0"/>
    <n v="71"/>
    <s v="102_Week1_Wednesday"/>
    <n v="95.99"/>
    <n v="159.02250000000001"/>
    <s v="NO"/>
    <s v="MTWRF"/>
    <s v="No"/>
    <s v="Yes"/>
    <s v="Y"/>
    <n v="0"/>
  </r>
  <r>
    <s v="2858"/>
    <s v="73026"/>
    <s v="0"/>
    <x v="0"/>
    <x v="1"/>
    <x v="1"/>
    <s v="34"/>
    <s v="102"/>
    <s v="W"/>
    <n v="60"/>
    <s v="UNITED WATER WATER FILTRATION"/>
    <s v="210 HARBOR DRIVE, ALPENA MI 49707 US"/>
    <n v="0"/>
    <s v="-13255"/>
    <s v="7"/>
    <d v="1899-12-30T14:27:25"/>
    <d v="1899-12-30T14:32:51"/>
    <n v="0"/>
    <n v="5.4333333333333336"/>
    <s v="-83.4277"/>
    <s v="45.06033"/>
    <m/>
    <n v="0"/>
    <n v="0"/>
    <s v="102_Monday"/>
    <s v="102_Week1_Monday"/>
    <n v="1"/>
    <n v="0"/>
    <n v="61"/>
    <s v="102_Week1_Wednesday"/>
    <n v="38.909999999999997"/>
    <n v="35.200000000000003"/>
    <s v="NO"/>
    <s v="MTWRF"/>
    <s v="No"/>
    <s v="Yes"/>
    <s v="Y"/>
    <n v="0"/>
  </r>
  <r>
    <s v="1960"/>
    <s v="70510"/>
    <s v="0"/>
    <x v="0"/>
    <x v="1"/>
    <x v="1"/>
    <s v="35"/>
    <s v="102"/>
    <s v="T"/>
    <n v="25"/>
    <s v="Alpena News"/>
    <s v="130 Park Place PO BOX 367, Alpena MI 49707 US"/>
    <n v="1.0737931411713399"/>
    <s v="-13256"/>
    <s v="7"/>
    <d v="1899-12-30T14:33:55"/>
    <d v="1899-12-30T14:35:10"/>
    <n v="0"/>
    <n v="1.25"/>
    <s v="-83.43171"/>
    <s v="45.06197"/>
    <n v="0.20324666632080701"/>
    <n v="0"/>
    <n v="0"/>
    <s v="102_Monday"/>
    <s v="102_Week1_Monday"/>
    <n v="1"/>
    <n v="0"/>
    <n v="26"/>
    <s v="102_Week1_Tuesday"/>
    <n v="48.155000000000001"/>
    <n v="41.22"/>
    <s v="NO"/>
    <s v="MTWRF"/>
    <s v="No"/>
    <s v="Yes"/>
    <s v="Y"/>
    <n v="0"/>
  </r>
  <r>
    <s v="2065"/>
    <s v="70623"/>
    <s v="0"/>
    <x v="0"/>
    <x v="1"/>
    <x v="1"/>
    <s v="36"/>
    <s v="102"/>
    <s v="M"/>
    <n v="0"/>
    <s v="Downtown Union 76"/>
    <s v="201 E. Chisholm St., Alpena MI 49707 US"/>
    <n v="0.355374900624156"/>
    <s v="-13257"/>
    <s v="7"/>
    <d v="1899-12-30T14:35:32"/>
    <d v="1899-12-30T14:36:29"/>
    <n v="0"/>
    <n v="0.95833333333333337"/>
    <s v="-83.431776"/>
    <s v="45.061298"/>
    <n v="7.2550018039792802E-2"/>
    <n v="17"/>
    <n v="0.32692307692307698"/>
    <s v="102_Monday"/>
    <s v="102_Week1_Monday"/>
    <n v="1"/>
    <n v="44"/>
    <n v="1"/>
    <s v="102_Week1_Monday"/>
    <n v="54.39"/>
    <n v="77.06"/>
    <s v="NO"/>
    <s v="MTWRF"/>
    <s v="No"/>
    <s v="No"/>
    <s v="Y"/>
    <m/>
  </r>
  <r>
    <s v="2080"/>
    <s v="70639"/>
    <s v="0"/>
    <x v="0"/>
    <x v="1"/>
    <x v="1"/>
    <s v="37"/>
    <s v="102"/>
    <s v="W"/>
    <n v="30"/>
    <s v="Great Northern Food"/>
    <s v="170 N. Industrial Hwy. P.O. Box 475, Alpena MI 49707 US"/>
    <n v="7.5483799148350998"/>
    <s v="-13258"/>
    <s v="7"/>
    <d v="1899-12-30T14:44:02"/>
    <d v="1899-12-30T14:49:44"/>
    <n v="0"/>
    <n v="5.7"/>
    <s v="-83.4602"/>
    <s v="45.10359"/>
    <n v="3.5335692740959099"/>
    <n v="14"/>
    <n v="0.269230769230769"/>
    <s v="102_Monday"/>
    <s v="102_Week1_Monday"/>
    <n v="1"/>
    <n v="55"/>
    <n v="31"/>
    <s v="102_Week1_Wednesday"/>
    <n v="120.105"/>
    <n v="104.59"/>
    <s v="NO"/>
    <s v="MTWRF"/>
    <s v="No"/>
    <s v="Yes"/>
    <s v="Y"/>
    <n v="55"/>
  </r>
  <r>
    <s v="2793"/>
    <s v="71399"/>
    <s v="0"/>
    <x v="0"/>
    <x v="1"/>
    <x v="1"/>
    <s v="38"/>
    <s v="102"/>
    <s v="M"/>
    <n v="0"/>
    <s v="Hideaway Bar"/>
    <s v="10085 US 23, Alpena MI 49707 US"/>
    <n v="8.6637039575725794"/>
    <s v="-13259"/>
    <s v="7"/>
    <d v="1899-12-30T14:58:24"/>
    <d v="1899-12-30T15:05:08"/>
    <n v="0"/>
    <n v="6.7277777766666667"/>
    <s v="-83.434614"/>
    <s v="45.193737"/>
    <n v="7.1653885493277603"/>
    <n v="0"/>
    <n v="0"/>
    <s v="102_Monday"/>
    <s v="102_Week1_Monday"/>
    <n v="1"/>
    <n v="0"/>
    <n v="1"/>
    <s v="102_Week1_Monday"/>
    <n v="68.597499999999997"/>
    <n v="51.432499999999997"/>
    <s v="NO"/>
    <s v="TWRF"/>
    <s v="No"/>
    <s v="No"/>
    <s v="N"/>
    <m/>
  </r>
  <r>
    <s v="13972"/>
    <s v="73504"/>
    <s v="0"/>
    <x v="0"/>
    <x v="1"/>
    <x v="1"/>
    <s v="39"/>
    <s v="102"/>
    <s v="T"/>
    <n v="110"/>
    <s v="THE PARKER HOUSE"/>
    <s v="24732 US-23, PRESQUE ISLE MI 49707 US"/>
    <n v="2.2900582030415499"/>
    <s v="-13260"/>
    <s v="7"/>
    <d v="1899-12-30T15:07:25"/>
    <d v="1899-12-30T15:08:25"/>
    <n v="0"/>
    <n v="0.99444444333333337"/>
    <s v="-83.466062"/>
    <s v="45.212271"/>
    <n v="2.05413180119446"/>
    <n v="0"/>
    <n v="0"/>
    <s v="102_Monday"/>
    <s v="102_Week1_Monday"/>
    <n v="1"/>
    <n v="0"/>
    <n v="111"/>
    <s v="102_Week1_Tuesday"/>
    <n v="111.8725"/>
    <n v="76.572500000000005"/>
    <s v="YES"/>
    <s v="MTWRF"/>
    <s v="No"/>
    <s v="Yes"/>
    <s v="Y"/>
    <n v="0"/>
  </r>
  <r>
    <s v="9279"/>
    <s v="73289"/>
    <s v="0"/>
    <x v="0"/>
    <x v="1"/>
    <x v="1"/>
    <s v="40"/>
    <s v="102"/>
    <s v="T"/>
    <n v="17"/>
    <s v="IMPORT &amp; DOMESTIC AUTO SERVICE"/>
    <s v="6201 US 23 N, ALPENA MI 49707 US"/>
    <n v="7.2422433719038999"/>
    <s v="-13261"/>
    <s v="7"/>
    <d v="1899-12-30T15:15:39"/>
    <d v="1899-12-30T15:25:17"/>
    <n v="0"/>
    <n v="9.625"/>
    <s v="-83.4402733"/>
    <s v="45.1369617"/>
    <n v="6.5404816691916698"/>
    <n v="8"/>
    <n v="0.15384615384615399"/>
    <s v="102_Monday"/>
    <s v="102_Week1_Monday"/>
    <n v="1"/>
    <n v="57"/>
    <n v="18"/>
    <s v="102_Week1_Tuesday"/>
    <n v="65.457499999999996"/>
    <n v="71.782499999999999"/>
    <s v="NO"/>
    <s v="MTWRF"/>
    <s v="No"/>
    <s v="Yes"/>
    <s v="Y"/>
    <n v="57"/>
  </r>
  <r>
    <s v="2166"/>
    <s v="99053"/>
    <s v="9"/>
    <x v="0"/>
    <x v="1"/>
    <x v="1"/>
    <s v="41"/>
    <s v="102"/>
    <s v="T"/>
    <n v="15"/>
    <s v="Metal - Tech"/>
    <s v="3800 U.S. 23 North P.O. Box 115, Alpena MI 49707 US"/>
    <n v="2.7627114914357702"/>
    <s v="-13262"/>
    <s v="5"/>
    <d v="1899-12-30T15:28:02"/>
    <d v="1899-12-30T15:35:28"/>
    <n v="0"/>
    <n v="7.4333333333333336"/>
    <s v="-83.4547322"/>
    <s v="45.1021218"/>
    <n v="2.5229572148286898"/>
    <n v="0"/>
    <n v="0"/>
    <s v="102_Monday"/>
    <s v="102_Week1_Monday"/>
    <n v="1"/>
    <n v="0"/>
    <n v="16"/>
    <s v="102_Week1_Tuesday"/>
    <n v="25.954999999999998"/>
    <n v="25.954999999999998"/>
    <s v="NO"/>
    <s v="MTWRF"/>
    <s v="No"/>
    <s v="Yes"/>
    <s v="Y"/>
    <n v="0"/>
  </r>
  <r>
    <s v="2163"/>
    <s v="99053"/>
    <s v="4"/>
    <x v="0"/>
    <x v="1"/>
    <x v="1"/>
    <s v="42"/>
    <s v="102"/>
    <s v="T"/>
    <n v="13"/>
    <s v="REN-TECH INDUSTRIAL GROUP"/>
    <s v="3580 US 23 North, Alpena MI 49707 US"/>
    <n v="0.28358591720461801"/>
    <s v="-13263"/>
    <s v="5"/>
    <d v="1899-12-30T15:35:45"/>
    <d v="1899-12-30T15:40:39"/>
    <n v="0"/>
    <n v="4.9000000000000004"/>
    <s v="-83.4561662"/>
    <s v="45.0985267"/>
    <n v="0.25897953912537802"/>
    <n v="0"/>
    <n v="0"/>
    <s v="102_Monday"/>
    <s v="102_Week1_Monday"/>
    <n v="1"/>
    <n v="0"/>
    <n v="14"/>
    <s v="102_Week1_Tuesday"/>
    <n v="17.32"/>
    <n v="17.32"/>
    <s v="NO"/>
    <s v="MTWRF"/>
    <s v="No"/>
    <s v="Yes"/>
    <s v="Y"/>
    <n v="0"/>
  </r>
  <r>
    <s v="11615"/>
    <s v="99053"/>
    <s v="14"/>
    <x v="0"/>
    <x v="1"/>
    <x v="1"/>
    <s v="43"/>
    <s v="102"/>
    <s v="T"/>
    <n v="14"/>
    <s v="REN-TECH #3544"/>
    <s v="3544 US 23 N, ALPENA MI 49707 US"/>
    <n v="2.4858998134732201E-2"/>
    <s v="-13264"/>
    <s v="5"/>
    <d v="1899-12-30T15:40:41"/>
    <d v="1899-12-30T15:43:59"/>
    <n v="0"/>
    <n v="3.3000000000000003"/>
    <s v="-83.4565032"/>
    <s v="45.0982917"/>
    <n v="2.2700738461165101E-2"/>
    <n v="0"/>
    <n v="0"/>
    <s v="102_Monday"/>
    <s v="102_Week1_Monday"/>
    <n v="1"/>
    <n v="0"/>
    <n v="15"/>
    <s v="102_Week1_Tuesday"/>
    <n v="10.95"/>
    <n v="10.210000000000001"/>
    <s v="NO"/>
    <s v="MTWRF"/>
    <s v="No"/>
    <s v="Yes"/>
    <s v="Y"/>
    <n v="0"/>
  </r>
  <r>
    <s v="1962"/>
    <s v="70512"/>
    <s v="0"/>
    <x v="0"/>
    <x v="1"/>
    <x v="1"/>
    <s v="44"/>
    <s v="102"/>
    <s v="W"/>
    <n v="50"/>
    <s v="CLIFF ANSCHUETZ CHEVY - BODY"/>
    <s v="1074 US-23 NORTH, ALPENA MI 49707 US"/>
    <n v="1.1659196857362999"/>
    <s v="-13265"/>
    <s v="7"/>
    <d v="1899-12-30T15:45:09"/>
    <d v="1899-12-30T15:48:32"/>
    <n v="0"/>
    <n v="3.3833333333333333"/>
    <s v="-83.455893"/>
    <s v="45.08653"/>
    <n v="0.80902919375579396"/>
    <n v="3"/>
    <n v="5.7692307692307702E-2"/>
    <s v="102_Monday"/>
    <s v="102_Week1_Monday"/>
    <n v="1"/>
    <n v="55"/>
    <n v="51"/>
    <s v="102_Week1_Wednesday"/>
    <n v="30"/>
    <n v="35.770000000000003"/>
    <s v="NO"/>
    <s v="MTWRF"/>
    <s v="No"/>
    <s v="Yes"/>
    <s v="Y"/>
    <n v="55"/>
  </r>
  <r>
    <s v="2893"/>
    <s v="73073"/>
    <s v="0"/>
    <x v="0"/>
    <x v="1"/>
    <x v="1"/>
    <s v="45"/>
    <s v="102"/>
    <s v="W"/>
    <n v="40"/>
    <s v="CLIFF ANSCHUETZ CHEV - SERVICE"/>
    <s v="1074 US - 23 NORTH, ALPENA MI 49707 US"/>
    <n v="0"/>
    <s v="-13266"/>
    <s v="7"/>
    <d v="1899-12-30T15:48:32"/>
    <d v="1899-12-30T16:06:21"/>
    <n v="0"/>
    <n v="17.816666666666666"/>
    <s v="-83.455893"/>
    <s v="45.08653"/>
    <m/>
    <n v="0"/>
    <n v="0"/>
    <s v="102_Monday"/>
    <s v="102_Week1_Monday"/>
    <n v="1"/>
    <n v="0"/>
    <n v="41"/>
    <s v="102_Week1_Wednesday"/>
    <n v="100.995"/>
    <n v="113.77"/>
    <s v="NO"/>
    <s v="MTWRF"/>
    <s v="No"/>
    <s v="Yes"/>
    <s v="Y"/>
    <n v="0"/>
  </r>
  <r>
    <s v=""/>
    <m/>
    <m/>
    <x v="0"/>
    <x v="1"/>
    <x v="1"/>
    <s v=""/>
    <m/>
    <m/>
    <m/>
    <s v="Alpena Depot"/>
    <s v="120 E Herman St,, Alpena 49707 US"/>
    <n v="6.6772427409887296"/>
    <s v="-12538"/>
    <m/>
    <d v="1899-12-30T16:13:01"/>
    <d v="1899-12-30T16:13:01"/>
    <n v="0"/>
    <m/>
    <s v="-83.416387"/>
    <s v="45.0710235"/>
    <n v="2.8282124753595999"/>
    <m/>
    <m/>
    <s v="102_Monday"/>
    <s v="102_Week1_Monday"/>
    <n v="20"/>
    <m/>
    <n v="1"/>
    <e v="#N/A"/>
    <m/>
    <m/>
    <m/>
    <m/>
    <s v="Yes"/>
    <s v="Yes"/>
    <m/>
    <m/>
  </r>
  <r>
    <s v="13590"/>
    <s v="99103"/>
    <s v="1"/>
    <x v="0"/>
    <x v="1"/>
    <x v="2"/>
    <s v="1"/>
    <s v="102"/>
    <s v="F"/>
    <n v="10"/>
    <s v="NEXT DOOR STR #5018"/>
    <s v="309 E STATE ST, CHEBOYGAN MI 49721 US"/>
    <n v="82.428818341344595"/>
    <s v="-13330"/>
    <s v="7"/>
    <d v="1899-12-30T07:22:25"/>
    <d v="1899-12-30T07:26:28"/>
    <n v="0"/>
    <n v="4.0555555566666666"/>
    <s v="-84.469687"/>
    <s v="45.644919"/>
    <n v="79.391432113785996"/>
    <n v="0"/>
    <n v="0"/>
    <s v="102_Thursday"/>
    <s v="102_Week1_Thursday"/>
    <n v="1"/>
    <n v="0"/>
    <n v="11"/>
    <s v="102_Week1_Friday"/>
    <n v="15"/>
    <n v="15"/>
    <s v="NO"/>
    <s v="MTWRF"/>
    <s v="No"/>
    <s v="Yes"/>
    <s v="Y"/>
    <n v="0"/>
  </r>
  <r>
    <s v="12139"/>
    <s v="99138"/>
    <s v="7"/>
    <x v="0"/>
    <x v="1"/>
    <x v="2"/>
    <s v="2"/>
    <s v="102"/>
    <s v="F"/>
    <n v="27"/>
    <s v="BREWS &amp; BURGERS"/>
    <s v="918 SOUTH HURON, MACKINAW CITY MI 49760 US"/>
    <n v="18.819460343569499"/>
    <s v="-13331"/>
    <s v="7"/>
    <d v="1899-12-30T07:45:18"/>
    <d v="1899-12-30T07:54:59"/>
    <n v="0"/>
    <n v="9.683574621414877"/>
    <s v="-84.726499"/>
    <s v="45.76908"/>
    <n v="15.2877990549438"/>
    <n v="0"/>
    <n v="0"/>
    <s v="102_Thursday"/>
    <s v="102_Week1_Thursday"/>
    <n v="1"/>
    <n v="0"/>
    <n v="28"/>
    <s v="102_Week1_Friday"/>
    <n v="25.5625"/>
    <n v="0"/>
    <s v="NO"/>
    <s v="MTWRF"/>
    <s v="No"/>
    <s v="Yes"/>
    <s v="Y"/>
    <n v="0"/>
  </r>
  <r>
    <s v="12053"/>
    <s v="99138"/>
    <s v="3"/>
    <x v="0"/>
    <x v="1"/>
    <x v="2"/>
    <s v="3"/>
    <s v="102"/>
    <s v="F"/>
    <n v="85"/>
    <s v="THE LIGHTHOUSE RESTAURANT"/>
    <s v="718 S HURON, MACKINAW CITY MI 49701 US"/>
    <n v="0.800562968477607"/>
    <s v="-13332"/>
    <s v="7"/>
    <d v="1899-12-30T07:55:47"/>
    <d v="1899-12-30T08:05:28"/>
    <n v="0"/>
    <n v="9.683574621414877"/>
    <s v="-84.726833180263"/>
    <s v="45.7733461913389"/>
    <n v="0.30273316690191798"/>
    <n v="0"/>
    <n v="0"/>
    <s v="102_Thursday"/>
    <s v="102_Week1_Thursday"/>
    <n v="1"/>
    <n v="0"/>
    <n v="86"/>
    <s v="102_Week1_Friday"/>
    <n v="54.786200000000001"/>
    <n v="6.59"/>
    <s v="NO"/>
    <s v="MTWRF"/>
    <s v="No"/>
    <s v="Yes"/>
    <s v="Y"/>
    <n v="0"/>
  </r>
  <r>
    <s v="10862"/>
    <s v="73389"/>
    <s v="0"/>
    <x v="0"/>
    <x v="1"/>
    <x v="2"/>
    <s v="4"/>
    <s v="102"/>
    <s v="F"/>
    <n v="35"/>
    <s v="SHEPLER FERRY-MACKINAW"/>
    <s v="556 EAST CENTUZL, MACKINAW CITY MI 49701 US"/>
    <n v="3.0134615525603299"/>
    <s v="-13333"/>
    <s v="7"/>
    <d v="1899-12-30T08:08:29"/>
    <d v="1899-12-30T08:18:10"/>
    <n v="0"/>
    <n v="9.683574621414877"/>
    <s v="-84.722255"/>
    <s v="45.781478"/>
    <n v="0.75196685342631198"/>
    <n v="0"/>
    <n v="0"/>
    <s v="102_Thursday"/>
    <s v="102_Week1_Thursday"/>
    <n v="1"/>
    <n v="0"/>
    <n v="36"/>
    <s v="102_Week1_Friday"/>
    <n v="107.0887"/>
    <n v="0"/>
    <s v="NO"/>
    <s v="MTWRF"/>
    <s v="No"/>
    <s v="Yes"/>
    <s v="Y"/>
    <n v="0"/>
  </r>
  <r>
    <s v="2268"/>
    <s v="99138"/>
    <s v="2"/>
    <x v="0"/>
    <x v="1"/>
    <x v="2"/>
    <s v="5"/>
    <s v="102"/>
    <s v="F"/>
    <n v="30"/>
    <s v="Dixie Saloon Food &amp; Spirits"/>
    <s v="401 E. Central, Mackinaw City MI 49701 US"/>
    <n v="1.17972472310066"/>
    <s v="-13334"/>
    <s v="7"/>
    <d v="1899-12-30T08:19:20"/>
    <d v="1899-12-30T08:31:17"/>
    <n v="0"/>
    <n v="11.955555556666667"/>
    <s v="-84.7252007"/>
    <s v="45.7819027"/>
    <n v="0.18468952065376601"/>
    <n v="0"/>
    <n v="0"/>
    <s v="102_Thursday"/>
    <s v="102_Week1_Thursday"/>
    <n v="1"/>
    <n v="0"/>
    <n v="31"/>
    <s v="102_Week1_Friday"/>
    <n v="194.22499999999999"/>
    <n v="109.08499999999999"/>
    <s v="NO"/>
    <s v="MTWRF"/>
    <s v="No"/>
    <s v="Yes"/>
    <s v="Y"/>
    <n v="0"/>
  </r>
  <r>
    <s v="12751"/>
    <s v="99138"/>
    <s v="5"/>
    <x v="0"/>
    <x v="1"/>
    <x v="2"/>
    <s v="6"/>
    <s v="102"/>
    <s v="F"/>
    <n v="57"/>
    <s v="THE HOOK"/>
    <s v="201 S. HURON, MACKINAW CITY MI 49701 US"/>
    <n v="0.86340282484888997"/>
    <s v="-13335"/>
    <s v="7"/>
    <d v="1899-12-30T08:32:10"/>
    <d v="1899-12-30T08:41:51"/>
    <n v="0"/>
    <n v="9.683574621414877"/>
    <s v="-84.724594"/>
    <s v="45.779733"/>
    <n v="0.151143861334114"/>
    <n v="0"/>
    <n v="0"/>
    <s v="102_Thursday"/>
    <s v="102_Week1_Thursday"/>
    <n v="1"/>
    <n v="0"/>
    <n v="58"/>
    <s v="102_Week1_Friday"/>
    <n v="97.834999999999994"/>
    <n v="0"/>
    <s v="NO"/>
    <s v="MTWRF"/>
    <s v="No"/>
    <s v="Yes"/>
    <s v="Y"/>
    <n v="0"/>
  </r>
  <r>
    <s v="1896"/>
    <s v="99138"/>
    <s v="0"/>
    <x v="0"/>
    <x v="1"/>
    <x v="2"/>
    <s v="7"/>
    <s v="102"/>
    <s v="F"/>
    <n v="55"/>
    <s v="NONNA LISA"/>
    <s v="312 S. HURON, MACKINAW CITY MI 49701 US"/>
    <n v="1.1614153403788801"/>
    <s v="-13336"/>
    <s v="7"/>
    <d v="1899-12-30T08:43:00"/>
    <d v="1899-12-30T08:52:41"/>
    <n v="0"/>
    <n v="9.683574621414877"/>
    <s v="-84.726742"/>
    <s v="45.778344"/>
    <n v="0.23822174744094601"/>
    <n v="0"/>
    <n v="0"/>
    <s v="102_Thursday"/>
    <s v="102_Week1_Thursday"/>
    <n v="1"/>
    <n v="11"/>
    <n v="56"/>
    <s v="102_Week1_Friday"/>
    <n v="162.02619999999999"/>
    <n v="0"/>
    <s v="NO"/>
    <s v="MTWRF"/>
    <s v="No"/>
    <s v="Yes"/>
    <s v="Y"/>
    <n v="11"/>
  </r>
  <r>
    <s v="11660"/>
    <s v="99138"/>
    <s v="4"/>
    <x v="0"/>
    <x v="1"/>
    <x v="2"/>
    <s v="8"/>
    <s v="102"/>
    <s v="F"/>
    <n v="84"/>
    <s v="TOAST-A-GO-GO"/>
    <s v="416 S. HURON, MACKINAW CITY MI 49701 US"/>
    <n v="0.59128857962787196"/>
    <s v="-13337"/>
    <s v="7"/>
    <d v="1899-12-30T08:53:17"/>
    <d v="1899-12-30T09:02:58"/>
    <n v="0"/>
    <n v="9.683574621414877"/>
    <s v="-84.7272872"/>
    <s v="45.7772777"/>
    <n v="0.119163841555589"/>
    <n v="0"/>
    <n v="0"/>
    <s v="102_Thursday"/>
    <s v="102_Week1_Thursday"/>
    <n v="1"/>
    <n v="0"/>
    <n v="85"/>
    <s v="102_Week1_Friday"/>
    <n v="137.44"/>
    <n v="0"/>
    <s v="NO"/>
    <s v="MTWRF"/>
    <s v="No"/>
    <s v="Yes"/>
    <s v="Y"/>
    <n v="0"/>
  </r>
  <r>
    <s v="14502"/>
    <s v="73522"/>
    <s v="0"/>
    <x v="0"/>
    <x v="1"/>
    <x v="2"/>
    <s v="9"/>
    <s v="102"/>
    <s v="F"/>
    <n v="110"/>
    <s v="MULLIGANS RESTAURANT"/>
    <s v="320 NORTH MAIN, CHEBOYGAN MI 49721 US"/>
    <n v="20.268419509753599"/>
    <s v="-13338"/>
    <s v="7"/>
    <d v="1899-12-30T09:23:14"/>
    <d v="1899-12-30T09:32:01"/>
    <n v="0"/>
    <n v="8.7777777783333342"/>
    <s v="-84.4757"/>
    <s v="45.645423"/>
    <n v="15.693557054697999"/>
    <n v="0"/>
    <n v="0"/>
    <s v="102_Thursday"/>
    <s v="102_Week1_Thursday"/>
    <n v="1"/>
    <n v="0"/>
    <n v="111"/>
    <s v="102_Week1_Friday"/>
    <n v="141.95500000000001"/>
    <n v="16.337499999999999"/>
    <s v="NO"/>
    <s v="MTWRF"/>
    <s v="No"/>
    <s v="Yes"/>
    <s v="Y"/>
    <n v="0"/>
  </r>
  <r>
    <s v="2302"/>
    <s v="70883"/>
    <s v="0"/>
    <x v="0"/>
    <x v="1"/>
    <x v="2"/>
    <s v="10"/>
    <s v="102"/>
    <s v="F"/>
    <n v="120"/>
    <s v="Modern Pharmacy"/>
    <s v="127 N. Main Street, Cheboygan MI 49721 US"/>
    <n v="0.58034462109208096"/>
    <s v="-13339"/>
    <s v="7"/>
    <d v="1899-12-30T09:32:35"/>
    <d v="1899-12-30T09:40:18"/>
    <n v="0"/>
    <n v="7.7166666666666668"/>
    <s v="-84.47769"/>
    <s v="45.643894"/>
    <n v="0.149925383248106"/>
    <n v="0"/>
    <n v="0"/>
    <s v="102_Thursday"/>
    <s v="102_Week1_Thursday"/>
    <n v="1"/>
    <n v="0"/>
    <n v="121"/>
    <s v="102_Week1_Friday"/>
    <n v="57.02"/>
    <n v="57.02"/>
    <s v="NO"/>
    <s v="MTWRF"/>
    <s v="No"/>
    <s v="Yes"/>
    <s v="Y"/>
    <n v="0"/>
  </r>
  <r>
    <s v="14553"/>
    <s v="73525"/>
    <s v="0"/>
    <x v="0"/>
    <x v="1"/>
    <x v="2"/>
    <s v="11"/>
    <s v="102"/>
    <s v="F"/>
    <n v="28"/>
    <s v="STEP INN RESTAURANT"/>
    <s v="325 N MAIN STREET, CHEBOYGAN MI 49721 US"/>
    <n v="0.54546942561864897"/>
    <s v="-13340"/>
    <s v="5"/>
    <d v="1899-12-30T09:40:51"/>
    <d v="1899-12-30T09:50:32"/>
    <n v="0"/>
    <n v="9.683574621414877"/>
    <s v="-84.476249"/>
    <s v="45.645734"/>
    <n v="0.14244012913811699"/>
    <n v="0"/>
    <n v="0"/>
    <s v="102_Thursday"/>
    <s v="102_Week1_Thursday"/>
    <n v="1"/>
    <n v="0"/>
    <n v="29"/>
    <s v="102_Week1_Friday"/>
    <n v="23.465"/>
    <n v="0"/>
    <s v="NO"/>
    <s v="MTWRF"/>
    <s v="No"/>
    <s v="Yes"/>
    <s v="Y"/>
    <n v="0"/>
  </r>
  <r>
    <s v="11508"/>
    <s v="73422"/>
    <s v="0"/>
    <x v="0"/>
    <x v="1"/>
    <x v="2"/>
    <s v="12"/>
    <s v="102"/>
    <s v="H"/>
    <n v="80"/>
    <s v="ISLAND HOUSE HOTEL"/>
    <s v="6966 MAIN ST VIA-ARNOLD LINE, MACKINAC ISLAND MI 49757 US"/>
    <n v="83.618662118911701"/>
    <s v="-13341"/>
    <s v="7"/>
    <d v="1899-12-30T11:14:09"/>
    <d v="1899-12-30T11:23:50"/>
    <n v="0"/>
    <n v="9.683574621414877"/>
    <s v="-84.613853"/>
    <s v="45.851185"/>
    <n v="15.690090827950799"/>
    <n v="0"/>
    <n v="0"/>
    <s v="102_Thursday"/>
    <s v="102_Week1_Thursday"/>
    <n v="1"/>
    <n v="0"/>
    <n v="81"/>
    <e v="#N/A"/>
    <n v="606.84249999999997"/>
    <n v="0"/>
    <s v="NO"/>
    <s v="MTWRF"/>
    <s v="No"/>
    <s v="Yes"/>
    <s v="Y"/>
    <n v="0"/>
  </r>
  <r>
    <s v="2316"/>
    <s v="70897"/>
    <s v="0"/>
    <x v="0"/>
    <x v="1"/>
    <x v="2"/>
    <s v="13"/>
    <s v="102"/>
    <s v="H"/>
    <n v="45"/>
    <s v="GOOD DAY CAFE"/>
    <s v="7216 MAIN ST FREIGHT BOAT ONLY, MACKINAC ISLAND MI 49757 US"/>
    <n v="0"/>
    <s v="-13342"/>
    <s v="7"/>
    <d v="1899-12-30T11:23:50"/>
    <d v="1899-12-30T11:33:31"/>
    <n v="0"/>
    <n v="9.683574621414877"/>
    <s v="-84.617428"/>
    <s v="45.850336"/>
    <m/>
    <n v="0"/>
    <n v="0"/>
    <s v="102_Thursday"/>
    <s v="102_Week1_Thursday"/>
    <n v="1"/>
    <n v="0"/>
    <n v="46"/>
    <e v="#N/A"/>
    <n v="129.2062"/>
    <n v="0"/>
    <s v="NO"/>
    <s v="MTWRF"/>
    <s v="No"/>
    <s v="Yes"/>
    <s v="Y"/>
    <n v="0"/>
  </r>
  <r>
    <s v="3001"/>
    <s v="73199"/>
    <s v="0"/>
    <x v="0"/>
    <x v="1"/>
    <x v="2"/>
    <s v="14"/>
    <s v="102"/>
    <s v="H"/>
    <n v="50"/>
    <s v="ISLAND SLICE PIZZERIA"/>
    <s v="7234 MAIN ST, MACKINAW ISLAND MI 49757 US"/>
    <n v="0"/>
    <s v="-13343"/>
    <s v="7"/>
    <d v="1899-12-30T11:33:31"/>
    <d v="1899-12-30T11:43:12"/>
    <n v="0"/>
    <n v="9.683574621414877"/>
    <s v="-84.6175018"/>
    <s v="45.8501157"/>
    <m/>
    <n v="0"/>
    <n v="0"/>
    <s v="102_Thursday"/>
    <s v="102_Week1_Thursday"/>
    <n v="1"/>
    <n v="0"/>
    <n v="51"/>
    <e v="#N/A"/>
    <n v="86.88"/>
    <n v="0"/>
    <s v="NO"/>
    <s v="MTWRF"/>
    <s v="No"/>
    <s v="Yes"/>
    <s v="Y"/>
    <n v="0"/>
  </r>
  <r>
    <s v="2319"/>
    <s v="70900"/>
    <s v="0"/>
    <x v="0"/>
    <x v="1"/>
    <x v="2"/>
    <s v="15"/>
    <s v="102"/>
    <s v="H"/>
    <n v="24"/>
    <s v="PANCAKE HOUSE"/>
    <s v="7245 MAINT ST VIA-ARNOLD LINE, MACKINAC ISLAND MI 49757 US"/>
    <n v="0"/>
    <s v="-13344"/>
    <s v="7"/>
    <d v="1899-12-30T11:43:12"/>
    <d v="1899-12-30T11:52:53"/>
    <n v="0"/>
    <n v="9.683574621414877"/>
    <s v="-84.617338"/>
    <s v="45.849884"/>
    <m/>
    <n v="0"/>
    <n v="0"/>
    <s v="102_Thursday"/>
    <s v="102_Week1_Thursday"/>
    <n v="1"/>
    <n v="0"/>
    <n v="25"/>
    <e v="#N/A"/>
    <n v="212.04750000000001"/>
    <n v="0"/>
    <s v="NO"/>
    <s v="MTWRF"/>
    <s v="No"/>
    <s v="Yes"/>
    <s v="Y"/>
    <n v="0"/>
  </r>
  <r>
    <s v="2323"/>
    <s v="70904"/>
    <s v="0"/>
    <x v="0"/>
    <x v="1"/>
    <x v="2"/>
    <s v="16"/>
    <s v="102"/>
    <s v="H"/>
    <n v="35"/>
    <s v="MILLIES ON MAIN"/>
    <s v="7294 MAIN ST VIA-ARNOLD LINE, MACKINAC ISLAND MI 49757 US"/>
    <n v="0"/>
    <s v="-13345"/>
    <s v="7"/>
    <d v="1899-12-30T11:52:53"/>
    <d v="1899-12-30T12:02:34"/>
    <n v="0"/>
    <n v="9.683574621414877"/>
    <s v="-84.61805"/>
    <s v="45.849682"/>
    <m/>
    <n v="0"/>
    <n v="0"/>
    <s v="102_Thursday"/>
    <s v="102_Week1_Thursday"/>
    <n v="1"/>
    <n v="0"/>
    <n v="36"/>
    <e v="#N/A"/>
    <n v="102.4987"/>
    <n v="-21.875"/>
    <s v="NO"/>
    <s v="MTWRF"/>
    <s v="No"/>
    <s v="Yes"/>
    <s v="Y"/>
    <n v="0"/>
  </r>
  <r>
    <s v="2320"/>
    <s v="70901"/>
    <s v="0"/>
    <x v="0"/>
    <x v="1"/>
    <x v="2"/>
    <s v="17"/>
    <s v="102"/>
    <s v="H"/>
    <n v="55"/>
    <s v="HORN'S BAR"/>
    <s v="7300 MAIN ST VIA-SHEPPLER ST IGNACE, MACKINAC ISLAND MI 49701 US"/>
    <n v="0"/>
    <s v="-13346"/>
    <s v="7"/>
    <d v="1899-12-30T12:02:34"/>
    <d v="1899-12-30T12:12:15"/>
    <n v="0"/>
    <n v="9.683574621414877"/>
    <s v="-84.618106"/>
    <s v="45.84962"/>
    <m/>
    <n v="0"/>
    <n v="0"/>
    <s v="102_Thursday"/>
    <s v="102_Week1_Thursday"/>
    <n v="1"/>
    <n v="0"/>
    <n v="56"/>
    <e v="#N/A"/>
    <n v="95.82"/>
    <n v="0"/>
    <s v="NO"/>
    <s v="MTWRF"/>
    <s v="No"/>
    <s v="Yes"/>
    <s v="Y"/>
    <n v="0"/>
  </r>
  <r>
    <s v="2798"/>
    <s v="71404"/>
    <s v="0"/>
    <x v="0"/>
    <x v="1"/>
    <x v="2"/>
    <s v="18"/>
    <s v="102"/>
    <s v="H"/>
    <n v="25"/>
    <s v="SEABISCUIT"/>
    <s v="1997 MAIN ST. VIA-ARNOLD LINE, MACKINAW ISLAND MI 49757 US"/>
    <n v="0"/>
    <s v="-13347"/>
    <s v="7"/>
    <d v="1899-12-30T12:12:15"/>
    <d v="1899-12-30T12:21:56"/>
    <n v="0"/>
    <n v="9.683574621414877"/>
    <s v="-84.6223884958899"/>
    <s v="45.8467865833301"/>
    <m/>
    <n v="0"/>
    <n v="0"/>
    <s v="102_Thursday"/>
    <s v="102_Week1_Thursday"/>
    <n v="1"/>
    <n v="0"/>
    <n v="26"/>
    <e v="#N/A"/>
    <n v="193.11250000000001"/>
    <n v="0"/>
    <s v="NO"/>
    <s v="MTWRF"/>
    <s v="No"/>
    <s v="Yes"/>
    <s v="Y"/>
    <n v="0"/>
  </r>
  <r>
    <s v="1851"/>
    <s v="70014"/>
    <s v="0"/>
    <x v="0"/>
    <x v="1"/>
    <x v="2"/>
    <s v="19"/>
    <s v="102"/>
    <s v="H"/>
    <n v="95"/>
    <s v="STARBUCKS"/>
    <s v="7308 MIAN ST VIA-ARNOLD LINE, MACKINAC ISLAND MI 49757 US"/>
    <n v="0"/>
    <s v="-13348"/>
    <s v="7"/>
    <d v="1899-12-30T12:21:56"/>
    <d v="1899-12-30T12:31:37"/>
    <n v="0"/>
    <n v="9.683574621414877"/>
    <s v="-84.618211"/>
    <s v="45.849494"/>
    <m/>
    <n v="0"/>
    <n v="0"/>
    <s v="102_Thursday"/>
    <s v="102_Week1_Thursday"/>
    <n v="1"/>
    <n v="0"/>
    <n v="96"/>
    <e v="#N/A"/>
    <n v="60.238700000000001"/>
    <n v="0"/>
    <s v="NO"/>
    <s v="MTWRF"/>
    <s v="No"/>
    <s v="Yes"/>
    <s v="Y"/>
    <n v="0"/>
  </r>
  <r>
    <s v="1873"/>
    <s v="70036"/>
    <s v="0"/>
    <x v="0"/>
    <x v="1"/>
    <x v="2"/>
    <s v="20"/>
    <s v="102"/>
    <s v="H"/>
    <n v="60"/>
    <s v="YANKEE REBEL"/>
    <s v="1493 ASTOR ST VIA-SHEPPLER ST IGNACE, MACKINAC ISLAND MI 49701 US"/>
    <n v="0"/>
    <s v="-13349"/>
    <s v="7"/>
    <d v="1899-12-30T12:31:37"/>
    <d v="1899-12-30T12:41:18"/>
    <n v="0"/>
    <n v="9.683574621414877"/>
    <s v="-84.618702"/>
    <s v="45.849262"/>
    <m/>
    <n v="0"/>
    <n v="0"/>
    <s v="102_Thursday"/>
    <s v="102_Week1_Thursday"/>
    <n v="1"/>
    <n v="0"/>
    <n v="61"/>
    <e v="#N/A"/>
    <n v="115.53"/>
    <n v="0"/>
    <s v="NO"/>
    <s v="MTWRF"/>
    <s v="No"/>
    <s v="Yes"/>
    <s v="Y"/>
    <n v="0"/>
  </r>
  <r>
    <s v="11440"/>
    <s v="73415"/>
    <s v="1"/>
    <x v="0"/>
    <x v="1"/>
    <x v="2"/>
    <s v="21"/>
    <s v="102"/>
    <s v="H"/>
    <n v="70"/>
    <s v="WINCHESTER'S"/>
    <s v="7416 MAIN ST VIA-STARLINE MACKINAW CITY, MACKINAW ISLAND MI 49757 US"/>
    <n v="0"/>
    <s v="-13350"/>
    <s v="7"/>
    <d v="1899-12-30T12:41:18"/>
    <d v="1899-12-30T12:50:59"/>
    <n v="0"/>
    <n v="9.683574621414877"/>
    <s v="-84.619021"/>
    <s v="45.848396"/>
    <m/>
    <n v="0"/>
    <n v="0"/>
    <s v="102_Thursday"/>
    <s v="102_Week1_Thursday"/>
    <n v="1"/>
    <n v="0"/>
    <n v="71"/>
    <e v="#N/A"/>
    <n v="111.11"/>
    <n v="0"/>
    <s v="NO"/>
    <s v="MTWRF"/>
    <s v="No"/>
    <s v="Yes"/>
    <s v="Y"/>
    <n v="0"/>
  </r>
  <r>
    <s v="13967"/>
    <s v="73502"/>
    <s v="0"/>
    <x v="0"/>
    <x v="1"/>
    <x v="2"/>
    <s v="22"/>
    <s v="102"/>
    <s v="H"/>
    <n v="22"/>
    <s v="KINGSTON KITCHEN"/>
    <s v="1384 HOBAN, MACKINAC ISLAND MI 49757 US"/>
    <n v="0"/>
    <s v="-13351"/>
    <s v="7"/>
    <d v="1899-12-30T12:50:59"/>
    <d v="1899-12-30T13:00:40"/>
    <n v="0"/>
    <n v="9.683574621414877"/>
    <s v="-84.61924"/>
    <s v="45.848106"/>
    <m/>
    <n v="0"/>
    <n v="0"/>
    <s v="102_Thursday"/>
    <s v="102_Week1_Thursday"/>
    <n v="1"/>
    <n v="0"/>
    <n v="23"/>
    <e v="#N/A"/>
    <n v="126.4662"/>
    <n v="0"/>
    <s v="NO"/>
    <s v="MTWRF"/>
    <s v="No"/>
    <s v="Yes"/>
    <s v="Y"/>
    <n v="0"/>
  </r>
  <r>
    <s v="11439"/>
    <s v="73415"/>
    <s v="0"/>
    <x v="0"/>
    <x v="1"/>
    <x v="2"/>
    <s v="23"/>
    <s v="102"/>
    <s v="H"/>
    <n v="65"/>
    <s v="THE GREAT TURTLE BREWING &amp; DIS"/>
    <s v="1359 HOBAN ST VIA-STARLINE MACKNIAW CITY, MACKINAW ISLAND MI 49757 US"/>
    <n v="0"/>
    <s v="-13352"/>
    <s v="7"/>
    <d v="1899-12-30T13:00:40"/>
    <d v="1899-12-30T13:10:21"/>
    <n v="0"/>
    <n v="9.683574621414877"/>
    <s v="-84.61899"/>
    <s v="45.847777"/>
    <m/>
    <n v="0"/>
    <n v="0"/>
    <s v="102_Thursday"/>
    <s v="102_Week1_Thursday"/>
    <n v="1"/>
    <n v="0"/>
    <n v="66"/>
    <e v="#N/A"/>
    <n v="245.72"/>
    <n v="0"/>
    <s v="NO"/>
    <s v="MTWRF"/>
    <s v="No"/>
    <s v="Yes"/>
    <s v="Y"/>
    <n v="0"/>
  </r>
  <r>
    <s v="12612"/>
    <s v="73474"/>
    <s v="0"/>
    <x v="0"/>
    <x v="1"/>
    <x v="2"/>
    <s v="24"/>
    <s v="102"/>
    <s v="H"/>
    <n v="56"/>
    <s v="MIGHTY MAC"/>
    <s v="7315 MAIN ST, MACKINAW ISLAND MI 49757 US"/>
    <n v="0"/>
    <s v="-13353"/>
    <s v="7"/>
    <d v="1899-12-30T13:10:21"/>
    <d v="1899-12-30T13:20:02"/>
    <n v="0"/>
    <n v="9.683574621414877"/>
    <s v="-84.6186658120255"/>
    <s v="45.8475363919055"/>
    <m/>
    <n v="0"/>
    <n v="0"/>
    <s v="102_Thursday"/>
    <s v="102_Week1_Thursday"/>
    <n v="1"/>
    <n v="0"/>
    <n v="57"/>
    <e v="#N/A"/>
    <n v="65.892499999999998"/>
    <n v="-8.35"/>
    <s v="NO"/>
    <s v="MTWRF"/>
    <s v="No"/>
    <s v="Yes"/>
    <s v="Y"/>
    <n v="0"/>
  </r>
  <r>
    <s v="2324"/>
    <s v="70905"/>
    <s v="0"/>
    <x v="0"/>
    <x v="1"/>
    <x v="2"/>
    <s v="25"/>
    <s v="102"/>
    <s v="H"/>
    <n v="90"/>
    <s v="MARY'S BISTRO"/>
    <s v="7463 MAINT ST VIA-STARLINE, MACKINAC ISLAND MI 49757 US"/>
    <n v="0"/>
    <s v="-13354"/>
    <s v="7"/>
    <d v="1899-12-30T13:20:02"/>
    <d v="1899-12-30T13:29:43"/>
    <n v="0"/>
    <n v="9.683574621414877"/>
    <s v="-84.61846"/>
    <s v="45.847444"/>
    <m/>
    <n v="0"/>
    <n v="0"/>
    <s v="102_Thursday"/>
    <s v="102_Week1_Thursday"/>
    <n v="1"/>
    <n v="0"/>
    <n v="91"/>
    <e v="#N/A"/>
    <n v="168.85499999999999"/>
    <n v="0"/>
    <s v="NO"/>
    <s v="MTWRF"/>
    <s v="No"/>
    <s v="Yes"/>
    <s v="Y"/>
    <n v="0"/>
  </r>
  <r>
    <s v="2879"/>
    <s v="73047"/>
    <s v="0"/>
    <x v="0"/>
    <x v="1"/>
    <x v="2"/>
    <s v="26"/>
    <s v="102"/>
    <s v="H"/>
    <n v="5"/>
    <s v="DUNCAN BAY BOAT CLUB"/>
    <s v="902 BOAT CLUB DRIVE P.O. BOX 6041, CHEBOYGAN MI 49721 US"/>
    <n v="88.165415013209"/>
    <s v="-13355"/>
    <s v="7"/>
    <d v="1899-12-30T14:57:53"/>
    <d v="1899-12-30T15:07:34"/>
    <n v="0"/>
    <n v="9.683574621414877"/>
    <s v="-84.4408249"/>
    <s v="45.651286"/>
    <n v="17.619846140591399"/>
    <n v="0"/>
    <n v="0"/>
    <s v="102_Thursday"/>
    <s v="102_Week1_Thursday"/>
    <n v="1"/>
    <n v="0"/>
    <n v="6"/>
    <e v="#N/A"/>
    <n v="203.28370000000001"/>
    <n v="0"/>
    <s v="NO"/>
    <s v="MTWRF"/>
    <s v="No"/>
    <s v="Yes"/>
    <s v="Y"/>
    <n v="0"/>
  </r>
  <r>
    <s v=""/>
    <m/>
    <m/>
    <x v="0"/>
    <x v="1"/>
    <x v="2"/>
    <s v=""/>
    <m/>
    <m/>
    <m/>
    <s v="Alpena Depot"/>
    <s v="120 E Herman St,, Alpena 49707 US"/>
    <n v="82.334368422627406"/>
    <s v="-12645"/>
    <m/>
    <d v="1899-12-30T16:29:54"/>
    <d v="1899-12-30T16:29:54"/>
    <n v="0"/>
    <m/>
    <s v="-83.416387"/>
    <s v="45.0710235"/>
    <n v="78.765747288880803"/>
    <m/>
    <m/>
    <s v="102_Thursday"/>
    <s v="102_Week1_Thursday"/>
    <n v="20"/>
    <m/>
    <n v="1"/>
    <e v="#N/A"/>
    <m/>
    <m/>
    <m/>
    <m/>
    <s v="Yes"/>
    <s v="Yes"/>
    <m/>
    <m/>
  </r>
  <r>
    <s v="2874"/>
    <s v="73042"/>
    <s v="0"/>
    <x v="0"/>
    <x v="1"/>
    <x v="3"/>
    <s v="1"/>
    <s v="102"/>
    <s v="T"/>
    <n v="164"/>
    <s v="AWAKON FCU-ROGER CITY"/>
    <s v="279 US 23, ROGER CITY MI 49779 US"/>
    <n v="41.603304207325003"/>
    <s v="-13267"/>
    <s v="5"/>
    <d v="1899-12-30T06:41:36"/>
    <d v="1899-12-30T06:50:38"/>
    <n v="0"/>
    <n v="9.0333333333333332"/>
    <s v="-83.825541"/>
    <s v="45.410042"/>
    <n v="38.538094345612897"/>
    <n v="0"/>
    <n v="0"/>
    <s v="102_Tuesday"/>
    <s v="102_Week1_Tuesday"/>
    <n v="1"/>
    <n v="0"/>
    <n v="165"/>
    <s v="102_Week1_Tuesday"/>
    <n v="29.225000000000001"/>
    <n v="28.65"/>
    <s v="NO"/>
    <s v="MTWRF"/>
    <s v="No"/>
    <s v="No"/>
    <s v="Y"/>
    <m/>
  </r>
  <r>
    <s v="2546"/>
    <s v="73404"/>
    <s v="2"/>
    <x v="0"/>
    <x v="1"/>
    <x v="3"/>
    <s v="2"/>
    <s v="102"/>
    <s v="T"/>
    <n v="162"/>
    <s v="Thunder Bay Health - Rogers Ci"/>
    <s v="205 S Bradley, ROGERS CITY MI 49779 US"/>
    <n v="0.144650438800454"/>
    <s v="-13268"/>
    <s v="7"/>
    <d v="1899-12-30T06:50:46"/>
    <d v="1899-12-30T07:00:43"/>
    <n v="0"/>
    <n v="9.9500000000000011"/>
    <s v="-83.826676"/>
    <s v="45.411112"/>
    <n v="9.6275606548897497E-2"/>
    <n v="0"/>
    <n v="0"/>
    <s v="102_Tuesday"/>
    <s v="102_Week1_Tuesday"/>
    <n v="1"/>
    <n v="0"/>
    <n v="163"/>
    <s v="102_Week1_Tuesday"/>
    <n v="81.174999999999997"/>
    <n v="81.174999999999997"/>
    <s v="NO"/>
    <s v="MTWRF"/>
    <s v="No"/>
    <s v="No"/>
    <s v="Y"/>
    <m/>
  </r>
  <r>
    <s v="2544"/>
    <s v="99126"/>
    <s v="3"/>
    <x v="0"/>
    <x v="1"/>
    <x v="3"/>
    <s v="3"/>
    <s v="102"/>
    <s v="T"/>
    <n v="151"/>
    <s v="ROGERS CITY ACE HARDWARE"/>
    <s v="1040 M-68, ROGERS CITY MI 49779 US"/>
    <n v="0.57925074361264695"/>
    <s v="-13269"/>
    <s v="5"/>
    <d v="1899-12-30T07:01:18"/>
    <d v="1899-12-30T07:02:55"/>
    <n v="0"/>
    <n v="1.6166666666666667"/>
    <s v="-83.830983"/>
    <s v="45.411712"/>
    <n v="0.33747442294069302"/>
    <n v="0"/>
    <n v="0"/>
    <s v="102_Tuesday"/>
    <s v="102_Week1_Tuesday"/>
    <n v="1"/>
    <n v="0"/>
    <n v="152"/>
    <s v="102_Week1_Tuesday"/>
    <n v="21.06"/>
    <n v="21.06"/>
    <s v="NO"/>
    <s v="MTWRF"/>
    <s v="No"/>
    <s v="No"/>
    <s v="Y"/>
    <m/>
  </r>
  <r>
    <s v="8565"/>
    <s v="99031"/>
    <s v="92"/>
    <x v="0"/>
    <x v="1"/>
    <x v="3"/>
    <s v="4"/>
    <s v="102"/>
    <s v="T"/>
    <n v="161"/>
    <s v="BLARNEY CASTLE #816"/>
    <s v="101 S. BRADLEY HWY, ROGERS CITY MI 49779 US"/>
    <n v="0.47846615500748202"/>
    <s v="-13270"/>
    <s v="7"/>
    <d v="1899-12-30T07:03:24"/>
    <d v="1899-12-30T07:16:50"/>
    <n v="0"/>
    <n v="13.425000000000001"/>
    <s v="-83.827228"/>
    <s v="45.412089"/>
    <n v="0.18755284609081899"/>
    <n v="0"/>
    <n v="0"/>
    <s v="102_Tuesday"/>
    <s v="102_Week1_Tuesday"/>
    <n v="1"/>
    <n v="0"/>
    <n v="162"/>
    <s v="102_Week1_Tuesday"/>
    <n v="81.777500000000003"/>
    <n v="88.527500000000003"/>
    <s v="NO"/>
    <s v="MTWRF"/>
    <s v="No"/>
    <s v="No"/>
    <s v="Y"/>
    <m/>
  </r>
  <r>
    <s v="2567"/>
    <s v="71163"/>
    <s v="0"/>
    <x v="0"/>
    <x v="1"/>
    <x v="3"/>
    <s v="5"/>
    <s v="102"/>
    <s v="T"/>
    <n v="152"/>
    <s v="NAUTICAL CITY QUICK LUBE"/>
    <s v="100 N. Bradley Hwy., Rogers City MI 49779 US"/>
    <n v="0.20922447927296201"/>
    <s v="-13271"/>
    <s v="7"/>
    <d v="1899-12-30T07:17:02"/>
    <d v="1899-12-30T07:19:22"/>
    <n v="0"/>
    <n v="2.3250000000000002"/>
    <s v="-83.826572"/>
    <s v="45.413896"/>
    <n v="7.9501881423001894E-2"/>
    <n v="9"/>
    <n v="0.17307692307692299"/>
    <s v="102_Tuesday"/>
    <s v="102_Week1_Tuesday"/>
    <n v="1"/>
    <n v="22"/>
    <n v="153"/>
    <s v="102_Week1_Tuesday"/>
    <n v="42.99"/>
    <n v="66.045000000000002"/>
    <s v="NO"/>
    <s v="MTWRF"/>
    <s v="No"/>
    <s v="No"/>
    <s v="Y"/>
    <m/>
  </r>
  <r>
    <s v="2550"/>
    <s v="71146"/>
    <s v="0"/>
    <x v="0"/>
    <x v="1"/>
    <x v="3"/>
    <s v="6"/>
    <s v="102"/>
    <s v="T"/>
    <n v="160"/>
    <s v="Mike Lynch Ford"/>
    <s v="135 N. Bradley Hwy, Roger City MI 49779 US"/>
    <n v="0.22520180232822901"/>
    <s v="-13272"/>
    <s v="7"/>
    <d v="1899-12-30T07:19:35"/>
    <d v="1899-12-30T07:20:10"/>
    <n v="0"/>
    <n v="0.58333333333333337"/>
    <s v="-83.828038"/>
    <s v="45.413412"/>
    <n v="9.7743292318293901E-2"/>
    <n v="4"/>
    <n v="7.54716981132076E-2"/>
    <s v="102_Tuesday"/>
    <s v="102_Week1_Tuesday"/>
    <n v="1"/>
    <n v="49"/>
    <n v="161"/>
    <s v="102_Week1_Tuesday"/>
    <n v="43.547499999999999"/>
    <n v="51.622500000000002"/>
    <s v="NO"/>
    <s v="MTWRF"/>
    <s v="No"/>
    <s v="No"/>
    <s v="Y"/>
    <m/>
  </r>
  <r>
    <s v="14570"/>
    <s v="99137"/>
    <s v="0"/>
    <x v="0"/>
    <x v="1"/>
    <x v="3"/>
    <s v="7"/>
    <s v="102"/>
    <s v="T"/>
    <n v="185"/>
    <s v="ADRIAN'S SPORT SHOP"/>
    <s v="335 N. BRADLEY HWY., ROGERS CITY MI 49779 US"/>
    <n v="0.46563996747136099"/>
    <s v="-13273"/>
    <s v="5"/>
    <d v="1899-12-30T07:20:38"/>
    <d v="1899-12-30T07:23:51"/>
    <n v="0"/>
    <n v="3.2166666666666668"/>
    <s v="-83.8309751"/>
    <s v="45.4182907"/>
    <n v="0.35846760617785201"/>
    <n v="0"/>
    <n v="0"/>
    <s v="102_Tuesday"/>
    <s v="102_Week1_Tuesday"/>
    <n v="1"/>
    <n v="0"/>
    <n v="186"/>
    <s v="102_Week1_Tuesday"/>
    <n v="33.795000000000002"/>
    <n v="47.776200000000003"/>
    <s v="NO"/>
    <s v="MTWRF"/>
    <s v="No"/>
    <s v="No"/>
    <s v="Y"/>
    <m/>
  </r>
  <r>
    <s v="2563"/>
    <s v="71159"/>
    <s v="0"/>
    <x v="0"/>
    <x v="1"/>
    <x v="3"/>
    <s v="8"/>
    <s v="102"/>
    <s v="T"/>
    <n v="190"/>
    <s v="BISHOP CHEVROLET BUICK, INC."/>
    <s v="420 US 23, Rogers City MI 49779 US"/>
    <n v="0.56976234540343296"/>
    <s v="-13274"/>
    <s v="7"/>
    <d v="1899-12-30T07:24:25"/>
    <d v="1899-12-30T07:29:07"/>
    <n v="0"/>
    <n v="4.708333333333333"/>
    <s v="-83.831184"/>
    <s v="45.420333"/>
    <n v="0.16526616665466101"/>
    <n v="28"/>
    <n v="0.53846153846153799"/>
    <s v="102_Tuesday"/>
    <s v="102_Week1_Tuesday"/>
    <n v="1"/>
    <n v="98"/>
    <n v="191"/>
    <s v="102_Week1_Tuesday"/>
    <n v="168.27119999999999"/>
    <n v="193.25"/>
    <s v="NO"/>
    <s v="MTWRF"/>
    <s v="No"/>
    <s v="No"/>
    <s v="Y"/>
    <m/>
  </r>
  <r>
    <s v="2992"/>
    <s v="73190"/>
    <s v="0"/>
    <x v="0"/>
    <x v="1"/>
    <x v="3"/>
    <s v="9"/>
    <s v="102"/>
    <s v="T"/>
    <n v="191"/>
    <s v="MEDILODGE OF ROGERS CITY"/>
    <s v="555 N BRADLEY HWY SUITE D, ROGER CITY MI 49779 US"/>
    <n v="1.1424451153725399"/>
    <s v="-13275"/>
    <s v="7"/>
    <d v="1899-12-30T07:30:16"/>
    <d v="1899-12-30T07:33:43"/>
    <n v="0"/>
    <n v="3.45"/>
    <s v="-83.835032"/>
    <s v="45.422018"/>
    <n v="0.29347873443212502"/>
    <n v="0"/>
    <n v="0"/>
    <s v="102_Tuesday"/>
    <s v="102_Week1_Tuesday"/>
    <n v="1"/>
    <n v="0"/>
    <n v="192"/>
    <s v="102_Week1_Tuesday"/>
    <n v="0"/>
    <n v="23.114999999999998"/>
    <s v="NO"/>
    <s v="MTWRF"/>
    <s v="No"/>
    <s v="No"/>
    <s v="Y"/>
    <m/>
  </r>
  <r>
    <s v="14510"/>
    <s v="73523"/>
    <s v="0"/>
    <x v="0"/>
    <x v="1"/>
    <x v="3"/>
    <s v="10"/>
    <s v="102"/>
    <s v="T"/>
    <n v="300"/>
    <s v="ROGERS CITY POST OFFICE"/>
    <s v="188 N. THIRD ST., ROGERS CITY MI 49779 US"/>
    <n v="3.1830617357045399"/>
    <s v="-13276"/>
    <s v="5"/>
    <d v="1899-12-30T07:36:54"/>
    <d v="1899-12-30T07:37:22"/>
    <n v="0"/>
    <n v="0.46666666666666667"/>
    <s v="-83.816274"/>
    <s v="45.420401"/>
    <n v="1.0059376144250201"/>
    <n v="0"/>
    <n v="0"/>
    <s v="102_Tuesday"/>
    <s v="102_Week1_Tuesday"/>
    <n v="1"/>
    <n v="0"/>
    <n v="301"/>
    <s v="102_Week1_Tuesday"/>
    <n v="24.96"/>
    <n v="18.72"/>
    <s v="NO"/>
    <s v="MTWRF"/>
    <s v="No"/>
    <s v="No"/>
    <s v="Y"/>
    <m/>
  </r>
  <r>
    <s v="2552"/>
    <s v="71148"/>
    <s v="0"/>
    <x v="0"/>
    <x v="1"/>
    <x v="3"/>
    <s v="11"/>
    <s v="102"/>
    <s v="T"/>
    <n v="380"/>
    <s v="Chee Peng Restaurant"/>
    <s v="119 W. Third St., Rogers City MI 49779 US"/>
    <n v="0.49100536294281499"/>
    <s v="-13277"/>
    <s v="5"/>
    <d v="1899-12-30T07:37:52"/>
    <d v="1899-12-30T07:41:15"/>
    <n v="0"/>
    <n v="3.3833333333333333"/>
    <s v="-83.81605"/>
    <s v="45.419479"/>
    <n v="0.129765205140318"/>
    <n v="0"/>
    <n v="0"/>
    <s v="102_Tuesday"/>
    <s v="102_Week1_Tuesday"/>
    <n v="1"/>
    <n v="0"/>
    <n v="381"/>
    <s v="102_Week1_Tuesday"/>
    <n v="24.64"/>
    <n v="23.47"/>
    <s v="NO"/>
    <s v="MTWRF"/>
    <s v="No"/>
    <s v="No"/>
    <s v="Y"/>
    <m/>
  </r>
  <r>
    <s v="14571"/>
    <s v="99137"/>
    <s v="1"/>
    <x v="0"/>
    <x v="1"/>
    <x v="3"/>
    <s v="12"/>
    <s v="102"/>
    <s v="T"/>
    <n v="350"/>
    <s v="ROGERS CITY CITGO"/>
    <s v="159 S. 3RD STREET, ROGERS CITY MI 49779 US"/>
    <n v="0.23314738087356099"/>
    <s v="-13278"/>
    <s v="5"/>
    <d v="1899-12-30T07:41:29"/>
    <d v="1899-12-30T07:49:20"/>
    <n v="0"/>
    <n v="7.8500000000000005"/>
    <s v="-83.8148073778734"/>
    <s v="45.4186083318028"/>
    <n v="8.8285780347276493E-2"/>
    <n v="0"/>
    <n v="0"/>
    <s v="102_Tuesday"/>
    <s v="102_Week1_Tuesday"/>
    <n v="1"/>
    <n v="0"/>
    <n v="351"/>
    <s v="102_Week1_Tuesday"/>
    <n v="27.515000000000001"/>
    <n v="29.642499999999998"/>
    <s v="NO"/>
    <s v="MTWRF"/>
    <s v="No"/>
    <s v="No"/>
    <s v="Y"/>
    <m/>
  </r>
  <r>
    <s v="12285"/>
    <s v="73459"/>
    <s v="0"/>
    <x v="0"/>
    <x v="1"/>
    <x v="3"/>
    <s v="13"/>
    <s v="102"/>
    <s v="T"/>
    <n v="216"/>
    <s v="UP NORTH 23"/>
    <s v="530 NORTH 3RD, ROGER CITY MI 49779 US"/>
    <n v="1.38809301145375"/>
    <s v="-13279"/>
    <s v="5"/>
    <d v="1899-12-30T07:50:43"/>
    <d v="1899-12-30T08:00:24"/>
    <n v="0"/>
    <n v="9.683574621414877"/>
    <s v="-83.822051"/>
    <s v="45.425121"/>
    <n v="0.55400918274101296"/>
    <n v="0"/>
    <n v="0"/>
    <s v="102_Tuesday"/>
    <s v="102_Week1_Tuesday"/>
    <n v="1"/>
    <n v="0"/>
    <n v="217"/>
    <s v="102_Week1_Tuesday"/>
    <n v="110.62"/>
    <n v="17.362500000000001"/>
    <s v="NO"/>
    <s v="MTWRF"/>
    <s v="No"/>
    <s v="No"/>
    <s v="Y"/>
    <m/>
  </r>
  <r>
    <s v="14413"/>
    <s v="73514"/>
    <s v="0"/>
    <x v="0"/>
    <x v="1"/>
    <x v="3"/>
    <s v="14"/>
    <s v="102"/>
    <s v="T"/>
    <n v="200"/>
    <s v="RETROS DINER"/>
    <s v="1072 W 3RD STREET, ROGERS CITY MI 49776 US"/>
    <n v="0.399534221738577"/>
    <s v="-13280"/>
    <s v="7"/>
    <d v="1899-12-30T08:00:48"/>
    <d v="1899-12-30T08:10:29"/>
    <n v="0"/>
    <n v="9.683574621414877"/>
    <s v="-83.826544"/>
    <s v="45.425505"/>
    <n v="0.22026089324810599"/>
    <s v=""/>
    <m/>
    <s v="102_Tuesday"/>
    <s v="102_Week1_Tuesday"/>
    <n v="1"/>
    <m/>
    <n v="201"/>
    <s v="102_Week1_Tuesday"/>
    <m/>
    <m/>
    <s v="NO"/>
    <s v="MTWRF"/>
    <s v="No"/>
    <s v="No"/>
    <s v="Y"/>
    <m/>
  </r>
  <r>
    <s v="2549"/>
    <s v="71145"/>
    <s v="0"/>
    <x v="0"/>
    <x v="1"/>
    <x v="3"/>
    <s v="15"/>
    <s v="102"/>
    <s v="F"/>
    <n v="195"/>
    <s v="Lutz Auto Repair"/>
    <s v="5613 US-23 North, Rogers City MI 49779 US"/>
    <n v="4.9834883511066401"/>
    <s v="-13281"/>
    <s v="7"/>
    <d v="1899-12-30T08:15:28"/>
    <d v="1899-12-30T08:18:01"/>
    <n v="0"/>
    <n v="2.5444444449999999"/>
    <s v="-83.888645"/>
    <s v="45.467345"/>
    <n v="4.3902529771999097"/>
    <n v="25"/>
    <n v="0.480769230769231"/>
    <s v="102_Tuesday"/>
    <s v="102_Week1_Tuesday"/>
    <n v="1"/>
    <n v="101"/>
    <n v="196"/>
    <s v="102_Week1_Friday"/>
    <n v="57.695"/>
    <n v="57.695"/>
    <s v="NO"/>
    <s v="MTWRF"/>
    <s v="No"/>
    <s v="Yes"/>
    <s v="Y"/>
    <n v="101"/>
  </r>
  <r>
    <s v="8707"/>
    <s v="73262"/>
    <s v="0"/>
    <x v="0"/>
    <x v="1"/>
    <x v="3"/>
    <s v="16"/>
    <s v="102"/>
    <s v="F"/>
    <n v="190"/>
    <s v="ROSA'S SQUEEZE INN"/>
    <s v="16454 US 23 N, MILLERSBURG MI 49759 US"/>
    <n v="10.5070890039206"/>
    <s v="-13282"/>
    <s v="7"/>
    <d v="1899-12-30T08:28:31"/>
    <d v="1899-12-30T08:38:12"/>
    <n v="0"/>
    <n v="9.683574621414877"/>
    <s v="-84.0963333"/>
    <s v="45.4943267"/>
    <n v="10.9183780775546"/>
    <n v="8"/>
    <n v="0.21052631578947401"/>
    <s v="102_Tuesday"/>
    <s v="102_Week1_Tuesday"/>
    <n v="1"/>
    <n v="33"/>
    <n v="191"/>
    <s v="102_Week1_Friday"/>
    <n v="183.2962"/>
    <n v="31.45"/>
    <s v="NO"/>
    <s v="MTWRF"/>
    <s v="No"/>
    <s v="Yes"/>
    <s v="Y"/>
    <n v="33"/>
  </r>
  <r>
    <s v="2287"/>
    <s v="99061"/>
    <s v="106"/>
    <x v="0"/>
    <x v="1"/>
    <x v="3"/>
    <s v="17"/>
    <s v="102"/>
    <s v="F"/>
    <n v="20"/>
    <s v="SPT. FAMILY FARE #1504"/>
    <s v="992 S. MAIN 992 S MAIN ST, CHEBOYGAN MI 49721 US"/>
    <n v="28.5124129224569"/>
    <s v="-13283"/>
    <s v="7"/>
    <d v="1899-12-30T09:06:43"/>
    <d v="1899-12-30T09:32:12"/>
    <n v="0"/>
    <n v="25.488888888333335"/>
    <s v="-84.482395"/>
    <s v="45.628502"/>
    <n v="26.540901735038599"/>
    <n v="6"/>
    <n v="0.115384615384615"/>
    <s v="102_Tuesday"/>
    <s v="102_Week1_Tuesday"/>
    <n v="1"/>
    <n v="31"/>
    <n v="21"/>
    <s v="102_Week1_Friday"/>
    <n v="81.752499999999998"/>
    <n v="79.290000000000006"/>
    <s v="NO"/>
    <s v="MTWRF"/>
    <s v="No"/>
    <s v="Yes"/>
    <s v="Y"/>
    <n v="31"/>
  </r>
  <r>
    <s v="8564"/>
    <s v="99031"/>
    <s v="91"/>
    <x v="0"/>
    <x v="1"/>
    <x v="3"/>
    <s v="18"/>
    <s v="102"/>
    <s v="F"/>
    <n v="15"/>
    <s v="BLARNEY CASTLE #808"/>
    <s v="912 S. MAIN ST, CHEBOYGAN MI 49721 US"/>
    <n v="0.74995073303580295"/>
    <s v="-13284"/>
    <s v="7"/>
    <d v="1899-12-30T09:32:57"/>
    <d v="1899-12-30T09:40:17"/>
    <n v="0"/>
    <n v="7.3388888899999998"/>
    <s v="-84.479809"/>
    <s v="45.629203"/>
    <n v="0.12700710648288599"/>
    <n v="0"/>
    <n v="0"/>
    <s v="102_Tuesday"/>
    <s v="102_Week1_Tuesday"/>
    <n v="1"/>
    <n v="0"/>
    <n v="16"/>
    <s v="102_Week1_Friday"/>
    <n v="39.781199999999998"/>
    <n v="64.048699999999997"/>
    <s v="NO"/>
    <s v="MTWRF"/>
    <s v="No"/>
    <s v="Yes"/>
    <s v="Y"/>
    <n v="0"/>
  </r>
  <r>
    <s v="2291"/>
    <s v="70870"/>
    <s v="0"/>
    <x v="0"/>
    <x v="1"/>
    <x v="3"/>
    <s v="19"/>
    <s v="102"/>
    <s v="F"/>
    <n v="22"/>
    <s v="BIG BOY RESTAURANT"/>
    <s v="861 S MAIN ST, Cheboygan MI 49721 US"/>
    <n v="0.179855836555362"/>
    <s v="-13285"/>
    <s v="7"/>
    <d v="1899-12-30T09:40:28"/>
    <d v="1899-12-30T09:46:13"/>
    <n v="0"/>
    <n v="5.7444444433333333"/>
    <s v="-84.479049"/>
    <s v="45.630255"/>
    <n v="4.22127919012781E-2"/>
    <n v="0"/>
    <n v="0"/>
    <s v="102_Tuesday"/>
    <s v="102_Week1_Tuesday"/>
    <n v="1"/>
    <n v="0"/>
    <n v="23"/>
    <s v="102_Week1_Friday"/>
    <n v="43.86"/>
    <n v="27.412500000000001"/>
    <s v="NO"/>
    <s v="MTWRF"/>
    <s v="No"/>
    <s v="Yes"/>
    <s v="Y"/>
    <n v="0"/>
  </r>
  <r>
    <s v="14131"/>
    <s v="73508"/>
    <s v="0"/>
    <x v="0"/>
    <x v="1"/>
    <x v="3"/>
    <s v="20"/>
    <s v="102"/>
    <s v="M"/>
    <n v="0"/>
    <s v="PAC SANITATION"/>
    <s v="1273 M-211, ONAWAY MI 49765 US"/>
    <n v="31.300646109506499"/>
    <s v="-13286"/>
    <s v="7"/>
    <d v="1899-12-30T10:17:31"/>
    <d v="1899-12-30T10:40:02"/>
    <n v="0"/>
    <n v="22.516666666666666"/>
    <s v="-84.227202"/>
    <s v="45.3925237"/>
    <n v="25.714076380503801"/>
    <n v="25"/>
    <n v="0.480769230769231"/>
    <s v="102_Tuesday"/>
    <s v="102_Week1_Tuesday"/>
    <n v="1"/>
    <n v="143"/>
    <n v="1"/>
    <s v="102_Week1_Monday"/>
    <n v="79.198700000000002"/>
    <n v="82.3"/>
    <s v="NO"/>
    <s v="MTWRF"/>
    <s v="No"/>
    <s v="Yes"/>
    <s v="Y"/>
    <n v="143"/>
  </r>
  <r>
    <s v="2876"/>
    <s v="73044"/>
    <s v="0"/>
    <x v="0"/>
    <x v="1"/>
    <x v="3"/>
    <s v="21"/>
    <s v="102"/>
    <s v="M"/>
    <n v="0"/>
    <s v="AWAKON FCU-ONWAY"/>
    <s v="20855 WASHINGTON AVE, ONWAY MI 49765 US"/>
    <n v="3.6256707385182398"/>
    <s v="-13287"/>
    <s v="5"/>
    <d v="1899-12-30T10:43:39"/>
    <d v="1899-12-30T10:47:42"/>
    <n v="0"/>
    <n v="4.05"/>
    <s v="-84.230898"/>
    <s v="45.355891"/>
    <n v="2.6013773740279502"/>
    <n v="0"/>
    <n v="0"/>
    <s v="102_Tuesday"/>
    <s v="102_Week1_Tuesday"/>
    <n v="1"/>
    <n v="0"/>
    <n v="1"/>
    <s v="102_Week1_Monday"/>
    <n v="15.164999999999999"/>
    <n v="14.86"/>
    <s v="NO"/>
    <s v="MTWRF"/>
    <s v="No"/>
    <s v="Yes"/>
    <s v="Y"/>
    <n v="0"/>
  </r>
  <r>
    <s v="2968"/>
    <s v="73164"/>
    <s v="0"/>
    <x v="0"/>
    <x v="1"/>
    <x v="3"/>
    <s v="22"/>
    <s v="102"/>
    <s v="M"/>
    <n v="0"/>
    <s v="VILLAGE CORNER PARTY STORE"/>
    <s v="21016 M 68 HWY, ONAWAY MI 49765 US"/>
    <n v="0.4704714063555"/>
    <s v="-13288"/>
    <s v="7"/>
    <d v="1899-12-30T10:48:11"/>
    <d v="1899-12-30T10:52:08"/>
    <n v="0"/>
    <n v="3.95"/>
    <s v="-84.234349"/>
    <s v="45.354342"/>
    <n v="0.21598241315723399"/>
    <n v="0"/>
    <n v="0"/>
    <s v="102_Tuesday"/>
    <s v="102_Week1_Tuesday"/>
    <n v="1"/>
    <n v="0"/>
    <n v="1"/>
    <s v="102_Week1_Monday"/>
    <n v="43.27"/>
    <n v="56.372500000000002"/>
    <s v="NO"/>
    <s v="MTWRF"/>
    <s v="No"/>
    <s v="Yes"/>
    <s v="Y"/>
    <n v="0"/>
  </r>
  <r>
    <s v="2943"/>
    <s v="73404"/>
    <s v="1"/>
    <x v="0"/>
    <x v="1"/>
    <x v="3"/>
    <s v="23"/>
    <s v="102"/>
    <s v="M"/>
    <n v="0"/>
    <s v="THUNDER BAY HEALTH"/>
    <s v="21258 W M-68 HWY PO Box 722, ONAWAY MI 49765 US"/>
    <n v="0.59756970778107599"/>
    <s v="-13289"/>
    <s v="7"/>
    <d v="1899-12-30T10:52:43"/>
    <d v="1899-12-30T10:57:20"/>
    <n v="0"/>
    <n v="4.6166666666666671"/>
    <s v="-84.241833"/>
    <s v="45.354402"/>
    <n v="0.364817524429497"/>
    <n v="0"/>
    <n v="0"/>
    <s v="102_Tuesday"/>
    <s v="102_Week1_Tuesday"/>
    <n v="1"/>
    <n v="0"/>
    <n v="1"/>
    <s v="102_Week1_Monday"/>
    <n v="79.257499999999993"/>
    <n v="79.257499999999993"/>
    <s v="NO"/>
    <s v="MTWRF"/>
    <s v="No"/>
    <s v="Yes"/>
    <s v="Y"/>
    <n v="0"/>
  </r>
  <r>
    <s v="14520"/>
    <s v="99152"/>
    <s v="1"/>
    <x v="0"/>
    <x v="1"/>
    <x v="3"/>
    <s v="24"/>
    <s v="102"/>
    <s v="M"/>
    <n v="0"/>
    <s v="ONAWAY IMAGING DEPARTMENT"/>
    <s v="21258 W. M-68 HWY, ONAWAY MI 49765 US"/>
    <n v="0"/>
    <s v="-13290"/>
    <s v="7"/>
    <d v="1899-12-30T10:57:20"/>
    <d v="1899-12-30T11:00:14"/>
    <n v="0"/>
    <n v="2.9083333333333332"/>
    <s v="-84.241833"/>
    <s v="45.354402"/>
    <m/>
    <n v="0"/>
    <n v="0"/>
    <s v="102_Tuesday"/>
    <s v="102_Week1_Tuesday"/>
    <n v="1"/>
    <n v="0"/>
    <n v="1"/>
    <s v="102_Week1_Monday"/>
    <n v="46.4"/>
    <n v="46.4"/>
    <s v="NO"/>
    <s v="MTWRF"/>
    <s v="No"/>
    <s v="Yes"/>
    <s v="Y"/>
    <n v="0"/>
  </r>
  <r>
    <s v="14475"/>
    <s v="73516"/>
    <s v="0"/>
    <x v="0"/>
    <x v="1"/>
    <x v="3"/>
    <s v="25"/>
    <s v="102"/>
    <s v="M"/>
    <n v="0"/>
    <s v="PAINTER PETROLEUM"/>
    <s v="4016 MICHIGAN AVENUE, ONAWAY MI 49765 US"/>
    <n v="0.62068900465965304"/>
    <s v="-13291"/>
    <s v="7"/>
    <d v="1899-12-30T11:00:52"/>
    <d v="1899-12-30T11:07:20"/>
    <n v="0"/>
    <n v="6.4750000000000005"/>
    <s v="-84.23428"/>
    <s v="45.353873"/>
    <n v="0.36738950965535899"/>
    <n v="0"/>
    <n v="0"/>
    <s v="102_Tuesday"/>
    <s v="102_Week1_Tuesday"/>
    <n v="1"/>
    <n v="0"/>
    <n v="1"/>
    <s v="102_Week1_Monday"/>
    <n v="36.57"/>
    <n v="17.5"/>
    <s v="NO"/>
    <s v="MTWRF"/>
    <s v="No"/>
    <s v="Yes"/>
    <s v="Y"/>
    <n v="0"/>
  </r>
  <r>
    <s v="2536"/>
    <s v="71132"/>
    <s v="0"/>
    <x v="0"/>
    <x v="1"/>
    <x v="3"/>
    <s v="26"/>
    <s v="102"/>
    <s v="M"/>
    <n v="0"/>
    <s v="Manzana's Deli"/>
    <s v="4068 Michigan Ave., Onaway MI 49765 US"/>
    <n v="0.34804203547537299"/>
    <s v="-13292"/>
    <s v="7"/>
    <d v="1899-12-30T11:07:42"/>
    <d v="1899-12-30T11:16:08"/>
    <n v="0"/>
    <n v="8.4333333333333336"/>
    <s v="-84.234335"/>
    <s v="45.35316"/>
    <n v="8.4287257309502206E-2"/>
    <n v="0"/>
    <n v="0"/>
    <s v="102_Tuesday"/>
    <s v="102_Week1_Tuesday"/>
    <n v="1"/>
    <n v="0"/>
    <n v="1"/>
    <s v="102_Week1_Monday"/>
    <n v="37.06"/>
    <n v="44.99"/>
    <s v="NO"/>
    <s v="MTWRF"/>
    <s v="No"/>
    <s v="Yes"/>
    <s v="Y"/>
    <n v="0"/>
  </r>
  <r>
    <s v="2023"/>
    <s v="99046"/>
    <s v="8"/>
    <x v="0"/>
    <x v="1"/>
    <x v="3"/>
    <s v="27"/>
    <s v="102"/>
    <s v="M"/>
    <n v="0"/>
    <s v="ALPENA FOOD MART - ONAWAY"/>
    <s v="101 MICHIGAN AVE, ONAWAY MI 49765 US"/>
    <n v="0.202209467068315"/>
    <s v="-13293"/>
    <s v="6"/>
    <d v="1899-12-30T11:16:20"/>
    <d v="1899-12-30T11:40:38"/>
    <n v="0"/>
    <n v="24.291666666666668"/>
    <s v="-84.233763"/>
    <s v="45.353835"/>
    <n v="4.6610423551262499E-2"/>
    <n v="0"/>
    <n v="0"/>
    <s v="102_Tuesday"/>
    <s v="102_Week1_Tuesday"/>
    <n v="1"/>
    <n v="0"/>
    <n v="1"/>
    <s v="102_Week1_Monday"/>
    <n v="89.11"/>
    <n v="168.67500000000001"/>
    <s v="NO"/>
    <s v="MTWRF"/>
    <s v="No"/>
    <s v="Yes"/>
    <s v="Y"/>
    <n v="0"/>
  </r>
  <r>
    <s v="2532"/>
    <s v="71128"/>
    <s v="0"/>
    <x v="0"/>
    <x v="1"/>
    <x v="3"/>
    <s v="28"/>
    <s v="102"/>
    <s v="M"/>
    <n v="0"/>
    <s v="Woodwind Restaurant"/>
    <s v="403 M-68 P.O. Box 403, Onaway MI 49765 US"/>
    <n v="0.61954647302627597"/>
    <s v="-13294"/>
    <s v="6"/>
    <d v="1899-12-30T11:41:14"/>
    <d v="1899-12-30T11:46:45"/>
    <n v="0"/>
    <n v="5.5166666666666666"/>
    <s v="-84.230505"/>
    <s v="45.356851"/>
    <n v="0.26684656501106302"/>
    <n v="0"/>
    <n v="0"/>
    <s v="102_Tuesday"/>
    <s v="102_Week1_Tuesday"/>
    <n v="1"/>
    <n v="78"/>
    <n v="1"/>
    <s v="102_Week1_Monday"/>
    <n v="81.113699999999994"/>
    <n v="22.47"/>
    <s v="NO"/>
    <s v="MTWRF"/>
    <s v="No"/>
    <s v="Yes"/>
    <s v="Y"/>
    <n v="78"/>
  </r>
  <r>
    <s v="2539"/>
    <s v="99062"/>
    <s v="96"/>
    <x v="0"/>
    <x v="1"/>
    <x v="3"/>
    <s v="29"/>
    <s v="102"/>
    <s v="M"/>
    <n v="0"/>
    <s v="TOM'S FAMILY MARKET 132"/>
    <s v="20597 STATE ST, Onaway MI 49765 US"/>
    <n v="1.0562040898948899"/>
    <s v="-13295"/>
    <s v="7"/>
    <d v="1899-12-30T11:47:49"/>
    <d v="1899-12-30T11:54:55"/>
    <n v="0"/>
    <n v="7.1000000000000005"/>
    <s v="-84.225884"/>
    <s v="45.35698"/>
    <n v="0.31191040289432698"/>
    <n v="26"/>
    <n v="0.490566037735849"/>
    <s v="102_Tuesday"/>
    <s v="102_Week1_Tuesday"/>
    <n v="1"/>
    <n v="70"/>
    <n v="1"/>
    <s v="102_Week1_Monday"/>
    <n v="88.408699999999996"/>
    <n v="88.25"/>
    <s v="NO"/>
    <s v="MTWRF"/>
    <s v="No"/>
    <s v="Yes"/>
    <s v="Y"/>
    <n v="70"/>
  </r>
  <r>
    <s v="14698"/>
    <s v="99161"/>
    <s v="96"/>
    <x v="0"/>
    <x v="1"/>
    <x v="3"/>
    <s v="30"/>
    <s v="102"/>
    <s v="M"/>
    <n v="0"/>
    <s v="TOM'S FAMILY MARKET F.A."/>
    <s v="20597 STATE ST, ONAWAY MI 49765 US"/>
    <n v="0"/>
    <s v="-13296"/>
    <s v="7"/>
    <d v="1899-12-30T11:54:55"/>
    <d v="1899-12-30T11:55:06"/>
    <n v="0"/>
    <n v="0.18333333333333335"/>
    <s v="-84.225884"/>
    <s v="45.35698"/>
    <m/>
    <n v="0"/>
    <m/>
    <s v="102_Tuesday"/>
    <s v="102_Week1_Tuesday"/>
    <n v="1"/>
    <n v="0"/>
    <n v="1"/>
    <s v="102_Week1_Monday"/>
    <n v="0"/>
    <n v="0"/>
    <s v="NO"/>
    <s v="MTWRF"/>
    <s v="No"/>
    <s v="Yes"/>
    <s v="Y"/>
    <n v="0"/>
  </r>
  <r>
    <s v="14572"/>
    <s v="99137"/>
    <s v="2"/>
    <x v="0"/>
    <x v="1"/>
    <x v="3"/>
    <s v="31"/>
    <s v="102"/>
    <s v="M"/>
    <n v="0"/>
    <s v="MILLERSBURG MINI-MART"/>
    <s v="5285 MAIN ST., MILLERSBURG MI 49759 US"/>
    <n v="10.9952327292413"/>
    <s v="-13297"/>
    <s v="5"/>
    <d v="1899-12-30T12:06:05"/>
    <d v="1899-12-30T12:19:56"/>
    <n v="0"/>
    <n v="13.85"/>
    <s v="-84.059689"/>
    <s v="45.337442"/>
    <n v="9.5127204397496605"/>
    <n v="0"/>
    <n v="0"/>
    <s v="102_Tuesday"/>
    <s v="102_Week1_Tuesday"/>
    <n v="1"/>
    <n v="0"/>
    <n v="1"/>
    <s v="102_Week1_Monday"/>
    <n v="32.225000000000001"/>
    <n v="40.563699999999997"/>
    <s v="NO"/>
    <s v="MTWRF"/>
    <s v="No"/>
    <s v="Yes"/>
    <s v="Y"/>
    <n v="0"/>
  </r>
  <r>
    <s v="2643"/>
    <s v="71240"/>
    <s v="0"/>
    <x v="0"/>
    <x v="1"/>
    <x v="3"/>
    <s v="32"/>
    <s v="102"/>
    <s v="W"/>
    <n v="310"/>
    <s v="Hillman Senior Center"/>
    <s v="431 Pineview Court P.O. Box 788, Hillman MI 49746 US"/>
    <n v="32.774388201534698"/>
    <s v="-13298"/>
    <s v="1"/>
    <d v="1899-12-30T12:52:43"/>
    <d v="1899-12-30T12:56:19"/>
    <n v="0"/>
    <n v="3.6"/>
    <s v="-83.902553"/>
    <s v="45.066993"/>
    <n v="27.5417727729528"/>
    <n v="0"/>
    <n v="0"/>
    <s v="102_Tuesday"/>
    <s v="102_Week1_Tuesday"/>
    <n v="1"/>
    <n v="0"/>
    <n v="311"/>
    <s v="102_Week1_Wednesday"/>
    <n v="9.7125000000000004"/>
    <n v="9.2249999999999996"/>
    <s v="NO"/>
    <s v="MTWRF"/>
    <s v="No"/>
    <s v="Yes"/>
    <s v="Y"/>
    <n v="0"/>
  </r>
  <r>
    <s v="2862"/>
    <s v="73030"/>
    <s v="0"/>
    <x v="0"/>
    <x v="1"/>
    <x v="3"/>
    <s v="33"/>
    <s v="102"/>
    <s v="W"/>
    <n v="300"/>
    <s v="M-DOT HILLMAN"/>
    <s v="410 N. STATE ST., HILLMAN MI 49746 US"/>
    <n v="0.55602984316647097"/>
    <s v="-13299"/>
    <s v="5"/>
    <d v="1899-12-30T12:56:52"/>
    <d v="1899-12-30T12:57:03"/>
    <n v="0"/>
    <n v="0.18333333333333335"/>
    <s v="-83.9002837"/>
    <s v="45.066667"/>
    <n v="0.12981350978174999"/>
    <n v="0"/>
    <n v="0"/>
    <s v="102_Tuesday"/>
    <s v="102_Week1_Tuesday"/>
    <n v="1"/>
    <n v="0"/>
    <n v="301"/>
    <s v="102_Week1_Wednesday"/>
    <n v="27.46"/>
    <n v="27.46"/>
    <s v="NO"/>
    <s v="MTWRF"/>
    <s v="No"/>
    <s v="Yes"/>
    <s v="Y"/>
    <n v="0"/>
  </r>
  <r>
    <s v="9823"/>
    <s v="73335"/>
    <s v="3"/>
    <x v="0"/>
    <x v="1"/>
    <x v="3"/>
    <s v="34"/>
    <s v="105"/>
    <s v="T"/>
    <n v="297"/>
    <s v="COMMUNITY FINANCIAL-HILLMAN"/>
    <s v="27477 MICHIGAN AVE, HILLMAN MI 49746 US"/>
    <n v="2.3376374747604101"/>
    <s v="-13300"/>
    <s v="1"/>
    <d v="1899-12-30T12:59:24"/>
    <d v="1899-12-30T13:06:42"/>
    <n v="0"/>
    <n v="7.3"/>
    <s v="-83.892052"/>
    <s v="45.056357"/>
    <n v="1.4762367451079399"/>
    <n v="0"/>
    <n v="0"/>
    <s v="102_Tuesday"/>
    <s v="102_Week1_Tuesday"/>
    <n v="1"/>
    <n v="0"/>
    <n v="298"/>
    <s v="105_Week1_Tuesday"/>
    <n v="15.64"/>
    <n v="20.307500000000001"/>
    <s v="NO"/>
    <s v="MTWRF"/>
    <s v="Yes"/>
    <s v="No"/>
    <s v="Y"/>
    <n v="0"/>
  </r>
  <r>
    <s v=""/>
    <m/>
    <m/>
    <x v="0"/>
    <x v="1"/>
    <x v="3"/>
    <s v=""/>
    <m/>
    <m/>
    <m/>
    <s v="Alpena Depot"/>
    <s v="120 E Herman St,, Alpena 49707 US"/>
    <n v="27.380618592724201"/>
    <s v="-12584"/>
    <m/>
    <d v="1899-12-30T13:34:04"/>
    <d v="1899-12-30T13:34:04"/>
    <n v="0"/>
    <m/>
    <s v="-83.416387"/>
    <s v="45.0710235"/>
    <n v="23.878324632092902"/>
    <m/>
    <m/>
    <s v="102_Tuesday"/>
    <s v="102_Week1_Tuesday"/>
    <n v="20"/>
    <m/>
    <n v="1"/>
    <e v="#N/A"/>
    <m/>
    <m/>
    <m/>
    <m/>
    <s v="Yes"/>
    <s v="Yes"/>
    <m/>
    <m/>
  </r>
  <r>
    <s v="2294"/>
    <s v="70874"/>
    <s v="0"/>
    <x v="0"/>
    <x v="1"/>
    <x v="4"/>
    <s v="1"/>
    <s v="102"/>
    <s v="F"/>
    <n v="175"/>
    <s v="MCLAREN HEALTH MANAGEMENT GRP"/>
    <s v="761 Lafayette 761 Lafayette, Cheboygan MI 49721 US"/>
    <n v="82.8166009820998"/>
    <s v="-13301"/>
    <s v="1"/>
    <d v="1899-12-30T07:22:48"/>
    <d v="1899-12-30T07:30:28"/>
    <n v="0"/>
    <n v="7.666666666666667"/>
    <s v="-84.462845"/>
    <s v="45.63138"/>
    <n v="79.663482696344204"/>
    <n v="0"/>
    <n v="0"/>
    <s v="102_Wednesday"/>
    <s v="102_Week1_Wednesday"/>
    <n v="1"/>
    <n v="0"/>
    <n v="176"/>
    <s v="102_Week1_Friday"/>
    <n v="8.8424999999999994"/>
    <n v="8.6675000000000004"/>
    <s v="NO"/>
    <s v="MTWRF"/>
    <s v="No"/>
    <s v="Yes"/>
    <s v="Y"/>
    <n v="0"/>
  </r>
  <r>
    <s v="13329"/>
    <s v="73491"/>
    <s v="0"/>
    <x v="0"/>
    <x v="1"/>
    <x v="4"/>
    <s v="2"/>
    <s v="102"/>
    <s v="F"/>
    <n v="170"/>
    <s v="HOSPICE HOUSE"/>
    <s v="722 SOUTH STREET, CHEBOYGAN MI 49721 US"/>
    <n v="1.4788678009063001"/>
    <s v="-13302"/>
    <s v="1"/>
    <d v="1899-12-30T07:31:57"/>
    <d v="1899-12-30T07:32:03"/>
    <n v="0"/>
    <n v="0.1"/>
    <s v="-84.478985"/>
    <s v="45.633154"/>
    <n v="0.87391437302289698"/>
    <n v="0"/>
    <n v="0"/>
    <s v="102_Wednesday"/>
    <s v="102_Week1_Wednesday"/>
    <n v="1"/>
    <n v="0"/>
    <n v="171"/>
    <s v="102_Week1_Friday"/>
    <n v="8.36"/>
    <n v="8.1950000000000003"/>
    <s v="NO"/>
    <s v="MTWRF"/>
    <s v="No"/>
    <s v="Yes"/>
    <s v="Y"/>
    <n v="0"/>
  </r>
  <r>
    <s v="2293"/>
    <s v="99046"/>
    <s v="16"/>
    <x v="0"/>
    <x v="1"/>
    <x v="4"/>
    <s v="3"/>
    <s v="102"/>
    <s v="F"/>
    <n v="25"/>
    <s v="Louie's Fresh Market - Cheboyg"/>
    <s v="604 Main St. 235 Water St., Cheboygan MI 49721 US"/>
    <n v="0.85316465049982104"/>
    <s v="-13303"/>
    <s v="6"/>
    <d v="1899-12-30T07:32:54"/>
    <d v="1899-12-30T07:44:04"/>
    <n v="0"/>
    <n v="11.166666666666666"/>
    <s v="-84.482614"/>
    <s v="45.635723"/>
    <n v="0.333455268997846"/>
    <n v="8"/>
    <n v="0.20512820512820501"/>
    <s v="102_Wednesday"/>
    <s v="102_Week1_Wednesday"/>
    <n v="1"/>
    <n v="30"/>
    <n v="26"/>
    <s v="102_Week1_Friday"/>
    <n v="123.13249999999999"/>
    <n v="170.8475"/>
    <s v="NO"/>
    <s v="MTWRF"/>
    <s v="No"/>
    <s v="Yes"/>
    <s v="Y"/>
    <n v="30"/>
  </r>
  <r>
    <s v="8702"/>
    <s v="73260"/>
    <s v="0"/>
    <x v="0"/>
    <x v="1"/>
    <x v="4"/>
    <s v="4"/>
    <s v="102"/>
    <s v="F"/>
    <n v="134"/>
    <s v="TENDERCARE"/>
    <s v="824 S. HURON ST., CHEBOYGAN MI 49721 US"/>
    <n v="2.6820296961814201"/>
    <s v="-13304"/>
    <s v="5"/>
    <d v="1899-12-30T07:46:45"/>
    <d v="1899-12-30T07:47:00"/>
    <n v="0"/>
    <n v="0.25"/>
    <s v="-84.486279"/>
    <s v="45.629648"/>
    <n v="0.50993037967587895"/>
    <n v="0"/>
    <n v="0"/>
    <s v="102_Wednesday"/>
    <s v="102_Week1_Wednesday"/>
    <n v="1"/>
    <n v="0"/>
    <n v="135"/>
    <s v="102_Week1_Friday"/>
    <n v="16.13"/>
    <n v="7.8449999999999998"/>
    <s v="NO"/>
    <s v="MTWRF"/>
    <s v="No"/>
    <s v="Yes"/>
    <s v="Y"/>
    <n v="0"/>
  </r>
  <r>
    <s v="11217"/>
    <s v="73404"/>
    <s v="0"/>
    <x v="0"/>
    <x v="1"/>
    <x v="4"/>
    <s v="5"/>
    <s v="102"/>
    <s v="F"/>
    <n v="130"/>
    <s v="THUNDER BAY HEALTH-CHEBOYGAN"/>
    <s v="905 W. LINCOLN, CHEBOYGAN MI 49721 US"/>
    <n v="2.9879302978515598"/>
    <s v="-13305"/>
    <s v="5"/>
    <d v="1899-12-30T07:50:00"/>
    <d v="1899-12-30T07:50:09"/>
    <n v="0"/>
    <n v="0.15"/>
    <s v="-84.497003"/>
    <s v="45.632194"/>
    <n v="0.76887764598388697"/>
    <n v="0"/>
    <n v="0"/>
    <s v="102_Wednesday"/>
    <s v="102_Week1_Wednesday"/>
    <n v="1"/>
    <n v="0"/>
    <n v="131"/>
    <s v="102_Week1_Friday"/>
    <n v="31.864999999999998"/>
    <n v="24.754999999999999"/>
    <s v="NO"/>
    <s v="MTWRF"/>
    <s v="No"/>
    <s v="Yes"/>
    <s v="Y"/>
    <n v="0"/>
  </r>
  <r>
    <s v="13227"/>
    <s v="73490"/>
    <s v="0"/>
    <x v="0"/>
    <x v="1"/>
    <x v="4"/>
    <s v="6"/>
    <s v="102"/>
    <s v="F"/>
    <n v="137"/>
    <s v="ARBY'S"/>
    <s v="840 SOUTH MAIN, CHEBOYGAN MI 49721 US"/>
    <n v="2.4366776309907401"/>
    <s v="-13306"/>
    <s v="7"/>
    <d v="1899-12-30T07:52:35"/>
    <d v="1899-12-30T07:59:03"/>
    <n v="0"/>
    <n v="6.46111111"/>
    <s v="-84.480967"/>
    <s v="45.630595"/>
    <n v="0.91586693055867197"/>
    <n v="0"/>
    <n v="0"/>
    <s v="102_Wednesday"/>
    <s v="102_Week1_Wednesday"/>
    <n v="1"/>
    <n v="0"/>
    <n v="138"/>
    <s v="102_Week1_Friday"/>
    <n v="0"/>
    <n v="0"/>
    <s v="NO"/>
    <s v="MTWRF"/>
    <s v="No"/>
    <s v="Yes"/>
    <s v="Y"/>
    <n v="0"/>
  </r>
  <r>
    <s v="13055"/>
    <s v="99161"/>
    <s v="106"/>
    <x v="0"/>
    <x v="1"/>
    <x v="4"/>
    <s v="7"/>
    <s v="102"/>
    <s v="F"/>
    <n v="1"/>
    <s v="SPT. FAM FARE #1504 FIRST AID"/>
    <s v="992 S. MAIN, CHEBOYGAN MI 49721 US"/>
    <n v="1.0036770999431599"/>
    <s v="-13307"/>
    <s v="7"/>
    <d v="1899-12-30T08:00:03"/>
    <d v="1899-12-30T08:09:44"/>
    <n v="0"/>
    <n v="9.683574621414877"/>
    <s v="-84.482395"/>
    <s v="45.628502"/>
    <n v="0.25718512900595503"/>
    <n v="0"/>
    <m/>
    <s v="102_Wednesday"/>
    <s v="102_Week1_Wednesday"/>
    <n v="1"/>
    <n v="0"/>
    <n v="2"/>
    <s v="102_Week1_Friday"/>
    <n v="0"/>
    <n v="0"/>
    <s v="NO"/>
    <s v="MTWRF"/>
    <s v="No"/>
    <s v="Yes"/>
    <s v="Y"/>
    <n v="0"/>
  </r>
  <r>
    <s v="8748"/>
    <s v="73264"/>
    <s v="0"/>
    <x v="0"/>
    <x v="1"/>
    <x v="4"/>
    <s v="8"/>
    <s v="102"/>
    <s v="H"/>
    <n v="170"/>
    <s v="PIER M33 ON THE CHEBOYGAN"/>
    <s v="9500 N. M-33, CHEBOYGAN MI 49721 US"/>
    <n v="4.4078549314290303"/>
    <s v="-13308"/>
    <s v="5"/>
    <d v="1899-12-30T08:14:08"/>
    <d v="1899-12-30T08:31:32"/>
    <n v="0"/>
    <n v="17.400000000000002"/>
    <s v="-84.473717"/>
    <s v="45.596049"/>
    <n v="2.539123754882"/>
    <n v="0"/>
    <n v="0"/>
    <s v="102_Wednesday"/>
    <s v="102_Week1_Wednesday"/>
    <n v="1"/>
    <n v="0"/>
    <n v="171"/>
    <e v="#N/A"/>
    <n v="129.2637"/>
    <n v="42.703699999999998"/>
    <s v="NO"/>
    <s v="MTWRF"/>
    <s v="No"/>
    <s v="Yes"/>
    <s v="Y"/>
    <n v="0"/>
  </r>
  <r>
    <s v="8650"/>
    <s v="99031"/>
    <s v="97"/>
    <x v="0"/>
    <x v="1"/>
    <x v="4"/>
    <s v="9"/>
    <s v="102"/>
    <s v="H"/>
    <n v="165"/>
    <s v="BLARNEY BRANCH OFFICE"/>
    <s v="6416 RIGGSVILLE RD, CHEBOYGAN MI 49721 US"/>
    <n v="10.2791135143489"/>
    <s v="-13309"/>
    <s v="7"/>
    <d v="1899-12-30T08:41:49"/>
    <d v="1899-12-30T08:47:38"/>
    <n v="0"/>
    <n v="5.8166666666666664"/>
    <s v="-84.618787"/>
    <s v="45.578816"/>
    <n v="8.6807733521734392"/>
    <n v="0"/>
    <n v="0"/>
    <s v="102_Wednesday"/>
    <s v="102_Week1_Wednesday"/>
    <n v="1"/>
    <n v="0"/>
    <n v="166"/>
    <e v="#N/A"/>
    <n v="24.758700000000001"/>
    <n v="43.781199999999998"/>
    <s v="NO"/>
    <s v="MTWRF"/>
    <s v="No"/>
    <s v="Yes"/>
    <s v="Y"/>
    <n v="0"/>
  </r>
  <r>
    <s v="2276"/>
    <s v="70852"/>
    <s v="0"/>
    <x v="0"/>
    <x v="1"/>
    <x v="4"/>
    <s v="10"/>
    <s v="102"/>
    <s v="H"/>
    <n v="165"/>
    <s v="DOUGLAS LAKE BAR &amp; STEAKHOUSE"/>
    <s v="7314 DOUGLAS LAKE DRIVE, PELLSTON MI 49769 US"/>
    <n v="7.9045824203640196"/>
    <s v="-13310"/>
    <s v="7"/>
    <d v="1899-12-30T08:55:32"/>
    <d v="1899-12-30T09:05:13"/>
    <n v="0"/>
    <n v="9.683574621414877"/>
    <s v="-84.71399"/>
    <s v="45.5700999"/>
    <n v="5.7438616411363901"/>
    <n v="0"/>
    <n v="0"/>
    <s v="102_Wednesday"/>
    <s v="102_Week1_Wednesday"/>
    <n v="1"/>
    <n v="0"/>
    <n v="166"/>
    <e v="#N/A"/>
    <n v="505.7337"/>
    <n v="0"/>
    <s v="NO"/>
    <s v="MTWRF"/>
    <s v="No"/>
    <s v="Yes"/>
    <s v="Y"/>
    <n v="0"/>
  </r>
  <r>
    <s v="14926"/>
    <s v="73544"/>
    <s v="0"/>
    <x v="0"/>
    <x v="1"/>
    <x v="4"/>
    <s v="11"/>
    <s v="102"/>
    <s v="H"/>
    <n v="156"/>
    <s v="HOPPIES LANDING"/>
    <s v="1395 N. US-31, PELLSTON MI 49769 US"/>
    <n v="9.4668990988284296"/>
    <s v="-13311"/>
    <s v="7"/>
    <d v="1899-12-30T09:14:41"/>
    <d v="1899-12-30T09:19:22"/>
    <n v="0"/>
    <n v="4.6777777766666668"/>
    <s v="-84.785984"/>
    <s v="45.57158"/>
    <n v="3.7029111049524599"/>
    <n v="0"/>
    <n v="0"/>
    <s v="102_Wednesday"/>
    <s v="102_Week1_Wednesday"/>
    <n v="1"/>
    <n v="0"/>
    <n v="157"/>
    <e v="#N/A"/>
    <n v="41.29"/>
    <n v="0"/>
    <s v="NO"/>
    <s v="MTWRF"/>
    <s v="No"/>
    <s v="Yes"/>
    <s v="Y"/>
    <n v="0"/>
  </r>
  <r>
    <s v="9932"/>
    <s v="73346"/>
    <s v="0"/>
    <x v="0"/>
    <x v="1"/>
    <x v="4"/>
    <s v="12"/>
    <s v="102"/>
    <s v="H"/>
    <n v="156"/>
    <s v="NANCY KELLY'S"/>
    <s v="230 N. US31, PELLSTON MI 49769 US"/>
    <n v="2.5274880696088098"/>
    <s v="-13312"/>
    <s v="0"/>
    <d v="1899-12-30T09:21:54"/>
    <d v="1899-12-30T09:31:35"/>
    <n v="0"/>
    <n v="9.683574621414877"/>
    <s v="-84.784105"/>
    <s v="45.554296"/>
    <n v="1.4072485019378"/>
    <n v="0"/>
    <n v="0"/>
    <s v="102_Wednesday"/>
    <s v="102_Week1_Wednesday"/>
    <n v="1"/>
    <n v="0"/>
    <n v="157"/>
    <e v="#N/A"/>
    <n v="16.64"/>
    <n v="0"/>
    <s v="NO"/>
    <s v="MTWRF"/>
    <s v="No"/>
    <s v="Yes"/>
    <s v="Y"/>
    <n v="0"/>
  </r>
  <r>
    <s v="10328"/>
    <s v="73366"/>
    <s v="0"/>
    <x v="0"/>
    <x v="1"/>
    <x v="4"/>
    <s v="13"/>
    <s v="102"/>
    <s v="H"/>
    <n v="155"/>
    <s v="RUSTY SAW TAVERN"/>
    <s v="3459 US 31, BRUTUS MI 49716 US"/>
    <n v="4.4785488061606902"/>
    <s v="-13313"/>
    <s v="7"/>
    <d v="1899-12-30T09:36:03"/>
    <d v="1899-12-30T09:39:00"/>
    <n v="0"/>
    <n v="2.9555555550000001"/>
    <s v="-84.7805135"/>
    <s v="45.501409"/>
    <n v="3.7599649028003999"/>
    <n v="2"/>
    <n v="5.7142857142857099E-2"/>
    <s v="102_Wednesday"/>
    <s v="102_Week1_Wednesday"/>
    <n v="1"/>
    <n v="0"/>
    <n v="156"/>
    <e v="#N/A"/>
    <n v="80.276200000000003"/>
    <n v="14.0137"/>
    <s v="NO"/>
    <s v="MTWRF"/>
    <s v="No"/>
    <s v="Yes"/>
    <s v="Y"/>
    <n v="0"/>
  </r>
  <r>
    <s v="2279"/>
    <s v="99120"/>
    <s v="2"/>
    <x v="0"/>
    <x v="1"/>
    <x v="4"/>
    <s v="14"/>
    <s v="102"/>
    <s v="H"/>
    <n v="136"/>
    <s v="MBANK - ALANSON"/>
    <s v="6232 River Rd. PO BOX 510, Alanson MI 49706 US"/>
    <n v="2.07321726903319"/>
    <s v="-13314"/>
    <s v="1"/>
    <d v="1899-12-30T09:41:05"/>
    <d v="1899-12-30T09:50:46"/>
    <n v="0"/>
    <n v="9.683574621414877"/>
    <s v="-84.787804815892"/>
    <s v="45.4861651592636"/>
    <n v="1.3877684725735999"/>
    <s v=""/>
    <m/>
    <s v="102_Wednesday"/>
    <s v="102_Week1_Wednesday"/>
    <n v="1"/>
    <m/>
    <n v="137"/>
    <e v="#N/A"/>
    <m/>
    <m/>
    <s v="NO"/>
    <s v="MTWRF"/>
    <s v="No"/>
    <s v="Yes"/>
    <s v="Y"/>
    <m/>
  </r>
  <r>
    <s v="8534"/>
    <s v="99031"/>
    <s v="61"/>
    <x v="0"/>
    <x v="1"/>
    <x v="4"/>
    <s v="15"/>
    <s v="102"/>
    <s v="H"/>
    <n v="135"/>
    <s v="BLARNEY CASTLE #220"/>
    <s v="7640 US31 SOUTH, ALANSON MI 49706 US"/>
    <n v="5.0815210994333002"/>
    <s v="-13315"/>
    <s v="7"/>
    <d v="1899-12-30T09:55:51"/>
    <d v="1899-12-30T10:08:48"/>
    <n v="0"/>
    <n v="12.950000000000001"/>
    <s v="-84.790657"/>
    <s v="45.440225"/>
    <n v="3.6050262898436101"/>
    <n v="0"/>
    <n v="0"/>
    <s v="102_Wednesday"/>
    <s v="102_Week1_Wednesday"/>
    <n v="1"/>
    <n v="0"/>
    <n v="136"/>
    <e v="#N/A"/>
    <n v="72.308700000000002"/>
    <n v="104.8475"/>
    <s v="NO"/>
    <s v="MTWRF"/>
    <s v="No"/>
    <s v="Yes"/>
    <s v="Y"/>
    <n v="0"/>
  </r>
  <r>
    <s v="2278"/>
    <s v="99046"/>
    <s v="15"/>
    <x v="0"/>
    <x v="1"/>
    <x v="4"/>
    <s v="16"/>
    <s v="102"/>
    <s v="H"/>
    <n v="120"/>
    <s v="Louie's Fresh Market"/>
    <s v="235 Water St., Alanson MI 49706 US"/>
    <n v="2.0059156753122802"/>
    <s v="-13316"/>
    <s v="6"/>
    <d v="1899-12-30T10:10:48"/>
    <d v="1899-12-30T10:34:14"/>
    <n v="0"/>
    <n v="23.427777776666666"/>
    <s v="-84.772182"/>
    <s v="45.442356"/>
    <n v="1.0891952884365601"/>
    <n v="13"/>
    <n v="0.33333333333333298"/>
    <s v="102_Wednesday"/>
    <s v="102_Week1_Wednesday"/>
    <n v="1"/>
    <n v="41"/>
    <n v="121"/>
    <e v="#N/A"/>
    <n v="166.87"/>
    <n v="239.30500000000001"/>
    <s v="NO"/>
    <s v="MTWRF"/>
    <s v="No"/>
    <s v="Yes"/>
    <s v="Y"/>
    <n v="41"/>
  </r>
  <r>
    <s v="8563"/>
    <s v="99031"/>
    <s v="90"/>
    <x v="0"/>
    <x v="1"/>
    <x v="4"/>
    <s v="17"/>
    <s v="102"/>
    <s v="M"/>
    <n v="0"/>
    <s v="BLARNEY CASTLE #600"/>
    <s v="6220 M-68, INDIAN RIVER MI 49749 US"/>
    <n v="9.5339385848492402"/>
    <s v="-13317"/>
    <s v="7"/>
    <d v="1899-12-30T10:43:46"/>
    <d v="1899-12-30T11:04:18"/>
    <n v="0"/>
    <n v="20.525000000000002"/>
    <s v="-84.629668"/>
    <s v="45.396535"/>
    <n v="8.5070576909908908"/>
    <n v="0"/>
    <n v="0"/>
    <s v="102_Wednesday"/>
    <s v="102_Week1_Wednesday"/>
    <n v="1"/>
    <n v="0"/>
    <n v="1"/>
    <s v="102_Week1_Monday"/>
    <n v="140.655"/>
    <n v="113.9725"/>
    <s v="NO"/>
    <s v="MTWRF"/>
    <s v="No"/>
    <s v="Yes"/>
    <s v="Y"/>
    <n v="0"/>
  </r>
  <r>
    <s v="8562"/>
    <s v="99031"/>
    <s v="89"/>
    <x v="0"/>
    <x v="1"/>
    <x v="4"/>
    <s v="18"/>
    <s v="102"/>
    <s v="M"/>
    <n v="0"/>
    <s v="BLARNEY CASTLE #592"/>
    <s v="4524 S. STRAITS HWY, INDIAN RIVER MI 49749 US"/>
    <n v="4.3490901589393599E-4"/>
    <s v="-13318"/>
    <s v="7"/>
    <d v="1899-12-30T11:04:17"/>
    <d v="1899-12-30T11:21:11"/>
    <n v="0"/>
    <n v="16.899999999999999"/>
    <s v="-84.629666"/>
    <s v="45.396473"/>
    <n v="2.1929126168700999E-4"/>
    <n v="0"/>
    <n v="0"/>
    <s v="102_Wednesday"/>
    <s v="102_Week1_Wednesday"/>
    <n v="1"/>
    <n v="0"/>
    <n v="1"/>
    <s v="102_Week1_Monday"/>
    <n v="49.607500000000002"/>
    <n v="67.907499999999999"/>
    <s v="NO"/>
    <s v="MTWRF"/>
    <s v="No"/>
    <s v="Yes"/>
    <s v="Y"/>
    <n v="0"/>
  </r>
  <r>
    <s v="2260"/>
    <s v="99046"/>
    <s v="11"/>
    <x v="0"/>
    <x v="1"/>
    <x v="4"/>
    <s v="19"/>
    <s v="102"/>
    <s v="M"/>
    <n v="0"/>
    <s v="Indian River Shell Oil"/>
    <s v="235 Water St., Indian River MI 49749 US"/>
    <n v="1.77969087101519"/>
    <s v="-13319"/>
    <s v="6"/>
    <d v="1899-12-30T11:22:58"/>
    <d v="1899-12-30T11:38:22"/>
    <n v="0"/>
    <n v="15.408333333333333"/>
    <s v="-84.612657"/>
    <s v="45.40292"/>
    <n v="1.0778678571390701"/>
    <n v="0"/>
    <n v="0"/>
    <s v="102_Wednesday"/>
    <s v="102_Week1_Wednesday"/>
    <n v="1"/>
    <n v="0"/>
    <n v="1"/>
    <s v="102_Week1_Monday"/>
    <n v="88.045000000000002"/>
    <n v="139.71"/>
    <s v="NO"/>
    <s v="MTWRF"/>
    <s v="No"/>
    <s v="Yes"/>
    <s v="Y"/>
    <n v="0"/>
  </r>
  <r>
    <s v="9098"/>
    <s v="73280"/>
    <s v="0"/>
    <x v="0"/>
    <x v="1"/>
    <x v="4"/>
    <s v="20"/>
    <s v="102"/>
    <s v="M"/>
    <n v="0"/>
    <s v="AWAKON FCU-INDIAN RIVER"/>
    <s v="6272 M-68 HWY, INDIAN RIVER MI 48749 US"/>
    <n v="0.171017855405807"/>
    <s v="-13320"/>
    <s v="5"/>
    <d v="1899-12-30T11:38:33"/>
    <d v="1899-12-30T11:44:07"/>
    <n v="0"/>
    <n v="5.5666666666666664"/>
    <s v="-84.614047"/>
    <s v="45.404429"/>
    <n v="8.7785220780105602E-2"/>
    <n v="0"/>
    <n v="0"/>
    <s v="102_Wednesday"/>
    <s v="102_Week1_Wednesday"/>
    <n v="1"/>
    <n v="0"/>
    <n v="1"/>
    <s v="102_Week1_Monday"/>
    <n v="28.625"/>
    <n v="27.785"/>
    <s v="NO"/>
    <s v="MTWRF"/>
    <s v="No"/>
    <s v="Yes"/>
    <s v="Y"/>
    <n v="0"/>
  </r>
  <r>
    <s v="12492"/>
    <s v="73464"/>
    <s v="0"/>
    <x v="0"/>
    <x v="1"/>
    <x v="4"/>
    <s v="21"/>
    <s v="102"/>
    <s v="M"/>
    <n v="0"/>
    <s v="MODERN PHARMACY"/>
    <s v="3944 SOUTH STRAITS HWY, INDIAN RIVER MI 49749 US"/>
    <n v="0.40351362898945797"/>
    <s v="-13321"/>
    <s v="5"/>
    <d v="1899-12-30T11:44:31"/>
    <d v="1899-12-30T11:47:48"/>
    <n v="0"/>
    <n v="3.2833333333333332"/>
    <s v="-84.615113"/>
    <s v="45.405638"/>
    <n v="0.180647064213801"/>
    <n v="0"/>
    <n v="0"/>
    <s v="102_Wednesday"/>
    <s v="102_Week1_Wednesday"/>
    <n v="1"/>
    <n v="0"/>
    <n v="1"/>
    <s v="102_Week1_Monday"/>
    <n v="18.565000000000001"/>
    <n v="18.204999999999998"/>
    <s v="NO"/>
    <s v="MTWRF"/>
    <s v="No"/>
    <s v="Yes"/>
    <s v="Y"/>
    <n v="0"/>
  </r>
  <r>
    <s v="2262"/>
    <s v="99062"/>
    <s v="37"/>
    <x v="0"/>
    <x v="1"/>
    <x v="4"/>
    <s v="22"/>
    <s v="102"/>
    <s v="M"/>
    <n v="0"/>
    <s v="KEN'S VILLAGE MARKET 213"/>
    <s v="6433 Barbra Indian River P.O. Box 2009, Indian River MI 49749 US"/>
    <n v="0.92479077540337995"/>
    <s v="-13322"/>
    <s v="7"/>
    <d v="1899-12-30T11:48:44"/>
    <d v="1899-12-30T12:25:32"/>
    <n v="0"/>
    <n v="36.808333333333337"/>
    <s v="-84.617712"/>
    <s v="45.403873"/>
    <n v="0.201466720889351"/>
    <n v="8"/>
    <n v="0.15094339622641501"/>
    <s v="102_Wednesday"/>
    <s v="102_Week1_Wednesday"/>
    <n v="1"/>
    <n v="73"/>
    <n v="1"/>
    <s v="102_Week1_Monday"/>
    <n v="238.38749999999999"/>
    <n v="238.28120000000001"/>
    <s v="NO"/>
    <s v="MTWRF"/>
    <s v="No"/>
    <s v="Yes"/>
    <s v="Y"/>
    <n v="73"/>
  </r>
  <r>
    <s v="13581"/>
    <s v="99161"/>
    <s v="37"/>
    <x v="0"/>
    <x v="1"/>
    <x v="4"/>
    <s v="23"/>
    <s v="102"/>
    <s v="M"/>
    <n v="0"/>
    <s v="KEN'S VILLAGE MARKET FIRST AID"/>
    <s v="6433 BARBRA INDIAN RIVER P.O. BOX 2009, INDIAN RIVER MI 49749 US"/>
    <n v="0"/>
    <s v="-13323"/>
    <s v="0"/>
    <d v="1899-12-30T12:25:32"/>
    <d v="1899-12-30T12:35:13"/>
    <n v="0"/>
    <n v="9.683574621414877"/>
    <s v="-84.617712"/>
    <s v="45.403873"/>
    <m/>
    <n v="0"/>
    <m/>
    <s v="102_Wednesday"/>
    <s v="102_Week1_Wednesday"/>
    <n v="1"/>
    <n v="0"/>
    <n v="1"/>
    <s v="102_Week1_Monday"/>
    <n v="0"/>
    <n v="0"/>
    <s v="NO"/>
    <s v="MTWRF"/>
    <s v="No"/>
    <s v="Yes"/>
    <s v="Y"/>
    <n v="0"/>
  </r>
  <r>
    <s v="2258"/>
    <s v="70832"/>
    <s v="0"/>
    <x v="0"/>
    <x v="1"/>
    <x v="4"/>
    <s v="24"/>
    <s v="102"/>
    <s v="M"/>
    <n v="0"/>
    <s v="Wilson's Rivers Edge"/>
    <s v="4208 South Straits Hwy, Indian River MI 49749 US"/>
    <n v="1.32932737469673"/>
    <s v="-13324"/>
    <s v="7"/>
    <d v="1899-12-30T12:36:33"/>
    <d v="1899-12-30T12:53:54"/>
    <n v="0"/>
    <n v="17.350000000000001"/>
    <s v="-84.61889"/>
    <s v="45.402212"/>
    <n v="0.327716017576275"/>
    <n v="0"/>
    <n v="0"/>
    <s v="102_Wednesday"/>
    <s v="102_Week1_Wednesday"/>
    <n v="1"/>
    <n v="0"/>
    <n v="1"/>
    <s v="102_Week1_Monday"/>
    <n v="138.78870000000001"/>
    <n v="52.011200000000002"/>
    <s v="NO"/>
    <s v="MTWRF"/>
    <s v="No"/>
    <s v="Yes"/>
    <s v="Y"/>
    <n v="0"/>
  </r>
  <r>
    <s v="14858"/>
    <s v="73404"/>
    <s v="8"/>
    <x v="0"/>
    <x v="1"/>
    <x v="4"/>
    <s v="25"/>
    <s v="102"/>
    <s v="M"/>
    <n v="0"/>
    <s v="THUNDER BAY HEALTH-INDIAN RIVE"/>
    <s v="4363 S STRAITS HWY, INDIAN RIVER MI 49749 US"/>
    <n v="0.64596199616789796"/>
    <s v="-13325"/>
    <s v="5"/>
    <d v="1899-12-30T12:54:33"/>
    <d v="1899-12-30T12:57:14"/>
    <n v="0"/>
    <n v="2.6833333333333336"/>
    <s v="-84.626735"/>
    <s v="45.3986933"/>
    <n v="0.45912302213468698"/>
    <n v="0"/>
    <n v="0"/>
    <s v="102_Wednesday"/>
    <s v="102_Week1_Wednesday"/>
    <n v="1"/>
    <n v="0"/>
    <n v="1"/>
    <s v="102_Week1_Monday"/>
    <n v="0"/>
    <n v="0"/>
    <s v="NO"/>
    <s v="MTWRF"/>
    <s v="No"/>
    <s v="Yes"/>
    <s v="Y"/>
    <n v="0"/>
  </r>
  <r>
    <s v="2898"/>
    <s v="73079"/>
    <s v="0"/>
    <x v="0"/>
    <x v="1"/>
    <x v="4"/>
    <s v="26"/>
    <s v="102"/>
    <s v="M"/>
    <n v="0"/>
    <s v="CHEBOYGAN COUNTY ROAD COMMISSI"/>
    <s v="7055 BUNKER RD, INDIAN RIVER MI 49749 US"/>
    <n v="1.8912792429328"/>
    <s v="-13326"/>
    <s v="7"/>
    <d v="1899-12-30T12:59:07"/>
    <d v="1899-12-30T13:08:48"/>
    <n v="0"/>
    <n v="9.683574621414877"/>
    <s v="-84.63181"/>
    <s v="45.38522"/>
    <n v="1.10757584939543"/>
    <n v="0"/>
    <m/>
    <s v="102_Wednesday"/>
    <s v="102_Week1_Wednesday"/>
    <n v="1"/>
    <n v="0"/>
    <n v="1"/>
    <s v="102_Week1_Monday"/>
    <n v="0"/>
    <n v="0"/>
    <s v="NO"/>
    <s v="MTWRF"/>
    <s v="No"/>
    <s v="Yes"/>
    <s v="Y"/>
    <n v="0"/>
  </r>
  <r>
    <s v="2933"/>
    <s v="73126"/>
    <s v="0"/>
    <x v="0"/>
    <x v="1"/>
    <x v="4"/>
    <s v="27"/>
    <s v="102"/>
    <s v="M"/>
    <n v="0"/>
    <s v="INLAND TRANSMISSIONS"/>
    <s v="5839 S. Straits Highway, INDIAN RIVER MI 49749 US"/>
    <n v="1.16731387749314"/>
    <s v="-13327"/>
    <s v="1"/>
    <d v="1899-12-30T13:09:58"/>
    <d v="1899-12-30T13:10:06"/>
    <n v="0"/>
    <n v="0.13333333333333333"/>
    <s v="-84.628642"/>
    <s v="45.377473"/>
    <n v="0.73283557620796502"/>
    <n v="0"/>
    <n v="0"/>
    <s v="102_Wednesday"/>
    <s v="102_Week1_Wednesday"/>
    <n v="1"/>
    <n v="0"/>
    <n v="1"/>
    <s v="102_Week1_Monday"/>
    <n v="10.647500000000001"/>
    <n v="10.647500000000001"/>
    <s v="NO"/>
    <s v="MTWRF"/>
    <s v="No"/>
    <s v="Yes"/>
    <s v="Y"/>
    <n v="0"/>
  </r>
  <r>
    <s v="14480"/>
    <s v="73517"/>
    <s v="0"/>
    <x v="0"/>
    <x v="1"/>
    <x v="4"/>
    <s v="28"/>
    <s v="102"/>
    <s v="M"/>
    <n v="0"/>
    <s v="THE THIRSTY STURGEON"/>
    <s v="11900 SCOTT ROAD, WOLVERINE MI 49799 US"/>
    <n v="7.3150113523006404"/>
    <s v="-13328"/>
    <s v="7"/>
    <d v="1899-12-30T13:17:25"/>
    <d v="1899-12-30T13:21:33"/>
    <n v="0"/>
    <n v="4.125"/>
    <s v="-84.608283"/>
    <s v="45.291795"/>
    <n v="6.4361192014764699"/>
    <n v="0"/>
    <n v="0"/>
    <s v="102_Wednesday"/>
    <s v="102_Week1_Wednesday"/>
    <n v="1"/>
    <n v="0"/>
    <n v="1"/>
    <s v="102_Week1_Monday"/>
    <n v="82.2"/>
    <n v="30.487500000000001"/>
    <s v="NO"/>
    <s v="MTWRF"/>
    <s v="No"/>
    <s v="Yes"/>
    <s v="Y"/>
    <n v="0"/>
  </r>
  <r>
    <s v="2873"/>
    <s v="73041"/>
    <s v="0"/>
    <x v="0"/>
    <x v="1"/>
    <x v="4"/>
    <s v="29"/>
    <s v="102"/>
    <s v="M"/>
    <n v="0"/>
    <s v="AWAKON FCU-WOLVERINE"/>
    <s v="12842 S. STATE HWY, WOLVERINE MI 49799 US"/>
    <n v="4.0818225126713497"/>
    <s v="-13329"/>
    <s v="5"/>
    <d v="1899-12-30T13:25:38"/>
    <d v="1899-12-30T13:28:51"/>
    <n v="0"/>
    <n v="3.2166666666666668"/>
    <s v="-84.5920843323959"/>
    <s v="45.2480292752454"/>
    <n v="3.43631238282354"/>
    <n v="0"/>
    <n v="0"/>
    <s v="102_Wednesday"/>
    <s v="102_Week1_Wednesday"/>
    <n v="1"/>
    <n v="0"/>
    <n v="1"/>
    <s v="102_Week1_Monday"/>
    <n v="26.09"/>
    <n v="25.58"/>
    <s v="NO"/>
    <s v="MTWRF"/>
    <s v="No"/>
    <s v="Yes"/>
    <s v="Y"/>
    <n v="0"/>
  </r>
  <r>
    <s v=""/>
    <m/>
    <m/>
    <x v="0"/>
    <x v="1"/>
    <x v="4"/>
    <s v=""/>
    <m/>
    <m/>
    <m/>
    <s v="Alpena Depot"/>
    <s v="120 E Herman St,, Alpena 49707 US"/>
    <n v="95.792825492098899"/>
    <s v="-12618"/>
    <m/>
    <d v="1899-12-30T15:04:38"/>
    <d v="1899-12-30T15:04:38"/>
    <n v="0"/>
    <m/>
    <s v="-83.416387"/>
    <s v="45.0710235"/>
    <n v="89.975078836377804"/>
    <m/>
    <m/>
    <s v="102_Wednesday"/>
    <s v="102_Week1_Wednesday"/>
    <n v="20"/>
    <m/>
    <n v="1"/>
    <e v="#N/A"/>
    <m/>
    <m/>
    <m/>
    <m/>
    <s v="Yes"/>
    <s v="Yes"/>
    <m/>
    <m/>
  </r>
  <r>
    <s v="2020"/>
    <s v="99046"/>
    <s v="5"/>
    <x v="0"/>
    <x v="2"/>
    <x v="0"/>
    <s v="1"/>
    <s v="103"/>
    <s v="H"/>
    <n v="150"/>
    <s v="DIAMOND SHELL OIL"/>
    <s v="235 WATER ST, ALPENA MI 49707 US"/>
    <n v="3.3413229454308699"/>
    <s v="-8839"/>
    <s v="6"/>
    <d v="1899-12-30T07:00:00"/>
    <d v="1899-12-30T07:27:54"/>
    <n v="56.658677054569097"/>
    <n v="27.900000000000002"/>
    <s v="-83.4293885"/>
    <s v="45.0615955"/>
    <n v="1.13854443133183"/>
    <n v="0"/>
    <n v="0"/>
    <s v="103_Friday"/>
    <s v="103_Week1_Friday"/>
    <n v="1"/>
    <n v="0"/>
    <n v="151"/>
    <e v="#N/A"/>
    <n v="71.133700000000005"/>
    <n v="113.08"/>
    <s v="NO"/>
    <s v="MTWRF"/>
    <s v="No"/>
    <s v="Yes"/>
    <s v="Y"/>
    <n v="0"/>
  </r>
  <r>
    <s v="1934"/>
    <s v="70483"/>
    <s v="0"/>
    <x v="0"/>
    <x v="2"/>
    <x v="0"/>
    <s v="2"/>
    <s v="103"/>
    <s v="H"/>
    <n v="300"/>
    <s v="Alpena City Garage-uniforms"/>
    <s v="208 N. First St., Alpena MI 49707 US"/>
    <n v="0.68075588159263101"/>
    <s v="-8840"/>
    <s v="7"/>
    <d v="1899-12-30T07:28:34"/>
    <d v="1899-12-30T07:28:40"/>
    <n v="0"/>
    <n v="0.1"/>
    <s v="-83.431224"/>
    <s v="45.06168"/>
    <n v="0.129624785337492"/>
    <n v="27"/>
    <n v="0.49090909090909102"/>
    <s v="103_Friday"/>
    <s v="103_Week1_Friday"/>
    <n v="1"/>
    <n v="555"/>
    <n v="301"/>
    <e v="#N/A"/>
    <n v="94.394999999999996"/>
    <n v="79.596199999999996"/>
    <s v="NO"/>
    <s v="MTWRF"/>
    <s v="No"/>
    <s v="Yes"/>
    <s v="Y"/>
    <n v="555"/>
  </r>
  <r>
    <s v="14265"/>
    <s v="70483"/>
    <s v="1"/>
    <x v="0"/>
    <x v="2"/>
    <x v="0"/>
    <s v="3"/>
    <s v="103"/>
    <s v="H"/>
    <n v="1"/>
    <s v="ALPENA CITY GARAGE-MATS"/>
    <s v="208 N. FIRST STREET, ALPENA MI 49707 US"/>
    <n v="0"/>
    <s v="-8841"/>
    <s v="7"/>
    <d v="1899-12-30T07:28:40"/>
    <d v="1899-12-30T07:40:18"/>
    <n v="0"/>
    <n v="11.633333333333333"/>
    <s v="-83.431224"/>
    <s v="45.06168"/>
    <m/>
    <n v="0"/>
    <n v="0"/>
    <s v="103_Friday"/>
    <s v="103_Week1_Friday"/>
    <n v="1"/>
    <n v="0"/>
    <n v="2"/>
    <e v="#N/A"/>
    <n v="40.5"/>
    <n v="71.7"/>
    <s v="NO"/>
    <s v="MTWRF"/>
    <s v="No"/>
    <s v="Yes"/>
    <s v="Y"/>
    <n v="0"/>
  </r>
  <r>
    <s v="14266"/>
    <s v="70483"/>
    <s v="2"/>
    <x v="0"/>
    <x v="2"/>
    <x v="0"/>
    <s v="4"/>
    <s v="103"/>
    <s v="H"/>
    <n v="1"/>
    <s v="ALPENA PUBLIC SAFETY"/>
    <s v="208 N. FIRST STREET, ALPENA MI 49707 US"/>
    <n v="0"/>
    <s v="-8842"/>
    <s v="7"/>
    <d v="1899-12-30T07:40:18"/>
    <d v="1899-12-30T08:00:33"/>
    <n v="0"/>
    <n v="20.255555555000001"/>
    <s v="-83.431224"/>
    <s v="45.06168"/>
    <m/>
    <n v="0"/>
    <n v="0"/>
    <s v="103_Friday"/>
    <s v="103_Week1_Friday"/>
    <n v="1"/>
    <n v="0"/>
    <n v="2"/>
    <e v="#N/A"/>
    <n v="16"/>
    <n v="16"/>
    <s v="NO"/>
    <s v="MTWRF"/>
    <s v="No"/>
    <s v="Yes"/>
    <s v="Y"/>
    <n v="0"/>
  </r>
  <r>
    <s v="14267"/>
    <s v="70483"/>
    <s v="3"/>
    <x v="0"/>
    <x v="2"/>
    <x v="0"/>
    <s v="5"/>
    <s v="103"/>
    <s v="H"/>
    <n v="1"/>
    <s v="ALPENA CITY HALL"/>
    <s v="208 N. FIRST STREET, ALPENA MI 49707 US"/>
    <n v="0"/>
    <s v="-8843"/>
    <s v="7"/>
    <d v="1899-12-30T08:00:34"/>
    <d v="1899-12-30T08:07:33"/>
    <n v="0"/>
    <n v="6.9777777783333335"/>
    <s v="-83.431224"/>
    <s v="45.06168"/>
    <m/>
    <n v="0"/>
    <n v="0"/>
    <s v="103_Friday"/>
    <s v="103_Week1_Friday"/>
    <n v="1"/>
    <n v="0"/>
    <n v="2"/>
    <e v="#N/A"/>
    <n v="25"/>
    <n v="25"/>
    <s v="NO"/>
    <s v="MTWRF"/>
    <s v="No"/>
    <s v="Yes"/>
    <s v="Y"/>
    <n v="0"/>
  </r>
  <r>
    <s v="14671"/>
    <s v="73530"/>
    <s v="0"/>
    <x v="0"/>
    <x v="2"/>
    <x v="0"/>
    <s v="6"/>
    <s v="103"/>
    <s v="T"/>
    <n v="284"/>
    <s v="RED BRICK TAP &amp; BARREL"/>
    <s v="109 RIVER STREET, ALPENA MI 49707 US"/>
    <n v="0.67484180442988895"/>
    <s v="-8844"/>
    <s v="7"/>
    <d v="1899-12-30T08:08:13"/>
    <d v="1899-12-30T08:08:34"/>
    <n v="0"/>
    <n v="0.35000000000000003"/>
    <s v="-83.432515"/>
    <s v="45.063245"/>
    <n v="0.11870697982452701"/>
    <n v="0"/>
    <n v="0"/>
    <s v="103_Friday"/>
    <s v="103_Week1_Friday"/>
    <n v="1"/>
    <n v="0"/>
    <n v="285"/>
    <s v="103_Week1_Tuesday"/>
    <n v="166.86869999999999"/>
    <n v="51.057499999999997"/>
    <s v="NO"/>
    <s v="MTWRF"/>
    <s v="No"/>
    <s v="Yes"/>
    <s v="Y"/>
    <n v="0"/>
  </r>
  <r>
    <s v="2945"/>
    <s v="73140"/>
    <s v="0"/>
    <x v="0"/>
    <x v="2"/>
    <x v="0"/>
    <s v="7"/>
    <s v="103"/>
    <s v="H"/>
    <n v="315"/>
    <s v="SPECIFICATIONS STONE PRODUCTS"/>
    <s v="1009 LONG LAKE AVE, ALPENA MI 49707 US"/>
    <n v="5.0422874744981501"/>
    <s v="-8845"/>
    <s v="7"/>
    <d v="1899-12-30T08:13:36"/>
    <d v="1899-12-30T08:33:28"/>
    <n v="0"/>
    <n v="19.875"/>
    <s v="-83.4258967"/>
    <s v="45.081886"/>
    <n v="1.87240082444761"/>
    <n v="0"/>
    <n v="0"/>
    <s v="103_Friday"/>
    <s v="103_Week1_Friday"/>
    <n v="1"/>
    <n v="0"/>
    <n v="316"/>
    <e v="#N/A"/>
    <n v="61.27"/>
    <n v="37.168700000000001"/>
    <s v="NO"/>
    <s v="MTWRF"/>
    <s v="No"/>
    <s v="Yes"/>
    <s v="Y"/>
    <n v="0"/>
  </r>
  <r>
    <s v="2956"/>
    <s v="73152"/>
    <s v="0"/>
    <x v="0"/>
    <x v="2"/>
    <x v="0"/>
    <s v="8"/>
    <s v="103"/>
    <s v="M"/>
    <n v="0"/>
    <s v="ALPENA COLLEGE - PAPER ACCT"/>
    <s v="666 JOHNSON STREET, ALPENA MI 49707 US"/>
    <n v="5.0285549331456396"/>
    <s v="-8846"/>
    <s v="0"/>
    <d v="1899-12-30T08:38:31"/>
    <d v="1899-12-30T08:48:12"/>
    <n v="0"/>
    <n v="9.683574621414877"/>
    <s v="-83.4451563"/>
    <s v="45.0810807"/>
    <n v="2.0110882406705199"/>
    <n v="0"/>
    <m/>
    <s v="103_Friday"/>
    <s v="103_Week1_Friday"/>
    <n v="1"/>
    <n v="0"/>
    <n v="1"/>
    <s v="103_Week1_Monday"/>
    <n v="0"/>
    <n v="0"/>
    <s v="NO"/>
    <s v="MTWRF"/>
    <s v="No"/>
    <s v="Yes"/>
    <s v="Y"/>
    <n v="0"/>
  </r>
  <r>
    <s v="2886"/>
    <s v="73063"/>
    <s v="0"/>
    <x v="0"/>
    <x v="2"/>
    <x v="0"/>
    <s v="9"/>
    <s v="103"/>
    <s v="W"/>
    <n v="275"/>
    <s v="ALPENA SERVICES"/>
    <s v="1185 US - 23 NORTH, ALPENA MI 49707 US"/>
    <n v="2.6911635510623499"/>
    <s v="-8847"/>
    <s v="7"/>
    <d v="1899-12-30T08:50:53"/>
    <d v="1899-12-30T08:51:03"/>
    <n v="0"/>
    <n v="0.16666666666666666"/>
    <s v="-83.458447"/>
    <s v="45.091083"/>
    <n v="1.28792249365054"/>
    <n v="0"/>
    <n v="0"/>
    <s v="103_Friday"/>
    <s v="103_Week1_Friday"/>
    <n v="1"/>
    <n v="0"/>
    <n v="276"/>
    <s v="103_Week1_Wednesday"/>
    <n v="194.17"/>
    <n v="194.17"/>
    <s v="NO"/>
    <s v="MTWRF"/>
    <s v="No"/>
    <s v="Yes"/>
    <s v="Y"/>
    <n v="0"/>
  </r>
  <r>
    <s v="9555"/>
    <s v="73063"/>
    <s v="1"/>
    <x v="0"/>
    <x v="2"/>
    <x v="0"/>
    <s v="10"/>
    <s v="103"/>
    <s v="W"/>
    <n v="37"/>
    <s v="DENTAL SERVICES"/>
    <s v="1185 US - 23 NORTH, ALPENA MI 49707 US"/>
    <n v="0"/>
    <s v="-8848"/>
    <s v="7"/>
    <d v="1899-12-30T08:51:03"/>
    <d v="1899-12-30T08:58:21"/>
    <n v="0"/>
    <n v="7.3"/>
    <s v="-83.458447"/>
    <s v="45.091083"/>
    <m/>
    <n v="0"/>
    <n v="0"/>
    <s v="103_Friday"/>
    <s v="103_Week1_Friday"/>
    <n v="1"/>
    <n v="0"/>
    <n v="38"/>
    <s v="103_Week1_Wednesday"/>
    <n v="53.85"/>
    <n v="53.051200000000001"/>
    <s v="NO"/>
    <s v="MTWRF"/>
    <s v="No"/>
    <s v="Yes"/>
    <s v="Y"/>
    <n v="0"/>
  </r>
  <r>
    <s v="2000"/>
    <s v="70552"/>
    <s v="0"/>
    <x v="0"/>
    <x v="2"/>
    <x v="0"/>
    <s v="11"/>
    <s v="103"/>
    <s v="W"/>
    <n v="36"/>
    <s v="Larry's Collision"/>
    <s v="1212 US-23 North, Alpena MI 49707 US"/>
    <n v="0.58681113459169898"/>
    <s v="-8849"/>
    <s v="7"/>
    <d v="1899-12-30T08:58:56"/>
    <d v="1899-12-30T09:08:59"/>
    <n v="0"/>
    <n v="10.041666666666666"/>
    <s v="-83.456777"/>
    <s v="45.092603"/>
    <n v="0.465904724227995"/>
    <n v="2"/>
    <n v="3.5087719298245598E-2"/>
    <s v="103_Friday"/>
    <s v="103_Week1_Friday"/>
    <n v="1"/>
    <n v="130"/>
    <n v="37"/>
    <s v="103_Week1_Wednesday"/>
    <n v="134.62370000000001"/>
    <n v="153.83619999999999"/>
    <s v="NO"/>
    <s v="MTWRF"/>
    <s v="No"/>
    <s v="Yes"/>
    <s v="Y"/>
    <n v="130"/>
  </r>
  <r>
    <s v="1977"/>
    <s v="70528"/>
    <s v="0"/>
    <x v="0"/>
    <x v="2"/>
    <x v="0"/>
    <s v="12"/>
    <s v="103"/>
    <s v="W"/>
    <n v="80"/>
    <s v="Perch's IGA"/>
    <s v="1025 US-23 North Hwy., Alpena MI 49707 US"/>
    <n v="1.0260020121932001"/>
    <s v="-8850"/>
    <s v="7"/>
    <d v="1899-12-30T09:10:00"/>
    <d v="1899-12-30T09:19:25"/>
    <n v="0"/>
    <n v="9.4166666666666661"/>
    <s v="-83.457001"/>
    <s v="45.085124"/>
    <n v="0.61476248053711902"/>
    <n v="0"/>
    <n v="0"/>
    <s v="103_Friday"/>
    <s v="103_Week1_Friday"/>
    <n v="1"/>
    <n v="0"/>
    <n v="81"/>
    <s v="103_Week1_Wednesday"/>
    <n v="140.88999999999999"/>
    <n v="142.99870000000001"/>
    <s v="NO"/>
    <s v="MTWRF"/>
    <s v="No"/>
    <s v="Yes"/>
    <s v="Y"/>
    <n v="0"/>
  </r>
  <r>
    <s v="1948"/>
    <s v="99046"/>
    <s v="7"/>
    <x v="0"/>
    <x v="2"/>
    <x v="0"/>
    <s v="13"/>
    <s v="103"/>
    <s v="H"/>
    <n v="380"/>
    <s v="LONG RAPIDS SHELL OIL"/>
    <s v="999 LONG RAPIDS RD, ALPENA MI 49707 US"/>
    <n v="1.9438990522176001"/>
    <s v="-8851"/>
    <s v="6"/>
    <d v="1899-12-30T09:21:22"/>
    <d v="1899-12-30T09:29:50"/>
    <n v="0"/>
    <n v="8.4722222233333326"/>
    <s v="-83.47291"/>
    <s v="45.078439"/>
    <n v="1.1893921029266701"/>
    <n v="0"/>
    <n v="0"/>
    <s v="103_Friday"/>
    <s v="103_Week1_Friday"/>
    <n v="1"/>
    <n v="0"/>
    <n v="381"/>
    <e v="#N/A"/>
    <n v="59.102499999999999"/>
    <n v="95.35"/>
    <s v="NO"/>
    <s v="MTWRF"/>
    <s v="No"/>
    <s v="Yes"/>
    <s v="Y"/>
    <n v="0"/>
  </r>
  <r>
    <s v="2901"/>
    <s v="73082"/>
    <s v="0"/>
    <x v="0"/>
    <x v="2"/>
    <x v="0"/>
    <s v="14"/>
    <s v="103"/>
    <s v="H"/>
    <n v="350"/>
    <s v="MID MICH PHYS GRP GEN SURGERY"/>
    <s v="311 LONG RAPIDS PLAZA, ALPENA MI 49707 US"/>
    <n v="0.92791314981877804"/>
    <s v="-8852"/>
    <s v="7"/>
    <d v="1899-12-30T09:30:46"/>
    <d v="1899-12-30T09:35:30"/>
    <n v="0"/>
    <n v="4.7333333333333334"/>
    <s v="-83.46437"/>
    <s v="45.0780967"/>
    <n v="0.47139792153086701"/>
    <n v="0"/>
    <n v="0"/>
    <s v="103_Friday"/>
    <s v="103_Week1_Friday"/>
    <n v="1"/>
    <n v="0"/>
    <n v="351"/>
    <e v="#N/A"/>
    <n v="35"/>
    <n v="37.11"/>
    <s v="NO"/>
    <s v="MTWRF"/>
    <s v="No"/>
    <s v="Yes"/>
    <s v="Y"/>
    <n v="0"/>
  </r>
  <r>
    <s v="9649"/>
    <s v="73316"/>
    <s v="0"/>
    <x v="0"/>
    <x v="2"/>
    <x v="0"/>
    <s v="15"/>
    <s v="103"/>
    <s v="H"/>
    <n v="335"/>
    <s v="MEDILODGE OF ALPENA"/>
    <s v="301 LONG RAPIDS, ALPENA MI 49707 US"/>
    <n v="0.45018061995506298"/>
    <s v="-8853"/>
    <s v="7"/>
    <d v="1899-12-30T09:35:57"/>
    <d v="1899-12-30T09:38:44"/>
    <n v="0"/>
    <n v="2.7833333333333332"/>
    <s v="-83.462477"/>
    <s v="45.078165"/>
    <n v="0.170229512429176"/>
    <n v="0"/>
    <n v="0"/>
    <s v="103_Friday"/>
    <s v="103_Week1_Friday"/>
    <n v="1"/>
    <n v="0"/>
    <n v="336"/>
    <e v="#N/A"/>
    <n v="44.467500000000001"/>
    <n v="40.14"/>
    <s v="NO"/>
    <s v="MTWRF"/>
    <s v="No"/>
    <s v="Yes"/>
    <s v="Y"/>
    <n v="0"/>
  </r>
  <r>
    <s v="11940"/>
    <s v="73450"/>
    <s v="0"/>
    <x v="0"/>
    <x v="2"/>
    <x v="0"/>
    <s v="16"/>
    <s v="103"/>
    <s v="H"/>
    <n v="334"/>
    <s v="ADVANCED DERMATOLOGY"/>
    <s v="105 ARBOR LANE, ALPENA MI 49707 US"/>
    <n v="0.61692516505718198"/>
    <s v="-8854"/>
    <s v="7"/>
    <d v="1899-12-30T09:39:21"/>
    <d v="1899-12-30T09:41:38"/>
    <n v="0"/>
    <n v="2.2833333333333332"/>
    <s v="-83.460158"/>
    <s v="45.078669"/>
    <n v="0.17856048507941499"/>
    <n v="0"/>
    <n v="0"/>
    <s v="103_Friday"/>
    <s v="103_Week1_Friday"/>
    <n v="1"/>
    <n v="0"/>
    <n v="335"/>
    <e v="#N/A"/>
    <n v="94.75"/>
    <n v="92.88"/>
    <s v="NO"/>
    <s v="MTWRF"/>
    <s v="No"/>
    <s v="Yes"/>
    <s v="Y"/>
    <n v="0"/>
  </r>
  <r>
    <s v="8536"/>
    <s v="99031"/>
    <s v="63"/>
    <x v="0"/>
    <x v="2"/>
    <x v="0"/>
    <s v="17"/>
    <s v="103"/>
    <s v="W"/>
    <n v="10"/>
    <s v="BLARNEY CASTLE #224"/>
    <s v="1035 W. CHISHOLM ST, ALPENA MI 49707 US"/>
    <n v="2.9627685640007302"/>
    <s v="-8855"/>
    <s v="7"/>
    <d v="1899-12-30T09:44:36"/>
    <d v="1899-12-30T09:44:48"/>
    <n v="0"/>
    <n v="0.20833333333333334"/>
    <s v="-83.444203"/>
    <s v="45.071966"/>
    <n v="1.15591412692184"/>
    <n v="0"/>
    <n v="0"/>
    <s v="103_Friday"/>
    <s v="103_Week1_Friday"/>
    <n v="1"/>
    <n v="0"/>
    <n v="11"/>
    <s v="103_Week1_Wednesday"/>
    <n v="84.212500000000006"/>
    <n v="126.4037"/>
    <s v="NO"/>
    <s v="MTWRF"/>
    <s v="No"/>
    <s v="Yes"/>
    <s v="Y"/>
    <n v="0"/>
  </r>
  <r>
    <s v="2019"/>
    <s v="99046"/>
    <s v="6"/>
    <x v="0"/>
    <x v="2"/>
    <x v="0"/>
    <s v="18"/>
    <s v="103"/>
    <s v="H"/>
    <n v="280"/>
    <s v="CHISHOLM SHELL OIL"/>
    <s v="1017 CHISHOLM ST, ALPENA MI 49707 US"/>
    <n v="0.37828368507325599"/>
    <s v="-8856"/>
    <s v="6"/>
    <d v="1899-12-30T09:45:11"/>
    <d v="1899-12-30T10:12:38"/>
    <n v="0"/>
    <n v="27.45"/>
    <s v="-83.443944"/>
    <s v="45.071511"/>
    <n v="9.4085756168814705E-2"/>
    <n v="0"/>
    <n v="0"/>
    <s v="103_Friday"/>
    <s v="103_Week1_Friday"/>
    <n v="1"/>
    <n v="0"/>
    <n v="281"/>
    <e v="#N/A"/>
    <n v="36.575000000000003"/>
    <n v="62.45"/>
    <s v="NO"/>
    <s v="MTWRF"/>
    <s v="No"/>
    <s v="Yes"/>
    <s v="Y"/>
    <n v="0"/>
  </r>
  <r>
    <s v="1980"/>
    <s v="70531"/>
    <s v="0"/>
    <x v="0"/>
    <x v="2"/>
    <x v="0"/>
    <s v="19"/>
    <s v="103"/>
    <s v="H"/>
    <n v="260"/>
    <s v="MCINERNEY CHRYSLER, DODGE JEEP"/>
    <s v="832 W. Chisholm, Alpena MI 49707 US"/>
    <n v="0.43189069069921998"/>
    <s v="-8857"/>
    <s v="7"/>
    <d v="1899-12-30T10:13:04"/>
    <d v="1899-12-30T10:29:37"/>
    <n v="0"/>
    <n v="16.55"/>
    <s v="-83.442668"/>
    <s v="45.069518"/>
    <n v="0.13900379307066299"/>
    <n v="28"/>
    <n v="0.46666666666666701"/>
    <s v="103_Friday"/>
    <s v="103_Week1_Friday"/>
    <n v="1"/>
    <n v="434"/>
    <n v="261"/>
    <e v="#N/A"/>
    <n v="511.745"/>
    <n v="323.38249999999999"/>
    <s v="NO"/>
    <s v="MTWRF"/>
    <s v="No"/>
    <s v="Yes"/>
    <s v="Y"/>
    <n v="434"/>
  </r>
  <r>
    <s v="2041"/>
    <s v="70597"/>
    <s v="0"/>
    <x v="0"/>
    <x v="2"/>
    <x v="0"/>
    <s v="20"/>
    <s v="103"/>
    <s v="H"/>
    <n v="270"/>
    <s v="John Boy's"/>
    <s v="817 W. Chisholm, Alpena MI 49707 US"/>
    <n v="0.186727495864034"/>
    <s v="-8858"/>
    <s v="5"/>
    <d v="1899-12-30T10:29:48"/>
    <d v="1899-12-30T10:33:38"/>
    <n v="0"/>
    <n v="3.8333333333333335"/>
    <s v="-83.44171"/>
    <s v="45.0697"/>
    <n v="4.6261635769362701E-2"/>
    <n v="0"/>
    <n v="0"/>
    <s v="103_Friday"/>
    <s v="103_Week1_Friday"/>
    <n v="1"/>
    <n v="0"/>
    <n v="271"/>
    <e v="#N/A"/>
    <n v="32.56"/>
    <n v="37.487499999999997"/>
    <s v="NO"/>
    <s v="MTWRF"/>
    <s v="No"/>
    <s v="Yes"/>
    <s v="Y"/>
    <n v="0"/>
  </r>
  <r>
    <s v="1970"/>
    <s v="70521"/>
    <s v="0"/>
    <x v="0"/>
    <x v="2"/>
    <x v="0"/>
    <s v="21"/>
    <s v="103"/>
    <s v="W"/>
    <n v="152"/>
    <s v="Beaver's Automotive"/>
    <s v="600 N. Ripley, Alpena MI 49707 US"/>
    <n v="3.0484460219740899"/>
    <s v="-8859"/>
    <s v="7"/>
    <d v="1899-12-30T10:36:41"/>
    <d v="1899-12-30T10:36:49"/>
    <n v="0"/>
    <n v="0.13333333333333333"/>
    <s v="-83.452327"/>
    <s v="45.058731"/>
    <n v="1.0315548770989"/>
    <n v="23"/>
    <n v="0.43396226415094302"/>
    <s v="103_Friday"/>
    <s v="103_Week1_Friday"/>
    <n v="1"/>
    <n v="66"/>
    <n v="153"/>
    <s v="103_Week1_Wednesday"/>
    <n v="68.19"/>
    <n v="65.05"/>
    <s v="NO"/>
    <s v="MTWRF"/>
    <s v="No"/>
    <s v="Yes"/>
    <s v="Y"/>
    <n v="66"/>
  </r>
  <r>
    <s v="8538"/>
    <s v="99031"/>
    <s v="65"/>
    <x v="0"/>
    <x v="2"/>
    <x v="0"/>
    <s v="22"/>
    <s v="103"/>
    <s v="W"/>
    <n v="20"/>
    <s v="BLARNEY CASTLE #228"/>
    <s v="1000 M-32 WEST, ALPENA MI 49707 US"/>
    <n v="2.7485854458063801"/>
    <s v="-8860"/>
    <s v="7"/>
    <d v="1899-12-30T10:39:34"/>
    <d v="1899-12-30T10:48:06"/>
    <n v="0"/>
    <n v="8.5333333333333332"/>
    <s v="-83.47269"/>
    <s v="45.062484"/>
    <n v="1.22802295669009"/>
    <n v="0"/>
    <n v="0"/>
    <s v="103_Friday"/>
    <s v="103_Week1_Friday"/>
    <n v="1"/>
    <n v="0"/>
    <n v="21"/>
    <s v="103_Week1_Wednesday"/>
    <n v="99.795000000000002"/>
    <n v="147.70869999999999"/>
    <s v="NO"/>
    <s v="MTWRF"/>
    <s v="No"/>
    <s v="Yes"/>
    <s v="Y"/>
    <n v="0"/>
  </r>
  <r>
    <s v="2127"/>
    <s v="70690"/>
    <s v="0"/>
    <x v="0"/>
    <x v="2"/>
    <x v="0"/>
    <s v="23"/>
    <s v="103"/>
    <s v="W"/>
    <n v="149"/>
    <s v="Hunan Restaurant"/>
    <s v="1283 M-32 West, Alpena MI 49707 US"/>
    <n v="0.39887163601815701"/>
    <s v="-8861"/>
    <s v="7"/>
    <d v="1899-12-30T10:48:30"/>
    <d v="1899-12-30T10:52:28"/>
    <n v="0"/>
    <n v="3.9666666666666668"/>
    <s v="-83.47685"/>
    <s v="45.061133"/>
    <n v="0.20440871309088199"/>
    <n v="0"/>
    <n v="0"/>
    <s v="103_Friday"/>
    <s v="103_Week1_Friday"/>
    <n v="1"/>
    <n v="0"/>
    <n v="150"/>
    <s v="103_Week1_Wednesday"/>
    <n v="35"/>
    <n v="29.872499999999999"/>
    <s v="NO"/>
    <s v="TWRF"/>
    <s v="No"/>
    <s v="Yes"/>
    <s v="Y"/>
    <n v="0"/>
  </r>
  <r>
    <s v="2121"/>
    <s v="99052"/>
    <s v="0"/>
    <x v="0"/>
    <x v="2"/>
    <x v="0"/>
    <s v="24"/>
    <s v="103"/>
    <s v="H"/>
    <n v="241"/>
    <s v="APS SENIOR HIGH SCHOOL"/>
    <s v="2373 Gordon Rd., Alpena MI 49707 US"/>
    <n v="4.8864379171282097"/>
    <s v="-8862"/>
    <s v="7"/>
    <d v="1899-12-30T10:57:21"/>
    <d v="1899-12-30T11:07:16"/>
    <n v="0"/>
    <n v="9.9166666666666661"/>
    <s v="-83.466161"/>
    <s v="45.036612"/>
    <n v="2.4369401723139799"/>
    <n v="0"/>
    <n v="0"/>
    <s v="103_Friday"/>
    <s v="103_Week1_Friday"/>
    <n v="1"/>
    <n v="0"/>
    <n v="242"/>
    <e v="#N/A"/>
    <n v="94.35"/>
    <n v="94.946200000000005"/>
    <s v="NO"/>
    <s v="MTWRF"/>
    <s v="No"/>
    <s v="Yes"/>
    <s v="Y"/>
    <n v="0"/>
  </r>
  <r>
    <s v="1983"/>
    <s v="99052"/>
    <s v="6"/>
    <x v="0"/>
    <x v="2"/>
    <x v="0"/>
    <s v="25"/>
    <s v="103"/>
    <s v="H"/>
    <n v="240"/>
    <s v="APS THUNDER BAY JR HIGH"/>
    <s v="2373 Gordon Rd., Alpena MI 49707 US"/>
    <n v="0"/>
    <s v="-8863"/>
    <s v="7"/>
    <d v="1899-12-30T11:07:16"/>
    <d v="1899-12-30T11:19:33"/>
    <n v="0"/>
    <n v="12.288888888333334"/>
    <s v="-83.466161"/>
    <s v="45.036612"/>
    <m/>
    <n v="0"/>
    <n v="0"/>
    <s v="103_Friday"/>
    <s v="103_Week1_Friday"/>
    <n v="1"/>
    <n v="0"/>
    <n v="241"/>
    <e v="#N/A"/>
    <n v="41.64"/>
    <n v="64.092500000000001"/>
    <s v="NO"/>
    <s v="MTWRF"/>
    <s v="No"/>
    <s v="Yes"/>
    <s v="Y"/>
    <n v="0"/>
  </r>
  <r>
    <s v="1990"/>
    <s v="99052"/>
    <s v="2"/>
    <x v="0"/>
    <x v="2"/>
    <x v="0"/>
    <s v="26"/>
    <s v="103"/>
    <s v="H"/>
    <n v="230"/>
    <s v="APS ELLA WHITE ELEMENTARY"/>
    <s v="2373 Gordon Rd., Alpena MI 49707 US"/>
    <n v="0"/>
    <s v="-8864"/>
    <s v="7"/>
    <d v="1899-12-30T11:19:33"/>
    <d v="1899-12-30T11:19:41"/>
    <n v="0"/>
    <n v="0.13888888833333335"/>
    <s v="-83.466161"/>
    <s v="45.036612"/>
    <m/>
    <n v="0"/>
    <n v="0"/>
    <s v="103_Friday"/>
    <s v="103_Week1_Friday"/>
    <n v="1"/>
    <n v="0"/>
    <n v="231"/>
    <e v="#N/A"/>
    <n v="0"/>
    <n v="21.633700000000001"/>
    <s v="NO"/>
    <s v="MTWRF"/>
    <s v="No"/>
    <s v="Yes"/>
    <s v="Y"/>
    <n v="0"/>
  </r>
  <r>
    <s v="1945"/>
    <s v="70495"/>
    <s v="0"/>
    <x v="0"/>
    <x v="2"/>
    <x v="0"/>
    <s v="27"/>
    <s v="103"/>
    <s v="W"/>
    <n v="190"/>
    <s v="North Coney Island"/>
    <s v="2668 US-23 South, Alpena MI 49707 US"/>
    <n v="0.13666054792702201"/>
    <s v="-8865"/>
    <s v="7"/>
    <d v="1899-12-30T11:19:50"/>
    <d v="1899-12-30T11:35:26"/>
    <n v="0"/>
    <n v="15.591666666666667"/>
    <s v="-83.466306"/>
    <s v="45.034935"/>
    <n v="0.113215996873546"/>
    <n v="0"/>
    <n v="0"/>
    <s v="103_Friday"/>
    <s v="103_Week1_Friday"/>
    <n v="1"/>
    <n v="0"/>
    <n v="191"/>
    <s v="103_Week1_Wednesday"/>
    <n v="39.331200000000003"/>
    <n v="15.5662"/>
    <s v="NO"/>
    <s v="MTWRF"/>
    <s v="No"/>
    <s v="Yes"/>
    <s v="Y"/>
    <n v="0"/>
  </r>
  <r>
    <s v="8537"/>
    <s v="99031"/>
    <s v="64"/>
    <x v="0"/>
    <x v="2"/>
    <x v="0"/>
    <s v="28"/>
    <s v="103"/>
    <s v="H"/>
    <n v="170"/>
    <s v="BLARNEY CASTLE #225"/>
    <s v="2222 US 23 SO., ALPENA MI 49707 US"/>
    <n v="0.74646249786019303"/>
    <s v="-8866"/>
    <s v="7"/>
    <d v="1899-12-30T11:36:10"/>
    <d v="1899-12-30T11:53:42"/>
    <n v="0"/>
    <n v="17.527777778333334"/>
    <s v="-83.4644534220908"/>
    <s v="45.0321696966945"/>
    <n v="0.32720564287021098"/>
    <n v="0"/>
    <n v="0"/>
    <s v="103_Friday"/>
    <s v="103_Week1_Friday"/>
    <n v="1"/>
    <n v="0"/>
    <n v="171"/>
    <e v="#N/A"/>
    <n v="103.36369999999999"/>
    <n v="123.11620000000001"/>
    <s v="NO"/>
    <s v="MTWRF"/>
    <s v="No"/>
    <s v="Yes"/>
    <s v="Y"/>
    <n v="0"/>
  </r>
  <r>
    <s v="1975"/>
    <s v="70526"/>
    <s v="0"/>
    <x v="0"/>
    <x v="2"/>
    <x v="0"/>
    <s v="29"/>
    <s v="103"/>
    <s v="H"/>
    <n v="100"/>
    <s v="C &amp; S Carrier"/>
    <s v="3224 US-23 SOUTH, ALPENA MI 49707 US"/>
    <n v="1.1936394069343801"/>
    <s v="-8867"/>
    <s v="7"/>
    <d v="1899-12-30T11:54:53"/>
    <d v="1899-12-30T12:05:53"/>
    <n v="0"/>
    <n v="11.005555556666668"/>
    <s v="-83.4658757"/>
    <s v="45.0253117"/>
    <n v="0.51661451977264505"/>
    <n v="14"/>
    <n v="0.269230769230769"/>
    <s v="103_Friday"/>
    <s v="103_Week1_Friday"/>
    <n v="1"/>
    <n v="132"/>
    <n v="101"/>
    <e v="#N/A"/>
    <n v="117.9875"/>
    <n v="87.461200000000005"/>
    <s v="NO"/>
    <s v="MTWRF"/>
    <s v="No"/>
    <s v="Yes"/>
    <s v="Y"/>
    <n v="132"/>
  </r>
  <r>
    <s v="2374"/>
    <s v="70959"/>
    <s v="0"/>
    <x v="0"/>
    <x v="2"/>
    <x v="0"/>
    <s v="30"/>
    <s v="103"/>
    <s v="H"/>
    <n v="120"/>
    <s v="Kipfmiller"/>
    <s v="2584 US 23 S., Alpena MI 49707 US"/>
    <n v="1.7262962218374001"/>
    <s v="-8868"/>
    <s v="7"/>
    <d v="1899-12-30T12:07:37"/>
    <d v="1899-12-30T12:17:18"/>
    <n v="0"/>
    <n v="9.683574621414877"/>
    <s v="-83.464327"/>
    <s v="45.03647"/>
    <n v="0.80627629745710705"/>
    <n v="4"/>
    <n v="0.125"/>
    <s v="103_Friday"/>
    <s v="103_Week1_Friday"/>
    <n v="1"/>
    <n v="45"/>
    <n v="121"/>
    <e v="#N/A"/>
    <n v="136.64500000000001"/>
    <n v="108.28749999999999"/>
    <s v="NO"/>
    <s v="MTWRF"/>
    <s v="No"/>
    <s v="Yes"/>
    <s v="Y"/>
    <n v="45"/>
  </r>
  <r>
    <s v="2032"/>
    <s v="70587"/>
    <s v="0"/>
    <x v="0"/>
    <x v="2"/>
    <x v="0"/>
    <s v="31"/>
    <s v="103"/>
    <s v="W"/>
    <n v="170"/>
    <s v="BOBS MUFFLER &amp; REPAIR"/>
    <s v="2277 US-23 SOUTH COMPANY 101, Alpena MI 49707 US"/>
    <n v="1.0793475899845399"/>
    <s v="-8869"/>
    <s v="7"/>
    <d v="1899-12-30T12:18:23"/>
    <d v="1899-12-30T12:26:59"/>
    <n v="0"/>
    <n v="8.6"/>
    <s v="-83.457327"/>
    <s v="45.0430647"/>
    <n v="0.59907836172522899"/>
    <n v="7"/>
    <n v="0.134615384615385"/>
    <s v="103_Friday"/>
    <s v="103_Week1_Friday"/>
    <n v="1"/>
    <n v="24"/>
    <n v="171"/>
    <s v="103_Week1_Wednesday"/>
    <n v="59.817500000000003"/>
    <n v="43.522500000000001"/>
    <s v="NO"/>
    <s v="MTWRF"/>
    <s v="No"/>
    <s v="Yes"/>
    <s v="Y"/>
    <n v="24"/>
  </r>
  <r>
    <s v="1982"/>
    <s v="70533"/>
    <s v="0"/>
    <x v="0"/>
    <x v="2"/>
    <x v="0"/>
    <s v="32"/>
    <s v="103"/>
    <s v="H"/>
    <n v="180"/>
    <s v="Ball Tire"/>
    <s v="620 S. Ripley Blvd., Alpena MI 49707 US"/>
    <n v="0.74558077938854705"/>
    <s v="-8870"/>
    <s v="7"/>
    <d v="1899-12-30T12:27:44"/>
    <d v="1899-12-30T12:34:22"/>
    <n v="0"/>
    <n v="6.6277777783333338"/>
    <s v="-83.453931"/>
    <s v="45.046389"/>
    <n v="0.33162470431503199"/>
    <n v="15"/>
    <n v="0.28846153846153799"/>
    <s v="103_Friday"/>
    <s v="103_Week1_Friday"/>
    <n v="1"/>
    <n v="141"/>
    <n v="181"/>
    <e v="#N/A"/>
    <n v="191.41370000000001"/>
    <n v="205.86619999999999"/>
    <s v="NO"/>
    <s v="MTWRF"/>
    <s v="No"/>
    <s v="Yes"/>
    <s v="Y"/>
    <n v="141"/>
  </r>
  <r>
    <s v="1965"/>
    <s v="70516"/>
    <s v="0"/>
    <x v="0"/>
    <x v="2"/>
    <x v="0"/>
    <s v="33"/>
    <s v="103"/>
    <s v="H"/>
    <n v="210"/>
    <s v="Lappan Agency"/>
    <s v="180 S. Ripley, Alpena MI 49707 US"/>
    <n v="0.87525928765535399"/>
    <s v="-8871"/>
    <s v="5"/>
    <d v="1899-12-30T12:35:14"/>
    <d v="1899-12-30T12:35:21"/>
    <n v="0"/>
    <n v="0.11666666666666667"/>
    <s v="-83.452505"/>
    <s v="45.051117"/>
    <n v="0.39452723883158097"/>
    <n v="0"/>
    <n v="0"/>
    <s v="103_Friday"/>
    <s v="103_Week1_Friday"/>
    <n v="1"/>
    <n v="0"/>
    <n v="211"/>
    <e v="#N/A"/>
    <n v="27.65"/>
    <n v="27.65"/>
    <s v="NO"/>
    <s v="MTWRF"/>
    <s v="No"/>
    <s v="Yes"/>
    <s v="Y"/>
    <n v="0"/>
  </r>
  <r>
    <s v="2124"/>
    <s v="70687"/>
    <s v="0"/>
    <x v="0"/>
    <x v="2"/>
    <x v="0"/>
    <s v="34"/>
    <s v="103"/>
    <s v="H"/>
    <n v="295"/>
    <s v="DEAN ARBOUR FORD LINCOLN MERCU"/>
    <s v="1001 US-23 North, Alpena MI 49707 US"/>
    <n v="1.7080598212778599"/>
    <s v="-8872"/>
    <s v="7"/>
    <d v="1899-12-30T12:37:04"/>
    <d v="1899-12-30T12:54:05"/>
    <n v="0"/>
    <n v="17.022222221666667"/>
    <s v="-83.4450988"/>
    <s v="45.0503698"/>
    <n v="0.46121594195674898"/>
    <n v="7"/>
    <n v="0.134615384615385"/>
    <s v="103_Friday"/>
    <s v="103_Week1_Friday"/>
    <n v="1"/>
    <n v="175"/>
    <n v="296"/>
    <e v="#N/A"/>
    <n v="197.92750000000001"/>
    <n v="253.11500000000001"/>
    <s v="NO"/>
    <s v="MTWRF"/>
    <s v="No"/>
    <s v="Yes"/>
    <s v="Y"/>
    <n v="175"/>
  </r>
  <r>
    <s v="2029"/>
    <s v="70584"/>
    <s v="0"/>
    <x v="0"/>
    <x v="2"/>
    <x v="0"/>
    <s v="35"/>
    <s v="103"/>
    <s v="W"/>
    <n v="270"/>
    <s v="Bannan Funeral Home"/>
    <s v="222 S. Second Ave., Alpena MI 49707 US"/>
    <n v="2.9377897456288302"/>
    <s v="-8873"/>
    <s v="6"/>
    <d v="1899-12-30T12:57:01"/>
    <d v="1899-12-30T13:15:30"/>
    <n v="0"/>
    <n v="18.483333333333334"/>
    <s v="-83.435133"/>
    <s v="45.060805"/>
    <n v="1.02372426378598"/>
    <n v="0"/>
    <n v="0"/>
    <s v="103_Friday"/>
    <s v="103_Week1_Friday"/>
    <n v="1"/>
    <n v="0"/>
    <n v="271"/>
    <s v="103_Week1_Wednesday"/>
    <n v="19.690000000000001"/>
    <n v="19.690000000000001"/>
    <s v="NO"/>
    <s v="MTWRF"/>
    <s v="No"/>
    <s v="Yes"/>
    <s v="Y"/>
    <n v="0"/>
  </r>
  <r>
    <s v="2138"/>
    <s v="99120"/>
    <s v="0"/>
    <x v="0"/>
    <x v="2"/>
    <x v="0"/>
    <s v="36"/>
    <s v="103"/>
    <s v="W"/>
    <n v="280"/>
    <s v="MBANK"/>
    <s v="100 S. SECOND AVE., ALPENA MI 49707 US"/>
    <n v="0.33009447343647502"/>
    <s v="-8874"/>
    <s v="6"/>
    <d v="1899-12-30T13:15:50"/>
    <d v="1899-12-30T13:15:58"/>
    <n v="0"/>
    <n v="0.13333333333333333"/>
    <s v="-83.433748"/>
    <s v="45.061758"/>
    <n v="9.5077661521856094E-2"/>
    <n v="0"/>
    <n v="0"/>
    <s v="103_Friday"/>
    <s v="103_Week1_Friday"/>
    <n v="1"/>
    <n v="0"/>
    <n v="281"/>
    <s v="103_Week1_Wednesday"/>
    <n v="42.88"/>
    <n v="46.174999999999997"/>
    <s v="NO"/>
    <s v="MTWRF"/>
    <s v="No"/>
    <s v="Yes"/>
    <s v="Y"/>
    <n v="0"/>
  </r>
  <r>
    <s v="15608"/>
    <s v="73551"/>
    <s v="0"/>
    <x v="0"/>
    <x v="2"/>
    <x v="0"/>
    <s v="37"/>
    <s v="103"/>
    <s v="H"/>
    <n v="405"/>
    <s v="HOPSIDE BREWERY"/>
    <s v="129 W. CHISHOLM ST., ALPENA MI 49707 US"/>
    <n v="0.30676609836518798"/>
    <s v="-8875"/>
    <s v="7"/>
    <d v="1899-12-30T14:00:00"/>
    <d v="1899-12-30T14:08:40"/>
    <n v="43.718881350010598"/>
    <n v="8.6722222216666669"/>
    <s v="-83.433987"/>
    <s v="45.063127"/>
    <n v="9.3876370281332902E-2"/>
    <n v="0"/>
    <n v="0"/>
    <s v="103_Friday"/>
    <s v="103_Week1_Friday"/>
    <n v="1"/>
    <n v="0"/>
    <n v="406"/>
    <e v="#N/A"/>
    <n v="4.8837000000000002"/>
    <n v="0"/>
    <s v="NO"/>
    <s v="MTWRF"/>
    <s v="No"/>
    <s v="Yes"/>
    <s v="Y"/>
    <n v="0"/>
  </r>
  <r>
    <s v=""/>
    <m/>
    <m/>
    <x v="0"/>
    <x v="2"/>
    <x v="0"/>
    <s v=""/>
    <m/>
    <m/>
    <m/>
    <s v="Alpena Depot"/>
    <s v="120 E Herman St,, Alpena 49707 US"/>
    <n v="3.2230758592486399"/>
    <s v="-8413"/>
    <m/>
    <d v="1899-12-30T14:11:53"/>
    <d v="1899-12-30T14:11:53"/>
    <n v="0"/>
    <m/>
    <s v="-83.416387"/>
    <s v="45.0710235"/>
    <n v="1.1383174960204501"/>
    <m/>
    <m/>
    <s v="103_Friday"/>
    <s v="103_Week1_Friday"/>
    <n v="20"/>
    <m/>
    <n v="1"/>
    <e v="#N/A"/>
    <m/>
    <m/>
    <m/>
    <m/>
    <s v="Yes"/>
    <s v="Yes"/>
    <m/>
    <m/>
  </r>
  <r>
    <s v="2499"/>
    <s v="99061"/>
    <s v="111"/>
    <x v="0"/>
    <x v="2"/>
    <x v="1"/>
    <s v="1"/>
    <s v="105"/>
    <s v="T"/>
    <n v="150"/>
    <s v="FAMILY FARE #1510 MEAT"/>
    <s v="829 W. MAIN POB 580, GAYLORD MI 49734 US"/>
    <n v="80.565982021391406"/>
    <s v="-8816"/>
    <s v="7"/>
    <d v="1899-12-30T07:20:33"/>
    <d v="1899-12-30T08:02:57"/>
    <n v="0"/>
    <n v="42.4"/>
    <s v="-84.684313"/>
    <s v="45.025745"/>
    <n v="72.316237429970798"/>
    <n v="9"/>
    <n v="0.169811320754717"/>
    <s v="103_Monday"/>
    <s v="103_Week1_Monday"/>
    <n v="1"/>
    <n v="47"/>
    <n v="151"/>
    <s v="105_Week1_Tuesday"/>
    <n v="65.89"/>
    <n v="63.08"/>
    <s v="NO"/>
    <s v="MTWRF"/>
    <s v="Yes"/>
    <s v="Yes"/>
    <s v="Y"/>
    <n v="47"/>
  </r>
  <r>
    <s v="2847"/>
    <s v="99061"/>
    <s v="120"/>
    <x v="0"/>
    <x v="2"/>
    <x v="1"/>
    <s v="2"/>
    <s v="105"/>
    <s v="T"/>
    <n v="130"/>
    <s v="FAMILY FARE #1510-DAIRY QUEEN"/>
    <s v="829 W. MAIN POB 580, GAYLORD MI 49734 US"/>
    <n v="0"/>
    <s v="-8817"/>
    <s v="7"/>
    <d v="1899-12-30T08:02:57"/>
    <d v="1899-12-30T08:03:09"/>
    <n v="0"/>
    <n v="0.20833333333333334"/>
    <s v="-84.684313"/>
    <s v="45.025745"/>
    <m/>
    <n v="0"/>
    <n v="0"/>
    <s v="103_Monday"/>
    <s v="103_Week1_Monday"/>
    <n v="1"/>
    <n v="0"/>
    <n v="131"/>
    <s v="105_Week1_Tuesday"/>
    <n v="11.25"/>
    <n v="11.574999999999999"/>
    <s v="NO"/>
    <s v="MTWRF"/>
    <s v="Yes"/>
    <s v="Yes"/>
    <s v="Y"/>
    <n v="0"/>
  </r>
  <r>
    <s v="2845"/>
    <s v="99061"/>
    <s v="118"/>
    <x v="0"/>
    <x v="2"/>
    <x v="1"/>
    <s v="3"/>
    <s v="105"/>
    <s v="T"/>
    <n v="110"/>
    <s v="FAMILY FARE #1510-DELI"/>
    <s v="829 W. MAIN POB 580, GAYLORD MI 49734 US"/>
    <n v="0"/>
    <s v="-8818"/>
    <s v="7"/>
    <d v="1899-12-30T08:03:10"/>
    <d v="1899-12-30T08:03:25"/>
    <n v="0"/>
    <n v="0.25"/>
    <s v="-84.684313"/>
    <s v="45.025745"/>
    <m/>
    <n v="0"/>
    <n v="0"/>
    <s v="103_Monday"/>
    <s v="103_Week1_Monday"/>
    <n v="1"/>
    <n v="0"/>
    <n v="111"/>
    <s v="105_Week1_Tuesday"/>
    <n v="14.44"/>
    <n v="22.4925"/>
    <s v="NO"/>
    <s v="MTWRF"/>
    <s v="Yes"/>
    <s v="Yes"/>
    <s v="Y"/>
    <n v="0"/>
  </r>
  <r>
    <s v="2844"/>
    <s v="99061"/>
    <s v="117"/>
    <x v="0"/>
    <x v="2"/>
    <x v="1"/>
    <s v="4"/>
    <s v="105"/>
    <s v="T"/>
    <n v="100"/>
    <s v="FAMILY FARE #1510-BAKERY"/>
    <s v="829 W. MAIN POB 580, GAYLORD MI 49734 US"/>
    <n v="0"/>
    <s v="-8819"/>
    <s v="7"/>
    <d v="1899-12-30T08:03:25"/>
    <d v="1899-12-30T08:03:40"/>
    <n v="0"/>
    <n v="0.25833333333333336"/>
    <s v="-84.684313"/>
    <s v="45.025745"/>
    <m/>
    <n v="0"/>
    <n v="0"/>
    <s v="103_Monday"/>
    <s v="103_Week1_Monday"/>
    <n v="1"/>
    <n v="0"/>
    <n v="101"/>
    <s v="105_Week1_Tuesday"/>
    <n v="10.77"/>
    <n v="14.47"/>
    <s v="NO"/>
    <s v="MTWRF"/>
    <s v="Yes"/>
    <s v="Yes"/>
    <s v="Y"/>
    <n v="0"/>
  </r>
  <r>
    <s v="2843"/>
    <s v="99061"/>
    <s v="116"/>
    <x v="0"/>
    <x v="2"/>
    <x v="1"/>
    <s v="5"/>
    <s v="105"/>
    <s v="T"/>
    <n v="90"/>
    <s v="FAMILY FARE #1510-STARBUCKS"/>
    <s v="829 W. MAIN POB 580, GAYLORD MI 49734 US"/>
    <n v="0"/>
    <s v="-8820"/>
    <s v="7"/>
    <d v="1899-12-30T08:03:40"/>
    <d v="1899-12-30T08:03:51"/>
    <n v="0"/>
    <n v="0.18333333333333335"/>
    <s v="-84.684313"/>
    <s v="45.025745"/>
    <m/>
    <n v="0"/>
    <n v="0"/>
    <s v="103_Monday"/>
    <s v="103_Week1_Monday"/>
    <n v="1"/>
    <n v="0"/>
    <n v="91"/>
    <s v="105_Week1_Tuesday"/>
    <n v="4.5"/>
    <n v="4.5811999999999999"/>
    <s v="NO"/>
    <s v="MTWRF"/>
    <s v="Yes"/>
    <s v="Yes"/>
    <s v="Y"/>
    <n v="0"/>
  </r>
  <r>
    <s v="2525"/>
    <s v="71121"/>
    <s v="0"/>
    <x v="0"/>
    <x v="2"/>
    <x v="1"/>
    <s v="6"/>
    <s v="101"/>
    <s v="M"/>
    <n v="0"/>
    <s v="Gaylord Eye Care Center"/>
    <s v="829 W. Main Suite E, Gaylord MI 49735 US"/>
    <n v="0"/>
    <s v="-8821"/>
    <s v="6"/>
    <d v="1899-12-30T08:03:51"/>
    <d v="1899-12-30T08:10:53"/>
    <n v="0"/>
    <n v="7.0333333333333332"/>
    <s v="-84.684313"/>
    <s v="45.025745"/>
    <m/>
    <n v="0"/>
    <n v="0"/>
    <s v="103_Monday"/>
    <s v="103_Week1_Monday"/>
    <n v="1"/>
    <n v="0"/>
    <n v="1"/>
    <s v="101_Week1_Monday"/>
    <n v="49.744999999999997"/>
    <n v="48.295000000000002"/>
    <s v="NO"/>
    <s v="MTWRF"/>
    <s v="Yes"/>
    <s v="No"/>
    <s v="Y"/>
    <n v="0"/>
  </r>
  <r>
    <s v="13133"/>
    <s v="99161"/>
    <s v="203"/>
    <x v="0"/>
    <x v="2"/>
    <x v="1"/>
    <s v="7"/>
    <s v="105"/>
    <s v="T"/>
    <n v="1"/>
    <s v="SPARTAN #838 FIRST AID"/>
    <s v="835 W. MAIN STREET, GAYLORD MI 49734 US"/>
    <n v="0.22524010576307801"/>
    <s v="-8822"/>
    <s v="7"/>
    <d v="1899-12-30T08:11:07"/>
    <d v="1899-12-30T08:11:20"/>
    <n v="0"/>
    <n v="0.21666666666666667"/>
    <s v="-84.685908"/>
    <s v="45.027006"/>
    <n v="7.8255431194558495E-2"/>
    <n v="0"/>
    <m/>
    <s v="103_Monday"/>
    <s v="103_Week1_Monday"/>
    <n v="1"/>
    <n v="0"/>
    <n v="2"/>
    <s v="105_Week1_Tuesday"/>
    <n v="0"/>
    <n v="0"/>
    <s v="NO"/>
    <s v="MTWRF"/>
    <s v="Yes"/>
    <s v="Yes"/>
    <s v="Y"/>
    <n v="0"/>
  </r>
  <r>
    <s v="2500"/>
    <s v="99061"/>
    <s v="203"/>
    <x v="0"/>
    <x v="2"/>
    <x v="1"/>
    <s v="8"/>
    <s v="105"/>
    <s v="T"/>
    <n v="85"/>
    <s v="SPARTAN QUICK STOP #838"/>
    <s v="835 W. MAIN STREET, GAYLORD MI 49734 US"/>
    <n v="0"/>
    <s v="-8823"/>
    <s v="7"/>
    <d v="1899-12-30T08:11:20"/>
    <d v="1899-12-30T08:19:40"/>
    <n v="0"/>
    <n v="8.3333333333333339"/>
    <s v="-84.685908"/>
    <s v="45.027006"/>
    <m/>
    <n v="0"/>
    <n v="0"/>
    <s v="103_Monday"/>
    <s v="103_Week1_Monday"/>
    <n v="1"/>
    <n v="0"/>
    <n v="86"/>
    <s v="105_Week1_Tuesday"/>
    <n v="29.09"/>
    <n v="26.163699999999999"/>
    <s v="NO"/>
    <s v="MTWRF"/>
    <s v="Yes"/>
    <s v="Yes"/>
    <s v="Y"/>
    <n v="0"/>
  </r>
  <r>
    <s v="9589"/>
    <s v="73312"/>
    <s v="0"/>
    <x v="0"/>
    <x v="2"/>
    <x v="1"/>
    <s v="9"/>
    <s v="105"/>
    <s v="T"/>
    <n v="70"/>
    <s v="BIG BOY GAYLORD"/>
    <s v="1359 N MAIN, GAYLORD MI 49735 US"/>
    <n v="1.14306196384132"/>
    <s v="-8824"/>
    <s v="7"/>
    <d v="1899-12-30T08:20:49"/>
    <d v="1899-12-30T08:29:44"/>
    <n v="0"/>
    <n v="8.9166666666666661"/>
    <s v="-84.695808"/>
    <s v="45.026981"/>
    <n v="0.48460290593114003"/>
    <n v="0"/>
    <n v="0"/>
    <s v="103_Monday"/>
    <s v="103_Week1_Monday"/>
    <n v="1"/>
    <n v="0"/>
    <n v="71"/>
    <s v="105_Week1_Tuesday"/>
    <n v="73.788700000000006"/>
    <n v="47.036200000000001"/>
    <s v="NO"/>
    <s v="MTWRF"/>
    <s v="Yes"/>
    <s v="Yes"/>
    <s v="Y"/>
    <n v="0"/>
  </r>
  <r>
    <s v="11062"/>
    <s v="99031"/>
    <s v="133"/>
    <x v="0"/>
    <x v="2"/>
    <x v="1"/>
    <s v="10"/>
    <s v="105"/>
    <s v="T"/>
    <n v="50"/>
    <s v="GAYLORD WEST EZ MART #488"/>
    <s v="3400 M32 WEST, GAYLORD MI 49735 US"/>
    <n v="2.8474424220621599"/>
    <s v="-8825"/>
    <s v="7"/>
    <d v="1899-12-30T08:32:34"/>
    <d v="1899-12-30T08:51:24"/>
    <n v="0"/>
    <n v="18.833333333333332"/>
    <s v="-84.739922"/>
    <s v="45.027891"/>
    <n v="2.16062690700541"/>
    <n v="0"/>
    <n v="0"/>
    <s v="103_Monday"/>
    <s v="103_Week1_Monday"/>
    <n v="1"/>
    <n v="0"/>
    <n v="51"/>
    <s v="105_Week1_Tuesday"/>
    <n v="176.2337"/>
    <n v="184.90620000000001"/>
    <s v="NO"/>
    <s v="MTWRF"/>
    <s v="Yes"/>
    <s v="Yes"/>
    <s v="Y"/>
    <n v="0"/>
  </r>
  <r>
    <s v="11789"/>
    <s v="73443"/>
    <s v="0"/>
    <x v="0"/>
    <x v="2"/>
    <x v="1"/>
    <s v="11"/>
    <s v="105"/>
    <s v="T"/>
    <n v="40"/>
    <s v="PANERA BREAD"/>
    <s v="1386 WEST MAIN, GAYLORD MI 49735 US"/>
    <n v="2.5898919124156201"/>
    <s v="-8826"/>
    <s v="7"/>
    <d v="1899-12-30T08:54:00"/>
    <d v="1899-12-30T09:08:10"/>
    <n v="0"/>
    <n v="14.175000000000001"/>
    <s v="-84.699039"/>
    <s v="45.02785"/>
    <n v="2.002055229367"/>
    <n v="0"/>
    <n v="0"/>
    <s v="103_Monday"/>
    <s v="103_Week1_Monday"/>
    <n v="1"/>
    <n v="0"/>
    <n v="41"/>
    <s v="105_Week1_Tuesday"/>
    <n v="81.27"/>
    <n v="79.833699999999993"/>
    <s v="NO"/>
    <s v="MTWRF"/>
    <s v="Yes"/>
    <s v="Yes"/>
    <s v="Y"/>
    <n v="0"/>
  </r>
  <r>
    <s v="2421"/>
    <s v="71008"/>
    <s v="0"/>
    <x v="0"/>
    <x v="2"/>
    <x v="1"/>
    <s v="12"/>
    <s v="101"/>
    <s v="M"/>
    <n v="0"/>
    <s v="WCISEL CONSTRUCTION"/>
    <s v="1054 ANNA DR, GAYLORD MI 49735 US"/>
    <n v="1.5030194371938701"/>
    <s v="-8827"/>
    <s v="7"/>
    <d v="1899-12-30T09:09:40"/>
    <d v="1899-12-30T09:16:36"/>
    <n v="0"/>
    <n v="6.9333333333333336"/>
    <s v="-84.695003"/>
    <s v="45.029955"/>
    <n v="0.43647152172770298"/>
    <n v="13"/>
    <n v="0.25"/>
    <s v="103_Monday"/>
    <s v="103_Week1_Monday"/>
    <n v="1"/>
    <n v="27"/>
    <n v="1"/>
    <s v="101_Week1_Monday"/>
    <n v="52.58"/>
    <n v="52.58"/>
    <s v="NO"/>
    <s v="MTWRF"/>
    <s v="Yes"/>
    <s v="No"/>
    <s v="Y"/>
    <n v="27"/>
  </r>
  <r>
    <s v="2512"/>
    <s v="99058"/>
    <s v="13"/>
    <x v="0"/>
    <x v="2"/>
    <x v="1"/>
    <s v="13"/>
    <s v="105"/>
    <s v="T"/>
    <n v="80"/>
    <s v="Forwards - Gaylord North 147"/>
    <s v="1025 W. Main R#2 P.O. Box 652, Gaylord MI 49735 US"/>
    <n v="1.9418474771082399"/>
    <s v="-8828"/>
    <s v="7"/>
    <d v="1899-12-30T09:18:33"/>
    <d v="1899-12-30T09:30:03"/>
    <n v="0"/>
    <n v="11.5"/>
    <s v="-84.691373"/>
    <s v="45.026844"/>
    <n v="0.38491309472838803"/>
    <n v="0"/>
    <n v="0"/>
    <s v="103_Monday"/>
    <s v="103_Week1_Monday"/>
    <n v="1"/>
    <n v="0"/>
    <n v="81"/>
    <s v="105_Week1_Tuesday"/>
    <n v="43.77"/>
    <n v="57.405000000000001"/>
    <s v="NO"/>
    <s v="MTWRF"/>
    <s v="Yes"/>
    <s v="Yes"/>
    <s v="Y"/>
    <n v="0"/>
  </r>
  <r>
    <s v="2504"/>
    <s v="99051"/>
    <s v="54"/>
    <x v="0"/>
    <x v="2"/>
    <x v="1"/>
    <s v="14"/>
    <s v="101"/>
    <s v="M"/>
    <n v="0"/>
    <s v="JET'S PIZZA MI-058"/>
    <s v="111 WEST STREET, GAYLORD MI 49735 US"/>
    <n v="1.0282667670398999"/>
    <s v="-8829"/>
    <s v="7"/>
    <d v="1899-12-30T09:31:05"/>
    <d v="1899-12-30T09:44:34"/>
    <n v="0"/>
    <n v="13.483333333333334"/>
    <s v="-84.68651"/>
    <s v="45.027824"/>
    <n v="0.30209668592455802"/>
    <n v="0"/>
    <n v="0"/>
    <s v="103_Monday"/>
    <s v="103_Week1_Monday"/>
    <n v="1"/>
    <n v="0"/>
    <n v="1"/>
    <s v="101_Week1_Monday"/>
    <n v="121.0012"/>
    <n v="118.1262"/>
    <s v="NO"/>
    <s v="MTWRF"/>
    <s v="Yes"/>
    <s v="No"/>
    <s v="Y"/>
    <n v="0"/>
  </r>
  <r>
    <s v="13140"/>
    <s v="99161"/>
    <s v="110"/>
    <x v="0"/>
    <x v="2"/>
    <x v="1"/>
    <s v="15"/>
    <s v="105"/>
    <s v="T"/>
    <n v="1"/>
    <s v="FAMILY FARE #1510 FIRST AID"/>
    <s v="829 W. MAIN POB 580, GAYLORD MI 49734 US"/>
    <n v="0.53107851184904598"/>
    <s v="-8830"/>
    <s v="7"/>
    <d v="1899-12-30T09:45:06"/>
    <d v="1899-12-30T09:54:47"/>
    <n v="0"/>
    <n v="9.683574621414877"/>
    <s v="-84.684313"/>
    <s v="45.025745"/>
    <n v="0.12094242627653699"/>
    <n v="0"/>
    <m/>
    <s v="103_Monday"/>
    <s v="103_Week1_Monday"/>
    <n v="1"/>
    <n v="0"/>
    <n v="2"/>
    <s v="105_Week1_Tuesday"/>
    <n v="0"/>
    <n v="0"/>
    <s v="NO"/>
    <s v="MTWRF"/>
    <s v="Yes"/>
    <s v="Yes"/>
    <s v="Y"/>
    <n v="0"/>
  </r>
  <r>
    <s v="12387"/>
    <s v="73460"/>
    <s v="0"/>
    <x v="0"/>
    <x v="2"/>
    <x v="1"/>
    <s v="16"/>
    <s v="101"/>
    <s v="M"/>
    <n v="0"/>
    <s v="IPEC, INC"/>
    <s v="400 WEST MAIN, GAYLORD MI 49735 US"/>
    <n v="0.73047496378421795"/>
    <s v="-8831"/>
    <s v="3"/>
    <d v="1899-12-30T09:55:30"/>
    <d v="1899-12-30T10:05:11"/>
    <n v="0"/>
    <n v="9.683574621414877"/>
    <s v="-84.678717"/>
    <s v="45.028005"/>
    <n v="0.27386325266919698"/>
    <n v="0"/>
    <n v="0"/>
    <s v="103_Monday"/>
    <s v="103_Week1_Monday"/>
    <n v="1"/>
    <n v="0"/>
    <n v="1"/>
    <s v="101_Week1_Monday"/>
    <n v="8.75"/>
    <n v="8.75"/>
    <s v="NO"/>
    <s v="MTWRF"/>
    <s v="Yes"/>
    <s v="No"/>
    <s v="Y"/>
    <n v="0"/>
  </r>
  <r>
    <s v="2501"/>
    <s v="71094"/>
    <s v="0"/>
    <x v="0"/>
    <x v="2"/>
    <x v="1"/>
    <s v="17"/>
    <s v="101"/>
    <s v="M"/>
    <n v="0"/>
    <s v="MDOT-Gaylord"/>
    <s v="1088 M-32 East, Gaylord MI 49735 US"/>
    <n v="2.5512477569282099"/>
    <s v="-8832"/>
    <s v="6"/>
    <d v="1899-12-30T10:07:44"/>
    <d v="1899-12-30T10:15:07"/>
    <n v="0"/>
    <n v="7.3833333333333337"/>
    <s v="-84.6456157"/>
    <s v="45.026336"/>
    <n v="1.62852047219823"/>
    <n v="0"/>
    <n v="0"/>
    <s v="103_Monday"/>
    <s v="103_Week1_Monday"/>
    <n v="1"/>
    <n v="0"/>
    <n v="1"/>
    <s v="101_Week1_Monday"/>
    <n v="30.855"/>
    <n v="30.855"/>
    <s v="NO"/>
    <s v="MTWRF"/>
    <s v="Yes"/>
    <s v="No"/>
    <s v="Y"/>
    <n v="0"/>
  </r>
  <r>
    <s v="2517"/>
    <s v="71112"/>
    <s v="0"/>
    <x v="0"/>
    <x v="2"/>
    <x v="1"/>
    <s v="18"/>
    <s v="101"/>
    <s v="M"/>
    <n v="0"/>
    <s v="BJ'S CATERING AND CONFERENCE"/>
    <s v="990 N. Center P.O. Box 1120, Gaylord MI 49734 US"/>
    <n v="3.8589332289993798"/>
    <s v="-8833"/>
    <s v="6"/>
    <d v="1899-12-30T10:18:59"/>
    <d v="1899-12-30T10:36:39"/>
    <n v="0"/>
    <n v="17.666666666666668"/>
    <s v="-84.673417"/>
    <s v="45.040649"/>
    <n v="2.3091026117674902"/>
    <n v="0"/>
    <n v="0"/>
    <s v="103_Monday"/>
    <s v="103_Week1_Monday"/>
    <n v="1"/>
    <n v="0"/>
    <n v="1"/>
    <s v="101_Week1_Monday"/>
    <n v="272.69869999999997"/>
    <n v="29.574999999999999"/>
    <s v="NO"/>
    <s v="MTWRF"/>
    <s v="Yes"/>
    <s v="No"/>
    <s v="Y"/>
    <n v="0"/>
  </r>
  <r>
    <s v="2274"/>
    <s v="70850"/>
    <s v="0"/>
    <x v="0"/>
    <x v="2"/>
    <x v="1"/>
    <s v="19"/>
    <s v="101"/>
    <s v="M"/>
    <n v="0"/>
    <s v="Gaylord Sleep Center"/>
    <s v="930 N. Center Ave., Gaylord MI 49735 US"/>
    <n v="0.20734575763344801"/>
    <s v="-8834"/>
    <s v="3"/>
    <d v="1899-12-30T10:36:51"/>
    <d v="1899-12-30T10:46:32"/>
    <n v="0"/>
    <n v="9.683574621414877"/>
    <s v="-84.672817"/>
    <s v="45.038916"/>
    <n v="0.119655132640863"/>
    <n v="0"/>
    <n v="0"/>
    <s v="103_Monday"/>
    <s v="103_Week1_Monday"/>
    <n v="1"/>
    <n v="0"/>
    <n v="1"/>
    <s v="101_Week1_Monday"/>
    <n v="12.842499999999999"/>
    <n v="12.59"/>
    <s v="NO"/>
    <s v="MTWRF"/>
    <s v="Yes"/>
    <s v="No"/>
    <s v="Y"/>
    <n v="0"/>
  </r>
  <r>
    <s v="2806"/>
    <s v="71413"/>
    <s v="0"/>
    <x v="0"/>
    <x v="2"/>
    <x v="1"/>
    <s v="20"/>
    <s v="101"/>
    <s v="M"/>
    <n v="0"/>
    <s v="Bronco Oil"/>
    <s v="231 S. Indiana P.O. Box 1237, Gaylord MI 49735 US"/>
    <n v="3.5809918288141498"/>
    <s v="-8835"/>
    <s v="5"/>
    <d v="1899-12-30T10:50:07"/>
    <d v="1899-12-30T11:04:31"/>
    <n v="0"/>
    <n v="14.4"/>
    <s v="-84.679231"/>
    <s v="45.024573"/>
    <n v="1.27112633110756"/>
    <n v="0"/>
    <n v="0"/>
    <s v="103_Monday"/>
    <s v="103_Week1_Monday"/>
    <n v="1"/>
    <n v="0"/>
    <n v="1"/>
    <s v="101_Week1_Monday"/>
    <n v="41.86"/>
    <n v="38.770000000000003"/>
    <s v="NO"/>
    <s v="MTWRF"/>
    <s v="Yes"/>
    <s v="No"/>
    <s v="Y"/>
    <n v="0"/>
  </r>
  <r>
    <s v="2877"/>
    <s v="73045"/>
    <s v="0"/>
    <x v="0"/>
    <x v="2"/>
    <x v="1"/>
    <s v="21"/>
    <s v="105"/>
    <s v="T"/>
    <n v="180"/>
    <s v="ZIP'S HARLEY DAVIDSON"/>
    <s v="980 S. WISCONSIN AVE., GAYLORD MI 49735 US"/>
    <n v="1.9171395059675"/>
    <s v="-8836"/>
    <s v="7"/>
    <d v="1899-12-30T11:06:26"/>
    <d v="1899-12-30T11:17:09"/>
    <n v="0"/>
    <n v="10.716666666666667"/>
    <s v="-84.682025"/>
    <s v="45.016724"/>
    <n v="0.63106091618291804"/>
    <n v="7"/>
    <n v="0.13207547169811301"/>
    <s v="103_Monday"/>
    <s v="103_Week1_Monday"/>
    <n v="1"/>
    <n v="62"/>
    <n v="181"/>
    <s v="105_Week1_Tuesday"/>
    <n v="148.82"/>
    <n v="131.63120000000001"/>
    <s v="NO"/>
    <s v="TWRF"/>
    <s v="Yes"/>
    <s v="Yes"/>
    <s v="N"/>
    <n v="62"/>
  </r>
  <r>
    <s v="2495"/>
    <s v="71087"/>
    <s v="0"/>
    <x v="0"/>
    <x v="2"/>
    <x v="1"/>
    <s v="22"/>
    <s v="101"/>
    <s v="M"/>
    <n v="0"/>
    <s v="NORTHSPORT PHYSICAL TERAPY"/>
    <s v="1622 DICKERSON RD., GAYLORD MI 49735 US"/>
    <n v="3.5256404988467702"/>
    <s v="-8837"/>
    <s v="5"/>
    <d v="1899-12-30T11:20:41"/>
    <d v="1899-12-30T11:27:37"/>
    <n v="0"/>
    <n v="6.9333333333333336"/>
    <s v="-84.688438"/>
    <s v="45.009033"/>
    <n v="1.7565185794698499"/>
    <n v="0"/>
    <n v="0"/>
    <s v="103_Monday"/>
    <s v="103_Week1_Monday"/>
    <n v="1"/>
    <n v="0"/>
    <n v="1"/>
    <s v="101_Week1_Monday"/>
    <n v="29.7"/>
    <n v="29.114999999999998"/>
    <s v="NO"/>
    <s v="MTWRF"/>
    <s v="Yes"/>
    <s v="No"/>
    <s v="Y"/>
    <n v="0"/>
  </r>
  <r>
    <s v="12020"/>
    <s v="73453"/>
    <s v="0"/>
    <x v="0"/>
    <x v="2"/>
    <x v="1"/>
    <s v="23"/>
    <s v="101"/>
    <s v="M"/>
    <n v="0"/>
    <s v="GREAT LAKES PLUMBING"/>
    <s v="901 DICKENSON, GAYLORD MI 49735 US"/>
    <n v="1.17936621047556"/>
    <s v="-8838"/>
    <s v="6"/>
    <d v="1899-12-30T11:28:48"/>
    <d v="1899-12-30T11:34:05"/>
    <n v="0"/>
    <n v="5.2833333333333332"/>
    <s v="-84.687147"/>
    <s v="45.0177407"/>
    <n v="0.66264112905092198"/>
    <n v="0"/>
    <n v="0"/>
    <s v="103_Monday"/>
    <s v="103_Week1_Monday"/>
    <n v="1"/>
    <n v="0"/>
    <n v="1"/>
    <s v="101_Week1_Monday"/>
    <n v="25.385000000000002"/>
    <n v="24.64"/>
    <s v="NO"/>
    <s v="MTWRF"/>
    <s v="Yes"/>
    <s v="No"/>
    <s v="Y"/>
    <n v="0"/>
  </r>
  <r>
    <s v=""/>
    <m/>
    <m/>
    <x v="0"/>
    <x v="2"/>
    <x v="1"/>
    <s v=""/>
    <m/>
    <m/>
    <m/>
    <s v="Alpena Depot"/>
    <s v="120 E Herman St,, Alpena 49707 US"/>
    <n v="88.7680744286627"/>
    <s v="-8339"/>
    <m/>
    <d v="1899-12-30T13:02:51"/>
    <d v="1899-12-30T13:02:51"/>
    <n v="0"/>
    <m/>
    <s v="-83.416387"/>
    <s v="45.0710235"/>
    <n v="78.0085992805014"/>
    <m/>
    <m/>
    <s v="103_Monday"/>
    <s v="103_Week1_Monday"/>
    <n v="20"/>
    <m/>
    <n v="1"/>
    <e v="#N/A"/>
    <m/>
    <m/>
    <m/>
    <m/>
    <s v="Yes"/>
    <s v="Yes"/>
    <m/>
    <m/>
  </r>
  <r>
    <s v="2669"/>
    <s v="71267"/>
    <s v="0"/>
    <x v="0"/>
    <x v="2"/>
    <x v="2"/>
    <s v="1"/>
    <s v="103"/>
    <s v="M"/>
    <n v="0"/>
    <s v="Atlanta Motel"/>
    <s v="12520 STATE ST P.O. Box 206, Atlanta MI 49709 US"/>
    <n v="42.5923608709127"/>
    <s v="-8876"/>
    <s v="7"/>
    <d v="1899-12-30T06:42:35"/>
    <d v="1899-12-30T06:43:15"/>
    <n v="0"/>
    <n v="0.67500000000000004"/>
    <s v="-84.142475"/>
    <s v="45.004433"/>
    <n v="39.413954516522502"/>
    <n v="0"/>
    <n v="0"/>
    <s v="103_Thursday"/>
    <s v="103_Week1_Thursday"/>
    <n v="1"/>
    <n v="0"/>
    <n v="1"/>
    <s v="103_Week1_Monday"/>
    <n v="72.056200000000004"/>
    <n v="44.597499999999997"/>
    <s v="NO"/>
    <s v="MTWRF"/>
    <s v="No"/>
    <s v="Yes"/>
    <s v="Y"/>
    <n v="0"/>
  </r>
  <r>
    <s v="2668"/>
    <s v="71266"/>
    <s v="0"/>
    <x v="0"/>
    <x v="2"/>
    <x v="2"/>
    <s v="2"/>
    <s v="103"/>
    <s v="M"/>
    <n v="0"/>
    <s v="Montmorency Press"/>
    <s v="12625 State St. P.O. Box 186, Atlanta MI 49709 US"/>
    <n v="0.63815767504274801"/>
    <s v="-8877"/>
    <s v="1"/>
    <d v="1899-12-30T06:43:54"/>
    <d v="1899-12-30T06:48:41"/>
    <n v="0"/>
    <n v="4.7833333333333332"/>
    <s v="-84.1401517"/>
    <s v="45.0048765"/>
    <n v="0.15647869987044299"/>
    <n v="0"/>
    <n v="0"/>
    <s v="103_Thursday"/>
    <s v="103_Week1_Thursday"/>
    <n v="1"/>
    <n v="0"/>
    <n v="1"/>
    <s v="103_Week1_Monday"/>
    <n v="9.1475000000000009"/>
    <n v="14.025"/>
    <s v="NO"/>
    <s v="MTWRF"/>
    <s v="No"/>
    <s v="Yes"/>
    <s v="Y"/>
    <n v="0"/>
  </r>
  <r>
    <s v="2664"/>
    <s v="71262"/>
    <s v="0"/>
    <x v="0"/>
    <x v="2"/>
    <x v="2"/>
    <s v="3"/>
    <s v="103"/>
    <s v="M"/>
    <n v="0"/>
    <s v="MDOT ATLANTA"/>
    <s v="13490 M-32/M-33 P.O. Box 437, Atlanta MI 49709 US"/>
    <n v="1.21300225891173"/>
    <s v="-8878"/>
    <s v="7"/>
    <d v="1899-12-30T06:49:54"/>
    <d v="1899-12-30T06:53:21"/>
    <n v="0"/>
    <n v="3.4416666666666669"/>
    <s v="-84.1232748"/>
    <s v="45.008901"/>
    <n v="0.87342692696755797"/>
    <n v="5"/>
    <n v="9.6153846153846201E-2"/>
    <s v="103_Thursday"/>
    <s v="103_Week1_Thursday"/>
    <n v="1"/>
    <n v="22"/>
    <n v="1"/>
    <s v="103_Week1_Monday"/>
    <n v="51.405000000000001"/>
    <n v="57.414999999999999"/>
    <s v="NO"/>
    <s v="MTWRF"/>
    <s v="No"/>
    <s v="Yes"/>
    <s v="Y"/>
    <n v="22"/>
  </r>
  <r>
    <s v="2217"/>
    <s v="70790"/>
    <s v="0"/>
    <x v="0"/>
    <x v="2"/>
    <x v="2"/>
    <s v="4"/>
    <s v="101"/>
    <s v="M"/>
    <n v="0"/>
    <s v="Natural Gas Compression"/>
    <s v="16950 M 32, M33, ATLANTA MI 49707 US"/>
    <n v="3.1328720767050999"/>
    <s v="-8879"/>
    <s v="7"/>
    <d v="1899-12-30T07:00:00"/>
    <d v="1899-12-30T07:05:32"/>
    <n v="3.5236071143299301"/>
    <n v="5.5333333333333332"/>
    <s v="-84.0544197"/>
    <s v="45.0091192"/>
    <n v="3.3721791149726599"/>
    <n v="29"/>
    <n v="0.54716981132075504"/>
    <s v="103_Thursday"/>
    <s v="103_Week1_Thursday"/>
    <n v="1"/>
    <n v="104"/>
    <n v="1"/>
    <s v="101_Week1_Monday"/>
    <n v="130.20249999999999"/>
    <n v="117.6212"/>
    <s v="NO"/>
    <s v="MTWRF"/>
    <s v="Yes"/>
    <s v="Yes"/>
    <s v="Y"/>
    <n v="104"/>
  </r>
  <r>
    <s v="2103"/>
    <s v="70665"/>
    <s v="0"/>
    <x v="0"/>
    <x v="2"/>
    <x v="2"/>
    <s v="5"/>
    <s v="103"/>
    <s v="H"/>
    <n v="400"/>
    <s v="Alpena Auto Electric"/>
    <s v="1643 M-32, Alpena MI 49707 US"/>
    <n v="29.422135623171901"/>
    <s v="-8880"/>
    <s v="7"/>
    <d v="1899-12-30T08:00:00"/>
    <d v="1899-12-30T08:13:51"/>
    <n v="25.044531041756301"/>
    <n v="13.844444445000001"/>
    <s v="-83.4850017"/>
    <s v="45.06119"/>
    <n v="31.2938847389537"/>
    <n v="15"/>
    <n v="0.28846153846153799"/>
    <s v="103_Thursday"/>
    <s v="103_Week1_Thursday"/>
    <n v="1"/>
    <n v="43"/>
    <n v="401"/>
    <e v="#N/A"/>
    <n v="40.353700000000003"/>
    <n v="37.53"/>
    <s v="NO"/>
    <s v="MTWRF"/>
    <s v="No"/>
    <s v="Yes"/>
    <s v="Y"/>
    <n v="43"/>
  </r>
  <r>
    <s v="1974"/>
    <s v="70525"/>
    <s v="0"/>
    <x v="0"/>
    <x v="2"/>
    <x v="2"/>
    <s v="6"/>
    <s v="103"/>
    <s v="W"/>
    <n v="120"/>
    <s v="Applebee's"/>
    <s v="1468 M-32 W., Alpena MI 49707 US"/>
    <n v="0.38834485039115002"/>
    <s v="-8881"/>
    <s v="7"/>
    <d v="1899-12-30T08:14:13"/>
    <d v="1899-12-30T08:28:22"/>
    <n v="0"/>
    <n v="14.141666666666667"/>
    <s v="-83.480414"/>
    <s v="45.062023"/>
    <n v="0.25962151297542302"/>
    <n v="0"/>
    <n v="0"/>
    <s v="103_Thursday"/>
    <s v="103_Week1_Thursday"/>
    <n v="1"/>
    <n v="0"/>
    <n v="121"/>
    <s v="103_Week1_Wednesday"/>
    <n v="98.77"/>
    <n v="76.497500000000002"/>
    <s v="NO"/>
    <s v="MTWRF"/>
    <s v="No"/>
    <s v="Yes"/>
    <s v="Y"/>
    <n v="0"/>
  </r>
  <r>
    <s v="12939"/>
    <s v="73470"/>
    <s v="1"/>
    <x v="0"/>
    <x v="2"/>
    <x v="2"/>
    <s v="7"/>
    <s v="103"/>
    <s v="W"/>
    <n v="151"/>
    <s v="BIGGBY #557"/>
    <s v="1253 M-32, ALPENA MI 49707 US"/>
    <n v="7.6883342117071193E-2"/>
    <s v="-8882"/>
    <s v="7"/>
    <d v="1899-12-30T08:28:27"/>
    <d v="1899-12-30T08:32:06"/>
    <n v="0"/>
    <n v="3.6416666666666666"/>
    <s v="-83.481414"/>
    <s v="45.059646"/>
    <n v="5.1233328621722599E-2"/>
    <n v="0"/>
    <n v="0"/>
    <s v="103_Thursday"/>
    <s v="103_Week1_Thursday"/>
    <n v="1"/>
    <n v="0"/>
    <n v="152"/>
    <s v="103_Week1_Wednesday"/>
    <n v="35.6"/>
    <n v="34.94"/>
    <s v="NO"/>
    <s v="MTWRF"/>
    <s v="No"/>
    <s v="Yes"/>
    <s v="Y"/>
    <n v="0"/>
  </r>
  <r>
    <s v="2085"/>
    <s v="70644"/>
    <s v="0"/>
    <x v="0"/>
    <x v="2"/>
    <x v="2"/>
    <s v="8"/>
    <s v="103"/>
    <s v="H"/>
    <n v="390"/>
    <s v="Alpena Diesel Service"/>
    <s v="1700 M-32 West, Alpena MI 49707 US"/>
    <n v="0.61979476734995798"/>
    <s v="-8883"/>
    <s v="7"/>
    <d v="1899-12-30T08:32:42"/>
    <d v="1899-12-30T08:38:07"/>
    <n v="0"/>
    <n v="5.4222222216666669"/>
    <s v="-83.486143"/>
    <s v="45.06225"/>
    <n v="0.28123721458162398"/>
    <n v="16"/>
    <n v="0.296296296296296"/>
    <s v="103_Thursday"/>
    <s v="103_Week1_Thursday"/>
    <n v="1"/>
    <n v="127"/>
    <n v="391"/>
    <e v="#N/A"/>
    <n v="226.7362"/>
    <n v="211.2962"/>
    <s v="NO"/>
    <s v="MTWRF"/>
    <s v="No"/>
    <s v="Yes"/>
    <s v="Y"/>
    <n v="127"/>
  </r>
  <r>
    <s v="2930"/>
    <s v="73122"/>
    <s v="0"/>
    <x v="0"/>
    <x v="2"/>
    <x v="2"/>
    <s v="9"/>
    <s v="103"/>
    <s v="W"/>
    <n v="130"/>
    <s v="FREESE HYDRAULICS"/>
    <s v="1088 WALTER ST, ALPENA MI 49707 US"/>
    <n v="1.14245227538049"/>
    <s v="-8884"/>
    <s v="7"/>
    <d v="1899-12-30T08:39:16"/>
    <d v="1899-12-30T08:39:24"/>
    <n v="0"/>
    <n v="0.125"/>
    <s v="-83.4924785"/>
    <s v="45.0628138"/>
    <n v="0.43719302399142701"/>
    <n v="25"/>
    <n v="0.480769230769231"/>
    <s v="103_Thursday"/>
    <s v="103_Week1_Thursday"/>
    <n v="1"/>
    <n v="66"/>
    <n v="131"/>
    <s v="103_Week1_Wednesday"/>
    <n v="57.61"/>
    <n v="48.69"/>
    <s v="NO"/>
    <s v="MTWRF"/>
    <s v="No"/>
    <s v="Yes"/>
    <s v="Y"/>
    <n v="66"/>
  </r>
  <r>
    <s v="2667"/>
    <s v="71265"/>
    <s v="0"/>
    <x v="0"/>
    <x v="2"/>
    <x v="2"/>
    <s v="10"/>
    <s v="103"/>
    <s v="M"/>
    <n v="0"/>
    <s v="CANADA CREEK RANCH"/>
    <s v="23500 RANCH HOUSE TRAIL, ATLANTA MI 49709 US"/>
    <n v="46.123004538938403"/>
    <s v="-8885"/>
    <s v="6"/>
    <d v="1899-12-30T09:25:31"/>
    <d v="1899-12-30T09:28:31"/>
    <n v="0"/>
    <n v="3"/>
    <s v="-84.20817"/>
    <s v="45.177193"/>
    <n v="42.2854111865975"/>
    <n v="0"/>
    <n v="0"/>
    <s v="103_Thursday"/>
    <s v="103_Week1_Thursday"/>
    <n v="1"/>
    <n v="0"/>
    <n v="1"/>
    <s v="103_Week1_Monday"/>
    <n v="598.78620000000001"/>
    <n v="223.71870000000001"/>
    <s v="YES"/>
    <s v="MTWRF"/>
    <s v="No"/>
    <s v="Yes"/>
    <s v="Y"/>
    <n v="0"/>
  </r>
  <r>
    <s v="2796"/>
    <s v="71402"/>
    <s v="0"/>
    <x v="0"/>
    <x v="2"/>
    <x v="2"/>
    <s v="11"/>
    <s v="103"/>
    <s v="M"/>
    <n v="0"/>
    <s v="ATLANTA SENIOR CENTER"/>
    <s v="11463 MACARTHUR ROAD, ATLANTA MI 49709 US"/>
    <n v="13.614965572953199"/>
    <s v="-8886"/>
    <s v="1"/>
    <d v="1899-12-30T09:42:08"/>
    <d v="1899-12-30T09:44:23"/>
    <n v="0"/>
    <n v="2.25"/>
    <s v="-84.150215"/>
    <s v="45.010883"/>
    <n v="12.840809349994"/>
    <n v="0"/>
    <n v="0"/>
    <s v="103_Thursday"/>
    <s v="103_Week1_Thursday"/>
    <n v="1"/>
    <n v="0"/>
    <n v="1"/>
    <s v="103_Week1_Monday"/>
    <n v="9.1074999999999999"/>
    <n v="8.92"/>
    <s v="NO"/>
    <s v="MTWRF"/>
    <s v="No"/>
    <s v="Yes"/>
    <s v="Y"/>
    <n v="0"/>
  </r>
  <r>
    <s v="11510"/>
    <s v="73424"/>
    <s v="0"/>
    <x v="0"/>
    <x v="2"/>
    <x v="2"/>
    <s v="12"/>
    <s v="103"/>
    <s v="M"/>
    <n v="0"/>
    <s v="CHATTER'S PIT STOP"/>
    <s v="11610 M-33, ATLANTA MI 49709 US"/>
    <n v="0.52743894420564197"/>
    <s v="-8887"/>
    <s v="1"/>
    <d v="1899-12-30T09:44:55"/>
    <d v="1899-12-30T10:03:49"/>
    <n v="0"/>
    <n v="18.900000000000002"/>
    <s v="-84.1458735"/>
    <s v="45.008677"/>
    <n v="0.31759414096991601"/>
    <n v="0"/>
    <n v="0"/>
    <s v="103_Thursday"/>
    <s v="103_Week1_Thursday"/>
    <n v="1"/>
    <n v="0"/>
    <n v="1"/>
    <s v="103_Week1_Monday"/>
    <n v="53.362499999999997"/>
    <n v="53.362499999999997"/>
    <s v="NO"/>
    <s v="MTWRF"/>
    <s v="No"/>
    <s v="Yes"/>
    <s v="Y"/>
    <n v="0"/>
  </r>
  <r>
    <s v="11509"/>
    <s v="73423"/>
    <s v="0"/>
    <x v="0"/>
    <x v="2"/>
    <x v="2"/>
    <s v="13"/>
    <s v="103"/>
    <s v="M"/>
    <n v="0"/>
    <s v="A WIN-SANDS MOTEL"/>
    <s v="11630 M-33 N, ATLANTA MI 49709 US"/>
    <n v="0.19048169627785699"/>
    <s v="-8888"/>
    <s v="1"/>
    <d v="1899-12-30T10:04:00"/>
    <d v="1899-12-30T10:16:51"/>
    <n v="0"/>
    <n v="12.85"/>
    <s v="-84.146408"/>
    <s v="45.009209"/>
    <n v="7.8910589498715406E-2"/>
    <n v="0"/>
    <n v="0"/>
    <s v="103_Thursday"/>
    <s v="103_Week1_Thursday"/>
    <n v="1"/>
    <n v="0"/>
    <n v="1"/>
    <s v="103_Week1_Monday"/>
    <n v="39.557499999999997"/>
    <n v="39.557499999999997"/>
    <s v="NO"/>
    <s v="MTWRF"/>
    <s v="No"/>
    <s v="Yes"/>
    <s v="Y"/>
    <n v="0"/>
  </r>
  <r>
    <s v="2671"/>
    <s v="71269"/>
    <s v="0"/>
    <x v="0"/>
    <x v="2"/>
    <x v="2"/>
    <s v="14"/>
    <s v="103"/>
    <s v="M"/>
    <n v="0"/>
    <s v="Eagles"/>
    <s v="10980 M-32 West, Atlanta MI 49709 US"/>
    <n v="2.8771298378706001"/>
    <s v="-8889"/>
    <s v="6"/>
    <d v="1899-12-30T10:19:44"/>
    <d v="1899-12-30T10:35:45"/>
    <n v="0"/>
    <n v="16.016666666666666"/>
    <s v="-84.173984"/>
    <s v="45.008552"/>
    <n v="1.71177534334811"/>
    <n v="0"/>
    <n v="0"/>
    <s v="103_Thursday"/>
    <s v="103_Week1_Thursday"/>
    <n v="1"/>
    <n v="0"/>
    <n v="1"/>
    <s v="103_Week1_Monday"/>
    <n v="58.657499999999999"/>
    <n v="39.026200000000003"/>
    <s v="NO"/>
    <s v="MTWRF"/>
    <s v="No"/>
    <s v="Yes"/>
    <s v="Y"/>
    <n v="0"/>
  </r>
  <r>
    <s v="2673"/>
    <s v="71271"/>
    <s v="0"/>
    <x v="0"/>
    <x v="2"/>
    <x v="2"/>
    <s v="15"/>
    <s v="103"/>
    <s v="M"/>
    <n v="0"/>
    <s v="Amerigas Propane - Atlanta"/>
    <s v="11600 M-32 West, Atlanta MI 49709 US"/>
    <n v="0.98247327283024799"/>
    <s v="-8890"/>
    <s v="3"/>
    <d v="1899-12-30T10:36:44"/>
    <d v="1899-12-30T10:46:25"/>
    <n v="0"/>
    <n v="9.683574621414877"/>
    <s v="-84.1615683"/>
    <s v="45.0075333"/>
    <n v="0.71525056261686304"/>
    <n v="0"/>
    <n v="0"/>
    <s v="103_Thursday"/>
    <s v="103_Week1_Thursday"/>
    <n v="1"/>
    <n v="0"/>
    <n v="1"/>
    <s v="103_Week1_Monday"/>
    <n v="16.454999999999998"/>
    <n v="16.454999999999998"/>
    <s v="NO"/>
    <s v="MTWRF"/>
    <s v="No"/>
    <s v="Yes"/>
    <s v="Y"/>
    <n v="0"/>
  </r>
  <r>
    <s v="2250"/>
    <s v="73404"/>
    <s v="4"/>
    <x v="0"/>
    <x v="2"/>
    <x v="2"/>
    <s v="16"/>
    <s v="103"/>
    <s v="M"/>
    <n v="0"/>
    <s v="Thunder Bay Health - Atlanta 2"/>
    <s v="11899 M-32 W, Atlanta MI 49709 US"/>
    <n v="0.33480262570083102"/>
    <s v="-8891"/>
    <s v="7"/>
    <d v="1899-12-30T10:46:45"/>
    <d v="1899-12-30T10:51:12"/>
    <n v="0"/>
    <n v="4.458333333333333"/>
    <s v="-84.1553572"/>
    <s v="45.0067353"/>
    <n v="0.30426635328670598"/>
    <n v="0"/>
    <n v="0"/>
    <s v="103_Thursday"/>
    <s v="103_Week1_Thursday"/>
    <n v="1"/>
    <n v="0"/>
    <n v="1"/>
    <s v="103_Week1_Monday"/>
    <n v="152.32499999999999"/>
    <n v="165.0712"/>
    <s v="NO"/>
    <s v="MTWRF"/>
    <s v="No"/>
    <s v="Yes"/>
    <s v="Y"/>
    <n v="0"/>
  </r>
  <r>
    <s v="13584"/>
    <s v="99152"/>
    <s v="3"/>
    <x v="0"/>
    <x v="2"/>
    <x v="2"/>
    <s v="17"/>
    <s v="103"/>
    <s v="M"/>
    <n v="0"/>
    <s v="ATLANTA IMAGING DEPT."/>
    <s v="11899 M-32, ATLANTA MI 48670 US"/>
    <n v="0"/>
    <s v="-8892"/>
    <s v="7"/>
    <d v="1899-12-30T10:51:12"/>
    <d v="1899-12-30T10:51:25"/>
    <n v="0"/>
    <n v="0.21666666666666667"/>
    <s v="-84.1553572"/>
    <s v="45.0067353"/>
    <m/>
    <n v="0"/>
    <n v="0"/>
    <s v="103_Thursday"/>
    <s v="103_Week1_Thursday"/>
    <n v="1"/>
    <n v="0"/>
    <n v="1"/>
    <s v="103_Week1_Monday"/>
    <n v="81.569999999999993"/>
    <n v="81.569999999999993"/>
    <s v="NO"/>
    <s v="MTWRF"/>
    <s v="No"/>
    <s v="Yes"/>
    <s v="Y"/>
    <n v="0"/>
  </r>
  <r>
    <s v="2666"/>
    <s v="99047"/>
    <s v="4"/>
    <x v="0"/>
    <x v="2"/>
    <x v="2"/>
    <s v="18"/>
    <s v="103"/>
    <s v="M"/>
    <n v="0"/>
    <s v="Alp-Alcona C.U. (Atlanta)"/>
    <s v="12285 JEROME ST., ATLANTA MI 49709 US"/>
    <n v="0.745736768469214"/>
    <s v="-8893"/>
    <s v="6"/>
    <d v="1899-12-30T10:52:10"/>
    <d v="1899-12-30T11:01:51"/>
    <n v="0"/>
    <n v="9.683574621414877"/>
    <s v="-84.147215"/>
    <s v="45.004932"/>
    <n v="0.50001687458127997"/>
    <n v="0"/>
    <n v="0"/>
    <s v="103_Thursday"/>
    <s v="103_Week1_Thursday"/>
    <n v="1"/>
    <n v="0"/>
    <n v="1"/>
    <s v="103_Week1_Monday"/>
    <n v="35.115000000000002"/>
    <n v="26.012499999999999"/>
    <s v="NO"/>
    <s v="MTWRF"/>
    <s v="No"/>
    <s v="Yes"/>
    <s v="Y"/>
    <n v="0"/>
  </r>
  <r>
    <s v="11183"/>
    <s v="73403"/>
    <s v="0"/>
    <x v="0"/>
    <x v="2"/>
    <x v="2"/>
    <s v="19"/>
    <s v="103"/>
    <s v="M"/>
    <n v="0"/>
    <s v="CHATTERS BULLPEN BAR &amp; GRILL"/>
    <s v="12350 MAIN ST, ATLANTA MI 49707 US"/>
    <n v="0.413948738947511"/>
    <s v="-8894"/>
    <s v="6"/>
    <d v="1899-12-30T11:02:16"/>
    <d v="1899-12-30T11:20:14"/>
    <n v="0"/>
    <n v="17.966666666666669"/>
    <s v="-84.146015"/>
    <s v="45.004402"/>
    <n v="0.19942232311036001"/>
    <n v="0"/>
    <n v="0"/>
    <s v="103_Thursday"/>
    <s v="103_Week1_Thursday"/>
    <n v="1"/>
    <n v="0"/>
    <n v="1"/>
    <s v="103_Week1_Monday"/>
    <n v="92.147499999999994"/>
    <n v="77.19"/>
    <s v="NO"/>
    <s v="MTWRF"/>
    <s v="No"/>
    <s v="Yes"/>
    <s v="Y"/>
    <n v="0"/>
  </r>
  <r>
    <s v="2675"/>
    <s v="71273"/>
    <s v="0"/>
    <x v="0"/>
    <x v="2"/>
    <x v="2"/>
    <s v="20"/>
    <s v="103"/>
    <s v="M"/>
    <n v="0"/>
    <s v="LUCKY D'S LLC"/>
    <s v="12434 STATE ST PO BOX 209, Atlanta MI 49709 US"/>
    <n v="0.17121278308332"/>
    <s v="-8895"/>
    <s v="6"/>
    <d v="1899-12-30T11:20:24"/>
    <d v="1899-12-30T11:35:01"/>
    <n v="0"/>
    <n v="14.616666666666667"/>
    <s v="-84.144562"/>
    <s v="45.004426"/>
    <n v="7.1210092320767707E-2"/>
    <n v="0"/>
    <n v="0"/>
    <s v="103_Thursday"/>
    <s v="103_Week1_Thursday"/>
    <n v="1"/>
    <n v="0"/>
    <n v="1"/>
    <s v="103_Week1_Monday"/>
    <n v="36.024999999999999"/>
    <n v="28.716200000000001"/>
    <s v="NO"/>
    <s v="MTWRF"/>
    <s v="No"/>
    <s v="Yes"/>
    <s v="Y"/>
    <n v="0"/>
  </r>
  <r>
    <s v="12488"/>
    <s v="73463"/>
    <s v="0"/>
    <x v="0"/>
    <x v="2"/>
    <x v="2"/>
    <s v="21"/>
    <s v="103"/>
    <s v="M"/>
    <n v="0"/>
    <s v="WINSTON CORNER SUNOCO"/>
    <s v="11310 MAIN ST, ATLANTA MI 49709 US"/>
    <n v="5.9334594756364802E-2"/>
    <s v="-8896"/>
    <s v="5"/>
    <d v="1899-12-30T11:35:05"/>
    <d v="1899-12-30T11:43:08"/>
    <n v="0"/>
    <n v="8.0500000000000007"/>
    <s v="-84.144059"/>
    <s v="45.004447"/>
    <n v="2.46471436124907E-2"/>
    <n v="0"/>
    <n v="0"/>
    <s v="103_Thursday"/>
    <s v="103_Week1_Thursday"/>
    <n v="1"/>
    <n v="0"/>
    <n v="1"/>
    <s v="103_Week1_Monday"/>
    <n v="26.925000000000001"/>
    <n v="22.565000000000001"/>
    <s v="NO"/>
    <s v="MTWRF"/>
    <s v="No"/>
    <s v="Yes"/>
    <s v="Y"/>
    <n v="0"/>
  </r>
  <r>
    <s v="10098"/>
    <s v="73335"/>
    <s v="2"/>
    <x v="0"/>
    <x v="2"/>
    <x v="2"/>
    <s v="22"/>
    <s v="103"/>
    <s v="M"/>
    <n v="0"/>
    <s v="COMMUNITY FINANCIAL-ATLANTA"/>
    <s v="12483 STATE ST, ATLANTA MI 49709 US"/>
    <n v="8.54012966156006E-2"/>
    <s v="-8897"/>
    <s v="3"/>
    <d v="1899-12-30T11:43:13"/>
    <d v="1899-12-30T11:52:54"/>
    <n v="0"/>
    <n v="9.683574621414877"/>
    <s v="-84.143296"/>
    <s v="45.00402"/>
    <n v="3.7414498504885499E-2"/>
    <n v="0"/>
    <n v="0"/>
    <s v="103_Thursday"/>
    <s v="103_Week1_Thursday"/>
    <n v="1"/>
    <n v="0"/>
    <n v="1"/>
    <s v="103_Week1_Monday"/>
    <n v="9.3000000000000007"/>
    <n v="12.695"/>
    <s v="NO"/>
    <s v="MTWRF"/>
    <s v="No"/>
    <s v="Yes"/>
    <s v="Y"/>
    <n v="0"/>
  </r>
  <r>
    <s v="2840"/>
    <s v="72006"/>
    <s v="0"/>
    <x v="0"/>
    <x v="2"/>
    <x v="2"/>
    <s v="23"/>
    <s v="103"/>
    <s v="M"/>
    <n v="0"/>
    <s v="Green Funeral Home"/>
    <s v="12676 AIRPORT RD PO BOX 201, Atlanta MI 49709 US"/>
    <n v="1.67348627187312"/>
    <s v="-8898"/>
    <s v="1"/>
    <d v="1899-12-30T11:54:34"/>
    <d v="1899-12-30T11:55:13"/>
    <n v="0"/>
    <n v="0.65"/>
    <s v="-84.13893"/>
    <s v="45.000535"/>
    <n v="0.57545685402339697"/>
    <n v="0"/>
    <n v="0"/>
    <s v="103_Thursday"/>
    <s v="103_Week1_Thursday"/>
    <n v="1"/>
    <n v="0"/>
    <n v="1"/>
    <s v="103_Week1_Monday"/>
    <n v="55.575000000000003"/>
    <n v="15.811199999999999"/>
    <s v="YES"/>
    <s v="MTWRF"/>
    <s v="No"/>
    <s v="Yes"/>
    <s v="Y"/>
    <n v="0"/>
  </r>
  <r>
    <s v="2674"/>
    <s v="71272"/>
    <s v="0"/>
    <x v="0"/>
    <x v="2"/>
    <x v="2"/>
    <s v="24"/>
    <s v="103"/>
    <s v="M"/>
    <n v="0"/>
    <s v="Atlanta Community Schools"/>
    <s v="10500 County Rd. 489 P.O. Box 619, Atlanta MI 49709 US"/>
    <n v="3.9201111178845198"/>
    <s v="-8899"/>
    <s v="3"/>
    <d v="1899-12-30T11:59:08"/>
    <d v="1899-12-30T12:08:49"/>
    <n v="0"/>
    <n v="9.683574621414877"/>
    <s v="-84.153936"/>
    <s v="44.987834"/>
    <n v="1.6248120037481499"/>
    <n v="0"/>
    <n v="0"/>
    <s v="103_Thursday"/>
    <s v="103_Week1_Thursday"/>
    <n v="1"/>
    <n v="0"/>
    <n v="1"/>
    <s v="103_Week1_Monday"/>
    <n v="6.1825000000000001"/>
    <n v="6.1825000000000001"/>
    <s v="NO"/>
    <s v="MTWRF"/>
    <s v="No"/>
    <s v="Yes"/>
    <s v="Y"/>
    <n v="0"/>
  </r>
  <r>
    <s v="13008"/>
    <s v="99161"/>
    <s v="114"/>
    <x v="0"/>
    <x v="2"/>
    <x v="2"/>
    <s v="25"/>
    <s v="103"/>
    <s v="M"/>
    <n v="0"/>
    <s v="FAMILY FARE #1515 FIRST AID"/>
    <s v="5105 CO. RD 612 POB 40, LEWISTON MI 49756 US"/>
    <n v="16.096920205280199"/>
    <s v="-8900"/>
    <s v="7"/>
    <d v="1899-12-30T12:24:55"/>
    <d v="1899-12-30T12:34:36"/>
    <n v="0"/>
    <n v="9.683574621414877"/>
    <s v="-84.290873"/>
    <s v="44.883137"/>
    <n v="13.153317818348199"/>
    <n v="0"/>
    <m/>
    <s v="103_Thursday"/>
    <s v="103_Week1_Thursday"/>
    <n v="1"/>
    <n v="0"/>
    <n v="1"/>
    <s v="103_Week1_Monday"/>
    <n v="0"/>
    <n v="0"/>
    <s v="NO"/>
    <s v="MTWRF"/>
    <s v="No"/>
    <s v="Yes"/>
    <s v="Y"/>
    <n v="0"/>
  </r>
  <r>
    <s v="2680"/>
    <s v="99061"/>
    <s v="114"/>
    <x v="0"/>
    <x v="2"/>
    <x v="2"/>
    <s v="26"/>
    <s v="103"/>
    <s v="M"/>
    <n v="0"/>
    <s v="FAMILY FARE #1515"/>
    <s v="5105 CO. RD 612 PO Box 40, LEWISTON MI 49756 US"/>
    <n v="0"/>
    <s v="-8901"/>
    <s v="7"/>
    <d v="1899-12-30T12:34:36"/>
    <d v="1899-12-30T13:07:57"/>
    <n v="0"/>
    <n v="33.341666666666669"/>
    <s v="-84.290873"/>
    <s v="44.883137"/>
    <m/>
    <n v="7"/>
    <n v="0.13207547169811301"/>
    <s v="103_Thursday"/>
    <s v="103_Week1_Thursday"/>
    <n v="1"/>
    <n v="30"/>
    <n v="1"/>
    <s v="103_Week1_Monday"/>
    <n v="71.307500000000005"/>
    <n v="73.908699999999996"/>
    <s v="NO"/>
    <s v="MTWRF"/>
    <s v="No"/>
    <s v="Yes"/>
    <s v="Y"/>
    <n v="30"/>
  </r>
  <r>
    <s v="2307"/>
    <s v="99082"/>
    <s v="12"/>
    <x v="0"/>
    <x v="2"/>
    <x v="2"/>
    <s v="27"/>
    <s v="103"/>
    <s v="M"/>
    <n v="0"/>
    <s v="SUNRISE STORE #6"/>
    <s v="4831 SAILING AVE, LEWISTON MI 49756 US"/>
    <n v="0.70295979268848896"/>
    <s v="-8902"/>
    <s v="7"/>
    <d v="1899-12-30T13:08:39"/>
    <d v="1899-12-30T13:19:06"/>
    <n v="0"/>
    <n v="10.441666666666666"/>
    <s v="-84.297311"/>
    <s v="44.88335"/>
    <n v="0.316272386586399"/>
    <n v="0"/>
    <n v="0"/>
    <s v="103_Thursday"/>
    <s v="103_Week1_Thursday"/>
    <n v="1"/>
    <n v="0"/>
    <n v="1"/>
    <s v="103_Week1_Monday"/>
    <n v="52.177500000000002"/>
    <n v="48.71"/>
    <s v="NO"/>
    <s v="MTWRF"/>
    <s v="No"/>
    <s v="Yes"/>
    <s v="Y"/>
    <n v="0"/>
  </r>
  <r>
    <s v="2679"/>
    <s v="71278"/>
    <s v="0"/>
    <x v="0"/>
    <x v="2"/>
    <x v="2"/>
    <s v="28"/>
    <s v="103"/>
    <s v="M"/>
    <n v="0"/>
    <s v="The Villager Restaurant"/>
    <s v="1329 Pine Point, Lewiston MI 49756 US"/>
    <n v="3.1714689433574699"/>
    <s v="-8903"/>
    <s v="7"/>
    <d v="1899-12-30T13:22:16"/>
    <d v="1899-12-30T13:32:47"/>
    <n v="0"/>
    <n v="10.516666666666667"/>
    <s v="-84.2889762"/>
    <s v="44.8594852"/>
    <n v="2.0486793642276999"/>
    <n v="6"/>
    <n v="0.115384615384615"/>
    <s v="103_Thursday"/>
    <s v="103_Week1_Thursday"/>
    <n v="1"/>
    <n v="33"/>
    <n v="1"/>
    <s v="103_Week1_Monday"/>
    <n v="47.01"/>
    <n v="23.504999999999999"/>
    <s v="NO"/>
    <s v="MTWRF"/>
    <s v="No"/>
    <s v="Yes"/>
    <s v="Y"/>
    <n v="33"/>
  </r>
  <r>
    <s v="2681"/>
    <s v="71280"/>
    <s v="0"/>
    <x v="0"/>
    <x v="2"/>
    <x v="2"/>
    <s v="29"/>
    <s v="103"/>
    <s v="M"/>
    <n v="0"/>
    <s v="Redwood Steakhouse"/>
    <s v="4965 SALLING AVE, LEWSITON MI 49756 US"/>
    <n v="2.72284018993378"/>
    <s v="-8904"/>
    <s v="7"/>
    <d v="1899-12-30T13:59:59"/>
    <d v="1899-12-30T14:06:27"/>
    <n v="24.4909344483167"/>
    <n v="6.4666666666666668"/>
    <s v="-84.293382"/>
    <s v="44.883422"/>
    <n v="1.78521811227214"/>
    <n v="0"/>
    <n v="0"/>
    <s v="103_Thursday"/>
    <s v="103_Week1_Thursday"/>
    <n v="1"/>
    <n v="0"/>
    <n v="1"/>
    <s v="103_Week1_Monday"/>
    <n v="30.403700000000001"/>
    <n v="23.36"/>
    <s v="YES"/>
    <s v="MTWRF"/>
    <s v="No"/>
    <s v="Yes"/>
    <s v="Y"/>
    <n v="0"/>
  </r>
  <r>
    <s v=""/>
    <m/>
    <m/>
    <x v="0"/>
    <x v="2"/>
    <x v="2"/>
    <s v=""/>
    <m/>
    <m/>
    <m/>
    <s v="Alpena Depot"/>
    <s v="120 E Herman St,, Alpena 49707 US"/>
    <n v="58.967493582516902"/>
    <s v="-8390"/>
    <m/>
    <d v="1899-12-30T15:05:26"/>
    <d v="1899-12-30T15:05:26"/>
    <n v="0"/>
    <m/>
    <s v="-83.416387"/>
    <s v="45.0710235"/>
    <n v="53.731789567337401"/>
    <m/>
    <m/>
    <s v="103_Thursday"/>
    <s v="103_Week1_Thursday"/>
    <n v="20"/>
    <m/>
    <n v="1"/>
    <e v="#N/A"/>
    <m/>
    <m/>
    <m/>
    <m/>
    <s v="Yes"/>
    <s v="Yes"/>
    <m/>
    <m/>
  </r>
  <r>
    <s v="2527"/>
    <s v="71123"/>
    <s v="0"/>
    <x v="0"/>
    <x v="2"/>
    <x v="3"/>
    <s v="1"/>
    <s v="105"/>
    <s v="T"/>
    <n v="220"/>
    <s v="Dowkers Meat Market"/>
    <s v="2104 Birch Manor, Gaylord MI 49735 US"/>
    <n v="77.712690366432099"/>
    <s v="-8805"/>
    <s v="7"/>
    <d v="1899-12-30T07:17:42"/>
    <d v="1899-12-30T07:21:54"/>
    <n v="0"/>
    <n v="4.1916666666666664"/>
    <s v="-84.65516"/>
    <s v="45.000054"/>
    <n v="70.119215315501805"/>
    <n v="7"/>
    <n v="0.134615384615385"/>
    <s v="103_Tuesday"/>
    <s v="103_Week1_Tuesday"/>
    <n v="1"/>
    <n v="28"/>
    <n v="221"/>
    <s v="105_Week1_Tuesday"/>
    <n v="45.715000000000003"/>
    <n v="45.715000000000003"/>
    <s v="NO"/>
    <s v="MTWRF"/>
    <s v="Yes"/>
    <s v="No"/>
    <s v="Y"/>
    <n v="28"/>
  </r>
  <r>
    <s v="8531"/>
    <s v="99031"/>
    <s v="58"/>
    <x v="0"/>
    <x v="2"/>
    <x v="3"/>
    <s v="2"/>
    <s v="101"/>
    <s v="M"/>
    <n v="0"/>
    <s v="BLARNEY CASTLE #484"/>
    <s v="2778 OLD 27 SOUTH, GAYLORD MI 49734 US"/>
    <n v="3.8941556233912702"/>
    <s v="-8806"/>
    <s v="7"/>
    <d v="1899-12-30T07:25:47"/>
    <d v="1899-12-30T07:41:11"/>
    <n v="0"/>
    <n v="15.391666666666667"/>
    <s v="-84.6769707308092"/>
    <s v="44.9888972510964"/>
    <n v="2.1657149257354402"/>
    <n v="0"/>
    <n v="0"/>
    <s v="103_Tuesday"/>
    <s v="103_Week1_Tuesday"/>
    <n v="1"/>
    <n v="0"/>
    <n v="1"/>
    <s v="101_Week1_Monday"/>
    <n v="54.011200000000002"/>
    <n v="87.676199999999994"/>
    <s v="NO"/>
    <s v="MTWRF"/>
    <s v="Yes"/>
    <s v="Yes"/>
    <s v="Y"/>
    <n v="0"/>
  </r>
  <r>
    <s v="14790"/>
    <s v="73537"/>
    <s v="0"/>
    <x v="0"/>
    <x v="2"/>
    <x v="3"/>
    <s v="3"/>
    <s v="105"/>
    <s v="T"/>
    <n v="285"/>
    <s v="SWAMP II"/>
    <s v="6549 N OLD 27, FREDERIC MI 49733 US"/>
    <n v="15.261454986408401"/>
    <s v="-8807"/>
    <s v="5"/>
    <d v="1899-12-30T07:56:27"/>
    <d v="1899-12-30T08:25:15"/>
    <n v="0"/>
    <n v="28.8"/>
    <s v="-84.755297"/>
    <s v="44.779558"/>
    <n v="17.362661808375101"/>
    <n v="0"/>
    <n v="0"/>
    <s v="103_Tuesday"/>
    <s v="103_Week1_Tuesday"/>
    <n v="1"/>
    <n v="0"/>
    <n v="286"/>
    <s v="105_Week1_Tuesday"/>
    <n v="36.68"/>
    <n v="0"/>
    <s v="NO"/>
    <s v="MTWRF"/>
    <s v="Yes"/>
    <s v="No"/>
    <s v="Y"/>
    <n v="0"/>
  </r>
  <r>
    <s v="10039"/>
    <s v="99031"/>
    <s v="110"/>
    <x v="0"/>
    <x v="2"/>
    <x v="3"/>
    <s v="4"/>
    <s v="105"/>
    <s v="T"/>
    <n v="280"/>
    <s v="BLARNEY WATERS"/>
    <s v="10703 OLD US 27 SOUTH, WATERS MI 49797 US"/>
    <n v="9.7922771349549294"/>
    <s v="-8808"/>
    <s v="7"/>
    <d v="1899-12-30T08:35:02"/>
    <d v="1899-12-30T08:53:44"/>
    <n v="0"/>
    <n v="18.691666666666666"/>
    <s v="-84.698233"/>
    <s v="44.877115"/>
    <n v="9.7024944787745202"/>
    <n v="0"/>
    <n v="0"/>
    <s v="103_Tuesday"/>
    <s v="103_Week1_Tuesday"/>
    <n v="1"/>
    <n v="0"/>
    <n v="281"/>
    <s v="105_Week1_Tuesday"/>
    <n v="151.59119999999999"/>
    <n v="216.7475"/>
    <s v="NO"/>
    <s v="MTWRF"/>
    <s v="Yes"/>
    <s v="No"/>
    <s v="Y"/>
    <n v="0"/>
  </r>
  <r>
    <s v="2455"/>
    <s v="71046"/>
    <s v="0"/>
    <x v="0"/>
    <x v="2"/>
    <x v="3"/>
    <s v="5"/>
    <s v="105"/>
    <s v="T"/>
    <n v="260"/>
    <s v="Michigan Spine &amp; Pain"/>
    <s v="5059 OLD US 27 SOUTH, Gaylord MI 49735 US"/>
    <n v="6.7541488241404304"/>
    <s v="-8809"/>
    <s v="7"/>
    <d v="1899-12-30T09:00:29"/>
    <d v="1899-12-30T09:06:18"/>
    <n v="0"/>
    <n v="5.8166666666666664"/>
    <s v="-84.68129"/>
    <s v="44.958252"/>
    <n v="5.7223875894220297"/>
    <n v="0"/>
    <n v="0"/>
    <s v="103_Tuesday"/>
    <s v="103_Week1_Tuesday"/>
    <n v="1"/>
    <n v="0"/>
    <n v="261"/>
    <s v="105_Week1_Tuesday"/>
    <n v="86.478700000000003"/>
    <n v="82.23"/>
    <s v="NO"/>
    <s v="MTWRF"/>
    <s v="Yes"/>
    <s v="No"/>
    <s v="Y"/>
    <n v="0"/>
  </r>
  <r>
    <s v="2511"/>
    <s v="71106"/>
    <s v="0"/>
    <x v="0"/>
    <x v="2"/>
    <x v="3"/>
    <s v="6"/>
    <s v="105"/>
    <s v="T"/>
    <n v="250"/>
    <s v="LAPPAN'S OF GAYLORD"/>
    <s v="4085 Old 27, Gaylord MI 49735 US"/>
    <n v="1.1708850450813799"/>
    <s v="-8810"/>
    <s v="7"/>
    <d v="1899-12-30T09:07:28"/>
    <d v="1899-12-30T09:20:10"/>
    <n v="0"/>
    <n v="12.691666666666666"/>
    <s v="-84.681199"/>
    <s v="44.971541"/>
    <n v="1.04826362157285"/>
    <n v="23"/>
    <n v="0.43396226415094302"/>
    <s v="103_Tuesday"/>
    <s v="103_Week1_Tuesday"/>
    <n v="1"/>
    <n v="110"/>
    <n v="251"/>
    <s v="105_Week1_Tuesday"/>
    <n v="107.2162"/>
    <n v="103.9312"/>
    <s v="NO"/>
    <s v="MTWRF"/>
    <s v="Yes"/>
    <s v="No"/>
    <s v="Y"/>
    <n v="110"/>
  </r>
  <r>
    <s v="2305"/>
    <s v="70886"/>
    <s v="0"/>
    <x v="0"/>
    <x v="2"/>
    <x v="3"/>
    <s v="7"/>
    <s v="105"/>
    <s v="T"/>
    <n v="230"/>
    <s v="Dynamic Physical Therapy"/>
    <s v="2922 D&amp;M DRIVE, Gaylord MI 49734 US"/>
    <n v="1.9754781275987601"/>
    <s v="-8811"/>
    <s v="3"/>
    <d v="1899-12-30T09:22:08"/>
    <d v="1899-12-30T09:31:49"/>
    <n v="0"/>
    <n v="9.683574621414877"/>
    <s v="-84.684322"/>
    <s v="44.989351"/>
    <n v="1.4337045338312"/>
    <n v="0"/>
    <n v="0"/>
    <s v="103_Tuesday"/>
    <s v="103_Week1_Tuesday"/>
    <n v="1"/>
    <n v="0"/>
    <n v="231"/>
    <s v="105_Week1_Tuesday"/>
    <n v="8.75"/>
    <n v="8.75"/>
    <s v="NO"/>
    <s v="MTWRF"/>
    <s v="Yes"/>
    <s v="No"/>
    <s v="Y"/>
    <n v="0"/>
  </r>
  <r>
    <s v="14780"/>
    <s v="73536"/>
    <s v="0"/>
    <x v="0"/>
    <x v="2"/>
    <x v="3"/>
    <s v="8"/>
    <s v="101"/>
    <s v="M"/>
    <n v="0"/>
    <s v="VALLEY TRUCK PARTS"/>
    <s v="2483 DICKERSON RD, GAYLORD MI 49735 US"/>
    <n v="1.08135212026536"/>
    <s v="-8812"/>
    <s v="7"/>
    <d v="1899-12-30T09:32:54"/>
    <d v="1899-12-30T09:40:42"/>
    <n v="0"/>
    <n v="7.791666666666667"/>
    <s v="-84.686926"/>
    <s v="44.996759"/>
    <n v="0.688037525176732"/>
    <n v="11"/>
    <n v="0.25581395348837199"/>
    <s v="103_Tuesday"/>
    <s v="103_Week1_Tuesday"/>
    <n v="1"/>
    <n v="60"/>
    <n v="1"/>
    <s v="101_Week1_Monday"/>
    <n v="67.674999999999997"/>
    <n v="0"/>
    <s v="NO"/>
    <s v="MTWRF"/>
    <s v="Yes"/>
    <s v="Yes"/>
    <s v="Y"/>
    <n v="60"/>
  </r>
  <r>
    <s v="2542"/>
    <s v="71138"/>
    <s v="0"/>
    <x v="0"/>
    <x v="2"/>
    <x v="3"/>
    <s v="9"/>
    <s v="101"/>
    <s v="M"/>
    <n v="0"/>
    <s v="NORTHEAST MI CONSORTIUM"/>
    <s v="2927 D&amp;M Drive P.O. Box 711, Gaylord MI 49735 US"/>
    <n v="1.1043820045888399"/>
    <s v="-8813"/>
    <s v="1"/>
    <d v="1899-12-30T09:41:48"/>
    <d v="1899-12-30T09:50:57"/>
    <n v="0"/>
    <n v="9.15"/>
    <s v="-84.683707"/>
    <s v="44.989186"/>
    <n v="0.69335843322407698"/>
    <n v="0"/>
    <n v="0"/>
    <s v="103_Tuesday"/>
    <s v="103_Week1_Tuesday"/>
    <n v="1"/>
    <n v="0"/>
    <n v="1"/>
    <s v="101_Week1_Monday"/>
    <n v="16.05"/>
    <n v="15.737500000000001"/>
    <s v="NO"/>
    <s v="MTWRF"/>
    <s v="Yes"/>
    <s v="Yes"/>
    <s v="Y"/>
    <n v="0"/>
  </r>
  <r>
    <s v="2849"/>
    <s v="99058"/>
    <s v="36"/>
    <x v="0"/>
    <x v="2"/>
    <x v="3"/>
    <s v="10"/>
    <s v="101"/>
    <s v="M"/>
    <n v="0"/>
    <s v="FORWARDS/SUBWAY-308"/>
    <s v="2859 S OTSEGO AVE, GAYLORD MI 49735 US"/>
    <n v="1.7612618114799301"/>
    <s v="-8814"/>
    <s v="7"/>
    <d v="1899-12-30T09:52:42"/>
    <d v="1899-12-30T09:53:00"/>
    <n v="0"/>
    <n v="0.29166666666666669"/>
    <s v="-84.67626"/>
    <s v="44.990319"/>
    <n v="0.98513459825357597"/>
    <n v="0"/>
    <n v="0"/>
    <s v="103_Tuesday"/>
    <s v="103_Week1_Tuesday"/>
    <n v="1"/>
    <n v="0"/>
    <n v="1"/>
    <s v="101_Week1_Monday"/>
    <n v="15.42"/>
    <n v="17.93"/>
    <s v="NO"/>
    <s v="MTWRF"/>
    <s v="Yes"/>
    <s v="Yes"/>
    <s v="Y"/>
    <n v="0"/>
  </r>
  <r>
    <s v="2528"/>
    <s v="99058"/>
    <s v="14"/>
    <x v="0"/>
    <x v="2"/>
    <x v="3"/>
    <s v="11"/>
    <s v="101"/>
    <s v="M"/>
    <n v="0"/>
    <s v="Forwards - Gaylord South 144"/>
    <s v="2870 S. Ostego Ave. P.O. Box 1457, Gaylord MI 49735 US"/>
    <n v="0.47497900202870402"/>
    <s v="-8815"/>
    <s v="7"/>
    <d v="1899-12-30T09:53:28"/>
    <d v="1899-12-30T10:14:17"/>
    <n v="0"/>
    <n v="20.816666666666666"/>
    <s v="-84.677631"/>
    <s v="44.99067"/>
    <n v="0.11277943831368201"/>
    <n v="0"/>
    <n v="0"/>
    <s v="103_Tuesday"/>
    <s v="103_Week1_Tuesday"/>
    <n v="1"/>
    <n v="0"/>
    <n v="1"/>
    <s v="101_Week1_Monday"/>
    <n v="35.08"/>
    <n v="42.56"/>
    <s v="NO"/>
    <s v="MTWRF"/>
    <s v="Yes"/>
    <s v="Yes"/>
    <s v="Y"/>
    <n v="0"/>
  </r>
  <r>
    <s v=""/>
    <m/>
    <m/>
    <x v="0"/>
    <x v="2"/>
    <x v="3"/>
    <s v=""/>
    <m/>
    <m/>
    <m/>
    <s v="Alpena Depot"/>
    <s v="120 E Herman St,, Alpena 49707 US"/>
    <n v="84.765792654827194"/>
    <s v="-8362"/>
    <m/>
    <d v="1899-12-30T11:39:03"/>
    <d v="1899-12-30T11:39:03"/>
    <n v="0"/>
    <m/>
    <s v="-83.416387"/>
    <s v="45.0710235"/>
    <n v="75.654212697378895"/>
    <m/>
    <m/>
    <s v="103_Tuesday"/>
    <s v="103_Week1_Tuesday"/>
    <n v="20"/>
    <m/>
    <n v="1"/>
    <e v="#N/A"/>
    <m/>
    <m/>
    <m/>
    <m/>
    <s v="Yes"/>
    <s v="Yes"/>
    <m/>
    <m/>
  </r>
  <r>
    <s v="2677"/>
    <s v="71276"/>
    <s v="0"/>
    <x v="0"/>
    <x v="2"/>
    <x v="4"/>
    <s v="1"/>
    <s v="103"/>
    <s v="M"/>
    <n v="0"/>
    <s v="Iron Kettle"/>
    <s v="4737 SALILNG COUNTY RD 612, Lewiston MI 49756 US"/>
    <n v="59.553531801328099"/>
    <s v="-8788"/>
    <s v="5"/>
    <d v="1899-12-30T07:00:00"/>
    <d v="1899-12-30T07:04:48"/>
    <n v="0.44646819867193699"/>
    <n v="4.8"/>
    <s v="-84.298269"/>
    <s v="44.883775"/>
    <n v="54.001928410512598"/>
    <n v="0"/>
    <n v="0"/>
    <s v="103_Wednesday"/>
    <s v="103_Week1_Wednesday"/>
    <n v="1"/>
    <n v="0"/>
    <n v="1"/>
    <s v="103_Week1_Monday"/>
    <n v="27.66"/>
    <n v="13.362500000000001"/>
    <s v="NO"/>
    <s v="MTWRF"/>
    <s v="No"/>
    <s v="Yes"/>
    <s v="Y"/>
    <n v="0"/>
  </r>
  <r>
    <s v="2684"/>
    <s v="71283"/>
    <s v="0"/>
    <x v="0"/>
    <x v="2"/>
    <x v="4"/>
    <s v="2"/>
    <s v="103"/>
    <s v="M"/>
    <n v="0"/>
    <s v="Montmorency Medical Clinic"/>
    <s v="3040 BOURN ST, LEWISTON MI 49756 US"/>
    <n v="0.445522295311093"/>
    <s v="-8789"/>
    <s v="6"/>
    <d v="1899-12-30T08:00:00"/>
    <d v="1899-12-30T08:07:09"/>
    <n v="54.754477703943799"/>
    <n v="7.15"/>
    <s v="-84.299086"/>
    <s v="44.884802"/>
    <n v="0.12681589211997599"/>
    <n v="0"/>
    <n v="0"/>
    <s v="103_Wednesday"/>
    <s v="103_Week1_Wednesday"/>
    <n v="1"/>
    <n v="0"/>
    <n v="1"/>
    <s v="103_Week1_Monday"/>
    <n v="32.914999999999999"/>
    <n v="32.914999999999999"/>
    <s v="NO"/>
    <s v="MTWRF"/>
    <s v="No"/>
    <s v="Yes"/>
    <s v="Y"/>
    <n v="0"/>
  </r>
  <r>
    <s v="2880"/>
    <s v="73048"/>
    <s v="0"/>
    <x v="0"/>
    <x v="2"/>
    <x v="4"/>
    <s v="3"/>
    <s v="103"/>
    <s v="M"/>
    <n v="0"/>
    <s v="H. B. CARBIDE COMPANY #192"/>
    <s v="4210 DOYLE DR, LEWISTON MI 49756 US"/>
    <n v="3.5053494609892399"/>
    <s v="-8790"/>
    <s v="7"/>
    <d v="1899-12-30T08:10:39"/>
    <d v="1899-12-30T08:45:01"/>
    <n v="0"/>
    <n v="34.375"/>
    <s v="-84.300387"/>
    <s v="44.901605"/>
    <n v="1.4969643555777401"/>
    <n v="0"/>
    <n v="0"/>
    <s v="103_Wednesday"/>
    <s v="103_Week1_Wednesday"/>
    <n v="1"/>
    <n v="0"/>
    <n v="1"/>
    <s v="103_Week1_Monday"/>
    <n v="1108.3525"/>
    <n v="940.75"/>
    <s v="NO"/>
    <s v="MTWRF"/>
    <s v="No"/>
    <s v="Yes"/>
    <s v="Y"/>
    <n v="0"/>
  </r>
  <r>
    <s v="2678"/>
    <s v="71277"/>
    <s v="0"/>
    <x v="0"/>
    <x v="2"/>
    <x v="4"/>
    <s v="4"/>
    <s v="103"/>
    <s v="M"/>
    <n v="0"/>
    <s v="H. B. CARBIDE COMPANY #192"/>
    <s v="4210 DOYLE DR, Lewiston MI 49756 US"/>
    <n v="0"/>
    <s v="-8791"/>
    <s v="7"/>
    <d v="1899-12-30T08:45:01"/>
    <d v="1899-12-30T08:46:24"/>
    <n v="0"/>
    <n v="1.3777777766666668"/>
    <s v="-84.300387"/>
    <s v="44.901605"/>
    <m/>
    <n v="28"/>
    <n v="0.51851851851851805"/>
    <s v="103_Wednesday"/>
    <s v="103_Week1_Wednesday"/>
    <n v="1"/>
    <n v="218"/>
    <n v="1"/>
    <s v="103_Week1_Monday"/>
    <n v="89.454999999999998"/>
    <n v="84.93"/>
    <s v="NO"/>
    <s v="MTWRF"/>
    <s v="No"/>
    <s v="Yes"/>
    <s v="Y"/>
    <n v="218"/>
  </r>
  <r>
    <s v="12081"/>
    <s v="73455"/>
    <s v="0"/>
    <x v="0"/>
    <x v="2"/>
    <x v="4"/>
    <s v="5"/>
    <s v="103"/>
    <s v="M"/>
    <n v="0"/>
    <s v="THE BAKLAVA SHOP"/>
    <s v="2889 KNEELAND ST, LEWISTON MI 49756 US"/>
    <n v="3.4718087278306502"/>
    <s v="-8792"/>
    <s v="6"/>
    <d v="1899-12-30T08:49:52"/>
    <d v="1899-12-30T08:56:32"/>
    <n v="0"/>
    <n v="6.666666666666667"/>
    <s v="-84.305015"/>
    <s v="44.882423"/>
    <n v="1.5395062245857001"/>
    <n v="0"/>
    <n v="0"/>
    <s v="103_Wednesday"/>
    <s v="103_Week1_Wednesday"/>
    <n v="1"/>
    <n v="0"/>
    <n v="1"/>
    <s v="103_Week1_Monday"/>
    <n v="20.350000000000001"/>
    <n v="22.7075"/>
    <s v="YES"/>
    <s v="MTWRF"/>
    <s v="No"/>
    <s v="Yes"/>
    <s v="Y"/>
    <n v="0"/>
  </r>
  <r>
    <s v="2883"/>
    <s v="73052"/>
    <s v="0"/>
    <x v="0"/>
    <x v="2"/>
    <x v="4"/>
    <s v="6"/>
    <s v="103"/>
    <s v="M"/>
    <n v="0"/>
    <s v="TALLEY'S BAR"/>
    <s v="2981 KNEELAND, LEWISTON MI 49756 US"/>
    <n v="0.85306703858077504"/>
    <s v="-8793"/>
    <s v="7"/>
    <d v="1899-12-30T08:57:23"/>
    <d v="1899-12-30T09:04:01"/>
    <n v="0"/>
    <n v="6.625"/>
    <s v="-84.305036"/>
    <s v="44.883718"/>
    <n v="0.12880500813040099"/>
    <n v="0"/>
    <n v="0"/>
    <s v="103_Wednesday"/>
    <s v="103_Week1_Wednesday"/>
    <n v="1"/>
    <n v="0"/>
    <n v="1"/>
    <s v="103_Week1_Monday"/>
    <n v="75.152500000000003"/>
    <n v="28.628699999999998"/>
    <s v="NO"/>
    <s v="MTWRF"/>
    <s v="No"/>
    <s v="Yes"/>
    <s v="Y"/>
    <n v="0"/>
  </r>
  <r>
    <s v="2687"/>
    <s v="71286"/>
    <s v="0"/>
    <x v="0"/>
    <x v="2"/>
    <x v="4"/>
    <s v="7"/>
    <s v="103"/>
    <s v="M"/>
    <n v="0"/>
    <s v="Timothy's Lewiston Lodge"/>
    <s v="1525 Fleming, Lewiston MI 49756 US"/>
    <n v="5.9354002587497199"/>
    <s v="-8794"/>
    <s v="7"/>
    <d v="1899-12-30T09:09:57"/>
    <d v="1899-12-30T09:19:04"/>
    <n v="0"/>
    <n v="9.122222223333333"/>
    <s v="-84.313882"/>
    <s v="44.863029"/>
    <n v="2.7661150527856302"/>
    <n v="0"/>
    <n v="0"/>
    <s v="103_Wednesday"/>
    <s v="103_Week1_Wednesday"/>
    <n v="1"/>
    <n v="0"/>
    <n v="1"/>
    <s v="103_Week1_Monday"/>
    <n v="523.23119999999994"/>
    <n v="153.11000000000001"/>
    <s v="NO"/>
    <s v="MTWRF"/>
    <s v="No"/>
    <s v="Yes"/>
    <s v="Y"/>
    <n v="0"/>
  </r>
  <r>
    <s v="2682"/>
    <s v="71281"/>
    <s v="0"/>
    <x v="0"/>
    <x v="2"/>
    <x v="4"/>
    <s v="8"/>
    <s v="103"/>
    <s v="M"/>
    <n v="0"/>
    <s v="TWIN LAKES AUTO REPAIR"/>
    <s v="1080 Co. Rd. 612, Lewiston MI 49756 US"/>
    <n v="8.1415196601301396"/>
    <s v="-8795"/>
    <s v="6"/>
    <d v="1899-12-30T09:27:13"/>
    <d v="1899-12-30T09:35:24"/>
    <n v="0"/>
    <n v="8.1833333333333336"/>
    <s v="-84.369799"/>
    <s v="44.884138"/>
    <n v="4.1358787120049803"/>
    <n v="0"/>
    <n v="0"/>
    <s v="103_Wednesday"/>
    <s v="103_Week1_Wednesday"/>
    <n v="1"/>
    <n v="0"/>
    <n v="1"/>
    <s v="103_Week1_Monday"/>
    <n v="17.739999999999998"/>
    <n v="17.739999999999998"/>
    <s v="NO"/>
    <s v="MTWRF"/>
    <s v="No"/>
    <s v="Yes"/>
    <s v="Y"/>
    <n v="0"/>
  </r>
  <r>
    <s v="2496"/>
    <s v="71088"/>
    <s v="0"/>
    <x v="0"/>
    <x v="2"/>
    <x v="4"/>
    <s v="9"/>
    <s v="101"/>
    <s v="M"/>
    <n v="0"/>
    <s v="Charlton Township Hall"/>
    <s v="10900 E. M-32, Johannesburg MI 49751 US"/>
    <n v="12.5055873859674"/>
    <s v="-8796"/>
    <s v="5"/>
    <d v="1899-12-30T09:47:54"/>
    <d v="1899-12-30T09:51:01"/>
    <n v="0"/>
    <n v="3.1166666666666667"/>
    <s v="-84.456284"/>
    <s v="44.984959"/>
    <n v="9.6180631504565692"/>
    <n v="0"/>
    <n v="0"/>
    <s v="103_Wednesday"/>
    <s v="103_Week1_Wednesday"/>
    <n v="1"/>
    <n v="0"/>
    <n v="1"/>
    <s v="101_Week1_Monday"/>
    <n v="15.6562"/>
    <n v="14.0025"/>
    <s v="YES"/>
    <s v="MTWRF"/>
    <s v="Yes"/>
    <s v="Yes"/>
    <s v="Y"/>
    <n v="0"/>
  </r>
  <r>
    <s v="2510"/>
    <s v="71105"/>
    <s v="0"/>
    <x v="0"/>
    <x v="2"/>
    <x v="4"/>
    <s v="10"/>
    <s v="105"/>
    <s v="T"/>
    <n v="20"/>
    <s v="Old Depot"/>
    <s v="10826 M-32 East, Johannesburg MI 49751 US"/>
    <n v="0.18574150092899799"/>
    <s v="-8797"/>
    <s v="4"/>
    <d v="1899-12-30T09:51:12"/>
    <d v="1899-12-30T10:00:53"/>
    <n v="0"/>
    <n v="9.683574621414877"/>
    <s v="-84.455004"/>
    <s v="44.985337"/>
    <n v="0.14835746151117599"/>
    <n v="0"/>
    <n v="0"/>
    <s v="103_Wednesday"/>
    <s v="103_Week1_Wednesday"/>
    <n v="1"/>
    <n v="0"/>
    <n v="21"/>
    <s v="105_Week1_Tuesday"/>
    <n v="12.987500000000001"/>
    <n v="6.36"/>
    <s v="NO"/>
    <s v="MTWRF"/>
    <s v="Yes"/>
    <s v="Yes"/>
    <s v="Y"/>
    <n v="0"/>
  </r>
  <r>
    <s v="2519"/>
    <s v="99058"/>
    <s v="35"/>
    <x v="0"/>
    <x v="2"/>
    <x v="4"/>
    <s v="11"/>
    <s v="105"/>
    <s v="T"/>
    <n v="30"/>
    <s v="FORWARDS/SUBWAY-307"/>
    <s v="400 WEST MAIN, GAYLORD MI 49735 US"/>
    <n v="15.010437896475199"/>
    <s v="-8798"/>
    <s v="7"/>
    <d v="1899-12-30T10:15:54"/>
    <d v="1899-12-30T10:23:36"/>
    <n v="0"/>
    <n v="7.7"/>
    <s v="-84.678717"/>
    <s v="45.028005"/>
    <n v="12.962382518332801"/>
    <n v="0"/>
    <n v="0"/>
    <s v="103_Wednesday"/>
    <s v="103_Week1_Wednesday"/>
    <n v="1"/>
    <n v="0"/>
    <n v="31"/>
    <s v="105_Week1_Tuesday"/>
    <n v="28.89"/>
    <n v="23.3687"/>
    <s v="NO"/>
    <s v="MTWRF"/>
    <s v="Yes"/>
    <s v="Yes"/>
    <s v="Y"/>
    <n v="0"/>
  </r>
  <r>
    <s v="14291"/>
    <s v="70723"/>
    <s v="1"/>
    <x v="0"/>
    <x v="2"/>
    <x v="4"/>
    <s v="12"/>
    <s v="101"/>
    <s v="M"/>
    <n v="0"/>
    <s v="GAYLORD ORAL SURGERY"/>
    <s v="400 WEST MAIN ST. SUITE 113, GAYLORD MI 49735 US"/>
    <n v="0"/>
    <s v="-8799"/>
    <s v="7"/>
    <d v="1899-12-30T10:23:36"/>
    <d v="1899-12-30T10:36:00"/>
    <n v="0"/>
    <n v="12.391666666666667"/>
    <s v="-84.678717"/>
    <s v="45.028005"/>
    <m/>
    <n v="0"/>
    <n v="0"/>
    <s v="103_Wednesday"/>
    <s v="103_Week1_Wednesday"/>
    <n v="1"/>
    <n v="0"/>
    <n v="1"/>
    <s v="101_Week1_Monday"/>
    <n v="53.725000000000001"/>
    <n v="52.244999999999997"/>
    <s v="NO"/>
    <s v="MTWRF"/>
    <s v="Yes"/>
    <s v="Yes"/>
    <s v="Y"/>
    <n v="0"/>
  </r>
  <r>
    <s v="10110"/>
    <s v="99054"/>
    <s v="36"/>
    <x v="0"/>
    <x v="2"/>
    <x v="4"/>
    <s v="13"/>
    <s v="105"/>
    <s v="T"/>
    <n v="160"/>
    <s v="CHARTER COMMUNICATIONS"/>
    <s v="408 WEST 4TH ST, GAYLORD MI 49735 US"/>
    <n v="1.13779143057764"/>
    <s v="-8800"/>
    <s v="7"/>
    <d v="1899-12-30T10:37:08"/>
    <d v="1899-12-30T10:39:26"/>
    <n v="0"/>
    <n v="2.3083333333333336"/>
    <s v="-84.679088"/>
    <s v="45.02402"/>
    <n v="0.40052264596764697"/>
    <n v="0"/>
    <n v="0"/>
    <s v="103_Wednesday"/>
    <s v="103_Week1_Wednesday"/>
    <n v="1"/>
    <n v="0"/>
    <n v="161"/>
    <s v="105_Week1_Tuesday"/>
    <n v="24.89"/>
    <n v="20.565000000000001"/>
    <s v="NO"/>
    <s v="MTWRF"/>
    <s v="Yes"/>
    <s v="Yes"/>
    <s v="Y"/>
    <n v="0"/>
  </r>
  <r>
    <s v="11735"/>
    <s v="73441"/>
    <s v="0"/>
    <x v="0"/>
    <x v="2"/>
    <x v="4"/>
    <s v="14"/>
    <s v="103"/>
    <s v="M"/>
    <n v="0"/>
    <s v="CCR TRADING POST"/>
    <s v="2433 M-33 SOUTH, ATLANTA MI 49709 US"/>
    <n v="38.001306492835297"/>
    <s v="-8801"/>
    <s v="2"/>
    <d v="1899-12-30T11:17:26"/>
    <d v="1899-12-30T11:18:22"/>
    <n v="0"/>
    <n v="0.93333333333333335"/>
    <s v="-84.4503098670014"/>
    <s v="45.4278309032659"/>
    <n v="41.250810591751197"/>
    <n v="0"/>
    <n v="0"/>
    <s v="103_Wednesday"/>
    <s v="103_Week1_Wednesday"/>
    <n v="1"/>
    <n v="0"/>
    <n v="1"/>
    <s v="103_Week1_Monday"/>
    <n v="29.182500000000001"/>
    <n v="29.182500000000001"/>
    <s v="NO"/>
    <s v="MTWRF"/>
    <s v="No"/>
    <s v="Yes"/>
    <s v="Y"/>
    <n v="0"/>
  </r>
  <r>
    <s v="14793"/>
    <s v="99031"/>
    <s v="162"/>
    <x v="0"/>
    <x v="2"/>
    <x v="4"/>
    <s v="15"/>
    <s v="105"/>
    <s v="T"/>
    <n v="290"/>
    <s v="BLARNEY CASTLE EZ MART #891"/>
    <s v="8114 MILLS ST, VANDERBILT MI 49795 US"/>
    <n v="30.2949499748647"/>
    <s v="-8802"/>
    <s v="7"/>
    <d v="1899-12-30T11:48:40"/>
    <d v="1899-12-30T12:00:44"/>
    <n v="0"/>
    <n v="12.075000000000001"/>
    <s v="-84.662776"/>
    <s v="45.143883"/>
    <n v="32.584164537430802"/>
    <n v="0"/>
    <n v="0"/>
    <s v="103_Wednesday"/>
    <s v="103_Week1_Wednesday"/>
    <n v="1"/>
    <n v="0"/>
    <n v="291"/>
    <s v="105_Week1_Tuesday"/>
    <n v="140.09119999999999"/>
    <n v="0"/>
    <s v="NO"/>
    <s v="MTWRF"/>
    <s v="Yes"/>
    <s v="Yes"/>
    <s v="Y"/>
    <n v="0"/>
  </r>
  <r>
    <s v="2520"/>
    <s v="71115"/>
    <s v="0"/>
    <x v="0"/>
    <x v="2"/>
    <x v="4"/>
    <s v="16"/>
    <s v="101"/>
    <s v="M"/>
    <n v="0"/>
    <s v="Earthworks Enterprises"/>
    <s v="5584 E. M-32, Gaylord MI 49735 US"/>
    <n v="17.864512687548999"/>
    <s v="-8803"/>
    <s v="7"/>
    <d v="1899-12-30T12:18:36"/>
    <d v="1899-12-30T12:30:36"/>
    <n v="0"/>
    <n v="11.991666666666667"/>
    <s v="-84.5494358"/>
    <s v="45.0051498"/>
    <n v="15.058933777964601"/>
    <n v="16"/>
    <n v="0.30769230769230799"/>
    <s v="103_Wednesday"/>
    <s v="103_Week1_Wednesday"/>
    <n v="1"/>
    <n v="157"/>
    <n v="1"/>
    <s v="101_Week1_Monday"/>
    <n v="101.01"/>
    <n v="118.075"/>
    <s v="NO"/>
    <s v="MTWRF"/>
    <s v="Yes"/>
    <s v="Yes"/>
    <s v="Y"/>
    <n v="157"/>
  </r>
  <r>
    <s v="2767"/>
    <s v="71372"/>
    <s v="0"/>
    <x v="0"/>
    <x v="2"/>
    <x v="4"/>
    <s v="17"/>
    <s v="105"/>
    <s v="T"/>
    <n v="293"/>
    <s v="Paul's Pub"/>
    <s v="10757 M-32 P.O. Box 45, Johannesburg MI 49751 US"/>
    <n v="6.3045660741627199"/>
    <s v="-8804"/>
    <s v="7"/>
    <d v="1899-12-30T14:59:59"/>
    <d v="1899-12-30T15:10:09"/>
    <n v="143.087720111012"/>
    <n v="10.166666666666666"/>
    <s v="-84.457575"/>
    <s v="44.985484"/>
    <n v="5.6379936355490097"/>
    <n v="0"/>
    <n v="0"/>
    <s v="103_Wednesday"/>
    <s v="103_Week1_Wednesday"/>
    <n v="1"/>
    <n v="0"/>
    <n v="294"/>
    <s v="105_Week1_Tuesday"/>
    <n v="68.376199999999997"/>
    <n v="21.8325"/>
    <s v="NO"/>
    <s v="TWRF"/>
    <s v="Yes"/>
    <s v="Yes"/>
    <s v="Y"/>
    <n v="0"/>
  </r>
  <r>
    <s v=""/>
    <m/>
    <m/>
    <x v="0"/>
    <x v="2"/>
    <x v="4"/>
    <s v=""/>
    <m/>
    <m/>
    <m/>
    <s v="Alpena Depot"/>
    <s v="120 E Herman St,, Alpena 49707 US"/>
    <n v="64.740886835381403"/>
    <s v="-8373"/>
    <m/>
    <d v="1899-12-30T16:14:54"/>
    <d v="1899-12-30T16:14:54"/>
    <n v="0"/>
    <m/>
    <s v="-83.416387"/>
    <s v="45.0710235"/>
    <n v="59.160841554483099"/>
    <m/>
    <m/>
    <s v="103_Wednesday"/>
    <s v="103_Week1_Wednesday"/>
    <n v="20"/>
    <m/>
    <n v="1"/>
    <e v="#N/A"/>
    <m/>
    <m/>
    <m/>
    <m/>
    <s v="Yes"/>
    <s v="Yes"/>
    <m/>
    <m/>
  </r>
  <r>
    <s v="9844"/>
    <s v="73341"/>
    <s v="0"/>
    <x v="0"/>
    <x v="3"/>
    <x v="0"/>
    <s v="1"/>
    <s v="103"/>
    <s v="T"/>
    <n v="1"/>
    <s v="NEMROC"/>
    <s v="800 BOLTON, ALPENA MI 49707 US"/>
    <n v="2.08760056458414"/>
    <s v="-10855"/>
    <s v="7"/>
    <d v="1899-12-30T06:02:05"/>
    <d v="1899-12-30T06:13:20"/>
    <n v="0"/>
    <n v="11.25"/>
    <s v="-83.4216"/>
    <s v="45.07438"/>
    <n v="0.58530776309390498"/>
    <n v="6"/>
    <n v="0.115384615384615"/>
    <s v="105_Friday"/>
    <s v="105_Week1_Friday"/>
    <n v="1"/>
    <n v="28"/>
    <n v="2"/>
    <s v="103_Week1_Tuesday"/>
    <n v="39.880000000000003"/>
    <n v="38.957500000000003"/>
    <s v="NO"/>
    <s v="MTWRF"/>
    <s v="Yes"/>
    <s v="Yes"/>
    <s v="Y"/>
    <n v="28"/>
  </r>
  <r>
    <s v="2173"/>
    <s v="70740"/>
    <s v="0"/>
    <x v="0"/>
    <x v="3"/>
    <x v="0"/>
    <s v="2"/>
    <s v="101"/>
    <s v="W"/>
    <n v="322"/>
    <s v="Joe's Bar"/>
    <s v="1300 Ford Ave., Alpena MI 49707 US"/>
    <n v="1.7740364316850901"/>
    <s v="-10856"/>
    <s v="7"/>
    <d v="1899-12-30T06:15:06"/>
    <d v="1899-12-30T06:21:34"/>
    <n v="0"/>
    <n v="6.4750000000000005"/>
    <s v="-83.417866"/>
    <s v="45.06883"/>
    <n v="0.51124624324877999"/>
    <n v="0"/>
    <n v="0"/>
    <s v="105_Friday"/>
    <s v="105_Week1_Friday"/>
    <n v="1"/>
    <n v="0"/>
    <n v="323"/>
    <s v="101_Week1_Wednesday"/>
    <n v="85.28"/>
    <n v="19.55"/>
    <s v="NO"/>
    <s v="MTWRF"/>
    <s v="Yes"/>
    <s v="Yes"/>
    <s v="Y"/>
    <n v="0"/>
  </r>
  <r>
    <s v="1939"/>
    <s v="70489"/>
    <s v="0"/>
    <x v="0"/>
    <x v="3"/>
    <x v="0"/>
    <s v="3"/>
    <s v="101"/>
    <s v="W"/>
    <n v="2"/>
    <s v="Decorative Panels Internationa"/>
    <s v="416 Ford Ave., Alpena MI 49707 US"/>
    <n v="1.4182748533785301"/>
    <s v="-10857"/>
    <s v="7"/>
    <d v="1899-12-30T06:23:00"/>
    <d v="1899-12-30T07:20:08"/>
    <n v="0"/>
    <n v="57.125"/>
    <s v="-83.426479"/>
    <s v="45.064027"/>
    <n v="0.54409171374668097"/>
    <n v="0"/>
    <n v="0"/>
    <s v="105_Friday"/>
    <s v="105_Week1_Friday"/>
    <n v="1"/>
    <n v="0"/>
    <n v="3"/>
    <s v="101_Week1_Wednesday"/>
    <n v="387.255"/>
    <n v="390.23"/>
    <s v="NO"/>
    <s v="MTWRF"/>
    <s v="Yes"/>
    <s v="Yes"/>
    <s v="Y"/>
    <n v="0"/>
  </r>
  <r>
    <s v="10326"/>
    <s v="70489"/>
    <s v="3"/>
    <x v="0"/>
    <x v="3"/>
    <x v="0"/>
    <s v="4"/>
    <s v="101"/>
    <s v="W"/>
    <n v="1"/>
    <s v="Decorative Panels Internationa"/>
    <s v="416 Ford Ave., Alpena MI 49707 US"/>
    <n v="0"/>
    <s v="-10858"/>
    <s v="7"/>
    <d v="1899-12-30T07:20:07"/>
    <d v="1899-12-30T07:51:40"/>
    <n v="0"/>
    <n v="31.541666666666668"/>
    <s v="-83.426479"/>
    <s v="45.064027"/>
    <m/>
    <n v="22"/>
    <n v="0.42307692307692302"/>
    <s v="105_Friday"/>
    <s v="105_Week1_Friday"/>
    <n v="1"/>
    <n v="154"/>
    <n v="2"/>
    <s v="101_Week1_Wednesday"/>
    <n v="183.51499999999999"/>
    <n v="237.38"/>
    <s v="NO"/>
    <s v="MTWRF"/>
    <s v="Yes"/>
    <s v="Yes"/>
    <s v="Y"/>
    <n v="154"/>
  </r>
  <r>
    <s v="9154"/>
    <s v="70489"/>
    <s v="1"/>
    <x v="0"/>
    <x v="3"/>
    <x v="0"/>
    <s v="5"/>
    <s v="101"/>
    <s v="W"/>
    <n v="1"/>
    <s v="Decorative Panels Internationa"/>
    <s v="416 Ford Ave., Alpena MI 49707 US"/>
    <n v="0"/>
    <s v="-10859"/>
    <s v="7"/>
    <d v="1899-12-30T07:51:40"/>
    <d v="1899-12-30T07:51:52"/>
    <n v="0"/>
    <n v="0.2"/>
    <s v="-83.426479"/>
    <s v="45.064027"/>
    <m/>
    <n v="109"/>
    <n v="2.0185185185185199"/>
    <s v="105_Friday"/>
    <s v="105_Week1_Friday"/>
    <n v="1"/>
    <n v="686"/>
    <n v="2"/>
    <s v="101_Week1_Wednesday"/>
    <n v="392.83870000000002"/>
    <n v="373.34370000000001"/>
    <s v="NO"/>
    <s v="MTWRF"/>
    <s v="Yes"/>
    <s v="Yes"/>
    <s v="Y"/>
    <n v="686"/>
  </r>
  <r>
    <s v="1973"/>
    <s v="70524"/>
    <s v="0"/>
    <x v="0"/>
    <x v="3"/>
    <x v="0"/>
    <s v="6"/>
    <s v="101"/>
    <s v="W"/>
    <n v="66"/>
    <s v="J &amp; J Bar &amp; Grille"/>
    <s v="411 N. Second, Alpena MI 49707 US"/>
    <n v="0.75844077393412601"/>
    <s v="-10860"/>
    <s v="7"/>
    <d v="1899-12-30T07:52:37"/>
    <d v="1899-12-30T08:24:29"/>
    <n v="0"/>
    <n v="31.866666666666667"/>
    <s v="-83.429562"/>
    <s v="45.064784"/>
    <n v="0.26061581465452499"/>
    <n v="0"/>
    <n v="0"/>
    <s v="105_Friday"/>
    <s v="105_Week1_Friday"/>
    <n v="1"/>
    <n v="0"/>
    <n v="67"/>
    <s v="101_Week1_Wednesday"/>
    <n v="421.81619999999998"/>
    <n v="148.13999999999999"/>
    <s v="NO"/>
    <s v="MTWRF"/>
    <s v="Yes"/>
    <s v="Yes"/>
    <s v="Y"/>
    <n v="0"/>
  </r>
  <r>
    <s v="12557"/>
    <s v="73470"/>
    <s v="0"/>
    <x v="0"/>
    <x v="3"/>
    <x v="0"/>
    <s v="7"/>
    <s v="103"/>
    <s v="T"/>
    <n v="1"/>
    <s v="BIGGBY COFFEE"/>
    <s v="224 E. CHISHOLM STREET, ALPENA MI 49707 US"/>
    <n v="1.25553398951888"/>
    <s v="-10861"/>
    <s v="7"/>
    <d v="1899-12-30T08:25:45"/>
    <d v="1899-12-30T08:54:01"/>
    <n v="0"/>
    <n v="28.266666666666666"/>
    <s v="-83.432013"/>
    <s v="45.060696"/>
    <n v="0.36856398460559803"/>
    <n v="0"/>
    <n v="0"/>
    <s v="105_Friday"/>
    <s v="105_Week1_Friday"/>
    <n v="1"/>
    <n v="0"/>
    <n v="2"/>
    <s v="103_Week1_Tuesday"/>
    <n v="72.319999999999993"/>
    <n v="70.959999999999994"/>
    <s v="NO"/>
    <s v="MTWRF"/>
    <s v="Yes"/>
    <s v="Yes"/>
    <s v="Y"/>
    <n v="0"/>
  </r>
  <r>
    <s v="14556"/>
    <s v="73527"/>
    <s v="0"/>
    <x v="0"/>
    <x v="3"/>
    <x v="0"/>
    <s v="8"/>
    <s v="105"/>
    <s v="H"/>
    <n v="380"/>
    <s v="POMPEYOS MEXICAN GRILL"/>
    <s v="1120 S. STATE STREET, ALPENA MI 49707 US"/>
    <n v="2.5384598057717098"/>
    <s v="-10862"/>
    <s v="7"/>
    <d v="1899-12-30T08:56:33"/>
    <d v="1899-12-30T09:02:57"/>
    <n v="0"/>
    <n v="6.4"/>
    <s v="-83.445675"/>
    <s v="45.048626"/>
    <n v="1.1036116101153299"/>
    <n v="0"/>
    <n v="0"/>
    <s v="105_Friday"/>
    <s v="105_Week1_Friday"/>
    <n v="1"/>
    <n v="0"/>
    <n v="381"/>
    <e v="#N/A"/>
    <n v="76.668700000000001"/>
    <n v="40.1462"/>
    <s v="NO"/>
    <s v="MTWRF"/>
    <s v="No"/>
    <s v="Yes"/>
    <s v="Y"/>
    <n v="0"/>
  </r>
  <r>
    <s v="1885"/>
    <s v="70106"/>
    <s v="0"/>
    <x v="0"/>
    <x v="3"/>
    <x v="0"/>
    <s v="9"/>
    <s v="101"/>
    <s v="W"/>
    <n v="170"/>
    <s v="KENTUCKY FRIED CHICKEN"/>
    <s v="1130 STATE ST, ALPENA MI 49707 US"/>
    <n v="4.3632308021187803E-2"/>
    <s v="-10863"/>
    <s v="7"/>
    <d v="1899-12-30T09:03:00"/>
    <d v="1899-12-30T09:07:20"/>
    <n v="0"/>
    <n v="4.3250000000000002"/>
    <s v="-83.446096"/>
    <s v="45.048542"/>
    <n v="2.16894873977563E-2"/>
    <n v="0"/>
    <n v="0"/>
    <s v="105_Friday"/>
    <s v="105_Week1_Friday"/>
    <n v="1"/>
    <n v="0"/>
    <n v="171"/>
    <s v="101_Week1_Wednesday"/>
    <n v="80.545000000000002"/>
    <n v="79.055000000000007"/>
    <s v="NO"/>
    <s v="MTWRF"/>
    <s v="Yes"/>
    <s v="Yes"/>
    <s v="Y"/>
    <n v="0"/>
  </r>
  <r>
    <s v="2012"/>
    <s v="70565"/>
    <s v="0"/>
    <x v="0"/>
    <x v="3"/>
    <x v="0"/>
    <s v="10"/>
    <s v="101"/>
    <s v="W"/>
    <n v="180"/>
    <s v="Mancino's - Alpena"/>
    <s v="1235 State St. 319 Parson St., Alpena MI 49707 US"/>
    <n v="0.33028377406299098"/>
    <s v="-10864"/>
    <s v="7"/>
    <d v="1899-12-30T09:07:39"/>
    <d v="1899-12-30T09:22:19"/>
    <n v="0"/>
    <n v="14.675000000000001"/>
    <s v="-83.447651"/>
    <s v="45.048427"/>
    <n v="0.120038828911781"/>
    <n v="0"/>
    <n v="0"/>
    <s v="105_Friday"/>
    <s v="105_Week1_Friday"/>
    <n v="1"/>
    <n v="0"/>
    <n v="181"/>
    <s v="101_Week1_Wednesday"/>
    <n v="158.54249999999999"/>
    <n v="151.49619999999999"/>
    <s v="NO"/>
    <s v="MTWRF"/>
    <s v="Yes"/>
    <s v="Yes"/>
    <s v="Y"/>
    <n v="0"/>
  </r>
  <r>
    <s v="2082"/>
    <s v="70641"/>
    <s v="0"/>
    <x v="0"/>
    <x v="3"/>
    <x v="0"/>
    <s v="11"/>
    <s v="101"/>
    <s v="W"/>
    <n v="190"/>
    <s v="State St. Lube"/>
    <s v="105 Mason St., Alpena MI 49707 US"/>
    <n v="0.35469184257090097"/>
    <s v="-10865"/>
    <s v="7"/>
    <d v="1899-12-30T09:22:41"/>
    <d v="1899-12-30T09:31:44"/>
    <n v="0"/>
    <n v="9.0500000000000007"/>
    <s v="-83.4485"/>
    <s v="45.04766"/>
    <n v="0.12269284284906699"/>
    <n v="11"/>
    <n v="0.2"/>
    <s v="105_Friday"/>
    <s v="105_Week1_Friday"/>
    <n v="1"/>
    <n v="110"/>
    <n v="191"/>
    <s v="101_Week1_Wednesday"/>
    <n v="105.97"/>
    <n v="91.944999999999993"/>
    <s v="NO"/>
    <s v="MTWRF"/>
    <s v="Yes"/>
    <s v="Yes"/>
    <s v="Y"/>
    <n v="110"/>
  </r>
  <r>
    <s v="1979"/>
    <s v="70530"/>
    <s v="0"/>
    <x v="0"/>
    <x v="3"/>
    <x v="0"/>
    <s v="12"/>
    <s v="101"/>
    <s v="W"/>
    <n v="317"/>
    <s v="Big Boy Ripley"/>
    <s v="400 South Ripley, Alpena MI 49707 US"/>
    <n v="0.87889019399881396"/>
    <s v="-10866"/>
    <s v="7"/>
    <d v="1899-12-30T09:32:36"/>
    <d v="1899-12-30T09:52:33"/>
    <n v="0"/>
    <n v="19.941666666666666"/>
    <s v="-83.452781"/>
    <s v="45.048124"/>
    <n v="0.24321313703320599"/>
    <n v="0"/>
    <n v="0"/>
    <s v="105_Friday"/>
    <s v="105_Week1_Friday"/>
    <n v="1"/>
    <n v="0"/>
    <n v="318"/>
    <s v="101_Week1_Wednesday"/>
    <n v="129.74369999999999"/>
    <n v="58.167499999999997"/>
    <s v="NO"/>
    <s v="MTWRF"/>
    <s v="Yes"/>
    <s v="Yes"/>
    <s v="Y"/>
    <n v="0"/>
  </r>
  <r>
    <s v="14687"/>
    <s v="73395"/>
    <s v="2"/>
    <x v="0"/>
    <x v="3"/>
    <x v="0"/>
    <s v="13"/>
    <s v="103"/>
    <s v="T"/>
    <n v="283"/>
    <s v="MANGO (US-23)"/>
    <s v="2205 THUNDER BAY SHOPPING CENT, ALPENA MI 49707 US"/>
    <n v="1.05495259538293"/>
    <s v="-10867"/>
    <s v="7"/>
    <d v="1899-12-30T09:53:36"/>
    <d v="1899-12-30T10:03:17"/>
    <n v="0"/>
    <n v="9.683574621414877"/>
    <s v="-83.453774"/>
    <s v="45.043732"/>
    <n v="0.33953428500201699"/>
    <n v="0"/>
    <n v="0"/>
    <s v="105_Friday"/>
    <s v="105_Week1_Friday"/>
    <n v="1"/>
    <n v="0"/>
    <n v="284"/>
    <s v="103_Week1_Tuesday"/>
    <n v="42"/>
    <n v="42.157499999999999"/>
    <s v="NO"/>
    <s v="MTWRF"/>
    <s v="Yes"/>
    <s v="Yes"/>
    <s v="Y"/>
    <n v="0"/>
  </r>
  <r>
    <s v="14085"/>
    <s v="73507"/>
    <s v="0"/>
    <x v="0"/>
    <x v="3"/>
    <x v="0"/>
    <s v="14"/>
    <s v="103"/>
    <s v="T"/>
    <n v="1"/>
    <s v="FITZPATRICK HARDWARE"/>
    <s v="2733 US 23 SOUTH, ALPENA MI 49707 US"/>
    <n v="2.1382728219032301"/>
    <s v="-10868"/>
    <s v="7"/>
    <d v="1899-12-30T10:05:25"/>
    <d v="1899-12-30T10:14:27"/>
    <n v="0"/>
    <n v="9.0250000000000004"/>
    <s v="-83.463336"/>
    <s v="45.033109"/>
    <n v="1.13139984479941"/>
    <n v="5"/>
    <n v="9.6153846153846201E-2"/>
    <s v="105_Friday"/>
    <s v="105_Week1_Friday"/>
    <n v="1"/>
    <n v="68"/>
    <n v="2"/>
    <s v="103_Week1_Tuesday"/>
    <n v="68.867500000000007"/>
    <n v="68.430000000000007"/>
    <s v="NO"/>
    <s v="MTWRF"/>
    <s v="Yes"/>
    <s v="Yes"/>
    <s v="Y"/>
    <n v="68"/>
  </r>
  <r>
    <s v="2825"/>
    <s v="71433"/>
    <s v="0"/>
    <x v="0"/>
    <x v="3"/>
    <x v="0"/>
    <s v="15"/>
    <s v="103"/>
    <s v="T"/>
    <n v="240"/>
    <s v="NICK'S SOUTHSIDE DINER"/>
    <s v="3023 US 23 South, Alpena MI 49707 US"/>
    <n v="0.169224172830582"/>
    <s v="-10869"/>
    <s v="7"/>
    <d v="1899-12-30T10:14:37"/>
    <d v="1899-12-30T10:14:55"/>
    <n v="0"/>
    <n v="0.3"/>
    <s v="-83.463816"/>
    <s v="45.031924"/>
    <n v="9.6398868805037605E-2"/>
    <n v="0"/>
    <n v="0"/>
    <s v="105_Friday"/>
    <s v="105_Week1_Friday"/>
    <n v="1"/>
    <n v="0"/>
    <n v="241"/>
    <s v="103_Week1_Tuesday"/>
    <n v="44.01"/>
    <n v="23.8675"/>
    <s v="NO"/>
    <s v="MTWRF"/>
    <s v="Yes"/>
    <s v="Yes"/>
    <s v="Y"/>
    <n v="0"/>
  </r>
  <r>
    <s v="2101"/>
    <s v="70971"/>
    <s v="1"/>
    <x v="0"/>
    <x v="3"/>
    <x v="0"/>
    <s v="16"/>
    <s v="103"/>
    <s v="T"/>
    <n v="230"/>
    <s v="Sports Unlimited"/>
    <s v="3137 US-23 South, Alpena MI 49707 US"/>
    <n v="0.299630181863904"/>
    <s v="-10870"/>
    <s v="7"/>
    <d v="1899-12-30T10:15:13"/>
    <d v="1899-12-30T10:27:57"/>
    <n v="0"/>
    <n v="12.733333333333334"/>
    <s v="-83.463831"/>
    <s v="45.028848"/>
    <n v="0.21508718582721201"/>
    <n v="0"/>
    <n v="0"/>
    <s v="105_Friday"/>
    <s v="105_Week1_Friday"/>
    <n v="1"/>
    <n v="0"/>
    <n v="231"/>
    <s v="103_Week1_Tuesday"/>
    <n v="50.465000000000003"/>
    <n v="50.465000000000003"/>
    <s v="NO"/>
    <s v="MTWRF"/>
    <s v="Yes"/>
    <s v="Yes"/>
    <s v="Y"/>
    <n v="0"/>
  </r>
  <r>
    <s v="2062"/>
    <s v="70619"/>
    <s v="0"/>
    <x v="0"/>
    <x v="3"/>
    <x v="0"/>
    <s v="17"/>
    <s v="105"/>
    <s v="W"/>
    <n v="435"/>
    <s v="GOODRICH TRUCKING"/>
    <s v="3851 WORTH ROAD, Alpena MI 49707 US"/>
    <n v="5.9371534846723097"/>
    <s v="-10871"/>
    <s v="7"/>
    <d v="1899-12-30T10:33:53"/>
    <d v="1899-12-30T10:37:13"/>
    <n v="0"/>
    <n v="3.3333333333333335"/>
    <s v="-83.524533"/>
    <s v="45.009757"/>
    <n v="4.4914987154670696"/>
    <n v="6"/>
    <n v="0.113207547169811"/>
    <s v="105_Friday"/>
    <s v="105_Week1_Friday"/>
    <n v="1"/>
    <n v="13"/>
    <n v="436"/>
    <s v="105_Week1_Wednesday"/>
    <n v="25"/>
    <n v="30.7"/>
    <s v="NO"/>
    <s v="MTWRF"/>
    <s v="No"/>
    <s v="Yes"/>
    <s v="Y"/>
    <n v="13"/>
  </r>
  <r>
    <s v="13576"/>
    <s v="73496"/>
    <s v="0"/>
    <x v="0"/>
    <x v="3"/>
    <x v="0"/>
    <s v="18"/>
    <s v="101"/>
    <s v="M"/>
    <n v="0"/>
    <s v="MIDWEST DIESEL SERVICE LLC"/>
    <s v="7230 M-32, ALPENA MI 49707 US"/>
    <n v="10.798545204103"/>
    <s v="-10872"/>
    <s v="7"/>
    <d v="1899-12-30T10:48:01"/>
    <d v="1899-12-30T11:04:19"/>
    <n v="0"/>
    <n v="16.308333333333334"/>
    <s v="-83.597586"/>
    <s v="45.061156"/>
    <n v="9.4510467426927303"/>
    <n v="16"/>
    <n v="0.296296296296296"/>
    <s v="105_Friday"/>
    <s v="105_Week1_Friday"/>
    <n v="1"/>
    <n v="107"/>
    <n v="1"/>
    <s v="101_Week1_Monday"/>
    <n v="248.30250000000001"/>
    <n v="136.37"/>
    <s v="NO"/>
    <s v="MTWRF"/>
    <s v="Yes"/>
    <s v="Yes"/>
    <s v="Y"/>
    <n v="107"/>
  </r>
  <r>
    <s v="2970"/>
    <s v="73167"/>
    <s v="0"/>
    <x v="0"/>
    <x v="3"/>
    <x v="0"/>
    <s v="19"/>
    <s v="101"/>
    <s v="W"/>
    <n v="252"/>
    <s v="THUNDER BAY ELECTRIC"/>
    <s v="1693 M32, ALPENA MI 49707 US"/>
    <n v="5.2226518876850596"/>
    <s v="-10873"/>
    <s v="7"/>
    <d v="1899-12-30T11:09:33"/>
    <d v="1899-12-30T11:12:31"/>
    <n v="0"/>
    <n v="2.9750000000000001"/>
    <s v="-83.4863883"/>
    <s v="45.0611067"/>
    <n v="5.4422785982714901"/>
    <n v="0"/>
    <n v="0"/>
    <s v="105_Friday"/>
    <s v="105_Week1_Friday"/>
    <n v="1"/>
    <n v="22"/>
    <n v="253"/>
    <s v="101_Week1_Wednesday"/>
    <n v="142.65369999999999"/>
    <n v="91.463700000000003"/>
    <s v="NO"/>
    <s v="MTWRF"/>
    <s v="Yes"/>
    <s v="Yes"/>
    <s v="Y"/>
    <n v="22"/>
  </r>
  <r>
    <s v="1967"/>
    <s v="70518"/>
    <s v="0"/>
    <x v="0"/>
    <x v="3"/>
    <x v="0"/>
    <s v="20"/>
    <s v="101"/>
    <s v="M"/>
    <n v="0"/>
    <s v="Alpena County Road"/>
    <s v="1400 N. BAGLEY STREET, ALPENA MI 49707 US"/>
    <n v="2.4801615830510899"/>
    <s v="-10874"/>
    <s v="7"/>
    <d v="1899-12-30T11:15:00"/>
    <d v="1899-12-30T11:40:09"/>
    <n v="0"/>
    <n v="25.141666666666666"/>
    <s v="-83.4732837"/>
    <s v="45.0661747"/>
    <n v="1.1493303350436499"/>
    <n v="2"/>
    <n v="3.77358490566038E-2"/>
    <s v="105_Friday"/>
    <s v="105_Week1_Friday"/>
    <n v="1"/>
    <n v="141"/>
    <n v="1"/>
    <s v="101_Week1_Monday"/>
    <n v="238.6712"/>
    <n v="222.24"/>
    <s v="NO"/>
    <s v="MTWRF"/>
    <s v="Yes"/>
    <s v="Yes"/>
    <s v="Y"/>
    <n v="141"/>
  </r>
  <r>
    <s v="9838"/>
    <s v="73339"/>
    <s v="0"/>
    <x v="0"/>
    <x v="3"/>
    <x v="0"/>
    <s v="21"/>
    <s v="103"/>
    <s v="T"/>
    <n v="325"/>
    <s v="CAR QUEST"/>
    <s v="115 LOCKWOOD, ALPENA MI 49707 US"/>
    <n v="5.1354677435010698"/>
    <s v="-10875"/>
    <s v="7"/>
    <d v="1899-12-30T11:45:17"/>
    <d v="1899-12-30T11:48:42"/>
    <n v="0"/>
    <n v="3.4166666666666665"/>
    <s v="-83.434746"/>
    <s v="45.062111"/>
    <n v="2.32249369085695"/>
    <n v="0"/>
    <n v="0"/>
    <s v="105_Friday"/>
    <s v="105_Week1_Friday"/>
    <n v="1"/>
    <n v="0"/>
    <n v="326"/>
    <s v="103_Week1_Tuesday"/>
    <n v="38.729999999999997"/>
    <n v="38.729999999999997"/>
    <s v="NO"/>
    <s v="MTWRF"/>
    <s v="Yes"/>
    <s v="Yes"/>
    <s v="Y"/>
    <n v="0"/>
  </r>
  <r>
    <s v="2993"/>
    <s v="99053"/>
    <s v="1"/>
    <x v="0"/>
    <x v="3"/>
    <x v="0"/>
    <s v="22"/>
    <s v="103"/>
    <s v="T"/>
    <n v="290"/>
    <s v="OMNI METAL CRAFT"/>
    <s v="111 S SECOND AVE, ALPENA MI 49707 US"/>
    <n v="0.27157039381563702"/>
    <s v="-10876"/>
    <s v="6"/>
    <d v="1899-12-30T11:48:58"/>
    <d v="1899-12-30T11:49:05"/>
    <n v="0"/>
    <n v="0.11666666666666667"/>
    <s v="-83.43401"/>
    <s v="45.062269"/>
    <n v="7.0025905170030101E-2"/>
    <n v="0"/>
    <n v="0"/>
    <s v="105_Friday"/>
    <s v="105_Week1_Friday"/>
    <n v="1"/>
    <n v="0"/>
    <n v="291"/>
    <s v="103_Week1_Tuesday"/>
    <n v="28.155000000000001"/>
    <n v="27.8187"/>
    <s v="NO"/>
    <s v="MTWRF"/>
    <s v="Yes"/>
    <s v="Yes"/>
    <s v="Y"/>
    <n v="0"/>
  </r>
  <r>
    <s v="2165"/>
    <s v="99053"/>
    <s v="12"/>
    <x v="0"/>
    <x v="3"/>
    <x v="0"/>
    <s v="23"/>
    <s v="103"/>
    <s v="T"/>
    <n v="286"/>
    <s v="Employment Services Inc."/>
    <s v="110 W. Chisholm St. P.O. Box 832, Alpena MI 49707 US"/>
    <n v="0.225534282624721"/>
    <s v="-10877"/>
    <s v="7"/>
    <d v="1899-12-30T11:49:19"/>
    <d v="1899-12-30T11:52:18"/>
    <n v="0"/>
    <n v="2.9833333333333334"/>
    <s v="-83.433956"/>
    <s v="45.062487"/>
    <n v="6.7029183964199199E-2"/>
    <n v="0"/>
    <n v="0"/>
    <s v="105_Friday"/>
    <s v="105_Week1_Friday"/>
    <n v="1"/>
    <n v="0"/>
    <n v="287"/>
    <s v="103_Week1_Tuesday"/>
    <n v="0"/>
    <n v="14.567500000000001"/>
    <s v="NO"/>
    <s v="MTWRF"/>
    <s v="Yes"/>
    <s v="Yes"/>
    <s v="Y"/>
    <n v="0"/>
  </r>
  <r>
    <s v="12964"/>
    <s v="73395"/>
    <s v="1"/>
    <x v="0"/>
    <x v="3"/>
    <x v="0"/>
    <s v="24"/>
    <s v="103"/>
    <s v="T"/>
    <n v="285"/>
    <s v="MANGOS"/>
    <s v="121 WEST CHISHOLM, ALPENA MI 49707 US"/>
    <n v="1.11540276557207E-2"/>
    <s v="-10878"/>
    <s v="7"/>
    <d v="1899-12-30T11:52:19"/>
    <d v="1899-12-30T11:54:04"/>
    <n v="0"/>
    <n v="1.7583333333333333"/>
    <s v="-83.433654"/>
    <s v="45.062969"/>
    <n v="3.7779416015174998E-3"/>
    <n v="0"/>
    <n v="0"/>
    <s v="105_Friday"/>
    <s v="105_Week1_Friday"/>
    <n v="1"/>
    <n v="0"/>
    <n v="286"/>
    <s v="103_Week1_Tuesday"/>
    <n v="78.34"/>
    <n v="37.625"/>
    <s v="NO"/>
    <s v="MTWR"/>
    <s v="Yes"/>
    <s v="Yes"/>
    <s v="N"/>
    <n v="0"/>
  </r>
  <r>
    <s v="10082"/>
    <s v="73355"/>
    <s v="0"/>
    <x v="0"/>
    <x v="3"/>
    <x v="0"/>
    <s v="25"/>
    <s v="105"/>
    <s v="T"/>
    <n v="310"/>
    <s v="THE FRESH PALATE"/>
    <s v="109 N SECOND, ALPENA MI 49707 US"/>
    <n v="0.214183675125241"/>
    <s v="-10879"/>
    <s v="7"/>
    <d v="1899-12-30T11:54:17"/>
    <d v="1899-12-30T12:03:49"/>
    <n v="0"/>
    <n v="9.5250000000000004"/>
    <s v="-83.433161"/>
    <s v="45.062726"/>
    <n v="5.9100315443868401E-2"/>
    <n v="0"/>
    <n v="0"/>
    <s v="105_Friday"/>
    <s v="105_Week1_Friday"/>
    <n v="1"/>
    <n v="0"/>
    <n v="311"/>
    <s v="105_Week1_Tuesday"/>
    <n v="260.57619999999997"/>
    <n v="86.898700000000005"/>
    <s v="NO"/>
    <s v="MTWRF"/>
    <s v="No"/>
    <s v="Yes"/>
    <s v="Y"/>
    <n v="0"/>
  </r>
  <r>
    <s v="2376"/>
    <s v="70961"/>
    <s v="0"/>
    <x v="0"/>
    <x v="3"/>
    <x v="0"/>
    <s v="26"/>
    <s v="101"/>
    <s v="W"/>
    <n v="315"/>
    <s v="WMCR"/>
    <s v="224 WEST CHISHOLM, ALPENA MI 49707 US"/>
    <n v="1.1983408946543901"/>
    <s v="-10880"/>
    <s v="6"/>
    <d v="1899-12-30T12:05:00"/>
    <d v="1899-12-30T12:11:13"/>
    <n v="0"/>
    <n v="6.2166666666666668"/>
    <s v="-83.4348855756681"/>
    <s v="45.0634615269899"/>
    <n v="0.29760653960210398"/>
    <n v="0"/>
    <n v="0"/>
    <s v="105_Friday"/>
    <s v="105_Week1_Friday"/>
    <n v="1"/>
    <n v="0"/>
    <n v="316"/>
    <s v="101_Week1_Wednesday"/>
    <n v="30.295000000000002"/>
    <n v="30.295000000000002"/>
    <s v="NO"/>
    <s v="MTWRF"/>
    <s v="Yes"/>
    <s v="Yes"/>
    <s v="Y"/>
    <n v="0"/>
  </r>
  <r>
    <s v="2963"/>
    <s v="73159"/>
    <s v="0"/>
    <x v="0"/>
    <x v="3"/>
    <x v="0"/>
    <s v="27"/>
    <s v="103"/>
    <s v="T"/>
    <n v="300"/>
    <s v="MUDDY PAWS"/>
    <s v="217 W CHISHOLM, ALPENA MI 49707 US"/>
    <n v="5.16489967703819E-2"/>
    <s v="-10881"/>
    <s v="5"/>
    <d v="1899-12-30T12:11:16"/>
    <d v="1899-12-30T12:11:24"/>
    <n v="0"/>
    <n v="0.13333333333333333"/>
    <s v="-83.434974"/>
    <s v="45.063837"/>
    <n v="1.74897623213685E-2"/>
    <n v="0"/>
    <n v="0"/>
    <s v="105_Friday"/>
    <s v="105_Week1_Friday"/>
    <n v="1"/>
    <n v="0"/>
    <n v="301"/>
    <s v="103_Week1_Tuesday"/>
    <n v="17.5"/>
    <n v="17.5"/>
    <s v="NO"/>
    <s v="MTWRF"/>
    <s v="Yes"/>
    <s v="Yes"/>
    <s v="Y"/>
    <n v="0"/>
  </r>
  <r>
    <s v="1952"/>
    <s v="70502"/>
    <s v="0"/>
    <x v="0"/>
    <x v="3"/>
    <x v="0"/>
    <s v="28"/>
    <s v="101"/>
    <s v="W"/>
    <n v="310"/>
    <s v="Latitudes"/>
    <s v="307 W. Chisholm St., Alpena MI 49707 US"/>
    <n v="0.18542132899165201"/>
    <s v="-10882"/>
    <s v="7"/>
    <d v="1899-12-30T12:11:36"/>
    <d v="1899-12-30T12:19:10"/>
    <n v="0"/>
    <n v="7.5666666666666664"/>
    <s v="-83.435797"/>
    <s v="45.06455"/>
    <n v="6.2789132563197805E-2"/>
    <n v="0"/>
    <n v="0"/>
    <s v="105_Friday"/>
    <s v="105_Week1_Friday"/>
    <n v="1"/>
    <n v="0"/>
    <n v="311"/>
    <s v="101_Week1_Wednesday"/>
    <n v="58.945"/>
    <n v="17.477499999999999"/>
    <s v="NO"/>
    <s v="MTWRF"/>
    <s v="Yes"/>
    <s v="Yes"/>
    <s v="Y"/>
    <n v="0"/>
  </r>
  <r>
    <s v="1954"/>
    <s v="70622"/>
    <s v="1"/>
    <x v="0"/>
    <x v="3"/>
    <x v="0"/>
    <s v="29"/>
    <s v="101"/>
    <s v="W"/>
    <n v="80"/>
    <s v="WOLVERINE STATE CREDIT UNION"/>
    <s v="417 W. Chisholm St., Alpena MI 49707 US"/>
    <n v="0.30499870143830798"/>
    <s v="-10883"/>
    <s v="5"/>
    <d v="1899-12-30T12:19:28"/>
    <d v="1899-12-30T12:26:08"/>
    <n v="0"/>
    <n v="6.666666666666667"/>
    <s v="-83.437022"/>
    <s v="45.065837"/>
    <n v="0.103282762571967"/>
    <n v="0"/>
    <n v="0"/>
    <s v="105_Friday"/>
    <s v="105_Week1_Friday"/>
    <n v="1"/>
    <n v="0"/>
    <n v="81"/>
    <s v="101_Week1_Wednesday"/>
    <n v="19.295000000000002"/>
    <n v="19.295000000000002"/>
    <s v="NO"/>
    <s v="MTWRF"/>
    <s v="Yes"/>
    <s v="Yes"/>
    <s v="Y"/>
    <n v="0"/>
  </r>
  <r>
    <s v="1950"/>
    <s v="70500"/>
    <s v="0"/>
    <x v="0"/>
    <x v="3"/>
    <x v="0"/>
    <s v="30"/>
    <s v="101"/>
    <s v="W"/>
    <n v="300"/>
    <s v="Players Pub &amp; Grub"/>
    <s v="113 S. Ninth St., Alpena MI 49707 US"/>
    <n v="0.96386390551924706"/>
    <s v="-10884"/>
    <s v="7"/>
    <d v="1899-12-30T12:27:06"/>
    <d v="1899-12-30T12:37:35"/>
    <n v="0"/>
    <n v="10.483333333333334"/>
    <s v="-83.4422808"/>
    <s v="45.0687915"/>
    <n v="0.36256453873967798"/>
    <n v="0"/>
    <n v="0"/>
    <s v="105_Friday"/>
    <s v="105_Week1_Friday"/>
    <n v="1"/>
    <n v="0"/>
    <n v="301"/>
    <s v="101_Week1_Wednesday"/>
    <n v="51.77"/>
    <n v="13.4625"/>
    <s v="NO"/>
    <s v="MTWRF"/>
    <s v="Yes"/>
    <s v="Yes"/>
    <s v="Y"/>
    <n v="0"/>
  </r>
  <r>
    <s v="1944"/>
    <s v="70494"/>
    <s v="0"/>
    <x v="0"/>
    <x v="3"/>
    <x v="0"/>
    <s v="31"/>
    <s v="101"/>
    <s v="W"/>
    <n v="295"/>
    <s v="Alpena Supply Co."/>
    <s v="410 S. 11th AVE, ALPENA MI 49707 US"/>
    <n v="1.2193444166332501"/>
    <s v="-10885"/>
    <s v="7"/>
    <d v="1899-12-30T12:38:48"/>
    <d v="1899-12-30T12:46:16"/>
    <n v="0"/>
    <n v="7.4666666666666668"/>
    <s v="-83.44741"/>
    <s v="45.06821"/>
    <n v="0.467191000104626"/>
    <n v="3"/>
    <n v="5.7692307692307702E-2"/>
    <s v="105_Friday"/>
    <s v="105_Week1_Friday"/>
    <n v="1"/>
    <n v="16"/>
    <n v="296"/>
    <s v="101_Week1_Wednesday"/>
    <n v="76.14"/>
    <n v="86.056200000000004"/>
    <s v="NO"/>
    <s v="MTWRF"/>
    <s v="Yes"/>
    <s v="Yes"/>
    <s v="Y"/>
    <n v="16"/>
  </r>
  <r>
    <s v="1929"/>
    <s v="70477"/>
    <s v="0"/>
    <x v="0"/>
    <x v="3"/>
    <x v="0"/>
    <s v="32"/>
    <s v="103"/>
    <s v="T"/>
    <n v="76"/>
    <s v="Brett's Auto"/>
    <s v="1249 W. Chisholm St., Alpena MI 49707 US"/>
    <n v="1.5194873772561599"/>
    <s v="-10886"/>
    <s v="7"/>
    <d v="1899-12-30T12:47:47"/>
    <d v="1899-12-30T12:58:26"/>
    <n v="0"/>
    <n v="10.658333333333333"/>
    <s v="-83.446906"/>
    <s v="45.074074"/>
    <n v="0.45389965129945198"/>
    <n v="9"/>
    <n v="0.17307692307692299"/>
    <s v="105_Friday"/>
    <s v="105_Week1_Friday"/>
    <n v="1"/>
    <n v="26"/>
    <n v="77"/>
    <s v="103_Week1_Tuesday"/>
    <n v="37.56"/>
    <n v="37.56"/>
    <s v="NO"/>
    <s v="MTWRF"/>
    <s v="Yes"/>
    <s v="Yes"/>
    <s v="Y"/>
    <n v="26"/>
  </r>
  <r>
    <s v="2144"/>
    <s v="99152"/>
    <s v="8"/>
    <x v="0"/>
    <x v="3"/>
    <x v="0"/>
    <s v="33"/>
    <s v="101"/>
    <s v="F"/>
    <n v="1"/>
    <s v="ALPENA REGIONAL MEDICAL CENTER"/>
    <s v="1501 W. Chisholm, Alpena MI 49707 US"/>
    <n v="1.14352641440928"/>
    <s v="-10887"/>
    <s v="8"/>
    <d v="1899-12-30T12:59:35"/>
    <d v="1899-12-30T13:12:32"/>
    <n v="0"/>
    <n v="12.954166666666667"/>
    <s v="-83.449542"/>
    <s v="45.077664"/>
    <n v="0.32933311177736502"/>
    <n v="0"/>
    <n v="0"/>
    <s v="105_Friday"/>
    <s v="105_Week1_Friday"/>
    <n v="5"/>
    <n v="0"/>
    <n v="2"/>
    <s v="101_Week1_Friday"/>
    <n v="55.882739999999998"/>
    <n v="58.735999999999997"/>
    <s v="NO"/>
    <s v="MTWRF"/>
    <s v="Yes"/>
    <s v="Yes"/>
    <s v="Y"/>
    <n v="0"/>
  </r>
  <r>
    <s v="2154"/>
    <s v="99053"/>
    <s v="5"/>
    <x v="0"/>
    <x v="3"/>
    <x v="0"/>
    <s v="34"/>
    <s v="103"/>
    <s v="T"/>
    <n v="70"/>
    <s v="NORTHWOOD SOLUTIONS INC"/>
    <s v="4040 US - 23 North, Alpena MI 49707 US"/>
    <n v="3.8389504980295901"/>
    <s v="-10888"/>
    <s v="7"/>
    <d v="1899-12-30T13:16:23"/>
    <d v="1899-12-30T13:25:14"/>
    <n v="0"/>
    <n v="8.8583333333333343"/>
    <s v="-83.4531537"/>
    <s v="45.1066202"/>
    <n v="2.2247479510449102"/>
    <n v="0"/>
    <n v="0"/>
    <s v="105_Friday"/>
    <s v="105_Week1_Friday"/>
    <n v="1"/>
    <n v="0"/>
    <n v="71"/>
    <s v="103_Week1_Tuesday"/>
    <n v="51.04"/>
    <n v="51.04"/>
    <s v="NO"/>
    <s v="MTWRF"/>
    <s v="Yes"/>
    <s v="Yes"/>
    <s v="Y"/>
    <n v="0"/>
  </r>
  <r>
    <s v="2028"/>
    <s v="99052"/>
    <s v="1"/>
    <x v="0"/>
    <x v="3"/>
    <x v="0"/>
    <s v="35"/>
    <s v="103"/>
    <s v="T"/>
    <n v="40"/>
    <s v="APS BESSER ELEMENTARY SCHOOL"/>
    <s v="375 WILSON ST, Alpena MI 49707 US"/>
    <n v="2.94205431453884"/>
    <s v="-10889"/>
    <s v="7"/>
    <d v="1899-12-30T13:28:11"/>
    <d v="1899-12-30T13:39:11"/>
    <n v="0"/>
    <n v="11.008333333333333"/>
    <s v="-83.452565"/>
    <s v="45.084634"/>
    <n v="1.8014972088700301"/>
    <n v="0"/>
    <n v="0"/>
    <s v="105_Friday"/>
    <s v="105_Week1_Friday"/>
    <n v="1"/>
    <n v="0"/>
    <n v="41"/>
    <s v="103_Week1_Tuesday"/>
    <n v="31.98"/>
    <n v="44.482500000000002"/>
    <s v="NO"/>
    <s v="MTWRF"/>
    <s v="Yes"/>
    <s v="Yes"/>
    <s v="Y"/>
    <n v="0"/>
  </r>
  <r>
    <s v="11726"/>
    <s v="70608"/>
    <s v="1"/>
    <x v="0"/>
    <x v="3"/>
    <x v="0"/>
    <s v="36"/>
    <s v="103"/>
    <s v="T"/>
    <n v="75"/>
    <s v="BESSER 23 NORTH"/>
    <s v="801 JOHNSON ST, ALPENA MI 49707 US"/>
    <n v="2.4209980927407702"/>
    <s v="-10890"/>
    <s v="7"/>
    <d v="1899-12-30T13:41:36"/>
    <d v="1899-12-30T13:44:08"/>
    <n v="0"/>
    <n v="2.5333333333333332"/>
    <s v="-83.4385059"/>
    <s v="45.078044"/>
    <n v="1.0105626290376299"/>
    <n v="8"/>
    <n v="0.16"/>
    <s v="105_Friday"/>
    <s v="105_Week1_Friday"/>
    <n v="1"/>
    <n v="21"/>
    <n v="76"/>
    <s v="103_Week1_Tuesday"/>
    <n v="33.217500000000001"/>
    <n v="43.49"/>
    <s v="NO"/>
    <s v="MTWRF"/>
    <s v="Yes"/>
    <s v="Yes"/>
    <s v="Y"/>
    <n v="21"/>
  </r>
  <r>
    <s v="2051"/>
    <s v="70608"/>
    <s v="0"/>
    <x v="0"/>
    <x v="3"/>
    <x v="0"/>
    <s v="37"/>
    <s v="103"/>
    <s v="T"/>
    <n v="10"/>
    <s v="Besser Company"/>
    <s v="801 Johnson St., Alpena MI 49707 US"/>
    <n v="0"/>
    <s v="-10891"/>
    <s v="7"/>
    <d v="1899-12-30T13:44:08"/>
    <d v="1899-12-30T13:53:25"/>
    <n v="0"/>
    <n v="9.2833333333333332"/>
    <s v="-83.4385059"/>
    <s v="45.078044"/>
    <m/>
    <n v="23"/>
    <n v="0.43396226415094302"/>
    <s v="105_Friday"/>
    <s v="105_Week1_Friday"/>
    <n v="1"/>
    <n v="155"/>
    <n v="11"/>
    <s v="103_Week1_Tuesday"/>
    <n v="412.3075"/>
    <n v="337.0462"/>
    <s v="NO"/>
    <s v="MTWRF"/>
    <s v="Yes"/>
    <s v="Yes"/>
    <s v="Y"/>
    <n v="155"/>
  </r>
  <r>
    <s v="12408"/>
    <s v="73063"/>
    <s v="7"/>
    <x v="0"/>
    <x v="3"/>
    <x v="0"/>
    <s v="38"/>
    <s v="103"/>
    <s v="T"/>
    <n v="340"/>
    <s v="ALCONA HEALTH-LINCOLN SCHOOL"/>
    <s v="309 WEST LAKE ST, ALPENA MI 49707 US"/>
    <n v="2.1320303305983499"/>
    <s v="-10892"/>
    <s v="7"/>
    <d v="1899-12-30T13:55:33"/>
    <d v="1899-12-30T13:55:43"/>
    <n v="0"/>
    <n v="0.16666666666666666"/>
    <s v="-83.429141"/>
    <s v="45.069381"/>
    <n v="0.81773827894182805"/>
    <n v="0"/>
    <n v="0"/>
    <s v="105_Friday"/>
    <s v="105_Week1_Friday"/>
    <n v="1"/>
    <n v="0"/>
    <n v="341"/>
    <s v="103_Week1_Tuesday"/>
    <n v="62.22"/>
    <n v="62.22"/>
    <s v="NO"/>
    <s v="MTWRF"/>
    <s v="Yes"/>
    <s v="Yes"/>
    <s v="Y"/>
    <n v="0"/>
  </r>
  <r>
    <s v=""/>
    <m/>
    <m/>
    <x v="0"/>
    <x v="3"/>
    <x v="0"/>
    <s v=""/>
    <m/>
    <m/>
    <m/>
    <s v="Alpena Depot"/>
    <s v="120 E Herman St,, Alpena 49707 US"/>
    <n v="2.5720519572496401"/>
    <s v="-10317"/>
    <m/>
    <d v="1899-12-30T13:58:18"/>
    <d v="1899-12-30T13:58:18"/>
    <n v="0"/>
    <m/>
    <s v="-83.416387"/>
    <s v="45.0710235"/>
    <n v="0.76880666611322002"/>
    <m/>
    <m/>
    <s v="105_Friday"/>
    <s v="105_Week1_Friday"/>
    <n v="20"/>
    <m/>
    <n v="1"/>
    <e v="#N/A"/>
    <m/>
    <m/>
    <m/>
    <m/>
    <s v="Yes"/>
    <s v="Yes"/>
    <m/>
    <m/>
  </r>
  <r>
    <s v="2144"/>
    <s v="99152"/>
    <s v="8"/>
    <x v="0"/>
    <x v="3"/>
    <x v="1"/>
    <s v="1"/>
    <s v="101"/>
    <s v="M"/>
    <n v="1"/>
    <s v="ALPENA REGIONAL MEDICAL CENTER"/>
    <s v="1501 W. Chisholm, Alpena MI 49707 US"/>
    <n v="6.6603971887379902"/>
    <s v="-10909"/>
    <s v="8"/>
    <d v="1899-12-30T06:06:39"/>
    <d v="1899-12-30T06:19:36"/>
    <n v="0"/>
    <n v="12.954166666666667"/>
    <s v="-83.449542"/>
    <s v="45.077664"/>
    <n v="2.18705253149666"/>
    <n v="0"/>
    <n v="0"/>
    <s v="105_Monday"/>
    <s v="105_Week1_Monday"/>
    <n v="5"/>
    <n v="0"/>
    <n v="2"/>
    <s v="101_Week1_Monday"/>
    <n v="55.882739999999998"/>
    <n v="58.735999999999997"/>
    <s v="NO"/>
    <s v="MTWRF"/>
    <s v="Yes"/>
    <s v="Yes"/>
    <s v="Y"/>
    <n v="0"/>
  </r>
  <r>
    <s v="13811"/>
    <s v="73501"/>
    <s v="0"/>
    <x v="0"/>
    <x v="3"/>
    <x v="1"/>
    <s v="2"/>
    <s v="105"/>
    <s v="W"/>
    <n v="96"/>
    <s v="ANGRY OVEN"/>
    <s v="2570 N. ST. HELEN ROAD, ST. HELEN MI 48656 US"/>
    <n v="100.23164992407"/>
    <s v="-10910"/>
    <s v="6"/>
    <d v="1899-12-30T07:59:50"/>
    <d v="1899-12-30T08:03:09"/>
    <n v="0"/>
    <n v="3.3166666666666669"/>
    <s v="-84.409681"/>
    <s v="44.371628"/>
    <n v="95.076595289025803"/>
    <n v="0"/>
    <n v="0"/>
    <s v="105_Monday"/>
    <s v="105_Week1_Monday"/>
    <n v="1"/>
    <n v="0"/>
    <n v="97"/>
    <s v="105_Week1_Wednesday"/>
    <n v="50.697499999999998"/>
    <n v="32.372500000000002"/>
    <s v="NO"/>
    <s v="MTWRF"/>
    <s v="No"/>
    <s v="Yes"/>
    <s v="Y"/>
    <n v="0"/>
  </r>
  <r>
    <s v="2417"/>
    <s v="71004"/>
    <s v="0"/>
    <x v="0"/>
    <x v="3"/>
    <x v="1"/>
    <s v="3"/>
    <s v="105"/>
    <s v="W"/>
    <n v="67"/>
    <s v="No Limits Pizza - St. Helen"/>
    <s v="2040 St. Helen Rd., St. Helen MI 48656 US"/>
    <n v="1.31142157688737"/>
    <s v="-10911"/>
    <s v="6"/>
    <d v="1899-12-30T08:04:28"/>
    <d v="1899-12-30T08:04:42"/>
    <n v="0"/>
    <n v="0.23333333333333334"/>
    <s v="-84.409904"/>
    <s v="44.364077"/>
    <n v="0.57284364594228099"/>
    <n v="0"/>
    <n v="0"/>
    <s v="105_Monday"/>
    <s v="105_Week1_Monday"/>
    <n v="1"/>
    <n v="0"/>
    <n v="68"/>
    <s v="105_Week1_Wednesday"/>
    <n v="28.093699999999998"/>
    <n v="29.88"/>
    <s v="NO"/>
    <s v="TWRF"/>
    <s v="No"/>
    <s v="Yes"/>
    <s v="N"/>
    <n v="0"/>
  </r>
  <r>
    <s v="2766"/>
    <s v="71371"/>
    <s v="0"/>
    <x v="0"/>
    <x v="3"/>
    <x v="1"/>
    <s v="4"/>
    <s v="105"/>
    <s v="W"/>
    <n v="70"/>
    <s v="JEN'S HEN HOUSE"/>
    <s v="1965 N ST HELEN ROAD, St. Helen MI 48656 US"/>
    <n v="0.23793746531009699"/>
    <s v="-10912"/>
    <s v="5"/>
    <d v="1899-12-30T08:04:56"/>
    <d v="1899-12-30T08:10:04"/>
    <n v="0"/>
    <n v="5.1333333333333337"/>
    <s v="-84.410631"/>
    <s v="44.36293"/>
    <n v="7.9859568877150497E-2"/>
    <n v="0"/>
    <n v="0"/>
    <s v="105_Monday"/>
    <s v="105_Week1_Monday"/>
    <n v="1"/>
    <n v="0"/>
    <n v="71"/>
    <s v="105_Week1_Wednesday"/>
    <n v="125.0675"/>
    <n v="70.912499999999994"/>
    <s v="NO"/>
    <s v="WRF"/>
    <s v="No"/>
    <s v="Yes"/>
    <s v="N"/>
    <n v="0"/>
  </r>
  <r>
    <s v="2892"/>
    <s v="99054"/>
    <s v="28"/>
    <x v="0"/>
    <x v="3"/>
    <x v="1"/>
    <s v="5"/>
    <s v="103"/>
    <s v="F"/>
    <n v="105"/>
    <s v="CHARTER COMMUNICATIONS- WEST"/>
    <s v="3432 M-76, WEST BRANCH MI 48661 US"/>
    <n v="12.362345023080699"/>
    <s v="-10913"/>
    <s v="6"/>
    <d v="1899-12-30T08:22:26"/>
    <d v="1899-12-30T08:34:01"/>
    <n v="0"/>
    <n v="11.583333333333334"/>
    <s v="-84.264076"/>
    <s v="44.277772"/>
    <n v="11.7955470426042"/>
    <n v="0"/>
    <n v="0"/>
    <s v="105_Monday"/>
    <s v="105_Week1_Monday"/>
    <n v="1"/>
    <n v="0"/>
    <n v="106"/>
    <s v="103_Week1_Friday"/>
    <n v="56.49"/>
    <n v="60.8125"/>
    <s v="NO"/>
    <s v="MTWRF"/>
    <s v="Yes"/>
    <s v="Yes"/>
    <s v="Y"/>
    <n v="0"/>
  </r>
  <r>
    <s v="2339"/>
    <s v="99058"/>
    <s v="5"/>
    <x v="0"/>
    <x v="3"/>
    <x v="1"/>
    <s v="6"/>
    <s v="105"/>
    <s v="M"/>
    <n v="0"/>
    <s v="Forward #26 (W/B 2)"/>
    <s v="600 Houghton Ave. 219 N. Front St., West Branch MI 48661 US"/>
    <n v="1.50597348436713"/>
    <s v="-10914"/>
    <s v="7"/>
    <d v="1899-12-30T08:35:31"/>
    <d v="1899-12-30T08:44:45"/>
    <n v="0"/>
    <n v="9.2249999999999996"/>
    <s v="-84.242915"/>
    <s v="44.275974"/>
    <n v="1.0510107221509799"/>
    <n v="0"/>
    <n v="0"/>
    <s v="105_Monday"/>
    <s v="105_Week1_Monday"/>
    <n v="1"/>
    <n v="0"/>
    <n v="1"/>
    <s v="105_Week1_Monday"/>
    <n v="22.23"/>
    <n v="27.97"/>
    <s v="NO"/>
    <s v="MTWRF"/>
    <s v="No"/>
    <s v="No"/>
    <s v="Y"/>
    <m/>
  </r>
  <r>
    <s v="2347"/>
    <s v="70930"/>
    <s v="0"/>
    <x v="0"/>
    <x v="3"/>
    <x v="1"/>
    <s v="7"/>
    <s v="105"/>
    <s v="M"/>
    <n v="0"/>
    <s v="G's Pizzeria"/>
    <s v="200 W. Houghton, West Branch MI 48661 US"/>
    <n v="0.61962902545928999"/>
    <s v="-10915"/>
    <s v="7"/>
    <d v="1899-12-30T08:45:22"/>
    <d v="1899-12-30T08:58:46"/>
    <n v="0"/>
    <n v="13.408333333333333"/>
    <s v="-84.237595"/>
    <s v="44.276007"/>
    <n v="0.26401058357225898"/>
    <n v="0"/>
    <n v="0"/>
    <s v="105_Monday"/>
    <s v="105_Week1_Monday"/>
    <n v="1"/>
    <n v="0"/>
    <n v="1"/>
    <s v="105_Week1_Monday"/>
    <n v="227.79499999999999"/>
    <n v="188.8937"/>
    <s v="NO"/>
    <s v="MTWRF"/>
    <s v="No"/>
    <s v="No"/>
    <s v="Y"/>
    <m/>
  </r>
  <r>
    <s v="11694"/>
    <s v="99080"/>
    <s v="3"/>
    <x v="0"/>
    <x v="3"/>
    <x v="1"/>
    <s v="8"/>
    <s v="105"/>
    <s v="M"/>
    <n v="0"/>
    <s v="MERCANTILE BANK"/>
    <s v="502 W. HOUGHTON, WEST BRANCH MI 48661 US"/>
    <n v="0.48214793205261203"/>
    <s v="-10916"/>
    <s v="6"/>
    <d v="1899-12-30T09:00:00"/>
    <d v="1899-12-30T09:04:09"/>
    <n v="0.73433170467615105"/>
    <n v="4.1500000000000004"/>
    <s v="-84.241748"/>
    <s v="44.275974"/>
    <n v="0.206000221754124"/>
    <n v="0"/>
    <n v="0"/>
    <s v="105_Monday"/>
    <s v="105_Week1_Monday"/>
    <n v="1"/>
    <n v="0"/>
    <n v="1"/>
    <s v="105_Week1_Monday"/>
    <n v="10.5"/>
    <n v="17.850000000000001"/>
    <s v="NO"/>
    <s v="TWRF"/>
    <s v="No"/>
    <s v="No"/>
    <s v="N"/>
    <m/>
  </r>
  <r>
    <s v="2344"/>
    <s v="70927"/>
    <s v="0"/>
    <x v="0"/>
    <x v="3"/>
    <x v="1"/>
    <s v="9"/>
    <s v="105"/>
    <s v="M"/>
    <n v="0"/>
    <s v="Logger's Depot"/>
    <s v="314 W. Houghton P.O. Box 837, West Branch MI 48661 US"/>
    <n v="0.290755555033684"/>
    <s v="-10917"/>
    <s v="7"/>
    <d v="1899-12-30T09:04:26"/>
    <d v="1899-12-30T09:13:57"/>
    <n v="0"/>
    <n v="9.5166666666666675"/>
    <s v="-84.239256"/>
    <s v="44.276049"/>
    <n v="0.123615188387155"/>
    <n v="0"/>
    <n v="0"/>
    <s v="105_Monday"/>
    <s v="105_Week1_Monday"/>
    <n v="1"/>
    <n v="0"/>
    <n v="1"/>
    <s v="105_Week1_Monday"/>
    <n v="98.222499999999997"/>
    <n v="50.5"/>
    <s v="NO"/>
    <s v="MTWRF"/>
    <s v="No"/>
    <s v="No"/>
    <s v="Y"/>
    <m/>
  </r>
  <r>
    <s v="11717"/>
    <s v="73438"/>
    <s v="0"/>
    <x v="0"/>
    <x v="3"/>
    <x v="1"/>
    <s v="10"/>
    <s v="103"/>
    <s v="F"/>
    <n v="141"/>
    <s v="BUCK'S COUNTRY COOKIN'"/>
    <s v="105 PLAZA DR, WEST BRANCH MI 48661 US"/>
    <n v="1.51917310804129"/>
    <s v="-10918"/>
    <s v="7"/>
    <d v="1899-12-30T09:15:28"/>
    <d v="1899-12-30T09:27:42"/>
    <n v="0"/>
    <n v="12.233333333333334"/>
    <s v="-84.225457"/>
    <s v="44.276041"/>
    <n v="0.68526275562753602"/>
    <n v="2"/>
    <n v="3.8461538461538498E-2"/>
    <s v="105_Monday"/>
    <s v="105_Week1_Monday"/>
    <n v="1"/>
    <n v="52"/>
    <n v="142"/>
    <s v="103_Week1_Friday"/>
    <n v="60.893700000000003"/>
    <n v="23.643699999999999"/>
    <s v="NO"/>
    <s v="MTRF"/>
    <s v="Yes"/>
    <s v="Yes"/>
    <s v="Y"/>
    <n v="52"/>
  </r>
  <r>
    <s v="11692"/>
    <s v="99080"/>
    <s v="1"/>
    <x v="0"/>
    <x v="3"/>
    <x v="1"/>
    <s v="11"/>
    <s v="105"/>
    <s v="M"/>
    <n v="0"/>
    <s v="MERCANTILE BANK"/>
    <s v="2087 S M-76, WEST BRANCH MI 48661 US"/>
    <n v="0.64138301834464095"/>
    <s v="-10919"/>
    <s v="6"/>
    <d v="1899-12-30T09:28:21"/>
    <d v="1899-12-30T09:33:55"/>
    <n v="0"/>
    <n v="5.5666666666666664"/>
    <s v="-84.221196"/>
    <s v="44.274821"/>
    <n v="0.235517377322496"/>
    <n v="0"/>
    <n v="0"/>
    <s v="105_Monday"/>
    <s v="105_Week1_Monday"/>
    <n v="1"/>
    <n v="0"/>
    <n v="1"/>
    <s v="105_Week1_Monday"/>
    <n v="12.025"/>
    <n v="25.675000000000001"/>
    <s v="NO"/>
    <s v="TWRF"/>
    <s v="No"/>
    <s v="No"/>
    <s v="N"/>
    <m/>
  </r>
  <r>
    <s v="9425"/>
    <s v="73304"/>
    <s v="0"/>
    <x v="0"/>
    <x v="3"/>
    <x v="1"/>
    <s v="12"/>
    <s v="103"/>
    <s v="F"/>
    <n v="50"/>
    <s v="TIM HORTON'S"/>
    <s v="2960 COOK RD, WEST BRANCH MI 48661 US"/>
    <n v="2.8692784048616899"/>
    <s v="-10920"/>
    <s v="7"/>
    <d v="1899-12-30T09:36:47"/>
    <d v="1899-12-30T09:44:46"/>
    <n v="0"/>
    <n v="7.9833333333333334"/>
    <s v="-84.226168"/>
    <s v="44.250415"/>
    <n v="1.83066596884967"/>
    <n v="0"/>
    <n v="0"/>
    <s v="105_Monday"/>
    <s v="105_Week1_Monday"/>
    <n v="1"/>
    <n v="0"/>
    <n v="51"/>
    <s v="103_Week1_Friday"/>
    <n v="49.34"/>
    <n v="43.172499999999999"/>
    <s v="NO"/>
    <s v="MTWRF"/>
    <s v="Yes"/>
    <s v="Yes"/>
    <s v="Y"/>
    <n v="0"/>
  </r>
  <r>
    <s v="2358"/>
    <s v="99058"/>
    <s v="12"/>
    <x v="0"/>
    <x v="3"/>
    <x v="1"/>
    <s v="13"/>
    <s v="105"/>
    <s v="M"/>
    <n v="0"/>
    <s v="FORWARDS"/>
    <s v="2980 Cook Rd. 219 N. Front St., West Branch MI 48661 US"/>
    <n v="7.5971722602844197E-2"/>
    <s v="-10921"/>
    <s v="7"/>
    <d v="1899-12-30T09:44:50"/>
    <d v="1899-12-30T09:56:33"/>
    <n v="0"/>
    <n v="11.716666666666667"/>
    <s v="-84.226817"/>
    <s v="44.249914"/>
    <n v="3.4879431130148998E-2"/>
    <n v="0"/>
    <n v="0"/>
    <s v="105_Monday"/>
    <s v="105_Week1_Monday"/>
    <n v="1"/>
    <n v="0"/>
    <n v="1"/>
    <s v="105_Week1_Monday"/>
    <n v="61.36"/>
    <n v="76.12"/>
    <s v="NO"/>
    <s v="MTWRF"/>
    <s v="No"/>
    <s v="No"/>
    <s v="Y"/>
    <m/>
  </r>
  <r>
    <s v="2349"/>
    <s v="70932"/>
    <s v="0"/>
    <x v="0"/>
    <x v="3"/>
    <x v="1"/>
    <s v="14"/>
    <s v="103"/>
    <s v="F"/>
    <n v="60"/>
    <s v="Quality Inn"/>
    <s v="2980 Cook Rd P.O. Box 369, West Branch MI 48661 US"/>
    <n v="0"/>
    <s v="-10922"/>
    <s v="7"/>
    <d v="1899-12-30T09:56:33"/>
    <d v="1899-12-30T09:56:39"/>
    <n v="0"/>
    <n v="0.10833333333333334"/>
    <s v="-84.226817"/>
    <s v="44.249914"/>
    <m/>
    <n v="0"/>
    <n v="0"/>
    <s v="105_Monday"/>
    <s v="105_Week1_Monday"/>
    <n v="1"/>
    <n v="0"/>
    <n v="61"/>
    <s v="103_Week1_Friday"/>
    <n v="45.94"/>
    <n v="48.295000000000002"/>
    <s v="NO"/>
    <s v="MTWRF"/>
    <s v="Yes"/>
    <s v="Yes"/>
    <s v="Y"/>
    <n v="0"/>
  </r>
  <r>
    <s v="11166"/>
    <s v="99058"/>
    <s v="42"/>
    <x v="0"/>
    <x v="3"/>
    <x v="1"/>
    <s v="15"/>
    <s v="103"/>
    <s v="F"/>
    <n v="59"/>
    <s v="LUMBER JACK"/>
    <s v="2980 COOK RD, WEST BRANCH MI 48661 US"/>
    <n v="0"/>
    <s v="-10923"/>
    <s v="7"/>
    <d v="1899-12-30T09:56:40"/>
    <d v="1899-12-30T10:07:20"/>
    <n v="0"/>
    <n v="10.675000000000001"/>
    <s v="-84.226817"/>
    <s v="44.249914"/>
    <m/>
    <n v="12"/>
    <n v="0.218181818181818"/>
    <s v="105_Monday"/>
    <s v="105_Week1_Monday"/>
    <n v="1"/>
    <n v="147"/>
    <n v="60"/>
    <s v="103_Week1_Friday"/>
    <n v="231.56870000000001"/>
    <n v="203.1"/>
    <s v="NO"/>
    <s v="MTRF"/>
    <s v="Yes"/>
    <s v="Yes"/>
    <s v="Y"/>
    <n v="147"/>
  </r>
  <r>
    <s v="2953"/>
    <s v="73149"/>
    <s v="0"/>
    <x v="0"/>
    <x v="3"/>
    <x v="1"/>
    <s v="16"/>
    <s v="105"/>
    <s v="M"/>
    <n v="0"/>
    <s v="APPLEBEES"/>
    <s v="2992 COOK RD, WEST BRANCH MI 48661 US"/>
    <n v="0.26637066341936599"/>
    <s v="-10924"/>
    <s v="7"/>
    <d v="1899-12-30T10:07:36"/>
    <d v="1899-12-30T10:18:02"/>
    <n v="0"/>
    <n v="10.425000000000001"/>
    <s v="-84.226401"/>
    <s v="44.248106"/>
    <n v="0.142381465137117"/>
    <n v="0"/>
    <n v="0"/>
    <s v="105_Monday"/>
    <s v="105_Week1_Monday"/>
    <n v="1"/>
    <n v="0"/>
    <n v="1"/>
    <s v="105_Week1_Monday"/>
    <n v="93.084999999999994"/>
    <n v="76.765000000000001"/>
    <s v="NO"/>
    <s v="MTWRF"/>
    <s v="No"/>
    <s v="No"/>
    <s v="Y"/>
    <m/>
  </r>
  <r>
    <s v="2336"/>
    <s v="70918"/>
    <s v="0"/>
    <x v="0"/>
    <x v="3"/>
    <x v="1"/>
    <s v="17"/>
    <s v="105"/>
    <s v="M"/>
    <n v="0"/>
    <s v="ULTIMATE CASTING &amp; MACHINE LLC"/>
    <s v="3977 M-30, West Branch MI 48661 US"/>
    <n v="4.96804420463741"/>
    <s v="-10925"/>
    <s v="7"/>
    <d v="1899-12-30T10:23:00"/>
    <d v="1899-12-30T10:46:44"/>
    <n v="0"/>
    <n v="23.725000000000001"/>
    <s v="-84.2664928"/>
    <s v="44.2210347"/>
    <n v="3.86059168140455"/>
    <n v="37"/>
    <n v="0.66071428571428603"/>
    <s v="105_Monday"/>
    <s v="105_Week1_Monday"/>
    <n v="1"/>
    <n v="176"/>
    <n v="1"/>
    <s v="105_Week1_Monday"/>
    <n v="136.47499999999999"/>
    <n v="120.33"/>
    <s v="NO"/>
    <s v="MTWRF"/>
    <s v="No"/>
    <s v="No"/>
    <s v="Y"/>
    <m/>
  </r>
  <r>
    <s v="2765"/>
    <s v="71370"/>
    <s v="0"/>
    <x v="0"/>
    <x v="3"/>
    <x v="1"/>
    <s v="18"/>
    <s v="105"/>
    <s v="M"/>
    <n v="0"/>
    <s v="WILDWOOD PARTY STORE LLC"/>
    <s v="4475 WILDWOOD RD., ALGER MI 48610 US"/>
    <n v="10.0460557024926"/>
    <s v="-10926"/>
    <s v="3"/>
    <d v="1899-12-30T10:56:46"/>
    <d v="1899-12-30T11:06:27"/>
    <n v="0"/>
    <n v="9.683574621414877"/>
    <s v="-84.2674457"/>
    <s v="44.0973977"/>
    <n v="8.5614949955379593"/>
    <n v="0"/>
    <n v="0"/>
    <s v="105_Monday"/>
    <s v="105_Week1_Monday"/>
    <n v="1"/>
    <n v="0"/>
    <n v="1"/>
    <s v="105_Week1_Monday"/>
    <n v="9.1575000000000006"/>
    <n v="8.9536999999999995"/>
    <s v="NO"/>
    <s v="MTWRF"/>
    <s v="No"/>
    <s v="No"/>
    <s v="Y"/>
    <m/>
  </r>
  <r>
    <s v="2422"/>
    <s v="71009"/>
    <s v="0"/>
    <x v="0"/>
    <x v="3"/>
    <x v="1"/>
    <s v="19"/>
    <s v="105"/>
    <s v="M"/>
    <n v="0"/>
    <s v="Secord Lake Eagles"/>
    <s v="3485 Lakeshore Dr., Gladwin MI 48624 US"/>
    <n v="6.3700306322425604"/>
    <s v="-10927"/>
    <s v="7"/>
    <d v="1899-12-30T11:12:49"/>
    <d v="1899-12-30T11:31:58"/>
    <n v="0"/>
    <n v="19.158333333333335"/>
    <s v="-84.329258"/>
    <s v="44.068664"/>
    <n v="5.1364844931409497"/>
    <n v="0"/>
    <n v="0"/>
    <s v="105_Monday"/>
    <s v="105_Week1_Monday"/>
    <n v="1"/>
    <n v="0"/>
    <n v="1"/>
    <s v="105_Week1_Monday"/>
    <n v="136.42500000000001"/>
    <n v="57.877499999999998"/>
    <s v="NO"/>
    <s v="MTWRF"/>
    <s v="No"/>
    <s v="No"/>
    <s v="Y"/>
    <m/>
  </r>
  <r>
    <s v="2723"/>
    <s v="99058"/>
    <s v="2"/>
    <x v="0"/>
    <x v="3"/>
    <x v="1"/>
    <s v="20"/>
    <s v="105"/>
    <s v="M"/>
    <n v="0"/>
    <s v="FORWARD # 11 (ALGER)"/>
    <s v="1990 Brock Rd. (M-33) 219 N. Front St., Alger MI 48610 US"/>
    <n v="17.834660600870802"/>
    <s v="-10928"/>
    <s v="7"/>
    <d v="1899-12-30T11:49:49"/>
    <d v="1899-12-30T12:02:21"/>
    <n v="0"/>
    <n v="12.533333333333333"/>
    <s v="-84.126462"/>
    <s v="44.141082"/>
    <n v="14.7568194816639"/>
    <n v="0"/>
    <n v="0"/>
    <s v="105_Monday"/>
    <s v="105_Week1_Monday"/>
    <n v="1"/>
    <n v="0"/>
    <n v="1"/>
    <s v="105_Week1_Monday"/>
    <n v="60.23"/>
    <n v="75.64"/>
    <s v="NO"/>
    <s v="MTWRF"/>
    <s v="No"/>
    <s v="No"/>
    <s v="Y"/>
    <m/>
  </r>
  <r>
    <s v="2343"/>
    <s v="70926"/>
    <s v="0"/>
    <x v="0"/>
    <x v="3"/>
    <x v="1"/>
    <s v="21"/>
    <s v="105"/>
    <s v="M"/>
    <n v="0"/>
    <s v="Miller Construction"/>
    <s v="262 W. M-55, West Branch MI 48661 US"/>
    <n v="11.0689426455647"/>
    <s v="-10929"/>
    <s v="7"/>
    <d v="1899-12-30T12:13:25"/>
    <d v="1899-12-30T12:22:27"/>
    <n v="0"/>
    <n v="9.0250000000000004"/>
    <s v="-84.1367732"/>
    <s v="44.2774422"/>
    <n v="9.94062899435467"/>
    <n v="27"/>
    <n v="0.51923076923076905"/>
    <s v="105_Monday"/>
    <s v="105_Week1_Monday"/>
    <n v="1"/>
    <n v="114"/>
    <n v="1"/>
    <s v="105_Week1_Monday"/>
    <n v="142.47499999999999"/>
    <n v="139.76499999999999"/>
    <s v="NO"/>
    <s v="MTWRF"/>
    <s v="No"/>
    <s v="No"/>
    <s v="Y"/>
    <m/>
  </r>
  <r>
    <s v="2800"/>
    <s v="71406"/>
    <s v="0"/>
    <x v="0"/>
    <x v="3"/>
    <x v="1"/>
    <s v="22"/>
    <s v="103"/>
    <s v="F"/>
    <n v="160"/>
    <s v="Moose Lodge #2051"/>
    <s v="1731 State Road, West Branch MI 48661 US"/>
    <n v="4.9272151514887801"/>
    <s v="-10930"/>
    <s v="1"/>
    <d v="1899-12-30T12:27:22"/>
    <d v="1899-12-30T12:38:39"/>
    <n v="0"/>
    <n v="11.283333333333333"/>
    <s v="-84.19524"/>
    <s v="44.293995"/>
    <n v="4.3201609083987202"/>
    <n v="0"/>
    <n v="0"/>
    <s v="105_Monday"/>
    <s v="105_Week1_Monday"/>
    <n v="1"/>
    <n v="0"/>
    <n v="161"/>
    <s v="103_Week1_Friday"/>
    <n v="23.2425"/>
    <n v="8.3149999999999995"/>
    <s v="NO"/>
    <s v="MTWRF"/>
    <s v="Yes"/>
    <s v="Yes"/>
    <s v="Y"/>
    <n v="0"/>
  </r>
  <r>
    <s v=""/>
    <m/>
    <m/>
    <x v="0"/>
    <x v="3"/>
    <x v="1"/>
    <s v=""/>
    <m/>
    <m/>
    <m/>
    <s v="Alpena Depot"/>
    <s v="120 E Herman St,, Alpena 49707 US"/>
    <n v="111.646113926545"/>
    <s v="-10226"/>
    <m/>
    <d v="1899-12-30T14:30:18"/>
    <d v="1899-12-30T14:30:18"/>
    <n v="0"/>
    <m/>
    <s v="-83.416387"/>
    <s v="45.0710235"/>
    <n v="99.1230199130964"/>
    <m/>
    <m/>
    <s v="105_Monday"/>
    <s v="105_Week1_Monday"/>
    <n v="20"/>
    <m/>
    <n v="1"/>
    <e v="#N/A"/>
    <m/>
    <m/>
    <m/>
    <m/>
    <s v="Yes"/>
    <s v="Yes"/>
    <m/>
    <m/>
  </r>
  <r>
    <s v="2144"/>
    <s v="99152"/>
    <s v="8"/>
    <x v="0"/>
    <x v="3"/>
    <x v="2"/>
    <s v="1"/>
    <s v="101"/>
    <s v="R"/>
    <n v="1"/>
    <s v="ALPENA REGIONAL MEDICAL CENTER"/>
    <s v="1501 W. Chisholm, Alpena MI 49707 US"/>
    <n v="6.6603971887379902"/>
    <s v="-10787"/>
    <s v="8"/>
    <d v="1899-12-30T06:06:39"/>
    <d v="1899-12-30T06:19:36"/>
    <n v="0"/>
    <n v="12.954166666666667"/>
    <s v="-83.449542"/>
    <s v="45.077664"/>
    <n v="2.18705253149666"/>
    <n v="0"/>
    <n v="0"/>
    <s v="105_Thursday"/>
    <s v="105_Week1_Thursday"/>
    <n v="5"/>
    <n v="0"/>
    <n v="2"/>
    <s v="101_Week1_Thursday"/>
    <n v="55.882739999999998"/>
    <n v="58.735999999999997"/>
    <s v="NO"/>
    <s v="MTWRF"/>
    <s v="Yes"/>
    <s v="Yes"/>
    <s v="Y"/>
    <n v="0"/>
  </r>
  <r>
    <s v="2739"/>
    <s v="71342"/>
    <s v="0"/>
    <x v="0"/>
    <x v="3"/>
    <x v="2"/>
    <s v="2"/>
    <s v="105"/>
    <s v="W"/>
    <n v="60"/>
    <s v="Fairview Enterprises"/>
    <s v="4701 E MILLER RD M-72, Fairview MI 48621 US"/>
    <n v="49.432215455919497"/>
    <s v="-10788"/>
    <s v="0"/>
    <d v="1899-12-30T07:09:02"/>
    <d v="1899-12-30T07:42:40"/>
    <n v="0"/>
    <n v="33.633333333333333"/>
    <s v="-83.941707904955"/>
    <s v="44.7211911139216"/>
    <n v="48.370313464711003"/>
    <n v="0"/>
    <n v="0"/>
    <s v="105_Thursday"/>
    <s v="105_Week1_Thursday"/>
    <n v="1"/>
    <n v="0"/>
    <n v="61"/>
    <s v="105_Week1_Wednesday"/>
    <n v="106.17619999999999"/>
    <n v="56.067500000000003"/>
    <s v="NO"/>
    <s v="MTWRF"/>
    <s v="No"/>
    <s v="Yes"/>
    <s v="Y"/>
    <n v="0"/>
  </r>
  <r>
    <s v="2743"/>
    <s v="71346"/>
    <s v="0"/>
    <x v="0"/>
    <x v="3"/>
    <x v="2"/>
    <s v="3"/>
    <s v="103"/>
    <s v="F"/>
    <n v="349"/>
    <s v="CLIFF'S FAIRVIEW GARAGE"/>
    <s v="1998 E. MILLER RD. PO BOX 224, FAIRVIEW MI 48621 US"/>
    <n v="5.6091723702848002"/>
    <s v="-10789"/>
    <s v="7"/>
    <d v="1899-12-30T07:48:17"/>
    <d v="1899-12-30T08:07:04"/>
    <n v="0"/>
    <n v="18.783333333333335"/>
    <s v="-84.05088"/>
    <s v="44.724851"/>
    <n v="5.5654555762200104"/>
    <n v="13"/>
    <n v="0.23214285714285701"/>
    <s v="105_Thursday"/>
    <s v="105_Week1_Thursday"/>
    <n v="1"/>
    <n v="57"/>
    <n v="350"/>
    <s v="103_Week1_Friday"/>
    <n v="42.645000000000003"/>
    <n v="60.356200000000001"/>
    <s v="NO"/>
    <s v="MTWRF"/>
    <s v="Yes"/>
    <s v="Yes"/>
    <s v="Y"/>
    <n v="57"/>
  </r>
  <r>
    <s v="14389"/>
    <s v="73404"/>
    <s v="7"/>
    <x v="0"/>
    <x v="3"/>
    <x v="2"/>
    <s v="4"/>
    <s v="103"/>
    <s v="F"/>
    <n v="1"/>
    <s v="THUNDER BAY HEALTH-FAIRVIEW"/>
    <s v="1910 E. MILLER RD., FAIRVIEW MI 48621 US"/>
    <n v="0.33690175414085399"/>
    <s v="-10790"/>
    <s v="7"/>
    <d v="1899-12-30T08:07:24"/>
    <d v="1899-12-30T08:10:39"/>
    <n v="0"/>
    <n v="3.2416666666666667"/>
    <s v="-84.0545117"/>
    <s v="44.7245917"/>
    <n v="0.178846730156213"/>
    <n v="0"/>
    <n v="0"/>
    <s v="105_Thursday"/>
    <s v="105_Week1_Thursday"/>
    <n v="1"/>
    <n v="0"/>
    <n v="2"/>
    <s v="103_Week1_Friday"/>
    <n v="47.41"/>
    <n v="47.41"/>
    <s v="NO"/>
    <s v="MTWRF"/>
    <s v="Yes"/>
    <s v="Yes"/>
    <s v="Y"/>
    <n v="0"/>
  </r>
  <r>
    <s v="9537"/>
    <s v="73308"/>
    <s v="0"/>
    <x v="0"/>
    <x v="3"/>
    <x v="2"/>
    <s v="5"/>
    <s v="103"/>
    <s v="F"/>
    <n v="300"/>
    <s v="HIGHLAND LUMBER"/>
    <s v="693 E KITTLE RD, MIO MI 48647 US"/>
    <n v="5.2912673093378499"/>
    <s v="-10791"/>
    <s v="5"/>
    <d v="1899-12-30T08:15:56"/>
    <d v="1899-12-30T08:23:06"/>
    <n v="0"/>
    <n v="7.166666666666667"/>
    <s v="-84.1043058"/>
    <s v="44.6963158"/>
    <n v="4.42162897818414"/>
    <n v="0"/>
    <n v="0"/>
    <s v="105_Thursday"/>
    <s v="105_Week1_Thursday"/>
    <n v="1"/>
    <n v="0"/>
    <n v="301"/>
    <s v="103_Week1_Friday"/>
    <n v="35.475000000000001"/>
    <n v="33.85"/>
    <s v="NO"/>
    <s v="MTWRF"/>
    <s v="Yes"/>
    <s v="Yes"/>
    <s v="Y"/>
    <n v="0"/>
  </r>
  <r>
    <s v="2710"/>
    <s v="71313"/>
    <s v="0"/>
    <x v="0"/>
    <x v="3"/>
    <x v="2"/>
    <s v="6"/>
    <s v="103"/>
    <s v="F"/>
    <n v="280"/>
    <s v="Dwaynes Precision Collison"/>
    <s v="33 W. Troyer, Mio MI 48647 US"/>
    <n v="2.6137052942067398"/>
    <s v="-10792"/>
    <s v="7"/>
    <d v="1899-12-30T08:25:43"/>
    <d v="1899-12-30T08:39:21"/>
    <n v="0"/>
    <n v="13.633333333333333"/>
    <s v="-84.1312282"/>
    <s v="44.6824097"/>
    <n v="2.20521250110491"/>
    <n v="3"/>
    <n v="5.6603773584905703E-2"/>
    <s v="105_Thursday"/>
    <s v="105_Week1_Thursday"/>
    <n v="1"/>
    <n v="11"/>
    <n v="281"/>
    <s v="103_Week1_Friday"/>
    <n v="35"/>
    <n v="43.891199999999998"/>
    <s v="NO"/>
    <s v="MTWRF"/>
    <s v="Yes"/>
    <s v="Yes"/>
    <s v="Y"/>
    <n v="11"/>
  </r>
  <r>
    <s v="2700"/>
    <s v="71303"/>
    <s v="0"/>
    <x v="0"/>
    <x v="3"/>
    <x v="2"/>
    <s v="7"/>
    <s v="103"/>
    <s v="F"/>
    <n v="290"/>
    <s v="Pioneer Store"/>
    <s v="432 North Mt.Tom Rd., Mio MI 48647 US"/>
    <n v="2.4252332616597401"/>
    <s v="-10793"/>
    <s v="5"/>
    <d v="1899-12-30T08:41:46"/>
    <d v="1899-12-30T08:49:06"/>
    <n v="0"/>
    <n v="7.3333333333333339"/>
    <s v="-84.1298"/>
    <s v="44.65623"/>
    <n v="1.8574231595305799"/>
    <n v="0"/>
    <n v="0"/>
    <s v="105_Thursday"/>
    <s v="105_Week1_Thursday"/>
    <n v="1"/>
    <n v="0"/>
    <n v="291"/>
    <s v="103_Week1_Friday"/>
    <n v="19.184999999999999"/>
    <n v="22.2712"/>
    <s v="NO"/>
    <s v="MTWRF"/>
    <s v="Yes"/>
    <s v="Yes"/>
    <s v="Y"/>
    <n v="0"/>
  </r>
  <r>
    <s v="13053"/>
    <s v="99161"/>
    <s v="115"/>
    <x v="0"/>
    <x v="3"/>
    <x v="2"/>
    <s v="8"/>
    <s v="103"/>
    <s v="F"/>
    <n v="1"/>
    <s v="FAMILY FARE #1508 FIRST AID"/>
    <s v="305 MORENCI POB 549, MIO MI 48647 US"/>
    <n v="0.39203424938023101"/>
    <s v="-10794"/>
    <s v="7"/>
    <d v="1899-12-30T08:49:30"/>
    <d v="1899-12-30T08:59:11"/>
    <n v="0"/>
    <n v="9.683574621414877"/>
    <s v="-84.1309335"/>
    <s v="44.6548057"/>
    <n v="0.119492043578054"/>
    <n v="0"/>
    <m/>
    <s v="105_Thursday"/>
    <s v="105_Week1_Thursday"/>
    <n v="1"/>
    <n v="0"/>
    <n v="2"/>
    <s v="103_Week1_Friday"/>
    <n v="0"/>
    <n v="0"/>
    <s v="NO"/>
    <s v="MTWRF"/>
    <s v="Yes"/>
    <s v="Yes"/>
    <s v="Y"/>
    <n v="0"/>
  </r>
  <r>
    <s v="2702"/>
    <s v="99061"/>
    <s v="115"/>
    <x v="0"/>
    <x v="3"/>
    <x v="2"/>
    <s v="9"/>
    <s v="103"/>
    <s v="F"/>
    <n v="260"/>
    <s v="FAMILY FARE #1508"/>
    <s v="305 MORENCI PO BOX 549, MIO MI 48647 US"/>
    <n v="0"/>
    <s v="-10795"/>
    <s v="7"/>
    <d v="1899-12-30T08:59:11"/>
    <d v="1899-12-30T09:18:40"/>
    <n v="0"/>
    <n v="19.483333333333334"/>
    <s v="-84.1309335"/>
    <s v="44.6548057"/>
    <m/>
    <n v="5"/>
    <n v="9.4339622641509399E-2"/>
    <s v="105_Thursday"/>
    <s v="105_Week1_Thursday"/>
    <n v="1"/>
    <n v="24"/>
    <n v="261"/>
    <s v="103_Week1_Friday"/>
    <n v="80.082499999999996"/>
    <n v="84.447500000000005"/>
    <s v="NO"/>
    <s v="MTWRF"/>
    <s v="Yes"/>
    <s v="Yes"/>
    <s v="Y"/>
    <n v="24"/>
  </r>
  <r>
    <s v="2695"/>
    <s v="71296"/>
    <s v="0"/>
    <x v="0"/>
    <x v="3"/>
    <x v="2"/>
    <s v="10"/>
    <s v="103"/>
    <s v="F"/>
    <n v="270"/>
    <s v="Mio Ranger District"/>
    <s v="107 McKinley Rd., Mio MI 48647 US"/>
    <n v="1.8059888109564799"/>
    <s v="-10796"/>
    <s v="1"/>
    <d v="1899-12-30T09:20:28"/>
    <d v="1899-12-30T09:40:14"/>
    <n v="0"/>
    <n v="19.766666666666666"/>
    <s v="-84.1269275"/>
    <s v="44.6654333"/>
    <n v="0.95312240400400905"/>
    <n v="0"/>
    <n v="0"/>
    <s v="105_Thursday"/>
    <s v="105_Week1_Thursday"/>
    <n v="1"/>
    <n v="0"/>
    <n v="271"/>
    <s v="103_Week1_Friday"/>
    <n v="17.0337"/>
    <n v="34.067500000000003"/>
    <s v="NO"/>
    <s v="MTWRF"/>
    <s v="Yes"/>
    <s v="Yes"/>
    <s v="Y"/>
    <n v="0"/>
  </r>
  <r>
    <s v="2704"/>
    <s v="71307"/>
    <s v="0"/>
    <x v="0"/>
    <x v="3"/>
    <x v="2"/>
    <s v="11"/>
    <s v="103"/>
    <s v="F"/>
    <n v="20"/>
    <s v="Blair's Service"/>
    <s v="210 S. M-33, Mio MI 48647 US"/>
    <n v="2.6668952889740498"/>
    <s v="-10797"/>
    <s v="5"/>
    <d v="1899-12-30T09:42:54"/>
    <d v="1899-12-30T09:46:11"/>
    <n v="0"/>
    <n v="3.2833333333333332"/>
    <s v="-84.13044"/>
    <s v="44.650903"/>
    <n v="1.23285960952858"/>
    <n v="0"/>
    <n v="0"/>
    <s v="105_Thursday"/>
    <s v="105_Week1_Thursday"/>
    <n v="1"/>
    <n v="0"/>
    <n v="21"/>
    <s v="103_Week1_Friday"/>
    <n v="18.225000000000001"/>
    <n v="22.605"/>
    <s v="NO"/>
    <s v="MTWRF"/>
    <s v="Yes"/>
    <s v="Yes"/>
    <s v="Y"/>
    <n v="0"/>
  </r>
  <r>
    <s v="2022"/>
    <s v="99046"/>
    <s v="9"/>
    <x v="0"/>
    <x v="3"/>
    <x v="2"/>
    <s v="12"/>
    <s v="105"/>
    <s v="M"/>
    <n v="0"/>
    <s v="Alpena Oil - Mio"/>
    <s v="222 MORENCI AVE., Mio MI 48647 US"/>
    <n v="0.21921110339462799"/>
    <s v="-10798"/>
    <s v="6"/>
    <d v="1899-12-30T09:46:24"/>
    <d v="1899-12-30T09:56:22"/>
    <n v="0"/>
    <n v="9.9749999999999996"/>
    <s v="-84.130463"/>
    <s v="44.650409"/>
    <n v="3.4052866447926898E-2"/>
    <n v="0"/>
    <n v="0"/>
    <s v="105_Thursday"/>
    <s v="105_Week1_Thursday"/>
    <n v="1"/>
    <n v="0"/>
    <n v="1"/>
    <s v="105_Week1_Monday"/>
    <n v="131.94749999999999"/>
    <n v="129.21369999999999"/>
    <s v="NO"/>
    <s v="MTWRF"/>
    <s v="No"/>
    <s v="Yes"/>
    <s v="Y"/>
    <n v="0"/>
  </r>
  <r>
    <s v="2832"/>
    <s v="99082"/>
    <s v="11"/>
    <x v="0"/>
    <x v="3"/>
    <x v="2"/>
    <s v="13"/>
    <s v="103"/>
    <s v="F"/>
    <n v="255"/>
    <s v="Sunrise Convenience Store #28"/>
    <s v="300 S Morenci, Mio MI 48647 US"/>
    <n v="0.14136145077645801"/>
    <s v="-10799"/>
    <s v="7"/>
    <d v="1899-12-30T09:56:31"/>
    <d v="1899-12-30T10:19:52"/>
    <n v="0"/>
    <n v="23.341666666666669"/>
    <s v="-84.130555"/>
    <s v="44.649682"/>
    <n v="2.4112347848522699E-2"/>
    <n v="0"/>
    <n v="0"/>
    <s v="105_Thursday"/>
    <s v="105_Week1_Thursday"/>
    <n v="1"/>
    <n v="0"/>
    <n v="256"/>
    <s v="103_Week1_Friday"/>
    <n v="65.31"/>
    <n v="42.018700000000003"/>
    <s v="NO"/>
    <s v="MTWRF"/>
    <s v="Yes"/>
    <s v="Yes"/>
    <s v="Y"/>
    <n v="0"/>
  </r>
  <r>
    <s v="2696"/>
    <s v="71298"/>
    <s v="0"/>
    <x v="0"/>
    <x v="3"/>
    <x v="2"/>
    <s v="14"/>
    <s v="103"/>
    <s v="F"/>
    <n v="205"/>
    <s v="American Collision"/>
    <s v="414 N. Morenci P.O. Box 100, Mio MI 48647 US"/>
    <n v="0.48796140775084501"/>
    <s v="-10800"/>
    <s v="2"/>
    <d v="1899-12-30T10:20:21"/>
    <d v="1899-12-30T10:30:02"/>
    <n v="0"/>
    <n v="9.683574621414877"/>
    <s v="-84.1302533"/>
    <s v="44.6476517"/>
    <n v="0.199468267634864"/>
    <n v="0"/>
    <n v="0"/>
    <s v="105_Thursday"/>
    <s v="105_Week1_Thursday"/>
    <n v="1"/>
    <n v="0"/>
    <n v="206"/>
    <s v="103_Week1_Friday"/>
    <n v="12.432499999999999"/>
    <n v="12.432499999999999"/>
    <s v="NO"/>
    <s v="MTWRF"/>
    <s v="Yes"/>
    <s v="Yes"/>
    <s v="Y"/>
    <n v="0"/>
  </r>
  <r>
    <s v="2716"/>
    <s v="71319"/>
    <s v="0"/>
    <x v="0"/>
    <x v="3"/>
    <x v="2"/>
    <s v="15"/>
    <s v="105"/>
    <s v="M"/>
    <n v="0"/>
    <s v="ELLIE'S 12 TABLES"/>
    <s v="611 Morenci Ave., Mio MI 48647 US"/>
    <n v="0.456579534336925"/>
    <s v="-10801"/>
    <s v="5"/>
    <d v="1899-12-30T10:30:30"/>
    <d v="1899-12-30T10:40:11"/>
    <n v="0"/>
    <n v="9.683574621414877"/>
    <s v="-84.1298592705979"/>
    <s v="44.6433329554874"/>
    <n v="0.29824511002989401"/>
    <n v="0"/>
    <n v="0"/>
    <s v="105_Thursday"/>
    <s v="105_Week1_Thursday"/>
    <n v="1"/>
    <n v="0"/>
    <n v="1"/>
    <s v="105_Week1_Monday"/>
    <n v="45.462499999999999"/>
    <n v="13.9062"/>
    <s v="NO"/>
    <s v="MTF"/>
    <s v="No"/>
    <s v="Yes"/>
    <s v="N"/>
    <n v="0"/>
  </r>
  <r>
    <s v="2705"/>
    <s v="71308"/>
    <s v="0"/>
    <x v="0"/>
    <x v="3"/>
    <x v="2"/>
    <s v="16"/>
    <s v="103"/>
    <s v="F"/>
    <n v="257"/>
    <s v="Mike's Auto &amp; Glass"/>
    <s v="525 S. Morenci Ave P.O.Box 532, Mio MI 48647 US"/>
    <n v="0.47655963711440602"/>
    <s v="-10802"/>
    <s v="7"/>
    <d v="1899-12-30T10:40:39"/>
    <d v="1899-12-30T10:54:57"/>
    <n v="0"/>
    <n v="14.308333333333334"/>
    <s v="-84.129617"/>
    <s v="44.646595"/>
    <n v="0.231806100643413"/>
    <n v="13"/>
    <n v="0.25"/>
    <s v="105_Thursday"/>
    <s v="105_Week1_Thursday"/>
    <n v="1"/>
    <n v="88"/>
    <n v="258"/>
    <s v="103_Week1_Friday"/>
    <n v="45.134999999999998"/>
    <n v="48.651200000000003"/>
    <s v="NO"/>
    <s v="MTWRF"/>
    <s v="Yes"/>
    <s v="Yes"/>
    <s v="Y"/>
    <n v="88"/>
  </r>
  <r>
    <s v="2694"/>
    <s v="71295"/>
    <s v="0"/>
    <x v="0"/>
    <x v="3"/>
    <x v="2"/>
    <s v="17"/>
    <s v="105"/>
    <s v="W"/>
    <n v="10"/>
    <s v="Oscoda County Sheriff"/>
    <s v="301 S MORENCI AVE, Mio MI 48647 US"/>
    <n v="0.76505468599498305"/>
    <s v="-10803"/>
    <s v="5"/>
    <d v="1899-12-30T10:55:44"/>
    <d v="1899-12-30T11:06:17"/>
    <n v="0"/>
    <n v="10.55"/>
    <s v="-84.129306"/>
    <s v="44.649812"/>
    <n v="0.30248193451092498"/>
    <n v="0"/>
    <n v="0"/>
    <s v="105_Thursday"/>
    <s v="105_Week1_Thursday"/>
    <n v="1"/>
    <n v="0"/>
    <n v="11"/>
    <s v="105_Week1_Wednesday"/>
    <n v="20.32"/>
    <n v="35.545000000000002"/>
    <s v="NO"/>
    <s v="MTWRF"/>
    <s v="No"/>
    <s v="Yes"/>
    <s v="Y"/>
    <n v="0"/>
  </r>
  <r>
    <s v="2697"/>
    <s v="71300"/>
    <s v="0"/>
    <x v="0"/>
    <x v="3"/>
    <x v="2"/>
    <s v="18"/>
    <s v="103"/>
    <s v="F"/>
    <n v="259"/>
    <s v="ALPENA AGENCY -MIO"/>
    <s v="215 M-33, MIO MI 48647 US"/>
    <n v="0.25913514569401702"/>
    <s v="-10804"/>
    <s v="3"/>
    <d v="1899-12-30T11:06:32"/>
    <d v="1899-12-30T11:16:13"/>
    <n v="0"/>
    <n v="9.683574621414877"/>
    <s v="-84.1299073"/>
    <s v="44.6507812"/>
    <n v="7.8176567815599299E-2"/>
    <n v="0"/>
    <n v="0"/>
    <s v="105_Thursday"/>
    <s v="105_Week1_Thursday"/>
    <n v="1"/>
    <n v="0"/>
    <n v="260"/>
    <s v="103_Week1_Friday"/>
    <n v="6.9024999999999999"/>
    <n v="6.9024999999999999"/>
    <s v="NO"/>
    <s v="MTWRF"/>
    <s v="Yes"/>
    <s v="Yes"/>
    <s v="Y"/>
    <n v="0"/>
  </r>
  <r>
    <s v="2711"/>
    <s v="71314"/>
    <s v="0"/>
    <x v="0"/>
    <x v="3"/>
    <x v="2"/>
    <s v="19"/>
    <s v="103"/>
    <s v="F"/>
    <n v="236"/>
    <s v="Mio Saloon"/>
    <s v="106 Morenci, Mio MI 48647 US"/>
    <n v="0.34170645475387601"/>
    <s v="-10805"/>
    <s v="6"/>
    <d v="1899-12-30T11:16:34"/>
    <d v="1899-12-30T11:32:05"/>
    <n v="0"/>
    <n v="15.516666666666667"/>
    <s v="-84.1303788"/>
    <s v="44.6519613"/>
    <n v="0.126864561892582"/>
    <n v="0"/>
    <n v="0"/>
    <s v="105_Thursday"/>
    <s v="105_Week1_Thursday"/>
    <n v="1"/>
    <n v="0"/>
    <n v="237"/>
    <s v="103_Week1_Friday"/>
    <n v="67.685000000000002"/>
    <n v="26.776199999999999"/>
    <s v="NO"/>
    <s v="MTWRF"/>
    <s v="Yes"/>
    <s v="Yes"/>
    <s v="Y"/>
    <n v="0"/>
  </r>
  <r>
    <s v="15637"/>
    <s v="73404"/>
    <s v="9"/>
    <x v="0"/>
    <x v="3"/>
    <x v="2"/>
    <s v="20"/>
    <s v="103"/>
    <s v="F"/>
    <n v="1"/>
    <s v="THUNDER BAY HEALTH-MIO"/>
    <s v="1110 W 8TH STREET, MIO MI 48647 US"/>
    <n v="1.61838598921895"/>
    <s v="-10806"/>
    <s v="5"/>
    <d v="1899-12-30T11:33:42"/>
    <d v="1899-12-30T11:33:48"/>
    <n v="0"/>
    <n v="0.1"/>
    <s v="-84.144435"/>
    <s v="44.653265"/>
    <n v="0.74036704321406999"/>
    <n v="0"/>
    <n v="0"/>
    <s v="105_Thursday"/>
    <s v="105_Week1_Thursday"/>
    <n v="1"/>
    <n v="0"/>
    <n v="2"/>
    <s v="103_Week1_Friday"/>
    <n v="0"/>
    <n v="0"/>
    <s v="NO"/>
    <s v="MTWRF"/>
    <s v="Yes"/>
    <s v="Yes"/>
    <s v="Y"/>
    <n v="0"/>
  </r>
  <r>
    <s v="11658"/>
    <s v="73434"/>
    <s v="0"/>
    <x v="0"/>
    <x v="3"/>
    <x v="2"/>
    <s v="21"/>
    <s v="103"/>
    <s v="F"/>
    <n v="209"/>
    <s v="MA DEETER'S"/>
    <s v="2262 DETER RD, LUZERNE MI 48636 US"/>
    <n v="8.4380527697503602"/>
    <s v="-10807"/>
    <s v="6"/>
    <d v="1899-12-30T11:42:14"/>
    <d v="1899-12-30T11:52:50"/>
    <n v="0"/>
    <n v="10.6"/>
    <s v="-84.271929"/>
    <s v="44.615597"/>
    <n v="7.8198683025821598"/>
    <n v="0"/>
    <n v="0"/>
    <s v="105_Thursday"/>
    <s v="105_Week1_Thursday"/>
    <n v="1"/>
    <n v="0"/>
    <n v="210"/>
    <s v="103_Week1_Friday"/>
    <n v="80.202500000000001"/>
    <n v="55.3"/>
    <s v="NO"/>
    <s v="MTWRF"/>
    <s v="Yes"/>
    <s v="Yes"/>
    <s v="Y"/>
    <n v="0"/>
  </r>
  <r>
    <s v="2824"/>
    <s v="71432"/>
    <s v="0"/>
    <x v="0"/>
    <x v="3"/>
    <x v="2"/>
    <s v="22"/>
    <s v="103"/>
    <s v="F"/>
    <n v="281"/>
    <s v="Country Corners Bulk Foods"/>
    <s v="1284 W. Kittle Rd., Mio MI 48647 US"/>
    <n v="11.289747906848801"/>
    <s v="-10808"/>
    <s v="6"/>
    <d v="1899-12-30T12:04:07"/>
    <d v="1899-12-30T12:12:59"/>
    <n v="0"/>
    <n v="8.8666666666666671"/>
    <s v="-84.1814555"/>
    <s v="44.696731"/>
    <n v="8.7446452818200395"/>
    <n v="0"/>
    <n v="0"/>
    <s v="105_Thursday"/>
    <s v="105_Week1_Thursday"/>
    <n v="1"/>
    <n v="0"/>
    <n v="282"/>
    <s v="103_Week1_Friday"/>
    <n v="25.362500000000001"/>
    <n v="50.017499999999998"/>
    <s v="NO"/>
    <s v="MTWRF"/>
    <s v="Yes"/>
    <s v="Yes"/>
    <s v="Y"/>
    <n v="0"/>
  </r>
  <r>
    <s v="11927"/>
    <s v="73449"/>
    <s v="0"/>
    <x v="0"/>
    <x v="3"/>
    <x v="2"/>
    <s v="23"/>
    <s v="103"/>
    <s v="F"/>
    <n v="282"/>
    <s v="COUNTRY FEED SUPPLY"/>
    <s v="389 W. KITTLE RD, MIO MI 48647 US"/>
    <n v="2.65290273912251"/>
    <s v="-10809"/>
    <s v="6"/>
    <d v="1899-12-30T12:15:39"/>
    <d v="1899-12-30T12:25:06"/>
    <n v="0"/>
    <n v="9.4500000000000011"/>
    <s v="-84.14791"/>
    <s v="44.695174"/>
    <n v="1.6523534400754201"/>
    <n v="0"/>
    <n v="0"/>
    <s v="105_Thursday"/>
    <s v="105_Week1_Thursday"/>
    <n v="1"/>
    <n v="0"/>
    <n v="283"/>
    <s v="103_Week1_Friday"/>
    <n v="29.344999999999999"/>
    <n v="50.182499999999997"/>
    <s v="NO"/>
    <s v="MTWRF"/>
    <s v="Yes"/>
    <s v="Yes"/>
    <s v="Y"/>
    <n v="0"/>
  </r>
  <r>
    <s v="14308"/>
    <s v="73513"/>
    <s v="0"/>
    <x v="0"/>
    <x v="3"/>
    <x v="2"/>
    <s v="24"/>
    <s v="103"/>
    <s v="F"/>
    <n v="1"/>
    <s v="THE FARM KITCHEN"/>
    <s v="50 W. KITTLE ROAD, MIO MI 48647 US"/>
    <n v="1.3761901650577799"/>
    <s v="-10810"/>
    <s v="7"/>
    <d v="1899-12-30T12:26:28"/>
    <d v="1899-12-30T12:32:58"/>
    <n v="0"/>
    <n v="6.5"/>
    <s v="-84.130544"/>
    <s v="44.695983"/>
    <n v="0.85512493361663799"/>
    <n v="0"/>
    <n v="0"/>
    <s v="105_Thursday"/>
    <s v="105_Week1_Thursday"/>
    <n v="1"/>
    <n v="0"/>
    <n v="2"/>
    <s v="103_Week1_Friday"/>
    <n v="57.454999999999998"/>
    <n v="48.17"/>
    <s v="NO"/>
    <s v="MTWRF"/>
    <s v="Yes"/>
    <s v="Yes"/>
    <s v="Y"/>
    <n v="0"/>
  </r>
  <r>
    <s v="8854"/>
    <s v="73268"/>
    <s v="0"/>
    <x v="0"/>
    <x v="3"/>
    <x v="2"/>
    <s v="25"/>
    <s v="103"/>
    <s v="F"/>
    <n v="258"/>
    <s v="NORTHEAST MI CONSORTIUM-MIO"/>
    <s v="1329 MT TOM RD, MIO MI 48647 US"/>
    <n v="1.25214516744018"/>
    <s v="-10811"/>
    <s v="3"/>
    <d v="1899-12-30T12:34:13"/>
    <d v="1899-12-30T12:43:54"/>
    <n v="0"/>
    <n v="9.683574621414877"/>
    <s v="-84.1303067980501"/>
    <s v="44.712125896692"/>
    <n v="1.13930793138282"/>
    <n v="0"/>
    <n v="0"/>
    <s v="105_Thursday"/>
    <s v="105_Week1_Thursday"/>
    <n v="1"/>
    <n v="0"/>
    <n v="259"/>
    <s v="103_Week1_Friday"/>
    <n v="9.1174999999999997"/>
    <n v="9.1174999999999997"/>
    <s v="YES"/>
    <s v="TWR"/>
    <s v="Yes"/>
    <s v="Yes"/>
    <s v="Y"/>
    <n v="0"/>
  </r>
  <r>
    <s v="11690"/>
    <s v="99080"/>
    <s v="8"/>
    <x v="0"/>
    <x v="3"/>
    <x v="2"/>
    <s v="26"/>
    <s v="103"/>
    <s v="F"/>
    <n v="348"/>
    <s v="MERCANTILE BANK"/>
    <s v="1979 E. MILLER RD, FAIRVIEW MI 48621 US"/>
    <n v="5.1748606394976404"/>
    <s v="-10812"/>
    <s v="5"/>
    <d v="1899-12-30T12:49:05"/>
    <d v="1899-12-30T12:53:54"/>
    <n v="0"/>
    <n v="4.8166666666666664"/>
    <s v="-84.051966"/>
    <s v="44.725372"/>
    <n v="4.5319642263200199"/>
    <n v="0"/>
    <n v="0"/>
    <s v="105_Thursday"/>
    <s v="105_Week1_Thursday"/>
    <n v="1"/>
    <n v="0"/>
    <n v="349"/>
    <s v="103_Week1_Friday"/>
    <n v="9.9250000000000007"/>
    <n v="15.2"/>
    <s v="NO"/>
    <s v="MTWRF"/>
    <s v="Yes"/>
    <s v="Yes"/>
    <s v="Y"/>
    <n v="0"/>
  </r>
  <r>
    <s v="2572"/>
    <s v="99126"/>
    <s v="6"/>
    <x v="0"/>
    <x v="3"/>
    <x v="2"/>
    <s v="27"/>
    <s v="105"/>
    <s v="W"/>
    <n v="410"/>
    <s v="Glennie Ace Hardware"/>
    <s v="3280 State Rd., Glennie MI 48737 US"/>
    <n v="25.901921382173899"/>
    <s v="-10813"/>
    <s v="7"/>
    <d v="1899-12-30T13:19:48"/>
    <d v="1899-12-30T13:24:09"/>
    <n v="0"/>
    <n v="4.3416666666666668"/>
    <s v="-83.725294"/>
    <s v="44.559703"/>
    <n v="26.315694380317101"/>
    <n v="0"/>
    <n v="0"/>
    <s v="105_Thursday"/>
    <s v="105_Week1_Thursday"/>
    <n v="1"/>
    <n v="0"/>
    <n v="411"/>
    <s v="105_Week1_Wednesday"/>
    <n v="10.51"/>
    <n v="13.8325"/>
    <s v="NO"/>
    <s v="MTWRF"/>
    <s v="No"/>
    <s v="Yes"/>
    <s v="Y"/>
    <n v="0"/>
  </r>
  <r>
    <s v="10893"/>
    <s v="73392"/>
    <s v="0"/>
    <x v="0"/>
    <x v="3"/>
    <x v="2"/>
    <s v="28"/>
    <s v="105"/>
    <s v="W"/>
    <n v="381"/>
    <s v="DOCKSIDE MARINA"/>
    <s v="4320 STATE RD, GLENNIE MI 48737 US"/>
    <n v="2.6107218172401199"/>
    <s v="-10814"/>
    <s v="0"/>
    <d v="1899-12-30T13:26:45"/>
    <d v="1899-12-30T13:36:26"/>
    <n v="0"/>
    <n v="9.683574621414877"/>
    <s v="-83.697923"/>
    <s v="44.533168"/>
    <n v="2.3813140143432401"/>
    <n v="0"/>
    <n v="0"/>
    <s v="105_Thursday"/>
    <s v="105_Week1_Thursday"/>
    <n v="1"/>
    <n v="0"/>
    <n v="382"/>
    <s v="105_Week1_Wednesday"/>
    <n v="20.606200000000001"/>
    <n v="0"/>
    <s v="NO"/>
    <s v="MTWRF"/>
    <s v="No"/>
    <s v="Yes"/>
    <s v="Y"/>
    <n v="0"/>
  </r>
  <r>
    <s v="9311"/>
    <s v="73294"/>
    <s v="0"/>
    <x v="0"/>
    <x v="3"/>
    <x v="2"/>
    <s v="29"/>
    <s v="105"/>
    <s v="W"/>
    <n v="386"/>
    <s v="EAGLE RIDGE GOLF COURSE"/>
    <s v="3501 STATE RD, GLENNIE MI 48737 US"/>
    <n v="1.97117548622191"/>
    <s v="-10815"/>
    <s v="7"/>
    <d v="1899-12-30T13:38:24"/>
    <d v="1899-12-30T13:48:05"/>
    <n v="0"/>
    <n v="9.683574621414877"/>
    <s v="-83.721237"/>
    <s v="44.553344"/>
    <n v="1.89691453301404"/>
    <n v="0"/>
    <n v="0"/>
    <s v="105_Thursday"/>
    <s v="105_Week1_Thursday"/>
    <n v="1"/>
    <n v="0"/>
    <n v="387"/>
    <s v="105_Week1_Wednesday"/>
    <n v="86.68"/>
    <n v="0"/>
    <s v="NO"/>
    <s v="MTWRF"/>
    <s v="No"/>
    <s v="Yes"/>
    <s v="Y"/>
    <n v="0"/>
  </r>
  <r>
    <s v="14827"/>
    <s v="99161"/>
    <s v="00119"/>
    <x v="0"/>
    <x v="3"/>
    <x v="2"/>
    <s v="30"/>
    <s v="105"/>
    <s v="W"/>
    <n v="1"/>
    <s v="ROGERS FOOD PRIDE 4505 F. A."/>
    <s v="3257 STATE RD, GLENNIE MI 48737 US"/>
    <n v="1.0721331350505401"/>
    <s v="-10816"/>
    <s v="7 "/>
    <d v="1899-12-30T13:49:10"/>
    <d v="1899-12-30T13:58:51"/>
    <n v="0"/>
    <n v="9.683574621414877"/>
    <s v="-83.724404"/>
    <s v="44.56014"/>
    <n v="0.59810646871386697"/>
    <n v="0"/>
    <n v="0"/>
    <s v="105_Thursday"/>
    <s v="105_Week1_Thursday"/>
    <n v="1"/>
    <n v="0"/>
    <n v="2"/>
    <s v="105_Week1_Wednesday"/>
    <n v="0"/>
    <n v="0"/>
    <s v="NO"/>
    <s v="MTWRF"/>
    <s v="No"/>
    <s v="Yes"/>
    <s v="Y"/>
    <n v="0"/>
  </r>
  <r>
    <s v="2574"/>
    <s v="99062"/>
    <s v="119"/>
    <x v="0"/>
    <x v="3"/>
    <x v="2"/>
    <s v="31"/>
    <s v="105"/>
    <s v="W"/>
    <n v="420"/>
    <s v="ROGER'S FOOD PRIDE 4505"/>
    <s v="3257 State Rd., Glennie MI 48737 US"/>
    <n v="0"/>
    <s v="-10817"/>
    <s v="7"/>
    <d v="1899-12-30T13:58:51"/>
    <d v="1899-12-30T14:07:13"/>
    <n v="0"/>
    <n v="8.375"/>
    <s v="-83.724404"/>
    <s v="44.56014"/>
    <m/>
    <n v="3"/>
    <n v="5.7692307692307702E-2"/>
    <s v="105_Thursday"/>
    <s v="105_Week1_Thursday"/>
    <n v="1"/>
    <n v="11"/>
    <n v="421"/>
    <s v="105_Week1_Wednesday"/>
    <n v="23.94"/>
    <n v="32.979999999999997"/>
    <s v="NO"/>
    <s v="MTWRF"/>
    <s v="No"/>
    <s v="Yes"/>
    <s v="Y"/>
    <n v="11"/>
  </r>
  <r>
    <s v="2576"/>
    <s v="71172"/>
    <s v="0"/>
    <x v="0"/>
    <x v="3"/>
    <x v="2"/>
    <s v="32"/>
    <s v="105"/>
    <s v="W"/>
    <n v="430"/>
    <s v="Glennie Tavern"/>
    <s v="3229 E. State Rd., Glennie MI 48737 US"/>
    <n v="0.21948283351957801"/>
    <s v="-10818"/>
    <s v="7"/>
    <d v="1899-12-30T14:07:26"/>
    <d v="1899-12-30T14:17:00"/>
    <n v="0"/>
    <n v="9.5750000000000011"/>
    <s v="-83.725416"/>
    <s v="44.561178"/>
    <n v="8.3989200184819202E-2"/>
    <n v="0"/>
    <n v="0"/>
    <s v="105_Thursday"/>
    <s v="105_Week1_Thursday"/>
    <n v="1"/>
    <n v="0"/>
    <n v="431"/>
    <s v="105_Week1_Wednesday"/>
    <n v="102.77119999999999"/>
    <n v="86.587500000000006"/>
    <s v="NO"/>
    <s v="MTWRF"/>
    <s v="No"/>
    <s v="Yes"/>
    <s v="Y"/>
    <n v="0"/>
  </r>
  <r>
    <s v="1999"/>
    <s v="70551"/>
    <s v="0"/>
    <x v="0"/>
    <x v="3"/>
    <x v="2"/>
    <s v="33"/>
    <s v="101"/>
    <s v="T"/>
    <n v="400"/>
    <s v="River's Edge Golf Course"/>
    <s v="6373 Werth Rd., Alpena MI 49707 US"/>
    <n v="43.0522958915681"/>
    <s v="-10819"/>
    <s v="6"/>
    <d v="1899-12-30T15:00:04"/>
    <d v="1899-12-30T15:09:45"/>
    <n v="0"/>
    <n v="9.683574621414877"/>
    <s v="-83.574395"/>
    <s v="44.97872"/>
    <n v="42.839674873295202"/>
    <n v="0"/>
    <n v="0"/>
    <s v="105_Thursday"/>
    <s v="105_Week1_Thursday"/>
    <n v="1"/>
    <n v="0"/>
    <n v="401"/>
    <s v="101_Week1_Tuesday"/>
    <n v="63.88"/>
    <n v="18.946200000000001"/>
    <s v="NO"/>
    <s v="MTWRF"/>
    <s v="Yes"/>
    <s v="Yes"/>
    <s v="Y"/>
    <n v="0"/>
  </r>
  <r>
    <s v="8281"/>
    <s v="73227"/>
    <s v="0"/>
    <x v="0"/>
    <x v="3"/>
    <x v="2"/>
    <s v="34"/>
    <s v="105"/>
    <s v="W"/>
    <n v="436"/>
    <s v="EVERETT GOODRICH INC"/>
    <s v="3851 WERTH RD, ALPENA MI 49707 US"/>
    <n v="5.2568515911698297"/>
    <s v="-10820"/>
    <s v="5"/>
    <d v="1899-12-30T15:15:00"/>
    <d v="1899-12-30T15:21:52"/>
    <n v="0"/>
    <n v="6.8666666666666671"/>
    <s v="-83.524533"/>
    <s v="45.009757"/>
    <n v="3.8695339189754701"/>
    <n v="0"/>
    <n v="0"/>
    <s v="105_Thursday"/>
    <s v="105_Week1_Thursday"/>
    <n v="1"/>
    <n v="0"/>
    <n v="437"/>
    <s v="105_Week1_Wednesday"/>
    <n v="17.149999999999999"/>
    <n v="17.149999999999999"/>
    <s v="NO"/>
    <s v="MTWRF"/>
    <s v="No"/>
    <s v="Yes"/>
    <s v="Y"/>
    <n v="0"/>
  </r>
  <r>
    <s v="1986"/>
    <s v="70538"/>
    <s v="0"/>
    <x v="0"/>
    <x v="3"/>
    <x v="2"/>
    <s v="35"/>
    <s v="101"/>
    <s v="W"/>
    <n v="250"/>
    <s v="Eagles"/>
    <s v="1960 M-32 West, Alpena MI 49707 US"/>
    <n v="9.60205307230353"/>
    <s v="-10821"/>
    <s v="6"/>
    <d v="1899-12-30T15:31:29"/>
    <d v="1899-12-30T15:32:00"/>
    <n v="0"/>
    <n v="0.51666666666666672"/>
    <s v="-83.491251"/>
    <s v="45.0622913"/>
    <n v="6.3210297005222298"/>
    <n v="0"/>
    <n v="0"/>
    <s v="105_Thursday"/>
    <s v="105_Week1_Thursday"/>
    <n v="1"/>
    <n v="0"/>
    <n v="251"/>
    <s v="101_Week1_Wednesday"/>
    <n v="35.094999999999999"/>
    <n v="6.0811999999999999"/>
    <s v="NO"/>
    <s v="MTWRF"/>
    <s v="Yes"/>
    <s v="Yes"/>
    <s v="Y"/>
    <n v="0"/>
  </r>
  <r>
    <s v=""/>
    <m/>
    <m/>
    <x v="0"/>
    <x v="3"/>
    <x v="2"/>
    <s v=""/>
    <m/>
    <m/>
    <m/>
    <s v="Alpena Depot"/>
    <s v="120 E Herman St,, Alpena 49707 US"/>
    <n v="9.2234700676053798"/>
    <s v="-10284"/>
    <m/>
    <d v="1899-12-30T15:41:13"/>
    <d v="1899-12-30T15:41:13"/>
    <n v="0"/>
    <m/>
    <s v="-83.416387"/>
    <s v="45.0710235"/>
    <n v="4.0164796143565997"/>
    <m/>
    <m/>
    <s v="105_Thursday"/>
    <s v="105_Week1_Thursday"/>
    <n v="20"/>
    <m/>
    <n v="1"/>
    <e v="#N/A"/>
    <m/>
    <m/>
    <m/>
    <m/>
    <s v="Yes"/>
    <s v="Yes"/>
    <m/>
    <m/>
  </r>
  <r>
    <s v="2144"/>
    <s v="99152"/>
    <s v="8"/>
    <x v="0"/>
    <x v="3"/>
    <x v="3"/>
    <s v="1"/>
    <s v="101"/>
    <s v="T"/>
    <n v="1"/>
    <s v="ALPENA REGIONAL MEDICAL CENTER"/>
    <s v="1501 W. Chisholm, Alpena MI 49707 US"/>
    <n v="6.6603971887379902"/>
    <s v="-10893"/>
    <s v="8"/>
    <d v="1899-12-30T06:06:39"/>
    <d v="1899-12-30T06:19:36"/>
    <n v="0"/>
    <n v="12.954166666666667"/>
    <s v="-83.449542"/>
    <s v="45.077664"/>
    <n v="2.18705253149666"/>
    <n v="0"/>
    <n v="0"/>
    <s v="105_Tuesday"/>
    <s v="105_Week1_Tuesday"/>
    <n v="5"/>
    <n v="0"/>
    <n v="2"/>
    <s v="101_Week1_Tuesday"/>
    <n v="55.882739999999998"/>
    <n v="58.735999999999997"/>
    <s v="NO"/>
    <s v="MTWRF"/>
    <s v="Yes"/>
    <s v="Yes"/>
    <s v="Y"/>
    <n v="0"/>
  </r>
  <r>
    <s v="2698"/>
    <s v="71301"/>
    <s v="0"/>
    <x v="0"/>
    <x v="3"/>
    <x v="3"/>
    <s v="2"/>
    <s v="103"/>
    <s v="F"/>
    <n v="210"/>
    <s v="Luzerne Express"/>
    <s v="3535 W. Park (M-72), Luzerne MI 48636 US"/>
    <n v="74.604098699986906"/>
    <s v="-10894"/>
    <s v="7"/>
    <d v="1899-12-30T07:34:13"/>
    <d v="1899-12-30T07:50:04"/>
    <n v="0"/>
    <n v="15.85"/>
    <s v="-84.2729145"/>
    <s v="44.61523"/>
    <n v="71.220055249223606"/>
    <n v="0"/>
    <n v="0"/>
    <s v="105_Tuesday"/>
    <s v="105_Week1_Tuesday"/>
    <n v="1"/>
    <n v="0"/>
    <n v="211"/>
    <s v="103_Week1_Friday"/>
    <n v="214.59620000000001"/>
    <n v="203.15620000000001"/>
    <s v="NO"/>
    <s v="MTWRF"/>
    <s v="Yes"/>
    <s v="Yes"/>
    <s v="Y"/>
    <n v="0"/>
  </r>
  <r>
    <s v="2833"/>
    <s v="99082"/>
    <s v="8"/>
    <x v="0"/>
    <x v="3"/>
    <x v="3"/>
    <s v="3"/>
    <s v="105"/>
    <s v="W"/>
    <n v="80"/>
    <s v="Sunrise Convenience Store #20"/>
    <s v="1747 North M-76 69245 Burke Drive, St. Helen MI 48656 US"/>
    <n v="26.405587559565902"/>
    <s v="-10895"/>
    <s v="7"/>
    <d v="1899-12-30T08:16:28"/>
    <d v="1899-12-30T08:28:19"/>
    <n v="0"/>
    <n v="11.841666666666667"/>
    <s v="-84.4241261423783"/>
    <s v="44.3817834756186"/>
    <n v="24.430729392099899"/>
    <n v="0"/>
    <n v="0"/>
    <s v="105_Tuesday"/>
    <s v="105_Week1_Tuesday"/>
    <n v="1"/>
    <n v="0"/>
    <n v="81"/>
    <s v="105_Week1_Wednesday"/>
    <n v="50.11"/>
    <n v="50.11"/>
    <s v="NO"/>
    <s v="MTWRF"/>
    <s v="No"/>
    <s v="Yes"/>
    <s v="Y"/>
    <n v="0"/>
  </r>
  <r>
    <s v="12693"/>
    <s v="73480"/>
    <s v="0"/>
    <x v="0"/>
    <x v="3"/>
    <x v="3"/>
    <s v="4"/>
    <s v="105"/>
    <s v="W"/>
    <n v="92"/>
    <s v="MR. B'S DELI &amp; CAFE"/>
    <s v="2343 N. ST HELEN ROAD, ST HELEN MI 48655 US"/>
    <n v="1.81120527721941"/>
    <s v="-10896"/>
    <s v="7"/>
    <d v="1899-12-30T08:30:07"/>
    <d v="1899-12-30T08:36:41"/>
    <n v="0"/>
    <n v="6.5750000000000002"/>
    <s v="-84.410592"/>
    <s v="44.368503"/>
    <n v="1.23953243131947"/>
    <n v="3"/>
    <n v="6.3829787234042604E-2"/>
    <s v="105_Tuesday"/>
    <s v="105_Week1_Tuesday"/>
    <n v="1"/>
    <n v="25"/>
    <n v="93"/>
    <s v="105_Week1_Wednesday"/>
    <n v="78.27"/>
    <n v="49.854999999999997"/>
    <s v="NO"/>
    <s v="MTWRF"/>
    <s v="No"/>
    <s v="Yes"/>
    <s v="Y"/>
    <n v="25"/>
  </r>
  <r>
    <s v="2415"/>
    <s v="99058"/>
    <s v="15"/>
    <x v="0"/>
    <x v="3"/>
    <x v="3"/>
    <s v="5"/>
    <s v="105"/>
    <s v="W"/>
    <n v="65"/>
    <s v="Forwards - St. Helen"/>
    <s v="2007 N. M-36 St. 219 N. Front St., St. Helen MI 48656 US"/>
    <n v="0.80615264736115899"/>
    <s v="-10897"/>
    <s v="7"/>
    <d v="1899-12-30T08:37:30"/>
    <d v="1899-12-30T08:48:51"/>
    <n v="0"/>
    <n v="11.35"/>
    <s v="-84.410567"/>
    <s v="44.363756"/>
    <n v="0.35599366664089399"/>
    <n v="0"/>
    <n v="0"/>
    <s v="105_Tuesday"/>
    <s v="105_Week1_Tuesday"/>
    <n v="1"/>
    <n v="0"/>
    <n v="66"/>
    <s v="105_Week1_Wednesday"/>
    <n v="41.86"/>
    <n v="48.588700000000003"/>
    <s v="NO"/>
    <s v="MTWRF"/>
    <s v="No"/>
    <s v="Yes"/>
    <s v="Y"/>
    <n v="0"/>
  </r>
  <r>
    <s v="11691"/>
    <s v="99080"/>
    <s v="0"/>
    <x v="0"/>
    <x v="3"/>
    <x v="3"/>
    <s v="6"/>
    <s v="105"/>
    <s v="W"/>
    <n v="70"/>
    <s v="MERCANTILE BANK"/>
    <s v="1990 N ST HELEN RD, ST HELEN MI 48656 US"/>
    <n v="0.132212519645691"/>
    <s v="-10898"/>
    <s v="6"/>
    <d v="1899-12-30T09:00:00"/>
    <d v="1899-12-30T09:04:46"/>
    <n v="11.009512769058301"/>
    <n v="4.7750000000000004"/>
    <s v="-84.409618"/>
    <s v="44.363218"/>
    <n v="4.7226380173897499E-2"/>
    <n v="0"/>
    <n v="0"/>
    <s v="105_Tuesday"/>
    <s v="105_Week1_Tuesday"/>
    <n v="1"/>
    <n v="0"/>
    <n v="71"/>
    <s v="105_Week1_Wednesday"/>
    <n v="16.425000000000001"/>
    <n v="27"/>
    <s v="NO"/>
    <s v="MTWRF"/>
    <s v="No"/>
    <s v="Yes"/>
    <s v="Y"/>
    <n v="0"/>
  </r>
  <r>
    <s v="2414"/>
    <s v="99046"/>
    <s v="17"/>
    <x v="0"/>
    <x v="3"/>
    <x v="3"/>
    <s v="7"/>
    <s v="105"/>
    <s v="W"/>
    <n v="90"/>
    <s v="Louie's Market - St. Helen"/>
    <s v="1025 N St. 235 Water St., St. Helen MI 48656 US"/>
    <n v="2.0911735780537102"/>
    <s v="-10899"/>
    <s v="6"/>
    <d v="1899-12-30T09:06:51"/>
    <d v="1899-12-30T09:22:12"/>
    <n v="0"/>
    <n v="15.341666666666667"/>
    <s v="-84.41105"/>
    <s v="44.349607"/>
    <n v="1.0823030048023801"/>
    <n v="2"/>
    <n v="4.8780487804878002E-2"/>
    <s v="105_Tuesday"/>
    <s v="105_Week1_Tuesday"/>
    <n v="1"/>
    <n v="25"/>
    <n v="91"/>
    <s v="105_Week1_Wednesday"/>
    <n v="333.99"/>
    <n v="252.92619999999999"/>
    <s v="NO"/>
    <s v="MTWRF"/>
    <s v="No"/>
    <s v="Yes"/>
    <s v="Y"/>
    <n v="25"/>
  </r>
  <r>
    <s v="1909"/>
    <s v="70337"/>
    <s v="0"/>
    <x v="0"/>
    <x v="3"/>
    <x v="3"/>
    <s v="8"/>
    <s v="105"/>
    <s v="W"/>
    <n v="95"/>
    <s v="FIREHOUSE BAR &amp; GRILL"/>
    <s v="465 N HELEN RD., ST HELEN MI 48656 US"/>
    <n v="0.78764100559055805"/>
    <s v="-10900"/>
    <s v="7"/>
    <d v="1899-12-30T09:22:59"/>
    <d v="1899-12-30T09:30:05"/>
    <n v="0"/>
    <n v="7.0916666666666668"/>
    <s v="-84.410732"/>
    <s v="44.341313"/>
    <n v="0.62435562311276305"/>
    <n v="0"/>
    <n v="0"/>
    <s v="105_Tuesday"/>
    <s v="105_Week1_Tuesday"/>
    <n v="1"/>
    <n v="0"/>
    <n v="96"/>
    <s v="105_Week1_Wednesday"/>
    <n v="89.133700000000005"/>
    <n v="35.643700000000003"/>
    <s v="NO"/>
    <s v="MTWRF"/>
    <s v="No"/>
    <s v="Yes"/>
    <s v="Y"/>
    <n v="0"/>
  </r>
  <r>
    <s v="11604"/>
    <s v="73432"/>
    <s v="0"/>
    <x v="0"/>
    <x v="3"/>
    <x v="3"/>
    <s v="9"/>
    <s v="105"/>
    <s v="M"/>
    <n v="0"/>
    <s v="M&amp;B TRUCKING"/>
    <s v="166 W. M-55, WEST BRANCH MI 48661 US"/>
    <n v="19.243422199040701"/>
    <s v="-10901"/>
    <s v="7"/>
    <d v="1899-12-30T09:49:19"/>
    <d v="1899-12-30T10:00:43"/>
    <n v="0"/>
    <n v="11.408333333333333"/>
    <s v="-84.1322998"/>
    <s v="44.2776412"/>
    <n v="16.8532060971805"/>
    <n v="6"/>
    <n v="0.107142857142857"/>
    <s v="105_Tuesday"/>
    <s v="105_Week1_Tuesday"/>
    <n v="1"/>
    <n v="29"/>
    <n v="1"/>
    <s v="105_Week1_Monday"/>
    <n v="54.553699999999999"/>
    <n v="49.88"/>
    <s v="NO"/>
    <s v="MTWRF"/>
    <s v="No"/>
    <s v="Yes"/>
    <s v="Y"/>
    <n v="29"/>
  </r>
  <r>
    <s v="8681"/>
    <s v="99031"/>
    <s v="96"/>
    <x v="0"/>
    <x v="3"/>
    <x v="3"/>
    <s v="10"/>
    <s v="105"/>
    <s v="M"/>
    <n v="0"/>
    <s v="BLARNEY CASTLE"/>
    <s v="619 M-33, ROSE CITY MI 48854 US"/>
    <n v="11.366639982909"/>
    <s v="-10902"/>
    <s v="7"/>
    <d v="1899-12-30T10:12:06"/>
    <d v="1899-12-30T10:31:24"/>
    <n v="0"/>
    <n v="19.291666666666668"/>
    <s v="-84.11575"/>
    <s v="44.414607"/>
    <n v="9.9894599394473005"/>
    <n v="0"/>
    <n v="0"/>
    <s v="105_Tuesday"/>
    <s v="105_Week1_Tuesday"/>
    <n v="1"/>
    <n v="0"/>
    <n v="1"/>
    <s v="105_Week1_Monday"/>
    <n v="76.905000000000001"/>
    <n v="93.962500000000006"/>
    <s v="NO"/>
    <s v="MTWRF"/>
    <s v="No"/>
    <s v="Yes"/>
    <s v="Y"/>
    <n v="0"/>
  </r>
  <r>
    <s v="11693"/>
    <s v="99080"/>
    <s v="2"/>
    <x v="0"/>
    <x v="3"/>
    <x v="3"/>
    <s v="11"/>
    <s v="103"/>
    <s v="F"/>
    <n v="179"/>
    <s v="MERCANTILE BANK"/>
    <s v="505 BENNETT ST, ROSE CITY MI 48654 US"/>
    <n v="0.431115077808499"/>
    <s v="-10903"/>
    <s v="5"/>
    <d v="1899-12-30T10:31:49"/>
    <d v="1899-12-30T10:38:10"/>
    <n v="0"/>
    <n v="6.3583333333333334"/>
    <s v="-84.115599"/>
    <s v="44.417332"/>
    <n v="0.22743215779790699"/>
    <n v="0"/>
    <n v="0"/>
    <s v="105_Tuesday"/>
    <s v="105_Week1_Tuesday"/>
    <n v="1"/>
    <n v="0"/>
    <n v="180"/>
    <s v="103_Week1_Friday"/>
    <n v="11.95"/>
    <n v="21.4"/>
    <s v="NO"/>
    <s v="MTWRF"/>
    <s v="Yes"/>
    <s v="Yes"/>
    <s v="Y"/>
    <n v="0"/>
  </r>
  <r>
    <s v="2450"/>
    <s v="71040"/>
    <s v="0"/>
    <x v="0"/>
    <x v="3"/>
    <x v="3"/>
    <s v="12"/>
    <s v="103"/>
    <s v="F"/>
    <n v="180"/>
    <s v="No Limits Pizza &amp; Pool"/>
    <s v="111 E. Main, Rose City MI 48654 US"/>
    <n v="0.75469613261520896"/>
    <s v="-10904"/>
    <s v="7"/>
    <d v="1899-12-30T10:38:56"/>
    <d v="1899-12-30T10:47:38"/>
    <n v="0"/>
    <n v="8.7000000000000011"/>
    <s v="-84.115675"/>
    <s v="44.421717"/>
    <n v="0.31385154091152601"/>
    <n v="0"/>
    <n v="0"/>
    <s v="105_Tuesday"/>
    <s v="105_Week1_Tuesday"/>
    <n v="1"/>
    <n v="0"/>
    <n v="181"/>
    <s v="103_Week1_Friday"/>
    <n v="33.922499999999999"/>
    <n v="33.247500000000002"/>
    <s v="NO"/>
    <s v="MTWRF"/>
    <s v="Yes"/>
    <s v="Yes"/>
    <s v="Y"/>
    <n v="0"/>
  </r>
  <r>
    <s v="2446"/>
    <s v="99058"/>
    <s v="6"/>
    <x v="0"/>
    <x v="3"/>
    <x v="3"/>
    <s v="13"/>
    <s v="105"/>
    <s v="W"/>
    <n v="50"/>
    <s v="Forward #27 (Rose City)"/>
    <s v="103 N Williams St, Rose City, MI 48654, Rose City MI 48654 US"/>
    <n v="0.17126605287194299"/>
    <s v="-10905"/>
    <s v="7"/>
    <d v="1899-12-30T10:47:48"/>
    <d v="1899-12-30T10:58:45"/>
    <n v="0"/>
    <n v="10.941666666666666"/>
    <s v="-84.116535"/>
    <s v="44.421767"/>
    <n v="4.2408946809577998E-2"/>
    <n v="0"/>
    <n v="0"/>
    <s v="105_Tuesday"/>
    <s v="105_Week1_Tuesday"/>
    <n v="1"/>
    <n v="0"/>
    <n v="51"/>
    <s v="105_Week1_Wednesday"/>
    <n v="38.17"/>
    <n v="43.49"/>
    <s v="NO"/>
    <s v="MTWRF"/>
    <s v="No"/>
    <s v="Yes"/>
    <s v="Y"/>
    <n v="0"/>
  </r>
  <r>
    <s v="13007"/>
    <s v="99161"/>
    <s v="109"/>
    <x v="0"/>
    <x v="3"/>
    <x v="3"/>
    <s v="14"/>
    <s v="105"/>
    <s v="M"/>
    <n v="0"/>
    <s v="FAMILY FARE #1505 FIRST AID"/>
    <s v="2626 N. M-33 P.O. BOX 480, ROSE CITY MI 48654 US"/>
    <n v="1.0001274589449201"/>
    <s v="-10906"/>
    <s v="7"/>
    <d v="1899-12-30T10:59:45"/>
    <d v="1899-12-30T11:09:26"/>
    <n v="0"/>
    <n v="9.683574621414877"/>
    <s v="-84.1163119416857"/>
    <s v="44.4293661802041"/>
    <n v="0.55834022259486105"/>
    <n v="0"/>
    <n v="0"/>
    <s v="105_Tuesday"/>
    <s v="105_Week1_Tuesday"/>
    <n v="1"/>
    <n v="0"/>
    <n v="1"/>
    <s v="105_Week1_Monday"/>
    <n v="0"/>
    <n v="1.1687000000000001"/>
    <s v="NO"/>
    <s v="MTWRF"/>
    <s v="No"/>
    <s v="Yes"/>
    <s v="Y"/>
    <n v="0"/>
  </r>
  <r>
    <s v="2440"/>
    <s v="99061"/>
    <s v="109"/>
    <x v="0"/>
    <x v="3"/>
    <x v="3"/>
    <s v="15"/>
    <s v="105"/>
    <s v="M"/>
    <n v="0"/>
    <s v="FAMILY FARE #1505"/>
    <s v="2626 N. M-33 PO BOX 480, ROSE CITY MI 48654 US"/>
    <n v="0"/>
    <s v="-10907"/>
    <s v="7"/>
    <d v="1899-12-30T11:09:26"/>
    <d v="1899-12-30T11:29:32"/>
    <n v="0"/>
    <n v="20.091666666666669"/>
    <s v="-84.1163119416857"/>
    <s v="44.4293661802041"/>
    <m/>
    <n v="3"/>
    <n v="5.7692307692307702E-2"/>
    <s v="105_Tuesday"/>
    <s v="105_Week1_Tuesday"/>
    <n v="1"/>
    <n v="28"/>
    <n v="1"/>
    <s v="105_Week1_Monday"/>
    <n v="56.087499999999999"/>
    <n v="55.637500000000003"/>
    <s v="NO"/>
    <s v="MTWRF"/>
    <s v="No"/>
    <s v="Yes"/>
    <s v="Y"/>
    <n v="28"/>
  </r>
  <r>
    <s v="2445"/>
    <s v="71033"/>
    <s v="0"/>
    <x v="0"/>
    <x v="3"/>
    <x v="3"/>
    <s v="16"/>
    <s v="103"/>
    <s v="F"/>
    <n v="200"/>
    <s v="Allen's Auto"/>
    <s v="3845 N. M-33, Rose City MI 48654 US"/>
    <n v="1.5327939074486501"/>
    <s v="-10908"/>
    <s v="7"/>
    <d v="1899-12-30T11:31:03"/>
    <d v="1899-12-30T11:34:11"/>
    <n v="0"/>
    <n v="3.125"/>
    <s v="-84.127604"/>
    <s v="44.445697"/>
    <n v="1.3458464326972499"/>
    <n v="16"/>
    <n v="0.28571428571428598"/>
    <s v="105_Tuesday"/>
    <s v="105_Week1_Tuesday"/>
    <n v="1"/>
    <n v="26"/>
    <n v="201"/>
    <s v="103_Week1_Friday"/>
    <n v="82.348699999999994"/>
    <n v="71.821200000000005"/>
    <s v="NO"/>
    <s v="MTWRF"/>
    <s v="Yes"/>
    <s v="Yes"/>
    <s v="Y"/>
    <n v="26"/>
  </r>
  <r>
    <s v=""/>
    <m/>
    <m/>
    <x v="0"/>
    <x v="3"/>
    <x v="3"/>
    <s v=""/>
    <m/>
    <m/>
    <m/>
    <s v="Alpena Depot"/>
    <s v="120 E Herman St,, Alpena 49707 US"/>
    <n v="84.079933468252406"/>
    <s v="-10248"/>
    <m/>
    <d v="1899-12-30T12:58:16"/>
    <d v="1899-12-30T12:58:16"/>
    <n v="0"/>
    <m/>
    <s v="-83.416387"/>
    <s v="45.0710235"/>
    <n v="74.872655475143802"/>
    <m/>
    <m/>
    <s v="105_Tuesday"/>
    <s v="105_Week1_Tuesday"/>
    <n v="20"/>
    <m/>
    <n v="1"/>
    <e v="#N/A"/>
    <m/>
    <m/>
    <m/>
    <m/>
    <s v="Yes"/>
    <s v="Yes"/>
    <m/>
    <m/>
  </r>
  <r>
    <s v="2373"/>
    <s v="70958"/>
    <s v="00000"/>
    <x v="0"/>
    <x v="3"/>
    <x v="4"/>
    <s v="1"/>
    <s v="101"/>
    <s v="W"/>
    <n v="210"/>
    <s v="Courtyard"/>
    <s v="2024 US 23 S., Alpena MI 49707 US"/>
    <n v="6.5465887654572699"/>
    <s v="-10822"/>
    <s v="2 "/>
    <d v="1899-12-30T06:06:32"/>
    <d v="1899-12-30T06:06:43"/>
    <n v="0"/>
    <n v="0.18333333333333335"/>
    <s v="-83.449049"/>
    <s v="45.047023"/>
    <n v="2.5115350989268199"/>
    <n v="0"/>
    <n v="0"/>
    <s v="105_Wednesday"/>
    <s v="105_Week1_Wednesday"/>
    <n v="1"/>
    <n v="0"/>
    <n v="211"/>
    <s v="101_Week1_Wednesday"/>
    <n v="9.4124999999999996"/>
    <n v="9.4124999999999996"/>
    <s v="NO"/>
    <s v="MTWRF"/>
    <s v="Yes"/>
    <s v="No"/>
    <s v="Y"/>
    <n v="0"/>
  </r>
  <r>
    <s v="1936"/>
    <s v="70485"/>
    <s v="0"/>
    <x v="0"/>
    <x v="3"/>
    <x v="4"/>
    <s v="2"/>
    <s v="101"/>
    <s v="W"/>
    <n v="68"/>
    <s v="ARBY'S"/>
    <s v="2250 US-23 SOUTH, Alpena MI 49707 US"/>
    <n v="0.97683434933423996"/>
    <s v="-10823"/>
    <s v="3"/>
    <d v="1899-12-30T06:07:42"/>
    <d v="1899-12-30T06:17:23"/>
    <n v="0"/>
    <n v="9.683574621414877"/>
    <s v="-83.456922"/>
    <s v="45.044087"/>
    <n v="0.440591943600465"/>
    <n v="0"/>
    <n v="0"/>
    <s v="105_Wednesday"/>
    <s v="105_Week1_Wednesday"/>
    <n v="1"/>
    <n v="0"/>
    <n v="69"/>
    <s v="101_Week1_Wednesday"/>
    <n v="9.8011999999999997"/>
    <n v="0"/>
    <s v="NO"/>
    <s v="MTWRF"/>
    <s v="Yes"/>
    <s v="No"/>
    <s v="Y"/>
    <n v="0"/>
  </r>
  <r>
    <s v="14901"/>
    <s v="73542"/>
    <s v="0"/>
    <x v="0"/>
    <x v="3"/>
    <x v="4"/>
    <s v="3"/>
    <s v="105"/>
    <s v="W"/>
    <n v="128"/>
    <s v="GRUMPY GUNNY'S"/>
    <s v="4949 N. LONG LAKE RD, HALE MI 48739 US"/>
    <n v="73.264661140739904"/>
    <s v="-10824"/>
    <s v="7"/>
    <d v="1899-12-30T07:30:39"/>
    <d v="1899-12-30T07:40:20"/>
    <n v="0"/>
    <n v="9.683574621414877"/>
    <s v="-83.872852"/>
    <s v="44.419852"/>
    <n v="70.781178681313506"/>
    <n v="0"/>
    <n v="0"/>
    <s v="105_Wednesday"/>
    <s v="105_Week1_Wednesday"/>
    <n v="1"/>
    <n v="0"/>
    <n v="129"/>
    <s v="105_Week1_Wednesday"/>
    <n v="274.23"/>
    <n v="0"/>
    <s v="YES"/>
    <s v="MTWRF"/>
    <s v="No"/>
    <s v="No"/>
    <s v="Y"/>
    <m/>
  </r>
  <r>
    <s v="2325"/>
    <s v="70906"/>
    <s v="0"/>
    <x v="0"/>
    <x v="3"/>
    <x v="4"/>
    <s v="4"/>
    <s v="105"/>
    <s v="W"/>
    <n v="125"/>
    <s v="Long Lake Bar"/>
    <s v="5002 N. Main, Long Lake MI 48743 US"/>
    <n v="0.35852629132568797"/>
    <s v="-10825"/>
    <s v="7"/>
    <d v="1899-12-30T07:40:41"/>
    <d v="1899-12-30T07:50:51"/>
    <n v="0"/>
    <n v="10.166666666666666"/>
    <s v="-83.874712"/>
    <s v="44.422086"/>
    <n v="0.187637939260721"/>
    <n v="0"/>
    <n v="0"/>
    <s v="105_Wednesday"/>
    <s v="105_Week1_Wednesday"/>
    <n v="1"/>
    <n v="0"/>
    <n v="126"/>
    <s v="105_Week1_Wednesday"/>
    <n v="146.19749999999999"/>
    <n v="80.198700000000002"/>
    <s v="NO"/>
    <s v="MTWRF"/>
    <s v="No"/>
    <s v="No"/>
    <s v="Y"/>
    <m/>
  </r>
  <r>
    <s v="11925"/>
    <s v="73448"/>
    <s v="0"/>
    <x v="0"/>
    <x v="3"/>
    <x v="4"/>
    <s v="5"/>
    <s v="105"/>
    <s v="W"/>
    <n v="122"/>
    <s v="MATTHEWS MILL"/>
    <s v="6400 EAST COUNTY LINE ROAD, SOUTH BRANCH MI 48761 US"/>
    <n v="4.0248678773641604"/>
    <s v="-10826"/>
    <s v="6"/>
    <d v="1899-12-30T07:59:59"/>
    <d v="1899-12-30T08:10:25"/>
    <n v="5.1113723292946798"/>
    <n v="10.433333333333334"/>
    <s v="-83.88196"/>
    <s v="44.4617417"/>
    <n v="3.28091048129673"/>
    <n v="0"/>
    <n v="0"/>
    <s v="105_Wednesday"/>
    <s v="105_Week1_Wednesday"/>
    <n v="1"/>
    <n v="0"/>
    <n v="123"/>
    <s v="105_Week1_Wednesday"/>
    <n v="34.94"/>
    <n v="34.234999999999999"/>
    <s v="NO"/>
    <s v="MTWRF"/>
    <s v="No"/>
    <s v="No"/>
    <s v="Y"/>
    <m/>
  </r>
  <r>
    <s v="2431"/>
    <s v="71018"/>
    <s v="0"/>
    <x v="0"/>
    <x v="3"/>
    <x v="4"/>
    <s v="6"/>
    <s v="105"/>
    <s v="W"/>
    <n v="62"/>
    <s v="Parkview Acres Inc."/>
    <s v="2575 E. Rose City Rd., Lupton MI 48635 US"/>
    <n v="12.1488377414644"/>
    <s v="-10827"/>
    <s v="7"/>
    <d v="1899-12-30T08:22:34"/>
    <d v="1899-12-30T08:31:22"/>
    <n v="0"/>
    <n v="8.8000000000000007"/>
    <s v="-84.023119"/>
    <s v="44.421885"/>
    <n v="10.6127240073343"/>
    <n v="0"/>
    <n v="0"/>
    <s v="105_Wednesday"/>
    <s v="105_Week1_Wednesday"/>
    <n v="1"/>
    <n v="0"/>
    <n v="63"/>
    <s v="105_Week1_Wednesday"/>
    <n v="106.655"/>
    <n v="106.655"/>
    <s v="NO"/>
    <s v="MTWRF"/>
    <s v="No"/>
    <s v="No"/>
    <s v="Y"/>
    <m/>
  </r>
  <r>
    <s v="12886"/>
    <s v="73486"/>
    <s v="0"/>
    <x v="0"/>
    <x v="3"/>
    <x v="4"/>
    <s v="7"/>
    <s v="105"/>
    <s v="M"/>
    <n v="0"/>
    <s v="KIMMIES PUB &amp; GRUB"/>
    <s v="1869 GREENWOOD ROAD, PRESCOTT MI 48756 US"/>
    <n v="29.6929811891168"/>
    <s v="-10828"/>
    <s v="7"/>
    <d v="1899-12-30T09:01:04"/>
    <d v="1899-12-30T09:08:07"/>
    <n v="0"/>
    <n v="7.0583333333333336"/>
    <s v="-84.050231"/>
    <s v="44.183814"/>
    <n v="25.699318777161999"/>
    <n v="0"/>
    <n v="0"/>
    <s v="105_Wednesday"/>
    <s v="105_Week1_Wednesday"/>
    <n v="1"/>
    <n v="0"/>
    <n v="1"/>
    <s v="105_Week1_Monday"/>
    <n v="100.245"/>
    <n v="69.491200000000006"/>
    <s v="NO"/>
    <s v="MTWRF"/>
    <s v="No"/>
    <s v="Yes"/>
    <s v="Y"/>
    <n v="0"/>
  </r>
  <r>
    <s v="13969"/>
    <s v="73503"/>
    <s v="0"/>
    <x v="0"/>
    <x v="3"/>
    <x v="4"/>
    <s v="8"/>
    <s v="105"/>
    <s v="M"/>
    <n v="0"/>
    <s v="DEE'S PIZZA PAD LLC"/>
    <s v="2100 GREENWOOD ROAD, PRESCOTT MI 48756 US"/>
    <n v="0.89259410835802599"/>
    <s v="-10829"/>
    <s v="7"/>
    <d v="1899-12-30T09:09:01"/>
    <d v="1899-12-30T09:15:57"/>
    <n v="0"/>
    <n v="6.9333333333333336"/>
    <s v="-84.040535"/>
    <s v="44.183219"/>
    <n v="0.48799677906561401"/>
    <n v="0"/>
    <n v="0"/>
    <s v="105_Wednesday"/>
    <s v="105_Week1_Wednesday"/>
    <n v="1"/>
    <n v="0"/>
    <n v="1"/>
    <s v="105_Week1_Monday"/>
    <n v="59.476199999999999"/>
    <n v="53.806199999999997"/>
    <s v="NO"/>
    <s v="MTWRF"/>
    <s v="No"/>
    <s v="Yes"/>
    <s v="Y"/>
    <n v="0"/>
  </r>
  <r>
    <s v="2724"/>
    <s v="71327"/>
    <s v="0"/>
    <x v="0"/>
    <x v="3"/>
    <x v="4"/>
    <s v="9"/>
    <s v="105"/>
    <s v="M"/>
    <n v="0"/>
    <s v="MISS MICHELE'S"/>
    <s v="2370 GREENWOOD RD 5142 LUCINDA, PRESCOTT MI 48756 US"/>
    <n v="1.04005835950375"/>
    <s v="-10830"/>
    <s v="7"/>
    <d v="1899-12-30T09:16:59"/>
    <d v="1899-12-30T09:20:11"/>
    <n v="0"/>
    <n v="3.1916666666666669"/>
    <s v="-84.030696"/>
    <s v="44.182466"/>
    <n v="0.545811916838016"/>
    <n v="0"/>
    <n v="0"/>
    <s v="105_Wednesday"/>
    <s v="105_Week1_Wednesday"/>
    <n v="1"/>
    <n v="0"/>
    <n v="1"/>
    <s v="105_Week1_Monday"/>
    <n v="37.08"/>
    <n v="24.218699999999998"/>
    <s v="YES"/>
    <s v="TWRF"/>
    <s v="No"/>
    <s v="Yes"/>
    <s v="Y"/>
    <n v="0"/>
  </r>
  <r>
    <s v="15636"/>
    <s v="73553"/>
    <s v="0"/>
    <x v="0"/>
    <x v="3"/>
    <x v="4"/>
    <s v="10"/>
    <s v="105"/>
    <s v="M"/>
    <n v="0"/>
    <s v="MARY'S KOUNTRY KORNER"/>
    <s v="2005 N. MELITA RD, STERLING MI 48659 US"/>
    <n v="5.4241304527968204"/>
    <s v="-10831"/>
    <s v="7"/>
    <d v="1899-12-30T09:25:36"/>
    <d v="1899-12-30T09:34:03"/>
    <n v="0"/>
    <n v="8.4416666666666664"/>
    <s v="-84.007894"/>
    <s v="44.141966"/>
    <n v="4.2425367449396001"/>
    <n v="0"/>
    <n v="0"/>
    <s v="105_Wednesday"/>
    <s v="105_Week1_Wednesday"/>
    <n v="1"/>
    <n v="0"/>
    <n v="1"/>
    <s v="105_Week1_Monday"/>
    <n v="0"/>
    <n v="0"/>
    <s v="NO"/>
    <s v="MTWRF"/>
    <s v="No"/>
    <s v="Yes"/>
    <s v="Y"/>
    <n v="0"/>
  </r>
  <r>
    <s v="14822"/>
    <s v="99161"/>
    <s v="00118"/>
    <x v="0"/>
    <x v="3"/>
    <x v="4"/>
    <s v="11"/>
    <s v="105"/>
    <s v="W"/>
    <n v="1"/>
    <s v="ROGERS FAMILY FOODS 4985 F.A."/>
    <s v="3195 M-65, HALE MI 48739 US"/>
    <n v="27.476542092859699"/>
    <s v="-10832"/>
    <s v="7 "/>
    <d v="1899-12-30T10:01:32"/>
    <d v="1899-12-30T10:11:13"/>
    <n v="0"/>
    <n v="9.683574621414877"/>
    <s v="-83.806106"/>
    <s v="44.371555"/>
    <n v="25.8658408702834"/>
    <n v="0"/>
    <n v="0"/>
    <s v="105_Wednesday"/>
    <s v="105_Week1_Wednesday"/>
    <n v="1"/>
    <n v="0"/>
    <n v="2"/>
    <s v="105_Week1_Wednesday"/>
    <n v="0"/>
    <n v="0"/>
    <s v="NO"/>
    <s v="MTWRF"/>
    <s v="No"/>
    <s v="No"/>
    <s v="Y"/>
    <m/>
  </r>
  <r>
    <s v="12497"/>
    <s v="99062"/>
    <s v="118"/>
    <x v="0"/>
    <x v="3"/>
    <x v="4"/>
    <s v="12"/>
    <s v="105"/>
    <s v="W"/>
    <n v="170"/>
    <s v="ROGERS FAMILY FOODS 4985"/>
    <s v="3195 M-65, HALE MI 48739 US"/>
    <n v="0"/>
    <s v="-10833"/>
    <s v="7"/>
    <d v="1899-12-30T10:11:13"/>
    <d v="1899-12-30T10:32:28"/>
    <n v="0"/>
    <n v="21.258333333333333"/>
    <s v="-83.806106"/>
    <s v="44.371555"/>
    <m/>
    <n v="10"/>
    <n v="0.19230769230769201"/>
    <s v="105_Wednesday"/>
    <s v="105_Week1_Wednesday"/>
    <n v="1"/>
    <n v="38"/>
    <n v="171"/>
    <s v="105_Week1_Wednesday"/>
    <n v="62.666200000000003"/>
    <n v="121.02"/>
    <s v="NO"/>
    <s v="MTWRF"/>
    <s v="No"/>
    <s v="No"/>
    <s v="Y"/>
    <m/>
  </r>
  <r>
    <s v="12499"/>
    <s v="73467"/>
    <s v="0"/>
    <x v="0"/>
    <x v="3"/>
    <x v="4"/>
    <s v="13"/>
    <s v="105"/>
    <s v="W"/>
    <n v="173"/>
    <s v="MAIN STREET PIZZA &amp; BBQ"/>
    <s v="3150 N M-65, HALE MI 48739 US"/>
    <n v="0.100782986730337"/>
    <s v="-10834"/>
    <s v="7"/>
    <d v="1899-12-30T10:32:34"/>
    <d v="1899-12-30T10:45:55"/>
    <n v="0"/>
    <n v="13.358333333333334"/>
    <s v="-83.804089"/>
    <s v="44.370594"/>
    <n v="7.1069792517074598E-2"/>
    <n v="0"/>
    <n v="0"/>
    <s v="105_Wednesday"/>
    <s v="105_Week1_Wednesday"/>
    <n v="1"/>
    <n v="0"/>
    <n v="174"/>
    <s v="105_Week1_Wednesday"/>
    <n v="130.63499999999999"/>
    <n v="92.053700000000006"/>
    <s v="NO"/>
    <s v="MTWRF"/>
    <s v="No"/>
    <s v="No"/>
    <s v="Y"/>
    <m/>
  </r>
  <r>
    <s v="2474"/>
    <s v="71066"/>
    <s v="0"/>
    <x v="0"/>
    <x v="3"/>
    <x v="4"/>
    <s v="14"/>
    <s v="105"/>
    <s v="W"/>
    <n v="230"/>
    <s v="Bernard Building"/>
    <s v="395 S. Washington P.O. Box 190, Hale MI 48739 US"/>
    <n v="0.81848184391856205"/>
    <s v="-10835"/>
    <s v="7"/>
    <d v="1899-12-30T10:46:45"/>
    <d v="1899-12-30T10:59:00"/>
    <n v="0"/>
    <n v="12.258333333333333"/>
    <s v="-83.8030367"/>
    <s v="44.3752177"/>
    <n v="0.49815367189184601"/>
    <n v="6"/>
    <n v="0.115384615384615"/>
    <s v="105_Wednesday"/>
    <s v="105_Week1_Wednesday"/>
    <n v="1"/>
    <n v="44"/>
    <n v="231"/>
    <s v="105_Week1_Wednesday"/>
    <n v="96.932500000000005"/>
    <n v="96.52"/>
    <s v="NO"/>
    <s v="MTWRF"/>
    <s v="No"/>
    <s v="No"/>
    <s v="Y"/>
    <m/>
  </r>
  <r>
    <s v="2475"/>
    <s v="71067"/>
    <s v="0"/>
    <x v="0"/>
    <x v="3"/>
    <x v="4"/>
    <s v="15"/>
    <s v="105"/>
    <s v="W"/>
    <n v="140"/>
    <s v="Alwards Market"/>
    <s v="118 S. Washington, Hale MI 48739 US"/>
    <n v="0.13518161326646799"/>
    <s v="-10836"/>
    <s v="7"/>
    <d v="1899-12-30T10:59:08"/>
    <d v="1899-12-30T11:09:20"/>
    <n v="0"/>
    <n v="10.200000000000001"/>
    <s v="-83.805311"/>
    <s v="44.376861"/>
    <n v="0.111989448732762"/>
    <n v="1"/>
    <n v="1.9230769230769201E-2"/>
    <s v="105_Wednesday"/>
    <s v="105_Week1_Wednesday"/>
    <n v="1"/>
    <n v="25"/>
    <n v="141"/>
    <s v="105_Week1_Wednesday"/>
    <n v="93.978700000000003"/>
    <n v="122.8462"/>
    <s v="NO"/>
    <s v="MTWRF"/>
    <s v="No"/>
    <s v="No"/>
    <s v="Y"/>
    <m/>
  </r>
  <r>
    <s v="2487"/>
    <s v="99058"/>
    <s v="9"/>
    <x v="0"/>
    <x v="3"/>
    <x v="4"/>
    <s v="16"/>
    <s v="105"/>
    <s v="W"/>
    <n v="285"/>
    <s v="Forward #53 (Hale Main St.)"/>
    <s v="101 Main St. 219 N. Front St., Hale MI 48739 US"/>
    <n v="0.262139337137342"/>
    <s v="-10837"/>
    <s v="7"/>
    <d v="1899-12-30T11:09:36"/>
    <d v="1899-12-30T11:21:40"/>
    <n v="0"/>
    <n v="12.075000000000001"/>
    <s v="-83.805547"/>
    <s v="44.377586"/>
    <n v="0.177351613335861"/>
    <n v="0"/>
    <n v="0"/>
    <s v="105_Wednesday"/>
    <s v="105_Week1_Wednesday"/>
    <n v="1"/>
    <n v="0"/>
    <n v="286"/>
    <s v="105_Week1_Wednesday"/>
    <n v="45.82"/>
    <n v="53.15"/>
    <s v="NO"/>
    <s v="MTWRF"/>
    <s v="No"/>
    <s v="No"/>
    <s v="Y"/>
    <m/>
  </r>
  <r>
    <s v="2477"/>
    <s v="99058"/>
    <s v="7"/>
    <x v="0"/>
    <x v="3"/>
    <x v="4"/>
    <s v="17"/>
    <s v="105"/>
    <s v="W"/>
    <n v="280"/>
    <s v="Forward #28 (Hale)"/>
    <s v="103 Washington 219 N. Front St., Hale MI 48739 US"/>
    <n v="0.113455060869455"/>
    <s v="-10838"/>
    <s v="7"/>
    <d v="1899-12-30T11:21:47"/>
    <d v="1899-12-30T11:28:05"/>
    <n v="0"/>
    <n v="6.3083333333333336"/>
    <s v="-83.804628"/>
    <s v="44.377797"/>
    <n v="4.5699599270812297E-2"/>
    <n v="0"/>
    <n v="0"/>
    <s v="105_Wednesday"/>
    <s v="105_Week1_Wednesday"/>
    <n v="1"/>
    <n v="0"/>
    <n v="281"/>
    <s v="105_Week1_Wednesday"/>
    <n v="48.65"/>
    <n v="59.89"/>
    <s v="NO"/>
    <s v="MTWRF"/>
    <s v="No"/>
    <s v="No"/>
    <s v="Y"/>
    <m/>
  </r>
  <r>
    <s v="2470"/>
    <s v="71062"/>
    <s v="0"/>
    <x v="0"/>
    <x v="3"/>
    <x v="4"/>
    <s v="18"/>
    <s v="101"/>
    <s v="T"/>
    <n v="400"/>
    <s v="F &amp; T FUR HARVESTER'S TRADING"/>
    <s v="10681 BUSHEY ROAD, ALPENA MI 49707 US"/>
    <n v="66.694091960787802"/>
    <s v="-10839"/>
    <s v="3"/>
    <d v="1899-12-30T12:34:47"/>
    <d v="1899-12-30T12:44:28"/>
    <n v="0"/>
    <n v="9.683574621414877"/>
    <s v="-83.566592"/>
    <s v="44.924764"/>
    <n v="61.446837628198203"/>
    <n v="0"/>
    <n v="0"/>
    <s v="105_Wednesday"/>
    <s v="105_Week1_Wednesday"/>
    <n v="1"/>
    <n v="0"/>
    <n v="401"/>
    <s v="101_Week1_Tuesday"/>
    <n v="23.7425"/>
    <n v="23.7425"/>
    <s v="NO"/>
    <s v="MTWRF"/>
    <s v="Yes"/>
    <s v="Yes"/>
    <s v="Y"/>
    <n v="0"/>
  </r>
  <r>
    <s v="1984"/>
    <s v="70535"/>
    <s v="0"/>
    <x v="0"/>
    <x v="3"/>
    <x v="4"/>
    <s v="19"/>
    <s v="101"/>
    <s v="W"/>
    <n v="260"/>
    <s v="Alpena Beverage"/>
    <s v="1313 Kline Rd., Alpena MI 49707 US"/>
    <n v="16.9883883595467"/>
    <s v="-10840"/>
    <s v="1"/>
    <d v="1899-12-30T13:01:28"/>
    <d v="1899-12-30T13:04:58"/>
    <n v="0"/>
    <n v="3.5"/>
    <s v="-83.483739"/>
    <s v="45.059812"/>
    <n v="13.712518772423699"/>
    <n v="0"/>
    <n v="0"/>
    <s v="105_Wednesday"/>
    <s v="105_Week1_Wednesday"/>
    <n v="1"/>
    <n v="0"/>
    <n v="261"/>
    <s v="101_Week1_Wednesday"/>
    <n v="8.75"/>
    <n v="9.2899999999999991"/>
    <s v="NO"/>
    <s v="MTWRF"/>
    <s v="Yes"/>
    <s v="No"/>
    <s v="Y"/>
    <n v="0"/>
  </r>
  <r>
    <s v="1972"/>
    <s v="70523"/>
    <s v="0"/>
    <x v="0"/>
    <x v="3"/>
    <x v="4"/>
    <s v="20"/>
    <s v="101"/>
    <s v="W"/>
    <n v="290"/>
    <s v="L &amp; S Concrete Co."/>
    <s v="520 Fair St., Alpena MI 49707 US"/>
    <n v="5.17395956814289"/>
    <s v="-10841"/>
    <s v="2"/>
    <d v="1899-12-30T13:10:08"/>
    <d v="1899-12-30T13:18:23"/>
    <n v="0"/>
    <n v="8.25"/>
    <s v="-83.45029"/>
    <s v="45.06624"/>
    <n v="2.15083290902529"/>
    <n v="0"/>
    <n v="0"/>
    <s v="105_Wednesday"/>
    <s v="105_Week1_Wednesday"/>
    <n v="1"/>
    <n v="0"/>
    <n v="291"/>
    <s v="101_Week1_Wednesday"/>
    <n v="24.74"/>
    <n v="24.74"/>
    <s v="NO"/>
    <s v="MTWRF"/>
    <s v="Yes"/>
    <s v="No"/>
    <s v="Y"/>
    <n v="0"/>
  </r>
  <r>
    <s v="11570"/>
    <s v="73430"/>
    <s v="0"/>
    <x v="0"/>
    <x v="3"/>
    <x v="4"/>
    <s v="21"/>
    <s v="103"/>
    <s v="T"/>
    <n v="77"/>
    <s v="NORTHERN HEARING SERVICES"/>
    <s v="111 SOUTH 13TH, ALPENA MI 49707 US"/>
    <n v="1.9281605463475"/>
    <s v="-10842"/>
    <s v="4"/>
    <d v="1899-12-30T13:20:19"/>
    <d v="1899-12-30T13:30:00"/>
    <n v="0"/>
    <n v="9.683574621414877"/>
    <s v="-83.4471167"/>
    <s v="45.0728067"/>
    <n v="0.62305865886970202"/>
    <n v="0"/>
    <n v="0"/>
    <s v="105_Wednesday"/>
    <s v="105_Week1_Wednesday"/>
    <n v="1"/>
    <n v="0"/>
    <n v="78"/>
    <s v="103_Week1_Tuesday"/>
    <n v="10.595000000000001"/>
    <n v="10.595000000000001"/>
    <s v="NO"/>
    <s v="MTWRF"/>
    <s v="Yes"/>
    <s v="Yes"/>
    <s v="Y"/>
    <n v="0"/>
  </r>
  <r>
    <s v="2144"/>
    <s v="99152"/>
    <s v="8"/>
    <x v="0"/>
    <x v="3"/>
    <x v="4"/>
    <s v="22"/>
    <s v="101"/>
    <s v="W"/>
    <n v="1"/>
    <s v="ALPENA REGIONAL MEDICAL CENTER"/>
    <s v="1501 W. Chisholm, Alpena MI 49707 US"/>
    <n v="1.5753071140497901"/>
    <s v="-10843"/>
    <s v="8"/>
    <d v="1899-12-30T13:31:34"/>
    <d v="1899-12-30T13:44:31"/>
    <n v="0"/>
    <n v="12.954166666666667"/>
    <s v="-83.449542"/>
    <s v="45.077664"/>
    <n v="0.45155640370455202"/>
    <n v="0"/>
    <n v="0"/>
    <s v="105_Wednesday"/>
    <s v="105_Week1_Wednesday"/>
    <n v="5"/>
    <n v="0"/>
    <n v="2"/>
    <s v="101_Week1_Wednesday"/>
    <n v="55.882739999999998"/>
    <n v="58.735999999999997"/>
    <s v="NO"/>
    <s v="MTWRF"/>
    <s v="Yes"/>
    <s v="Yes"/>
    <s v="Y"/>
    <n v="0"/>
  </r>
  <r>
    <s v="1938"/>
    <s v="70487"/>
    <s v="0"/>
    <x v="0"/>
    <x v="3"/>
    <x v="4"/>
    <s v="23"/>
    <s v="103"/>
    <s v="T"/>
    <n v="41"/>
    <s v="HARBOR NORTH DENTAL ASSOCIATES"/>
    <s v="320 Long Rapids Plaza, Alpena MI 49707 US"/>
    <n v="2.8729104362428202"/>
    <s v="-10844"/>
    <s v="2"/>
    <d v="1899-12-30T13:47:24"/>
    <d v="1899-12-30T13:55:20"/>
    <n v="0"/>
    <n v="7.9333333333333336"/>
    <s v="-83.4646768"/>
    <s v="45.0791837"/>
    <n v="1.01126833245002"/>
    <n v="0"/>
    <n v="0"/>
    <s v="105_Wednesday"/>
    <s v="105_Week1_Wednesday"/>
    <n v="1"/>
    <n v="0"/>
    <n v="42"/>
    <s v="103_Week1_Tuesday"/>
    <n v="15.74"/>
    <n v="15.435"/>
    <s v="NO"/>
    <s v="MTWRF"/>
    <s v="Yes"/>
    <s v="Yes"/>
    <s v="Y"/>
    <n v="0"/>
  </r>
  <r>
    <s v="1966"/>
    <s v="70517"/>
    <s v="0"/>
    <x v="0"/>
    <x v="3"/>
    <x v="4"/>
    <s v="24"/>
    <s v="103"/>
    <s v="T"/>
    <n v="61"/>
    <s v="Alpena Youth Center"/>
    <s v="511 Long Rapids Plaza, Alpena MI 49707 US"/>
    <n v="0.621747942641377"/>
    <s v="-10845"/>
    <s v="3"/>
    <d v="1899-12-30T13:55:57"/>
    <d v="1899-12-30T14:05:38"/>
    <n v="0"/>
    <n v="9.683574621414877"/>
    <s v="-83.4623887"/>
    <s v="45.0808288"/>
    <n v="0.147040760490176"/>
    <n v="0"/>
    <n v="0"/>
    <s v="105_Wednesday"/>
    <s v="105_Week1_Wednesday"/>
    <n v="1"/>
    <n v="0"/>
    <n v="62"/>
    <s v="103_Week1_Tuesday"/>
    <n v="11.2325"/>
    <n v="11.01"/>
    <s v="NO"/>
    <s v="MTWRF"/>
    <s v="Yes"/>
    <s v="Yes"/>
    <s v="Y"/>
    <n v="0"/>
  </r>
  <r>
    <s v="2378"/>
    <s v="70963"/>
    <s v="0"/>
    <x v="0"/>
    <x v="3"/>
    <x v="4"/>
    <s v="25"/>
    <s v="101"/>
    <s v="W"/>
    <n v="80"/>
    <s v="Thunder Bay Title"/>
    <s v="621 W. Chisholm, Alpena MI 49707 US"/>
    <n v="4.7122858725488204"/>
    <s v="-10846"/>
    <s v="3"/>
    <d v="1899-12-30T14:10:21"/>
    <d v="1899-12-30T14:20:02"/>
    <n v="0"/>
    <n v="9.683574621414877"/>
    <s v="-83.4396918"/>
    <s v="45.0677392"/>
    <n v="1.90245195734702"/>
    <n v="0"/>
    <n v="0"/>
    <s v="105_Wednesday"/>
    <s v="105_Week1_Wednesday"/>
    <n v="1"/>
    <n v="0"/>
    <n v="81"/>
    <s v="101_Week1_Wednesday"/>
    <n v="10.827500000000001"/>
    <n v="10.827500000000001"/>
    <s v="NO"/>
    <s v="MTWRF"/>
    <s v="Yes"/>
    <s v="No"/>
    <s v="Y"/>
    <n v="0"/>
  </r>
  <r>
    <s v="13173"/>
    <s v="73489"/>
    <s v="0"/>
    <x v="0"/>
    <x v="3"/>
    <x v="4"/>
    <s v="26"/>
    <s v="103"/>
    <s v="T"/>
    <n v="125"/>
    <s v="ALPENA HOUSING COMMISSION"/>
    <s v="2340 SOUTH 4TH AVE, ALPENA MI 49707 US"/>
    <n v="4.6970688421279201"/>
    <s v="-10847"/>
    <s v="2"/>
    <d v="1899-12-30T14:24:44"/>
    <d v="1899-12-30T14:37:05"/>
    <n v="0"/>
    <n v="12.35"/>
    <s v="-83.4568243"/>
    <s v="45.0555223"/>
    <n v="1.51515528429167"/>
    <n v="0"/>
    <n v="0"/>
    <s v="105_Wednesday"/>
    <s v="105_Week1_Wednesday"/>
    <n v="1"/>
    <n v="0"/>
    <n v="126"/>
    <s v="103_Week1_Tuesday"/>
    <n v="14.6425"/>
    <n v="14.3575"/>
    <s v="NO"/>
    <s v="MTWRF"/>
    <s v="Yes"/>
    <s v="Yes"/>
    <s v="Y"/>
    <n v="0"/>
  </r>
  <r>
    <s v="2053"/>
    <s v="70610"/>
    <s v="0"/>
    <x v="0"/>
    <x v="3"/>
    <x v="4"/>
    <s v="27"/>
    <s v="103"/>
    <s v="T"/>
    <n v="170"/>
    <s v="Banner Realty Co."/>
    <s v="259 S. Ripley Blvd, Alpena MI 49707 US"/>
    <n v="1.9315272681415101"/>
    <s v="-10848"/>
    <s v="1"/>
    <d v="1899-12-30T14:39:01"/>
    <d v="1899-12-30T14:51:34"/>
    <n v="0"/>
    <n v="12.55"/>
    <s v="-83.451558"/>
    <s v="45.050253"/>
    <n v="0.66166707282322101"/>
    <n v="0"/>
    <n v="0"/>
    <s v="105_Wednesday"/>
    <s v="105_Week1_Wednesday"/>
    <n v="1"/>
    <n v="0"/>
    <n v="171"/>
    <s v="103_Week1_Tuesday"/>
    <n v="12.475"/>
    <n v="12.475"/>
    <s v="NO"/>
    <s v="MTWRF"/>
    <s v="Yes"/>
    <s v="Yes"/>
    <s v="Y"/>
    <n v="0"/>
  </r>
  <r>
    <s v="2077"/>
    <s v="70636"/>
    <s v="0"/>
    <x v="0"/>
    <x v="3"/>
    <x v="4"/>
    <s v="28"/>
    <s v="103"/>
    <s v="T"/>
    <n v="182"/>
    <s v="BENJEY WELDING SHOP"/>
    <s v="2238 WERTH RD, ALPENA MI 49707 US"/>
    <n v="2.7413223832845701"/>
    <s v="-10849"/>
    <s v="4"/>
    <d v="1899-12-30T14:54:18"/>
    <d v="1899-12-30T15:03:59"/>
    <n v="0"/>
    <n v="9.683574621414877"/>
    <s v="-83.4672413"/>
    <s v="45.0396995"/>
    <n v="1.1561804189187601"/>
    <n v="0"/>
    <n v="0"/>
    <s v="105_Wednesday"/>
    <s v="105_Week1_Wednesday"/>
    <n v="1"/>
    <n v="0"/>
    <n v="183"/>
    <s v="103_Week1_Tuesday"/>
    <n v="8.75"/>
    <n v="12.047499999999999"/>
    <s v="NO"/>
    <s v="MTWRF"/>
    <s v="Yes"/>
    <s v="Yes"/>
    <s v="Y"/>
    <n v="0"/>
  </r>
  <r>
    <s v="2066"/>
    <s v="70624"/>
    <s v="0"/>
    <x v="0"/>
    <x v="3"/>
    <x v="4"/>
    <s v="29"/>
    <s v="103"/>
    <s v="T"/>
    <n v="200"/>
    <s v="Benjey Machine Shop"/>
    <s v="2293 Werth Rd., Alpena MI 49707 US"/>
    <n v="0.402652367949486"/>
    <s v="-10850"/>
    <s v="1"/>
    <d v="1899-12-30T15:04:24"/>
    <d v="1899-12-30T15:23:44"/>
    <n v="0"/>
    <n v="19.333333333333332"/>
    <s v="-83.468635"/>
    <s v="45.038238"/>
    <n v="0.25619382097548898"/>
    <n v="0"/>
    <n v="0"/>
    <s v="105_Wednesday"/>
    <s v="105_Week1_Wednesday"/>
    <n v="1"/>
    <n v="0"/>
    <n v="201"/>
    <s v="103_Week1_Tuesday"/>
    <n v="8.75"/>
    <n v="8.75"/>
    <s v="NO"/>
    <s v="MTWRF"/>
    <s v="Yes"/>
    <s v="Yes"/>
    <s v="Y"/>
    <n v="0"/>
  </r>
  <r>
    <s v="2937"/>
    <s v="73131"/>
    <s v="0"/>
    <x v="0"/>
    <x v="3"/>
    <x v="4"/>
    <s v="30"/>
    <s v="103"/>
    <s v="T"/>
    <n v="265"/>
    <s v="BENJEY ENGINEERING"/>
    <s v="2725 PEARL ROAD, ALPENA MI 49707 US"/>
    <n v="1.56458327546716"/>
    <s v="-10851"/>
    <s v="3"/>
    <d v="1899-12-30T15:25:17"/>
    <d v="1899-12-30T15:34:58"/>
    <n v="0"/>
    <n v="9.683574621414877"/>
    <s v="-83.461315"/>
    <s v="45.035699"/>
    <n v="0.90164060450862604"/>
    <n v="0"/>
    <n v="0"/>
    <s v="105_Wednesday"/>
    <s v="105_Week1_Wednesday"/>
    <n v="1"/>
    <n v="0"/>
    <n v="266"/>
    <s v="103_Week1_Tuesday"/>
    <n v="22.774999999999999"/>
    <n v="22.774999999999999"/>
    <s v="NO"/>
    <s v="MTWRF"/>
    <s v="Yes"/>
    <s v="Yes"/>
    <s v="Y"/>
    <n v="0"/>
  </r>
  <r>
    <s v="2126"/>
    <s v="70689"/>
    <s v="0"/>
    <x v="0"/>
    <x v="3"/>
    <x v="4"/>
    <s v="31"/>
    <s v="103"/>
    <s v="T"/>
    <n v="260"/>
    <s v="Eye Talk Family Optical"/>
    <s v="2483 US-23 South, Alpena MI 49707 US"/>
    <n v="0.80578336678445295"/>
    <s v="-10852"/>
    <s v="1"/>
    <d v="1899-12-30T15:35:47"/>
    <d v="1899-12-30T15:43:36"/>
    <n v="0"/>
    <n v="7.8166666666666664"/>
    <s v="-83.462282"/>
    <s v="45.0390345"/>
    <n v="0.355714091823784"/>
    <n v="0"/>
    <n v="0"/>
    <s v="105_Wednesday"/>
    <s v="105_Week1_Wednesday"/>
    <n v="1"/>
    <n v="0"/>
    <n v="261"/>
    <s v="103_Week1_Tuesday"/>
    <n v="10.045"/>
    <n v="10.045"/>
    <s v="NO"/>
    <s v="TRF"/>
    <s v="Yes"/>
    <s v="Yes"/>
    <s v="N"/>
    <n v="0"/>
  </r>
  <r>
    <s v="2095"/>
    <s v="70656"/>
    <s v="0"/>
    <x v="0"/>
    <x v="3"/>
    <x v="4"/>
    <s v="32"/>
    <s v="103"/>
    <s v="T"/>
    <n v="280"/>
    <s v="Remax New Horizon"/>
    <s v="2281 US-23 South, Alpena MI 49707 US"/>
    <n v="0.73484831675887097"/>
    <s v="-10853"/>
    <s v="3"/>
    <d v="1899-12-30T15:44:20"/>
    <d v="1899-12-30T15:54:01"/>
    <n v="0"/>
    <n v="9.683574621414877"/>
    <s v="-83.457423"/>
    <s v="45.042794"/>
    <n v="0.37683262307912702"/>
    <n v="0"/>
    <n v="0"/>
    <s v="105_Wednesday"/>
    <s v="105_Week1_Wednesday"/>
    <n v="1"/>
    <n v="0"/>
    <n v="281"/>
    <s v="103_Week1_Tuesday"/>
    <n v="14.3"/>
    <n v="14.022500000000001"/>
    <s v="NO"/>
    <s v="MTWRF"/>
    <s v="Yes"/>
    <s v="Yes"/>
    <s v="Y"/>
    <n v="0"/>
  </r>
  <r>
    <s v="2040"/>
    <s v="70596"/>
    <s v="0"/>
    <x v="0"/>
    <x v="3"/>
    <x v="4"/>
    <s v="33"/>
    <s v="101"/>
    <s v="W"/>
    <n v="190"/>
    <s v="Lud's State"/>
    <s v="319 Parson St., Alpena MI 49707 US"/>
    <n v="1.72419942542911"/>
    <s v="-10854"/>
    <s v="2"/>
    <d v="1899-12-30T15:55:44"/>
    <d v="1899-12-30T15:58:27"/>
    <n v="0"/>
    <n v="2.7166666666666668"/>
    <s v="-83.446775"/>
    <s v="45.0491818"/>
    <n v="0.70547513636005998"/>
    <n v="0"/>
    <n v="0"/>
    <s v="105_Wednesday"/>
    <s v="105_Week1_Wednesday"/>
    <n v="1"/>
    <n v="0"/>
    <n v="191"/>
    <s v="101_Week1_Wednesday"/>
    <n v="8.8874999999999993"/>
    <n v="8.8874999999999993"/>
    <s v="NO"/>
    <s v="MTWRF"/>
    <s v="Yes"/>
    <s v="No"/>
    <s v="Y"/>
    <n v="0"/>
  </r>
  <r>
    <s v=""/>
    <m/>
    <m/>
    <x v="0"/>
    <x v="3"/>
    <x v="4"/>
    <s v=""/>
    <m/>
    <m/>
    <m/>
    <s v="Alpena Depot"/>
    <s v="120 E Herman St,, Alpena 49707 US"/>
    <n v="6.2470515072345698"/>
    <s v="-10266"/>
    <m/>
    <d v="1899-12-30T16:04:42"/>
    <d v="1899-12-30T16:04:42"/>
    <n v="0"/>
    <m/>
    <s v="-83.416387"/>
    <s v="45.0710235"/>
    <n v="2.3687993328713"/>
    <m/>
    <m/>
    <s v="105_Wednesday"/>
    <s v="105_Week1_Wednesday"/>
    <n v="20"/>
    <m/>
    <n v="1"/>
    <e v="#N/A"/>
    <m/>
    <m/>
    <m/>
    <m/>
    <s v="Yes"/>
    <s v="Yes"/>
    <m/>
    <m/>
  </r>
  <r>
    <s v="2380"/>
    <s v="70965"/>
    <s v="0"/>
    <x v="1"/>
    <x v="0"/>
    <x v="0"/>
    <s v="1"/>
    <s v="105"/>
    <s v="F"/>
    <n v="25"/>
    <s v="Tawas Tool"/>
    <s v="980 Aulerich, East Tawas MI 48730 US"/>
    <n v="75.674417743459301"/>
    <s v="-6454"/>
    <s v="6"/>
    <d v="1899-12-30T07:15:40"/>
    <d v="1899-12-30T07:33:46"/>
    <n v="0"/>
    <n v="18.100000000000001"/>
    <s v="-83.4233767"/>
    <s v="44.30527"/>
    <n v="60.759231936061198"/>
    <n v="0"/>
    <n v="0"/>
    <s v="101_Friday"/>
    <s v="101_Week2_Friday"/>
    <n v="1"/>
    <n v="0"/>
    <n v="26"/>
    <s v="105_Week2_Friday"/>
    <n v="240.67500000000001"/>
    <n v="240.67500000000001"/>
    <s v="NO"/>
    <s v="MTWRF"/>
    <s v="Yes"/>
    <s v="No"/>
    <s v="Y"/>
    <n v="0"/>
  </r>
  <r>
    <s v="14219"/>
    <s v="73510"/>
    <s v="0"/>
    <x v="1"/>
    <x v="0"/>
    <x v="0"/>
    <s v="2"/>
    <s v="101"/>
    <s v="H"/>
    <n v="287"/>
    <s v="ROUTE 23 BBQ"/>
    <s v="1626 E. US 23, EAST TAWAS MI 48730 US"/>
    <n v="2.7886194214224802"/>
    <s v="-6455"/>
    <s v="5"/>
    <d v="1899-12-30T07:36:33"/>
    <d v="1899-12-30T07:55:17"/>
    <n v="0"/>
    <n v="18.733333333333334"/>
    <s v="-83.456408"/>
    <s v="44.289496"/>
    <n v="2.1818327442885002"/>
    <n v="0"/>
    <n v="0"/>
    <s v="101_Friday"/>
    <s v="101_Week2_Friday"/>
    <n v="1"/>
    <n v="0"/>
    <n v="288"/>
    <e v="#N/A"/>
    <n v="64.707499999999996"/>
    <n v="38.695"/>
    <s v="NO"/>
    <s v="WRF"/>
    <s v="No"/>
    <s v="Yes"/>
    <s v="Y"/>
    <n v="0"/>
  </r>
  <r>
    <s v="11154"/>
    <s v="73401"/>
    <s v="0"/>
    <x v="1"/>
    <x v="0"/>
    <x v="0"/>
    <s v="3"/>
    <s v="105"/>
    <s v="F"/>
    <n v="281"/>
    <s v="CHINA BUFFET OF EAST TAWAS"/>
    <s v="734 E. BAY ST, EAST TAWAS MI 48730 US"/>
    <n v="2.0844487100839602"/>
    <s v="-6456"/>
    <s v="7"/>
    <d v="1899-12-30T07:57:22"/>
    <d v="1899-12-30T08:07:43"/>
    <n v="0"/>
    <n v="10.358333333333334"/>
    <s v="-83.4815617"/>
    <s v="44.2805717"/>
    <n v="1.41118489637892"/>
    <n v="0"/>
    <n v="0"/>
    <s v="101_Friday"/>
    <s v="101_Week2_Friday"/>
    <n v="1"/>
    <n v="0"/>
    <n v="282"/>
    <s v="105_Week2_Friday"/>
    <n v="79.1387"/>
    <n v="18.815000000000001"/>
    <s v="NO"/>
    <s v="MTWRF"/>
    <s v="Yes"/>
    <s v="No"/>
    <s v="Y"/>
    <n v="0"/>
  </r>
  <r>
    <s v="13592"/>
    <s v="99103"/>
    <s v="3"/>
    <x v="1"/>
    <x v="0"/>
    <x v="0"/>
    <s v="4"/>
    <s v="105"/>
    <s v="F"/>
    <n v="30"/>
    <s v="ADMIRAL #5838"/>
    <s v="512 E LAKE ST, TAWAS CITY MI 48763 US"/>
    <n v="2.44605519622564"/>
    <s v="-6457"/>
    <s v="7"/>
    <d v="1899-12-30T08:10:11"/>
    <d v="1899-12-30T08:13:31"/>
    <n v="0"/>
    <n v="3.3250000000000002"/>
    <s v="-83.506051"/>
    <s v="44.275237"/>
    <n v="1.28130147516141"/>
    <n v="0"/>
    <n v="0"/>
    <s v="101_Friday"/>
    <s v="101_Week2_Friday"/>
    <n v="1"/>
    <n v="0"/>
    <n v="31"/>
    <s v="105_Week2_Friday"/>
    <n v="15"/>
    <n v="15"/>
    <s v="NO"/>
    <s v="MTWRF"/>
    <s v="Yes"/>
    <s v="No"/>
    <s v="Y"/>
    <n v="0"/>
  </r>
  <r>
    <s v="2411"/>
    <s v="99058"/>
    <s v="4"/>
    <x v="1"/>
    <x v="0"/>
    <x v="0"/>
    <s v="5"/>
    <s v="101"/>
    <s v="H"/>
    <n v="300"/>
    <s v="Forward #17 (Tawas)"/>
    <s v="309 Lake St. 219 N. Front St., Tawas MI 48763 US"/>
    <n v="0.35388720594346501"/>
    <s v="-6458"/>
    <s v="7"/>
    <d v="1899-12-30T08:13:51"/>
    <d v="1899-12-30T08:36:15"/>
    <n v="0"/>
    <n v="22.394444445000001"/>
    <s v="-83.508981"/>
    <s v="44.274202"/>
    <n v="0.16204781936618401"/>
    <n v="0"/>
    <n v="0"/>
    <s v="101_Friday"/>
    <s v="101_Week2_Friday"/>
    <n v="1"/>
    <n v="0"/>
    <n v="301"/>
    <e v="#N/A"/>
    <n v="42.54"/>
    <n v="56.991199999999999"/>
    <s v="NO"/>
    <s v="MTWRF"/>
    <s v="No"/>
    <s v="Yes"/>
    <s v="Y"/>
    <n v="0"/>
  </r>
  <r>
    <s v="12500"/>
    <s v="73468"/>
    <s v="0"/>
    <x v="1"/>
    <x v="0"/>
    <x v="0"/>
    <s v="6"/>
    <s v="105"/>
    <s v="F"/>
    <n v="242"/>
    <s v="AUGIES ON THE BAY"/>
    <s v="175 W. LAKE ST PO BOX 147, TAWAS CITY MI 48764 US"/>
    <n v="0.47839570418000199"/>
    <s v="-6459"/>
    <s v="7"/>
    <d v="1899-12-30T08:36:44"/>
    <d v="1899-12-30T08:49:46"/>
    <n v="0"/>
    <n v="13.033333333333333"/>
    <s v="-83.512123"/>
    <s v="44.271247"/>
    <n v="0.23890309603795401"/>
    <n v="0"/>
    <n v="0"/>
    <s v="101_Friday"/>
    <s v="101_Week2_Friday"/>
    <n v="1"/>
    <n v="0"/>
    <n v="243"/>
    <s v="105_Week2_Friday"/>
    <n v="87.476200000000006"/>
    <n v="73.456199999999995"/>
    <s v="NO"/>
    <s v="MTWRF"/>
    <s v="Yes"/>
    <s v="No"/>
    <s v="Y"/>
    <n v="0"/>
  </r>
  <r>
    <s v="8292"/>
    <s v="70997"/>
    <s v="1"/>
    <x v="1"/>
    <x v="0"/>
    <x v="0"/>
    <s v="7"/>
    <s v="105"/>
    <s v="F"/>
    <n v="100"/>
    <s v="NEIMAN'S FAMILY MKT-MEAT DEPT."/>
    <s v="220 LAKE ST, TAWAS CITY MI 48763 US"/>
    <n v="0.348755393177271"/>
    <s v="-6460"/>
    <s v="7"/>
    <d v="1899-12-30T08:50:07"/>
    <d v="1899-12-30T08:50:30"/>
    <n v="0"/>
    <n v="0.38333333333333336"/>
    <s v="-83.51384"/>
    <s v="44.270974"/>
    <n v="0.121711450115343"/>
    <n v="10"/>
    <n v="0.19230769230769201"/>
    <s v="101_Friday"/>
    <s v="101_Week2_Friday"/>
    <n v="1"/>
    <n v="29"/>
    <n v="101"/>
    <s v="105_Week2_Friday"/>
    <n v="57.61"/>
    <n v="52.36"/>
    <s v="NO"/>
    <s v="MTWRF"/>
    <s v="Yes"/>
    <s v="No"/>
    <s v="Y"/>
    <n v="29"/>
  </r>
  <r>
    <s v="2410"/>
    <s v="70997"/>
    <s v="0"/>
    <x v="1"/>
    <x v="0"/>
    <x v="0"/>
    <s v="8"/>
    <s v="105"/>
    <s v="F"/>
    <n v="100"/>
    <s v="NEIMAN'S FAMILY MARKET-GENERAL"/>
    <s v="220 W LAKE ST, TAWAS CITY MI 48763 US"/>
    <n v="0"/>
    <s v="-6461"/>
    <s v="7"/>
    <d v="1899-12-30T08:50:30"/>
    <d v="1899-12-30T09:34:35"/>
    <n v="0"/>
    <n v="44.083333333333336"/>
    <s v="-83.51384"/>
    <s v="44.270974"/>
    <m/>
    <n v="0"/>
    <n v="0"/>
    <s v="101_Friday"/>
    <s v="101_Week2_Friday"/>
    <n v="1"/>
    <n v="0"/>
    <n v="101"/>
    <s v="105_Week2_Friday"/>
    <n v="257.44119999999998"/>
    <n v="190.76"/>
    <s v="NO"/>
    <s v="MTWRF"/>
    <s v="Yes"/>
    <s v="No"/>
    <s v="Y"/>
    <n v="0"/>
  </r>
  <r>
    <s v="2906"/>
    <s v="73090"/>
    <s v="0"/>
    <x v="1"/>
    <x v="0"/>
    <x v="0"/>
    <s v="9"/>
    <s v="105"/>
    <s v="F"/>
    <n v="90"/>
    <s v="NEIMAN'S FAMLY MRKT - DELI"/>
    <s v="220 W Lake St, TAWAS CITY MI 48763 US"/>
    <n v="0"/>
    <s v="-6462"/>
    <s v="7"/>
    <d v="1899-12-30T09:34:35"/>
    <d v="1899-12-30T09:34:56"/>
    <n v="0"/>
    <n v="0.35833333333333334"/>
    <s v="-83.51384"/>
    <s v="44.270974"/>
    <m/>
    <n v="0"/>
    <n v="0"/>
    <s v="101_Friday"/>
    <s v="101_Week2_Friday"/>
    <n v="1"/>
    <n v="0"/>
    <n v="91"/>
    <s v="105_Week2_Friday"/>
    <n v="16.135000000000002"/>
    <n v="13.45"/>
    <s v="NO"/>
    <s v="MTWRF"/>
    <s v="Yes"/>
    <s v="No"/>
    <s v="Y"/>
    <n v="0"/>
  </r>
  <r>
    <s v="2905"/>
    <s v="73089"/>
    <s v="0"/>
    <x v="1"/>
    <x v="0"/>
    <x v="0"/>
    <s v="10"/>
    <s v="105"/>
    <s v="F"/>
    <n v="80"/>
    <s v="NEIMAN'S FAMILY MRKT - BAKERY"/>
    <s v="220 LAKE ST., TAWAS CITY MI 48763 US"/>
    <n v="0"/>
    <s v="-6463"/>
    <s v="7"/>
    <d v="1899-12-30T09:34:56"/>
    <d v="1899-12-30T09:35:34"/>
    <n v="0"/>
    <n v="0.625"/>
    <s v="-83.51384"/>
    <s v="44.270974"/>
    <m/>
    <n v="0"/>
    <n v="0"/>
    <s v="101_Friday"/>
    <s v="101_Week2_Friday"/>
    <n v="1"/>
    <n v="0"/>
    <n v="81"/>
    <s v="105_Week2_Friday"/>
    <n v="31.19"/>
    <n v="29.64"/>
    <s v="NO"/>
    <s v="MTWRF"/>
    <s v="Yes"/>
    <s v="No"/>
    <s v="Y"/>
    <n v="0"/>
  </r>
  <r>
    <s v="12568"/>
    <s v="73471"/>
    <s v="105"/>
    <x v="1"/>
    <x v="0"/>
    <x v="0"/>
    <s v="11"/>
    <s v="105"/>
    <s v="F"/>
    <n v="238"/>
    <s v="BOATHOUSE BEER CO &amp; BOZERY"/>
    <s v="450 W. LAKE ST., TAWAS CITY MI 48763 US"/>
    <n v="0.78756335005164102"/>
    <s v="-6464"/>
    <s v="7"/>
    <d v="1899-12-30T09:36:21"/>
    <d v="1899-12-30T09:44:04"/>
    <n v="0"/>
    <n v="7.7166666666666668"/>
    <s v="-83.518035"/>
    <s v="44.267584"/>
    <n v="0.31704240790661797"/>
    <n v="0"/>
    <n v="0"/>
    <s v="101_Friday"/>
    <s v="101_Week2_Friday"/>
    <n v="1"/>
    <n v="0"/>
    <n v="239"/>
    <s v="105_Week2_Friday"/>
    <n v="57.965000000000003"/>
    <n v="17.586200000000002"/>
    <s v="NO"/>
    <s v="RF"/>
    <s v="Yes"/>
    <s v="No"/>
    <s v="Y"/>
    <n v="0"/>
  </r>
  <r>
    <s v="2404"/>
    <s v="70991"/>
    <s v="0"/>
    <x v="1"/>
    <x v="0"/>
    <x v="0"/>
    <s v="12"/>
    <s v="105"/>
    <s v="F"/>
    <n v="240"/>
    <s v="FREEL'S MARKET"/>
    <s v="1139 W Lake Street, Tawas City MI 48763 US"/>
    <n v="2.4595004804432401"/>
    <s v="-6465"/>
    <s v="7"/>
    <d v="1899-12-30T09:46:31"/>
    <d v="1899-12-30T09:53:41"/>
    <n v="0"/>
    <n v="7.1749999999999998"/>
    <s v="-83.53728"/>
    <s v="44.252794"/>
    <n v="1.39150490460619"/>
    <n v="0"/>
    <n v="0"/>
    <s v="101_Friday"/>
    <s v="101_Week2_Friday"/>
    <n v="1"/>
    <n v="0"/>
    <n v="241"/>
    <s v="105_Week2_Friday"/>
    <n v="78.681200000000004"/>
    <n v="95.323700000000002"/>
    <s v="NO"/>
    <s v="MTWRF"/>
    <s v="Yes"/>
    <s v="No"/>
    <s v="Y"/>
    <n v="0"/>
  </r>
  <r>
    <s v="2972"/>
    <s v="73169"/>
    <s v="00000"/>
    <x v="1"/>
    <x v="0"/>
    <x v="0"/>
    <s v="13"/>
    <s v="101"/>
    <s v="R"/>
    <n v="315"/>
    <s v="SOUTHSIDE SERVICE"/>
    <s v="1210 S US 23, TAWAS CITY MI 48763 US"/>
    <n v="0.483468363061547"/>
    <s v="-6466"/>
    <s v="0 "/>
    <d v="1899-12-30T09:54:11"/>
    <d v="1899-12-30T10:03:52"/>
    <n v="0"/>
    <n v="9.683574621414877"/>
    <s v="-83.542991"/>
    <s v="44.2499082"/>
    <n v="0.35869036965457402"/>
    <n v="0"/>
    <n v="0"/>
    <s v="101_Friday"/>
    <s v="101_Week2_Friday"/>
    <n v="1"/>
    <n v="0"/>
    <n v="316"/>
    <s v="101_Week2_Thursday"/>
    <n v="11.855"/>
    <n v="2.2425000000000002"/>
    <s v="NO"/>
    <s v="MTWRF"/>
    <s v="No"/>
    <s v="Yes"/>
    <s v="Y"/>
    <n v="0"/>
  </r>
  <r>
    <s v="2427"/>
    <s v="71014"/>
    <s v="0"/>
    <x v="1"/>
    <x v="0"/>
    <x v="0"/>
    <s v="14"/>
    <s v="105"/>
    <s v="F"/>
    <n v="193"/>
    <s v="Lake Breeze Food &amp; Liquor"/>
    <s v="3985 Saginaw Street, National City MI 48748 US"/>
    <n v="14.228076925501201"/>
    <s v="-6467"/>
    <s v="1"/>
    <d v="1899-12-30T10:18:06"/>
    <d v="1899-12-30T10:32:41"/>
    <n v="0"/>
    <n v="14.583333333333334"/>
    <s v="-83.684123"/>
    <s v="44.319339"/>
    <n v="11.9731469958354"/>
    <n v="0"/>
    <n v="0"/>
    <s v="101_Friday"/>
    <s v="101_Week2_Friday"/>
    <n v="1"/>
    <n v="0"/>
    <n v="194"/>
    <s v="105_Week2_Friday"/>
    <n v="9.0474999999999994"/>
    <n v="9.0474999999999994"/>
    <s v="NO"/>
    <s v="MTWRF"/>
    <s v="Yes"/>
    <s v="No"/>
    <s v="Y"/>
    <n v="0"/>
  </r>
  <r>
    <s v="2428"/>
    <s v="71015"/>
    <s v="0"/>
    <x v="1"/>
    <x v="0"/>
    <x v="0"/>
    <s v="15"/>
    <s v="105"/>
    <s v="F"/>
    <n v="190"/>
    <s v="Sand Lake Bar"/>
    <s v="3949 W. Saginaw Rd., NATIONAL CITY MI 48730 US"/>
    <n v="0.581499518826604"/>
    <s v="-6468"/>
    <s v="5"/>
    <d v="1899-12-30T10:33:16"/>
    <d v="1899-12-30T10:45:44"/>
    <n v="0"/>
    <n v="12.466666666666667"/>
    <s v="-83.682454"/>
    <s v="44.318668"/>
    <n v="0.16126935755555499"/>
    <n v="0"/>
    <n v="0"/>
    <s v="101_Friday"/>
    <s v="101_Week2_Friday"/>
    <n v="1"/>
    <n v="0"/>
    <n v="191"/>
    <s v="105_Week2_Friday"/>
    <n v="58.071199999999997"/>
    <n v="13.778700000000001"/>
    <s v="NO"/>
    <s v="MTWRF"/>
    <s v="Yes"/>
    <s v="No"/>
    <s v="Y"/>
    <n v="0"/>
  </r>
  <r>
    <s v="2387"/>
    <s v="99063"/>
    <s v="5"/>
    <x v="1"/>
    <x v="0"/>
    <x v="0"/>
    <s v="16"/>
    <s v="105"/>
    <s v="F"/>
    <n v="185"/>
    <s v="DTE ENERGY"/>
    <s v="1101 M-55 3820 South Lachance Rd., Tawas City MI 48764 US"/>
    <n v="10.5802228040993"/>
    <s v="-6469"/>
    <s v="3"/>
    <d v="1899-12-30T10:56:18"/>
    <d v="1899-12-30T11:05:59"/>
    <n v="0"/>
    <n v="9.683574621414877"/>
    <s v="-83.5664477"/>
    <s v="44.2794657"/>
    <n v="8.6898556820904798"/>
    <n v="0"/>
    <n v="0"/>
    <s v="101_Friday"/>
    <s v="101_Week2_Friday"/>
    <n v="1"/>
    <n v="0"/>
    <n v="186"/>
    <s v="105_Week2_Friday"/>
    <n v="8.75"/>
    <n v="8.75"/>
    <s v="NO"/>
    <s v="MTWRF"/>
    <s v="Yes"/>
    <s v="No"/>
    <s v="Y"/>
    <n v="0"/>
  </r>
  <r>
    <s v="2405"/>
    <s v="99047"/>
    <s v="6"/>
    <x v="1"/>
    <x v="0"/>
    <x v="0"/>
    <s v="17"/>
    <s v="101"/>
    <s v="H"/>
    <n v="302"/>
    <s v="Alp. Alcona Area C.U. (Tawas)"/>
    <s v="118 W. M-55 P.O. Box 515, Tawas MI 48763 US"/>
    <n v="2.1574311740696399"/>
    <s v="-6470"/>
    <s v="6"/>
    <d v="1899-12-30T11:08:09"/>
    <d v="1899-12-30T11:12:22"/>
    <n v="0"/>
    <n v="4.2166666666666668"/>
    <s v="-83.5269588"/>
    <s v="44.2805532"/>
    <n v="1.9611360774138"/>
    <n v="0"/>
    <n v="0"/>
    <s v="101_Friday"/>
    <s v="101_Week2_Friday"/>
    <n v="1"/>
    <n v="0"/>
    <n v="303"/>
    <e v="#N/A"/>
    <n v="34.945"/>
    <n v="38.542499999999997"/>
    <s v="NO"/>
    <s v="MTWRF"/>
    <s v="No"/>
    <s v="Yes"/>
    <s v="Y"/>
    <n v="0"/>
  </r>
  <r>
    <s v="13766"/>
    <s v="73500"/>
    <s v="0"/>
    <x v="1"/>
    <x v="0"/>
    <x v="0"/>
    <s v="18"/>
    <s v="105"/>
    <s v="F"/>
    <n v="126"/>
    <s v="DEAN ARBOUR"/>
    <s v="55 W. M-55, TAWAS CITY MI 48763 US"/>
    <n v="0.48498434759676501"/>
    <s v="-6471"/>
    <s v="7"/>
    <d v="1899-12-30T11:12:51"/>
    <d v="1899-12-30T11:21:55"/>
    <n v="0"/>
    <n v="9.0750000000000011"/>
    <s v="-83.522922"/>
    <s v="44.278769"/>
    <n v="0.31763568491406202"/>
    <n v="49"/>
    <n v="0.94230769230769196"/>
    <s v="101_Friday"/>
    <s v="101_Week2_Friday"/>
    <n v="1"/>
    <n v="273"/>
    <n v="127"/>
    <s v="105_Week2_Friday"/>
    <n v="81.025000000000006"/>
    <n v="83.424999999999997"/>
    <s v="NO"/>
    <s v="MTWRF"/>
    <s v="Yes"/>
    <s v="No"/>
    <s v="Y"/>
    <n v="273"/>
  </r>
  <r>
    <s v="2399"/>
    <s v="70986"/>
    <s v="0"/>
    <x v="1"/>
    <x v="0"/>
    <x v="0"/>
    <s v="19"/>
    <s v="105"/>
    <s v="F"/>
    <n v="272"/>
    <s v="Kentucky Fried Chicken-East Ta"/>
    <s v="600 W. Bay P.O. Box 1385, East Tawas MI 48730 US"/>
    <n v="2.6985131297260501"/>
    <s v="-6472"/>
    <s v="5"/>
    <d v="1899-12-30T11:24:37"/>
    <d v="1899-12-30T11:36:50"/>
    <n v="0"/>
    <n v="12.216666666666667"/>
    <s v="-83.497524"/>
    <s v="44.278213"/>
    <n v="1.5547242796429099"/>
    <n v="0"/>
    <n v="0"/>
    <s v="101_Friday"/>
    <s v="101_Week2_Friday"/>
    <n v="1"/>
    <n v="0"/>
    <n v="273"/>
    <s v="105_Week2_Friday"/>
    <n v="33.228700000000003"/>
    <n v="23.55"/>
    <s v="NO"/>
    <s v="MTWRF"/>
    <s v="Yes"/>
    <s v="No"/>
    <s v="Y"/>
    <n v="0"/>
  </r>
  <r>
    <s v="2177"/>
    <s v="70744"/>
    <s v="0"/>
    <x v="1"/>
    <x v="0"/>
    <x v="0"/>
    <s v="20"/>
    <s v="105"/>
    <s v="F"/>
    <n v="120"/>
    <s v="Tawas Bay Insurance Agency"/>
    <s v="108 W. State St. PO BOX 432, East Tawas MI 48730 US"/>
    <n v="1.55422182567418"/>
    <s v="-6473"/>
    <s v="7"/>
    <d v="1899-12-30T11:38:24"/>
    <d v="1899-12-30T11:42:51"/>
    <n v="0"/>
    <n v="4.4555555566666669"/>
    <s v="-83.491687"/>
    <s v="44.281742"/>
    <n v="0.50135049307489898"/>
    <n v="0"/>
    <n v="0"/>
    <s v="101_Friday"/>
    <s v="101_Week2_Friday"/>
    <n v="1"/>
    <n v="0"/>
    <n v="121"/>
    <s v="105_Week2_Friday"/>
    <n v="75.98"/>
    <n v="75.010000000000005"/>
    <s v="NO"/>
    <s v="MTWRF"/>
    <s v="Yes"/>
    <s v="No"/>
    <s v="Y"/>
    <n v="0"/>
  </r>
  <r>
    <s v="15610"/>
    <s v="73468"/>
    <s v="1"/>
    <x v="1"/>
    <x v="0"/>
    <x v="0"/>
    <s v="21"/>
    <s v="105"/>
    <s v="F"/>
    <n v="115"/>
    <s v="THE LAZY TOASTER"/>
    <s v="221 NEWMAN STREET, EAST TAWAS MI 48763 US"/>
    <n v="0.33803946897387499"/>
    <s v="-6474"/>
    <s v="7"/>
    <d v="1899-12-30T11:43:11"/>
    <d v="1899-12-30T11:48:21"/>
    <n v="0"/>
    <n v="5.166666666666667"/>
    <s v="-83.491077"/>
    <s v="44.281299"/>
    <n v="6.2855380520487197E-2"/>
    <n v="0"/>
    <n v="0"/>
    <s v="101_Friday"/>
    <s v="101_Week2_Friday"/>
    <n v="1"/>
    <n v="0"/>
    <n v="116"/>
    <s v="105_Week2_Friday"/>
    <n v="4.4800000000000004"/>
    <n v="0"/>
    <s v="NO"/>
    <s v="MTWRF"/>
    <s v="Yes"/>
    <s v="No"/>
    <s v="Y"/>
    <n v="0"/>
  </r>
  <r>
    <s v="2384"/>
    <s v="70969"/>
    <s v="0"/>
    <x v="1"/>
    <x v="0"/>
    <x v="0"/>
    <s v="22"/>
    <s v="105"/>
    <s v="F"/>
    <n v="110"/>
    <s v="Klenow's Market"/>
    <s v="201 Newman St., East Tawas MI 48730 US"/>
    <n v="0.36569931730628003"/>
    <s v="-6475"/>
    <s v="7"/>
    <d v="1899-12-30T11:48:43"/>
    <d v="1899-12-30T11:59:33"/>
    <n v="0"/>
    <n v="10.825000000000001"/>
    <s v="-83.49105"/>
    <s v="44.280866"/>
    <n v="5.2021604347164602E-2"/>
    <n v="0"/>
    <n v="0"/>
    <s v="101_Friday"/>
    <s v="101_Week2_Friday"/>
    <n v="1"/>
    <n v="0"/>
    <n v="111"/>
    <s v="105_Week2_Friday"/>
    <n v="61.66"/>
    <n v="65.257499999999993"/>
    <s v="NO"/>
    <s v="MTWRF"/>
    <s v="Yes"/>
    <s v="No"/>
    <s v="Y"/>
    <n v="0"/>
  </r>
  <r>
    <s v="2385"/>
    <s v="70970"/>
    <s v="0"/>
    <x v="1"/>
    <x v="0"/>
    <x v="0"/>
    <s v="23"/>
    <s v="105"/>
    <s v="F"/>
    <n v="135"/>
    <s v="Mooney's Ben Franklin"/>
    <s v="138 Newman St., East Tawas MI 48730 US"/>
    <n v="0.14484247379005"/>
    <s v="-6476"/>
    <s v="6"/>
    <d v="1899-12-30T11:59:41"/>
    <d v="1899-12-30T12:05:49"/>
    <n v="0"/>
    <n v="6.1333333333333337"/>
    <s v="-83.490456"/>
    <s v="44.280599"/>
    <n v="2.7225643852072798E-2"/>
    <n v="0"/>
    <n v="0"/>
    <s v="101_Friday"/>
    <s v="101_Week2_Friday"/>
    <n v="1"/>
    <n v="0"/>
    <n v="136"/>
    <s v="105_Week2_Friday"/>
    <n v="28.237500000000001"/>
    <n v="24.645"/>
    <s v="NO"/>
    <s v="MTWRF"/>
    <s v="Yes"/>
    <s v="No"/>
    <s v="Y"/>
    <n v="0"/>
  </r>
  <r>
    <s v="2961"/>
    <s v="73157"/>
    <s v="0"/>
    <x v="1"/>
    <x v="0"/>
    <x v="0"/>
    <s v="24"/>
    <s v="101"/>
    <s v="H"/>
    <n v="295"/>
    <s v="G'S PIZZA"/>
    <s v="115 BAY, EAST TAWAS MI 48730 US"/>
    <n v="0.90583631955087196"/>
    <s v="-6477"/>
    <s v="7"/>
    <d v="1899-12-30T12:06:44"/>
    <d v="1899-12-30T12:17:27"/>
    <n v="0"/>
    <n v="10.716666666666667"/>
    <s v="-83.489557"/>
    <s v="44.279861"/>
    <n v="0.162899698603097"/>
    <n v="0"/>
    <n v="0"/>
    <s v="101_Friday"/>
    <s v="101_Week2_Friday"/>
    <n v="1"/>
    <n v="0"/>
    <n v="296"/>
    <e v="#N/A"/>
    <n v="126.9637"/>
    <n v="91.467500000000001"/>
    <s v="NO"/>
    <s v="MTWRF"/>
    <s v="No"/>
    <s v="Yes"/>
    <s v="Y"/>
    <n v="0"/>
  </r>
  <r>
    <s v="9401"/>
    <s v="73299"/>
    <s v="0"/>
    <x v="1"/>
    <x v="0"/>
    <x v="0"/>
    <s v="25"/>
    <s v="105"/>
    <s v="F"/>
    <n v="123"/>
    <s v="SUNRISE SIDE VETERINARY"/>
    <s v="1941 US 23, EAST TAWAS MI 48730 US"/>
    <n v="4.0512631833553296"/>
    <s v="-6478"/>
    <s v="5"/>
    <d v="1899-12-30T12:21:30"/>
    <d v="1899-12-30T12:26:37"/>
    <n v="0"/>
    <n v="5.1166666666666671"/>
    <s v="-83.442906"/>
    <s v="44.29413"/>
    <n v="2.5559664868833898"/>
    <n v="0"/>
    <n v="0"/>
    <s v="101_Friday"/>
    <s v="101_Week2_Friday"/>
    <n v="1"/>
    <n v="0"/>
    <n v="124"/>
    <s v="105_Week2_Friday"/>
    <n v="18.079999999999998"/>
    <n v="18.079999999999998"/>
    <s v="NO"/>
    <s v="MTWRF"/>
    <s v="Yes"/>
    <s v="No"/>
    <s v="Y"/>
    <n v="0"/>
  </r>
  <r>
    <s v=""/>
    <m/>
    <m/>
    <x v="1"/>
    <x v="0"/>
    <x v="0"/>
    <s v=""/>
    <m/>
    <m/>
    <m/>
    <s v="Alpena Depot"/>
    <s v="120 E Herman St,, Alpena 49707 US"/>
    <n v="76.120102627202897"/>
    <s v="-5981"/>
    <m/>
    <d v="1899-12-30T13:42:44"/>
    <d v="1899-12-30T13:42:44"/>
    <n v="0"/>
    <m/>
    <s v="-83.416387"/>
    <s v="45.0710235"/>
    <n v="61.728722631192703"/>
    <m/>
    <m/>
    <s v="101_Friday"/>
    <s v="101_Week2_Friday"/>
    <n v="20"/>
    <m/>
    <n v="1"/>
    <e v="#N/A"/>
    <m/>
    <m/>
    <m/>
    <m/>
    <s v="Yes"/>
    <s v="Yes"/>
    <m/>
    <m/>
  </r>
  <r>
    <s v="2966"/>
    <s v="73162"/>
    <s v="0"/>
    <x v="1"/>
    <x v="0"/>
    <x v="1"/>
    <s v="1"/>
    <s v="101"/>
    <s v="F"/>
    <n v="20"/>
    <s v="LAFARGE MIDWEST INC OFFICE"/>
    <s v="1435 FORD AVE, ALPENA MI 49707 US"/>
    <n v="1.0700231827795501"/>
    <s v="-6359"/>
    <s v="7"/>
    <d v="1899-12-30T06:01:04"/>
    <d v="1899-12-30T08:43:37"/>
    <n v="0"/>
    <n v="162.55000000000001"/>
    <s v="-83.409056"/>
    <s v="45.0707383"/>
    <n v="0.414943427620028"/>
    <n v="0"/>
    <n v="0"/>
    <s v="101_Monday"/>
    <s v="101_Week2_Monday"/>
    <n v="1"/>
    <n v="0"/>
    <n v="21"/>
    <s v="101_Week2_Friday"/>
    <n v="987.05250000000001"/>
    <n v="370.15"/>
    <s v="NO"/>
    <s v="MTWRF"/>
    <s v="No"/>
    <s v="Yes"/>
    <s v="Y"/>
    <n v="0"/>
  </r>
  <r>
    <s v="10295"/>
    <s v="73365"/>
    <s v="0"/>
    <x v="1"/>
    <x v="0"/>
    <x v="1"/>
    <s v="2"/>
    <s v="101"/>
    <s v="F"/>
    <n v="58"/>
    <s v="THE BOAT HOUSE"/>
    <s v="2015 HAMILTON RD, ALPENA MI 49707 US"/>
    <n v="5.98464991524816"/>
    <s v="-6360"/>
    <s v="7"/>
    <d v="1899-12-30T08:49:36"/>
    <d v="1899-12-30T08:59:17"/>
    <n v="0"/>
    <n v="9.683574621414877"/>
    <s v="-83.45018"/>
    <s v="45.1045967"/>
    <n v="4.4700999243356696"/>
    <n v="5"/>
    <n v="0.15151515151515199"/>
    <s v="101_Monday"/>
    <s v="101_Week2_Monday"/>
    <n v="1"/>
    <n v="73"/>
    <n v="59"/>
    <s v="101_Week2_Friday"/>
    <n v="112.1125"/>
    <n v="30.058700000000002"/>
    <s v="NO"/>
    <s v="MTWRF"/>
    <s v="No"/>
    <s v="Yes"/>
    <s v="Y"/>
    <n v="73"/>
  </r>
  <r>
    <s v="1993"/>
    <s v="70545"/>
    <s v="0"/>
    <x v="1"/>
    <x v="0"/>
    <x v="1"/>
    <s v="3"/>
    <s v="101"/>
    <s v="F"/>
    <n v="80"/>
    <s v="ALPENA GOLF CLUB"/>
    <s v="1135 GOLF COURSE RD, ALPENA MI 49707 US"/>
    <n v="2.8620450329035498"/>
    <s v="-6361"/>
    <s v="6"/>
    <d v="1899-12-30T09:02:09"/>
    <d v="1899-12-30T09:11:50"/>
    <n v="0"/>
    <n v="9.683574621414877"/>
    <s v="-83.4671475"/>
    <s v="45.087826"/>
    <n v="1.9856027646719001"/>
    <n v="0"/>
    <n v="0"/>
    <s v="101_Monday"/>
    <s v="101_Week2_Monday"/>
    <n v="1"/>
    <n v="0"/>
    <n v="81"/>
    <s v="101_Week2_Friday"/>
    <n v="48.998699999999999"/>
    <n v="0"/>
    <s v="NO"/>
    <s v="MTWRF"/>
    <s v="No"/>
    <s v="Yes"/>
    <s v="Y"/>
    <n v="0"/>
  </r>
  <r>
    <s v="2912"/>
    <s v="73099"/>
    <s v="0"/>
    <x v="1"/>
    <x v="0"/>
    <x v="1"/>
    <s v="4"/>
    <s v="101"/>
    <s v="F"/>
    <n v="55"/>
    <s v="CLIFF ANSCHUETZ CHEV - SERVICE"/>
    <s v="1074 US - 23 NORTH, ALPENA MI 49707 US"/>
    <n v="1.1387415993958701"/>
    <s v="-6362"/>
    <s v="7"/>
    <d v="1899-12-30T09:12:58"/>
    <d v="1899-12-30T09:52:00"/>
    <n v="0"/>
    <n v="39.024999999999999"/>
    <s v="-83.455893"/>
    <s v="45.08653"/>
    <n v="0.58675514935414197"/>
    <n v="58"/>
    <n v="1.0943396226415101"/>
    <s v="101_Monday"/>
    <s v="101_Week2_Monday"/>
    <n v="1"/>
    <n v="275"/>
    <n v="56"/>
    <s v="101_Week2_Friday"/>
    <n v="217.33"/>
    <n v="215.14500000000001"/>
    <s v="NO"/>
    <s v="MTWRF"/>
    <s v="No"/>
    <s v="Yes"/>
    <s v="Y"/>
    <n v="275"/>
  </r>
  <r>
    <s v="2913"/>
    <s v="73102"/>
    <s v="0"/>
    <x v="1"/>
    <x v="0"/>
    <x v="1"/>
    <s v="5"/>
    <s v="101"/>
    <s v="F"/>
    <n v="54"/>
    <s v="CLIFF ANSCHUETZ CHEVROLET OLDS"/>
    <s v="1074 US-23 NORTH BODY SHOP, ALPENA MI 49707 US"/>
    <n v="0"/>
    <s v="-6363"/>
    <s v="6"/>
    <d v="1899-12-30T09:51:59"/>
    <d v="1899-12-30T10:01:40"/>
    <n v="0"/>
    <n v="9.683574621414877"/>
    <s v="-83.455893"/>
    <s v="45.08653"/>
    <m/>
    <n v="0"/>
    <m/>
    <s v="101_Monday"/>
    <s v="101_Week2_Monday"/>
    <n v="1"/>
    <n v="0"/>
    <n v="55"/>
    <s v="101_Week2_Friday"/>
    <n v="0"/>
    <n v="0"/>
    <s v="NO"/>
    <s v="MTWRF"/>
    <s v="No"/>
    <s v="Yes"/>
    <s v="Y"/>
    <n v="0"/>
  </r>
  <r>
    <s v="1989"/>
    <s v="70541"/>
    <s v="0"/>
    <x v="1"/>
    <x v="0"/>
    <x v="1"/>
    <s v="6"/>
    <s v="101"/>
    <s v="F"/>
    <n v="52"/>
    <s v="Immanuel Lutheran Church"/>
    <s v="351 Wilson St., Alpena MI 49707 US"/>
    <n v="1.45425489172339"/>
    <s v="-6364"/>
    <s v="2"/>
    <d v="1899-12-30T10:03:08"/>
    <d v="1899-12-30T10:12:49"/>
    <n v="0"/>
    <n v="9.683574621414877"/>
    <s v="-83.452501"/>
    <s v="45.082956"/>
    <n v="0.51030361811011804"/>
    <n v="0"/>
    <n v="0"/>
    <s v="101_Monday"/>
    <s v="101_Week2_Monday"/>
    <n v="1"/>
    <n v="0"/>
    <n v="53"/>
    <s v="101_Week2_Friday"/>
    <n v="17.7225"/>
    <n v="17.7225"/>
    <s v="NO"/>
    <s v="MTWRF"/>
    <s v="No"/>
    <s v="Yes"/>
    <s v="Y"/>
    <n v="0"/>
  </r>
  <r>
    <s v="11250"/>
    <s v="73407"/>
    <s v="0"/>
    <x v="1"/>
    <x v="0"/>
    <x v="1"/>
    <s v="7"/>
    <s v="101"/>
    <s v="F"/>
    <n v="60"/>
    <s v="MI STOP"/>
    <s v="1124 US 23 N, ALPENA MI 49707 US"/>
    <n v="2.4479474406689401"/>
    <s v="-6365"/>
    <s v="7"/>
    <d v="1899-12-30T10:15:16"/>
    <d v="1899-12-30T10:33:32"/>
    <n v="0"/>
    <n v="18.275000000000002"/>
    <s v="-83.4453207400244"/>
    <s v="45.0722108287274"/>
    <n v="0.949720592031019"/>
    <n v="0"/>
    <n v="0"/>
    <s v="101_Monday"/>
    <s v="101_Week2_Monday"/>
    <n v="1"/>
    <n v="0"/>
    <n v="61"/>
    <s v="101_Week2_Friday"/>
    <n v="214.66370000000001"/>
    <n v="43.248699999999999"/>
    <s v="NO"/>
    <s v="MTWRF"/>
    <s v="No"/>
    <s v="Yes"/>
    <s v="Y"/>
    <n v="0"/>
  </r>
  <r>
    <s v="14044"/>
    <s v="73506"/>
    <s v="0"/>
    <x v="1"/>
    <x v="0"/>
    <x v="1"/>
    <s v="8"/>
    <s v="101"/>
    <s v="F"/>
    <n v="25"/>
    <s v="B CUBED"/>
    <s v="666 MCKINLEY AVE, ALPENA MI 49707 US"/>
    <n v="1.4707320705056199"/>
    <s v="-6366"/>
    <s v="7"/>
    <d v="1899-12-30T10:35:00"/>
    <d v="1899-12-30T10:43:12"/>
    <n v="0"/>
    <n v="8.1999999999999993"/>
    <s v="-83.4491633"/>
    <s v="45.0669067"/>
    <n v="0.58894835252922895"/>
    <n v="12"/>
    <n v="0.22641509433962301"/>
    <s v="101_Monday"/>
    <s v="101_Week2_Monday"/>
    <n v="1"/>
    <n v="270"/>
    <n v="26"/>
    <s v="101_Week2_Friday"/>
    <n v="181.405"/>
    <n v="150.08500000000001"/>
    <s v="NO"/>
    <s v="MTWRF"/>
    <s v="No"/>
    <s v="Yes"/>
    <s v="Y"/>
    <n v="270"/>
  </r>
  <r>
    <s v="13595"/>
    <s v="99103"/>
    <s v="6"/>
    <x v="1"/>
    <x v="0"/>
    <x v="1"/>
    <s v="9"/>
    <s v="101"/>
    <s v="F"/>
    <n v="232"/>
    <s v="ADMIRAL #5866"/>
    <s v="906 W WASHINGTON AVE, ALPENA MI 49707 US"/>
    <n v="1.55888146534562"/>
    <s v="-6367"/>
    <s v="7"/>
    <d v="1899-12-30T10:44:46"/>
    <d v="1899-12-30T10:51:31"/>
    <n v="0"/>
    <n v="6.7583333333333337"/>
    <s v="-83.452418"/>
    <s v="45.06144"/>
    <n v="0.54787397023740703"/>
    <n v="0"/>
    <n v="0"/>
    <s v="101_Monday"/>
    <s v="101_Week2_Monday"/>
    <n v="1"/>
    <n v="0"/>
    <n v="233"/>
    <s v="101_Week2_Friday"/>
    <n v="22.914999999999999"/>
    <n v="20.914999999999999"/>
    <s v="NO"/>
    <s v="MTWRF"/>
    <s v="No"/>
    <s v="Yes"/>
    <s v="Y"/>
    <n v="0"/>
  </r>
  <r>
    <s v="2064"/>
    <s v="70622"/>
    <s v="0"/>
    <x v="1"/>
    <x v="0"/>
    <x v="1"/>
    <s v="10"/>
    <s v="101"/>
    <s v="F"/>
    <n v="110"/>
    <s v="WOLVERINE STATE CREDIT UNION"/>
    <s v="1381 N. Bagley St P.O. Box 395, Alpena MI 49707 US"/>
    <n v="2.4510004483163401"/>
    <s v="-6368"/>
    <s v="5"/>
    <d v="1899-12-30T10:53:58"/>
    <d v="1899-12-30T10:59:20"/>
    <n v="0"/>
    <n v="5.3666666666666671"/>
    <s v="-83.470976"/>
    <s v="45.065142"/>
    <n v="1.2316547423745801"/>
    <n v="0"/>
    <n v="0"/>
    <s v="101_Monday"/>
    <s v="101_Week2_Monday"/>
    <n v="1"/>
    <n v="0"/>
    <n v="111"/>
    <s v="101_Week2_Friday"/>
    <n v="37.5"/>
    <n v="37.5"/>
    <s v="NO"/>
    <s v="MTWRF"/>
    <s v="No"/>
    <s v="Yes"/>
    <s v="Y"/>
    <n v="0"/>
  </r>
  <r>
    <s v="11541"/>
    <s v="73426"/>
    <s v="0"/>
    <x v="1"/>
    <x v="0"/>
    <x v="1"/>
    <s v="11"/>
    <s v="101"/>
    <s v="T"/>
    <n v="320"/>
    <s v="STONE BAR &amp; GRILL"/>
    <s v="7002 HURBERT RD, HUBBARD LAKE MI 49747 US"/>
    <n v="23.208192231133602"/>
    <s v="-6369"/>
    <s v="7"/>
    <d v="1899-12-30T11:22:33"/>
    <d v="1899-12-30T11:32:14"/>
    <n v="0"/>
    <n v="9.683574621414877"/>
    <s v="-83.587519"/>
    <s v="44.859347"/>
    <n v="18.4164196270346"/>
    <n v="0"/>
    <n v="0"/>
    <s v="101_Monday"/>
    <s v="101_Week2_Monday"/>
    <n v="1"/>
    <n v="0"/>
    <n v="321"/>
    <s v="101_Week2_Tuesday"/>
    <n v="63.31"/>
    <n v="22.278700000000001"/>
    <s v="NO"/>
    <s v="MTWRF"/>
    <s v="No"/>
    <s v="Yes"/>
    <s v="Y"/>
    <n v="0"/>
  </r>
  <r>
    <s v="2853"/>
    <s v="99046"/>
    <s v="14"/>
    <x v="1"/>
    <x v="0"/>
    <x v="1"/>
    <s v="12"/>
    <s v="101"/>
    <s v="T"/>
    <n v="335"/>
    <s v="QUICK &amp; CONVENIENT STORE"/>
    <s v="7120 HURBERT RD, HUBBARD LAKE MI 49747 US"/>
    <n v="0.430335883051157"/>
    <s v="-6370"/>
    <s v="6"/>
    <d v="1899-12-30T11:32:40"/>
    <d v="1899-12-30T11:41:48"/>
    <n v="0"/>
    <n v="9.1333333333333329"/>
    <s v="-83.58996"/>
    <s v="44.859335"/>
    <n v="0.15010792808885901"/>
    <n v="0"/>
    <n v="0"/>
    <s v="101_Monday"/>
    <s v="101_Week2_Monday"/>
    <n v="1"/>
    <n v="0"/>
    <n v="336"/>
    <s v="101_Week2_Tuesday"/>
    <n v="44.384999999999998"/>
    <n v="60.844999999999999"/>
    <s v="NO"/>
    <s v="MTWRF"/>
    <s v="No"/>
    <s v="Yes"/>
    <s v="Y"/>
    <n v="0"/>
  </r>
  <r>
    <s v="8530"/>
    <s v="99031"/>
    <s v="57"/>
    <x v="1"/>
    <x v="0"/>
    <x v="1"/>
    <s v="13"/>
    <s v="101"/>
    <s v="T"/>
    <n v="5"/>
    <s v="BLARNEY CASTLE #736"/>
    <s v="11596 US 23 SO, OSSINEKE MI 49766 US"/>
    <n v="12.9644515998662"/>
    <s v="-6371"/>
    <s v="7"/>
    <d v="1899-12-30T11:54:46"/>
    <d v="1899-12-30T12:13:31"/>
    <n v="0"/>
    <n v="18.758333333333333"/>
    <s v="-83.44357"/>
    <s v="44.908698"/>
    <n v="10.543308679693"/>
    <n v="0"/>
    <n v="0"/>
    <s v="101_Monday"/>
    <s v="101_Week2_Monday"/>
    <n v="1"/>
    <n v="0"/>
    <n v="6"/>
    <s v="101_Week2_Tuesday"/>
    <n v="83.688699999999997"/>
    <n v="115.9487"/>
    <s v="NO"/>
    <s v="MTWRF"/>
    <s v="No"/>
    <s v="Yes"/>
    <s v="Y"/>
    <n v="0"/>
  </r>
  <r>
    <s v="2199"/>
    <s v="70769"/>
    <s v="0"/>
    <x v="1"/>
    <x v="0"/>
    <x v="1"/>
    <s v="14"/>
    <s v="101"/>
    <s v="T"/>
    <n v="50"/>
    <s v="Francis Service"/>
    <s v="11923 US-23 SOUTH COMPANY 159, Ossineke MI 49766 US"/>
    <n v="1.27814950793982"/>
    <s v="-6372"/>
    <s v="7"/>
    <d v="1899-12-30T12:14:48"/>
    <d v="1899-12-30T12:33:36"/>
    <n v="0"/>
    <n v="18.808333333333334"/>
    <s v="-83.442621"/>
    <s v="44.903046"/>
    <n v="0.59405861749288902"/>
    <n v="23"/>
    <n v="0.44230769230769201"/>
    <s v="101_Monday"/>
    <s v="101_Week2_Monday"/>
    <n v="1"/>
    <n v="63"/>
    <n v="51"/>
    <s v="101_Week2_Tuesday"/>
    <n v="161.45869999999999"/>
    <n v="181.0575"/>
    <s v="NO"/>
    <s v="MTWRF"/>
    <s v="No"/>
    <s v="Yes"/>
    <s v="Y"/>
    <n v="63"/>
  </r>
  <r>
    <s v="2193"/>
    <s v="70763"/>
    <s v="0"/>
    <x v="1"/>
    <x v="0"/>
    <x v="1"/>
    <s v="15"/>
    <s v="101"/>
    <s v="T"/>
    <n v="1"/>
    <s v="Ossineke Health Center"/>
    <s v="11745 US 23 S PO Box 83, Ossineke MI 49766 US"/>
    <n v="1.2869007159024499"/>
    <s v="-6373"/>
    <s v="7"/>
    <d v="1899-12-30T12:34:53"/>
    <d v="1899-12-30T12:43:48"/>
    <n v="0"/>
    <n v="8.9222222216666669"/>
    <s v="-83.442202"/>
    <s v="44.905986"/>
    <n v="0.36127790430308099"/>
    <n v="0"/>
    <n v="0"/>
    <s v="101_Monday"/>
    <s v="101_Week2_Monday"/>
    <n v="1"/>
    <n v="0"/>
    <n v="2"/>
    <s v="101_Week2_Tuesday"/>
    <n v="39.4"/>
    <n v="39.4"/>
    <s v="NO"/>
    <s v="MTWRF"/>
    <s v="No"/>
    <s v="Yes"/>
    <s v="Y"/>
    <n v="0"/>
  </r>
  <r>
    <s v="2209"/>
    <s v="70780"/>
    <s v="0"/>
    <x v="1"/>
    <x v="0"/>
    <x v="1"/>
    <s v="16"/>
    <s v="101"/>
    <s v="T"/>
    <n v="30"/>
    <s v="Connie's Cafe"/>
    <s v="11585 US-23 South, Ossineke MI 49766 US"/>
    <n v="1.7172592952847501"/>
    <s v="-6374"/>
    <s v="7"/>
    <d v="1899-12-30T12:45:32"/>
    <d v="1899-12-30T12:53:29"/>
    <n v="0"/>
    <n v="7.95"/>
    <s v="-83.442377"/>
    <s v="44.908148"/>
    <n v="0.61395799840638798"/>
    <n v="0"/>
    <n v="0"/>
    <s v="101_Monday"/>
    <s v="101_Week2_Monday"/>
    <n v="1"/>
    <n v="0"/>
    <n v="31"/>
    <s v="101_Week2_Tuesday"/>
    <n v="66.174999999999997"/>
    <n v="40.598700000000001"/>
    <s v="NO"/>
    <s v="MTWRF"/>
    <s v="No"/>
    <s v="Yes"/>
    <s v="Y"/>
    <n v="0"/>
  </r>
  <r>
    <s v="13596"/>
    <s v="99103"/>
    <s v="7"/>
    <x v="1"/>
    <x v="0"/>
    <x v="1"/>
    <s v="17"/>
    <s v="101"/>
    <s v="F"/>
    <n v="151"/>
    <s v="ADMIRAL #5867"/>
    <s v="2520 US HIGWAY 23 S, ALPENA MI 49707 US"/>
    <n v="10.8380762021989"/>
    <s v="-6375"/>
    <s v="7"/>
    <d v="1899-12-30T13:04:19"/>
    <d v="1899-12-30T13:16:01"/>
    <n v="0"/>
    <n v="11.691666666666666"/>
    <s v="-83.4636246"/>
    <s v="45.0382746"/>
    <n v="9.45272723333564"/>
    <n v="0"/>
    <n v="0"/>
    <s v="101_Monday"/>
    <s v="101_Week2_Monday"/>
    <n v="1"/>
    <n v="0"/>
    <n v="152"/>
    <s v="101_Week2_Friday"/>
    <n v="15"/>
    <n v="15"/>
    <s v="NO"/>
    <s v="MTWRF"/>
    <s v="No"/>
    <s v="Yes"/>
    <s v="Y"/>
    <n v="0"/>
  </r>
  <r>
    <s v="2147"/>
    <s v="70711"/>
    <s v="0"/>
    <x v="1"/>
    <x v="0"/>
    <x v="1"/>
    <s v="18"/>
    <s v="101"/>
    <s v="F"/>
    <n v="150"/>
    <s v="Bogarts Tavern"/>
    <s v="2085 Werth Rd., Alpena MI 49707 US"/>
    <n v="0.74710242450237296"/>
    <s v="-6376"/>
    <s v="5"/>
    <d v="1899-12-30T13:16:45"/>
    <d v="1899-12-30T13:25:49"/>
    <n v="0"/>
    <n v="9.0666666666666664"/>
    <s v="-83.461684"/>
    <s v="45.041214"/>
    <n v="0.36503632257580898"/>
    <n v="0"/>
    <n v="0"/>
    <s v="101_Monday"/>
    <s v="101_Week2_Monday"/>
    <n v="1"/>
    <n v="0"/>
    <n v="151"/>
    <s v="101_Week2_Friday"/>
    <n v="40.988700000000001"/>
    <n v="11.5025"/>
    <s v="NO"/>
    <s v="MTWRF"/>
    <s v="No"/>
    <s v="Yes"/>
    <s v="Y"/>
    <n v="0"/>
  </r>
  <r>
    <s v="2054"/>
    <s v="70611"/>
    <s v="0"/>
    <x v="1"/>
    <x v="0"/>
    <x v="1"/>
    <s v="19"/>
    <s v="101"/>
    <s v="F"/>
    <n v="130"/>
    <s v="Birchwood Meadows"/>
    <s v="2550 E. Grant St., Alpena MI 49707 US"/>
    <n v="1.47383202239871"/>
    <s v="-6377"/>
    <s v="5"/>
    <d v="1899-12-30T13:27:18"/>
    <d v="1899-12-30T13:31:05"/>
    <n v="0"/>
    <n v="3.7833333333333332"/>
    <s v="-83.4595983"/>
    <s v="45.0464783"/>
    <n v="0.77041909837279299"/>
    <n v="0"/>
    <n v="0"/>
    <s v="101_Monday"/>
    <s v="101_Week2_Monday"/>
    <n v="1"/>
    <n v="0"/>
    <n v="131"/>
    <s v="101_Week2_Friday"/>
    <n v="17.5"/>
    <n v="20.641200000000001"/>
    <s v="NO"/>
    <s v="MTWRF"/>
    <s v="No"/>
    <s v="Yes"/>
    <s v="Y"/>
    <n v="0"/>
  </r>
  <r>
    <s v="1941"/>
    <s v="70491"/>
    <s v="0"/>
    <x v="1"/>
    <x v="0"/>
    <x v="1"/>
    <s v="20"/>
    <s v="101"/>
    <s v="F"/>
    <n v="140"/>
    <s v="The Drug Store"/>
    <s v="2236 US-23 South, Alpena MI 49707 US"/>
    <n v="0.79122757539153099"/>
    <s v="-6378"/>
    <s v="2"/>
    <d v="1899-12-30T13:31:52"/>
    <d v="1899-12-30T13:41:33"/>
    <n v="0"/>
    <n v="9.683574621414877"/>
    <s v="-83.456665"/>
    <s v="45.04481"/>
    <n v="0.21758828760197699"/>
    <n v="0"/>
    <n v="0"/>
    <s v="101_Monday"/>
    <s v="101_Week2_Monday"/>
    <n v="1"/>
    <n v="0"/>
    <n v="141"/>
    <s v="101_Week2_Friday"/>
    <n v="19.4025"/>
    <n v="27.41"/>
    <s v="NO"/>
    <s v="MTWRF"/>
    <s v="No"/>
    <s v="Yes"/>
    <s v="Y"/>
    <n v="0"/>
  </r>
  <r>
    <s v="2071"/>
    <s v="70629"/>
    <s v="0"/>
    <x v="1"/>
    <x v="0"/>
    <x v="1"/>
    <s v="21"/>
    <s v="101"/>
    <s v="F"/>
    <n v="230"/>
    <s v="K &amp; I Partnership"/>
    <s v="421 S. Ripley Blvd, Alpena MI 49707 US"/>
    <n v="1.14253325946629"/>
    <s v="-6379"/>
    <s v="5"/>
    <d v="1899-12-30T13:42:42"/>
    <d v="1899-12-30T13:48:11"/>
    <n v="0"/>
    <n v="5.4833333333333334"/>
    <s v="-83.451781"/>
    <s v="45.04828"/>
    <n v="0.45830479789603701"/>
    <n v="0"/>
    <n v="0"/>
    <s v="101_Monday"/>
    <s v="101_Week2_Monday"/>
    <n v="1"/>
    <n v="0"/>
    <n v="231"/>
    <s v="101_Week2_Friday"/>
    <n v="25.64"/>
    <n v="25.64"/>
    <s v="NO"/>
    <s v="MTWRF"/>
    <s v="No"/>
    <s v="Yes"/>
    <s v="Y"/>
    <n v="0"/>
  </r>
  <r>
    <s v="14418"/>
    <s v="73515"/>
    <s v="0"/>
    <x v="1"/>
    <x v="0"/>
    <x v="1"/>
    <s v="22"/>
    <s v="101"/>
    <s v="F"/>
    <n v="225"/>
    <s v="NORTHERN INDUSTRIAL SUPPLY"/>
    <s v="1105 STATE STREET, ALPENA MI 49707 US"/>
    <n v="1.06855008378625"/>
    <s v="-6380"/>
    <s v="5"/>
    <d v="1899-12-30T13:49:15"/>
    <d v="1899-12-30T13:54:05"/>
    <n v="0"/>
    <n v="4.833333333333333"/>
    <s v="-83.4460883"/>
    <s v="45.0493117"/>
    <n v="0.37433941575256002"/>
    <n v="0"/>
    <n v="0"/>
    <s v="101_Monday"/>
    <s v="101_Week2_Monday"/>
    <n v="1"/>
    <n v="0"/>
    <n v="226"/>
    <s v="101_Week2_Friday"/>
    <n v="31.864999999999998"/>
    <n v="31.234999999999999"/>
    <s v="NO"/>
    <s v="MTWRF"/>
    <s v="No"/>
    <s v="Yes"/>
    <s v="Y"/>
    <n v="0"/>
  </r>
  <r>
    <s v="2097"/>
    <s v="70658"/>
    <s v="0"/>
    <x v="1"/>
    <x v="0"/>
    <x v="1"/>
    <s v="23"/>
    <s v="101"/>
    <s v="F"/>
    <n v="240"/>
    <s v="Garant Office Supplies"/>
    <s v="117 Washington Ave., Alpena MI 49707 US"/>
    <n v="3.4066823869943601"/>
    <s v="-6381"/>
    <s v="1"/>
    <d v="1899-12-30T13:57:29"/>
    <d v="1899-12-30T14:01:21"/>
    <n v="0"/>
    <n v="3.8666666666666667"/>
    <s v="-83.435823"/>
    <s v="45.061658"/>
    <n v="1.2182509627666001"/>
    <n v="0"/>
    <n v="0"/>
    <s v="101_Monday"/>
    <s v="101_Week2_Monday"/>
    <n v="1"/>
    <n v="0"/>
    <n v="241"/>
    <s v="101_Week2_Friday"/>
    <n v="12.657500000000001"/>
    <n v="12.657500000000001"/>
    <s v="NO"/>
    <s v="MTWRF"/>
    <s v="No"/>
    <s v="Yes"/>
    <s v="Y"/>
    <n v="0"/>
  </r>
  <r>
    <s v=""/>
    <m/>
    <m/>
    <x v="1"/>
    <x v="0"/>
    <x v="1"/>
    <s v=""/>
    <m/>
    <m/>
    <m/>
    <s v="Alpena Depot"/>
    <s v="120 E Herman St,, Alpena 49707 US"/>
    <n v="3.4977121911942999"/>
    <s v="-5885"/>
    <m/>
    <d v="1899-12-30T14:04:51"/>
    <d v="1899-12-30T14:04:51"/>
    <n v="0"/>
    <m/>
    <s v="-83.416387"/>
    <s v="45.0710235"/>
    <n v="1.2216210664054501"/>
    <m/>
    <m/>
    <s v="101_Monday"/>
    <s v="101_Week2_Monday"/>
    <n v="20"/>
    <m/>
    <n v="1"/>
    <e v="#N/A"/>
    <m/>
    <m/>
    <m/>
    <m/>
    <s v="Yes"/>
    <s v="Yes"/>
    <m/>
    <m/>
  </r>
  <r>
    <s v="2024"/>
    <s v="99046"/>
    <s v="13"/>
    <x v="1"/>
    <x v="0"/>
    <x v="2"/>
    <s v="1"/>
    <s v="101"/>
    <s v="H"/>
    <n v="132"/>
    <s v="Alpena Oil - Oscoda"/>
    <s v="235 Water St., Oscoda MI 48750 US"/>
    <n v="62.291957357898397"/>
    <s v="-6438"/>
    <s v="6"/>
    <d v="1899-12-30T07:02:17"/>
    <d v="1899-12-30T07:30:14"/>
    <n v="0"/>
    <n v="27.95"/>
    <s v="-83.3280597561316"/>
    <s v="44.4234168963529"/>
    <n v="49.6218731821007"/>
    <n v="0"/>
    <n v="0"/>
    <s v="101_Thursday"/>
    <s v="101_Week2_Thursday"/>
    <n v="1"/>
    <n v="0"/>
    <n v="133"/>
    <e v="#N/A"/>
    <n v="122.31"/>
    <n v="250.6112"/>
    <s v="NO"/>
    <s v="MTWRF"/>
    <s v="No"/>
    <s v="Yes"/>
    <s v="Y"/>
    <n v="0"/>
  </r>
  <r>
    <s v="2891"/>
    <s v="99054"/>
    <s v="30"/>
    <x v="1"/>
    <x v="0"/>
    <x v="2"/>
    <s v="2"/>
    <s v="105"/>
    <s v="H"/>
    <n v="145"/>
    <s v="CHARTER COMMUNICATION OSCODA"/>
    <s v="345 S. STATE ST., OSCODA MI 48750 US"/>
    <n v="4.2225170340389004"/>
    <s v="-6439"/>
    <s v="7"/>
    <d v="1899-12-30T07:34:27"/>
    <d v="1899-12-30T07:40:32"/>
    <n v="0"/>
    <n v="6.0888888899999998"/>
    <s v="-83.33206"/>
    <s v="44.408121"/>
    <n v="1.4097843912518899"/>
    <n v="0"/>
    <n v="0"/>
    <s v="101_Thursday"/>
    <s v="101_Week2_Thursday"/>
    <n v="1"/>
    <n v="0"/>
    <n v="146"/>
    <e v="#N/A"/>
    <n v="47.325000000000003"/>
    <n v="39.700000000000003"/>
    <s v="NO"/>
    <s v="MTWRF"/>
    <s v="Yes"/>
    <s v="Yes"/>
    <s v="Y"/>
    <n v="0"/>
  </r>
  <r>
    <s v="1868"/>
    <s v="70031"/>
    <s v="0"/>
    <x v="1"/>
    <x v="0"/>
    <x v="2"/>
    <s v="3"/>
    <s v="101"/>
    <s v="H"/>
    <n v="302"/>
    <s v="SANDCASTLE BEACH RESORT"/>
    <s v="3354 US 23, OSCODA MI 48750 US"/>
    <n v="3.5748946554958798"/>
    <s v="-6440"/>
    <s v="7"/>
    <d v="1899-12-30T07:44:07"/>
    <d v="1899-12-30T07:53:48"/>
    <n v="0"/>
    <n v="9.683574621414877"/>
    <s v="-83.3325614"/>
    <s v="44.37745"/>
    <n v="2.4376517742474202"/>
    <n v="0"/>
    <n v="0"/>
    <s v="101_Thursday"/>
    <s v="101_Week2_Thursday"/>
    <n v="1"/>
    <n v="0"/>
    <n v="303"/>
    <e v="#N/A"/>
    <n v="396.34"/>
    <n v="0"/>
    <s v="NO"/>
    <s v="MTWRF"/>
    <s v="No"/>
    <s v="Yes"/>
    <s v="Y"/>
    <n v="0"/>
  </r>
  <r>
    <s v="12502"/>
    <s v="73469"/>
    <s v="1"/>
    <x v="1"/>
    <x v="0"/>
    <x v="2"/>
    <s v="4"/>
    <s v="105"/>
    <s v="F"/>
    <n v="1"/>
    <s v="IOSCO TRANSIT CORP"/>
    <s v="1036 N. AULERICH, E TAWAS MI 48730 US"/>
    <n v="8.5671138167381304"/>
    <s v="-6441"/>
    <s v="7"/>
    <d v="1899-12-30T08:02:22"/>
    <d v="1899-12-30T08:02:34"/>
    <n v="0"/>
    <n v="0.19166666666666668"/>
    <s v="-83.4218235"/>
    <s v="44.3092987"/>
    <n v="7.6336228653557496"/>
    <n v="6"/>
    <n v="0.115384615384615"/>
    <s v="101_Thursday"/>
    <s v="101_Week2_Thursday"/>
    <n v="1"/>
    <n v="22"/>
    <n v="2"/>
    <s v="105_Week2_Friday"/>
    <n v="18.91"/>
    <n v="18.190000000000001"/>
    <s v="NO"/>
    <s v="MTWRF"/>
    <s v="Yes"/>
    <s v="Yes"/>
    <s v="Y"/>
    <n v="22"/>
  </r>
  <r>
    <s v="12501"/>
    <s v="73469"/>
    <s v="0"/>
    <x v="1"/>
    <x v="0"/>
    <x v="2"/>
    <s v="5"/>
    <s v="105"/>
    <s v="F"/>
    <n v="1"/>
    <s v="IOSCO TRANSIT CORP"/>
    <s v="1036 N. AULERICH, E TAWAS MI 48730 US"/>
    <n v="0"/>
    <s v="-6442"/>
    <s v="7"/>
    <d v="1899-12-30T08:02:34"/>
    <d v="1899-12-30T08:12:46"/>
    <n v="0"/>
    <n v="10.208333333333334"/>
    <s v="-83.4218235"/>
    <s v="44.3092987"/>
    <m/>
    <n v="0"/>
    <n v="0"/>
    <s v="101_Thursday"/>
    <s v="101_Week2_Thursday"/>
    <n v="1"/>
    <n v="0"/>
    <n v="2"/>
    <s v="105_Week2_Friday"/>
    <n v="27.04"/>
    <n v="30.372499999999999"/>
    <s v="NO"/>
    <s v="MTWRF"/>
    <s v="Yes"/>
    <s v="Yes"/>
    <s v="Y"/>
    <n v="0"/>
  </r>
  <r>
    <s v="2939"/>
    <s v="73133"/>
    <s v="0"/>
    <x v="1"/>
    <x v="0"/>
    <x v="2"/>
    <s v="6"/>
    <s v="101"/>
    <s v="H"/>
    <n v="285"/>
    <s v="DEAN ARBOUR CHEVROLET"/>
    <s v="1859 N US 23 PO BOX 191, EAST TAWAS MI 48730 US"/>
    <n v="2.4242426156997698"/>
    <s v="-6443"/>
    <s v="7"/>
    <d v="1899-12-30T08:15:12"/>
    <d v="1899-12-30T08:37:37"/>
    <n v="0"/>
    <n v="22.416666666666668"/>
    <s v="-83.447606"/>
    <s v="44.293687"/>
    <n v="1.9413393092148901"/>
    <n v="19"/>
    <n v="0.35849056603773599"/>
    <s v="101_Thursday"/>
    <s v="101_Week2_Thursday"/>
    <n v="1"/>
    <n v="269"/>
    <n v="286"/>
    <e v="#N/A"/>
    <n v="95.935000000000002"/>
    <n v="102.64870000000001"/>
    <s v="NO"/>
    <s v="MTWRF"/>
    <s v="No"/>
    <s v="Yes"/>
    <s v="Y"/>
    <n v="269"/>
  </r>
  <r>
    <s v="2381"/>
    <s v="70966"/>
    <s v="0"/>
    <x v="1"/>
    <x v="0"/>
    <x v="2"/>
    <s v="7"/>
    <s v="105"/>
    <s v="F"/>
    <n v="122"/>
    <s v="Clearview Car Wash &amp; Lube"/>
    <s v="1748 N. US-23, East Tawas MI 48730 US"/>
    <n v="0.40478045120835299"/>
    <s v="-6444"/>
    <s v="7"/>
    <d v="1899-12-30T08:38:01"/>
    <d v="1899-12-30T08:46:28"/>
    <n v="0"/>
    <n v="8.4416666666666664"/>
    <s v="-83.4529115"/>
    <s v="44.2909663"/>
    <n v="0.29831826878270101"/>
    <n v="23"/>
    <n v="0.44230769230769201"/>
    <s v="101_Thursday"/>
    <s v="101_Week2_Thursday"/>
    <n v="1"/>
    <n v="92"/>
    <n v="123"/>
    <s v="105_Week2_Friday"/>
    <n v="56.96"/>
    <n v="95.543700000000001"/>
    <s v="NO"/>
    <s v="MTWRF"/>
    <s v="Yes"/>
    <s v="Yes"/>
    <s v="Y"/>
    <n v="92"/>
  </r>
  <r>
    <s v="2386"/>
    <s v="70971"/>
    <s v="0"/>
    <x v="1"/>
    <x v="0"/>
    <x v="2"/>
    <s v="8"/>
    <s v="101"/>
    <s v="H"/>
    <n v="290"/>
    <s v="Jay's RV Center"/>
    <s v="1552 US-23 N, East Tawas MI 48730 US"/>
    <n v="0.42616603523492802"/>
    <s v="-6445"/>
    <s v="7"/>
    <d v="1899-12-30T08:46:53"/>
    <d v="1899-12-30T09:04:54"/>
    <n v="0"/>
    <n v="18.016666666666666"/>
    <s v="-83.458266"/>
    <s v="44.288495"/>
    <n v="0.31568364273506999"/>
    <n v="26"/>
    <n v="0.5"/>
    <s v="101_Thursday"/>
    <s v="101_Week2_Thursday"/>
    <n v="1"/>
    <n v="76"/>
    <n v="291"/>
    <e v="#N/A"/>
    <n v="54.88"/>
    <n v="53.282499999999999"/>
    <s v="NO"/>
    <s v="MTWRF"/>
    <s v="No"/>
    <s v="Yes"/>
    <s v="Y"/>
    <n v="76"/>
  </r>
  <r>
    <s v="2394"/>
    <s v="70981"/>
    <s v="0"/>
    <x v="1"/>
    <x v="0"/>
    <x v="2"/>
    <s v="9"/>
    <s v="105"/>
    <s v="F"/>
    <n v="305"/>
    <s v="Big Boy - East Tawas"/>
    <s v="1222 N. US 23, East Tawas MI 48730 US"/>
    <n v="1.1360825709998601"/>
    <s v="-6446"/>
    <s v="7"/>
    <d v="1899-12-30T09:06:02"/>
    <d v="1899-12-30T09:19:10"/>
    <n v="0"/>
    <n v="13.133333333333333"/>
    <s v="-83.472731"/>
    <s v="44.28203"/>
    <n v="0.846796992834427"/>
    <n v="0"/>
    <n v="0"/>
    <s v="101_Thursday"/>
    <s v="101_Week2_Thursday"/>
    <n v="1"/>
    <n v="40"/>
    <n v="306"/>
    <s v="105_Week2_Friday"/>
    <n v="78.17"/>
    <n v="43.941200000000002"/>
    <s v="NO"/>
    <s v="MTWRF"/>
    <s v="Yes"/>
    <s v="Yes"/>
    <s v="Y"/>
    <n v="40"/>
  </r>
  <r>
    <s v="2395"/>
    <s v="70982"/>
    <s v="0"/>
    <x v="1"/>
    <x v="0"/>
    <x v="2"/>
    <s v="10"/>
    <s v="105"/>
    <s v="F"/>
    <n v="300"/>
    <s v="Northwoods Steakhouse"/>
    <s v="1222 N. US 23, East Tawas MI 48730 US"/>
    <n v="0"/>
    <s v="-6447"/>
    <s v="7"/>
    <d v="1899-12-30T09:19:10"/>
    <d v="1899-12-30T09:19:26"/>
    <n v="0"/>
    <n v="0.27500000000000002"/>
    <s v="-83.472731"/>
    <s v="44.28203"/>
    <m/>
    <n v="0"/>
    <n v="0"/>
    <s v="101_Thursday"/>
    <s v="101_Week2_Thursday"/>
    <n v="1"/>
    <n v="0"/>
    <n v="301"/>
    <s v="105_Week2_Friday"/>
    <n v="62.48"/>
    <n v="11.42"/>
    <s v="NO"/>
    <s v="WRF"/>
    <s v="Yes"/>
    <s v="Yes"/>
    <s v="Y"/>
    <n v="0"/>
  </r>
  <r>
    <s v="2634"/>
    <s v="71231"/>
    <s v="0"/>
    <x v="1"/>
    <x v="0"/>
    <x v="2"/>
    <s v="11"/>
    <s v="105"/>
    <s v="H"/>
    <n v="103"/>
    <s v="Desi's Taco Lounge"/>
    <s v="1945 W. River, Oscoda MI 48750 US"/>
    <n v="23.369345327839302"/>
    <s v="-6448"/>
    <s v="5"/>
    <d v="1899-12-30T09:42:49"/>
    <d v="1899-12-30T09:49:25"/>
    <n v="0"/>
    <n v="6.6000000000000005"/>
    <s v="-83.5608480159421"/>
    <s v="44.4422925132319"/>
    <n v="16.0995645632579"/>
    <n v="0"/>
    <n v="0"/>
    <s v="101_Thursday"/>
    <s v="101_Week2_Thursday"/>
    <n v="1"/>
    <n v="0"/>
    <n v="104"/>
    <e v="#N/A"/>
    <n v="26.1937"/>
    <n v="17.351199999999999"/>
    <s v="NO"/>
    <s v="MWRF"/>
    <s v="Yes"/>
    <s v="Yes"/>
    <s v="Y"/>
    <n v="0"/>
  </r>
  <r>
    <s v="2907"/>
    <s v="73091"/>
    <s v="0"/>
    <x v="1"/>
    <x v="0"/>
    <x v="2"/>
    <s v="12"/>
    <s v="105"/>
    <s v="H"/>
    <n v="105"/>
    <s v="SUNRISE DISPOSAL"/>
    <s v="4775 SUNSET STREET, OSCODA MI 48750 US"/>
    <n v="14.5696841124445"/>
    <s v="-6449"/>
    <s v="7"/>
    <d v="1899-12-30T10:03:59"/>
    <d v="1899-12-30T10:13:52"/>
    <n v="0"/>
    <n v="9.8833333333333329"/>
    <s v="-83.348111"/>
    <s v="44.418244"/>
    <n v="11.741687096831599"/>
    <n v="9"/>
    <n v="0.17307692307692299"/>
    <s v="101_Thursday"/>
    <s v="101_Week2_Thursday"/>
    <n v="1"/>
    <n v="44"/>
    <n v="106"/>
    <e v="#N/A"/>
    <n v="131.57"/>
    <n v="106.2312"/>
    <s v="NO"/>
    <s v="MTWRF"/>
    <s v="Yes"/>
    <s v="Yes"/>
    <s v="Y"/>
    <n v="44"/>
  </r>
  <r>
    <s v="9183"/>
    <s v="73288"/>
    <s v="0"/>
    <x v="1"/>
    <x v="0"/>
    <x v="2"/>
    <s v="13"/>
    <s v="105"/>
    <s v="W"/>
    <n v="425"/>
    <s v="TUBE FORMING"/>
    <s v="4614 INDUSTRIAL ROW, OSCODA MI 48750 US"/>
    <n v="0.77619441226124797"/>
    <s v="-6450"/>
    <s v="7"/>
    <d v="1899-12-30T10:14:39"/>
    <d v="1899-12-30T10:25:55"/>
    <n v="0"/>
    <n v="11.275"/>
    <s v="-83.347132"/>
    <s v="44.413248"/>
    <n v="0.32150600252121803"/>
    <n v="28"/>
    <n v="0.53846153846153799"/>
    <s v="101_Thursday"/>
    <s v="101_Week2_Thursday"/>
    <n v="1"/>
    <n v="105"/>
    <n v="426"/>
    <s v="105_Week2_Wednesday"/>
    <n v="91.938699999999997"/>
    <n v="92.29"/>
    <s v="NO"/>
    <s v="MTWRF"/>
    <s v="Yes"/>
    <s v="Yes"/>
    <s v="Y"/>
    <n v="105"/>
  </r>
  <r>
    <s v="15576"/>
    <s v="73548"/>
    <s v="0"/>
    <x v="1"/>
    <x v="0"/>
    <x v="2"/>
    <s v="14"/>
    <s v="105"/>
    <s v="H"/>
    <n v="147"/>
    <s v="AUSABLE INN RESTAURANT"/>
    <s v="600 S STATE STREET, OSCODA MI 48750 US"/>
    <n v="2.6969688329845698"/>
    <s v="-6451"/>
    <s v="7"/>
    <d v="1899-12-30T10:28:37"/>
    <d v="1899-12-30T10:38:30"/>
    <n v="0"/>
    <n v="9.8888888900000005"/>
    <s v="-83.329723"/>
    <s v="44.415054"/>
    <n v="1.35017928960022"/>
    <n v="0"/>
    <n v="0"/>
    <s v="101_Thursday"/>
    <s v="101_Week2_Thursday"/>
    <n v="1"/>
    <n v="0"/>
    <n v="148"/>
    <e v="#N/A"/>
    <n v="39.986199999999997"/>
    <n v="0"/>
    <s v="NO"/>
    <s v="MTWRF"/>
    <s v="Yes"/>
    <s v="Yes"/>
    <s v="Y"/>
    <n v="0"/>
  </r>
  <r>
    <s v="2621"/>
    <s v="71218"/>
    <s v="0"/>
    <x v="1"/>
    <x v="0"/>
    <x v="2"/>
    <s v="15"/>
    <s v="101"/>
    <s v="H"/>
    <n v="305"/>
    <s v="Mama's Country Kitchen"/>
    <s v="384 S. State Street, Oscoda MI 48750 US"/>
    <n v="0.63607031665742397"/>
    <s v="-6452"/>
    <s v="7"/>
    <d v="1899-12-30T10:39:08"/>
    <d v="1899-12-30T10:59:12"/>
    <n v="0"/>
    <n v="20.066666666666666"/>
    <s v="-83.3259177"/>
    <s v="44.4110612"/>
    <n v="0.33424928600577303"/>
    <n v="0"/>
    <n v="0"/>
    <s v="101_Thursday"/>
    <s v="101_Week2_Thursday"/>
    <n v="1"/>
    <n v="0"/>
    <n v="306"/>
    <e v="#N/A"/>
    <n v="75.53"/>
    <n v="24.1812"/>
    <s v="NO"/>
    <s v="MTWRF"/>
    <s v="No"/>
    <s v="Yes"/>
    <s v="Y"/>
    <n v="0"/>
  </r>
  <r>
    <s v="13645"/>
    <s v="99103"/>
    <s v="45"/>
    <x v="1"/>
    <x v="0"/>
    <x v="2"/>
    <s v="16"/>
    <s v="101"/>
    <s v="H"/>
    <n v="134"/>
    <s v="ADMIRAL #5774"/>
    <s v="405 N. STATE ST, OSCODA MI 48750-1742 US"/>
    <n v="2.1807354278862499"/>
    <s v="-6453"/>
    <s v="7"/>
    <d v="1899-12-30T11:01:23"/>
    <d v="1899-12-30T11:05:44"/>
    <n v="0"/>
    <n v="4.3555555550000005"/>
    <s v="-83.330541"/>
    <s v="44.423715"/>
    <n v="0.95553431099943997"/>
    <n v="0"/>
    <n v="0"/>
    <s v="101_Thursday"/>
    <s v="101_Week2_Thursday"/>
    <n v="1"/>
    <n v="0"/>
    <n v="135"/>
    <e v="#N/A"/>
    <n v="15"/>
    <n v="15"/>
    <s v="NO"/>
    <s v="MTWRF"/>
    <s v="No"/>
    <s v="Yes"/>
    <s v="Y"/>
    <n v="0"/>
  </r>
  <r>
    <s v=""/>
    <m/>
    <m/>
    <x v="1"/>
    <x v="0"/>
    <x v="2"/>
    <s v=""/>
    <m/>
    <m/>
    <m/>
    <s v="Alpena Depot"/>
    <s v="120 E Herman St,, Alpena 49707 US"/>
    <n v="61.5273079071194"/>
    <s v="-5963"/>
    <m/>
    <d v="1899-12-30T12:07:16"/>
    <d v="1899-12-30T12:07:16"/>
    <n v="0"/>
    <m/>
    <s v="-83.416387"/>
    <s v="45.0710235"/>
    <n v="49.500876446953697"/>
    <m/>
    <m/>
    <s v="101_Thursday"/>
    <s v="101_Week2_Thursday"/>
    <n v="20"/>
    <m/>
    <n v="1"/>
    <e v="#N/A"/>
    <m/>
    <m/>
    <m/>
    <m/>
    <s v="Yes"/>
    <s v="Yes"/>
    <m/>
    <m/>
  </r>
  <r>
    <s v="14596"/>
    <s v="73528"/>
    <s v="0"/>
    <x v="1"/>
    <x v="0"/>
    <x v="3"/>
    <s v="1"/>
    <s v="101"/>
    <s v="T"/>
    <n v="275"/>
    <s v="DAVE'S CUSTOM TILLAGE, INC."/>
    <s v="289 E. SWEDE ROAD, SPRUCE MI 48762 US"/>
    <n v="28.6326896492392"/>
    <s v="-6382"/>
    <s v="7"/>
    <d v="1899-12-30T06:28:37"/>
    <d v="1899-12-30T06:37:19"/>
    <n v="0"/>
    <n v="8.7083333333333339"/>
    <s v="-83.5140333"/>
    <s v="44.8295012"/>
    <n v="20.439174595815398"/>
    <n v="8"/>
    <n v="0.15384615384615399"/>
    <s v="101_Tuesday"/>
    <s v="101_Week2_Tuesday"/>
    <n v="1"/>
    <n v="89"/>
    <n v="276"/>
    <s v="101_Week2_Tuesday"/>
    <n v="57.45"/>
    <n v="44.04"/>
    <s v="NO"/>
    <s v="MTWRF"/>
    <s v="No"/>
    <s v="No"/>
    <s v="Y"/>
    <m/>
  </r>
  <r>
    <s v="9797"/>
    <s v="73332"/>
    <s v="0"/>
    <x v="1"/>
    <x v="0"/>
    <x v="3"/>
    <s v="2"/>
    <s v="101"/>
    <s v="T"/>
    <n v="270"/>
    <s v="COUSINS GRILL"/>
    <s v="214 W MT. MARIE RD, SPRUCE MI 48762 US"/>
    <n v="8.2701754886657"/>
    <s v="-6383"/>
    <s v="5"/>
    <d v="1899-12-30T08:00:00"/>
    <d v="1899-12-30T08:15:33"/>
    <n v="74.388801528140903"/>
    <n v="15.55"/>
    <s v="-83.533343"/>
    <s v="44.756618"/>
    <n v="6.1295141998771898"/>
    <n v="0"/>
    <n v="0"/>
    <s v="101_Tuesday"/>
    <s v="101_Week2_Tuesday"/>
    <n v="1"/>
    <n v="0"/>
    <n v="271"/>
    <s v="101_Week2_Tuesday"/>
    <n v="23.335000000000001"/>
    <n v="18.329999999999998"/>
    <s v="NO"/>
    <s v="MTWRF"/>
    <s v="No"/>
    <s v="No"/>
    <s v="Y"/>
    <m/>
  </r>
  <r>
    <s v="2581"/>
    <s v="71177"/>
    <s v="0"/>
    <x v="1"/>
    <x v="0"/>
    <x v="3"/>
    <s v="3"/>
    <s v="101"/>
    <s v="T"/>
    <n v="263"/>
    <s v="White Pine Golf"/>
    <s v="3450 N.Hubbard Lake Rd., Spruce MI 48762 US"/>
    <n v="0.84110606648027897"/>
    <s v="-6384"/>
    <s v="7"/>
    <d v="1899-12-30T08:16:23"/>
    <d v="1899-12-30T08:26:04"/>
    <n v="0"/>
    <n v="9.683574621414877"/>
    <s v="-83.525289"/>
    <s v="44.754415"/>
    <n v="0.50614207950073398"/>
    <n v="0"/>
    <n v="0"/>
    <s v="101_Tuesday"/>
    <s v="101_Week2_Tuesday"/>
    <n v="1"/>
    <n v="0"/>
    <n v="264"/>
    <s v="101_Week2_Tuesday"/>
    <n v="89.738699999999994"/>
    <n v="0"/>
    <s v="NO"/>
    <s v="MTWRF"/>
    <s v="No"/>
    <s v="No"/>
    <s v="Y"/>
    <m/>
  </r>
  <r>
    <s v="11498"/>
    <s v="73420"/>
    <s v="0"/>
    <x v="1"/>
    <x v="0"/>
    <x v="3"/>
    <s v="4"/>
    <s v="101"/>
    <s v="T"/>
    <n v="125"/>
    <s v="LOST LAKE WOODS"/>
    <s v="4243 LOST LAKE TRAIL, LINCOLN MI 48742 US"/>
    <n v="13.2789022084326"/>
    <s v="-6385"/>
    <s v="7"/>
    <d v="1899-12-30T08:39:21"/>
    <d v="1899-12-30T08:45:18"/>
    <n v="0"/>
    <n v="5.95"/>
    <s v="-83.433946"/>
    <s v="44.778513"/>
    <n v="6.4823128332113598"/>
    <n v="0"/>
    <n v="0"/>
    <s v="101_Tuesday"/>
    <s v="101_Week2_Tuesday"/>
    <n v="1"/>
    <n v="0"/>
    <n v="126"/>
    <s v="101_Week2_Tuesday"/>
    <n v="93.18"/>
    <n v="82.352500000000006"/>
    <s v="NO"/>
    <s v="MTWRF"/>
    <s v="No"/>
    <s v="No"/>
    <s v="Y"/>
    <m/>
  </r>
  <r>
    <s v="2600"/>
    <s v="99047"/>
    <s v="2"/>
    <x v="1"/>
    <x v="0"/>
    <x v="3"/>
    <s v="5"/>
    <s v="101"/>
    <s v="T"/>
    <n v="140"/>
    <s v="Alp-Alcona C.U.(Lincoln)"/>
    <s v="111 Church St. Lincoln P.O. Box 515, Lincoln MI 48742 US"/>
    <n v="12.117078661918599"/>
    <s v="-6386"/>
    <s v="6"/>
    <d v="1899-12-30T08:59:59"/>
    <d v="1899-12-30T09:06:23"/>
    <n v="2.5793384388089202"/>
    <n v="6.4"/>
    <s v="-83.407733"/>
    <s v="44.684253"/>
    <n v="8.0555407046574494"/>
    <n v="0"/>
    <n v="0"/>
    <s v="101_Tuesday"/>
    <s v="101_Week2_Tuesday"/>
    <n v="1"/>
    <n v="0"/>
    <n v="141"/>
    <s v="101_Week2_Tuesday"/>
    <n v="57.76"/>
    <n v="0"/>
    <s v="NO"/>
    <s v="MTWRF"/>
    <s v="No"/>
    <s v="No"/>
    <s v="Y"/>
    <m/>
  </r>
  <r>
    <s v="2596"/>
    <s v="71193"/>
    <s v="0"/>
    <x v="1"/>
    <x v="0"/>
    <x v="3"/>
    <s v="6"/>
    <s v="101"/>
    <s v="T"/>
    <n v="150"/>
    <s v="Alcona County Road"/>
    <s v="301 N LAKE ST PO BOX 40, LINCOLN MI 48742 US"/>
    <n v="1.4912037998437899"/>
    <s v="-6387"/>
    <s v="7"/>
    <d v="1899-12-30T09:07:53"/>
    <d v="1899-12-30T09:19:03"/>
    <n v="0"/>
    <n v="11.175000000000001"/>
    <s v="-83.414273"/>
    <s v="44.687208"/>
    <n v="0.51358976907493004"/>
    <n v="14"/>
    <n v="0.26415094339622602"/>
    <s v="101_Tuesday"/>
    <s v="101_Week2_Tuesday"/>
    <n v="1"/>
    <n v="51"/>
    <n v="151"/>
    <s v="101_Week2_Tuesday"/>
    <n v="143.90119999999999"/>
    <n v="143.90119999999999"/>
    <s v="NO"/>
    <s v="MTWRF"/>
    <s v="No"/>
    <s v="No"/>
    <s v="Y"/>
    <m/>
  </r>
  <r>
    <s v="2589"/>
    <s v="71185"/>
    <s v="0"/>
    <x v="1"/>
    <x v="0"/>
    <x v="3"/>
    <s v="7"/>
    <s v="101"/>
    <s v="T"/>
    <n v="245"/>
    <s v="Viking Energy of Lincoln"/>
    <s v="509 W. State St., Lincoln MI 48742 US"/>
    <n v="2.7890101466327901"/>
    <s v="-6388"/>
    <s v="7"/>
    <d v="1899-12-30T09:21:51"/>
    <d v="1899-12-30T09:34:01"/>
    <n v="0"/>
    <n v="12.175000000000001"/>
    <s v="-83.4185533"/>
    <s v="44.6801583"/>
    <n v="1.0686939005581599"/>
    <n v="28"/>
    <n v="0.53846153846153799"/>
    <s v="101_Tuesday"/>
    <s v="101_Week2_Tuesday"/>
    <n v="1"/>
    <n v="405"/>
    <n v="246"/>
    <s v="101_Week2_Tuesday"/>
    <n v="427.38"/>
    <n v="298.7962"/>
    <s v="NO"/>
    <s v="MTWRF"/>
    <s v="No"/>
    <s v="No"/>
    <s v="Y"/>
    <m/>
  </r>
  <r>
    <s v="2586"/>
    <s v="71182"/>
    <s v="0"/>
    <x v="1"/>
    <x v="0"/>
    <x v="3"/>
    <s v="8"/>
    <s v="101"/>
    <s v="T"/>
    <n v="240"/>
    <s v="NORTHERN INDUSTRIAL WOOD INC."/>
    <s v="507 STATE ROAD COMPANY 164, Lincoln MI 48742 US"/>
    <n v="0.10145203024148899"/>
    <s v="-6389"/>
    <s v="5"/>
    <d v="1899-12-30T09:34:07"/>
    <d v="1899-12-30T09:43:05"/>
    <n v="0"/>
    <n v="8.9666666666666668"/>
    <s v="-83.4177133"/>
    <s v="44.6793067"/>
    <n v="4.2024429777309497E-2"/>
    <n v="0"/>
    <n v="0"/>
    <s v="101_Tuesday"/>
    <s v="101_Week2_Tuesday"/>
    <n v="1"/>
    <n v="0"/>
    <n v="241"/>
    <s v="101_Week2_Tuesday"/>
    <n v="38.56"/>
    <n v="48.262500000000003"/>
    <s v="NO"/>
    <s v="MTWRF"/>
    <s v="No"/>
    <s v="No"/>
    <s v="Y"/>
    <m/>
  </r>
  <r>
    <s v="2585"/>
    <s v="71181"/>
    <s v="0"/>
    <x v="1"/>
    <x v="0"/>
    <x v="3"/>
    <s v="9"/>
    <s v="101"/>
    <s v="T"/>
    <n v="170"/>
    <s v="Lincoln Outdoor Center"/>
    <s v="300 S SECOND ST, LINCOLN MI 48742 US"/>
    <n v="1.8610641267150601"/>
    <s v="-6390"/>
    <s v="7"/>
    <d v="1899-12-30T09:44:57"/>
    <d v="1899-12-30T09:53:02"/>
    <n v="0"/>
    <n v="8.0833333333333339"/>
    <s v="-83.412004"/>
    <s v="44.682569"/>
    <n v="0.83561554215287204"/>
    <n v="4"/>
    <n v="7.4074074074074098E-2"/>
    <s v="101_Tuesday"/>
    <s v="101_Week2_Tuesday"/>
    <n v="1"/>
    <n v="14"/>
    <n v="171"/>
    <s v="101_Week2_Tuesday"/>
    <n v="45.09"/>
    <n v="35"/>
    <s v="NO"/>
    <s v="MTWRF"/>
    <s v="No"/>
    <s v="No"/>
    <s v="Y"/>
    <m/>
  </r>
  <r>
    <s v="2594"/>
    <s v="71191"/>
    <s v="0"/>
    <x v="1"/>
    <x v="0"/>
    <x v="3"/>
    <s v="10"/>
    <s v="101"/>
    <s v="T"/>
    <n v="165"/>
    <s v="Snyder's Lincoln Pharmacy"/>
    <s v="301 Second St P.O. Box 237, Lincoln MI 48742 US"/>
    <n v="0.1176045127213"/>
    <s v="-6391"/>
    <s v="7"/>
    <d v="1899-12-30T09:53:09"/>
    <d v="1899-12-30T09:59:27"/>
    <n v="0"/>
    <n v="6.3"/>
    <s v="-83.411411"/>
    <s v="44.68257"/>
    <n v="3.36734150535462E-2"/>
    <n v="0"/>
    <n v="0"/>
    <s v="101_Tuesday"/>
    <s v="101_Week2_Tuesday"/>
    <n v="1"/>
    <n v="0"/>
    <n v="166"/>
    <s v="101_Week2_Tuesday"/>
    <n v="39.975000000000001"/>
    <n v="39.975000000000001"/>
    <s v="NO"/>
    <s v="MTWRF"/>
    <s v="No"/>
    <s v="No"/>
    <s v="Y"/>
    <m/>
  </r>
  <r>
    <s v="14254"/>
    <s v="73511"/>
    <s v="00000"/>
    <x v="1"/>
    <x v="0"/>
    <x v="3"/>
    <s v="11"/>
    <s v="101"/>
    <s v="T"/>
    <n v="160"/>
    <s v="ROX'S FAMILY DINER"/>
    <s v="210 S. SECOND ST., LINCOLN MI 48742 US"/>
    <n v="0.359731804579496"/>
    <s v="-6392"/>
    <s v="0 "/>
    <d v="1899-12-30T09:59:49"/>
    <d v="1899-12-30T10:04:09"/>
    <n v="0"/>
    <n v="4.333333333333333"/>
    <s v="-83.4117066381005"/>
    <s v="44.6836474194424"/>
    <n v="7.4973725865503701E-2"/>
    <n v="0"/>
    <n v="0"/>
    <s v="101_Tuesday"/>
    <s v="101_Week2_Tuesday"/>
    <n v="1"/>
    <n v="0"/>
    <n v="161"/>
    <s v="101_Week2_Tuesday"/>
    <n v="5.2937000000000003"/>
    <n v="0"/>
    <s v="NO"/>
    <s v="MTWRF"/>
    <s v="No"/>
    <s v="No"/>
    <s v="Y"/>
    <m/>
  </r>
  <r>
    <s v="2768"/>
    <s v="71373"/>
    <s v="0"/>
    <x v="1"/>
    <x v="0"/>
    <x v="3"/>
    <s v="12"/>
    <s v="105"/>
    <s v="H"/>
    <n v="380"/>
    <s v="Gillies Funeral Home"/>
    <s v="201 N. Second, Lincoln MI 48742 US"/>
    <n v="9.2232910916209193E-2"/>
    <s v="-6393"/>
    <s v="6"/>
    <d v="1899-12-30T10:04:14"/>
    <d v="1899-12-30T10:11:06"/>
    <n v="0"/>
    <n v="6.875"/>
    <s v="-83.4115212"/>
    <s v="44.6837358"/>
    <n v="1.8215743426571299E-2"/>
    <n v="0"/>
    <n v="0"/>
    <s v="101_Tuesday"/>
    <s v="101_Week2_Tuesday"/>
    <n v="1"/>
    <n v="0"/>
    <n v="381"/>
    <e v="#N/A"/>
    <n v="37.734999999999999"/>
    <n v="37.734999999999999"/>
    <s v="NO"/>
    <s v="MTWRF"/>
    <s v="Yes"/>
    <s v="Yes"/>
    <s v="Y"/>
    <n v="0"/>
  </r>
  <r>
    <s v="2228"/>
    <s v="70801"/>
    <s v="0"/>
    <x v="1"/>
    <x v="0"/>
    <x v="3"/>
    <s v="13"/>
    <s v="101"/>
    <s v="T"/>
    <n v="136"/>
    <s v="ALCONA COUNTY COMMISION ON AGI"/>
    <s v="207 CHURCH ST., LINCOLN MI 48742 US"/>
    <n v="1.0224417895078699"/>
    <s v="-6394"/>
    <s v="1"/>
    <d v="1899-12-30T10:12:08"/>
    <d v="1899-12-30T10:22:11"/>
    <n v="0"/>
    <n v="10.050000000000001"/>
    <s v="-83.408116"/>
    <s v="44.68328"/>
    <n v="0.18984843772711499"/>
    <n v="0"/>
    <n v="0"/>
    <s v="101_Tuesday"/>
    <s v="101_Week2_Tuesday"/>
    <n v="1"/>
    <n v="0"/>
    <n v="137"/>
    <s v="101_Week2_Tuesday"/>
    <n v="35.962499999999999"/>
    <n v="29.372499999999999"/>
    <s v="NO"/>
    <s v="MTWRF"/>
    <s v="No"/>
    <s v="No"/>
    <s v="Y"/>
    <m/>
  </r>
  <r>
    <s v="12227"/>
    <s v="73457"/>
    <s v="0"/>
    <x v="1"/>
    <x v="0"/>
    <x v="3"/>
    <s v="14"/>
    <s v="101"/>
    <s v="T"/>
    <n v="137"/>
    <s v="JACKS GARAGE"/>
    <s v="324 E HAWLEY, LINCOLN MI 48742 US"/>
    <n v="0.55278638191521201"/>
    <s v="-6395"/>
    <s v="7"/>
    <d v="1899-12-30T10:22:44"/>
    <d v="1899-12-30T10:35:14"/>
    <n v="0"/>
    <n v="12.5"/>
    <s v="-83.407024"/>
    <s v="44.6825785"/>
    <n v="0.107039341060039"/>
    <n v="13"/>
    <n v="0.25"/>
    <s v="101_Tuesday"/>
    <s v="101_Week2_Tuesday"/>
    <n v="1"/>
    <n v="48"/>
    <n v="138"/>
    <s v="101_Week2_Tuesday"/>
    <n v="35.83"/>
    <n v="35.83"/>
    <s v="NO"/>
    <s v="MTWRF"/>
    <s v="No"/>
    <s v="No"/>
    <s v="Y"/>
    <m/>
  </r>
  <r>
    <s v="9618"/>
    <s v="73314"/>
    <s v="0"/>
    <x v="1"/>
    <x v="0"/>
    <x v="3"/>
    <s v="15"/>
    <s v="105"/>
    <s v="H"/>
    <n v="370"/>
    <s v="MARATHON"/>
    <s v="921 N BARLOW, LINCOLN MI 48742 US"/>
    <n v="1.0703615285456201"/>
    <s v="-6396"/>
    <s v="7"/>
    <d v="1899-12-30T10:36:18"/>
    <d v="1899-12-30T10:44:31"/>
    <n v="0"/>
    <n v="8.2111111100000009"/>
    <s v="-83.403769"/>
    <s v="44.68212"/>
    <n v="0.191322460714413"/>
    <n v="0"/>
    <n v="0"/>
    <s v="101_Tuesday"/>
    <s v="101_Week2_Tuesday"/>
    <n v="1"/>
    <n v="0"/>
    <n v="371"/>
    <e v="#N/A"/>
    <n v="52.375"/>
    <n v="50.52"/>
    <s v="NO"/>
    <s v="MTWRF"/>
    <s v="Yes"/>
    <s v="Yes"/>
    <s v="Y"/>
    <n v="0"/>
  </r>
  <r>
    <s v="2593"/>
    <s v="71190"/>
    <s v="0"/>
    <x v="1"/>
    <x v="0"/>
    <x v="3"/>
    <s v="16"/>
    <s v="105"/>
    <s v="H"/>
    <n v="350"/>
    <s v="Kris Mart"/>
    <s v="863 N. Barlow Rd., Lincoln MI 48742 US"/>
    <n v="0.16767267696559399"/>
    <s v="-6397"/>
    <s v="7"/>
    <d v="1899-12-30T10:44:41"/>
    <d v="1899-12-30T10:58:55"/>
    <n v="0"/>
    <n v="14.233333333333334"/>
    <s v="-83.404028"/>
    <s v="44.681067"/>
    <n v="7.2746954612919204E-2"/>
    <n v="0"/>
    <n v="0"/>
    <s v="101_Tuesday"/>
    <s v="101_Week2_Tuesday"/>
    <n v="1"/>
    <n v="0"/>
    <n v="351"/>
    <e v="#N/A"/>
    <n v="104.17"/>
    <n v="94.62"/>
    <s v="NO"/>
    <s v="MTWRF"/>
    <s v="Yes"/>
    <s v="Yes"/>
    <s v="Y"/>
    <n v="0"/>
  </r>
  <r>
    <s v="14327"/>
    <s v="73431"/>
    <s v="6"/>
    <x v="1"/>
    <x v="0"/>
    <x v="3"/>
    <s v="17"/>
    <s v="101"/>
    <s v="T"/>
    <n v="175"/>
    <s v="HURON COMMUNITY BANK-LINCOLN"/>
    <s v="327 TRAVERSE BAY ROAD, LINCOLN MI 48742 US"/>
    <n v="0.65536026470363096"/>
    <s v="-6398"/>
    <s v="3"/>
    <d v="1899-12-30T10:59:35"/>
    <d v="1899-12-30T11:09:16"/>
    <n v="0"/>
    <n v="9.683574621414877"/>
    <s v="-83.4074733"/>
    <s v="44.68209"/>
    <n v="0.25518260977859902"/>
    <n v="0"/>
    <n v="0"/>
    <s v="101_Tuesday"/>
    <s v="101_Week2_Tuesday"/>
    <n v="1"/>
    <n v="0"/>
    <n v="176"/>
    <s v="101_Week2_Tuesday"/>
    <n v="19.105"/>
    <n v="19.105"/>
    <s v="NO"/>
    <s v="MTWRF"/>
    <s v="No"/>
    <s v="No"/>
    <s v="Y"/>
    <m/>
  </r>
  <r>
    <s v="1937"/>
    <s v="70486"/>
    <s v="0"/>
    <x v="1"/>
    <x v="0"/>
    <x v="3"/>
    <s v="18"/>
    <s v="101"/>
    <s v="T"/>
    <n v="185"/>
    <s v="Alcona Motors, Inc."/>
    <s v="313 S. Second Lincoln P.O. Box 130, Lincoln MI 48742 US"/>
    <n v="0.49329192936420402"/>
    <s v="-6399"/>
    <s v="7"/>
    <d v="1899-12-30T11:09:45"/>
    <d v="1899-12-30T11:24:20"/>
    <n v="0"/>
    <n v="14.583333333333334"/>
    <s v="-83.411042"/>
    <s v="44.681911"/>
    <n v="0.17586462552106299"/>
    <n v="37"/>
    <n v="0.71153846153846201"/>
    <s v="101_Tuesday"/>
    <s v="101_Week2_Tuesday"/>
    <n v="1"/>
    <n v="199"/>
    <n v="186"/>
    <s v="101_Week2_Tuesday"/>
    <n v="233.06"/>
    <n v="220.64250000000001"/>
    <s v="NO"/>
    <s v="MTWRF"/>
    <s v="No"/>
    <s v="No"/>
    <s v="Y"/>
    <m/>
  </r>
  <r>
    <s v="2587"/>
    <s v="71183"/>
    <s v="0"/>
    <x v="1"/>
    <x v="0"/>
    <x v="3"/>
    <s v="19"/>
    <s v="101"/>
    <s v="T"/>
    <n v="210"/>
    <s v="Northern Precision"/>
    <s v="601 South Lake St, Lincoln MI 48742 US"/>
    <n v="0.74800379015505303"/>
    <s v="-6400"/>
    <s v="7"/>
    <d v="1899-12-30T11:25:05"/>
    <d v="1899-12-30T11:35:47"/>
    <n v="0"/>
    <n v="10.691666666666666"/>
    <s v="-83.4129063"/>
    <s v="44.6790728"/>
    <n v="0.302075173573018"/>
    <n v="0"/>
    <n v="0"/>
    <s v="101_Tuesday"/>
    <s v="101_Week2_Tuesday"/>
    <n v="1"/>
    <n v="0"/>
    <n v="211"/>
    <s v="101_Week2_Tuesday"/>
    <n v="145.23500000000001"/>
    <n v="139.78"/>
    <s v="NO"/>
    <s v="MTWRF"/>
    <s v="No"/>
    <s v="No"/>
    <s v="Y"/>
    <m/>
  </r>
  <r>
    <s v="2580"/>
    <s v="71176"/>
    <s v="0"/>
    <x v="1"/>
    <x v="0"/>
    <x v="3"/>
    <s v="20"/>
    <s v="101"/>
    <s v="T"/>
    <n v="260"/>
    <s v="SCOTT'S BAR &amp; GRILL"/>
    <s v="1758 Trask Lake Rd., Barton City MI 48705 US"/>
    <n v="12.709561791271"/>
    <s v="-6401"/>
    <s v="5"/>
    <d v="1899-12-30T11:48:29"/>
    <d v="1899-12-30T12:04:06"/>
    <n v="0"/>
    <n v="15.616666666666667"/>
    <s v="-83.598663"/>
    <s v="44.682985"/>
    <n v="9.6371118664415896"/>
    <n v="0"/>
    <n v="0"/>
    <s v="101_Tuesday"/>
    <s v="101_Week2_Tuesday"/>
    <n v="1"/>
    <n v="0"/>
    <n v="261"/>
    <s v="101_Week2_Tuesday"/>
    <n v="37.671199999999999"/>
    <n v="10.3612"/>
    <s v="NO"/>
    <s v="MTWRF"/>
    <s v="No"/>
    <s v="No"/>
    <s v="Y"/>
    <m/>
  </r>
  <r>
    <s v="15677"/>
    <s v="73554"/>
    <s v="0"/>
    <x v="1"/>
    <x v="0"/>
    <x v="3"/>
    <s v="21"/>
    <s v="101"/>
    <s v="T"/>
    <n v="1"/>
    <s v="BEAR CLAW GRILL"/>
    <s v="1770 W. TRASK LAKE RD., BARTON CITY MI 48705 US"/>
    <n v="4.2512010782957098E-2"/>
    <s v="-6402"/>
    <s v="5"/>
    <d v="1899-12-30T12:04:09"/>
    <d v="1899-12-30T12:13:50"/>
    <n v="0"/>
    <n v="9.683574621414877"/>
    <s v="-83.598"/>
    <s v="44.68275"/>
    <n v="3.5219464661732702E-2"/>
    <n v="0"/>
    <n v="0"/>
    <s v="101_Tuesday"/>
    <s v="101_Week2_Tuesday"/>
    <n v="1"/>
    <n v="0"/>
    <n v="2"/>
    <s v="101_Week2_Tuesday"/>
    <n v="0"/>
    <n v="0"/>
    <s v="YES"/>
    <s v="MTWRF"/>
    <s v="No"/>
    <s v="No"/>
    <s v="Y"/>
    <m/>
  </r>
  <r>
    <s v="2578"/>
    <s v="71174"/>
    <s v="0"/>
    <x v="1"/>
    <x v="0"/>
    <x v="3"/>
    <s v="22"/>
    <s v="101"/>
    <s v="T"/>
    <n v="250"/>
    <s v="Barton City Eagles"/>
    <s v="671 Sanborn Rd., Barton City MI 48705 US"/>
    <n v="1.73965232074261"/>
    <s v="-6403"/>
    <s v="5"/>
    <d v="1899-12-30T12:15:34"/>
    <d v="1899-12-30T12:31:14"/>
    <n v="0"/>
    <n v="15.666666666666668"/>
    <s v="-83.5853"/>
    <s v="44.66934"/>
    <n v="1.32583117822872"/>
    <n v="0"/>
    <n v="0"/>
    <s v="101_Tuesday"/>
    <s v="101_Week2_Tuesday"/>
    <n v="1"/>
    <n v="0"/>
    <n v="251"/>
    <s v="101_Week2_Tuesday"/>
    <n v="42.296199999999999"/>
    <n v="29.045000000000002"/>
    <s v="NO"/>
    <s v="MTWRF"/>
    <s v="No"/>
    <s v="No"/>
    <s v="Y"/>
    <m/>
  </r>
  <r>
    <s v="13577"/>
    <s v="99152"/>
    <s v="5"/>
    <x v="1"/>
    <x v="0"/>
    <x v="3"/>
    <s v="23"/>
    <s v="105"/>
    <s v="H"/>
    <n v="300"/>
    <s v="ALPENA GENERAL HOSP.-LINCOLN"/>
    <s v="177 N. BARLOW ROAD, LINCOLN MI 48742 US"/>
    <n v="10.185536190867399"/>
    <s v="-6404"/>
    <s v="7"/>
    <d v="1899-12-30T12:41:25"/>
    <d v="1899-12-30T12:48:00"/>
    <n v="0"/>
    <n v="6.5888888899999998"/>
    <s v="-83.403719"/>
    <s v="44.661088"/>
    <n v="10.3320935367288"/>
    <n v="0"/>
    <n v="0"/>
    <s v="101_Tuesday"/>
    <s v="101_Week2_Tuesday"/>
    <n v="1"/>
    <n v="0"/>
    <n v="301"/>
    <e v="#N/A"/>
    <n v="116.18"/>
    <n v="99.066199999999995"/>
    <s v="NO"/>
    <s v="MTWRF"/>
    <s v="Yes"/>
    <s v="Yes"/>
    <s v="Y"/>
    <n v="0"/>
  </r>
  <r>
    <s v="2811"/>
    <s v="99152"/>
    <s v="4"/>
    <x v="1"/>
    <x v="0"/>
    <x v="3"/>
    <s v="24"/>
    <s v="105"/>
    <s v="H"/>
    <n v="70"/>
    <s v="ALPENA GENERAL HOSP.-OSCODA"/>
    <s v="177 N. BARLOW ROAD, LINCOLN MI 48742 US"/>
    <n v="0"/>
    <s v="-6405"/>
    <s v="7"/>
    <d v="1899-12-30T12:48:00"/>
    <d v="1899-12-30T12:55:19"/>
    <n v="0"/>
    <n v="7.3111111100000006"/>
    <s v="-83.403719"/>
    <s v="44.661088"/>
    <m/>
    <n v="0"/>
    <n v="0"/>
    <s v="101_Tuesday"/>
    <s v="101_Week2_Tuesday"/>
    <n v="1"/>
    <n v="0"/>
    <n v="71"/>
    <e v="#N/A"/>
    <n v="212.34"/>
    <n v="110.52370000000001"/>
    <s v="NO"/>
    <s v="MTWRF"/>
    <s v="Yes"/>
    <s v="Yes"/>
    <s v="Y"/>
    <n v="0"/>
  </r>
  <r>
    <s v="2595"/>
    <s v="73063"/>
    <s v="3"/>
    <x v="1"/>
    <x v="0"/>
    <x v="3"/>
    <s v="25"/>
    <s v="105"/>
    <s v="H"/>
    <n v="310"/>
    <s v="Alcona Health Center-Lincoln"/>
    <s v="177 N. BARLOW RD PO BOX 279, Lincoln MI 48742 US"/>
    <n v="0"/>
    <s v="-6406"/>
    <s v="6"/>
    <d v="1899-12-30T12:55:19"/>
    <d v="1899-12-30T13:05:13"/>
    <n v="0"/>
    <n v="9.9"/>
    <s v="-83.403719"/>
    <s v="44.661088"/>
    <m/>
    <n v="0"/>
    <n v="0"/>
    <s v="101_Tuesday"/>
    <s v="101_Week2_Tuesday"/>
    <n v="1"/>
    <n v="0"/>
    <n v="311"/>
    <e v="#N/A"/>
    <n v="31.065000000000001"/>
    <n v="30.17"/>
    <s v="NO"/>
    <s v="MTWRF"/>
    <s v="Yes"/>
    <s v="Yes"/>
    <s v="Y"/>
    <n v="0"/>
  </r>
  <r>
    <s v="2462"/>
    <s v="71054"/>
    <s v="0"/>
    <x v="1"/>
    <x v="0"/>
    <x v="3"/>
    <s v="26"/>
    <s v="101"/>
    <s v="H"/>
    <n v="40"/>
    <s v="Sunrise Tool Products"/>
    <s v="604 S. Third, Harrisville MI 48740 US"/>
    <n v="7.4494967553764599"/>
    <s v="-6407"/>
    <s v="7"/>
    <d v="1899-12-30T13:12:40"/>
    <d v="1899-12-30T13:27:36"/>
    <n v="0"/>
    <n v="14.927777776666668"/>
    <s v="-83.294174"/>
    <s v="44.6513113"/>
    <n v="6.0920229310968903"/>
    <n v="0"/>
    <n v="0"/>
    <s v="101_Tuesday"/>
    <s v="101_Week2_Tuesday"/>
    <n v="1"/>
    <n v="0"/>
    <n v="41"/>
    <e v="#N/A"/>
    <n v="54.064999999999998"/>
    <n v="54.064999999999998"/>
    <s v="NO"/>
    <s v="MTWRF"/>
    <s v="No"/>
    <s v="Yes"/>
    <s v="Y"/>
    <n v="0"/>
  </r>
  <r>
    <s v="2466"/>
    <s v="71058"/>
    <s v="0"/>
    <x v="1"/>
    <x v="0"/>
    <x v="3"/>
    <s v="27"/>
    <s v="101"/>
    <s v="H"/>
    <n v="50"/>
    <s v="Manus Tool"/>
    <s v="510 S. Third St. P.O. Box 248, Harrisville MI 48740 US"/>
    <n v="0.18162737973034401"/>
    <s v="-6408"/>
    <s v="7"/>
    <d v="1899-12-30T13:27:47"/>
    <d v="1899-12-30T13:35:38"/>
    <n v="0"/>
    <n v="7.8500000000000005"/>
    <s v="-83.294262"/>
    <s v="44.651854"/>
    <n v="3.7143518533103999E-2"/>
    <n v="3"/>
    <n v="5.7692307692307702E-2"/>
    <s v="101_Tuesday"/>
    <s v="101_Week2_Tuesday"/>
    <n v="1"/>
    <n v="33"/>
    <n v="51"/>
    <e v="#N/A"/>
    <n v="138.00749999999999"/>
    <n v="138.00749999999999"/>
    <s v="NO"/>
    <s v="MTWRF"/>
    <s v="No"/>
    <s v="Yes"/>
    <s v="Y"/>
    <n v="33"/>
  </r>
  <r>
    <s v="2467"/>
    <s v="71059"/>
    <s v="0"/>
    <x v="1"/>
    <x v="0"/>
    <x v="3"/>
    <s v="28"/>
    <s v="105"/>
    <s v="H"/>
    <n v="260"/>
    <s v="SHOTMAKERS"/>
    <s v="49 Main Street, HARRISVILLE MI 48740 US"/>
    <n v="1.76065248437226"/>
    <s v="-6409"/>
    <s v="7"/>
    <d v="1899-12-30T13:37:23"/>
    <d v="1899-12-30T13:47:56"/>
    <n v="0"/>
    <n v="10.555555555"/>
    <s v="-83.2945433"/>
    <s v="44.65629"/>
    <n v="0.36648851264425902"/>
    <n v="0"/>
    <n v="0"/>
    <s v="101_Tuesday"/>
    <s v="101_Week2_Tuesday"/>
    <n v="1"/>
    <n v="0"/>
    <n v="261"/>
    <e v="#N/A"/>
    <n v="106.32"/>
    <n v="36.055"/>
    <s v="NO"/>
    <s v="MTWRF"/>
    <s v="Yes"/>
    <s v="Yes"/>
    <s v="Y"/>
    <n v="0"/>
  </r>
  <r>
    <s v="2219"/>
    <s v="70792"/>
    <s v="0"/>
    <x v="1"/>
    <x v="0"/>
    <x v="3"/>
    <s v="29"/>
    <s v="101"/>
    <s v="H"/>
    <n v="20"/>
    <s v="City of Harrisville"/>
    <s v="200 North 5th Street P.O. Box 278, Harrisville MI 48740 US"/>
    <n v="0.82979538850486301"/>
    <s v="-6410"/>
    <s v="7"/>
    <d v="1899-12-30T13:48:46"/>
    <d v="1899-12-30T13:57:38"/>
    <n v="0"/>
    <n v="8.8666666666666671"/>
    <s v="-83.2960627"/>
    <s v="44.6575658"/>
    <n v="0.17942580995072599"/>
    <n v="3"/>
    <n v="5.6603773584905703E-2"/>
    <s v="101_Tuesday"/>
    <s v="101_Week2_Tuesday"/>
    <n v="1"/>
    <n v="22"/>
    <n v="21"/>
    <e v="#N/A"/>
    <n v="36.79"/>
    <n v="36.79"/>
    <s v="NO"/>
    <s v="MTWRF"/>
    <s v="No"/>
    <s v="Yes"/>
    <s v="Y"/>
    <n v="22"/>
  </r>
  <r>
    <s v="13587"/>
    <s v="73498"/>
    <s v="0"/>
    <x v="1"/>
    <x v="0"/>
    <x v="3"/>
    <s v="30"/>
    <s v="105"/>
    <s v="H"/>
    <n v="280"/>
    <s v="ALCONA BREW HAUS"/>
    <s v="676 N. US-23, HARRISVILLE MI 48740 US"/>
    <n v="2.72011103667319"/>
    <s v="-6411"/>
    <s v="7"/>
    <d v="1899-12-30T14:00:22"/>
    <d v="1899-12-30T14:08:15"/>
    <n v="0"/>
    <n v="7.8888888900000005"/>
    <s v="-83.290475"/>
    <s v="44.675762"/>
    <n v="1.3821884772701201"/>
    <n v="0"/>
    <n v="0"/>
    <s v="101_Tuesday"/>
    <s v="101_Week2_Tuesday"/>
    <n v="1"/>
    <n v="0"/>
    <n v="281"/>
    <e v="#N/A"/>
    <n v="91.006200000000007"/>
    <n v="88.436199999999999"/>
    <s v="NO"/>
    <s v="WRF"/>
    <s v="Yes"/>
    <s v="Yes"/>
    <s v="N"/>
    <n v="0"/>
  </r>
  <r>
    <s v="2460"/>
    <s v="73063"/>
    <s v="2"/>
    <x v="1"/>
    <x v="0"/>
    <x v="3"/>
    <s v="31"/>
    <s v="105"/>
    <s v="F"/>
    <n v="315"/>
    <s v="Alcona Health Center - Harrisv"/>
    <s v="205 North State Street P.O. Box 130, Harrisville MI 48740 US"/>
    <n v="1.8542305696755601"/>
    <s v="-6412"/>
    <s v="7"/>
    <d v="1899-12-30T14:10:06"/>
    <d v="1899-12-30T14:16:10"/>
    <n v="0"/>
    <n v="6.0666666666666664"/>
    <s v="-83.294992"/>
    <s v="44.657998"/>
    <n v="1.27592636749042"/>
    <n v="0"/>
    <n v="0"/>
    <s v="101_Tuesday"/>
    <s v="101_Week2_Tuesday"/>
    <n v="1"/>
    <n v="0"/>
    <n v="316"/>
    <s v="105_Week2_Friday"/>
    <n v="30.21"/>
    <n v="29.31"/>
    <s v="NO"/>
    <s v="MTWRF"/>
    <s v="Yes"/>
    <s v="Yes"/>
    <s v="Y"/>
    <n v="0"/>
  </r>
  <r>
    <s v="2021"/>
    <s v="99046"/>
    <s v="10"/>
    <x v="1"/>
    <x v="0"/>
    <x v="3"/>
    <s v="32"/>
    <s v="101"/>
    <s v="H"/>
    <n v="70"/>
    <s v="HARRISVILLE SHELL OIL"/>
    <s v="217 S STATE, HARRISVILLE MI 48740 US"/>
    <n v="0.53295738436281703"/>
    <s v="-6413"/>
    <s v="6"/>
    <d v="1899-12-30T14:16:42"/>
    <d v="1899-12-30T14:24:37"/>
    <n v="0"/>
    <n v="7.9222222233333337"/>
    <s v="-83.29677"/>
    <s v="44.654293"/>
    <n v="0.26604852234177601"/>
    <n v="0"/>
    <n v="0"/>
    <s v="101_Tuesday"/>
    <s v="101_Week2_Tuesday"/>
    <n v="1"/>
    <n v="0"/>
    <n v="71"/>
    <e v="#N/A"/>
    <n v="33.82"/>
    <n v="41.96"/>
    <s v="NO"/>
    <s v="MTWRF"/>
    <s v="No"/>
    <s v="Yes"/>
    <s v="Y"/>
    <n v="0"/>
  </r>
  <r>
    <s v="8539"/>
    <s v="99031"/>
    <s v="66"/>
    <x v="1"/>
    <x v="0"/>
    <x v="3"/>
    <s v="33"/>
    <s v="105"/>
    <s v="H"/>
    <n v="5"/>
    <s v="BLARNEY CASTLE #536"/>
    <s v="449 S. US 23, HARRISVILLE MI 48740 US"/>
    <n v="1.1926992889493699"/>
    <s v="-6414"/>
    <s v="7"/>
    <d v="1899-12-30T14:25:49"/>
    <d v="1899-12-30T14:40:29"/>
    <n v="0"/>
    <n v="14.672222221666667"/>
    <s v="-83.304158"/>
    <s v="44.643395"/>
    <n v="0.84088023015192803"/>
    <n v="0"/>
    <n v="0"/>
    <s v="101_Tuesday"/>
    <s v="101_Week2_Tuesday"/>
    <n v="1"/>
    <n v="0"/>
    <n v="6"/>
    <e v="#N/A"/>
    <n v="113.0925"/>
    <n v="125.91119999999999"/>
    <s v="NO"/>
    <s v="MTWRF"/>
    <s v="Yes"/>
    <s v="Yes"/>
    <s v="Y"/>
    <n v="0"/>
  </r>
  <r>
    <s v="2601"/>
    <s v="71198"/>
    <s v="0"/>
    <x v="1"/>
    <x v="0"/>
    <x v="3"/>
    <s v="34"/>
    <s v="101"/>
    <s v="H"/>
    <n v="363"/>
    <s v="American Legion #254"/>
    <s v="2205 Alger P.O. Box 161, Mikado MI 48745 US"/>
    <n v="10.5195394158363"/>
    <s v="-6415"/>
    <s v="2"/>
    <d v="1899-12-30T14:51:01"/>
    <d v="1899-12-30T14:58:28"/>
    <n v="0"/>
    <n v="7.45"/>
    <s v="-83.420475"/>
    <s v="44.592527"/>
    <n v="8.9998381540554107"/>
    <n v="0"/>
    <n v="0"/>
    <s v="101_Tuesday"/>
    <s v="101_Week2_Tuesday"/>
    <n v="1"/>
    <n v="0"/>
    <n v="364"/>
    <e v="#N/A"/>
    <n v="21.815000000000001"/>
    <n v="0"/>
    <s v="NO"/>
    <s v="MTWRF"/>
    <s v="No"/>
    <s v="Yes"/>
    <s v="Y"/>
    <n v="0"/>
  </r>
  <r>
    <s v="2602"/>
    <s v="71199"/>
    <s v="0"/>
    <x v="1"/>
    <x v="0"/>
    <x v="3"/>
    <s v="35"/>
    <s v="101"/>
    <s v="H"/>
    <n v="365"/>
    <s v="Mikado Tavern"/>
    <s v="2167 S. F 41, Mikado MI 48745 US"/>
    <n v="0.62720031477510896"/>
    <s v="-6416"/>
    <s v="6"/>
    <d v="1899-12-30T14:59:59"/>
    <d v="1899-12-30T15:16:02"/>
    <n v="0.90394959598779701"/>
    <n v="16.058333333333334"/>
    <s v="-83.42221"/>
    <s v="44.593389"/>
    <n v="0.36798796627121999"/>
    <n v="0"/>
    <n v="0"/>
    <s v="101_Tuesday"/>
    <s v="101_Week2_Tuesday"/>
    <n v="1"/>
    <n v="0"/>
    <n v="366"/>
    <e v="#N/A"/>
    <n v="31.293700000000001"/>
    <n v="8.75"/>
    <s v="NO"/>
    <s v="MTWRF"/>
    <s v="No"/>
    <s v="Yes"/>
    <s v="Y"/>
    <n v="0"/>
  </r>
  <r>
    <s v=""/>
    <m/>
    <m/>
    <x v="1"/>
    <x v="0"/>
    <x v="3"/>
    <s v=""/>
    <m/>
    <m/>
    <m/>
    <s v="Alpena Depot"/>
    <s v="120 E Herman St,, Alpena 49707 US"/>
    <n v="45.974280349910302"/>
    <s v="-5907"/>
    <m/>
    <d v="1899-12-30T16:02:01"/>
    <d v="1899-12-30T16:02:01"/>
    <n v="0"/>
    <m/>
    <s v="-83.416387"/>
    <s v="45.0710235"/>
    <n v="36.195351435824499"/>
    <m/>
    <m/>
    <s v="101_Tuesday"/>
    <s v="101_Week2_Tuesday"/>
    <n v="20"/>
    <m/>
    <n v="1"/>
    <e v="#N/A"/>
    <m/>
    <m/>
    <m/>
    <m/>
    <s v="Yes"/>
    <s v="Yes"/>
    <m/>
    <m/>
  </r>
  <r>
    <s v="2804"/>
    <s v="71411"/>
    <s v="0"/>
    <x v="1"/>
    <x v="0"/>
    <x v="4"/>
    <s v="1"/>
    <s v="105"/>
    <s v="H"/>
    <n v="10"/>
    <s v="Jamieson Nursing Home"/>
    <s v="790 U.S. 23 South P.O. Box 369, Harrisville MI 48740 US"/>
    <n v="44.595276841893799"/>
    <s v="-6417"/>
    <s v="7"/>
    <d v="1899-12-30T08:00:00"/>
    <d v="1899-12-30T08:20:01"/>
    <n v="75.404723158106194"/>
    <n v="20.016666666666666"/>
    <s v="-83.311008"/>
    <s v="44.634412"/>
    <n v="34.629110213808502"/>
    <n v="0"/>
    <n v="0"/>
    <s v="101_Wednesday"/>
    <s v="101_Week2_Wednesday"/>
    <n v="1"/>
    <n v="0"/>
    <n v="11"/>
    <e v="#N/A"/>
    <n v="340.1712"/>
    <n v="338.64249999999998"/>
    <s v="NO"/>
    <s v="MTWRF"/>
    <s v="Yes"/>
    <s v="Yes"/>
    <s v="Y"/>
    <n v="0"/>
  </r>
  <r>
    <s v="8540"/>
    <s v="99031"/>
    <s v="67"/>
    <x v="1"/>
    <x v="0"/>
    <x v="4"/>
    <s v="2"/>
    <s v="105"/>
    <s v="H"/>
    <n v="6"/>
    <s v="BLARNEY CASTLE SUBWAY"/>
    <s v="449 S. US 23, HARRISVILLE MI 48740 US"/>
    <n v="0.80046438984572899"/>
    <s v="-6418"/>
    <s v="7"/>
    <d v="1899-12-30T09:00:00"/>
    <d v="1899-12-30T09:07:44"/>
    <n v="39.182868942618398"/>
    <n v="7.7277777783333335"/>
    <s v="-83.304158"/>
    <s v="44.643395"/>
    <n v="0.70539791556676801"/>
    <n v="0"/>
    <n v="0"/>
    <s v="101_Wednesday"/>
    <s v="101_Week2_Wednesday"/>
    <n v="1"/>
    <n v="0"/>
    <n v="7"/>
    <e v="#N/A"/>
    <n v="20.51"/>
    <n v="51.442500000000003"/>
    <s v="NO"/>
    <s v="MTWRF"/>
    <s v="Yes"/>
    <s v="Yes"/>
    <s v="Y"/>
    <n v="0"/>
  </r>
  <r>
    <s v="14824"/>
    <s v="73538"/>
    <s v="0"/>
    <x v="1"/>
    <x v="0"/>
    <x v="4"/>
    <s v="3"/>
    <s v="105"/>
    <s v="H"/>
    <n v="15"/>
    <s v="THE RED FORK"/>
    <s v="3228 US-23, GREENBUSH MI 48738 US"/>
    <n v="6.2458261940628299"/>
    <s v="-6419"/>
    <s v="7"/>
    <d v="1899-12-30T09:13:58"/>
    <d v="1899-12-30T09:20:58"/>
    <n v="0"/>
    <n v="6.9944444433333333"/>
    <s v="-83.315451"/>
    <s v="44.563342"/>
    <n v="5.7128678885202104"/>
    <n v="0"/>
    <n v="0"/>
    <s v="101_Wednesday"/>
    <s v="101_Week2_Wednesday"/>
    <n v="1"/>
    <n v="0"/>
    <n v="16"/>
    <e v="#N/A"/>
    <n v="40.924999999999997"/>
    <n v="0"/>
    <s v="NO"/>
    <s v="MTWRF"/>
    <s v="Yes"/>
    <s v="Yes"/>
    <s v="Y"/>
    <n v="0"/>
  </r>
  <r>
    <s v="2614"/>
    <s v="71211"/>
    <s v="0"/>
    <x v="1"/>
    <x v="0"/>
    <x v="4"/>
    <s v="4"/>
    <s v="105"/>
    <s v="H"/>
    <n v="225"/>
    <s v="Lakewood Shores P.O.A."/>
    <s v="7701 E. Cedar Lake Dr., Oscoda MI 48750 US"/>
    <n v="5.3766729179769799"/>
    <s v="-6420"/>
    <s v="2"/>
    <d v="1899-12-30T09:26:20"/>
    <d v="1899-12-30T09:50:16"/>
    <n v="0"/>
    <n v="23.933333333333334"/>
    <s v="-83.3326127"/>
    <s v="44.5029742"/>
    <n v="4.8415960759422001"/>
    <n v="0"/>
    <n v="0"/>
    <s v="101_Wednesday"/>
    <s v="101_Week2_Wednesday"/>
    <n v="1"/>
    <n v="0"/>
    <n v="226"/>
    <e v="#N/A"/>
    <n v="18.25"/>
    <n v="31.637499999999999"/>
    <s v="NO"/>
    <s v="MTWRF"/>
    <s v="Yes"/>
    <s v="Yes"/>
    <s v="Y"/>
    <n v="0"/>
  </r>
  <r>
    <s v="2610"/>
    <s v="71207"/>
    <s v="0"/>
    <x v="1"/>
    <x v="0"/>
    <x v="4"/>
    <s v="5"/>
    <s v="101"/>
    <s v="H"/>
    <n v="100"/>
    <s v="Pete's Party Store"/>
    <s v="6521 US-23 North, Oscoda MI 48750 US"/>
    <n v="3.5641224030405301"/>
    <s v="-6421"/>
    <s v="4"/>
    <d v="1899-12-30T09:53:50"/>
    <d v="1899-12-30T10:02:43"/>
    <n v="0"/>
    <n v="8.8833333333333329"/>
    <s v="-83.3240648"/>
    <s v="44.468213"/>
    <n v="3.1564376171956501"/>
    <n v="0"/>
    <n v="0"/>
    <s v="101_Wednesday"/>
    <s v="101_Week2_Wednesday"/>
    <n v="1"/>
    <n v="0"/>
    <n v="101"/>
    <e v="#N/A"/>
    <n v="9.34"/>
    <n v="9.34"/>
    <s v="NO"/>
    <s v="MTWRF"/>
    <s v="No"/>
    <s v="Yes"/>
    <s v="Y"/>
    <n v="0"/>
  </r>
  <r>
    <s v="2889"/>
    <s v="73068"/>
    <s v="0"/>
    <x v="1"/>
    <x v="0"/>
    <x v="4"/>
    <s v="6"/>
    <s v="105"/>
    <s v="H"/>
    <n v="45"/>
    <s v="SUNRISE TRAVEL CENTER"/>
    <s v="5665 N. US 23, OSCODA MI 48750 US"/>
    <n v="1.8914336003363099"/>
    <s v="-6422"/>
    <s v="6"/>
    <d v="1899-12-30T10:04:37"/>
    <d v="1899-12-30T10:14:49"/>
    <n v="0"/>
    <n v="10.208333333333334"/>
    <s v="-83.33079"/>
    <s v="44.444198"/>
    <n v="1.7269224671669701"/>
    <n v="0"/>
    <n v="0"/>
    <s v="101_Wednesday"/>
    <s v="101_Week2_Wednesday"/>
    <n v="1"/>
    <n v="0"/>
    <n v="46"/>
    <e v="#N/A"/>
    <n v="44.641199999999998"/>
    <n v="39.155000000000001"/>
    <s v="NO"/>
    <s v="MTWRF"/>
    <s v="Yes"/>
    <s v="Yes"/>
    <s v="Y"/>
    <n v="0"/>
  </r>
  <r>
    <s v="2230"/>
    <s v="70803"/>
    <s v="0"/>
    <x v="1"/>
    <x v="0"/>
    <x v="4"/>
    <s v="7"/>
    <s v="101"/>
    <s v="H"/>
    <n v="120"/>
    <s v="Party &amp; Food Center"/>
    <s v="5692 N. F-41, Oscoda MI 48750 US"/>
    <n v="2.6593086346983901"/>
    <s v="-6423"/>
    <s v="6"/>
    <d v="1899-12-30T10:17:29"/>
    <d v="1899-12-30T10:32:59"/>
    <n v="0"/>
    <n v="15.491666666666667"/>
    <s v="-83.346098"/>
    <s v="44.446731"/>
    <n v="1.6337571632819501"/>
    <n v="0"/>
    <n v="0"/>
    <s v="101_Wednesday"/>
    <s v="101_Week2_Wednesday"/>
    <n v="1"/>
    <n v="0"/>
    <n v="121"/>
    <e v="#N/A"/>
    <n v="51.534999999999997"/>
    <n v="45.8262"/>
    <s v="NO"/>
    <s v="MTWRF"/>
    <s v="No"/>
    <s v="Yes"/>
    <s v="Y"/>
    <n v="0"/>
  </r>
  <r>
    <s v="14715"/>
    <s v="73533"/>
    <s v="0"/>
    <x v="1"/>
    <x v="0"/>
    <x v="4"/>
    <s v="8"/>
    <s v="101"/>
    <s v="H"/>
    <n v="95"/>
    <s v="AUSABLE COLLISION"/>
    <s v="5660 F-41, OSCODA MI 48750 US"/>
    <n v="0.21331897005438799"/>
    <s v="-6424"/>
    <s v="5"/>
    <d v="1899-12-30T10:33:11"/>
    <d v="1899-12-30T10:39:49"/>
    <n v="0"/>
    <n v="6.6333333333333337"/>
    <s v="-83.346789"/>
    <s v="44.448705"/>
    <n v="0.14469852046825299"/>
    <n v="0"/>
    <n v="0"/>
    <s v="101_Wednesday"/>
    <s v="101_Week2_Wednesday"/>
    <n v="1"/>
    <n v="0"/>
    <n v="96"/>
    <e v="#N/A"/>
    <n v="18.72"/>
    <n v="18.72"/>
    <s v="NO"/>
    <s v="MTWRF"/>
    <s v="No"/>
    <s v="Yes"/>
    <s v="Y"/>
    <n v="0"/>
  </r>
  <r>
    <s v="2814"/>
    <s v="73063"/>
    <s v="4"/>
    <x v="1"/>
    <x v="0"/>
    <x v="4"/>
    <s v="9"/>
    <s v="105"/>
    <s v="H"/>
    <n v="80"/>
    <s v="ALCONA HEALTH CENTER - OSCODA"/>
    <s v="5671 N SKEEL RD, OSCODA MI 48750 US"/>
    <n v="0.63673674874007702"/>
    <s v="-6425"/>
    <s v="7"/>
    <d v="1899-12-30T10:40:27"/>
    <d v="1899-12-30T10:49:31"/>
    <n v="0"/>
    <n v="9.0666666666666664"/>
    <s v="-83.353148"/>
    <s v="44.450185"/>
    <n v="0.49853020453919999"/>
    <n v="0"/>
    <n v="0"/>
    <s v="101_Wednesday"/>
    <s v="101_Week2_Wednesday"/>
    <n v="1"/>
    <n v="0"/>
    <n v="81"/>
    <e v="#N/A"/>
    <n v="126.46"/>
    <n v="122.79"/>
    <s v="YES"/>
    <s v="MTWRF"/>
    <s v="Yes"/>
    <s v="Yes"/>
    <s v="Y"/>
    <n v="0"/>
  </r>
  <r>
    <s v="12368"/>
    <s v="73063"/>
    <s v="6"/>
    <x v="1"/>
    <x v="0"/>
    <x v="4"/>
    <s v="10"/>
    <s v="105"/>
    <s v="H"/>
    <n v="90"/>
    <s v="ALCONA HEALTH CENTER-OSCODA"/>
    <s v="5671 N SKEEL RD, OSCODA MI 48750 US"/>
    <n v="0"/>
    <s v="-6426"/>
    <s v="7"/>
    <d v="1899-12-30T10:49:31"/>
    <d v="1899-12-30T10:55:11"/>
    <n v="0"/>
    <n v="5.6611111100000002"/>
    <s v="-83.353148"/>
    <s v="44.450185"/>
    <m/>
    <n v="0"/>
    <n v="0"/>
    <s v="101_Wednesday"/>
    <s v="101_Week2_Wednesday"/>
    <n v="1"/>
    <n v="0"/>
    <n v="91"/>
    <e v="#N/A"/>
    <n v="9.3800000000000008"/>
    <n v="9.1199999999999992"/>
    <s v="YES"/>
    <s v="MTWRF"/>
    <s v="Yes"/>
    <s v="Yes"/>
    <s v="Y"/>
    <n v="0"/>
  </r>
  <r>
    <s v="2625"/>
    <s v="71222"/>
    <s v="0"/>
    <x v="1"/>
    <x v="0"/>
    <x v="4"/>
    <s v="11"/>
    <s v="101"/>
    <s v="H"/>
    <n v="130"/>
    <s v="P &amp; L Development"/>
    <s v="4025 Arrow St., Oscoda MI 48750 US"/>
    <n v="0.66232743859291099"/>
    <s v="-6427"/>
    <s v="7"/>
    <d v="1899-12-30T10:55:50"/>
    <d v="1899-12-30T11:29:52"/>
    <n v="0"/>
    <n v="34.038888890000003"/>
    <s v="-83.3586767"/>
    <s v="44.4539983"/>
    <n v="0.54875752029079605"/>
    <n v="0"/>
    <n v="0"/>
    <s v="101_Wednesday"/>
    <s v="101_Week2_Wednesday"/>
    <n v="1"/>
    <n v="24"/>
    <n v="131"/>
    <e v="#N/A"/>
    <n v="487.83499999999998"/>
    <n v="348.24250000000001"/>
    <s v="NO"/>
    <s v="MTWRF"/>
    <s v="No"/>
    <s v="Yes"/>
    <s v="Y"/>
    <n v="24"/>
  </r>
  <r>
    <s v="2232"/>
    <s v="70805"/>
    <s v="0"/>
    <x v="1"/>
    <x v="0"/>
    <x v="4"/>
    <s v="12"/>
    <s v="101"/>
    <s v="H"/>
    <n v="310"/>
    <s v="Irish Pub"/>
    <s v="4709 F-41, Oscoda MI 48750 US"/>
    <n v="2.8271993603557299"/>
    <s v="-6428"/>
    <s v="7"/>
    <d v="1899-12-30T11:32:42"/>
    <d v="1899-12-30T11:39:47"/>
    <n v="0"/>
    <n v="7.0888888899999998"/>
    <s v="-83.332569"/>
    <s v="44.4365462"/>
    <n v="1.94594627995588"/>
    <n v="0"/>
    <n v="0"/>
    <s v="101_Wednesday"/>
    <s v="101_Week2_Wednesday"/>
    <n v="1"/>
    <n v="0"/>
    <n v="311"/>
    <e v="#N/A"/>
    <n v="49.63"/>
    <n v="10.84"/>
    <s v="NO"/>
    <s v="MTWRF"/>
    <s v="No"/>
    <s v="Yes"/>
    <s v="Y"/>
    <n v="0"/>
  </r>
  <r>
    <s v="2607"/>
    <s v="71204"/>
    <s v="0"/>
    <x v="1"/>
    <x v="0"/>
    <x v="4"/>
    <s v="13"/>
    <s v="105"/>
    <s v="H"/>
    <n v="190"/>
    <s v="Oscoda G's Pizzeria"/>
    <s v="5226 N. US-23, Oscoda MI 48750 US"/>
    <n v="0.67990203760564305"/>
    <s v="-6429"/>
    <s v="7"/>
    <d v="1899-12-30T11:40:29"/>
    <d v="1899-12-30T11:57:09"/>
    <n v="0"/>
    <n v="16.666666666666668"/>
    <s v="-83.329243"/>
    <s v="44.431558"/>
    <n v="0.379677991999883"/>
    <n v="0"/>
    <n v="0"/>
    <s v="101_Wednesday"/>
    <s v="101_Week2_Wednesday"/>
    <n v="1"/>
    <n v="0"/>
    <n v="191"/>
    <e v="#N/A"/>
    <n v="159.7825"/>
    <n v="126.44119999999999"/>
    <s v="NO"/>
    <s v="MTWRF"/>
    <s v="Yes"/>
    <s v="Yes"/>
    <s v="Y"/>
    <n v="0"/>
  </r>
  <r>
    <s v="2627"/>
    <s v="71224"/>
    <s v="0"/>
    <x v="1"/>
    <x v="0"/>
    <x v="4"/>
    <s v="14"/>
    <s v="105"/>
    <s v="H"/>
    <n v="180"/>
    <s v="Vista Lanes"/>
    <s v="5214 N. US-23 P.O. Box 481, Oscoda MI 48750 US"/>
    <n v="0.25006368942558799"/>
    <s v="-6430"/>
    <s v="7"/>
    <d v="1899-12-30T11:57:24"/>
    <d v="1899-12-30T12:07:34"/>
    <n v="0"/>
    <n v="10.172222221666667"/>
    <s v="-83.329344"/>
    <s v="44.430907"/>
    <n v="0.120405892756888"/>
    <n v="0"/>
    <n v="0"/>
    <s v="101_Wednesday"/>
    <s v="101_Week2_Wednesday"/>
    <n v="1"/>
    <n v="0"/>
    <n v="181"/>
    <e v="#N/A"/>
    <n v="61.323700000000002"/>
    <n v="22.0275"/>
    <s v="NO"/>
    <s v="MTRF"/>
    <s v="Yes"/>
    <s v="Yes"/>
    <s v="N"/>
    <n v="0"/>
  </r>
  <r>
    <s v="9919"/>
    <s v="99062"/>
    <s v="120"/>
    <x v="1"/>
    <x v="0"/>
    <x v="4"/>
    <s v="15"/>
    <s v="105"/>
    <s v="H"/>
    <n v="168"/>
    <s v="ROGERS-OSCOCA 4055"/>
    <s v="5112 US 23, OSCODA MI 48750 US"/>
    <n v="0.48330018855631302"/>
    <s v="-6431"/>
    <s v="7"/>
    <d v="1899-12-30T12:08:03"/>
    <d v="1899-12-30T12:21:56"/>
    <n v="0"/>
    <n v="13.877777778333334"/>
    <s v="-83.329316"/>
    <s v="44.427904"/>
    <n v="0.28355199032078598"/>
    <n v="10"/>
    <n v="0.19230769230769201"/>
    <s v="101_Wednesday"/>
    <s v="101_Week2_Wednesday"/>
    <n v="1"/>
    <n v="35"/>
    <n v="169"/>
    <e v="#N/A"/>
    <n v="32.83"/>
    <n v="64.069999999999993"/>
    <s v="NO"/>
    <s v="MTWRF"/>
    <s v="Yes"/>
    <s v="Yes"/>
    <s v="Y"/>
    <n v="35"/>
  </r>
  <r>
    <s v="14179"/>
    <s v="73509"/>
    <s v="0"/>
    <x v="1"/>
    <x v="0"/>
    <x v="4"/>
    <s v="16"/>
    <s v="105"/>
    <s v="H"/>
    <n v="170"/>
    <s v="GARY OIL"/>
    <s v="5123 N. US-23, OSCODA MI 48750 US"/>
    <n v="0.50146715529262997"/>
    <s v="-6432"/>
    <s v="7"/>
    <d v="1899-12-30T12:22:26"/>
    <d v="1899-12-30T12:29:49"/>
    <n v="0"/>
    <n v="7.3833333333333337"/>
    <s v="-83.3305433"/>
    <s v="44.4286883"/>
    <n v="0.29295473678425499"/>
    <n v="4"/>
    <n v="7.54716981132076E-2"/>
    <s v="101_Wednesday"/>
    <s v="101_Week2_Wednesday"/>
    <n v="1"/>
    <n v="22"/>
    <n v="171"/>
    <e v="#N/A"/>
    <n v="39.89"/>
    <n v="68.267499999999998"/>
    <s v="NO"/>
    <s v="MTWRF"/>
    <s v="Yes"/>
    <s v="Yes"/>
    <s v="Y"/>
    <n v="22"/>
  </r>
  <r>
    <s v="14258"/>
    <s v="73509"/>
    <s v="1"/>
    <x v="1"/>
    <x v="0"/>
    <x v="4"/>
    <s v="17"/>
    <s v="105"/>
    <s v="H"/>
    <n v="95"/>
    <s v="GARY OIL BASE GARAGE"/>
    <s v="5123 N. US-23, OSCODA MI 48750 US"/>
    <n v="0"/>
    <s v="-6433"/>
    <s v="7"/>
    <d v="1899-12-30T12:29:49"/>
    <d v="1899-12-30T12:40:47"/>
    <n v="0"/>
    <n v="10.972222223333334"/>
    <s v="-83.3305433"/>
    <s v="44.4286883"/>
    <m/>
    <n v="24"/>
    <n v="0.45283018867924502"/>
    <s v="101_Wednesday"/>
    <s v="101_Week2_Wednesday"/>
    <n v="1"/>
    <n v="90"/>
    <n v="96"/>
    <e v="#N/A"/>
    <n v="91.92"/>
    <n v="91.92"/>
    <s v="YES"/>
    <s v="MTWRF"/>
    <s v="Yes"/>
    <s v="Yes"/>
    <s v="Y"/>
    <n v="90"/>
  </r>
  <r>
    <s v="13077"/>
    <s v="99161"/>
    <s v="113"/>
    <x v="1"/>
    <x v="0"/>
    <x v="4"/>
    <s v="18"/>
    <s v="105"/>
    <s v="H"/>
    <n v="1"/>
    <s v="FAMILY FARE #1519 FIRST AID"/>
    <s v="5463 N. HURON RD., OSCODA MI 48750 US"/>
    <n v="1.0957241412252201"/>
    <s v="-6434"/>
    <s v="7"/>
    <d v="1899-12-30T12:41:53"/>
    <d v="1899-12-30T12:51:34"/>
    <n v="0"/>
    <n v="9.683574621414877"/>
    <s v="-83.330908"/>
    <s v="44.437776"/>
    <n v="0.62704018095736502"/>
    <n v="0"/>
    <n v="0"/>
    <s v="101_Wednesday"/>
    <s v="101_Week2_Wednesday"/>
    <n v="1"/>
    <n v="0"/>
    <n v="2"/>
    <e v="#N/A"/>
    <n v="19.6175"/>
    <n v="0"/>
    <s v="NO"/>
    <s v="MTWRF"/>
    <s v="Yes"/>
    <s v="Yes"/>
    <s v="Y"/>
    <n v="0"/>
  </r>
  <r>
    <s v="2603"/>
    <s v="99061"/>
    <s v="113"/>
    <x v="1"/>
    <x v="0"/>
    <x v="4"/>
    <s v="19"/>
    <s v="105"/>
    <s v="H"/>
    <n v="50"/>
    <s v="FAMILY FARE #1519"/>
    <s v="5463 N. HURON RD. 5463 N. HURON RD, OSCODA MI 48750 US"/>
    <n v="0"/>
    <s v="-6435"/>
    <s v="7"/>
    <d v="1899-12-30T12:51:34"/>
    <d v="1899-12-30T13:28:28"/>
    <n v="0"/>
    <n v="36.894444443333335"/>
    <s v="-83.330908"/>
    <s v="44.437776"/>
    <m/>
    <n v="4"/>
    <n v="7.54716981132076E-2"/>
    <s v="101_Wednesday"/>
    <s v="101_Week2_Wednesday"/>
    <n v="1"/>
    <n v="23"/>
    <n v="51"/>
    <e v="#N/A"/>
    <n v="148.08369999999999"/>
    <n v="154.54499999999999"/>
    <s v="NO"/>
    <s v="MTWRF"/>
    <s v="Yes"/>
    <s v="Yes"/>
    <s v="Y"/>
    <n v="23"/>
  </r>
  <r>
    <s v="2986"/>
    <s v="73184"/>
    <s v="0"/>
    <x v="1"/>
    <x v="0"/>
    <x v="4"/>
    <s v="20"/>
    <s v="105"/>
    <s v="H"/>
    <n v="46"/>
    <s v="MANCINOS-OSCODA"/>
    <s v="5565 US 23 N, OSCODA MI 48750 US"/>
    <n v="2.2024313900619701"/>
    <s v="-6436"/>
    <s v="7"/>
    <d v="1899-12-30T13:30:40"/>
    <d v="1899-12-30T13:49:46"/>
    <n v="0"/>
    <n v="19.105555554999999"/>
    <s v="-83.32682"/>
    <s v="44.4544533"/>
    <n v="1.2458275940295001"/>
    <n v="0"/>
    <n v="0"/>
    <s v="101_Wednesday"/>
    <s v="101_Week2_Wednesday"/>
    <n v="1"/>
    <n v="0"/>
    <n v="47"/>
    <e v="#N/A"/>
    <n v="162.11750000000001"/>
    <n v="177.05369999999999"/>
    <s v="NO"/>
    <s v="WRF"/>
    <s v="Yes"/>
    <s v="Yes"/>
    <s v="Y"/>
    <n v="0"/>
  </r>
  <r>
    <s v="2640"/>
    <s v="71237"/>
    <s v="0"/>
    <x v="1"/>
    <x v="0"/>
    <x v="4"/>
    <s v="21"/>
    <s v="101"/>
    <s v="H"/>
    <n v="312"/>
    <s v="Eagles"/>
    <s v="6685 US-23 North, Oscoda MI 48750 US"/>
    <n v="2.29626750200987"/>
    <s v="-6437"/>
    <s v="7"/>
    <d v="1899-12-30T13:59:59"/>
    <d v="1899-12-30T14:05:08"/>
    <n v="7.9303229879587898"/>
    <n v="5.1444444450000004"/>
    <s v="-83.323018"/>
    <s v="44.471865"/>
    <n v="1.38513356950699"/>
    <n v="0"/>
    <n v="0"/>
    <s v="101_Wednesday"/>
    <s v="101_Week2_Wednesday"/>
    <n v="1"/>
    <n v="0"/>
    <n v="313"/>
    <e v="#N/A"/>
    <n v="60.042499999999997"/>
    <n v="12.373699999999999"/>
    <s v="NO"/>
    <s v="MTWRF"/>
    <s v="No"/>
    <s v="Yes"/>
    <s v="Y"/>
    <n v="0"/>
  </r>
  <r>
    <s v=""/>
    <m/>
    <m/>
    <x v="1"/>
    <x v="0"/>
    <x v="4"/>
    <s v=""/>
    <m/>
    <m/>
    <m/>
    <s v="Alpena Depot"/>
    <s v="120 E Herman St,, Alpena 49707 US"/>
    <n v="56.8598547372967"/>
    <s v="-5941"/>
    <m/>
    <d v="1899-12-30T15:02:00"/>
    <d v="1899-12-30T15:02:00"/>
    <n v="0"/>
    <m/>
    <s v="-83.416387"/>
    <s v="45.0710235"/>
    <n v="46.149743663099201"/>
    <m/>
    <m/>
    <s v="101_Wednesday"/>
    <s v="101_Week2_Wednesday"/>
    <n v="20"/>
    <m/>
    <n v="1"/>
    <e v="#N/A"/>
    <m/>
    <m/>
    <m/>
    <m/>
    <s v="Yes"/>
    <s v="Yes"/>
    <m/>
    <m/>
  </r>
  <r>
    <s v="12585"/>
    <s v="99138"/>
    <s v="1"/>
    <x v="1"/>
    <x v="1"/>
    <x v="0"/>
    <s v="1"/>
    <s v="102"/>
    <s v="F"/>
    <n v="87"/>
    <s v="MACKINAW COFFEE"/>
    <s v="302 SOUTH HURON, MACKINAW CITY MI 49701 US"/>
    <n v="103.36534221842901"/>
    <s v="-13523"/>
    <s v="7"/>
    <d v="1899-12-30T07:43:21"/>
    <d v="1899-12-30T07:53:02"/>
    <n v="0"/>
    <n v="9.683574621414877"/>
    <s v="-84.7260475"/>
    <s v="45.7797368"/>
    <n v="95.420418882413998"/>
    <n v="0"/>
    <n v="0"/>
    <s v="102_Friday"/>
    <s v="102_Week2_Friday"/>
    <n v="1"/>
    <n v="0"/>
    <n v="88"/>
    <s v="102_Week2_Friday"/>
    <n v="65.84"/>
    <n v="0"/>
    <s v="NO"/>
    <s v="MTWRF"/>
    <s v="No"/>
    <s v="No"/>
    <s v="Y"/>
    <m/>
  </r>
  <r>
    <s v="12616"/>
    <s v="99138"/>
    <s v="6"/>
    <x v="1"/>
    <x v="1"/>
    <x v="0"/>
    <s v="2"/>
    <s v="102"/>
    <s v="F"/>
    <n v="86"/>
    <s v="THE HISTORIC DEPOT"/>
    <s v="248 S. HURON, MACKINAW CITY MI 49701 US"/>
    <n v="0.41208921931684001"/>
    <s v="-13524"/>
    <s v="7"/>
    <d v="1899-12-30T07:53:27"/>
    <d v="1899-12-30T08:03:08"/>
    <n v="0"/>
    <n v="9.683574621414877"/>
    <s v="-84.727303"/>
    <s v="45.780214"/>
    <n v="0.101502218242012"/>
    <n v="0"/>
    <n v="0"/>
    <s v="102_Friday"/>
    <s v="102_Week2_Friday"/>
    <n v="1"/>
    <n v="0"/>
    <n v="87"/>
    <s v="102_Week2_Friday"/>
    <n v="70"/>
    <n v="0"/>
    <s v="NO"/>
    <s v="MTWRF"/>
    <s v="No"/>
    <s v="No"/>
    <s v="Y"/>
    <m/>
  </r>
  <r>
    <s v="11516"/>
    <s v="73425"/>
    <s v="0"/>
    <x v="1"/>
    <x v="1"/>
    <x v="0"/>
    <s v="3"/>
    <s v="102"/>
    <s v="F"/>
    <n v="75"/>
    <s v="KILWINS/MACKINAW CITY"/>
    <s v="226 E. CENTRAL AVE, MACKINAW CITY MI 49701 US"/>
    <n v="1.55311759188771"/>
    <s v="-13525"/>
    <s v="7"/>
    <d v="1899-12-30T08:04:41"/>
    <d v="1899-12-30T08:14:22"/>
    <n v="0"/>
    <n v="9.683574621414877"/>
    <s v="-84.728128"/>
    <s v="45.78108"/>
    <n v="0.20719803435152501"/>
    <n v="0"/>
    <n v="0"/>
    <s v="102_Friday"/>
    <s v="102_Week2_Friday"/>
    <n v="1"/>
    <n v="0"/>
    <n v="76"/>
    <s v="102_Week2_Friday"/>
    <n v="278.27499999999998"/>
    <n v="0"/>
    <s v="NO"/>
    <s v="MTWRF"/>
    <s v="No"/>
    <s v="No"/>
    <s v="Y"/>
    <m/>
  </r>
  <r>
    <s v="1848"/>
    <s v="70011"/>
    <s v="0"/>
    <x v="1"/>
    <x v="1"/>
    <x v="0"/>
    <s v="4"/>
    <s v="102"/>
    <s v="F"/>
    <n v="60"/>
    <s v="JOANN'S FUDGE - MAC. CITY"/>
    <s v="303 E. CENTRAL AVE., MACKINAW CITY MI 49701 US"/>
    <n v="1.3842618446797099"/>
    <s v="-13526"/>
    <s v="7"/>
    <d v="1899-12-30T08:15:45"/>
    <d v="1899-12-30T08:25:26"/>
    <n v="0"/>
    <n v="9.683574621414877"/>
    <s v="-84.7269835"/>
    <s v="45.7818955"/>
    <n v="0.219571708539153"/>
    <n v="0"/>
    <n v="0"/>
    <s v="102_Friday"/>
    <s v="102_Week2_Friday"/>
    <n v="1"/>
    <n v="0"/>
    <n v="61"/>
    <s v="102_Week2_Friday"/>
    <n v="77.334999999999994"/>
    <n v="0"/>
    <s v="NO"/>
    <s v="MTWRF"/>
    <s v="No"/>
    <s v="No"/>
    <s v="Y"/>
    <m/>
  </r>
  <r>
    <s v="11031"/>
    <s v="73394"/>
    <s v="0"/>
    <x v="1"/>
    <x v="1"/>
    <x v="0"/>
    <s v="5"/>
    <s v="102"/>
    <s v="F"/>
    <n v="80"/>
    <s v="MACKINAW CITY POPCORN FACTORY"/>
    <s v="301 E. CENTRAL, MACKINAW MI 49701 US"/>
    <n v="1.35158430784941E-2"/>
    <s v="-13527"/>
    <s v="7"/>
    <d v="1899-12-30T08:25:27"/>
    <d v="1899-12-30T08:35:08"/>
    <n v="0"/>
    <n v="9.683574621414877"/>
    <s v="-84.727024"/>
    <s v="45.781831"/>
    <n v="1.9571387612121998E-3"/>
    <n v="0"/>
    <n v="0"/>
    <s v="102_Friday"/>
    <s v="102_Week2_Friday"/>
    <n v="1"/>
    <n v="0"/>
    <n v="81"/>
    <s v="102_Week2_Friday"/>
    <n v="37.880000000000003"/>
    <n v="0"/>
    <s v="NO"/>
    <s v="MTWRF"/>
    <s v="No"/>
    <s v="No"/>
    <s v="Y"/>
    <m/>
  </r>
  <r>
    <s v="14487"/>
    <s v="73519"/>
    <s v="0"/>
    <x v="1"/>
    <x v="1"/>
    <x v="0"/>
    <s v="6"/>
    <s v="102"/>
    <s v="F"/>
    <n v="83"/>
    <s v="AUDIE'S RESTAURANT"/>
    <s v="314 N. STREET, MACKINAC CITY MI 49701 US"/>
    <n v="2.23252593353391"/>
    <s v="-13528"/>
    <s v="7"/>
    <d v="1899-12-30T08:37:22"/>
    <d v="1899-12-30T08:42:53"/>
    <n v="0"/>
    <n v="5.5233333333333334"/>
    <s v="-84.7318713"/>
    <s v="45.7844581"/>
    <n v="0.49208733286317802"/>
    <n v="0"/>
    <n v="0"/>
    <s v="102_Friday"/>
    <s v="102_Week2_Friday"/>
    <n v="1"/>
    <n v="0"/>
    <n v="84"/>
    <s v="102_Week2_Friday"/>
    <n v="223.2337"/>
    <n v="31.004999999999999"/>
    <s v="NO"/>
    <s v="MTWRF"/>
    <s v="No"/>
    <s v="No"/>
    <s v="Y"/>
    <m/>
  </r>
  <r>
    <s v="12619"/>
    <s v="73476"/>
    <s v="0"/>
    <x v="1"/>
    <x v="1"/>
    <x v="0"/>
    <s v="7"/>
    <s v="102"/>
    <s v="H"/>
    <n v="100"/>
    <s v="MASSEY FISH CO."/>
    <s v="1442 W. ROAD, ST IGNACE MI 49781 US"/>
    <n v="13.422083968296601"/>
    <s v="-13529"/>
    <s v="7"/>
    <d v="1899-12-30T08:56:19"/>
    <d v="1899-12-30T09:02:17"/>
    <n v="0"/>
    <n v="5.9666666666666668"/>
    <s v="-84.738093"/>
    <s v="45.897739"/>
    <n v="9.6474872643538507"/>
    <n v="0"/>
    <n v="0"/>
    <s v="102_Friday"/>
    <s v="102_Week2_Friday"/>
    <n v="1"/>
    <n v="0"/>
    <n v="101"/>
    <e v="#N/A"/>
    <n v="110.46"/>
    <n v="66.19"/>
    <s v="NO"/>
    <s v="MTWRF"/>
    <s v="No"/>
    <s v="Yes"/>
    <s v="Y"/>
    <n v="0"/>
  </r>
  <r>
    <s v="10861"/>
    <s v="73388"/>
    <s v="0"/>
    <x v="1"/>
    <x v="1"/>
    <x v="0"/>
    <s v="8"/>
    <s v="102"/>
    <s v="H"/>
    <n v="73"/>
    <s v="SHEPLER FERRY-ST IGNACE"/>
    <s v="601 NORTH STATE ST, ST IGNACE MI 49781 US"/>
    <n v="3.63617476634681"/>
    <s v="-13530"/>
    <s v="7"/>
    <d v="1899-12-30T09:05:55"/>
    <d v="1899-12-30T09:15:36"/>
    <n v="0"/>
    <n v="9.683574621414877"/>
    <s v="-84.727312"/>
    <s v="45.874202"/>
    <n v="2.0163728248853001"/>
    <n v="0"/>
    <n v="0"/>
    <s v="102_Friday"/>
    <s v="102_Week2_Friday"/>
    <n v="1"/>
    <n v="0"/>
    <n v="74"/>
    <e v="#N/A"/>
    <n v="69.101200000000006"/>
    <n v="0"/>
    <s v="NO"/>
    <s v="MTWRF"/>
    <s v="No"/>
    <s v="Yes"/>
    <s v="Y"/>
    <n v="0"/>
  </r>
  <r>
    <s v="15575"/>
    <s v="73547"/>
    <s v="0"/>
    <x v="1"/>
    <x v="1"/>
    <x v="0"/>
    <s v="9"/>
    <s v="102"/>
    <s v="H"/>
    <n v="40"/>
    <s v="THE GALLEY RESTAURANT"/>
    <s v="241 N STATE STREET, ST IGNACE MI 49781 US"/>
    <n v="2.4355918578803499"/>
    <s v="-13531"/>
    <s v="7"/>
    <d v="1899-12-30T09:18:02"/>
    <d v="1899-12-30T09:27:43"/>
    <n v="0"/>
    <n v="9.683574621414877"/>
    <s v="-84.726084"/>
    <s v="45.868662"/>
    <n v="0.718051893590688"/>
    <n v="0"/>
    <n v="0"/>
    <s v="102_Friday"/>
    <s v="102_Week2_Friday"/>
    <n v="1"/>
    <n v="0"/>
    <n v="41"/>
    <e v="#N/A"/>
    <n v="32.442500000000003"/>
    <n v="0"/>
    <s v="NO"/>
    <s v="MTWRF"/>
    <s v="No"/>
    <s v="Yes"/>
    <s v="Y"/>
    <n v="0"/>
  </r>
  <r>
    <s v="2317"/>
    <s v="70898"/>
    <s v="0"/>
    <x v="1"/>
    <x v="1"/>
    <x v="0"/>
    <s v="10"/>
    <s v="102"/>
    <s v="H"/>
    <n v="100"/>
    <s v="MURDICK'S FUDGE ST IGNACE"/>
    <s v="204 N. STATE ST., ST. IGNACE MI 49781 US"/>
    <n v="0.108006455004215"/>
    <s v="-13532"/>
    <s v="6"/>
    <d v="1899-12-30T09:27:50"/>
    <d v="1899-12-30T09:32:17"/>
    <n v="0"/>
    <n v="4.458333333333333"/>
    <s v="-84.725508"/>
    <s v="45.868168"/>
    <n v="3.3814716334868301E-2"/>
    <n v="0"/>
    <n v="0"/>
    <s v="102_Friday"/>
    <s v="102_Week2_Friday"/>
    <n v="1"/>
    <n v="0"/>
    <n v="101"/>
    <e v="#N/A"/>
    <n v="57.592500000000001"/>
    <n v="52.21"/>
    <s v="NO"/>
    <s v="MTWRF"/>
    <s v="No"/>
    <s v="Yes"/>
    <s v="Y"/>
    <n v="0"/>
  </r>
  <r>
    <s v="8566"/>
    <s v="99031"/>
    <s v="93"/>
    <x v="1"/>
    <x v="1"/>
    <x v="0"/>
    <s v="11"/>
    <s v="102"/>
    <s v="H"/>
    <n v="105"/>
    <s v="BLARNEY CASTLE #852"/>
    <s v="200 S. STATE, ST IGNACE MI 49781 US"/>
    <n v="1.15981000848114"/>
    <s v="-13533"/>
    <s v="7"/>
    <d v="1899-12-30T09:33:27"/>
    <d v="1899-12-30T09:45:20"/>
    <n v="0"/>
    <n v="11.883333333333333"/>
    <s v="-84.71965"/>
    <s v="45.864679"/>
    <n v="0.38931941059181202"/>
    <n v="0"/>
    <n v="0"/>
    <s v="102_Friday"/>
    <s v="102_Week2_Friday"/>
    <n v="1"/>
    <n v="0"/>
    <n v="106"/>
    <e v="#N/A"/>
    <n v="104.6412"/>
    <n v="105.7937"/>
    <s v="NO"/>
    <s v="MTWRF"/>
    <s v="No"/>
    <s v="Yes"/>
    <s v="Y"/>
    <n v="0"/>
  </r>
  <r>
    <s v="2314"/>
    <s v="70895"/>
    <s v="0"/>
    <x v="1"/>
    <x v="1"/>
    <x v="0"/>
    <s v="12"/>
    <s v="102"/>
    <s v="H"/>
    <n v="37"/>
    <s v="Village Inn - St. Ignace"/>
    <s v="250 S. State St., St. Ignace MI 49781 US"/>
    <n v="0.124262984842062"/>
    <s v="-13534"/>
    <s v="7"/>
    <d v="1899-12-30T09:45:27"/>
    <d v="1899-12-30T09:58:18"/>
    <n v="0"/>
    <n v="12.855555555"/>
    <s v="-84.719217"/>
    <s v="45.864275"/>
    <n v="3.1555943617157599E-2"/>
    <n v="0"/>
    <n v="0"/>
    <s v="102_Friday"/>
    <s v="102_Week2_Friday"/>
    <n v="1"/>
    <n v="0"/>
    <n v="38"/>
    <e v="#N/A"/>
    <n v="203.3262"/>
    <n v="118.1925"/>
    <s v="NO"/>
    <s v="MTWRF"/>
    <s v="No"/>
    <s v="Yes"/>
    <s v="Y"/>
    <n v="0"/>
  </r>
  <r>
    <s v="1852"/>
    <s v="70015"/>
    <s v="0"/>
    <x v="1"/>
    <x v="1"/>
    <x v="0"/>
    <s v="13"/>
    <s v="102"/>
    <s v="H"/>
    <n v="57"/>
    <s v="JOANN'S FUDGE"/>
    <s v="303 E CENTRAL AVE VIA-ARNOLD LINE, MACKINAC ISLAND MI 49757 US"/>
    <n v="3.1957053411751999"/>
    <s v="-13535"/>
    <s v="7"/>
    <d v="1899-12-30T10:01:30"/>
    <d v="1899-12-30T10:11:11"/>
    <n v="0"/>
    <n v="9.683574621414877"/>
    <s v="-84.7027178"/>
    <s v="45.854356"/>
    <n v="1.1732616018805899"/>
    <n v="0"/>
    <n v="0"/>
    <s v="102_Friday"/>
    <s v="102_Week2_Friday"/>
    <n v="1"/>
    <n v="0"/>
    <n v="58"/>
    <e v="#N/A"/>
    <n v="118.91249999999999"/>
    <n v="-15.38"/>
    <s v="NO"/>
    <s v="MTWRF"/>
    <s v="No"/>
    <s v="Yes"/>
    <s v="Y"/>
    <n v="0"/>
  </r>
  <r>
    <s v="13700"/>
    <s v="70897"/>
    <s v="1"/>
    <x v="1"/>
    <x v="1"/>
    <x v="0"/>
    <s v="14"/>
    <s v="102"/>
    <s v="H"/>
    <n v="30"/>
    <s v="MURDICKS FUDGE"/>
    <s v="190 SHURON AVE SHELPERS BOAT, MACKINAC ISLAND MI 49701 US"/>
    <n v="0"/>
    <s v="-13536"/>
    <s v="7"/>
    <d v="1899-12-30T10:11:11"/>
    <d v="1899-12-30T10:20:52"/>
    <n v="0"/>
    <n v="9.683574621414877"/>
    <s v="-84.7027178"/>
    <s v="45.854356"/>
    <m/>
    <n v="0"/>
    <n v="0"/>
    <s v="102_Friday"/>
    <s v="102_Week2_Friday"/>
    <n v="1"/>
    <n v="0"/>
    <n v="31"/>
    <e v="#N/A"/>
    <n v="190.19120000000001"/>
    <n v="0"/>
    <s v="NO"/>
    <s v="MTWRF"/>
    <s v="No"/>
    <s v="Yes"/>
    <s v="Y"/>
    <n v="0"/>
  </r>
  <r>
    <s v="13939"/>
    <s v="73415"/>
    <s v="3"/>
    <x v="1"/>
    <x v="1"/>
    <x v="0"/>
    <s v="15"/>
    <s v="102"/>
    <s v="H"/>
    <n v="27"/>
    <s v="SANDERS CANDIES"/>
    <s v="303 FERRY LANE, MACKINAC ISLAND MI 49708 US"/>
    <n v="0"/>
    <s v="-13537"/>
    <s v="7"/>
    <d v="1899-12-30T10:20:52"/>
    <d v="1899-12-30T10:30:33"/>
    <n v="0"/>
    <n v="9.683574621414877"/>
    <s v="-84.7027178"/>
    <s v="45.854356"/>
    <m/>
    <n v="0"/>
    <n v="0"/>
    <s v="102_Friday"/>
    <s v="102_Week2_Friday"/>
    <n v="1"/>
    <n v="0"/>
    <n v="28"/>
    <e v="#N/A"/>
    <n v="74.400000000000006"/>
    <n v="0"/>
    <s v="NO"/>
    <s v="MTWRF"/>
    <s v="No"/>
    <s v="Yes"/>
    <s v="Y"/>
    <n v="0"/>
  </r>
  <r>
    <s v="2313"/>
    <s v="70894"/>
    <s v="0"/>
    <x v="1"/>
    <x v="1"/>
    <x v="0"/>
    <s v="16"/>
    <s v="102"/>
    <s v="H"/>
    <n v="20"/>
    <s v="MDOT-St. Ignace"/>
    <s v="500 FERRY LANE, St. Ignace MI 49781 US"/>
    <n v="1.20816609635949"/>
    <s v="-13538"/>
    <s v="7"/>
    <d v="1899-12-30T10:31:46"/>
    <d v="1899-12-30T10:42:20"/>
    <n v="0"/>
    <n v="10.561111111666667"/>
    <s v="-84.7036623"/>
    <s v="45.8532267"/>
    <n v="0.19149536289719801"/>
    <n v="12"/>
    <n v="0.292682926829268"/>
    <s v="102_Friday"/>
    <s v="102_Week2_Friday"/>
    <n v="1"/>
    <n v="44"/>
    <n v="21"/>
    <e v="#N/A"/>
    <n v="36.1"/>
    <n v="35.6"/>
    <s v="NO"/>
    <s v="MTWRF"/>
    <s v="No"/>
    <s v="Yes"/>
    <s v="Y"/>
    <n v="44"/>
  </r>
  <r>
    <s v="13078"/>
    <s v="99161"/>
    <s v="107"/>
    <x v="1"/>
    <x v="1"/>
    <x v="0"/>
    <s v="17"/>
    <s v="102"/>
    <s v="H"/>
    <n v="1"/>
    <s v="SPT. FAMILY FARE #1530 FIRST A"/>
    <s v="699 US 2, ST. IGNACE MI 49781 US"/>
    <n v="3.3061808776110402"/>
    <s v="-13539"/>
    <s v="7"/>
    <d v="1899-12-30T10:45:38"/>
    <d v="1899-12-30T10:55:19"/>
    <n v="0"/>
    <n v="9.683574621414877"/>
    <s v="-84.7195217"/>
    <s v="45.8573467"/>
    <n v="1.04382173529603"/>
    <n v="0"/>
    <n v="0"/>
    <s v="102_Friday"/>
    <s v="102_Week2_Friday"/>
    <n v="1"/>
    <n v="0"/>
    <n v="2"/>
    <e v="#N/A"/>
    <n v="0"/>
    <n v="0"/>
    <s v="NO"/>
    <s v="MTWRF"/>
    <s v="No"/>
    <s v="Yes"/>
    <s v="Y"/>
    <n v="0"/>
  </r>
  <r>
    <s v="8567"/>
    <s v="99031"/>
    <s v="94"/>
    <x v="1"/>
    <x v="1"/>
    <x v="0"/>
    <s v="18"/>
    <s v="102"/>
    <s v="H"/>
    <n v="115"/>
    <s v="BLARNEY CASTLE #856"/>
    <s v="253 WEST US 2, ST IGNACE MI 49781 US"/>
    <n v="1.59237379208207"/>
    <s v="-13540"/>
    <s v="7"/>
    <d v="1899-12-30T10:56:55"/>
    <d v="1899-12-30T11:11:00"/>
    <n v="0"/>
    <n v="14.077777776666666"/>
    <s v="-84.7367883"/>
    <s v="45.8561457"/>
    <n v="0.90119973979693901"/>
    <n v="0"/>
    <n v="0"/>
    <s v="102_Friday"/>
    <s v="102_Week2_Friday"/>
    <n v="1"/>
    <n v="0"/>
    <n v="116"/>
    <e v="#N/A"/>
    <n v="224.00120000000001"/>
    <n v="152.72749999999999"/>
    <s v="NO"/>
    <s v="MTWRF"/>
    <s v="No"/>
    <s v="Yes"/>
    <s v="Y"/>
    <n v="0"/>
  </r>
  <r>
    <s v="11852"/>
    <s v="99031"/>
    <s v="148"/>
    <x v="1"/>
    <x v="1"/>
    <x v="0"/>
    <s v="19"/>
    <s v="102"/>
    <s v="H"/>
    <n v="114"/>
    <s v="BLARNEY CASTLE #850"/>
    <s v="98 W. US 2, ST. IGNACE MI 49781 US"/>
    <n v="1.19266442768276"/>
    <s v="-13541"/>
    <s v="7"/>
    <d v="1899-12-30T11:12:11"/>
    <d v="1899-12-30T11:25:17"/>
    <n v="0"/>
    <n v="13.094444443333334"/>
    <s v="-84.7573383"/>
    <s v="45.854595"/>
    <n v="1.0002249036137401"/>
    <n v="0"/>
    <n v="0"/>
    <s v="102_Friday"/>
    <s v="102_Week2_Friday"/>
    <n v="1"/>
    <n v="0"/>
    <n v="115"/>
    <e v="#N/A"/>
    <n v="142.27619999999999"/>
    <n v="89.587500000000006"/>
    <s v="NO"/>
    <s v="MTWRF"/>
    <s v="No"/>
    <s v="Yes"/>
    <s v="Y"/>
    <n v="0"/>
  </r>
  <r>
    <s v="14908"/>
    <s v="73543"/>
    <s v="0"/>
    <x v="1"/>
    <x v="1"/>
    <x v="0"/>
    <s v="20"/>
    <s v="102"/>
    <s v="H"/>
    <n v="117"/>
    <s v="JOHNNIE'S RESTAURANT"/>
    <s v="748 US-2, ST IGNACE MI 49781 US"/>
    <n v="0.18671086803078701"/>
    <s v="-13542"/>
    <s v="7"/>
    <d v="1899-12-30T11:25:28"/>
    <d v="1899-12-30T11:35:32"/>
    <n v="0"/>
    <n v="10.061111110000001"/>
    <s v="-84.75362"/>
    <s v="45.854994"/>
    <n v="0.18161045602571901"/>
    <n v="0"/>
    <n v="0"/>
    <s v="102_Friday"/>
    <s v="102_Week2_Friday"/>
    <n v="1"/>
    <n v="0"/>
    <n v="118"/>
    <e v="#N/A"/>
    <n v="66.811199999999999"/>
    <n v="0"/>
    <s v="NO"/>
    <s v="MTWRF"/>
    <s v="No"/>
    <s v="Yes"/>
    <s v="Y"/>
    <n v="0"/>
  </r>
  <r>
    <s v="2018"/>
    <s v="99046"/>
    <s v="12"/>
    <x v="1"/>
    <x v="1"/>
    <x v="0"/>
    <s v="21"/>
    <s v="102"/>
    <s v="F"/>
    <n v="85"/>
    <s v="MACKINAW CITY SHELL OIL"/>
    <s v="101 JANET ST., MACKINAW CITY MI 49701 US"/>
    <n v="10.1740030515939"/>
    <s v="-13543"/>
    <s v="6"/>
    <d v="1899-12-30T11:45:42"/>
    <d v="1899-12-30T11:51:42"/>
    <n v="0"/>
    <n v="6.0055555549999999"/>
    <s v="-84.733432"/>
    <s v="45.783377"/>
    <n v="6.4190975908599901"/>
    <n v="0"/>
    <n v="0"/>
    <s v="102_Friday"/>
    <s v="102_Week2_Friday"/>
    <n v="1"/>
    <n v="0"/>
    <n v="86"/>
    <s v="102_Week2_Friday"/>
    <n v="33.9"/>
    <n v="48.005000000000003"/>
    <s v="NO"/>
    <s v="MTWRF"/>
    <s v="No"/>
    <s v="No"/>
    <s v="Y"/>
    <m/>
  </r>
  <r>
    <s v="2271"/>
    <s v="70846"/>
    <s v="0"/>
    <x v="1"/>
    <x v="1"/>
    <x v="0"/>
    <s v="22"/>
    <s v="102"/>
    <s v="F"/>
    <n v="65"/>
    <s v="Key Hole Bar"/>
    <s v="323 Central Ave., Mackinaw City MI 49701 US"/>
    <n v="1.20468727499247"/>
    <s v="-13544"/>
    <s v="7"/>
    <d v="1899-12-30T11:52:54"/>
    <d v="1899-12-30T11:58:40"/>
    <n v="0"/>
    <n v="5.7666666666666666"/>
    <s v="-84.7389210339216"/>
    <s v="45.7816024359122"/>
    <n v="0.37276846481985898"/>
    <n v="0"/>
    <n v="0"/>
    <s v="102_Friday"/>
    <s v="102_Week2_Friday"/>
    <n v="1"/>
    <n v="0"/>
    <n v="66"/>
    <s v="102_Week2_Friday"/>
    <n v="91.086200000000005"/>
    <n v="23.912500000000001"/>
    <s v="NO"/>
    <s v="MTWRF"/>
    <s v="No"/>
    <s v="No"/>
    <s v="Y"/>
    <m/>
  </r>
  <r>
    <s v="13589"/>
    <s v="99103"/>
    <s v="0"/>
    <x v="1"/>
    <x v="1"/>
    <x v="0"/>
    <s v="23"/>
    <s v="102"/>
    <s v="F"/>
    <n v="70"/>
    <s v="NEXT DOOR STR #5017"/>
    <s v="308 S NICOLET ST, MACKINAW CITY MI 49701 US"/>
    <n v="1.4417513683438301"/>
    <s v="-13545"/>
    <s v="7"/>
    <d v="1899-12-30T12:00:07"/>
    <d v="1899-12-30T12:03:50"/>
    <n v="0"/>
    <n v="3.7222222233333335"/>
    <s v="-84.73254"/>
    <s v="45.778651"/>
    <n v="0.51889270244265995"/>
    <n v="0"/>
    <n v="0"/>
    <s v="102_Friday"/>
    <s v="102_Week2_Friday"/>
    <n v="1"/>
    <n v="0"/>
    <n v="71"/>
    <s v="102_Week2_Friday"/>
    <n v="15"/>
    <n v="15"/>
    <s v="NO"/>
    <s v="MTWRF"/>
    <s v="No"/>
    <s v="No"/>
    <s v="Y"/>
    <m/>
  </r>
  <r>
    <s v="11659"/>
    <s v="99138"/>
    <s v="8"/>
    <x v="1"/>
    <x v="1"/>
    <x v="0"/>
    <s v="24"/>
    <s v="102"/>
    <s v="F"/>
    <n v="69"/>
    <s v="WIENERLICIOUS"/>
    <s v="102 E. CENTRAL, MACKINAW CITY MI 49701 US"/>
    <n v="0.65553205087780997"/>
    <s v="-13546"/>
    <s v="7"/>
    <d v="1899-12-30T12:04:29"/>
    <d v="1899-12-30T12:14:10"/>
    <n v="0"/>
    <n v="9.683574621414877"/>
    <s v="-84.731856"/>
    <s v="45.781227"/>
    <n v="0.18223715536298099"/>
    <n v="0"/>
    <n v="0"/>
    <s v="102_Friday"/>
    <s v="102_Week2_Friday"/>
    <n v="1"/>
    <n v="0"/>
    <n v="70"/>
    <s v="102_Week2_Friday"/>
    <n v="49.655000000000001"/>
    <n v="0"/>
    <s v="NO"/>
    <s v="MTWRF"/>
    <s v="No"/>
    <s v="No"/>
    <s v="Y"/>
    <m/>
  </r>
  <r>
    <s v="1847"/>
    <s v="70010"/>
    <s v="0"/>
    <x v="1"/>
    <x v="1"/>
    <x v="0"/>
    <s v="25"/>
    <s v="102"/>
    <s v="F"/>
    <n v="90"/>
    <s v="DARROW'S FAMILY RESTAURANT"/>
    <s v="301 N. LOUVINGNY P.O.BOX 857, MACKINAW CITY MI 49701 US"/>
    <n v="1.16728350892663"/>
    <s v="-13547"/>
    <s v="7"/>
    <d v="1899-12-30T12:15:21"/>
    <d v="1899-12-30T12:25:02"/>
    <n v="0"/>
    <n v="9.683574621414877"/>
    <s v="-84.734854"/>
    <s v="45.784022"/>
    <n v="0.32829744057148602"/>
    <n v="0"/>
    <n v="0"/>
    <s v="102_Friday"/>
    <s v="102_Week2_Friday"/>
    <n v="1"/>
    <n v="0"/>
    <n v="91"/>
    <s v="102_Week2_Friday"/>
    <n v="285.51620000000003"/>
    <n v="0"/>
    <s v="NO"/>
    <s v="MTWRF"/>
    <s v="No"/>
    <s v="No"/>
    <s v="Y"/>
    <m/>
  </r>
  <r>
    <s v="1850"/>
    <s v="70013"/>
    <s v="0"/>
    <x v="1"/>
    <x v="1"/>
    <x v="0"/>
    <s v="26"/>
    <s v="102"/>
    <s v="F"/>
    <n v="95"/>
    <s v="THE BRIDGEVIEW 24-HR DINER"/>
    <s v="110 W. CENTRAL, MACKINAW CITY MI 49701 US"/>
    <n v="0.53738334216177497"/>
    <s v="-13548"/>
    <s v="7"/>
    <d v="1899-12-30T12:25:34"/>
    <d v="1899-12-30T12:35:15"/>
    <n v="0"/>
    <n v="9.683574621414877"/>
    <s v="-84.7335357"/>
    <s v="45.7820272"/>
    <n v="0.20507922301203599"/>
    <n v="7"/>
    <n v="0.31818181818181801"/>
    <s v="102_Friday"/>
    <s v="102_Week2_Friday"/>
    <n v="1"/>
    <n v="0"/>
    <n v="96"/>
    <s v="102_Week2_Friday"/>
    <n v="85.231200000000001"/>
    <n v="0"/>
    <s v="NO"/>
    <s v="MTWRF"/>
    <s v="No"/>
    <s v="No"/>
    <s v="Y"/>
    <m/>
  </r>
  <r>
    <s v=""/>
    <m/>
    <m/>
    <x v="1"/>
    <x v="1"/>
    <x v="0"/>
    <s v=""/>
    <m/>
    <m/>
    <m/>
    <s v="Alpena Depot"/>
    <s v="120 E Herman St,, Alpena 49707 US"/>
    <n v="106.523317286745"/>
    <s v="-12834"/>
    <m/>
    <d v="1899-12-30T14:21:46"/>
    <d v="1899-12-30T14:21:46"/>
    <n v="0"/>
    <m/>
    <s v="-83.416387"/>
    <s v="45.0710235"/>
    <n v="109.15572766279701"/>
    <m/>
    <m/>
    <s v="102_Friday"/>
    <s v="102_Week2_Friday"/>
    <n v="20"/>
    <m/>
    <n v="1"/>
    <e v="#N/A"/>
    <m/>
    <m/>
    <m/>
    <m/>
    <s v="Yes"/>
    <s v="Yes"/>
    <m/>
    <m/>
  </r>
  <r>
    <s v="2075"/>
    <s v="70634"/>
    <s v="0"/>
    <x v="1"/>
    <x v="1"/>
    <x v="1"/>
    <s v="1"/>
    <s v="102"/>
    <s v="W"/>
    <n v="10"/>
    <s v="Magnaloy Coupling"/>
    <s v="501 Commerce Drive P.O. Box 455, Alpena MI 49707 US"/>
    <n v="2.2585169486701502"/>
    <s v="-13385"/>
    <s v="7"/>
    <d v="1899-12-30T06:02:15"/>
    <d v="1899-12-30T06:16:43"/>
    <n v="0"/>
    <n v="14.466666666666667"/>
    <s v="-83.4236967"/>
    <s v="45.0757233"/>
    <n v="0.72558000344965901"/>
    <n v="28"/>
    <n v="0.51851851851851805"/>
    <s v="102_Monday"/>
    <s v="102_Week2_Monday"/>
    <n v="1"/>
    <n v="66"/>
    <n v="11"/>
    <s v="102_Week2_Wednesday"/>
    <n v="137.26499999999999"/>
    <n v="154.4512"/>
    <s v="NO"/>
    <s v="MTWRF"/>
    <s v="No"/>
    <s v="Yes"/>
    <s v="Y"/>
    <n v="66"/>
  </r>
  <r>
    <s v="1985"/>
    <s v="70537"/>
    <s v="0"/>
    <x v="1"/>
    <x v="1"/>
    <x v="1"/>
    <s v="2"/>
    <s v="102"/>
    <s v="T"/>
    <n v="4"/>
    <s v="Shalla's"/>
    <s v="326 Long Lake Ave, Alpena MI 49707 US"/>
    <n v="2.0254985969513699"/>
    <s v="-13386"/>
    <s v="7"/>
    <d v="1899-12-30T06:18:45"/>
    <d v="1899-12-30T06:35:05"/>
    <n v="0"/>
    <n v="16.324999999999999"/>
    <s v="-83.431821"/>
    <s v="45.072337"/>
    <n v="0.74106306209607598"/>
    <n v="0"/>
    <n v="0"/>
    <s v="102_Monday"/>
    <s v="102_Week2_Monday"/>
    <n v="1"/>
    <n v="0"/>
    <n v="5"/>
    <s v="102_Week2_Tuesday"/>
    <n v="84.87"/>
    <n v="85.361199999999997"/>
    <s v="NO"/>
    <s v="MTWRF"/>
    <s v="No"/>
    <s v="Yes"/>
    <s v="Y"/>
    <n v="0"/>
  </r>
  <r>
    <s v="15577"/>
    <s v="73549"/>
    <s v="0"/>
    <x v="1"/>
    <x v="1"/>
    <x v="1"/>
    <s v="3"/>
    <s v="102"/>
    <s v="T"/>
    <n v="590"/>
    <s v="BOLTON BAR"/>
    <s v="9101 S. BOLTON RD, POSEN MI 49776 US"/>
    <n v="17.483726311474999"/>
    <s v="-13387"/>
    <s v="7"/>
    <d v="1899-12-30T06:52:33"/>
    <d v="1899-12-30T07:05:03"/>
    <n v="0"/>
    <n v="12.5"/>
    <s v="-83.589863"/>
    <s v="45.179118"/>
    <n v="12.9907310337389"/>
    <n v="0"/>
    <n v="0"/>
    <s v="102_Monday"/>
    <s v="102_Week2_Monday"/>
    <n v="1"/>
    <n v="0"/>
    <n v="591"/>
    <s v="102_Week2_Tuesday"/>
    <n v="27.723700000000001"/>
    <n v="0"/>
    <s v="NO"/>
    <s v="MTWRF"/>
    <s v="No"/>
    <s v="Yes"/>
    <s v="Y"/>
    <n v="0"/>
  </r>
  <r>
    <s v="2653"/>
    <s v="71251"/>
    <s v="0"/>
    <x v="1"/>
    <x v="1"/>
    <x v="1"/>
    <s v="4"/>
    <s v="102"/>
    <s v="T"/>
    <n v="560"/>
    <s v="FIRST MERIT BANK 0100217"/>
    <s v="10875 Michigan Ave 101 N. Washington Ave., Posen MI 49776 US"/>
    <n v="13.1096754930913"/>
    <s v="-13388"/>
    <s v="6"/>
    <d v="1899-12-30T07:18:10"/>
    <d v="1899-12-30T07:27:51"/>
    <n v="0"/>
    <n v="9.683574621414877"/>
    <s v="-83.6986898"/>
    <s v="45.2639402"/>
    <n v="11.3042027144669"/>
    <n v="0"/>
    <m/>
    <s v="102_Monday"/>
    <s v="102_Week2_Monday"/>
    <n v="1"/>
    <n v="0"/>
    <n v="561"/>
    <s v="102_Week2_Tuesday"/>
    <n v="0"/>
    <n v="0"/>
    <s v="NO"/>
    <s v="MTWRF"/>
    <s v="No"/>
    <s v="Yes"/>
    <s v="Y"/>
    <n v="0"/>
  </r>
  <r>
    <s v="14866"/>
    <s v="73540"/>
    <s v="0"/>
    <x v="1"/>
    <x v="1"/>
    <x v="1"/>
    <s v="5"/>
    <s v="102"/>
    <s v="T"/>
    <n v="540"/>
    <s v="ROUTE 65 DINER"/>
    <s v="10760 MICHIGAN AVE, POSEN MI 49776 US"/>
    <n v="0.23114934563636799"/>
    <s v="-13389"/>
    <s v="6"/>
    <d v="1899-12-30T07:28:05"/>
    <d v="1899-12-30T07:29:23"/>
    <n v="0"/>
    <n v="1.3"/>
    <s v="-83.699165"/>
    <s v="45.265733"/>
    <n v="0.12368098054610401"/>
    <n v="0"/>
    <n v="0"/>
    <s v="102_Monday"/>
    <s v="102_Week2_Monday"/>
    <n v="1"/>
    <n v="0"/>
    <n v="541"/>
    <s v="102_Week2_Tuesday"/>
    <n v="34.215000000000003"/>
    <n v="0"/>
    <s v="NO"/>
    <s v="MTWRF"/>
    <s v="No"/>
    <s v="Yes"/>
    <s v="Y"/>
    <n v="0"/>
  </r>
  <r>
    <s v="9732"/>
    <s v="99031"/>
    <s v="104"/>
    <x v="1"/>
    <x v="1"/>
    <x v="1"/>
    <s v="6"/>
    <s v="102"/>
    <s v="T"/>
    <n v="530"/>
    <s v="BLARNEY CASTLE"/>
    <s v="10698 MICHIGAN AVE POSEN EZ MART #772, POSEN MI 49776 US"/>
    <n v="0.11862808093428601"/>
    <s v="-13390"/>
    <s v="7"/>
    <d v="1899-12-30T07:29:30"/>
    <d v="1899-12-30T07:36:06"/>
    <n v="0"/>
    <n v="6.6083333333333334"/>
    <s v="-83.69931"/>
    <s v="45.266653"/>
    <n v="6.3478277921764997E-2"/>
    <n v="0"/>
    <n v="0"/>
    <s v="102_Monday"/>
    <s v="102_Week2_Monday"/>
    <n v="1"/>
    <n v="0"/>
    <n v="531"/>
    <s v="102_Week2_Tuesday"/>
    <n v="64.046199999999999"/>
    <n v="84.907499999999999"/>
    <s v="NO"/>
    <s v="MTWRF"/>
    <s v="No"/>
    <s v="Yes"/>
    <s v="Y"/>
    <n v="0"/>
  </r>
  <r>
    <s v="11400"/>
    <s v="73413"/>
    <s v="0"/>
    <x v="1"/>
    <x v="1"/>
    <x v="1"/>
    <s v="7"/>
    <s v="102"/>
    <s v="T"/>
    <n v="565"/>
    <s v="HINCKA LOGGING LLC"/>
    <s v="6464 LAKE AUGUSTA HWY, POSEN MI 49776 US"/>
    <n v="3.6883944142609799"/>
    <s v="-13391"/>
    <s v="7"/>
    <d v="1899-12-30T07:39:47"/>
    <d v="1899-12-30T07:51:02"/>
    <n v="0"/>
    <n v="11.258333333333333"/>
    <s v="-83.7107533"/>
    <s v="45.3083383"/>
    <n v="3.2582614604933799"/>
    <n v="105"/>
    <n v="2.0192307692307701"/>
    <s v="102_Monday"/>
    <s v="102_Week2_Monday"/>
    <n v="1"/>
    <n v="518"/>
    <n v="566"/>
    <s v="102_Week2_Tuesday"/>
    <n v="268.84750000000003"/>
    <n v="279.78500000000003"/>
    <s v="NO"/>
    <s v="MTWRF"/>
    <s v="No"/>
    <s v="Yes"/>
    <s v="Y"/>
    <n v="518"/>
  </r>
  <r>
    <s v="2248"/>
    <s v="70822"/>
    <s v="0"/>
    <x v="1"/>
    <x v="1"/>
    <x v="1"/>
    <s v="8"/>
    <s v="102"/>
    <s v="F"/>
    <n v="5"/>
    <s v="Cadillac Products"/>
    <s v="4858 Williams Rd., Rogers City MI 49779 US"/>
    <n v="5.2137428186833903"/>
    <s v="-13392"/>
    <s v="7"/>
    <d v="1899-12-30T07:56:16"/>
    <d v="1899-12-30T07:59:02"/>
    <n v="0"/>
    <n v="2.7666666666666666"/>
    <s v="-83.7418683"/>
    <s v="45.3504617"/>
    <n v="5.1469015050516997"/>
    <n v="3"/>
    <n v="5.4545454545454501E-2"/>
    <s v="102_Monday"/>
    <s v="102_Week2_Monday"/>
    <n v="1"/>
    <n v="144"/>
    <n v="6"/>
    <s v="102_Week2_Friday"/>
    <n v="129.8237"/>
    <n v="142.0487"/>
    <s v="NO"/>
    <s v="MTWRF"/>
    <s v="No"/>
    <s v="Yes"/>
    <s v="Y"/>
    <n v="144"/>
  </r>
  <r>
    <s v="2557"/>
    <s v="99061"/>
    <s v="112"/>
    <x v="1"/>
    <x v="1"/>
    <x v="1"/>
    <s v="9"/>
    <s v="102"/>
    <s v="T"/>
    <n v="150"/>
    <s v="FAMILY FARE #1502"/>
    <s v="100 S. BRADLEY HWY., ROGERS CITY MI 49779 US"/>
    <n v="6.9848133865743902"/>
    <s v="-13393"/>
    <s v="7"/>
    <d v="1899-12-30T08:06:01"/>
    <d v="1899-12-30T08:35:00"/>
    <n v="0"/>
    <n v="28.983333333333334"/>
    <s v="-83.825057"/>
    <s v="45.41273"/>
    <n v="6.4363051730411502"/>
    <n v="0"/>
    <n v="0"/>
    <s v="102_Monday"/>
    <s v="102_Week2_Monday"/>
    <n v="1"/>
    <n v="15"/>
    <n v="151"/>
    <s v="102_Week2_Tuesday"/>
    <n v="62.151200000000003"/>
    <n v="51.56"/>
    <s v="NO"/>
    <s v="MTWRF"/>
    <s v="No"/>
    <s v="Yes"/>
    <s v="Y"/>
    <n v="15"/>
  </r>
  <r>
    <s v="13139"/>
    <s v="99161"/>
    <s v="112"/>
    <x v="1"/>
    <x v="1"/>
    <x v="1"/>
    <s v="10"/>
    <s v="102"/>
    <s v="T"/>
    <n v="1"/>
    <s v="FAMILY FARE #1502 FIRST AID"/>
    <s v="100 S. BRADLEY HWY., ROGERS CITY MI 49779 US"/>
    <n v="0"/>
    <s v="-13394"/>
    <s v="7"/>
    <d v="1899-12-30T08:35:00"/>
    <d v="1899-12-30T08:35:10"/>
    <n v="0"/>
    <n v="0.17500000000000002"/>
    <s v="-83.825057"/>
    <s v="45.41273"/>
    <m/>
    <n v="0"/>
    <n v="0"/>
    <s v="102_Monday"/>
    <s v="102_Week2_Monday"/>
    <n v="1"/>
    <n v="0"/>
    <n v="2"/>
    <s v="102_Week2_Tuesday"/>
    <n v="0"/>
    <n v="1.4975000000000001"/>
    <s v="NO"/>
    <s v="MTWRF"/>
    <s v="No"/>
    <s v="Yes"/>
    <s v="Y"/>
    <n v="0"/>
  </r>
  <r>
    <s v="2565"/>
    <s v="71161"/>
    <s v="0"/>
    <x v="1"/>
    <x v="1"/>
    <x v="1"/>
    <s v="11"/>
    <s v="102"/>
    <s v="T"/>
    <n v="210"/>
    <s v="Lighthouse Restaurant"/>
    <s v="377 N. Third St., Rogers City MI 49779 US"/>
    <n v="2.57950347848237"/>
    <s v="-13395"/>
    <s v="7"/>
    <d v="1899-12-30T08:37:45"/>
    <d v="1899-12-30T08:53:47"/>
    <n v="0"/>
    <n v="16.033333333333335"/>
    <s v="-83.819732"/>
    <s v="45.422841"/>
    <n v="0.99647077171765397"/>
    <n v="0"/>
    <n v="0"/>
    <s v="102_Monday"/>
    <s v="102_Week2_Monday"/>
    <n v="1"/>
    <n v="0"/>
    <n v="211"/>
    <s v="102_Week2_Tuesday"/>
    <n v="57.993699999999997"/>
    <n v="10.952500000000001"/>
    <s v="NO"/>
    <s v="MTWRF"/>
    <s v="No"/>
    <s v="Yes"/>
    <s v="Y"/>
    <n v="0"/>
  </r>
  <r>
    <s v="11826"/>
    <s v="73444"/>
    <s v="0"/>
    <x v="1"/>
    <x v="1"/>
    <x v="1"/>
    <s v="12"/>
    <s v="102"/>
    <s v="T"/>
    <n v="131"/>
    <s v="FIRST CLASS AUTO REPAIR"/>
    <s v="498 S 6TH STREET, ROGER CITY MI 49779 US"/>
    <n v="3.3352466952055702"/>
    <s v="-13396"/>
    <s v="7"/>
    <d v="1899-12-30T08:57:07"/>
    <d v="1899-12-30T09:05:59"/>
    <n v="0"/>
    <n v="8.875"/>
    <s v="-83.814552"/>
    <s v="45.410736"/>
    <n v="1.06153671434703"/>
    <n v="15"/>
    <n v="0.28846153846153799"/>
    <s v="102_Monday"/>
    <s v="102_Week2_Monday"/>
    <n v="1"/>
    <n v="44"/>
    <n v="132"/>
    <s v="102_Week2_Tuesday"/>
    <n v="36.869999999999997"/>
    <n v="36.869999999999997"/>
    <s v="NO"/>
    <s v="MTWRF"/>
    <s v="No"/>
    <s v="Yes"/>
    <s v="Y"/>
    <n v="44"/>
  </r>
  <r>
    <s v="1861"/>
    <s v="70024"/>
    <s v="0"/>
    <x v="1"/>
    <x v="1"/>
    <x v="1"/>
    <s v="13"/>
    <s v="102"/>
    <s v="T"/>
    <n v="120"/>
    <s v="CURTIS EXCAVATING"/>
    <s v="501 PARK DR, ROGERS CITY MI 49779 US"/>
    <n v="0.405889593064785"/>
    <s v="-13397"/>
    <s v="7"/>
    <d v="1899-12-30T09:06:24"/>
    <d v="1899-12-30T09:07:46"/>
    <n v="0"/>
    <n v="1.3666666666666667"/>
    <s v="-83.8145141"/>
    <s v="45.4088745"/>
    <n v="9.5296632597583905E-2"/>
    <n v="33"/>
    <n v="0.63461538461538503"/>
    <s v="102_Monday"/>
    <s v="102_Week2_Monday"/>
    <n v="1"/>
    <n v="110"/>
    <n v="121"/>
    <s v="102_Week2_Tuesday"/>
    <n v="99.35"/>
    <n v="87.942499999999995"/>
    <s v="NO"/>
    <s v="MTWRF"/>
    <s v="No"/>
    <s v="Yes"/>
    <s v="Y"/>
    <n v="110"/>
  </r>
  <r>
    <s v="2566"/>
    <s v="99103"/>
    <s v="52"/>
    <x v="1"/>
    <x v="1"/>
    <x v="1"/>
    <s v="14"/>
    <s v="102"/>
    <s v="T"/>
    <n v="140"/>
    <s v="ROGERS CITY EXPRESS STOP #164"/>
    <s v="285 Bradley Hwy P.O. Box 175, Rogers City MI 49779 US"/>
    <n v="1.26480247452855"/>
    <s v="-13398"/>
    <s v="5"/>
    <d v="1899-12-30T09:09:02"/>
    <d v="1899-12-30T09:12:35"/>
    <n v="0"/>
    <n v="3.5583333333333336"/>
    <s v="-83.825334"/>
    <s v="45.409494"/>
    <n v="0.56005015192152896"/>
    <n v="0"/>
    <n v="0"/>
    <s v="102_Monday"/>
    <s v="102_Week2_Monday"/>
    <n v="1"/>
    <n v="0"/>
    <n v="141"/>
    <s v="102_Week2_Tuesday"/>
    <n v="33.590000000000003"/>
    <n v="28.565000000000001"/>
    <s v="NO"/>
    <s v="MTWRF"/>
    <s v="No"/>
    <s v="Yes"/>
    <s v="Y"/>
    <n v="0"/>
  </r>
  <r>
    <s v="2242"/>
    <s v="73404"/>
    <s v="5"/>
    <x v="1"/>
    <x v="1"/>
    <x v="1"/>
    <s v="15"/>
    <s v="102"/>
    <s v="W"/>
    <n v="280"/>
    <s v="Thunder Bay Health-Hillman"/>
    <s v="15774 STATE STREET PO BOX 427, HILLMAN MI 49746 US"/>
    <n v="30.9819735959172"/>
    <s v="-13399"/>
    <s v="7"/>
    <d v="1899-12-30T09:43:34"/>
    <d v="1899-12-30T09:43:56"/>
    <n v="0"/>
    <n v="0.3666666666666667"/>
    <s v="-83.9016567"/>
    <s v="45.0699433"/>
    <n v="26.727275322619899"/>
    <n v="0"/>
    <n v="0"/>
    <s v="102_Monday"/>
    <s v="102_Week2_Monday"/>
    <n v="1"/>
    <n v="0"/>
    <n v="281"/>
    <s v="102_Week2_Wednesday"/>
    <n v="97.793700000000001"/>
    <n v="88.965000000000003"/>
    <s v="NO"/>
    <s v="MTWRF"/>
    <s v="No"/>
    <s v="Yes"/>
    <s v="Y"/>
    <n v="0"/>
  </r>
  <r>
    <s v="14390"/>
    <s v="99152"/>
    <s v="0"/>
    <x v="1"/>
    <x v="1"/>
    <x v="1"/>
    <s v="16"/>
    <s v="102"/>
    <s v="W"/>
    <n v="260"/>
    <s v="HILLMAN IMAGING DEPT."/>
    <s v="15774 STATE STREET, HILLMAN MI 49746 US"/>
    <n v="0"/>
    <s v="-13400"/>
    <s v="7"/>
    <d v="1899-12-30T09:43:56"/>
    <d v="1899-12-30T09:59:55"/>
    <n v="0"/>
    <n v="15.983333333333334"/>
    <s v="-83.9016567"/>
    <s v="45.0699433"/>
    <m/>
    <n v="0"/>
    <n v="0"/>
    <s v="102_Monday"/>
    <s v="102_Week2_Monday"/>
    <n v="1"/>
    <n v="0"/>
    <n v="261"/>
    <s v="102_Week2_Wednesday"/>
    <n v="96.14"/>
    <n v="96.14"/>
    <s v="NO"/>
    <s v="MTWRF"/>
    <s v="No"/>
    <s v="Yes"/>
    <s v="Y"/>
    <n v="0"/>
  </r>
  <r>
    <s v="2861"/>
    <s v="73029"/>
    <s v="0"/>
    <x v="1"/>
    <x v="1"/>
    <x v="1"/>
    <s v="17"/>
    <s v="102"/>
    <s v="W"/>
    <n v="295"/>
    <s v="HILLMAN HIGH SCHOOL"/>
    <s v="26045 M-32, HILLMAN MI 49746 US"/>
    <n v="4.5776529088616398"/>
    <s v="-13401"/>
    <s v="6"/>
    <d v="1899-12-30T10:04:30"/>
    <d v="1899-12-30T10:14:11"/>
    <n v="0"/>
    <n v="9.683574621414877"/>
    <s v="-83.9009103175832"/>
    <s v="45.0351961742746"/>
    <n v="2.56384015002291"/>
    <n v="0"/>
    <n v="0"/>
    <s v="102_Monday"/>
    <s v="102_Week2_Monday"/>
    <n v="1"/>
    <n v="0"/>
    <n v="296"/>
    <s v="102_Week2_Wednesday"/>
    <n v="0"/>
    <n v="7.5162000000000004"/>
    <s v="NO"/>
    <s v="MTWRF"/>
    <s v="No"/>
    <s v="Yes"/>
    <s v="Y"/>
    <n v="0"/>
  </r>
  <r>
    <s v="2665"/>
    <s v="71263"/>
    <s v="0"/>
    <x v="1"/>
    <x v="1"/>
    <x v="1"/>
    <s v="18"/>
    <s v="102"/>
    <s v="M"/>
    <n v="0"/>
    <s v="MDOT-Mio"/>
    <s v="305 W. M-72 P.O. Box 437, Mio MI 48647 US"/>
    <n v="40.393227668479099"/>
    <s v="-13402"/>
    <s v="0"/>
    <d v="1899-12-30T10:54:35"/>
    <d v="1899-12-30T11:04:16"/>
    <n v="0"/>
    <n v="9.683574621414877"/>
    <s v="-84.133425"/>
    <s v="44.651164"/>
    <n v="36.319225011253899"/>
    <n v="0"/>
    <m/>
    <s v="102_Monday"/>
    <s v="102_Week2_Monday"/>
    <n v="1"/>
    <n v="0"/>
    <n v="1"/>
    <s v="102_Week2_Monday"/>
    <n v="0"/>
    <n v="0"/>
    <s v="NO"/>
    <s v="MTWRF"/>
    <s v="No"/>
    <s v="No"/>
    <s v="Y"/>
    <m/>
  </r>
  <r>
    <s v="2644"/>
    <s v="71241"/>
    <s v="0"/>
    <x v="1"/>
    <x v="1"/>
    <x v="1"/>
    <s v="19"/>
    <s v="103"/>
    <s v="M"/>
    <n v="0"/>
    <s v="Bernard Building - Hillman"/>
    <s v="27300 M-32 P.O. Box 398, Hillman MI 49746 US"/>
    <n v="41.9536411147565"/>
    <s v="-13403"/>
    <s v="7"/>
    <d v="1899-12-30T11:46:13"/>
    <d v="1899-12-30T11:50:41"/>
    <n v="0"/>
    <n v="4.4666666666666668"/>
    <s v="-83.893919"/>
    <s v="45.056978"/>
    <n v="37.936675934982198"/>
    <n v="0"/>
    <n v="0"/>
    <s v="102_Monday"/>
    <s v="102_Week2_Monday"/>
    <n v="1"/>
    <n v="0"/>
    <n v="1"/>
    <s v="103_Week2_Monday"/>
    <n v="47.284999999999997"/>
    <n v="45.965000000000003"/>
    <s v="NO"/>
    <s v="MTWRF"/>
    <s v="Yes"/>
    <s v="No"/>
    <s v="Y"/>
    <n v="0"/>
  </r>
  <r>
    <s v="2241"/>
    <s v="99031"/>
    <s v="138"/>
    <x v="1"/>
    <x v="1"/>
    <x v="1"/>
    <s v="20"/>
    <s v="102"/>
    <s v="W"/>
    <n v="330"/>
    <s v="BLARNEY CASTLE"/>
    <s v="27400 M-32, Hillman MI 49746 US"/>
    <n v="6.2266470864415203E-2"/>
    <s v="-13404"/>
    <s v="7"/>
    <d v="1899-12-30T11:50:45"/>
    <d v="1899-12-30T12:13:27"/>
    <n v="0"/>
    <n v="22.7"/>
    <s v="-83.89283"/>
    <s v="45.057549"/>
    <n v="6.12762589433275E-2"/>
    <n v="0"/>
    <n v="0"/>
    <s v="102_Monday"/>
    <s v="102_Week2_Monday"/>
    <n v="1"/>
    <n v="0"/>
    <n v="331"/>
    <s v="102_Week2_Wednesday"/>
    <n v="124.325"/>
    <n v="133.23500000000001"/>
    <s v="NO"/>
    <s v="MTWRF"/>
    <s v="No"/>
    <s v="Yes"/>
    <s v="Y"/>
    <n v="0"/>
  </r>
  <r>
    <s v="12681"/>
    <s v="99126"/>
    <s v="0"/>
    <x v="1"/>
    <x v="1"/>
    <x v="1"/>
    <s v="21"/>
    <s v="105"/>
    <s v="T"/>
    <n v="297"/>
    <s v="HILLMAN ACE HARDWARE"/>
    <s v="27500 M 32, HILLMAN MI 49746 US"/>
    <n v="6.7241018638014793E-2"/>
    <s v="-13405"/>
    <s v="6"/>
    <d v="1899-12-30T12:13:31"/>
    <d v="1899-12-30T12:18:44"/>
    <n v="0"/>
    <n v="5.2166666666666668"/>
    <s v="-83.891535"/>
    <s v="45.0577833"/>
    <n v="6.6171696515710601E-2"/>
    <n v="0"/>
    <n v="0"/>
    <s v="102_Monday"/>
    <s v="102_Week2_Monday"/>
    <n v="1"/>
    <n v="0"/>
    <n v="298"/>
    <s v="105_Week2_Tuesday"/>
    <n v="10.345000000000001"/>
    <n v="10.345000000000001"/>
    <s v="NO"/>
    <s v="MTWRF"/>
    <s v="Yes"/>
    <s v="Yes"/>
    <s v="Y"/>
    <n v="0"/>
  </r>
  <r>
    <s v="2180"/>
    <s v="70747"/>
    <s v="0"/>
    <x v="1"/>
    <x v="1"/>
    <x v="1"/>
    <s v="22"/>
    <s v="102"/>
    <s v="W"/>
    <n v="220"/>
    <s v="K &amp; T Party Store"/>
    <s v="10084 M-32, Herron MI 49744 US"/>
    <n v="10.9240553136915"/>
    <s v="-13406"/>
    <s v="6"/>
    <d v="1899-12-30T12:29:39"/>
    <d v="1899-12-30T12:39:20"/>
    <n v="0"/>
    <n v="9.683574621414877"/>
    <s v="-83.656807"/>
    <s v="45.06529"/>
    <n v="11.6800034729589"/>
    <n v="0"/>
    <n v="0"/>
    <s v="102_Monday"/>
    <s v="102_Week2_Monday"/>
    <n v="1"/>
    <n v="0"/>
    <n v="221"/>
    <s v="102_Week2_Wednesday"/>
    <n v="29.28"/>
    <n v="28.65"/>
    <s v="NO"/>
    <s v="MTWRF"/>
    <s v="No"/>
    <s v="Yes"/>
    <s v="Y"/>
    <n v="0"/>
  </r>
  <r>
    <s v="2857"/>
    <s v="73020"/>
    <s v="0"/>
    <x v="1"/>
    <x v="1"/>
    <x v="1"/>
    <s v="23"/>
    <s v="102"/>
    <s v="W"/>
    <n v="215"/>
    <s v="ALPENA CRTC BASE SERVICES #122"/>
    <s v="5884 A-STREET, ALPENA MI 49707-8125 US"/>
    <n v="7.6128070410340998"/>
    <s v="-13407"/>
    <s v="0"/>
    <d v="1899-12-30T12:46:57"/>
    <d v="1899-12-30T12:56:38"/>
    <n v="0"/>
    <n v="9.683574621414877"/>
    <s v="-83.570388"/>
    <s v="45.077396"/>
    <n v="5.7226878825618304"/>
    <n v="0"/>
    <n v="0"/>
    <s v="102_Monday"/>
    <s v="102_Week2_Monday"/>
    <n v="1"/>
    <n v="0"/>
    <n v="216"/>
    <s v="102_Week2_Wednesday"/>
    <n v="753.47500000000002"/>
    <n v="146.43"/>
    <s v="NO"/>
    <s v="MTWRF"/>
    <s v="No"/>
    <s v="Yes"/>
    <s v="Y"/>
    <n v="0"/>
  </r>
  <r>
    <s v="11842"/>
    <s v="73445"/>
    <s v="0"/>
    <x v="1"/>
    <x v="1"/>
    <x v="1"/>
    <s v="24"/>
    <s v="102"/>
    <s v="W"/>
    <n v="212"/>
    <s v="ALPENA CRTC CIVIL ENGINEERING"/>
    <s v="5884 A STREET BUILDING 122, ALPENA MI 49707 US"/>
    <n v="0"/>
    <s v="-13408"/>
    <s v="7"/>
    <d v="1899-12-30T12:56:38"/>
    <d v="1899-12-30T13:02:53"/>
    <n v="0"/>
    <n v="6.25"/>
    <s v="-83.570388"/>
    <s v="45.077396"/>
    <m/>
    <n v="0"/>
    <n v="0"/>
    <s v="102_Monday"/>
    <s v="102_Week2_Monday"/>
    <n v="1"/>
    <n v="0"/>
    <n v="213"/>
    <s v="102_Week2_Wednesday"/>
    <n v="106.7"/>
    <n v="50.924999999999997"/>
    <s v="NO"/>
    <s v="MTWRF"/>
    <s v="No"/>
    <s v="Yes"/>
    <s v="Y"/>
    <n v="0"/>
  </r>
  <r>
    <s v="9052"/>
    <s v="73277"/>
    <s v="0"/>
    <x v="1"/>
    <x v="1"/>
    <x v="1"/>
    <s v="25"/>
    <s v="102"/>
    <s v="W"/>
    <n v="211"/>
    <s v="ALPENA CRTC-CUSTODIAL SERVICES"/>
    <s v="5884 A ST, ALPENA MI 49707 US"/>
    <n v="0"/>
    <s v="-13409"/>
    <s v="7"/>
    <d v="1899-12-30T13:02:53"/>
    <d v="1899-12-30T13:03:36"/>
    <n v="0"/>
    <n v="0.71666666666666667"/>
    <s v="-83.570388"/>
    <s v="45.077396"/>
    <m/>
    <n v="0"/>
    <n v="0"/>
    <s v="102_Monday"/>
    <s v="102_Week2_Monday"/>
    <n v="1"/>
    <n v="0"/>
    <n v="212"/>
    <s v="102_Week2_Wednesday"/>
    <n v="106.7"/>
    <n v="50.924999999999997"/>
    <s v="NO"/>
    <s v="MTWRF"/>
    <s v="No"/>
    <s v="Yes"/>
    <s v="Y"/>
    <n v="0"/>
  </r>
  <r>
    <s v="2918"/>
    <s v="73107"/>
    <s v="0"/>
    <x v="1"/>
    <x v="1"/>
    <x v="1"/>
    <s v="26"/>
    <s v="102"/>
    <s v="W"/>
    <n v="210"/>
    <s v="ALPENA CRTC VECHILE MAINTENANC"/>
    <s v="5884 A ST BLDG 7, ALPENA MI 49707 US"/>
    <n v="0"/>
    <s v="-13410"/>
    <s v="7"/>
    <d v="1899-12-30T13:03:36"/>
    <d v="1899-12-30T13:06:12"/>
    <n v="0"/>
    <n v="2.6"/>
    <s v="-83.570388"/>
    <s v="45.077396"/>
    <m/>
    <n v="2"/>
    <n v="3.8461538461538498E-2"/>
    <s v="102_Monday"/>
    <s v="102_Week2_Monday"/>
    <n v="1"/>
    <n v="22"/>
    <n v="211"/>
    <s v="102_Week2_Wednesday"/>
    <n v="37.5"/>
    <n v="33.75"/>
    <s v="NO"/>
    <s v="MTWRF"/>
    <s v="No"/>
    <s v="Yes"/>
    <s v="Y"/>
    <n v="22"/>
  </r>
  <r>
    <s v="2818"/>
    <s v="71425"/>
    <s v="0"/>
    <x v="1"/>
    <x v="1"/>
    <x v="1"/>
    <s v="27"/>
    <s v="102"/>
    <s v="W"/>
    <n v="180"/>
    <s v="ALPENA CRTC ROADS AND GROUNDS"/>
    <s v="5884 A STREET, ALPENA MI 49707 US"/>
    <n v="0"/>
    <s v="-13411"/>
    <s v="7"/>
    <d v="1899-12-30T13:06:12"/>
    <d v="1899-12-30T13:15:53"/>
    <n v="0"/>
    <n v="9.683574621414877"/>
    <s v="-83.570388"/>
    <s v="45.077396"/>
    <m/>
    <n v="0"/>
    <n v="0"/>
    <s v="102_Monday"/>
    <s v="102_Week2_Monday"/>
    <n v="1"/>
    <n v="10"/>
    <n v="181"/>
    <s v="102_Week2_Wednesday"/>
    <n v="16.809999999999999"/>
    <n v="16.809999999999999"/>
    <s v="NO"/>
    <s v="MTWRF"/>
    <s v="No"/>
    <s v="Yes"/>
    <s v="Y"/>
    <n v="10"/>
  </r>
  <r>
    <s v="13544"/>
    <s v="73495"/>
    <s v="0"/>
    <x v="1"/>
    <x v="1"/>
    <x v="1"/>
    <s v="28"/>
    <s v="102"/>
    <s v="W"/>
    <n v="175"/>
    <s v="ALPENA CRTC OPERATIONS"/>
    <s v="5884 A STREET, ALPENA MI 49707 US"/>
    <n v="0"/>
    <s v="-13412"/>
    <s v="7"/>
    <d v="1899-12-30T13:15:53"/>
    <d v="1899-12-30T13:16:18"/>
    <n v="0"/>
    <n v="0.41666666666666669"/>
    <s v="-83.570388"/>
    <s v="45.077396"/>
    <m/>
    <n v="0"/>
    <n v="0"/>
    <s v="102_Monday"/>
    <s v="102_Week2_Monday"/>
    <n v="1"/>
    <n v="24"/>
    <n v="176"/>
    <s v="102_Week2_Wednesday"/>
    <n v="19.350000000000001"/>
    <n v="19.350000000000001"/>
    <s v="NO"/>
    <s v="MTWRF"/>
    <s v="No"/>
    <s v="Yes"/>
    <s v="Y"/>
    <n v="24"/>
  </r>
  <r>
    <s v="2114"/>
    <s v="70676"/>
    <s v="0"/>
    <x v="1"/>
    <x v="1"/>
    <x v="1"/>
    <s v="29"/>
    <s v="102"/>
    <s v="W"/>
    <n v="500"/>
    <s v="Switzer Vet Clinic"/>
    <s v="3463 M-32 West, Alpena MI 49707 US"/>
    <n v="5.5804054401814902"/>
    <s v="-13413"/>
    <s v="7"/>
    <d v="1899-12-30T13:21:53"/>
    <d v="1899-12-30T13:28:57"/>
    <n v="0"/>
    <n v="7.0666666666666664"/>
    <s v="-83.520658"/>
    <s v="45.060796"/>
    <n v="3.5486814115080199"/>
    <n v="0"/>
    <n v="0"/>
    <s v="102_Monday"/>
    <s v="102_Week2_Monday"/>
    <n v="1"/>
    <n v="0"/>
    <n v="501"/>
    <s v="102_Week2_Wednesday"/>
    <n v="46.19"/>
    <n v="44.85"/>
    <s v="NO"/>
    <s v="MTWRF"/>
    <s v="No"/>
    <s v="Yes"/>
    <s v="Y"/>
    <n v="0"/>
  </r>
  <r>
    <s v="2122"/>
    <s v="70685"/>
    <s v="0"/>
    <x v="1"/>
    <x v="1"/>
    <x v="1"/>
    <s v="30"/>
    <s v="102"/>
    <s v="W"/>
    <n v="505"/>
    <s v="Don's Tractor Sales"/>
    <s v="2516 M-32 West, Alpena MI 49707 US"/>
    <n v="0.97712542861700102"/>
    <s v="-13414"/>
    <s v="7"/>
    <d v="1899-12-30T13:29:55"/>
    <d v="1899-12-30T13:50:51"/>
    <n v="0"/>
    <n v="20.933333333333334"/>
    <s v="-83.502195"/>
    <s v="45.062068"/>
    <n v="0.97250000422782201"/>
    <n v="6"/>
    <n v="0.115384615384615"/>
    <s v="102_Monday"/>
    <s v="102_Week2_Monday"/>
    <n v="1"/>
    <n v="11"/>
    <n v="506"/>
    <s v="102_Week2_Wednesday"/>
    <n v="103.95869999999999"/>
    <n v="92.275000000000006"/>
    <s v="NO"/>
    <s v="MTWRF"/>
    <s v="No"/>
    <s v="Yes"/>
    <s v="Y"/>
    <n v="11"/>
  </r>
  <r>
    <s v="2033"/>
    <s v="70588"/>
    <s v="0"/>
    <x v="1"/>
    <x v="1"/>
    <x v="1"/>
    <s v="31"/>
    <s v="102"/>
    <s v="M"/>
    <n v="0"/>
    <s v="Alpena Electric Motor Service"/>
    <s v="1581 M-32 West P.O. Box 565, Alpena MI 49707 US"/>
    <n v="1.02751935273409"/>
    <s v="-13415"/>
    <s v="7"/>
    <d v="1899-12-30T13:51:53"/>
    <d v="1899-12-30T13:57:54"/>
    <n v="0"/>
    <n v="6.0166666666666666"/>
    <s v="-83.4837433"/>
    <s v="45.0610183"/>
    <n v="0.91931772202474504"/>
    <n v="18"/>
    <n v="0.34615384615384598"/>
    <s v="102_Monday"/>
    <s v="102_Week2_Monday"/>
    <n v="1"/>
    <n v="102"/>
    <n v="1"/>
    <s v="102_Week2_Monday"/>
    <n v="109.19"/>
    <n v="92.644999999999996"/>
    <s v="NO"/>
    <s v="MTWRF"/>
    <s v="No"/>
    <s v="No"/>
    <s v="Y"/>
    <m/>
  </r>
  <r>
    <s v="2065"/>
    <s v="70623"/>
    <s v="0"/>
    <x v="1"/>
    <x v="1"/>
    <x v="1"/>
    <s v="32"/>
    <s v="102"/>
    <s v="M"/>
    <n v="0"/>
    <s v="Downtown Union 76"/>
    <s v="201 E. Chisholm St., Alpena MI 49707 US"/>
    <n v="5.6531500592827797"/>
    <s v="-13416"/>
    <s v="7"/>
    <d v="1899-12-30T14:03:33"/>
    <d v="1899-12-30T14:04:30"/>
    <n v="0"/>
    <n v="0.95833333333333337"/>
    <s v="-83.431776"/>
    <s v="45.061298"/>
    <n v="2.6632905042027599"/>
    <n v="17"/>
    <n v="0.32692307692307698"/>
    <s v="102_Monday"/>
    <s v="102_Week2_Monday"/>
    <n v="1"/>
    <n v="44"/>
    <n v="1"/>
    <s v="102_Week2_Monday"/>
    <n v="54.39"/>
    <n v="77.06"/>
    <s v="NO"/>
    <s v="MTWRF"/>
    <s v="No"/>
    <s v="No"/>
    <s v="Y"/>
    <m/>
  </r>
  <r>
    <s v="1960"/>
    <s v="70510"/>
    <s v="0"/>
    <x v="1"/>
    <x v="1"/>
    <x v="1"/>
    <s v="33"/>
    <s v="102"/>
    <s v="T"/>
    <n v="25"/>
    <s v="Alpena News"/>
    <s v="130 Park Place PO BOX 367, Alpena MI 49707 US"/>
    <n v="0.305624494329095"/>
    <s v="-13417"/>
    <s v="7"/>
    <d v="1899-12-30T14:04:49"/>
    <d v="1899-12-30T14:06:04"/>
    <n v="0"/>
    <n v="1.25"/>
    <s v="-83.43171"/>
    <s v="45.06197"/>
    <n v="7.2550018039792802E-2"/>
    <n v="0"/>
    <n v="0"/>
    <s v="102_Monday"/>
    <s v="102_Week2_Monday"/>
    <n v="1"/>
    <n v="0"/>
    <n v="26"/>
    <s v="102_Week2_Tuesday"/>
    <n v="48.155000000000001"/>
    <n v="41.22"/>
    <s v="NO"/>
    <s v="MTWRF"/>
    <s v="No"/>
    <s v="Yes"/>
    <s v="Y"/>
    <n v="0"/>
  </r>
  <r>
    <s v="2802"/>
    <s v="71408"/>
    <s v="0"/>
    <x v="1"/>
    <x v="1"/>
    <x v="1"/>
    <s v="34"/>
    <s v="102"/>
    <s v="W"/>
    <n v="70"/>
    <s v="UNITED WATER RECYCLE PLANT"/>
    <s v="210 HARBOR DRIVE, ALPENA MI 49707 US"/>
    <n v="0.91900159046053898"/>
    <s v="-13418"/>
    <s v="7"/>
    <d v="1899-12-30T14:06:59"/>
    <d v="1899-12-30T14:21:02"/>
    <n v="0"/>
    <n v="14.05"/>
    <s v="-83.4277"/>
    <s v="45.06033"/>
    <n v="0.212959861055078"/>
    <n v="0"/>
    <n v="0"/>
    <s v="102_Monday"/>
    <s v="102_Week2_Monday"/>
    <n v="1"/>
    <n v="0"/>
    <n v="71"/>
    <s v="102_Week2_Wednesday"/>
    <n v="95.99"/>
    <n v="159.02250000000001"/>
    <s v="NO"/>
    <s v="MTWRF"/>
    <s v="No"/>
    <s v="Yes"/>
    <s v="Y"/>
    <n v="0"/>
  </r>
  <r>
    <s v="2858"/>
    <s v="73026"/>
    <s v="0"/>
    <x v="1"/>
    <x v="1"/>
    <x v="1"/>
    <s v="35"/>
    <s v="102"/>
    <s v="W"/>
    <n v="60"/>
    <s v="UNITED WATER WATER FILTRATION"/>
    <s v="210 HARBOR DRIVE, ALPENA MI 49707 US"/>
    <n v="0"/>
    <s v="-13419"/>
    <s v="7"/>
    <d v="1899-12-30T14:21:02"/>
    <d v="1899-12-30T14:26:28"/>
    <n v="0"/>
    <n v="5.4333333333333336"/>
    <s v="-83.4277"/>
    <s v="45.06033"/>
    <m/>
    <n v="0"/>
    <n v="0"/>
    <s v="102_Monday"/>
    <s v="102_Week2_Monday"/>
    <n v="1"/>
    <n v="0"/>
    <n v="61"/>
    <s v="102_Week2_Wednesday"/>
    <n v="38.909999999999997"/>
    <n v="35.200000000000003"/>
    <s v="NO"/>
    <s v="MTWRF"/>
    <s v="No"/>
    <s v="Yes"/>
    <s v="Y"/>
    <n v="0"/>
  </r>
  <r>
    <s v="1962"/>
    <s v="70512"/>
    <s v="0"/>
    <x v="1"/>
    <x v="1"/>
    <x v="1"/>
    <s v="36"/>
    <s v="102"/>
    <s v="W"/>
    <n v="50"/>
    <s v="CLIFF ANSCHUETZ CHEVY - BODY"/>
    <s v="1074 US-23 NORTH, ALPENA MI 49707 US"/>
    <n v="6.6868003681302097"/>
    <s v="-13420"/>
    <s v="7"/>
    <d v="1899-12-30T14:33:09"/>
    <d v="1899-12-30T14:36:32"/>
    <n v="0"/>
    <n v="3.3833333333333333"/>
    <s v="-83.455893"/>
    <s v="45.08653"/>
    <n v="2.4849094809054599"/>
    <n v="3"/>
    <n v="5.7692307692307702E-2"/>
    <s v="102_Monday"/>
    <s v="102_Week2_Monday"/>
    <n v="1"/>
    <n v="55"/>
    <n v="51"/>
    <s v="102_Week2_Wednesday"/>
    <n v="30"/>
    <n v="35.770000000000003"/>
    <s v="NO"/>
    <s v="MTWRF"/>
    <s v="No"/>
    <s v="Yes"/>
    <s v="Y"/>
    <n v="55"/>
  </r>
  <r>
    <s v="2893"/>
    <s v="73073"/>
    <s v="0"/>
    <x v="1"/>
    <x v="1"/>
    <x v="1"/>
    <s v="37"/>
    <s v="102"/>
    <s v="W"/>
    <n v="40"/>
    <s v="CLIFF ANSCHUETZ CHEV - SERVICE"/>
    <s v="1074 US - 23 NORTH, ALPENA MI 49707 US"/>
    <n v="0"/>
    <s v="-13421"/>
    <s v="7"/>
    <d v="1899-12-30T14:36:32"/>
    <d v="1899-12-30T14:54:21"/>
    <n v="0"/>
    <n v="17.816666666666666"/>
    <s v="-83.455893"/>
    <s v="45.08653"/>
    <m/>
    <n v="0"/>
    <n v="0"/>
    <s v="102_Monday"/>
    <s v="102_Week2_Monday"/>
    <n v="1"/>
    <n v="0"/>
    <n v="41"/>
    <s v="102_Week2_Wednesday"/>
    <n v="100.995"/>
    <n v="113.77"/>
    <s v="NO"/>
    <s v="MTWRF"/>
    <s v="No"/>
    <s v="Yes"/>
    <s v="Y"/>
    <n v="0"/>
  </r>
  <r>
    <s v="2164"/>
    <s v="99053"/>
    <s v="3"/>
    <x v="1"/>
    <x v="1"/>
    <x v="1"/>
    <s v="38"/>
    <s v="102"/>
    <s v="T"/>
    <n v="15"/>
    <s v="AMOS MANUFACTURING"/>
    <s v="3490 US-23 NORTH, ALPENA MI 49707 US"/>
    <n v="0.98739797249436401"/>
    <s v="-13422"/>
    <s v="6"/>
    <d v="1899-12-30T14:55:21"/>
    <d v="1899-12-30T15:01:20"/>
    <n v="0"/>
    <n v="5.9833333333333334"/>
    <s v="-83.456617"/>
    <s v="45.09739"/>
    <n v="0.75064194761610903"/>
    <n v="0"/>
    <n v="0"/>
    <s v="102_Monday"/>
    <s v="102_Week2_Monday"/>
    <n v="1"/>
    <n v="0"/>
    <n v="16"/>
    <s v="102_Week2_Tuesday"/>
    <n v="20.305"/>
    <n v="20.305"/>
    <s v="NO"/>
    <s v="MTWRF"/>
    <s v="No"/>
    <s v="Yes"/>
    <s v="Y"/>
    <n v="0"/>
  </r>
  <r>
    <s v="2080"/>
    <s v="70639"/>
    <s v="0"/>
    <x v="1"/>
    <x v="1"/>
    <x v="1"/>
    <s v="39"/>
    <s v="102"/>
    <s v="W"/>
    <n v="30"/>
    <s v="Great Northern Food"/>
    <s v="170 N. Industrial Hwy. P.O. Box 475, Alpena MI 49707 US"/>
    <n v="1.2687326651066499"/>
    <s v="-13423"/>
    <s v="7"/>
    <d v="1899-12-30T15:02:36"/>
    <d v="1899-12-30T15:08:18"/>
    <n v="0"/>
    <n v="5.7"/>
    <s v="-83.4602"/>
    <s v="45.10359"/>
    <n v="0.62689887211694395"/>
    <n v="14"/>
    <n v="0.269230769230769"/>
    <s v="102_Monday"/>
    <s v="102_Week2_Monday"/>
    <n v="1"/>
    <n v="55"/>
    <n v="31"/>
    <s v="102_Week2_Wednesday"/>
    <n v="120.105"/>
    <n v="104.59"/>
    <s v="NO"/>
    <s v="MTWRF"/>
    <s v="No"/>
    <s v="Yes"/>
    <s v="Y"/>
    <n v="55"/>
  </r>
  <r>
    <s v="9279"/>
    <s v="73289"/>
    <s v="0"/>
    <x v="1"/>
    <x v="1"/>
    <x v="1"/>
    <s v="40"/>
    <s v="102"/>
    <s v="T"/>
    <n v="17"/>
    <s v="IMPORT &amp; DOMESTIC AUTO SERVICE"/>
    <s v="6201 US 23 N, ALPENA MI 49707 US"/>
    <n v="3.5399254690855702"/>
    <s v="-13424"/>
    <s v="7"/>
    <d v="1899-12-30T15:11:50"/>
    <d v="1899-12-30T15:21:28"/>
    <n v="0"/>
    <n v="9.625"/>
    <s v="-83.4402733"/>
    <s v="45.1369617"/>
    <n v="2.6790576440747"/>
    <n v="8"/>
    <n v="0.15384615384615399"/>
    <s v="102_Monday"/>
    <s v="102_Week2_Monday"/>
    <n v="1"/>
    <n v="57"/>
    <n v="18"/>
    <s v="102_Week2_Tuesday"/>
    <n v="65.457499999999996"/>
    <n v="71.782499999999999"/>
    <s v="NO"/>
    <s v="MTWRF"/>
    <s v="No"/>
    <s v="Yes"/>
    <s v="Y"/>
    <n v="57"/>
  </r>
  <r>
    <s v="15590"/>
    <s v="73550"/>
    <s v="0"/>
    <x v="1"/>
    <x v="1"/>
    <x v="1"/>
    <s v="41"/>
    <s v="102"/>
    <s v="H"/>
    <n v="320"/>
    <s v="BENSMAN LONG LAKE MARKET"/>
    <s v="9538 W. LONG LAKE ROAD, ALPENA MI 49707 US"/>
    <n v="5.8416601251810798"/>
    <s v="-13425"/>
    <s v="6"/>
    <d v="1899-12-30T15:27:18"/>
    <d v="1899-12-30T15:31:24"/>
    <n v="0"/>
    <n v="4.0999999999999996"/>
    <s v="-83.468359"/>
    <s v="45.184772"/>
    <n v="4.2791402453884499"/>
    <n v="0"/>
    <n v="0"/>
    <s v="102_Monday"/>
    <s v="102_Week2_Monday"/>
    <n v="1"/>
    <n v="0"/>
    <n v="321"/>
    <e v="#N/A"/>
    <n v="9.9250000000000007"/>
    <n v="0"/>
    <s v="NO"/>
    <s v="MTWRF"/>
    <s v="No"/>
    <s v="Yes"/>
    <s v="Y"/>
    <n v="0"/>
  </r>
  <r>
    <s v="10364"/>
    <s v="73368"/>
    <s v="0"/>
    <x v="1"/>
    <x v="1"/>
    <x v="1"/>
    <s v="42"/>
    <s v="102"/>
    <s v="H"/>
    <n v="310"/>
    <s v="SAND BAR &amp; GRILL"/>
    <s v="9027 W LONG LAKE RD, ALPENA MI 49707 US"/>
    <n v="1.39817316457629"/>
    <s v="-13426"/>
    <s v="6"/>
    <d v="1899-12-30T15:32:48"/>
    <d v="1899-12-30T15:40:07"/>
    <n v="0"/>
    <n v="7.3166666666666664"/>
    <s v="-83.457461"/>
    <s v="45.177913"/>
    <n v="0.73551553621848598"/>
    <n v="0"/>
    <n v="0"/>
    <s v="102_Monday"/>
    <s v="102_Week2_Monday"/>
    <n v="1"/>
    <n v="0"/>
    <n v="311"/>
    <e v="#N/A"/>
    <n v="81.371200000000002"/>
    <n v="7.0162000000000004"/>
    <s v="YES"/>
    <s v="MTWRF"/>
    <s v="No"/>
    <s v="Yes"/>
    <s v="Y"/>
    <n v="0"/>
  </r>
  <r>
    <s v="2793"/>
    <s v="71399"/>
    <s v="0"/>
    <x v="1"/>
    <x v="1"/>
    <x v="1"/>
    <s v="43"/>
    <s v="102"/>
    <s v="M"/>
    <n v="0"/>
    <s v="Hideaway Bar"/>
    <s v="10085 US 23, Alpena MI 49707 US"/>
    <n v="6.7018036153167504"/>
    <s v="-13427"/>
    <s v="7"/>
    <d v="1899-12-30T15:46:49"/>
    <d v="1899-12-30T15:53:33"/>
    <n v="0"/>
    <n v="6.7277777766666667"/>
    <s v="-83.434614"/>
    <s v="45.193737"/>
    <n v="5.4538859772047603"/>
    <n v="0"/>
    <n v="0"/>
    <s v="102_Monday"/>
    <s v="102_Week2_Monday"/>
    <n v="1"/>
    <n v="0"/>
    <n v="1"/>
    <s v="102_Week2_Monday"/>
    <n v="68.597499999999997"/>
    <n v="51.432499999999997"/>
    <s v="NO"/>
    <s v="TWRF"/>
    <s v="No"/>
    <s v="No"/>
    <s v="N"/>
    <m/>
  </r>
  <r>
    <s v="13972"/>
    <s v="73504"/>
    <s v="0"/>
    <x v="1"/>
    <x v="1"/>
    <x v="1"/>
    <s v="44"/>
    <s v="102"/>
    <s v="T"/>
    <n v="110"/>
    <s v="THE PARKER HOUSE"/>
    <s v="24732 US-23, PRESQUE ISLE MI 49707 US"/>
    <n v="2.2900582030415499"/>
    <s v="-13428"/>
    <s v="7"/>
    <d v="1899-12-30T15:55:50"/>
    <d v="1899-12-30T15:56:50"/>
    <n v="0"/>
    <n v="0.99444444333333337"/>
    <s v="-83.466062"/>
    <s v="45.212271"/>
    <n v="2.05413180119446"/>
    <n v="0"/>
    <n v="0"/>
    <s v="102_Monday"/>
    <s v="102_Week2_Monday"/>
    <n v="1"/>
    <n v="0"/>
    <n v="111"/>
    <s v="102_Week2_Tuesday"/>
    <n v="111.8725"/>
    <n v="76.572500000000005"/>
    <s v="YES"/>
    <s v="MTWRF"/>
    <s v="No"/>
    <s v="Yes"/>
    <s v="Y"/>
    <n v="0"/>
  </r>
  <r>
    <s v=""/>
    <m/>
    <m/>
    <x v="1"/>
    <x v="1"/>
    <x v="1"/>
    <s v=""/>
    <m/>
    <m/>
    <m/>
    <s v="Alpena Depot"/>
    <s v="120 E Herman St,, Alpena 49707 US"/>
    <n v="13.9198597036302"/>
    <s v="-12704"/>
    <m/>
    <d v="1899-12-30T16:10:45"/>
    <d v="1899-12-30T16:10:45"/>
    <n v="0"/>
    <m/>
    <s v="-83.416387"/>
    <s v="45.0710235"/>
    <n v="11.4594951560252"/>
    <m/>
    <m/>
    <s v="102_Monday"/>
    <s v="102_Week2_Monday"/>
    <n v="20"/>
    <m/>
    <n v="1"/>
    <e v="#N/A"/>
    <m/>
    <m/>
    <m/>
    <m/>
    <s v="Yes"/>
    <s v="Yes"/>
    <m/>
    <m/>
  </r>
  <r>
    <s v="2798"/>
    <s v="71404"/>
    <s v="0"/>
    <x v="1"/>
    <x v="1"/>
    <x v="2"/>
    <s v="1"/>
    <s v="102"/>
    <s v="H"/>
    <n v="25"/>
    <s v="SEABISCUIT"/>
    <s v="1997 MAIN ST. VIA-ARNOLD LINE, MACKINAW ISLAND MI 49757 US"/>
    <n v="165.906390154734"/>
    <s v="-13497"/>
    <s v="7"/>
    <d v="1899-12-30T08:45:54"/>
    <d v="1899-12-30T08:55:35"/>
    <n v="0"/>
    <n v="9.683574621414877"/>
    <s v="-84.6223884958899"/>
    <s v="45.8467865833301"/>
    <n v="95.146474856953503"/>
    <n v="0"/>
    <n v="0"/>
    <s v="102_Thursday"/>
    <s v="102_Week2_Thursday"/>
    <n v="1"/>
    <n v="0"/>
    <n v="26"/>
    <e v="#N/A"/>
    <n v="193.11250000000001"/>
    <n v="0"/>
    <s v="NO"/>
    <s v="MTWRF"/>
    <s v="No"/>
    <s v="Yes"/>
    <s v="Y"/>
    <n v="0"/>
  </r>
  <r>
    <s v="11439"/>
    <s v="73415"/>
    <s v="0"/>
    <x v="1"/>
    <x v="1"/>
    <x v="2"/>
    <s v="2"/>
    <s v="102"/>
    <s v="H"/>
    <n v="65"/>
    <s v="THE GREAT TURTLE BREWING &amp; DIS"/>
    <s v="1359 HOBAN ST VIA-STARLINE MACKNIAW CITY, MACKINAW ISLAND MI 49757 US"/>
    <n v="0"/>
    <s v="-13498"/>
    <s v="7"/>
    <d v="1899-12-30T08:55:35"/>
    <d v="1899-12-30T09:05:16"/>
    <n v="0"/>
    <n v="9.683574621414877"/>
    <s v="-84.61899"/>
    <s v="45.847777"/>
    <m/>
    <n v="0"/>
    <n v="0"/>
    <s v="102_Thursday"/>
    <s v="102_Week2_Thursday"/>
    <n v="1"/>
    <n v="0"/>
    <n v="66"/>
    <e v="#N/A"/>
    <n v="245.72"/>
    <n v="0"/>
    <s v="NO"/>
    <s v="MTWRF"/>
    <s v="No"/>
    <s v="Yes"/>
    <s v="Y"/>
    <n v="0"/>
  </r>
  <r>
    <s v="13967"/>
    <s v="73502"/>
    <s v="0"/>
    <x v="1"/>
    <x v="1"/>
    <x v="2"/>
    <s v="3"/>
    <s v="102"/>
    <s v="H"/>
    <n v="22"/>
    <s v="KINGSTON KITCHEN"/>
    <s v="1384 HOBAN, MACKINAC ISLAND MI 49757 US"/>
    <n v="0"/>
    <s v="-13499"/>
    <s v="7"/>
    <d v="1899-12-30T09:05:16"/>
    <d v="1899-12-30T09:14:57"/>
    <n v="0"/>
    <n v="9.683574621414877"/>
    <s v="-84.61924"/>
    <s v="45.848106"/>
    <m/>
    <n v="0"/>
    <n v="0"/>
    <s v="102_Thursday"/>
    <s v="102_Week2_Thursday"/>
    <n v="1"/>
    <n v="0"/>
    <n v="23"/>
    <e v="#N/A"/>
    <n v="126.4662"/>
    <n v="0"/>
    <s v="NO"/>
    <s v="MTWRF"/>
    <s v="No"/>
    <s v="Yes"/>
    <s v="Y"/>
    <n v="0"/>
  </r>
  <r>
    <s v="12612"/>
    <s v="73474"/>
    <s v="0"/>
    <x v="1"/>
    <x v="1"/>
    <x v="2"/>
    <s v="4"/>
    <s v="102"/>
    <s v="H"/>
    <n v="56"/>
    <s v="MIGHTY MAC"/>
    <s v="7315 MAIN ST, MACKINAW ISLAND MI 49757 US"/>
    <n v="0"/>
    <s v="-13500"/>
    <s v="7"/>
    <d v="1899-12-30T09:14:57"/>
    <d v="1899-12-30T09:24:38"/>
    <n v="0"/>
    <n v="9.683574621414877"/>
    <s v="-84.6186658120255"/>
    <s v="45.8475363919055"/>
    <m/>
    <n v="0"/>
    <n v="0"/>
    <s v="102_Thursday"/>
    <s v="102_Week2_Thursday"/>
    <n v="1"/>
    <n v="0"/>
    <n v="57"/>
    <e v="#N/A"/>
    <n v="65.892499999999998"/>
    <n v="-8.35"/>
    <s v="NO"/>
    <s v="MTWRF"/>
    <s v="No"/>
    <s v="Yes"/>
    <s v="Y"/>
    <n v="0"/>
  </r>
  <r>
    <s v="2324"/>
    <s v="70905"/>
    <s v="0"/>
    <x v="1"/>
    <x v="1"/>
    <x v="2"/>
    <s v="5"/>
    <s v="102"/>
    <s v="H"/>
    <n v="90"/>
    <s v="MARY'S BISTRO"/>
    <s v="7463 MAINT ST VIA-STARLINE, MACKINAC ISLAND MI 49757 US"/>
    <n v="0"/>
    <s v="-13501"/>
    <s v="7"/>
    <d v="1899-12-30T09:24:38"/>
    <d v="1899-12-30T09:34:19"/>
    <n v="0"/>
    <n v="9.683574621414877"/>
    <s v="-84.61846"/>
    <s v="45.847444"/>
    <m/>
    <n v="0"/>
    <n v="0"/>
    <s v="102_Thursday"/>
    <s v="102_Week2_Thursday"/>
    <n v="1"/>
    <n v="0"/>
    <n v="91"/>
    <e v="#N/A"/>
    <n v="168.85499999999999"/>
    <n v="0"/>
    <s v="NO"/>
    <s v="MTWRF"/>
    <s v="No"/>
    <s v="Yes"/>
    <s v="Y"/>
    <n v="0"/>
  </r>
  <r>
    <s v="11440"/>
    <s v="73415"/>
    <s v="1"/>
    <x v="1"/>
    <x v="1"/>
    <x v="2"/>
    <s v="6"/>
    <s v="102"/>
    <s v="H"/>
    <n v="70"/>
    <s v="WINCHESTER'S"/>
    <s v="7416 MAIN ST VIA-STARLINE MACKINAW CITY, MACKINAW ISLAND MI 49757 US"/>
    <n v="0"/>
    <s v="-13502"/>
    <s v="7"/>
    <d v="1899-12-30T09:34:19"/>
    <d v="1899-12-30T09:44:00"/>
    <n v="0"/>
    <n v="9.683574621414877"/>
    <s v="-84.619021"/>
    <s v="45.848396"/>
    <m/>
    <n v="0"/>
    <n v="0"/>
    <s v="102_Thursday"/>
    <s v="102_Week2_Thursday"/>
    <n v="1"/>
    <n v="0"/>
    <n v="71"/>
    <e v="#N/A"/>
    <n v="111.11"/>
    <n v="0"/>
    <s v="NO"/>
    <s v="MTWRF"/>
    <s v="No"/>
    <s v="Yes"/>
    <s v="Y"/>
    <n v="0"/>
  </r>
  <r>
    <s v="1873"/>
    <s v="70036"/>
    <s v="0"/>
    <x v="1"/>
    <x v="1"/>
    <x v="2"/>
    <s v="7"/>
    <s v="102"/>
    <s v="H"/>
    <n v="60"/>
    <s v="YANKEE REBEL"/>
    <s v="1493 ASTOR ST VIA-SHEPPLER ST IGNACE, MACKINAC ISLAND MI 49701 US"/>
    <n v="0"/>
    <s v="-13503"/>
    <s v="7"/>
    <d v="1899-12-30T09:44:00"/>
    <d v="1899-12-30T09:53:41"/>
    <n v="0"/>
    <n v="9.683574621414877"/>
    <s v="-84.618702"/>
    <s v="45.849262"/>
    <m/>
    <n v="0"/>
    <n v="0"/>
    <s v="102_Thursday"/>
    <s v="102_Week2_Thursday"/>
    <n v="1"/>
    <n v="0"/>
    <n v="61"/>
    <e v="#N/A"/>
    <n v="115.53"/>
    <n v="0"/>
    <s v="NO"/>
    <s v="MTWRF"/>
    <s v="No"/>
    <s v="Yes"/>
    <s v="Y"/>
    <n v="0"/>
  </r>
  <r>
    <s v="1851"/>
    <s v="70014"/>
    <s v="0"/>
    <x v="1"/>
    <x v="1"/>
    <x v="2"/>
    <s v="8"/>
    <s v="102"/>
    <s v="H"/>
    <n v="95"/>
    <s v="STARBUCKS"/>
    <s v="7308 MIAN ST VIA-ARNOLD LINE, MACKINAC ISLAND MI 49757 US"/>
    <n v="0"/>
    <s v="-13504"/>
    <s v="7"/>
    <d v="1899-12-30T09:53:41"/>
    <d v="1899-12-30T10:03:22"/>
    <n v="0"/>
    <n v="9.683574621414877"/>
    <s v="-84.618211"/>
    <s v="45.849494"/>
    <m/>
    <n v="0"/>
    <n v="0"/>
    <s v="102_Thursday"/>
    <s v="102_Week2_Thursday"/>
    <n v="1"/>
    <n v="0"/>
    <n v="96"/>
    <e v="#N/A"/>
    <n v="60.238700000000001"/>
    <n v="0"/>
    <s v="NO"/>
    <s v="MTWRF"/>
    <s v="No"/>
    <s v="Yes"/>
    <s v="Y"/>
    <n v="0"/>
  </r>
  <r>
    <s v="2320"/>
    <s v="70901"/>
    <s v="0"/>
    <x v="1"/>
    <x v="1"/>
    <x v="2"/>
    <s v="9"/>
    <s v="102"/>
    <s v="H"/>
    <n v="55"/>
    <s v="HORN'S BAR"/>
    <s v="7300 MAIN ST VIA-SHEPPLER ST IGNACE, MACKINAC ISLAND MI 49701 US"/>
    <n v="0"/>
    <s v="-13505"/>
    <s v="7"/>
    <d v="1899-12-30T10:03:22"/>
    <d v="1899-12-30T10:13:03"/>
    <n v="0"/>
    <n v="9.683574621414877"/>
    <s v="-84.618106"/>
    <s v="45.84962"/>
    <m/>
    <n v="0"/>
    <n v="0"/>
    <s v="102_Thursday"/>
    <s v="102_Week2_Thursday"/>
    <n v="1"/>
    <n v="0"/>
    <n v="56"/>
    <e v="#N/A"/>
    <n v="95.82"/>
    <n v="0"/>
    <s v="NO"/>
    <s v="MTWRF"/>
    <s v="No"/>
    <s v="Yes"/>
    <s v="Y"/>
    <n v="0"/>
  </r>
  <r>
    <s v="2323"/>
    <s v="70904"/>
    <s v="0"/>
    <x v="1"/>
    <x v="1"/>
    <x v="2"/>
    <s v="10"/>
    <s v="102"/>
    <s v="H"/>
    <n v="35"/>
    <s v="MILLIES ON MAIN"/>
    <s v="7294 MAIN ST VIA-ARNOLD LINE, MACKINAC ISLAND MI 49757 US"/>
    <n v="0"/>
    <s v="-13506"/>
    <s v="7"/>
    <d v="1899-12-30T10:13:03"/>
    <d v="1899-12-30T10:22:44"/>
    <n v="0"/>
    <n v="9.683574621414877"/>
    <s v="-84.61805"/>
    <s v="45.849682"/>
    <m/>
    <n v="0"/>
    <n v="0"/>
    <s v="102_Thursday"/>
    <s v="102_Week2_Thursday"/>
    <n v="1"/>
    <n v="0"/>
    <n v="36"/>
    <e v="#N/A"/>
    <n v="102.4987"/>
    <n v="-21.875"/>
    <s v="NO"/>
    <s v="MTWRF"/>
    <s v="No"/>
    <s v="Yes"/>
    <s v="Y"/>
    <n v="0"/>
  </r>
  <r>
    <s v="12632"/>
    <s v="73477"/>
    <s v="0"/>
    <x v="1"/>
    <x v="1"/>
    <x v="2"/>
    <s v="11"/>
    <s v="102"/>
    <s v="H"/>
    <n v="69"/>
    <s v="SMOKEY JOSES"/>
    <s v="7263 MAIN STREET, MACKINAW ISLAND MI 49757 US"/>
    <n v="0"/>
    <s v="-13507"/>
    <s v="6"/>
    <d v="1899-12-30T10:22:44"/>
    <d v="1899-12-30T10:32:25"/>
    <n v="0"/>
    <n v="9.683574621414877"/>
    <s v="-84.617129"/>
    <s v="45.849774"/>
    <m/>
    <n v="0"/>
    <n v="0"/>
    <s v="102_Thursday"/>
    <s v="102_Week2_Thursday"/>
    <n v="1"/>
    <n v="0"/>
    <n v="70"/>
    <e v="#N/A"/>
    <n v="82.8262"/>
    <n v="0"/>
    <s v="NO"/>
    <s v="MTWRF"/>
    <s v="No"/>
    <s v="Yes"/>
    <s v="Y"/>
    <n v="0"/>
  </r>
  <r>
    <s v="2319"/>
    <s v="70900"/>
    <s v="0"/>
    <x v="1"/>
    <x v="1"/>
    <x v="2"/>
    <s v="12"/>
    <s v="102"/>
    <s v="H"/>
    <n v="24"/>
    <s v="PANCAKE HOUSE"/>
    <s v="7245 MAINT ST VIA-ARNOLD LINE, MACKINAC ISLAND MI 49757 US"/>
    <n v="0"/>
    <s v="-13508"/>
    <s v="7"/>
    <d v="1899-12-30T10:32:25"/>
    <d v="1899-12-30T10:42:06"/>
    <n v="0"/>
    <n v="9.683574621414877"/>
    <s v="-84.617338"/>
    <s v="45.849884"/>
    <m/>
    <n v="0"/>
    <n v="0"/>
    <s v="102_Thursday"/>
    <s v="102_Week2_Thursday"/>
    <n v="1"/>
    <n v="0"/>
    <n v="25"/>
    <e v="#N/A"/>
    <n v="212.04750000000001"/>
    <n v="0"/>
    <s v="NO"/>
    <s v="MTWRF"/>
    <s v="No"/>
    <s v="Yes"/>
    <s v="Y"/>
    <n v="0"/>
  </r>
  <r>
    <s v="3001"/>
    <s v="73199"/>
    <s v="0"/>
    <x v="1"/>
    <x v="1"/>
    <x v="2"/>
    <s v="13"/>
    <s v="102"/>
    <s v="H"/>
    <n v="50"/>
    <s v="ISLAND SLICE PIZZERIA"/>
    <s v="7234 MAIN ST, MACKINAW ISLAND MI 49757 US"/>
    <n v="0"/>
    <s v="-13509"/>
    <s v="7"/>
    <d v="1899-12-30T10:42:06"/>
    <d v="1899-12-30T10:51:47"/>
    <n v="0"/>
    <n v="9.683574621414877"/>
    <s v="-84.6175018"/>
    <s v="45.8501157"/>
    <m/>
    <n v="0"/>
    <n v="0"/>
    <s v="102_Thursday"/>
    <s v="102_Week2_Thursday"/>
    <n v="1"/>
    <n v="0"/>
    <n v="51"/>
    <e v="#N/A"/>
    <n v="86.88"/>
    <n v="0"/>
    <s v="NO"/>
    <s v="MTWRF"/>
    <s v="No"/>
    <s v="Yes"/>
    <s v="Y"/>
    <n v="0"/>
  </r>
  <r>
    <s v="2316"/>
    <s v="70897"/>
    <s v="0"/>
    <x v="1"/>
    <x v="1"/>
    <x v="2"/>
    <s v="14"/>
    <s v="102"/>
    <s v="H"/>
    <n v="45"/>
    <s v="GOOD DAY CAFE"/>
    <s v="7216 MAIN ST FREIGHT BOAT ONLY, MACKINAC ISLAND MI 49757 US"/>
    <n v="0"/>
    <s v="-13510"/>
    <s v="7"/>
    <d v="1899-12-30T10:51:47"/>
    <d v="1899-12-30T11:01:28"/>
    <n v="0"/>
    <n v="9.683574621414877"/>
    <s v="-84.617428"/>
    <s v="45.850336"/>
    <m/>
    <n v="0"/>
    <n v="0"/>
    <s v="102_Thursday"/>
    <s v="102_Week2_Thursday"/>
    <n v="1"/>
    <n v="0"/>
    <n v="46"/>
    <e v="#N/A"/>
    <n v="129.2062"/>
    <n v="0"/>
    <s v="NO"/>
    <s v="MTWRF"/>
    <s v="No"/>
    <s v="Yes"/>
    <s v="Y"/>
    <n v="0"/>
  </r>
  <r>
    <s v="11508"/>
    <s v="73422"/>
    <s v="0"/>
    <x v="1"/>
    <x v="1"/>
    <x v="2"/>
    <s v="15"/>
    <s v="102"/>
    <s v="H"/>
    <n v="80"/>
    <s v="ISLAND HOUSE HOTEL"/>
    <s v="6966 MAIN ST VIA-ARNOLD LINE, MACKINAC ISLAND MI 49757 US"/>
    <n v="0"/>
    <s v="-13511"/>
    <s v="7"/>
    <d v="1899-12-30T11:01:28"/>
    <d v="1899-12-30T11:11:09"/>
    <n v="0"/>
    <n v="9.683574621414877"/>
    <s v="-84.613853"/>
    <s v="45.851185"/>
    <m/>
    <n v="0"/>
    <n v="0"/>
    <s v="102_Thursday"/>
    <s v="102_Week2_Thursday"/>
    <n v="1"/>
    <n v="0"/>
    <n v="81"/>
    <e v="#N/A"/>
    <n v="606.84249999999997"/>
    <n v="0"/>
    <s v="NO"/>
    <s v="MTWRF"/>
    <s v="No"/>
    <s v="Yes"/>
    <s v="Y"/>
    <n v="0"/>
  </r>
  <r>
    <s v="2302"/>
    <s v="70883"/>
    <s v="0"/>
    <x v="1"/>
    <x v="1"/>
    <x v="2"/>
    <s v="16"/>
    <s v="102"/>
    <s v="F"/>
    <n v="120"/>
    <s v="Modern Pharmacy"/>
    <s v="127 N. Main Street, Cheboygan MI 49721 US"/>
    <n v="83.654963297769399"/>
    <s v="-13512"/>
    <s v="7"/>
    <d v="1899-12-30T12:34:48"/>
    <d v="1899-12-30T12:42:31"/>
    <n v="0"/>
    <n v="7.7166666666666668"/>
    <s v="-84.47769"/>
    <s v="45.643894"/>
    <n v="15.681397886288099"/>
    <n v="0"/>
    <n v="0"/>
    <s v="102_Thursday"/>
    <s v="102_Week2_Thursday"/>
    <n v="1"/>
    <n v="0"/>
    <n v="121"/>
    <s v="102_Week2_Friday"/>
    <n v="57.02"/>
    <n v="57.02"/>
    <s v="NO"/>
    <s v="MTWRF"/>
    <s v="No"/>
    <s v="Yes"/>
    <s v="Y"/>
    <n v="0"/>
  </r>
  <r>
    <s v="14502"/>
    <s v="73522"/>
    <s v="0"/>
    <x v="1"/>
    <x v="1"/>
    <x v="2"/>
    <s v="17"/>
    <s v="102"/>
    <s v="F"/>
    <n v="110"/>
    <s v="MULLIGANS RESTAURANT"/>
    <s v="320 NORTH MAIN, CHEBOYGAN MI 49721 US"/>
    <n v="0.57413379289209798"/>
    <s v="-13513"/>
    <s v="7"/>
    <d v="1899-12-30T12:43:06"/>
    <d v="1899-12-30T12:51:53"/>
    <n v="0"/>
    <n v="8.7777777783333342"/>
    <s v="-84.4757"/>
    <s v="45.645423"/>
    <n v="0.149925383248106"/>
    <n v="0"/>
    <n v="0"/>
    <s v="102_Thursday"/>
    <s v="102_Week2_Thursday"/>
    <n v="1"/>
    <n v="0"/>
    <n v="111"/>
    <s v="102_Week2_Friday"/>
    <n v="141.95500000000001"/>
    <n v="16.337499999999999"/>
    <s v="NO"/>
    <s v="MTWRF"/>
    <s v="No"/>
    <s v="Yes"/>
    <s v="Y"/>
    <n v="0"/>
  </r>
  <r>
    <s v="12139"/>
    <s v="99138"/>
    <s v="7"/>
    <x v="1"/>
    <x v="1"/>
    <x v="2"/>
    <s v="18"/>
    <s v="102"/>
    <s v="F"/>
    <n v="27"/>
    <s v="BREWS &amp; BURGERS"/>
    <s v="918 SOUTH HURON, MACKINAW CITY MI 49760 US"/>
    <n v="18.415650930255701"/>
    <s v="-13514"/>
    <s v="7"/>
    <d v="1899-12-30T13:10:17"/>
    <d v="1899-12-30T13:19:58"/>
    <n v="0"/>
    <n v="9.683574621414877"/>
    <s v="-84.726499"/>
    <s v="45.76908"/>
    <n v="15.1039273196747"/>
    <n v="0"/>
    <n v="0"/>
    <s v="102_Thursday"/>
    <s v="102_Week2_Thursday"/>
    <n v="1"/>
    <n v="0"/>
    <n v="28"/>
    <s v="102_Week2_Friday"/>
    <n v="25.5625"/>
    <n v="0"/>
    <s v="NO"/>
    <s v="MTWRF"/>
    <s v="No"/>
    <s v="Yes"/>
    <s v="Y"/>
    <n v="0"/>
  </r>
  <r>
    <s v="12053"/>
    <s v="99138"/>
    <s v="3"/>
    <x v="1"/>
    <x v="1"/>
    <x v="2"/>
    <s v="19"/>
    <s v="102"/>
    <s v="F"/>
    <n v="85"/>
    <s v="THE LIGHTHOUSE RESTAURANT"/>
    <s v="718 S HURON, MACKINAW CITY MI 49701 US"/>
    <n v="0.800562968477607"/>
    <s v="-13515"/>
    <s v="7"/>
    <d v="1899-12-30T13:20:46"/>
    <d v="1899-12-30T13:30:27"/>
    <n v="0"/>
    <n v="9.683574621414877"/>
    <s v="-84.726833180263"/>
    <s v="45.7733461913389"/>
    <n v="0.30273316690191798"/>
    <n v="0"/>
    <n v="0"/>
    <s v="102_Thursday"/>
    <s v="102_Week2_Thursday"/>
    <n v="1"/>
    <n v="0"/>
    <n v="86"/>
    <s v="102_Week2_Friday"/>
    <n v="54.786200000000001"/>
    <n v="6.59"/>
    <s v="NO"/>
    <s v="MTWRF"/>
    <s v="No"/>
    <s v="Yes"/>
    <s v="Y"/>
    <n v="0"/>
  </r>
  <r>
    <s v="11660"/>
    <s v="99138"/>
    <s v="4"/>
    <x v="1"/>
    <x v="1"/>
    <x v="2"/>
    <s v="20"/>
    <s v="102"/>
    <s v="F"/>
    <n v="84"/>
    <s v="TOAST-A-GO-GO"/>
    <s v="416 S. HURON, MACKINAW CITY MI 49701 US"/>
    <n v="0.99166970327496495"/>
    <s v="-13516"/>
    <s v="7"/>
    <d v="1899-12-30T13:31:27"/>
    <d v="1899-12-30T13:41:08"/>
    <n v="0"/>
    <n v="9.683574621414877"/>
    <s v="-84.7272872"/>
    <s v="45.7772777"/>
    <n v="0.28686575366213601"/>
    <n v="0"/>
    <n v="0"/>
    <s v="102_Thursday"/>
    <s v="102_Week2_Thursday"/>
    <n v="1"/>
    <n v="0"/>
    <n v="85"/>
    <s v="102_Week2_Friday"/>
    <n v="137.44"/>
    <n v="0"/>
    <s v="NO"/>
    <s v="MTWRF"/>
    <s v="No"/>
    <s v="Yes"/>
    <s v="Y"/>
    <n v="0"/>
  </r>
  <r>
    <s v="1896"/>
    <s v="99138"/>
    <s v="0"/>
    <x v="1"/>
    <x v="1"/>
    <x v="2"/>
    <s v="21"/>
    <s v="102"/>
    <s v="F"/>
    <n v="55"/>
    <s v="NONNA LISA"/>
    <s v="312 S. HURON, MACKINAW CITY MI 49701 US"/>
    <n v="0.53719262778759003"/>
    <s v="-13517"/>
    <s v="7"/>
    <d v="1899-12-30T13:41:40"/>
    <d v="1899-12-30T13:51:21"/>
    <n v="0"/>
    <n v="9.683574621414877"/>
    <s v="-84.726742"/>
    <s v="45.778344"/>
    <n v="0.119163841555589"/>
    <n v="0"/>
    <n v="0"/>
    <s v="102_Thursday"/>
    <s v="102_Week2_Thursday"/>
    <n v="1"/>
    <n v="11"/>
    <n v="56"/>
    <s v="102_Week2_Friday"/>
    <n v="162.02619999999999"/>
    <n v="0"/>
    <s v="NO"/>
    <s v="MTWRF"/>
    <s v="No"/>
    <s v="Yes"/>
    <s v="Y"/>
    <n v="11"/>
  </r>
  <r>
    <s v="10862"/>
    <s v="73389"/>
    <s v="0"/>
    <x v="1"/>
    <x v="1"/>
    <x v="2"/>
    <s v="22"/>
    <s v="102"/>
    <s v="F"/>
    <n v="35"/>
    <s v="SHEPLER FERRY-MACKINAW"/>
    <s v="556 EAST CENTUZL, MACKINAW CITY MI 49701 US"/>
    <n v="2.1812414396554201"/>
    <s v="-13518"/>
    <s v="7"/>
    <d v="1899-12-30T13:53:32"/>
    <d v="1899-12-30T14:03:13"/>
    <n v="0"/>
    <n v="9.683574621414877"/>
    <s v="-84.722255"/>
    <s v="45.781478"/>
    <n v="0.44802236535540901"/>
    <n v="0"/>
    <n v="0"/>
    <s v="102_Thursday"/>
    <s v="102_Week2_Thursday"/>
    <n v="1"/>
    <n v="0"/>
    <n v="36"/>
    <s v="102_Week2_Friday"/>
    <n v="107.0887"/>
    <n v="0"/>
    <s v="NO"/>
    <s v="MTWRF"/>
    <s v="No"/>
    <s v="Yes"/>
    <s v="Y"/>
    <n v="0"/>
  </r>
  <r>
    <s v="2268"/>
    <s v="99138"/>
    <s v="2"/>
    <x v="1"/>
    <x v="1"/>
    <x v="2"/>
    <s v="23"/>
    <s v="102"/>
    <s v="F"/>
    <n v="30"/>
    <s v="Dixie Saloon Food &amp; Spirits"/>
    <s v="401 E. Central, Mackinaw City MI 49701 US"/>
    <n v="1.17972472310066"/>
    <s v="-13519"/>
    <s v="7"/>
    <d v="1899-12-30T14:04:24"/>
    <d v="1899-12-30T14:16:21"/>
    <n v="0"/>
    <n v="11.955555556666667"/>
    <s v="-84.7252007"/>
    <s v="45.7819027"/>
    <n v="0.18468952065376601"/>
    <n v="0"/>
    <n v="0"/>
    <s v="102_Thursday"/>
    <s v="102_Week2_Thursday"/>
    <n v="1"/>
    <n v="0"/>
    <n v="31"/>
    <s v="102_Week2_Friday"/>
    <n v="194.22499999999999"/>
    <n v="109.08499999999999"/>
    <s v="NO"/>
    <s v="MTWRF"/>
    <s v="No"/>
    <s v="Yes"/>
    <s v="Y"/>
    <n v="0"/>
  </r>
  <r>
    <s v="12751"/>
    <s v="99138"/>
    <s v="5"/>
    <x v="1"/>
    <x v="1"/>
    <x v="2"/>
    <s v="24"/>
    <s v="102"/>
    <s v="F"/>
    <n v="57"/>
    <s v="THE HOOK"/>
    <s v="201 S. HURON, MACKINAW CITY MI 49701 US"/>
    <n v="0.86340282484888997"/>
    <s v="-13520"/>
    <s v="7"/>
    <d v="1899-12-30T14:17:13"/>
    <d v="1899-12-30T14:26:54"/>
    <n v="0"/>
    <n v="9.683574621414877"/>
    <s v="-84.724594"/>
    <s v="45.779733"/>
    <n v="0.151143861334114"/>
    <n v="0"/>
    <n v="0"/>
    <s v="102_Thursday"/>
    <s v="102_Week2_Thursday"/>
    <n v="1"/>
    <n v="0"/>
    <n v="58"/>
    <s v="102_Week2_Friday"/>
    <n v="97.834999999999994"/>
    <n v="0"/>
    <s v="NO"/>
    <s v="MTWRF"/>
    <s v="No"/>
    <s v="Yes"/>
    <s v="Y"/>
    <n v="0"/>
  </r>
  <r>
    <s v="13590"/>
    <s v="99103"/>
    <s v="1"/>
    <x v="1"/>
    <x v="1"/>
    <x v="2"/>
    <s v="25"/>
    <s v="102"/>
    <s v="F"/>
    <n v="10"/>
    <s v="NEXT DOOR STR #5018"/>
    <s v="309 E STATE ST, CHEBOYGAN MI 49721 US"/>
    <n v="21.8596080448478"/>
    <s v="-13521"/>
    <s v="7"/>
    <d v="1899-12-30T14:48:46"/>
    <d v="1899-12-30T14:52:49"/>
    <n v="0"/>
    <n v="4.0555555566666666"/>
    <s v="-84.469687"/>
    <s v="45.644919"/>
    <n v="16.132724531130702"/>
    <n v="0"/>
    <n v="0"/>
    <s v="102_Thursday"/>
    <s v="102_Week2_Thursday"/>
    <n v="1"/>
    <n v="0"/>
    <n v="11"/>
    <s v="102_Week2_Friday"/>
    <n v="15"/>
    <n v="15"/>
    <s v="NO"/>
    <s v="MTWRF"/>
    <s v="No"/>
    <s v="Yes"/>
    <s v="Y"/>
    <n v="0"/>
  </r>
  <r>
    <s v="2879"/>
    <s v="73047"/>
    <s v="0"/>
    <x v="1"/>
    <x v="1"/>
    <x v="2"/>
    <s v="26"/>
    <s v="102"/>
    <s v="H"/>
    <n v="5"/>
    <s v="DUNCAN BAY BOAT CLUB"/>
    <s v="902 BOAT CLUB DRIVE P.O. BOX 6041, CHEBOYGAN MI 49721 US"/>
    <n v="4.7431847639381903"/>
    <s v="-13522"/>
    <s v="7"/>
    <d v="1899-12-30T14:57:34"/>
    <d v="1899-12-30T15:07:15"/>
    <n v="0"/>
    <n v="9.683574621414877"/>
    <s v="-84.4408249"/>
    <s v="45.651286"/>
    <n v="1.86481998982499"/>
    <n v="0"/>
    <n v="0"/>
    <s v="102_Thursday"/>
    <s v="102_Week2_Thursday"/>
    <n v="1"/>
    <n v="0"/>
    <n v="6"/>
    <e v="#N/A"/>
    <n v="203.28370000000001"/>
    <n v="0"/>
    <s v="NO"/>
    <s v="MTWRF"/>
    <s v="No"/>
    <s v="Yes"/>
    <s v="Y"/>
    <n v="0"/>
  </r>
  <r>
    <s v=""/>
    <m/>
    <m/>
    <x v="1"/>
    <x v="1"/>
    <x v="2"/>
    <s v=""/>
    <m/>
    <m/>
    <m/>
    <s v="Alpena Depot"/>
    <s v="120 E Herman St,, Alpena 49707 US"/>
    <n v="82.334368422627406"/>
    <s v="-12806"/>
    <m/>
    <d v="1899-12-30T16:29:35"/>
    <d v="1899-12-30T16:29:35"/>
    <n v="0"/>
    <m/>
    <s v="-83.416387"/>
    <s v="45.0710235"/>
    <n v="78.765747288880803"/>
    <m/>
    <m/>
    <s v="102_Thursday"/>
    <s v="102_Week2_Thursday"/>
    <n v="20"/>
    <m/>
    <n v="1"/>
    <e v="#N/A"/>
    <m/>
    <m/>
    <m/>
    <m/>
    <s v="Yes"/>
    <s v="Yes"/>
    <m/>
    <m/>
  </r>
  <r>
    <s v="2162"/>
    <s v="99053"/>
    <s v="7"/>
    <x v="1"/>
    <x v="1"/>
    <x v="3"/>
    <s v="1"/>
    <s v="102"/>
    <s v="T"/>
    <n v="5"/>
    <s v="P.M.I."/>
    <s v="820 Long Lake Ave P.O. Box 115, Alpena MI 49707 US"/>
    <n v="3.70278505608439"/>
    <s v="-13429"/>
    <s v="2"/>
    <d v="1899-12-30T06:03:42"/>
    <d v="1899-12-30T06:14:10"/>
    <n v="0"/>
    <n v="10.466666666666667"/>
    <s v="-83.432288"/>
    <s v="45.078032"/>
    <n v="1.2309990603560499"/>
    <n v="0"/>
    <n v="0"/>
    <s v="102_Tuesday"/>
    <s v="102_Week2_Tuesday"/>
    <n v="1"/>
    <n v="0"/>
    <n v="6"/>
    <s v="102_Week2_Tuesday"/>
    <n v="17.137499999999999"/>
    <n v="17.137499999999999"/>
    <s v="NO"/>
    <s v="MTWRF"/>
    <s v="No"/>
    <s v="No"/>
    <s v="Y"/>
    <m/>
  </r>
  <r>
    <s v="11924"/>
    <s v="73447"/>
    <s v="0"/>
    <x v="1"/>
    <x v="1"/>
    <x v="3"/>
    <s v="2"/>
    <s v="105"/>
    <s v="T"/>
    <n v="296"/>
    <s v="VAN PAMELS HOMETOWN DINER"/>
    <s v="14962 STATE ST, HILLMAN MI 49746 US"/>
    <n v="28.1291442960501"/>
    <s v="-13430"/>
    <s v="6"/>
    <d v="1899-12-30T07:00:00"/>
    <d v="1899-12-30T07:11:51"/>
    <n v="17.701403981074701"/>
    <n v="11.85"/>
    <s v="-83.90111"/>
    <s v="45.058646"/>
    <n v="24.481363670130801"/>
    <n v="0"/>
    <n v="0"/>
    <s v="102_Tuesday"/>
    <s v="102_Week2_Tuesday"/>
    <n v="1"/>
    <n v="0"/>
    <n v="297"/>
    <s v="105_Week2_Tuesday"/>
    <n v="53.7712"/>
    <n v="41.98"/>
    <s v="NO"/>
    <s v="MTWRF"/>
    <s v="Yes"/>
    <s v="No"/>
    <s v="Y"/>
    <n v="0"/>
  </r>
  <r>
    <s v="10680"/>
    <s v="73382"/>
    <s v="0"/>
    <x v="1"/>
    <x v="1"/>
    <x v="3"/>
    <s v="3"/>
    <s v="102"/>
    <s v="W"/>
    <n v="241"/>
    <s v="HILLMAN POST OFFICE"/>
    <s v="111 N. STATE, HILLMAN MI 49746 US"/>
    <n v="0.76628219895064797"/>
    <s v="-13431"/>
    <s v="2"/>
    <d v="1899-12-30T08:00:00"/>
    <d v="1899-12-30T08:09:41"/>
    <n v="47.3837177995592"/>
    <n v="9.683574621414877"/>
    <s v="-83.901023"/>
    <s v="45.06379"/>
    <n v="0.35489730895726102"/>
    <n v="0"/>
    <n v="0"/>
    <s v="102_Tuesday"/>
    <s v="102_Week2_Tuesday"/>
    <n v="1"/>
    <n v="0"/>
    <n v="242"/>
    <s v="102_Week2_Wednesday"/>
    <n v="8.1524999999999999"/>
    <n v="8.1524999999999999"/>
    <s v="NO"/>
    <s v="MTWRF"/>
    <s v="No"/>
    <s v="Yes"/>
    <s v="Y"/>
    <n v="0"/>
  </r>
  <r>
    <s v="2860"/>
    <s v="73028"/>
    <s v="0"/>
    <x v="1"/>
    <x v="1"/>
    <x v="3"/>
    <s v="4"/>
    <s v="102"/>
    <s v="W"/>
    <n v="290"/>
    <s v="HILLMAN ELEMENTARY SCHOOL"/>
    <s v="245 THIRD ST., HILLMAN MI 49746 US"/>
    <n v="1.2057322692126"/>
    <s v="-13432"/>
    <s v="6"/>
    <d v="1899-12-30T08:10:53"/>
    <d v="1899-12-30T08:20:34"/>
    <n v="0"/>
    <n v="9.683574621414877"/>
    <s v="-83.897743"/>
    <s v="45.06734"/>
    <n v="0.45250915504188899"/>
    <n v="0"/>
    <n v="0"/>
    <s v="102_Tuesday"/>
    <s v="102_Week2_Tuesday"/>
    <n v="1"/>
    <n v="0"/>
    <n v="291"/>
    <s v="102_Week2_Wednesday"/>
    <n v="0"/>
    <n v="11.991199999999999"/>
    <s v="NO"/>
    <s v="MTWRF"/>
    <s v="No"/>
    <s v="Yes"/>
    <s v="Y"/>
    <n v="0"/>
  </r>
  <r>
    <s v="2240"/>
    <s v="70814"/>
    <s v="0"/>
    <x v="1"/>
    <x v="1"/>
    <x v="3"/>
    <s v="5"/>
    <s v="102"/>
    <s v="W"/>
    <n v="340"/>
    <s v="Morrison IGA"/>
    <s v="531 N. State St., Hillman MI 49746 US"/>
    <n v="0.510185927152634"/>
    <s v="-13433"/>
    <s v="6"/>
    <d v="1899-12-30T08:21:04"/>
    <d v="1899-12-30T08:30:45"/>
    <n v="0"/>
    <n v="9.683574621414877"/>
    <s v="-83.9013499"/>
    <s v="45.06777"/>
    <n v="0.176622722086311"/>
    <n v="0"/>
    <n v="0"/>
    <s v="102_Tuesday"/>
    <s v="102_Week2_Tuesday"/>
    <n v="1"/>
    <n v="0"/>
    <n v="341"/>
    <s v="102_Week2_Wednesday"/>
    <n v="22.43"/>
    <n v="23.324999999999999"/>
    <s v="NO"/>
    <s v="MTWRF"/>
    <s v="No"/>
    <s v="Yes"/>
    <s v="Y"/>
    <n v="0"/>
  </r>
  <r>
    <s v="2531"/>
    <s v="73404"/>
    <s v="3"/>
    <x v="1"/>
    <x v="1"/>
    <x v="3"/>
    <s v="6"/>
    <s v="102"/>
    <s v="M"/>
    <n v="0"/>
    <s v="THUNDER BAY HEALTH - HS"/>
    <s v="4549 M 33 SBHC-HIGH SCHOOL, ONAWAY MI 49765 US"/>
    <n v="34.241486242040999"/>
    <s v="-13434"/>
    <s v="6"/>
    <d v="1899-12-30T09:05:00"/>
    <d v="1899-12-30T09:05:06"/>
    <n v="0"/>
    <n v="0.1"/>
    <s v="-84.228407"/>
    <s v="45.349059"/>
    <n v="33.106900381581198"/>
    <n v="0"/>
    <n v="0"/>
    <s v="102_Tuesday"/>
    <s v="102_Week2_Tuesday"/>
    <n v="1"/>
    <n v="0"/>
    <n v="1"/>
    <s v="102_Week2_Monday"/>
    <n v="42.225000000000001"/>
    <n v="42.225000000000001"/>
    <s v="NO"/>
    <s v="MTWRF"/>
    <s v="No"/>
    <s v="Yes"/>
    <s v="Y"/>
    <n v="0"/>
  </r>
  <r>
    <s v="9766"/>
    <s v="73328"/>
    <s v="0"/>
    <x v="1"/>
    <x v="1"/>
    <x v="3"/>
    <s v="7"/>
    <s v="102"/>
    <s v="M"/>
    <n v="0"/>
    <s v="ONAWAY DENTISTRY"/>
    <s v="4080 MICHIGAN AVE, ONAWAY MI 49765 US"/>
    <n v="1.26466216146946"/>
    <s v="-13435"/>
    <s v="6"/>
    <d v="1899-12-30T09:06:22"/>
    <d v="1899-12-30T09:08:20"/>
    <n v="0"/>
    <n v="1.9666666666666668"/>
    <s v="-84.234377"/>
    <s v="45.352938"/>
    <n v="0.45199905437758298"/>
    <n v="0"/>
    <n v="0"/>
    <s v="102_Tuesday"/>
    <s v="102_Week2_Tuesday"/>
    <n v="1"/>
    <n v="0"/>
    <n v="1"/>
    <s v="102_Week2_Monday"/>
    <n v="19.100000000000001"/>
    <n v="19.100000000000001"/>
    <s v="NO"/>
    <s v="MTWRF"/>
    <s v="No"/>
    <s v="Yes"/>
    <s v="Y"/>
    <n v="0"/>
  </r>
  <r>
    <s v="2536"/>
    <s v="71132"/>
    <s v="0"/>
    <x v="1"/>
    <x v="1"/>
    <x v="3"/>
    <s v="8"/>
    <s v="102"/>
    <s v="M"/>
    <n v="0"/>
    <s v="Manzana's Deli"/>
    <s v="4068 Michigan Ave., Onaway MI 49765 US"/>
    <n v="6.6504446789622307E-2"/>
    <s v="-13436"/>
    <s v="7"/>
    <d v="1899-12-30T09:08:24"/>
    <d v="1899-12-30T09:16:50"/>
    <n v="0"/>
    <n v="8.4333333333333336"/>
    <s v="-84.234335"/>
    <s v="45.35316"/>
    <n v="1.53296504129386E-2"/>
    <n v="0"/>
    <n v="0"/>
    <s v="102_Tuesday"/>
    <s v="102_Week2_Tuesday"/>
    <n v="1"/>
    <n v="0"/>
    <n v="1"/>
    <s v="102_Week2_Monday"/>
    <n v="37.06"/>
    <n v="44.99"/>
    <s v="NO"/>
    <s v="MTWRF"/>
    <s v="No"/>
    <s v="Yes"/>
    <s v="Y"/>
    <n v="0"/>
  </r>
  <r>
    <s v="2023"/>
    <s v="99046"/>
    <s v="8"/>
    <x v="1"/>
    <x v="1"/>
    <x v="3"/>
    <s v="9"/>
    <s v="102"/>
    <s v="M"/>
    <n v="0"/>
    <s v="ALPENA FOOD MART - ONAWAY"/>
    <s v="101 MICHIGAN AVE, ONAWAY MI 49765 US"/>
    <n v="0.202209467068315"/>
    <s v="-13437"/>
    <s v="6"/>
    <d v="1899-12-30T09:17:02"/>
    <d v="1899-12-30T09:41:20"/>
    <n v="0"/>
    <n v="24.291666666666668"/>
    <s v="-84.233763"/>
    <s v="45.353835"/>
    <n v="4.6610423551262499E-2"/>
    <n v="0"/>
    <n v="0"/>
    <s v="102_Tuesday"/>
    <s v="102_Week2_Tuesday"/>
    <n v="1"/>
    <n v="0"/>
    <n v="1"/>
    <s v="102_Week2_Monday"/>
    <n v="89.11"/>
    <n v="168.67500000000001"/>
    <s v="NO"/>
    <s v="MTWRF"/>
    <s v="No"/>
    <s v="Yes"/>
    <s v="Y"/>
    <n v="0"/>
  </r>
  <r>
    <s v="14475"/>
    <s v="73516"/>
    <s v="0"/>
    <x v="1"/>
    <x v="1"/>
    <x v="3"/>
    <s v="10"/>
    <s v="102"/>
    <s v="M"/>
    <n v="0"/>
    <s v="PAINTER PETROLEUM"/>
    <s v="4016 MICHIGAN AVENUE, ONAWAY MI 49765 US"/>
    <n v="0.12264521420002"/>
    <s v="-13438"/>
    <s v="7"/>
    <d v="1899-12-30T09:41:27"/>
    <d v="1899-12-30T09:47:55"/>
    <n v="0"/>
    <n v="6.4750000000000005"/>
    <s v="-84.23428"/>
    <s v="45.353873"/>
    <n v="3.7676833758239603E-2"/>
    <n v="0"/>
    <n v="0"/>
    <s v="102_Tuesday"/>
    <s v="102_Week2_Tuesday"/>
    <n v="1"/>
    <n v="0"/>
    <n v="1"/>
    <s v="102_Week2_Monday"/>
    <n v="36.57"/>
    <n v="17.5"/>
    <s v="NO"/>
    <s v="MTWRF"/>
    <s v="No"/>
    <s v="Yes"/>
    <s v="Y"/>
    <n v="0"/>
  </r>
  <r>
    <s v="2943"/>
    <s v="73404"/>
    <s v="1"/>
    <x v="1"/>
    <x v="1"/>
    <x v="3"/>
    <s v="11"/>
    <s v="102"/>
    <s v="M"/>
    <n v="0"/>
    <s v="THUNDER BAY HEALTH"/>
    <s v="21258 W M-68 HWY PO Box 722, ONAWAY MI 49765 US"/>
    <n v="0.60241103731095802"/>
    <s v="-13439"/>
    <s v="7"/>
    <d v="1899-12-30T09:48:31"/>
    <d v="1899-12-30T09:53:08"/>
    <n v="0"/>
    <n v="4.6166666666666671"/>
    <s v="-84.241833"/>
    <s v="45.354402"/>
    <n v="0.36738950965535899"/>
    <n v="0"/>
    <n v="0"/>
    <s v="102_Tuesday"/>
    <s v="102_Week2_Tuesday"/>
    <n v="1"/>
    <n v="0"/>
    <n v="1"/>
    <s v="102_Week2_Monday"/>
    <n v="79.257499999999993"/>
    <n v="79.257499999999993"/>
    <s v="NO"/>
    <s v="MTWRF"/>
    <s v="No"/>
    <s v="Yes"/>
    <s v="Y"/>
    <n v="0"/>
  </r>
  <r>
    <s v="14520"/>
    <s v="99152"/>
    <s v="1"/>
    <x v="1"/>
    <x v="1"/>
    <x v="3"/>
    <s v="12"/>
    <s v="102"/>
    <s v="M"/>
    <n v="0"/>
    <s v="ONAWAY IMAGING DEPARTMENT"/>
    <s v="21258 W. M-68 HWY, ONAWAY MI 49765 US"/>
    <n v="0"/>
    <s v="-13440"/>
    <s v="7"/>
    <d v="1899-12-30T09:53:08"/>
    <d v="1899-12-30T09:56:02"/>
    <n v="0"/>
    <n v="2.9083333333333332"/>
    <s v="-84.241833"/>
    <s v="45.354402"/>
    <m/>
    <n v="0"/>
    <n v="0"/>
    <s v="102_Tuesday"/>
    <s v="102_Week2_Tuesday"/>
    <n v="1"/>
    <n v="0"/>
    <n v="1"/>
    <s v="102_Week2_Monday"/>
    <n v="46.4"/>
    <n v="46.4"/>
    <s v="NO"/>
    <s v="MTWRF"/>
    <s v="No"/>
    <s v="Yes"/>
    <s v="Y"/>
    <n v="0"/>
  </r>
  <r>
    <s v="2968"/>
    <s v="73164"/>
    <s v="0"/>
    <x v="1"/>
    <x v="1"/>
    <x v="3"/>
    <s v="13"/>
    <s v="102"/>
    <s v="M"/>
    <n v="0"/>
    <s v="VILLAGE CORNER PARTY STORE"/>
    <s v="21016 M 68 HWY, ONAWAY MI 49765 US"/>
    <n v="0.61576994508504901"/>
    <s v="-13441"/>
    <s v="7"/>
    <d v="1899-12-30T09:56:40"/>
    <d v="1899-12-30T10:00:37"/>
    <n v="0"/>
    <n v="3.95"/>
    <s v="-84.234349"/>
    <s v="45.354342"/>
    <n v="0.364817524429497"/>
    <n v="0"/>
    <n v="0"/>
    <s v="102_Tuesday"/>
    <s v="102_Week2_Tuesday"/>
    <n v="1"/>
    <n v="0"/>
    <n v="1"/>
    <s v="102_Week2_Monday"/>
    <n v="43.27"/>
    <n v="56.372500000000002"/>
    <s v="NO"/>
    <s v="MTWRF"/>
    <s v="No"/>
    <s v="Yes"/>
    <s v="Y"/>
    <n v="0"/>
  </r>
  <r>
    <s v="2532"/>
    <s v="71128"/>
    <s v="0"/>
    <x v="1"/>
    <x v="1"/>
    <x v="3"/>
    <s v="14"/>
    <s v="102"/>
    <s v="M"/>
    <n v="0"/>
    <s v="Woodwind Restaurant"/>
    <s v="403 M-68 P.O. Box 403, Onaway MI 49765 US"/>
    <n v="0.564875474199653"/>
    <s v="-13442"/>
    <s v="6"/>
    <d v="1899-12-30T10:01:11"/>
    <d v="1899-12-30T10:06:42"/>
    <n v="0"/>
    <n v="5.5166666666666666"/>
    <s v="-84.230505"/>
    <s v="45.356851"/>
    <n v="0.26497337160505102"/>
    <n v="0"/>
    <n v="0"/>
    <s v="102_Tuesday"/>
    <s v="102_Week2_Tuesday"/>
    <n v="1"/>
    <n v="78"/>
    <n v="1"/>
    <s v="102_Week2_Monday"/>
    <n v="81.113699999999994"/>
    <n v="22.47"/>
    <s v="NO"/>
    <s v="MTWRF"/>
    <s v="No"/>
    <s v="Yes"/>
    <s v="Y"/>
    <n v="78"/>
  </r>
  <r>
    <s v="1858"/>
    <s v="70021"/>
    <s v="0"/>
    <x v="1"/>
    <x v="1"/>
    <x v="3"/>
    <s v="15"/>
    <s v="102"/>
    <s v="M"/>
    <n v="0"/>
    <s v="DAIRY QUEEN - ONAWAY"/>
    <s v="20560 STATE ST, ONAWAY MI 49765 US"/>
    <n v="0.64905788563191902"/>
    <s v="-13443"/>
    <s v="6"/>
    <d v="1899-12-30T10:07:21"/>
    <d v="1899-12-30T10:13:04"/>
    <n v="0"/>
    <n v="5.7166666666666668"/>
    <s v="-84.224953"/>
    <s v="45.357765"/>
    <n v="0.29116578163114698"/>
    <n v="0"/>
    <n v="0"/>
    <s v="102_Tuesday"/>
    <s v="102_Week2_Tuesday"/>
    <n v="1"/>
    <n v="0"/>
    <n v="1"/>
    <s v="102_Week2_Monday"/>
    <n v="17.515000000000001"/>
    <n v="0"/>
    <s v="NO"/>
    <s v="MTWRF"/>
    <s v="No"/>
    <s v="Yes"/>
    <s v="Y"/>
    <n v="0"/>
  </r>
  <r>
    <s v="2539"/>
    <s v="99062"/>
    <s v="96"/>
    <x v="1"/>
    <x v="1"/>
    <x v="3"/>
    <s v="16"/>
    <s v="102"/>
    <s v="M"/>
    <n v="0"/>
    <s v="TOM'S FAMILY MARKET 132"/>
    <s v="20597 STATE ST, Onaway MI 49765 US"/>
    <n v="0.72473578155040697"/>
    <s v="-13444"/>
    <s v="7"/>
    <d v="1899-12-30T10:13:47"/>
    <d v="1899-12-30T10:20:53"/>
    <n v="0"/>
    <n v="7.1000000000000005"/>
    <s v="-84.225884"/>
    <s v="45.35698"/>
    <n v="0.106926794349612"/>
    <n v="26"/>
    <n v="0.490566037735849"/>
    <s v="102_Tuesday"/>
    <s v="102_Week2_Tuesday"/>
    <n v="1"/>
    <n v="70"/>
    <n v="1"/>
    <s v="102_Week2_Monday"/>
    <n v="88.408699999999996"/>
    <n v="88.25"/>
    <s v="NO"/>
    <s v="MTWRF"/>
    <s v="No"/>
    <s v="Yes"/>
    <s v="Y"/>
    <n v="70"/>
  </r>
  <r>
    <s v="14698"/>
    <s v="99161"/>
    <s v="96"/>
    <x v="1"/>
    <x v="1"/>
    <x v="3"/>
    <s v="17"/>
    <s v="102"/>
    <s v="M"/>
    <n v="0"/>
    <s v="TOM'S FAMILY MARKET F.A."/>
    <s v="20597 STATE ST, ONAWAY MI 49765 US"/>
    <n v="0"/>
    <s v="-13445"/>
    <s v="7"/>
    <d v="1899-12-30T10:20:53"/>
    <d v="1899-12-30T10:21:04"/>
    <n v="0"/>
    <n v="0.18333333333333335"/>
    <s v="-84.225884"/>
    <s v="45.35698"/>
    <m/>
    <n v="0"/>
    <m/>
    <s v="102_Tuesday"/>
    <s v="102_Week2_Tuesday"/>
    <n v="1"/>
    <n v="0"/>
    <n v="1"/>
    <s v="102_Week2_Monday"/>
    <n v="0"/>
    <n v="0"/>
    <s v="NO"/>
    <s v="MTWRF"/>
    <s v="No"/>
    <s v="Yes"/>
    <s v="Y"/>
    <n v="0"/>
  </r>
  <r>
    <s v="14131"/>
    <s v="73508"/>
    <s v="0"/>
    <x v="1"/>
    <x v="1"/>
    <x v="3"/>
    <s v="18"/>
    <s v="102"/>
    <s v="M"/>
    <n v="0"/>
    <s v="PAC SANITATION"/>
    <s v="1273 M-211, ONAWAY MI 49765 US"/>
    <n v="3.8178865090012599"/>
    <s v="-13446"/>
    <s v="7"/>
    <d v="1899-12-30T10:24:53"/>
    <d v="1899-12-30T10:47:24"/>
    <n v="0"/>
    <n v="22.516666666666666"/>
    <s v="-84.227202"/>
    <s v="45.3925237"/>
    <n v="2.57193861196096"/>
    <n v="25"/>
    <n v="0.480769230769231"/>
    <s v="102_Tuesday"/>
    <s v="102_Week2_Tuesday"/>
    <n v="1"/>
    <n v="143"/>
    <n v="1"/>
    <s v="102_Week2_Monday"/>
    <n v="79.198700000000002"/>
    <n v="82.3"/>
    <s v="NO"/>
    <s v="MTWRF"/>
    <s v="No"/>
    <s v="Yes"/>
    <s v="Y"/>
    <n v="143"/>
  </r>
  <r>
    <s v="14550"/>
    <s v="73524"/>
    <s v="0"/>
    <x v="1"/>
    <x v="1"/>
    <x v="3"/>
    <s v="19"/>
    <s v="102"/>
    <s v="M"/>
    <n v="0"/>
    <s v="211 BAR &amp; GRILL"/>
    <s v="3444 M-21, ONAWAY MI 49765 US"/>
    <n v="3.0328694730997099"/>
    <s v="-13447"/>
    <s v="6"/>
    <d v="1899-12-30T10:50:26"/>
    <d v="1899-12-30T10:56:17"/>
    <n v="0"/>
    <n v="5.8500000000000005"/>
    <s v="-84.229372"/>
    <s v="45.431372"/>
    <n v="2.6852396901139599"/>
    <n v="0"/>
    <n v="0"/>
    <s v="102_Tuesday"/>
    <s v="102_Week2_Tuesday"/>
    <n v="1"/>
    <n v="0"/>
    <n v="1"/>
    <s v="102_Week2_Monday"/>
    <n v="23.774999999999999"/>
    <n v="9.2174999999999994"/>
    <s v="NO"/>
    <s v="MTWRF"/>
    <s v="No"/>
    <s v="Yes"/>
    <s v="Y"/>
    <n v="0"/>
  </r>
  <r>
    <s v="8564"/>
    <s v="99031"/>
    <s v="91"/>
    <x v="1"/>
    <x v="1"/>
    <x v="3"/>
    <s v="20"/>
    <s v="102"/>
    <s v="F"/>
    <n v="15"/>
    <s v="BLARNEY CASTLE #808"/>
    <s v="912 S. MAIN ST, CHEBOYGAN MI 49721 US"/>
    <n v="29.857067704200698"/>
    <s v="-13448"/>
    <s v="7"/>
    <d v="1899-12-30T11:26:09"/>
    <d v="1899-12-30T11:33:29"/>
    <n v="0"/>
    <n v="7.3388888899999998"/>
    <s v="-84.479809"/>
    <s v="45.629203"/>
    <n v="24.0044858219274"/>
    <n v="0"/>
    <n v="0"/>
    <s v="102_Tuesday"/>
    <s v="102_Week2_Tuesday"/>
    <n v="1"/>
    <n v="0"/>
    <n v="16"/>
    <s v="102_Week2_Friday"/>
    <n v="39.781199999999998"/>
    <n v="64.048699999999997"/>
    <s v="NO"/>
    <s v="MTWRF"/>
    <s v="No"/>
    <s v="Yes"/>
    <s v="Y"/>
    <n v="0"/>
  </r>
  <r>
    <s v="2287"/>
    <s v="99061"/>
    <s v="106"/>
    <x v="1"/>
    <x v="1"/>
    <x v="3"/>
    <s v="21"/>
    <s v="102"/>
    <s v="F"/>
    <n v="20"/>
    <s v="SPT. FAMILY FARE #1504"/>
    <s v="992 S. MAIN 992 S MAIN ST, CHEBOYGAN MI 49721 US"/>
    <n v="0.63679696246981599"/>
    <s v="-13449"/>
    <s v="7"/>
    <d v="1899-12-30T11:34:07"/>
    <d v="1899-12-30T11:59:36"/>
    <n v="0"/>
    <n v="25.488888888333335"/>
    <s v="-84.482395"/>
    <s v="45.628502"/>
    <n v="0.12700710648288599"/>
    <n v="6"/>
    <n v="0.115384615384615"/>
    <s v="102_Tuesday"/>
    <s v="102_Week2_Tuesday"/>
    <n v="1"/>
    <n v="31"/>
    <n v="21"/>
    <s v="102_Week2_Friday"/>
    <n v="81.752499999999998"/>
    <n v="79.290000000000006"/>
    <s v="NO"/>
    <s v="MTWRF"/>
    <s v="No"/>
    <s v="Yes"/>
    <s v="Y"/>
    <n v="31"/>
  </r>
  <r>
    <s v="2291"/>
    <s v="70870"/>
    <s v="0"/>
    <x v="1"/>
    <x v="1"/>
    <x v="3"/>
    <s v="22"/>
    <s v="102"/>
    <s v="F"/>
    <n v="22"/>
    <s v="BIG BOY RESTAURANT"/>
    <s v="861 S MAIN ST, Cheboygan MI 49721 US"/>
    <n v="0.929806567728519"/>
    <s v="-13450"/>
    <s v="7"/>
    <d v="1899-12-30T12:00:32"/>
    <d v="1899-12-30T12:06:17"/>
    <n v="0"/>
    <n v="5.7444444433333333"/>
    <s v="-84.479049"/>
    <s v="45.630255"/>
    <n v="0.16921989838416501"/>
    <n v="0"/>
    <n v="0"/>
    <s v="102_Tuesday"/>
    <s v="102_Week2_Tuesday"/>
    <n v="1"/>
    <n v="0"/>
    <n v="23"/>
    <s v="102_Week2_Friday"/>
    <n v="43.86"/>
    <n v="27.412500000000001"/>
    <s v="NO"/>
    <s v="MTWRF"/>
    <s v="No"/>
    <s v="Yes"/>
    <s v="Y"/>
    <n v="0"/>
  </r>
  <r>
    <s v="8707"/>
    <s v="73262"/>
    <s v="0"/>
    <x v="1"/>
    <x v="1"/>
    <x v="3"/>
    <s v="23"/>
    <s v="102"/>
    <s v="F"/>
    <n v="190"/>
    <s v="ROSA'S SQUEEZE INN"/>
    <s v="16454 US 23 N, MILLERSBURG MI 49759 US"/>
    <n v="27.9744804408401"/>
    <s v="-13451"/>
    <s v="7"/>
    <d v="1899-12-30T12:34:16"/>
    <d v="1899-12-30T12:43:57"/>
    <n v="0"/>
    <n v="9.683574621414877"/>
    <s v="-84.0963333"/>
    <s v="45.4943267"/>
    <n v="26.371530134701299"/>
    <n v="8"/>
    <n v="0.21052631578947401"/>
    <s v="102_Tuesday"/>
    <s v="102_Week2_Tuesday"/>
    <n v="1"/>
    <n v="33"/>
    <n v="191"/>
    <s v="102_Week2_Friday"/>
    <n v="183.2962"/>
    <n v="31.45"/>
    <s v="NO"/>
    <s v="MTWRF"/>
    <s v="No"/>
    <s v="Yes"/>
    <s v="Y"/>
    <n v="33"/>
  </r>
  <r>
    <s v="2549"/>
    <s v="71145"/>
    <s v="0"/>
    <x v="1"/>
    <x v="1"/>
    <x v="3"/>
    <s v="24"/>
    <s v="102"/>
    <s v="F"/>
    <n v="195"/>
    <s v="Lutz Auto Repair"/>
    <s v="5613 US-23 North, Rogers City MI 49779 US"/>
    <n v="10.558391060680201"/>
    <s v="-13452"/>
    <s v="7"/>
    <d v="1899-12-30T12:54:30"/>
    <d v="1899-12-30T12:57:03"/>
    <n v="0"/>
    <n v="2.5444444449999999"/>
    <s v="-83.888645"/>
    <s v="45.467345"/>
    <n v="10.9182643010897"/>
    <n v="25"/>
    <n v="0.480769230769231"/>
    <s v="102_Tuesday"/>
    <s v="102_Week2_Tuesday"/>
    <n v="1"/>
    <n v="101"/>
    <n v="196"/>
    <s v="102_Week2_Friday"/>
    <n v="57.695"/>
    <n v="57.695"/>
    <s v="NO"/>
    <s v="MTWRF"/>
    <s v="No"/>
    <s v="Yes"/>
    <s v="Y"/>
    <n v="101"/>
  </r>
  <r>
    <s v="14413"/>
    <s v="73514"/>
    <s v="0"/>
    <x v="1"/>
    <x v="1"/>
    <x v="3"/>
    <s v="25"/>
    <s v="102"/>
    <s v="T"/>
    <n v="200"/>
    <s v="RETROS DINER"/>
    <s v="1072 W 3RD STREET, ROGERS CITY MI 49776 US"/>
    <n v="4.91700679063797"/>
    <s v="-13453"/>
    <s v="7"/>
    <d v="1899-12-30T13:01:58"/>
    <d v="1899-12-30T13:11:39"/>
    <n v="0"/>
    <n v="9.683574621414877"/>
    <s v="-83.826544"/>
    <s v="45.425505"/>
    <n v="4.3902529771999097"/>
    <s v=""/>
    <m/>
    <s v="102_Tuesday"/>
    <s v="102_Week2_Tuesday"/>
    <n v="1"/>
    <m/>
    <n v="201"/>
    <s v="102_Week2_Tuesday"/>
    <m/>
    <m/>
    <s v="NO"/>
    <s v="MTWRF"/>
    <s v="No"/>
    <s v="No"/>
    <s v="Y"/>
    <m/>
  </r>
  <r>
    <s v="2992"/>
    <s v="73190"/>
    <s v="0"/>
    <x v="1"/>
    <x v="1"/>
    <x v="3"/>
    <s v="26"/>
    <s v="102"/>
    <s v="T"/>
    <n v="191"/>
    <s v="MEDILODGE OF ROGERS CITY"/>
    <s v="555 N BRADLEY HWY SUITE D, ROGER CITY MI 49779 US"/>
    <n v="1.84173175506294"/>
    <s v="-13454"/>
    <s v="7"/>
    <d v="1899-12-30T13:13:29"/>
    <d v="1899-12-30T13:16:56"/>
    <n v="0"/>
    <n v="3.45"/>
    <s v="-83.835032"/>
    <s v="45.422018"/>
    <n v="0.81497179053116198"/>
    <n v="0"/>
    <n v="0"/>
    <s v="102_Tuesday"/>
    <s v="102_Week2_Tuesday"/>
    <n v="1"/>
    <n v="0"/>
    <n v="192"/>
    <s v="102_Week2_Tuesday"/>
    <n v="0"/>
    <n v="23.114999999999998"/>
    <s v="NO"/>
    <s v="MTWRF"/>
    <s v="No"/>
    <s v="No"/>
    <s v="Y"/>
    <m/>
  </r>
  <r>
    <s v="2563"/>
    <s v="71159"/>
    <s v="0"/>
    <x v="1"/>
    <x v="1"/>
    <x v="3"/>
    <s v="27"/>
    <s v="102"/>
    <s v="T"/>
    <n v="190"/>
    <s v="BISHOP CHEVROLET BUICK, INC."/>
    <s v="420 US 23, Rogers City MI 49779 US"/>
    <n v="1.1613130196929"/>
    <s v="-13455"/>
    <s v="7"/>
    <d v="1899-12-30T13:18:06"/>
    <d v="1899-12-30T13:22:48"/>
    <n v="0"/>
    <n v="4.708333333333333"/>
    <s v="-83.831184"/>
    <s v="45.420333"/>
    <n v="0.29347873443212502"/>
    <n v="28"/>
    <n v="0.53846153846153799"/>
    <s v="102_Tuesday"/>
    <s v="102_Week2_Tuesday"/>
    <n v="1"/>
    <n v="98"/>
    <n v="191"/>
    <s v="102_Week2_Tuesday"/>
    <n v="168.27119999999999"/>
    <n v="193.25"/>
    <s v="NO"/>
    <s v="MTWRF"/>
    <s v="No"/>
    <s v="No"/>
    <s v="Y"/>
    <m/>
  </r>
  <r>
    <s v="2550"/>
    <s v="71146"/>
    <s v="0"/>
    <x v="1"/>
    <x v="1"/>
    <x v="3"/>
    <s v="28"/>
    <s v="102"/>
    <s v="T"/>
    <n v="160"/>
    <s v="Mike Lynch Ford"/>
    <s v="135 N. Bradley Hwy, Roger City MI 49779 US"/>
    <n v="1.11065131798387"/>
    <s v="-13456"/>
    <s v="7"/>
    <d v="1899-12-30T13:23:55"/>
    <d v="1899-12-30T13:24:30"/>
    <n v="0"/>
    <n v="0.58333333333333337"/>
    <s v="-83.828038"/>
    <s v="45.413412"/>
    <n v="0.52373377283251299"/>
    <n v="4"/>
    <n v="7.54716981132076E-2"/>
    <s v="102_Tuesday"/>
    <s v="102_Week2_Tuesday"/>
    <n v="1"/>
    <n v="49"/>
    <n v="161"/>
    <s v="102_Week2_Tuesday"/>
    <n v="43.547499999999999"/>
    <n v="51.622500000000002"/>
    <s v="NO"/>
    <s v="MTWRF"/>
    <s v="No"/>
    <s v="No"/>
    <s v="Y"/>
    <m/>
  </r>
  <r>
    <s v="2567"/>
    <s v="71163"/>
    <s v="0"/>
    <x v="1"/>
    <x v="1"/>
    <x v="3"/>
    <s v="29"/>
    <s v="102"/>
    <s v="T"/>
    <n v="152"/>
    <s v="NAUTICAL CITY QUICK LUBE"/>
    <s v="100 N. Bradley Hwy., Rogers City MI 49779 US"/>
    <n v="0.16365379840135599"/>
    <s v="-13457"/>
    <s v="7"/>
    <d v="1899-12-30T13:24:40"/>
    <d v="1899-12-30T13:27:00"/>
    <n v="0"/>
    <n v="2.3250000000000002"/>
    <s v="-83.826572"/>
    <s v="45.413896"/>
    <n v="9.7743292318293901E-2"/>
    <n v="9"/>
    <n v="0.17307692307692299"/>
    <s v="102_Tuesday"/>
    <s v="102_Week2_Tuesday"/>
    <n v="1"/>
    <n v="22"/>
    <n v="153"/>
    <s v="102_Week2_Tuesday"/>
    <n v="42.99"/>
    <n v="66.045000000000002"/>
    <s v="NO"/>
    <s v="MTWRF"/>
    <s v="No"/>
    <s v="No"/>
    <s v="Y"/>
    <m/>
  </r>
  <r>
    <s v="8565"/>
    <s v="99031"/>
    <s v="92"/>
    <x v="1"/>
    <x v="1"/>
    <x v="3"/>
    <s v="30"/>
    <s v="102"/>
    <s v="T"/>
    <n v="161"/>
    <s v="BLARNEY CASTLE #816"/>
    <s v="101 S. BRADLEY HWY, ROGERS CITY MI 49779 US"/>
    <n v="0.23253925889730501"/>
    <s v="-13458"/>
    <s v="7"/>
    <d v="1899-12-30T13:27:13"/>
    <d v="1899-12-30T13:40:39"/>
    <n v="0"/>
    <n v="13.425000000000001"/>
    <s v="-83.827228"/>
    <s v="45.412089"/>
    <n v="7.9501881423001894E-2"/>
    <n v="0"/>
    <n v="0"/>
    <s v="102_Tuesday"/>
    <s v="102_Week2_Tuesday"/>
    <n v="1"/>
    <n v="0"/>
    <n v="162"/>
    <s v="102_Week2_Tuesday"/>
    <n v="81.777500000000003"/>
    <n v="88.527500000000003"/>
    <s v="NO"/>
    <s v="MTWRF"/>
    <s v="No"/>
    <s v="No"/>
    <s v="Y"/>
    <m/>
  </r>
  <r>
    <s v="2546"/>
    <s v="73404"/>
    <s v="2"/>
    <x v="1"/>
    <x v="1"/>
    <x v="3"/>
    <s v="31"/>
    <s v="102"/>
    <s v="T"/>
    <n v="162"/>
    <s v="Thunder Bay Health - Rogers Ci"/>
    <s v="205 S Bradley, ROGERS CITY MI 49779 US"/>
    <n v="0.291330160573125"/>
    <s v="-13459"/>
    <s v="7"/>
    <d v="1899-12-30T13:40:56"/>
    <d v="1899-12-30T13:50:53"/>
    <n v="0"/>
    <n v="9.9500000000000011"/>
    <s v="-83.826676"/>
    <s v="45.411112"/>
    <n v="0.149921576849875"/>
    <n v="0"/>
    <n v="0"/>
    <s v="102_Tuesday"/>
    <s v="102_Week2_Tuesday"/>
    <n v="1"/>
    <n v="0"/>
    <n v="163"/>
    <s v="102_Week2_Tuesday"/>
    <n v="81.174999999999997"/>
    <n v="81.174999999999997"/>
    <s v="NO"/>
    <s v="MTWRF"/>
    <s v="No"/>
    <s v="No"/>
    <s v="Y"/>
    <m/>
  </r>
  <r>
    <s v="2564"/>
    <s v="71160"/>
    <s v="0"/>
    <x v="1"/>
    <x v="1"/>
    <x v="3"/>
    <s v="32"/>
    <s v="102"/>
    <s v="T"/>
    <n v="130"/>
    <s v="CHEBOYGAN LIFE SUPPORT"/>
    <s v="500 PARK DR, ROGERS CITY MI 49779 US"/>
    <n v="1.5188089180737701"/>
    <s v="-13460"/>
    <s v="6"/>
    <d v="1899-12-30T13:52:24"/>
    <d v="1899-12-30T13:59:37"/>
    <n v="0"/>
    <n v="7.2166666666666668"/>
    <s v="-83.8145335"/>
    <s v="45.4099945"/>
    <n v="0.70219208697447599"/>
    <n v="0"/>
    <n v="0"/>
    <s v="102_Tuesday"/>
    <s v="102_Week2_Tuesday"/>
    <n v="1"/>
    <n v="0"/>
    <n v="131"/>
    <s v="102_Week2_Tuesday"/>
    <n v="46.7575"/>
    <n v="38.012500000000003"/>
    <s v="NO"/>
    <s v="MTWRF"/>
    <s v="No"/>
    <s v="No"/>
    <s v="Y"/>
    <m/>
  </r>
  <r>
    <s v="2808"/>
    <s v="71415"/>
    <s v="0"/>
    <x v="1"/>
    <x v="1"/>
    <x v="3"/>
    <s v="33"/>
    <s v="102"/>
    <s v="T"/>
    <n v="55"/>
    <s v="O.N. Minerals"/>
    <s v="1035 Calcite Rd., Rogers City MI 49779 US"/>
    <n v="2.8587599284946901"/>
    <s v="-13461"/>
    <s v="6"/>
    <d v="1899-12-30T14:02:29"/>
    <d v="1899-12-30T14:31:22"/>
    <n v="0"/>
    <n v="28.883333333333333"/>
    <s v="-83.807596"/>
    <s v="45.418859"/>
    <n v="0.79989337265768901"/>
    <n v="0"/>
    <n v="0"/>
    <s v="102_Tuesday"/>
    <s v="102_Week2_Tuesday"/>
    <n v="1"/>
    <n v="0"/>
    <n v="56"/>
    <s v="102_Week2_Tuesday"/>
    <n v="113.02"/>
    <n v="79.284999999999997"/>
    <s v="NO"/>
    <s v="MTWRF"/>
    <s v="No"/>
    <s v="No"/>
    <s v="Y"/>
    <m/>
  </r>
  <r>
    <s v="2654"/>
    <s v="71252"/>
    <s v="0"/>
    <x v="1"/>
    <x v="1"/>
    <x v="3"/>
    <s v="34"/>
    <s v="102"/>
    <s v="T"/>
    <n v="520"/>
    <s v="Calcite Credit Union - Posen"/>
    <s v="10514 N. Michigan, Posen MI 49776 US"/>
    <n v="15.1489043291658"/>
    <s v="-13462"/>
    <s v="2"/>
    <d v="1899-12-30T14:46:31"/>
    <d v="1899-12-30T14:57:26"/>
    <n v="0"/>
    <n v="10.916666666666666"/>
    <s v="-83.699545"/>
    <s v="45.269065"/>
    <n v="13.616031785976"/>
    <n v="0"/>
    <n v="0"/>
    <s v="102_Tuesday"/>
    <s v="102_Week2_Tuesday"/>
    <n v="1"/>
    <n v="0"/>
    <n v="521"/>
    <s v="102_Week2_Tuesday"/>
    <n v="38.817500000000003"/>
    <n v="38.817500000000003"/>
    <s v="NO"/>
    <s v="MTWRF"/>
    <s v="No"/>
    <s v="No"/>
    <s v="Y"/>
    <m/>
  </r>
  <r>
    <s v="2039"/>
    <s v="70595"/>
    <s v="0"/>
    <x v="1"/>
    <x v="1"/>
    <x v="3"/>
    <s v="35"/>
    <s v="102"/>
    <s v="T"/>
    <n v="50"/>
    <s v="CHARTER TOWNSHIP OF ALPENA"/>
    <s v="4385 US-23 North, Alpena MI 49707 US"/>
    <n v="28.170263992622498"/>
    <s v="-13463"/>
    <s v="2"/>
    <d v="1899-12-30T15:25:36"/>
    <d v="1899-12-30T15:28:58"/>
    <n v="0"/>
    <n v="3.3666666666666667"/>
    <s v="-83.4500298"/>
    <s v="45.1108792"/>
    <n v="22.8298060854382"/>
    <n v="0"/>
    <n v="0"/>
    <s v="102_Tuesday"/>
    <s v="102_Week2_Tuesday"/>
    <n v="1"/>
    <n v="0"/>
    <n v="51"/>
    <s v="102_Week2_Tuesday"/>
    <n v="25.6675"/>
    <n v="25.6675"/>
    <s v="NO"/>
    <s v="MTWRF"/>
    <s v="No"/>
    <s v="No"/>
    <s v="Y"/>
    <m/>
  </r>
  <r>
    <s v="10175"/>
    <s v="99053"/>
    <s v="11"/>
    <x v="1"/>
    <x v="1"/>
    <x v="3"/>
    <s v="36"/>
    <s v="102"/>
    <s v="T"/>
    <n v="16"/>
    <s v="RENTEC-DYNA 1995, LLC"/>
    <s v="1995 HAMILTON RD, ALPENA MI 49707 US"/>
    <n v="0.59764419682323899"/>
    <s v="-13464"/>
    <s v="2"/>
    <d v="1899-12-30T15:29:34"/>
    <d v="1899-12-30T15:36:56"/>
    <n v="0"/>
    <n v="7.3666666666666671"/>
    <s v="-83.4542108"/>
    <s v="45.105268"/>
    <n v="0.449054959066503"/>
    <n v="0"/>
    <n v="0"/>
    <s v="102_Tuesday"/>
    <s v="102_Week2_Tuesday"/>
    <n v="1"/>
    <n v="0"/>
    <n v="17"/>
    <s v="102_Week2_Tuesday"/>
    <n v="20.715"/>
    <n v="20.715"/>
    <s v="NO"/>
    <s v="MTWRF"/>
    <s v="No"/>
    <s v="No"/>
    <s v="Y"/>
    <m/>
  </r>
  <r>
    <s v="10213"/>
    <s v="73362"/>
    <s v="0"/>
    <x v="1"/>
    <x v="1"/>
    <x v="3"/>
    <s v="37"/>
    <s v="102"/>
    <s v="W"/>
    <n v="510"/>
    <s v="NOWICKI'S SAUSAGE SHOP"/>
    <s v="1224 2ND AVE, ALPENA MI 49707 US"/>
    <n v="6.31620665080845"/>
    <s v="-13465"/>
    <s v="2"/>
    <d v="1899-12-30T15:43:15"/>
    <d v="1899-12-30T15:52:56"/>
    <n v="0"/>
    <n v="9.683574621414877"/>
    <s v="-83.419896"/>
    <s v="45.069854"/>
    <n v="4.6942669923818201"/>
    <n v="0"/>
    <n v="0"/>
    <s v="102_Tuesday"/>
    <s v="102_Week2_Tuesday"/>
    <n v="1"/>
    <n v="0"/>
    <n v="511"/>
    <s v="102_Week2_Wednesday"/>
    <n v="13.93"/>
    <n v="28.838699999999999"/>
    <s v="NO"/>
    <s v="MTWRF"/>
    <s v="No"/>
    <s v="Yes"/>
    <s v="Y"/>
    <n v="0"/>
  </r>
  <r>
    <s v=""/>
    <m/>
    <m/>
    <x v="1"/>
    <x v="1"/>
    <x v="3"/>
    <s v=""/>
    <m/>
    <m/>
    <m/>
    <s v="Alpena Depot"/>
    <s v="120 E Herman St,, Alpena 49707 US"/>
    <n v="0.76828728057444096"/>
    <s v="-12750"/>
    <m/>
    <d v="1899-12-30T15:53:42"/>
    <d v="1899-12-30T15:53:42"/>
    <n v="0"/>
    <m/>
    <s v="-83.416387"/>
    <s v="45.0710235"/>
    <n v="0.24058015298367"/>
    <m/>
    <m/>
    <s v="102_Tuesday"/>
    <s v="102_Week2_Tuesday"/>
    <n v="20"/>
    <m/>
    <n v="1"/>
    <e v="#N/A"/>
    <m/>
    <m/>
    <m/>
    <m/>
    <s v="Yes"/>
    <s v="Yes"/>
    <m/>
    <m/>
  </r>
  <r>
    <s v="14760"/>
    <s v="73535"/>
    <s v="0"/>
    <x v="1"/>
    <x v="1"/>
    <x v="4"/>
    <s v="1"/>
    <s v="102"/>
    <s v="T"/>
    <n v="600"/>
    <s v="MALE'S GROCERY, INC."/>
    <s v="6811 LONG RAPIDS ROAD, ALPENA MI 49707 US"/>
    <n v="16.12227627635"/>
    <s v="-13466"/>
    <s v="2"/>
    <d v="1899-12-30T06:16:07"/>
    <d v="1899-12-30T06:26:09"/>
    <n v="0"/>
    <n v="10.033333333333333"/>
    <s v="-83.590269"/>
    <s v="45.129471"/>
    <n v="10.405523683771801"/>
    <n v="0"/>
    <n v="0"/>
    <s v="102_Wednesday"/>
    <s v="102_Week2_Wednesday"/>
    <n v="1"/>
    <n v="0"/>
    <n v="601"/>
    <s v="102_Week2_Tuesday"/>
    <n v="10.6175"/>
    <n v="8.2524999999999995"/>
    <s v="NO"/>
    <s v="MTWRF"/>
    <s v="No"/>
    <s v="Yes"/>
    <s v="Y"/>
    <n v="0"/>
  </r>
  <r>
    <s v="2535"/>
    <s v="71131"/>
    <s v="0"/>
    <x v="1"/>
    <x v="1"/>
    <x v="4"/>
    <s v="2"/>
    <s v="102"/>
    <s v="M"/>
    <n v="0"/>
    <s v="Eagles - Millersburg"/>
    <s v="12551 Orcutt Hwy., Millersburg MI 49759 US"/>
    <n v="42.588915346190298"/>
    <s v="-13467"/>
    <s v="2"/>
    <d v="1899-12-30T07:08:44"/>
    <d v="1899-12-30T07:12:16"/>
    <n v="0"/>
    <n v="3.5333333333333332"/>
    <s v="-84.061214"/>
    <s v="45.365906"/>
    <n v="42.097725072479101"/>
    <n v="0"/>
    <n v="0"/>
    <s v="102_Wednesday"/>
    <s v="102_Week2_Wednesday"/>
    <n v="1"/>
    <n v="0"/>
    <n v="1"/>
    <s v="102_Week2_Monday"/>
    <n v="13.5425"/>
    <n v="6.7712000000000003"/>
    <s v="NO"/>
    <s v="MTWRF"/>
    <s v="No"/>
    <s v="Yes"/>
    <s v="Y"/>
    <n v="0"/>
  </r>
  <r>
    <s v="2540"/>
    <s v="71136"/>
    <s v="0"/>
    <x v="1"/>
    <x v="1"/>
    <x v="4"/>
    <s v="3"/>
    <s v="102"/>
    <s v="M"/>
    <n v="0"/>
    <s v="City of Onaway - City Hall"/>
    <s v="20774 Historical Courthouse P.O. Box 761, Onaway MI 49765 US"/>
    <n v="9.5848322138190305"/>
    <s v="-13468"/>
    <s v="2"/>
    <d v="1899-12-30T07:21:51"/>
    <d v="1899-12-30T07:22:22"/>
    <n v="0"/>
    <n v="0.51666666666666672"/>
    <s v="-84.22935"/>
    <s v="45.358319"/>
    <n v="9.0171187266771895"/>
    <n v="0"/>
    <n v="0"/>
    <s v="102_Wednesday"/>
    <s v="102_Week2_Wednesday"/>
    <n v="1"/>
    <n v="0"/>
    <n v="1"/>
    <s v="102_Week2_Monday"/>
    <n v="10.205"/>
    <n v="10.205"/>
    <s v="NO"/>
    <s v="MTWRF"/>
    <s v="No"/>
    <s v="Yes"/>
    <s v="Y"/>
    <n v="0"/>
  </r>
  <r>
    <s v="13670"/>
    <s v="73499"/>
    <s v="0"/>
    <x v="1"/>
    <x v="1"/>
    <x v="4"/>
    <s v="4"/>
    <s v="102"/>
    <s v="M"/>
    <n v="0"/>
    <s v="ORTHOSPORT PHYSICAL THERAPY"/>
    <s v="351 S. STRAITS HWY, INDIAN RIVER MI 49749 US"/>
    <n v="23.4330850020051"/>
    <s v="-13469"/>
    <s v="2"/>
    <d v="1899-12-30T07:45:48"/>
    <d v="1899-12-30T07:50:12"/>
    <n v="0"/>
    <n v="4.4000000000000004"/>
    <s v="-84.609185"/>
    <s v="45.456819"/>
    <n v="23.285417416886101"/>
    <n v="0"/>
    <n v="0"/>
    <s v="102_Wednesday"/>
    <s v="102_Week2_Wednesday"/>
    <n v="1"/>
    <n v="0"/>
    <n v="1"/>
    <s v="102_Week2_Monday"/>
    <n v="22.407499999999999"/>
    <n v="22.97"/>
    <s v="NO"/>
    <s v="MTWRF"/>
    <s v="No"/>
    <s v="Yes"/>
    <s v="Y"/>
    <n v="0"/>
  </r>
  <r>
    <s v="2260"/>
    <s v="99046"/>
    <s v="11"/>
    <x v="1"/>
    <x v="1"/>
    <x v="4"/>
    <s v="5"/>
    <s v="102"/>
    <s v="M"/>
    <n v="0"/>
    <s v="Indian River Shell Oil"/>
    <s v="235 Water St., Indian River MI 49749 US"/>
    <n v="4.2746884226799002"/>
    <s v="-13470"/>
    <s v="6"/>
    <d v="1899-12-30T07:54:29"/>
    <d v="1899-12-30T08:09:53"/>
    <n v="0"/>
    <n v="15.408333333333333"/>
    <s v="-84.612657"/>
    <s v="45.40292"/>
    <n v="4.06877473236319"/>
    <n v="0"/>
    <n v="0"/>
    <s v="102_Wednesday"/>
    <s v="102_Week2_Wednesday"/>
    <n v="1"/>
    <n v="0"/>
    <n v="1"/>
    <s v="102_Week2_Monday"/>
    <n v="88.045000000000002"/>
    <n v="139.71"/>
    <s v="NO"/>
    <s v="MTWRF"/>
    <s v="No"/>
    <s v="Yes"/>
    <s v="Y"/>
    <n v="0"/>
  </r>
  <r>
    <s v="2262"/>
    <s v="99062"/>
    <s v="37"/>
    <x v="1"/>
    <x v="1"/>
    <x v="4"/>
    <s v="6"/>
    <s v="102"/>
    <s v="M"/>
    <n v="0"/>
    <s v="KEN'S VILLAGE MARKET 213"/>
    <s v="6433 Barbra Indian River P.O. Box 2009, Indian River MI 49749 US"/>
    <n v="0.96802335046231702"/>
    <s v="-13471"/>
    <s v="7"/>
    <d v="1899-12-30T08:10:51"/>
    <d v="1899-12-30T08:47:39"/>
    <n v="0"/>
    <n v="36.808333333333337"/>
    <s v="-84.617712"/>
    <s v="45.403873"/>
    <n v="0.27913187538342199"/>
    <n v="8"/>
    <n v="0.15094339622641501"/>
    <s v="102_Wednesday"/>
    <s v="102_Week2_Wednesday"/>
    <n v="1"/>
    <n v="73"/>
    <n v="1"/>
    <s v="102_Week2_Monday"/>
    <n v="238.38749999999999"/>
    <n v="238.28120000000001"/>
    <s v="NO"/>
    <s v="MTWRF"/>
    <s v="No"/>
    <s v="Yes"/>
    <s v="Y"/>
    <n v="73"/>
  </r>
  <r>
    <s v="13581"/>
    <s v="99161"/>
    <s v="37"/>
    <x v="1"/>
    <x v="1"/>
    <x v="4"/>
    <s v="7"/>
    <s v="102"/>
    <s v="M"/>
    <n v="0"/>
    <s v="KEN'S VILLAGE MARKET FIRST AID"/>
    <s v="6433 BARBRA INDIAN RIVER P.O. BOX 2009, INDIAN RIVER MI 49749 US"/>
    <n v="0"/>
    <s v="-13472"/>
    <s v="0"/>
    <d v="1899-12-30T08:47:40"/>
    <d v="1899-12-30T08:57:21"/>
    <n v="0"/>
    <n v="9.683574621414877"/>
    <s v="-84.617712"/>
    <s v="45.403873"/>
    <m/>
    <n v="0"/>
    <m/>
    <s v="102_Wednesday"/>
    <s v="102_Week2_Wednesday"/>
    <n v="1"/>
    <n v="0"/>
    <n v="1"/>
    <s v="102_Week2_Monday"/>
    <n v="0"/>
    <n v="0"/>
    <s v="NO"/>
    <s v="MTWRF"/>
    <s v="No"/>
    <s v="Yes"/>
    <s v="Y"/>
    <n v="0"/>
  </r>
  <r>
    <s v="2258"/>
    <s v="70832"/>
    <s v="0"/>
    <x v="1"/>
    <x v="1"/>
    <x v="4"/>
    <s v="8"/>
    <s v="102"/>
    <s v="M"/>
    <n v="0"/>
    <s v="Wilson's Rivers Edge"/>
    <s v="4208 South Straits Hwy, Indian River MI 49749 US"/>
    <n v="1.32932737469673"/>
    <s v="-13473"/>
    <s v="7"/>
    <d v="1899-12-30T08:58:41"/>
    <d v="1899-12-30T09:16:02"/>
    <n v="0"/>
    <n v="17.350000000000001"/>
    <s v="-84.61889"/>
    <s v="45.402212"/>
    <n v="0.327716017576275"/>
    <n v="0"/>
    <n v="0"/>
    <s v="102_Wednesday"/>
    <s v="102_Week2_Wednesday"/>
    <n v="1"/>
    <n v="0"/>
    <n v="1"/>
    <s v="102_Week2_Monday"/>
    <n v="138.78870000000001"/>
    <n v="52.011200000000002"/>
    <s v="NO"/>
    <s v="MTWRF"/>
    <s v="No"/>
    <s v="Yes"/>
    <s v="Y"/>
    <n v="0"/>
  </r>
  <r>
    <s v="8562"/>
    <s v="99031"/>
    <s v="89"/>
    <x v="1"/>
    <x v="1"/>
    <x v="4"/>
    <s v="9"/>
    <s v="102"/>
    <s v="M"/>
    <n v="0"/>
    <s v="BLARNEY CASTLE #592"/>
    <s v="4524 S. STRAITS HWY, INDIAN RIVER MI 49749 US"/>
    <n v="1.0482627563178499"/>
    <s v="-13474"/>
    <s v="7"/>
    <d v="1899-12-30T09:17:04"/>
    <d v="1899-12-30T09:33:58"/>
    <n v="0"/>
    <n v="16.899999999999999"/>
    <s v="-84.629666"/>
    <s v="45.396473"/>
    <n v="0.68319101614427202"/>
    <n v="0"/>
    <n v="0"/>
    <s v="102_Wednesday"/>
    <s v="102_Week2_Wednesday"/>
    <n v="1"/>
    <n v="0"/>
    <n v="1"/>
    <s v="102_Week2_Monday"/>
    <n v="49.607500000000002"/>
    <n v="67.907499999999999"/>
    <s v="NO"/>
    <s v="MTWRF"/>
    <s v="No"/>
    <s v="Yes"/>
    <s v="Y"/>
    <n v="0"/>
  </r>
  <r>
    <s v="8563"/>
    <s v="99031"/>
    <s v="90"/>
    <x v="1"/>
    <x v="1"/>
    <x v="4"/>
    <s v="10"/>
    <s v="102"/>
    <s v="M"/>
    <n v="0"/>
    <s v="BLARNEY CASTLE #600"/>
    <s v="6220 M-68, INDIAN RIVER MI 49749 US"/>
    <n v="3.5402737557887998E-4"/>
    <s v="-13475"/>
    <s v="7"/>
    <d v="1899-12-30T09:33:59"/>
    <d v="1899-12-30T09:54:31"/>
    <n v="0"/>
    <n v="20.525000000000002"/>
    <s v="-84.629668"/>
    <s v="45.396535"/>
    <n v="2.1929126168700601E-4"/>
    <n v="0"/>
    <n v="0"/>
    <s v="102_Wednesday"/>
    <s v="102_Week2_Wednesday"/>
    <n v="1"/>
    <n v="0"/>
    <n v="1"/>
    <s v="102_Week2_Monday"/>
    <n v="140.655"/>
    <n v="113.9725"/>
    <s v="NO"/>
    <s v="MTWRF"/>
    <s v="No"/>
    <s v="Yes"/>
    <s v="Y"/>
    <n v="0"/>
  </r>
  <r>
    <s v="2898"/>
    <s v="73079"/>
    <s v="0"/>
    <x v="1"/>
    <x v="1"/>
    <x v="4"/>
    <s v="11"/>
    <s v="102"/>
    <s v="M"/>
    <n v="0"/>
    <s v="CHEBOYGAN COUNTY ROAD COMMISSI"/>
    <s v="7055 BUNKER RD, INDIAN RIVER MI 49749 US"/>
    <n v="1.5632714163512"/>
    <s v="-13476"/>
    <s v="7"/>
    <d v="1899-12-30T09:56:04"/>
    <d v="1899-12-30T10:05:45"/>
    <n v="0"/>
    <n v="9.683574621414877"/>
    <s v="-84.63181"/>
    <s v="45.38522"/>
    <n v="0.92476242298798605"/>
    <n v="0"/>
    <m/>
    <s v="102_Wednesday"/>
    <s v="102_Week2_Wednesday"/>
    <n v="1"/>
    <n v="0"/>
    <n v="1"/>
    <s v="102_Week2_Monday"/>
    <n v="0"/>
    <n v="0"/>
    <s v="NO"/>
    <s v="MTWRF"/>
    <s v="No"/>
    <s v="Yes"/>
    <s v="Y"/>
    <n v="0"/>
  </r>
  <r>
    <s v="14480"/>
    <s v="73517"/>
    <s v="0"/>
    <x v="1"/>
    <x v="1"/>
    <x v="4"/>
    <s v="12"/>
    <s v="102"/>
    <s v="M"/>
    <n v="0"/>
    <s v="THE THIRSTY STURGEON"/>
    <s v="11900 SCOTT ROAD, WOLVERINE MI 49799 US"/>
    <n v="8.1810783222317696"/>
    <s v="-13477"/>
    <s v="7"/>
    <d v="1899-12-30T10:13:56"/>
    <d v="1899-12-30T10:18:04"/>
    <n v="0"/>
    <n v="4.125"/>
    <s v="-84.608283"/>
    <s v="45.291795"/>
    <n v="7.1006157963528196"/>
    <n v="0"/>
    <n v="0"/>
    <s v="102_Wednesday"/>
    <s v="102_Week2_Wednesday"/>
    <n v="1"/>
    <n v="0"/>
    <n v="1"/>
    <s v="102_Week2_Monday"/>
    <n v="82.2"/>
    <n v="30.487500000000001"/>
    <s v="NO"/>
    <s v="MTWRF"/>
    <s v="No"/>
    <s v="Yes"/>
    <s v="Y"/>
    <n v="0"/>
  </r>
  <r>
    <s v="2278"/>
    <s v="99046"/>
    <s v="15"/>
    <x v="1"/>
    <x v="1"/>
    <x v="4"/>
    <s v="13"/>
    <s v="102"/>
    <s v="H"/>
    <n v="120"/>
    <s v="Louie's Fresh Market"/>
    <s v="235 Water St., Alanson MI 49706 US"/>
    <n v="17.666458718478701"/>
    <s v="-13478"/>
    <s v="6"/>
    <d v="1899-12-30T10:35:43"/>
    <d v="1899-12-30T10:59:09"/>
    <n v="0"/>
    <n v="23.427777776666666"/>
    <s v="-84.772182"/>
    <s v="45.442356"/>
    <n v="15.4123817247576"/>
    <n v="13"/>
    <n v="0.33333333333333298"/>
    <s v="102_Wednesday"/>
    <s v="102_Week2_Wednesday"/>
    <n v="1"/>
    <n v="41"/>
    <n v="121"/>
    <e v="#N/A"/>
    <n v="166.87"/>
    <n v="239.30500000000001"/>
    <s v="NO"/>
    <s v="MTWRF"/>
    <s v="No"/>
    <s v="Yes"/>
    <s v="Y"/>
    <n v="41"/>
  </r>
  <r>
    <s v="8534"/>
    <s v="99031"/>
    <s v="61"/>
    <x v="1"/>
    <x v="1"/>
    <x v="4"/>
    <s v="14"/>
    <s v="102"/>
    <s v="H"/>
    <n v="135"/>
    <s v="BLARNEY CASTLE #220"/>
    <s v="7640 US31 SOUTH, ALANSON MI 49706 US"/>
    <n v="2.2385742515325502"/>
    <s v="-13479"/>
    <s v="7"/>
    <d v="1899-12-30T11:01:23"/>
    <d v="1899-12-30T11:14:20"/>
    <n v="0"/>
    <n v="12.950000000000001"/>
    <s v="-84.790657"/>
    <s v="45.440225"/>
    <n v="1.0891834367214701"/>
    <n v="0"/>
    <n v="0"/>
    <s v="102_Wednesday"/>
    <s v="102_Week2_Wednesday"/>
    <n v="1"/>
    <n v="0"/>
    <n v="136"/>
    <e v="#N/A"/>
    <n v="72.308700000000002"/>
    <n v="104.8475"/>
    <s v="NO"/>
    <s v="MTWRF"/>
    <s v="No"/>
    <s v="Yes"/>
    <s v="Y"/>
    <n v="0"/>
  </r>
  <r>
    <s v="10328"/>
    <s v="73366"/>
    <s v="0"/>
    <x v="1"/>
    <x v="1"/>
    <x v="4"/>
    <s v="15"/>
    <s v="102"/>
    <s v="H"/>
    <n v="155"/>
    <s v="RUSTY SAW TAVERN"/>
    <s v="3459 US 31, BRUTUS MI 49716 US"/>
    <n v="5.5829296261072203"/>
    <s v="-13480"/>
    <s v="7"/>
    <d v="1899-12-30T11:19:55"/>
    <d v="1899-12-30T11:22:52"/>
    <n v="0"/>
    <n v="2.9555555550000001"/>
    <s v="-84.7805135"/>
    <s v="45.501409"/>
    <n v="4.3465772457917398"/>
    <n v="2"/>
    <n v="5.7142857142857099E-2"/>
    <s v="102_Wednesday"/>
    <s v="102_Week2_Wednesday"/>
    <n v="1"/>
    <n v="0"/>
    <n v="156"/>
    <e v="#N/A"/>
    <n v="80.276200000000003"/>
    <n v="14.0137"/>
    <s v="NO"/>
    <s v="MTWRF"/>
    <s v="No"/>
    <s v="Yes"/>
    <s v="Y"/>
    <n v="0"/>
  </r>
  <r>
    <s v="14501"/>
    <s v="73521"/>
    <s v="0"/>
    <x v="1"/>
    <x v="1"/>
    <x v="4"/>
    <s v="16"/>
    <s v="102"/>
    <s v="H"/>
    <n v="160"/>
    <s v="MOOSE JAW JUNCTION"/>
    <s v="966 W. VAN ROAD, PELLSTON MI 49769 US"/>
    <n v="18.099341137334701"/>
    <s v="-13481"/>
    <s v="6"/>
    <d v="1899-12-30T11:40:58"/>
    <d v="1899-12-30T11:46:25"/>
    <n v="0"/>
    <n v="5.45"/>
    <s v="-84.934675"/>
    <s v="45.594061"/>
    <n v="14.7902363250906"/>
    <n v="0"/>
    <n v="0"/>
    <s v="102_Wednesday"/>
    <s v="102_Week2_Wednesday"/>
    <n v="1"/>
    <n v="0"/>
    <n v="161"/>
    <e v="#N/A"/>
    <n v="70.146199999999993"/>
    <n v="37.523699999999998"/>
    <s v="NO"/>
    <s v="MTWRF"/>
    <s v="No"/>
    <s v="Yes"/>
    <s v="Y"/>
    <n v="0"/>
  </r>
  <r>
    <s v="9932"/>
    <s v="73346"/>
    <s v="0"/>
    <x v="1"/>
    <x v="1"/>
    <x v="4"/>
    <s v="17"/>
    <s v="102"/>
    <s v="H"/>
    <n v="156"/>
    <s v="NANCY KELLY'S"/>
    <s v="230 N. US31, PELLSTON MI 49769 US"/>
    <n v="15.6797400880605"/>
    <s v="-13482"/>
    <s v="0"/>
    <d v="1899-12-30T12:02:06"/>
    <d v="1899-12-30T12:11:47"/>
    <n v="0"/>
    <n v="9.683574621414877"/>
    <s v="-84.784105"/>
    <s v="45.554296"/>
    <n v="11.3822365358744"/>
    <n v="0"/>
    <n v="0"/>
    <s v="102_Wednesday"/>
    <s v="102_Week2_Wednesday"/>
    <n v="1"/>
    <n v="0"/>
    <n v="157"/>
    <e v="#N/A"/>
    <n v="16.64"/>
    <n v="0"/>
    <s v="NO"/>
    <s v="MTWRF"/>
    <s v="No"/>
    <s v="Yes"/>
    <s v="Y"/>
    <n v="0"/>
  </r>
  <r>
    <s v="14926"/>
    <s v="73544"/>
    <s v="0"/>
    <x v="1"/>
    <x v="1"/>
    <x v="4"/>
    <s v="18"/>
    <s v="102"/>
    <s v="H"/>
    <n v="156"/>
    <s v="HOPPIES LANDING"/>
    <s v="1395 N. US-31, PELLSTON MI 49769 US"/>
    <n v="2.1304690670222"/>
    <s v="-13483"/>
    <s v="7"/>
    <d v="1899-12-30T12:13:55"/>
    <d v="1899-12-30T12:18:36"/>
    <n v="0"/>
    <n v="4.6777777766666668"/>
    <s v="-84.785984"/>
    <s v="45.57158"/>
    <n v="1.3172213820565399"/>
    <n v="0"/>
    <n v="0"/>
    <s v="102_Wednesday"/>
    <s v="102_Week2_Wednesday"/>
    <n v="1"/>
    <n v="0"/>
    <n v="157"/>
    <e v="#N/A"/>
    <n v="41.29"/>
    <n v="0"/>
    <s v="NO"/>
    <s v="MTWRF"/>
    <s v="No"/>
    <s v="Yes"/>
    <s v="Y"/>
    <n v="0"/>
  </r>
  <r>
    <s v="2276"/>
    <s v="70852"/>
    <s v="0"/>
    <x v="1"/>
    <x v="1"/>
    <x v="4"/>
    <s v="19"/>
    <s v="102"/>
    <s v="H"/>
    <n v="165"/>
    <s v="DOUGLAS LAKE BAR &amp; STEAKHOUSE"/>
    <s v="7314 DOUGLAS LAKE DRIVE, PELLSTON MI 49769 US"/>
    <n v="9.60193187184632"/>
    <s v="-13484"/>
    <s v="7"/>
    <d v="1899-12-30T12:28:12"/>
    <d v="1899-12-30T12:37:53"/>
    <n v="0"/>
    <n v="9.683574621414877"/>
    <s v="-84.71399"/>
    <s v="45.5700999"/>
    <n v="3.79293822483372"/>
    <n v="0"/>
    <n v="0"/>
    <s v="102_Wednesday"/>
    <s v="102_Week2_Wednesday"/>
    <n v="1"/>
    <n v="0"/>
    <n v="166"/>
    <e v="#N/A"/>
    <n v="505.7337"/>
    <n v="0"/>
    <s v="NO"/>
    <s v="MTWRF"/>
    <s v="No"/>
    <s v="Yes"/>
    <s v="Y"/>
    <n v="0"/>
  </r>
  <r>
    <s v="8650"/>
    <s v="99031"/>
    <s v="97"/>
    <x v="1"/>
    <x v="1"/>
    <x v="4"/>
    <s v="20"/>
    <s v="102"/>
    <s v="H"/>
    <n v="165"/>
    <s v="BLARNEY BRANCH OFFICE"/>
    <s v="6416 RIGGSVILLE RD, CHEBOYGAN MI 49721 US"/>
    <n v="7.9354072697460696"/>
    <s v="-13485"/>
    <s v="7"/>
    <d v="1899-12-30T12:45:49"/>
    <d v="1899-12-30T12:51:38"/>
    <n v="0"/>
    <n v="5.8166666666666664"/>
    <s v="-84.618787"/>
    <s v="45.578816"/>
    <n v="5.7438616411363901"/>
    <n v="0"/>
    <n v="0"/>
    <s v="102_Wednesday"/>
    <s v="102_Week2_Wednesday"/>
    <n v="1"/>
    <n v="0"/>
    <n v="166"/>
    <e v="#N/A"/>
    <n v="24.758700000000001"/>
    <n v="43.781199999999998"/>
    <s v="NO"/>
    <s v="MTWRF"/>
    <s v="No"/>
    <s v="Yes"/>
    <s v="Y"/>
    <n v="0"/>
  </r>
  <r>
    <s v="13055"/>
    <s v="99161"/>
    <s v="106"/>
    <x v="1"/>
    <x v="1"/>
    <x v="4"/>
    <s v="21"/>
    <s v="102"/>
    <s v="F"/>
    <n v="1"/>
    <s v="SPT. FAM FARE #1504 FIRST AID"/>
    <s v="992 S. MAIN, CHEBOYGAN MI 49721 US"/>
    <n v="11.4971500802785"/>
    <s v="-13486"/>
    <s v="7"/>
    <d v="1899-12-30T13:03:08"/>
    <d v="1899-12-30T13:12:49"/>
    <n v="0"/>
    <n v="9.683574621414877"/>
    <s v="-84.482395"/>
    <s v="45.628502"/>
    <n v="8.3170271609877293"/>
    <n v="0"/>
    <m/>
    <s v="102_Wednesday"/>
    <s v="102_Week2_Wednesday"/>
    <n v="1"/>
    <n v="0"/>
    <n v="2"/>
    <s v="102_Week2_Friday"/>
    <n v="0"/>
    <n v="0"/>
    <s v="NO"/>
    <s v="MTWRF"/>
    <s v="No"/>
    <s v="Yes"/>
    <s v="Y"/>
    <n v="0"/>
  </r>
  <r>
    <s v="2283"/>
    <s v="70861"/>
    <s v="0"/>
    <x v="1"/>
    <x v="1"/>
    <x v="4"/>
    <s v="22"/>
    <s v="102"/>
    <s v="F"/>
    <n v="165"/>
    <s v="Calcite Credit Union Cheboygan"/>
    <s v="1005 S MAIN ST, Cheboygan MI 49721 US"/>
    <n v="1.3683125991374301"/>
    <s v="-13487"/>
    <s v="2"/>
    <d v="1899-12-30T13:14:11"/>
    <d v="1899-12-30T13:27:09"/>
    <n v="0"/>
    <n v="12.966666666666667"/>
    <s v="-84.4781742"/>
    <s v="45.6285902"/>
    <n v="0.24026082136563801"/>
    <n v="0"/>
    <n v="0"/>
    <s v="102_Wednesday"/>
    <s v="102_Week2_Wednesday"/>
    <n v="1"/>
    <n v="0"/>
    <n v="166"/>
    <s v="102_Week2_Friday"/>
    <n v="28.797499999999999"/>
    <n v="28.797499999999999"/>
    <s v="NO"/>
    <s v="MTWRF"/>
    <s v="No"/>
    <s v="Yes"/>
    <s v="Y"/>
    <n v="0"/>
  </r>
  <r>
    <s v="13227"/>
    <s v="73490"/>
    <s v="0"/>
    <x v="1"/>
    <x v="1"/>
    <x v="4"/>
    <s v="23"/>
    <s v="102"/>
    <s v="F"/>
    <n v="137"/>
    <s v="ARBY'S"/>
    <s v="840 SOUTH MAIN, CHEBOYGAN MI 49721 US"/>
    <n v="0.66141088493168398"/>
    <s v="-13488"/>
    <s v="7"/>
    <d v="1899-12-30T13:27:49"/>
    <d v="1899-12-30T13:34:17"/>
    <n v="0"/>
    <n v="6.46111111"/>
    <s v="-84.480967"/>
    <s v="45.630595"/>
    <n v="0.203831331535309"/>
    <n v="0"/>
    <n v="0"/>
    <s v="102_Wednesday"/>
    <s v="102_Week2_Wednesday"/>
    <n v="1"/>
    <n v="0"/>
    <n v="138"/>
    <s v="102_Week2_Friday"/>
    <n v="0"/>
    <n v="0"/>
    <s v="NO"/>
    <s v="MTWRF"/>
    <s v="No"/>
    <s v="Yes"/>
    <s v="Y"/>
    <n v="0"/>
  </r>
  <r>
    <s v="2293"/>
    <s v="99046"/>
    <s v="16"/>
    <x v="1"/>
    <x v="1"/>
    <x v="4"/>
    <s v="24"/>
    <s v="102"/>
    <s v="F"/>
    <n v="25"/>
    <s v="Louie's Fresh Market - Cheboyg"/>
    <s v="604 Main St. 235 Water St., Cheboygan MI 49721 US"/>
    <n v="0.97369773685932204"/>
    <s v="-13489"/>
    <s v="6"/>
    <d v="1899-12-30T13:35:15"/>
    <d v="1899-12-30T13:46:25"/>
    <n v="0"/>
    <n v="11.166666666666666"/>
    <s v="-84.482614"/>
    <s v="45.635723"/>
    <n v="0.39944655170066301"/>
    <n v="8"/>
    <n v="0.20512820512820501"/>
    <s v="102_Wednesday"/>
    <s v="102_Week2_Wednesday"/>
    <n v="1"/>
    <n v="30"/>
    <n v="26"/>
    <s v="102_Week2_Friday"/>
    <n v="123.13249999999999"/>
    <n v="170.8475"/>
    <s v="NO"/>
    <s v="MTWRF"/>
    <s v="No"/>
    <s v="Yes"/>
    <s v="Y"/>
    <n v="30"/>
  </r>
  <r>
    <s v="2303"/>
    <s v="99120"/>
    <s v="3"/>
    <x v="1"/>
    <x v="1"/>
    <x v="4"/>
    <s v="25"/>
    <s v="102"/>
    <s v="F"/>
    <n v="130"/>
    <s v="M BANK - CHEBOYGAN"/>
    <s v="350 S. MAIN ST., CHEBOYGAN MI 49721 US"/>
    <n v="0.74636657722294297"/>
    <s v="-13490"/>
    <s v="2"/>
    <d v="1899-12-30T13:47:09"/>
    <d v="1899-12-30T13:59:02"/>
    <n v="0"/>
    <n v="11.883333333333333"/>
    <s v="-84.481112"/>
    <s v="45.639913"/>
    <n v="0.290143070307599"/>
    <n v="0"/>
    <n v="0"/>
    <s v="102_Wednesday"/>
    <s v="102_Week2_Wednesday"/>
    <n v="1"/>
    <n v="0"/>
    <n v="131"/>
    <s v="102_Week2_Friday"/>
    <n v="21.76"/>
    <n v="21.327500000000001"/>
    <s v="NO"/>
    <s v="MTWRF"/>
    <s v="No"/>
    <s v="Yes"/>
    <s v="Y"/>
    <n v="0"/>
  </r>
  <r>
    <s v="2942"/>
    <s v="73137"/>
    <s v="0"/>
    <x v="1"/>
    <x v="1"/>
    <x v="4"/>
    <s v="26"/>
    <s v="102"/>
    <s v="F"/>
    <n v="115"/>
    <s v="FIRST COMMUNITY BANK"/>
    <s v="201 N MAIN ST, CHEBOYGAN MI 49721 US"/>
    <n v="1.0781487952917801"/>
    <s v="-13491"/>
    <s v="6"/>
    <d v="1899-12-30T14:00:07"/>
    <d v="1899-12-30T14:05:40"/>
    <n v="0"/>
    <n v="5.5583333333333336"/>
    <s v="-84.477554"/>
    <s v="45.644177"/>
    <n v="0.37083431382814003"/>
    <n v="0"/>
    <n v="0"/>
    <s v="102_Wednesday"/>
    <s v="102_Week2_Wednesday"/>
    <n v="1"/>
    <n v="0"/>
    <n v="116"/>
    <s v="102_Week2_Friday"/>
    <n v="28.465"/>
    <n v="28.465"/>
    <s v="NO"/>
    <s v="MTWRF"/>
    <s v="No"/>
    <s v="Yes"/>
    <s v="Y"/>
    <n v="0"/>
  </r>
  <r>
    <s v="14832"/>
    <s v="73539"/>
    <s v="0"/>
    <x v="1"/>
    <x v="1"/>
    <x v="4"/>
    <s v="27"/>
    <s v="102"/>
    <s v="F"/>
    <n v="105"/>
    <s v="CHEBOYGAN EAGLES"/>
    <s v="626 N.MAIN, CHEBOYGAN MI 49707 US"/>
    <n v="1.9197798278182701"/>
    <s v="-13492"/>
    <s v="6"/>
    <d v="1899-12-30T14:07:36"/>
    <d v="1899-12-30T14:11:35"/>
    <n v="0"/>
    <n v="3.9833333333333334"/>
    <s v="-84.4731592"/>
    <s v="45.6478197"/>
    <n v="0.391535050164806"/>
    <n v="0"/>
    <n v="0"/>
    <s v="102_Wednesday"/>
    <s v="102_Week2_Wednesday"/>
    <n v="1"/>
    <n v="0"/>
    <n v="106"/>
    <s v="102_Week2_Friday"/>
    <n v="25.204999999999998"/>
    <n v="0"/>
    <s v="NO"/>
    <s v="MTWRF"/>
    <s v="No"/>
    <s v="Yes"/>
    <s v="Y"/>
    <n v="0"/>
  </r>
  <r>
    <s v="2295"/>
    <s v="70876"/>
    <s v="0"/>
    <x v="1"/>
    <x v="1"/>
    <x v="4"/>
    <s v="28"/>
    <s v="102"/>
    <s v="F"/>
    <n v="180"/>
    <s v="Straits Area Printing"/>
    <s v="313 LaFayette Ave, Cheboygan MI 49721 US"/>
    <n v="2.8160793073475401"/>
    <s v="-13493"/>
    <s v="2"/>
    <d v="1899-12-30T14:14:24"/>
    <d v="1899-12-30T14:16:41"/>
    <n v="0"/>
    <n v="2.2833333333333332"/>
    <s v="-84.46345"/>
    <s v="45.6413017"/>
    <n v="0.75936010268023602"/>
    <n v="0"/>
    <n v="0"/>
    <s v="102_Wednesday"/>
    <s v="102_Week2_Wednesday"/>
    <n v="1"/>
    <n v="0"/>
    <n v="181"/>
    <s v="102_Week2_Friday"/>
    <n v="12.3"/>
    <n v="12.215"/>
    <s v="NO"/>
    <s v="MTWRF"/>
    <s v="No"/>
    <s v="Yes"/>
    <s v="Y"/>
    <n v="0"/>
  </r>
  <r>
    <s v="2556"/>
    <s v="71152"/>
    <s v="0"/>
    <x v="1"/>
    <x v="1"/>
    <x v="4"/>
    <s v="29"/>
    <s v="102"/>
    <s v="T"/>
    <n v="224"/>
    <s v="Calcite Credit Union - R.C."/>
    <s v="478 N. Third St., Rogers City MI 49779 US"/>
    <n v="40.502378715202198"/>
    <s v="-13494"/>
    <s v="2"/>
    <d v="1899-12-30T14:57:11"/>
    <d v="1899-12-30T15:10:21"/>
    <n v="0"/>
    <n v="13.166666666666666"/>
    <s v="-83.820821"/>
    <s v="45.424324"/>
    <n v="40.114958178776902"/>
    <n v="0"/>
    <n v="0"/>
    <s v="102_Wednesday"/>
    <s v="102_Week2_Wednesday"/>
    <n v="1"/>
    <n v="0"/>
    <n v="225"/>
    <s v="102_Week2_Tuesday"/>
    <n v="47.91"/>
    <n v="47.91"/>
    <s v="NO"/>
    <s v="MTWRF"/>
    <s v="No"/>
    <s v="Yes"/>
    <s v="Y"/>
    <n v="0"/>
  </r>
  <r>
    <s v="2076"/>
    <s v="70635"/>
    <s v="0"/>
    <x v="1"/>
    <x v="1"/>
    <x v="4"/>
    <s v="30"/>
    <s v="102"/>
    <s v="W"/>
    <n v="170"/>
    <s v="MDOT-Alpena"/>
    <s v="1540 Airport Rd., Alpena MI 49707 US"/>
    <n v="38.347306409850702"/>
    <s v="-13495"/>
    <s v="2"/>
    <d v="1899-12-30T15:48:42"/>
    <d v="1899-12-30T15:58:23"/>
    <n v="0"/>
    <n v="9.683574621414877"/>
    <s v="-83.5682"/>
    <s v="45.06858"/>
    <n v="36.802939456477802"/>
    <n v="0"/>
    <n v="0"/>
    <s v="102_Wednesday"/>
    <s v="102_Week2_Wednesday"/>
    <n v="1"/>
    <n v="0"/>
    <n v="171"/>
    <s v="102_Week2_Wednesday"/>
    <n v="0"/>
    <n v="15.9175"/>
    <s v="NO"/>
    <s v="MTWRF"/>
    <s v="No"/>
    <s v="No"/>
    <s v="Y"/>
    <m/>
  </r>
  <r>
    <s v="2782"/>
    <s v="71388"/>
    <s v="0"/>
    <x v="1"/>
    <x v="1"/>
    <x v="4"/>
    <s v="31"/>
    <s v="102"/>
    <s v="W"/>
    <n v="55"/>
    <s v="Benjey Reynolds Shop"/>
    <s v="351 Cavanaugh St., Alpena MI 49707 US"/>
    <n v="8.3519561663269997"/>
    <s v="-13496"/>
    <s v="2"/>
    <d v="1899-12-30T16:06:44"/>
    <d v="1899-12-30T16:16:25"/>
    <n v="0"/>
    <n v="9.683574621414877"/>
    <s v="-83.45064"/>
    <s v="45.06479"/>
    <n v="6.5163166866031998"/>
    <n v="0"/>
    <n v="0"/>
    <s v="102_Wednesday"/>
    <s v="102_Week2_Wednesday"/>
    <n v="1"/>
    <n v="0"/>
    <n v="56"/>
    <s v="102_Week2_Wednesday"/>
    <n v="52.147500000000001"/>
    <n v="58.26"/>
    <s v="NO"/>
    <s v="MTWRF"/>
    <s v="No"/>
    <s v="No"/>
    <s v="Y"/>
    <m/>
  </r>
  <r>
    <s v=""/>
    <m/>
    <m/>
    <x v="1"/>
    <x v="1"/>
    <x v="4"/>
    <s v=""/>
    <m/>
    <m/>
    <m/>
    <s v="Alpena Depot"/>
    <s v="120 E Herman St,, Alpena 49707 US"/>
    <n v="5.8309460207819903"/>
    <s v="-12783"/>
    <m/>
    <d v="1899-12-30T16:22:15"/>
    <d v="1899-12-30T16:22:15"/>
    <n v="0"/>
    <m/>
    <s v="-83.416387"/>
    <s v="45.0710235"/>
    <n v="2.0366794361097602"/>
    <m/>
    <m/>
    <s v="102_Wednesday"/>
    <s v="102_Week2_Wednesday"/>
    <n v="20"/>
    <m/>
    <n v="1"/>
    <e v="#N/A"/>
    <m/>
    <m/>
    <m/>
    <m/>
    <s v="Yes"/>
    <s v="Yes"/>
    <m/>
    <m/>
  </r>
  <r>
    <s v="14266"/>
    <s v="70483"/>
    <s v="2"/>
    <x v="1"/>
    <x v="2"/>
    <x v="0"/>
    <s v="1"/>
    <s v="103"/>
    <s v="H"/>
    <n v="1"/>
    <s v="ALPENA PUBLIC SAFETY"/>
    <s v="208 N. FIRST STREET, ALPENA MI 49707 US"/>
    <n v="3.2294007539749101"/>
    <s v="-8977"/>
    <s v="7"/>
    <d v="1899-12-30T06:03:13"/>
    <d v="1899-12-30T06:23:28"/>
    <n v="0"/>
    <n v="20.255555555000001"/>
    <s v="-83.431224"/>
    <s v="45.06168"/>
    <n v="1.11075827680516"/>
    <n v="0"/>
    <n v="0"/>
    <s v="103_Friday"/>
    <s v="103_Week2_Friday"/>
    <n v="1"/>
    <n v="0"/>
    <n v="2"/>
    <e v="#N/A"/>
    <n v="16"/>
    <n v="16"/>
    <s v="NO"/>
    <s v="MTWRF"/>
    <s v="No"/>
    <s v="Yes"/>
    <s v="Y"/>
    <n v="0"/>
  </r>
  <r>
    <s v="1934"/>
    <s v="70483"/>
    <s v="0"/>
    <x v="1"/>
    <x v="2"/>
    <x v="0"/>
    <s v="2"/>
    <s v="103"/>
    <s v="H"/>
    <n v="300"/>
    <s v="Alpena City Garage-uniforms"/>
    <s v="208 N. First St., Alpena MI 49707 US"/>
    <n v="0"/>
    <s v="-8978"/>
    <s v="7"/>
    <d v="1899-12-30T06:23:29"/>
    <d v="1899-12-30T06:23:35"/>
    <n v="0"/>
    <n v="0.1"/>
    <s v="-83.431224"/>
    <s v="45.06168"/>
    <m/>
    <n v="27"/>
    <n v="0.49090909090909102"/>
    <s v="103_Friday"/>
    <s v="103_Week2_Friday"/>
    <n v="1"/>
    <n v="555"/>
    <n v="301"/>
    <e v="#N/A"/>
    <n v="94.394999999999996"/>
    <n v="79.596199999999996"/>
    <s v="NO"/>
    <s v="MTWRF"/>
    <s v="No"/>
    <s v="Yes"/>
    <s v="Y"/>
    <n v="555"/>
  </r>
  <r>
    <s v="14265"/>
    <s v="70483"/>
    <s v="1"/>
    <x v="1"/>
    <x v="2"/>
    <x v="0"/>
    <s v="3"/>
    <s v="103"/>
    <s v="H"/>
    <n v="1"/>
    <s v="ALPENA CITY GARAGE-MATS"/>
    <s v="208 N. FIRST STREET, ALPENA MI 49707 US"/>
    <n v="0"/>
    <s v="-8979"/>
    <s v="7"/>
    <d v="1899-12-30T06:23:35"/>
    <d v="1899-12-30T06:35:13"/>
    <n v="0"/>
    <n v="11.633333333333333"/>
    <s v="-83.431224"/>
    <s v="45.06168"/>
    <m/>
    <n v="0"/>
    <n v="0"/>
    <s v="103_Friday"/>
    <s v="103_Week2_Friday"/>
    <n v="1"/>
    <n v="0"/>
    <n v="2"/>
    <e v="#N/A"/>
    <n v="40.5"/>
    <n v="71.7"/>
    <s v="NO"/>
    <s v="MTWRF"/>
    <s v="No"/>
    <s v="Yes"/>
    <s v="Y"/>
    <n v="0"/>
  </r>
  <r>
    <s v="13394"/>
    <s v="73492"/>
    <s v="0"/>
    <x v="1"/>
    <x v="2"/>
    <x v="0"/>
    <s v="4"/>
    <s v="103"/>
    <s v="H"/>
    <n v="261"/>
    <s v="DAIRY QUEEN"/>
    <s v="600 W. CHISOLM, ALPENA MI 49707 US"/>
    <n v="1.86451171711087"/>
    <s v="-8980"/>
    <s v="5"/>
    <d v="1899-12-30T06:37:04"/>
    <d v="1899-12-30T06:46:45"/>
    <n v="0"/>
    <n v="9.683574621414877"/>
    <s v="-83.439417"/>
    <s v="45.067113"/>
    <n v="0.595814430857458"/>
    <n v="0"/>
    <n v="0"/>
    <s v="103_Friday"/>
    <s v="103_Week2_Friday"/>
    <n v="1"/>
    <n v="0"/>
    <n v="262"/>
    <e v="#N/A"/>
    <n v="17.02"/>
    <n v="0"/>
    <s v="NO"/>
    <s v="MTWRF"/>
    <s v="No"/>
    <s v="Yes"/>
    <s v="Y"/>
    <n v="0"/>
  </r>
  <r>
    <s v="2956"/>
    <s v="73152"/>
    <s v="0"/>
    <x v="1"/>
    <x v="2"/>
    <x v="0"/>
    <s v="5"/>
    <s v="103"/>
    <s v="M"/>
    <n v="0"/>
    <s v="ALPENA COLLEGE - PAPER ACCT"/>
    <s v="666 JOHNSON STREET, ALPENA MI 49707 US"/>
    <n v="3.5616468694061001"/>
    <s v="-8981"/>
    <s v="0"/>
    <d v="1899-12-30T06:50:19"/>
    <d v="1899-12-30T07:00:00"/>
    <n v="0"/>
    <n v="9.683574621414877"/>
    <s v="-83.4451563"/>
    <s v="45.0810807"/>
    <n v="1.3978380494182201"/>
    <n v="0"/>
    <m/>
    <s v="103_Friday"/>
    <s v="103_Week2_Friday"/>
    <n v="1"/>
    <n v="0"/>
    <n v="1"/>
    <s v="103_Week2_Monday"/>
    <n v="0"/>
    <n v="0"/>
    <s v="NO"/>
    <s v="MTWRF"/>
    <s v="No"/>
    <s v="Yes"/>
    <s v="Y"/>
    <n v="0"/>
  </r>
  <r>
    <s v="11940"/>
    <s v="73450"/>
    <s v="0"/>
    <x v="1"/>
    <x v="2"/>
    <x v="0"/>
    <s v="6"/>
    <s v="103"/>
    <s v="H"/>
    <n v="334"/>
    <s v="ADVANCED DERMATOLOGY"/>
    <s v="105 ARBOR LANE, ALPENA MI 49707 US"/>
    <n v="2.5730947908014099"/>
    <s v="-8982"/>
    <s v="7"/>
    <d v="1899-12-30T07:02:35"/>
    <d v="1899-12-30T07:04:52"/>
    <n v="0"/>
    <n v="2.2833333333333332"/>
    <s v="-83.460158"/>
    <s v="45.078669"/>
    <n v="0.87711564186455204"/>
    <n v="0"/>
    <n v="0"/>
    <s v="103_Friday"/>
    <s v="103_Week2_Friday"/>
    <n v="1"/>
    <n v="0"/>
    <n v="335"/>
    <e v="#N/A"/>
    <n v="94.75"/>
    <n v="92.88"/>
    <s v="NO"/>
    <s v="MTWRF"/>
    <s v="No"/>
    <s v="Yes"/>
    <s v="Y"/>
    <n v="0"/>
  </r>
  <r>
    <s v="9649"/>
    <s v="73316"/>
    <s v="0"/>
    <x v="1"/>
    <x v="2"/>
    <x v="0"/>
    <s v="7"/>
    <s v="103"/>
    <s v="H"/>
    <n v="335"/>
    <s v="MEDILODGE OF ALPENA"/>
    <s v="301 LONG RAPIDS, ALPENA MI 49707 US"/>
    <n v="0.72531343065202203"/>
    <s v="-8983"/>
    <s v="7"/>
    <d v="1899-12-30T07:05:35"/>
    <d v="1899-12-30T07:08:22"/>
    <n v="0"/>
    <n v="2.7833333333333332"/>
    <s v="-83.462477"/>
    <s v="45.078165"/>
    <n v="0.17856048507941499"/>
    <n v="0"/>
    <n v="0"/>
    <s v="103_Friday"/>
    <s v="103_Week2_Friday"/>
    <n v="1"/>
    <n v="0"/>
    <n v="336"/>
    <e v="#N/A"/>
    <n v="44.467500000000001"/>
    <n v="40.14"/>
    <s v="NO"/>
    <s v="MTWRF"/>
    <s v="No"/>
    <s v="Yes"/>
    <s v="Y"/>
    <n v="0"/>
  </r>
  <r>
    <s v="2901"/>
    <s v="73082"/>
    <s v="0"/>
    <x v="1"/>
    <x v="2"/>
    <x v="0"/>
    <s v="8"/>
    <s v="103"/>
    <s v="H"/>
    <n v="350"/>
    <s v="MID MICH PHYS GRP GEN SURGERY"/>
    <s v="311 LONG RAPIDS PLAZA, ALPENA MI 49707 US"/>
    <n v="0.43578462302684801"/>
    <s v="-8984"/>
    <s v="7"/>
    <d v="1899-12-30T07:08:48"/>
    <d v="1899-12-30T07:13:32"/>
    <n v="0"/>
    <n v="4.7333333333333334"/>
    <s v="-83.46437"/>
    <s v="45.0780967"/>
    <n v="0.170229512429176"/>
    <n v="0"/>
    <n v="0"/>
    <s v="103_Friday"/>
    <s v="103_Week2_Friday"/>
    <n v="1"/>
    <n v="0"/>
    <n v="351"/>
    <e v="#N/A"/>
    <n v="35"/>
    <n v="37.11"/>
    <s v="NO"/>
    <s v="MTWRF"/>
    <s v="No"/>
    <s v="Yes"/>
    <s v="Y"/>
    <n v="0"/>
  </r>
  <r>
    <s v="1968"/>
    <s v="70519"/>
    <s v="0"/>
    <x v="1"/>
    <x v="2"/>
    <x v="0"/>
    <s v="9"/>
    <s v="103"/>
    <s v="H"/>
    <n v="340"/>
    <s v="Northern Foot &amp; Ankle Center"/>
    <s v="321 long rapids plaza, Alpena MI 49707 US"/>
    <n v="0.21731742843985599"/>
    <s v="-8985"/>
    <s v="5"/>
    <d v="1899-12-30T07:13:45"/>
    <d v="1899-12-30T07:27:18"/>
    <n v="0"/>
    <n v="13.55"/>
    <s v="-83.464187"/>
    <s v="45.078609"/>
    <n v="5.1394653196306601E-2"/>
    <n v="0"/>
    <n v="0"/>
    <s v="103_Friday"/>
    <s v="103_Week2_Friday"/>
    <n v="1"/>
    <n v="0"/>
    <n v="341"/>
    <e v="#N/A"/>
    <n v="23.1"/>
    <n v="22.64"/>
    <s v="NO"/>
    <s v="MTWRF"/>
    <s v="No"/>
    <s v="Yes"/>
    <s v="Y"/>
    <n v="0"/>
  </r>
  <r>
    <s v="1948"/>
    <s v="99046"/>
    <s v="7"/>
    <x v="1"/>
    <x v="2"/>
    <x v="0"/>
    <s v="10"/>
    <s v="103"/>
    <s v="H"/>
    <n v="380"/>
    <s v="LONG RAPIDS SHELL OIL"/>
    <s v="999 LONG RAPIDS RD, ALPENA MI 49707 US"/>
    <n v="1.2084086891263699"/>
    <s v="-8986"/>
    <s v="6"/>
    <d v="1899-12-30T07:28:31"/>
    <d v="1899-12-30T07:36:59"/>
    <n v="0"/>
    <n v="8.4722222233333326"/>
    <s v="-83.47291"/>
    <s v="45.078439"/>
    <n v="0.522792574727174"/>
    <n v="0"/>
    <n v="0"/>
    <s v="103_Friday"/>
    <s v="103_Week2_Friday"/>
    <n v="1"/>
    <n v="0"/>
    <n v="381"/>
    <e v="#N/A"/>
    <n v="59.102499999999999"/>
    <n v="95.35"/>
    <s v="NO"/>
    <s v="MTWRF"/>
    <s v="No"/>
    <s v="Yes"/>
    <s v="Y"/>
    <n v="0"/>
  </r>
  <r>
    <s v="1977"/>
    <s v="70528"/>
    <s v="0"/>
    <x v="1"/>
    <x v="2"/>
    <x v="0"/>
    <s v="11"/>
    <s v="103"/>
    <s v="W"/>
    <n v="80"/>
    <s v="Perch's IGA"/>
    <s v="1025 US-23 North Hwy., Alpena MI 49707 US"/>
    <n v="1.89239821024239"/>
    <s v="-8987"/>
    <s v="7"/>
    <d v="1899-12-30T07:38:53"/>
    <d v="1899-12-30T07:48:18"/>
    <n v="0"/>
    <n v="9.4166666666666661"/>
    <s v="-83.457001"/>
    <s v="45.085124"/>
    <n v="1.1893921029266701"/>
    <n v="0"/>
    <n v="0"/>
    <s v="103_Friday"/>
    <s v="103_Week2_Friday"/>
    <n v="1"/>
    <n v="0"/>
    <n v="81"/>
    <s v="103_Week2_Wednesday"/>
    <n v="140.88999999999999"/>
    <n v="142.99870000000001"/>
    <s v="NO"/>
    <s v="MTWRF"/>
    <s v="No"/>
    <s v="Yes"/>
    <s v="Y"/>
    <n v="0"/>
  </r>
  <r>
    <s v="2886"/>
    <s v="73063"/>
    <s v="0"/>
    <x v="1"/>
    <x v="2"/>
    <x v="0"/>
    <s v="12"/>
    <s v="103"/>
    <s v="W"/>
    <n v="275"/>
    <s v="ALPENA SERVICES"/>
    <s v="1185 US - 23 NORTH, ALPENA MI 49707 US"/>
    <n v="0.71135500259697404"/>
    <s v="-8988"/>
    <s v="7"/>
    <d v="1899-12-30T07:49:00"/>
    <d v="1899-12-30T07:49:10"/>
    <n v="0"/>
    <n v="0.16666666666666666"/>
    <s v="-83.458447"/>
    <s v="45.091083"/>
    <n v="0.53463701671066699"/>
    <n v="0"/>
    <n v="0"/>
    <s v="103_Friday"/>
    <s v="103_Week2_Friday"/>
    <n v="1"/>
    <n v="0"/>
    <n v="276"/>
    <s v="103_Week2_Wednesday"/>
    <n v="194.17"/>
    <n v="194.17"/>
    <s v="NO"/>
    <s v="MTWRF"/>
    <s v="No"/>
    <s v="Yes"/>
    <s v="Y"/>
    <n v="0"/>
  </r>
  <r>
    <s v="9555"/>
    <s v="73063"/>
    <s v="1"/>
    <x v="1"/>
    <x v="2"/>
    <x v="0"/>
    <s v="13"/>
    <s v="103"/>
    <s v="W"/>
    <n v="37"/>
    <s v="DENTAL SERVICES"/>
    <s v="1185 US - 23 NORTH, ALPENA MI 49707 US"/>
    <n v="0"/>
    <s v="-8989"/>
    <s v="7"/>
    <d v="1899-12-30T07:49:10"/>
    <d v="1899-12-30T07:56:28"/>
    <n v="0"/>
    <n v="7.3"/>
    <s v="-83.458447"/>
    <s v="45.091083"/>
    <m/>
    <n v="0"/>
    <n v="0"/>
    <s v="103_Friday"/>
    <s v="103_Week2_Friday"/>
    <n v="1"/>
    <n v="0"/>
    <n v="38"/>
    <s v="103_Week2_Wednesday"/>
    <n v="53.85"/>
    <n v="53.051200000000001"/>
    <s v="NO"/>
    <s v="MTWRF"/>
    <s v="No"/>
    <s v="Yes"/>
    <s v="Y"/>
    <n v="0"/>
  </r>
  <r>
    <s v="2000"/>
    <s v="70552"/>
    <s v="0"/>
    <x v="1"/>
    <x v="2"/>
    <x v="0"/>
    <s v="14"/>
    <s v="103"/>
    <s v="W"/>
    <n v="36"/>
    <s v="Larry's Collision"/>
    <s v="1212 US-23 North, Alpena MI 49707 US"/>
    <n v="0.58681113459169898"/>
    <s v="-8990"/>
    <s v="7"/>
    <d v="1899-12-30T07:59:59"/>
    <d v="1899-12-30T08:10:02"/>
    <n v="2.9323636498302199"/>
    <n v="10.041666666666666"/>
    <s v="-83.456777"/>
    <s v="45.092603"/>
    <n v="0.465904724227995"/>
    <n v="2"/>
    <n v="3.5087719298245598E-2"/>
    <s v="103_Friday"/>
    <s v="103_Week2_Friday"/>
    <n v="1"/>
    <n v="130"/>
    <n v="37"/>
    <s v="103_Week2_Wednesday"/>
    <n v="134.62370000000001"/>
    <n v="153.83619999999999"/>
    <s v="NO"/>
    <s v="MTWRF"/>
    <s v="No"/>
    <s v="Yes"/>
    <s v="Y"/>
    <n v="130"/>
  </r>
  <r>
    <s v="8536"/>
    <s v="99031"/>
    <s v="63"/>
    <x v="1"/>
    <x v="2"/>
    <x v="0"/>
    <s v="15"/>
    <s v="103"/>
    <s v="W"/>
    <n v="10"/>
    <s v="BLARNEY CASTLE #224"/>
    <s v="1035 W. CHISHOLM ST, ALPENA MI 49707 US"/>
    <n v="3.4841228518634999"/>
    <s v="-8991"/>
    <s v="7"/>
    <d v="1899-12-30T08:13:31"/>
    <d v="1899-12-30T08:13:43"/>
    <n v="0"/>
    <n v="0.20833333333333334"/>
    <s v="-83.444203"/>
    <s v="45.071966"/>
    <n v="1.6468464425342799"/>
    <n v="0"/>
    <n v="0"/>
    <s v="103_Friday"/>
    <s v="103_Week2_Friday"/>
    <n v="1"/>
    <n v="0"/>
    <n v="11"/>
    <s v="103_Week2_Wednesday"/>
    <n v="84.212500000000006"/>
    <n v="126.4037"/>
    <s v="NO"/>
    <s v="MTWRF"/>
    <s v="No"/>
    <s v="Yes"/>
    <s v="Y"/>
    <n v="0"/>
  </r>
  <r>
    <s v="2019"/>
    <s v="99046"/>
    <s v="6"/>
    <x v="1"/>
    <x v="2"/>
    <x v="0"/>
    <s v="16"/>
    <s v="103"/>
    <s v="H"/>
    <n v="280"/>
    <s v="CHISHOLM SHELL OIL"/>
    <s v="1017 CHISHOLM ST, ALPENA MI 49707 US"/>
    <n v="0.37828368507325599"/>
    <s v="-8992"/>
    <s v="6"/>
    <d v="1899-12-30T08:14:06"/>
    <d v="1899-12-30T08:41:33"/>
    <n v="0"/>
    <n v="27.45"/>
    <s v="-83.443944"/>
    <s v="45.071511"/>
    <n v="9.4085756168814705E-2"/>
    <n v="0"/>
    <n v="0"/>
    <s v="103_Friday"/>
    <s v="103_Week2_Friday"/>
    <n v="1"/>
    <n v="0"/>
    <n v="281"/>
    <e v="#N/A"/>
    <n v="36.575000000000003"/>
    <n v="62.45"/>
    <s v="NO"/>
    <s v="MTWRF"/>
    <s v="No"/>
    <s v="Yes"/>
    <s v="Y"/>
    <n v="0"/>
  </r>
  <r>
    <s v="1980"/>
    <s v="70531"/>
    <s v="0"/>
    <x v="1"/>
    <x v="2"/>
    <x v="0"/>
    <s v="17"/>
    <s v="103"/>
    <s v="H"/>
    <n v="260"/>
    <s v="MCINERNEY CHRYSLER, DODGE JEEP"/>
    <s v="832 W. Chisholm, Alpena MI 49707 US"/>
    <n v="0.43189069069921998"/>
    <s v="-8993"/>
    <s v="7"/>
    <d v="1899-12-30T08:41:59"/>
    <d v="1899-12-30T08:58:32"/>
    <n v="0"/>
    <n v="16.55"/>
    <s v="-83.442668"/>
    <s v="45.069518"/>
    <n v="0.13900379307066299"/>
    <n v="28"/>
    <n v="0.46666666666666701"/>
    <s v="103_Friday"/>
    <s v="103_Week2_Friday"/>
    <n v="1"/>
    <n v="434"/>
    <n v="261"/>
    <e v="#N/A"/>
    <n v="511.745"/>
    <n v="323.38249999999999"/>
    <s v="NO"/>
    <s v="MTWRF"/>
    <s v="No"/>
    <s v="Yes"/>
    <s v="Y"/>
    <n v="434"/>
  </r>
  <r>
    <s v="2945"/>
    <s v="73140"/>
    <s v="0"/>
    <x v="1"/>
    <x v="2"/>
    <x v="0"/>
    <s v="18"/>
    <s v="103"/>
    <s v="H"/>
    <n v="315"/>
    <s v="SPECIFICATIONS STONE PRODUCTS"/>
    <s v="1009 LONG LAKE AVE, ALPENA MI 49707 US"/>
    <n v="4.7224252447485897"/>
    <s v="-8994"/>
    <s v="7"/>
    <d v="1899-12-30T09:03:16"/>
    <d v="1899-12-30T09:23:08"/>
    <n v="0"/>
    <n v="19.875"/>
    <s v="-83.4258967"/>
    <s v="45.081886"/>
    <n v="1.6658011322330899"/>
    <n v="0"/>
    <n v="0"/>
    <s v="103_Friday"/>
    <s v="103_Week2_Friday"/>
    <n v="1"/>
    <n v="0"/>
    <n v="316"/>
    <e v="#N/A"/>
    <n v="61.27"/>
    <n v="37.168700000000001"/>
    <s v="NO"/>
    <s v="MTWRF"/>
    <s v="No"/>
    <s v="Yes"/>
    <s v="Y"/>
    <n v="0"/>
  </r>
  <r>
    <s v="9801"/>
    <s v="73333"/>
    <s v="0"/>
    <x v="1"/>
    <x v="2"/>
    <x v="0"/>
    <s v="19"/>
    <s v="103"/>
    <s v="W"/>
    <n v="151"/>
    <s v="FREEDOM MOTORS"/>
    <s v="929 W WASHINGTON, ALPENA MI 49707 US"/>
    <n v="6.7478957977145901"/>
    <s v="-8995"/>
    <s v="5"/>
    <d v="1899-12-30T09:29:53"/>
    <d v="1899-12-30T09:53:02"/>
    <n v="0"/>
    <n v="23.150000000000002"/>
    <s v="-83.4535007"/>
    <s v="45.0619248"/>
    <n v="2.4048098036116698"/>
    <n v="0"/>
    <n v="0"/>
    <s v="103_Friday"/>
    <s v="103_Week2_Friday"/>
    <n v="1"/>
    <n v="0"/>
    <n v="152"/>
    <s v="103_Week2_Wednesday"/>
    <n v="58.83"/>
    <n v="57.14"/>
    <s v="NO"/>
    <s v="MTWRF"/>
    <s v="No"/>
    <s v="Yes"/>
    <s v="Y"/>
    <n v="0"/>
  </r>
  <r>
    <s v="2127"/>
    <s v="70690"/>
    <s v="0"/>
    <x v="1"/>
    <x v="2"/>
    <x v="0"/>
    <s v="20"/>
    <s v="103"/>
    <s v="W"/>
    <n v="149"/>
    <s v="Hunan Restaurant"/>
    <s v="1283 M-32 West, Alpena MI 49707 US"/>
    <n v="2.1938693337142499"/>
    <s v="-8996"/>
    <s v="7"/>
    <d v="1899-12-30T09:55:14"/>
    <d v="1899-12-30T09:59:12"/>
    <n v="0"/>
    <n v="3.9666666666666668"/>
    <s v="-83.47685"/>
    <s v="45.061133"/>
    <n v="1.2090435053278299"/>
    <n v="0"/>
    <n v="0"/>
    <s v="103_Friday"/>
    <s v="103_Week2_Friday"/>
    <n v="1"/>
    <n v="0"/>
    <n v="150"/>
    <s v="103_Week2_Wednesday"/>
    <n v="35"/>
    <n v="29.872499999999999"/>
    <s v="NO"/>
    <s v="TWRF"/>
    <s v="No"/>
    <s v="Yes"/>
    <s v="Y"/>
    <n v="0"/>
  </r>
  <r>
    <s v="2069"/>
    <s v="70627"/>
    <s v="0"/>
    <x v="1"/>
    <x v="2"/>
    <x v="0"/>
    <s v="21"/>
    <s v="103"/>
    <s v="W"/>
    <n v="132"/>
    <s v="BUILDERS FIRST SOURCE"/>
    <s v="1441 M-32 WEST, ALPENA MI 49707 US"/>
    <n v="0.379165114834905"/>
    <s v="-8997"/>
    <s v="6"/>
    <d v="1899-12-30T09:59:34"/>
    <d v="1899-12-30T10:39:28"/>
    <n v="0"/>
    <n v="39.9"/>
    <s v="-83.480881"/>
    <s v="45.060735"/>
    <n v="0.197748646435468"/>
    <n v="0"/>
    <n v="0"/>
    <s v="103_Friday"/>
    <s v="103_Week2_Friday"/>
    <n v="1"/>
    <n v="0"/>
    <n v="133"/>
    <s v="103_Week2_Wednesday"/>
    <n v="44.524999999999999"/>
    <n v="43.64"/>
    <s v="NO"/>
    <s v="MTWRF"/>
    <s v="No"/>
    <s v="Yes"/>
    <s v="Y"/>
    <n v="0"/>
  </r>
  <r>
    <s v="8538"/>
    <s v="99031"/>
    <s v="65"/>
    <x v="1"/>
    <x v="2"/>
    <x v="0"/>
    <s v="22"/>
    <s v="103"/>
    <s v="W"/>
    <n v="20"/>
    <s v="BLARNEY CASTLE #228"/>
    <s v="1000 M-32 WEST, ALPENA MI 49707 US"/>
    <n v="0.87211893871426605"/>
    <s v="-8998"/>
    <s v="7"/>
    <d v="1899-12-30T10:40:21"/>
    <d v="1899-12-30T10:48:53"/>
    <n v="0"/>
    <n v="8.5333333333333332"/>
    <s v="-83.47269"/>
    <s v="45.062484"/>
    <n v="0.40215735952635001"/>
    <n v="0"/>
    <n v="0"/>
    <s v="103_Friday"/>
    <s v="103_Week2_Friday"/>
    <n v="1"/>
    <n v="0"/>
    <n v="21"/>
    <s v="103_Week2_Wednesday"/>
    <n v="99.795000000000002"/>
    <n v="147.70869999999999"/>
    <s v="NO"/>
    <s v="MTWRF"/>
    <s v="No"/>
    <s v="Yes"/>
    <s v="Y"/>
    <n v="0"/>
  </r>
  <r>
    <s v="1970"/>
    <s v="70521"/>
    <s v="0"/>
    <x v="1"/>
    <x v="2"/>
    <x v="0"/>
    <s v="23"/>
    <s v="103"/>
    <s v="W"/>
    <n v="152"/>
    <s v="Beaver's Automotive"/>
    <s v="600 N. Ripley, Alpena MI 49707 US"/>
    <n v="2.5950286295264999"/>
    <s v="-8999"/>
    <s v="7"/>
    <d v="1899-12-30T10:51:28"/>
    <d v="1899-12-30T10:51:36"/>
    <n v="0"/>
    <n v="0.13333333333333333"/>
    <s v="-83.452327"/>
    <s v="45.058731"/>
    <n v="1.2280205863470799"/>
    <n v="23"/>
    <n v="0.43396226415094302"/>
    <s v="103_Friday"/>
    <s v="103_Week2_Friday"/>
    <n v="1"/>
    <n v="66"/>
    <n v="153"/>
    <s v="103_Week2_Wednesday"/>
    <n v="68.19"/>
    <n v="65.05"/>
    <s v="NO"/>
    <s v="MTWRF"/>
    <s v="No"/>
    <s v="Yes"/>
    <s v="Y"/>
    <n v="66"/>
  </r>
  <r>
    <s v="1982"/>
    <s v="70533"/>
    <s v="0"/>
    <x v="1"/>
    <x v="2"/>
    <x v="0"/>
    <s v="24"/>
    <s v="103"/>
    <s v="H"/>
    <n v="180"/>
    <s v="Ball Tire"/>
    <s v="620 S. Ripley Blvd., Alpena MI 49707 US"/>
    <n v="2.19293740577996"/>
    <s v="-9000"/>
    <s v="7"/>
    <d v="1899-12-30T10:53:48"/>
    <d v="1899-12-30T11:00:26"/>
    <n v="0"/>
    <n v="6.6277777783333338"/>
    <s v="-83.453931"/>
    <s v="45.046389"/>
    <n v="0.92218057957906796"/>
    <n v="15"/>
    <n v="0.28846153846153799"/>
    <s v="103_Friday"/>
    <s v="103_Week2_Friday"/>
    <n v="1"/>
    <n v="141"/>
    <n v="181"/>
    <e v="#N/A"/>
    <n v="191.41370000000001"/>
    <n v="205.86619999999999"/>
    <s v="NO"/>
    <s v="MTWRF"/>
    <s v="No"/>
    <s v="Yes"/>
    <s v="Y"/>
    <n v="141"/>
  </r>
  <r>
    <s v="2121"/>
    <s v="99052"/>
    <s v="0"/>
    <x v="1"/>
    <x v="2"/>
    <x v="0"/>
    <s v="25"/>
    <s v="103"/>
    <s v="H"/>
    <n v="241"/>
    <s v="APS SENIOR HIGH SCHOOL"/>
    <s v="2373 Gordon Rd., Alpena MI 49707 US"/>
    <n v="2.2132507059723099"/>
    <s v="-9001"/>
    <s v="7"/>
    <d v="1899-12-30T11:02:38"/>
    <d v="1899-12-30T11:12:33"/>
    <n v="0"/>
    <n v="9.9166666666666661"/>
    <s v="-83.466161"/>
    <s v="45.036612"/>
    <n v="1.0998897341506499"/>
    <n v="0"/>
    <n v="0"/>
    <s v="103_Friday"/>
    <s v="103_Week2_Friday"/>
    <n v="1"/>
    <n v="0"/>
    <n v="242"/>
    <e v="#N/A"/>
    <n v="94.35"/>
    <n v="94.946200000000005"/>
    <s v="NO"/>
    <s v="MTWRF"/>
    <s v="No"/>
    <s v="Yes"/>
    <s v="Y"/>
    <n v="0"/>
  </r>
  <r>
    <s v="1983"/>
    <s v="99052"/>
    <s v="6"/>
    <x v="1"/>
    <x v="2"/>
    <x v="0"/>
    <s v="26"/>
    <s v="103"/>
    <s v="H"/>
    <n v="240"/>
    <s v="APS THUNDER BAY JR HIGH"/>
    <s v="2373 Gordon Rd., Alpena MI 49707 US"/>
    <n v="0"/>
    <s v="-9002"/>
    <s v="7"/>
    <d v="1899-12-30T11:12:33"/>
    <d v="1899-12-30T11:24:50"/>
    <n v="0"/>
    <n v="12.288888888333334"/>
    <s v="-83.466161"/>
    <s v="45.036612"/>
    <m/>
    <n v="0"/>
    <n v="0"/>
    <s v="103_Friday"/>
    <s v="103_Week2_Friday"/>
    <n v="1"/>
    <n v="0"/>
    <n v="241"/>
    <e v="#N/A"/>
    <n v="41.64"/>
    <n v="64.092500000000001"/>
    <s v="NO"/>
    <s v="MTWRF"/>
    <s v="No"/>
    <s v="Yes"/>
    <s v="Y"/>
    <n v="0"/>
  </r>
  <r>
    <s v="1990"/>
    <s v="99052"/>
    <s v="2"/>
    <x v="1"/>
    <x v="2"/>
    <x v="0"/>
    <s v="27"/>
    <s v="103"/>
    <s v="H"/>
    <n v="230"/>
    <s v="APS ELLA WHITE ELEMENTARY"/>
    <s v="2373 Gordon Rd., Alpena MI 49707 US"/>
    <n v="0"/>
    <s v="-9003"/>
    <s v="7"/>
    <d v="1899-12-30T11:24:51"/>
    <d v="1899-12-30T11:24:59"/>
    <n v="0"/>
    <n v="0.13888888833333335"/>
    <s v="-83.466161"/>
    <s v="45.036612"/>
    <m/>
    <n v="0"/>
    <n v="0"/>
    <s v="103_Friday"/>
    <s v="103_Week2_Friday"/>
    <n v="1"/>
    <n v="0"/>
    <n v="231"/>
    <e v="#N/A"/>
    <n v="0"/>
    <n v="21.633700000000001"/>
    <s v="NO"/>
    <s v="MTWRF"/>
    <s v="No"/>
    <s v="Yes"/>
    <s v="Y"/>
    <n v="0"/>
  </r>
  <r>
    <s v="1945"/>
    <s v="70495"/>
    <s v="0"/>
    <x v="1"/>
    <x v="2"/>
    <x v="0"/>
    <s v="28"/>
    <s v="103"/>
    <s v="W"/>
    <n v="190"/>
    <s v="North Coney Island"/>
    <s v="2668 US-23 South, Alpena MI 49707 US"/>
    <n v="0.13666054792702201"/>
    <s v="-9004"/>
    <s v="7"/>
    <d v="1899-12-30T11:25:07"/>
    <d v="1899-12-30T11:40:43"/>
    <n v="0"/>
    <n v="15.591666666666667"/>
    <s v="-83.466306"/>
    <s v="45.034935"/>
    <n v="0.113215996873546"/>
    <n v="0"/>
    <n v="0"/>
    <s v="103_Friday"/>
    <s v="103_Week2_Friday"/>
    <n v="1"/>
    <n v="0"/>
    <n v="191"/>
    <s v="103_Week2_Wednesday"/>
    <n v="39.331200000000003"/>
    <n v="15.5662"/>
    <s v="NO"/>
    <s v="MTWRF"/>
    <s v="No"/>
    <s v="Yes"/>
    <s v="Y"/>
    <n v="0"/>
  </r>
  <r>
    <s v="1975"/>
    <s v="70526"/>
    <s v="0"/>
    <x v="1"/>
    <x v="2"/>
    <x v="0"/>
    <s v="29"/>
    <s v="103"/>
    <s v="H"/>
    <n v="100"/>
    <s v="C &amp; S Carrier"/>
    <s v="3224 US-23 SOUTH, ALPENA MI 49707 US"/>
    <n v="1.94010190293193"/>
    <s v="-9005"/>
    <s v="7"/>
    <d v="1899-12-30T11:42:39"/>
    <d v="1899-12-30T11:53:39"/>
    <n v="0"/>
    <n v="11.005555556666668"/>
    <s v="-83.4658757"/>
    <s v="45.0253117"/>
    <n v="0.84382016264285598"/>
    <n v="14"/>
    <n v="0.269230769230769"/>
    <s v="103_Friday"/>
    <s v="103_Week2_Friday"/>
    <n v="1"/>
    <n v="132"/>
    <n v="101"/>
    <e v="#N/A"/>
    <n v="117.9875"/>
    <n v="87.461200000000005"/>
    <s v="NO"/>
    <s v="MTWRF"/>
    <s v="No"/>
    <s v="Yes"/>
    <s v="Y"/>
    <n v="132"/>
  </r>
  <r>
    <s v="8537"/>
    <s v="99031"/>
    <s v="64"/>
    <x v="1"/>
    <x v="2"/>
    <x v="0"/>
    <s v="30"/>
    <s v="103"/>
    <s v="H"/>
    <n v="170"/>
    <s v="BLARNEY CASTLE #225"/>
    <s v="2222 US 23 SO., ALPENA MI 49707 US"/>
    <n v="1.3170321919024"/>
    <s v="-9006"/>
    <s v="7"/>
    <d v="1899-12-30T11:54:58"/>
    <d v="1899-12-30T12:12:30"/>
    <n v="0"/>
    <n v="17.527777778333334"/>
    <s v="-83.4644534220908"/>
    <s v="45.0321696966945"/>
    <n v="0.51661451977264505"/>
    <n v="0"/>
    <n v="0"/>
    <s v="103_Friday"/>
    <s v="103_Week2_Friday"/>
    <n v="1"/>
    <n v="0"/>
    <n v="171"/>
    <e v="#N/A"/>
    <n v="103.36369999999999"/>
    <n v="123.11620000000001"/>
    <s v="NO"/>
    <s v="MTWRF"/>
    <s v="No"/>
    <s v="Yes"/>
    <s v="Y"/>
    <n v="0"/>
  </r>
  <r>
    <s v="2374"/>
    <s v="70959"/>
    <s v="0"/>
    <x v="1"/>
    <x v="2"/>
    <x v="0"/>
    <s v="31"/>
    <s v="103"/>
    <s v="H"/>
    <n v="120"/>
    <s v="Kipfmiller"/>
    <s v="2584 US 23 S., Alpena MI 49707 US"/>
    <n v="0.40926403179764698"/>
    <s v="-9007"/>
    <s v="7"/>
    <d v="1899-12-30T12:12:55"/>
    <d v="1899-12-30T12:22:36"/>
    <n v="0"/>
    <n v="9.683574621414877"/>
    <s v="-83.464327"/>
    <s v="45.03647"/>
    <n v="0.289661777684462"/>
    <n v="4"/>
    <n v="0.125"/>
    <s v="103_Friday"/>
    <s v="103_Week2_Friday"/>
    <n v="1"/>
    <n v="45"/>
    <n v="121"/>
    <e v="#N/A"/>
    <n v="136.64500000000001"/>
    <n v="108.28749999999999"/>
    <s v="NO"/>
    <s v="MTWRF"/>
    <s v="No"/>
    <s v="Yes"/>
    <s v="Y"/>
    <n v="45"/>
  </r>
  <r>
    <s v="2032"/>
    <s v="70587"/>
    <s v="0"/>
    <x v="1"/>
    <x v="2"/>
    <x v="0"/>
    <s v="32"/>
    <s v="103"/>
    <s v="W"/>
    <n v="170"/>
    <s v="BOBS MUFFLER &amp; REPAIR"/>
    <s v="2277 US-23 SOUTH COMPANY 101, Alpena MI 49707 US"/>
    <n v="1.0793475899845399"/>
    <s v="-9008"/>
    <s v="7"/>
    <d v="1899-12-30T12:23:40"/>
    <d v="1899-12-30T12:32:16"/>
    <n v="0"/>
    <n v="8.6"/>
    <s v="-83.457327"/>
    <s v="45.0430647"/>
    <n v="0.59907836172522899"/>
    <n v="7"/>
    <n v="0.134615384615385"/>
    <s v="103_Friday"/>
    <s v="103_Week2_Friday"/>
    <n v="1"/>
    <n v="24"/>
    <n v="171"/>
    <s v="103_Week2_Wednesday"/>
    <n v="59.817500000000003"/>
    <n v="43.522500000000001"/>
    <s v="NO"/>
    <s v="MTWRF"/>
    <s v="No"/>
    <s v="Yes"/>
    <s v="Y"/>
    <n v="24"/>
  </r>
  <r>
    <s v="2124"/>
    <s v="70687"/>
    <s v="0"/>
    <x v="1"/>
    <x v="2"/>
    <x v="0"/>
    <s v="33"/>
    <s v="103"/>
    <s v="H"/>
    <n v="295"/>
    <s v="DEAN ARBOUR FORD LINCOLN MERCU"/>
    <s v="1001 US-23 North, Alpena MI 49707 US"/>
    <n v="1.84349470585585"/>
    <s v="-9009"/>
    <s v="7"/>
    <d v="1899-12-30T12:34:07"/>
    <d v="1899-12-30T12:51:08"/>
    <n v="0"/>
    <n v="17.022222221666667"/>
    <s v="-83.4450988"/>
    <s v="45.0503698"/>
    <n v="0.83016878901459801"/>
    <n v="7"/>
    <n v="0.134615384615385"/>
    <s v="103_Friday"/>
    <s v="103_Week2_Friday"/>
    <n v="1"/>
    <n v="175"/>
    <n v="296"/>
    <e v="#N/A"/>
    <n v="197.92750000000001"/>
    <n v="253.11500000000001"/>
    <s v="NO"/>
    <s v="MTWRF"/>
    <s v="No"/>
    <s v="Yes"/>
    <s v="Y"/>
    <n v="175"/>
  </r>
  <r>
    <s v="14267"/>
    <s v="70483"/>
    <s v="3"/>
    <x v="1"/>
    <x v="2"/>
    <x v="0"/>
    <s v="34"/>
    <s v="103"/>
    <s v="H"/>
    <n v="1"/>
    <s v="ALPENA CITY HALL"/>
    <s v="208 N. FIRST STREET, ALPENA MI 49707 US"/>
    <n v="2.8364509046077702"/>
    <s v="-9010"/>
    <s v="7"/>
    <d v="1899-12-30T12:53:59"/>
    <d v="1899-12-30T13:00:58"/>
    <n v="0"/>
    <n v="6.9777777783333335"/>
    <s v="-83.431224"/>
    <s v="45.06168"/>
    <n v="1.1085601538455301"/>
    <n v="0"/>
    <n v="0"/>
    <s v="103_Friday"/>
    <s v="103_Week2_Friday"/>
    <n v="1"/>
    <n v="0"/>
    <n v="2"/>
    <e v="#N/A"/>
    <n v="25"/>
    <n v="25"/>
    <s v="NO"/>
    <s v="MTWRF"/>
    <s v="No"/>
    <s v="Yes"/>
    <s v="Y"/>
    <n v="0"/>
  </r>
  <r>
    <s v="2020"/>
    <s v="99046"/>
    <s v="5"/>
    <x v="1"/>
    <x v="2"/>
    <x v="0"/>
    <s v="35"/>
    <s v="103"/>
    <s v="H"/>
    <n v="150"/>
    <s v="DIAMOND SHELL OIL"/>
    <s v="235 WATER ST, ALPENA MI 49707 US"/>
    <n v="0.51792273484170404"/>
    <s v="-9011"/>
    <s v="6"/>
    <d v="1899-12-30T13:01:28"/>
    <d v="1899-12-30T13:29:22"/>
    <n v="0"/>
    <n v="27.900000000000002"/>
    <s v="-83.4293885"/>
    <s v="45.0615955"/>
    <n v="0.129624785337492"/>
    <n v="0"/>
    <n v="0"/>
    <s v="103_Friday"/>
    <s v="103_Week2_Friday"/>
    <n v="1"/>
    <n v="0"/>
    <n v="151"/>
    <e v="#N/A"/>
    <n v="71.133700000000005"/>
    <n v="113.08"/>
    <s v="NO"/>
    <s v="MTWRF"/>
    <s v="No"/>
    <s v="Yes"/>
    <s v="Y"/>
    <n v="0"/>
  </r>
  <r>
    <s v="14671"/>
    <s v="73530"/>
    <s v="0"/>
    <x v="1"/>
    <x v="2"/>
    <x v="0"/>
    <s v="36"/>
    <s v="103"/>
    <s v="T"/>
    <n v="284"/>
    <s v="RED BRICK TAP &amp; BARREL"/>
    <s v="109 RIVER STREET, ALPENA MI 49707 US"/>
    <n v="1.27656247653067"/>
    <s v="-9012"/>
    <s v="7"/>
    <d v="1899-12-30T13:30:39"/>
    <d v="1899-12-30T13:31:00"/>
    <n v="0"/>
    <n v="0.35000000000000003"/>
    <s v="-83.432515"/>
    <s v="45.063245"/>
    <n v="0.228507002759404"/>
    <n v="0"/>
    <n v="0"/>
    <s v="103_Friday"/>
    <s v="103_Week2_Friday"/>
    <n v="1"/>
    <n v="0"/>
    <n v="285"/>
    <s v="103_Week2_Tuesday"/>
    <n v="166.86869999999999"/>
    <n v="51.057499999999997"/>
    <s v="NO"/>
    <s v="MTWRF"/>
    <s v="No"/>
    <s v="Yes"/>
    <s v="Y"/>
    <n v="0"/>
  </r>
  <r>
    <s v="15608"/>
    <s v="73551"/>
    <s v="0"/>
    <x v="1"/>
    <x v="2"/>
    <x v="0"/>
    <s v="37"/>
    <s v="103"/>
    <s v="H"/>
    <n v="405"/>
    <s v="HOPSIDE BREWERY"/>
    <s v="129 W. CHISHOLM ST., ALPENA MI 49707 US"/>
    <n v="0.91278677619993698"/>
    <s v="-9013"/>
    <s v="7"/>
    <d v="1899-12-30T13:59:59"/>
    <d v="1899-12-30T14:08:39"/>
    <n v="28.080257540568699"/>
    <n v="8.6722222216666669"/>
    <s v="-83.433987"/>
    <s v="45.063127"/>
    <n v="0.16477969309885401"/>
    <n v="0"/>
    <n v="0"/>
    <s v="103_Friday"/>
    <s v="103_Week2_Friday"/>
    <n v="1"/>
    <n v="0"/>
    <n v="406"/>
    <e v="#N/A"/>
    <n v="4.8837000000000002"/>
    <n v="0"/>
    <s v="NO"/>
    <s v="MTWRF"/>
    <s v="No"/>
    <s v="Yes"/>
    <s v="Y"/>
    <n v="0"/>
  </r>
  <r>
    <s v=""/>
    <m/>
    <m/>
    <x v="1"/>
    <x v="2"/>
    <x v="0"/>
    <s v=""/>
    <m/>
    <m/>
    <m/>
    <s v="Alpena Depot"/>
    <s v="120 E Herman St,, Alpena 49707 US"/>
    <n v="3.2230758592486399"/>
    <s v="-8525"/>
    <m/>
    <d v="1899-12-30T14:11:53"/>
    <d v="1899-12-30T14:11:53"/>
    <n v="0"/>
    <m/>
    <s v="-83.416387"/>
    <s v="45.0710235"/>
    <n v="1.1383174960204501"/>
    <m/>
    <m/>
    <s v="103_Friday"/>
    <s v="103_Week2_Friday"/>
    <n v="20"/>
    <m/>
    <n v="1"/>
    <e v="#N/A"/>
    <m/>
    <m/>
    <m/>
    <m/>
    <s v="Yes"/>
    <s v="Yes"/>
    <m/>
    <m/>
  </r>
  <r>
    <s v="13140"/>
    <s v="99161"/>
    <s v="110"/>
    <x v="1"/>
    <x v="2"/>
    <x v="1"/>
    <s v="1"/>
    <s v="105"/>
    <s v="T"/>
    <n v="1"/>
    <s v="FAMILY FARE #1510 FIRST AID"/>
    <s v="829 W. MAIN POB 580, GAYLORD MI 49734 US"/>
    <n v="80.565982021391406"/>
    <s v="-8905"/>
    <s v="7"/>
    <d v="1899-12-30T07:20:33"/>
    <d v="1899-12-30T07:30:14"/>
    <n v="0"/>
    <n v="9.683574621414877"/>
    <s v="-84.684313"/>
    <s v="45.025745"/>
    <n v="72.316237429970798"/>
    <n v="0"/>
    <m/>
    <s v="103_Monday"/>
    <s v="103_Week2_Monday"/>
    <n v="1"/>
    <n v="0"/>
    <n v="2"/>
    <s v="105_Week2_Tuesday"/>
    <n v="0"/>
    <n v="0"/>
    <s v="NO"/>
    <s v="MTWRF"/>
    <s v="Yes"/>
    <s v="Yes"/>
    <s v="Y"/>
    <n v="0"/>
  </r>
  <r>
    <s v="2499"/>
    <s v="99061"/>
    <s v="111"/>
    <x v="1"/>
    <x v="2"/>
    <x v="1"/>
    <s v="2"/>
    <s v="105"/>
    <s v="T"/>
    <n v="150"/>
    <s v="FAMILY FARE #1510 MEAT"/>
    <s v="829 W. MAIN POB 580, GAYLORD MI 49734 US"/>
    <n v="0"/>
    <s v="-8906"/>
    <s v="7"/>
    <d v="1899-12-30T07:30:14"/>
    <d v="1899-12-30T08:12:38"/>
    <n v="0"/>
    <n v="42.4"/>
    <s v="-84.684313"/>
    <s v="45.025745"/>
    <m/>
    <n v="9"/>
    <n v="0.169811320754717"/>
    <s v="103_Monday"/>
    <s v="103_Week2_Monday"/>
    <n v="1"/>
    <n v="47"/>
    <n v="151"/>
    <s v="105_Week2_Tuesday"/>
    <n v="65.89"/>
    <n v="63.08"/>
    <s v="NO"/>
    <s v="MTWRF"/>
    <s v="Yes"/>
    <s v="Yes"/>
    <s v="Y"/>
    <n v="47"/>
  </r>
  <r>
    <s v="2847"/>
    <s v="99061"/>
    <s v="120"/>
    <x v="1"/>
    <x v="2"/>
    <x v="1"/>
    <s v="3"/>
    <s v="105"/>
    <s v="T"/>
    <n v="130"/>
    <s v="FAMILY FARE #1510-DAIRY QUEEN"/>
    <s v="829 W. MAIN POB 580, GAYLORD MI 49734 US"/>
    <n v="0"/>
    <s v="-8907"/>
    <s v="7"/>
    <d v="1899-12-30T08:12:38"/>
    <d v="1899-12-30T08:12:50"/>
    <n v="0"/>
    <n v="0.20833333333333334"/>
    <s v="-84.684313"/>
    <s v="45.025745"/>
    <m/>
    <n v="0"/>
    <n v="0"/>
    <s v="103_Monday"/>
    <s v="103_Week2_Monday"/>
    <n v="1"/>
    <n v="0"/>
    <n v="131"/>
    <s v="105_Week2_Tuesday"/>
    <n v="11.25"/>
    <n v="11.574999999999999"/>
    <s v="NO"/>
    <s v="MTWRF"/>
    <s v="Yes"/>
    <s v="Yes"/>
    <s v="Y"/>
    <n v="0"/>
  </r>
  <r>
    <s v="2845"/>
    <s v="99061"/>
    <s v="118"/>
    <x v="1"/>
    <x v="2"/>
    <x v="1"/>
    <s v="4"/>
    <s v="105"/>
    <s v="T"/>
    <n v="110"/>
    <s v="FAMILY FARE #1510-DELI"/>
    <s v="829 W. MAIN POB 580, GAYLORD MI 49734 US"/>
    <n v="0"/>
    <s v="-8908"/>
    <s v="7"/>
    <d v="1899-12-30T08:12:51"/>
    <d v="1899-12-30T08:13:06"/>
    <n v="0"/>
    <n v="0.25"/>
    <s v="-84.684313"/>
    <s v="45.025745"/>
    <m/>
    <n v="0"/>
    <n v="0"/>
    <s v="103_Monday"/>
    <s v="103_Week2_Monday"/>
    <n v="1"/>
    <n v="0"/>
    <n v="111"/>
    <s v="105_Week2_Tuesday"/>
    <n v="14.44"/>
    <n v="22.4925"/>
    <s v="NO"/>
    <s v="MTWRF"/>
    <s v="Yes"/>
    <s v="Yes"/>
    <s v="Y"/>
    <n v="0"/>
  </r>
  <r>
    <s v="2844"/>
    <s v="99061"/>
    <s v="117"/>
    <x v="1"/>
    <x v="2"/>
    <x v="1"/>
    <s v="5"/>
    <s v="105"/>
    <s v="T"/>
    <n v="100"/>
    <s v="FAMILY FARE #1510-BAKERY"/>
    <s v="829 W. MAIN POB 580, GAYLORD MI 49734 US"/>
    <n v="0"/>
    <s v="-8909"/>
    <s v="7"/>
    <d v="1899-12-30T08:13:06"/>
    <d v="1899-12-30T08:13:21"/>
    <n v="0"/>
    <n v="0.25833333333333336"/>
    <s v="-84.684313"/>
    <s v="45.025745"/>
    <m/>
    <n v="0"/>
    <n v="0"/>
    <s v="103_Monday"/>
    <s v="103_Week2_Monday"/>
    <n v="1"/>
    <n v="0"/>
    <n v="101"/>
    <s v="105_Week2_Tuesday"/>
    <n v="10.77"/>
    <n v="14.47"/>
    <s v="NO"/>
    <s v="MTWRF"/>
    <s v="Yes"/>
    <s v="Yes"/>
    <s v="Y"/>
    <n v="0"/>
  </r>
  <r>
    <s v="2843"/>
    <s v="99061"/>
    <s v="116"/>
    <x v="1"/>
    <x v="2"/>
    <x v="1"/>
    <s v="6"/>
    <s v="105"/>
    <s v="T"/>
    <n v="90"/>
    <s v="FAMILY FARE #1510-STARBUCKS"/>
    <s v="829 W. MAIN POB 580, GAYLORD MI 49734 US"/>
    <n v="0"/>
    <s v="-8910"/>
    <s v="7"/>
    <d v="1899-12-30T08:13:21"/>
    <d v="1899-12-30T08:13:32"/>
    <n v="0"/>
    <n v="0.18333333333333335"/>
    <s v="-84.684313"/>
    <s v="45.025745"/>
    <m/>
    <n v="0"/>
    <n v="0"/>
    <s v="103_Monday"/>
    <s v="103_Week2_Monday"/>
    <n v="1"/>
    <n v="0"/>
    <n v="91"/>
    <s v="105_Week2_Tuesday"/>
    <n v="4.5"/>
    <n v="4.5811999999999999"/>
    <s v="NO"/>
    <s v="MTWRF"/>
    <s v="Yes"/>
    <s v="Yes"/>
    <s v="Y"/>
    <n v="0"/>
  </r>
  <r>
    <s v="13133"/>
    <s v="99161"/>
    <s v="203"/>
    <x v="1"/>
    <x v="2"/>
    <x v="1"/>
    <s v="7"/>
    <s v="105"/>
    <s v="T"/>
    <n v="1"/>
    <s v="SPARTAN #838 FIRST AID"/>
    <s v="835 W. MAIN STREET, GAYLORD MI 49734 US"/>
    <n v="0.22524010576307801"/>
    <s v="-8911"/>
    <s v="7"/>
    <d v="1899-12-30T08:13:46"/>
    <d v="1899-12-30T08:13:59"/>
    <n v="0"/>
    <n v="0.21666666666666667"/>
    <s v="-84.685908"/>
    <s v="45.027006"/>
    <n v="7.8255431194558495E-2"/>
    <n v="0"/>
    <m/>
    <s v="103_Monday"/>
    <s v="103_Week2_Monday"/>
    <n v="1"/>
    <n v="0"/>
    <n v="2"/>
    <s v="105_Week2_Tuesday"/>
    <n v="0"/>
    <n v="0"/>
    <s v="NO"/>
    <s v="MTWRF"/>
    <s v="Yes"/>
    <s v="Yes"/>
    <s v="Y"/>
    <n v="0"/>
  </r>
  <r>
    <s v="2500"/>
    <s v="99061"/>
    <s v="203"/>
    <x v="1"/>
    <x v="2"/>
    <x v="1"/>
    <s v="8"/>
    <s v="105"/>
    <s v="T"/>
    <n v="85"/>
    <s v="SPARTAN QUICK STOP #838"/>
    <s v="835 W. MAIN STREET, GAYLORD MI 49734 US"/>
    <n v="0"/>
    <s v="-8912"/>
    <s v="7"/>
    <d v="1899-12-30T08:13:59"/>
    <d v="1899-12-30T08:22:19"/>
    <n v="0"/>
    <n v="8.3333333333333339"/>
    <s v="-84.685908"/>
    <s v="45.027006"/>
    <m/>
    <n v="0"/>
    <n v="0"/>
    <s v="103_Monday"/>
    <s v="103_Week2_Monday"/>
    <n v="1"/>
    <n v="0"/>
    <n v="86"/>
    <s v="105_Week2_Tuesday"/>
    <n v="29.09"/>
    <n v="26.163699999999999"/>
    <s v="NO"/>
    <s v="MTWRF"/>
    <s v="Yes"/>
    <s v="Yes"/>
    <s v="Y"/>
    <n v="0"/>
  </r>
  <r>
    <s v="2504"/>
    <s v="99051"/>
    <s v="54"/>
    <x v="1"/>
    <x v="2"/>
    <x v="1"/>
    <s v="9"/>
    <s v="101"/>
    <s v="M"/>
    <n v="0"/>
    <s v="JET'S PIZZA MI-058"/>
    <s v="111 WEST STREET, GAYLORD MI 49735 US"/>
    <n v="0.321738066151738"/>
    <s v="-8913"/>
    <s v="7"/>
    <d v="1899-12-30T08:22:38"/>
    <d v="1899-12-30T08:36:07"/>
    <n v="0"/>
    <n v="13.483333333333334"/>
    <s v="-84.68651"/>
    <s v="45.027824"/>
    <n v="4.2686995081978998E-2"/>
    <n v="0"/>
    <n v="0"/>
    <s v="103_Monday"/>
    <s v="103_Week2_Monday"/>
    <n v="1"/>
    <n v="0"/>
    <n v="1"/>
    <s v="101_Week2_Monday"/>
    <n v="121.0012"/>
    <n v="118.1262"/>
    <s v="NO"/>
    <s v="MTWRF"/>
    <s v="Yes"/>
    <s v="No"/>
    <s v="Y"/>
    <n v="0"/>
  </r>
  <r>
    <s v="2512"/>
    <s v="99058"/>
    <s v="13"/>
    <x v="1"/>
    <x v="2"/>
    <x v="1"/>
    <s v="10"/>
    <s v="105"/>
    <s v="T"/>
    <n v="80"/>
    <s v="Forwards - Gaylord North 147"/>
    <s v="1025 W. Main R#2 P.O. Box 652, Gaylord MI 49735 US"/>
    <n v="1.00707671232522"/>
    <s v="-8914"/>
    <s v="7"/>
    <d v="1899-12-30T08:37:08"/>
    <d v="1899-12-30T08:48:38"/>
    <n v="0"/>
    <n v="11.5"/>
    <s v="-84.691373"/>
    <s v="45.026844"/>
    <n v="0.30209668592455802"/>
    <n v="0"/>
    <n v="0"/>
    <s v="103_Monday"/>
    <s v="103_Week2_Monday"/>
    <n v="1"/>
    <n v="0"/>
    <n v="81"/>
    <s v="105_Week2_Tuesday"/>
    <n v="43.77"/>
    <n v="57.405000000000001"/>
    <s v="NO"/>
    <s v="MTWRF"/>
    <s v="Yes"/>
    <s v="Yes"/>
    <s v="Y"/>
    <n v="0"/>
  </r>
  <r>
    <s v="9589"/>
    <s v="73312"/>
    <s v="0"/>
    <x v="1"/>
    <x v="2"/>
    <x v="1"/>
    <s v="11"/>
    <s v="105"/>
    <s v="T"/>
    <n v="70"/>
    <s v="BIG BOY GAYLORD"/>
    <s v="1359 N MAIN, GAYLORD MI 49735 US"/>
    <n v="0.75358236581087101"/>
    <s v="-8915"/>
    <s v="7"/>
    <d v="1899-12-30T08:49:23"/>
    <d v="1899-12-30T08:58:18"/>
    <n v="0"/>
    <n v="8.9166666666666661"/>
    <s v="-84.695808"/>
    <s v="45.026981"/>
    <n v="0.267052174776649"/>
    <n v="0"/>
    <n v="0"/>
    <s v="103_Monday"/>
    <s v="103_Week2_Monday"/>
    <n v="1"/>
    <n v="0"/>
    <n v="71"/>
    <s v="105_Week2_Tuesday"/>
    <n v="73.788700000000006"/>
    <n v="47.036200000000001"/>
    <s v="NO"/>
    <s v="MTWRF"/>
    <s v="Yes"/>
    <s v="Yes"/>
    <s v="Y"/>
    <n v="0"/>
  </r>
  <r>
    <s v="11789"/>
    <s v="73443"/>
    <s v="0"/>
    <x v="1"/>
    <x v="2"/>
    <x v="1"/>
    <s v="12"/>
    <s v="105"/>
    <s v="T"/>
    <n v="40"/>
    <s v="PANERA BREAD"/>
    <s v="1386 WEST MAIN, GAYLORD MI 49735 US"/>
    <n v="0.28192018531262902"/>
    <s v="-8916"/>
    <s v="7"/>
    <d v="1899-12-30T08:58:35"/>
    <d v="1899-12-30T09:12:45"/>
    <n v="0"/>
    <n v="14.175000000000001"/>
    <s v="-84.699039"/>
    <s v="45.02785"/>
    <n v="0.15857167763841301"/>
    <n v="0"/>
    <n v="0"/>
    <s v="103_Monday"/>
    <s v="103_Week2_Monday"/>
    <n v="1"/>
    <n v="0"/>
    <n v="41"/>
    <s v="105_Week2_Tuesday"/>
    <n v="81.27"/>
    <n v="79.833699999999993"/>
    <s v="NO"/>
    <s v="MTWRF"/>
    <s v="Yes"/>
    <s v="Yes"/>
    <s v="Y"/>
    <n v="0"/>
  </r>
  <r>
    <s v="11062"/>
    <s v="99031"/>
    <s v="133"/>
    <x v="1"/>
    <x v="2"/>
    <x v="1"/>
    <s v="13"/>
    <s v="105"/>
    <s v="T"/>
    <n v="50"/>
    <s v="GAYLORD WEST EZ MART #488"/>
    <s v="3400 M32 WEST, GAYLORD MI 49735 US"/>
    <n v="2.5655222386121799"/>
    <s v="-8917"/>
    <s v="7"/>
    <d v="1899-12-30T09:15:19"/>
    <d v="1899-12-30T09:34:09"/>
    <n v="0"/>
    <n v="18.833333333333332"/>
    <s v="-84.739922"/>
    <s v="45.027891"/>
    <n v="2.002055229367"/>
    <n v="0"/>
    <n v="0"/>
    <s v="103_Monday"/>
    <s v="103_Week2_Monday"/>
    <n v="1"/>
    <n v="0"/>
    <n v="51"/>
    <s v="105_Week2_Tuesday"/>
    <n v="176.2337"/>
    <n v="184.90620000000001"/>
    <s v="NO"/>
    <s v="MTWRF"/>
    <s v="Yes"/>
    <s v="Yes"/>
    <s v="Y"/>
    <n v="0"/>
  </r>
  <r>
    <s v="11051"/>
    <s v="73397"/>
    <s v="0"/>
    <x v="1"/>
    <x v="2"/>
    <x v="1"/>
    <s v="14"/>
    <s v="105"/>
    <s v="T"/>
    <n v="45"/>
    <s v="AWAKON-GAYLORD"/>
    <s v="1496 WEST MAIN, GAYLORD MI 49735 US"/>
    <n v="2.3370212856680199"/>
    <s v="-8918"/>
    <s v="6"/>
    <d v="1899-12-30T09:36:29"/>
    <d v="1899-12-30T09:40:43"/>
    <n v="0"/>
    <n v="4.2333333333333334"/>
    <s v="-84.703496"/>
    <s v="45.028476"/>
    <n v="1.8187054014721999"/>
    <n v="0"/>
    <n v="0"/>
    <s v="103_Monday"/>
    <s v="103_Week2_Monday"/>
    <n v="1"/>
    <n v="0"/>
    <n v="46"/>
    <s v="105_Week2_Tuesday"/>
    <n v="20.234999999999999"/>
    <n v="20.234999999999999"/>
    <s v="NO"/>
    <s v="MTWRF"/>
    <s v="Yes"/>
    <s v="Yes"/>
    <s v="Y"/>
    <n v="0"/>
  </r>
  <r>
    <s v="10666"/>
    <s v="73335"/>
    <s v="1"/>
    <x v="1"/>
    <x v="2"/>
    <x v="1"/>
    <s v="15"/>
    <s v="105"/>
    <s v="T"/>
    <n v="45"/>
    <s v="COMMUNITY FINANCIAL-GAYLORD 2"/>
    <s v="1360 WEST MAIN, GAYLORD MI 49735 US"/>
    <n v="1.0239256117492901"/>
    <s v="-8919"/>
    <s v="1"/>
    <d v="1899-12-30T09:41:45"/>
    <d v="1899-12-30T09:45:17"/>
    <n v="0"/>
    <n v="3.5333333333333332"/>
    <s v="-84.697031"/>
    <s v="45.027822"/>
    <n v="0.41134663067189098"/>
    <n v="0"/>
    <n v="0"/>
    <s v="103_Monday"/>
    <s v="103_Week2_Monday"/>
    <n v="1"/>
    <n v="0"/>
    <n v="46"/>
    <s v="105_Week2_Tuesday"/>
    <n v="17.954999999999998"/>
    <n v="24.058700000000002"/>
    <s v="NO"/>
    <s v="MTWRF"/>
    <s v="Yes"/>
    <s v="Yes"/>
    <s v="Y"/>
    <n v="0"/>
  </r>
  <r>
    <s v="2421"/>
    <s v="71008"/>
    <s v="0"/>
    <x v="1"/>
    <x v="2"/>
    <x v="1"/>
    <s v="16"/>
    <s v="101"/>
    <s v="M"/>
    <n v="0"/>
    <s v="WCISEL CONSTRUCTION"/>
    <s v="1054 ANNA DR, GAYLORD MI 49735 US"/>
    <n v="1.3060927670449001"/>
    <s v="-8920"/>
    <s v="7"/>
    <d v="1899-12-30T09:46:35"/>
    <d v="1899-12-30T09:53:31"/>
    <n v="0"/>
    <n v="6.9333333333333336"/>
    <s v="-84.695003"/>
    <s v="45.029955"/>
    <n v="0.338163771356501"/>
    <n v="13"/>
    <n v="0.25"/>
    <s v="103_Monday"/>
    <s v="103_Week2_Monday"/>
    <n v="1"/>
    <n v="27"/>
    <n v="1"/>
    <s v="101_Week2_Monday"/>
    <n v="52.58"/>
    <n v="52.58"/>
    <s v="NO"/>
    <s v="MTWRF"/>
    <s v="Yes"/>
    <s v="No"/>
    <s v="Y"/>
    <n v="27"/>
  </r>
  <r>
    <s v="2877"/>
    <s v="73045"/>
    <s v="0"/>
    <x v="1"/>
    <x v="2"/>
    <x v="1"/>
    <s v="17"/>
    <s v="105"/>
    <s v="T"/>
    <n v="180"/>
    <s v="ZIP'S HARLEY DAVIDSON"/>
    <s v="980 S. WISCONSIN AVE., GAYLORD MI 49735 US"/>
    <n v="4.5066517721861601"/>
    <s v="-8921"/>
    <s v="7"/>
    <d v="1899-12-30T09:58:02"/>
    <d v="1899-12-30T10:08:45"/>
    <n v="0"/>
    <n v="10.716666666666667"/>
    <s v="-84.682025"/>
    <s v="45.016724"/>
    <n v="1.4617403753101299"/>
    <n v="7"/>
    <n v="0.13207547169811301"/>
    <s v="103_Monday"/>
    <s v="103_Week2_Monday"/>
    <n v="1"/>
    <n v="62"/>
    <n v="181"/>
    <s v="105_Week2_Tuesday"/>
    <n v="148.82"/>
    <n v="131.63120000000001"/>
    <s v="NO"/>
    <s v="TWRF"/>
    <s v="Yes"/>
    <s v="Yes"/>
    <s v="N"/>
    <n v="62"/>
  </r>
  <r>
    <s v=""/>
    <m/>
    <m/>
    <x v="1"/>
    <x v="2"/>
    <x v="1"/>
    <s v=""/>
    <m/>
    <m/>
    <m/>
    <s v="Alpena Depot"/>
    <s v="120 E Herman St,, Alpena 49707 US"/>
    <n v="87.970815548673301"/>
    <s v="-8452"/>
    <m/>
    <d v="1899-12-30T11:36:43"/>
    <d v="1899-12-30T11:36:43"/>
    <n v="0"/>
    <m/>
    <s v="-83.416387"/>
    <s v="45.0710235"/>
    <n v="77.679858886548899"/>
    <m/>
    <m/>
    <s v="103_Monday"/>
    <s v="103_Week2_Monday"/>
    <n v="20"/>
    <m/>
    <n v="1"/>
    <e v="#N/A"/>
    <m/>
    <m/>
    <m/>
    <m/>
    <s v="Yes"/>
    <s v="Yes"/>
    <m/>
    <m/>
  </r>
  <r>
    <s v="2669"/>
    <s v="71267"/>
    <s v="0"/>
    <x v="1"/>
    <x v="2"/>
    <x v="2"/>
    <s v="1"/>
    <s v="103"/>
    <s v="M"/>
    <n v="0"/>
    <s v="Atlanta Motel"/>
    <s v="12520 STATE ST P.O. Box 206, Atlanta MI 49709 US"/>
    <n v="42.5923608709127"/>
    <s v="-8940"/>
    <s v="7"/>
    <d v="1899-12-30T06:42:35"/>
    <d v="1899-12-30T06:43:15"/>
    <n v="0"/>
    <n v="0.67500000000000004"/>
    <s v="-84.142475"/>
    <s v="45.004433"/>
    <n v="39.413954516522502"/>
    <n v="0"/>
    <n v="0"/>
    <s v="103_Thursday"/>
    <s v="103_Week2_Thursday"/>
    <n v="1"/>
    <n v="0"/>
    <n v="1"/>
    <s v="103_Week2_Monday"/>
    <n v="72.056200000000004"/>
    <n v="44.597499999999997"/>
    <s v="NO"/>
    <s v="MTWRF"/>
    <s v="No"/>
    <s v="Yes"/>
    <s v="Y"/>
    <n v="0"/>
  </r>
  <r>
    <s v="2217"/>
    <s v="70790"/>
    <s v="0"/>
    <x v="1"/>
    <x v="2"/>
    <x v="2"/>
    <s v="2"/>
    <s v="101"/>
    <s v="M"/>
    <n v="0"/>
    <s v="Natural Gas Compression"/>
    <s v="16950 M 32, M33, ATLANTA MI 49707 US"/>
    <n v="4.7027427684515697"/>
    <s v="-8941"/>
    <s v="7"/>
    <d v="1899-12-30T07:00:00"/>
    <d v="1899-12-30T07:05:32"/>
    <n v="12.029896359890699"/>
    <n v="5.5333333333333332"/>
    <s v="-84.0544197"/>
    <s v="45.0091192"/>
    <n v="4.3866714338615598"/>
    <n v="29"/>
    <n v="0.54716981132075504"/>
    <s v="103_Thursday"/>
    <s v="103_Week2_Thursday"/>
    <n v="1"/>
    <n v="104"/>
    <n v="1"/>
    <s v="101_Week2_Monday"/>
    <n v="130.20249999999999"/>
    <n v="117.6212"/>
    <s v="NO"/>
    <s v="MTWRF"/>
    <s v="Yes"/>
    <s v="Yes"/>
    <s v="Y"/>
    <n v="104"/>
  </r>
  <r>
    <s v="2056"/>
    <s v="70613"/>
    <s v="0"/>
    <x v="1"/>
    <x v="2"/>
    <x v="2"/>
    <s v="3"/>
    <s v="103"/>
    <s v="H"/>
    <n v="382"/>
    <s v="Subway- Bagley"/>
    <s v="13456 Macarthur Rd., Alpena MI 49707 US"/>
    <n v="23.670836858451398"/>
    <s v="-8942"/>
    <s v="5"/>
    <d v="1899-12-30T09:00:00"/>
    <d v="1899-12-30T09:03:58"/>
    <n v="90.795829806476803"/>
    <n v="3.9666666666666668"/>
    <s v="-83.7315167"/>
    <s v="45.1325067"/>
    <n v="24.8409906079773"/>
    <n v="0"/>
    <n v="0"/>
    <s v="103_Thursday"/>
    <s v="103_Week2_Thursday"/>
    <n v="1"/>
    <n v="0"/>
    <n v="383"/>
    <e v="#N/A"/>
    <n v="15.95"/>
    <n v="15.95"/>
    <s v="NO"/>
    <s v="MTWRF"/>
    <s v="No"/>
    <s v="Yes"/>
    <s v="Y"/>
    <n v="0"/>
  </r>
  <r>
    <s v="2037"/>
    <s v="99152"/>
    <s v="9"/>
    <x v="1"/>
    <x v="2"/>
    <x v="2"/>
    <s v="4"/>
    <s v="103"/>
    <s v="H"/>
    <n v="370"/>
    <s v="ARMC MEDICAL GROUP-CARDIO ASSO"/>
    <s v="460 Long Rapids Plaza, Alpena MI 49707 US"/>
    <n v="18.464236930012699"/>
    <s v="-8943"/>
    <s v="6"/>
    <d v="1899-12-30T09:22:25"/>
    <d v="1899-12-30T09:23:30"/>
    <n v="0"/>
    <n v="1.0833333333333333"/>
    <s v="-83.463276"/>
    <s v="45.080212"/>
    <n v="15.4025055066014"/>
    <n v="0"/>
    <n v="0"/>
    <s v="103_Thursday"/>
    <s v="103_Week2_Thursday"/>
    <n v="1"/>
    <n v="0"/>
    <n v="371"/>
    <e v="#N/A"/>
    <n v="75.239999999999995"/>
    <n v="64.685000000000002"/>
    <s v="NO"/>
    <s v="MTWRF"/>
    <s v="No"/>
    <s v="Yes"/>
    <s v="Y"/>
    <n v="0"/>
  </r>
  <r>
    <s v="2011"/>
    <s v="70564"/>
    <s v="0"/>
    <x v="1"/>
    <x v="2"/>
    <x v="2"/>
    <s v="5"/>
    <s v="103"/>
    <s v="W"/>
    <n v="35"/>
    <s v="Chee Peng Restaurant"/>
    <s v="1237 US-23 North, Alpena MI 49707 US"/>
    <n v="3.6869445946067598"/>
    <s v="-8944"/>
    <s v="5"/>
    <d v="1899-12-30T09:27:12"/>
    <d v="1899-12-30T09:36:53"/>
    <n v="0"/>
    <n v="9.683574621414877"/>
    <s v="-83.457845"/>
    <s v="45.093486"/>
    <n v="1.8127132972051401"/>
    <n v="0"/>
    <n v="0"/>
    <s v="103_Thursday"/>
    <s v="103_Week2_Thursday"/>
    <n v="1"/>
    <n v="0"/>
    <n v="36"/>
    <s v="103_Week2_Wednesday"/>
    <n v="9.3636999999999997"/>
    <n v="6.2424999999999997"/>
    <s v="NO"/>
    <s v="MTWRF"/>
    <s v="No"/>
    <s v="Yes"/>
    <s v="Y"/>
    <n v="0"/>
  </r>
  <r>
    <s v="1996"/>
    <s v="70548"/>
    <s v="0"/>
    <x v="1"/>
    <x v="2"/>
    <x v="2"/>
    <s v="6"/>
    <s v="103"/>
    <s v="W"/>
    <n v="35"/>
    <s v="Eagle Engineering &amp; Supply"/>
    <s v="101 North Industrial Hwy, Alpena MI 49707 US"/>
    <n v="0.61652765981852997"/>
    <s v="-8945"/>
    <s v="6"/>
    <d v="1899-12-30T09:37:30"/>
    <d v="1899-12-30T09:37:44"/>
    <n v="0"/>
    <n v="0.23333333333333334"/>
    <s v="-83.455732"/>
    <s v="45.100345"/>
    <n v="0.50291972292332798"/>
    <n v="0"/>
    <n v="0"/>
    <s v="103_Thursday"/>
    <s v="103_Week2_Thursday"/>
    <n v="1"/>
    <n v="0"/>
    <n v="36"/>
    <s v="103_Week2_Wednesday"/>
    <n v="19.635000000000002"/>
    <n v="19.635000000000002"/>
    <s v="NO"/>
    <s v="MTWRF"/>
    <s v="No"/>
    <s v="Yes"/>
    <s v="Y"/>
    <n v="0"/>
  </r>
  <r>
    <s v="2136"/>
    <s v="70699"/>
    <s v="0"/>
    <x v="1"/>
    <x v="2"/>
    <x v="2"/>
    <s v="7"/>
    <s v="103"/>
    <s v="W"/>
    <n v="20"/>
    <s v="Alpena College"/>
    <s v="666 Johnson St. Attn: Accounts Payable, Alpena MI 49707-1495 US"/>
    <n v="3.7619684822857402"/>
    <s v="-8946"/>
    <s v="5"/>
    <d v="1899-12-30T09:41:29"/>
    <d v="1899-12-30T09:41:36"/>
    <n v="0"/>
    <n v="0.11666666666666667"/>
    <s v="-83.4451563"/>
    <s v="45.0810807"/>
    <n v="1.91187903081945"/>
    <n v="0"/>
    <n v="0"/>
    <s v="103_Thursday"/>
    <s v="103_Week2_Thursday"/>
    <n v="1"/>
    <n v="0"/>
    <n v="21"/>
    <s v="103_Week2_Wednesday"/>
    <n v="70.768699999999995"/>
    <n v="25.454999999999998"/>
    <s v="NO"/>
    <s v="MTWRF"/>
    <s v="No"/>
    <s v="Yes"/>
    <s v="Y"/>
    <n v="0"/>
  </r>
  <r>
    <s v="11322"/>
    <s v="73409"/>
    <s v="0"/>
    <x v="1"/>
    <x v="2"/>
    <x v="2"/>
    <s v="8"/>
    <s v="103"/>
    <s v="W"/>
    <n v="280"/>
    <s v="BELLA ROSE SKIN CARE PLLC"/>
    <s v="114 E. OLDFIELD, ALPENA MI 49707 US"/>
    <n v="3.8284097816795102"/>
    <s v="-8947"/>
    <s v="3"/>
    <d v="1899-12-30T09:45:26"/>
    <d v="1899-12-30T09:55:07"/>
    <n v="0"/>
    <n v="9.683574621414877"/>
    <s v="-83.4282802"/>
    <s v="45.0646405"/>
    <n v="1.4550971515662801"/>
    <n v="0"/>
    <n v="0"/>
    <s v="103_Thursday"/>
    <s v="103_Week2_Thursday"/>
    <n v="1"/>
    <n v="0"/>
    <n v="281"/>
    <s v="103_Week2_Wednesday"/>
    <n v="10.98"/>
    <n v="10.98"/>
    <s v="NO"/>
    <s v="MTWRF"/>
    <s v="No"/>
    <s v="Yes"/>
    <s v="Y"/>
    <n v="0"/>
  </r>
  <r>
    <s v="2109"/>
    <s v="70671"/>
    <s v="0"/>
    <x v="1"/>
    <x v="2"/>
    <x v="2"/>
    <s v="9"/>
    <s v="103"/>
    <s v="W"/>
    <n v="260"/>
    <s v="McDonald Auto Supply"/>
    <s v="126 W. Washington Ave, Alpena MI 49707 US"/>
    <n v="2.2142610605806099"/>
    <s v="-8948"/>
    <s v="3"/>
    <d v="1899-12-30T09:57:20"/>
    <d v="1899-12-30T10:07:01"/>
    <n v="0"/>
    <n v="9.683574621414877"/>
    <s v="-83.436357"/>
    <s v="45.06118"/>
    <n v="0.67104603074887703"/>
    <n v="0"/>
    <n v="0"/>
    <s v="103_Thursday"/>
    <s v="103_Week2_Thursday"/>
    <n v="1"/>
    <n v="0"/>
    <n v="261"/>
    <s v="103_Week2_Wednesday"/>
    <n v="15.25"/>
    <n v="15.25"/>
    <s v="NO"/>
    <s v="MTWRF"/>
    <s v="No"/>
    <s v="Yes"/>
    <s v="Y"/>
    <n v="0"/>
  </r>
  <r>
    <s v="2102"/>
    <s v="70663"/>
    <s v="0"/>
    <x v="1"/>
    <x v="2"/>
    <x v="2"/>
    <s v="10"/>
    <s v="103"/>
    <s v="W"/>
    <n v="81"/>
    <s v="Rapid Results"/>
    <s v="234 S. Second Ave., Alpena MI 49707 US"/>
    <n v="0.363559659570456"/>
    <s v="-8949"/>
    <s v="3"/>
    <d v="1899-12-30T10:07:23"/>
    <d v="1899-12-30T10:17:04"/>
    <n v="0"/>
    <n v="9.683574621414877"/>
    <s v="-83.435539"/>
    <s v="45.060637"/>
    <n v="0.111888495470876"/>
    <n v="0"/>
    <n v="0"/>
    <s v="103_Thursday"/>
    <s v="103_Week2_Thursday"/>
    <n v="1"/>
    <n v="0"/>
    <n v="82"/>
    <s v="103_Week2_Wednesday"/>
    <n v="39.322499999999998"/>
    <n v="9.8074999999999992"/>
    <s v="NO"/>
    <s v="MTWRF"/>
    <s v="No"/>
    <s v="Yes"/>
    <s v="Y"/>
    <n v="0"/>
  </r>
  <r>
    <s v="2027"/>
    <s v="70582"/>
    <s v="0"/>
    <x v="1"/>
    <x v="2"/>
    <x v="2"/>
    <s v="11"/>
    <s v="103"/>
    <s v="H"/>
    <n v="200"/>
    <s v="Dr. Andrew Tarkington DDS"/>
    <s v="215 S. Ripley, Alpena MI 49707 US"/>
    <n v="3.26350368000567"/>
    <s v="-8950"/>
    <s v="1"/>
    <d v="1899-12-30T10:20:20"/>
    <d v="1899-12-30T10:25:42"/>
    <n v="0"/>
    <n v="5.3666666666666671"/>
    <s v="-83.451656"/>
    <s v="45.050605"/>
    <n v="1.1555863805175901"/>
    <n v="0"/>
    <n v="0"/>
    <s v="103_Thursday"/>
    <s v="103_Week2_Thursday"/>
    <n v="1"/>
    <n v="0"/>
    <n v="201"/>
    <e v="#N/A"/>
    <n v="9.2100000000000009"/>
    <n v="13.47"/>
    <s v="NO"/>
    <s v="MTWRF"/>
    <s v="No"/>
    <s v="Yes"/>
    <s v="Y"/>
    <n v="0"/>
  </r>
  <r>
    <s v="10771"/>
    <s v="73387"/>
    <s v="0"/>
    <x v="1"/>
    <x v="2"/>
    <x v="2"/>
    <s v="12"/>
    <s v="103"/>
    <s v="H"/>
    <n v="81"/>
    <s v="TACO BELL"/>
    <s v="111 PAAD CT, ALPENA MI 49707 US"/>
    <n v="1.4319829400628801"/>
    <s v="-8951"/>
    <s v="5"/>
    <d v="1899-12-30T10:27:07"/>
    <d v="1899-12-30T10:30:19"/>
    <n v="0"/>
    <n v="3.2"/>
    <s v="-83.452212"/>
    <s v="45.045138"/>
    <n v="0.57244346477877395"/>
    <n v="0"/>
    <n v="0"/>
    <s v="103_Thursday"/>
    <s v="103_Week2_Thursday"/>
    <n v="1"/>
    <n v="0"/>
    <n v="82"/>
    <e v="#N/A"/>
    <n v="17.5"/>
    <n v="17.5"/>
    <s v="NO"/>
    <s v="MTWRF"/>
    <s v="No"/>
    <s v="Yes"/>
    <s v="Y"/>
    <n v="0"/>
  </r>
  <r>
    <s v="2171"/>
    <s v="70738"/>
    <s v="0"/>
    <x v="1"/>
    <x v="2"/>
    <x v="2"/>
    <s v="13"/>
    <s v="103"/>
    <s v="W"/>
    <n v="162"/>
    <s v="Grand China Buffet"/>
    <s v="2270 U.S. 23 South, Alpena MI 49707 US"/>
    <n v="0.62452745065092996"/>
    <s v="-8952"/>
    <s v="5"/>
    <d v="1899-12-30T10:30:57"/>
    <d v="1899-12-30T10:41:39"/>
    <n v="0"/>
    <n v="10.700000000000001"/>
    <s v="-83.457574"/>
    <s v="45.043803"/>
    <n v="0.29474933393856401"/>
    <n v="0"/>
    <n v="0"/>
    <s v="103_Thursday"/>
    <s v="103_Week2_Thursday"/>
    <n v="1"/>
    <n v="0"/>
    <n v="163"/>
    <s v="103_Week2_Wednesday"/>
    <n v="20"/>
    <n v="4.7"/>
    <s v="NO"/>
    <s v="TWRF"/>
    <s v="No"/>
    <s v="Yes"/>
    <s v="Y"/>
    <n v="0"/>
  </r>
  <r>
    <s v="1971"/>
    <s v="70522"/>
    <s v="0"/>
    <x v="1"/>
    <x v="2"/>
    <x v="2"/>
    <s v="14"/>
    <s v="103"/>
    <s v="W"/>
    <n v="220"/>
    <s v="St. Vincent DePaul"/>
    <s v="2635 US 23 SOUTH, Alpena MI 49707 US"/>
    <n v="1.2426289413124301"/>
    <s v="-8953"/>
    <s v="6"/>
    <d v="1899-12-30T10:42:53"/>
    <d v="1899-12-30T10:43:02"/>
    <n v="0"/>
    <n v="0.15"/>
    <s v="-83.463258"/>
    <s v="45.035053"/>
    <n v="0.67959777432903801"/>
    <n v="0"/>
    <n v="0"/>
    <s v="103_Thursday"/>
    <s v="103_Week2_Thursday"/>
    <n v="1"/>
    <n v="0"/>
    <n v="221"/>
    <s v="103_Week2_Wednesday"/>
    <n v="77.177499999999995"/>
    <n v="69.933700000000002"/>
    <s v="NO"/>
    <s v="MTWRF"/>
    <s v="No"/>
    <s v="Yes"/>
    <s v="Y"/>
    <n v="0"/>
  </r>
  <r>
    <s v="2035"/>
    <s v="70591"/>
    <s v="0"/>
    <x v="1"/>
    <x v="2"/>
    <x v="2"/>
    <s v="15"/>
    <s v="103"/>
    <s v="W"/>
    <n v="215"/>
    <s v="Ziebart Tidy Car"/>
    <s v="2673 US-23 South, Alpena MI 49707 US"/>
    <n v="9.1395897790789604E-2"/>
    <s v="-8954"/>
    <s v="5"/>
    <d v="1899-12-30T10:43:08"/>
    <d v="1899-12-30T10:56:02"/>
    <n v="0"/>
    <n v="12.9"/>
    <s v="-83.463351"/>
    <s v="45.03412"/>
    <n v="6.5597524941595001E-2"/>
    <n v="0"/>
    <n v="0"/>
    <s v="103_Thursday"/>
    <s v="103_Week2_Thursday"/>
    <n v="1"/>
    <n v="0"/>
    <n v="216"/>
    <s v="103_Week2_Wednesday"/>
    <n v="17.5"/>
    <n v="17.5"/>
    <s v="NO"/>
    <s v="MTWRF"/>
    <s v="No"/>
    <s v="Yes"/>
    <s v="Y"/>
    <n v="0"/>
  </r>
  <r>
    <s v="2213"/>
    <s v="70785"/>
    <s v="0"/>
    <x v="1"/>
    <x v="2"/>
    <x v="2"/>
    <s v="16"/>
    <s v="103"/>
    <s v="M"/>
    <n v="0"/>
    <s v="Alpena VFW #2496 Post"/>
    <s v="2900 Connon St. 13460 White Ash, Alpena MI 49707 US"/>
    <n v="1.44393378682435"/>
    <s v="-8955"/>
    <s v="5"/>
    <d v="1899-12-30T10:57:29"/>
    <d v="1899-12-30T10:57:58"/>
    <n v="0"/>
    <n v="0.48333333333333334"/>
    <s v="-83.46335"/>
    <s v="45.04209"/>
    <n v="0.77470094100658005"/>
    <n v="0"/>
    <n v="0"/>
    <s v="103_Thursday"/>
    <s v="103_Week2_Thursday"/>
    <n v="1"/>
    <n v="0"/>
    <n v="1"/>
    <s v="103_Week2_Monday"/>
    <n v="26.352499999999999"/>
    <n v="11.5375"/>
    <s v="NO"/>
    <s v="MTWRF"/>
    <s v="No"/>
    <s v="Yes"/>
    <s v="Y"/>
    <n v="0"/>
  </r>
  <r>
    <s v="2015"/>
    <s v="70568"/>
    <s v="0"/>
    <x v="1"/>
    <x v="2"/>
    <x v="2"/>
    <s v="17"/>
    <s v="103"/>
    <s v="M"/>
    <n v="0"/>
    <s v="Alpena VFW #2496 Lounge"/>
    <s v="2900 Connon St., Alpena MI 49707 US"/>
    <n v="0"/>
    <s v="-8956"/>
    <s v="5"/>
    <d v="1899-12-30T10:57:58"/>
    <d v="1899-12-30T10:58:09"/>
    <n v="0"/>
    <n v="0.18333333333333335"/>
    <s v="-83.46335"/>
    <s v="45.04209"/>
    <m/>
    <n v="0"/>
    <n v="0"/>
    <s v="103_Thursday"/>
    <s v="103_Week2_Thursday"/>
    <n v="1"/>
    <n v="0"/>
    <n v="1"/>
    <s v="103_Week2_Monday"/>
    <n v="28.63"/>
    <n v="14.028700000000001"/>
    <s v="NO"/>
    <s v="MTWRF"/>
    <s v="No"/>
    <s v="Yes"/>
    <s v="Y"/>
    <n v="0"/>
  </r>
  <r>
    <s v="12947"/>
    <s v="73488"/>
    <s v="0"/>
    <x v="1"/>
    <x v="2"/>
    <x v="2"/>
    <s v="18"/>
    <s v="103"/>
    <s v="W"/>
    <n v="1"/>
    <s v="HISER PROPERTIES"/>
    <s v="3303 WEST WASHINGTON, ALPENA MI 49707 US"/>
    <n v="3.9642441682517502"/>
    <s v="-8957"/>
    <s v="5"/>
    <d v="1899-12-30T11:02:06"/>
    <d v="1899-12-30T11:11:47"/>
    <n v="0"/>
    <n v="9.683574621414877"/>
    <s v="-83.4706537"/>
    <s v="45.0625945"/>
    <n v="1.74415025956453"/>
    <n v="0"/>
    <n v="0"/>
    <s v="103_Thursday"/>
    <s v="103_Week2_Thursday"/>
    <n v="1"/>
    <n v="0"/>
    <n v="2"/>
    <s v="103_Week2_Wednesday"/>
    <n v="17.914999999999999"/>
    <n v="17.914999999999999"/>
    <s v="NO"/>
    <s v="MTWRF"/>
    <s v="No"/>
    <s v="Yes"/>
    <s v="Y"/>
    <n v="0"/>
  </r>
  <r>
    <s v="1974"/>
    <s v="70525"/>
    <s v="0"/>
    <x v="1"/>
    <x v="2"/>
    <x v="2"/>
    <s v="19"/>
    <s v="103"/>
    <s v="W"/>
    <n v="120"/>
    <s v="Applebee's"/>
    <s v="1468 M-32 W., Alpena MI 49707 US"/>
    <n v="0.95285384170710996"/>
    <s v="-8958"/>
    <s v="7"/>
    <d v="1899-12-30T11:12:45"/>
    <d v="1899-12-30T11:26:54"/>
    <n v="0"/>
    <n v="14.141666666666667"/>
    <s v="-83.480414"/>
    <s v="45.062023"/>
    <n v="0.47721343619016898"/>
    <n v="0"/>
    <n v="0"/>
    <s v="103_Thursday"/>
    <s v="103_Week2_Thursday"/>
    <n v="1"/>
    <n v="0"/>
    <n v="121"/>
    <s v="103_Week2_Wednesday"/>
    <n v="98.77"/>
    <n v="76.497500000000002"/>
    <s v="NO"/>
    <s v="MTWRF"/>
    <s v="No"/>
    <s v="Yes"/>
    <s v="Y"/>
    <n v="0"/>
  </r>
  <r>
    <s v="12939"/>
    <s v="73470"/>
    <s v="1"/>
    <x v="1"/>
    <x v="2"/>
    <x v="2"/>
    <s v="20"/>
    <s v="103"/>
    <s v="W"/>
    <n v="151"/>
    <s v="BIGGBY #557"/>
    <s v="1253 M-32, ALPENA MI 49707 US"/>
    <n v="7.6883342117071193E-2"/>
    <s v="-8959"/>
    <s v="7"/>
    <d v="1899-12-30T11:26:58"/>
    <d v="1899-12-30T11:30:37"/>
    <n v="0"/>
    <n v="3.6416666666666666"/>
    <s v="-83.481414"/>
    <s v="45.059646"/>
    <n v="5.1233328621722599E-2"/>
    <n v="0"/>
    <n v="0"/>
    <s v="103_Thursday"/>
    <s v="103_Week2_Thursday"/>
    <n v="1"/>
    <n v="0"/>
    <n v="152"/>
    <s v="103_Week2_Wednesday"/>
    <n v="35.6"/>
    <n v="34.94"/>
    <s v="NO"/>
    <s v="MTWRF"/>
    <s v="No"/>
    <s v="Yes"/>
    <s v="Y"/>
    <n v="0"/>
  </r>
  <r>
    <s v="2103"/>
    <s v="70665"/>
    <s v="0"/>
    <x v="1"/>
    <x v="2"/>
    <x v="2"/>
    <s v="21"/>
    <s v="103"/>
    <s v="H"/>
    <n v="400"/>
    <s v="Alpena Auto Electric"/>
    <s v="1643 M-32, Alpena MI 49707 US"/>
    <n v="0.275988459587097"/>
    <s v="-8960"/>
    <s v="7"/>
    <d v="1899-12-30T11:30:53"/>
    <d v="1899-12-30T11:44:44"/>
    <n v="0"/>
    <n v="13.844444445000001"/>
    <s v="-83.4850017"/>
    <s v="45.06119"/>
    <n v="0.20839766572577101"/>
    <n v="15"/>
    <n v="0.28846153846153799"/>
    <s v="103_Thursday"/>
    <s v="103_Week2_Thursday"/>
    <n v="1"/>
    <n v="43"/>
    <n v="401"/>
    <e v="#N/A"/>
    <n v="40.353700000000003"/>
    <n v="37.53"/>
    <s v="NO"/>
    <s v="MTWRF"/>
    <s v="No"/>
    <s v="Yes"/>
    <s v="Y"/>
    <n v="43"/>
  </r>
  <r>
    <s v="2085"/>
    <s v="70644"/>
    <s v="0"/>
    <x v="1"/>
    <x v="2"/>
    <x v="2"/>
    <s v="22"/>
    <s v="103"/>
    <s v="H"/>
    <n v="390"/>
    <s v="Alpena Diesel Service"/>
    <s v="1700 M-32 West, Alpena MI 49707 US"/>
    <n v="0.51109617017209497"/>
    <s v="-8961"/>
    <s v="7"/>
    <d v="1899-12-30T11:45:14"/>
    <d v="1899-12-30T11:50:39"/>
    <n v="0"/>
    <n v="5.4222222216666669"/>
    <s v="-83.486143"/>
    <s v="45.06225"/>
    <n v="0.114695634704781"/>
    <n v="16"/>
    <n v="0.296296296296296"/>
    <s v="103_Thursday"/>
    <s v="103_Week2_Thursday"/>
    <n v="1"/>
    <n v="127"/>
    <n v="391"/>
    <e v="#N/A"/>
    <n v="226.7362"/>
    <n v="211.2962"/>
    <s v="NO"/>
    <s v="MTWRF"/>
    <s v="No"/>
    <s v="Yes"/>
    <s v="Y"/>
    <n v="127"/>
  </r>
  <r>
    <s v="2930"/>
    <s v="73122"/>
    <s v="0"/>
    <x v="1"/>
    <x v="2"/>
    <x v="2"/>
    <s v="23"/>
    <s v="103"/>
    <s v="W"/>
    <n v="130"/>
    <s v="FREESE HYDRAULICS"/>
    <s v="1088 WALTER ST, ALPENA MI 49707 US"/>
    <n v="1.14245227538049"/>
    <s v="-8962"/>
    <s v="7"/>
    <d v="1899-12-30T11:51:48"/>
    <d v="1899-12-30T11:51:56"/>
    <n v="0"/>
    <n v="0.125"/>
    <s v="-83.4924785"/>
    <s v="45.0628138"/>
    <n v="0.43719302399142701"/>
    <n v="25"/>
    <n v="0.480769230769231"/>
    <s v="103_Thursday"/>
    <s v="103_Week2_Thursday"/>
    <n v="1"/>
    <n v="66"/>
    <n v="131"/>
    <s v="103_Week2_Wednesday"/>
    <n v="57.61"/>
    <n v="48.69"/>
    <s v="NO"/>
    <s v="MTWRF"/>
    <s v="No"/>
    <s v="Yes"/>
    <s v="Y"/>
    <n v="66"/>
  </r>
  <r>
    <s v="2931"/>
    <s v="99054"/>
    <s v="29"/>
    <x v="1"/>
    <x v="2"/>
    <x v="2"/>
    <s v="24"/>
    <s v="103"/>
    <s v="W"/>
    <n v="140"/>
    <s v="CHARTER COMMUNICATIONS"/>
    <s v="2074 M-32 WEST, Alpena MI 49707 US"/>
    <n v="0.62519439682364497"/>
    <s v="-8963"/>
    <s v="6"/>
    <d v="1899-12-30T11:52:33"/>
    <d v="1899-12-30T11:52:46"/>
    <n v="0"/>
    <n v="0.21666666666666667"/>
    <s v="-83.492881"/>
    <s v="45.06192"/>
    <n v="0.12963258181224199"/>
    <n v="0"/>
    <n v="0"/>
    <s v="103_Thursday"/>
    <s v="103_Week2_Thursday"/>
    <n v="1"/>
    <n v="0"/>
    <n v="141"/>
    <s v="103_Week2_Wednesday"/>
    <n v="48.655000000000001"/>
    <n v="48.655000000000001"/>
    <s v="NO"/>
    <s v="MTWRF"/>
    <s v="No"/>
    <s v="Yes"/>
    <s v="Y"/>
    <n v="0"/>
  </r>
  <r>
    <s v="8706"/>
    <s v="73261"/>
    <s v="0"/>
    <x v="1"/>
    <x v="2"/>
    <x v="2"/>
    <s v="25"/>
    <s v="103"/>
    <s v="W"/>
    <n v="145"/>
    <s v="GREEN STONE"/>
    <s v="2200 W M-32, ALPENA MI 49707 US"/>
    <n v="0.32807645387947598"/>
    <s v="-8964"/>
    <s v="4"/>
    <d v="1899-12-30T11:53:06"/>
    <d v="1899-12-30T12:02:47"/>
    <n v="0"/>
    <n v="9.683574621414877"/>
    <s v="-83.4954383"/>
    <s v="45.0619117"/>
    <n v="0.17152831924530401"/>
    <n v="0"/>
    <n v="0"/>
    <s v="103_Thursday"/>
    <s v="103_Week2_Thursday"/>
    <n v="1"/>
    <n v="0"/>
    <n v="146"/>
    <s v="103_Week2_Wednesday"/>
    <n v="14.92"/>
    <n v="14.92"/>
    <s v="NO"/>
    <s v="MTWRF"/>
    <s v="No"/>
    <s v="Yes"/>
    <s v="Y"/>
    <n v="0"/>
  </r>
  <r>
    <s v="11486"/>
    <s v="73418"/>
    <s v="0"/>
    <x v="1"/>
    <x v="2"/>
    <x v="2"/>
    <s v="26"/>
    <s v="101"/>
    <s v="M"/>
    <n v="0"/>
    <s v="BUCKY'S MEATS"/>
    <s v="13370 DALLAS RD, LACHINE MI 49753 US"/>
    <n v="11.459623085334901"/>
    <s v="-8965"/>
    <s v="6"/>
    <d v="1899-12-30T12:14:14"/>
    <d v="1899-12-30T12:20:45"/>
    <n v="0"/>
    <n v="6.5166666666666666"/>
    <s v="-83.7231572"/>
    <s v="45.0585247"/>
    <n v="11.813789545751"/>
    <n v="0"/>
    <n v="0"/>
    <s v="103_Thursday"/>
    <s v="103_Week2_Thursday"/>
    <n v="1"/>
    <n v="0"/>
    <n v="1"/>
    <s v="101_Week2_Monday"/>
    <n v="25.815000000000001"/>
    <n v="25.727499999999999"/>
    <s v="NO"/>
    <s v="MTWRF"/>
    <s v="Yes"/>
    <s v="Yes"/>
    <s v="Y"/>
    <n v="0"/>
  </r>
  <r>
    <s v="2664"/>
    <s v="71262"/>
    <s v="0"/>
    <x v="1"/>
    <x v="2"/>
    <x v="2"/>
    <s v="27"/>
    <s v="103"/>
    <s v="M"/>
    <n v="0"/>
    <s v="MDOT ATLANTA"/>
    <s v="13490 M-32/M-33 P.O. Box 437, Atlanta MI 49709 US"/>
    <n v="22.698234880343101"/>
    <s v="-8966"/>
    <s v="7"/>
    <d v="1899-12-30T12:43:27"/>
    <d v="1899-12-30T12:46:54"/>
    <n v="0"/>
    <n v="3.4416666666666669"/>
    <s v="-84.1232748"/>
    <s v="45.008901"/>
    <n v="23.9852588977576"/>
    <n v="5"/>
    <n v="9.6153846153846201E-2"/>
    <s v="103_Thursday"/>
    <s v="103_Week2_Thursday"/>
    <n v="1"/>
    <n v="22"/>
    <n v="1"/>
    <s v="103_Week2_Monday"/>
    <n v="51.405000000000001"/>
    <n v="57.414999999999999"/>
    <s v="NO"/>
    <s v="MTWRF"/>
    <s v="No"/>
    <s v="Yes"/>
    <s v="Y"/>
    <n v="22"/>
  </r>
  <r>
    <s v="2250"/>
    <s v="73404"/>
    <s v="4"/>
    <x v="1"/>
    <x v="2"/>
    <x v="2"/>
    <s v="28"/>
    <s v="103"/>
    <s v="M"/>
    <n v="0"/>
    <s v="Thunder Bay Health - Atlanta 2"/>
    <s v="11899 M-32 W, Atlanta MI 49709 US"/>
    <n v="2.67683346383274"/>
    <s v="-8967"/>
    <s v="7"/>
    <d v="1899-12-30T12:49:34"/>
    <d v="1899-12-30T12:54:01"/>
    <n v="0"/>
    <n v="4.458333333333333"/>
    <s v="-84.1553572"/>
    <s v="45.0067353"/>
    <n v="1.71930805982844"/>
    <n v="0"/>
    <n v="0"/>
    <s v="103_Thursday"/>
    <s v="103_Week2_Thursday"/>
    <n v="1"/>
    <n v="0"/>
    <n v="1"/>
    <s v="103_Week2_Monday"/>
    <n v="152.32499999999999"/>
    <n v="165.0712"/>
    <s v="NO"/>
    <s v="MTWRF"/>
    <s v="No"/>
    <s v="Yes"/>
    <s v="Y"/>
    <n v="0"/>
  </r>
  <r>
    <s v="13584"/>
    <s v="99152"/>
    <s v="3"/>
    <x v="1"/>
    <x v="2"/>
    <x v="2"/>
    <s v="29"/>
    <s v="103"/>
    <s v="M"/>
    <n v="0"/>
    <s v="ATLANTA IMAGING DEPT."/>
    <s v="11899 M-32, ATLANTA MI 48670 US"/>
    <n v="0"/>
    <s v="-8968"/>
    <s v="7"/>
    <d v="1899-12-30T12:54:02"/>
    <d v="1899-12-30T12:54:15"/>
    <n v="0"/>
    <n v="0.21666666666666667"/>
    <s v="-84.1553572"/>
    <s v="45.0067353"/>
    <m/>
    <n v="0"/>
    <n v="0"/>
    <s v="103_Thursday"/>
    <s v="103_Week2_Thursday"/>
    <n v="1"/>
    <n v="0"/>
    <n v="1"/>
    <s v="103_Week2_Monday"/>
    <n v="81.569999999999993"/>
    <n v="81.569999999999993"/>
    <s v="NO"/>
    <s v="MTWRF"/>
    <s v="No"/>
    <s v="Yes"/>
    <s v="Y"/>
    <n v="0"/>
  </r>
  <r>
    <s v="2679"/>
    <s v="71278"/>
    <s v="0"/>
    <x v="1"/>
    <x v="2"/>
    <x v="2"/>
    <s v="30"/>
    <s v="103"/>
    <s v="M"/>
    <n v="0"/>
    <s v="The Villager Restaurant"/>
    <s v="1329 Pine Point, Lewiston MI 49756 US"/>
    <n v="20.8259011730552"/>
    <s v="-8969"/>
    <s v="7"/>
    <d v="1899-12-30T13:15:04"/>
    <d v="1899-12-30T13:25:35"/>
    <n v="0"/>
    <n v="10.516666666666667"/>
    <s v="-84.2889762"/>
    <s v="44.8594852"/>
    <n v="16.890555608811301"/>
    <n v="6"/>
    <n v="0.115384615384615"/>
    <s v="103_Thursday"/>
    <s v="103_Week2_Thursday"/>
    <n v="1"/>
    <n v="33"/>
    <n v="1"/>
    <s v="103_Week2_Monday"/>
    <n v="47.01"/>
    <n v="23.504999999999999"/>
    <s v="NO"/>
    <s v="MTWRF"/>
    <s v="No"/>
    <s v="Yes"/>
    <s v="Y"/>
    <n v="33"/>
  </r>
  <r>
    <s v="2681"/>
    <s v="71280"/>
    <s v="0"/>
    <x v="1"/>
    <x v="2"/>
    <x v="2"/>
    <s v="31"/>
    <s v="103"/>
    <s v="M"/>
    <n v="0"/>
    <s v="Redwood Steakhouse"/>
    <s v="4965 SALLING AVE, LEWSITON MI 49756 US"/>
    <n v="2.72284018993378"/>
    <s v="-8970"/>
    <s v="7"/>
    <d v="1899-12-30T13:59:59"/>
    <d v="1899-12-30T14:06:27"/>
    <n v="31.6794494837523"/>
    <n v="6.4666666666666668"/>
    <s v="-84.293382"/>
    <s v="44.883422"/>
    <n v="1.78521811227214"/>
    <n v="0"/>
    <n v="0"/>
    <s v="103_Thursday"/>
    <s v="103_Week2_Thursday"/>
    <n v="1"/>
    <n v="0"/>
    <n v="1"/>
    <s v="103_Week2_Monday"/>
    <n v="30.403700000000001"/>
    <n v="23.36"/>
    <s v="YES"/>
    <s v="MTWRF"/>
    <s v="No"/>
    <s v="Yes"/>
    <s v="Y"/>
    <n v="0"/>
  </r>
  <r>
    <s v="2307"/>
    <s v="99082"/>
    <s v="12"/>
    <x v="1"/>
    <x v="2"/>
    <x v="2"/>
    <s v="32"/>
    <s v="103"/>
    <s v="M"/>
    <n v="0"/>
    <s v="SUNRISE STORE #6"/>
    <s v="4831 SAILING AVE, LEWISTON MI 49756 US"/>
    <n v="0.58124530129134699"/>
    <s v="-8971"/>
    <s v="7"/>
    <d v="1899-12-30T14:07:02"/>
    <d v="1899-12-30T14:17:29"/>
    <n v="0"/>
    <n v="10.441666666666666"/>
    <s v="-84.297311"/>
    <s v="44.88335"/>
    <n v="0.26346125195555897"/>
    <n v="0"/>
    <n v="0"/>
    <s v="103_Thursday"/>
    <s v="103_Week2_Thursday"/>
    <n v="1"/>
    <n v="0"/>
    <n v="1"/>
    <s v="103_Week2_Monday"/>
    <n v="52.177500000000002"/>
    <n v="48.71"/>
    <s v="NO"/>
    <s v="MTWRF"/>
    <s v="No"/>
    <s v="Yes"/>
    <s v="Y"/>
    <n v="0"/>
  </r>
  <r>
    <s v="2680"/>
    <s v="99061"/>
    <s v="114"/>
    <x v="1"/>
    <x v="2"/>
    <x v="2"/>
    <s v="33"/>
    <s v="103"/>
    <s v="M"/>
    <n v="0"/>
    <s v="FAMILY FARE #1515"/>
    <s v="5105 CO. RD 612 PO Box 40, LEWISTON MI 49756 US"/>
    <n v="0.76734507270157304"/>
    <s v="-8972"/>
    <s v="7"/>
    <d v="1899-12-30T14:18:15"/>
    <d v="1899-12-30T14:51:36"/>
    <n v="0"/>
    <n v="33.341666666666669"/>
    <s v="-84.290873"/>
    <s v="44.883137"/>
    <n v="0.316272386586399"/>
    <n v="7"/>
    <n v="0.13207547169811301"/>
    <s v="103_Thursday"/>
    <s v="103_Week2_Thursday"/>
    <n v="1"/>
    <n v="30"/>
    <n v="1"/>
    <s v="103_Week2_Monday"/>
    <n v="71.307500000000005"/>
    <n v="73.908699999999996"/>
    <s v="NO"/>
    <s v="MTWRF"/>
    <s v="No"/>
    <s v="Yes"/>
    <s v="Y"/>
    <n v="30"/>
  </r>
  <r>
    <s v="13008"/>
    <s v="99161"/>
    <s v="114"/>
    <x v="1"/>
    <x v="2"/>
    <x v="2"/>
    <s v="34"/>
    <s v="103"/>
    <s v="M"/>
    <n v="0"/>
    <s v="FAMILY FARE #1515 FIRST AID"/>
    <s v="5105 CO. RD 612 POB 40, LEWISTON MI 49756 US"/>
    <n v="0"/>
    <s v="-8973"/>
    <s v="7"/>
    <d v="1899-12-30T14:51:35"/>
    <d v="1899-12-30T15:01:16"/>
    <n v="0"/>
    <n v="9.683574621414877"/>
    <s v="-84.290873"/>
    <s v="44.883137"/>
    <m/>
    <n v="0"/>
    <m/>
    <s v="103_Thursday"/>
    <s v="103_Week2_Thursday"/>
    <n v="1"/>
    <n v="0"/>
    <n v="1"/>
    <s v="103_Week2_Monday"/>
    <n v="0"/>
    <n v="0"/>
    <s v="NO"/>
    <s v="MTWRF"/>
    <s v="No"/>
    <s v="Yes"/>
    <s v="Y"/>
    <n v="0"/>
  </r>
  <r>
    <s v="2184"/>
    <s v="70753"/>
    <s v="0"/>
    <x v="1"/>
    <x v="2"/>
    <x v="2"/>
    <s v="35"/>
    <s v="105"/>
    <s v="M"/>
    <n v="0"/>
    <s v="Beaver Lake IGA"/>
    <s v="9543 M-65, Lachine MI 49753 US"/>
    <n v="46.461374839767799"/>
    <s v="-8974"/>
    <s v="5"/>
    <d v="1899-12-30T15:47:44"/>
    <d v="1899-12-30T15:53:40"/>
    <n v="0"/>
    <n v="5.9333333333333336"/>
    <s v="-83.766555"/>
    <s v="44.935914"/>
    <n v="45.826635675292302"/>
    <n v="0"/>
    <n v="0"/>
    <s v="103_Thursday"/>
    <s v="103_Week2_Thursday"/>
    <n v="1"/>
    <n v="0"/>
    <n v="1"/>
    <s v="105_Week2_Monday"/>
    <n v="17.5"/>
    <n v="17.5"/>
    <s v="NO"/>
    <s v="MTWRF"/>
    <s v="Yes"/>
    <s v="Yes"/>
    <s v="Y"/>
    <n v="0"/>
  </r>
  <r>
    <s v="10584"/>
    <s v="73376"/>
    <s v="0"/>
    <x v="1"/>
    <x v="2"/>
    <x v="2"/>
    <s v="36"/>
    <s v="103"/>
    <s v="F"/>
    <n v="355"/>
    <s v="PAPPY'S PUB"/>
    <s v="6449 M-65, LACHINE MI 49753 US"/>
    <n v="3.2607236690819299"/>
    <s v="-8975"/>
    <s v="5"/>
    <d v="1899-12-30T15:59:59"/>
    <d v="1899-12-30T16:00:10"/>
    <n v="3.0624031592160499"/>
    <n v="0.18333333333333335"/>
    <s v="-83.748547"/>
    <s v="44.981105"/>
    <n v="3.5237867807588601"/>
    <n v="0"/>
    <n v="0"/>
    <s v="103_Thursday"/>
    <s v="103_Week2_Thursday"/>
    <n v="1"/>
    <n v="0"/>
    <n v="356"/>
    <s v="103_Week2_Friday"/>
    <n v="34.452500000000001"/>
    <n v="17.793700000000001"/>
    <s v="NO"/>
    <s v="MTWRF"/>
    <s v="No"/>
    <s v="Yes"/>
    <s v="Y"/>
    <n v="0"/>
  </r>
  <r>
    <s v="9538"/>
    <s v="73309"/>
    <s v="0"/>
    <x v="1"/>
    <x v="2"/>
    <x v="2"/>
    <s v="37"/>
    <s v="103"/>
    <s v="F"/>
    <n v="380"/>
    <s v="BOB-A-LU MARKET &amp; HARDWARE"/>
    <s v="10010 WERTH RD, HERRON MI 49744 US"/>
    <n v="5.48382178507745"/>
    <s v="-8976"/>
    <s v="6"/>
    <d v="1899-12-30T16:05:40"/>
    <d v="1899-12-30T16:07:59"/>
    <n v="0"/>
    <n v="2.3166666666666669"/>
    <s v="-83.647248"/>
    <s v="44.9827698"/>
    <n v="4.9657032517503996"/>
    <n v="0"/>
    <n v="0"/>
    <s v="103_Thursday"/>
    <s v="103_Week2_Thursday"/>
    <n v="1"/>
    <n v="0"/>
    <n v="381"/>
    <s v="103_Week2_Friday"/>
    <n v="19.41"/>
    <n v="19.41"/>
    <s v="NO"/>
    <s v="MTWRF"/>
    <s v="No"/>
    <s v="Yes"/>
    <s v="Y"/>
    <n v="0"/>
  </r>
  <r>
    <s v=""/>
    <m/>
    <m/>
    <x v="1"/>
    <x v="2"/>
    <x v="2"/>
    <s v=""/>
    <m/>
    <m/>
    <m/>
    <s v="Alpena Depot"/>
    <s v="120 E Herman St,, Alpena 49707 US"/>
    <n v="21.430482957512101"/>
    <s v="-8492"/>
    <m/>
    <d v="1899-12-30T16:29:24"/>
    <d v="1899-12-30T16:29:24"/>
    <n v="0"/>
    <m/>
    <s v="-83.416387"/>
    <s v="45.0710235"/>
    <n v="14.601316174139701"/>
    <m/>
    <m/>
    <s v="103_Thursday"/>
    <s v="103_Week2_Thursday"/>
    <n v="20"/>
    <m/>
    <n v="1"/>
    <e v="#N/A"/>
    <m/>
    <m/>
    <m/>
    <m/>
    <s v="Yes"/>
    <s v="Yes"/>
    <m/>
    <m/>
  </r>
  <r>
    <s v="10039"/>
    <s v="99031"/>
    <s v="110"/>
    <x v="1"/>
    <x v="2"/>
    <x v="3"/>
    <s v="1"/>
    <s v="105"/>
    <s v="T"/>
    <n v="280"/>
    <s v="BLARNEY WATERS"/>
    <s v="10703 OLD US 27 SOUTH, WATERS MI 49797 US"/>
    <n v="84.900415478274198"/>
    <s v="-8922"/>
    <s v="7"/>
    <d v="1899-12-30T07:24:54"/>
    <d v="1899-12-30T07:43:36"/>
    <n v="0"/>
    <n v="18.691666666666666"/>
    <s v="-84.698233"/>
    <s v="44.877115"/>
    <n v="76.550052428185495"/>
    <n v="0"/>
    <n v="0"/>
    <s v="103_Tuesday"/>
    <s v="103_Week2_Tuesday"/>
    <n v="1"/>
    <n v="0"/>
    <n v="281"/>
    <s v="105_Week2_Tuesday"/>
    <n v="151.59119999999999"/>
    <n v="216.7475"/>
    <s v="NO"/>
    <s v="MTWRF"/>
    <s v="Yes"/>
    <s v="No"/>
    <s v="Y"/>
    <n v="0"/>
  </r>
  <r>
    <s v="2455"/>
    <s v="71046"/>
    <s v="0"/>
    <x v="1"/>
    <x v="2"/>
    <x v="3"/>
    <s v="2"/>
    <s v="105"/>
    <s v="T"/>
    <n v="260"/>
    <s v="Michigan Spine &amp; Pain"/>
    <s v="5059 OLD US 27 SOUTH, Gaylord MI 49735 US"/>
    <n v="6.7541488241404304"/>
    <s v="-8923"/>
    <s v="7"/>
    <d v="1899-12-30T08:00:00"/>
    <d v="1899-12-30T08:05:49"/>
    <n v="9.6537690293043905"/>
    <n v="5.8166666666666664"/>
    <s v="-84.68129"/>
    <s v="44.958252"/>
    <n v="5.7223875894220297"/>
    <n v="0"/>
    <n v="0"/>
    <s v="103_Tuesday"/>
    <s v="103_Week2_Tuesday"/>
    <n v="1"/>
    <n v="0"/>
    <n v="261"/>
    <s v="105_Week2_Tuesday"/>
    <n v="86.478700000000003"/>
    <n v="82.23"/>
    <s v="NO"/>
    <s v="MTWRF"/>
    <s v="Yes"/>
    <s v="No"/>
    <s v="Y"/>
    <n v="0"/>
  </r>
  <r>
    <s v="14780"/>
    <s v="73536"/>
    <s v="0"/>
    <x v="1"/>
    <x v="2"/>
    <x v="3"/>
    <s v="3"/>
    <s v="101"/>
    <s v="M"/>
    <n v="0"/>
    <s v="VALLEY TRUCK PARTS"/>
    <s v="2483 DICKERSON RD, GAYLORD MI 49735 US"/>
    <n v="3.9001568648964202"/>
    <s v="-8924"/>
    <s v="7"/>
    <d v="1899-12-30T08:09:43"/>
    <d v="1899-12-30T08:17:31"/>
    <n v="0"/>
    <n v="7.791666666666667"/>
    <s v="-84.686926"/>
    <s v="44.996759"/>
    <n v="2.96415049226409"/>
    <n v="11"/>
    <n v="0.25581395348837199"/>
    <s v="103_Tuesday"/>
    <s v="103_Week2_Tuesday"/>
    <n v="1"/>
    <n v="60"/>
    <n v="1"/>
    <s v="101_Week2_Monday"/>
    <n v="67.674999999999997"/>
    <n v="0"/>
    <s v="NO"/>
    <s v="MTWRF"/>
    <s v="Yes"/>
    <s v="Yes"/>
    <s v="Y"/>
    <n v="60"/>
  </r>
  <r>
    <s v="2527"/>
    <s v="71123"/>
    <s v="0"/>
    <x v="1"/>
    <x v="2"/>
    <x v="3"/>
    <s v="4"/>
    <s v="105"/>
    <s v="T"/>
    <n v="220"/>
    <s v="Dowkers Meat Market"/>
    <s v="2104 Birch Manor, Gaylord MI 49735 US"/>
    <n v="3.96913779899478"/>
    <s v="-8925"/>
    <s v="7"/>
    <d v="1899-12-30T08:21:28"/>
    <d v="1899-12-30T08:25:40"/>
    <n v="0"/>
    <n v="4.1916666666666664"/>
    <s v="-84.65516"/>
    <s v="45.000054"/>
    <n v="2.2000409573319701"/>
    <n v="7"/>
    <n v="0.134615384615385"/>
    <s v="103_Tuesday"/>
    <s v="103_Week2_Tuesday"/>
    <n v="1"/>
    <n v="28"/>
    <n v="221"/>
    <s v="105_Week2_Tuesday"/>
    <n v="45.715000000000003"/>
    <n v="45.715000000000003"/>
    <s v="NO"/>
    <s v="MTWRF"/>
    <s v="Yes"/>
    <s v="No"/>
    <s v="Y"/>
    <n v="28"/>
  </r>
  <r>
    <s v="2849"/>
    <s v="99058"/>
    <s v="36"/>
    <x v="1"/>
    <x v="2"/>
    <x v="3"/>
    <s v="5"/>
    <s v="101"/>
    <s v="M"/>
    <n v="0"/>
    <s v="FORWARDS/SUBWAY-308"/>
    <s v="2859 S OTSEGO AVE, GAYLORD MI 49735 US"/>
    <n v="4.0874352678656596"/>
    <s v="-8926"/>
    <s v="7"/>
    <d v="1899-12-30T08:29:45"/>
    <d v="1899-12-30T08:30:03"/>
    <n v="0"/>
    <n v="0.29166666666666669"/>
    <s v="-84.67626"/>
    <s v="44.990319"/>
    <n v="2.0854477173313501"/>
    <n v="0"/>
    <n v="0"/>
    <s v="103_Tuesday"/>
    <s v="103_Week2_Tuesday"/>
    <n v="1"/>
    <n v="0"/>
    <n v="1"/>
    <s v="101_Week2_Monday"/>
    <n v="15.42"/>
    <n v="17.93"/>
    <s v="NO"/>
    <s v="MTWRF"/>
    <s v="Yes"/>
    <s v="Yes"/>
    <s v="Y"/>
    <n v="0"/>
  </r>
  <r>
    <s v="2528"/>
    <s v="99058"/>
    <s v="14"/>
    <x v="1"/>
    <x v="2"/>
    <x v="3"/>
    <s v="6"/>
    <s v="101"/>
    <s v="M"/>
    <n v="0"/>
    <s v="Forwards - Gaylord South 144"/>
    <s v="2870 S. Ostego Ave. P.O. Box 1457, Gaylord MI 49735 US"/>
    <n v="0.47497900202870402"/>
    <s v="-8927"/>
    <s v="7"/>
    <d v="1899-12-30T08:30:31"/>
    <d v="1899-12-30T08:51:20"/>
    <n v="0"/>
    <n v="20.816666666666666"/>
    <s v="-84.677631"/>
    <s v="44.99067"/>
    <n v="0.11277943831368201"/>
    <n v="0"/>
    <n v="0"/>
    <s v="103_Tuesday"/>
    <s v="103_Week2_Tuesday"/>
    <n v="1"/>
    <n v="0"/>
    <n v="1"/>
    <s v="101_Week2_Monday"/>
    <n v="35.08"/>
    <n v="42.56"/>
    <s v="NO"/>
    <s v="MTWRF"/>
    <s v="Yes"/>
    <s v="Yes"/>
    <s v="Y"/>
    <n v="0"/>
  </r>
  <r>
    <s v="8531"/>
    <s v="99031"/>
    <s v="58"/>
    <x v="1"/>
    <x v="2"/>
    <x v="3"/>
    <s v="7"/>
    <s v="101"/>
    <s v="M"/>
    <n v="0"/>
    <s v="BLARNEY CASTLE #484"/>
    <s v="2778 OLD 27 SOUTH, GAYLORD MI 49734 US"/>
    <n v="0.19574659690260901"/>
    <s v="-8928"/>
    <s v="7"/>
    <d v="1899-12-30T08:51:32"/>
    <d v="1899-12-30T09:06:56"/>
    <n v="0"/>
    <n v="15.391666666666667"/>
    <s v="-84.6769707308092"/>
    <s v="44.9888972510964"/>
    <n v="0.12397485118554299"/>
    <n v="0"/>
    <n v="0"/>
    <s v="103_Tuesday"/>
    <s v="103_Week2_Tuesday"/>
    <n v="1"/>
    <n v="0"/>
    <n v="1"/>
    <s v="101_Week2_Monday"/>
    <n v="54.011200000000002"/>
    <n v="87.676199999999994"/>
    <s v="NO"/>
    <s v="MTWRF"/>
    <s v="Yes"/>
    <s v="Yes"/>
    <s v="Y"/>
    <n v="0"/>
  </r>
  <r>
    <s v="2511"/>
    <s v="71106"/>
    <s v="0"/>
    <x v="1"/>
    <x v="2"/>
    <x v="3"/>
    <s v="8"/>
    <s v="105"/>
    <s v="T"/>
    <n v="250"/>
    <s v="LAPPAN'S OF GAYLORD"/>
    <s v="4085 Old 27, Gaylord MI 49735 US"/>
    <n v="1.7021720260381701"/>
    <s v="-8929"/>
    <s v="7"/>
    <d v="1899-12-30T09:08:37"/>
    <d v="1899-12-30T09:21:19"/>
    <n v="0"/>
    <n v="12.691666666666666"/>
    <s v="-84.681199"/>
    <s v="44.971541"/>
    <n v="1.33571336884978"/>
    <n v="23"/>
    <n v="0.43396226415094302"/>
    <s v="103_Tuesday"/>
    <s v="103_Week2_Tuesday"/>
    <n v="1"/>
    <n v="110"/>
    <n v="251"/>
    <s v="105_Week2_Tuesday"/>
    <n v="107.2162"/>
    <n v="103.9312"/>
    <s v="NO"/>
    <s v="MTWRF"/>
    <s v="Yes"/>
    <s v="No"/>
    <s v="Y"/>
    <n v="110"/>
  </r>
  <r>
    <s v=""/>
    <m/>
    <m/>
    <x v="1"/>
    <x v="2"/>
    <x v="3"/>
    <s v=""/>
    <m/>
    <m/>
    <m/>
    <s v="Alpena Depot"/>
    <s v="120 E Herman St,, Alpena 49707 US"/>
    <n v="86.369890151545405"/>
    <s v="-8470"/>
    <m/>
    <d v="1899-12-30T10:47:41"/>
    <d v="1899-12-30T10:47:41"/>
    <n v="0"/>
    <m/>
    <s v="-83.416387"/>
    <s v="45.0710235"/>
    <n v="76.916609848483205"/>
    <m/>
    <m/>
    <s v="103_Tuesday"/>
    <s v="103_Week2_Tuesday"/>
    <n v="20"/>
    <m/>
    <n v="1"/>
    <e v="#N/A"/>
    <m/>
    <m/>
    <m/>
    <m/>
    <s v="Yes"/>
    <s v="Yes"/>
    <m/>
    <m/>
  </r>
  <r>
    <s v="2687"/>
    <s v="71286"/>
    <s v="0"/>
    <x v="1"/>
    <x v="2"/>
    <x v="4"/>
    <s v="1"/>
    <s v="103"/>
    <s v="M"/>
    <n v="0"/>
    <s v="Timothy's Lewiston Lodge"/>
    <s v="1525 Fleming, Lewiston MI 49756 US"/>
    <n v="64.252190059050903"/>
    <s v="-8930"/>
    <s v="7"/>
    <d v="1899-12-30T09:00:00"/>
    <d v="1899-12-30T09:09:07"/>
    <n v="115.747809940949"/>
    <n v="9.122222223333333"/>
    <s v="-84.313882"/>
    <s v="44.863029"/>
    <n v="56.835738671403398"/>
    <n v="0"/>
    <n v="0"/>
    <s v="103_Wednesday"/>
    <s v="103_Week2_Wednesday"/>
    <n v="1"/>
    <n v="0"/>
    <n v="1"/>
    <s v="103_Week2_Monday"/>
    <n v="523.23119999999994"/>
    <n v="153.11000000000001"/>
    <s v="NO"/>
    <s v="MTWRF"/>
    <s v="No"/>
    <s v="Yes"/>
    <s v="Y"/>
    <n v="0"/>
  </r>
  <r>
    <s v="2883"/>
    <s v="73052"/>
    <s v="0"/>
    <x v="1"/>
    <x v="2"/>
    <x v="4"/>
    <s v="2"/>
    <s v="103"/>
    <s v="M"/>
    <n v="0"/>
    <s v="TALLEY'S BAR"/>
    <s v="2981 KNEELAND, LEWISTON MI 49756 US"/>
    <n v="6.2270612325519297"/>
    <s v="-8931"/>
    <s v="7"/>
    <d v="1899-12-30T09:15:20"/>
    <d v="1899-12-30T09:21:58"/>
    <n v="0"/>
    <n v="6.625"/>
    <s v="-84.305036"/>
    <s v="44.883718"/>
    <n v="2.4865899820947202"/>
    <n v="0"/>
    <n v="0"/>
    <s v="103_Wednesday"/>
    <s v="103_Week2_Wednesday"/>
    <n v="1"/>
    <n v="0"/>
    <n v="1"/>
    <s v="103_Week2_Monday"/>
    <n v="75.152500000000003"/>
    <n v="28.628699999999998"/>
    <s v="NO"/>
    <s v="MTWRF"/>
    <s v="No"/>
    <s v="Yes"/>
    <s v="Y"/>
    <n v="0"/>
  </r>
  <r>
    <s v="2880"/>
    <s v="73048"/>
    <s v="0"/>
    <x v="1"/>
    <x v="2"/>
    <x v="4"/>
    <s v="3"/>
    <s v="103"/>
    <s v="M"/>
    <n v="0"/>
    <s v="H. B. CARBIDE COMPANY #192"/>
    <s v="4210 DOYLE DR, LEWISTON MI 49756 US"/>
    <n v="2.7514708042144802"/>
    <s v="-8932"/>
    <s v="7"/>
    <d v="1899-12-30T09:24:43"/>
    <d v="1899-12-30T09:59:05"/>
    <n v="0"/>
    <n v="34.375"/>
    <s v="-84.300387"/>
    <s v="44.901605"/>
    <n v="1.4493827309743601"/>
    <n v="0"/>
    <n v="0"/>
    <s v="103_Wednesday"/>
    <s v="103_Week2_Wednesday"/>
    <n v="1"/>
    <n v="0"/>
    <n v="1"/>
    <s v="103_Week2_Monday"/>
    <n v="1108.3525"/>
    <n v="940.75"/>
    <s v="NO"/>
    <s v="MTWRF"/>
    <s v="No"/>
    <s v="Yes"/>
    <s v="Y"/>
    <n v="0"/>
  </r>
  <r>
    <s v="2678"/>
    <s v="71277"/>
    <s v="0"/>
    <x v="1"/>
    <x v="2"/>
    <x v="4"/>
    <s v="4"/>
    <s v="103"/>
    <s v="M"/>
    <n v="0"/>
    <s v="H. B. CARBIDE COMPANY #192"/>
    <s v="4210 DOYLE DR, Lewiston MI 49756 US"/>
    <n v="0"/>
    <s v="-8933"/>
    <s v="7"/>
    <d v="1899-12-30T09:59:06"/>
    <d v="1899-12-30T10:00:29"/>
    <n v="0"/>
    <n v="1.3777777766666668"/>
    <s v="-84.300387"/>
    <s v="44.901605"/>
    <m/>
    <n v="28"/>
    <n v="0.51851851851851805"/>
    <s v="103_Wednesday"/>
    <s v="103_Week2_Wednesday"/>
    <n v="1"/>
    <n v="218"/>
    <n v="1"/>
    <s v="103_Week2_Monday"/>
    <n v="89.454999999999998"/>
    <n v="84.93"/>
    <s v="NO"/>
    <s v="MTWRF"/>
    <s v="No"/>
    <s v="Yes"/>
    <s v="Y"/>
    <n v="218"/>
  </r>
  <r>
    <s v="10110"/>
    <s v="99054"/>
    <s v="36"/>
    <x v="1"/>
    <x v="2"/>
    <x v="4"/>
    <s v="5"/>
    <s v="105"/>
    <s v="T"/>
    <n v="160"/>
    <s v="CHARTER COMMUNICATIONS"/>
    <s v="408 WEST 4TH ST, GAYLORD MI 49735 US"/>
    <n v="31.679913450032501"/>
    <s v="-8934"/>
    <s v="7"/>
    <d v="1899-12-30T10:32:09"/>
    <d v="1899-12-30T10:34:27"/>
    <n v="0"/>
    <n v="2.3083333333333336"/>
    <s v="-84.679088"/>
    <s v="45.02402"/>
    <n v="25.6516145201625"/>
    <n v="0"/>
    <n v="0"/>
    <s v="103_Wednesday"/>
    <s v="103_Week2_Wednesday"/>
    <n v="1"/>
    <n v="0"/>
    <n v="161"/>
    <s v="105_Week2_Tuesday"/>
    <n v="24.89"/>
    <n v="20.565000000000001"/>
    <s v="NO"/>
    <s v="MTWRF"/>
    <s v="Yes"/>
    <s v="Yes"/>
    <s v="Y"/>
    <n v="0"/>
  </r>
  <r>
    <s v="2519"/>
    <s v="99058"/>
    <s v="35"/>
    <x v="1"/>
    <x v="2"/>
    <x v="4"/>
    <s v="6"/>
    <s v="105"/>
    <s v="T"/>
    <n v="30"/>
    <s v="FORWARDS/SUBWAY-307"/>
    <s v="400 WEST MAIN, GAYLORD MI 49735 US"/>
    <n v="1.33547671325505"/>
    <s v="-8935"/>
    <s v="7"/>
    <d v="1899-12-30T10:35:48"/>
    <d v="1899-12-30T10:43:30"/>
    <n v="0"/>
    <n v="7.7"/>
    <s v="-84.678717"/>
    <s v="45.028005"/>
    <n v="0.40052738665368198"/>
    <n v="0"/>
    <n v="0"/>
    <s v="103_Wednesday"/>
    <s v="103_Week2_Wednesday"/>
    <n v="1"/>
    <n v="0"/>
    <n v="31"/>
    <s v="105_Week2_Tuesday"/>
    <n v="28.89"/>
    <n v="23.3687"/>
    <s v="NO"/>
    <s v="MTWRF"/>
    <s v="Yes"/>
    <s v="Yes"/>
    <s v="Y"/>
    <n v="0"/>
  </r>
  <r>
    <s v="14291"/>
    <s v="70723"/>
    <s v="1"/>
    <x v="1"/>
    <x v="2"/>
    <x v="4"/>
    <s v="7"/>
    <s v="101"/>
    <s v="M"/>
    <n v="0"/>
    <s v="GAYLORD ORAL SURGERY"/>
    <s v="400 WEST MAIN ST. SUITE 113, GAYLORD MI 49735 US"/>
    <n v="0"/>
    <s v="-8936"/>
    <s v="7"/>
    <d v="1899-12-30T10:43:30"/>
    <d v="1899-12-30T10:55:54"/>
    <n v="0"/>
    <n v="12.391666666666667"/>
    <s v="-84.678717"/>
    <s v="45.028005"/>
    <m/>
    <n v="0"/>
    <n v="0"/>
    <s v="103_Wednesday"/>
    <s v="103_Week2_Wednesday"/>
    <n v="1"/>
    <n v="0"/>
    <n v="1"/>
    <s v="101_Week2_Monday"/>
    <n v="53.725000000000001"/>
    <n v="52.244999999999997"/>
    <s v="NO"/>
    <s v="MTWRF"/>
    <s v="Yes"/>
    <s v="Yes"/>
    <s v="Y"/>
    <n v="0"/>
  </r>
  <r>
    <s v="14793"/>
    <s v="99031"/>
    <s v="162"/>
    <x v="1"/>
    <x v="2"/>
    <x v="4"/>
    <s v="8"/>
    <s v="105"/>
    <s v="T"/>
    <n v="290"/>
    <s v="BLARNEY CASTLE EZ MART #891"/>
    <s v="8114 MILLS ST, VANDERBILT MI 49795 US"/>
    <n v="9.6681652162224108"/>
    <s v="-8937"/>
    <s v="7"/>
    <d v="1899-12-30T11:05:33"/>
    <d v="1899-12-30T11:17:37"/>
    <n v="0"/>
    <n v="12.075000000000001"/>
    <s v="-84.662776"/>
    <s v="45.143883"/>
    <n v="9.7123555388031608"/>
    <n v="0"/>
    <n v="0"/>
    <s v="103_Wednesday"/>
    <s v="103_Week2_Wednesday"/>
    <n v="1"/>
    <n v="0"/>
    <n v="291"/>
    <s v="105_Week2_Tuesday"/>
    <n v="140.09119999999999"/>
    <n v="0"/>
    <s v="NO"/>
    <s v="MTWRF"/>
    <s v="Yes"/>
    <s v="Yes"/>
    <s v="Y"/>
    <n v="0"/>
  </r>
  <r>
    <s v="2520"/>
    <s v="71115"/>
    <s v="0"/>
    <x v="1"/>
    <x v="2"/>
    <x v="4"/>
    <s v="9"/>
    <s v="101"/>
    <s v="M"/>
    <n v="0"/>
    <s v="Earthworks Enterprises"/>
    <s v="5584 E. M-32, Gaylord MI 49735 US"/>
    <n v="17.864512687548999"/>
    <s v="-8938"/>
    <s v="7"/>
    <d v="1899-12-30T11:35:30"/>
    <d v="1899-12-30T11:47:30"/>
    <n v="0"/>
    <n v="11.991666666666667"/>
    <s v="-84.5494358"/>
    <s v="45.0051498"/>
    <n v="15.058933777964601"/>
    <n v="16"/>
    <n v="0.30769230769230799"/>
    <s v="103_Wednesday"/>
    <s v="103_Week2_Wednesday"/>
    <n v="1"/>
    <n v="157"/>
    <n v="1"/>
    <s v="101_Week2_Monday"/>
    <n v="101.01"/>
    <n v="118.075"/>
    <s v="NO"/>
    <s v="MTWRF"/>
    <s v="Yes"/>
    <s v="Yes"/>
    <s v="Y"/>
    <n v="157"/>
  </r>
  <r>
    <s v="2767"/>
    <s v="71372"/>
    <s v="0"/>
    <x v="1"/>
    <x v="2"/>
    <x v="4"/>
    <s v="10"/>
    <s v="105"/>
    <s v="T"/>
    <n v="293"/>
    <s v="Paul's Pub"/>
    <s v="10757 M-32 P.O. Box 45, Johannesburg MI 49751 US"/>
    <n v="6.3045660741627199"/>
    <s v="-8939"/>
    <s v="7"/>
    <d v="1899-12-30T15:00:00"/>
    <d v="1899-12-30T15:10:10"/>
    <n v="186.20216714777101"/>
    <n v="10.166666666666666"/>
    <s v="-84.457575"/>
    <s v="44.985484"/>
    <n v="5.6379936355490097"/>
    <n v="0"/>
    <n v="0"/>
    <s v="103_Wednesday"/>
    <s v="103_Week2_Wednesday"/>
    <n v="1"/>
    <n v="0"/>
    <n v="294"/>
    <s v="105_Week2_Tuesday"/>
    <n v="68.376199999999997"/>
    <n v="21.8325"/>
    <s v="NO"/>
    <s v="TWRF"/>
    <s v="Yes"/>
    <s v="Yes"/>
    <s v="Y"/>
    <n v="0"/>
  </r>
  <r>
    <s v=""/>
    <m/>
    <m/>
    <x v="1"/>
    <x v="2"/>
    <x v="4"/>
    <s v=""/>
    <m/>
    <m/>
    <m/>
    <s v="Alpena Depot"/>
    <s v="120 E Herman St,, Alpena 49707 US"/>
    <n v="64.740886835381403"/>
    <s v="-8480"/>
    <m/>
    <d v="1899-12-30T16:14:54"/>
    <d v="1899-12-30T16:14:54"/>
    <n v="0"/>
    <m/>
    <s v="-83.416387"/>
    <s v="45.0710235"/>
    <n v="59.160841554483099"/>
    <m/>
    <m/>
    <s v="103_Wednesday"/>
    <s v="103_Week2_Wednesday"/>
    <n v="20"/>
    <m/>
    <n v="1"/>
    <e v="#N/A"/>
    <m/>
    <m/>
    <m/>
    <m/>
    <s v="Yes"/>
    <s v="Yes"/>
    <m/>
    <m/>
  </r>
  <r>
    <s v="9844"/>
    <s v="73341"/>
    <s v="0"/>
    <x v="1"/>
    <x v="3"/>
    <x v="0"/>
    <s v="1"/>
    <s v="103"/>
    <s v="T"/>
    <n v="1"/>
    <s v="NEMROC"/>
    <s v="800 BOLTON, ALPENA MI 49707 US"/>
    <n v="2.08760056458414"/>
    <s v="-11039"/>
    <s v="7"/>
    <d v="1899-12-30T06:02:05"/>
    <d v="1899-12-30T06:13:20"/>
    <n v="0"/>
    <n v="11.25"/>
    <s v="-83.4216"/>
    <s v="45.07438"/>
    <n v="0.58530776309390498"/>
    <n v="6"/>
    <n v="0.115384615384615"/>
    <s v="105_Friday"/>
    <s v="105_Week2_Friday"/>
    <n v="1"/>
    <n v="28"/>
    <n v="2"/>
    <s v="103_Week2_Tuesday"/>
    <n v="39.880000000000003"/>
    <n v="38.957500000000003"/>
    <s v="NO"/>
    <s v="MTWRF"/>
    <s v="Yes"/>
    <s v="Yes"/>
    <s v="Y"/>
    <n v="28"/>
  </r>
  <r>
    <s v="2173"/>
    <s v="70740"/>
    <s v="0"/>
    <x v="1"/>
    <x v="3"/>
    <x v="0"/>
    <s v="2"/>
    <s v="101"/>
    <s v="W"/>
    <n v="322"/>
    <s v="Joe's Bar"/>
    <s v="1300 Ford Ave., Alpena MI 49707 US"/>
    <n v="1.7740364316850901"/>
    <s v="-11040"/>
    <s v="7"/>
    <d v="1899-12-30T06:15:06"/>
    <d v="1899-12-30T06:21:34"/>
    <n v="0"/>
    <n v="6.4750000000000005"/>
    <s v="-83.417866"/>
    <s v="45.06883"/>
    <n v="0.51124624324877999"/>
    <n v="0"/>
    <n v="0"/>
    <s v="105_Friday"/>
    <s v="105_Week2_Friday"/>
    <n v="1"/>
    <n v="0"/>
    <n v="323"/>
    <s v="101_Week2_Wednesday"/>
    <n v="85.28"/>
    <n v="19.55"/>
    <s v="NO"/>
    <s v="MTWRF"/>
    <s v="Yes"/>
    <s v="Yes"/>
    <s v="Y"/>
    <n v="0"/>
  </r>
  <r>
    <s v="1939"/>
    <s v="70489"/>
    <s v="0"/>
    <x v="1"/>
    <x v="3"/>
    <x v="0"/>
    <s v="3"/>
    <s v="101"/>
    <s v="W"/>
    <n v="2"/>
    <s v="Decorative Panels Internationa"/>
    <s v="416 Ford Ave., Alpena MI 49707 US"/>
    <n v="1.4182748533785301"/>
    <s v="-11041"/>
    <s v="7"/>
    <d v="1899-12-30T06:23:00"/>
    <d v="1899-12-30T07:20:08"/>
    <n v="0"/>
    <n v="57.125"/>
    <s v="-83.426479"/>
    <s v="45.064027"/>
    <n v="0.54409171374668097"/>
    <n v="0"/>
    <n v="0"/>
    <s v="105_Friday"/>
    <s v="105_Week2_Friday"/>
    <n v="1"/>
    <n v="0"/>
    <n v="3"/>
    <s v="101_Week2_Wednesday"/>
    <n v="387.255"/>
    <n v="390.23"/>
    <s v="NO"/>
    <s v="MTWRF"/>
    <s v="Yes"/>
    <s v="Yes"/>
    <s v="Y"/>
    <n v="0"/>
  </r>
  <r>
    <s v="10326"/>
    <s v="70489"/>
    <s v="3"/>
    <x v="1"/>
    <x v="3"/>
    <x v="0"/>
    <s v="4"/>
    <s v="101"/>
    <s v="W"/>
    <n v="1"/>
    <s v="Decorative Panels Internationa"/>
    <s v="416 Ford Ave., Alpena MI 49707 US"/>
    <n v="0"/>
    <s v="-11042"/>
    <s v="7"/>
    <d v="1899-12-30T07:20:07"/>
    <d v="1899-12-30T07:51:40"/>
    <n v="0"/>
    <n v="31.541666666666668"/>
    <s v="-83.426479"/>
    <s v="45.064027"/>
    <m/>
    <n v="22"/>
    <n v="0.42307692307692302"/>
    <s v="105_Friday"/>
    <s v="105_Week2_Friday"/>
    <n v="1"/>
    <n v="154"/>
    <n v="2"/>
    <s v="101_Week2_Wednesday"/>
    <n v="183.51499999999999"/>
    <n v="237.38"/>
    <s v="NO"/>
    <s v="MTWRF"/>
    <s v="Yes"/>
    <s v="Yes"/>
    <s v="Y"/>
    <n v="154"/>
  </r>
  <r>
    <s v="9154"/>
    <s v="70489"/>
    <s v="1"/>
    <x v="1"/>
    <x v="3"/>
    <x v="0"/>
    <s v="5"/>
    <s v="101"/>
    <s v="W"/>
    <n v="1"/>
    <s v="Decorative Panels Internationa"/>
    <s v="416 Ford Ave., Alpena MI 49707 US"/>
    <n v="0"/>
    <s v="-11043"/>
    <s v="7"/>
    <d v="1899-12-30T07:51:40"/>
    <d v="1899-12-30T07:51:52"/>
    <n v="0"/>
    <n v="0.2"/>
    <s v="-83.426479"/>
    <s v="45.064027"/>
    <m/>
    <n v="109"/>
    <n v="2.0185185185185199"/>
    <s v="105_Friday"/>
    <s v="105_Week2_Friday"/>
    <n v="1"/>
    <n v="686"/>
    <n v="2"/>
    <s v="101_Week2_Wednesday"/>
    <n v="392.83870000000002"/>
    <n v="373.34370000000001"/>
    <s v="NO"/>
    <s v="MTWRF"/>
    <s v="Yes"/>
    <s v="Yes"/>
    <s v="Y"/>
    <n v="686"/>
  </r>
  <r>
    <s v="1952"/>
    <s v="70502"/>
    <s v="0"/>
    <x v="1"/>
    <x v="3"/>
    <x v="0"/>
    <s v="6"/>
    <s v="101"/>
    <s v="W"/>
    <n v="310"/>
    <s v="Latitudes"/>
    <s v="307 W. Chisholm St., Alpena MI 49707 US"/>
    <n v="2.1279439907521001"/>
    <s v="-11044"/>
    <s v="7"/>
    <d v="1899-12-30T07:53:59"/>
    <d v="1899-12-30T08:01:33"/>
    <n v="0"/>
    <n v="7.5666666666666664"/>
    <s v="-83.435797"/>
    <s v="45.06455"/>
    <n v="0.67501950621558504"/>
    <n v="0"/>
    <n v="0"/>
    <s v="105_Friday"/>
    <s v="105_Week2_Friday"/>
    <n v="1"/>
    <n v="0"/>
    <n v="311"/>
    <s v="101_Week2_Wednesday"/>
    <n v="58.945"/>
    <n v="17.477499999999999"/>
    <s v="NO"/>
    <s v="MTWRF"/>
    <s v="Yes"/>
    <s v="Yes"/>
    <s v="Y"/>
    <n v="0"/>
  </r>
  <r>
    <s v="1950"/>
    <s v="70500"/>
    <s v="0"/>
    <x v="1"/>
    <x v="3"/>
    <x v="0"/>
    <s v="7"/>
    <s v="101"/>
    <s v="W"/>
    <n v="300"/>
    <s v="Players Pub &amp; Grub"/>
    <s v="113 S. Ninth St., Alpena MI 49707 US"/>
    <n v="1.2688626050949099"/>
    <s v="-11045"/>
    <s v="7"/>
    <d v="1899-12-30T08:02:50"/>
    <d v="1899-12-30T08:13:19"/>
    <n v="0"/>
    <n v="10.483333333333334"/>
    <s v="-83.4422808"/>
    <s v="45.0687915"/>
    <n v="0.46584730131164498"/>
    <n v="0"/>
    <n v="0"/>
    <s v="105_Friday"/>
    <s v="105_Week2_Friday"/>
    <n v="1"/>
    <n v="0"/>
    <n v="301"/>
    <s v="101_Week2_Wednesday"/>
    <n v="51.77"/>
    <n v="13.4625"/>
    <s v="NO"/>
    <s v="MTWRF"/>
    <s v="Yes"/>
    <s v="Yes"/>
    <s v="Y"/>
    <n v="0"/>
  </r>
  <r>
    <s v="2046"/>
    <s v="70603"/>
    <s v="0"/>
    <x v="1"/>
    <x v="3"/>
    <x v="0"/>
    <s v="8"/>
    <s v="101"/>
    <s v="W"/>
    <n v="100"/>
    <s v="ALLEGRA PRINTING"/>
    <s v="829 W. Chisholm St., Alpena MI 49707 US"/>
    <n v="0.47301103733479999"/>
    <s v="-11046"/>
    <s v="5"/>
    <d v="1899-12-30T08:13:47"/>
    <d v="1899-12-30T08:20:29"/>
    <n v="0"/>
    <n v="6.7"/>
    <s v="-83.442205"/>
    <s v="45.070042"/>
    <n v="0.14575644245491701"/>
    <n v="0"/>
    <n v="0"/>
    <s v="105_Friday"/>
    <s v="105_Week2_Friday"/>
    <n v="1"/>
    <n v="0"/>
    <n v="101"/>
    <s v="101_Week2_Wednesday"/>
    <n v="23.295000000000002"/>
    <n v="23.295000000000002"/>
    <s v="NO"/>
    <s v="MTWRF"/>
    <s v="Yes"/>
    <s v="Yes"/>
    <s v="Y"/>
    <n v="0"/>
  </r>
  <r>
    <s v="11726"/>
    <s v="70608"/>
    <s v="1"/>
    <x v="1"/>
    <x v="3"/>
    <x v="0"/>
    <s v="9"/>
    <s v="103"/>
    <s v="T"/>
    <n v="75"/>
    <s v="BESSER 23 NORTH"/>
    <s v="801 JOHNSON ST, ALPENA MI 49707 US"/>
    <n v="2.3869020808488099"/>
    <s v="-11047"/>
    <s v="7"/>
    <d v="1899-12-30T08:22:52"/>
    <d v="1899-12-30T08:25:24"/>
    <n v="0"/>
    <n v="2.5333333333333332"/>
    <s v="-83.4385059"/>
    <s v="45.078044"/>
    <n v="0.89430197022451896"/>
    <n v="8"/>
    <n v="0.16"/>
    <s v="105_Friday"/>
    <s v="105_Week2_Friday"/>
    <n v="1"/>
    <n v="21"/>
    <n v="76"/>
    <s v="103_Week2_Tuesday"/>
    <n v="33.217500000000001"/>
    <n v="43.49"/>
    <s v="NO"/>
    <s v="MTWRF"/>
    <s v="Yes"/>
    <s v="Yes"/>
    <s v="Y"/>
    <n v="21"/>
  </r>
  <r>
    <s v="2051"/>
    <s v="70608"/>
    <s v="0"/>
    <x v="1"/>
    <x v="3"/>
    <x v="0"/>
    <s v="10"/>
    <s v="103"/>
    <s v="T"/>
    <n v="10"/>
    <s v="Besser Company"/>
    <s v="801 Johnson St., Alpena MI 49707 US"/>
    <n v="0"/>
    <s v="-11048"/>
    <s v="7"/>
    <d v="1899-12-30T08:25:24"/>
    <d v="1899-12-30T08:34:41"/>
    <n v="0"/>
    <n v="9.2833333333333332"/>
    <s v="-83.4385059"/>
    <s v="45.078044"/>
    <m/>
    <n v="23"/>
    <n v="0.43396226415094302"/>
    <s v="105_Friday"/>
    <s v="105_Week2_Friday"/>
    <n v="1"/>
    <n v="155"/>
    <n v="11"/>
    <s v="103_Week2_Tuesday"/>
    <n v="412.3075"/>
    <n v="337.0462"/>
    <s v="NO"/>
    <s v="MTWRF"/>
    <s v="Yes"/>
    <s v="Yes"/>
    <s v="Y"/>
    <n v="155"/>
  </r>
  <r>
    <s v="2028"/>
    <s v="99052"/>
    <s v="1"/>
    <x v="1"/>
    <x v="3"/>
    <x v="0"/>
    <s v="11"/>
    <s v="103"/>
    <s v="T"/>
    <n v="40"/>
    <s v="APS BESSER ELEMENTARY SCHOOL"/>
    <s v="375 WILSON ST, Alpena MI 49707 US"/>
    <n v="2.2381728645414101"/>
    <s v="-11049"/>
    <s v="7"/>
    <d v="1899-12-30T08:36:55"/>
    <d v="1899-12-30T08:47:55"/>
    <n v="0"/>
    <n v="11.008333333333333"/>
    <s v="-83.452565"/>
    <s v="45.084634"/>
    <n v="1.0105626290376299"/>
    <n v="0"/>
    <n v="0"/>
    <s v="105_Friday"/>
    <s v="105_Week2_Friday"/>
    <n v="1"/>
    <n v="0"/>
    <n v="41"/>
    <s v="103_Week2_Tuesday"/>
    <n v="31.98"/>
    <n v="44.482500000000002"/>
    <s v="NO"/>
    <s v="MTWRF"/>
    <s v="Yes"/>
    <s v="Yes"/>
    <s v="Y"/>
    <n v="0"/>
  </r>
  <r>
    <s v="2154"/>
    <s v="99053"/>
    <s v="5"/>
    <x v="1"/>
    <x v="3"/>
    <x v="0"/>
    <s v="12"/>
    <s v="103"/>
    <s v="T"/>
    <n v="70"/>
    <s v="NORTHWOOD SOLUTIONS INC"/>
    <s v="4040 US - 23 North, Alpena MI 49707 US"/>
    <n v="2.7005045842379301"/>
    <s v="-11050"/>
    <s v="7"/>
    <d v="1899-12-30T08:50:38"/>
    <d v="1899-12-30T08:59:29"/>
    <n v="0"/>
    <n v="8.8583333333333343"/>
    <s v="-83.4531537"/>
    <s v="45.1066202"/>
    <n v="1.8015351343583099"/>
    <n v="0"/>
    <n v="0"/>
    <s v="105_Friday"/>
    <s v="105_Week2_Friday"/>
    <n v="1"/>
    <n v="0"/>
    <n v="71"/>
    <s v="103_Week2_Tuesday"/>
    <n v="51.04"/>
    <n v="51.04"/>
    <s v="NO"/>
    <s v="MTWRF"/>
    <s v="Yes"/>
    <s v="Yes"/>
    <s v="Y"/>
    <n v="0"/>
  </r>
  <r>
    <s v="2144"/>
    <s v="99152"/>
    <s v="8"/>
    <x v="1"/>
    <x v="3"/>
    <x v="0"/>
    <s v="13"/>
    <s v="101"/>
    <s v="F"/>
    <n v="1"/>
    <s v="ALPENA REGIONAL MEDICAL CENTER"/>
    <s v="1501 W. Chisholm, Alpena MI 49707 US"/>
    <n v="3.8981261774897602"/>
    <s v="-11051"/>
    <s v="8"/>
    <d v="1899-12-30T09:03:23"/>
    <d v="1899-12-30T09:16:20"/>
    <n v="0"/>
    <n v="12.954166666666667"/>
    <s v="-83.449542"/>
    <s v="45.077664"/>
    <n v="2.2037074232821898"/>
    <n v="0"/>
    <n v="0"/>
    <s v="105_Friday"/>
    <s v="105_Week2_Friday"/>
    <n v="5"/>
    <n v="0"/>
    <n v="2"/>
    <s v="101_Week2_Friday"/>
    <n v="55.882739999999998"/>
    <n v="58.735999999999997"/>
    <s v="NO"/>
    <s v="MTWRF"/>
    <s v="Yes"/>
    <s v="Yes"/>
    <s v="Y"/>
    <n v="0"/>
  </r>
  <r>
    <s v="1929"/>
    <s v="70477"/>
    <s v="0"/>
    <x v="1"/>
    <x v="3"/>
    <x v="0"/>
    <s v="14"/>
    <s v="103"/>
    <s v="T"/>
    <n v="76"/>
    <s v="Brett's Auto"/>
    <s v="1249 W. Chisholm St., Alpena MI 49707 US"/>
    <n v="1.3430562932044301"/>
    <s v="-11052"/>
    <s v="7"/>
    <d v="1899-12-30T09:17:41"/>
    <d v="1899-12-30T09:28:20"/>
    <n v="0"/>
    <n v="10.658333333333333"/>
    <s v="-83.446906"/>
    <s v="45.074074"/>
    <n v="0.35033571405180097"/>
    <n v="9"/>
    <n v="0.17307692307692299"/>
    <s v="105_Friday"/>
    <s v="105_Week2_Friday"/>
    <n v="1"/>
    <n v="26"/>
    <n v="77"/>
    <s v="103_Week2_Tuesday"/>
    <n v="37.56"/>
    <n v="37.56"/>
    <s v="NO"/>
    <s v="MTWRF"/>
    <s v="Yes"/>
    <s v="Yes"/>
    <s v="Y"/>
    <n v="26"/>
  </r>
  <r>
    <s v="15617"/>
    <s v="73552"/>
    <s v="0"/>
    <x v="1"/>
    <x v="3"/>
    <x v="0"/>
    <s v="15"/>
    <s v="101"/>
    <s v="W"/>
    <n v="155"/>
    <s v="SYTEK ORTHODONTIST"/>
    <s v="1132 W. CHISHOLM ST, ALPENA MI 49707 US"/>
    <n v="0.31254253163933798"/>
    <s v="-11053"/>
    <s v="6"/>
    <d v="1899-12-30T09:28:39"/>
    <d v="1899-12-30T09:30:57"/>
    <n v="0"/>
    <n v="2.3000000000000003"/>
    <s v="-83.445779"/>
    <s v="45.07225"/>
    <n v="0.118226193602726"/>
    <n v="0"/>
    <n v="0"/>
    <s v="105_Friday"/>
    <s v="105_Week2_Friday"/>
    <n v="1"/>
    <n v="0"/>
    <n v="156"/>
    <s v="101_Week2_Wednesday"/>
    <n v="0"/>
    <n v="0"/>
    <s v="NO"/>
    <s v="MTWR"/>
    <s v="Yes"/>
    <s v="Yes"/>
    <s v="N"/>
    <n v="0"/>
  </r>
  <r>
    <s v="1944"/>
    <s v="70494"/>
    <s v="0"/>
    <x v="1"/>
    <x v="3"/>
    <x v="0"/>
    <s v="16"/>
    <s v="101"/>
    <s v="W"/>
    <n v="295"/>
    <s v="Alpena Supply Co."/>
    <s v="410 S. 11th AVE, ALPENA MI 49707 US"/>
    <n v="0.93191390484571501"/>
    <s v="-11054"/>
    <s v="7"/>
    <d v="1899-12-30T09:31:53"/>
    <d v="1899-12-30T09:39:21"/>
    <n v="0"/>
    <n v="7.4666666666666668"/>
    <s v="-83.44741"/>
    <s v="45.06821"/>
    <n v="0.385033480694774"/>
    <n v="3"/>
    <n v="5.7692307692307702E-2"/>
    <s v="105_Friday"/>
    <s v="105_Week2_Friday"/>
    <n v="1"/>
    <n v="16"/>
    <n v="296"/>
    <s v="101_Week2_Wednesday"/>
    <n v="76.14"/>
    <n v="86.056200000000004"/>
    <s v="NO"/>
    <s v="MTWRF"/>
    <s v="Yes"/>
    <s v="Yes"/>
    <s v="Y"/>
    <n v="16"/>
  </r>
  <r>
    <s v="1967"/>
    <s v="70518"/>
    <s v="0"/>
    <x v="1"/>
    <x v="3"/>
    <x v="0"/>
    <s v="17"/>
    <s v="101"/>
    <s v="M"/>
    <n v="0"/>
    <s v="Alpena County Road"/>
    <s v="1400 N. BAGLEY STREET, ALPENA MI 49707 US"/>
    <n v="4.1416572500020301"/>
    <s v="-11055"/>
    <s v="7"/>
    <d v="1899-12-30T09:43:30"/>
    <d v="1899-12-30T10:08:39"/>
    <n v="0"/>
    <n v="25.141666666666666"/>
    <s v="-83.4732837"/>
    <s v="45.0661747"/>
    <n v="1.9111277491188701"/>
    <n v="2"/>
    <n v="3.77358490566038E-2"/>
    <s v="105_Friday"/>
    <s v="105_Week2_Friday"/>
    <n v="1"/>
    <n v="141"/>
    <n v="1"/>
    <s v="101_Week2_Monday"/>
    <n v="238.6712"/>
    <n v="222.24"/>
    <s v="NO"/>
    <s v="MTWRF"/>
    <s v="Yes"/>
    <s v="Yes"/>
    <s v="Y"/>
    <n v="141"/>
  </r>
  <r>
    <s v="2970"/>
    <s v="73167"/>
    <s v="0"/>
    <x v="1"/>
    <x v="3"/>
    <x v="0"/>
    <s v="18"/>
    <s v="101"/>
    <s v="W"/>
    <n v="252"/>
    <s v="THUNDER BAY ELECTRIC"/>
    <s v="1693 M32, ALPENA MI 49707 US"/>
    <n v="2.4514886867254999"/>
    <s v="-11056"/>
    <s v="7"/>
    <d v="1899-12-30T10:11:05"/>
    <d v="1899-12-30T10:14:03"/>
    <n v="0"/>
    <n v="2.9750000000000001"/>
    <s v="-83.4863883"/>
    <s v="45.0611067"/>
    <n v="1.1493303350436499"/>
    <n v="0"/>
    <n v="0"/>
    <s v="105_Friday"/>
    <s v="105_Week2_Friday"/>
    <n v="1"/>
    <n v="22"/>
    <n v="253"/>
    <s v="101_Week2_Wednesday"/>
    <n v="142.65369999999999"/>
    <n v="91.463700000000003"/>
    <s v="NO"/>
    <s v="MTWRF"/>
    <s v="Yes"/>
    <s v="Yes"/>
    <s v="Y"/>
    <n v="22"/>
  </r>
  <r>
    <s v="13576"/>
    <s v="73496"/>
    <s v="0"/>
    <x v="1"/>
    <x v="3"/>
    <x v="0"/>
    <s v="19"/>
    <s v="101"/>
    <s v="M"/>
    <n v="0"/>
    <s v="MIDWEST DIESEL SERVICE LLC"/>
    <s v="7230 M-32, ALPENA MI 49707 US"/>
    <n v="5.2347245495766401"/>
    <s v="-11057"/>
    <s v="7"/>
    <d v="1899-12-30T10:19:18"/>
    <d v="1899-12-30T10:35:36"/>
    <n v="0"/>
    <n v="16.308333333333334"/>
    <s v="-83.597586"/>
    <s v="45.061156"/>
    <n v="5.4422785982714901"/>
    <n v="16"/>
    <n v="0.296296296296296"/>
    <s v="105_Friday"/>
    <s v="105_Week2_Friday"/>
    <n v="1"/>
    <n v="107"/>
    <n v="1"/>
    <s v="101_Week2_Monday"/>
    <n v="248.30250000000001"/>
    <n v="136.37"/>
    <s v="NO"/>
    <s v="MTWRF"/>
    <s v="Yes"/>
    <s v="Yes"/>
    <s v="Y"/>
    <n v="107"/>
  </r>
  <r>
    <s v="2062"/>
    <s v="70619"/>
    <s v="0"/>
    <x v="1"/>
    <x v="3"/>
    <x v="0"/>
    <s v="20"/>
    <s v="105"/>
    <s v="W"/>
    <n v="435"/>
    <s v="GOODRICH TRUCKING"/>
    <s v="3851 WORTH ROAD, Alpena MI 49707 US"/>
    <n v="10.8174689318985"/>
    <s v="-11058"/>
    <s v="7"/>
    <d v="1899-12-30T10:46:26"/>
    <d v="1899-12-30T10:49:46"/>
    <n v="0"/>
    <n v="3.3333333333333335"/>
    <s v="-83.524533"/>
    <s v="45.009757"/>
    <n v="9.4918308646531795"/>
    <n v="6"/>
    <n v="0.113207547169811"/>
    <s v="105_Friday"/>
    <s v="105_Week2_Friday"/>
    <n v="1"/>
    <n v="13"/>
    <n v="436"/>
    <s v="105_Week2_Wednesday"/>
    <n v="25"/>
    <n v="30.7"/>
    <s v="NO"/>
    <s v="MTWRF"/>
    <s v="No"/>
    <s v="Yes"/>
    <s v="Y"/>
    <n v="13"/>
  </r>
  <r>
    <s v="2101"/>
    <s v="70971"/>
    <s v="1"/>
    <x v="1"/>
    <x v="3"/>
    <x v="0"/>
    <s v="21"/>
    <s v="103"/>
    <s v="T"/>
    <n v="230"/>
    <s v="Sports Unlimited"/>
    <s v="3137 US-23 South, Alpena MI 49707 US"/>
    <n v="5.9144929591566298"/>
    <s v="-11059"/>
    <s v="7"/>
    <d v="1899-12-30T10:55:40"/>
    <d v="1899-12-30T11:08:24"/>
    <n v="0"/>
    <n v="12.733333333333334"/>
    <s v="-83.463831"/>
    <s v="45.028848"/>
    <n v="4.3112910172126702"/>
    <n v="0"/>
    <n v="0"/>
    <s v="105_Friday"/>
    <s v="105_Week2_Friday"/>
    <n v="1"/>
    <n v="0"/>
    <n v="231"/>
    <s v="103_Week2_Tuesday"/>
    <n v="50.465000000000003"/>
    <n v="50.465000000000003"/>
    <s v="NO"/>
    <s v="MTWRF"/>
    <s v="Yes"/>
    <s v="Yes"/>
    <s v="Y"/>
    <n v="0"/>
  </r>
  <r>
    <s v="14085"/>
    <s v="73507"/>
    <s v="0"/>
    <x v="1"/>
    <x v="3"/>
    <x v="0"/>
    <s v="22"/>
    <s v="103"/>
    <s v="T"/>
    <n v="1"/>
    <s v="FITZPATRICK HARDWARE"/>
    <s v="2733 US 23 SOUTH, ALPENA MI 49707 US"/>
    <n v="0.44664070755243301"/>
    <s v="-11060"/>
    <s v="7"/>
    <d v="1899-12-30T11:08:51"/>
    <d v="1899-12-30T11:17:53"/>
    <n v="0"/>
    <n v="9.0250000000000004"/>
    <s v="-83.463336"/>
    <s v="45.033109"/>
    <n v="0.31148605463224999"/>
    <n v="5"/>
    <n v="9.6153846153846201E-2"/>
    <s v="105_Friday"/>
    <s v="105_Week2_Friday"/>
    <n v="1"/>
    <n v="68"/>
    <n v="2"/>
    <s v="103_Week2_Tuesday"/>
    <n v="68.867500000000007"/>
    <n v="68.430000000000007"/>
    <s v="NO"/>
    <s v="MTWRF"/>
    <s v="Yes"/>
    <s v="Yes"/>
    <s v="Y"/>
    <n v="68"/>
  </r>
  <r>
    <s v="2825"/>
    <s v="71433"/>
    <s v="0"/>
    <x v="1"/>
    <x v="3"/>
    <x v="0"/>
    <s v="23"/>
    <s v="103"/>
    <s v="T"/>
    <n v="240"/>
    <s v="NICK'S SOUTHSIDE DINER"/>
    <s v="3023 US 23 South, Alpena MI 49707 US"/>
    <n v="0.169224172830582"/>
    <s v="-11061"/>
    <s v="7"/>
    <d v="1899-12-30T11:18:03"/>
    <d v="1899-12-30T11:18:21"/>
    <n v="0"/>
    <n v="0.3"/>
    <s v="-83.463816"/>
    <s v="45.031924"/>
    <n v="9.6398868805037605E-2"/>
    <n v="0"/>
    <n v="0"/>
    <s v="105_Friday"/>
    <s v="105_Week2_Friday"/>
    <n v="1"/>
    <n v="0"/>
    <n v="241"/>
    <s v="103_Week2_Tuesday"/>
    <n v="44.01"/>
    <n v="23.8675"/>
    <s v="NO"/>
    <s v="MTWRF"/>
    <s v="Yes"/>
    <s v="Yes"/>
    <s v="Y"/>
    <n v="0"/>
  </r>
  <r>
    <s v="14687"/>
    <s v="73395"/>
    <s v="2"/>
    <x v="1"/>
    <x v="3"/>
    <x v="0"/>
    <s v="24"/>
    <s v="103"/>
    <s v="T"/>
    <n v="283"/>
    <s v="MANGO (US-23)"/>
    <s v="2205 THUNDER BAY SHOPPING CENT, ALPENA MI 49707 US"/>
    <n v="2.0839881226420398"/>
    <s v="-11062"/>
    <s v="7"/>
    <d v="1899-12-30T11:20:26"/>
    <d v="1899-12-30T11:30:07"/>
    <n v="0"/>
    <n v="9.683574621414877"/>
    <s v="-83.453774"/>
    <s v="45.043732"/>
    <n v="1.12974322892506"/>
    <n v="0"/>
    <n v="0"/>
    <s v="105_Friday"/>
    <s v="105_Week2_Friday"/>
    <n v="1"/>
    <n v="0"/>
    <n v="284"/>
    <s v="103_Week2_Tuesday"/>
    <n v="42"/>
    <n v="42.157499999999999"/>
    <s v="NO"/>
    <s v="MTWRF"/>
    <s v="Yes"/>
    <s v="Yes"/>
    <s v="Y"/>
    <n v="0"/>
  </r>
  <r>
    <s v="1979"/>
    <s v="70530"/>
    <s v="0"/>
    <x v="1"/>
    <x v="3"/>
    <x v="0"/>
    <s v="25"/>
    <s v="101"/>
    <s v="W"/>
    <n v="317"/>
    <s v="Big Boy Ripley"/>
    <s v="400 South Ripley, Alpena MI 49707 US"/>
    <n v="0.93821582011878502"/>
    <s v="-11063"/>
    <s v="7"/>
    <d v="1899-12-30T11:31:03"/>
    <d v="1899-12-30T11:51:00"/>
    <n v="0"/>
    <n v="19.941666666666666"/>
    <s v="-83.452781"/>
    <s v="45.048124"/>
    <n v="0.33953428500201699"/>
    <n v="0"/>
    <n v="0"/>
    <s v="105_Friday"/>
    <s v="105_Week2_Friday"/>
    <n v="1"/>
    <n v="0"/>
    <n v="318"/>
    <s v="101_Week2_Wednesday"/>
    <n v="129.74369999999999"/>
    <n v="58.167499999999997"/>
    <s v="NO"/>
    <s v="MTWRF"/>
    <s v="Yes"/>
    <s v="Yes"/>
    <s v="Y"/>
    <n v="0"/>
  </r>
  <r>
    <s v="2082"/>
    <s v="70641"/>
    <s v="0"/>
    <x v="1"/>
    <x v="3"/>
    <x v="0"/>
    <s v="26"/>
    <s v="101"/>
    <s v="W"/>
    <n v="190"/>
    <s v="State St. Lube"/>
    <s v="105 Mason St., Alpena MI 49707 US"/>
    <n v="0.93630947731435299"/>
    <s v="-11064"/>
    <s v="7"/>
    <d v="1899-12-30T11:51:56"/>
    <d v="1899-12-30T12:00:59"/>
    <n v="0"/>
    <n v="9.0500000000000007"/>
    <s v="-83.4485"/>
    <s v="45.04766"/>
    <n v="0.24321313703320599"/>
    <n v="11"/>
    <n v="0.2"/>
    <s v="105_Friday"/>
    <s v="105_Week2_Friday"/>
    <n v="1"/>
    <n v="110"/>
    <n v="191"/>
    <s v="101_Week2_Wednesday"/>
    <n v="105.97"/>
    <n v="91.944999999999993"/>
    <s v="NO"/>
    <s v="MTWRF"/>
    <s v="Yes"/>
    <s v="Yes"/>
    <s v="Y"/>
    <n v="110"/>
  </r>
  <r>
    <s v="2012"/>
    <s v="70565"/>
    <s v="0"/>
    <x v="1"/>
    <x v="3"/>
    <x v="0"/>
    <s v="27"/>
    <s v="101"/>
    <s v="W"/>
    <n v="180"/>
    <s v="Mancino's - Alpena"/>
    <s v="1235 State St. 319 Parson St., Alpena MI 49707 US"/>
    <n v="0.35952718183398202"/>
    <s v="-11065"/>
    <s v="7"/>
    <d v="1899-12-30T12:01:21"/>
    <d v="1899-12-30T12:16:01"/>
    <n v="0"/>
    <n v="14.675000000000001"/>
    <s v="-83.447651"/>
    <s v="45.048427"/>
    <n v="0.12269284284906699"/>
    <n v="0"/>
    <n v="0"/>
    <s v="105_Friday"/>
    <s v="105_Week2_Friday"/>
    <n v="1"/>
    <n v="0"/>
    <n v="181"/>
    <s v="101_Week2_Wednesday"/>
    <n v="158.54249999999999"/>
    <n v="151.49619999999999"/>
    <s v="NO"/>
    <s v="MTWRF"/>
    <s v="Yes"/>
    <s v="Yes"/>
    <s v="Y"/>
    <n v="0"/>
  </r>
  <r>
    <s v="1885"/>
    <s v="70106"/>
    <s v="0"/>
    <x v="1"/>
    <x v="3"/>
    <x v="0"/>
    <s v="28"/>
    <s v="101"/>
    <s v="W"/>
    <n v="170"/>
    <s v="KENTUCKY FRIED CHICKEN"/>
    <s v="1130 STATE ST, ALPENA MI 49707 US"/>
    <n v="0.30373290739953501"/>
    <s v="-11066"/>
    <s v="7"/>
    <d v="1899-12-30T12:16:19"/>
    <d v="1899-12-30T12:20:39"/>
    <n v="0"/>
    <n v="4.3250000000000002"/>
    <s v="-83.446096"/>
    <s v="45.048542"/>
    <n v="0.120038828911781"/>
    <n v="0"/>
    <n v="0"/>
    <s v="105_Friday"/>
    <s v="105_Week2_Friday"/>
    <n v="1"/>
    <n v="0"/>
    <n v="171"/>
    <s v="101_Week2_Wednesday"/>
    <n v="80.545000000000002"/>
    <n v="79.055000000000007"/>
    <s v="NO"/>
    <s v="MTWRF"/>
    <s v="Yes"/>
    <s v="Yes"/>
    <s v="Y"/>
    <n v="0"/>
  </r>
  <r>
    <s v="14556"/>
    <s v="73527"/>
    <s v="0"/>
    <x v="1"/>
    <x v="3"/>
    <x v="0"/>
    <s v="29"/>
    <s v="105"/>
    <s v="H"/>
    <n v="380"/>
    <s v="POMPEYOS MEXICAN GRILL"/>
    <s v="1120 S. STATE STREET, ALPENA MI 49707 US"/>
    <n v="4.3862063437700299E-2"/>
    <s v="-11067"/>
    <s v="7"/>
    <d v="1899-12-30T12:20:41"/>
    <d v="1899-12-30T12:27:05"/>
    <n v="0"/>
    <n v="6.4"/>
    <s v="-83.445675"/>
    <s v="45.048626"/>
    <n v="2.16894873977563E-2"/>
    <n v="0"/>
    <n v="0"/>
    <s v="105_Friday"/>
    <s v="105_Week2_Friday"/>
    <n v="1"/>
    <n v="0"/>
    <n v="381"/>
    <e v="#N/A"/>
    <n v="76.668700000000001"/>
    <n v="40.1462"/>
    <s v="NO"/>
    <s v="MTWRF"/>
    <s v="No"/>
    <s v="Yes"/>
    <s v="Y"/>
    <n v="0"/>
  </r>
  <r>
    <s v="12557"/>
    <s v="73470"/>
    <s v="0"/>
    <x v="1"/>
    <x v="3"/>
    <x v="0"/>
    <s v="30"/>
    <s v="103"/>
    <s v="T"/>
    <n v="1"/>
    <s v="BIGGBY COFFEE"/>
    <s v="224 E. CHISHOLM STREET, ALPENA MI 49707 US"/>
    <n v="2.57013964653015"/>
    <s v="-11068"/>
    <s v="7"/>
    <d v="1899-12-30T12:29:40"/>
    <d v="1899-12-30T12:57:56"/>
    <n v="0"/>
    <n v="28.266666666666666"/>
    <s v="-83.432013"/>
    <s v="45.060696"/>
    <n v="1.1036519059466301"/>
    <n v="0"/>
    <n v="0"/>
    <s v="105_Friday"/>
    <s v="105_Week2_Friday"/>
    <n v="1"/>
    <n v="0"/>
    <n v="2"/>
    <s v="103_Week2_Tuesday"/>
    <n v="72.319999999999993"/>
    <n v="70.959999999999994"/>
    <s v="NO"/>
    <s v="MTWRF"/>
    <s v="Yes"/>
    <s v="Yes"/>
    <s v="Y"/>
    <n v="0"/>
  </r>
  <r>
    <s v="11986"/>
    <s v="73452"/>
    <s v="0"/>
    <x v="1"/>
    <x v="3"/>
    <x v="0"/>
    <s v="31"/>
    <s v="103"/>
    <s v="T"/>
    <n v="285"/>
    <s v="SHERWIN WILLIAMS"/>
    <s v="119 E. CHISHOLM ST, ALPENA MI 49707 US"/>
    <n v="0.25646040774881801"/>
    <s v="-11069"/>
    <s v="5"/>
    <d v="1899-12-30T12:58:11"/>
    <d v="1899-12-30T13:21:33"/>
    <n v="0"/>
    <n v="23.366666666666667"/>
    <s v="-83.432502"/>
    <s v="45.061877"/>
    <n v="6.6573066014119497E-2"/>
    <n v="0"/>
    <n v="0"/>
    <s v="105_Friday"/>
    <s v="105_Week2_Friday"/>
    <n v="1"/>
    <n v="0"/>
    <n v="286"/>
    <s v="103_Week2_Tuesday"/>
    <n v="18.145"/>
    <n v="18.145"/>
    <s v="NO"/>
    <s v="MTWRF"/>
    <s v="Yes"/>
    <s v="Yes"/>
    <s v="Y"/>
    <n v="0"/>
  </r>
  <r>
    <s v="2165"/>
    <s v="99053"/>
    <s v="12"/>
    <x v="1"/>
    <x v="3"/>
    <x v="0"/>
    <s v="32"/>
    <s v="103"/>
    <s v="T"/>
    <n v="286"/>
    <s v="Employment Services Inc."/>
    <s v="110 W. Chisholm St. P.O. Box 832, Alpena MI 49707 US"/>
    <n v="0.306112786754966"/>
    <s v="-11070"/>
    <s v="7"/>
    <d v="1899-12-30T13:21:51"/>
    <d v="1899-12-30T13:24:50"/>
    <n v="0"/>
    <n v="2.9833333333333334"/>
    <s v="-83.433956"/>
    <s v="45.062487"/>
    <n v="8.7544359431090707E-2"/>
    <n v="0"/>
    <n v="0"/>
    <s v="105_Friday"/>
    <s v="105_Week2_Friday"/>
    <n v="1"/>
    <n v="0"/>
    <n v="287"/>
    <s v="103_Week2_Tuesday"/>
    <n v="0"/>
    <n v="14.567500000000001"/>
    <s v="NO"/>
    <s v="MTWRF"/>
    <s v="Yes"/>
    <s v="Yes"/>
    <s v="Y"/>
    <n v="0"/>
  </r>
  <r>
    <s v="8183"/>
    <s v="73222"/>
    <s v="0"/>
    <x v="1"/>
    <x v="3"/>
    <x v="0"/>
    <s v="33"/>
    <s v="103"/>
    <s v="T"/>
    <n v="287"/>
    <s v="THE BLACK SHEEP"/>
    <s v="113 S 2ND AVE, ALPENA MI 49707 US"/>
    <n v="5.5983625352382703E-3"/>
    <s v="-11071"/>
    <s v="5"/>
    <d v="1899-12-30T13:24:51"/>
    <d v="1899-12-30T13:25:10"/>
    <n v="0"/>
    <n v="0.31666666666666665"/>
    <s v="-83.4340662"/>
    <s v="45.0624017"/>
    <n v="1.89620131040389E-3"/>
    <n v="0"/>
    <n v="0"/>
    <s v="105_Friday"/>
    <s v="105_Week2_Friday"/>
    <n v="1"/>
    <n v="0"/>
    <n v="288"/>
    <s v="103_Week2_Tuesday"/>
    <n v="20.734999999999999"/>
    <n v="10.3675"/>
    <s v="NO"/>
    <s v="MTWRF"/>
    <s v="Yes"/>
    <s v="Yes"/>
    <s v="Y"/>
    <n v="0"/>
  </r>
  <r>
    <s v="12964"/>
    <s v="73395"/>
    <s v="1"/>
    <x v="1"/>
    <x v="3"/>
    <x v="0"/>
    <s v="34"/>
    <s v="103"/>
    <s v="T"/>
    <n v="285"/>
    <s v="MANGOS"/>
    <s v="121 WEST CHISHOLM, ALPENA MI 49707 US"/>
    <n v="5.5556669831275897E-3"/>
    <s v="-11072"/>
    <s v="7"/>
    <d v="1899-12-30T13:25:10"/>
    <d v="1899-12-30T13:26:55"/>
    <n v="0"/>
    <n v="1.7583333333333333"/>
    <s v="-83.433654"/>
    <s v="45.062969"/>
    <n v="1.88174029111361E-3"/>
    <n v="0"/>
    <n v="0"/>
    <s v="105_Friday"/>
    <s v="105_Week2_Friday"/>
    <n v="1"/>
    <n v="0"/>
    <n v="286"/>
    <s v="103_Week2_Tuesday"/>
    <n v="78.34"/>
    <n v="37.625"/>
    <s v="NO"/>
    <s v="MTWR"/>
    <s v="Yes"/>
    <s v="Yes"/>
    <s v="N"/>
    <n v="0"/>
  </r>
  <r>
    <s v="9838"/>
    <s v="73339"/>
    <s v="0"/>
    <x v="1"/>
    <x v="3"/>
    <x v="0"/>
    <s v="35"/>
    <s v="103"/>
    <s v="T"/>
    <n v="325"/>
    <s v="CAR QUEST"/>
    <s v="115 LOCKWOOD, ALPENA MI 49707 US"/>
    <n v="0.58308041095733598"/>
    <s v="-11073"/>
    <s v="7"/>
    <d v="1899-12-30T13:27:31"/>
    <d v="1899-12-30T13:30:56"/>
    <n v="0"/>
    <n v="3.4166666666666665"/>
    <s v="-83.434746"/>
    <s v="45.062111"/>
    <n v="0.17751114755404801"/>
    <n v="0"/>
    <n v="0"/>
    <s v="105_Friday"/>
    <s v="105_Week2_Friday"/>
    <n v="1"/>
    <n v="0"/>
    <n v="326"/>
    <s v="103_Week2_Tuesday"/>
    <n v="38.729999999999997"/>
    <n v="38.729999999999997"/>
    <s v="NO"/>
    <s v="MTWRF"/>
    <s v="Yes"/>
    <s v="Yes"/>
    <s v="Y"/>
    <n v="0"/>
  </r>
  <r>
    <s v="10082"/>
    <s v="73355"/>
    <s v="0"/>
    <x v="1"/>
    <x v="3"/>
    <x v="0"/>
    <s v="36"/>
    <s v="105"/>
    <s v="T"/>
    <n v="310"/>
    <s v="THE FRESH PALATE"/>
    <s v="109 N SECOND, ALPENA MI 49707 US"/>
    <n v="0.48796477913856501"/>
    <s v="-11074"/>
    <s v="7"/>
    <d v="1899-12-30T13:31:25"/>
    <d v="1899-12-30T13:40:57"/>
    <n v="0"/>
    <n v="9.5250000000000004"/>
    <s v="-83.433161"/>
    <s v="45.062726"/>
    <n v="0.12318148001500299"/>
    <n v="0"/>
    <n v="0"/>
    <s v="105_Friday"/>
    <s v="105_Week2_Friday"/>
    <n v="1"/>
    <n v="0"/>
    <n v="311"/>
    <s v="105_Week2_Tuesday"/>
    <n v="260.57619999999997"/>
    <n v="86.898700000000005"/>
    <s v="NO"/>
    <s v="MTWRF"/>
    <s v="No"/>
    <s v="Yes"/>
    <s v="Y"/>
    <n v="0"/>
  </r>
  <r>
    <s v="1973"/>
    <s v="70524"/>
    <s v="0"/>
    <x v="1"/>
    <x v="3"/>
    <x v="0"/>
    <s v="37"/>
    <s v="101"/>
    <s v="W"/>
    <n v="66"/>
    <s v="J &amp; J Bar &amp; Grille"/>
    <s v="411 N. Second, Alpena MI 49707 US"/>
    <n v="0.76807169802486897"/>
    <s v="-11075"/>
    <s v="7"/>
    <d v="1899-12-30T13:41:42"/>
    <d v="1899-12-30T14:13:34"/>
    <n v="0"/>
    <n v="31.866666666666667"/>
    <s v="-83.429562"/>
    <s v="45.064784"/>
    <n v="0.22864727561604001"/>
    <n v="0"/>
    <n v="0"/>
    <s v="105_Friday"/>
    <s v="105_Week2_Friday"/>
    <n v="1"/>
    <n v="0"/>
    <n v="67"/>
    <s v="101_Week2_Wednesday"/>
    <n v="421.81619999999998"/>
    <n v="148.13999999999999"/>
    <s v="NO"/>
    <s v="MTWRF"/>
    <s v="Yes"/>
    <s v="Yes"/>
    <s v="Y"/>
    <n v="0"/>
  </r>
  <r>
    <s v="12408"/>
    <s v="73063"/>
    <s v="7"/>
    <x v="1"/>
    <x v="3"/>
    <x v="0"/>
    <s v="38"/>
    <s v="103"/>
    <s v="T"/>
    <n v="340"/>
    <s v="ALCONA HEALTH-LINCOLN SCHOOL"/>
    <s v="309 WEST LAKE ST, ALPENA MI 49707 US"/>
    <n v="1.6032394785434001"/>
    <s v="-11076"/>
    <s v="7"/>
    <d v="1899-12-30T14:15:11"/>
    <d v="1899-12-30T14:15:21"/>
    <n v="0"/>
    <n v="0.16666666666666666"/>
    <s v="-83.429141"/>
    <s v="45.069381"/>
    <n v="0.58937524000729302"/>
    <n v="0"/>
    <n v="0"/>
    <s v="105_Friday"/>
    <s v="105_Week2_Friday"/>
    <n v="1"/>
    <n v="0"/>
    <n v="341"/>
    <s v="103_Week2_Tuesday"/>
    <n v="62.22"/>
    <n v="62.22"/>
    <s v="NO"/>
    <s v="MTWRF"/>
    <s v="Yes"/>
    <s v="Yes"/>
    <s v="Y"/>
    <n v="0"/>
  </r>
  <r>
    <s v=""/>
    <m/>
    <m/>
    <x v="1"/>
    <x v="3"/>
    <x v="0"/>
    <s v=""/>
    <m/>
    <m/>
    <m/>
    <s v="Alpena Depot"/>
    <s v="120 E Herman St,, Alpena 49707 US"/>
    <n v="2.5720519572496401"/>
    <s v="-10467"/>
    <m/>
    <d v="1899-12-30T14:17:55"/>
    <d v="1899-12-30T14:17:55"/>
    <n v="0"/>
    <m/>
    <s v="-83.416387"/>
    <s v="45.0710235"/>
    <n v="0.76880666611322002"/>
    <m/>
    <m/>
    <s v="105_Friday"/>
    <s v="105_Week2_Friday"/>
    <n v="20"/>
    <m/>
    <n v="1"/>
    <e v="#N/A"/>
    <m/>
    <m/>
    <m/>
    <m/>
    <s v="Yes"/>
    <s v="Yes"/>
    <m/>
    <m/>
  </r>
  <r>
    <s v="2144"/>
    <s v="99152"/>
    <s v="8"/>
    <x v="1"/>
    <x v="3"/>
    <x v="1"/>
    <s v="1"/>
    <s v="101"/>
    <s v="M"/>
    <n v="1"/>
    <s v="ALPENA REGIONAL MEDICAL CENTER"/>
    <s v="1501 W. Chisholm, Alpena MI 49707 US"/>
    <n v="6.6603971887379902"/>
    <s v="-10931"/>
    <s v="8"/>
    <d v="1899-12-30T06:06:39"/>
    <d v="1899-12-30T06:19:36"/>
    <n v="0"/>
    <n v="12.954166666666667"/>
    <s v="-83.449542"/>
    <s v="45.077664"/>
    <n v="2.18705253149666"/>
    <n v="0"/>
    <n v="0"/>
    <s v="105_Monday"/>
    <s v="105_Week2_Monday"/>
    <n v="5"/>
    <n v="0"/>
    <n v="2"/>
    <s v="101_Week2_Monday"/>
    <n v="55.882739999999998"/>
    <n v="58.735999999999997"/>
    <s v="NO"/>
    <s v="MTWRF"/>
    <s v="Yes"/>
    <s v="Yes"/>
    <s v="Y"/>
    <n v="0"/>
  </r>
  <r>
    <s v="2343"/>
    <s v="70926"/>
    <s v="0"/>
    <x v="1"/>
    <x v="3"/>
    <x v="1"/>
    <s v="2"/>
    <s v="105"/>
    <s v="M"/>
    <n v="0"/>
    <s v="Miller Construction"/>
    <s v="262 W. M-55, West Branch MI 48661 US"/>
    <n v="96.380150053650098"/>
    <s v="-10932"/>
    <s v="7"/>
    <d v="1899-12-30T08:00:00"/>
    <d v="1899-12-30T08:09:02"/>
    <n v="4.0052860900759697"/>
    <n v="9.0250000000000004"/>
    <s v="-84.1367732"/>
    <s v="44.2774422"/>
    <n v="89.506071162538404"/>
    <n v="27"/>
    <n v="0.51923076923076905"/>
    <s v="105_Monday"/>
    <s v="105_Week2_Monday"/>
    <n v="1"/>
    <n v="114"/>
    <n v="1"/>
    <s v="105_Week2_Monday"/>
    <n v="142.47499999999999"/>
    <n v="139.76499999999999"/>
    <s v="NO"/>
    <s v="MTWRF"/>
    <s v="No"/>
    <s v="No"/>
    <s v="Y"/>
    <m/>
  </r>
  <r>
    <s v="2723"/>
    <s v="99058"/>
    <s v="2"/>
    <x v="1"/>
    <x v="3"/>
    <x v="1"/>
    <s v="3"/>
    <s v="105"/>
    <s v="M"/>
    <n v="0"/>
    <s v="FORWARD # 11 (ALGER)"/>
    <s v="1990 Brock Rd. (M-33) 219 N. Front St., Alger MI 48610 US"/>
    <n v="11.126631202176201"/>
    <s v="-10933"/>
    <s v="7"/>
    <d v="1899-12-30T08:20:09"/>
    <d v="1899-12-30T08:32:41"/>
    <n v="0"/>
    <n v="12.533333333333333"/>
    <s v="-84.126462"/>
    <s v="44.141082"/>
    <n v="9.94062899435467"/>
    <n v="0"/>
    <n v="0"/>
    <s v="105_Monday"/>
    <s v="105_Week2_Monday"/>
    <n v="1"/>
    <n v="0"/>
    <n v="1"/>
    <s v="105_Week2_Monday"/>
    <n v="60.23"/>
    <n v="75.64"/>
    <s v="NO"/>
    <s v="MTWRF"/>
    <s v="No"/>
    <s v="No"/>
    <s v="Y"/>
    <m/>
  </r>
  <r>
    <s v="10601"/>
    <s v="73378"/>
    <s v="0"/>
    <x v="1"/>
    <x v="3"/>
    <x v="1"/>
    <s v="4"/>
    <s v="103"/>
    <s v="F"/>
    <n v="61"/>
    <s v="CORNER EXPRESS 2"/>
    <s v="2997 COOK ROAD, WEST BRANCH MI 48661 US"/>
    <n v="8.95766417495906"/>
    <s v="-10934"/>
    <s v="5"/>
    <d v="1899-12-30T08:41:38"/>
    <d v="1899-12-30T08:52:26"/>
    <n v="0"/>
    <n v="10.8"/>
    <s v="-84.224316"/>
    <s v="44.248225"/>
    <n v="9.9911100826539503"/>
    <n v="0"/>
    <n v="0"/>
    <s v="105_Monday"/>
    <s v="105_Week2_Monday"/>
    <n v="1"/>
    <n v="0"/>
    <n v="62"/>
    <s v="103_Week2_Friday"/>
    <n v="64.41"/>
    <n v="63.16"/>
    <s v="NO"/>
    <s v="MTWRF"/>
    <s v="Yes"/>
    <s v="Yes"/>
    <s v="Y"/>
    <n v="0"/>
  </r>
  <r>
    <s v="2423"/>
    <s v="71010"/>
    <s v="0"/>
    <x v="1"/>
    <x v="3"/>
    <x v="1"/>
    <s v="5"/>
    <s v="105"/>
    <s v="M"/>
    <n v="0"/>
    <s v="Camp Sports Bar"/>
    <s v="5810 N M-30, Gladwin MI 48624 US"/>
    <n v="15.679496187716699"/>
    <s v="-10935"/>
    <s v="6"/>
    <d v="1899-12-30T09:08:07"/>
    <d v="1899-12-30T09:17:49"/>
    <n v="0"/>
    <n v="9.6916666666666664"/>
    <s v="-84.367"/>
    <s v="44.136025"/>
    <n v="13.7381934818325"/>
    <n v="0"/>
    <n v="0"/>
    <s v="105_Monday"/>
    <s v="105_Week2_Monday"/>
    <n v="1"/>
    <n v="0"/>
    <n v="1"/>
    <s v="105_Week2_Monday"/>
    <n v="203.59119999999999"/>
    <n v="155.87870000000001"/>
    <s v="NO"/>
    <s v="MTWRF"/>
    <s v="No"/>
    <s v="No"/>
    <s v="Y"/>
    <m/>
  </r>
  <r>
    <s v="2422"/>
    <s v="71009"/>
    <s v="0"/>
    <x v="1"/>
    <x v="3"/>
    <x v="1"/>
    <s v="6"/>
    <s v="105"/>
    <s v="M"/>
    <n v="0"/>
    <s v="Secord Lake Eagles"/>
    <s v="3485 Lakeshore Dr., Gladwin MI 48624 US"/>
    <n v="12.499537864700001"/>
    <s v="-10936"/>
    <s v="7"/>
    <d v="1899-12-30T09:30:18"/>
    <d v="1899-12-30T09:49:27"/>
    <n v="0"/>
    <n v="19.158333333333335"/>
    <s v="-84.329258"/>
    <s v="44.068664"/>
    <n v="10.219052526110399"/>
    <n v="0"/>
    <n v="0"/>
    <s v="105_Monday"/>
    <s v="105_Week2_Monday"/>
    <n v="1"/>
    <n v="0"/>
    <n v="1"/>
    <s v="105_Week2_Monday"/>
    <n v="136.42500000000001"/>
    <n v="57.877499999999998"/>
    <s v="NO"/>
    <s v="MTWRF"/>
    <s v="No"/>
    <s v="No"/>
    <s v="Y"/>
    <m/>
  </r>
  <r>
    <s v="2336"/>
    <s v="70918"/>
    <s v="0"/>
    <x v="1"/>
    <x v="3"/>
    <x v="1"/>
    <s v="7"/>
    <s v="105"/>
    <s v="M"/>
    <n v="0"/>
    <s v="ULTIMATE CASTING &amp; MACHINE LLC"/>
    <s v="3977 M-30, West Branch MI 48661 US"/>
    <n v="16.384876864031"/>
    <s v="-10937"/>
    <s v="7"/>
    <d v="1899-12-30T10:05:51"/>
    <d v="1899-12-30T10:29:35"/>
    <n v="0"/>
    <n v="23.725000000000001"/>
    <s v="-84.2664928"/>
    <s v="44.2210347"/>
    <n v="13.6637025769174"/>
    <n v="37"/>
    <n v="0.66071428571428603"/>
    <s v="105_Monday"/>
    <s v="105_Week2_Monday"/>
    <n v="1"/>
    <n v="176"/>
    <n v="1"/>
    <s v="105_Week2_Monday"/>
    <n v="136.47499999999999"/>
    <n v="120.33"/>
    <s v="NO"/>
    <s v="MTWRF"/>
    <s v="No"/>
    <s v="No"/>
    <s v="Y"/>
    <m/>
  </r>
  <r>
    <s v="2953"/>
    <s v="73149"/>
    <s v="0"/>
    <x v="1"/>
    <x v="3"/>
    <x v="1"/>
    <s v="8"/>
    <s v="105"/>
    <s v="M"/>
    <n v="0"/>
    <s v="APPLEBEES"/>
    <s v="2992 COOK RD, WEST BRANCH MI 48661 US"/>
    <n v="4.86465972848237"/>
    <s v="-10938"/>
    <s v="7"/>
    <d v="1899-12-30T10:34:26"/>
    <d v="1899-12-30T10:44:52"/>
    <n v="0"/>
    <n v="10.425000000000001"/>
    <s v="-84.226401"/>
    <s v="44.248106"/>
    <n v="3.86059168140455"/>
    <n v="0"/>
    <n v="0"/>
    <s v="105_Monday"/>
    <s v="105_Week2_Monday"/>
    <n v="1"/>
    <n v="0"/>
    <n v="1"/>
    <s v="105_Week2_Monday"/>
    <n v="93.084999999999994"/>
    <n v="76.765000000000001"/>
    <s v="NO"/>
    <s v="MTWRF"/>
    <s v="No"/>
    <s v="No"/>
    <s v="Y"/>
    <m/>
  </r>
  <r>
    <s v="11166"/>
    <s v="99058"/>
    <s v="42"/>
    <x v="1"/>
    <x v="3"/>
    <x v="1"/>
    <s v="9"/>
    <s v="103"/>
    <s v="F"/>
    <n v="59"/>
    <s v="LUMBER JACK"/>
    <s v="2980 COOK RD, WEST BRANCH MI 48661 US"/>
    <n v="0.26563821174204399"/>
    <s v="-10939"/>
    <s v="7"/>
    <d v="1899-12-30T10:45:08"/>
    <d v="1899-12-30T10:55:48"/>
    <n v="0"/>
    <n v="10.675000000000001"/>
    <s v="-84.226817"/>
    <s v="44.249914"/>
    <n v="0.142381465137117"/>
    <n v="12"/>
    <n v="0.218181818181818"/>
    <s v="105_Monday"/>
    <s v="105_Week2_Monday"/>
    <n v="1"/>
    <n v="147"/>
    <n v="60"/>
    <s v="103_Week2_Friday"/>
    <n v="231.56870000000001"/>
    <n v="203.1"/>
    <s v="NO"/>
    <s v="MTRF"/>
    <s v="Yes"/>
    <s v="Yes"/>
    <s v="Y"/>
    <n v="147"/>
  </r>
  <r>
    <s v="2349"/>
    <s v="70932"/>
    <s v="0"/>
    <x v="1"/>
    <x v="3"/>
    <x v="1"/>
    <s v="10"/>
    <s v="103"/>
    <s v="F"/>
    <n v="60"/>
    <s v="Quality Inn"/>
    <s v="2980 Cook Rd P.O. Box 369, West Branch MI 48661 US"/>
    <n v="0"/>
    <s v="-10940"/>
    <s v="7"/>
    <d v="1899-12-30T10:55:48"/>
    <d v="1899-12-30T10:55:54"/>
    <n v="0"/>
    <n v="0.10833333333333334"/>
    <s v="-84.226817"/>
    <s v="44.249914"/>
    <m/>
    <n v="0"/>
    <n v="0"/>
    <s v="105_Monday"/>
    <s v="105_Week2_Monday"/>
    <n v="1"/>
    <n v="0"/>
    <n v="61"/>
    <s v="103_Week2_Friday"/>
    <n v="45.94"/>
    <n v="48.295000000000002"/>
    <s v="NO"/>
    <s v="MTWRF"/>
    <s v="Yes"/>
    <s v="Yes"/>
    <s v="Y"/>
    <n v="0"/>
  </r>
  <r>
    <s v="2358"/>
    <s v="99058"/>
    <s v="12"/>
    <x v="1"/>
    <x v="3"/>
    <x v="1"/>
    <s v="11"/>
    <s v="105"/>
    <s v="M"/>
    <n v="0"/>
    <s v="FORWARDS"/>
    <s v="2980 Cook Rd. 219 N. Front St., West Branch MI 48661 US"/>
    <n v="0"/>
    <s v="-10941"/>
    <s v="7"/>
    <d v="1899-12-30T10:55:55"/>
    <d v="1899-12-30T11:07:38"/>
    <n v="0"/>
    <n v="11.716666666666667"/>
    <s v="-84.226817"/>
    <s v="44.249914"/>
    <m/>
    <n v="0"/>
    <n v="0"/>
    <s v="105_Monday"/>
    <s v="105_Week2_Monday"/>
    <n v="1"/>
    <n v="0"/>
    <n v="1"/>
    <s v="105_Week2_Monday"/>
    <n v="61.36"/>
    <n v="76.12"/>
    <s v="NO"/>
    <s v="MTWRF"/>
    <s v="No"/>
    <s v="No"/>
    <s v="Y"/>
    <m/>
  </r>
  <r>
    <s v="9425"/>
    <s v="73304"/>
    <s v="0"/>
    <x v="1"/>
    <x v="3"/>
    <x v="1"/>
    <s v="12"/>
    <s v="103"/>
    <s v="F"/>
    <n v="50"/>
    <s v="TIM HORTON'S"/>
    <s v="2960 COOK RD, WEST BRANCH MI 48661 US"/>
    <n v="7.5710523873567595E-2"/>
    <s v="-10942"/>
    <s v="7"/>
    <d v="1899-12-30T11:07:42"/>
    <d v="1899-12-30T11:15:41"/>
    <n v="0"/>
    <n v="7.9833333333333334"/>
    <s v="-84.226168"/>
    <s v="44.250415"/>
    <n v="3.4879431130148998E-2"/>
    <n v="0"/>
    <n v="0"/>
    <s v="105_Monday"/>
    <s v="105_Week2_Monday"/>
    <n v="1"/>
    <n v="0"/>
    <n v="51"/>
    <s v="103_Week2_Friday"/>
    <n v="49.34"/>
    <n v="43.172499999999999"/>
    <s v="NO"/>
    <s v="MTWRF"/>
    <s v="Yes"/>
    <s v="Yes"/>
    <s v="Y"/>
    <n v="0"/>
  </r>
  <r>
    <s v="11692"/>
    <s v="99080"/>
    <s v="1"/>
    <x v="1"/>
    <x v="3"/>
    <x v="1"/>
    <s v="13"/>
    <s v="105"/>
    <s v="M"/>
    <n v="0"/>
    <s v="MERCANTILE BANK"/>
    <s v="2087 S M-76, WEST BRANCH MI 48661 US"/>
    <n v="2.88496118411422"/>
    <s v="-10943"/>
    <s v="6"/>
    <d v="1899-12-30T11:18:34"/>
    <d v="1899-12-30T11:24:08"/>
    <n v="0"/>
    <n v="5.5666666666666664"/>
    <s v="-84.221196"/>
    <s v="44.274821"/>
    <n v="1.83066596884967"/>
    <n v="0"/>
    <n v="0"/>
    <s v="105_Monday"/>
    <s v="105_Week2_Monday"/>
    <n v="1"/>
    <n v="0"/>
    <n v="1"/>
    <s v="105_Week2_Monday"/>
    <n v="12.025"/>
    <n v="25.675000000000001"/>
    <s v="NO"/>
    <s v="TWRF"/>
    <s v="No"/>
    <s v="No"/>
    <s v="N"/>
    <m/>
  </r>
  <r>
    <s v="2347"/>
    <s v="70930"/>
    <s v="0"/>
    <x v="1"/>
    <x v="3"/>
    <x v="1"/>
    <s v="14"/>
    <s v="105"/>
    <s v="M"/>
    <n v="0"/>
    <s v="G's Pizzeria"/>
    <s v="200 W. Houghton, West Branch MI 48661 US"/>
    <n v="2.05268832482398"/>
    <s v="-10944"/>
    <s v="7"/>
    <d v="1899-12-30T11:26:12"/>
    <d v="1899-12-30T11:39:36"/>
    <n v="0"/>
    <n v="13.408333333333333"/>
    <s v="-84.237595"/>
    <s v="44.276007"/>
    <n v="0.838385618210993"/>
    <n v="0"/>
    <n v="0"/>
    <s v="105_Monday"/>
    <s v="105_Week2_Monday"/>
    <n v="1"/>
    <n v="0"/>
    <n v="1"/>
    <s v="105_Week2_Monday"/>
    <n v="227.79499999999999"/>
    <n v="188.8937"/>
    <s v="NO"/>
    <s v="MTWRF"/>
    <s v="No"/>
    <s v="No"/>
    <s v="Y"/>
    <m/>
  </r>
  <r>
    <s v="13508"/>
    <s v="73494"/>
    <s v="0"/>
    <x v="1"/>
    <x v="3"/>
    <x v="1"/>
    <s v="15"/>
    <s v="105"/>
    <s v="M"/>
    <n v="0"/>
    <s v="BUCCILLI'S PIZZA"/>
    <s v="221 W. HOUGHTON AVE, WEST BRANCH MI 48661 US"/>
    <n v="6.93262685090303E-2"/>
    <s v="-10945"/>
    <s v="6"/>
    <d v="1899-12-30T11:39:40"/>
    <d v="1899-12-30T11:51:45"/>
    <n v="0"/>
    <n v="12.083333333333334"/>
    <s v="-84.238187"/>
    <s v="44.276439"/>
    <n v="2.9363416076935399E-2"/>
    <n v="0"/>
    <n v="0"/>
    <s v="105_Monday"/>
    <s v="105_Week2_Monday"/>
    <n v="1"/>
    <n v="0"/>
    <n v="1"/>
    <s v="105_Week2_Monday"/>
    <n v="42.945"/>
    <n v="31.5"/>
    <s v="NO"/>
    <s v="MTWRF"/>
    <s v="No"/>
    <s v="No"/>
    <s v="Y"/>
    <m/>
  </r>
  <r>
    <s v="2361"/>
    <s v="70945"/>
    <s v="0"/>
    <x v="1"/>
    <x v="3"/>
    <x v="1"/>
    <s v="16"/>
    <s v="103"/>
    <s v="F"/>
    <n v="89"/>
    <s v="JOSEPH MARTINES - SUN SPA TAN"/>
    <s v="315 W. Houghton Ave., West Branch MI 48661 US"/>
    <n v="0.12097685970366"/>
    <s v="-10946"/>
    <s v="3"/>
    <d v="1899-12-30T11:51:52"/>
    <d v="1899-12-30T12:01:33"/>
    <n v="0"/>
    <n v="9.683574621414877"/>
    <s v="-84.23922"/>
    <s v="44.276555"/>
    <n v="5.1236060751593197E-2"/>
    <n v="0"/>
    <n v="0"/>
    <s v="105_Monday"/>
    <s v="105_Week2_Monday"/>
    <n v="1"/>
    <n v="0"/>
    <n v="90"/>
    <s v="103_Week2_Friday"/>
    <n v="11.4275"/>
    <n v="11.4275"/>
    <s v="NO"/>
    <s v="MTWRF"/>
    <s v="Yes"/>
    <s v="Yes"/>
    <s v="Y"/>
    <n v="0"/>
  </r>
  <r>
    <s v="2346"/>
    <s v="70929"/>
    <s v="0"/>
    <x v="1"/>
    <x v="3"/>
    <x v="1"/>
    <s v="17"/>
    <s v="103"/>
    <s v="F"/>
    <n v="100"/>
    <s v="China Inn"/>
    <s v="601 W. Houghton Ave P.O. Box 334, West Branch MI 48661 US"/>
    <n v="0.409375125542283"/>
    <s v="-10947"/>
    <s v="5"/>
    <d v="1899-12-30T12:01:58"/>
    <d v="1899-12-30T12:16:21"/>
    <n v="0"/>
    <n v="14.383333333333333"/>
    <s v="-84.242835"/>
    <s v="44.276468"/>
    <n v="0.17925671644774699"/>
    <n v="0"/>
    <n v="0"/>
    <s v="105_Monday"/>
    <s v="105_Week2_Monday"/>
    <n v="1"/>
    <n v="0"/>
    <n v="101"/>
    <s v="103_Week2_Friday"/>
    <n v="148.64500000000001"/>
    <n v="30.01"/>
    <s v="NO"/>
    <s v="TWRF"/>
    <s v="Yes"/>
    <s v="Yes"/>
    <s v="N"/>
    <n v="0"/>
  </r>
  <r>
    <s v="2359"/>
    <s v="70942"/>
    <s v="0"/>
    <x v="1"/>
    <x v="3"/>
    <x v="1"/>
    <s v="18"/>
    <s v="103"/>
    <s v="F"/>
    <n v="106"/>
    <s v="BAY REGIONAL MEDICAL CENTER"/>
    <s v="611 Court St., West Branch MI 48661 US"/>
    <n v="1.2909005973488099"/>
    <s v="-10948"/>
    <s v="2"/>
    <d v="1899-12-30T12:17:38"/>
    <d v="1899-12-30T12:27:19"/>
    <n v="0"/>
    <n v="9.683574621414877"/>
    <s v="-84.245405"/>
    <s v="44.268849"/>
    <n v="0.68594923222242099"/>
    <n v="0"/>
    <n v="0"/>
    <s v="105_Monday"/>
    <s v="105_Week2_Monday"/>
    <n v="1"/>
    <n v="0"/>
    <n v="107"/>
    <s v="103_Week2_Friday"/>
    <n v="12.185"/>
    <n v="11.636200000000001"/>
    <s v="NO"/>
    <s v="MTWRF"/>
    <s v="Yes"/>
    <s v="Yes"/>
    <s v="Y"/>
    <n v="0"/>
  </r>
  <r>
    <s v="2339"/>
    <s v="99058"/>
    <s v="5"/>
    <x v="1"/>
    <x v="3"/>
    <x v="1"/>
    <s v="19"/>
    <s v="105"/>
    <s v="M"/>
    <n v="0"/>
    <s v="Forward #26 (W/B 2)"/>
    <s v="600 Houghton Ave. 219 N. Front St., West Branch MI 48661 US"/>
    <n v="1.3943043705075999"/>
    <s v="-10949"/>
    <s v="7"/>
    <d v="1899-12-30T12:28:43"/>
    <d v="1899-12-30T12:37:57"/>
    <n v="0"/>
    <n v="9.2249999999999996"/>
    <s v="-84.242915"/>
    <s v="44.275974"/>
    <n v="0.68179484192643802"/>
    <n v="0"/>
    <n v="0"/>
    <s v="105_Monday"/>
    <s v="105_Week2_Monday"/>
    <n v="1"/>
    <n v="0"/>
    <n v="1"/>
    <s v="105_Week2_Monday"/>
    <n v="22.23"/>
    <n v="27.97"/>
    <s v="NO"/>
    <s v="MTWRF"/>
    <s v="No"/>
    <s v="No"/>
    <s v="Y"/>
    <m/>
  </r>
  <r>
    <s v="11694"/>
    <s v="99080"/>
    <s v="3"/>
    <x v="1"/>
    <x v="3"/>
    <x v="1"/>
    <s v="20"/>
    <s v="105"/>
    <s v="M"/>
    <n v="0"/>
    <s v="MERCANTILE BANK"/>
    <s v="502 W. HOUGHTON, WEST BRANCH MI 48661 US"/>
    <n v="0.13435100950300699"/>
    <s v="-10950"/>
    <s v="6"/>
    <d v="1899-12-30T12:38:05"/>
    <d v="1899-12-30T12:42:14"/>
    <n v="0"/>
    <n v="4.1500000000000004"/>
    <s v="-84.241748"/>
    <s v="44.275974"/>
    <n v="5.8010361818135001E-2"/>
    <n v="0"/>
    <n v="0"/>
    <s v="105_Monday"/>
    <s v="105_Week2_Monday"/>
    <n v="1"/>
    <n v="0"/>
    <n v="1"/>
    <s v="105_Week2_Monday"/>
    <n v="10.5"/>
    <n v="17.850000000000001"/>
    <s v="NO"/>
    <s v="TWRF"/>
    <s v="No"/>
    <s v="No"/>
    <s v="N"/>
    <m/>
  </r>
  <r>
    <s v="2344"/>
    <s v="70927"/>
    <s v="0"/>
    <x v="1"/>
    <x v="3"/>
    <x v="1"/>
    <s v="21"/>
    <s v="105"/>
    <s v="M"/>
    <n v="0"/>
    <s v="Logger's Depot"/>
    <s v="314 W. Houghton P.O. Box 837, West Branch MI 48661 US"/>
    <n v="0.290755555033684"/>
    <s v="-10951"/>
    <s v="7"/>
    <d v="1899-12-30T12:42:31"/>
    <d v="1899-12-30T12:52:02"/>
    <n v="0"/>
    <n v="9.5166666666666675"/>
    <s v="-84.239256"/>
    <s v="44.276049"/>
    <n v="0.123615188387155"/>
    <n v="0"/>
    <n v="0"/>
    <s v="105_Monday"/>
    <s v="105_Week2_Monday"/>
    <n v="1"/>
    <n v="0"/>
    <n v="1"/>
    <s v="105_Week2_Monday"/>
    <n v="98.222499999999997"/>
    <n v="50.5"/>
    <s v="NO"/>
    <s v="MTWRF"/>
    <s v="No"/>
    <s v="No"/>
    <s v="Y"/>
    <m/>
  </r>
  <r>
    <s v="2364"/>
    <s v="70949"/>
    <s v="0"/>
    <x v="1"/>
    <x v="3"/>
    <x v="1"/>
    <s v="22"/>
    <s v="103"/>
    <s v="F"/>
    <n v="140"/>
    <s v="Mary's Beauty Salon"/>
    <s v="302 E. Houghton, West Branch MI 48661 US"/>
    <n v="0.82392411492765005"/>
    <s v="-10952"/>
    <s v="5"/>
    <d v="1899-12-30T12:52:52"/>
    <d v="1899-12-30T13:02:43"/>
    <n v="0"/>
    <n v="9.85"/>
    <s v="-84.2329042"/>
    <s v="44.275999"/>
    <n v="0.32102949161028199"/>
    <n v="0"/>
    <n v="0"/>
    <s v="105_Monday"/>
    <s v="105_Week2_Monday"/>
    <n v="1"/>
    <n v="0"/>
    <n v="141"/>
    <s v="103_Week2_Friday"/>
    <n v="27.355"/>
    <n v="20.516200000000001"/>
    <s v="NO"/>
    <s v="MTWRF"/>
    <s v="Yes"/>
    <s v="Yes"/>
    <s v="Y"/>
    <n v="0"/>
  </r>
  <r>
    <s v="11717"/>
    <s v="73438"/>
    <s v="0"/>
    <x v="1"/>
    <x v="3"/>
    <x v="1"/>
    <s v="23"/>
    <s v="103"/>
    <s v="F"/>
    <n v="141"/>
    <s v="BUCK'S COUNTRY COOKIN'"/>
    <s v="105 PLAZA DR, WEST BRANCH MI 48661 US"/>
    <n v="0.99512247368693296"/>
    <s v="-10953"/>
    <s v="7"/>
    <d v="1899-12-30T13:03:42"/>
    <d v="1899-12-30T13:15:56"/>
    <n v="0"/>
    <n v="12.233333333333334"/>
    <s v="-84.225457"/>
    <s v="44.276041"/>
    <n v="0.399512399141708"/>
    <n v="2"/>
    <n v="3.8461538461538498E-2"/>
    <s v="105_Monday"/>
    <s v="105_Week2_Monday"/>
    <n v="1"/>
    <n v="52"/>
    <n v="142"/>
    <s v="103_Week2_Friday"/>
    <n v="60.893700000000003"/>
    <n v="23.643699999999999"/>
    <s v="NO"/>
    <s v="MTRF"/>
    <s v="Yes"/>
    <s v="Yes"/>
    <s v="Y"/>
    <n v="52"/>
  </r>
  <r>
    <s v=""/>
    <m/>
    <m/>
    <x v="1"/>
    <x v="3"/>
    <x v="1"/>
    <s v=""/>
    <m/>
    <m/>
    <m/>
    <s v="Alpena Depot"/>
    <s v="120 E Herman St,, Alpena 49707 US"/>
    <n v="110.077322714031"/>
    <s v="-10357"/>
    <m/>
    <d v="1899-12-30T15:06:01"/>
    <d v="1899-12-30T15:06:01"/>
    <n v="0"/>
    <m/>
    <s v="-83.416387"/>
    <s v="45.0710235"/>
    <n v="97.223631291456599"/>
    <m/>
    <m/>
    <s v="105_Monday"/>
    <s v="105_Week2_Monday"/>
    <n v="20"/>
    <m/>
    <n v="1"/>
    <e v="#N/A"/>
    <m/>
    <m/>
    <m/>
    <m/>
    <s v="Yes"/>
    <s v="Yes"/>
    <m/>
    <m/>
  </r>
  <r>
    <s v="2104"/>
    <s v="70666"/>
    <s v="0"/>
    <x v="1"/>
    <x v="3"/>
    <x v="2"/>
    <s v="1"/>
    <s v="101"/>
    <s v="W"/>
    <n v="90"/>
    <s v="Sports Page Lounge"/>
    <s v="823 W. Chisholm St., Alpena MI 49707 US"/>
    <n v="4.3390088733285701"/>
    <s v="-11003"/>
    <s v="5"/>
    <d v="1899-12-30T06:04:20"/>
    <d v="1899-12-30T06:12:57"/>
    <n v="0"/>
    <n v="8.6166666666666671"/>
    <s v="-83.4415"/>
    <s v="45.06927"/>
    <n v="1.43780855813308"/>
    <n v="0"/>
    <n v="0"/>
    <s v="105_Thursday"/>
    <s v="105_Week2_Thursday"/>
    <n v="1"/>
    <n v="0"/>
    <n v="91"/>
    <s v="101_Week2_Wednesday"/>
    <n v="34.176200000000001"/>
    <n v="5.5736999999999997"/>
    <s v="NO"/>
    <s v="MTWRF"/>
    <s v="Yes"/>
    <s v="Yes"/>
    <s v="Y"/>
    <n v="0"/>
  </r>
  <r>
    <s v="2144"/>
    <s v="99152"/>
    <s v="8"/>
    <x v="1"/>
    <x v="3"/>
    <x v="2"/>
    <s v="2"/>
    <s v="101"/>
    <s v="R"/>
    <n v="1"/>
    <s v="ALPENA REGIONAL MEDICAL CENTER"/>
    <s v="1501 W. Chisholm, Alpena MI 49707 US"/>
    <n v="2.3213883172720702"/>
    <s v="-11004"/>
    <s v="8"/>
    <d v="1899-12-30T06:15:16"/>
    <d v="1899-12-30T06:28:13"/>
    <n v="0"/>
    <n v="12.954166666666667"/>
    <s v="-83.449542"/>
    <s v="45.077664"/>
    <n v="0.74924397336357995"/>
    <n v="0"/>
    <n v="0"/>
    <s v="105_Thursday"/>
    <s v="105_Week2_Thursday"/>
    <n v="5"/>
    <n v="0"/>
    <n v="2"/>
    <s v="101_Week2_Thursday"/>
    <n v="55.882739999999998"/>
    <n v="58.735999999999997"/>
    <s v="NO"/>
    <s v="MTWRF"/>
    <s v="Yes"/>
    <s v="Yes"/>
    <s v="Y"/>
    <n v="0"/>
  </r>
  <r>
    <s v="9987"/>
    <s v="73350"/>
    <s v="0"/>
    <x v="1"/>
    <x v="3"/>
    <x v="2"/>
    <s v="3"/>
    <s v="103"/>
    <s v="T"/>
    <n v="180"/>
    <s v="JIMMY JOHN'S SUBS"/>
    <s v="494 S RIPLEY, ALPENA MI 49707 US"/>
    <n v="6.5293848216533696"/>
    <s v="-11005"/>
    <s v="5"/>
    <d v="1899-12-30T06:34:45"/>
    <d v="1899-12-30T06:37:00"/>
    <n v="0"/>
    <n v="2.25"/>
    <s v="-83.453157"/>
    <s v="45.04733"/>
    <n v="2.5278265537301698"/>
    <n v="0"/>
    <n v="0"/>
    <s v="105_Thursday"/>
    <s v="105_Week2_Thursday"/>
    <n v="1"/>
    <n v="0"/>
    <n v="181"/>
    <s v="103_Week2_Tuesday"/>
    <n v="19.23"/>
    <n v="19.23"/>
    <s v="NO"/>
    <s v="MTWRF"/>
    <s v="Yes"/>
    <s v="Yes"/>
    <s v="Y"/>
    <n v="0"/>
  </r>
  <r>
    <s v="9948"/>
    <s v="73348"/>
    <s v="0"/>
    <x v="1"/>
    <x v="3"/>
    <x v="2"/>
    <s v="4"/>
    <s v="103"/>
    <s v="T"/>
    <n v="120"/>
    <s v="QSR OUTDOOR PRODUCTS"/>
    <s v="600 W CAMPBELL, ALPENA MI 49707 US"/>
    <n v="2.2049311082810199"/>
    <s v="-11006"/>
    <s v="6"/>
    <d v="1899-12-30T07:00:00"/>
    <d v="1899-12-30T07:16:48"/>
    <n v="20.7844535447657"/>
    <n v="16.8"/>
    <s v="-83.4534"/>
    <s v="45.05957"/>
    <n v="0.96396186628472902"/>
    <n v="0"/>
    <n v="0"/>
    <s v="105_Thursday"/>
    <s v="105_Week2_Thursday"/>
    <n v="1"/>
    <n v="0"/>
    <n v="121"/>
    <s v="103_Week2_Tuesday"/>
    <n v="40.945"/>
    <n v="40.945"/>
    <s v="NO"/>
    <s v="MTWRF"/>
    <s v="Yes"/>
    <s v="Yes"/>
    <s v="Y"/>
    <n v="0"/>
  </r>
  <r>
    <s v="2842"/>
    <s v="99152"/>
    <s v="7"/>
    <x v="1"/>
    <x v="3"/>
    <x v="2"/>
    <s v="5"/>
    <s v="103"/>
    <s v="T"/>
    <n v="62"/>
    <s v="LONG RAPIDS FAMILY CARE"/>
    <s v="393 LONG RAPIDS RD, ALPENA MI 49707 US"/>
    <n v="6.2487425450235596"/>
    <s v="-11007"/>
    <s v="5"/>
    <d v="1899-12-30T07:23:02"/>
    <d v="1899-12-30T07:33:48"/>
    <n v="0"/>
    <n v="10.766666666666667"/>
    <s v="-83.4642847"/>
    <s v="45.0774857"/>
    <n v="2.4009589992315798"/>
    <n v="0"/>
    <n v="0"/>
    <s v="105_Thursday"/>
    <s v="105_Week2_Thursday"/>
    <n v="1"/>
    <n v="0"/>
    <n v="63"/>
    <s v="103_Week2_Tuesday"/>
    <n v="22.5"/>
    <n v="33.99"/>
    <s v="NO"/>
    <s v="MTWRF"/>
    <s v="Yes"/>
    <s v="Yes"/>
    <s v="Y"/>
    <n v="0"/>
  </r>
  <r>
    <s v="2094"/>
    <s v="70655"/>
    <s v="0"/>
    <x v="1"/>
    <x v="3"/>
    <x v="2"/>
    <s v="6"/>
    <s v="101"/>
    <s v="W"/>
    <n v="140"/>
    <s v="19th Hole"/>
    <s v="1081 U.S.23 North, Alpena MI 49707 US"/>
    <n v="2.0082753337919699"/>
    <s v="-11008"/>
    <s v="5"/>
    <d v="1899-12-30T07:35:49"/>
    <d v="1899-12-30T08:02:12"/>
    <n v="0"/>
    <n v="26.383333333333333"/>
    <s v="-83.45743"/>
    <s v="45.086734"/>
    <n v="1.13265716827769"/>
    <n v="0"/>
    <n v="0"/>
    <s v="105_Thursday"/>
    <s v="105_Week2_Thursday"/>
    <n v="1"/>
    <n v="0"/>
    <n v="141"/>
    <s v="101_Week2_Wednesday"/>
    <n v="23.975000000000001"/>
    <n v="7.085"/>
    <s v="NO"/>
    <s v="MTWRF"/>
    <s v="Yes"/>
    <s v="Yes"/>
    <s v="Y"/>
    <n v="0"/>
  </r>
  <r>
    <s v="14188"/>
    <s v="99053"/>
    <s v="15"/>
    <x v="1"/>
    <x v="3"/>
    <x v="2"/>
    <s v="7"/>
    <s v="103"/>
    <s v="T"/>
    <n v="71"/>
    <s v="REN-TECH"/>
    <s v="181 N. INDUSTRIAL HWY, ALPENA MI 49707 US"/>
    <n v="2.4079075343906902"/>
    <s v="-11009"/>
    <s v="6"/>
    <d v="1899-12-30T08:04:36"/>
    <d v="1899-12-30T08:04:42"/>
    <n v="0"/>
    <n v="0.1"/>
    <s v="-83.45867"/>
    <s v="45.1050133"/>
    <n v="1.44040929739254"/>
    <n v="0"/>
    <n v="0"/>
    <s v="105_Thursday"/>
    <s v="105_Week2_Thursday"/>
    <n v="1"/>
    <n v="0"/>
    <n v="72"/>
    <s v="103_Week2_Tuesday"/>
    <n v="25.9"/>
    <n v="25.9"/>
    <s v="NO"/>
    <s v="MTWRF"/>
    <s v="Yes"/>
    <s v="Yes"/>
    <s v="Y"/>
    <n v="0"/>
  </r>
  <r>
    <s v="9605"/>
    <s v="99053"/>
    <s v="2"/>
    <x v="1"/>
    <x v="3"/>
    <x v="2"/>
    <s v="8"/>
    <s v="103"/>
    <s v="T"/>
    <n v="75"/>
    <s v="VP 4150, LLC"/>
    <s v="4150 US 23 N, ALPENA MI 49707 US"/>
    <n v="1.0747078713029601"/>
    <s v="-11010"/>
    <s v="5"/>
    <d v="1899-12-30T08:05:47"/>
    <d v="1899-12-30T08:31:19"/>
    <n v="0"/>
    <n v="25.533333333333335"/>
    <s v="-83.452195"/>
    <s v="45.1089713"/>
    <n v="0.55280254451424804"/>
    <n v="0"/>
    <n v="0"/>
    <s v="105_Thursday"/>
    <s v="105_Week2_Thursday"/>
    <n v="1"/>
    <n v="0"/>
    <n v="76"/>
    <s v="103_Week2_Tuesday"/>
    <n v="22.43"/>
    <n v="22.43"/>
    <s v="NO"/>
    <s v="MTWRF"/>
    <s v="Yes"/>
    <s v="Yes"/>
    <s v="Y"/>
    <n v="0"/>
  </r>
  <r>
    <s v="2143"/>
    <s v="70707"/>
    <s v="0"/>
    <x v="1"/>
    <x v="3"/>
    <x v="2"/>
    <s v="9"/>
    <s v="101"/>
    <s v="W"/>
    <n v="130"/>
    <s v="Steve's Repair Shop"/>
    <s v="1208 N. US-23, Alpena MI 49707 US"/>
    <n v="1.2946884371340299"/>
    <s v="-11011"/>
    <s v="6"/>
    <d v="1899-12-30T08:32:37"/>
    <d v="1899-12-30T08:55:17"/>
    <n v="0"/>
    <n v="22.666666666666668"/>
    <s v="-83.45718"/>
    <s v="45.0920783"/>
    <n v="1.18228653687467"/>
    <n v="0"/>
    <n v="0"/>
    <s v="105_Thursday"/>
    <s v="105_Week2_Thursday"/>
    <n v="1"/>
    <n v="0"/>
    <n v="131"/>
    <s v="101_Week2_Wednesday"/>
    <n v="17.5"/>
    <n v="17.5"/>
    <s v="NO"/>
    <s v="MTWRF"/>
    <s v="Yes"/>
    <s v="Yes"/>
    <s v="Y"/>
    <n v="0"/>
  </r>
  <r>
    <s v="1947"/>
    <s v="70497"/>
    <s v="0"/>
    <x v="1"/>
    <x v="3"/>
    <x v="2"/>
    <s v="10"/>
    <s v="103"/>
    <s v="T"/>
    <n v="69"/>
    <s v="Sally's Care Home - St.Onge"/>
    <s v="740 St. Onge 1400 US 23 S., Alpena MI 49707 US"/>
    <n v="1.31152511015534"/>
    <s v="-11012"/>
    <s v="6"/>
    <d v="1899-12-30T08:56:35"/>
    <d v="1899-12-30T09:03:20"/>
    <n v="0"/>
    <n v="6.75"/>
    <s v="-83.457022"/>
    <s v="45.08327"/>
    <n v="0.69943686725876597"/>
    <n v="0"/>
    <n v="0"/>
    <s v="105_Thursday"/>
    <s v="105_Week2_Thursday"/>
    <n v="1"/>
    <n v="0"/>
    <n v="70"/>
    <s v="103_Week2_Tuesday"/>
    <n v="18.41"/>
    <n v="18.41"/>
    <s v="NO"/>
    <s v="MTWRF"/>
    <s v="Yes"/>
    <s v="Yes"/>
    <s v="Y"/>
    <n v="0"/>
  </r>
  <r>
    <s v="2377"/>
    <s v="99047"/>
    <s v="3"/>
    <x v="1"/>
    <x v="3"/>
    <x v="2"/>
    <s v="11"/>
    <s v="101"/>
    <s v="W"/>
    <n v="140"/>
    <s v="Alp-Alcona C.U. (North)"/>
    <s v="1013 US-23 North P.O. Box 515, Alpena MI 49707 US"/>
    <n v="0.28473667986690998"/>
    <s v="-11013"/>
    <s v="6"/>
    <d v="1899-12-30T09:03:37"/>
    <d v="1899-12-30T09:21:06"/>
    <n v="0"/>
    <n v="17.483333333333334"/>
    <s v="-83.456318"/>
    <s v="45.083646"/>
    <n v="9.5810773319974701E-2"/>
    <n v="0"/>
    <n v="0"/>
    <s v="105_Thursday"/>
    <s v="105_Week2_Thursday"/>
    <n v="1"/>
    <n v="0"/>
    <n v="141"/>
    <s v="101_Week2_Wednesday"/>
    <n v="83.222499999999997"/>
    <n v="72.555000000000007"/>
    <s v="NO"/>
    <s v="MTWRF"/>
    <s v="Yes"/>
    <s v="Yes"/>
    <s v="Y"/>
    <n v="0"/>
  </r>
  <r>
    <s v="2146"/>
    <s v="99152"/>
    <s v="10"/>
    <x v="1"/>
    <x v="3"/>
    <x v="2"/>
    <s v="12"/>
    <s v="103"/>
    <s v="T"/>
    <n v="60"/>
    <s v="Alpena Orthopaedic Assoc."/>
    <s v="401 Long Rapids Plaza, Alpena MI 49707 US"/>
    <n v="2.6221785694360702"/>
    <s v="-11014"/>
    <s v="5"/>
    <d v="1899-12-30T09:23:44"/>
    <d v="1899-12-30T09:23:51"/>
    <n v="0"/>
    <n v="0.11666666666666667"/>
    <s v="-83.463378"/>
    <s v="45.078962"/>
    <n v="1.1145321056594799"/>
    <n v="0"/>
    <n v="0"/>
    <s v="105_Thursday"/>
    <s v="105_Week2_Thursday"/>
    <n v="1"/>
    <n v="0"/>
    <n v="61"/>
    <s v="103_Week2_Tuesday"/>
    <n v="18.045000000000002"/>
    <n v="32.518700000000003"/>
    <s v="NO"/>
    <s v="MTWRF"/>
    <s v="Yes"/>
    <s v="Yes"/>
    <s v="Y"/>
    <n v="0"/>
  </r>
  <r>
    <s v="2157"/>
    <s v="70723"/>
    <s v="0"/>
    <x v="1"/>
    <x v="3"/>
    <x v="2"/>
    <s v="13"/>
    <s v="101"/>
    <s v="W"/>
    <n v="150"/>
    <s v="THUNDER BAY ORAL SURGERY"/>
    <s v="114 ARBOR LANE, ALPENA MI 49707 US"/>
    <n v="2.0414136666804601"/>
    <s v="-11015"/>
    <s v="7"/>
    <d v="1899-12-30T09:25:53"/>
    <d v="1899-12-30T09:32:53"/>
    <n v="0"/>
    <n v="7"/>
    <s v="-83.461055"/>
    <s v="45.079742"/>
    <n v="0.541107234112987"/>
    <n v="0"/>
    <n v="0"/>
    <s v="105_Thursday"/>
    <s v="105_Week2_Thursday"/>
    <n v="1"/>
    <n v="3"/>
    <n v="151"/>
    <s v="101_Week2_Wednesday"/>
    <n v="107.6862"/>
    <n v="104.9075"/>
    <s v="NO"/>
    <s v="MTWRF"/>
    <s v="Yes"/>
    <s v="Yes"/>
    <s v="Y"/>
    <n v="3"/>
  </r>
  <r>
    <s v="1991"/>
    <s v="70543"/>
    <s v="0"/>
    <x v="1"/>
    <x v="3"/>
    <x v="2"/>
    <s v="14"/>
    <s v="101"/>
    <s v="W"/>
    <n v="270"/>
    <s v="Standard Provision"/>
    <s v="1505 Green Haven Ln, Alpena MI 49707 US"/>
    <n v="9.2774186376482195"/>
    <s v="-11016"/>
    <s v="6"/>
    <d v="1899-12-30T09:42:10"/>
    <d v="1899-12-30T09:49:01"/>
    <n v="0"/>
    <n v="6.8500000000000005"/>
    <s v="-83.478983"/>
    <s v="45.051613"/>
    <n v="4.2216720512987003"/>
    <n v="0"/>
    <n v="0"/>
    <s v="105_Thursday"/>
    <s v="105_Week2_Thursday"/>
    <n v="1"/>
    <n v="0"/>
    <n v="271"/>
    <s v="101_Week2_Wednesday"/>
    <n v="22.035"/>
    <n v="37.115000000000002"/>
    <s v="NO"/>
    <s v="MTWRF"/>
    <s v="Yes"/>
    <s v="Yes"/>
    <s v="Y"/>
    <n v="0"/>
  </r>
  <r>
    <s v="2153"/>
    <s v="99052"/>
    <s v="8"/>
    <x v="1"/>
    <x v="3"/>
    <x v="2"/>
    <s v="15"/>
    <s v="103"/>
    <s v="T"/>
    <n v="330"/>
    <s v="APS LINCOLN ELEMENTARY SCHOOL"/>
    <s v="2373 Gordon Rd., Alpena MI 49707 US"/>
    <n v="2.8196505270898302"/>
    <s v="-11017"/>
    <s v="5"/>
    <d v="1899-12-30T09:51:50"/>
    <d v="1899-12-30T09:51:58"/>
    <n v="0"/>
    <n v="0.13333333333333333"/>
    <s v="-83.466161"/>
    <s v="45.036612"/>
    <n v="1.82279859477314"/>
    <n v="0"/>
    <n v="0"/>
    <s v="105_Thursday"/>
    <s v="105_Week2_Thursday"/>
    <n v="1"/>
    <n v="0"/>
    <n v="331"/>
    <s v="103_Week2_Tuesday"/>
    <n v="28.585000000000001"/>
    <n v="18.4862"/>
    <s v="NO"/>
    <s v="MTWRF"/>
    <s v="Yes"/>
    <s v="Yes"/>
    <s v="Y"/>
    <n v="0"/>
  </r>
  <r>
    <s v="2150"/>
    <s v="99052"/>
    <s v="3"/>
    <x v="1"/>
    <x v="3"/>
    <x v="2"/>
    <s v="16"/>
    <s v="103"/>
    <s v="T"/>
    <n v="61"/>
    <s v="APS OXBOW SCHOOL"/>
    <s v="2373 Gordon Rd., Alpena MI 49707 US"/>
    <n v="0"/>
    <s v="-11018"/>
    <s v="6"/>
    <d v="1899-12-30T09:51:58"/>
    <d v="1899-12-30T09:52:19"/>
    <n v="0"/>
    <n v="0.35000000000000003"/>
    <s v="-83.466161"/>
    <s v="45.036612"/>
    <m/>
    <n v="0"/>
    <n v="0"/>
    <s v="105_Thursday"/>
    <s v="105_Week2_Thursday"/>
    <n v="1"/>
    <n v="0"/>
    <n v="62"/>
    <s v="103_Week2_Tuesday"/>
    <n v="9.14"/>
    <n v="20.261199999999999"/>
    <s v="NO"/>
    <s v="MTWRF"/>
    <s v="Yes"/>
    <s v="Yes"/>
    <s v="Y"/>
    <n v="0"/>
  </r>
  <r>
    <s v="2576"/>
    <s v="71172"/>
    <s v="0"/>
    <x v="1"/>
    <x v="3"/>
    <x v="2"/>
    <s v="17"/>
    <s v="105"/>
    <s v="W"/>
    <n v="430"/>
    <s v="Glennie Tavern"/>
    <s v="3229 E. State Rd., Glennie MI 48737 US"/>
    <n v="50.514707287773497"/>
    <s v="-11019"/>
    <s v="7"/>
    <d v="1899-12-30T10:42:50"/>
    <d v="1899-12-30T10:52:24"/>
    <n v="0"/>
    <n v="9.5750000000000011"/>
    <s v="-83.725416"/>
    <s v="44.561178"/>
    <n v="49.959304798669301"/>
    <n v="0"/>
    <n v="0"/>
    <s v="105_Thursday"/>
    <s v="105_Week2_Thursday"/>
    <n v="1"/>
    <n v="0"/>
    <n v="431"/>
    <s v="105_Week2_Wednesday"/>
    <n v="102.77119999999999"/>
    <n v="86.587500000000006"/>
    <s v="NO"/>
    <s v="MTWRF"/>
    <s v="No"/>
    <s v="Yes"/>
    <s v="Y"/>
    <n v="0"/>
  </r>
  <r>
    <s v="2572"/>
    <s v="99126"/>
    <s v="6"/>
    <x v="1"/>
    <x v="3"/>
    <x v="2"/>
    <s v="18"/>
    <s v="105"/>
    <s v="W"/>
    <n v="410"/>
    <s v="Glennie Ace Hardware"/>
    <s v="3280 State Rd., Glennie MI 48737 US"/>
    <n v="0.19069483876228299"/>
    <s v="-11020"/>
    <s v="7"/>
    <d v="1899-12-30T10:52:36"/>
    <d v="1899-12-30T10:56:57"/>
    <n v="0"/>
    <n v="4.3416666666666668"/>
    <s v="-83.725294"/>
    <s v="44.559703"/>
    <n v="8.8441025803032397E-2"/>
    <n v="0"/>
    <n v="0"/>
    <s v="105_Thursday"/>
    <s v="105_Week2_Thursday"/>
    <n v="1"/>
    <n v="0"/>
    <n v="411"/>
    <s v="105_Week2_Wednesday"/>
    <n v="10.51"/>
    <n v="13.8325"/>
    <s v="NO"/>
    <s v="MTWRF"/>
    <s v="No"/>
    <s v="Yes"/>
    <s v="Y"/>
    <n v="0"/>
  </r>
  <r>
    <s v="9311"/>
    <s v="73294"/>
    <s v="0"/>
    <x v="1"/>
    <x v="3"/>
    <x v="2"/>
    <s v="19"/>
    <s v="105"/>
    <s v="W"/>
    <n v="386"/>
    <s v="EAGLE RIDGE GOLF COURSE"/>
    <s v="3501 STATE RD, GLENNIE MI 48737 US"/>
    <n v="0.70715045183896996"/>
    <s v="-11021"/>
    <s v="7"/>
    <d v="1899-12-30T10:57:39"/>
    <d v="1899-12-30T11:07:20"/>
    <n v="0"/>
    <n v="9.683574621414877"/>
    <s v="-83.721237"/>
    <s v="44.553344"/>
    <n v="0.484418444073344"/>
    <n v="0"/>
    <n v="0"/>
    <s v="105_Thursday"/>
    <s v="105_Week2_Thursday"/>
    <n v="1"/>
    <n v="0"/>
    <n v="387"/>
    <s v="105_Week2_Wednesday"/>
    <n v="86.68"/>
    <n v="0"/>
    <s v="NO"/>
    <s v="MTWRF"/>
    <s v="No"/>
    <s v="Yes"/>
    <s v="Y"/>
    <n v="0"/>
  </r>
  <r>
    <s v="10893"/>
    <s v="73392"/>
    <s v="0"/>
    <x v="1"/>
    <x v="3"/>
    <x v="2"/>
    <s v="20"/>
    <s v="105"/>
    <s v="W"/>
    <n v="381"/>
    <s v="DOCKSIDE MARINA"/>
    <s v="4320 STATE RD, GLENNIE MI 48737 US"/>
    <n v="1.9035713654011499"/>
    <s v="-11022"/>
    <s v="0"/>
    <d v="1899-12-30T11:09:14"/>
    <d v="1899-12-30T11:18:55"/>
    <n v="0"/>
    <n v="9.683574621414877"/>
    <s v="-83.697923"/>
    <s v="44.533168"/>
    <n v="1.8968955702699"/>
    <n v="0"/>
    <n v="0"/>
    <s v="105_Thursday"/>
    <s v="105_Week2_Thursday"/>
    <n v="1"/>
    <n v="0"/>
    <n v="382"/>
    <s v="105_Week2_Wednesday"/>
    <n v="20.606200000000001"/>
    <n v="0"/>
    <s v="NO"/>
    <s v="MTWRF"/>
    <s v="No"/>
    <s v="Yes"/>
    <s v="Y"/>
    <n v="0"/>
  </r>
  <r>
    <s v="2574"/>
    <s v="99062"/>
    <s v="119"/>
    <x v="1"/>
    <x v="3"/>
    <x v="2"/>
    <s v="21"/>
    <s v="105"/>
    <s v="W"/>
    <n v="420"/>
    <s v="ROGER'S FOOD PRIDE 4505"/>
    <s v="3257 State Rd., Glennie MI 48737 US"/>
    <n v="3.0433086194098"/>
    <s v="-11023"/>
    <s v="7"/>
    <d v="1899-12-30T11:21:58"/>
    <d v="1899-12-30T11:30:20"/>
    <n v="0"/>
    <n v="8.375"/>
    <s v="-83.724404"/>
    <s v="44.56014"/>
    <n v="2.4950210017279102"/>
    <n v="3"/>
    <n v="5.7692307692307702E-2"/>
    <s v="105_Thursday"/>
    <s v="105_Week2_Thursday"/>
    <n v="1"/>
    <n v="11"/>
    <n v="421"/>
    <s v="105_Week2_Wednesday"/>
    <n v="23.94"/>
    <n v="32.979999999999997"/>
    <s v="NO"/>
    <s v="MTWRF"/>
    <s v="No"/>
    <s v="Yes"/>
    <s v="Y"/>
    <n v="11"/>
  </r>
  <r>
    <s v="14827"/>
    <s v="99161"/>
    <s v="00119"/>
    <x v="1"/>
    <x v="3"/>
    <x v="2"/>
    <s v="22"/>
    <s v="105"/>
    <s v="W"/>
    <n v="1"/>
    <s v="ROGERS FOOD PRIDE 4505 F. A."/>
    <s v="3257 STATE RD, GLENNIE MI 48737 US"/>
    <n v="0"/>
    <s v="-11024"/>
    <s v="7 "/>
    <d v="1899-12-30T11:30:20"/>
    <d v="1899-12-30T11:40:01"/>
    <n v="0"/>
    <n v="9.683574621414877"/>
    <s v="-83.724404"/>
    <s v="44.56014"/>
    <m/>
    <n v="0"/>
    <n v="0"/>
    <s v="105_Thursday"/>
    <s v="105_Week2_Thursday"/>
    <n v="1"/>
    <n v="0"/>
    <n v="2"/>
    <s v="105_Week2_Wednesday"/>
    <n v="0"/>
    <n v="0"/>
    <s v="NO"/>
    <s v="MTWRF"/>
    <s v="No"/>
    <s v="Yes"/>
    <s v="Y"/>
    <n v="0"/>
  </r>
  <r>
    <s v="2022"/>
    <s v="99046"/>
    <s v="9"/>
    <x v="1"/>
    <x v="3"/>
    <x v="2"/>
    <s v="23"/>
    <s v="105"/>
    <s v="M"/>
    <n v="0"/>
    <s v="Alpena Oil - Mio"/>
    <s v="222 MORENCI AVE., Mio MI 48647 US"/>
    <n v="33.155338341370197"/>
    <s v="-11025"/>
    <s v="6"/>
    <d v="1899-12-30T12:13:10"/>
    <d v="1899-12-30T12:23:08"/>
    <n v="0"/>
    <n v="9.9749999999999996"/>
    <s v="-84.130463"/>
    <s v="44.650409"/>
    <n v="27.214397442949899"/>
    <n v="0"/>
    <n v="0"/>
    <s v="105_Thursday"/>
    <s v="105_Week2_Thursday"/>
    <n v="1"/>
    <n v="0"/>
    <n v="1"/>
    <s v="105_Week2_Monday"/>
    <n v="131.94749999999999"/>
    <n v="129.21369999999999"/>
    <s v="NO"/>
    <s v="MTWRF"/>
    <s v="No"/>
    <s v="Yes"/>
    <s v="Y"/>
    <n v="0"/>
  </r>
  <r>
    <s v="2832"/>
    <s v="99082"/>
    <s v="11"/>
    <x v="1"/>
    <x v="3"/>
    <x v="2"/>
    <s v="24"/>
    <s v="103"/>
    <s v="F"/>
    <n v="255"/>
    <s v="Sunrise Convenience Store #28"/>
    <s v="300 S Morenci, Mio MI 48647 US"/>
    <n v="0.14136145077645801"/>
    <s v="-11026"/>
    <s v="7"/>
    <d v="1899-12-30T12:23:17"/>
    <d v="1899-12-30T12:46:38"/>
    <n v="0"/>
    <n v="23.341666666666669"/>
    <s v="-84.130555"/>
    <s v="44.649682"/>
    <n v="2.4112347848522699E-2"/>
    <n v="0"/>
    <n v="0"/>
    <s v="105_Thursday"/>
    <s v="105_Week2_Thursday"/>
    <n v="1"/>
    <n v="0"/>
    <n v="256"/>
    <s v="103_Week2_Friday"/>
    <n v="65.31"/>
    <n v="42.018700000000003"/>
    <s v="NO"/>
    <s v="MTWRF"/>
    <s v="Yes"/>
    <s v="Yes"/>
    <s v="Y"/>
    <n v="0"/>
  </r>
  <r>
    <s v="2705"/>
    <s v="71308"/>
    <s v="0"/>
    <x v="1"/>
    <x v="3"/>
    <x v="2"/>
    <s v="25"/>
    <s v="103"/>
    <s v="F"/>
    <n v="257"/>
    <s v="Mike's Auto &amp; Glass"/>
    <s v="525 S. Morenci Ave P.O.Box 532, Mio MI 48647 US"/>
    <n v="0.74990241788327705"/>
    <s v="-11027"/>
    <s v="7"/>
    <d v="1899-12-30T12:47:23"/>
    <d v="1899-12-30T13:01:41"/>
    <n v="0"/>
    <n v="14.308333333333334"/>
    <s v="-84.129617"/>
    <s v="44.646595"/>
    <n v="0.29760203611962099"/>
    <n v="13"/>
    <n v="0.25"/>
    <s v="105_Thursday"/>
    <s v="105_Week2_Thursday"/>
    <n v="1"/>
    <n v="88"/>
    <n v="258"/>
    <s v="103_Week2_Friday"/>
    <n v="45.134999999999998"/>
    <n v="48.651200000000003"/>
    <s v="NO"/>
    <s v="MTWRF"/>
    <s v="Yes"/>
    <s v="Yes"/>
    <s v="Y"/>
    <n v="88"/>
  </r>
  <r>
    <s v="13053"/>
    <s v="99161"/>
    <s v="115"/>
    <x v="1"/>
    <x v="3"/>
    <x v="2"/>
    <s v="26"/>
    <s v="103"/>
    <s v="F"/>
    <n v="1"/>
    <s v="FAMILY FARE #1508 FIRST AID"/>
    <s v="305 MORENCI POB 549, MIO MI 48647 US"/>
    <n v="1.64344253204763"/>
    <s v="-11028"/>
    <s v="7"/>
    <d v="1899-12-30T13:03:20"/>
    <d v="1899-12-30T13:13:01"/>
    <n v="0"/>
    <n v="9.683574621414877"/>
    <s v="-84.1309335"/>
    <s v="44.6548057"/>
    <n v="0.65876062249968004"/>
    <n v="0"/>
    <m/>
    <s v="105_Thursday"/>
    <s v="105_Week2_Thursday"/>
    <n v="1"/>
    <n v="0"/>
    <n v="2"/>
    <s v="103_Week2_Friday"/>
    <n v="0"/>
    <n v="0"/>
    <s v="NO"/>
    <s v="MTWRF"/>
    <s v="Yes"/>
    <s v="Yes"/>
    <s v="Y"/>
    <n v="0"/>
  </r>
  <r>
    <s v="2702"/>
    <s v="99061"/>
    <s v="115"/>
    <x v="1"/>
    <x v="3"/>
    <x v="2"/>
    <s v="27"/>
    <s v="103"/>
    <s v="F"/>
    <n v="260"/>
    <s v="FAMILY FARE #1508"/>
    <s v="305 MORENCI PO BOX 549, MIO MI 48647 US"/>
    <n v="0"/>
    <s v="-11029"/>
    <s v="7"/>
    <d v="1899-12-30T13:13:01"/>
    <d v="1899-12-30T13:32:30"/>
    <n v="0"/>
    <n v="19.483333333333334"/>
    <s v="-84.1309335"/>
    <s v="44.6548057"/>
    <m/>
    <n v="5"/>
    <n v="9.4339622641509399E-2"/>
    <s v="105_Thursday"/>
    <s v="105_Week2_Thursday"/>
    <n v="1"/>
    <n v="24"/>
    <n v="261"/>
    <s v="103_Week2_Friday"/>
    <n v="80.082499999999996"/>
    <n v="84.447500000000005"/>
    <s v="NO"/>
    <s v="MTWRF"/>
    <s v="Yes"/>
    <s v="Yes"/>
    <s v="Y"/>
    <n v="24"/>
  </r>
  <r>
    <s v="2710"/>
    <s v="71313"/>
    <s v="0"/>
    <x v="1"/>
    <x v="3"/>
    <x v="2"/>
    <s v="28"/>
    <s v="103"/>
    <s v="F"/>
    <n v="280"/>
    <s v="Dwaynes Precision Collison"/>
    <s v="33 W. Troyer, Mio MI 48647 US"/>
    <n v="2.6786792259663299"/>
    <s v="-11030"/>
    <s v="7"/>
    <d v="1899-12-30T13:35:11"/>
    <d v="1899-12-30T13:48:49"/>
    <n v="0"/>
    <n v="13.633333333333333"/>
    <s v="-84.1312282"/>
    <s v="44.6824097"/>
    <n v="1.9562119949688399"/>
    <n v="3"/>
    <n v="5.6603773584905703E-2"/>
    <s v="105_Thursday"/>
    <s v="105_Week2_Thursday"/>
    <n v="1"/>
    <n v="11"/>
    <n v="281"/>
    <s v="103_Week2_Friday"/>
    <n v="35"/>
    <n v="43.891199999999998"/>
    <s v="NO"/>
    <s v="MTWRF"/>
    <s v="Yes"/>
    <s v="Yes"/>
    <s v="Y"/>
    <n v="11"/>
  </r>
  <r>
    <s v="14308"/>
    <s v="73513"/>
    <s v="0"/>
    <x v="1"/>
    <x v="3"/>
    <x v="2"/>
    <s v="29"/>
    <s v="103"/>
    <s v="F"/>
    <n v="1"/>
    <s v="THE FARM KITCHEN"/>
    <s v="50 W. KITTLE ROAD, MIO MI 48647 US"/>
    <n v="1.06428345292807"/>
    <s v="-11031"/>
    <s v="7"/>
    <d v="1899-12-30T13:49:53"/>
    <d v="1899-12-30T13:56:23"/>
    <n v="0"/>
    <n v="6.5"/>
    <s v="-84.130544"/>
    <s v="44.695983"/>
    <n v="0.94570407966496295"/>
    <n v="0"/>
    <n v="0"/>
    <s v="105_Thursday"/>
    <s v="105_Week2_Thursday"/>
    <n v="1"/>
    <n v="0"/>
    <n v="2"/>
    <s v="103_Week2_Friday"/>
    <n v="57.454999999999998"/>
    <n v="48.17"/>
    <s v="NO"/>
    <s v="MTWRF"/>
    <s v="Yes"/>
    <s v="Yes"/>
    <s v="Y"/>
    <n v="0"/>
  </r>
  <r>
    <s v="14389"/>
    <s v="73404"/>
    <s v="7"/>
    <x v="1"/>
    <x v="3"/>
    <x v="2"/>
    <s v="30"/>
    <s v="103"/>
    <s v="F"/>
    <n v="1"/>
    <s v="THUNDER BAY HEALTH-FAIRVIEW"/>
    <s v="1910 E. MILLER RD., FAIRVIEW MI 48621 US"/>
    <n v="6.1979820523411"/>
    <s v="-11032"/>
    <s v="7"/>
    <d v="1899-12-30T14:02:34"/>
    <d v="1899-12-30T14:05:49"/>
    <n v="0"/>
    <n v="3.2416666666666667"/>
    <s v="-84.0545117"/>
    <s v="44.7245917"/>
    <n v="5.5460222395897301"/>
    <n v="0"/>
    <n v="0"/>
    <s v="105_Thursday"/>
    <s v="105_Week2_Thursday"/>
    <n v="1"/>
    <n v="0"/>
    <n v="2"/>
    <s v="103_Week2_Friday"/>
    <n v="47.41"/>
    <n v="47.41"/>
    <s v="NO"/>
    <s v="MTWRF"/>
    <s v="Yes"/>
    <s v="Yes"/>
    <s v="Y"/>
    <n v="0"/>
  </r>
  <r>
    <s v="11690"/>
    <s v="99080"/>
    <s v="8"/>
    <x v="1"/>
    <x v="3"/>
    <x v="2"/>
    <s v="31"/>
    <s v="103"/>
    <s v="F"/>
    <n v="348"/>
    <s v="MERCANTILE BANK"/>
    <s v="1979 E. MILLER RD, FAIRVIEW MI 48621 US"/>
    <n v="0.22908478975296001"/>
    <s v="-11033"/>
    <s v="5"/>
    <d v="1899-12-30T14:06:03"/>
    <d v="1899-12-30T14:10:52"/>
    <n v="0"/>
    <n v="4.8166666666666664"/>
    <s v="-84.051966"/>
    <s v="44.725372"/>
    <n v="0.12530680634552799"/>
    <n v="0"/>
    <n v="0"/>
    <s v="105_Thursday"/>
    <s v="105_Week2_Thursday"/>
    <n v="1"/>
    <n v="0"/>
    <n v="349"/>
    <s v="103_Week2_Friday"/>
    <n v="9.9250000000000007"/>
    <n v="15.2"/>
    <s v="NO"/>
    <s v="MTWRF"/>
    <s v="Yes"/>
    <s v="Yes"/>
    <s v="Y"/>
    <n v="0"/>
  </r>
  <r>
    <s v="2743"/>
    <s v="71346"/>
    <s v="0"/>
    <x v="1"/>
    <x v="3"/>
    <x v="2"/>
    <s v="32"/>
    <s v="103"/>
    <s v="F"/>
    <n v="349"/>
    <s v="CLIFF'S FAIRVIEW GARAGE"/>
    <s v="1998 E. MILLER RD. PO BOX 224, FAIRVIEW MI 48621 US"/>
    <n v="9.7877634689211804E-2"/>
    <s v="-11034"/>
    <s v="7"/>
    <d v="1899-12-30T14:10:58"/>
    <d v="1899-12-30T14:29:45"/>
    <n v="0"/>
    <n v="18.783333333333335"/>
    <s v="-84.05088"/>
    <s v="44.724851"/>
    <n v="5.3539923810684502E-2"/>
    <n v="13"/>
    <n v="0.23214285714285701"/>
    <s v="105_Thursday"/>
    <s v="105_Week2_Thursday"/>
    <n v="1"/>
    <n v="57"/>
    <n v="350"/>
    <s v="103_Week2_Friday"/>
    <n v="42.645000000000003"/>
    <n v="60.356200000000001"/>
    <s v="NO"/>
    <s v="MTWRF"/>
    <s v="Yes"/>
    <s v="Yes"/>
    <s v="Y"/>
    <n v="57"/>
  </r>
  <r>
    <s v="2739"/>
    <s v="71342"/>
    <s v="0"/>
    <x v="1"/>
    <x v="3"/>
    <x v="2"/>
    <s v="33"/>
    <s v="105"/>
    <s v="W"/>
    <n v="60"/>
    <s v="Fairview Enterprises"/>
    <s v="4701 E MILLER RD M-72, Fairview MI 48621 US"/>
    <n v="5.5687366481870404"/>
    <s v="-11035"/>
    <s v="0"/>
    <d v="1899-12-30T14:35:19"/>
    <d v="1899-12-30T15:08:57"/>
    <n v="0"/>
    <n v="33.633333333333333"/>
    <s v="-83.941707904955"/>
    <s v="44.7211911139216"/>
    <n v="5.5655029830803597"/>
    <n v="0"/>
    <n v="0"/>
    <s v="105_Thursday"/>
    <s v="105_Week2_Thursday"/>
    <n v="1"/>
    <n v="0"/>
    <n v="61"/>
    <s v="105_Week2_Wednesday"/>
    <n v="106.17619999999999"/>
    <n v="56.067500000000003"/>
    <s v="NO"/>
    <s v="MTWRF"/>
    <s v="No"/>
    <s v="Yes"/>
    <s v="Y"/>
    <n v="0"/>
  </r>
  <r>
    <s v="14652"/>
    <s v="73529"/>
    <s v="0"/>
    <x v="1"/>
    <x v="3"/>
    <x v="2"/>
    <s v="34"/>
    <s v="103"/>
    <s v="T"/>
    <n v="80"/>
    <s v="TOTALLY KIDS DAYCARE"/>
    <s v="2884 M-32 WEST, ALPENA MI 49707 US"/>
    <n v="41.298214990645597"/>
    <s v="-11036"/>
    <s v="5"/>
    <d v="1899-12-30T15:50:15"/>
    <d v="1899-12-30T16:06:44"/>
    <n v="0"/>
    <n v="16.483333333333334"/>
    <s v="-83.5103946427018"/>
    <s v="45.06146178497"/>
    <n v="44.1096841173051"/>
    <n v="0"/>
    <n v="0"/>
    <s v="105_Thursday"/>
    <s v="105_Week2_Thursday"/>
    <n v="1"/>
    <n v="0"/>
    <n v="81"/>
    <s v="103_Week2_Tuesday"/>
    <n v="22.71"/>
    <n v="22.71"/>
    <s v="NO"/>
    <s v="MTWRF"/>
    <s v="Yes"/>
    <s v="Yes"/>
    <s v="Y"/>
    <n v="0"/>
  </r>
  <r>
    <s v="2092"/>
    <s v="99047"/>
    <s v="5"/>
    <x v="1"/>
    <x v="3"/>
    <x v="2"/>
    <s v="35"/>
    <s v="101"/>
    <s v="W"/>
    <n v="269"/>
    <s v="Alp-Alcona C.U.(Bagley)"/>
    <s v="1100 S. Bagley St. P.O. Box 515, Alpena MI 49707 US"/>
    <n v="3.08709549345076"/>
    <s v="-11037"/>
    <s v="6"/>
    <d v="1899-12-30T16:09:49"/>
    <d v="1899-12-30T16:36:35"/>
    <n v="0"/>
    <n v="26.766666666666666"/>
    <s v="-83.471956"/>
    <s v="45.059347"/>
    <n v="2.07064074424349"/>
    <n v="0"/>
    <n v="0"/>
    <s v="105_Thursday"/>
    <s v="105_Week2_Thursday"/>
    <n v="1"/>
    <n v="0"/>
    <n v="270"/>
    <s v="101_Week2_Wednesday"/>
    <n v="128.535"/>
    <n v="71.546199999999999"/>
    <s v="NO"/>
    <s v="MTWRF"/>
    <s v="Yes"/>
    <s v="Yes"/>
    <s v="Y"/>
    <n v="0"/>
  </r>
  <r>
    <s v="2854"/>
    <s v="73063"/>
    <s v="5"/>
    <x v="1"/>
    <x v="3"/>
    <x v="2"/>
    <s v="36"/>
    <s v="101"/>
    <s v="W"/>
    <n v="275"/>
    <s v="A.H.C. ADMINISTRATIVE ANNEX"/>
    <s v="1035 WASHINGTON BLVD, ALPENA MI 49707 US"/>
    <n v="1.9558232016861401"/>
    <s v="-11038"/>
    <s v="6"/>
    <d v="1899-12-30T16:38:32"/>
    <d v="1899-12-30T16:49:48"/>
    <n v="0"/>
    <n v="11.266666666666667"/>
    <s v="-83.4554096"/>
    <s v="45.0619247"/>
    <n v="1.0095180190697599"/>
    <n v="0"/>
    <n v="0"/>
    <s v="105_Thursday"/>
    <s v="105_Week2_Thursday"/>
    <n v="1"/>
    <n v="0"/>
    <n v="276"/>
    <s v="101_Week2_Wednesday"/>
    <n v="50.76"/>
    <n v="50.76"/>
    <s v="NO"/>
    <s v="MTWRF"/>
    <s v="Yes"/>
    <s v="Yes"/>
    <s v="Y"/>
    <n v="0"/>
  </r>
  <r>
    <s v=""/>
    <m/>
    <m/>
    <x v="1"/>
    <x v="3"/>
    <x v="2"/>
    <s v=""/>
    <m/>
    <m/>
    <m/>
    <s v="Alpena Depot"/>
    <s v="120 E Herman St,, Alpena 49707 US"/>
    <n v="5.7323472667485502"/>
    <s v="-10429"/>
    <m/>
    <d v="1899-12-30T16:55:32"/>
    <d v="1899-12-30T16:55:32"/>
    <n v="0"/>
    <m/>
    <s v="-83.416387"/>
    <s v="45.0710235"/>
    <n v="2.1780526774935001"/>
    <m/>
    <m/>
    <s v="105_Thursday"/>
    <s v="105_Week2_Thursday"/>
    <n v="20"/>
    <m/>
    <n v="1"/>
    <e v="#N/A"/>
    <m/>
    <m/>
    <m/>
    <m/>
    <s v="Yes"/>
    <s v="Yes"/>
    <m/>
    <m/>
  </r>
  <r>
    <s v="2144"/>
    <s v="99152"/>
    <s v="8"/>
    <x v="1"/>
    <x v="3"/>
    <x v="3"/>
    <s v="1"/>
    <s v="101"/>
    <s v="T"/>
    <n v="1"/>
    <s v="ALPENA REGIONAL MEDICAL CENTER"/>
    <s v="1501 W. Chisholm, Alpena MI 49707 US"/>
    <n v="6.6603971887379902"/>
    <s v="-10954"/>
    <s v="8"/>
    <d v="1899-12-30T06:06:39"/>
    <d v="1899-12-30T06:19:36"/>
    <n v="0"/>
    <n v="12.954166666666667"/>
    <s v="-83.449542"/>
    <s v="45.077664"/>
    <n v="2.18705253149666"/>
    <n v="0"/>
    <n v="0"/>
    <s v="105_Tuesday"/>
    <s v="105_Week2_Tuesday"/>
    <n v="5"/>
    <n v="0"/>
    <n v="2"/>
    <s v="101_Week2_Tuesday"/>
    <n v="55.882739999999998"/>
    <n v="58.735999999999997"/>
    <s v="NO"/>
    <s v="MTWRF"/>
    <s v="Yes"/>
    <s v="Yes"/>
    <s v="Y"/>
    <n v="0"/>
  </r>
  <r>
    <s v="2698"/>
    <s v="71301"/>
    <s v="0"/>
    <x v="1"/>
    <x v="3"/>
    <x v="3"/>
    <s v="2"/>
    <s v="103"/>
    <s v="F"/>
    <n v="210"/>
    <s v="Luzerne Express"/>
    <s v="3535 W. Park (M-72), Luzerne MI 48636 US"/>
    <n v="74.604098699986906"/>
    <s v="-10955"/>
    <s v="7"/>
    <d v="1899-12-30T07:34:13"/>
    <d v="1899-12-30T07:50:04"/>
    <n v="0"/>
    <n v="15.85"/>
    <s v="-84.2729145"/>
    <s v="44.61523"/>
    <n v="71.220055249223606"/>
    <n v="0"/>
    <n v="0"/>
    <s v="105_Tuesday"/>
    <s v="105_Week2_Tuesday"/>
    <n v="1"/>
    <n v="0"/>
    <n v="211"/>
    <s v="103_Week2_Friday"/>
    <n v="214.59620000000001"/>
    <n v="203.15620000000001"/>
    <s v="NO"/>
    <s v="MTWRF"/>
    <s v="Yes"/>
    <s v="Yes"/>
    <s v="Y"/>
    <n v="0"/>
  </r>
  <r>
    <s v="2415"/>
    <s v="99058"/>
    <s v="15"/>
    <x v="1"/>
    <x v="3"/>
    <x v="3"/>
    <s v="3"/>
    <s v="105"/>
    <s v="W"/>
    <n v="65"/>
    <s v="Forwards - St. Helen"/>
    <s v="2007 N. M-36 St. 219 N. Front St., St. Helen MI 48656 US"/>
    <n v="26.557400628924398"/>
    <s v="-10956"/>
    <s v="7"/>
    <d v="1899-12-30T08:16:37"/>
    <d v="1899-12-30T08:27:58"/>
    <n v="0"/>
    <n v="11.35"/>
    <s v="-84.410567"/>
    <s v="44.363756"/>
    <n v="24.414156112886001"/>
    <n v="0"/>
    <n v="0"/>
    <s v="105_Tuesday"/>
    <s v="105_Week2_Tuesday"/>
    <n v="1"/>
    <n v="0"/>
    <n v="66"/>
    <s v="105_Week2_Wednesday"/>
    <n v="41.86"/>
    <n v="48.588700000000003"/>
    <s v="NO"/>
    <s v="MTWRF"/>
    <s v="No"/>
    <s v="Yes"/>
    <s v="Y"/>
    <n v="0"/>
  </r>
  <r>
    <s v="11691"/>
    <s v="99080"/>
    <s v="0"/>
    <x v="1"/>
    <x v="3"/>
    <x v="3"/>
    <s v="4"/>
    <s v="105"/>
    <s v="W"/>
    <n v="70"/>
    <s v="MERCANTILE BANK"/>
    <s v="1990 N ST HELEN RD, ST HELEN MI 48656 US"/>
    <n v="0.132212519645691"/>
    <s v="-10957"/>
    <s v="6"/>
    <d v="1899-12-30T09:00:00"/>
    <d v="1899-12-30T09:04:46"/>
    <n v="31.891724292188901"/>
    <n v="4.7750000000000004"/>
    <s v="-84.409618"/>
    <s v="44.363218"/>
    <n v="4.7226380173897499E-2"/>
    <n v="0"/>
    <n v="0"/>
    <s v="105_Tuesday"/>
    <s v="105_Week2_Tuesday"/>
    <n v="1"/>
    <n v="0"/>
    <n v="71"/>
    <s v="105_Week2_Wednesday"/>
    <n v="16.425000000000001"/>
    <n v="27"/>
    <s v="NO"/>
    <s v="MTWRF"/>
    <s v="No"/>
    <s v="Yes"/>
    <s v="Y"/>
    <n v="0"/>
  </r>
  <r>
    <s v="2414"/>
    <s v="99046"/>
    <s v="17"/>
    <x v="1"/>
    <x v="3"/>
    <x v="3"/>
    <s v="5"/>
    <s v="105"/>
    <s v="W"/>
    <n v="90"/>
    <s v="Louie's Market - St. Helen"/>
    <s v="1025 N St. 235 Water St., St. Helen MI 48656 US"/>
    <n v="2.0911735780537102"/>
    <s v="-10958"/>
    <s v="6"/>
    <d v="1899-12-30T09:06:51"/>
    <d v="1899-12-30T09:22:12"/>
    <n v="0"/>
    <n v="15.341666666666667"/>
    <s v="-84.41105"/>
    <s v="44.349607"/>
    <n v="1.0823030048023801"/>
    <n v="2"/>
    <n v="4.8780487804878002E-2"/>
    <s v="105_Tuesday"/>
    <s v="105_Week2_Tuesday"/>
    <n v="1"/>
    <n v="25"/>
    <n v="91"/>
    <s v="105_Week2_Wednesday"/>
    <n v="333.99"/>
    <n v="252.92619999999999"/>
    <s v="NO"/>
    <s v="MTWRF"/>
    <s v="No"/>
    <s v="Yes"/>
    <s v="Y"/>
    <n v="25"/>
  </r>
  <r>
    <s v="1909"/>
    <s v="70337"/>
    <s v="0"/>
    <x v="1"/>
    <x v="3"/>
    <x v="3"/>
    <s v="6"/>
    <s v="105"/>
    <s v="W"/>
    <n v="95"/>
    <s v="FIREHOUSE BAR &amp; GRILL"/>
    <s v="465 N HELEN RD., ST HELEN MI 48656 US"/>
    <n v="0.78764100559055805"/>
    <s v="-10959"/>
    <s v="7"/>
    <d v="1899-12-30T09:22:59"/>
    <d v="1899-12-30T09:30:05"/>
    <n v="0"/>
    <n v="7.0916666666666668"/>
    <s v="-84.410732"/>
    <s v="44.341313"/>
    <n v="0.62435562311276305"/>
    <n v="0"/>
    <n v="0"/>
    <s v="105_Tuesday"/>
    <s v="105_Week2_Tuesday"/>
    <n v="1"/>
    <n v="0"/>
    <n v="96"/>
    <s v="105_Week2_Wednesday"/>
    <n v="89.133700000000005"/>
    <n v="35.643700000000003"/>
    <s v="NO"/>
    <s v="MTWRF"/>
    <s v="No"/>
    <s v="Yes"/>
    <s v="Y"/>
    <n v="0"/>
  </r>
  <r>
    <s v="12693"/>
    <s v="73480"/>
    <s v="0"/>
    <x v="1"/>
    <x v="3"/>
    <x v="3"/>
    <s v="7"/>
    <s v="105"/>
    <s v="W"/>
    <n v="92"/>
    <s v="MR. B'S DELI &amp; CAFE"/>
    <s v="2343 N. ST HELEN ROAD, ST HELEN MI 48655 US"/>
    <n v="3.1728428825736001"/>
    <s v="-10960"/>
    <s v="7"/>
    <d v="1899-12-30T09:33:15"/>
    <d v="1899-12-30T09:39:49"/>
    <n v="0"/>
    <n v="6.5750000000000002"/>
    <s v="-84.410592"/>
    <s v="44.368503"/>
    <n v="1.9325672859294301"/>
    <n v="3"/>
    <n v="6.3829787234042604E-2"/>
    <s v="105_Tuesday"/>
    <s v="105_Week2_Tuesday"/>
    <n v="1"/>
    <n v="25"/>
    <n v="93"/>
    <s v="105_Week2_Wednesday"/>
    <n v="78.27"/>
    <n v="49.854999999999997"/>
    <s v="NO"/>
    <s v="MTWRF"/>
    <s v="No"/>
    <s v="Yes"/>
    <s v="Y"/>
    <n v="25"/>
  </r>
  <r>
    <s v="2833"/>
    <s v="99082"/>
    <s v="8"/>
    <x v="1"/>
    <x v="3"/>
    <x v="3"/>
    <s v="8"/>
    <s v="105"/>
    <s v="W"/>
    <n v="80"/>
    <s v="Sunrise Convenience Store #20"/>
    <s v="1747 North M-76 69245 Burke Drive, St. Helen MI 48656 US"/>
    <n v="1.74162277765572"/>
    <s v="-10961"/>
    <s v="7"/>
    <d v="1899-12-30T09:41:34"/>
    <d v="1899-12-30T09:53:25"/>
    <n v="0"/>
    <n v="11.841666666666667"/>
    <s v="-84.4241261423783"/>
    <s v="44.3817834756186"/>
    <n v="1.2395300609764499"/>
    <n v="0"/>
    <n v="0"/>
    <s v="105_Tuesday"/>
    <s v="105_Week2_Tuesday"/>
    <n v="1"/>
    <n v="0"/>
    <n v="81"/>
    <s v="105_Week2_Wednesday"/>
    <n v="50.11"/>
    <n v="50.11"/>
    <s v="NO"/>
    <s v="MTWRF"/>
    <s v="No"/>
    <s v="Yes"/>
    <s v="Y"/>
    <n v="0"/>
  </r>
  <r>
    <s v="2980"/>
    <s v="73178"/>
    <s v="0"/>
    <x v="1"/>
    <x v="3"/>
    <x v="3"/>
    <s v="9"/>
    <s v="105"/>
    <s v="W"/>
    <n v="100"/>
    <s v="CLEAR LAKE BAR"/>
    <s v="2212 CLEAR LAKE RD, WEST BRANCH MI 48661 US"/>
    <n v="11.814844358712399"/>
    <s v="-10962"/>
    <s v="5"/>
    <d v="1899-12-30T10:05:13"/>
    <d v="1899-12-30T10:21:28"/>
    <n v="0"/>
    <n v="16.25"/>
    <s v="-84.280198"/>
    <s v="44.398668"/>
    <n v="9.6567848612732607"/>
    <n v="0"/>
    <n v="0"/>
    <s v="105_Tuesday"/>
    <s v="105_Week2_Tuesday"/>
    <n v="1"/>
    <n v="0"/>
    <n v="101"/>
    <s v="105_Week2_Wednesday"/>
    <n v="159.995"/>
    <n v="73.898700000000005"/>
    <s v="NO"/>
    <s v="MTWRF"/>
    <s v="No"/>
    <s v="Yes"/>
    <s v="Y"/>
    <n v="0"/>
  </r>
  <r>
    <s v="2446"/>
    <s v="99058"/>
    <s v="6"/>
    <x v="1"/>
    <x v="3"/>
    <x v="3"/>
    <s v="10"/>
    <s v="105"/>
    <s v="W"/>
    <n v="50"/>
    <s v="Forward #27 (Rose City)"/>
    <s v="103 N Williams St, Rose City, MI 48654, Rose City MI 48654 US"/>
    <n v="11.3750470969826"/>
    <s v="-10963"/>
    <s v="7"/>
    <d v="1899-12-30T10:32:51"/>
    <d v="1899-12-30T10:43:48"/>
    <n v="0"/>
    <n v="10.941666666666666"/>
    <s v="-84.116535"/>
    <s v="44.421767"/>
    <n v="9.4126692572877104"/>
    <n v="0"/>
    <n v="0"/>
    <s v="105_Tuesday"/>
    <s v="105_Week2_Tuesday"/>
    <n v="1"/>
    <n v="0"/>
    <n v="51"/>
    <s v="105_Week2_Wednesday"/>
    <n v="38.17"/>
    <n v="43.49"/>
    <s v="NO"/>
    <s v="MTWRF"/>
    <s v="No"/>
    <s v="Yes"/>
    <s v="Y"/>
    <n v="0"/>
  </r>
  <r>
    <s v="8681"/>
    <s v="99031"/>
    <s v="96"/>
    <x v="1"/>
    <x v="3"/>
    <x v="3"/>
    <s v="11"/>
    <s v="105"/>
    <s v="M"/>
    <n v="0"/>
    <s v="BLARNEY CASTLE"/>
    <s v="619 M-33, ROSE CITY MI 48854 US"/>
    <n v="1.0213655270636099"/>
    <s v="-10964"/>
    <s v="7"/>
    <d v="1899-12-30T10:44:49"/>
    <d v="1899-12-30T11:04:07"/>
    <n v="0"/>
    <n v="19.291666666666668"/>
    <s v="-84.11575"/>
    <s v="44.414607"/>
    <n v="0.53186671448387701"/>
    <n v="0"/>
    <n v="0"/>
    <s v="105_Tuesday"/>
    <s v="105_Week2_Tuesday"/>
    <n v="1"/>
    <n v="0"/>
    <n v="1"/>
    <s v="105_Week2_Monday"/>
    <n v="76.905000000000001"/>
    <n v="93.962500000000006"/>
    <s v="NO"/>
    <s v="MTWRF"/>
    <s v="No"/>
    <s v="Yes"/>
    <s v="Y"/>
    <n v="0"/>
  </r>
  <r>
    <s v="11693"/>
    <s v="99080"/>
    <s v="2"/>
    <x v="1"/>
    <x v="3"/>
    <x v="3"/>
    <s v="12"/>
    <s v="103"/>
    <s v="F"/>
    <n v="179"/>
    <s v="MERCANTILE BANK"/>
    <s v="505 BENNETT ST, ROSE CITY MI 48654 US"/>
    <n v="0.431115077808499"/>
    <s v="-10965"/>
    <s v="5"/>
    <d v="1899-12-30T11:04:32"/>
    <d v="1899-12-30T11:10:53"/>
    <n v="0"/>
    <n v="6.3583333333333334"/>
    <s v="-84.115599"/>
    <s v="44.417332"/>
    <n v="0.22743215779790699"/>
    <n v="0"/>
    <n v="0"/>
    <s v="105_Tuesday"/>
    <s v="105_Week2_Tuesday"/>
    <n v="1"/>
    <n v="0"/>
    <n v="180"/>
    <s v="103_Week2_Friday"/>
    <n v="11.95"/>
    <n v="21.4"/>
    <s v="NO"/>
    <s v="MTWRF"/>
    <s v="Yes"/>
    <s v="Yes"/>
    <s v="Y"/>
    <n v="0"/>
  </r>
  <r>
    <s v="13007"/>
    <s v="99161"/>
    <s v="109"/>
    <x v="1"/>
    <x v="3"/>
    <x v="3"/>
    <s v="13"/>
    <s v="105"/>
    <s v="M"/>
    <n v="0"/>
    <s v="FAMILY FARE #1505 FIRST AID"/>
    <s v="2626 N. M-33 P.O. BOX 480, ROSE CITY MI 48654 US"/>
    <n v="1.6161400172859399"/>
    <s v="-10966"/>
    <s v="7"/>
    <d v="1899-12-30T11:12:31"/>
    <d v="1899-12-30T11:22:12"/>
    <n v="0"/>
    <n v="9.683574621414877"/>
    <s v="-84.1163119416857"/>
    <s v="44.4293661802041"/>
    <n v="0.82978281669680898"/>
    <n v="0"/>
    <n v="0"/>
    <s v="105_Tuesday"/>
    <s v="105_Week2_Tuesday"/>
    <n v="1"/>
    <n v="0"/>
    <n v="1"/>
    <s v="105_Week2_Monday"/>
    <n v="0"/>
    <n v="1.1687000000000001"/>
    <s v="NO"/>
    <s v="MTWRF"/>
    <s v="No"/>
    <s v="Yes"/>
    <s v="Y"/>
    <n v="0"/>
  </r>
  <r>
    <s v="2440"/>
    <s v="99061"/>
    <s v="109"/>
    <x v="1"/>
    <x v="3"/>
    <x v="3"/>
    <s v="14"/>
    <s v="105"/>
    <s v="M"/>
    <n v="0"/>
    <s v="FAMILY FARE #1505"/>
    <s v="2626 N. M-33 PO BOX 480, ROSE CITY MI 48654 US"/>
    <n v="0"/>
    <s v="-10967"/>
    <s v="7"/>
    <d v="1899-12-30T11:22:12"/>
    <d v="1899-12-30T11:42:18"/>
    <n v="0"/>
    <n v="20.091666666666669"/>
    <s v="-84.1163119416857"/>
    <s v="44.4293661802041"/>
    <m/>
    <n v="3"/>
    <n v="5.7692307692307702E-2"/>
    <s v="105_Tuesday"/>
    <s v="105_Week2_Tuesday"/>
    <n v="1"/>
    <n v="28"/>
    <n v="1"/>
    <s v="105_Week2_Monday"/>
    <n v="56.087499999999999"/>
    <n v="55.637500000000003"/>
    <s v="NO"/>
    <s v="MTWRF"/>
    <s v="No"/>
    <s v="Yes"/>
    <s v="Y"/>
    <n v="28"/>
  </r>
  <r>
    <s v="2450"/>
    <s v="71040"/>
    <s v="0"/>
    <x v="1"/>
    <x v="3"/>
    <x v="3"/>
    <s v="15"/>
    <s v="103"/>
    <s v="F"/>
    <n v="180"/>
    <s v="No Limits Pizza &amp; Pool"/>
    <s v="111 E. Main, Rose City MI 48654 US"/>
    <n v="1.05004067160189"/>
    <s v="-10968"/>
    <s v="7"/>
    <d v="1899-12-30T11:43:20"/>
    <d v="1899-12-30T11:52:02"/>
    <n v="0"/>
    <n v="8.7000000000000011"/>
    <s v="-84.115675"/>
    <s v="44.421717"/>
    <n v="0.56775720682041797"/>
    <n v="0"/>
    <n v="0"/>
    <s v="105_Tuesday"/>
    <s v="105_Week2_Tuesday"/>
    <n v="1"/>
    <n v="0"/>
    <n v="181"/>
    <s v="103_Week2_Friday"/>
    <n v="33.922499999999999"/>
    <n v="33.247500000000002"/>
    <s v="NO"/>
    <s v="MTWRF"/>
    <s v="Yes"/>
    <s v="Yes"/>
    <s v="Y"/>
    <n v="0"/>
  </r>
  <r>
    <s v="2430"/>
    <s v="71017"/>
    <s v="0"/>
    <x v="1"/>
    <x v="3"/>
    <x v="3"/>
    <s v="16"/>
    <s v="105"/>
    <s v="W"/>
    <n v="61"/>
    <s v="Sunrise Cafe"/>
    <s v="3070 Lupton Rd 3318 Beechwood Rd., Lupton MI 48635 US"/>
    <n v="5.6120618246495697"/>
    <s v="-10969"/>
    <s v="5"/>
    <d v="1899-12-30T11:57:39"/>
    <d v="1899-12-30T12:10:08"/>
    <n v="0"/>
    <n v="12.483333333333334"/>
    <s v="-84.024938"/>
    <s v="44.423344"/>
    <n v="4.5823987440459701"/>
    <n v="0"/>
    <n v="0"/>
    <s v="105_Tuesday"/>
    <s v="105_Week2_Tuesday"/>
    <n v="1"/>
    <n v="0"/>
    <n v="62"/>
    <s v="105_Week2_Wednesday"/>
    <n v="68.447500000000005"/>
    <n v="30.737500000000001"/>
    <s v="NO"/>
    <s v="MWRF"/>
    <s v="No"/>
    <s v="Yes"/>
    <s v="N"/>
    <n v="0"/>
  </r>
  <r>
    <s v="8271"/>
    <s v="73225"/>
    <s v="0"/>
    <x v="1"/>
    <x v="3"/>
    <x v="3"/>
    <s v="17"/>
    <s v="105"/>
    <s v="W"/>
    <n v="63"/>
    <s v="THE CEDAR BAR LLC"/>
    <s v="2246 SHANDY SHORE RD, LUPTON MI 48635 US"/>
    <n v="4.4233638010919103"/>
    <s v="-10970"/>
    <s v="5"/>
    <d v="1899-12-30T12:14:33"/>
    <d v="1899-12-30T12:25:47"/>
    <n v="0"/>
    <n v="11.233333333333334"/>
    <s v="-83.983825"/>
    <s v="44.399457"/>
    <n v="3.5674344311400201"/>
    <n v="0"/>
    <n v="0"/>
    <s v="105_Tuesday"/>
    <s v="105_Week2_Tuesday"/>
    <n v="1"/>
    <n v="0"/>
    <n v="64"/>
    <s v="105_Week2_Wednesday"/>
    <n v="55.195"/>
    <n v="23.41"/>
    <s v="NO"/>
    <s v="MTWRF"/>
    <s v="No"/>
    <s v="Yes"/>
    <s v="Y"/>
    <n v="0"/>
  </r>
  <r>
    <s v="11604"/>
    <s v="73432"/>
    <s v="0"/>
    <x v="1"/>
    <x v="3"/>
    <x v="3"/>
    <s v="18"/>
    <s v="105"/>
    <s v="M"/>
    <n v="0"/>
    <s v="M&amp;B TRUCKING"/>
    <s v="166 W. M-55, WEST BRANCH MI 48661 US"/>
    <n v="17.9852909222245"/>
    <s v="-10971"/>
    <s v="7"/>
    <d v="1899-12-30T12:43:46"/>
    <d v="1899-12-30T12:55:10"/>
    <n v="0"/>
    <n v="11.408333333333333"/>
    <s v="-84.1322998"/>
    <s v="44.2776412"/>
    <n v="15.667506730168499"/>
    <n v="6"/>
    <n v="0.107142857142857"/>
    <s v="105_Tuesday"/>
    <s v="105_Week2_Tuesday"/>
    <n v="1"/>
    <n v="29"/>
    <n v="1"/>
    <s v="105_Week2_Monday"/>
    <n v="54.553699999999999"/>
    <n v="49.88"/>
    <s v="NO"/>
    <s v="MTWRF"/>
    <s v="No"/>
    <s v="Yes"/>
    <s v="Y"/>
    <n v="29"/>
  </r>
  <r>
    <s v="2751"/>
    <s v="71354"/>
    <s v="0"/>
    <x v="1"/>
    <x v="3"/>
    <x v="3"/>
    <s v="19"/>
    <s v="105"/>
    <s v="M"/>
    <n v="0"/>
    <s v="MOOSE LODGE #440"/>
    <s v="2531 MILLS RD, PRESCOTT MI 48756 US"/>
    <n v="13.060335975140299"/>
    <s v="-10972"/>
    <s v="5"/>
    <d v="1899-12-30T14:59:59"/>
    <d v="1899-12-30T15:01:55"/>
    <n v="111.750206517056"/>
    <n v="1.9333333333333333"/>
    <s v="-84.0238683"/>
    <s v="44.22009"/>
    <n v="9.3097237998048392"/>
    <n v="0"/>
    <n v="0"/>
    <s v="105_Tuesday"/>
    <s v="105_Week2_Tuesday"/>
    <n v="1"/>
    <n v="0"/>
    <n v="1"/>
    <s v="105_Week2_Monday"/>
    <n v="18.04"/>
    <n v="4.51"/>
    <s v="YES"/>
    <s v="WRF"/>
    <s v="No"/>
    <s v="Yes"/>
    <s v="N"/>
    <n v="0"/>
  </r>
  <r>
    <s v="2445"/>
    <s v="71033"/>
    <s v="0"/>
    <x v="1"/>
    <x v="3"/>
    <x v="3"/>
    <s v="20"/>
    <s v="103"/>
    <s v="F"/>
    <n v="200"/>
    <s v="Allen's Auto"/>
    <s v="3845 N. M-33, Rose City MI 48654 US"/>
    <n v="28.084560908377199"/>
    <s v="-10973"/>
    <s v="7"/>
    <d v="1899-12-30T15:30:01"/>
    <d v="1899-12-30T15:33:09"/>
    <n v="0"/>
    <n v="3.125"/>
    <s v="-84.127604"/>
    <s v="44.445697"/>
    <n v="21.293678396614499"/>
    <n v="16"/>
    <n v="0.28571428571428598"/>
    <s v="105_Tuesday"/>
    <s v="105_Week2_Tuesday"/>
    <n v="1"/>
    <n v="26"/>
    <n v="201"/>
    <s v="103_Week2_Friday"/>
    <n v="82.348699999999994"/>
    <n v="71.821200000000005"/>
    <s v="NO"/>
    <s v="MTWRF"/>
    <s v="Yes"/>
    <s v="Yes"/>
    <s v="Y"/>
    <n v="26"/>
  </r>
  <r>
    <s v=""/>
    <m/>
    <m/>
    <x v="1"/>
    <x v="3"/>
    <x v="3"/>
    <s v=""/>
    <m/>
    <m/>
    <m/>
    <s v="Alpena Depot"/>
    <s v="120 E Herman St,, Alpena 49707 US"/>
    <n v="84.079933468252406"/>
    <s v="-10380"/>
    <m/>
    <d v="1899-12-30T16:57:13"/>
    <d v="1899-12-30T16:57:13"/>
    <n v="0"/>
    <m/>
    <s v="-83.416387"/>
    <s v="45.0710235"/>
    <n v="74.872655475143802"/>
    <m/>
    <m/>
    <s v="105_Tuesday"/>
    <s v="105_Week2_Tuesday"/>
    <n v="20"/>
    <m/>
    <n v="1"/>
    <e v="#N/A"/>
    <m/>
    <m/>
    <m/>
    <m/>
    <s v="Yes"/>
    <s v="Yes"/>
    <m/>
    <m/>
  </r>
  <r>
    <s v="2144"/>
    <s v="99152"/>
    <s v="8"/>
    <x v="1"/>
    <x v="3"/>
    <x v="4"/>
    <s v="1"/>
    <s v="101"/>
    <s v="W"/>
    <n v="1"/>
    <s v="ALPENA REGIONAL MEDICAL CENTER"/>
    <s v="1501 W. Chisholm, Alpena MI 49707 US"/>
    <n v="6.6603971887379902"/>
    <s v="-10974"/>
    <s v="8"/>
    <d v="1899-12-30T06:06:39"/>
    <d v="1899-12-30T06:19:36"/>
    <n v="0"/>
    <n v="12.954166666666667"/>
    <s v="-83.449542"/>
    <s v="45.077664"/>
    <n v="2.18705253149666"/>
    <n v="0"/>
    <n v="0"/>
    <s v="105_Wednesday"/>
    <s v="105_Week2_Wednesday"/>
    <n v="5"/>
    <n v="0"/>
    <n v="2"/>
    <s v="101_Week2_Wednesday"/>
    <n v="55.882739999999998"/>
    <n v="58.735999999999997"/>
    <s v="NO"/>
    <s v="MTWRF"/>
    <s v="Yes"/>
    <s v="Yes"/>
    <s v="Y"/>
    <n v="0"/>
  </r>
  <r>
    <s v="2575"/>
    <s v="71171"/>
    <s v="0"/>
    <x v="1"/>
    <x v="3"/>
    <x v="4"/>
    <s v="2"/>
    <s v="105"/>
    <s v="W"/>
    <n v="405"/>
    <s v="Chat &amp; Chew"/>
    <s v="3310 State (M-65), Glennie MI 48737 US"/>
    <n v="56.937441052868998"/>
    <s v="-10975"/>
    <s v="5"/>
    <d v="1899-12-30T07:16:33"/>
    <d v="1899-12-30T07:26:25"/>
    <n v="0"/>
    <n v="9.8666666666666671"/>
    <s v="-83.72496"/>
    <s v="44.558942"/>
    <n v="55.594901693897398"/>
    <n v="0"/>
    <n v="0"/>
    <s v="105_Wednesday"/>
    <s v="105_Week2_Wednesday"/>
    <n v="1"/>
    <n v="0"/>
    <n v="406"/>
    <s v="105_Week2_Wednesday"/>
    <n v="23.51"/>
    <n v="22.0075"/>
    <s v="NO"/>
    <s v="MTWRF"/>
    <s v="No"/>
    <s v="No"/>
    <s v="Y"/>
    <m/>
  </r>
  <r>
    <s v="2325"/>
    <s v="70906"/>
    <s v="0"/>
    <x v="1"/>
    <x v="3"/>
    <x v="4"/>
    <s v="3"/>
    <s v="105"/>
    <s v="W"/>
    <n v="125"/>
    <s v="Long Lake Bar"/>
    <s v="5002 N. Main, Long Lake MI 48743 US"/>
    <n v="20.775107679888599"/>
    <s v="-10976"/>
    <s v="7"/>
    <d v="1899-12-30T07:47:11"/>
    <d v="1899-12-30T07:57:21"/>
    <n v="0"/>
    <n v="10.166666666666666"/>
    <s v="-83.874712"/>
    <s v="44.422086"/>
    <n v="20.0205272521059"/>
    <n v="0"/>
    <n v="0"/>
    <s v="105_Wednesday"/>
    <s v="105_Week2_Wednesday"/>
    <n v="1"/>
    <n v="0"/>
    <n v="126"/>
    <s v="105_Week2_Wednesday"/>
    <n v="146.19749999999999"/>
    <n v="80.198700000000002"/>
    <s v="NO"/>
    <s v="MTWRF"/>
    <s v="No"/>
    <s v="No"/>
    <s v="Y"/>
    <m/>
  </r>
  <r>
    <s v="14901"/>
    <s v="73542"/>
    <s v="0"/>
    <x v="1"/>
    <x v="3"/>
    <x v="4"/>
    <s v="4"/>
    <s v="105"/>
    <s v="W"/>
    <n v="128"/>
    <s v="GRUMPY GUNNY'S"/>
    <s v="4949 N. LONG LAKE RD, HALE MI 48739 US"/>
    <n v="0.53308614157140299"/>
    <s v="-10977"/>
    <s v="7"/>
    <d v="1899-12-30T07:57:53"/>
    <d v="1899-12-30T08:07:34"/>
    <n v="0"/>
    <n v="9.683574621414877"/>
    <s v="-83.872852"/>
    <s v="44.419852"/>
    <n v="0.187637939260721"/>
    <n v="0"/>
    <n v="0"/>
    <s v="105_Wednesday"/>
    <s v="105_Week2_Wednesday"/>
    <n v="1"/>
    <n v="0"/>
    <n v="129"/>
    <s v="105_Week2_Wednesday"/>
    <n v="274.23"/>
    <n v="0"/>
    <s v="YES"/>
    <s v="MTWRF"/>
    <s v="No"/>
    <s v="No"/>
    <s v="Y"/>
    <m/>
  </r>
  <r>
    <s v="2431"/>
    <s v="71018"/>
    <s v="0"/>
    <x v="1"/>
    <x v="3"/>
    <x v="4"/>
    <s v="5"/>
    <s v="105"/>
    <s v="W"/>
    <n v="62"/>
    <s v="Parkview Acres Inc."/>
    <s v="2575 E. Rose City Rd., Lupton MI 48635 US"/>
    <n v="8.4663702063262498"/>
    <s v="-10978"/>
    <s v="7"/>
    <d v="1899-12-30T08:16:02"/>
    <d v="1899-12-30T08:24:50"/>
    <n v="0"/>
    <n v="8.8000000000000007"/>
    <s v="-84.023119"/>
    <s v="44.421885"/>
    <n v="7.5060918092908198"/>
    <n v="0"/>
    <n v="0"/>
    <s v="105_Wednesday"/>
    <s v="105_Week2_Wednesday"/>
    <n v="1"/>
    <n v="0"/>
    <n v="63"/>
    <s v="105_Week2_Wednesday"/>
    <n v="106.655"/>
    <n v="106.655"/>
    <s v="NO"/>
    <s v="MTWRF"/>
    <s v="No"/>
    <s v="No"/>
    <s v="Y"/>
    <m/>
  </r>
  <r>
    <s v="12886"/>
    <s v="73486"/>
    <s v="0"/>
    <x v="1"/>
    <x v="3"/>
    <x v="4"/>
    <s v="6"/>
    <s v="105"/>
    <s v="M"/>
    <n v="0"/>
    <s v="KIMMIES PUB &amp; GRUB"/>
    <s v="1869 GREENWOOD ROAD, PRESCOTT MI 48756 US"/>
    <n v="29.6929811891168"/>
    <s v="-10979"/>
    <s v="7"/>
    <d v="1899-12-30T08:54:32"/>
    <d v="1899-12-30T09:01:35"/>
    <n v="0"/>
    <n v="7.0583333333333336"/>
    <s v="-84.050231"/>
    <s v="44.183814"/>
    <n v="25.699318777161999"/>
    <n v="0"/>
    <n v="0"/>
    <s v="105_Wednesday"/>
    <s v="105_Week2_Wednesday"/>
    <n v="1"/>
    <n v="0"/>
    <n v="1"/>
    <s v="105_Week2_Monday"/>
    <n v="100.245"/>
    <n v="69.491200000000006"/>
    <s v="NO"/>
    <s v="MTWRF"/>
    <s v="No"/>
    <s v="Yes"/>
    <s v="Y"/>
    <n v="0"/>
  </r>
  <r>
    <s v="13969"/>
    <s v="73503"/>
    <s v="0"/>
    <x v="1"/>
    <x v="3"/>
    <x v="4"/>
    <s v="7"/>
    <s v="105"/>
    <s v="M"/>
    <n v="0"/>
    <s v="DEE'S PIZZA PAD LLC"/>
    <s v="2100 GREENWOOD ROAD, PRESCOTT MI 48756 US"/>
    <n v="0.89259410835802599"/>
    <s v="-10980"/>
    <s v="7"/>
    <d v="1899-12-30T09:02:29"/>
    <d v="1899-12-30T09:09:25"/>
    <n v="0"/>
    <n v="6.9333333333333336"/>
    <s v="-84.040535"/>
    <s v="44.183219"/>
    <n v="0.48799677906561401"/>
    <n v="0"/>
    <n v="0"/>
    <s v="105_Wednesday"/>
    <s v="105_Week2_Wednesday"/>
    <n v="1"/>
    <n v="0"/>
    <n v="1"/>
    <s v="105_Week2_Monday"/>
    <n v="59.476199999999999"/>
    <n v="53.806199999999997"/>
    <s v="NO"/>
    <s v="MTWRF"/>
    <s v="No"/>
    <s v="Yes"/>
    <s v="Y"/>
    <n v="0"/>
  </r>
  <r>
    <s v="2724"/>
    <s v="71327"/>
    <s v="0"/>
    <x v="1"/>
    <x v="3"/>
    <x v="4"/>
    <s v="8"/>
    <s v="105"/>
    <s v="M"/>
    <n v="0"/>
    <s v="MISS MICHELE'S"/>
    <s v="2370 GREENWOOD RD 5142 LUCINDA, PRESCOTT MI 48756 US"/>
    <n v="1.04005835950375"/>
    <s v="-10981"/>
    <s v="7"/>
    <d v="1899-12-30T09:10:27"/>
    <d v="1899-12-30T09:13:39"/>
    <n v="0"/>
    <n v="3.1916666666666669"/>
    <s v="-84.030696"/>
    <s v="44.182466"/>
    <n v="0.545811916838016"/>
    <n v="0"/>
    <n v="0"/>
    <s v="105_Wednesday"/>
    <s v="105_Week2_Wednesday"/>
    <n v="1"/>
    <n v="0"/>
    <n v="1"/>
    <s v="105_Week2_Monday"/>
    <n v="37.08"/>
    <n v="24.218699999999998"/>
    <s v="YES"/>
    <s v="TWRF"/>
    <s v="No"/>
    <s v="Yes"/>
    <s v="Y"/>
    <n v="0"/>
  </r>
  <r>
    <s v="15636"/>
    <s v="73553"/>
    <s v="0"/>
    <x v="1"/>
    <x v="3"/>
    <x v="4"/>
    <s v="9"/>
    <s v="105"/>
    <s v="M"/>
    <n v="0"/>
    <s v="MARY'S KOUNTRY KORNER"/>
    <s v="2005 N. MELITA RD, STERLING MI 48659 US"/>
    <n v="5.4241304527968204"/>
    <s v="-10982"/>
    <s v="7"/>
    <d v="1899-12-30T09:19:04"/>
    <d v="1899-12-30T09:27:31"/>
    <n v="0"/>
    <n v="8.4416666666666664"/>
    <s v="-84.007894"/>
    <s v="44.141966"/>
    <n v="4.2425367449396001"/>
    <n v="0"/>
    <n v="0"/>
    <s v="105_Wednesday"/>
    <s v="105_Week2_Wednesday"/>
    <n v="1"/>
    <n v="0"/>
    <n v="1"/>
    <s v="105_Week2_Monday"/>
    <n v="0"/>
    <n v="0"/>
    <s v="NO"/>
    <s v="MTWRF"/>
    <s v="No"/>
    <s v="Yes"/>
    <s v="Y"/>
    <n v="0"/>
  </r>
  <r>
    <s v="2749"/>
    <s v="71352"/>
    <s v="0"/>
    <x v="1"/>
    <x v="3"/>
    <x v="4"/>
    <s v="10"/>
    <s v="105"/>
    <s v="M"/>
    <n v="0"/>
    <s v="Sportsman Bar"/>
    <s v="116 S. State, Twining MI 48766 US"/>
    <n v="13.674213603138901"/>
    <s v="-10983"/>
    <s v="5"/>
    <d v="1899-12-30T09:41:11"/>
    <d v="1899-12-30T09:50:45"/>
    <n v="0"/>
    <n v="9.5666666666666664"/>
    <s v="-83.8073"/>
    <s v="44.11242"/>
    <n v="11.989453925971301"/>
    <n v="0"/>
    <n v="0"/>
    <s v="105_Wednesday"/>
    <s v="105_Week2_Wednesday"/>
    <n v="1"/>
    <n v="0"/>
    <n v="1"/>
    <s v="105_Week2_Monday"/>
    <n v="33.575000000000003"/>
    <n v="23.281199999999998"/>
    <s v="NO"/>
    <s v="MTWRF"/>
    <s v="No"/>
    <s v="Yes"/>
    <s v="Y"/>
    <n v="0"/>
  </r>
  <r>
    <s v="15686"/>
    <s v="73555"/>
    <s v="0"/>
    <x v="1"/>
    <x v="3"/>
    <x v="4"/>
    <s v="11"/>
    <s v="105"/>
    <s v="M"/>
    <n v="0"/>
    <s v="SPORTSMAN RESTAURANT &amp; LOUNGE"/>
    <s v="200 S. BULLOCK, WHITTEMORE MI 48770 US"/>
    <n v="8.6213910728693008"/>
    <s v="-10984"/>
    <s v="5"/>
    <d v="1899-12-30T09:59:22"/>
    <d v="1899-12-30T10:04:10"/>
    <n v="0"/>
    <n v="4.8"/>
    <s v="-83.803537"/>
    <s v="44.232392"/>
    <n v="8.3620024549528207"/>
    <n v="0"/>
    <n v="0"/>
    <s v="105_Wednesday"/>
    <s v="105_Week2_Wednesday"/>
    <n v="1"/>
    <n v="0"/>
    <n v="1"/>
    <s v="105_Week2_Monday"/>
    <n v="0"/>
    <n v="0"/>
    <s v="NO"/>
    <s v="MTWRF"/>
    <s v="No"/>
    <s v="Yes"/>
    <s v="Y"/>
    <n v="0"/>
  </r>
  <r>
    <s v="2648"/>
    <s v="71245"/>
    <s v="0"/>
    <x v="1"/>
    <x v="3"/>
    <x v="4"/>
    <s v="12"/>
    <s v="105"/>
    <s v="M"/>
    <n v="0"/>
    <s v="Crossroads Citgo"/>
    <s v="30 N. M65, Whittemore MI 48770 US"/>
    <n v="3.29044208116829"/>
    <s v="-10985"/>
    <s v="6"/>
    <d v="1899-12-30T10:07:28"/>
    <d v="1899-12-30T10:12:50"/>
    <n v="0"/>
    <n v="5.375"/>
    <s v="-83.802567"/>
    <s v="44.277802"/>
    <n v="3.1293308114521499"/>
    <n v="0"/>
    <n v="0"/>
    <s v="105_Wednesday"/>
    <s v="105_Week2_Wednesday"/>
    <n v="1"/>
    <n v="0"/>
    <n v="1"/>
    <s v="105_Week2_Monday"/>
    <n v="46.82"/>
    <n v="45.075000000000003"/>
    <s v="NO"/>
    <s v="MTWRF"/>
    <s v="No"/>
    <s v="Yes"/>
    <s v="Y"/>
    <n v="0"/>
  </r>
  <r>
    <s v="2488"/>
    <s v="71080"/>
    <s v="0"/>
    <x v="1"/>
    <x v="3"/>
    <x v="4"/>
    <s v="13"/>
    <s v="105"/>
    <s v="M"/>
    <n v="0"/>
    <s v="HARD HAT BAR"/>
    <s v="1942 M-65, Hale MI 48739 US"/>
    <n v="3.7953063193708698"/>
    <s v="-10986"/>
    <s v="3"/>
    <d v="1899-12-30T10:16:38"/>
    <d v="1899-12-30T10:26:19"/>
    <n v="0"/>
    <n v="9.683574621414877"/>
    <s v="-83.802995"/>
    <s v="44.3327283"/>
    <n v="3.8769545241019698"/>
    <n v="0"/>
    <n v="0"/>
    <s v="105_Wednesday"/>
    <s v="105_Week2_Wednesday"/>
    <n v="1"/>
    <n v="0"/>
    <n v="1"/>
    <s v="105_Week2_Monday"/>
    <n v="13.46"/>
    <n v="13.46"/>
    <s v="NO"/>
    <s v="TWRF"/>
    <s v="No"/>
    <s v="Yes"/>
    <s v="Y"/>
    <n v="0"/>
  </r>
  <r>
    <s v="11499"/>
    <s v="73421"/>
    <s v="0"/>
    <x v="1"/>
    <x v="3"/>
    <x v="4"/>
    <s v="14"/>
    <s v="105"/>
    <s v="W"/>
    <n v="172"/>
    <s v="HOMETOWN PHARMACY"/>
    <s v="3270 M-65, HALE MI 48739 US"/>
    <n v="2.6371541637927298"/>
    <s v="-10987"/>
    <s v="1"/>
    <d v="1899-12-30T10:28:57"/>
    <d v="1899-12-30T10:32:46"/>
    <n v="0"/>
    <n v="3.8166666666666669"/>
    <s v="-83.805862"/>
    <s v="44.371203"/>
    <n v="2.6469494055049698"/>
    <n v="0"/>
    <n v="0"/>
    <s v="105_Wednesday"/>
    <s v="105_Week2_Wednesday"/>
    <n v="1"/>
    <n v="0"/>
    <n v="173"/>
    <s v="105_Week2_Wednesday"/>
    <n v="12.615"/>
    <n v="18.6937"/>
    <s v="NO"/>
    <s v="MTWRF"/>
    <s v="No"/>
    <s v="No"/>
    <s v="Y"/>
    <m/>
  </r>
  <r>
    <s v="12499"/>
    <s v="73467"/>
    <s v="0"/>
    <x v="1"/>
    <x v="3"/>
    <x v="4"/>
    <s v="15"/>
    <s v="105"/>
    <s v="W"/>
    <n v="173"/>
    <s v="MAIN STREET PIZZA &amp; BBQ"/>
    <s v="3150 N M-65, HALE MI 48739 US"/>
    <n v="0.129267252981663"/>
    <s v="-10988"/>
    <s v="7"/>
    <d v="1899-12-30T10:32:54"/>
    <d v="1899-12-30T10:46:15"/>
    <n v="0"/>
    <n v="13.358333333333334"/>
    <s v="-83.804089"/>
    <s v="44.370594"/>
    <n v="0.100722832721187"/>
    <n v="0"/>
    <n v="0"/>
    <s v="105_Wednesday"/>
    <s v="105_Week2_Wednesday"/>
    <n v="1"/>
    <n v="0"/>
    <n v="174"/>
    <s v="105_Week2_Wednesday"/>
    <n v="130.63499999999999"/>
    <n v="92.053700000000006"/>
    <s v="NO"/>
    <s v="MTWRF"/>
    <s v="No"/>
    <s v="No"/>
    <s v="Y"/>
    <m/>
  </r>
  <r>
    <s v="14822"/>
    <s v="99161"/>
    <s v="00118"/>
    <x v="1"/>
    <x v="3"/>
    <x v="4"/>
    <s v="16"/>
    <s v="105"/>
    <s v="W"/>
    <n v="1"/>
    <s v="ROGERS FAMILY FOODS 4985 F.A."/>
    <s v="3195 M-65, HALE MI 48739 US"/>
    <n v="0.100830933079123"/>
    <s v="-10989"/>
    <s v="7 "/>
    <d v="1899-12-30T10:46:22"/>
    <d v="1899-12-30T10:56:03"/>
    <n v="0"/>
    <n v="9.683574621414877"/>
    <s v="-83.806106"/>
    <s v="44.371555"/>
    <n v="7.1069792517074598E-2"/>
    <n v="0"/>
    <n v="0"/>
    <s v="105_Wednesday"/>
    <s v="105_Week2_Wednesday"/>
    <n v="1"/>
    <n v="0"/>
    <n v="2"/>
    <s v="105_Week2_Wednesday"/>
    <n v="0"/>
    <n v="0"/>
    <s v="NO"/>
    <s v="MTWRF"/>
    <s v="No"/>
    <s v="No"/>
    <s v="Y"/>
    <m/>
  </r>
  <r>
    <s v="12497"/>
    <s v="99062"/>
    <s v="118"/>
    <x v="1"/>
    <x v="3"/>
    <x v="4"/>
    <s v="17"/>
    <s v="105"/>
    <s v="W"/>
    <n v="170"/>
    <s v="ROGERS FAMILY FOODS 4985"/>
    <s v="3195 M-65, HALE MI 48739 US"/>
    <n v="0"/>
    <s v="-10990"/>
    <s v="7"/>
    <d v="1899-12-30T10:56:03"/>
    <d v="1899-12-30T11:17:18"/>
    <n v="0"/>
    <n v="21.258333333333333"/>
    <s v="-83.806106"/>
    <s v="44.371555"/>
    <m/>
    <n v="10"/>
    <n v="0.19230769230769201"/>
    <s v="105_Wednesday"/>
    <s v="105_Week2_Wednesday"/>
    <n v="1"/>
    <n v="38"/>
    <n v="171"/>
    <s v="105_Week2_Wednesday"/>
    <n v="62.666200000000003"/>
    <n v="121.02"/>
    <s v="NO"/>
    <s v="MTWRF"/>
    <s v="No"/>
    <s v="No"/>
    <s v="Y"/>
    <m/>
  </r>
  <r>
    <s v="2481"/>
    <s v="71073"/>
    <s v="0"/>
    <x v="1"/>
    <x v="3"/>
    <x v="4"/>
    <s v="18"/>
    <s v="105"/>
    <s v="W"/>
    <n v="174"/>
    <s v="Amerigas Propane - Hale"/>
    <s v="3281 M-65 PO Box 440, Hale MI 48739 US"/>
    <n v="0.146938921883702"/>
    <s v="-10991"/>
    <s v="3"/>
    <d v="1899-12-30T11:17:27"/>
    <d v="1899-12-30T11:27:08"/>
    <n v="0"/>
    <n v="9.683574621414877"/>
    <s v="-83.805749"/>
    <s v="44.373077"/>
    <n v="0.104208897686432"/>
    <n v="0"/>
    <n v="0"/>
    <s v="105_Wednesday"/>
    <s v="105_Week2_Wednesday"/>
    <n v="1"/>
    <n v="0"/>
    <n v="175"/>
    <s v="105_Week2_Wednesday"/>
    <n v="13.64"/>
    <n v="13.64"/>
    <s v="NO"/>
    <s v="MTWRF"/>
    <s v="No"/>
    <s v="No"/>
    <s v="Y"/>
    <m/>
  </r>
  <r>
    <s v="2480"/>
    <s v="71072"/>
    <s v="0"/>
    <x v="1"/>
    <x v="3"/>
    <x v="4"/>
    <s v="19"/>
    <s v="105"/>
    <s v="W"/>
    <n v="160"/>
    <s v="Big Bob's Restaurant"/>
    <s v="306 S. Washington, Hale MI 48739 US"/>
    <n v="0.25449940934777299"/>
    <s v="-10992"/>
    <s v="6"/>
    <d v="1899-12-30T11:27:23"/>
    <d v="1899-12-30T11:35:10"/>
    <n v="0"/>
    <n v="7.7833333333333332"/>
    <s v="-83.805228"/>
    <s v="44.375074"/>
    <n v="0.13644112399379801"/>
    <n v="0"/>
    <n v="0"/>
    <s v="105_Wednesday"/>
    <s v="105_Week2_Wednesday"/>
    <n v="1"/>
    <n v="0"/>
    <n v="161"/>
    <s v="105_Week2_Wednesday"/>
    <n v="85.916200000000003"/>
    <n v="69.0625"/>
    <s v="NO"/>
    <s v="MTWRF"/>
    <s v="No"/>
    <s v="No"/>
    <s v="Y"/>
    <m/>
  </r>
  <r>
    <s v="2474"/>
    <s v="71066"/>
    <s v="0"/>
    <x v="1"/>
    <x v="3"/>
    <x v="4"/>
    <s v="20"/>
    <s v="105"/>
    <s v="W"/>
    <n v="230"/>
    <s v="Bernard Building"/>
    <s v="395 S. Washington P.O. Box 190, Hale MI 48739 US"/>
    <n v="0.31621258147060899"/>
    <s v="-10993"/>
    <s v="7"/>
    <d v="1899-12-30T11:35:29"/>
    <d v="1899-12-30T11:47:44"/>
    <n v="0"/>
    <n v="12.258333333333333"/>
    <s v="-83.8030367"/>
    <s v="44.3752177"/>
    <n v="0.18643385769454099"/>
    <n v="6"/>
    <n v="0.115384615384615"/>
    <s v="105_Wednesday"/>
    <s v="105_Week2_Wednesday"/>
    <n v="1"/>
    <n v="44"/>
    <n v="231"/>
    <s v="105_Week2_Wednesday"/>
    <n v="96.932500000000005"/>
    <n v="96.52"/>
    <s v="NO"/>
    <s v="MTWRF"/>
    <s v="No"/>
    <s v="No"/>
    <s v="Y"/>
    <m/>
  </r>
  <r>
    <s v="2624"/>
    <s v="71221"/>
    <s v="0"/>
    <x v="1"/>
    <x v="3"/>
    <x v="4"/>
    <s v="21"/>
    <s v="105"/>
    <s v="W"/>
    <n v="240"/>
    <s v="BURESH FUNERAL HOME INC"/>
    <s v="121 S. WASHINGTON, Hale MI 48739 US"/>
    <n v="8.3574639633297906E-2"/>
    <s v="-10994"/>
    <s v="6"/>
    <d v="1899-12-30T11:47:50"/>
    <d v="1899-12-30T11:51:51"/>
    <n v="0"/>
    <n v="4.0166666666666666"/>
    <s v="-83.8044405"/>
    <s v="44.3768102"/>
    <n v="6.9231791018678296E-2"/>
    <n v="0"/>
    <n v="0"/>
    <s v="105_Wednesday"/>
    <s v="105_Week2_Wednesday"/>
    <n v="1"/>
    <n v="0"/>
    <n v="241"/>
    <s v="105_Week2_Wednesday"/>
    <n v="19.739999999999998"/>
    <n v="19.739999999999998"/>
    <s v="YES"/>
    <s v="MTWRF"/>
    <s v="No"/>
    <s v="No"/>
    <s v="Y"/>
    <m/>
  </r>
  <r>
    <s v="2475"/>
    <s v="71067"/>
    <s v="0"/>
    <x v="1"/>
    <x v="3"/>
    <x v="4"/>
    <s v="22"/>
    <s v="105"/>
    <s v="W"/>
    <n v="140"/>
    <s v="Alwards Market"/>
    <s v="118 S. Washington, Hale MI 48739 US"/>
    <n v="5.1606975495815298E-2"/>
    <s v="-10995"/>
    <s v="7"/>
    <d v="1899-12-30T11:51:54"/>
    <d v="1899-12-30T12:02:06"/>
    <n v="0"/>
    <n v="10.200000000000001"/>
    <s v="-83.805311"/>
    <s v="44.376861"/>
    <n v="4.2757657714083699E-2"/>
    <n v="1"/>
    <n v="1.9230769230769201E-2"/>
    <s v="105_Wednesday"/>
    <s v="105_Week2_Wednesday"/>
    <n v="1"/>
    <n v="25"/>
    <n v="141"/>
    <s v="105_Week2_Wednesday"/>
    <n v="93.978700000000003"/>
    <n v="122.8462"/>
    <s v="NO"/>
    <s v="MTWRF"/>
    <s v="No"/>
    <s v="No"/>
    <s v="Y"/>
    <m/>
  </r>
  <r>
    <s v="9736"/>
    <s v="73325"/>
    <s v="0"/>
    <x v="1"/>
    <x v="3"/>
    <x v="4"/>
    <s v="23"/>
    <s v="105"/>
    <s v="M"/>
    <n v="0"/>
    <s v="AMERICAN LEGION #422"/>
    <s v="429 WEST MAIN, HALE MI 48739 US"/>
    <n v="0.74343533255159899"/>
    <s v="-10996"/>
    <s v="1"/>
    <d v="1899-12-30T12:02:50"/>
    <d v="1899-12-30T12:08:46"/>
    <n v="0"/>
    <n v="5.9333333333333336"/>
    <s v="-83.811765"/>
    <s v="44.37762"/>
    <n v="0.41398075740735801"/>
    <n v="0"/>
    <n v="0"/>
    <s v="105_Wednesday"/>
    <s v="105_Week2_Wednesday"/>
    <n v="1"/>
    <n v="0"/>
    <n v="1"/>
    <s v="105_Week2_Monday"/>
    <n v="13.592499999999999"/>
    <n v="13.324999999999999"/>
    <s v="NO"/>
    <s v="MTWRF"/>
    <s v="No"/>
    <s v="Yes"/>
    <s v="Y"/>
    <n v="0"/>
  </r>
  <r>
    <s v="2487"/>
    <s v="99058"/>
    <s v="9"/>
    <x v="1"/>
    <x v="3"/>
    <x v="4"/>
    <s v="24"/>
    <s v="105"/>
    <s v="W"/>
    <n v="285"/>
    <s v="Forward #53 (Hale Main St.)"/>
    <s v="101 Main St. 219 N. Front St., Hale MI 48739 US"/>
    <n v="0.72402537986636195"/>
    <s v="-10997"/>
    <s v="7"/>
    <d v="1899-12-30T12:09:30"/>
    <d v="1899-12-30T12:21:34"/>
    <n v="0"/>
    <n v="12.075000000000001"/>
    <s v="-83.805547"/>
    <s v="44.377586"/>
    <n v="0.307757285389541"/>
    <n v="0"/>
    <n v="0"/>
    <s v="105_Wednesday"/>
    <s v="105_Week2_Wednesday"/>
    <n v="1"/>
    <n v="0"/>
    <n v="286"/>
    <s v="105_Week2_Wednesday"/>
    <n v="45.82"/>
    <n v="53.15"/>
    <s v="NO"/>
    <s v="MTWRF"/>
    <s v="No"/>
    <s v="No"/>
    <s v="Y"/>
    <m/>
  </r>
  <r>
    <s v="2477"/>
    <s v="99058"/>
    <s v="7"/>
    <x v="1"/>
    <x v="3"/>
    <x v="4"/>
    <s v="25"/>
    <s v="105"/>
    <s v="W"/>
    <n v="280"/>
    <s v="Forward #28 (Hale)"/>
    <s v="103 Washington 219 N. Front St., Hale MI 48739 US"/>
    <n v="0.113455060869455"/>
    <s v="-10998"/>
    <s v="7"/>
    <d v="1899-12-30T12:21:41"/>
    <d v="1899-12-30T12:27:59"/>
    <n v="0"/>
    <n v="6.3083333333333336"/>
    <s v="-83.804628"/>
    <s v="44.377797"/>
    <n v="4.5699599270812297E-2"/>
    <n v="0"/>
    <n v="0"/>
    <s v="105_Wednesday"/>
    <s v="105_Week2_Wednesday"/>
    <n v="1"/>
    <n v="0"/>
    <n v="281"/>
    <s v="105_Week2_Wednesday"/>
    <n v="48.65"/>
    <n v="59.89"/>
    <s v="NO"/>
    <s v="MTWRF"/>
    <s v="No"/>
    <s v="No"/>
    <s v="Y"/>
    <m/>
  </r>
  <r>
    <s v="2483"/>
    <s v="71075"/>
    <s v="0"/>
    <x v="1"/>
    <x v="3"/>
    <x v="4"/>
    <s v="26"/>
    <s v="105"/>
    <s v="W"/>
    <n v="252"/>
    <s v="Hale U.S. Post Office"/>
    <s v="120 E. Main St. PO BOX 9998, Hale MI 48739 US"/>
    <n v="0.12070984765887301"/>
    <s v="-10999"/>
    <s v="6"/>
    <d v="1899-12-30T12:28:07"/>
    <d v="1899-12-30T12:34:22"/>
    <n v="0"/>
    <n v="6.25"/>
    <s v="-83.803538"/>
    <s v="44.377623"/>
    <n v="5.3914840978450299E-2"/>
    <n v="0"/>
    <n v="0"/>
    <s v="105_Wednesday"/>
    <s v="105_Week2_Wednesday"/>
    <n v="1"/>
    <n v="0"/>
    <n v="253"/>
    <s v="105_Week2_Wednesday"/>
    <n v="18.760000000000002"/>
    <n v="18.760000000000002"/>
    <s v="NO"/>
    <s v="MTWRF"/>
    <s v="No"/>
    <s v="No"/>
    <s v="Y"/>
    <m/>
  </r>
  <r>
    <s v="2482"/>
    <s v="71074"/>
    <s v="0"/>
    <x v="1"/>
    <x v="3"/>
    <x v="4"/>
    <s v="27"/>
    <s v="105"/>
    <s v="W"/>
    <n v="340"/>
    <s v="Hale Eagles"/>
    <s v="5971 N. M-65, Hale MI 48739 US"/>
    <n v="5.3207259401679003"/>
    <s v="-11000"/>
    <s v="5"/>
    <d v="1899-12-30T12:39:41"/>
    <d v="1899-12-30T12:52:49"/>
    <n v="0"/>
    <n v="13.133333333333333"/>
    <s v="-83.804815"/>
    <s v="44.451169"/>
    <n v="5.1655332527905804"/>
    <n v="0"/>
    <n v="0"/>
    <s v="105_Wednesday"/>
    <s v="105_Week2_Wednesday"/>
    <n v="1"/>
    <n v="0"/>
    <n v="341"/>
    <s v="105_Week2_Wednesday"/>
    <n v="77.612499999999997"/>
    <n v="53.453699999999998"/>
    <s v="NO"/>
    <s v="MTWRF"/>
    <s v="No"/>
    <s v="No"/>
    <s v="Y"/>
    <m/>
  </r>
  <r>
    <s v="2492"/>
    <s v="71084"/>
    <s v="0"/>
    <x v="1"/>
    <x v="3"/>
    <x v="4"/>
    <s v="28"/>
    <s v="105"/>
    <s v="W"/>
    <n v="360"/>
    <s v="The Bear's Store"/>
    <s v="6787 M-65, Hale MI 48739 US"/>
    <n v="0.56146280281245697"/>
    <s v="-11001"/>
    <s v="6"/>
    <d v="1899-12-30T12:53:23"/>
    <d v="1899-12-30T13:00:28"/>
    <n v="0"/>
    <n v="7.0833333333333339"/>
    <s v="-83.79705"/>
    <s v="44.45321"/>
    <n v="0.49925544593481902"/>
    <n v="0"/>
    <n v="0"/>
    <s v="105_Wednesday"/>
    <s v="105_Week2_Wednesday"/>
    <n v="1"/>
    <n v="0"/>
    <n v="361"/>
    <s v="105_Week2_Wednesday"/>
    <n v="151.435"/>
    <n v="107.35250000000001"/>
    <s v="NO"/>
    <s v="MTWRF"/>
    <s v="No"/>
    <s v="No"/>
    <s v="Y"/>
    <m/>
  </r>
  <r>
    <s v="2571"/>
    <s v="71167"/>
    <s v="0"/>
    <x v="1"/>
    <x v="3"/>
    <x v="4"/>
    <s v="29"/>
    <s v="105"/>
    <s v="W"/>
    <n v="390"/>
    <s v="Glennie Party Store"/>
    <s v="3289 M-65, Glennie MI 48737 US"/>
    <n v="14.2375789377838"/>
    <s v="-11002"/>
    <s v="6"/>
    <d v="1899-12-30T13:14:42"/>
    <d v="1899-12-30T13:21:02"/>
    <n v="0"/>
    <n v="6.333333333333333"/>
    <s v="-83.724565"/>
    <s v="44.5594817"/>
    <n v="14.4202787145925"/>
    <n v="0"/>
    <n v="0"/>
    <s v="105_Wednesday"/>
    <s v="105_Week2_Wednesday"/>
    <n v="1"/>
    <n v="0"/>
    <n v="391"/>
    <s v="105_Week2_Wednesday"/>
    <n v="42.445"/>
    <n v="45.86"/>
    <s v="NO"/>
    <s v="MTWRF"/>
    <s v="No"/>
    <s v="No"/>
    <s v="Y"/>
    <m/>
  </r>
  <r>
    <s v=""/>
    <m/>
    <m/>
    <x v="1"/>
    <x v="3"/>
    <x v="4"/>
    <s v=""/>
    <m/>
    <m/>
    <m/>
    <s v="Alpena Depot"/>
    <s v="120 E Herman St,, Alpena 49707 US"/>
    <n v="58.578856147825697"/>
    <s v="-10402"/>
    <m/>
    <d v="1899-12-30T14:19:37"/>
    <d v="1899-12-30T14:19:37"/>
    <n v="0"/>
    <m/>
    <s v="-83.416387"/>
    <s v="45.0710235"/>
    <n v="56.2525230989961"/>
    <m/>
    <m/>
    <s v="105_Wednesday"/>
    <s v="105_Week2_Wednesday"/>
    <n v="20"/>
    <m/>
    <n v="1"/>
    <e v="#N/A"/>
    <m/>
    <m/>
    <m/>
    <m/>
    <s v="Yes"/>
    <s v="Yes"/>
    <m/>
    <m/>
  </r>
  <r>
    <s v="11154"/>
    <s v="73401"/>
    <s v="0"/>
    <x v="2"/>
    <x v="0"/>
    <x v="0"/>
    <s v="1"/>
    <s v="105"/>
    <s v="F"/>
    <n v="281"/>
    <s v="CHINA BUFFET OF EAST TAWAS"/>
    <s v="734 E. BAY ST, EAST TAWAS MI 48730 US"/>
    <n v="79.591706220060601"/>
    <s v="-6568"/>
    <s v="7"/>
    <d v="1899-12-30T07:19:35"/>
    <d v="1899-12-30T07:29:56"/>
    <n v="0"/>
    <n v="10.358333333333334"/>
    <s v="-83.4815617"/>
    <s v="44.2805717"/>
    <n v="63.870889591004399"/>
    <n v="0"/>
    <n v="0"/>
    <s v="101_Friday"/>
    <s v="101_Week3_Friday"/>
    <n v="1"/>
    <n v="0"/>
    <n v="282"/>
    <s v="105_Week3_Friday"/>
    <n v="79.1387"/>
    <n v="18.815000000000001"/>
    <s v="NO"/>
    <s v="MTWRF"/>
    <s v="Yes"/>
    <s v="No"/>
    <s v="Y"/>
    <n v="0"/>
  </r>
  <r>
    <s v="13592"/>
    <s v="99103"/>
    <s v="3"/>
    <x v="2"/>
    <x v="0"/>
    <x v="0"/>
    <s v="2"/>
    <s v="105"/>
    <s v="F"/>
    <n v="30"/>
    <s v="ADMIRAL #5838"/>
    <s v="512 E LAKE ST, TAWAS CITY MI 48763 US"/>
    <n v="2.44605519622564"/>
    <s v="-6569"/>
    <s v="7"/>
    <d v="1899-12-30T07:32:23"/>
    <d v="1899-12-30T07:35:43"/>
    <n v="0"/>
    <n v="3.3250000000000002"/>
    <s v="-83.506051"/>
    <s v="44.275237"/>
    <n v="1.28130147516141"/>
    <n v="0"/>
    <n v="0"/>
    <s v="101_Friday"/>
    <s v="101_Week3_Friday"/>
    <n v="1"/>
    <n v="0"/>
    <n v="31"/>
    <s v="105_Week3_Friday"/>
    <n v="15"/>
    <n v="15"/>
    <s v="NO"/>
    <s v="MTWRF"/>
    <s v="Yes"/>
    <s v="No"/>
    <s v="Y"/>
    <n v="0"/>
  </r>
  <r>
    <s v="2411"/>
    <s v="99058"/>
    <s v="4"/>
    <x v="2"/>
    <x v="0"/>
    <x v="0"/>
    <s v="3"/>
    <s v="101"/>
    <s v="H"/>
    <n v="300"/>
    <s v="Forward #17 (Tawas)"/>
    <s v="309 Lake St. 219 N. Front St., Tawas MI 48763 US"/>
    <n v="0.35388720594346501"/>
    <s v="-6570"/>
    <s v="7"/>
    <d v="1899-12-30T07:36:04"/>
    <d v="1899-12-30T07:58:28"/>
    <n v="0"/>
    <n v="22.394444445000001"/>
    <s v="-83.508981"/>
    <s v="44.274202"/>
    <n v="0.16204781936618401"/>
    <n v="0"/>
    <n v="0"/>
    <s v="101_Friday"/>
    <s v="101_Week3_Friday"/>
    <n v="1"/>
    <n v="0"/>
    <n v="301"/>
    <e v="#N/A"/>
    <n v="42.54"/>
    <n v="56.991199999999999"/>
    <s v="NO"/>
    <s v="MTWRF"/>
    <s v="No"/>
    <s v="Yes"/>
    <s v="Y"/>
    <n v="0"/>
  </r>
  <r>
    <s v="13980"/>
    <s v="73505"/>
    <s v="0"/>
    <x v="2"/>
    <x v="0"/>
    <x v="0"/>
    <s v="4"/>
    <s v="105"/>
    <s v="F"/>
    <n v="250"/>
    <s v="TAWAS PIZZA COMPANY"/>
    <s v="115 E. LAKE ST., TAWAS CITY MI 48763 US"/>
    <n v="0.44357241503894301"/>
    <s v="-6571"/>
    <s v="5"/>
    <d v="1899-12-30T07:58:54"/>
    <d v="1899-12-30T08:07:21"/>
    <n v="0"/>
    <n v="8.4499999999999993"/>
    <s v="-83.511516"/>
    <s v="44.272543"/>
    <n v="0.188883932036053"/>
    <n v="0"/>
    <n v="0"/>
    <s v="101_Friday"/>
    <s v="101_Week3_Friday"/>
    <n v="1"/>
    <n v="0"/>
    <n v="251"/>
    <s v="105_Week3_Friday"/>
    <n v="30.32"/>
    <n v="16.031199999999998"/>
    <s v="NO"/>
    <s v="MTWRF"/>
    <s v="Yes"/>
    <s v="No"/>
    <s v="Y"/>
    <n v="0"/>
  </r>
  <r>
    <s v="12500"/>
    <s v="73468"/>
    <s v="0"/>
    <x v="2"/>
    <x v="0"/>
    <x v="0"/>
    <s v="5"/>
    <s v="105"/>
    <s v="F"/>
    <n v="242"/>
    <s v="AUGIES ON THE BAY"/>
    <s v="175 W. LAKE ST PO BOX 147, TAWAS CITY MI 48764 US"/>
    <n v="0.25201517716050098"/>
    <s v="-6572"/>
    <s v="7"/>
    <d v="1899-12-30T08:07:36"/>
    <d v="1899-12-30T08:20:38"/>
    <n v="0"/>
    <n v="13.033333333333333"/>
    <s v="-83.512123"/>
    <s v="44.271247"/>
    <n v="8.9817715535227202E-2"/>
    <n v="0"/>
    <n v="0"/>
    <s v="101_Friday"/>
    <s v="101_Week3_Friday"/>
    <n v="1"/>
    <n v="0"/>
    <n v="243"/>
    <s v="105_Week3_Friday"/>
    <n v="87.476200000000006"/>
    <n v="73.456199999999995"/>
    <s v="NO"/>
    <s v="MTWRF"/>
    <s v="Yes"/>
    <s v="No"/>
    <s v="Y"/>
    <n v="0"/>
  </r>
  <r>
    <s v="8292"/>
    <s v="70997"/>
    <s v="1"/>
    <x v="2"/>
    <x v="0"/>
    <x v="0"/>
    <s v="6"/>
    <s v="105"/>
    <s v="F"/>
    <n v="100"/>
    <s v="NEIMAN'S FAMILY MKT-MEAT DEPT."/>
    <s v="220 LAKE ST, TAWAS CITY MI 48763 US"/>
    <n v="0.348755393177271"/>
    <s v="-6573"/>
    <s v="7"/>
    <d v="1899-12-30T08:20:59"/>
    <d v="1899-12-30T08:21:22"/>
    <n v="0"/>
    <n v="0.38333333333333336"/>
    <s v="-83.51384"/>
    <s v="44.270974"/>
    <n v="0.121711450115343"/>
    <n v="10"/>
    <n v="0.19230769230769201"/>
    <s v="101_Friday"/>
    <s v="101_Week3_Friday"/>
    <n v="1"/>
    <n v="29"/>
    <n v="101"/>
    <s v="105_Week3_Friday"/>
    <n v="57.61"/>
    <n v="52.36"/>
    <s v="NO"/>
    <s v="MTWRF"/>
    <s v="Yes"/>
    <s v="No"/>
    <s v="Y"/>
    <n v="29"/>
  </r>
  <r>
    <s v="2410"/>
    <s v="70997"/>
    <s v="0"/>
    <x v="2"/>
    <x v="0"/>
    <x v="0"/>
    <s v="7"/>
    <s v="105"/>
    <s v="F"/>
    <n v="100"/>
    <s v="NEIMAN'S FAMILY MARKET-GENERAL"/>
    <s v="220 W LAKE ST, TAWAS CITY MI 48763 US"/>
    <n v="0"/>
    <s v="-6574"/>
    <s v="7"/>
    <d v="1899-12-30T08:21:22"/>
    <d v="1899-12-30T09:05:27"/>
    <n v="0"/>
    <n v="44.083333333333336"/>
    <s v="-83.51384"/>
    <s v="44.270974"/>
    <m/>
    <n v="0"/>
    <n v="0"/>
    <s v="101_Friday"/>
    <s v="101_Week3_Friday"/>
    <n v="1"/>
    <n v="0"/>
    <n v="101"/>
    <s v="105_Week3_Friday"/>
    <n v="257.44119999999998"/>
    <n v="190.76"/>
    <s v="NO"/>
    <s v="MTWRF"/>
    <s v="Yes"/>
    <s v="No"/>
    <s v="Y"/>
    <n v="0"/>
  </r>
  <r>
    <s v="2906"/>
    <s v="73090"/>
    <s v="0"/>
    <x v="2"/>
    <x v="0"/>
    <x v="0"/>
    <s v="8"/>
    <s v="105"/>
    <s v="F"/>
    <n v="90"/>
    <s v="NEIMAN'S FAMLY MRKT - DELI"/>
    <s v="220 W Lake St, TAWAS CITY MI 48763 US"/>
    <n v="0"/>
    <s v="-6575"/>
    <s v="7"/>
    <d v="1899-12-30T09:05:27"/>
    <d v="1899-12-30T09:05:48"/>
    <n v="0"/>
    <n v="0.35833333333333334"/>
    <s v="-83.51384"/>
    <s v="44.270974"/>
    <m/>
    <n v="0"/>
    <n v="0"/>
    <s v="101_Friday"/>
    <s v="101_Week3_Friday"/>
    <n v="1"/>
    <n v="0"/>
    <n v="91"/>
    <s v="105_Week3_Friday"/>
    <n v="16.135000000000002"/>
    <n v="13.45"/>
    <s v="NO"/>
    <s v="MTWRF"/>
    <s v="Yes"/>
    <s v="No"/>
    <s v="Y"/>
    <n v="0"/>
  </r>
  <r>
    <s v="2905"/>
    <s v="73089"/>
    <s v="0"/>
    <x v="2"/>
    <x v="0"/>
    <x v="0"/>
    <s v="9"/>
    <s v="105"/>
    <s v="F"/>
    <n v="80"/>
    <s v="NEIMAN'S FAMILY MRKT - BAKERY"/>
    <s v="220 LAKE ST., TAWAS CITY MI 48763 US"/>
    <n v="0"/>
    <s v="-6576"/>
    <s v="7"/>
    <d v="1899-12-30T09:05:49"/>
    <d v="1899-12-30T09:06:27"/>
    <n v="0"/>
    <n v="0.625"/>
    <s v="-83.51384"/>
    <s v="44.270974"/>
    <m/>
    <n v="0"/>
    <n v="0"/>
    <s v="101_Friday"/>
    <s v="101_Week3_Friday"/>
    <n v="1"/>
    <n v="0"/>
    <n v="81"/>
    <s v="105_Week3_Friday"/>
    <n v="31.19"/>
    <n v="29.64"/>
    <s v="NO"/>
    <s v="MTWRF"/>
    <s v="Yes"/>
    <s v="No"/>
    <s v="Y"/>
    <n v="0"/>
  </r>
  <r>
    <s v="2390"/>
    <s v="70976"/>
    <s v="0"/>
    <x v="2"/>
    <x v="0"/>
    <x v="0"/>
    <s v="10"/>
    <s v="105"/>
    <s v="F"/>
    <n v="260"/>
    <s v="Sav-Mor Super Drugs"/>
    <s v="306 W. Lake St., Tawas City MI 48763 US"/>
    <n v="0.30785996466875098"/>
    <s v="-6577"/>
    <s v="6"/>
    <d v="1899-12-30T09:06:45"/>
    <d v="1899-12-30T09:15:39"/>
    <n v="0"/>
    <n v="8.9"/>
    <s v="-83.51463"/>
    <s v="44.270626"/>
    <n v="4.9949308650115397E-2"/>
    <n v="0"/>
    <n v="0"/>
    <s v="101_Friday"/>
    <s v="101_Week3_Friday"/>
    <n v="1"/>
    <n v="0"/>
    <n v="261"/>
    <s v="105_Week3_Friday"/>
    <n v="26.725000000000001"/>
    <n v="26.2"/>
    <s v="NO"/>
    <s v="MTWRF"/>
    <s v="Yes"/>
    <s v="No"/>
    <s v="Y"/>
    <n v="0"/>
  </r>
  <r>
    <s v="12568"/>
    <s v="73471"/>
    <s v="105"/>
    <x v="2"/>
    <x v="0"/>
    <x v="0"/>
    <s v="11"/>
    <s v="105"/>
    <s v="F"/>
    <n v="238"/>
    <s v="BOATHOUSE BEER CO &amp; BOZERY"/>
    <s v="450 W. LAKE ST., TAWAS CITY MI 48763 US"/>
    <n v="0.98090646415948901"/>
    <s v="-6578"/>
    <s v="7"/>
    <d v="1899-12-30T09:16:38"/>
    <d v="1899-12-30T09:24:21"/>
    <n v="0"/>
    <n v="7.7166666666666668"/>
    <s v="-83.518035"/>
    <s v="44.267584"/>
    <n v="0.32603029078995699"/>
    <n v="0"/>
    <n v="0"/>
    <s v="101_Friday"/>
    <s v="101_Week3_Friday"/>
    <n v="1"/>
    <n v="0"/>
    <n v="239"/>
    <s v="105_Week3_Friday"/>
    <n v="57.965000000000003"/>
    <n v="17.586200000000002"/>
    <s v="NO"/>
    <s v="RF"/>
    <s v="Yes"/>
    <s v="No"/>
    <s v="Y"/>
    <n v="0"/>
  </r>
  <r>
    <s v="2404"/>
    <s v="70991"/>
    <s v="0"/>
    <x v="2"/>
    <x v="0"/>
    <x v="0"/>
    <s v="12"/>
    <s v="105"/>
    <s v="F"/>
    <n v="240"/>
    <s v="FREEL'S MARKET"/>
    <s v="1139 W Lake Street, Tawas City MI 48763 US"/>
    <n v="2.4595004804432401"/>
    <s v="-6579"/>
    <s v="7"/>
    <d v="1899-12-30T09:26:48"/>
    <d v="1899-12-30T09:33:58"/>
    <n v="0"/>
    <n v="7.1749999999999998"/>
    <s v="-83.53728"/>
    <s v="44.252794"/>
    <n v="1.39150490460619"/>
    <n v="0"/>
    <n v="0"/>
    <s v="101_Friday"/>
    <s v="101_Week3_Friday"/>
    <n v="1"/>
    <n v="0"/>
    <n v="241"/>
    <s v="105_Week3_Friday"/>
    <n v="78.681200000000004"/>
    <n v="95.323700000000002"/>
    <s v="NO"/>
    <s v="MTWRF"/>
    <s v="Yes"/>
    <s v="No"/>
    <s v="Y"/>
    <n v="0"/>
  </r>
  <r>
    <s v="2972"/>
    <s v="73169"/>
    <s v="00000"/>
    <x v="2"/>
    <x v="0"/>
    <x v="0"/>
    <s v="13"/>
    <s v="101"/>
    <s v="R"/>
    <n v="315"/>
    <s v="SOUTHSIDE SERVICE"/>
    <s v="1210 S US 23, TAWAS CITY MI 48763 US"/>
    <n v="0.483468363061547"/>
    <s v="-6580"/>
    <s v="0 "/>
    <d v="1899-12-30T09:34:28"/>
    <d v="1899-12-30T09:44:09"/>
    <n v="0"/>
    <n v="9.683574621414877"/>
    <s v="-83.542991"/>
    <s v="44.2499082"/>
    <n v="0.35869036965457402"/>
    <n v="0"/>
    <n v="0"/>
    <s v="101_Friday"/>
    <s v="101_Week3_Friday"/>
    <n v="1"/>
    <n v="0"/>
    <n v="316"/>
    <s v="101_Week3_Thursday"/>
    <n v="11.855"/>
    <n v="2.2425000000000002"/>
    <s v="NO"/>
    <s v="MTWRF"/>
    <s v="No"/>
    <s v="Yes"/>
    <s v="Y"/>
    <n v="0"/>
  </r>
  <r>
    <s v="2406"/>
    <s v="70993"/>
    <s v="0"/>
    <x v="2"/>
    <x v="0"/>
    <x v="0"/>
    <s v="14"/>
    <s v="105"/>
    <s v="F"/>
    <n v="101"/>
    <s v="BURESH FUNERAL HOME INC"/>
    <s v="416 WHITTEMORE ST, TAWAS CITY MI 48763 US"/>
    <n v="3.39212457090616"/>
    <s v="-6581"/>
    <s v="6"/>
    <d v="1899-12-30T09:47:32"/>
    <d v="1899-12-30T09:51:12"/>
    <n v="0"/>
    <n v="3.666666666666667"/>
    <s v="-83.523257"/>
    <s v="44.268053"/>
    <n v="1.8456844995589201"/>
    <n v="0"/>
    <n v="0"/>
    <s v="101_Friday"/>
    <s v="101_Week3_Friday"/>
    <n v="1"/>
    <n v="0"/>
    <n v="102"/>
    <s v="105_Week3_Friday"/>
    <n v="19.934999999999999"/>
    <n v="19.739999999999998"/>
    <s v="YES"/>
    <s v="MTWRF"/>
    <s v="Yes"/>
    <s v="No"/>
    <s v="Y"/>
    <n v="0"/>
  </r>
  <r>
    <s v="13766"/>
    <s v="73500"/>
    <s v="0"/>
    <x v="2"/>
    <x v="0"/>
    <x v="0"/>
    <s v="15"/>
    <s v="105"/>
    <s v="F"/>
    <n v="126"/>
    <s v="DEAN ARBOUR"/>
    <s v="55 W. M-55, TAWAS CITY MI 48763 US"/>
    <n v="1.98958768136799"/>
    <s v="-6582"/>
    <s v="7"/>
    <d v="1899-12-30T09:53:12"/>
    <d v="1899-12-30T10:02:16"/>
    <n v="0"/>
    <n v="9.0750000000000011"/>
    <s v="-83.522922"/>
    <s v="44.278769"/>
    <n v="0.80588041407595301"/>
    <n v="49"/>
    <n v="0.94230769230769196"/>
    <s v="101_Friday"/>
    <s v="101_Week3_Friday"/>
    <n v="1"/>
    <n v="273"/>
    <n v="127"/>
    <s v="105_Week3_Friday"/>
    <n v="81.025000000000006"/>
    <n v="83.424999999999997"/>
    <s v="NO"/>
    <s v="MTWRF"/>
    <s v="Yes"/>
    <s v="No"/>
    <s v="Y"/>
    <n v="273"/>
  </r>
  <r>
    <s v="2177"/>
    <s v="70744"/>
    <s v="0"/>
    <x v="2"/>
    <x v="0"/>
    <x v="0"/>
    <s v="16"/>
    <s v="105"/>
    <s v="F"/>
    <n v="120"/>
    <s v="Tawas Bay Insurance Agency"/>
    <s v="108 W. State St. PO BOX 432, East Tawas MI 48730 US"/>
    <n v="3.6957531850784999"/>
    <s v="-6583"/>
    <s v="7"/>
    <d v="1899-12-30T10:05:58"/>
    <d v="1899-12-30T10:10:25"/>
    <n v="0"/>
    <n v="4.4555555566666669"/>
    <s v="-83.491687"/>
    <s v="44.281742"/>
    <n v="1.71662743054251"/>
    <n v="0"/>
    <n v="0"/>
    <s v="101_Friday"/>
    <s v="101_Week3_Friday"/>
    <n v="1"/>
    <n v="0"/>
    <n v="121"/>
    <s v="105_Week3_Friday"/>
    <n v="75.98"/>
    <n v="75.010000000000005"/>
    <s v="NO"/>
    <s v="MTWRF"/>
    <s v="Yes"/>
    <s v="No"/>
    <s v="Y"/>
    <n v="0"/>
  </r>
  <r>
    <s v="15610"/>
    <s v="73468"/>
    <s v="1"/>
    <x v="2"/>
    <x v="0"/>
    <x v="0"/>
    <s v="17"/>
    <s v="105"/>
    <s v="F"/>
    <n v="115"/>
    <s v="THE LAZY TOASTER"/>
    <s v="221 NEWMAN STREET, EAST TAWAS MI 48763 US"/>
    <n v="0.33803946897387499"/>
    <s v="-6584"/>
    <s v="7"/>
    <d v="1899-12-30T10:10:46"/>
    <d v="1899-12-30T10:15:56"/>
    <n v="0"/>
    <n v="5.166666666666667"/>
    <s v="-83.491077"/>
    <s v="44.281299"/>
    <n v="6.2855380520487197E-2"/>
    <n v="0"/>
    <n v="0"/>
    <s v="101_Friday"/>
    <s v="101_Week3_Friday"/>
    <n v="1"/>
    <n v="0"/>
    <n v="116"/>
    <s v="105_Week3_Friday"/>
    <n v="4.4800000000000004"/>
    <n v="0"/>
    <s v="NO"/>
    <s v="MTWRF"/>
    <s v="Yes"/>
    <s v="No"/>
    <s v="Y"/>
    <n v="0"/>
  </r>
  <r>
    <s v="2384"/>
    <s v="70969"/>
    <s v="0"/>
    <x v="2"/>
    <x v="0"/>
    <x v="0"/>
    <s v="18"/>
    <s v="105"/>
    <s v="F"/>
    <n v="110"/>
    <s v="Klenow's Market"/>
    <s v="201 Newman St., East Tawas MI 48730 US"/>
    <n v="0.36569931730628003"/>
    <s v="-6585"/>
    <s v="7"/>
    <d v="1899-12-30T10:16:17"/>
    <d v="1899-12-30T10:27:07"/>
    <n v="0"/>
    <n v="10.825000000000001"/>
    <s v="-83.49105"/>
    <s v="44.280866"/>
    <n v="5.2021604347164602E-2"/>
    <n v="0"/>
    <n v="0"/>
    <s v="101_Friday"/>
    <s v="101_Week3_Friday"/>
    <n v="1"/>
    <n v="0"/>
    <n v="111"/>
    <s v="105_Week3_Friday"/>
    <n v="61.66"/>
    <n v="65.257499999999993"/>
    <s v="NO"/>
    <s v="MTWRF"/>
    <s v="Yes"/>
    <s v="No"/>
    <s v="Y"/>
    <n v="0"/>
  </r>
  <r>
    <s v="2961"/>
    <s v="73157"/>
    <s v="0"/>
    <x v="2"/>
    <x v="0"/>
    <x v="0"/>
    <s v="19"/>
    <s v="101"/>
    <s v="H"/>
    <n v="295"/>
    <s v="G'S PIZZA"/>
    <s v="115 BAY, EAST TAWAS MI 48730 US"/>
    <n v="1.05067879147828"/>
    <s v="-6586"/>
    <s v="7"/>
    <d v="1899-12-30T10:28:10"/>
    <d v="1899-12-30T10:38:53"/>
    <n v="0"/>
    <n v="10.716666666666667"/>
    <s v="-83.489557"/>
    <s v="44.279861"/>
    <n v="0.19012534245516899"/>
    <n v="0"/>
    <n v="0"/>
    <s v="101_Friday"/>
    <s v="101_Week3_Friday"/>
    <n v="1"/>
    <n v="0"/>
    <n v="296"/>
    <e v="#N/A"/>
    <n v="126.9637"/>
    <n v="91.467500000000001"/>
    <s v="NO"/>
    <s v="MTWRF"/>
    <s v="No"/>
    <s v="Yes"/>
    <s v="Y"/>
    <n v="0"/>
  </r>
  <r>
    <s v=""/>
    <m/>
    <m/>
    <x v="2"/>
    <x v="0"/>
    <x v="0"/>
    <s v=""/>
    <m/>
    <m/>
    <m/>
    <s v="Alpena Depot"/>
    <s v="120 E Herman St,, Alpena 49707 US"/>
    <n v="80.171375982463402"/>
    <s v="-6099"/>
    <m/>
    <d v="1899-12-30T11:59:03"/>
    <d v="1899-12-30T11:59:03"/>
    <n v="0"/>
    <m/>
    <s v="-83.416387"/>
    <s v="45.0710235"/>
    <n v="64.284736524936505"/>
    <m/>
    <m/>
    <s v="101_Friday"/>
    <s v="101_Week3_Friday"/>
    <n v="20"/>
    <m/>
    <n v="1"/>
    <e v="#N/A"/>
    <m/>
    <m/>
    <m/>
    <m/>
    <s v="Yes"/>
    <s v="Yes"/>
    <m/>
    <m/>
  </r>
  <r>
    <s v="2966"/>
    <s v="73162"/>
    <s v="0"/>
    <x v="2"/>
    <x v="0"/>
    <x v="1"/>
    <s v="1"/>
    <s v="101"/>
    <s v="F"/>
    <n v="20"/>
    <s v="LAFARGE MIDWEST INC OFFICE"/>
    <s v="1435 FORD AVE, ALPENA MI 49707 US"/>
    <n v="1.0700231827795501"/>
    <s v="-6479"/>
    <s v="7"/>
    <d v="1899-12-30T06:01:04"/>
    <d v="1899-12-30T08:43:37"/>
    <n v="0"/>
    <n v="162.55000000000001"/>
    <s v="-83.409056"/>
    <s v="45.0707383"/>
    <n v="0.414943427620028"/>
    <n v="0"/>
    <n v="0"/>
    <s v="101_Monday"/>
    <s v="101_Week3_Monday"/>
    <n v="1"/>
    <n v="0"/>
    <n v="21"/>
    <s v="101_Week3_Friday"/>
    <n v="987.05250000000001"/>
    <n v="370.15"/>
    <s v="NO"/>
    <s v="MTWRF"/>
    <s v="No"/>
    <s v="Yes"/>
    <s v="Y"/>
    <n v="0"/>
  </r>
  <r>
    <s v="10295"/>
    <s v="73365"/>
    <s v="0"/>
    <x v="2"/>
    <x v="0"/>
    <x v="1"/>
    <s v="2"/>
    <s v="101"/>
    <s v="F"/>
    <n v="58"/>
    <s v="THE BOAT HOUSE"/>
    <s v="2015 HAMILTON RD, ALPENA MI 49707 US"/>
    <n v="5.98464991524816"/>
    <s v="-6480"/>
    <s v="7"/>
    <d v="1899-12-30T08:49:36"/>
    <d v="1899-12-30T08:59:17"/>
    <n v="0"/>
    <n v="9.683574621414877"/>
    <s v="-83.45018"/>
    <s v="45.1045967"/>
    <n v="4.4700999243356696"/>
    <n v="5"/>
    <n v="0.15151515151515199"/>
    <s v="101_Monday"/>
    <s v="101_Week3_Monday"/>
    <n v="1"/>
    <n v="73"/>
    <n v="59"/>
    <s v="101_Week3_Friday"/>
    <n v="112.1125"/>
    <n v="30.058700000000002"/>
    <s v="NO"/>
    <s v="MTWRF"/>
    <s v="No"/>
    <s v="Yes"/>
    <s v="Y"/>
    <n v="73"/>
  </r>
  <r>
    <s v="2912"/>
    <s v="73099"/>
    <s v="0"/>
    <x v="2"/>
    <x v="0"/>
    <x v="1"/>
    <s v="3"/>
    <s v="101"/>
    <s v="F"/>
    <n v="55"/>
    <s v="CLIFF ANSCHUETZ CHEV - SERVICE"/>
    <s v="1074 US - 23 NORTH, ALPENA MI 49707 US"/>
    <n v="1.9746635835617801"/>
    <s v="-6481"/>
    <s v="7"/>
    <d v="1899-12-30T09:01:15"/>
    <d v="1899-12-30T09:40:17"/>
    <n v="0"/>
    <n v="39.024999999999999"/>
    <s v="-83.455893"/>
    <s v="45.08653"/>
    <n v="1.5029729209596401"/>
    <n v="58"/>
    <n v="1.0943396226415101"/>
    <s v="101_Monday"/>
    <s v="101_Week3_Monday"/>
    <n v="1"/>
    <n v="275"/>
    <n v="56"/>
    <s v="101_Week3_Friday"/>
    <n v="217.33"/>
    <n v="215.14500000000001"/>
    <s v="NO"/>
    <s v="MTWRF"/>
    <s v="No"/>
    <s v="Yes"/>
    <s v="Y"/>
    <n v="275"/>
  </r>
  <r>
    <s v="11250"/>
    <s v="73407"/>
    <s v="0"/>
    <x v="2"/>
    <x v="0"/>
    <x v="1"/>
    <s v="4"/>
    <s v="101"/>
    <s v="F"/>
    <n v="60"/>
    <s v="MI STOP"/>
    <s v="1124 US 23 N, ALPENA MI 49707 US"/>
    <n v="2.7103099189698701"/>
    <s v="-6482"/>
    <s v="7"/>
    <d v="1899-12-30T09:42:59"/>
    <d v="1899-12-30T10:01:15"/>
    <n v="0"/>
    <n v="18.275000000000002"/>
    <s v="-83.4453207400244"/>
    <s v="45.0722108287274"/>
    <n v="1.24843878858575"/>
    <n v="0"/>
    <n v="0"/>
    <s v="101_Monday"/>
    <s v="101_Week3_Monday"/>
    <n v="1"/>
    <n v="0"/>
    <n v="61"/>
    <s v="101_Week3_Friday"/>
    <n v="214.66370000000001"/>
    <n v="43.248699999999999"/>
    <s v="NO"/>
    <s v="MTWRF"/>
    <s v="No"/>
    <s v="Yes"/>
    <s v="Y"/>
    <n v="0"/>
  </r>
  <r>
    <s v="14044"/>
    <s v="73506"/>
    <s v="0"/>
    <x v="2"/>
    <x v="0"/>
    <x v="1"/>
    <s v="5"/>
    <s v="101"/>
    <s v="F"/>
    <n v="25"/>
    <s v="B CUBED"/>
    <s v="666 MCKINLEY AVE, ALPENA MI 49707 US"/>
    <n v="1.4707320705056199"/>
    <s v="-6483"/>
    <s v="7"/>
    <d v="1899-12-30T10:02:44"/>
    <d v="1899-12-30T10:10:56"/>
    <n v="0"/>
    <n v="8.1999999999999993"/>
    <s v="-83.4491633"/>
    <s v="45.0669067"/>
    <n v="0.58894835252922895"/>
    <n v="12"/>
    <n v="0.22641509433962301"/>
    <s v="101_Monday"/>
    <s v="101_Week3_Monday"/>
    <n v="1"/>
    <n v="270"/>
    <n v="26"/>
    <s v="101_Week3_Friday"/>
    <n v="181.405"/>
    <n v="150.08500000000001"/>
    <s v="NO"/>
    <s v="MTWRF"/>
    <s v="No"/>
    <s v="Yes"/>
    <s v="Y"/>
    <n v="270"/>
  </r>
  <r>
    <s v="13595"/>
    <s v="99103"/>
    <s v="6"/>
    <x v="2"/>
    <x v="0"/>
    <x v="1"/>
    <s v="6"/>
    <s v="101"/>
    <s v="F"/>
    <n v="232"/>
    <s v="ADMIRAL #5866"/>
    <s v="906 W WASHINGTON AVE, ALPENA MI 49707 US"/>
    <n v="1.55888146534562"/>
    <s v="-6484"/>
    <s v="7"/>
    <d v="1899-12-30T10:12:30"/>
    <d v="1899-12-30T10:19:15"/>
    <n v="0"/>
    <n v="6.7583333333333337"/>
    <s v="-83.452418"/>
    <s v="45.06144"/>
    <n v="0.54787397023740703"/>
    <n v="0"/>
    <n v="0"/>
    <s v="101_Monday"/>
    <s v="101_Week3_Monday"/>
    <n v="1"/>
    <n v="0"/>
    <n v="233"/>
    <s v="101_Week3_Friday"/>
    <n v="22.914999999999999"/>
    <n v="20.914999999999999"/>
    <s v="NO"/>
    <s v="MTWRF"/>
    <s v="No"/>
    <s v="Yes"/>
    <s v="Y"/>
    <n v="0"/>
  </r>
  <r>
    <s v="13596"/>
    <s v="99103"/>
    <s v="7"/>
    <x v="2"/>
    <x v="0"/>
    <x v="1"/>
    <s v="7"/>
    <s v="101"/>
    <s v="F"/>
    <n v="151"/>
    <s v="ADMIRAL #5867"/>
    <s v="2520 US HIGWAY 23 S, ALPENA MI 49707 US"/>
    <n v="4.2861488610506102"/>
    <s v="-6485"/>
    <s v="7"/>
    <d v="1899-12-30T10:23:32"/>
    <d v="1899-12-30T10:35:14"/>
    <n v="0"/>
    <n v="11.691666666666666"/>
    <s v="-83.4636246"/>
    <s v="45.0382746"/>
    <n v="1.8763862602680399"/>
    <n v="0"/>
    <n v="0"/>
    <s v="101_Monday"/>
    <s v="101_Week3_Monday"/>
    <n v="1"/>
    <n v="0"/>
    <n v="152"/>
    <s v="101_Week3_Friday"/>
    <n v="15"/>
    <n v="15"/>
    <s v="NO"/>
    <s v="MTWRF"/>
    <s v="No"/>
    <s v="Yes"/>
    <s v="Y"/>
    <n v="0"/>
  </r>
  <r>
    <s v="11541"/>
    <s v="73426"/>
    <s v="0"/>
    <x v="2"/>
    <x v="0"/>
    <x v="1"/>
    <s v="8"/>
    <s v="101"/>
    <s v="T"/>
    <n v="320"/>
    <s v="STONE BAR &amp; GRILL"/>
    <s v="7002 HURBERT RD, HUBBARD LAKE MI 49747 US"/>
    <n v="20.5079294163734"/>
    <s v="-6486"/>
    <s v="7"/>
    <d v="1899-12-30T10:55:44"/>
    <d v="1899-12-30T11:05:25"/>
    <n v="0"/>
    <n v="9.683574621414877"/>
    <s v="-83.587519"/>
    <s v="44.859347"/>
    <n v="17.0276384285206"/>
    <n v="0"/>
    <n v="0"/>
    <s v="101_Monday"/>
    <s v="101_Week3_Monday"/>
    <n v="1"/>
    <n v="0"/>
    <n v="321"/>
    <s v="101_Week3_Tuesday"/>
    <n v="63.31"/>
    <n v="22.278700000000001"/>
    <s v="NO"/>
    <s v="MTWRF"/>
    <s v="No"/>
    <s v="Yes"/>
    <s v="Y"/>
    <n v="0"/>
  </r>
  <r>
    <s v="2853"/>
    <s v="99046"/>
    <s v="14"/>
    <x v="2"/>
    <x v="0"/>
    <x v="1"/>
    <s v="9"/>
    <s v="101"/>
    <s v="T"/>
    <n v="335"/>
    <s v="QUICK &amp; CONVENIENT STORE"/>
    <s v="7120 HURBERT RD, HUBBARD LAKE MI 49747 US"/>
    <n v="0.430335883051157"/>
    <s v="-6487"/>
    <s v="6"/>
    <d v="1899-12-30T11:05:51"/>
    <d v="1899-12-30T11:14:59"/>
    <n v="0"/>
    <n v="9.1333333333333329"/>
    <s v="-83.58996"/>
    <s v="44.859335"/>
    <n v="0.15010792808885901"/>
    <n v="0"/>
    <n v="0"/>
    <s v="101_Monday"/>
    <s v="101_Week3_Monday"/>
    <n v="1"/>
    <n v="0"/>
    <n v="336"/>
    <s v="101_Week3_Tuesday"/>
    <n v="44.384999999999998"/>
    <n v="60.844999999999999"/>
    <s v="NO"/>
    <s v="MTWRF"/>
    <s v="No"/>
    <s v="Yes"/>
    <s v="Y"/>
    <n v="0"/>
  </r>
  <r>
    <s v="2469"/>
    <s v="71061"/>
    <s v="0"/>
    <x v="2"/>
    <x v="0"/>
    <x v="1"/>
    <s v="10"/>
    <s v="101"/>
    <s v="T"/>
    <n v="340"/>
    <s v="North End Restaruant"/>
    <s v="1575 Hubert Rd P.O. Box 131, Hubbard Lake MI 49747 US"/>
    <n v="4.4536756351590198E-2"/>
    <s v="-6488"/>
    <s v="6"/>
    <d v="1899-12-30T11:15:02"/>
    <d v="1899-12-30T11:37:19"/>
    <n v="0"/>
    <n v="22.283333333333335"/>
    <s v="-83.59025"/>
    <s v="44.85878"/>
    <n v="1.43969846600408E-2"/>
    <n v="0"/>
    <n v="0"/>
    <s v="101_Monday"/>
    <s v="101_Week3_Monday"/>
    <n v="1"/>
    <n v="0"/>
    <n v="341"/>
    <s v="101_Week3_Tuesday"/>
    <n v="45.575000000000003"/>
    <n v="22.787500000000001"/>
    <s v="NO"/>
    <s v="MTWRF"/>
    <s v="No"/>
    <s v="Yes"/>
    <s v="Y"/>
    <n v="0"/>
  </r>
  <r>
    <s v="2192"/>
    <s v="70762"/>
    <s v="0"/>
    <x v="2"/>
    <x v="0"/>
    <x v="1"/>
    <s v="11"/>
    <s v="101"/>
    <s v="F"/>
    <n v="200"/>
    <s v="Rosa's Lookout Inn"/>
    <s v="6808 US-23 South, Spruce MI 48762 US"/>
    <n v="10.3994930107147"/>
    <s v="-6489"/>
    <s v="5"/>
    <d v="1899-12-30T11:47:43"/>
    <d v="1899-12-30T12:03:54"/>
    <n v="0"/>
    <n v="16.183333333333334"/>
    <s v="-83.418689"/>
    <s v="44.854673"/>
    <n v="8.5576609300302895"/>
    <n v="0"/>
    <n v="0"/>
    <s v="101_Monday"/>
    <s v="101_Week3_Monday"/>
    <n v="1"/>
    <n v="0"/>
    <n v="201"/>
    <s v="101_Week3_Friday"/>
    <n v="134.56620000000001"/>
    <n v="49.274999999999999"/>
    <s v="NO"/>
    <s v="R"/>
    <s v="No"/>
    <s v="Yes"/>
    <s v="N"/>
    <n v="0"/>
  </r>
  <r>
    <s v="9759"/>
    <s v="73327"/>
    <s v="0"/>
    <x v="2"/>
    <x v="0"/>
    <x v="1"/>
    <s v="12"/>
    <s v="105"/>
    <s v="F"/>
    <n v="325"/>
    <s v="MOUNTAIN FOOD SERVICE"/>
    <s v="5495 US 23 N, BLACK RIVER MI 48721 US"/>
    <n v="4.7079757284373001"/>
    <s v="-6490"/>
    <s v="5"/>
    <d v="1899-12-30T12:08:36"/>
    <d v="1899-12-30T12:35:24"/>
    <n v="0"/>
    <n v="26.8"/>
    <s v="-83.3568901094524"/>
    <s v="44.8139621425122"/>
    <n v="4.17556433992549"/>
    <n v="0"/>
    <n v="0"/>
    <s v="101_Monday"/>
    <s v="101_Week3_Monday"/>
    <n v="1"/>
    <n v="0"/>
    <n v="326"/>
    <s v="105_Week3_Friday"/>
    <n v="73.038700000000006"/>
    <n v="79.5137"/>
    <s v="NO"/>
    <s v="MTWRF"/>
    <s v="Yes"/>
    <s v="Yes"/>
    <s v="Y"/>
    <n v="0"/>
  </r>
  <r>
    <s v="2152"/>
    <s v="99052"/>
    <s v="4"/>
    <x v="2"/>
    <x v="0"/>
    <x v="1"/>
    <s v="13"/>
    <s v="101"/>
    <s v="T"/>
    <n v="80"/>
    <s v="APS SANBORN ELEMENTARY SCHOOL"/>
    <s v="12170 US-23 South, Ossineke MI 49766 US"/>
    <n v="8.4002338554710203"/>
    <s v="-6491"/>
    <s v="6"/>
    <d v="1899-12-30T12:43:48"/>
    <d v="1899-12-30T12:46:23"/>
    <n v="0"/>
    <n v="2.5833333333333335"/>
    <s v="-83.442794"/>
    <s v="44.899742"/>
    <n v="7.6293552353783403"/>
    <n v="0"/>
    <n v="0"/>
    <s v="101_Monday"/>
    <s v="101_Week3_Monday"/>
    <n v="1"/>
    <n v="0"/>
    <n v="81"/>
    <s v="101_Week3_Tuesday"/>
    <n v="16.37"/>
    <n v="16.010000000000002"/>
    <s v="NO"/>
    <s v="MTWRF"/>
    <s v="No"/>
    <s v="Yes"/>
    <s v="Y"/>
    <n v="0"/>
  </r>
  <r>
    <s v="14928"/>
    <s v="73545"/>
    <s v="0"/>
    <x v="2"/>
    <x v="0"/>
    <x v="1"/>
    <s v="14"/>
    <s v="101"/>
    <s v="T"/>
    <n v="55"/>
    <s v="OSSINEKE HARDWARE/BLDG SUPPLY"/>
    <s v="11925 US-23, OSSINEKE ME 49766 US"/>
    <n v="0.42680590786039801"/>
    <s v="-6492"/>
    <s v="6"/>
    <d v="1899-12-30T12:46:49"/>
    <d v="1899-12-30T12:51:38"/>
    <n v="0"/>
    <n v="4.8166666666666664"/>
    <s v="-83.44155"/>
    <s v="44.90288"/>
    <n v="0.22403056311568301"/>
    <n v="0"/>
    <n v="0"/>
    <s v="101_Monday"/>
    <s v="101_Week3_Monday"/>
    <n v="1"/>
    <n v="0"/>
    <n v="56"/>
    <s v="101_Week3_Tuesday"/>
    <n v="17.625"/>
    <n v="0"/>
    <s v="NO"/>
    <s v="MTWRF"/>
    <s v="No"/>
    <s v="Yes"/>
    <s v="Y"/>
    <n v="0"/>
  </r>
  <r>
    <s v="2193"/>
    <s v="70763"/>
    <s v="0"/>
    <x v="2"/>
    <x v="0"/>
    <x v="1"/>
    <s v="15"/>
    <s v="101"/>
    <s v="T"/>
    <n v="1"/>
    <s v="Ossineke Health Center"/>
    <s v="11745 US 23 S PO Box 83, Ossineke MI 49766 US"/>
    <n v="1.0860980283468999"/>
    <s v="-6493"/>
    <s v="7"/>
    <d v="1899-12-30T12:52:43"/>
    <d v="1899-12-30T13:01:38"/>
    <n v="0"/>
    <n v="8.9222222216666669"/>
    <s v="-83.442202"/>
    <s v="44.905986"/>
    <n v="0.32304173469693198"/>
    <n v="0"/>
    <n v="0"/>
    <s v="101_Monday"/>
    <s v="101_Week3_Monday"/>
    <n v="1"/>
    <n v="0"/>
    <n v="2"/>
    <s v="101_Week3_Tuesday"/>
    <n v="39.4"/>
    <n v="39.4"/>
    <s v="NO"/>
    <s v="MTWRF"/>
    <s v="No"/>
    <s v="Yes"/>
    <s v="Y"/>
    <n v="0"/>
  </r>
  <r>
    <s v="2198"/>
    <s v="70768"/>
    <s v="0"/>
    <x v="2"/>
    <x v="0"/>
    <x v="1"/>
    <s v="16"/>
    <s v="101"/>
    <s v="T"/>
    <n v="72"/>
    <s v="Ossineke Pharmacy"/>
    <s v="11897 US-23 South, Ossineke MI 49766 US"/>
    <n v="1.0491688810288899"/>
    <s v="-6494"/>
    <s v="6"/>
    <d v="1899-12-30T13:02:41"/>
    <d v="1899-12-30T13:05:34"/>
    <n v="0"/>
    <n v="2.8833333333333333"/>
    <s v="-83.442495"/>
    <s v="44.9036017"/>
    <n v="0.27576913159488498"/>
    <n v="0"/>
    <n v="0"/>
    <s v="101_Monday"/>
    <s v="101_Week3_Monday"/>
    <n v="1"/>
    <n v="0"/>
    <n v="73"/>
    <s v="101_Week3_Tuesday"/>
    <n v="23.16"/>
    <n v="28.59"/>
    <s v="NO"/>
    <s v="MTWRF"/>
    <s v="No"/>
    <s v="Yes"/>
    <s v="Y"/>
    <n v="0"/>
  </r>
  <r>
    <s v="2197"/>
    <s v="99047"/>
    <s v="1"/>
    <x v="2"/>
    <x v="0"/>
    <x v="1"/>
    <s v="17"/>
    <s v="101"/>
    <s v="T"/>
    <n v="75"/>
    <s v="Alp-Alcona C.U. (Ossineke)"/>
    <s v="11829 US-23 South P.O. Box 515, Ossineke MI 49766 US"/>
    <n v="0.311214564368129"/>
    <s v="-6495"/>
    <s v="6"/>
    <d v="1899-12-30T13:05:53"/>
    <d v="1899-12-30T13:13:04"/>
    <n v="0"/>
    <n v="7.1833333333333336"/>
    <s v="-83.442369"/>
    <s v="44.904732"/>
    <n v="8.8921517493666502E-2"/>
    <n v="0"/>
    <n v="0"/>
    <s v="101_Monday"/>
    <s v="101_Week3_Monday"/>
    <n v="1"/>
    <n v="0"/>
    <n v="76"/>
    <s v="101_Week3_Tuesday"/>
    <n v="55.884999999999998"/>
    <n v="34.43"/>
    <s v="NO"/>
    <s v="MTWRF"/>
    <s v="No"/>
    <s v="Yes"/>
    <s v="Y"/>
    <n v="0"/>
  </r>
  <r>
    <s v="2209"/>
    <s v="70780"/>
    <s v="0"/>
    <x v="2"/>
    <x v="0"/>
    <x v="1"/>
    <s v="18"/>
    <s v="101"/>
    <s v="T"/>
    <n v="30"/>
    <s v="Connie's Cafe"/>
    <s v="11585 US-23 South, Ossineke MI 49766 US"/>
    <n v="0.35687585175037401"/>
    <s v="-6496"/>
    <s v="7"/>
    <d v="1899-12-30T13:13:25"/>
    <d v="1899-12-30T13:21:22"/>
    <n v="0"/>
    <n v="7.95"/>
    <s v="-83.442377"/>
    <s v="44.908148"/>
    <n v="0.24926734931783701"/>
    <n v="0"/>
    <n v="0"/>
    <s v="101_Monday"/>
    <s v="101_Week3_Monday"/>
    <n v="1"/>
    <n v="0"/>
    <n v="31"/>
    <s v="101_Week3_Tuesday"/>
    <n v="66.174999999999997"/>
    <n v="40.598700000000001"/>
    <s v="NO"/>
    <s v="MTWRF"/>
    <s v="No"/>
    <s v="Yes"/>
    <s v="Y"/>
    <n v="0"/>
  </r>
  <r>
    <s v="2199"/>
    <s v="70769"/>
    <s v="0"/>
    <x v="2"/>
    <x v="0"/>
    <x v="1"/>
    <s v="19"/>
    <s v="101"/>
    <s v="T"/>
    <n v="50"/>
    <s v="Francis Service"/>
    <s v="11923 US-23 SOUTH COMPANY 159, Ossineke MI 49766 US"/>
    <n v="0.50405911542475201"/>
    <s v="-6497"/>
    <s v="7"/>
    <d v="1899-12-30T13:21:53"/>
    <d v="1899-12-30T13:40:41"/>
    <n v="0"/>
    <n v="18.808333333333334"/>
    <s v="-83.442621"/>
    <s v="44.903046"/>
    <n v="0.363901259944238"/>
    <n v="23"/>
    <n v="0.44230769230769201"/>
    <s v="101_Monday"/>
    <s v="101_Week3_Monday"/>
    <n v="1"/>
    <n v="63"/>
    <n v="51"/>
    <s v="101_Week3_Tuesday"/>
    <n v="161.45869999999999"/>
    <n v="181.0575"/>
    <s v="NO"/>
    <s v="MTWRF"/>
    <s v="No"/>
    <s v="Yes"/>
    <s v="Y"/>
    <n v="63"/>
  </r>
  <r>
    <s v="8530"/>
    <s v="99031"/>
    <s v="57"/>
    <x v="2"/>
    <x v="0"/>
    <x v="1"/>
    <s v="20"/>
    <s v="101"/>
    <s v="T"/>
    <n v="5"/>
    <s v="BLARNEY CASTLE #736"/>
    <s v="11596 US 23 SO, OSSINEKE MI 49766 US"/>
    <n v="1.27080604061484"/>
    <s v="-6498"/>
    <s v="7"/>
    <d v="1899-12-30T13:41:57"/>
    <d v="1899-12-30T14:00:42"/>
    <n v="0"/>
    <n v="18.758333333333333"/>
    <s v="-83.44357"/>
    <s v="44.908698"/>
    <n v="0.59405861749288902"/>
    <n v="0"/>
    <n v="0"/>
    <s v="101_Monday"/>
    <s v="101_Week3_Monday"/>
    <n v="1"/>
    <n v="0"/>
    <n v="6"/>
    <s v="101_Week3_Tuesday"/>
    <n v="83.688699999999997"/>
    <n v="115.9487"/>
    <s v="NO"/>
    <s v="MTWRF"/>
    <s v="No"/>
    <s v="Yes"/>
    <s v="Y"/>
    <n v="0"/>
  </r>
  <r>
    <s v="14684"/>
    <s v="73532"/>
    <s v="0"/>
    <x v="2"/>
    <x v="0"/>
    <x v="1"/>
    <s v="21"/>
    <s v="101"/>
    <s v="H"/>
    <n v="400"/>
    <s v="WAGON WHEEL BAR &amp; GRILL"/>
    <s v="2030 E. NICHOLSON HILL RD, OSSINEKE MI 49766 US"/>
    <n v="0.98468734323978402"/>
    <s v="-6499"/>
    <s v="6"/>
    <d v="1899-12-30T15:00:00"/>
    <d v="1899-12-30T15:07:21"/>
    <n v="58.2916658017784"/>
    <n v="7.3500000000000005"/>
    <s v="-83.44428"/>
    <s v="44.902672"/>
    <n v="0.40788518662378698"/>
    <n v="0"/>
    <n v="0"/>
    <s v="101_Monday"/>
    <s v="101_Week3_Monday"/>
    <n v="1"/>
    <n v="0"/>
    <n v="401"/>
    <e v="#N/A"/>
    <n v="39"/>
    <n v="5.7462"/>
    <s v="NO"/>
    <s v="MTWRF"/>
    <s v="No"/>
    <s v="Yes"/>
    <s v="Y"/>
    <n v="0"/>
  </r>
  <r>
    <s v=""/>
    <m/>
    <m/>
    <x v="2"/>
    <x v="0"/>
    <x v="1"/>
    <s v=""/>
    <m/>
    <m/>
    <m/>
    <s v="Alpena Depot"/>
    <s v="120 E Herman St,, Alpena 49707 US"/>
    <n v="20.0326276179403"/>
    <s v="-6006"/>
    <m/>
    <d v="1899-12-30T15:27:22"/>
    <d v="1899-12-30T15:27:22"/>
    <n v="0"/>
    <m/>
    <s v="-83.416387"/>
    <s v="45.0710235"/>
    <n v="13.464905430682499"/>
    <m/>
    <m/>
    <s v="101_Monday"/>
    <s v="101_Week3_Monday"/>
    <n v="20"/>
    <m/>
    <n v="1"/>
    <e v="#N/A"/>
    <m/>
    <m/>
    <m/>
    <m/>
    <s v="Yes"/>
    <s v="Yes"/>
    <m/>
    <m/>
  </r>
  <r>
    <s v="2024"/>
    <s v="99046"/>
    <s v="13"/>
    <x v="2"/>
    <x v="0"/>
    <x v="2"/>
    <s v="1"/>
    <s v="101"/>
    <s v="H"/>
    <n v="132"/>
    <s v="Alpena Oil - Oscoda"/>
    <s v="235 Water St., Oscoda MI 48750 US"/>
    <n v="62.291957357898397"/>
    <s v="-6553"/>
    <s v="6"/>
    <d v="1899-12-30T07:02:17"/>
    <d v="1899-12-30T07:30:14"/>
    <n v="0"/>
    <n v="27.95"/>
    <s v="-83.3280597561316"/>
    <s v="44.4234168963529"/>
    <n v="49.6218731821007"/>
    <n v="0"/>
    <n v="0"/>
    <s v="101_Thursday"/>
    <s v="101_Week3_Thursday"/>
    <n v="1"/>
    <n v="0"/>
    <n v="133"/>
    <e v="#N/A"/>
    <n v="122.31"/>
    <n v="250.6112"/>
    <s v="NO"/>
    <s v="MTWRF"/>
    <s v="No"/>
    <s v="Yes"/>
    <s v="Y"/>
    <n v="0"/>
  </r>
  <r>
    <s v="2891"/>
    <s v="99054"/>
    <s v="30"/>
    <x v="2"/>
    <x v="0"/>
    <x v="2"/>
    <s v="2"/>
    <s v="105"/>
    <s v="H"/>
    <n v="145"/>
    <s v="CHARTER COMMUNICATION OSCODA"/>
    <s v="345 S. STATE ST., OSCODA MI 48750 US"/>
    <n v="4.2225170340389004"/>
    <s v="-6554"/>
    <s v="7"/>
    <d v="1899-12-30T07:34:27"/>
    <d v="1899-12-30T07:40:32"/>
    <n v="0"/>
    <n v="6.0888888899999998"/>
    <s v="-83.33206"/>
    <s v="44.408121"/>
    <n v="1.4097843912518899"/>
    <n v="0"/>
    <n v="0"/>
    <s v="101_Thursday"/>
    <s v="101_Week3_Thursday"/>
    <n v="1"/>
    <n v="0"/>
    <n v="146"/>
    <e v="#N/A"/>
    <n v="47.325000000000003"/>
    <n v="39.700000000000003"/>
    <s v="NO"/>
    <s v="MTWRF"/>
    <s v="Yes"/>
    <s v="Yes"/>
    <s v="Y"/>
    <n v="0"/>
  </r>
  <r>
    <s v="1868"/>
    <s v="70031"/>
    <s v="0"/>
    <x v="2"/>
    <x v="0"/>
    <x v="2"/>
    <s v="3"/>
    <s v="101"/>
    <s v="H"/>
    <n v="302"/>
    <s v="SANDCASTLE BEACH RESORT"/>
    <s v="3354 US 23, OSCODA MI 48750 US"/>
    <n v="3.5748946554958798"/>
    <s v="-6555"/>
    <s v="7"/>
    <d v="1899-12-30T07:44:07"/>
    <d v="1899-12-30T07:53:48"/>
    <n v="0"/>
    <n v="9.683574621414877"/>
    <s v="-83.3325614"/>
    <s v="44.37745"/>
    <n v="2.4376517742474202"/>
    <n v="0"/>
    <n v="0"/>
    <s v="101_Thursday"/>
    <s v="101_Week3_Thursday"/>
    <n v="1"/>
    <n v="0"/>
    <n v="303"/>
    <e v="#N/A"/>
    <n v="396.34"/>
    <n v="0"/>
    <s v="NO"/>
    <s v="MTWRF"/>
    <s v="No"/>
    <s v="Yes"/>
    <s v="Y"/>
    <n v="0"/>
  </r>
  <r>
    <s v="2939"/>
    <s v="73133"/>
    <s v="0"/>
    <x v="2"/>
    <x v="0"/>
    <x v="2"/>
    <s v="4"/>
    <s v="101"/>
    <s v="H"/>
    <n v="285"/>
    <s v="DEAN ARBOUR CHEVROLET"/>
    <s v="1859 N US 23 PO BOX 191, EAST TAWAS MI 48730 US"/>
    <n v="10.115420427173399"/>
    <s v="-6556"/>
    <s v="7"/>
    <d v="1899-12-30T08:03:55"/>
    <d v="1899-12-30T08:26:20"/>
    <n v="0"/>
    <n v="22.416666666666668"/>
    <s v="-83.447606"/>
    <s v="44.293687"/>
    <n v="9.1597777996742096"/>
    <n v="19"/>
    <n v="0.35849056603773599"/>
    <s v="101_Thursday"/>
    <s v="101_Week3_Thursday"/>
    <n v="1"/>
    <n v="269"/>
    <n v="286"/>
    <e v="#N/A"/>
    <n v="95.935000000000002"/>
    <n v="102.64870000000001"/>
    <s v="NO"/>
    <s v="MTWRF"/>
    <s v="No"/>
    <s v="Yes"/>
    <s v="Y"/>
    <n v="269"/>
  </r>
  <r>
    <s v="2381"/>
    <s v="70966"/>
    <s v="0"/>
    <x v="2"/>
    <x v="0"/>
    <x v="2"/>
    <s v="5"/>
    <s v="105"/>
    <s v="F"/>
    <n v="122"/>
    <s v="Clearview Car Wash &amp; Lube"/>
    <s v="1748 N. US-23, East Tawas MI 48730 US"/>
    <n v="0.40478045120835299"/>
    <s v="-6557"/>
    <s v="7"/>
    <d v="1899-12-30T08:26:44"/>
    <d v="1899-12-30T08:35:11"/>
    <n v="0"/>
    <n v="8.4416666666666664"/>
    <s v="-83.4529115"/>
    <s v="44.2909663"/>
    <n v="0.29831826878270101"/>
    <n v="23"/>
    <n v="0.44230769230769201"/>
    <s v="101_Thursday"/>
    <s v="101_Week3_Thursday"/>
    <n v="1"/>
    <n v="92"/>
    <n v="123"/>
    <s v="105_Week3_Friday"/>
    <n v="56.96"/>
    <n v="95.543700000000001"/>
    <s v="NO"/>
    <s v="MTWRF"/>
    <s v="Yes"/>
    <s v="Yes"/>
    <s v="Y"/>
    <n v="92"/>
  </r>
  <r>
    <s v="2394"/>
    <s v="70981"/>
    <s v="0"/>
    <x v="2"/>
    <x v="0"/>
    <x v="2"/>
    <s v="6"/>
    <s v="105"/>
    <s v="F"/>
    <n v="305"/>
    <s v="Big Boy - East Tawas"/>
    <s v="1222 N. US 23, East Tawas MI 48730 US"/>
    <n v="1.56224860623479"/>
    <s v="-6558"/>
    <s v="7"/>
    <d v="1899-12-30T08:36:45"/>
    <d v="1899-12-30T08:49:53"/>
    <n v="0"/>
    <n v="13.133333333333333"/>
    <s v="-83.472731"/>
    <s v="44.28203"/>
    <n v="1.1624806355695001"/>
    <n v="0"/>
    <n v="0"/>
    <s v="101_Thursday"/>
    <s v="101_Week3_Thursday"/>
    <n v="1"/>
    <n v="40"/>
    <n v="306"/>
    <s v="105_Week3_Friday"/>
    <n v="78.17"/>
    <n v="43.941200000000002"/>
    <s v="NO"/>
    <s v="MTWRF"/>
    <s v="Yes"/>
    <s v="Yes"/>
    <s v="Y"/>
    <n v="40"/>
  </r>
  <r>
    <s v="2395"/>
    <s v="70982"/>
    <s v="0"/>
    <x v="2"/>
    <x v="0"/>
    <x v="2"/>
    <s v="7"/>
    <s v="105"/>
    <s v="F"/>
    <n v="300"/>
    <s v="Northwoods Steakhouse"/>
    <s v="1222 N. US 23, East Tawas MI 48730 US"/>
    <n v="0"/>
    <s v="-6559"/>
    <s v="7"/>
    <d v="1899-12-30T08:49:53"/>
    <d v="1899-12-30T08:50:09"/>
    <n v="0"/>
    <n v="0.27500000000000002"/>
    <s v="-83.472731"/>
    <s v="44.28203"/>
    <m/>
    <n v="0"/>
    <n v="0"/>
    <s v="101_Thursday"/>
    <s v="101_Week3_Thursday"/>
    <n v="1"/>
    <n v="0"/>
    <n v="301"/>
    <s v="105_Week3_Friday"/>
    <n v="62.48"/>
    <n v="11.42"/>
    <s v="NO"/>
    <s v="WRF"/>
    <s v="Yes"/>
    <s v="Yes"/>
    <s v="Y"/>
    <n v="0"/>
  </r>
  <r>
    <s v="2386"/>
    <s v="70971"/>
    <s v="0"/>
    <x v="2"/>
    <x v="0"/>
    <x v="2"/>
    <s v="8"/>
    <s v="101"/>
    <s v="H"/>
    <n v="290"/>
    <s v="Jay's RV Center"/>
    <s v="1552 US-23 N, East Tawas MI 48730 US"/>
    <n v="1.1454391758889"/>
    <s v="-6560"/>
    <s v="7"/>
    <d v="1899-12-30T08:51:18"/>
    <d v="1899-12-30T09:09:19"/>
    <n v="0"/>
    <n v="18.016666666666666"/>
    <s v="-83.458266"/>
    <s v="44.288495"/>
    <n v="0.846796992834427"/>
    <n v="26"/>
    <n v="0.5"/>
    <s v="101_Thursday"/>
    <s v="101_Week3_Thursday"/>
    <n v="1"/>
    <n v="76"/>
    <n v="291"/>
    <e v="#N/A"/>
    <n v="54.88"/>
    <n v="53.282499999999999"/>
    <s v="NO"/>
    <s v="MTWRF"/>
    <s v="No"/>
    <s v="Yes"/>
    <s v="Y"/>
    <n v="76"/>
  </r>
  <r>
    <s v="12502"/>
    <s v="73469"/>
    <s v="1"/>
    <x v="2"/>
    <x v="0"/>
    <x v="2"/>
    <s v="9"/>
    <s v="105"/>
    <s v="F"/>
    <n v="1"/>
    <s v="IOSCO TRANSIT CORP"/>
    <s v="1036 N. AULERICH, E TAWAS MI 48730 US"/>
    <n v="3.2481088805943701"/>
    <s v="-6561"/>
    <s v="7"/>
    <d v="1899-12-30T09:12:34"/>
    <d v="1899-12-30T09:12:46"/>
    <n v="0"/>
    <n v="0.19166666666666668"/>
    <s v="-83.4218235"/>
    <s v="44.3092987"/>
    <n v="2.5553317393605899"/>
    <n v="6"/>
    <n v="0.115384615384615"/>
    <s v="101_Thursday"/>
    <s v="101_Week3_Thursday"/>
    <n v="1"/>
    <n v="22"/>
    <n v="2"/>
    <s v="105_Week3_Friday"/>
    <n v="18.91"/>
    <n v="18.190000000000001"/>
    <s v="NO"/>
    <s v="MTWRF"/>
    <s v="Yes"/>
    <s v="Yes"/>
    <s v="Y"/>
    <n v="22"/>
  </r>
  <r>
    <s v="12501"/>
    <s v="73469"/>
    <s v="0"/>
    <x v="2"/>
    <x v="0"/>
    <x v="2"/>
    <s v="10"/>
    <s v="105"/>
    <s v="F"/>
    <n v="1"/>
    <s v="IOSCO TRANSIT CORP"/>
    <s v="1036 N. AULERICH, E TAWAS MI 48730 US"/>
    <n v="0"/>
    <s v="-6562"/>
    <s v="7"/>
    <d v="1899-12-30T09:12:45"/>
    <d v="1899-12-30T09:22:57"/>
    <n v="0"/>
    <n v="10.208333333333334"/>
    <s v="-83.4218235"/>
    <s v="44.3092987"/>
    <m/>
    <n v="0"/>
    <n v="0"/>
    <s v="101_Thursday"/>
    <s v="101_Week3_Thursday"/>
    <n v="1"/>
    <n v="0"/>
    <n v="2"/>
    <s v="105_Week3_Friday"/>
    <n v="27.04"/>
    <n v="30.372499999999999"/>
    <s v="NO"/>
    <s v="MTWRF"/>
    <s v="Yes"/>
    <s v="Yes"/>
    <s v="Y"/>
    <n v="0"/>
  </r>
  <r>
    <s v="2621"/>
    <s v="71218"/>
    <s v="0"/>
    <x v="2"/>
    <x v="0"/>
    <x v="2"/>
    <s v="11"/>
    <s v="101"/>
    <s v="H"/>
    <n v="305"/>
    <s v="Mama's Country Kitchen"/>
    <s v="384 S. State Street, Oscoda MI 48750 US"/>
    <n v="11.3624728694558"/>
    <s v="-6563"/>
    <s v="7"/>
    <d v="1899-12-30T09:34:20"/>
    <d v="1899-12-30T09:54:24"/>
    <n v="0"/>
    <n v="20.066666666666666"/>
    <s v="-83.3259177"/>
    <s v="44.4110612"/>
    <n v="10.0069809110688"/>
    <n v="0"/>
    <n v="0"/>
    <s v="101_Thursday"/>
    <s v="101_Week3_Thursday"/>
    <n v="1"/>
    <n v="0"/>
    <n v="306"/>
    <e v="#N/A"/>
    <n v="75.53"/>
    <n v="24.1812"/>
    <s v="NO"/>
    <s v="MTWRF"/>
    <s v="No"/>
    <s v="Yes"/>
    <s v="Y"/>
    <n v="0"/>
  </r>
  <r>
    <s v="15576"/>
    <s v="73548"/>
    <s v="0"/>
    <x v="2"/>
    <x v="0"/>
    <x v="2"/>
    <s v="12"/>
    <s v="105"/>
    <s v="H"/>
    <n v="147"/>
    <s v="AUSABLE INN RESTAURANT"/>
    <s v="600 S STATE STREET, OSCODA MI 48750 US"/>
    <n v="0.58762829937040795"/>
    <s v="-6564"/>
    <s v="7"/>
    <d v="1899-12-30T09:54:59"/>
    <d v="1899-12-30T10:04:52"/>
    <n v="0"/>
    <n v="9.8888888900000005"/>
    <s v="-83.329723"/>
    <s v="44.415054"/>
    <n v="0.33424928600577303"/>
    <n v="0"/>
    <n v="0"/>
    <s v="101_Thursday"/>
    <s v="101_Week3_Thursday"/>
    <n v="1"/>
    <n v="0"/>
    <n v="148"/>
    <e v="#N/A"/>
    <n v="39.986199999999997"/>
    <n v="0"/>
    <s v="NO"/>
    <s v="MTWRF"/>
    <s v="Yes"/>
    <s v="Yes"/>
    <s v="Y"/>
    <n v="0"/>
  </r>
  <r>
    <s v="9183"/>
    <s v="73288"/>
    <s v="0"/>
    <x v="2"/>
    <x v="0"/>
    <x v="2"/>
    <s v="13"/>
    <s v="105"/>
    <s v="W"/>
    <n v="425"/>
    <s v="TUBE FORMING"/>
    <s v="4614 INDUSTRIAL ROW, OSCODA MI 48750 US"/>
    <n v="2.57269954867661"/>
    <s v="-6565"/>
    <s v="7"/>
    <d v="1899-12-30T10:07:26"/>
    <d v="1899-12-30T10:18:42"/>
    <n v="0"/>
    <n v="11.275"/>
    <s v="-83.347132"/>
    <s v="44.413248"/>
    <n v="1.35017928960022"/>
    <n v="28"/>
    <n v="0.53846153846153799"/>
    <s v="101_Thursday"/>
    <s v="101_Week3_Thursday"/>
    <n v="1"/>
    <n v="105"/>
    <n v="426"/>
    <s v="105_Week3_Wednesday"/>
    <n v="91.938699999999997"/>
    <n v="92.29"/>
    <s v="NO"/>
    <s v="MTWRF"/>
    <s v="Yes"/>
    <s v="Yes"/>
    <s v="Y"/>
    <n v="105"/>
  </r>
  <r>
    <s v="2907"/>
    <s v="73091"/>
    <s v="0"/>
    <x v="2"/>
    <x v="0"/>
    <x v="2"/>
    <s v="14"/>
    <s v="105"/>
    <s v="H"/>
    <n v="105"/>
    <s v="SUNRISE DISPOSAL"/>
    <s v="4775 SUNSET STREET, OSCODA MI 48750 US"/>
    <n v="0.77619441226124797"/>
    <s v="-6566"/>
    <s v="7"/>
    <d v="1899-12-30T10:19:30"/>
    <d v="1899-12-30T10:29:23"/>
    <n v="0"/>
    <n v="9.8833333333333329"/>
    <s v="-83.348111"/>
    <s v="44.418244"/>
    <n v="0.32150600252121803"/>
    <n v="9"/>
    <n v="0.17307692307692299"/>
    <s v="101_Thursday"/>
    <s v="101_Week3_Thursday"/>
    <n v="1"/>
    <n v="44"/>
    <n v="106"/>
    <e v="#N/A"/>
    <n v="131.57"/>
    <n v="106.2312"/>
    <s v="NO"/>
    <s v="MTWRF"/>
    <s v="Yes"/>
    <s v="Yes"/>
    <s v="Y"/>
    <n v="44"/>
  </r>
  <r>
    <s v="13645"/>
    <s v="99103"/>
    <s v="45"/>
    <x v="2"/>
    <x v="0"/>
    <x v="2"/>
    <s v="15"/>
    <s v="101"/>
    <s v="H"/>
    <n v="134"/>
    <s v="ADMIRAL #5774"/>
    <s v="405 N. STATE ST, OSCODA MI 48750-1742 US"/>
    <n v="3.32045742869377"/>
    <s v="-6567"/>
    <s v="7"/>
    <d v="1899-12-30T10:32:42"/>
    <d v="1899-12-30T10:37:03"/>
    <n v="0"/>
    <n v="4.3555555550000005"/>
    <s v="-83.330541"/>
    <s v="44.423715"/>
    <n v="1.33491023105787"/>
    <n v="0"/>
    <n v="0"/>
    <s v="101_Thursday"/>
    <s v="101_Week3_Thursday"/>
    <n v="1"/>
    <n v="0"/>
    <n v="135"/>
    <e v="#N/A"/>
    <n v="15"/>
    <n v="15"/>
    <s v="NO"/>
    <s v="MTWRF"/>
    <s v="No"/>
    <s v="Yes"/>
    <s v="Y"/>
    <n v="0"/>
  </r>
  <r>
    <s v=""/>
    <m/>
    <m/>
    <x v="2"/>
    <x v="0"/>
    <x v="2"/>
    <s v=""/>
    <m/>
    <m/>
    <m/>
    <s v="Alpena Depot"/>
    <s v="120 E Herman St,, Alpena 49707 US"/>
    <n v="61.5273079071194"/>
    <s v="-6082"/>
    <m/>
    <d v="1899-12-30T11:38:35"/>
    <d v="1899-12-30T11:38:35"/>
    <n v="0"/>
    <m/>
    <s v="-83.416387"/>
    <s v="45.0710235"/>
    <n v="49.500876446953697"/>
    <m/>
    <m/>
    <s v="101_Thursday"/>
    <s v="101_Week3_Thursday"/>
    <n v="20"/>
    <m/>
    <n v="1"/>
    <e v="#N/A"/>
    <m/>
    <m/>
    <m/>
    <m/>
    <s v="Yes"/>
    <s v="Yes"/>
    <m/>
    <m/>
  </r>
  <r>
    <s v="14596"/>
    <s v="73528"/>
    <s v="0"/>
    <x v="2"/>
    <x v="0"/>
    <x v="3"/>
    <s v="1"/>
    <s v="101"/>
    <s v="T"/>
    <n v="275"/>
    <s v="DAVE'S CUSTOM TILLAGE, INC."/>
    <s v="289 E. SWEDE ROAD, SPRUCE MI 48762 US"/>
    <n v="28.6326896492392"/>
    <s v="-6500"/>
    <s v="7"/>
    <d v="1899-12-30T06:28:37"/>
    <d v="1899-12-30T06:37:19"/>
    <n v="0"/>
    <n v="8.7083333333333339"/>
    <s v="-83.5140333"/>
    <s v="44.8295012"/>
    <n v="20.439174595815398"/>
    <n v="8"/>
    <n v="0.15384615384615399"/>
    <s v="101_Tuesday"/>
    <s v="101_Week3_Tuesday"/>
    <n v="1"/>
    <n v="89"/>
    <n v="276"/>
    <s v="101_Week3_Tuesday"/>
    <n v="57.45"/>
    <n v="44.04"/>
    <s v="NO"/>
    <s v="MTWRF"/>
    <s v="No"/>
    <s v="No"/>
    <s v="Y"/>
    <m/>
  </r>
  <r>
    <s v="2582"/>
    <s v="71178"/>
    <s v="0"/>
    <x v="2"/>
    <x v="0"/>
    <x v="3"/>
    <s v="2"/>
    <s v="105"/>
    <s v="H"/>
    <n v="2"/>
    <s v="Alcona Township Fire Dept."/>
    <s v="373 West Old Maria Rd., Black River MI 48721 US"/>
    <n v="8.9476867336779797"/>
    <s v="-6501"/>
    <s v="4"/>
    <d v="1899-12-30T08:00:00"/>
    <d v="1899-12-30T08:01:03"/>
    <n v="73.711290283128605"/>
    <n v="1.05"/>
    <s v="-83.5412803"/>
    <s v="44.756239"/>
    <n v="6.5286588575032001"/>
    <n v="0"/>
    <n v="0"/>
    <s v="101_Tuesday"/>
    <s v="101_Week3_Tuesday"/>
    <n v="1"/>
    <n v="0"/>
    <n v="3"/>
    <e v="#N/A"/>
    <n v="9.5374999999999996"/>
    <n v="9.2524999999999995"/>
    <s v="YES"/>
    <s v="MTWRF"/>
    <s v="Yes"/>
    <s v="Yes"/>
    <s v="Y"/>
    <n v="0"/>
  </r>
  <r>
    <s v="2581"/>
    <s v="71177"/>
    <s v="0"/>
    <x v="2"/>
    <x v="0"/>
    <x v="3"/>
    <s v="3"/>
    <s v="101"/>
    <s v="T"/>
    <n v="263"/>
    <s v="White Pine Golf"/>
    <s v="3450 N.Hubbard Lake Rd., Spruce MI 48762 US"/>
    <n v="1.5172166731208601"/>
    <s v="-6502"/>
    <s v="7"/>
    <d v="1899-12-30T08:02:34"/>
    <d v="1899-12-30T08:12:15"/>
    <n v="0"/>
    <n v="9.683574621414877"/>
    <s v="-83.525289"/>
    <s v="44.754415"/>
    <n v="0.90528673712675301"/>
    <n v="0"/>
    <n v="0"/>
    <s v="101_Tuesday"/>
    <s v="101_Week3_Tuesday"/>
    <n v="1"/>
    <n v="0"/>
    <n v="264"/>
    <s v="101_Week3_Tuesday"/>
    <n v="89.738699999999994"/>
    <n v="0"/>
    <s v="NO"/>
    <s v="MTWRF"/>
    <s v="No"/>
    <s v="No"/>
    <s v="Y"/>
    <m/>
  </r>
  <r>
    <s v="11498"/>
    <s v="73420"/>
    <s v="0"/>
    <x v="2"/>
    <x v="0"/>
    <x v="3"/>
    <s v="4"/>
    <s v="101"/>
    <s v="T"/>
    <n v="125"/>
    <s v="LOST LAKE WOODS"/>
    <s v="4243 LOST LAKE TRAIL, LINCOLN MI 48742 US"/>
    <n v="13.2789022084326"/>
    <s v="-6503"/>
    <s v="7"/>
    <d v="1899-12-30T08:25:31"/>
    <d v="1899-12-30T08:31:28"/>
    <n v="0"/>
    <n v="5.95"/>
    <s v="-83.433946"/>
    <s v="44.778513"/>
    <n v="6.4823128332113598"/>
    <n v="0"/>
    <n v="0"/>
    <s v="101_Tuesday"/>
    <s v="101_Week3_Tuesday"/>
    <n v="1"/>
    <n v="0"/>
    <n v="126"/>
    <s v="101_Week3_Tuesday"/>
    <n v="93.18"/>
    <n v="82.352500000000006"/>
    <s v="NO"/>
    <s v="MTWRF"/>
    <s v="No"/>
    <s v="No"/>
    <s v="Y"/>
    <m/>
  </r>
  <r>
    <s v="2597"/>
    <s v="71194"/>
    <s v="0"/>
    <x v="2"/>
    <x v="0"/>
    <x v="3"/>
    <s v="5"/>
    <s v="101"/>
    <s v="T"/>
    <n v="135"/>
    <s v="Lincoln Haven Health Care"/>
    <s v="950 N. Barlow Rd., Lincoln MI 48742 US"/>
    <n v="11.8192797768861"/>
    <s v="-6504"/>
    <s v="2"/>
    <d v="1899-12-30T08:43:17"/>
    <d v="1899-12-30T08:51:31"/>
    <n v="0"/>
    <n v="8.2333333333333343"/>
    <s v="-83.40244"/>
    <s v="44.683676"/>
    <n v="7.9376410257215397"/>
    <n v="0"/>
    <n v="0"/>
    <s v="101_Tuesday"/>
    <s v="101_Week3_Tuesday"/>
    <n v="1"/>
    <n v="0"/>
    <n v="136"/>
    <s v="101_Week3_Tuesday"/>
    <n v="9.8674999999999997"/>
    <n v="9.67"/>
    <s v="NO"/>
    <s v="MTWRF"/>
    <s v="No"/>
    <s v="No"/>
    <s v="Y"/>
    <m/>
  </r>
  <r>
    <s v="2596"/>
    <s v="71193"/>
    <s v="0"/>
    <x v="2"/>
    <x v="0"/>
    <x v="3"/>
    <s v="6"/>
    <s v="101"/>
    <s v="T"/>
    <n v="150"/>
    <s v="Alcona County Road"/>
    <s v="301 N LAKE ST PO BOX 40, LINCOLN MI 48742 US"/>
    <n v="2.1248370558023502"/>
    <s v="-6505"/>
    <s v="7"/>
    <d v="1899-12-30T08:53:39"/>
    <d v="1899-12-30T09:04:49"/>
    <n v="0"/>
    <n v="11.175000000000001"/>
    <s v="-83.414273"/>
    <s v="44.687208"/>
    <n v="0.82144215862773395"/>
    <n v="14"/>
    <n v="0.26415094339622602"/>
    <s v="101_Tuesday"/>
    <s v="101_Week3_Tuesday"/>
    <n v="1"/>
    <n v="51"/>
    <n v="151"/>
    <s v="101_Week3_Tuesday"/>
    <n v="143.90119999999999"/>
    <n v="143.90119999999999"/>
    <s v="NO"/>
    <s v="MTWRF"/>
    <s v="No"/>
    <s v="No"/>
    <s v="Y"/>
    <m/>
  </r>
  <r>
    <s v="2589"/>
    <s v="71185"/>
    <s v="0"/>
    <x v="2"/>
    <x v="0"/>
    <x v="3"/>
    <s v="7"/>
    <s v="101"/>
    <s v="T"/>
    <n v="245"/>
    <s v="Viking Energy of Lincoln"/>
    <s v="509 W. State St., Lincoln MI 48742 US"/>
    <n v="2.7890101466327901"/>
    <s v="-6506"/>
    <s v="7"/>
    <d v="1899-12-30T09:07:37"/>
    <d v="1899-12-30T09:19:47"/>
    <n v="0"/>
    <n v="12.175000000000001"/>
    <s v="-83.4185533"/>
    <s v="44.6801583"/>
    <n v="1.0686939005581599"/>
    <n v="28"/>
    <n v="0.53846153846153799"/>
    <s v="101_Tuesday"/>
    <s v="101_Week3_Tuesday"/>
    <n v="1"/>
    <n v="405"/>
    <n v="246"/>
    <s v="101_Week3_Tuesday"/>
    <n v="427.38"/>
    <n v="298.7962"/>
    <s v="NO"/>
    <s v="MTWRF"/>
    <s v="No"/>
    <s v="No"/>
    <s v="Y"/>
    <m/>
  </r>
  <r>
    <s v="2587"/>
    <s v="71183"/>
    <s v="0"/>
    <x v="2"/>
    <x v="0"/>
    <x v="3"/>
    <s v="8"/>
    <s v="101"/>
    <s v="T"/>
    <n v="210"/>
    <s v="Northern Precision"/>
    <s v="601 South Lake St, Lincoln MI 48742 US"/>
    <n v="1.83608546666801"/>
    <s v="-6507"/>
    <s v="7"/>
    <d v="1899-12-30T09:21:37"/>
    <d v="1899-12-30T09:32:19"/>
    <n v="0"/>
    <n v="10.691666666666666"/>
    <s v="-83.4129063"/>
    <s v="44.6790728"/>
    <n v="0.82453454907931001"/>
    <n v="0"/>
    <n v="0"/>
    <s v="101_Tuesday"/>
    <s v="101_Week3_Tuesday"/>
    <n v="1"/>
    <n v="0"/>
    <n v="211"/>
    <s v="101_Week3_Tuesday"/>
    <n v="145.23500000000001"/>
    <n v="139.78"/>
    <s v="NO"/>
    <s v="MTWRF"/>
    <s v="No"/>
    <s v="No"/>
    <s v="Y"/>
    <m/>
  </r>
  <r>
    <s v="1937"/>
    <s v="70486"/>
    <s v="0"/>
    <x v="2"/>
    <x v="0"/>
    <x v="3"/>
    <s v="9"/>
    <s v="101"/>
    <s v="T"/>
    <n v="185"/>
    <s v="Alcona Motors, Inc."/>
    <s v="313 S. Second Lincoln P.O. Box 130, Lincoln MI 48742 US"/>
    <n v="0.72409038245677904"/>
    <s v="-6508"/>
    <s v="7"/>
    <d v="1899-12-30T09:33:02"/>
    <d v="1899-12-30T09:47:37"/>
    <n v="0"/>
    <n v="14.583333333333334"/>
    <s v="-83.411042"/>
    <s v="44.681911"/>
    <n v="0.302075173573018"/>
    <n v="37"/>
    <n v="0.71153846153846201"/>
    <s v="101_Tuesday"/>
    <s v="101_Week3_Tuesday"/>
    <n v="1"/>
    <n v="199"/>
    <n v="186"/>
    <s v="101_Week3_Tuesday"/>
    <n v="233.06"/>
    <n v="220.64250000000001"/>
    <s v="NO"/>
    <s v="MTWRF"/>
    <s v="No"/>
    <s v="No"/>
    <s v="Y"/>
    <m/>
  </r>
  <r>
    <s v="2594"/>
    <s v="71191"/>
    <s v="0"/>
    <x v="2"/>
    <x v="0"/>
    <x v="3"/>
    <s v="10"/>
    <s v="101"/>
    <s v="T"/>
    <n v="165"/>
    <s v="Snyder's Lincoln Pharmacy"/>
    <s v="301 Second St P.O. Box 237, Lincoln MI 48742 US"/>
    <n v="0.38850569352507602"/>
    <s v="-6509"/>
    <s v="7"/>
    <d v="1899-12-30T09:48:01"/>
    <d v="1899-12-30T09:54:19"/>
    <n v="0"/>
    <n v="6.3"/>
    <s v="-83.411411"/>
    <s v="44.68257"/>
    <n v="8.6007770277702802E-2"/>
    <n v="0"/>
    <n v="0"/>
    <s v="101_Tuesday"/>
    <s v="101_Week3_Tuesday"/>
    <n v="1"/>
    <n v="0"/>
    <n v="166"/>
    <s v="101_Week3_Tuesday"/>
    <n v="39.975000000000001"/>
    <n v="39.975000000000001"/>
    <s v="NO"/>
    <s v="MTWRF"/>
    <s v="No"/>
    <s v="No"/>
    <s v="Y"/>
    <m/>
  </r>
  <r>
    <s v="2585"/>
    <s v="71181"/>
    <s v="0"/>
    <x v="2"/>
    <x v="0"/>
    <x v="3"/>
    <s v="11"/>
    <s v="101"/>
    <s v="T"/>
    <n v="170"/>
    <s v="Lincoln Outdoor Center"/>
    <s v="300 S SECOND ST, LINCOLN MI 48742 US"/>
    <n v="0.119818646460772"/>
    <s v="-6510"/>
    <s v="7"/>
    <d v="1899-12-30T09:54:26"/>
    <d v="1899-12-30T10:02:31"/>
    <n v="0"/>
    <n v="8.0833333333333339"/>
    <s v="-83.412004"/>
    <s v="44.682569"/>
    <n v="3.36734150535462E-2"/>
    <n v="4"/>
    <n v="7.4074074074074098E-2"/>
    <s v="101_Tuesday"/>
    <s v="101_Week3_Tuesday"/>
    <n v="1"/>
    <n v="14"/>
    <n v="171"/>
    <s v="101_Week3_Tuesday"/>
    <n v="45.09"/>
    <n v="35"/>
    <s v="NO"/>
    <s v="MTWRF"/>
    <s v="No"/>
    <s v="No"/>
    <s v="Y"/>
    <m/>
  </r>
  <r>
    <s v="14254"/>
    <s v="73511"/>
    <s v="00000"/>
    <x v="2"/>
    <x v="0"/>
    <x v="3"/>
    <s v="12"/>
    <s v="101"/>
    <s v="T"/>
    <n v="160"/>
    <s v="ROX'S FAMILY DINER"/>
    <s v="210 S. SECOND ST., LINCOLN MI 48742 US"/>
    <n v="0.33741874620318402"/>
    <s v="-6511"/>
    <s v="0 "/>
    <d v="1899-12-30T10:02:51"/>
    <d v="1899-12-30T10:07:11"/>
    <n v="0"/>
    <n v="4.333333333333333"/>
    <s v="-83.4117066381005"/>
    <s v="44.6836474194424"/>
    <n v="8.1686360372568698E-2"/>
    <n v="0"/>
    <n v="0"/>
    <s v="101_Tuesday"/>
    <s v="101_Week3_Tuesday"/>
    <n v="1"/>
    <n v="0"/>
    <n v="161"/>
    <s v="101_Week3_Tuesday"/>
    <n v="5.2937000000000003"/>
    <n v="0"/>
    <s v="NO"/>
    <s v="MTWRF"/>
    <s v="No"/>
    <s v="No"/>
    <s v="Y"/>
    <m/>
  </r>
  <r>
    <s v="12227"/>
    <s v="73457"/>
    <s v="0"/>
    <x v="2"/>
    <x v="0"/>
    <x v="3"/>
    <s v="13"/>
    <s v="101"/>
    <s v="T"/>
    <n v="137"/>
    <s v="JACKS GARAGE"/>
    <s v="324 E HAWLEY, LINCOLN MI 48742 US"/>
    <n v="1.58038084581494"/>
    <s v="-6512"/>
    <s v="7"/>
    <d v="1899-12-30T10:08:46"/>
    <d v="1899-12-30T10:21:16"/>
    <n v="0"/>
    <n v="12.5"/>
    <s v="-83.407024"/>
    <s v="44.6825785"/>
    <n v="0.29018078910137601"/>
    <n v="13"/>
    <n v="0.25"/>
    <s v="101_Tuesday"/>
    <s v="101_Week3_Tuesday"/>
    <n v="1"/>
    <n v="48"/>
    <n v="138"/>
    <s v="101_Week3_Tuesday"/>
    <n v="35.83"/>
    <n v="35.83"/>
    <s v="NO"/>
    <s v="MTWRF"/>
    <s v="No"/>
    <s v="No"/>
    <s v="Y"/>
    <m/>
  </r>
  <r>
    <s v="9618"/>
    <s v="73314"/>
    <s v="0"/>
    <x v="2"/>
    <x v="0"/>
    <x v="3"/>
    <s v="14"/>
    <s v="105"/>
    <s v="H"/>
    <n v="370"/>
    <s v="MARATHON"/>
    <s v="921 N BARLOW, LINCOLN MI 48742 US"/>
    <n v="1.0703615285456201"/>
    <s v="-6513"/>
    <s v="7"/>
    <d v="1899-12-30T10:22:20"/>
    <d v="1899-12-30T10:30:33"/>
    <n v="0"/>
    <n v="8.2111111100000009"/>
    <s v="-83.403769"/>
    <s v="44.68212"/>
    <n v="0.191322460714413"/>
    <n v="0"/>
    <n v="0"/>
    <s v="101_Tuesday"/>
    <s v="101_Week3_Tuesday"/>
    <n v="1"/>
    <n v="0"/>
    <n v="371"/>
    <e v="#N/A"/>
    <n v="52.375"/>
    <n v="50.52"/>
    <s v="NO"/>
    <s v="MTWRF"/>
    <s v="Yes"/>
    <s v="Yes"/>
    <s v="Y"/>
    <n v="0"/>
  </r>
  <r>
    <s v="2593"/>
    <s v="71190"/>
    <s v="0"/>
    <x v="2"/>
    <x v="0"/>
    <x v="3"/>
    <s v="15"/>
    <s v="105"/>
    <s v="H"/>
    <n v="350"/>
    <s v="Kris Mart"/>
    <s v="863 N. Barlow Rd., Lincoln MI 48742 US"/>
    <n v="0.16767267696559399"/>
    <s v="-6514"/>
    <s v="7"/>
    <d v="1899-12-30T10:30:43"/>
    <d v="1899-12-30T10:44:57"/>
    <n v="0"/>
    <n v="14.233333333333334"/>
    <s v="-83.404028"/>
    <s v="44.681067"/>
    <n v="7.2746954612919204E-2"/>
    <n v="0"/>
    <n v="0"/>
    <s v="101_Tuesday"/>
    <s v="101_Week3_Tuesday"/>
    <n v="1"/>
    <n v="0"/>
    <n v="351"/>
    <e v="#N/A"/>
    <n v="104.17"/>
    <n v="94.62"/>
    <s v="NO"/>
    <s v="MTWRF"/>
    <s v="Yes"/>
    <s v="Yes"/>
    <s v="Y"/>
    <n v="0"/>
  </r>
  <r>
    <s v="13577"/>
    <s v="99152"/>
    <s v="5"/>
    <x v="2"/>
    <x v="0"/>
    <x v="3"/>
    <s v="16"/>
    <s v="105"/>
    <s v="H"/>
    <n v="300"/>
    <s v="ALPENA GENERAL HOSP.-LINCOLN"/>
    <s v="177 N. BARLOW ROAD, LINCOLN MI 48742 US"/>
    <n v="1.8046343512833101"/>
    <s v="-6515"/>
    <s v="7"/>
    <d v="1899-12-30T10:46:45"/>
    <d v="1899-12-30T10:53:20"/>
    <n v="0"/>
    <n v="6.5888888899999998"/>
    <s v="-83.403719"/>
    <s v="44.661088"/>
    <n v="1.38019568386396"/>
    <n v="0"/>
    <n v="0"/>
    <s v="101_Tuesday"/>
    <s v="101_Week3_Tuesday"/>
    <n v="1"/>
    <n v="0"/>
    <n v="301"/>
    <e v="#N/A"/>
    <n v="116.18"/>
    <n v="99.066199999999995"/>
    <s v="NO"/>
    <s v="MTWRF"/>
    <s v="Yes"/>
    <s v="Yes"/>
    <s v="Y"/>
    <n v="0"/>
  </r>
  <r>
    <s v="2811"/>
    <s v="99152"/>
    <s v="4"/>
    <x v="2"/>
    <x v="0"/>
    <x v="3"/>
    <s v="17"/>
    <s v="105"/>
    <s v="H"/>
    <n v="70"/>
    <s v="ALPENA GENERAL HOSP.-OSCODA"/>
    <s v="177 N. BARLOW ROAD, LINCOLN MI 48742 US"/>
    <n v="0"/>
    <s v="-6516"/>
    <s v="7"/>
    <d v="1899-12-30T10:53:21"/>
    <d v="1899-12-30T11:00:40"/>
    <n v="0"/>
    <n v="7.3111111100000006"/>
    <s v="-83.403719"/>
    <s v="44.661088"/>
    <m/>
    <n v="0"/>
    <n v="0"/>
    <s v="101_Tuesday"/>
    <s v="101_Week3_Tuesday"/>
    <n v="1"/>
    <n v="0"/>
    <n v="71"/>
    <e v="#N/A"/>
    <n v="212.34"/>
    <n v="110.52370000000001"/>
    <s v="NO"/>
    <s v="MTWRF"/>
    <s v="Yes"/>
    <s v="Yes"/>
    <s v="Y"/>
    <n v="0"/>
  </r>
  <r>
    <s v="2226"/>
    <s v="70799"/>
    <s v="0"/>
    <x v="2"/>
    <x v="0"/>
    <x v="3"/>
    <s v="18"/>
    <s v="105"/>
    <s v="H"/>
    <n v="300"/>
    <s v="Alcona Elementary School"/>
    <s v="51 N. Barlow Rd., Lincoln MI 48742 US"/>
    <n v="0.80396930873394001"/>
    <s v="-6517"/>
    <s v="3"/>
    <d v="1899-12-30T11:01:27"/>
    <d v="1899-12-30T11:11:08"/>
    <n v="0"/>
    <n v="9.683574621414877"/>
    <s v="-83.406471"/>
    <s v="44.661378"/>
    <n v="0.42401886711160802"/>
    <n v="0"/>
    <n v="0"/>
    <s v="101_Tuesday"/>
    <s v="101_Week3_Tuesday"/>
    <n v="1"/>
    <n v="0"/>
    <n v="301"/>
    <e v="#N/A"/>
    <n v="0"/>
    <n v="12.8225"/>
    <s v="NO"/>
    <s v="MTWRF"/>
    <s v="Yes"/>
    <s v="Yes"/>
    <s v="Y"/>
    <n v="0"/>
  </r>
  <r>
    <s v="2227"/>
    <s v="70800"/>
    <s v="0"/>
    <x v="2"/>
    <x v="0"/>
    <x v="3"/>
    <s v="19"/>
    <s v="105"/>
    <s v="H"/>
    <n v="295"/>
    <s v="Alcona High School"/>
    <s v="51 N. Barlow Rd., Lincoln MI 48742 US"/>
    <n v="0"/>
    <s v="-6518"/>
    <s v="3"/>
    <d v="1899-12-30T11:11:08"/>
    <d v="1899-12-30T11:20:49"/>
    <n v="0"/>
    <n v="9.683574621414877"/>
    <s v="-83.406471"/>
    <s v="44.661378"/>
    <m/>
    <n v="0"/>
    <n v="0"/>
    <s v="101_Tuesday"/>
    <s v="101_Week3_Tuesday"/>
    <n v="1"/>
    <n v="0"/>
    <n v="296"/>
    <e v="#N/A"/>
    <n v="0"/>
    <n v="17.704999999999998"/>
    <s v="NO"/>
    <s v="MTWRF"/>
    <s v="Yes"/>
    <s v="Yes"/>
    <s v="Y"/>
    <n v="0"/>
  </r>
  <r>
    <s v="8539"/>
    <s v="99031"/>
    <s v="66"/>
    <x v="2"/>
    <x v="0"/>
    <x v="3"/>
    <s v="20"/>
    <s v="105"/>
    <s v="H"/>
    <n v="5"/>
    <s v="BLARNEY CASTLE #536"/>
    <s v="449 S. US 23, HARRISVILLE MI 48740 US"/>
    <n v="7.2974209133535597"/>
    <s v="-6519"/>
    <s v="7"/>
    <d v="1899-12-30T11:28:07"/>
    <d v="1899-12-30T11:42:47"/>
    <n v="0"/>
    <n v="14.672222221666667"/>
    <s v="-83.304158"/>
    <s v="44.643395"/>
    <n v="6.3367838930858396"/>
    <n v="0"/>
    <n v="0"/>
    <s v="101_Tuesday"/>
    <s v="101_Week3_Tuesday"/>
    <n v="1"/>
    <n v="0"/>
    <n v="6"/>
    <e v="#N/A"/>
    <n v="113.0925"/>
    <n v="125.91119999999999"/>
    <s v="NO"/>
    <s v="MTWRF"/>
    <s v="Yes"/>
    <s v="Yes"/>
    <s v="Y"/>
    <n v="0"/>
  </r>
  <r>
    <s v="2021"/>
    <s v="99046"/>
    <s v="10"/>
    <x v="2"/>
    <x v="0"/>
    <x v="3"/>
    <s v="21"/>
    <s v="101"/>
    <s v="H"/>
    <n v="70"/>
    <s v="HARRISVILLE SHELL OIL"/>
    <s v="217 S STATE, HARRISVILLE MI 48740 US"/>
    <n v="1.1960314493626401"/>
    <s v="-6520"/>
    <s v="6"/>
    <d v="1899-12-30T11:43:59"/>
    <d v="1899-12-30T11:51:54"/>
    <n v="0"/>
    <n v="7.9222222233333337"/>
    <s v="-83.29677"/>
    <s v="44.654293"/>
    <n v="0.84086600809382195"/>
    <n v="0"/>
    <n v="0"/>
    <s v="101_Tuesday"/>
    <s v="101_Week3_Tuesday"/>
    <n v="1"/>
    <n v="0"/>
    <n v="71"/>
    <e v="#N/A"/>
    <n v="33.82"/>
    <n v="41.96"/>
    <s v="NO"/>
    <s v="MTWRF"/>
    <s v="No"/>
    <s v="Yes"/>
    <s v="Y"/>
    <n v="0"/>
  </r>
  <r>
    <s v="2219"/>
    <s v="70792"/>
    <s v="0"/>
    <x v="2"/>
    <x v="0"/>
    <x v="3"/>
    <s v="22"/>
    <s v="101"/>
    <s v="H"/>
    <n v="20"/>
    <s v="City of Harrisville"/>
    <s v="200 North 5th Street P.O. Box 278, Harrisville MI 48740 US"/>
    <n v="1.0423270445317001"/>
    <s v="-6521"/>
    <s v="7"/>
    <d v="1899-12-30T11:52:57"/>
    <d v="1899-12-30T12:01:49"/>
    <n v="0"/>
    <n v="8.8666666666666671"/>
    <s v="-83.2960627"/>
    <s v="44.6575658"/>
    <n v="0.304145043018617"/>
    <n v="3"/>
    <n v="5.6603773584905703E-2"/>
    <s v="101_Tuesday"/>
    <s v="101_Week3_Tuesday"/>
    <n v="1"/>
    <n v="22"/>
    <n v="21"/>
    <e v="#N/A"/>
    <n v="36.79"/>
    <n v="36.79"/>
    <s v="NO"/>
    <s v="MTWRF"/>
    <s v="No"/>
    <s v="Yes"/>
    <s v="Y"/>
    <n v="22"/>
  </r>
  <r>
    <s v="2466"/>
    <s v="71058"/>
    <s v="0"/>
    <x v="2"/>
    <x v="0"/>
    <x v="3"/>
    <s v="23"/>
    <s v="101"/>
    <s v="H"/>
    <n v="50"/>
    <s v="Manus Tool"/>
    <s v="510 S. Third St. P.O. Box 248, Harrisville MI 48740 US"/>
    <n v="2.3493890538811701"/>
    <s v="-6522"/>
    <s v="7"/>
    <d v="1899-12-30T12:04:10"/>
    <d v="1899-12-30T12:12:01"/>
    <n v="0"/>
    <n v="7.8500000000000005"/>
    <s v="-83.294262"/>
    <s v="44.651854"/>
    <n v="0.54591432259498496"/>
    <n v="3"/>
    <n v="5.7692307692307702E-2"/>
    <s v="101_Tuesday"/>
    <s v="101_Week3_Tuesday"/>
    <n v="1"/>
    <n v="33"/>
    <n v="51"/>
    <e v="#N/A"/>
    <n v="138.00749999999999"/>
    <n v="138.00749999999999"/>
    <s v="NO"/>
    <s v="MTWRF"/>
    <s v="No"/>
    <s v="Yes"/>
    <s v="Y"/>
    <n v="33"/>
  </r>
  <r>
    <s v="2462"/>
    <s v="71054"/>
    <s v="0"/>
    <x v="2"/>
    <x v="0"/>
    <x v="3"/>
    <s v="24"/>
    <s v="101"/>
    <s v="H"/>
    <n v="40"/>
    <s v="Sunrise Tool Products"/>
    <s v="604 S. Third, Harrisville MI 48740 US"/>
    <n v="0.14224499091505999"/>
    <s v="-6523"/>
    <s v="7"/>
    <d v="1899-12-30T12:12:10"/>
    <d v="1899-12-30T12:27:06"/>
    <n v="0"/>
    <n v="14.927777776666668"/>
    <s v="-83.294174"/>
    <s v="44.6513113"/>
    <n v="3.7143518533103999E-2"/>
    <n v="0"/>
    <n v="0"/>
    <s v="101_Tuesday"/>
    <s v="101_Week3_Tuesday"/>
    <n v="1"/>
    <n v="0"/>
    <n v="41"/>
    <e v="#N/A"/>
    <n v="54.064999999999998"/>
    <n v="54.064999999999998"/>
    <s v="NO"/>
    <s v="MTWRF"/>
    <s v="No"/>
    <s v="Yes"/>
    <s v="Y"/>
    <n v="0"/>
  </r>
  <r>
    <s v="2467"/>
    <s v="71059"/>
    <s v="0"/>
    <x v="2"/>
    <x v="0"/>
    <x v="3"/>
    <s v="25"/>
    <s v="105"/>
    <s v="H"/>
    <n v="260"/>
    <s v="SHOTMAKERS"/>
    <s v="49 Main Street, HARRISVILLE MI 48740 US"/>
    <n v="1.94227986223996"/>
    <s v="-6524"/>
    <s v="7"/>
    <d v="1899-12-30T12:29:02"/>
    <d v="1899-12-30T12:39:35"/>
    <n v="0"/>
    <n v="10.555555555"/>
    <s v="-83.2945433"/>
    <s v="44.65629"/>
    <n v="0.40363203117736302"/>
    <n v="0"/>
    <n v="0"/>
    <s v="101_Tuesday"/>
    <s v="101_Week3_Tuesday"/>
    <n v="1"/>
    <n v="0"/>
    <n v="261"/>
    <e v="#N/A"/>
    <n v="106.32"/>
    <n v="36.055"/>
    <s v="NO"/>
    <s v="MTWRF"/>
    <s v="Yes"/>
    <s v="Yes"/>
    <s v="Y"/>
    <n v="0"/>
  </r>
  <r>
    <s v="2460"/>
    <s v="73063"/>
    <s v="2"/>
    <x v="2"/>
    <x v="0"/>
    <x v="3"/>
    <s v="26"/>
    <s v="105"/>
    <s v="F"/>
    <n v="315"/>
    <s v="Alcona Health Center - Harrisv"/>
    <s v="205 North State Street P.O. Box 130, Harrisville MI 48740 US"/>
    <n v="0.346230838447809"/>
    <s v="-6525"/>
    <s v="7"/>
    <d v="1899-12-30T12:39:56"/>
    <d v="1899-12-30T12:46:00"/>
    <n v="0"/>
    <n v="6.0666666666666664"/>
    <s v="-83.294992"/>
    <s v="44.657998"/>
    <n v="0.14132928927388499"/>
    <n v="0"/>
    <n v="0"/>
    <s v="101_Tuesday"/>
    <s v="101_Week3_Tuesday"/>
    <n v="1"/>
    <n v="0"/>
    <n v="316"/>
    <s v="105_Week3_Friday"/>
    <n v="30.21"/>
    <n v="29.31"/>
    <s v="NO"/>
    <s v="MTWRF"/>
    <s v="Yes"/>
    <s v="Yes"/>
    <s v="Y"/>
    <n v="0"/>
  </r>
  <r>
    <s v="13587"/>
    <s v="73498"/>
    <s v="0"/>
    <x v="2"/>
    <x v="0"/>
    <x v="3"/>
    <s v="27"/>
    <s v="105"/>
    <s v="H"/>
    <n v="280"/>
    <s v="ALCONA BREW HAUS"/>
    <s v="676 N. US-23, HARRISVILLE MI 48740 US"/>
    <n v="1.8136761970818001"/>
    <s v="-6526"/>
    <s v="7"/>
    <d v="1899-12-30T13:59:59"/>
    <d v="1899-12-30T14:07:52"/>
    <n v="72.176936702802806"/>
    <n v="7.8888888900000005"/>
    <s v="-83.290475"/>
    <s v="44.675762"/>
    <n v="1.27594533023456"/>
    <n v="0"/>
    <n v="0"/>
    <s v="101_Tuesday"/>
    <s v="101_Week3_Tuesday"/>
    <n v="1"/>
    <n v="0"/>
    <n v="281"/>
    <e v="#N/A"/>
    <n v="91.006200000000007"/>
    <n v="88.436199999999999"/>
    <s v="NO"/>
    <s v="WRF"/>
    <s v="Yes"/>
    <s v="Yes"/>
    <s v="N"/>
    <n v="0"/>
  </r>
  <r>
    <s v=""/>
    <m/>
    <m/>
    <x v="2"/>
    <x v="0"/>
    <x v="3"/>
    <s v=""/>
    <m/>
    <m/>
    <m/>
    <s v="Alpena Depot"/>
    <s v="120 E Herman St,, Alpena 49707 US"/>
    <n v="40.074741007760203"/>
    <s v="-6029"/>
    <m/>
    <d v="1899-12-30T14:47:57"/>
    <d v="1899-12-30T14:47:57"/>
    <n v="0"/>
    <m/>
    <s v="-83.416387"/>
    <s v="45.0710235"/>
    <n v="31.601685158152801"/>
    <m/>
    <m/>
    <s v="101_Tuesday"/>
    <s v="101_Week3_Tuesday"/>
    <n v="20"/>
    <m/>
    <n v="1"/>
    <e v="#N/A"/>
    <m/>
    <m/>
    <m/>
    <m/>
    <s v="Yes"/>
    <s v="Yes"/>
    <m/>
    <m/>
  </r>
  <r>
    <s v="2804"/>
    <s v="71411"/>
    <s v="0"/>
    <x v="2"/>
    <x v="0"/>
    <x v="4"/>
    <s v="1"/>
    <s v="105"/>
    <s v="H"/>
    <n v="10"/>
    <s v="Jamieson Nursing Home"/>
    <s v="790 U.S. 23 South P.O. Box 369, Harrisville MI 48740 US"/>
    <n v="44.595276841893799"/>
    <s v="-6527"/>
    <s v="7"/>
    <d v="1899-12-30T08:00:00"/>
    <d v="1899-12-30T08:20:01"/>
    <n v="75.404723158106194"/>
    <n v="20.016666666666666"/>
    <s v="-83.311008"/>
    <s v="44.634412"/>
    <n v="34.629110213808502"/>
    <n v="0"/>
    <n v="0"/>
    <s v="101_Wednesday"/>
    <s v="101_Week3_Wednesday"/>
    <n v="1"/>
    <n v="0"/>
    <n v="11"/>
    <e v="#N/A"/>
    <n v="340.1712"/>
    <n v="338.64249999999998"/>
    <s v="NO"/>
    <s v="MTWRF"/>
    <s v="Yes"/>
    <s v="Yes"/>
    <s v="Y"/>
    <n v="0"/>
  </r>
  <r>
    <s v="8540"/>
    <s v="99031"/>
    <s v="67"/>
    <x v="2"/>
    <x v="0"/>
    <x v="4"/>
    <s v="2"/>
    <s v="105"/>
    <s v="H"/>
    <n v="6"/>
    <s v="BLARNEY CASTLE SUBWAY"/>
    <s v="449 S. US 23, HARRISVILLE MI 48740 US"/>
    <n v="0.80046438984572899"/>
    <s v="-6528"/>
    <s v="7"/>
    <d v="1899-12-30T09:00:00"/>
    <d v="1899-12-30T09:07:44"/>
    <n v="39.182868942618398"/>
    <n v="7.7277777783333335"/>
    <s v="-83.304158"/>
    <s v="44.643395"/>
    <n v="0.70539791556676801"/>
    <n v="0"/>
    <n v="0"/>
    <s v="101_Wednesday"/>
    <s v="101_Week3_Wednesday"/>
    <n v="1"/>
    <n v="0"/>
    <n v="7"/>
    <e v="#N/A"/>
    <n v="20.51"/>
    <n v="51.442500000000003"/>
    <s v="NO"/>
    <s v="MTWRF"/>
    <s v="Yes"/>
    <s v="Yes"/>
    <s v="Y"/>
    <n v="0"/>
  </r>
  <r>
    <s v="14824"/>
    <s v="73538"/>
    <s v="0"/>
    <x v="2"/>
    <x v="0"/>
    <x v="4"/>
    <s v="3"/>
    <s v="105"/>
    <s v="H"/>
    <n v="15"/>
    <s v="THE RED FORK"/>
    <s v="3228 US-23, GREENBUSH MI 48738 US"/>
    <n v="6.2458261940628299"/>
    <s v="-6529"/>
    <s v="7"/>
    <d v="1899-12-30T09:13:58"/>
    <d v="1899-12-30T09:20:58"/>
    <n v="0"/>
    <n v="6.9944444433333333"/>
    <s v="-83.315451"/>
    <s v="44.563342"/>
    <n v="5.7128678885202104"/>
    <n v="0"/>
    <n v="0"/>
    <s v="101_Wednesday"/>
    <s v="101_Week3_Wednesday"/>
    <n v="1"/>
    <n v="0"/>
    <n v="16"/>
    <e v="#N/A"/>
    <n v="40.924999999999997"/>
    <n v="0"/>
    <s v="NO"/>
    <s v="MTWRF"/>
    <s v="Yes"/>
    <s v="Yes"/>
    <s v="Y"/>
    <n v="0"/>
  </r>
  <r>
    <s v="2625"/>
    <s v="71222"/>
    <s v="0"/>
    <x v="2"/>
    <x v="0"/>
    <x v="4"/>
    <s v="4"/>
    <s v="101"/>
    <s v="H"/>
    <n v="130"/>
    <s v="P &amp; L Development"/>
    <s v="4025 Arrow St., Oscoda MI 48750 US"/>
    <n v="12.8182337656617"/>
    <s v="-6530"/>
    <s v="7"/>
    <d v="1899-12-30T09:33:47"/>
    <d v="1899-12-30T10:07:49"/>
    <n v="0"/>
    <n v="34.038888890000003"/>
    <s v="-83.3586767"/>
    <s v="44.4539983"/>
    <n v="10.9511844769038"/>
    <n v="0"/>
    <n v="0"/>
    <s v="101_Wednesday"/>
    <s v="101_Week3_Wednesday"/>
    <n v="1"/>
    <n v="24"/>
    <n v="131"/>
    <e v="#N/A"/>
    <n v="487.83499999999998"/>
    <n v="348.24250000000001"/>
    <s v="NO"/>
    <s v="MTWRF"/>
    <s v="No"/>
    <s v="Yes"/>
    <s v="Y"/>
    <n v="24"/>
  </r>
  <r>
    <s v="2814"/>
    <s v="73063"/>
    <s v="4"/>
    <x v="2"/>
    <x v="0"/>
    <x v="4"/>
    <s v="5"/>
    <s v="105"/>
    <s v="H"/>
    <n v="80"/>
    <s v="ALCONA HEALTH CENTER - OSCODA"/>
    <s v="5671 N SKEEL RD, OSCODA MI 48750 US"/>
    <n v="0.66232743859291099"/>
    <s v="-6531"/>
    <s v="7"/>
    <d v="1899-12-30T10:08:29"/>
    <d v="1899-12-30T10:17:33"/>
    <n v="0"/>
    <n v="9.0666666666666664"/>
    <s v="-83.353148"/>
    <s v="44.450185"/>
    <n v="0.54875752029079605"/>
    <n v="0"/>
    <n v="0"/>
    <s v="101_Wednesday"/>
    <s v="101_Week3_Wednesday"/>
    <n v="1"/>
    <n v="0"/>
    <n v="81"/>
    <e v="#N/A"/>
    <n v="126.46"/>
    <n v="122.79"/>
    <s v="YES"/>
    <s v="MTWRF"/>
    <s v="Yes"/>
    <s v="Yes"/>
    <s v="Y"/>
    <n v="0"/>
  </r>
  <r>
    <s v="12368"/>
    <s v="73063"/>
    <s v="6"/>
    <x v="2"/>
    <x v="0"/>
    <x v="4"/>
    <s v="6"/>
    <s v="105"/>
    <s v="H"/>
    <n v="90"/>
    <s v="ALCONA HEALTH CENTER-OSCODA"/>
    <s v="5671 N SKEEL RD, OSCODA MI 48750 US"/>
    <n v="0"/>
    <s v="-6532"/>
    <s v="7"/>
    <d v="1899-12-30T10:17:33"/>
    <d v="1899-12-30T10:23:13"/>
    <n v="0"/>
    <n v="5.6611111100000002"/>
    <s v="-83.353148"/>
    <s v="44.450185"/>
    <m/>
    <n v="0"/>
    <n v="0"/>
    <s v="101_Wednesday"/>
    <s v="101_Week3_Wednesday"/>
    <n v="1"/>
    <n v="0"/>
    <n v="91"/>
    <e v="#N/A"/>
    <n v="9.3800000000000008"/>
    <n v="9.1199999999999992"/>
    <s v="YES"/>
    <s v="MTWRF"/>
    <s v="Yes"/>
    <s v="Yes"/>
    <s v="Y"/>
    <n v="0"/>
  </r>
  <r>
    <s v="2232"/>
    <s v="70805"/>
    <s v="0"/>
    <x v="2"/>
    <x v="0"/>
    <x v="4"/>
    <s v="7"/>
    <s v="101"/>
    <s v="H"/>
    <n v="310"/>
    <s v="Irish Pub"/>
    <s v="4709 F-41, Oscoda MI 48750 US"/>
    <n v="2.2837362065911302"/>
    <s v="-6533"/>
    <s v="7"/>
    <d v="1899-12-30T10:25:29"/>
    <d v="1899-12-30T10:32:34"/>
    <n v="0"/>
    <n v="7.0888888899999998"/>
    <s v="-83.332569"/>
    <s v="44.4365462"/>
    <n v="1.4956610065065099"/>
    <n v="0"/>
    <n v="0"/>
    <s v="101_Wednesday"/>
    <s v="101_Week3_Wednesday"/>
    <n v="1"/>
    <n v="0"/>
    <n v="311"/>
    <e v="#N/A"/>
    <n v="49.63"/>
    <n v="10.84"/>
    <s v="NO"/>
    <s v="MTWRF"/>
    <s v="No"/>
    <s v="Yes"/>
    <s v="Y"/>
    <n v="0"/>
  </r>
  <r>
    <s v="2627"/>
    <s v="71224"/>
    <s v="0"/>
    <x v="2"/>
    <x v="0"/>
    <x v="4"/>
    <s v="8"/>
    <s v="105"/>
    <s v="H"/>
    <n v="180"/>
    <s v="Vista Lanes"/>
    <s v="5214 N. US-23 P.O. Box 481, Oscoda MI 48750 US"/>
    <n v="0.69350509531796001"/>
    <s v="-6534"/>
    <s v="7"/>
    <d v="1899-12-30T10:33:16"/>
    <d v="1899-12-30T10:43:26"/>
    <n v="0"/>
    <n v="10.172222221666667"/>
    <s v="-83.329344"/>
    <s v="44.430907"/>
    <n v="0.40212571085562998"/>
    <n v="0"/>
    <n v="0"/>
    <s v="101_Wednesday"/>
    <s v="101_Week3_Wednesday"/>
    <n v="1"/>
    <n v="0"/>
    <n v="181"/>
    <e v="#N/A"/>
    <n v="61.323700000000002"/>
    <n v="22.0275"/>
    <s v="NO"/>
    <s v="MTRF"/>
    <s v="Yes"/>
    <s v="Yes"/>
    <s v="N"/>
    <n v="0"/>
  </r>
  <r>
    <s v="9919"/>
    <s v="99062"/>
    <s v="120"/>
    <x v="2"/>
    <x v="0"/>
    <x v="4"/>
    <s v="9"/>
    <s v="105"/>
    <s v="H"/>
    <n v="168"/>
    <s v="ROGERS-OSCOCA 4055"/>
    <s v="5112 US 23, OSCODA MI 48750 US"/>
    <n v="0.48330018855631302"/>
    <s v="-6535"/>
    <s v="7"/>
    <d v="1899-12-30T10:43:56"/>
    <d v="1899-12-30T10:57:49"/>
    <n v="0"/>
    <n v="13.877777778333334"/>
    <s v="-83.329316"/>
    <s v="44.427904"/>
    <n v="0.28355199032078598"/>
    <n v="10"/>
    <n v="0.19230769230769201"/>
    <s v="101_Wednesday"/>
    <s v="101_Week3_Wednesday"/>
    <n v="1"/>
    <n v="35"/>
    <n v="169"/>
    <e v="#N/A"/>
    <n v="32.83"/>
    <n v="64.069999999999993"/>
    <s v="NO"/>
    <s v="MTWRF"/>
    <s v="Yes"/>
    <s v="Yes"/>
    <s v="Y"/>
    <n v="35"/>
  </r>
  <r>
    <s v="2618"/>
    <s v="71215"/>
    <s v="0"/>
    <x v="2"/>
    <x v="0"/>
    <x v="4"/>
    <s v="10"/>
    <s v="105"/>
    <s v="H"/>
    <n v="170"/>
    <s v="Oscoda Kentucky Fried Chicken"/>
    <s v="5150 N US-23 P.O. Box 1385, Oscoda MI 48750 US"/>
    <n v="0.27980702184140699"/>
    <s v="-6536"/>
    <s v="5"/>
    <d v="1899-12-30T10:58:05"/>
    <d v="1899-12-30T11:04:46"/>
    <n v="0"/>
    <n v="6.6833333333333336"/>
    <s v="-83.329645"/>
    <s v="44.429369"/>
    <n v="0.18473706218684699"/>
    <n v="0"/>
    <n v="0"/>
    <s v="101_Wednesday"/>
    <s v="101_Week3_Wednesday"/>
    <n v="1"/>
    <n v="0"/>
    <n v="171"/>
    <e v="#N/A"/>
    <n v="33.641199999999998"/>
    <n v="28.254999999999999"/>
    <s v="NO"/>
    <s v="MTWRF"/>
    <s v="Yes"/>
    <s v="Yes"/>
    <s v="Y"/>
    <n v="0"/>
  </r>
  <r>
    <s v="11915"/>
    <s v="70613"/>
    <s v="2"/>
    <x v="2"/>
    <x v="0"/>
    <x v="4"/>
    <s v="11"/>
    <s v="105"/>
    <s v="H"/>
    <n v="102"/>
    <s v="SUBWAY- OSCODA"/>
    <s v="5121 US 23 NORTH, OSCODA MI 48750 US"/>
    <n v="0.26644531637430202"/>
    <s v="-6537"/>
    <s v="6"/>
    <d v="1899-12-30T11:05:02"/>
    <d v="1899-12-30T11:10:37"/>
    <n v="0"/>
    <n v="5.583333333333333"/>
    <s v="-83.330663"/>
    <s v="44.428352"/>
    <n v="0.131434952326027"/>
    <n v="0"/>
    <n v="0"/>
    <s v="101_Wednesday"/>
    <s v="101_Week3_Wednesday"/>
    <n v="1"/>
    <n v="0"/>
    <n v="103"/>
    <e v="#N/A"/>
    <n v="21.71"/>
    <n v="21.81"/>
    <s v="NO"/>
    <s v="MTWRF"/>
    <s v="Yes"/>
    <s v="Yes"/>
    <s v="Y"/>
    <n v="0"/>
  </r>
  <r>
    <s v="13277"/>
    <s v="70622"/>
    <s v="2"/>
    <x v="2"/>
    <x v="0"/>
    <x v="4"/>
    <s v="12"/>
    <s v="105"/>
    <s v="H"/>
    <n v="150"/>
    <s v="WOLVERINE STATE CREDIT UNION"/>
    <s v="201 N. STATE AVE., OSCODA MI 48750 US"/>
    <n v="0.97281024791300297"/>
    <s v="-6538"/>
    <s v="5"/>
    <d v="1899-12-30T11:11:36"/>
    <d v="1899-12-30T11:21:42"/>
    <n v="0"/>
    <n v="10.1"/>
    <s v="-83.330539"/>
    <s v="44.421708"/>
    <n v="0.45906625372392701"/>
    <n v="0"/>
    <n v="0"/>
    <s v="101_Wednesday"/>
    <s v="101_Week3_Wednesday"/>
    <n v="1"/>
    <n v="0"/>
    <n v="151"/>
    <e v="#N/A"/>
    <n v="37.234999999999999"/>
    <n v="36.51"/>
    <s v="NO"/>
    <s v="MTWRF"/>
    <s v="Yes"/>
    <s v="Yes"/>
    <s v="Y"/>
    <n v="0"/>
  </r>
  <r>
    <s v="2632"/>
    <s v="71229"/>
    <s v="0"/>
    <x v="2"/>
    <x v="0"/>
    <x v="4"/>
    <s v="13"/>
    <s v="105"/>
    <s v="H"/>
    <n v="133"/>
    <s v="Gilbert's Drug Store"/>
    <s v="212 State St., Oscoda MI 48750 US"/>
    <n v="0.50264238193631205"/>
    <s v="-6539"/>
    <s v="6"/>
    <d v="1899-12-30T11:22:12"/>
    <d v="1899-12-30T11:29:06"/>
    <n v="0"/>
    <n v="6.8916666666666666"/>
    <s v="-83.33054"/>
    <s v="44.418915"/>
    <n v="0.192682593646368"/>
    <n v="0"/>
    <n v="0"/>
    <s v="101_Wednesday"/>
    <s v="101_Week3_Wednesday"/>
    <n v="1"/>
    <n v="0"/>
    <n v="134"/>
    <e v="#N/A"/>
    <n v="24.945"/>
    <n v="24.945"/>
    <s v="NO"/>
    <s v="MTWRF"/>
    <s v="Yes"/>
    <s v="Yes"/>
    <s v="Y"/>
    <n v="0"/>
  </r>
  <r>
    <s v="2616"/>
    <s v="71213"/>
    <s v="0"/>
    <x v="2"/>
    <x v="0"/>
    <x v="4"/>
    <s v="14"/>
    <s v="101"/>
    <s v="H"/>
    <n v="307"/>
    <s v="V.F.W. Post 3735"/>
    <s v="240 Chrysler, Oscoda MI 48750 US"/>
    <n v="1.4254513066262"/>
    <s v="-6540"/>
    <s v="6"/>
    <d v="1899-12-30T11:30:31"/>
    <d v="1899-12-30T11:37:27"/>
    <n v="0"/>
    <n v="6.9249999999999998"/>
    <s v="-83.325314"/>
    <s v="44.413266"/>
    <n v="0.57443527586923904"/>
    <n v="0"/>
    <n v="0"/>
    <s v="101_Wednesday"/>
    <s v="101_Week3_Wednesday"/>
    <n v="1"/>
    <n v="0"/>
    <n v="308"/>
    <e v="#N/A"/>
    <n v="23.86"/>
    <n v="5.8475000000000001"/>
    <s v="NO"/>
    <s v="MTWRF"/>
    <s v="No"/>
    <s v="Yes"/>
    <s v="Y"/>
    <n v="0"/>
  </r>
  <r>
    <s v="2836"/>
    <s v="72000"/>
    <s v="0"/>
    <x v="2"/>
    <x v="0"/>
    <x v="4"/>
    <s v="15"/>
    <s v="101"/>
    <s v="H"/>
    <n v="306"/>
    <s v="American Legion"/>
    <s v="849 S. State, Oscoda MI 48750 US"/>
    <n v="0.25368591211736202"/>
    <s v="-6541"/>
    <s v="6"/>
    <d v="1899-12-30T11:37:41"/>
    <d v="1899-12-30T11:41:00"/>
    <n v="0"/>
    <n v="3.3166666666666669"/>
    <s v="-83.324691"/>
    <s v="44.412177"/>
    <n v="7.8008945221618303E-2"/>
    <n v="0"/>
    <n v="0"/>
    <s v="101_Wednesday"/>
    <s v="101_Week3_Wednesday"/>
    <n v="1"/>
    <n v="0"/>
    <n v="307"/>
    <e v="#N/A"/>
    <n v="21.317499999999999"/>
    <n v="4.7625000000000002"/>
    <s v="NO"/>
    <s v="MTWRF"/>
    <s v="No"/>
    <s v="Yes"/>
    <s v="Y"/>
    <n v="0"/>
  </r>
  <r>
    <s v="2622"/>
    <s v="71219"/>
    <s v="0"/>
    <x v="2"/>
    <x v="0"/>
    <x v="4"/>
    <s v="16"/>
    <s v="101"/>
    <s v="H"/>
    <n v="150"/>
    <s v="CHANG YANG"/>
    <s v="220 S. State St., Oscoda MI 48750 US"/>
    <n v="3.0835664160549601"/>
    <s v="-6542"/>
    <s v="5"/>
    <d v="1899-12-30T11:44:05"/>
    <d v="1899-12-30T11:48:09"/>
    <n v="0"/>
    <n v="4.0666666666666664"/>
    <s v="-83.3339765797817"/>
    <s v="44.4071296543162"/>
    <n v="1.21150952545794"/>
    <n v="0"/>
    <n v="0"/>
    <s v="101_Wednesday"/>
    <s v="101_Week3_Wednesday"/>
    <n v="1"/>
    <n v="0"/>
    <n v="151"/>
    <e v="#N/A"/>
    <n v="39.585000000000001"/>
    <n v="39.585000000000001"/>
    <s v="YES"/>
    <s v="MTWRF"/>
    <s v="No"/>
    <s v="Yes"/>
    <s v="Y"/>
    <n v="0"/>
  </r>
  <r>
    <s v="2637"/>
    <s v="99047"/>
    <s v="0"/>
    <x v="2"/>
    <x v="0"/>
    <x v="4"/>
    <s v="17"/>
    <s v="101"/>
    <s v="H"/>
    <n v="223"/>
    <s v="Alpena Alcona Area C.U. (Oscod"/>
    <s v="103 S. State St. P.O. Box 515, Oscoda MI 48750 US"/>
    <n v="0.80904020555317402"/>
    <s v="-6543"/>
    <s v="5"/>
    <d v="1899-12-30T11:48:58"/>
    <d v="1899-12-30T11:53:42"/>
    <n v="0"/>
    <n v="4.7333333333333334"/>
    <s v="-83.3315114548439"/>
    <s v="44.4086153443763"/>
    <n v="0.16070395278414601"/>
    <n v="0"/>
    <n v="0"/>
    <s v="101_Wednesday"/>
    <s v="101_Week3_Wednesday"/>
    <n v="1"/>
    <n v="0"/>
    <n v="224"/>
    <e v="#N/A"/>
    <n v="45.421199999999999"/>
    <n v="21.547499999999999"/>
    <s v="NO"/>
    <s v="MTWRF"/>
    <s v="No"/>
    <s v="Yes"/>
    <s v="Y"/>
    <n v="0"/>
  </r>
  <r>
    <s v="9582"/>
    <s v="73311"/>
    <s v="0"/>
    <x v="2"/>
    <x v="0"/>
    <x v="4"/>
    <s v="18"/>
    <s v="105"/>
    <s v="H"/>
    <n v="112"/>
    <s v="HILLTOP BAR &amp; GRILL"/>
    <s v="401 N MILL ST, OSCODA MI 48750 US"/>
    <n v="3.30555954016745"/>
    <s v="-6544"/>
    <s v="6"/>
    <d v="1899-12-30T11:57:00"/>
    <d v="1899-12-30T12:06:54"/>
    <n v="0"/>
    <n v="9.9"/>
    <s v="-83.341904"/>
    <s v="44.419621"/>
    <n v="1.05415615629711"/>
    <n v="0"/>
    <n v="0"/>
    <s v="101_Wednesday"/>
    <s v="101_Week3_Wednesday"/>
    <n v="1"/>
    <n v="0"/>
    <n v="113"/>
    <e v="#N/A"/>
    <n v="67.323700000000002"/>
    <n v="47.4512"/>
    <s v="NO"/>
    <s v="MTWRF"/>
    <s v="Yes"/>
    <s v="Yes"/>
    <s v="Y"/>
    <n v="0"/>
  </r>
  <r>
    <s v="14179"/>
    <s v="73509"/>
    <s v="0"/>
    <x v="2"/>
    <x v="0"/>
    <x v="4"/>
    <s v="19"/>
    <s v="105"/>
    <s v="H"/>
    <n v="170"/>
    <s v="GARY OIL"/>
    <s v="5123 N. US-23, OSCODA MI 48750 US"/>
    <n v="3.3911569714546199"/>
    <s v="-6545"/>
    <s v="7"/>
    <d v="1899-12-30T12:10:18"/>
    <d v="1899-12-30T12:17:41"/>
    <n v="0"/>
    <n v="7.3833333333333337"/>
    <s v="-83.3305433"/>
    <s v="44.4286883"/>
    <n v="1.3671668206841301"/>
    <n v="4"/>
    <n v="7.54716981132076E-2"/>
    <s v="101_Wednesday"/>
    <s v="101_Week3_Wednesday"/>
    <n v="1"/>
    <n v="22"/>
    <n v="171"/>
    <e v="#N/A"/>
    <n v="39.89"/>
    <n v="68.267499999999998"/>
    <s v="NO"/>
    <s v="MTWRF"/>
    <s v="Yes"/>
    <s v="Yes"/>
    <s v="Y"/>
    <n v="22"/>
  </r>
  <r>
    <s v="14258"/>
    <s v="73509"/>
    <s v="1"/>
    <x v="2"/>
    <x v="0"/>
    <x v="4"/>
    <s v="20"/>
    <s v="105"/>
    <s v="H"/>
    <n v="95"/>
    <s v="GARY OIL BASE GARAGE"/>
    <s v="5123 N. US-23, OSCODA MI 48750 US"/>
    <n v="0"/>
    <s v="-6546"/>
    <s v="7"/>
    <d v="1899-12-30T12:17:41"/>
    <d v="1899-12-30T12:28:39"/>
    <n v="0"/>
    <n v="10.972222223333334"/>
    <s v="-83.3305433"/>
    <s v="44.4286883"/>
    <m/>
    <n v="24"/>
    <n v="0.45283018867924502"/>
    <s v="101_Wednesday"/>
    <s v="101_Week3_Wednesday"/>
    <n v="1"/>
    <n v="90"/>
    <n v="96"/>
    <e v="#N/A"/>
    <n v="91.92"/>
    <n v="91.92"/>
    <s v="YES"/>
    <s v="MTWRF"/>
    <s v="Yes"/>
    <s v="Yes"/>
    <s v="Y"/>
    <n v="90"/>
  </r>
  <r>
    <s v="2607"/>
    <s v="71204"/>
    <s v="0"/>
    <x v="2"/>
    <x v="0"/>
    <x v="4"/>
    <s v="21"/>
    <s v="105"/>
    <s v="H"/>
    <n v="190"/>
    <s v="Oscoda G's Pizzeria"/>
    <s v="5226 N. US-23, Oscoda MI 48750 US"/>
    <n v="0.54556839540600799"/>
    <s v="-6547"/>
    <s v="7"/>
    <d v="1899-12-30T12:29:12"/>
    <d v="1899-12-30T12:45:52"/>
    <n v="0"/>
    <n v="16.666666666666668"/>
    <s v="-83.329243"/>
    <s v="44.431558"/>
    <n v="0.27417660207671601"/>
    <n v="0"/>
    <n v="0"/>
    <s v="101_Wednesday"/>
    <s v="101_Week3_Wednesday"/>
    <n v="1"/>
    <n v="0"/>
    <n v="191"/>
    <e v="#N/A"/>
    <n v="159.7825"/>
    <n v="126.44119999999999"/>
    <s v="NO"/>
    <s v="MTWRF"/>
    <s v="Yes"/>
    <s v="Yes"/>
    <s v="Y"/>
    <n v="0"/>
  </r>
  <r>
    <s v="2603"/>
    <s v="99061"/>
    <s v="113"/>
    <x v="2"/>
    <x v="0"/>
    <x v="4"/>
    <s v="22"/>
    <s v="105"/>
    <s v="H"/>
    <n v="50"/>
    <s v="FAMILY FARE #1519"/>
    <s v="5463 N. HURON RD. 5463 N. HURON RD, OSCODA MI 48750 US"/>
    <n v="0.67700206115841899"/>
    <s v="-6548"/>
    <s v="7"/>
    <d v="1899-12-30T12:46:32"/>
    <d v="1899-12-30T13:23:26"/>
    <n v="0"/>
    <n v="36.894444443333335"/>
    <s v="-83.330908"/>
    <s v="44.437776"/>
    <n v="0.48494383250613798"/>
    <n v="4"/>
    <n v="7.54716981132076E-2"/>
    <s v="101_Wednesday"/>
    <s v="101_Week3_Wednesday"/>
    <n v="1"/>
    <n v="23"/>
    <n v="51"/>
    <e v="#N/A"/>
    <n v="148.08369999999999"/>
    <n v="154.54499999999999"/>
    <s v="NO"/>
    <s v="MTWRF"/>
    <s v="Yes"/>
    <s v="Yes"/>
    <s v="Y"/>
    <n v="23"/>
  </r>
  <r>
    <s v="13077"/>
    <s v="99161"/>
    <s v="113"/>
    <x v="2"/>
    <x v="0"/>
    <x v="4"/>
    <s v="23"/>
    <s v="105"/>
    <s v="H"/>
    <n v="1"/>
    <s v="FAMILY FARE #1519 FIRST AID"/>
    <s v="5463 N. HURON RD., OSCODA MI 48750 US"/>
    <n v="0"/>
    <s v="-6549"/>
    <s v="7"/>
    <d v="1899-12-30T13:23:26"/>
    <d v="1899-12-30T13:33:07"/>
    <n v="0"/>
    <n v="9.683574621414877"/>
    <s v="-83.330908"/>
    <s v="44.437776"/>
    <m/>
    <n v="0"/>
    <n v="0"/>
    <s v="101_Wednesday"/>
    <s v="101_Week3_Wednesday"/>
    <n v="1"/>
    <n v="0"/>
    <n v="2"/>
    <e v="#N/A"/>
    <n v="19.6175"/>
    <n v="0"/>
    <s v="NO"/>
    <s v="MTWRF"/>
    <s v="Yes"/>
    <s v="Yes"/>
    <s v="Y"/>
    <n v="0"/>
  </r>
  <r>
    <s v="11643"/>
    <s v="73433"/>
    <s v="0"/>
    <x v="2"/>
    <x v="0"/>
    <x v="4"/>
    <s v="24"/>
    <s v="105"/>
    <s v="H"/>
    <n v="200"/>
    <s v="DUDLEY'S DINER"/>
    <s v="5731 US 23 NORTH, OSCODA MI 48750 US"/>
    <n v="0.68555213883519195"/>
    <s v="-6550"/>
    <s v="6"/>
    <d v="1899-12-30T13:33:48"/>
    <d v="1899-12-30T13:38:59"/>
    <n v="0"/>
    <n v="5.1833333333333336"/>
    <s v="-83.330462"/>
    <s v="44.446129"/>
    <n v="0.57676724433275195"/>
    <n v="0"/>
    <n v="0"/>
    <s v="101_Wednesday"/>
    <s v="101_Week3_Wednesday"/>
    <n v="1"/>
    <n v="0"/>
    <n v="201"/>
    <e v="#N/A"/>
    <n v="22.105"/>
    <n v="18.245000000000001"/>
    <s v="NO"/>
    <s v="MTWRF"/>
    <s v="Yes"/>
    <s v="Yes"/>
    <s v="Y"/>
    <n v="0"/>
  </r>
  <r>
    <s v="2986"/>
    <s v="73184"/>
    <s v="0"/>
    <x v="2"/>
    <x v="0"/>
    <x v="4"/>
    <s v="25"/>
    <s v="105"/>
    <s v="H"/>
    <n v="46"/>
    <s v="MANCINOS-OSCODA"/>
    <s v="5565 US 23 N, OSCODA MI 48750 US"/>
    <n v="1.51689451187849"/>
    <s v="-6551"/>
    <s v="7"/>
    <d v="1899-12-30T13:40:30"/>
    <d v="1899-12-30T13:59:36"/>
    <n v="0"/>
    <n v="19.105555554999999"/>
    <s v="-83.32682"/>
    <s v="44.4544533"/>
    <n v="0.66907931244089203"/>
    <n v="0"/>
    <n v="0"/>
    <s v="101_Wednesday"/>
    <s v="101_Week3_Wednesday"/>
    <n v="1"/>
    <n v="0"/>
    <n v="47"/>
    <e v="#N/A"/>
    <n v="162.11750000000001"/>
    <n v="177.05369999999999"/>
    <s v="NO"/>
    <s v="WRF"/>
    <s v="Yes"/>
    <s v="Yes"/>
    <s v="Y"/>
    <n v="0"/>
  </r>
  <r>
    <s v="2640"/>
    <s v="71237"/>
    <s v="0"/>
    <x v="2"/>
    <x v="0"/>
    <x v="4"/>
    <s v="26"/>
    <s v="101"/>
    <s v="H"/>
    <n v="312"/>
    <s v="Eagles"/>
    <s v="6685 US-23 North, Oscoda MI 48750 US"/>
    <n v="2.29626750200987"/>
    <s v="-6552"/>
    <s v="7"/>
    <d v="1899-12-30T14:01:54"/>
    <d v="1899-12-30T14:07:03"/>
    <n v="0"/>
    <n v="5.1444444450000004"/>
    <s v="-83.323018"/>
    <s v="44.471865"/>
    <n v="1.38513356950699"/>
    <n v="0"/>
    <n v="0"/>
    <s v="101_Wednesday"/>
    <s v="101_Week3_Wednesday"/>
    <n v="1"/>
    <n v="0"/>
    <n v="313"/>
    <e v="#N/A"/>
    <n v="60.042499999999997"/>
    <n v="12.373699999999999"/>
    <s v="NO"/>
    <s v="MTWRF"/>
    <s v="No"/>
    <s v="Yes"/>
    <s v="Y"/>
    <n v="0"/>
  </r>
  <r>
    <s v=""/>
    <m/>
    <m/>
    <x v="2"/>
    <x v="0"/>
    <x v="4"/>
    <s v=""/>
    <m/>
    <m/>
    <m/>
    <s v="Alpena Depot"/>
    <s v="120 E Herman St,, Alpena 49707 US"/>
    <n v="56.8598547372967"/>
    <s v="-6054"/>
    <m/>
    <d v="1899-12-30T15:03:55"/>
    <d v="1899-12-30T15:03:55"/>
    <n v="0"/>
    <m/>
    <s v="-83.416387"/>
    <s v="45.0710235"/>
    <n v="46.149743663099201"/>
    <m/>
    <m/>
    <s v="101_Wednesday"/>
    <s v="101_Week3_Wednesday"/>
    <n v="20"/>
    <m/>
    <n v="1"/>
    <e v="#N/A"/>
    <m/>
    <m/>
    <m/>
    <m/>
    <s v="Yes"/>
    <s v="Yes"/>
    <m/>
    <m/>
  </r>
  <r>
    <s v="14554"/>
    <s v="73526"/>
    <s v="0"/>
    <x v="2"/>
    <x v="1"/>
    <x v="0"/>
    <s v="1"/>
    <s v="102"/>
    <s v="F"/>
    <n v="109"/>
    <s v="MICKEY'S MINI MART"/>
    <s v="404 S. HURON AVE, MACKINAC CITY MI 49701 US"/>
    <n v="102.93358298204799"/>
    <s v="-13685"/>
    <s v="5"/>
    <d v="1899-12-30T07:42:56"/>
    <d v="1899-12-30T07:52:37"/>
    <n v="0"/>
    <n v="9.683574621414877"/>
    <s v="-84.726833"/>
    <s v="45.7777023"/>
    <n v="95.2766258242726"/>
    <n v="0"/>
    <n v="0"/>
    <s v="102_Friday"/>
    <s v="102_Week3_Friday"/>
    <n v="1"/>
    <n v="0"/>
    <n v="110"/>
    <s v="102_Week3_Friday"/>
    <n v="22.55"/>
    <n v="0"/>
    <s v="NO"/>
    <s v="MTWRF"/>
    <s v="No"/>
    <s v="No"/>
    <s v="Y"/>
    <m/>
  </r>
  <r>
    <s v="12585"/>
    <s v="99138"/>
    <s v="1"/>
    <x v="2"/>
    <x v="1"/>
    <x v="0"/>
    <s v="2"/>
    <s v="102"/>
    <s v="F"/>
    <n v="87"/>
    <s v="MACKINAW COFFEE"/>
    <s v="302 SOUTH HURON, MACKINAW CITY MI 49701 US"/>
    <n v="0.43174397945404103"/>
    <s v="-13686"/>
    <s v="7"/>
    <d v="1899-12-30T07:53:02"/>
    <d v="1899-12-30T08:02:43"/>
    <n v="0"/>
    <n v="9.683574621414877"/>
    <s v="-84.7260475"/>
    <s v="45.7797368"/>
    <n v="0.14379068779842999"/>
    <n v="0"/>
    <n v="0"/>
    <s v="102_Friday"/>
    <s v="102_Week3_Friday"/>
    <n v="1"/>
    <n v="0"/>
    <n v="88"/>
    <s v="102_Week3_Friday"/>
    <n v="65.84"/>
    <n v="0"/>
    <s v="NO"/>
    <s v="MTWRF"/>
    <s v="No"/>
    <s v="No"/>
    <s v="Y"/>
    <m/>
  </r>
  <r>
    <s v="12616"/>
    <s v="99138"/>
    <s v="6"/>
    <x v="2"/>
    <x v="1"/>
    <x v="0"/>
    <s v="3"/>
    <s v="102"/>
    <s v="F"/>
    <n v="86"/>
    <s v="THE HISTORIC DEPOT"/>
    <s v="248 S. HURON, MACKINAW CITY MI 49701 US"/>
    <n v="0.41208921931684001"/>
    <s v="-13687"/>
    <s v="7"/>
    <d v="1899-12-30T08:03:08"/>
    <d v="1899-12-30T08:12:49"/>
    <n v="0"/>
    <n v="9.683574621414877"/>
    <s v="-84.727303"/>
    <s v="45.780214"/>
    <n v="0.101502218242012"/>
    <n v="0"/>
    <n v="0"/>
    <s v="102_Friday"/>
    <s v="102_Week3_Friday"/>
    <n v="1"/>
    <n v="0"/>
    <n v="87"/>
    <s v="102_Week3_Friday"/>
    <n v="70"/>
    <n v="0"/>
    <s v="NO"/>
    <s v="MTWRF"/>
    <s v="No"/>
    <s v="No"/>
    <s v="Y"/>
    <m/>
  </r>
  <r>
    <s v="11516"/>
    <s v="73425"/>
    <s v="0"/>
    <x v="2"/>
    <x v="1"/>
    <x v="0"/>
    <s v="4"/>
    <s v="102"/>
    <s v="F"/>
    <n v="75"/>
    <s v="KILWINS/MACKINAW CITY"/>
    <s v="226 E. CENTRAL AVE, MACKINAW CITY MI 49701 US"/>
    <n v="1.55311759188771"/>
    <s v="-13688"/>
    <s v="7"/>
    <d v="1899-12-30T08:14:22"/>
    <d v="1899-12-30T08:24:03"/>
    <n v="0"/>
    <n v="9.683574621414877"/>
    <s v="-84.728128"/>
    <s v="45.78108"/>
    <n v="0.20719803435152501"/>
    <n v="0"/>
    <n v="0"/>
    <s v="102_Friday"/>
    <s v="102_Week3_Friday"/>
    <n v="1"/>
    <n v="0"/>
    <n v="76"/>
    <s v="102_Week3_Friday"/>
    <n v="278.27499999999998"/>
    <n v="0"/>
    <s v="NO"/>
    <s v="MTWRF"/>
    <s v="No"/>
    <s v="No"/>
    <s v="Y"/>
    <m/>
  </r>
  <r>
    <s v="2318"/>
    <s v="70899"/>
    <s v="0"/>
    <x v="2"/>
    <x v="1"/>
    <x v="0"/>
    <s v="5"/>
    <s v="102"/>
    <s v="F"/>
    <n v="105"/>
    <s v="MURDICK'S FUDGE (CROSSINGS)"/>
    <s v="190 S. HURON, MACKINAC CITY MI 49701 US"/>
    <n v="0.24922548979520801"/>
    <s v="-13689"/>
    <s v="5"/>
    <d v="1899-12-30T08:24:18"/>
    <d v="1899-12-30T08:33:59"/>
    <n v="0"/>
    <n v="9.683574621414877"/>
    <s v="-84.728079"/>
    <s v="45.780752"/>
    <n v="3.8307371231871598E-2"/>
    <n v="0"/>
    <m/>
    <s v="102_Friday"/>
    <s v="102_Week3_Friday"/>
    <n v="1"/>
    <n v="0"/>
    <n v="106"/>
    <s v="102_Week3_Friday"/>
    <n v="0"/>
    <n v="0"/>
    <s v="NO"/>
    <s v="MTWRF"/>
    <s v="No"/>
    <s v="No"/>
    <s v="Y"/>
    <m/>
  </r>
  <r>
    <s v="2762"/>
    <s v="71366"/>
    <s v="0"/>
    <x v="2"/>
    <x v="1"/>
    <x v="0"/>
    <s v="6"/>
    <s v="102"/>
    <s v="F"/>
    <n v="50"/>
    <s v="Marshall's Fudge"/>
    <s v="308 E. Central Ave., Mackinaw City MI 49701 US"/>
    <n v="0.47371087595820399"/>
    <s v="-13690"/>
    <s v="7"/>
    <d v="1899-12-30T08:34:28"/>
    <d v="1899-12-30T08:35:16"/>
    <n v="0"/>
    <n v="0.8"/>
    <s v="-84.726712"/>
    <s v="45.781181"/>
    <n v="6.6622546648278103E-2"/>
    <n v="0"/>
    <n v="0"/>
    <s v="102_Friday"/>
    <s v="102_Week3_Friday"/>
    <n v="1"/>
    <n v="0"/>
    <n v="51"/>
    <s v="102_Week3_Friday"/>
    <n v="50.373699999999999"/>
    <n v="46.61"/>
    <s v="NO"/>
    <s v="MTWRF"/>
    <s v="No"/>
    <s v="No"/>
    <s v="Y"/>
    <m/>
  </r>
  <r>
    <s v="2270"/>
    <s v="70845"/>
    <s v="0"/>
    <x v="2"/>
    <x v="1"/>
    <x v="0"/>
    <s v="7"/>
    <s v="102"/>
    <s v="F"/>
    <n v="29"/>
    <s v="American Legion Post 159"/>
    <s v="106 South Huron, Mackinaw City MI 49701 US"/>
    <n v="0.66605478338897195"/>
    <s v="-13691"/>
    <s v="5"/>
    <d v="1899-12-30T08:35:56"/>
    <d v="1899-12-30T08:36:05"/>
    <n v="0"/>
    <n v="0.15"/>
    <s v="-84.725823"/>
    <s v="45.7809195"/>
    <n v="0.120077323402981"/>
    <n v="0"/>
    <n v="0"/>
    <s v="102_Friday"/>
    <s v="102_Week3_Friday"/>
    <n v="1"/>
    <n v="0"/>
    <n v="30"/>
    <s v="102_Week3_Friday"/>
    <n v="17.024999999999999"/>
    <n v="4.2561999999999998"/>
    <s v="NO"/>
    <s v="MTWRF"/>
    <s v="No"/>
    <s v="No"/>
    <s v="Y"/>
    <m/>
  </r>
  <r>
    <s v="1848"/>
    <s v="70011"/>
    <s v="0"/>
    <x v="2"/>
    <x v="1"/>
    <x v="0"/>
    <s v="8"/>
    <s v="102"/>
    <s v="F"/>
    <n v="60"/>
    <s v="JOANN'S FUDGE - MAC. CITY"/>
    <s v="303 E. CENTRAL AVE., MACKINAW CITY MI 49701 US"/>
    <n v="0.86246375739574399"/>
    <s v="-13692"/>
    <s v="7"/>
    <d v="1899-12-30T08:36:56"/>
    <d v="1899-12-30T08:46:37"/>
    <n v="0"/>
    <n v="9.683574621414877"/>
    <s v="-84.7269835"/>
    <s v="45.7818955"/>
    <n v="0.148859180185689"/>
    <n v="0"/>
    <n v="0"/>
    <s v="102_Friday"/>
    <s v="102_Week3_Friday"/>
    <n v="1"/>
    <n v="0"/>
    <n v="61"/>
    <s v="102_Week3_Friday"/>
    <n v="77.334999999999994"/>
    <n v="0"/>
    <s v="NO"/>
    <s v="MTWRF"/>
    <s v="No"/>
    <s v="No"/>
    <s v="Y"/>
    <m/>
  </r>
  <r>
    <s v="11031"/>
    <s v="73394"/>
    <s v="0"/>
    <x v="2"/>
    <x v="1"/>
    <x v="0"/>
    <s v="9"/>
    <s v="102"/>
    <s v="F"/>
    <n v="80"/>
    <s v="MACKINAW CITY POPCORN FACTORY"/>
    <s v="301 E. CENTRAL, MACKINAW MI 49701 US"/>
    <n v="1.35158430784941E-2"/>
    <s v="-13693"/>
    <s v="7"/>
    <d v="1899-12-30T08:46:38"/>
    <d v="1899-12-30T08:56:19"/>
    <n v="0"/>
    <n v="9.683574621414877"/>
    <s v="-84.727024"/>
    <s v="45.781831"/>
    <n v="1.9571387612121998E-3"/>
    <n v="0"/>
    <n v="0"/>
    <s v="102_Friday"/>
    <s v="102_Week3_Friday"/>
    <n v="1"/>
    <n v="0"/>
    <n v="81"/>
    <s v="102_Week3_Friday"/>
    <n v="37.880000000000003"/>
    <n v="0"/>
    <s v="NO"/>
    <s v="MTWRF"/>
    <s v="No"/>
    <s v="No"/>
    <s v="Y"/>
    <m/>
  </r>
  <r>
    <s v="13589"/>
    <s v="99103"/>
    <s v="0"/>
    <x v="2"/>
    <x v="1"/>
    <x v="0"/>
    <s v="10"/>
    <s v="102"/>
    <s v="F"/>
    <n v="70"/>
    <s v="NEXT DOOR STR #5017"/>
    <s v="308 S NICOLET ST, MACKINAW CITY MI 49701 US"/>
    <n v="2.1276119519025101"/>
    <s v="-13694"/>
    <s v="7"/>
    <d v="1899-12-30T08:58:27"/>
    <d v="1899-12-30T09:02:10"/>
    <n v="0"/>
    <n v="3.7222222233333335"/>
    <s v="-84.73254"/>
    <s v="45.778651"/>
    <n v="0.460630500595757"/>
    <n v="0"/>
    <n v="0"/>
    <s v="102_Friday"/>
    <s v="102_Week3_Friday"/>
    <n v="1"/>
    <n v="0"/>
    <n v="71"/>
    <s v="102_Week3_Friday"/>
    <n v="15"/>
    <n v="15"/>
    <s v="NO"/>
    <s v="MTWRF"/>
    <s v="No"/>
    <s v="No"/>
    <s v="Y"/>
    <m/>
  </r>
  <r>
    <s v="11659"/>
    <s v="99138"/>
    <s v="8"/>
    <x v="2"/>
    <x v="1"/>
    <x v="0"/>
    <s v="11"/>
    <s v="102"/>
    <s v="F"/>
    <n v="69"/>
    <s v="WIENERLICIOUS"/>
    <s v="102 E. CENTRAL, MACKINAW CITY MI 49701 US"/>
    <n v="0.65553205087780997"/>
    <s v="-13695"/>
    <s v="7"/>
    <d v="1899-12-30T09:02:50"/>
    <d v="1899-12-30T09:12:31"/>
    <n v="0"/>
    <n v="9.683574621414877"/>
    <s v="-84.731856"/>
    <s v="45.781227"/>
    <n v="0.18223715536298099"/>
    <n v="0"/>
    <n v="0"/>
    <s v="102_Friday"/>
    <s v="102_Week3_Friday"/>
    <n v="1"/>
    <n v="0"/>
    <n v="70"/>
    <s v="102_Week3_Friday"/>
    <n v="49.655000000000001"/>
    <n v="0"/>
    <s v="NO"/>
    <s v="MTWRF"/>
    <s v="No"/>
    <s v="No"/>
    <s v="Y"/>
    <m/>
  </r>
  <r>
    <s v="14487"/>
    <s v="73519"/>
    <s v="0"/>
    <x v="2"/>
    <x v="1"/>
    <x v="0"/>
    <s v="12"/>
    <s v="102"/>
    <s v="F"/>
    <n v="83"/>
    <s v="AUDIE'S RESTAURANT"/>
    <s v="314 N. STREET, MACKINAC CITY MI 49701 US"/>
    <n v="1.03757227025926"/>
    <s v="-13696"/>
    <s v="7"/>
    <d v="1899-12-30T09:13:33"/>
    <d v="1899-12-30T09:19:04"/>
    <n v="0"/>
    <n v="5.5233333333333334"/>
    <s v="-84.7318713"/>
    <s v="45.7844581"/>
    <n v="0.29045754625467002"/>
    <n v="0"/>
    <n v="0"/>
    <s v="102_Friday"/>
    <s v="102_Week3_Friday"/>
    <n v="1"/>
    <n v="0"/>
    <n v="84"/>
    <s v="102_Week3_Friday"/>
    <n v="223.2337"/>
    <n v="31.004999999999999"/>
    <s v="NO"/>
    <s v="MTWRF"/>
    <s v="No"/>
    <s v="No"/>
    <s v="Y"/>
    <m/>
  </r>
  <r>
    <s v="12619"/>
    <s v="73476"/>
    <s v="0"/>
    <x v="2"/>
    <x v="1"/>
    <x v="0"/>
    <s v="13"/>
    <s v="102"/>
    <s v="H"/>
    <n v="100"/>
    <s v="MASSEY FISH CO."/>
    <s v="1442 W. ROAD, ST IGNACE MI 49781 US"/>
    <n v="13.422083968296601"/>
    <s v="-13697"/>
    <s v="7"/>
    <d v="1899-12-30T09:32:30"/>
    <d v="1899-12-30T09:38:28"/>
    <n v="0"/>
    <n v="5.9666666666666668"/>
    <s v="-84.738093"/>
    <s v="45.897739"/>
    <n v="9.6474872643538507"/>
    <n v="0"/>
    <n v="0"/>
    <s v="102_Friday"/>
    <s v="102_Week3_Friday"/>
    <n v="1"/>
    <n v="0"/>
    <n v="101"/>
    <e v="#N/A"/>
    <n v="110.46"/>
    <n v="66.19"/>
    <s v="NO"/>
    <s v="MTWRF"/>
    <s v="No"/>
    <s v="Yes"/>
    <s v="Y"/>
    <n v="0"/>
  </r>
  <r>
    <s v="10861"/>
    <s v="73388"/>
    <s v="0"/>
    <x v="2"/>
    <x v="1"/>
    <x v="0"/>
    <s v="14"/>
    <s v="102"/>
    <s v="H"/>
    <n v="73"/>
    <s v="SHEPLER FERRY-ST IGNACE"/>
    <s v="601 NORTH STATE ST, ST IGNACE MI 49781 US"/>
    <n v="3.63617476634681"/>
    <s v="-13698"/>
    <s v="7"/>
    <d v="1899-12-30T09:42:06"/>
    <d v="1899-12-30T09:51:47"/>
    <n v="0"/>
    <n v="9.683574621414877"/>
    <s v="-84.727312"/>
    <s v="45.874202"/>
    <n v="2.0163728248853001"/>
    <n v="0"/>
    <n v="0"/>
    <s v="102_Friday"/>
    <s v="102_Week3_Friday"/>
    <n v="1"/>
    <n v="0"/>
    <n v="74"/>
    <e v="#N/A"/>
    <n v="69.101200000000006"/>
    <n v="0"/>
    <s v="NO"/>
    <s v="MTWRF"/>
    <s v="No"/>
    <s v="Yes"/>
    <s v="Y"/>
    <n v="0"/>
  </r>
  <r>
    <s v="12635"/>
    <s v="73478"/>
    <s v="0"/>
    <x v="2"/>
    <x v="1"/>
    <x v="0"/>
    <s v="15"/>
    <s v="102"/>
    <s v="H"/>
    <n v="101"/>
    <s v="LEHTOS"/>
    <s v="626 N STATE, ST IGNACE MI 49781 US"/>
    <n v="0.76747639849782001"/>
    <s v="-13699"/>
    <s v="5"/>
    <d v="1899-12-30T09:52:33"/>
    <d v="1899-12-30T09:59:49"/>
    <n v="0"/>
    <n v="7.2666666666666666"/>
    <s v="-84.7299035"/>
    <s v="45.8746188"/>
    <n v="0.149495426552084"/>
    <n v="0"/>
    <n v="0"/>
    <s v="102_Friday"/>
    <s v="102_Week3_Friday"/>
    <n v="1"/>
    <n v="0"/>
    <n v="102"/>
    <e v="#N/A"/>
    <n v="35.049999999999997"/>
    <n v="20.98"/>
    <s v="NO"/>
    <s v="MTWRF"/>
    <s v="No"/>
    <s v="Yes"/>
    <s v="Y"/>
    <n v="0"/>
  </r>
  <r>
    <s v="15575"/>
    <s v="73547"/>
    <s v="0"/>
    <x v="2"/>
    <x v="1"/>
    <x v="0"/>
    <s v="16"/>
    <s v="102"/>
    <s v="H"/>
    <n v="40"/>
    <s v="THE GALLEY RESTAURANT"/>
    <s v="241 N STATE STREET, ST IGNACE MI 49781 US"/>
    <n v="1.6681459788233"/>
    <s v="-13700"/>
    <s v="7"/>
    <d v="1899-12-30T10:01:29"/>
    <d v="1899-12-30T10:11:10"/>
    <n v="0"/>
    <n v="9.683574621414877"/>
    <s v="-84.726084"/>
    <s v="45.868662"/>
    <n v="0.56854698566653405"/>
    <n v="0"/>
    <n v="0"/>
    <s v="102_Friday"/>
    <s v="102_Week3_Friday"/>
    <n v="1"/>
    <n v="0"/>
    <n v="41"/>
    <e v="#N/A"/>
    <n v="32.442500000000003"/>
    <n v="0"/>
    <s v="NO"/>
    <s v="MTWRF"/>
    <s v="No"/>
    <s v="Yes"/>
    <s v="Y"/>
    <n v="0"/>
  </r>
  <r>
    <s v="8566"/>
    <s v="99031"/>
    <s v="93"/>
    <x v="2"/>
    <x v="1"/>
    <x v="0"/>
    <s v="17"/>
    <s v="102"/>
    <s v="H"/>
    <n v="105"/>
    <s v="BLARNEY CASTLE #852"/>
    <s v="200 S. STATE, ST IGNACE MI 49781 US"/>
    <n v="1.2678164634853599"/>
    <s v="-13701"/>
    <s v="7"/>
    <d v="1899-12-30T10:12:26"/>
    <d v="1899-12-30T10:24:19"/>
    <n v="0"/>
    <n v="11.883333333333333"/>
    <s v="-84.71965"/>
    <s v="45.864679"/>
    <n v="0.42313412692668001"/>
    <n v="0"/>
    <n v="0"/>
    <s v="102_Friday"/>
    <s v="102_Week3_Friday"/>
    <n v="1"/>
    <n v="0"/>
    <n v="106"/>
    <e v="#N/A"/>
    <n v="104.6412"/>
    <n v="105.7937"/>
    <s v="NO"/>
    <s v="MTWRF"/>
    <s v="No"/>
    <s v="Yes"/>
    <s v="Y"/>
    <n v="0"/>
  </r>
  <r>
    <s v="2314"/>
    <s v="70895"/>
    <s v="0"/>
    <x v="2"/>
    <x v="1"/>
    <x v="0"/>
    <s v="18"/>
    <s v="102"/>
    <s v="H"/>
    <n v="37"/>
    <s v="Village Inn - St. Ignace"/>
    <s v="250 S. State St., St. Ignace MI 49781 US"/>
    <n v="0.124262984842062"/>
    <s v="-13702"/>
    <s v="7"/>
    <d v="1899-12-30T10:24:27"/>
    <d v="1899-12-30T10:37:18"/>
    <n v="0"/>
    <n v="12.855555555"/>
    <s v="-84.719217"/>
    <s v="45.864275"/>
    <n v="3.1555943617157599E-2"/>
    <n v="0"/>
    <n v="0"/>
    <s v="102_Friday"/>
    <s v="102_Week3_Friday"/>
    <n v="1"/>
    <n v="0"/>
    <n v="38"/>
    <e v="#N/A"/>
    <n v="203.3262"/>
    <n v="118.1925"/>
    <s v="NO"/>
    <s v="MTWRF"/>
    <s v="No"/>
    <s v="Yes"/>
    <s v="Y"/>
    <n v="0"/>
  </r>
  <r>
    <s v="1852"/>
    <s v="70015"/>
    <s v="0"/>
    <x v="2"/>
    <x v="1"/>
    <x v="0"/>
    <s v="19"/>
    <s v="102"/>
    <s v="H"/>
    <n v="57"/>
    <s v="JOANN'S FUDGE"/>
    <s v="303 E CENTRAL AVE VIA-ARNOLD LINE, MACKINAC ISLAND MI 49757 US"/>
    <n v="3.1957053411751999"/>
    <s v="-13703"/>
    <s v="7"/>
    <d v="1899-12-30T10:40:30"/>
    <d v="1899-12-30T10:50:11"/>
    <n v="0"/>
    <n v="9.683574621414877"/>
    <s v="-84.7027178"/>
    <s v="45.854356"/>
    <n v="1.1732616018805899"/>
    <n v="0"/>
    <n v="0"/>
    <s v="102_Friday"/>
    <s v="102_Week3_Friday"/>
    <n v="1"/>
    <n v="0"/>
    <n v="58"/>
    <e v="#N/A"/>
    <n v="118.91249999999999"/>
    <n v="-15.38"/>
    <s v="NO"/>
    <s v="MTWRF"/>
    <s v="No"/>
    <s v="Yes"/>
    <s v="Y"/>
    <n v="0"/>
  </r>
  <r>
    <s v="13700"/>
    <s v="70897"/>
    <s v="1"/>
    <x v="2"/>
    <x v="1"/>
    <x v="0"/>
    <s v="20"/>
    <s v="102"/>
    <s v="H"/>
    <n v="30"/>
    <s v="MURDICKS FUDGE"/>
    <s v="190 SHURON AVE SHELPERS BOAT, MACKINAC ISLAND MI 49701 US"/>
    <n v="0"/>
    <s v="-13704"/>
    <s v="7"/>
    <d v="1899-12-30T10:50:11"/>
    <d v="1899-12-30T10:59:52"/>
    <n v="0"/>
    <n v="9.683574621414877"/>
    <s v="-84.7027178"/>
    <s v="45.854356"/>
    <m/>
    <n v="0"/>
    <n v="0"/>
    <s v="102_Friday"/>
    <s v="102_Week3_Friday"/>
    <n v="1"/>
    <n v="0"/>
    <n v="31"/>
    <e v="#N/A"/>
    <n v="190.19120000000001"/>
    <n v="0"/>
    <s v="NO"/>
    <s v="MTWRF"/>
    <s v="No"/>
    <s v="Yes"/>
    <s v="Y"/>
    <n v="0"/>
  </r>
  <r>
    <s v="13939"/>
    <s v="73415"/>
    <s v="3"/>
    <x v="2"/>
    <x v="1"/>
    <x v="0"/>
    <s v="21"/>
    <s v="102"/>
    <s v="H"/>
    <n v="27"/>
    <s v="SANDERS CANDIES"/>
    <s v="303 FERRY LANE, MACKINAC ISLAND MI 49708 US"/>
    <n v="0"/>
    <s v="-13705"/>
    <s v="7"/>
    <d v="1899-12-30T10:59:52"/>
    <d v="1899-12-30T11:09:33"/>
    <n v="0"/>
    <n v="9.683574621414877"/>
    <s v="-84.7027178"/>
    <s v="45.854356"/>
    <m/>
    <n v="0"/>
    <n v="0"/>
    <s v="102_Friday"/>
    <s v="102_Week3_Friday"/>
    <n v="1"/>
    <n v="0"/>
    <n v="28"/>
    <e v="#N/A"/>
    <n v="74.400000000000006"/>
    <n v="0"/>
    <s v="NO"/>
    <s v="MTWRF"/>
    <s v="No"/>
    <s v="Yes"/>
    <s v="Y"/>
    <n v="0"/>
  </r>
  <r>
    <s v="2313"/>
    <s v="70894"/>
    <s v="0"/>
    <x v="2"/>
    <x v="1"/>
    <x v="0"/>
    <s v="22"/>
    <s v="102"/>
    <s v="H"/>
    <n v="20"/>
    <s v="MDOT-St. Ignace"/>
    <s v="500 FERRY LANE, St. Ignace MI 49781 US"/>
    <n v="1.20816609635949"/>
    <s v="-13706"/>
    <s v="7"/>
    <d v="1899-12-30T11:10:45"/>
    <d v="1899-12-30T11:21:19"/>
    <n v="0"/>
    <n v="10.561111111666667"/>
    <s v="-84.7036623"/>
    <s v="45.8532267"/>
    <n v="0.19149536289719801"/>
    <n v="12"/>
    <n v="0.292682926829268"/>
    <s v="102_Friday"/>
    <s v="102_Week3_Friday"/>
    <n v="1"/>
    <n v="44"/>
    <n v="21"/>
    <e v="#N/A"/>
    <n v="36.1"/>
    <n v="35.6"/>
    <s v="NO"/>
    <s v="MTWRF"/>
    <s v="No"/>
    <s v="Yes"/>
    <s v="Y"/>
    <n v="44"/>
  </r>
  <r>
    <s v="13078"/>
    <s v="99161"/>
    <s v="107"/>
    <x v="2"/>
    <x v="1"/>
    <x v="0"/>
    <s v="23"/>
    <s v="102"/>
    <s v="H"/>
    <n v="1"/>
    <s v="SPT. FAMILY FARE #1530 FIRST A"/>
    <s v="699 US 2, ST. IGNACE MI 49781 US"/>
    <n v="3.3061808776110402"/>
    <s v="-13707"/>
    <s v="7"/>
    <d v="1899-12-30T11:24:37"/>
    <d v="1899-12-30T11:34:18"/>
    <n v="0"/>
    <n v="9.683574621414877"/>
    <s v="-84.7195217"/>
    <s v="45.8573467"/>
    <n v="1.04382173529603"/>
    <n v="0"/>
    <n v="0"/>
    <s v="102_Friday"/>
    <s v="102_Week3_Friday"/>
    <n v="1"/>
    <n v="0"/>
    <n v="2"/>
    <e v="#N/A"/>
    <n v="0"/>
    <n v="0"/>
    <s v="NO"/>
    <s v="MTWRF"/>
    <s v="No"/>
    <s v="Yes"/>
    <s v="Y"/>
    <n v="0"/>
  </r>
  <r>
    <s v="8567"/>
    <s v="99031"/>
    <s v="94"/>
    <x v="2"/>
    <x v="1"/>
    <x v="0"/>
    <s v="24"/>
    <s v="102"/>
    <s v="H"/>
    <n v="115"/>
    <s v="BLARNEY CASTLE #856"/>
    <s v="253 WEST US 2, ST IGNACE MI 49781 US"/>
    <n v="1.59237379208207"/>
    <s v="-13708"/>
    <s v="7"/>
    <d v="1899-12-30T11:35:54"/>
    <d v="1899-12-30T11:49:59"/>
    <n v="0"/>
    <n v="14.077777776666666"/>
    <s v="-84.7367883"/>
    <s v="45.8561457"/>
    <n v="0.90119973979693901"/>
    <n v="0"/>
    <n v="0"/>
    <s v="102_Friday"/>
    <s v="102_Week3_Friday"/>
    <n v="1"/>
    <n v="0"/>
    <n v="116"/>
    <e v="#N/A"/>
    <n v="224.00120000000001"/>
    <n v="152.72749999999999"/>
    <s v="NO"/>
    <s v="MTWRF"/>
    <s v="No"/>
    <s v="Yes"/>
    <s v="Y"/>
    <n v="0"/>
  </r>
  <r>
    <s v="11852"/>
    <s v="99031"/>
    <s v="148"/>
    <x v="2"/>
    <x v="1"/>
    <x v="0"/>
    <s v="25"/>
    <s v="102"/>
    <s v="H"/>
    <n v="114"/>
    <s v="BLARNEY CASTLE #850"/>
    <s v="98 W. US 2, ST. IGNACE MI 49781 US"/>
    <n v="1.19266442768276"/>
    <s v="-13709"/>
    <s v="7"/>
    <d v="1899-12-30T11:51:10"/>
    <d v="1899-12-30T12:04:16"/>
    <n v="0"/>
    <n v="13.094444443333334"/>
    <s v="-84.7573383"/>
    <s v="45.854595"/>
    <n v="1.0002249036137401"/>
    <n v="0"/>
    <n v="0"/>
    <s v="102_Friday"/>
    <s v="102_Week3_Friday"/>
    <n v="1"/>
    <n v="0"/>
    <n v="115"/>
    <e v="#N/A"/>
    <n v="142.27619999999999"/>
    <n v="89.587500000000006"/>
    <s v="NO"/>
    <s v="MTWRF"/>
    <s v="No"/>
    <s v="Yes"/>
    <s v="Y"/>
    <n v="0"/>
  </r>
  <r>
    <s v="14908"/>
    <s v="73543"/>
    <s v="0"/>
    <x v="2"/>
    <x v="1"/>
    <x v="0"/>
    <s v="26"/>
    <s v="102"/>
    <s v="H"/>
    <n v="117"/>
    <s v="JOHNNIE'S RESTAURANT"/>
    <s v="748 US-2, ST IGNACE MI 49781 US"/>
    <n v="0.18671086803078701"/>
    <s v="-13710"/>
    <s v="7"/>
    <d v="1899-12-30T12:04:27"/>
    <d v="1899-12-30T12:14:31"/>
    <n v="0"/>
    <n v="10.061111110000001"/>
    <s v="-84.75362"/>
    <s v="45.854994"/>
    <n v="0.18161045602571901"/>
    <n v="0"/>
    <n v="0"/>
    <s v="102_Friday"/>
    <s v="102_Week3_Friday"/>
    <n v="1"/>
    <n v="0"/>
    <n v="118"/>
    <e v="#N/A"/>
    <n v="66.811199999999999"/>
    <n v="0"/>
    <s v="NO"/>
    <s v="MTWRF"/>
    <s v="No"/>
    <s v="Yes"/>
    <s v="Y"/>
    <n v="0"/>
  </r>
  <r>
    <s v="1847"/>
    <s v="70010"/>
    <s v="0"/>
    <x v="2"/>
    <x v="1"/>
    <x v="0"/>
    <s v="27"/>
    <s v="102"/>
    <s v="F"/>
    <n v="90"/>
    <s v="DARROW'S FAMILY RESTAURANT"/>
    <s v="301 N. LOUVINGNY P.O.BOX 857, MACKINAW CITY MI 49701 US"/>
    <n v="10.2761957198381"/>
    <s v="-13711"/>
    <s v="7"/>
    <d v="1899-12-30T12:24:47"/>
    <d v="1899-12-30T12:34:28"/>
    <n v="0"/>
    <n v="9.683574621414877"/>
    <s v="-84.734854"/>
    <s v="45.784022"/>
    <n v="6.4498371329301998"/>
    <n v="0"/>
    <n v="0"/>
    <s v="102_Friday"/>
    <s v="102_Week3_Friday"/>
    <n v="1"/>
    <n v="0"/>
    <n v="91"/>
    <s v="102_Week3_Friday"/>
    <n v="285.51620000000003"/>
    <n v="0"/>
    <s v="NO"/>
    <s v="MTWRF"/>
    <s v="No"/>
    <s v="No"/>
    <s v="Y"/>
    <m/>
  </r>
  <r>
    <s v="2018"/>
    <s v="99046"/>
    <s v="12"/>
    <x v="2"/>
    <x v="1"/>
    <x v="0"/>
    <s v="28"/>
    <s v="102"/>
    <s v="F"/>
    <n v="85"/>
    <s v="MACKINAW CITY SHELL OIL"/>
    <s v="101 JANET ST., MACKINAW CITY MI 49701 US"/>
    <n v="0.40899466164410098"/>
    <s v="-13712"/>
    <s v="6"/>
    <d v="1899-12-30T12:34:53"/>
    <d v="1899-12-30T12:40:53"/>
    <n v="0"/>
    <n v="6.0055555549999999"/>
    <s v="-84.733432"/>
    <s v="45.783377"/>
    <n v="8.2307241025885894E-2"/>
    <n v="0"/>
    <n v="0"/>
    <s v="102_Friday"/>
    <s v="102_Week3_Friday"/>
    <n v="1"/>
    <n v="0"/>
    <n v="86"/>
    <s v="102_Week3_Friday"/>
    <n v="33.9"/>
    <n v="48.005000000000003"/>
    <s v="NO"/>
    <s v="MTWRF"/>
    <s v="No"/>
    <s v="No"/>
    <s v="Y"/>
    <m/>
  </r>
  <r>
    <s v="1850"/>
    <s v="70013"/>
    <s v="0"/>
    <x v="2"/>
    <x v="1"/>
    <x v="0"/>
    <s v="29"/>
    <s v="102"/>
    <s v="F"/>
    <n v="95"/>
    <s v="THE BRIDGEVIEW 24-HR DINER"/>
    <s v="110 W. CENTRAL, MACKINAW CITY MI 49701 US"/>
    <n v="0.54840352758765198"/>
    <s v="-13713"/>
    <s v="7"/>
    <d v="1899-12-30T12:41:26"/>
    <d v="1899-12-30T12:51:07"/>
    <n v="0"/>
    <n v="9.683574621414877"/>
    <s v="-84.7335357"/>
    <s v="45.7820272"/>
    <n v="0.174339680941825"/>
    <n v="7"/>
    <n v="0.31818181818181801"/>
    <s v="102_Friday"/>
    <s v="102_Week3_Friday"/>
    <n v="1"/>
    <n v="0"/>
    <n v="96"/>
    <s v="102_Week3_Friday"/>
    <n v="85.231200000000001"/>
    <n v="0"/>
    <s v="NO"/>
    <s v="MTWRF"/>
    <s v="No"/>
    <s v="No"/>
    <s v="Y"/>
    <m/>
  </r>
  <r>
    <s v=""/>
    <m/>
    <m/>
    <x v="2"/>
    <x v="1"/>
    <x v="0"/>
    <s v=""/>
    <m/>
    <m/>
    <m/>
    <s v="Alpena Depot"/>
    <s v="120 E Herman St,, Alpena 49707 US"/>
    <n v="106.523317286745"/>
    <s v="-12997"/>
    <m/>
    <d v="1899-12-30T14:37:38"/>
    <d v="1899-12-30T14:37:38"/>
    <n v="0"/>
    <m/>
    <s v="-83.416387"/>
    <s v="45.0710235"/>
    <n v="109.15572766279701"/>
    <m/>
    <m/>
    <s v="102_Friday"/>
    <s v="102_Week3_Friday"/>
    <n v="20"/>
    <m/>
    <n v="1"/>
    <e v="#N/A"/>
    <m/>
    <m/>
    <m/>
    <m/>
    <s v="Yes"/>
    <s v="Yes"/>
    <m/>
    <m/>
  </r>
  <r>
    <s v="1985"/>
    <s v="70537"/>
    <s v="0"/>
    <x v="2"/>
    <x v="1"/>
    <x v="1"/>
    <s v="1"/>
    <s v="102"/>
    <s v="T"/>
    <n v="4"/>
    <s v="Shalla's"/>
    <s v="326 Long Lake Ave, Alpena MI 49707 US"/>
    <n v="2.55182422138751"/>
    <s v="-13549"/>
    <s v="7"/>
    <d v="1899-12-30T06:02:33"/>
    <d v="1899-12-30T06:18:53"/>
    <n v="0"/>
    <n v="16.324999999999999"/>
    <s v="-83.431821"/>
    <s v="45.072337"/>
    <n v="0.87997902128966099"/>
    <n v="0"/>
    <n v="0"/>
    <s v="102_Monday"/>
    <s v="102_Week3_Monday"/>
    <n v="1"/>
    <n v="0"/>
    <n v="5"/>
    <s v="102_Week3_Tuesday"/>
    <n v="84.87"/>
    <n v="85.361199999999997"/>
    <s v="NO"/>
    <s v="MTWRF"/>
    <s v="No"/>
    <s v="Yes"/>
    <s v="Y"/>
    <n v="0"/>
  </r>
  <r>
    <s v="15577"/>
    <s v="73549"/>
    <s v="0"/>
    <x v="2"/>
    <x v="1"/>
    <x v="1"/>
    <s v="2"/>
    <s v="102"/>
    <s v="T"/>
    <n v="590"/>
    <s v="BOLTON BAR"/>
    <s v="9101 S. BOLTON RD, POSEN MI 49776 US"/>
    <n v="17.483726311474999"/>
    <s v="-13550"/>
    <s v="7"/>
    <d v="1899-12-30T06:36:21"/>
    <d v="1899-12-30T06:48:51"/>
    <n v="0"/>
    <n v="12.5"/>
    <s v="-83.589863"/>
    <s v="45.179118"/>
    <n v="12.9907310337389"/>
    <n v="0"/>
    <n v="0"/>
    <s v="102_Monday"/>
    <s v="102_Week3_Monday"/>
    <n v="1"/>
    <n v="0"/>
    <n v="591"/>
    <s v="102_Week3_Tuesday"/>
    <n v="27.723700000000001"/>
    <n v="0"/>
    <s v="NO"/>
    <s v="MTWRF"/>
    <s v="No"/>
    <s v="Yes"/>
    <s v="Y"/>
    <n v="0"/>
  </r>
  <r>
    <s v="14511"/>
    <s v="73523"/>
    <s v="1"/>
    <x v="2"/>
    <x v="1"/>
    <x v="1"/>
    <s v="3"/>
    <s v="102"/>
    <s v="T"/>
    <n v="570"/>
    <s v="POSEN POST OFFICE"/>
    <s v="10933 MICHIGAN AVE., POSEN MI 49776 US"/>
    <n v="12.709802774712401"/>
    <s v="-13551"/>
    <s v="5"/>
    <d v="1899-12-30T07:01:34"/>
    <d v="1899-12-30T07:06:29"/>
    <n v="0"/>
    <n v="4.916666666666667"/>
    <s v="-83.6988018154967"/>
    <s v="45.2608084922195"/>
    <n v="11.0879491479379"/>
    <n v="0"/>
    <n v="0"/>
    <s v="102_Monday"/>
    <s v="102_Week3_Monday"/>
    <n v="1"/>
    <n v="0"/>
    <n v="571"/>
    <s v="102_Week3_Tuesday"/>
    <n v="21.23"/>
    <n v="20.605"/>
    <s v="NO"/>
    <s v="MTWRF"/>
    <s v="No"/>
    <s v="Yes"/>
    <s v="Y"/>
    <n v="0"/>
  </r>
  <r>
    <s v="2657"/>
    <s v="71255"/>
    <s v="0"/>
    <x v="2"/>
    <x v="1"/>
    <x v="1"/>
    <s v="4"/>
    <s v="102"/>
    <s v="T"/>
    <n v="559"/>
    <s v="E &amp; T Party Store"/>
    <s v="7090 State St., Posen MI 49776 US"/>
    <n v="0.33659278787672497"/>
    <s v="-13552"/>
    <s v="5"/>
    <d v="1899-12-30T07:06:49"/>
    <d v="1899-12-30T07:17:08"/>
    <n v="0"/>
    <n v="10.316666666666666"/>
    <s v="-83.700910030562"/>
    <s v="45.2622146926681"/>
    <n v="0.14853849177624201"/>
    <n v="0"/>
    <n v="0"/>
    <s v="102_Monday"/>
    <s v="102_Week3_Monday"/>
    <n v="1"/>
    <n v="0"/>
    <n v="560"/>
    <s v="102_Week3_Tuesday"/>
    <n v="21.1525"/>
    <n v="20.734999999999999"/>
    <s v="NO"/>
    <s v="MTWRF"/>
    <s v="No"/>
    <s v="Yes"/>
    <s v="Y"/>
    <n v="0"/>
  </r>
  <r>
    <s v="9732"/>
    <s v="99031"/>
    <s v="104"/>
    <x v="2"/>
    <x v="1"/>
    <x v="1"/>
    <s v="5"/>
    <s v="102"/>
    <s v="T"/>
    <n v="530"/>
    <s v="BLARNEY CASTLE"/>
    <s v="10698 MICHIGAN AVE POSEN EZ MART #772, POSEN MI 49776 US"/>
    <n v="0.78033584356307995"/>
    <s v="-13553"/>
    <s v="7"/>
    <d v="1899-12-30T07:17:55"/>
    <d v="1899-12-30T07:24:31"/>
    <n v="0"/>
    <n v="6.6083333333333334"/>
    <s v="-83.69931"/>
    <s v="45.266653"/>
    <n v="0.408683685111701"/>
    <n v="0"/>
    <n v="0"/>
    <s v="102_Monday"/>
    <s v="102_Week3_Monday"/>
    <n v="1"/>
    <n v="0"/>
    <n v="531"/>
    <s v="102_Week3_Tuesday"/>
    <n v="64.046199999999999"/>
    <n v="84.907499999999999"/>
    <s v="NO"/>
    <s v="MTWRF"/>
    <s v="No"/>
    <s v="Yes"/>
    <s v="Y"/>
    <n v="0"/>
  </r>
  <r>
    <s v="11400"/>
    <s v="73413"/>
    <s v="0"/>
    <x v="2"/>
    <x v="1"/>
    <x v="1"/>
    <s v="6"/>
    <s v="102"/>
    <s v="T"/>
    <n v="565"/>
    <s v="HINCKA LOGGING LLC"/>
    <s v="6464 LAKE AUGUSTA HWY, POSEN MI 49776 US"/>
    <n v="3.6883944142609799"/>
    <s v="-13554"/>
    <s v="7"/>
    <d v="1899-12-30T07:28:13"/>
    <d v="1899-12-30T07:39:28"/>
    <n v="0"/>
    <n v="11.258333333333333"/>
    <s v="-83.7107533"/>
    <s v="45.3083383"/>
    <n v="3.2582614604933799"/>
    <n v="105"/>
    <n v="2.0192307692307701"/>
    <s v="102_Monday"/>
    <s v="102_Week3_Monday"/>
    <n v="1"/>
    <n v="518"/>
    <n v="566"/>
    <s v="102_Week3_Tuesday"/>
    <n v="268.84750000000003"/>
    <n v="279.78500000000003"/>
    <s v="NO"/>
    <s v="MTWRF"/>
    <s v="No"/>
    <s v="Yes"/>
    <s v="Y"/>
    <n v="518"/>
  </r>
  <r>
    <s v="2248"/>
    <s v="70822"/>
    <s v="0"/>
    <x v="2"/>
    <x v="1"/>
    <x v="1"/>
    <s v="7"/>
    <s v="102"/>
    <s v="F"/>
    <n v="5"/>
    <s v="Cadillac Products"/>
    <s v="4858 Williams Rd., Rogers City MI 49779 US"/>
    <n v="5.2137428186833903"/>
    <s v="-13555"/>
    <s v="7"/>
    <d v="1899-12-30T07:44:41"/>
    <d v="1899-12-30T07:47:27"/>
    <n v="0"/>
    <n v="2.7666666666666666"/>
    <s v="-83.7418683"/>
    <s v="45.3504617"/>
    <n v="5.1469015050516997"/>
    <n v="3"/>
    <n v="5.4545454545454501E-2"/>
    <s v="102_Monday"/>
    <s v="102_Week3_Monday"/>
    <n v="1"/>
    <n v="144"/>
    <n v="6"/>
    <s v="102_Week3_Friday"/>
    <n v="129.8237"/>
    <n v="142.0487"/>
    <s v="NO"/>
    <s v="MTWRF"/>
    <s v="No"/>
    <s v="Yes"/>
    <s v="Y"/>
    <n v="144"/>
  </r>
  <r>
    <s v="2557"/>
    <s v="99061"/>
    <s v="112"/>
    <x v="2"/>
    <x v="1"/>
    <x v="1"/>
    <s v="8"/>
    <s v="102"/>
    <s v="T"/>
    <n v="150"/>
    <s v="FAMILY FARE #1502"/>
    <s v="100 S. BRADLEY HWY., ROGERS CITY MI 49779 US"/>
    <n v="6.9848133865743902"/>
    <s v="-13556"/>
    <s v="7"/>
    <d v="1899-12-30T07:54:26"/>
    <d v="1899-12-30T08:23:25"/>
    <n v="0"/>
    <n v="28.983333333333334"/>
    <s v="-83.825057"/>
    <s v="45.41273"/>
    <n v="6.4363051730411502"/>
    <n v="0"/>
    <n v="0"/>
    <s v="102_Monday"/>
    <s v="102_Week3_Monday"/>
    <n v="1"/>
    <n v="15"/>
    <n v="151"/>
    <s v="102_Week3_Tuesday"/>
    <n v="62.151200000000003"/>
    <n v="51.56"/>
    <s v="NO"/>
    <s v="MTWRF"/>
    <s v="No"/>
    <s v="Yes"/>
    <s v="Y"/>
    <n v="15"/>
  </r>
  <r>
    <s v="13139"/>
    <s v="99161"/>
    <s v="112"/>
    <x v="2"/>
    <x v="1"/>
    <x v="1"/>
    <s v="9"/>
    <s v="102"/>
    <s v="T"/>
    <n v="1"/>
    <s v="FAMILY FARE #1502 FIRST AID"/>
    <s v="100 S. BRADLEY HWY., ROGERS CITY MI 49779 US"/>
    <n v="0"/>
    <s v="-13557"/>
    <s v="7"/>
    <d v="1899-12-30T08:23:25"/>
    <d v="1899-12-30T08:23:35"/>
    <n v="0"/>
    <n v="0.17500000000000002"/>
    <s v="-83.825057"/>
    <s v="45.41273"/>
    <m/>
    <n v="0"/>
    <n v="0"/>
    <s v="102_Monday"/>
    <s v="102_Week3_Monday"/>
    <n v="1"/>
    <n v="0"/>
    <n v="2"/>
    <s v="102_Week3_Tuesday"/>
    <n v="0"/>
    <n v="1.4975000000000001"/>
    <s v="NO"/>
    <s v="MTWRF"/>
    <s v="No"/>
    <s v="Yes"/>
    <s v="Y"/>
    <n v="0"/>
  </r>
  <r>
    <s v="2565"/>
    <s v="71161"/>
    <s v="0"/>
    <x v="2"/>
    <x v="1"/>
    <x v="1"/>
    <s v="10"/>
    <s v="102"/>
    <s v="T"/>
    <n v="210"/>
    <s v="Lighthouse Restaurant"/>
    <s v="377 N. Third St., Rogers City MI 49779 US"/>
    <n v="2.57950347848237"/>
    <s v="-13558"/>
    <s v="7"/>
    <d v="1899-12-30T08:26:10"/>
    <d v="1899-12-30T08:42:12"/>
    <n v="0"/>
    <n v="16.033333333333335"/>
    <s v="-83.819732"/>
    <s v="45.422841"/>
    <n v="0.99647077171765397"/>
    <n v="0"/>
    <n v="0"/>
    <s v="102_Monday"/>
    <s v="102_Week3_Monday"/>
    <n v="1"/>
    <n v="0"/>
    <n v="211"/>
    <s v="102_Week3_Tuesday"/>
    <n v="57.993699999999997"/>
    <n v="10.952500000000001"/>
    <s v="NO"/>
    <s v="MTWRF"/>
    <s v="No"/>
    <s v="Yes"/>
    <s v="Y"/>
    <n v="0"/>
  </r>
  <r>
    <s v="11826"/>
    <s v="73444"/>
    <s v="0"/>
    <x v="2"/>
    <x v="1"/>
    <x v="1"/>
    <s v="11"/>
    <s v="102"/>
    <s v="T"/>
    <n v="131"/>
    <s v="FIRST CLASS AUTO REPAIR"/>
    <s v="498 S 6TH STREET, ROGER CITY MI 49779 US"/>
    <n v="3.3352466952055702"/>
    <s v="-13559"/>
    <s v="7"/>
    <d v="1899-12-30T08:45:32"/>
    <d v="1899-12-30T08:54:24"/>
    <n v="0"/>
    <n v="8.875"/>
    <s v="-83.814552"/>
    <s v="45.410736"/>
    <n v="1.06153671434703"/>
    <n v="15"/>
    <n v="0.28846153846153799"/>
    <s v="102_Monday"/>
    <s v="102_Week3_Monday"/>
    <n v="1"/>
    <n v="44"/>
    <n v="132"/>
    <s v="102_Week3_Tuesday"/>
    <n v="36.869999999999997"/>
    <n v="36.869999999999997"/>
    <s v="NO"/>
    <s v="MTWRF"/>
    <s v="No"/>
    <s v="Yes"/>
    <s v="Y"/>
    <n v="44"/>
  </r>
  <r>
    <s v="1861"/>
    <s v="70024"/>
    <s v="0"/>
    <x v="2"/>
    <x v="1"/>
    <x v="1"/>
    <s v="12"/>
    <s v="102"/>
    <s v="T"/>
    <n v="120"/>
    <s v="CURTIS EXCAVATING"/>
    <s v="501 PARK DR, ROGERS CITY MI 49779 US"/>
    <n v="0.405889593064785"/>
    <s v="-13560"/>
    <s v="7"/>
    <d v="1899-12-30T08:54:49"/>
    <d v="1899-12-30T08:56:11"/>
    <n v="0"/>
    <n v="1.3666666666666667"/>
    <s v="-83.8145141"/>
    <s v="45.4088745"/>
    <n v="9.5296632597583905E-2"/>
    <n v="33"/>
    <n v="0.63461538461538503"/>
    <s v="102_Monday"/>
    <s v="102_Week3_Monday"/>
    <n v="1"/>
    <n v="110"/>
    <n v="121"/>
    <s v="102_Week3_Tuesday"/>
    <n v="99.35"/>
    <n v="87.942499999999995"/>
    <s v="NO"/>
    <s v="MTWRF"/>
    <s v="No"/>
    <s v="Yes"/>
    <s v="Y"/>
    <n v="110"/>
  </r>
  <r>
    <s v="2566"/>
    <s v="99103"/>
    <s v="52"/>
    <x v="2"/>
    <x v="1"/>
    <x v="1"/>
    <s v="13"/>
    <s v="102"/>
    <s v="T"/>
    <n v="140"/>
    <s v="ROGERS CITY EXPRESS STOP #164"/>
    <s v="285 Bradley Hwy P.O. Box 175, Rogers City MI 49779 US"/>
    <n v="1.26480247452855"/>
    <s v="-13561"/>
    <s v="5"/>
    <d v="1899-12-30T08:57:27"/>
    <d v="1899-12-30T09:01:00"/>
    <n v="0"/>
    <n v="3.5583333333333336"/>
    <s v="-83.825334"/>
    <s v="45.409494"/>
    <n v="0.56005015192152896"/>
    <n v="0"/>
    <n v="0"/>
    <s v="102_Monday"/>
    <s v="102_Week3_Monday"/>
    <n v="1"/>
    <n v="0"/>
    <n v="141"/>
    <s v="102_Week3_Tuesday"/>
    <n v="33.590000000000003"/>
    <n v="28.565000000000001"/>
    <s v="NO"/>
    <s v="MTWRF"/>
    <s v="No"/>
    <s v="Yes"/>
    <s v="Y"/>
    <n v="0"/>
  </r>
  <r>
    <s v="2242"/>
    <s v="73404"/>
    <s v="5"/>
    <x v="2"/>
    <x v="1"/>
    <x v="1"/>
    <s v="14"/>
    <s v="102"/>
    <s v="W"/>
    <n v="280"/>
    <s v="Thunder Bay Health-Hillman"/>
    <s v="15774 STATE STREET PO BOX 427, HILLMAN MI 49746 US"/>
    <n v="30.9819735959172"/>
    <s v="-13562"/>
    <s v="7"/>
    <d v="1899-12-30T09:31:59"/>
    <d v="1899-12-30T09:32:21"/>
    <n v="0"/>
    <n v="0.3666666666666667"/>
    <s v="-83.9016567"/>
    <s v="45.0699433"/>
    <n v="26.727275322619899"/>
    <n v="0"/>
    <n v="0"/>
    <s v="102_Monday"/>
    <s v="102_Week3_Monday"/>
    <n v="1"/>
    <n v="0"/>
    <n v="281"/>
    <s v="102_Week3_Wednesday"/>
    <n v="97.793700000000001"/>
    <n v="88.965000000000003"/>
    <s v="NO"/>
    <s v="MTWRF"/>
    <s v="No"/>
    <s v="Yes"/>
    <s v="Y"/>
    <n v="0"/>
  </r>
  <r>
    <s v="14390"/>
    <s v="99152"/>
    <s v="0"/>
    <x v="2"/>
    <x v="1"/>
    <x v="1"/>
    <s v="15"/>
    <s v="102"/>
    <s v="W"/>
    <n v="260"/>
    <s v="HILLMAN IMAGING DEPT."/>
    <s v="15774 STATE STREET, HILLMAN MI 49746 US"/>
    <n v="0"/>
    <s v="-13563"/>
    <s v="7"/>
    <d v="1899-12-30T09:32:21"/>
    <d v="1899-12-30T09:48:20"/>
    <n v="0"/>
    <n v="15.983333333333334"/>
    <s v="-83.9016567"/>
    <s v="45.0699433"/>
    <m/>
    <n v="0"/>
    <n v="0"/>
    <s v="102_Monday"/>
    <s v="102_Week3_Monday"/>
    <n v="1"/>
    <n v="0"/>
    <n v="261"/>
    <s v="102_Week3_Wednesday"/>
    <n v="96.14"/>
    <n v="96.14"/>
    <s v="NO"/>
    <s v="MTWRF"/>
    <s v="No"/>
    <s v="Yes"/>
    <s v="Y"/>
    <n v="0"/>
  </r>
  <r>
    <s v="2665"/>
    <s v="71263"/>
    <s v="0"/>
    <x v="2"/>
    <x v="1"/>
    <x v="1"/>
    <s v="16"/>
    <s v="102"/>
    <s v="M"/>
    <n v="0"/>
    <s v="MDOT-Mio"/>
    <s v="305 W. M-72 P.O. Box 437, Mio MI 48647 US"/>
    <n v="44.970941612497001"/>
    <s v="-13564"/>
    <s v="0"/>
    <d v="1899-12-30T10:33:19"/>
    <d v="1899-12-30T10:43:00"/>
    <n v="0"/>
    <n v="9.683574621414877"/>
    <s v="-84.133425"/>
    <s v="44.651164"/>
    <n v="38.883141012253397"/>
    <n v="0"/>
    <m/>
    <s v="102_Monday"/>
    <s v="102_Week3_Monday"/>
    <n v="1"/>
    <n v="0"/>
    <n v="1"/>
    <s v="102_Week3_Monday"/>
    <n v="0"/>
    <n v="0"/>
    <s v="NO"/>
    <s v="MTWRF"/>
    <s v="No"/>
    <s v="No"/>
    <s v="Y"/>
    <m/>
  </r>
  <r>
    <s v="2644"/>
    <s v="71241"/>
    <s v="0"/>
    <x v="2"/>
    <x v="1"/>
    <x v="1"/>
    <s v="17"/>
    <s v="103"/>
    <s v="M"/>
    <n v="0"/>
    <s v="Bernard Building - Hillman"/>
    <s v="27300 M-32 P.O. Box 398, Hillman MI 49746 US"/>
    <n v="41.9536411147565"/>
    <s v="-13565"/>
    <s v="7"/>
    <d v="1899-12-30T11:24:57"/>
    <d v="1899-12-30T11:29:25"/>
    <n v="0"/>
    <n v="4.4666666666666668"/>
    <s v="-83.893919"/>
    <s v="45.056978"/>
    <n v="37.936675934982198"/>
    <n v="0"/>
    <n v="0"/>
    <s v="102_Monday"/>
    <s v="102_Week3_Monday"/>
    <n v="1"/>
    <n v="0"/>
    <n v="1"/>
    <s v="103_Week3_Monday"/>
    <n v="47.284999999999997"/>
    <n v="45.965000000000003"/>
    <s v="NO"/>
    <s v="MTWRF"/>
    <s v="Yes"/>
    <s v="No"/>
    <s v="Y"/>
    <n v="0"/>
  </r>
  <r>
    <s v="2241"/>
    <s v="99031"/>
    <s v="138"/>
    <x v="2"/>
    <x v="1"/>
    <x v="1"/>
    <s v="18"/>
    <s v="102"/>
    <s v="W"/>
    <n v="330"/>
    <s v="BLARNEY CASTLE"/>
    <s v="27400 M-32, Hillman MI 49746 US"/>
    <n v="6.2266470864415203E-2"/>
    <s v="-13566"/>
    <s v="7"/>
    <d v="1899-12-30T11:29:29"/>
    <d v="1899-12-30T11:52:11"/>
    <n v="0"/>
    <n v="22.7"/>
    <s v="-83.89283"/>
    <s v="45.057549"/>
    <n v="6.12762589433275E-2"/>
    <n v="0"/>
    <n v="0"/>
    <s v="102_Monday"/>
    <s v="102_Week3_Monday"/>
    <n v="1"/>
    <n v="0"/>
    <n v="331"/>
    <s v="102_Week3_Wednesday"/>
    <n v="124.325"/>
    <n v="133.23500000000001"/>
    <s v="NO"/>
    <s v="MTWRF"/>
    <s v="No"/>
    <s v="Yes"/>
    <s v="Y"/>
    <n v="0"/>
  </r>
  <r>
    <s v="2187"/>
    <s v="70756"/>
    <s v="0"/>
    <x v="2"/>
    <x v="1"/>
    <x v="1"/>
    <s v="19"/>
    <s v="102"/>
    <s v="W"/>
    <n v="235"/>
    <s v="Little Town Lounge"/>
    <s v="10026 M-32 West, Herron MI 49744 US"/>
    <n v="10.973184622824199"/>
    <s v="-13567"/>
    <s v="5"/>
    <d v="1899-12-30T12:03:09"/>
    <d v="1899-12-30T12:16:28"/>
    <n v="0"/>
    <n v="13.316666666666666"/>
    <s v="-83.656204"/>
    <s v="45.06502"/>
    <n v="11.755021538008201"/>
    <n v="0"/>
    <n v="0"/>
    <s v="102_Monday"/>
    <s v="102_Week3_Monday"/>
    <n v="1"/>
    <n v="0"/>
    <n v="236"/>
    <s v="102_Week3_Wednesday"/>
    <n v="30.81"/>
    <n v="7.7024999999999997"/>
    <s v="NO"/>
    <s v="MTWRF"/>
    <s v="No"/>
    <s v="Yes"/>
    <s v="Y"/>
    <n v="0"/>
  </r>
  <r>
    <s v="2857"/>
    <s v="73020"/>
    <s v="0"/>
    <x v="2"/>
    <x v="1"/>
    <x v="1"/>
    <s v="20"/>
    <s v="102"/>
    <s v="W"/>
    <n v="215"/>
    <s v="ALPENA CRTC BASE SERVICES #122"/>
    <s v="5884 A-STREET, ALPENA MI 49707-8125 US"/>
    <n v="7.5457576420158103"/>
    <s v="-13568"/>
    <s v="0"/>
    <d v="1899-12-30T12:24:01"/>
    <d v="1899-12-30T12:33:42"/>
    <n v="0"/>
    <n v="9.683574621414877"/>
    <s v="-83.570388"/>
    <s v="45.077396"/>
    <n v="5.6785637412999996"/>
    <n v="0"/>
    <n v="0"/>
    <s v="102_Monday"/>
    <s v="102_Week3_Monday"/>
    <n v="1"/>
    <n v="0"/>
    <n v="216"/>
    <s v="102_Week3_Wednesday"/>
    <n v="753.47500000000002"/>
    <n v="146.43"/>
    <s v="NO"/>
    <s v="MTWRF"/>
    <s v="No"/>
    <s v="Yes"/>
    <s v="Y"/>
    <n v="0"/>
  </r>
  <r>
    <s v="11842"/>
    <s v="73445"/>
    <s v="0"/>
    <x v="2"/>
    <x v="1"/>
    <x v="1"/>
    <s v="21"/>
    <s v="102"/>
    <s v="W"/>
    <n v="212"/>
    <s v="ALPENA CRTC CIVIL ENGINEERING"/>
    <s v="5884 A STREET BUILDING 122, ALPENA MI 49707 US"/>
    <n v="0"/>
    <s v="-13569"/>
    <s v="7"/>
    <d v="1899-12-30T12:33:42"/>
    <d v="1899-12-30T12:39:57"/>
    <n v="0"/>
    <n v="6.25"/>
    <s v="-83.570388"/>
    <s v="45.077396"/>
    <m/>
    <n v="0"/>
    <n v="0"/>
    <s v="102_Monday"/>
    <s v="102_Week3_Monday"/>
    <n v="1"/>
    <n v="0"/>
    <n v="213"/>
    <s v="102_Week3_Wednesday"/>
    <n v="106.7"/>
    <n v="50.924999999999997"/>
    <s v="NO"/>
    <s v="MTWRF"/>
    <s v="No"/>
    <s v="Yes"/>
    <s v="Y"/>
    <n v="0"/>
  </r>
  <r>
    <s v="9052"/>
    <s v="73277"/>
    <s v="0"/>
    <x v="2"/>
    <x v="1"/>
    <x v="1"/>
    <s v="22"/>
    <s v="102"/>
    <s v="W"/>
    <n v="211"/>
    <s v="ALPENA CRTC-CUSTODIAL SERVICES"/>
    <s v="5884 A ST, ALPENA MI 49707 US"/>
    <n v="0"/>
    <s v="-13570"/>
    <s v="7"/>
    <d v="1899-12-30T12:39:57"/>
    <d v="1899-12-30T12:40:40"/>
    <n v="0"/>
    <n v="0.71666666666666667"/>
    <s v="-83.570388"/>
    <s v="45.077396"/>
    <m/>
    <n v="0"/>
    <n v="0"/>
    <s v="102_Monday"/>
    <s v="102_Week3_Monday"/>
    <n v="1"/>
    <n v="0"/>
    <n v="212"/>
    <s v="102_Week3_Wednesday"/>
    <n v="106.7"/>
    <n v="50.924999999999997"/>
    <s v="NO"/>
    <s v="MTWRF"/>
    <s v="No"/>
    <s v="Yes"/>
    <s v="Y"/>
    <n v="0"/>
  </r>
  <r>
    <s v="2918"/>
    <s v="73107"/>
    <s v="0"/>
    <x v="2"/>
    <x v="1"/>
    <x v="1"/>
    <s v="23"/>
    <s v="102"/>
    <s v="W"/>
    <n v="210"/>
    <s v="ALPENA CRTC VECHILE MAINTENANC"/>
    <s v="5884 A ST BLDG 7, ALPENA MI 49707 US"/>
    <n v="0"/>
    <s v="-13571"/>
    <s v="7"/>
    <d v="1899-12-30T12:40:40"/>
    <d v="1899-12-30T12:43:16"/>
    <n v="0"/>
    <n v="2.6"/>
    <s v="-83.570388"/>
    <s v="45.077396"/>
    <m/>
    <n v="2"/>
    <n v="3.8461538461538498E-2"/>
    <s v="102_Monday"/>
    <s v="102_Week3_Monday"/>
    <n v="1"/>
    <n v="22"/>
    <n v="211"/>
    <s v="102_Week3_Wednesday"/>
    <n v="37.5"/>
    <n v="33.75"/>
    <s v="NO"/>
    <s v="MTWRF"/>
    <s v="No"/>
    <s v="Yes"/>
    <s v="Y"/>
    <n v="22"/>
  </r>
  <r>
    <s v="2818"/>
    <s v="71425"/>
    <s v="0"/>
    <x v="2"/>
    <x v="1"/>
    <x v="1"/>
    <s v="24"/>
    <s v="102"/>
    <s v="W"/>
    <n v="180"/>
    <s v="ALPENA CRTC ROADS AND GROUNDS"/>
    <s v="5884 A STREET, ALPENA MI 49707 US"/>
    <n v="0"/>
    <s v="-13572"/>
    <s v="7"/>
    <d v="1899-12-30T12:43:16"/>
    <d v="1899-12-30T12:52:57"/>
    <n v="0"/>
    <n v="9.683574621414877"/>
    <s v="-83.570388"/>
    <s v="45.077396"/>
    <m/>
    <n v="0"/>
    <n v="0"/>
    <s v="102_Monday"/>
    <s v="102_Week3_Monday"/>
    <n v="1"/>
    <n v="10"/>
    <n v="181"/>
    <s v="102_Week3_Wednesday"/>
    <n v="16.809999999999999"/>
    <n v="16.809999999999999"/>
    <s v="NO"/>
    <s v="MTWRF"/>
    <s v="No"/>
    <s v="Yes"/>
    <s v="Y"/>
    <n v="10"/>
  </r>
  <r>
    <s v="13544"/>
    <s v="73495"/>
    <s v="0"/>
    <x v="2"/>
    <x v="1"/>
    <x v="1"/>
    <s v="25"/>
    <s v="102"/>
    <s v="W"/>
    <n v="175"/>
    <s v="ALPENA CRTC OPERATIONS"/>
    <s v="5884 A STREET, ALPENA MI 49707 US"/>
    <n v="0"/>
    <s v="-13573"/>
    <s v="7"/>
    <d v="1899-12-30T12:52:57"/>
    <d v="1899-12-30T12:53:22"/>
    <n v="0"/>
    <n v="0.41666666666666669"/>
    <s v="-83.570388"/>
    <s v="45.077396"/>
    <m/>
    <n v="0"/>
    <n v="0"/>
    <s v="102_Monday"/>
    <s v="102_Week3_Monday"/>
    <n v="1"/>
    <n v="24"/>
    <n v="176"/>
    <s v="102_Week3_Wednesday"/>
    <n v="19.350000000000001"/>
    <n v="19.350000000000001"/>
    <s v="NO"/>
    <s v="MTWRF"/>
    <s v="No"/>
    <s v="Yes"/>
    <s v="Y"/>
    <n v="24"/>
  </r>
  <r>
    <s v="2007"/>
    <s v="70559"/>
    <s v="0"/>
    <x v="2"/>
    <x v="1"/>
    <x v="1"/>
    <s v="26"/>
    <s v="102"/>
    <s v="W"/>
    <n v="175"/>
    <s v="PHELPS COLLINS THE RIVER CLUB"/>
    <s v="5884 G Street Phelps Collins ANG, Alpena MI 49707 US"/>
    <n v="0"/>
    <s v="-13574"/>
    <s v="5"/>
    <d v="1899-12-30T12:53:22"/>
    <d v="1899-12-30T12:58:33"/>
    <n v="0"/>
    <n v="5.1833333333333336"/>
    <s v="-83.570388"/>
    <s v="45.077396"/>
    <m/>
    <n v="0"/>
    <n v="0"/>
    <s v="102_Monday"/>
    <s v="102_Week3_Monday"/>
    <n v="1"/>
    <n v="0"/>
    <n v="176"/>
    <s v="102_Week3_Wednesday"/>
    <n v="33.795000000000002"/>
    <n v="21.285"/>
    <s v="NO"/>
    <s v="MTWRF"/>
    <s v="No"/>
    <s v="Yes"/>
    <s v="Y"/>
    <n v="0"/>
  </r>
  <r>
    <s v="2114"/>
    <s v="70676"/>
    <s v="0"/>
    <x v="2"/>
    <x v="1"/>
    <x v="1"/>
    <s v="27"/>
    <s v="102"/>
    <s v="W"/>
    <n v="500"/>
    <s v="Switzer Vet Clinic"/>
    <s v="3463 M-32 West, Alpena MI 49707 US"/>
    <n v="5.5804054401814902"/>
    <s v="-13575"/>
    <s v="7"/>
    <d v="1899-12-30T13:04:08"/>
    <d v="1899-12-30T13:11:12"/>
    <n v="0"/>
    <n v="7.0666666666666664"/>
    <s v="-83.520658"/>
    <s v="45.060796"/>
    <n v="3.5486814115080199"/>
    <n v="0"/>
    <n v="0"/>
    <s v="102_Monday"/>
    <s v="102_Week3_Monday"/>
    <n v="1"/>
    <n v="0"/>
    <n v="501"/>
    <s v="102_Week3_Wednesday"/>
    <n v="46.19"/>
    <n v="44.85"/>
    <s v="NO"/>
    <s v="MTWRF"/>
    <s v="No"/>
    <s v="Yes"/>
    <s v="Y"/>
    <n v="0"/>
  </r>
  <r>
    <s v="2122"/>
    <s v="70685"/>
    <s v="0"/>
    <x v="2"/>
    <x v="1"/>
    <x v="1"/>
    <s v="28"/>
    <s v="102"/>
    <s v="W"/>
    <n v="505"/>
    <s v="Don's Tractor Sales"/>
    <s v="2516 M-32 West, Alpena MI 49707 US"/>
    <n v="0.97712542861700102"/>
    <s v="-13576"/>
    <s v="7"/>
    <d v="1899-12-30T13:12:10"/>
    <d v="1899-12-30T13:33:06"/>
    <n v="0"/>
    <n v="20.933333333333334"/>
    <s v="-83.502195"/>
    <s v="45.062068"/>
    <n v="0.97250000422782201"/>
    <n v="6"/>
    <n v="0.115384615384615"/>
    <s v="102_Monday"/>
    <s v="102_Week3_Monday"/>
    <n v="1"/>
    <n v="11"/>
    <n v="506"/>
    <s v="102_Week3_Wednesday"/>
    <n v="103.95869999999999"/>
    <n v="92.275000000000006"/>
    <s v="NO"/>
    <s v="MTWRF"/>
    <s v="No"/>
    <s v="Yes"/>
    <s v="Y"/>
    <n v="11"/>
  </r>
  <r>
    <s v="2033"/>
    <s v="70588"/>
    <s v="0"/>
    <x v="2"/>
    <x v="1"/>
    <x v="1"/>
    <s v="29"/>
    <s v="102"/>
    <s v="M"/>
    <n v="0"/>
    <s v="Alpena Electric Motor Service"/>
    <s v="1581 M-32 West P.O. Box 565, Alpena MI 49707 US"/>
    <n v="1.02751935273409"/>
    <s v="-13577"/>
    <s v="7"/>
    <d v="1899-12-30T13:34:08"/>
    <d v="1899-12-30T13:40:09"/>
    <n v="0"/>
    <n v="6.0166666666666666"/>
    <s v="-83.4837433"/>
    <s v="45.0610183"/>
    <n v="0.91931772202474504"/>
    <n v="18"/>
    <n v="0.34615384615384598"/>
    <s v="102_Monday"/>
    <s v="102_Week3_Monday"/>
    <n v="1"/>
    <n v="102"/>
    <n v="1"/>
    <s v="102_Week3_Monday"/>
    <n v="109.19"/>
    <n v="92.644999999999996"/>
    <s v="NO"/>
    <s v="MTWRF"/>
    <s v="No"/>
    <s v="No"/>
    <s v="Y"/>
    <m/>
  </r>
  <r>
    <s v="2214"/>
    <s v="99052"/>
    <s v="9"/>
    <x v="2"/>
    <x v="1"/>
    <x v="1"/>
    <s v="30"/>
    <s v="102"/>
    <s v="T"/>
    <n v="81"/>
    <s v="APS HINKS ELEMENTARY SCHOOL"/>
    <s v="2373 Gordon Rd., Alpena MI 49707 US"/>
    <n v="5.4731683656573296"/>
    <s v="-13578"/>
    <s v="5"/>
    <d v="1899-12-30T13:45:37"/>
    <d v="1899-12-30T13:45:48"/>
    <n v="0"/>
    <n v="0.18333333333333335"/>
    <s v="-83.466161"/>
    <s v="45.036612"/>
    <n v="2.7735892438838499"/>
    <n v="0"/>
    <n v="0"/>
    <s v="102_Monday"/>
    <s v="102_Week3_Monday"/>
    <n v="1"/>
    <n v="0"/>
    <n v="82"/>
    <s v="102_Week3_Tuesday"/>
    <n v="14.465"/>
    <n v="7.8025000000000002"/>
    <s v="NO"/>
    <s v="MTWRF"/>
    <s v="No"/>
    <s v="Yes"/>
    <s v="Y"/>
    <n v="0"/>
  </r>
  <r>
    <s v="2802"/>
    <s v="71408"/>
    <s v="0"/>
    <x v="2"/>
    <x v="1"/>
    <x v="1"/>
    <s v="31"/>
    <s v="102"/>
    <s v="W"/>
    <n v="70"/>
    <s v="UNITED WATER RECYCLE PLANT"/>
    <s v="210 HARBOR DRIVE, ALPENA MI 49707 US"/>
    <n v="6.2096427474170897"/>
    <s v="-13579"/>
    <s v="7"/>
    <d v="1899-12-30T13:52:01"/>
    <d v="1899-12-30T14:06:04"/>
    <n v="0"/>
    <n v="14.05"/>
    <s v="-83.4277"/>
    <s v="45.06033"/>
    <n v="2.9843023979840799"/>
    <n v="0"/>
    <n v="0"/>
    <s v="102_Monday"/>
    <s v="102_Week3_Monday"/>
    <n v="1"/>
    <n v="0"/>
    <n v="71"/>
    <s v="102_Week3_Wednesday"/>
    <n v="95.99"/>
    <n v="159.02250000000001"/>
    <s v="NO"/>
    <s v="MTWRF"/>
    <s v="No"/>
    <s v="Yes"/>
    <s v="Y"/>
    <n v="0"/>
  </r>
  <r>
    <s v="2858"/>
    <s v="73026"/>
    <s v="0"/>
    <x v="2"/>
    <x v="1"/>
    <x v="1"/>
    <s v="32"/>
    <s v="102"/>
    <s v="W"/>
    <n v="60"/>
    <s v="UNITED WATER WATER FILTRATION"/>
    <s v="210 HARBOR DRIVE, ALPENA MI 49707 US"/>
    <n v="0"/>
    <s v="-13580"/>
    <s v="7"/>
    <d v="1899-12-30T14:06:04"/>
    <d v="1899-12-30T14:11:30"/>
    <n v="0"/>
    <n v="5.4333333333333336"/>
    <s v="-83.4277"/>
    <s v="45.06033"/>
    <m/>
    <n v="0"/>
    <n v="0"/>
    <s v="102_Monday"/>
    <s v="102_Week3_Monday"/>
    <n v="1"/>
    <n v="0"/>
    <n v="61"/>
    <s v="102_Week3_Wednesday"/>
    <n v="38.909999999999997"/>
    <n v="35.200000000000003"/>
    <s v="NO"/>
    <s v="MTWRF"/>
    <s v="No"/>
    <s v="Yes"/>
    <s v="Y"/>
    <n v="0"/>
  </r>
  <r>
    <s v="1960"/>
    <s v="70510"/>
    <s v="0"/>
    <x v="2"/>
    <x v="1"/>
    <x v="1"/>
    <s v="33"/>
    <s v="102"/>
    <s v="T"/>
    <n v="25"/>
    <s v="Alpena News"/>
    <s v="130 Park Place PO BOX 367, Alpena MI 49707 US"/>
    <n v="1.0737931411713399"/>
    <s v="-13581"/>
    <s v="7"/>
    <d v="1899-12-30T14:12:34"/>
    <d v="1899-12-30T14:13:49"/>
    <n v="0"/>
    <n v="1.25"/>
    <s v="-83.43171"/>
    <s v="45.06197"/>
    <n v="0.20324666632080701"/>
    <n v="0"/>
    <n v="0"/>
    <s v="102_Monday"/>
    <s v="102_Week3_Monday"/>
    <n v="1"/>
    <n v="0"/>
    <n v="26"/>
    <s v="102_Week3_Tuesday"/>
    <n v="48.155000000000001"/>
    <n v="41.22"/>
    <s v="NO"/>
    <s v="MTWRF"/>
    <s v="No"/>
    <s v="Yes"/>
    <s v="Y"/>
    <n v="0"/>
  </r>
  <r>
    <s v="2065"/>
    <s v="70623"/>
    <s v="0"/>
    <x v="2"/>
    <x v="1"/>
    <x v="1"/>
    <s v="34"/>
    <s v="102"/>
    <s v="M"/>
    <n v="0"/>
    <s v="Downtown Union 76"/>
    <s v="201 E. Chisholm St., Alpena MI 49707 US"/>
    <n v="0.355374900624156"/>
    <s v="-13582"/>
    <s v="7"/>
    <d v="1899-12-30T14:14:11"/>
    <d v="1899-12-30T14:15:08"/>
    <n v="0"/>
    <n v="0.95833333333333337"/>
    <s v="-83.431776"/>
    <s v="45.061298"/>
    <n v="7.2550018039792802E-2"/>
    <n v="17"/>
    <n v="0.32692307692307698"/>
    <s v="102_Monday"/>
    <s v="102_Week3_Monday"/>
    <n v="1"/>
    <n v="44"/>
    <n v="1"/>
    <s v="102_Week3_Monday"/>
    <n v="54.39"/>
    <n v="77.06"/>
    <s v="NO"/>
    <s v="MTWRF"/>
    <s v="No"/>
    <s v="No"/>
    <s v="Y"/>
    <m/>
  </r>
  <r>
    <s v="1931"/>
    <s v="70479"/>
    <s v="0"/>
    <x v="2"/>
    <x v="1"/>
    <x v="1"/>
    <s v="35"/>
    <s v="102"/>
    <s v="W"/>
    <n v="51"/>
    <s v="Thunder Bay Clinic"/>
    <s v="1065 US-23 North, Alpena MI 49707 US"/>
    <n v="5.3276410698890704"/>
    <s v="-13583"/>
    <s v="3"/>
    <d v="1899-12-30T14:20:28"/>
    <d v="1899-12-30T14:30:09"/>
    <n v="0"/>
    <n v="9.683574621414877"/>
    <s v="-83.456994"/>
    <s v="45.086095"/>
    <n v="2.1451936451724598"/>
    <n v="0"/>
    <n v="0"/>
    <s v="102_Monday"/>
    <s v="102_Week3_Monday"/>
    <n v="1"/>
    <n v="0"/>
    <n v="52"/>
    <s v="102_Week3_Wednesday"/>
    <n v="16.945"/>
    <n v="16.945"/>
    <s v="NO"/>
    <s v="MTWRF"/>
    <s v="No"/>
    <s v="Yes"/>
    <s v="Y"/>
    <n v="0"/>
  </r>
  <r>
    <s v="11615"/>
    <s v="99053"/>
    <s v="14"/>
    <x v="2"/>
    <x v="1"/>
    <x v="1"/>
    <s v="36"/>
    <s v="102"/>
    <s v="T"/>
    <n v="14"/>
    <s v="REN-TECH #3544"/>
    <s v="3544 US 23 N, ALPENA MI 49707 US"/>
    <n v="1.0163828916847699"/>
    <s v="-13584"/>
    <s v="5"/>
    <d v="1899-12-30T14:31:10"/>
    <d v="1899-12-30T14:34:28"/>
    <n v="0"/>
    <n v="3.3000000000000003"/>
    <s v="-83.4565032"/>
    <s v="45.0982917"/>
    <n v="0.81985452157411498"/>
    <n v="0"/>
    <n v="0"/>
    <s v="102_Monday"/>
    <s v="102_Week3_Monday"/>
    <n v="1"/>
    <n v="0"/>
    <n v="15"/>
    <s v="102_Week3_Tuesday"/>
    <n v="10.95"/>
    <n v="10.210000000000001"/>
    <s v="NO"/>
    <s v="MTWRF"/>
    <s v="No"/>
    <s v="Yes"/>
    <s v="Y"/>
    <n v="0"/>
  </r>
  <r>
    <s v="2163"/>
    <s v="99053"/>
    <s v="4"/>
    <x v="2"/>
    <x v="1"/>
    <x v="1"/>
    <s v="37"/>
    <s v="102"/>
    <s v="T"/>
    <n v="13"/>
    <s v="REN-TECH INDUSTRIAL GROUP"/>
    <s v="3580 US 23 North, Alpena MI 49707 US"/>
    <n v="2.50258930027485E-2"/>
    <s v="-13585"/>
    <s v="5"/>
    <d v="1899-12-30T14:34:29"/>
    <d v="1899-12-30T14:39:23"/>
    <n v="0"/>
    <n v="4.9000000000000004"/>
    <s v="-83.4561662"/>
    <s v="45.0985267"/>
    <n v="2.2700738461165101E-2"/>
    <n v="0"/>
    <n v="0"/>
    <s v="102_Monday"/>
    <s v="102_Week3_Monday"/>
    <n v="1"/>
    <n v="0"/>
    <n v="14"/>
    <s v="102_Week3_Tuesday"/>
    <n v="17.32"/>
    <n v="17.32"/>
    <s v="NO"/>
    <s v="MTWRF"/>
    <s v="No"/>
    <s v="Yes"/>
    <s v="Y"/>
    <n v="0"/>
  </r>
  <r>
    <s v="2080"/>
    <s v="70639"/>
    <s v="0"/>
    <x v="2"/>
    <x v="1"/>
    <x v="1"/>
    <s v="38"/>
    <s v="102"/>
    <s v="W"/>
    <n v="30"/>
    <s v="Great Northern Food"/>
    <s v="170 N. Industrial Hwy. P.O. Box 475, Alpena MI 49707 US"/>
    <n v="1.17933006212115"/>
    <s v="-13586"/>
    <s v="7"/>
    <d v="1899-12-30T14:40:34"/>
    <d v="1899-12-30T14:46:16"/>
    <n v="0"/>
    <n v="5.7"/>
    <s v="-83.4602"/>
    <s v="45.10359"/>
    <n v="0.54581088751609497"/>
    <n v="14"/>
    <n v="0.269230769230769"/>
    <s v="102_Monday"/>
    <s v="102_Week3_Monday"/>
    <n v="1"/>
    <n v="55"/>
    <n v="31"/>
    <s v="102_Week3_Wednesday"/>
    <n v="120.105"/>
    <n v="104.59"/>
    <s v="NO"/>
    <s v="MTWRF"/>
    <s v="No"/>
    <s v="Yes"/>
    <s v="Y"/>
    <n v="55"/>
  </r>
  <r>
    <s v="2793"/>
    <s v="71399"/>
    <s v="0"/>
    <x v="2"/>
    <x v="1"/>
    <x v="1"/>
    <s v="39"/>
    <s v="102"/>
    <s v="M"/>
    <n v="0"/>
    <s v="Hideaway Bar"/>
    <s v="10085 US 23, Alpena MI 49707 US"/>
    <n v="8.6637039575725794"/>
    <s v="-13587"/>
    <s v="7"/>
    <d v="1899-12-30T14:54:56"/>
    <d v="1899-12-30T15:01:40"/>
    <n v="0"/>
    <n v="6.7277777766666667"/>
    <s v="-83.434614"/>
    <s v="45.193737"/>
    <n v="7.1653885493277603"/>
    <n v="0"/>
    <n v="0"/>
    <s v="102_Monday"/>
    <s v="102_Week3_Monday"/>
    <n v="1"/>
    <n v="0"/>
    <n v="1"/>
    <s v="102_Week3_Monday"/>
    <n v="68.597499999999997"/>
    <n v="51.432499999999997"/>
    <s v="NO"/>
    <s v="TWRF"/>
    <s v="No"/>
    <s v="No"/>
    <s v="N"/>
    <m/>
  </r>
  <r>
    <s v="13972"/>
    <s v="73504"/>
    <s v="0"/>
    <x v="2"/>
    <x v="1"/>
    <x v="1"/>
    <s v="40"/>
    <s v="102"/>
    <s v="T"/>
    <n v="110"/>
    <s v="THE PARKER HOUSE"/>
    <s v="24732 US-23, PRESQUE ISLE MI 49707 US"/>
    <n v="2.2900582030415499"/>
    <s v="-13588"/>
    <s v="7"/>
    <d v="1899-12-30T15:03:57"/>
    <d v="1899-12-30T15:04:57"/>
    <n v="0"/>
    <n v="0.99444444333333337"/>
    <s v="-83.466062"/>
    <s v="45.212271"/>
    <n v="2.05413180119446"/>
    <n v="0"/>
    <n v="0"/>
    <s v="102_Monday"/>
    <s v="102_Week3_Monday"/>
    <n v="1"/>
    <n v="0"/>
    <n v="111"/>
    <s v="102_Week3_Tuesday"/>
    <n v="111.8725"/>
    <n v="76.572500000000005"/>
    <s v="YES"/>
    <s v="MTWRF"/>
    <s v="No"/>
    <s v="Yes"/>
    <s v="Y"/>
    <n v="0"/>
  </r>
  <r>
    <s v="9279"/>
    <s v="73289"/>
    <s v="0"/>
    <x v="2"/>
    <x v="1"/>
    <x v="1"/>
    <s v="41"/>
    <s v="102"/>
    <s v="T"/>
    <n v="17"/>
    <s v="IMPORT &amp; DOMESTIC AUTO SERVICE"/>
    <s v="6201 US 23 N, ALPENA MI 49707 US"/>
    <n v="7.2422433719038999"/>
    <s v="-13589"/>
    <s v="7"/>
    <d v="1899-12-30T15:12:11"/>
    <d v="1899-12-30T15:21:49"/>
    <n v="0"/>
    <n v="9.625"/>
    <s v="-83.4402733"/>
    <s v="45.1369617"/>
    <n v="6.5404816691916698"/>
    <n v="8"/>
    <n v="0.15384615384615399"/>
    <s v="102_Monday"/>
    <s v="102_Week3_Monday"/>
    <n v="1"/>
    <n v="57"/>
    <n v="18"/>
    <s v="102_Week3_Tuesday"/>
    <n v="65.457499999999996"/>
    <n v="71.782499999999999"/>
    <s v="NO"/>
    <s v="MTWRF"/>
    <s v="No"/>
    <s v="Yes"/>
    <s v="Y"/>
    <n v="57"/>
  </r>
  <r>
    <s v="2166"/>
    <s v="99053"/>
    <s v="9"/>
    <x v="2"/>
    <x v="1"/>
    <x v="1"/>
    <s v="42"/>
    <s v="102"/>
    <s v="T"/>
    <n v="15"/>
    <s v="Metal - Tech"/>
    <s v="3800 U.S. 23 North P.O. Box 115, Alpena MI 49707 US"/>
    <n v="2.7627114914357702"/>
    <s v="-13590"/>
    <s v="5"/>
    <d v="1899-12-30T15:24:34"/>
    <d v="1899-12-30T15:32:00"/>
    <n v="0"/>
    <n v="7.4333333333333336"/>
    <s v="-83.4547322"/>
    <s v="45.1021218"/>
    <n v="2.5229572148286898"/>
    <n v="0"/>
    <n v="0"/>
    <s v="102_Monday"/>
    <s v="102_Week3_Monday"/>
    <n v="1"/>
    <n v="0"/>
    <n v="16"/>
    <s v="102_Week3_Tuesday"/>
    <n v="25.954999999999998"/>
    <n v="25.954999999999998"/>
    <s v="NO"/>
    <s v="MTWRF"/>
    <s v="No"/>
    <s v="Yes"/>
    <s v="Y"/>
    <n v="0"/>
  </r>
  <r>
    <s v="1962"/>
    <s v="70512"/>
    <s v="0"/>
    <x v="2"/>
    <x v="1"/>
    <x v="1"/>
    <s v="43"/>
    <s v="102"/>
    <s v="W"/>
    <n v="50"/>
    <s v="CLIFF ANSCHUETZ CHEVY - BODY"/>
    <s v="1074 US-23 NORTH, ALPENA MI 49707 US"/>
    <n v="1.4743645992129999"/>
    <s v="-13591"/>
    <s v="7"/>
    <d v="1899-12-30T15:33:29"/>
    <d v="1899-12-30T15:36:52"/>
    <n v="0"/>
    <n v="3.3833333333333333"/>
    <s v="-83.455893"/>
    <s v="45.08653"/>
    <n v="1.09070947134234"/>
    <n v="3"/>
    <n v="5.7692307692307702E-2"/>
    <s v="102_Monday"/>
    <s v="102_Week3_Monday"/>
    <n v="1"/>
    <n v="55"/>
    <n v="51"/>
    <s v="102_Week3_Wednesday"/>
    <n v="30"/>
    <n v="35.770000000000003"/>
    <s v="NO"/>
    <s v="MTWRF"/>
    <s v="No"/>
    <s v="Yes"/>
    <s v="Y"/>
    <n v="55"/>
  </r>
  <r>
    <s v="2893"/>
    <s v="73073"/>
    <s v="0"/>
    <x v="2"/>
    <x v="1"/>
    <x v="1"/>
    <s v="44"/>
    <s v="102"/>
    <s v="W"/>
    <n v="40"/>
    <s v="CLIFF ANSCHUETZ CHEV - SERVICE"/>
    <s v="1074 US - 23 NORTH, ALPENA MI 49707 US"/>
    <n v="0"/>
    <s v="-13592"/>
    <s v="7"/>
    <d v="1899-12-30T15:36:52"/>
    <d v="1899-12-30T15:54:41"/>
    <n v="0"/>
    <n v="17.816666666666666"/>
    <s v="-83.455893"/>
    <s v="45.08653"/>
    <m/>
    <n v="0"/>
    <n v="0"/>
    <s v="102_Monday"/>
    <s v="102_Week3_Monday"/>
    <n v="1"/>
    <n v="0"/>
    <n v="41"/>
    <s v="102_Week3_Wednesday"/>
    <n v="100.995"/>
    <n v="113.77"/>
    <s v="NO"/>
    <s v="MTWRF"/>
    <s v="No"/>
    <s v="Yes"/>
    <s v="Y"/>
    <n v="0"/>
  </r>
  <r>
    <s v="2075"/>
    <s v="70634"/>
    <s v="0"/>
    <x v="2"/>
    <x v="1"/>
    <x v="1"/>
    <s v="45"/>
    <s v="102"/>
    <s v="W"/>
    <n v="10"/>
    <s v="Magnaloy Coupling"/>
    <s v="501 Commerce Drive P.O. Box 455, Alpena MI 49707 US"/>
    <n v="6.2387125361710796"/>
    <s v="-13593"/>
    <s v="7"/>
    <d v="1899-12-30T16:00:55"/>
    <d v="1899-12-30T16:15:23"/>
    <n v="0"/>
    <n v="14.466666666666667"/>
    <s v="-83.4236967"/>
    <s v="45.0757233"/>
    <n v="2.6892965161660198"/>
    <n v="28"/>
    <n v="0.51851851851851805"/>
    <s v="102_Monday"/>
    <s v="102_Week3_Monday"/>
    <n v="1"/>
    <n v="66"/>
    <n v="11"/>
    <s v="102_Week3_Wednesday"/>
    <n v="137.26499999999999"/>
    <n v="154.4512"/>
    <s v="NO"/>
    <s v="MTWRF"/>
    <s v="No"/>
    <s v="Yes"/>
    <s v="Y"/>
    <n v="66"/>
  </r>
  <r>
    <s v=""/>
    <m/>
    <m/>
    <x v="2"/>
    <x v="1"/>
    <x v="1"/>
    <s v=""/>
    <m/>
    <m/>
    <m/>
    <s v="Alpena Depot"/>
    <s v="120 E Herman St,, Alpena 49707 US"/>
    <n v="2.1707215290516602"/>
    <s v="-12862"/>
    <m/>
    <d v="1899-12-30T16:17:34"/>
    <d v="1899-12-30T16:17:34"/>
    <n v="0"/>
    <m/>
    <s v="-83.416387"/>
    <s v="45.0710235"/>
    <n v="0.72558000344965901"/>
    <m/>
    <m/>
    <s v="102_Monday"/>
    <s v="102_Week3_Monday"/>
    <n v="20"/>
    <m/>
    <n v="1"/>
    <e v="#N/A"/>
    <m/>
    <m/>
    <m/>
    <m/>
    <s v="Yes"/>
    <s v="Yes"/>
    <m/>
    <m/>
  </r>
  <r>
    <s v="13590"/>
    <s v="99103"/>
    <s v="1"/>
    <x v="2"/>
    <x v="1"/>
    <x v="2"/>
    <s v="1"/>
    <s v="102"/>
    <s v="F"/>
    <n v="10"/>
    <s v="NEXT DOOR STR #5018"/>
    <s v="309 E STATE ST, CHEBOYGAN MI 49721 US"/>
    <n v="82.428818341344595"/>
    <s v="-13659"/>
    <s v="7"/>
    <d v="1899-12-30T07:22:25"/>
    <d v="1899-12-30T07:26:28"/>
    <n v="0"/>
    <n v="4.0555555566666666"/>
    <s v="-84.469687"/>
    <s v="45.644919"/>
    <n v="79.391432113785996"/>
    <n v="0"/>
    <n v="0"/>
    <s v="102_Thursday"/>
    <s v="102_Week3_Thursday"/>
    <n v="1"/>
    <n v="0"/>
    <n v="11"/>
    <s v="102_Week3_Friday"/>
    <n v="15"/>
    <n v="15"/>
    <s v="NO"/>
    <s v="MTWRF"/>
    <s v="No"/>
    <s v="Yes"/>
    <s v="Y"/>
    <n v="0"/>
  </r>
  <r>
    <s v="12139"/>
    <s v="99138"/>
    <s v="7"/>
    <x v="2"/>
    <x v="1"/>
    <x v="2"/>
    <s v="2"/>
    <s v="102"/>
    <s v="F"/>
    <n v="27"/>
    <s v="BREWS &amp; BURGERS"/>
    <s v="918 SOUTH HURON, MACKINAW CITY MI 49760 US"/>
    <n v="18.819460343569499"/>
    <s v="-13660"/>
    <s v="7"/>
    <d v="1899-12-30T07:45:18"/>
    <d v="1899-12-30T07:54:59"/>
    <n v="0"/>
    <n v="9.683574621414877"/>
    <s v="-84.726499"/>
    <s v="45.76908"/>
    <n v="15.2877990549438"/>
    <n v="0"/>
    <n v="0"/>
    <s v="102_Thursday"/>
    <s v="102_Week3_Thursday"/>
    <n v="1"/>
    <n v="0"/>
    <n v="28"/>
    <s v="102_Week3_Friday"/>
    <n v="25.5625"/>
    <n v="0"/>
    <s v="NO"/>
    <s v="MTWRF"/>
    <s v="No"/>
    <s v="Yes"/>
    <s v="Y"/>
    <n v="0"/>
  </r>
  <r>
    <s v="12053"/>
    <s v="99138"/>
    <s v="3"/>
    <x v="2"/>
    <x v="1"/>
    <x v="2"/>
    <s v="3"/>
    <s v="102"/>
    <s v="F"/>
    <n v="85"/>
    <s v="THE LIGHTHOUSE RESTAURANT"/>
    <s v="718 S HURON, MACKINAW CITY MI 49701 US"/>
    <n v="0.800562968477607"/>
    <s v="-13661"/>
    <s v="7"/>
    <d v="1899-12-30T07:55:47"/>
    <d v="1899-12-30T08:05:28"/>
    <n v="0"/>
    <n v="9.683574621414877"/>
    <s v="-84.726833180263"/>
    <s v="45.7733461913389"/>
    <n v="0.30273316690191798"/>
    <n v="0"/>
    <n v="0"/>
    <s v="102_Thursday"/>
    <s v="102_Week3_Thursday"/>
    <n v="1"/>
    <n v="0"/>
    <n v="86"/>
    <s v="102_Week3_Friday"/>
    <n v="54.786200000000001"/>
    <n v="6.59"/>
    <s v="NO"/>
    <s v="MTWRF"/>
    <s v="No"/>
    <s v="Yes"/>
    <s v="Y"/>
    <n v="0"/>
  </r>
  <r>
    <s v="10862"/>
    <s v="73389"/>
    <s v="0"/>
    <x v="2"/>
    <x v="1"/>
    <x v="2"/>
    <s v="4"/>
    <s v="102"/>
    <s v="F"/>
    <n v="35"/>
    <s v="SHEPLER FERRY-MACKINAW"/>
    <s v="556 EAST CENTUZL, MACKINAW CITY MI 49701 US"/>
    <n v="3.0134615525603299"/>
    <s v="-13662"/>
    <s v="7"/>
    <d v="1899-12-30T08:08:29"/>
    <d v="1899-12-30T08:18:10"/>
    <n v="0"/>
    <n v="9.683574621414877"/>
    <s v="-84.722255"/>
    <s v="45.781478"/>
    <n v="0.75196685342631198"/>
    <n v="0"/>
    <n v="0"/>
    <s v="102_Thursday"/>
    <s v="102_Week3_Thursday"/>
    <n v="1"/>
    <n v="0"/>
    <n v="36"/>
    <s v="102_Week3_Friday"/>
    <n v="107.0887"/>
    <n v="0"/>
    <s v="NO"/>
    <s v="MTWRF"/>
    <s v="No"/>
    <s v="Yes"/>
    <s v="Y"/>
    <n v="0"/>
  </r>
  <r>
    <s v="2268"/>
    <s v="99138"/>
    <s v="2"/>
    <x v="2"/>
    <x v="1"/>
    <x v="2"/>
    <s v="5"/>
    <s v="102"/>
    <s v="F"/>
    <n v="30"/>
    <s v="Dixie Saloon Food &amp; Spirits"/>
    <s v="401 E. Central, Mackinaw City MI 49701 US"/>
    <n v="1.17972472310066"/>
    <s v="-13663"/>
    <s v="7"/>
    <d v="1899-12-30T08:19:20"/>
    <d v="1899-12-30T08:31:17"/>
    <n v="0"/>
    <n v="11.955555556666667"/>
    <s v="-84.7252007"/>
    <s v="45.7819027"/>
    <n v="0.18468952065376601"/>
    <n v="0"/>
    <n v="0"/>
    <s v="102_Thursday"/>
    <s v="102_Week3_Thursday"/>
    <n v="1"/>
    <n v="0"/>
    <n v="31"/>
    <s v="102_Week3_Friday"/>
    <n v="194.22499999999999"/>
    <n v="109.08499999999999"/>
    <s v="NO"/>
    <s v="MTWRF"/>
    <s v="No"/>
    <s v="Yes"/>
    <s v="Y"/>
    <n v="0"/>
  </r>
  <r>
    <s v="12751"/>
    <s v="99138"/>
    <s v="5"/>
    <x v="2"/>
    <x v="1"/>
    <x v="2"/>
    <s v="6"/>
    <s v="102"/>
    <s v="F"/>
    <n v="57"/>
    <s v="THE HOOK"/>
    <s v="201 S. HURON, MACKINAW CITY MI 49701 US"/>
    <n v="0.86340282484888997"/>
    <s v="-13664"/>
    <s v="7"/>
    <d v="1899-12-30T08:32:10"/>
    <d v="1899-12-30T08:41:51"/>
    <n v="0"/>
    <n v="9.683574621414877"/>
    <s v="-84.724594"/>
    <s v="45.779733"/>
    <n v="0.151143861334114"/>
    <n v="0"/>
    <n v="0"/>
    <s v="102_Thursday"/>
    <s v="102_Week3_Thursday"/>
    <n v="1"/>
    <n v="0"/>
    <n v="58"/>
    <s v="102_Week3_Friday"/>
    <n v="97.834999999999994"/>
    <n v="0"/>
    <s v="NO"/>
    <s v="MTWRF"/>
    <s v="No"/>
    <s v="Yes"/>
    <s v="Y"/>
    <n v="0"/>
  </r>
  <r>
    <s v="1896"/>
    <s v="99138"/>
    <s v="0"/>
    <x v="2"/>
    <x v="1"/>
    <x v="2"/>
    <s v="7"/>
    <s v="102"/>
    <s v="F"/>
    <n v="55"/>
    <s v="NONNA LISA"/>
    <s v="312 S. HURON, MACKINAW CITY MI 49701 US"/>
    <n v="1.1614153403788801"/>
    <s v="-13665"/>
    <s v="7"/>
    <d v="1899-12-30T08:43:00"/>
    <d v="1899-12-30T08:52:41"/>
    <n v="0"/>
    <n v="9.683574621414877"/>
    <s v="-84.726742"/>
    <s v="45.778344"/>
    <n v="0.23822174744094601"/>
    <n v="0"/>
    <n v="0"/>
    <s v="102_Thursday"/>
    <s v="102_Week3_Thursday"/>
    <n v="1"/>
    <n v="11"/>
    <n v="56"/>
    <s v="102_Week3_Friday"/>
    <n v="162.02619999999999"/>
    <n v="0"/>
    <s v="NO"/>
    <s v="MTWRF"/>
    <s v="No"/>
    <s v="Yes"/>
    <s v="Y"/>
    <n v="11"/>
  </r>
  <r>
    <s v="11660"/>
    <s v="99138"/>
    <s v="4"/>
    <x v="2"/>
    <x v="1"/>
    <x v="2"/>
    <s v="8"/>
    <s v="102"/>
    <s v="F"/>
    <n v="84"/>
    <s v="TOAST-A-GO-GO"/>
    <s v="416 S. HURON, MACKINAW CITY MI 49701 US"/>
    <n v="0.59128857962787196"/>
    <s v="-13666"/>
    <s v="7"/>
    <d v="1899-12-30T08:53:17"/>
    <d v="1899-12-30T09:02:58"/>
    <n v="0"/>
    <n v="9.683574621414877"/>
    <s v="-84.7272872"/>
    <s v="45.7772777"/>
    <n v="0.119163841555589"/>
    <n v="0"/>
    <n v="0"/>
    <s v="102_Thursday"/>
    <s v="102_Week3_Thursday"/>
    <n v="1"/>
    <n v="0"/>
    <n v="85"/>
    <s v="102_Week3_Friday"/>
    <n v="137.44"/>
    <n v="0"/>
    <s v="NO"/>
    <s v="MTWRF"/>
    <s v="No"/>
    <s v="Yes"/>
    <s v="Y"/>
    <n v="0"/>
  </r>
  <r>
    <s v="14502"/>
    <s v="73522"/>
    <s v="0"/>
    <x v="2"/>
    <x v="1"/>
    <x v="2"/>
    <s v="9"/>
    <s v="102"/>
    <s v="F"/>
    <n v="110"/>
    <s v="MULLIGANS RESTAURANT"/>
    <s v="320 NORTH MAIN, CHEBOYGAN MI 49721 US"/>
    <n v="20.268419509753599"/>
    <s v="-13667"/>
    <s v="7"/>
    <d v="1899-12-30T09:23:14"/>
    <d v="1899-12-30T09:32:01"/>
    <n v="0"/>
    <n v="8.7777777783333342"/>
    <s v="-84.4757"/>
    <s v="45.645423"/>
    <n v="15.693557054697999"/>
    <n v="0"/>
    <n v="0"/>
    <s v="102_Thursday"/>
    <s v="102_Week3_Thursday"/>
    <n v="1"/>
    <n v="0"/>
    <n v="111"/>
    <s v="102_Week3_Friday"/>
    <n v="141.95500000000001"/>
    <n v="16.337499999999999"/>
    <s v="NO"/>
    <s v="MTWRF"/>
    <s v="No"/>
    <s v="Yes"/>
    <s v="Y"/>
    <n v="0"/>
  </r>
  <r>
    <s v="2302"/>
    <s v="70883"/>
    <s v="0"/>
    <x v="2"/>
    <x v="1"/>
    <x v="2"/>
    <s v="10"/>
    <s v="102"/>
    <s v="F"/>
    <n v="120"/>
    <s v="Modern Pharmacy"/>
    <s v="127 N. Main Street, Cheboygan MI 49721 US"/>
    <n v="0.58034462109208096"/>
    <s v="-13668"/>
    <s v="7"/>
    <d v="1899-12-30T09:32:35"/>
    <d v="1899-12-30T09:40:18"/>
    <n v="0"/>
    <n v="7.7166666666666668"/>
    <s v="-84.47769"/>
    <s v="45.643894"/>
    <n v="0.149925383248106"/>
    <n v="0"/>
    <n v="0"/>
    <s v="102_Thursday"/>
    <s v="102_Week3_Thursday"/>
    <n v="1"/>
    <n v="0"/>
    <n v="121"/>
    <s v="102_Week3_Friday"/>
    <n v="57.02"/>
    <n v="57.02"/>
    <s v="NO"/>
    <s v="MTWRF"/>
    <s v="No"/>
    <s v="Yes"/>
    <s v="Y"/>
    <n v="0"/>
  </r>
  <r>
    <s v="14553"/>
    <s v="73525"/>
    <s v="0"/>
    <x v="2"/>
    <x v="1"/>
    <x v="2"/>
    <s v="11"/>
    <s v="102"/>
    <s v="F"/>
    <n v="28"/>
    <s v="STEP INN RESTAURANT"/>
    <s v="325 N MAIN STREET, CHEBOYGAN MI 49721 US"/>
    <n v="0.54546942561864897"/>
    <s v="-13669"/>
    <s v="5"/>
    <d v="1899-12-30T09:40:51"/>
    <d v="1899-12-30T09:50:32"/>
    <n v="0"/>
    <n v="9.683574621414877"/>
    <s v="-84.476249"/>
    <s v="45.645734"/>
    <n v="0.14244012913811699"/>
    <n v="0"/>
    <n v="0"/>
    <s v="102_Thursday"/>
    <s v="102_Week3_Thursday"/>
    <n v="1"/>
    <n v="0"/>
    <n v="29"/>
    <s v="102_Week3_Friday"/>
    <n v="23.465"/>
    <n v="0"/>
    <s v="NO"/>
    <s v="MTWRF"/>
    <s v="No"/>
    <s v="Yes"/>
    <s v="Y"/>
    <n v="0"/>
  </r>
  <r>
    <s v="11508"/>
    <s v="73422"/>
    <s v="0"/>
    <x v="2"/>
    <x v="1"/>
    <x v="2"/>
    <s v="12"/>
    <s v="102"/>
    <s v="H"/>
    <n v="80"/>
    <s v="ISLAND HOUSE HOTEL"/>
    <s v="6966 MAIN ST VIA-ARNOLD LINE, MACKINAC ISLAND MI 49757 US"/>
    <n v="83.618662118911701"/>
    <s v="-13670"/>
    <s v="7"/>
    <d v="1899-12-30T11:14:09"/>
    <d v="1899-12-30T11:23:50"/>
    <n v="0"/>
    <n v="9.683574621414877"/>
    <s v="-84.613853"/>
    <s v="45.851185"/>
    <n v="15.690090827950799"/>
    <n v="0"/>
    <n v="0"/>
    <s v="102_Thursday"/>
    <s v="102_Week3_Thursday"/>
    <n v="1"/>
    <n v="0"/>
    <n v="81"/>
    <e v="#N/A"/>
    <n v="606.84249999999997"/>
    <n v="0"/>
    <s v="NO"/>
    <s v="MTWRF"/>
    <s v="No"/>
    <s v="Yes"/>
    <s v="Y"/>
    <n v="0"/>
  </r>
  <r>
    <s v="2316"/>
    <s v="70897"/>
    <s v="0"/>
    <x v="2"/>
    <x v="1"/>
    <x v="2"/>
    <s v="13"/>
    <s v="102"/>
    <s v="H"/>
    <n v="45"/>
    <s v="GOOD DAY CAFE"/>
    <s v="7216 MAIN ST FREIGHT BOAT ONLY, MACKINAC ISLAND MI 49757 US"/>
    <n v="0"/>
    <s v="-13671"/>
    <s v="7"/>
    <d v="1899-12-30T11:23:50"/>
    <d v="1899-12-30T11:33:31"/>
    <n v="0"/>
    <n v="9.683574621414877"/>
    <s v="-84.617428"/>
    <s v="45.850336"/>
    <m/>
    <n v="0"/>
    <n v="0"/>
    <s v="102_Thursday"/>
    <s v="102_Week3_Thursday"/>
    <n v="1"/>
    <n v="0"/>
    <n v="46"/>
    <e v="#N/A"/>
    <n v="129.2062"/>
    <n v="0"/>
    <s v="NO"/>
    <s v="MTWRF"/>
    <s v="No"/>
    <s v="Yes"/>
    <s v="Y"/>
    <n v="0"/>
  </r>
  <r>
    <s v="3001"/>
    <s v="73199"/>
    <s v="0"/>
    <x v="2"/>
    <x v="1"/>
    <x v="2"/>
    <s v="14"/>
    <s v="102"/>
    <s v="H"/>
    <n v="50"/>
    <s v="ISLAND SLICE PIZZERIA"/>
    <s v="7234 MAIN ST, MACKINAW ISLAND MI 49757 US"/>
    <n v="0"/>
    <s v="-13672"/>
    <s v="7"/>
    <d v="1899-12-30T11:33:31"/>
    <d v="1899-12-30T11:43:12"/>
    <n v="0"/>
    <n v="9.683574621414877"/>
    <s v="-84.6175018"/>
    <s v="45.8501157"/>
    <m/>
    <n v="0"/>
    <n v="0"/>
    <s v="102_Thursday"/>
    <s v="102_Week3_Thursday"/>
    <n v="1"/>
    <n v="0"/>
    <n v="51"/>
    <e v="#N/A"/>
    <n v="86.88"/>
    <n v="0"/>
    <s v="NO"/>
    <s v="MTWRF"/>
    <s v="No"/>
    <s v="Yes"/>
    <s v="Y"/>
    <n v="0"/>
  </r>
  <r>
    <s v="2319"/>
    <s v="70900"/>
    <s v="0"/>
    <x v="2"/>
    <x v="1"/>
    <x v="2"/>
    <s v="15"/>
    <s v="102"/>
    <s v="H"/>
    <n v="24"/>
    <s v="PANCAKE HOUSE"/>
    <s v="7245 MAINT ST VIA-ARNOLD LINE, MACKINAC ISLAND MI 49757 US"/>
    <n v="0"/>
    <s v="-13673"/>
    <s v="7"/>
    <d v="1899-12-30T11:43:12"/>
    <d v="1899-12-30T11:52:53"/>
    <n v="0"/>
    <n v="9.683574621414877"/>
    <s v="-84.617338"/>
    <s v="45.849884"/>
    <m/>
    <n v="0"/>
    <n v="0"/>
    <s v="102_Thursday"/>
    <s v="102_Week3_Thursday"/>
    <n v="1"/>
    <n v="0"/>
    <n v="25"/>
    <e v="#N/A"/>
    <n v="212.04750000000001"/>
    <n v="0"/>
    <s v="NO"/>
    <s v="MTWRF"/>
    <s v="No"/>
    <s v="Yes"/>
    <s v="Y"/>
    <n v="0"/>
  </r>
  <r>
    <s v="2323"/>
    <s v="70904"/>
    <s v="0"/>
    <x v="2"/>
    <x v="1"/>
    <x v="2"/>
    <s v="16"/>
    <s v="102"/>
    <s v="H"/>
    <n v="35"/>
    <s v="MILLIES ON MAIN"/>
    <s v="7294 MAIN ST VIA-ARNOLD LINE, MACKINAC ISLAND MI 49757 US"/>
    <n v="0"/>
    <s v="-13674"/>
    <s v="7"/>
    <d v="1899-12-30T11:52:53"/>
    <d v="1899-12-30T12:02:34"/>
    <n v="0"/>
    <n v="9.683574621414877"/>
    <s v="-84.61805"/>
    <s v="45.849682"/>
    <m/>
    <n v="0"/>
    <n v="0"/>
    <s v="102_Thursday"/>
    <s v="102_Week3_Thursday"/>
    <n v="1"/>
    <n v="0"/>
    <n v="36"/>
    <e v="#N/A"/>
    <n v="102.4987"/>
    <n v="-21.875"/>
    <s v="NO"/>
    <s v="MTWRF"/>
    <s v="No"/>
    <s v="Yes"/>
    <s v="Y"/>
    <n v="0"/>
  </r>
  <r>
    <s v="2320"/>
    <s v="70901"/>
    <s v="0"/>
    <x v="2"/>
    <x v="1"/>
    <x v="2"/>
    <s v="17"/>
    <s v="102"/>
    <s v="H"/>
    <n v="55"/>
    <s v="HORN'S BAR"/>
    <s v="7300 MAIN ST VIA-SHEPPLER ST IGNACE, MACKINAC ISLAND MI 49701 US"/>
    <n v="0"/>
    <s v="-13675"/>
    <s v="7"/>
    <d v="1899-12-30T12:02:34"/>
    <d v="1899-12-30T12:12:15"/>
    <n v="0"/>
    <n v="9.683574621414877"/>
    <s v="-84.618106"/>
    <s v="45.84962"/>
    <m/>
    <n v="0"/>
    <n v="0"/>
    <s v="102_Thursday"/>
    <s v="102_Week3_Thursday"/>
    <n v="1"/>
    <n v="0"/>
    <n v="56"/>
    <e v="#N/A"/>
    <n v="95.82"/>
    <n v="0"/>
    <s v="NO"/>
    <s v="MTWRF"/>
    <s v="No"/>
    <s v="Yes"/>
    <s v="Y"/>
    <n v="0"/>
  </r>
  <r>
    <s v="2798"/>
    <s v="71404"/>
    <s v="0"/>
    <x v="2"/>
    <x v="1"/>
    <x v="2"/>
    <s v="18"/>
    <s v="102"/>
    <s v="H"/>
    <n v="25"/>
    <s v="SEABISCUIT"/>
    <s v="1997 MAIN ST. VIA-ARNOLD LINE, MACKINAW ISLAND MI 49757 US"/>
    <n v="0"/>
    <s v="-13676"/>
    <s v="7"/>
    <d v="1899-12-30T12:12:15"/>
    <d v="1899-12-30T12:21:56"/>
    <n v="0"/>
    <n v="9.683574621414877"/>
    <s v="-84.6223884958899"/>
    <s v="45.8467865833301"/>
    <m/>
    <n v="0"/>
    <n v="0"/>
    <s v="102_Thursday"/>
    <s v="102_Week3_Thursday"/>
    <n v="1"/>
    <n v="0"/>
    <n v="26"/>
    <e v="#N/A"/>
    <n v="193.11250000000001"/>
    <n v="0"/>
    <s v="NO"/>
    <s v="MTWRF"/>
    <s v="No"/>
    <s v="Yes"/>
    <s v="Y"/>
    <n v="0"/>
  </r>
  <r>
    <s v="1851"/>
    <s v="70014"/>
    <s v="0"/>
    <x v="2"/>
    <x v="1"/>
    <x v="2"/>
    <s v="19"/>
    <s v="102"/>
    <s v="H"/>
    <n v="95"/>
    <s v="STARBUCKS"/>
    <s v="7308 MIAN ST VIA-ARNOLD LINE, MACKINAC ISLAND MI 49757 US"/>
    <n v="0"/>
    <s v="-13677"/>
    <s v="7"/>
    <d v="1899-12-30T12:21:56"/>
    <d v="1899-12-30T12:31:37"/>
    <n v="0"/>
    <n v="9.683574621414877"/>
    <s v="-84.618211"/>
    <s v="45.849494"/>
    <m/>
    <n v="0"/>
    <n v="0"/>
    <s v="102_Thursday"/>
    <s v="102_Week3_Thursday"/>
    <n v="1"/>
    <n v="0"/>
    <n v="96"/>
    <e v="#N/A"/>
    <n v="60.238700000000001"/>
    <n v="0"/>
    <s v="NO"/>
    <s v="MTWRF"/>
    <s v="No"/>
    <s v="Yes"/>
    <s v="Y"/>
    <n v="0"/>
  </r>
  <r>
    <s v="1873"/>
    <s v="70036"/>
    <s v="0"/>
    <x v="2"/>
    <x v="1"/>
    <x v="2"/>
    <s v="20"/>
    <s v="102"/>
    <s v="H"/>
    <n v="60"/>
    <s v="YANKEE REBEL"/>
    <s v="1493 ASTOR ST VIA-SHEPPLER ST IGNACE, MACKINAC ISLAND MI 49701 US"/>
    <n v="0"/>
    <s v="-13678"/>
    <s v="7"/>
    <d v="1899-12-30T12:31:37"/>
    <d v="1899-12-30T12:41:18"/>
    <n v="0"/>
    <n v="9.683574621414877"/>
    <s v="-84.618702"/>
    <s v="45.849262"/>
    <m/>
    <n v="0"/>
    <n v="0"/>
    <s v="102_Thursday"/>
    <s v="102_Week3_Thursday"/>
    <n v="1"/>
    <n v="0"/>
    <n v="61"/>
    <e v="#N/A"/>
    <n v="115.53"/>
    <n v="0"/>
    <s v="NO"/>
    <s v="MTWRF"/>
    <s v="No"/>
    <s v="Yes"/>
    <s v="Y"/>
    <n v="0"/>
  </r>
  <r>
    <s v="11440"/>
    <s v="73415"/>
    <s v="1"/>
    <x v="2"/>
    <x v="1"/>
    <x v="2"/>
    <s v="21"/>
    <s v="102"/>
    <s v="H"/>
    <n v="70"/>
    <s v="WINCHESTER'S"/>
    <s v="7416 MAIN ST VIA-STARLINE MACKINAW CITY, MACKINAW ISLAND MI 49757 US"/>
    <n v="0"/>
    <s v="-13679"/>
    <s v="7"/>
    <d v="1899-12-30T12:41:18"/>
    <d v="1899-12-30T12:50:59"/>
    <n v="0"/>
    <n v="9.683574621414877"/>
    <s v="-84.619021"/>
    <s v="45.848396"/>
    <m/>
    <n v="0"/>
    <n v="0"/>
    <s v="102_Thursday"/>
    <s v="102_Week3_Thursday"/>
    <n v="1"/>
    <n v="0"/>
    <n v="71"/>
    <e v="#N/A"/>
    <n v="111.11"/>
    <n v="0"/>
    <s v="NO"/>
    <s v="MTWRF"/>
    <s v="No"/>
    <s v="Yes"/>
    <s v="Y"/>
    <n v="0"/>
  </r>
  <r>
    <s v="13967"/>
    <s v="73502"/>
    <s v="0"/>
    <x v="2"/>
    <x v="1"/>
    <x v="2"/>
    <s v="22"/>
    <s v="102"/>
    <s v="H"/>
    <n v="22"/>
    <s v="KINGSTON KITCHEN"/>
    <s v="1384 HOBAN, MACKINAC ISLAND MI 49757 US"/>
    <n v="0"/>
    <s v="-13680"/>
    <s v="7"/>
    <d v="1899-12-30T12:50:59"/>
    <d v="1899-12-30T13:00:40"/>
    <n v="0"/>
    <n v="9.683574621414877"/>
    <s v="-84.61924"/>
    <s v="45.848106"/>
    <m/>
    <n v="0"/>
    <n v="0"/>
    <s v="102_Thursday"/>
    <s v="102_Week3_Thursday"/>
    <n v="1"/>
    <n v="0"/>
    <n v="23"/>
    <e v="#N/A"/>
    <n v="126.4662"/>
    <n v="0"/>
    <s v="NO"/>
    <s v="MTWRF"/>
    <s v="No"/>
    <s v="Yes"/>
    <s v="Y"/>
    <n v="0"/>
  </r>
  <r>
    <s v="11439"/>
    <s v="73415"/>
    <s v="0"/>
    <x v="2"/>
    <x v="1"/>
    <x v="2"/>
    <s v="23"/>
    <s v="102"/>
    <s v="H"/>
    <n v="65"/>
    <s v="THE GREAT TURTLE BREWING &amp; DIS"/>
    <s v="1359 HOBAN ST VIA-STARLINE MACKNIAW CITY, MACKINAW ISLAND MI 49757 US"/>
    <n v="0"/>
    <s v="-13681"/>
    <s v="7"/>
    <d v="1899-12-30T13:00:40"/>
    <d v="1899-12-30T13:10:21"/>
    <n v="0"/>
    <n v="9.683574621414877"/>
    <s v="-84.61899"/>
    <s v="45.847777"/>
    <m/>
    <n v="0"/>
    <n v="0"/>
    <s v="102_Thursday"/>
    <s v="102_Week3_Thursday"/>
    <n v="1"/>
    <n v="0"/>
    <n v="66"/>
    <e v="#N/A"/>
    <n v="245.72"/>
    <n v="0"/>
    <s v="NO"/>
    <s v="MTWRF"/>
    <s v="No"/>
    <s v="Yes"/>
    <s v="Y"/>
    <n v="0"/>
  </r>
  <r>
    <s v="12612"/>
    <s v="73474"/>
    <s v="0"/>
    <x v="2"/>
    <x v="1"/>
    <x v="2"/>
    <s v="24"/>
    <s v="102"/>
    <s v="H"/>
    <n v="56"/>
    <s v="MIGHTY MAC"/>
    <s v="7315 MAIN ST, MACKINAW ISLAND MI 49757 US"/>
    <n v="0"/>
    <s v="-13682"/>
    <s v="7"/>
    <d v="1899-12-30T13:10:21"/>
    <d v="1899-12-30T13:20:02"/>
    <n v="0"/>
    <n v="9.683574621414877"/>
    <s v="-84.6186658120255"/>
    <s v="45.8475363919055"/>
    <m/>
    <n v="0"/>
    <n v="0"/>
    <s v="102_Thursday"/>
    <s v="102_Week3_Thursday"/>
    <n v="1"/>
    <n v="0"/>
    <n v="57"/>
    <e v="#N/A"/>
    <n v="65.892499999999998"/>
    <n v="-8.35"/>
    <s v="NO"/>
    <s v="MTWRF"/>
    <s v="No"/>
    <s v="Yes"/>
    <s v="Y"/>
    <n v="0"/>
  </r>
  <r>
    <s v="2324"/>
    <s v="70905"/>
    <s v="0"/>
    <x v="2"/>
    <x v="1"/>
    <x v="2"/>
    <s v="25"/>
    <s v="102"/>
    <s v="H"/>
    <n v="90"/>
    <s v="MARY'S BISTRO"/>
    <s v="7463 MAINT ST VIA-STARLINE, MACKINAC ISLAND MI 49757 US"/>
    <n v="0"/>
    <s v="-13683"/>
    <s v="7"/>
    <d v="1899-12-30T13:20:02"/>
    <d v="1899-12-30T13:29:43"/>
    <n v="0"/>
    <n v="9.683574621414877"/>
    <s v="-84.61846"/>
    <s v="45.847444"/>
    <m/>
    <n v="0"/>
    <n v="0"/>
    <s v="102_Thursday"/>
    <s v="102_Week3_Thursday"/>
    <n v="1"/>
    <n v="0"/>
    <n v="91"/>
    <e v="#N/A"/>
    <n v="168.85499999999999"/>
    <n v="0"/>
    <s v="NO"/>
    <s v="MTWRF"/>
    <s v="No"/>
    <s v="Yes"/>
    <s v="Y"/>
    <n v="0"/>
  </r>
  <r>
    <s v="2879"/>
    <s v="73047"/>
    <s v="0"/>
    <x v="2"/>
    <x v="1"/>
    <x v="2"/>
    <s v="26"/>
    <s v="102"/>
    <s v="H"/>
    <n v="5"/>
    <s v="DUNCAN BAY BOAT CLUB"/>
    <s v="902 BOAT CLUB DRIVE P.O. BOX 6041, CHEBOYGAN MI 49721 US"/>
    <n v="88.165415013209"/>
    <s v="-13684"/>
    <s v="7"/>
    <d v="1899-12-30T14:57:53"/>
    <d v="1899-12-30T15:07:34"/>
    <n v="0"/>
    <n v="9.683574621414877"/>
    <s v="-84.4408249"/>
    <s v="45.651286"/>
    <n v="17.619846140591399"/>
    <n v="0"/>
    <n v="0"/>
    <s v="102_Thursday"/>
    <s v="102_Week3_Thursday"/>
    <n v="1"/>
    <n v="0"/>
    <n v="6"/>
    <e v="#N/A"/>
    <n v="203.28370000000001"/>
    <n v="0"/>
    <s v="NO"/>
    <s v="MTWRF"/>
    <s v="No"/>
    <s v="Yes"/>
    <s v="Y"/>
    <n v="0"/>
  </r>
  <r>
    <s v=""/>
    <m/>
    <m/>
    <x v="2"/>
    <x v="1"/>
    <x v="2"/>
    <s v=""/>
    <m/>
    <m/>
    <m/>
    <s v="Alpena Depot"/>
    <s v="120 E Herman St,, Alpena 49707 US"/>
    <n v="82.334368422627406"/>
    <s v="-12969"/>
    <m/>
    <d v="1899-12-30T16:29:54"/>
    <d v="1899-12-30T16:29:54"/>
    <n v="0"/>
    <m/>
    <s v="-83.416387"/>
    <s v="45.0710235"/>
    <n v="78.765747288880803"/>
    <m/>
    <m/>
    <s v="102_Thursday"/>
    <s v="102_Week3_Thursday"/>
    <n v="20"/>
    <m/>
    <n v="1"/>
    <e v="#N/A"/>
    <m/>
    <m/>
    <m/>
    <m/>
    <s v="Yes"/>
    <s v="Yes"/>
    <m/>
    <m/>
  </r>
  <r>
    <s v="2161"/>
    <s v="99053"/>
    <s v="10"/>
    <x v="2"/>
    <x v="1"/>
    <x v="3"/>
    <s v="1"/>
    <s v="102"/>
    <s v="T"/>
    <n v="6"/>
    <s v="KTM"/>
    <s v="3810 US-23 P.O. Box 205, Alpena MI 49707 US"/>
    <n v="6.52390194498002"/>
    <s v="-13594"/>
    <s v="3"/>
    <d v="1899-12-30T06:06:31"/>
    <d v="1899-12-30T06:16:12"/>
    <n v="0"/>
    <n v="9.683574621414877"/>
    <s v="-83.4548967"/>
    <s v="45.1030567"/>
    <n v="4.8403719205638103"/>
    <n v="0"/>
    <n v="0"/>
    <s v="102_Tuesday"/>
    <s v="102_Week3_Tuesday"/>
    <n v="1"/>
    <n v="0"/>
    <n v="7"/>
    <s v="102_Week3_Tuesday"/>
    <n v="47.8825"/>
    <n v="47.8825"/>
    <s v="NO"/>
    <s v="MTWRF"/>
    <s v="No"/>
    <s v="No"/>
    <s v="Y"/>
    <m/>
  </r>
  <r>
    <s v="2553"/>
    <s v="71149"/>
    <s v="0"/>
    <x v="2"/>
    <x v="1"/>
    <x v="3"/>
    <s v="2"/>
    <s v="102"/>
    <s v="H"/>
    <n v="300"/>
    <s v="Kelly's Venture Inn"/>
    <s v="3090 US-23 North, Rogers City MI 49779 US"/>
    <n v="32.029578985646403"/>
    <s v="-13595"/>
    <s v="3"/>
    <d v="1899-12-30T06:48:14"/>
    <d v="1899-12-30T06:57:55"/>
    <n v="0"/>
    <n v="9.683574621414877"/>
    <s v="-83.783115"/>
    <s v="45.369474"/>
    <n v="30.5895960942557"/>
    <n v="0"/>
    <n v="0"/>
    <s v="102_Tuesday"/>
    <s v="102_Week3_Tuesday"/>
    <n v="1"/>
    <n v="0"/>
    <n v="301"/>
    <e v="#N/A"/>
    <n v="17.5"/>
    <n v="17.5"/>
    <s v="NO"/>
    <s v="MTWRF"/>
    <s v="No"/>
    <s v="Yes"/>
    <s v="Y"/>
    <n v="0"/>
  </r>
  <r>
    <s v="2874"/>
    <s v="73042"/>
    <s v="0"/>
    <x v="2"/>
    <x v="1"/>
    <x v="3"/>
    <s v="3"/>
    <s v="102"/>
    <s v="T"/>
    <n v="164"/>
    <s v="AWAKON FCU-ROGER CITY"/>
    <s v="279 US 23, ROGER CITY MI 49779 US"/>
    <n v="3.5687688086181901"/>
    <s v="-13596"/>
    <s v="5"/>
    <d v="1899-12-30T07:01:29"/>
    <d v="1899-12-30T07:10:31"/>
    <n v="0"/>
    <n v="9.0333333333333332"/>
    <s v="-83.825541"/>
    <s v="45.410042"/>
    <n v="3.5804512607849301"/>
    <n v="0"/>
    <n v="0"/>
    <s v="102_Tuesday"/>
    <s v="102_Week3_Tuesday"/>
    <n v="1"/>
    <n v="0"/>
    <n v="165"/>
    <s v="102_Week3_Tuesday"/>
    <n v="29.225000000000001"/>
    <n v="28.65"/>
    <s v="NO"/>
    <s v="MTWRF"/>
    <s v="No"/>
    <s v="No"/>
    <s v="Y"/>
    <m/>
  </r>
  <r>
    <s v="2546"/>
    <s v="73404"/>
    <s v="2"/>
    <x v="2"/>
    <x v="1"/>
    <x v="3"/>
    <s v="4"/>
    <s v="102"/>
    <s v="T"/>
    <n v="162"/>
    <s v="Thunder Bay Health - Rogers Ci"/>
    <s v="205 S Bradley, ROGERS CITY MI 49779 US"/>
    <n v="0.144650438800454"/>
    <s v="-13597"/>
    <s v="7"/>
    <d v="1899-12-30T07:10:40"/>
    <d v="1899-12-30T07:20:37"/>
    <n v="0"/>
    <n v="9.9500000000000011"/>
    <s v="-83.826676"/>
    <s v="45.411112"/>
    <n v="9.6275606548897497E-2"/>
    <n v="0"/>
    <n v="0"/>
    <s v="102_Tuesday"/>
    <s v="102_Week3_Tuesday"/>
    <n v="1"/>
    <n v="0"/>
    <n v="163"/>
    <s v="102_Week3_Tuesday"/>
    <n v="81.174999999999997"/>
    <n v="81.174999999999997"/>
    <s v="NO"/>
    <s v="MTWRF"/>
    <s v="No"/>
    <s v="No"/>
    <s v="Y"/>
    <m/>
  </r>
  <r>
    <s v="2544"/>
    <s v="99126"/>
    <s v="3"/>
    <x v="2"/>
    <x v="1"/>
    <x v="3"/>
    <s v="5"/>
    <s v="102"/>
    <s v="T"/>
    <n v="151"/>
    <s v="ROGERS CITY ACE HARDWARE"/>
    <s v="1040 M-68, ROGERS CITY MI 49779 US"/>
    <n v="0.57925074361264695"/>
    <s v="-13598"/>
    <s v="5"/>
    <d v="1899-12-30T07:21:11"/>
    <d v="1899-12-30T07:22:48"/>
    <n v="0"/>
    <n v="1.6166666666666667"/>
    <s v="-83.830983"/>
    <s v="45.411712"/>
    <n v="0.33747442294069302"/>
    <n v="0"/>
    <n v="0"/>
    <s v="102_Tuesday"/>
    <s v="102_Week3_Tuesday"/>
    <n v="1"/>
    <n v="0"/>
    <n v="152"/>
    <s v="102_Week3_Tuesday"/>
    <n v="21.06"/>
    <n v="21.06"/>
    <s v="NO"/>
    <s v="MTWRF"/>
    <s v="No"/>
    <s v="No"/>
    <s v="Y"/>
    <m/>
  </r>
  <r>
    <s v="8565"/>
    <s v="99031"/>
    <s v="92"/>
    <x v="2"/>
    <x v="1"/>
    <x v="3"/>
    <s v="6"/>
    <s v="102"/>
    <s v="T"/>
    <n v="161"/>
    <s v="BLARNEY CASTLE #816"/>
    <s v="101 S. BRADLEY HWY, ROGERS CITY MI 49779 US"/>
    <n v="0.47846615500748202"/>
    <s v="-13599"/>
    <s v="7"/>
    <d v="1899-12-30T07:23:17"/>
    <d v="1899-12-30T07:36:43"/>
    <n v="0"/>
    <n v="13.425000000000001"/>
    <s v="-83.827228"/>
    <s v="45.412089"/>
    <n v="0.18755284609081899"/>
    <n v="0"/>
    <n v="0"/>
    <s v="102_Tuesday"/>
    <s v="102_Week3_Tuesday"/>
    <n v="1"/>
    <n v="0"/>
    <n v="162"/>
    <s v="102_Week3_Tuesday"/>
    <n v="81.777500000000003"/>
    <n v="88.527500000000003"/>
    <s v="NO"/>
    <s v="MTWRF"/>
    <s v="No"/>
    <s v="No"/>
    <s v="Y"/>
    <m/>
  </r>
  <r>
    <s v="2567"/>
    <s v="71163"/>
    <s v="0"/>
    <x v="2"/>
    <x v="1"/>
    <x v="3"/>
    <s v="7"/>
    <s v="102"/>
    <s v="T"/>
    <n v="152"/>
    <s v="NAUTICAL CITY QUICK LUBE"/>
    <s v="100 N. Bradley Hwy., Rogers City MI 49779 US"/>
    <n v="0.20922447927296201"/>
    <s v="-13600"/>
    <s v="7"/>
    <d v="1899-12-30T07:36:55"/>
    <d v="1899-12-30T07:39:15"/>
    <n v="0"/>
    <n v="2.3250000000000002"/>
    <s v="-83.826572"/>
    <s v="45.413896"/>
    <n v="7.9501881423001894E-2"/>
    <n v="9"/>
    <n v="0.17307692307692299"/>
    <s v="102_Tuesday"/>
    <s v="102_Week3_Tuesday"/>
    <n v="1"/>
    <n v="22"/>
    <n v="153"/>
    <s v="102_Week3_Tuesday"/>
    <n v="42.99"/>
    <n v="66.045000000000002"/>
    <s v="NO"/>
    <s v="MTWRF"/>
    <s v="No"/>
    <s v="No"/>
    <s v="Y"/>
    <m/>
  </r>
  <r>
    <s v="2550"/>
    <s v="71146"/>
    <s v="0"/>
    <x v="2"/>
    <x v="1"/>
    <x v="3"/>
    <s v="8"/>
    <s v="102"/>
    <s v="T"/>
    <n v="160"/>
    <s v="Mike Lynch Ford"/>
    <s v="135 N. Bradley Hwy, Roger City MI 49779 US"/>
    <n v="0.22520180232822901"/>
    <s v="-13601"/>
    <s v="7"/>
    <d v="1899-12-30T07:39:28"/>
    <d v="1899-12-30T07:40:03"/>
    <n v="0"/>
    <n v="0.58333333333333337"/>
    <s v="-83.828038"/>
    <s v="45.413412"/>
    <n v="9.7743292318293901E-2"/>
    <n v="4"/>
    <n v="7.54716981132076E-2"/>
    <s v="102_Tuesday"/>
    <s v="102_Week3_Tuesday"/>
    <n v="1"/>
    <n v="49"/>
    <n v="161"/>
    <s v="102_Week3_Tuesday"/>
    <n v="43.547499999999999"/>
    <n v="51.622500000000002"/>
    <s v="NO"/>
    <s v="MTWRF"/>
    <s v="No"/>
    <s v="No"/>
    <s v="Y"/>
    <m/>
  </r>
  <r>
    <s v="14570"/>
    <s v="99137"/>
    <s v="0"/>
    <x v="2"/>
    <x v="1"/>
    <x v="3"/>
    <s v="9"/>
    <s v="102"/>
    <s v="T"/>
    <n v="185"/>
    <s v="ADRIAN'S SPORT SHOP"/>
    <s v="335 N. BRADLEY HWY., ROGERS CITY MI 49779 US"/>
    <n v="0.46563996747136099"/>
    <s v="-13602"/>
    <s v="5"/>
    <d v="1899-12-30T07:40:31"/>
    <d v="1899-12-30T07:43:44"/>
    <n v="0"/>
    <n v="3.2166666666666668"/>
    <s v="-83.8309751"/>
    <s v="45.4182907"/>
    <n v="0.35846760617785201"/>
    <n v="0"/>
    <n v="0"/>
    <s v="102_Tuesday"/>
    <s v="102_Week3_Tuesday"/>
    <n v="1"/>
    <n v="0"/>
    <n v="186"/>
    <s v="102_Week3_Tuesday"/>
    <n v="33.795000000000002"/>
    <n v="47.776200000000003"/>
    <s v="NO"/>
    <s v="MTWRF"/>
    <s v="No"/>
    <s v="No"/>
    <s v="Y"/>
    <m/>
  </r>
  <r>
    <s v="2563"/>
    <s v="71159"/>
    <s v="0"/>
    <x v="2"/>
    <x v="1"/>
    <x v="3"/>
    <s v="10"/>
    <s v="102"/>
    <s v="T"/>
    <n v="190"/>
    <s v="BISHOP CHEVROLET BUICK, INC."/>
    <s v="420 US 23, Rogers City MI 49779 US"/>
    <n v="0.56976234540343296"/>
    <s v="-13603"/>
    <s v="7"/>
    <d v="1899-12-30T07:44:18"/>
    <d v="1899-12-30T07:49:00"/>
    <n v="0"/>
    <n v="4.708333333333333"/>
    <s v="-83.831184"/>
    <s v="45.420333"/>
    <n v="0.16526616665466101"/>
    <n v="28"/>
    <n v="0.53846153846153799"/>
    <s v="102_Tuesday"/>
    <s v="102_Week3_Tuesday"/>
    <n v="1"/>
    <n v="98"/>
    <n v="191"/>
    <s v="102_Week3_Tuesday"/>
    <n v="168.27119999999999"/>
    <n v="193.25"/>
    <s v="NO"/>
    <s v="MTWRF"/>
    <s v="No"/>
    <s v="No"/>
    <s v="Y"/>
    <m/>
  </r>
  <r>
    <s v="2992"/>
    <s v="73190"/>
    <s v="0"/>
    <x v="2"/>
    <x v="1"/>
    <x v="3"/>
    <s v="11"/>
    <s v="102"/>
    <s v="T"/>
    <n v="191"/>
    <s v="MEDILODGE OF ROGERS CITY"/>
    <s v="555 N BRADLEY HWY SUITE D, ROGER CITY MI 49779 US"/>
    <n v="1.1424451153725399"/>
    <s v="-13604"/>
    <s v="7"/>
    <d v="1899-12-30T07:50:09"/>
    <d v="1899-12-30T07:53:36"/>
    <n v="0"/>
    <n v="3.45"/>
    <s v="-83.835032"/>
    <s v="45.422018"/>
    <n v="0.29347873443212502"/>
    <n v="0"/>
    <n v="0"/>
    <s v="102_Tuesday"/>
    <s v="102_Week3_Tuesday"/>
    <n v="1"/>
    <n v="0"/>
    <n v="192"/>
    <s v="102_Week3_Tuesday"/>
    <n v="0"/>
    <n v="23.114999999999998"/>
    <s v="NO"/>
    <s v="MTWRF"/>
    <s v="No"/>
    <s v="No"/>
    <s v="Y"/>
    <m/>
  </r>
  <r>
    <s v="14510"/>
    <s v="73523"/>
    <s v="0"/>
    <x v="2"/>
    <x v="1"/>
    <x v="3"/>
    <s v="12"/>
    <s v="102"/>
    <s v="T"/>
    <n v="300"/>
    <s v="ROGERS CITY POST OFFICE"/>
    <s v="188 N. THIRD ST., ROGERS CITY MI 49779 US"/>
    <n v="3.1830617357045399"/>
    <s v="-13605"/>
    <s v="5"/>
    <d v="1899-12-30T07:56:47"/>
    <d v="1899-12-30T07:57:15"/>
    <n v="0"/>
    <n v="0.46666666666666667"/>
    <s v="-83.816274"/>
    <s v="45.420401"/>
    <n v="1.0059376144250201"/>
    <n v="0"/>
    <n v="0"/>
    <s v="102_Tuesday"/>
    <s v="102_Week3_Tuesday"/>
    <n v="1"/>
    <n v="0"/>
    <n v="301"/>
    <s v="102_Week3_Tuesday"/>
    <n v="24.96"/>
    <n v="18.72"/>
    <s v="NO"/>
    <s v="MTWRF"/>
    <s v="No"/>
    <s v="No"/>
    <s v="Y"/>
    <m/>
  </r>
  <r>
    <s v="2552"/>
    <s v="71148"/>
    <s v="0"/>
    <x v="2"/>
    <x v="1"/>
    <x v="3"/>
    <s v="13"/>
    <s v="102"/>
    <s v="T"/>
    <n v="380"/>
    <s v="Chee Peng Restaurant"/>
    <s v="119 W. Third St., Rogers City MI 49779 US"/>
    <n v="0.49100536294281499"/>
    <s v="-13606"/>
    <s v="5"/>
    <d v="1899-12-30T07:57:45"/>
    <d v="1899-12-30T08:01:08"/>
    <n v="0"/>
    <n v="3.3833333333333333"/>
    <s v="-83.81605"/>
    <s v="45.419479"/>
    <n v="0.129765205140318"/>
    <n v="0"/>
    <n v="0"/>
    <s v="102_Tuesday"/>
    <s v="102_Week3_Tuesday"/>
    <n v="1"/>
    <n v="0"/>
    <n v="381"/>
    <s v="102_Week3_Tuesday"/>
    <n v="24.64"/>
    <n v="23.47"/>
    <s v="NO"/>
    <s v="MTWRF"/>
    <s v="No"/>
    <s v="No"/>
    <s v="Y"/>
    <m/>
  </r>
  <r>
    <s v="14571"/>
    <s v="99137"/>
    <s v="1"/>
    <x v="2"/>
    <x v="1"/>
    <x v="3"/>
    <s v="14"/>
    <s v="102"/>
    <s v="T"/>
    <n v="350"/>
    <s v="ROGERS CITY CITGO"/>
    <s v="159 S. 3RD STREET, ROGERS CITY MI 49779 US"/>
    <n v="0.23314738087356099"/>
    <s v="-13607"/>
    <s v="5"/>
    <d v="1899-12-30T08:01:22"/>
    <d v="1899-12-30T08:09:13"/>
    <n v="0"/>
    <n v="7.8500000000000005"/>
    <s v="-83.8148073778734"/>
    <s v="45.4186083318028"/>
    <n v="8.8285780347276493E-2"/>
    <n v="0"/>
    <n v="0"/>
    <s v="102_Tuesday"/>
    <s v="102_Week3_Tuesday"/>
    <n v="1"/>
    <n v="0"/>
    <n v="351"/>
    <s v="102_Week3_Tuesday"/>
    <n v="27.515000000000001"/>
    <n v="29.642499999999998"/>
    <s v="NO"/>
    <s v="MTWRF"/>
    <s v="No"/>
    <s v="No"/>
    <s v="Y"/>
    <m/>
  </r>
  <r>
    <s v="12285"/>
    <s v="73459"/>
    <s v="0"/>
    <x v="2"/>
    <x v="1"/>
    <x v="3"/>
    <s v="15"/>
    <s v="102"/>
    <s v="T"/>
    <n v="216"/>
    <s v="UP NORTH 23"/>
    <s v="530 NORTH 3RD, ROGER CITY MI 49779 US"/>
    <n v="1.38809301145375"/>
    <s v="-13608"/>
    <s v="5"/>
    <d v="1899-12-30T08:10:36"/>
    <d v="1899-12-30T08:20:17"/>
    <n v="0"/>
    <n v="9.683574621414877"/>
    <s v="-83.822051"/>
    <s v="45.425121"/>
    <n v="0.55400918274101296"/>
    <n v="0"/>
    <n v="0"/>
    <s v="102_Tuesday"/>
    <s v="102_Week3_Tuesday"/>
    <n v="1"/>
    <n v="0"/>
    <n v="217"/>
    <s v="102_Week3_Tuesday"/>
    <n v="110.62"/>
    <n v="17.362500000000001"/>
    <s v="NO"/>
    <s v="MTWRF"/>
    <s v="No"/>
    <s v="No"/>
    <s v="Y"/>
    <m/>
  </r>
  <r>
    <s v="14413"/>
    <s v="73514"/>
    <s v="0"/>
    <x v="2"/>
    <x v="1"/>
    <x v="3"/>
    <s v="16"/>
    <s v="102"/>
    <s v="T"/>
    <n v="200"/>
    <s v="RETROS DINER"/>
    <s v="1072 W 3RD STREET, ROGERS CITY MI 49776 US"/>
    <n v="0.399534221738577"/>
    <s v="-13609"/>
    <s v="7"/>
    <d v="1899-12-30T08:20:41"/>
    <d v="1899-12-30T08:30:22"/>
    <n v="0"/>
    <n v="9.683574621414877"/>
    <s v="-83.826544"/>
    <s v="45.425505"/>
    <n v="0.22026089324810599"/>
    <s v=""/>
    <m/>
    <s v="102_Tuesday"/>
    <s v="102_Week3_Tuesday"/>
    <n v="1"/>
    <m/>
    <n v="201"/>
    <s v="102_Week3_Tuesday"/>
    <m/>
    <m/>
    <s v="NO"/>
    <s v="MTWRF"/>
    <s v="No"/>
    <s v="No"/>
    <s v="Y"/>
    <m/>
  </r>
  <r>
    <s v="2549"/>
    <s v="71145"/>
    <s v="0"/>
    <x v="2"/>
    <x v="1"/>
    <x v="3"/>
    <s v="17"/>
    <s v="102"/>
    <s v="F"/>
    <n v="195"/>
    <s v="Lutz Auto Repair"/>
    <s v="5613 US-23 North, Rogers City MI 49779 US"/>
    <n v="4.9834883511066401"/>
    <s v="-13610"/>
    <s v="7"/>
    <d v="1899-12-30T08:35:21"/>
    <d v="1899-12-30T08:37:54"/>
    <n v="0"/>
    <n v="2.5444444449999999"/>
    <s v="-83.888645"/>
    <s v="45.467345"/>
    <n v="4.3902529771999097"/>
    <n v="25"/>
    <n v="0.480769230769231"/>
    <s v="102_Tuesday"/>
    <s v="102_Week3_Tuesday"/>
    <n v="1"/>
    <n v="101"/>
    <n v="196"/>
    <s v="102_Week3_Friday"/>
    <n v="57.695"/>
    <n v="57.695"/>
    <s v="NO"/>
    <s v="MTWRF"/>
    <s v="No"/>
    <s v="Yes"/>
    <s v="Y"/>
    <n v="101"/>
  </r>
  <r>
    <s v="8707"/>
    <s v="73262"/>
    <s v="0"/>
    <x v="2"/>
    <x v="1"/>
    <x v="3"/>
    <s v="18"/>
    <s v="102"/>
    <s v="F"/>
    <n v="190"/>
    <s v="ROSA'S SQUEEZE INN"/>
    <s v="16454 US 23 N, MILLERSBURG MI 49759 US"/>
    <n v="10.5070890039206"/>
    <s v="-13611"/>
    <s v="7"/>
    <d v="1899-12-30T08:48:24"/>
    <d v="1899-12-30T08:58:05"/>
    <n v="0"/>
    <n v="9.683574621414877"/>
    <s v="-84.0963333"/>
    <s v="45.4943267"/>
    <n v="10.9183780775546"/>
    <n v="8"/>
    <n v="0.21052631578947401"/>
    <s v="102_Tuesday"/>
    <s v="102_Week3_Tuesday"/>
    <n v="1"/>
    <n v="33"/>
    <n v="191"/>
    <s v="102_Week3_Friday"/>
    <n v="183.2962"/>
    <n v="31.45"/>
    <s v="NO"/>
    <s v="MTWRF"/>
    <s v="No"/>
    <s v="Yes"/>
    <s v="Y"/>
    <n v="33"/>
  </r>
  <r>
    <s v="2287"/>
    <s v="99061"/>
    <s v="106"/>
    <x v="2"/>
    <x v="1"/>
    <x v="3"/>
    <s v="19"/>
    <s v="102"/>
    <s v="F"/>
    <n v="20"/>
    <s v="SPT. FAMILY FARE #1504"/>
    <s v="992 S. MAIN 992 S MAIN ST, CHEBOYGAN MI 49721 US"/>
    <n v="28.5124129224569"/>
    <s v="-13612"/>
    <s v="7"/>
    <d v="1899-12-30T09:26:36"/>
    <d v="1899-12-30T09:52:05"/>
    <n v="0"/>
    <n v="25.488888888333335"/>
    <s v="-84.482395"/>
    <s v="45.628502"/>
    <n v="26.540901735038599"/>
    <n v="6"/>
    <n v="0.115384615384615"/>
    <s v="102_Tuesday"/>
    <s v="102_Week3_Tuesday"/>
    <n v="1"/>
    <n v="31"/>
    <n v="21"/>
    <s v="102_Week3_Friday"/>
    <n v="81.752499999999998"/>
    <n v="79.290000000000006"/>
    <s v="NO"/>
    <s v="MTWRF"/>
    <s v="No"/>
    <s v="Yes"/>
    <s v="Y"/>
    <n v="31"/>
  </r>
  <r>
    <s v="8564"/>
    <s v="99031"/>
    <s v="91"/>
    <x v="2"/>
    <x v="1"/>
    <x v="3"/>
    <s v="20"/>
    <s v="102"/>
    <s v="F"/>
    <n v="15"/>
    <s v="BLARNEY CASTLE #808"/>
    <s v="912 S. MAIN ST, CHEBOYGAN MI 49721 US"/>
    <n v="0.74995073303580295"/>
    <s v="-13613"/>
    <s v="7"/>
    <d v="1899-12-30T09:52:50"/>
    <d v="1899-12-30T10:00:10"/>
    <n v="0"/>
    <n v="7.3388888899999998"/>
    <s v="-84.479809"/>
    <s v="45.629203"/>
    <n v="0.12700710648288599"/>
    <n v="0"/>
    <n v="0"/>
    <s v="102_Tuesday"/>
    <s v="102_Week3_Tuesday"/>
    <n v="1"/>
    <n v="0"/>
    <n v="16"/>
    <s v="102_Week3_Friday"/>
    <n v="39.781199999999998"/>
    <n v="64.048699999999997"/>
    <s v="NO"/>
    <s v="MTWRF"/>
    <s v="No"/>
    <s v="Yes"/>
    <s v="Y"/>
    <n v="0"/>
  </r>
  <r>
    <s v="2291"/>
    <s v="70870"/>
    <s v="0"/>
    <x v="2"/>
    <x v="1"/>
    <x v="3"/>
    <s v="21"/>
    <s v="102"/>
    <s v="F"/>
    <n v="22"/>
    <s v="BIG BOY RESTAURANT"/>
    <s v="861 S MAIN ST, Cheboygan MI 49721 US"/>
    <n v="0.179855836555362"/>
    <s v="-13614"/>
    <s v="7"/>
    <d v="1899-12-30T10:00:21"/>
    <d v="1899-12-30T10:06:06"/>
    <n v="0"/>
    <n v="5.7444444433333333"/>
    <s v="-84.479049"/>
    <s v="45.630255"/>
    <n v="4.22127919012781E-2"/>
    <n v="0"/>
    <n v="0"/>
    <s v="102_Tuesday"/>
    <s v="102_Week3_Tuesday"/>
    <n v="1"/>
    <n v="0"/>
    <n v="23"/>
    <s v="102_Week3_Friday"/>
    <n v="43.86"/>
    <n v="27.412500000000001"/>
    <s v="NO"/>
    <s v="MTWRF"/>
    <s v="No"/>
    <s v="Yes"/>
    <s v="Y"/>
    <n v="0"/>
  </r>
  <r>
    <s v="14131"/>
    <s v="73508"/>
    <s v="0"/>
    <x v="2"/>
    <x v="1"/>
    <x v="3"/>
    <s v="22"/>
    <s v="102"/>
    <s v="M"/>
    <n v="0"/>
    <s v="PAC SANITATION"/>
    <s v="1273 M-211, ONAWAY MI 49765 US"/>
    <n v="31.300646109506499"/>
    <s v="-13615"/>
    <s v="7"/>
    <d v="1899-12-30T10:37:24"/>
    <d v="1899-12-30T10:59:55"/>
    <n v="0"/>
    <n v="22.516666666666666"/>
    <s v="-84.227202"/>
    <s v="45.3925237"/>
    <n v="25.714076380503801"/>
    <n v="25"/>
    <n v="0.480769230769231"/>
    <s v="102_Tuesday"/>
    <s v="102_Week3_Tuesday"/>
    <n v="1"/>
    <n v="143"/>
    <n v="1"/>
    <s v="102_Week3_Monday"/>
    <n v="79.198700000000002"/>
    <n v="82.3"/>
    <s v="NO"/>
    <s v="MTWRF"/>
    <s v="No"/>
    <s v="Yes"/>
    <s v="Y"/>
    <n v="143"/>
  </r>
  <r>
    <s v="2876"/>
    <s v="73044"/>
    <s v="0"/>
    <x v="2"/>
    <x v="1"/>
    <x v="3"/>
    <s v="23"/>
    <s v="102"/>
    <s v="M"/>
    <n v="0"/>
    <s v="AWAKON FCU-ONWAY"/>
    <s v="20855 WASHINGTON AVE, ONWAY MI 49765 US"/>
    <n v="3.6256707385182398"/>
    <s v="-13616"/>
    <s v="5"/>
    <d v="1899-12-30T11:03:33"/>
    <d v="1899-12-30T11:07:36"/>
    <n v="0"/>
    <n v="4.05"/>
    <s v="-84.230898"/>
    <s v="45.355891"/>
    <n v="2.6013773740279502"/>
    <n v="0"/>
    <n v="0"/>
    <s v="102_Tuesday"/>
    <s v="102_Week3_Tuesday"/>
    <n v="1"/>
    <n v="0"/>
    <n v="1"/>
    <s v="102_Week3_Monday"/>
    <n v="15.164999999999999"/>
    <n v="14.86"/>
    <s v="NO"/>
    <s v="MTWRF"/>
    <s v="No"/>
    <s v="Yes"/>
    <s v="Y"/>
    <n v="0"/>
  </r>
  <r>
    <s v="2943"/>
    <s v="73404"/>
    <s v="1"/>
    <x v="2"/>
    <x v="1"/>
    <x v="3"/>
    <s v="24"/>
    <s v="102"/>
    <s v="M"/>
    <n v="0"/>
    <s v="THUNDER BAY HEALTH"/>
    <s v="21258 W M-68 HWY PO Box 722, ONAWAY MI 49765 US"/>
    <n v="1.06804111413658"/>
    <s v="-13617"/>
    <s v="7"/>
    <d v="1899-12-30T11:08:40"/>
    <d v="1899-12-30T11:13:17"/>
    <n v="0"/>
    <n v="4.6166666666666671"/>
    <s v="-84.241833"/>
    <s v="45.354402"/>
    <n v="0.58079993758673099"/>
    <n v="0"/>
    <n v="0"/>
    <s v="102_Tuesday"/>
    <s v="102_Week3_Tuesday"/>
    <n v="1"/>
    <n v="0"/>
    <n v="1"/>
    <s v="102_Week3_Monday"/>
    <n v="79.257499999999993"/>
    <n v="79.257499999999993"/>
    <s v="NO"/>
    <s v="MTWRF"/>
    <s v="No"/>
    <s v="Yes"/>
    <s v="Y"/>
    <n v="0"/>
  </r>
  <r>
    <s v="14520"/>
    <s v="99152"/>
    <s v="1"/>
    <x v="2"/>
    <x v="1"/>
    <x v="3"/>
    <s v="25"/>
    <s v="102"/>
    <s v="M"/>
    <n v="0"/>
    <s v="ONAWAY IMAGING DEPARTMENT"/>
    <s v="21258 W. M-68 HWY, ONAWAY MI 49765 US"/>
    <n v="0"/>
    <s v="-13618"/>
    <s v="7"/>
    <d v="1899-12-30T11:13:17"/>
    <d v="1899-12-30T11:16:11"/>
    <n v="0"/>
    <n v="2.9083333333333332"/>
    <s v="-84.241833"/>
    <s v="45.354402"/>
    <m/>
    <n v="0"/>
    <n v="0"/>
    <s v="102_Tuesday"/>
    <s v="102_Week3_Tuesday"/>
    <n v="1"/>
    <n v="0"/>
    <n v="1"/>
    <s v="102_Week3_Monday"/>
    <n v="46.4"/>
    <n v="46.4"/>
    <s v="NO"/>
    <s v="MTWRF"/>
    <s v="No"/>
    <s v="Yes"/>
    <s v="Y"/>
    <n v="0"/>
  </r>
  <r>
    <s v="2968"/>
    <s v="73164"/>
    <s v="0"/>
    <x v="2"/>
    <x v="1"/>
    <x v="3"/>
    <s v="26"/>
    <s v="102"/>
    <s v="M"/>
    <n v="0"/>
    <s v="VILLAGE CORNER PARTY STORE"/>
    <s v="21016 M 68 HWY, ONAWAY MI 49765 US"/>
    <n v="0.61576994508504901"/>
    <s v="-13619"/>
    <s v="7"/>
    <d v="1899-12-30T11:16:48"/>
    <d v="1899-12-30T11:20:45"/>
    <n v="0"/>
    <n v="3.95"/>
    <s v="-84.234349"/>
    <s v="45.354342"/>
    <n v="0.364817524429497"/>
    <n v="0"/>
    <n v="0"/>
    <s v="102_Tuesday"/>
    <s v="102_Week3_Tuesday"/>
    <n v="1"/>
    <n v="0"/>
    <n v="1"/>
    <s v="102_Week3_Monday"/>
    <n v="43.27"/>
    <n v="56.372500000000002"/>
    <s v="NO"/>
    <s v="MTWRF"/>
    <s v="No"/>
    <s v="Yes"/>
    <s v="Y"/>
    <n v="0"/>
  </r>
  <r>
    <s v="14475"/>
    <s v="73516"/>
    <s v="0"/>
    <x v="2"/>
    <x v="1"/>
    <x v="3"/>
    <s v="27"/>
    <s v="102"/>
    <s v="M"/>
    <n v="0"/>
    <s v="PAINTER PETROLEUM"/>
    <s v="4016 MICHIGAN AVENUE, ONAWAY MI 49765 US"/>
    <n v="4.9190614372491802E-3"/>
    <s v="-13620"/>
    <s v="7"/>
    <d v="1899-12-30T11:20:45"/>
    <d v="1899-12-30T11:27:13"/>
    <n v="0"/>
    <n v="6.4750000000000005"/>
    <s v="-84.23428"/>
    <s v="45.353873"/>
    <n v="2.57198522586175E-3"/>
    <n v="0"/>
    <n v="0"/>
    <s v="102_Tuesday"/>
    <s v="102_Week3_Tuesday"/>
    <n v="1"/>
    <n v="0"/>
    <n v="1"/>
    <s v="102_Week3_Monday"/>
    <n v="36.57"/>
    <n v="17.5"/>
    <s v="NO"/>
    <s v="MTWRF"/>
    <s v="No"/>
    <s v="Yes"/>
    <s v="Y"/>
    <n v="0"/>
  </r>
  <r>
    <s v="2536"/>
    <s v="71132"/>
    <s v="0"/>
    <x v="2"/>
    <x v="1"/>
    <x v="3"/>
    <s v="28"/>
    <s v="102"/>
    <s v="M"/>
    <n v="0"/>
    <s v="Manzana's Deli"/>
    <s v="4068 Michigan Ave., Onaway MI 49765 US"/>
    <n v="0.34804203547537299"/>
    <s v="-13621"/>
    <s v="7"/>
    <d v="1899-12-30T11:27:35"/>
    <d v="1899-12-30T11:36:01"/>
    <n v="0"/>
    <n v="8.4333333333333336"/>
    <s v="-84.234335"/>
    <s v="45.35316"/>
    <n v="8.4287257309502206E-2"/>
    <n v="0"/>
    <n v="0"/>
    <s v="102_Tuesday"/>
    <s v="102_Week3_Tuesday"/>
    <n v="1"/>
    <n v="0"/>
    <n v="1"/>
    <s v="102_Week3_Monday"/>
    <n v="37.06"/>
    <n v="44.99"/>
    <s v="NO"/>
    <s v="MTWRF"/>
    <s v="No"/>
    <s v="Yes"/>
    <s v="Y"/>
    <n v="0"/>
  </r>
  <r>
    <s v="2023"/>
    <s v="99046"/>
    <s v="8"/>
    <x v="2"/>
    <x v="1"/>
    <x v="3"/>
    <s v="29"/>
    <s v="102"/>
    <s v="M"/>
    <n v="0"/>
    <s v="ALPENA FOOD MART - ONAWAY"/>
    <s v="101 MICHIGAN AVE, ONAWAY MI 49765 US"/>
    <n v="0.202209467068315"/>
    <s v="-13622"/>
    <s v="6"/>
    <d v="1899-12-30T11:36:13"/>
    <d v="1899-12-30T12:00:31"/>
    <n v="0"/>
    <n v="24.291666666666668"/>
    <s v="-84.233763"/>
    <s v="45.353835"/>
    <n v="4.6610423551262499E-2"/>
    <n v="0"/>
    <n v="0"/>
    <s v="102_Tuesday"/>
    <s v="102_Week3_Tuesday"/>
    <n v="1"/>
    <n v="0"/>
    <n v="1"/>
    <s v="102_Week3_Monday"/>
    <n v="89.11"/>
    <n v="168.67500000000001"/>
    <s v="NO"/>
    <s v="MTWRF"/>
    <s v="No"/>
    <s v="Yes"/>
    <s v="Y"/>
    <n v="0"/>
  </r>
  <r>
    <s v="2532"/>
    <s v="71128"/>
    <s v="0"/>
    <x v="2"/>
    <x v="1"/>
    <x v="3"/>
    <s v="30"/>
    <s v="102"/>
    <s v="M"/>
    <n v="0"/>
    <s v="Woodwind Restaurant"/>
    <s v="403 M-68 P.O. Box 403, Onaway MI 49765 US"/>
    <n v="0.61954647302627597"/>
    <s v="-13623"/>
    <s v="6"/>
    <d v="1899-12-30T12:01:08"/>
    <d v="1899-12-30T12:06:39"/>
    <n v="0"/>
    <n v="5.5166666666666666"/>
    <s v="-84.230505"/>
    <s v="45.356851"/>
    <n v="0.26684656501106302"/>
    <n v="0"/>
    <n v="0"/>
    <s v="102_Tuesday"/>
    <s v="102_Week3_Tuesday"/>
    <n v="1"/>
    <n v="78"/>
    <n v="1"/>
    <s v="102_Week3_Monday"/>
    <n v="81.113699999999994"/>
    <n v="22.47"/>
    <s v="NO"/>
    <s v="MTWRF"/>
    <s v="No"/>
    <s v="Yes"/>
    <s v="Y"/>
    <n v="78"/>
  </r>
  <r>
    <s v="2539"/>
    <s v="99062"/>
    <s v="96"/>
    <x v="2"/>
    <x v="1"/>
    <x v="3"/>
    <s v="31"/>
    <s v="102"/>
    <s v="M"/>
    <n v="0"/>
    <s v="TOM'S FAMILY MARKET 132"/>
    <s v="20597 STATE ST, Onaway MI 49765 US"/>
    <n v="1.0562040898948899"/>
    <s v="-13624"/>
    <s v="7"/>
    <d v="1899-12-30T12:07:42"/>
    <d v="1899-12-30T12:14:48"/>
    <n v="0"/>
    <n v="7.1000000000000005"/>
    <s v="-84.225884"/>
    <s v="45.35698"/>
    <n v="0.31191040289432698"/>
    <n v="26"/>
    <n v="0.490566037735849"/>
    <s v="102_Tuesday"/>
    <s v="102_Week3_Tuesday"/>
    <n v="1"/>
    <n v="70"/>
    <n v="1"/>
    <s v="102_Week3_Monday"/>
    <n v="88.408699999999996"/>
    <n v="88.25"/>
    <s v="NO"/>
    <s v="MTWRF"/>
    <s v="No"/>
    <s v="Yes"/>
    <s v="Y"/>
    <n v="70"/>
  </r>
  <r>
    <s v="14698"/>
    <s v="99161"/>
    <s v="96"/>
    <x v="2"/>
    <x v="1"/>
    <x v="3"/>
    <s v="32"/>
    <s v="102"/>
    <s v="M"/>
    <n v="0"/>
    <s v="TOM'S FAMILY MARKET F.A."/>
    <s v="20597 STATE ST, ONAWAY MI 49765 US"/>
    <n v="0"/>
    <s v="-13625"/>
    <s v="7"/>
    <d v="1899-12-30T12:14:48"/>
    <d v="1899-12-30T12:14:59"/>
    <n v="0"/>
    <n v="0.18333333333333335"/>
    <s v="-84.225884"/>
    <s v="45.35698"/>
    <m/>
    <n v="0"/>
    <m/>
    <s v="102_Tuesday"/>
    <s v="102_Week3_Tuesday"/>
    <n v="1"/>
    <n v="0"/>
    <n v="1"/>
    <s v="102_Week3_Monday"/>
    <n v="0"/>
    <n v="0"/>
    <s v="NO"/>
    <s v="MTWRF"/>
    <s v="No"/>
    <s v="Yes"/>
    <s v="Y"/>
    <n v="0"/>
  </r>
  <r>
    <s v="14572"/>
    <s v="99137"/>
    <s v="2"/>
    <x v="2"/>
    <x v="1"/>
    <x v="3"/>
    <s v="33"/>
    <s v="102"/>
    <s v="M"/>
    <n v="0"/>
    <s v="MILLERSBURG MINI-MART"/>
    <s v="5285 MAIN ST., MILLERSBURG MI 49759 US"/>
    <n v="10.9952327292413"/>
    <s v="-13626"/>
    <s v="5"/>
    <d v="1899-12-30T12:25:59"/>
    <d v="1899-12-30T12:39:50"/>
    <n v="0"/>
    <n v="13.85"/>
    <s v="-84.059689"/>
    <s v="45.337442"/>
    <n v="9.5127204397496605"/>
    <n v="0"/>
    <n v="0"/>
    <s v="102_Tuesday"/>
    <s v="102_Week3_Tuesday"/>
    <n v="1"/>
    <n v="0"/>
    <n v="1"/>
    <s v="102_Week3_Monday"/>
    <n v="32.225000000000001"/>
    <n v="40.563699999999997"/>
    <s v="NO"/>
    <s v="MTWRF"/>
    <s v="No"/>
    <s v="Yes"/>
    <s v="Y"/>
    <n v="0"/>
  </r>
  <r>
    <s v="2645"/>
    <s v="71242"/>
    <s v="0"/>
    <x v="2"/>
    <x v="1"/>
    <x v="3"/>
    <s v="34"/>
    <s v="102"/>
    <s v="W"/>
    <n v="310"/>
    <s v="Calvary Episcopal Church"/>
    <s v="330 State St., Hillman MI 49746 US"/>
    <n v="32.641958234831698"/>
    <s v="-13627"/>
    <s v="3"/>
    <d v="1899-12-30T13:12:28"/>
    <d v="1899-12-30T13:22:09"/>
    <n v="0"/>
    <n v="9.683574621414877"/>
    <s v="-83.900336"/>
    <s v="45.066054"/>
    <n v="27.485830272362499"/>
    <n v="0"/>
    <n v="0"/>
    <s v="102_Tuesday"/>
    <s v="102_Week3_Tuesday"/>
    <n v="1"/>
    <n v="0"/>
    <n v="311"/>
    <s v="102_Week3_Wednesday"/>
    <n v="8.9350000000000005"/>
    <n v="8.9350000000000005"/>
    <s v="YES"/>
    <s v="MTWRF"/>
    <s v="No"/>
    <s v="Yes"/>
    <s v="Y"/>
    <n v="0"/>
  </r>
  <r>
    <s v="2862"/>
    <s v="73030"/>
    <s v="0"/>
    <x v="2"/>
    <x v="1"/>
    <x v="3"/>
    <s v="35"/>
    <s v="102"/>
    <s v="W"/>
    <n v="300"/>
    <s v="M-DOT HILLMAN"/>
    <s v="410 N. STATE ST., HILLMAN MI 49746 US"/>
    <n v="0.17544780857861"/>
    <s v="-13628"/>
    <s v="5"/>
    <d v="1899-12-30T13:22:20"/>
    <d v="1899-12-30T13:22:31"/>
    <n v="0"/>
    <n v="0.18333333333333335"/>
    <s v="-83.9002837"/>
    <s v="45.066667"/>
    <n v="3.0672492213292001E-2"/>
    <n v="0"/>
    <n v="0"/>
    <s v="102_Tuesday"/>
    <s v="102_Week3_Tuesday"/>
    <n v="1"/>
    <n v="0"/>
    <n v="301"/>
    <s v="102_Week3_Wednesday"/>
    <n v="27.46"/>
    <n v="27.46"/>
    <s v="NO"/>
    <s v="MTWRF"/>
    <s v="No"/>
    <s v="Yes"/>
    <s v="Y"/>
    <n v="0"/>
  </r>
  <r>
    <s v="2784"/>
    <s v="71390"/>
    <s v="0"/>
    <x v="2"/>
    <x v="1"/>
    <x v="3"/>
    <s v="36"/>
    <s v="102"/>
    <s v="T"/>
    <n v="2"/>
    <s v="S &amp; A COMPANY"/>
    <s v="1504 N. SECOND AVE., ALPENA MI 49707 US"/>
    <n v="29.370171377435302"/>
    <s v="-13629"/>
    <s v="3"/>
    <d v="1899-12-30T13:51:53"/>
    <d v="1899-12-30T14:01:34"/>
    <n v="0"/>
    <n v="9.683574621414877"/>
    <s v="-83.4163292"/>
    <s v="45.072044"/>
    <n v="24.822879387826401"/>
    <n v="0"/>
    <n v="0"/>
    <s v="102_Tuesday"/>
    <s v="102_Week3_Tuesday"/>
    <n v="1"/>
    <n v="0"/>
    <n v="3"/>
    <s v="102_Week3_Tuesday"/>
    <n v="15.63"/>
    <n v="15.63"/>
    <s v="NO"/>
    <s v="MTWRF"/>
    <s v="No"/>
    <s v="No"/>
    <s v="Y"/>
    <m/>
  </r>
  <r>
    <s v="2061"/>
    <s v="70618"/>
    <s v="0"/>
    <x v="2"/>
    <x v="1"/>
    <x v="3"/>
    <s v="37"/>
    <s v="102"/>
    <s v="T"/>
    <n v="79"/>
    <s v="GOODRICH PAVING"/>
    <s v="5614 WESSEL RD., ALPENA MI 49707 US"/>
    <n v="5.0446744859218597"/>
    <s v="-13630"/>
    <s v="3"/>
    <d v="1899-12-30T14:06:37"/>
    <d v="1899-12-30T14:16:18"/>
    <n v="0"/>
    <n v="9.683574621414877"/>
    <s v="-83.4131945"/>
    <s v="45.1285713"/>
    <n v="4.0388191135296703"/>
    <n v="0"/>
    <n v="0"/>
    <s v="102_Tuesday"/>
    <s v="102_Week3_Tuesday"/>
    <n v="1"/>
    <n v="0"/>
    <n v="80"/>
    <s v="102_Week3_Tuesday"/>
    <n v="10.6075"/>
    <n v="10.4"/>
    <s v="NO"/>
    <s v="MTWRF"/>
    <s v="No"/>
    <s v="No"/>
    <s v="Y"/>
    <m/>
  </r>
  <r>
    <s v=""/>
    <m/>
    <m/>
    <x v="2"/>
    <x v="1"/>
    <x v="3"/>
    <s v=""/>
    <m/>
    <m/>
    <m/>
    <s v="Alpena Depot"/>
    <s v="120 E Herman St,, Alpena 49707 US"/>
    <n v="5.5922184847295302"/>
    <s v="-12908"/>
    <m/>
    <d v="1899-12-30T14:21:53"/>
    <d v="1899-12-30T14:21:53"/>
    <n v="0"/>
    <m/>
    <s v="-83.416387"/>
    <s v="45.0710235"/>
    <n v="4.2028314791446597"/>
    <m/>
    <m/>
    <s v="102_Tuesday"/>
    <s v="102_Week3_Tuesday"/>
    <n v="20"/>
    <m/>
    <n v="1"/>
    <e v="#N/A"/>
    <m/>
    <m/>
    <m/>
    <m/>
    <s v="Yes"/>
    <s v="Yes"/>
    <m/>
    <m/>
  </r>
  <r>
    <s v="2185"/>
    <s v="70754"/>
    <s v="0"/>
    <x v="2"/>
    <x v="1"/>
    <x v="4"/>
    <s v="1"/>
    <s v="102"/>
    <s v="W"/>
    <n v="250"/>
    <s v="LACHINE POST OFFICE"/>
    <s v="2292 M-65 NORTH, LACHINE MI 49753 US"/>
    <n v="20.4385458081961"/>
    <s v="-13631"/>
    <s v="3"/>
    <d v="1899-12-30T06:20:26"/>
    <d v="1899-12-30T06:30:07"/>
    <n v="0"/>
    <n v="9.683574621414877"/>
    <s v="-83.71763"/>
    <s v="45.078813"/>
    <n v="16.001375823044"/>
    <n v="0"/>
    <n v="0"/>
    <s v="102_Wednesday"/>
    <s v="102_Week3_Wednesday"/>
    <n v="1"/>
    <n v="0"/>
    <n v="251"/>
    <s v="102_Week3_Wednesday"/>
    <n v="4.7"/>
    <n v="4.7"/>
    <s v="NO"/>
    <s v="MTWRF"/>
    <s v="No"/>
    <s v="No"/>
    <s v="Y"/>
    <m/>
  </r>
  <r>
    <s v="1907"/>
    <s v="70324"/>
    <s v="0"/>
    <x v="2"/>
    <x v="1"/>
    <x v="4"/>
    <s v="2"/>
    <s v="102"/>
    <s v="M"/>
    <n v="0"/>
    <s v="ONAWAY AUTO SALES"/>
    <s v="21061 M-68, ONAWAY MI 49765 US"/>
    <n v="46.6828243117779"/>
    <s v="-13632"/>
    <s v="3"/>
    <d v="1899-12-30T07:16:48"/>
    <d v="1899-12-30T07:26:29"/>
    <n v="0"/>
    <n v="9.683574621414877"/>
    <s v="-84.2357717"/>
    <s v="45.3535117"/>
    <n v="44.023138773976903"/>
    <n v="0"/>
    <n v="0"/>
    <s v="102_Wednesday"/>
    <s v="102_Week3_Wednesday"/>
    <n v="1"/>
    <n v="0"/>
    <n v="1"/>
    <s v="102_Week3_Monday"/>
    <n v="13.37"/>
    <n v="23.557500000000001"/>
    <s v="NO"/>
    <s v="MTWRF"/>
    <s v="No"/>
    <s v="Yes"/>
    <s v="Y"/>
    <n v="0"/>
  </r>
  <r>
    <s v="8748"/>
    <s v="73264"/>
    <s v="0"/>
    <x v="2"/>
    <x v="1"/>
    <x v="4"/>
    <s v="3"/>
    <s v="102"/>
    <s v="H"/>
    <n v="170"/>
    <s v="PIER M33 ON THE CHEBOYGAN"/>
    <s v="9500 N. M-33, CHEBOYGAN MI 49721 US"/>
    <n v="27.5197304859757"/>
    <s v="-13633"/>
    <s v="5"/>
    <d v="1899-12-30T07:54:00"/>
    <d v="1899-12-30T08:11:24"/>
    <n v="0"/>
    <n v="17.400000000000002"/>
    <s v="-84.473717"/>
    <s v="45.596049"/>
    <n v="26.230622273844201"/>
    <n v="0"/>
    <n v="0"/>
    <s v="102_Wednesday"/>
    <s v="102_Week3_Wednesday"/>
    <n v="1"/>
    <n v="0"/>
    <n v="171"/>
    <e v="#N/A"/>
    <n v="129.2637"/>
    <n v="42.703699999999998"/>
    <s v="NO"/>
    <s v="MTWRF"/>
    <s v="No"/>
    <s v="Yes"/>
    <s v="Y"/>
    <n v="0"/>
  </r>
  <r>
    <s v="13055"/>
    <s v="99161"/>
    <s v="106"/>
    <x v="2"/>
    <x v="1"/>
    <x v="4"/>
    <s v="4"/>
    <s v="102"/>
    <s v="F"/>
    <n v="1"/>
    <s v="SPT. FAM FARE #1504 FIRST AID"/>
    <s v="992 S. MAIN, CHEBOYGAN MI 49721 US"/>
    <n v="4.2956962119787896"/>
    <s v="-13634"/>
    <s v="7"/>
    <d v="1899-12-30T08:15:42"/>
    <d v="1899-12-30T08:25:23"/>
    <n v="0"/>
    <n v="9.683574621414877"/>
    <s v="-84.482395"/>
    <s v="45.628502"/>
    <n v="2.5391284955680402"/>
    <n v="0"/>
    <m/>
    <s v="102_Wednesday"/>
    <s v="102_Week3_Wednesday"/>
    <n v="1"/>
    <n v="0"/>
    <n v="2"/>
    <s v="102_Week3_Friday"/>
    <n v="0"/>
    <n v="0"/>
    <s v="NO"/>
    <s v="MTWRF"/>
    <s v="No"/>
    <s v="Yes"/>
    <s v="Y"/>
    <n v="0"/>
  </r>
  <r>
    <s v="13227"/>
    <s v="73490"/>
    <s v="0"/>
    <x v="2"/>
    <x v="1"/>
    <x v="4"/>
    <s v="5"/>
    <s v="102"/>
    <s v="F"/>
    <n v="137"/>
    <s v="ARBY'S"/>
    <s v="840 SOUTH MAIN, CHEBOYGAN MI 49721 US"/>
    <n v="1.1229428667575101"/>
    <s v="-13635"/>
    <s v="7"/>
    <d v="1899-12-30T08:26:30"/>
    <d v="1899-12-30T08:32:58"/>
    <n v="0"/>
    <n v="6.46111111"/>
    <s v="-84.480967"/>
    <s v="45.630595"/>
    <n v="0.25718512900595503"/>
    <n v="0"/>
    <n v="0"/>
    <s v="102_Wednesday"/>
    <s v="102_Week3_Wednesday"/>
    <n v="1"/>
    <n v="0"/>
    <n v="138"/>
    <s v="102_Week3_Friday"/>
    <n v="0"/>
    <n v="0"/>
    <s v="NO"/>
    <s v="MTWRF"/>
    <s v="No"/>
    <s v="Yes"/>
    <s v="Y"/>
    <n v="0"/>
  </r>
  <r>
    <s v="2293"/>
    <s v="99046"/>
    <s v="16"/>
    <x v="2"/>
    <x v="1"/>
    <x v="4"/>
    <s v="6"/>
    <s v="102"/>
    <s v="F"/>
    <n v="25"/>
    <s v="Louie's Fresh Market - Cheboyg"/>
    <s v="604 Main St. 235 Water St., Cheboygan MI 49721 US"/>
    <n v="0.97369773685932204"/>
    <s v="-13636"/>
    <s v="6"/>
    <d v="1899-12-30T08:33:56"/>
    <d v="1899-12-30T08:45:06"/>
    <n v="0"/>
    <n v="11.166666666666666"/>
    <s v="-84.482614"/>
    <s v="45.635723"/>
    <n v="0.39944655170066301"/>
    <n v="8"/>
    <n v="0.20512820512820501"/>
    <s v="102_Wednesday"/>
    <s v="102_Week3_Wednesday"/>
    <n v="1"/>
    <n v="30"/>
    <n v="26"/>
    <s v="102_Week3_Friday"/>
    <n v="123.13249999999999"/>
    <n v="170.8475"/>
    <s v="NO"/>
    <s v="MTWRF"/>
    <s v="No"/>
    <s v="Yes"/>
    <s v="Y"/>
    <n v="30"/>
  </r>
  <r>
    <s v="8702"/>
    <s v="73260"/>
    <s v="0"/>
    <x v="2"/>
    <x v="1"/>
    <x v="4"/>
    <s v="7"/>
    <s v="102"/>
    <s v="F"/>
    <n v="134"/>
    <s v="TENDERCARE"/>
    <s v="824 S. HURON ST., CHEBOYGAN MI 49721 US"/>
    <n v="2.6820296961814201"/>
    <s v="-13637"/>
    <s v="5"/>
    <d v="1899-12-30T08:47:47"/>
    <d v="1899-12-30T08:48:02"/>
    <n v="0"/>
    <n v="0.25"/>
    <s v="-84.486279"/>
    <s v="45.629648"/>
    <n v="0.50993037967587895"/>
    <n v="0"/>
    <n v="0"/>
    <s v="102_Wednesday"/>
    <s v="102_Week3_Wednesday"/>
    <n v="1"/>
    <n v="0"/>
    <n v="135"/>
    <s v="102_Week3_Friday"/>
    <n v="16.13"/>
    <n v="7.8449999999999998"/>
    <s v="NO"/>
    <s v="MTWRF"/>
    <s v="No"/>
    <s v="Yes"/>
    <s v="Y"/>
    <n v="0"/>
  </r>
  <r>
    <s v="11217"/>
    <s v="73404"/>
    <s v="0"/>
    <x v="2"/>
    <x v="1"/>
    <x v="4"/>
    <s v="8"/>
    <s v="102"/>
    <s v="F"/>
    <n v="130"/>
    <s v="THUNDER BAY HEALTH-CHEBOYGAN"/>
    <s v="905 W. LINCOLN, CHEBOYGAN MI 49721 US"/>
    <n v="2.9879302978515598"/>
    <s v="-13638"/>
    <s v="5"/>
    <d v="1899-12-30T08:51:01"/>
    <d v="1899-12-30T08:51:10"/>
    <n v="0"/>
    <n v="0.15"/>
    <s v="-84.497003"/>
    <s v="45.632194"/>
    <n v="0.76887764598388697"/>
    <n v="0"/>
    <n v="0"/>
    <s v="102_Wednesday"/>
    <s v="102_Week3_Wednesday"/>
    <n v="1"/>
    <n v="0"/>
    <n v="131"/>
    <s v="102_Week3_Friday"/>
    <n v="31.864999999999998"/>
    <n v="24.754999999999999"/>
    <s v="NO"/>
    <s v="MTWRF"/>
    <s v="No"/>
    <s v="Yes"/>
    <s v="Y"/>
    <n v="0"/>
  </r>
  <r>
    <s v="8650"/>
    <s v="99031"/>
    <s v="97"/>
    <x v="2"/>
    <x v="1"/>
    <x v="4"/>
    <s v="9"/>
    <s v="102"/>
    <s v="H"/>
    <n v="165"/>
    <s v="BLARNEY BRANCH OFFICE"/>
    <s v="6416 RIGGSVILLE RD, CHEBOYGAN MI 49721 US"/>
    <n v="9.8260089736431802"/>
    <s v="-13639"/>
    <s v="7"/>
    <d v="1899-12-30T09:01:00"/>
    <d v="1899-12-30T09:06:49"/>
    <n v="0"/>
    <n v="5.8166666666666664"/>
    <s v="-84.618787"/>
    <s v="45.578816"/>
    <n v="8.2032057742510904"/>
    <n v="0"/>
    <n v="0"/>
    <s v="102_Wednesday"/>
    <s v="102_Week3_Wednesday"/>
    <n v="1"/>
    <n v="0"/>
    <n v="166"/>
    <e v="#N/A"/>
    <n v="24.758700000000001"/>
    <n v="43.781199999999998"/>
    <s v="NO"/>
    <s v="MTWRF"/>
    <s v="No"/>
    <s v="Yes"/>
    <s v="Y"/>
    <n v="0"/>
  </r>
  <r>
    <s v="2276"/>
    <s v="70852"/>
    <s v="0"/>
    <x v="2"/>
    <x v="1"/>
    <x v="4"/>
    <s v="10"/>
    <s v="102"/>
    <s v="H"/>
    <n v="165"/>
    <s v="DOUGLAS LAKE BAR &amp; STEAKHOUSE"/>
    <s v="7314 DOUGLAS LAKE DRIVE, PELLSTON MI 49769 US"/>
    <n v="7.9045824203640196"/>
    <s v="-13640"/>
    <s v="7"/>
    <d v="1899-12-30T09:14:43"/>
    <d v="1899-12-30T09:24:24"/>
    <n v="0"/>
    <n v="9.683574621414877"/>
    <s v="-84.71399"/>
    <s v="45.5700999"/>
    <n v="5.7438616411363901"/>
    <n v="0"/>
    <n v="0"/>
    <s v="102_Wednesday"/>
    <s v="102_Week3_Wednesday"/>
    <n v="1"/>
    <n v="0"/>
    <n v="166"/>
    <e v="#N/A"/>
    <n v="505.7337"/>
    <n v="0"/>
    <s v="NO"/>
    <s v="MTWRF"/>
    <s v="No"/>
    <s v="Yes"/>
    <s v="Y"/>
    <n v="0"/>
  </r>
  <r>
    <s v="14926"/>
    <s v="73544"/>
    <s v="0"/>
    <x v="2"/>
    <x v="1"/>
    <x v="4"/>
    <s v="11"/>
    <s v="102"/>
    <s v="H"/>
    <n v="156"/>
    <s v="HOPPIES LANDING"/>
    <s v="1395 N. US-31, PELLSTON MI 49769 US"/>
    <n v="9.4668990988284296"/>
    <s v="-13641"/>
    <s v="7"/>
    <d v="1899-12-30T09:33:52"/>
    <d v="1899-12-30T09:38:33"/>
    <n v="0"/>
    <n v="4.6777777766666668"/>
    <s v="-84.785984"/>
    <s v="45.57158"/>
    <n v="3.7029111049524599"/>
    <n v="0"/>
    <n v="0"/>
    <s v="102_Wednesday"/>
    <s v="102_Week3_Wednesday"/>
    <n v="1"/>
    <n v="0"/>
    <n v="157"/>
    <e v="#N/A"/>
    <n v="41.29"/>
    <n v="0"/>
    <s v="NO"/>
    <s v="MTWRF"/>
    <s v="No"/>
    <s v="Yes"/>
    <s v="Y"/>
    <n v="0"/>
  </r>
  <r>
    <s v="9932"/>
    <s v="73346"/>
    <s v="0"/>
    <x v="2"/>
    <x v="1"/>
    <x v="4"/>
    <s v="12"/>
    <s v="102"/>
    <s v="H"/>
    <n v="156"/>
    <s v="NANCY KELLY'S"/>
    <s v="230 N. US31, PELLSTON MI 49769 US"/>
    <n v="2.5274880696088098"/>
    <s v="-13642"/>
    <s v="0"/>
    <d v="1899-12-30T09:41:05"/>
    <d v="1899-12-30T09:50:46"/>
    <n v="0"/>
    <n v="9.683574621414877"/>
    <s v="-84.784105"/>
    <s v="45.554296"/>
    <n v="1.4072485019378"/>
    <n v="0"/>
    <n v="0"/>
    <s v="102_Wednesday"/>
    <s v="102_Week3_Wednesday"/>
    <n v="1"/>
    <n v="0"/>
    <n v="157"/>
    <e v="#N/A"/>
    <n v="16.64"/>
    <n v="0"/>
    <s v="NO"/>
    <s v="MTWRF"/>
    <s v="No"/>
    <s v="Yes"/>
    <s v="Y"/>
    <n v="0"/>
  </r>
  <r>
    <s v="10328"/>
    <s v="73366"/>
    <s v="0"/>
    <x v="2"/>
    <x v="1"/>
    <x v="4"/>
    <s v="13"/>
    <s v="102"/>
    <s v="H"/>
    <n v="155"/>
    <s v="RUSTY SAW TAVERN"/>
    <s v="3459 US 31, BRUTUS MI 49716 US"/>
    <n v="4.4785488061606902"/>
    <s v="-13643"/>
    <s v="7"/>
    <d v="1899-12-30T09:55:14"/>
    <d v="1899-12-30T09:58:11"/>
    <n v="0"/>
    <n v="2.9555555550000001"/>
    <s v="-84.7805135"/>
    <s v="45.501409"/>
    <n v="3.7599649028003999"/>
    <n v="2"/>
    <n v="5.7142857142857099E-2"/>
    <s v="102_Wednesday"/>
    <s v="102_Week3_Wednesday"/>
    <n v="1"/>
    <n v="0"/>
    <n v="156"/>
    <e v="#N/A"/>
    <n v="80.276200000000003"/>
    <n v="14.0137"/>
    <s v="NO"/>
    <s v="MTWRF"/>
    <s v="No"/>
    <s v="Yes"/>
    <s v="Y"/>
    <n v="0"/>
  </r>
  <r>
    <s v="8534"/>
    <s v="99031"/>
    <s v="61"/>
    <x v="2"/>
    <x v="1"/>
    <x v="4"/>
    <s v="14"/>
    <s v="102"/>
    <s v="H"/>
    <n v="135"/>
    <s v="BLARNEY CASTLE #220"/>
    <s v="7640 US31 SOUTH, ALANSON MI 49706 US"/>
    <n v="5.5947577301412803"/>
    <s v="-13644"/>
    <s v="7"/>
    <d v="1899-12-30T10:03:47"/>
    <d v="1899-12-30T10:16:44"/>
    <n v="0"/>
    <n v="12.950000000000001"/>
    <s v="-84.790657"/>
    <s v="45.440225"/>
    <n v="4.3465653940766504"/>
    <n v="0"/>
    <n v="0"/>
    <s v="102_Wednesday"/>
    <s v="102_Week3_Wednesday"/>
    <n v="1"/>
    <n v="0"/>
    <n v="136"/>
    <e v="#N/A"/>
    <n v="72.308700000000002"/>
    <n v="104.8475"/>
    <s v="NO"/>
    <s v="MTWRF"/>
    <s v="No"/>
    <s v="Yes"/>
    <s v="Y"/>
    <n v="0"/>
  </r>
  <r>
    <s v="2278"/>
    <s v="99046"/>
    <s v="15"/>
    <x v="2"/>
    <x v="1"/>
    <x v="4"/>
    <s v="15"/>
    <s v="102"/>
    <s v="H"/>
    <n v="120"/>
    <s v="Louie's Fresh Market"/>
    <s v="235 Water St., Alanson MI 49706 US"/>
    <n v="2.0059156753122802"/>
    <s v="-13645"/>
    <s v="6"/>
    <d v="1899-12-30T10:18:45"/>
    <d v="1899-12-30T10:42:11"/>
    <n v="0"/>
    <n v="23.427777776666666"/>
    <s v="-84.772182"/>
    <s v="45.442356"/>
    <n v="1.0891952884365601"/>
    <n v="13"/>
    <n v="0.33333333333333298"/>
    <s v="102_Wednesday"/>
    <s v="102_Week3_Wednesday"/>
    <n v="1"/>
    <n v="41"/>
    <n v="121"/>
    <e v="#N/A"/>
    <n v="166.87"/>
    <n v="239.30500000000001"/>
    <s v="NO"/>
    <s v="MTWRF"/>
    <s v="No"/>
    <s v="Yes"/>
    <s v="Y"/>
    <n v="41"/>
  </r>
  <r>
    <s v="8563"/>
    <s v="99031"/>
    <s v="90"/>
    <x v="2"/>
    <x v="1"/>
    <x v="4"/>
    <s v="16"/>
    <s v="102"/>
    <s v="M"/>
    <n v="0"/>
    <s v="BLARNEY CASTLE #600"/>
    <s v="6220 M-68, INDIAN RIVER MI 49749 US"/>
    <n v="9.5339385848492402"/>
    <s v="-13646"/>
    <s v="7"/>
    <d v="1899-12-30T10:51:42"/>
    <d v="1899-12-30T11:12:14"/>
    <n v="0"/>
    <n v="20.525000000000002"/>
    <s v="-84.629668"/>
    <s v="45.396535"/>
    <n v="8.5070576909908908"/>
    <n v="0"/>
    <n v="0"/>
    <s v="102_Wednesday"/>
    <s v="102_Week3_Wednesday"/>
    <n v="1"/>
    <n v="0"/>
    <n v="1"/>
    <s v="102_Week3_Monday"/>
    <n v="140.655"/>
    <n v="113.9725"/>
    <s v="NO"/>
    <s v="MTWRF"/>
    <s v="No"/>
    <s v="Yes"/>
    <s v="Y"/>
    <n v="0"/>
  </r>
  <r>
    <s v="8562"/>
    <s v="99031"/>
    <s v="89"/>
    <x v="2"/>
    <x v="1"/>
    <x v="4"/>
    <s v="17"/>
    <s v="102"/>
    <s v="M"/>
    <n v="0"/>
    <s v="BLARNEY CASTLE #592"/>
    <s v="4524 S. STRAITS HWY, INDIAN RIVER MI 49749 US"/>
    <n v="4.3490901589393599E-4"/>
    <s v="-13647"/>
    <s v="7"/>
    <d v="1899-12-30T11:12:14"/>
    <d v="1899-12-30T11:29:08"/>
    <n v="0"/>
    <n v="16.899999999999999"/>
    <s v="-84.629666"/>
    <s v="45.396473"/>
    <n v="2.1929126168700999E-4"/>
    <n v="0"/>
    <n v="0"/>
    <s v="102_Wednesday"/>
    <s v="102_Week3_Wednesday"/>
    <n v="1"/>
    <n v="0"/>
    <n v="1"/>
    <s v="102_Week3_Monday"/>
    <n v="49.607500000000002"/>
    <n v="67.907499999999999"/>
    <s v="NO"/>
    <s v="MTWRF"/>
    <s v="No"/>
    <s v="Yes"/>
    <s v="Y"/>
    <n v="0"/>
  </r>
  <r>
    <s v="2260"/>
    <s v="99046"/>
    <s v="11"/>
    <x v="2"/>
    <x v="1"/>
    <x v="4"/>
    <s v="18"/>
    <s v="102"/>
    <s v="M"/>
    <n v="0"/>
    <s v="Indian River Shell Oil"/>
    <s v="235 Water St., Indian River MI 49749 US"/>
    <n v="1.77969087101519"/>
    <s v="-13648"/>
    <s v="6"/>
    <d v="1899-12-30T11:30:55"/>
    <d v="1899-12-30T11:46:19"/>
    <n v="0"/>
    <n v="15.408333333333333"/>
    <s v="-84.612657"/>
    <s v="45.40292"/>
    <n v="1.0778678571390701"/>
    <n v="0"/>
    <n v="0"/>
    <s v="102_Wednesday"/>
    <s v="102_Week3_Wednesday"/>
    <n v="1"/>
    <n v="0"/>
    <n v="1"/>
    <s v="102_Week3_Monday"/>
    <n v="88.045000000000002"/>
    <n v="139.71"/>
    <s v="NO"/>
    <s v="MTWRF"/>
    <s v="No"/>
    <s v="Yes"/>
    <s v="Y"/>
    <n v="0"/>
  </r>
  <r>
    <s v="9098"/>
    <s v="73280"/>
    <s v="0"/>
    <x v="2"/>
    <x v="1"/>
    <x v="4"/>
    <s v="19"/>
    <s v="102"/>
    <s v="M"/>
    <n v="0"/>
    <s v="AWAKON FCU-INDIAN RIVER"/>
    <s v="6272 M-68 HWY, INDIAN RIVER MI 48749 US"/>
    <n v="0.171017855405807"/>
    <s v="-13649"/>
    <s v="5"/>
    <d v="1899-12-30T11:46:29"/>
    <d v="1899-12-30T11:52:03"/>
    <n v="0"/>
    <n v="5.5666666666666664"/>
    <s v="-84.614047"/>
    <s v="45.404429"/>
    <n v="8.7785220780105602E-2"/>
    <n v="0"/>
    <n v="0"/>
    <s v="102_Wednesday"/>
    <s v="102_Week3_Wednesday"/>
    <n v="1"/>
    <n v="0"/>
    <n v="1"/>
    <s v="102_Week3_Monday"/>
    <n v="28.625"/>
    <n v="27.785"/>
    <s v="NO"/>
    <s v="MTWRF"/>
    <s v="No"/>
    <s v="Yes"/>
    <s v="Y"/>
    <n v="0"/>
  </r>
  <r>
    <s v="12492"/>
    <s v="73464"/>
    <s v="0"/>
    <x v="2"/>
    <x v="1"/>
    <x v="4"/>
    <s v="20"/>
    <s v="102"/>
    <s v="M"/>
    <n v="0"/>
    <s v="MODERN PHARMACY"/>
    <s v="3944 SOUTH STRAITS HWY, INDIAN RIVER MI 49749 US"/>
    <n v="0.40351362898945797"/>
    <s v="-13650"/>
    <s v="5"/>
    <d v="1899-12-30T11:52:28"/>
    <d v="1899-12-30T11:55:45"/>
    <n v="0"/>
    <n v="3.2833333333333332"/>
    <s v="-84.615113"/>
    <s v="45.405638"/>
    <n v="0.180647064213801"/>
    <n v="0"/>
    <n v="0"/>
    <s v="102_Wednesday"/>
    <s v="102_Week3_Wednesday"/>
    <n v="1"/>
    <n v="0"/>
    <n v="1"/>
    <s v="102_Week3_Monday"/>
    <n v="18.565000000000001"/>
    <n v="18.204999999999998"/>
    <s v="NO"/>
    <s v="MTWRF"/>
    <s v="No"/>
    <s v="Yes"/>
    <s v="Y"/>
    <n v="0"/>
  </r>
  <r>
    <s v="2262"/>
    <s v="99062"/>
    <s v="37"/>
    <x v="2"/>
    <x v="1"/>
    <x v="4"/>
    <s v="21"/>
    <s v="102"/>
    <s v="M"/>
    <n v="0"/>
    <s v="KEN'S VILLAGE MARKET 213"/>
    <s v="6433 Barbra Indian River P.O. Box 2009, Indian River MI 49749 US"/>
    <n v="0.92479077540337995"/>
    <s v="-13651"/>
    <s v="7"/>
    <d v="1899-12-30T11:56:40"/>
    <d v="1899-12-30T12:33:28"/>
    <n v="0"/>
    <n v="36.808333333333337"/>
    <s v="-84.617712"/>
    <s v="45.403873"/>
    <n v="0.201466720889351"/>
    <n v="8"/>
    <n v="0.15094339622641501"/>
    <s v="102_Wednesday"/>
    <s v="102_Week3_Wednesday"/>
    <n v="1"/>
    <n v="73"/>
    <n v="1"/>
    <s v="102_Week3_Monday"/>
    <n v="238.38749999999999"/>
    <n v="238.28120000000001"/>
    <s v="NO"/>
    <s v="MTWRF"/>
    <s v="No"/>
    <s v="Yes"/>
    <s v="Y"/>
    <n v="73"/>
  </r>
  <r>
    <s v="13581"/>
    <s v="99161"/>
    <s v="37"/>
    <x v="2"/>
    <x v="1"/>
    <x v="4"/>
    <s v="22"/>
    <s v="102"/>
    <s v="M"/>
    <n v="0"/>
    <s v="KEN'S VILLAGE MARKET FIRST AID"/>
    <s v="6433 BARBRA INDIAN RIVER P.O. BOX 2009, INDIAN RIVER MI 49749 US"/>
    <n v="0"/>
    <s v="-13652"/>
    <s v="0"/>
    <d v="1899-12-30T12:33:29"/>
    <d v="1899-12-30T12:43:10"/>
    <n v="0"/>
    <n v="9.683574621414877"/>
    <s v="-84.617712"/>
    <s v="45.403873"/>
    <m/>
    <n v="0"/>
    <m/>
    <s v="102_Wednesday"/>
    <s v="102_Week3_Wednesday"/>
    <n v="1"/>
    <n v="0"/>
    <n v="1"/>
    <s v="102_Week3_Monday"/>
    <n v="0"/>
    <n v="0"/>
    <s v="NO"/>
    <s v="MTWRF"/>
    <s v="No"/>
    <s v="Yes"/>
    <s v="Y"/>
    <n v="0"/>
  </r>
  <r>
    <s v="2258"/>
    <s v="70832"/>
    <s v="0"/>
    <x v="2"/>
    <x v="1"/>
    <x v="4"/>
    <s v="23"/>
    <s v="102"/>
    <s v="M"/>
    <n v="0"/>
    <s v="Wilson's Rivers Edge"/>
    <s v="4208 South Straits Hwy, Indian River MI 49749 US"/>
    <n v="1.32932737469673"/>
    <s v="-13653"/>
    <s v="7"/>
    <d v="1899-12-30T12:44:29"/>
    <d v="1899-12-30T13:01:50"/>
    <n v="0"/>
    <n v="17.350000000000001"/>
    <s v="-84.61889"/>
    <s v="45.402212"/>
    <n v="0.327716017576275"/>
    <n v="0"/>
    <n v="0"/>
    <s v="102_Wednesday"/>
    <s v="102_Week3_Wednesday"/>
    <n v="1"/>
    <n v="0"/>
    <n v="1"/>
    <s v="102_Week3_Monday"/>
    <n v="138.78870000000001"/>
    <n v="52.011200000000002"/>
    <s v="NO"/>
    <s v="MTWRF"/>
    <s v="No"/>
    <s v="Yes"/>
    <s v="Y"/>
    <n v="0"/>
  </r>
  <r>
    <s v="14858"/>
    <s v="73404"/>
    <s v="8"/>
    <x v="2"/>
    <x v="1"/>
    <x v="4"/>
    <s v="24"/>
    <s v="102"/>
    <s v="M"/>
    <n v="0"/>
    <s v="THUNDER BAY HEALTH-INDIAN RIVE"/>
    <s v="4363 S STRAITS HWY, INDIAN RIVER MI 49749 US"/>
    <n v="0.64596199616789796"/>
    <s v="-13654"/>
    <s v="5"/>
    <d v="1899-12-30T13:02:29"/>
    <d v="1899-12-30T13:05:10"/>
    <n v="0"/>
    <n v="2.6833333333333336"/>
    <s v="-84.626735"/>
    <s v="45.3986933"/>
    <n v="0.45912302213468698"/>
    <n v="0"/>
    <n v="0"/>
    <s v="102_Wednesday"/>
    <s v="102_Week3_Wednesday"/>
    <n v="1"/>
    <n v="0"/>
    <n v="1"/>
    <s v="102_Week3_Monday"/>
    <n v="0"/>
    <n v="0"/>
    <s v="NO"/>
    <s v="MTWRF"/>
    <s v="No"/>
    <s v="Yes"/>
    <s v="Y"/>
    <n v="0"/>
  </r>
  <r>
    <s v="2898"/>
    <s v="73079"/>
    <s v="0"/>
    <x v="2"/>
    <x v="1"/>
    <x v="4"/>
    <s v="25"/>
    <s v="102"/>
    <s v="M"/>
    <n v="0"/>
    <s v="CHEBOYGAN COUNTY ROAD COMMISSI"/>
    <s v="7055 BUNKER RD, INDIAN RIVER MI 49749 US"/>
    <n v="1.8912792429328"/>
    <s v="-13655"/>
    <s v="7"/>
    <d v="1899-12-30T13:07:04"/>
    <d v="1899-12-30T13:16:45"/>
    <n v="0"/>
    <n v="9.683574621414877"/>
    <s v="-84.63181"/>
    <s v="45.38522"/>
    <n v="1.10757584939543"/>
    <n v="0"/>
    <m/>
    <s v="102_Wednesday"/>
    <s v="102_Week3_Wednesday"/>
    <n v="1"/>
    <n v="0"/>
    <n v="1"/>
    <s v="102_Week3_Monday"/>
    <n v="0"/>
    <n v="0"/>
    <s v="NO"/>
    <s v="MTWRF"/>
    <s v="No"/>
    <s v="Yes"/>
    <s v="Y"/>
    <n v="0"/>
  </r>
  <r>
    <s v="14480"/>
    <s v="73517"/>
    <s v="0"/>
    <x v="2"/>
    <x v="1"/>
    <x v="4"/>
    <s v="26"/>
    <s v="102"/>
    <s v="M"/>
    <n v="0"/>
    <s v="THE THIRSTY STURGEON"/>
    <s v="11900 SCOTT ROAD, WOLVERINE MI 49799 US"/>
    <n v="8.1810783222317696"/>
    <s v="-13656"/>
    <s v="7"/>
    <d v="1899-12-30T13:24:56"/>
    <d v="1899-12-30T13:29:04"/>
    <n v="0"/>
    <n v="4.125"/>
    <s v="-84.608283"/>
    <s v="45.291795"/>
    <n v="7.1006157963528196"/>
    <n v="0"/>
    <n v="0"/>
    <s v="102_Wednesday"/>
    <s v="102_Week3_Wednesday"/>
    <n v="1"/>
    <n v="0"/>
    <n v="1"/>
    <s v="102_Week3_Monday"/>
    <n v="82.2"/>
    <n v="30.487500000000001"/>
    <s v="NO"/>
    <s v="MTWRF"/>
    <s v="No"/>
    <s v="Yes"/>
    <s v="Y"/>
    <n v="0"/>
  </r>
  <r>
    <s v="2873"/>
    <s v="73041"/>
    <s v="0"/>
    <x v="2"/>
    <x v="1"/>
    <x v="4"/>
    <s v="27"/>
    <s v="102"/>
    <s v="M"/>
    <n v="0"/>
    <s v="AWAKON FCU-WOLVERINE"/>
    <s v="12842 S. STATE HWY, WOLVERINE MI 49799 US"/>
    <n v="4.0818225126713497"/>
    <s v="-13657"/>
    <s v="5"/>
    <d v="1899-12-30T13:33:08"/>
    <d v="1899-12-30T13:36:21"/>
    <n v="0"/>
    <n v="3.2166666666666668"/>
    <s v="-84.5920843323959"/>
    <s v="45.2480292752454"/>
    <n v="3.43631238282354"/>
    <n v="0"/>
    <n v="0"/>
    <s v="102_Wednesday"/>
    <s v="102_Week3_Wednesday"/>
    <n v="1"/>
    <n v="0"/>
    <n v="1"/>
    <s v="102_Week3_Monday"/>
    <n v="26.09"/>
    <n v="25.58"/>
    <s v="NO"/>
    <s v="MTWRF"/>
    <s v="No"/>
    <s v="Yes"/>
    <s v="Y"/>
    <n v="0"/>
  </r>
  <r>
    <s v="1997"/>
    <s v="70549"/>
    <s v="0"/>
    <x v="2"/>
    <x v="1"/>
    <x v="4"/>
    <s v="28"/>
    <s v="102"/>
    <s v="W"/>
    <n v="110"/>
    <s v="Weinkauf Plmb &amp; Heating, Inc."/>
    <s v="1411 M-32 West, Alpena MI 49707 US"/>
    <n v="87.727569662034497"/>
    <s v="-13658"/>
    <s v="3"/>
    <d v="1899-12-30T15:04:05"/>
    <d v="1899-12-30T15:13:46"/>
    <n v="0"/>
    <n v="9.683574621414877"/>
    <s v="-83.479671"/>
    <s v="45.060926"/>
    <n v="86.541271435726003"/>
    <n v="0"/>
    <n v="0"/>
    <s v="102_Wednesday"/>
    <s v="102_Week3_Wednesday"/>
    <n v="1"/>
    <n v="0"/>
    <n v="111"/>
    <s v="102_Week3_Wednesday"/>
    <n v="10.154999999999999"/>
    <n v="9.86"/>
    <s v="NO"/>
    <s v="MTWRF"/>
    <s v="No"/>
    <s v="No"/>
    <s v="Y"/>
    <m/>
  </r>
  <r>
    <s v=""/>
    <m/>
    <m/>
    <x v="2"/>
    <x v="1"/>
    <x v="4"/>
    <s v=""/>
    <m/>
    <m/>
    <m/>
    <s v="Alpena Depot"/>
    <s v="120 E Herman St,, Alpena 49707 US"/>
    <n v="8.0652558300644195"/>
    <s v="-12942"/>
    <m/>
    <d v="1899-12-30T15:21:50"/>
    <d v="1899-12-30T15:21:50"/>
    <n v="0"/>
    <m/>
    <s v="-83.416387"/>
    <s v="45.0710235"/>
    <n v="3.4338074006518702"/>
    <m/>
    <m/>
    <s v="102_Wednesday"/>
    <s v="102_Week3_Wednesday"/>
    <n v="20"/>
    <m/>
    <n v="1"/>
    <e v="#N/A"/>
    <m/>
    <m/>
    <m/>
    <m/>
    <s v="Yes"/>
    <s v="Yes"/>
    <m/>
    <m/>
  </r>
  <r>
    <s v="2020"/>
    <s v="99046"/>
    <s v="5"/>
    <x v="2"/>
    <x v="2"/>
    <x v="0"/>
    <s v="1"/>
    <s v="103"/>
    <s v="H"/>
    <n v="150"/>
    <s v="DIAMOND SHELL OIL"/>
    <s v="235 WATER ST, ALPENA MI 49707 US"/>
    <n v="3.3413229454308699"/>
    <s v="-9102"/>
    <s v="6"/>
    <d v="1899-12-30T07:00:00"/>
    <d v="1899-12-30T07:27:54"/>
    <n v="56.658677054569097"/>
    <n v="27.900000000000002"/>
    <s v="-83.4293885"/>
    <s v="45.0615955"/>
    <n v="1.13854443133183"/>
    <n v="0"/>
    <n v="0"/>
    <s v="103_Friday"/>
    <s v="103_Week3_Friday"/>
    <n v="1"/>
    <n v="0"/>
    <n v="151"/>
    <e v="#N/A"/>
    <n v="71.133700000000005"/>
    <n v="113.08"/>
    <s v="NO"/>
    <s v="MTWRF"/>
    <s v="No"/>
    <s v="Yes"/>
    <s v="Y"/>
    <n v="0"/>
  </r>
  <r>
    <s v="1934"/>
    <s v="70483"/>
    <s v="0"/>
    <x v="2"/>
    <x v="2"/>
    <x v="0"/>
    <s v="2"/>
    <s v="103"/>
    <s v="H"/>
    <n v="300"/>
    <s v="Alpena City Garage-uniforms"/>
    <s v="208 N. First St., Alpena MI 49707 US"/>
    <n v="0.68075588159263101"/>
    <s v="-9103"/>
    <s v="7"/>
    <d v="1899-12-30T07:28:34"/>
    <d v="1899-12-30T07:28:40"/>
    <n v="0"/>
    <n v="0.1"/>
    <s v="-83.431224"/>
    <s v="45.06168"/>
    <n v="0.129624785337492"/>
    <n v="27"/>
    <n v="0.49090909090909102"/>
    <s v="103_Friday"/>
    <s v="103_Week3_Friday"/>
    <n v="1"/>
    <n v="555"/>
    <n v="301"/>
    <e v="#N/A"/>
    <n v="94.394999999999996"/>
    <n v="79.596199999999996"/>
    <s v="NO"/>
    <s v="MTWRF"/>
    <s v="No"/>
    <s v="Yes"/>
    <s v="Y"/>
    <n v="555"/>
  </r>
  <r>
    <s v="14265"/>
    <s v="70483"/>
    <s v="1"/>
    <x v="2"/>
    <x v="2"/>
    <x v="0"/>
    <s v="3"/>
    <s v="103"/>
    <s v="H"/>
    <n v="1"/>
    <s v="ALPENA CITY GARAGE-MATS"/>
    <s v="208 N. FIRST STREET, ALPENA MI 49707 US"/>
    <n v="0"/>
    <s v="-9104"/>
    <s v="7"/>
    <d v="1899-12-30T07:28:40"/>
    <d v="1899-12-30T07:40:18"/>
    <n v="0"/>
    <n v="11.633333333333333"/>
    <s v="-83.431224"/>
    <s v="45.06168"/>
    <m/>
    <n v="0"/>
    <n v="0"/>
    <s v="103_Friday"/>
    <s v="103_Week3_Friday"/>
    <n v="1"/>
    <n v="0"/>
    <n v="2"/>
    <e v="#N/A"/>
    <n v="40.5"/>
    <n v="71.7"/>
    <s v="NO"/>
    <s v="MTWRF"/>
    <s v="No"/>
    <s v="Yes"/>
    <s v="Y"/>
    <n v="0"/>
  </r>
  <r>
    <s v="14266"/>
    <s v="70483"/>
    <s v="2"/>
    <x v="2"/>
    <x v="2"/>
    <x v="0"/>
    <s v="4"/>
    <s v="103"/>
    <s v="H"/>
    <n v="1"/>
    <s v="ALPENA PUBLIC SAFETY"/>
    <s v="208 N. FIRST STREET, ALPENA MI 49707 US"/>
    <n v="0"/>
    <s v="-9105"/>
    <s v="7"/>
    <d v="1899-12-30T07:40:18"/>
    <d v="1899-12-30T08:00:33"/>
    <n v="0"/>
    <n v="20.255555555000001"/>
    <s v="-83.431224"/>
    <s v="45.06168"/>
    <m/>
    <n v="0"/>
    <n v="0"/>
    <s v="103_Friday"/>
    <s v="103_Week3_Friday"/>
    <n v="1"/>
    <n v="0"/>
    <n v="2"/>
    <e v="#N/A"/>
    <n v="16"/>
    <n v="16"/>
    <s v="NO"/>
    <s v="MTWRF"/>
    <s v="No"/>
    <s v="Yes"/>
    <s v="Y"/>
    <n v="0"/>
  </r>
  <r>
    <s v="14267"/>
    <s v="70483"/>
    <s v="3"/>
    <x v="2"/>
    <x v="2"/>
    <x v="0"/>
    <s v="5"/>
    <s v="103"/>
    <s v="H"/>
    <n v="1"/>
    <s v="ALPENA CITY HALL"/>
    <s v="208 N. FIRST STREET, ALPENA MI 49707 US"/>
    <n v="0"/>
    <s v="-9106"/>
    <s v="7"/>
    <d v="1899-12-30T08:00:34"/>
    <d v="1899-12-30T08:07:33"/>
    <n v="0"/>
    <n v="6.9777777783333335"/>
    <s v="-83.431224"/>
    <s v="45.06168"/>
    <m/>
    <n v="0"/>
    <n v="0"/>
    <s v="103_Friday"/>
    <s v="103_Week3_Friday"/>
    <n v="1"/>
    <n v="0"/>
    <n v="2"/>
    <e v="#N/A"/>
    <n v="25"/>
    <n v="25"/>
    <s v="NO"/>
    <s v="MTWRF"/>
    <s v="No"/>
    <s v="Yes"/>
    <s v="Y"/>
    <n v="0"/>
  </r>
  <r>
    <s v="14671"/>
    <s v="73530"/>
    <s v="0"/>
    <x v="2"/>
    <x v="2"/>
    <x v="0"/>
    <s v="6"/>
    <s v="103"/>
    <s v="T"/>
    <n v="284"/>
    <s v="RED BRICK TAP &amp; BARREL"/>
    <s v="109 RIVER STREET, ALPENA MI 49707 US"/>
    <n v="0.67484180442988895"/>
    <s v="-9107"/>
    <s v="7"/>
    <d v="1899-12-30T08:08:13"/>
    <d v="1899-12-30T08:08:34"/>
    <n v="0"/>
    <n v="0.35000000000000003"/>
    <s v="-83.432515"/>
    <s v="45.063245"/>
    <n v="0.11870697982452701"/>
    <n v="0"/>
    <n v="0"/>
    <s v="103_Friday"/>
    <s v="103_Week3_Friday"/>
    <n v="1"/>
    <n v="0"/>
    <n v="285"/>
    <s v="103_Week3_Tuesday"/>
    <n v="166.86869999999999"/>
    <n v="51.057499999999997"/>
    <s v="NO"/>
    <s v="MTWRF"/>
    <s v="No"/>
    <s v="Yes"/>
    <s v="Y"/>
    <n v="0"/>
  </r>
  <r>
    <s v="2945"/>
    <s v="73140"/>
    <s v="0"/>
    <x v="2"/>
    <x v="2"/>
    <x v="0"/>
    <s v="7"/>
    <s v="103"/>
    <s v="H"/>
    <n v="315"/>
    <s v="SPECIFICATIONS STONE PRODUCTS"/>
    <s v="1009 LONG LAKE AVE, ALPENA MI 49707 US"/>
    <n v="5.0422874744981501"/>
    <s v="-9108"/>
    <s v="7"/>
    <d v="1899-12-30T08:13:36"/>
    <d v="1899-12-30T08:33:28"/>
    <n v="0"/>
    <n v="19.875"/>
    <s v="-83.4258967"/>
    <s v="45.081886"/>
    <n v="1.87240082444761"/>
    <n v="0"/>
    <n v="0"/>
    <s v="103_Friday"/>
    <s v="103_Week3_Friday"/>
    <n v="1"/>
    <n v="0"/>
    <n v="316"/>
    <e v="#N/A"/>
    <n v="61.27"/>
    <n v="37.168700000000001"/>
    <s v="NO"/>
    <s v="MTWRF"/>
    <s v="No"/>
    <s v="Yes"/>
    <s v="Y"/>
    <n v="0"/>
  </r>
  <r>
    <s v="2956"/>
    <s v="73152"/>
    <s v="0"/>
    <x v="2"/>
    <x v="2"/>
    <x v="0"/>
    <s v="8"/>
    <s v="103"/>
    <s v="M"/>
    <n v="0"/>
    <s v="ALPENA COLLEGE - PAPER ACCT"/>
    <s v="666 JOHNSON STREET, ALPENA MI 49707 US"/>
    <n v="5.0285549331456396"/>
    <s v="-9109"/>
    <s v="0"/>
    <d v="1899-12-30T08:38:31"/>
    <d v="1899-12-30T08:48:12"/>
    <n v="0"/>
    <n v="9.683574621414877"/>
    <s v="-83.4451563"/>
    <s v="45.0810807"/>
    <n v="2.0110882406705199"/>
    <n v="0"/>
    <m/>
    <s v="103_Friday"/>
    <s v="103_Week3_Friday"/>
    <n v="1"/>
    <n v="0"/>
    <n v="1"/>
    <s v="103_Week3_Monday"/>
    <n v="0"/>
    <n v="0"/>
    <s v="NO"/>
    <s v="MTWRF"/>
    <s v="No"/>
    <s v="Yes"/>
    <s v="Y"/>
    <n v="0"/>
  </r>
  <r>
    <s v="9555"/>
    <s v="73063"/>
    <s v="1"/>
    <x v="2"/>
    <x v="2"/>
    <x v="0"/>
    <s v="9"/>
    <s v="103"/>
    <s v="W"/>
    <n v="37"/>
    <s v="DENTAL SERVICES"/>
    <s v="1185 US - 23 NORTH, ALPENA MI 49707 US"/>
    <n v="2.6911635510623499"/>
    <s v="-9110"/>
    <s v="7"/>
    <d v="1899-12-30T08:50:53"/>
    <d v="1899-12-30T08:58:11"/>
    <n v="0"/>
    <n v="7.3"/>
    <s v="-83.458447"/>
    <s v="45.091083"/>
    <n v="1.28792249365054"/>
    <n v="0"/>
    <n v="0"/>
    <s v="103_Friday"/>
    <s v="103_Week3_Friday"/>
    <n v="1"/>
    <n v="0"/>
    <n v="38"/>
    <s v="103_Week3_Wednesday"/>
    <n v="53.85"/>
    <n v="53.051200000000001"/>
    <s v="NO"/>
    <s v="MTWRF"/>
    <s v="No"/>
    <s v="Yes"/>
    <s v="Y"/>
    <n v="0"/>
  </r>
  <r>
    <s v="2886"/>
    <s v="73063"/>
    <s v="0"/>
    <x v="2"/>
    <x v="2"/>
    <x v="0"/>
    <s v="10"/>
    <s v="103"/>
    <s v="W"/>
    <n v="275"/>
    <s v="ALPENA SERVICES"/>
    <s v="1185 US - 23 NORTH, ALPENA MI 49707 US"/>
    <n v="0"/>
    <s v="-9111"/>
    <s v="7"/>
    <d v="1899-12-30T08:58:11"/>
    <d v="1899-12-30T08:58:21"/>
    <n v="0"/>
    <n v="0.16666666666666666"/>
    <s v="-83.458447"/>
    <s v="45.091083"/>
    <m/>
    <n v="0"/>
    <n v="0"/>
    <s v="103_Friday"/>
    <s v="103_Week3_Friday"/>
    <n v="1"/>
    <n v="0"/>
    <n v="276"/>
    <s v="103_Week3_Wednesday"/>
    <n v="194.17"/>
    <n v="194.17"/>
    <s v="NO"/>
    <s v="MTWRF"/>
    <s v="No"/>
    <s v="Yes"/>
    <s v="Y"/>
    <n v="0"/>
  </r>
  <r>
    <s v="2000"/>
    <s v="70552"/>
    <s v="0"/>
    <x v="2"/>
    <x v="2"/>
    <x v="0"/>
    <s v="11"/>
    <s v="103"/>
    <s v="W"/>
    <n v="36"/>
    <s v="Larry's Collision"/>
    <s v="1212 US-23 North, Alpena MI 49707 US"/>
    <n v="0.58681113459169898"/>
    <s v="-9112"/>
    <s v="7"/>
    <d v="1899-12-30T08:58:56"/>
    <d v="1899-12-30T09:08:59"/>
    <n v="0"/>
    <n v="10.041666666666666"/>
    <s v="-83.456777"/>
    <s v="45.092603"/>
    <n v="0.465904724227995"/>
    <n v="2"/>
    <n v="3.5087719298245598E-2"/>
    <s v="103_Friday"/>
    <s v="103_Week3_Friday"/>
    <n v="1"/>
    <n v="130"/>
    <n v="37"/>
    <s v="103_Week3_Wednesday"/>
    <n v="134.62370000000001"/>
    <n v="153.83619999999999"/>
    <s v="NO"/>
    <s v="MTWRF"/>
    <s v="No"/>
    <s v="Yes"/>
    <s v="Y"/>
    <n v="130"/>
  </r>
  <r>
    <s v="1977"/>
    <s v="70528"/>
    <s v="0"/>
    <x v="2"/>
    <x v="2"/>
    <x v="0"/>
    <s v="12"/>
    <s v="103"/>
    <s v="W"/>
    <n v="80"/>
    <s v="Perch's IGA"/>
    <s v="1025 US-23 North Hwy., Alpena MI 49707 US"/>
    <n v="1.0260020121932001"/>
    <s v="-9113"/>
    <s v="7"/>
    <d v="1899-12-30T09:10:00"/>
    <d v="1899-12-30T09:19:25"/>
    <n v="0"/>
    <n v="9.4166666666666661"/>
    <s v="-83.457001"/>
    <s v="45.085124"/>
    <n v="0.61476248053711902"/>
    <n v="0"/>
    <n v="0"/>
    <s v="103_Friday"/>
    <s v="103_Week3_Friday"/>
    <n v="1"/>
    <n v="0"/>
    <n v="81"/>
    <s v="103_Week3_Wednesday"/>
    <n v="140.88999999999999"/>
    <n v="142.99870000000001"/>
    <s v="NO"/>
    <s v="MTWRF"/>
    <s v="No"/>
    <s v="Yes"/>
    <s v="Y"/>
    <n v="0"/>
  </r>
  <r>
    <s v="1948"/>
    <s v="99046"/>
    <s v="7"/>
    <x v="2"/>
    <x v="2"/>
    <x v="0"/>
    <s v="13"/>
    <s v="103"/>
    <s v="H"/>
    <n v="380"/>
    <s v="LONG RAPIDS SHELL OIL"/>
    <s v="999 LONG RAPIDS RD, ALPENA MI 49707 US"/>
    <n v="1.9438990522176001"/>
    <s v="-9114"/>
    <s v="6"/>
    <d v="1899-12-30T09:21:22"/>
    <d v="1899-12-30T09:29:50"/>
    <n v="0"/>
    <n v="8.4722222233333326"/>
    <s v="-83.47291"/>
    <s v="45.078439"/>
    <n v="1.1893921029266701"/>
    <n v="0"/>
    <n v="0"/>
    <s v="103_Friday"/>
    <s v="103_Week3_Friday"/>
    <n v="1"/>
    <n v="0"/>
    <n v="381"/>
    <e v="#N/A"/>
    <n v="59.102499999999999"/>
    <n v="95.35"/>
    <s v="NO"/>
    <s v="MTWRF"/>
    <s v="No"/>
    <s v="Yes"/>
    <s v="Y"/>
    <n v="0"/>
  </r>
  <r>
    <s v="2901"/>
    <s v="73082"/>
    <s v="0"/>
    <x v="2"/>
    <x v="2"/>
    <x v="0"/>
    <s v="14"/>
    <s v="103"/>
    <s v="H"/>
    <n v="350"/>
    <s v="MID MICH PHYS GRP GEN SURGERY"/>
    <s v="311 LONG RAPIDS PLAZA, ALPENA MI 49707 US"/>
    <n v="0.92791314981877804"/>
    <s v="-9115"/>
    <s v="7"/>
    <d v="1899-12-30T09:30:46"/>
    <d v="1899-12-30T09:35:30"/>
    <n v="0"/>
    <n v="4.7333333333333334"/>
    <s v="-83.46437"/>
    <s v="45.0780967"/>
    <n v="0.47139792153086701"/>
    <n v="0"/>
    <n v="0"/>
    <s v="103_Friday"/>
    <s v="103_Week3_Friday"/>
    <n v="1"/>
    <n v="0"/>
    <n v="351"/>
    <e v="#N/A"/>
    <n v="35"/>
    <n v="37.11"/>
    <s v="NO"/>
    <s v="MTWRF"/>
    <s v="No"/>
    <s v="Yes"/>
    <s v="Y"/>
    <n v="0"/>
  </r>
  <r>
    <s v="9649"/>
    <s v="73316"/>
    <s v="0"/>
    <x v="2"/>
    <x v="2"/>
    <x v="0"/>
    <s v="15"/>
    <s v="103"/>
    <s v="H"/>
    <n v="335"/>
    <s v="MEDILODGE OF ALPENA"/>
    <s v="301 LONG RAPIDS, ALPENA MI 49707 US"/>
    <n v="0.45018061995506298"/>
    <s v="-9116"/>
    <s v="7"/>
    <d v="1899-12-30T09:35:57"/>
    <d v="1899-12-30T09:38:44"/>
    <n v="0"/>
    <n v="2.7833333333333332"/>
    <s v="-83.462477"/>
    <s v="45.078165"/>
    <n v="0.170229512429176"/>
    <n v="0"/>
    <n v="0"/>
    <s v="103_Friday"/>
    <s v="103_Week3_Friday"/>
    <n v="1"/>
    <n v="0"/>
    <n v="336"/>
    <e v="#N/A"/>
    <n v="44.467500000000001"/>
    <n v="40.14"/>
    <s v="NO"/>
    <s v="MTWRF"/>
    <s v="No"/>
    <s v="Yes"/>
    <s v="Y"/>
    <n v="0"/>
  </r>
  <r>
    <s v="11940"/>
    <s v="73450"/>
    <s v="0"/>
    <x v="2"/>
    <x v="2"/>
    <x v="0"/>
    <s v="16"/>
    <s v="103"/>
    <s v="H"/>
    <n v="334"/>
    <s v="ADVANCED DERMATOLOGY"/>
    <s v="105 ARBOR LANE, ALPENA MI 49707 US"/>
    <n v="0.61692516505718198"/>
    <s v="-9117"/>
    <s v="7"/>
    <d v="1899-12-30T09:39:21"/>
    <d v="1899-12-30T09:41:38"/>
    <n v="0"/>
    <n v="2.2833333333333332"/>
    <s v="-83.460158"/>
    <s v="45.078669"/>
    <n v="0.17856048507941499"/>
    <n v="0"/>
    <n v="0"/>
    <s v="103_Friday"/>
    <s v="103_Week3_Friday"/>
    <n v="1"/>
    <n v="0"/>
    <n v="335"/>
    <e v="#N/A"/>
    <n v="94.75"/>
    <n v="92.88"/>
    <s v="NO"/>
    <s v="MTWRF"/>
    <s v="No"/>
    <s v="Yes"/>
    <s v="Y"/>
    <n v="0"/>
  </r>
  <r>
    <s v="8536"/>
    <s v="99031"/>
    <s v="63"/>
    <x v="2"/>
    <x v="2"/>
    <x v="0"/>
    <s v="17"/>
    <s v="103"/>
    <s v="W"/>
    <n v="10"/>
    <s v="BLARNEY CASTLE #224"/>
    <s v="1035 W. CHISHOLM ST, ALPENA MI 49707 US"/>
    <n v="2.9627685640007302"/>
    <s v="-9118"/>
    <s v="7"/>
    <d v="1899-12-30T09:44:36"/>
    <d v="1899-12-30T09:44:48"/>
    <n v="0"/>
    <n v="0.20833333333333334"/>
    <s v="-83.444203"/>
    <s v="45.071966"/>
    <n v="1.15591412692184"/>
    <n v="0"/>
    <n v="0"/>
    <s v="103_Friday"/>
    <s v="103_Week3_Friday"/>
    <n v="1"/>
    <n v="0"/>
    <n v="11"/>
    <s v="103_Week3_Wednesday"/>
    <n v="84.212500000000006"/>
    <n v="126.4037"/>
    <s v="NO"/>
    <s v="MTWRF"/>
    <s v="No"/>
    <s v="Yes"/>
    <s v="Y"/>
    <n v="0"/>
  </r>
  <r>
    <s v="2019"/>
    <s v="99046"/>
    <s v="6"/>
    <x v="2"/>
    <x v="2"/>
    <x v="0"/>
    <s v="18"/>
    <s v="103"/>
    <s v="H"/>
    <n v="280"/>
    <s v="CHISHOLM SHELL OIL"/>
    <s v="1017 CHISHOLM ST, ALPENA MI 49707 US"/>
    <n v="0.37828368507325599"/>
    <s v="-9119"/>
    <s v="6"/>
    <d v="1899-12-30T09:45:11"/>
    <d v="1899-12-30T10:12:38"/>
    <n v="0"/>
    <n v="27.45"/>
    <s v="-83.443944"/>
    <s v="45.071511"/>
    <n v="9.4085756168814705E-2"/>
    <n v="0"/>
    <n v="0"/>
    <s v="103_Friday"/>
    <s v="103_Week3_Friday"/>
    <n v="1"/>
    <n v="0"/>
    <n v="281"/>
    <e v="#N/A"/>
    <n v="36.575000000000003"/>
    <n v="62.45"/>
    <s v="NO"/>
    <s v="MTWRF"/>
    <s v="No"/>
    <s v="Yes"/>
    <s v="Y"/>
    <n v="0"/>
  </r>
  <r>
    <s v="1980"/>
    <s v="70531"/>
    <s v="0"/>
    <x v="2"/>
    <x v="2"/>
    <x v="0"/>
    <s v="19"/>
    <s v="103"/>
    <s v="H"/>
    <n v="260"/>
    <s v="MCINERNEY CHRYSLER, DODGE JEEP"/>
    <s v="832 W. Chisholm, Alpena MI 49707 US"/>
    <n v="0.43189069069921998"/>
    <s v="-9120"/>
    <s v="7"/>
    <d v="1899-12-30T10:13:04"/>
    <d v="1899-12-30T10:29:37"/>
    <n v="0"/>
    <n v="16.55"/>
    <s v="-83.442668"/>
    <s v="45.069518"/>
    <n v="0.13900379307066299"/>
    <n v="28"/>
    <n v="0.46666666666666701"/>
    <s v="103_Friday"/>
    <s v="103_Week3_Friday"/>
    <n v="1"/>
    <n v="434"/>
    <n v="261"/>
    <e v="#N/A"/>
    <n v="511.745"/>
    <n v="323.38249999999999"/>
    <s v="NO"/>
    <s v="MTWRF"/>
    <s v="No"/>
    <s v="Yes"/>
    <s v="Y"/>
    <n v="434"/>
  </r>
  <r>
    <s v="2041"/>
    <s v="70597"/>
    <s v="0"/>
    <x v="2"/>
    <x v="2"/>
    <x v="0"/>
    <s v="20"/>
    <s v="103"/>
    <s v="H"/>
    <n v="270"/>
    <s v="John Boy's"/>
    <s v="817 W. Chisholm, Alpena MI 49707 US"/>
    <n v="0.186727495864034"/>
    <s v="-9121"/>
    <s v="5"/>
    <d v="1899-12-30T10:29:48"/>
    <d v="1899-12-30T10:33:38"/>
    <n v="0"/>
    <n v="3.8333333333333335"/>
    <s v="-83.44171"/>
    <s v="45.0697"/>
    <n v="4.6261635769362701E-2"/>
    <n v="0"/>
    <n v="0"/>
    <s v="103_Friday"/>
    <s v="103_Week3_Friday"/>
    <n v="1"/>
    <n v="0"/>
    <n v="271"/>
    <e v="#N/A"/>
    <n v="32.56"/>
    <n v="37.487499999999997"/>
    <s v="NO"/>
    <s v="MTWRF"/>
    <s v="No"/>
    <s v="Yes"/>
    <s v="Y"/>
    <n v="0"/>
  </r>
  <r>
    <s v="1970"/>
    <s v="70521"/>
    <s v="0"/>
    <x v="2"/>
    <x v="2"/>
    <x v="0"/>
    <s v="21"/>
    <s v="103"/>
    <s v="W"/>
    <n v="152"/>
    <s v="Beaver's Automotive"/>
    <s v="600 N. Ripley, Alpena MI 49707 US"/>
    <n v="3.0484460219740899"/>
    <s v="-9122"/>
    <s v="7"/>
    <d v="1899-12-30T10:36:41"/>
    <d v="1899-12-30T10:36:49"/>
    <n v="0"/>
    <n v="0.13333333333333333"/>
    <s v="-83.452327"/>
    <s v="45.058731"/>
    <n v="1.0315548770989"/>
    <n v="23"/>
    <n v="0.43396226415094302"/>
    <s v="103_Friday"/>
    <s v="103_Week3_Friday"/>
    <n v="1"/>
    <n v="66"/>
    <n v="153"/>
    <s v="103_Week3_Wednesday"/>
    <n v="68.19"/>
    <n v="65.05"/>
    <s v="NO"/>
    <s v="MTWRF"/>
    <s v="No"/>
    <s v="Yes"/>
    <s v="Y"/>
    <n v="66"/>
  </r>
  <r>
    <s v="8538"/>
    <s v="99031"/>
    <s v="65"/>
    <x v="2"/>
    <x v="2"/>
    <x v="0"/>
    <s v="22"/>
    <s v="103"/>
    <s v="W"/>
    <n v="20"/>
    <s v="BLARNEY CASTLE #228"/>
    <s v="1000 M-32 WEST, ALPENA MI 49707 US"/>
    <n v="2.7485854458063801"/>
    <s v="-9123"/>
    <s v="7"/>
    <d v="1899-12-30T10:39:34"/>
    <d v="1899-12-30T10:48:06"/>
    <n v="0"/>
    <n v="8.5333333333333332"/>
    <s v="-83.47269"/>
    <s v="45.062484"/>
    <n v="1.22802295669009"/>
    <n v="0"/>
    <n v="0"/>
    <s v="103_Friday"/>
    <s v="103_Week3_Friday"/>
    <n v="1"/>
    <n v="0"/>
    <n v="21"/>
    <s v="103_Week3_Wednesday"/>
    <n v="99.795000000000002"/>
    <n v="147.70869999999999"/>
    <s v="NO"/>
    <s v="MTWRF"/>
    <s v="No"/>
    <s v="Yes"/>
    <s v="Y"/>
    <n v="0"/>
  </r>
  <r>
    <s v="2127"/>
    <s v="70690"/>
    <s v="0"/>
    <x v="2"/>
    <x v="2"/>
    <x v="0"/>
    <s v="23"/>
    <s v="103"/>
    <s v="W"/>
    <n v="149"/>
    <s v="Hunan Restaurant"/>
    <s v="1283 M-32 West, Alpena MI 49707 US"/>
    <n v="0.39887163601815701"/>
    <s v="-9124"/>
    <s v="7"/>
    <d v="1899-12-30T10:48:30"/>
    <d v="1899-12-30T10:52:28"/>
    <n v="0"/>
    <n v="3.9666666666666668"/>
    <s v="-83.47685"/>
    <s v="45.061133"/>
    <n v="0.20440871309088199"/>
    <n v="0"/>
    <n v="0"/>
    <s v="103_Friday"/>
    <s v="103_Week3_Friday"/>
    <n v="1"/>
    <n v="0"/>
    <n v="150"/>
    <s v="103_Week3_Wednesday"/>
    <n v="35"/>
    <n v="29.872499999999999"/>
    <s v="NO"/>
    <s v="TWRF"/>
    <s v="No"/>
    <s v="Yes"/>
    <s v="Y"/>
    <n v="0"/>
  </r>
  <r>
    <s v="2121"/>
    <s v="99052"/>
    <s v="0"/>
    <x v="2"/>
    <x v="2"/>
    <x v="0"/>
    <s v="24"/>
    <s v="103"/>
    <s v="H"/>
    <n v="241"/>
    <s v="APS SENIOR HIGH SCHOOL"/>
    <s v="2373 Gordon Rd., Alpena MI 49707 US"/>
    <n v="4.8864379171282097"/>
    <s v="-9125"/>
    <s v="7"/>
    <d v="1899-12-30T10:57:21"/>
    <d v="1899-12-30T11:07:16"/>
    <n v="0"/>
    <n v="9.9166666666666661"/>
    <s v="-83.466161"/>
    <s v="45.036612"/>
    <n v="2.4369401723139799"/>
    <n v="0"/>
    <n v="0"/>
    <s v="103_Friday"/>
    <s v="103_Week3_Friday"/>
    <n v="1"/>
    <n v="0"/>
    <n v="242"/>
    <e v="#N/A"/>
    <n v="94.35"/>
    <n v="94.946200000000005"/>
    <s v="NO"/>
    <s v="MTWRF"/>
    <s v="No"/>
    <s v="Yes"/>
    <s v="Y"/>
    <n v="0"/>
  </r>
  <r>
    <s v="1983"/>
    <s v="99052"/>
    <s v="6"/>
    <x v="2"/>
    <x v="2"/>
    <x v="0"/>
    <s v="25"/>
    <s v="103"/>
    <s v="H"/>
    <n v="240"/>
    <s v="APS THUNDER BAY JR HIGH"/>
    <s v="2373 Gordon Rd., Alpena MI 49707 US"/>
    <n v="0"/>
    <s v="-9126"/>
    <s v="7"/>
    <d v="1899-12-30T11:07:16"/>
    <d v="1899-12-30T11:19:33"/>
    <n v="0"/>
    <n v="12.288888888333334"/>
    <s v="-83.466161"/>
    <s v="45.036612"/>
    <m/>
    <n v="0"/>
    <n v="0"/>
    <s v="103_Friday"/>
    <s v="103_Week3_Friday"/>
    <n v="1"/>
    <n v="0"/>
    <n v="241"/>
    <e v="#N/A"/>
    <n v="41.64"/>
    <n v="64.092500000000001"/>
    <s v="NO"/>
    <s v="MTWRF"/>
    <s v="No"/>
    <s v="Yes"/>
    <s v="Y"/>
    <n v="0"/>
  </r>
  <r>
    <s v="1990"/>
    <s v="99052"/>
    <s v="2"/>
    <x v="2"/>
    <x v="2"/>
    <x v="0"/>
    <s v="26"/>
    <s v="103"/>
    <s v="H"/>
    <n v="230"/>
    <s v="APS ELLA WHITE ELEMENTARY"/>
    <s v="2373 Gordon Rd., Alpena MI 49707 US"/>
    <n v="0"/>
    <s v="-9127"/>
    <s v="7"/>
    <d v="1899-12-30T11:19:33"/>
    <d v="1899-12-30T11:19:41"/>
    <n v="0"/>
    <n v="0.13888888833333335"/>
    <s v="-83.466161"/>
    <s v="45.036612"/>
    <m/>
    <n v="0"/>
    <n v="0"/>
    <s v="103_Friday"/>
    <s v="103_Week3_Friday"/>
    <n v="1"/>
    <n v="0"/>
    <n v="231"/>
    <e v="#N/A"/>
    <n v="0"/>
    <n v="21.633700000000001"/>
    <s v="NO"/>
    <s v="MTWRF"/>
    <s v="No"/>
    <s v="Yes"/>
    <s v="Y"/>
    <n v="0"/>
  </r>
  <r>
    <s v="1945"/>
    <s v="70495"/>
    <s v="0"/>
    <x v="2"/>
    <x v="2"/>
    <x v="0"/>
    <s v="27"/>
    <s v="103"/>
    <s v="W"/>
    <n v="190"/>
    <s v="North Coney Island"/>
    <s v="2668 US-23 South, Alpena MI 49707 US"/>
    <n v="0.13666054792702201"/>
    <s v="-9128"/>
    <s v="7"/>
    <d v="1899-12-30T11:19:50"/>
    <d v="1899-12-30T11:35:26"/>
    <n v="0"/>
    <n v="15.591666666666667"/>
    <s v="-83.466306"/>
    <s v="45.034935"/>
    <n v="0.113215996873546"/>
    <n v="0"/>
    <n v="0"/>
    <s v="103_Friday"/>
    <s v="103_Week3_Friday"/>
    <n v="1"/>
    <n v="0"/>
    <n v="191"/>
    <s v="103_Week3_Wednesday"/>
    <n v="39.331200000000003"/>
    <n v="15.5662"/>
    <s v="NO"/>
    <s v="MTWRF"/>
    <s v="No"/>
    <s v="Yes"/>
    <s v="Y"/>
    <n v="0"/>
  </r>
  <r>
    <s v="8537"/>
    <s v="99031"/>
    <s v="64"/>
    <x v="2"/>
    <x v="2"/>
    <x v="0"/>
    <s v="28"/>
    <s v="103"/>
    <s v="H"/>
    <n v="170"/>
    <s v="BLARNEY CASTLE #225"/>
    <s v="2222 US 23 SO., ALPENA MI 49707 US"/>
    <n v="0.74646249786019303"/>
    <s v="-9129"/>
    <s v="7"/>
    <d v="1899-12-30T11:36:10"/>
    <d v="1899-12-30T11:53:42"/>
    <n v="0"/>
    <n v="17.527777778333334"/>
    <s v="-83.4644534220908"/>
    <s v="45.0321696966945"/>
    <n v="0.32720564287021098"/>
    <n v="0"/>
    <n v="0"/>
    <s v="103_Friday"/>
    <s v="103_Week3_Friday"/>
    <n v="1"/>
    <n v="0"/>
    <n v="171"/>
    <e v="#N/A"/>
    <n v="103.36369999999999"/>
    <n v="123.11620000000001"/>
    <s v="NO"/>
    <s v="MTWRF"/>
    <s v="No"/>
    <s v="Yes"/>
    <s v="Y"/>
    <n v="0"/>
  </r>
  <r>
    <s v="1975"/>
    <s v="70526"/>
    <s v="0"/>
    <x v="2"/>
    <x v="2"/>
    <x v="0"/>
    <s v="29"/>
    <s v="103"/>
    <s v="H"/>
    <n v="100"/>
    <s v="C &amp; S Carrier"/>
    <s v="3224 US-23 SOUTH, ALPENA MI 49707 US"/>
    <n v="1.1936394069343801"/>
    <s v="-9130"/>
    <s v="7"/>
    <d v="1899-12-30T11:54:53"/>
    <d v="1899-12-30T12:05:53"/>
    <n v="0"/>
    <n v="11.005555556666668"/>
    <s v="-83.4658757"/>
    <s v="45.0253117"/>
    <n v="0.51661451977264505"/>
    <n v="14"/>
    <n v="0.269230769230769"/>
    <s v="103_Friday"/>
    <s v="103_Week3_Friday"/>
    <n v="1"/>
    <n v="132"/>
    <n v="101"/>
    <e v="#N/A"/>
    <n v="117.9875"/>
    <n v="87.461200000000005"/>
    <s v="NO"/>
    <s v="MTWRF"/>
    <s v="No"/>
    <s v="Yes"/>
    <s v="Y"/>
    <n v="132"/>
  </r>
  <r>
    <s v="2374"/>
    <s v="70959"/>
    <s v="0"/>
    <x v="2"/>
    <x v="2"/>
    <x v="0"/>
    <s v="30"/>
    <s v="103"/>
    <s v="H"/>
    <n v="120"/>
    <s v="Kipfmiller"/>
    <s v="2584 US 23 S., Alpena MI 49707 US"/>
    <n v="1.7262962218374001"/>
    <s v="-9131"/>
    <s v="7"/>
    <d v="1899-12-30T12:07:37"/>
    <d v="1899-12-30T12:17:18"/>
    <n v="0"/>
    <n v="9.683574621414877"/>
    <s v="-83.464327"/>
    <s v="45.03647"/>
    <n v="0.80627629745710705"/>
    <n v="4"/>
    <n v="0.125"/>
    <s v="103_Friday"/>
    <s v="103_Week3_Friday"/>
    <n v="1"/>
    <n v="45"/>
    <n v="121"/>
    <e v="#N/A"/>
    <n v="136.64500000000001"/>
    <n v="108.28749999999999"/>
    <s v="NO"/>
    <s v="MTWRF"/>
    <s v="No"/>
    <s v="Yes"/>
    <s v="Y"/>
    <n v="45"/>
  </r>
  <r>
    <s v="2032"/>
    <s v="70587"/>
    <s v="0"/>
    <x v="2"/>
    <x v="2"/>
    <x v="0"/>
    <s v="31"/>
    <s v="103"/>
    <s v="W"/>
    <n v="170"/>
    <s v="BOBS MUFFLER &amp; REPAIR"/>
    <s v="2277 US-23 SOUTH COMPANY 101, Alpena MI 49707 US"/>
    <n v="1.0793475899845399"/>
    <s v="-9132"/>
    <s v="7"/>
    <d v="1899-12-30T12:18:23"/>
    <d v="1899-12-30T12:26:59"/>
    <n v="0"/>
    <n v="8.6"/>
    <s v="-83.457327"/>
    <s v="45.0430647"/>
    <n v="0.59907836172522899"/>
    <n v="7"/>
    <n v="0.134615384615385"/>
    <s v="103_Friday"/>
    <s v="103_Week3_Friday"/>
    <n v="1"/>
    <n v="24"/>
    <n v="171"/>
    <s v="103_Week3_Wednesday"/>
    <n v="59.817500000000003"/>
    <n v="43.522500000000001"/>
    <s v="NO"/>
    <s v="MTWRF"/>
    <s v="No"/>
    <s v="Yes"/>
    <s v="Y"/>
    <n v="24"/>
  </r>
  <r>
    <s v="1982"/>
    <s v="70533"/>
    <s v="0"/>
    <x v="2"/>
    <x v="2"/>
    <x v="0"/>
    <s v="32"/>
    <s v="103"/>
    <s v="H"/>
    <n v="180"/>
    <s v="Ball Tire"/>
    <s v="620 S. Ripley Blvd., Alpena MI 49707 US"/>
    <n v="0.74558077938854705"/>
    <s v="-9133"/>
    <s v="7"/>
    <d v="1899-12-30T12:27:44"/>
    <d v="1899-12-30T12:34:22"/>
    <n v="0"/>
    <n v="6.6277777783333338"/>
    <s v="-83.453931"/>
    <s v="45.046389"/>
    <n v="0.33162470431503199"/>
    <n v="15"/>
    <n v="0.28846153846153799"/>
    <s v="103_Friday"/>
    <s v="103_Week3_Friday"/>
    <n v="1"/>
    <n v="141"/>
    <n v="181"/>
    <e v="#N/A"/>
    <n v="191.41370000000001"/>
    <n v="205.86619999999999"/>
    <s v="NO"/>
    <s v="MTWRF"/>
    <s v="No"/>
    <s v="Yes"/>
    <s v="Y"/>
    <n v="141"/>
  </r>
  <r>
    <s v="1965"/>
    <s v="70516"/>
    <s v="0"/>
    <x v="2"/>
    <x v="2"/>
    <x v="0"/>
    <s v="33"/>
    <s v="103"/>
    <s v="H"/>
    <n v="210"/>
    <s v="Lappan Agency"/>
    <s v="180 S. Ripley, Alpena MI 49707 US"/>
    <n v="0.87525928765535399"/>
    <s v="-9134"/>
    <s v="5"/>
    <d v="1899-12-30T12:35:14"/>
    <d v="1899-12-30T12:35:21"/>
    <n v="0"/>
    <n v="0.11666666666666667"/>
    <s v="-83.452505"/>
    <s v="45.051117"/>
    <n v="0.39452723883158097"/>
    <n v="0"/>
    <n v="0"/>
    <s v="103_Friday"/>
    <s v="103_Week3_Friday"/>
    <n v="1"/>
    <n v="0"/>
    <n v="211"/>
    <e v="#N/A"/>
    <n v="27.65"/>
    <n v="27.65"/>
    <s v="NO"/>
    <s v="MTWRF"/>
    <s v="No"/>
    <s v="Yes"/>
    <s v="Y"/>
    <n v="0"/>
  </r>
  <r>
    <s v="2124"/>
    <s v="70687"/>
    <s v="0"/>
    <x v="2"/>
    <x v="2"/>
    <x v="0"/>
    <s v="34"/>
    <s v="103"/>
    <s v="H"/>
    <n v="295"/>
    <s v="DEAN ARBOUR FORD LINCOLN MERCU"/>
    <s v="1001 US-23 North, Alpena MI 49707 US"/>
    <n v="1.7080598212778599"/>
    <s v="-9135"/>
    <s v="7"/>
    <d v="1899-12-30T12:37:04"/>
    <d v="1899-12-30T12:54:05"/>
    <n v="0"/>
    <n v="17.022222221666667"/>
    <s v="-83.4450988"/>
    <s v="45.0503698"/>
    <n v="0.46121594195674898"/>
    <n v="7"/>
    <n v="0.134615384615385"/>
    <s v="103_Friday"/>
    <s v="103_Week3_Friday"/>
    <n v="1"/>
    <n v="175"/>
    <n v="296"/>
    <e v="#N/A"/>
    <n v="197.92750000000001"/>
    <n v="253.11500000000001"/>
    <s v="NO"/>
    <s v="MTWRF"/>
    <s v="No"/>
    <s v="Yes"/>
    <s v="Y"/>
    <n v="175"/>
  </r>
  <r>
    <s v="2029"/>
    <s v="70584"/>
    <s v="0"/>
    <x v="2"/>
    <x v="2"/>
    <x v="0"/>
    <s v="35"/>
    <s v="103"/>
    <s v="W"/>
    <n v="270"/>
    <s v="Bannan Funeral Home"/>
    <s v="222 S. Second Ave., Alpena MI 49707 US"/>
    <n v="2.9377897456288302"/>
    <s v="-9136"/>
    <s v="6"/>
    <d v="1899-12-30T12:57:01"/>
    <d v="1899-12-30T13:15:30"/>
    <n v="0"/>
    <n v="18.483333333333334"/>
    <s v="-83.435133"/>
    <s v="45.060805"/>
    <n v="1.02372426378598"/>
    <n v="0"/>
    <n v="0"/>
    <s v="103_Friday"/>
    <s v="103_Week3_Friday"/>
    <n v="1"/>
    <n v="0"/>
    <n v="271"/>
    <s v="103_Week3_Wednesday"/>
    <n v="19.690000000000001"/>
    <n v="19.690000000000001"/>
    <s v="NO"/>
    <s v="MTWRF"/>
    <s v="No"/>
    <s v="Yes"/>
    <s v="Y"/>
    <n v="0"/>
  </r>
  <r>
    <s v="2138"/>
    <s v="99120"/>
    <s v="0"/>
    <x v="2"/>
    <x v="2"/>
    <x v="0"/>
    <s v="36"/>
    <s v="103"/>
    <s v="W"/>
    <n v="280"/>
    <s v="MBANK"/>
    <s v="100 S. SECOND AVE., ALPENA MI 49707 US"/>
    <n v="0.33009447343647502"/>
    <s v="-9137"/>
    <s v="6"/>
    <d v="1899-12-30T13:15:50"/>
    <d v="1899-12-30T13:15:58"/>
    <n v="0"/>
    <n v="0.13333333333333333"/>
    <s v="-83.433748"/>
    <s v="45.061758"/>
    <n v="9.5077661521856094E-2"/>
    <n v="0"/>
    <n v="0"/>
    <s v="103_Friday"/>
    <s v="103_Week3_Friday"/>
    <n v="1"/>
    <n v="0"/>
    <n v="281"/>
    <s v="103_Week3_Wednesday"/>
    <n v="42.88"/>
    <n v="46.174999999999997"/>
    <s v="NO"/>
    <s v="MTWRF"/>
    <s v="No"/>
    <s v="Yes"/>
    <s v="Y"/>
    <n v="0"/>
  </r>
  <r>
    <s v="15608"/>
    <s v="73551"/>
    <s v="0"/>
    <x v="2"/>
    <x v="2"/>
    <x v="0"/>
    <s v="37"/>
    <s v="103"/>
    <s v="H"/>
    <n v="405"/>
    <s v="HOPSIDE BREWERY"/>
    <s v="129 W. CHISHOLM ST., ALPENA MI 49707 US"/>
    <n v="0.30676609836518798"/>
    <s v="-9138"/>
    <s v="7"/>
    <d v="1899-12-30T14:00:00"/>
    <d v="1899-12-30T14:08:40"/>
    <n v="43.718881350010598"/>
    <n v="8.6722222216666669"/>
    <s v="-83.433987"/>
    <s v="45.063127"/>
    <n v="9.3876370281332902E-2"/>
    <n v="0"/>
    <n v="0"/>
    <s v="103_Friday"/>
    <s v="103_Week3_Friday"/>
    <n v="1"/>
    <n v="0"/>
    <n v="406"/>
    <e v="#N/A"/>
    <n v="4.8837000000000002"/>
    <n v="0"/>
    <s v="NO"/>
    <s v="MTWRF"/>
    <s v="No"/>
    <s v="Yes"/>
    <s v="Y"/>
    <n v="0"/>
  </r>
  <r>
    <s v=""/>
    <m/>
    <m/>
    <x v="2"/>
    <x v="2"/>
    <x v="0"/>
    <s v=""/>
    <m/>
    <m/>
    <m/>
    <s v="Alpena Depot"/>
    <s v="120 E Herman St,, Alpena 49707 US"/>
    <n v="3.2230758592486399"/>
    <s v="-8638"/>
    <m/>
    <d v="1899-12-30T14:11:53"/>
    <d v="1899-12-30T14:11:53"/>
    <n v="0"/>
    <m/>
    <s v="-83.416387"/>
    <s v="45.0710235"/>
    <n v="1.1383174960204501"/>
    <m/>
    <m/>
    <s v="103_Friday"/>
    <s v="103_Week3_Friday"/>
    <n v="20"/>
    <m/>
    <n v="1"/>
    <e v="#N/A"/>
    <m/>
    <m/>
    <m/>
    <m/>
    <s v="Yes"/>
    <s v="Yes"/>
    <m/>
    <m/>
  </r>
  <r>
    <s v="2498"/>
    <s v="99061"/>
    <s v="110"/>
    <x v="2"/>
    <x v="2"/>
    <x v="1"/>
    <s v="1"/>
    <s v="105"/>
    <s v="T"/>
    <n v="140"/>
    <s v="FAMILY FARE #1510"/>
    <s v="829 W. MAIN POB 580, GAYLORD MI 49734 US"/>
    <n v="80.565982021391406"/>
    <s v="-9014"/>
    <s v="C4"/>
    <d v="1899-12-30T07:20:33"/>
    <d v="1899-12-30T07:20:48"/>
    <n v="0"/>
    <n v="0.25"/>
    <s v="-84.684313"/>
    <s v="45.025745"/>
    <n v="72.316237429970798"/>
    <n v="0"/>
    <n v="0"/>
    <s v="103_Monday"/>
    <s v="103_Week3_Monday"/>
    <n v="1"/>
    <n v="0"/>
    <n v="141"/>
    <s v="105_Week3_Tuesday"/>
    <n v="1.8274999999999999"/>
    <n v="1.8274999999999999"/>
    <s v="NO"/>
    <s v="MTWRF"/>
    <s v="Yes"/>
    <s v="Yes"/>
    <s v="Y"/>
    <n v="0"/>
  </r>
  <r>
    <s v="13140"/>
    <s v="99161"/>
    <s v="110"/>
    <x v="2"/>
    <x v="2"/>
    <x v="1"/>
    <s v="2"/>
    <s v="105"/>
    <s v="T"/>
    <n v="1"/>
    <s v="FAMILY FARE #1510 FIRST AID"/>
    <s v="829 W. MAIN POB 580, GAYLORD MI 49734 US"/>
    <n v="0"/>
    <s v="-9015"/>
    <s v="7"/>
    <d v="1899-12-30T07:20:48"/>
    <d v="1899-12-30T07:30:29"/>
    <n v="0"/>
    <n v="9.683574621414877"/>
    <s v="-84.684313"/>
    <s v="45.025745"/>
    <m/>
    <n v="0"/>
    <m/>
    <s v="103_Monday"/>
    <s v="103_Week3_Monday"/>
    <n v="1"/>
    <n v="0"/>
    <n v="2"/>
    <s v="105_Week3_Tuesday"/>
    <n v="0"/>
    <n v="0"/>
    <s v="NO"/>
    <s v="MTWRF"/>
    <s v="Yes"/>
    <s v="Yes"/>
    <s v="Y"/>
    <n v="0"/>
  </r>
  <r>
    <s v="2499"/>
    <s v="99061"/>
    <s v="111"/>
    <x v="2"/>
    <x v="2"/>
    <x v="1"/>
    <s v="3"/>
    <s v="105"/>
    <s v="T"/>
    <n v="150"/>
    <s v="FAMILY FARE #1510 MEAT"/>
    <s v="829 W. MAIN POB 580, GAYLORD MI 49734 US"/>
    <n v="0"/>
    <s v="-9016"/>
    <s v="7"/>
    <d v="1899-12-30T07:30:29"/>
    <d v="1899-12-30T08:12:53"/>
    <n v="0"/>
    <n v="42.4"/>
    <s v="-84.684313"/>
    <s v="45.025745"/>
    <m/>
    <n v="9"/>
    <n v="0.169811320754717"/>
    <s v="103_Monday"/>
    <s v="103_Week3_Monday"/>
    <n v="1"/>
    <n v="47"/>
    <n v="151"/>
    <s v="105_Week3_Tuesday"/>
    <n v="65.89"/>
    <n v="63.08"/>
    <s v="NO"/>
    <s v="MTWRF"/>
    <s v="Yes"/>
    <s v="Yes"/>
    <s v="Y"/>
    <n v="47"/>
  </r>
  <r>
    <s v="2847"/>
    <s v="99061"/>
    <s v="120"/>
    <x v="2"/>
    <x v="2"/>
    <x v="1"/>
    <s v="4"/>
    <s v="105"/>
    <s v="T"/>
    <n v="130"/>
    <s v="FAMILY FARE #1510-DAIRY QUEEN"/>
    <s v="829 W. MAIN POB 580, GAYLORD MI 49734 US"/>
    <n v="0"/>
    <s v="-9017"/>
    <s v="7"/>
    <d v="1899-12-30T08:12:53"/>
    <d v="1899-12-30T08:13:05"/>
    <n v="0"/>
    <n v="0.20833333333333334"/>
    <s v="-84.684313"/>
    <s v="45.025745"/>
    <m/>
    <n v="0"/>
    <n v="0"/>
    <s v="103_Monday"/>
    <s v="103_Week3_Monday"/>
    <n v="1"/>
    <n v="0"/>
    <n v="131"/>
    <s v="105_Week3_Tuesday"/>
    <n v="11.25"/>
    <n v="11.574999999999999"/>
    <s v="NO"/>
    <s v="MTWRF"/>
    <s v="Yes"/>
    <s v="Yes"/>
    <s v="Y"/>
    <n v="0"/>
  </r>
  <r>
    <s v="2845"/>
    <s v="99061"/>
    <s v="118"/>
    <x v="2"/>
    <x v="2"/>
    <x v="1"/>
    <s v="5"/>
    <s v="105"/>
    <s v="T"/>
    <n v="110"/>
    <s v="FAMILY FARE #1510-DELI"/>
    <s v="829 W. MAIN POB 580, GAYLORD MI 49734 US"/>
    <n v="0"/>
    <s v="-9018"/>
    <s v="7"/>
    <d v="1899-12-30T08:13:06"/>
    <d v="1899-12-30T08:13:21"/>
    <n v="0"/>
    <n v="0.25"/>
    <s v="-84.684313"/>
    <s v="45.025745"/>
    <m/>
    <n v="0"/>
    <n v="0"/>
    <s v="103_Monday"/>
    <s v="103_Week3_Monday"/>
    <n v="1"/>
    <n v="0"/>
    <n v="111"/>
    <s v="105_Week3_Tuesday"/>
    <n v="14.44"/>
    <n v="22.4925"/>
    <s v="NO"/>
    <s v="MTWRF"/>
    <s v="Yes"/>
    <s v="Yes"/>
    <s v="Y"/>
    <n v="0"/>
  </r>
  <r>
    <s v="2844"/>
    <s v="99061"/>
    <s v="117"/>
    <x v="2"/>
    <x v="2"/>
    <x v="1"/>
    <s v="6"/>
    <s v="105"/>
    <s v="T"/>
    <n v="100"/>
    <s v="FAMILY FARE #1510-BAKERY"/>
    <s v="829 W. MAIN POB 580, GAYLORD MI 49734 US"/>
    <n v="0"/>
    <s v="-9019"/>
    <s v="7"/>
    <d v="1899-12-30T08:13:21"/>
    <d v="1899-12-30T08:13:36"/>
    <n v="0"/>
    <n v="0.25833333333333336"/>
    <s v="-84.684313"/>
    <s v="45.025745"/>
    <m/>
    <n v="0"/>
    <n v="0"/>
    <s v="103_Monday"/>
    <s v="103_Week3_Monday"/>
    <n v="1"/>
    <n v="0"/>
    <n v="101"/>
    <s v="105_Week3_Tuesday"/>
    <n v="10.77"/>
    <n v="14.47"/>
    <s v="NO"/>
    <s v="MTWRF"/>
    <s v="Yes"/>
    <s v="Yes"/>
    <s v="Y"/>
    <n v="0"/>
  </r>
  <r>
    <s v="2843"/>
    <s v="99061"/>
    <s v="116"/>
    <x v="2"/>
    <x v="2"/>
    <x v="1"/>
    <s v="7"/>
    <s v="105"/>
    <s v="T"/>
    <n v="90"/>
    <s v="FAMILY FARE #1510-STARBUCKS"/>
    <s v="829 W. MAIN POB 580, GAYLORD MI 49734 US"/>
    <n v="0"/>
    <s v="-9020"/>
    <s v="7"/>
    <d v="1899-12-30T08:13:36"/>
    <d v="1899-12-30T08:13:47"/>
    <n v="0"/>
    <n v="0.18333333333333335"/>
    <s v="-84.684313"/>
    <s v="45.025745"/>
    <m/>
    <n v="0"/>
    <n v="0"/>
    <s v="103_Monday"/>
    <s v="103_Week3_Monday"/>
    <n v="1"/>
    <n v="0"/>
    <n v="91"/>
    <s v="105_Week3_Tuesday"/>
    <n v="4.5"/>
    <n v="4.5811999999999999"/>
    <s v="NO"/>
    <s v="MTWRF"/>
    <s v="Yes"/>
    <s v="Yes"/>
    <s v="Y"/>
    <n v="0"/>
  </r>
  <r>
    <s v="2504"/>
    <s v="99051"/>
    <s v="54"/>
    <x v="2"/>
    <x v="2"/>
    <x v="1"/>
    <s v="8"/>
    <s v="101"/>
    <s v="M"/>
    <n v="0"/>
    <s v="JET'S PIZZA MI-058"/>
    <s v="111 WEST STREET, GAYLORD MI 49735 US"/>
    <n v="0.54697817005217098"/>
    <s v="-9021"/>
    <s v="7"/>
    <d v="1899-12-30T08:14:20"/>
    <d v="1899-12-30T08:27:49"/>
    <n v="0"/>
    <n v="13.483333333333334"/>
    <s v="-84.68651"/>
    <s v="45.027824"/>
    <n v="0.12094242627653699"/>
    <n v="0"/>
    <n v="0"/>
    <s v="103_Monday"/>
    <s v="103_Week3_Monday"/>
    <n v="1"/>
    <n v="0"/>
    <n v="1"/>
    <s v="101_Week3_Monday"/>
    <n v="121.0012"/>
    <n v="118.1262"/>
    <s v="NO"/>
    <s v="MTWRF"/>
    <s v="Yes"/>
    <s v="No"/>
    <s v="Y"/>
    <n v="0"/>
  </r>
  <r>
    <s v="2421"/>
    <s v="71008"/>
    <s v="0"/>
    <x v="2"/>
    <x v="2"/>
    <x v="1"/>
    <s v="9"/>
    <s v="101"/>
    <s v="M"/>
    <n v="0"/>
    <s v="WCISEL CONSTRUCTION"/>
    <s v="1054 ANNA DR, GAYLORD MI 49735 US"/>
    <n v="2.28080457448959"/>
    <s v="-9022"/>
    <s v="7"/>
    <d v="1899-12-30T08:30:06"/>
    <d v="1899-12-30T08:37:02"/>
    <n v="0"/>
    <n v="6.9333333333333336"/>
    <s v="-84.695003"/>
    <s v="45.029955"/>
    <n v="0.61949607701454301"/>
    <n v="13"/>
    <n v="0.25"/>
    <s v="103_Monday"/>
    <s v="103_Week3_Monday"/>
    <n v="1"/>
    <n v="27"/>
    <n v="1"/>
    <s v="101_Week3_Monday"/>
    <n v="52.58"/>
    <n v="52.58"/>
    <s v="NO"/>
    <s v="MTWRF"/>
    <s v="Yes"/>
    <s v="No"/>
    <s v="Y"/>
    <n v="27"/>
  </r>
  <r>
    <s v="9589"/>
    <s v="73312"/>
    <s v="0"/>
    <x v="2"/>
    <x v="2"/>
    <x v="1"/>
    <s v="10"/>
    <s v="105"/>
    <s v="T"/>
    <n v="70"/>
    <s v="BIG BOY GAYLORD"/>
    <s v="1359 N MAIN, GAYLORD MI 49735 US"/>
    <n v="1.3975363411009301"/>
    <s v="-9023"/>
    <s v="7"/>
    <d v="1899-12-30T08:38:26"/>
    <d v="1899-12-30T08:47:21"/>
    <n v="0"/>
    <n v="8.9166666666666661"/>
    <s v="-84.695808"/>
    <s v="45.026981"/>
    <n v="0.27789984408929003"/>
    <n v="0"/>
    <n v="0"/>
    <s v="103_Monday"/>
    <s v="103_Week3_Monday"/>
    <n v="1"/>
    <n v="0"/>
    <n v="71"/>
    <s v="105_Week3_Tuesday"/>
    <n v="73.788700000000006"/>
    <n v="47.036200000000001"/>
    <s v="NO"/>
    <s v="MTWRF"/>
    <s v="Yes"/>
    <s v="Yes"/>
    <s v="Y"/>
    <n v="0"/>
  </r>
  <r>
    <s v="11789"/>
    <s v="73443"/>
    <s v="0"/>
    <x v="2"/>
    <x v="2"/>
    <x v="1"/>
    <s v="11"/>
    <s v="105"/>
    <s v="T"/>
    <n v="40"/>
    <s v="PANERA BREAD"/>
    <s v="1386 WEST MAIN, GAYLORD MI 49735 US"/>
    <n v="0.28192018531262902"/>
    <s v="-9024"/>
    <s v="7"/>
    <d v="1899-12-30T08:47:38"/>
    <d v="1899-12-30T09:01:48"/>
    <n v="0"/>
    <n v="14.175000000000001"/>
    <s v="-84.699039"/>
    <s v="45.02785"/>
    <n v="0.15857167763841301"/>
    <n v="0"/>
    <n v="0"/>
    <s v="103_Monday"/>
    <s v="103_Week3_Monday"/>
    <n v="1"/>
    <n v="0"/>
    <n v="41"/>
    <s v="105_Week3_Tuesday"/>
    <n v="81.27"/>
    <n v="79.833699999999993"/>
    <s v="NO"/>
    <s v="MTWRF"/>
    <s v="Yes"/>
    <s v="Yes"/>
    <s v="Y"/>
    <n v="0"/>
  </r>
  <r>
    <s v="11062"/>
    <s v="99031"/>
    <s v="133"/>
    <x v="2"/>
    <x v="2"/>
    <x v="1"/>
    <s v="12"/>
    <s v="105"/>
    <s v="T"/>
    <n v="50"/>
    <s v="GAYLORD WEST EZ MART #488"/>
    <s v="3400 M32 WEST, GAYLORD MI 49735 US"/>
    <n v="2.5655222386121799"/>
    <s v="-9025"/>
    <s v="7"/>
    <d v="1899-12-30T09:04:22"/>
    <d v="1899-12-30T09:23:12"/>
    <n v="0"/>
    <n v="18.833333333333332"/>
    <s v="-84.739922"/>
    <s v="45.027891"/>
    <n v="2.002055229367"/>
    <n v="0"/>
    <n v="0"/>
    <s v="103_Monday"/>
    <s v="103_Week3_Monday"/>
    <n v="1"/>
    <n v="0"/>
    <n v="51"/>
    <s v="105_Week3_Tuesday"/>
    <n v="176.2337"/>
    <n v="184.90620000000001"/>
    <s v="NO"/>
    <s v="MTWRF"/>
    <s v="Yes"/>
    <s v="Yes"/>
    <s v="Y"/>
    <n v="0"/>
  </r>
  <r>
    <s v="2495"/>
    <s v="71087"/>
    <s v="0"/>
    <x v="2"/>
    <x v="2"/>
    <x v="1"/>
    <s v="13"/>
    <s v="101"/>
    <s v="M"/>
    <n v="0"/>
    <s v="NORTHSPORT PHYSICAL TERAPY"/>
    <s v="1622 DICKERSON RD., GAYLORD MI 49735 US"/>
    <n v="5.22421500645578"/>
    <s v="-9026"/>
    <s v="5"/>
    <d v="1899-12-30T09:28:26"/>
    <d v="1899-12-30T09:35:22"/>
    <n v="0"/>
    <n v="6.9333333333333336"/>
    <s v="-84.688438"/>
    <s v="45.009033"/>
    <n v="3.8278448489758601"/>
    <n v="0"/>
    <n v="0"/>
    <s v="103_Monday"/>
    <s v="103_Week3_Monday"/>
    <n v="1"/>
    <n v="0"/>
    <n v="1"/>
    <s v="101_Week3_Monday"/>
    <n v="29.7"/>
    <n v="29.114999999999998"/>
    <s v="NO"/>
    <s v="MTWRF"/>
    <s v="Yes"/>
    <s v="No"/>
    <s v="Y"/>
    <n v="0"/>
  </r>
  <r>
    <s v="12020"/>
    <s v="73453"/>
    <s v="0"/>
    <x v="2"/>
    <x v="2"/>
    <x v="1"/>
    <s v="14"/>
    <s v="101"/>
    <s v="M"/>
    <n v="0"/>
    <s v="GREAT LAKES PLUMBING"/>
    <s v="901 DICKENSON, GAYLORD MI 49735 US"/>
    <n v="1.17936621047556"/>
    <s v="-9027"/>
    <s v="6"/>
    <d v="1899-12-30T09:36:33"/>
    <d v="1899-12-30T09:41:50"/>
    <n v="0"/>
    <n v="5.2833333333333332"/>
    <s v="-84.687147"/>
    <s v="45.0177407"/>
    <n v="0.66264112905092198"/>
    <n v="0"/>
    <n v="0"/>
    <s v="103_Monday"/>
    <s v="103_Week3_Monday"/>
    <n v="1"/>
    <n v="0"/>
    <n v="1"/>
    <s v="101_Week3_Monday"/>
    <n v="25.385000000000002"/>
    <n v="24.64"/>
    <s v="NO"/>
    <s v="MTWRF"/>
    <s v="Yes"/>
    <s v="No"/>
    <s v="Y"/>
    <n v="0"/>
  </r>
  <r>
    <s v="2512"/>
    <s v="99058"/>
    <s v="13"/>
    <x v="2"/>
    <x v="2"/>
    <x v="1"/>
    <s v="15"/>
    <s v="105"/>
    <s v="T"/>
    <n v="80"/>
    <s v="Forwards - Gaylord North 147"/>
    <s v="1025 W. Main R#2 P.O. Box 652, Gaylord MI 49735 US"/>
    <n v="1.5729373209178401"/>
    <s v="-9028"/>
    <s v="7"/>
    <d v="1899-12-30T09:43:24"/>
    <d v="1899-12-30T09:54:54"/>
    <n v="0"/>
    <n v="11.5"/>
    <s v="-84.691373"/>
    <s v="45.026844"/>
    <n v="0.70234100441623704"/>
    <n v="0"/>
    <n v="0"/>
    <s v="103_Monday"/>
    <s v="103_Week3_Monday"/>
    <n v="1"/>
    <n v="0"/>
    <n v="81"/>
    <s v="105_Week3_Tuesday"/>
    <n v="43.77"/>
    <n v="57.405000000000001"/>
    <s v="NO"/>
    <s v="MTWRF"/>
    <s v="Yes"/>
    <s v="Yes"/>
    <s v="Y"/>
    <n v="0"/>
  </r>
  <r>
    <s v="13133"/>
    <s v="99161"/>
    <s v="203"/>
    <x v="2"/>
    <x v="2"/>
    <x v="1"/>
    <s v="16"/>
    <s v="105"/>
    <s v="T"/>
    <n v="1"/>
    <s v="SPARTAN #838 FIRST AID"/>
    <s v="835 W. MAIN STREET, GAYLORD MI 49734 US"/>
    <n v="0.76605598442256495"/>
    <s v="-9029"/>
    <s v="7"/>
    <d v="1899-12-30T09:55:40"/>
    <d v="1899-12-30T09:55:53"/>
    <n v="0"/>
    <n v="0.21666666666666667"/>
    <s v="-84.685908"/>
    <s v="45.027006"/>
    <n v="0.28506443479289401"/>
    <n v="0"/>
    <m/>
    <s v="103_Monday"/>
    <s v="103_Week3_Monday"/>
    <n v="1"/>
    <n v="0"/>
    <n v="2"/>
    <s v="105_Week3_Tuesday"/>
    <n v="0"/>
    <n v="0"/>
    <s v="NO"/>
    <s v="MTWRF"/>
    <s v="Yes"/>
    <s v="Yes"/>
    <s v="Y"/>
    <n v="0"/>
  </r>
  <r>
    <s v="2500"/>
    <s v="99061"/>
    <s v="203"/>
    <x v="2"/>
    <x v="2"/>
    <x v="1"/>
    <s v="17"/>
    <s v="105"/>
    <s v="T"/>
    <n v="85"/>
    <s v="SPARTAN QUICK STOP #838"/>
    <s v="835 W. MAIN STREET, GAYLORD MI 49734 US"/>
    <n v="0"/>
    <s v="-9030"/>
    <s v="7"/>
    <d v="1899-12-30T09:55:53"/>
    <d v="1899-12-30T10:04:13"/>
    <n v="0"/>
    <n v="8.3333333333333339"/>
    <s v="-84.685908"/>
    <s v="45.027006"/>
    <m/>
    <n v="0"/>
    <n v="0"/>
    <s v="103_Monday"/>
    <s v="103_Week3_Monday"/>
    <n v="1"/>
    <n v="0"/>
    <n v="86"/>
    <s v="105_Week3_Tuesday"/>
    <n v="29.09"/>
    <n v="26.163699999999999"/>
    <s v="NO"/>
    <s v="MTWRF"/>
    <s v="Yes"/>
    <s v="Yes"/>
    <s v="Y"/>
    <n v="0"/>
  </r>
  <r>
    <s v="2525"/>
    <s v="71121"/>
    <s v="0"/>
    <x v="2"/>
    <x v="2"/>
    <x v="1"/>
    <s v="18"/>
    <s v="101"/>
    <s v="M"/>
    <n v="0"/>
    <s v="Gaylord Eye Care Center"/>
    <s v="829 W. Main Suite E, Gaylord MI 49735 US"/>
    <n v="0.21663643606007099"/>
    <s v="-9031"/>
    <s v="6"/>
    <d v="1899-12-30T10:04:26"/>
    <d v="1899-12-30T10:11:28"/>
    <n v="0"/>
    <n v="7.0333333333333332"/>
    <s v="-84.684313"/>
    <s v="45.025745"/>
    <n v="7.8255431194558495E-2"/>
    <n v="0"/>
    <n v="0"/>
    <s v="103_Monday"/>
    <s v="103_Week3_Monday"/>
    <n v="1"/>
    <n v="0"/>
    <n v="1"/>
    <s v="101_Week3_Monday"/>
    <n v="49.744999999999997"/>
    <n v="48.295000000000002"/>
    <s v="NO"/>
    <s v="MTWRF"/>
    <s v="Yes"/>
    <s v="No"/>
    <s v="Y"/>
    <n v="0"/>
  </r>
  <r>
    <s v="8413"/>
    <s v="73245"/>
    <s v="0"/>
    <x v="2"/>
    <x v="2"/>
    <x v="1"/>
    <s v="19"/>
    <s v="105"/>
    <s v="T"/>
    <n v="295"/>
    <s v="H&amp;R BLOCK-SPAP INC"/>
    <s v="604 WEST MAIN, GAYLORD MI 49735 US"/>
    <n v="0.66960196197032895"/>
    <s v="-9032"/>
    <s v="1"/>
    <d v="1899-12-30T10:12:08"/>
    <d v="1899-12-30T10:17:22"/>
    <n v="0"/>
    <n v="5.2333333333333334"/>
    <s v="-84.681436"/>
    <s v="45.02778"/>
    <n v="0.18629093138231501"/>
    <n v="0"/>
    <n v="0"/>
    <s v="103_Monday"/>
    <s v="103_Week3_Monday"/>
    <n v="1"/>
    <n v="0"/>
    <n v="296"/>
    <s v="105_Week3_Tuesday"/>
    <n v="10.532500000000001"/>
    <n v="10.532500000000001"/>
    <s v="NO"/>
    <s v="MTWRF"/>
    <s v="Yes"/>
    <s v="Yes"/>
    <s v="Y"/>
    <n v="0"/>
  </r>
  <r>
    <s v="2501"/>
    <s v="71094"/>
    <s v="0"/>
    <x v="2"/>
    <x v="2"/>
    <x v="1"/>
    <s v="20"/>
    <s v="101"/>
    <s v="M"/>
    <n v="0"/>
    <s v="MDOT-Gaylord"/>
    <s v="1088 M-32 East, Gaylord MI 49735 US"/>
    <n v="3.0538816079497302"/>
    <s v="-9033"/>
    <s v="6"/>
    <d v="1899-12-30T10:20:25"/>
    <d v="1899-12-30T10:27:48"/>
    <n v="0"/>
    <n v="7.3833333333333337"/>
    <s v="-84.6456157"/>
    <s v="45.026336"/>
    <n v="1.7733360776587499"/>
    <n v="0"/>
    <n v="0"/>
    <s v="103_Monday"/>
    <s v="103_Week3_Monday"/>
    <n v="1"/>
    <n v="0"/>
    <n v="1"/>
    <s v="101_Week3_Monday"/>
    <n v="30.855"/>
    <n v="30.855"/>
    <s v="NO"/>
    <s v="MTWRF"/>
    <s v="Yes"/>
    <s v="No"/>
    <s v="Y"/>
    <n v="0"/>
  </r>
  <r>
    <s v="11479"/>
    <s v="73416"/>
    <s v="0"/>
    <x v="2"/>
    <x v="2"/>
    <x v="1"/>
    <s v="21"/>
    <s v="101"/>
    <s v="M"/>
    <n v="0"/>
    <s v="HEALTH DEPT OF NW MICH"/>
    <s v="95 LIVINGSTON BLVD, GAYLORD MI 49735 US"/>
    <n v="4.7112920153886098"/>
    <s v="-9034"/>
    <s v="1"/>
    <d v="1899-12-30T10:32:31"/>
    <d v="1899-12-30T10:41:21"/>
    <n v="0"/>
    <n v="8.8333333333333339"/>
    <s v="-84.670057"/>
    <s v="45.04325"/>
    <n v="2.69758869459619"/>
    <n v="0"/>
    <n v="0"/>
    <s v="103_Monday"/>
    <s v="103_Week3_Monday"/>
    <n v="1"/>
    <n v="0"/>
    <n v="1"/>
    <s v="101_Week3_Monday"/>
    <n v="19.13"/>
    <n v="18.57"/>
    <s v="NO"/>
    <s v="MTWRF"/>
    <s v="Yes"/>
    <s v="No"/>
    <s v="Y"/>
    <n v="0"/>
  </r>
  <r>
    <s v="14937"/>
    <s v="73546"/>
    <s v="0"/>
    <x v="2"/>
    <x v="2"/>
    <x v="1"/>
    <s v="22"/>
    <s v="101"/>
    <s v="M"/>
    <n v="0"/>
    <s v="E3 EVENTS &amp; BJ'S"/>
    <s v="977 N. CENTER, GAYLORD MI 49734 US"/>
    <n v="0.96360055729746796"/>
    <s v="-9035"/>
    <s v="7"/>
    <d v="1899-12-30T10:42:19"/>
    <d v="1899-12-30T11:05:19"/>
    <n v="0"/>
    <n v="23"/>
    <s v="-84.674762"/>
    <s v="45.040838"/>
    <n v="0.40457347174546998"/>
    <n v="0"/>
    <n v="0"/>
    <s v="103_Monday"/>
    <s v="103_Week3_Monday"/>
    <n v="1"/>
    <n v="0"/>
    <n v="1"/>
    <s v="101_Week3_Monday"/>
    <n v="511.61250000000001"/>
    <n v="0"/>
    <s v="NO"/>
    <s v="MTWRF"/>
    <s v="Yes"/>
    <s v="No"/>
    <s v="Y"/>
    <n v="0"/>
  </r>
  <r>
    <s v="2517"/>
    <s v="71112"/>
    <s v="0"/>
    <x v="2"/>
    <x v="2"/>
    <x v="1"/>
    <s v="23"/>
    <s v="101"/>
    <s v="M"/>
    <n v="0"/>
    <s v="BJ'S CATERING AND CONFERENCE"/>
    <s v="990 N. Center P.O. Box 1120, Gaylord MI 49734 US"/>
    <n v="2.2612486034631701E-2"/>
    <s v="-9036"/>
    <s v="6"/>
    <d v="1899-12-30T11:05:20"/>
    <d v="1899-12-30T11:23:00"/>
    <n v="0"/>
    <n v="17.666666666666668"/>
    <s v="-84.673417"/>
    <s v="45.040649"/>
    <n v="1.3048867455308E-2"/>
    <n v="0"/>
    <n v="0"/>
    <s v="103_Monday"/>
    <s v="103_Week3_Monday"/>
    <n v="1"/>
    <n v="0"/>
    <n v="1"/>
    <s v="101_Week3_Monday"/>
    <n v="272.69869999999997"/>
    <n v="29.574999999999999"/>
    <s v="NO"/>
    <s v="MTWRF"/>
    <s v="Yes"/>
    <s v="No"/>
    <s v="Y"/>
    <n v="0"/>
  </r>
  <r>
    <s v="2506"/>
    <s v="71100"/>
    <s v="0"/>
    <x v="2"/>
    <x v="2"/>
    <x v="1"/>
    <s v="24"/>
    <s v="101"/>
    <s v="M"/>
    <n v="0"/>
    <s v="Mid-North Printing"/>
    <s v="316 W. Second St., Gaylord MI 49735 US"/>
    <n v="3.0241283047944298"/>
    <s v="-9037"/>
    <s v="2"/>
    <d v="1899-12-30T11:26:02"/>
    <d v="1899-12-30T11:35:52"/>
    <n v="0"/>
    <n v="9.8333333333333339"/>
    <s v="-84.6781005"/>
    <s v="45.0257317"/>
    <n v="1.24416838942079"/>
    <n v="0"/>
    <n v="0"/>
    <s v="103_Monday"/>
    <s v="103_Week3_Monday"/>
    <n v="1"/>
    <n v="0"/>
    <n v="1"/>
    <s v="101_Week3_Monday"/>
    <n v="11.0275"/>
    <n v="17.5625"/>
    <s v="NO"/>
    <s v="MTWRF"/>
    <s v="Yes"/>
    <s v="No"/>
    <s v="Y"/>
    <n v="0"/>
  </r>
  <r>
    <s v="2806"/>
    <s v="71413"/>
    <s v="0"/>
    <x v="2"/>
    <x v="2"/>
    <x v="1"/>
    <s v="25"/>
    <s v="101"/>
    <s v="M"/>
    <n v="0"/>
    <s v="Bronco Oil"/>
    <s v="231 S. Indiana P.O. Box 1237, Gaylord MI 49735 US"/>
    <n v="0.76420928165316604"/>
    <s v="-9038"/>
    <s v="5"/>
    <d v="1899-12-30T11:36:37"/>
    <d v="1899-12-30T11:51:01"/>
    <n v="0"/>
    <n v="14.4"/>
    <s v="-84.679231"/>
    <s v="45.024573"/>
    <n v="0.14661307432763099"/>
    <n v="0"/>
    <n v="0"/>
    <s v="103_Monday"/>
    <s v="103_Week3_Monday"/>
    <n v="1"/>
    <n v="0"/>
    <n v="1"/>
    <s v="101_Week3_Monday"/>
    <n v="41.86"/>
    <n v="38.770000000000003"/>
    <s v="NO"/>
    <s v="MTWRF"/>
    <s v="Yes"/>
    <s v="No"/>
    <s v="Y"/>
    <n v="0"/>
  </r>
  <r>
    <s v="2877"/>
    <s v="73045"/>
    <s v="0"/>
    <x v="2"/>
    <x v="2"/>
    <x v="1"/>
    <s v="26"/>
    <s v="105"/>
    <s v="T"/>
    <n v="180"/>
    <s v="ZIP'S HARLEY DAVIDSON"/>
    <s v="980 S. WISCONSIN AVE., GAYLORD MI 49735 US"/>
    <n v="1.9171395059675"/>
    <s v="-9039"/>
    <s v="7"/>
    <d v="1899-12-30T11:52:56"/>
    <d v="1899-12-30T12:03:39"/>
    <n v="0"/>
    <n v="10.716666666666667"/>
    <s v="-84.682025"/>
    <s v="45.016724"/>
    <n v="0.63106091618291804"/>
    <n v="7"/>
    <n v="0.13207547169811301"/>
    <s v="103_Monday"/>
    <s v="103_Week3_Monday"/>
    <n v="1"/>
    <n v="62"/>
    <n v="181"/>
    <s v="105_Week3_Tuesday"/>
    <n v="148.82"/>
    <n v="131.63120000000001"/>
    <s v="NO"/>
    <s v="TWRF"/>
    <s v="Yes"/>
    <s v="Yes"/>
    <s v="N"/>
    <n v="62"/>
  </r>
  <r>
    <s v="9821"/>
    <s v="73335"/>
    <s v="0"/>
    <x v="2"/>
    <x v="2"/>
    <x v="1"/>
    <s v="27"/>
    <s v="101"/>
    <s v="M"/>
    <n v="0"/>
    <s v="COMMUNITY FINANCIAL-GAYLORD"/>
    <s v="333 COMMERCE BLVD, GAYLORD MI 49735 US"/>
    <n v="1.1996464449912301"/>
    <s v="-9040"/>
    <s v="3"/>
    <d v="1899-12-30T12:04:51"/>
    <d v="1899-12-30T12:14:32"/>
    <n v="0"/>
    <n v="9.683574621414877"/>
    <s v="-84.67671"/>
    <s v="45.0129733"/>
    <n v="0.50922089972740903"/>
    <n v="0"/>
    <n v="0"/>
    <s v="103_Monday"/>
    <s v="103_Week3_Monday"/>
    <n v="1"/>
    <n v="0"/>
    <n v="1"/>
    <s v="101_Week3_Monday"/>
    <n v="16.2"/>
    <n v="22.59"/>
    <s v="NO"/>
    <s v="MTWRF"/>
    <s v="Yes"/>
    <s v="No"/>
    <s v="Y"/>
    <n v="0"/>
  </r>
  <r>
    <s v="11687"/>
    <s v="73437"/>
    <s v="0"/>
    <x v="2"/>
    <x v="2"/>
    <x v="1"/>
    <s v="28"/>
    <s v="105"/>
    <s v="T"/>
    <n v="210"/>
    <s v="JO JO'S MARKET"/>
    <s v="1459 S. OTSEGO AVE, GAYLORD MI 49735 US"/>
    <n v="1.35917009972036"/>
    <s v="-9041"/>
    <s v="3"/>
    <d v="1899-12-30T12:15:54"/>
    <d v="1899-12-30T12:25:35"/>
    <n v="0"/>
    <n v="9.683574621414877"/>
    <s v="-84.676447"/>
    <s v="45.010424"/>
    <n v="0.49937885029773699"/>
    <n v="0"/>
    <n v="0"/>
    <s v="103_Monday"/>
    <s v="103_Week3_Monday"/>
    <n v="1"/>
    <n v="0"/>
    <n v="211"/>
    <s v="105_Week3_Tuesday"/>
    <n v="15.1325"/>
    <n v="15.1325"/>
    <s v="NO"/>
    <s v="MTWRF"/>
    <s v="Yes"/>
    <s v="Yes"/>
    <s v="Y"/>
    <n v="0"/>
  </r>
  <r>
    <s v=""/>
    <m/>
    <m/>
    <x v="2"/>
    <x v="2"/>
    <x v="1"/>
    <s v=""/>
    <m/>
    <m/>
    <m/>
    <s v="Alpena Depot"/>
    <s v="120 E Herman St,, Alpena 49707 US"/>
    <n v="87.404739769175606"/>
    <s v="-8564"/>
    <m/>
    <d v="1899-12-30T13:52:59"/>
    <d v="1899-12-30T13:52:59"/>
    <n v="0"/>
    <m/>
    <s v="-83.416387"/>
    <s v="45.0710235"/>
    <n v="77.056818579843807"/>
    <m/>
    <m/>
    <s v="103_Monday"/>
    <s v="103_Week3_Monday"/>
    <n v="20"/>
    <m/>
    <n v="1"/>
    <e v="#N/A"/>
    <m/>
    <m/>
    <m/>
    <m/>
    <s v="Yes"/>
    <s v="Yes"/>
    <m/>
    <m/>
  </r>
  <r>
    <s v="2669"/>
    <s v="71267"/>
    <s v="0"/>
    <x v="2"/>
    <x v="2"/>
    <x v="2"/>
    <s v="1"/>
    <s v="103"/>
    <s v="M"/>
    <n v="0"/>
    <s v="Atlanta Motel"/>
    <s v="12520 STATE ST P.O. Box 206, Atlanta MI 49709 US"/>
    <n v="42.5923608709127"/>
    <s v="-9072"/>
    <s v="7"/>
    <d v="1899-12-30T06:42:35"/>
    <d v="1899-12-30T06:43:15"/>
    <n v="0"/>
    <n v="0.67500000000000004"/>
    <s v="-84.142475"/>
    <s v="45.004433"/>
    <n v="39.413954516522502"/>
    <n v="0"/>
    <n v="0"/>
    <s v="103_Thursday"/>
    <s v="103_Week3_Thursday"/>
    <n v="1"/>
    <n v="0"/>
    <n v="1"/>
    <s v="103_Week3_Monday"/>
    <n v="72.056200000000004"/>
    <n v="44.597499999999997"/>
    <s v="NO"/>
    <s v="MTWRF"/>
    <s v="No"/>
    <s v="Yes"/>
    <s v="Y"/>
    <n v="0"/>
  </r>
  <r>
    <s v="2675"/>
    <s v="71273"/>
    <s v="0"/>
    <x v="2"/>
    <x v="2"/>
    <x v="2"/>
    <s v="2"/>
    <s v="103"/>
    <s v="M"/>
    <n v="0"/>
    <s v="LUCKY D'S LLC"/>
    <s v="12434 STATE ST PO BOX 209, Atlanta MI 49709 US"/>
    <n v="0.39408251456916299"/>
    <s v="-9073"/>
    <s v="6"/>
    <d v="1899-12-30T06:43:39"/>
    <d v="1899-12-30T06:58:16"/>
    <n v="0"/>
    <n v="14.616666666666667"/>
    <s v="-84.144562"/>
    <s v="45.004426"/>
    <n v="0.12856767423478599"/>
    <n v="0"/>
    <n v="0"/>
    <s v="103_Thursday"/>
    <s v="103_Week3_Thursday"/>
    <n v="1"/>
    <n v="0"/>
    <n v="1"/>
    <s v="103_Week3_Monday"/>
    <n v="36.024999999999999"/>
    <n v="28.716200000000001"/>
    <s v="NO"/>
    <s v="MTWRF"/>
    <s v="No"/>
    <s v="Yes"/>
    <s v="Y"/>
    <n v="0"/>
  </r>
  <r>
    <s v="12488"/>
    <s v="73463"/>
    <s v="0"/>
    <x v="2"/>
    <x v="2"/>
    <x v="2"/>
    <s v="3"/>
    <s v="103"/>
    <s v="M"/>
    <n v="0"/>
    <s v="WINSTON CORNER SUNOCO"/>
    <s v="11310 MAIN ST, ATLANTA MI 49709 US"/>
    <n v="5.9334594756364802E-2"/>
    <s v="-9074"/>
    <s v="5"/>
    <d v="1899-12-30T07:00:00"/>
    <d v="1899-12-30T07:08:03"/>
    <n v="1.66255535185337"/>
    <n v="8.0500000000000007"/>
    <s v="-84.144059"/>
    <s v="45.004447"/>
    <n v="2.46471436124907E-2"/>
    <n v="0"/>
    <n v="0"/>
    <s v="103_Thursday"/>
    <s v="103_Week3_Thursday"/>
    <n v="1"/>
    <n v="0"/>
    <n v="1"/>
    <s v="103_Week3_Monday"/>
    <n v="26.925000000000001"/>
    <n v="22.565000000000001"/>
    <s v="NO"/>
    <s v="MTWRF"/>
    <s v="No"/>
    <s v="Yes"/>
    <s v="Y"/>
    <n v="0"/>
  </r>
  <r>
    <s v="11183"/>
    <s v="73403"/>
    <s v="0"/>
    <x v="2"/>
    <x v="2"/>
    <x v="2"/>
    <s v="4"/>
    <s v="103"/>
    <s v="M"/>
    <n v="0"/>
    <s v="CHATTERS BULLPEN BAR &amp; GRILL"/>
    <s v="12350 MAIN ST, ATLANTA MI 49707 US"/>
    <n v="0.26594556123018298"/>
    <s v="-9075"/>
    <s v="6"/>
    <d v="1899-12-30T07:08:18"/>
    <d v="1899-12-30T07:26:16"/>
    <n v="0"/>
    <n v="17.966666666666669"/>
    <s v="-84.146015"/>
    <s v="45.004402"/>
    <n v="9.58572359332584E-2"/>
    <n v="0"/>
    <n v="0"/>
    <s v="103_Thursday"/>
    <s v="103_Week3_Thursday"/>
    <n v="1"/>
    <n v="0"/>
    <n v="1"/>
    <s v="103_Week3_Monday"/>
    <n v="92.147499999999994"/>
    <n v="77.19"/>
    <s v="NO"/>
    <s v="MTWRF"/>
    <s v="No"/>
    <s v="Yes"/>
    <s v="Y"/>
    <n v="0"/>
  </r>
  <r>
    <s v="2667"/>
    <s v="71265"/>
    <s v="0"/>
    <x v="2"/>
    <x v="2"/>
    <x v="2"/>
    <s v="5"/>
    <s v="103"/>
    <s v="M"/>
    <n v="0"/>
    <s v="CANADA CREEK RANCH"/>
    <s v="23500 RANCH HOUSE TRAIL, ATLANTA MI 49709 US"/>
    <n v="15.059281980618801"/>
    <s v="-9076"/>
    <s v="6"/>
    <d v="1899-12-30T07:41:20"/>
    <d v="1899-12-30T07:44:20"/>
    <n v="0"/>
    <n v="3"/>
    <s v="-84.20817"/>
    <s v="45.177193"/>
    <n v="13.491694799887201"/>
    <n v="0"/>
    <n v="0"/>
    <s v="103_Thursday"/>
    <s v="103_Week3_Thursday"/>
    <n v="1"/>
    <n v="0"/>
    <n v="1"/>
    <s v="103_Week3_Monday"/>
    <n v="598.78620000000001"/>
    <n v="223.71870000000001"/>
    <s v="YES"/>
    <s v="MTWRF"/>
    <s v="No"/>
    <s v="Yes"/>
    <s v="Y"/>
    <n v="0"/>
  </r>
  <r>
    <s v="2930"/>
    <s v="73122"/>
    <s v="0"/>
    <x v="2"/>
    <x v="2"/>
    <x v="2"/>
    <s v="6"/>
    <s v="103"/>
    <s v="W"/>
    <n v="130"/>
    <s v="FREESE HYDRAULICS"/>
    <s v="1088 WALTER ST, ALPENA MI 49707 US"/>
    <n v="45.741676645353401"/>
    <s v="-9077"/>
    <s v="7"/>
    <d v="1899-12-30T08:30:05"/>
    <d v="1899-12-30T08:30:13"/>
    <n v="0"/>
    <n v="0.125"/>
    <s v="-83.4924785"/>
    <s v="45.0628138"/>
    <n v="42.285396964539402"/>
    <n v="25"/>
    <n v="0.480769230769231"/>
    <s v="103_Thursday"/>
    <s v="103_Week3_Thursday"/>
    <n v="1"/>
    <n v="66"/>
    <n v="131"/>
    <s v="103_Week3_Wednesday"/>
    <n v="57.61"/>
    <n v="48.69"/>
    <s v="NO"/>
    <s v="MTWRF"/>
    <s v="No"/>
    <s v="Yes"/>
    <s v="Y"/>
    <n v="66"/>
  </r>
  <r>
    <s v="2085"/>
    <s v="70644"/>
    <s v="0"/>
    <x v="2"/>
    <x v="2"/>
    <x v="2"/>
    <s v="7"/>
    <s v="103"/>
    <s v="H"/>
    <n v="390"/>
    <s v="Alpena Diesel Service"/>
    <s v="1700 M-32 West, Alpena MI 49707 US"/>
    <n v="1.2763865441083899"/>
    <s v="-9078"/>
    <s v="7"/>
    <d v="1899-12-30T08:31:29"/>
    <d v="1899-12-30T08:36:54"/>
    <n v="0"/>
    <n v="5.4222222216666669"/>
    <s v="-83.486143"/>
    <s v="45.06225"/>
    <n v="0.43719302399142701"/>
    <n v="16"/>
    <n v="0.296296296296296"/>
    <s v="103_Thursday"/>
    <s v="103_Week3_Thursday"/>
    <n v="1"/>
    <n v="127"/>
    <n v="391"/>
    <e v="#N/A"/>
    <n v="226.7362"/>
    <n v="211.2962"/>
    <s v="NO"/>
    <s v="MTWRF"/>
    <s v="No"/>
    <s v="Yes"/>
    <s v="Y"/>
    <n v="127"/>
  </r>
  <r>
    <s v="2103"/>
    <s v="70665"/>
    <s v="0"/>
    <x v="2"/>
    <x v="2"/>
    <x v="2"/>
    <s v="8"/>
    <s v="103"/>
    <s v="H"/>
    <n v="400"/>
    <s v="Alpena Auto Electric"/>
    <s v="1643 M-32, Alpena MI 49707 US"/>
    <n v="0.63240496814250902"/>
    <s v="-9079"/>
    <s v="7"/>
    <d v="1899-12-30T08:37:32"/>
    <d v="1899-12-30T08:51:23"/>
    <n v="0"/>
    <n v="13.844444445000001"/>
    <s v="-83.4850017"/>
    <s v="45.06119"/>
    <n v="0.114695634704781"/>
    <n v="15"/>
    <n v="0.28846153846153799"/>
    <s v="103_Thursday"/>
    <s v="103_Week3_Thursday"/>
    <n v="1"/>
    <n v="43"/>
    <n v="401"/>
    <e v="#N/A"/>
    <n v="40.353700000000003"/>
    <n v="37.53"/>
    <s v="NO"/>
    <s v="MTWRF"/>
    <s v="No"/>
    <s v="Yes"/>
    <s v="Y"/>
    <n v="43"/>
  </r>
  <r>
    <s v="12939"/>
    <s v="73470"/>
    <s v="1"/>
    <x v="2"/>
    <x v="2"/>
    <x v="2"/>
    <s v="9"/>
    <s v="103"/>
    <s v="W"/>
    <n v="151"/>
    <s v="BIGGBY #557"/>
    <s v="1253 M-32, ALPENA MI 49707 US"/>
    <n v="0.30456290952861298"/>
    <s v="-9080"/>
    <s v="7"/>
    <d v="1899-12-30T08:51:41"/>
    <d v="1899-12-30T08:55:20"/>
    <n v="0"/>
    <n v="3.6416666666666666"/>
    <s v="-83.481414"/>
    <s v="45.059646"/>
    <n v="0.20839766572577101"/>
    <n v="0"/>
    <n v="0"/>
    <s v="103_Thursday"/>
    <s v="103_Week3_Thursday"/>
    <n v="1"/>
    <n v="0"/>
    <n v="152"/>
    <s v="103_Week3_Wednesday"/>
    <n v="35.6"/>
    <n v="34.94"/>
    <s v="NO"/>
    <s v="MTWRF"/>
    <s v="No"/>
    <s v="Yes"/>
    <s v="Y"/>
    <n v="0"/>
  </r>
  <r>
    <s v="1974"/>
    <s v="70525"/>
    <s v="0"/>
    <x v="2"/>
    <x v="2"/>
    <x v="2"/>
    <s v="10"/>
    <s v="103"/>
    <s v="W"/>
    <n v="120"/>
    <s v="Applebee's"/>
    <s v="1468 M-32 W., Alpena MI 49707 US"/>
    <n v="8.3797199651598903E-2"/>
    <s v="-9081"/>
    <s v="7"/>
    <d v="1899-12-30T08:55:24"/>
    <d v="1899-12-30T09:09:33"/>
    <n v="0"/>
    <n v="14.141666666666667"/>
    <s v="-83.480414"/>
    <s v="45.062023"/>
    <n v="5.1233328621722599E-2"/>
    <n v="0"/>
    <n v="0"/>
    <s v="103_Thursday"/>
    <s v="103_Week3_Thursday"/>
    <n v="1"/>
    <n v="0"/>
    <n v="121"/>
    <s v="103_Week3_Wednesday"/>
    <n v="98.77"/>
    <n v="76.497500000000002"/>
    <s v="NO"/>
    <s v="MTWRF"/>
    <s v="No"/>
    <s v="Yes"/>
    <s v="Y"/>
    <n v="0"/>
  </r>
  <r>
    <s v="1959"/>
    <s v="70509"/>
    <s v="0"/>
    <x v="2"/>
    <x v="2"/>
    <x v="2"/>
    <s v="11"/>
    <s v="103"/>
    <s v="W"/>
    <n v="100"/>
    <s v="R.A. Townsend Co."/>
    <s v="1100 N. Bagley St., Alpena MI 49707 US"/>
    <n v="1.50190708599985"/>
    <s v="-9082"/>
    <s v="3"/>
    <d v="1899-12-30T09:11:03"/>
    <d v="1899-12-30T09:20:44"/>
    <n v="0"/>
    <n v="9.683574621414877"/>
    <s v="-83.473222"/>
    <s v="45.063711"/>
    <n v="0.59060263264429003"/>
    <n v="0"/>
    <n v="0"/>
    <s v="103_Thursday"/>
    <s v="103_Week3_Thursday"/>
    <n v="1"/>
    <n v="0"/>
    <n v="101"/>
    <s v="103_Week3_Wednesday"/>
    <n v="8.7575000000000003"/>
    <n v="8.7575000000000003"/>
    <s v="NO"/>
    <s v="MTWRF"/>
    <s v="No"/>
    <s v="Yes"/>
    <s v="Y"/>
    <n v="0"/>
  </r>
  <r>
    <s v="2777"/>
    <s v="71382"/>
    <s v="0"/>
    <x v="2"/>
    <x v="2"/>
    <x v="2"/>
    <s v="12"/>
    <s v="103"/>
    <s v="H"/>
    <n v="211"/>
    <s v="H P C Credit Union"/>
    <s v="300 S. RIPLEY, Alpena MI 49707 US"/>
    <n v="4.0063979551196098"/>
    <s v="-9083"/>
    <s v="2"/>
    <d v="1899-12-30T09:24:44"/>
    <d v="1899-12-30T10:03:03"/>
    <n v="0"/>
    <n v="38.31666666666667"/>
    <s v="-83.4525433"/>
    <s v="45.05057"/>
    <n v="1.8388301382810901"/>
    <n v="0"/>
    <n v="0"/>
    <s v="103_Thursday"/>
    <s v="103_Week3_Thursday"/>
    <n v="1"/>
    <n v="0"/>
    <n v="212"/>
    <e v="#N/A"/>
    <n v="27.004999999999999"/>
    <n v="26.47"/>
    <s v="NO"/>
    <s v="MTWRF"/>
    <s v="No"/>
    <s v="Yes"/>
    <s v="Y"/>
    <n v="0"/>
  </r>
  <r>
    <s v="1926"/>
    <s v="70474"/>
    <s v="0"/>
    <x v="2"/>
    <x v="2"/>
    <x v="2"/>
    <s v="13"/>
    <s v="103"/>
    <s v="H"/>
    <n v="110"/>
    <s v="Gambles"/>
    <s v="2534 US-23 South, Alpena MI 49707 US"/>
    <n v="2.64479252323508"/>
    <s v="-9084"/>
    <s v="3"/>
    <d v="1899-12-30T10:05:42"/>
    <d v="1899-12-30T10:17:24"/>
    <n v="0"/>
    <n v="11.700000000000001"/>
    <s v="-83.464016"/>
    <s v="45.037909"/>
    <n v="1.16024681017932"/>
    <n v="0"/>
    <n v="0"/>
    <s v="103_Thursday"/>
    <s v="103_Week3_Thursday"/>
    <n v="1"/>
    <n v="0"/>
    <n v="111"/>
    <e v="#N/A"/>
    <n v="10.022500000000001"/>
    <n v="10.022500000000001"/>
    <s v="NO"/>
    <s v="MTWRF"/>
    <s v="No"/>
    <s v="Yes"/>
    <s v="Y"/>
    <n v="0"/>
  </r>
  <r>
    <s v="2089"/>
    <s v="70650"/>
    <s v="0"/>
    <x v="2"/>
    <x v="2"/>
    <x v="2"/>
    <s v="14"/>
    <s v="103"/>
    <s v="W"/>
    <n v="230"/>
    <s v="N.E.M.S.C.A. (Annex)"/>
    <s v="2569 US-23 South 2375 Gordon Rd., Alpena MI 49707 US"/>
    <n v="4.1320975869894E-2"/>
    <s v="-9085"/>
    <s v="3"/>
    <d v="1899-12-30T10:17:27"/>
    <d v="1899-12-30T10:27:08"/>
    <n v="0"/>
    <n v="9.683574621414877"/>
    <s v="-83.4628067"/>
    <s v="45.037163"/>
    <n v="2.9658724652421399E-2"/>
    <n v="0"/>
    <n v="0"/>
    <s v="103_Thursday"/>
    <s v="103_Week3_Thursday"/>
    <n v="1"/>
    <n v="0"/>
    <n v="231"/>
    <s v="103_Week3_Wednesday"/>
    <n v="7.165"/>
    <n v="7.165"/>
    <s v="NO"/>
    <s v="MTWRF"/>
    <s v="No"/>
    <s v="Yes"/>
    <s v="Y"/>
    <n v="0"/>
  </r>
  <r>
    <s v="2026"/>
    <s v="70581"/>
    <s v="0"/>
    <x v="2"/>
    <x v="2"/>
    <x v="2"/>
    <s v="15"/>
    <s v="103"/>
    <s v="W"/>
    <n v="180"/>
    <s v="Overhead Door Company"/>
    <s v="2550 U.S. 23 S., Alpena MI 49707 US"/>
    <n v="1.7267836257815399E-2"/>
    <s v="-9086"/>
    <s v="1"/>
    <d v="1899-12-30T10:27:09"/>
    <d v="1899-12-30T10:40:45"/>
    <n v="0"/>
    <n v="13.6"/>
    <s v="-83.4642022"/>
    <s v="45.0373118"/>
    <n v="1.2393634070838801E-2"/>
    <n v="0"/>
    <n v="0"/>
    <s v="103_Thursday"/>
    <s v="103_Week3_Thursday"/>
    <n v="1"/>
    <n v="0"/>
    <n v="181"/>
    <s v="103_Week3_Wednesday"/>
    <n v="12.8925"/>
    <n v="12.6225"/>
    <s v="NO"/>
    <s v="MTWRF"/>
    <s v="No"/>
    <s v="Yes"/>
    <s v="Y"/>
    <n v="0"/>
  </r>
  <r>
    <s v="12581"/>
    <s v="73472"/>
    <s v="0"/>
    <x v="2"/>
    <x v="2"/>
    <x v="2"/>
    <s v="16"/>
    <s v="103"/>
    <s v="H"/>
    <n v="101"/>
    <s v="ZEN 24 HR FITNESS"/>
    <s v="2581 B US 23 SOUTH, ALPENA MI 49707 US"/>
    <n v="3.6787798628211001E-2"/>
    <s v="-9087"/>
    <s v="1"/>
    <d v="1899-12-30T10:40:47"/>
    <d v="1899-12-30T10:41:07"/>
    <n v="0"/>
    <n v="0.33333333333333331"/>
    <s v="-83.4630317"/>
    <s v="45.0366367"/>
    <n v="2.64036857802952E-2"/>
    <n v="0"/>
    <n v="0"/>
    <s v="103_Thursday"/>
    <s v="103_Week3_Thursday"/>
    <n v="1"/>
    <n v="0"/>
    <n v="102"/>
    <e v="#N/A"/>
    <n v="8.9275000000000002"/>
    <n v="9.52"/>
    <s v="NO"/>
    <s v="MTWRF"/>
    <s v="No"/>
    <s v="Yes"/>
    <s v="Y"/>
    <n v="0"/>
  </r>
  <r>
    <s v="14281"/>
    <s v="99053"/>
    <s v="16"/>
    <x v="2"/>
    <x v="2"/>
    <x v="2"/>
    <s v="17"/>
    <s v="103"/>
    <s v="W"/>
    <n v="1"/>
    <s v="I2P"/>
    <s v="2380 US-23, ALPENA MI 49707 US"/>
    <n v="0.45083519443869602"/>
    <s v="-9088"/>
    <s v="2"/>
    <d v="1899-12-30T10:41:34"/>
    <d v="1899-12-30T10:41:41"/>
    <n v="0"/>
    <n v="0.11666666666666667"/>
    <s v="-83.4644563976655"/>
    <s v="45.0321403227185"/>
    <n v="0.32357906154470401"/>
    <n v="0"/>
    <n v="0"/>
    <s v="103_Thursday"/>
    <s v="103_Week3_Thursday"/>
    <n v="1"/>
    <n v="0"/>
    <n v="2"/>
    <s v="103_Week3_Wednesday"/>
    <n v="0"/>
    <n v="11.661199999999999"/>
    <s v="NO"/>
    <s v="MTWRF"/>
    <s v="No"/>
    <s v="Yes"/>
    <s v="Y"/>
    <n v="0"/>
  </r>
  <r>
    <s v="1988"/>
    <s v="70540"/>
    <s v="0"/>
    <x v="2"/>
    <x v="2"/>
    <x v="2"/>
    <s v="18"/>
    <s v="103"/>
    <s v="F"/>
    <n v="360"/>
    <s v="Mid-Pointe Convenience"/>
    <s v="4199 Werth Rd., Alpena MI 49707 US"/>
    <n v="6.6951172109693298"/>
    <s v="-9089"/>
    <s v="1"/>
    <d v="1899-12-30T10:48:23"/>
    <d v="1899-12-30T10:54:11"/>
    <n v="0"/>
    <n v="5.8"/>
    <s v="-83.526042"/>
    <s v="44.995764"/>
    <n v="5.2373015914129999"/>
    <n v="0"/>
    <n v="0"/>
    <s v="103_Thursday"/>
    <s v="103_Week3_Thursday"/>
    <n v="1"/>
    <n v="0"/>
    <n v="361"/>
    <s v="103_Week3_Friday"/>
    <n v="9.9350000000000005"/>
    <n v="9.7349999999999994"/>
    <s v="NO"/>
    <s v="MTWRF"/>
    <s v="No"/>
    <s v="Yes"/>
    <s v="Y"/>
    <n v="0"/>
  </r>
  <r>
    <s v="2181"/>
    <s v="99052"/>
    <s v="7"/>
    <x v="2"/>
    <x v="2"/>
    <x v="2"/>
    <s v="19"/>
    <s v="103"/>
    <s v="T"/>
    <n v="200"/>
    <s v="Wilson School"/>
    <s v="2373 Gordon Rd., Lachine MI 49753 US"/>
    <n v="8.7636253088712692"/>
    <s v="-9090"/>
    <s v="4"/>
    <d v="1899-12-30T11:02:56"/>
    <d v="1899-12-30T11:12:37"/>
    <n v="0"/>
    <n v="9.683574621414877"/>
    <s v="-83.645867"/>
    <s v="45.004963"/>
    <n v="7.7536924186798997"/>
    <n v="0"/>
    <n v="0"/>
    <s v="103_Thursday"/>
    <s v="103_Week3_Thursday"/>
    <n v="1"/>
    <n v="0"/>
    <n v="201"/>
    <s v="103_Week3_Tuesday"/>
    <n v="20.043700000000001"/>
    <n v="20.6325"/>
    <s v="NO"/>
    <s v="MTWRF"/>
    <s v="No"/>
    <s v="Yes"/>
    <s v="Y"/>
    <n v="0"/>
  </r>
  <r>
    <s v="2217"/>
    <s v="70790"/>
    <s v="0"/>
    <x v="2"/>
    <x v="2"/>
    <x v="2"/>
    <s v="20"/>
    <s v="101"/>
    <s v="M"/>
    <n v="0"/>
    <s v="Natural Gas Compression"/>
    <s v="16950 M 32, M33, ATLANTA MI 49707 US"/>
    <n v="27.416146291419899"/>
    <s v="-9091"/>
    <s v="7"/>
    <d v="1899-12-30T11:40:02"/>
    <d v="1899-12-30T11:45:34"/>
    <n v="0"/>
    <n v="5.5333333333333332"/>
    <s v="-84.0544197"/>
    <s v="45.0091192"/>
    <n v="27.260709218592201"/>
    <n v="29"/>
    <n v="0.54716981132075504"/>
    <s v="103_Thursday"/>
    <s v="103_Week3_Thursday"/>
    <n v="1"/>
    <n v="104"/>
    <n v="1"/>
    <s v="101_Week3_Monday"/>
    <n v="130.20249999999999"/>
    <n v="117.6212"/>
    <s v="NO"/>
    <s v="MTWRF"/>
    <s v="Yes"/>
    <s v="Yes"/>
    <s v="Y"/>
    <n v="104"/>
  </r>
  <r>
    <s v="2664"/>
    <s v="71262"/>
    <s v="0"/>
    <x v="2"/>
    <x v="2"/>
    <x v="2"/>
    <s v="21"/>
    <s v="103"/>
    <s v="M"/>
    <n v="0"/>
    <s v="MDOT ATLANTA"/>
    <s v="13490 M-32/M-33 P.O. Box 437, Atlanta MI 49709 US"/>
    <n v="3.1237909980118301"/>
    <s v="-9092"/>
    <s v="7"/>
    <d v="1899-12-30T11:48:42"/>
    <d v="1899-12-30T11:52:09"/>
    <n v="0"/>
    <n v="3.4416666666666669"/>
    <s v="-84.1232748"/>
    <s v="45.008901"/>
    <n v="3.3721791149726599"/>
    <n v="5"/>
    <n v="9.6153846153846201E-2"/>
    <s v="103_Thursday"/>
    <s v="103_Week3_Thursday"/>
    <n v="1"/>
    <n v="22"/>
    <n v="1"/>
    <s v="103_Week3_Monday"/>
    <n v="51.405000000000001"/>
    <n v="57.414999999999999"/>
    <s v="NO"/>
    <s v="MTWRF"/>
    <s v="No"/>
    <s v="Yes"/>
    <s v="Y"/>
    <n v="22"/>
  </r>
  <r>
    <s v="2666"/>
    <s v="99047"/>
    <s v="4"/>
    <x v="2"/>
    <x v="2"/>
    <x v="2"/>
    <s v="22"/>
    <s v="103"/>
    <s v="M"/>
    <n v="0"/>
    <s v="Alp-Alcona C.U. (Atlanta)"/>
    <s v="12285 JEROME ST., ATLANTA MI 49709 US"/>
    <n v="1.87402574904263"/>
    <s v="-9093"/>
    <s v="6"/>
    <d v="1899-12-30T11:54:01"/>
    <d v="1899-12-30T12:03:42"/>
    <n v="0"/>
    <n v="9.683574621414877"/>
    <s v="-84.147215"/>
    <s v="45.004932"/>
    <n v="1.2192959259331899"/>
    <n v="0"/>
    <n v="0"/>
    <s v="103_Thursday"/>
    <s v="103_Week3_Thursday"/>
    <n v="1"/>
    <n v="0"/>
    <n v="1"/>
    <s v="103_Week3_Monday"/>
    <n v="35.115000000000002"/>
    <n v="26.012499999999999"/>
    <s v="NO"/>
    <s v="MTWRF"/>
    <s v="No"/>
    <s v="Yes"/>
    <s v="Y"/>
    <n v="0"/>
  </r>
  <r>
    <s v="2250"/>
    <s v="73404"/>
    <s v="4"/>
    <x v="2"/>
    <x v="2"/>
    <x v="2"/>
    <s v="23"/>
    <s v="103"/>
    <s v="M"/>
    <n v="0"/>
    <s v="Thunder Bay Health - Atlanta 2"/>
    <s v="11899 M-32 W, Atlanta MI 49709 US"/>
    <n v="0.80280771665275097"/>
    <s v="-9094"/>
    <s v="7"/>
    <d v="1899-12-30T12:04:30"/>
    <d v="1899-12-30T12:08:57"/>
    <n v="0"/>
    <n v="4.458333333333333"/>
    <s v="-84.1553572"/>
    <s v="45.0067353"/>
    <n v="0.50001213389524402"/>
    <n v="0"/>
    <n v="0"/>
    <s v="103_Thursday"/>
    <s v="103_Week3_Thursday"/>
    <n v="1"/>
    <n v="0"/>
    <n v="1"/>
    <s v="103_Week3_Monday"/>
    <n v="152.32499999999999"/>
    <n v="165.0712"/>
    <s v="NO"/>
    <s v="MTWRF"/>
    <s v="No"/>
    <s v="Yes"/>
    <s v="Y"/>
    <n v="0"/>
  </r>
  <r>
    <s v="13584"/>
    <s v="99152"/>
    <s v="3"/>
    <x v="2"/>
    <x v="2"/>
    <x v="2"/>
    <s v="24"/>
    <s v="103"/>
    <s v="M"/>
    <n v="0"/>
    <s v="ATLANTA IMAGING DEPT."/>
    <s v="11899 M-32, ATLANTA MI 48670 US"/>
    <n v="0"/>
    <s v="-9095"/>
    <s v="7"/>
    <d v="1899-12-30T12:08:57"/>
    <d v="1899-12-30T12:09:10"/>
    <n v="0"/>
    <n v="0.21666666666666667"/>
    <s v="-84.1553572"/>
    <s v="45.0067353"/>
    <m/>
    <n v="0"/>
    <n v="0"/>
    <s v="103_Thursday"/>
    <s v="103_Week3_Thursday"/>
    <n v="1"/>
    <n v="0"/>
    <n v="1"/>
    <s v="103_Week3_Monday"/>
    <n v="81.569999999999993"/>
    <n v="81.569999999999993"/>
    <s v="NO"/>
    <s v="MTWRF"/>
    <s v="No"/>
    <s v="Yes"/>
    <s v="Y"/>
    <n v="0"/>
  </r>
  <r>
    <s v="2671"/>
    <s v="71269"/>
    <s v="0"/>
    <x v="2"/>
    <x v="2"/>
    <x v="2"/>
    <s v="25"/>
    <s v="103"/>
    <s v="M"/>
    <n v="0"/>
    <s v="Eagles"/>
    <s v="10980 M-32 West, Atlanta MI 49709 US"/>
    <n v="1.3196194358169999"/>
    <s v="-9096"/>
    <s v="6"/>
    <d v="1899-12-30T12:10:30"/>
    <d v="1899-12-30T12:26:31"/>
    <n v="0"/>
    <n v="16.016666666666666"/>
    <s v="-84.173984"/>
    <s v="45.008552"/>
    <n v="1.01944106492701"/>
    <n v="0"/>
    <n v="0"/>
    <s v="103_Thursday"/>
    <s v="103_Week3_Thursday"/>
    <n v="1"/>
    <n v="0"/>
    <n v="1"/>
    <s v="103_Week3_Monday"/>
    <n v="58.657499999999999"/>
    <n v="39.026200000000003"/>
    <s v="NO"/>
    <s v="MTWRF"/>
    <s v="No"/>
    <s v="Yes"/>
    <s v="Y"/>
    <n v="0"/>
  </r>
  <r>
    <s v="2680"/>
    <s v="99061"/>
    <s v="114"/>
    <x v="2"/>
    <x v="2"/>
    <x v="2"/>
    <s v="26"/>
    <s v="103"/>
    <s v="M"/>
    <n v="0"/>
    <s v="FAMILY FARE #1515"/>
    <s v="5105 CO. RD 612 PO Box 40, LEWISTON MI 49756 US"/>
    <n v="18.010985150933301"/>
    <s v="-9097"/>
    <s v="7"/>
    <d v="1899-12-30T12:44:31"/>
    <d v="1899-12-30T13:17:52"/>
    <n v="0"/>
    <n v="33.341666666666669"/>
    <s v="-84.290873"/>
    <s v="44.883137"/>
    <n v="14.602002732960299"/>
    <n v="7"/>
    <n v="0.13207547169811301"/>
    <s v="103_Thursday"/>
    <s v="103_Week3_Thursday"/>
    <n v="1"/>
    <n v="30"/>
    <n v="1"/>
    <s v="103_Week3_Monday"/>
    <n v="71.307500000000005"/>
    <n v="73.908699999999996"/>
    <s v="NO"/>
    <s v="MTWRF"/>
    <s v="No"/>
    <s v="Yes"/>
    <s v="Y"/>
    <n v="30"/>
  </r>
  <r>
    <s v="13008"/>
    <s v="99161"/>
    <s v="114"/>
    <x v="2"/>
    <x v="2"/>
    <x v="2"/>
    <s v="27"/>
    <s v="103"/>
    <s v="M"/>
    <n v="0"/>
    <s v="FAMILY FARE #1515 FIRST AID"/>
    <s v="5105 CO. RD 612 POB 40, LEWISTON MI 49756 US"/>
    <n v="0"/>
    <s v="-9098"/>
    <s v="7"/>
    <d v="1899-12-30T13:17:52"/>
    <d v="1899-12-30T13:27:33"/>
    <n v="0"/>
    <n v="9.683574621414877"/>
    <s v="-84.290873"/>
    <s v="44.883137"/>
    <m/>
    <n v="0"/>
    <m/>
    <s v="103_Thursday"/>
    <s v="103_Week3_Thursday"/>
    <n v="1"/>
    <n v="0"/>
    <n v="1"/>
    <s v="103_Week3_Monday"/>
    <n v="0"/>
    <n v="0"/>
    <s v="NO"/>
    <s v="MTWRF"/>
    <s v="No"/>
    <s v="Yes"/>
    <s v="Y"/>
    <n v="0"/>
  </r>
  <r>
    <s v="2307"/>
    <s v="99082"/>
    <s v="12"/>
    <x v="2"/>
    <x v="2"/>
    <x v="2"/>
    <s v="28"/>
    <s v="103"/>
    <s v="M"/>
    <n v="0"/>
    <s v="SUNRISE STORE #6"/>
    <s v="4831 SAILING AVE, LEWISTON MI 49756 US"/>
    <n v="0.70295979268848896"/>
    <s v="-9099"/>
    <s v="7"/>
    <d v="1899-12-30T13:28:15"/>
    <d v="1899-12-30T13:38:42"/>
    <n v="0"/>
    <n v="10.441666666666666"/>
    <s v="-84.297311"/>
    <s v="44.88335"/>
    <n v="0.316272386586399"/>
    <n v="0"/>
    <n v="0"/>
    <s v="103_Thursday"/>
    <s v="103_Week3_Thursday"/>
    <n v="1"/>
    <n v="0"/>
    <n v="1"/>
    <s v="103_Week3_Monday"/>
    <n v="52.177500000000002"/>
    <n v="48.71"/>
    <s v="NO"/>
    <s v="MTWRF"/>
    <s v="No"/>
    <s v="Yes"/>
    <s v="Y"/>
    <n v="0"/>
  </r>
  <r>
    <s v="2679"/>
    <s v="71278"/>
    <s v="0"/>
    <x v="2"/>
    <x v="2"/>
    <x v="2"/>
    <s v="29"/>
    <s v="103"/>
    <s v="M"/>
    <n v="0"/>
    <s v="The Villager Restaurant"/>
    <s v="1329 Pine Point, Lewiston MI 49756 US"/>
    <n v="3.1714689433574699"/>
    <s v="-9100"/>
    <s v="7"/>
    <d v="1899-12-30T13:41:52"/>
    <d v="1899-12-30T13:52:23"/>
    <n v="0"/>
    <n v="10.516666666666667"/>
    <s v="-84.2889762"/>
    <s v="44.8594852"/>
    <n v="2.0486793642276999"/>
    <n v="6"/>
    <n v="0.115384615384615"/>
    <s v="103_Thursday"/>
    <s v="103_Week3_Thursday"/>
    <n v="1"/>
    <n v="33"/>
    <n v="1"/>
    <s v="103_Week3_Monday"/>
    <n v="47.01"/>
    <n v="23.504999999999999"/>
    <s v="NO"/>
    <s v="MTWRF"/>
    <s v="No"/>
    <s v="Yes"/>
    <s v="Y"/>
    <n v="33"/>
  </r>
  <r>
    <s v="2681"/>
    <s v="71280"/>
    <s v="0"/>
    <x v="2"/>
    <x v="2"/>
    <x v="2"/>
    <s v="30"/>
    <s v="103"/>
    <s v="M"/>
    <n v="0"/>
    <s v="Redwood Steakhouse"/>
    <s v="4965 SALLING AVE, LEWSITON MI 49756 US"/>
    <n v="2.72284018993378"/>
    <s v="-9101"/>
    <s v="7"/>
    <d v="1899-12-30T13:59:59"/>
    <d v="1899-12-30T14:06:27"/>
    <n v="4.8903749026358101"/>
    <n v="6.4666666666666668"/>
    <s v="-84.293382"/>
    <s v="44.883422"/>
    <n v="1.78521811227214"/>
    <n v="0"/>
    <n v="0"/>
    <s v="103_Thursday"/>
    <s v="103_Week3_Thursday"/>
    <n v="1"/>
    <n v="0"/>
    <n v="1"/>
    <s v="103_Week3_Monday"/>
    <n v="30.403700000000001"/>
    <n v="23.36"/>
    <s v="YES"/>
    <s v="MTWRF"/>
    <s v="No"/>
    <s v="Yes"/>
    <s v="Y"/>
    <n v="0"/>
  </r>
  <r>
    <s v=""/>
    <m/>
    <m/>
    <x v="2"/>
    <x v="2"/>
    <x v="2"/>
    <s v=""/>
    <m/>
    <m/>
    <m/>
    <s v="Alpena Depot"/>
    <s v="120 E Herman St,, Alpena 49707 US"/>
    <n v="58.967493582516902"/>
    <s v="-8615"/>
    <m/>
    <d v="1899-12-30T15:05:26"/>
    <d v="1899-12-30T15:05:26"/>
    <n v="0"/>
    <m/>
    <s v="-83.416387"/>
    <s v="45.0710235"/>
    <n v="53.731789567337401"/>
    <m/>
    <m/>
    <s v="103_Thursday"/>
    <s v="103_Week3_Thursday"/>
    <n v="20"/>
    <m/>
    <n v="1"/>
    <e v="#N/A"/>
    <m/>
    <m/>
    <m/>
    <m/>
    <s v="Yes"/>
    <s v="Yes"/>
    <m/>
    <m/>
  </r>
  <r>
    <s v="10039"/>
    <s v="99031"/>
    <s v="110"/>
    <x v="2"/>
    <x v="2"/>
    <x v="3"/>
    <s v="1"/>
    <s v="105"/>
    <s v="T"/>
    <n v="280"/>
    <s v="BLARNEY WATERS"/>
    <s v="10703 OLD US 27 SOUTH, WATERS MI 49797 US"/>
    <n v="84.900415478274198"/>
    <s v="-9042"/>
    <s v="7"/>
    <d v="1899-12-30T07:24:54"/>
    <d v="1899-12-30T07:43:36"/>
    <n v="0"/>
    <n v="18.691666666666666"/>
    <s v="-84.698233"/>
    <s v="44.877115"/>
    <n v="76.550052428185495"/>
    <n v="0"/>
    <n v="0"/>
    <s v="103_Tuesday"/>
    <s v="103_Week3_Tuesday"/>
    <n v="1"/>
    <n v="0"/>
    <n v="281"/>
    <s v="105_Week3_Tuesday"/>
    <n v="151.59119999999999"/>
    <n v="216.7475"/>
    <s v="NO"/>
    <s v="MTWRF"/>
    <s v="Yes"/>
    <s v="No"/>
    <s v="Y"/>
    <n v="0"/>
  </r>
  <r>
    <s v="14790"/>
    <s v="73537"/>
    <s v="0"/>
    <x v="2"/>
    <x v="2"/>
    <x v="3"/>
    <s v="2"/>
    <s v="105"/>
    <s v="T"/>
    <n v="285"/>
    <s v="SWAMP II"/>
    <s v="6549 N OLD 27, FREDERIC MI 49733 US"/>
    <n v="8.8437121659517306"/>
    <s v="-9043"/>
    <s v="5"/>
    <d v="1899-12-30T07:52:26"/>
    <d v="1899-12-30T08:21:14"/>
    <n v="0"/>
    <n v="28.8"/>
    <s v="-84.755297"/>
    <s v="44.779558"/>
    <n v="9.0824411894922896"/>
    <n v="0"/>
    <n v="0"/>
    <s v="103_Tuesday"/>
    <s v="103_Week3_Tuesday"/>
    <n v="1"/>
    <n v="0"/>
    <n v="286"/>
    <s v="105_Week3_Tuesday"/>
    <n v="36.68"/>
    <n v="0"/>
    <s v="NO"/>
    <s v="MTWRF"/>
    <s v="Yes"/>
    <s v="No"/>
    <s v="Y"/>
    <n v="0"/>
  </r>
  <r>
    <s v="2530"/>
    <s v="99063"/>
    <s v="4"/>
    <x v="2"/>
    <x v="2"/>
    <x v="3"/>
    <s v="3"/>
    <s v="105"/>
    <s v="T"/>
    <n v="270"/>
    <s v="DTE ENERGY"/>
    <s v="1257 W. Old State Rd. 3820 South Lachance Rd., Gaylord MI 49735 US"/>
    <n v="13.0312462169677"/>
    <s v="-9044"/>
    <s v="2"/>
    <d v="1899-12-30T08:34:16"/>
    <d v="1899-12-30T08:49:03"/>
    <n v="0"/>
    <n v="14.783333333333333"/>
    <s v="-84.6907232"/>
    <s v="44.9150748"/>
    <n v="12.540861691069701"/>
    <n v="0"/>
    <n v="0"/>
    <s v="103_Tuesday"/>
    <s v="103_Week3_Tuesday"/>
    <n v="1"/>
    <n v="0"/>
    <n v="271"/>
    <s v="105_Week3_Tuesday"/>
    <n v="26.87"/>
    <n v="26.87"/>
    <s v="NO"/>
    <s v="MTWRF"/>
    <s v="Yes"/>
    <s v="No"/>
    <s v="Y"/>
    <n v="0"/>
  </r>
  <r>
    <s v="2455"/>
    <s v="71046"/>
    <s v="0"/>
    <x v="2"/>
    <x v="2"/>
    <x v="3"/>
    <s v="4"/>
    <s v="105"/>
    <s v="T"/>
    <n v="260"/>
    <s v="Michigan Spine &amp; Pain"/>
    <s v="5059 OLD US 27 SOUTH, Gaylord MI 49735 US"/>
    <n v="3.7219118848443"/>
    <s v="-9045"/>
    <s v="7"/>
    <d v="1899-12-30T08:52:46"/>
    <d v="1899-12-30T08:58:35"/>
    <n v="0"/>
    <n v="5.8166666666666664"/>
    <s v="-84.68129"/>
    <s v="44.958252"/>
    <n v="3.20666517734987"/>
    <n v="0"/>
    <n v="0"/>
    <s v="103_Tuesday"/>
    <s v="103_Week3_Tuesday"/>
    <n v="1"/>
    <n v="0"/>
    <n v="261"/>
    <s v="105_Week3_Tuesday"/>
    <n v="86.478700000000003"/>
    <n v="82.23"/>
    <s v="NO"/>
    <s v="MTWRF"/>
    <s v="Yes"/>
    <s v="No"/>
    <s v="Y"/>
    <n v="0"/>
  </r>
  <r>
    <s v="2511"/>
    <s v="71106"/>
    <s v="0"/>
    <x v="2"/>
    <x v="2"/>
    <x v="3"/>
    <s v="5"/>
    <s v="105"/>
    <s v="T"/>
    <n v="250"/>
    <s v="LAPPAN'S OF GAYLORD"/>
    <s v="4085 Old 27, Gaylord MI 49735 US"/>
    <n v="1.1708850450813799"/>
    <s v="-9046"/>
    <s v="7"/>
    <d v="1899-12-30T09:00:00"/>
    <d v="1899-12-30T09:12:42"/>
    <n v="0.24016253650188399"/>
    <n v="12.691666666666666"/>
    <s v="-84.681199"/>
    <s v="44.971541"/>
    <n v="1.04826362157285"/>
    <n v="23"/>
    <n v="0.43396226415094302"/>
    <s v="103_Tuesday"/>
    <s v="103_Week3_Tuesday"/>
    <n v="1"/>
    <n v="110"/>
    <n v="251"/>
    <s v="105_Week3_Tuesday"/>
    <n v="107.2162"/>
    <n v="103.9312"/>
    <s v="NO"/>
    <s v="MTWRF"/>
    <s v="Yes"/>
    <s v="No"/>
    <s v="Y"/>
    <n v="110"/>
  </r>
  <r>
    <s v="14780"/>
    <s v="73536"/>
    <s v="0"/>
    <x v="2"/>
    <x v="2"/>
    <x v="3"/>
    <s v="6"/>
    <s v="101"/>
    <s v="M"/>
    <n v="0"/>
    <s v="VALLEY TRUCK PARTS"/>
    <s v="2483 DICKERSON RD, GAYLORD MI 49735 US"/>
    <n v="2.8986091446131499"/>
    <s v="-9047"/>
    <s v="7"/>
    <d v="1899-12-30T09:15:35"/>
    <d v="1899-12-30T09:23:23"/>
    <n v="0"/>
    <n v="7.791666666666667"/>
    <s v="-84.686926"/>
    <s v="44.996759"/>
    <n v="2.0561993677708301"/>
    <n v="11"/>
    <n v="0.25581395348837199"/>
    <s v="103_Tuesday"/>
    <s v="103_Week3_Tuesday"/>
    <n v="1"/>
    <n v="60"/>
    <n v="1"/>
    <s v="101_Week3_Monday"/>
    <n v="67.674999999999997"/>
    <n v="0"/>
    <s v="NO"/>
    <s v="MTWRF"/>
    <s v="Yes"/>
    <s v="Yes"/>
    <s v="Y"/>
    <n v="60"/>
  </r>
  <r>
    <s v="2527"/>
    <s v="71123"/>
    <s v="0"/>
    <x v="2"/>
    <x v="2"/>
    <x v="3"/>
    <s v="7"/>
    <s v="105"/>
    <s v="T"/>
    <n v="220"/>
    <s v="Dowkers Meat Market"/>
    <s v="2104 Birch Manor, Gaylord MI 49735 US"/>
    <n v="3.96913779899478"/>
    <s v="-9048"/>
    <s v="7"/>
    <d v="1899-12-30T09:27:21"/>
    <d v="1899-12-30T09:31:33"/>
    <n v="0"/>
    <n v="4.1916666666666664"/>
    <s v="-84.65516"/>
    <s v="45.000054"/>
    <n v="2.2000409573319701"/>
    <n v="7"/>
    <n v="0.134615384615385"/>
    <s v="103_Tuesday"/>
    <s v="103_Week3_Tuesday"/>
    <n v="1"/>
    <n v="28"/>
    <n v="221"/>
    <s v="105_Week3_Tuesday"/>
    <n v="45.715000000000003"/>
    <n v="45.715000000000003"/>
    <s v="NO"/>
    <s v="MTWRF"/>
    <s v="Yes"/>
    <s v="No"/>
    <s v="Y"/>
    <n v="28"/>
  </r>
  <r>
    <s v="2849"/>
    <s v="99058"/>
    <s v="36"/>
    <x v="2"/>
    <x v="2"/>
    <x v="3"/>
    <s v="8"/>
    <s v="101"/>
    <s v="M"/>
    <n v="0"/>
    <s v="FORWARDS/SUBWAY-308"/>
    <s v="2859 S OTSEGO AVE, GAYLORD MI 49735 US"/>
    <n v="4.0874352678656596"/>
    <s v="-9049"/>
    <s v="7"/>
    <d v="1899-12-30T09:35:37"/>
    <d v="1899-12-30T09:35:55"/>
    <n v="0"/>
    <n v="0.29166666666666669"/>
    <s v="-84.67626"/>
    <s v="44.990319"/>
    <n v="2.0854477173313501"/>
    <n v="0"/>
    <n v="0"/>
    <s v="103_Tuesday"/>
    <s v="103_Week3_Tuesday"/>
    <n v="1"/>
    <n v="0"/>
    <n v="1"/>
    <s v="101_Week3_Monday"/>
    <n v="15.42"/>
    <n v="17.93"/>
    <s v="NO"/>
    <s v="MTWRF"/>
    <s v="Yes"/>
    <s v="Yes"/>
    <s v="Y"/>
    <n v="0"/>
  </r>
  <r>
    <s v="2528"/>
    <s v="99058"/>
    <s v="14"/>
    <x v="2"/>
    <x v="2"/>
    <x v="3"/>
    <s v="9"/>
    <s v="101"/>
    <s v="M"/>
    <n v="0"/>
    <s v="Forwards - Gaylord South 144"/>
    <s v="2870 S. Ostego Ave. P.O. Box 1457, Gaylord MI 49735 US"/>
    <n v="0.47497900202870402"/>
    <s v="-9050"/>
    <s v="7"/>
    <d v="1899-12-30T09:36:23"/>
    <d v="1899-12-30T09:57:12"/>
    <n v="0"/>
    <n v="20.816666666666666"/>
    <s v="-84.677631"/>
    <s v="44.99067"/>
    <n v="0.11277943831368201"/>
    <n v="0"/>
    <n v="0"/>
    <s v="103_Tuesday"/>
    <s v="103_Week3_Tuesday"/>
    <n v="1"/>
    <n v="0"/>
    <n v="1"/>
    <s v="101_Week3_Monday"/>
    <n v="35.08"/>
    <n v="42.56"/>
    <s v="NO"/>
    <s v="MTWRF"/>
    <s v="Yes"/>
    <s v="Yes"/>
    <s v="Y"/>
    <n v="0"/>
  </r>
  <r>
    <s v="8531"/>
    <s v="99031"/>
    <s v="58"/>
    <x v="2"/>
    <x v="2"/>
    <x v="3"/>
    <s v="10"/>
    <s v="101"/>
    <s v="M"/>
    <n v="0"/>
    <s v="BLARNEY CASTLE #484"/>
    <s v="2778 OLD 27 SOUTH, GAYLORD MI 49734 US"/>
    <n v="0.19574659690260901"/>
    <s v="-9051"/>
    <s v="7"/>
    <d v="1899-12-30T09:57:24"/>
    <d v="1899-12-30T10:12:48"/>
    <n v="0"/>
    <n v="15.391666666666667"/>
    <s v="-84.6769707308092"/>
    <s v="44.9888972510964"/>
    <n v="0.12397485118554299"/>
    <n v="0"/>
    <n v="0"/>
    <s v="103_Tuesday"/>
    <s v="103_Week3_Tuesday"/>
    <n v="1"/>
    <n v="0"/>
    <n v="1"/>
    <s v="101_Week3_Monday"/>
    <n v="54.011200000000002"/>
    <n v="87.676199999999994"/>
    <s v="NO"/>
    <s v="MTWRF"/>
    <s v="Yes"/>
    <s v="Yes"/>
    <s v="Y"/>
    <n v="0"/>
  </r>
  <r>
    <s v=""/>
    <m/>
    <m/>
    <x v="2"/>
    <x v="2"/>
    <x v="3"/>
    <s v=""/>
    <m/>
    <m/>
    <m/>
    <s v="Alpena Depot"/>
    <s v="120 E Herman St,, Alpena 49707 US"/>
    <n v="84.634285129606695"/>
    <s v="-8587"/>
    <m/>
    <d v="1899-12-30T11:37:26"/>
    <d v="1899-12-30T11:37:26"/>
    <n v="0"/>
    <m/>
    <s v="-83.416387"/>
    <s v="45.0710235"/>
    <n v="75.580896479633495"/>
    <m/>
    <m/>
    <s v="103_Tuesday"/>
    <s v="103_Week3_Tuesday"/>
    <n v="20"/>
    <m/>
    <n v="1"/>
    <e v="#N/A"/>
    <m/>
    <m/>
    <m/>
    <m/>
    <s v="Yes"/>
    <s v="Yes"/>
    <m/>
    <m/>
  </r>
  <r>
    <s v="2880"/>
    <s v="73048"/>
    <s v="0"/>
    <x v="2"/>
    <x v="2"/>
    <x v="4"/>
    <s v="1"/>
    <s v="103"/>
    <s v="M"/>
    <n v="0"/>
    <s v="H. B. CARBIDE COMPANY #192"/>
    <s v="4210 DOYLE DR, LEWISTON MI 49756 US"/>
    <n v="61.467782462015698"/>
    <s v="-9052"/>
    <s v="7"/>
    <d v="1899-12-30T07:01:28"/>
    <d v="1899-12-30T07:35:50"/>
    <n v="0"/>
    <n v="34.375"/>
    <s v="-84.300387"/>
    <s v="44.901605"/>
    <n v="55.288835508552097"/>
    <n v="0"/>
    <n v="0"/>
    <s v="103_Wednesday"/>
    <s v="103_Week3_Wednesday"/>
    <n v="1"/>
    <n v="0"/>
    <n v="1"/>
    <s v="103_Week3_Monday"/>
    <n v="1108.3525"/>
    <n v="940.75"/>
    <s v="NO"/>
    <s v="MTWRF"/>
    <s v="No"/>
    <s v="Yes"/>
    <s v="Y"/>
    <n v="0"/>
  </r>
  <r>
    <s v="2678"/>
    <s v="71277"/>
    <s v="0"/>
    <x v="2"/>
    <x v="2"/>
    <x v="4"/>
    <s v="2"/>
    <s v="103"/>
    <s v="M"/>
    <n v="0"/>
    <s v="H. B. CARBIDE COMPANY #192"/>
    <s v="4210 DOYLE DR, Lewiston MI 49756 US"/>
    <n v="0"/>
    <s v="-9053"/>
    <s v="7"/>
    <d v="1899-12-30T07:35:50"/>
    <d v="1899-12-30T07:37:13"/>
    <n v="0"/>
    <n v="1.3777777766666668"/>
    <s v="-84.300387"/>
    <s v="44.901605"/>
    <m/>
    <n v="28"/>
    <n v="0.51851851851851805"/>
    <s v="103_Wednesday"/>
    <s v="103_Week3_Wednesday"/>
    <n v="1"/>
    <n v="218"/>
    <n v="1"/>
    <s v="103_Week3_Monday"/>
    <n v="89.454999999999998"/>
    <n v="84.93"/>
    <s v="NO"/>
    <s v="MTWRF"/>
    <s v="No"/>
    <s v="Yes"/>
    <s v="Y"/>
    <n v="218"/>
  </r>
  <r>
    <s v="2883"/>
    <s v="73052"/>
    <s v="0"/>
    <x v="2"/>
    <x v="2"/>
    <x v="4"/>
    <s v="3"/>
    <s v="103"/>
    <s v="M"/>
    <n v="0"/>
    <s v="TALLEY'S BAR"/>
    <s v="2981 KNEELAND, LEWISTON MI 49756 US"/>
    <n v="2.80486796610057"/>
    <s v="-9054"/>
    <s v="7"/>
    <d v="1899-12-30T07:40:01"/>
    <d v="1899-12-30T07:46:39"/>
    <n v="0"/>
    <n v="6.625"/>
    <s v="-84.305036"/>
    <s v="44.883718"/>
    <n v="1.4493827309743601"/>
    <n v="0"/>
    <n v="0"/>
    <s v="103_Wednesday"/>
    <s v="103_Week3_Wednesday"/>
    <n v="1"/>
    <n v="0"/>
    <n v="1"/>
    <s v="103_Week3_Monday"/>
    <n v="75.152500000000003"/>
    <n v="28.628699999999998"/>
    <s v="NO"/>
    <s v="MTWRF"/>
    <s v="No"/>
    <s v="Yes"/>
    <s v="Y"/>
    <n v="0"/>
  </r>
  <r>
    <s v="2868"/>
    <s v="73036"/>
    <s v="0"/>
    <x v="2"/>
    <x v="2"/>
    <x v="4"/>
    <s v="4"/>
    <s v="103"/>
    <s v="M"/>
    <n v="0"/>
    <s v="LEWISTON SENIOR CENTER"/>
    <s v="2811 KNEELAND, LEWISTON MI 49756 US"/>
    <n v="1.0879981089383399"/>
    <s v="-9055"/>
    <s v="1"/>
    <d v="1899-12-30T07:47:44"/>
    <d v="1899-12-30T07:51:54"/>
    <n v="0"/>
    <n v="4.166666666666667"/>
    <s v="-84.304975"/>
    <s v="44.881304"/>
    <n v="0.20088941591174"/>
    <n v="0"/>
    <n v="0"/>
    <s v="103_Wednesday"/>
    <s v="103_Week3_Wednesday"/>
    <n v="1"/>
    <n v="0"/>
    <n v="1"/>
    <s v="103_Week3_Monday"/>
    <n v="8.8211999999999993"/>
    <n v="8.9474999999999998"/>
    <s v="NO"/>
    <s v="MTWRF"/>
    <s v="No"/>
    <s v="Yes"/>
    <s v="Y"/>
    <n v="0"/>
  </r>
  <r>
    <s v="12081"/>
    <s v="73455"/>
    <s v="0"/>
    <x v="2"/>
    <x v="2"/>
    <x v="4"/>
    <s v="5"/>
    <s v="103"/>
    <s v="M"/>
    <n v="0"/>
    <s v="THE BAKLAVA SHOP"/>
    <s v="2889 KNEELAND ST, LEWISTON MI 49756 US"/>
    <n v="0.781647743657231"/>
    <s v="-9056"/>
    <s v="6"/>
    <d v="1899-12-30T07:52:41"/>
    <d v="1899-12-30T07:59:21"/>
    <n v="0"/>
    <n v="6.666666666666667"/>
    <s v="-84.305015"/>
    <s v="44.882423"/>
    <n v="0.111473647999643"/>
    <n v="0"/>
    <n v="0"/>
    <s v="103_Wednesday"/>
    <s v="103_Week3_Wednesday"/>
    <n v="1"/>
    <n v="0"/>
    <n v="1"/>
    <s v="103_Week3_Monday"/>
    <n v="20.350000000000001"/>
    <n v="22.7075"/>
    <s v="YES"/>
    <s v="MTWRF"/>
    <s v="No"/>
    <s v="Yes"/>
    <s v="Y"/>
    <n v="0"/>
  </r>
  <r>
    <s v="2684"/>
    <s v="71283"/>
    <s v="0"/>
    <x v="2"/>
    <x v="2"/>
    <x v="4"/>
    <s v="6"/>
    <s v="103"/>
    <s v="M"/>
    <n v="0"/>
    <s v="Montmorency Medical Clinic"/>
    <s v="3040 BOURN ST, LEWISTON MI 49756 US"/>
    <n v="1.7907638587057599"/>
    <s v="-9057"/>
    <s v="6"/>
    <d v="1899-12-30T08:01:08"/>
    <d v="1899-12-30T08:08:17"/>
    <n v="0"/>
    <n v="7.15"/>
    <s v="-84.299086"/>
    <s v="44.884802"/>
    <n v="0.50931567676329004"/>
    <n v="0"/>
    <n v="0"/>
    <s v="103_Wednesday"/>
    <s v="103_Week3_Wednesday"/>
    <n v="1"/>
    <n v="0"/>
    <n v="1"/>
    <s v="103_Week3_Monday"/>
    <n v="32.914999999999999"/>
    <n v="32.914999999999999"/>
    <s v="NO"/>
    <s v="MTWRF"/>
    <s v="No"/>
    <s v="Yes"/>
    <s v="Y"/>
    <n v="0"/>
  </r>
  <r>
    <s v="2677"/>
    <s v="71276"/>
    <s v="0"/>
    <x v="2"/>
    <x v="2"/>
    <x v="4"/>
    <s v="7"/>
    <s v="103"/>
    <s v="M"/>
    <n v="0"/>
    <s v="Iron Kettle"/>
    <s v="4737 SALILNG COUNTY RD 612, Lewiston MI 49756 US"/>
    <n v="0.51279884018003896"/>
    <s v="-9058"/>
    <s v="5"/>
    <d v="1899-12-30T08:08:48"/>
    <d v="1899-12-30T08:13:36"/>
    <n v="0"/>
    <n v="4.8"/>
    <s v="-84.298269"/>
    <s v="44.883775"/>
    <n v="0.12681589211997599"/>
    <n v="0"/>
    <n v="0"/>
    <s v="103_Wednesday"/>
    <s v="103_Week3_Wednesday"/>
    <n v="1"/>
    <n v="0"/>
    <n v="1"/>
    <s v="103_Week3_Monday"/>
    <n v="27.66"/>
    <n v="13.362500000000001"/>
    <s v="NO"/>
    <s v="MTWRF"/>
    <s v="No"/>
    <s v="Yes"/>
    <s v="Y"/>
    <n v="0"/>
  </r>
  <r>
    <s v="2686"/>
    <s v="99126"/>
    <s v="5"/>
    <x v="2"/>
    <x v="2"/>
    <x v="4"/>
    <s v="8"/>
    <s v="103"/>
    <s v="M"/>
    <n v="0"/>
    <s v="LEWISTON ACE HARDWARE"/>
    <s v="4910 SALLING AVE. PO Box 876, LEWISTON MI 49756 US"/>
    <n v="0.34834383614361297"/>
    <s v="-9059"/>
    <s v="3"/>
    <d v="1899-12-30T08:13:57"/>
    <d v="1899-12-30T08:23:38"/>
    <n v="0"/>
    <n v="9.683574621414877"/>
    <s v="-84.294559"/>
    <s v="44.884919"/>
    <n v="0.18244049474853399"/>
    <n v="0"/>
    <n v="0"/>
    <s v="103_Wednesday"/>
    <s v="103_Week3_Wednesday"/>
    <n v="1"/>
    <n v="0"/>
    <n v="1"/>
    <s v="103_Week3_Monday"/>
    <n v="5.7511999999999999"/>
    <n v="6.98"/>
    <s v="NO"/>
    <s v="MTWRF"/>
    <s v="No"/>
    <s v="Yes"/>
    <s v="Y"/>
    <n v="0"/>
  </r>
  <r>
    <s v="9822"/>
    <s v="73335"/>
    <s v="4"/>
    <x v="2"/>
    <x v="2"/>
    <x v="4"/>
    <s v="9"/>
    <s v="103"/>
    <s v="M"/>
    <n v="0"/>
    <s v="COMMUNITY FINANCIAL-LEWISTON"/>
    <s v="4970 SAILING AVE, LEWISTON MI 49756 US"/>
    <n v="0.17863588221371199"/>
    <s v="-9060"/>
    <s v="3"/>
    <d v="1899-12-30T09:00:00"/>
    <d v="1899-12-30T09:09:41"/>
    <n v="36.182475563138702"/>
    <n v="9.683574621414877"/>
    <s v="-84.29346"/>
    <s v="44.884461"/>
    <n v="5.3819925446438002E-2"/>
    <n v="0"/>
    <n v="0"/>
    <s v="103_Wednesday"/>
    <s v="103_Week3_Wednesday"/>
    <n v="1"/>
    <n v="0"/>
    <n v="1"/>
    <s v="103_Week3_Monday"/>
    <n v="12.032500000000001"/>
    <n v="17.145"/>
    <s v="NO"/>
    <s v="MTWRF"/>
    <s v="No"/>
    <s v="Yes"/>
    <s v="Y"/>
    <n v="0"/>
  </r>
  <r>
    <s v="2253"/>
    <s v="99120"/>
    <s v="1"/>
    <x v="2"/>
    <x v="2"/>
    <x v="4"/>
    <s v="10"/>
    <s v="103"/>
    <s v="M"/>
    <n v="0"/>
    <s v="MBANK - LEWISTON"/>
    <s v="2885 S. Co Rd. 489 PO BOX 673, Lewiston MI 49756 US"/>
    <n v="0.23905588313937201"/>
    <s v="-9061"/>
    <s v="1"/>
    <d v="1899-12-30T09:09:55"/>
    <d v="1899-12-30T09:11:41"/>
    <n v="0"/>
    <n v="1.7666666666666666"/>
    <s v="-84.292461"/>
    <s v="44.882945"/>
    <n v="0.105268641658981"/>
    <n v="0"/>
    <n v="0"/>
    <s v="103_Wednesday"/>
    <s v="103_Week3_Wednesday"/>
    <n v="1"/>
    <n v="0"/>
    <n v="1"/>
    <s v="103_Week3_Monday"/>
    <n v="13.0175"/>
    <n v="12.7575"/>
    <s v="NO"/>
    <s v="MTWRF"/>
    <s v="No"/>
    <s v="Yes"/>
    <s v="Y"/>
    <n v="0"/>
  </r>
  <r>
    <s v="2699"/>
    <s v="71302"/>
    <s v="0"/>
    <x v="2"/>
    <x v="2"/>
    <x v="4"/>
    <s v="11"/>
    <s v="103"/>
    <s v="F"/>
    <n v="230"/>
    <s v="Parmalee Trading Post"/>
    <s v="78 Red Oak Rd., Lewiston MI 49765 US"/>
    <n v="16.763792091980601"/>
    <s v="-9062"/>
    <s v="4"/>
    <d v="1899-12-30T09:28:27"/>
    <d v="1899-12-30T09:28:36"/>
    <n v="0"/>
    <n v="0.15"/>
    <s v="-84.291434"/>
    <s v="44.683695"/>
    <n v="14.5862201901235"/>
    <n v="0"/>
    <n v="0"/>
    <s v="103_Wednesday"/>
    <s v="103_Week3_Wednesday"/>
    <n v="1"/>
    <n v="0"/>
    <n v="231"/>
    <s v="103_Week3_Friday"/>
    <n v="7.8925000000000001"/>
    <n v="6.8162000000000003"/>
    <s v="NO"/>
    <s v="MTWRF"/>
    <s v="No"/>
    <s v="Yes"/>
    <s v="Y"/>
    <n v="0"/>
  </r>
  <r>
    <s v="2687"/>
    <s v="71286"/>
    <s v="0"/>
    <x v="2"/>
    <x v="2"/>
    <x v="4"/>
    <s v="12"/>
    <s v="103"/>
    <s v="M"/>
    <n v="0"/>
    <s v="Timothy's Lewiston Lodge"/>
    <s v="1525 Fleming, Lewiston MI 49756 US"/>
    <n v="16.2075236383826"/>
    <s v="-9063"/>
    <s v="7"/>
    <d v="1899-12-30T09:44:48"/>
    <d v="1899-12-30T09:53:55"/>
    <n v="0"/>
    <n v="9.122222223333333"/>
    <s v="-84.313882"/>
    <s v="44.863029"/>
    <n v="13.470439845454999"/>
    <n v="0"/>
    <n v="0"/>
    <s v="103_Wednesday"/>
    <s v="103_Week3_Wednesday"/>
    <n v="1"/>
    <n v="0"/>
    <n v="1"/>
    <s v="103_Week3_Monday"/>
    <n v="523.23119999999994"/>
    <n v="153.11000000000001"/>
    <s v="NO"/>
    <s v="MTWRF"/>
    <s v="No"/>
    <s v="Yes"/>
    <s v="Y"/>
    <n v="0"/>
  </r>
  <r>
    <s v="2682"/>
    <s v="71281"/>
    <s v="0"/>
    <x v="2"/>
    <x v="2"/>
    <x v="4"/>
    <s v="13"/>
    <s v="103"/>
    <s v="M"/>
    <n v="0"/>
    <s v="TWIN LAKES AUTO REPAIR"/>
    <s v="1080 Co. Rd. 612, Lewiston MI 49756 US"/>
    <n v="8.1415196601301396"/>
    <s v="-9064"/>
    <s v="6"/>
    <d v="1899-12-30T10:02:04"/>
    <d v="1899-12-30T10:10:15"/>
    <n v="0"/>
    <n v="8.1833333333333336"/>
    <s v="-84.369799"/>
    <s v="44.884138"/>
    <n v="4.1358787120049803"/>
    <n v="0"/>
    <n v="0"/>
    <s v="103_Wednesday"/>
    <s v="103_Week3_Wednesday"/>
    <n v="1"/>
    <n v="0"/>
    <n v="1"/>
    <s v="103_Week3_Monday"/>
    <n v="17.739999999999998"/>
    <n v="17.739999999999998"/>
    <s v="NO"/>
    <s v="MTWRF"/>
    <s v="No"/>
    <s v="Yes"/>
    <s v="Y"/>
    <n v="0"/>
  </r>
  <r>
    <s v="2496"/>
    <s v="71088"/>
    <s v="0"/>
    <x v="2"/>
    <x v="2"/>
    <x v="4"/>
    <s v="14"/>
    <s v="101"/>
    <s v="M"/>
    <n v="0"/>
    <s v="Charlton Township Hall"/>
    <s v="10900 E. M-32, Johannesburg MI 49751 US"/>
    <n v="12.5055873859674"/>
    <s v="-9065"/>
    <s v="5"/>
    <d v="1899-12-30T10:22:45"/>
    <d v="1899-12-30T10:25:52"/>
    <n v="0"/>
    <n v="3.1166666666666667"/>
    <s v="-84.456284"/>
    <s v="44.984959"/>
    <n v="9.6180631504565692"/>
    <n v="0"/>
    <n v="0"/>
    <s v="103_Wednesday"/>
    <s v="103_Week3_Wednesday"/>
    <n v="1"/>
    <n v="0"/>
    <n v="1"/>
    <s v="101_Week3_Monday"/>
    <n v="15.6562"/>
    <n v="14.0025"/>
    <s v="YES"/>
    <s v="MTWRF"/>
    <s v="Yes"/>
    <s v="Yes"/>
    <s v="Y"/>
    <n v="0"/>
  </r>
  <r>
    <s v="2519"/>
    <s v="99058"/>
    <s v="35"/>
    <x v="2"/>
    <x v="2"/>
    <x v="4"/>
    <s v="15"/>
    <s v="105"/>
    <s v="T"/>
    <n v="30"/>
    <s v="FORWARDS/SUBWAY-307"/>
    <s v="400 WEST MAIN, GAYLORD MI 49735 US"/>
    <n v="15.0400894619524"/>
    <s v="-9066"/>
    <s v="7"/>
    <d v="1899-12-30T10:40:55"/>
    <d v="1899-12-30T10:48:37"/>
    <n v="0"/>
    <n v="7.7"/>
    <s v="-84.678717"/>
    <s v="45.028005"/>
    <n v="12.981632011594501"/>
    <n v="0"/>
    <n v="0"/>
    <s v="103_Wednesday"/>
    <s v="103_Week3_Wednesday"/>
    <n v="1"/>
    <n v="0"/>
    <n v="31"/>
    <s v="105_Week3_Tuesday"/>
    <n v="28.89"/>
    <n v="23.3687"/>
    <s v="NO"/>
    <s v="MTWRF"/>
    <s v="Yes"/>
    <s v="Yes"/>
    <s v="Y"/>
    <n v="0"/>
  </r>
  <r>
    <s v="14291"/>
    <s v="70723"/>
    <s v="1"/>
    <x v="2"/>
    <x v="2"/>
    <x v="4"/>
    <s v="16"/>
    <s v="101"/>
    <s v="M"/>
    <n v="0"/>
    <s v="GAYLORD ORAL SURGERY"/>
    <s v="400 WEST MAIN ST. SUITE 113, GAYLORD MI 49735 US"/>
    <n v="0"/>
    <s v="-9067"/>
    <s v="7"/>
    <d v="1899-12-30T10:48:37"/>
    <d v="1899-12-30T11:01:01"/>
    <n v="0"/>
    <n v="12.391666666666667"/>
    <s v="-84.678717"/>
    <s v="45.028005"/>
    <m/>
    <n v="0"/>
    <n v="0"/>
    <s v="103_Wednesday"/>
    <s v="103_Week3_Wednesday"/>
    <n v="1"/>
    <n v="0"/>
    <n v="1"/>
    <s v="101_Week3_Monday"/>
    <n v="53.725000000000001"/>
    <n v="52.244999999999997"/>
    <s v="NO"/>
    <s v="MTWRF"/>
    <s v="Yes"/>
    <s v="Yes"/>
    <s v="Y"/>
    <n v="0"/>
  </r>
  <r>
    <s v="10110"/>
    <s v="99054"/>
    <s v="36"/>
    <x v="2"/>
    <x v="2"/>
    <x v="4"/>
    <s v="17"/>
    <s v="105"/>
    <s v="T"/>
    <n v="160"/>
    <s v="CHARTER COMMUNICATIONS"/>
    <s v="408 WEST 4TH ST, GAYLORD MI 49735 US"/>
    <n v="1.13779143057764"/>
    <s v="-9068"/>
    <s v="7"/>
    <d v="1899-12-30T11:02:08"/>
    <d v="1899-12-30T11:04:26"/>
    <n v="0"/>
    <n v="2.3083333333333336"/>
    <s v="-84.679088"/>
    <s v="45.02402"/>
    <n v="0.40052264596764697"/>
    <n v="0"/>
    <n v="0"/>
    <s v="103_Wednesday"/>
    <s v="103_Week3_Wednesday"/>
    <n v="1"/>
    <n v="0"/>
    <n v="161"/>
    <s v="105_Week3_Tuesday"/>
    <n v="24.89"/>
    <n v="20.565000000000001"/>
    <s v="NO"/>
    <s v="MTWRF"/>
    <s v="Yes"/>
    <s v="Yes"/>
    <s v="Y"/>
    <n v="0"/>
  </r>
  <r>
    <s v="14793"/>
    <s v="99031"/>
    <s v="162"/>
    <x v="2"/>
    <x v="2"/>
    <x v="4"/>
    <s v="18"/>
    <s v="105"/>
    <s v="T"/>
    <n v="290"/>
    <s v="BLARNEY CASTLE EZ MART #891"/>
    <s v="8114 MILLS ST, VANDERBILT MI 49795 US"/>
    <n v="10.6439517065883"/>
    <s v="-9069"/>
    <s v="7"/>
    <d v="1899-12-30T11:15:06"/>
    <d v="1899-12-30T11:27:10"/>
    <n v="0"/>
    <n v="12.075000000000001"/>
    <s v="-84.662776"/>
    <s v="45.143883"/>
    <n v="9.9613866894784202"/>
    <n v="0"/>
    <n v="0"/>
    <s v="103_Wednesday"/>
    <s v="103_Week3_Wednesday"/>
    <n v="1"/>
    <n v="0"/>
    <n v="291"/>
    <s v="105_Week3_Tuesday"/>
    <n v="140.09119999999999"/>
    <n v="0"/>
    <s v="NO"/>
    <s v="MTWRF"/>
    <s v="Yes"/>
    <s v="Yes"/>
    <s v="Y"/>
    <n v="0"/>
  </r>
  <r>
    <s v="2520"/>
    <s v="71115"/>
    <s v="0"/>
    <x v="2"/>
    <x v="2"/>
    <x v="4"/>
    <s v="19"/>
    <s v="101"/>
    <s v="M"/>
    <n v="0"/>
    <s v="Earthworks Enterprises"/>
    <s v="5584 E. M-32, Gaylord MI 49735 US"/>
    <n v="17.864512687548999"/>
    <s v="-9070"/>
    <s v="7"/>
    <d v="1899-12-30T11:45:02"/>
    <d v="1899-12-30T11:57:02"/>
    <n v="0"/>
    <n v="11.991666666666667"/>
    <s v="-84.5494358"/>
    <s v="45.0051498"/>
    <n v="15.058933777964601"/>
    <n v="16"/>
    <n v="0.30769230769230799"/>
    <s v="103_Wednesday"/>
    <s v="103_Week3_Wednesday"/>
    <n v="1"/>
    <n v="157"/>
    <n v="1"/>
    <s v="101_Week3_Monday"/>
    <n v="101.01"/>
    <n v="118.075"/>
    <s v="NO"/>
    <s v="MTWRF"/>
    <s v="Yes"/>
    <s v="Yes"/>
    <s v="Y"/>
    <n v="157"/>
  </r>
  <r>
    <s v="2767"/>
    <s v="71372"/>
    <s v="0"/>
    <x v="2"/>
    <x v="2"/>
    <x v="4"/>
    <s v="20"/>
    <s v="105"/>
    <s v="T"/>
    <n v="293"/>
    <s v="Paul's Pub"/>
    <s v="10757 M-32 P.O. Box 45, Johannesburg MI 49751 US"/>
    <n v="6.3045660741627199"/>
    <s v="-9071"/>
    <s v="7"/>
    <d v="1899-12-30T14:59:59"/>
    <d v="1899-12-30T15:10:09"/>
    <n v="176.66247979365301"/>
    <n v="10.166666666666666"/>
    <s v="-84.457575"/>
    <s v="44.985484"/>
    <n v="5.6379936355490097"/>
    <n v="0"/>
    <n v="0"/>
    <s v="103_Wednesday"/>
    <s v="103_Week3_Wednesday"/>
    <n v="1"/>
    <n v="0"/>
    <n v="294"/>
    <s v="105_Week3_Tuesday"/>
    <n v="68.376199999999997"/>
    <n v="21.8325"/>
    <s v="NO"/>
    <s v="TWRF"/>
    <s v="Yes"/>
    <s v="Yes"/>
    <s v="Y"/>
    <n v="0"/>
  </r>
  <r>
    <s v=""/>
    <m/>
    <m/>
    <x v="2"/>
    <x v="2"/>
    <x v="4"/>
    <s v=""/>
    <m/>
    <m/>
    <m/>
    <s v="Alpena Depot"/>
    <s v="120 E Herman St,, Alpena 49707 US"/>
    <n v="64.740886835381403"/>
    <s v="-8598"/>
    <m/>
    <d v="1899-12-30T16:14:54"/>
    <d v="1899-12-30T16:14:54"/>
    <n v="0"/>
    <m/>
    <s v="-83.416387"/>
    <s v="45.0710235"/>
    <n v="59.160841554483099"/>
    <m/>
    <m/>
    <s v="103_Wednesday"/>
    <s v="103_Week3_Wednesday"/>
    <n v="20"/>
    <m/>
    <n v="1"/>
    <e v="#N/A"/>
    <m/>
    <m/>
    <m/>
    <m/>
    <s v="Yes"/>
    <s v="Yes"/>
    <m/>
    <m/>
  </r>
  <r>
    <s v="9844"/>
    <s v="73341"/>
    <s v="0"/>
    <x v="2"/>
    <x v="3"/>
    <x v="0"/>
    <s v="1"/>
    <s v="103"/>
    <s v="T"/>
    <n v="1"/>
    <s v="NEMROC"/>
    <s v="800 BOLTON, ALPENA MI 49707 US"/>
    <n v="2.08760056458414"/>
    <s v="-11184"/>
    <s v="7"/>
    <d v="1899-12-30T06:02:05"/>
    <d v="1899-12-30T06:13:20"/>
    <n v="0"/>
    <n v="11.25"/>
    <s v="-83.4216"/>
    <s v="45.07438"/>
    <n v="0.58530776309390498"/>
    <n v="6"/>
    <n v="0.115384615384615"/>
    <s v="105_Friday"/>
    <s v="105_Week3_Friday"/>
    <n v="1"/>
    <n v="28"/>
    <n v="2"/>
    <s v="103_Week3_Tuesday"/>
    <n v="39.880000000000003"/>
    <n v="38.957500000000003"/>
    <s v="NO"/>
    <s v="MTWRF"/>
    <s v="Yes"/>
    <s v="Yes"/>
    <s v="Y"/>
    <n v="28"/>
  </r>
  <r>
    <s v="2173"/>
    <s v="70740"/>
    <s v="0"/>
    <x v="2"/>
    <x v="3"/>
    <x v="0"/>
    <s v="2"/>
    <s v="101"/>
    <s v="W"/>
    <n v="322"/>
    <s v="Joe's Bar"/>
    <s v="1300 Ford Ave., Alpena MI 49707 US"/>
    <n v="1.7740364316850901"/>
    <s v="-11185"/>
    <s v="7"/>
    <d v="1899-12-30T06:15:06"/>
    <d v="1899-12-30T06:21:34"/>
    <n v="0"/>
    <n v="6.4750000000000005"/>
    <s v="-83.417866"/>
    <s v="45.06883"/>
    <n v="0.51124624324877999"/>
    <n v="0"/>
    <n v="0"/>
    <s v="105_Friday"/>
    <s v="105_Week3_Friday"/>
    <n v="1"/>
    <n v="0"/>
    <n v="323"/>
    <s v="101_Week3_Wednesday"/>
    <n v="85.28"/>
    <n v="19.55"/>
    <s v="NO"/>
    <s v="MTWRF"/>
    <s v="Yes"/>
    <s v="Yes"/>
    <s v="Y"/>
    <n v="0"/>
  </r>
  <r>
    <s v="1939"/>
    <s v="70489"/>
    <s v="0"/>
    <x v="2"/>
    <x v="3"/>
    <x v="0"/>
    <s v="3"/>
    <s v="101"/>
    <s v="W"/>
    <n v="2"/>
    <s v="Decorative Panels Internationa"/>
    <s v="416 Ford Ave., Alpena MI 49707 US"/>
    <n v="1.4182748533785301"/>
    <s v="-11186"/>
    <s v="7"/>
    <d v="1899-12-30T06:23:00"/>
    <d v="1899-12-30T07:20:08"/>
    <n v="0"/>
    <n v="57.125"/>
    <s v="-83.426479"/>
    <s v="45.064027"/>
    <n v="0.54409171374668097"/>
    <n v="0"/>
    <n v="0"/>
    <s v="105_Friday"/>
    <s v="105_Week3_Friday"/>
    <n v="1"/>
    <n v="0"/>
    <n v="3"/>
    <s v="101_Week3_Wednesday"/>
    <n v="387.255"/>
    <n v="390.23"/>
    <s v="NO"/>
    <s v="MTWRF"/>
    <s v="Yes"/>
    <s v="Yes"/>
    <s v="Y"/>
    <n v="0"/>
  </r>
  <r>
    <s v="10326"/>
    <s v="70489"/>
    <s v="3"/>
    <x v="2"/>
    <x v="3"/>
    <x v="0"/>
    <s v="4"/>
    <s v="101"/>
    <s v="W"/>
    <n v="1"/>
    <s v="Decorative Panels Internationa"/>
    <s v="416 Ford Ave., Alpena MI 49707 US"/>
    <n v="0"/>
    <s v="-11187"/>
    <s v="7"/>
    <d v="1899-12-30T07:20:07"/>
    <d v="1899-12-30T07:51:40"/>
    <n v="0"/>
    <n v="31.541666666666668"/>
    <s v="-83.426479"/>
    <s v="45.064027"/>
    <m/>
    <n v="22"/>
    <n v="0.42307692307692302"/>
    <s v="105_Friday"/>
    <s v="105_Week3_Friday"/>
    <n v="1"/>
    <n v="154"/>
    <n v="2"/>
    <s v="101_Week3_Wednesday"/>
    <n v="183.51499999999999"/>
    <n v="237.38"/>
    <s v="NO"/>
    <s v="MTWRF"/>
    <s v="Yes"/>
    <s v="Yes"/>
    <s v="Y"/>
    <n v="154"/>
  </r>
  <r>
    <s v="9154"/>
    <s v="70489"/>
    <s v="1"/>
    <x v="2"/>
    <x v="3"/>
    <x v="0"/>
    <s v="5"/>
    <s v="101"/>
    <s v="W"/>
    <n v="1"/>
    <s v="Decorative Panels Internationa"/>
    <s v="416 Ford Ave., Alpena MI 49707 US"/>
    <n v="0"/>
    <s v="-11188"/>
    <s v="7"/>
    <d v="1899-12-30T07:51:40"/>
    <d v="1899-12-30T07:51:52"/>
    <n v="0"/>
    <n v="0.2"/>
    <s v="-83.426479"/>
    <s v="45.064027"/>
    <m/>
    <n v="109"/>
    <n v="2.0185185185185199"/>
    <s v="105_Friday"/>
    <s v="105_Week3_Friday"/>
    <n v="1"/>
    <n v="686"/>
    <n v="2"/>
    <s v="101_Week3_Wednesday"/>
    <n v="392.83870000000002"/>
    <n v="373.34370000000001"/>
    <s v="NO"/>
    <s v="MTWRF"/>
    <s v="Yes"/>
    <s v="Yes"/>
    <s v="Y"/>
    <n v="686"/>
  </r>
  <r>
    <s v="1973"/>
    <s v="70524"/>
    <s v="0"/>
    <x v="2"/>
    <x v="3"/>
    <x v="0"/>
    <s v="6"/>
    <s v="101"/>
    <s v="W"/>
    <n v="66"/>
    <s v="J &amp; J Bar &amp; Grille"/>
    <s v="411 N. Second, Alpena MI 49707 US"/>
    <n v="0.75844077393412601"/>
    <s v="-11189"/>
    <s v="7"/>
    <d v="1899-12-30T07:52:37"/>
    <d v="1899-12-30T08:24:29"/>
    <n v="0"/>
    <n v="31.866666666666667"/>
    <s v="-83.429562"/>
    <s v="45.064784"/>
    <n v="0.26061581465452499"/>
    <n v="0"/>
    <n v="0"/>
    <s v="105_Friday"/>
    <s v="105_Week3_Friday"/>
    <n v="1"/>
    <n v="0"/>
    <n v="67"/>
    <s v="101_Week3_Wednesday"/>
    <n v="421.81619999999998"/>
    <n v="148.13999999999999"/>
    <s v="NO"/>
    <s v="MTWRF"/>
    <s v="Yes"/>
    <s v="Yes"/>
    <s v="Y"/>
    <n v="0"/>
  </r>
  <r>
    <s v="9838"/>
    <s v="73339"/>
    <s v="0"/>
    <x v="2"/>
    <x v="3"/>
    <x v="0"/>
    <s v="7"/>
    <s v="103"/>
    <s v="T"/>
    <n v="325"/>
    <s v="CAR QUEST"/>
    <s v="115 LOCKWOOD, ALPENA MI 49707 US"/>
    <n v="1.56239347718656"/>
    <s v="-11190"/>
    <s v="7"/>
    <d v="1899-12-30T08:26:03"/>
    <d v="1899-12-30T08:29:28"/>
    <n v="0"/>
    <n v="3.4166666666666665"/>
    <s v="-83.434746"/>
    <s v="45.062111"/>
    <n v="0.45569203419501098"/>
    <n v="0"/>
    <n v="0"/>
    <s v="105_Friday"/>
    <s v="105_Week3_Friday"/>
    <n v="1"/>
    <n v="0"/>
    <n v="326"/>
    <s v="103_Week3_Tuesday"/>
    <n v="38.729999999999997"/>
    <n v="38.729999999999997"/>
    <s v="NO"/>
    <s v="MTWRF"/>
    <s v="Yes"/>
    <s v="Yes"/>
    <s v="Y"/>
    <n v="0"/>
  </r>
  <r>
    <s v="2993"/>
    <s v="99053"/>
    <s v="1"/>
    <x v="2"/>
    <x v="3"/>
    <x v="0"/>
    <s v="8"/>
    <s v="103"/>
    <s v="T"/>
    <n v="290"/>
    <s v="OMNI METAL CRAFT"/>
    <s v="111 S SECOND AVE, ALPENA MI 49707 US"/>
    <n v="0.27157039381563702"/>
    <s v="-11191"/>
    <s v="6"/>
    <d v="1899-12-30T08:29:44"/>
    <d v="1899-12-30T08:29:51"/>
    <n v="0"/>
    <n v="0.11666666666666667"/>
    <s v="-83.43401"/>
    <s v="45.062269"/>
    <n v="7.0025905170030101E-2"/>
    <n v="0"/>
    <n v="0"/>
    <s v="105_Friday"/>
    <s v="105_Week3_Friday"/>
    <n v="1"/>
    <n v="0"/>
    <n v="291"/>
    <s v="103_Week3_Tuesday"/>
    <n v="28.155000000000001"/>
    <n v="27.8187"/>
    <s v="NO"/>
    <s v="MTWRF"/>
    <s v="Yes"/>
    <s v="Yes"/>
    <s v="Y"/>
    <n v="0"/>
  </r>
  <r>
    <s v="12557"/>
    <s v="73470"/>
    <s v="0"/>
    <x v="2"/>
    <x v="3"/>
    <x v="0"/>
    <s v="9"/>
    <s v="103"/>
    <s v="T"/>
    <n v="1"/>
    <s v="BIGGBY COFFEE"/>
    <s v="224 E. CHISHOLM STREET, ALPENA MI 49707 US"/>
    <n v="0.48141509294509899"/>
    <s v="-11192"/>
    <s v="7"/>
    <d v="1899-12-30T08:30:20"/>
    <d v="1899-12-30T08:58:36"/>
    <n v="0"/>
    <n v="28.266666666666666"/>
    <s v="-83.432013"/>
    <s v="45.060696"/>
    <n v="0.151950626447832"/>
    <n v="0"/>
    <n v="0"/>
    <s v="105_Friday"/>
    <s v="105_Week3_Friday"/>
    <n v="1"/>
    <n v="0"/>
    <n v="2"/>
    <s v="103_Week3_Tuesday"/>
    <n v="72.319999999999993"/>
    <n v="70.959999999999994"/>
    <s v="NO"/>
    <s v="MTWRF"/>
    <s v="Yes"/>
    <s v="Yes"/>
    <s v="Y"/>
    <n v="0"/>
  </r>
  <r>
    <s v="14556"/>
    <s v="73527"/>
    <s v="0"/>
    <x v="2"/>
    <x v="3"/>
    <x v="0"/>
    <s v="10"/>
    <s v="105"/>
    <s v="H"/>
    <n v="380"/>
    <s v="POMPEYOS MEXICAN GRILL"/>
    <s v="1120 S. STATE STREET, ALPENA MI 49707 US"/>
    <n v="2.5384598057717098"/>
    <s v="-11193"/>
    <s v="7"/>
    <d v="1899-12-30T09:01:09"/>
    <d v="1899-12-30T09:07:33"/>
    <n v="0"/>
    <n v="6.4"/>
    <s v="-83.445675"/>
    <s v="45.048626"/>
    <n v="1.1036116101153299"/>
    <n v="0"/>
    <n v="0"/>
    <s v="105_Friday"/>
    <s v="105_Week3_Friday"/>
    <n v="1"/>
    <n v="0"/>
    <n v="381"/>
    <e v="#N/A"/>
    <n v="76.668700000000001"/>
    <n v="40.1462"/>
    <s v="NO"/>
    <s v="MTWRF"/>
    <s v="No"/>
    <s v="Yes"/>
    <s v="Y"/>
    <n v="0"/>
  </r>
  <r>
    <s v="1885"/>
    <s v="70106"/>
    <s v="0"/>
    <x v="2"/>
    <x v="3"/>
    <x v="0"/>
    <s v="11"/>
    <s v="101"/>
    <s v="W"/>
    <n v="170"/>
    <s v="KENTUCKY FRIED CHICKEN"/>
    <s v="1130 STATE ST, ALPENA MI 49707 US"/>
    <n v="4.3632308021187803E-2"/>
    <s v="-11194"/>
    <s v="7"/>
    <d v="1899-12-30T09:07:35"/>
    <d v="1899-12-30T09:11:55"/>
    <n v="0"/>
    <n v="4.3250000000000002"/>
    <s v="-83.446096"/>
    <s v="45.048542"/>
    <n v="2.16894873977563E-2"/>
    <n v="0"/>
    <n v="0"/>
    <s v="105_Friday"/>
    <s v="105_Week3_Friday"/>
    <n v="1"/>
    <n v="0"/>
    <n v="171"/>
    <s v="101_Week3_Wednesday"/>
    <n v="80.545000000000002"/>
    <n v="79.055000000000007"/>
    <s v="NO"/>
    <s v="MTWRF"/>
    <s v="Yes"/>
    <s v="Yes"/>
    <s v="Y"/>
    <n v="0"/>
  </r>
  <r>
    <s v="2012"/>
    <s v="70565"/>
    <s v="0"/>
    <x v="2"/>
    <x v="3"/>
    <x v="0"/>
    <s v="12"/>
    <s v="101"/>
    <s v="W"/>
    <n v="180"/>
    <s v="Mancino's - Alpena"/>
    <s v="1235 State St. 319 Parson St., Alpena MI 49707 US"/>
    <n v="0.33028377406299098"/>
    <s v="-11195"/>
    <s v="7"/>
    <d v="1899-12-30T09:12:14"/>
    <d v="1899-12-30T09:26:54"/>
    <n v="0"/>
    <n v="14.675000000000001"/>
    <s v="-83.447651"/>
    <s v="45.048427"/>
    <n v="0.120038828911781"/>
    <n v="0"/>
    <n v="0"/>
    <s v="105_Friday"/>
    <s v="105_Week3_Friday"/>
    <n v="1"/>
    <n v="0"/>
    <n v="181"/>
    <s v="101_Week3_Wednesday"/>
    <n v="158.54249999999999"/>
    <n v="151.49619999999999"/>
    <s v="NO"/>
    <s v="MTWRF"/>
    <s v="Yes"/>
    <s v="Yes"/>
    <s v="Y"/>
    <n v="0"/>
  </r>
  <r>
    <s v="2082"/>
    <s v="70641"/>
    <s v="0"/>
    <x v="2"/>
    <x v="3"/>
    <x v="0"/>
    <s v="13"/>
    <s v="101"/>
    <s v="W"/>
    <n v="190"/>
    <s v="State St. Lube"/>
    <s v="105 Mason St., Alpena MI 49707 US"/>
    <n v="0.35469184257090097"/>
    <s v="-11196"/>
    <s v="7"/>
    <d v="1899-12-30T09:27:16"/>
    <d v="1899-12-30T09:36:19"/>
    <n v="0"/>
    <n v="9.0500000000000007"/>
    <s v="-83.4485"/>
    <s v="45.04766"/>
    <n v="0.12269284284906699"/>
    <n v="11"/>
    <n v="0.2"/>
    <s v="105_Friday"/>
    <s v="105_Week3_Friday"/>
    <n v="1"/>
    <n v="110"/>
    <n v="191"/>
    <s v="101_Week3_Wednesday"/>
    <n v="105.97"/>
    <n v="91.944999999999993"/>
    <s v="NO"/>
    <s v="MTWRF"/>
    <s v="Yes"/>
    <s v="Yes"/>
    <s v="Y"/>
    <n v="110"/>
  </r>
  <r>
    <s v="1979"/>
    <s v="70530"/>
    <s v="0"/>
    <x v="2"/>
    <x v="3"/>
    <x v="0"/>
    <s v="14"/>
    <s v="101"/>
    <s v="W"/>
    <n v="317"/>
    <s v="Big Boy Ripley"/>
    <s v="400 South Ripley, Alpena MI 49707 US"/>
    <n v="0.87889019399881396"/>
    <s v="-11197"/>
    <s v="7"/>
    <d v="1899-12-30T09:37:12"/>
    <d v="1899-12-30T09:57:09"/>
    <n v="0"/>
    <n v="19.941666666666666"/>
    <s v="-83.452781"/>
    <s v="45.048124"/>
    <n v="0.24321313703320599"/>
    <n v="0"/>
    <n v="0"/>
    <s v="105_Friday"/>
    <s v="105_Week3_Friday"/>
    <n v="1"/>
    <n v="0"/>
    <n v="318"/>
    <s v="101_Week3_Wednesday"/>
    <n v="129.74369999999999"/>
    <n v="58.167499999999997"/>
    <s v="NO"/>
    <s v="MTWRF"/>
    <s v="Yes"/>
    <s v="Yes"/>
    <s v="Y"/>
    <n v="0"/>
  </r>
  <r>
    <s v="14687"/>
    <s v="73395"/>
    <s v="2"/>
    <x v="2"/>
    <x v="3"/>
    <x v="0"/>
    <s v="15"/>
    <s v="103"/>
    <s v="T"/>
    <n v="283"/>
    <s v="MANGO (US-23)"/>
    <s v="2205 THUNDER BAY SHOPPING CENT, ALPENA MI 49707 US"/>
    <n v="1.05495259538293"/>
    <s v="-11198"/>
    <s v="7"/>
    <d v="1899-12-30T09:58:12"/>
    <d v="1899-12-30T10:07:53"/>
    <n v="0"/>
    <n v="9.683574621414877"/>
    <s v="-83.453774"/>
    <s v="45.043732"/>
    <n v="0.33953428500201699"/>
    <n v="0"/>
    <n v="0"/>
    <s v="105_Friday"/>
    <s v="105_Week3_Friday"/>
    <n v="1"/>
    <n v="0"/>
    <n v="284"/>
    <s v="103_Week3_Tuesday"/>
    <n v="42"/>
    <n v="42.157499999999999"/>
    <s v="NO"/>
    <s v="MTWRF"/>
    <s v="Yes"/>
    <s v="Yes"/>
    <s v="Y"/>
    <n v="0"/>
  </r>
  <r>
    <s v="2825"/>
    <s v="71433"/>
    <s v="0"/>
    <x v="2"/>
    <x v="3"/>
    <x v="0"/>
    <s v="16"/>
    <s v="103"/>
    <s v="T"/>
    <n v="240"/>
    <s v="NICK'S SOUTHSIDE DINER"/>
    <s v="3023 US 23 South, Alpena MI 49707 US"/>
    <n v="2.1284073237329699"/>
    <s v="-11199"/>
    <s v="7"/>
    <d v="1899-12-30T10:10:00"/>
    <d v="1899-12-30T10:10:18"/>
    <n v="0"/>
    <n v="0.3"/>
    <s v="-83.463816"/>
    <s v="45.031924"/>
    <n v="1.12974322892506"/>
    <n v="0"/>
    <n v="0"/>
    <s v="105_Friday"/>
    <s v="105_Week3_Friday"/>
    <n v="1"/>
    <n v="0"/>
    <n v="241"/>
    <s v="103_Week3_Tuesday"/>
    <n v="44.01"/>
    <n v="23.8675"/>
    <s v="NO"/>
    <s v="MTWRF"/>
    <s v="Yes"/>
    <s v="Yes"/>
    <s v="Y"/>
    <n v="0"/>
  </r>
  <r>
    <s v="2101"/>
    <s v="70971"/>
    <s v="1"/>
    <x v="2"/>
    <x v="3"/>
    <x v="0"/>
    <s v="17"/>
    <s v="103"/>
    <s v="T"/>
    <n v="230"/>
    <s v="Sports Unlimited"/>
    <s v="3137 US-23 South, Alpena MI 49707 US"/>
    <n v="0.299630181863904"/>
    <s v="-11200"/>
    <s v="7"/>
    <d v="1899-12-30T10:10:36"/>
    <d v="1899-12-30T10:23:20"/>
    <n v="0"/>
    <n v="12.733333333333334"/>
    <s v="-83.463831"/>
    <s v="45.028848"/>
    <n v="0.21508718582721201"/>
    <n v="0"/>
    <n v="0"/>
    <s v="105_Friday"/>
    <s v="105_Week3_Friday"/>
    <n v="1"/>
    <n v="0"/>
    <n v="231"/>
    <s v="103_Week3_Tuesday"/>
    <n v="50.465000000000003"/>
    <n v="50.465000000000003"/>
    <s v="NO"/>
    <s v="MTWRF"/>
    <s v="Yes"/>
    <s v="Yes"/>
    <s v="Y"/>
    <n v="0"/>
  </r>
  <r>
    <s v="14085"/>
    <s v="73507"/>
    <s v="0"/>
    <x v="2"/>
    <x v="3"/>
    <x v="0"/>
    <s v="18"/>
    <s v="103"/>
    <s v="T"/>
    <n v="1"/>
    <s v="FITZPATRICK HARDWARE"/>
    <s v="2733 US 23 SOUTH, ALPENA MI 49707 US"/>
    <n v="0.44664070755243301"/>
    <s v="-11201"/>
    <s v="7"/>
    <d v="1899-12-30T10:23:47"/>
    <d v="1899-12-30T10:32:49"/>
    <n v="0"/>
    <n v="9.0250000000000004"/>
    <s v="-83.463336"/>
    <s v="45.033109"/>
    <n v="0.31148605463224999"/>
    <n v="5"/>
    <n v="9.6153846153846201E-2"/>
    <s v="105_Friday"/>
    <s v="105_Week3_Friday"/>
    <n v="1"/>
    <n v="68"/>
    <n v="2"/>
    <s v="103_Week3_Tuesday"/>
    <n v="68.867500000000007"/>
    <n v="68.430000000000007"/>
    <s v="NO"/>
    <s v="MTWRF"/>
    <s v="Yes"/>
    <s v="Yes"/>
    <s v="Y"/>
    <n v="68"/>
  </r>
  <r>
    <s v="2062"/>
    <s v="70619"/>
    <s v="0"/>
    <x v="2"/>
    <x v="3"/>
    <x v="0"/>
    <s v="19"/>
    <s v="105"/>
    <s v="W"/>
    <n v="435"/>
    <s v="GOODRICH TRUCKING"/>
    <s v="3851 WORTH ROAD, Alpena MI 49707 US"/>
    <n v="5.6696024462580699"/>
    <s v="-11202"/>
    <s v="7"/>
    <d v="1899-12-30T10:38:29"/>
    <d v="1899-12-30T10:41:49"/>
    <n v="0"/>
    <n v="3.3333333333333335"/>
    <s v="-83.524533"/>
    <s v="45.009757"/>
    <n v="4.2780681455142098"/>
    <n v="6"/>
    <n v="0.113207547169811"/>
    <s v="105_Friday"/>
    <s v="105_Week3_Friday"/>
    <n v="1"/>
    <n v="13"/>
    <n v="436"/>
    <s v="105_Week3_Wednesday"/>
    <n v="25"/>
    <n v="30.7"/>
    <s v="NO"/>
    <s v="MTWRF"/>
    <s v="No"/>
    <s v="Yes"/>
    <s v="Y"/>
    <n v="13"/>
  </r>
  <r>
    <s v="13576"/>
    <s v="73496"/>
    <s v="0"/>
    <x v="2"/>
    <x v="3"/>
    <x v="0"/>
    <s v="20"/>
    <s v="101"/>
    <s v="M"/>
    <n v="0"/>
    <s v="MIDWEST DIESEL SERVICE LLC"/>
    <s v="7230 M-32, ALPENA MI 49707 US"/>
    <n v="10.798545204103"/>
    <s v="-11203"/>
    <s v="7"/>
    <d v="1899-12-30T10:52:37"/>
    <d v="1899-12-30T11:08:55"/>
    <n v="0"/>
    <n v="16.308333333333334"/>
    <s v="-83.597586"/>
    <s v="45.061156"/>
    <n v="9.4510467426927303"/>
    <n v="16"/>
    <n v="0.296296296296296"/>
    <s v="105_Friday"/>
    <s v="105_Week3_Friday"/>
    <n v="1"/>
    <n v="107"/>
    <n v="1"/>
    <s v="101_Week3_Monday"/>
    <n v="248.30250000000001"/>
    <n v="136.37"/>
    <s v="NO"/>
    <s v="MTWRF"/>
    <s v="Yes"/>
    <s v="Yes"/>
    <s v="Y"/>
    <n v="107"/>
  </r>
  <r>
    <s v="2970"/>
    <s v="73167"/>
    <s v="0"/>
    <x v="2"/>
    <x v="3"/>
    <x v="0"/>
    <s v="21"/>
    <s v="101"/>
    <s v="W"/>
    <n v="252"/>
    <s v="THUNDER BAY ELECTRIC"/>
    <s v="1693 M32, ALPENA MI 49707 US"/>
    <n v="5.2226518876850596"/>
    <s v="-11204"/>
    <s v="7"/>
    <d v="1899-12-30T11:14:09"/>
    <d v="1899-12-30T11:17:07"/>
    <n v="0"/>
    <n v="2.9750000000000001"/>
    <s v="-83.4863883"/>
    <s v="45.0611067"/>
    <n v="5.4422785982714901"/>
    <n v="0"/>
    <n v="0"/>
    <s v="105_Friday"/>
    <s v="105_Week3_Friday"/>
    <n v="1"/>
    <n v="22"/>
    <n v="253"/>
    <s v="101_Week3_Wednesday"/>
    <n v="142.65369999999999"/>
    <n v="91.463700000000003"/>
    <s v="NO"/>
    <s v="MTWRF"/>
    <s v="Yes"/>
    <s v="Yes"/>
    <s v="Y"/>
    <n v="22"/>
  </r>
  <r>
    <s v="1967"/>
    <s v="70518"/>
    <s v="0"/>
    <x v="2"/>
    <x v="3"/>
    <x v="0"/>
    <s v="22"/>
    <s v="101"/>
    <s v="M"/>
    <n v="0"/>
    <s v="Alpena County Road"/>
    <s v="1400 N. BAGLEY STREET, ALPENA MI 49707 US"/>
    <n v="2.4801615830510899"/>
    <s v="-11205"/>
    <s v="7"/>
    <d v="1899-12-30T11:19:36"/>
    <d v="1899-12-30T11:44:45"/>
    <n v="0"/>
    <n v="25.141666666666666"/>
    <s v="-83.4732837"/>
    <s v="45.0661747"/>
    <n v="1.1493303350436499"/>
    <n v="2"/>
    <n v="3.77358490566038E-2"/>
    <s v="105_Friday"/>
    <s v="105_Week3_Friday"/>
    <n v="1"/>
    <n v="141"/>
    <n v="1"/>
    <s v="101_Week3_Monday"/>
    <n v="238.6712"/>
    <n v="222.24"/>
    <s v="NO"/>
    <s v="MTWRF"/>
    <s v="Yes"/>
    <s v="Yes"/>
    <s v="Y"/>
    <n v="141"/>
  </r>
  <r>
    <s v="1944"/>
    <s v="70494"/>
    <s v="0"/>
    <x v="2"/>
    <x v="3"/>
    <x v="0"/>
    <s v="23"/>
    <s v="101"/>
    <s v="W"/>
    <n v="295"/>
    <s v="Alpena Supply Co."/>
    <s v="410 S. 11th AVE, ALPENA MI 49707 US"/>
    <n v="4.2044486887753001"/>
    <s v="-11206"/>
    <s v="7"/>
    <d v="1899-12-30T11:48:57"/>
    <d v="1899-12-30T11:56:25"/>
    <n v="0"/>
    <n v="7.4666666666666668"/>
    <s v="-83.44741"/>
    <s v="45.06821"/>
    <n v="1.91112537877585"/>
    <n v="3"/>
    <n v="5.7692307692307702E-2"/>
    <s v="105_Friday"/>
    <s v="105_Week3_Friday"/>
    <n v="1"/>
    <n v="16"/>
    <n v="296"/>
    <s v="101_Week3_Wednesday"/>
    <n v="76.14"/>
    <n v="86.056200000000004"/>
    <s v="NO"/>
    <s v="MTWRF"/>
    <s v="Yes"/>
    <s v="Yes"/>
    <s v="Y"/>
    <n v="16"/>
  </r>
  <r>
    <s v="1929"/>
    <s v="70477"/>
    <s v="0"/>
    <x v="2"/>
    <x v="3"/>
    <x v="0"/>
    <s v="24"/>
    <s v="103"/>
    <s v="T"/>
    <n v="76"/>
    <s v="Brett's Auto"/>
    <s v="1249 W. Chisholm St., Alpena MI 49707 US"/>
    <n v="1.5194873772561599"/>
    <s v="-11207"/>
    <s v="7"/>
    <d v="1899-12-30T11:57:56"/>
    <d v="1899-12-30T12:08:35"/>
    <n v="0"/>
    <n v="10.658333333333333"/>
    <s v="-83.446906"/>
    <s v="45.074074"/>
    <n v="0.45389965129945198"/>
    <n v="9"/>
    <n v="0.17307692307692299"/>
    <s v="105_Friday"/>
    <s v="105_Week3_Friday"/>
    <n v="1"/>
    <n v="26"/>
    <n v="77"/>
    <s v="103_Week3_Tuesday"/>
    <n v="37.56"/>
    <n v="37.56"/>
    <s v="NO"/>
    <s v="MTWRF"/>
    <s v="Yes"/>
    <s v="Yes"/>
    <s v="Y"/>
    <n v="26"/>
  </r>
  <r>
    <s v="2144"/>
    <s v="99152"/>
    <s v="8"/>
    <x v="2"/>
    <x v="3"/>
    <x v="0"/>
    <s v="25"/>
    <s v="101"/>
    <s v="F"/>
    <n v="1"/>
    <s v="ALPENA REGIONAL MEDICAL CENTER"/>
    <s v="1501 W. Chisholm, Alpena MI 49707 US"/>
    <n v="1.14352641440928"/>
    <s v="-11208"/>
    <s v="8"/>
    <d v="1899-12-30T12:09:44"/>
    <d v="1899-12-30T12:22:41"/>
    <n v="0"/>
    <n v="12.954166666666667"/>
    <s v="-83.449542"/>
    <s v="45.077664"/>
    <n v="0.32933311177736502"/>
    <n v="0"/>
    <n v="0"/>
    <s v="105_Friday"/>
    <s v="105_Week3_Friday"/>
    <n v="5"/>
    <n v="0"/>
    <n v="2"/>
    <s v="101_Week3_Friday"/>
    <n v="55.882739999999998"/>
    <n v="58.735999999999997"/>
    <s v="NO"/>
    <s v="MTWRF"/>
    <s v="Yes"/>
    <s v="Yes"/>
    <s v="Y"/>
    <n v="0"/>
  </r>
  <r>
    <s v="2154"/>
    <s v="99053"/>
    <s v="5"/>
    <x v="2"/>
    <x v="3"/>
    <x v="0"/>
    <s v="26"/>
    <s v="103"/>
    <s v="T"/>
    <n v="70"/>
    <s v="NORTHWOOD SOLUTIONS INC"/>
    <s v="4040 US - 23 North, Alpena MI 49707 US"/>
    <n v="3.8389504980295901"/>
    <s v="-11209"/>
    <s v="7"/>
    <d v="1899-12-30T12:26:32"/>
    <d v="1899-12-30T12:35:23"/>
    <n v="0"/>
    <n v="8.8583333333333343"/>
    <s v="-83.4531537"/>
    <s v="45.1066202"/>
    <n v="2.2247479510449102"/>
    <n v="0"/>
    <n v="0"/>
    <s v="105_Friday"/>
    <s v="105_Week3_Friday"/>
    <n v="1"/>
    <n v="0"/>
    <n v="71"/>
    <s v="103_Week3_Tuesday"/>
    <n v="51.04"/>
    <n v="51.04"/>
    <s v="NO"/>
    <s v="MTWRF"/>
    <s v="Yes"/>
    <s v="Yes"/>
    <s v="Y"/>
    <n v="0"/>
  </r>
  <r>
    <s v="2028"/>
    <s v="99052"/>
    <s v="1"/>
    <x v="2"/>
    <x v="3"/>
    <x v="0"/>
    <s v="27"/>
    <s v="103"/>
    <s v="T"/>
    <n v="40"/>
    <s v="APS BESSER ELEMENTARY SCHOOL"/>
    <s v="375 WILSON ST, Alpena MI 49707 US"/>
    <n v="2.94205431453884"/>
    <s v="-11210"/>
    <s v="7"/>
    <d v="1899-12-30T12:38:20"/>
    <d v="1899-12-30T12:49:20"/>
    <n v="0"/>
    <n v="11.008333333333333"/>
    <s v="-83.452565"/>
    <s v="45.084634"/>
    <n v="1.8014972088700301"/>
    <n v="0"/>
    <n v="0"/>
    <s v="105_Friday"/>
    <s v="105_Week3_Friday"/>
    <n v="1"/>
    <n v="0"/>
    <n v="41"/>
    <s v="103_Week3_Tuesday"/>
    <n v="31.98"/>
    <n v="44.482500000000002"/>
    <s v="NO"/>
    <s v="MTWRF"/>
    <s v="Yes"/>
    <s v="Yes"/>
    <s v="Y"/>
    <n v="0"/>
  </r>
  <r>
    <s v="11726"/>
    <s v="70608"/>
    <s v="1"/>
    <x v="2"/>
    <x v="3"/>
    <x v="0"/>
    <s v="28"/>
    <s v="103"/>
    <s v="T"/>
    <n v="75"/>
    <s v="BESSER 23 NORTH"/>
    <s v="801 JOHNSON ST, ALPENA MI 49707 US"/>
    <n v="2.4209980927407702"/>
    <s v="-11211"/>
    <s v="7"/>
    <d v="1899-12-30T12:51:45"/>
    <d v="1899-12-30T12:54:17"/>
    <n v="0"/>
    <n v="2.5333333333333332"/>
    <s v="-83.4385059"/>
    <s v="45.078044"/>
    <n v="1.0105626290376299"/>
    <n v="8"/>
    <n v="0.16"/>
    <s v="105_Friday"/>
    <s v="105_Week3_Friday"/>
    <n v="1"/>
    <n v="21"/>
    <n v="76"/>
    <s v="103_Week3_Tuesday"/>
    <n v="33.217500000000001"/>
    <n v="43.49"/>
    <s v="NO"/>
    <s v="MTWRF"/>
    <s v="Yes"/>
    <s v="Yes"/>
    <s v="Y"/>
    <n v="21"/>
  </r>
  <r>
    <s v="2051"/>
    <s v="70608"/>
    <s v="0"/>
    <x v="2"/>
    <x v="3"/>
    <x v="0"/>
    <s v="29"/>
    <s v="103"/>
    <s v="T"/>
    <n v="10"/>
    <s v="Besser Company"/>
    <s v="801 Johnson St., Alpena MI 49707 US"/>
    <n v="0"/>
    <s v="-11212"/>
    <s v="7"/>
    <d v="1899-12-30T12:54:17"/>
    <d v="1899-12-30T13:03:34"/>
    <n v="0"/>
    <n v="9.2833333333333332"/>
    <s v="-83.4385059"/>
    <s v="45.078044"/>
    <m/>
    <n v="23"/>
    <n v="0.43396226415094302"/>
    <s v="105_Friday"/>
    <s v="105_Week3_Friday"/>
    <n v="1"/>
    <n v="155"/>
    <n v="11"/>
    <s v="103_Week3_Tuesday"/>
    <n v="412.3075"/>
    <n v="337.0462"/>
    <s v="NO"/>
    <s v="MTWRF"/>
    <s v="Yes"/>
    <s v="Yes"/>
    <s v="Y"/>
    <n v="155"/>
  </r>
  <r>
    <s v="1950"/>
    <s v="70500"/>
    <s v="0"/>
    <x v="2"/>
    <x v="3"/>
    <x v="0"/>
    <s v="30"/>
    <s v="101"/>
    <s v="W"/>
    <n v="300"/>
    <s v="Players Pub &amp; Grub"/>
    <s v="113 S. Ninth St., Alpena MI 49707 US"/>
    <n v="2.2387528233230101"/>
    <s v="-11213"/>
    <s v="7"/>
    <d v="1899-12-30T13:05:49"/>
    <d v="1899-12-30T13:16:18"/>
    <n v="0"/>
    <n v="10.483333333333334"/>
    <s v="-83.4422808"/>
    <s v="45.0687915"/>
    <n v="0.82631984209838205"/>
    <n v="0"/>
    <n v="0"/>
    <s v="105_Friday"/>
    <s v="105_Week3_Friday"/>
    <n v="1"/>
    <n v="0"/>
    <n v="301"/>
    <s v="101_Week3_Wednesday"/>
    <n v="51.77"/>
    <n v="13.4625"/>
    <s v="NO"/>
    <s v="MTWRF"/>
    <s v="Yes"/>
    <s v="Yes"/>
    <s v="Y"/>
    <n v="0"/>
  </r>
  <r>
    <s v="1954"/>
    <s v="70622"/>
    <s v="1"/>
    <x v="2"/>
    <x v="3"/>
    <x v="0"/>
    <s v="31"/>
    <s v="101"/>
    <s v="W"/>
    <n v="80"/>
    <s v="WOLVERINE STATE CREDIT UNION"/>
    <s v="417 W. Chisholm St., Alpena MI 49707 US"/>
    <n v="0.92291836626827695"/>
    <s v="-11214"/>
    <s v="5"/>
    <d v="1899-12-30T13:17:13"/>
    <d v="1899-12-30T13:23:53"/>
    <n v="0"/>
    <n v="6.666666666666667"/>
    <s v="-83.437022"/>
    <s v="45.065837"/>
    <n v="0.36256453873967798"/>
    <n v="0"/>
    <n v="0"/>
    <s v="105_Friday"/>
    <s v="105_Week3_Friday"/>
    <n v="1"/>
    <n v="0"/>
    <n v="81"/>
    <s v="101_Week3_Wednesday"/>
    <n v="19.295000000000002"/>
    <n v="19.295000000000002"/>
    <s v="NO"/>
    <s v="MTWRF"/>
    <s v="Yes"/>
    <s v="Yes"/>
    <s v="Y"/>
    <n v="0"/>
  </r>
  <r>
    <s v="1952"/>
    <s v="70502"/>
    <s v="0"/>
    <x v="2"/>
    <x v="3"/>
    <x v="0"/>
    <s v="32"/>
    <s v="101"/>
    <s v="W"/>
    <n v="310"/>
    <s v="Latitudes"/>
    <s v="307 W. Chisholm St., Alpena MI 49707 US"/>
    <n v="0.326104061678052"/>
    <s v="-11215"/>
    <s v="7"/>
    <d v="1899-12-30T13:24:13"/>
    <d v="1899-12-30T13:31:47"/>
    <n v="0"/>
    <n v="7.5666666666666664"/>
    <s v="-83.435797"/>
    <s v="45.06455"/>
    <n v="0.103282762571967"/>
    <n v="0"/>
    <n v="0"/>
    <s v="105_Friday"/>
    <s v="105_Week3_Friday"/>
    <n v="1"/>
    <n v="0"/>
    <n v="311"/>
    <s v="101_Week3_Wednesday"/>
    <n v="58.945"/>
    <n v="17.477499999999999"/>
    <s v="NO"/>
    <s v="MTWRF"/>
    <s v="Yes"/>
    <s v="Yes"/>
    <s v="Y"/>
    <n v="0"/>
  </r>
  <r>
    <s v="2963"/>
    <s v="73159"/>
    <s v="0"/>
    <x v="2"/>
    <x v="3"/>
    <x v="0"/>
    <s v="33"/>
    <s v="103"/>
    <s v="T"/>
    <n v="300"/>
    <s v="MUDDY PAWS"/>
    <s v="217 W CHISHOLM, ALPENA MI 49707 US"/>
    <n v="0.198253953829408"/>
    <s v="-11216"/>
    <s v="5"/>
    <d v="1899-12-30T13:31:59"/>
    <d v="1899-12-30T13:32:07"/>
    <n v="0"/>
    <n v="0.13333333333333333"/>
    <s v="-83.434974"/>
    <s v="45.063837"/>
    <n v="6.2789132563197805E-2"/>
    <n v="0"/>
    <n v="0"/>
    <s v="105_Friday"/>
    <s v="105_Week3_Friday"/>
    <n v="1"/>
    <n v="0"/>
    <n v="301"/>
    <s v="103_Week3_Tuesday"/>
    <n v="17.5"/>
    <n v="17.5"/>
    <s v="NO"/>
    <s v="MTWRF"/>
    <s v="Yes"/>
    <s v="Yes"/>
    <s v="Y"/>
    <n v="0"/>
  </r>
  <r>
    <s v="2376"/>
    <s v="70961"/>
    <s v="0"/>
    <x v="2"/>
    <x v="3"/>
    <x v="0"/>
    <s v="34"/>
    <s v="101"/>
    <s v="W"/>
    <n v="315"/>
    <s v="WMCR"/>
    <s v="224 WEST CHISHOLM, ALPENA MI 49707 US"/>
    <n v="5.5224979296326603E-2"/>
    <s v="-11217"/>
    <s v="6"/>
    <d v="1899-12-30T13:32:10"/>
    <d v="1899-12-30T13:38:23"/>
    <n v="0"/>
    <n v="6.2166666666666668"/>
    <s v="-83.4348855756681"/>
    <s v="45.0634615269899"/>
    <n v="1.74897623213685E-2"/>
    <n v="0"/>
    <n v="0"/>
    <s v="105_Friday"/>
    <s v="105_Week3_Friday"/>
    <n v="1"/>
    <n v="0"/>
    <n v="316"/>
    <s v="101_Week3_Wednesday"/>
    <n v="30.295000000000002"/>
    <n v="30.295000000000002"/>
    <s v="NO"/>
    <s v="MTWRF"/>
    <s v="Yes"/>
    <s v="Yes"/>
    <s v="Y"/>
    <n v="0"/>
  </r>
  <r>
    <s v="12964"/>
    <s v="73395"/>
    <s v="1"/>
    <x v="2"/>
    <x v="3"/>
    <x v="0"/>
    <s v="35"/>
    <s v="103"/>
    <s v="T"/>
    <n v="285"/>
    <s v="MANGOS"/>
    <s v="121 WEST CHISHOLM, ALPENA MI 49707 US"/>
    <n v="0.23273578844964499"/>
    <s v="-11218"/>
    <s v="7"/>
    <d v="1899-12-30T13:38:37"/>
    <d v="1899-12-30T13:40:22"/>
    <n v="0"/>
    <n v="1.7583333333333333"/>
    <s v="-83.433654"/>
    <s v="45.062969"/>
    <n v="7.37067022358526E-2"/>
    <n v="0"/>
    <n v="0"/>
    <s v="105_Friday"/>
    <s v="105_Week3_Friday"/>
    <n v="1"/>
    <n v="0"/>
    <n v="286"/>
    <s v="103_Week3_Tuesday"/>
    <n v="78.34"/>
    <n v="37.625"/>
    <s v="NO"/>
    <s v="MTWR"/>
    <s v="Yes"/>
    <s v="Yes"/>
    <s v="N"/>
    <n v="0"/>
  </r>
  <r>
    <s v="2165"/>
    <s v="99053"/>
    <s v="12"/>
    <x v="2"/>
    <x v="3"/>
    <x v="0"/>
    <s v="36"/>
    <s v="103"/>
    <s v="T"/>
    <n v="286"/>
    <s v="Employment Services Inc."/>
    <s v="110 W. Chisholm St. P.O. Box 832, Alpena MI 49707 US"/>
    <n v="1.19292605668306E-2"/>
    <s v="-11219"/>
    <s v="7"/>
    <d v="1899-12-30T13:40:23"/>
    <d v="1899-12-30T13:43:22"/>
    <n v="0"/>
    <n v="2.9833333333333334"/>
    <s v="-83.433956"/>
    <s v="45.062487"/>
    <n v="3.7779416015175098E-3"/>
    <n v="0"/>
    <n v="0"/>
    <s v="105_Friday"/>
    <s v="105_Week3_Friday"/>
    <n v="1"/>
    <n v="0"/>
    <n v="287"/>
    <s v="103_Week3_Tuesday"/>
    <n v="0"/>
    <n v="14.567500000000001"/>
    <s v="NO"/>
    <s v="MTWRF"/>
    <s v="Yes"/>
    <s v="Yes"/>
    <s v="Y"/>
    <n v="0"/>
  </r>
  <r>
    <s v="10082"/>
    <s v="73355"/>
    <s v="0"/>
    <x v="2"/>
    <x v="3"/>
    <x v="0"/>
    <s v="37"/>
    <s v="105"/>
    <s v="T"/>
    <n v="310"/>
    <s v="THE FRESH PALATE"/>
    <s v="109 N SECOND, ALPENA MI 49707 US"/>
    <n v="0.20225441455841101"/>
    <s v="-11220"/>
    <s v="7"/>
    <d v="1899-12-30T13:43:34"/>
    <d v="1899-12-30T13:53:06"/>
    <n v="0"/>
    <n v="9.5250000000000004"/>
    <s v="-83.433161"/>
    <s v="45.062726"/>
    <n v="5.5322373842350898E-2"/>
    <n v="0"/>
    <n v="0"/>
    <s v="105_Friday"/>
    <s v="105_Week3_Friday"/>
    <n v="1"/>
    <n v="0"/>
    <n v="311"/>
    <s v="105_Week3_Tuesday"/>
    <n v="260.57619999999997"/>
    <n v="86.898700000000005"/>
    <s v="NO"/>
    <s v="MTWRF"/>
    <s v="No"/>
    <s v="Yes"/>
    <s v="Y"/>
    <n v="0"/>
  </r>
  <r>
    <s v="12408"/>
    <s v="73063"/>
    <s v="7"/>
    <x v="2"/>
    <x v="3"/>
    <x v="0"/>
    <s v="38"/>
    <s v="103"/>
    <s v="T"/>
    <n v="340"/>
    <s v="ALCONA HEALTH-LINCOLN SCHOOL"/>
    <s v="309 WEST LAKE ST, ALPENA MI 49707 US"/>
    <n v="2.3068027328699801"/>
    <s v="-11221"/>
    <s v="7"/>
    <d v="1899-12-30T13:55:24"/>
    <d v="1899-12-30T13:55:34"/>
    <n v="0"/>
    <n v="0.16666666666666666"/>
    <s v="-83.429141"/>
    <s v="45.069381"/>
    <n v="0.80025972342301199"/>
    <n v="0"/>
    <n v="0"/>
    <s v="105_Friday"/>
    <s v="105_Week3_Friday"/>
    <n v="1"/>
    <n v="0"/>
    <n v="341"/>
    <s v="103_Week3_Tuesday"/>
    <n v="62.22"/>
    <n v="62.22"/>
    <s v="NO"/>
    <s v="MTWRF"/>
    <s v="Yes"/>
    <s v="Yes"/>
    <s v="Y"/>
    <n v="0"/>
  </r>
  <r>
    <s v=""/>
    <m/>
    <m/>
    <x v="2"/>
    <x v="3"/>
    <x v="0"/>
    <s v=""/>
    <m/>
    <m/>
    <m/>
    <s v="Alpena Depot"/>
    <s v="120 E Herman St,, Alpena 49707 US"/>
    <n v="2.5720519572496401"/>
    <s v="-10598"/>
    <m/>
    <d v="1899-12-30T13:58:08"/>
    <d v="1899-12-30T13:58:08"/>
    <n v="0"/>
    <m/>
    <s v="-83.416387"/>
    <s v="45.0710235"/>
    <n v="0.76880666611322002"/>
    <m/>
    <m/>
    <s v="105_Friday"/>
    <s v="105_Week3_Friday"/>
    <n v="20"/>
    <m/>
    <n v="1"/>
    <e v="#N/A"/>
    <m/>
    <m/>
    <m/>
    <m/>
    <s v="Yes"/>
    <s v="Yes"/>
    <m/>
    <m/>
  </r>
  <r>
    <s v="2144"/>
    <s v="99152"/>
    <s v="8"/>
    <x v="2"/>
    <x v="3"/>
    <x v="1"/>
    <s v="1"/>
    <s v="101"/>
    <s v="M"/>
    <n v="1"/>
    <s v="ALPENA REGIONAL MEDICAL CENTER"/>
    <s v="1501 W. Chisholm, Alpena MI 49707 US"/>
    <n v="6.6603971887379902"/>
    <s v="-11077"/>
    <s v="8"/>
    <d v="1899-12-30T06:06:39"/>
    <d v="1899-12-30T06:19:36"/>
    <n v="0"/>
    <n v="12.954166666666667"/>
    <s v="-83.449542"/>
    <s v="45.077664"/>
    <n v="2.18705253149666"/>
    <n v="0"/>
    <n v="0"/>
    <s v="105_Monday"/>
    <s v="105_Week3_Monday"/>
    <n v="5"/>
    <n v="0"/>
    <n v="2"/>
    <s v="101_Week3_Monday"/>
    <n v="55.882739999999998"/>
    <n v="58.735999999999997"/>
    <s v="NO"/>
    <s v="MTWRF"/>
    <s v="Yes"/>
    <s v="Yes"/>
    <s v="Y"/>
    <n v="0"/>
  </r>
  <r>
    <s v="13811"/>
    <s v="73501"/>
    <s v="0"/>
    <x v="2"/>
    <x v="3"/>
    <x v="1"/>
    <s v="2"/>
    <s v="105"/>
    <s v="W"/>
    <n v="96"/>
    <s v="ANGRY OVEN"/>
    <s v="2570 N. ST. HELEN ROAD, ST. HELEN MI 48656 US"/>
    <n v="100.23164992407"/>
    <s v="-11078"/>
    <s v="6"/>
    <d v="1899-12-30T07:59:50"/>
    <d v="1899-12-30T08:03:09"/>
    <n v="0"/>
    <n v="3.3166666666666669"/>
    <s v="-84.409681"/>
    <s v="44.371628"/>
    <n v="95.076595289025803"/>
    <n v="0"/>
    <n v="0"/>
    <s v="105_Monday"/>
    <s v="105_Week3_Monday"/>
    <n v="1"/>
    <n v="0"/>
    <n v="97"/>
    <s v="105_Week3_Wednesday"/>
    <n v="50.697499999999998"/>
    <n v="32.372500000000002"/>
    <s v="NO"/>
    <s v="MTWRF"/>
    <s v="No"/>
    <s v="Yes"/>
    <s v="Y"/>
    <n v="0"/>
  </r>
  <r>
    <s v="2417"/>
    <s v="71004"/>
    <s v="0"/>
    <x v="2"/>
    <x v="3"/>
    <x v="1"/>
    <s v="3"/>
    <s v="105"/>
    <s v="W"/>
    <n v="67"/>
    <s v="No Limits Pizza - St. Helen"/>
    <s v="2040 St. Helen Rd., St. Helen MI 48656 US"/>
    <n v="1.31142157688737"/>
    <s v="-11079"/>
    <s v="6"/>
    <d v="1899-12-30T08:04:28"/>
    <d v="1899-12-30T08:04:42"/>
    <n v="0"/>
    <n v="0.23333333333333334"/>
    <s v="-84.409904"/>
    <s v="44.364077"/>
    <n v="0.57284364594228099"/>
    <n v="0"/>
    <n v="0"/>
    <s v="105_Monday"/>
    <s v="105_Week3_Monday"/>
    <n v="1"/>
    <n v="0"/>
    <n v="68"/>
    <s v="105_Week3_Wednesday"/>
    <n v="28.093699999999998"/>
    <n v="29.88"/>
    <s v="NO"/>
    <s v="TWRF"/>
    <s v="No"/>
    <s v="Yes"/>
    <s v="N"/>
    <n v="0"/>
  </r>
  <r>
    <s v="2766"/>
    <s v="71371"/>
    <s v="0"/>
    <x v="2"/>
    <x v="3"/>
    <x v="1"/>
    <s v="4"/>
    <s v="105"/>
    <s v="W"/>
    <n v="70"/>
    <s v="JEN'S HEN HOUSE"/>
    <s v="1965 N ST HELEN ROAD, St. Helen MI 48656 US"/>
    <n v="0.23793746531009699"/>
    <s v="-11080"/>
    <s v="5"/>
    <d v="1899-12-30T08:04:56"/>
    <d v="1899-12-30T08:10:04"/>
    <n v="0"/>
    <n v="5.1333333333333337"/>
    <s v="-84.410631"/>
    <s v="44.36293"/>
    <n v="7.9859568877150497E-2"/>
    <n v="0"/>
    <n v="0"/>
    <s v="105_Monday"/>
    <s v="105_Week3_Monday"/>
    <n v="1"/>
    <n v="0"/>
    <n v="71"/>
    <s v="105_Week3_Wednesday"/>
    <n v="125.0675"/>
    <n v="70.912499999999994"/>
    <s v="NO"/>
    <s v="WRF"/>
    <s v="No"/>
    <s v="Yes"/>
    <s v="N"/>
    <n v="0"/>
  </r>
  <r>
    <s v="11727"/>
    <s v="73439"/>
    <s v="0"/>
    <x v="2"/>
    <x v="3"/>
    <x v="1"/>
    <s v="5"/>
    <s v="105"/>
    <s v="W"/>
    <n v="87"/>
    <s v="RICHFIELD TOWNSHIP"/>
    <s v="1410 N. ST HELEN RD, ST. HELEN MI 48656 US"/>
    <n v="1.1238372344523699"/>
    <s v="-11081"/>
    <s v="4"/>
    <d v="1899-12-30T08:11:12"/>
    <d v="1899-12-30T08:20:53"/>
    <n v="0"/>
    <n v="9.683574621414877"/>
    <s v="-84.4095896"/>
    <s v="44.3545597"/>
    <n v="0.57793202724645298"/>
    <n v="0"/>
    <n v="0"/>
    <s v="105_Monday"/>
    <s v="105_Week3_Monday"/>
    <n v="1"/>
    <n v="0"/>
    <n v="88"/>
    <s v="105_Week3_Wednesday"/>
    <n v="19.7225"/>
    <n v="19.7225"/>
    <s v="NO"/>
    <s v="MTWRF"/>
    <s v="No"/>
    <s v="Yes"/>
    <s v="Y"/>
    <n v="0"/>
  </r>
  <r>
    <s v="2892"/>
    <s v="99054"/>
    <s v="28"/>
    <x v="2"/>
    <x v="3"/>
    <x v="1"/>
    <s v="6"/>
    <s v="103"/>
    <s v="F"/>
    <n v="105"/>
    <s v="CHARTER COMMUNICATIONS- WEST"/>
    <s v="3432 M-76, WEST BRANCH MI 48661 US"/>
    <n v="11.238507788628301"/>
    <s v="-11082"/>
    <s v="6"/>
    <d v="1899-12-30T08:32:07"/>
    <d v="1899-12-30T08:43:42"/>
    <n v="0"/>
    <n v="11.583333333333334"/>
    <s v="-84.264076"/>
    <s v="44.277772"/>
    <n v="11.217615015357699"/>
    <n v="0"/>
    <n v="0"/>
    <s v="105_Monday"/>
    <s v="105_Week3_Monday"/>
    <n v="1"/>
    <n v="0"/>
    <n v="106"/>
    <s v="103_Week3_Friday"/>
    <n v="56.49"/>
    <n v="60.8125"/>
    <s v="NO"/>
    <s v="MTWRF"/>
    <s v="Yes"/>
    <s v="Yes"/>
    <s v="Y"/>
    <n v="0"/>
  </r>
  <r>
    <s v="2339"/>
    <s v="99058"/>
    <s v="5"/>
    <x v="2"/>
    <x v="3"/>
    <x v="1"/>
    <s v="7"/>
    <s v="105"/>
    <s v="M"/>
    <n v="0"/>
    <s v="Forward #26 (W/B 2)"/>
    <s v="600 Houghton Ave. 219 N. Front St., West Branch MI 48661 US"/>
    <n v="1.50597348436713"/>
    <s v="-11083"/>
    <s v="7"/>
    <d v="1899-12-30T08:45:12"/>
    <d v="1899-12-30T08:54:26"/>
    <n v="0"/>
    <n v="9.2249999999999996"/>
    <s v="-84.242915"/>
    <s v="44.275974"/>
    <n v="1.0510107221509799"/>
    <n v="0"/>
    <n v="0"/>
    <s v="105_Monday"/>
    <s v="105_Week3_Monday"/>
    <n v="1"/>
    <n v="0"/>
    <n v="1"/>
    <s v="105_Week3_Monday"/>
    <n v="22.23"/>
    <n v="27.97"/>
    <s v="NO"/>
    <s v="MTWRF"/>
    <s v="No"/>
    <s v="No"/>
    <s v="Y"/>
    <m/>
  </r>
  <r>
    <s v="2347"/>
    <s v="70930"/>
    <s v="0"/>
    <x v="2"/>
    <x v="3"/>
    <x v="1"/>
    <s v="8"/>
    <s v="105"/>
    <s v="M"/>
    <n v="0"/>
    <s v="G's Pizzeria"/>
    <s v="200 W. Houghton, West Branch MI 48661 US"/>
    <n v="0.61962902545928999"/>
    <s v="-11084"/>
    <s v="7"/>
    <d v="1899-12-30T08:55:03"/>
    <d v="1899-12-30T09:08:27"/>
    <n v="0"/>
    <n v="13.408333333333333"/>
    <s v="-84.237595"/>
    <s v="44.276007"/>
    <n v="0.26401058357225898"/>
    <n v="0"/>
    <n v="0"/>
    <s v="105_Monday"/>
    <s v="105_Week3_Monday"/>
    <n v="1"/>
    <n v="0"/>
    <n v="1"/>
    <s v="105_Week3_Monday"/>
    <n v="227.79499999999999"/>
    <n v="188.8937"/>
    <s v="NO"/>
    <s v="MTWRF"/>
    <s v="No"/>
    <s v="No"/>
    <s v="Y"/>
    <m/>
  </r>
  <r>
    <s v="11694"/>
    <s v="99080"/>
    <s v="3"/>
    <x v="2"/>
    <x v="3"/>
    <x v="1"/>
    <s v="9"/>
    <s v="105"/>
    <s v="M"/>
    <n v="0"/>
    <s v="MERCANTILE BANK"/>
    <s v="502 W. HOUGHTON, WEST BRANCH MI 48661 US"/>
    <n v="0.48214793205261203"/>
    <s v="-11085"/>
    <s v="6"/>
    <d v="1899-12-30T09:08:56"/>
    <d v="1899-12-30T09:13:05"/>
    <n v="0"/>
    <n v="4.1500000000000004"/>
    <s v="-84.241748"/>
    <s v="44.275974"/>
    <n v="0.206000221754124"/>
    <n v="0"/>
    <n v="0"/>
    <s v="105_Monday"/>
    <s v="105_Week3_Monday"/>
    <n v="1"/>
    <n v="0"/>
    <n v="1"/>
    <s v="105_Week3_Monday"/>
    <n v="10.5"/>
    <n v="17.850000000000001"/>
    <s v="NO"/>
    <s v="TWRF"/>
    <s v="No"/>
    <s v="No"/>
    <s v="N"/>
    <m/>
  </r>
  <r>
    <s v="2344"/>
    <s v="70927"/>
    <s v="0"/>
    <x v="2"/>
    <x v="3"/>
    <x v="1"/>
    <s v="10"/>
    <s v="105"/>
    <s v="M"/>
    <n v="0"/>
    <s v="Logger's Depot"/>
    <s v="314 W. Houghton P.O. Box 837, West Branch MI 48661 US"/>
    <n v="0.290755555033684"/>
    <s v="-11086"/>
    <s v="7"/>
    <d v="1899-12-30T09:13:23"/>
    <d v="1899-12-30T09:22:54"/>
    <n v="0"/>
    <n v="9.5166666666666675"/>
    <s v="-84.239256"/>
    <s v="44.276049"/>
    <n v="0.123615188387155"/>
    <n v="0"/>
    <n v="0"/>
    <s v="105_Monday"/>
    <s v="105_Week3_Monday"/>
    <n v="1"/>
    <n v="0"/>
    <n v="1"/>
    <s v="105_Week3_Monday"/>
    <n v="98.222499999999997"/>
    <n v="50.5"/>
    <s v="NO"/>
    <s v="MTWRF"/>
    <s v="No"/>
    <s v="No"/>
    <s v="Y"/>
    <m/>
  </r>
  <r>
    <s v="11717"/>
    <s v="73438"/>
    <s v="0"/>
    <x v="2"/>
    <x v="3"/>
    <x v="1"/>
    <s v="11"/>
    <s v="103"/>
    <s v="F"/>
    <n v="141"/>
    <s v="BUCK'S COUNTRY COOKIN'"/>
    <s v="105 PLAZA DR, WEST BRANCH MI 48661 US"/>
    <n v="1.51917310804129"/>
    <s v="-11087"/>
    <s v="7"/>
    <d v="1899-12-30T09:24:25"/>
    <d v="1899-12-30T09:36:39"/>
    <n v="0"/>
    <n v="12.233333333333334"/>
    <s v="-84.225457"/>
    <s v="44.276041"/>
    <n v="0.68526275562753602"/>
    <n v="2"/>
    <n v="3.8461538461538498E-2"/>
    <s v="105_Monday"/>
    <s v="105_Week3_Monday"/>
    <n v="1"/>
    <n v="52"/>
    <n v="142"/>
    <s v="103_Week3_Friday"/>
    <n v="60.893700000000003"/>
    <n v="23.643699999999999"/>
    <s v="NO"/>
    <s v="MTRF"/>
    <s v="Yes"/>
    <s v="Yes"/>
    <s v="Y"/>
    <n v="52"/>
  </r>
  <r>
    <s v="2343"/>
    <s v="70926"/>
    <s v="0"/>
    <x v="2"/>
    <x v="3"/>
    <x v="1"/>
    <s v="12"/>
    <s v="105"/>
    <s v="M"/>
    <n v="0"/>
    <s v="Miller Construction"/>
    <s v="262 W. M-55, West Branch MI 48661 US"/>
    <n v="5.5440049543976802"/>
    <s v="-11088"/>
    <s v="7"/>
    <d v="1899-12-30T09:42:12"/>
    <d v="1899-12-30T09:51:14"/>
    <n v="0"/>
    <n v="9.0250000000000004"/>
    <s v="-84.1367732"/>
    <s v="44.2774422"/>
    <n v="4.4136659668002096"/>
    <n v="27"/>
    <n v="0.51923076923076905"/>
    <s v="105_Monday"/>
    <s v="105_Week3_Monday"/>
    <n v="1"/>
    <n v="114"/>
    <n v="1"/>
    <s v="105_Week3_Monday"/>
    <n v="142.47499999999999"/>
    <n v="139.76499999999999"/>
    <s v="NO"/>
    <s v="MTWRF"/>
    <s v="No"/>
    <s v="No"/>
    <s v="Y"/>
    <m/>
  </r>
  <r>
    <s v="11692"/>
    <s v="99080"/>
    <s v="1"/>
    <x v="2"/>
    <x v="3"/>
    <x v="1"/>
    <s v="13"/>
    <s v="105"/>
    <s v="M"/>
    <n v="0"/>
    <s v="MERCANTILE BANK"/>
    <s v="2087 S M-76, WEST BRANCH MI 48661 US"/>
    <n v="5.55319138243794"/>
    <s v="-11089"/>
    <s v="6"/>
    <d v="1899-12-30T09:56:46"/>
    <d v="1899-12-30T10:02:20"/>
    <n v="0"/>
    <n v="5.5666666666666664"/>
    <s v="-84.221196"/>
    <s v="44.274821"/>
    <n v="4.5274328551759497"/>
    <n v="0"/>
    <n v="0"/>
    <s v="105_Monday"/>
    <s v="105_Week3_Monday"/>
    <n v="1"/>
    <n v="0"/>
    <n v="1"/>
    <s v="105_Week3_Monday"/>
    <n v="12.025"/>
    <n v="25.675000000000001"/>
    <s v="NO"/>
    <s v="TWRF"/>
    <s v="No"/>
    <s v="No"/>
    <s v="N"/>
    <m/>
  </r>
  <r>
    <s v="9425"/>
    <s v="73304"/>
    <s v="0"/>
    <x v="2"/>
    <x v="3"/>
    <x v="1"/>
    <s v="14"/>
    <s v="103"/>
    <s v="F"/>
    <n v="50"/>
    <s v="TIM HORTON'S"/>
    <s v="2960 COOK RD, WEST BRANCH MI 48661 US"/>
    <n v="2.8692784048616899"/>
    <s v="-11090"/>
    <s v="7"/>
    <d v="1899-12-30T10:05:13"/>
    <d v="1899-12-30T10:13:12"/>
    <n v="0"/>
    <n v="7.9833333333333334"/>
    <s v="-84.226168"/>
    <s v="44.250415"/>
    <n v="1.83066596884967"/>
    <n v="0"/>
    <n v="0"/>
    <s v="105_Monday"/>
    <s v="105_Week3_Monday"/>
    <n v="1"/>
    <n v="0"/>
    <n v="51"/>
    <s v="103_Week3_Friday"/>
    <n v="49.34"/>
    <n v="43.172499999999999"/>
    <s v="NO"/>
    <s v="MTWRF"/>
    <s v="Yes"/>
    <s v="Yes"/>
    <s v="Y"/>
    <n v="0"/>
  </r>
  <r>
    <s v="2349"/>
    <s v="70932"/>
    <s v="0"/>
    <x v="2"/>
    <x v="3"/>
    <x v="1"/>
    <s v="15"/>
    <s v="103"/>
    <s v="F"/>
    <n v="60"/>
    <s v="Quality Inn"/>
    <s v="2980 Cook Rd P.O. Box 369, West Branch MI 48661 US"/>
    <n v="7.5971722602844197E-2"/>
    <s v="-11091"/>
    <s v="7"/>
    <d v="1899-12-30T10:13:16"/>
    <d v="1899-12-30T10:13:22"/>
    <n v="0"/>
    <n v="0.10833333333333334"/>
    <s v="-84.226817"/>
    <s v="44.249914"/>
    <n v="3.4879431130148998E-2"/>
    <n v="0"/>
    <n v="0"/>
    <s v="105_Monday"/>
    <s v="105_Week3_Monday"/>
    <n v="1"/>
    <n v="0"/>
    <n v="61"/>
    <s v="103_Week3_Friday"/>
    <n v="45.94"/>
    <n v="48.295000000000002"/>
    <s v="NO"/>
    <s v="MTWRF"/>
    <s v="Yes"/>
    <s v="Yes"/>
    <s v="Y"/>
    <n v="0"/>
  </r>
  <r>
    <s v="11166"/>
    <s v="99058"/>
    <s v="42"/>
    <x v="2"/>
    <x v="3"/>
    <x v="1"/>
    <s v="16"/>
    <s v="103"/>
    <s v="F"/>
    <n v="59"/>
    <s v="LUMBER JACK"/>
    <s v="2980 COOK RD, WEST BRANCH MI 48661 US"/>
    <n v="0"/>
    <s v="-11092"/>
    <s v="7"/>
    <d v="1899-12-30T10:13:23"/>
    <d v="1899-12-30T10:24:03"/>
    <n v="0"/>
    <n v="10.675000000000001"/>
    <s v="-84.226817"/>
    <s v="44.249914"/>
    <m/>
    <n v="12"/>
    <n v="0.218181818181818"/>
    <s v="105_Monday"/>
    <s v="105_Week3_Monday"/>
    <n v="1"/>
    <n v="147"/>
    <n v="60"/>
    <s v="103_Week3_Friday"/>
    <n v="231.56870000000001"/>
    <n v="203.1"/>
    <s v="NO"/>
    <s v="MTRF"/>
    <s v="Yes"/>
    <s v="Yes"/>
    <s v="Y"/>
    <n v="147"/>
  </r>
  <r>
    <s v="2358"/>
    <s v="99058"/>
    <s v="12"/>
    <x v="2"/>
    <x v="3"/>
    <x v="1"/>
    <s v="17"/>
    <s v="105"/>
    <s v="M"/>
    <n v="0"/>
    <s v="FORWARDS"/>
    <s v="2980 Cook Rd. 219 N. Front St., West Branch MI 48661 US"/>
    <n v="0"/>
    <s v="-11093"/>
    <s v="7"/>
    <d v="1899-12-30T10:24:03"/>
    <d v="1899-12-30T10:35:46"/>
    <n v="0"/>
    <n v="11.716666666666667"/>
    <s v="-84.226817"/>
    <s v="44.249914"/>
    <m/>
    <n v="0"/>
    <n v="0"/>
    <s v="105_Monday"/>
    <s v="105_Week3_Monday"/>
    <n v="1"/>
    <n v="0"/>
    <n v="1"/>
    <s v="105_Week3_Monday"/>
    <n v="61.36"/>
    <n v="76.12"/>
    <s v="NO"/>
    <s v="MTWRF"/>
    <s v="No"/>
    <s v="No"/>
    <s v="Y"/>
    <m/>
  </r>
  <r>
    <s v="2953"/>
    <s v="73149"/>
    <s v="0"/>
    <x v="2"/>
    <x v="3"/>
    <x v="1"/>
    <s v="18"/>
    <s v="105"/>
    <s v="M"/>
    <n v="0"/>
    <s v="APPLEBEES"/>
    <s v="2992 COOK RD, WEST BRANCH MI 48661 US"/>
    <n v="0.26637066341936599"/>
    <s v="-11094"/>
    <s v="7"/>
    <d v="1899-12-30T10:36:02"/>
    <d v="1899-12-30T10:46:28"/>
    <n v="0"/>
    <n v="10.425000000000001"/>
    <s v="-84.226401"/>
    <s v="44.248106"/>
    <n v="0.142381465137117"/>
    <n v="0"/>
    <n v="0"/>
    <s v="105_Monday"/>
    <s v="105_Week3_Monday"/>
    <n v="1"/>
    <n v="0"/>
    <n v="1"/>
    <s v="105_Week3_Monday"/>
    <n v="93.084999999999994"/>
    <n v="76.765000000000001"/>
    <s v="NO"/>
    <s v="MTWRF"/>
    <s v="No"/>
    <s v="No"/>
    <s v="Y"/>
    <m/>
  </r>
  <r>
    <s v="2336"/>
    <s v="70918"/>
    <s v="0"/>
    <x v="2"/>
    <x v="3"/>
    <x v="1"/>
    <s v="19"/>
    <s v="105"/>
    <s v="M"/>
    <n v="0"/>
    <s v="ULTIMATE CASTING &amp; MACHINE LLC"/>
    <s v="3977 M-30, West Branch MI 48661 US"/>
    <n v="4.96804420463741"/>
    <s v="-11095"/>
    <s v="7"/>
    <d v="1899-12-30T10:51:26"/>
    <d v="1899-12-30T11:15:10"/>
    <n v="0"/>
    <n v="23.725000000000001"/>
    <s v="-84.2664928"/>
    <s v="44.2210347"/>
    <n v="3.86059168140455"/>
    <n v="37"/>
    <n v="0.66071428571428603"/>
    <s v="105_Monday"/>
    <s v="105_Week3_Monday"/>
    <n v="1"/>
    <n v="176"/>
    <n v="1"/>
    <s v="105_Week3_Monday"/>
    <n v="136.47499999999999"/>
    <n v="120.33"/>
    <s v="NO"/>
    <s v="MTWRF"/>
    <s v="No"/>
    <s v="No"/>
    <s v="Y"/>
    <m/>
  </r>
  <r>
    <s v="2422"/>
    <s v="71009"/>
    <s v="0"/>
    <x v="2"/>
    <x v="3"/>
    <x v="1"/>
    <s v="20"/>
    <s v="105"/>
    <s v="M"/>
    <n v="0"/>
    <s v="Secord Lake Eagles"/>
    <s v="3485 Lakeshore Dr., Gladwin MI 48624 US"/>
    <n v="16.375371487811201"/>
    <s v="-11096"/>
    <s v="7"/>
    <d v="1899-12-30T11:31:32"/>
    <d v="1899-12-30T11:50:41"/>
    <n v="0"/>
    <n v="19.158333333333335"/>
    <s v="-84.329258"/>
    <s v="44.068664"/>
    <n v="13.6642430151254"/>
    <n v="0"/>
    <n v="0"/>
    <s v="105_Monday"/>
    <s v="105_Week3_Monday"/>
    <n v="1"/>
    <n v="0"/>
    <n v="1"/>
    <s v="105_Week3_Monday"/>
    <n v="136.42500000000001"/>
    <n v="57.877499999999998"/>
    <s v="NO"/>
    <s v="MTWRF"/>
    <s v="No"/>
    <s v="No"/>
    <s v="Y"/>
    <m/>
  </r>
  <r>
    <s v="2723"/>
    <s v="99058"/>
    <s v="2"/>
    <x v="2"/>
    <x v="3"/>
    <x v="1"/>
    <s v="21"/>
    <s v="105"/>
    <s v="M"/>
    <n v="0"/>
    <s v="FORWARD # 11 (ALGER)"/>
    <s v="1990 Brock Rd. (M-33) 219 N. Front St., Alger MI 48610 US"/>
    <n v="17.834660600870802"/>
    <s v="-11097"/>
    <s v="7"/>
    <d v="1899-12-30T12:08:31"/>
    <d v="1899-12-30T12:21:03"/>
    <n v="0"/>
    <n v="12.533333333333333"/>
    <s v="-84.126462"/>
    <s v="44.141082"/>
    <n v="14.7568194816639"/>
    <n v="0"/>
    <n v="0"/>
    <s v="105_Monday"/>
    <s v="105_Week3_Monday"/>
    <n v="1"/>
    <n v="0"/>
    <n v="1"/>
    <s v="105_Week3_Monday"/>
    <n v="60.23"/>
    <n v="75.64"/>
    <s v="NO"/>
    <s v="MTWRF"/>
    <s v="No"/>
    <s v="No"/>
    <s v="Y"/>
    <m/>
  </r>
  <r>
    <s v=""/>
    <m/>
    <m/>
    <x v="2"/>
    <x v="3"/>
    <x v="1"/>
    <s v=""/>
    <m/>
    <m/>
    <m/>
    <s v="Alpena Depot"/>
    <s v="120 E Herman St,, Alpena 49707 US"/>
    <n v="111.306761465967"/>
    <s v="-10507"/>
    <m/>
    <d v="1899-12-30T14:12:22"/>
    <d v="1899-12-30T14:12:22"/>
    <n v="0"/>
    <m/>
    <s v="-83.416387"/>
    <s v="45.0710235"/>
    <n v="101.982037980242"/>
    <m/>
    <m/>
    <s v="105_Monday"/>
    <s v="105_Week3_Monday"/>
    <n v="20"/>
    <m/>
    <n v="1"/>
    <e v="#N/A"/>
    <m/>
    <m/>
    <m/>
    <m/>
    <s v="Yes"/>
    <s v="Yes"/>
    <m/>
    <m/>
  </r>
  <r>
    <s v="2144"/>
    <s v="99152"/>
    <s v="8"/>
    <x v="2"/>
    <x v="3"/>
    <x v="2"/>
    <s v="1"/>
    <s v="101"/>
    <s v="R"/>
    <n v="1"/>
    <s v="ALPENA REGIONAL MEDICAL CENTER"/>
    <s v="1501 W. Chisholm, Alpena MI 49707 US"/>
    <n v="6.6603971887379902"/>
    <s v="-11149"/>
    <s v="8"/>
    <d v="1899-12-30T06:06:39"/>
    <d v="1899-12-30T06:19:36"/>
    <n v="0"/>
    <n v="12.954166666666667"/>
    <s v="-83.449542"/>
    <s v="45.077664"/>
    <n v="2.18705253149666"/>
    <n v="0"/>
    <n v="0"/>
    <s v="105_Thursday"/>
    <s v="105_Week3_Thursday"/>
    <n v="5"/>
    <n v="0"/>
    <n v="2"/>
    <s v="101_Week3_Thursday"/>
    <n v="55.882739999999998"/>
    <n v="58.735999999999997"/>
    <s v="NO"/>
    <s v="MTWRF"/>
    <s v="Yes"/>
    <s v="Yes"/>
    <s v="Y"/>
    <n v="0"/>
  </r>
  <r>
    <s v="2576"/>
    <s v="71172"/>
    <s v="0"/>
    <x v="2"/>
    <x v="3"/>
    <x v="2"/>
    <s v="2"/>
    <s v="105"/>
    <s v="W"/>
    <n v="430"/>
    <s v="Glennie Tavern"/>
    <s v="3229 E. State Rd., Glennie MI 48737 US"/>
    <n v="56.627897642552902"/>
    <s v="-11150"/>
    <s v="7"/>
    <d v="1899-12-30T07:16:14"/>
    <d v="1899-12-30T07:25:48"/>
    <n v="0"/>
    <n v="9.5750000000000011"/>
    <s v="-83.725416"/>
    <s v="44.561178"/>
    <n v="55.451342837560702"/>
    <n v="0"/>
    <n v="0"/>
    <s v="105_Thursday"/>
    <s v="105_Week3_Thursday"/>
    <n v="1"/>
    <n v="0"/>
    <n v="431"/>
    <s v="105_Week3_Wednesday"/>
    <n v="102.77119999999999"/>
    <n v="86.587500000000006"/>
    <s v="NO"/>
    <s v="MTWRF"/>
    <s v="No"/>
    <s v="Yes"/>
    <s v="Y"/>
    <n v="0"/>
  </r>
  <r>
    <s v="14827"/>
    <s v="99161"/>
    <s v="00119"/>
    <x v="2"/>
    <x v="3"/>
    <x v="2"/>
    <s v="3"/>
    <s v="105"/>
    <s v="W"/>
    <n v="1"/>
    <s v="ROGERS FOOD PRIDE 4505 F. A."/>
    <s v="3257 STATE RD, GLENNIE MI 48737 US"/>
    <n v="0.25530460849404302"/>
    <s v="-11151"/>
    <s v="7 "/>
    <d v="1899-12-30T07:26:04"/>
    <d v="1899-12-30T07:35:45"/>
    <n v="0"/>
    <n v="9.683574621414877"/>
    <s v="-83.724404"/>
    <s v="44.56014"/>
    <n v="8.3989200184819202E-2"/>
    <n v="0"/>
    <n v="0"/>
    <s v="105_Thursday"/>
    <s v="105_Week3_Thursday"/>
    <n v="1"/>
    <n v="0"/>
    <n v="2"/>
    <s v="105_Week3_Wednesday"/>
    <n v="0"/>
    <n v="0"/>
    <s v="NO"/>
    <s v="MTWRF"/>
    <s v="No"/>
    <s v="Yes"/>
    <s v="Y"/>
    <n v="0"/>
  </r>
  <r>
    <s v="10893"/>
    <s v="73392"/>
    <s v="0"/>
    <x v="2"/>
    <x v="3"/>
    <x v="2"/>
    <s v="4"/>
    <s v="105"/>
    <s v="W"/>
    <n v="381"/>
    <s v="DOCKSIDE MARINA"/>
    <s v="4320 STATE RD, GLENNIE MI 48737 US"/>
    <n v="2.8869328387081601"/>
    <s v="-11152"/>
    <s v="0"/>
    <d v="1899-12-30T08:00:00"/>
    <d v="1899-12-30T08:09:41"/>
    <n v="21.356726430356499"/>
    <n v="9.683574621414877"/>
    <s v="-83.697923"/>
    <s v="44.533168"/>
    <n v="2.4950020389837699"/>
    <n v="0"/>
    <n v="0"/>
    <s v="105_Thursday"/>
    <s v="105_Week3_Thursday"/>
    <n v="1"/>
    <n v="0"/>
    <n v="382"/>
    <s v="105_Week3_Wednesday"/>
    <n v="20.606200000000001"/>
    <n v="0"/>
    <s v="NO"/>
    <s v="MTWRF"/>
    <s v="No"/>
    <s v="Yes"/>
    <s v="Y"/>
    <n v="0"/>
  </r>
  <r>
    <s v="9311"/>
    <s v="73294"/>
    <s v="0"/>
    <x v="2"/>
    <x v="3"/>
    <x v="2"/>
    <s v="5"/>
    <s v="105"/>
    <s v="W"/>
    <n v="386"/>
    <s v="EAGLE RIDGE GOLF COURSE"/>
    <s v="3501 STATE RD, GLENNIE MI 48737 US"/>
    <n v="1.97117548622191"/>
    <s v="-11153"/>
    <s v="7"/>
    <d v="1899-12-30T08:11:39"/>
    <d v="1899-12-30T08:21:20"/>
    <n v="0"/>
    <n v="9.683574621414877"/>
    <s v="-83.721237"/>
    <s v="44.553344"/>
    <n v="1.89691453301404"/>
    <n v="0"/>
    <n v="0"/>
    <s v="105_Thursday"/>
    <s v="105_Week3_Thursday"/>
    <n v="1"/>
    <n v="0"/>
    <n v="387"/>
    <s v="105_Week3_Wednesday"/>
    <n v="86.68"/>
    <n v="0"/>
    <s v="NO"/>
    <s v="MTWRF"/>
    <s v="No"/>
    <s v="Yes"/>
    <s v="Y"/>
    <n v="0"/>
  </r>
  <r>
    <s v="2572"/>
    <s v="99126"/>
    <s v="6"/>
    <x v="2"/>
    <x v="3"/>
    <x v="2"/>
    <s v="6"/>
    <s v="105"/>
    <s v="W"/>
    <n v="410"/>
    <s v="Glennie Ace Hardware"/>
    <s v="3280 State Rd., Glennie MI 48737 US"/>
    <n v="0.73810988850891601"/>
    <s v="-11154"/>
    <s v="7"/>
    <d v="1899-12-30T08:22:04"/>
    <d v="1899-12-30T08:26:25"/>
    <n v="0"/>
    <n v="4.3416666666666668"/>
    <s v="-83.725294"/>
    <s v="44.559703"/>
    <n v="0.484418444073345"/>
    <n v="0"/>
    <n v="0"/>
    <s v="105_Thursday"/>
    <s v="105_Week3_Thursday"/>
    <n v="1"/>
    <n v="0"/>
    <n v="411"/>
    <s v="105_Week3_Wednesday"/>
    <n v="10.51"/>
    <n v="13.8325"/>
    <s v="NO"/>
    <s v="MTWRF"/>
    <s v="No"/>
    <s v="Yes"/>
    <s v="Y"/>
    <n v="0"/>
  </r>
  <r>
    <s v="2574"/>
    <s v="99062"/>
    <s v="119"/>
    <x v="2"/>
    <x v="3"/>
    <x v="2"/>
    <s v="7"/>
    <s v="105"/>
    <s v="W"/>
    <n v="420"/>
    <s v="ROGER'S FOOD PRIDE 4505"/>
    <s v="3257 State Rd., Glennie MI 48737 US"/>
    <n v="0.33402324654161902"/>
    <s v="-11155"/>
    <s v="7"/>
    <d v="1899-12-30T08:26:45"/>
    <d v="1899-12-30T08:35:07"/>
    <n v="0"/>
    <n v="8.375"/>
    <s v="-83.724404"/>
    <s v="44.56014"/>
    <n v="0.11368802464052299"/>
    <n v="3"/>
    <n v="5.7692307692307702E-2"/>
    <s v="105_Thursday"/>
    <s v="105_Week3_Thursday"/>
    <n v="1"/>
    <n v="11"/>
    <n v="421"/>
    <s v="105_Week3_Wednesday"/>
    <n v="23.94"/>
    <n v="32.979999999999997"/>
    <s v="NO"/>
    <s v="MTWRF"/>
    <s v="No"/>
    <s v="Yes"/>
    <s v="Y"/>
    <n v="11"/>
  </r>
  <r>
    <s v="2746"/>
    <s v="71349"/>
    <s v="0"/>
    <x v="2"/>
    <x v="3"/>
    <x v="2"/>
    <s v="8"/>
    <s v="103"/>
    <s v="F"/>
    <n v="271"/>
    <s v="Scenic Riverwood Bar &amp; Restaur"/>
    <s v="4700 McKinley, Mio MI 48674 US"/>
    <n v="18.2415302619338"/>
    <s v="-11156"/>
    <s v="1"/>
    <d v="1899-12-30T08:53:22"/>
    <d v="1899-12-30T09:03:30"/>
    <n v="0"/>
    <n v="10.133333333333333"/>
    <s v="-83.939736"/>
    <s v="44.646793"/>
    <n v="14.9940438586439"/>
    <n v="0"/>
    <n v="0"/>
    <s v="105_Thursday"/>
    <s v="105_Week3_Thursday"/>
    <n v="1"/>
    <n v="0"/>
    <n v="272"/>
    <s v="103_Week3_Friday"/>
    <n v="17.741199999999999"/>
    <n v="0"/>
    <s v="NO"/>
    <s v="MTWRF"/>
    <s v="Yes"/>
    <s v="Yes"/>
    <s v="Y"/>
    <n v="0"/>
  </r>
  <r>
    <s v="2700"/>
    <s v="71303"/>
    <s v="0"/>
    <x v="2"/>
    <x v="3"/>
    <x v="2"/>
    <s v="9"/>
    <s v="103"/>
    <s v="F"/>
    <n v="290"/>
    <s v="Pioneer Store"/>
    <s v="432 North Mt.Tom Rd., Mio MI 48647 US"/>
    <n v="13.4690349921584"/>
    <s v="-11157"/>
    <s v="5"/>
    <d v="1899-12-30T09:16:58"/>
    <d v="1899-12-30T09:24:18"/>
    <n v="0"/>
    <n v="7.3333333333333339"/>
    <s v="-84.1298"/>
    <s v="44.65623"/>
    <n v="11.0183572487067"/>
    <n v="0"/>
    <n v="0"/>
    <s v="105_Thursday"/>
    <s v="105_Week3_Thursday"/>
    <n v="1"/>
    <n v="0"/>
    <n v="291"/>
    <s v="103_Week3_Friday"/>
    <n v="19.184999999999999"/>
    <n v="22.2712"/>
    <s v="NO"/>
    <s v="MTWRF"/>
    <s v="Yes"/>
    <s v="Yes"/>
    <s v="Y"/>
    <n v="0"/>
  </r>
  <r>
    <s v="13053"/>
    <s v="99161"/>
    <s v="115"/>
    <x v="2"/>
    <x v="3"/>
    <x v="2"/>
    <s v="10"/>
    <s v="103"/>
    <s v="F"/>
    <n v="1"/>
    <s v="FAMILY FARE #1508 FIRST AID"/>
    <s v="305 MORENCI POB 549, MIO MI 48647 US"/>
    <n v="0.39203424938023101"/>
    <s v="-11158"/>
    <s v="7"/>
    <d v="1899-12-30T09:24:41"/>
    <d v="1899-12-30T09:34:22"/>
    <n v="0"/>
    <n v="9.683574621414877"/>
    <s v="-84.1309335"/>
    <s v="44.6548057"/>
    <n v="0.119492043578054"/>
    <n v="0"/>
    <m/>
    <s v="105_Thursday"/>
    <s v="105_Week3_Thursday"/>
    <n v="1"/>
    <n v="0"/>
    <n v="2"/>
    <s v="103_Week3_Friday"/>
    <n v="0"/>
    <n v="0"/>
    <s v="NO"/>
    <s v="MTWRF"/>
    <s v="Yes"/>
    <s v="Yes"/>
    <s v="Y"/>
    <n v="0"/>
  </r>
  <r>
    <s v="2702"/>
    <s v="99061"/>
    <s v="115"/>
    <x v="2"/>
    <x v="3"/>
    <x v="2"/>
    <s v="11"/>
    <s v="103"/>
    <s v="F"/>
    <n v="260"/>
    <s v="FAMILY FARE #1508"/>
    <s v="305 MORENCI PO BOX 549, MIO MI 48647 US"/>
    <n v="0"/>
    <s v="-11159"/>
    <s v="7"/>
    <d v="1899-12-30T09:34:22"/>
    <d v="1899-12-30T09:53:51"/>
    <n v="0"/>
    <n v="19.483333333333334"/>
    <s v="-84.1309335"/>
    <s v="44.6548057"/>
    <m/>
    <n v="5"/>
    <n v="9.4339622641509399E-2"/>
    <s v="105_Thursday"/>
    <s v="105_Week3_Thursday"/>
    <n v="1"/>
    <n v="24"/>
    <n v="261"/>
    <s v="103_Week3_Friday"/>
    <n v="80.082499999999996"/>
    <n v="84.447500000000005"/>
    <s v="NO"/>
    <s v="MTWRF"/>
    <s v="Yes"/>
    <s v="Yes"/>
    <s v="Y"/>
    <n v="24"/>
  </r>
  <r>
    <s v="2711"/>
    <s v="71314"/>
    <s v="0"/>
    <x v="2"/>
    <x v="3"/>
    <x v="2"/>
    <s v="12"/>
    <s v="103"/>
    <s v="F"/>
    <n v="236"/>
    <s v="Mio Saloon"/>
    <s v="106 Morenci, Mio MI 48647 US"/>
    <n v="0.70382129214704003"/>
    <s v="-11160"/>
    <s v="6"/>
    <d v="1899-12-30T09:54:34"/>
    <d v="1899-12-30T10:10:05"/>
    <n v="0"/>
    <n v="15.516666666666667"/>
    <s v="-84.1303788"/>
    <s v="44.6519613"/>
    <n v="0.25613104315469998"/>
    <n v="0"/>
    <n v="0"/>
    <s v="105_Thursday"/>
    <s v="105_Week3_Thursday"/>
    <n v="1"/>
    <n v="0"/>
    <n v="237"/>
    <s v="103_Week3_Friday"/>
    <n v="67.685000000000002"/>
    <n v="26.776199999999999"/>
    <s v="NO"/>
    <s v="MTWRF"/>
    <s v="Yes"/>
    <s v="Yes"/>
    <s v="Y"/>
    <n v="0"/>
  </r>
  <r>
    <s v="15637"/>
    <s v="73404"/>
    <s v="9"/>
    <x v="2"/>
    <x v="3"/>
    <x v="2"/>
    <s v="13"/>
    <s v="103"/>
    <s v="F"/>
    <n v="1"/>
    <s v="THUNDER BAY HEALTH-MIO"/>
    <s v="1110 W 8TH STREET, MIO MI 48647 US"/>
    <n v="1.61838598921895"/>
    <s v="-11161"/>
    <s v="5"/>
    <d v="1899-12-30T10:11:42"/>
    <d v="1899-12-30T10:11:48"/>
    <n v="0"/>
    <n v="0.1"/>
    <s v="-84.144435"/>
    <s v="44.653265"/>
    <n v="0.74036704321406999"/>
    <n v="0"/>
    <n v="0"/>
    <s v="105_Thursday"/>
    <s v="105_Week3_Thursday"/>
    <n v="1"/>
    <n v="0"/>
    <n v="2"/>
    <s v="103_Week3_Friday"/>
    <n v="0"/>
    <n v="0"/>
    <s v="NO"/>
    <s v="MTWRF"/>
    <s v="Yes"/>
    <s v="Yes"/>
    <s v="Y"/>
    <n v="0"/>
  </r>
  <r>
    <s v="2816"/>
    <s v="71423"/>
    <s v="0"/>
    <x v="2"/>
    <x v="3"/>
    <x v="2"/>
    <s v="14"/>
    <s v="103"/>
    <s v="F"/>
    <n v="201"/>
    <s v="American Legion #162"/>
    <s v="3590 Legion Drive P.O. Box 186, Luzerne MI 48636-0186 US"/>
    <n v="10.6829147227108"/>
    <s v="-11162"/>
    <s v="3"/>
    <d v="1899-12-30T10:22:29"/>
    <d v="1899-12-30T10:32:10"/>
    <n v="0"/>
    <n v="9.683574621414877"/>
    <s v="-84.275233"/>
    <s v="44.613514"/>
    <n v="8.2706783027670792"/>
    <n v="0"/>
    <n v="0"/>
    <s v="105_Thursday"/>
    <s v="105_Week3_Thursday"/>
    <n v="1"/>
    <n v="0"/>
    <n v="202"/>
    <s v="103_Week3_Friday"/>
    <n v="8.75"/>
    <n v="7.8837000000000002"/>
    <s v="NO"/>
    <s v="MTWRF"/>
    <s v="Yes"/>
    <s v="Yes"/>
    <s v="Y"/>
    <n v="0"/>
  </r>
  <r>
    <s v="11658"/>
    <s v="73434"/>
    <s v="0"/>
    <x v="2"/>
    <x v="3"/>
    <x v="2"/>
    <s v="15"/>
    <s v="103"/>
    <s v="F"/>
    <n v="209"/>
    <s v="MA DEETER'S"/>
    <s v="2262 DETER RD, LUZERNE MI 48636 US"/>
    <n v="2.9925037696957602"/>
    <s v="-11163"/>
    <s v="6"/>
    <d v="1899-12-30T10:35:09"/>
    <d v="1899-12-30T10:45:45"/>
    <n v="0"/>
    <n v="10.6"/>
    <s v="-84.271929"/>
    <s v="44.615597"/>
    <n v="0.52012042530337099"/>
    <n v="0"/>
    <n v="0"/>
    <s v="105_Thursday"/>
    <s v="105_Week3_Thursday"/>
    <n v="1"/>
    <n v="0"/>
    <n v="210"/>
    <s v="103_Week3_Friday"/>
    <n v="80.202500000000001"/>
    <n v="55.3"/>
    <s v="NO"/>
    <s v="MTWRF"/>
    <s v="Yes"/>
    <s v="Yes"/>
    <s v="Y"/>
    <n v="0"/>
  </r>
  <r>
    <s v="2663"/>
    <s v="71261"/>
    <s v="0"/>
    <x v="2"/>
    <x v="3"/>
    <x v="2"/>
    <s v="16"/>
    <s v="105"/>
    <s v="W"/>
    <n v="8"/>
    <s v="MDOT MIO"/>
    <s v="1163 M-72 P.O. Box 437, Mio MI 48647 US"/>
    <n v="7.3069159202277696"/>
    <s v="-11164"/>
    <s v="1"/>
    <d v="1899-12-30T10:53:04"/>
    <d v="1899-12-30T11:04:35"/>
    <n v="0"/>
    <n v="11.516666666666667"/>
    <s v="-84.149035"/>
    <s v="44.6475233"/>
    <n v="7.3314242068367497"/>
    <n v="0"/>
    <n v="0"/>
    <s v="105_Thursday"/>
    <s v="105_Week3_Thursday"/>
    <n v="1"/>
    <n v="0"/>
    <n v="9"/>
    <s v="105_Week3_Wednesday"/>
    <n v="29.482500000000002"/>
    <n v="29.482500000000002"/>
    <s v="YES"/>
    <s v="MTWRF"/>
    <s v="No"/>
    <s v="Yes"/>
    <s v="Y"/>
    <n v="0"/>
  </r>
  <r>
    <s v="2706"/>
    <s v="71309"/>
    <s v="0"/>
    <x v="2"/>
    <x v="3"/>
    <x v="2"/>
    <s v="17"/>
    <s v="103"/>
    <s v="F"/>
    <n v="235"/>
    <s v="LASHLEY FUNERAL HOME, INC."/>
    <s v="318 PEARL, MIO MI 48647 US"/>
    <n v="2.1294472329318501"/>
    <s v="-11165"/>
    <s v="2"/>
    <d v="1899-12-30T11:06:42"/>
    <d v="1899-12-30T11:16:23"/>
    <n v="0"/>
    <n v="9.683574621414877"/>
    <s v="-84.1328725"/>
    <s v="44.649005"/>
    <n v="0.79833612493059802"/>
    <n v="0"/>
    <n v="0"/>
    <s v="105_Thursday"/>
    <s v="105_Week3_Thursday"/>
    <n v="1"/>
    <n v="0"/>
    <n v="236"/>
    <s v="103_Week3_Friday"/>
    <n v="17.329999999999998"/>
    <n v="21.621200000000002"/>
    <s v="YES"/>
    <s v="MTWRF"/>
    <s v="Yes"/>
    <s v="Yes"/>
    <s v="Y"/>
    <n v="0"/>
  </r>
  <r>
    <s v="2716"/>
    <s v="71319"/>
    <s v="0"/>
    <x v="2"/>
    <x v="3"/>
    <x v="2"/>
    <s v="18"/>
    <s v="105"/>
    <s v="M"/>
    <n v="0"/>
    <s v="ELLIE'S 12 TABLES"/>
    <s v="611 Morenci Ave., Mio MI 48647 US"/>
    <n v="1.50747915916145"/>
    <s v="-11166"/>
    <s v="5"/>
    <d v="1899-12-30T11:17:54"/>
    <d v="1899-12-30T11:27:35"/>
    <n v="0"/>
    <n v="9.683574621414877"/>
    <s v="-84.1298592705979"/>
    <s v="44.6433329554874"/>
    <n v="0.52400641070574205"/>
    <n v="0"/>
    <n v="0"/>
    <s v="105_Thursday"/>
    <s v="105_Week3_Thursday"/>
    <n v="1"/>
    <n v="0"/>
    <n v="1"/>
    <s v="105_Week3_Monday"/>
    <n v="45.462499999999999"/>
    <n v="13.9062"/>
    <s v="NO"/>
    <s v="MTF"/>
    <s v="No"/>
    <s v="Yes"/>
    <s v="N"/>
    <n v="0"/>
  </r>
  <r>
    <s v="2705"/>
    <s v="71308"/>
    <s v="0"/>
    <x v="2"/>
    <x v="3"/>
    <x v="2"/>
    <s v="19"/>
    <s v="103"/>
    <s v="F"/>
    <n v="257"/>
    <s v="Mike's Auto &amp; Glass"/>
    <s v="525 S. Morenci Ave P.O.Box 532, Mio MI 48647 US"/>
    <n v="0.47655963711440602"/>
    <s v="-11167"/>
    <s v="7"/>
    <d v="1899-12-30T11:28:03"/>
    <d v="1899-12-30T11:42:21"/>
    <n v="0"/>
    <n v="14.308333333333334"/>
    <s v="-84.129617"/>
    <s v="44.646595"/>
    <n v="0.231806100643413"/>
    <n v="13"/>
    <n v="0.25"/>
    <s v="105_Thursday"/>
    <s v="105_Week3_Thursday"/>
    <n v="1"/>
    <n v="88"/>
    <n v="258"/>
    <s v="103_Week3_Friday"/>
    <n v="45.134999999999998"/>
    <n v="48.651200000000003"/>
    <s v="NO"/>
    <s v="MTWRF"/>
    <s v="Yes"/>
    <s v="Yes"/>
    <s v="Y"/>
    <n v="88"/>
  </r>
  <r>
    <s v="2694"/>
    <s v="71295"/>
    <s v="0"/>
    <x v="2"/>
    <x v="3"/>
    <x v="2"/>
    <s v="20"/>
    <s v="105"/>
    <s v="W"/>
    <n v="10"/>
    <s v="Oscoda County Sheriff"/>
    <s v="301 S MORENCI AVE, Mio MI 48647 US"/>
    <n v="0.76505468599498305"/>
    <s v="-11168"/>
    <s v="5"/>
    <d v="1899-12-30T11:43:08"/>
    <d v="1899-12-30T11:53:41"/>
    <n v="0"/>
    <n v="10.55"/>
    <s v="-84.129306"/>
    <s v="44.649812"/>
    <n v="0.30248193451092498"/>
    <n v="0"/>
    <n v="0"/>
    <s v="105_Thursday"/>
    <s v="105_Week3_Thursday"/>
    <n v="1"/>
    <n v="0"/>
    <n v="11"/>
    <s v="105_Week3_Wednesday"/>
    <n v="20.32"/>
    <n v="35.545000000000002"/>
    <s v="NO"/>
    <s v="MTWRF"/>
    <s v="No"/>
    <s v="Yes"/>
    <s v="Y"/>
    <n v="0"/>
  </r>
  <r>
    <s v="2832"/>
    <s v="99082"/>
    <s v="11"/>
    <x v="2"/>
    <x v="3"/>
    <x v="2"/>
    <s v="21"/>
    <s v="103"/>
    <s v="F"/>
    <n v="255"/>
    <s v="Sunrise Convenience Store #28"/>
    <s v="300 S Morenci, Mio MI 48647 US"/>
    <n v="0.25311639904975902"/>
    <s v="-11169"/>
    <s v="7"/>
    <d v="1899-12-30T11:53:56"/>
    <d v="1899-12-30T12:17:17"/>
    <n v="0"/>
    <n v="23.341666666666669"/>
    <s v="-84.130555"/>
    <s v="44.649682"/>
    <n v="6.15624675137149E-2"/>
    <n v="0"/>
    <n v="0"/>
    <s v="105_Thursday"/>
    <s v="105_Week3_Thursday"/>
    <n v="1"/>
    <n v="0"/>
    <n v="256"/>
    <s v="103_Week3_Friday"/>
    <n v="65.31"/>
    <n v="42.018700000000003"/>
    <s v="NO"/>
    <s v="MTWRF"/>
    <s v="Yes"/>
    <s v="Yes"/>
    <s v="Y"/>
    <n v="0"/>
  </r>
  <r>
    <s v="2022"/>
    <s v="99046"/>
    <s v="9"/>
    <x v="2"/>
    <x v="3"/>
    <x v="2"/>
    <s v="22"/>
    <s v="105"/>
    <s v="M"/>
    <n v="0"/>
    <s v="Alpena Oil - Mio"/>
    <s v="222 MORENCI AVE., Mio MI 48647 US"/>
    <n v="0.200877640396357"/>
    <s v="-11170"/>
    <s v="6"/>
    <d v="1899-12-30T12:17:29"/>
    <d v="1899-12-30T12:27:27"/>
    <n v="0"/>
    <n v="9.9749999999999996"/>
    <s v="-84.130463"/>
    <s v="44.650409"/>
    <n v="2.4112347848522699E-2"/>
    <n v="0"/>
    <n v="0"/>
    <s v="105_Thursday"/>
    <s v="105_Week3_Thursday"/>
    <n v="1"/>
    <n v="0"/>
    <n v="1"/>
    <s v="105_Week3_Monday"/>
    <n v="131.94749999999999"/>
    <n v="129.21369999999999"/>
    <s v="NO"/>
    <s v="MTWRF"/>
    <s v="No"/>
    <s v="Yes"/>
    <s v="Y"/>
    <n v="0"/>
  </r>
  <r>
    <s v="2704"/>
    <s v="71307"/>
    <s v="0"/>
    <x v="2"/>
    <x v="3"/>
    <x v="2"/>
    <s v="23"/>
    <s v="103"/>
    <s v="F"/>
    <n v="20"/>
    <s v="Blair's Service"/>
    <s v="210 S. M-33, Mio MI 48647 US"/>
    <n v="0.32883998937904801"/>
    <s v="-11171"/>
    <s v="5"/>
    <d v="1899-12-30T12:27:47"/>
    <d v="1899-12-30T12:31:04"/>
    <n v="0"/>
    <n v="3.2833333333333332"/>
    <s v="-84.13044"/>
    <s v="44.650903"/>
    <n v="3.4052866447926898E-2"/>
    <n v="0"/>
    <n v="0"/>
    <s v="105_Thursday"/>
    <s v="105_Week3_Thursday"/>
    <n v="1"/>
    <n v="0"/>
    <n v="21"/>
    <s v="103_Week3_Friday"/>
    <n v="18.225000000000001"/>
    <n v="22.605"/>
    <s v="NO"/>
    <s v="MTWRF"/>
    <s v="Yes"/>
    <s v="Yes"/>
    <s v="Y"/>
    <n v="0"/>
  </r>
  <r>
    <s v="2710"/>
    <s v="71313"/>
    <s v="0"/>
    <x v="2"/>
    <x v="3"/>
    <x v="2"/>
    <s v="24"/>
    <s v="103"/>
    <s v="F"/>
    <n v="280"/>
    <s v="Dwaynes Precision Collison"/>
    <s v="33 W. Troyer, Mio MI 48647 US"/>
    <n v="3.5141942407935902"/>
    <s v="-11172"/>
    <s v="7"/>
    <d v="1899-12-30T12:34:35"/>
    <d v="1899-12-30T12:48:13"/>
    <n v="0"/>
    <n v="13.633333333333333"/>
    <s v="-84.1312282"/>
    <s v="44.6824097"/>
    <n v="2.2359492004934101"/>
    <n v="3"/>
    <n v="5.6603773584905703E-2"/>
    <s v="105_Thursday"/>
    <s v="105_Week3_Thursday"/>
    <n v="1"/>
    <n v="11"/>
    <n v="281"/>
    <s v="103_Week3_Friday"/>
    <n v="35"/>
    <n v="43.891199999999998"/>
    <s v="NO"/>
    <s v="MTWRF"/>
    <s v="Yes"/>
    <s v="Yes"/>
    <s v="Y"/>
    <n v="11"/>
  </r>
  <r>
    <s v="2824"/>
    <s v="71432"/>
    <s v="0"/>
    <x v="2"/>
    <x v="3"/>
    <x v="2"/>
    <s v="25"/>
    <s v="103"/>
    <s v="F"/>
    <n v="281"/>
    <s v="Country Corners Bulk Foods"/>
    <s v="1284 W. Kittle Rd., Mio MI 48647 US"/>
    <n v="5.0933763552457103"/>
    <s v="-11173"/>
    <s v="6"/>
    <d v="1899-12-30T12:53:18"/>
    <d v="1899-12-30T13:02:10"/>
    <n v="0"/>
    <n v="8.8666666666666671"/>
    <s v="-84.1814555"/>
    <s v="44.696731"/>
    <n v="3.4531824533570199"/>
    <n v="0"/>
    <n v="0"/>
    <s v="105_Thursday"/>
    <s v="105_Week3_Thursday"/>
    <n v="1"/>
    <n v="0"/>
    <n v="282"/>
    <s v="103_Week3_Friday"/>
    <n v="25.362500000000001"/>
    <n v="50.017499999999998"/>
    <s v="NO"/>
    <s v="MTWRF"/>
    <s v="Yes"/>
    <s v="Yes"/>
    <s v="Y"/>
    <n v="0"/>
  </r>
  <r>
    <s v="11927"/>
    <s v="73449"/>
    <s v="0"/>
    <x v="2"/>
    <x v="3"/>
    <x v="2"/>
    <s v="26"/>
    <s v="103"/>
    <s v="F"/>
    <n v="282"/>
    <s v="COUNTRY FEED SUPPLY"/>
    <s v="389 W. KITTLE RD, MIO MI 48647 US"/>
    <n v="2.65290273912251"/>
    <s v="-11174"/>
    <s v="6"/>
    <d v="1899-12-30T13:04:49"/>
    <d v="1899-12-30T13:14:16"/>
    <n v="0"/>
    <n v="9.4500000000000011"/>
    <s v="-84.14791"/>
    <s v="44.695174"/>
    <n v="1.6523534400754201"/>
    <n v="0"/>
    <n v="0"/>
    <s v="105_Thursday"/>
    <s v="105_Week3_Thursday"/>
    <n v="1"/>
    <n v="0"/>
    <n v="283"/>
    <s v="103_Week3_Friday"/>
    <n v="29.344999999999999"/>
    <n v="50.182499999999997"/>
    <s v="NO"/>
    <s v="MTWRF"/>
    <s v="Yes"/>
    <s v="Yes"/>
    <s v="Y"/>
    <n v="0"/>
  </r>
  <r>
    <s v="14308"/>
    <s v="73513"/>
    <s v="0"/>
    <x v="2"/>
    <x v="3"/>
    <x v="2"/>
    <s v="27"/>
    <s v="103"/>
    <s v="F"/>
    <n v="1"/>
    <s v="THE FARM KITCHEN"/>
    <s v="50 W. KITTLE ROAD, MIO MI 48647 US"/>
    <n v="1.3761901650577799"/>
    <s v="-11175"/>
    <s v="7"/>
    <d v="1899-12-30T13:15:39"/>
    <d v="1899-12-30T13:22:09"/>
    <n v="0"/>
    <n v="6.5"/>
    <s v="-84.130544"/>
    <s v="44.695983"/>
    <n v="0.85512493361663799"/>
    <n v="0"/>
    <n v="0"/>
    <s v="105_Thursday"/>
    <s v="105_Week3_Thursday"/>
    <n v="1"/>
    <n v="0"/>
    <n v="2"/>
    <s v="103_Week3_Friday"/>
    <n v="57.454999999999998"/>
    <n v="48.17"/>
    <s v="NO"/>
    <s v="MTWRF"/>
    <s v="Yes"/>
    <s v="Yes"/>
    <s v="Y"/>
    <n v="0"/>
  </r>
  <r>
    <s v="9537"/>
    <s v="73308"/>
    <s v="0"/>
    <x v="2"/>
    <x v="3"/>
    <x v="2"/>
    <s v="28"/>
    <s v="103"/>
    <s v="F"/>
    <n v="300"/>
    <s v="HIGHLAND LUMBER"/>
    <s v="693 E KITTLE RD, MIO MI 48647 US"/>
    <n v="1.6237845048308399"/>
    <s v="-11176"/>
    <s v="5"/>
    <d v="1899-12-30T13:23:46"/>
    <d v="1899-12-30T13:30:56"/>
    <n v="0"/>
    <n v="7.166666666666667"/>
    <s v="-84.1043058"/>
    <s v="44.6963158"/>
    <n v="1.2923747303753199"/>
    <n v="0"/>
    <n v="0"/>
    <s v="105_Thursday"/>
    <s v="105_Week3_Thursday"/>
    <n v="1"/>
    <n v="0"/>
    <n v="301"/>
    <s v="103_Week3_Friday"/>
    <n v="35.475000000000001"/>
    <n v="33.85"/>
    <s v="NO"/>
    <s v="MTWRF"/>
    <s v="Yes"/>
    <s v="Yes"/>
    <s v="Y"/>
    <n v="0"/>
  </r>
  <r>
    <s v="14389"/>
    <s v="73404"/>
    <s v="7"/>
    <x v="2"/>
    <x v="3"/>
    <x v="2"/>
    <s v="29"/>
    <s v="103"/>
    <s v="F"/>
    <n v="1"/>
    <s v="THUNDER BAY HEALTH-FAIRVIEW"/>
    <s v="1910 E. MILLER RD., FAIRVIEW MI 48621 US"/>
    <n v="5.2773832399398097"/>
    <s v="-11177"/>
    <s v="7"/>
    <d v="1899-12-30T13:36:13"/>
    <d v="1899-12-30T13:39:28"/>
    <n v="0"/>
    <n v="3.2416666666666667"/>
    <s v="-84.0545117"/>
    <s v="44.7245917"/>
    <n v="4.42162897818414"/>
    <n v="0"/>
    <n v="0"/>
    <s v="105_Thursday"/>
    <s v="105_Week3_Thursday"/>
    <n v="1"/>
    <n v="0"/>
    <n v="2"/>
    <s v="103_Week3_Friday"/>
    <n v="47.41"/>
    <n v="47.41"/>
    <s v="NO"/>
    <s v="MTWRF"/>
    <s v="Yes"/>
    <s v="Yes"/>
    <s v="Y"/>
    <n v="0"/>
  </r>
  <r>
    <s v="11690"/>
    <s v="99080"/>
    <s v="8"/>
    <x v="2"/>
    <x v="3"/>
    <x v="2"/>
    <s v="30"/>
    <s v="103"/>
    <s v="F"/>
    <n v="348"/>
    <s v="MERCANTILE BANK"/>
    <s v="1979 E. MILLER RD, FAIRVIEW MI 48621 US"/>
    <n v="0.22908478975296001"/>
    <s v="-11178"/>
    <s v="5"/>
    <d v="1899-12-30T13:39:41"/>
    <d v="1899-12-30T13:44:30"/>
    <n v="0"/>
    <n v="4.8166666666666664"/>
    <s v="-84.051966"/>
    <s v="44.725372"/>
    <n v="0.12530680634552799"/>
    <n v="0"/>
    <n v="0"/>
    <s v="105_Thursday"/>
    <s v="105_Week3_Thursday"/>
    <n v="1"/>
    <n v="0"/>
    <n v="349"/>
    <s v="103_Week3_Friday"/>
    <n v="9.9250000000000007"/>
    <n v="15.2"/>
    <s v="NO"/>
    <s v="MTWRF"/>
    <s v="Yes"/>
    <s v="Yes"/>
    <s v="Y"/>
    <n v="0"/>
  </r>
  <r>
    <s v="2743"/>
    <s v="71346"/>
    <s v="0"/>
    <x v="2"/>
    <x v="3"/>
    <x v="2"/>
    <s v="31"/>
    <s v="103"/>
    <s v="F"/>
    <n v="349"/>
    <s v="CLIFF'S FAIRVIEW GARAGE"/>
    <s v="1998 E. MILLER RD. PO BOX 224, FAIRVIEW MI 48621 US"/>
    <n v="9.7877634689211804E-2"/>
    <s v="-11179"/>
    <s v="7"/>
    <d v="1899-12-30T13:44:36"/>
    <d v="1899-12-30T14:03:23"/>
    <n v="0"/>
    <n v="18.783333333333335"/>
    <s v="-84.05088"/>
    <s v="44.724851"/>
    <n v="5.3539923810684502E-2"/>
    <n v="13"/>
    <n v="0.23214285714285701"/>
    <s v="105_Thursday"/>
    <s v="105_Week3_Thursday"/>
    <n v="1"/>
    <n v="57"/>
    <n v="350"/>
    <s v="103_Week3_Friday"/>
    <n v="42.645000000000003"/>
    <n v="60.356200000000001"/>
    <s v="NO"/>
    <s v="MTWRF"/>
    <s v="Yes"/>
    <s v="Yes"/>
    <s v="Y"/>
    <n v="57"/>
  </r>
  <r>
    <s v="2739"/>
    <s v="71342"/>
    <s v="0"/>
    <x v="2"/>
    <x v="3"/>
    <x v="2"/>
    <s v="32"/>
    <s v="105"/>
    <s v="W"/>
    <n v="60"/>
    <s v="Fairview Enterprises"/>
    <s v="4701 E MILLER RD M-72, Fairview MI 48621 US"/>
    <n v="5.5687366481870404"/>
    <s v="-11180"/>
    <s v="0"/>
    <d v="1899-12-30T14:08:57"/>
    <d v="1899-12-30T14:42:35"/>
    <n v="0"/>
    <n v="33.633333333333333"/>
    <s v="-83.941707904955"/>
    <s v="44.7211911139216"/>
    <n v="5.5655029830803597"/>
    <n v="0"/>
    <n v="0"/>
    <s v="105_Thursday"/>
    <s v="105_Week3_Thursday"/>
    <n v="1"/>
    <n v="0"/>
    <n v="61"/>
    <s v="105_Week3_Wednesday"/>
    <n v="106.17619999999999"/>
    <n v="56.067500000000003"/>
    <s v="NO"/>
    <s v="MTWRF"/>
    <s v="No"/>
    <s v="Yes"/>
    <s v="Y"/>
    <n v="0"/>
  </r>
  <r>
    <s v="1999"/>
    <s v="70551"/>
    <s v="0"/>
    <x v="2"/>
    <x v="3"/>
    <x v="2"/>
    <s v="33"/>
    <s v="101"/>
    <s v="T"/>
    <n v="400"/>
    <s v="River's Edge Golf Course"/>
    <s v="6373 Werth Rd., Alpena MI 49707 US"/>
    <n v="35.850423056632302"/>
    <s v="-11181"/>
    <s v="6"/>
    <d v="1899-12-30T15:18:26"/>
    <d v="1899-12-30T15:28:07"/>
    <n v="0"/>
    <n v="9.683574621414877"/>
    <s v="-83.574395"/>
    <s v="44.97872"/>
    <n v="35.759038977386297"/>
    <n v="0"/>
    <n v="0"/>
    <s v="105_Thursday"/>
    <s v="105_Week3_Thursday"/>
    <n v="1"/>
    <n v="0"/>
    <n v="401"/>
    <s v="101_Week3_Tuesday"/>
    <n v="63.88"/>
    <n v="18.946200000000001"/>
    <s v="NO"/>
    <s v="MTWRF"/>
    <s v="Yes"/>
    <s v="Yes"/>
    <s v="Y"/>
    <n v="0"/>
  </r>
  <r>
    <s v="8281"/>
    <s v="73227"/>
    <s v="0"/>
    <x v="2"/>
    <x v="3"/>
    <x v="2"/>
    <s v="34"/>
    <s v="105"/>
    <s v="W"/>
    <n v="436"/>
    <s v="EVERETT GOODRICH INC"/>
    <s v="3851 WERTH RD, ALPENA MI 49707 US"/>
    <n v="5.2568515911698297"/>
    <s v="-11182"/>
    <s v="5"/>
    <d v="1899-12-30T15:33:23"/>
    <d v="1899-12-30T15:40:15"/>
    <n v="0"/>
    <n v="6.8666666666666671"/>
    <s v="-83.524533"/>
    <s v="45.009757"/>
    <n v="3.8695339189754701"/>
    <n v="0"/>
    <n v="0"/>
    <s v="105_Thursday"/>
    <s v="105_Week3_Thursday"/>
    <n v="1"/>
    <n v="0"/>
    <n v="437"/>
    <s v="105_Week3_Wednesday"/>
    <n v="17.149999999999999"/>
    <n v="17.149999999999999"/>
    <s v="NO"/>
    <s v="MTWRF"/>
    <s v="No"/>
    <s v="Yes"/>
    <s v="Y"/>
    <n v="0"/>
  </r>
  <r>
    <s v="1986"/>
    <s v="70538"/>
    <s v="0"/>
    <x v="2"/>
    <x v="3"/>
    <x v="2"/>
    <s v="35"/>
    <s v="101"/>
    <s v="W"/>
    <n v="250"/>
    <s v="Eagles"/>
    <s v="1960 M-32 West, Alpena MI 49707 US"/>
    <n v="9.60205307230353"/>
    <s v="-11183"/>
    <s v="6"/>
    <d v="1899-12-30T15:49:51"/>
    <d v="1899-12-30T15:50:22"/>
    <n v="0"/>
    <n v="0.51666666666666672"/>
    <s v="-83.491251"/>
    <s v="45.0622913"/>
    <n v="6.3210297005222298"/>
    <n v="0"/>
    <n v="0"/>
    <s v="105_Thursday"/>
    <s v="105_Week3_Thursday"/>
    <n v="1"/>
    <n v="0"/>
    <n v="251"/>
    <s v="101_Week3_Wednesday"/>
    <n v="35.094999999999999"/>
    <n v="6.0811999999999999"/>
    <s v="NO"/>
    <s v="MTWRF"/>
    <s v="Yes"/>
    <s v="Yes"/>
    <s v="Y"/>
    <n v="0"/>
  </r>
  <r>
    <s v=""/>
    <m/>
    <m/>
    <x v="2"/>
    <x v="3"/>
    <x v="2"/>
    <s v=""/>
    <m/>
    <m/>
    <m/>
    <s v="Alpena Depot"/>
    <s v="120 E Herman St,, Alpena 49707 US"/>
    <n v="9.2234700676053798"/>
    <s v="-10565"/>
    <m/>
    <d v="1899-12-30T15:59:35"/>
    <d v="1899-12-30T15:59:35"/>
    <n v="0"/>
    <m/>
    <s v="-83.416387"/>
    <s v="45.0710235"/>
    <n v="4.0164796143565997"/>
    <m/>
    <m/>
    <s v="105_Thursday"/>
    <s v="105_Week3_Thursday"/>
    <n v="20"/>
    <m/>
    <n v="1"/>
    <e v="#N/A"/>
    <m/>
    <m/>
    <m/>
    <m/>
    <s v="Yes"/>
    <s v="Yes"/>
    <m/>
    <m/>
  </r>
  <r>
    <s v="2144"/>
    <s v="99152"/>
    <s v="8"/>
    <x v="2"/>
    <x v="3"/>
    <x v="3"/>
    <s v="1"/>
    <s v="101"/>
    <s v="T"/>
    <n v="1"/>
    <s v="ALPENA REGIONAL MEDICAL CENTER"/>
    <s v="1501 W. Chisholm, Alpena MI 49707 US"/>
    <n v="6.6603971887379902"/>
    <s v="-11098"/>
    <s v="8"/>
    <d v="1899-12-30T06:06:39"/>
    <d v="1899-12-30T06:19:36"/>
    <n v="0"/>
    <n v="12.954166666666667"/>
    <s v="-83.449542"/>
    <s v="45.077664"/>
    <n v="2.18705253149666"/>
    <n v="0"/>
    <n v="0"/>
    <s v="105_Tuesday"/>
    <s v="105_Week3_Tuesday"/>
    <n v="5"/>
    <n v="0"/>
    <n v="2"/>
    <s v="101_Week3_Tuesday"/>
    <n v="55.882739999999998"/>
    <n v="58.735999999999997"/>
    <s v="NO"/>
    <s v="MTWRF"/>
    <s v="Yes"/>
    <s v="Yes"/>
    <s v="Y"/>
    <n v="0"/>
  </r>
  <r>
    <s v="2698"/>
    <s v="71301"/>
    <s v="0"/>
    <x v="2"/>
    <x v="3"/>
    <x v="3"/>
    <s v="2"/>
    <s v="103"/>
    <s v="F"/>
    <n v="210"/>
    <s v="Luzerne Express"/>
    <s v="3535 W. Park (M-72), Luzerne MI 48636 US"/>
    <n v="74.604098699986906"/>
    <s v="-11099"/>
    <s v="7"/>
    <d v="1899-12-30T07:34:13"/>
    <d v="1899-12-30T07:50:04"/>
    <n v="0"/>
    <n v="15.85"/>
    <s v="-84.2729145"/>
    <s v="44.61523"/>
    <n v="71.220055249223606"/>
    <n v="0"/>
    <n v="0"/>
    <s v="105_Tuesday"/>
    <s v="105_Week3_Tuesday"/>
    <n v="1"/>
    <n v="0"/>
    <n v="211"/>
    <s v="103_Week3_Friday"/>
    <n v="214.59620000000001"/>
    <n v="203.15620000000001"/>
    <s v="NO"/>
    <s v="MTWRF"/>
    <s v="Yes"/>
    <s v="Yes"/>
    <s v="Y"/>
    <n v="0"/>
  </r>
  <r>
    <s v="2833"/>
    <s v="99082"/>
    <s v="8"/>
    <x v="2"/>
    <x v="3"/>
    <x v="3"/>
    <s v="3"/>
    <s v="105"/>
    <s v="W"/>
    <n v="80"/>
    <s v="Sunrise Convenience Store #20"/>
    <s v="1747 North M-76 69245 Burke Drive, St. Helen MI 48656 US"/>
    <n v="26.405587559565902"/>
    <s v="-11100"/>
    <s v="7"/>
    <d v="1899-12-30T08:16:28"/>
    <d v="1899-12-30T08:28:19"/>
    <n v="0"/>
    <n v="11.841666666666667"/>
    <s v="-84.4241261423783"/>
    <s v="44.3817834756186"/>
    <n v="24.430729392099899"/>
    <n v="0"/>
    <n v="0"/>
    <s v="105_Tuesday"/>
    <s v="105_Week3_Tuesday"/>
    <n v="1"/>
    <n v="0"/>
    <n v="81"/>
    <s v="105_Week3_Wednesday"/>
    <n v="50.11"/>
    <n v="50.11"/>
    <s v="NO"/>
    <s v="MTWRF"/>
    <s v="No"/>
    <s v="Yes"/>
    <s v="Y"/>
    <n v="0"/>
  </r>
  <r>
    <s v="12693"/>
    <s v="73480"/>
    <s v="0"/>
    <x v="2"/>
    <x v="3"/>
    <x v="3"/>
    <s v="4"/>
    <s v="105"/>
    <s v="W"/>
    <n v="92"/>
    <s v="MR. B'S DELI &amp; CAFE"/>
    <s v="2343 N. ST HELEN ROAD, ST HELEN MI 48655 US"/>
    <n v="1.81120527721941"/>
    <s v="-11101"/>
    <s v="7"/>
    <d v="1899-12-30T08:30:07"/>
    <d v="1899-12-30T08:36:41"/>
    <n v="0"/>
    <n v="6.5750000000000002"/>
    <s v="-84.410592"/>
    <s v="44.368503"/>
    <n v="1.23953243131947"/>
    <n v="3"/>
    <n v="6.3829787234042604E-2"/>
    <s v="105_Tuesday"/>
    <s v="105_Week3_Tuesday"/>
    <n v="1"/>
    <n v="25"/>
    <n v="93"/>
    <s v="105_Week3_Wednesday"/>
    <n v="78.27"/>
    <n v="49.854999999999997"/>
    <s v="NO"/>
    <s v="MTWRF"/>
    <s v="No"/>
    <s v="Yes"/>
    <s v="Y"/>
    <n v="25"/>
  </r>
  <r>
    <s v="2415"/>
    <s v="99058"/>
    <s v="15"/>
    <x v="2"/>
    <x v="3"/>
    <x v="3"/>
    <s v="5"/>
    <s v="105"/>
    <s v="W"/>
    <n v="65"/>
    <s v="Forwards - St. Helen"/>
    <s v="2007 N. M-36 St. 219 N. Front St., St. Helen MI 48656 US"/>
    <n v="0.80615264736115899"/>
    <s v="-11102"/>
    <s v="7"/>
    <d v="1899-12-30T08:37:30"/>
    <d v="1899-12-30T08:48:51"/>
    <n v="0"/>
    <n v="11.35"/>
    <s v="-84.410567"/>
    <s v="44.363756"/>
    <n v="0.35599366664089399"/>
    <n v="0"/>
    <n v="0"/>
    <s v="105_Tuesday"/>
    <s v="105_Week3_Tuesday"/>
    <n v="1"/>
    <n v="0"/>
    <n v="66"/>
    <s v="105_Week3_Wednesday"/>
    <n v="41.86"/>
    <n v="48.588700000000003"/>
    <s v="NO"/>
    <s v="MTWRF"/>
    <s v="No"/>
    <s v="Yes"/>
    <s v="Y"/>
    <n v="0"/>
  </r>
  <r>
    <s v="11691"/>
    <s v="99080"/>
    <s v="0"/>
    <x v="2"/>
    <x v="3"/>
    <x v="3"/>
    <s v="6"/>
    <s v="105"/>
    <s v="W"/>
    <n v="70"/>
    <s v="MERCANTILE BANK"/>
    <s v="1990 N ST HELEN RD, ST HELEN MI 48656 US"/>
    <n v="0.132212519645691"/>
    <s v="-11103"/>
    <s v="6"/>
    <d v="1899-12-30T09:00:00"/>
    <d v="1899-12-30T09:04:46"/>
    <n v="11.009512769058301"/>
    <n v="4.7750000000000004"/>
    <s v="-84.409618"/>
    <s v="44.363218"/>
    <n v="4.7226380173897499E-2"/>
    <n v="0"/>
    <n v="0"/>
    <s v="105_Tuesday"/>
    <s v="105_Week3_Tuesday"/>
    <n v="1"/>
    <n v="0"/>
    <n v="71"/>
    <s v="105_Week3_Wednesday"/>
    <n v="16.425000000000001"/>
    <n v="27"/>
    <s v="NO"/>
    <s v="MTWRF"/>
    <s v="No"/>
    <s v="Yes"/>
    <s v="Y"/>
    <n v="0"/>
  </r>
  <r>
    <s v="2414"/>
    <s v="99046"/>
    <s v="17"/>
    <x v="2"/>
    <x v="3"/>
    <x v="3"/>
    <s v="7"/>
    <s v="105"/>
    <s v="W"/>
    <n v="90"/>
    <s v="Louie's Market - St. Helen"/>
    <s v="1025 N St. 235 Water St., St. Helen MI 48656 US"/>
    <n v="2.0911735780537102"/>
    <s v="-11104"/>
    <s v="6"/>
    <d v="1899-12-30T09:06:51"/>
    <d v="1899-12-30T09:22:12"/>
    <n v="0"/>
    <n v="15.341666666666667"/>
    <s v="-84.41105"/>
    <s v="44.349607"/>
    <n v="1.0823030048023801"/>
    <n v="2"/>
    <n v="4.8780487804878002E-2"/>
    <s v="105_Tuesday"/>
    <s v="105_Week3_Tuesday"/>
    <n v="1"/>
    <n v="25"/>
    <n v="91"/>
    <s v="105_Week3_Wednesday"/>
    <n v="333.99"/>
    <n v="252.92619999999999"/>
    <s v="NO"/>
    <s v="MTWRF"/>
    <s v="No"/>
    <s v="Yes"/>
    <s v="Y"/>
    <n v="25"/>
  </r>
  <r>
    <s v="1909"/>
    <s v="70337"/>
    <s v="0"/>
    <x v="2"/>
    <x v="3"/>
    <x v="3"/>
    <s v="8"/>
    <s v="105"/>
    <s v="W"/>
    <n v="95"/>
    <s v="FIREHOUSE BAR &amp; GRILL"/>
    <s v="465 N HELEN RD., ST HELEN MI 48656 US"/>
    <n v="0.78764100559055805"/>
    <s v="-11105"/>
    <s v="7"/>
    <d v="1899-12-30T09:22:59"/>
    <d v="1899-12-30T09:30:05"/>
    <n v="0"/>
    <n v="7.0916666666666668"/>
    <s v="-84.410732"/>
    <s v="44.341313"/>
    <n v="0.62435562311276305"/>
    <n v="0"/>
    <n v="0"/>
    <s v="105_Tuesday"/>
    <s v="105_Week3_Tuesday"/>
    <n v="1"/>
    <n v="0"/>
    <n v="96"/>
    <s v="105_Week3_Wednesday"/>
    <n v="89.133700000000005"/>
    <n v="35.643700000000003"/>
    <s v="NO"/>
    <s v="MTWRF"/>
    <s v="No"/>
    <s v="Yes"/>
    <s v="Y"/>
    <n v="0"/>
  </r>
  <r>
    <s v="11604"/>
    <s v="73432"/>
    <s v="0"/>
    <x v="2"/>
    <x v="3"/>
    <x v="3"/>
    <s v="9"/>
    <s v="105"/>
    <s v="M"/>
    <n v="0"/>
    <s v="M&amp;B TRUCKING"/>
    <s v="166 W. M-55, WEST BRANCH MI 48661 US"/>
    <n v="19.243422199040701"/>
    <s v="-11106"/>
    <s v="7"/>
    <d v="1899-12-30T09:49:19"/>
    <d v="1899-12-30T10:00:43"/>
    <n v="0"/>
    <n v="11.408333333333333"/>
    <s v="-84.1322998"/>
    <s v="44.2776412"/>
    <n v="16.8532060971805"/>
    <n v="6"/>
    <n v="0.107142857142857"/>
    <s v="105_Tuesday"/>
    <s v="105_Week3_Tuesday"/>
    <n v="1"/>
    <n v="29"/>
    <n v="1"/>
    <s v="105_Week3_Monday"/>
    <n v="54.553699999999999"/>
    <n v="49.88"/>
    <s v="NO"/>
    <s v="MTWRF"/>
    <s v="No"/>
    <s v="Yes"/>
    <s v="Y"/>
    <n v="29"/>
  </r>
  <r>
    <s v="8681"/>
    <s v="99031"/>
    <s v="96"/>
    <x v="2"/>
    <x v="3"/>
    <x v="3"/>
    <s v="10"/>
    <s v="105"/>
    <s v="M"/>
    <n v="0"/>
    <s v="BLARNEY CASTLE"/>
    <s v="619 M-33, ROSE CITY MI 48854 US"/>
    <n v="11.366639982909"/>
    <s v="-11107"/>
    <s v="7"/>
    <d v="1899-12-30T10:12:06"/>
    <d v="1899-12-30T10:31:24"/>
    <n v="0"/>
    <n v="19.291666666666668"/>
    <s v="-84.11575"/>
    <s v="44.414607"/>
    <n v="9.9894599394473005"/>
    <n v="0"/>
    <n v="0"/>
    <s v="105_Tuesday"/>
    <s v="105_Week3_Tuesday"/>
    <n v="1"/>
    <n v="0"/>
    <n v="1"/>
    <s v="105_Week3_Monday"/>
    <n v="76.905000000000001"/>
    <n v="93.962500000000006"/>
    <s v="NO"/>
    <s v="MTWRF"/>
    <s v="No"/>
    <s v="Yes"/>
    <s v="Y"/>
    <n v="0"/>
  </r>
  <r>
    <s v="11693"/>
    <s v="99080"/>
    <s v="2"/>
    <x v="2"/>
    <x v="3"/>
    <x v="3"/>
    <s v="11"/>
    <s v="103"/>
    <s v="F"/>
    <n v="179"/>
    <s v="MERCANTILE BANK"/>
    <s v="505 BENNETT ST, ROSE CITY MI 48654 US"/>
    <n v="0.431115077808499"/>
    <s v="-11108"/>
    <s v="5"/>
    <d v="1899-12-30T10:31:49"/>
    <d v="1899-12-30T10:38:10"/>
    <n v="0"/>
    <n v="6.3583333333333334"/>
    <s v="-84.115599"/>
    <s v="44.417332"/>
    <n v="0.22743215779790699"/>
    <n v="0"/>
    <n v="0"/>
    <s v="105_Tuesday"/>
    <s v="105_Week3_Tuesday"/>
    <n v="1"/>
    <n v="0"/>
    <n v="180"/>
    <s v="103_Week3_Friday"/>
    <n v="11.95"/>
    <n v="21.4"/>
    <s v="NO"/>
    <s v="MTWRF"/>
    <s v="Yes"/>
    <s v="Yes"/>
    <s v="Y"/>
    <n v="0"/>
  </r>
  <r>
    <s v="2450"/>
    <s v="71040"/>
    <s v="0"/>
    <x v="2"/>
    <x v="3"/>
    <x v="3"/>
    <s v="12"/>
    <s v="103"/>
    <s v="F"/>
    <n v="180"/>
    <s v="No Limits Pizza &amp; Pool"/>
    <s v="111 E. Main, Rose City MI 48654 US"/>
    <n v="0.75469613261520896"/>
    <s v="-11109"/>
    <s v="7"/>
    <d v="1899-12-30T10:38:56"/>
    <d v="1899-12-30T10:47:38"/>
    <n v="0"/>
    <n v="8.7000000000000011"/>
    <s v="-84.115675"/>
    <s v="44.421717"/>
    <n v="0.31385154091152601"/>
    <n v="0"/>
    <n v="0"/>
    <s v="105_Tuesday"/>
    <s v="105_Week3_Tuesday"/>
    <n v="1"/>
    <n v="0"/>
    <n v="181"/>
    <s v="103_Week3_Friday"/>
    <n v="33.922499999999999"/>
    <n v="33.247500000000002"/>
    <s v="NO"/>
    <s v="MTWRF"/>
    <s v="Yes"/>
    <s v="Yes"/>
    <s v="Y"/>
    <n v="0"/>
  </r>
  <r>
    <s v="2446"/>
    <s v="99058"/>
    <s v="6"/>
    <x v="2"/>
    <x v="3"/>
    <x v="3"/>
    <s v="13"/>
    <s v="105"/>
    <s v="W"/>
    <n v="50"/>
    <s v="Forward #27 (Rose City)"/>
    <s v="103 N Williams St, Rose City, MI 48654, Rose City MI 48654 US"/>
    <n v="0.17126605287194299"/>
    <s v="-11110"/>
    <s v="7"/>
    <d v="1899-12-30T10:47:48"/>
    <d v="1899-12-30T10:58:45"/>
    <n v="0"/>
    <n v="10.941666666666666"/>
    <s v="-84.116535"/>
    <s v="44.421767"/>
    <n v="4.2408946809577998E-2"/>
    <n v="0"/>
    <n v="0"/>
    <s v="105_Tuesday"/>
    <s v="105_Week3_Tuesday"/>
    <n v="1"/>
    <n v="0"/>
    <n v="51"/>
    <s v="105_Week3_Wednesday"/>
    <n v="38.17"/>
    <n v="43.49"/>
    <s v="NO"/>
    <s v="MTWRF"/>
    <s v="No"/>
    <s v="Yes"/>
    <s v="Y"/>
    <n v="0"/>
  </r>
  <r>
    <s v="2440"/>
    <s v="99061"/>
    <s v="109"/>
    <x v="2"/>
    <x v="3"/>
    <x v="3"/>
    <s v="14"/>
    <s v="105"/>
    <s v="M"/>
    <n v="0"/>
    <s v="FAMILY FARE #1505"/>
    <s v="2626 N. M-33 PO BOX 480, ROSE CITY MI 48654 US"/>
    <n v="1.0001274589449201"/>
    <s v="-11111"/>
    <s v="7"/>
    <d v="1899-12-30T10:59:45"/>
    <d v="1899-12-30T11:19:51"/>
    <n v="0"/>
    <n v="20.091666666666669"/>
    <s v="-84.1163119416857"/>
    <s v="44.4293661802041"/>
    <n v="0.55834022259486105"/>
    <n v="3"/>
    <n v="5.7692307692307702E-2"/>
    <s v="105_Tuesday"/>
    <s v="105_Week3_Tuesday"/>
    <n v="1"/>
    <n v="28"/>
    <n v="1"/>
    <s v="105_Week3_Monday"/>
    <n v="56.087499999999999"/>
    <n v="55.637500000000003"/>
    <s v="NO"/>
    <s v="MTWRF"/>
    <s v="No"/>
    <s v="Yes"/>
    <s v="Y"/>
    <n v="28"/>
  </r>
  <r>
    <s v="13007"/>
    <s v="99161"/>
    <s v="109"/>
    <x v="2"/>
    <x v="3"/>
    <x v="3"/>
    <s v="15"/>
    <s v="105"/>
    <s v="M"/>
    <n v="0"/>
    <s v="FAMILY FARE #1505 FIRST AID"/>
    <s v="2626 N. M-33 P.O. BOX 480, ROSE CITY MI 48654 US"/>
    <n v="0"/>
    <s v="-11112"/>
    <s v="7"/>
    <d v="1899-12-30T11:19:50"/>
    <d v="1899-12-30T11:29:31"/>
    <n v="0"/>
    <n v="9.683574621414877"/>
    <s v="-84.1163119416857"/>
    <s v="44.4293661802041"/>
    <m/>
    <n v="0"/>
    <n v="0"/>
    <s v="105_Tuesday"/>
    <s v="105_Week3_Tuesday"/>
    <n v="1"/>
    <n v="0"/>
    <n v="1"/>
    <s v="105_Week3_Monday"/>
    <n v="0"/>
    <n v="1.1687000000000001"/>
    <s v="NO"/>
    <s v="MTWRF"/>
    <s v="No"/>
    <s v="Yes"/>
    <s v="Y"/>
    <n v="0"/>
  </r>
  <r>
    <s v="2445"/>
    <s v="71033"/>
    <s v="0"/>
    <x v="2"/>
    <x v="3"/>
    <x v="3"/>
    <s v="16"/>
    <s v="103"/>
    <s v="F"/>
    <n v="200"/>
    <s v="Allen's Auto"/>
    <s v="3845 N. M-33, Rose City MI 48654 US"/>
    <n v="1.5327939074486501"/>
    <s v="-11113"/>
    <s v="7"/>
    <d v="1899-12-30T11:31:03"/>
    <d v="1899-12-30T11:34:11"/>
    <n v="0"/>
    <n v="3.125"/>
    <s v="-84.127604"/>
    <s v="44.445697"/>
    <n v="1.3458464326972499"/>
    <n v="16"/>
    <n v="0.28571428571428598"/>
    <s v="105_Tuesday"/>
    <s v="105_Week3_Tuesday"/>
    <n v="1"/>
    <n v="26"/>
    <n v="201"/>
    <s v="103_Week3_Friday"/>
    <n v="82.348699999999994"/>
    <n v="71.821200000000005"/>
    <s v="NO"/>
    <s v="MTWRF"/>
    <s v="Yes"/>
    <s v="Yes"/>
    <s v="Y"/>
    <n v="26"/>
  </r>
  <r>
    <s v=""/>
    <m/>
    <m/>
    <x v="2"/>
    <x v="3"/>
    <x v="3"/>
    <s v=""/>
    <m/>
    <m/>
    <m/>
    <s v="Alpena Depot"/>
    <s v="120 E Herman St,, Alpena 49707 US"/>
    <n v="84.079933468252406"/>
    <s v="-10529"/>
    <m/>
    <d v="1899-12-30T12:58:16"/>
    <d v="1899-12-30T12:58:16"/>
    <n v="0"/>
    <m/>
    <s v="-83.416387"/>
    <s v="45.0710235"/>
    <n v="74.872655475143802"/>
    <m/>
    <m/>
    <s v="105_Tuesday"/>
    <s v="105_Week3_Tuesday"/>
    <n v="20"/>
    <m/>
    <n v="1"/>
    <e v="#N/A"/>
    <m/>
    <m/>
    <m/>
    <m/>
    <s v="Yes"/>
    <s v="Yes"/>
    <m/>
    <m/>
  </r>
  <r>
    <s v="2034"/>
    <s v="70590"/>
    <s v="0"/>
    <x v="2"/>
    <x v="3"/>
    <x v="4"/>
    <s v="1"/>
    <s v="103"/>
    <s v="T"/>
    <n v="321"/>
    <s v="Superior Fabricating"/>
    <s v="320 N. 11th St P.O. Box 501, Alpena MI 49707 US"/>
    <n v="4.8679851926863202"/>
    <s v="-11114"/>
    <s v="2"/>
    <d v="1899-12-30T06:04:52"/>
    <d v="1899-12-30T06:17:42"/>
    <n v="0"/>
    <n v="12.833333333333334"/>
    <s v="-83.4405868"/>
    <s v="45.0726453"/>
    <n v="1.5252412911604301"/>
    <n v="0"/>
    <n v="0"/>
    <s v="105_Wednesday"/>
    <s v="105_Week3_Wednesday"/>
    <n v="1"/>
    <n v="0"/>
    <n v="322"/>
    <s v="103_Week3_Tuesday"/>
    <n v="8.7524999999999995"/>
    <n v="8.7524999999999995"/>
    <s v="NO"/>
    <s v="MTWRF"/>
    <s v="Yes"/>
    <s v="Yes"/>
    <s v="Y"/>
    <n v="0"/>
  </r>
  <r>
    <s v="2787"/>
    <s v="99152"/>
    <s v="6"/>
    <x v="2"/>
    <x v="3"/>
    <x v="4"/>
    <s v="2"/>
    <s v="101"/>
    <s v="W"/>
    <n v="5"/>
    <s v="Alpena General Hospital"/>
    <s v="1501 W. Chisholm St., Alpena MI 49707 US"/>
    <n v="3.3023482803255302"/>
    <s v="-11115"/>
    <s v="3"/>
    <d v="1899-12-30T06:21:00"/>
    <d v="1899-12-30T06:30:41"/>
    <n v="0"/>
    <n v="9.683574621414877"/>
    <s v="-83.449542"/>
    <s v="45.077664"/>
    <n v="0.78252747017010005"/>
    <n v="0"/>
    <n v="0"/>
    <s v="105_Wednesday"/>
    <s v="105_Week3_Wednesday"/>
    <n v="1"/>
    <n v="0"/>
    <n v="6"/>
    <s v="101_Week3_Wednesday"/>
    <n v="0"/>
    <n v="159.0275"/>
    <s v="NO"/>
    <s v="MTWRF"/>
    <s v="Yes"/>
    <s v="No"/>
    <s v="Y"/>
    <n v="0"/>
  </r>
  <r>
    <s v="2144"/>
    <s v="99152"/>
    <s v="8"/>
    <x v="2"/>
    <x v="3"/>
    <x v="4"/>
    <s v="3"/>
    <s v="101"/>
    <s v="W"/>
    <n v="1"/>
    <s v="ALPENA REGIONAL MEDICAL CENTER"/>
    <s v="1501 W. Chisholm, Alpena MI 49707 US"/>
    <n v="0"/>
    <s v="-11116"/>
    <s v="8"/>
    <d v="1899-12-30T06:30:41"/>
    <d v="1899-12-30T06:43:38"/>
    <n v="0"/>
    <n v="12.954166666666667"/>
    <s v="-83.449542"/>
    <s v="45.077664"/>
    <m/>
    <n v="0"/>
    <n v="0"/>
    <s v="105_Wednesday"/>
    <s v="105_Week3_Wednesday"/>
    <n v="5"/>
    <n v="0"/>
    <n v="2"/>
    <s v="101_Week3_Wednesday"/>
    <n v="55.882739999999998"/>
    <n v="58.735999999999997"/>
    <s v="NO"/>
    <s v="MTWRF"/>
    <s v="Yes"/>
    <s v="Yes"/>
    <s v="Y"/>
    <n v="0"/>
  </r>
  <r>
    <s v="11925"/>
    <s v="73448"/>
    <s v="0"/>
    <x v="2"/>
    <x v="3"/>
    <x v="4"/>
    <s v="4"/>
    <s v="105"/>
    <s v="W"/>
    <n v="122"/>
    <s v="MATTHEWS MILL"/>
    <s v="6400 EAST COUNTY LINE ROAD, SOUTH BRANCH MI 48761 US"/>
    <n v="77.806566849350901"/>
    <s v="-11117"/>
    <s v="6"/>
    <d v="1899-12-30T08:01:26"/>
    <d v="1899-12-30T08:11:52"/>
    <n v="0"/>
    <n v="10.433333333333334"/>
    <s v="-83.88196"/>
    <s v="44.4617417"/>
    <n v="75.553539886090803"/>
    <n v="0"/>
    <n v="0"/>
    <s v="105_Wednesday"/>
    <s v="105_Week3_Wednesday"/>
    <n v="1"/>
    <n v="0"/>
    <n v="123"/>
    <s v="105_Week3_Wednesday"/>
    <n v="34.94"/>
    <n v="34.234999999999999"/>
    <s v="NO"/>
    <s v="MTWRF"/>
    <s v="No"/>
    <s v="No"/>
    <s v="Y"/>
    <m/>
  </r>
  <r>
    <s v="2325"/>
    <s v="70906"/>
    <s v="0"/>
    <x v="2"/>
    <x v="3"/>
    <x v="4"/>
    <s v="5"/>
    <s v="105"/>
    <s v="W"/>
    <n v="125"/>
    <s v="Long Lake Bar"/>
    <s v="5002 N. Main, Long Lake MI 48743 US"/>
    <n v="4.0248678773641604"/>
    <s v="-11118"/>
    <s v="7"/>
    <d v="1899-12-30T08:15:54"/>
    <d v="1899-12-30T08:26:04"/>
    <n v="0"/>
    <n v="10.166666666666666"/>
    <s v="-83.874712"/>
    <s v="44.422086"/>
    <n v="3.28091048129673"/>
    <n v="0"/>
    <n v="0"/>
    <s v="105_Wednesday"/>
    <s v="105_Week3_Wednesday"/>
    <n v="1"/>
    <n v="0"/>
    <n v="126"/>
    <s v="105_Week3_Wednesday"/>
    <n v="146.19749999999999"/>
    <n v="80.198700000000002"/>
    <s v="NO"/>
    <s v="MTWRF"/>
    <s v="No"/>
    <s v="No"/>
    <s v="Y"/>
    <m/>
  </r>
  <r>
    <s v="14901"/>
    <s v="73542"/>
    <s v="0"/>
    <x v="2"/>
    <x v="3"/>
    <x v="4"/>
    <s v="6"/>
    <s v="105"/>
    <s v="W"/>
    <n v="128"/>
    <s v="GRUMPY GUNNY'S"/>
    <s v="4949 N. LONG LAKE RD, HALE MI 48739 US"/>
    <n v="0.53308614157140299"/>
    <s v="-11119"/>
    <s v="7"/>
    <d v="1899-12-30T08:26:36"/>
    <d v="1899-12-30T08:36:17"/>
    <n v="0"/>
    <n v="9.683574621414877"/>
    <s v="-83.872852"/>
    <s v="44.419852"/>
    <n v="0.187637939260721"/>
    <n v="0"/>
    <n v="0"/>
    <s v="105_Wednesday"/>
    <s v="105_Week3_Wednesday"/>
    <n v="1"/>
    <n v="0"/>
    <n v="129"/>
    <s v="105_Week3_Wednesday"/>
    <n v="274.23"/>
    <n v="0"/>
    <s v="YES"/>
    <s v="MTWRF"/>
    <s v="No"/>
    <s v="No"/>
    <s v="Y"/>
    <m/>
  </r>
  <r>
    <s v="2431"/>
    <s v="71018"/>
    <s v="0"/>
    <x v="2"/>
    <x v="3"/>
    <x v="4"/>
    <s v="7"/>
    <s v="105"/>
    <s v="W"/>
    <n v="62"/>
    <s v="Parkview Acres Inc."/>
    <s v="2575 E. Rose City Rd., Lupton MI 48635 US"/>
    <n v="8.4663702063262498"/>
    <s v="-11120"/>
    <s v="7"/>
    <d v="1899-12-30T08:44:45"/>
    <d v="1899-12-30T08:53:33"/>
    <n v="0"/>
    <n v="8.8000000000000007"/>
    <s v="-84.023119"/>
    <s v="44.421885"/>
    <n v="7.5060918092908198"/>
    <n v="0"/>
    <n v="0"/>
    <s v="105_Wednesday"/>
    <s v="105_Week3_Wednesday"/>
    <n v="1"/>
    <n v="0"/>
    <n v="63"/>
    <s v="105_Week3_Wednesday"/>
    <n v="106.655"/>
    <n v="106.655"/>
    <s v="NO"/>
    <s v="MTWRF"/>
    <s v="No"/>
    <s v="No"/>
    <s v="Y"/>
    <m/>
  </r>
  <r>
    <s v="12886"/>
    <s v="73486"/>
    <s v="0"/>
    <x v="2"/>
    <x v="3"/>
    <x v="4"/>
    <s v="8"/>
    <s v="105"/>
    <s v="M"/>
    <n v="0"/>
    <s v="KIMMIES PUB &amp; GRUB"/>
    <s v="1869 GREENWOOD ROAD, PRESCOTT MI 48756 US"/>
    <n v="29.6929811891168"/>
    <s v="-11121"/>
    <s v="7"/>
    <d v="1899-12-30T09:23:14"/>
    <d v="1899-12-30T09:30:17"/>
    <n v="0"/>
    <n v="7.0583333333333336"/>
    <s v="-84.050231"/>
    <s v="44.183814"/>
    <n v="25.699318777161999"/>
    <n v="0"/>
    <n v="0"/>
    <s v="105_Wednesday"/>
    <s v="105_Week3_Wednesday"/>
    <n v="1"/>
    <n v="0"/>
    <n v="1"/>
    <s v="105_Week3_Monday"/>
    <n v="100.245"/>
    <n v="69.491200000000006"/>
    <s v="NO"/>
    <s v="MTWRF"/>
    <s v="No"/>
    <s v="Yes"/>
    <s v="Y"/>
    <n v="0"/>
  </r>
  <r>
    <s v="13969"/>
    <s v="73503"/>
    <s v="0"/>
    <x v="2"/>
    <x v="3"/>
    <x v="4"/>
    <s v="9"/>
    <s v="105"/>
    <s v="M"/>
    <n v="0"/>
    <s v="DEE'S PIZZA PAD LLC"/>
    <s v="2100 GREENWOOD ROAD, PRESCOTT MI 48756 US"/>
    <n v="0.89259410835802599"/>
    <s v="-11122"/>
    <s v="7"/>
    <d v="1899-12-30T09:31:11"/>
    <d v="1899-12-30T09:38:07"/>
    <n v="0"/>
    <n v="6.9333333333333336"/>
    <s v="-84.040535"/>
    <s v="44.183219"/>
    <n v="0.48799677906561401"/>
    <n v="0"/>
    <n v="0"/>
    <s v="105_Wednesday"/>
    <s v="105_Week3_Wednesday"/>
    <n v="1"/>
    <n v="0"/>
    <n v="1"/>
    <s v="105_Week3_Monday"/>
    <n v="59.476199999999999"/>
    <n v="53.806199999999997"/>
    <s v="NO"/>
    <s v="MTWRF"/>
    <s v="No"/>
    <s v="Yes"/>
    <s v="Y"/>
    <n v="0"/>
  </r>
  <r>
    <s v="2724"/>
    <s v="71327"/>
    <s v="0"/>
    <x v="2"/>
    <x v="3"/>
    <x v="4"/>
    <s v="10"/>
    <s v="105"/>
    <s v="M"/>
    <n v="0"/>
    <s v="MISS MICHELE'S"/>
    <s v="2370 GREENWOOD RD 5142 LUCINDA, PRESCOTT MI 48756 US"/>
    <n v="1.04005835950375"/>
    <s v="-11123"/>
    <s v="7"/>
    <d v="1899-12-30T09:39:10"/>
    <d v="1899-12-30T09:42:22"/>
    <n v="0"/>
    <n v="3.1916666666666669"/>
    <s v="-84.030696"/>
    <s v="44.182466"/>
    <n v="0.545811916838016"/>
    <n v="0"/>
    <n v="0"/>
    <s v="105_Wednesday"/>
    <s v="105_Week3_Wednesday"/>
    <n v="1"/>
    <n v="0"/>
    <n v="1"/>
    <s v="105_Week3_Monday"/>
    <n v="37.08"/>
    <n v="24.218699999999998"/>
    <s v="YES"/>
    <s v="TWRF"/>
    <s v="No"/>
    <s v="Yes"/>
    <s v="Y"/>
    <n v="0"/>
  </r>
  <r>
    <s v="15636"/>
    <s v="73553"/>
    <s v="0"/>
    <x v="2"/>
    <x v="3"/>
    <x v="4"/>
    <s v="11"/>
    <s v="105"/>
    <s v="M"/>
    <n v="0"/>
    <s v="MARY'S KOUNTRY KORNER"/>
    <s v="2005 N. MELITA RD, STERLING MI 48659 US"/>
    <n v="5.4241304527968204"/>
    <s v="-11124"/>
    <s v="7"/>
    <d v="1899-12-30T09:47:47"/>
    <d v="1899-12-30T09:56:14"/>
    <n v="0"/>
    <n v="8.4416666666666664"/>
    <s v="-84.007894"/>
    <s v="44.141966"/>
    <n v="4.2425367449396001"/>
    <n v="0"/>
    <n v="0"/>
    <s v="105_Wednesday"/>
    <s v="105_Week3_Wednesday"/>
    <n v="1"/>
    <n v="0"/>
    <n v="1"/>
    <s v="105_Week3_Monday"/>
    <n v="0"/>
    <n v="0"/>
    <s v="NO"/>
    <s v="MTWRF"/>
    <s v="No"/>
    <s v="Yes"/>
    <s v="Y"/>
    <n v="0"/>
  </r>
  <r>
    <s v="14822"/>
    <s v="99161"/>
    <s v="00118"/>
    <x v="2"/>
    <x v="3"/>
    <x v="4"/>
    <s v="12"/>
    <s v="105"/>
    <s v="W"/>
    <n v="1"/>
    <s v="ROGERS FAMILY FOODS 4985 F.A."/>
    <s v="3195 M-65, HALE MI 48739 US"/>
    <n v="27.476542092859699"/>
    <s v="-11125"/>
    <s v="7 "/>
    <d v="1899-12-30T10:23:42"/>
    <d v="1899-12-30T10:33:23"/>
    <n v="0"/>
    <n v="9.683574621414877"/>
    <s v="-83.806106"/>
    <s v="44.371555"/>
    <n v="25.8658408702834"/>
    <n v="0"/>
    <n v="0"/>
    <s v="105_Wednesday"/>
    <s v="105_Week3_Wednesday"/>
    <n v="1"/>
    <n v="0"/>
    <n v="2"/>
    <s v="105_Week3_Wednesday"/>
    <n v="0"/>
    <n v="0"/>
    <s v="NO"/>
    <s v="MTWRF"/>
    <s v="No"/>
    <s v="No"/>
    <s v="Y"/>
    <m/>
  </r>
  <r>
    <s v="12497"/>
    <s v="99062"/>
    <s v="118"/>
    <x v="2"/>
    <x v="3"/>
    <x v="4"/>
    <s v="13"/>
    <s v="105"/>
    <s v="W"/>
    <n v="170"/>
    <s v="ROGERS FAMILY FOODS 4985"/>
    <s v="3195 M-65, HALE MI 48739 US"/>
    <n v="0"/>
    <s v="-11126"/>
    <s v="7"/>
    <d v="1899-12-30T10:33:23"/>
    <d v="1899-12-30T10:54:38"/>
    <n v="0"/>
    <n v="21.258333333333333"/>
    <s v="-83.806106"/>
    <s v="44.371555"/>
    <m/>
    <n v="10"/>
    <n v="0.19230769230769201"/>
    <s v="105_Wednesday"/>
    <s v="105_Week3_Wednesday"/>
    <n v="1"/>
    <n v="38"/>
    <n v="171"/>
    <s v="105_Week3_Wednesday"/>
    <n v="62.666200000000003"/>
    <n v="121.02"/>
    <s v="NO"/>
    <s v="MTWRF"/>
    <s v="No"/>
    <s v="No"/>
    <s v="Y"/>
    <m/>
  </r>
  <r>
    <s v="12499"/>
    <s v="73467"/>
    <s v="0"/>
    <x v="2"/>
    <x v="3"/>
    <x v="4"/>
    <s v="14"/>
    <s v="105"/>
    <s v="W"/>
    <n v="173"/>
    <s v="MAIN STREET PIZZA &amp; BBQ"/>
    <s v="3150 N M-65, HALE MI 48739 US"/>
    <n v="0.100782986730337"/>
    <s v="-11127"/>
    <s v="7"/>
    <d v="1899-12-30T10:54:44"/>
    <d v="1899-12-30T11:08:05"/>
    <n v="0"/>
    <n v="13.358333333333334"/>
    <s v="-83.804089"/>
    <s v="44.370594"/>
    <n v="7.1069792517074598E-2"/>
    <n v="0"/>
    <n v="0"/>
    <s v="105_Wednesday"/>
    <s v="105_Week3_Wednesday"/>
    <n v="1"/>
    <n v="0"/>
    <n v="174"/>
    <s v="105_Week3_Wednesday"/>
    <n v="130.63499999999999"/>
    <n v="92.053700000000006"/>
    <s v="NO"/>
    <s v="MTWRF"/>
    <s v="No"/>
    <s v="No"/>
    <s v="Y"/>
    <m/>
  </r>
  <r>
    <s v="2474"/>
    <s v="71066"/>
    <s v="0"/>
    <x v="2"/>
    <x v="3"/>
    <x v="4"/>
    <s v="15"/>
    <s v="105"/>
    <s v="W"/>
    <n v="230"/>
    <s v="Bernard Building"/>
    <s v="395 S. Washington P.O. Box 190, Hale MI 48739 US"/>
    <n v="0.81848184391856205"/>
    <s v="-11128"/>
    <s v="7"/>
    <d v="1899-12-30T11:08:55"/>
    <d v="1899-12-30T11:21:10"/>
    <n v="0"/>
    <n v="12.258333333333333"/>
    <s v="-83.8030367"/>
    <s v="44.3752177"/>
    <n v="0.49815367189184601"/>
    <n v="6"/>
    <n v="0.115384615384615"/>
    <s v="105_Wednesday"/>
    <s v="105_Week3_Wednesday"/>
    <n v="1"/>
    <n v="44"/>
    <n v="231"/>
    <s v="105_Week3_Wednesday"/>
    <n v="96.932500000000005"/>
    <n v="96.52"/>
    <s v="NO"/>
    <s v="MTWRF"/>
    <s v="No"/>
    <s v="No"/>
    <s v="Y"/>
    <m/>
  </r>
  <r>
    <s v="2475"/>
    <s v="71067"/>
    <s v="0"/>
    <x v="2"/>
    <x v="3"/>
    <x v="4"/>
    <s v="16"/>
    <s v="105"/>
    <s v="W"/>
    <n v="140"/>
    <s v="Alwards Market"/>
    <s v="118 S. Washington, Hale MI 48739 US"/>
    <n v="0.13518161326646799"/>
    <s v="-11129"/>
    <s v="7"/>
    <d v="1899-12-30T11:21:19"/>
    <d v="1899-12-30T11:31:31"/>
    <n v="0"/>
    <n v="10.200000000000001"/>
    <s v="-83.805311"/>
    <s v="44.376861"/>
    <n v="0.111989448732762"/>
    <n v="1"/>
    <n v="1.9230769230769201E-2"/>
    <s v="105_Wednesday"/>
    <s v="105_Week3_Wednesday"/>
    <n v="1"/>
    <n v="25"/>
    <n v="141"/>
    <s v="105_Week3_Wednesday"/>
    <n v="93.978700000000003"/>
    <n v="122.8462"/>
    <s v="NO"/>
    <s v="MTWRF"/>
    <s v="No"/>
    <s v="No"/>
    <s v="Y"/>
    <m/>
  </r>
  <r>
    <s v="2487"/>
    <s v="99058"/>
    <s v="9"/>
    <x v="2"/>
    <x v="3"/>
    <x v="4"/>
    <s v="17"/>
    <s v="105"/>
    <s v="W"/>
    <n v="285"/>
    <s v="Forward #53 (Hale Main St.)"/>
    <s v="101 Main St. 219 N. Front St., Hale MI 48739 US"/>
    <n v="0.262139337137342"/>
    <s v="-11130"/>
    <s v="7"/>
    <d v="1899-12-30T11:31:46"/>
    <d v="1899-12-30T11:43:50"/>
    <n v="0"/>
    <n v="12.075000000000001"/>
    <s v="-83.805547"/>
    <s v="44.377586"/>
    <n v="0.177351613335861"/>
    <n v="0"/>
    <n v="0"/>
    <s v="105_Wednesday"/>
    <s v="105_Week3_Wednesday"/>
    <n v="1"/>
    <n v="0"/>
    <n v="286"/>
    <s v="105_Week3_Wednesday"/>
    <n v="45.82"/>
    <n v="53.15"/>
    <s v="NO"/>
    <s v="MTWRF"/>
    <s v="No"/>
    <s v="No"/>
    <s v="Y"/>
    <m/>
  </r>
  <r>
    <s v="2477"/>
    <s v="99058"/>
    <s v="7"/>
    <x v="2"/>
    <x v="3"/>
    <x v="4"/>
    <s v="18"/>
    <s v="105"/>
    <s v="W"/>
    <n v="280"/>
    <s v="Forward #28 (Hale)"/>
    <s v="103 Washington 219 N. Front St., Hale MI 48739 US"/>
    <n v="0.113455060869455"/>
    <s v="-11131"/>
    <s v="7"/>
    <d v="1899-12-30T11:43:58"/>
    <d v="1899-12-30T11:50:16"/>
    <n v="0"/>
    <n v="6.3083333333333336"/>
    <s v="-83.804628"/>
    <s v="44.377797"/>
    <n v="4.5699599270812297E-2"/>
    <n v="0"/>
    <n v="0"/>
    <s v="105_Wednesday"/>
    <s v="105_Week3_Wednesday"/>
    <n v="1"/>
    <n v="0"/>
    <n v="281"/>
    <s v="105_Week3_Wednesday"/>
    <n v="48.65"/>
    <n v="59.89"/>
    <s v="NO"/>
    <s v="MTWRF"/>
    <s v="No"/>
    <s v="No"/>
    <s v="Y"/>
    <m/>
  </r>
  <r>
    <s v="10570"/>
    <s v="99120"/>
    <s v="5"/>
    <x v="2"/>
    <x v="3"/>
    <x v="4"/>
    <s v="19"/>
    <s v="103"/>
    <s v="T"/>
    <n v="168"/>
    <s v="M BANK-RIPLEY"/>
    <s v="468 RIPLEY, ALPENA MI 49707 US"/>
    <n v="74.413371624425096"/>
    <s v="-11132"/>
    <s v="3"/>
    <d v="1899-12-30T13:04:41"/>
    <d v="1899-12-30T13:14:22"/>
    <n v="0"/>
    <n v="9.683574621414877"/>
    <s v="-83.452414"/>
    <s v="45.057775"/>
    <n v="71.522616127560596"/>
    <n v="0"/>
    <n v="0"/>
    <s v="105_Wednesday"/>
    <s v="105_Week3_Wednesday"/>
    <n v="1"/>
    <n v="0"/>
    <n v="169"/>
    <s v="103_Week3_Tuesday"/>
    <n v="23.15"/>
    <n v="22.6875"/>
    <s v="NO"/>
    <s v="MTWRF"/>
    <s v="Yes"/>
    <s v="Yes"/>
    <s v="Y"/>
    <n v="0"/>
  </r>
  <r>
    <s v="2073"/>
    <s v="70632"/>
    <s v="0"/>
    <x v="2"/>
    <x v="3"/>
    <x v="4"/>
    <s v="20"/>
    <s v="103"/>
    <s v="T"/>
    <n v="130"/>
    <s v="Century 21 Realty"/>
    <s v="605 Ripley Blvd, Alpena MI 49707 US"/>
    <n v="8.5277687758207293E-2"/>
    <s v="-11133"/>
    <s v="4"/>
    <d v="1899-12-30T13:14:27"/>
    <d v="1899-12-30T13:24:08"/>
    <n v="0"/>
    <n v="9.683574621414877"/>
    <s v="-83.451858138292"/>
    <s v="45.058300821646"/>
    <n v="3.8606328135545202E-2"/>
    <n v="0"/>
    <n v="0"/>
    <s v="105_Wednesday"/>
    <s v="105_Week3_Wednesday"/>
    <n v="1"/>
    <n v="0"/>
    <n v="131"/>
    <s v="103_Week3_Tuesday"/>
    <n v="8.75"/>
    <n v="8.75"/>
    <s v="NO"/>
    <s v="MTWRF"/>
    <s v="Yes"/>
    <s v="Yes"/>
    <s v="Y"/>
    <n v="0"/>
  </r>
  <r>
    <s v="10900"/>
    <s v="73393"/>
    <s v="0"/>
    <x v="2"/>
    <x v="3"/>
    <x v="4"/>
    <s v="21"/>
    <s v="103"/>
    <s v="T"/>
    <n v="102"/>
    <s v="SCHULZE, OSWALD, MILLER &amp; EDWA"/>
    <s v="120 N. RIPLEY, ALPENA MI 49707 US"/>
    <n v="1.10363111644983"/>
    <s v="-11134"/>
    <s v="1"/>
    <d v="1899-12-30T13:25:14"/>
    <d v="1899-12-30T13:29:11"/>
    <n v="0"/>
    <n v="3.95"/>
    <s v="-83.451772"/>
    <s v="45.062343"/>
    <n v="0.31598854245088898"/>
    <n v="0"/>
    <n v="0"/>
    <s v="105_Wednesday"/>
    <s v="105_Week3_Wednesday"/>
    <n v="1"/>
    <n v="0"/>
    <n v="103"/>
    <s v="103_Week3_Tuesday"/>
    <n v="13.3475"/>
    <n v="12.9625"/>
    <s v="NO"/>
    <s v="MTWRF"/>
    <s v="Yes"/>
    <s v="Yes"/>
    <s v="Y"/>
    <n v="0"/>
  </r>
  <r>
    <s v="1943"/>
    <s v="70493"/>
    <s v="0"/>
    <x v="2"/>
    <x v="3"/>
    <x v="4"/>
    <s v="22"/>
    <s v="103"/>
    <s v="T"/>
    <n v="99"/>
    <s v="ALPENA CAR CARE"/>
    <s v="901 Washington, Alpena MI 49707 US"/>
    <n v="0.37542390078306198"/>
    <s v="-11135"/>
    <s v="4"/>
    <d v="1899-12-30T13:29:34"/>
    <d v="1899-12-30T13:39:15"/>
    <n v="0"/>
    <n v="9.683574621414877"/>
    <s v="-83.452404"/>
    <s v="45.061989"/>
    <n v="8.9876375094554095E-2"/>
    <n v="0"/>
    <n v="0"/>
    <s v="105_Wednesday"/>
    <s v="105_Week3_Wednesday"/>
    <n v="1"/>
    <n v="0"/>
    <n v="100"/>
    <s v="103_Week3_Tuesday"/>
    <n v="4.5175000000000001"/>
    <n v="9.0350000000000001"/>
    <s v="NO"/>
    <s v="MTWRF"/>
    <s v="Yes"/>
    <s v="Yes"/>
    <s v="Y"/>
    <n v="0"/>
  </r>
  <r>
    <s v="2081"/>
    <s v="70640"/>
    <s v="0"/>
    <x v="2"/>
    <x v="3"/>
    <x v="4"/>
    <s v="23"/>
    <s v="103"/>
    <s v="T"/>
    <n v="300"/>
    <s v="Dr. Tony Skiba DDS"/>
    <s v="141 Washington Ave., Alpena MI 49707 US"/>
    <n v="1.8355430848896499"/>
    <s v="-11136"/>
    <s v="4"/>
    <d v="1899-12-30T13:41:05"/>
    <d v="1899-12-30T13:50:46"/>
    <n v="0"/>
    <n v="9.683574621414877"/>
    <s v="-83.43656"/>
    <s v="45.0615483"/>
    <n v="0.77564370998417498"/>
    <n v="0"/>
    <n v="0"/>
    <s v="105_Wednesday"/>
    <s v="105_Week3_Wednesday"/>
    <n v="1"/>
    <n v="0"/>
    <n v="301"/>
    <s v="103_Week3_Tuesday"/>
    <n v="18.5075"/>
    <n v="18.142499999999998"/>
    <s v="NO"/>
    <s v="MTRF"/>
    <s v="Yes"/>
    <s v="Yes"/>
    <s v="N"/>
    <n v="0"/>
  </r>
  <r>
    <s v="1995"/>
    <s v="70547"/>
    <s v="0"/>
    <x v="2"/>
    <x v="3"/>
    <x v="4"/>
    <s v="24"/>
    <s v="103"/>
    <s v="T"/>
    <n v="290"/>
    <s v="Hospice of Northeastern MI"/>
    <s v="112 W. CHISHOLM, Alpena MI 49707 US"/>
    <n v="0.68452926725149199"/>
    <s v="-11137"/>
    <s v="1"/>
    <d v="1899-12-30T13:51:27"/>
    <d v="1899-12-30T13:51:32"/>
    <n v="0"/>
    <n v="8.3333333333333329E-2"/>
    <s v="-83.434154"/>
    <s v="45.062501"/>
    <n v="0.22255994779178301"/>
    <n v="0"/>
    <n v="0"/>
    <s v="105_Wednesday"/>
    <s v="105_Week3_Wednesday"/>
    <n v="1"/>
    <n v="0"/>
    <n v="291"/>
    <s v="103_Week3_Tuesday"/>
    <n v="6.7874999999999996"/>
    <n v="6.7874999999999996"/>
    <s v="NO"/>
    <s v="MTWRF"/>
    <s v="Yes"/>
    <s v="Yes"/>
    <s v="Y"/>
    <n v="0"/>
  </r>
  <r>
    <s v="9624"/>
    <s v="73315"/>
    <s v="0"/>
    <x v="2"/>
    <x v="3"/>
    <x v="4"/>
    <s v="25"/>
    <s v="103"/>
    <s v="T"/>
    <n v="285"/>
    <s v="CAPTAIN QUARTERS"/>
    <s v="122 W CHISHOLM, ALPENA MI 49707 US"/>
    <n v="1.8118623644113499E-2"/>
    <s v="-11138"/>
    <s v="2"/>
    <d v="1899-12-30T13:51:33"/>
    <d v="1899-12-30T13:51:40"/>
    <n v="0"/>
    <n v="0.11666666666666667"/>
    <s v="-83.434269"/>
    <s v="45.062527"/>
    <n v="6.1368955627474197E-3"/>
    <n v="0"/>
    <n v="0"/>
    <s v="105_Wednesday"/>
    <s v="105_Week3_Wednesday"/>
    <n v="1"/>
    <n v="0"/>
    <n v="286"/>
    <s v="103_Week3_Tuesday"/>
    <n v="0"/>
    <n v="9.18"/>
    <s v="NO"/>
    <s v="MTWRF"/>
    <s v="Yes"/>
    <s v="Yes"/>
    <s v="Y"/>
    <n v="0"/>
  </r>
  <r>
    <s v="2086"/>
    <s v="70645"/>
    <s v="0"/>
    <x v="2"/>
    <x v="3"/>
    <x v="4"/>
    <s v="26"/>
    <s v="103"/>
    <s v="T"/>
    <n v="320"/>
    <s v="NORTHEAST MI CONSORTIUM"/>
    <s v="315 W CHISHOLM MICHIGAN WORKS, Alpena MI 49707 US"/>
    <n v="0.90300141647458099"/>
    <s v="-11139"/>
    <s v="3"/>
    <d v="1899-12-30T13:52:34"/>
    <d v="1899-12-30T14:02:15"/>
    <n v="0"/>
    <n v="9.683574621414877"/>
    <s v="-83.435965"/>
    <s v="45.065144"/>
    <n v="0.23962284209384899"/>
    <n v="0"/>
    <n v="0"/>
    <s v="105_Wednesday"/>
    <s v="105_Week3_Wednesday"/>
    <n v="1"/>
    <n v="0"/>
    <n v="321"/>
    <s v="103_Week3_Tuesday"/>
    <n v="9.1850000000000005"/>
    <n v="9.1850000000000005"/>
    <s v="NO"/>
    <s v="MTWRF"/>
    <s v="Yes"/>
    <s v="Yes"/>
    <s v="Y"/>
    <n v="0"/>
  </r>
  <r>
    <s v="1981"/>
    <s v="70532"/>
    <s v="0"/>
    <x v="2"/>
    <x v="3"/>
    <x v="4"/>
    <s v="27"/>
    <s v="103"/>
    <s v="T"/>
    <n v="310"/>
    <s v="Chamber of Commerce"/>
    <s v="235. W. Chisholm, Alpena MI 49707 US"/>
    <n v="0.39223595336079597"/>
    <s v="-11140"/>
    <s v="3"/>
    <d v="1899-12-30T14:02:39"/>
    <d v="1899-12-30T14:12:20"/>
    <n v="0"/>
    <n v="9.683574621414877"/>
    <s v="-83.4352205"/>
    <s v="45.0642253"/>
    <n v="9.0223803757195506E-2"/>
    <n v="0"/>
    <n v="0"/>
    <s v="105_Wednesday"/>
    <s v="105_Week3_Wednesday"/>
    <n v="1"/>
    <n v="0"/>
    <n v="311"/>
    <s v="103_Week3_Tuesday"/>
    <n v="9.7125000000000004"/>
    <n v="9.7125000000000004"/>
    <s v="NO"/>
    <s v="MTWRF"/>
    <s v="Yes"/>
    <s v="Yes"/>
    <s v="Y"/>
    <n v="0"/>
  </r>
  <r>
    <s v="2783"/>
    <s v="71389"/>
    <s v="0"/>
    <x v="2"/>
    <x v="3"/>
    <x v="4"/>
    <s v="28"/>
    <s v="103"/>
    <s v="T"/>
    <n v="78"/>
    <s v="NORTHERN LIGHTS ARENA"/>
    <s v="751 WOODWARD, ALPENA MI 49707 US"/>
    <n v="4.6496884990483496"/>
    <s v="-11141"/>
    <s v="1"/>
    <d v="1899-12-30T14:16:59"/>
    <d v="1899-12-30T14:17:08"/>
    <n v="0"/>
    <n v="0.15"/>
    <s v="-83.440083"/>
    <s v="45.081516"/>
    <n v="1.80255512799229"/>
    <n v="0"/>
    <n v="0"/>
    <s v="105_Wednesday"/>
    <s v="105_Week3_Wednesday"/>
    <n v="1"/>
    <n v="0"/>
    <n v="79"/>
    <s v="103_Week3_Tuesday"/>
    <n v="41.351199999999999"/>
    <n v="82.724999999999994"/>
    <s v="NO"/>
    <s v="MTWRF"/>
    <s v="Yes"/>
    <s v="Yes"/>
    <s v="Y"/>
    <n v="0"/>
  </r>
  <r>
    <s v="2372"/>
    <s v="70957"/>
    <s v="0"/>
    <x v="2"/>
    <x v="3"/>
    <x v="4"/>
    <s v="29"/>
    <s v="103"/>
    <s v="T"/>
    <n v="30"/>
    <s v="ALPENA EVENTS COMPLEX"/>
    <s v="701 Woodward Ave., Alpena MI 49707 US"/>
    <n v="0.62643611058592796"/>
    <s v="-11142"/>
    <s v="1"/>
    <d v="1899-12-30T14:17:46"/>
    <d v="1899-12-30T14:17:54"/>
    <n v="0"/>
    <n v="0.13333333333333333"/>
    <s v="-83.4399283"/>
    <s v="45.080535"/>
    <n v="0.19559261432986999"/>
    <n v="0"/>
    <n v="0"/>
    <s v="105_Wednesday"/>
    <s v="105_Week3_Wednesday"/>
    <n v="1"/>
    <n v="0"/>
    <n v="31"/>
    <s v="103_Week3_Tuesday"/>
    <n v="5.8150000000000004"/>
    <n v="11.63"/>
    <s v="NO"/>
    <s v="MTWRF"/>
    <s v="Yes"/>
    <s v="Yes"/>
    <s v="Y"/>
    <n v="0"/>
  </r>
  <r>
    <s v="12439"/>
    <s v="73461"/>
    <s v="0"/>
    <x v="2"/>
    <x v="3"/>
    <x v="4"/>
    <s v="30"/>
    <s v="103"/>
    <s v="T"/>
    <n v="322"/>
    <s v="ALPENA COMMUNITY CREDIT UNION"/>
    <s v="710 WEST MILLER, ALPENA MI 49707 US"/>
    <n v="1.4737744871527001"/>
    <s v="-11143"/>
    <s v="2"/>
    <d v="1899-12-30T14:19:22"/>
    <d v="1899-12-30T14:19:43"/>
    <n v="0"/>
    <n v="0.35000000000000003"/>
    <s v="-83.435596"/>
    <s v="45.072215"/>
    <n v="0.67059641609283405"/>
    <n v="0"/>
    <n v="0"/>
    <s v="105_Wednesday"/>
    <s v="105_Week3_Wednesday"/>
    <n v="1"/>
    <n v="0"/>
    <n v="323"/>
    <s v="103_Week3_Tuesday"/>
    <n v="0"/>
    <n v="11.157500000000001"/>
    <s v="NO"/>
    <s v="MTWRF"/>
    <s v="Yes"/>
    <s v="Yes"/>
    <s v="Y"/>
    <n v="0"/>
  </r>
  <r>
    <s v="2004"/>
    <s v="70556"/>
    <s v="0"/>
    <x v="2"/>
    <x v="3"/>
    <x v="4"/>
    <s v="31"/>
    <s v="103"/>
    <s v="T"/>
    <n v="270"/>
    <s v="Dr. Harkins &amp; Dr. Karsten"/>
    <s v="224 E. Chisholm Suite A, Alpena MI 49707 US"/>
    <n v="3.20535148493946"/>
    <s v="-11144"/>
    <s v="1"/>
    <d v="1899-12-30T14:22:55"/>
    <d v="1899-12-30T14:23:04"/>
    <n v="0"/>
    <n v="0.15"/>
    <s v="-83.432013"/>
    <s v="45.060696"/>
    <n v="1.05067769317465"/>
    <n v="0"/>
    <n v="0"/>
    <s v="105_Wednesday"/>
    <s v="105_Week3_Wednesday"/>
    <n v="1"/>
    <n v="0"/>
    <n v="271"/>
    <s v="103_Week3_Tuesday"/>
    <n v="13.1325"/>
    <n v="13.1325"/>
    <s v="NO"/>
    <s v="MTWRF"/>
    <s v="Yes"/>
    <s v="Yes"/>
    <s v="Y"/>
    <n v="0"/>
  </r>
  <r>
    <s v="2111"/>
    <s v="70673"/>
    <s v="0"/>
    <x v="2"/>
    <x v="3"/>
    <x v="4"/>
    <s v="32"/>
    <s v="103"/>
    <s v="T"/>
    <n v="77"/>
    <s v="The Center Building"/>
    <s v="109 N. Second Suite 200, Alpena MI 49707 US"/>
    <n v="0.55343329720199097"/>
    <s v="-11145"/>
    <s v="1"/>
    <d v="1899-12-30T14:23:38"/>
    <d v="1899-12-30T15:00:45"/>
    <n v="0"/>
    <n v="37.116666666666667"/>
    <s v="-83.433161"/>
    <s v="45.062726"/>
    <n v="0.14024381632598401"/>
    <n v="0"/>
    <n v="0"/>
    <s v="105_Wednesday"/>
    <s v="105_Week3_Wednesday"/>
    <n v="1"/>
    <n v="0"/>
    <n v="78"/>
    <s v="103_Week3_Tuesday"/>
    <n v="47.47"/>
    <n v="46.534999999999997"/>
    <s v="NO"/>
    <s v="MTWRF"/>
    <s v="Yes"/>
    <s v="Yes"/>
    <s v="Y"/>
    <n v="0"/>
  </r>
  <r>
    <s v="2160"/>
    <s v="99053"/>
    <s v="6"/>
    <x v="2"/>
    <x v="3"/>
    <x v="4"/>
    <s v="33"/>
    <s v="101"/>
    <s v="W"/>
    <n v="312"/>
    <s v="PCI - 2nd Ave."/>
    <s v="112 2nd Ave P.O. Box 115, Alpena MI 49707 US"/>
    <n v="0.11292089149355899"/>
    <s v="-11146"/>
    <s v="1"/>
    <d v="1899-12-30T15:00:51"/>
    <d v="1899-12-30T15:10:43"/>
    <n v="0"/>
    <n v="9.8666666666666671"/>
    <s v="-83.432461"/>
    <s v="45.06246"/>
    <n v="2.5161578942459802E-2"/>
    <n v="0"/>
    <n v="0"/>
    <s v="105_Wednesday"/>
    <s v="105_Week3_Wednesday"/>
    <n v="1"/>
    <n v="0"/>
    <n v="313"/>
    <s v="101_Week3_Wednesday"/>
    <n v="21.83"/>
    <n v="21.83"/>
    <s v="NO"/>
    <s v="MTWRF"/>
    <s v="Yes"/>
    <s v="No"/>
    <s v="Y"/>
    <n v="0"/>
  </r>
  <r>
    <s v="2139"/>
    <s v="70703"/>
    <s v="0"/>
    <x v="2"/>
    <x v="3"/>
    <x v="4"/>
    <s v="34"/>
    <s v="101"/>
    <s v="W"/>
    <n v="70"/>
    <s v="Skiba Insurance"/>
    <s v="127 River St., Alpena MI 49707 US"/>
    <n v="0.236459204927087"/>
    <s v="-11147"/>
    <s v="3"/>
    <d v="1899-12-30T15:10:57"/>
    <d v="1899-12-30T15:20:38"/>
    <n v="0"/>
    <n v="9.683574621414877"/>
    <s v="-83.432485"/>
    <s v="45.063289"/>
    <n v="3.9212642332515001E-2"/>
    <n v="0"/>
    <n v="0"/>
    <s v="105_Wednesday"/>
    <s v="105_Week3_Wednesday"/>
    <n v="1"/>
    <n v="0"/>
    <n v="71"/>
    <s v="101_Week3_Wednesday"/>
    <n v="9.625"/>
    <n v="9.625"/>
    <s v="NO"/>
    <s v="MTWRF"/>
    <s v="Yes"/>
    <s v="No"/>
    <s v="Y"/>
    <n v="0"/>
  </r>
  <r>
    <s v="1963"/>
    <s v="70514"/>
    <s v="0"/>
    <x v="2"/>
    <x v="3"/>
    <x v="4"/>
    <s v="35"/>
    <s v="103"/>
    <s v="T"/>
    <n v="330"/>
    <s v="DR. ROBERT CURRIER MDO"/>
    <s v="127 PARK PLACE NORTHERN EYE, ALPENA MI 49707 US"/>
    <n v="0.32585407420992901"/>
    <s v="-11148"/>
    <s v="4"/>
    <d v="1899-12-30T15:20:58"/>
    <d v="1899-12-30T15:30:39"/>
    <n v="0"/>
    <n v="9.683574621414877"/>
    <s v="-83.431886"/>
    <s v="45.062763"/>
    <n v="4.6188466929738797E-2"/>
    <n v="0"/>
    <n v="0"/>
    <s v="105_Wednesday"/>
    <s v="105_Week3_Wednesday"/>
    <n v="1"/>
    <n v="0"/>
    <n v="331"/>
    <s v="103_Week3_Tuesday"/>
    <n v="9.3725000000000005"/>
    <n v="9.3725000000000005"/>
    <s v="NO"/>
    <s v="MTWRF"/>
    <s v="Yes"/>
    <s v="Yes"/>
    <s v="Y"/>
    <n v="0"/>
  </r>
  <r>
    <s v=""/>
    <m/>
    <m/>
    <x v="2"/>
    <x v="3"/>
    <x v="4"/>
    <s v=""/>
    <m/>
    <m/>
    <m/>
    <s v="Alpena Depot"/>
    <s v="120 E Herman St,, Alpena 49707 US"/>
    <n v="2.8884799014776901"/>
    <s v="-10547"/>
    <m/>
    <d v="1899-12-30T15:33:32"/>
    <d v="1899-12-30T15:33:32"/>
    <n v="0"/>
    <m/>
    <s v="-83.416387"/>
    <s v="45.0710235"/>
    <n v="1.0402803050884599"/>
    <m/>
    <m/>
    <s v="105_Wednesday"/>
    <s v="105_Week3_Wednesday"/>
    <n v="20"/>
    <m/>
    <n v="1"/>
    <e v="#N/A"/>
    <m/>
    <m/>
    <m/>
    <m/>
    <s v="Yes"/>
    <s v="Yes"/>
    <m/>
    <m/>
  </r>
  <r>
    <s v="11154"/>
    <s v="73401"/>
    <s v="0"/>
    <x v="3"/>
    <x v="0"/>
    <x v="0"/>
    <s v="1"/>
    <s v="105"/>
    <s v="F"/>
    <n v="281"/>
    <s v="CHINA BUFFET OF EAST TAWAS"/>
    <s v="734 E. BAY ST, EAST TAWAS MI 48730 US"/>
    <n v="79.591706220060601"/>
    <s v="-6680"/>
    <s v="7"/>
    <d v="1899-12-30T07:19:35"/>
    <d v="1899-12-30T07:29:56"/>
    <n v="0"/>
    <n v="10.358333333333334"/>
    <s v="-83.4815617"/>
    <s v="44.2805717"/>
    <n v="63.870889591004399"/>
    <n v="0"/>
    <n v="0"/>
    <s v="101_Friday"/>
    <s v="101_Week4_Friday"/>
    <n v="1"/>
    <n v="0"/>
    <n v="282"/>
    <s v="105_Week4_Friday"/>
    <n v="79.1387"/>
    <n v="18.815000000000001"/>
    <s v="NO"/>
    <s v="MTWRF"/>
    <s v="Yes"/>
    <s v="No"/>
    <s v="Y"/>
    <n v="0"/>
  </r>
  <r>
    <s v="12500"/>
    <s v="73468"/>
    <s v="0"/>
    <x v="3"/>
    <x v="0"/>
    <x v="0"/>
    <s v="2"/>
    <s v="105"/>
    <s v="F"/>
    <n v="242"/>
    <s v="AUGIES ON THE BAY"/>
    <s v="175 W. LAKE ST PO BOX 147, TAWAS CITY MI 48764 US"/>
    <n v="3.27830758690834"/>
    <s v="-6681"/>
    <s v="7"/>
    <d v="1899-12-30T07:33:13"/>
    <d v="1899-12-30T07:46:15"/>
    <n v="0"/>
    <n v="13.033333333333333"/>
    <s v="-83.512123"/>
    <s v="44.271247"/>
    <n v="1.68225239056555"/>
    <n v="0"/>
    <n v="0"/>
    <s v="101_Friday"/>
    <s v="101_Week4_Friday"/>
    <n v="1"/>
    <n v="0"/>
    <n v="243"/>
    <s v="105_Week4_Friday"/>
    <n v="87.476200000000006"/>
    <n v="73.456199999999995"/>
    <s v="NO"/>
    <s v="MTWRF"/>
    <s v="Yes"/>
    <s v="No"/>
    <s v="Y"/>
    <n v="0"/>
  </r>
  <r>
    <s v="8292"/>
    <s v="70997"/>
    <s v="1"/>
    <x v="3"/>
    <x v="0"/>
    <x v="0"/>
    <s v="3"/>
    <s v="105"/>
    <s v="F"/>
    <n v="100"/>
    <s v="NEIMAN'S FAMILY MKT-MEAT DEPT."/>
    <s v="220 LAKE ST, TAWAS CITY MI 48763 US"/>
    <n v="0.348755393177271"/>
    <s v="-6682"/>
    <s v="7"/>
    <d v="1899-12-30T07:46:36"/>
    <d v="1899-12-30T07:46:59"/>
    <n v="0"/>
    <n v="0.38333333333333336"/>
    <s v="-83.51384"/>
    <s v="44.270974"/>
    <n v="0.121711450115343"/>
    <n v="10"/>
    <n v="0.19230769230769201"/>
    <s v="101_Friday"/>
    <s v="101_Week4_Friday"/>
    <n v="1"/>
    <n v="29"/>
    <n v="101"/>
    <s v="105_Week4_Friday"/>
    <n v="57.61"/>
    <n v="52.36"/>
    <s v="NO"/>
    <s v="MTWRF"/>
    <s v="Yes"/>
    <s v="No"/>
    <s v="Y"/>
    <n v="29"/>
  </r>
  <r>
    <s v="2410"/>
    <s v="70997"/>
    <s v="0"/>
    <x v="3"/>
    <x v="0"/>
    <x v="0"/>
    <s v="4"/>
    <s v="105"/>
    <s v="F"/>
    <n v="100"/>
    <s v="NEIMAN'S FAMILY MARKET-GENERAL"/>
    <s v="220 W LAKE ST, TAWAS CITY MI 48763 US"/>
    <n v="0"/>
    <s v="-6683"/>
    <s v="7"/>
    <d v="1899-12-30T07:46:59"/>
    <d v="1899-12-30T08:31:04"/>
    <n v="0"/>
    <n v="44.083333333333336"/>
    <s v="-83.51384"/>
    <s v="44.270974"/>
    <m/>
    <n v="0"/>
    <n v="0"/>
    <s v="101_Friday"/>
    <s v="101_Week4_Friday"/>
    <n v="1"/>
    <n v="0"/>
    <n v="101"/>
    <s v="105_Week4_Friday"/>
    <n v="257.44119999999998"/>
    <n v="190.76"/>
    <s v="NO"/>
    <s v="MTWRF"/>
    <s v="Yes"/>
    <s v="No"/>
    <s v="Y"/>
    <n v="0"/>
  </r>
  <r>
    <s v="2906"/>
    <s v="73090"/>
    <s v="0"/>
    <x v="3"/>
    <x v="0"/>
    <x v="0"/>
    <s v="5"/>
    <s v="105"/>
    <s v="F"/>
    <n v="90"/>
    <s v="NEIMAN'S FAMLY MRKT - DELI"/>
    <s v="220 W Lake St, TAWAS CITY MI 48763 US"/>
    <n v="0"/>
    <s v="-6684"/>
    <s v="7"/>
    <d v="1899-12-30T08:31:04"/>
    <d v="1899-12-30T08:31:25"/>
    <n v="0"/>
    <n v="0.35833333333333334"/>
    <s v="-83.51384"/>
    <s v="44.270974"/>
    <m/>
    <n v="0"/>
    <n v="0"/>
    <s v="101_Friday"/>
    <s v="101_Week4_Friday"/>
    <n v="1"/>
    <n v="0"/>
    <n v="91"/>
    <s v="105_Week4_Friday"/>
    <n v="16.135000000000002"/>
    <n v="13.45"/>
    <s v="NO"/>
    <s v="MTWRF"/>
    <s v="Yes"/>
    <s v="No"/>
    <s v="Y"/>
    <n v="0"/>
  </r>
  <r>
    <s v="2905"/>
    <s v="73089"/>
    <s v="0"/>
    <x v="3"/>
    <x v="0"/>
    <x v="0"/>
    <s v="6"/>
    <s v="105"/>
    <s v="F"/>
    <n v="80"/>
    <s v="NEIMAN'S FAMILY MRKT - BAKERY"/>
    <s v="220 LAKE ST., TAWAS CITY MI 48763 US"/>
    <n v="0"/>
    <s v="-6685"/>
    <s v="7"/>
    <d v="1899-12-30T08:31:26"/>
    <d v="1899-12-30T08:32:04"/>
    <n v="0"/>
    <n v="0.625"/>
    <s v="-83.51384"/>
    <s v="44.270974"/>
    <m/>
    <n v="0"/>
    <n v="0"/>
    <s v="101_Friday"/>
    <s v="101_Week4_Friday"/>
    <n v="1"/>
    <n v="0"/>
    <n v="81"/>
    <s v="105_Week4_Friday"/>
    <n v="31.19"/>
    <n v="29.64"/>
    <s v="NO"/>
    <s v="MTWRF"/>
    <s v="Yes"/>
    <s v="No"/>
    <s v="Y"/>
    <n v="0"/>
  </r>
  <r>
    <s v="2411"/>
    <s v="99058"/>
    <s v="4"/>
    <x v="3"/>
    <x v="0"/>
    <x v="0"/>
    <s v="7"/>
    <s v="101"/>
    <s v="H"/>
    <n v="300"/>
    <s v="Forward #17 (Tawas)"/>
    <s v="309 Lake St. 219 N. Front St., Tawas MI 48763 US"/>
    <n v="0.87598823383450497"/>
    <s v="-6686"/>
    <s v="7"/>
    <d v="1899-12-30T08:32:56"/>
    <d v="1899-12-30T08:55:20"/>
    <n v="0"/>
    <n v="22.394444445000001"/>
    <s v="-83.508981"/>
    <s v="44.274202"/>
    <n v="0.36061454615329802"/>
    <n v="0"/>
    <n v="0"/>
    <s v="101_Friday"/>
    <s v="101_Week4_Friday"/>
    <n v="1"/>
    <n v="0"/>
    <n v="301"/>
    <e v="#N/A"/>
    <n v="42.54"/>
    <n v="56.991199999999999"/>
    <s v="NO"/>
    <s v="MTWRF"/>
    <s v="No"/>
    <s v="Yes"/>
    <s v="Y"/>
    <n v="0"/>
  </r>
  <r>
    <s v="13592"/>
    <s v="99103"/>
    <s v="3"/>
    <x v="3"/>
    <x v="0"/>
    <x v="0"/>
    <s v="8"/>
    <s v="105"/>
    <s v="F"/>
    <n v="30"/>
    <s v="ADMIRAL #5838"/>
    <s v="512 E LAKE ST, TAWAS CITY MI 48763 US"/>
    <n v="0.29414852149784598"/>
    <s v="-6687"/>
    <s v="7"/>
    <d v="1899-12-30T08:55:37"/>
    <d v="1899-12-30T08:58:57"/>
    <n v="0"/>
    <n v="3.3250000000000002"/>
    <s v="-83.506051"/>
    <s v="44.275237"/>
    <n v="0.16204781936618401"/>
    <n v="0"/>
    <n v="0"/>
    <s v="101_Friday"/>
    <s v="101_Week4_Friday"/>
    <n v="1"/>
    <n v="0"/>
    <n v="31"/>
    <s v="105_Week4_Friday"/>
    <n v="15"/>
    <n v="15"/>
    <s v="NO"/>
    <s v="MTWRF"/>
    <s v="Yes"/>
    <s v="No"/>
    <s v="Y"/>
    <n v="0"/>
  </r>
  <r>
    <s v="2384"/>
    <s v="70969"/>
    <s v="0"/>
    <x v="3"/>
    <x v="0"/>
    <x v="0"/>
    <s v="9"/>
    <s v="105"/>
    <s v="F"/>
    <n v="110"/>
    <s v="Klenow's Market"/>
    <s v="201 Newman St., East Tawas MI 48730 US"/>
    <n v="2.4309750180691498"/>
    <s v="-6688"/>
    <s v="7"/>
    <d v="1899-12-30T09:01:22"/>
    <d v="1899-12-30T09:12:12"/>
    <n v="0"/>
    <n v="10.825000000000001"/>
    <s v="-83.49105"/>
    <s v="44.280866"/>
    <n v="0.92156913095624604"/>
    <n v="0"/>
    <n v="0"/>
    <s v="101_Friday"/>
    <s v="101_Week4_Friday"/>
    <n v="1"/>
    <n v="0"/>
    <n v="111"/>
    <s v="105_Week4_Friday"/>
    <n v="61.66"/>
    <n v="65.257499999999993"/>
    <s v="NO"/>
    <s v="MTWRF"/>
    <s v="Yes"/>
    <s v="No"/>
    <s v="Y"/>
    <n v="0"/>
  </r>
  <r>
    <s v="2385"/>
    <s v="70970"/>
    <s v="0"/>
    <x v="3"/>
    <x v="0"/>
    <x v="0"/>
    <s v="10"/>
    <s v="105"/>
    <s v="F"/>
    <n v="135"/>
    <s v="Mooney's Ben Franklin"/>
    <s v="138 Newman St., East Tawas MI 48730 US"/>
    <n v="0.14484247379005"/>
    <s v="-6689"/>
    <s v="6"/>
    <d v="1899-12-30T09:12:21"/>
    <d v="1899-12-30T09:18:29"/>
    <n v="0"/>
    <n v="6.1333333333333337"/>
    <s v="-83.490456"/>
    <s v="44.280599"/>
    <n v="2.7225643852072798E-2"/>
    <n v="0"/>
    <n v="0"/>
    <s v="101_Friday"/>
    <s v="101_Week4_Friday"/>
    <n v="1"/>
    <n v="0"/>
    <n v="136"/>
    <s v="105_Week4_Friday"/>
    <n v="28.237500000000001"/>
    <n v="24.645"/>
    <s v="NO"/>
    <s v="MTWRF"/>
    <s v="Yes"/>
    <s v="No"/>
    <s v="Y"/>
    <n v="0"/>
  </r>
  <r>
    <s v="12465"/>
    <s v="73462"/>
    <s v="0"/>
    <x v="3"/>
    <x v="0"/>
    <x v="0"/>
    <s v="11"/>
    <s v="105"/>
    <s v="F"/>
    <n v="121"/>
    <s v="TAWAS AREA CHAMBER OF COMMERCE"/>
    <s v="228 NEWMAN STREET, EAST TAWAS MI 48730 US"/>
    <n v="0.25430835038423499"/>
    <s v="-6690"/>
    <s v="4"/>
    <d v="1899-12-30T09:18:44"/>
    <d v="1899-12-30T09:22:57"/>
    <n v="0"/>
    <n v="4.2166666666666668"/>
    <s v="-83.490651"/>
    <s v="44.281182"/>
    <n v="3.7609870496443598E-2"/>
    <n v="0"/>
    <n v="0"/>
    <s v="101_Friday"/>
    <s v="101_Week4_Friday"/>
    <n v="1"/>
    <n v="0"/>
    <n v="122"/>
    <s v="105_Week4_Friday"/>
    <n v="9.99"/>
    <n v="9.99"/>
    <s v="NO"/>
    <s v="MTWRF"/>
    <s v="Yes"/>
    <s v="No"/>
    <s v="Y"/>
    <n v="0"/>
  </r>
  <r>
    <s v="15610"/>
    <s v="73468"/>
    <s v="1"/>
    <x v="3"/>
    <x v="0"/>
    <x v="0"/>
    <s v="12"/>
    <s v="105"/>
    <s v="F"/>
    <n v="115"/>
    <s v="THE LAZY TOASTER"/>
    <s v="221 NEWMAN STREET, EAST TAWAS MI 48763 US"/>
    <n v="0.112343609333038"/>
    <s v="-6691"/>
    <s v="7"/>
    <d v="1899-12-30T09:23:04"/>
    <d v="1899-12-30T09:28:14"/>
    <n v="0"/>
    <n v="5.166666666666667"/>
    <s v="-83.491077"/>
    <s v="44.281299"/>
    <n v="1.5096176555379299E-2"/>
    <n v="0"/>
    <n v="0"/>
    <s v="101_Friday"/>
    <s v="101_Week4_Friday"/>
    <n v="1"/>
    <n v="0"/>
    <n v="116"/>
    <s v="105_Week4_Friday"/>
    <n v="4.4800000000000004"/>
    <n v="0"/>
    <s v="NO"/>
    <s v="MTWRF"/>
    <s v="Yes"/>
    <s v="No"/>
    <s v="Y"/>
    <n v="0"/>
  </r>
  <r>
    <s v="2177"/>
    <s v="70744"/>
    <s v="0"/>
    <x v="3"/>
    <x v="0"/>
    <x v="0"/>
    <s v="13"/>
    <s v="105"/>
    <s v="F"/>
    <n v="120"/>
    <s v="Tawas Bay Insurance Agency"/>
    <s v="108 W. State St. PO BOX 432, East Tawas MI 48730 US"/>
    <n v="0.34734951145947002"/>
    <s v="-6692"/>
    <s v="7"/>
    <d v="1899-12-30T09:28:34"/>
    <d v="1899-12-30T09:33:01"/>
    <n v="0"/>
    <n v="4.4555555566666669"/>
    <s v="-83.491687"/>
    <s v="44.281742"/>
    <n v="6.2855380520487197E-2"/>
    <n v="0"/>
    <n v="0"/>
    <s v="101_Friday"/>
    <s v="101_Week4_Friday"/>
    <n v="1"/>
    <n v="0"/>
    <n v="121"/>
    <s v="105_Week4_Friday"/>
    <n v="75.98"/>
    <n v="75.010000000000005"/>
    <s v="NO"/>
    <s v="MTWRF"/>
    <s v="Yes"/>
    <s v="No"/>
    <s v="Y"/>
    <n v="0"/>
  </r>
  <r>
    <s v="11577"/>
    <s v="73431"/>
    <s v="0"/>
    <x v="3"/>
    <x v="0"/>
    <x v="0"/>
    <s v="14"/>
    <s v="105"/>
    <s v="F"/>
    <n v="260"/>
    <s v="HURON COMMUNITY BANK-E. TAWAS"/>
    <s v="301 NEWMAN ST, EAST TAWAS MI 48730 US"/>
    <n v="6.9326246157288607E-2"/>
    <s v="-6693"/>
    <s v="3"/>
    <d v="1899-12-30T09:33:06"/>
    <d v="1899-12-30T09:42:47"/>
    <n v="0"/>
    <n v="9.683574621414877"/>
    <s v="-83.491305"/>
    <s v="44.281899"/>
    <n v="2.02006675020589E-2"/>
    <n v="0"/>
    <n v="0"/>
    <s v="101_Friday"/>
    <s v="101_Week4_Friday"/>
    <n v="1"/>
    <n v="0"/>
    <n v="261"/>
    <s v="105_Week4_Friday"/>
    <n v="23.82"/>
    <n v="23.82"/>
    <s v="NO"/>
    <s v="MTWRF"/>
    <s v="Yes"/>
    <s v="No"/>
    <s v="Y"/>
    <n v="0"/>
  </r>
  <r>
    <s v="14324"/>
    <s v="73431"/>
    <s v="3"/>
    <x v="3"/>
    <x v="0"/>
    <x v="0"/>
    <s v="15"/>
    <s v="105"/>
    <s v="F"/>
    <n v="265"/>
    <s v="HURON COMMUNITY BANK-E. TAWAS"/>
    <s v="323 NEWMAN STREET, EAST TAWAS MI 48730 US"/>
    <n v="0.36067687161266798"/>
    <s v="-6694"/>
    <s v="3"/>
    <d v="1899-12-30T09:43:09"/>
    <d v="1899-12-30T09:52:50"/>
    <n v="0"/>
    <n v="9.683574621414877"/>
    <s v="-83.491689"/>
    <s v="44.283415"/>
    <n v="0.13181822693318099"/>
    <n v="0"/>
    <n v="0"/>
    <s v="101_Friday"/>
    <s v="101_Week4_Friday"/>
    <n v="1"/>
    <n v="0"/>
    <n v="266"/>
    <s v="105_Week4_Friday"/>
    <n v="20.274999999999999"/>
    <n v="20.274999999999999"/>
    <s v="NO"/>
    <s v="MTWRF"/>
    <s v="Yes"/>
    <s v="No"/>
    <s v="Y"/>
    <n v="0"/>
  </r>
  <r>
    <s v="8853"/>
    <s v="73267"/>
    <s v="0"/>
    <x v="3"/>
    <x v="0"/>
    <x v="0"/>
    <s v="16"/>
    <s v="105"/>
    <s v="F"/>
    <n v="121"/>
    <s v="CITY OF EAST TAWAS"/>
    <s v="760 NEWMAN ST., EAST TAWAS MI 48730 US"/>
    <n v="1.1651524323970099"/>
    <s v="-6695"/>
    <s v="2"/>
    <d v="1899-12-30T09:53:59"/>
    <d v="1899-12-30T10:03:40"/>
    <n v="0"/>
    <n v="9.683574621414877"/>
    <s v="-83.492807"/>
    <s v="44.289824"/>
    <n v="0.43752370074583902"/>
    <n v="0"/>
    <n v="0"/>
    <s v="101_Friday"/>
    <s v="101_Week4_Friday"/>
    <n v="1"/>
    <n v="0"/>
    <n v="122"/>
    <s v="105_Week4_Friday"/>
    <n v="57.982500000000002"/>
    <n v="56.862499999999997"/>
    <s v="NO"/>
    <s v="MTWRF"/>
    <s v="Yes"/>
    <s v="No"/>
    <s v="Y"/>
    <n v="0"/>
  </r>
  <r>
    <s v="13766"/>
    <s v="73500"/>
    <s v="0"/>
    <x v="3"/>
    <x v="0"/>
    <x v="0"/>
    <s v="17"/>
    <s v="105"/>
    <s v="F"/>
    <n v="126"/>
    <s v="DEAN ARBOUR"/>
    <s v="55 W. M-55, TAWAS CITY MI 48763 US"/>
    <n v="4.5705823581665799"/>
    <s v="-6696"/>
    <s v="7"/>
    <d v="1899-12-30T10:08:15"/>
    <d v="1899-12-30T10:17:19"/>
    <n v="0"/>
    <n v="9.0750000000000011"/>
    <s v="-83.522922"/>
    <s v="44.278769"/>
    <n v="2.0585924382235898"/>
    <n v="49"/>
    <n v="0.94230769230769196"/>
    <s v="101_Friday"/>
    <s v="101_Week4_Friday"/>
    <n v="1"/>
    <n v="273"/>
    <n v="127"/>
    <s v="105_Week4_Friday"/>
    <n v="81.025000000000006"/>
    <n v="83.424999999999997"/>
    <s v="NO"/>
    <s v="MTWRF"/>
    <s v="Yes"/>
    <s v="No"/>
    <s v="Y"/>
    <n v="273"/>
  </r>
  <r>
    <s v="2405"/>
    <s v="99047"/>
    <s v="6"/>
    <x v="3"/>
    <x v="0"/>
    <x v="0"/>
    <s v="18"/>
    <s v="101"/>
    <s v="H"/>
    <n v="302"/>
    <s v="Alp. Alcona Area C.U. (Tawas)"/>
    <s v="118 W. M-55 P.O. Box 515, Tawas MI 48763 US"/>
    <n v="0.483814686536789"/>
    <s v="-6697"/>
    <s v="6"/>
    <d v="1899-12-30T10:17:48"/>
    <d v="1899-12-30T10:22:01"/>
    <n v="0"/>
    <n v="4.2166666666666668"/>
    <s v="-83.5269588"/>
    <s v="44.2805532"/>
    <n v="0.31763568491406202"/>
    <n v="0"/>
    <n v="0"/>
    <s v="101_Friday"/>
    <s v="101_Week4_Friday"/>
    <n v="1"/>
    <n v="0"/>
    <n v="303"/>
    <e v="#N/A"/>
    <n v="34.945"/>
    <n v="38.542499999999997"/>
    <s v="NO"/>
    <s v="MTWRF"/>
    <s v="No"/>
    <s v="Yes"/>
    <s v="Y"/>
    <n v="0"/>
  </r>
  <r>
    <s v="2428"/>
    <s v="71015"/>
    <s v="0"/>
    <x v="3"/>
    <x v="0"/>
    <x v="0"/>
    <s v="19"/>
    <s v="105"/>
    <s v="F"/>
    <n v="190"/>
    <s v="Sand Lake Bar"/>
    <s v="3949 W. Saginaw Rd., NATIONAL CITY MI 48730 US"/>
    <n v="12.6891639959067"/>
    <s v="-6698"/>
    <s v="5"/>
    <d v="1899-12-30T10:34:43"/>
    <d v="1899-12-30T10:47:11"/>
    <n v="0"/>
    <n v="12.466666666666667"/>
    <s v="-83.682454"/>
    <s v="44.318668"/>
    <n v="10.6512951634105"/>
    <n v="0"/>
    <n v="0"/>
    <s v="101_Friday"/>
    <s v="101_Week4_Friday"/>
    <n v="1"/>
    <n v="0"/>
    <n v="191"/>
    <s v="105_Week4_Friday"/>
    <n v="58.071199999999997"/>
    <n v="13.778700000000001"/>
    <s v="NO"/>
    <s v="MTWRF"/>
    <s v="Yes"/>
    <s v="No"/>
    <s v="Y"/>
    <n v="0"/>
  </r>
  <r>
    <s v="2972"/>
    <s v="73169"/>
    <s v="00000"/>
    <x v="3"/>
    <x v="0"/>
    <x v="0"/>
    <s v="20"/>
    <s v="101"/>
    <s v="R"/>
    <n v="315"/>
    <s v="SOUTHSIDE SERVICE"/>
    <s v="1210 S US 23, TAWAS CITY MI 48763 US"/>
    <n v="14.562844904139601"/>
    <s v="-6699"/>
    <s v="0 "/>
    <d v="1899-12-30T11:01:44"/>
    <d v="1899-12-30T11:11:25"/>
    <n v="0"/>
    <n v="9.683574621414877"/>
    <s v="-83.542991"/>
    <s v="44.2499082"/>
    <n v="12.002890091717401"/>
    <n v="0"/>
    <n v="0"/>
    <s v="101_Friday"/>
    <s v="101_Week4_Friday"/>
    <n v="1"/>
    <n v="0"/>
    <n v="316"/>
    <s v="101_Week4_Thursday"/>
    <n v="11.855"/>
    <n v="2.2425000000000002"/>
    <s v="NO"/>
    <s v="MTWRF"/>
    <s v="No"/>
    <s v="Yes"/>
    <s v="Y"/>
    <n v="0"/>
  </r>
  <r>
    <s v="2404"/>
    <s v="70991"/>
    <s v="0"/>
    <x v="3"/>
    <x v="0"/>
    <x v="0"/>
    <s v="21"/>
    <s v="105"/>
    <s v="F"/>
    <n v="240"/>
    <s v="FREEL'S MARKET"/>
    <s v="1139 W Lake Street, Tawas City MI 48763 US"/>
    <n v="0.482037033885717"/>
    <s v="-6700"/>
    <s v="7"/>
    <d v="1899-12-30T11:11:54"/>
    <d v="1899-12-30T11:19:04"/>
    <n v="0"/>
    <n v="7.1749999999999998"/>
    <s v="-83.53728"/>
    <s v="44.252794"/>
    <n v="0.35869036965457402"/>
    <n v="0"/>
    <n v="0"/>
    <s v="101_Friday"/>
    <s v="101_Week4_Friday"/>
    <n v="1"/>
    <n v="0"/>
    <n v="241"/>
    <s v="105_Week4_Friday"/>
    <n v="78.681200000000004"/>
    <n v="95.323700000000002"/>
    <s v="NO"/>
    <s v="MTWRF"/>
    <s v="Yes"/>
    <s v="No"/>
    <s v="Y"/>
    <n v="0"/>
  </r>
  <r>
    <s v="12568"/>
    <s v="73471"/>
    <s v="105"/>
    <x v="3"/>
    <x v="0"/>
    <x v="0"/>
    <s v="22"/>
    <s v="105"/>
    <s v="F"/>
    <n v="238"/>
    <s v="BOATHOUSE BEER CO &amp; BOZERY"/>
    <s v="450 W. LAKE ST., TAWAS CITY MI 48763 US"/>
    <n v="2.3666492998600002"/>
    <s v="-6701"/>
    <s v="7"/>
    <d v="1899-12-30T11:21:27"/>
    <d v="1899-12-30T11:29:10"/>
    <n v="0"/>
    <n v="7.7166666666666668"/>
    <s v="-83.518035"/>
    <s v="44.267584"/>
    <n v="1.3915191266642899"/>
    <n v="0"/>
    <n v="0"/>
    <s v="101_Friday"/>
    <s v="101_Week4_Friday"/>
    <n v="1"/>
    <n v="0"/>
    <n v="239"/>
    <s v="105_Week4_Friday"/>
    <n v="57.965000000000003"/>
    <n v="17.586200000000002"/>
    <s v="NO"/>
    <s v="RF"/>
    <s v="Yes"/>
    <s v="No"/>
    <s v="Y"/>
    <n v="0"/>
  </r>
  <r>
    <s v="2399"/>
    <s v="70986"/>
    <s v="0"/>
    <x v="3"/>
    <x v="0"/>
    <x v="0"/>
    <s v="23"/>
    <s v="105"/>
    <s v="F"/>
    <n v="272"/>
    <s v="Kentucky Fried Chicken-East Ta"/>
    <s v="600 W. Bay P.O. Box 1385, East Tawas MI 48730 US"/>
    <n v="2.4177035000175202"/>
    <s v="-6702"/>
    <s v="5"/>
    <d v="1899-12-30T11:31:35"/>
    <d v="1899-12-30T11:43:48"/>
    <n v="0"/>
    <n v="12.216666666666667"/>
    <s v="-83.497524"/>
    <s v="44.278213"/>
    <n v="1.26739787510211"/>
    <n v="0"/>
    <n v="0"/>
    <s v="101_Friday"/>
    <s v="101_Week4_Friday"/>
    <n v="1"/>
    <n v="0"/>
    <n v="273"/>
    <s v="105_Week4_Friday"/>
    <n v="33.228700000000003"/>
    <n v="23.55"/>
    <s v="NO"/>
    <s v="MTWRF"/>
    <s v="Yes"/>
    <s v="No"/>
    <s v="Y"/>
    <n v="0"/>
  </r>
  <r>
    <s v="2961"/>
    <s v="73157"/>
    <s v="0"/>
    <x v="3"/>
    <x v="0"/>
    <x v="0"/>
    <s v="24"/>
    <s v="101"/>
    <s v="H"/>
    <n v="295"/>
    <s v="G'S PIZZA"/>
    <s v="115 BAY, EAST TAWAS MI 48730 US"/>
    <n v="1.2496019247919301"/>
    <s v="-6703"/>
    <s v="7"/>
    <d v="1899-12-30T11:45:03"/>
    <d v="1899-12-30T11:55:46"/>
    <n v="0"/>
    <n v="10.716666666666667"/>
    <s v="-83.489557"/>
    <s v="44.279861"/>
    <n v="0.46888187391949498"/>
    <n v="0"/>
    <n v="0"/>
    <s v="101_Friday"/>
    <s v="101_Week4_Friday"/>
    <n v="1"/>
    <n v="0"/>
    <n v="296"/>
    <e v="#N/A"/>
    <n v="126.9637"/>
    <n v="91.467500000000001"/>
    <s v="NO"/>
    <s v="MTWRF"/>
    <s v="No"/>
    <s v="Yes"/>
    <s v="Y"/>
    <n v="0"/>
  </r>
  <r>
    <s v="14219"/>
    <s v="73510"/>
    <s v="0"/>
    <x v="3"/>
    <x v="0"/>
    <x v="0"/>
    <s v="25"/>
    <s v="101"/>
    <s v="H"/>
    <n v="287"/>
    <s v="ROUTE 23 BBQ"/>
    <s v="1626 E. US 23, EAST TAWAS MI 48730 US"/>
    <n v="3.0705242305993998"/>
    <s v="-6704"/>
    <s v="5"/>
    <d v="1899-12-30T11:58:50"/>
    <d v="1899-12-30T12:17:34"/>
    <n v="0"/>
    <n v="18.733333333333334"/>
    <s v="-83.456408"/>
    <s v="44.289496"/>
    <n v="1.82501286756689"/>
    <n v="0"/>
    <n v="0"/>
    <s v="101_Friday"/>
    <s v="101_Week4_Friday"/>
    <n v="1"/>
    <n v="0"/>
    <n v="288"/>
    <e v="#N/A"/>
    <n v="64.707499999999996"/>
    <n v="38.695"/>
    <s v="NO"/>
    <s v="WRF"/>
    <s v="No"/>
    <s v="Yes"/>
    <s v="Y"/>
    <n v="0"/>
  </r>
  <r>
    <s v="9401"/>
    <s v="73299"/>
    <s v="0"/>
    <x v="3"/>
    <x v="0"/>
    <x v="0"/>
    <s v="26"/>
    <s v="105"/>
    <s v="F"/>
    <n v="123"/>
    <s v="SUNRISE SIDE VETERINARY"/>
    <s v="1941 US 23, EAST TAWAS MI 48730 US"/>
    <n v="0.98073895275592804"/>
    <s v="-6705"/>
    <s v="5"/>
    <d v="1899-12-30T12:18:33"/>
    <d v="1899-12-30T12:23:40"/>
    <n v="0"/>
    <n v="5.1166666666666671"/>
    <s v="-83.442906"/>
    <s v="44.29413"/>
    <n v="0.73095361931650005"/>
    <n v="0"/>
    <n v="0"/>
    <s v="101_Friday"/>
    <s v="101_Week4_Friday"/>
    <n v="1"/>
    <n v="0"/>
    <n v="124"/>
    <s v="105_Week4_Friday"/>
    <n v="18.079999999999998"/>
    <n v="18.079999999999998"/>
    <s v="NO"/>
    <s v="MTWRF"/>
    <s v="Yes"/>
    <s v="No"/>
    <s v="Y"/>
    <n v="0"/>
  </r>
  <r>
    <s v="8334"/>
    <s v="73234"/>
    <s v="0"/>
    <x v="3"/>
    <x v="0"/>
    <x v="0"/>
    <s v="27"/>
    <s v="101"/>
    <s v="H"/>
    <n v="270"/>
    <s v="TAWAS AREA PRESBYTERIAN CHURCH"/>
    <s v="2095 US 23, EAST TAWAS MI 48730 US"/>
    <n v="0.73241564445197604"/>
    <s v="-6706"/>
    <s v="3"/>
    <d v="1899-12-30T12:24:24"/>
    <d v="1899-12-30T12:34:05"/>
    <n v="0"/>
    <n v="9.683574621414877"/>
    <s v="-83.436955"/>
    <s v="44.296854"/>
    <n v="0.56544136566330805"/>
    <n v="0"/>
    <n v="0"/>
    <s v="101_Friday"/>
    <s v="101_Week4_Friday"/>
    <n v="1"/>
    <n v="0"/>
    <n v="271"/>
    <e v="#N/A"/>
    <n v="9.6349999999999998"/>
    <n v="13.057499999999999"/>
    <s v="NO"/>
    <s v="MTWRF"/>
    <s v="No"/>
    <s v="Yes"/>
    <s v="Y"/>
    <n v="0"/>
  </r>
  <r>
    <s v="2331"/>
    <s v="70913"/>
    <s v="0"/>
    <x v="3"/>
    <x v="0"/>
    <x v="0"/>
    <s v="28"/>
    <s v="101"/>
    <s v="H"/>
    <n v="282"/>
    <s v="Almo Manifold &amp; Tool Company"/>
    <s v="777 Aulerich Road, East Tawas MI 48730 US"/>
    <n v="0.68906995281577099"/>
    <s v="-6707"/>
    <s v="1"/>
    <d v="1899-12-30T12:34:46"/>
    <d v="1899-12-30T12:48:40"/>
    <n v="0"/>
    <n v="13.9"/>
    <s v="-83.4285565"/>
    <s v="44.3031647"/>
    <n v="0.57090244874348905"/>
    <n v="0"/>
    <n v="0"/>
    <s v="101_Friday"/>
    <s v="101_Week4_Friday"/>
    <n v="1"/>
    <n v="5"/>
    <n v="283"/>
    <e v="#N/A"/>
    <n v="30.497499999999999"/>
    <n v="30.484999999999999"/>
    <s v="NO"/>
    <s v="MTWRF"/>
    <s v="No"/>
    <s v="Yes"/>
    <s v="Y"/>
    <n v="5"/>
  </r>
  <r>
    <s v="2380"/>
    <s v="70965"/>
    <s v="0"/>
    <x v="3"/>
    <x v="0"/>
    <x v="0"/>
    <s v="29"/>
    <s v="105"/>
    <s v="F"/>
    <n v="25"/>
    <s v="Tawas Tool"/>
    <s v="980 Aulerich, East Tawas MI 48730 US"/>
    <n v="0.37964037805795697"/>
    <s v="-6708"/>
    <s v="6"/>
    <d v="1899-12-30T12:49:03"/>
    <d v="1899-12-30T13:07:09"/>
    <n v="0"/>
    <n v="18.100000000000001"/>
    <s v="-83.4233767"/>
    <s v="44.30527"/>
    <n v="0.31453531056519901"/>
    <n v="0"/>
    <n v="0"/>
    <s v="101_Friday"/>
    <s v="101_Week4_Friday"/>
    <n v="1"/>
    <n v="0"/>
    <n v="26"/>
    <s v="105_Week4_Friday"/>
    <n v="240.67500000000001"/>
    <n v="240.67500000000001"/>
    <s v="NO"/>
    <s v="MTWRF"/>
    <s v="Yes"/>
    <s v="No"/>
    <s v="Y"/>
    <n v="0"/>
  </r>
  <r>
    <s v=""/>
    <m/>
    <m/>
    <x v="3"/>
    <x v="0"/>
    <x v="0"/>
    <s v=""/>
    <m/>
    <m/>
    <m/>
    <s v="Alpena Depot"/>
    <s v="120 E Herman St,, Alpena 49707 US"/>
    <n v="75.273562576621799"/>
    <s v="-6216"/>
    <m/>
    <d v="1899-12-30T14:22:25"/>
    <d v="1899-12-30T14:22:25"/>
    <n v="0"/>
    <m/>
    <s v="-83.416387"/>
    <s v="45.0710235"/>
    <n v="60.759288824293598"/>
    <m/>
    <m/>
    <s v="101_Friday"/>
    <s v="101_Week4_Friday"/>
    <n v="20"/>
    <m/>
    <n v="1"/>
    <e v="#N/A"/>
    <m/>
    <m/>
    <m/>
    <m/>
    <s v="Yes"/>
    <s v="Yes"/>
    <m/>
    <m/>
  </r>
  <r>
    <s v="2966"/>
    <s v="73162"/>
    <s v="0"/>
    <x v="3"/>
    <x v="0"/>
    <x v="1"/>
    <s v="1"/>
    <s v="101"/>
    <s v="F"/>
    <n v="20"/>
    <s v="LAFARGE MIDWEST INC OFFICE"/>
    <s v="1435 FORD AVE, ALPENA MI 49707 US"/>
    <n v="1.0700231827795501"/>
    <s v="-6587"/>
    <s v="7"/>
    <d v="1899-12-30T06:01:04"/>
    <d v="1899-12-30T08:43:37"/>
    <n v="0"/>
    <n v="162.55000000000001"/>
    <s v="-83.409056"/>
    <s v="45.0707383"/>
    <n v="0.414943427620028"/>
    <n v="0"/>
    <n v="0"/>
    <s v="101_Monday"/>
    <s v="101_Week4_Monday"/>
    <n v="1"/>
    <n v="0"/>
    <n v="21"/>
    <s v="101_Week4_Friday"/>
    <n v="987.05250000000001"/>
    <n v="370.15"/>
    <s v="NO"/>
    <s v="MTWRF"/>
    <s v="No"/>
    <s v="Yes"/>
    <s v="Y"/>
    <n v="0"/>
  </r>
  <r>
    <s v="10295"/>
    <s v="73365"/>
    <s v="0"/>
    <x v="3"/>
    <x v="0"/>
    <x v="1"/>
    <s v="2"/>
    <s v="101"/>
    <s v="F"/>
    <n v="58"/>
    <s v="THE BOAT HOUSE"/>
    <s v="2015 HAMILTON RD, ALPENA MI 49707 US"/>
    <n v="5.98464991524816"/>
    <s v="-6588"/>
    <s v="7"/>
    <d v="1899-12-30T08:49:36"/>
    <d v="1899-12-30T08:59:17"/>
    <n v="0"/>
    <n v="9.683574621414877"/>
    <s v="-83.45018"/>
    <s v="45.1045967"/>
    <n v="4.4700999243356696"/>
    <n v="5"/>
    <n v="0.15151515151515199"/>
    <s v="101_Monday"/>
    <s v="101_Week4_Monday"/>
    <n v="1"/>
    <n v="73"/>
    <n v="59"/>
    <s v="101_Week4_Friday"/>
    <n v="112.1125"/>
    <n v="30.058700000000002"/>
    <s v="NO"/>
    <s v="MTWRF"/>
    <s v="No"/>
    <s v="Yes"/>
    <s v="Y"/>
    <n v="73"/>
  </r>
  <r>
    <s v="2912"/>
    <s v="73099"/>
    <s v="0"/>
    <x v="3"/>
    <x v="0"/>
    <x v="1"/>
    <s v="3"/>
    <s v="101"/>
    <s v="F"/>
    <n v="55"/>
    <s v="CLIFF ANSCHUETZ CHEV - SERVICE"/>
    <s v="1074 US - 23 NORTH, ALPENA MI 49707 US"/>
    <n v="1.9746635835617801"/>
    <s v="-6589"/>
    <s v="7"/>
    <d v="1899-12-30T09:01:15"/>
    <d v="1899-12-30T09:40:17"/>
    <n v="0"/>
    <n v="39.024999999999999"/>
    <s v="-83.455893"/>
    <s v="45.08653"/>
    <n v="1.5029729209596401"/>
    <n v="58"/>
    <n v="1.0943396226415101"/>
    <s v="101_Monday"/>
    <s v="101_Week4_Monday"/>
    <n v="1"/>
    <n v="275"/>
    <n v="56"/>
    <s v="101_Week4_Friday"/>
    <n v="217.33"/>
    <n v="215.14500000000001"/>
    <s v="NO"/>
    <s v="MTWRF"/>
    <s v="No"/>
    <s v="Yes"/>
    <s v="Y"/>
    <n v="275"/>
  </r>
  <r>
    <s v="2913"/>
    <s v="73102"/>
    <s v="0"/>
    <x v="3"/>
    <x v="0"/>
    <x v="1"/>
    <s v="4"/>
    <s v="101"/>
    <s v="F"/>
    <n v="54"/>
    <s v="CLIFF ANSCHUETZ CHEVROLET OLDS"/>
    <s v="1074 US-23 NORTH BODY SHOP, ALPENA MI 49707 US"/>
    <n v="0"/>
    <s v="-6590"/>
    <s v="6"/>
    <d v="1899-12-30T09:40:17"/>
    <d v="1899-12-30T09:49:58"/>
    <n v="0"/>
    <n v="9.683574621414877"/>
    <s v="-83.455893"/>
    <s v="45.08653"/>
    <m/>
    <n v="0"/>
    <m/>
    <s v="101_Monday"/>
    <s v="101_Week4_Monday"/>
    <n v="1"/>
    <n v="0"/>
    <n v="55"/>
    <s v="101_Week4_Friday"/>
    <n v="0"/>
    <n v="0"/>
    <s v="NO"/>
    <s v="MTWRF"/>
    <s v="No"/>
    <s v="Yes"/>
    <s v="Y"/>
    <n v="0"/>
  </r>
  <r>
    <s v="1993"/>
    <s v="70545"/>
    <s v="0"/>
    <x v="3"/>
    <x v="0"/>
    <x v="1"/>
    <s v="5"/>
    <s v="101"/>
    <s v="F"/>
    <n v="80"/>
    <s v="ALPENA GOLF CLUB"/>
    <s v="1135 GOLF COURSE RD, ALPENA MI 49707 US"/>
    <n v="1.1387415993958701"/>
    <s v="-6591"/>
    <s v="6"/>
    <d v="1899-12-30T09:51:06"/>
    <d v="1899-12-30T10:00:47"/>
    <n v="0"/>
    <n v="9.683574621414877"/>
    <s v="-83.4671475"/>
    <s v="45.087826"/>
    <n v="0.58675514935414197"/>
    <n v="0"/>
    <n v="0"/>
    <s v="101_Monday"/>
    <s v="101_Week4_Monday"/>
    <n v="1"/>
    <n v="0"/>
    <n v="81"/>
    <s v="101_Week4_Friday"/>
    <n v="48.998699999999999"/>
    <n v="0"/>
    <s v="NO"/>
    <s v="MTWRF"/>
    <s v="No"/>
    <s v="Yes"/>
    <s v="Y"/>
    <n v="0"/>
  </r>
  <r>
    <s v="11250"/>
    <s v="73407"/>
    <s v="0"/>
    <x v="3"/>
    <x v="0"/>
    <x v="1"/>
    <s v="6"/>
    <s v="101"/>
    <s v="F"/>
    <n v="60"/>
    <s v="MI STOP"/>
    <s v="1124 US 23 N, ALPENA MI 49707 US"/>
    <n v="3.5976913664489998"/>
    <s v="-6592"/>
    <s v="7"/>
    <d v="1899-12-30T10:04:23"/>
    <d v="1899-12-30T10:22:39"/>
    <n v="0"/>
    <n v="18.275000000000002"/>
    <s v="-83.4453207400244"/>
    <s v="45.0722108287274"/>
    <n v="1.73106863229801"/>
    <n v="0"/>
    <n v="0"/>
    <s v="101_Monday"/>
    <s v="101_Week4_Monday"/>
    <n v="1"/>
    <n v="0"/>
    <n v="61"/>
    <s v="101_Week4_Friday"/>
    <n v="214.66370000000001"/>
    <n v="43.248699999999999"/>
    <s v="NO"/>
    <s v="MTWRF"/>
    <s v="No"/>
    <s v="Yes"/>
    <s v="Y"/>
    <n v="0"/>
  </r>
  <r>
    <s v="14044"/>
    <s v="73506"/>
    <s v="0"/>
    <x v="3"/>
    <x v="0"/>
    <x v="1"/>
    <s v="7"/>
    <s v="101"/>
    <s v="F"/>
    <n v="25"/>
    <s v="B CUBED"/>
    <s v="666 MCKINLEY AVE, ALPENA MI 49707 US"/>
    <n v="1.4707320705056199"/>
    <s v="-6593"/>
    <s v="7"/>
    <d v="1899-12-30T10:24:08"/>
    <d v="1899-12-30T10:32:20"/>
    <n v="0"/>
    <n v="8.1999999999999993"/>
    <s v="-83.4491633"/>
    <s v="45.0669067"/>
    <n v="0.58894835252922895"/>
    <n v="12"/>
    <n v="0.22641509433962301"/>
    <s v="101_Monday"/>
    <s v="101_Week4_Monday"/>
    <n v="1"/>
    <n v="270"/>
    <n v="26"/>
    <s v="101_Week4_Friday"/>
    <n v="181.405"/>
    <n v="150.08500000000001"/>
    <s v="NO"/>
    <s v="MTWRF"/>
    <s v="No"/>
    <s v="Yes"/>
    <s v="Y"/>
    <n v="270"/>
  </r>
  <r>
    <s v="13595"/>
    <s v="99103"/>
    <s v="6"/>
    <x v="3"/>
    <x v="0"/>
    <x v="1"/>
    <s v="8"/>
    <s v="101"/>
    <s v="F"/>
    <n v="232"/>
    <s v="ADMIRAL #5866"/>
    <s v="906 W WASHINGTON AVE, ALPENA MI 49707 US"/>
    <n v="1.55888146534562"/>
    <s v="-6594"/>
    <s v="7"/>
    <d v="1899-12-30T10:33:53"/>
    <d v="1899-12-30T10:40:38"/>
    <n v="0"/>
    <n v="6.7583333333333337"/>
    <s v="-83.452418"/>
    <s v="45.06144"/>
    <n v="0.54787397023740703"/>
    <n v="0"/>
    <n v="0"/>
    <s v="101_Monday"/>
    <s v="101_Week4_Monday"/>
    <n v="1"/>
    <n v="0"/>
    <n v="233"/>
    <s v="101_Week4_Friday"/>
    <n v="22.914999999999999"/>
    <n v="20.914999999999999"/>
    <s v="NO"/>
    <s v="MTWRF"/>
    <s v="No"/>
    <s v="Yes"/>
    <s v="Y"/>
    <n v="0"/>
  </r>
  <r>
    <s v="2064"/>
    <s v="70622"/>
    <s v="0"/>
    <x v="3"/>
    <x v="0"/>
    <x v="1"/>
    <s v="9"/>
    <s v="101"/>
    <s v="F"/>
    <n v="110"/>
    <s v="WOLVERINE STATE CREDIT UNION"/>
    <s v="1381 N. Bagley St P.O. Box 395, Alpena MI 49707 US"/>
    <n v="2.4510004483163401"/>
    <s v="-6595"/>
    <s v="5"/>
    <d v="1899-12-30T10:43:06"/>
    <d v="1899-12-30T10:48:28"/>
    <n v="0"/>
    <n v="5.3666666666666671"/>
    <s v="-83.470976"/>
    <s v="45.065142"/>
    <n v="1.2316547423745801"/>
    <n v="0"/>
    <n v="0"/>
    <s v="101_Monday"/>
    <s v="101_Week4_Monday"/>
    <n v="1"/>
    <n v="0"/>
    <n v="111"/>
    <s v="101_Week4_Friday"/>
    <n v="37.5"/>
    <n v="37.5"/>
    <s v="NO"/>
    <s v="MTWRF"/>
    <s v="No"/>
    <s v="Yes"/>
    <s v="Y"/>
    <n v="0"/>
  </r>
  <r>
    <s v="11541"/>
    <s v="73426"/>
    <s v="0"/>
    <x v="3"/>
    <x v="0"/>
    <x v="1"/>
    <s v="10"/>
    <s v="101"/>
    <s v="T"/>
    <n v="320"/>
    <s v="STONE BAR &amp; GRILL"/>
    <s v="7002 HURBERT RD, HUBBARD LAKE MI 49747 US"/>
    <n v="23.208192231133602"/>
    <s v="-6596"/>
    <s v="7"/>
    <d v="1899-12-30T11:11:40"/>
    <d v="1899-12-30T11:21:21"/>
    <n v="0"/>
    <n v="9.683574621414877"/>
    <s v="-83.587519"/>
    <s v="44.859347"/>
    <n v="18.4164196270346"/>
    <n v="0"/>
    <n v="0"/>
    <s v="101_Monday"/>
    <s v="101_Week4_Monday"/>
    <n v="1"/>
    <n v="0"/>
    <n v="321"/>
    <s v="101_Week4_Tuesday"/>
    <n v="63.31"/>
    <n v="22.278700000000001"/>
    <s v="NO"/>
    <s v="MTWRF"/>
    <s v="No"/>
    <s v="Yes"/>
    <s v="Y"/>
    <n v="0"/>
  </r>
  <r>
    <s v="2853"/>
    <s v="99046"/>
    <s v="14"/>
    <x v="3"/>
    <x v="0"/>
    <x v="1"/>
    <s v="11"/>
    <s v="101"/>
    <s v="T"/>
    <n v="335"/>
    <s v="QUICK &amp; CONVENIENT STORE"/>
    <s v="7120 HURBERT RD, HUBBARD LAKE MI 49747 US"/>
    <n v="0.430335883051157"/>
    <s v="-6597"/>
    <s v="6"/>
    <d v="1899-12-30T11:21:47"/>
    <d v="1899-12-30T11:30:55"/>
    <n v="0"/>
    <n v="9.1333333333333329"/>
    <s v="-83.58996"/>
    <s v="44.859335"/>
    <n v="0.15010792808885901"/>
    <n v="0"/>
    <n v="0"/>
    <s v="101_Monday"/>
    <s v="101_Week4_Monday"/>
    <n v="1"/>
    <n v="0"/>
    <n v="336"/>
    <s v="101_Week4_Tuesday"/>
    <n v="44.384999999999998"/>
    <n v="60.844999999999999"/>
    <s v="NO"/>
    <s v="MTWRF"/>
    <s v="No"/>
    <s v="Yes"/>
    <s v="Y"/>
    <n v="0"/>
  </r>
  <r>
    <s v="8530"/>
    <s v="99031"/>
    <s v="57"/>
    <x v="3"/>
    <x v="0"/>
    <x v="1"/>
    <s v="12"/>
    <s v="101"/>
    <s v="T"/>
    <n v="5"/>
    <s v="BLARNEY CASTLE #736"/>
    <s v="11596 US 23 SO, OSSINEKE MI 49766 US"/>
    <n v="12.9644515998662"/>
    <s v="-6598"/>
    <s v="7"/>
    <d v="1899-12-30T11:43:53"/>
    <d v="1899-12-30T12:02:38"/>
    <n v="0"/>
    <n v="18.758333333333333"/>
    <s v="-83.44357"/>
    <s v="44.908698"/>
    <n v="10.543308679693"/>
    <n v="0"/>
    <n v="0"/>
    <s v="101_Monday"/>
    <s v="101_Week4_Monday"/>
    <n v="1"/>
    <n v="0"/>
    <n v="6"/>
    <s v="101_Week4_Tuesday"/>
    <n v="83.688699999999997"/>
    <n v="115.9487"/>
    <s v="NO"/>
    <s v="MTWRF"/>
    <s v="No"/>
    <s v="Yes"/>
    <s v="Y"/>
    <n v="0"/>
  </r>
  <r>
    <s v="2199"/>
    <s v="70769"/>
    <s v="0"/>
    <x v="3"/>
    <x v="0"/>
    <x v="1"/>
    <s v="13"/>
    <s v="101"/>
    <s v="T"/>
    <n v="50"/>
    <s v="Francis Service"/>
    <s v="11923 US-23 SOUTH COMPANY 159, Ossineke MI 49766 US"/>
    <n v="1.27814950793982"/>
    <s v="-6599"/>
    <s v="7"/>
    <d v="1899-12-30T12:03:55"/>
    <d v="1899-12-30T12:22:43"/>
    <n v="0"/>
    <n v="18.808333333333334"/>
    <s v="-83.442621"/>
    <s v="44.903046"/>
    <n v="0.59405861749288902"/>
    <n v="23"/>
    <n v="0.44230769230769201"/>
    <s v="101_Monday"/>
    <s v="101_Week4_Monday"/>
    <n v="1"/>
    <n v="63"/>
    <n v="51"/>
    <s v="101_Week4_Tuesday"/>
    <n v="161.45869999999999"/>
    <n v="181.0575"/>
    <s v="NO"/>
    <s v="MTWRF"/>
    <s v="No"/>
    <s v="Yes"/>
    <s v="Y"/>
    <n v="63"/>
  </r>
  <r>
    <s v="2193"/>
    <s v="70763"/>
    <s v="0"/>
    <x v="3"/>
    <x v="0"/>
    <x v="1"/>
    <s v="14"/>
    <s v="101"/>
    <s v="T"/>
    <n v="1"/>
    <s v="Ossineke Health Center"/>
    <s v="11745 US 23 S PO Box 83, Ossineke MI 49766 US"/>
    <n v="1.2869007159024499"/>
    <s v="-6600"/>
    <s v="7"/>
    <d v="1899-12-30T12:24:01"/>
    <d v="1899-12-30T12:32:56"/>
    <n v="0"/>
    <n v="8.9222222216666669"/>
    <s v="-83.442202"/>
    <s v="44.905986"/>
    <n v="0.36127790430308099"/>
    <n v="0"/>
    <n v="0"/>
    <s v="101_Monday"/>
    <s v="101_Week4_Monday"/>
    <n v="1"/>
    <n v="0"/>
    <n v="2"/>
    <s v="101_Week4_Tuesday"/>
    <n v="39.4"/>
    <n v="39.4"/>
    <s v="NO"/>
    <s v="MTWRF"/>
    <s v="No"/>
    <s v="Yes"/>
    <s v="Y"/>
    <n v="0"/>
  </r>
  <r>
    <s v="2209"/>
    <s v="70780"/>
    <s v="0"/>
    <x v="3"/>
    <x v="0"/>
    <x v="1"/>
    <s v="15"/>
    <s v="101"/>
    <s v="T"/>
    <n v="30"/>
    <s v="Connie's Cafe"/>
    <s v="11585 US-23 South, Ossineke MI 49766 US"/>
    <n v="1.7172592952847501"/>
    <s v="-6601"/>
    <s v="7"/>
    <d v="1899-12-30T12:34:39"/>
    <d v="1899-12-30T12:42:36"/>
    <n v="0"/>
    <n v="7.95"/>
    <s v="-83.442377"/>
    <s v="44.908148"/>
    <n v="0.61395799840638798"/>
    <n v="0"/>
    <n v="0"/>
    <s v="101_Monday"/>
    <s v="101_Week4_Monday"/>
    <n v="1"/>
    <n v="0"/>
    <n v="31"/>
    <s v="101_Week4_Tuesday"/>
    <n v="66.174999999999997"/>
    <n v="40.598700000000001"/>
    <s v="NO"/>
    <s v="MTWRF"/>
    <s v="No"/>
    <s v="Yes"/>
    <s v="Y"/>
    <n v="0"/>
  </r>
  <r>
    <s v="13596"/>
    <s v="99103"/>
    <s v="7"/>
    <x v="3"/>
    <x v="0"/>
    <x v="1"/>
    <s v="16"/>
    <s v="101"/>
    <s v="F"/>
    <n v="151"/>
    <s v="ADMIRAL #5867"/>
    <s v="2520 US HIGWAY 23 S, ALPENA MI 49707 US"/>
    <n v="10.8380762021989"/>
    <s v="-6602"/>
    <s v="7"/>
    <d v="1899-12-30T12:53:27"/>
    <d v="1899-12-30T13:05:09"/>
    <n v="0"/>
    <n v="11.691666666666666"/>
    <s v="-83.4636246"/>
    <s v="45.0382746"/>
    <n v="9.45272723333564"/>
    <n v="0"/>
    <n v="0"/>
    <s v="101_Monday"/>
    <s v="101_Week4_Monday"/>
    <n v="1"/>
    <n v="0"/>
    <n v="152"/>
    <s v="101_Week4_Friday"/>
    <n v="15"/>
    <n v="15"/>
    <s v="NO"/>
    <s v="MTWRF"/>
    <s v="No"/>
    <s v="Yes"/>
    <s v="Y"/>
    <n v="0"/>
  </r>
  <r>
    <s v="2147"/>
    <s v="70711"/>
    <s v="0"/>
    <x v="3"/>
    <x v="0"/>
    <x v="1"/>
    <s v="17"/>
    <s v="101"/>
    <s v="F"/>
    <n v="150"/>
    <s v="Bogarts Tavern"/>
    <s v="2085 Werth Rd., Alpena MI 49707 US"/>
    <n v="0.74710242450237296"/>
    <s v="-6603"/>
    <s v="5"/>
    <d v="1899-12-30T13:05:53"/>
    <d v="1899-12-30T13:14:57"/>
    <n v="0"/>
    <n v="9.0666666666666664"/>
    <s v="-83.461684"/>
    <s v="45.041214"/>
    <n v="0.36503632257580898"/>
    <n v="0"/>
    <n v="0"/>
    <s v="101_Monday"/>
    <s v="101_Week4_Monday"/>
    <n v="1"/>
    <n v="0"/>
    <n v="151"/>
    <s v="101_Week4_Friday"/>
    <n v="40.988700000000001"/>
    <n v="11.5025"/>
    <s v="NO"/>
    <s v="MTWRF"/>
    <s v="No"/>
    <s v="Yes"/>
    <s v="Y"/>
    <n v="0"/>
  </r>
  <r>
    <s v="2054"/>
    <s v="70611"/>
    <s v="0"/>
    <x v="3"/>
    <x v="0"/>
    <x v="1"/>
    <s v="18"/>
    <s v="101"/>
    <s v="F"/>
    <n v="130"/>
    <s v="Birchwood Meadows"/>
    <s v="2550 E. Grant St., Alpena MI 49707 US"/>
    <n v="1.47383202239871"/>
    <s v="-6604"/>
    <s v="5"/>
    <d v="1899-12-30T13:16:25"/>
    <d v="1899-12-30T13:20:12"/>
    <n v="0"/>
    <n v="3.7833333333333332"/>
    <s v="-83.4595983"/>
    <s v="45.0464783"/>
    <n v="0.77041909837279299"/>
    <n v="0"/>
    <n v="0"/>
    <s v="101_Monday"/>
    <s v="101_Week4_Monday"/>
    <n v="1"/>
    <n v="0"/>
    <n v="131"/>
    <s v="101_Week4_Friday"/>
    <n v="17.5"/>
    <n v="20.641200000000001"/>
    <s v="NO"/>
    <s v="MTWRF"/>
    <s v="No"/>
    <s v="Yes"/>
    <s v="Y"/>
    <n v="0"/>
  </r>
  <r>
    <s v="2071"/>
    <s v="70629"/>
    <s v="0"/>
    <x v="3"/>
    <x v="0"/>
    <x v="1"/>
    <s v="19"/>
    <s v="101"/>
    <s v="F"/>
    <n v="230"/>
    <s v="K &amp; I Partnership"/>
    <s v="421 S. Ripley Blvd, Alpena MI 49707 US"/>
    <n v="0.92765731923282102"/>
    <s v="-6605"/>
    <s v="5"/>
    <d v="1899-12-30T13:21:08"/>
    <d v="1899-12-30T13:26:37"/>
    <n v="0"/>
    <n v="5.4833333333333334"/>
    <s v="-83.451781"/>
    <s v="45.04828"/>
    <n v="0.430970282177702"/>
    <n v="0"/>
    <n v="0"/>
    <s v="101_Monday"/>
    <s v="101_Week4_Monday"/>
    <n v="1"/>
    <n v="0"/>
    <n v="231"/>
    <s v="101_Week4_Friday"/>
    <n v="25.64"/>
    <n v="25.64"/>
    <s v="NO"/>
    <s v="MTWRF"/>
    <s v="No"/>
    <s v="Yes"/>
    <s v="Y"/>
    <n v="0"/>
  </r>
  <r>
    <s v="14418"/>
    <s v="73515"/>
    <s v="0"/>
    <x v="3"/>
    <x v="0"/>
    <x v="1"/>
    <s v="20"/>
    <s v="101"/>
    <s v="F"/>
    <n v="225"/>
    <s v="NORTHERN INDUSTRIAL SUPPLY"/>
    <s v="1105 STATE STREET, ALPENA MI 49707 US"/>
    <n v="1.06855008378625"/>
    <s v="-6606"/>
    <s v="5"/>
    <d v="1899-12-30T13:27:41"/>
    <d v="1899-12-30T13:32:31"/>
    <n v="0"/>
    <n v="4.833333333333333"/>
    <s v="-83.4460883"/>
    <s v="45.0493117"/>
    <n v="0.37433941575256002"/>
    <n v="0"/>
    <n v="0"/>
    <s v="101_Monday"/>
    <s v="101_Week4_Monday"/>
    <n v="1"/>
    <n v="0"/>
    <n v="226"/>
    <s v="101_Week4_Friday"/>
    <n v="31.864999999999998"/>
    <n v="31.234999999999999"/>
    <s v="NO"/>
    <s v="MTWRF"/>
    <s v="No"/>
    <s v="Yes"/>
    <s v="Y"/>
    <n v="0"/>
  </r>
  <r>
    <s v=""/>
    <m/>
    <m/>
    <x v="3"/>
    <x v="0"/>
    <x v="1"/>
    <s v=""/>
    <m/>
    <m/>
    <m/>
    <s v="Alpena Depot"/>
    <s v="120 E Herman St,, Alpena 49707 US"/>
    <n v="5.9990753624588304"/>
    <s v="-6120"/>
    <m/>
    <d v="1899-12-30T13:38:31"/>
    <d v="1899-12-30T13:38:31"/>
    <n v="0"/>
    <m/>
    <s v="-83.416387"/>
    <s v="45.0710235"/>
    <n v="2.2942286727999801"/>
    <m/>
    <m/>
    <s v="101_Monday"/>
    <s v="101_Week4_Monday"/>
    <n v="20"/>
    <m/>
    <n v="1"/>
    <e v="#N/A"/>
    <m/>
    <m/>
    <m/>
    <m/>
    <s v="Yes"/>
    <s v="Yes"/>
    <m/>
    <m/>
  </r>
  <r>
    <s v="2024"/>
    <s v="99046"/>
    <s v="13"/>
    <x v="3"/>
    <x v="0"/>
    <x v="2"/>
    <s v="1"/>
    <s v="101"/>
    <s v="H"/>
    <n v="132"/>
    <s v="Alpena Oil - Oscoda"/>
    <s v="235 Water St., Oscoda MI 48750 US"/>
    <n v="62.291957357898397"/>
    <s v="-6664"/>
    <s v="6"/>
    <d v="1899-12-30T07:02:17"/>
    <d v="1899-12-30T07:30:14"/>
    <n v="0"/>
    <n v="27.95"/>
    <s v="-83.3280597561316"/>
    <s v="44.4234168963529"/>
    <n v="49.6218731821007"/>
    <n v="0"/>
    <n v="0"/>
    <s v="101_Thursday"/>
    <s v="101_Week4_Thursday"/>
    <n v="1"/>
    <n v="0"/>
    <n v="133"/>
    <e v="#N/A"/>
    <n v="122.31"/>
    <n v="250.6112"/>
    <s v="NO"/>
    <s v="MTWRF"/>
    <s v="No"/>
    <s v="Yes"/>
    <s v="Y"/>
    <n v="0"/>
  </r>
  <r>
    <s v="2891"/>
    <s v="99054"/>
    <s v="30"/>
    <x v="3"/>
    <x v="0"/>
    <x v="2"/>
    <s v="2"/>
    <s v="105"/>
    <s v="H"/>
    <n v="145"/>
    <s v="CHARTER COMMUNICATION OSCODA"/>
    <s v="345 S. STATE ST., OSCODA MI 48750 US"/>
    <n v="4.2225170340389004"/>
    <s v="-6665"/>
    <s v="7"/>
    <d v="1899-12-30T07:34:27"/>
    <d v="1899-12-30T07:40:32"/>
    <n v="0"/>
    <n v="6.0888888899999998"/>
    <s v="-83.33206"/>
    <s v="44.408121"/>
    <n v="1.4097843912518899"/>
    <n v="0"/>
    <n v="0"/>
    <s v="101_Thursday"/>
    <s v="101_Week4_Thursday"/>
    <n v="1"/>
    <n v="0"/>
    <n v="146"/>
    <e v="#N/A"/>
    <n v="47.325000000000003"/>
    <n v="39.700000000000003"/>
    <s v="NO"/>
    <s v="MTWRF"/>
    <s v="Yes"/>
    <s v="Yes"/>
    <s v="Y"/>
    <n v="0"/>
  </r>
  <r>
    <s v="1868"/>
    <s v="70031"/>
    <s v="0"/>
    <x v="3"/>
    <x v="0"/>
    <x v="2"/>
    <s v="3"/>
    <s v="101"/>
    <s v="H"/>
    <n v="302"/>
    <s v="SANDCASTLE BEACH RESORT"/>
    <s v="3354 US 23, OSCODA MI 48750 US"/>
    <n v="3.5748946554958798"/>
    <s v="-6666"/>
    <s v="7"/>
    <d v="1899-12-30T07:44:07"/>
    <d v="1899-12-30T07:53:48"/>
    <n v="0"/>
    <n v="9.683574621414877"/>
    <s v="-83.3325614"/>
    <s v="44.37745"/>
    <n v="2.4376517742474202"/>
    <n v="0"/>
    <n v="0"/>
    <s v="101_Thursday"/>
    <s v="101_Week4_Thursday"/>
    <n v="1"/>
    <n v="0"/>
    <n v="303"/>
    <e v="#N/A"/>
    <n v="396.34"/>
    <n v="0"/>
    <s v="NO"/>
    <s v="MTWRF"/>
    <s v="No"/>
    <s v="Yes"/>
    <s v="Y"/>
    <n v="0"/>
  </r>
  <r>
    <s v="12502"/>
    <s v="73469"/>
    <s v="1"/>
    <x v="3"/>
    <x v="0"/>
    <x v="2"/>
    <s v="4"/>
    <s v="105"/>
    <s v="F"/>
    <n v="1"/>
    <s v="IOSCO TRANSIT CORP"/>
    <s v="1036 N. AULERICH, E TAWAS MI 48730 US"/>
    <n v="8.5671138167381304"/>
    <s v="-6667"/>
    <s v="7"/>
    <d v="1899-12-30T08:02:22"/>
    <d v="1899-12-30T08:02:34"/>
    <n v="0"/>
    <n v="0.19166666666666668"/>
    <s v="-83.4218235"/>
    <s v="44.3092987"/>
    <n v="7.6336228653557496"/>
    <n v="6"/>
    <n v="0.115384615384615"/>
    <s v="101_Thursday"/>
    <s v="101_Week4_Thursday"/>
    <n v="1"/>
    <n v="22"/>
    <n v="2"/>
    <s v="105_Week4_Friday"/>
    <n v="18.91"/>
    <n v="18.190000000000001"/>
    <s v="NO"/>
    <s v="MTWRF"/>
    <s v="Yes"/>
    <s v="Yes"/>
    <s v="Y"/>
    <n v="22"/>
  </r>
  <r>
    <s v="12501"/>
    <s v="73469"/>
    <s v="0"/>
    <x v="3"/>
    <x v="0"/>
    <x v="2"/>
    <s v="5"/>
    <s v="105"/>
    <s v="F"/>
    <n v="1"/>
    <s v="IOSCO TRANSIT CORP"/>
    <s v="1036 N. AULERICH, E TAWAS MI 48730 US"/>
    <n v="0"/>
    <s v="-6668"/>
    <s v="7"/>
    <d v="1899-12-30T08:02:34"/>
    <d v="1899-12-30T08:12:46"/>
    <n v="0"/>
    <n v="10.208333333333334"/>
    <s v="-83.4218235"/>
    <s v="44.3092987"/>
    <m/>
    <n v="0"/>
    <n v="0"/>
    <s v="101_Thursday"/>
    <s v="101_Week4_Thursday"/>
    <n v="1"/>
    <n v="0"/>
    <n v="2"/>
    <s v="105_Week4_Friday"/>
    <n v="27.04"/>
    <n v="30.372499999999999"/>
    <s v="NO"/>
    <s v="MTWRF"/>
    <s v="Yes"/>
    <s v="Yes"/>
    <s v="Y"/>
    <n v="0"/>
  </r>
  <r>
    <s v="2939"/>
    <s v="73133"/>
    <s v="0"/>
    <x v="3"/>
    <x v="0"/>
    <x v="2"/>
    <s v="6"/>
    <s v="101"/>
    <s v="H"/>
    <n v="285"/>
    <s v="DEAN ARBOUR CHEVROLET"/>
    <s v="1859 N US 23 PO BOX 191, EAST TAWAS MI 48730 US"/>
    <n v="2.4242426156997698"/>
    <s v="-6669"/>
    <s v="7"/>
    <d v="1899-12-30T08:15:12"/>
    <d v="1899-12-30T08:37:37"/>
    <n v="0"/>
    <n v="22.416666666666668"/>
    <s v="-83.447606"/>
    <s v="44.293687"/>
    <n v="1.9413393092148901"/>
    <n v="19"/>
    <n v="0.35849056603773599"/>
    <s v="101_Thursday"/>
    <s v="101_Week4_Thursday"/>
    <n v="1"/>
    <n v="269"/>
    <n v="286"/>
    <e v="#N/A"/>
    <n v="95.935000000000002"/>
    <n v="102.64870000000001"/>
    <s v="NO"/>
    <s v="MTWRF"/>
    <s v="No"/>
    <s v="Yes"/>
    <s v="Y"/>
    <n v="269"/>
  </r>
  <r>
    <s v="2381"/>
    <s v="70966"/>
    <s v="0"/>
    <x v="3"/>
    <x v="0"/>
    <x v="2"/>
    <s v="7"/>
    <s v="105"/>
    <s v="F"/>
    <n v="122"/>
    <s v="Clearview Car Wash &amp; Lube"/>
    <s v="1748 N. US-23, East Tawas MI 48730 US"/>
    <n v="0.40478045120835299"/>
    <s v="-6670"/>
    <s v="7"/>
    <d v="1899-12-30T08:38:01"/>
    <d v="1899-12-30T08:46:28"/>
    <n v="0"/>
    <n v="8.4416666666666664"/>
    <s v="-83.4529115"/>
    <s v="44.2909663"/>
    <n v="0.29831826878270101"/>
    <n v="23"/>
    <n v="0.44230769230769201"/>
    <s v="101_Thursday"/>
    <s v="101_Week4_Thursday"/>
    <n v="1"/>
    <n v="92"/>
    <n v="123"/>
    <s v="105_Week4_Friday"/>
    <n v="56.96"/>
    <n v="95.543700000000001"/>
    <s v="NO"/>
    <s v="MTWRF"/>
    <s v="Yes"/>
    <s v="Yes"/>
    <s v="Y"/>
    <n v="92"/>
  </r>
  <r>
    <s v="2386"/>
    <s v="70971"/>
    <s v="0"/>
    <x v="3"/>
    <x v="0"/>
    <x v="2"/>
    <s v="8"/>
    <s v="101"/>
    <s v="H"/>
    <n v="290"/>
    <s v="Jay's RV Center"/>
    <s v="1552 US-23 N, East Tawas MI 48730 US"/>
    <n v="0.42616603523492802"/>
    <s v="-6671"/>
    <s v="7"/>
    <d v="1899-12-30T08:46:53"/>
    <d v="1899-12-30T09:04:54"/>
    <n v="0"/>
    <n v="18.016666666666666"/>
    <s v="-83.458266"/>
    <s v="44.288495"/>
    <n v="0.31568364273506999"/>
    <n v="26"/>
    <n v="0.5"/>
    <s v="101_Thursday"/>
    <s v="101_Week4_Thursday"/>
    <n v="1"/>
    <n v="76"/>
    <n v="291"/>
    <e v="#N/A"/>
    <n v="54.88"/>
    <n v="53.282499999999999"/>
    <s v="NO"/>
    <s v="MTWRF"/>
    <s v="No"/>
    <s v="Yes"/>
    <s v="Y"/>
    <n v="76"/>
  </r>
  <r>
    <s v="2394"/>
    <s v="70981"/>
    <s v="0"/>
    <x v="3"/>
    <x v="0"/>
    <x v="2"/>
    <s v="9"/>
    <s v="105"/>
    <s v="F"/>
    <n v="305"/>
    <s v="Big Boy - East Tawas"/>
    <s v="1222 N. US 23, East Tawas MI 48730 US"/>
    <n v="1.1360825709998601"/>
    <s v="-6672"/>
    <s v="7"/>
    <d v="1899-12-30T09:06:02"/>
    <d v="1899-12-30T09:19:10"/>
    <n v="0"/>
    <n v="13.133333333333333"/>
    <s v="-83.472731"/>
    <s v="44.28203"/>
    <n v="0.846796992834427"/>
    <n v="0"/>
    <n v="0"/>
    <s v="101_Thursday"/>
    <s v="101_Week4_Thursday"/>
    <n v="1"/>
    <n v="40"/>
    <n v="306"/>
    <s v="105_Week4_Friday"/>
    <n v="78.17"/>
    <n v="43.941200000000002"/>
    <s v="NO"/>
    <s v="MTWRF"/>
    <s v="Yes"/>
    <s v="Yes"/>
    <s v="Y"/>
    <n v="40"/>
  </r>
  <r>
    <s v="2395"/>
    <s v="70982"/>
    <s v="0"/>
    <x v="3"/>
    <x v="0"/>
    <x v="2"/>
    <s v="10"/>
    <s v="105"/>
    <s v="F"/>
    <n v="300"/>
    <s v="Northwoods Steakhouse"/>
    <s v="1222 N. US 23, East Tawas MI 48730 US"/>
    <n v="0"/>
    <s v="-6673"/>
    <s v="7"/>
    <d v="1899-12-30T09:19:10"/>
    <d v="1899-12-30T09:19:26"/>
    <n v="0"/>
    <n v="0.27500000000000002"/>
    <s v="-83.472731"/>
    <s v="44.28203"/>
    <m/>
    <n v="0"/>
    <n v="0"/>
    <s v="101_Thursday"/>
    <s v="101_Week4_Thursday"/>
    <n v="1"/>
    <n v="0"/>
    <n v="301"/>
    <s v="105_Week4_Friday"/>
    <n v="62.48"/>
    <n v="11.42"/>
    <s v="NO"/>
    <s v="WRF"/>
    <s v="Yes"/>
    <s v="Yes"/>
    <s v="Y"/>
    <n v="0"/>
  </r>
  <r>
    <s v="2634"/>
    <s v="71231"/>
    <s v="0"/>
    <x v="3"/>
    <x v="0"/>
    <x v="2"/>
    <s v="11"/>
    <s v="105"/>
    <s v="H"/>
    <n v="103"/>
    <s v="Desi's Taco Lounge"/>
    <s v="1945 W. River, Oscoda MI 48750 US"/>
    <n v="23.369345327839302"/>
    <s v="-6674"/>
    <s v="5"/>
    <d v="1899-12-30T09:42:49"/>
    <d v="1899-12-30T09:49:25"/>
    <n v="0"/>
    <n v="6.6000000000000005"/>
    <s v="-83.5608480159421"/>
    <s v="44.4422925132319"/>
    <n v="16.0995645632579"/>
    <n v="0"/>
    <n v="0"/>
    <s v="101_Thursday"/>
    <s v="101_Week4_Thursday"/>
    <n v="1"/>
    <n v="0"/>
    <n v="104"/>
    <e v="#N/A"/>
    <n v="26.1937"/>
    <n v="17.351199999999999"/>
    <s v="NO"/>
    <s v="MWRF"/>
    <s v="Yes"/>
    <s v="Yes"/>
    <s v="Y"/>
    <n v="0"/>
  </r>
  <r>
    <s v="2907"/>
    <s v="73091"/>
    <s v="0"/>
    <x v="3"/>
    <x v="0"/>
    <x v="2"/>
    <s v="12"/>
    <s v="105"/>
    <s v="H"/>
    <n v="105"/>
    <s v="SUNRISE DISPOSAL"/>
    <s v="4775 SUNSET STREET, OSCODA MI 48750 US"/>
    <n v="14.5696841124445"/>
    <s v="-6675"/>
    <s v="7"/>
    <d v="1899-12-30T10:03:59"/>
    <d v="1899-12-30T10:13:52"/>
    <n v="0"/>
    <n v="9.8833333333333329"/>
    <s v="-83.348111"/>
    <s v="44.418244"/>
    <n v="11.741687096831599"/>
    <n v="9"/>
    <n v="0.17307692307692299"/>
    <s v="101_Thursday"/>
    <s v="101_Week4_Thursday"/>
    <n v="1"/>
    <n v="44"/>
    <n v="106"/>
    <e v="#N/A"/>
    <n v="131.57"/>
    <n v="106.2312"/>
    <s v="NO"/>
    <s v="MTWRF"/>
    <s v="Yes"/>
    <s v="Yes"/>
    <s v="Y"/>
    <n v="44"/>
  </r>
  <r>
    <s v="9183"/>
    <s v="73288"/>
    <s v="0"/>
    <x v="3"/>
    <x v="0"/>
    <x v="2"/>
    <s v="13"/>
    <s v="105"/>
    <s v="W"/>
    <n v="425"/>
    <s v="TUBE FORMING"/>
    <s v="4614 INDUSTRIAL ROW, OSCODA MI 48750 US"/>
    <n v="0.77619441226124797"/>
    <s v="-6676"/>
    <s v="7"/>
    <d v="1899-12-30T10:14:39"/>
    <d v="1899-12-30T10:25:55"/>
    <n v="0"/>
    <n v="11.275"/>
    <s v="-83.347132"/>
    <s v="44.413248"/>
    <n v="0.32150600252121803"/>
    <n v="28"/>
    <n v="0.53846153846153799"/>
    <s v="101_Thursday"/>
    <s v="101_Week4_Thursday"/>
    <n v="1"/>
    <n v="105"/>
    <n v="426"/>
    <s v="105_Week4_Wednesday"/>
    <n v="91.938699999999997"/>
    <n v="92.29"/>
    <s v="NO"/>
    <s v="MTWRF"/>
    <s v="Yes"/>
    <s v="Yes"/>
    <s v="Y"/>
    <n v="105"/>
  </r>
  <r>
    <s v="15576"/>
    <s v="73548"/>
    <s v="0"/>
    <x v="3"/>
    <x v="0"/>
    <x v="2"/>
    <s v="14"/>
    <s v="105"/>
    <s v="H"/>
    <n v="147"/>
    <s v="AUSABLE INN RESTAURANT"/>
    <s v="600 S STATE STREET, OSCODA MI 48750 US"/>
    <n v="2.6969688329845698"/>
    <s v="-6677"/>
    <s v="7"/>
    <d v="1899-12-30T10:28:37"/>
    <d v="1899-12-30T10:38:30"/>
    <n v="0"/>
    <n v="9.8888888900000005"/>
    <s v="-83.329723"/>
    <s v="44.415054"/>
    <n v="1.35017928960022"/>
    <n v="0"/>
    <n v="0"/>
    <s v="101_Thursday"/>
    <s v="101_Week4_Thursday"/>
    <n v="1"/>
    <n v="0"/>
    <n v="148"/>
    <e v="#N/A"/>
    <n v="39.986199999999997"/>
    <n v="0"/>
    <s v="NO"/>
    <s v="MTWRF"/>
    <s v="Yes"/>
    <s v="Yes"/>
    <s v="Y"/>
    <n v="0"/>
  </r>
  <r>
    <s v="2621"/>
    <s v="71218"/>
    <s v="0"/>
    <x v="3"/>
    <x v="0"/>
    <x v="2"/>
    <s v="15"/>
    <s v="101"/>
    <s v="H"/>
    <n v="305"/>
    <s v="Mama's Country Kitchen"/>
    <s v="384 S. State Street, Oscoda MI 48750 US"/>
    <n v="0.63607031665742397"/>
    <s v="-6678"/>
    <s v="7"/>
    <d v="1899-12-30T10:39:08"/>
    <d v="1899-12-30T10:59:12"/>
    <n v="0"/>
    <n v="20.066666666666666"/>
    <s v="-83.3259177"/>
    <s v="44.4110612"/>
    <n v="0.33424928600577303"/>
    <n v="0"/>
    <n v="0"/>
    <s v="101_Thursday"/>
    <s v="101_Week4_Thursday"/>
    <n v="1"/>
    <n v="0"/>
    <n v="306"/>
    <e v="#N/A"/>
    <n v="75.53"/>
    <n v="24.1812"/>
    <s v="NO"/>
    <s v="MTWRF"/>
    <s v="No"/>
    <s v="Yes"/>
    <s v="Y"/>
    <n v="0"/>
  </r>
  <r>
    <s v="13645"/>
    <s v="99103"/>
    <s v="45"/>
    <x v="3"/>
    <x v="0"/>
    <x v="2"/>
    <s v="16"/>
    <s v="101"/>
    <s v="H"/>
    <n v="134"/>
    <s v="ADMIRAL #5774"/>
    <s v="405 N. STATE ST, OSCODA MI 48750-1742 US"/>
    <n v="2.1807354278862499"/>
    <s v="-6679"/>
    <s v="7"/>
    <d v="1899-12-30T11:01:23"/>
    <d v="1899-12-30T11:05:44"/>
    <n v="0"/>
    <n v="4.3555555550000005"/>
    <s v="-83.330541"/>
    <s v="44.423715"/>
    <n v="0.95553431099943997"/>
    <n v="0"/>
    <n v="0"/>
    <s v="101_Thursday"/>
    <s v="101_Week4_Thursday"/>
    <n v="1"/>
    <n v="0"/>
    <n v="135"/>
    <e v="#N/A"/>
    <n v="15"/>
    <n v="15"/>
    <s v="NO"/>
    <s v="MTWRF"/>
    <s v="No"/>
    <s v="Yes"/>
    <s v="Y"/>
    <n v="0"/>
  </r>
  <r>
    <s v=""/>
    <m/>
    <m/>
    <x v="3"/>
    <x v="0"/>
    <x v="2"/>
    <s v=""/>
    <m/>
    <m/>
    <m/>
    <s v="Alpena Depot"/>
    <s v="120 E Herman St,, Alpena 49707 US"/>
    <n v="61.5273079071194"/>
    <s v="-6198"/>
    <m/>
    <d v="1899-12-30T12:07:16"/>
    <d v="1899-12-30T12:07:16"/>
    <n v="0"/>
    <m/>
    <s v="-83.416387"/>
    <s v="45.0710235"/>
    <n v="49.500876446953697"/>
    <m/>
    <m/>
    <s v="101_Thursday"/>
    <s v="101_Week4_Thursday"/>
    <n v="20"/>
    <m/>
    <n v="1"/>
    <e v="#N/A"/>
    <m/>
    <m/>
    <m/>
    <m/>
    <s v="Yes"/>
    <s v="Yes"/>
    <m/>
    <m/>
  </r>
  <r>
    <s v="14596"/>
    <s v="73528"/>
    <s v="0"/>
    <x v="3"/>
    <x v="0"/>
    <x v="3"/>
    <s v="1"/>
    <s v="101"/>
    <s v="T"/>
    <n v="275"/>
    <s v="DAVE'S CUSTOM TILLAGE, INC."/>
    <s v="289 E. SWEDE ROAD, SPRUCE MI 48762 US"/>
    <n v="28.6326896492392"/>
    <s v="-6607"/>
    <s v="7"/>
    <d v="1899-12-30T06:28:37"/>
    <d v="1899-12-30T06:37:19"/>
    <n v="0"/>
    <n v="8.7083333333333339"/>
    <s v="-83.5140333"/>
    <s v="44.8295012"/>
    <n v="20.439174595815398"/>
    <n v="8"/>
    <n v="0.15384615384615399"/>
    <s v="101_Tuesday"/>
    <s v="101_Week4_Tuesday"/>
    <n v="1"/>
    <n v="89"/>
    <n v="276"/>
    <s v="101_Week4_Tuesday"/>
    <n v="57.45"/>
    <n v="44.04"/>
    <s v="NO"/>
    <s v="MTWRF"/>
    <s v="No"/>
    <s v="No"/>
    <s v="Y"/>
    <m/>
  </r>
  <r>
    <s v="9797"/>
    <s v="73332"/>
    <s v="0"/>
    <x v="3"/>
    <x v="0"/>
    <x v="3"/>
    <s v="2"/>
    <s v="101"/>
    <s v="T"/>
    <n v="270"/>
    <s v="COUSINS GRILL"/>
    <s v="214 W MT. MARIE RD, SPRUCE MI 48762 US"/>
    <n v="8.2701754886657"/>
    <s v="-6608"/>
    <s v="5"/>
    <d v="1899-12-30T08:00:00"/>
    <d v="1899-12-30T08:15:33"/>
    <n v="74.388801528140903"/>
    <n v="15.55"/>
    <s v="-83.533343"/>
    <s v="44.756618"/>
    <n v="6.1295141998771898"/>
    <n v="0"/>
    <n v="0"/>
    <s v="101_Tuesday"/>
    <s v="101_Week4_Tuesday"/>
    <n v="1"/>
    <n v="0"/>
    <n v="271"/>
    <s v="101_Week4_Tuesday"/>
    <n v="23.335000000000001"/>
    <n v="18.329999999999998"/>
    <s v="NO"/>
    <s v="MTWRF"/>
    <s v="No"/>
    <s v="No"/>
    <s v="Y"/>
    <m/>
  </r>
  <r>
    <s v="2581"/>
    <s v="71177"/>
    <s v="0"/>
    <x v="3"/>
    <x v="0"/>
    <x v="3"/>
    <s v="3"/>
    <s v="101"/>
    <s v="T"/>
    <n v="263"/>
    <s v="White Pine Golf"/>
    <s v="3450 N.Hubbard Lake Rd., Spruce MI 48762 US"/>
    <n v="0.84110606648027897"/>
    <s v="-6609"/>
    <s v="7"/>
    <d v="1899-12-30T08:16:23"/>
    <d v="1899-12-30T08:26:04"/>
    <n v="0"/>
    <n v="9.683574621414877"/>
    <s v="-83.525289"/>
    <s v="44.754415"/>
    <n v="0.50614207950073398"/>
    <n v="0"/>
    <n v="0"/>
    <s v="101_Tuesday"/>
    <s v="101_Week4_Tuesday"/>
    <n v="1"/>
    <n v="0"/>
    <n v="264"/>
    <s v="101_Week4_Tuesday"/>
    <n v="89.738699999999994"/>
    <n v="0"/>
    <s v="NO"/>
    <s v="MTWRF"/>
    <s v="No"/>
    <s v="No"/>
    <s v="Y"/>
    <m/>
  </r>
  <r>
    <s v="2578"/>
    <s v="71174"/>
    <s v="0"/>
    <x v="3"/>
    <x v="0"/>
    <x v="3"/>
    <s v="4"/>
    <s v="101"/>
    <s v="T"/>
    <n v="250"/>
    <s v="Barton City Eagles"/>
    <s v="671 Sanborn Rd., Barton City MI 48705 US"/>
    <n v="11.0373867321759"/>
    <s v="-6610"/>
    <s v="5"/>
    <d v="1899-12-30T08:59:59"/>
    <d v="1899-12-30T09:15:39"/>
    <n v="22.8879325781018"/>
    <n v="15.666666666666668"/>
    <s v="-83.5853"/>
    <s v="44.66934"/>
    <n v="8.4823215775987908"/>
    <n v="0"/>
    <n v="0"/>
    <s v="101_Tuesday"/>
    <s v="101_Week4_Tuesday"/>
    <n v="1"/>
    <n v="0"/>
    <n v="251"/>
    <s v="101_Week4_Tuesday"/>
    <n v="42.296199999999999"/>
    <n v="29.045000000000002"/>
    <s v="NO"/>
    <s v="MTWRF"/>
    <s v="No"/>
    <s v="No"/>
    <s v="Y"/>
    <m/>
  </r>
  <r>
    <s v="15677"/>
    <s v="73554"/>
    <s v="0"/>
    <x v="3"/>
    <x v="0"/>
    <x v="3"/>
    <s v="5"/>
    <s v="101"/>
    <s v="T"/>
    <n v="1"/>
    <s v="BEAR CLAW GRILL"/>
    <s v="1770 W. TRASK LAKE RD., BARTON CITY MI 48705 US"/>
    <n v="1.73965232074261"/>
    <s v="-6611"/>
    <s v="5"/>
    <d v="1899-12-30T09:17:24"/>
    <d v="1899-12-30T09:27:05"/>
    <n v="0"/>
    <n v="9.683574621414877"/>
    <s v="-83.598"/>
    <s v="44.68275"/>
    <n v="1.32583117822872"/>
    <n v="0"/>
    <n v="0"/>
    <s v="101_Tuesday"/>
    <s v="101_Week4_Tuesday"/>
    <n v="1"/>
    <n v="0"/>
    <n v="2"/>
    <s v="101_Week4_Tuesday"/>
    <n v="0"/>
    <n v="0"/>
    <s v="YES"/>
    <s v="MTWRF"/>
    <s v="No"/>
    <s v="No"/>
    <s v="Y"/>
    <m/>
  </r>
  <r>
    <s v="2580"/>
    <s v="71176"/>
    <s v="0"/>
    <x v="3"/>
    <x v="0"/>
    <x v="3"/>
    <s v="6"/>
    <s v="101"/>
    <s v="T"/>
    <n v="260"/>
    <s v="SCOTT'S BAR &amp; GRILL"/>
    <s v="1758 Trask Lake Rd., Barton City MI 48705 US"/>
    <n v="4.2512010782957098E-2"/>
    <s v="-6612"/>
    <s v="5"/>
    <d v="1899-12-30T09:27:07"/>
    <d v="1899-12-30T09:42:44"/>
    <n v="0"/>
    <n v="15.616666666666667"/>
    <s v="-83.598663"/>
    <s v="44.682985"/>
    <n v="3.5219464661732702E-2"/>
    <n v="0"/>
    <n v="0"/>
    <s v="101_Tuesday"/>
    <s v="101_Week4_Tuesday"/>
    <n v="1"/>
    <n v="0"/>
    <n v="261"/>
    <s v="101_Week4_Tuesday"/>
    <n v="37.671199999999999"/>
    <n v="10.3612"/>
    <s v="NO"/>
    <s v="MTWRF"/>
    <s v="No"/>
    <s v="No"/>
    <s v="Y"/>
    <m/>
  </r>
  <r>
    <s v="2586"/>
    <s v="71182"/>
    <s v="0"/>
    <x v="3"/>
    <x v="0"/>
    <x v="3"/>
    <s v="7"/>
    <s v="101"/>
    <s v="T"/>
    <n v="240"/>
    <s v="NORTHERN INDUSTRIAL WOOD INC."/>
    <s v="507 STATE ROAD COMPANY 164, Lincoln MI 48742 US"/>
    <n v="11.8679228723049"/>
    <s v="-6613"/>
    <s v="5"/>
    <d v="1899-12-30T09:54:37"/>
    <d v="1899-12-30T10:03:35"/>
    <n v="0"/>
    <n v="8.9666666666666668"/>
    <s v="-83.4177133"/>
    <s v="44.6793067"/>
    <n v="9.2466097607945894"/>
    <n v="0"/>
    <n v="0"/>
    <s v="101_Tuesday"/>
    <s v="101_Week4_Tuesday"/>
    <n v="1"/>
    <n v="0"/>
    <n v="241"/>
    <s v="101_Week4_Tuesday"/>
    <n v="38.56"/>
    <n v="48.262500000000003"/>
    <s v="NO"/>
    <s v="MTWRF"/>
    <s v="No"/>
    <s v="No"/>
    <s v="Y"/>
    <m/>
  </r>
  <r>
    <s v="2589"/>
    <s v="71185"/>
    <s v="0"/>
    <x v="3"/>
    <x v="0"/>
    <x v="3"/>
    <s v="8"/>
    <s v="101"/>
    <s v="T"/>
    <n v="245"/>
    <s v="Viking Energy of Lincoln"/>
    <s v="509 W. State St., Lincoln MI 48742 US"/>
    <n v="0.10145203024148899"/>
    <s v="-6614"/>
    <s v="7"/>
    <d v="1899-12-30T10:03:41"/>
    <d v="1899-12-30T10:15:51"/>
    <n v="0"/>
    <n v="12.175000000000001"/>
    <s v="-83.4185533"/>
    <s v="44.6801583"/>
    <n v="4.2024429777309601E-2"/>
    <n v="28"/>
    <n v="0.53846153846153799"/>
    <s v="101_Tuesday"/>
    <s v="101_Week4_Tuesday"/>
    <n v="1"/>
    <n v="405"/>
    <n v="246"/>
    <s v="101_Week4_Tuesday"/>
    <n v="427.38"/>
    <n v="298.7962"/>
    <s v="NO"/>
    <s v="MTWRF"/>
    <s v="No"/>
    <s v="No"/>
    <s v="Y"/>
    <m/>
  </r>
  <r>
    <s v="2587"/>
    <s v="71183"/>
    <s v="0"/>
    <x v="3"/>
    <x v="0"/>
    <x v="3"/>
    <s v="9"/>
    <s v="101"/>
    <s v="T"/>
    <n v="210"/>
    <s v="Northern Precision"/>
    <s v="601 South Lake St, Lincoln MI 48742 US"/>
    <n v="1.83608546666801"/>
    <s v="-6615"/>
    <s v="7"/>
    <d v="1899-12-30T10:17:41"/>
    <d v="1899-12-30T10:28:23"/>
    <n v="0"/>
    <n v="10.691666666666666"/>
    <s v="-83.4129063"/>
    <s v="44.6790728"/>
    <n v="0.82453454907931001"/>
    <n v="0"/>
    <n v="0"/>
    <s v="101_Tuesday"/>
    <s v="101_Week4_Tuesday"/>
    <n v="1"/>
    <n v="0"/>
    <n v="211"/>
    <s v="101_Week4_Tuesday"/>
    <n v="145.23500000000001"/>
    <n v="139.78"/>
    <s v="NO"/>
    <s v="MTWRF"/>
    <s v="No"/>
    <s v="No"/>
    <s v="Y"/>
    <m/>
  </r>
  <r>
    <s v="1937"/>
    <s v="70486"/>
    <s v="0"/>
    <x v="3"/>
    <x v="0"/>
    <x v="3"/>
    <s v="10"/>
    <s v="101"/>
    <s v="T"/>
    <n v="185"/>
    <s v="Alcona Motors, Inc."/>
    <s v="313 S. Second Lincoln P.O. Box 130, Lincoln MI 48742 US"/>
    <n v="0.72409038245677904"/>
    <s v="-6616"/>
    <s v="7"/>
    <d v="1899-12-30T10:29:06"/>
    <d v="1899-12-30T10:43:41"/>
    <n v="0"/>
    <n v="14.583333333333334"/>
    <s v="-83.411042"/>
    <s v="44.681911"/>
    <n v="0.302075173573018"/>
    <n v="37"/>
    <n v="0.71153846153846201"/>
    <s v="101_Tuesday"/>
    <s v="101_Week4_Tuesday"/>
    <n v="1"/>
    <n v="199"/>
    <n v="186"/>
    <s v="101_Week4_Tuesday"/>
    <n v="233.06"/>
    <n v="220.64250000000001"/>
    <s v="NO"/>
    <s v="MTWRF"/>
    <s v="No"/>
    <s v="No"/>
    <s v="Y"/>
    <m/>
  </r>
  <r>
    <s v="2594"/>
    <s v="71191"/>
    <s v="0"/>
    <x v="3"/>
    <x v="0"/>
    <x v="3"/>
    <s v="11"/>
    <s v="101"/>
    <s v="T"/>
    <n v="165"/>
    <s v="Snyder's Lincoln Pharmacy"/>
    <s v="301 Second St P.O. Box 237, Lincoln MI 48742 US"/>
    <n v="0.38850569352507602"/>
    <s v="-6617"/>
    <s v="7"/>
    <d v="1899-12-30T10:44:05"/>
    <d v="1899-12-30T10:50:23"/>
    <n v="0"/>
    <n v="6.3"/>
    <s v="-83.411411"/>
    <s v="44.68257"/>
    <n v="8.6007770277702802E-2"/>
    <n v="0"/>
    <n v="0"/>
    <s v="101_Tuesday"/>
    <s v="101_Week4_Tuesday"/>
    <n v="1"/>
    <n v="0"/>
    <n v="166"/>
    <s v="101_Week4_Tuesday"/>
    <n v="39.975000000000001"/>
    <n v="39.975000000000001"/>
    <s v="NO"/>
    <s v="MTWRF"/>
    <s v="No"/>
    <s v="No"/>
    <s v="Y"/>
    <m/>
  </r>
  <r>
    <s v="2585"/>
    <s v="71181"/>
    <s v="0"/>
    <x v="3"/>
    <x v="0"/>
    <x v="3"/>
    <s v="12"/>
    <s v="101"/>
    <s v="T"/>
    <n v="170"/>
    <s v="Lincoln Outdoor Center"/>
    <s v="300 S SECOND ST, LINCOLN MI 48742 US"/>
    <n v="0.119818646460772"/>
    <s v="-6618"/>
    <s v="7"/>
    <d v="1899-12-30T10:50:30"/>
    <d v="1899-12-30T10:58:35"/>
    <n v="0"/>
    <n v="8.0833333333333339"/>
    <s v="-83.412004"/>
    <s v="44.682569"/>
    <n v="3.36734150535462E-2"/>
    <n v="4"/>
    <n v="7.4074074074074098E-2"/>
    <s v="101_Tuesday"/>
    <s v="101_Week4_Tuesday"/>
    <n v="1"/>
    <n v="14"/>
    <n v="171"/>
    <s v="101_Week4_Tuesday"/>
    <n v="45.09"/>
    <n v="35"/>
    <s v="NO"/>
    <s v="MTWRF"/>
    <s v="No"/>
    <s v="No"/>
    <s v="Y"/>
    <m/>
  </r>
  <r>
    <s v="14254"/>
    <s v="73511"/>
    <s v="00000"/>
    <x v="3"/>
    <x v="0"/>
    <x v="3"/>
    <s v="13"/>
    <s v="101"/>
    <s v="T"/>
    <n v="160"/>
    <s v="ROX'S FAMILY DINER"/>
    <s v="210 S. SECOND ST., LINCOLN MI 48742 US"/>
    <n v="0.33741874620318402"/>
    <s v="-6619"/>
    <s v="0 "/>
    <d v="1899-12-30T10:58:55"/>
    <d v="1899-12-30T11:03:15"/>
    <n v="0"/>
    <n v="4.333333333333333"/>
    <s v="-83.4117066381005"/>
    <s v="44.6836474194424"/>
    <n v="8.1686360372568698E-2"/>
    <n v="0"/>
    <n v="0"/>
    <s v="101_Tuesday"/>
    <s v="101_Week4_Tuesday"/>
    <n v="1"/>
    <n v="0"/>
    <n v="161"/>
    <s v="101_Week4_Tuesday"/>
    <n v="5.2937000000000003"/>
    <n v="0"/>
    <s v="NO"/>
    <s v="MTWRF"/>
    <s v="No"/>
    <s v="No"/>
    <s v="Y"/>
    <m/>
  </r>
  <r>
    <s v="2768"/>
    <s v="71373"/>
    <s v="0"/>
    <x v="3"/>
    <x v="0"/>
    <x v="3"/>
    <s v="14"/>
    <s v="105"/>
    <s v="H"/>
    <n v="380"/>
    <s v="Gillies Funeral Home"/>
    <s v="201 N. Second, Lincoln MI 48742 US"/>
    <n v="9.2232910916209193E-2"/>
    <s v="-6620"/>
    <s v="6"/>
    <d v="1899-12-30T11:03:20"/>
    <d v="1899-12-30T11:10:12"/>
    <n v="0"/>
    <n v="6.875"/>
    <s v="-83.4115212"/>
    <s v="44.6837358"/>
    <n v="1.8215743426571299E-2"/>
    <n v="0"/>
    <n v="0"/>
    <s v="101_Tuesday"/>
    <s v="101_Week4_Tuesday"/>
    <n v="1"/>
    <n v="0"/>
    <n v="381"/>
    <e v="#N/A"/>
    <n v="37.734999999999999"/>
    <n v="37.734999999999999"/>
    <s v="NO"/>
    <s v="MTWRF"/>
    <s v="Yes"/>
    <s v="Yes"/>
    <s v="Y"/>
    <n v="0"/>
  </r>
  <r>
    <s v="2596"/>
    <s v="71193"/>
    <s v="0"/>
    <x v="3"/>
    <x v="0"/>
    <x v="3"/>
    <s v="15"/>
    <s v="101"/>
    <s v="T"/>
    <n v="150"/>
    <s v="Alcona County Road"/>
    <s v="301 N LAKE ST PO BOX 40, LINCOLN MI 48742 US"/>
    <n v="1.46283846348524"/>
    <s v="-6621"/>
    <s v="7"/>
    <d v="1899-12-30T11:11:41"/>
    <d v="1899-12-30T11:22:51"/>
    <n v="0"/>
    <n v="11.175000000000001"/>
    <s v="-83.414273"/>
    <s v="44.687208"/>
    <n v="0.40275198211839502"/>
    <n v="14"/>
    <n v="0.26415094339622602"/>
    <s v="101_Tuesday"/>
    <s v="101_Week4_Tuesday"/>
    <n v="1"/>
    <n v="51"/>
    <n v="151"/>
    <s v="101_Week4_Tuesday"/>
    <n v="143.90119999999999"/>
    <n v="143.90119999999999"/>
    <s v="NO"/>
    <s v="MTWRF"/>
    <s v="No"/>
    <s v="No"/>
    <s v="Y"/>
    <m/>
  </r>
  <r>
    <s v="2600"/>
    <s v="99047"/>
    <s v="2"/>
    <x v="3"/>
    <x v="0"/>
    <x v="3"/>
    <s v="16"/>
    <s v="101"/>
    <s v="T"/>
    <n v="140"/>
    <s v="Alp-Alcona C.U.(Lincoln)"/>
    <s v="111 Church St. Lincoln P.O. Box 515, Lincoln MI 48742 US"/>
    <n v="1.53188564069569"/>
    <s v="-6622"/>
    <s v="6"/>
    <d v="1899-12-30T11:24:23"/>
    <d v="1899-12-30T11:30:47"/>
    <n v="0"/>
    <n v="6.4"/>
    <s v="-83.407733"/>
    <s v="44.684253"/>
    <n v="0.51358976907493004"/>
    <n v="0"/>
    <n v="0"/>
    <s v="101_Tuesday"/>
    <s v="101_Week4_Tuesday"/>
    <n v="1"/>
    <n v="0"/>
    <n v="141"/>
    <s v="101_Week4_Tuesday"/>
    <n v="57.76"/>
    <n v="0"/>
    <s v="NO"/>
    <s v="MTWRF"/>
    <s v="No"/>
    <s v="No"/>
    <s v="Y"/>
    <m/>
  </r>
  <r>
    <s v="12227"/>
    <s v="73457"/>
    <s v="0"/>
    <x v="3"/>
    <x v="0"/>
    <x v="3"/>
    <s v="17"/>
    <s v="101"/>
    <s v="T"/>
    <n v="137"/>
    <s v="JACKS GARAGE"/>
    <s v="324 E HAWLEY, LINCOLN MI 48742 US"/>
    <n v="1.0936081837862699"/>
    <s v="-6623"/>
    <s v="7"/>
    <d v="1899-12-30T11:31:53"/>
    <d v="1899-12-30T11:44:23"/>
    <n v="0"/>
    <n v="12.5"/>
    <s v="-83.407024"/>
    <s v="44.6825785"/>
    <n v="0.26647045268760799"/>
    <n v="13"/>
    <n v="0.25"/>
    <s v="101_Tuesday"/>
    <s v="101_Week4_Tuesday"/>
    <n v="1"/>
    <n v="48"/>
    <n v="138"/>
    <s v="101_Week4_Tuesday"/>
    <n v="35.83"/>
    <n v="35.83"/>
    <s v="NO"/>
    <s v="MTWRF"/>
    <s v="No"/>
    <s v="No"/>
    <s v="Y"/>
    <m/>
  </r>
  <r>
    <s v="9618"/>
    <s v="73314"/>
    <s v="0"/>
    <x v="3"/>
    <x v="0"/>
    <x v="3"/>
    <s v="18"/>
    <s v="105"/>
    <s v="H"/>
    <n v="370"/>
    <s v="MARATHON"/>
    <s v="921 N BARLOW, LINCOLN MI 48742 US"/>
    <n v="1.0703615285456201"/>
    <s v="-6624"/>
    <s v="7"/>
    <d v="1899-12-30T11:45:27"/>
    <d v="1899-12-30T11:53:40"/>
    <n v="0"/>
    <n v="8.2111111100000009"/>
    <s v="-83.403769"/>
    <s v="44.68212"/>
    <n v="0.191322460714413"/>
    <n v="0"/>
    <n v="0"/>
    <s v="101_Tuesday"/>
    <s v="101_Week4_Tuesday"/>
    <n v="1"/>
    <n v="0"/>
    <n v="371"/>
    <e v="#N/A"/>
    <n v="52.375"/>
    <n v="50.52"/>
    <s v="NO"/>
    <s v="MTWRF"/>
    <s v="Yes"/>
    <s v="Yes"/>
    <s v="Y"/>
    <n v="0"/>
  </r>
  <r>
    <s v="2593"/>
    <s v="71190"/>
    <s v="0"/>
    <x v="3"/>
    <x v="0"/>
    <x v="3"/>
    <s v="19"/>
    <s v="105"/>
    <s v="H"/>
    <n v="350"/>
    <s v="Kris Mart"/>
    <s v="863 N. Barlow Rd., Lincoln MI 48742 US"/>
    <n v="0.16767267696559399"/>
    <s v="-6625"/>
    <s v="7"/>
    <d v="1899-12-30T11:53:50"/>
    <d v="1899-12-30T12:08:04"/>
    <n v="0"/>
    <n v="14.233333333333334"/>
    <s v="-83.404028"/>
    <s v="44.681067"/>
    <n v="7.2746954612919204E-2"/>
    <n v="0"/>
    <n v="0"/>
    <s v="101_Tuesday"/>
    <s v="101_Week4_Tuesday"/>
    <n v="1"/>
    <n v="0"/>
    <n v="351"/>
    <e v="#N/A"/>
    <n v="104.17"/>
    <n v="94.62"/>
    <s v="NO"/>
    <s v="MTWRF"/>
    <s v="Yes"/>
    <s v="Yes"/>
    <s v="Y"/>
    <n v="0"/>
  </r>
  <r>
    <s v="13577"/>
    <s v="99152"/>
    <s v="5"/>
    <x v="3"/>
    <x v="0"/>
    <x v="3"/>
    <s v="20"/>
    <s v="105"/>
    <s v="H"/>
    <n v="300"/>
    <s v="ALPENA GENERAL HOSP.-LINCOLN"/>
    <s v="177 N. BARLOW ROAD, LINCOLN MI 48742 US"/>
    <n v="1.8046343512833101"/>
    <s v="-6626"/>
    <s v="7"/>
    <d v="1899-12-30T12:09:52"/>
    <d v="1899-12-30T12:16:27"/>
    <n v="0"/>
    <n v="6.5888888899999998"/>
    <s v="-83.403719"/>
    <s v="44.661088"/>
    <n v="1.38019568386396"/>
    <n v="0"/>
    <n v="0"/>
    <s v="101_Tuesday"/>
    <s v="101_Week4_Tuesday"/>
    <n v="1"/>
    <n v="0"/>
    <n v="301"/>
    <e v="#N/A"/>
    <n v="116.18"/>
    <n v="99.066199999999995"/>
    <s v="NO"/>
    <s v="MTWRF"/>
    <s v="Yes"/>
    <s v="Yes"/>
    <s v="Y"/>
    <n v="0"/>
  </r>
  <r>
    <s v="2811"/>
    <s v="99152"/>
    <s v="4"/>
    <x v="3"/>
    <x v="0"/>
    <x v="3"/>
    <s v="21"/>
    <s v="105"/>
    <s v="H"/>
    <n v="70"/>
    <s v="ALPENA GENERAL HOSP.-OSCODA"/>
    <s v="177 N. BARLOW ROAD, LINCOLN MI 48742 US"/>
    <n v="0"/>
    <s v="-6627"/>
    <s v="7"/>
    <d v="1899-12-30T12:16:27"/>
    <d v="1899-12-30T12:23:46"/>
    <n v="0"/>
    <n v="7.3111111100000006"/>
    <s v="-83.403719"/>
    <s v="44.661088"/>
    <m/>
    <n v="0"/>
    <n v="0"/>
    <s v="101_Tuesday"/>
    <s v="101_Week4_Tuesday"/>
    <n v="1"/>
    <n v="0"/>
    <n v="71"/>
    <e v="#N/A"/>
    <n v="212.34"/>
    <n v="110.52370000000001"/>
    <s v="NO"/>
    <s v="MTWRF"/>
    <s v="Yes"/>
    <s v="Yes"/>
    <s v="Y"/>
    <n v="0"/>
  </r>
  <r>
    <s v="2595"/>
    <s v="73063"/>
    <s v="3"/>
    <x v="3"/>
    <x v="0"/>
    <x v="3"/>
    <s v="22"/>
    <s v="105"/>
    <s v="H"/>
    <n v="310"/>
    <s v="Alcona Health Center-Lincoln"/>
    <s v="177 N. BARLOW RD PO BOX 279, Lincoln MI 48742 US"/>
    <n v="0"/>
    <s v="-6628"/>
    <s v="6"/>
    <d v="1899-12-30T12:23:46"/>
    <d v="1899-12-30T12:33:40"/>
    <n v="0"/>
    <n v="9.9"/>
    <s v="-83.403719"/>
    <s v="44.661088"/>
    <m/>
    <n v="0"/>
    <n v="0"/>
    <s v="101_Tuesday"/>
    <s v="101_Week4_Tuesday"/>
    <n v="1"/>
    <n v="0"/>
    <n v="311"/>
    <e v="#N/A"/>
    <n v="31.065000000000001"/>
    <n v="30.17"/>
    <s v="NO"/>
    <s v="MTWRF"/>
    <s v="Yes"/>
    <s v="Yes"/>
    <s v="Y"/>
    <n v="0"/>
  </r>
  <r>
    <s v="2467"/>
    <s v="71059"/>
    <s v="0"/>
    <x v="3"/>
    <x v="0"/>
    <x v="3"/>
    <s v="23"/>
    <s v="105"/>
    <s v="H"/>
    <n v="260"/>
    <s v="SHOTMAKERS"/>
    <s v="49 Main Street, HARRISVILLE MI 48740 US"/>
    <n v="5.9392227828502699"/>
    <s v="-6629"/>
    <s v="7"/>
    <d v="1899-12-30T12:39:36"/>
    <d v="1899-12-30T12:50:09"/>
    <n v="0"/>
    <n v="10.555555555"/>
    <s v="-83.2945433"/>
    <s v="44.65629"/>
    <n v="5.6883908999195203"/>
    <n v="0"/>
    <n v="0"/>
    <s v="101_Tuesday"/>
    <s v="101_Week4_Tuesday"/>
    <n v="1"/>
    <n v="0"/>
    <n v="261"/>
    <e v="#N/A"/>
    <n v="106.32"/>
    <n v="36.055"/>
    <s v="NO"/>
    <s v="MTWRF"/>
    <s v="Yes"/>
    <s v="Yes"/>
    <s v="Y"/>
    <n v="0"/>
  </r>
  <r>
    <s v="2466"/>
    <s v="71058"/>
    <s v="0"/>
    <x v="3"/>
    <x v="0"/>
    <x v="3"/>
    <s v="24"/>
    <s v="101"/>
    <s v="H"/>
    <n v="50"/>
    <s v="Manus Tool"/>
    <s v="510 S. Third St. P.O. Box 248, Harrisville MI 48740 US"/>
    <n v="1.36802898161113"/>
    <s v="-6630"/>
    <s v="7"/>
    <d v="1899-12-30T12:51:32"/>
    <d v="1899-12-30T12:59:23"/>
    <n v="0"/>
    <n v="7.8500000000000005"/>
    <s v="-83.294262"/>
    <s v="44.651854"/>
    <n v="0.36648851264425902"/>
    <n v="3"/>
    <n v="5.7692307692307702E-2"/>
    <s v="101_Tuesday"/>
    <s v="101_Week4_Tuesday"/>
    <n v="1"/>
    <n v="33"/>
    <n v="51"/>
    <e v="#N/A"/>
    <n v="138.00749999999999"/>
    <n v="138.00749999999999"/>
    <s v="NO"/>
    <s v="MTWRF"/>
    <s v="No"/>
    <s v="Yes"/>
    <s v="Y"/>
    <n v="33"/>
  </r>
  <r>
    <s v="2462"/>
    <s v="71054"/>
    <s v="0"/>
    <x v="3"/>
    <x v="0"/>
    <x v="3"/>
    <s v="25"/>
    <s v="101"/>
    <s v="H"/>
    <n v="40"/>
    <s v="Sunrise Tool Products"/>
    <s v="604 S. Third, Harrisville MI 48740 US"/>
    <n v="0.14224499091505999"/>
    <s v="-6631"/>
    <s v="7"/>
    <d v="1899-12-30T12:59:31"/>
    <d v="1899-12-30T13:14:27"/>
    <n v="0"/>
    <n v="14.927777776666668"/>
    <s v="-83.294174"/>
    <s v="44.6513113"/>
    <n v="3.7143518533103999E-2"/>
    <n v="0"/>
    <n v="0"/>
    <s v="101_Tuesday"/>
    <s v="101_Week4_Tuesday"/>
    <n v="1"/>
    <n v="0"/>
    <n v="41"/>
    <e v="#N/A"/>
    <n v="54.064999999999998"/>
    <n v="54.064999999999998"/>
    <s v="NO"/>
    <s v="MTWRF"/>
    <s v="No"/>
    <s v="Yes"/>
    <s v="Y"/>
    <n v="0"/>
  </r>
  <r>
    <s v="2219"/>
    <s v="70792"/>
    <s v="0"/>
    <x v="3"/>
    <x v="0"/>
    <x v="3"/>
    <s v="26"/>
    <s v="101"/>
    <s v="H"/>
    <n v="20"/>
    <s v="City of Harrisville"/>
    <s v="200 North 5th Street P.O. Box 278, Harrisville MI 48740 US"/>
    <n v="2.7720752507448201"/>
    <s v="-6632"/>
    <s v="7"/>
    <d v="1899-12-30T13:17:13"/>
    <d v="1899-12-30T13:26:05"/>
    <n v="0"/>
    <n v="8.8666666666666671"/>
    <s v="-83.2960627"/>
    <s v="44.6575658"/>
    <n v="0.583057841128089"/>
    <n v="3"/>
    <n v="5.6603773584905703E-2"/>
    <s v="101_Tuesday"/>
    <s v="101_Week4_Tuesday"/>
    <n v="1"/>
    <n v="22"/>
    <n v="21"/>
    <e v="#N/A"/>
    <n v="36.79"/>
    <n v="36.79"/>
    <s v="NO"/>
    <s v="MTWRF"/>
    <s v="No"/>
    <s v="Yes"/>
    <s v="Y"/>
    <n v="22"/>
  </r>
  <r>
    <s v="13587"/>
    <s v="73498"/>
    <s v="0"/>
    <x v="3"/>
    <x v="0"/>
    <x v="3"/>
    <s v="27"/>
    <s v="105"/>
    <s v="H"/>
    <n v="280"/>
    <s v="ALCONA BREW HAUS"/>
    <s v="676 N. US-23, HARRISVILLE MI 48740 US"/>
    <n v="2.72011103667319"/>
    <s v="-6633"/>
    <s v="7"/>
    <d v="1899-12-30T13:59:59"/>
    <d v="1899-12-30T14:07:52"/>
    <n v="31.182939285412399"/>
    <n v="7.8888888900000005"/>
    <s v="-83.290475"/>
    <s v="44.675762"/>
    <n v="1.3821884772701201"/>
    <n v="0"/>
    <n v="0"/>
    <s v="101_Tuesday"/>
    <s v="101_Week4_Tuesday"/>
    <n v="1"/>
    <n v="0"/>
    <n v="281"/>
    <e v="#N/A"/>
    <n v="91.006200000000007"/>
    <n v="88.436199999999999"/>
    <s v="NO"/>
    <s v="WRF"/>
    <s v="Yes"/>
    <s v="Yes"/>
    <s v="N"/>
    <n v="0"/>
  </r>
  <r>
    <s v="2460"/>
    <s v="73063"/>
    <s v="2"/>
    <x v="3"/>
    <x v="0"/>
    <x v="3"/>
    <s v="28"/>
    <s v="105"/>
    <s v="F"/>
    <n v="315"/>
    <s v="Alcona Health Center - Harrisv"/>
    <s v="205 North State Street P.O. Box 130, Harrisville MI 48740 US"/>
    <n v="1.8542305696755601"/>
    <s v="-6634"/>
    <s v="7"/>
    <d v="1899-12-30T14:09:44"/>
    <d v="1899-12-30T14:15:48"/>
    <n v="0"/>
    <n v="6.0666666666666664"/>
    <s v="-83.294992"/>
    <s v="44.657998"/>
    <n v="1.27592636749042"/>
    <n v="0"/>
    <n v="0"/>
    <s v="101_Tuesday"/>
    <s v="101_Week4_Tuesday"/>
    <n v="1"/>
    <n v="0"/>
    <n v="316"/>
    <s v="105_Week4_Friday"/>
    <n v="30.21"/>
    <n v="29.31"/>
    <s v="NO"/>
    <s v="MTWRF"/>
    <s v="Yes"/>
    <s v="Yes"/>
    <s v="Y"/>
    <n v="0"/>
  </r>
  <r>
    <s v="2021"/>
    <s v="99046"/>
    <s v="10"/>
    <x v="3"/>
    <x v="0"/>
    <x v="3"/>
    <s v="29"/>
    <s v="101"/>
    <s v="H"/>
    <n v="70"/>
    <s v="HARRISVILLE SHELL OIL"/>
    <s v="217 S STATE, HARRISVILLE MI 48740 US"/>
    <n v="0.53295738436281703"/>
    <s v="-6635"/>
    <s v="6"/>
    <d v="1899-12-30T14:16:20"/>
    <d v="1899-12-30T14:24:15"/>
    <n v="0"/>
    <n v="7.9222222233333337"/>
    <s v="-83.29677"/>
    <s v="44.654293"/>
    <n v="0.26604852234177601"/>
    <n v="0"/>
    <n v="0"/>
    <s v="101_Tuesday"/>
    <s v="101_Week4_Tuesday"/>
    <n v="1"/>
    <n v="0"/>
    <n v="71"/>
    <e v="#N/A"/>
    <n v="33.82"/>
    <n v="41.96"/>
    <s v="NO"/>
    <s v="MTWRF"/>
    <s v="No"/>
    <s v="Yes"/>
    <s v="Y"/>
    <n v="0"/>
  </r>
  <r>
    <s v="8539"/>
    <s v="99031"/>
    <s v="66"/>
    <x v="3"/>
    <x v="0"/>
    <x v="3"/>
    <s v="30"/>
    <s v="105"/>
    <s v="H"/>
    <n v="5"/>
    <s v="BLARNEY CASTLE #536"/>
    <s v="449 S. US 23, HARRISVILLE MI 48740 US"/>
    <n v="1.1926992889493699"/>
    <s v="-6636"/>
    <s v="7"/>
    <d v="1899-12-30T14:25:27"/>
    <d v="1899-12-30T14:40:07"/>
    <n v="0"/>
    <n v="14.672222221666667"/>
    <s v="-83.304158"/>
    <s v="44.643395"/>
    <n v="0.84088023015192803"/>
    <n v="0"/>
    <n v="0"/>
    <s v="101_Tuesday"/>
    <s v="101_Week4_Tuesday"/>
    <n v="1"/>
    <n v="0"/>
    <n v="6"/>
    <e v="#N/A"/>
    <n v="113.0925"/>
    <n v="125.91119999999999"/>
    <s v="NO"/>
    <s v="MTWRF"/>
    <s v="Yes"/>
    <s v="Yes"/>
    <s v="Y"/>
    <n v="0"/>
  </r>
  <r>
    <s v="2579"/>
    <s v="71175"/>
    <s v="0"/>
    <x v="3"/>
    <x v="0"/>
    <x v="3"/>
    <s v="31"/>
    <s v="101"/>
    <s v="H"/>
    <n v="362"/>
    <s v="Mikado Market"/>
    <s v="2276 F-41 P.O. Box 165, Mikado MI 48745 US"/>
    <n v="10.8632404860109"/>
    <s v="-6637"/>
    <s v="2"/>
    <d v="1899-12-30T14:50:59"/>
    <d v="1899-12-30T14:58:58"/>
    <n v="0"/>
    <n v="7.9833333333333334"/>
    <s v="-83.422876"/>
    <s v="44.5901"/>
    <n v="9.0390492787302499"/>
    <n v="0"/>
    <n v="0"/>
    <s v="101_Tuesday"/>
    <s v="101_Week4_Tuesday"/>
    <n v="1"/>
    <n v="0"/>
    <n v="363"/>
    <e v="#N/A"/>
    <n v="29.892499999999998"/>
    <n v="29.892499999999998"/>
    <s v="NO"/>
    <s v="MTWRF"/>
    <s v="No"/>
    <s v="Yes"/>
    <s v="Y"/>
    <n v="0"/>
  </r>
  <r>
    <s v="2602"/>
    <s v="71199"/>
    <s v="0"/>
    <x v="3"/>
    <x v="0"/>
    <x v="3"/>
    <s v="32"/>
    <s v="101"/>
    <s v="H"/>
    <n v="365"/>
    <s v="Mikado Tavern"/>
    <s v="2167 S. F 41, Mikado MI 48745 US"/>
    <n v="0.50204457342624698"/>
    <s v="-6638"/>
    <s v="6"/>
    <d v="1899-12-30T14:59:59"/>
    <d v="1899-12-30T15:16:02"/>
    <n v="0.52149435505271002"/>
    <n v="16.058333333333334"/>
    <s v="-83.42221"/>
    <s v="44.593389"/>
    <n v="0.237456457114265"/>
    <n v="0"/>
    <n v="0"/>
    <s v="101_Tuesday"/>
    <s v="101_Week4_Tuesday"/>
    <n v="1"/>
    <n v="0"/>
    <n v="366"/>
    <e v="#N/A"/>
    <n v="31.293700000000001"/>
    <n v="8.75"/>
    <s v="NO"/>
    <s v="MTWRF"/>
    <s v="No"/>
    <s v="Yes"/>
    <s v="Y"/>
    <n v="0"/>
  </r>
  <r>
    <s v="11498"/>
    <s v="73420"/>
    <s v="0"/>
    <x v="3"/>
    <x v="0"/>
    <x v="3"/>
    <s v="33"/>
    <s v="101"/>
    <s v="T"/>
    <n v="125"/>
    <s v="LOST LAKE WOODS"/>
    <s v="4243 LOST LAKE TRAIL, LINCOLN MI 48742 US"/>
    <n v="19.962791388854399"/>
    <s v="-6639"/>
    <s v="7"/>
    <d v="1899-12-30T15:36:01"/>
    <d v="1899-12-30T15:41:58"/>
    <n v="0"/>
    <n v="5.95"/>
    <s v="-83.433946"/>
    <s v="44.778513"/>
    <n v="15.469207058821199"/>
    <n v="0"/>
    <n v="0"/>
    <s v="101_Tuesday"/>
    <s v="101_Week4_Tuesday"/>
    <n v="1"/>
    <n v="0"/>
    <n v="126"/>
    <s v="101_Week4_Tuesday"/>
    <n v="93.18"/>
    <n v="82.352500000000006"/>
    <s v="NO"/>
    <s v="MTWRF"/>
    <s v="No"/>
    <s v="No"/>
    <s v="Y"/>
    <m/>
  </r>
  <r>
    <s v=""/>
    <m/>
    <m/>
    <x v="3"/>
    <x v="0"/>
    <x v="3"/>
    <s v=""/>
    <m/>
    <m/>
    <m/>
    <s v="Alpena Depot"/>
    <s v="120 E Herman St,, Alpena 49707 US"/>
    <n v="34.140165878459797"/>
    <s v="-6142"/>
    <m/>
    <d v="1899-12-30T16:16:06"/>
    <d v="1899-12-30T16:16:06"/>
    <n v="0"/>
    <m/>
    <s v="-83.416387"/>
    <s v="45.0710235"/>
    <n v="23.873581417433201"/>
    <m/>
    <m/>
    <s v="101_Tuesday"/>
    <s v="101_Week4_Tuesday"/>
    <n v="20"/>
    <m/>
    <n v="1"/>
    <e v="#N/A"/>
    <m/>
    <m/>
    <m/>
    <m/>
    <s v="Yes"/>
    <s v="Yes"/>
    <m/>
    <m/>
  </r>
  <r>
    <s v="2804"/>
    <s v="71411"/>
    <s v="0"/>
    <x v="3"/>
    <x v="0"/>
    <x v="4"/>
    <s v="1"/>
    <s v="105"/>
    <s v="H"/>
    <n v="10"/>
    <s v="Jamieson Nursing Home"/>
    <s v="790 U.S. 23 South P.O. Box 369, Harrisville MI 48740 US"/>
    <n v="44.595276841893799"/>
    <s v="-6640"/>
    <s v="7"/>
    <d v="1899-12-30T08:00:00"/>
    <d v="1899-12-30T08:20:01"/>
    <n v="75.404723158106194"/>
    <n v="20.016666666666666"/>
    <s v="-83.311008"/>
    <s v="44.634412"/>
    <n v="34.629110213808502"/>
    <n v="0"/>
    <n v="0"/>
    <s v="101_Wednesday"/>
    <s v="101_Week4_Wednesday"/>
    <n v="1"/>
    <n v="0"/>
    <n v="11"/>
    <e v="#N/A"/>
    <n v="340.1712"/>
    <n v="338.64249999999998"/>
    <s v="NO"/>
    <s v="MTWRF"/>
    <s v="Yes"/>
    <s v="Yes"/>
    <s v="Y"/>
    <n v="0"/>
  </r>
  <r>
    <s v="14824"/>
    <s v="73538"/>
    <s v="0"/>
    <x v="3"/>
    <x v="0"/>
    <x v="4"/>
    <s v="2"/>
    <s v="105"/>
    <s v="H"/>
    <n v="15"/>
    <s v="THE RED FORK"/>
    <s v="3228 US-23, GREENBUSH MI 48738 US"/>
    <n v="5.8185449969023502"/>
    <s v="-6641"/>
    <s v="7"/>
    <d v="1899-12-30T08:25:50"/>
    <d v="1899-12-30T08:32:50"/>
    <n v="0"/>
    <n v="6.9944444433333333"/>
    <s v="-83.315451"/>
    <s v="44.563342"/>
    <n v="5.3140441358885404"/>
    <n v="0"/>
    <n v="0"/>
    <s v="101_Wednesday"/>
    <s v="101_Week4_Wednesday"/>
    <n v="1"/>
    <n v="0"/>
    <n v="16"/>
    <e v="#N/A"/>
    <n v="40.924999999999997"/>
    <n v="0"/>
    <s v="NO"/>
    <s v="MTWRF"/>
    <s v="Yes"/>
    <s v="Yes"/>
    <s v="Y"/>
    <n v="0"/>
  </r>
  <r>
    <s v="2614"/>
    <s v="71211"/>
    <s v="0"/>
    <x v="3"/>
    <x v="0"/>
    <x v="4"/>
    <s v="3"/>
    <s v="105"/>
    <s v="H"/>
    <n v="225"/>
    <s v="Lakewood Shores P.O.A."/>
    <s v="7701 E. Cedar Lake Dr., Oscoda MI 48750 US"/>
    <n v="5.3766729179769799"/>
    <s v="-6642"/>
    <s v="2"/>
    <d v="1899-12-30T08:38:12"/>
    <d v="1899-12-30T09:02:08"/>
    <n v="0"/>
    <n v="23.933333333333334"/>
    <s v="-83.3326127"/>
    <s v="44.5029742"/>
    <n v="4.8415960759422001"/>
    <n v="0"/>
    <n v="0"/>
    <s v="101_Wednesday"/>
    <s v="101_Week4_Wednesday"/>
    <n v="1"/>
    <n v="0"/>
    <n v="226"/>
    <e v="#N/A"/>
    <n v="18.25"/>
    <n v="31.637499999999999"/>
    <s v="NO"/>
    <s v="MTWRF"/>
    <s v="Yes"/>
    <s v="Yes"/>
    <s v="Y"/>
    <n v="0"/>
  </r>
  <r>
    <s v="2889"/>
    <s v="73068"/>
    <s v="0"/>
    <x v="3"/>
    <x v="0"/>
    <x v="4"/>
    <s v="4"/>
    <s v="105"/>
    <s v="H"/>
    <n v="45"/>
    <s v="SUNRISE TRAVEL CENTER"/>
    <s v="5665 N. US 23, OSCODA MI 48750 US"/>
    <n v="5.4049304947256998"/>
    <s v="-6643"/>
    <s v="6"/>
    <d v="1899-12-30T09:07:32"/>
    <d v="1899-12-30T09:17:44"/>
    <n v="0"/>
    <n v="10.208333333333334"/>
    <s v="-83.33079"/>
    <s v="44.444198"/>
    <n v="4.8414378889081604"/>
    <n v="0"/>
    <n v="0"/>
    <s v="101_Wednesday"/>
    <s v="101_Week4_Wednesday"/>
    <n v="1"/>
    <n v="0"/>
    <n v="46"/>
    <e v="#N/A"/>
    <n v="44.641199999999998"/>
    <n v="39.155000000000001"/>
    <s v="NO"/>
    <s v="MTWRF"/>
    <s v="Yes"/>
    <s v="Yes"/>
    <s v="Y"/>
    <n v="0"/>
  </r>
  <r>
    <s v="2230"/>
    <s v="70803"/>
    <s v="0"/>
    <x v="3"/>
    <x v="0"/>
    <x v="4"/>
    <s v="5"/>
    <s v="101"/>
    <s v="H"/>
    <n v="120"/>
    <s v="Party &amp; Food Center"/>
    <s v="5692 N. F-41, Oscoda MI 48750 US"/>
    <n v="2.6593086346983901"/>
    <s v="-6644"/>
    <s v="6"/>
    <d v="1899-12-30T09:20:24"/>
    <d v="1899-12-30T09:35:54"/>
    <n v="0"/>
    <n v="15.491666666666667"/>
    <s v="-83.346098"/>
    <s v="44.446731"/>
    <n v="1.6337571632819501"/>
    <n v="0"/>
    <n v="0"/>
    <s v="101_Wednesday"/>
    <s v="101_Week4_Wednesday"/>
    <n v="1"/>
    <n v="0"/>
    <n v="121"/>
    <e v="#N/A"/>
    <n v="51.534999999999997"/>
    <n v="45.8262"/>
    <s v="NO"/>
    <s v="MTWRF"/>
    <s v="No"/>
    <s v="Yes"/>
    <s v="Y"/>
    <n v="0"/>
  </r>
  <r>
    <s v="14715"/>
    <s v="73533"/>
    <s v="0"/>
    <x v="3"/>
    <x v="0"/>
    <x v="4"/>
    <s v="6"/>
    <s v="101"/>
    <s v="H"/>
    <n v="95"/>
    <s v="AUSABLE COLLISION"/>
    <s v="5660 F-41, OSCODA MI 48750 US"/>
    <n v="0.21331897005438799"/>
    <s v="-6645"/>
    <s v="5"/>
    <d v="1899-12-30T09:36:07"/>
    <d v="1899-12-30T09:42:45"/>
    <n v="0"/>
    <n v="6.6333333333333337"/>
    <s v="-83.346789"/>
    <s v="44.448705"/>
    <n v="0.14469852046825299"/>
    <n v="0"/>
    <n v="0"/>
    <s v="101_Wednesday"/>
    <s v="101_Week4_Wednesday"/>
    <n v="1"/>
    <n v="0"/>
    <n v="96"/>
    <e v="#N/A"/>
    <n v="18.72"/>
    <n v="18.72"/>
    <s v="NO"/>
    <s v="MTWRF"/>
    <s v="No"/>
    <s v="Yes"/>
    <s v="Y"/>
    <n v="0"/>
  </r>
  <r>
    <s v="2814"/>
    <s v="73063"/>
    <s v="4"/>
    <x v="3"/>
    <x v="0"/>
    <x v="4"/>
    <s v="7"/>
    <s v="105"/>
    <s v="H"/>
    <n v="80"/>
    <s v="ALCONA HEALTH CENTER - OSCODA"/>
    <s v="5671 N SKEEL RD, OSCODA MI 48750 US"/>
    <n v="0.63673674874007702"/>
    <s v="-6646"/>
    <s v="7"/>
    <d v="1899-12-30T09:43:23"/>
    <d v="1899-12-30T09:52:27"/>
    <n v="0"/>
    <n v="9.0666666666666664"/>
    <s v="-83.353148"/>
    <s v="44.450185"/>
    <n v="0.49853020453919999"/>
    <n v="0"/>
    <n v="0"/>
    <s v="101_Wednesday"/>
    <s v="101_Week4_Wednesday"/>
    <n v="1"/>
    <n v="0"/>
    <n v="81"/>
    <e v="#N/A"/>
    <n v="126.46"/>
    <n v="122.79"/>
    <s v="YES"/>
    <s v="MTWRF"/>
    <s v="Yes"/>
    <s v="Yes"/>
    <s v="Y"/>
    <n v="0"/>
  </r>
  <r>
    <s v="12368"/>
    <s v="73063"/>
    <s v="6"/>
    <x v="3"/>
    <x v="0"/>
    <x v="4"/>
    <s v="8"/>
    <s v="105"/>
    <s v="H"/>
    <n v="90"/>
    <s v="ALCONA HEALTH CENTER-OSCODA"/>
    <s v="5671 N SKEEL RD, OSCODA MI 48750 US"/>
    <n v="0"/>
    <s v="-6647"/>
    <s v="7"/>
    <d v="1899-12-30T09:52:27"/>
    <d v="1899-12-30T09:58:07"/>
    <n v="0"/>
    <n v="5.6611111100000002"/>
    <s v="-83.353148"/>
    <s v="44.450185"/>
    <m/>
    <n v="0"/>
    <n v="0"/>
    <s v="101_Wednesday"/>
    <s v="101_Week4_Wednesday"/>
    <n v="1"/>
    <n v="0"/>
    <n v="91"/>
    <e v="#N/A"/>
    <n v="9.3800000000000008"/>
    <n v="9.1199999999999992"/>
    <s v="YES"/>
    <s v="MTWRF"/>
    <s v="Yes"/>
    <s v="Yes"/>
    <s v="Y"/>
    <n v="0"/>
  </r>
  <r>
    <s v="2625"/>
    <s v="71222"/>
    <s v="0"/>
    <x v="3"/>
    <x v="0"/>
    <x v="4"/>
    <s v="9"/>
    <s v="101"/>
    <s v="H"/>
    <n v="130"/>
    <s v="P &amp; L Development"/>
    <s v="4025 Arrow St., Oscoda MI 48750 US"/>
    <n v="0.66232743859291099"/>
    <s v="-6648"/>
    <s v="7"/>
    <d v="1899-12-30T09:58:46"/>
    <d v="1899-12-30T10:32:48"/>
    <n v="0"/>
    <n v="34.038888890000003"/>
    <s v="-83.3586767"/>
    <s v="44.4539983"/>
    <n v="0.54875752029079605"/>
    <n v="0"/>
    <n v="0"/>
    <s v="101_Wednesday"/>
    <s v="101_Week4_Wednesday"/>
    <n v="1"/>
    <n v="24"/>
    <n v="131"/>
    <e v="#N/A"/>
    <n v="487.83499999999998"/>
    <n v="348.24250000000001"/>
    <s v="NO"/>
    <s v="MTWRF"/>
    <s v="No"/>
    <s v="Yes"/>
    <s v="Y"/>
    <n v="24"/>
  </r>
  <r>
    <s v="2232"/>
    <s v="70805"/>
    <s v="0"/>
    <x v="3"/>
    <x v="0"/>
    <x v="4"/>
    <s v="10"/>
    <s v="101"/>
    <s v="H"/>
    <n v="310"/>
    <s v="Irish Pub"/>
    <s v="4709 F-41, Oscoda MI 48750 US"/>
    <n v="2.8271993603557299"/>
    <s v="-6649"/>
    <s v="7"/>
    <d v="1899-12-30T10:35:38"/>
    <d v="1899-12-30T10:42:43"/>
    <n v="0"/>
    <n v="7.0888888899999998"/>
    <s v="-83.332569"/>
    <s v="44.4365462"/>
    <n v="1.94594627995588"/>
    <n v="0"/>
    <n v="0"/>
    <s v="101_Wednesday"/>
    <s v="101_Week4_Wednesday"/>
    <n v="1"/>
    <n v="0"/>
    <n v="311"/>
    <e v="#N/A"/>
    <n v="49.63"/>
    <n v="10.84"/>
    <s v="NO"/>
    <s v="MTWRF"/>
    <s v="No"/>
    <s v="Yes"/>
    <s v="Y"/>
    <n v="0"/>
  </r>
  <r>
    <s v="1913"/>
    <s v="70359"/>
    <s v="0"/>
    <x v="3"/>
    <x v="0"/>
    <x v="4"/>
    <s v="11"/>
    <s v="101"/>
    <s v="H"/>
    <n v="260"/>
    <s v="Bavarian Bakery"/>
    <s v="5222 North US - 23, Oscoda MI 48750 US"/>
    <n v="0.63648041151463997"/>
    <s v="-6650"/>
    <s v="2"/>
    <d v="1899-12-30T10:43:22"/>
    <d v="1899-12-30T10:53:03"/>
    <n v="0"/>
    <n v="9.683574621414877"/>
    <s v="-83.329624"/>
    <s v="44.431433"/>
    <n v="0.36168978322731499"/>
    <n v="0"/>
    <n v="0"/>
    <s v="101_Wednesday"/>
    <s v="101_Week4_Wednesday"/>
    <n v="1"/>
    <n v="0"/>
    <n v="261"/>
    <e v="#N/A"/>
    <n v="21.5425"/>
    <n v="9.4137000000000004"/>
    <s v="NO"/>
    <s v="MTWRF"/>
    <s v="No"/>
    <s v="Yes"/>
    <s v="Y"/>
    <n v="0"/>
  </r>
  <r>
    <s v="2607"/>
    <s v="71204"/>
    <s v="0"/>
    <x v="3"/>
    <x v="0"/>
    <x v="4"/>
    <s v="12"/>
    <s v="105"/>
    <s v="H"/>
    <n v="190"/>
    <s v="Oscoda G's Pizzeria"/>
    <s v="5226 N. US-23, Oscoda MI 48750 US"/>
    <n v="4.3421626091003397E-2"/>
    <s v="-6651"/>
    <s v="7"/>
    <d v="1899-12-30T10:53:05"/>
    <d v="1899-12-30T11:09:45"/>
    <n v="0"/>
    <n v="16.666666666666668"/>
    <s v="-83.329243"/>
    <s v="44.431558"/>
    <n v="1.79882087725678E-2"/>
    <n v="0"/>
    <n v="0"/>
    <s v="101_Wednesday"/>
    <s v="101_Week4_Wednesday"/>
    <n v="1"/>
    <n v="0"/>
    <n v="191"/>
    <e v="#N/A"/>
    <n v="159.7825"/>
    <n v="126.44119999999999"/>
    <s v="NO"/>
    <s v="MTWRF"/>
    <s v="Yes"/>
    <s v="Yes"/>
    <s v="Y"/>
    <n v="0"/>
  </r>
  <r>
    <s v="2627"/>
    <s v="71224"/>
    <s v="0"/>
    <x v="3"/>
    <x v="0"/>
    <x v="4"/>
    <s v="13"/>
    <s v="105"/>
    <s v="H"/>
    <n v="180"/>
    <s v="Vista Lanes"/>
    <s v="5214 N. US-23 P.O. Box 481, Oscoda MI 48750 US"/>
    <n v="0.25006368942558799"/>
    <s v="-6652"/>
    <s v="7"/>
    <d v="1899-12-30T11:10:00"/>
    <d v="1899-12-30T11:20:10"/>
    <n v="0"/>
    <n v="10.172222221666667"/>
    <s v="-83.329344"/>
    <s v="44.430907"/>
    <n v="0.120405892756888"/>
    <n v="0"/>
    <n v="0"/>
    <s v="101_Wednesday"/>
    <s v="101_Week4_Wednesday"/>
    <n v="1"/>
    <n v="0"/>
    <n v="181"/>
    <e v="#N/A"/>
    <n v="61.323700000000002"/>
    <n v="22.0275"/>
    <s v="NO"/>
    <s v="MTRF"/>
    <s v="Yes"/>
    <s v="Yes"/>
    <s v="N"/>
    <n v="0"/>
  </r>
  <r>
    <s v="9919"/>
    <s v="99062"/>
    <s v="120"/>
    <x v="3"/>
    <x v="0"/>
    <x v="4"/>
    <s v="14"/>
    <s v="105"/>
    <s v="H"/>
    <n v="168"/>
    <s v="ROGERS-OSCOCA 4055"/>
    <s v="5112 US 23, OSCODA MI 48750 US"/>
    <n v="0.48330018855631302"/>
    <s v="-6653"/>
    <s v="7"/>
    <d v="1899-12-30T11:20:40"/>
    <d v="1899-12-30T11:34:33"/>
    <n v="0"/>
    <n v="13.877777778333334"/>
    <s v="-83.329316"/>
    <s v="44.427904"/>
    <n v="0.28355199032078598"/>
    <n v="10"/>
    <n v="0.19230769230769201"/>
    <s v="101_Wednesday"/>
    <s v="101_Week4_Wednesday"/>
    <n v="1"/>
    <n v="35"/>
    <n v="169"/>
    <e v="#N/A"/>
    <n v="32.83"/>
    <n v="64.069999999999993"/>
    <s v="NO"/>
    <s v="MTWRF"/>
    <s v="Yes"/>
    <s v="Yes"/>
    <s v="Y"/>
    <n v="35"/>
  </r>
  <r>
    <s v="2638"/>
    <s v="71235"/>
    <s v="0"/>
    <x v="3"/>
    <x v="0"/>
    <x v="4"/>
    <s v="15"/>
    <s v="101"/>
    <s v="H"/>
    <n v="142"/>
    <s v="Johnson Auto Supply"/>
    <s v="5070 US-23, Oscoda MI 48750 US"/>
    <n v="0.71306592598557506"/>
    <s v="-6654"/>
    <s v="4"/>
    <d v="1899-12-30T11:35:15"/>
    <d v="1899-12-30T11:46:48"/>
    <n v="0"/>
    <n v="11.55"/>
    <s v="-83.329568"/>
    <s v="44.427057"/>
    <n v="0.40517581684453402"/>
    <n v="0"/>
    <n v="0"/>
    <s v="101_Wednesday"/>
    <s v="101_Week4_Wednesday"/>
    <n v="1"/>
    <n v="0"/>
    <n v="143"/>
    <e v="#N/A"/>
    <n v="29.622499999999999"/>
    <n v="29.622499999999999"/>
    <s v="NO"/>
    <s v="MTWRF"/>
    <s v="No"/>
    <s v="Yes"/>
    <s v="Y"/>
    <n v="0"/>
  </r>
  <r>
    <s v="2620"/>
    <s v="71217"/>
    <s v="0"/>
    <x v="3"/>
    <x v="0"/>
    <x v="4"/>
    <s v="16"/>
    <s v="101"/>
    <s v="H"/>
    <n v="230"/>
    <s v="Oscoda Dental Lab"/>
    <s v="108 Bank St. P.O. Box 503, Oscoda MI 48750 US"/>
    <n v="0.886813489720225"/>
    <s v="-6655"/>
    <s v="4"/>
    <d v="1899-12-30T11:47:41"/>
    <d v="1899-12-30T11:57:22"/>
    <n v="0"/>
    <n v="9.683574621414877"/>
    <s v="-83.329535"/>
    <s v="44.422241"/>
    <n v="0.35859594809849499"/>
    <n v="0"/>
    <n v="0"/>
    <s v="101_Wednesday"/>
    <s v="101_Week4_Wednesday"/>
    <n v="1"/>
    <n v="0"/>
    <n v="231"/>
    <e v="#N/A"/>
    <n v="0"/>
    <n v="11.342499999999999"/>
    <s v="YES"/>
    <s v="MTWRF"/>
    <s v="No"/>
    <s v="Yes"/>
    <s v="Y"/>
    <n v="0"/>
  </r>
  <r>
    <s v="11578"/>
    <s v="73431"/>
    <s v="1"/>
    <x v="3"/>
    <x v="0"/>
    <x v="4"/>
    <s v="17"/>
    <s v="105"/>
    <s v="H"/>
    <n v="150"/>
    <s v="HURON COMMUNITY BANK-OSCODA"/>
    <s v="5077 N. US 23, OSCODA MI 48750 US"/>
    <n v="1.04952722229064"/>
    <s v="-6656"/>
    <s v="3"/>
    <d v="1899-12-30T11:58:25"/>
    <d v="1899-12-30T12:08:06"/>
    <n v="0"/>
    <n v="9.683574621414877"/>
    <s v="-83.330772"/>
    <s v="44.426996"/>
    <n v="0.35360763548831398"/>
    <n v="0"/>
    <n v="0"/>
    <s v="101_Wednesday"/>
    <s v="101_Week4_Wednesday"/>
    <n v="1"/>
    <n v="0"/>
    <n v="151"/>
    <e v="#N/A"/>
    <n v="20.059999999999999"/>
    <n v="20.059999999999999"/>
    <s v="NO"/>
    <s v="MTWRF"/>
    <s v="Yes"/>
    <s v="Yes"/>
    <s v="Y"/>
    <n v="0"/>
  </r>
  <r>
    <s v="14179"/>
    <s v="73509"/>
    <s v="0"/>
    <x v="3"/>
    <x v="0"/>
    <x v="4"/>
    <s v="18"/>
    <s v="105"/>
    <s v="H"/>
    <n v="170"/>
    <s v="GARY OIL"/>
    <s v="5123 N. US-23, OSCODA MI 48750 US"/>
    <n v="0.26798536814749202"/>
    <s v="-6657"/>
    <s v="7"/>
    <d v="1899-12-30T12:08:22"/>
    <d v="1899-12-30T12:15:45"/>
    <n v="0"/>
    <n v="7.3833333333333337"/>
    <s v="-83.3305433"/>
    <s v="44.4286883"/>
    <n v="0.117202281641407"/>
    <n v="4"/>
    <n v="7.54716981132076E-2"/>
    <s v="101_Wednesday"/>
    <s v="101_Week4_Wednesday"/>
    <n v="1"/>
    <n v="22"/>
    <n v="171"/>
    <e v="#N/A"/>
    <n v="39.89"/>
    <n v="68.267499999999998"/>
    <s v="NO"/>
    <s v="MTWRF"/>
    <s v="Yes"/>
    <s v="Yes"/>
    <s v="Y"/>
    <n v="22"/>
  </r>
  <r>
    <s v="14258"/>
    <s v="73509"/>
    <s v="1"/>
    <x v="3"/>
    <x v="0"/>
    <x v="4"/>
    <s v="19"/>
    <s v="105"/>
    <s v="H"/>
    <n v="95"/>
    <s v="GARY OIL BASE GARAGE"/>
    <s v="5123 N. US-23, OSCODA MI 48750 US"/>
    <n v="0"/>
    <s v="-6658"/>
    <s v="7"/>
    <d v="1899-12-30T12:15:45"/>
    <d v="1899-12-30T12:26:43"/>
    <n v="0"/>
    <n v="10.972222223333334"/>
    <s v="-83.3305433"/>
    <s v="44.4286883"/>
    <m/>
    <n v="24"/>
    <n v="0.45283018867924502"/>
    <s v="101_Wednesday"/>
    <s v="101_Week4_Wednesday"/>
    <n v="1"/>
    <n v="90"/>
    <n v="96"/>
    <e v="#N/A"/>
    <n v="91.92"/>
    <n v="91.92"/>
    <s v="YES"/>
    <s v="MTWRF"/>
    <s v="Yes"/>
    <s v="Yes"/>
    <s v="Y"/>
    <n v="90"/>
  </r>
  <r>
    <s v="13077"/>
    <s v="99161"/>
    <s v="113"/>
    <x v="3"/>
    <x v="0"/>
    <x v="4"/>
    <s v="20"/>
    <s v="105"/>
    <s v="H"/>
    <n v="1"/>
    <s v="FAMILY FARE #1519 FIRST AID"/>
    <s v="5463 N. HURON RD., OSCODA MI 48750 US"/>
    <n v="1.0957241412252201"/>
    <s v="-6659"/>
    <s v="7"/>
    <d v="1899-12-30T12:27:49"/>
    <d v="1899-12-30T12:37:30"/>
    <n v="0"/>
    <n v="9.683574621414877"/>
    <s v="-83.330908"/>
    <s v="44.437776"/>
    <n v="0.62704018095736502"/>
    <n v="0"/>
    <n v="0"/>
    <s v="101_Wednesday"/>
    <s v="101_Week4_Wednesday"/>
    <n v="1"/>
    <n v="0"/>
    <n v="2"/>
    <e v="#N/A"/>
    <n v="19.6175"/>
    <n v="0"/>
    <s v="NO"/>
    <s v="MTWRF"/>
    <s v="Yes"/>
    <s v="Yes"/>
    <s v="Y"/>
    <n v="0"/>
  </r>
  <r>
    <s v="2603"/>
    <s v="99061"/>
    <s v="113"/>
    <x v="3"/>
    <x v="0"/>
    <x v="4"/>
    <s v="21"/>
    <s v="105"/>
    <s v="H"/>
    <n v="50"/>
    <s v="FAMILY FARE #1519"/>
    <s v="5463 N. HURON RD. 5463 N. HURON RD, OSCODA MI 48750 US"/>
    <n v="0"/>
    <s v="-6660"/>
    <s v="7"/>
    <d v="1899-12-30T12:37:30"/>
    <d v="1899-12-30T13:14:24"/>
    <n v="0"/>
    <n v="36.894444443333335"/>
    <s v="-83.330908"/>
    <s v="44.437776"/>
    <m/>
    <n v="4"/>
    <n v="7.54716981132076E-2"/>
    <s v="101_Wednesday"/>
    <s v="101_Week4_Wednesday"/>
    <n v="1"/>
    <n v="23"/>
    <n v="51"/>
    <e v="#N/A"/>
    <n v="148.08369999999999"/>
    <n v="154.54499999999999"/>
    <s v="NO"/>
    <s v="MTWRF"/>
    <s v="Yes"/>
    <s v="Yes"/>
    <s v="Y"/>
    <n v="23"/>
  </r>
  <r>
    <s v="2986"/>
    <s v="73184"/>
    <s v="0"/>
    <x v="3"/>
    <x v="0"/>
    <x v="4"/>
    <s v="22"/>
    <s v="105"/>
    <s v="H"/>
    <n v="46"/>
    <s v="MANCINOS-OSCODA"/>
    <s v="5565 US 23 N, OSCODA MI 48750 US"/>
    <n v="2.2024313900619701"/>
    <s v="-6661"/>
    <s v="7"/>
    <d v="1899-12-30T13:16:36"/>
    <d v="1899-12-30T13:35:42"/>
    <n v="0"/>
    <n v="19.105555554999999"/>
    <s v="-83.32682"/>
    <s v="44.4544533"/>
    <n v="1.2458275940295001"/>
    <n v="0"/>
    <n v="0"/>
    <s v="101_Wednesday"/>
    <s v="101_Week4_Wednesday"/>
    <n v="1"/>
    <n v="0"/>
    <n v="47"/>
    <e v="#N/A"/>
    <n v="162.11750000000001"/>
    <n v="177.05369999999999"/>
    <s v="NO"/>
    <s v="WRF"/>
    <s v="Yes"/>
    <s v="Yes"/>
    <s v="Y"/>
    <n v="0"/>
  </r>
  <r>
    <s v="2640"/>
    <s v="71237"/>
    <s v="0"/>
    <x v="3"/>
    <x v="0"/>
    <x v="4"/>
    <s v="23"/>
    <s v="101"/>
    <s v="H"/>
    <n v="312"/>
    <s v="Eagles"/>
    <s v="6685 US-23 North, Oscoda MI 48750 US"/>
    <n v="2.29626750200987"/>
    <s v="-6662"/>
    <s v="7"/>
    <d v="1899-12-30T13:59:59"/>
    <d v="1899-12-30T14:05:08"/>
    <n v="21.986025420948899"/>
    <n v="5.1444444450000004"/>
    <s v="-83.323018"/>
    <s v="44.471865"/>
    <n v="1.38513356950699"/>
    <n v="0"/>
    <n v="0"/>
    <s v="101_Wednesday"/>
    <s v="101_Week4_Wednesday"/>
    <n v="1"/>
    <n v="0"/>
    <n v="313"/>
    <e v="#N/A"/>
    <n v="60.042499999999997"/>
    <n v="12.373699999999999"/>
    <s v="NO"/>
    <s v="MTWRF"/>
    <s v="No"/>
    <s v="Yes"/>
    <s v="Y"/>
    <n v="0"/>
  </r>
  <r>
    <s v="8540"/>
    <s v="99031"/>
    <s v="67"/>
    <x v="3"/>
    <x v="0"/>
    <x v="4"/>
    <s v="24"/>
    <s v="105"/>
    <s v="H"/>
    <n v="6"/>
    <s v="BLARNEY CASTLE SUBWAY"/>
    <s v="449 S. US 23, HARRISVILLE MI 48740 US"/>
    <n v="13.3632412925363"/>
    <s v="-6663"/>
    <s v="7"/>
    <d v="1899-12-30T14:18:30"/>
    <d v="1899-12-30T14:26:14"/>
    <n v="0"/>
    <n v="7.7277777783333335"/>
    <s v="-83.304158"/>
    <s v="44.643395"/>
    <n v="12.226012402113399"/>
    <n v="0"/>
    <n v="0"/>
    <s v="101_Wednesday"/>
    <s v="101_Week4_Wednesday"/>
    <n v="1"/>
    <n v="0"/>
    <n v="7"/>
    <e v="#N/A"/>
    <n v="20.51"/>
    <n v="51.442500000000003"/>
    <s v="NO"/>
    <s v="MTWRF"/>
    <s v="Yes"/>
    <s v="Yes"/>
    <s v="Y"/>
    <n v="0"/>
  </r>
  <r>
    <s v=""/>
    <m/>
    <m/>
    <x v="3"/>
    <x v="0"/>
    <x v="4"/>
    <s v=""/>
    <m/>
    <m/>
    <m/>
    <s v="Alpena Depot"/>
    <s v="120 E Herman St,, Alpena 49707 US"/>
    <n v="43.496369305998101"/>
    <s v="-6176"/>
    <m/>
    <d v="1899-12-30T15:09:43"/>
    <d v="1899-12-30T15:09:43"/>
    <n v="0"/>
    <m/>
    <s v="-83.416387"/>
    <s v="45.0710235"/>
    <n v="33.923712298241703"/>
    <m/>
    <m/>
    <s v="101_Wednesday"/>
    <s v="101_Week4_Wednesday"/>
    <n v="20"/>
    <m/>
    <n v="1"/>
    <e v="#N/A"/>
    <m/>
    <m/>
    <m/>
    <m/>
    <s v="Yes"/>
    <s v="Yes"/>
    <m/>
    <m/>
  </r>
  <r>
    <s v="12585"/>
    <s v="99138"/>
    <s v="1"/>
    <x v="3"/>
    <x v="1"/>
    <x v="0"/>
    <s v="1"/>
    <s v="102"/>
    <s v="F"/>
    <n v="87"/>
    <s v="MACKINAW COFFEE"/>
    <s v="302 SOUTH HURON, MACKINAW CITY MI 49701 US"/>
    <n v="103.36534221842901"/>
    <s v="-13841"/>
    <s v="7"/>
    <d v="1899-12-30T07:43:21"/>
    <d v="1899-12-30T07:53:02"/>
    <n v="0"/>
    <n v="9.683574621414877"/>
    <s v="-84.7260475"/>
    <s v="45.7797368"/>
    <n v="95.420418882413998"/>
    <n v="0"/>
    <n v="0"/>
    <s v="102_Friday"/>
    <s v="102_Week4_Friday"/>
    <n v="1"/>
    <n v="0"/>
    <n v="88"/>
    <s v="102_Week4_Friday"/>
    <n v="65.84"/>
    <n v="0"/>
    <s v="NO"/>
    <s v="MTWRF"/>
    <s v="No"/>
    <s v="No"/>
    <s v="Y"/>
    <m/>
  </r>
  <r>
    <s v="12616"/>
    <s v="99138"/>
    <s v="6"/>
    <x v="3"/>
    <x v="1"/>
    <x v="0"/>
    <s v="2"/>
    <s v="102"/>
    <s v="F"/>
    <n v="86"/>
    <s v="THE HISTORIC DEPOT"/>
    <s v="248 S. HURON, MACKINAW CITY MI 49701 US"/>
    <n v="0.41208921931684001"/>
    <s v="-13842"/>
    <s v="7"/>
    <d v="1899-12-30T07:53:27"/>
    <d v="1899-12-30T08:03:08"/>
    <n v="0"/>
    <n v="9.683574621414877"/>
    <s v="-84.727303"/>
    <s v="45.780214"/>
    <n v="0.101502218242012"/>
    <n v="0"/>
    <n v="0"/>
    <s v="102_Friday"/>
    <s v="102_Week4_Friday"/>
    <n v="1"/>
    <n v="0"/>
    <n v="87"/>
    <s v="102_Week4_Friday"/>
    <n v="70"/>
    <n v="0"/>
    <s v="NO"/>
    <s v="MTWRF"/>
    <s v="No"/>
    <s v="No"/>
    <s v="Y"/>
    <m/>
  </r>
  <r>
    <s v="11516"/>
    <s v="73425"/>
    <s v="0"/>
    <x v="3"/>
    <x v="1"/>
    <x v="0"/>
    <s v="3"/>
    <s v="102"/>
    <s v="F"/>
    <n v="75"/>
    <s v="KILWINS/MACKINAW CITY"/>
    <s v="226 E. CENTRAL AVE, MACKINAW CITY MI 49701 US"/>
    <n v="1.55311759188771"/>
    <s v="-13843"/>
    <s v="7"/>
    <d v="1899-12-30T08:04:41"/>
    <d v="1899-12-30T08:14:22"/>
    <n v="0"/>
    <n v="9.683574621414877"/>
    <s v="-84.728128"/>
    <s v="45.78108"/>
    <n v="0.20719803435152501"/>
    <n v="0"/>
    <n v="0"/>
    <s v="102_Friday"/>
    <s v="102_Week4_Friday"/>
    <n v="1"/>
    <n v="0"/>
    <n v="76"/>
    <s v="102_Week4_Friday"/>
    <n v="278.27499999999998"/>
    <n v="0"/>
    <s v="NO"/>
    <s v="MTWRF"/>
    <s v="No"/>
    <s v="No"/>
    <s v="Y"/>
    <m/>
  </r>
  <r>
    <s v="1848"/>
    <s v="70011"/>
    <s v="0"/>
    <x v="3"/>
    <x v="1"/>
    <x v="0"/>
    <s v="4"/>
    <s v="102"/>
    <s v="F"/>
    <n v="60"/>
    <s v="JOANN'S FUDGE - MAC. CITY"/>
    <s v="303 E. CENTRAL AVE., MACKINAW CITY MI 49701 US"/>
    <n v="1.3842618446797099"/>
    <s v="-13844"/>
    <s v="7"/>
    <d v="1899-12-30T08:15:45"/>
    <d v="1899-12-30T08:25:26"/>
    <n v="0"/>
    <n v="9.683574621414877"/>
    <s v="-84.7269835"/>
    <s v="45.7818955"/>
    <n v="0.219571708539153"/>
    <n v="0"/>
    <n v="0"/>
    <s v="102_Friday"/>
    <s v="102_Week4_Friday"/>
    <n v="1"/>
    <n v="0"/>
    <n v="61"/>
    <s v="102_Week4_Friday"/>
    <n v="77.334999999999994"/>
    <n v="0"/>
    <s v="NO"/>
    <s v="MTWRF"/>
    <s v="No"/>
    <s v="No"/>
    <s v="Y"/>
    <m/>
  </r>
  <r>
    <s v="11031"/>
    <s v="73394"/>
    <s v="0"/>
    <x v="3"/>
    <x v="1"/>
    <x v="0"/>
    <s v="5"/>
    <s v="102"/>
    <s v="F"/>
    <n v="80"/>
    <s v="MACKINAW CITY POPCORN FACTORY"/>
    <s v="301 E. CENTRAL, MACKINAW MI 49701 US"/>
    <n v="1.35158430784941E-2"/>
    <s v="-13845"/>
    <s v="7"/>
    <d v="1899-12-30T08:25:27"/>
    <d v="1899-12-30T08:35:08"/>
    <n v="0"/>
    <n v="9.683574621414877"/>
    <s v="-84.727024"/>
    <s v="45.781831"/>
    <n v="1.9571387612121998E-3"/>
    <n v="0"/>
    <n v="0"/>
    <s v="102_Friday"/>
    <s v="102_Week4_Friday"/>
    <n v="1"/>
    <n v="0"/>
    <n v="81"/>
    <s v="102_Week4_Friday"/>
    <n v="37.880000000000003"/>
    <n v="0"/>
    <s v="NO"/>
    <s v="MTWRF"/>
    <s v="No"/>
    <s v="No"/>
    <s v="Y"/>
    <m/>
  </r>
  <r>
    <s v="2271"/>
    <s v="70846"/>
    <s v="0"/>
    <x v="3"/>
    <x v="1"/>
    <x v="0"/>
    <s v="6"/>
    <s v="102"/>
    <s v="F"/>
    <n v="65"/>
    <s v="Key Hole Bar"/>
    <s v="323 Central Ave., Mackinaw City MI 49701 US"/>
    <n v="2.2062784079462299"/>
    <s v="-13846"/>
    <s v="7"/>
    <d v="1899-12-30T08:37:21"/>
    <d v="1899-12-30T08:43:07"/>
    <n v="0"/>
    <n v="5.7666666666666666"/>
    <s v="-84.7389210339216"/>
    <s v="45.7816024359122"/>
    <n v="0.57502565046064802"/>
    <n v="0"/>
    <n v="0"/>
    <s v="102_Friday"/>
    <s v="102_Week4_Friday"/>
    <n v="1"/>
    <n v="0"/>
    <n v="66"/>
    <s v="102_Week4_Friday"/>
    <n v="91.086200000000005"/>
    <n v="23.912500000000001"/>
    <s v="NO"/>
    <s v="MTWRF"/>
    <s v="No"/>
    <s v="No"/>
    <s v="Y"/>
    <m/>
  </r>
  <r>
    <s v="13589"/>
    <s v="99103"/>
    <s v="0"/>
    <x v="3"/>
    <x v="1"/>
    <x v="0"/>
    <s v="7"/>
    <s v="102"/>
    <s v="F"/>
    <n v="70"/>
    <s v="NEXT DOOR STR #5017"/>
    <s v="308 S NICOLET ST, MACKINAW CITY MI 49701 US"/>
    <n v="1.4417513683438301"/>
    <s v="-13847"/>
    <s v="7"/>
    <d v="1899-12-30T08:44:33"/>
    <d v="1899-12-30T08:48:16"/>
    <n v="0"/>
    <n v="3.7222222233333335"/>
    <s v="-84.73254"/>
    <s v="45.778651"/>
    <n v="0.51889270244265995"/>
    <n v="0"/>
    <n v="0"/>
    <s v="102_Friday"/>
    <s v="102_Week4_Friday"/>
    <n v="1"/>
    <n v="0"/>
    <n v="71"/>
    <s v="102_Week4_Friday"/>
    <n v="15"/>
    <n v="15"/>
    <s v="NO"/>
    <s v="MTWRF"/>
    <s v="No"/>
    <s v="No"/>
    <s v="Y"/>
    <m/>
  </r>
  <r>
    <s v="11659"/>
    <s v="99138"/>
    <s v="8"/>
    <x v="3"/>
    <x v="1"/>
    <x v="0"/>
    <s v="8"/>
    <s v="102"/>
    <s v="F"/>
    <n v="69"/>
    <s v="WIENERLICIOUS"/>
    <s v="102 E. CENTRAL, MACKINAW CITY MI 49701 US"/>
    <n v="0.65553205087780997"/>
    <s v="-13848"/>
    <s v="7"/>
    <d v="1899-12-30T08:48:56"/>
    <d v="1899-12-30T08:58:37"/>
    <n v="0"/>
    <n v="9.683574621414877"/>
    <s v="-84.731856"/>
    <s v="45.781227"/>
    <n v="0.18223715536298099"/>
    <n v="0"/>
    <n v="0"/>
    <s v="102_Friday"/>
    <s v="102_Week4_Friday"/>
    <n v="1"/>
    <n v="0"/>
    <n v="70"/>
    <s v="102_Week4_Friday"/>
    <n v="49.655000000000001"/>
    <n v="0"/>
    <s v="NO"/>
    <s v="MTWRF"/>
    <s v="No"/>
    <s v="No"/>
    <s v="Y"/>
    <m/>
  </r>
  <r>
    <s v="14487"/>
    <s v="73519"/>
    <s v="0"/>
    <x v="3"/>
    <x v="1"/>
    <x v="0"/>
    <s v="9"/>
    <s v="102"/>
    <s v="F"/>
    <n v="83"/>
    <s v="AUDIE'S RESTAURANT"/>
    <s v="314 N. STREET, MACKINAC CITY MI 49701 US"/>
    <n v="1.03757227025926"/>
    <s v="-13849"/>
    <s v="7"/>
    <d v="1899-12-30T08:59:39"/>
    <d v="1899-12-30T09:05:10"/>
    <n v="0"/>
    <n v="5.5233333333333334"/>
    <s v="-84.7318713"/>
    <s v="45.7844581"/>
    <n v="0.29045754625467002"/>
    <n v="0"/>
    <n v="0"/>
    <s v="102_Friday"/>
    <s v="102_Week4_Friday"/>
    <n v="1"/>
    <n v="0"/>
    <n v="84"/>
    <s v="102_Week4_Friday"/>
    <n v="223.2337"/>
    <n v="31.004999999999999"/>
    <s v="NO"/>
    <s v="MTWRF"/>
    <s v="No"/>
    <s v="No"/>
    <s v="Y"/>
    <m/>
  </r>
  <r>
    <s v="12619"/>
    <s v="73476"/>
    <s v="0"/>
    <x v="3"/>
    <x v="1"/>
    <x v="0"/>
    <s v="10"/>
    <s v="102"/>
    <s v="H"/>
    <n v="100"/>
    <s v="MASSEY FISH CO."/>
    <s v="1442 W. ROAD, ST IGNACE MI 49781 US"/>
    <n v="13.422083968296601"/>
    <s v="-13850"/>
    <s v="7"/>
    <d v="1899-12-30T09:18:36"/>
    <d v="1899-12-30T09:24:34"/>
    <n v="0"/>
    <n v="5.9666666666666668"/>
    <s v="-84.738093"/>
    <s v="45.897739"/>
    <n v="9.6474872643538507"/>
    <n v="0"/>
    <n v="0"/>
    <s v="102_Friday"/>
    <s v="102_Week4_Friday"/>
    <n v="1"/>
    <n v="0"/>
    <n v="101"/>
    <e v="#N/A"/>
    <n v="110.46"/>
    <n v="66.19"/>
    <s v="NO"/>
    <s v="MTWRF"/>
    <s v="No"/>
    <s v="Yes"/>
    <s v="Y"/>
    <n v="0"/>
  </r>
  <r>
    <s v="10861"/>
    <s v="73388"/>
    <s v="0"/>
    <x v="3"/>
    <x v="1"/>
    <x v="0"/>
    <s v="11"/>
    <s v="102"/>
    <s v="H"/>
    <n v="73"/>
    <s v="SHEPLER FERRY-ST IGNACE"/>
    <s v="601 NORTH STATE ST, ST IGNACE MI 49781 US"/>
    <n v="3.63617476634681"/>
    <s v="-13851"/>
    <s v="7"/>
    <d v="1899-12-30T09:28:12"/>
    <d v="1899-12-30T09:37:53"/>
    <n v="0"/>
    <n v="9.683574621414877"/>
    <s v="-84.727312"/>
    <s v="45.874202"/>
    <n v="2.0163728248853001"/>
    <n v="0"/>
    <n v="0"/>
    <s v="102_Friday"/>
    <s v="102_Week4_Friday"/>
    <n v="1"/>
    <n v="0"/>
    <n v="74"/>
    <e v="#N/A"/>
    <n v="69.101200000000006"/>
    <n v="0"/>
    <s v="NO"/>
    <s v="MTWRF"/>
    <s v="No"/>
    <s v="Yes"/>
    <s v="Y"/>
    <n v="0"/>
  </r>
  <r>
    <s v="15575"/>
    <s v="73547"/>
    <s v="0"/>
    <x v="3"/>
    <x v="1"/>
    <x v="0"/>
    <s v="12"/>
    <s v="102"/>
    <s v="H"/>
    <n v="40"/>
    <s v="THE GALLEY RESTAURANT"/>
    <s v="241 N STATE STREET, ST IGNACE MI 49781 US"/>
    <n v="2.4355918578803499"/>
    <s v="-13852"/>
    <s v="7"/>
    <d v="1899-12-30T09:40:19"/>
    <d v="1899-12-30T09:50:00"/>
    <n v="0"/>
    <n v="9.683574621414877"/>
    <s v="-84.726084"/>
    <s v="45.868662"/>
    <n v="0.718051893590688"/>
    <n v="0"/>
    <n v="0"/>
    <s v="102_Friday"/>
    <s v="102_Week4_Friday"/>
    <n v="1"/>
    <n v="0"/>
    <n v="41"/>
    <e v="#N/A"/>
    <n v="32.442500000000003"/>
    <n v="0"/>
    <s v="NO"/>
    <s v="MTWRF"/>
    <s v="No"/>
    <s v="Yes"/>
    <s v="Y"/>
    <n v="0"/>
  </r>
  <r>
    <s v="2317"/>
    <s v="70898"/>
    <s v="0"/>
    <x v="3"/>
    <x v="1"/>
    <x v="0"/>
    <s v="13"/>
    <s v="102"/>
    <s v="H"/>
    <n v="100"/>
    <s v="MURDICK'S FUDGE ST IGNACE"/>
    <s v="204 N. STATE ST., ST. IGNACE MI 49781 US"/>
    <n v="0.108006455004215"/>
    <s v="-13853"/>
    <s v="6"/>
    <d v="1899-12-30T09:50:07"/>
    <d v="1899-12-30T09:54:34"/>
    <n v="0"/>
    <n v="4.458333333333333"/>
    <s v="-84.725508"/>
    <s v="45.868168"/>
    <n v="3.3814716334868301E-2"/>
    <n v="0"/>
    <n v="0"/>
    <s v="102_Friday"/>
    <s v="102_Week4_Friday"/>
    <n v="1"/>
    <n v="0"/>
    <n v="101"/>
    <e v="#N/A"/>
    <n v="57.592500000000001"/>
    <n v="52.21"/>
    <s v="NO"/>
    <s v="MTWRF"/>
    <s v="No"/>
    <s v="Yes"/>
    <s v="Y"/>
    <n v="0"/>
  </r>
  <r>
    <s v="8566"/>
    <s v="99031"/>
    <s v="93"/>
    <x v="3"/>
    <x v="1"/>
    <x v="0"/>
    <s v="14"/>
    <s v="102"/>
    <s v="H"/>
    <n v="105"/>
    <s v="BLARNEY CASTLE #852"/>
    <s v="200 S. STATE, ST IGNACE MI 49781 US"/>
    <n v="1.15981000848114"/>
    <s v="-13854"/>
    <s v="7"/>
    <d v="1899-12-30T09:55:44"/>
    <d v="1899-12-30T10:07:37"/>
    <n v="0"/>
    <n v="11.883333333333333"/>
    <s v="-84.71965"/>
    <s v="45.864679"/>
    <n v="0.38931941059181202"/>
    <n v="0"/>
    <n v="0"/>
    <s v="102_Friday"/>
    <s v="102_Week4_Friday"/>
    <n v="1"/>
    <n v="0"/>
    <n v="106"/>
    <e v="#N/A"/>
    <n v="104.6412"/>
    <n v="105.7937"/>
    <s v="NO"/>
    <s v="MTWRF"/>
    <s v="No"/>
    <s v="Yes"/>
    <s v="Y"/>
    <n v="0"/>
  </r>
  <r>
    <s v="2314"/>
    <s v="70895"/>
    <s v="0"/>
    <x v="3"/>
    <x v="1"/>
    <x v="0"/>
    <s v="15"/>
    <s v="102"/>
    <s v="H"/>
    <n v="37"/>
    <s v="Village Inn - St. Ignace"/>
    <s v="250 S. State St., St. Ignace MI 49781 US"/>
    <n v="0.124262984842062"/>
    <s v="-13855"/>
    <s v="7"/>
    <d v="1899-12-30T10:07:44"/>
    <d v="1899-12-30T10:20:35"/>
    <n v="0"/>
    <n v="12.855555555"/>
    <s v="-84.719217"/>
    <s v="45.864275"/>
    <n v="3.1555943617157599E-2"/>
    <n v="0"/>
    <n v="0"/>
    <s v="102_Friday"/>
    <s v="102_Week4_Friday"/>
    <n v="1"/>
    <n v="0"/>
    <n v="38"/>
    <e v="#N/A"/>
    <n v="203.3262"/>
    <n v="118.1925"/>
    <s v="NO"/>
    <s v="MTWRF"/>
    <s v="No"/>
    <s v="Yes"/>
    <s v="Y"/>
    <n v="0"/>
  </r>
  <r>
    <s v="2313"/>
    <s v="70894"/>
    <s v="0"/>
    <x v="3"/>
    <x v="1"/>
    <x v="0"/>
    <s v="16"/>
    <s v="102"/>
    <s v="H"/>
    <n v="20"/>
    <s v="MDOT-St. Ignace"/>
    <s v="500 FERRY LANE, St. Ignace MI 49781 US"/>
    <n v="3.4444843772798799"/>
    <s v="-13856"/>
    <s v="7"/>
    <d v="1899-12-30T10:24:02"/>
    <d v="1899-12-30T10:34:36"/>
    <n v="0"/>
    <n v="10.561111111666667"/>
    <s v="-84.7036623"/>
    <s v="45.8532267"/>
    <n v="1.15436513615136"/>
    <n v="12"/>
    <n v="0.292682926829268"/>
    <s v="102_Friday"/>
    <s v="102_Week4_Friday"/>
    <n v="1"/>
    <n v="44"/>
    <n v="21"/>
    <e v="#N/A"/>
    <n v="36.1"/>
    <n v="35.6"/>
    <s v="NO"/>
    <s v="MTWRF"/>
    <s v="No"/>
    <s v="Yes"/>
    <s v="Y"/>
    <n v="44"/>
  </r>
  <r>
    <s v="1852"/>
    <s v="70015"/>
    <s v="0"/>
    <x v="3"/>
    <x v="1"/>
    <x v="0"/>
    <s v="17"/>
    <s v="102"/>
    <s v="H"/>
    <n v="57"/>
    <s v="JOANN'S FUDGE"/>
    <s v="303 E CENTRAL AVE VIA-ARNOLD LINE, MACKINAC ISLAND MI 49757 US"/>
    <n v="1.14013698138297"/>
    <s v="-13857"/>
    <s v="7"/>
    <d v="1899-12-30T10:35:44"/>
    <d v="1899-12-30T10:45:25"/>
    <n v="0"/>
    <n v="9.683574621414877"/>
    <s v="-84.7027178"/>
    <s v="45.854356"/>
    <n v="0.19149536289719801"/>
    <n v="0"/>
    <n v="0"/>
    <s v="102_Friday"/>
    <s v="102_Week4_Friday"/>
    <n v="1"/>
    <n v="0"/>
    <n v="58"/>
    <e v="#N/A"/>
    <n v="118.91249999999999"/>
    <n v="-15.38"/>
    <s v="NO"/>
    <s v="MTWRF"/>
    <s v="No"/>
    <s v="Yes"/>
    <s v="Y"/>
    <n v="0"/>
  </r>
  <r>
    <s v="13700"/>
    <s v="70897"/>
    <s v="1"/>
    <x v="3"/>
    <x v="1"/>
    <x v="0"/>
    <s v="18"/>
    <s v="102"/>
    <s v="H"/>
    <n v="30"/>
    <s v="MURDICKS FUDGE"/>
    <s v="190 SHURON AVE SHELPERS BOAT, MACKINAC ISLAND MI 49701 US"/>
    <n v="0"/>
    <s v="-13858"/>
    <s v="7"/>
    <d v="1899-12-30T10:45:25"/>
    <d v="1899-12-30T10:55:06"/>
    <n v="0"/>
    <n v="9.683574621414877"/>
    <s v="-84.7027178"/>
    <s v="45.854356"/>
    <m/>
    <n v="0"/>
    <n v="0"/>
    <s v="102_Friday"/>
    <s v="102_Week4_Friday"/>
    <n v="1"/>
    <n v="0"/>
    <n v="31"/>
    <e v="#N/A"/>
    <n v="190.19120000000001"/>
    <n v="0"/>
    <s v="NO"/>
    <s v="MTWRF"/>
    <s v="No"/>
    <s v="Yes"/>
    <s v="Y"/>
    <n v="0"/>
  </r>
  <r>
    <s v="13939"/>
    <s v="73415"/>
    <s v="3"/>
    <x v="3"/>
    <x v="1"/>
    <x v="0"/>
    <s v="19"/>
    <s v="102"/>
    <s v="H"/>
    <n v="27"/>
    <s v="SANDERS CANDIES"/>
    <s v="303 FERRY LANE, MACKINAC ISLAND MI 49708 US"/>
    <n v="0"/>
    <s v="-13859"/>
    <s v="7"/>
    <d v="1899-12-30T10:55:06"/>
    <d v="1899-12-30T11:04:47"/>
    <n v="0"/>
    <n v="9.683574621414877"/>
    <s v="-84.7027178"/>
    <s v="45.854356"/>
    <m/>
    <n v="0"/>
    <n v="0"/>
    <s v="102_Friday"/>
    <s v="102_Week4_Friday"/>
    <n v="1"/>
    <n v="0"/>
    <n v="28"/>
    <e v="#N/A"/>
    <n v="74.400000000000006"/>
    <n v="0"/>
    <s v="NO"/>
    <s v="MTWRF"/>
    <s v="No"/>
    <s v="Yes"/>
    <s v="Y"/>
    <n v="0"/>
  </r>
  <r>
    <s v="13078"/>
    <s v="99161"/>
    <s v="107"/>
    <x v="3"/>
    <x v="1"/>
    <x v="0"/>
    <s v="20"/>
    <s v="102"/>
    <s v="H"/>
    <n v="1"/>
    <s v="SPT. FAMILY FARE #1530 FIRST A"/>
    <s v="699 US 2, ST. IGNACE MI 49781 US"/>
    <n v="3.1254309583455302"/>
    <s v="-13860"/>
    <s v="7"/>
    <d v="1899-12-30T11:07:55"/>
    <d v="1899-12-30T11:17:36"/>
    <n v="0"/>
    <n v="9.683574621414877"/>
    <s v="-84.7195217"/>
    <s v="45.8573467"/>
    <n v="1.06271820102526"/>
    <n v="0"/>
    <n v="0"/>
    <s v="102_Friday"/>
    <s v="102_Week4_Friday"/>
    <n v="1"/>
    <n v="0"/>
    <n v="2"/>
    <e v="#N/A"/>
    <n v="0"/>
    <n v="0"/>
    <s v="NO"/>
    <s v="MTWRF"/>
    <s v="No"/>
    <s v="Yes"/>
    <s v="Y"/>
    <n v="0"/>
  </r>
  <r>
    <s v="8567"/>
    <s v="99031"/>
    <s v="94"/>
    <x v="3"/>
    <x v="1"/>
    <x v="0"/>
    <s v="21"/>
    <s v="102"/>
    <s v="H"/>
    <n v="115"/>
    <s v="BLARNEY CASTLE #856"/>
    <s v="253 WEST US 2, ST IGNACE MI 49781 US"/>
    <n v="1.59237379208207"/>
    <s v="-13861"/>
    <s v="7"/>
    <d v="1899-12-30T11:19:11"/>
    <d v="1899-12-30T11:33:16"/>
    <n v="0"/>
    <n v="14.077777776666666"/>
    <s v="-84.7367883"/>
    <s v="45.8561457"/>
    <n v="0.90119973979693901"/>
    <n v="0"/>
    <n v="0"/>
    <s v="102_Friday"/>
    <s v="102_Week4_Friday"/>
    <n v="1"/>
    <n v="0"/>
    <n v="116"/>
    <e v="#N/A"/>
    <n v="224.00120000000001"/>
    <n v="152.72749999999999"/>
    <s v="NO"/>
    <s v="MTWRF"/>
    <s v="No"/>
    <s v="Yes"/>
    <s v="Y"/>
    <n v="0"/>
  </r>
  <r>
    <s v="11852"/>
    <s v="99031"/>
    <s v="148"/>
    <x v="3"/>
    <x v="1"/>
    <x v="0"/>
    <s v="22"/>
    <s v="102"/>
    <s v="H"/>
    <n v="114"/>
    <s v="BLARNEY CASTLE #850"/>
    <s v="98 W. US 2, ST. IGNACE MI 49781 US"/>
    <n v="1.19266442768276"/>
    <s v="-13862"/>
    <s v="7"/>
    <d v="1899-12-30T11:34:28"/>
    <d v="1899-12-30T11:47:34"/>
    <n v="0"/>
    <n v="13.094444443333334"/>
    <s v="-84.7573383"/>
    <s v="45.854595"/>
    <n v="1.0002249036137401"/>
    <n v="0"/>
    <n v="0"/>
    <s v="102_Friday"/>
    <s v="102_Week4_Friday"/>
    <n v="1"/>
    <n v="0"/>
    <n v="115"/>
    <e v="#N/A"/>
    <n v="142.27619999999999"/>
    <n v="89.587500000000006"/>
    <s v="NO"/>
    <s v="MTWRF"/>
    <s v="No"/>
    <s v="Yes"/>
    <s v="Y"/>
    <n v="0"/>
  </r>
  <r>
    <s v="14908"/>
    <s v="73543"/>
    <s v="0"/>
    <x v="3"/>
    <x v="1"/>
    <x v="0"/>
    <s v="23"/>
    <s v="102"/>
    <s v="H"/>
    <n v="117"/>
    <s v="JOHNNIE'S RESTAURANT"/>
    <s v="748 US-2, ST IGNACE MI 49781 US"/>
    <n v="0.18671086803078701"/>
    <s v="-13863"/>
    <s v="7"/>
    <d v="1899-12-30T11:47:44"/>
    <d v="1899-12-30T11:57:48"/>
    <n v="0"/>
    <n v="10.061111110000001"/>
    <s v="-84.75362"/>
    <s v="45.854994"/>
    <n v="0.18161045602571901"/>
    <n v="0"/>
    <n v="0"/>
    <s v="102_Friday"/>
    <s v="102_Week4_Friday"/>
    <n v="1"/>
    <n v="0"/>
    <n v="118"/>
    <e v="#N/A"/>
    <n v="66.811199999999999"/>
    <n v="0"/>
    <s v="NO"/>
    <s v="MTWRF"/>
    <s v="No"/>
    <s v="Yes"/>
    <s v="Y"/>
    <n v="0"/>
  </r>
  <r>
    <s v="1847"/>
    <s v="70010"/>
    <s v="0"/>
    <x v="3"/>
    <x v="1"/>
    <x v="0"/>
    <s v="24"/>
    <s v="102"/>
    <s v="F"/>
    <n v="90"/>
    <s v="DARROW'S FAMILY RESTAURANT"/>
    <s v="301 N. LOUVINGNY P.O.BOX 857, MACKINAW CITY MI 49701 US"/>
    <n v="10.2761957198381"/>
    <s v="-13864"/>
    <s v="7"/>
    <d v="1899-12-30T12:08:05"/>
    <d v="1899-12-30T12:17:46"/>
    <n v="0"/>
    <n v="9.683574621414877"/>
    <s v="-84.734854"/>
    <s v="45.784022"/>
    <n v="6.4498371329301998"/>
    <n v="0"/>
    <n v="0"/>
    <s v="102_Friday"/>
    <s v="102_Week4_Friday"/>
    <n v="1"/>
    <n v="0"/>
    <n v="91"/>
    <s v="102_Week4_Friday"/>
    <n v="285.51620000000003"/>
    <n v="0"/>
    <s v="NO"/>
    <s v="MTWRF"/>
    <s v="No"/>
    <s v="No"/>
    <s v="Y"/>
    <m/>
  </r>
  <r>
    <s v="2018"/>
    <s v="99046"/>
    <s v="12"/>
    <x v="3"/>
    <x v="1"/>
    <x v="0"/>
    <s v="25"/>
    <s v="102"/>
    <s v="F"/>
    <n v="85"/>
    <s v="MACKINAW CITY SHELL OIL"/>
    <s v="101 JANET ST., MACKINAW CITY MI 49701 US"/>
    <n v="0.40899466164410098"/>
    <s v="-13865"/>
    <s v="6"/>
    <d v="1899-12-30T12:18:10"/>
    <d v="1899-12-30T12:24:10"/>
    <n v="0"/>
    <n v="6.0055555549999999"/>
    <s v="-84.733432"/>
    <s v="45.783377"/>
    <n v="8.2307241025885894E-2"/>
    <n v="0"/>
    <n v="0"/>
    <s v="102_Friday"/>
    <s v="102_Week4_Friday"/>
    <n v="1"/>
    <n v="0"/>
    <n v="86"/>
    <s v="102_Week4_Friday"/>
    <n v="33.9"/>
    <n v="48.005000000000003"/>
    <s v="NO"/>
    <s v="MTWRF"/>
    <s v="No"/>
    <s v="No"/>
    <s v="Y"/>
    <m/>
  </r>
  <r>
    <s v="1850"/>
    <s v="70013"/>
    <s v="0"/>
    <x v="3"/>
    <x v="1"/>
    <x v="0"/>
    <s v="26"/>
    <s v="102"/>
    <s v="F"/>
    <n v="95"/>
    <s v="THE BRIDGEVIEW 24-HR DINER"/>
    <s v="110 W. CENTRAL, MACKINAW CITY MI 49701 US"/>
    <n v="0.54840352758765198"/>
    <s v="-13866"/>
    <s v="7"/>
    <d v="1899-12-30T12:24:43"/>
    <d v="1899-12-30T12:34:24"/>
    <n v="0"/>
    <n v="9.683574621414877"/>
    <s v="-84.7335357"/>
    <s v="45.7820272"/>
    <n v="0.174339680941825"/>
    <n v="7"/>
    <n v="0.31818181818181801"/>
    <s v="102_Friday"/>
    <s v="102_Week4_Friday"/>
    <n v="1"/>
    <n v="0"/>
    <n v="96"/>
    <s v="102_Week4_Friday"/>
    <n v="85.231200000000001"/>
    <n v="0"/>
    <s v="NO"/>
    <s v="MTWRF"/>
    <s v="No"/>
    <s v="No"/>
    <s v="Y"/>
    <m/>
  </r>
  <r>
    <s v=""/>
    <m/>
    <m/>
    <x v="3"/>
    <x v="1"/>
    <x v="0"/>
    <s v=""/>
    <m/>
    <m/>
    <m/>
    <s v="Alpena Depot"/>
    <s v="120 E Herman St,, Alpena 49707 US"/>
    <n v="106.523317286745"/>
    <s v="-13158"/>
    <m/>
    <d v="1899-12-30T14:20:56"/>
    <d v="1899-12-30T14:20:56"/>
    <n v="0"/>
    <m/>
    <s v="-83.416387"/>
    <s v="45.0710235"/>
    <n v="109.15572766279701"/>
    <m/>
    <m/>
    <s v="102_Friday"/>
    <s v="102_Week4_Friday"/>
    <n v="20"/>
    <m/>
    <n v="1"/>
    <e v="#N/A"/>
    <m/>
    <m/>
    <m/>
    <m/>
    <s v="Yes"/>
    <s v="Yes"/>
    <m/>
    <m/>
  </r>
  <r>
    <s v="2075"/>
    <s v="70634"/>
    <s v="0"/>
    <x v="3"/>
    <x v="1"/>
    <x v="1"/>
    <s v="1"/>
    <s v="102"/>
    <s v="W"/>
    <n v="10"/>
    <s v="Magnaloy Coupling"/>
    <s v="501 Commerce Drive P.O. Box 455, Alpena MI 49707 US"/>
    <n v="2.2585169486701502"/>
    <s v="-13714"/>
    <s v="7"/>
    <d v="1899-12-30T06:02:15"/>
    <d v="1899-12-30T06:16:43"/>
    <n v="0"/>
    <n v="14.466666666666667"/>
    <s v="-83.4236967"/>
    <s v="45.0757233"/>
    <n v="0.72558000344965901"/>
    <n v="28"/>
    <n v="0.51851851851851805"/>
    <s v="102_Monday"/>
    <s v="102_Week4_Monday"/>
    <n v="1"/>
    <n v="66"/>
    <n v="11"/>
    <s v="102_Week4_Wednesday"/>
    <n v="137.26499999999999"/>
    <n v="154.4512"/>
    <s v="NO"/>
    <s v="MTWRF"/>
    <s v="No"/>
    <s v="Yes"/>
    <s v="Y"/>
    <n v="66"/>
  </r>
  <r>
    <s v="1985"/>
    <s v="70537"/>
    <s v="0"/>
    <x v="3"/>
    <x v="1"/>
    <x v="1"/>
    <s v="2"/>
    <s v="102"/>
    <s v="T"/>
    <n v="4"/>
    <s v="Shalla's"/>
    <s v="326 Long Lake Ave, Alpena MI 49707 US"/>
    <n v="2.0254985969513699"/>
    <s v="-13715"/>
    <s v="7"/>
    <d v="1899-12-30T06:18:45"/>
    <d v="1899-12-30T06:35:05"/>
    <n v="0"/>
    <n v="16.324999999999999"/>
    <s v="-83.431821"/>
    <s v="45.072337"/>
    <n v="0.74106306209607598"/>
    <n v="0"/>
    <n v="0"/>
    <s v="102_Monday"/>
    <s v="102_Week4_Monday"/>
    <n v="1"/>
    <n v="0"/>
    <n v="5"/>
    <s v="102_Week4_Tuesday"/>
    <n v="84.87"/>
    <n v="85.361199999999997"/>
    <s v="NO"/>
    <s v="MTWRF"/>
    <s v="No"/>
    <s v="Yes"/>
    <s v="Y"/>
    <n v="0"/>
  </r>
  <r>
    <s v="15577"/>
    <s v="73549"/>
    <s v="0"/>
    <x v="3"/>
    <x v="1"/>
    <x v="1"/>
    <s v="3"/>
    <s v="102"/>
    <s v="T"/>
    <n v="590"/>
    <s v="BOLTON BAR"/>
    <s v="9101 S. BOLTON RD, POSEN MI 49776 US"/>
    <n v="17.483726311474999"/>
    <s v="-13716"/>
    <s v="7"/>
    <d v="1899-12-30T06:52:33"/>
    <d v="1899-12-30T07:05:03"/>
    <n v="0"/>
    <n v="12.5"/>
    <s v="-83.589863"/>
    <s v="45.179118"/>
    <n v="12.9907310337389"/>
    <n v="0"/>
    <n v="0"/>
    <s v="102_Monday"/>
    <s v="102_Week4_Monday"/>
    <n v="1"/>
    <n v="0"/>
    <n v="591"/>
    <s v="102_Week4_Tuesday"/>
    <n v="27.723700000000001"/>
    <n v="0"/>
    <s v="NO"/>
    <s v="MTWRF"/>
    <s v="No"/>
    <s v="Yes"/>
    <s v="Y"/>
    <n v="0"/>
  </r>
  <r>
    <s v="2653"/>
    <s v="71251"/>
    <s v="0"/>
    <x v="3"/>
    <x v="1"/>
    <x v="1"/>
    <s v="4"/>
    <s v="102"/>
    <s v="T"/>
    <n v="560"/>
    <s v="FIRST MERIT BANK 0100217"/>
    <s v="10875 Michigan Ave 101 N. Washington Ave., Posen MI 49776 US"/>
    <n v="13.1096754930913"/>
    <s v="-13717"/>
    <s v="6"/>
    <d v="1899-12-30T07:18:10"/>
    <d v="1899-12-30T07:27:51"/>
    <n v="0"/>
    <n v="9.683574621414877"/>
    <s v="-83.6986898"/>
    <s v="45.2639402"/>
    <n v="11.3042027144669"/>
    <n v="0"/>
    <m/>
    <s v="102_Monday"/>
    <s v="102_Week4_Monday"/>
    <n v="1"/>
    <n v="0"/>
    <n v="561"/>
    <s v="102_Week4_Tuesday"/>
    <n v="0"/>
    <n v="0"/>
    <s v="NO"/>
    <s v="MTWRF"/>
    <s v="No"/>
    <s v="Yes"/>
    <s v="Y"/>
    <n v="0"/>
  </r>
  <r>
    <s v="14866"/>
    <s v="73540"/>
    <s v="0"/>
    <x v="3"/>
    <x v="1"/>
    <x v="1"/>
    <s v="5"/>
    <s v="102"/>
    <s v="T"/>
    <n v="540"/>
    <s v="ROUTE 65 DINER"/>
    <s v="10760 MICHIGAN AVE, POSEN MI 49776 US"/>
    <n v="0.23114934563636799"/>
    <s v="-13718"/>
    <s v="6"/>
    <d v="1899-12-30T07:28:05"/>
    <d v="1899-12-30T07:29:23"/>
    <n v="0"/>
    <n v="1.3"/>
    <s v="-83.699165"/>
    <s v="45.265733"/>
    <n v="0.12368098054610401"/>
    <n v="0"/>
    <n v="0"/>
    <s v="102_Monday"/>
    <s v="102_Week4_Monday"/>
    <n v="1"/>
    <n v="0"/>
    <n v="541"/>
    <s v="102_Week4_Tuesday"/>
    <n v="34.215000000000003"/>
    <n v="0"/>
    <s v="NO"/>
    <s v="MTWRF"/>
    <s v="No"/>
    <s v="Yes"/>
    <s v="Y"/>
    <n v="0"/>
  </r>
  <r>
    <s v="9732"/>
    <s v="99031"/>
    <s v="104"/>
    <x v="3"/>
    <x v="1"/>
    <x v="1"/>
    <s v="6"/>
    <s v="102"/>
    <s v="T"/>
    <n v="530"/>
    <s v="BLARNEY CASTLE"/>
    <s v="10698 MICHIGAN AVE POSEN EZ MART #772, POSEN MI 49776 US"/>
    <n v="0.11862808093428601"/>
    <s v="-13719"/>
    <s v="7"/>
    <d v="1899-12-30T07:29:30"/>
    <d v="1899-12-30T07:36:06"/>
    <n v="0"/>
    <n v="6.6083333333333334"/>
    <s v="-83.69931"/>
    <s v="45.266653"/>
    <n v="6.3478277921764997E-2"/>
    <n v="0"/>
    <n v="0"/>
    <s v="102_Monday"/>
    <s v="102_Week4_Monday"/>
    <n v="1"/>
    <n v="0"/>
    <n v="531"/>
    <s v="102_Week4_Tuesday"/>
    <n v="64.046199999999999"/>
    <n v="84.907499999999999"/>
    <s v="NO"/>
    <s v="MTWRF"/>
    <s v="No"/>
    <s v="Yes"/>
    <s v="Y"/>
    <n v="0"/>
  </r>
  <r>
    <s v="11400"/>
    <s v="73413"/>
    <s v="0"/>
    <x v="3"/>
    <x v="1"/>
    <x v="1"/>
    <s v="7"/>
    <s v="102"/>
    <s v="T"/>
    <n v="565"/>
    <s v="HINCKA LOGGING LLC"/>
    <s v="6464 LAKE AUGUSTA HWY, POSEN MI 49776 US"/>
    <n v="3.6883944142609799"/>
    <s v="-13720"/>
    <s v="7"/>
    <d v="1899-12-30T07:39:47"/>
    <d v="1899-12-30T07:51:02"/>
    <n v="0"/>
    <n v="11.258333333333333"/>
    <s v="-83.7107533"/>
    <s v="45.3083383"/>
    <n v="3.2582614604933799"/>
    <n v="105"/>
    <n v="2.0192307692307701"/>
    <s v="102_Monday"/>
    <s v="102_Week4_Monday"/>
    <n v="1"/>
    <n v="518"/>
    <n v="566"/>
    <s v="102_Week4_Tuesday"/>
    <n v="268.84750000000003"/>
    <n v="279.78500000000003"/>
    <s v="NO"/>
    <s v="MTWRF"/>
    <s v="No"/>
    <s v="Yes"/>
    <s v="Y"/>
    <n v="518"/>
  </r>
  <r>
    <s v="2248"/>
    <s v="70822"/>
    <s v="0"/>
    <x v="3"/>
    <x v="1"/>
    <x v="1"/>
    <s v="8"/>
    <s v="102"/>
    <s v="F"/>
    <n v="5"/>
    <s v="Cadillac Products"/>
    <s v="4858 Williams Rd., Rogers City MI 49779 US"/>
    <n v="5.2137428186833903"/>
    <s v="-13721"/>
    <s v="7"/>
    <d v="1899-12-30T07:56:16"/>
    <d v="1899-12-30T07:59:02"/>
    <n v="0"/>
    <n v="2.7666666666666666"/>
    <s v="-83.7418683"/>
    <s v="45.3504617"/>
    <n v="5.1469015050516997"/>
    <n v="3"/>
    <n v="5.4545454545454501E-2"/>
    <s v="102_Monday"/>
    <s v="102_Week4_Monday"/>
    <n v="1"/>
    <n v="144"/>
    <n v="6"/>
    <s v="102_Week4_Friday"/>
    <n v="129.8237"/>
    <n v="142.0487"/>
    <s v="NO"/>
    <s v="MTWRF"/>
    <s v="No"/>
    <s v="Yes"/>
    <s v="Y"/>
    <n v="144"/>
  </r>
  <r>
    <s v="2557"/>
    <s v="99061"/>
    <s v="112"/>
    <x v="3"/>
    <x v="1"/>
    <x v="1"/>
    <s v="9"/>
    <s v="102"/>
    <s v="T"/>
    <n v="150"/>
    <s v="FAMILY FARE #1502"/>
    <s v="100 S. BRADLEY HWY., ROGERS CITY MI 49779 US"/>
    <n v="6.9848133865743902"/>
    <s v="-13722"/>
    <s v="7"/>
    <d v="1899-12-30T08:06:01"/>
    <d v="1899-12-30T08:35:00"/>
    <n v="0"/>
    <n v="28.983333333333334"/>
    <s v="-83.825057"/>
    <s v="45.41273"/>
    <n v="6.4363051730411502"/>
    <n v="0"/>
    <n v="0"/>
    <s v="102_Monday"/>
    <s v="102_Week4_Monday"/>
    <n v="1"/>
    <n v="15"/>
    <n v="151"/>
    <s v="102_Week4_Tuesday"/>
    <n v="62.151200000000003"/>
    <n v="51.56"/>
    <s v="NO"/>
    <s v="MTWRF"/>
    <s v="No"/>
    <s v="Yes"/>
    <s v="Y"/>
    <n v="15"/>
  </r>
  <r>
    <s v="13139"/>
    <s v="99161"/>
    <s v="112"/>
    <x v="3"/>
    <x v="1"/>
    <x v="1"/>
    <s v="10"/>
    <s v="102"/>
    <s v="T"/>
    <n v="1"/>
    <s v="FAMILY FARE #1502 FIRST AID"/>
    <s v="100 S. BRADLEY HWY., ROGERS CITY MI 49779 US"/>
    <n v="0"/>
    <s v="-13723"/>
    <s v="7"/>
    <d v="1899-12-30T08:35:00"/>
    <d v="1899-12-30T08:35:10"/>
    <n v="0"/>
    <n v="0.17500000000000002"/>
    <s v="-83.825057"/>
    <s v="45.41273"/>
    <m/>
    <n v="0"/>
    <n v="0"/>
    <s v="102_Monday"/>
    <s v="102_Week4_Monday"/>
    <n v="1"/>
    <n v="0"/>
    <n v="2"/>
    <s v="102_Week4_Tuesday"/>
    <n v="0"/>
    <n v="1.4975000000000001"/>
    <s v="NO"/>
    <s v="MTWRF"/>
    <s v="No"/>
    <s v="Yes"/>
    <s v="Y"/>
    <n v="0"/>
  </r>
  <r>
    <s v="2565"/>
    <s v="71161"/>
    <s v="0"/>
    <x v="3"/>
    <x v="1"/>
    <x v="1"/>
    <s v="11"/>
    <s v="102"/>
    <s v="T"/>
    <n v="210"/>
    <s v="Lighthouse Restaurant"/>
    <s v="377 N. Third St., Rogers City MI 49779 US"/>
    <n v="2.57950347848237"/>
    <s v="-13724"/>
    <s v="7"/>
    <d v="1899-12-30T08:37:45"/>
    <d v="1899-12-30T08:53:47"/>
    <n v="0"/>
    <n v="16.033333333333335"/>
    <s v="-83.819732"/>
    <s v="45.422841"/>
    <n v="0.99647077171765397"/>
    <n v="0"/>
    <n v="0"/>
    <s v="102_Monday"/>
    <s v="102_Week4_Monday"/>
    <n v="1"/>
    <n v="0"/>
    <n v="211"/>
    <s v="102_Week4_Tuesday"/>
    <n v="57.993699999999997"/>
    <n v="10.952500000000001"/>
    <s v="NO"/>
    <s v="MTWRF"/>
    <s v="No"/>
    <s v="Yes"/>
    <s v="Y"/>
    <n v="0"/>
  </r>
  <r>
    <s v="11826"/>
    <s v="73444"/>
    <s v="0"/>
    <x v="3"/>
    <x v="1"/>
    <x v="1"/>
    <s v="12"/>
    <s v="102"/>
    <s v="T"/>
    <n v="131"/>
    <s v="FIRST CLASS AUTO REPAIR"/>
    <s v="498 S 6TH STREET, ROGER CITY MI 49779 US"/>
    <n v="3.3352466952055702"/>
    <s v="-13725"/>
    <s v="7"/>
    <d v="1899-12-30T08:57:07"/>
    <d v="1899-12-30T09:05:59"/>
    <n v="0"/>
    <n v="8.875"/>
    <s v="-83.814552"/>
    <s v="45.410736"/>
    <n v="1.06153671434703"/>
    <n v="15"/>
    <n v="0.28846153846153799"/>
    <s v="102_Monday"/>
    <s v="102_Week4_Monday"/>
    <n v="1"/>
    <n v="44"/>
    <n v="132"/>
    <s v="102_Week4_Tuesday"/>
    <n v="36.869999999999997"/>
    <n v="36.869999999999997"/>
    <s v="NO"/>
    <s v="MTWRF"/>
    <s v="No"/>
    <s v="Yes"/>
    <s v="Y"/>
    <n v="44"/>
  </r>
  <r>
    <s v="1861"/>
    <s v="70024"/>
    <s v="0"/>
    <x v="3"/>
    <x v="1"/>
    <x v="1"/>
    <s v="13"/>
    <s v="102"/>
    <s v="T"/>
    <n v="120"/>
    <s v="CURTIS EXCAVATING"/>
    <s v="501 PARK DR, ROGERS CITY MI 49779 US"/>
    <n v="0.405889593064785"/>
    <s v="-13726"/>
    <s v="7"/>
    <d v="1899-12-30T09:06:24"/>
    <d v="1899-12-30T09:07:46"/>
    <n v="0"/>
    <n v="1.3666666666666667"/>
    <s v="-83.8145141"/>
    <s v="45.4088745"/>
    <n v="9.5296632597583905E-2"/>
    <n v="33"/>
    <n v="0.63461538461538503"/>
    <s v="102_Monday"/>
    <s v="102_Week4_Monday"/>
    <n v="1"/>
    <n v="110"/>
    <n v="121"/>
    <s v="102_Week4_Tuesday"/>
    <n v="99.35"/>
    <n v="87.942499999999995"/>
    <s v="NO"/>
    <s v="MTWRF"/>
    <s v="No"/>
    <s v="Yes"/>
    <s v="Y"/>
    <n v="110"/>
  </r>
  <r>
    <s v="2566"/>
    <s v="99103"/>
    <s v="52"/>
    <x v="3"/>
    <x v="1"/>
    <x v="1"/>
    <s v="14"/>
    <s v="102"/>
    <s v="T"/>
    <n v="140"/>
    <s v="ROGERS CITY EXPRESS STOP #164"/>
    <s v="285 Bradley Hwy P.O. Box 175, Rogers City MI 49779 US"/>
    <n v="1.26480247452855"/>
    <s v="-13727"/>
    <s v="5"/>
    <d v="1899-12-30T09:09:02"/>
    <d v="1899-12-30T09:12:35"/>
    <n v="0"/>
    <n v="3.5583333333333336"/>
    <s v="-83.825334"/>
    <s v="45.409494"/>
    <n v="0.56005015192152896"/>
    <n v="0"/>
    <n v="0"/>
    <s v="102_Monday"/>
    <s v="102_Week4_Monday"/>
    <n v="1"/>
    <n v="0"/>
    <n v="141"/>
    <s v="102_Week4_Tuesday"/>
    <n v="33.590000000000003"/>
    <n v="28.565000000000001"/>
    <s v="NO"/>
    <s v="MTWRF"/>
    <s v="No"/>
    <s v="Yes"/>
    <s v="Y"/>
    <n v="0"/>
  </r>
  <r>
    <s v="2242"/>
    <s v="73404"/>
    <s v="5"/>
    <x v="3"/>
    <x v="1"/>
    <x v="1"/>
    <s v="15"/>
    <s v="102"/>
    <s v="W"/>
    <n v="280"/>
    <s v="Thunder Bay Health-Hillman"/>
    <s v="15774 STATE STREET PO BOX 427, HILLMAN MI 49746 US"/>
    <n v="30.9819735959172"/>
    <s v="-13728"/>
    <s v="7"/>
    <d v="1899-12-30T09:43:34"/>
    <d v="1899-12-30T09:43:56"/>
    <n v="0"/>
    <n v="0.3666666666666667"/>
    <s v="-83.9016567"/>
    <s v="45.0699433"/>
    <n v="26.727275322619899"/>
    <n v="0"/>
    <n v="0"/>
    <s v="102_Monday"/>
    <s v="102_Week4_Monday"/>
    <n v="1"/>
    <n v="0"/>
    <n v="281"/>
    <s v="102_Week4_Wednesday"/>
    <n v="97.793700000000001"/>
    <n v="88.965000000000003"/>
    <s v="NO"/>
    <s v="MTWRF"/>
    <s v="No"/>
    <s v="Yes"/>
    <s v="Y"/>
    <n v="0"/>
  </r>
  <r>
    <s v="14390"/>
    <s v="99152"/>
    <s v="0"/>
    <x v="3"/>
    <x v="1"/>
    <x v="1"/>
    <s v="16"/>
    <s v="102"/>
    <s v="W"/>
    <n v="260"/>
    <s v="HILLMAN IMAGING DEPT."/>
    <s v="15774 STATE STREET, HILLMAN MI 49746 US"/>
    <n v="0"/>
    <s v="-13729"/>
    <s v="7"/>
    <d v="1899-12-30T09:43:56"/>
    <d v="1899-12-30T09:59:55"/>
    <n v="0"/>
    <n v="15.983333333333334"/>
    <s v="-83.9016567"/>
    <s v="45.0699433"/>
    <m/>
    <n v="0"/>
    <n v="0"/>
    <s v="102_Monday"/>
    <s v="102_Week4_Monday"/>
    <n v="1"/>
    <n v="0"/>
    <n v="261"/>
    <s v="102_Week4_Wednesday"/>
    <n v="96.14"/>
    <n v="96.14"/>
    <s v="NO"/>
    <s v="MTWRF"/>
    <s v="No"/>
    <s v="Yes"/>
    <s v="Y"/>
    <n v="0"/>
  </r>
  <r>
    <s v="2861"/>
    <s v="73029"/>
    <s v="0"/>
    <x v="3"/>
    <x v="1"/>
    <x v="1"/>
    <s v="17"/>
    <s v="102"/>
    <s v="W"/>
    <n v="295"/>
    <s v="HILLMAN HIGH SCHOOL"/>
    <s v="26045 M-32, HILLMAN MI 49746 US"/>
    <n v="4.5776529088616398"/>
    <s v="-13730"/>
    <s v="6"/>
    <d v="1899-12-30T10:04:30"/>
    <d v="1899-12-30T10:14:11"/>
    <n v="0"/>
    <n v="9.683574621414877"/>
    <s v="-83.9009103175832"/>
    <s v="45.0351961742746"/>
    <n v="2.56384015002291"/>
    <n v="0"/>
    <n v="0"/>
    <s v="102_Monday"/>
    <s v="102_Week4_Monday"/>
    <n v="1"/>
    <n v="0"/>
    <n v="296"/>
    <s v="102_Week4_Wednesday"/>
    <n v="0"/>
    <n v="7.5162000000000004"/>
    <s v="NO"/>
    <s v="MTWRF"/>
    <s v="No"/>
    <s v="Yes"/>
    <s v="Y"/>
    <n v="0"/>
  </r>
  <r>
    <s v="2665"/>
    <s v="71263"/>
    <s v="0"/>
    <x v="3"/>
    <x v="1"/>
    <x v="1"/>
    <s v="18"/>
    <s v="102"/>
    <s v="M"/>
    <n v="0"/>
    <s v="MDOT-Mio"/>
    <s v="305 W. M-72 P.O. Box 437, Mio MI 48647 US"/>
    <n v="40.393227668479099"/>
    <s v="-13731"/>
    <s v="0"/>
    <d v="1899-12-30T10:54:35"/>
    <d v="1899-12-30T11:04:16"/>
    <n v="0"/>
    <n v="9.683574621414877"/>
    <s v="-84.133425"/>
    <s v="44.651164"/>
    <n v="36.319225011253899"/>
    <n v="0"/>
    <m/>
    <s v="102_Monday"/>
    <s v="102_Week4_Monday"/>
    <n v="1"/>
    <n v="0"/>
    <n v="1"/>
    <s v="102_Week4_Monday"/>
    <n v="0"/>
    <n v="0"/>
    <s v="NO"/>
    <s v="MTWRF"/>
    <s v="No"/>
    <s v="No"/>
    <s v="Y"/>
    <m/>
  </r>
  <r>
    <s v="2644"/>
    <s v="71241"/>
    <s v="0"/>
    <x v="3"/>
    <x v="1"/>
    <x v="1"/>
    <s v="19"/>
    <s v="103"/>
    <s v="M"/>
    <n v="0"/>
    <s v="Bernard Building - Hillman"/>
    <s v="27300 M-32 P.O. Box 398, Hillman MI 49746 US"/>
    <n v="41.9536411147565"/>
    <s v="-13732"/>
    <s v="7"/>
    <d v="1899-12-30T11:46:13"/>
    <d v="1899-12-30T11:50:41"/>
    <n v="0"/>
    <n v="4.4666666666666668"/>
    <s v="-83.893919"/>
    <s v="45.056978"/>
    <n v="37.936675934982198"/>
    <n v="0"/>
    <n v="0"/>
    <s v="102_Monday"/>
    <s v="102_Week4_Monday"/>
    <n v="1"/>
    <n v="0"/>
    <n v="1"/>
    <s v="103_Week4_Monday"/>
    <n v="47.284999999999997"/>
    <n v="45.965000000000003"/>
    <s v="NO"/>
    <s v="MTWRF"/>
    <s v="Yes"/>
    <s v="No"/>
    <s v="Y"/>
    <n v="0"/>
  </r>
  <r>
    <s v="2241"/>
    <s v="99031"/>
    <s v="138"/>
    <x v="3"/>
    <x v="1"/>
    <x v="1"/>
    <s v="20"/>
    <s v="102"/>
    <s v="W"/>
    <n v="330"/>
    <s v="BLARNEY CASTLE"/>
    <s v="27400 M-32, Hillman MI 49746 US"/>
    <n v="6.2266470864415203E-2"/>
    <s v="-13733"/>
    <s v="7"/>
    <d v="1899-12-30T11:50:45"/>
    <d v="1899-12-30T12:13:27"/>
    <n v="0"/>
    <n v="22.7"/>
    <s v="-83.89283"/>
    <s v="45.057549"/>
    <n v="6.12762589433275E-2"/>
    <n v="0"/>
    <n v="0"/>
    <s v="102_Monday"/>
    <s v="102_Week4_Monday"/>
    <n v="1"/>
    <n v="0"/>
    <n v="331"/>
    <s v="102_Week4_Wednesday"/>
    <n v="124.325"/>
    <n v="133.23500000000001"/>
    <s v="NO"/>
    <s v="MTWRF"/>
    <s v="No"/>
    <s v="Yes"/>
    <s v="Y"/>
    <n v="0"/>
  </r>
  <r>
    <s v="12681"/>
    <s v="99126"/>
    <s v="0"/>
    <x v="3"/>
    <x v="1"/>
    <x v="1"/>
    <s v="21"/>
    <s v="105"/>
    <s v="T"/>
    <n v="297"/>
    <s v="HILLMAN ACE HARDWARE"/>
    <s v="27500 M 32, HILLMAN MI 49746 US"/>
    <n v="6.7241018638014793E-2"/>
    <s v="-13734"/>
    <s v="6"/>
    <d v="1899-12-30T12:13:31"/>
    <d v="1899-12-30T12:18:44"/>
    <n v="0"/>
    <n v="5.2166666666666668"/>
    <s v="-83.891535"/>
    <s v="45.0577833"/>
    <n v="6.6171696515710601E-2"/>
    <n v="0"/>
    <n v="0"/>
    <s v="102_Monday"/>
    <s v="102_Week4_Monday"/>
    <n v="1"/>
    <n v="0"/>
    <n v="298"/>
    <s v="105_Week4_Tuesday"/>
    <n v="10.345000000000001"/>
    <n v="10.345000000000001"/>
    <s v="NO"/>
    <s v="MTWRF"/>
    <s v="Yes"/>
    <s v="Yes"/>
    <s v="Y"/>
    <n v="0"/>
  </r>
  <r>
    <s v="2180"/>
    <s v="70747"/>
    <s v="0"/>
    <x v="3"/>
    <x v="1"/>
    <x v="1"/>
    <s v="22"/>
    <s v="102"/>
    <s v="W"/>
    <n v="220"/>
    <s v="K &amp; T Party Store"/>
    <s v="10084 M-32, Herron MI 49744 US"/>
    <n v="10.9240553136915"/>
    <s v="-13735"/>
    <s v="6"/>
    <d v="1899-12-30T12:29:39"/>
    <d v="1899-12-30T12:39:20"/>
    <n v="0"/>
    <n v="9.683574621414877"/>
    <s v="-83.656807"/>
    <s v="45.06529"/>
    <n v="11.6800034729589"/>
    <n v="0"/>
    <n v="0"/>
    <s v="102_Monday"/>
    <s v="102_Week4_Monday"/>
    <n v="1"/>
    <n v="0"/>
    <n v="221"/>
    <s v="102_Week4_Wednesday"/>
    <n v="29.28"/>
    <n v="28.65"/>
    <s v="NO"/>
    <s v="MTWRF"/>
    <s v="No"/>
    <s v="Yes"/>
    <s v="Y"/>
    <n v="0"/>
  </r>
  <r>
    <s v="2857"/>
    <s v="73020"/>
    <s v="0"/>
    <x v="3"/>
    <x v="1"/>
    <x v="1"/>
    <s v="23"/>
    <s v="102"/>
    <s v="W"/>
    <n v="215"/>
    <s v="ALPENA CRTC BASE SERVICES #122"/>
    <s v="5884 A-STREET, ALPENA MI 49707-8125 US"/>
    <n v="7.6128070410340998"/>
    <s v="-13736"/>
    <s v="0"/>
    <d v="1899-12-30T12:46:57"/>
    <d v="1899-12-30T12:56:38"/>
    <n v="0"/>
    <n v="9.683574621414877"/>
    <s v="-83.570388"/>
    <s v="45.077396"/>
    <n v="5.7226878825618304"/>
    <n v="0"/>
    <n v="0"/>
    <s v="102_Monday"/>
    <s v="102_Week4_Monday"/>
    <n v="1"/>
    <n v="0"/>
    <n v="216"/>
    <s v="102_Week4_Wednesday"/>
    <n v="753.47500000000002"/>
    <n v="146.43"/>
    <s v="NO"/>
    <s v="MTWRF"/>
    <s v="No"/>
    <s v="Yes"/>
    <s v="Y"/>
    <n v="0"/>
  </r>
  <r>
    <s v="11842"/>
    <s v="73445"/>
    <s v="0"/>
    <x v="3"/>
    <x v="1"/>
    <x v="1"/>
    <s v="24"/>
    <s v="102"/>
    <s v="W"/>
    <n v="212"/>
    <s v="ALPENA CRTC CIVIL ENGINEERING"/>
    <s v="5884 A STREET BUILDING 122, ALPENA MI 49707 US"/>
    <n v="0"/>
    <s v="-13737"/>
    <s v="7"/>
    <d v="1899-12-30T12:56:38"/>
    <d v="1899-12-30T13:02:53"/>
    <n v="0"/>
    <n v="6.25"/>
    <s v="-83.570388"/>
    <s v="45.077396"/>
    <m/>
    <n v="0"/>
    <n v="0"/>
    <s v="102_Monday"/>
    <s v="102_Week4_Monday"/>
    <n v="1"/>
    <n v="0"/>
    <n v="213"/>
    <s v="102_Week4_Wednesday"/>
    <n v="106.7"/>
    <n v="50.924999999999997"/>
    <s v="NO"/>
    <s v="MTWRF"/>
    <s v="No"/>
    <s v="Yes"/>
    <s v="Y"/>
    <n v="0"/>
  </r>
  <r>
    <s v="9052"/>
    <s v="73277"/>
    <s v="0"/>
    <x v="3"/>
    <x v="1"/>
    <x v="1"/>
    <s v="25"/>
    <s v="102"/>
    <s v="W"/>
    <n v="211"/>
    <s v="ALPENA CRTC-CUSTODIAL SERVICES"/>
    <s v="5884 A ST, ALPENA MI 49707 US"/>
    <n v="0"/>
    <s v="-13738"/>
    <s v="7"/>
    <d v="1899-12-30T13:02:53"/>
    <d v="1899-12-30T13:03:36"/>
    <n v="0"/>
    <n v="0.71666666666666667"/>
    <s v="-83.570388"/>
    <s v="45.077396"/>
    <m/>
    <n v="0"/>
    <n v="0"/>
    <s v="102_Monday"/>
    <s v="102_Week4_Monday"/>
    <n v="1"/>
    <n v="0"/>
    <n v="212"/>
    <s v="102_Week4_Wednesday"/>
    <n v="106.7"/>
    <n v="50.924999999999997"/>
    <s v="NO"/>
    <s v="MTWRF"/>
    <s v="No"/>
    <s v="Yes"/>
    <s v="Y"/>
    <n v="0"/>
  </r>
  <r>
    <s v="2918"/>
    <s v="73107"/>
    <s v="0"/>
    <x v="3"/>
    <x v="1"/>
    <x v="1"/>
    <s v="26"/>
    <s v="102"/>
    <s v="W"/>
    <n v="210"/>
    <s v="ALPENA CRTC VECHILE MAINTENANC"/>
    <s v="5884 A ST BLDG 7, ALPENA MI 49707 US"/>
    <n v="0"/>
    <s v="-13739"/>
    <s v="7"/>
    <d v="1899-12-30T13:03:36"/>
    <d v="1899-12-30T13:06:12"/>
    <n v="0"/>
    <n v="2.6"/>
    <s v="-83.570388"/>
    <s v="45.077396"/>
    <m/>
    <n v="2"/>
    <n v="3.8461538461538498E-2"/>
    <s v="102_Monday"/>
    <s v="102_Week4_Monday"/>
    <n v="1"/>
    <n v="22"/>
    <n v="211"/>
    <s v="102_Week4_Wednesday"/>
    <n v="37.5"/>
    <n v="33.75"/>
    <s v="NO"/>
    <s v="MTWRF"/>
    <s v="No"/>
    <s v="Yes"/>
    <s v="Y"/>
    <n v="22"/>
  </r>
  <r>
    <s v="2818"/>
    <s v="71425"/>
    <s v="0"/>
    <x v="3"/>
    <x v="1"/>
    <x v="1"/>
    <s v="27"/>
    <s v="102"/>
    <s v="W"/>
    <n v="180"/>
    <s v="ALPENA CRTC ROADS AND GROUNDS"/>
    <s v="5884 A STREET, ALPENA MI 49707 US"/>
    <n v="0"/>
    <s v="-13740"/>
    <s v="7"/>
    <d v="1899-12-30T13:06:12"/>
    <d v="1899-12-30T13:15:53"/>
    <n v="0"/>
    <n v="9.683574621414877"/>
    <s v="-83.570388"/>
    <s v="45.077396"/>
    <m/>
    <n v="0"/>
    <n v="0"/>
    <s v="102_Monday"/>
    <s v="102_Week4_Monday"/>
    <n v="1"/>
    <n v="10"/>
    <n v="181"/>
    <s v="102_Week4_Wednesday"/>
    <n v="16.809999999999999"/>
    <n v="16.809999999999999"/>
    <s v="NO"/>
    <s v="MTWRF"/>
    <s v="No"/>
    <s v="Yes"/>
    <s v="Y"/>
    <n v="10"/>
  </r>
  <r>
    <s v="13544"/>
    <s v="73495"/>
    <s v="0"/>
    <x v="3"/>
    <x v="1"/>
    <x v="1"/>
    <s v="28"/>
    <s v="102"/>
    <s v="W"/>
    <n v="175"/>
    <s v="ALPENA CRTC OPERATIONS"/>
    <s v="5884 A STREET, ALPENA MI 49707 US"/>
    <n v="0"/>
    <s v="-13741"/>
    <s v="7"/>
    <d v="1899-12-30T13:15:53"/>
    <d v="1899-12-30T13:16:18"/>
    <n v="0"/>
    <n v="0.41666666666666669"/>
    <s v="-83.570388"/>
    <s v="45.077396"/>
    <m/>
    <n v="0"/>
    <n v="0"/>
    <s v="102_Monday"/>
    <s v="102_Week4_Monday"/>
    <n v="1"/>
    <n v="24"/>
    <n v="176"/>
    <s v="102_Week4_Wednesday"/>
    <n v="19.350000000000001"/>
    <n v="19.350000000000001"/>
    <s v="NO"/>
    <s v="MTWRF"/>
    <s v="No"/>
    <s v="Yes"/>
    <s v="Y"/>
    <n v="24"/>
  </r>
  <r>
    <s v="2114"/>
    <s v="70676"/>
    <s v="0"/>
    <x v="3"/>
    <x v="1"/>
    <x v="1"/>
    <s v="29"/>
    <s v="102"/>
    <s v="W"/>
    <n v="500"/>
    <s v="Switzer Vet Clinic"/>
    <s v="3463 M-32 West, Alpena MI 49707 US"/>
    <n v="5.5804054401814902"/>
    <s v="-13742"/>
    <s v="7"/>
    <d v="1899-12-30T13:21:53"/>
    <d v="1899-12-30T13:28:57"/>
    <n v="0"/>
    <n v="7.0666666666666664"/>
    <s v="-83.520658"/>
    <s v="45.060796"/>
    <n v="3.5486814115080199"/>
    <n v="0"/>
    <n v="0"/>
    <s v="102_Monday"/>
    <s v="102_Week4_Monday"/>
    <n v="1"/>
    <n v="0"/>
    <n v="501"/>
    <s v="102_Week4_Wednesday"/>
    <n v="46.19"/>
    <n v="44.85"/>
    <s v="NO"/>
    <s v="MTWRF"/>
    <s v="No"/>
    <s v="Yes"/>
    <s v="Y"/>
    <n v="0"/>
  </r>
  <r>
    <s v="2122"/>
    <s v="70685"/>
    <s v="0"/>
    <x v="3"/>
    <x v="1"/>
    <x v="1"/>
    <s v="30"/>
    <s v="102"/>
    <s v="W"/>
    <n v="505"/>
    <s v="Don's Tractor Sales"/>
    <s v="2516 M-32 West, Alpena MI 49707 US"/>
    <n v="0.97712542861700102"/>
    <s v="-13743"/>
    <s v="7"/>
    <d v="1899-12-30T13:29:55"/>
    <d v="1899-12-30T13:50:51"/>
    <n v="0"/>
    <n v="20.933333333333334"/>
    <s v="-83.502195"/>
    <s v="45.062068"/>
    <n v="0.97250000422782201"/>
    <n v="6"/>
    <n v="0.115384615384615"/>
    <s v="102_Monday"/>
    <s v="102_Week4_Monday"/>
    <n v="1"/>
    <n v="11"/>
    <n v="506"/>
    <s v="102_Week4_Wednesday"/>
    <n v="103.95869999999999"/>
    <n v="92.275000000000006"/>
    <s v="NO"/>
    <s v="MTWRF"/>
    <s v="No"/>
    <s v="Yes"/>
    <s v="Y"/>
    <n v="11"/>
  </r>
  <r>
    <s v="2033"/>
    <s v="70588"/>
    <s v="0"/>
    <x v="3"/>
    <x v="1"/>
    <x v="1"/>
    <s v="31"/>
    <s v="102"/>
    <s v="M"/>
    <n v="0"/>
    <s v="Alpena Electric Motor Service"/>
    <s v="1581 M-32 West P.O. Box 565, Alpena MI 49707 US"/>
    <n v="1.02751935273409"/>
    <s v="-13744"/>
    <s v="7"/>
    <d v="1899-12-30T13:51:53"/>
    <d v="1899-12-30T13:57:54"/>
    <n v="0"/>
    <n v="6.0166666666666666"/>
    <s v="-83.4837433"/>
    <s v="45.0610183"/>
    <n v="0.91931772202474504"/>
    <n v="18"/>
    <n v="0.34615384615384598"/>
    <s v="102_Monday"/>
    <s v="102_Week4_Monday"/>
    <n v="1"/>
    <n v="102"/>
    <n v="1"/>
    <s v="102_Week4_Monday"/>
    <n v="109.19"/>
    <n v="92.644999999999996"/>
    <s v="NO"/>
    <s v="MTWRF"/>
    <s v="No"/>
    <s v="No"/>
    <s v="Y"/>
    <m/>
  </r>
  <r>
    <s v="2065"/>
    <s v="70623"/>
    <s v="0"/>
    <x v="3"/>
    <x v="1"/>
    <x v="1"/>
    <s v="32"/>
    <s v="102"/>
    <s v="M"/>
    <n v="0"/>
    <s v="Downtown Union 76"/>
    <s v="201 E. Chisholm St., Alpena MI 49707 US"/>
    <n v="5.6531500592827797"/>
    <s v="-13745"/>
    <s v="7"/>
    <d v="1899-12-30T14:03:33"/>
    <d v="1899-12-30T14:04:30"/>
    <n v="0"/>
    <n v="0.95833333333333337"/>
    <s v="-83.431776"/>
    <s v="45.061298"/>
    <n v="2.6632905042027599"/>
    <n v="17"/>
    <n v="0.32692307692307698"/>
    <s v="102_Monday"/>
    <s v="102_Week4_Monday"/>
    <n v="1"/>
    <n v="44"/>
    <n v="1"/>
    <s v="102_Week4_Monday"/>
    <n v="54.39"/>
    <n v="77.06"/>
    <s v="NO"/>
    <s v="MTWRF"/>
    <s v="No"/>
    <s v="No"/>
    <s v="Y"/>
    <m/>
  </r>
  <r>
    <s v="1960"/>
    <s v="70510"/>
    <s v="0"/>
    <x v="3"/>
    <x v="1"/>
    <x v="1"/>
    <s v="33"/>
    <s v="102"/>
    <s v="T"/>
    <n v="25"/>
    <s v="Alpena News"/>
    <s v="130 Park Place PO BOX 367, Alpena MI 49707 US"/>
    <n v="0.305624494329095"/>
    <s v="-13746"/>
    <s v="7"/>
    <d v="1899-12-30T14:04:49"/>
    <d v="1899-12-30T14:06:04"/>
    <n v="0"/>
    <n v="1.25"/>
    <s v="-83.43171"/>
    <s v="45.06197"/>
    <n v="7.2550018039792802E-2"/>
    <n v="0"/>
    <n v="0"/>
    <s v="102_Monday"/>
    <s v="102_Week4_Monday"/>
    <n v="1"/>
    <n v="0"/>
    <n v="26"/>
    <s v="102_Week4_Tuesday"/>
    <n v="48.155000000000001"/>
    <n v="41.22"/>
    <s v="NO"/>
    <s v="MTWRF"/>
    <s v="No"/>
    <s v="Yes"/>
    <s v="Y"/>
    <n v="0"/>
  </r>
  <r>
    <s v="2802"/>
    <s v="71408"/>
    <s v="0"/>
    <x v="3"/>
    <x v="1"/>
    <x v="1"/>
    <s v="34"/>
    <s v="102"/>
    <s v="W"/>
    <n v="70"/>
    <s v="UNITED WATER RECYCLE PLANT"/>
    <s v="210 HARBOR DRIVE, ALPENA MI 49707 US"/>
    <n v="0.91900159046053898"/>
    <s v="-13747"/>
    <s v="7"/>
    <d v="1899-12-30T14:06:59"/>
    <d v="1899-12-30T14:21:02"/>
    <n v="0"/>
    <n v="14.05"/>
    <s v="-83.4277"/>
    <s v="45.06033"/>
    <n v="0.212959861055078"/>
    <n v="0"/>
    <n v="0"/>
    <s v="102_Monday"/>
    <s v="102_Week4_Monday"/>
    <n v="1"/>
    <n v="0"/>
    <n v="71"/>
    <s v="102_Week4_Wednesday"/>
    <n v="95.99"/>
    <n v="159.02250000000001"/>
    <s v="NO"/>
    <s v="MTWRF"/>
    <s v="No"/>
    <s v="Yes"/>
    <s v="Y"/>
    <n v="0"/>
  </r>
  <r>
    <s v="2858"/>
    <s v="73026"/>
    <s v="0"/>
    <x v="3"/>
    <x v="1"/>
    <x v="1"/>
    <s v="35"/>
    <s v="102"/>
    <s v="W"/>
    <n v="60"/>
    <s v="UNITED WATER WATER FILTRATION"/>
    <s v="210 HARBOR DRIVE, ALPENA MI 49707 US"/>
    <n v="0"/>
    <s v="-13748"/>
    <s v="7"/>
    <d v="1899-12-30T14:21:02"/>
    <d v="1899-12-30T14:26:28"/>
    <n v="0"/>
    <n v="5.4333333333333336"/>
    <s v="-83.4277"/>
    <s v="45.06033"/>
    <m/>
    <n v="0"/>
    <n v="0"/>
    <s v="102_Monday"/>
    <s v="102_Week4_Monday"/>
    <n v="1"/>
    <n v="0"/>
    <n v="61"/>
    <s v="102_Week4_Wednesday"/>
    <n v="38.909999999999997"/>
    <n v="35.200000000000003"/>
    <s v="NO"/>
    <s v="MTWRF"/>
    <s v="No"/>
    <s v="Yes"/>
    <s v="Y"/>
    <n v="0"/>
  </r>
  <r>
    <s v="1962"/>
    <s v="70512"/>
    <s v="0"/>
    <x v="3"/>
    <x v="1"/>
    <x v="1"/>
    <s v="36"/>
    <s v="102"/>
    <s v="W"/>
    <n v="50"/>
    <s v="CLIFF ANSCHUETZ CHEVY - BODY"/>
    <s v="1074 US-23 NORTH, ALPENA MI 49707 US"/>
    <n v="6.6868003681302097"/>
    <s v="-13749"/>
    <s v="7"/>
    <d v="1899-12-30T14:33:09"/>
    <d v="1899-12-30T14:36:32"/>
    <n v="0"/>
    <n v="3.3833333333333333"/>
    <s v="-83.455893"/>
    <s v="45.08653"/>
    <n v="2.4849094809054599"/>
    <n v="3"/>
    <n v="5.7692307692307702E-2"/>
    <s v="102_Monday"/>
    <s v="102_Week4_Monday"/>
    <n v="1"/>
    <n v="55"/>
    <n v="51"/>
    <s v="102_Week4_Wednesday"/>
    <n v="30"/>
    <n v="35.770000000000003"/>
    <s v="NO"/>
    <s v="MTWRF"/>
    <s v="No"/>
    <s v="Yes"/>
    <s v="Y"/>
    <n v="55"/>
  </r>
  <r>
    <s v="2893"/>
    <s v="73073"/>
    <s v="0"/>
    <x v="3"/>
    <x v="1"/>
    <x v="1"/>
    <s v="37"/>
    <s v="102"/>
    <s v="W"/>
    <n v="40"/>
    <s v="CLIFF ANSCHUETZ CHEV - SERVICE"/>
    <s v="1074 US - 23 NORTH, ALPENA MI 49707 US"/>
    <n v="0"/>
    <s v="-13750"/>
    <s v="7"/>
    <d v="1899-12-30T14:36:32"/>
    <d v="1899-12-30T14:54:21"/>
    <n v="0"/>
    <n v="17.816666666666666"/>
    <s v="-83.455893"/>
    <s v="45.08653"/>
    <m/>
    <n v="0"/>
    <n v="0"/>
    <s v="102_Monday"/>
    <s v="102_Week4_Monday"/>
    <n v="1"/>
    <n v="0"/>
    <n v="41"/>
    <s v="102_Week4_Wednesday"/>
    <n v="100.995"/>
    <n v="113.77"/>
    <s v="NO"/>
    <s v="MTWRF"/>
    <s v="No"/>
    <s v="Yes"/>
    <s v="Y"/>
    <n v="0"/>
  </r>
  <r>
    <s v="2164"/>
    <s v="99053"/>
    <s v="3"/>
    <x v="3"/>
    <x v="1"/>
    <x v="1"/>
    <s v="38"/>
    <s v="102"/>
    <s v="T"/>
    <n v="15"/>
    <s v="AMOS MANUFACTURING"/>
    <s v="3490 US-23 NORTH, ALPENA MI 49707 US"/>
    <n v="0.98739797249436401"/>
    <s v="-13751"/>
    <s v="6"/>
    <d v="1899-12-30T14:55:21"/>
    <d v="1899-12-30T15:01:20"/>
    <n v="0"/>
    <n v="5.9833333333333334"/>
    <s v="-83.456617"/>
    <s v="45.09739"/>
    <n v="0.75064194761610903"/>
    <n v="0"/>
    <n v="0"/>
    <s v="102_Monday"/>
    <s v="102_Week4_Monday"/>
    <n v="1"/>
    <n v="0"/>
    <n v="16"/>
    <s v="102_Week4_Tuesday"/>
    <n v="20.305"/>
    <n v="20.305"/>
    <s v="NO"/>
    <s v="MTWRF"/>
    <s v="No"/>
    <s v="Yes"/>
    <s v="Y"/>
    <n v="0"/>
  </r>
  <r>
    <s v="2080"/>
    <s v="70639"/>
    <s v="0"/>
    <x v="3"/>
    <x v="1"/>
    <x v="1"/>
    <s v="39"/>
    <s v="102"/>
    <s v="W"/>
    <n v="30"/>
    <s v="Great Northern Food"/>
    <s v="170 N. Industrial Hwy. P.O. Box 475, Alpena MI 49707 US"/>
    <n v="1.2687326651066499"/>
    <s v="-13752"/>
    <s v="7"/>
    <d v="1899-12-30T15:02:36"/>
    <d v="1899-12-30T15:08:18"/>
    <n v="0"/>
    <n v="5.7"/>
    <s v="-83.4602"/>
    <s v="45.10359"/>
    <n v="0.62689887211694395"/>
    <n v="14"/>
    <n v="0.269230769230769"/>
    <s v="102_Monday"/>
    <s v="102_Week4_Monday"/>
    <n v="1"/>
    <n v="55"/>
    <n v="31"/>
    <s v="102_Week4_Wednesday"/>
    <n v="120.105"/>
    <n v="104.59"/>
    <s v="NO"/>
    <s v="MTWRF"/>
    <s v="No"/>
    <s v="Yes"/>
    <s v="Y"/>
    <n v="55"/>
  </r>
  <r>
    <s v="9279"/>
    <s v="73289"/>
    <s v="0"/>
    <x v="3"/>
    <x v="1"/>
    <x v="1"/>
    <s v="40"/>
    <s v="102"/>
    <s v="T"/>
    <n v="17"/>
    <s v="IMPORT &amp; DOMESTIC AUTO SERVICE"/>
    <s v="6201 US 23 N, ALPENA MI 49707 US"/>
    <n v="3.5399254690855702"/>
    <s v="-13753"/>
    <s v="7"/>
    <d v="1899-12-30T15:11:50"/>
    <d v="1899-12-30T15:21:28"/>
    <n v="0"/>
    <n v="9.625"/>
    <s v="-83.4402733"/>
    <s v="45.1369617"/>
    <n v="2.6790576440747"/>
    <n v="8"/>
    <n v="0.15384615384615399"/>
    <s v="102_Monday"/>
    <s v="102_Week4_Monday"/>
    <n v="1"/>
    <n v="57"/>
    <n v="18"/>
    <s v="102_Week4_Tuesday"/>
    <n v="65.457499999999996"/>
    <n v="71.782499999999999"/>
    <s v="NO"/>
    <s v="MTWRF"/>
    <s v="No"/>
    <s v="Yes"/>
    <s v="Y"/>
    <n v="57"/>
  </r>
  <r>
    <s v="15590"/>
    <s v="73550"/>
    <s v="0"/>
    <x v="3"/>
    <x v="1"/>
    <x v="1"/>
    <s v="41"/>
    <s v="102"/>
    <s v="H"/>
    <n v="320"/>
    <s v="BENSMAN LONG LAKE MARKET"/>
    <s v="9538 W. LONG LAKE ROAD, ALPENA MI 49707 US"/>
    <n v="5.8416601251810798"/>
    <s v="-13754"/>
    <s v="6"/>
    <d v="1899-12-30T15:27:18"/>
    <d v="1899-12-30T15:31:24"/>
    <n v="0"/>
    <n v="4.0999999999999996"/>
    <s v="-83.468359"/>
    <s v="45.184772"/>
    <n v="4.2791402453884499"/>
    <n v="0"/>
    <n v="0"/>
    <s v="102_Monday"/>
    <s v="102_Week4_Monday"/>
    <n v="1"/>
    <n v="0"/>
    <n v="321"/>
    <e v="#N/A"/>
    <n v="9.9250000000000007"/>
    <n v="0"/>
    <s v="NO"/>
    <s v="MTWRF"/>
    <s v="No"/>
    <s v="Yes"/>
    <s v="Y"/>
    <n v="0"/>
  </r>
  <r>
    <s v="10364"/>
    <s v="73368"/>
    <s v="0"/>
    <x v="3"/>
    <x v="1"/>
    <x v="1"/>
    <s v="42"/>
    <s v="102"/>
    <s v="H"/>
    <n v="310"/>
    <s v="SAND BAR &amp; GRILL"/>
    <s v="9027 W LONG LAKE RD, ALPENA MI 49707 US"/>
    <n v="1.39817316457629"/>
    <s v="-13755"/>
    <s v="6"/>
    <d v="1899-12-30T15:32:48"/>
    <d v="1899-12-30T15:40:07"/>
    <n v="0"/>
    <n v="7.3166666666666664"/>
    <s v="-83.457461"/>
    <s v="45.177913"/>
    <n v="0.73551553621848598"/>
    <n v="0"/>
    <n v="0"/>
    <s v="102_Monday"/>
    <s v="102_Week4_Monday"/>
    <n v="1"/>
    <n v="0"/>
    <n v="311"/>
    <e v="#N/A"/>
    <n v="81.371200000000002"/>
    <n v="7.0162000000000004"/>
    <s v="YES"/>
    <s v="MTWRF"/>
    <s v="No"/>
    <s v="Yes"/>
    <s v="Y"/>
    <n v="0"/>
  </r>
  <r>
    <s v="2793"/>
    <s v="71399"/>
    <s v="0"/>
    <x v="3"/>
    <x v="1"/>
    <x v="1"/>
    <s v="43"/>
    <s v="102"/>
    <s v="M"/>
    <n v="0"/>
    <s v="Hideaway Bar"/>
    <s v="10085 US 23, Alpena MI 49707 US"/>
    <n v="6.7018036153167504"/>
    <s v="-13756"/>
    <s v="7"/>
    <d v="1899-12-30T15:46:49"/>
    <d v="1899-12-30T15:53:33"/>
    <n v="0"/>
    <n v="6.7277777766666667"/>
    <s v="-83.434614"/>
    <s v="45.193737"/>
    <n v="5.4538859772047603"/>
    <n v="0"/>
    <n v="0"/>
    <s v="102_Monday"/>
    <s v="102_Week4_Monday"/>
    <n v="1"/>
    <n v="0"/>
    <n v="1"/>
    <s v="102_Week4_Monday"/>
    <n v="68.597499999999997"/>
    <n v="51.432499999999997"/>
    <s v="NO"/>
    <s v="TWRF"/>
    <s v="No"/>
    <s v="No"/>
    <s v="N"/>
    <m/>
  </r>
  <r>
    <s v="13972"/>
    <s v="73504"/>
    <s v="0"/>
    <x v="3"/>
    <x v="1"/>
    <x v="1"/>
    <s v="44"/>
    <s v="102"/>
    <s v="T"/>
    <n v="110"/>
    <s v="THE PARKER HOUSE"/>
    <s v="24732 US-23, PRESQUE ISLE MI 49707 US"/>
    <n v="2.2900582030415499"/>
    <s v="-13757"/>
    <s v="7"/>
    <d v="1899-12-30T15:55:50"/>
    <d v="1899-12-30T15:56:50"/>
    <n v="0"/>
    <n v="0.99444444333333337"/>
    <s v="-83.466062"/>
    <s v="45.212271"/>
    <n v="2.05413180119446"/>
    <n v="0"/>
    <n v="0"/>
    <s v="102_Monday"/>
    <s v="102_Week4_Monday"/>
    <n v="1"/>
    <n v="0"/>
    <n v="111"/>
    <s v="102_Week4_Tuesday"/>
    <n v="111.8725"/>
    <n v="76.572500000000005"/>
    <s v="YES"/>
    <s v="MTWRF"/>
    <s v="No"/>
    <s v="Yes"/>
    <s v="Y"/>
    <n v="0"/>
  </r>
  <r>
    <s v=""/>
    <m/>
    <m/>
    <x v="3"/>
    <x v="1"/>
    <x v="1"/>
    <s v=""/>
    <m/>
    <m/>
    <m/>
    <s v="Alpena Depot"/>
    <s v="120 E Herman St,, Alpena 49707 US"/>
    <n v="13.9198597036302"/>
    <s v="-13028"/>
    <m/>
    <d v="1899-12-30T16:10:45"/>
    <d v="1899-12-30T16:10:45"/>
    <n v="0"/>
    <m/>
    <s v="-83.416387"/>
    <s v="45.0710235"/>
    <n v="11.4594951560252"/>
    <m/>
    <m/>
    <s v="102_Monday"/>
    <s v="102_Week4_Monday"/>
    <n v="20"/>
    <m/>
    <n v="1"/>
    <e v="#N/A"/>
    <m/>
    <m/>
    <m/>
    <m/>
    <s v="Yes"/>
    <s v="Yes"/>
    <m/>
    <m/>
  </r>
  <r>
    <s v="2798"/>
    <s v="71404"/>
    <s v="0"/>
    <x v="3"/>
    <x v="1"/>
    <x v="2"/>
    <s v="1"/>
    <s v="102"/>
    <s v="H"/>
    <n v="25"/>
    <s v="SEABISCUIT"/>
    <s v="1997 MAIN ST. VIA-ARNOLD LINE, MACKINAW ISLAND MI 49757 US"/>
    <n v="165.906390154734"/>
    <s v="-13815"/>
    <s v="7"/>
    <d v="1899-12-30T08:45:54"/>
    <d v="1899-12-30T08:55:35"/>
    <n v="0"/>
    <n v="9.683574621414877"/>
    <s v="-84.6223884958899"/>
    <s v="45.8467865833301"/>
    <n v="95.146474856953503"/>
    <n v="0"/>
    <n v="0"/>
    <s v="102_Thursday"/>
    <s v="102_Week4_Thursday"/>
    <n v="1"/>
    <n v="0"/>
    <n v="26"/>
    <e v="#N/A"/>
    <n v="193.11250000000001"/>
    <n v="0"/>
    <s v="NO"/>
    <s v="MTWRF"/>
    <s v="No"/>
    <s v="Yes"/>
    <s v="Y"/>
    <n v="0"/>
  </r>
  <r>
    <s v="11439"/>
    <s v="73415"/>
    <s v="0"/>
    <x v="3"/>
    <x v="1"/>
    <x v="2"/>
    <s v="2"/>
    <s v="102"/>
    <s v="H"/>
    <n v="65"/>
    <s v="THE GREAT TURTLE BREWING &amp; DIS"/>
    <s v="1359 HOBAN ST VIA-STARLINE MACKNIAW CITY, MACKINAW ISLAND MI 49757 US"/>
    <n v="0"/>
    <s v="-13816"/>
    <s v="7"/>
    <d v="1899-12-30T08:55:35"/>
    <d v="1899-12-30T09:05:16"/>
    <n v="0"/>
    <n v="9.683574621414877"/>
    <s v="-84.61899"/>
    <s v="45.847777"/>
    <m/>
    <n v="0"/>
    <n v="0"/>
    <s v="102_Thursday"/>
    <s v="102_Week4_Thursday"/>
    <n v="1"/>
    <n v="0"/>
    <n v="66"/>
    <e v="#N/A"/>
    <n v="245.72"/>
    <n v="0"/>
    <s v="NO"/>
    <s v="MTWRF"/>
    <s v="No"/>
    <s v="Yes"/>
    <s v="Y"/>
    <n v="0"/>
  </r>
  <r>
    <s v="13967"/>
    <s v="73502"/>
    <s v="0"/>
    <x v="3"/>
    <x v="1"/>
    <x v="2"/>
    <s v="3"/>
    <s v="102"/>
    <s v="H"/>
    <n v="22"/>
    <s v="KINGSTON KITCHEN"/>
    <s v="1384 HOBAN, MACKINAC ISLAND MI 49757 US"/>
    <n v="0"/>
    <s v="-13817"/>
    <s v="7"/>
    <d v="1899-12-30T09:05:16"/>
    <d v="1899-12-30T09:14:57"/>
    <n v="0"/>
    <n v="9.683574621414877"/>
    <s v="-84.61924"/>
    <s v="45.848106"/>
    <m/>
    <n v="0"/>
    <n v="0"/>
    <s v="102_Thursday"/>
    <s v="102_Week4_Thursday"/>
    <n v="1"/>
    <n v="0"/>
    <n v="23"/>
    <e v="#N/A"/>
    <n v="126.4662"/>
    <n v="0"/>
    <s v="NO"/>
    <s v="MTWRF"/>
    <s v="No"/>
    <s v="Yes"/>
    <s v="Y"/>
    <n v="0"/>
  </r>
  <r>
    <s v="12612"/>
    <s v="73474"/>
    <s v="0"/>
    <x v="3"/>
    <x v="1"/>
    <x v="2"/>
    <s v="4"/>
    <s v="102"/>
    <s v="H"/>
    <n v="56"/>
    <s v="MIGHTY MAC"/>
    <s v="7315 MAIN ST, MACKINAW ISLAND MI 49757 US"/>
    <n v="0"/>
    <s v="-13818"/>
    <s v="7"/>
    <d v="1899-12-30T09:14:57"/>
    <d v="1899-12-30T09:24:38"/>
    <n v="0"/>
    <n v="9.683574621414877"/>
    <s v="-84.6186658120255"/>
    <s v="45.8475363919055"/>
    <m/>
    <n v="0"/>
    <n v="0"/>
    <s v="102_Thursday"/>
    <s v="102_Week4_Thursday"/>
    <n v="1"/>
    <n v="0"/>
    <n v="57"/>
    <e v="#N/A"/>
    <n v="65.892499999999998"/>
    <n v="-8.35"/>
    <s v="NO"/>
    <s v="MTWRF"/>
    <s v="No"/>
    <s v="Yes"/>
    <s v="Y"/>
    <n v="0"/>
  </r>
  <r>
    <s v="2324"/>
    <s v="70905"/>
    <s v="0"/>
    <x v="3"/>
    <x v="1"/>
    <x v="2"/>
    <s v="5"/>
    <s v="102"/>
    <s v="H"/>
    <n v="90"/>
    <s v="MARY'S BISTRO"/>
    <s v="7463 MAINT ST VIA-STARLINE, MACKINAC ISLAND MI 49757 US"/>
    <n v="0"/>
    <s v="-13819"/>
    <s v="7"/>
    <d v="1899-12-30T09:24:38"/>
    <d v="1899-12-30T09:34:19"/>
    <n v="0"/>
    <n v="9.683574621414877"/>
    <s v="-84.61846"/>
    <s v="45.847444"/>
    <m/>
    <n v="0"/>
    <n v="0"/>
    <s v="102_Thursday"/>
    <s v="102_Week4_Thursday"/>
    <n v="1"/>
    <n v="0"/>
    <n v="91"/>
    <e v="#N/A"/>
    <n v="168.85499999999999"/>
    <n v="0"/>
    <s v="NO"/>
    <s v="MTWRF"/>
    <s v="No"/>
    <s v="Yes"/>
    <s v="Y"/>
    <n v="0"/>
  </r>
  <r>
    <s v="11440"/>
    <s v="73415"/>
    <s v="1"/>
    <x v="3"/>
    <x v="1"/>
    <x v="2"/>
    <s v="6"/>
    <s v="102"/>
    <s v="H"/>
    <n v="70"/>
    <s v="WINCHESTER'S"/>
    <s v="7416 MAIN ST VIA-STARLINE MACKINAW CITY, MACKINAW ISLAND MI 49757 US"/>
    <n v="0"/>
    <s v="-13820"/>
    <s v="7"/>
    <d v="1899-12-30T09:34:19"/>
    <d v="1899-12-30T09:44:00"/>
    <n v="0"/>
    <n v="9.683574621414877"/>
    <s v="-84.619021"/>
    <s v="45.848396"/>
    <m/>
    <n v="0"/>
    <n v="0"/>
    <s v="102_Thursday"/>
    <s v="102_Week4_Thursday"/>
    <n v="1"/>
    <n v="0"/>
    <n v="71"/>
    <e v="#N/A"/>
    <n v="111.11"/>
    <n v="0"/>
    <s v="NO"/>
    <s v="MTWRF"/>
    <s v="No"/>
    <s v="Yes"/>
    <s v="Y"/>
    <n v="0"/>
  </r>
  <r>
    <s v="1873"/>
    <s v="70036"/>
    <s v="0"/>
    <x v="3"/>
    <x v="1"/>
    <x v="2"/>
    <s v="7"/>
    <s v="102"/>
    <s v="H"/>
    <n v="60"/>
    <s v="YANKEE REBEL"/>
    <s v="1493 ASTOR ST VIA-SHEPPLER ST IGNACE, MACKINAC ISLAND MI 49701 US"/>
    <n v="0"/>
    <s v="-13821"/>
    <s v="7"/>
    <d v="1899-12-30T09:44:00"/>
    <d v="1899-12-30T09:53:41"/>
    <n v="0"/>
    <n v="9.683574621414877"/>
    <s v="-84.618702"/>
    <s v="45.849262"/>
    <m/>
    <n v="0"/>
    <n v="0"/>
    <s v="102_Thursday"/>
    <s v="102_Week4_Thursday"/>
    <n v="1"/>
    <n v="0"/>
    <n v="61"/>
    <e v="#N/A"/>
    <n v="115.53"/>
    <n v="0"/>
    <s v="NO"/>
    <s v="MTWRF"/>
    <s v="No"/>
    <s v="Yes"/>
    <s v="Y"/>
    <n v="0"/>
  </r>
  <r>
    <s v="1851"/>
    <s v="70014"/>
    <s v="0"/>
    <x v="3"/>
    <x v="1"/>
    <x v="2"/>
    <s v="8"/>
    <s v="102"/>
    <s v="H"/>
    <n v="95"/>
    <s v="STARBUCKS"/>
    <s v="7308 MIAN ST VIA-ARNOLD LINE, MACKINAC ISLAND MI 49757 US"/>
    <n v="0"/>
    <s v="-13822"/>
    <s v="7"/>
    <d v="1899-12-30T09:53:41"/>
    <d v="1899-12-30T10:03:22"/>
    <n v="0"/>
    <n v="9.683574621414877"/>
    <s v="-84.618211"/>
    <s v="45.849494"/>
    <m/>
    <n v="0"/>
    <n v="0"/>
    <s v="102_Thursday"/>
    <s v="102_Week4_Thursday"/>
    <n v="1"/>
    <n v="0"/>
    <n v="96"/>
    <e v="#N/A"/>
    <n v="60.238700000000001"/>
    <n v="0"/>
    <s v="NO"/>
    <s v="MTWRF"/>
    <s v="No"/>
    <s v="Yes"/>
    <s v="Y"/>
    <n v="0"/>
  </r>
  <r>
    <s v="2320"/>
    <s v="70901"/>
    <s v="0"/>
    <x v="3"/>
    <x v="1"/>
    <x v="2"/>
    <s v="9"/>
    <s v="102"/>
    <s v="H"/>
    <n v="55"/>
    <s v="HORN'S BAR"/>
    <s v="7300 MAIN ST VIA-SHEPPLER ST IGNACE, MACKINAC ISLAND MI 49701 US"/>
    <n v="0"/>
    <s v="-13823"/>
    <s v="7"/>
    <d v="1899-12-30T10:03:22"/>
    <d v="1899-12-30T10:13:03"/>
    <n v="0"/>
    <n v="9.683574621414877"/>
    <s v="-84.618106"/>
    <s v="45.84962"/>
    <m/>
    <n v="0"/>
    <n v="0"/>
    <s v="102_Thursday"/>
    <s v="102_Week4_Thursday"/>
    <n v="1"/>
    <n v="0"/>
    <n v="56"/>
    <e v="#N/A"/>
    <n v="95.82"/>
    <n v="0"/>
    <s v="NO"/>
    <s v="MTWRF"/>
    <s v="No"/>
    <s v="Yes"/>
    <s v="Y"/>
    <n v="0"/>
  </r>
  <r>
    <s v="2323"/>
    <s v="70904"/>
    <s v="0"/>
    <x v="3"/>
    <x v="1"/>
    <x v="2"/>
    <s v="10"/>
    <s v="102"/>
    <s v="H"/>
    <n v="35"/>
    <s v="MILLIES ON MAIN"/>
    <s v="7294 MAIN ST VIA-ARNOLD LINE, MACKINAC ISLAND MI 49757 US"/>
    <n v="0"/>
    <s v="-13824"/>
    <s v="7"/>
    <d v="1899-12-30T10:13:03"/>
    <d v="1899-12-30T10:22:44"/>
    <n v="0"/>
    <n v="9.683574621414877"/>
    <s v="-84.61805"/>
    <s v="45.849682"/>
    <m/>
    <n v="0"/>
    <n v="0"/>
    <s v="102_Thursday"/>
    <s v="102_Week4_Thursday"/>
    <n v="1"/>
    <n v="0"/>
    <n v="36"/>
    <e v="#N/A"/>
    <n v="102.4987"/>
    <n v="-21.875"/>
    <s v="NO"/>
    <s v="MTWRF"/>
    <s v="No"/>
    <s v="Yes"/>
    <s v="Y"/>
    <n v="0"/>
  </r>
  <r>
    <s v="12632"/>
    <s v="73477"/>
    <s v="0"/>
    <x v="3"/>
    <x v="1"/>
    <x v="2"/>
    <s v="11"/>
    <s v="102"/>
    <s v="H"/>
    <n v="69"/>
    <s v="SMOKEY JOSES"/>
    <s v="7263 MAIN STREET, MACKINAW ISLAND MI 49757 US"/>
    <n v="0"/>
    <s v="-13825"/>
    <s v="6"/>
    <d v="1899-12-30T10:22:44"/>
    <d v="1899-12-30T10:32:25"/>
    <n v="0"/>
    <n v="9.683574621414877"/>
    <s v="-84.617129"/>
    <s v="45.849774"/>
    <m/>
    <n v="0"/>
    <n v="0"/>
    <s v="102_Thursday"/>
    <s v="102_Week4_Thursday"/>
    <n v="1"/>
    <n v="0"/>
    <n v="70"/>
    <e v="#N/A"/>
    <n v="82.8262"/>
    <n v="0"/>
    <s v="NO"/>
    <s v="MTWRF"/>
    <s v="No"/>
    <s v="Yes"/>
    <s v="Y"/>
    <n v="0"/>
  </r>
  <r>
    <s v="2319"/>
    <s v="70900"/>
    <s v="0"/>
    <x v="3"/>
    <x v="1"/>
    <x v="2"/>
    <s v="12"/>
    <s v="102"/>
    <s v="H"/>
    <n v="24"/>
    <s v="PANCAKE HOUSE"/>
    <s v="7245 MAINT ST VIA-ARNOLD LINE, MACKINAC ISLAND MI 49757 US"/>
    <n v="0"/>
    <s v="-13826"/>
    <s v="7"/>
    <d v="1899-12-30T10:32:25"/>
    <d v="1899-12-30T10:42:06"/>
    <n v="0"/>
    <n v="9.683574621414877"/>
    <s v="-84.617338"/>
    <s v="45.849884"/>
    <m/>
    <n v="0"/>
    <n v="0"/>
    <s v="102_Thursday"/>
    <s v="102_Week4_Thursday"/>
    <n v="1"/>
    <n v="0"/>
    <n v="25"/>
    <e v="#N/A"/>
    <n v="212.04750000000001"/>
    <n v="0"/>
    <s v="NO"/>
    <s v="MTWRF"/>
    <s v="No"/>
    <s v="Yes"/>
    <s v="Y"/>
    <n v="0"/>
  </r>
  <r>
    <s v="3001"/>
    <s v="73199"/>
    <s v="0"/>
    <x v="3"/>
    <x v="1"/>
    <x v="2"/>
    <s v="13"/>
    <s v="102"/>
    <s v="H"/>
    <n v="50"/>
    <s v="ISLAND SLICE PIZZERIA"/>
    <s v="7234 MAIN ST, MACKINAW ISLAND MI 49757 US"/>
    <n v="0"/>
    <s v="-13827"/>
    <s v="7"/>
    <d v="1899-12-30T10:42:06"/>
    <d v="1899-12-30T10:51:47"/>
    <n v="0"/>
    <n v="9.683574621414877"/>
    <s v="-84.6175018"/>
    <s v="45.8501157"/>
    <m/>
    <n v="0"/>
    <n v="0"/>
    <s v="102_Thursday"/>
    <s v="102_Week4_Thursday"/>
    <n v="1"/>
    <n v="0"/>
    <n v="51"/>
    <e v="#N/A"/>
    <n v="86.88"/>
    <n v="0"/>
    <s v="NO"/>
    <s v="MTWRF"/>
    <s v="No"/>
    <s v="Yes"/>
    <s v="Y"/>
    <n v="0"/>
  </r>
  <r>
    <s v="2316"/>
    <s v="70897"/>
    <s v="0"/>
    <x v="3"/>
    <x v="1"/>
    <x v="2"/>
    <s v="14"/>
    <s v="102"/>
    <s v="H"/>
    <n v="45"/>
    <s v="GOOD DAY CAFE"/>
    <s v="7216 MAIN ST FREIGHT BOAT ONLY, MACKINAC ISLAND MI 49757 US"/>
    <n v="0"/>
    <s v="-13828"/>
    <s v="7"/>
    <d v="1899-12-30T10:51:47"/>
    <d v="1899-12-30T11:01:28"/>
    <n v="0"/>
    <n v="9.683574621414877"/>
    <s v="-84.617428"/>
    <s v="45.850336"/>
    <m/>
    <n v="0"/>
    <n v="0"/>
    <s v="102_Thursday"/>
    <s v="102_Week4_Thursday"/>
    <n v="1"/>
    <n v="0"/>
    <n v="46"/>
    <e v="#N/A"/>
    <n v="129.2062"/>
    <n v="0"/>
    <s v="NO"/>
    <s v="MTWRF"/>
    <s v="No"/>
    <s v="Yes"/>
    <s v="Y"/>
    <n v="0"/>
  </r>
  <r>
    <s v="11508"/>
    <s v="73422"/>
    <s v="0"/>
    <x v="3"/>
    <x v="1"/>
    <x v="2"/>
    <s v="15"/>
    <s v="102"/>
    <s v="H"/>
    <n v="80"/>
    <s v="ISLAND HOUSE HOTEL"/>
    <s v="6966 MAIN ST VIA-ARNOLD LINE, MACKINAC ISLAND MI 49757 US"/>
    <n v="0"/>
    <s v="-13829"/>
    <s v="7"/>
    <d v="1899-12-30T11:01:28"/>
    <d v="1899-12-30T11:11:09"/>
    <n v="0"/>
    <n v="9.683574621414877"/>
    <s v="-84.613853"/>
    <s v="45.851185"/>
    <m/>
    <n v="0"/>
    <n v="0"/>
    <s v="102_Thursday"/>
    <s v="102_Week4_Thursday"/>
    <n v="1"/>
    <n v="0"/>
    <n v="81"/>
    <e v="#N/A"/>
    <n v="606.84249999999997"/>
    <n v="0"/>
    <s v="NO"/>
    <s v="MTWRF"/>
    <s v="No"/>
    <s v="Yes"/>
    <s v="Y"/>
    <n v="0"/>
  </r>
  <r>
    <s v="2302"/>
    <s v="70883"/>
    <s v="0"/>
    <x v="3"/>
    <x v="1"/>
    <x v="2"/>
    <s v="16"/>
    <s v="102"/>
    <s v="F"/>
    <n v="120"/>
    <s v="Modern Pharmacy"/>
    <s v="127 N. Main Street, Cheboygan MI 49721 US"/>
    <n v="83.654963297769399"/>
    <s v="-13830"/>
    <s v="7"/>
    <d v="1899-12-30T12:34:48"/>
    <d v="1899-12-30T12:42:31"/>
    <n v="0"/>
    <n v="7.7166666666666668"/>
    <s v="-84.47769"/>
    <s v="45.643894"/>
    <n v="15.681397886288099"/>
    <n v="0"/>
    <n v="0"/>
    <s v="102_Thursday"/>
    <s v="102_Week4_Thursday"/>
    <n v="1"/>
    <n v="0"/>
    <n v="121"/>
    <s v="102_Week4_Friday"/>
    <n v="57.02"/>
    <n v="57.02"/>
    <s v="NO"/>
    <s v="MTWRF"/>
    <s v="No"/>
    <s v="Yes"/>
    <s v="Y"/>
    <n v="0"/>
  </r>
  <r>
    <s v="14502"/>
    <s v="73522"/>
    <s v="0"/>
    <x v="3"/>
    <x v="1"/>
    <x v="2"/>
    <s v="17"/>
    <s v="102"/>
    <s v="F"/>
    <n v="110"/>
    <s v="MULLIGANS RESTAURANT"/>
    <s v="320 NORTH MAIN, CHEBOYGAN MI 49721 US"/>
    <n v="0.57413379289209798"/>
    <s v="-13831"/>
    <s v="7"/>
    <d v="1899-12-30T12:43:06"/>
    <d v="1899-12-30T12:51:53"/>
    <n v="0"/>
    <n v="8.7777777783333342"/>
    <s v="-84.4757"/>
    <s v="45.645423"/>
    <n v="0.149925383248106"/>
    <n v="0"/>
    <n v="0"/>
    <s v="102_Thursday"/>
    <s v="102_Week4_Thursday"/>
    <n v="1"/>
    <n v="0"/>
    <n v="111"/>
    <s v="102_Week4_Friday"/>
    <n v="141.95500000000001"/>
    <n v="16.337499999999999"/>
    <s v="NO"/>
    <s v="MTWRF"/>
    <s v="No"/>
    <s v="Yes"/>
    <s v="Y"/>
    <n v="0"/>
  </r>
  <r>
    <s v="12139"/>
    <s v="99138"/>
    <s v="7"/>
    <x v="3"/>
    <x v="1"/>
    <x v="2"/>
    <s v="18"/>
    <s v="102"/>
    <s v="F"/>
    <n v="27"/>
    <s v="BREWS &amp; BURGERS"/>
    <s v="918 SOUTH HURON, MACKINAW CITY MI 49760 US"/>
    <n v="18.415650930255701"/>
    <s v="-13832"/>
    <s v="7"/>
    <d v="1899-12-30T13:10:17"/>
    <d v="1899-12-30T13:19:58"/>
    <n v="0"/>
    <n v="9.683574621414877"/>
    <s v="-84.726499"/>
    <s v="45.76908"/>
    <n v="15.1039273196747"/>
    <n v="0"/>
    <n v="0"/>
    <s v="102_Thursday"/>
    <s v="102_Week4_Thursday"/>
    <n v="1"/>
    <n v="0"/>
    <n v="28"/>
    <s v="102_Week4_Friday"/>
    <n v="25.5625"/>
    <n v="0"/>
    <s v="NO"/>
    <s v="MTWRF"/>
    <s v="No"/>
    <s v="Yes"/>
    <s v="Y"/>
    <n v="0"/>
  </r>
  <r>
    <s v="12053"/>
    <s v="99138"/>
    <s v="3"/>
    <x v="3"/>
    <x v="1"/>
    <x v="2"/>
    <s v="19"/>
    <s v="102"/>
    <s v="F"/>
    <n v="85"/>
    <s v="THE LIGHTHOUSE RESTAURANT"/>
    <s v="718 S HURON, MACKINAW CITY MI 49701 US"/>
    <n v="0.800562968477607"/>
    <s v="-13833"/>
    <s v="7"/>
    <d v="1899-12-30T13:20:46"/>
    <d v="1899-12-30T13:30:27"/>
    <n v="0"/>
    <n v="9.683574621414877"/>
    <s v="-84.726833180263"/>
    <s v="45.7733461913389"/>
    <n v="0.30273316690191798"/>
    <n v="0"/>
    <n v="0"/>
    <s v="102_Thursday"/>
    <s v="102_Week4_Thursday"/>
    <n v="1"/>
    <n v="0"/>
    <n v="86"/>
    <s v="102_Week4_Friday"/>
    <n v="54.786200000000001"/>
    <n v="6.59"/>
    <s v="NO"/>
    <s v="MTWRF"/>
    <s v="No"/>
    <s v="Yes"/>
    <s v="Y"/>
    <n v="0"/>
  </r>
  <r>
    <s v="11660"/>
    <s v="99138"/>
    <s v="4"/>
    <x v="3"/>
    <x v="1"/>
    <x v="2"/>
    <s v="20"/>
    <s v="102"/>
    <s v="F"/>
    <n v="84"/>
    <s v="TOAST-A-GO-GO"/>
    <s v="416 S. HURON, MACKINAW CITY MI 49701 US"/>
    <n v="0.99166970327496495"/>
    <s v="-13834"/>
    <s v="7"/>
    <d v="1899-12-30T13:31:27"/>
    <d v="1899-12-30T13:41:08"/>
    <n v="0"/>
    <n v="9.683574621414877"/>
    <s v="-84.7272872"/>
    <s v="45.7772777"/>
    <n v="0.28686575366213601"/>
    <n v="0"/>
    <n v="0"/>
    <s v="102_Thursday"/>
    <s v="102_Week4_Thursday"/>
    <n v="1"/>
    <n v="0"/>
    <n v="85"/>
    <s v="102_Week4_Friday"/>
    <n v="137.44"/>
    <n v="0"/>
    <s v="NO"/>
    <s v="MTWRF"/>
    <s v="No"/>
    <s v="Yes"/>
    <s v="Y"/>
    <n v="0"/>
  </r>
  <r>
    <s v="1896"/>
    <s v="99138"/>
    <s v="0"/>
    <x v="3"/>
    <x v="1"/>
    <x v="2"/>
    <s v="21"/>
    <s v="102"/>
    <s v="F"/>
    <n v="55"/>
    <s v="NONNA LISA"/>
    <s v="312 S. HURON, MACKINAW CITY MI 49701 US"/>
    <n v="0.53719262778759003"/>
    <s v="-13835"/>
    <s v="7"/>
    <d v="1899-12-30T13:41:40"/>
    <d v="1899-12-30T13:51:21"/>
    <n v="0"/>
    <n v="9.683574621414877"/>
    <s v="-84.726742"/>
    <s v="45.778344"/>
    <n v="0.119163841555589"/>
    <n v="0"/>
    <n v="0"/>
    <s v="102_Thursday"/>
    <s v="102_Week4_Thursday"/>
    <n v="1"/>
    <n v="11"/>
    <n v="56"/>
    <s v="102_Week4_Friday"/>
    <n v="162.02619999999999"/>
    <n v="0"/>
    <s v="NO"/>
    <s v="MTWRF"/>
    <s v="No"/>
    <s v="Yes"/>
    <s v="Y"/>
    <n v="11"/>
  </r>
  <r>
    <s v="10862"/>
    <s v="73389"/>
    <s v="0"/>
    <x v="3"/>
    <x v="1"/>
    <x v="2"/>
    <s v="22"/>
    <s v="102"/>
    <s v="F"/>
    <n v="35"/>
    <s v="SHEPLER FERRY-MACKINAW"/>
    <s v="556 EAST CENTUZL, MACKINAW CITY MI 49701 US"/>
    <n v="2.1812414396554201"/>
    <s v="-13836"/>
    <s v="7"/>
    <d v="1899-12-30T13:53:32"/>
    <d v="1899-12-30T14:03:13"/>
    <n v="0"/>
    <n v="9.683574621414877"/>
    <s v="-84.722255"/>
    <s v="45.781478"/>
    <n v="0.44802236535540901"/>
    <n v="0"/>
    <n v="0"/>
    <s v="102_Thursday"/>
    <s v="102_Week4_Thursday"/>
    <n v="1"/>
    <n v="0"/>
    <n v="36"/>
    <s v="102_Week4_Friday"/>
    <n v="107.0887"/>
    <n v="0"/>
    <s v="NO"/>
    <s v="MTWRF"/>
    <s v="No"/>
    <s v="Yes"/>
    <s v="Y"/>
    <n v="0"/>
  </r>
  <r>
    <s v="2268"/>
    <s v="99138"/>
    <s v="2"/>
    <x v="3"/>
    <x v="1"/>
    <x v="2"/>
    <s v="23"/>
    <s v="102"/>
    <s v="F"/>
    <n v="30"/>
    <s v="Dixie Saloon Food &amp; Spirits"/>
    <s v="401 E. Central, Mackinaw City MI 49701 US"/>
    <n v="1.17972472310066"/>
    <s v="-13837"/>
    <s v="7"/>
    <d v="1899-12-30T14:04:24"/>
    <d v="1899-12-30T14:16:21"/>
    <n v="0"/>
    <n v="11.955555556666667"/>
    <s v="-84.7252007"/>
    <s v="45.7819027"/>
    <n v="0.18468952065376601"/>
    <n v="0"/>
    <n v="0"/>
    <s v="102_Thursday"/>
    <s v="102_Week4_Thursday"/>
    <n v="1"/>
    <n v="0"/>
    <n v="31"/>
    <s v="102_Week4_Friday"/>
    <n v="194.22499999999999"/>
    <n v="109.08499999999999"/>
    <s v="NO"/>
    <s v="MTWRF"/>
    <s v="No"/>
    <s v="Yes"/>
    <s v="Y"/>
    <n v="0"/>
  </r>
  <r>
    <s v="12751"/>
    <s v="99138"/>
    <s v="5"/>
    <x v="3"/>
    <x v="1"/>
    <x v="2"/>
    <s v="24"/>
    <s v="102"/>
    <s v="F"/>
    <n v="57"/>
    <s v="THE HOOK"/>
    <s v="201 S. HURON, MACKINAW CITY MI 49701 US"/>
    <n v="0.86340282484888997"/>
    <s v="-13838"/>
    <s v="7"/>
    <d v="1899-12-30T14:17:13"/>
    <d v="1899-12-30T14:26:54"/>
    <n v="0"/>
    <n v="9.683574621414877"/>
    <s v="-84.724594"/>
    <s v="45.779733"/>
    <n v="0.151143861334114"/>
    <n v="0"/>
    <n v="0"/>
    <s v="102_Thursday"/>
    <s v="102_Week4_Thursday"/>
    <n v="1"/>
    <n v="0"/>
    <n v="58"/>
    <s v="102_Week4_Friday"/>
    <n v="97.834999999999994"/>
    <n v="0"/>
    <s v="NO"/>
    <s v="MTWRF"/>
    <s v="No"/>
    <s v="Yes"/>
    <s v="Y"/>
    <n v="0"/>
  </r>
  <r>
    <s v="13590"/>
    <s v="99103"/>
    <s v="1"/>
    <x v="3"/>
    <x v="1"/>
    <x v="2"/>
    <s v="25"/>
    <s v="102"/>
    <s v="F"/>
    <n v="10"/>
    <s v="NEXT DOOR STR #5018"/>
    <s v="309 E STATE ST, CHEBOYGAN MI 49721 US"/>
    <n v="21.8596080448478"/>
    <s v="-13839"/>
    <s v="7"/>
    <d v="1899-12-30T14:48:46"/>
    <d v="1899-12-30T14:52:49"/>
    <n v="0"/>
    <n v="4.0555555566666666"/>
    <s v="-84.469687"/>
    <s v="45.644919"/>
    <n v="16.132724531130702"/>
    <n v="0"/>
    <n v="0"/>
    <s v="102_Thursday"/>
    <s v="102_Week4_Thursday"/>
    <n v="1"/>
    <n v="0"/>
    <n v="11"/>
    <s v="102_Week4_Friday"/>
    <n v="15"/>
    <n v="15"/>
    <s v="NO"/>
    <s v="MTWRF"/>
    <s v="No"/>
    <s v="Yes"/>
    <s v="Y"/>
    <n v="0"/>
  </r>
  <r>
    <s v="2879"/>
    <s v="73047"/>
    <s v="0"/>
    <x v="3"/>
    <x v="1"/>
    <x v="2"/>
    <s v="26"/>
    <s v="102"/>
    <s v="H"/>
    <n v="5"/>
    <s v="DUNCAN BAY BOAT CLUB"/>
    <s v="902 BOAT CLUB DRIVE P.O. BOX 6041, CHEBOYGAN MI 49721 US"/>
    <n v="4.7431847639381903"/>
    <s v="-13840"/>
    <s v="7"/>
    <d v="1899-12-30T14:57:34"/>
    <d v="1899-12-30T15:07:15"/>
    <n v="0"/>
    <n v="9.683574621414877"/>
    <s v="-84.4408249"/>
    <s v="45.651286"/>
    <n v="1.86481998982499"/>
    <n v="0"/>
    <n v="0"/>
    <s v="102_Thursday"/>
    <s v="102_Week4_Thursday"/>
    <n v="1"/>
    <n v="0"/>
    <n v="6"/>
    <e v="#N/A"/>
    <n v="203.28370000000001"/>
    <n v="0"/>
    <s v="NO"/>
    <s v="MTWRF"/>
    <s v="No"/>
    <s v="Yes"/>
    <s v="Y"/>
    <n v="0"/>
  </r>
  <r>
    <s v=""/>
    <m/>
    <m/>
    <x v="3"/>
    <x v="1"/>
    <x v="2"/>
    <s v=""/>
    <m/>
    <m/>
    <m/>
    <s v="Alpena Depot"/>
    <s v="120 E Herman St,, Alpena 49707 US"/>
    <n v="82.334368422627406"/>
    <s v="-13130"/>
    <m/>
    <d v="1899-12-30T16:29:35"/>
    <d v="1899-12-30T16:29:35"/>
    <n v="0"/>
    <m/>
    <s v="-83.416387"/>
    <s v="45.0710235"/>
    <n v="78.765747288880803"/>
    <m/>
    <m/>
    <s v="102_Thursday"/>
    <s v="102_Week4_Thursday"/>
    <n v="20"/>
    <m/>
    <n v="1"/>
    <e v="#N/A"/>
    <m/>
    <m/>
    <m/>
    <m/>
    <s v="Yes"/>
    <s v="Yes"/>
    <m/>
    <m/>
  </r>
  <r>
    <s v="2781"/>
    <s v="71387"/>
    <s v="0"/>
    <x v="3"/>
    <x v="1"/>
    <x v="3"/>
    <s v="1"/>
    <s v="102"/>
    <s v="T"/>
    <n v="1"/>
    <s v="Benjey Grinding Shop"/>
    <s v="108 E. Herman St., Alpena MI 49707 US"/>
    <n v="0.63402113690972295"/>
    <s v="-13758"/>
    <s v="4"/>
    <d v="1899-12-30T06:00:38"/>
    <d v="1899-12-30T06:10:19"/>
    <n v="0"/>
    <n v="9.683574621414877"/>
    <s v="-83.416981"/>
    <s v="45.071593"/>
    <n v="0.12170005615717699"/>
    <n v="0"/>
    <n v="0"/>
    <s v="102_Tuesday"/>
    <s v="102_Week4_Tuesday"/>
    <n v="1"/>
    <n v="0"/>
    <n v="2"/>
    <s v="102_Week4_Tuesday"/>
    <n v="21.274999999999999"/>
    <n v="23.445"/>
    <s v="NO"/>
    <s v="MTWRF"/>
    <s v="No"/>
    <s v="No"/>
    <s v="Y"/>
    <m/>
  </r>
  <r>
    <s v="2808"/>
    <s v="71415"/>
    <s v="0"/>
    <x v="3"/>
    <x v="1"/>
    <x v="3"/>
    <s v="2"/>
    <s v="102"/>
    <s v="T"/>
    <n v="55"/>
    <s v="O.N. Minerals"/>
    <s v="1035 Calcite Rd., Rogers City MI 49779 US"/>
    <n v="43.201642569154501"/>
    <s v="-13759"/>
    <s v="6"/>
    <d v="1899-12-30T06:53:31"/>
    <d v="1899-12-30T07:22:24"/>
    <n v="0"/>
    <n v="28.883333333333333"/>
    <s v="-83.807596"/>
    <s v="45.418859"/>
    <n v="38.842348589905797"/>
    <n v="0"/>
    <n v="0"/>
    <s v="102_Tuesday"/>
    <s v="102_Week4_Tuesday"/>
    <n v="1"/>
    <n v="0"/>
    <n v="56"/>
    <s v="102_Week4_Tuesday"/>
    <n v="113.02"/>
    <n v="79.284999999999997"/>
    <s v="NO"/>
    <s v="MTWRF"/>
    <s v="No"/>
    <s v="No"/>
    <s v="Y"/>
    <m/>
  </r>
  <r>
    <s v="2564"/>
    <s v="71160"/>
    <s v="0"/>
    <x v="3"/>
    <x v="1"/>
    <x v="3"/>
    <s v="3"/>
    <s v="102"/>
    <s v="T"/>
    <n v="130"/>
    <s v="CHEBOYGAN LIFE SUPPORT"/>
    <s v="500 PARK DR, ROGERS CITY MI 49779 US"/>
    <n v="3.0521887335926299"/>
    <s v="-13760"/>
    <s v="6"/>
    <d v="1899-12-30T07:25:27"/>
    <d v="1899-12-30T07:32:40"/>
    <n v="0"/>
    <n v="7.2166666666666668"/>
    <s v="-83.8145335"/>
    <s v="45.4099945"/>
    <n v="0.79989337265768901"/>
    <n v="0"/>
    <n v="0"/>
    <s v="102_Tuesday"/>
    <s v="102_Week4_Tuesday"/>
    <n v="1"/>
    <n v="0"/>
    <n v="131"/>
    <s v="102_Week4_Tuesday"/>
    <n v="46.7575"/>
    <n v="38.012500000000003"/>
    <s v="NO"/>
    <s v="MTWRF"/>
    <s v="No"/>
    <s v="No"/>
    <s v="Y"/>
    <m/>
  </r>
  <r>
    <s v="2546"/>
    <s v="73404"/>
    <s v="2"/>
    <x v="3"/>
    <x v="1"/>
    <x v="3"/>
    <s v="4"/>
    <s v="102"/>
    <s v="T"/>
    <n v="162"/>
    <s v="Thunder Bay Health - Rogers Ci"/>
    <s v="205 S Bradley, ROGERS CITY MI 49779 US"/>
    <n v="1.5484148506075099"/>
    <s v="-13761"/>
    <s v="7"/>
    <d v="1899-12-30T07:34:13"/>
    <d v="1899-12-30T07:44:10"/>
    <n v="0"/>
    <n v="9.9500000000000011"/>
    <s v="-83.826676"/>
    <s v="45.411112"/>
    <n v="0.70219208697447599"/>
    <n v="0"/>
    <n v="0"/>
    <s v="102_Tuesday"/>
    <s v="102_Week4_Tuesday"/>
    <n v="1"/>
    <n v="0"/>
    <n v="163"/>
    <s v="102_Week4_Tuesday"/>
    <n v="81.174999999999997"/>
    <n v="81.174999999999997"/>
    <s v="NO"/>
    <s v="MTWRF"/>
    <s v="No"/>
    <s v="No"/>
    <s v="Y"/>
    <m/>
  </r>
  <r>
    <s v="8565"/>
    <s v="99031"/>
    <s v="92"/>
    <x v="3"/>
    <x v="1"/>
    <x v="3"/>
    <s v="5"/>
    <s v="102"/>
    <s v="T"/>
    <n v="161"/>
    <s v="BLARNEY CASTLE #816"/>
    <s v="101 S. BRADLEY HWY, ROGERS CITY MI 49779 US"/>
    <n v="0.24806669913232299"/>
    <s v="-13762"/>
    <s v="7"/>
    <d v="1899-12-30T07:44:25"/>
    <d v="1899-12-30T07:57:51"/>
    <n v="0"/>
    <n v="13.425000000000001"/>
    <s v="-83.827228"/>
    <s v="45.412089"/>
    <n v="0.149921576849875"/>
    <n v="0"/>
    <n v="0"/>
    <s v="102_Tuesday"/>
    <s v="102_Week4_Tuesday"/>
    <n v="1"/>
    <n v="0"/>
    <n v="162"/>
    <s v="102_Week4_Tuesday"/>
    <n v="81.777500000000003"/>
    <n v="88.527500000000003"/>
    <s v="NO"/>
    <s v="MTWRF"/>
    <s v="No"/>
    <s v="No"/>
    <s v="Y"/>
    <m/>
  </r>
  <r>
    <s v="2567"/>
    <s v="71163"/>
    <s v="0"/>
    <x v="3"/>
    <x v="1"/>
    <x v="3"/>
    <s v="6"/>
    <s v="102"/>
    <s v="T"/>
    <n v="152"/>
    <s v="NAUTICAL CITY QUICK LUBE"/>
    <s v="100 N. Bradley Hwy., Rogers City MI 49779 US"/>
    <n v="0.20922447927296201"/>
    <s v="-13763"/>
    <s v="7"/>
    <d v="1899-12-30T07:58:03"/>
    <d v="1899-12-30T08:00:23"/>
    <n v="0"/>
    <n v="2.3250000000000002"/>
    <s v="-83.826572"/>
    <s v="45.413896"/>
    <n v="7.9501881423001894E-2"/>
    <n v="9"/>
    <n v="0.17307692307692299"/>
    <s v="102_Tuesday"/>
    <s v="102_Week4_Tuesday"/>
    <n v="1"/>
    <n v="22"/>
    <n v="153"/>
    <s v="102_Week4_Tuesday"/>
    <n v="42.99"/>
    <n v="66.045000000000002"/>
    <s v="NO"/>
    <s v="MTWRF"/>
    <s v="No"/>
    <s v="No"/>
    <s v="Y"/>
    <m/>
  </r>
  <r>
    <s v="2550"/>
    <s v="71146"/>
    <s v="0"/>
    <x v="3"/>
    <x v="1"/>
    <x v="3"/>
    <s v="7"/>
    <s v="102"/>
    <s v="T"/>
    <n v="160"/>
    <s v="Mike Lynch Ford"/>
    <s v="135 N. Bradley Hwy, Roger City MI 49779 US"/>
    <n v="0.22520180232822901"/>
    <s v="-13764"/>
    <s v="7"/>
    <d v="1899-12-30T08:00:36"/>
    <d v="1899-12-30T08:01:11"/>
    <n v="0"/>
    <n v="0.58333333333333337"/>
    <s v="-83.828038"/>
    <s v="45.413412"/>
    <n v="9.7743292318293901E-2"/>
    <n v="4"/>
    <n v="7.54716981132076E-2"/>
    <s v="102_Tuesday"/>
    <s v="102_Week4_Tuesday"/>
    <n v="1"/>
    <n v="49"/>
    <n v="161"/>
    <s v="102_Week4_Tuesday"/>
    <n v="43.547499999999999"/>
    <n v="51.622500000000002"/>
    <s v="NO"/>
    <s v="MTWRF"/>
    <s v="No"/>
    <s v="No"/>
    <s v="Y"/>
    <m/>
  </r>
  <r>
    <s v="2563"/>
    <s v="71159"/>
    <s v="0"/>
    <x v="3"/>
    <x v="1"/>
    <x v="3"/>
    <s v="8"/>
    <s v="102"/>
    <s v="T"/>
    <n v="190"/>
    <s v="BISHOP CHEVROLET BUICK, INC."/>
    <s v="420 US 23, Rogers City MI 49779 US"/>
    <n v="1.03540231101215"/>
    <s v="-13765"/>
    <s v="7"/>
    <d v="1899-12-30T08:02:13"/>
    <d v="1899-12-30T08:06:55"/>
    <n v="0"/>
    <n v="4.708333333333333"/>
    <s v="-83.831184"/>
    <s v="45.420333"/>
    <n v="0.52373377283251299"/>
    <n v="28"/>
    <n v="0.53846153846153799"/>
    <s v="102_Tuesday"/>
    <s v="102_Week4_Tuesday"/>
    <n v="1"/>
    <n v="98"/>
    <n v="191"/>
    <s v="102_Week4_Tuesday"/>
    <n v="168.27119999999999"/>
    <n v="193.25"/>
    <s v="NO"/>
    <s v="MTWRF"/>
    <s v="No"/>
    <s v="No"/>
    <s v="Y"/>
    <m/>
  </r>
  <r>
    <s v="2992"/>
    <s v="73190"/>
    <s v="0"/>
    <x v="3"/>
    <x v="1"/>
    <x v="3"/>
    <s v="9"/>
    <s v="102"/>
    <s v="T"/>
    <n v="191"/>
    <s v="MEDILODGE OF ROGERS CITY"/>
    <s v="555 N BRADLEY HWY SUITE D, ROGER CITY MI 49779 US"/>
    <n v="1.1424451153725399"/>
    <s v="-13766"/>
    <s v="7"/>
    <d v="1899-12-30T08:08:04"/>
    <d v="1899-12-30T08:11:31"/>
    <n v="0"/>
    <n v="3.45"/>
    <s v="-83.835032"/>
    <s v="45.422018"/>
    <n v="0.29347873443212502"/>
    <n v="0"/>
    <n v="0"/>
    <s v="102_Tuesday"/>
    <s v="102_Week4_Tuesday"/>
    <n v="1"/>
    <n v="0"/>
    <n v="192"/>
    <s v="102_Week4_Tuesday"/>
    <n v="0"/>
    <n v="23.114999999999998"/>
    <s v="NO"/>
    <s v="MTWRF"/>
    <s v="No"/>
    <s v="No"/>
    <s v="Y"/>
    <m/>
  </r>
  <r>
    <s v="14413"/>
    <s v="73514"/>
    <s v="0"/>
    <x v="3"/>
    <x v="1"/>
    <x v="3"/>
    <s v="10"/>
    <s v="102"/>
    <s v="T"/>
    <n v="200"/>
    <s v="RETROS DINER"/>
    <s v="1072 W 3RD STREET, ROGERS CITY MI 49776 US"/>
    <n v="1.8044950291514401"/>
    <s v="-13767"/>
    <s v="7"/>
    <d v="1899-12-30T08:13:19"/>
    <d v="1899-12-30T08:23:00"/>
    <n v="0"/>
    <n v="9.683574621414877"/>
    <s v="-83.826544"/>
    <s v="45.425505"/>
    <n v="0.81497179053116198"/>
    <s v=""/>
    <m/>
    <s v="102_Tuesday"/>
    <s v="102_Week4_Tuesday"/>
    <n v="1"/>
    <m/>
    <n v="201"/>
    <s v="102_Week4_Tuesday"/>
    <m/>
    <m/>
    <s v="NO"/>
    <s v="MTWRF"/>
    <s v="No"/>
    <s v="No"/>
    <s v="Y"/>
    <m/>
  </r>
  <r>
    <s v="2549"/>
    <s v="71145"/>
    <s v="0"/>
    <x v="3"/>
    <x v="1"/>
    <x v="3"/>
    <s v="11"/>
    <s v="102"/>
    <s v="F"/>
    <n v="195"/>
    <s v="Lutz Auto Repair"/>
    <s v="5613 US-23 North, Rogers City MI 49779 US"/>
    <n v="4.9834883511066401"/>
    <s v="-13768"/>
    <s v="7"/>
    <d v="1899-12-30T08:27:59"/>
    <d v="1899-12-30T08:30:32"/>
    <n v="0"/>
    <n v="2.5444444449999999"/>
    <s v="-83.888645"/>
    <s v="45.467345"/>
    <n v="4.3902529771999097"/>
    <n v="25"/>
    <n v="0.480769230769231"/>
    <s v="102_Tuesday"/>
    <s v="102_Week4_Tuesday"/>
    <n v="1"/>
    <n v="101"/>
    <n v="196"/>
    <s v="102_Week4_Friday"/>
    <n v="57.695"/>
    <n v="57.695"/>
    <s v="NO"/>
    <s v="MTWRF"/>
    <s v="No"/>
    <s v="Yes"/>
    <s v="Y"/>
    <n v="101"/>
  </r>
  <r>
    <s v="8707"/>
    <s v="73262"/>
    <s v="0"/>
    <x v="3"/>
    <x v="1"/>
    <x v="3"/>
    <s v="12"/>
    <s v="102"/>
    <s v="F"/>
    <n v="190"/>
    <s v="ROSA'S SQUEEZE INN"/>
    <s v="16454 US 23 N, MILLERSBURG MI 49759 US"/>
    <n v="10.5070890039206"/>
    <s v="-13769"/>
    <s v="7"/>
    <d v="1899-12-30T08:41:02"/>
    <d v="1899-12-30T08:50:43"/>
    <n v="0"/>
    <n v="9.683574621414877"/>
    <s v="-84.0963333"/>
    <s v="45.4943267"/>
    <n v="10.9183780775546"/>
    <n v="8"/>
    <n v="0.21052631578947401"/>
    <s v="102_Tuesday"/>
    <s v="102_Week4_Tuesday"/>
    <n v="1"/>
    <n v="33"/>
    <n v="191"/>
    <s v="102_Week4_Friday"/>
    <n v="183.2962"/>
    <n v="31.45"/>
    <s v="NO"/>
    <s v="MTWRF"/>
    <s v="No"/>
    <s v="Yes"/>
    <s v="Y"/>
    <n v="33"/>
  </r>
  <r>
    <s v="2291"/>
    <s v="70870"/>
    <s v="0"/>
    <x v="3"/>
    <x v="1"/>
    <x v="3"/>
    <s v="13"/>
    <s v="102"/>
    <s v="F"/>
    <n v="22"/>
    <s v="BIG BOY RESTAURANT"/>
    <s v="861 S MAIN ST, Cheboygan MI 49721 US"/>
    <n v="27.717037223279501"/>
    <s v="-13770"/>
    <s v="7"/>
    <d v="1899-12-30T09:18:26"/>
    <d v="1899-12-30T09:24:11"/>
    <n v="0"/>
    <n v="5.7444444433333333"/>
    <s v="-84.479049"/>
    <s v="45.630255"/>
    <n v="26.371681836654499"/>
    <n v="0"/>
    <n v="0"/>
    <s v="102_Tuesday"/>
    <s v="102_Week4_Tuesday"/>
    <n v="1"/>
    <n v="0"/>
    <n v="23"/>
    <s v="102_Week4_Friday"/>
    <n v="43.86"/>
    <n v="27.412500000000001"/>
    <s v="NO"/>
    <s v="MTWRF"/>
    <s v="No"/>
    <s v="Yes"/>
    <s v="Y"/>
    <n v="0"/>
  </r>
  <r>
    <s v="8564"/>
    <s v="99031"/>
    <s v="91"/>
    <x v="3"/>
    <x v="1"/>
    <x v="3"/>
    <s v="14"/>
    <s v="102"/>
    <s v="F"/>
    <n v="15"/>
    <s v="BLARNEY CASTLE #808"/>
    <s v="912 S. MAIN ST, CHEBOYGAN MI 49721 US"/>
    <n v="0.15857873857021301"/>
    <s v="-13771"/>
    <s v="7"/>
    <d v="1899-12-30T09:24:20"/>
    <d v="1899-12-30T09:31:40"/>
    <n v="0"/>
    <n v="7.3388888899999998"/>
    <s v="-84.479809"/>
    <s v="45.629203"/>
    <n v="4.22127919012781E-2"/>
    <n v="0"/>
    <n v="0"/>
    <s v="102_Tuesday"/>
    <s v="102_Week4_Tuesday"/>
    <n v="1"/>
    <n v="0"/>
    <n v="16"/>
    <s v="102_Week4_Friday"/>
    <n v="39.781199999999998"/>
    <n v="64.048699999999997"/>
    <s v="NO"/>
    <s v="MTWRF"/>
    <s v="No"/>
    <s v="Yes"/>
    <s v="Y"/>
    <n v="0"/>
  </r>
  <r>
    <s v="2287"/>
    <s v="99061"/>
    <s v="106"/>
    <x v="3"/>
    <x v="1"/>
    <x v="3"/>
    <s v="15"/>
    <s v="102"/>
    <s v="F"/>
    <n v="20"/>
    <s v="SPT. FAMILY FARE #1504"/>
    <s v="992 S. MAIN 992 S MAIN ST, CHEBOYGAN MI 49721 US"/>
    <n v="0.63679696246981599"/>
    <s v="-13772"/>
    <s v="7"/>
    <d v="1899-12-30T09:32:19"/>
    <d v="1899-12-30T09:57:48"/>
    <n v="0"/>
    <n v="25.488888888333335"/>
    <s v="-84.482395"/>
    <s v="45.628502"/>
    <n v="0.12700710648288599"/>
    <n v="6"/>
    <n v="0.115384615384615"/>
    <s v="102_Tuesday"/>
    <s v="102_Week4_Tuesday"/>
    <n v="1"/>
    <n v="31"/>
    <n v="21"/>
    <s v="102_Week4_Friday"/>
    <n v="81.752499999999998"/>
    <n v="79.290000000000006"/>
    <s v="NO"/>
    <s v="MTWRF"/>
    <s v="No"/>
    <s v="Yes"/>
    <s v="Y"/>
    <n v="31"/>
  </r>
  <r>
    <s v="14550"/>
    <s v="73524"/>
    <s v="0"/>
    <x v="3"/>
    <x v="1"/>
    <x v="3"/>
    <s v="16"/>
    <s v="102"/>
    <s v="M"/>
    <n v="0"/>
    <s v="211 BAR &amp; GRILL"/>
    <s v="3444 M-21, ONAWAY MI 49765 US"/>
    <n v="30.619041049852999"/>
    <s v="-13773"/>
    <s v="6"/>
    <d v="1899-12-30T10:28:25"/>
    <d v="1899-12-30T10:34:16"/>
    <n v="0"/>
    <n v="5.8500000000000005"/>
    <s v="-84.229372"/>
    <s v="45.431372"/>
    <n v="24.162169907743699"/>
    <n v="0"/>
    <n v="0"/>
    <s v="102_Tuesday"/>
    <s v="102_Week4_Tuesday"/>
    <n v="1"/>
    <n v="0"/>
    <n v="1"/>
    <s v="102_Week4_Monday"/>
    <n v="23.774999999999999"/>
    <n v="9.2174999999999994"/>
    <s v="NO"/>
    <s v="MTWRF"/>
    <s v="No"/>
    <s v="Yes"/>
    <s v="Y"/>
    <n v="0"/>
  </r>
  <r>
    <s v="14131"/>
    <s v="73508"/>
    <s v="0"/>
    <x v="3"/>
    <x v="1"/>
    <x v="3"/>
    <s v="17"/>
    <s v="102"/>
    <s v="M"/>
    <n v="0"/>
    <s v="PAC SANITATION"/>
    <s v="1273 M-211, ONAWAY MI 49765 US"/>
    <n v="3.24172168597579"/>
    <s v="-13774"/>
    <s v="7"/>
    <d v="1899-12-30T10:37:31"/>
    <d v="1899-12-30T11:00:02"/>
    <n v="0"/>
    <n v="22.516666666666666"/>
    <s v="-84.227202"/>
    <s v="45.3925237"/>
    <n v="2.6852396901139599"/>
    <n v="25"/>
    <n v="0.480769230769231"/>
    <s v="102_Tuesday"/>
    <s v="102_Week4_Tuesday"/>
    <n v="1"/>
    <n v="143"/>
    <n v="1"/>
    <s v="102_Week4_Monday"/>
    <n v="79.198700000000002"/>
    <n v="82.3"/>
    <s v="NO"/>
    <s v="MTWRF"/>
    <s v="No"/>
    <s v="Yes"/>
    <s v="Y"/>
    <n v="143"/>
  </r>
  <r>
    <s v="1858"/>
    <s v="70021"/>
    <s v="0"/>
    <x v="3"/>
    <x v="1"/>
    <x v="3"/>
    <s v="18"/>
    <s v="102"/>
    <s v="M"/>
    <n v="0"/>
    <s v="DAIRY QUEEN - ONAWAY"/>
    <s v="20560 STATE ST, ONAWAY MI 49765 US"/>
    <n v="3.5178233142942199"/>
    <s v="-13775"/>
    <s v="6"/>
    <d v="1899-12-30T11:03:33"/>
    <d v="1899-12-30T11:09:16"/>
    <n v="0"/>
    <n v="5.7166666666666668"/>
    <s v="-84.224953"/>
    <s v="45.357765"/>
    <n v="2.5511939906977799"/>
    <n v="0"/>
    <n v="0"/>
    <s v="102_Tuesday"/>
    <s v="102_Week4_Tuesday"/>
    <n v="1"/>
    <n v="0"/>
    <n v="1"/>
    <s v="102_Week4_Monday"/>
    <n v="17.515000000000001"/>
    <n v="0"/>
    <s v="NO"/>
    <s v="MTWRF"/>
    <s v="No"/>
    <s v="Yes"/>
    <s v="Y"/>
    <n v="0"/>
  </r>
  <r>
    <s v="2539"/>
    <s v="99062"/>
    <s v="96"/>
    <x v="3"/>
    <x v="1"/>
    <x v="3"/>
    <s v="19"/>
    <s v="102"/>
    <s v="M"/>
    <n v="0"/>
    <s v="TOM'S FAMILY MARKET 132"/>
    <s v="20597 STATE ST, Onaway MI 49765 US"/>
    <n v="0.72473578155040697"/>
    <s v="-13776"/>
    <s v="7"/>
    <d v="1899-12-30T11:09:59"/>
    <d v="1899-12-30T11:17:05"/>
    <n v="0"/>
    <n v="7.1000000000000005"/>
    <s v="-84.225884"/>
    <s v="45.35698"/>
    <n v="0.106926794349612"/>
    <n v="26"/>
    <n v="0.490566037735849"/>
    <s v="102_Tuesday"/>
    <s v="102_Week4_Tuesday"/>
    <n v="1"/>
    <n v="70"/>
    <n v="1"/>
    <s v="102_Week4_Monday"/>
    <n v="88.408699999999996"/>
    <n v="88.25"/>
    <s v="NO"/>
    <s v="MTWRF"/>
    <s v="No"/>
    <s v="Yes"/>
    <s v="Y"/>
    <n v="70"/>
  </r>
  <r>
    <s v="14698"/>
    <s v="99161"/>
    <s v="96"/>
    <x v="3"/>
    <x v="1"/>
    <x v="3"/>
    <s v="20"/>
    <s v="102"/>
    <s v="M"/>
    <n v="0"/>
    <s v="TOM'S FAMILY MARKET F.A."/>
    <s v="20597 STATE ST, ONAWAY MI 49765 US"/>
    <n v="0"/>
    <s v="-13777"/>
    <s v="7"/>
    <d v="1899-12-30T11:17:05"/>
    <d v="1899-12-30T11:17:16"/>
    <n v="0"/>
    <n v="0.18333333333333335"/>
    <s v="-84.225884"/>
    <s v="45.35698"/>
    <m/>
    <n v="0"/>
    <m/>
    <s v="102_Tuesday"/>
    <s v="102_Week4_Tuesday"/>
    <n v="1"/>
    <n v="0"/>
    <n v="1"/>
    <s v="102_Week4_Monday"/>
    <n v="0"/>
    <n v="0"/>
    <s v="NO"/>
    <s v="MTWRF"/>
    <s v="No"/>
    <s v="Yes"/>
    <s v="Y"/>
    <n v="0"/>
  </r>
  <r>
    <s v="2532"/>
    <s v="71128"/>
    <s v="0"/>
    <x v="3"/>
    <x v="1"/>
    <x v="3"/>
    <s v="21"/>
    <s v="102"/>
    <s v="M"/>
    <n v="0"/>
    <s v="Woodwind Restaurant"/>
    <s v="403 M-68 P.O. Box 403, Onaway MI 49765 US"/>
    <n v="1.0405227560550001"/>
    <s v="-13778"/>
    <s v="6"/>
    <d v="1899-12-30T11:18:19"/>
    <d v="1899-12-30T11:23:50"/>
    <n v="0"/>
    <n v="5.5166666666666666"/>
    <s v="-84.230505"/>
    <s v="45.356851"/>
    <n v="0.31191040289432698"/>
    <n v="0"/>
    <n v="0"/>
    <s v="102_Tuesday"/>
    <s v="102_Week4_Tuesday"/>
    <n v="1"/>
    <n v="78"/>
    <n v="1"/>
    <s v="102_Week4_Monday"/>
    <n v="81.113699999999994"/>
    <n v="22.47"/>
    <s v="NO"/>
    <s v="MTWRF"/>
    <s v="No"/>
    <s v="Yes"/>
    <s v="Y"/>
    <n v="78"/>
  </r>
  <r>
    <s v="2943"/>
    <s v="73404"/>
    <s v="1"/>
    <x v="3"/>
    <x v="1"/>
    <x v="3"/>
    <s v="22"/>
    <s v="102"/>
    <s v="M"/>
    <n v="0"/>
    <s v="THUNDER BAY HEALTH"/>
    <s v="21258 W M-68 HWY PO Box 722, ONAWAY MI 49765 US"/>
    <n v="1.1761711146682501"/>
    <s v="-13779"/>
    <s v="7"/>
    <d v="1899-12-30T11:25:00"/>
    <d v="1899-12-30T11:29:37"/>
    <n v="0"/>
    <n v="4.6166666666666671"/>
    <s v="-84.241833"/>
    <s v="45.354402"/>
    <n v="0.62979089603454796"/>
    <n v="0"/>
    <n v="0"/>
    <s v="102_Tuesday"/>
    <s v="102_Week4_Tuesday"/>
    <n v="1"/>
    <n v="0"/>
    <n v="1"/>
    <s v="102_Week4_Monday"/>
    <n v="79.257499999999993"/>
    <n v="79.257499999999993"/>
    <s v="NO"/>
    <s v="MTWRF"/>
    <s v="No"/>
    <s v="Yes"/>
    <s v="Y"/>
    <n v="0"/>
  </r>
  <r>
    <s v="14520"/>
    <s v="99152"/>
    <s v="1"/>
    <x v="3"/>
    <x v="1"/>
    <x v="3"/>
    <s v="23"/>
    <s v="102"/>
    <s v="M"/>
    <n v="0"/>
    <s v="ONAWAY IMAGING DEPARTMENT"/>
    <s v="21258 W. M-68 HWY, ONAWAY MI 49765 US"/>
    <n v="0"/>
    <s v="-13780"/>
    <s v="7"/>
    <d v="1899-12-30T11:29:37"/>
    <d v="1899-12-30T11:32:31"/>
    <n v="0"/>
    <n v="2.9083333333333332"/>
    <s v="-84.241833"/>
    <s v="45.354402"/>
    <m/>
    <n v="0"/>
    <n v="0"/>
    <s v="102_Tuesday"/>
    <s v="102_Week4_Tuesday"/>
    <n v="1"/>
    <n v="0"/>
    <n v="1"/>
    <s v="102_Week4_Monday"/>
    <n v="46.4"/>
    <n v="46.4"/>
    <s v="NO"/>
    <s v="MTWRF"/>
    <s v="No"/>
    <s v="Yes"/>
    <s v="Y"/>
    <n v="0"/>
  </r>
  <r>
    <s v="2968"/>
    <s v="73164"/>
    <s v="0"/>
    <x v="3"/>
    <x v="1"/>
    <x v="3"/>
    <s v="24"/>
    <s v="102"/>
    <s v="M"/>
    <n v="0"/>
    <s v="VILLAGE CORNER PARTY STORE"/>
    <s v="21016 M 68 HWY, ONAWAY MI 49765 US"/>
    <n v="0.61576994508504901"/>
    <s v="-13781"/>
    <s v="7"/>
    <d v="1899-12-30T11:33:09"/>
    <d v="1899-12-30T11:37:06"/>
    <n v="0"/>
    <n v="3.95"/>
    <s v="-84.234349"/>
    <s v="45.354342"/>
    <n v="0.364817524429497"/>
    <n v="0"/>
    <n v="0"/>
    <s v="102_Tuesday"/>
    <s v="102_Week4_Tuesday"/>
    <n v="1"/>
    <n v="0"/>
    <n v="1"/>
    <s v="102_Week4_Monday"/>
    <n v="43.27"/>
    <n v="56.372500000000002"/>
    <s v="NO"/>
    <s v="MTWRF"/>
    <s v="No"/>
    <s v="Yes"/>
    <s v="Y"/>
    <n v="0"/>
  </r>
  <r>
    <s v="14475"/>
    <s v="73516"/>
    <s v="0"/>
    <x v="3"/>
    <x v="1"/>
    <x v="3"/>
    <s v="25"/>
    <s v="102"/>
    <s v="M"/>
    <n v="0"/>
    <s v="PAINTER PETROLEUM"/>
    <s v="4016 MICHIGAN AVENUE, ONAWAY MI 49765 US"/>
    <n v="4.9190614372491802E-3"/>
    <s v="-13782"/>
    <s v="7"/>
    <d v="1899-12-30T11:37:06"/>
    <d v="1899-12-30T11:43:34"/>
    <n v="0"/>
    <n v="6.4750000000000005"/>
    <s v="-84.23428"/>
    <s v="45.353873"/>
    <n v="2.57198522586175E-3"/>
    <n v="0"/>
    <n v="0"/>
    <s v="102_Tuesday"/>
    <s v="102_Week4_Tuesday"/>
    <n v="1"/>
    <n v="0"/>
    <n v="1"/>
    <s v="102_Week4_Monday"/>
    <n v="36.57"/>
    <n v="17.5"/>
    <s v="NO"/>
    <s v="MTWRF"/>
    <s v="No"/>
    <s v="Yes"/>
    <s v="Y"/>
    <n v="0"/>
  </r>
  <r>
    <s v="2023"/>
    <s v="99046"/>
    <s v="8"/>
    <x v="3"/>
    <x v="1"/>
    <x v="3"/>
    <s v="26"/>
    <s v="102"/>
    <s v="M"/>
    <n v="0"/>
    <s v="ALPENA FOOD MART - ONAWAY"/>
    <s v="101 MICHIGAN AVE, ONAWAY MI 49765 US"/>
    <n v="0.130207570269704"/>
    <s v="-13783"/>
    <s v="6"/>
    <d v="1899-12-30T11:43:43"/>
    <d v="1899-12-30T12:08:01"/>
    <n v="0"/>
    <n v="24.291666666666668"/>
    <s v="-84.233763"/>
    <s v="45.353835"/>
    <n v="3.7676833758239603E-2"/>
    <n v="0"/>
    <n v="0"/>
    <s v="102_Tuesday"/>
    <s v="102_Week4_Tuesday"/>
    <n v="1"/>
    <n v="0"/>
    <n v="1"/>
    <s v="102_Week4_Monday"/>
    <n v="89.11"/>
    <n v="168.67500000000001"/>
    <s v="NO"/>
    <s v="MTWRF"/>
    <s v="No"/>
    <s v="Yes"/>
    <s v="Y"/>
    <n v="0"/>
  </r>
  <r>
    <s v="2536"/>
    <s v="71132"/>
    <s v="0"/>
    <x v="3"/>
    <x v="1"/>
    <x v="3"/>
    <s v="27"/>
    <s v="102"/>
    <s v="M"/>
    <n v="0"/>
    <s v="Manzana's Deli"/>
    <s v="4068 Michigan Ave., Onaway MI 49765 US"/>
    <n v="0.217834467068315"/>
    <s v="-13784"/>
    <s v="7"/>
    <d v="1899-12-30T12:08:13"/>
    <d v="1899-12-30T12:16:39"/>
    <n v="0"/>
    <n v="8.4333333333333336"/>
    <s v="-84.234335"/>
    <s v="45.35316"/>
    <n v="4.6610423551262499E-2"/>
    <n v="0"/>
    <n v="0"/>
    <s v="102_Tuesday"/>
    <s v="102_Week4_Tuesday"/>
    <n v="1"/>
    <n v="0"/>
    <n v="1"/>
    <s v="102_Week4_Monday"/>
    <n v="37.06"/>
    <n v="44.99"/>
    <s v="NO"/>
    <s v="MTWRF"/>
    <s v="No"/>
    <s v="Yes"/>
    <s v="Y"/>
    <n v="0"/>
  </r>
  <r>
    <s v="9766"/>
    <s v="73328"/>
    <s v="0"/>
    <x v="3"/>
    <x v="1"/>
    <x v="3"/>
    <s v="28"/>
    <s v="102"/>
    <s v="M"/>
    <n v="0"/>
    <s v="ONAWAY DENTISTRY"/>
    <s v="4080 MICHIGAN AVE, ONAWAY MI 49765 US"/>
    <n v="7.1643335744738607E-2"/>
    <s v="-13785"/>
    <s v="6"/>
    <d v="1899-12-30T12:16:43"/>
    <d v="1899-12-30T12:18:41"/>
    <n v="0"/>
    <n v="1.9666666666666668"/>
    <s v="-84.234377"/>
    <s v="45.352938"/>
    <n v="1.53296504129386E-2"/>
    <n v="0"/>
    <n v="0"/>
    <s v="102_Tuesday"/>
    <s v="102_Week4_Tuesday"/>
    <n v="1"/>
    <n v="0"/>
    <n v="1"/>
    <s v="102_Week4_Monday"/>
    <n v="19.100000000000001"/>
    <n v="19.100000000000001"/>
    <s v="NO"/>
    <s v="MTWRF"/>
    <s v="No"/>
    <s v="Yes"/>
    <s v="Y"/>
    <n v="0"/>
  </r>
  <r>
    <s v="2531"/>
    <s v="73404"/>
    <s v="3"/>
    <x v="3"/>
    <x v="1"/>
    <x v="3"/>
    <s v="29"/>
    <s v="102"/>
    <s v="M"/>
    <n v="0"/>
    <s v="THUNDER BAY HEALTH - HS"/>
    <s v="4549 M 33 SBHC-HIGH SCHOOL, ONAWAY MI 49765 US"/>
    <n v="1.3151546400040399"/>
    <s v="-13786"/>
    <s v="6"/>
    <d v="1899-12-30T12:20:00"/>
    <d v="1899-12-30T12:20:06"/>
    <n v="0"/>
    <n v="0.1"/>
    <s v="-84.228407"/>
    <s v="45.349059"/>
    <n v="0.45199905437758298"/>
    <n v="0"/>
    <n v="0"/>
    <s v="102_Tuesday"/>
    <s v="102_Week4_Tuesday"/>
    <n v="1"/>
    <n v="0"/>
    <n v="1"/>
    <s v="102_Week4_Monday"/>
    <n v="42.225000000000001"/>
    <n v="42.225000000000001"/>
    <s v="NO"/>
    <s v="MTWRF"/>
    <s v="No"/>
    <s v="Yes"/>
    <s v="Y"/>
    <n v="0"/>
  </r>
  <r>
    <s v="2240"/>
    <s v="70814"/>
    <s v="0"/>
    <x v="3"/>
    <x v="1"/>
    <x v="3"/>
    <s v="30"/>
    <s v="102"/>
    <s v="W"/>
    <n v="340"/>
    <s v="Morrison IGA"/>
    <s v="531 N. State St., Hillman MI 49746 US"/>
    <n v="34.295030152425198"/>
    <s v="-13787"/>
    <s v="6"/>
    <d v="1899-12-30T12:54:24"/>
    <d v="1899-12-30T13:04:05"/>
    <n v="0"/>
    <n v="9.683574621414877"/>
    <s v="-83.9013499"/>
    <s v="45.06777"/>
    <n v="33.106900381581099"/>
    <n v="0"/>
    <n v="0"/>
    <s v="102_Tuesday"/>
    <s v="102_Week4_Tuesday"/>
    <n v="1"/>
    <n v="0"/>
    <n v="341"/>
    <s v="102_Week4_Wednesday"/>
    <n v="22.43"/>
    <n v="23.324999999999999"/>
    <s v="NO"/>
    <s v="MTWRF"/>
    <s v="No"/>
    <s v="Yes"/>
    <s v="Y"/>
    <n v="0"/>
  </r>
  <r>
    <s v="2860"/>
    <s v="73028"/>
    <s v="0"/>
    <x v="3"/>
    <x v="1"/>
    <x v="3"/>
    <s v="31"/>
    <s v="102"/>
    <s v="W"/>
    <n v="290"/>
    <s v="HILLMAN ELEMENTARY SCHOOL"/>
    <s v="245 THIRD ST., HILLMAN MI 49746 US"/>
    <n v="0.54182319529354595"/>
    <s v="-13788"/>
    <s v="6"/>
    <d v="1899-12-30T13:04:38"/>
    <d v="1899-12-30T13:14:19"/>
    <n v="0"/>
    <n v="9.683574621414877"/>
    <s v="-83.897743"/>
    <s v="45.06734"/>
    <n v="0.176622722086311"/>
    <n v="0"/>
    <n v="0"/>
    <s v="102_Tuesday"/>
    <s v="102_Week4_Tuesday"/>
    <n v="1"/>
    <n v="0"/>
    <n v="291"/>
    <s v="102_Week4_Wednesday"/>
    <n v="0"/>
    <n v="11.991199999999999"/>
    <s v="NO"/>
    <s v="MTWRF"/>
    <s v="No"/>
    <s v="Yes"/>
    <s v="Y"/>
    <n v="0"/>
  </r>
  <r>
    <s v="10768"/>
    <s v="73386"/>
    <s v="0"/>
    <x v="3"/>
    <x v="1"/>
    <x v="3"/>
    <s v="32"/>
    <s v="102"/>
    <s v="W"/>
    <n v="261"/>
    <s v="A-1 PARTY MART"/>
    <s v="230 N. STATE STREET, HILLMAN MI 49746 US"/>
    <n v="0.97970627062022697"/>
    <s v="-13789"/>
    <s v="4"/>
    <d v="1899-12-30T13:15:17"/>
    <d v="1899-12-30T13:24:58"/>
    <n v="0"/>
    <n v="9.683574621414877"/>
    <s v="-83.90034"/>
    <s v="45.06518"/>
    <n v="0.357262871135761"/>
    <n v="0"/>
    <n v="0"/>
    <s v="102_Tuesday"/>
    <s v="102_Week4_Tuesday"/>
    <n v="1"/>
    <n v="0"/>
    <n v="262"/>
    <s v="102_Week4_Wednesday"/>
    <n v="15.17"/>
    <n v="15.17"/>
    <s v="NO"/>
    <s v="MTWRF"/>
    <s v="No"/>
    <s v="Yes"/>
    <s v="Y"/>
    <n v="0"/>
  </r>
  <r>
    <s v="14740"/>
    <s v="73534"/>
    <s v="0"/>
    <x v="3"/>
    <x v="1"/>
    <x v="3"/>
    <s v="33"/>
    <s v="102"/>
    <s v="W"/>
    <n v="245"/>
    <s v="HILLTOP PARTY MART"/>
    <s v="14990 STATE STREET, HILLMAN MI 49746 US"/>
    <n v="1.1743211261928099"/>
    <s v="-13790"/>
    <s v="4"/>
    <d v="1899-12-30T13:26:09"/>
    <d v="1899-12-30T13:35:50"/>
    <n v="0"/>
    <n v="9.683574621414877"/>
    <s v="-83.901269"/>
    <s v="45.058994"/>
    <n v="0.46474106683938099"/>
    <n v="0"/>
    <n v="0"/>
    <s v="102_Tuesday"/>
    <s v="102_Week4_Tuesday"/>
    <n v="1"/>
    <n v="0"/>
    <n v="246"/>
    <s v="102_Week4_Wednesday"/>
    <n v="8.8275000000000006"/>
    <n v="17.966200000000001"/>
    <s v="NO"/>
    <s v="MTWRF"/>
    <s v="No"/>
    <s v="Yes"/>
    <s v="Y"/>
    <n v="0"/>
  </r>
  <r>
    <s v="11924"/>
    <s v="73447"/>
    <s v="0"/>
    <x v="3"/>
    <x v="1"/>
    <x v="3"/>
    <s v="34"/>
    <s v="105"/>
    <s v="T"/>
    <n v="296"/>
    <s v="VAN PAMELS HOMETOWN DINER"/>
    <s v="14962 STATE ST, HILLMAN MI 49746 US"/>
    <n v="2.8456842526793501E-2"/>
    <s v="-13791"/>
    <s v="6"/>
    <d v="1899-12-30T13:35:52"/>
    <d v="1899-12-30T13:47:43"/>
    <n v="0"/>
    <n v="11.85"/>
    <s v="-83.90111"/>
    <s v="45.058646"/>
    <n v="2.3574531053716801E-2"/>
    <n v="0"/>
    <n v="0"/>
    <s v="102_Tuesday"/>
    <s v="102_Week4_Tuesday"/>
    <n v="1"/>
    <n v="0"/>
    <n v="297"/>
    <s v="105_Week4_Tuesday"/>
    <n v="53.7712"/>
    <n v="41.98"/>
    <s v="NO"/>
    <s v="MTWRF"/>
    <s v="Yes"/>
    <s v="No"/>
    <s v="Y"/>
    <n v="0"/>
  </r>
  <r>
    <s v="2234"/>
    <s v="70807"/>
    <s v="0"/>
    <x v="3"/>
    <x v="1"/>
    <x v="3"/>
    <s v="35"/>
    <s v="102"/>
    <s v="W"/>
    <n v="240"/>
    <s v="Hillman Community Center"/>
    <s v="24220 Veterans Memorial Hwy PO BOX 171, Hillman MI 49746 US"/>
    <n v="0.37601021304726601"/>
    <s v="-13792"/>
    <s v="4"/>
    <d v="1899-12-30T13:48:05"/>
    <d v="1899-12-30T13:57:46"/>
    <n v="0"/>
    <n v="9.683574621414877"/>
    <s v="-83.8961735"/>
    <s v="45.0597535"/>
    <n v="0.257372509275963"/>
    <n v="0"/>
    <n v="0"/>
    <s v="102_Tuesday"/>
    <s v="102_Week4_Tuesday"/>
    <n v="1"/>
    <n v="0"/>
    <n v="241"/>
    <s v="102_Week4_Wednesday"/>
    <n v="20.961200000000002"/>
    <n v="11.585000000000001"/>
    <s v="NO"/>
    <s v="MTWRF"/>
    <s v="No"/>
    <s v="Yes"/>
    <s v="Y"/>
    <n v="0"/>
  </r>
  <r>
    <s v="2009"/>
    <s v="70562"/>
    <s v="0"/>
    <x v="3"/>
    <x v="1"/>
    <x v="3"/>
    <s v="36"/>
    <s v="102"/>
    <s v="T"/>
    <n v="40"/>
    <s v="Dr. David Beatty DDS"/>
    <s v="201 W. Chisholm St., Alpena MI 49707 US"/>
    <n v="25.089107466861599"/>
    <s v="-13793"/>
    <s v="4"/>
    <d v="1899-12-30T14:22:51"/>
    <d v="1899-12-30T14:32:32"/>
    <n v="0"/>
    <n v="9.683574621414877"/>
    <s v="-83.4345158"/>
    <s v="45.0634695"/>
    <n v="23.035030265768"/>
    <n v="0"/>
    <n v="0"/>
    <s v="102_Tuesday"/>
    <s v="102_Week4_Tuesday"/>
    <n v="1"/>
    <n v="0"/>
    <n v="41"/>
    <s v="102_Week4_Tuesday"/>
    <n v="8.75"/>
    <n v="8.75"/>
    <s v="NO"/>
    <s v="MTWRF"/>
    <s v="No"/>
    <s v="No"/>
    <s v="Y"/>
    <m/>
  </r>
  <r>
    <s v=""/>
    <m/>
    <m/>
    <x v="3"/>
    <x v="1"/>
    <x v="3"/>
    <s v=""/>
    <m/>
    <m/>
    <m/>
    <s v="Alpena Depot"/>
    <s v="120 E Herman St,, Alpena 49707 US"/>
    <n v="3.3498769663274302"/>
    <s v="-13074"/>
    <m/>
    <d v="1899-12-30T14:35:53"/>
    <d v="1899-12-30T14:35:53"/>
    <n v="0"/>
    <m/>
    <s v="-83.416387"/>
    <s v="45.0710235"/>
    <n v="1.1751615878123101"/>
    <m/>
    <m/>
    <s v="102_Tuesday"/>
    <s v="102_Week4_Tuesday"/>
    <n v="20"/>
    <m/>
    <n v="1"/>
    <e v="#N/A"/>
    <m/>
    <m/>
    <m/>
    <m/>
    <s v="Yes"/>
    <s v="Yes"/>
    <m/>
    <m/>
  </r>
  <r>
    <s v="2260"/>
    <s v="99046"/>
    <s v="11"/>
    <x v="3"/>
    <x v="1"/>
    <x v="4"/>
    <s v="1"/>
    <s v="102"/>
    <s v="M"/>
    <n v="0"/>
    <s v="Indian River Shell Oil"/>
    <s v="235 Water St., Indian River MI 49749 US"/>
    <n v="83.339433629065795"/>
    <s v="-13794"/>
    <s v="6"/>
    <d v="1899-12-30T07:23:20"/>
    <d v="1899-12-30T07:38:44"/>
    <n v="0"/>
    <n v="15.408333333333333"/>
    <s v="-84.612657"/>
    <s v="45.40292"/>
    <n v="80.416576043251993"/>
    <n v="0"/>
    <n v="0"/>
    <s v="102_Wednesday"/>
    <s v="102_Week4_Wednesday"/>
    <n v="1"/>
    <n v="0"/>
    <n v="1"/>
    <s v="102_Week4_Monday"/>
    <n v="88.045000000000002"/>
    <n v="139.71"/>
    <s v="NO"/>
    <s v="MTWRF"/>
    <s v="No"/>
    <s v="Yes"/>
    <s v="Y"/>
    <n v="0"/>
  </r>
  <r>
    <s v="2262"/>
    <s v="99062"/>
    <s v="37"/>
    <x v="3"/>
    <x v="1"/>
    <x v="4"/>
    <s v="2"/>
    <s v="102"/>
    <s v="M"/>
    <n v="0"/>
    <s v="KEN'S VILLAGE MARKET 213"/>
    <s v="6433 Barbra Indian River P.O. Box 2009, Indian River MI 49749 US"/>
    <n v="0.96802335046231702"/>
    <s v="-13795"/>
    <s v="7"/>
    <d v="1899-12-30T07:39:42"/>
    <d v="1899-12-30T08:16:30"/>
    <n v="0"/>
    <n v="36.808333333333337"/>
    <s v="-84.617712"/>
    <s v="45.403873"/>
    <n v="0.27913187538342199"/>
    <n v="8"/>
    <n v="0.15094339622641501"/>
    <s v="102_Wednesday"/>
    <s v="102_Week4_Wednesday"/>
    <n v="1"/>
    <n v="73"/>
    <n v="1"/>
    <s v="102_Week4_Monday"/>
    <n v="238.38749999999999"/>
    <n v="238.28120000000001"/>
    <s v="NO"/>
    <s v="MTWRF"/>
    <s v="No"/>
    <s v="Yes"/>
    <s v="Y"/>
    <n v="73"/>
  </r>
  <r>
    <s v="13581"/>
    <s v="99161"/>
    <s v="37"/>
    <x v="3"/>
    <x v="1"/>
    <x v="4"/>
    <s v="3"/>
    <s v="102"/>
    <s v="M"/>
    <n v="0"/>
    <s v="KEN'S VILLAGE MARKET FIRST AID"/>
    <s v="6433 BARBRA INDIAN RIVER P.O. BOX 2009, INDIAN RIVER MI 49749 US"/>
    <n v="0"/>
    <s v="-13796"/>
    <s v="0"/>
    <d v="1899-12-30T08:16:31"/>
    <d v="1899-12-30T08:26:12"/>
    <n v="0"/>
    <n v="9.683574621414877"/>
    <s v="-84.617712"/>
    <s v="45.403873"/>
    <m/>
    <n v="0"/>
    <m/>
    <s v="102_Wednesday"/>
    <s v="102_Week4_Wednesday"/>
    <n v="1"/>
    <n v="0"/>
    <n v="1"/>
    <s v="102_Week4_Monday"/>
    <n v="0"/>
    <n v="0"/>
    <s v="NO"/>
    <s v="MTWRF"/>
    <s v="No"/>
    <s v="Yes"/>
    <s v="Y"/>
    <n v="0"/>
  </r>
  <r>
    <s v="2258"/>
    <s v="70832"/>
    <s v="0"/>
    <x v="3"/>
    <x v="1"/>
    <x v="4"/>
    <s v="4"/>
    <s v="102"/>
    <s v="M"/>
    <n v="0"/>
    <s v="Wilson's Rivers Edge"/>
    <s v="4208 South Straits Hwy, Indian River MI 49749 US"/>
    <n v="1.32932737469673"/>
    <s v="-13797"/>
    <s v="7"/>
    <d v="1899-12-30T08:27:32"/>
    <d v="1899-12-30T08:44:53"/>
    <n v="0"/>
    <n v="17.350000000000001"/>
    <s v="-84.61889"/>
    <s v="45.402212"/>
    <n v="0.327716017576275"/>
    <n v="0"/>
    <n v="0"/>
    <s v="102_Wednesday"/>
    <s v="102_Week4_Wednesday"/>
    <n v="1"/>
    <n v="0"/>
    <n v="1"/>
    <s v="102_Week4_Monday"/>
    <n v="138.78870000000001"/>
    <n v="52.011200000000002"/>
    <s v="NO"/>
    <s v="MTWRF"/>
    <s v="No"/>
    <s v="Yes"/>
    <s v="Y"/>
    <n v="0"/>
  </r>
  <r>
    <s v="8562"/>
    <s v="99031"/>
    <s v="89"/>
    <x v="3"/>
    <x v="1"/>
    <x v="4"/>
    <s v="5"/>
    <s v="102"/>
    <s v="M"/>
    <n v="0"/>
    <s v="BLARNEY CASTLE #592"/>
    <s v="4524 S. STRAITS HWY, INDIAN RIVER MI 49749 US"/>
    <n v="1.0482627563178499"/>
    <s v="-13798"/>
    <s v="7"/>
    <d v="1899-12-30T08:45:56"/>
    <d v="1899-12-30T09:02:50"/>
    <n v="0"/>
    <n v="16.899999999999999"/>
    <s v="-84.629666"/>
    <s v="45.396473"/>
    <n v="0.68319101614427202"/>
    <n v="0"/>
    <n v="0"/>
    <s v="102_Wednesday"/>
    <s v="102_Week4_Wednesday"/>
    <n v="1"/>
    <n v="0"/>
    <n v="1"/>
    <s v="102_Week4_Monday"/>
    <n v="49.607500000000002"/>
    <n v="67.907499999999999"/>
    <s v="NO"/>
    <s v="MTWRF"/>
    <s v="No"/>
    <s v="Yes"/>
    <s v="Y"/>
    <n v="0"/>
  </r>
  <r>
    <s v="8563"/>
    <s v="99031"/>
    <s v="90"/>
    <x v="3"/>
    <x v="1"/>
    <x v="4"/>
    <s v="6"/>
    <s v="102"/>
    <s v="M"/>
    <n v="0"/>
    <s v="BLARNEY CASTLE #600"/>
    <s v="6220 M-68, INDIAN RIVER MI 49749 US"/>
    <n v="3.5402737557887998E-4"/>
    <s v="-13799"/>
    <s v="7"/>
    <d v="1899-12-30T09:02:50"/>
    <d v="1899-12-30T09:23:22"/>
    <n v="0"/>
    <n v="20.525000000000002"/>
    <s v="-84.629668"/>
    <s v="45.396535"/>
    <n v="2.1929126168700601E-4"/>
    <n v="0"/>
    <n v="0"/>
    <s v="102_Wednesday"/>
    <s v="102_Week4_Wednesday"/>
    <n v="1"/>
    <n v="0"/>
    <n v="1"/>
    <s v="102_Week4_Monday"/>
    <n v="140.655"/>
    <n v="113.9725"/>
    <s v="NO"/>
    <s v="MTWRF"/>
    <s v="No"/>
    <s v="Yes"/>
    <s v="Y"/>
    <n v="0"/>
  </r>
  <r>
    <s v="2898"/>
    <s v="73079"/>
    <s v="0"/>
    <x v="3"/>
    <x v="1"/>
    <x v="4"/>
    <s v="7"/>
    <s v="102"/>
    <s v="M"/>
    <n v="0"/>
    <s v="CHEBOYGAN COUNTY ROAD COMMISSI"/>
    <s v="7055 BUNKER RD, INDIAN RIVER MI 49749 US"/>
    <n v="1.5632714163512"/>
    <s v="-13800"/>
    <s v="7"/>
    <d v="1899-12-30T09:24:55"/>
    <d v="1899-12-30T09:34:36"/>
    <n v="0"/>
    <n v="9.683574621414877"/>
    <s v="-84.63181"/>
    <s v="45.38522"/>
    <n v="0.92476242298798605"/>
    <n v="0"/>
    <m/>
    <s v="102_Wednesday"/>
    <s v="102_Week4_Wednesday"/>
    <n v="1"/>
    <n v="0"/>
    <n v="1"/>
    <s v="102_Week4_Monday"/>
    <n v="0"/>
    <n v="0"/>
    <s v="NO"/>
    <s v="MTWRF"/>
    <s v="No"/>
    <s v="Yes"/>
    <s v="Y"/>
    <n v="0"/>
  </r>
  <r>
    <s v="14480"/>
    <s v="73517"/>
    <s v="0"/>
    <x v="3"/>
    <x v="1"/>
    <x v="4"/>
    <s v="8"/>
    <s v="102"/>
    <s v="M"/>
    <n v="0"/>
    <s v="THE THIRSTY STURGEON"/>
    <s v="11900 SCOTT ROAD, WOLVERINE MI 49799 US"/>
    <n v="8.1810783222317696"/>
    <s v="-13801"/>
    <s v="7"/>
    <d v="1899-12-30T09:42:47"/>
    <d v="1899-12-30T09:46:55"/>
    <n v="0"/>
    <n v="4.125"/>
    <s v="-84.608283"/>
    <s v="45.291795"/>
    <n v="7.1006157963528196"/>
    <n v="0"/>
    <n v="0"/>
    <s v="102_Wednesday"/>
    <s v="102_Week4_Wednesday"/>
    <n v="1"/>
    <n v="0"/>
    <n v="1"/>
    <s v="102_Week4_Monday"/>
    <n v="82.2"/>
    <n v="30.487500000000001"/>
    <s v="NO"/>
    <s v="MTWRF"/>
    <s v="No"/>
    <s v="Yes"/>
    <s v="Y"/>
    <n v="0"/>
  </r>
  <r>
    <s v="2278"/>
    <s v="99046"/>
    <s v="15"/>
    <x v="3"/>
    <x v="1"/>
    <x v="4"/>
    <s v="9"/>
    <s v="102"/>
    <s v="H"/>
    <n v="120"/>
    <s v="Louie's Fresh Market"/>
    <s v="235 Water St., Alanson MI 49706 US"/>
    <n v="17.666458718478701"/>
    <s v="-13802"/>
    <s v="6"/>
    <d v="1899-12-30T10:04:34"/>
    <d v="1899-12-30T10:28:00"/>
    <n v="0"/>
    <n v="23.427777776666666"/>
    <s v="-84.772182"/>
    <s v="45.442356"/>
    <n v="15.4123817247576"/>
    <n v="13"/>
    <n v="0.33333333333333298"/>
    <s v="102_Wednesday"/>
    <s v="102_Week4_Wednesday"/>
    <n v="1"/>
    <n v="41"/>
    <n v="121"/>
    <e v="#N/A"/>
    <n v="166.87"/>
    <n v="239.30500000000001"/>
    <s v="NO"/>
    <s v="MTWRF"/>
    <s v="No"/>
    <s v="Yes"/>
    <s v="Y"/>
    <n v="41"/>
  </r>
  <r>
    <s v="8534"/>
    <s v="99031"/>
    <s v="61"/>
    <x v="3"/>
    <x v="1"/>
    <x v="4"/>
    <s v="10"/>
    <s v="102"/>
    <s v="H"/>
    <n v="135"/>
    <s v="BLARNEY CASTLE #220"/>
    <s v="7640 US31 SOUTH, ALANSON MI 49706 US"/>
    <n v="2.2385742515325502"/>
    <s v="-13803"/>
    <s v="7"/>
    <d v="1899-12-30T10:30:14"/>
    <d v="1899-12-30T10:43:11"/>
    <n v="0"/>
    <n v="12.950000000000001"/>
    <s v="-84.790657"/>
    <s v="45.440225"/>
    <n v="1.0891834367214701"/>
    <n v="0"/>
    <n v="0"/>
    <s v="102_Wednesday"/>
    <s v="102_Week4_Wednesday"/>
    <n v="1"/>
    <n v="0"/>
    <n v="136"/>
    <e v="#N/A"/>
    <n v="72.308700000000002"/>
    <n v="104.8475"/>
    <s v="NO"/>
    <s v="MTWRF"/>
    <s v="No"/>
    <s v="Yes"/>
    <s v="Y"/>
    <n v="0"/>
  </r>
  <r>
    <s v="10328"/>
    <s v="73366"/>
    <s v="0"/>
    <x v="3"/>
    <x v="1"/>
    <x v="4"/>
    <s v="11"/>
    <s v="102"/>
    <s v="H"/>
    <n v="155"/>
    <s v="RUSTY SAW TAVERN"/>
    <s v="3459 US 31, BRUTUS MI 49716 US"/>
    <n v="5.5829296261072203"/>
    <s v="-13804"/>
    <s v="7"/>
    <d v="1899-12-30T10:48:46"/>
    <d v="1899-12-30T10:51:43"/>
    <n v="0"/>
    <n v="2.9555555550000001"/>
    <s v="-84.7805135"/>
    <s v="45.501409"/>
    <n v="4.3465772457917398"/>
    <n v="2"/>
    <n v="5.7142857142857099E-2"/>
    <s v="102_Wednesday"/>
    <s v="102_Week4_Wednesday"/>
    <n v="1"/>
    <n v="0"/>
    <n v="156"/>
    <e v="#N/A"/>
    <n v="80.276200000000003"/>
    <n v="14.0137"/>
    <s v="NO"/>
    <s v="MTWRF"/>
    <s v="No"/>
    <s v="Yes"/>
    <s v="Y"/>
    <n v="0"/>
  </r>
  <r>
    <s v="14501"/>
    <s v="73521"/>
    <s v="0"/>
    <x v="3"/>
    <x v="1"/>
    <x v="4"/>
    <s v="12"/>
    <s v="102"/>
    <s v="H"/>
    <n v="160"/>
    <s v="MOOSE JAW JUNCTION"/>
    <s v="966 W. VAN ROAD, PELLSTON MI 49769 US"/>
    <n v="18.099341137334701"/>
    <s v="-13805"/>
    <s v="6"/>
    <d v="1899-12-30T11:09:50"/>
    <d v="1899-12-30T11:15:17"/>
    <n v="0"/>
    <n v="5.45"/>
    <s v="-84.934675"/>
    <s v="45.594061"/>
    <n v="14.7902363250906"/>
    <n v="0"/>
    <n v="0"/>
    <s v="102_Wednesday"/>
    <s v="102_Week4_Wednesday"/>
    <n v="1"/>
    <n v="0"/>
    <n v="161"/>
    <e v="#N/A"/>
    <n v="70.146199999999993"/>
    <n v="37.523699999999998"/>
    <s v="NO"/>
    <s v="MTWRF"/>
    <s v="No"/>
    <s v="Yes"/>
    <s v="Y"/>
    <n v="0"/>
  </r>
  <r>
    <s v="9932"/>
    <s v="73346"/>
    <s v="0"/>
    <x v="3"/>
    <x v="1"/>
    <x v="4"/>
    <s v="13"/>
    <s v="102"/>
    <s v="H"/>
    <n v="156"/>
    <s v="NANCY KELLY'S"/>
    <s v="230 N. US31, PELLSTON MI 49769 US"/>
    <n v="15.6797400880605"/>
    <s v="-13806"/>
    <s v="0"/>
    <d v="1899-12-30T11:30:57"/>
    <d v="1899-12-30T11:40:38"/>
    <n v="0"/>
    <n v="9.683574621414877"/>
    <s v="-84.784105"/>
    <s v="45.554296"/>
    <n v="11.3822365358744"/>
    <n v="0"/>
    <n v="0"/>
    <s v="102_Wednesday"/>
    <s v="102_Week4_Wednesday"/>
    <n v="1"/>
    <n v="0"/>
    <n v="157"/>
    <e v="#N/A"/>
    <n v="16.64"/>
    <n v="0"/>
    <s v="NO"/>
    <s v="MTWRF"/>
    <s v="No"/>
    <s v="Yes"/>
    <s v="Y"/>
    <n v="0"/>
  </r>
  <r>
    <s v="14926"/>
    <s v="73544"/>
    <s v="0"/>
    <x v="3"/>
    <x v="1"/>
    <x v="4"/>
    <s v="14"/>
    <s v="102"/>
    <s v="H"/>
    <n v="156"/>
    <s v="HOPPIES LANDING"/>
    <s v="1395 N. US-31, PELLSTON MI 49769 US"/>
    <n v="2.1304690670222"/>
    <s v="-13807"/>
    <s v="7"/>
    <d v="1899-12-30T11:42:46"/>
    <d v="1899-12-30T11:47:27"/>
    <n v="0"/>
    <n v="4.6777777766666668"/>
    <s v="-84.785984"/>
    <s v="45.57158"/>
    <n v="1.3172213820565399"/>
    <n v="0"/>
    <n v="0"/>
    <s v="102_Wednesday"/>
    <s v="102_Week4_Wednesday"/>
    <n v="1"/>
    <n v="0"/>
    <n v="157"/>
    <e v="#N/A"/>
    <n v="41.29"/>
    <n v="0"/>
    <s v="NO"/>
    <s v="MTWRF"/>
    <s v="No"/>
    <s v="Yes"/>
    <s v="Y"/>
    <n v="0"/>
  </r>
  <r>
    <s v="2276"/>
    <s v="70852"/>
    <s v="0"/>
    <x v="3"/>
    <x v="1"/>
    <x v="4"/>
    <s v="15"/>
    <s v="102"/>
    <s v="H"/>
    <n v="165"/>
    <s v="DOUGLAS LAKE BAR &amp; STEAKHOUSE"/>
    <s v="7314 DOUGLAS LAKE DRIVE, PELLSTON MI 49769 US"/>
    <n v="9.60193187184632"/>
    <s v="-13808"/>
    <s v="7"/>
    <d v="1899-12-30T11:57:03"/>
    <d v="1899-12-30T12:06:44"/>
    <n v="0"/>
    <n v="9.683574621414877"/>
    <s v="-84.71399"/>
    <s v="45.5700999"/>
    <n v="3.79293822483372"/>
    <n v="0"/>
    <n v="0"/>
    <s v="102_Wednesday"/>
    <s v="102_Week4_Wednesday"/>
    <n v="1"/>
    <n v="0"/>
    <n v="166"/>
    <e v="#N/A"/>
    <n v="505.7337"/>
    <n v="0"/>
    <s v="NO"/>
    <s v="MTWRF"/>
    <s v="No"/>
    <s v="Yes"/>
    <s v="Y"/>
    <n v="0"/>
  </r>
  <r>
    <s v="8650"/>
    <s v="99031"/>
    <s v="97"/>
    <x v="3"/>
    <x v="1"/>
    <x v="4"/>
    <s v="16"/>
    <s v="102"/>
    <s v="H"/>
    <n v="165"/>
    <s v="BLARNEY BRANCH OFFICE"/>
    <s v="6416 RIGGSVILLE RD, CHEBOYGAN MI 49721 US"/>
    <n v="7.9354072697460696"/>
    <s v="-13809"/>
    <s v="7"/>
    <d v="1899-12-30T12:14:40"/>
    <d v="1899-12-30T12:20:29"/>
    <n v="0"/>
    <n v="5.8166666666666664"/>
    <s v="-84.618787"/>
    <s v="45.578816"/>
    <n v="5.7438616411363901"/>
    <n v="0"/>
    <n v="0"/>
    <s v="102_Wednesday"/>
    <s v="102_Week4_Wednesday"/>
    <n v="1"/>
    <n v="0"/>
    <n v="166"/>
    <e v="#N/A"/>
    <n v="24.758700000000001"/>
    <n v="43.781199999999998"/>
    <s v="NO"/>
    <s v="MTWRF"/>
    <s v="No"/>
    <s v="Yes"/>
    <s v="Y"/>
    <n v="0"/>
  </r>
  <r>
    <s v="13055"/>
    <s v="99161"/>
    <s v="106"/>
    <x v="3"/>
    <x v="1"/>
    <x v="4"/>
    <s v="17"/>
    <s v="102"/>
    <s v="F"/>
    <n v="1"/>
    <s v="SPT. FAM FARE #1504 FIRST AID"/>
    <s v="992 S. MAIN, CHEBOYGAN MI 49721 US"/>
    <n v="11.4971500802785"/>
    <s v="-13810"/>
    <s v="7"/>
    <d v="1899-12-30T12:31:59"/>
    <d v="1899-12-30T12:41:40"/>
    <n v="0"/>
    <n v="9.683574621414877"/>
    <s v="-84.482395"/>
    <s v="45.628502"/>
    <n v="8.3170271609877293"/>
    <n v="0"/>
    <m/>
    <s v="102_Wednesday"/>
    <s v="102_Week4_Wednesday"/>
    <n v="1"/>
    <n v="0"/>
    <n v="2"/>
    <s v="102_Week4_Friday"/>
    <n v="0"/>
    <n v="0"/>
    <s v="NO"/>
    <s v="MTWRF"/>
    <s v="No"/>
    <s v="Yes"/>
    <s v="Y"/>
    <n v="0"/>
  </r>
  <r>
    <s v="13227"/>
    <s v="73490"/>
    <s v="0"/>
    <x v="3"/>
    <x v="1"/>
    <x v="4"/>
    <s v="18"/>
    <s v="102"/>
    <s v="F"/>
    <n v="137"/>
    <s v="ARBY'S"/>
    <s v="840 SOUTH MAIN, CHEBOYGAN MI 49721 US"/>
    <n v="1.1229428667575101"/>
    <s v="-13811"/>
    <s v="7"/>
    <d v="1899-12-30T12:42:47"/>
    <d v="1899-12-30T12:49:15"/>
    <n v="0"/>
    <n v="6.46111111"/>
    <s v="-84.480967"/>
    <s v="45.630595"/>
    <n v="0.25718512900595503"/>
    <n v="0"/>
    <n v="0"/>
    <s v="102_Wednesday"/>
    <s v="102_Week4_Wednesday"/>
    <n v="1"/>
    <n v="0"/>
    <n v="138"/>
    <s v="102_Week4_Friday"/>
    <n v="0"/>
    <n v="0"/>
    <s v="NO"/>
    <s v="MTWRF"/>
    <s v="No"/>
    <s v="Yes"/>
    <s v="Y"/>
    <n v="0"/>
  </r>
  <r>
    <s v="2293"/>
    <s v="99046"/>
    <s v="16"/>
    <x v="3"/>
    <x v="1"/>
    <x v="4"/>
    <s v="19"/>
    <s v="102"/>
    <s v="F"/>
    <n v="25"/>
    <s v="Louie's Fresh Market - Cheboyg"/>
    <s v="604 Main St. 235 Water St., Cheboygan MI 49721 US"/>
    <n v="0.97369773685932204"/>
    <s v="-13812"/>
    <s v="6"/>
    <d v="1899-12-30T12:50:13"/>
    <d v="1899-12-30T13:01:23"/>
    <n v="0"/>
    <n v="11.166666666666666"/>
    <s v="-84.482614"/>
    <s v="45.635723"/>
    <n v="0.39944655170066301"/>
    <n v="8"/>
    <n v="0.20512820512820501"/>
    <s v="102_Wednesday"/>
    <s v="102_Week4_Wednesday"/>
    <n v="1"/>
    <n v="30"/>
    <n v="26"/>
    <s v="102_Week4_Friday"/>
    <n v="123.13249999999999"/>
    <n v="170.8475"/>
    <s v="NO"/>
    <s v="MTWRF"/>
    <s v="No"/>
    <s v="Yes"/>
    <s v="Y"/>
    <n v="30"/>
  </r>
  <r>
    <s v="2942"/>
    <s v="73137"/>
    <s v="0"/>
    <x v="3"/>
    <x v="1"/>
    <x v="4"/>
    <s v="20"/>
    <s v="102"/>
    <s v="F"/>
    <n v="115"/>
    <s v="FIRST COMMUNITY BANK"/>
    <s v="201 N MAIN ST, CHEBOYGAN MI 49721 US"/>
    <n v="1.7565945275127901"/>
    <s v="-13813"/>
    <s v="6"/>
    <d v="1899-12-30T13:03:09"/>
    <d v="1899-12-30T13:08:42"/>
    <n v="0"/>
    <n v="5.5583333333333336"/>
    <s v="-84.477554"/>
    <s v="45.644177"/>
    <n v="0.63856872215706295"/>
    <n v="0"/>
    <n v="0"/>
    <s v="102_Wednesday"/>
    <s v="102_Week4_Wednesday"/>
    <n v="1"/>
    <n v="0"/>
    <n v="116"/>
    <s v="102_Week4_Friday"/>
    <n v="28.465"/>
    <n v="28.465"/>
    <s v="NO"/>
    <s v="MTWRF"/>
    <s v="No"/>
    <s v="Yes"/>
    <s v="Y"/>
    <n v="0"/>
  </r>
  <r>
    <s v="14832"/>
    <s v="73539"/>
    <s v="0"/>
    <x v="3"/>
    <x v="1"/>
    <x v="4"/>
    <s v="21"/>
    <s v="102"/>
    <s v="F"/>
    <n v="105"/>
    <s v="CHEBOYGAN EAGLES"/>
    <s v="626 N.MAIN, CHEBOYGAN MI 49707 US"/>
    <n v="1.9197798278182701"/>
    <s v="-13814"/>
    <s v="6"/>
    <d v="1899-12-30T13:10:37"/>
    <d v="1899-12-30T13:14:36"/>
    <n v="0"/>
    <n v="3.9833333333333334"/>
    <s v="-84.4731592"/>
    <s v="45.6478197"/>
    <n v="0.391535050164806"/>
    <n v="0"/>
    <n v="0"/>
    <s v="102_Wednesday"/>
    <s v="102_Week4_Wednesday"/>
    <n v="1"/>
    <n v="0"/>
    <n v="106"/>
    <s v="102_Week4_Friday"/>
    <n v="25.204999999999998"/>
    <n v="0"/>
    <s v="NO"/>
    <s v="MTWRF"/>
    <s v="No"/>
    <s v="Yes"/>
    <s v="Y"/>
    <n v="0"/>
  </r>
  <r>
    <s v=""/>
    <m/>
    <m/>
    <x v="3"/>
    <x v="1"/>
    <x v="4"/>
    <s v=""/>
    <m/>
    <m/>
    <m/>
    <s v="Alpena Depot"/>
    <s v="120 E Herman St,, Alpena 49707 US"/>
    <n v="84.161621918901801"/>
    <s v="-13107"/>
    <m/>
    <d v="1899-12-30T14:38:46"/>
    <d v="1899-12-30T14:38:46"/>
    <n v="0"/>
    <m/>
    <s v="-83.416387"/>
    <s v="45.0710235"/>
    <n v="79.687101366634707"/>
    <m/>
    <m/>
    <s v="102_Wednesday"/>
    <s v="102_Week4_Wednesday"/>
    <n v="20"/>
    <m/>
    <n v="1"/>
    <e v="#N/A"/>
    <m/>
    <m/>
    <m/>
    <m/>
    <s v="Yes"/>
    <s v="Yes"/>
    <m/>
    <m/>
  </r>
  <r>
    <s v="2019"/>
    <s v="99046"/>
    <s v="6"/>
    <x v="3"/>
    <x v="2"/>
    <x v="0"/>
    <s v="1"/>
    <s v="103"/>
    <s v="H"/>
    <n v="280"/>
    <s v="CHISHOLM SHELL OIL"/>
    <s v="1017 CHISHOLM ST, ALPENA MI 49707 US"/>
    <n v="4.8786711432039702"/>
    <s v="-9210"/>
    <s v="6"/>
    <d v="1899-12-30T06:04:52"/>
    <d v="1899-12-30T06:32:19"/>
    <n v="0"/>
    <n v="27.45"/>
    <s v="-83.443944"/>
    <s v="45.071511"/>
    <n v="1.6302001471523"/>
    <n v="0"/>
    <n v="0"/>
    <s v="103_Friday"/>
    <s v="103_Week4_Friday"/>
    <n v="1"/>
    <n v="0"/>
    <n v="281"/>
    <e v="#N/A"/>
    <n v="36.575000000000003"/>
    <n v="62.45"/>
    <s v="NO"/>
    <s v="MTWRF"/>
    <s v="No"/>
    <s v="Yes"/>
    <s v="Y"/>
    <n v="0"/>
  </r>
  <r>
    <s v="13394"/>
    <s v="73492"/>
    <s v="0"/>
    <x v="3"/>
    <x v="2"/>
    <x v="0"/>
    <s v="2"/>
    <s v="103"/>
    <s v="H"/>
    <n v="261"/>
    <s v="DAIRY QUEEN"/>
    <s v="600 W. CHISOLM, ALPENA MI 49707 US"/>
    <n v="0.90841671265661705"/>
    <s v="-9211"/>
    <s v="5"/>
    <d v="1899-12-30T06:33:14"/>
    <d v="1899-12-30T06:42:55"/>
    <n v="0"/>
    <n v="9.683574621414877"/>
    <s v="-83.439417"/>
    <s v="45.067113"/>
    <n v="0.36565611643670198"/>
    <n v="0"/>
    <n v="0"/>
    <s v="103_Friday"/>
    <s v="103_Week4_Friday"/>
    <n v="1"/>
    <n v="0"/>
    <n v="262"/>
    <e v="#N/A"/>
    <n v="17.02"/>
    <n v="0"/>
    <s v="NO"/>
    <s v="MTWRF"/>
    <s v="No"/>
    <s v="Yes"/>
    <s v="Y"/>
    <n v="0"/>
  </r>
  <r>
    <s v="1934"/>
    <s v="70483"/>
    <s v="0"/>
    <x v="3"/>
    <x v="2"/>
    <x v="0"/>
    <s v="3"/>
    <s v="103"/>
    <s v="H"/>
    <n v="300"/>
    <s v="Alpena City Garage-uniforms"/>
    <s v="208 N. First St., Alpena MI 49707 US"/>
    <n v="1.7880443669855599"/>
    <s v="-9212"/>
    <s v="7"/>
    <d v="1899-12-30T06:44:42"/>
    <d v="1899-12-30T06:44:48"/>
    <n v="0"/>
    <n v="0.1"/>
    <s v="-83.431224"/>
    <s v="45.06168"/>
    <n v="0.595814430857458"/>
    <n v="27"/>
    <n v="0.49090909090909102"/>
    <s v="103_Friday"/>
    <s v="103_Week4_Friday"/>
    <n v="1"/>
    <n v="555"/>
    <n v="301"/>
    <e v="#N/A"/>
    <n v="94.394999999999996"/>
    <n v="79.596199999999996"/>
    <s v="NO"/>
    <s v="MTWRF"/>
    <s v="No"/>
    <s v="Yes"/>
    <s v="Y"/>
    <n v="555"/>
  </r>
  <r>
    <s v="14265"/>
    <s v="70483"/>
    <s v="1"/>
    <x v="3"/>
    <x v="2"/>
    <x v="0"/>
    <s v="4"/>
    <s v="103"/>
    <s v="H"/>
    <n v="1"/>
    <s v="ALPENA CITY GARAGE-MATS"/>
    <s v="208 N. FIRST STREET, ALPENA MI 49707 US"/>
    <n v="0"/>
    <s v="-9213"/>
    <s v="7"/>
    <d v="1899-12-30T06:44:48"/>
    <d v="1899-12-30T06:56:26"/>
    <n v="0"/>
    <n v="11.633333333333333"/>
    <s v="-83.431224"/>
    <s v="45.06168"/>
    <m/>
    <n v="0"/>
    <n v="0"/>
    <s v="103_Friday"/>
    <s v="103_Week4_Friday"/>
    <n v="1"/>
    <n v="0"/>
    <n v="2"/>
    <e v="#N/A"/>
    <n v="40.5"/>
    <n v="71.7"/>
    <s v="NO"/>
    <s v="MTWRF"/>
    <s v="No"/>
    <s v="Yes"/>
    <s v="Y"/>
    <n v="0"/>
  </r>
  <r>
    <s v="14266"/>
    <s v="70483"/>
    <s v="2"/>
    <x v="3"/>
    <x v="2"/>
    <x v="0"/>
    <s v="5"/>
    <s v="103"/>
    <s v="H"/>
    <n v="1"/>
    <s v="ALPENA PUBLIC SAFETY"/>
    <s v="208 N. FIRST STREET, ALPENA MI 49707 US"/>
    <n v="0"/>
    <s v="-9214"/>
    <s v="7"/>
    <d v="1899-12-30T06:56:26"/>
    <d v="1899-12-30T07:16:41"/>
    <n v="0"/>
    <n v="20.255555555000001"/>
    <s v="-83.431224"/>
    <s v="45.06168"/>
    <m/>
    <n v="0"/>
    <n v="0"/>
    <s v="103_Friday"/>
    <s v="103_Week4_Friday"/>
    <n v="1"/>
    <n v="0"/>
    <n v="2"/>
    <e v="#N/A"/>
    <n v="16"/>
    <n v="16"/>
    <s v="NO"/>
    <s v="MTWRF"/>
    <s v="No"/>
    <s v="Yes"/>
    <s v="Y"/>
    <n v="0"/>
  </r>
  <r>
    <s v="2020"/>
    <s v="99046"/>
    <s v="5"/>
    <x v="3"/>
    <x v="2"/>
    <x v="0"/>
    <s v="6"/>
    <s v="103"/>
    <s v="H"/>
    <n v="150"/>
    <s v="DIAMOND SHELL OIL"/>
    <s v="235 WATER ST, ALPENA MI 49707 US"/>
    <n v="0.51792273484170404"/>
    <s v="-9215"/>
    <s v="6"/>
    <d v="1899-12-30T07:17:12"/>
    <d v="1899-12-30T07:45:06"/>
    <n v="0"/>
    <n v="27.900000000000002"/>
    <s v="-83.4293885"/>
    <s v="45.0615955"/>
    <n v="0.129624785337492"/>
    <n v="0"/>
    <n v="0"/>
    <s v="103_Friday"/>
    <s v="103_Week4_Friday"/>
    <n v="1"/>
    <n v="0"/>
    <n v="151"/>
    <e v="#N/A"/>
    <n v="71.133700000000005"/>
    <n v="113.08"/>
    <s v="NO"/>
    <s v="MTWRF"/>
    <s v="No"/>
    <s v="Yes"/>
    <s v="Y"/>
    <n v="0"/>
  </r>
  <r>
    <s v="14267"/>
    <s v="70483"/>
    <s v="3"/>
    <x v="3"/>
    <x v="2"/>
    <x v="0"/>
    <s v="7"/>
    <s v="103"/>
    <s v="H"/>
    <n v="1"/>
    <s v="ALPENA CITY HALL"/>
    <s v="208 N. FIRST STREET, ALPENA MI 49707 US"/>
    <n v="0.68075588159263101"/>
    <s v="-9216"/>
    <s v="7"/>
    <d v="1899-12-30T07:59:59"/>
    <d v="1899-12-30T08:06:58"/>
    <n v="14.203725647181299"/>
    <n v="6.9777777783333335"/>
    <s v="-83.431224"/>
    <s v="45.06168"/>
    <n v="0.129624785337492"/>
    <n v="0"/>
    <n v="0"/>
    <s v="103_Friday"/>
    <s v="103_Week4_Friday"/>
    <n v="1"/>
    <n v="0"/>
    <n v="2"/>
    <e v="#N/A"/>
    <n v="25"/>
    <n v="25"/>
    <s v="NO"/>
    <s v="MTWRF"/>
    <s v="No"/>
    <s v="Yes"/>
    <s v="Y"/>
    <n v="0"/>
  </r>
  <r>
    <s v="2124"/>
    <s v="70687"/>
    <s v="0"/>
    <x v="3"/>
    <x v="2"/>
    <x v="0"/>
    <s v="8"/>
    <s v="103"/>
    <s v="H"/>
    <n v="295"/>
    <s v="DEAN ARBOUR FORD LINCOLN MERCU"/>
    <s v="1001 US-23 North, Alpena MI 49707 US"/>
    <n v="2.8122775368392499"/>
    <s v="-9217"/>
    <s v="7"/>
    <d v="1899-12-30T08:09:47"/>
    <d v="1899-12-30T08:26:48"/>
    <n v="0"/>
    <n v="17.022222221666667"/>
    <s v="-83.4450988"/>
    <s v="45.0503698"/>
    <n v="1.1085601538455301"/>
    <n v="7"/>
    <n v="0.134615384615385"/>
    <s v="103_Friday"/>
    <s v="103_Week4_Friday"/>
    <n v="1"/>
    <n v="175"/>
    <n v="296"/>
    <e v="#N/A"/>
    <n v="197.92750000000001"/>
    <n v="253.11500000000001"/>
    <s v="NO"/>
    <s v="MTWRF"/>
    <s v="No"/>
    <s v="Yes"/>
    <s v="Y"/>
    <n v="175"/>
  </r>
  <r>
    <s v="2032"/>
    <s v="70587"/>
    <s v="0"/>
    <x v="3"/>
    <x v="2"/>
    <x v="0"/>
    <s v="9"/>
    <s v="103"/>
    <s v="W"/>
    <n v="170"/>
    <s v="BOBS MUFFLER &amp; REPAIR"/>
    <s v="2277 US-23 SOUTH COMPANY 101, Alpena MI 49707 US"/>
    <n v="1.89512606337666"/>
    <s v="-9218"/>
    <s v="7"/>
    <d v="1899-12-30T08:28:42"/>
    <d v="1899-12-30T08:37:18"/>
    <n v="0"/>
    <n v="8.6"/>
    <s v="-83.457327"/>
    <s v="45.0430647"/>
    <n v="0.83016878901459801"/>
    <n v="7"/>
    <n v="0.134615384615385"/>
    <s v="103_Friday"/>
    <s v="103_Week4_Friday"/>
    <n v="1"/>
    <n v="24"/>
    <n v="171"/>
    <s v="103_Week4_Wednesday"/>
    <n v="59.817500000000003"/>
    <n v="43.522500000000001"/>
    <s v="NO"/>
    <s v="MTWRF"/>
    <s v="No"/>
    <s v="Yes"/>
    <s v="Y"/>
    <n v="24"/>
  </r>
  <r>
    <s v="2121"/>
    <s v="99052"/>
    <s v="0"/>
    <x v="3"/>
    <x v="2"/>
    <x v="0"/>
    <s v="10"/>
    <s v="103"/>
    <s v="H"/>
    <n v="241"/>
    <s v="APS SENIOR HIGH SCHOOL"/>
    <s v="2373 Gordon Rd., Alpena MI 49707 US"/>
    <n v="1.4510344825685"/>
    <s v="-9219"/>
    <s v="7"/>
    <d v="1899-12-30T08:38:45"/>
    <d v="1899-12-30T08:48:40"/>
    <n v="0"/>
    <n v="9.9166666666666661"/>
    <s v="-83.466161"/>
    <s v="45.036612"/>
    <n v="0.76826502983561296"/>
    <n v="0"/>
    <n v="0"/>
    <s v="103_Friday"/>
    <s v="103_Week4_Friday"/>
    <n v="1"/>
    <n v="0"/>
    <n v="242"/>
    <e v="#N/A"/>
    <n v="94.35"/>
    <n v="94.946200000000005"/>
    <s v="NO"/>
    <s v="MTWRF"/>
    <s v="No"/>
    <s v="Yes"/>
    <s v="Y"/>
    <n v="0"/>
  </r>
  <r>
    <s v="1983"/>
    <s v="99052"/>
    <s v="6"/>
    <x v="3"/>
    <x v="2"/>
    <x v="0"/>
    <s v="11"/>
    <s v="103"/>
    <s v="H"/>
    <n v="240"/>
    <s v="APS THUNDER BAY JR HIGH"/>
    <s v="2373 Gordon Rd., Alpena MI 49707 US"/>
    <n v="0"/>
    <s v="-9220"/>
    <s v="7"/>
    <d v="1899-12-30T08:48:40"/>
    <d v="1899-12-30T09:00:57"/>
    <n v="0"/>
    <n v="12.288888888333334"/>
    <s v="-83.466161"/>
    <s v="45.036612"/>
    <m/>
    <n v="0"/>
    <n v="0"/>
    <s v="103_Friday"/>
    <s v="103_Week4_Friday"/>
    <n v="1"/>
    <n v="0"/>
    <n v="241"/>
    <e v="#N/A"/>
    <n v="41.64"/>
    <n v="64.092500000000001"/>
    <s v="NO"/>
    <s v="MTWRF"/>
    <s v="No"/>
    <s v="Yes"/>
    <s v="Y"/>
    <n v="0"/>
  </r>
  <r>
    <s v="1990"/>
    <s v="99052"/>
    <s v="2"/>
    <x v="3"/>
    <x v="2"/>
    <x v="0"/>
    <s v="12"/>
    <s v="103"/>
    <s v="H"/>
    <n v="230"/>
    <s v="APS ELLA WHITE ELEMENTARY"/>
    <s v="2373 Gordon Rd., Alpena MI 49707 US"/>
    <n v="0"/>
    <s v="-9221"/>
    <s v="7"/>
    <d v="1899-12-30T09:00:57"/>
    <d v="1899-12-30T09:01:05"/>
    <n v="0"/>
    <n v="0.13888888833333335"/>
    <s v="-83.466161"/>
    <s v="45.036612"/>
    <m/>
    <n v="0"/>
    <n v="0"/>
    <s v="103_Friday"/>
    <s v="103_Week4_Friday"/>
    <n v="1"/>
    <n v="0"/>
    <n v="231"/>
    <e v="#N/A"/>
    <n v="0"/>
    <n v="21.633700000000001"/>
    <s v="NO"/>
    <s v="MTWRF"/>
    <s v="No"/>
    <s v="Yes"/>
    <s v="Y"/>
    <n v="0"/>
  </r>
  <r>
    <s v="1945"/>
    <s v="70495"/>
    <s v="0"/>
    <x v="3"/>
    <x v="2"/>
    <x v="0"/>
    <s v="13"/>
    <s v="103"/>
    <s v="W"/>
    <n v="190"/>
    <s v="North Coney Island"/>
    <s v="2668 US-23 South, Alpena MI 49707 US"/>
    <n v="0.13666054792702201"/>
    <s v="-9222"/>
    <s v="7"/>
    <d v="1899-12-30T09:01:14"/>
    <d v="1899-12-30T09:16:50"/>
    <n v="0"/>
    <n v="15.591666666666667"/>
    <s v="-83.466306"/>
    <s v="45.034935"/>
    <n v="0.113215996873546"/>
    <n v="0"/>
    <n v="0"/>
    <s v="103_Friday"/>
    <s v="103_Week4_Friday"/>
    <n v="1"/>
    <n v="0"/>
    <n v="191"/>
    <s v="103_Week4_Wednesday"/>
    <n v="39.331200000000003"/>
    <n v="15.5662"/>
    <s v="NO"/>
    <s v="MTWRF"/>
    <s v="No"/>
    <s v="Yes"/>
    <s v="Y"/>
    <n v="0"/>
  </r>
  <r>
    <s v="1975"/>
    <s v="70526"/>
    <s v="0"/>
    <x v="3"/>
    <x v="2"/>
    <x v="0"/>
    <s v="14"/>
    <s v="103"/>
    <s v="H"/>
    <n v="100"/>
    <s v="C &amp; S Carrier"/>
    <s v="3224 US-23 SOUTH, ALPENA MI 49707 US"/>
    <n v="1.94010190293193"/>
    <s v="-9223"/>
    <s v="7"/>
    <d v="1899-12-30T09:18:46"/>
    <d v="1899-12-30T09:29:46"/>
    <n v="0"/>
    <n v="11.005555556666668"/>
    <s v="-83.4658757"/>
    <s v="45.0253117"/>
    <n v="0.84382016264285598"/>
    <n v="14"/>
    <n v="0.269230769230769"/>
    <s v="103_Friday"/>
    <s v="103_Week4_Friday"/>
    <n v="1"/>
    <n v="132"/>
    <n v="101"/>
    <e v="#N/A"/>
    <n v="117.9875"/>
    <n v="87.461200000000005"/>
    <s v="NO"/>
    <s v="MTWRF"/>
    <s v="No"/>
    <s v="Yes"/>
    <s v="Y"/>
    <n v="132"/>
  </r>
  <r>
    <s v="8537"/>
    <s v="99031"/>
    <s v="64"/>
    <x v="3"/>
    <x v="2"/>
    <x v="0"/>
    <s v="15"/>
    <s v="103"/>
    <s v="H"/>
    <n v="170"/>
    <s v="BLARNEY CASTLE #225"/>
    <s v="2222 US 23 SO., ALPENA MI 49707 US"/>
    <n v="1.3170321919024"/>
    <s v="-9224"/>
    <s v="7"/>
    <d v="1899-12-30T09:31:05"/>
    <d v="1899-12-30T09:48:37"/>
    <n v="0"/>
    <n v="17.527777778333334"/>
    <s v="-83.4644534220908"/>
    <s v="45.0321696966945"/>
    <n v="0.51661451977264505"/>
    <n v="0"/>
    <n v="0"/>
    <s v="103_Friday"/>
    <s v="103_Week4_Friday"/>
    <n v="1"/>
    <n v="0"/>
    <n v="171"/>
    <e v="#N/A"/>
    <n v="103.36369999999999"/>
    <n v="123.11620000000001"/>
    <s v="NO"/>
    <s v="MTWRF"/>
    <s v="No"/>
    <s v="Yes"/>
    <s v="Y"/>
    <n v="0"/>
  </r>
  <r>
    <s v="2374"/>
    <s v="70959"/>
    <s v="0"/>
    <x v="3"/>
    <x v="2"/>
    <x v="0"/>
    <s v="16"/>
    <s v="103"/>
    <s v="H"/>
    <n v="120"/>
    <s v="Kipfmiller"/>
    <s v="2584 US 23 S., Alpena MI 49707 US"/>
    <n v="0.40926403179764698"/>
    <s v="-9225"/>
    <s v="7"/>
    <d v="1899-12-30T09:49:01"/>
    <d v="1899-12-30T09:58:42"/>
    <n v="0"/>
    <n v="9.683574621414877"/>
    <s v="-83.464327"/>
    <s v="45.03647"/>
    <n v="0.289661777684462"/>
    <n v="4"/>
    <n v="0.125"/>
    <s v="103_Friday"/>
    <s v="103_Week4_Friday"/>
    <n v="1"/>
    <n v="45"/>
    <n v="121"/>
    <e v="#N/A"/>
    <n v="136.64500000000001"/>
    <n v="108.28749999999999"/>
    <s v="NO"/>
    <s v="MTWRF"/>
    <s v="No"/>
    <s v="Yes"/>
    <s v="Y"/>
    <n v="45"/>
  </r>
  <r>
    <s v="1982"/>
    <s v="70533"/>
    <s v="0"/>
    <x v="3"/>
    <x v="2"/>
    <x v="0"/>
    <s v="17"/>
    <s v="103"/>
    <s v="H"/>
    <n v="180"/>
    <s v="Ball Tire"/>
    <s v="620 S. Ripley Blvd., Alpena MI 49707 US"/>
    <n v="1.82492836751044"/>
    <s v="-9226"/>
    <s v="7"/>
    <d v="1899-12-30T10:00:32"/>
    <d v="1899-12-30T10:07:10"/>
    <n v="0"/>
    <n v="6.6277777783333338"/>
    <s v="-83.453931"/>
    <s v="45.046389"/>
    <n v="0.93070306604026198"/>
    <n v="15"/>
    <n v="0.28846153846153799"/>
    <s v="103_Friday"/>
    <s v="103_Week4_Friday"/>
    <n v="1"/>
    <n v="141"/>
    <n v="181"/>
    <e v="#N/A"/>
    <n v="191.41370000000001"/>
    <n v="205.86619999999999"/>
    <s v="NO"/>
    <s v="MTWRF"/>
    <s v="No"/>
    <s v="Yes"/>
    <s v="Y"/>
    <n v="141"/>
  </r>
  <r>
    <s v="1970"/>
    <s v="70521"/>
    <s v="0"/>
    <x v="3"/>
    <x v="2"/>
    <x v="0"/>
    <s v="18"/>
    <s v="103"/>
    <s v="W"/>
    <n v="152"/>
    <s v="Beaver's Automotive"/>
    <s v="600 N. Ripley, Alpena MI 49707 US"/>
    <n v="2.0398039072751999"/>
    <s v="-9227"/>
    <s v="7"/>
    <d v="1899-12-30T10:09:12"/>
    <d v="1899-12-30T10:09:20"/>
    <n v="0"/>
    <n v="0.13333333333333333"/>
    <s v="-83.452327"/>
    <s v="45.058731"/>
    <n v="0.922199542323208"/>
    <n v="23"/>
    <n v="0.43396226415094302"/>
    <s v="103_Friday"/>
    <s v="103_Week4_Friday"/>
    <n v="1"/>
    <n v="66"/>
    <n v="153"/>
    <s v="103_Week4_Wednesday"/>
    <n v="68.19"/>
    <n v="65.05"/>
    <s v="NO"/>
    <s v="MTWRF"/>
    <s v="No"/>
    <s v="Yes"/>
    <s v="Y"/>
    <n v="66"/>
  </r>
  <r>
    <s v="2069"/>
    <s v="70627"/>
    <s v="0"/>
    <x v="3"/>
    <x v="2"/>
    <x v="0"/>
    <s v="19"/>
    <s v="103"/>
    <s v="W"/>
    <n v="132"/>
    <s v="BUILDERS FIRST SOURCE"/>
    <s v="1441 M-32 WEST, ALPENA MI 49707 US"/>
    <n v="3.5266221947968002"/>
    <s v="-9228"/>
    <s v="6"/>
    <d v="1899-12-30T10:12:52"/>
    <d v="1899-12-30T10:52:46"/>
    <n v="0"/>
    <n v="39.9"/>
    <s v="-83.480881"/>
    <s v="45.060735"/>
    <n v="1.6301803162164401"/>
    <n v="0"/>
    <n v="0"/>
    <s v="103_Friday"/>
    <s v="103_Week4_Friday"/>
    <n v="1"/>
    <n v="0"/>
    <n v="133"/>
    <s v="103_Week4_Wednesday"/>
    <n v="44.524999999999999"/>
    <n v="43.64"/>
    <s v="NO"/>
    <s v="MTWRF"/>
    <s v="No"/>
    <s v="Yes"/>
    <s v="Y"/>
    <n v="0"/>
  </r>
  <r>
    <s v="2127"/>
    <s v="70690"/>
    <s v="0"/>
    <x v="3"/>
    <x v="2"/>
    <x v="0"/>
    <s v="20"/>
    <s v="103"/>
    <s v="W"/>
    <n v="149"/>
    <s v="Hunan Restaurant"/>
    <s v="1283 M-32 West, Alpena MI 49707 US"/>
    <n v="0.42465815693140002"/>
    <s v="-9229"/>
    <s v="7"/>
    <d v="1899-12-30T10:53:11"/>
    <d v="1899-12-30T10:57:09"/>
    <n v="0"/>
    <n v="3.9666666666666668"/>
    <s v="-83.47685"/>
    <s v="45.061133"/>
    <n v="0.197748646435468"/>
    <n v="0"/>
    <n v="0"/>
    <s v="103_Friday"/>
    <s v="103_Week4_Friday"/>
    <n v="1"/>
    <n v="0"/>
    <n v="150"/>
    <s v="103_Week4_Wednesday"/>
    <n v="35"/>
    <n v="29.872499999999999"/>
    <s v="NO"/>
    <s v="TWRF"/>
    <s v="No"/>
    <s v="Yes"/>
    <s v="Y"/>
    <n v="0"/>
  </r>
  <r>
    <s v="8538"/>
    <s v="99031"/>
    <s v="65"/>
    <x v="3"/>
    <x v="2"/>
    <x v="0"/>
    <s v="21"/>
    <s v="103"/>
    <s v="W"/>
    <n v="20"/>
    <s v="BLARNEY CASTLE #228"/>
    <s v="1000 M-32 WEST, ALPENA MI 49707 US"/>
    <n v="0.44746078178286602"/>
    <s v="-9230"/>
    <s v="7"/>
    <d v="1899-12-30T10:57:36"/>
    <d v="1899-12-30T11:06:08"/>
    <n v="0"/>
    <n v="8.5333333333333332"/>
    <s v="-83.47269"/>
    <s v="45.062484"/>
    <n v="0.20440871309088199"/>
    <n v="0"/>
    <n v="0"/>
    <s v="103_Friday"/>
    <s v="103_Week4_Friday"/>
    <n v="1"/>
    <n v="0"/>
    <n v="21"/>
    <s v="103_Week4_Wednesday"/>
    <n v="99.795000000000002"/>
    <n v="147.70869999999999"/>
    <s v="NO"/>
    <s v="MTWRF"/>
    <s v="No"/>
    <s v="Yes"/>
    <s v="Y"/>
    <n v="0"/>
  </r>
  <r>
    <s v="9801"/>
    <s v="73333"/>
    <s v="0"/>
    <x v="3"/>
    <x v="2"/>
    <x v="0"/>
    <s v="22"/>
    <s v="103"/>
    <s v="W"/>
    <n v="151"/>
    <s v="FREEDOM MOTORS"/>
    <s v="929 W WASHINGTON, ALPENA MI 49707 US"/>
    <n v="1.7613247390836499"/>
    <s v="-9231"/>
    <s v="5"/>
    <d v="1899-12-30T11:07:54"/>
    <d v="1899-12-30T11:31:03"/>
    <n v="0"/>
    <n v="23.150000000000002"/>
    <s v="-83.4535007"/>
    <s v="45.0619248"/>
    <n v="1.0046229405218601"/>
    <n v="0"/>
    <n v="0"/>
    <s v="103_Friday"/>
    <s v="103_Week4_Friday"/>
    <n v="1"/>
    <n v="0"/>
    <n v="152"/>
    <s v="103_Week4_Wednesday"/>
    <n v="58.83"/>
    <n v="57.14"/>
    <s v="NO"/>
    <s v="MTWRF"/>
    <s v="No"/>
    <s v="Yes"/>
    <s v="Y"/>
    <n v="0"/>
  </r>
  <r>
    <s v="1980"/>
    <s v="70531"/>
    <s v="0"/>
    <x v="3"/>
    <x v="2"/>
    <x v="0"/>
    <s v="23"/>
    <s v="103"/>
    <s v="H"/>
    <n v="260"/>
    <s v="MCINERNEY CHRYSLER, DODGE JEEP"/>
    <s v="832 W. Chisholm, Alpena MI 49707 US"/>
    <n v="2.5341535434126898"/>
    <s v="-9232"/>
    <s v="7"/>
    <d v="1899-12-30T11:33:35"/>
    <d v="1899-12-30T11:50:08"/>
    <n v="0"/>
    <n v="16.55"/>
    <s v="-83.442668"/>
    <s v="45.069518"/>
    <n v="0.897494546219888"/>
    <n v="28"/>
    <n v="0.46666666666666701"/>
    <s v="103_Friday"/>
    <s v="103_Week4_Friday"/>
    <n v="1"/>
    <n v="434"/>
    <n v="261"/>
    <e v="#N/A"/>
    <n v="511.745"/>
    <n v="323.38249999999999"/>
    <s v="NO"/>
    <s v="MTWRF"/>
    <s v="No"/>
    <s v="Yes"/>
    <s v="Y"/>
    <n v="434"/>
  </r>
  <r>
    <s v="8536"/>
    <s v="99031"/>
    <s v="63"/>
    <x v="3"/>
    <x v="2"/>
    <x v="0"/>
    <s v="24"/>
    <s v="103"/>
    <s v="W"/>
    <n v="10"/>
    <s v="BLARNEY CASTLE #224"/>
    <s v="1035 W. CHISHOLM ST, ALPENA MI 49707 US"/>
    <n v="0.81027369014918804"/>
    <s v="-9233"/>
    <s v="7"/>
    <d v="1899-12-30T11:50:56"/>
    <d v="1899-12-30T11:51:08"/>
    <n v="0"/>
    <n v="0.20833333333333334"/>
    <s v="-83.444203"/>
    <s v="45.071966"/>
    <n v="0.23308717889646099"/>
    <n v="0"/>
    <n v="0"/>
    <s v="103_Friday"/>
    <s v="103_Week4_Friday"/>
    <n v="1"/>
    <n v="0"/>
    <n v="11"/>
    <s v="103_Week4_Wednesday"/>
    <n v="84.212500000000006"/>
    <n v="126.4037"/>
    <s v="NO"/>
    <s v="MTWRF"/>
    <s v="No"/>
    <s v="Yes"/>
    <s v="Y"/>
    <n v="0"/>
  </r>
  <r>
    <s v="2886"/>
    <s v="73063"/>
    <s v="0"/>
    <x v="3"/>
    <x v="2"/>
    <x v="0"/>
    <s v="25"/>
    <s v="103"/>
    <s v="W"/>
    <n v="275"/>
    <s v="ALPENA SERVICES"/>
    <s v="1185 US - 23 NORTH, ALPENA MI 49707 US"/>
    <n v="3.1547738667577501"/>
    <s v="-9234"/>
    <s v="7"/>
    <d v="1899-12-30T11:54:18"/>
    <d v="1899-12-30T11:54:28"/>
    <n v="0"/>
    <n v="0.16666666666666666"/>
    <s v="-83.458447"/>
    <s v="45.091083"/>
    <n v="1.56672097870783"/>
    <n v="0"/>
    <n v="0"/>
    <s v="103_Friday"/>
    <s v="103_Week4_Friday"/>
    <n v="1"/>
    <n v="0"/>
    <n v="276"/>
    <s v="103_Week4_Wednesday"/>
    <n v="194.17"/>
    <n v="194.17"/>
    <s v="NO"/>
    <s v="MTWRF"/>
    <s v="No"/>
    <s v="Yes"/>
    <s v="Y"/>
    <n v="0"/>
  </r>
  <r>
    <s v="9555"/>
    <s v="73063"/>
    <s v="1"/>
    <x v="3"/>
    <x v="2"/>
    <x v="0"/>
    <s v="26"/>
    <s v="103"/>
    <s v="W"/>
    <n v="37"/>
    <s v="DENTAL SERVICES"/>
    <s v="1185 US - 23 NORTH, ALPENA MI 49707 US"/>
    <n v="0"/>
    <s v="-9235"/>
    <s v="7"/>
    <d v="1899-12-30T11:54:28"/>
    <d v="1899-12-30T12:01:46"/>
    <n v="0"/>
    <n v="7.3"/>
    <s v="-83.458447"/>
    <s v="45.091083"/>
    <m/>
    <n v="0"/>
    <n v="0"/>
    <s v="103_Friday"/>
    <s v="103_Week4_Friday"/>
    <n v="1"/>
    <n v="0"/>
    <n v="38"/>
    <s v="103_Week4_Wednesday"/>
    <n v="53.85"/>
    <n v="53.051200000000001"/>
    <s v="NO"/>
    <s v="MTWRF"/>
    <s v="No"/>
    <s v="Yes"/>
    <s v="Y"/>
    <n v="0"/>
  </r>
  <r>
    <s v="2000"/>
    <s v="70552"/>
    <s v="0"/>
    <x v="3"/>
    <x v="2"/>
    <x v="0"/>
    <s v="27"/>
    <s v="103"/>
    <s v="W"/>
    <n v="36"/>
    <s v="Larry's Collision"/>
    <s v="1212 US-23 North, Alpena MI 49707 US"/>
    <n v="0.58681113459169898"/>
    <s v="-9236"/>
    <s v="7"/>
    <d v="1899-12-30T12:02:21"/>
    <d v="1899-12-30T12:12:24"/>
    <n v="0"/>
    <n v="10.041666666666666"/>
    <s v="-83.456777"/>
    <s v="45.092603"/>
    <n v="0.465904724227995"/>
    <n v="2"/>
    <n v="3.5087719298245598E-2"/>
    <s v="103_Friday"/>
    <s v="103_Week4_Friday"/>
    <n v="1"/>
    <n v="130"/>
    <n v="37"/>
    <s v="103_Week4_Wednesday"/>
    <n v="134.62370000000001"/>
    <n v="153.83619999999999"/>
    <s v="NO"/>
    <s v="MTWRF"/>
    <s v="No"/>
    <s v="Yes"/>
    <s v="Y"/>
    <n v="130"/>
  </r>
  <r>
    <s v="1977"/>
    <s v="70528"/>
    <s v="0"/>
    <x v="3"/>
    <x v="2"/>
    <x v="0"/>
    <s v="28"/>
    <s v="103"/>
    <s v="W"/>
    <n v="80"/>
    <s v="Perch's IGA"/>
    <s v="1025 US-23 North Hwy., Alpena MI 49707 US"/>
    <n v="1.0260020121932001"/>
    <s v="-9237"/>
    <s v="7"/>
    <d v="1899-12-30T12:13:25"/>
    <d v="1899-12-30T12:22:50"/>
    <n v="0"/>
    <n v="9.4166666666666661"/>
    <s v="-83.457001"/>
    <s v="45.085124"/>
    <n v="0.61476248053711902"/>
    <n v="0"/>
    <n v="0"/>
    <s v="103_Friday"/>
    <s v="103_Week4_Friday"/>
    <n v="1"/>
    <n v="0"/>
    <n v="81"/>
    <s v="103_Week4_Wednesday"/>
    <n v="140.88999999999999"/>
    <n v="142.99870000000001"/>
    <s v="NO"/>
    <s v="MTWRF"/>
    <s v="No"/>
    <s v="Yes"/>
    <s v="Y"/>
    <n v="0"/>
  </r>
  <r>
    <s v="1948"/>
    <s v="99046"/>
    <s v="7"/>
    <x v="3"/>
    <x v="2"/>
    <x v="0"/>
    <s v="29"/>
    <s v="103"/>
    <s v="H"/>
    <n v="380"/>
    <s v="LONG RAPIDS SHELL OIL"/>
    <s v="999 LONG RAPIDS RD, ALPENA MI 49707 US"/>
    <n v="1.9438990522176001"/>
    <s v="-9238"/>
    <s v="6"/>
    <d v="1899-12-30T12:24:47"/>
    <d v="1899-12-30T12:33:15"/>
    <n v="0"/>
    <n v="8.4722222233333326"/>
    <s v="-83.47291"/>
    <s v="45.078439"/>
    <n v="1.1893921029266701"/>
    <n v="0"/>
    <n v="0"/>
    <s v="103_Friday"/>
    <s v="103_Week4_Friday"/>
    <n v="1"/>
    <n v="0"/>
    <n v="381"/>
    <e v="#N/A"/>
    <n v="59.102499999999999"/>
    <n v="95.35"/>
    <s v="NO"/>
    <s v="MTWRF"/>
    <s v="No"/>
    <s v="Yes"/>
    <s v="Y"/>
    <n v="0"/>
  </r>
  <r>
    <s v="1968"/>
    <s v="70519"/>
    <s v="0"/>
    <x v="3"/>
    <x v="2"/>
    <x v="0"/>
    <s v="30"/>
    <s v="103"/>
    <s v="H"/>
    <n v="340"/>
    <s v="Northern Foot &amp; Ankle Center"/>
    <s v="321 long rapids plaza, Alpena MI 49707 US"/>
    <n v="1.14523057639599"/>
    <s v="-9239"/>
    <s v="5"/>
    <d v="1899-12-30T12:34:24"/>
    <d v="1899-12-30T12:47:57"/>
    <n v="0"/>
    <n v="13.55"/>
    <s v="-83.464187"/>
    <s v="45.078609"/>
    <n v="0.522792574727174"/>
    <n v="0"/>
    <n v="0"/>
    <s v="103_Friday"/>
    <s v="103_Week4_Friday"/>
    <n v="1"/>
    <n v="0"/>
    <n v="341"/>
    <e v="#N/A"/>
    <n v="23.1"/>
    <n v="22.64"/>
    <s v="NO"/>
    <s v="MTWRF"/>
    <s v="No"/>
    <s v="Yes"/>
    <s v="Y"/>
    <n v="0"/>
  </r>
  <r>
    <s v="2901"/>
    <s v="73082"/>
    <s v="0"/>
    <x v="3"/>
    <x v="2"/>
    <x v="0"/>
    <s v="31"/>
    <s v="103"/>
    <s v="H"/>
    <n v="350"/>
    <s v="MID MICH PHYS GRP GEN SURGERY"/>
    <s v="311 LONG RAPIDS PLAZA, ALPENA MI 49707 US"/>
    <n v="0.23202953673899199"/>
    <s v="-9240"/>
    <s v="7"/>
    <d v="1899-12-30T12:48:11"/>
    <d v="1899-12-30T12:52:55"/>
    <n v="0"/>
    <n v="4.7333333333333334"/>
    <s v="-83.46437"/>
    <s v="45.0780967"/>
    <n v="5.1394653196306601E-2"/>
    <n v="0"/>
    <n v="0"/>
    <s v="103_Friday"/>
    <s v="103_Week4_Friday"/>
    <n v="1"/>
    <n v="0"/>
    <n v="351"/>
    <e v="#N/A"/>
    <n v="35"/>
    <n v="37.11"/>
    <s v="NO"/>
    <s v="MTWRF"/>
    <s v="No"/>
    <s v="Yes"/>
    <s v="Y"/>
    <n v="0"/>
  </r>
  <r>
    <s v="9649"/>
    <s v="73316"/>
    <s v="0"/>
    <x v="3"/>
    <x v="2"/>
    <x v="0"/>
    <s v="32"/>
    <s v="103"/>
    <s v="H"/>
    <n v="335"/>
    <s v="MEDILODGE OF ALPENA"/>
    <s v="301 LONG RAPIDS, ALPENA MI 49707 US"/>
    <n v="0.45018061995506298"/>
    <s v="-9241"/>
    <s v="7"/>
    <d v="1899-12-30T12:53:22"/>
    <d v="1899-12-30T12:56:09"/>
    <n v="0"/>
    <n v="2.7833333333333332"/>
    <s v="-83.462477"/>
    <s v="45.078165"/>
    <n v="0.170229512429176"/>
    <n v="0"/>
    <n v="0"/>
    <s v="103_Friday"/>
    <s v="103_Week4_Friday"/>
    <n v="1"/>
    <n v="0"/>
    <n v="336"/>
    <e v="#N/A"/>
    <n v="44.467500000000001"/>
    <n v="40.14"/>
    <s v="NO"/>
    <s v="MTWRF"/>
    <s v="No"/>
    <s v="Yes"/>
    <s v="Y"/>
    <n v="0"/>
  </r>
  <r>
    <s v="11940"/>
    <s v="73450"/>
    <s v="0"/>
    <x v="3"/>
    <x v="2"/>
    <x v="0"/>
    <s v="33"/>
    <s v="103"/>
    <s v="H"/>
    <n v="334"/>
    <s v="ADVANCED DERMATOLOGY"/>
    <s v="105 ARBOR LANE, ALPENA MI 49707 US"/>
    <n v="0.61692516505718198"/>
    <s v="-9242"/>
    <s v="7"/>
    <d v="1899-12-30T12:56:46"/>
    <d v="1899-12-30T12:59:03"/>
    <n v="0"/>
    <n v="2.2833333333333332"/>
    <s v="-83.460158"/>
    <s v="45.078669"/>
    <n v="0.17856048507941499"/>
    <n v="0"/>
    <n v="0"/>
    <s v="103_Friday"/>
    <s v="103_Week4_Friday"/>
    <n v="1"/>
    <n v="0"/>
    <n v="335"/>
    <e v="#N/A"/>
    <n v="94.75"/>
    <n v="92.88"/>
    <s v="NO"/>
    <s v="MTWRF"/>
    <s v="No"/>
    <s v="Yes"/>
    <s v="Y"/>
    <n v="0"/>
  </r>
  <r>
    <s v="2956"/>
    <s v="73152"/>
    <s v="0"/>
    <x v="3"/>
    <x v="2"/>
    <x v="0"/>
    <s v="34"/>
    <s v="103"/>
    <s v="M"/>
    <n v="0"/>
    <s v="ALPENA COLLEGE - PAPER ACCT"/>
    <s v="666 JOHNSON STREET, ALPENA MI 49707 US"/>
    <n v="2.5826860480010501"/>
    <s v="-9243"/>
    <s v="0"/>
    <d v="1899-12-30T13:01:38"/>
    <d v="1899-12-30T13:11:19"/>
    <n v="0"/>
    <n v="9.683574621414877"/>
    <s v="-83.4451563"/>
    <s v="45.0810807"/>
    <n v="0.87711564186455204"/>
    <n v="0"/>
    <m/>
    <s v="103_Friday"/>
    <s v="103_Week4_Friday"/>
    <n v="1"/>
    <n v="0"/>
    <n v="1"/>
    <s v="103_Week4_Monday"/>
    <n v="0"/>
    <n v="0"/>
    <s v="NO"/>
    <s v="MTWRF"/>
    <s v="No"/>
    <s v="Yes"/>
    <s v="Y"/>
    <n v="0"/>
  </r>
  <r>
    <s v="2945"/>
    <s v="73140"/>
    <s v="0"/>
    <x v="3"/>
    <x v="2"/>
    <x v="0"/>
    <s v="35"/>
    <s v="103"/>
    <s v="H"/>
    <n v="315"/>
    <s v="SPECIFICATIONS STONE PRODUCTS"/>
    <s v="1009 LONG LAKE AVE, ALPENA MI 49707 US"/>
    <n v="5.4073911998420998"/>
    <s v="-9244"/>
    <s v="7"/>
    <d v="1899-12-30T13:16:43"/>
    <d v="1899-12-30T13:36:35"/>
    <n v="0"/>
    <n v="19.875"/>
    <s v="-83.4258967"/>
    <s v="45.081886"/>
    <n v="2.0110882406705199"/>
    <n v="0"/>
    <n v="0"/>
    <s v="103_Friday"/>
    <s v="103_Week4_Friday"/>
    <n v="1"/>
    <n v="0"/>
    <n v="316"/>
    <e v="#N/A"/>
    <n v="61.27"/>
    <n v="37.168700000000001"/>
    <s v="NO"/>
    <s v="MTWRF"/>
    <s v="No"/>
    <s v="Yes"/>
    <s v="Y"/>
    <n v="0"/>
  </r>
  <r>
    <s v="14671"/>
    <s v="73530"/>
    <s v="0"/>
    <x v="3"/>
    <x v="2"/>
    <x v="0"/>
    <s v="36"/>
    <s v="103"/>
    <s v="T"/>
    <n v="284"/>
    <s v="RED BRICK TAP &amp; BARREL"/>
    <s v="109 RIVER STREET, ALPENA MI 49707 US"/>
    <n v="5.8973597697913602"/>
    <s v="-9245"/>
    <s v="7"/>
    <d v="1899-12-30T13:42:30"/>
    <d v="1899-12-30T13:42:51"/>
    <n v="0"/>
    <n v="0.35000000000000003"/>
    <s v="-83.432515"/>
    <s v="45.063245"/>
    <n v="1.9986251412148499"/>
    <n v="0"/>
    <n v="0"/>
    <s v="103_Friday"/>
    <s v="103_Week4_Friday"/>
    <n v="1"/>
    <n v="0"/>
    <n v="285"/>
    <s v="103_Week4_Tuesday"/>
    <n v="166.86869999999999"/>
    <n v="51.057499999999997"/>
    <s v="NO"/>
    <s v="MTWRF"/>
    <s v="No"/>
    <s v="Yes"/>
    <s v="Y"/>
    <n v="0"/>
  </r>
  <r>
    <s v="15608"/>
    <s v="73551"/>
    <s v="0"/>
    <x v="3"/>
    <x v="2"/>
    <x v="0"/>
    <s v="37"/>
    <s v="103"/>
    <s v="H"/>
    <n v="405"/>
    <s v="HOPSIDE BREWERY"/>
    <s v="129 W. CHISHOLM ST., ALPENA MI 49707 US"/>
    <n v="0.91278677619993698"/>
    <s v="-9246"/>
    <s v="7"/>
    <d v="1899-12-30T13:59:59"/>
    <d v="1899-12-30T14:08:39"/>
    <n v="16.234941719099901"/>
    <n v="8.6722222216666669"/>
    <s v="-83.433987"/>
    <s v="45.063127"/>
    <n v="0.16477969309885401"/>
    <n v="0"/>
    <n v="0"/>
    <s v="103_Friday"/>
    <s v="103_Week4_Friday"/>
    <n v="1"/>
    <n v="0"/>
    <n v="406"/>
    <e v="#N/A"/>
    <n v="4.8837000000000002"/>
    <n v="0"/>
    <s v="NO"/>
    <s v="MTWRF"/>
    <s v="No"/>
    <s v="Yes"/>
    <s v="Y"/>
    <n v="0"/>
  </r>
  <r>
    <s v=""/>
    <m/>
    <m/>
    <x v="3"/>
    <x v="2"/>
    <x v="0"/>
    <s v=""/>
    <m/>
    <m/>
    <m/>
    <s v="Alpena Depot"/>
    <s v="120 E Herman St,, Alpena 49707 US"/>
    <n v="3.2230758592486399"/>
    <s v="-8750"/>
    <m/>
    <d v="1899-12-30T14:11:53"/>
    <d v="1899-12-30T14:11:53"/>
    <n v="0"/>
    <m/>
    <s v="-83.416387"/>
    <s v="45.0710235"/>
    <n v="1.1383174960204501"/>
    <m/>
    <m/>
    <s v="103_Friday"/>
    <s v="103_Week4_Friday"/>
    <n v="20"/>
    <m/>
    <n v="1"/>
    <e v="#N/A"/>
    <m/>
    <m/>
    <m/>
    <m/>
    <s v="Yes"/>
    <s v="Yes"/>
    <m/>
    <m/>
  </r>
  <r>
    <s v="2499"/>
    <s v="99061"/>
    <s v="111"/>
    <x v="3"/>
    <x v="2"/>
    <x v="1"/>
    <s v="1"/>
    <s v="105"/>
    <s v="T"/>
    <n v="150"/>
    <s v="FAMILY FARE #1510 MEAT"/>
    <s v="829 W. MAIN POB 580, GAYLORD MI 49734 US"/>
    <n v="80.565982021391406"/>
    <s v="-9139"/>
    <s v="7"/>
    <d v="1899-12-30T07:20:33"/>
    <d v="1899-12-30T08:02:57"/>
    <n v="0"/>
    <n v="42.4"/>
    <s v="-84.684313"/>
    <s v="45.025745"/>
    <n v="72.316237429970798"/>
    <n v="9"/>
    <n v="0.169811320754717"/>
    <s v="103_Monday"/>
    <s v="103_Week4_Monday"/>
    <n v="1"/>
    <n v="47"/>
    <n v="151"/>
    <s v="105_Week4_Tuesday"/>
    <n v="65.89"/>
    <n v="63.08"/>
    <s v="NO"/>
    <s v="MTWRF"/>
    <s v="Yes"/>
    <s v="Yes"/>
    <s v="Y"/>
    <n v="47"/>
  </r>
  <r>
    <s v="2847"/>
    <s v="99061"/>
    <s v="120"/>
    <x v="3"/>
    <x v="2"/>
    <x v="1"/>
    <s v="2"/>
    <s v="105"/>
    <s v="T"/>
    <n v="130"/>
    <s v="FAMILY FARE #1510-DAIRY QUEEN"/>
    <s v="829 W. MAIN POB 580, GAYLORD MI 49734 US"/>
    <n v="0"/>
    <s v="-9140"/>
    <s v="7"/>
    <d v="1899-12-30T08:02:57"/>
    <d v="1899-12-30T08:03:09"/>
    <n v="0"/>
    <n v="0.20833333333333334"/>
    <s v="-84.684313"/>
    <s v="45.025745"/>
    <m/>
    <n v="0"/>
    <n v="0"/>
    <s v="103_Monday"/>
    <s v="103_Week4_Monday"/>
    <n v="1"/>
    <n v="0"/>
    <n v="131"/>
    <s v="105_Week4_Tuesday"/>
    <n v="11.25"/>
    <n v="11.574999999999999"/>
    <s v="NO"/>
    <s v="MTWRF"/>
    <s v="Yes"/>
    <s v="Yes"/>
    <s v="Y"/>
    <n v="0"/>
  </r>
  <r>
    <s v="2845"/>
    <s v="99061"/>
    <s v="118"/>
    <x v="3"/>
    <x v="2"/>
    <x v="1"/>
    <s v="3"/>
    <s v="105"/>
    <s v="T"/>
    <n v="110"/>
    <s v="FAMILY FARE #1510-DELI"/>
    <s v="829 W. MAIN POB 580, GAYLORD MI 49734 US"/>
    <n v="0"/>
    <s v="-9141"/>
    <s v="7"/>
    <d v="1899-12-30T08:03:10"/>
    <d v="1899-12-30T08:03:25"/>
    <n v="0"/>
    <n v="0.25"/>
    <s v="-84.684313"/>
    <s v="45.025745"/>
    <m/>
    <n v="0"/>
    <n v="0"/>
    <s v="103_Monday"/>
    <s v="103_Week4_Monday"/>
    <n v="1"/>
    <n v="0"/>
    <n v="111"/>
    <s v="105_Week4_Tuesday"/>
    <n v="14.44"/>
    <n v="22.4925"/>
    <s v="NO"/>
    <s v="MTWRF"/>
    <s v="Yes"/>
    <s v="Yes"/>
    <s v="Y"/>
    <n v="0"/>
  </r>
  <r>
    <s v="2844"/>
    <s v="99061"/>
    <s v="117"/>
    <x v="3"/>
    <x v="2"/>
    <x v="1"/>
    <s v="4"/>
    <s v="105"/>
    <s v="T"/>
    <n v="100"/>
    <s v="FAMILY FARE #1510-BAKERY"/>
    <s v="829 W. MAIN POB 580, GAYLORD MI 49734 US"/>
    <n v="0"/>
    <s v="-9142"/>
    <s v="7"/>
    <d v="1899-12-30T08:03:25"/>
    <d v="1899-12-30T08:03:40"/>
    <n v="0"/>
    <n v="0.25833333333333336"/>
    <s v="-84.684313"/>
    <s v="45.025745"/>
    <m/>
    <n v="0"/>
    <n v="0"/>
    <s v="103_Monday"/>
    <s v="103_Week4_Monday"/>
    <n v="1"/>
    <n v="0"/>
    <n v="101"/>
    <s v="105_Week4_Tuesday"/>
    <n v="10.77"/>
    <n v="14.47"/>
    <s v="NO"/>
    <s v="MTWRF"/>
    <s v="Yes"/>
    <s v="Yes"/>
    <s v="Y"/>
    <n v="0"/>
  </r>
  <r>
    <s v="2843"/>
    <s v="99061"/>
    <s v="116"/>
    <x v="3"/>
    <x v="2"/>
    <x v="1"/>
    <s v="5"/>
    <s v="105"/>
    <s v="T"/>
    <n v="90"/>
    <s v="FAMILY FARE #1510-STARBUCKS"/>
    <s v="829 W. MAIN POB 580, GAYLORD MI 49734 US"/>
    <n v="0"/>
    <s v="-9143"/>
    <s v="7"/>
    <d v="1899-12-30T08:03:40"/>
    <d v="1899-12-30T08:03:51"/>
    <n v="0"/>
    <n v="0.18333333333333335"/>
    <s v="-84.684313"/>
    <s v="45.025745"/>
    <m/>
    <n v="0"/>
    <n v="0"/>
    <s v="103_Monday"/>
    <s v="103_Week4_Monday"/>
    <n v="1"/>
    <n v="0"/>
    <n v="91"/>
    <s v="105_Week4_Tuesday"/>
    <n v="4.5"/>
    <n v="4.5811999999999999"/>
    <s v="NO"/>
    <s v="MTWRF"/>
    <s v="Yes"/>
    <s v="Yes"/>
    <s v="Y"/>
    <n v="0"/>
  </r>
  <r>
    <s v="13140"/>
    <s v="99161"/>
    <s v="110"/>
    <x v="3"/>
    <x v="2"/>
    <x v="1"/>
    <s v="6"/>
    <s v="105"/>
    <s v="T"/>
    <n v="1"/>
    <s v="FAMILY FARE #1510 FIRST AID"/>
    <s v="829 W. MAIN POB 580, GAYLORD MI 49734 US"/>
    <n v="0"/>
    <s v="-9144"/>
    <s v="7"/>
    <d v="1899-12-30T08:03:51"/>
    <d v="1899-12-30T08:13:32"/>
    <n v="0"/>
    <n v="9.683574621414877"/>
    <s v="-84.684313"/>
    <s v="45.025745"/>
    <m/>
    <n v="0"/>
    <m/>
    <s v="103_Monday"/>
    <s v="103_Week4_Monday"/>
    <n v="1"/>
    <n v="0"/>
    <n v="2"/>
    <s v="105_Week4_Tuesday"/>
    <n v="0"/>
    <n v="0"/>
    <s v="NO"/>
    <s v="MTWRF"/>
    <s v="Yes"/>
    <s v="Yes"/>
    <s v="Y"/>
    <n v="0"/>
  </r>
  <r>
    <s v="2500"/>
    <s v="99061"/>
    <s v="203"/>
    <x v="3"/>
    <x v="2"/>
    <x v="1"/>
    <s v="7"/>
    <s v="105"/>
    <s v="T"/>
    <n v="85"/>
    <s v="SPARTAN QUICK STOP #838"/>
    <s v="835 W. MAIN STREET, GAYLORD MI 49734 US"/>
    <n v="0.22524010576307801"/>
    <s v="-9145"/>
    <s v="7"/>
    <d v="1899-12-30T08:13:46"/>
    <d v="1899-12-30T08:22:06"/>
    <n v="0"/>
    <n v="8.3333333333333339"/>
    <s v="-84.685908"/>
    <s v="45.027006"/>
    <n v="7.8255431194558495E-2"/>
    <n v="0"/>
    <n v="0"/>
    <s v="103_Monday"/>
    <s v="103_Week4_Monday"/>
    <n v="1"/>
    <n v="0"/>
    <n v="86"/>
    <s v="105_Week4_Tuesday"/>
    <n v="29.09"/>
    <n v="26.163699999999999"/>
    <s v="NO"/>
    <s v="MTWRF"/>
    <s v="Yes"/>
    <s v="Yes"/>
    <s v="Y"/>
    <n v="0"/>
  </r>
  <r>
    <s v="13133"/>
    <s v="99161"/>
    <s v="203"/>
    <x v="3"/>
    <x v="2"/>
    <x v="1"/>
    <s v="8"/>
    <s v="105"/>
    <s v="T"/>
    <n v="1"/>
    <s v="SPARTAN #838 FIRST AID"/>
    <s v="835 W. MAIN STREET, GAYLORD MI 49734 US"/>
    <n v="0"/>
    <s v="-9146"/>
    <s v="7"/>
    <d v="1899-12-30T08:22:06"/>
    <d v="1899-12-30T08:22:19"/>
    <n v="0"/>
    <n v="0.21666666666666667"/>
    <s v="-84.685908"/>
    <s v="45.027006"/>
    <m/>
    <n v="0"/>
    <m/>
    <s v="103_Monday"/>
    <s v="103_Week4_Monday"/>
    <n v="1"/>
    <n v="0"/>
    <n v="2"/>
    <s v="105_Week4_Tuesday"/>
    <n v="0"/>
    <n v="0"/>
    <s v="NO"/>
    <s v="MTWRF"/>
    <s v="Yes"/>
    <s v="Yes"/>
    <s v="Y"/>
    <n v="0"/>
  </r>
  <r>
    <s v="2504"/>
    <s v="99051"/>
    <s v="54"/>
    <x v="3"/>
    <x v="2"/>
    <x v="1"/>
    <s v="9"/>
    <s v="101"/>
    <s v="M"/>
    <n v="0"/>
    <s v="JET'S PIZZA MI-058"/>
    <s v="111 WEST STREET, GAYLORD MI 49735 US"/>
    <n v="0.321738066151738"/>
    <s v="-9147"/>
    <s v="7"/>
    <d v="1899-12-30T08:22:38"/>
    <d v="1899-12-30T08:36:07"/>
    <n v="0"/>
    <n v="13.483333333333334"/>
    <s v="-84.68651"/>
    <s v="45.027824"/>
    <n v="4.2686995081978998E-2"/>
    <n v="0"/>
    <n v="0"/>
    <s v="103_Monday"/>
    <s v="103_Week4_Monday"/>
    <n v="1"/>
    <n v="0"/>
    <n v="1"/>
    <s v="101_Week4_Monday"/>
    <n v="121.0012"/>
    <n v="118.1262"/>
    <s v="NO"/>
    <s v="MTWRF"/>
    <s v="Yes"/>
    <s v="No"/>
    <s v="Y"/>
    <n v="0"/>
  </r>
  <r>
    <s v="2512"/>
    <s v="99058"/>
    <s v="13"/>
    <x v="3"/>
    <x v="2"/>
    <x v="1"/>
    <s v="10"/>
    <s v="105"/>
    <s v="T"/>
    <n v="80"/>
    <s v="Forwards - Gaylord North 147"/>
    <s v="1025 W. Main R#2 P.O. Box 652, Gaylord MI 49735 US"/>
    <n v="1.00707671232522"/>
    <s v="-9148"/>
    <s v="7"/>
    <d v="1899-12-30T08:37:08"/>
    <d v="1899-12-30T08:48:38"/>
    <n v="0"/>
    <n v="11.5"/>
    <s v="-84.691373"/>
    <s v="45.026844"/>
    <n v="0.30209668592455802"/>
    <n v="0"/>
    <n v="0"/>
    <s v="103_Monday"/>
    <s v="103_Week4_Monday"/>
    <n v="1"/>
    <n v="0"/>
    <n v="81"/>
    <s v="105_Week4_Tuesday"/>
    <n v="43.77"/>
    <n v="57.405000000000001"/>
    <s v="NO"/>
    <s v="MTWRF"/>
    <s v="Yes"/>
    <s v="Yes"/>
    <s v="Y"/>
    <n v="0"/>
  </r>
  <r>
    <s v="9589"/>
    <s v="73312"/>
    <s v="0"/>
    <x v="3"/>
    <x v="2"/>
    <x v="1"/>
    <s v="11"/>
    <s v="105"/>
    <s v="T"/>
    <n v="70"/>
    <s v="BIG BOY GAYLORD"/>
    <s v="1359 N MAIN, GAYLORD MI 49735 US"/>
    <n v="0.75358236581087101"/>
    <s v="-9149"/>
    <s v="7"/>
    <d v="1899-12-30T08:49:23"/>
    <d v="1899-12-30T08:58:18"/>
    <n v="0"/>
    <n v="8.9166666666666661"/>
    <s v="-84.695808"/>
    <s v="45.026981"/>
    <n v="0.267052174776649"/>
    <n v="0"/>
    <n v="0"/>
    <s v="103_Monday"/>
    <s v="103_Week4_Monday"/>
    <n v="1"/>
    <n v="0"/>
    <n v="71"/>
    <s v="105_Week4_Tuesday"/>
    <n v="73.788700000000006"/>
    <n v="47.036200000000001"/>
    <s v="NO"/>
    <s v="MTWRF"/>
    <s v="Yes"/>
    <s v="Yes"/>
    <s v="Y"/>
    <n v="0"/>
  </r>
  <r>
    <s v="11789"/>
    <s v="73443"/>
    <s v="0"/>
    <x v="3"/>
    <x v="2"/>
    <x v="1"/>
    <s v="12"/>
    <s v="105"/>
    <s v="T"/>
    <n v="40"/>
    <s v="PANERA BREAD"/>
    <s v="1386 WEST MAIN, GAYLORD MI 49735 US"/>
    <n v="0.28192018531262902"/>
    <s v="-9150"/>
    <s v="7"/>
    <d v="1899-12-30T08:58:35"/>
    <d v="1899-12-30T09:12:45"/>
    <n v="0"/>
    <n v="14.175000000000001"/>
    <s v="-84.699039"/>
    <s v="45.02785"/>
    <n v="0.15857167763841301"/>
    <n v="0"/>
    <n v="0"/>
    <s v="103_Monday"/>
    <s v="103_Week4_Monday"/>
    <n v="1"/>
    <n v="0"/>
    <n v="41"/>
    <s v="105_Week4_Tuesday"/>
    <n v="81.27"/>
    <n v="79.833699999999993"/>
    <s v="NO"/>
    <s v="MTWRF"/>
    <s v="Yes"/>
    <s v="Yes"/>
    <s v="Y"/>
    <n v="0"/>
  </r>
  <r>
    <s v="11062"/>
    <s v="99031"/>
    <s v="133"/>
    <x v="3"/>
    <x v="2"/>
    <x v="1"/>
    <s v="13"/>
    <s v="105"/>
    <s v="T"/>
    <n v="50"/>
    <s v="GAYLORD WEST EZ MART #488"/>
    <s v="3400 M32 WEST, GAYLORD MI 49735 US"/>
    <n v="2.5655222386121799"/>
    <s v="-9151"/>
    <s v="7"/>
    <d v="1899-12-30T09:15:19"/>
    <d v="1899-12-30T09:34:09"/>
    <n v="0"/>
    <n v="18.833333333333332"/>
    <s v="-84.739922"/>
    <s v="45.027891"/>
    <n v="2.002055229367"/>
    <n v="0"/>
    <n v="0"/>
    <s v="103_Monday"/>
    <s v="103_Week4_Monday"/>
    <n v="1"/>
    <n v="0"/>
    <n v="51"/>
    <s v="105_Week4_Tuesday"/>
    <n v="176.2337"/>
    <n v="184.90620000000001"/>
    <s v="NO"/>
    <s v="MTWRF"/>
    <s v="Yes"/>
    <s v="Yes"/>
    <s v="Y"/>
    <n v="0"/>
  </r>
  <r>
    <s v="11051"/>
    <s v="73397"/>
    <s v="0"/>
    <x v="3"/>
    <x v="2"/>
    <x v="1"/>
    <s v="14"/>
    <s v="105"/>
    <s v="T"/>
    <n v="45"/>
    <s v="AWAKON-GAYLORD"/>
    <s v="1496 WEST MAIN, GAYLORD MI 49735 US"/>
    <n v="2.3370212856680199"/>
    <s v="-9152"/>
    <s v="6"/>
    <d v="1899-12-30T09:36:29"/>
    <d v="1899-12-30T09:40:43"/>
    <n v="0"/>
    <n v="4.2333333333333334"/>
    <s v="-84.703496"/>
    <s v="45.028476"/>
    <n v="1.8187054014721999"/>
    <n v="0"/>
    <n v="0"/>
    <s v="103_Monday"/>
    <s v="103_Week4_Monday"/>
    <n v="1"/>
    <n v="0"/>
    <n v="46"/>
    <s v="105_Week4_Tuesday"/>
    <n v="20.234999999999999"/>
    <n v="20.234999999999999"/>
    <s v="NO"/>
    <s v="MTWRF"/>
    <s v="Yes"/>
    <s v="Yes"/>
    <s v="Y"/>
    <n v="0"/>
  </r>
  <r>
    <s v="2421"/>
    <s v="71008"/>
    <s v="0"/>
    <x v="3"/>
    <x v="2"/>
    <x v="1"/>
    <s v="15"/>
    <s v="101"/>
    <s v="M"/>
    <n v="0"/>
    <s v="WCISEL CONSTRUCTION"/>
    <s v="1054 ANNA DR, GAYLORD MI 49735 US"/>
    <n v="1.9302827622741501"/>
    <s v="-9153"/>
    <s v="7"/>
    <d v="1899-12-30T09:42:39"/>
    <d v="1899-12-30T09:49:35"/>
    <n v="0"/>
    <n v="6.9333333333333336"/>
    <s v="-84.695003"/>
    <s v="45.029955"/>
    <n v="0.66051776889129998"/>
    <n v="13"/>
    <n v="0.25"/>
    <s v="103_Monday"/>
    <s v="103_Week4_Monday"/>
    <n v="1"/>
    <n v="27"/>
    <n v="1"/>
    <s v="101_Week4_Monday"/>
    <n v="52.58"/>
    <n v="52.58"/>
    <s v="NO"/>
    <s v="MTWRF"/>
    <s v="Yes"/>
    <s v="No"/>
    <s v="Y"/>
    <n v="27"/>
  </r>
  <r>
    <s v="2877"/>
    <s v="73045"/>
    <s v="0"/>
    <x v="3"/>
    <x v="2"/>
    <x v="1"/>
    <s v="16"/>
    <s v="105"/>
    <s v="T"/>
    <n v="180"/>
    <s v="ZIP'S HARLEY DAVIDSON"/>
    <s v="980 S. WISCONSIN AVE., GAYLORD MI 49735 US"/>
    <n v="4.5066517721861601"/>
    <s v="-9154"/>
    <s v="7"/>
    <d v="1899-12-30T09:54:06"/>
    <d v="1899-12-30T10:04:49"/>
    <n v="0"/>
    <n v="10.716666666666667"/>
    <s v="-84.682025"/>
    <s v="45.016724"/>
    <n v="1.4617403753101299"/>
    <n v="7"/>
    <n v="0.13207547169811301"/>
    <s v="103_Monday"/>
    <s v="103_Week4_Monday"/>
    <n v="1"/>
    <n v="62"/>
    <n v="181"/>
    <s v="105_Week4_Tuesday"/>
    <n v="148.82"/>
    <n v="131.63120000000001"/>
    <s v="NO"/>
    <s v="TWRF"/>
    <s v="Yes"/>
    <s v="Yes"/>
    <s v="N"/>
    <n v="62"/>
  </r>
  <r>
    <s v=""/>
    <m/>
    <m/>
    <x v="3"/>
    <x v="2"/>
    <x v="1"/>
    <s v=""/>
    <m/>
    <m/>
    <m/>
    <s v="Alpena Depot"/>
    <s v="120 E Herman St,, Alpena 49707 US"/>
    <n v="87.970815548673301"/>
    <s v="-8677"/>
    <m/>
    <d v="1899-12-30T11:32:47"/>
    <d v="1899-12-30T11:32:47"/>
    <n v="0"/>
    <m/>
    <s v="-83.416387"/>
    <s v="45.0710235"/>
    <n v="77.679858886548899"/>
    <m/>
    <m/>
    <s v="103_Monday"/>
    <s v="103_Week4_Monday"/>
    <n v="20"/>
    <m/>
    <n v="1"/>
    <e v="#N/A"/>
    <m/>
    <m/>
    <m/>
    <m/>
    <s v="Yes"/>
    <s v="Yes"/>
    <m/>
    <m/>
  </r>
  <r>
    <s v="2669"/>
    <s v="71267"/>
    <s v="0"/>
    <x v="3"/>
    <x v="2"/>
    <x v="2"/>
    <s v="1"/>
    <s v="103"/>
    <s v="M"/>
    <n v="0"/>
    <s v="Atlanta Motel"/>
    <s v="12520 STATE ST P.O. Box 206, Atlanta MI 49709 US"/>
    <n v="42.5923608709127"/>
    <s v="-9173"/>
    <s v="7"/>
    <d v="1899-12-30T06:42:35"/>
    <d v="1899-12-30T06:43:15"/>
    <n v="0"/>
    <n v="0.67500000000000004"/>
    <s v="-84.142475"/>
    <s v="45.004433"/>
    <n v="39.413954516522502"/>
    <n v="0"/>
    <n v="0"/>
    <s v="103_Thursday"/>
    <s v="103_Week4_Thursday"/>
    <n v="1"/>
    <n v="0"/>
    <n v="1"/>
    <s v="103_Week4_Monday"/>
    <n v="72.056200000000004"/>
    <n v="44.597499999999997"/>
    <s v="NO"/>
    <s v="MTWRF"/>
    <s v="No"/>
    <s v="Yes"/>
    <s v="Y"/>
    <n v="0"/>
  </r>
  <r>
    <s v="2217"/>
    <s v="70790"/>
    <s v="0"/>
    <x v="3"/>
    <x v="2"/>
    <x v="2"/>
    <s v="2"/>
    <s v="101"/>
    <s v="M"/>
    <n v="0"/>
    <s v="Natural Gas Compression"/>
    <s v="16950 M 32, M33, ATLANTA MI 49707 US"/>
    <n v="4.7027427684515697"/>
    <s v="-9174"/>
    <s v="7"/>
    <d v="1899-12-30T07:00:00"/>
    <d v="1899-12-30T07:05:32"/>
    <n v="12.029896359890699"/>
    <n v="5.5333333333333332"/>
    <s v="-84.0544197"/>
    <s v="45.0091192"/>
    <n v="4.3866714338615598"/>
    <n v="29"/>
    <n v="0.54716981132075504"/>
    <s v="103_Thursday"/>
    <s v="103_Week4_Thursday"/>
    <n v="1"/>
    <n v="104"/>
    <n v="1"/>
    <s v="101_Week4_Monday"/>
    <n v="130.20249999999999"/>
    <n v="117.6212"/>
    <s v="NO"/>
    <s v="MTWRF"/>
    <s v="Yes"/>
    <s v="Yes"/>
    <s v="Y"/>
    <n v="104"/>
  </r>
  <r>
    <s v="2931"/>
    <s v="99054"/>
    <s v="29"/>
    <x v="3"/>
    <x v="2"/>
    <x v="2"/>
    <s v="3"/>
    <s v="103"/>
    <s v="W"/>
    <n v="140"/>
    <s v="CHARTER COMMUNICATIONS"/>
    <s v="2074 M-32 WEST, Alpena MI 49707 US"/>
    <n v="28.939886629581501"/>
    <s v="-9175"/>
    <s v="6"/>
    <d v="1899-12-30T08:00:00"/>
    <d v="1899-12-30T08:00:13"/>
    <n v="25.5267800353467"/>
    <n v="0.21666666666666667"/>
    <s v="-83.492881"/>
    <s v="45.06192"/>
    <n v="30.9004973485766"/>
    <n v="0"/>
    <n v="0"/>
    <s v="103_Thursday"/>
    <s v="103_Week4_Thursday"/>
    <n v="1"/>
    <n v="0"/>
    <n v="141"/>
    <s v="103_Week4_Wednesday"/>
    <n v="48.655000000000001"/>
    <n v="48.655000000000001"/>
    <s v="NO"/>
    <s v="MTWRF"/>
    <s v="No"/>
    <s v="Yes"/>
    <s v="Y"/>
    <n v="0"/>
  </r>
  <r>
    <s v="2930"/>
    <s v="73122"/>
    <s v="0"/>
    <x v="3"/>
    <x v="2"/>
    <x v="2"/>
    <s v="4"/>
    <s v="103"/>
    <s v="W"/>
    <n v="130"/>
    <s v="FREESE HYDRAULICS"/>
    <s v="1088 WALTER ST, ALPENA MI 49707 US"/>
    <n v="0.34613236039876899"/>
    <s v="-9176"/>
    <s v="7"/>
    <d v="1899-12-30T08:00:33"/>
    <d v="1899-12-30T08:00:41"/>
    <n v="0"/>
    <n v="0.125"/>
    <s v="-83.4924785"/>
    <s v="45.0628138"/>
    <n v="0.12963258181224199"/>
    <n v="25"/>
    <n v="0.480769230769231"/>
    <s v="103_Thursday"/>
    <s v="103_Week4_Thursday"/>
    <n v="1"/>
    <n v="66"/>
    <n v="131"/>
    <s v="103_Week4_Wednesday"/>
    <n v="57.61"/>
    <n v="48.69"/>
    <s v="NO"/>
    <s v="MTWRF"/>
    <s v="No"/>
    <s v="Yes"/>
    <s v="Y"/>
    <n v="66"/>
  </r>
  <r>
    <s v="2085"/>
    <s v="70644"/>
    <s v="0"/>
    <x v="3"/>
    <x v="2"/>
    <x v="2"/>
    <s v="5"/>
    <s v="103"/>
    <s v="H"/>
    <n v="390"/>
    <s v="Alpena Diesel Service"/>
    <s v="1700 M-32 West, Alpena MI 49707 US"/>
    <n v="1.2763865441083899"/>
    <s v="-9177"/>
    <s v="7"/>
    <d v="1899-12-30T08:01:57"/>
    <d v="1899-12-30T08:07:22"/>
    <n v="0"/>
    <n v="5.4222222216666669"/>
    <s v="-83.486143"/>
    <s v="45.06225"/>
    <n v="0.43719302399142701"/>
    <n v="16"/>
    <n v="0.296296296296296"/>
    <s v="103_Thursday"/>
    <s v="103_Week4_Thursday"/>
    <n v="1"/>
    <n v="127"/>
    <n v="391"/>
    <e v="#N/A"/>
    <n v="226.7362"/>
    <n v="211.2962"/>
    <s v="NO"/>
    <s v="MTWRF"/>
    <s v="No"/>
    <s v="Yes"/>
    <s v="Y"/>
    <n v="127"/>
  </r>
  <r>
    <s v="2103"/>
    <s v="70665"/>
    <s v="0"/>
    <x v="3"/>
    <x v="2"/>
    <x v="2"/>
    <s v="6"/>
    <s v="103"/>
    <s v="H"/>
    <n v="400"/>
    <s v="Alpena Auto Electric"/>
    <s v="1643 M-32, Alpena MI 49707 US"/>
    <n v="0.63240496814250902"/>
    <s v="-9178"/>
    <s v="7"/>
    <d v="1899-12-30T08:08:01"/>
    <d v="1899-12-30T08:21:52"/>
    <n v="0"/>
    <n v="13.844444445000001"/>
    <s v="-83.4850017"/>
    <s v="45.06119"/>
    <n v="0.114695634704781"/>
    <n v="15"/>
    <n v="0.28846153846153799"/>
    <s v="103_Thursday"/>
    <s v="103_Week4_Thursday"/>
    <n v="1"/>
    <n v="43"/>
    <n v="401"/>
    <e v="#N/A"/>
    <n v="40.353700000000003"/>
    <n v="37.53"/>
    <s v="NO"/>
    <s v="MTWRF"/>
    <s v="No"/>
    <s v="Yes"/>
    <s v="Y"/>
    <n v="43"/>
  </r>
  <r>
    <s v="12939"/>
    <s v="73470"/>
    <s v="1"/>
    <x v="3"/>
    <x v="2"/>
    <x v="2"/>
    <s v="7"/>
    <s v="103"/>
    <s v="W"/>
    <n v="151"/>
    <s v="BIGGBY #557"/>
    <s v="1253 M-32, ALPENA MI 49707 US"/>
    <n v="0.30456290952861298"/>
    <s v="-9179"/>
    <s v="7"/>
    <d v="1899-12-30T08:22:10"/>
    <d v="1899-12-30T08:25:49"/>
    <n v="0"/>
    <n v="3.6416666666666666"/>
    <s v="-83.481414"/>
    <s v="45.059646"/>
    <n v="0.20839766572577101"/>
    <n v="0"/>
    <n v="0"/>
    <s v="103_Thursday"/>
    <s v="103_Week4_Thursday"/>
    <n v="1"/>
    <n v="0"/>
    <n v="152"/>
    <s v="103_Week4_Wednesday"/>
    <n v="35.6"/>
    <n v="34.94"/>
    <s v="NO"/>
    <s v="MTWRF"/>
    <s v="No"/>
    <s v="Yes"/>
    <s v="Y"/>
    <n v="0"/>
  </r>
  <r>
    <s v="1974"/>
    <s v="70525"/>
    <s v="0"/>
    <x v="3"/>
    <x v="2"/>
    <x v="2"/>
    <s v="8"/>
    <s v="103"/>
    <s v="W"/>
    <n v="120"/>
    <s v="Applebee's"/>
    <s v="1468 M-32 W., Alpena MI 49707 US"/>
    <n v="8.3797199651598903E-2"/>
    <s v="-9180"/>
    <s v="7"/>
    <d v="1899-12-30T08:25:53"/>
    <d v="1899-12-30T08:40:02"/>
    <n v="0"/>
    <n v="14.141666666666667"/>
    <s v="-83.480414"/>
    <s v="45.062023"/>
    <n v="5.1233328621722599E-2"/>
    <n v="0"/>
    <n v="0"/>
    <s v="103_Thursday"/>
    <s v="103_Week4_Thursday"/>
    <n v="1"/>
    <n v="0"/>
    <n v="121"/>
    <s v="103_Week4_Wednesday"/>
    <n v="98.77"/>
    <n v="76.497500000000002"/>
    <s v="NO"/>
    <s v="MTWRF"/>
    <s v="No"/>
    <s v="Yes"/>
    <s v="Y"/>
    <n v="0"/>
  </r>
  <r>
    <s v="2213"/>
    <s v="70785"/>
    <s v="0"/>
    <x v="3"/>
    <x v="2"/>
    <x v="2"/>
    <s v="9"/>
    <s v="103"/>
    <s v="M"/>
    <n v="0"/>
    <s v="Alpena VFW #2496 Post"/>
    <s v="2900 Connon St. 13460 White Ash, Alpena MI 49707 US"/>
    <n v="4.6320473887026301"/>
    <s v="-9181"/>
    <s v="5"/>
    <d v="1899-12-30T08:44:40"/>
    <d v="1899-12-30T08:45:09"/>
    <n v="0"/>
    <n v="0.48333333333333334"/>
    <s v="-83.46335"/>
    <s v="45.04209"/>
    <n v="2.1506672135702898"/>
    <n v="0"/>
    <n v="0"/>
    <s v="103_Thursday"/>
    <s v="103_Week4_Thursday"/>
    <n v="1"/>
    <n v="0"/>
    <n v="1"/>
    <s v="103_Week4_Monday"/>
    <n v="26.352499999999999"/>
    <n v="11.5375"/>
    <s v="NO"/>
    <s v="MTWRF"/>
    <s v="No"/>
    <s v="Yes"/>
    <s v="Y"/>
    <n v="0"/>
  </r>
  <r>
    <s v="2015"/>
    <s v="70568"/>
    <s v="0"/>
    <x v="3"/>
    <x v="2"/>
    <x v="2"/>
    <s v="10"/>
    <s v="103"/>
    <s v="M"/>
    <n v="0"/>
    <s v="Alpena VFW #2496 Lounge"/>
    <s v="2900 Connon St., Alpena MI 49707 US"/>
    <n v="0"/>
    <s v="-9182"/>
    <s v="5"/>
    <d v="1899-12-30T08:45:09"/>
    <d v="1899-12-30T08:45:20"/>
    <n v="0"/>
    <n v="0.18333333333333335"/>
    <s v="-83.46335"/>
    <s v="45.04209"/>
    <m/>
    <n v="0"/>
    <n v="0"/>
    <s v="103_Thursday"/>
    <s v="103_Week4_Thursday"/>
    <n v="1"/>
    <n v="0"/>
    <n v="1"/>
    <s v="103_Week4_Monday"/>
    <n v="28.63"/>
    <n v="14.028700000000001"/>
    <s v="NO"/>
    <s v="MTWRF"/>
    <s v="No"/>
    <s v="Yes"/>
    <s v="Y"/>
    <n v="0"/>
  </r>
  <r>
    <s v="2035"/>
    <s v="70591"/>
    <s v="0"/>
    <x v="3"/>
    <x v="2"/>
    <x v="2"/>
    <s v="11"/>
    <s v="103"/>
    <s v="W"/>
    <n v="215"/>
    <s v="Ziebart Tidy Car"/>
    <s v="2673 US-23 South, Alpena MI 49707 US"/>
    <n v="1.4899725541472399"/>
    <s v="-9183"/>
    <s v="5"/>
    <d v="1899-12-30T08:46:49"/>
    <d v="1899-12-30T08:59:43"/>
    <n v="0"/>
    <n v="12.9"/>
    <s v="-83.463351"/>
    <s v="45.03412"/>
    <n v="0.86558544101275003"/>
    <n v="0"/>
    <n v="0"/>
    <s v="103_Thursday"/>
    <s v="103_Week4_Thursday"/>
    <n v="1"/>
    <n v="0"/>
    <n v="216"/>
    <s v="103_Week4_Wednesday"/>
    <n v="17.5"/>
    <n v="17.5"/>
    <s v="NO"/>
    <s v="MTWRF"/>
    <s v="No"/>
    <s v="Yes"/>
    <s v="Y"/>
    <n v="0"/>
  </r>
  <r>
    <s v="1971"/>
    <s v="70522"/>
    <s v="0"/>
    <x v="3"/>
    <x v="2"/>
    <x v="2"/>
    <s v="12"/>
    <s v="103"/>
    <s v="W"/>
    <n v="220"/>
    <s v="St. Vincent DePaul"/>
    <s v="2635 US 23 SOUTH, Alpena MI 49707 US"/>
    <n v="9.2683322727680206E-2"/>
    <s v="-9184"/>
    <s v="6"/>
    <d v="1899-12-30T08:59:48"/>
    <d v="1899-12-30T08:59:57"/>
    <n v="0"/>
    <n v="0.15"/>
    <s v="-83.463258"/>
    <s v="45.035053"/>
    <n v="6.5597524941595001E-2"/>
    <n v="0"/>
    <n v="0"/>
    <s v="103_Thursday"/>
    <s v="103_Week4_Thursday"/>
    <n v="1"/>
    <n v="0"/>
    <n v="221"/>
    <s v="103_Week4_Wednesday"/>
    <n v="77.177499999999995"/>
    <n v="69.933700000000002"/>
    <s v="NO"/>
    <s v="MTWRF"/>
    <s v="No"/>
    <s v="Yes"/>
    <s v="Y"/>
    <n v="0"/>
  </r>
  <r>
    <s v="2171"/>
    <s v="70738"/>
    <s v="0"/>
    <x v="3"/>
    <x v="2"/>
    <x v="2"/>
    <s v="13"/>
    <s v="103"/>
    <s v="W"/>
    <n v="162"/>
    <s v="Grand China Buffet"/>
    <s v="2270 U.S. 23 South, Alpena MI 49707 US"/>
    <n v="1.19535901583731"/>
    <s v="-9185"/>
    <s v="5"/>
    <d v="1899-12-30T09:01:09"/>
    <d v="1899-12-30T09:11:51"/>
    <n v="0"/>
    <n v="10.700000000000001"/>
    <s v="-83.457574"/>
    <s v="45.043803"/>
    <n v="0.67959777432903801"/>
    <n v="0"/>
    <n v="0"/>
    <s v="103_Thursday"/>
    <s v="103_Week4_Thursday"/>
    <n v="1"/>
    <n v="0"/>
    <n v="163"/>
    <s v="103_Week4_Wednesday"/>
    <n v="20"/>
    <n v="4.7"/>
    <s v="NO"/>
    <s v="TWRF"/>
    <s v="No"/>
    <s v="Yes"/>
    <s v="Y"/>
    <n v="0"/>
  </r>
  <r>
    <s v="10771"/>
    <s v="73387"/>
    <s v="0"/>
    <x v="3"/>
    <x v="2"/>
    <x v="2"/>
    <s v="14"/>
    <s v="103"/>
    <s v="H"/>
    <n v="81"/>
    <s v="TACO BELL"/>
    <s v="111 PAAD CT, ALPENA MI 49707 US"/>
    <n v="0.62231985293328795"/>
    <s v="-9186"/>
    <s v="5"/>
    <d v="1899-12-30T09:12:29"/>
    <d v="1899-12-30T09:15:41"/>
    <n v="0"/>
    <n v="3.2"/>
    <s v="-83.452212"/>
    <s v="45.045138"/>
    <n v="0.29474933393856401"/>
    <n v="0"/>
    <n v="0"/>
    <s v="103_Thursday"/>
    <s v="103_Week4_Thursday"/>
    <n v="1"/>
    <n v="0"/>
    <n v="82"/>
    <e v="#N/A"/>
    <n v="17.5"/>
    <n v="17.5"/>
    <s v="NO"/>
    <s v="MTWRF"/>
    <s v="No"/>
    <s v="Yes"/>
    <s v="Y"/>
    <n v="0"/>
  </r>
  <r>
    <s v="12878"/>
    <s v="73485"/>
    <s v="0"/>
    <x v="3"/>
    <x v="2"/>
    <x v="2"/>
    <s v="15"/>
    <s v="103"/>
    <s v="W"/>
    <n v="290"/>
    <s v="SALON 125"/>
    <s v="125 EAST CHISHOLM, ALPENA MI 49707 US"/>
    <n v="3.6966991592198601"/>
    <s v="-9187"/>
    <s v="1"/>
    <d v="1899-12-30T09:19:22"/>
    <d v="1899-12-30T09:21:16"/>
    <n v="0"/>
    <n v="1.9000000000000001"/>
    <s v="-83.432418"/>
    <s v="45.061709"/>
    <n v="1.61030604113656"/>
    <n v="0"/>
    <n v="0"/>
    <s v="103_Thursday"/>
    <s v="103_Week4_Thursday"/>
    <n v="1"/>
    <n v="0"/>
    <n v="291"/>
    <s v="103_Week4_Wednesday"/>
    <n v="0"/>
    <n v="12.6625"/>
    <s v="NO"/>
    <s v="MTWRF"/>
    <s v="No"/>
    <s v="Yes"/>
    <s v="Y"/>
    <n v="0"/>
  </r>
  <r>
    <s v="1942"/>
    <s v="70492"/>
    <s v="0"/>
    <x v="3"/>
    <x v="2"/>
    <x v="2"/>
    <s v="16"/>
    <s v="103"/>
    <s v="W"/>
    <n v="250"/>
    <s v="Alpena Agency"/>
    <s v="102 S. Third St., Alpena MI 49707 US"/>
    <n v="0.57549291662871804"/>
    <s v="-9188"/>
    <s v="3"/>
    <d v="1899-12-30T09:21:51"/>
    <d v="1899-12-30T09:31:32"/>
    <n v="0"/>
    <n v="9.683574621414877"/>
    <s v="-83.43478"/>
    <s v="45.062851"/>
    <n v="0.17557232286972799"/>
    <n v="0"/>
    <n v="0"/>
    <s v="103_Thursday"/>
    <s v="103_Week4_Thursday"/>
    <n v="1"/>
    <n v="0"/>
    <n v="251"/>
    <s v="103_Week4_Wednesday"/>
    <n v="18.567499999999999"/>
    <n v="18.567499999999999"/>
    <s v="NO"/>
    <s v="MTWRF"/>
    <s v="No"/>
    <s v="Yes"/>
    <s v="Y"/>
    <n v="0"/>
  </r>
  <r>
    <s v="2896"/>
    <s v="73076"/>
    <s v="0"/>
    <x v="3"/>
    <x v="2"/>
    <x v="2"/>
    <s v="17"/>
    <s v="103"/>
    <s v="H"/>
    <n v="40"/>
    <s v="NEIMAN'S CORNER CAFE"/>
    <s v="144 US-23 SOUTH, ALPENA MI 49707 US"/>
    <n v="2.5399042461067398"/>
    <s v="-9189"/>
    <s v="2"/>
    <d v="1899-12-30T09:34:04"/>
    <d v="1899-12-30T09:34:10"/>
    <n v="0"/>
    <n v="0.1"/>
    <s v="-83.4444073619229"/>
    <s v="45.0714360277381"/>
    <n v="0.85608542418618105"/>
    <n v="0"/>
    <n v="0"/>
    <s v="103_Thursday"/>
    <s v="103_Week4_Thursday"/>
    <n v="1"/>
    <n v="0"/>
    <n v="41"/>
    <e v="#N/A"/>
    <n v="13.352499999999999"/>
    <n v="11.282500000000001"/>
    <s v="NO"/>
    <s v="MTWRF"/>
    <s v="No"/>
    <s v="Yes"/>
    <s v="Y"/>
    <n v="0"/>
  </r>
  <r>
    <s v="1987"/>
    <s v="70539"/>
    <s v="0"/>
    <x v="3"/>
    <x v="2"/>
    <x v="2"/>
    <s v="18"/>
    <s v="103"/>
    <s v="H"/>
    <n v="281"/>
    <s v="H P C Credit Union"/>
    <s v="1234 W. Chisholm St., Alpena MI 49707 US"/>
    <n v="0.71860914491117001"/>
    <s v="-9190"/>
    <s v="2"/>
    <d v="1899-12-30T09:34:53"/>
    <d v="1899-12-30T09:49:06"/>
    <n v="0"/>
    <n v="14.216666666666667"/>
    <s v="-83.448075"/>
    <s v="45.073916"/>
    <n v="0.25619957898304402"/>
    <n v="0"/>
    <n v="0"/>
    <s v="103_Thursday"/>
    <s v="103_Week4_Thursday"/>
    <n v="1"/>
    <n v="0"/>
    <n v="282"/>
    <e v="#N/A"/>
    <n v="23.73"/>
    <n v="23.265000000000001"/>
    <s v="NO"/>
    <s v="MTWRF"/>
    <s v="No"/>
    <s v="Yes"/>
    <s v="Y"/>
    <n v="0"/>
  </r>
  <r>
    <s v="2155"/>
    <s v="99053"/>
    <s v="8"/>
    <x v="3"/>
    <x v="2"/>
    <x v="2"/>
    <s v="19"/>
    <s v="103"/>
    <s v="W"/>
    <n v="31"/>
    <s v="Conveyor Systems"/>
    <s v="167 N. Industrial Hwy. P.O. Box 33, Alpena MI 49707 US"/>
    <n v="4.0027955863624802"/>
    <s v="-9191"/>
    <s v="2"/>
    <d v="1899-12-30T09:53:07"/>
    <d v="1899-12-30T11:36:04"/>
    <n v="0"/>
    <n v="102.95"/>
    <s v="-83.457608"/>
    <s v="45.103102"/>
    <n v="2.3093044805696299"/>
    <n v="0"/>
    <n v="0"/>
    <s v="103_Thursday"/>
    <s v="103_Week4_Thursday"/>
    <n v="1"/>
    <n v="0"/>
    <n v="32"/>
    <s v="103_Week4_Wednesday"/>
    <n v="86.397499999999994"/>
    <n v="59.746200000000002"/>
    <s v="NO"/>
    <s v="MTWRF"/>
    <s v="No"/>
    <s v="Yes"/>
    <s v="Y"/>
    <n v="0"/>
  </r>
  <r>
    <s v="1996"/>
    <s v="70548"/>
    <s v="0"/>
    <x v="3"/>
    <x v="2"/>
    <x v="2"/>
    <s v="20"/>
    <s v="103"/>
    <s v="W"/>
    <n v="35"/>
    <s v="Eagle Engineering &amp; Supply"/>
    <s v="101 North Industrial Hwy, Alpena MI 49707 US"/>
    <n v="0.88623099960386797"/>
    <s v="-9192"/>
    <s v="6"/>
    <d v="1899-12-30T11:36:57"/>
    <d v="1899-12-30T11:37:11"/>
    <n v="0"/>
    <n v="0.23333333333333334"/>
    <s v="-83.455732"/>
    <s v="45.100345"/>
    <n v="0.36711894615322899"/>
    <n v="0"/>
    <n v="0"/>
    <s v="103_Thursday"/>
    <s v="103_Week4_Thursday"/>
    <n v="1"/>
    <n v="0"/>
    <n v="36"/>
    <s v="103_Week4_Wednesday"/>
    <n v="19.635000000000002"/>
    <n v="19.635000000000002"/>
    <s v="NO"/>
    <s v="MTWRF"/>
    <s v="No"/>
    <s v="Yes"/>
    <s v="Y"/>
    <n v="0"/>
  </r>
  <r>
    <s v="2011"/>
    <s v="70564"/>
    <s v="0"/>
    <x v="3"/>
    <x v="2"/>
    <x v="2"/>
    <s v="21"/>
    <s v="103"/>
    <s v="W"/>
    <n v="35"/>
    <s v="Chee Peng Restaurant"/>
    <s v="1237 US-23 North, Alpena MI 49707 US"/>
    <n v="0.61312728375196501"/>
    <s v="-9193"/>
    <s v="5"/>
    <d v="1899-12-30T11:37:48"/>
    <d v="1899-12-30T11:47:29"/>
    <n v="0"/>
    <n v="9.683574621414877"/>
    <s v="-83.457845"/>
    <s v="45.093486"/>
    <n v="0.50291972292332798"/>
    <n v="0"/>
    <n v="0"/>
    <s v="103_Thursday"/>
    <s v="103_Week4_Thursday"/>
    <n v="1"/>
    <n v="0"/>
    <n v="36"/>
    <s v="103_Week4_Wednesday"/>
    <n v="9.3636999999999997"/>
    <n v="6.2424999999999997"/>
    <s v="NO"/>
    <s v="MTWRF"/>
    <s v="No"/>
    <s v="Yes"/>
    <s v="Y"/>
    <n v="0"/>
  </r>
  <r>
    <s v="2136"/>
    <s v="70699"/>
    <s v="0"/>
    <x v="3"/>
    <x v="2"/>
    <x v="2"/>
    <s v="22"/>
    <s v="103"/>
    <s v="W"/>
    <n v="20"/>
    <s v="Alpena College"/>
    <s v="666 Johnson St. Attn: Accounts Payable, Alpena MI 49707-1495 US"/>
    <n v="3.1488411985337699"/>
    <s v="-9194"/>
    <s v="5"/>
    <d v="1899-12-30T11:50:37"/>
    <d v="1899-12-30T11:50:44"/>
    <n v="0"/>
    <n v="0.11666666666666667"/>
    <s v="-83.4451563"/>
    <s v="45.0810807"/>
    <n v="1.40895930789612"/>
    <n v="0"/>
    <n v="0"/>
    <s v="103_Thursday"/>
    <s v="103_Week4_Thursday"/>
    <n v="1"/>
    <n v="0"/>
    <n v="21"/>
    <s v="103_Week4_Wednesday"/>
    <n v="70.768699999999995"/>
    <n v="25.454999999999998"/>
    <s v="NO"/>
    <s v="MTWRF"/>
    <s v="No"/>
    <s v="Yes"/>
    <s v="Y"/>
    <n v="0"/>
  </r>
  <r>
    <s v="2091"/>
    <s v="70652"/>
    <s v="0"/>
    <x v="3"/>
    <x v="2"/>
    <x v="2"/>
    <s v="23"/>
    <s v="103"/>
    <s v="W"/>
    <n v="89"/>
    <s v="Internal Medicine Clinic"/>
    <s v="105 Arbor Lane, Alpena MI 49707 US"/>
    <n v="2.5730947908014099"/>
    <s v="-9195"/>
    <s v="4"/>
    <d v="1899-12-30T11:53:19"/>
    <d v="1899-12-30T12:03:00"/>
    <n v="0"/>
    <n v="9.683574621414877"/>
    <s v="-83.460158"/>
    <s v="45.078669"/>
    <n v="0.87711564186455204"/>
    <n v="0"/>
    <n v="0"/>
    <s v="103_Thursday"/>
    <s v="103_Week4_Thursday"/>
    <n v="1"/>
    <n v="0"/>
    <n v="90"/>
    <s v="103_Week4_Wednesday"/>
    <n v="33.515000000000001"/>
    <n v="32.965000000000003"/>
    <s v="NO"/>
    <s v="MTWRF"/>
    <s v="No"/>
    <s v="Yes"/>
    <s v="Y"/>
    <n v="0"/>
  </r>
  <r>
    <s v="2037"/>
    <s v="99152"/>
    <s v="9"/>
    <x v="3"/>
    <x v="2"/>
    <x v="2"/>
    <s v="24"/>
    <s v="103"/>
    <s v="H"/>
    <n v="370"/>
    <s v="ARMC MEDICAL GROUP-CARDIO ASSO"/>
    <s v="460 Long Rapids Plaza, Alpena MI 49707 US"/>
    <n v="1.98037573508918"/>
    <s v="-9196"/>
    <s v="6"/>
    <d v="1899-12-30T12:04:59"/>
    <d v="1899-12-30T12:06:04"/>
    <n v="0"/>
    <n v="1.0833333333333333"/>
    <s v="-83.463276"/>
    <s v="45.080212"/>
    <n v="0.54254570668626501"/>
    <n v="0"/>
    <n v="0"/>
    <s v="103_Thursday"/>
    <s v="103_Week4_Thursday"/>
    <n v="1"/>
    <n v="0"/>
    <n v="371"/>
    <e v="#N/A"/>
    <n v="75.239999999999995"/>
    <n v="64.685000000000002"/>
    <s v="NO"/>
    <s v="MTWRF"/>
    <s v="No"/>
    <s v="Yes"/>
    <s v="Y"/>
    <n v="0"/>
  </r>
  <r>
    <s v="2056"/>
    <s v="70613"/>
    <s v="0"/>
    <x v="3"/>
    <x v="2"/>
    <x v="2"/>
    <s v="25"/>
    <s v="103"/>
    <s v="H"/>
    <n v="382"/>
    <s v="Subway- Bagley"/>
    <s v="13456 Macarthur Rd., Alpena MI 49707 US"/>
    <n v="18.896208861842801"/>
    <s v="-9197"/>
    <s v="5"/>
    <d v="1899-12-30T12:24:57"/>
    <d v="1899-12-30T12:28:55"/>
    <n v="0"/>
    <n v="3.9666666666666668"/>
    <s v="-83.7315167"/>
    <s v="45.1325067"/>
    <n v="15.4024675811131"/>
    <n v="0"/>
    <n v="0"/>
    <s v="103_Thursday"/>
    <s v="103_Week4_Thursday"/>
    <n v="1"/>
    <n v="0"/>
    <n v="383"/>
    <e v="#N/A"/>
    <n v="15.95"/>
    <n v="15.95"/>
    <s v="NO"/>
    <s v="MTWRF"/>
    <s v="No"/>
    <s v="Yes"/>
    <s v="Y"/>
    <n v="0"/>
  </r>
  <r>
    <s v="11486"/>
    <s v="73418"/>
    <s v="0"/>
    <x v="3"/>
    <x v="2"/>
    <x v="2"/>
    <s v="26"/>
    <s v="101"/>
    <s v="M"/>
    <n v="0"/>
    <s v="BUCKY'S MEATS"/>
    <s v="13370 DALLAS RD, LACHINE MI 49753 US"/>
    <n v="6.2443924937397197"/>
    <s v="-9198"/>
    <s v="6"/>
    <d v="1899-12-30T12:35:10"/>
    <d v="1899-12-30T12:41:41"/>
    <n v="0"/>
    <n v="6.5166666666666666"/>
    <s v="-83.7231572"/>
    <s v="45.0585247"/>
    <n v="5.8694280349952397"/>
    <n v="0"/>
    <n v="0"/>
    <s v="103_Thursday"/>
    <s v="103_Week4_Thursday"/>
    <n v="1"/>
    <n v="0"/>
    <n v="1"/>
    <s v="101_Week4_Monday"/>
    <n v="25.815000000000001"/>
    <n v="25.727499999999999"/>
    <s v="NO"/>
    <s v="MTWRF"/>
    <s v="Yes"/>
    <s v="Yes"/>
    <s v="Y"/>
    <n v="0"/>
  </r>
  <r>
    <s v="2664"/>
    <s v="71262"/>
    <s v="0"/>
    <x v="3"/>
    <x v="2"/>
    <x v="2"/>
    <s v="27"/>
    <s v="103"/>
    <s v="M"/>
    <n v="0"/>
    <s v="MDOT ATLANTA"/>
    <s v="13490 M-32/M-33 P.O. Box 437, Atlanta MI 49709 US"/>
    <n v="22.698234880343101"/>
    <s v="-9199"/>
    <s v="7"/>
    <d v="1899-12-30T13:04:23"/>
    <d v="1899-12-30T13:07:50"/>
    <n v="0"/>
    <n v="3.4416666666666669"/>
    <s v="-84.1232748"/>
    <s v="45.008901"/>
    <n v="23.9852588977576"/>
    <n v="5"/>
    <n v="9.6153846153846201E-2"/>
    <s v="103_Thursday"/>
    <s v="103_Week4_Thursday"/>
    <n v="1"/>
    <n v="22"/>
    <n v="1"/>
    <s v="103_Week4_Monday"/>
    <n v="51.405000000000001"/>
    <n v="57.414999999999999"/>
    <s v="NO"/>
    <s v="MTWRF"/>
    <s v="No"/>
    <s v="Yes"/>
    <s v="Y"/>
    <n v="22"/>
  </r>
  <r>
    <s v="2250"/>
    <s v="73404"/>
    <s v="4"/>
    <x v="3"/>
    <x v="2"/>
    <x v="2"/>
    <s v="28"/>
    <s v="103"/>
    <s v="M"/>
    <n v="0"/>
    <s v="Thunder Bay Health - Atlanta 2"/>
    <s v="11899 M-32 W, Atlanta MI 49709 US"/>
    <n v="2.67683346383274"/>
    <s v="-9200"/>
    <s v="7"/>
    <d v="1899-12-30T13:10:30"/>
    <d v="1899-12-30T13:14:57"/>
    <n v="0"/>
    <n v="4.458333333333333"/>
    <s v="-84.1553572"/>
    <s v="45.0067353"/>
    <n v="1.71930805982844"/>
    <n v="0"/>
    <n v="0"/>
    <s v="103_Thursday"/>
    <s v="103_Week4_Thursday"/>
    <n v="1"/>
    <n v="0"/>
    <n v="1"/>
    <s v="103_Week4_Monday"/>
    <n v="152.32499999999999"/>
    <n v="165.0712"/>
    <s v="NO"/>
    <s v="MTWRF"/>
    <s v="No"/>
    <s v="Yes"/>
    <s v="Y"/>
    <n v="0"/>
  </r>
  <r>
    <s v="13584"/>
    <s v="99152"/>
    <s v="3"/>
    <x v="3"/>
    <x v="2"/>
    <x v="2"/>
    <s v="29"/>
    <s v="103"/>
    <s v="M"/>
    <n v="0"/>
    <s v="ATLANTA IMAGING DEPT."/>
    <s v="11899 M-32, ATLANTA MI 48670 US"/>
    <n v="0"/>
    <s v="-9201"/>
    <s v="7"/>
    <d v="1899-12-30T13:14:58"/>
    <d v="1899-12-30T13:15:11"/>
    <n v="0"/>
    <n v="0.21666666666666667"/>
    <s v="-84.1553572"/>
    <s v="45.0067353"/>
    <m/>
    <n v="0"/>
    <n v="0"/>
    <s v="103_Thursday"/>
    <s v="103_Week4_Thursday"/>
    <n v="1"/>
    <n v="0"/>
    <n v="1"/>
    <s v="103_Week4_Monday"/>
    <n v="81.569999999999993"/>
    <n v="81.569999999999993"/>
    <s v="NO"/>
    <s v="MTWRF"/>
    <s v="No"/>
    <s v="Yes"/>
    <s v="Y"/>
    <n v="0"/>
  </r>
  <r>
    <s v="2679"/>
    <s v="71278"/>
    <s v="0"/>
    <x v="3"/>
    <x v="2"/>
    <x v="2"/>
    <s v="30"/>
    <s v="103"/>
    <s v="M"/>
    <n v="0"/>
    <s v="The Villager Restaurant"/>
    <s v="1329 Pine Point, Lewiston MI 49756 US"/>
    <n v="20.8259011730552"/>
    <s v="-9202"/>
    <s v="7"/>
    <d v="1899-12-30T13:36:00"/>
    <d v="1899-12-30T13:46:31"/>
    <n v="0"/>
    <n v="10.516666666666667"/>
    <s v="-84.2889762"/>
    <s v="44.8594852"/>
    <n v="16.890555608811301"/>
    <n v="6"/>
    <n v="0.115384615384615"/>
    <s v="103_Thursday"/>
    <s v="103_Week4_Thursday"/>
    <n v="1"/>
    <n v="33"/>
    <n v="1"/>
    <s v="103_Week4_Monday"/>
    <n v="47.01"/>
    <n v="23.504999999999999"/>
    <s v="NO"/>
    <s v="MTWRF"/>
    <s v="No"/>
    <s v="Yes"/>
    <s v="Y"/>
    <n v="33"/>
  </r>
  <r>
    <s v="2681"/>
    <s v="71280"/>
    <s v="0"/>
    <x v="3"/>
    <x v="2"/>
    <x v="2"/>
    <s v="31"/>
    <s v="103"/>
    <s v="M"/>
    <n v="0"/>
    <s v="Redwood Steakhouse"/>
    <s v="4965 SALLING AVE, LEWSITON MI 49756 US"/>
    <n v="2.72284018993378"/>
    <s v="-9203"/>
    <s v="7"/>
    <d v="1899-12-30T14:00:00"/>
    <d v="1899-12-30T14:06:28"/>
    <n v="10.749027874320699"/>
    <n v="6.4666666666666668"/>
    <s v="-84.293382"/>
    <s v="44.883422"/>
    <n v="1.78521811227214"/>
    <n v="0"/>
    <n v="0"/>
    <s v="103_Thursday"/>
    <s v="103_Week4_Thursday"/>
    <n v="1"/>
    <n v="0"/>
    <n v="1"/>
    <s v="103_Week4_Monday"/>
    <n v="30.403700000000001"/>
    <n v="23.36"/>
    <s v="YES"/>
    <s v="MTWRF"/>
    <s v="No"/>
    <s v="Yes"/>
    <s v="Y"/>
    <n v="0"/>
  </r>
  <r>
    <s v="2307"/>
    <s v="99082"/>
    <s v="12"/>
    <x v="3"/>
    <x v="2"/>
    <x v="2"/>
    <s v="32"/>
    <s v="103"/>
    <s v="M"/>
    <n v="0"/>
    <s v="SUNRISE STORE #6"/>
    <s v="4831 SAILING AVE, LEWISTON MI 49756 US"/>
    <n v="0.58124530129134699"/>
    <s v="-9204"/>
    <s v="7"/>
    <d v="1899-12-30T14:07:02"/>
    <d v="1899-12-30T14:17:29"/>
    <n v="0"/>
    <n v="10.441666666666666"/>
    <s v="-84.297311"/>
    <s v="44.88335"/>
    <n v="0.26346125195555897"/>
    <n v="0"/>
    <n v="0"/>
    <s v="103_Thursday"/>
    <s v="103_Week4_Thursday"/>
    <n v="1"/>
    <n v="0"/>
    <n v="1"/>
    <s v="103_Week4_Monday"/>
    <n v="52.177500000000002"/>
    <n v="48.71"/>
    <s v="NO"/>
    <s v="MTWRF"/>
    <s v="No"/>
    <s v="Yes"/>
    <s v="Y"/>
    <n v="0"/>
  </r>
  <r>
    <s v="13008"/>
    <s v="99161"/>
    <s v="114"/>
    <x v="3"/>
    <x v="2"/>
    <x v="2"/>
    <s v="33"/>
    <s v="103"/>
    <s v="M"/>
    <n v="0"/>
    <s v="FAMILY FARE #1515 FIRST AID"/>
    <s v="5105 CO. RD 612 POB 40, LEWISTON MI 49756 US"/>
    <n v="0.76734507270157304"/>
    <s v="-9205"/>
    <s v="7"/>
    <d v="1899-12-30T14:18:15"/>
    <d v="1899-12-30T14:27:56"/>
    <n v="0"/>
    <n v="9.683574621414877"/>
    <s v="-84.290873"/>
    <s v="44.883137"/>
    <n v="0.316272386586399"/>
    <n v="0"/>
    <m/>
    <s v="103_Thursday"/>
    <s v="103_Week4_Thursday"/>
    <n v="1"/>
    <n v="0"/>
    <n v="1"/>
    <s v="103_Week4_Monday"/>
    <n v="0"/>
    <n v="0"/>
    <s v="NO"/>
    <s v="MTWRF"/>
    <s v="No"/>
    <s v="Yes"/>
    <s v="Y"/>
    <n v="0"/>
  </r>
  <r>
    <s v="2680"/>
    <s v="99061"/>
    <s v="114"/>
    <x v="3"/>
    <x v="2"/>
    <x v="2"/>
    <s v="34"/>
    <s v="103"/>
    <s v="M"/>
    <n v="0"/>
    <s v="FAMILY FARE #1515"/>
    <s v="5105 CO. RD 612 PO Box 40, LEWISTON MI 49756 US"/>
    <n v="0"/>
    <s v="-9206"/>
    <s v="7"/>
    <d v="1899-12-30T14:27:56"/>
    <d v="1899-12-30T15:01:17"/>
    <n v="0"/>
    <n v="33.341666666666669"/>
    <s v="-84.290873"/>
    <s v="44.883137"/>
    <m/>
    <n v="7"/>
    <n v="0.13207547169811301"/>
    <s v="103_Thursday"/>
    <s v="103_Week4_Thursday"/>
    <n v="1"/>
    <n v="30"/>
    <n v="1"/>
    <s v="103_Week4_Monday"/>
    <n v="71.307500000000005"/>
    <n v="73.908699999999996"/>
    <s v="NO"/>
    <s v="MTWRF"/>
    <s v="No"/>
    <s v="Yes"/>
    <s v="Y"/>
    <n v="30"/>
  </r>
  <r>
    <s v="2184"/>
    <s v="70753"/>
    <s v="0"/>
    <x v="3"/>
    <x v="2"/>
    <x v="2"/>
    <s v="35"/>
    <s v="105"/>
    <s v="M"/>
    <n v="0"/>
    <s v="Beaver Lake IGA"/>
    <s v="9543 M-65, Lachine MI 49753 US"/>
    <n v="46.461374839767799"/>
    <s v="-9207"/>
    <s v="5"/>
    <d v="1899-12-30T15:47:44"/>
    <d v="1899-12-30T15:53:40"/>
    <n v="0"/>
    <n v="5.9333333333333336"/>
    <s v="-83.766555"/>
    <s v="44.935914"/>
    <n v="45.826635675292302"/>
    <n v="0"/>
    <n v="0"/>
    <s v="103_Thursday"/>
    <s v="103_Week4_Thursday"/>
    <n v="1"/>
    <n v="0"/>
    <n v="1"/>
    <s v="105_Week4_Monday"/>
    <n v="17.5"/>
    <n v="17.5"/>
    <s v="NO"/>
    <s v="MTWRF"/>
    <s v="Yes"/>
    <s v="Yes"/>
    <s v="Y"/>
    <n v="0"/>
  </r>
  <r>
    <s v="10584"/>
    <s v="73376"/>
    <s v="0"/>
    <x v="3"/>
    <x v="2"/>
    <x v="2"/>
    <s v="36"/>
    <s v="103"/>
    <s v="F"/>
    <n v="355"/>
    <s v="PAPPY'S PUB"/>
    <s v="6449 M-65, LACHINE MI 49753 US"/>
    <n v="3.2607236690819299"/>
    <s v="-9208"/>
    <s v="5"/>
    <d v="1899-12-30T16:00:00"/>
    <d v="1899-12-30T16:00:11"/>
    <n v="3.0624031592160499"/>
    <n v="0.18333333333333335"/>
    <s v="-83.748547"/>
    <s v="44.981105"/>
    <n v="3.5237867807588601"/>
    <n v="0"/>
    <n v="0"/>
    <s v="103_Thursday"/>
    <s v="103_Week4_Thursday"/>
    <n v="1"/>
    <n v="0"/>
    <n v="356"/>
    <s v="103_Week4_Friday"/>
    <n v="34.452500000000001"/>
    <n v="17.793700000000001"/>
    <s v="NO"/>
    <s v="MTWRF"/>
    <s v="No"/>
    <s v="Yes"/>
    <s v="Y"/>
    <n v="0"/>
  </r>
  <r>
    <s v="9538"/>
    <s v="73309"/>
    <s v="0"/>
    <x v="3"/>
    <x v="2"/>
    <x v="2"/>
    <s v="37"/>
    <s v="103"/>
    <s v="F"/>
    <n v="380"/>
    <s v="BOB-A-LU MARKET &amp; HARDWARE"/>
    <s v="10010 WERTH RD, HERRON MI 49744 US"/>
    <n v="5.48382178507745"/>
    <s v="-9209"/>
    <s v="6"/>
    <d v="1899-12-30T16:05:40"/>
    <d v="1899-12-30T16:07:59"/>
    <n v="0"/>
    <n v="2.3166666666666669"/>
    <s v="-83.647248"/>
    <s v="44.9827698"/>
    <n v="4.9657032517503996"/>
    <n v="0"/>
    <n v="0"/>
    <s v="103_Thursday"/>
    <s v="103_Week4_Thursday"/>
    <n v="1"/>
    <n v="0"/>
    <n v="381"/>
    <s v="103_Week4_Friday"/>
    <n v="19.41"/>
    <n v="19.41"/>
    <s v="NO"/>
    <s v="MTWRF"/>
    <s v="No"/>
    <s v="Yes"/>
    <s v="Y"/>
    <n v="0"/>
  </r>
  <r>
    <s v=""/>
    <m/>
    <m/>
    <x v="3"/>
    <x v="2"/>
    <x v="2"/>
    <s v=""/>
    <m/>
    <m/>
    <m/>
    <s v="Alpena Depot"/>
    <s v="120 E Herman St,, Alpena 49707 US"/>
    <n v="21.430482957512101"/>
    <s v="-8717"/>
    <m/>
    <d v="1899-12-30T16:29:24"/>
    <d v="1899-12-30T16:29:24"/>
    <n v="0"/>
    <m/>
    <s v="-83.416387"/>
    <s v="45.0710235"/>
    <n v="14.601316174139701"/>
    <m/>
    <m/>
    <s v="103_Thursday"/>
    <s v="103_Week4_Thursday"/>
    <n v="20"/>
    <m/>
    <n v="1"/>
    <e v="#N/A"/>
    <m/>
    <m/>
    <m/>
    <m/>
    <s v="Yes"/>
    <s v="Yes"/>
    <m/>
    <m/>
  </r>
  <r>
    <s v="10039"/>
    <s v="99031"/>
    <s v="110"/>
    <x v="3"/>
    <x v="2"/>
    <x v="3"/>
    <s v="1"/>
    <s v="105"/>
    <s v="T"/>
    <n v="280"/>
    <s v="BLARNEY WATERS"/>
    <s v="10703 OLD US 27 SOUTH, WATERS MI 49797 US"/>
    <n v="84.900415478274198"/>
    <s v="-9155"/>
    <s v="7"/>
    <d v="1899-12-30T07:24:54"/>
    <d v="1899-12-30T07:43:36"/>
    <n v="0"/>
    <n v="18.691666666666666"/>
    <s v="-84.698233"/>
    <s v="44.877115"/>
    <n v="76.550052428185495"/>
    <n v="0"/>
    <n v="0"/>
    <s v="103_Tuesday"/>
    <s v="103_Week4_Tuesday"/>
    <n v="1"/>
    <n v="0"/>
    <n v="281"/>
    <s v="105_Week4_Tuesday"/>
    <n v="151.59119999999999"/>
    <n v="216.7475"/>
    <s v="NO"/>
    <s v="MTWRF"/>
    <s v="Yes"/>
    <s v="No"/>
    <s v="Y"/>
    <n v="0"/>
  </r>
  <r>
    <s v="2455"/>
    <s v="71046"/>
    <s v="0"/>
    <x v="3"/>
    <x v="2"/>
    <x v="3"/>
    <s v="2"/>
    <s v="105"/>
    <s v="T"/>
    <n v="260"/>
    <s v="Michigan Spine &amp; Pain"/>
    <s v="5059 OLD US 27 SOUTH, Gaylord MI 49735 US"/>
    <n v="6.7541488241404304"/>
    <s v="-9156"/>
    <s v="7"/>
    <d v="1899-12-30T08:00:00"/>
    <d v="1899-12-30T08:05:49"/>
    <n v="9.6537690293043905"/>
    <n v="5.8166666666666664"/>
    <s v="-84.68129"/>
    <s v="44.958252"/>
    <n v="5.7223875894220297"/>
    <n v="0"/>
    <n v="0"/>
    <s v="103_Tuesday"/>
    <s v="103_Week4_Tuesday"/>
    <n v="1"/>
    <n v="0"/>
    <n v="261"/>
    <s v="105_Week4_Tuesday"/>
    <n v="86.478700000000003"/>
    <n v="82.23"/>
    <s v="NO"/>
    <s v="MTWRF"/>
    <s v="Yes"/>
    <s v="No"/>
    <s v="Y"/>
    <n v="0"/>
  </r>
  <r>
    <s v="14780"/>
    <s v="73536"/>
    <s v="0"/>
    <x v="3"/>
    <x v="2"/>
    <x v="3"/>
    <s v="3"/>
    <s v="101"/>
    <s v="M"/>
    <n v="0"/>
    <s v="VALLEY TRUCK PARTS"/>
    <s v="2483 DICKERSON RD, GAYLORD MI 49735 US"/>
    <n v="3.9001568648964202"/>
    <s v="-9157"/>
    <s v="7"/>
    <d v="1899-12-30T08:09:43"/>
    <d v="1899-12-30T08:17:31"/>
    <n v="0"/>
    <n v="7.791666666666667"/>
    <s v="-84.686926"/>
    <s v="44.996759"/>
    <n v="2.96415049226409"/>
    <n v="11"/>
    <n v="0.25581395348837199"/>
    <s v="103_Tuesday"/>
    <s v="103_Week4_Tuesday"/>
    <n v="1"/>
    <n v="60"/>
    <n v="1"/>
    <s v="101_Week4_Monday"/>
    <n v="67.674999999999997"/>
    <n v="0"/>
    <s v="NO"/>
    <s v="MTWRF"/>
    <s v="Yes"/>
    <s v="Yes"/>
    <s v="Y"/>
    <n v="60"/>
  </r>
  <r>
    <s v="2527"/>
    <s v="71123"/>
    <s v="0"/>
    <x v="3"/>
    <x v="2"/>
    <x v="3"/>
    <s v="4"/>
    <s v="105"/>
    <s v="T"/>
    <n v="220"/>
    <s v="Dowkers Meat Market"/>
    <s v="2104 Birch Manor, Gaylord MI 49735 US"/>
    <n v="3.96913779899478"/>
    <s v="-9158"/>
    <s v="7"/>
    <d v="1899-12-30T08:21:28"/>
    <d v="1899-12-30T08:25:40"/>
    <n v="0"/>
    <n v="4.1916666666666664"/>
    <s v="-84.65516"/>
    <s v="45.000054"/>
    <n v="2.2000409573319701"/>
    <n v="7"/>
    <n v="0.134615384615385"/>
    <s v="103_Tuesday"/>
    <s v="103_Week4_Tuesday"/>
    <n v="1"/>
    <n v="28"/>
    <n v="221"/>
    <s v="105_Week4_Tuesday"/>
    <n v="45.715000000000003"/>
    <n v="45.715000000000003"/>
    <s v="NO"/>
    <s v="MTWRF"/>
    <s v="Yes"/>
    <s v="No"/>
    <s v="Y"/>
    <n v="28"/>
  </r>
  <r>
    <s v="2849"/>
    <s v="99058"/>
    <s v="36"/>
    <x v="3"/>
    <x v="2"/>
    <x v="3"/>
    <s v="5"/>
    <s v="101"/>
    <s v="M"/>
    <n v="0"/>
    <s v="FORWARDS/SUBWAY-308"/>
    <s v="2859 S OTSEGO AVE, GAYLORD MI 49735 US"/>
    <n v="4.0874352678656596"/>
    <s v="-9159"/>
    <s v="7"/>
    <d v="1899-12-30T08:29:45"/>
    <d v="1899-12-30T08:30:03"/>
    <n v="0"/>
    <n v="0.29166666666666669"/>
    <s v="-84.67626"/>
    <s v="44.990319"/>
    <n v="2.0854477173313501"/>
    <n v="0"/>
    <n v="0"/>
    <s v="103_Tuesday"/>
    <s v="103_Week4_Tuesday"/>
    <n v="1"/>
    <n v="0"/>
    <n v="1"/>
    <s v="101_Week4_Monday"/>
    <n v="15.42"/>
    <n v="17.93"/>
    <s v="NO"/>
    <s v="MTWRF"/>
    <s v="Yes"/>
    <s v="Yes"/>
    <s v="Y"/>
    <n v="0"/>
  </r>
  <r>
    <s v="2528"/>
    <s v="99058"/>
    <s v="14"/>
    <x v="3"/>
    <x v="2"/>
    <x v="3"/>
    <s v="6"/>
    <s v="101"/>
    <s v="M"/>
    <n v="0"/>
    <s v="Forwards - Gaylord South 144"/>
    <s v="2870 S. Ostego Ave. P.O. Box 1457, Gaylord MI 49735 US"/>
    <n v="0.47497900202870402"/>
    <s v="-9160"/>
    <s v="7"/>
    <d v="1899-12-30T08:30:31"/>
    <d v="1899-12-30T08:51:20"/>
    <n v="0"/>
    <n v="20.816666666666666"/>
    <s v="-84.677631"/>
    <s v="44.99067"/>
    <n v="0.11277943831368201"/>
    <n v="0"/>
    <n v="0"/>
    <s v="103_Tuesday"/>
    <s v="103_Week4_Tuesday"/>
    <n v="1"/>
    <n v="0"/>
    <n v="1"/>
    <s v="101_Week4_Monday"/>
    <n v="35.08"/>
    <n v="42.56"/>
    <s v="NO"/>
    <s v="MTWRF"/>
    <s v="Yes"/>
    <s v="Yes"/>
    <s v="Y"/>
    <n v="0"/>
  </r>
  <r>
    <s v="8531"/>
    <s v="99031"/>
    <s v="58"/>
    <x v="3"/>
    <x v="2"/>
    <x v="3"/>
    <s v="7"/>
    <s v="101"/>
    <s v="M"/>
    <n v="0"/>
    <s v="BLARNEY CASTLE #484"/>
    <s v="2778 OLD 27 SOUTH, GAYLORD MI 49734 US"/>
    <n v="0.19574659690260901"/>
    <s v="-9161"/>
    <s v="7"/>
    <d v="1899-12-30T08:51:32"/>
    <d v="1899-12-30T09:06:56"/>
    <n v="0"/>
    <n v="15.391666666666667"/>
    <s v="-84.6769707308092"/>
    <s v="44.9888972510964"/>
    <n v="0.12397485118554299"/>
    <n v="0"/>
    <n v="0"/>
    <s v="103_Tuesday"/>
    <s v="103_Week4_Tuesday"/>
    <n v="1"/>
    <n v="0"/>
    <n v="1"/>
    <s v="101_Week4_Monday"/>
    <n v="54.011200000000002"/>
    <n v="87.676199999999994"/>
    <s v="NO"/>
    <s v="MTWRF"/>
    <s v="Yes"/>
    <s v="Yes"/>
    <s v="Y"/>
    <n v="0"/>
  </r>
  <r>
    <s v="2511"/>
    <s v="71106"/>
    <s v="0"/>
    <x v="3"/>
    <x v="2"/>
    <x v="3"/>
    <s v="8"/>
    <s v="105"/>
    <s v="T"/>
    <n v="250"/>
    <s v="LAPPAN'S OF GAYLORD"/>
    <s v="4085 Old 27, Gaylord MI 49735 US"/>
    <n v="1.7021720260381701"/>
    <s v="-9162"/>
    <s v="7"/>
    <d v="1899-12-30T09:08:37"/>
    <d v="1899-12-30T09:21:19"/>
    <n v="0"/>
    <n v="12.691666666666666"/>
    <s v="-84.681199"/>
    <s v="44.971541"/>
    <n v="1.33571336884978"/>
    <n v="23"/>
    <n v="0.43396226415094302"/>
    <s v="103_Tuesday"/>
    <s v="103_Week4_Tuesday"/>
    <n v="1"/>
    <n v="110"/>
    <n v="251"/>
    <s v="105_Week4_Tuesday"/>
    <n v="107.2162"/>
    <n v="103.9312"/>
    <s v="NO"/>
    <s v="MTWRF"/>
    <s v="Yes"/>
    <s v="No"/>
    <s v="Y"/>
    <n v="110"/>
  </r>
  <r>
    <s v=""/>
    <m/>
    <m/>
    <x v="3"/>
    <x v="2"/>
    <x v="3"/>
    <s v=""/>
    <m/>
    <m/>
    <m/>
    <s v="Alpena Depot"/>
    <s v="120 E Herman St,, Alpena 49707 US"/>
    <n v="86.369890151545405"/>
    <s v="-8695"/>
    <m/>
    <d v="1899-12-30T10:47:41"/>
    <d v="1899-12-30T10:47:41"/>
    <n v="0"/>
    <m/>
    <s v="-83.416387"/>
    <s v="45.0710235"/>
    <n v="76.916609848483205"/>
    <m/>
    <m/>
    <s v="103_Tuesday"/>
    <s v="103_Week4_Tuesday"/>
    <n v="20"/>
    <m/>
    <n v="1"/>
    <e v="#N/A"/>
    <m/>
    <m/>
    <m/>
    <m/>
    <s v="Yes"/>
    <s v="Yes"/>
    <m/>
    <m/>
  </r>
  <r>
    <s v="2687"/>
    <s v="71286"/>
    <s v="0"/>
    <x v="3"/>
    <x v="2"/>
    <x v="4"/>
    <s v="1"/>
    <s v="103"/>
    <s v="M"/>
    <n v="0"/>
    <s v="Timothy's Lewiston Lodge"/>
    <s v="1525 Fleming, Lewiston MI 49756 US"/>
    <n v="64.252190059050903"/>
    <s v="-9163"/>
    <s v="7"/>
    <d v="1899-12-30T09:00:00"/>
    <d v="1899-12-30T09:09:07"/>
    <n v="115.747809940949"/>
    <n v="9.122222223333333"/>
    <s v="-84.313882"/>
    <s v="44.863029"/>
    <n v="56.835738671403398"/>
    <n v="0"/>
    <n v="0"/>
    <s v="103_Wednesday"/>
    <s v="103_Week4_Wednesday"/>
    <n v="1"/>
    <n v="0"/>
    <n v="1"/>
    <s v="103_Week4_Monday"/>
    <n v="523.23119999999994"/>
    <n v="153.11000000000001"/>
    <s v="NO"/>
    <s v="MTWRF"/>
    <s v="No"/>
    <s v="Yes"/>
    <s v="Y"/>
    <n v="0"/>
  </r>
  <r>
    <s v="2883"/>
    <s v="73052"/>
    <s v="0"/>
    <x v="3"/>
    <x v="2"/>
    <x v="4"/>
    <s v="2"/>
    <s v="103"/>
    <s v="M"/>
    <n v="0"/>
    <s v="TALLEY'S BAR"/>
    <s v="2981 KNEELAND, LEWISTON MI 49756 US"/>
    <n v="6.2270612325519297"/>
    <s v="-9164"/>
    <s v="7"/>
    <d v="1899-12-30T09:15:20"/>
    <d v="1899-12-30T09:21:58"/>
    <n v="0"/>
    <n v="6.625"/>
    <s v="-84.305036"/>
    <s v="44.883718"/>
    <n v="2.4865899820947202"/>
    <n v="0"/>
    <n v="0"/>
    <s v="103_Wednesday"/>
    <s v="103_Week4_Wednesday"/>
    <n v="1"/>
    <n v="0"/>
    <n v="1"/>
    <s v="103_Week4_Monday"/>
    <n v="75.152500000000003"/>
    <n v="28.628699999999998"/>
    <s v="NO"/>
    <s v="MTWRF"/>
    <s v="No"/>
    <s v="Yes"/>
    <s v="Y"/>
    <n v="0"/>
  </r>
  <r>
    <s v="2880"/>
    <s v="73048"/>
    <s v="0"/>
    <x v="3"/>
    <x v="2"/>
    <x v="4"/>
    <s v="3"/>
    <s v="103"/>
    <s v="M"/>
    <n v="0"/>
    <s v="H. B. CARBIDE COMPANY #192"/>
    <s v="4210 DOYLE DR, LEWISTON MI 49756 US"/>
    <n v="2.7514708042144802"/>
    <s v="-9165"/>
    <s v="7"/>
    <d v="1899-12-30T09:24:43"/>
    <d v="1899-12-30T09:59:05"/>
    <n v="0"/>
    <n v="34.375"/>
    <s v="-84.300387"/>
    <s v="44.901605"/>
    <n v="1.4493827309743601"/>
    <n v="0"/>
    <n v="0"/>
    <s v="103_Wednesday"/>
    <s v="103_Week4_Wednesday"/>
    <n v="1"/>
    <n v="0"/>
    <n v="1"/>
    <s v="103_Week4_Monday"/>
    <n v="1108.3525"/>
    <n v="940.75"/>
    <s v="NO"/>
    <s v="MTWRF"/>
    <s v="No"/>
    <s v="Yes"/>
    <s v="Y"/>
    <n v="0"/>
  </r>
  <r>
    <s v="2678"/>
    <s v="71277"/>
    <s v="0"/>
    <x v="3"/>
    <x v="2"/>
    <x v="4"/>
    <s v="4"/>
    <s v="103"/>
    <s v="M"/>
    <n v="0"/>
    <s v="H. B. CARBIDE COMPANY #192"/>
    <s v="4210 DOYLE DR, Lewiston MI 49756 US"/>
    <n v="0"/>
    <s v="-9166"/>
    <s v="7"/>
    <d v="1899-12-30T09:59:06"/>
    <d v="1899-12-30T10:00:29"/>
    <n v="0"/>
    <n v="1.3777777766666668"/>
    <s v="-84.300387"/>
    <s v="44.901605"/>
    <m/>
    <n v="28"/>
    <n v="0.51851851851851805"/>
    <s v="103_Wednesday"/>
    <s v="103_Week4_Wednesday"/>
    <n v="1"/>
    <n v="218"/>
    <n v="1"/>
    <s v="103_Week4_Monday"/>
    <n v="89.454999999999998"/>
    <n v="84.93"/>
    <s v="NO"/>
    <s v="MTWRF"/>
    <s v="No"/>
    <s v="Yes"/>
    <s v="Y"/>
    <n v="218"/>
  </r>
  <r>
    <s v="10110"/>
    <s v="99054"/>
    <s v="36"/>
    <x v="3"/>
    <x v="2"/>
    <x v="4"/>
    <s v="5"/>
    <s v="105"/>
    <s v="T"/>
    <n v="160"/>
    <s v="CHARTER COMMUNICATIONS"/>
    <s v="408 WEST 4TH ST, GAYLORD MI 49735 US"/>
    <n v="31.679913450032501"/>
    <s v="-9167"/>
    <s v="7"/>
    <d v="1899-12-30T10:32:09"/>
    <d v="1899-12-30T10:34:27"/>
    <n v="0"/>
    <n v="2.3083333333333336"/>
    <s v="-84.679088"/>
    <s v="45.02402"/>
    <n v="25.6516145201625"/>
    <n v="0"/>
    <n v="0"/>
    <s v="103_Wednesday"/>
    <s v="103_Week4_Wednesday"/>
    <n v="1"/>
    <n v="0"/>
    <n v="161"/>
    <s v="105_Week4_Tuesday"/>
    <n v="24.89"/>
    <n v="20.565000000000001"/>
    <s v="NO"/>
    <s v="MTWRF"/>
    <s v="Yes"/>
    <s v="Yes"/>
    <s v="Y"/>
    <n v="0"/>
  </r>
  <r>
    <s v="2519"/>
    <s v="99058"/>
    <s v="35"/>
    <x v="3"/>
    <x v="2"/>
    <x v="4"/>
    <s v="6"/>
    <s v="105"/>
    <s v="T"/>
    <n v="30"/>
    <s v="FORWARDS/SUBWAY-307"/>
    <s v="400 WEST MAIN, GAYLORD MI 49735 US"/>
    <n v="1.33547671325505"/>
    <s v="-9168"/>
    <s v="7"/>
    <d v="1899-12-30T10:35:48"/>
    <d v="1899-12-30T10:43:30"/>
    <n v="0"/>
    <n v="7.7"/>
    <s v="-84.678717"/>
    <s v="45.028005"/>
    <n v="0.40052738665368198"/>
    <n v="0"/>
    <n v="0"/>
    <s v="103_Wednesday"/>
    <s v="103_Week4_Wednesday"/>
    <n v="1"/>
    <n v="0"/>
    <n v="31"/>
    <s v="105_Week4_Tuesday"/>
    <n v="28.89"/>
    <n v="23.3687"/>
    <s v="NO"/>
    <s v="MTWRF"/>
    <s v="Yes"/>
    <s v="Yes"/>
    <s v="Y"/>
    <n v="0"/>
  </r>
  <r>
    <s v="14291"/>
    <s v="70723"/>
    <s v="1"/>
    <x v="3"/>
    <x v="2"/>
    <x v="4"/>
    <s v="7"/>
    <s v="101"/>
    <s v="M"/>
    <n v="0"/>
    <s v="GAYLORD ORAL SURGERY"/>
    <s v="400 WEST MAIN ST. SUITE 113, GAYLORD MI 49735 US"/>
    <n v="0"/>
    <s v="-9169"/>
    <s v="7"/>
    <d v="1899-12-30T10:43:30"/>
    <d v="1899-12-30T10:55:54"/>
    <n v="0"/>
    <n v="12.391666666666667"/>
    <s v="-84.678717"/>
    <s v="45.028005"/>
    <m/>
    <n v="0"/>
    <n v="0"/>
    <s v="103_Wednesday"/>
    <s v="103_Week4_Wednesday"/>
    <n v="1"/>
    <n v="0"/>
    <n v="1"/>
    <s v="101_Week4_Monday"/>
    <n v="53.725000000000001"/>
    <n v="52.244999999999997"/>
    <s v="NO"/>
    <s v="MTWRF"/>
    <s v="Yes"/>
    <s v="Yes"/>
    <s v="Y"/>
    <n v="0"/>
  </r>
  <r>
    <s v="14793"/>
    <s v="99031"/>
    <s v="162"/>
    <x v="3"/>
    <x v="2"/>
    <x v="4"/>
    <s v="8"/>
    <s v="105"/>
    <s v="T"/>
    <n v="290"/>
    <s v="BLARNEY CASTLE EZ MART #891"/>
    <s v="8114 MILLS ST, VANDERBILT MI 49795 US"/>
    <n v="9.6681652162224108"/>
    <s v="-9170"/>
    <s v="7"/>
    <d v="1899-12-30T11:05:33"/>
    <d v="1899-12-30T11:17:37"/>
    <n v="0"/>
    <n v="12.075000000000001"/>
    <s v="-84.662776"/>
    <s v="45.143883"/>
    <n v="9.7123555388031608"/>
    <n v="0"/>
    <n v="0"/>
    <s v="103_Wednesday"/>
    <s v="103_Week4_Wednesday"/>
    <n v="1"/>
    <n v="0"/>
    <n v="291"/>
    <s v="105_Week4_Tuesday"/>
    <n v="140.09119999999999"/>
    <n v="0"/>
    <s v="NO"/>
    <s v="MTWRF"/>
    <s v="Yes"/>
    <s v="Yes"/>
    <s v="Y"/>
    <n v="0"/>
  </r>
  <r>
    <s v="2520"/>
    <s v="71115"/>
    <s v="0"/>
    <x v="3"/>
    <x v="2"/>
    <x v="4"/>
    <s v="9"/>
    <s v="101"/>
    <s v="M"/>
    <n v="0"/>
    <s v="Earthworks Enterprises"/>
    <s v="5584 E. M-32, Gaylord MI 49735 US"/>
    <n v="17.864512687548999"/>
    <s v="-9171"/>
    <s v="7"/>
    <d v="1899-12-30T11:35:30"/>
    <d v="1899-12-30T11:47:30"/>
    <n v="0"/>
    <n v="11.991666666666667"/>
    <s v="-84.5494358"/>
    <s v="45.0051498"/>
    <n v="15.058933777964601"/>
    <n v="16"/>
    <n v="0.30769230769230799"/>
    <s v="103_Wednesday"/>
    <s v="103_Week4_Wednesday"/>
    <n v="1"/>
    <n v="157"/>
    <n v="1"/>
    <s v="101_Week4_Monday"/>
    <n v="101.01"/>
    <n v="118.075"/>
    <s v="NO"/>
    <s v="MTWRF"/>
    <s v="Yes"/>
    <s v="Yes"/>
    <s v="Y"/>
    <n v="157"/>
  </r>
  <r>
    <s v="2767"/>
    <s v="71372"/>
    <s v="0"/>
    <x v="3"/>
    <x v="2"/>
    <x v="4"/>
    <s v="10"/>
    <s v="105"/>
    <s v="T"/>
    <n v="293"/>
    <s v="Paul's Pub"/>
    <s v="10757 M-32 P.O. Box 45, Johannesburg MI 49751 US"/>
    <n v="6.3045660741627199"/>
    <s v="-9172"/>
    <s v="7"/>
    <d v="1899-12-30T15:00:00"/>
    <d v="1899-12-30T15:10:10"/>
    <n v="186.20216714777101"/>
    <n v="10.166666666666666"/>
    <s v="-84.457575"/>
    <s v="44.985484"/>
    <n v="5.6379936355490097"/>
    <n v="0"/>
    <n v="0"/>
    <s v="103_Wednesday"/>
    <s v="103_Week4_Wednesday"/>
    <n v="1"/>
    <n v="0"/>
    <n v="294"/>
    <s v="105_Week4_Tuesday"/>
    <n v="68.376199999999997"/>
    <n v="21.8325"/>
    <s v="NO"/>
    <s v="TWRF"/>
    <s v="Yes"/>
    <s v="Yes"/>
    <s v="Y"/>
    <n v="0"/>
  </r>
  <r>
    <s v=""/>
    <m/>
    <m/>
    <x v="3"/>
    <x v="2"/>
    <x v="4"/>
    <s v=""/>
    <m/>
    <m/>
    <m/>
    <s v="Alpena Depot"/>
    <s v="120 E Herman St,, Alpena 49707 US"/>
    <n v="64.740886835381403"/>
    <s v="-8705"/>
    <m/>
    <d v="1899-12-30T16:14:54"/>
    <d v="1899-12-30T16:14:54"/>
    <n v="0"/>
    <m/>
    <s v="-83.416387"/>
    <s v="45.0710235"/>
    <n v="59.160841554483099"/>
    <m/>
    <m/>
    <s v="103_Wednesday"/>
    <s v="103_Week4_Wednesday"/>
    <n v="20"/>
    <m/>
    <n v="1"/>
    <e v="#N/A"/>
    <m/>
    <m/>
    <m/>
    <m/>
    <s v="Yes"/>
    <s v="Yes"/>
    <m/>
    <m/>
  </r>
  <r>
    <s v="9844"/>
    <s v="73341"/>
    <s v="0"/>
    <x v="3"/>
    <x v="3"/>
    <x v="0"/>
    <s v="1"/>
    <s v="103"/>
    <s v="T"/>
    <n v="1"/>
    <s v="NEMROC"/>
    <s v="800 BOLTON, ALPENA MI 49707 US"/>
    <n v="2.08760056458414"/>
    <s v="-11331"/>
    <s v="7"/>
    <d v="1899-12-30T06:02:05"/>
    <d v="1899-12-30T06:13:20"/>
    <n v="0"/>
    <n v="11.25"/>
    <s v="-83.4216"/>
    <s v="45.07438"/>
    <n v="0.58530776309390498"/>
    <n v="6"/>
    <n v="0.115384615384615"/>
    <s v="105_Friday"/>
    <s v="105_Week4_Friday"/>
    <n v="1"/>
    <n v="28"/>
    <n v="2"/>
    <s v="103_Week4_Tuesday"/>
    <n v="39.880000000000003"/>
    <n v="38.957500000000003"/>
    <s v="NO"/>
    <s v="MTWRF"/>
    <s v="Yes"/>
    <s v="Yes"/>
    <s v="Y"/>
    <n v="28"/>
  </r>
  <r>
    <s v="2173"/>
    <s v="70740"/>
    <s v="0"/>
    <x v="3"/>
    <x v="3"/>
    <x v="0"/>
    <s v="2"/>
    <s v="101"/>
    <s v="W"/>
    <n v="322"/>
    <s v="Joe's Bar"/>
    <s v="1300 Ford Ave., Alpena MI 49707 US"/>
    <n v="1.7740364316850901"/>
    <s v="-11332"/>
    <s v="7"/>
    <d v="1899-12-30T06:15:06"/>
    <d v="1899-12-30T06:21:34"/>
    <n v="0"/>
    <n v="6.4750000000000005"/>
    <s v="-83.417866"/>
    <s v="45.06883"/>
    <n v="0.51124624324877999"/>
    <n v="0"/>
    <n v="0"/>
    <s v="105_Friday"/>
    <s v="105_Week4_Friday"/>
    <n v="1"/>
    <n v="0"/>
    <n v="323"/>
    <s v="101_Week4_Wednesday"/>
    <n v="85.28"/>
    <n v="19.55"/>
    <s v="NO"/>
    <s v="MTWRF"/>
    <s v="Yes"/>
    <s v="Yes"/>
    <s v="Y"/>
    <n v="0"/>
  </r>
  <r>
    <s v="1939"/>
    <s v="70489"/>
    <s v="0"/>
    <x v="3"/>
    <x v="3"/>
    <x v="0"/>
    <s v="3"/>
    <s v="101"/>
    <s v="W"/>
    <n v="2"/>
    <s v="Decorative Panels Internationa"/>
    <s v="416 Ford Ave., Alpena MI 49707 US"/>
    <n v="1.4182748533785301"/>
    <s v="-11333"/>
    <s v="7"/>
    <d v="1899-12-30T06:23:00"/>
    <d v="1899-12-30T07:20:08"/>
    <n v="0"/>
    <n v="57.125"/>
    <s v="-83.426479"/>
    <s v="45.064027"/>
    <n v="0.54409171374668097"/>
    <n v="0"/>
    <n v="0"/>
    <s v="105_Friday"/>
    <s v="105_Week4_Friday"/>
    <n v="1"/>
    <n v="0"/>
    <n v="3"/>
    <s v="101_Week4_Wednesday"/>
    <n v="387.255"/>
    <n v="390.23"/>
    <s v="NO"/>
    <s v="MTWRF"/>
    <s v="Yes"/>
    <s v="Yes"/>
    <s v="Y"/>
    <n v="0"/>
  </r>
  <r>
    <s v="10326"/>
    <s v="70489"/>
    <s v="3"/>
    <x v="3"/>
    <x v="3"/>
    <x v="0"/>
    <s v="4"/>
    <s v="101"/>
    <s v="W"/>
    <n v="1"/>
    <s v="Decorative Panels Internationa"/>
    <s v="416 Ford Ave., Alpena MI 49707 US"/>
    <n v="0"/>
    <s v="-11334"/>
    <s v="7"/>
    <d v="1899-12-30T07:20:07"/>
    <d v="1899-12-30T07:51:40"/>
    <n v="0"/>
    <n v="31.541666666666668"/>
    <s v="-83.426479"/>
    <s v="45.064027"/>
    <m/>
    <n v="22"/>
    <n v="0.42307692307692302"/>
    <s v="105_Friday"/>
    <s v="105_Week4_Friday"/>
    <n v="1"/>
    <n v="154"/>
    <n v="2"/>
    <s v="101_Week4_Wednesday"/>
    <n v="183.51499999999999"/>
    <n v="237.38"/>
    <s v="NO"/>
    <s v="MTWRF"/>
    <s v="Yes"/>
    <s v="Yes"/>
    <s v="Y"/>
    <n v="154"/>
  </r>
  <r>
    <s v="9154"/>
    <s v="70489"/>
    <s v="1"/>
    <x v="3"/>
    <x v="3"/>
    <x v="0"/>
    <s v="5"/>
    <s v="101"/>
    <s v="W"/>
    <n v="1"/>
    <s v="Decorative Panels Internationa"/>
    <s v="416 Ford Ave., Alpena MI 49707 US"/>
    <n v="0"/>
    <s v="-11335"/>
    <s v="7"/>
    <d v="1899-12-30T07:51:40"/>
    <d v="1899-12-30T07:51:52"/>
    <n v="0"/>
    <n v="0.2"/>
    <s v="-83.426479"/>
    <s v="45.064027"/>
    <m/>
    <n v="109"/>
    <n v="2.0185185185185199"/>
    <s v="105_Friday"/>
    <s v="105_Week4_Friday"/>
    <n v="1"/>
    <n v="686"/>
    <n v="2"/>
    <s v="101_Week4_Wednesday"/>
    <n v="392.83870000000002"/>
    <n v="373.34370000000001"/>
    <s v="NO"/>
    <s v="MTWRF"/>
    <s v="Yes"/>
    <s v="Yes"/>
    <s v="Y"/>
    <n v="686"/>
  </r>
  <r>
    <s v="12408"/>
    <s v="73063"/>
    <s v="7"/>
    <x v="3"/>
    <x v="3"/>
    <x v="0"/>
    <s v="6"/>
    <s v="103"/>
    <s v="T"/>
    <n v="340"/>
    <s v="ALCONA HEALTH-LINCOLN SCHOOL"/>
    <s v="309 WEST LAKE ST, ALPENA MI 49707 US"/>
    <n v="1.6212227139622"/>
    <s v="-11336"/>
    <s v="7"/>
    <d v="1899-12-30T07:53:29"/>
    <d v="1899-12-30T07:53:39"/>
    <n v="0"/>
    <n v="0.16666666666666666"/>
    <s v="-83.429141"/>
    <s v="45.069381"/>
    <n v="0.56499104997370397"/>
    <n v="0"/>
    <n v="0"/>
    <s v="105_Friday"/>
    <s v="105_Week4_Friday"/>
    <n v="1"/>
    <n v="0"/>
    <n v="341"/>
    <s v="103_Week4_Tuesday"/>
    <n v="62.22"/>
    <n v="62.22"/>
    <s v="NO"/>
    <s v="MTWRF"/>
    <s v="Yes"/>
    <s v="Yes"/>
    <s v="Y"/>
    <n v="0"/>
  </r>
  <r>
    <s v="11726"/>
    <s v="70608"/>
    <s v="1"/>
    <x v="3"/>
    <x v="3"/>
    <x v="0"/>
    <s v="7"/>
    <s v="103"/>
    <s v="T"/>
    <n v="75"/>
    <s v="BESSER 23 NORTH"/>
    <s v="801 JOHNSON ST, ALPENA MI 49707 US"/>
    <n v="2.0493900235742299"/>
    <s v="-11337"/>
    <s v="7"/>
    <d v="1899-12-30T07:55:42"/>
    <d v="1899-12-30T07:58:14"/>
    <n v="0"/>
    <n v="2.5333333333333332"/>
    <s v="-83.4385059"/>
    <s v="45.078044"/>
    <n v="0.78069929894915202"/>
    <n v="8"/>
    <n v="0.16"/>
    <s v="105_Friday"/>
    <s v="105_Week4_Friday"/>
    <n v="1"/>
    <n v="21"/>
    <n v="76"/>
    <s v="103_Week4_Tuesday"/>
    <n v="33.217500000000001"/>
    <n v="43.49"/>
    <s v="NO"/>
    <s v="MTWRF"/>
    <s v="Yes"/>
    <s v="Yes"/>
    <s v="Y"/>
    <n v="21"/>
  </r>
  <r>
    <s v="2051"/>
    <s v="70608"/>
    <s v="0"/>
    <x v="3"/>
    <x v="3"/>
    <x v="0"/>
    <s v="8"/>
    <s v="103"/>
    <s v="T"/>
    <n v="10"/>
    <s v="Besser Company"/>
    <s v="801 Johnson St., Alpena MI 49707 US"/>
    <n v="0"/>
    <s v="-11338"/>
    <s v="7"/>
    <d v="1899-12-30T07:58:14"/>
    <d v="1899-12-30T08:07:31"/>
    <n v="0"/>
    <n v="9.2833333333333332"/>
    <s v="-83.4385059"/>
    <s v="45.078044"/>
    <m/>
    <n v="23"/>
    <n v="0.43396226415094302"/>
    <s v="105_Friday"/>
    <s v="105_Week4_Friday"/>
    <n v="1"/>
    <n v="155"/>
    <n v="11"/>
    <s v="103_Week4_Tuesday"/>
    <n v="412.3075"/>
    <n v="337.0462"/>
    <s v="NO"/>
    <s v="MTWRF"/>
    <s v="Yes"/>
    <s v="Yes"/>
    <s v="Y"/>
    <n v="155"/>
  </r>
  <r>
    <s v="2028"/>
    <s v="99052"/>
    <s v="1"/>
    <x v="3"/>
    <x v="3"/>
    <x v="0"/>
    <s v="9"/>
    <s v="103"/>
    <s v="T"/>
    <n v="40"/>
    <s v="APS BESSER ELEMENTARY SCHOOL"/>
    <s v="375 WILSON ST, Alpena MI 49707 US"/>
    <n v="2.2381728645414101"/>
    <s v="-11339"/>
    <s v="7"/>
    <d v="1899-12-30T08:09:45"/>
    <d v="1899-12-30T08:20:45"/>
    <n v="0"/>
    <n v="11.008333333333333"/>
    <s v="-83.452565"/>
    <s v="45.084634"/>
    <n v="1.0105626290376299"/>
    <n v="0"/>
    <n v="0"/>
    <s v="105_Friday"/>
    <s v="105_Week4_Friday"/>
    <n v="1"/>
    <n v="0"/>
    <n v="41"/>
    <s v="103_Week4_Tuesday"/>
    <n v="31.98"/>
    <n v="44.482500000000002"/>
    <s v="NO"/>
    <s v="MTWRF"/>
    <s v="Yes"/>
    <s v="Yes"/>
    <s v="Y"/>
    <n v="0"/>
  </r>
  <r>
    <s v="2154"/>
    <s v="99053"/>
    <s v="5"/>
    <x v="3"/>
    <x v="3"/>
    <x v="0"/>
    <s v="10"/>
    <s v="103"/>
    <s v="T"/>
    <n v="70"/>
    <s v="NORTHWOOD SOLUTIONS INC"/>
    <s v="4040 US - 23 North, Alpena MI 49707 US"/>
    <n v="2.7005045842379301"/>
    <s v="-11340"/>
    <s v="7"/>
    <d v="1899-12-30T08:23:28"/>
    <d v="1899-12-30T08:32:19"/>
    <n v="0"/>
    <n v="8.8583333333333343"/>
    <s v="-83.4531537"/>
    <s v="45.1066202"/>
    <n v="1.8015351343583099"/>
    <n v="0"/>
    <n v="0"/>
    <s v="105_Friday"/>
    <s v="105_Week4_Friday"/>
    <n v="1"/>
    <n v="0"/>
    <n v="71"/>
    <s v="103_Week4_Tuesday"/>
    <n v="51.04"/>
    <n v="51.04"/>
    <s v="NO"/>
    <s v="MTWRF"/>
    <s v="Yes"/>
    <s v="Yes"/>
    <s v="Y"/>
    <n v="0"/>
  </r>
  <r>
    <s v="2144"/>
    <s v="99152"/>
    <s v="8"/>
    <x v="3"/>
    <x v="3"/>
    <x v="0"/>
    <s v="11"/>
    <s v="101"/>
    <s v="F"/>
    <n v="1"/>
    <s v="ALPENA REGIONAL MEDICAL CENTER"/>
    <s v="1501 W. Chisholm, Alpena MI 49707 US"/>
    <n v="3.8981261774897602"/>
    <s v="-11341"/>
    <s v="8"/>
    <d v="1899-12-30T08:36:13"/>
    <d v="1899-12-30T08:49:10"/>
    <n v="0"/>
    <n v="12.954166666666667"/>
    <s v="-83.449542"/>
    <s v="45.077664"/>
    <n v="2.2037074232821898"/>
    <n v="0"/>
    <n v="0"/>
    <s v="105_Friday"/>
    <s v="105_Week4_Friday"/>
    <n v="5"/>
    <n v="0"/>
    <n v="2"/>
    <s v="101_Week4_Friday"/>
    <n v="55.882739999999998"/>
    <n v="58.735999999999997"/>
    <s v="NO"/>
    <s v="MTWRF"/>
    <s v="Yes"/>
    <s v="Yes"/>
    <s v="Y"/>
    <n v="0"/>
  </r>
  <r>
    <s v="1929"/>
    <s v="70477"/>
    <s v="0"/>
    <x v="3"/>
    <x v="3"/>
    <x v="0"/>
    <s v="12"/>
    <s v="103"/>
    <s v="T"/>
    <n v="76"/>
    <s v="Brett's Auto"/>
    <s v="1249 W. Chisholm St., Alpena MI 49707 US"/>
    <n v="1.3430562932044301"/>
    <s v="-11342"/>
    <s v="7"/>
    <d v="1899-12-30T08:50:31"/>
    <d v="1899-12-30T09:01:10"/>
    <n v="0"/>
    <n v="10.658333333333333"/>
    <s v="-83.446906"/>
    <s v="45.074074"/>
    <n v="0.35033571405180097"/>
    <n v="9"/>
    <n v="0.17307692307692299"/>
    <s v="105_Friday"/>
    <s v="105_Week4_Friday"/>
    <n v="1"/>
    <n v="26"/>
    <n v="77"/>
    <s v="103_Week4_Tuesday"/>
    <n v="37.56"/>
    <n v="37.56"/>
    <s v="NO"/>
    <s v="MTWRF"/>
    <s v="Yes"/>
    <s v="Yes"/>
    <s v="Y"/>
    <n v="26"/>
  </r>
  <r>
    <s v="15617"/>
    <s v="73552"/>
    <s v="0"/>
    <x v="3"/>
    <x v="3"/>
    <x v="0"/>
    <s v="13"/>
    <s v="101"/>
    <s v="W"/>
    <n v="155"/>
    <s v="SYTEK ORTHODONTIST"/>
    <s v="1132 W. CHISHOLM ST, ALPENA MI 49707 US"/>
    <n v="0.31254253163933798"/>
    <s v="-11343"/>
    <s v="6"/>
    <d v="1899-12-30T09:01:29"/>
    <d v="1899-12-30T09:03:47"/>
    <n v="0"/>
    <n v="2.3000000000000003"/>
    <s v="-83.445779"/>
    <s v="45.07225"/>
    <n v="0.118226193602726"/>
    <n v="0"/>
    <n v="0"/>
    <s v="105_Friday"/>
    <s v="105_Week4_Friday"/>
    <n v="1"/>
    <n v="0"/>
    <n v="156"/>
    <s v="101_Week4_Wednesday"/>
    <n v="0"/>
    <n v="0"/>
    <s v="NO"/>
    <s v="MTWR"/>
    <s v="Yes"/>
    <s v="Yes"/>
    <s v="N"/>
    <n v="0"/>
  </r>
  <r>
    <s v="1944"/>
    <s v="70494"/>
    <s v="0"/>
    <x v="3"/>
    <x v="3"/>
    <x v="0"/>
    <s v="14"/>
    <s v="101"/>
    <s v="W"/>
    <n v="295"/>
    <s v="Alpena Supply Co."/>
    <s v="410 S. 11th AVE, ALPENA MI 49707 US"/>
    <n v="0.93191390484571501"/>
    <s v="-11344"/>
    <s v="7"/>
    <d v="1899-12-30T09:04:43"/>
    <d v="1899-12-30T09:12:11"/>
    <n v="0"/>
    <n v="7.4666666666666668"/>
    <s v="-83.44741"/>
    <s v="45.06821"/>
    <n v="0.385033480694774"/>
    <n v="3"/>
    <n v="5.7692307692307702E-2"/>
    <s v="105_Friday"/>
    <s v="105_Week4_Friday"/>
    <n v="1"/>
    <n v="16"/>
    <n v="296"/>
    <s v="101_Week4_Wednesday"/>
    <n v="76.14"/>
    <n v="86.056200000000004"/>
    <s v="NO"/>
    <s v="MTWRF"/>
    <s v="Yes"/>
    <s v="Yes"/>
    <s v="Y"/>
    <n v="16"/>
  </r>
  <r>
    <s v="2046"/>
    <s v="70603"/>
    <s v="0"/>
    <x v="3"/>
    <x v="3"/>
    <x v="0"/>
    <s v="15"/>
    <s v="101"/>
    <s v="W"/>
    <n v="100"/>
    <s v="ALLEGRA PRINTING"/>
    <s v="829 W. Chisholm St., Alpena MI 49707 US"/>
    <n v="1.32322390004992"/>
    <s v="-11345"/>
    <s v="5"/>
    <d v="1899-12-30T09:13:31"/>
    <d v="1899-12-30T09:20:13"/>
    <n v="0"/>
    <n v="6.7"/>
    <s v="-83.442205"/>
    <s v="45.070042"/>
    <n v="0.36179748677567602"/>
    <n v="0"/>
    <n v="0"/>
    <s v="105_Friday"/>
    <s v="105_Week4_Friday"/>
    <n v="1"/>
    <n v="0"/>
    <n v="101"/>
    <s v="101_Week4_Wednesday"/>
    <n v="23.295000000000002"/>
    <n v="23.295000000000002"/>
    <s v="NO"/>
    <s v="MTWRF"/>
    <s v="Yes"/>
    <s v="Yes"/>
    <s v="Y"/>
    <n v="0"/>
  </r>
  <r>
    <s v="1950"/>
    <s v="70500"/>
    <s v="0"/>
    <x v="3"/>
    <x v="3"/>
    <x v="0"/>
    <s v="16"/>
    <s v="101"/>
    <s v="W"/>
    <n v="300"/>
    <s v="Players Pub &amp; Grub"/>
    <s v="113 S. Ninth St., Alpena MI 49707 US"/>
    <n v="0.90354203246533904"/>
    <s v="-11346"/>
    <s v="7"/>
    <d v="1899-12-30T09:21:07"/>
    <d v="1899-12-30T09:31:36"/>
    <n v="0"/>
    <n v="10.483333333333334"/>
    <s v="-83.4422808"/>
    <s v="45.0687915"/>
    <n v="0.243710139433686"/>
    <n v="0"/>
    <n v="0"/>
    <s v="105_Friday"/>
    <s v="105_Week4_Friday"/>
    <n v="1"/>
    <n v="0"/>
    <n v="301"/>
    <s v="101_Week4_Wednesday"/>
    <n v="51.77"/>
    <n v="13.4625"/>
    <s v="NO"/>
    <s v="MTWRF"/>
    <s v="Yes"/>
    <s v="Yes"/>
    <s v="Y"/>
    <n v="0"/>
  </r>
  <r>
    <s v="1952"/>
    <s v="70502"/>
    <s v="0"/>
    <x v="3"/>
    <x v="3"/>
    <x v="0"/>
    <s v="17"/>
    <s v="101"/>
    <s v="W"/>
    <n v="310"/>
    <s v="Latitudes"/>
    <s v="307 W. Chisholm St., Alpena MI 49707 US"/>
    <n v="1.24902242608368"/>
    <s v="-11347"/>
    <s v="7"/>
    <d v="1899-12-30T09:32:51"/>
    <d v="1899-12-30T09:40:25"/>
    <n v="0"/>
    <n v="7.5666666666666664"/>
    <s v="-83.435797"/>
    <s v="45.06455"/>
    <n v="0.46584730131164498"/>
    <n v="0"/>
    <n v="0"/>
    <s v="105_Friday"/>
    <s v="105_Week4_Friday"/>
    <n v="1"/>
    <n v="0"/>
    <n v="311"/>
    <s v="101_Week4_Wednesday"/>
    <n v="58.945"/>
    <n v="17.477499999999999"/>
    <s v="NO"/>
    <s v="MTWRF"/>
    <s v="Yes"/>
    <s v="Yes"/>
    <s v="Y"/>
    <n v="0"/>
  </r>
  <r>
    <s v="8183"/>
    <s v="73222"/>
    <s v="0"/>
    <x v="3"/>
    <x v="3"/>
    <x v="0"/>
    <s v="18"/>
    <s v="103"/>
    <s v="T"/>
    <n v="287"/>
    <s v="THE BLACK SHEEP"/>
    <s v="113 S 2ND AVE, ALPENA MI 49707 US"/>
    <n v="0.49215651862323301"/>
    <s v="-11348"/>
    <s v="5"/>
    <d v="1899-12-30T09:40:54"/>
    <d v="1899-12-30T09:41:13"/>
    <n v="0"/>
    <n v="0.31666666666666665"/>
    <s v="-83.4340662"/>
    <s v="45.0624017"/>
    <n v="0.155867337411533"/>
    <n v="0"/>
    <n v="0"/>
    <s v="105_Friday"/>
    <s v="105_Week4_Friday"/>
    <n v="1"/>
    <n v="0"/>
    <n v="288"/>
    <s v="103_Week4_Tuesday"/>
    <n v="20.734999999999999"/>
    <n v="10.3675"/>
    <s v="NO"/>
    <s v="MTWRF"/>
    <s v="Yes"/>
    <s v="Yes"/>
    <s v="Y"/>
    <n v="0"/>
  </r>
  <r>
    <s v="2165"/>
    <s v="99053"/>
    <s v="12"/>
    <x v="3"/>
    <x v="3"/>
    <x v="0"/>
    <s v="19"/>
    <s v="103"/>
    <s v="T"/>
    <n v="286"/>
    <s v="Employment Services Inc."/>
    <s v="110 W. Chisholm St. P.O. Box 832, Alpena MI 49707 US"/>
    <n v="5.9874616563320203E-3"/>
    <s v="-11349"/>
    <s v="7"/>
    <d v="1899-12-30T09:41:14"/>
    <d v="1899-12-30T09:44:13"/>
    <n v="0"/>
    <n v="2.9833333333333334"/>
    <s v="-83.433956"/>
    <s v="45.062487"/>
    <n v="1.8962013104039E-3"/>
    <n v="0"/>
    <n v="0"/>
    <s v="105_Friday"/>
    <s v="105_Week4_Friday"/>
    <n v="1"/>
    <n v="0"/>
    <n v="287"/>
    <s v="103_Week4_Tuesday"/>
    <n v="0"/>
    <n v="14.567500000000001"/>
    <s v="NO"/>
    <s v="MTWRF"/>
    <s v="Yes"/>
    <s v="Yes"/>
    <s v="Y"/>
    <n v="0"/>
  </r>
  <r>
    <s v="12964"/>
    <s v="73395"/>
    <s v="1"/>
    <x v="3"/>
    <x v="3"/>
    <x v="0"/>
    <s v="20"/>
    <s v="103"/>
    <s v="T"/>
    <n v="285"/>
    <s v="MANGOS"/>
    <s v="121 WEST CHISHOLM, ALPENA MI 49707 US"/>
    <n v="1.11540276557207E-2"/>
    <s v="-11350"/>
    <s v="7"/>
    <d v="1899-12-30T09:44:13"/>
    <d v="1899-12-30T09:45:58"/>
    <n v="0"/>
    <n v="1.7583333333333333"/>
    <s v="-83.433654"/>
    <s v="45.062969"/>
    <n v="3.7779416015174998E-3"/>
    <n v="0"/>
    <n v="0"/>
    <s v="105_Friday"/>
    <s v="105_Week4_Friday"/>
    <n v="1"/>
    <n v="0"/>
    <n v="286"/>
    <s v="103_Week4_Tuesday"/>
    <n v="78.34"/>
    <n v="37.625"/>
    <s v="NO"/>
    <s v="MTWR"/>
    <s v="Yes"/>
    <s v="Yes"/>
    <s v="N"/>
    <n v="0"/>
  </r>
  <r>
    <s v="9838"/>
    <s v="73339"/>
    <s v="0"/>
    <x v="3"/>
    <x v="3"/>
    <x v="0"/>
    <s v="21"/>
    <s v="103"/>
    <s v="T"/>
    <n v="325"/>
    <s v="CAR QUEST"/>
    <s v="115 LOCKWOOD, ALPENA MI 49707 US"/>
    <n v="0.58308041095733598"/>
    <s v="-11351"/>
    <s v="7"/>
    <d v="1899-12-30T09:46:34"/>
    <d v="1899-12-30T09:49:59"/>
    <n v="0"/>
    <n v="3.4166666666666665"/>
    <s v="-83.434746"/>
    <s v="45.062111"/>
    <n v="0.17751114755404801"/>
    <n v="0"/>
    <n v="0"/>
    <s v="105_Friday"/>
    <s v="105_Week4_Friday"/>
    <n v="1"/>
    <n v="0"/>
    <n v="326"/>
    <s v="103_Week4_Tuesday"/>
    <n v="38.729999999999997"/>
    <n v="38.729999999999997"/>
    <s v="NO"/>
    <s v="MTWRF"/>
    <s v="Yes"/>
    <s v="Yes"/>
    <s v="Y"/>
    <n v="0"/>
  </r>
  <r>
    <s v="1967"/>
    <s v="70518"/>
    <s v="0"/>
    <x v="3"/>
    <x v="3"/>
    <x v="0"/>
    <s v="22"/>
    <s v="101"/>
    <s v="M"/>
    <n v="0"/>
    <s v="Alpena County Road"/>
    <s v="1400 N. BAGLEY STREET, ALPENA MI 49707 US"/>
    <n v="5.1565077323466504"/>
    <s v="-11352"/>
    <s v="7"/>
    <d v="1899-12-30T09:55:08"/>
    <d v="1899-12-30T10:20:17"/>
    <n v="0"/>
    <n v="25.141666666666666"/>
    <s v="-83.4732837"/>
    <s v="45.0661747"/>
    <n v="2.3165437181025599"/>
    <n v="2"/>
    <n v="3.77358490566038E-2"/>
    <s v="105_Friday"/>
    <s v="105_Week4_Friday"/>
    <n v="1"/>
    <n v="141"/>
    <n v="1"/>
    <s v="101_Week4_Monday"/>
    <n v="238.6712"/>
    <n v="222.24"/>
    <s v="NO"/>
    <s v="MTWRF"/>
    <s v="Yes"/>
    <s v="Yes"/>
    <s v="Y"/>
    <n v="141"/>
  </r>
  <r>
    <s v="2970"/>
    <s v="73167"/>
    <s v="0"/>
    <x v="3"/>
    <x v="3"/>
    <x v="0"/>
    <s v="23"/>
    <s v="101"/>
    <s v="W"/>
    <n v="252"/>
    <s v="THUNDER BAY ELECTRIC"/>
    <s v="1693 M32, ALPENA MI 49707 US"/>
    <n v="2.4514886867254999"/>
    <s v="-11353"/>
    <s v="7"/>
    <d v="1899-12-30T10:22:44"/>
    <d v="1899-12-30T10:25:42"/>
    <n v="0"/>
    <n v="2.9750000000000001"/>
    <s v="-83.4863883"/>
    <s v="45.0611067"/>
    <n v="1.1493303350436499"/>
    <n v="0"/>
    <n v="0"/>
    <s v="105_Friday"/>
    <s v="105_Week4_Friday"/>
    <n v="1"/>
    <n v="22"/>
    <n v="253"/>
    <s v="101_Week4_Wednesday"/>
    <n v="142.65369999999999"/>
    <n v="91.463700000000003"/>
    <s v="NO"/>
    <s v="MTWRF"/>
    <s v="Yes"/>
    <s v="Yes"/>
    <s v="Y"/>
    <n v="22"/>
  </r>
  <r>
    <s v="13576"/>
    <s v="73496"/>
    <s v="0"/>
    <x v="3"/>
    <x v="3"/>
    <x v="0"/>
    <s v="24"/>
    <s v="101"/>
    <s v="M"/>
    <n v="0"/>
    <s v="MIDWEST DIESEL SERVICE LLC"/>
    <s v="7230 M-32, ALPENA MI 49707 US"/>
    <n v="5.2347245495766401"/>
    <s v="-11354"/>
    <s v="7"/>
    <d v="1899-12-30T10:30:56"/>
    <d v="1899-12-30T10:47:14"/>
    <n v="0"/>
    <n v="16.308333333333334"/>
    <s v="-83.597586"/>
    <s v="45.061156"/>
    <n v="5.4422785982714901"/>
    <n v="16"/>
    <n v="0.296296296296296"/>
    <s v="105_Friday"/>
    <s v="105_Week4_Friday"/>
    <n v="1"/>
    <n v="107"/>
    <n v="1"/>
    <s v="101_Week4_Monday"/>
    <n v="248.30250000000001"/>
    <n v="136.37"/>
    <s v="NO"/>
    <s v="MTWRF"/>
    <s v="Yes"/>
    <s v="Yes"/>
    <s v="Y"/>
    <n v="107"/>
  </r>
  <r>
    <s v="2062"/>
    <s v="70619"/>
    <s v="0"/>
    <x v="3"/>
    <x v="3"/>
    <x v="0"/>
    <s v="25"/>
    <s v="105"/>
    <s v="W"/>
    <n v="435"/>
    <s v="GOODRICH TRUCKING"/>
    <s v="3851 WORTH ROAD, Alpena MI 49707 US"/>
    <n v="10.8174689318985"/>
    <s v="-11355"/>
    <s v="7"/>
    <d v="1899-12-30T10:58:04"/>
    <d v="1899-12-30T11:01:24"/>
    <n v="0"/>
    <n v="3.3333333333333335"/>
    <s v="-83.524533"/>
    <s v="45.009757"/>
    <n v="9.4918308646531795"/>
    <n v="6"/>
    <n v="0.113207547169811"/>
    <s v="105_Friday"/>
    <s v="105_Week4_Friday"/>
    <n v="1"/>
    <n v="13"/>
    <n v="436"/>
    <s v="105_Week4_Wednesday"/>
    <n v="25"/>
    <n v="30.7"/>
    <s v="NO"/>
    <s v="MTWRF"/>
    <s v="No"/>
    <s v="Yes"/>
    <s v="Y"/>
    <n v="13"/>
  </r>
  <r>
    <s v="2101"/>
    <s v="70971"/>
    <s v="1"/>
    <x v="3"/>
    <x v="3"/>
    <x v="0"/>
    <s v="26"/>
    <s v="103"/>
    <s v="T"/>
    <n v="230"/>
    <s v="Sports Unlimited"/>
    <s v="3137 US-23 South, Alpena MI 49707 US"/>
    <n v="5.9144929591566298"/>
    <s v="-11356"/>
    <s v="7"/>
    <d v="1899-12-30T11:07:19"/>
    <d v="1899-12-30T11:20:03"/>
    <n v="0"/>
    <n v="12.733333333333334"/>
    <s v="-83.463831"/>
    <s v="45.028848"/>
    <n v="4.3112910172126702"/>
    <n v="0"/>
    <n v="0"/>
    <s v="105_Friday"/>
    <s v="105_Week4_Friday"/>
    <n v="1"/>
    <n v="0"/>
    <n v="231"/>
    <s v="103_Week4_Tuesday"/>
    <n v="50.465000000000003"/>
    <n v="50.465000000000003"/>
    <s v="NO"/>
    <s v="MTWRF"/>
    <s v="Yes"/>
    <s v="Yes"/>
    <s v="Y"/>
    <n v="0"/>
  </r>
  <r>
    <s v="14085"/>
    <s v="73507"/>
    <s v="0"/>
    <x v="3"/>
    <x v="3"/>
    <x v="0"/>
    <s v="27"/>
    <s v="103"/>
    <s v="T"/>
    <n v="1"/>
    <s v="FITZPATRICK HARDWARE"/>
    <s v="2733 US 23 SOUTH, ALPENA MI 49707 US"/>
    <n v="0.44664070755243301"/>
    <s v="-11357"/>
    <s v="7"/>
    <d v="1899-12-30T11:20:30"/>
    <d v="1899-12-30T11:29:32"/>
    <n v="0"/>
    <n v="9.0250000000000004"/>
    <s v="-83.463336"/>
    <s v="45.033109"/>
    <n v="0.31148605463224999"/>
    <n v="5"/>
    <n v="9.6153846153846201E-2"/>
    <s v="105_Friday"/>
    <s v="105_Week4_Friday"/>
    <n v="1"/>
    <n v="68"/>
    <n v="2"/>
    <s v="103_Week4_Tuesday"/>
    <n v="68.867500000000007"/>
    <n v="68.430000000000007"/>
    <s v="NO"/>
    <s v="MTWRF"/>
    <s v="Yes"/>
    <s v="Yes"/>
    <s v="Y"/>
    <n v="68"/>
  </r>
  <r>
    <s v="2825"/>
    <s v="71433"/>
    <s v="0"/>
    <x v="3"/>
    <x v="3"/>
    <x v="0"/>
    <s v="28"/>
    <s v="103"/>
    <s v="T"/>
    <n v="240"/>
    <s v="NICK'S SOUTHSIDE DINER"/>
    <s v="3023 US 23 South, Alpena MI 49707 US"/>
    <n v="0.169224172830582"/>
    <s v="-11358"/>
    <s v="7"/>
    <d v="1899-12-30T11:29:41"/>
    <d v="1899-12-30T11:29:59"/>
    <n v="0"/>
    <n v="0.3"/>
    <s v="-83.463816"/>
    <s v="45.031924"/>
    <n v="9.6398868805037605E-2"/>
    <n v="0"/>
    <n v="0"/>
    <s v="105_Friday"/>
    <s v="105_Week4_Friday"/>
    <n v="1"/>
    <n v="0"/>
    <n v="241"/>
    <s v="103_Week4_Tuesday"/>
    <n v="44.01"/>
    <n v="23.8675"/>
    <s v="NO"/>
    <s v="MTWRF"/>
    <s v="Yes"/>
    <s v="Yes"/>
    <s v="Y"/>
    <n v="0"/>
  </r>
  <r>
    <s v="14687"/>
    <s v="73395"/>
    <s v="2"/>
    <x v="3"/>
    <x v="3"/>
    <x v="0"/>
    <s v="29"/>
    <s v="103"/>
    <s v="T"/>
    <n v="283"/>
    <s v="MANGO (US-23)"/>
    <s v="2205 THUNDER BAY SHOPPING CENT, ALPENA MI 49707 US"/>
    <n v="2.0839881226420398"/>
    <s v="-11359"/>
    <s v="7"/>
    <d v="1899-12-30T11:32:04"/>
    <d v="1899-12-30T11:41:45"/>
    <n v="0"/>
    <n v="9.683574621414877"/>
    <s v="-83.453774"/>
    <s v="45.043732"/>
    <n v="1.12974322892506"/>
    <n v="0"/>
    <n v="0"/>
    <s v="105_Friday"/>
    <s v="105_Week4_Friday"/>
    <n v="1"/>
    <n v="0"/>
    <n v="284"/>
    <s v="103_Week4_Tuesday"/>
    <n v="42"/>
    <n v="42.157499999999999"/>
    <s v="NO"/>
    <s v="MTWRF"/>
    <s v="Yes"/>
    <s v="Yes"/>
    <s v="Y"/>
    <n v="0"/>
  </r>
  <r>
    <s v="1979"/>
    <s v="70530"/>
    <s v="0"/>
    <x v="3"/>
    <x v="3"/>
    <x v="0"/>
    <s v="30"/>
    <s v="101"/>
    <s v="W"/>
    <n v="317"/>
    <s v="Big Boy Ripley"/>
    <s v="400 South Ripley, Alpena MI 49707 US"/>
    <n v="0.93821582011878502"/>
    <s v="-11360"/>
    <s v="7"/>
    <d v="1899-12-30T11:42:42"/>
    <d v="1899-12-30T12:02:39"/>
    <n v="0"/>
    <n v="19.941666666666666"/>
    <s v="-83.452781"/>
    <s v="45.048124"/>
    <n v="0.33953428500201699"/>
    <n v="0"/>
    <n v="0"/>
    <s v="105_Friday"/>
    <s v="105_Week4_Friday"/>
    <n v="1"/>
    <n v="0"/>
    <n v="318"/>
    <s v="101_Week4_Wednesday"/>
    <n v="129.74369999999999"/>
    <n v="58.167499999999997"/>
    <s v="NO"/>
    <s v="MTWRF"/>
    <s v="Yes"/>
    <s v="Yes"/>
    <s v="Y"/>
    <n v="0"/>
  </r>
  <r>
    <s v="2082"/>
    <s v="70641"/>
    <s v="0"/>
    <x v="3"/>
    <x v="3"/>
    <x v="0"/>
    <s v="31"/>
    <s v="101"/>
    <s v="W"/>
    <n v="190"/>
    <s v="State St. Lube"/>
    <s v="105 Mason St., Alpena MI 49707 US"/>
    <n v="0.93630947731435299"/>
    <s v="-11361"/>
    <s v="7"/>
    <d v="1899-12-30T12:03:34"/>
    <d v="1899-12-30T12:12:37"/>
    <n v="0"/>
    <n v="9.0500000000000007"/>
    <s v="-83.4485"/>
    <s v="45.04766"/>
    <n v="0.24321313703320599"/>
    <n v="11"/>
    <n v="0.2"/>
    <s v="105_Friday"/>
    <s v="105_Week4_Friday"/>
    <n v="1"/>
    <n v="110"/>
    <n v="191"/>
    <s v="101_Week4_Wednesday"/>
    <n v="105.97"/>
    <n v="91.944999999999993"/>
    <s v="NO"/>
    <s v="MTWRF"/>
    <s v="Yes"/>
    <s v="Yes"/>
    <s v="Y"/>
    <n v="110"/>
  </r>
  <r>
    <s v="2012"/>
    <s v="70565"/>
    <s v="0"/>
    <x v="3"/>
    <x v="3"/>
    <x v="0"/>
    <s v="32"/>
    <s v="101"/>
    <s v="W"/>
    <n v="180"/>
    <s v="Mancino's - Alpena"/>
    <s v="1235 State St. 319 Parson St., Alpena MI 49707 US"/>
    <n v="0.35952718183398202"/>
    <s v="-11362"/>
    <s v="7"/>
    <d v="1899-12-30T12:12:59"/>
    <d v="1899-12-30T12:27:39"/>
    <n v="0"/>
    <n v="14.675000000000001"/>
    <s v="-83.447651"/>
    <s v="45.048427"/>
    <n v="0.12269284284906699"/>
    <n v="0"/>
    <n v="0"/>
    <s v="105_Friday"/>
    <s v="105_Week4_Friday"/>
    <n v="1"/>
    <n v="0"/>
    <n v="181"/>
    <s v="101_Week4_Wednesday"/>
    <n v="158.54249999999999"/>
    <n v="151.49619999999999"/>
    <s v="NO"/>
    <s v="MTWRF"/>
    <s v="Yes"/>
    <s v="Yes"/>
    <s v="Y"/>
    <n v="0"/>
  </r>
  <r>
    <s v="1885"/>
    <s v="70106"/>
    <s v="0"/>
    <x v="3"/>
    <x v="3"/>
    <x v="0"/>
    <s v="33"/>
    <s v="101"/>
    <s v="W"/>
    <n v="170"/>
    <s v="KENTUCKY FRIED CHICKEN"/>
    <s v="1130 STATE ST, ALPENA MI 49707 US"/>
    <n v="0.30373290739953501"/>
    <s v="-11363"/>
    <s v="7"/>
    <d v="1899-12-30T12:27:58"/>
    <d v="1899-12-30T12:32:18"/>
    <n v="0"/>
    <n v="4.3250000000000002"/>
    <s v="-83.446096"/>
    <s v="45.048542"/>
    <n v="0.120038828911781"/>
    <n v="0"/>
    <n v="0"/>
    <s v="105_Friday"/>
    <s v="105_Week4_Friday"/>
    <n v="1"/>
    <n v="0"/>
    <n v="171"/>
    <s v="101_Week4_Wednesday"/>
    <n v="80.545000000000002"/>
    <n v="79.055000000000007"/>
    <s v="NO"/>
    <s v="MTWRF"/>
    <s v="Yes"/>
    <s v="Yes"/>
    <s v="Y"/>
    <n v="0"/>
  </r>
  <r>
    <s v="14556"/>
    <s v="73527"/>
    <s v="0"/>
    <x v="3"/>
    <x v="3"/>
    <x v="0"/>
    <s v="34"/>
    <s v="105"/>
    <s v="H"/>
    <n v="380"/>
    <s v="POMPEYOS MEXICAN GRILL"/>
    <s v="1120 S. STATE STREET, ALPENA MI 49707 US"/>
    <n v="4.3862063437700299E-2"/>
    <s v="-11364"/>
    <s v="7"/>
    <d v="1899-12-30T12:32:20"/>
    <d v="1899-12-30T12:38:44"/>
    <n v="0"/>
    <n v="6.4"/>
    <s v="-83.445675"/>
    <s v="45.048626"/>
    <n v="2.16894873977563E-2"/>
    <n v="0"/>
    <n v="0"/>
    <s v="105_Friday"/>
    <s v="105_Week4_Friday"/>
    <n v="1"/>
    <n v="0"/>
    <n v="381"/>
    <e v="#N/A"/>
    <n v="76.668700000000001"/>
    <n v="40.1462"/>
    <s v="NO"/>
    <s v="MTWRF"/>
    <s v="No"/>
    <s v="Yes"/>
    <s v="Y"/>
    <n v="0"/>
  </r>
  <r>
    <s v="12557"/>
    <s v="73470"/>
    <s v="0"/>
    <x v="3"/>
    <x v="3"/>
    <x v="0"/>
    <s v="35"/>
    <s v="103"/>
    <s v="T"/>
    <n v="1"/>
    <s v="BIGGBY COFFEE"/>
    <s v="224 E. CHISHOLM STREET, ALPENA MI 49707 US"/>
    <n v="2.57013964653015"/>
    <s v="-11365"/>
    <s v="7"/>
    <d v="1899-12-30T12:41:18"/>
    <d v="1899-12-30T13:09:34"/>
    <n v="0"/>
    <n v="28.266666666666666"/>
    <s v="-83.432013"/>
    <s v="45.060696"/>
    <n v="1.1036519059466301"/>
    <n v="0"/>
    <n v="0"/>
    <s v="105_Friday"/>
    <s v="105_Week4_Friday"/>
    <n v="1"/>
    <n v="0"/>
    <n v="2"/>
    <s v="103_Week4_Tuesday"/>
    <n v="72.319999999999993"/>
    <n v="70.959999999999994"/>
    <s v="NO"/>
    <s v="MTWRF"/>
    <s v="Yes"/>
    <s v="Yes"/>
    <s v="Y"/>
    <n v="0"/>
  </r>
  <r>
    <s v="11986"/>
    <s v="73452"/>
    <s v="0"/>
    <x v="3"/>
    <x v="3"/>
    <x v="0"/>
    <s v="36"/>
    <s v="103"/>
    <s v="T"/>
    <n v="285"/>
    <s v="SHERWIN WILLIAMS"/>
    <s v="119 E. CHISHOLM ST, ALPENA MI 49707 US"/>
    <n v="0.25646040774881801"/>
    <s v="-11366"/>
    <s v="5"/>
    <d v="1899-12-30T13:09:49"/>
    <d v="1899-12-30T13:33:11"/>
    <n v="0"/>
    <n v="23.366666666666667"/>
    <s v="-83.432502"/>
    <s v="45.061877"/>
    <n v="6.6573066014119497E-2"/>
    <n v="0"/>
    <n v="0"/>
    <s v="105_Friday"/>
    <s v="105_Week4_Friday"/>
    <n v="1"/>
    <n v="0"/>
    <n v="286"/>
    <s v="103_Week4_Tuesday"/>
    <n v="18.145"/>
    <n v="18.145"/>
    <s v="NO"/>
    <s v="MTWRF"/>
    <s v="Yes"/>
    <s v="Yes"/>
    <s v="Y"/>
    <n v="0"/>
  </r>
  <r>
    <s v="10082"/>
    <s v="73355"/>
    <s v="0"/>
    <x v="3"/>
    <x v="3"/>
    <x v="0"/>
    <s v="37"/>
    <s v="105"/>
    <s v="T"/>
    <n v="310"/>
    <s v="THE FRESH PALATE"/>
    <s v="109 N SECOND, ALPENA MI 49707 US"/>
    <n v="0.29697288945317302"/>
    <s v="-11367"/>
    <s v="7"/>
    <d v="1899-12-30T13:33:29"/>
    <d v="1899-12-30T13:43:01"/>
    <n v="0"/>
    <n v="9.5250000000000004"/>
    <s v="-83.433161"/>
    <s v="45.062726"/>
    <n v="7.3670750311864402E-2"/>
    <n v="0"/>
    <n v="0"/>
    <s v="105_Friday"/>
    <s v="105_Week4_Friday"/>
    <n v="1"/>
    <n v="0"/>
    <n v="311"/>
    <s v="105_Week4_Tuesday"/>
    <n v="260.57619999999997"/>
    <n v="86.898700000000005"/>
    <s v="NO"/>
    <s v="MTWRF"/>
    <s v="No"/>
    <s v="Yes"/>
    <s v="Y"/>
    <n v="0"/>
  </r>
  <r>
    <s v="1973"/>
    <s v="70524"/>
    <s v="0"/>
    <x v="3"/>
    <x v="3"/>
    <x v="0"/>
    <s v="38"/>
    <s v="101"/>
    <s v="W"/>
    <n v="66"/>
    <s v="J &amp; J Bar &amp; Grille"/>
    <s v="411 N. Second, Alpena MI 49707 US"/>
    <n v="0.76807169802486897"/>
    <s v="-11368"/>
    <s v="7"/>
    <d v="1899-12-30T13:43:47"/>
    <d v="1899-12-30T14:15:39"/>
    <n v="0"/>
    <n v="31.866666666666667"/>
    <s v="-83.429562"/>
    <s v="45.064784"/>
    <n v="0.22864727561604001"/>
    <n v="0"/>
    <n v="0"/>
    <s v="105_Friday"/>
    <s v="105_Week4_Friday"/>
    <n v="1"/>
    <n v="0"/>
    <n v="67"/>
    <s v="101_Week4_Wednesday"/>
    <n v="421.81619999999998"/>
    <n v="148.13999999999999"/>
    <s v="NO"/>
    <s v="MTWRF"/>
    <s v="Yes"/>
    <s v="Yes"/>
    <s v="Y"/>
    <n v="0"/>
  </r>
  <r>
    <s v=""/>
    <m/>
    <m/>
    <x v="3"/>
    <x v="3"/>
    <x v="0"/>
    <s v=""/>
    <m/>
    <m/>
    <m/>
    <s v="Alpena Depot"/>
    <s v="120 E Herman St,, Alpena 49707 US"/>
    <n v="2.2397750783711698"/>
    <s v="-10748"/>
    <m/>
    <d v="1899-12-30T14:17:53"/>
    <d v="1899-12-30T14:17:53"/>
    <n v="0"/>
    <m/>
    <s v="-83.416387"/>
    <s v="45.0710235"/>
    <n v="0.84758157601797401"/>
    <m/>
    <m/>
    <s v="105_Friday"/>
    <s v="105_Week4_Friday"/>
    <n v="20"/>
    <m/>
    <n v="1"/>
    <e v="#N/A"/>
    <m/>
    <m/>
    <m/>
    <m/>
    <s v="Yes"/>
    <s v="Yes"/>
    <m/>
    <m/>
  </r>
  <r>
    <s v="2144"/>
    <s v="99152"/>
    <s v="8"/>
    <x v="3"/>
    <x v="3"/>
    <x v="1"/>
    <s v="1"/>
    <s v="101"/>
    <s v="M"/>
    <n v="1"/>
    <s v="ALPENA REGIONAL MEDICAL CENTER"/>
    <s v="1501 W. Chisholm, Alpena MI 49707 US"/>
    <n v="6.6603971887379902"/>
    <s v="-11222"/>
    <s v="8"/>
    <d v="1899-12-30T06:06:39"/>
    <d v="1899-12-30T06:19:36"/>
    <n v="0"/>
    <n v="12.954166666666667"/>
    <s v="-83.449542"/>
    <s v="45.077664"/>
    <n v="2.18705253149666"/>
    <n v="0"/>
    <n v="0"/>
    <s v="105_Monday"/>
    <s v="105_Week4_Monday"/>
    <n v="5"/>
    <n v="0"/>
    <n v="2"/>
    <s v="101_Week4_Monday"/>
    <n v="55.882739999999998"/>
    <n v="58.735999999999997"/>
    <s v="NO"/>
    <s v="MTWRF"/>
    <s v="Yes"/>
    <s v="Yes"/>
    <s v="Y"/>
    <n v="0"/>
  </r>
  <r>
    <s v="2343"/>
    <s v="70926"/>
    <s v="0"/>
    <x v="3"/>
    <x v="3"/>
    <x v="1"/>
    <s v="2"/>
    <s v="105"/>
    <s v="M"/>
    <n v="0"/>
    <s v="Miller Construction"/>
    <s v="262 W. M-55, West Branch MI 48661 US"/>
    <n v="96.380150053650098"/>
    <s v="-11223"/>
    <s v="7"/>
    <d v="1899-12-30T08:00:00"/>
    <d v="1899-12-30T08:09:02"/>
    <n v="4.0052860900759697"/>
    <n v="9.0250000000000004"/>
    <s v="-84.1367732"/>
    <s v="44.2774422"/>
    <n v="89.506071162538404"/>
    <n v="27"/>
    <n v="0.51923076923076905"/>
    <s v="105_Monday"/>
    <s v="105_Week4_Monday"/>
    <n v="1"/>
    <n v="114"/>
    <n v="1"/>
    <s v="105_Week4_Monday"/>
    <n v="142.47499999999999"/>
    <n v="139.76499999999999"/>
    <s v="NO"/>
    <s v="MTWRF"/>
    <s v="No"/>
    <s v="No"/>
    <s v="Y"/>
    <m/>
  </r>
  <r>
    <s v="2723"/>
    <s v="99058"/>
    <s v="2"/>
    <x v="3"/>
    <x v="3"/>
    <x v="1"/>
    <s v="3"/>
    <s v="105"/>
    <s v="M"/>
    <n v="0"/>
    <s v="FORWARD # 11 (ALGER)"/>
    <s v="1990 Brock Rd. (M-33) 219 N. Front St., Alger MI 48610 US"/>
    <n v="11.126631202176201"/>
    <s v="-11224"/>
    <s v="7"/>
    <d v="1899-12-30T08:20:09"/>
    <d v="1899-12-30T08:32:41"/>
    <n v="0"/>
    <n v="12.533333333333333"/>
    <s v="-84.126462"/>
    <s v="44.141082"/>
    <n v="9.94062899435467"/>
    <n v="0"/>
    <n v="0"/>
    <s v="105_Monday"/>
    <s v="105_Week4_Monday"/>
    <n v="1"/>
    <n v="0"/>
    <n v="1"/>
    <s v="105_Week4_Monday"/>
    <n v="60.23"/>
    <n v="75.64"/>
    <s v="NO"/>
    <s v="MTWRF"/>
    <s v="No"/>
    <s v="No"/>
    <s v="Y"/>
    <m/>
  </r>
  <r>
    <s v="10601"/>
    <s v="73378"/>
    <s v="0"/>
    <x v="3"/>
    <x v="3"/>
    <x v="1"/>
    <s v="4"/>
    <s v="103"/>
    <s v="F"/>
    <n v="61"/>
    <s v="CORNER EXPRESS 2"/>
    <s v="2997 COOK ROAD, WEST BRANCH MI 48661 US"/>
    <n v="8.95766417495906"/>
    <s v="-11225"/>
    <s v="5"/>
    <d v="1899-12-30T08:41:38"/>
    <d v="1899-12-30T08:52:26"/>
    <n v="0"/>
    <n v="10.8"/>
    <s v="-84.224316"/>
    <s v="44.248225"/>
    <n v="9.9911100826539503"/>
    <n v="0"/>
    <n v="0"/>
    <s v="105_Monday"/>
    <s v="105_Week4_Monday"/>
    <n v="1"/>
    <n v="0"/>
    <n v="62"/>
    <s v="103_Week4_Friday"/>
    <n v="64.41"/>
    <n v="63.16"/>
    <s v="NO"/>
    <s v="MTWRF"/>
    <s v="Yes"/>
    <s v="Yes"/>
    <s v="Y"/>
    <n v="0"/>
  </r>
  <r>
    <s v="2423"/>
    <s v="71010"/>
    <s v="0"/>
    <x v="3"/>
    <x v="3"/>
    <x v="1"/>
    <s v="5"/>
    <s v="105"/>
    <s v="M"/>
    <n v="0"/>
    <s v="Camp Sports Bar"/>
    <s v="5810 N M-30, Gladwin MI 48624 US"/>
    <n v="15.679496187716699"/>
    <s v="-11226"/>
    <s v="6"/>
    <d v="1899-12-30T09:08:07"/>
    <d v="1899-12-30T09:17:49"/>
    <n v="0"/>
    <n v="9.6916666666666664"/>
    <s v="-84.367"/>
    <s v="44.136025"/>
    <n v="13.7381934818325"/>
    <n v="0"/>
    <n v="0"/>
    <s v="105_Monday"/>
    <s v="105_Week4_Monday"/>
    <n v="1"/>
    <n v="0"/>
    <n v="1"/>
    <s v="105_Week4_Monday"/>
    <n v="203.59119999999999"/>
    <n v="155.87870000000001"/>
    <s v="NO"/>
    <s v="MTWRF"/>
    <s v="No"/>
    <s v="No"/>
    <s v="Y"/>
    <m/>
  </r>
  <r>
    <s v="2354"/>
    <s v="70937"/>
    <s v="0"/>
    <x v="3"/>
    <x v="3"/>
    <x v="1"/>
    <s v="6"/>
    <s v="105"/>
    <s v="M"/>
    <n v="0"/>
    <s v="The Rivers Market"/>
    <s v="4022 N. M-30, GLADWIN MI 48624 US"/>
    <n v="3.5657995101064399"/>
    <s v="-11227"/>
    <s v="1"/>
    <d v="1899-12-30T09:21:22"/>
    <d v="1899-12-30T09:21:31"/>
    <n v="0"/>
    <n v="0.15"/>
    <s v="-84.366776"/>
    <s v="44.088591"/>
    <n v="3.2764034151599102"/>
    <n v="0"/>
    <n v="0"/>
    <s v="105_Monday"/>
    <s v="105_Week4_Monday"/>
    <n v="1"/>
    <n v="0"/>
    <n v="1"/>
    <s v="105_Week4_Monday"/>
    <n v="0"/>
    <n v="18.36"/>
    <s v="NO"/>
    <s v="TWRF"/>
    <s v="No"/>
    <s v="No"/>
    <s v="N"/>
    <m/>
  </r>
  <r>
    <s v="2422"/>
    <s v="71009"/>
    <s v="0"/>
    <x v="3"/>
    <x v="3"/>
    <x v="1"/>
    <s v="7"/>
    <s v="105"/>
    <s v="M"/>
    <n v="0"/>
    <s v="Secord Lake Eagles"/>
    <s v="3485 Lakeshore Dr., Gladwin MI 48624 US"/>
    <n v="8.9666619319468701"/>
    <s v="-11228"/>
    <s v="7"/>
    <d v="1899-12-30T09:30:29"/>
    <d v="1899-12-30T09:49:38"/>
    <n v="0"/>
    <n v="19.158333333333335"/>
    <s v="-84.329258"/>
    <s v="44.068664"/>
    <n v="6.9699416000515804"/>
    <n v="0"/>
    <n v="0"/>
    <s v="105_Monday"/>
    <s v="105_Week4_Monday"/>
    <n v="1"/>
    <n v="0"/>
    <n v="1"/>
    <s v="105_Week4_Monday"/>
    <n v="136.42500000000001"/>
    <n v="57.877499999999998"/>
    <s v="NO"/>
    <s v="MTWRF"/>
    <s v="No"/>
    <s v="No"/>
    <s v="Y"/>
    <m/>
  </r>
  <r>
    <s v="2336"/>
    <s v="70918"/>
    <s v="0"/>
    <x v="3"/>
    <x v="3"/>
    <x v="1"/>
    <s v="8"/>
    <s v="105"/>
    <s v="M"/>
    <n v="0"/>
    <s v="ULTIMATE CASTING &amp; MACHINE LLC"/>
    <s v="3977 M-30, West Branch MI 48661 US"/>
    <n v="16.384876864031"/>
    <s v="-11229"/>
    <s v="7"/>
    <d v="1899-12-30T10:06:02"/>
    <d v="1899-12-30T10:29:46"/>
    <n v="0"/>
    <n v="23.725000000000001"/>
    <s v="-84.2664928"/>
    <s v="44.2210347"/>
    <n v="13.6637025769174"/>
    <n v="37"/>
    <n v="0.66071428571428603"/>
    <s v="105_Monday"/>
    <s v="105_Week4_Monday"/>
    <n v="1"/>
    <n v="176"/>
    <n v="1"/>
    <s v="105_Week4_Monday"/>
    <n v="136.47499999999999"/>
    <n v="120.33"/>
    <s v="NO"/>
    <s v="MTWRF"/>
    <s v="No"/>
    <s v="No"/>
    <s v="Y"/>
    <m/>
  </r>
  <r>
    <s v="2953"/>
    <s v="73149"/>
    <s v="0"/>
    <x v="3"/>
    <x v="3"/>
    <x v="1"/>
    <s v="9"/>
    <s v="105"/>
    <s v="M"/>
    <n v="0"/>
    <s v="APPLEBEES"/>
    <s v="2992 COOK RD, WEST BRANCH MI 48661 US"/>
    <n v="4.86465972848237"/>
    <s v="-11230"/>
    <s v="7"/>
    <d v="1899-12-30T10:34:37"/>
    <d v="1899-12-30T10:45:03"/>
    <n v="0"/>
    <n v="10.425000000000001"/>
    <s v="-84.226401"/>
    <s v="44.248106"/>
    <n v="3.86059168140455"/>
    <n v="0"/>
    <n v="0"/>
    <s v="105_Monday"/>
    <s v="105_Week4_Monday"/>
    <n v="1"/>
    <n v="0"/>
    <n v="1"/>
    <s v="105_Week4_Monday"/>
    <n v="93.084999999999994"/>
    <n v="76.765000000000001"/>
    <s v="NO"/>
    <s v="MTWRF"/>
    <s v="No"/>
    <s v="No"/>
    <s v="Y"/>
    <m/>
  </r>
  <r>
    <s v="2349"/>
    <s v="70932"/>
    <s v="0"/>
    <x v="3"/>
    <x v="3"/>
    <x v="1"/>
    <s v="10"/>
    <s v="103"/>
    <s v="F"/>
    <n v="60"/>
    <s v="Quality Inn"/>
    <s v="2980 Cook Rd P.O. Box 369, West Branch MI 48661 US"/>
    <n v="0.26563821174204399"/>
    <s v="-11231"/>
    <s v="7"/>
    <d v="1899-12-30T10:45:19"/>
    <d v="1899-12-30T10:45:25"/>
    <n v="0"/>
    <n v="0.10833333333333334"/>
    <s v="-84.226817"/>
    <s v="44.249914"/>
    <n v="0.142381465137117"/>
    <n v="0"/>
    <n v="0"/>
    <s v="105_Monday"/>
    <s v="105_Week4_Monday"/>
    <n v="1"/>
    <n v="0"/>
    <n v="61"/>
    <s v="103_Week4_Friday"/>
    <n v="45.94"/>
    <n v="48.295000000000002"/>
    <s v="NO"/>
    <s v="MTWRF"/>
    <s v="Yes"/>
    <s v="Yes"/>
    <s v="Y"/>
    <n v="0"/>
  </r>
  <r>
    <s v="2358"/>
    <s v="99058"/>
    <s v="12"/>
    <x v="3"/>
    <x v="3"/>
    <x v="1"/>
    <s v="11"/>
    <s v="105"/>
    <s v="M"/>
    <n v="0"/>
    <s v="FORWARDS"/>
    <s v="2980 Cook Rd. 219 N. Front St., West Branch MI 48661 US"/>
    <n v="0"/>
    <s v="-11232"/>
    <s v="7"/>
    <d v="1899-12-30T10:45:25"/>
    <d v="1899-12-30T10:57:08"/>
    <n v="0"/>
    <n v="11.716666666666667"/>
    <s v="-84.226817"/>
    <s v="44.249914"/>
    <m/>
    <n v="0"/>
    <n v="0"/>
    <s v="105_Monday"/>
    <s v="105_Week4_Monday"/>
    <n v="1"/>
    <n v="0"/>
    <n v="1"/>
    <s v="105_Week4_Monday"/>
    <n v="61.36"/>
    <n v="76.12"/>
    <s v="NO"/>
    <s v="MTWRF"/>
    <s v="No"/>
    <s v="No"/>
    <s v="Y"/>
    <m/>
  </r>
  <r>
    <s v="11166"/>
    <s v="99058"/>
    <s v="42"/>
    <x v="3"/>
    <x v="3"/>
    <x v="1"/>
    <s v="12"/>
    <s v="103"/>
    <s v="F"/>
    <n v="59"/>
    <s v="LUMBER JACK"/>
    <s v="2980 COOK RD, WEST BRANCH MI 48661 US"/>
    <n v="0"/>
    <s v="-11233"/>
    <s v="7"/>
    <d v="1899-12-30T10:57:08"/>
    <d v="1899-12-30T11:07:48"/>
    <n v="0"/>
    <n v="10.675000000000001"/>
    <s v="-84.226817"/>
    <s v="44.249914"/>
    <m/>
    <n v="12"/>
    <n v="0.218181818181818"/>
    <s v="105_Monday"/>
    <s v="105_Week4_Monday"/>
    <n v="1"/>
    <n v="147"/>
    <n v="60"/>
    <s v="103_Week4_Friday"/>
    <n v="231.56870000000001"/>
    <n v="203.1"/>
    <s v="NO"/>
    <s v="MTRF"/>
    <s v="Yes"/>
    <s v="Yes"/>
    <s v="Y"/>
    <n v="147"/>
  </r>
  <r>
    <s v="9425"/>
    <s v="73304"/>
    <s v="0"/>
    <x v="3"/>
    <x v="3"/>
    <x v="1"/>
    <s v="13"/>
    <s v="103"/>
    <s v="F"/>
    <n v="50"/>
    <s v="TIM HORTON'S"/>
    <s v="2960 COOK RD, WEST BRANCH MI 48661 US"/>
    <n v="7.5710523873567595E-2"/>
    <s v="-11234"/>
    <s v="7"/>
    <d v="1899-12-30T11:07:53"/>
    <d v="1899-12-30T11:15:52"/>
    <n v="0"/>
    <n v="7.9833333333333334"/>
    <s v="-84.226168"/>
    <s v="44.250415"/>
    <n v="3.4879431130148998E-2"/>
    <n v="0"/>
    <n v="0"/>
    <s v="105_Monday"/>
    <s v="105_Week4_Monday"/>
    <n v="1"/>
    <n v="0"/>
    <n v="51"/>
    <s v="103_Week4_Friday"/>
    <n v="49.34"/>
    <n v="43.172499999999999"/>
    <s v="NO"/>
    <s v="MTWRF"/>
    <s v="Yes"/>
    <s v="Yes"/>
    <s v="Y"/>
    <n v="0"/>
  </r>
  <r>
    <s v="14325"/>
    <s v="73431"/>
    <s v="4"/>
    <x v="3"/>
    <x v="3"/>
    <x v="1"/>
    <s v="14"/>
    <s v="103"/>
    <s v="F"/>
    <n v="1"/>
    <s v="HURON COMMUNITY BANK-W. BRANCH"/>
    <s v="2210 SOUTH M-76, WEST BRANCH MI 48661 US"/>
    <n v="2.5456781946122602"/>
    <s v="-11235"/>
    <s v="3"/>
    <d v="1899-12-30T11:18:25"/>
    <d v="1899-12-30T11:28:06"/>
    <n v="0"/>
    <n v="9.683574621414877"/>
    <s v="-84.2210677"/>
    <s v="44.2713917"/>
    <n v="1.6384768636678599"/>
    <n v="0"/>
    <n v="0"/>
    <s v="105_Monday"/>
    <s v="105_Week4_Monday"/>
    <n v="1"/>
    <n v="0"/>
    <n v="2"/>
    <s v="103_Week4_Friday"/>
    <n v="14.16"/>
    <n v="14.16"/>
    <s v="NO"/>
    <s v="MTWRF"/>
    <s v="Yes"/>
    <s v="Yes"/>
    <s v="Y"/>
    <n v="0"/>
  </r>
  <r>
    <s v="11692"/>
    <s v="99080"/>
    <s v="1"/>
    <x v="3"/>
    <x v="3"/>
    <x v="1"/>
    <s v="15"/>
    <s v="105"/>
    <s v="M"/>
    <n v="0"/>
    <s v="MERCANTILE BANK"/>
    <s v="2087 S M-76, WEST BRANCH MI 48661 US"/>
    <n v="0.33928298950195301"/>
    <s v="-11236"/>
    <s v="6"/>
    <d v="1899-12-30T11:28:26"/>
    <d v="1899-12-30T11:34:00"/>
    <n v="0"/>
    <n v="5.5666666666666664"/>
    <s v="-84.221196"/>
    <s v="44.274821"/>
    <n v="0.192198586553877"/>
    <n v="0"/>
    <n v="0"/>
    <s v="105_Monday"/>
    <s v="105_Week4_Monday"/>
    <n v="1"/>
    <n v="0"/>
    <n v="1"/>
    <s v="105_Week4_Monday"/>
    <n v="12.025"/>
    <n v="25.675000000000001"/>
    <s v="NO"/>
    <s v="TWRF"/>
    <s v="No"/>
    <s v="No"/>
    <s v="N"/>
    <m/>
  </r>
  <r>
    <s v="2347"/>
    <s v="70930"/>
    <s v="0"/>
    <x v="3"/>
    <x v="3"/>
    <x v="1"/>
    <s v="16"/>
    <s v="105"/>
    <s v="M"/>
    <n v="0"/>
    <s v="G's Pizzeria"/>
    <s v="200 W. Houghton, West Branch MI 48661 US"/>
    <n v="2.05268832482398"/>
    <s v="-11237"/>
    <s v="7"/>
    <d v="1899-12-30T11:36:04"/>
    <d v="1899-12-30T11:49:28"/>
    <n v="0"/>
    <n v="13.408333333333333"/>
    <s v="-84.237595"/>
    <s v="44.276007"/>
    <n v="0.838385618210993"/>
    <n v="0"/>
    <n v="0"/>
    <s v="105_Monday"/>
    <s v="105_Week4_Monday"/>
    <n v="1"/>
    <n v="0"/>
    <n v="1"/>
    <s v="105_Week4_Monday"/>
    <n v="227.79499999999999"/>
    <n v="188.8937"/>
    <s v="NO"/>
    <s v="MTWRF"/>
    <s v="No"/>
    <s v="No"/>
    <s v="Y"/>
    <m/>
  </r>
  <r>
    <s v="13508"/>
    <s v="73494"/>
    <s v="0"/>
    <x v="3"/>
    <x v="3"/>
    <x v="1"/>
    <s v="17"/>
    <s v="105"/>
    <s v="M"/>
    <n v="0"/>
    <s v="BUCCILLI'S PIZZA"/>
    <s v="221 W. HOUGHTON AVE, WEST BRANCH MI 48661 US"/>
    <n v="6.93262685090303E-2"/>
    <s v="-11238"/>
    <s v="6"/>
    <d v="1899-12-30T11:49:32"/>
    <d v="1899-12-30T12:01:37"/>
    <n v="0"/>
    <n v="12.083333333333334"/>
    <s v="-84.238187"/>
    <s v="44.276439"/>
    <n v="2.9363416076935399E-2"/>
    <n v="0"/>
    <n v="0"/>
    <s v="105_Monday"/>
    <s v="105_Week4_Monday"/>
    <n v="1"/>
    <n v="0"/>
    <n v="1"/>
    <s v="105_Week4_Monday"/>
    <n v="42.945"/>
    <n v="31.5"/>
    <s v="NO"/>
    <s v="MTWRF"/>
    <s v="No"/>
    <s v="No"/>
    <s v="Y"/>
    <m/>
  </r>
  <r>
    <s v="2346"/>
    <s v="70929"/>
    <s v="0"/>
    <x v="3"/>
    <x v="3"/>
    <x v="1"/>
    <s v="18"/>
    <s v="103"/>
    <s v="F"/>
    <n v="100"/>
    <s v="China Inn"/>
    <s v="601 W. Houghton Ave P.O. Box 334, West Branch MI 48661 US"/>
    <n v="0.53035198338329803"/>
    <s v="-11239"/>
    <s v="5"/>
    <d v="1899-12-30T12:02:09"/>
    <d v="1899-12-30T12:16:32"/>
    <n v="0"/>
    <n v="14.383333333333333"/>
    <s v="-84.242835"/>
    <s v="44.276468"/>
    <n v="0.23049277719934"/>
    <n v="0"/>
    <n v="0"/>
    <s v="105_Monday"/>
    <s v="105_Week4_Monday"/>
    <n v="1"/>
    <n v="0"/>
    <n v="101"/>
    <s v="103_Week4_Friday"/>
    <n v="148.64500000000001"/>
    <n v="30.01"/>
    <s v="NO"/>
    <s v="TWRF"/>
    <s v="Yes"/>
    <s v="Yes"/>
    <s v="N"/>
    <n v="0"/>
  </r>
  <r>
    <s v="2339"/>
    <s v="99058"/>
    <s v="5"/>
    <x v="3"/>
    <x v="3"/>
    <x v="1"/>
    <s v="19"/>
    <s v="105"/>
    <s v="M"/>
    <n v="0"/>
    <s v="Forward #26 (W/B 2)"/>
    <s v="600 Houghton Ave. 219 N. Front St., West Branch MI 48661 US"/>
    <n v="9.0661086142063106E-3"/>
    <s v="-11240"/>
    <s v="7"/>
    <d v="1899-12-30T12:16:33"/>
    <d v="1899-12-30T12:25:47"/>
    <n v="0"/>
    <n v="9.2249999999999996"/>
    <s v="-84.242915"/>
    <s v="44.275974"/>
    <n v="4.1543902959833698E-3"/>
    <n v="0"/>
    <n v="0"/>
    <s v="105_Monday"/>
    <s v="105_Week4_Monday"/>
    <n v="1"/>
    <n v="0"/>
    <n v="1"/>
    <s v="105_Week4_Monday"/>
    <n v="22.23"/>
    <n v="27.97"/>
    <s v="NO"/>
    <s v="MTWRF"/>
    <s v="No"/>
    <s v="No"/>
    <s v="Y"/>
    <m/>
  </r>
  <r>
    <s v="11694"/>
    <s v="99080"/>
    <s v="3"/>
    <x v="3"/>
    <x v="3"/>
    <x v="1"/>
    <s v="20"/>
    <s v="105"/>
    <s v="M"/>
    <n v="0"/>
    <s v="MERCANTILE BANK"/>
    <s v="502 W. HOUGHTON, WEST BRANCH MI 48661 US"/>
    <n v="0.13435100950300699"/>
    <s v="-11241"/>
    <s v="6"/>
    <d v="1899-12-30T12:25:54"/>
    <d v="1899-12-30T12:30:03"/>
    <n v="0"/>
    <n v="4.1500000000000004"/>
    <s v="-84.241748"/>
    <s v="44.275974"/>
    <n v="5.8010361818135001E-2"/>
    <n v="0"/>
    <n v="0"/>
    <s v="105_Monday"/>
    <s v="105_Week4_Monday"/>
    <n v="1"/>
    <n v="0"/>
    <n v="1"/>
    <s v="105_Week4_Monday"/>
    <n v="10.5"/>
    <n v="17.850000000000001"/>
    <s v="NO"/>
    <s v="TWRF"/>
    <s v="No"/>
    <s v="No"/>
    <s v="N"/>
    <m/>
  </r>
  <r>
    <s v="2344"/>
    <s v="70927"/>
    <s v="0"/>
    <x v="3"/>
    <x v="3"/>
    <x v="1"/>
    <s v="21"/>
    <s v="105"/>
    <s v="M"/>
    <n v="0"/>
    <s v="Logger's Depot"/>
    <s v="314 W. Houghton P.O. Box 837, West Branch MI 48661 US"/>
    <n v="0.290755555033684"/>
    <s v="-11242"/>
    <s v="7"/>
    <d v="1899-12-30T12:30:21"/>
    <d v="1899-12-30T12:39:52"/>
    <n v="0"/>
    <n v="9.5166666666666675"/>
    <s v="-84.239256"/>
    <s v="44.276049"/>
    <n v="0.123615188387155"/>
    <n v="0"/>
    <n v="0"/>
    <s v="105_Monday"/>
    <s v="105_Week4_Monday"/>
    <n v="1"/>
    <n v="0"/>
    <n v="1"/>
    <s v="105_Week4_Monday"/>
    <n v="98.222499999999997"/>
    <n v="50.5"/>
    <s v="NO"/>
    <s v="MTWRF"/>
    <s v="No"/>
    <s v="No"/>
    <s v="Y"/>
    <m/>
  </r>
  <r>
    <s v="2364"/>
    <s v="70949"/>
    <s v="0"/>
    <x v="3"/>
    <x v="3"/>
    <x v="1"/>
    <s v="22"/>
    <s v="103"/>
    <s v="F"/>
    <n v="140"/>
    <s v="Mary's Beauty Salon"/>
    <s v="302 E. Houghton, West Branch MI 48661 US"/>
    <n v="0.82392411492765005"/>
    <s v="-11243"/>
    <s v="5"/>
    <d v="1899-12-30T12:40:41"/>
    <d v="1899-12-30T12:50:32"/>
    <n v="0"/>
    <n v="9.85"/>
    <s v="-84.2329042"/>
    <s v="44.275999"/>
    <n v="0.32102949161028199"/>
    <n v="0"/>
    <n v="0"/>
    <s v="105_Monday"/>
    <s v="105_Week4_Monday"/>
    <n v="1"/>
    <n v="0"/>
    <n v="141"/>
    <s v="103_Week4_Friday"/>
    <n v="27.355"/>
    <n v="20.516200000000001"/>
    <s v="NO"/>
    <s v="MTWRF"/>
    <s v="Yes"/>
    <s v="Yes"/>
    <s v="Y"/>
    <n v="0"/>
  </r>
  <r>
    <s v="11717"/>
    <s v="73438"/>
    <s v="0"/>
    <x v="3"/>
    <x v="3"/>
    <x v="1"/>
    <s v="23"/>
    <s v="103"/>
    <s v="F"/>
    <n v="141"/>
    <s v="BUCK'S COUNTRY COOKIN'"/>
    <s v="105 PLAZA DR, WEST BRANCH MI 48661 US"/>
    <n v="0.99512247368693296"/>
    <s v="-11244"/>
    <s v="7"/>
    <d v="1899-12-30T12:51:32"/>
    <d v="1899-12-30T13:03:46"/>
    <n v="0"/>
    <n v="12.233333333333334"/>
    <s v="-84.225457"/>
    <s v="44.276041"/>
    <n v="0.399512399141708"/>
    <n v="2"/>
    <n v="3.8461538461538498E-2"/>
    <s v="105_Monday"/>
    <s v="105_Week4_Monday"/>
    <n v="1"/>
    <n v="52"/>
    <n v="142"/>
    <s v="103_Week4_Friday"/>
    <n v="60.893700000000003"/>
    <n v="23.643699999999999"/>
    <s v="NO"/>
    <s v="MTRF"/>
    <s v="Yes"/>
    <s v="Yes"/>
    <s v="Y"/>
    <n v="52"/>
  </r>
  <r>
    <s v=""/>
    <m/>
    <m/>
    <x v="3"/>
    <x v="3"/>
    <x v="1"/>
    <s v=""/>
    <m/>
    <m/>
    <m/>
    <s v="Alpena Depot"/>
    <s v="120 E Herman St,, Alpena 49707 US"/>
    <n v="110.077322714031"/>
    <s v="-10638"/>
    <m/>
    <d v="1899-12-30T14:53:50"/>
    <d v="1899-12-30T14:53:50"/>
    <n v="0"/>
    <m/>
    <s v="-83.416387"/>
    <s v="45.0710235"/>
    <n v="97.223631291456599"/>
    <m/>
    <m/>
    <s v="105_Monday"/>
    <s v="105_Week4_Monday"/>
    <n v="20"/>
    <m/>
    <n v="1"/>
    <e v="#N/A"/>
    <m/>
    <m/>
    <m/>
    <m/>
    <s v="Yes"/>
    <s v="Yes"/>
    <m/>
    <m/>
  </r>
  <r>
    <s v="2104"/>
    <s v="70666"/>
    <s v="0"/>
    <x v="3"/>
    <x v="3"/>
    <x v="2"/>
    <s v="1"/>
    <s v="101"/>
    <s v="W"/>
    <n v="90"/>
    <s v="Sports Page Lounge"/>
    <s v="823 W. Chisholm St., Alpena MI 49707 US"/>
    <n v="4.3390088733285701"/>
    <s v="-11295"/>
    <s v="5"/>
    <d v="1899-12-30T06:04:20"/>
    <d v="1899-12-30T06:12:57"/>
    <n v="0"/>
    <n v="8.6166666666666671"/>
    <s v="-83.4415"/>
    <s v="45.06927"/>
    <n v="1.43780855813308"/>
    <n v="0"/>
    <n v="0"/>
    <s v="105_Thursday"/>
    <s v="105_Week4_Thursday"/>
    <n v="1"/>
    <n v="0"/>
    <n v="91"/>
    <s v="101_Week4_Wednesday"/>
    <n v="34.176200000000001"/>
    <n v="5.5736999999999997"/>
    <s v="NO"/>
    <s v="MTWRF"/>
    <s v="Yes"/>
    <s v="Yes"/>
    <s v="Y"/>
    <n v="0"/>
  </r>
  <r>
    <s v="2144"/>
    <s v="99152"/>
    <s v="8"/>
    <x v="3"/>
    <x v="3"/>
    <x v="2"/>
    <s v="2"/>
    <s v="101"/>
    <s v="R"/>
    <n v="1"/>
    <s v="ALPENA REGIONAL MEDICAL CENTER"/>
    <s v="1501 W. Chisholm, Alpena MI 49707 US"/>
    <n v="2.3213883172720702"/>
    <s v="-11296"/>
    <s v="8"/>
    <d v="1899-12-30T06:15:16"/>
    <d v="1899-12-30T06:28:13"/>
    <n v="0"/>
    <n v="12.954166666666667"/>
    <s v="-83.449542"/>
    <s v="45.077664"/>
    <n v="0.74924397336357995"/>
    <n v="0"/>
    <n v="0"/>
    <s v="105_Thursday"/>
    <s v="105_Week4_Thursday"/>
    <n v="5"/>
    <n v="0"/>
    <n v="2"/>
    <s v="101_Week4_Thursday"/>
    <n v="55.882739999999998"/>
    <n v="58.735999999999997"/>
    <s v="NO"/>
    <s v="MTWRF"/>
    <s v="Yes"/>
    <s v="Yes"/>
    <s v="Y"/>
    <n v="0"/>
  </r>
  <r>
    <s v="9987"/>
    <s v="73350"/>
    <s v="0"/>
    <x v="3"/>
    <x v="3"/>
    <x v="2"/>
    <s v="3"/>
    <s v="103"/>
    <s v="T"/>
    <n v="180"/>
    <s v="JIMMY JOHN'S SUBS"/>
    <s v="494 S RIPLEY, ALPENA MI 49707 US"/>
    <n v="6.5293848216533696"/>
    <s v="-11297"/>
    <s v="5"/>
    <d v="1899-12-30T06:34:45"/>
    <d v="1899-12-30T06:37:00"/>
    <n v="0"/>
    <n v="2.25"/>
    <s v="-83.453157"/>
    <s v="45.04733"/>
    <n v="2.5278265537301698"/>
    <n v="0"/>
    <n v="0"/>
    <s v="105_Thursday"/>
    <s v="105_Week4_Thursday"/>
    <n v="1"/>
    <n v="0"/>
    <n v="181"/>
    <s v="103_Week4_Tuesday"/>
    <n v="19.23"/>
    <n v="19.23"/>
    <s v="NO"/>
    <s v="MTWRF"/>
    <s v="Yes"/>
    <s v="Yes"/>
    <s v="Y"/>
    <n v="0"/>
  </r>
  <r>
    <s v="9948"/>
    <s v="73348"/>
    <s v="0"/>
    <x v="3"/>
    <x v="3"/>
    <x v="2"/>
    <s v="4"/>
    <s v="103"/>
    <s v="T"/>
    <n v="120"/>
    <s v="QSR OUTDOOR PRODUCTS"/>
    <s v="600 W CAMPBELL, ALPENA MI 49707 US"/>
    <n v="2.2049311082810199"/>
    <s v="-11298"/>
    <s v="6"/>
    <d v="1899-12-30T07:00:00"/>
    <d v="1899-12-30T07:16:48"/>
    <n v="20.7844535447657"/>
    <n v="16.8"/>
    <s v="-83.4534"/>
    <s v="45.05957"/>
    <n v="0.96396186628472902"/>
    <n v="0"/>
    <n v="0"/>
    <s v="105_Thursday"/>
    <s v="105_Week4_Thursday"/>
    <n v="1"/>
    <n v="0"/>
    <n v="121"/>
    <s v="103_Week4_Tuesday"/>
    <n v="40.945"/>
    <n v="40.945"/>
    <s v="NO"/>
    <s v="MTWRF"/>
    <s v="Yes"/>
    <s v="Yes"/>
    <s v="Y"/>
    <n v="0"/>
  </r>
  <r>
    <s v="2842"/>
    <s v="99152"/>
    <s v="7"/>
    <x v="3"/>
    <x v="3"/>
    <x v="2"/>
    <s v="5"/>
    <s v="103"/>
    <s v="T"/>
    <n v="62"/>
    <s v="LONG RAPIDS FAMILY CARE"/>
    <s v="393 LONG RAPIDS RD, ALPENA MI 49707 US"/>
    <n v="6.2487425450235596"/>
    <s v="-11299"/>
    <s v="5"/>
    <d v="1899-12-30T07:23:02"/>
    <d v="1899-12-30T07:33:48"/>
    <n v="0"/>
    <n v="10.766666666666667"/>
    <s v="-83.4642847"/>
    <s v="45.0774857"/>
    <n v="2.4009589992315798"/>
    <n v="0"/>
    <n v="0"/>
    <s v="105_Thursday"/>
    <s v="105_Week4_Thursday"/>
    <n v="1"/>
    <n v="0"/>
    <n v="63"/>
    <s v="103_Week4_Tuesday"/>
    <n v="22.5"/>
    <n v="33.99"/>
    <s v="NO"/>
    <s v="MTWRF"/>
    <s v="Yes"/>
    <s v="Yes"/>
    <s v="Y"/>
    <n v="0"/>
  </r>
  <r>
    <s v="2094"/>
    <s v="70655"/>
    <s v="0"/>
    <x v="3"/>
    <x v="3"/>
    <x v="2"/>
    <s v="6"/>
    <s v="101"/>
    <s v="W"/>
    <n v="140"/>
    <s v="19th Hole"/>
    <s v="1081 U.S.23 North, Alpena MI 49707 US"/>
    <n v="2.0082753337919699"/>
    <s v="-11300"/>
    <s v="5"/>
    <d v="1899-12-30T07:35:49"/>
    <d v="1899-12-30T08:02:12"/>
    <n v="0"/>
    <n v="26.383333333333333"/>
    <s v="-83.45743"/>
    <s v="45.086734"/>
    <n v="1.13265716827769"/>
    <n v="0"/>
    <n v="0"/>
    <s v="105_Thursday"/>
    <s v="105_Week4_Thursday"/>
    <n v="1"/>
    <n v="0"/>
    <n v="141"/>
    <s v="101_Week4_Wednesday"/>
    <n v="23.975000000000001"/>
    <n v="7.085"/>
    <s v="NO"/>
    <s v="MTWRF"/>
    <s v="Yes"/>
    <s v="Yes"/>
    <s v="Y"/>
    <n v="0"/>
  </r>
  <r>
    <s v="14188"/>
    <s v="99053"/>
    <s v="15"/>
    <x v="3"/>
    <x v="3"/>
    <x v="2"/>
    <s v="7"/>
    <s v="103"/>
    <s v="T"/>
    <n v="71"/>
    <s v="REN-TECH"/>
    <s v="181 N. INDUSTRIAL HWY, ALPENA MI 49707 US"/>
    <n v="2.4079075343906902"/>
    <s v="-11301"/>
    <s v="6"/>
    <d v="1899-12-30T08:04:36"/>
    <d v="1899-12-30T08:04:42"/>
    <n v="0"/>
    <n v="0.1"/>
    <s v="-83.45867"/>
    <s v="45.1050133"/>
    <n v="1.44040929739254"/>
    <n v="0"/>
    <n v="0"/>
    <s v="105_Thursday"/>
    <s v="105_Week4_Thursday"/>
    <n v="1"/>
    <n v="0"/>
    <n v="72"/>
    <s v="103_Week4_Tuesday"/>
    <n v="25.9"/>
    <n v="25.9"/>
    <s v="NO"/>
    <s v="MTWRF"/>
    <s v="Yes"/>
    <s v="Yes"/>
    <s v="Y"/>
    <n v="0"/>
  </r>
  <r>
    <s v="9605"/>
    <s v="99053"/>
    <s v="2"/>
    <x v="3"/>
    <x v="3"/>
    <x v="2"/>
    <s v="8"/>
    <s v="103"/>
    <s v="T"/>
    <n v="75"/>
    <s v="VP 4150, LLC"/>
    <s v="4150 US 23 N, ALPENA MI 49707 US"/>
    <n v="1.0747078713029601"/>
    <s v="-11302"/>
    <s v="5"/>
    <d v="1899-12-30T08:05:47"/>
    <d v="1899-12-30T08:31:19"/>
    <n v="0"/>
    <n v="25.533333333333335"/>
    <s v="-83.452195"/>
    <s v="45.1089713"/>
    <n v="0.55280254451424804"/>
    <n v="0"/>
    <n v="0"/>
    <s v="105_Thursday"/>
    <s v="105_Week4_Thursday"/>
    <n v="1"/>
    <n v="0"/>
    <n v="76"/>
    <s v="103_Week4_Tuesday"/>
    <n v="22.43"/>
    <n v="22.43"/>
    <s v="NO"/>
    <s v="MTWRF"/>
    <s v="Yes"/>
    <s v="Yes"/>
    <s v="Y"/>
    <n v="0"/>
  </r>
  <r>
    <s v="2143"/>
    <s v="70707"/>
    <s v="0"/>
    <x v="3"/>
    <x v="3"/>
    <x v="2"/>
    <s v="9"/>
    <s v="101"/>
    <s v="W"/>
    <n v="130"/>
    <s v="Steve's Repair Shop"/>
    <s v="1208 N. US-23, Alpena MI 49707 US"/>
    <n v="1.2946884371340299"/>
    <s v="-11303"/>
    <s v="6"/>
    <d v="1899-12-30T08:32:37"/>
    <d v="1899-12-30T08:55:17"/>
    <n v="0"/>
    <n v="22.666666666666668"/>
    <s v="-83.45718"/>
    <s v="45.0920783"/>
    <n v="1.18228653687467"/>
    <n v="0"/>
    <n v="0"/>
    <s v="105_Thursday"/>
    <s v="105_Week4_Thursday"/>
    <n v="1"/>
    <n v="0"/>
    <n v="131"/>
    <s v="101_Week4_Wednesday"/>
    <n v="17.5"/>
    <n v="17.5"/>
    <s v="NO"/>
    <s v="MTWRF"/>
    <s v="Yes"/>
    <s v="Yes"/>
    <s v="Y"/>
    <n v="0"/>
  </r>
  <r>
    <s v="1947"/>
    <s v="70497"/>
    <s v="0"/>
    <x v="3"/>
    <x v="3"/>
    <x v="2"/>
    <s v="10"/>
    <s v="103"/>
    <s v="T"/>
    <n v="69"/>
    <s v="Sally's Care Home - St.Onge"/>
    <s v="740 St. Onge 1400 US 23 S., Alpena MI 49707 US"/>
    <n v="1.31152511015534"/>
    <s v="-11304"/>
    <s v="6"/>
    <d v="1899-12-30T08:56:35"/>
    <d v="1899-12-30T09:03:20"/>
    <n v="0"/>
    <n v="6.75"/>
    <s v="-83.457022"/>
    <s v="45.08327"/>
    <n v="0.69943686725876597"/>
    <n v="0"/>
    <n v="0"/>
    <s v="105_Thursday"/>
    <s v="105_Week4_Thursday"/>
    <n v="1"/>
    <n v="0"/>
    <n v="70"/>
    <s v="103_Week4_Tuesday"/>
    <n v="18.41"/>
    <n v="18.41"/>
    <s v="NO"/>
    <s v="MTWRF"/>
    <s v="Yes"/>
    <s v="Yes"/>
    <s v="Y"/>
    <n v="0"/>
  </r>
  <r>
    <s v="2377"/>
    <s v="99047"/>
    <s v="3"/>
    <x v="3"/>
    <x v="3"/>
    <x v="2"/>
    <s v="11"/>
    <s v="101"/>
    <s v="W"/>
    <n v="140"/>
    <s v="Alp-Alcona C.U. (North)"/>
    <s v="1013 US-23 North P.O. Box 515, Alpena MI 49707 US"/>
    <n v="0.28473667986690998"/>
    <s v="-11305"/>
    <s v="6"/>
    <d v="1899-12-30T09:03:37"/>
    <d v="1899-12-30T09:21:06"/>
    <n v="0"/>
    <n v="17.483333333333334"/>
    <s v="-83.456318"/>
    <s v="45.083646"/>
    <n v="9.5810773319974701E-2"/>
    <n v="0"/>
    <n v="0"/>
    <s v="105_Thursday"/>
    <s v="105_Week4_Thursday"/>
    <n v="1"/>
    <n v="0"/>
    <n v="141"/>
    <s v="101_Week4_Wednesday"/>
    <n v="83.222499999999997"/>
    <n v="72.555000000000007"/>
    <s v="NO"/>
    <s v="MTWRF"/>
    <s v="Yes"/>
    <s v="Yes"/>
    <s v="Y"/>
    <n v="0"/>
  </r>
  <r>
    <s v="2146"/>
    <s v="99152"/>
    <s v="10"/>
    <x v="3"/>
    <x v="3"/>
    <x v="2"/>
    <s v="12"/>
    <s v="103"/>
    <s v="T"/>
    <n v="60"/>
    <s v="Alpena Orthopaedic Assoc."/>
    <s v="401 Long Rapids Plaza, Alpena MI 49707 US"/>
    <n v="2.6221785694360702"/>
    <s v="-11306"/>
    <s v="5"/>
    <d v="1899-12-30T09:23:44"/>
    <d v="1899-12-30T09:23:51"/>
    <n v="0"/>
    <n v="0.11666666666666667"/>
    <s v="-83.463378"/>
    <s v="45.078962"/>
    <n v="1.1145321056594799"/>
    <n v="0"/>
    <n v="0"/>
    <s v="105_Thursday"/>
    <s v="105_Week4_Thursday"/>
    <n v="1"/>
    <n v="0"/>
    <n v="61"/>
    <s v="103_Week4_Tuesday"/>
    <n v="18.045000000000002"/>
    <n v="32.518700000000003"/>
    <s v="NO"/>
    <s v="MTWRF"/>
    <s v="Yes"/>
    <s v="Yes"/>
    <s v="Y"/>
    <n v="0"/>
  </r>
  <r>
    <s v="2157"/>
    <s v="70723"/>
    <s v="0"/>
    <x v="3"/>
    <x v="3"/>
    <x v="2"/>
    <s v="13"/>
    <s v="101"/>
    <s v="W"/>
    <n v="150"/>
    <s v="THUNDER BAY ORAL SURGERY"/>
    <s v="114 ARBOR LANE, ALPENA MI 49707 US"/>
    <n v="2.0414136666804601"/>
    <s v="-11307"/>
    <s v="7"/>
    <d v="1899-12-30T09:25:53"/>
    <d v="1899-12-30T09:32:53"/>
    <n v="0"/>
    <n v="7"/>
    <s v="-83.461055"/>
    <s v="45.079742"/>
    <n v="0.541107234112987"/>
    <n v="0"/>
    <n v="0"/>
    <s v="105_Thursday"/>
    <s v="105_Week4_Thursday"/>
    <n v="1"/>
    <n v="3"/>
    <n v="151"/>
    <s v="101_Week4_Wednesday"/>
    <n v="107.6862"/>
    <n v="104.9075"/>
    <s v="NO"/>
    <s v="MTWRF"/>
    <s v="Yes"/>
    <s v="Yes"/>
    <s v="Y"/>
    <n v="3"/>
  </r>
  <r>
    <s v="1991"/>
    <s v="70543"/>
    <s v="0"/>
    <x v="3"/>
    <x v="3"/>
    <x v="2"/>
    <s v="14"/>
    <s v="101"/>
    <s v="W"/>
    <n v="270"/>
    <s v="Standard Provision"/>
    <s v="1505 Green Haven Ln, Alpena MI 49707 US"/>
    <n v="9.2774186376482195"/>
    <s v="-11308"/>
    <s v="6"/>
    <d v="1899-12-30T09:42:10"/>
    <d v="1899-12-30T09:49:01"/>
    <n v="0"/>
    <n v="6.8500000000000005"/>
    <s v="-83.478983"/>
    <s v="45.051613"/>
    <n v="4.2216720512987003"/>
    <n v="0"/>
    <n v="0"/>
    <s v="105_Thursday"/>
    <s v="105_Week4_Thursday"/>
    <n v="1"/>
    <n v="0"/>
    <n v="271"/>
    <s v="101_Week4_Wednesday"/>
    <n v="22.035"/>
    <n v="37.115000000000002"/>
    <s v="NO"/>
    <s v="MTWRF"/>
    <s v="Yes"/>
    <s v="Yes"/>
    <s v="Y"/>
    <n v="0"/>
  </r>
  <r>
    <s v="2153"/>
    <s v="99052"/>
    <s v="8"/>
    <x v="3"/>
    <x v="3"/>
    <x v="2"/>
    <s v="15"/>
    <s v="103"/>
    <s v="T"/>
    <n v="330"/>
    <s v="APS LINCOLN ELEMENTARY SCHOOL"/>
    <s v="2373 Gordon Rd., Alpena MI 49707 US"/>
    <n v="2.8196505270898302"/>
    <s v="-11309"/>
    <s v="5"/>
    <d v="1899-12-30T09:51:50"/>
    <d v="1899-12-30T09:51:58"/>
    <n v="0"/>
    <n v="0.13333333333333333"/>
    <s v="-83.466161"/>
    <s v="45.036612"/>
    <n v="1.82279859477314"/>
    <n v="0"/>
    <n v="0"/>
    <s v="105_Thursday"/>
    <s v="105_Week4_Thursday"/>
    <n v="1"/>
    <n v="0"/>
    <n v="331"/>
    <s v="103_Week4_Tuesday"/>
    <n v="28.585000000000001"/>
    <n v="18.4862"/>
    <s v="NO"/>
    <s v="MTWRF"/>
    <s v="Yes"/>
    <s v="Yes"/>
    <s v="Y"/>
    <n v="0"/>
  </r>
  <r>
    <s v="2150"/>
    <s v="99052"/>
    <s v="3"/>
    <x v="3"/>
    <x v="3"/>
    <x v="2"/>
    <s v="16"/>
    <s v="103"/>
    <s v="T"/>
    <n v="61"/>
    <s v="APS OXBOW SCHOOL"/>
    <s v="2373 Gordon Rd., Alpena MI 49707 US"/>
    <n v="0"/>
    <s v="-11310"/>
    <s v="6"/>
    <d v="1899-12-30T09:51:58"/>
    <d v="1899-12-30T09:52:19"/>
    <n v="0"/>
    <n v="0.35000000000000003"/>
    <s v="-83.466161"/>
    <s v="45.036612"/>
    <m/>
    <n v="0"/>
    <n v="0"/>
    <s v="105_Thursday"/>
    <s v="105_Week4_Thursday"/>
    <n v="1"/>
    <n v="0"/>
    <n v="62"/>
    <s v="103_Week4_Tuesday"/>
    <n v="9.14"/>
    <n v="20.261199999999999"/>
    <s v="NO"/>
    <s v="MTWRF"/>
    <s v="Yes"/>
    <s v="Yes"/>
    <s v="Y"/>
    <n v="0"/>
  </r>
  <r>
    <s v="2576"/>
    <s v="71172"/>
    <s v="0"/>
    <x v="3"/>
    <x v="3"/>
    <x v="2"/>
    <s v="17"/>
    <s v="105"/>
    <s v="W"/>
    <n v="430"/>
    <s v="Glennie Tavern"/>
    <s v="3229 E. State Rd., Glennie MI 48737 US"/>
    <n v="50.514707287773497"/>
    <s v="-11311"/>
    <s v="7"/>
    <d v="1899-12-30T10:42:50"/>
    <d v="1899-12-30T10:52:24"/>
    <n v="0"/>
    <n v="9.5750000000000011"/>
    <s v="-83.725416"/>
    <s v="44.561178"/>
    <n v="49.959304798669301"/>
    <n v="0"/>
    <n v="0"/>
    <s v="105_Thursday"/>
    <s v="105_Week4_Thursday"/>
    <n v="1"/>
    <n v="0"/>
    <n v="431"/>
    <s v="105_Week4_Wednesday"/>
    <n v="102.77119999999999"/>
    <n v="86.587500000000006"/>
    <s v="NO"/>
    <s v="MTWRF"/>
    <s v="No"/>
    <s v="Yes"/>
    <s v="Y"/>
    <n v="0"/>
  </r>
  <r>
    <s v="2572"/>
    <s v="99126"/>
    <s v="6"/>
    <x v="3"/>
    <x v="3"/>
    <x v="2"/>
    <s v="18"/>
    <s v="105"/>
    <s v="W"/>
    <n v="410"/>
    <s v="Glennie Ace Hardware"/>
    <s v="3280 State Rd., Glennie MI 48737 US"/>
    <n v="0.19069483876228299"/>
    <s v="-11312"/>
    <s v="7"/>
    <d v="1899-12-30T10:52:36"/>
    <d v="1899-12-30T10:56:57"/>
    <n v="0"/>
    <n v="4.3416666666666668"/>
    <s v="-83.725294"/>
    <s v="44.559703"/>
    <n v="8.8441025803032397E-2"/>
    <n v="0"/>
    <n v="0"/>
    <s v="105_Thursday"/>
    <s v="105_Week4_Thursday"/>
    <n v="1"/>
    <n v="0"/>
    <n v="411"/>
    <s v="105_Week4_Wednesday"/>
    <n v="10.51"/>
    <n v="13.8325"/>
    <s v="NO"/>
    <s v="MTWRF"/>
    <s v="No"/>
    <s v="Yes"/>
    <s v="Y"/>
    <n v="0"/>
  </r>
  <r>
    <s v="9311"/>
    <s v="73294"/>
    <s v="0"/>
    <x v="3"/>
    <x v="3"/>
    <x v="2"/>
    <s v="19"/>
    <s v="105"/>
    <s v="W"/>
    <n v="386"/>
    <s v="EAGLE RIDGE GOLF COURSE"/>
    <s v="3501 STATE RD, GLENNIE MI 48737 US"/>
    <n v="0.70715045183896996"/>
    <s v="-11313"/>
    <s v="7"/>
    <d v="1899-12-30T10:57:39"/>
    <d v="1899-12-30T11:07:20"/>
    <n v="0"/>
    <n v="9.683574621414877"/>
    <s v="-83.721237"/>
    <s v="44.553344"/>
    <n v="0.484418444073344"/>
    <n v="0"/>
    <n v="0"/>
    <s v="105_Thursday"/>
    <s v="105_Week4_Thursday"/>
    <n v="1"/>
    <n v="0"/>
    <n v="387"/>
    <s v="105_Week4_Wednesday"/>
    <n v="86.68"/>
    <n v="0"/>
    <s v="NO"/>
    <s v="MTWRF"/>
    <s v="No"/>
    <s v="Yes"/>
    <s v="Y"/>
    <n v="0"/>
  </r>
  <r>
    <s v="10893"/>
    <s v="73392"/>
    <s v="0"/>
    <x v="3"/>
    <x v="3"/>
    <x v="2"/>
    <s v="20"/>
    <s v="105"/>
    <s v="W"/>
    <n v="381"/>
    <s v="DOCKSIDE MARINA"/>
    <s v="4320 STATE RD, GLENNIE MI 48737 US"/>
    <n v="1.9035713654011499"/>
    <s v="-11314"/>
    <s v="0"/>
    <d v="1899-12-30T11:09:14"/>
    <d v="1899-12-30T11:18:55"/>
    <n v="0"/>
    <n v="9.683574621414877"/>
    <s v="-83.697923"/>
    <s v="44.533168"/>
    <n v="1.8968955702699"/>
    <n v="0"/>
    <n v="0"/>
    <s v="105_Thursday"/>
    <s v="105_Week4_Thursday"/>
    <n v="1"/>
    <n v="0"/>
    <n v="382"/>
    <s v="105_Week4_Wednesday"/>
    <n v="20.606200000000001"/>
    <n v="0"/>
    <s v="NO"/>
    <s v="MTWRF"/>
    <s v="No"/>
    <s v="Yes"/>
    <s v="Y"/>
    <n v="0"/>
  </r>
  <r>
    <s v="2574"/>
    <s v="99062"/>
    <s v="119"/>
    <x v="3"/>
    <x v="3"/>
    <x v="2"/>
    <s v="21"/>
    <s v="105"/>
    <s v="W"/>
    <n v="420"/>
    <s v="ROGER'S FOOD PRIDE 4505"/>
    <s v="3257 State Rd., Glennie MI 48737 US"/>
    <n v="3.0433086194098"/>
    <s v="-11315"/>
    <s v="7"/>
    <d v="1899-12-30T11:21:58"/>
    <d v="1899-12-30T11:30:20"/>
    <n v="0"/>
    <n v="8.375"/>
    <s v="-83.724404"/>
    <s v="44.56014"/>
    <n v="2.4950210017279102"/>
    <n v="3"/>
    <n v="5.7692307692307702E-2"/>
    <s v="105_Thursday"/>
    <s v="105_Week4_Thursday"/>
    <n v="1"/>
    <n v="11"/>
    <n v="421"/>
    <s v="105_Week4_Wednesday"/>
    <n v="23.94"/>
    <n v="32.979999999999997"/>
    <s v="NO"/>
    <s v="MTWRF"/>
    <s v="No"/>
    <s v="Yes"/>
    <s v="Y"/>
    <n v="11"/>
  </r>
  <r>
    <s v="14827"/>
    <s v="99161"/>
    <s v="00119"/>
    <x v="3"/>
    <x v="3"/>
    <x v="2"/>
    <s v="22"/>
    <s v="105"/>
    <s v="W"/>
    <n v="1"/>
    <s v="ROGERS FOOD PRIDE 4505 F. A."/>
    <s v="3257 STATE RD, GLENNIE MI 48737 US"/>
    <n v="0"/>
    <s v="-11316"/>
    <s v="7 "/>
    <d v="1899-12-30T11:30:20"/>
    <d v="1899-12-30T11:40:01"/>
    <n v="0"/>
    <n v="9.683574621414877"/>
    <s v="-83.724404"/>
    <s v="44.56014"/>
    <m/>
    <n v="0"/>
    <n v="0"/>
    <s v="105_Thursday"/>
    <s v="105_Week4_Thursday"/>
    <n v="1"/>
    <n v="0"/>
    <n v="2"/>
    <s v="105_Week4_Wednesday"/>
    <n v="0"/>
    <n v="0"/>
    <s v="NO"/>
    <s v="MTWRF"/>
    <s v="No"/>
    <s v="Yes"/>
    <s v="Y"/>
    <n v="0"/>
  </r>
  <r>
    <s v="2022"/>
    <s v="99046"/>
    <s v="9"/>
    <x v="3"/>
    <x v="3"/>
    <x v="2"/>
    <s v="23"/>
    <s v="105"/>
    <s v="M"/>
    <n v="0"/>
    <s v="Alpena Oil - Mio"/>
    <s v="222 MORENCI AVE., Mio MI 48647 US"/>
    <n v="33.155338341370197"/>
    <s v="-11317"/>
    <s v="6"/>
    <d v="1899-12-30T12:13:10"/>
    <d v="1899-12-30T12:23:08"/>
    <n v="0"/>
    <n v="9.9749999999999996"/>
    <s v="-84.130463"/>
    <s v="44.650409"/>
    <n v="27.214397442949899"/>
    <n v="0"/>
    <n v="0"/>
    <s v="105_Thursday"/>
    <s v="105_Week4_Thursday"/>
    <n v="1"/>
    <n v="0"/>
    <n v="1"/>
    <s v="105_Week4_Monday"/>
    <n v="131.94749999999999"/>
    <n v="129.21369999999999"/>
    <s v="NO"/>
    <s v="MTWRF"/>
    <s v="No"/>
    <s v="Yes"/>
    <s v="Y"/>
    <n v="0"/>
  </r>
  <r>
    <s v="2832"/>
    <s v="99082"/>
    <s v="11"/>
    <x v="3"/>
    <x v="3"/>
    <x v="2"/>
    <s v="24"/>
    <s v="103"/>
    <s v="F"/>
    <n v="255"/>
    <s v="Sunrise Convenience Store #28"/>
    <s v="300 S Morenci, Mio MI 48647 US"/>
    <n v="0.14136145077645801"/>
    <s v="-11318"/>
    <s v="7"/>
    <d v="1899-12-30T12:23:17"/>
    <d v="1899-12-30T12:46:38"/>
    <n v="0"/>
    <n v="23.341666666666669"/>
    <s v="-84.130555"/>
    <s v="44.649682"/>
    <n v="2.4112347848522699E-2"/>
    <n v="0"/>
    <n v="0"/>
    <s v="105_Thursday"/>
    <s v="105_Week4_Thursday"/>
    <n v="1"/>
    <n v="0"/>
    <n v="256"/>
    <s v="103_Week4_Friday"/>
    <n v="65.31"/>
    <n v="42.018700000000003"/>
    <s v="NO"/>
    <s v="MTWRF"/>
    <s v="Yes"/>
    <s v="Yes"/>
    <s v="Y"/>
    <n v="0"/>
  </r>
  <r>
    <s v="2705"/>
    <s v="71308"/>
    <s v="0"/>
    <x v="3"/>
    <x v="3"/>
    <x v="2"/>
    <s v="25"/>
    <s v="103"/>
    <s v="F"/>
    <n v="257"/>
    <s v="Mike's Auto &amp; Glass"/>
    <s v="525 S. Morenci Ave P.O.Box 532, Mio MI 48647 US"/>
    <n v="0.74990241788327705"/>
    <s v="-11319"/>
    <s v="7"/>
    <d v="1899-12-30T12:47:23"/>
    <d v="1899-12-30T13:01:41"/>
    <n v="0"/>
    <n v="14.308333333333334"/>
    <s v="-84.129617"/>
    <s v="44.646595"/>
    <n v="0.29760203611962099"/>
    <n v="13"/>
    <n v="0.25"/>
    <s v="105_Thursday"/>
    <s v="105_Week4_Thursday"/>
    <n v="1"/>
    <n v="88"/>
    <n v="258"/>
    <s v="103_Week4_Friday"/>
    <n v="45.134999999999998"/>
    <n v="48.651200000000003"/>
    <s v="NO"/>
    <s v="MTWRF"/>
    <s v="Yes"/>
    <s v="Yes"/>
    <s v="Y"/>
    <n v="88"/>
  </r>
  <r>
    <s v="13053"/>
    <s v="99161"/>
    <s v="115"/>
    <x v="3"/>
    <x v="3"/>
    <x v="2"/>
    <s v="26"/>
    <s v="103"/>
    <s v="F"/>
    <n v="1"/>
    <s v="FAMILY FARE #1508 FIRST AID"/>
    <s v="305 MORENCI POB 549, MIO MI 48647 US"/>
    <n v="1.64344253204763"/>
    <s v="-11320"/>
    <s v="7"/>
    <d v="1899-12-30T13:03:20"/>
    <d v="1899-12-30T13:13:01"/>
    <n v="0"/>
    <n v="9.683574621414877"/>
    <s v="-84.1309335"/>
    <s v="44.6548057"/>
    <n v="0.65876062249968004"/>
    <n v="0"/>
    <m/>
    <s v="105_Thursday"/>
    <s v="105_Week4_Thursday"/>
    <n v="1"/>
    <n v="0"/>
    <n v="2"/>
    <s v="103_Week4_Friday"/>
    <n v="0"/>
    <n v="0"/>
    <s v="NO"/>
    <s v="MTWRF"/>
    <s v="Yes"/>
    <s v="Yes"/>
    <s v="Y"/>
    <n v="0"/>
  </r>
  <r>
    <s v="2702"/>
    <s v="99061"/>
    <s v="115"/>
    <x v="3"/>
    <x v="3"/>
    <x v="2"/>
    <s v="27"/>
    <s v="103"/>
    <s v="F"/>
    <n v="260"/>
    <s v="FAMILY FARE #1508"/>
    <s v="305 MORENCI PO BOX 549, MIO MI 48647 US"/>
    <n v="0"/>
    <s v="-11321"/>
    <s v="7"/>
    <d v="1899-12-30T13:13:01"/>
    <d v="1899-12-30T13:32:30"/>
    <n v="0"/>
    <n v="19.483333333333334"/>
    <s v="-84.1309335"/>
    <s v="44.6548057"/>
    <m/>
    <n v="5"/>
    <n v="9.4339622641509399E-2"/>
    <s v="105_Thursday"/>
    <s v="105_Week4_Thursday"/>
    <n v="1"/>
    <n v="24"/>
    <n v="261"/>
    <s v="103_Week4_Friday"/>
    <n v="80.082499999999996"/>
    <n v="84.447500000000005"/>
    <s v="NO"/>
    <s v="MTWRF"/>
    <s v="Yes"/>
    <s v="Yes"/>
    <s v="Y"/>
    <n v="24"/>
  </r>
  <r>
    <s v="2710"/>
    <s v="71313"/>
    <s v="0"/>
    <x v="3"/>
    <x v="3"/>
    <x v="2"/>
    <s v="28"/>
    <s v="103"/>
    <s v="F"/>
    <n v="280"/>
    <s v="Dwaynes Precision Collison"/>
    <s v="33 W. Troyer, Mio MI 48647 US"/>
    <n v="2.6786792259663299"/>
    <s v="-11322"/>
    <s v="7"/>
    <d v="1899-12-30T13:35:11"/>
    <d v="1899-12-30T13:48:49"/>
    <n v="0"/>
    <n v="13.633333333333333"/>
    <s v="-84.1312282"/>
    <s v="44.6824097"/>
    <n v="1.9562119949688399"/>
    <n v="3"/>
    <n v="5.6603773584905703E-2"/>
    <s v="105_Thursday"/>
    <s v="105_Week4_Thursday"/>
    <n v="1"/>
    <n v="11"/>
    <n v="281"/>
    <s v="103_Week4_Friday"/>
    <n v="35"/>
    <n v="43.891199999999998"/>
    <s v="NO"/>
    <s v="MTWRF"/>
    <s v="Yes"/>
    <s v="Yes"/>
    <s v="Y"/>
    <n v="11"/>
  </r>
  <r>
    <s v="14308"/>
    <s v="73513"/>
    <s v="0"/>
    <x v="3"/>
    <x v="3"/>
    <x v="2"/>
    <s v="29"/>
    <s v="103"/>
    <s v="F"/>
    <n v="1"/>
    <s v="THE FARM KITCHEN"/>
    <s v="50 W. KITTLE ROAD, MIO MI 48647 US"/>
    <n v="1.06428345292807"/>
    <s v="-11323"/>
    <s v="7"/>
    <d v="1899-12-30T13:49:53"/>
    <d v="1899-12-30T13:56:23"/>
    <n v="0"/>
    <n v="6.5"/>
    <s v="-84.130544"/>
    <s v="44.695983"/>
    <n v="0.94570407966496295"/>
    <n v="0"/>
    <n v="0"/>
    <s v="105_Thursday"/>
    <s v="105_Week4_Thursday"/>
    <n v="1"/>
    <n v="0"/>
    <n v="2"/>
    <s v="103_Week4_Friday"/>
    <n v="57.454999999999998"/>
    <n v="48.17"/>
    <s v="NO"/>
    <s v="MTWRF"/>
    <s v="Yes"/>
    <s v="Yes"/>
    <s v="Y"/>
    <n v="0"/>
  </r>
  <r>
    <s v="14389"/>
    <s v="73404"/>
    <s v="7"/>
    <x v="3"/>
    <x v="3"/>
    <x v="2"/>
    <s v="30"/>
    <s v="103"/>
    <s v="F"/>
    <n v="1"/>
    <s v="THUNDER BAY HEALTH-FAIRVIEW"/>
    <s v="1910 E. MILLER RD., FAIRVIEW MI 48621 US"/>
    <n v="6.1979820523411"/>
    <s v="-11324"/>
    <s v="7"/>
    <d v="1899-12-30T14:02:34"/>
    <d v="1899-12-30T14:05:49"/>
    <n v="0"/>
    <n v="3.2416666666666667"/>
    <s v="-84.0545117"/>
    <s v="44.7245917"/>
    <n v="5.5460222395897301"/>
    <n v="0"/>
    <n v="0"/>
    <s v="105_Thursday"/>
    <s v="105_Week4_Thursday"/>
    <n v="1"/>
    <n v="0"/>
    <n v="2"/>
    <s v="103_Week4_Friday"/>
    <n v="47.41"/>
    <n v="47.41"/>
    <s v="NO"/>
    <s v="MTWRF"/>
    <s v="Yes"/>
    <s v="Yes"/>
    <s v="Y"/>
    <n v="0"/>
  </r>
  <r>
    <s v="11690"/>
    <s v="99080"/>
    <s v="8"/>
    <x v="3"/>
    <x v="3"/>
    <x v="2"/>
    <s v="31"/>
    <s v="103"/>
    <s v="F"/>
    <n v="348"/>
    <s v="MERCANTILE BANK"/>
    <s v="1979 E. MILLER RD, FAIRVIEW MI 48621 US"/>
    <n v="0.22908478975296001"/>
    <s v="-11325"/>
    <s v="5"/>
    <d v="1899-12-30T14:06:03"/>
    <d v="1899-12-30T14:10:52"/>
    <n v="0"/>
    <n v="4.8166666666666664"/>
    <s v="-84.051966"/>
    <s v="44.725372"/>
    <n v="0.12530680634552799"/>
    <n v="0"/>
    <n v="0"/>
    <s v="105_Thursday"/>
    <s v="105_Week4_Thursday"/>
    <n v="1"/>
    <n v="0"/>
    <n v="349"/>
    <s v="103_Week4_Friday"/>
    <n v="9.9250000000000007"/>
    <n v="15.2"/>
    <s v="NO"/>
    <s v="MTWRF"/>
    <s v="Yes"/>
    <s v="Yes"/>
    <s v="Y"/>
    <n v="0"/>
  </r>
  <r>
    <s v="2743"/>
    <s v="71346"/>
    <s v="0"/>
    <x v="3"/>
    <x v="3"/>
    <x v="2"/>
    <s v="32"/>
    <s v="103"/>
    <s v="F"/>
    <n v="349"/>
    <s v="CLIFF'S FAIRVIEW GARAGE"/>
    <s v="1998 E. MILLER RD. PO BOX 224, FAIRVIEW MI 48621 US"/>
    <n v="9.7877634689211804E-2"/>
    <s v="-11326"/>
    <s v="7"/>
    <d v="1899-12-30T14:10:58"/>
    <d v="1899-12-30T14:29:45"/>
    <n v="0"/>
    <n v="18.783333333333335"/>
    <s v="-84.05088"/>
    <s v="44.724851"/>
    <n v="5.3539923810684502E-2"/>
    <n v="13"/>
    <n v="0.23214285714285701"/>
    <s v="105_Thursday"/>
    <s v="105_Week4_Thursday"/>
    <n v="1"/>
    <n v="57"/>
    <n v="350"/>
    <s v="103_Week4_Friday"/>
    <n v="42.645000000000003"/>
    <n v="60.356200000000001"/>
    <s v="NO"/>
    <s v="MTWRF"/>
    <s v="Yes"/>
    <s v="Yes"/>
    <s v="Y"/>
    <n v="57"/>
  </r>
  <r>
    <s v="2739"/>
    <s v="71342"/>
    <s v="0"/>
    <x v="3"/>
    <x v="3"/>
    <x v="2"/>
    <s v="33"/>
    <s v="105"/>
    <s v="W"/>
    <n v="60"/>
    <s v="Fairview Enterprises"/>
    <s v="4701 E MILLER RD M-72, Fairview MI 48621 US"/>
    <n v="5.5687366481870404"/>
    <s v="-11327"/>
    <s v="0"/>
    <d v="1899-12-30T14:35:19"/>
    <d v="1899-12-30T15:08:57"/>
    <n v="0"/>
    <n v="33.633333333333333"/>
    <s v="-83.941707904955"/>
    <s v="44.7211911139216"/>
    <n v="5.5655029830803597"/>
    <n v="0"/>
    <n v="0"/>
    <s v="105_Thursday"/>
    <s v="105_Week4_Thursday"/>
    <n v="1"/>
    <n v="0"/>
    <n v="61"/>
    <s v="105_Week4_Wednesday"/>
    <n v="106.17619999999999"/>
    <n v="56.067500000000003"/>
    <s v="NO"/>
    <s v="MTWRF"/>
    <s v="No"/>
    <s v="Yes"/>
    <s v="Y"/>
    <n v="0"/>
  </r>
  <r>
    <s v="14652"/>
    <s v="73529"/>
    <s v="0"/>
    <x v="3"/>
    <x v="3"/>
    <x v="2"/>
    <s v="34"/>
    <s v="103"/>
    <s v="T"/>
    <n v="80"/>
    <s v="TOTALLY KIDS DAYCARE"/>
    <s v="2884 M-32 WEST, ALPENA MI 49707 US"/>
    <n v="41.298214990645597"/>
    <s v="-11328"/>
    <s v="5"/>
    <d v="1899-12-30T15:50:15"/>
    <d v="1899-12-30T16:06:44"/>
    <n v="0"/>
    <n v="16.483333333333334"/>
    <s v="-83.5103946427018"/>
    <s v="45.06146178497"/>
    <n v="44.1096841173051"/>
    <n v="0"/>
    <n v="0"/>
    <s v="105_Thursday"/>
    <s v="105_Week4_Thursday"/>
    <n v="1"/>
    <n v="0"/>
    <n v="81"/>
    <s v="103_Week4_Tuesday"/>
    <n v="22.71"/>
    <n v="22.71"/>
    <s v="NO"/>
    <s v="MTWRF"/>
    <s v="Yes"/>
    <s v="Yes"/>
    <s v="Y"/>
    <n v="0"/>
  </r>
  <r>
    <s v="2092"/>
    <s v="99047"/>
    <s v="5"/>
    <x v="3"/>
    <x v="3"/>
    <x v="2"/>
    <s v="35"/>
    <s v="101"/>
    <s v="W"/>
    <n v="269"/>
    <s v="Alp-Alcona C.U.(Bagley)"/>
    <s v="1100 S. Bagley St. P.O. Box 515, Alpena MI 49707 US"/>
    <n v="3.08709549345076"/>
    <s v="-11329"/>
    <s v="6"/>
    <d v="1899-12-30T16:09:49"/>
    <d v="1899-12-30T16:36:35"/>
    <n v="0"/>
    <n v="26.766666666666666"/>
    <s v="-83.471956"/>
    <s v="45.059347"/>
    <n v="2.07064074424349"/>
    <n v="0"/>
    <n v="0"/>
    <s v="105_Thursday"/>
    <s v="105_Week4_Thursday"/>
    <n v="1"/>
    <n v="0"/>
    <n v="270"/>
    <s v="101_Week4_Wednesday"/>
    <n v="128.535"/>
    <n v="71.546199999999999"/>
    <s v="NO"/>
    <s v="MTWRF"/>
    <s v="Yes"/>
    <s v="Yes"/>
    <s v="Y"/>
    <n v="0"/>
  </r>
  <r>
    <s v="2854"/>
    <s v="73063"/>
    <s v="5"/>
    <x v="3"/>
    <x v="3"/>
    <x v="2"/>
    <s v="36"/>
    <s v="101"/>
    <s v="W"/>
    <n v="275"/>
    <s v="A.H.C. ADMINISTRATIVE ANNEX"/>
    <s v="1035 WASHINGTON BLVD, ALPENA MI 49707 US"/>
    <n v="1.9558232016861401"/>
    <s v="-11330"/>
    <s v="6"/>
    <d v="1899-12-30T16:38:32"/>
    <d v="1899-12-30T16:49:48"/>
    <n v="0"/>
    <n v="11.266666666666667"/>
    <s v="-83.4554096"/>
    <s v="45.0619247"/>
    <n v="1.0095180190697599"/>
    <n v="0"/>
    <n v="0"/>
    <s v="105_Thursday"/>
    <s v="105_Week4_Thursday"/>
    <n v="1"/>
    <n v="0"/>
    <n v="276"/>
    <s v="101_Week4_Wednesday"/>
    <n v="50.76"/>
    <n v="50.76"/>
    <s v="NO"/>
    <s v="MTWRF"/>
    <s v="Yes"/>
    <s v="Yes"/>
    <s v="Y"/>
    <n v="0"/>
  </r>
  <r>
    <s v=""/>
    <m/>
    <m/>
    <x v="3"/>
    <x v="3"/>
    <x v="2"/>
    <s v=""/>
    <m/>
    <m/>
    <m/>
    <s v="Alpena Depot"/>
    <s v="120 E Herman St,, Alpena 49707 US"/>
    <n v="5.7323472667485502"/>
    <s v="-10710"/>
    <m/>
    <d v="1899-12-30T16:55:32"/>
    <d v="1899-12-30T16:55:32"/>
    <n v="0"/>
    <m/>
    <s v="-83.416387"/>
    <s v="45.0710235"/>
    <n v="2.1780526774935001"/>
    <m/>
    <m/>
    <s v="105_Thursday"/>
    <s v="105_Week4_Thursday"/>
    <n v="20"/>
    <m/>
    <n v="1"/>
    <e v="#N/A"/>
    <m/>
    <m/>
    <m/>
    <m/>
    <s v="Yes"/>
    <s v="Yes"/>
    <m/>
    <m/>
  </r>
  <r>
    <s v="2144"/>
    <s v="99152"/>
    <s v="8"/>
    <x v="3"/>
    <x v="3"/>
    <x v="3"/>
    <s v="1"/>
    <s v="101"/>
    <s v="T"/>
    <n v="1"/>
    <s v="ALPENA REGIONAL MEDICAL CENTER"/>
    <s v="1501 W. Chisholm, Alpena MI 49707 US"/>
    <n v="6.6603971887379902"/>
    <s v="-11245"/>
    <s v="8"/>
    <d v="1899-12-30T06:06:39"/>
    <d v="1899-12-30T06:19:36"/>
    <n v="0"/>
    <n v="12.954166666666667"/>
    <s v="-83.449542"/>
    <s v="45.077664"/>
    <n v="2.18705253149666"/>
    <n v="0"/>
    <n v="0"/>
    <s v="105_Tuesday"/>
    <s v="105_Week4_Tuesday"/>
    <n v="5"/>
    <n v="0"/>
    <n v="2"/>
    <s v="101_Week4_Tuesday"/>
    <n v="55.882739999999998"/>
    <n v="58.735999999999997"/>
    <s v="NO"/>
    <s v="MTWRF"/>
    <s v="Yes"/>
    <s v="Yes"/>
    <s v="Y"/>
    <n v="0"/>
  </r>
  <r>
    <s v="2698"/>
    <s v="71301"/>
    <s v="0"/>
    <x v="3"/>
    <x v="3"/>
    <x v="3"/>
    <s v="2"/>
    <s v="103"/>
    <s v="F"/>
    <n v="210"/>
    <s v="Luzerne Express"/>
    <s v="3535 W. Park (M-72), Luzerne MI 48636 US"/>
    <n v="74.604098699986906"/>
    <s v="-11246"/>
    <s v="7"/>
    <d v="1899-12-30T07:34:13"/>
    <d v="1899-12-30T07:50:04"/>
    <n v="0"/>
    <n v="15.85"/>
    <s v="-84.2729145"/>
    <s v="44.61523"/>
    <n v="71.220055249223606"/>
    <n v="0"/>
    <n v="0"/>
    <s v="105_Tuesday"/>
    <s v="105_Week4_Tuesday"/>
    <n v="1"/>
    <n v="0"/>
    <n v="211"/>
    <s v="103_Week4_Friday"/>
    <n v="214.59620000000001"/>
    <n v="203.15620000000001"/>
    <s v="NO"/>
    <s v="MTWRF"/>
    <s v="Yes"/>
    <s v="Yes"/>
    <s v="Y"/>
    <n v="0"/>
  </r>
  <r>
    <s v="2415"/>
    <s v="99058"/>
    <s v="15"/>
    <x v="3"/>
    <x v="3"/>
    <x v="3"/>
    <s v="3"/>
    <s v="105"/>
    <s v="W"/>
    <n v="65"/>
    <s v="Forwards - St. Helen"/>
    <s v="2007 N. M-36 St. 219 N. Front St., St. Helen MI 48656 US"/>
    <n v="26.557400628924398"/>
    <s v="-11247"/>
    <s v="7"/>
    <d v="1899-12-30T08:16:37"/>
    <d v="1899-12-30T08:27:58"/>
    <n v="0"/>
    <n v="11.35"/>
    <s v="-84.410567"/>
    <s v="44.363756"/>
    <n v="24.414156112886001"/>
    <n v="0"/>
    <n v="0"/>
    <s v="105_Tuesday"/>
    <s v="105_Week4_Tuesday"/>
    <n v="1"/>
    <n v="0"/>
    <n v="66"/>
    <s v="105_Week4_Wednesday"/>
    <n v="41.86"/>
    <n v="48.588700000000003"/>
    <s v="NO"/>
    <s v="MTWRF"/>
    <s v="No"/>
    <s v="Yes"/>
    <s v="Y"/>
    <n v="0"/>
  </r>
  <r>
    <s v="11691"/>
    <s v="99080"/>
    <s v="0"/>
    <x v="3"/>
    <x v="3"/>
    <x v="3"/>
    <s v="4"/>
    <s v="105"/>
    <s v="W"/>
    <n v="70"/>
    <s v="MERCANTILE BANK"/>
    <s v="1990 N ST HELEN RD, ST HELEN MI 48656 US"/>
    <n v="0.132212519645691"/>
    <s v="-11248"/>
    <s v="6"/>
    <d v="1899-12-30T09:00:00"/>
    <d v="1899-12-30T09:04:46"/>
    <n v="31.891724292188901"/>
    <n v="4.7750000000000004"/>
    <s v="-84.409618"/>
    <s v="44.363218"/>
    <n v="4.7226380173897499E-2"/>
    <n v="0"/>
    <n v="0"/>
    <s v="105_Tuesday"/>
    <s v="105_Week4_Tuesday"/>
    <n v="1"/>
    <n v="0"/>
    <n v="71"/>
    <s v="105_Week4_Wednesday"/>
    <n v="16.425000000000001"/>
    <n v="27"/>
    <s v="NO"/>
    <s v="MTWRF"/>
    <s v="No"/>
    <s v="Yes"/>
    <s v="Y"/>
    <n v="0"/>
  </r>
  <r>
    <s v="2414"/>
    <s v="99046"/>
    <s v="17"/>
    <x v="3"/>
    <x v="3"/>
    <x v="3"/>
    <s v="5"/>
    <s v="105"/>
    <s v="W"/>
    <n v="90"/>
    <s v="Louie's Market - St. Helen"/>
    <s v="1025 N St. 235 Water St., St. Helen MI 48656 US"/>
    <n v="2.0911735780537102"/>
    <s v="-11249"/>
    <s v="6"/>
    <d v="1899-12-30T09:06:51"/>
    <d v="1899-12-30T09:22:12"/>
    <n v="0"/>
    <n v="15.341666666666667"/>
    <s v="-84.41105"/>
    <s v="44.349607"/>
    <n v="1.0823030048023801"/>
    <n v="2"/>
    <n v="4.8780487804878002E-2"/>
    <s v="105_Tuesday"/>
    <s v="105_Week4_Tuesday"/>
    <n v="1"/>
    <n v="25"/>
    <n v="91"/>
    <s v="105_Week4_Wednesday"/>
    <n v="333.99"/>
    <n v="252.92619999999999"/>
    <s v="NO"/>
    <s v="MTWRF"/>
    <s v="No"/>
    <s v="Yes"/>
    <s v="Y"/>
    <n v="25"/>
  </r>
  <r>
    <s v="1909"/>
    <s v="70337"/>
    <s v="0"/>
    <x v="3"/>
    <x v="3"/>
    <x v="3"/>
    <s v="6"/>
    <s v="105"/>
    <s v="W"/>
    <n v="95"/>
    <s v="FIREHOUSE BAR &amp; GRILL"/>
    <s v="465 N HELEN RD., ST HELEN MI 48656 US"/>
    <n v="0.78764100559055805"/>
    <s v="-11250"/>
    <s v="7"/>
    <d v="1899-12-30T09:22:59"/>
    <d v="1899-12-30T09:30:05"/>
    <n v="0"/>
    <n v="7.0916666666666668"/>
    <s v="-84.410732"/>
    <s v="44.341313"/>
    <n v="0.62435562311276305"/>
    <n v="0"/>
    <n v="0"/>
    <s v="105_Tuesday"/>
    <s v="105_Week4_Tuesday"/>
    <n v="1"/>
    <n v="0"/>
    <n v="96"/>
    <s v="105_Week4_Wednesday"/>
    <n v="89.133700000000005"/>
    <n v="35.643700000000003"/>
    <s v="NO"/>
    <s v="MTWRF"/>
    <s v="No"/>
    <s v="Yes"/>
    <s v="Y"/>
    <n v="0"/>
  </r>
  <r>
    <s v="12693"/>
    <s v="73480"/>
    <s v="0"/>
    <x v="3"/>
    <x v="3"/>
    <x v="3"/>
    <s v="7"/>
    <s v="105"/>
    <s v="W"/>
    <n v="92"/>
    <s v="MR. B'S DELI &amp; CAFE"/>
    <s v="2343 N. ST HELEN ROAD, ST HELEN MI 48655 US"/>
    <n v="3.1728428825736001"/>
    <s v="-11251"/>
    <s v="7"/>
    <d v="1899-12-30T09:33:15"/>
    <d v="1899-12-30T09:39:49"/>
    <n v="0"/>
    <n v="6.5750000000000002"/>
    <s v="-84.410592"/>
    <s v="44.368503"/>
    <n v="1.9325672859294301"/>
    <n v="3"/>
    <n v="6.3829787234042604E-2"/>
    <s v="105_Tuesday"/>
    <s v="105_Week4_Tuesday"/>
    <n v="1"/>
    <n v="25"/>
    <n v="93"/>
    <s v="105_Week4_Wednesday"/>
    <n v="78.27"/>
    <n v="49.854999999999997"/>
    <s v="NO"/>
    <s v="MTWRF"/>
    <s v="No"/>
    <s v="Yes"/>
    <s v="Y"/>
    <n v="25"/>
  </r>
  <r>
    <s v="2833"/>
    <s v="99082"/>
    <s v="8"/>
    <x v="3"/>
    <x v="3"/>
    <x v="3"/>
    <s v="8"/>
    <s v="105"/>
    <s v="W"/>
    <n v="80"/>
    <s v="Sunrise Convenience Store #20"/>
    <s v="1747 North M-76 69245 Burke Drive, St. Helen MI 48656 US"/>
    <n v="1.74162277765572"/>
    <s v="-11252"/>
    <s v="7"/>
    <d v="1899-12-30T09:41:34"/>
    <d v="1899-12-30T09:53:25"/>
    <n v="0"/>
    <n v="11.841666666666667"/>
    <s v="-84.4241261423783"/>
    <s v="44.3817834756186"/>
    <n v="1.2395300609764499"/>
    <n v="0"/>
    <n v="0"/>
    <s v="105_Tuesday"/>
    <s v="105_Week4_Tuesday"/>
    <n v="1"/>
    <n v="0"/>
    <n v="81"/>
    <s v="105_Week4_Wednesday"/>
    <n v="50.11"/>
    <n v="50.11"/>
    <s v="NO"/>
    <s v="MTWRF"/>
    <s v="No"/>
    <s v="Yes"/>
    <s v="Y"/>
    <n v="0"/>
  </r>
  <r>
    <s v="2980"/>
    <s v="73178"/>
    <s v="0"/>
    <x v="3"/>
    <x v="3"/>
    <x v="3"/>
    <s v="9"/>
    <s v="105"/>
    <s v="W"/>
    <n v="100"/>
    <s v="CLEAR LAKE BAR"/>
    <s v="2212 CLEAR LAKE RD, WEST BRANCH MI 48661 US"/>
    <n v="11.814844358712399"/>
    <s v="-11253"/>
    <s v="5"/>
    <d v="1899-12-30T10:05:13"/>
    <d v="1899-12-30T10:21:28"/>
    <n v="0"/>
    <n v="16.25"/>
    <s v="-84.280198"/>
    <s v="44.398668"/>
    <n v="9.6567848612732607"/>
    <n v="0"/>
    <n v="0"/>
    <s v="105_Tuesday"/>
    <s v="105_Week4_Tuesday"/>
    <n v="1"/>
    <n v="0"/>
    <n v="101"/>
    <s v="105_Week4_Wednesday"/>
    <n v="159.995"/>
    <n v="73.898700000000005"/>
    <s v="NO"/>
    <s v="MTWRF"/>
    <s v="No"/>
    <s v="Yes"/>
    <s v="Y"/>
    <n v="0"/>
  </r>
  <r>
    <s v="2446"/>
    <s v="99058"/>
    <s v="6"/>
    <x v="3"/>
    <x v="3"/>
    <x v="3"/>
    <s v="10"/>
    <s v="105"/>
    <s v="W"/>
    <n v="50"/>
    <s v="Forward #27 (Rose City)"/>
    <s v="103 N Williams St, Rose City, MI 48654, Rose City MI 48654 US"/>
    <n v="11.3750470969826"/>
    <s v="-11254"/>
    <s v="7"/>
    <d v="1899-12-30T10:32:51"/>
    <d v="1899-12-30T10:43:48"/>
    <n v="0"/>
    <n v="10.941666666666666"/>
    <s v="-84.116535"/>
    <s v="44.421767"/>
    <n v="9.4126692572877104"/>
    <n v="0"/>
    <n v="0"/>
    <s v="105_Tuesday"/>
    <s v="105_Week4_Tuesday"/>
    <n v="1"/>
    <n v="0"/>
    <n v="51"/>
    <s v="105_Week4_Wednesday"/>
    <n v="38.17"/>
    <n v="43.49"/>
    <s v="NO"/>
    <s v="MTWRF"/>
    <s v="No"/>
    <s v="Yes"/>
    <s v="Y"/>
    <n v="0"/>
  </r>
  <r>
    <s v="8681"/>
    <s v="99031"/>
    <s v="96"/>
    <x v="3"/>
    <x v="3"/>
    <x v="3"/>
    <s v="11"/>
    <s v="105"/>
    <s v="M"/>
    <n v="0"/>
    <s v="BLARNEY CASTLE"/>
    <s v="619 M-33, ROSE CITY MI 48854 US"/>
    <n v="1.0213655270636099"/>
    <s v="-11255"/>
    <s v="7"/>
    <d v="1899-12-30T10:44:49"/>
    <d v="1899-12-30T11:04:07"/>
    <n v="0"/>
    <n v="19.291666666666668"/>
    <s v="-84.11575"/>
    <s v="44.414607"/>
    <n v="0.53186671448387701"/>
    <n v="0"/>
    <n v="0"/>
    <s v="105_Tuesday"/>
    <s v="105_Week4_Tuesday"/>
    <n v="1"/>
    <n v="0"/>
    <n v="1"/>
    <s v="105_Week4_Monday"/>
    <n v="76.905000000000001"/>
    <n v="93.962500000000006"/>
    <s v="NO"/>
    <s v="MTWRF"/>
    <s v="No"/>
    <s v="Yes"/>
    <s v="Y"/>
    <n v="0"/>
  </r>
  <r>
    <s v="11693"/>
    <s v="99080"/>
    <s v="2"/>
    <x v="3"/>
    <x v="3"/>
    <x v="3"/>
    <s v="12"/>
    <s v="103"/>
    <s v="F"/>
    <n v="179"/>
    <s v="MERCANTILE BANK"/>
    <s v="505 BENNETT ST, ROSE CITY MI 48654 US"/>
    <n v="0.431115077808499"/>
    <s v="-11256"/>
    <s v="5"/>
    <d v="1899-12-30T11:04:32"/>
    <d v="1899-12-30T11:10:53"/>
    <n v="0"/>
    <n v="6.3583333333333334"/>
    <s v="-84.115599"/>
    <s v="44.417332"/>
    <n v="0.22743215779790699"/>
    <n v="0"/>
    <n v="0"/>
    <s v="105_Tuesday"/>
    <s v="105_Week4_Tuesday"/>
    <n v="1"/>
    <n v="0"/>
    <n v="180"/>
    <s v="103_Week4_Friday"/>
    <n v="11.95"/>
    <n v="21.4"/>
    <s v="NO"/>
    <s v="MTWRF"/>
    <s v="Yes"/>
    <s v="Yes"/>
    <s v="Y"/>
    <n v="0"/>
  </r>
  <r>
    <s v="2441"/>
    <s v="71029"/>
    <s v="0"/>
    <x v="3"/>
    <x v="3"/>
    <x v="3"/>
    <s v="13"/>
    <s v="103"/>
    <s v="F"/>
    <n v="191"/>
    <s v="Faull Inn"/>
    <s v="206 N WILLIAMS M-33, ROSE CITY MI 48654 US"/>
    <n v="0.90026914514601197"/>
    <s v="-11257"/>
    <s v="4"/>
    <d v="1899-12-30T11:11:48"/>
    <d v="1899-12-30T11:21:37"/>
    <n v="0"/>
    <n v="9.8166666666666664"/>
    <s v="-84.115914"/>
    <s v="44.422824"/>
    <n v="0.37835207896388201"/>
    <n v="0"/>
    <n v="0"/>
    <s v="105_Tuesday"/>
    <s v="105_Week4_Tuesday"/>
    <n v="1"/>
    <n v="0"/>
    <n v="192"/>
    <s v="103_Week4_Friday"/>
    <n v="39.01"/>
    <n v="29.862500000000001"/>
    <s v="NO"/>
    <s v="MTWRF"/>
    <s v="Yes"/>
    <s v="Yes"/>
    <s v="Y"/>
    <n v="0"/>
  </r>
  <r>
    <s v="13007"/>
    <s v="99161"/>
    <s v="109"/>
    <x v="3"/>
    <x v="3"/>
    <x v="3"/>
    <s v="14"/>
    <s v="105"/>
    <s v="M"/>
    <n v="0"/>
    <s v="FAMILY FARE #1505 FIRST AID"/>
    <s v="2626 N. M-33 P.O. BOX 480, ROSE CITY MI 48654 US"/>
    <n v="0.71587087213993095"/>
    <s v="-11258"/>
    <s v="7"/>
    <d v="1899-12-30T11:22:20"/>
    <d v="1899-12-30T11:32:01"/>
    <n v="0"/>
    <n v="9.683574621414877"/>
    <s v="-84.1163119416857"/>
    <s v="44.4293661802041"/>
    <n v="0.45142599704689301"/>
    <n v="0"/>
    <n v="0"/>
    <s v="105_Tuesday"/>
    <s v="105_Week4_Tuesday"/>
    <n v="1"/>
    <n v="0"/>
    <n v="1"/>
    <s v="105_Week4_Monday"/>
    <n v="0"/>
    <n v="1.1687000000000001"/>
    <s v="NO"/>
    <s v="MTWRF"/>
    <s v="No"/>
    <s v="Yes"/>
    <s v="Y"/>
    <n v="0"/>
  </r>
  <r>
    <s v="2440"/>
    <s v="99061"/>
    <s v="109"/>
    <x v="3"/>
    <x v="3"/>
    <x v="3"/>
    <s v="15"/>
    <s v="105"/>
    <s v="M"/>
    <n v="0"/>
    <s v="FAMILY FARE #1505"/>
    <s v="2626 N. M-33 PO BOX 480, ROSE CITY MI 48654 US"/>
    <n v="0"/>
    <s v="-11259"/>
    <s v="7"/>
    <d v="1899-12-30T11:32:01"/>
    <d v="1899-12-30T11:52:07"/>
    <n v="0"/>
    <n v="20.091666666666669"/>
    <s v="-84.1163119416857"/>
    <s v="44.4293661802041"/>
    <m/>
    <n v="3"/>
    <n v="5.7692307692307702E-2"/>
    <s v="105_Tuesday"/>
    <s v="105_Week4_Tuesday"/>
    <n v="1"/>
    <n v="28"/>
    <n v="1"/>
    <s v="105_Week4_Monday"/>
    <n v="56.087499999999999"/>
    <n v="55.637500000000003"/>
    <s v="NO"/>
    <s v="MTWRF"/>
    <s v="No"/>
    <s v="Yes"/>
    <s v="Y"/>
    <n v="28"/>
  </r>
  <r>
    <s v="14509"/>
    <s v="73393"/>
    <s v="1"/>
    <x v="3"/>
    <x v="3"/>
    <x v="3"/>
    <s v="16"/>
    <s v="105"/>
    <s v="W"/>
    <n v="55"/>
    <s v="SCHULZE, OSWALD, MILLER &amp; EDWA"/>
    <s v="103 E. MAIL STREET, ROSE CITY MI 48654 US"/>
    <n v="1.0022701937705301"/>
    <s v="-11260"/>
    <s v="1"/>
    <d v="1899-12-30T11:53:06"/>
    <d v="1899-12-30T11:57:52"/>
    <n v="0"/>
    <n v="4.7666666666666666"/>
    <s v="-84.1160447"/>
    <s v="44.421628"/>
    <n v="0.549491651681001"/>
    <n v="0"/>
    <n v="0"/>
    <s v="105_Tuesday"/>
    <s v="105_Week4_Tuesday"/>
    <n v="1"/>
    <n v="0"/>
    <n v="56"/>
    <s v="105_Week4_Wednesday"/>
    <n v="11.1875"/>
    <n v="10.8575"/>
    <s v="NO"/>
    <s v="MTWRF"/>
    <s v="No"/>
    <s v="Yes"/>
    <s v="Y"/>
    <n v="0"/>
  </r>
  <r>
    <s v="2450"/>
    <s v="71040"/>
    <s v="0"/>
    <x v="3"/>
    <x v="3"/>
    <x v="3"/>
    <s v="17"/>
    <s v="103"/>
    <s v="F"/>
    <n v="180"/>
    <s v="No Limits Pizza &amp; Pool"/>
    <s v="111 E. Main, Rose City MI 48654 US"/>
    <n v="4.7770477831363699E-2"/>
    <s v="-11261"/>
    <s v="7"/>
    <d v="1899-12-30T11:57:55"/>
    <d v="1899-12-30T12:06:37"/>
    <n v="0"/>
    <n v="8.7000000000000011"/>
    <s v="-84.115675"/>
    <s v="44.421717"/>
    <n v="1.8265555139417501E-2"/>
    <n v="0"/>
    <n v="0"/>
    <s v="105_Tuesday"/>
    <s v="105_Week4_Tuesday"/>
    <n v="1"/>
    <n v="0"/>
    <n v="181"/>
    <s v="103_Week4_Friday"/>
    <n v="33.922499999999999"/>
    <n v="33.247500000000002"/>
    <s v="NO"/>
    <s v="MTWRF"/>
    <s v="Yes"/>
    <s v="Yes"/>
    <s v="Y"/>
    <n v="0"/>
  </r>
  <r>
    <s v="2430"/>
    <s v="71017"/>
    <s v="0"/>
    <x v="3"/>
    <x v="3"/>
    <x v="3"/>
    <s v="18"/>
    <s v="105"/>
    <s v="W"/>
    <n v="61"/>
    <s v="Sunrise Cafe"/>
    <s v="3070 Lupton Rd 3318 Beechwood Rd., Lupton MI 48635 US"/>
    <n v="5.6120618246495697"/>
    <s v="-11262"/>
    <s v="5"/>
    <d v="1899-12-30T12:12:14"/>
    <d v="1899-12-30T12:24:43"/>
    <n v="0"/>
    <n v="12.483333333333334"/>
    <s v="-84.024938"/>
    <s v="44.423344"/>
    <n v="4.5823987440459701"/>
    <n v="0"/>
    <n v="0"/>
    <s v="105_Tuesday"/>
    <s v="105_Week4_Tuesday"/>
    <n v="1"/>
    <n v="0"/>
    <n v="62"/>
    <s v="105_Week4_Wednesday"/>
    <n v="68.447500000000005"/>
    <n v="30.737500000000001"/>
    <s v="NO"/>
    <s v="MWRF"/>
    <s v="No"/>
    <s v="Yes"/>
    <s v="N"/>
    <n v="0"/>
  </r>
  <r>
    <s v="8271"/>
    <s v="73225"/>
    <s v="0"/>
    <x v="3"/>
    <x v="3"/>
    <x v="3"/>
    <s v="19"/>
    <s v="105"/>
    <s v="W"/>
    <n v="63"/>
    <s v="THE CEDAR BAR LLC"/>
    <s v="2246 SHANDY SHORE RD, LUPTON MI 48635 US"/>
    <n v="4.4233638010919103"/>
    <s v="-11263"/>
    <s v="5"/>
    <d v="1899-12-30T12:29:08"/>
    <d v="1899-12-30T12:40:22"/>
    <n v="0"/>
    <n v="11.233333333333334"/>
    <s v="-83.983825"/>
    <s v="44.399457"/>
    <n v="3.5674344311400201"/>
    <n v="0"/>
    <n v="0"/>
    <s v="105_Tuesday"/>
    <s v="105_Week4_Tuesday"/>
    <n v="1"/>
    <n v="0"/>
    <n v="64"/>
    <s v="105_Week4_Wednesday"/>
    <n v="55.195"/>
    <n v="23.41"/>
    <s v="NO"/>
    <s v="MTWRF"/>
    <s v="No"/>
    <s v="Yes"/>
    <s v="Y"/>
    <n v="0"/>
  </r>
  <r>
    <s v="11604"/>
    <s v="73432"/>
    <s v="0"/>
    <x v="3"/>
    <x v="3"/>
    <x v="3"/>
    <s v="20"/>
    <s v="105"/>
    <s v="M"/>
    <n v="0"/>
    <s v="M&amp;B TRUCKING"/>
    <s v="166 W. M-55, WEST BRANCH MI 48661 US"/>
    <n v="17.9852909222245"/>
    <s v="-11264"/>
    <s v="7"/>
    <d v="1899-12-30T12:58:21"/>
    <d v="1899-12-30T13:09:45"/>
    <n v="0"/>
    <n v="11.408333333333333"/>
    <s v="-84.1322998"/>
    <s v="44.2776412"/>
    <n v="15.667506730168499"/>
    <n v="6"/>
    <n v="0.107142857142857"/>
    <s v="105_Tuesday"/>
    <s v="105_Week4_Tuesday"/>
    <n v="1"/>
    <n v="29"/>
    <n v="1"/>
    <s v="105_Week4_Monday"/>
    <n v="54.553699999999999"/>
    <n v="49.88"/>
    <s v="NO"/>
    <s v="MTWRF"/>
    <s v="No"/>
    <s v="Yes"/>
    <s v="Y"/>
    <n v="29"/>
  </r>
  <r>
    <s v="2751"/>
    <s v="71354"/>
    <s v="0"/>
    <x v="3"/>
    <x v="3"/>
    <x v="3"/>
    <s v="21"/>
    <s v="105"/>
    <s v="M"/>
    <n v="0"/>
    <s v="MOOSE LODGE #440"/>
    <s v="2531 MILLS RD, PRESCOTT MI 48756 US"/>
    <n v="13.060335975140299"/>
    <s v="-11265"/>
    <s v="5"/>
    <d v="1899-12-30T14:59:59"/>
    <d v="1899-12-30T15:01:55"/>
    <n v="97.166873181238799"/>
    <n v="1.9333333333333333"/>
    <s v="-84.0238683"/>
    <s v="44.22009"/>
    <n v="9.3097237998048392"/>
    <n v="0"/>
    <n v="0"/>
    <s v="105_Tuesday"/>
    <s v="105_Week4_Tuesday"/>
    <n v="1"/>
    <n v="0"/>
    <n v="1"/>
    <s v="105_Week4_Monday"/>
    <n v="18.04"/>
    <n v="4.51"/>
    <s v="YES"/>
    <s v="WRF"/>
    <s v="No"/>
    <s v="Yes"/>
    <s v="N"/>
    <n v="0"/>
  </r>
  <r>
    <s v="2445"/>
    <s v="71033"/>
    <s v="0"/>
    <x v="3"/>
    <x v="3"/>
    <x v="3"/>
    <s v="22"/>
    <s v="103"/>
    <s v="F"/>
    <n v="200"/>
    <s v="Allen's Auto"/>
    <s v="3845 N. M-33, Rose City MI 48654 US"/>
    <n v="28.084560908377199"/>
    <s v="-11266"/>
    <s v="7"/>
    <d v="1899-12-30T15:30:01"/>
    <d v="1899-12-30T15:33:09"/>
    <n v="0"/>
    <n v="3.125"/>
    <s v="-84.127604"/>
    <s v="44.445697"/>
    <n v="21.293678396614499"/>
    <n v="16"/>
    <n v="0.28571428571428598"/>
    <s v="105_Tuesday"/>
    <s v="105_Week4_Tuesday"/>
    <n v="1"/>
    <n v="26"/>
    <n v="201"/>
    <s v="103_Week4_Friday"/>
    <n v="82.348699999999994"/>
    <n v="71.821200000000005"/>
    <s v="NO"/>
    <s v="MTWRF"/>
    <s v="Yes"/>
    <s v="Yes"/>
    <s v="Y"/>
    <n v="26"/>
  </r>
  <r>
    <s v=""/>
    <m/>
    <m/>
    <x v="3"/>
    <x v="3"/>
    <x v="3"/>
    <s v=""/>
    <m/>
    <m/>
    <m/>
    <s v="Alpena Depot"/>
    <s v="120 E Herman St,, Alpena 49707 US"/>
    <n v="84.079933468252406"/>
    <s v="-10661"/>
    <m/>
    <d v="1899-12-30T16:57:13"/>
    <d v="1899-12-30T16:57:13"/>
    <n v="0"/>
    <m/>
    <s v="-83.416387"/>
    <s v="45.0710235"/>
    <n v="74.872655475143802"/>
    <m/>
    <m/>
    <s v="105_Tuesday"/>
    <s v="105_Week4_Tuesday"/>
    <n v="20"/>
    <m/>
    <n v="1"/>
    <e v="#N/A"/>
    <m/>
    <m/>
    <m/>
    <m/>
    <s v="Yes"/>
    <s v="Yes"/>
    <m/>
    <m/>
  </r>
  <r>
    <s v="2144"/>
    <s v="99152"/>
    <s v="8"/>
    <x v="3"/>
    <x v="3"/>
    <x v="4"/>
    <s v="1"/>
    <s v="101"/>
    <s v="W"/>
    <n v="1"/>
    <s v="ALPENA REGIONAL MEDICAL CENTER"/>
    <s v="1501 W. Chisholm, Alpena MI 49707 US"/>
    <n v="6.6603971887379902"/>
    <s v="-11267"/>
    <s v="8"/>
    <d v="1899-12-30T06:06:39"/>
    <d v="1899-12-30T06:19:36"/>
    <n v="0"/>
    <n v="12.954166666666667"/>
    <s v="-83.449542"/>
    <s v="45.077664"/>
    <n v="2.18705253149666"/>
    <n v="0"/>
    <n v="0"/>
    <s v="105_Wednesday"/>
    <s v="105_Week4_Wednesday"/>
    <n v="5"/>
    <n v="0"/>
    <n v="2"/>
    <s v="101_Week4_Wednesday"/>
    <n v="55.882739999999998"/>
    <n v="58.735999999999997"/>
    <s v="NO"/>
    <s v="MTWRF"/>
    <s v="Yes"/>
    <s v="Yes"/>
    <s v="Y"/>
    <n v="0"/>
  </r>
  <r>
    <s v="2571"/>
    <s v="71167"/>
    <s v="0"/>
    <x v="3"/>
    <x v="3"/>
    <x v="4"/>
    <s v="2"/>
    <s v="105"/>
    <s v="W"/>
    <n v="390"/>
    <s v="Glennie Party Store"/>
    <s v="3289 M-65, Glennie MI 48737 US"/>
    <n v="56.8968790750951"/>
    <s v="-11268"/>
    <s v="6"/>
    <d v="1899-12-30T07:16:30"/>
    <d v="1899-12-30T07:22:50"/>
    <n v="0"/>
    <n v="6.333333333333333"/>
    <s v="-83.724565"/>
    <s v="44.5594817"/>
    <n v="55.576090172601901"/>
    <n v="0"/>
    <n v="0"/>
    <s v="105_Wednesday"/>
    <s v="105_Week4_Wednesday"/>
    <n v="1"/>
    <n v="0"/>
    <n v="391"/>
    <s v="105_Week4_Wednesday"/>
    <n v="42.445"/>
    <n v="45.86"/>
    <s v="NO"/>
    <s v="MTWRF"/>
    <s v="No"/>
    <s v="No"/>
    <s v="Y"/>
    <m/>
  </r>
  <r>
    <s v="2575"/>
    <s v="71171"/>
    <s v="0"/>
    <x v="3"/>
    <x v="3"/>
    <x v="4"/>
    <s v="3"/>
    <s v="105"/>
    <s v="W"/>
    <n v="405"/>
    <s v="Chat &amp; Chew"/>
    <s v="3310 State (M-65), Glennie MI 48737 US"/>
    <n v="4.05619777739048E-2"/>
    <s v="-11269"/>
    <s v="5"/>
    <d v="1899-12-30T07:22:53"/>
    <d v="1899-12-30T07:32:45"/>
    <n v="0"/>
    <n v="9.8666666666666671"/>
    <s v="-83.72496"/>
    <s v="44.558942"/>
    <n v="1.8811521295509899E-2"/>
    <n v="0"/>
    <n v="0"/>
    <s v="105_Wednesday"/>
    <s v="105_Week4_Wednesday"/>
    <n v="1"/>
    <n v="0"/>
    <n v="406"/>
    <s v="105_Week4_Wednesday"/>
    <n v="23.51"/>
    <n v="22.0075"/>
    <s v="NO"/>
    <s v="MTWRF"/>
    <s v="No"/>
    <s v="No"/>
    <s v="Y"/>
    <m/>
  </r>
  <r>
    <s v="2482"/>
    <s v="71074"/>
    <s v="0"/>
    <x v="3"/>
    <x v="3"/>
    <x v="4"/>
    <s v="4"/>
    <s v="105"/>
    <s v="W"/>
    <n v="340"/>
    <s v="Hale Eagles"/>
    <s v="5971 N. M-65, Hale MI 48739 US"/>
    <n v="14.530497409403299"/>
    <s v="-11270"/>
    <s v="5"/>
    <d v="1899-12-30T07:47:16"/>
    <d v="1899-12-30T08:00:24"/>
    <n v="0"/>
    <n v="13.133333333333333"/>
    <s v="-83.804815"/>
    <s v="44.451169"/>
    <n v="14.900715528202801"/>
    <n v="0"/>
    <n v="0"/>
    <s v="105_Wednesday"/>
    <s v="105_Week4_Wednesday"/>
    <n v="1"/>
    <n v="0"/>
    <n v="341"/>
    <s v="105_Week4_Wednesday"/>
    <n v="77.612499999999997"/>
    <n v="53.453699999999998"/>
    <s v="NO"/>
    <s v="MTWRF"/>
    <s v="No"/>
    <s v="No"/>
    <s v="Y"/>
    <m/>
  </r>
  <r>
    <s v="2325"/>
    <s v="70906"/>
    <s v="0"/>
    <x v="3"/>
    <x v="3"/>
    <x v="4"/>
    <s v="5"/>
    <s v="105"/>
    <s v="W"/>
    <n v="125"/>
    <s v="Long Lake Bar"/>
    <s v="5002 N. Main, Long Lake MI 48743 US"/>
    <n v="6.3880217168480202"/>
    <s v="-11271"/>
    <s v="7"/>
    <d v="1899-12-30T08:06:48"/>
    <d v="1899-12-30T08:16:58"/>
    <n v="0"/>
    <n v="10.166666666666666"/>
    <s v="-83.874712"/>
    <s v="44.422086"/>
    <n v="5.2386721925015003"/>
    <n v="0"/>
    <n v="0"/>
    <s v="105_Wednesday"/>
    <s v="105_Week4_Wednesday"/>
    <n v="1"/>
    <n v="0"/>
    <n v="126"/>
    <s v="105_Week4_Wednesday"/>
    <n v="146.19749999999999"/>
    <n v="80.198700000000002"/>
    <s v="NO"/>
    <s v="MTWRF"/>
    <s v="No"/>
    <s v="No"/>
    <s v="Y"/>
    <m/>
  </r>
  <r>
    <s v="14901"/>
    <s v="73542"/>
    <s v="0"/>
    <x v="3"/>
    <x v="3"/>
    <x v="4"/>
    <s v="6"/>
    <s v="105"/>
    <s v="W"/>
    <n v="128"/>
    <s v="GRUMPY GUNNY'S"/>
    <s v="4949 N. LONG LAKE RD, HALE MI 48739 US"/>
    <n v="0.53308614157140299"/>
    <s v="-11272"/>
    <s v="7"/>
    <d v="1899-12-30T08:17:30"/>
    <d v="1899-12-30T08:27:11"/>
    <n v="0"/>
    <n v="9.683574621414877"/>
    <s v="-83.872852"/>
    <s v="44.419852"/>
    <n v="0.187637939260721"/>
    <n v="0"/>
    <n v="0"/>
    <s v="105_Wednesday"/>
    <s v="105_Week4_Wednesday"/>
    <n v="1"/>
    <n v="0"/>
    <n v="129"/>
    <s v="105_Week4_Wednesday"/>
    <n v="274.23"/>
    <n v="0"/>
    <s v="YES"/>
    <s v="MTWRF"/>
    <s v="No"/>
    <s v="No"/>
    <s v="Y"/>
    <m/>
  </r>
  <r>
    <s v="2431"/>
    <s v="71018"/>
    <s v="0"/>
    <x v="3"/>
    <x v="3"/>
    <x v="4"/>
    <s v="7"/>
    <s v="105"/>
    <s v="W"/>
    <n v="62"/>
    <s v="Parkview Acres Inc."/>
    <s v="2575 E. Rose City Rd., Lupton MI 48635 US"/>
    <n v="8.4663702063262498"/>
    <s v="-11273"/>
    <s v="7"/>
    <d v="1899-12-30T08:35:39"/>
    <d v="1899-12-30T08:44:27"/>
    <n v="0"/>
    <n v="8.8000000000000007"/>
    <s v="-84.023119"/>
    <s v="44.421885"/>
    <n v="7.5060918092908198"/>
    <n v="0"/>
    <n v="0"/>
    <s v="105_Wednesday"/>
    <s v="105_Week4_Wednesday"/>
    <n v="1"/>
    <n v="0"/>
    <n v="63"/>
    <s v="105_Week4_Wednesday"/>
    <n v="106.655"/>
    <n v="106.655"/>
    <s v="NO"/>
    <s v="MTWRF"/>
    <s v="No"/>
    <s v="No"/>
    <s v="Y"/>
    <m/>
  </r>
  <r>
    <s v="12886"/>
    <s v="73486"/>
    <s v="0"/>
    <x v="3"/>
    <x v="3"/>
    <x v="4"/>
    <s v="8"/>
    <s v="105"/>
    <s v="M"/>
    <n v="0"/>
    <s v="KIMMIES PUB &amp; GRUB"/>
    <s v="1869 GREENWOOD ROAD, PRESCOTT MI 48756 US"/>
    <n v="29.6929811891168"/>
    <s v="-11274"/>
    <s v="7"/>
    <d v="1899-12-30T09:14:08"/>
    <d v="1899-12-30T09:21:11"/>
    <n v="0"/>
    <n v="7.0583333333333336"/>
    <s v="-84.050231"/>
    <s v="44.183814"/>
    <n v="25.699318777161999"/>
    <n v="0"/>
    <n v="0"/>
    <s v="105_Wednesday"/>
    <s v="105_Week4_Wednesday"/>
    <n v="1"/>
    <n v="0"/>
    <n v="1"/>
    <s v="105_Week4_Monday"/>
    <n v="100.245"/>
    <n v="69.491200000000006"/>
    <s v="NO"/>
    <s v="MTWRF"/>
    <s v="No"/>
    <s v="Yes"/>
    <s v="Y"/>
    <n v="0"/>
  </r>
  <r>
    <s v="13969"/>
    <s v="73503"/>
    <s v="0"/>
    <x v="3"/>
    <x v="3"/>
    <x v="4"/>
    <s v="9"/>
    <s v="105"/>
    <s v="M"/>
    <n v="0"/>
    <s v="DEE'S PIZZA PAD LLC"/>
    <s v="2100 GREENWOOD ROAD, PRESCOTT MI 48756 US"/>
    <n v="0.89259410835802599"/>
    <s v="-11275"/>
    <s v="7"/>
    <d v="1899-12-30T09:22:05"/>
    <d v="1899-12-30T09:29:01"/>
    <n v="0"/>
    <n v="6.9333333333333336"/>
    <s v="-84.040535"/>
    <s v="44.183219"/>
    <n v="0.48799677906561401"/>
    <n v="0"/>
    <n v="0"/>
    <s v="105_Wednesday"/>
    <s v="105_Week4_Wednesday"/>
    <n v="1"/>
    <n v="0"/>
    <n v="1"/>
    <s v="105_Week4_Monday"/>
    <n v="59.476199999999999"/>
    <n v="53.806199999999997"/>
    <s v="NO"/>
    <s v="MTWRF"/>
    <s v="No"/>
    <s v="Yes"/>
    <s v="Y"/>
    <n v="0"/>
  </r>
  <r>
    <s v="2724"/>
    <s v="71327"/>
    <s v="0"/>
    <x v="3"/>
    <x v="3"/>
    <x v="4"/>
    <s v="10"/>
    <s v="105"/>
    <s v="M"/>
    <n v="0"/>
    <s v="MISS MICHELE'S"/>
    <s v="2370 GREENWOOD RD 5142 LUCINDA, PRESCOTT MI 48756 US"/>
    <n v="1.04005835950375"/>
    <s v="-11276"/>
    <s v="7"/>
    <d v="1899-12-30T09:30:04"/>
    <d v="1899-12-30T09:33:16"/>
    <n v="0"/>
    <n v="3.1916666666666669"/>
    <s v="-84.030696"/>
    <s v="44.182466"/>
    <n v="0.545811916838016"/>
    <n v="0"/>
    <n v="0"/>
    <s v="105_Wednesday"/>
    <s v="105_Week4_Wednesday"/>
    <n v="1"/>
    <n v="0"/>
    <n v="1"/>
    <s v="105_Week4_Monday"/>
    <n v="37.08"/>
    <n v="24.218699999999998"/>
    <s v="YES"/>
    <s v="TWRF"/>
    <s v="No"/>
    <s v="Yes"/>
    <s v="Y"/>
    <n v="0"/>
  </r>
  <r>
    <s v="15636"/>
    <s v="73553"/>
    <s v="0"/>
    <x v="3"/>
    <x v="3"/>
    <x v="4"/>
    <s v="11"/>
    <s v="105"/>
    <s v="M"/>
    <n v="0"/>
    <s v="MARY'S KOUNTRY KORNER"/>
    <s v="2005 N. MELITA RD, STERLING MI 48659 US"/>
    <n v="5.4241304527968204"/>
    <s v="-11277"/>
    <s v="7"/>
    <d v="1899-12-30T09:38:41"/>
    <d v="1899-12-30T09:47:08"/>
    <n v="0"/>
    <n v="8.4416666666666664"/>
    <s v="-84.007894"/>
    <s v="44.141966"/>
    <n v="4.2425367449396001"/>
    <n v="0"/>
    <n v="0"/>
    <s v="105_Wednesday"/>
    <s v="105_Week4_Wednesday"/>
    <n v="1"/>
    <n v="0"/>
    <n v="1"/>
    <s v="105_Week4_Monday"/>
    <n v="0"/>
    <n v="0"/>
    <s v="NO"/>
    <s v="MTWRF"/>
    <s v="No"/>
    <s v="Yes"/>
    <s v="Y"/>
    <n v="0"/>
  </r>
  <r>
    <s v="2749"/>
    <s v="71352"/>
    <s v="0"/>
    <x v="3"/>
    <x v="3"/>
    <x v="4"/>
    <s v="12"/>
    <s v="105"/>
    <s v="M"/>
    <n v="0"/>
    <s v="Sportsman Bar"/>
    <s v="116 S. State, Twining MI 48766 US"/>
    <n v="13.674213603138901"/>
    <s v="-11278"/>
    <s v="5"/>
    <d v="1899-12-30T10:00:48"/>
    <d v="1899-12-30T10:10:22"/>
    <n v="0"/>
    <n v="9.5666666666666664"/>
    <s v="-83.8073"/>
    <s v="44.11242"/>
    <n v="11.989453925971301"/>
    <n v="0"/>
    <n v="0"/>
    <s v="105_Wednesday"/>
    <s v="105_Week4_Wednesday"/>
    <n v="1"/>
    <n v="0"/>
    <n v="1"/>
    <s v="105_Week4_Monday"/>
    <n v="33.575000000000003"/>
    <n v="23.281199999999998"/>
    <s v="NO"/>
    <s v="MTWRF"/>
    <s v="No"/>
    <s v="Yes"/>
    <s v="Y"/>
    <n v="0"/>
  </r>
  <r>
    <s v="15686"/>
    <s v="73555"/>
    <s v="0"/>
    <x v="3"/>
    <x v="3"/>
    <x v="4"/>
    <s v="13"/>
    <s v="105"/>
    <s v="M"/>
    <n v="0"/>
    <s v="SPORTSMAN RESTAURANT &amp; LOUNGE"/>
    <s v="200 S. BULLOCK, WHITTEMORE MI 48770 US"/>
    <n v="8.6213910728693008"/>
    <s v="-11279"/>
    <s v="5"/>
    <d v="1899-12-30T10:18:59"/>
    <d v="1899-12-30T10:23:47"/>
    <n v="0"/>
    <n v="4.8"/>
    <s v="-83.803537"/>
    <s v="44.232392"/>
    <n v="8.3620024549528207"/>
    <n v="0"/>
    <n v="0"/>
    <s v="105_Wednesday"/>
    <s v="105_Week4_Wednesday"/>
    <n v="1"/>
    <n v="0"/>
    <n v="1"/>
    <s v="105_Week4_Monday"/>
    <n v="0"/>
    <n v="0"/>
    <s v="NO"/>
    <s v="MTWRF"/>
    <s v="No"/>
    <s v="Yes"/>
    <s v="Y"/>
    <n v="0"/>
  </r>
  <r>
    <s v="2648"/>
    <s v="71245"/>
    <s v="0"/>
    <x v="3"/>
    <x v="3"/>
    <x v="4"/>
    <s v="14"/>
    <s v="105"/>
    <s v="M"/>
    <n v="0"/>
    <s v="Crossroads Citgo"/>
    <s v="30 N. M65, Whittemore MI 48770 US"/>
    <n v="3.29044208116829"/>
    <s v="-11280"/>
    <s v="6"/>
    <d v="1899-12-30T10:27:04"/>
    <d v="1899-12-30T10:32:26"/>
    <n v="0"/>
    <n v="5.375"/>
    <s v="-83.802567"/>
    <s v="44.277802"/>
    <n v="3.1293308114521499"/>
    <n v="0"/>
    <n v="0"/>
    <s v="105_Wednesday"/>
    <s v="105_Week4_Wednesday"/>
    <n v="1"/>
    <n v="0"/>
    <n v="1"/>
    <s v="105_Week4_Monday"/>
    <n v="46.82"/>
    <n v="45.075000000000003"/>
    <s v="NO"/>
    <s v="MTWRF"/>
    <s v="No"/>
    <s v="Yes"/>
    <s v="Y"/>
    <n v="0"/>
  </r>
  <r>
    <s v="12499"/>
    <s v="73467"/>
    <s v="0"/>
    <x v="3"/>
    <x v="3"/>
    <x v="4"/>
    <s v="15"/>
    <s v="105"/>
    <s v="W"/>
    <n v="173"/>
    <s v="MAIN STREET PIZZA &amp; BBQ"/>
    <s v="3150 N M-65, HALE MI 48739 US"/>
    <n v="6.4063253253698296"/>
    <s v="-11281"/>
    <s v="7"/>
    <d v="1899-12-30T10:38:51"/>
    <d v="1899-12-30T10:52:12"/>
    <n v="0"/>
    <n v="13.358333333333334"/>
    <s v="-83.804089"/>
    <s v="44.370594"/>
    <n v="6.4958292575765304"/>
    <n v="0"/>
    <n v="0"/>
    <s v="105_Wednesday"/>
    <s v="105_Week4_Wednesday"/>
    <n v="1"/>
    <n v="0"/>
    <n v="174"/>
    <s v="105_Week4_Wednesday"/>
    <n v="130.63499999999999"/>
    <n v="92.053700000000006"/>
    <s v="NO"/>
    <s v="MTWRF"/>
    <s v="No"/>
    <s v="No"/>
    <s v="Y"/>
    <m/>
  </r>
  <r>
    <s v="14822"/>
    <s v="99161"/>
    <s v="00118"/>
    <x v="3"/>
    <x v="3"/>
    <x v="4"/>
    <s v="16"/>
    <s v="105"/>
    <s v="W"/>
    <n v="1"/>
    <s v="ROGERS FAMILY FOODS 4985 F.A."/>
    <s v="3195 M-65, HALE MI 48739 US"/>
    <n v="0.100830933079123"/>
    <s v="-11282"/>
    <s v="7 "/>
    <d v="1899-12-30T10:52:19"/>
    <d v="1899-12-30T11:02:00"/>
    <n v="0"/>
    <n v="9.683574621414877"/>
    <s v="-83.806106"/>
    <s v="44.371555"/>
    <n v="7.1069792517074598E-2"/>
    <n v="0"/>
    <n v="0"/>
    <s v="105_Wednesday"/>
    <s v="105_Week4_Wednesday"/>
    <n v="1"/>
    <n v="0"/>
    <n v="2"/>
    <s v="105_Week4_Wednesday"/>
    <n v="0"/>
    <n v="0"/>
    <s v="NO"/>
    <s v="MTWRF"/>
    <s v="No"/>
    <s v="No"/>
    <s v="Y"/>
    <m/>
  </r>
  <r>
    <s v="12497"/>
    <s v="99062"/>
    <s v="118"/>
    <x v="3"/>
    <x v="3"/>
    <x v="4"/>
    <s v="17"/>
    <s v="105"/>
    <s v="W"/>
    <n v="170"/>
    <s v="ROGERS FAMILY FOODS 4985"/>
    <s v="3195 M-65, HALE MI 48739 US"/>
    <n v="0"/>
    <s v="-11283"/>
    <s v="7"/>
    <d v="1899-12-30T11:02:00"/>
    <d v="1899-12-30T11:23:15"/>
    <n v="0"/>
    <n v="21.258333333333333"/>
    <s v="-83.806106"/>
    <s v="44.371555"/>
    <m/>
    <n v="10"/>
    <n v="0.19230769230769201"/>
    <s v="105_Wednesday"/>
    <s v="105_Week4_Wednesday"/>
    <n v="1"/>
    <n v="38"/>
    <n v="171"/>
    <s v="105_Week4_Wednesday"/>
    <n v="62.666200000000003"/>
    <n v="121.02"/>
    <s v="NO"/>
    <s v="MTWRF"/>
    <s v="No"/>
    <s v="No"/>
    <s v="Y"/>
    <m/>
  </r>
  <r>
    <s v="2480"/>
    <s v="71072"/>
    <s v="0"/>
    <x v="3"/>
    <x v="3"/>
    <x v="4"/>
    <s v="18"/>
    <s v="105"/>
    <s v="W"/>
    <n v="160"/>
    <s v="Big Bob's Restaurant"/>
    <s v="306 S. Washington, Hale MI 48739 US"/>
    <n v="0.40143833123147499"/>
    <s v="-11284"/>
    <s v="6"/>
    <d v="1899-12-30T11:23:39"/>
    <d v="1899-12-30T11:31:26"/>
    <n v="0"/>
    <n v="7.7833333333333332"/>
    <s v="-83.805228"/>
    <s v="44.375074"/>
    <n v="0.240650021680231"/>
    <n v="0"/>
    <n v="0"/>
    <s v="105_Wednesday"/>
    <s v="105_Week4_Wednesday"/>
    <n v="1"/>
    <n v="0"/>
    <n v="161"/>
    <s v="105_Week4_Wednesday"/>
    <n v="85.916200000000003"/>
    <n v="69.0625"/>
    <s v="NO"/>
    <s v="MTWRF"/>
    <s v="No"/>
    <s v="No"/>
    <s v="Y"/>
    <m/>
  </r>
  <r>
    <s v="2474"/>
    <s v="71066"/>
    <s v="0"/>
    <x v="3"/>
    <x v="3"/>
    <x v="4"/>
    <s v="19"/>
    <s v="105"/>
    <s v="W"/>
    <n v="230"/>
    <s v="Bernard Building"/>
    <s v="395 S. Washington P.O. Box 190, Hale MI 48739 US"/>
    <n v="0.31621258147060899"/>
    <s v="-11285"/>
    <s v="7"/>
    <d v="1899-12-30T11:31:45"/>
    <d v="1899-12-30T11:44:00"/>
    <n v="0"/>
    <n v="12.258333333333333"/>
    <s v="-83.8030367"/>
    <s v="44.3752177"/>
    <n v="0.18643385769454099"/>
    <n v="6"/>
    <n v="0.115384615384615"/>
    <s v="105_Wednesday"/>
    <s v="105_Week4_Wednesday"/>
    <n v="1"/>
    <n v="44"/>
    <n v="231"/>
    <s v="105_Week4_Wednesday"/>
    <n v="96.932500000000005"/>
    <n v="96.52"/>
    <s v="NO"/>
    <s v="MTWRF"/>
    <s v="No"/>
    <s v="No"/>
    <s v="Y"/>
    <m/>
  </r>
  <r>
    <s v="2624"/>
    <s v="71221"/>
    <s v="0"/>
    <x v="3"/>
    <x v="3"/>
    <x v="4"/>
    <s v="20"/>
    <s v="105"/>
    <s v="W"/>
    <n v="240"/>
    <s v="BURESH FUNERAL HOME INC"/>
    <s v="121 S. WASHINGTON, Hale MI 48739 US"/>
    <n v="8.3574639633297906E-2"/>
    <s v="-11286"/>
    <s v="6"/>
    <d v="1899-12-30T11:44:06"/>
    <d v="1899-12-30T11:48:07"/>
    <n v="0"/>
    <n v="4.0166666666666666"/>
    <s v="-83.8044405"/>
    <s v="44.3768102"/>
    <n v="6.9231791018678296E-2"/>
    <n v="0"/>
    <n v="0"/>
    <s v="105_Wednesday"/>
    <s v="105_Week4_Wednesday"/>
    <n v="1"/>
    <n v="0"/>
    <n v="241"/>
    <s v="105_Week4_Wednesday"/>
    <n v="19.739999999999998"/>
    <n v="19.739999999999998"/>
    <s v="YES"/>
    <s v="MTWRF"/>
    <s v="No"/>
    <s v="No"/>
    <s v="Y"/>
    <m/>
  </r>
  <r>
    <s v="2475"/>
    <s v="71067"/>
    <s v="0"/>
    <x v="3"/>
    <x v="3"/>
    <x v="4"/>
    <s v="21"/>
    <s v="105"/>
    <s v="W"/>
    <n v="140"/>
    <s v="Alwards Market"/>
    <s v="118 S. Washington, Hale MI 48739 US"/>
    <n v="5.1606975495815298E-2"/>
    <s v="-11287"/>
    <s v="7"/>
    <d v="1899-12-30T11:48:10"/>
    <d v="1899-12-30T11:58:22"/>
    <n v="0"/>
    <n v="10.200000000000001"/>
    <s v="-83.805311"/>
    <s v="44.376861"/>
    <n v="4.2757657714083699E-2"/>
    <n v="1"/>
    <n v="1.9230769230769201E-2"/>
    <s v="105_Wednesday"/>
    <s v="105_Week4_Wednesday"/>
    <n v="1"/>
    <n v="25"/>
    <n v="141"/>
    <s v="105_Week4_Wednesday"/>
    <n v="93.978700000000003"/>
    <n v="122.8462"/>
    <s v="NO"/>
    <s v="MTWRF"/>
    <s v="No"/>
    <s v="No"/>
    <s v="Y"/>
    <m/>
  </r>
  <r>
    <s v="2487"/>
    <s v="99058"/>
    <s v="9"/>
    <x v="3"/>
    <x v="3"/>
    <x v="4"/>
    <s v="22"/>
    <s v="105"/>
    <s v="W"/>
    <n v="285"/>
    <s v="Forward #53 (Hale Main St.)"/>
    <s v="101 Main St. 219 N. Front St., Hale MI 48739 US"/>
    <n v="0.262139337137342"/>
    <s v="-11288"/>
    <s v="7"/>
    <d v="1899-12-30T11:58:38"/>
    <d v="1899-12-30T12:10:42"/>
    <n v="0"/>
    <n v="12.075000000000001"/>
    <s v="-83.805547"/>
    <s v="44.377586"/>
    <n v="0.177351613335861"/>
    <n v="0"/>
    <n v="0"/>
    <s v="105_Wednesday"/>
    <s v="105_Week4_Wednesday"/>
    <n v="1"/>
    <n v="0"/>
    <n v="286"/>
    <s v="105_Week4_Wednesday"/>
    <n v="45.82"/>
    <n v="53.15"/>
    <s v="NO"/>
    <s v="MTWRF"/>
    <s v="No"/>
    <s v="No"/>
    <s v="Y"/>
    <m/>
  </r>
  <r>
    <s v="2477"/>
    <s v="99058"/>
    <s v="7"/>
    <x v="3"/>
    <x v="3"/>
    <x v="4"/>
    <s v="23"/>
    <s v="105"/>
    <s v="W"/>
    <n v="280"/>
    <s v="Forward #28 (Hale)"/>
    <s v="103 Washington 219 N. Front St., Hale MI 48739 US"/>
    <n v="0.113455060869455"/>
    <s v="-11289"/>
    <s v="7"/>
    <d v="1899-12-30T12:10:49"/>
    <d v="1899-12-30T12:17:07"/>
    <n v="0"/>
    <n v="6.3083333333333336"/>
    <s v="-83.804628"/>
    <s v="44.377797"/>
    <n v="4.5699599270812297E-2"/>
    <n v="0"/>
    <n v="0"/>
    <s v="105_Wednesday"/>
    <s v="105_Week4_Wednesday"/>
    <n v="1"/>
    <n v="0"/>
    <n v="281"/>
    <s v="105_Week4_Wednesday"/>
    <n v="48.65"/>
    <n v="59.89"/>
    <s v="NO"/>
    <s v="MTWRF"/>
    <s v="No"/>
    <s v="No"/>
    <s v="Y"/>
    <m/>
  </r>
  <r>
    <s v="2483"/>
    <s v="71075"/>
    <s v="0"/>
    <x v="3"/>
    <x v="3"/>
    <x v="4"/>
    <s v="24"/>
    <s v="105"/>
    <s v="W"/>
    <n v="252"/>
    <s v="Hale U.S. Post Office"/>
    <s v="120 E. Main St. PO BOX 9998, Hale MI 48739 US"/>
    <n v="0.12070984765887301"/>
    <s v="-11290"/>
    <s v="6"/>
    <d v="1899-12-30T12:17:15"/>
    <d v="1899-12-30T12:23:30"/>
    <n v="0"/>
    <n v="6.25"/>
    <s v="-83.803538"/>
    <s v="44.377623"/>
    <n v="5.3914840978450299E-2"/>
    <n v="0"/>
    <n v="0"/>
    <s v="105_Wednesday"/>
    <s v="105_Week4_Wednesday"/>
    <n v="1"/>
    <n v="0"/>
    <n v="253"/>
    <s v="105_Week4_Wednesday"/>
    <n v="18.760000000000002"/>
    <n v="18.760000000000002"/>
    <s v="NO"/>
    <s v="MTWRF"/>
    <s v="No"/>
    <s v="No"/>
    <s v="Y"/>
    <m/>
  </r>
  <r>
    <s v="2492"/>
    <s v="71084"/>
    <s v="0"/>
    <x v="3"/>
    <x v="3"/>
    <x v="4"/>
    <s v="25"/>
    <s v="105"/>
    <s v="W"/>
    <n v="360"/>
    <s v="The Bear's Store"/>
    <s v="6787 M-65, Hale MI 48739 US"/>
    <n v="5.7244128640741101"/>
    <s v="-11291"/>
    <s v="6"/>
    <d v="1899-12-30T12:29:13"/>
    <d v="1899-12-30T12:36:18"/>
    <n v="0"/>
    <n v="7.0833333333333339"/>
    <s v="-83.79705"/>
    <s v="44.45321"/>
    <n v="5.5608728608347704"/>
    <n v="0"/>
    <n v="0"/>
    <s v="105_Wednesday"/>
    <s v="105_Week4_Wednesday"/>
    <n v="1"/>
    <n v="0"/>
    <n v="361"/>
    <s v="105_Week4_Wednesday"/>
    <n v="151.435"/>
    <n v="107.35250000000001"/>
    <s v="NO"/>
    <s v="MTWRF"/>
    <s v="No"/>
    <s v="No"/>
    <s v="Y"/>
    <m/>
  </r>
  <r>
    <s v="2329"/>
    <s v="70910"/>
    <s v="0"/>
    <x v="3"/>
    <x v="3"/>
    <x v="4"/>
    <s v="26"/>
    <s v="105"/>
    <s v="W"/>
    <n v="120"/>
    <s v="SOUTH BRANCH GENERAL STORE"/>
    <s v="6386 E. County Line Rd., South Branch MI 48761 US"/>
    <n v="6.6849828287959099"/>
    <s v="-11292"/>
    <s v="2"/>
    <d v="1899-12-30T12:42:59"/>
    <d v="1899-12-30T12:49:09"/>
    <n v="0"/>
    <n v="6.166666666666667"/>
    <s v="-83.8851883"/>
    <s v="44.4620777"/>
    <n v="5.4034742768638804"/>
    <n v="0"/>
    <n v="0"/>
    <s v="105_Wednesday"/>
    <s v="105_Week4_Wednesday"/>
    <n v="1"/>
    <n v="0"/>
    <n v="121"/>
    <s v="105_Week4_Wednesday"/>
    <n v="8.8275000000000006"/>
    <n v="8.8275000000000006"/>
    <s v="NO"/>
    <s v="MTWRF"/>
    <s v="No"/>
    <s v="No"/>
    <s v="Y"/>
    <m/>
  </r>
  <r>
    <s v="12708"/>
    <s v="73481"/>
    <s v="0"/>
    <x v="3"/>
    <x v="3"/>
    <x v="4"/>
    <s v="27"/>
    <s v="105"/>
    <s v="W"/>
    <n v="123"/>
    <s v="HOXEY'S TRADING POST"/>
    <s v="5926 THOMPSON ST., SOUTH BRANCH MI 48761 US"/>
    <n v="0.487370559945703"/>
    <s v="-11293"/>
    <s v="4"/>
    <d v="1899-12-30T12:49:39"/>
    <d v="1899-12-30T12:59:20"/>
    <n v="0"/>
    <n v="9.683574621414877"/>
    <s v="-83.8865246235178"/>
    <s v="44.4670147947232"/>
    <n v="0.40377771793802902"/>
    <n v="0"/>
    <n v="0"/>
    <s v="105_Wednesday"/>
    <s v="105_Week4_Wednesday"/>
    <n v="1"/>
    <n v="0"/>
    <n v="124"/>
    <s v="105_Week4_Wednesday"/>
    <n v="11.164999999999999"/>
    <n v="11.164999999999999"/>
    <s v="NO"/>
    <s v="WRF"/>
    <s v="No"/>
    <s v="No"/>
    <s v="Y"/>
    <m/>
  </r>
  <r>
    <s v="14489"/>
    <s v="73520"/>
    <s v="0"/>
    <x v="3"/>
    <x v="3"/>
    <x v="4"/>
    <s v="28"/>
    <s v="105"/>
    <s v="M"/>
    <n v="0"/>
    <s v="CURTISVILLE MALL"/>
    <s v="7999 BAMFIELD RD., SOUTH BRANCH MI 48761 US"/>
    <n v="11.370055550709401"/>
    <s v="-11294"/>
    <s v="6"/>
    <d v="1899-12-30T13:10:42"/>
    <d v="1899-12-30T13:11:00"/>
    <n v="0"/>
    <n v="0.3"/>
    <s v="-83.846579"/>
    <s v="44.559679"/>
    <n v="8.3260545826366705"/>
    <n v="0"/>
    <n v="0"/>
    <s v="105_Wednesday"/>
    <s v="105_Week4_Wednesday"/>
    <n v="1"/>
    <n v="0"/>
    <n v="1"/>
    <s v="105_Week4_Monday"/>
    <n v="20.95"/>
    <n v="19.215"/>
    <s v="NO"/>
    <s v="MTWRF"/>
    <s v="No"/>
    <s v="Yes"/>
    <s v="Y"/>
    <n v="0"/>
  </r>
  <r>
    <s v=""/>
    <m/>
    <m/>
    <x v="3"/>
    <x v="3"/>
    <x v="4"/>
    <s v=""/>
    <m/>
    <m/>
    <m/>
    <s v="Alpena Depot"/>
    <s v="120 E Herman St,, Alpena 49707 US"/>
    <n v="60.187956508249002"/>
    <s v="-10683"/>
    <m/>
    <d v="1899-12-30T14:11:11"/>
    <d v="1899-12-30T14:11:11"/>
    <n v="0"/>
    <m/>
    <s v="-83.416387"/>
    <s v="45.0710235"/>
    <n v="55.3155335037995"/>
    <m/>
    <m/>
    <s v="105_Wednesday"/>
    <s v="105_Week4_Wednesday"/>
    <n v="20"/>
    <m/>
    <n v="1"/>
    <e v="#N/A"/>
    <m/>
    <m/>
    <m/>
    <m/>
    <s v="Yes"/>
    <s v="Yes"/>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57CAA80-60A9-49EA-B80C-30BDC2435D13}"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E2157:AF2158" firstHeaderRow="0" firstDataRow="1" firstDataCol="0"/>
  <pivotFields count="38">
    <pivotField showAll="0"/>
    <pivotField showAll="0"/>
    <pivotField showAll="0"/>
    <pivotField showAll="0">
      <items count="5">
        <item x="0"/>
        <item x="1"/>
        <item x="2"/>
        <item x="3"/>
        <item t="default"/>
      </items>
    </pivotField>
    <pivotField showAll="0">
      <items count="13">
        <item m="1" x="6"/>
        <item x="0"/>
        <item x="1"/>
        <item x="2"/>
        <item x="3"/>
        <item m="1" x="8"/>
        <item m="1" x="10"/>
        <item m="1" x="11"/>
        <item m="1" x="4"/>
        <item m="1" x="7"/>
        <item m="1" x="9"/>
        <item m="1" x="5"/>
        <item t="default"/>
      </items>
    </pivotField>
    <pivotField showAll="0">
      <items count="6">
        <item x="1"/>
        <item x="3"/>
        <item x="4"/>
        <item x="2"/>
        <item x="0"/>
        <item t="default"/>
      </items>
    </pivotField>
    <pivotField showAll="0"/>
    <pivotField showAll="0"/>
    <pivotField showAll="0"/>
    <pivotField showAll="0"/>
    <pivotField showAll="0"/>
    <pivotField showAll="0"/>
    <pivotField numFmtId="2" showAll="0"/>
    <pivotField showAll="0"/>
    <pivotField showAll="0"/>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s>
  <rowItems count="1">
    <i/>
  </rowItems>
  <colFields count="1">
    <field x="-2"/>
  </colFields>
  <colItems count="2">
    <i>
      <x/>
    </i>
    <i i="1">
      <x v="1"/>
    </i>
  </colItems>
  <dataFields count="2">
    <dataField name="Summer" fld="30" baseField="0" baseItem="0" numFmtId="166"/>
    <dataField name="Winter" fld="31" baseField="0" baseItem="0" numFmtId="166"/>
  </dataFields>
  <formats count="3">
    <format dxfId="103">
      <pivotArea dataOnly="0" labelOnly="1" outline="0" axis="axisValues" fieldPosition="0"/>
    </format>
    <format dxfId="102">
      <pivotArea outline="0" fieldPosition="0">
        <references count="1">
          <reference field="4294967294" count="1">
            <x v="1"/>
          </reference>
        </references>
      </pivotArea>
    </format>
    <format dxfId="10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4C60CE6-0C3C-4BF0-AD2C-375CE5252AF3}"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2157:G2158" firstHeaderRow="1" firstDataRow="1" firstDataCol="0"/>
  <pivotFields count="38">
    <pivotField showAll="0"/>
    <pivotField showAll="0"/>
    <pivotField showAll="0"/>
    <pivotField showAll="0">
      <items count="5">
        <item x="0"/>
        <item x="1"/>
        <item x="2"/>
        <item x="3"/>
        <item t="default"/>
      </items>
    </pivotField>
    <pivotField showAll="0">
      <items count="13">
        <item m="1" x="6"/>
        <item x="0"/>
        <item x="1"/>
        <item x="2"/>
        <item x="3"/>
        <item m="1" x="8"/>
        <item m="1" x="10"/>
        <item m="1" x="11"/>
        <item m="1" x="4"/>
        <item m="1" x="7"/>
        <item m="1" x="9"/>
        <item m="1" x="5"/>
        <item t="default"/>
      </items>
    </pivotField>
    <pivotField showAll="0">
      <items count="6">
        <item x="1"/>
        <item x="3"/>
        <item x="4"/>
        <item x="2"/>
        <item x="0"/>
        <item t="default"/>
      </items>
    </pivotField>
    <pivotField dataField="1" showAll="0"/>
    <pivotField showAll="0"/>
    <pivotField showAll="0"/>
    <pivotField showAll="0"/>
    <pivotField showAll="0"/>
    <pivotField showAll="0"/>
    <pivotField numFmtId="2" showAll="0"/>
    <pivotField showAll="0"/>
    <pivotField showAll="0"/>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 of Stops" fld="6" subtotal="count" baseField="0" baseItem="0"/>
  </dataFields>
  <formats count="1">
    <format dxfId="10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5" connectionId="9" xr16:uid="{C2E3C2E4-15EE-48DA-B2D8-51FA30E08611}" autoFormatId="16" applyNumberFormats="0" applyBorderFormats="0" applyFontFormats="0" applyPatternFormats="0" applyAlignmentFormats="0" applyWidthHeightFormats="0">
  <queryTableRefresh nextId="37">
    <queryTableFields count="36">
      <queryTableField id="1" name="Cu_ID" tableColumnId="1"/>
      <queryTableField id="2" name="Acct #" tableColumnId="2"/>
      <queryTableField id="3" name="Cust #" tableColumnId="3"/>
      <queryTableField id="4" name="Week #" tableColumnId="4"/>
      <queryTableField id="5" name="New Rt" tableColumnId="5"/>
      <queryTableField id="6" name="New Delivery Day" tableColumnId="6"/>
      <queryTableField id="7" name="New Stop" tableColumnId="7"/>
      <queryTableField id="8" name="Old Rt #" tableColumnId="8"/>
      <queryTableField id="9" name="Old Delivery Day" tableColumnId="9"/>
      <queryTableField id="10" name="Old Stop" tableColumnId="10"/>
      <queryTableField id="11" name="Customer Name" tableColumnId="11"/>
      <queryTableField id="12" name="DisplayAddressFull" tableColumnId="12"/>
      <queryTableField id="13" name="MinutesFromPrevious" tableColumnId="13"/>
      <queryTableField id="14" name="RouteStopUniqueID" tableColumnId="14"/>
      <queryTableField id="15" name="Frequency" tableColumnId="15"/>
      <queryTableField id="16" name="EstimatedArrivalTime" tableColumnId="16"/>
      <queryTableField id="17" name="EstimatedDepartureTime" tableColumnId="17"/>
      <queryTableField id="18" name="WaitMinutes" tableColumnId="18"/>
      <queryTableField id="19" name="ServiceMinutes" tableColumnId="19"/>
      <queryTableField id="20" name="X_Longitude" tableColumnId="20"/>
      <queryTableField id="21" name="Y_Latitude" tableColumnId="21"/>
      <queryTableField id="22" name="MilesFromPrevious" tableColumnId="22"/>
      <queryTableField id="23" name="Avg Garment Scans per Delivery" tableColumnId="23"/>
      <queryTableField id="24" name="% Garment Underwash" tableColumnId="24"/>
      <queryTableField id="25" name="Predetermined Route Condensed" tableColumnId="25"/>
      <queryTableField id="26" name="Predetermined Route by Week" tableColumnId="26"/>
      <queryTableField id="27" name="Cu_Id Weekly Occurance" tableColumnId="27"/>
      <queryTableField id="28" name="Garment Inventory" tableColumnId="28"/>
      <queryTableField id="29" name="8 Week Summer Revenue" tableColumnId="29"/>
      <queryTableField id="30" name="8 Week Winter Revenue" tableColumnId="30"/>
      <queryTableField id="31" name="Outside Hours Access (key/code stops)" tableColumnId="31"/>
      <queryTableField id="32" name="Available Delivery Days" tableColumnId="32"/>
      <queryTableField id="33" name="Is Route Changing" tableColumnId="33"/>
      <queryTableField id="34" name="Is Day Changing" tableColumnId="34"/>
      <queryTableField id="35" name="Is new Day feasible?" tableColumnId="35"/>
      <queryTableField id="36" name="Retape Needed?" tableColumnId="3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adjustColumnWidth="0" connectionId="10" xr16:uid="{8F073CDC-EBD1-43F6-B52D-20A691BD7ABD}" autoFormatId="16" applyNumberFormats="0" applyBorderFormats="0" applyFontFormats="0" applyPatternFormats="0" applyAlignmentFormats="0" applyWidthHeightFormats="0">
  <queryTableRefresh nextId="74">
    <queryTableFields count="40">
      <queryTableField id="1" name="Cu_ID" tableColumnId="1"/>
      <queryTableField id="3" name="Acct #" tableColumnId="3"/>
      <queryTableField id="4" name="Cust #" tableColumnId="4"/>
      <queryTableField id="2" name="Week #" tableColumnId="2"/>
      <queryTableField id="5" name="New Rt" tableColumnId="5"/>
      <queryTableField id="6" name="New Delivery Day" tableColumnId="6"/>
      <queryTableField id="7" name="New Stop" tableColumnId="7"/>
      <queryTableField id="8" name="Old Rt #" tableColumnId="8"/>
      <queryTableField id="9" name="Old Delivery Day" tableColumnId="9"/>
      <queryTableField id="10" name="Old Stop" tableColumnId="10"/>
      <queryTableField id="11" name="Customer Name" tableColumnId="11"/>
      <queryTableField id="23" name="DisplayAddressFull" tableColumnId="23"/>
      <queryTableField id="24" name="MinutesFromPrevious" tableColumnId="24"/>
      <queryTableField id="53" name="RouteStopUniqueID" tableColumnId="21"/>
      <queryTableField id="26" name="Frequency" tableColumnId="26"/>
      <queryTableField id="28" name="EstimatedArrivalTime" tableColumnId="28"/>
      <queryTableField id="29" name="EstimatedDepartureTime" tableColumnId="29"/>
      <queryTableField id="17" name="WaitMinutes" tableColumnId="17"/>
      <queryTableField id="33" name="ServiceMinutes" tableColumnId="33"/>
      <queryTableField id="14" name="X_Longitude" tableColumnId="14"/>
      <queryTableField id="15" name="Y_Latitude" tableColumnId="15"/>
      <queryTableField id="13" name="MilesFromPrevious" tableColumnId="13"/>
      <queryTableField id="60" name="Avg Garment Scans per Delivery" tableColumnId="22"/>
      <queryTableField id="61" name="% Garment Underwash" tableColumnId="25"/>
      <queryTableField id="19" name="Predetermined Route Condensed" tableColumnId="19"/>
      <queryTableField id="20" name="Predetermined Route by Week" tableColumnId="20"/>
      <queryTableField id="38" name="Cu_Id Weekly Occurance" tableColumnId="12"/>
      <queryTableField id="27" name="Garment Inventory" tableColumnId="27"/>
      <queryTableField id="52" dataBound="0" tableColumnId="18"/>
      <queryTableField id="51" dataBound="0" tableColumnId="16"/>
      <queryTableField id="73" dataBound="0" tableColumnId="40"/>
      <queryTableField id="30" name="8 Week Summer Revenue" tableColumnId="30"/>
      <queryTableField id="31" name="8 Week Winter Revenue" tableColumnId="31"/>
      <queryTableField id="32" name="Outside Hours Access (key/code stops)" tableColumnId="32"/>
      <queryTableField id="34" name="Available Delivery Days" tableColumnId="34"/>
      <queryTableField id="35" name="Is Route Changing" tableColumnId="35"/>
      <queryTableField id="36" name="Is Day Changing" tableColumnId="36"/>
      <queryTableField id="68" name="Is new Day feasible?" tableColumnId="38"/>
      <queryTableField id="72" dataBound="0" tableColumnId="39"/>
      <queryTableField id="37" name="Retape Needed?" tableColumnId="3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1" xr16:uid="{E8F507EF-29C6-4D04-82FB-0061A7B9252B}" autoFormatId="16" applyNumberFormats="0" applyBorderFormats="0" applyFontFormats="0" applyPatternFormats="0" applyAlignmentFormats="0" applyWidthHeightFormats="0">
  <queryTableRefresh nextId="70">
    <queryTableFields count="28">
      <queryTableField id="1" name="cu_ID" tableColumnId="1"/>
      <queryTableField id="69" dataBound="0" tableColumnId="68"/>
      <queryTableField id="2" name="Rt #" tableColumnId="2"/>
      <queryTableField id="3" name="Acct #" tableColumnId="3"/>
      <queryTableField id="4" name="Cust #" tableColumnId="4"/>
      <queryTableField id="5" name="Cust Name" tableColumnId="5"/>
      <queryTableField id="47" name="Stop" tableColumnId="47"/>
      <queryTableField id="6" name="Average Stop Time" tableColumnId="6"/>
      <queryTableField id="48" name="Date :: Start / Stop :: StopTIme :: TravelTIme.1" tableColumnId="48"/>
      <queryTableField id="49" name="Date :: Start / Stop :: StopTIme :: TravelTIme.2" tableColumnId="49"/>
      <queryTableField id="50" name="Date :: Start / Stop :: StopTIme :: TravelTIme.3" tableColumnId="50"/>
      <queryTableField id="51" name="Date :: Start / Stop :: StopTIme :: TravelTIme.4" tableColumnId="51"/>
      <queryTableField id="52" name="Date :: Start / Stop :: StopTIme :: TravelTIme.5" tableColumnId="52"/>
      <queryTableField id="53" name="Date :: Start / Stop :: StopTIme :: TravelTIme.6" tableColumnId="53"/>
      <queryTableField id="54" name="Date :: Start / Stop :: StopTIme :: TravelTIme.7" tableColumnId="54"/>
      <queryTableField id="55" name="Date :: Start / Stop :: StopTIme :: TravelTIme.8" tableColumnId="55"/>
      <queryTableField id="56" name="Date :: Start / Stop :: StopTIme :: TravelTIme.9" tableColumnId="56"/>
      <queryTableField id="57" name="Date :: Start / Stop :: StopTIme :: TravelTIme.10" tableColumnId="57"/>
      <queryTableField id="58" name="Date :: Start / Stop :: StopTIme :: TravelTIme.11" tableColumnId="58"/>
      <queryTableField id="59" name="Date :: Start / Stop :: StopTIme :: TravelTIme.12" tableColumnId="59"/>
      <queryTableField id="60" name="Date :: Start / Stop :: StopTIme :: TravelTIme.13" tableColumnId="60"/>
      <queryTableField id="61" name="Date :: Start / Stop :: StopTIme :: TravelTIme.14" tableColumnId="61"/>
      <queryTableField id="62" name="Date :: Start / Stop :: StopTIme :: TravelTIme.15" tableColumnId="62"/>
      <queryTableField id="63" name="Date :: Start / Stop :: StopTIme :: TravelTIme.16" tableColumnId="63"/>
      <queryTableField id="64" name="Date :: Start / Stop :: StopTIme :: TravelTIme.17" tableColumnId="64"/>
      <queryTableField id="65" name="Date :: Start / Stop :: StopTIme :: TravelTIme.18" tableColumnId="65"/>
      <queryTableField id="66" name="Date :: Start / Stop :: StopTIme :: TravelTIme.19" tableColumnId="66"/>
      <queryTableField id="67" name="Date :: Start / Stop :: StopTIme :: TravelTIme.20" tableColumnId="6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 xr10:uid="{A657B9A8-2A65-45E7-81AE-1DB84EE6731C}" sourceName="Week #">
  <pivotTables>
    <pivotTable tabId="50" name="PivotTable2"/>
    <pivotTable tabId="50" name="PivotTable1"/>
  </pivotTables>
  <data>
    <tabular pivotCacheId="137035853">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w_Rt1" xr10:uid="{54168A7B-7F22-486D-9DC3-C3449AB28FED}" sourceName="New Rt">
  <pivotTables>
    <pivotTable tabId="50" name="PivotTable2"/>
    <pivotTable tabId="50" name="PivotTable1"/>
  </pivotTables>
  <data>
    <tabular pivotCacheId="137035853">
      <items count="12">
        <i x="0" s="1"/>
        <i x="1" s="1"/>
        <i x="2" s="1"/>
        <i x="3" s="1"/>
        <i x="6" s="1" nd="1"/>
        <i x="8" s="1" nd="1"/>
        <i x="10" s="1" nd="1"/>
        <i x="11" s="1" nd="1"/>
        <i x="4" s="1" nd="1"/>
        <i x="7" s="1" nd="1"/>
        <i x="9" s="1" nd="1"/>
        <i x="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w_Delivery_Day1" xr10:uid="{C2E4820B-843F-4BD8-B965-D8A7AE932CD7}" sourceName="New Delivery Day">
  <pivotTables>
    <pivotTable tabId="50" name="PivotTable2"/>
    <pivotTable tabId="50" name="PivotTable1"/>
  </pivotTables>
  <data>
    <tabular pivotCacheId="137035853">
      <items count="5">
        <i x="1" s="1"/>
        <i x="3" s="1"/>
        <i x="4" s="1"/>
        <i x="2"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l_Day" xr10:uid="{CD2884D0-0838-4A59-B742-132BEA57F9BF}" sourceName="Del Day">
  <extLst>
    <x:ext xmlns:x15="http://schemas.microsoft.com/office/spreadsheetml/2010/11/main" uri="{2F2917AC-EB37-4324-AD4E-5DD8C200BD13}">
      <x15:tableSlicerCache tableId="12" column="6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t" xr10:uid="{AE39E857-AFF3-4571-8505-0E1813A3E3B6}" sourceName="Rt #">
  <extLst>
    <x:ext xmlns:x15="http://schemas.microsoft.com/office/spreadsheetml/2010/11/main" uri="{2F2917AC-EB37-4324-AD4E-5DD8C200BD13}">
      <x15:tableSlicerCache tableId="12"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 xr10:uid="{547A8A0E-3CA0-462E-91A8-536EA0872954}" sourceName="Week #">
  <extLst>
    <x:ext xmlns:x15="http://schemas.microsoft.com/office/spreadsheetml/2010/11/main" uri="{2F2917AC-EB37-4324-AD4E-5DD8C200BD13}">
      <x15:tableSlicerCache tableId="28" column="2"/>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w_Rt" xr10:uid="{7D260C26-95BE-45E4-AC0D-9F6497C380CB}" sourceName="New Rt">
  <extLst>
    <x:ext xmlns:x15="http://schemas.microsoft.com/office/spreadsheetml/2010/11/main" uri="{2F2917AC-EB37-4324-AD4E-5DD8C200BD13}">
      <x15:tableSlicerCache tableId="28" column="5"/>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w_Delivery_Day" xr10:uid="{A03F205F-4548-4087-85AF-95E9AEA5343E}" sourceName="New Delivery Day">
  <extLst>
    <x:ext xmlns:x15="http://schemas.microsoft.com/office/spreadsheetml/2010/11/main" uri="{2F2917AC-EB37-4324-AD4E-5DD8C200BD13}">
      <x15:tableSlicerCache tableId="28" column="6"/>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w_Rt3" xr10:uid="{0AE5E23C-0287-4278-AA66-989D43E9FD74}" sourceName="New Rt">
  <extLst>
    <x:ext xmlns:x15="http://schemas.microsoft.com/office/spreadsheetml/2010/11/main" uri="{2F2917AC-EB37-4324-AD4E-5DD8C200BD13}">
      <x15:tableSlicerCache tableId="25" column="5"/>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w_Delivery_Day3" xr10:uid="{E68EB386-60A7-4CC1-B943-9D40EDA42DA6}" sourceName="New Delivery Day">
  <extLst>
    <x:ext xmlns:x15="http://schemas.microsoft.com/office/spreadsheetml/2010/11/main" uri="{2F2917AC-EB37-4324-AD4E-5DD8C200BD13}">
      <x15:tableSlicerCache tableId="25"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ew Rt 3" xr10:uid="{EFBC1C2C-3542-496E-8B6D-CF7F525ED612}" cache="Slicer_New_Rt3" caption="New Rt" rowHeight="222250"/>
  <slicer name="New Delivery Day 3" xr10:uid="{CC4AA077-762C-4C42-9632-5838912B435D}" cache="Slicer_New_Delivery_Day3" caption="New Delivery Day"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 1" xr10:uid="{4661B24D-F89D-41BB-BF6F-F55686F18DED}" cache="Slicer_Week1" caption="Week #" rowHeight="220133"/>
  <slicer name="New Rt 1" xr10:uid="{95069A37-B28C-4424-AC87-9EF06C612DA8}" cache="Slicer_New_Rt1" caption="New Rt" rowHeight="220133"/>
  <slicer name="New Delivery Day 1" xr10:uid="{E7CDB0A8-6917-4185-9E84-D6263446673D}" cache="Slicer_New_Delivery_Day1" caption="New Delivery Day" rowHeight="22013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 xr10:uid="{CBEED1F7-77C9-4E2F-989D-5D4ECA8CA71E}" cache="Slicer_Week" caption="Week #" rowHeight="220133"/>
  <slicer name="New Rt" xr10:uid="{E735DE99-047C-412F-9150-D72A425DB9EF}" cache="Slicer_New_Rt" caption="New Rt" rowHeight="220133"/>
  <slicer name="New Delivery Day" xr10:uid="{D9DBACE2-D728-4C3A-9866-4278971FAF8A}" cache="Slicer_New_Delivery_Day" caption="New Delivery Day" rowHeight="22013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l Day" xr10:uid="{58867239-55E5-4174-AED0-6569206D414D}" cache="Slicer_Del_Day" caption="Del Day" rowHeight="222250"/>
  <slicer name="Del Day 1" xr10:uid="{84112326-DBD5-42AE-A423-7E143B95826B}" cache="Slicer_Del_Day" caption="Del Day" rowHeight="222250"/>
  <slicer name="Rt #" xr10:uid="{6221E37A-44D0-41E3-BD7B-7841615394AB}" cache="Slicer_Rt" caption="Rt #" rowHeight="222250"/>
  <slicer name="Rt # 1" xr10:uid="{FBF10F50-C383-4DA7-BDBC-81E9184D7A4A}" cache="Slicer_Rt" caption="Rt #" rowHeight="2222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6B2DDC-D5F5-4C1C-82DB-291433907A85}" name="Solution_Unique_stops_only" displayName="Solution_Unique_stops_only" ref="A1:AJ780" tableType="queryTable" totalsRowShown="0" headerRowDxfId="135">
  <autoFilter ref="A1:AJ780" xr:uid="{206B2DDC-D5F5-4C1C-82DB-291433907A85}">
    <filterColumn colId="4">
      <filters>
        <filter val="105"/>
      </filters>
    </filterColumn>
  </autoFilter>
  <tableColumns count="36">
    <tableColumn id="1" xr3:uid="{640A4E53-A182-49ED-A17E-75D2273293B3}" uniqueName="1" name="Cu_ID" queryTableFieldId="1" dataDxfId="134"/>
    <tableColumn id="2" xr3:uid="{D7BAB9F9-DA80-49E6-B6EA-16EF82E3EF82}" uniqueName="2" name="Acct #" queryTableFieldId="2" dataDxfId="133"/>
    <tableColumn id="3" xr3:uid="{B721B8BF-11C7-4DDB-818F-6AEAD750DBAE}" uniqueName="3" name="Cust #" queryTableFieldId="3" dataDxfId="132"/>
    <tableColumn id="4" xr3:uid="{3FBB40C4-C3F7-4412-AFAF-77F5CB0AD6B2}" uniqueName="4" name="Week #" queryTableFieldId="4" dataDxfId="131"/>
    <tableColumn id="5" xr3:uid="{E10C4A68-DA3E-4D4D-A86E-13D2542F7EDC}" uniqueName="5" name="New Rt" queryTableFieldId="5" dataDxfId="130"/>
    <tableColumn id="6" xr3:uid="{76F20883-D9B8-4466-8777-3E7BE2E54873}" uniqueName="6" name="New Delivery Day" queryTableFieldId="6" dataDxfId="129"/>
    <tableColumn id="7" xr3:uid="{EB54043D-56D1-4323-87C8-B773EAD074FC}" uniqueName="7" name="New Stop" queryTableFieldId="7" dataDxfId="128"/>
    <tableColumn id="8" xr3:uid="{DBBF77C9-83E6-45A6-B573-397EA14D601D}" uniqueName="8" name="Old Rt #" queryTableFieldId="8" dataDxfId="127"/>
    <tableColumn id="9" xr3:uid="{D0833AE0-1A57-4BAC-9F93-E8E8D68389B9}" uniqueName="9" name="Old Delivery Day" queryTableFieldId="9" dataDxfId="126"/>
    <tableColumn id="10" xr3:uid="{67FB49BC-AE0B-4845-A147-9B1F9A49329D}" uniqueName="10" name="Old Stop" queryTableFieldId="10"/>
    <tableColumn id="11" xr3:uid="{4C9A1AEE-44B3-4B54-A14F-7057254CA13B}" uniqueName="11" name="Customer Name" queryTableFieldId="11" dataDxfId="125"/>
    <tableColumn id="12" xr3:uid="{A1583D18-3484-4205-A061-C003ADBD3964}" uniqueName="12" name="DisplayAddressFull" queryTableFieldId="12" dataDxfId="124"/>
    <tableColumn id="13" xr3:uid="{96B6A998-96D1-4453-9D78-73AC63A6A88B}" uniqueName="13" name="MinutesFromPrevious" queryTableFieldId="13"/>
    <tableColumn id="14" xr3:uid="{A4CE5461-2081-47B7-B260-7E1A59969EF8}" uniqueName="14" name="RouteStopUniqueID" queryTableFieldId="14" dataDxfId="123"/>
    <tableColumn id="15" xr3:uid="{87D8B8A9-C370-4C4E-8E79-A3DCB38F7C82}" uniqueName="15" name="Frequency" queryTableFieldId="15" dataDxfId="122"/>
    <tableColumn id="16" xr3:uid="{B8FD1E3D-7B1D-4B67-A221-41F4D8F8647A}" uniqueName="16" name="EstimatedArrivalTime" queryTableFieldId="16" dataDxfId="121"/>
    <tableColumn id="17" xr3:uid="{72E29503-D5EA-4D9A-BF57-40D1EACD39E3}" uniqueName="17" name="EstimatedDepartureTime" queryTableFieldId="17" dataDxfId="120"/>
    <tableColumn id="18" xr3:uid="{2917F211-ECB0-4A01-A4AF-C1218229DE77}" uniqueName="18" name="WaitMinutes" queryTableFieldId="18" dataDxfId="119"/>
    <tableColumn id="19" xr3:uid="{27433782-7BA7-4213-AAC1-C3DB8ADF7F4B}" uniqueName="19" name="ServiceMinutes" queryTableFieldId="19" dataDxfId="118"/>
    <tableColumn id="20" xr3:uid="{B844919D-26D5-4D68-B3D0-C39B1C4C3306}" uniqueName="20" name="X_Longitude" queryTableFieldId="20" dataDxfId="117"/>
    <tableColumn id="21" xr3:uid="{47366C89-D05D-4CC1-89A6-447E6F62DCD2}" uniqueName="21" name="Y_Latitude" queryTableFieldId="21" dataDxfId="116"/>
    <tableColumn id="22" xr3:uid="{1FEEE296-90EE-4FAF-8013-35C086D6FE33}" uniqueName="22" name="MilesFromPrevious" queryTableFieldId="22" dataDxfId="115"/>
    <tableColumn id="23" xr3:uid="{DCE8EEBD-F872-4BEA-AEA0-703ACAC77752}" uniqueName="23" name="Avg Garment Scans per Delivery" queryTableFieldId="23" dataDxfId="114"/>
    <tableColumn id="24" xr3:uid="{C55A10F6-187E-4D9A-9DD6-9D64484CA8EF}" uniqueName="24" name="% Garment Underwash" queryTableFieldId="24" dataDxfId="113"/>
    <tableColumn id="25" xr3:uid="{36A75F42-8347-4262-853F-EC1956ED2FF8}" uniqueName="25" name="Predetermined Route Condensed" queryTableFieldId="25" dataDxfId="112"/>
    <tableColumn id="26" xr3:uid="{A1D995E8-8974-4446-AF11-87F0BB619D83}" uniqueName="26" name="Predetermined Route by Week" queryTableFieldId="26" dataDxfId="111"/>
    <tableColumn id="27" xr3:uid="{CFD1888E-6AAA-4275-A620-21B3AE591E6F}" uniqueName="27" name="Cu_Id Weekly Occurance" queryTableFieldId="27" dataDxfId="110"/>
    <tableColumn id="28" xr3:uid="{B2EB70EB-C8C3-41CF-8667-9CB77E1B5563}" uniqueName="28" name="Garment Inventory" queryTableFieldId="28" dataDxfId="109"/>
    <tableColumn id="29" xr3:uid="{D6E702E0-737B-469F-902F-3827409F5DDD}" uniqueName="29" name="8 Week Summer Revenue" queryTableFieldId="29" dataDxfId="108" dataCellStyle="Currency"/>
    <tableColumn id="30" xr3:uid="{02237FD1-7F8E-42AA-B967-3EAA5CD417EE}" uniqueName="30" name="8 Week Winter Revenue" queryTableFieldId="30" dataDxfId="107" dataCellStyle="Currency"/>
    <tableColumn id="31" xr3:uid="{6A336341-88D0-427E-8CCF-F95FA5407169}" uniqueName="31" name="Outside Hours Access (key/code stops)" queryTableFieldId="31" dataDxfId="106"/>
    <tableColumn id="32" xr3:uid="{93F65F0B-640A-4A06-B807-0DA6FB30CE72}" uniqueName="32" name="Available Delivery Days" queryTableFieldId="32" dataDxfId="105"/>
    <tableColumn id="33" xr3:uid="{6C3E5DE7-BD17-40D7-AA2A-BFD77B3FD8A5}" uniqueName="33" name="Is Route Changing" queryTableFieldId="33"/>
    <tableColumn id="34" xr3:uid="{55E6B78D-77DE-43E9-8335-1AAB9D6E630D}" uniqueName="34" name="Is Day Changing" queryTableFieldId="34"/>
    <tableColumn id="35" xr3:uid="{DF70BD45-CD2C-420C-969C-233B2B7F53E6}" uniqueName="35" name="Is new Day feasible?" queryTableFieldId="35"/>
    <tableColumn id="36" xr3:uid="{58624519-0302-4CC5-9D5B-EE8501DA54BF}" uniqueName="36" name="Retape Needed?" queryTableFieldId="3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89CD9956-3718-4727-836C-6A6DE603D292}" name="Solution" displayName="Solution" ref="A1:AN2156" tableType="queryTable" totalsRowShown="0" headerRowDxfId="100" dataDxfId="99">
  <autoFilter ref="A1:AN2156" xr:uid="{89CD9956-3718-4727-836C-6A6DE603D292}"/>
  <tableColumns count="40">
    <tableColumn id="1" xr3:uid="{2FBF20CA-F39E-47DD-9FA1-BBF749A3713A}" uniqueName="1" name="Cu_ID" queryTableFieldId="1" dataDxfId="98"/>
    <tableColumn id="3" xr3:uid="{8400A1A5-60AC-4F7A-881C-7A6A1EAF4525}" uniqueName="3" name="Acct #" queryTableFieldId="3" dataDxfId="97"/>
    <tableColumn id="4" xr3:uid="{2A7DF62F-E829-4D37-BED5-88D6942815D8}" uniqueName="4" name="Cust #" queryTableFieldId="4" dataDxfId="96"/>
    <tableColumn id="2" xr3:uid="{55FF3CEE-F398-4803-931D-29152B0D9FEB}" uniqueName="2" name="Week #" queryTableFieldId="2" dataDxfId="95"/>
    <tableColumn id="5" xr3:uid="{5367CDC0-F3C1-4F99-9FE5-C56F432B97E7}" uniqueName="5" name="New Rt" queryTableFieldId="5" dataDxfId="94"/>
    <tableColumn id="6" xr3:uid="{42D0CE1D-EB29-4FEE-A16D-3606A29F6A1C}" uniqueName="6" name="New Delivery Day" queryTableFieldId="6" dataDxfId="93"/>
    <tableColumn id="7" xr3:uid="{D9E96EAE-DCF3-49AC-863F-7A555CAC3D4D}" uniqueName="7" name="New Stop" queryTableFieldId="7" dataDxfId="92"/>
    <tableColumn id="8" xr3:uid="{B80E0754-65EE-42B3-9C89-9FD496B9D13A}" uniqueName="8" name="Old Rt #" queryTableFieldId="8" dataDxfId="91"/>
    <tableColumn id="9" xr3:uid="{3BE1B9FA-5D8C-44CB-81D6-0E06AE155705}" uniqueName="9" name="Old Delivery Day" queryTableFieldId="9" dataDxfId="90"/>
    <tableColumn id="10" xr3:uid="{9311AB12-08F3-4494-8A83-8D64907999CA}" uniqueName="10" name="Old Stop" queryTableFieldId="10" dataDxfId="89"/>
    <tableColumn id="11" xr3:uid="{969F49A5-85A2-4EF0-BE86-CCC1637DA977}" uniqueName="11" name="Customer Name" queryTableFieldId="11" dataDxfId="88"/>
    <tableColumn id="23" xr3:uid="{B7E14899-DB69-48A6-9818-E97DC00F1C1B}" uniqueName="23" name="DisplayAddressFull" queryTableFieldId="23" dataDxfId="87"/>
    <tableColumn id="24" xr3:uid="{48AF7E8A-1047-48A6-AEFF-AE5C880FC7FC}" uniqueName="24" name="MinutesFromPrevious" queryTableFieldId="24" dataDxfId="86"/>
    <tableColumn id="21" xr3:uid="{FC8723D7-3CAB-4129-86D9-332BB225FCEA}" uniqueName="21" name="RouteStopUniqueID" queryTableFieldId="53" dataDxfId="85"/>
    <tableColumn id="26" xr3:uid="{E9E1624D-1E4D-403F-B2CF-021220E42722}" uniqueName="26" name="Frequency" queryTableFieldId="26" dataDxfId="84"/>
    <tableColumn id="28" xr3:uid="{447D7AB7-4D60-45E0-A202-EF115342FD93}" uniqueName="28" name="EstimatedArrivalTime" queryTableFieldId="28" dataDxfId="83"/>
    <tableColumn id="29" xr3:uid="{998A012A-3C30-449F-B7AE-C7900590BBB7}" uniqueName="29" name="EstimatedDepartureTime" queryTableFieldId="29" dataDxfId="82"/>
    <tableColumn id="17" xr3:uid="{A7AE9C0B-7F29-46F6-90E2-7522044BFD33}" uniqueName="17" name="WaitMinutes" queryTableFieldId="17" dataDxfId="81"/>
    <tableColumn id="33" xr3:uid="{6F5BA58B-D5FD-41A3-9435-2D00D6AAF6A8}" uniqueName="33" name="ServiceMinutes" queryTableFieldId="33" dataDxfId="80"/>
    <tableColumn id="14" xr3:uid="{9FD84D14-8842-4C9A-B5A9-BB6797AF03BA}" uniqueName="14" name="X_Longitude" queryTableFieldId="14" dataDxfId="79"/>
    <tableColumn id="15" xr3:uid="{2445EBC5-E971-4C3D-B756-00FA8AE0FACD}" uniqueName="15" name="Y_Latitude" queryTableFieldId="15" dataDxfId="78"/>
    <tableColumn id="13" xr3:uid="{674CD5BD-F0DE-48C2-AFDA-347380745E28}" uniqueName="13" name="MilesFromPrevious" queryTableFieldId="13" dataDxfId="77"/>
    <tableColumn id="22" xr3:uid="{E6AAB203-30EE-4DEC-92D8-0610288F13D3}" uniqueName="22" name="Avg Garment Scans per Delivery" queryTableFieldId="60" dataDxfId="76"/>
    <tableColumn id="25" xr3:uid="{E5118268-4EE8-44C3-940E-6657E8763A7D}" uniqueName="25" name="% Garment Underwash" queryTableFieldId="61" dataDxfId="75"/>
    <tableColumn id="19" xr3:uid="{CCB18C9E-3666-4ED7-9921-A9F4B12AD3D0}" uniqueName="19" name="Predetermined Route Condensed" queryTableFieldId="19" dataDxfId="74"/>
    <tableColumn id="20" xr3:uid="{60EAE913-9E4C-4029-A050-2367F99A0447}" uniqueName="20" name="Predetermined Route by Week" queryTableFieldId="20" dataDxfId="73"/>
    <tableColumn id="12" xr3:uid="{872B4B67-5E1C-408E-94FF-AF4F68689151}" uniqueName="12" name="Cu_Id Weekly Occurance" queryTableFieldId="38" dataDxfId="72"/>
    <tableColumn id="27" xr3:uid="{3EADF2ED-0057-44D9-A3E5-7DFE334E78CC}" uniqueName="27" name="Garment Inventory" queryTableFieldId="27" dataDxfId="71"/>
    <tableColumn id="18" xr3:uid="{D56D993F-805F-4816-A761-A482F49BA4F8}" uniqueName="18" name="Old Sequence (StreetSync)" queryTableFieldId="52" dataDxfId="70">
      <calculatedColumnFormula>Solution[[#This Row],[Old Stop]] +1</calculatedColumnFormula>
    </tableColumn>
    <tableColumn id="16" xr3:uid="{EF740F9C-C09D-4973-ACBB-EFD9C12FC308}" uniqueName="16" name="Old Route (Street Sync)" queryTableFieldId="51" dataDxfId="1">
      <calculatedColumnFormula>_xlfn.CONCAT(Solution[[#This Row],[Notes]],"_",Solution[[#This Row],[Week '#]],"_", _xlfn.SWITCH(Solution[[#This Row],[Column1]], "M", "Monday", "T", "Tuesday", "W", "Wednesday", "R", "Thursday", "H", "Thursday", "F", "Friday"))</calculatedColumnFormula>
    </tableColumn>
    <tableColumn id="40" xr3:uid="{1DFAAF0A-137A-4120-A4F9-E5FED9C928C1}" uniqueName="40" name="Column1" queryTableFieldId="73" dataDxfId="2">
      <calculatedColumnFormula>IF(LEN(Solution[[#This Row],[Available Delivery Days]]) =1, Solution[[#This Row],[Available Delivery Days]], IF(ISNUMBER(SEARCH(Solution[[#This Row],[New Delivery Day]], Solution[[#This Row],[Available Delivery Days]])), Solution[[#This Row],[New Delivery Day]], Solution[[#This Row],[Old Delivery Day]]))</calculatedColumnFormula>
    </tableColumn>
    <tableColumn id="30" xr3:uid="{0BB073D4-1869-4651-A81B-93C6D8AF1834}" uniqueName="30" name="8 Week Summer Revenue" queryTableFieldId="30" dataDxfId="69"/>
    <tableColumn id="31" xr3:uid="{9A7F46A4-5333-4F0A-89CB-30D4325DD5DE}" uniqueName="31" name="8 Week Winter Revenue" queryTableFieldId="31" dataDxfId="68"/>
    <tableColumn id="32" xr3:uid="{2D7ED928-DF00-4F8D-8C5E-6F7BDD7446CA}" uniqueName="32" name="Outside Hours Access (key/code stops)" queryTableFieldId="32" dataDxfId="67"/>
    <tableColumn id="34" xr3:uid="{A2C15708-7334-4730-A7CC-3EE1E80A614C}" uniqueName="34" name="Available Delivery Days" queryTableFieldId="34" dataDxfId="66"/>
    <tableColumn id="35" xr3:uid="{259A89C5-8DFD-455A-897E-BD10BBB6BA15}" uniqueName="35" name="Is Route Changing" queryTableFieldId="35" dataDxfId="65"/>
    <tableColumn id="36" xr3:uid="{E7CA5224-FF40-4761-A277-55F394C3F354}" uniqueName="36" name="Is Day Changing" queryTableFieldId="36" dataDxfId="64"/>
    <tableColumn id="38" xr3:uid="{E6146BCC-7F5C-4EE3-BF4A-3A692CAD1AB7}" uniqueName="38" name="Is new Day feasible?" queryTableFieldId="68" dataDxfId="63"/>
    <tableColumn id="39" xr3:uid="{6C310EF9-B960-4B9C-991C-621A710EF7C3}" uniqueName="39" name="Notes" queryTableFieldId="72" dataDxfId="3">
      <calculatedColumnFormula>_xlfn.XLOOKUP(Solution[[#This Row],[Cu_ID]],Master[cu_id],Master[Notes], "none")</calculatedColumnFormula>
    </tableColumn>
    <tableColumn id="37" xr3:uid="{B4237B0C-80F4-4B8A-8418-9BA692EEED2D}" uniqueName="37" name="Retape Needed?" queryTableFieldId="37" dataDxfId="6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A04C976-08F9-4BA3-ADCB-832DCA35D8B7}" name="Master" displayName="Master" ref="A1:AP783" totalsRowShown="0" headerRowDxfId="61" headerRowCellStyle="Normal" dataCellStyle="Normal">
  <autoFilter ref="A1:AP783" xr:uid="{EA04C976-08F9-4BA3-ADCB-832DCA35D8B7}"/>
  <tableColumns count="42">
    <tableColumn id="1" xr3:uid="{32BA175A-FC5B-48BD-B40E-D647F5E4A0FB}" name="cu_id" dataCellStyle="Normal"/>
    <tableColumn id="2" xr3:uid="{F09331E5-AF38-4E9A-8262-2CE1F04F764A}" name="Rt #" dataCellStyle="Normal"/>
    <tableColumn id="3" xr3:uid="{20A8EC2E-3586-4E24-8FC0-B76A1FAFFC4A}" name="Acct #" dataCellStyle="Normal"/>
    <tableColumn id="4" xr3:uid="{BF053E6A-C888-46D7-99F8-51EF1173BEF7}" name="Cust #" dataCellStyle="Normal"/>
    <tableColumn id="5" xr3:uid="{23796313-E9FA-42BF-97AB-1E63E40A39D7}" name="Cust Name" dataCellStyle="Normal"/>
    <tableColumn id="6" xr3:uid="{A840444A-BE2D-4233-94A3-7BC5D2ADFA3B}" name="Street Address 1" dataCellStyle="Normal"/>
    <tableColumn id="7" xr3:uid="{56EB8508-9F9D-4E7F-9706-B986616A97D2}" name="Street Address 2" dataCellStyle="Normal"/>
    <tableColumn id="8" xr3:uid="{DE8FC8E8-B80E-40ED-9572-5CB478CA75C0}" name="City" dataCellStyle="Normal"/>
    <tableColumn id="9" xr3:uid="{73699445-F1FB-42FD-8877-C766D5C45D37}" name="State" dataCellStyle="Normal"/>
    <tableColumn id="10" xr3:uid="{FB68B614-32AB-4A9C-B5FA-76A877A171E3}" name="Zip" dataCellStyle="Normal"/>
    <tableColumn id="11" xr3:uid="{CDF6C95D-417B-4E0B-AC76-EE90143AF08B}" name="Frequency" dataCellStyle="Normal"/>
    <tableColumn id="37" xr3:uid="{F4C81F3D-95F7-4E5F-8367-67E6D697FB4E}" name="StreetSync Frequency" dataDxfId="60" dataCellStyle="Normal"/>
    <tableColumn id="38" xr3:uid="{C1915FC4-3879-4741-9D18-A484C1130C92}" name="Call In Customer" dataDxfId="59" dataCellStyle="Normal"/>
    <tableColumn id="12" xr3:uid="{67B81915-5463-4A48-BA24-8C699E34B36A}" name="Delivery Day" dataCellStyle="Normal"/>
    <tableColumn id="13" xr3:uid="{36D0619B-1C17-41BD-B23E-BE10E365A53F}" name="Stop #" dataCellStyle="Normal"/>
    <tableColumn id="14" xr3:uid="{62866652-7B2A-474E-AE4A-A270535955CD}" name="Mon Stop Seq" dataCellStyle="Normal"/>
    <tableColumn id="15" xr3:uid="{F139A224-86C6-4A43-8742-27DD45753AB9}" name="Tue Stop Seq" dataCellStyle="Normal"/>
    <tableColumn id="16" xr3:uid="{7DB5A095-62EC-46CF-9648-0680060B8FB8}" name="Wed Stop Seq" dataCellStyle="Normal"/>
    <tableColumn id="17" xr3:uid="{BEA0AA12-638F-4AA3-9F93-ABEDDE3E0CDE}" name="Thu Stop Seq" dataCellStyle="Normal"/>
    <tableColumn id="18" xr3:uid="{9BB0A0F1-FCCE-4E65-8D2D-90B82AC13CEB}" name="Fri Stop Seq" dataCellStyle="Normal"/>
    <tableColumn id="19" xr3:uid="{18D7F647-5376-47C1-A2E8-0ECDC0C37267}" name="First Invoice (During 52 Week Revenue Period)" dataDxfId="58" dataCellStyle="Normal"/>
    <tableColumn id="20" xr3:uid="{3F6CEB12-AFC1-40CB-B167-62C5CA520FB5}" name="# of Invoices for Call In Customers" dataDxfId="57" dataCellStyle="Normal"/>
    <tableColumn id="21" xr3:uid="{9157644A-81E4-4719-A200-5DFE13BE0089}" name="52 Week Revenue" dataCellStyle="Currency"/>
    <tableColumn id="22" xr3:uid="{E3971B93-2499-414B-9E2C-BD559276BF56}" name="Direct Sale Revenue" dataCellStyle="Currency"/>
    <tableColumn id="23" xr3:uid="{F917B558-F9F5-4626-91D3-490EC71FEF1C}" name="52 Week Revenue_x000a_(no DS)" dataCellStyle="Currency"/>
    <tableColumn id="24" xr3:uid="{7D3A0E7A-F06A-425F-A192-5A4444810679}" name="Average Weekly Revenue_x000a_(no DS)" dataCellStyle="Currency"/>
    <tableColumn id="25" xr3:uid="{7A9170B8-3D43-4EA6-B625-6A0F8E6CE3C7}" name="Average Revenue per Delivery _x000a_(no DS)" dataCellStyle="Currency"/>
    <tableColumn id="39" xr3:uid="{7F63AA98-57EA-4BCE-9CAB-21B531F18887}" name="Garment Inventory" dataCellStyle="Normal"/>
    <tableColumn id="40" xr3:uid="{FE9F7E6D-2198-4F33-BA2E-CC62861CA32A}" name="Avg Garment Scans per Delivery" dataDxfId="56" dataCellStyle="Normal"/>
    <tableColumn id="26" xr3:uid="{3A60BB5D-6FF4-4F59-9FBD-3D8E7220BB32}" name="% Garment Underwash" dataDxfId="55" dataCellStyle="Percent"/>
    <tableColumn id="27" xr3:uid="{35FD0785-F971-4D03-8EA0-74E708DB3281}" name="8 Week Summer Revenue" dataCellStyle="Currency"/>
    <tableColumn id="28" xr3:uid="{EC60925C-9652-407B-A430-26A0CDD056E7}" name="8 Week Winter Revenue" dataCellStyle="Currency"/>
    <tableColumn id="29" xr3:uid="{A6A9307A-5D0B-4E39-8D9E-A0512FCD30D2}" name="Earliest Time - Window 1" dataDxfId="54" dataCellStyle="Normal"/>
    <tableColumn id="30" xr3:uid="{4ACA1079-577A-4DAB-A010-BC8DF0FF288A}" name="Latest Time - Window 1" dataDxfId="53" dataCellStyle="Normal"/>
    <tableColumn id="31" xr3:uid="{BFD602EC-4B5F-4E0A-AF66-DEAF2DA47D6E}" name="Earliest Time - Window 2" dataCellStyle="Normal"/>
    <tableColumn id="32" xr3:uid="{C9E04B2E-9A75-45F8-83B3-65E4D86FDC4B}" name="Latest Time - Window 2" dataCellStyle="Normal"/>
    <tableColumn id="33" xr3:uid="{FF00E3DB-CEB8-4EB4-93F9-99A6AE69E7BE}" name="Outside Hours Access (key/code stops)" dataCellStyle="Normal"/>
    <tableColumn id="43" xr3:uid="{2BA4C5EF-1658-413B-8EBE-F53AD6F69771}" name="Available Delivery Days" dataDxfId="5"/>
    <tableColumn id="34" xr3:uid="{B0936A2E-EAFB-4D06-B30F-B7505661539E}" name="Notes" dataDxfId="4"/>
    <tableColumn id="36" xr3:uid="{BC96358D-782F-4A45-B90D-AE5042BC376E}" name="Avg stop time helper" dataDxfId="52" dataCellStyle="Normal">
      <calculatedColumnFormula>IFERROR(_xlfn.XLOOKUP(Master[[#This Row],[cu_id]],AllStopTimes[cu_ID],AllStopTimes[Average Stop Time ( In Min )]), 0)</calculatedColumnFormula>
    </tableColumn>
    <tableColumn id="35" xr3:uid="{18CBB38E-11A6-47D4-9A82-B26ECDDC1314}" name="Average Stop Time (In Minutes)" dataDxfId="51" dataCellStyle="Normal">
      <calculatedColumnFormula>IF(Master[[#This Row],[RSP StopTime override]] &lt;&gt; "",Master[[#This Row],[RSP StopTime override]],IF(Master[[#This Row],[Avg stop time helper]] &lt;&gt; 0, Master[[#This Row],[Avg stop time helper]],Average_Stop_Time))</calculatedColumnFormula>
    </tableColumn>
    <tableColumn id="41" xr3:uid="{A3114E6A-4EA4-4AD2-8417-BC856F6BE4A2}" name="RSP StopTime override" dataCellStyle="Normal"/>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B5D8F23-89F1-48B3-BC96-E52316566B4A}" name="AllStopTimes" displayName="AllStopTimes" ref="A1:AB632" tableType="queryTable" totalsRowShown="0">
  <autoFilter ref="A1:AB632" xr:uid="{EB5D8F23-89F1-48B3-BC96-E52316566B4A}"/>
  <tableColumns count="28">
    <tableColumn id="1" xr3:uid="{E846B348-54D2-4BDF-877E-55D7646CB681}" uniqueName="1" name="cu_ID" queryTableFieldId="1"/>
    <tableColumn id="68" xr3:uid="{992B215E-7417-431A-8637-F69F171284C8}" uniqueName="68" name="Del Day" queryTableFieldId="69" dataDxfId="50">
      <calculatedColumnFormula>_xlfn.XLOOKUP(AllStopTimes[[#This Row],[cu_ID]],#REF!,#REF!)</calculatedColumnFormula>
    </tableColumn>
    <tableColumn id="2" xr3:uid="{877850E6-81E0-44CA-90FC-6778713CD59C}" uniqueName="2" name="Rt #" queryTableFieldId="2" dataDxfId="49"/>
    <tableColumn id="3" xr3:uid="{5FD20541-2155-4DEC-B92B-41552DDE8DA8}" uniqueName="3" name="Acct #" queryTableFieldId="3" dataDxfId="48"/>
    <tableColumn id="4" xr3:uid="{9502D04D-894F-48A2-B480-38DDACBECDE7}" uniqueName="4" name="Cust #" queryTableFieldId="4" dataDxfId="47"/>
    <tableColumn id="5" xr3:uid="{E1FBC51A-A128-41EB-AB88-FCEB23852820}" uniqueName="5" name="Cust Name" queryTableFieldId="5" dataDxfId="46"/>
    <tableColumn id="47" xr3:uid="{3CD2B3CA-F1C5-474E-9CF2-94F03AF17AFD}" uniqueName="47" name="Stop" queryTableFieldId="47" dataDxfId="45"/>
    <tableColumn id="6" xr3:uid="{B980C48D-F81C-4E6E-96A3-B73A1EF8270F}" uniqueName="6" name="Average Stop Time ( In Min )" queryTableFieldId="6" dataDxfId="44"/>
    <tableColumn id="48" xr3:uid="{06B1C60A-BE9B-44B4-BBA1-299822D42E8D}" uniqueName="48" name="Date :: Start / Stop :: StopTIme :: TravelTIme.1" queryTableFieldId="48" dataDxfId="43"/>
    <tableColumn id="49" xr3:uid="{ED404FCF-BC76-478D-9511-96CE95619ABE}" uniqueName="49" name="Date :: Start / Stop :: StopTIme :: TravelTIme.2" queryTableFieldId="49" dataDxfId="42"/>
    <tableColumn id="50" xr3:uid="{1B8BF0F0-A4F4-431E-B60E-C91F39ED2F1B}" uniqueName="50" name="Date :: Start / Stop :: StopTIme :: TravelTIme.3" queryTableFieldId="50" dataDxfId="41"/>
    <tableColumn id="51" xr3:uid="{E2CB2F31-8947-472E-AB50-8D23506CE156}" uniqueName="51" name="Date :: Start / Stop :: StopTIme :: TravelTIme.4" queryTableFieldId="51" dataDxfId="40"/>
    <tableColumn id="52" xr3:uid="{282593A0-3390-45B1-949E-59EC1F6A2EA4}" uniqueName="52" name="Date :: Start / Stop :: StopTIme :: TravelTIme.5" queryTableFieldId="52" dataDxfId="39"/>
    <tableColumn id="53" xr3:uid="{0996FC0C-97C4-4617-9747-5EEC450FE1BD}" uniqueName="53" name="Date :: Start / Stop :: StopTIme :: TravelTIme.6" queryTableFieldId="53" dataDxfId="38"/>
    <tableColumn id="54" xr3:uid="{41C1C385-351A-4C52-B652-3EFB61702C54}" uniqueName="54" name="Date :: Start / Stop :: StopTIme :: TravelTIme.7" queryTableFieldId="54" dataDxfId="37"/>
    <tableColumn id="55" xr3:uid="{2E842DF0-BEC6-425E-BA4F-1774C96F1E6B}" uniqueName="55" name="Date :: Start / Stop :: StopTIme :: TravelTIme.8" queryTableFieldId="55" dataDxfId="36"/>
    <tableColumn id="56" xr3:uid="{FD0B2E0D-650B-49EC-8C2D-43171C3229BB}" uniqueName="56" name="Date :: Start / Stop :: StopTIme :: TravelTIme.9" queryTableFieldId="56" dataDxfId="35"/>
    <tableColumn id="57" xr3:uid="{7B21A0A2-2B2C-4B9E-9094-A5CBCA848473}" uniqueName="57" name="Date :: Start / Stop :: StopTIme :: TravelTIme.10" queryTableFieldId="57" dataDxfId="34"/>
    <tableColumn id="58" xr3:uid="{3966510E-EABF-4A1A-9BCD-87F0648BC41B}" uniqueName="58" name="Date :: Start / Stop :: StopTIme :: TravelTIme.11" queryTableFieldId="58" dataDxfId="33"/>
    <tableColumn id="59" xr3:uid="{2E248BCB-0F82-4F66-9325-39CAA492FAF3}" uniqueName="59" name="Date :: Start / Stop :: StopTIme :: TravelTIme.12" queryTableFieldId="59" dataDxfId="32"/>
    <tableColumn id="60" xr3:uid="{BAF4C060-9408-4158-B936-97985914A8A1}" uniqueName="60" name="Date :: Start / Stop :: StopTIme :: TravelTIme.13" queryTableFieldId="60" dataDxfId="31"/>
    <tableColumn id="61" xr3:uid="{95A32BF8-2DFC-4ADB-94E3-D44141DADCFA}" uniqueName="61" name="Date :: Start / Stop :: StopTIme :: TravelTIme.14" queryTableFieldId="61" dataDxfId="30"/>
    <tableColumn id="62" xr3:uid="{ABDB12F6-A678-4E6E-8B92-6363C0C5AB68}" uniqueName="62" name="Date :: Start / Stop :: StopTIme :: TravelTIme.15" queryTableFieldId="62" dataDxfId="29"/>
    <tableColumn id="63" xr3:uid="{E9E53692-A986-47E2-92CB-E6BDC861354E}" uniqueName="63" name="Date :: Start / Stop :: StopTIme :: TravelTIme.16" queryTableFieldId="63" dataDxfId="28"/>
    <tableColumn id="64" xr3:uid="{0FEBEA80-9E73-465B-A64D-E2CC8848BD3A}" uniqueName="64" name="Date :: Start / Stop :: StopTIme :: TravelTIme.17" queryTableFieldId="64" dataDxfId="27"/>
    <tableColumn id="65" xr3:uid="{A507485B-9D9D-4F2D-8AE1-740479ABEA70}" uniqueName="65" name="Date :: Start / Stop :: StopTIme :: TravelTIme.18" queryTableFieldId="65" dataDxfId="26"/>
    <tableColumn id="66" xr3:uid="{4CB879E3-95ED-461F-B4E9-49A54F95A1C1}" uniqueName="66" name="Date :: Start / Stop :: StopTIme :: TravelTIme.19" queryTableFieldId="66" dataDxfId="25"/>
    <tableColumn id="67" xr3:uid="{2D5C773B-66A8-4704-A0A7-6E06B2751591}" uniqueName="67" name="Date :: Start / Stop :: StopTIme :: TravelTIme.20" queryTableFieldId="67" dataDxfId="24"/>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349422D-356D-4970-833D-2CD6E75F638A}" name="StopTimes1_19_22" displayName="StopTimes1_19_22" ref="A1:K161" totalsRowShown="0">
  <autoFilter ref="A1:K161" xr:uid="{1349422D-356D-4970-833D-2CD6E75F638A}"/>
  <tableColumns count="11">
    <tableColumn id="1" xr3:uid="{9C2BBA88-30AB-4845-87CE-2D443BC85502}" name="cu_ID"/>
    <tableColumn id="2" xr3:uid="{F6A0EB20-8839-43C6-9E4A-4CABDE027E2E}" name="Rt #"/>
    <tableColumn id="3" xr3:uid="{75AFB875-B1B7-455F-9A97-9F50CEBF65CD}" name="Acct #"/>
    <tableColumn id="4" xr3:uid="{52D9C2EC-7B8C-48CC-BE9F-0950BDEE3580}" name="Cust #"/>
    <tableColumn id="5" xr3:uid="{982B0DC3-CD2D-414B-A59B-2CC28BE8EDDE}" name="Cust Name"/>
    <tableColumn id="6" xr3:uid="{87E07F74-1EF7-4C3A-84E9-E813F327D75B}" name="Stop"/>
    <tableColumn id="7" xr3:uid="{B5EF85A8-068E-49A7-8CE5-70E81412A589}" name="Date "/>
    <tableColumn id="8" xr3:uid="{B88D3797-0759-42C7-8258-AAB272E0CDF2}" name="Start Time"/>
    <tableColumn id="9" xr3:uid="{15F8E4A4-13E7-4D1F-865C-3B75727B738F}" name="Stop Time"/>
    <tableColumn id="10" xr3:uid="{D6103584-4308-4264-8DE5-A67FA68D6FEE}" name="Calculated Time"/>
    <tableColumn id="11" xr3:uid="{F8102BFD-62A7-426C-87C4-187BB43EAD57}" name="Time Between Stops"/>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87049F7-D09B-4D11-9AE8-F1563BC9E403}" name="StopTimes1_18_22" displayName="StopTimes1_18_22" ref="A1:K165" totalsRowShown="0" headerRowDxfId="23" headerRowCellStyle="Normal 6">
  <autoFilter ref="A1:K165" xr:uid="{A87049F7-D09B-4D11-9AE8-F1563BC9E403}"/>
  <tableColumns count="11">
    <tableColumn id="1" xr3:uid="{3448F7FA-3F8A-446A-A189-77F733C4CBEF}" name="cu_ID"/>
    <tableColumn id="2" xr3:uid="{8C3BDA9E-9A68-494A-A38E-038A05362BFE}" name="Rt #"/>
    <tableColumn id="3" xr3:uid="{7F52BD4B-B62D-4F9C-9E3E-8165AA602A61}" name="Acct #"/>
    <tableColumn id="4" xr3:uid="{BD351D6B-4A53-4C41-8594-C95D48D8C443}" name="Cust #"/>
    <tableColumn id="5" xr3:uid="{CA3FB536-0C68-4541-B878-59162E33E195}" name="Cust Name"/>
    <tableColumn id="6" xr3:uid="{22CA69E6-9496-4747-90E4-67C9DD0DDD72}" name="Stop"/>
    <tableColumn id="7" xr3:uid="{E06EA670-F376-462C-822B-709287424E75}" name="Date "/>
    <tableColumn id="8" xr3:uid="{BE7FAD54-244F-4948-9CF3-FF8D1EFB1816}" name="Start Time"/>
    <tableColumn id="9" xr3:uid="{F5BFFD95-917E-4F94-9B31-24CEA221C3E3}" name="Stop Time"/>
    <tableColumn id="10" xr3:uid="{DFE73286-7D26-4790-9080-3BD95B45455A}" name="Calculated Time"/>
    <tableColumn id="11" xr3:uid="{E40E3526-A75D-4E3D-855D-5DB207F7C141}" name="Time Between Stops"/>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EAEB37-CD35-4DB5-A0D6-8E89FE1A4E84}" name="StopTimes1_20_22" displayName="StopTimes1_20_22" ref="A1:K122" totalsRowShown="0">
  <autoFilter ref="A1:K122" xr:uid="{1CEAEB37-CD35-4DB5-A0D6-8E89FE1A4E84}"/>
  <tableColumns count="11">
    <tableColumn id="1" xr3:uid="{DEA7A7D3-E50C-4F0E-8B59-1DBA308AEA7C}" name="cu_ID"/>
    <tableColumn id="2" xr3:uid="{30A15F20-E177-4E3F-80A7-C5C8CB9B4B27}" name="Rt #"/>
    <tableColumn id="3" xr3:uid="{C427061D-EA31-4885-B802-C32E82BA764D}" name="Acct #"/>
    <tableColumn id="4" xr3:uid="{BD38099A-9FB9-4A71-A576-3355F2673AC3}" name="Cust #"/>
    <tableColumn id="5" xr3:uid="{12A90CAC-33A9-40B4-B25B-7F836A97D91A}" name="Cust Name"/>
    <tableColumn id="6" xr3:uid="{701381DB-8780-443F-80B1-C9AFB1F36C57}" name="Stop"/>
    <tableColumn id="7" xr3:uid="{E4E303C6-E0C8-4C03-83EE-17FB5955BF35}" name="Date "/>
    <tableColumn id="8" xr3:uid="{683EBAFC-BE16-4967-BB29-2748956DB73E}" name="Start Time"/>
    <tableColumn id="9" xr3:uid="{E4226A99-2B91-4960-A689-AB1BB8F0B5C5}" name="Stop Time"/>
    <tableColumn id="10" xr3:uid="{DF1F824D-2AE6-4490-A888-CF9B27A2F10E}" name="Calculated Time"/>
    <tableColumn id="11" xr3:uid="{A270E9C0-B66F-415F-9929-6EA0F20BE5A9}" name="Time Between Stops"/>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4BE43D3-0CF5-41D6-BDFA-AA17B61013FD}" name="StopTimes1_21_22" displayName="StopTimes1_21_22" ref="A1:K153" totalsRowShown="0">
  <autoFilter ref="A1:K153" xr:uid="{F5267242-AFD2-4B6C-BC17-1C78C3EBAE2A}"/>
  <tableColumns count="11">
    <tableColumn id="1" xr3:uid="{EEB9A33D-09C5-4780-84FB-4A8BE57B1343}" name="cu_ID"/>
    <tableColumn id="2" xr3:uid="{04AFE3E7-FAA6-46B6-B3F4-544E5A7E7EB4}" name="Rt #"/>
    <tableColumn id="3" xr3:uid="{0C3512C8-22DC-4E3C-B9E0-64A4D58C9846}" name="Acct #"/>
    <tableColumn id="4" xr3:uid="{6336B3E6-E138-4C5C-A5E8-DE5F9149305F}" name="Cust #"/>
    <tableColumn id="5" xr3:uid="{E799F90D-F845-46F1-A523-EFC748F71874}" name="Cust Name"/>
    <tableColumn id="6" xr3:uid="{31D73E5F-CEF0-4151-9FB7-A6E13E074E5C}" name="Stop"/>
    <tableColumn id="7" xr3:uid="{8EB264E3-E296-427C-B0EA-2C5E25E1A18A}" name="Date "/>
    <tableColumn id="8" xr3:uid="{F7BF82B0-E73C-4A84-8D4B-E78E727830D2}" name="Start Time"/>
    <tableColumn id="9" xr3:uid="{B33DEA10-78DD-45E2-8EE9-403A6C5FE31C}" name="Stop Time"/>
    <tableColumn id="10" xr3:uid="{C574F5E9-5CC6-4818-9562-2C2A3A8A68DD}" name="Calculated Time"/>
    <tableColumn id="11" xr3:uid="{831862A2-3345-4404-9A29-02A34955CA1F}" name="Time Between Stops"/>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306D05E-B7A0-485F-9527-5461D2A93F37}" name="StopTimes1_24_22" displayName="StopTimes1_24_22" ref="A1:K167" totalsRowShown="0" headerRowDxfId="22" headerRowCellStyle="Normal 4">
  <autoFilter ref="A1:K167" xr:uid="{1306D05E-B7A0-485F-9527-5461D2A93F37}"/>
  <tableColumns count="11">
    <tableColumn id="1" xr3:uid="{640A2CDB-7401-4DAE-9A16-B31F6299DEA9}" name="cu_ID"/>
    <tableColumn id="2" xr3:uid="{D26E04AA-B58C-4C17-B637-8E4C29601974}" name="Rt #"/>
    <tableColumn id="3" xr3:uid="{E05907CA-53E8-41B2-80D4-D3B5CF05AAAF}" name="Acct #"/>
    <tableColumn id="4" xr3:uid="{FC38680E-71AE-441D-BCFA-B53870690BF0}" name="Cust #"/>
    <tableColumn id="5" xr3:uid="{1ABCECE8-B25B-4283-A852-DF5A2D5077BB}" name="Cust Name"/>
    <tableColumn id="6" xr3:uid="{A7A2EFFD-53B6-4C30-9BB6-4A364D2BC64E}" name="Stop"/>
    <tableColumn id="7" xr3:uid="{E2B93AC5-0E32-4E46-AE79-ECD14F5C5E42}" name="Date "/>
    <tableColumn id="8" xr3:uid="{44872292-45F1-4FF4-ABE8-DA5A5F5AEB34}" name="Start Time"/>
    <tableColumn id="9" xr3:uid="{88BEC02A-6477-4E75-87B6-5D9F41766A38}" name="Stop Time"/>
    <tableColumn id="10" xr3:uid="{B79164E7-595A-4A30-82D1-033E58BB8EB6}" name="Calculated Time"/>
    <tableColumn id="11" xr3:uid="{51D96023-F1B2-4690-BEAE-8EDA5983111C}" name="Time Between Stops"/>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5FFBA14-23B2-4704-825D-D2885245C9A6}" name="StopTimes1_25_22" displayName="StopTimes1_25_22" ref="A1:K161" totalsRowShown="0">
  <autoFilter ref="A1:K161" xr:uid="{D5FFBA14-23B2-4704-825D-D2885245C9A6}"/>
  <tableColumns count="11">
    <tableColumn id="1" xr3:uid="{D0FA8F6E-8FDB-4B44-8EB7-4A4F672D6EBB}" name="cu_ID"/>
    <tableColumn id="2" xr3:uid="{F58C1C94-EA34-4DCC-9A54-DEF2E3527F06}" name="Rt #"/>
    <tableColumn id="3" xr3:uid="{4ABED353-4211-437B-B1B1-20DD4C6149E6}" name="Acct #"/>
    <tableColumn id="4" xr3:uid="{1F2251C0-154D-4BBF-A421-C1E68D9D4D39}" name="Cust #"/>
    <tableColumn id="5" xr3:uid="{FDFFEF5C-1080-41A6-95A3-4E55C5B71910}" name="Cust Name"/>
    <tableColumn id="6" xr3:uid="{8D8B9BCB-4DD4-48A2-B11D-6B523C076305}" name="Stop"/>
    <tableColumn id="7" xr3:uid="{749FDD8E-3DC4-4CDF-B8D5-80A4F976B9B8}" name="Date "/>
    <tableColumn id="8" xr3:uid="{A003BD56-9F9C-454D-AF44-8CA8EBA4891E}" name="Start Time"/>
    <tableColumn id="9" xr3:uid="{4D3FE9EF-E81F-4D90-B6D6-85D2388CDB48}" name="Stop Time"/>
    <tableColumn id="10" xr3:uid="{68D65D9A-2B77-4620-94F2-152B02627FED}" name="Calculated Time"/>
    <tableColumn id="11" xr3:uid="{1B393745-BCAD-4B4D-A2F9-E496571F83BF}" name="Time Between Stops"/>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61AECCE1-3456-41AF-8588-1CE0C7B56BED}" name="StopTimes1_26_22" displayName="StopTimes1_26_22" ref="A1:K149" totalsRowShown="0">
  <autoFilter ref="A1:K149" xr:uid="{61AECCE1-3456-41AF-8588-1CE0C7B56BED}"/>
  <tableColumns count="11">
    <tableColumn id="1" xr3:uid="{4B03FF01-5C87-44E1-A30E-335A9B7718D3}" name="cu_ID"/>
    <tableColumn id="2" xr3:uid="{0ACF4D25-1BE6-49B7-B440-326288E3F2FF}" name="Rt #"/>
    <tableColumn id="3" xr3:uid="{9507BFFB-9CB7-43FE-AC2D-86E942C9D3D6}" name="Acct #"/>
    <tableColumn id="4" xr3:uid="{7C372B5B-38A7-44A6-95B8-54883F294497}" name="Cust #"/>
    <tableColumn id="5" xr3:uid="{85ABCB01-F8C4-4AC8-B899-6680B07DB635}" name="Cust Name"/>
    <tableColumn id="6" xr3:uid="{84A11151-F079-4D24-B868-49EAC4EB2696}" name="Stop"/>
    <tableColumn id="7" xr3:uid="{804BE368-A28D-4523-B0E6-26847E15E284}" name="Date "/>
    <tableColumn id="8" xr3:uid="{6F5B96F5-0BB2-4922-9F7B-0D254E4F755D}" name="Start Time"/>
    <tableColumn id="9" xr3:uid="{6711CBD1-7A2B-4BAE-8863-489EB66C796E}" name="Stop Time"/>
    <tableColumn id="10" xr3:uid="{C95547DE-830C-4A29-8183-FA83B68E5C8E}" name="Calculated Time"/>
    <tableColumn id="11" xr3:uid="{FDE0BC90-7350-43E4-9FEE-4833CE53025A}" name="Time Between Stops"/>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073513E-3216-4B70-ADB6-76A6E986ECD4}" name="StopTimes1_27_22" displayName="StopTimes1_27_22" ref="A1:K132" totalsRowShown="0">
  <autoFilter ref="A1:K132" xr:uid="{B073513E-3216-4B70-ADB6-76A6E986ECD4}"/>
  <tableColumns count="11">
    <tableColumn id="1" xr3:uid="{54BAEE72-3CD6-4207-94FD-ACA59E2423CC}" name="cu_ID"/>
    <tableColumn id="2" xr3:uid="{69D34F69-0563-440B-931A-63344AA4B8AA}" name="Rt #"/>
    <tableColumn id="3" xr3:uid="{28EE9AED-ED57-4665-A9E1-A76E48DF3261}" name="Acct #"/>
    <tableColumn id="4" xr3:uid="{2398C1BE-EE5B-4E63-AEFC-6258E22F4DC4}" name="Cust #"/>
    <tableColumn id="5" xr3:uid="{4E39F618-6001-4602-BE0B-47B4E0061BA2}" name="Cust Name"/>
    <tableColumn id="6" xr3:uid="{83467F4D-6A92-4CA6-B0EB-F18177C81297}" name="Stop"/>
    <tableColumn id="7" xr3:uid="{A3E8ACE5-ACB7-4631-B738-B1099F18BF4B}" name="Date "/>
    <tableColumn id="8" xr3:uid="{5725BF2F-2F3C-499B-8FAE-CC381EA2A5B4}" name="Start Time"/>
    <tableColumn id="9" xr3:uid="{D48465B2-D34E-485B-98F4-784B8DC69752}" name="Stop Time"/>
    <tableColumn id="10" xr3:uid="{03318972-8F49-4A97-8589-2094791D743F}" name="Calculated Time"/>
    <tableColumn id="11" xr3:uid="{CD24AD4E-CC0C-41C7-8A58-B9A9A1892FB3}" name="Time Between Stops"/>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D099682-E92C-445E-9FAA-5769F30C763A}" name="StopTimes1_28_22" displayName="StopTimes1_28_22" ref="A1:K142" totalsRowShown="0">
  <autoFilter ref="A1:K142" xr:uid="{AD099682-E92C-445E-9FAA-5769F30C763A}"/>
  <tableColumns count="11">
    <tableColumn id="1" xr3:uid="{0B22AB19-245D-4E5C-B8F0-C090C2D0CE07}" name="cu_ID"/>
    <tableColumn id="2" xr3:uid="{7042AD32-1724-4190-93C2-9AC2DB35A44C}" name="Rt #"/>
    <tableColumn id="3" xr3:uid="{328601DF-320C-40D2-983E-2550AB1D4B1D}" name="Acct #"/>
    <tableColumn id="4" xr3:uid="{13288846-27E5-453D-B153-E89E9F7B924D}" name="Cust #"/>
    <tableColumn id="5" xr3:uid="{B6D6764E-BDD5-493F-AE7D-62A77250723C}" name="Cust Name"/>
    <tableColumn id="6" xr3:uid="{EDF6CDB6-D22D-4B55-8114-2EE9B164DF88}" name="Stop"/>
    <tableColumn id="7" xr3:uid="{83B2BAE9-6F98-47FB-AF53-5D56A7063924}" name="Date "/>
    <tableColumn id="8" xr3:uid="{0BFAF2AC-5B3F-4BD0-BAF7-955B9D918603}" name="Start Time"/>
    <tableColumn id="9" xr3:uid="{B9726FE4-0546-4F19-853C-6AC09BD72710}" name="Stop Time"/>
    <tableColumn id="10" xr3:uid="{813C1481-5B93-4109-91FC-E862A3694098}" name="Calculated Time"/>
    <tableColumn id="11" xr3:uid="{0AAF08B7-2AEA-4E2D-BD7A-814A53F608E8}" name="Time Between Stops"/>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C0D0725-6361-448C-976A-3D34BD81D25C}" name="StopTimes1_3_22" displayName="StopTimes1_3_22" ref="A1:K161" totalsRowShown="0" headerRowDxfId="21" headerRowCellStyle="Normal 4">
  <autoFilter ref="A1:K161" xr:uid="{8C0D0725-6361-448C-976A-3D34BD81D25C}"/>
  <tableColumns count="11">
    <tableColumn id="1" xr3:uid="{A2FB9AF7-52F0-4D93-A283-0B976E09F9D5}" name="cu_ID"/>
    <tableColumn id="2" xr3:uid="{88AD6622-03D2-4BB8-85A7-60C259E1C9F9}" name="Rt #"/>
    <tableColumn id="3" xr3:uid="{45CA73E4-FC06-4B1B-ABE7-31D25B69982D}" name="Acct #"/>
    <tableColumn id="4" xr3:uid="{595835E1-5D64-49E3-9395-1CB4FD799634}" name="Cust #"/>
    <tableColumn id="5" xr3:uid="{98EE6CEF-1E19-4E5E-94E3-8211F9B21A72}" name="Cust Name"/>
    <tableColumn id="6" xr3:uid="{19B976D1-0FAC-48D3-9989-15ED5BA88B67}" name="Stop"/>
    <tableColumn id="7" xr3:uid="{D8AB1431-C728-4887-83A3-58B2DD1F2D52}" name="Date "/>
    <tableColumn id="8" xr3:uid="{51DA6F20-32F9-4BE4-BB2C-05C34205C3FC}" name="Start Time"/>
    <tableColumn id="9" xr3:uid="{56E9D9CD-8110-48CA-B353-5B2ACA68ECF7}" name="Stop Time"/>
    <tableColumn id="10" xr3:uid="{1DEF8D94-8BCA-44F7-97CC-838725C3F068}" name="Calculated Time"/>
    <tableColumn id="11" xr3:uid="{AE0AC0B1-9077-4E13-A796-6FFB5C1FD8FC}" name="Time Between Stops"/>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205DACD-9BA5-4B7D-AFE3-D1181FC8448B}" name="StopTimes1_17_22" displayName="StopTimes1_17_22" ref="A1:K158" totalsRowShown="0">
  <autoFilter ref="A1:K158" xr:uid="{B205DACD-9BA5-4B7D-AFE3-D1181FC8448B}"/>
  <tableColumns count="11">
    <tableColumn id="1" xr3:uid="{AB570680-6F6A-49C4-ADE9-8BD898D41FF7}" name="cu_ID"/>
    <tableColumn id="2" xr3:uid="{2BBD2051-E14F-4205-B98F-F9B2E8B52365}" name="Rt #"/>
    <tableColumn id="3" xr3:uid="{B9BABB69-E9C4-462F-95EB-22E8448BD8E4}" name="Acct #"/>
    <tableColumn id="4" xr3:uid="{D93F0AF8-8D76-43A0-A764-1956372E7C66}" name="Cust #"/>
    <tableColumn id="5" xr3:uid="{E975ADFB-9D6A-4DC2-970B-A182F1703CA1}" name="Cust Name"/>
    <tableColumn id="6" xr3:uid="{17D715A2-D29D-4180-A376-FB1B699CE6F6}" name="Stop"/>
    <tableColumn id="7" xr3:uid="{C6C804AF-0308-419C-883F-4500732CD032}" name="Date "/>
    <tableColumn id="8" xr3:uid="{B6A97EAF-5A06-4FDC-B018-DC4E0A2A5A49}" name="Start Time"/>
    <tableColumn id="9" xr3:uid="{3B7C2DA8-9FC0-4A86-8437-E901BA8D00F4}" name="Stop Time"/>
    <tableColumn id="10" xr3:uid="{7330832F-0577-4FBC-BA10-F9320582C753}" name="Calculated Time"/>
    <tableColumn id="11" xr3:uid="{33296169-9C5D-4792-8F2A-45947E4717F7}" name="Time Between Stops"/>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DA4524B-0F7F-4631-9CBA-037A10DC688F}" name="StopTimes1_4_22" displayName="StopTimes1_4_22" ref="A1:K163" totalsRowShown="0" headerRowDxfId="20" headerRowCellStyle="Normal 5">
  <autoFilter ref="A1:K163" xr:uid="{BDA4524B-0F7F-4631-9CBA-037A10DC688F}"/>
  <tableColumns count="11">
    <tableColumn id="1" xr3:uid="{A7882EE7-82B0-4715-B1EF-C1D0AF1DC17C}" name="cu_ID"/>
    <tableColumn id="2" xr3:uid="{1D715574-F417-4C37-9B65-33D73256434A}" name="Rt #"/>
    <tableColumn id="3" xr3:uid="{F6B3E812-F68C-4330-9487-F541DD84A9A4}" name="Acct #"/>
    <tableColumn id="4" xr3:uid="{18291D29-E27D-47AF-9332-AB1D25EFE910}" name="Cust #"/>
    <tableColumn id="5" xr3:uid="{03752117-84DD-401F-BEFE-368A50458053}" name="Cust Name"/>
    <tableColumn id="6" xr3:uid="{3E360B74-D3EA-4FDA-9492-705B54E23F8E}" name="Stop"/>
    <tableColumn id="7" xr3:uid="{B6AE2FD8-CFB7-4B9A-9E19-68132981A4CB}" name="Date "/>
    <tableColumn id="8" xr3:uid="{C2874BD7-C55C-42FA-B0F7-000565BB6D15}" name="Start Time"/>
    <tableColumn id="9" xr3:uid="{924C9991-F3B2-4E62-8F13-AA9D02CD32CF}" name="Stop Time"/>
    <tableColumn id="10" xr3:uid="{F6E4FB9C-11DC-4582-A724-44C40BBFABF6}" name="Calculated Time"/>
    <tableColumn id="11" xr3:uid="{0FE143E2-A5D1-4E55-9A4F-6B10A298149B}" name="Time Between Stops"/>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DDD202-3C0F-439B-BA64-2839FBF37984}" name="StopTimes1_5_22" displayName="StopTimes1_5_22" ref="A1:K159" totalsRowShown="0" headerRowDxfId="19" headerRowCellStyle="Normal 5">
  <autoFilter ref="A1:K159" xr:uid="{7D434771-6DF6-45CB-9BA1-73DC0AFE738D}"/>
  <tableColumns count="11">
    <tableColumn id="1" xr3:uid="{DCFD0AD3-4E81-4CA7-9AE4-CA945E73B905}" name="cu_ID"/>
    <tableColumn id="2" xr3:uid="{C1B42BA3-BE0D-4D48-B2CF-A1895D178DF5}" name="Rt #"/>
    <tableColumn id="3" xr3:uid="{569A29BA-2E68-4844-85B1-93A2CAE8B163}" name="Acct #"/>
    <tableColumn id="4" xr3:uid="{4090285B-28D7-4CDB-8745-9E651FCE6098}" name="Cust #"/>
    <tableColumn id="5" xr3:uid="{7FFE7328-94F5-4A34-81C3-D417596A744B}" name="Cust Name"/>
    <tableColumn id="6" xr3:uid="{25ADC053-7DD3-423B-8A35-410CC85DB9B4}" name="Stop"/>
    <tableColumn id="7" xr3:uid="{7FA42D96-26AC-4B81-AED1-E0CC96899F27}" name="Date "/>
    <tableColumn id="8" xr3:uid="{B39DB367-1323-476F-9B15-B775B9D1C994}" name="Start Time"/>
    <tableColumn id="9" xr3:uid="{2FC02964-4A08-4A99-A042-C614445D321E}" name="Stop Time"/>
    <tableColumn id="10" xr3:uid="{67966B60-FB74-4DE2-9047-5BCF253FD448}" name="Calculated Time"/>
    <tableColumn id="11" xr3:uid="{C955A18E-06C3-4ED8-BB9A-BA1A31ED772C}" name="Time Between Stops"/>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64D3A55-D717-4D17-AC29-DDBB683ACA3A}" name="StopTimes1_6_22" displayName="StopTimes1_6_22" ref="A1:K131" totalsRowShown="0">
  <autoFilter ref="A1:K131" xr:uid="{A46BACAD-9BEB-4FB1-BB44-B4E738A84AE5}"/>
  <tableColumns count="11">
    <tableColumn id="1" xr3:uid="{F4C98A0F-CF7A-4626-A4D2-59D254C0B411}" name="cu_ID"/>
    <tableColumn id="2" xr3:uid="{4689BB92-AAAB-4BC6-AB60-8BEB823277A1}" name="Rt #"/>
    <tableColumn id="3" xr3:uid="{2144DBF4-200D-49E1-BA09-3509F7CEB830}" name="Acct #"/>
    <tableColumn id="4" xr3:uid="{583C4AD3-6AE2-4843-B944-B301121BD22E}" name="Cust #"/>
    <tableColumn id="5" xr3:uid="{52E520D4-0321-498E-927A-0E144C1D50AE}" name="Cust Name"/>
    <tableColumn id="6" xr3:uid="{D8D067B4-F46D-40B4-A6B5-0DDBD36A3BEF}" name="Stop"/>
    <tableColumn id="7" xr3:uid="{F2CE1B43-2274-4851-8B1B-8809AE1038C9}" name="Date "/>
    <tableColumn id="8" xr3:uid="{4D42E67A-DEEC-462C-9095-32D363AA6DA1}" name="Start Time"/>
    <tableColumn id="9" xr3:uid="{D363C547-2C14-4747-BA21-8080BC9B3717}" name="Stop Time"/>
    <tableColumn id="10" xr3:uid="{2ACFFB61-4131-4F94-B021-DA874C4C0FC2}" name="Calculated Time"/>
    <tableColumn id="11" xr3:uid="{1B0DC5E0-5DDA-4C81-BDDA-9F1312F91619}" name="Time Between Stops"/>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0509D49-B973-4EAE-B128-E6976BB31948}" name="StopTimes1_7_22" displayName="StopTimes1_7_22" ref="A1:K144" totalsRowShown="0">
  <autoFilter ref="A1:K144" xr:uid="{B2306FFE-BB6A-42FD-B8FE-02EEADD096C1}"/>
  <tableColumns count="11">
    <tableColumn id="1" xr3:uid="{8B4D4BBF-3375-430E-9C6B-75DAA14E1544}" name="cu_ID"/>
    <tableColumn id="2" xr3:uid="{DA6F2231-648C-40E2-A5FF-AB26BE72B3CE}" name="Rt #"/>
    <tableColumn id="3" xr3:uid="{D36A984C-7652-45A2-A649-6F934049B308}" name="Acct #"/>
    <tableColumn id="4" xr3:uid="{16402ED9-A5EA-468A-ADE9-839949561A91}" name="Cust #"/>
    <tableColumn id="5" xr3:uid="{5DCD52D0-6526-42C4-8FCD-3D1B72C555DD}" name="Cust Name"/>
    <tableColumn id="6" xr3:uid="{F273D631-BE58-4ED8-BAEA-25408E972C26}" name="Stop"/>
    <tableColumn id="7" xr3:uid="{50370558-5597-4019-B7E9-8C66DBE8A6E6}" name="Date "/>
    <tableColumn id="8" xr3:uid="{E211B764-BDBD-4294-9237-047B8FD96ED1}" name="Start Time"/>
    <tableColumn id="9" xr3:uid="{48F4A4DB-F310-44DC-A97D-0CC2B003FD15}" name="Stop Time"/>
    <tableColumn id="10" xr3:uid="{04A3701B-FF1D-4300-A0EC-65D05EB351C3}" name="Calculated Time"/>
    <tableColumn id="11" xr3:uid="{C8EAC572-7579-49C5-B6D7-203BDD0A49E9}" name="Time Between Stops"/>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5F48D2F-ACC1-4B84-A950-790D4E500153}" name="StopTimes1_10_22" displayName="StopTimes1_10_22" ref="A1:K156" totalsRowShown="0">
  <autoFilter ref="A1:K156" xr:uid="{93B6BCF7-D0F2-45B9-9DCE-A0F565FC830B}"/>
  <tableColumns count="11">
    <tableColumn id="1" xr3:uid="{1ECDB52F-10EF-4E3E-9F50-C5F6F63C7336}" name="cu_ID"/>
    <tableColumn id="2" xr3:uid="{E4C9C16F-533B-4E02-A58F-B055FF65F7A3}" name="Rt #"/>
    <tableColumn id="3" xr3:uid="{0CDE0BF8-5A2B-4F7E-8D4F-36F5CBF10348}" name="Acct #"/>
    <tableColumn id="4" xr3:uid="{C3B1CCAB-62BC-4F82-B1E8-5B8D849A61F5}" name="Cust #"/>
    <tableColumn id="5" xr3:uid="{FBA0FD2A-83FC-4AD2-8DF8-AE49A290EB65}" name="Cust Name"/>
    <tableColumn id="6" xr3:uid="{3EB73700-EDF3-43B8-BE1D-7866863940D8}" name="Stop"/>
    <tableColumn id="7" xr3:uid="{E9314DE9-EFD6-4EDE-BA6A-665CD1146CDE}" name="Date "/>
    <tableColumn id="8" xr3:uid="{BE1AB8E9-99B8-4D1C-86A5-EDD583AD9A80}" name="Start Time"/>
    <tableColumn id="9" xr3:uid="{4FDB8A10-0587-43DF-B895-4E33D1984DF8}" name="Stop Time"/>
    <tableColumn id="10" xr3:uid="{563D4D9B-32CC-4EB9-8492-8DCDA8EC499B}" name="Calculated Time"/>
    <tableColumn id="11" xr3:uid="{BD99C927-D1B8-401D-B5CF-091D2B2D4D31}" name="Time Between Stops"/>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26E172D-34CC-4FAF-96F8-6CEA1A896E35}" name="StopTimes1_11_22" displayName="StopTimes1_11_22" ref="A1:K161" totalsRowShown="0">
  <autoFilter ref="A1:K161" xr:uid="{4F548B97-F09A-42EA-8C2A-57D2ECE27B8C}"/>
  <tableColumns count="11">
    <tableColumn id="1" xr3:uid="{6781C627-63D8-48E4-BC50-F1AD02A09EEB}" name="cu_ID"/>
    <tableColumn id="2" xr3:uid="{B1EFA0E8-19A7-4662-9216-2AE545D02355}" name="Rt #"/>
    <tableColumn id="3" xr3:uid="{8BCFD55F-659B-4779-86A3-0C9FB3C5E8AF}" name="Acct #"/>
    <tableColumn id="4" xr3:uid="{4F3842D1-7D5F-4BFD-BF44-ED83A6D5E7EB}" name="Cust #"/>
    <tableColumn id="5" xr3:uid="{306AB507-6A2D-444C-8EA5-480245213CE5}" name="Cust Name"/>
    <tableColumn id="6" xr3:uid="{26D0355E-6F23-4101-9BB0-D7EC3354406C}" name="Stop"/>
    <tableColumn id="7" xr3:uid="{EA924B91-650B-4CBC-82A0-B58A734BDDF8}" name="Date "/>
    <tableColumn id="8" xr3:uid="{5BBB10E9-C23C-48E5-816C-E637B0563241}" name="Start Time"/>
    <tableColumn id="9" xr3:uid="{AE86250E-5034-485A-ACE8-7CF2F839C2DE}" name="Stop Time"/>
    <tableColumn id="10" xr3:uid="{20B1E511-5406-4199-ABF3-545B9CCB4856}" name="Calculated Time"/>
    <tableColumn id="11" xr3:uid="{3D134C03-EFA9-4B82-823B-DBD8F1A9E826}" name="Time Between Stops"/>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82A2370-7271-43BD-A805-81C6A577BD05}" name="StopTimes1_12_22" displayName="StopTimes1_12_22" ref="A1:K151" totalsRowShown="0" headerRowDxfId="18" dataDxfId="17" headerRowCellStyle="Normal 5" dataCellStyle="Normal 5">
  <autoFilter ref="A1:K151" xr:uid="{68D5FAD5-B346-492F-96A9-D28BAC4D253F}"/>
  <tableColumns count="11">
    <tableColumn id="1" xr3:uid="{A33DA7D1-D623-4DF2-B8EC-E1404FBF67F1}" name="cu_ID" dataDxfId="16" dataCellStyle="Normal 5"/>
    <tableColumn id="2" xr3:uid="{92A672DE-820E-4C1F-B200-7039029DD4D9}" name="Rt #" dataDxfId="15" dataCellStyle="Normal 5"/>
    <tableColumn id="3" xr3:uid="{FD080B94-151F-4E00-8CE3-B640C22FFDFF}" name="Acct #" dataDxfId="14" dataCellStyle="Normal 5"/>
    <tableColumn id="4" xr3:uid="{BB2AE4EC-16B4-4912-B200-011A309A1581}" name="Cust #" dataDxfId="13" dataCellStyle="Normal 5"/>
    <tableColumn id="5" xr3:uid="{C3EE4332-585A-438A-A3D7-EFCD3F10E79A}" name="Cust Name" dataDxfId="12" dataCellStyle="Normal 5"/>
    <tableColumn id="6" xr3:uid="{F307FAC6-EB84-4BF9-A997-0F795E2CC7B9}" name="Stop" dataDxfId="11" dataCellStyle="Normal 5"/>
    <tableColumn id="7" xr3:uid="{40977210-3CE2-47ED-B7C4-14AA2B73BF75}" name="Date " dataDxfId="10" dataCellStyle="Normal 5"/>
    <tableColumn id="8" xr3:uid="{D25CB2DF-FF6B-4340-A274-AE988C952E4B}" name="Start Time" dataDxfId="9" dataCellStyle="Normal 5"/>
    <tableColumn id="9" xr3:uid="{38DA8AD1-6238-4E2E-A57B-32684C87F442}" name="Stop Time" dataDxfId="8" dataCellStyle="Normal 5"/>
    <tableColumn id="10" xr3:uid="{576ED156-3652-4345-B2C3-CD493EF52DA3}" name="Calculated Time" dataDxfId="7" dataCellStyle="Normal 5"/>
    <tableColumn id="11" xr3:uid="{45DF081F-1C58-4387-8C96-5E7006DC435F}" name="Time Between Stops" dataDxfId="6" dataCellStyle="Normal 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4B22F3-C544-4CC7-A04D-BF92AE2D9514}" name="StopTimes1_13_22" displayName="StopTimes1_13_22" ref="A1:K139" totalsRowShown="0">
  <autoFilter ref="A1:K139" xr:uid="{07EFEF55-C713-4EC3-AB3F-DF4FE4957906}"/>
  <tableColumns count="11">
    <tableColumn id="1" xr3:uid="{975836E4-B33B-4F2A-B8D1-B42EF445A4C9}" name="cu_ID"/>
    <tableColumn id="2" xr3:uid="{7B100F4D-AC7F-4900-9B89-0E24423CB798}" name="Rt #"/>
    <tableColumn id="3" xr3:uid="{80728CED-B620-443C-88C2-DE84DFD016A4}" name="Acct #"/>
    <tableColumn id="4" xr3:uid="{A0FC9192-F1D5-4C5F-A07A-6FBB65F38CEA}" name="Cust #"/>
    <tableColumn id="5" xr3:uid="{8F2EBE2A-058C-4E8C-9B1C-B780B53FF9E1}" name="Cust Name"/>
    <tableColumn id="6" xr3:uid="{71B8AF5C-2659-453C-AA24-644A3DEE29BC}" name="Stop"/>
    <tableColumn id="7" xr3:uid="{C56A6015-83AA-4779-8A27-2C570403744F}" name="Date "/>
    <tableColumn id="8" xr3:uid="{AE567F5E-E808-4776-BFDB-0D9E32C2C962}" name="Start Time"/>
    <tableColumn id="9" xr3:uid="{07A5A76F-49FE-4E69-BA57-87A312547F59}" name="Stop Time"/>
    <tableColumn id="10" xr3:uid="{7E720C80-61E7-40B1-AC0B-D4CFA869EBED}" name="Calculated Time"/>
    <tableColumn id="11" xr3:uid="{C0EAEDD9-8CB7-4AD4-8E72-0B18D3F81BF8}" name="Time Between Stops"/>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DAA9719-AF7D-4F7C-8D64-BF8E0A2BDFA6}" name="StopTimes1_14_22" displayName="StopTimes1_14_22" ref="A1:K136" totalsRowShown="0">
  <autoFilter ref="A1:K136" xr:uid="{4DAA9719-AF7D-4F7C-8D64-BF8E0A2BDFA6}"/>
  <tableColumns count="11">
    <tableColumn id="1" xr3:uid="{7B657DB9-D678-4062-A1BF-B67D4AC3CC8E}" name="cu_ID"/>
    <tableColumn id="2" xr3:uid="{CDB028B5-3130-4C68-B811-20B32140B432}" name="Rt #"/>
    <tableColumn id="3" xr3:uid="{9B9809F6-B9FD-48E4-BD6C-62C9A14D7F41}" name="Acct #"/>
    <tableColumn id="4" xr3:uid="{D11661B6-06D6-411B-B886-ACB95DE6CBCC}" name="Cust #"/>
    <tableColumn id="5" xr3:uid="{83C56591-3321-472E-A1BE-A555BEDFFDD2}" name="Cust Name"/>
    <tableColumn id="6" xr3:uid="{5164E926-956B-4D9C-A4D6-BCE363E47B20}" name="Stop"/>
    <tableColumn id="7" xr3:uid="{F2C36EF1-1B76-43FA-BAE4-3EA589F1F859}" name="Date "/>
    <tableColumn id="8" xr3:uid="{399CB4CF-201B-4E2C-8956-84FE4840E059}" name="Start Time"/>
    <tableColumn id="9" xr3:uid="{9D150F88-39A0-4E9A-8D8C-789BC64B7BB8}" name="Stop Time"/>
    <tableColumn id="10" xr3:uid="{65EB43DE-8B98-4CD4-B1B0-2CA5FD43F142}" name="Calculated Time"/>
    <tableColumn id="11" xr3:uid="{B3BF4FC1-127F-48E8-A6F9-A3CAC4406884}" name="Time Between Stops"/>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95454B9-1B40-4727-B2C6-B61BA79E87E1}">
  <we:reference id="wa200003696" version="1.0.0.0" store="en-US" storeType="OMEX"/>
  <we:alternateReferences>
    <we:reference id="wa200003696" version="1.0.0.0" store="WA200003696"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microsoft.com/office/2007/relationships/slicer" Target="../slicers/slicer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978EF-5278-437E-A9BE-25A8CBEE3368}">
  <sheetPr codeName="Sheet8">
    <pageSetUpPr fitToPage="1"/>
  </sheetPr>
  <dimension ref="A1:BL780"/>
  <sheetViews>
    <sheetView view="pageBreakPreview" topLeftCell="B1" zoomScale="90" zoomScaleNormal="50" zoomScaleSheetLayoutView="90" workbookViewId="0">
      <selection activeCell="B2" sqref="B2"/>
    </sheetView>
  </sheetViews>
  <sheetFormatPr defaultRowHeight="13.8" x14ac:dyDescent="0.3"/>
  <cols>
    <col min="1" max="1" width="7.88671875" hidden="1" customWidth="1"/>
    <col min="2" max="2" width="10.21875" customWidth="1"/>
    <col min="3" max="3" width="10.33203125" customWidth="1"/>
    <col min="4" max="5" width="11.33203125" style="28" customWidth="1"/>
    <col min="6" max="6" width="16.109375" style="28" customWidth="1"/>
    <col min="7" max="7" width="13.109375" style="28" customWidth="1"/>
    <col min="8" max="8" width="11.77734375" style="28" customWidth="1"/>
    <col min="9" max="9" width="15.21875" style="28" customWidth="1"/>
    <col min="10" max="10" width="10" hidden="1" customWidth="1"/>
    <col min="11" max="11" width="32.6640625" customWidth="1"/>
    <col min="12" max="12" width="65.88671875" customWidth="1"/>
    <col min="13" max="13" width="20.88671875" hidden="1" customWidth="1"/>
    <col min="14" max="14" width="19.109375" hidden="1" customWidth="1"/>
    <col min="15" max="15" width="13.6640625" style="28" customWidth="1"/>
    <col min="16" max="16" width="20.33203125" style="28" hidden="1" customWidth="1"/>
    <col min="17" max="17" width="23.33203125" style="28" hidden="1" customWidth="1"/>
    <col min="18" max="18" width="13.44140625" style="28" hidden="1" customWidth="1"/>
    <col min="19" max="19" width="15.5546875" style="28" hidden="1" customWidth="1"/>
    <col min="20" max="20" width="17.21875" style="28" hidden="1" customWidth="1"/>
    <col min="21" max="21" width="16.5546875" style="28" hidden="1" customWidth="1"/>
    <col min="22" max="22" width="18.5546875" style="28" hidden="1" customWidth="1"/>
    <col min="23" max="23" width="28.88671875" style="28" hidden="1" customWidth="1"/>
    <col min="24" max="24" width="21.6640625" style="28" hidden="1" customWidth="1"/>
    <col min="25" max="25" width="30.109375" style="28" hidden="1" customWidth="1"/>
    <col min="26" max="26" width="28.21875" style="28" hidden="1" customWidth="1"/>
    <col min="27" max="27" width="22.88671875" style="28" hidden="1" customWidth="1"/>
    <col min="28" max="28" width="18.44140625" style="28" hidden="1" customWidth="1"/>
    <col min="29" max="30" width="12.5546875" style="52" customWidth="1"/>
    <col min="31" max="31" width="22.6640625" style="28" customWidth="1"/>
    <col min="32" max="32" width="16.21875" style="28" customWidth="1"/>
    <col min="33" max="33" width="17.44140625" hidden="1" customWidth="1"/>
    <col min="34" max="34" width="15.6640625" hidden="1" customWidth="1"/>
    <col min="35" max="35" width="19.5546875" hidden="1" customWidth="1"/>
    <col min="36" max="36" width="16.5546875" hidden="1" customWidth="1"/>
  </cols>
  <sheetData>
    <row r="1" spans="1:64" s="25" customFormat="1" ht="41.4" x14ac:dyDescent="0.3">
      <c r="A1" s="25" t="s">
        <v>7709</v>
      </c>
      <c r="B1" s="25" t="s">
        <v>906</v>
      </c>
      <c r="C1" s="25" t="s">
        <v>907</v>
      </c>
      <c r="D1" s="25" t="s">
        <v>7715</v>
      </c>
      <c r="E1" s="25" t="s">
        <v>7710</v>
      </c>
      <c r="F1" s="25" t="s">
        <v>7794</v>
      </c>
      <c r="G1" s="25" t="s">
        <v>7712</v>
      </c>
      <c r="H1" s="25" t="s">
        <v>7711</v>
      </c>
      <c r="I1" s="25" t="s">
        <v>7795</v>
      </c>
      <c r="J1" s="25" t="s">
        <v>7713</v>
      </c>
      <c r="K1" s="25" t="s">
        <v>7714</v>
      </c>
      <c r="L1" s="25" t="s">
        <v>7705</v>
      </c>
      <c r="M1" s="25" t="s">
        <v>7706</v>
      </c>
      <c r="N1" s="25" t="s">
        <v>7817</v>
      </c>
      <c r="O1" s="25" t="s">
        <v>914</v>
      </c>
      <c r="P1" s="25" t="s">
        <v>7701</v>
      </c>
      <c r="Q1" s="25" t="s">
        <v>7702</v>
      </c>
      <c r="R1" s="25" t="s">
        <v>7704</v>
      </c>
      <c r="S1" s="25" t="s">
        <v>7703</v>
      </c>
      <c r="T1" s="25" t="s">
        <v>7799</v>
      </c>
      <c r="U1" s="25" t="s">
        <v>7800</v>
      </c>
      <c r="V1" s="25" t="s">
        <v>7727</v>
      </c>
      <c r="W1" s="25" t="s">
        <v>7818</v>
      </c>
      <c r="X1" s="25" t="s">
        <v>7819</v>
      </c>
      <c r="Y1" s="25" t="s">
        <v>7801</v>
      </c>
      <c r="Z1" s="25" t="s">
        <v>7802</v>
      </c>
      <c r="AA1" s="25" t="s">
        <v>7808</v>
      </c>
      <c r="AB1" s="25" t="s">
        <v>924</v>
      </c>
      <c r="AC1" s="44" t="s">
        <v>925</v>
      </c>
      <c r="AD1" s="44" t="s">
        <v>926</v>
      </c>
      <c r="AE1" s="25" t="s">
        <v>3875</v>
      </c>
      <c r="AF1" s="25" t="s">
        <v>931</v>
      </c>
      <c r="AG1" s="25" t="s">
        <v>7720</v>
      </c>
      <c r="AH1" s="25" t="s">
        <v>7721</v>
      </c>
      <c r="AI1" s="25" t="s">
        <v>7820</v>
      </c>
      <c r="AJ1" s="25" t="s">
        <v>7798</v>
      </c>
      <c r="AL1"/>
      <c r="AM1"/>
      <c r="AN1"/>
      <c r="AP1"/>
      <c r="AQ1"/>
      <c r="AR1"/>
      <c r="AT1"/>
      <c r="AU1"/>
      <c r="AV1"/>
      <c r="AX1"/>
      <c r="AY1"/>
      <c r="AZ1"/>
      <c r="BB1"/>
      <c r="BC1"/>
      <c r="BD1"/>
      <c r="BF1"/>
      <c r="BG1"/>
      <c r="BH1"/>
      <c r="BJ1"/>
      <c r="BK1"/>
      <c r="BL1"/>
    </row>
    <row r="2" spans="1:64" hidden="1" x14ac:dyDescent="0.3">
      <c r="A2" s="2" t="s">
        <v>11042</v>
      </c>
      <c r="B2" s="2" t="s">
        <v>11043</v>
      </c>
      <c r="C2" s="2" t="s">
        <v>7728</v>
      </c>
      <c r="D2" s="32" t="s">
        <v>7716</v>
      </c>
      <c r="E2" s="32" t="s">
        <v>7789</v>
      </c>
      <c r="F2" s="32" t="s">
        <v>902</v>
      </c>
      <c r="G2" s="32" t="s">
        <v>7731</v>
      </c>
      <c r="H2" s="32" t="s">
        <v>11016</v>
      </c>
      <c r="I2" s="28" t="s">
        <v>902</v>
      </c>
      <c r="J2">
        <v>281</v>
      </c>
      <c r="K2" s="2" t="s">
        <v>9521</v>
      </c>
      <c r="L2" s="2" t="s">
        <v>11044</v>
      </c>
      <c r="M2">
        <v>79.591706220060601</v>
      </c>
      <c r="N2" s="2" t="s">
        <v>14806</v>
      </c>
      <c r="O2" s="32" t="s">
        <v>7774</v>
      </c>
      <c r="P2" s="29">
        <v>0.30526620370370372</v>
      </c>
      <c r="Q2" s="29">
        <v>0.31245370370370368</v>
      </c>
      <c r="R2" s="28">
        <v>0</v>
      </c>
      <c r="S2" s="28">
        <v>10.358333333333334</v>
      </c>
      <c r="T2" s="32" t="s">
        <v>11045</v>
      </c>
      <c r="U2" s="32" t="s">
        <v>11046</v>
      </c>
      <c r="V2" s="28">
        <v>63.870889591004399</v>
      </c>
      <c r="W2" s="28">
        <v>0</v>
      </c>
      <c r="X2" s="28">
        <v>0</v>
      </c>
      <c r="Y2" s="32" t="s">
        <v>14563</v>
      </c>
      <c r="Z2" s="32" t="s">
        <v>14564</v>
      </c>
      <c r="AA2" s="28">
        <v>1</v>
      </c>
      <c r="AB2" s="28">
        <v>0</v>
      </c>
      <c r="AC2" s="52">
        <v>79.1387</v>
      </c>
      <c r="AD2" s="52">
        <v>18.815000000000001</v>
      </c>
      <c r="AE2" s="32" t="s">
        <v>7832</v>
      </c>
      <c r="AF2" s="28" t="s">
        <v>932</v>
      </c>
      <c r="AG2" t="s">
        <v>7792</v>
      </c>
      <c r="AH2" t="s">
        <v>7793</v>
      </c>
      <c r="AI2" t="s">
        <v>7797</v>
      </c>
      <c r="AJ2">
        <v>0</v>
      </c>
      <c r="AL2">
        <v>2</v>
      </c>
      <c r="AM2" t="s">
        <v>903</v>
      </c>
      <c r="AP2">
        <v>2</v>
      </c>
      <c r="AT2">
        <v>2</v>
      </c>
      <c r="AX2">
        <v>102</v>
      </c>
      <c r="AY2" t="s">
        <v>903</v>
      </c>
      <c r="BB2">
        <v>102</v>
      </c>
      <c r="BF2">
        <v>102</v>
      </c>
      <c r="BJ2">
        <v>102</v>
      </c>
    </row>
    <row r="3" spans="1:64" hidden="1" x14ac:dyDescent="0.3">
      <c r="A3" s="2" t="s">
        <v>11025</v>
      </c>
      <c r="B3" s="2" t="s">
        <v>7742</v>
      </c>
      <c r="C3" s="2" t="s">
        <v>7748</v>
      </c>
      <c r="D3" s="32" t="s">
        <v>7716</v>
      </c>
      <c r="E3" s="32" t="s">
        <v>7789</v>
      </c>
      <c r="F3" s="32" t="s">
        <v>902</v>
      </c>
      <c r="G3" s="32" t="s">
        <v>7733</v>
      </c>
      <c r="H3" s="32" t="s">
        <v>7789</v>
      </c>
      <c r="I3" s="28" t="s">
        <v>8057</v>
      </c>
      <c r="J3">
        <v>300</v>
      </c>
      <c r="K3" s="2" t="s">
        <v>8117</v>
      </c>
      <c r="L3" s="2" t="s">
        <v>11026</v>
      </c>
      <c r="M3">
        <v>2.7999118845909798</v>
      </c>
      <c r="N3" s="2" t="s">
        <v>14807</v>
      </c>
      <c r="O3" s="32" t="s">
        <v>7774</v>
      </c>
      <c r="P3" s="29">
        <v>0.31439814814814815</v>
      </c>
      <c r="Q3" s="29">
        <v>0.32995370370370369</v>
      </c>
      <c r="R3" s="28">
        <v>0</v>
      </c>
      <c r="S3" s="28">
        <v>22.394444445000001</v>
      </c>
      <c r="T3" s="32" t="s">
        <v>11027</v>
      </c>
      <c r="U3" s="32" t="s">
        <v>11028</v>
      </c>
      <c r="V3" s="28">
        <v>1.4433492945275901</v>
      </c>
      <c r="W3" s="28">
        <v>0</v>
      </c>
      <c r="X3" s="28">
        <v>0</v>
      </c>
      <c r="Y3" s="32" t="s">
        <v>14563</v>
      </c>
      <c r="Z3" s="32" t="s">
        <v>14564</v>
      </c>
      <c r="AA3" s="28">
        <v>1</v>
      </c>
      <c r="AB3" s="28">
        <v>0</v>
      </c>
      <c r="AC3" s="52">
        <v>42.54</v>
      </c>
      <c r="AD3" s="52">
        <v>56.991199999999999</v>
      </c>
      <c r="AE3" s="32" t="s">
        <v>7832</v>
      </c>
      <c r="AF3" s="28" t="s">
        <v>932</v>
      </c>
      <c r="AG3" t="s">
        <v>7793</v>
      </c>
      <c r="AH3" t="s">
        <v>7792</v>
      </c>
      <c r="AI3" t="s">
        <v>7797</v>
      </c>
      <c r="AJ3">
        <v>0</v>
      </c>
      <c r="AL3">
        <v>3</v>
      </c>
      <c r="AM3" t="s">
        <v>900</v>
      </c>
      <c r="AP3">
        <v>3</v>
      </c>
      <c r="AT3">
        <v>3</v>
      </c>
      <c r="AX3">
        <v>103</v>
      </c>
      <c r="AY3" t="s">
        <v>900</v>
      </c>
      <c r="BB3">
        <v>103</v>
      </c>
      <c r="BF3">
        <v>103</v>
      </c>
      <c r="BJ3">
        <v>103</v>
      </c>
    </row>
    <row r="4" spans="1:64" hidden="1" x14ac:dyDescent="0.3">
      <c r="A4" s="2" t="s">
        <v>13417</v>
      </c>
      <c r="B4" s="2" t="s">
        <v>13418</v>
      </c>
      <c r="C4" s="2" t="s">
        <v>7728</v>
      </c>
      <c r="D4" s="32" t="s">
        <v>7716</v>
      </c>
      <c r="E4" s="32" t="s">
        <v>7789</v>
      </c>
      <c r="F4" s="32" t="s">
        <v>902</v>
      </c>
      <c r="G4" s="32" t="s">
        <v>7722</v>
      </c>
      <c r="H4" s="32" t="s">
        <v>11016</v>
      </c>
      <c r="I4" s="28" t="s">
        <v>902</v>
      </c>
      <c r="J4">
        <v>250</v>
      </c>
      <c r="K4" s="2" t="s">
        <v>9512</v>
      </c>
      <c r="L4" s="2" t="s">
        <v>13419</v>
      </c>
      <c r="M4">
        <v>0.44357241503894301</v>
      </c>
      <c r="N4" s="2" t="s">
        <v>14809</v>
      </c>
      <c r="O4" s="32" t="s">
        <v>7756</v>
      </c>
      <c r="P4" s="29">
        <v>0.33026620370370369</v>
      </c>
      <c r="Q4" s="29">
        <v>0.33613425925925927</v>
      </c>
      <c r="R4" s="28">
        <v>0</v>
      </c>
      <c r="S4" s="28">
        <v>8.4499999999999993</v>
      </c>
      <c r="T4" s="32" t="s">
        <v>13420</v>
      </c>
      <c r="U4" s="32" t="s">
        <v>13421</v>
      </c>
      <c r="V4" s="28">
        <v>0.188883932036053</v>
      </c>
      <c r="W4" s="28">
        <v>0</v>
      </c>
      <c r="X4" s="28">
        <v>0</v>
      </c>
      <c r="Y4" s="32" t="s">
        <v>14563</v>
      </c>
      <c r="Z4" s="32" t="s">
        <v>14564</v>
      </c>
      <c r="AA4" s="28">
        <v>1</v>
      </c>
      <c r="AB4" s="28">
        <v>0</v>
      </c>
      <c r="AC4" s="52">
        <v>30.32</v>
      </c>
      <c r="AD4" s="52">
        <v>16.031199999999998</v>
      </c>
      <c r="AE4" s="32" t="s">
        <v>7832</v>
      </c>
      <c r="AF4" s="28" t="s">
        <v>932</v>
      </c>
      <c r="AG4" t="s">
        <v>7792</v>
      </c>
      <c r="AH4" t="s">
        <v>7793</v>
      </c>
      <c r="AI4" t="s">
        <v>7797</v>
      </c>
      <c r="AJ4">
        <v>0</v>
      </c>
      <c r="AL4">
        <v>4</v>
      </c>
      <c r="AM4" t="s">
        <v>936</v>
      </c>
      <c r="AP4">
        <v>4</v>
      </c>
      <c r="AT4">
        <v>4</v>
      </c>
      <c r="AX4">
        <v>105</v>
      </c>
      <c r="AY4" t="s">
        <v>936</v>
      </c>
      <c r="BB4">
        <v>105</v>
      </c>
      <c r="BF4">
        <v>105</v>
      </c>
      <c r="BJ4">
        <v>105</v>
      </c>
    </row>
    <row r="5" spans="1:64" hidden="1" x14ac:dyDescent="0.3">
      <c r="A5" s="2" t="s">
        <v>11199</v>
      </c>
      <c r="B5" s="2" t="s">
        <v>11163</v>
      </c>
      <c r="C5" s="2" t="s">
        <v>7728</v>
      </c>
      <c r="D5" s="32" t="s">
        <v>7716</v>
      </c>
      <c r="E5" s="32" t="s">
        <v>7789</v>
      </c>
      <c r="F5" s="32" t="s">
        <v>902</v>
      </c>
      <c r="G5" s="32" t="s">
        <v>7748</v>
      </c>
      <c r="H5" s="32" t="s">
        <v>11016</v>
      </c>
      <c r="I5" s="28" t="s">
        <v>902</v>
      </c>
      <c r="J5">
        <v>242</v>
      </c>
      <c r="K5" s="2" t="s">
        <v>9509</v>
      </c>
      <c r="L5" s="2" t="s">
        <v>11200</v>
      </c>
      <c r="M5">
        <v>0.25201517716050098</v>
      </c>
      <c r="N5" s="2" t="s">
        <v>14811</v>
      </c>
      <c r="O5" s="32" t="s">
        <v>7774</v>
      </c>
      <c r="P5" s="29">
        <v>0.33630787037037035</v>
      </c>
      <c r="Q5" s="29">
        <v>0.34535879629629629</v>
      </c>
      <c r="R5" s="28">
        <v>0</v>
      </c>
      <c r="S5" s="28">
        <v>13.033333333333333</v>
      </c>
      <c r="T5" s="32" t="s">
        <v>11201</v>
      </c>
      <c r="U5" s="32" t="s">
        <v>11202</v>
      </c>
      <c r="V5" s="28">
        <v>8.9817715535227202E-2</v>
      </c>
      <c r="W5" s="28">
        <v>0</v>
      </c>
      <c r="X5" s="28">
        <v>0</v>
      </c>
      <c r="Y5" s="32" t="s">
        <v>14563</v>
      </c>
      <c r="Z5" s="32" t="s">
        <v>14564</v>
      </c>
      <c r="AA5" s="28">
        <v>1</v>
      </c>
      <c r="AB5" s="28">
        <v>0</v>
      </c>
      <c r="AC5" s="52">
        <v>87.476200000000006</v>
      </c>
      <c r="AD5" s="52">
        <v>73.456199999999995</v>
      </c>
      <c r="AE5" s="32" t="s">
        <v>7832</v>
      </c>
      <c r="AF5" s="28" t="s">
        <v>932</v>
      </c>
      <c r="AG5" t="s">
        <v>7792</v>
      </c>
      <c r="AH5" t="s">
        <v>7793</v>
      </c>
      <c r="AI5" t="s">
        <v>7797</v>
      </c>
      <c r="AJ5">
        <v>0</v>
      </c>
      <c r="AM5" t="s">
        <v>902</v>
      </c>
      <c r="AY5" t="s">
        <v>902</v>
      </c>
    </row>
    <row r="6" spans="1:64" hidden="1" x14ac:dyDescent="0.3">
      <c r="A6" s="2" t="s">
        <v>11215</v>
      </c>
      <c r="B6" s="2" t="s">
        <v>11216</v>
      </c>
      <c r="C6" s="2" t="s">
        <v>7731</v>
      </c>
      <c r="D6" s="32" t="s">
        <v>7716</v>
      </c>
      <c r="E6" s="32" t="s">
        <v>7789</v>
      </c>
      <c r="F6" s="32" t="s">
        <v>902</v>
      </c>
      <c r="G6" s="32" t="s">
        <v>7756</v>
      </c>
      <c r="H6" s="32" t="s">
        <v>11016</v>
      </c>
      <c r="I6" s="28" t="s">
        <v>902</v>
      </c>
      <c r="J6">
        <v>100</v>
      </c>
      <c r="K6" s="2" t="s">
        <v>9472</v>
      </c>
      <c r="L6" s="2" t="s">
        <v>11217</v>
      </c>
      <c r="M6">
        <v>0.348755393177271</v>
      </c>
      <c r="N6" s="2" t="s">
        <v>14813</v>
      </c>
      <c r="O6" s="32" t="s">
        <v>7774</v>
      </c>
      <c r="P6" s="29">
        <v>0.34560185185185183</v>
      </c>
      <c r="Q6" s="29">
        <v>0.34586805555555555</v>
      </c>
      <c r="R6" s="28">
        <v>0</v>
      </c>
      <c r="S6" s="28">
        <v>0.38333333333333336</v>
      </c>
      <c r="T6" s="32" t="s">
        <v>11185</v>
      </c>
      <c r="U6" s="32" t="s">
        <v>11186</v>
      </c>
      <c r="V6" s="28">
        <v>0.121711450115343</v>
      </c>
      <c r="W6" s="28">
        <v>10</v>
      </c>
      <c r="X6" s="28">
        <v>0.19230769230769201</v>
      </c>
      <c r="Y6" s="32" t="s">
        <v>14563</v>
      </c>
      <c r="Z6" s="32" t="s">
        <v>14564</v>
      </c>
      <c r="AA6" s="28">
        <v>1</v>
      </c>
      <c r="AB6" s="28">
        <v>29</v>
      </c>
      <c r="AC6" s="52">
        <v>57.61</v>
      </c>
      <c r="AD6" s="52">
        <v>52.36</v>
      </c>
      <c r="AE6" s="32" t="s">
        <v>7832</v>
      </c>
      <c r="AF6" s="28" t="s">
        <v>932</v>
      </c>
      <c r="AG6" t="s">
        <v>7792</v>
      </c>
      <c r="AH6" t="s">
        <v>7793</v>
      </c>
      <c r="AI6" t="s">
        <v>7797</v>
      </c>
      <c r="AJ6">
        <v>29</v>
      </c>
    </row>
    <row r="7" spans="1:64" hidden="1" x14ac:dyDescent="0.3">
      <c r="A7" s="2" t="s">
        <v>11223</v>
      </c>
      <c r="B7" s="2" t="s">
        <v>11216</v>
      </c>
      <c r="C7" s="2" t="s">
        <v>7728</v>
      </c>
      <c r="D7" s="32" t="s">
        <v>7716</v>
      </c>
      <c r="E7" s="32" t="s">
        <v>7789</v>
      </c>
      <c r="F7" s="32" t="s">
        <v>902</v>
      </c>
      <c r="G7" s="32" t="s">
        <v>7751</v>
      </c>
      <c r="H7" s="32" t="s">
        <v>11016</v>
      </c>
      <c r="I7" s="28" t="s">
        <v>902</v>
      </c>
      <c r="J7">
        <v>100</v>
      </c>
      <c r="K7" s="2" t="s">
        <v>9470</v>
      </c>
      <c r="L7" s="2" t="s">
        <v>11224</v>
      </c>
      <c r="M7">
        <v>0</v>
      </c>
      <c r="N7" s="2" t="s">
        <v>14815</v>
      </c>
      <c r="O7" s="32" t="s">
        <v>7774</v>
      </c>
      <c r="P7" s="29">
        <v>0.34586805555555555</v>
      </c>
      <c r="Q7" s="29">
        <v>0.37648148148148147</v>
      </c>
      <c r="R7" s="28">
        <v>0</v>
      </c>
      <c r="S7" s="28">
        <v>44.083333333333336</v>
      </c>
      <c r="T7" s="32" t="s">
        <v>11185</v>
      </c>
      <c r="U7" s="32" t="s">
        <v>11186</v>
      </c>
      <c r="W7" s="28">
        <v>0</v>
      </c>
      <c r="X7" s="28">
        <v>0</v>
      </c>
      <c r="Y7" s="32" t="s">
        <v>14563</v>
      </c>
      <c r="Z7" s="32" t="s">
        <v>14564</v>
      </c>
      <c r="AA7" s="28">
        <v>1</v>
      </c>
      <c r="AB7" s="28">
        <v>0</v>
      </c>
      <c r="AC7" s="52">
        <v>257.44119999999998</v>
      </c>
      <c r="AD7" s="52">
        <v>190.76</v>
      </c>
      <c r="AE7" s="32" t="s">
        <v>7832</v>
      </c>
      <c r="AF7" s="28" t="s">
        <v>932</v>
      </c>
      <c r="AG7" t="s">
        <v>7792</v>
      </c>
      <c r="AH7" t="s">
        <v>7793</v>
      </c>
      <c r="AI7" t="s">
        <v>7797</v>
      </c>
      <c r="AJ7">
        <v>0</v>
      </c>
    </row>
    <row r="8" spans="1:64" hidden="1" x14ac:dyDescent="0.3">
      <c r="A8" s="2" t="s">
        <v>11182</v>
      </c>
      <c r="B8" s="2" t="s">
        <v>11183</v>
      </c>
      <c r="C8" s="2" t="s">
        <v>7728</v>
      </c>
      <c r="D8" s="32" t="s">
        <v>7716</v>
      </c>
      <c r="E8" s="32" t="s">
        <v>7789</v>
      </c>
      <c r="F8" s="32" t="s">
        <v>902</v>
      </c>
      <c r="G8" s="32" t="s">
        <v>7774</v>
      </c>
      <c r="H8" s="32" t="s">
        <v>11016</v>
      </c>
      <c r="I8" s="28" t="s">
        <v>902</v>
      </c>
      <c r="J8">
        <v>90</v>
      </c>
      <c r="K8" s="2" t="s">
        <v>9468</v>
      </c>
      <c r="L8" s="2" t="s">
        <v>11184</v>
      </c>
      <c r="M8">
        <v>0</v>
      </c>
      <c r="N8" s="2" t="s">
        <v>14818</v>
      </c>
      <c r="O8" s="32" t="s">
        <v>7774</v>
      </c>
      <c r="P8" s="29">
        <v>0.37648148148148147</v>
      </c>
      <c r="Q8" s="29">
        <v>0.37672453703703701</v>
      </c>
      <c r="R8" s="28">
        <v>0</v>
      </c>
      <c r="S8" s="28">
        <v>0.35833333333333334</v>
      </c>
      <c r="T8" s="32" t="s">
        <v>11185</v>
      </c>
      <c r="U8" s="32" t="s">
        <v>11186</v>
      </c>
      <c r="W8" s="28">
        <v>0</v>
      </c>
      <c r="X8" s="28">
        <v>0</v>
      </c>
      <c r="Y8" s="32" t="s">
        <v>14563</v>
      </c>
      <c r="Z8" s="32" t="s">
        <v>14564</v>
      </c>
      <c r="AA8" s="28">
        <v>1</v>
      </c>
      <c r="AB8" s="28">
        <v>0</v>
      </c>
      <c r="AC8" s="52">
        <v>16.135000000000002</v>
      </c>
      <c r="AD8" s="52">
        <v>13.45</v>
      </c>
      <c r="AE8" s="32" t="s">
        <v>7832</v>
      </c>
      <c r="AF8" s="28" t="s">
        <v>932</v>
      </c>
      <c r="AG8" t="s">
        <v>7792</v>
      </c>
      <c r="AH8" t="s">
        <v>7793</v>
      </c>
      <c r="AI8" t="s">
        <v>7797</v>
      </c>
      <c r="AJ8">
        <v>0</v>
      </c>
    </row>
    <row r="9" spans="1:64" hidden="1" x14ac:dyDescent="0.3">
      <c r="A9" s="2" t="s">
        <v>11192</v>
      </c>
      <c r="B9" s="2" t="s">
        <v>11193</v>
      </c>
      <c r="C9" s="2" t="s">
        <v>7728</v>
      </c>
      <c r="D9" s="32" t="s">
        <v>7716</v>
      </c>
      <c r="E9" s="32" t="s">
        <v>7789</v>
      </c>
      <c r="F9" s="32" t="s">
        <v>902</v>
      </c>
      <c r="G9" s="32" t="s">
        <v>7764</v>
      </c>
      <c r="H9" s="32" t="s">
        <v>11016</v>
      </c>
      <c r="I9" s="28" t="s">
        <v>902</v>
      </c>
      <c r="J9">
        <v>80</v>
      </c>
      <c r="K9" s="2" t="s">
        <v>9466</v>
      </c>
      <c r="L9" s="2" t="s">
        <v>11194</v>
      </c>
      <c r="M9">
        <v>0</v>
      </c>
      <c r="N9" s="2" t="s">
        <v>14819</v>
      </c>
      <c r="O9" s="32" t="s">
        <v>7774</v>
      </c>
      <c r="P9" s="29">
        <v>0.37672453703703701</v>
      </c>
      <c r="Q9" s="29">
        <v>0.37716435185185188</v>
      </c>
      <c r="R9" s="28">
        <v>0</v>
      </c>
      <c r="S9" s="28">
        <v>0.625</v>
      </c>
      <c r="T9" s="32" t="s">
        <v>11185</v>
      </c>
      <c r="U9" s="32" t="s">
        <v>11186</v>
      </c>
      <c r="W9" s="28">
        <v>0</v>
      </c>
      <c r="X9" s="28">
        <v>0</v>
      </c>
      <c r="Y9" s="32" t="s">
        <v>14563</v>
      </c>
      <c r="Z9" s="32" t="s">
        <v>14564</v>
      </c>
      <c r="AA9" s="28">
        <v>1</v>
      </c>
      <c r="AB9" s="28">
        <v>0</v>
      </c>
      <c r="AC9" s="52">
        <v>31.19</v>
      </c>
      <c r="AD9" s="52">
        <v>29.64</v>
      </c>
      <c r="AE9" s="32" t="s">
        <v>7832</v>
      </c>
      <c r="AF9" s="28" t="s">
        <v>932</v>
      </c>
      <c r="AG9" t="s">
        <v>7792</v>
      </c>
      <c r="AH9" t="s">
        <v>7793</v>
      </c>
      <c r="AI9" t="s">
        <v>7797</v>
      </c>
      <c r="AJ9">
        <v>0</v>
      </c>
    </row>
    <row r="10" spans="1:64" hidden="1" x14ac:dyDescent="0.3">
      <c r="A10" s="2" t="s">
        <v>13422</v>
      </c>
      <c r="B10" s="2" t="s">
        <v>13423</v>
      </c>
      <c r="C10" s="2" t="s">
        <v>7728</v>
      </c>
      <c r="D10" s="32" t="s">
        <v>7716</v>
      </c>
      <c r="E10" s="32" t="s">
        <v>7789</v>
      </c>
      <c r="F10" s="32" t="s">
        <v>902</v>
      </c>
      <c r="G10" s="32" t="s">
        <v>7773</v>
      </c>
      <c r="H10" s="32" t="s">
        <v>11016</v>
      </c>
      <c r="I10" s="28" t="s">
        <v>902</v>
      </c>
      <c r="J10">
        <v>260</v>
      </c>
      <c r="K10" s="2" t="s">
        <v>9516</v>
      </c>
      <c r="L10" s="2" t="s">
        <v>13424</v>
      </c>
      <c r="M10">
        <v>0.30785996466875098</v>
      </c>
      <c r="N10" s="2" t="s">
        <v>14820</v>
      </c>
      <c r="O10" s="32" t="s">
        <v>7751</v>
      </c>
      <c r="P10" s="29">
        <v>0.37737268518518519</v>
      </c>
      <c r="Q10" s="29">
        <v>0.38355324074074076</v>
      </c>
      <c r="R10" s="28">
        <v>0</v>
      </c>
      <c r="S10" s="28">
        <v>8.9</v>
      </c>
      <c r="T10" s="32" t="s">
        <v>13425</v>
      </c>
      <c r="U10" s="32" t="s">
        <v>13426</v>
      </c>
      <c r="V10" s="28">
        <v>4.9949308650115397E-2</v>
      </c>
      <c r="W10" s="28">
        <v>0</v>
      </c>
      <c r="X10" s="28">
        <v>0</v>
      </c>
      <c r="Y10" s="32" t="s">
        <v>14563</v>
      </c>
      <c r="Z10" s="32" t="s">
        <v>14564</v>
      </c>
      <c r="AA10" s="28">
        <v>1</v>
      </c>
      <c r="AB10" s="28">
        <v>0</v>
      </c>
      <c r="AC10" s="52">
        <v>26.725000000000001</v>
      </c>
      <c r="AD10" s="52">
        <v>26.2</v>
      </c>
      <c r="AE10" s="32" t="s">
        <v>7832</v>
      </c>
      <c r="AF10" s="28" t="s">
        <v>932</v>
      </c>
      <c r="AG10" t="s">
        <v>7792</v>
      </c>
      <c r="AH10" t="s">
        <v>7793</v>
      </c>
      <c r="AI10" t="s">
        <v>7797</v>
      </c>
      <c r="AJ10">
        <v>0</v>
      </c>
    </row>
    <row r="11" spans="1:64" hidden="1" x14ac:dyDescent="0.3">
      <c r="A11" s="2" t="s">
        <v>11205</v>
      </c>
      <c r="B11" s="2" t="s">
        <v>11206</v>
      </c>
      <c r="C11" s="2" t="s">
        <v>11016</v>
      </c>
      <c r="D11" s="32" t="s">
        <v>7716</v>
      </c>
      <c r="E11" s="32" t="s">
        <v>7789</v>
      </c>
      <c r="F11" s="32" t="s">
        <v>902</v>
      </c>
      <c r="G11" s="32" t="s">
        <v>7759</v>
      </c>
      <c r="H11" s="32" t="s">
        <v>11016</v>
      </c>
      <c r="I11" s="28" t="s">
        <v>902</v>
      </c>
      <c r="J11">
        <v>238</v>
      </c>
      <c r="K11" s="2" t="s">
        <v>9504</v>
      </c>
      <c r="L11" s="2" t="s">
        <v>11207</v>
      </c>
      <c r="M11">
        <v>0.98090646415948901</v>
      </c>
      <c r="N11" s="2" t="s">
        <v>14821</v>
      </c>
      <c r="O11" s="32" t="s">
        <v>7774</v>
      </c>
      <c r="P11" s="29">
        <v>0.38423611111111111</v>
      </c>
      <c r="Q11" s="29">
        <v>0.38959490740740743</v>
      </c>
      <c r="R11" s="28">
        <v>0</v>
      </c>
      <c r="S11" s="28">
        <v>7.7166666666666668</v>
      </c>
      <c r="T11" s="32" t="s">
        <v>11208</v>
      </c>
      <c r="U11" s="32" t="s">
        <v>11209</v>
      </c>
      <c r="V11" s="28">
        <v>0.32603029078995699</v>
      </c>
      <c r="W11" s="28">
        <v>0</v>
      </c>
      <c r="X11" s="28">
        <v>0</v>
      </c>
      <c r="Y11" s="32" t="s">
        <v>14563</v>
      </c>
      <c r="Z11" s="32" t="s">
        <v>14564</v>
      </c>
      <c r="AA11" s="28">
        <v>1</v>
      </c>
      <c r="AB11" s="28">
        <v>0</v>
      </c>
      <c r="AC11" s="52">
        <v>57.965000000000003</v>
      </c>
      <c r="AD11" s="52">
        <v>17.586200000000002</v>
      </c>
      <c r="AE11" s="32" t="s">
        <v>7832</v>
      </c>
      <c r="AF11" s="28" t="s">
        <v>9506</v>
      </c>
      <c r="AG11" t="s">
        <v>7792</v>
      </c>
      <c r="AH11" t="s">
        <v>7793</v>
      </c>
      <c r="AI11" t="s">
        <v>7797</v>
      </c>
      <c r="AJ11">
        <v>0</v>
      </c>
    </row>
    <row r="12" spans="1:64" hidden="1" x14ac:dyDescent="0.3">
      <c r="A12" s="2" t="s">
        <v>11172</v>
      </c>
      <c r="B12" s="2" t="s">
        <v>11173</v>
      </c>
      <c r="C12" s="2" t="s">
        <v>7728</v>
      </c>
      <c r="D12" s="32" t="s">
        <v>7716</v>
      </c>
      <c r="E12" s="32" t="s">
        <v>7789</v>
      </c>
      <c r="F12" s="32" t="s">
        <v>902</v>
      </c>
      <c r="G12" s="32" t="s">
        <v>7758</v>
      </c>
      <c r="H12" s="32" t="s">
        <v>11016</v>
      </c>
      <c r="I12" s="28" t="s">
        <v>902</v>
      </c>
      <c r="J12">
        <v>240</v>
      </c>
      <c r="K12" s="2" t="s">
        <v>9507</v>
      </c>
      <c r="L12" s="2" t="s">
        <v>11174</v>
      </c>
      <c r="M12">
        <v>2.4595004804432401</v>
      </c>
      <c r="N12" s="2" t="s">
        <v>14824</v>
      </c>
      <c r="O12" s="32" t="s">
        <v>7774</v>
      </c>
      <c r="P12" s="29">
        <v>0.39130787037037035</v>
      </c>
      <c r="Q12" s="29">
        <v>0.39628472222222222</v>
      </c>
      <c r="R12" s="28">
        <v>0</v>
      </c>
      <c r="S12" s="28">
        <v>7.1749999999999998</v>
      </c>
      <c r="T12" s="32" t="s">
        <v>11175</v>
      </c>
      <c r="U12" s="32" t="s">
        <v>11176</v>
      </c>
      <c r="V12" s="28">
        <v>1.39150490460619</v>
      </c>
      <c r="W12" s="28">
        <v>0</v>
      </c>
      <c r="X12" s="28">
        <v>0</v>
      </c>
      <c r="Y12" s="32" t="s">
        <v>14563</v>
      </c>
      <c r="Z12" s="32" t="s">
        <v>14564</v>
      </c>
      <c r="AA12" s="28">
        <v>1</v>
      </c>
      <c r="AB12" s="28">
        <v>0</v>
      </c>
      <c r="AC12" s="52">
        <v>78.681200000000004</v>
      </c>
      <c r="AD12" s="52">
        <v>95.323700000000002</v>
      </c>
      <c r="AE12" s="32" t="s">
        <v>7832</v>
      </c>
      <c r="AF12" s="28" t="s">
        <v>932</v>
      </c>
      <c r="AG12" t="s">
        <v>7792</v>
      </c>
      <c r="AH12" t="s">
        <v>7793</v>
      </c>
      <c r="AI12" t="s">
        <v>7797</v>
      </c>
      <c r="AJ12">
        <v>0</v>
      </c>
    </row>
    <row r="13" spans="1:64" hidden="1" x14ac:dyDescent="0.3">
      <c r="A13" s="2" t="s">
        <v>11133</v>
      </c>
      <c r="B13" s="2" t="s">
        <v>11134</v>
      </c>
      <c r="C13" s="2" t="s">
        <v>949</v>
      </c>
      <c r="D13" s="32" t="s">
        <v>7716</v>
      </c>
      <c r="E13" s="32" t="s">
        <v>7789</v>
      </c>
      <c r="F13" s="32" t="s">
        <v>902</v>
      </c>
      <c r="G13" s="32" t="s">
        <v>7768</v>
      </c>
      <c r="H13" s="32" t="s">
        <v>7789</v>
      </c>
      <c r="I13" s="28" t="s">
        <v>936</v>
      </c>
      <c r="J13">
        <v>315</v>
      </c>
      <c r="K13" s="2" t="s">
        <v>11135</v>
      </c>
      <c r="L13" s="2" t="s">
        <v>11136</v>
      </c>
      <c r="M13">
        <v>0.483468363061547</v>
      </c>
      <c r="N13" s="2" t="s">
        <v>14654</v>
      </c>
      <c r="O13" s="32" t="s">
        <v>10953</v>
      </c>
      <c r="P13" s="29">
        <v>0.39662037037037035</v>
      </c>
      <c r="Q13" s="29">
        <v>0.40334490740740742</v>
      </c>
      <c r="R13" s="28">
        <v>0</v>
      </c>
      <c r="S13" s="28">
        <v>9.683574621414877</v>
      </c>
      <c r="T13" s="32" t="s">
        <v>11137</v>
      </c>
      <c r="U13" s="32" t="s">
        <v>11138</v>
      </c>
      <c r="V13" s="28">
        <v>0.35869036965457402</v>
      </c>
      <c r="W13" s="28">
        <v>0</v>
      </c>
      <c r="X13" s="28">
        <v>0</v>
      </c>
      <c r="Y13" s="32" t="s">
        <v>14563</v>
      </c>
      <c r="Z13" s="32" t="s">
        <v>14564</v>
      </c>
      <c r="AA13" s="28">
        <v>1</v>
      </c>
      <c r="AB13" s="28">
        <v>0</v>
      </c>
      <c r="AC13" s="52">
        <v>11.855</v>
      </c>
      <c r="AD13" s="52">
        <v>2.2425000000000002</v>
      </c>
      <c r="AE13" s="32" t="s">
        <v>7832</v>
      </c>
      <c r="AF13" s="28" t="s">
        <v>932</v>
      </c>
      <c r="AG13" t="s">
        <v>7793</v>
      </c>
      <c r="AH13" t="s">
        <v>7792</v>
      </c>
      <c r="AI13" t="s">
        <v>7797</v>
      </c>
      <c r="AJ13">
        <v>0</v>
      </c>
    </row>
    <row r="14" spans="1:64" hidden="1" x14ac:dyDescent="0.3">
      <c r="A14" s="2" t="s">
        <v>13427</v>
      </c>
      <c r="B14" s="2" t="s">
        <v>13428</v>
      </c>
      <c r="C14" s="2" t="s">
        <v>7728</v>
      </c>
      <c r="D14" s="32" t="s">
        <v>7716</v>
      </c>
      <c r="E14" s="32" t="s">
        <v>7789</v>
      </c>
      <c r="F14" s="32" t="s">
        <v>902</v>
      </c>
      <c r="G14" s="32" t="s">
        <v>7723</v>
      </c>
      <c r="H14" s="32" t="s">
        <v>11016</v>
      </c>
      <c r="I14" s="28" t="s">
        <v>902</v>
      </c>
      <c r="J14">
        <v>101</v>
      </c>
      <c r="K14" s="2" t="s">
        <v>9341</v>
      </c>
      <c r="L14" s="2" t="s">
        <v>13429</v>
      </c>
      <c r="M14">
        <v>3.39212457090616</v>
      </c>
      <c r="N14" s="2" t="s">
        <v>14652</v>
      </c>
      <c r="O14" s="32" t="s">
        <v>7751</v>
      </c>
      <c r="P14" s="29">
        <v>0.40570601851851851</v>
      </c>
      <c r="Q14" s="29">
        <v>0.40825231481481483</v>
      </c>
      <c r="R14" s="28">
        <v>0</v>
      </c>
      <c r="S14" s="28">
        <v>3.666666666666667</v>
      </c>
      <c r="T14" s="32" t="s">
        <v>13430</v>
      </c>
      <c r="U14" s="32" t="s">
        <v>13431</v>
      </c>
      <c r="V14" s="28">
        <v>1.8456844995589201</v>
      </c>
      <c r="W14" s="28">
        <v>0</v>
      </c>
      <c r="X14" s="28">
        <v>0</v>
      </c>
      <c r="Y14" s="32" t="s">
        <v>14563</v>
      </c>
      <c r="Z14" s="32" t="s">
        <v>14564</v>
      </c>
      <c r="AA14" s="28">
        <v>1</v>
      </c>
      <c r="AB14" s="28">
        <v>0</v>
      </c>
      <c r="AC14" s="52">
        <v>19.934999999999999</v>
      </c>
      <c r="AD14" s="52">
        <v>19.739999999999998</v>
      </c>
      <c r="AE14" s="32" t="s">
        <v>8315</v>
      </c>
      <c r="AF14" s="28" t="s">
        <v>932</v>
      </c>
      <c r="AG14" t="s">
        <v>7792</v>
      </c>
      <c r="AH14" t="s">
        <v>7793</v>
      </c>
      <c r="AI14" t="s">
        <v>7797</v>
      </c>
      <c r="AJ14">
        <v>0</v>
      </c>
    </row>
    <row r="15" spans="1:64" hidden="1" x14ac:dyDescent="0.3">
      <c r="A15" s="2" t="s">
        <v>11123</v>
      </c>
      <c r="B15" s="2" t="s">
        <v>11124</v>
      </c>
      <c r="C15" s="2" t="s">
        <v>7728</v>
      </c>
      <c r="D15" s="32" t="s">
        <v>7716</v>
      </c>
      <c r="E15" s="32" t="s">
        <v>7789</v>
      </c>
      <c r="F15" s="32" t="s">
        <v>902</v>
      </c>
      <c r="G15" s="32" t="s">
        <v>7762</v>
      </c>
      <c r="H15" s="32" t="s">
        <v>11016</v>
      </c>
      <c r="I15" s="28" t="s">
        <v>902</v>
      </c>
      <c r="J15">
        <v>126</v>
      </c>
      <c r="K15" s="2" t="s">
        <v>9490</v>
      </c>
      <c r="L15" s="2" t="s">
        <v>11125</v>
      </c>
      <c r="M15">
        <v>1.98958768136799</v>
      </c>
      <c r="N15" s="2" t="s">
        <v>14611</v>
      </c>
      <c r="O15" s="32" t="s">
        <v>7774</v>
      </c>
      <c r="P15" s="29">
        <v>0.40962962962962962</v>
      </c>
      <c r="Q15" s="29">
        <v>0.41592592592592592</v>
      </c>
      <c r="R15" s="28">
        <v>0</v>
      </c>
      <c r="S15" s="28">
        <v>9.0750000000000011</v>
      </c>
      <c r="T15" s="32" t="s">
        <v>11126</v>
      </c>
      <c r="U15" s="32" t="s">
        <v>11127</v>
      </c>
      <c r="V15" s="28">
        <v>0.80588041407595301</v>
      </c>
      <c r="W15" s="28">
        <v>49</v>
      </c>
      <c r="X15" s="28">
        <v>0.94230769230769196</v>
      </c>
      <c r="Y15" s="32" t="s">
        <v>14563</v>
      </c>
      <c r="Z15" s="32" t="s">
        <v>14564</v>
      </c>
      <c r="AA15" s="28">
        <v>1</v>
      </c>
      <c r="AB15" s="28">
        <v>273</v>
      </c>
      <c r="AC15" s="52">
        <v>81.025000000000006</v>
      </c>
      <c r="AD15" s="52">
        <v>83.424999999999997</v>
      </c>
      <c r="AE15" s="32" t="s">
        <v>7832</v>
      </c>
      <c r="AF15" s="28" t="s">
        <v>932</v>
      </c>
      <c r="AG15" t="s">
        <v>7792</v>
      </c>
      <c r="AH15" t="s">
        <v>7793</v>
      </c>
      <c r="AI15" t="s">
        <v>7797</v>
      </c>
      <c r="AJ15">
        <v>273</v>
      </c>
    </row>
    <row r="16" spans="1:64" hidden="1" x14ac:dyDescent="0.3">
      <c r="A16" s="2" t="s">
        <v>13436</v>
      </c>
      <c r="B16" s="2" t="s">
        <v>11566</v>
      </c>
      <c r="C16" s="2" t="s">
        <v>7733</v>
      </c>
      <c r="D16" s="32" t="s">
        <v>7716</v>
      </c>
      <c r="E16" s="32" t="s">
        <v>7789</v>
      </c>
      <c r="F16" s="32" t="s">
        <v>902</v>
      </c>
      <c r="G16" s="32" t="s">
        <v>7763</v>
      </c>
      <c r="H16" s="32" t="s">
        <v>11016</v>
      </c>
      <c r="I16" s="28" t="s">
        <v>902</v>
      </c>
      <c r="J16">
        <v>235</v>
      </c>
      <c r="K16" s="2" t="s">
        <v>9502</v>
      </c>
      <c r="L16" s="2" t="s">
        <v>13437</v>
      </c>
      <c r="M16">
        <v>1.69346318207681</v>
      </c>
      <c r="N16" s="2" t="s">
        <v>14685</v>
      </c>
      <c r="O16" s="32" t="s">
        <v>7722</v>
      </c>
      <c r="P16" s="29">
        <v>0.41710648148148149</v>
      </c>
      <c r="Q16" s="29">
        <v>0.42383101851851851</v>
      </c>
      <c r="R16" s="28">
        <v>0</v>
      </c>
      <c r="S16" s="28">
        <v>9.683574621414877</v>
      </c>
      <c r="T16" s="32" t="s">
        <v>13438</v>
      </c>
      <c r="U16" s="32" t="s">
        <v>13439</v>
      </c>
      <c r="V16" s="28">
        <v>0.98226314682781102</v>
      </c>
      <c r="W16" s="28">
        <v>0</v>
      </c>
      <c r="X16" s="28">
        <v>0</v>
      </c>
      <c r="Y16" s="32" t="s">
        <v>14563</v>
      </c>
      <c r="Z16" s="32" t="s">
        <v>14564</v>
      </c>
      <c r="AA16" s="28">
        <v>1</v>
      </c>
      <c r="AB16" s="28">
        <v>0</v>
      </c>
      <c r="AC16" s="52">
        <v>20.182500000000001</v>
      </c>
      <c r="AD16" s="52">
        <v>20.182500000000001</v>
      </c>
      <c r="AE16" s="32" t="s">
        <v>7832</v>
      </c>
      <c r="AF16" s="28" t="s">
        <v>932</v>
      </c>
      <c r="AG16" t="s">
        <v>7792</v>
      </c>
      <c r="AH16" t="s">
        <v>7793</v>
      </c>
      <c r="AI16" t="s">
        <v>7797</v>
      </c>
      <c r="AJ16">
        <v>0</v>
      </c>
    </row>
    <row r="17" spans="1:36" hidden="1" x14ac:dyDescent="0.3">
      <c r="A17" s="2" t="s">
        <v>11034</v>
      </c>
      <c r="B17" s="2" t="s">
        <v>7746</v>
      </c>
      <c r="C17" s="2" t="s">
        <v>7722</v>
      </c>
      <c r="D17" s="32" t="s">
        <v>7716</v>
      </c>
      <c r="E17" s="32" t="s">
        <v>7789</v>
      </c>
      <c r="F17" s="32" t="s">
        <v>902</v>
      </c>
      <c r="G17" s="32" t="s">
        <v>7754</v>
      </c>
      <c r="H17" s="32" t="s">
        <v>11016</v>
      </c>
      <c r="I17" s="28" t="s">
        <v>902</v>
      </c>
      <c r="J17">
        <v>30</v>
      </c>
      <c r="K17" s="2" t="s">
        <v>9463</v>
      </c>
      <c r="L17" s="2" t="s">
        <v>11035</v>
      </c>
      <c r="M17">
        <v>0.17801210284233099</v>
      </c>
      <c r="N17" s="2" t="s">
        <v>14687</v>
      </c>
      <c r="O17" s="32" t="s">
        <v>7774</v>
      </c>
      <c r="P17" s="29">
        <v>0.42395833333333333</v>
      </c>
      <c r="Q17" s="29">
        <v>0.42627314814814815</v>
      </c>
      <c r="R17" s="28">
        <v>0</v>
      </c>
      <c r="S17" s="28">
        <v>3.3250000000000002</v>
      </c>
      <c r="T17" s="32" t="s">
        <v>11036</v>
      </c>
      <c r="U17" s="32" t="s">
        <v>11037</v>
      </c>
      <c r="V17" s="28">
        <v>0.10279497972820301</v>
      </c>
      <c r="W17" s="28">
        <v>0</v>
      </c>
      <c r="X17" s="28">
        <v>0</v>
      </c>
      <c r="Y17" s="32" t="s">
        <v>14563</v>
      </c>
      <c r="Z17" s="32" t="s">
        <v>14564</v>
      </c>
      <c r="AA17" s="28">
        <v>1</v>
      </c>
      <c r="AB17" s="28">
        <v>0</v>
      </c>
      <c r="AC17" s="52">
        <v>15</v>
      </c>
      <c r="AD17" s="52">
        <v>15</v>
      </c>
      <c r="AE17" s="32" t="s">
        <v>7832</v>
      </c>
      <c r="AF17" s="28" t="s">
        <v>932</v>
      </c>
      <c r="AG17" t="s">
        <v>7792</v>
      </c>
      <c r="AH17" t="s">
        <v>7793</v>
      </c>
      <c r="AI17" t="s">
        <v>7797</v>
      </c>
      <c r="AJ17">
        <v>0</v>
      </c>
    </row>
    <row r="18" spans="1:36" hidden="1" x14ac:dyDescent="0.3">
      <c r="A18" s="2" t="s">
        <v>11114</v>
      </c>
      <c r="B18" s="2" t="s">
        <v>11115</v>
      </c>
      <c r="C18" s="2" t="s">
        <v>7728</v>
      </c>
      <c r="D18" s="32" t="s">
        <v>7716</v>
      </c>
      <c r="E18" s="32" t="s">
        <v>7789</v>
      </c>
      <c r="F18" s="32" t="s">
        <v>902</v>
      </c>
      <c r="G18" s="32" t="s">
        <v>7755</v>
      </c>
      <c r="H18" s="32" t="s">
        <v>11016</v>
      </c>
      <c r="I18" s="28" t="s">
        <v>902</v>
      </c>
      <c r="J18">
        <v>120</v>
      </c>
      <c r="K18" s="2" t="s">
        <v>9479</v>
      </c>
      <c r="L18" s="2" t="s">
        <v>11116</v>
      </c>
      <c r="M18">
        <v>2.3812749292701501</v>
      </c>
      <c r="N18" s="2" t="s">
        <v>14674</v>
      </c>
      <c r="O18" s="32" t="s">
        <v>7774</v>
      </c>
      <c r="P18" s="29">
        <v>0.42791666666666667</v>
      </c>
      <c r="Q18" s="29">
        <v>0.43100694444444443</v>
      </c>
      <c r="R18" s="28">
        <v>0</v>
      </c>
      <c r="S18" s="28">
        <v>4.4555555566666669</v>
      </c>
      <c r="T18" s="32" t="s">
        <v>11117</v>
      </c>
      <c r="U18" s="32" t="s">
        <v>11118</v>
      </c>
      <c r="V18" s="28">
        <v>0.97101664616178995</v>
      </c>
      <c r="W18" s="28">
        <v>0</v>
      </c>
      <c r="X18" s="28">
        <v>0</v>
      </c>
      <c r="Y18" s="32" t="s">
        <v>14563</v>
      </c>
      <c r="Z18" s="32" t="s">
        <v>14564</v>
      </c>
      <c r="AA18" s="28">
        <v>1</v>
      </c>
      <c r="AB18" s="28">
        <v>0</v>
      </c>
      <c r="AC18" s="52">
        <v>75.98</v>
      </c>
      <c r="AD18" s="52">
        <v>75.010000000000005</v>
      </c>
      <c r="AE18" s="32" t="s">
        <v>7832</v>
      </c>
      <c r="AF18" s="28" t="s">
        <v>932</v>
      </c>
      <c r="AG18" t="s">
        <v>7792</v>
      </c>
      <c r="AH18" t="s">
        <v>7793</v>
      </c>
      <c r="AI18" t="s">
        <v>7797</v>
      </c>
      <c r="AJ18">
        <v>0</v>
      </c>
    </row>
    <row r="19" spans="1:36" hidden="1" x14ac:dyDescent="0.3">
      <c r="A19" s="2" t="s">
        <v>11162</v>
      </c>
      <c r="B19" s="2" t="s">
        <v>11163</v>
      </c>
      <c r="C19" s="2" t="s">
        <v>7731</v>
      </c>
      <c r="D19" s="32" t="s">
        <v>7716</v>
      </c>
      <c r="E19" s="32" t="s">
        <v>7789</v>
      </c>
      <c r="F19" s="32" t="s">
        <v>902</v>
      </c>
      <c r="G19" s="32" t="s">
        <v>7772</v>
      </c>
      <c r="H19" s="32" t="s">
        <v>11016</v>
      </c>
      <c r="I19" s="28" t="s">
        <v>902</v>
      </c>
      <c r="J19">
        <v>115</v>
      </c>
      <c r="K19" s="2" t="s">
        <v>9477</v>
      </c>
      <c r="L19" s="2" t="s">
        <v>11164</v>
      </c>
      <c r="M19">
        <v>0.33803946897387499</v>
      </c>
      <c r="N19" s="2" t="s">
        <v>14562</v>
      </c>
      <c r="O19" s="32" t="s">
        <v>7774</v>
      </c>
      <c r="P19" s="29">
        <v>0.43125000000000002</v>
      </c>
      <c r="Q19" s="29">
        <v>0.43483796296296295</v>
      </c>
      <c r="R19" s="28">
        <v>0</v>
      </c>
      <c r="S19" s="28">
        <v>5.166666666666667</v>
      </c>
      <c r="T19" s="32" t="s">
        <v>11165</v>
      </c>
      <c r="U19" s="32" t="s">
        <v>11166</v>
      </c>
      <c r="V19" s="28">
        <v>6.2855380520487197E-2</v>
      </c>
      <c r="W19" s="28">
        <v>0</v>
      </c>
      <c r="X19" s="28">
        <v>0</v>
      </c>
      <c r="Y19" s="32" t="s">
        <v>14563</v>
      </c>
      <c r="Z19" s="32" t="s">
        <v>14564</v>
      </c>
      <c r="AA19" s="28">
        <v>1</v>
      </c>
      <c r="AB19" s="28">
        <v>0</v>
      </c>
      <c r="AC19" s="52">
        <v>4.4800000000000004</v>
      </c>
      <c r="AD19" s="52">
        <v>0</v>
      </c>
      <c r="AE19" s="32" t="s">
        <v>7832</v>
      </c>
      <c r="AF19" s="28" t="s">
        <v>932</v>
      </c>
      <c r="AG19" t="s">
        <v>7792</v>
      </c>
      <c r="AH19" t="s">
        <v>7793</v>
      </c>
      <c r="AI19" t="s">
        <v>7797</v>
      </c>
      <c r="AJ19">
        <v>0</v>
      </c>
    </row>
    <row r="20" spans="1:36" hidden="1" x14ac:dyDescent="0.3">
      <c r="A20" s="2" t="s">
        <v>11152</v>
      </c>
      <c r="B20" s="2" t="s">
        <v>11153</v>
      </c>
      <c r="C20" s="2" t="s">
        <v>7728</v>
      </c>
      <c r="D20" s="32" t="s">
        <v>7716</v>
      </c>
      <c r="E20" s="32" t="s">
        <v>7789</v>
      </c>
      <c r="F20" s="32" t="s">
        <v>902</v>
      </c>
      <c r="G20" s="32" t="s">
        <v>7735</v>
      </c>
      <c r="H20" s="32" t="s">
        <v>11016</v>
      </c>
      <c r="I20" s="28" t="s">
        <v>902</v>
      </c>
      <c r="J20">
        <v>110</v>
      </c>
      <c r="K20" s="2" t="s">
        <v>9475</v>
      </c>
      <c r="L20" s="2" t="s">
        <v>11154</v>
      </c>
      <c r="M20">
        <v>0.36569931730628003</v>
      </c>
      <c r="N20" s="2" t="s">
        <v>14572</v>
      </c>
      <c r="O20" s="32" t="s">
        <v>7774</v>
      </c>
      <c r="P20" s="29">
        <v>0.43509259259259259</v>
      </c>
      <c r="Q20" s="29">
        <v>0.44261574074074073</v>
      </c>
      <c r="R20" s="28">
        <v>0</v>
      </c>
      <c r="S20" s="28">
        <v>10.825000000000001</v>
      </c>
      <c r="T20" s="32" t="s">
        <v>11155</v>
      </c>
      <c r="U20" s="32" t="s">
        <v>11156</v>
      </c>
      <c r="V20" s="28">
        <v>5.2021604347164602E-2</v>
      </c>
      <c r="W20" s="28">
        <v>0</v>
      </c>
      <c r="X20" s="28">
        <v>0</v>
      </c>
      <c r="Y20" s="32" t="s">
        <v>14563</v>
      </c>
      <c r="Z20" s="32" t="s">
        <v>14564</v>
      </c>
      <c r="AA20" s="28">
        <v>1</v>
      </c>
      <c r="AB20" s="28">
        <v>0</v>
      </c>
      <c r="AC20" s="52">
        <v>61.66</v>
      </c>
      <c r="AD20" s="52">
        <v>65.257499999999993</v>
      </c>
      <c r="AE20" s="32" t="s">
        <v>7832</v>
      </c>
      <c r="AF20" s="28" t="s">
        <v>932</v>
      </c>
      <c r="AG20" t="s">
        <v>7792</v>
      </c>
      <c r="AH20" t="s">
        <v>7793</v>
      </c>
      <c r="AI20" t="s">
        <v>7797</v>
      </c>
      <c r="AJ20">
        <v>0</v>
      </c>
    </row>
    <row r="21" spans="1:36" hidden="1" x14ac:dyDescent="0.3">
      <c r="A21" s="2" t="s">
        <v>11784</v>
      </c>
      <c r="B21" s="2" t="s">
        <v>11785</v>
      </c>
      <c r="C21" s="2" t="s">
        <v>7728</v>
      </c>
      <c r="D21" s="32" t="s">
        <v>7716</v>
      </c>
      <c r="E21" s="32" t="s">
        <v>7789</v>
      </c>
      <c r="F21" s="32" t="s">
        <v>902</v>
      </c>
      <c r="G21" s="32" t="s">
        <v>7783</v>
      </c>
      <c r="H21" s="32" t="s">
        <v>7789</v>
      </c>
      <c r="I21" s="28" t="s">
        <v>8057</v>
      </c>
      <c r="J21">
        <v>295</v>
      </c>
      <c r="K21" s="2" t="s">
        <v>8115</v>
      </c>
      <c r="L21" s="2" t="s">
        <v>11786</v>
      </c>
      <c r="M21">
        <v>1.05067879147828</v>
      </c>
      <c r="N21" s="2" t="s">
        <v>14578</v>
      </c>
      <c r="O21" s="32" t="s">
        <v>7774</v>
      </c>
      <c r="P21" s="29">
        <v>0.44333333333333336</v>
      </c>
      <c r="Q21" s="29">
        <v>0.45077546296296295</v>
      </c>
      <c r="R21" s="28">
        <v>0</v>
      </c>
      <c r="S21" s="28">
        <v>10.716666666666667</v>
      </c>
      <c r="T21" s="32" t="s">
        <v>11787</v>
      </c>
      <c r="U21" s="32" t="s">
        <v>11788</v>
      </c>
      <c r="V21" s="28">
        <v>0.19012534245516899</v>
      </c>
      <c r="W21" s="28">
        <v>0</v>
      </c>
      <c r="X21" s="28">
        <v>0</v>
      </c>
      <c r="Y21" s="32" t="s">
        <v>14563</v>
      </c>
      <c r="Z21" s="32" t="s">
        <v>14564</v>
      </c>
      <c r="AA21" s="28">
        <v>1</v>
      </c>
      <c r="AB21" s="28">
        <v>0</v>
      </c>
      <c r="AC21" s="52">
        <v>126.9637</v>
      </c>
      <c r="AD21" s="52">
        <v>91.467500000000001</v>
      </c>
      <c r="AE21" s="32" t="s">
        <v>7832</v>
      </c>
      <c r="AF21" s="28" t="s">
        <v>932</v>
      </c>
      <c r="AG21" t="s">
        <v>7793</v>
      </c>
      <c r="AH21" t="s">
        <v>7792</v>
      </c>
      <c r="AI21" t="s">
        <v>7797</v>
      </c>
      <c r="AJ21">
        <v>0</v>
      </c>
    </row>
    <row r="22" spans="1:36" hidden="1" x14ac:dyDescent="0.3">
      <c r="A22" s="2" t="s">
        <v>12552</v>
      </c>
      <c r="B22" s="2" t="s">
        <v>12553</v>
      </c>
      <c r="C22" s="2" t="s">
        <v>7728</v>
      </c>
      <c r="D22" s="32" t="s">
        <v>7716</v>
      </c>
      <c r="E22" s="32" t="s">
        <v>7789</v>
      </c>
      <c r="F22" s="32" t="s">
        <v>901</v>
      </c>
      <c r="G22" s="32" t="s">
        <v>7731</v>
      </c>
      <c r="H22" s="32" t="s">
        <v>7789</v>
      </c>
      <c r="I22" s="28" t="s">
        <v>902</v>
      </c>
      <c r="J22">
        <v>20</v>
      </c>
      <c r="K22" s="2" t="s">
        <v>8145</v>
      </c>
      <c r="L22" s="2" t="s">
        <v>12554</v>
      </c>
      <c r="M22">
        <v>1.0700231827795501</v>
      </c>
      <c r="N22" s="2" t="s">
        <v>14549</v>
      </c>
      <c r="O22" s="32" t="s">
        <v>7774</v>
      </c>
      <c r="P22" s="29">
        <v>0.25074074074074076</v>
      </c>
      <c r="Q22" s="29">
        <v>0.3636226851851852</v>
      </c>
      <c r="R22" s="28">
        <v>0</v>
      </c>
      <c r="S22" s="28">
        <v>162.55000000000001</v>
      </c>
      <c r="T22" s="32" t="s">
        <v>12555</v>
      </c>
      <c r="U22" s="32" t="s">
        <v>12556</v>
      </c>
      <c r="V22" s="28">
        <v>0.414943427620028</v>
      </c>
      <c r="W22" s="28">
        <v>0</v>
      </c>
      <c r="X22" s="28">
        <v>0</v>
      </c>
      <c r="Y22" s="32" t="s">
        <v>14550</v>
      </c>
      <c r="Z22" s="32" t="s">
        <v>14551</v>
      </c>
      <c r="AA22" s="28">
        <v>1</v>
      </c>
      <c r="AB22" s="28">
        <v>0</v>
      </c>
      <c r="AC22" s="52">
        <v>987.05250000000001</v>
      </c>
      <c r="AD22" s="52">
        <v>370.15</v>
      </c>
      <c r="AE22" s="32" t="s">
        <v>7832</v>
      </c>
      <c r="AF22" s="28" t="s">
        <v>932</v>
      </c>
      <c r="AG22" t="s">
        <v>7793</v>
      </c>
      <c r="AH22" t="s">
        <v>7792</v>
      </c>
      <c r="AI22" t="s">
        <v>7797</v>
      </c>
      <c r="AJ22">
        <v>0</v>
      </c>
    </row>
    <row r="23" spans="1:36" hidden="1" x14ac:dyDescent="0.3">
      <c r="A23" s="2" t="s">
        <v>12786</v>
      </c>
      <c r="B23" s="2" t="s">
        <v>12787</v>
      </c>
      <c r="C23" s="2" t="s">
        <v>7728</v>
      </c>
      <c r="D23" s="32" t="s">
        <v>7716</v>
      </c>
      <c r="E23" s="32" t="s">
        <v>7789</v>
      </c>
      <c r="F23" s="32" t="s">
        <v>901</v>
      </c>
      <c r="G23" s="32" t="s">
        <v>7733</v>
      </c>
      <c r="H23" s="32" t="s">
        <v>7789</v>
      </c>
      <c r="I23" s="28" t="s">
        <v>902</v>
      </c>
      <c r="J23">
        <v>58</v>
      </c>
      <c r="K23" s="2" t="s">
        <v>8156</v>
      </c>
      <c r="L23" s="2" t="s">
        <v>12788</v>
      </c>
      <c r="M23">
        <v>5.98464991524816</v>
      </c>
      <c r="N23" s="2" t="s">
        <v>14553</v>
      </c>
      <c r="O23" s="32" t="s">
        <v>7774</v>
      </c>
      <c r="P23" s="29">
        <v>0.36777777777777776</v>
      </c>
      <c r="Q23" s="29">
        <v>0.37450231481481483</v>
      </c>
      <c r="R23" s="28">
        <v>0</v>
      </c>
      <c r="S23" s="28">
        <v>9.683574621414877</v>
      </c>
      <c r="T23" s="32" t="s">
        <v>12789</v>
      </c>
      <c r="U23" s="32" t="s">
        <v>12790</v>
      </c>
      <c r="V23" s="28">
        <v>4.4700999243356696</v>
      </c>
      <c r="W23" s="28">
        <v>5</v>
      </c>
      <c r="X23" s="28">
        <v>0.15151515151515199</v>
      </c>
      <c r="Y23" s="32" t="s">
        <v>14550</v>
      </c>
      <c r="Z23" s="32" t="s">
        <v>14551</v>
      </c>
      <c r="AA23" s="28">
        <v>1</v>
      </c>
      <c r="AB23" s="28">
        <v>73</v>
      </c>
      <c r="AC23" s="52">
        <v>112.1125</v>
      </c>
      <c r="AD23" s="52">
        <v>30.058700000000002</v>
      </c>
      <c r="AE23" s="32" t="s">
        <v>7832</v>
      </c>
      <c r="AF23" s="28" t="s">
        <v>932</v>
      </c>
      <c r="AG23" t="s">
        <v>7793</v>
      </c>
      <c r="AH23" t="s">
        <v>7792</v>
      </c>
      <c r="AI23" t="s">
        <v>7797</v>
      </c>
      <c r="AJ23">
        <v>73</v>
      </c>
    </row>
    <row r="24" spans="1:36" hidden="1" x14ac:dyDescent="0.3">
      <c r="A24" s="2" t="s">
        <v>12872</v>
      </c>
      <c r="B24" s="2" t="s">
        <v>12873</v>
      </c>
      <c r="C24" s="2" t="s">
        <v>7728</v>
      </c>
      <c r="D24" s="32" t="s">
        <v>7716</v>
      </c>
      <c r="E24" s="32" t="s">
        <v>7789</v>
      </c>
      <c r="F24" s="32" t="s">
        <v>901</v>
      </c>
      <c r="G24" s="32" t="s">
        <v>7722</v>
      </c>
      <c r="H24" s="32" t="s">
        <v>7789</v>
      </c>
      <c r="I24" s="28" t="s">
        <v>902</v>
      </c>
      <c r="J24">
        <v>55</v>
      </c>
      <c r="K24" s="2" t="s">
        <v>8154</v>
      </c>
      <c r="L24" s="2" t="s">
        <v>12874</v>
      </c>
      <c r="M24">
        <v>1.9746635835617801</v>
      </c>
      <c r="N24" s="2" t="s">
        <v>14555</v>
      </c>
      <c r="O24" s="32" t="s">
        <v>7774</v>
      </c>
      <c r="P24" s="29">
        <v>0.37586805555555558</v>
      </c>
      <c r="Q24" s="29">
        <v>0.40297453703703706</v>
      </c>
      <c r="R24" s="28">
        <v>0</v>
      </c>
      <c r="S24" s="28">
        <v>39.024999999999999</v>
      </c>
      <c r="T24" s="32" t="s">
        <v>12875</v>
      </c>
      <c r="U24" s="32" t="s">
        <v>12876</v>
      </c>
      <c r="V24" s="28">
        <v>1.5029729209596401</v>
      </c>
      <c r="W24" s="28">
        <v>58</v>
      </c>
      <c r="X24" s="28">
        <v>1.0943396226415101</v>
      </c>
      <c r="Y24" s="32" t="s">
        <v>14550</v>
      </c>
      <c r="Z24" s="32" t="s">
        <v>14551</v>
      </c>
      <c r="AA24" s="28">
        <v>1</v>
      </c>
      <c r="AB24" s="28">
        <v>275</v>
      </c>
      <c r="AC24" s="52">
        <v>217.33</v>
      </c>
      <c r="AD24" s="52">
        <v>215.14500000000001</v>
      </c>
      <c r="AE24" s="32" t="s">
        <v>7832</v>
      </c>
      <c r="AF24" s="28" t="s">
        <v>932</v>
      </c>
      <c r="AG24" t="s">
        <v>7793</v>
      </c>
      <c r="AH24" t="s">
        <v>7792</v>
      </c>
      <c r="AI24" t="s">
        <v>7797</v>
      </c>
      <c r="AJ24">
        <v>275</v>
      </c>
    </row>
    <row r="25" spans="1:36" hidden="1" x14ac:dyDescent="0.3">
      <c r="A25" s="2" t="s">
        <v>12523</v>
      </c>
      <c r="B25" s="2" t="s">
        <v>12524</v>
      </c>
      <c r="C25" s="2" t="s">
        <v>7728</v>
      </c>
      <c r="D25" s="32" t="s">
        <v>7716</v>
      </c>
      <c r="E25" s="32" t="s">
        <v>7789</v>
      </c>
      <c r="F25" s="32" t="s">
        <v>901</v>
      </c>
      <c r="G25" s="32" t="s">
        <v>7748</v>
      </c>
      <c r="H25" s="32" t="s">
        <v>7789</v>
      </c>
      <c r="I25" s="28" t="s">
        <v>902</v>
      </c>
      <c r="J25">
        <v>60</v>
      </c>
      <c r="K25" s="2" t="s">
        <v>8158</v>
      </c>
      <c r="L25" s="2" t="s">
        <v>12525</v>
      </c>
      <c r="M25">
        <v>2.7103099189698701</v>
      </c>
      <c r="N25" s="2" t="s">
        <v>14557</v>
      </c>
      <c r="O25" s="32" t="s">
        <v>7774</v>
      </c>
      <c r="P25" s="29">
        <v>0.40484953703703702</v>
      </c>
      <c r="Q25" s="29">
        <v>0.41753472222222221</v>
      </c>
      <c r="R25" s="28">
        <v>0</v>
      </c>
      <c r="S25" s="28">
        <v>18.275000000000002</v>
      </c>
      <c r="T25" s="32" t="s">
        <v>12526</v>
      </c>
      <c r="U25" s="32" t="s">
        <v>12527</v>
      </c>
      <c r="V25" s="28">
        <v>1.24843878858575</v>
      </c>
      <c r="W25" s="28">
        <v>0</v>
      </c>
      <c r="X25" s="28">
        <v>0</v>
      </c>
      <c r="Y25" s="32" t="s">
        <v>14550</v>
      </c>
      <c r="Z25" s="32" t="s">
        <v>14551</v>
      </c>
      <c r="AA25" s="28">
        <v>1</v>
      </c>
      <c r="AB25" s="28">
        <v>0</v>
      </c>
      <c r="AC25" s="52">
        <v>214.66370000000001</v>
      </c>
      <c r="AD25" s="52">
        <v>43.248699999999999</v>
      </c>
      <c r="AE25" s="32" t="s">
        <v>7832</v>
      </c>
      <c r="AF25" s="28" t="s">
        <v>932</v>
      </c>
      <c r="AG25" t="s">
        <v>7793</v>
      </c>
      <c r="AH25" t="s">
        <v>7792</v>
      </c>
      <c r="AI25" t="s">
        <v>7797</v>
      </c>
      <c r="AJ25">
        <v>0</v>
      </c>
    </row>
    <row r="26" spans="1:36" hidden="1" x14ac:dyDescent="0.3">
      <c r="A26" s="2" t="s">
        <v>12533</v>
      </c>
      <c r="B26" s="2" t="s">
        <v>12534</v>
      </c>
      <c r="C26" s="2" t="s">
        <v>7728</v>
      </c>
      <c r="D26" s="32" t="s">
        <v>7716</v>
      </c>
      <c r="E26" s="32" t="s">
        <v>7789</v>
      </c>
      <c r="F26" s="32" t="s">
        <v>901</v>
      </c>
      <c r="G26" s="32" t="s">
        <v>7756</v>
      </c>
      <c r="H26" s="32" t="s">
        <v>7789</v>
      </c>
      <c r="I26" s="28" t="s">
        <v>902</v>
      </c>
      <c r="J26">
        <v>25</v>
      </c>
      <c r="K26" s="2" t="s">
        <v>8147</v>
      </c>
      <c r="L26" s="2" t="s">
        <v>12535</v>
      </c>
      <c r="M26">
        <v>1.4707320705056199</v>
      </c>
      <c r="N26" s="2" t="s">
        <v>14559</v>
      </c>
      <c r="O26" s="32" t="s">
        <v>7774</v>
      </c>
      <c r="P26" s="29">
        <v>0.41856481481481483</v>
      </c>
      <c r="Q26" s="29">
        <v>0.42425925925925928</v>
      </c>
      <c r="R26" s="28">
        <v>0</v>
      </c>
      <c r="S26" s="28">
        <v>8.1999999999999993</v>
      </c>
      <c r="T26" s="32" t="s">
        <v>12536</v>
      </c>
      <c r="U26" s="32" t="s">
        <v>12537</v>
      </c>
      <c r="V26" s="28">
        <v>0.58894835252922895</v>
      </c>
      <c r="W26" s="28">
        <v>12</v>
      </c>
      <c r="X26" s="28">
        <v>0.22641509433962301</v>
      </c>
      <c r="Y26" s="32" t="s">
        <v>14550</v>
      </c>
      <c r="Z26" s="32" t="s">
        <v>14551</v>
      </c>
      <c r="AA26" s="28">
        <v>1</v>
      </c>
      <c r="AB26" s="28">
        <v>270</v>
      </c>
      <c r="AC26" s="52">
        <v>181.405</v>
      </c>
      <c r="AD26" s="52">
        <v>150.08500000000001</v>
      </c>
      <c r="AE26" s="32" t="s">
        <v>7832</v>
      </c>
      <c r="AF26" s="28" t="s">
        <v>932</v>
      </c>
      <c r="AG26" t="s">
        <v>7793</v>
      </c>
      <c r="AH26" t="s">
        <v>7792</v>
      </c>
      <c r="AI26" t="s">
        <v>7797</v>
      </c>
      <c r="AJ26">
        <v>270</v>
      </c>
    </row>
    <row r="27" spans="1:36" hidden="1" x14ac:dyDescent="0.3">
      <c r="A27" s="2" t="s">
        <v>12715</v>
      </c>
      <c r="B27" s="2" t="s">
        <v>7746</v>
      </c>
      <c r="C27" s="2" t="s">
        <v>7751</v>
      </c>
      <c r="D27" s="32" t="s">
        <v>7716</v>
      </c>
      <c r="E27" s="32" t="s">
        <v>7789</v>
      </c>
      <c r="F27" s="32" t="s">
        <v>901</v>
      </c>
      <c r="G27" s="32" t="s">
        <v>7751</v>
      </c>
      <c r="H27" s="32" t="s">
        <v>7789</v>
      </c>
      <c r="I27" s="28" t="s">
        <v>902</v>
      </c>
      <c r="J27">
        <v>232</v>
      </c>
      <c r="K27" s="2" t="s">
        <v>8180</v>
      </c>
      <c r="L27" s="2" t="s">
        <v>12716</v>
      </c>
      <c r="M27">
        <v>1.55888146534562</v>
      </c>
      <c r="N27" s="2" t="s">
        <v>14561</v>
      </c>
      <c r="O27" s="32" t="s">
        <v>7774</v>
      </c>
      <c r="P27" s="29">
        <v>0.42534722222222221</v>
      </c>
      <c r="Q27" s="29">
        <v>0.43003472222222222</v>
      </c>
      <c r="R27" s="28">
        <v>0</v>
      </c>
      <c r="S27" s="28">
        <v>6.7583333333333337</v>
      </c>
      <c r="T27" s="32" t="s">
        <v>12717</v>
      </c>
      <c r="U27" s="32" t="s">
        <v>12718</v>
      </c>
      <c r="V27" s="28">
        <v>0.54787397023740703</v>
      </c>
      <c r="W27" s="28">
        <v>0</v>
      </c>
      <c r="X27" s="28">
        <v>0</v>
      </c>
      <c r="Y27" s="32" t="s">
        <v>14550</v>
      </c>
      <c r="Z27" s="32" t="s">
        <v>14551</v>
      </c>
      <c r="AA27" s="28">
        <v>1</v>
      </c>
      <c r="AB27" s="28">
        <v>0</v>
      </c>
      <c r="AC27" s="52">
        <v>22.914999999999999</v>
      </c>
      <c r="AD27" s="52">
        <v>20.914999999999999</v>
      </c>
      <c r="AE27" s="32" t="s">
        <v>7832</v>
      </c>
      <c r="AF27" s="28" t="s">
        <v>932</v>
      </c>
      <c r="AG27" t="s">
        <v>7793</v>
      </c>
      <c r="AH27" t="s">
        <v>7792</v>
      </c>
      <c r="AI27" t="s">
        <v>7797</v>
      </c>
      <c r="AJ27">
        <v>0</v>
      </c>
    </row>
    <row r="28" spans="1:36" hidden="1" x14ac:dyDescent="0.3">
      <c r="A28" s="2" t="s">
        <v>13385</v>
      </c>
      <c r="B28" s="2" t="s">
        <v>7746</v>
      </c>
      <c r="C28" s="2" t="s">
        <v>7774</v>
      </c>
      <c r="D28" s="32" t="s">
        <v>7716</v>
      </c>
      <c r="E28" s="32" t="s">
        <v>7789</v>
      </c>
      <c r="F28" s="32" t="s">
        <v>901</v>
      </c>
      <c r="G28" s="32" t="s">
        <v>7774</v>
      </c>
      <c r="H28" s="32" t="s">
        <v>7789</v>
      </c>
      <c r="I28" s="28" t="s">
        <v>902</v>
      </c>
      <c r="J28">
        <v>151</v>
      </c>
      <c r="K28" s="2" t="s">
        <v>8170</v>
      </c>
      <c r="L28" s="2" t="s">
        <v>13386</v>
      </c>
      <c r="M28">
        <v>4.2861488610506102</v>
      </c>
      <c r="N28" s="2" t="s">
        <v>14565</v>
      </c>
      <c r="O28" s="32" t="s">
        <v>7774</v>
      </c>
      <c r="P28" s="29">
        <v>0.43300925925925926</v>
      </c>
      <c r="Q28" s="29">
        <v>0.44113425925925925</v>
      </c>
      <c r="R28" s="28">
        <v>0</v>
      </c>
      <c r="S28" s="28">
        <v>11.691666666666666</v>
      </c>
      <c r="T28" s="32" t="s">
        <v>13387</v>
      </c>
      <c r="U28" s="32" t="s">
        <v>13388</v>
      </c>
      <c r="V28" s="28">
        <v>1.8763862602680399</v>
      </c>
      <c r="W28" s="28">
        <v>0</v>
      </c>
      <c r="X28" s="28">
        <v>0</v>
      </c>
      <c r="Y28" s="32" t="s">
        <v>14550</v>
      </c>
      <c r="Z28" s="32" t="s">
        <v>14551</v>
      </c>
      <c r="AA28" s="28">
        <v>1</v>
      </c>
      <c r="AB28" s="28">
        <v>0</v>
      </c>
      <c r="AC28" s="52">
        <v>15</v>
      </c>
      <c r="AD28" s="52">
        <v>15</v>
      </c>
      <c r="AE28" s="32" t="s">
        <v>7832</v>
      </c>
      <c r="AF28" s="28" t="s">
        <v>932</v>
      </c>
      <c r="AG28" t="s">
        <v>7793</v>
      </c>
      <c r="AH28" t="s">
        <v>7792</v>
      </c>
      <c r="AI28" t="s">
        <v>7797</v>
      </c>
      <c r="AJ28">
        <v>0</v>
      </c>
    </row>
    <row r="29" spans="1:36" hidden="1" x14ac:dyDescent="0.3">
      <c r="A29" s="2" t="s">
        <v>13337</v>
      </c>
      <c r="B29" s="2" t="s">
        <v>13338</v>
      </c>
      <c r="C29" s="2" t="s">
        <v>7728</v>
      </c>
      <c r="D29" s="32" t="s">
        <v>7716</v>
      </c>
      <c r="E29" s="32" t="s">
        <v>7789</v>
      </c>
      <c r="F29" s="32" t="s">
        <v>901</v>
      </c>
      <c r="G29" s="32" t="s">
        <v>7764</v>
      </c>
      <c r="H29" s="32" t="s">
        <v>7789</v>
      </c>
      <c r="I29" s="28" t="s">
        <v>902</v>
      </c>
      <c r="J29">
        <v>165</v>
      </c>
      <c r="K29" s="2" t="s">
        <v>8172</v>
      </c>
      <c r="L29" s="2" t="s">
        <v>13339</v>
      </c>
      <c r="M29">
        <v>8.8262619432061893</v>
      </c>
      <c r="N29" s="2" t="s">
        <v>14571</v>
      </c>
      <c r="O29" s="32" t="s">
        <v>7722</v>
      </c>
      <c r="P29" s="29">
        <v>0.44725694444444447</v>
      </c>
      <c r="Q29" s="29">
        <v>0.45398148148148149</v>
      </c>
      <c r="R29" s="28">
        <v>0</v>
      </c>
      <c r="S29" s="28">
        <v>9.683574621414877</v>
      </c>
      <c r="T29" s="32" t="s">
        <v>13340</v>
      </c>
      <c r="U29" s="32" t="s">
        <v>13341</v>
      </c>
      <c r="V29" s="28">
        <v>7.7913108780339204</v>
      </c>
      <c r="W29" s="28">
        <v>0</v>
      </c>
      <c r="X29" s="28">
        <v>0</v>
      </c>
      <c r="Y29" s="32" t="s">
        <v>14550</v>
      </c>
      <c r="Z29" s="32" t="s">
        <v>14551</v>
      </c>
      <c r="AA29" s="28">
        <v>1</v>
      </c>
      <c r="AB29" s="28">
        <v>0</v>
      </c>
      <c r="AC29" s="52">
        <v>13.744999999999999</v>
      </c>
      <c r="AD29" s="52">
        <v>13.4725</v>
      </c>
      <c r="AE29" s="32" t="s">
        <v>7832</v>
      </c>
      <c r="AF29" s="28" t="s">
        <v>936</v>
      </c>
      <c r="AG29" t="s">
        <v>7793</v>
      </c>
      <c r="AH29" t="s">
        <v>7792</v>
      </c>
      <c r="AI29" t="s">
        <v>7796</v>
      </c>
      <c r="AJ29">
        <v>0</v>
      </c>
    </row>
    <row r="30" spans="1:36" hidden="1" x14ac:dyDescent="0.3">
      <c r="A30" s="2" t="s">
        <v>14503</v>
      </c>
      <c r="B30" s="2" t="s">
        <v>14504</v>
      </c>
      <c r="C30" s="2" t="s">
        <v>7728</v>
      </c>
      <c r="D30" s="32" t="s">
        <v>7716</v>
      </c>
      <c r="E30" s="32" t="s">
        <v>7789</v>
      </c>
      <c r="F30" s="32" t="s">
        <v>901</v>
      </c>
      <c r="G30" s="32" t="s">
        <v>7773</v>
      </c>
      <c r="H30" s="32" t="s">
        <v>7789</v>
      </c>
      <c r="I30" s="28" t="s">
        <v>903</v>
      </c>
      <c r="J30">
        <v>25</v>
      </c>
      <c r="K30" s="2" t="s">
        <v>7908</v>
      </c>
      <c r="L30" s="2" t="s">
        <v>14505</v>
      </c>
      <c r="M30">
        <v>1.52785705961287</v>
      </c>
      <c r="N30" s="2" t="s">
        <v>14573</v>
      </c>
      <c r="O30" s="32" t="s">
        <v>7722</v>
      </c>
      <c r="P30" s="29">
        <v>0.45504629629629628</v>
      </c>
      <c r="Q30" s="29">
        <v>0.46177083333333335</v>
      </c>
      <c r="R30" s="28">
        <v>0</v>
      </c>
      <c r="S30" s="28">
        <v>9.683574621414877</v>
      </c>
      <c r="T30" s="32" t="s">
        <v>14506</v>
      </c>
      <c r="U30" s="32" t="s">
        <v>14507</v>
      </c>
      <c r="V30" s="28">
        <v>1.00659143977082</v>
      </c>
      <c r="W30" s="28">
        <v>0</v>
      </c>
      <c r="X30" s="28">
        <v>0</v>
      </c>
      <c r="Y30" s="32" t="s">
        <v>14550</v>
      </c>
      <c r="Z30" s="32" t="s">
        <v>14551</v>
      </c>
      <c r="AA30" s="28">
        <v>1</v>
      </c>
      <c r="AB30" s="28">
        <v>0</v>
      </c>
      <c r="AC30" s="52">
        <v>30.302499999999998</v>
      </c>
      <c r="AD30" s="52">
        <v>30.302499999999998</v>
      </c>
      <c r="AE30" s="32" t="s">
        <v>7832</v>
      </c>
      <c r="AF30" s="28" t="s">
        <v>932</v>
      </c>
      <c r="AG30" t="s">
        <v>7793</v>
      </c>
      <c r="AH30" t="s">
        <v>7792</v>
      </c>
      <c r="AI30" t="s">
        <v>7797</v>
      </c>
      <c r="AJ30">
        <v>0</v>
      </c>
    </row>
    <row r="31" spans="1:36" hidden="1" x14ac:dyDescent="0.3">
      <c r="A31" s="2" t="s">
        <v>13314</v>
      </c>
      <c r="B31" s="2" t="s">
        <v>13315</v>
      </c>
      <c r="C31" s="2" t="s">
        <v>7728</v>
      </c>
      <c r="D31" s="32" t="s">
        <v>7716</v>
      </c>
      <c r="E31" s="32" t="s">
        <v>7789</v>
      </c>
      <c r="F31" s="32" t="s">
        <v>901</v>
      </c>
      <c r="G31" s="32" t="s">
        <v>7759</v>
      </c>
      <c r="H31" s="32" t="s">
        <v>7789</v>
      </c>
      <c r="I31" s="28" t="s">
        <v>903</v>
      </c>
      <c r="J31">
        <v>30</v>
      </c>
      <c r="K31" s="2" t="s">
        <v>7911</v>
      </c>
      <c r="L31" s="2" t="s">
        <v>13316</v>
      </c>
      <c r="M31">
        <v>2.3095298707485199</v>
      </c>
      <c r="N31" s="2" t="s">
        <v>14577</v>
      </c>
      <c r="O31" s="32" t="s">
        <v>7774</v>
      </c>
      <c r="P31" s="29">
        <v>0.46337962962962964</v>
      </c>
      <c r="Q31" s="29">
        <v>0.46890046296296295</v>
      </c>
      <c r="R31" s="28">
        <v>0</v>
      </c>
      <c r="S31" s="28">
        <v>7.95</v>
      </c>
      <c r="T31" s="32" t="s">
        <v>13317</v>
      </c>
      <c r="U31" s="32" t="s">
        <v>13318</v>
      </c>
      <c r="V31" s="28">
        <v>1.59237105396892</v>
      </c>
      <c r="W31" s="28">
        <v>0</v>
      </c>
      <c r="X31" s="28">
        <v>0</v>
      </c>
      <c r="Y31" s="32" t="s">
        <v>14550</v>
      </c>
      <c r="Z31" s="32" t="s">
        <v>14551</v>
      </c>
      <c r="AA31" s="28">
        <v>1</v>
      </c>
      <c r="AB31" s="28">
        <v>0</v>
      </c>
      <c r="AC31" s="52">
        <v>66.174999999999997</v>
      </c>
      <c r="AD31" s="52">
        <v>40.598700000000001</v>
      </c>
      <c r="AE31" s="32" t="s">
        <v>7832</v>
      </c>
      <c r="AF31" s="28" t="s">
        <v>932</v>
      </c>
      <c r="AG31" t="s">
        <v>7793</v>
      </c>
      <c r="AH31" t="s">
        <v>7792</v>
      </c>
      <c r="AI31" t="s">
        <v>7797</v>
      </c>
      <c r="AJ31">
        <v>0</v>
      </c>
    </row>
    <row r="32" spans="1:36" hidden="1" x14ac:dyDescent="0.3">
      <c r="A32" s="2" t="s">
        <v>13475</v>
      </c>
      <c r="B32" s="2" t="s">
        <v>11879</v>
      </c>
      <c r="C32" s="2" t="s">
        <v>7731</v>
      </c>
      <c r="D32" s="32" t="s">
        <v>7716</v>
      </c>
      <c r="E32" s="32" t="s">
        <v>7789</v>
      </c>
      <c r="F32" s="32" t="s">
        <v>901</v>
      </c>
      <c r="G32" s="32" t="s">
        <v>7758</v>
      </c>
      <c r="H32" s="32" t="s">
        <v>7789</v>
      </c>
      <c r="I32" s="28" t="s">
        <v>903</v>
      </c>
      <c r="J32">
        <v>75</v>
      </c>
      <c r="K32" s="2" t="s">
        <v>7921</v>
      </c>
      <c r="L32" s="2" t="s">
        <v>13476</v>
      </c>
      <c r="M32">
        <v>0.345276905223727</v>
      </c>
      <c r="N32" s="2" t="s">
        <v>14579</v>
      </c>
      <c r="O32" s="32" t="s">
        <v>7751</v>
      </c>
      <c r="P32" s="29">
        <v>0.46913194444444445</v>
      </c>
      <c r="Q32" s="29">
        <v>0.47412037037037036</v>
      </c>
      <c r="R32" s="28">
        <v>0</v>
      </c>
      <c r="S32" s="28">
        <v>7.1833333333333336</v>
      </c>
      <c r="T32" s="32" t="s">
        <v>13477</v>
      </c>
      <c r="U32" s="32" t="s">
        <v>13478</v>
      </c>
      <c r="V32" s="28">
        <v>0.24926734931783701</v>
      </c>
      <c r="W32" s="28">
        <v>0</v>
      </c>
      <c r="X32" s="28">
        <v>0</v>
      </c>
      <c r="Y32" s="32" t="s">
        <v>14550</v>
      </c>
      <c r="Z32" s="32" t="s">
        <v>14551</v>
      </c>
      <c r="AA32" s="28">
        <v>1</v>
      </c>
      <c r="AB32" s="28">
        <v>0</v>
      </c>
      <c r="AC32" s="52">
        <v>55.884999999999998</v>
      </c>
      <c r="AD32" s="52">
        <v>34.43</v>
      </c>
      <c r="AE32" s="32" t="s">
        <v>7832</v>
      </c>
      <c r="AF32" s="28" t="s">
        <v>932</v>
      </c>
      <c r="AG32" t="s">
        <v>7793</v>
      </c>
      <c r="AH32" t="s">
        <v>7792</v>
      </c>
      <c r="AI32" t="s">
        <v>7797</v>
      </c>
      <c r="AJ32">
        <v>0</v>
      </c>
    </row>
    <row r="33" spans="1:36" hidden="1" x14ac:dyDescent="0.3">
      <c r="A33" s="2" t="s">
        <v>13484</v>
      </c>
      <c r="B33" s="2" t="s">
        <v>13485</v>
      </c>
      <c r="C33" s="2" t="s">
        <v>7728</v>
      </c>
      <c r="D33" s="32" t="s">
        <v>7716</v>
      </c>
      <c r="E33" s="32" t="s">
        <v>7789</v>
      </c>
      <c r="F33" s="32" t="s">
        <v>901</v>
      </c>
      <c r="G33" s="32" t="s">
        <v>7768</v>
      </c>
      <c r="H33" s="32" t="s">
        <v>7789</v>
      </c>
      <c r="I33" s="28" t="s">
        <v>903</v>
      </c>
      <c r="J33">
        <v>72</v>
      </c>
      <c r="K33" s="2" t="s">
        <v>7919</v>
      </c>
      <c r="L33" s="2" t="s">
        <v>13486</v>
      </c>
      <c r="M33">
        <v>0.288762362673879</v>
      </c>
      <c r="N33" s="2" t="s">
        <v>14583</v>
      </c>
      <c r="O33" s="32" t="s">
        <v>7751</v>
      </c>
      <c r="P33" s="29">
        <v>0.47432870370370372</v>
      </c>
      <c r="Q33" s="29">
        <v>0.4763310185185185</v>
      </c>
      <c r="R33" s="28">
        <v>0</v>
      </c>
      <c r="S33" s="28">
        <v>2.8833333333333333</v>
      </c>
      <c r="T33" s="32" t="s">
        <v>13487</v>
      </c>
      <c r="U33" s="32" t="s">
        <v>13488</v>
      </c>
      <c r="V33" s="28">
        <v>8.8921517493666502E-2</v>
      </c>
      <c r="W33" s="28">
        <v>0</v>
      </c>
      <c r="X33" s="28">
        <v>0</v>
      </c>
      <c r="Y33" s="32" t="s">
        <v>14550</v>
      </c>
      <c r="Z33" s="32" t="s">
        <v>14551</v>
      </c>
      <c r="AA33" s="28">
        <v>1</v>
      </c>
      <c r="AB33" s="28">
        <v>0</v>
      </c>
      <c r="AC33" s="52">
        <v>23.16</v>
      </c>
      <c r="AD33" s="52">
        <v>28.59</v>
      </c>
      <c r="AE33" s="32" t="s">
        <v>7832</v>
      </c>
      <c r="AF33" s="28" t="s">
        <v>932</v>
      </c>
      <c r="AG33" t="s">
        <v>7793</v>
      </c>
      <c r="AH33" t="s">
        <v>7792</v>
      </c>
      <c r="AI33" t="s">
        <v>7797</v>
      </c>
      <c r="AJ33">
        <v>0</v>
      </c>
    </row>
    <row r="34" spans="1:36" hidden="1" x14ac:dyDescent="0.3">
      <c r="A34" s="2" t="s">
        <v>13045</v>
      </c>
      <c r="B34" s="2" t="s">
        <v>13046</v>
      </c>
      <c r="C34" s="2" t="s">
        <v>7728</v>
      </c>
      <c r="D34" s="32" t="s">
        <v>7716</v>
      </c>
      <c r="E34" s="32" t="s">
        <v>7789</v>
      </c>
      <c r="F34" s="32" t="s">
        <v>901</v>
      </c>
      <c r="G34" s="32" t="s">
        <v>7723</v>
      </c>
      <c r="H34" s="32" t="s">
        <v>7789</v>
      </c>
      <c r="I34" s="28" t="s">
        <v>903</v>
      </c>
      <c r="J34">
        <v>1</v>
      </c>
      <c r="K34" s="2" t="s">
        <v>7901</v>
      </c>
      <c r="L34" s="2" t="s">
        <v>13047</v>
      </c>
      <c r="M34">
        <v>1.0002712905407001</v>
      </c>
      <c r="N34" s="2" t="s">
        <v>14585</v>
      </c>
      <c r="O34" s="32" t="s">
        <v>7774</v>
      </c>
      <c r="P34" s="29">
        <v>0.47702546296296294</v>
      </c>
      <c r="Q34" s="29">
        <v>0.48321759259259262</v>
      </c>
      <c r="R34" s="28">
        <v>0</v>
      </c>
      <c r="S34" s="28">
        <v>8.9222222216666669</v>
      </c>
      <c r="T34" s="32" t="s">
        <v>13048</v>
      </c>
      <c r="U34" s="32" t="s">
        <v>13049</v>
      </c>
      <c r="V34" s="28">
        <v>0.27576913159488498</v>
      </c>
      <c r="W34" s="28">
        <v>0</v>
      </c>
      <c r="X34" s="28">
        <v>0</v>
      </c>
      <c r="Y34" s="32" t="s">
        <v>14550</v>
      </c>
      <c r="Z34" s="32" t="s">
        <v>14551</v>
      </c>
      <c r="AA34" s="28">
        <v>1</v>
      </c>
      <c r="AB34" s="28">
        <v>0</v>
      </c>
      <c r="AC34" s="52">
        <v>39.4</v>
      </c>
      <c r="AD34" s="52">
        <v>39.4</v>
      </c>
      <c r="AE34" s="32" t="s">
        <v>7832</v>
      </c>
      <c r="AF34" s="28" t="s">
        <v>932</v>
      </c>
      <c r="AG34" t="s">
        <v>7793</v>
      </c>
      <c r="AH34" t="s">
        <v>7792</v>
      </c>
      <c r="AI34" t="s">
        <v>7797</v>
      </c>
      <c r="AJ34">
        <v>0</v>
      </c>
    </row>
    <row r="35" spans="1:36" hidden="1" x14ac:dyDescent="0.3">
      <c r="A35" s="2" t="s">
        <v>13598</v>
      </c>
      <c r="B35" s="2" t="s">
        <v>13599</v>
      </c>
      <c r="C35" s="2" t="s">
        <v>7728</v>
      </c>
      <c r="D35" s="32" t="s">
        <v>7716</v>
      </c>
      <c r="E35" s="32" t="s">
        <v>7789</v>
      </c>
      <c r="F35" s="32" t="s">
        <v>901</v>
      </c>
      <c r="G35" s="32" t="s">
        <v>7762</v>
      </c>
      <c r="H35" s="32" t="s">
        <v>7789</v>
      </c>
      <c r="I35" s="28" t="s">
        <v>903</v>
      </c>
      <c r="J35">
        <v>55</v>
      </c>
      <c r="K35" s="2" t="s">
        <v>7916</v>
      </c>
      <c r="L35" s="2" t="s">
        <v>13600</v>
      </c>
      <c r="M35">
        <v>1.2487128358334301</v>
      </c>
      <c r="N35" s="2" t="s">
        <v>14587</v>
      </c>
      <c r="O35" s="32" t="s">
        <v>7751</v>
      </c>
      <c r="P35" s="29">
        <v>0.48408564814814814</v>
      </c>
      <c r="Q35" s="29">
        <v>0.48743055555555553</v>
      </c>
      <c r="R35" s="28">
        <v>0</v>
      </c>
      <c r="S35" s="28">
        <v>4.8166666666666664</v>
      </c>
      <c r="T35" s="32" t="s">
        <v>13601</v>
      </c>
      <c r="U35" s="32" t="s">
        <v>13602</v>
      </c>
      <c r="V35" s="28">
        <v>0.32304173469693198</v>
      </c>
      <c r="W35" s="28">
        <v>0</v>
      </c>
      <c r="X35" s="28">
        <v>0</v>
      </c>
      <c r="Y35" s="32" t="s">
        <v>14550</v>
      </c>
      <c r="Z35" s="32" t="s">
        <v>14551</v>
      </c>
      <c r="AA35" s="28">
        <v>1</v>
      </c>
      <c r="AB35" s="28">
        <v>0</v>
      </c>
      <c r="AC35" s="52">
        <v>17.625</v>
      </c>
      <c r="AD35" s="52">
        <v>0</v>
      </c>
      <c r="AE35" s="32" t="s">
        <v>7832</v>
      </c>
      <c r="AF35" s="28" t="s">
        <v>932</v>
      </c>
      <c r="AG35" t="s">
        <v>7793</v>
      </c>
      <c r="AH35" t="s">
        <v>7792</v>
      </c>
      <c r="AI35" t="s">
        <v>7797</v>
      </c>
      <c r="AJ35">
        <v>0</v>
      </c>
    </row>
    <row r="36" spans="1:36" hidden="1" x14ac:dyDescent="0.3">
      <c r="A36" s="2" t="s">
        <v>13020</v>
      </c>
      <c r="B36" s="2" t="s">
        <v>13021</v>
      </c>
      <c r="C36" s="2" t="s">
        <v>7728</v>
      </c>
      <c r="D36" s="32" t="s">
        <v>7716</v>
      </c>
      <c r="E36" s="32" t="s">
        <v>7789</v>
      </c>
      <c r="F36" s="32" t="s">
        <v>901</v>
      </c>
      <c r="G36" s="32" t="s">
        <v>7763</v>
      </c>
      <c r="H36" s="32" t="s">
        <v>7789</v>
      </c>
      <c r="I36" s="28" t="s">
        <v>903</v>
      </c>
      <c r="J36">
        <v>320</v>
      </c>
      <c r="K36" s="2" t="s">
        <v>7977</v>
      </c>
      <c r="L36" s="2" t="s">
        <v>13022</v>
      </c>
      <c r="M36">
        <v>12.21552657336</v>
      </c>
      <c r="N36" s="2" t="s">
        <v>14589</v>
      </c>
      <c r="O36" s="32" t="s">
        <v>7774</v>
      </c>
      <c r="P36" s="29">
        <v>0.49591435185185184</v>
      </c>
      <c r="Q36" s="29">
        <v>0.50263888888888886</v>
      </c>
      <c r="R36" s="28">
        <v>0</v>
      </c>
      <c r="S36" s="28">
        <v>9.683574621414877</v>
      </c>
      <c r="T36" s="32" t="s">
        <v>13023</v>
      </c>
      <c r="U36" s="32" t="s">
        <v>13024</v>
      </c>
      <c r="V36" s="28">
        <v>10.150034641726601</v>
      </c>
      <c r="W36" s="28">
        <v>0</v>
      </c>
      <c r="X36" s="28">
        <v>0</v>
      </c>
      <c r="Y36" s="32" t="s">
        <v>14550</v>
      </c>
      <c r="Z36" s="32" t="s">
        <v>14551</v>
      </c>
      <c r="AA36" s="28">
        <v>1</v>
      </c>
      <c r="AB36" s="28">
        <v>0</v>
      </c>
      <c r="AC36" s="52">
        <v>63.31</v>
      </c>
      <c r="AD36" s="52">
        <v>22.278700000000001</v>
      </c>
      <c r="AE36" s="32" t="s">
        <v>7832</v>
      </c>
      <c r="AF36" s="28" t="s">
        <v>932</v>
      </c>
      <c r="AG36" t="s">
        <v>7793</v>
      </c>
      <c r="AH36" t="s">
        <v>7792</v>
      </c>
      <c r="AI36" t="s">
        <v>7797</v>
      </c>
      <c r="AJ36">
        <v>0</v>
      </c>
    </row>
    <row r="37" spans="1:36" hidden="1" x14ac:dyDescent="0.3">
      <c r="A37" s="2" t="s">
        <v>14499</v>
      </c>
      <c r="B37" s="2" t="s">
        <v>12217</v>
      </c>
      <c r="C37" s="2" t="s">
        <v>7731</v>
      </c>
      <c r="D37" s="32" t="s">
        <v>7716</v>
      </c>
      <c r="E37" s="32" t="s">
        <v>7789</v>
      </c>
      <c r="F37" s="32" t="s">
        <v>901</v>
      </c>
      <c r="G37" s="32" t="s">
        <v>7754</v>
      </c>
      <c r="H37" s="32" t="s">
        <v>7789</v>
      </c>
      <c r="I37" s="28" t="s">
        <v>901</v>
      </c>
      <c r="J37">
        <v>0</v>
      </c>
      <c r="K37" s="2" t="s">
        <v>7824</v>
      </c>
      <c r="L37" s="2" t="s">
        <v>14500</v>
      </c>
      <c r="M37">
        <v>0.303678929805756</v>
      </c>
      <c r="N37" s="2" t="s">
        <v>14591</v>
      </c>
      <c r="O37" s="32" t="s">
        <v>7722</v>
      </c>
      <c r="P37" s="29">
        <v>0.50284722222222222</v>
      </c>
      <c r="Q37" s="29">
        <v>0.50957175925925924</v>
      </c>
      <c r="R37" s="28">
        <v>0</v>
      </c>
      <c r="S37" s="28">
        <v>9.683574621414877</v>
      </c>
      <c r="T37" s="32" t="s">
        <v>14501</v>
      </c>
      <c r="U37" s="32" t="s">
        <v>14502</v>
      </c>
      <c r="V37" s="28">
        <v>0.109164706727587</v>
      </c>
      <c r="W37" s="28">
        <v>0</v>
      </c>
      <c r="X37" s="28">
        <v>0</v>
      </c>
      <c r="Y37" s="32" t="s">
        <v>14550</v>
      </c>
      <c r="Z37" s="32" t="s">
        <v>14551</v>
      </c>
      <c r="AA37" s="28">
        <v>1</v>
      </c>
      <c r="AB37" s="28">
        <v>0</v>
      </c>
      <c r="AC37" s="52">
        <v>5.0425000000000004</v>
      </c>
      <c r="AD37" s="52">
        <v>5.0425000000000004</v>
      </c>
      <c r="AE37" s="32" t="s">
        <v>7828</v>
      </c>
      <c r="AF37" s="28" t="s">
        <v>901</v>
      </c>
      <c r="AG37" t="s">
        <v>7793</v>
      </c>
      <c r="AH37" t="s">
        <v>7793</v>
      </c>
      <c r="AI37" t="s">
        <v>7797</v>
      </c>
    </row>
    <row r="38" spans="1:36" hidden="1" x14ac:dyDescent="0.3">
      <c r="A38" s="2" t="s">
        <v>13016</v>
      </c>
      <c r="B38" s="2" t="s">
        <v>7760</v>
      </c>
      <c r="C38" s="2" t="s">
        <v>7762</v>
      </c>
      <c r="D38" s="32" t="s">
        <v>7716</v>
      </c>
      <c r="E38" s="32" t="s">
        <v>7789</v>
      </c>
      <c r="F38" s="32" t="s">
        <v>901</v>
      </c>
      <c r="G38" s="32" t="s">
        <v>7755</v>
      </c>
      <c r="H38" s="32" t="s">
        <v>7789</v>
      </c>
      <c r="I38" s="28" t="s">
        <v>903</v>
      </c>
      <c r="J38">
        <v>335</v>
      </c>
      <c r="K38" s="2" t="s">
        <v>7979</v>
      </c>
      <c r="L38" s="2" t="s">
        <v>13017</v>
      </c>
      <c r="M38">
        <v>0.126656955108047</v>
      </c>
      <c r="N38" s="2" t="s">
        <v>14593</v>
      </c>
      <c r="O38" s="32" t="s">
        <v>7751</v>
      </c>
      <c r="P38" s="29">
        <v>0.50966435185185188</v>
      </c>
      <c r="Q38" s="29">
        <v>0.51600694444444439</v>
      </c>
      <c r="R38" s="28">
        <v>0</v>
      </c>
      <c r="S38" s="28">
        <v>9.1333333333333329</v>
      </c>
      <c r="T38" s="32" t="s">
        <v>13018</v>
      </c>
      <c r="U38" s="32" t="s">
        <v>13019</v>
      </c>
      <c r="V38" s="28">
        <v>4.0943221361271397E-2</v>
      </c>
      <c r="W38" s="28">
        <v>0</v>
      </c>
      <c r="X38" s="28">
        <v>0</v>
      </c>
      <c r="Y38" s="32" t="s">
        <v>14550</v>
      </c>
      <c r="Z38" s="32" t="s">
        <v>14551</v>
      </c>
      <c r="AA38" s="28">
        <v>1</v>
      </c>
      <c r="AB38" s="28">
        <v>0</v>
      </c>
      <c r="AC38" s="52">
        <v>44.384999999999998</v>
      </c>
      <c r="AD38" s="52">
        <v>60.844999999999999</v>
      </c>
      <c r="AE38" s="32" t="s">
        <v>7832</v>
      </c>
      <c r="AF38" s="28" t="s">
        <v>932</v>
      </c>
      <c r="AG38" t="s">
        <v>7793</v>
      </c>
      <c r="AH38" t="s">
        <v>7792</v>
      </c>
      <c r="AI38" t="s">
        <v>7797</v>
      </c>
      <c r="AJ38">
        <v>0</v>
      </c>
    </row>
    <row r="39" spans="1:36" hidden="1" x14ac:dyDescent="0.3">
      <c r="A39" s="2" t="s">
        <v>13445</v>
      </c>
      <c r="B39" s="2" t="s">
        <v>13446</v>
      </c>
      <c r="C39" s="2" t="s">
        <v>7728</v>
      </c>
      <c r="D39" s="32" t="s">
        <v>7716</v>
      </c>
      <c r="E39" s="32" t="s">
        <v>7789</v>
      </c>
      <c r="F39" s="32" t="s">
        <v>901</v>
      </c>
      <c r="G39" s="32" t="s">
        <v>7772</v>
      </c>
      <c r="H39" s="32" t="s">
        <v>7789</v>
      </c>
      <c r="I39" s="28" t="s">
        <v>903</v>
      </c>
      <c r="J39">
        <v>340</v>
      </c>
      <c r="K39" s="2" t="s">
        <v>7981</v>
      </c>
      <c r="L39" s="2" t="s">
        <v>13447</v>
      </c>
      <c r="M39">
        <v>4.4536756351590198E-2</v>
      </c>
      <c r="N39" s="2" t="s">
        <v>14595</v>
      </c>
      <c r="O39" s="32" t="s">
        <v>7751</v>
      </c>
      <c r="P39" s="29">
        <v>0.51603009259259258</v>
      </c>
      <c r="Q39" s="29">
        <v>0.53150462962962963</v>
      </c>
      <c r="R39" s="28">
        <v>0</v>
      </c>
      <c r="S39" s="28">
        <v>22.283333333333335</v>
      </c>
      <c r="T39" s="32" t="s">
        <v>13448</v>
      </c>
      <c r="U39" s="32" t="s">
        <v>13449</v>
      </c>
      <c r="V39" s="28">
        <v>1.43969846600408E-2</v>
      </c>
      <c r="W39" s="28">
        <v>0</v>
      </c>
      <c r="X39" s="28">
        <v>0</v>
      </c>
      <c r="Y39" s="32" t="s">
        <v>14550</v>
      </c>
      <c r="Z39" s="32" t="s">
        <v>14551</v>
      </c>
      <c r="AA39" s="28">
        <v>1</v>
      </c>
      <c r="AB39" s="28">
        <v>0</v>
      </c>
      <c r="AC39" s="52">
        <v>45.575000000000003</v>
      </c>
      <c r="AD39" s="52">
        <v>22.787500000000001</v>
      </c>
      <c r="AE39" s="32" t="s">
        <v>7832</v>
      </c>
      <c r="AF39" s="28" t="s">
        <v>932</v>
      </c>
      <c r="AG39" t="s">
        <v>7793</v>
      </c>
      <c r="AH39" t="s">
        <v>7792</v>
      </c>
      <c r="AI39" t="s">
        <v>7797</v>
      </c>
      <c r="AJ39">
        <v>0</v>
      </c>
    </row>
    <row r="40" spans="1:36" hidden="1" x14ac:dyDescent="0.3">
      <c r="A40" s="2" t="s">
        <v>14523</v>
      </c>
      <c r="B40" s="2" t="s">
        <v>14524</v>
      </c>
      <c r="C40" s="2" t="s">
        <v>7728</v>
      </c>
      <c r="D40" s="32" t="s">
        <v>7716</v>
      </c>
      <c r="E40" s="32" t="s">
        <v>7789</v>
      </c>
      <c r="F40" s="32" t="s">
        <v>901</v>
      </c>
      <c r="G40" s="32" t="s">
        <v>7735</v>
      </c>
      <c r="H40" s="32" t="s">
        <v>7789</v>
      </c>
      <c r="I40" s="28" t="s">
        <v>903</v>
      </c>
      <c r="J40">
        <v>92</v>
      </c>
      <c r="K40" s="2" t="s">
        <v>7928</v>
      </c>
      <c r="L40" s="2" t="s">
        <v>14525</v>
      </c>
      <c r="M40">
        <v>10.2595167029649</v>
      </c>
      <c r="N40" s="2" t="s">
        <v>14597</v>
      </c>
      <c r="O40" s="32" t="s">
        <v>7748</v>
      </c>
      <c r="P40" s="29">
        <v>0.53863425925925923</v>
      </c>
      <c r="Q40" s="29">
        <v>0.54535879629629624</v>
      </c>
      <c r="R40" s="28">
        <v>0</v>
      </c>
      <c r="S40" s="28">
        <v>9.683574621414877</v>
      </c>
      <c r="T40" s="32" t="s">
        <v>14526</v>
      </c>
      <c r="U40" s="32" t="s">
        <v>14527</v>
      </c>
      <c r="V40" s="28">
        <v>8.4289424827107293</v>
      </c>
      <c r="W40" s="28">
        <v>0</v>
      </c>
      <c r="X40" s="28">
        <v>0</v>
      </c>
      <c r="Y40" s="32" t="s">
        <v>14550</v>
      </c>
      <c r="Z40" s="32" t="s">
        <v>14551</v>
      </c>
      <c r="AA40" s="28">
        <v>1</v>
      </c>
      <c r="AB40" s="28">
        <v>0</v>
      </c>
      <c r="AC40" s="52">
        <v>25.92</v>
      </c>
      <c r="AD40" s="52">
        <v>0</v>
      </c>
      <c r="AE40" s="32" t="s">
        <v>7832</v>
      </c>
      <c r="AF40" s="28" t="s">
        <v>932</v>
      </c>
      <c r="AG40" t="s">
        <v>7793</v>
      </c>
      <c r="AH40" t="s">
        <v>7792</v>
      </c>
      <c r="AI40" t="s">
        <v>7797</v>
      </c>
      <c r="AJ40">
        <v>0</v>
      </c>
    </row>
    <row r="41" spans="1:36" hidden="1" x14ac:dyDescent="0.3">
      <c r="A41" s="2" t="s">
        <v>13607</v>
      </c>
      <c r="B41" s="2" t="s">
        <v>13608</v>
      </c>
      <c r="C41" s="2" t="s">
        <v>7728</v>
      </c>
      <c r="D41" s="32" t="s">
        <v>7716</v>
      </c>
      <c r="E41" s="32" t="s">
        <v>7789</v>
      </c>
      <c r="F41" s="32" t="s">
        <v>901</v>
      </c>
      <c r="G41" s="32" t="s">
        <v>7783</v>
      </c>
      <c r="H41" s="32" t="s">
        <v>7789</v>
      </c>
      <c r="I41" s="28" t="s">
        <v>902</v>
      </c>
      <c r="J41">
        <v>200</v>
      </c>
      <c r="K41" s="2" t="s">
        <v>8174</v>
      </c>
      <c r="L41" s="2" t="s">
        <v>13609</v>
      </c>
      <c r="M41">
        <v>0.13996105082333099</v>
      </c>
      <c r="N41" s="2" t="s">
        <v>14599</v>
      </c>
      <c r="O41" s="32" t="s">
        <v>7756</v>
      </c>
      <c r="P41" s="29">
        <v>0.54545138888888889</v>
      </c>
      <c r="Q41" s="29">
        <v>0.55668981481481483</v>
      </c>
      <c r="R41" s="28">
        <v>0</v>
      </c>
      <c r="S41" s="28">
        <v>16.183333333333334</v>
      </c>
      <c r="T41" s="32" t="s">
        <v>13610</v>
      </c>
      <c r="U41" s="32" t="s">
        <v>13611</v>
      </c>
      <c r="V41" s="28">
        <v>0.128718447319558</v>
      </c>
      <c r="W41" s="28">
        <v>0</v>
      </c>
      <c r="X41" s="28">
        <v>0</v>
      </c>
      <c r="Y41" s="32" t="s">
        <v>14550</v>
      </c>
      <c r="Z41" s="32" t="s">
        <v>14551</v>
      </c>
      <c r="AA41" s="28">
        <v>1</v>
      </c>
      <c r="AB41" s="28">
        <v>0</v>
      </c>
      <c r="AC41" s="52">
        <v>134.56620000000001</v>
      </c>
      <c r="AD41" s="52">
        <v>49.274999999999999</v>
      </c>
      <c r="AE41" s="32" t="s">
        <v>7832</v>
      </c>
      <c r="AF41" s="28" t="s">
        <v>936</v>
      </c>
      <c r="AG41" t="s">
        <v>7793</v>
      </c>
      <c r="AH41" t="s">
        <v>7792</v>
      </c>
      <c r="AI41" t="s">
        <v>7796</v>
      </c>
      <c r="AJ41">
        <v>0</v>
      </c>
    </row>
    <row r="42" spans="1:36" hidden="1" x14ac:dyDescent="0.3">
      <c r="A42" s="2" t="s">
        <v>13465</v>
      </c>
      <c r="B42" s="2" t="s">
        <v>13466</v>
      </c>
      <c r="C42" s="2" t="s">
        <v>7728</v>
      </c>
      <c r="D42" s="32" t="s">
        <v>7716</v>
      </c>
      <c r="E42" s="32" t="s">
        <v>7789</v>
      </c>
      <c r="F42" s="32" t="s">
        <v>901</v>
      </c>
      <c r="G42" s="32" t="s">
        <v>7788</v>
      </c>
      <c r="H42" s="32" t="s">
        <v>11016</v>
      </c>
      <c r="I42" s="28" t="s">
        <v>902</v>
      </c>
      <c r="J42">
        <v>325</v>
      </c>
      <c r="K42" s="2" t="s">
        <v>9530</v>
      </c>
      <c r="L42" s="2" t="s">
        <v>13467</v>
      </c>
      <c r="M42">
        <v>4.7079757284373001</v>
      </c>
      <c r="N42" s="2" t="s">
        <v>14601</v>
      </c>
      <c r="O42" s="32" t="s">
        <v>7756</v>
      </c>
      <c r="P42" s="29">
        <v>0.55996527777777783</v>
      </c>
      <c r="Q42" s="29">
        <v>0.57857638888888885</v>
      </c>
      <c r="R42" s="28">
        <v>0</v>
      </c>
      <c r="S42" s="28">
        <v>26.8</v>
      </c>
      <c r="T42" s="32" t="s">
        <v>13468</v>
      </c>
      <c r="U42" s="32" t="s">
        <v>13469</v>
      </c>
      <c r="V42" s="28">
        <v>4.17556433992549</v>
      </c>
      <c r="W42" s="28">
        <v>0</v>
      </c>
      <c r="X42" s="28">
        <v>0</v>
      </c>
      <c r="Y42" s="32" t="s">
        <v>14550</v>
      </c>
      <c r="Z42" s="32" t="s">
        <v>14551</v>
      </c>
      <c r="AA42" s="28">
        <v>1</v>
      </c>
      <c r="AB42" s="28">
        <v>0</v>
      </c>
      <c r="AC42" s="52">
        <v>73.038700000000006</v>
      </c>
      <c r="AD42" s="52">
        <v>79.5137</v>
      </c>
      <c r="AE42" s="32" t="s">
        <v>7832</v>
      </c>
      <c r="AF42" s="28" t="s">
        <v>932</v>
      </c>
      <c r="AG42" t="s">
        <v>7792</v>
      </c>
      <c r="AH42" t="s">
        <v>7792</v>
      </c>
      <c r="AI42" t="s">
        <v>7797</v>
      </c>
      <c r="AJ42">
        <v>0</v>
      </c>
    </row>
    <row r="43" spans="1:36" hidden="1" x14ac:dyDescent="0.3">
      <c r="A43" s="2" t="s">
        <v>14494</v>
      </c>
      <c r="B43" s="2" t="s">
        <v>14495</v>
      </c>
      <c r="C43" s="2" t="s">
        <v>7728</v>
      </c>
      <c r="D43" s="32" t="s">
        <v>7716</v>
      </c>
      <c r="E43" s="32" t="s">
        <v>7789</v>
      </c>
      <c r="F43" s="32" t="s">
        <v>901</v>
      </c>
      <c r="G43" s="32" t="s">
        <v>7743</v>
      </c>
      <c r="H43" s="32" t="s">
        <v>7789</v>
      </c>
      <c r="I43" s="28" t="s">
        <v>903</v>
      </c>
      <c r="J43">
        <v>120</v>
      </c>
      <c r="K43" s="2" t="s">
        <v>7931</v>
      </c>
      <c r="L43" s="2" t="s">
        <v>14496</v>
      </c>
      <c r="M43">
        <v>3.6151316650211802</v>
      </c>
      <c r="N43" s="2" t="s">
        <v>14603</v>
      </c>
      <c r="O43" s="32" t="s">
        <v>7748</v>
      </c>
      <c r="P43" s="29">
        <v>0.58108796296296295</v>
      </c>
      <c r="Q43" s="29">
        <v>0.58781249999999996</v>
      </c>
      <c r="R43" s="28">
        <v>0</v>
      </c>
      <c r="S43" s="28">
        <v>9.683574621414877</v>
      </c>
      <c r="T43" s="32" t="s">
        <v>14497</v>
      </c>
      <c r="U43" s="32" t="s">
        <v>14498</v>
      </c>
      <c r="V43" s="28">
        <v>3.32207523004899</v>
      </c>
      <c r="W43" s="28">
        <v>0</v>
      </c>
      <c r="X43" s="28">
        <v>0</v>
      </c>
      <c r="Y43" s="32" t="s">
        <v>14550</v>
      </c>
      <c r="Z43" s="32" t="s">
        <v>14551</v>
      </c>
      <c r="AA43" s="28">
        <v>1</v>
      </c>
      <c r="AB43" s="28">
        <v>0</v>
      </c>
      <c r="AC43" s="52">
        <v>15.7575</v>
      </c>
      <c r="AD43" s="52">
        <v>15.7575</v>
      </c>
      <c r="AE43" s="32" t="s">
        <v>7832</v>
      </c>
      <c r="AF43" s="28" t="s">
        <v>932</v>
      </c>
      <c r="AG43" t="s">
        <v>7793</v>
      </c>
      <c r="AH43" t="s">
        <v>7792</v>
      </c>
      <c r="AI43" t="s">
        <v>7797</v>
      </c>
      <c r="AJ43">
        <v>0</v>
      </c>
    </row>
    <row r="44" spans="1:36" hidden="1" x14ac:dyDescent="0.3">
      <c r="A44" s="2" t="s">
        <v>14508</v>
      </c>
      <c r="B44" s="2" t="s">
        <v>14509</v>
      </c>
      <c r="C44" s="2" t="s">
        <v>7728</v>
      </c>
      <c r="D44" s="32" t="s">
        <v>7716</v>
      </c>
      <c r="E44" s="32" t="s">
        <v>7789</v>
      </c>
      <c r="F44" s="32" t="s">
        <v>901</v>
      </c>
      <c r="G44" s="32" t="s">
        <v>7725</v>
      </c>
      <c r="H44" s="32" t="s">
        <v>7789</v>
      </c>
      <c r="I44" s="28" t="s">
        <v>903</v>
      </c>
      <c r="J44">
        <v>90</v>
      </c>
      <c r="K44" s="2" t="s">
        <v>7926</v>
      </c>
      <c r="L44" s="2" t="s">
        <v>14510</v>
      </c>
      <c r="M44">
        <v>4.5318762641400099</v>
      </c>
      <c r="N44" s="2" t="s">
        <v>14606</v>
      </c>
      <c r="O44" s="32" t="s">
        <v>7733</v>
      </c>
      <c r="P44" s="29">
        <v>0.59096064814814819</v>
      </c>
      <c r="Q44" s="29">
        <v>0.59406250000000005</v>
      </c>
      <c r="R44" s="28">
        <v>0</v>
      </c>
      <c r="S44" s="28">
        <v>4.4666666666666668</v>
      </c>
      <c r="T44" s="32" t="s">
        <v>14511</v>
      </c>
      <c r="U44" s="32" t="s">
        <v>14512</v>
      </c>
      <c r="V44" s="28">
        <v>4.1209991849235204</v>
      </c>
      <c r="W44" s="28">
        <v>0</v>
      </c>
      <c r="X44" s="28">
        <v>0</v>
      </c>
      <c r="Y44" s="32" t="s">
        <v>14550</v>
      </c>
      <c r="Z44" s="32" t="s">
        <v>14551</v>
      </c>
      <c r="AA44" s="28">
        <v>1</v>
      </c>
      <c r="AB44" s="28">
        <v>0</v>
      </c>
      <c r="AC44" s="52">
        <v>11.595000000000001</v>
      </c>
      <c r="AD44" s="52">
        <v>11.82</v>
      </c>
      <c r="AE44" s="32" t="s">
        <v>7832</v>
      </c>
      <c r="AF44" s="28" t="s">
        <v>932</v>
      </c>
      <c r="AG44" t="s">
        <v>7793</v>
      </c>
      <c r="AH44" t="s">
        <v>7792</v>
      </c>
      <c r="AI44" t="s">
        <v>7797</v>
      </c>
      <c r="AJ44">
        <v>0</v>
      </c>
    </row>
    <row r="45" spans="1:36" hidden="1" x14ac:dyDescent="0.3">
      <c r="A45" s="2" t="s">
        <v>13603</v>
      </c>
      <c r="B45" s="2" t="s">
        <v>12805</v>
      </c>
      <c r="C45" s="2" t="s">
        <v>7748</v>
      </c>
      <c r="D45" s="32" t="s">
        <v>7716</v>
      </c>
      <c r="E45" s="32" t="s">
        <v>7789</v>
      </c>
      <c r="F45" s="32" t="s">
        <v>901</v>
      </c>
      <c r="G45" s="32" t="s">
        <v>7809</v>
      </c>
      <c r="H45" s="32" t="s">
        <v>7789</v>
      </c>
      <c r="I45" s="28" t="s">
        <v>903</v>
      </c>
      <c r="J45">
        <v>80</v>
      </c>
      <c r="K45" s="2" t="s">
        <v>7924</v>
      </c>
      <c r="L45" s="2" t="s">
        <v>13604</v>
      </c>
      <c r="M45">
        <v>0.25323864445090299</v>
      </c>
      <c r="N45" s="2" t="s">
        <v>14608</v>
      </c>
      <c r="O45" s="32" t="s">
        <v>7751</v>
      </c>
      <c r="P45" s="29">
        <v>0.59423611111111108</v>
      </c>
      <c r="Q45" s="29">
        <v>0.59603009259259254</v>
      </c>
      <c r="R45" s="28">
        <v>0</v>
      </c>
      <c r="S45" s="28">
        <v>2.5833333333333335</v>
      </c>
      <c r="T45" s="32" t="s">
        <v>13605</v>
      </c>
      <c r="U45" s="32" t="s">
        <v>13606</v>
      </c>
      <c r="V45" s="28">
        <v>0.18629030177790801</v>
      </c>
      <c r="W45" s="28">
        <v>0</v>
      </c>
      <c r="X45" s="28">
        <v>0</v>
      </c>
      <c r="Y45" s="32" t="s">
        <v>14550</v>
      </c>
      <c r="Z45" s="32" t="s">
        <v>14551</v>
      </c>
      <c r="AA45" s="28">
        <v>1</v>
      </c>
      <c r="AB45" s="28">
        <v>0</v>
      </c>
      <c r="AC45" s="52">
        <v>16.37</v>
      </c>
      <c r="AD45" s="52">
        <v>16.010000000000002</v>
      </c>
      <c r="AE45" s="32" t="s">
        <v>7832</v>
      </c>
      <c r="AF45" s="28" t="s">
        <v>932</v>
      </c>
      <c r="AG45" t="s">
        <v>7793</v>
      </c>
      <c r="AH45" t="s">
        <v>7792</v>
      </c>
      <c r="AI45" t="s">
        <v>7797</v>
      </c>
      <c r="AJ45">
        <v>0</v>
      </c>
    </row>
    <row r="46" spans="1:36" hidden="1" x14ac:dyDescent="0.3">
      <c r="A46" s="2" t="s">
        <v>13025</v>
      </c>
      <c r="B46" s="2" t="s">
        <v>13026</v>
      </c>
      <c r="C46" s="2" t="s">
        <v>7728</v>
      </c>
      <c r="D46" s="32" t="s">
        <v>7716</v>
      </c>
      <c r="E46" s="32" t="s">
        <v>7789</v>
      </c>
      <c r="F46" s="32" t="s">
        <v>901</v>
      </c>
      <c r="G46" s="32" t="s">
        <v>7814</v>
      </c>
      <c r="H46" s="32" t="s">
        <v>7789</v>
      </c>
      <c r="I46" s="28" t="s">
        <v>903</v>
      </c>
      <c r="J46">
        <v>50</v>
      </c>
      <c r="K46" s="2" t="s">
        <v>7913</v>
      </c>
      <c r="L46" s="2" t="s">
        <v>13027</v>
      </c>
      <c r="M46">
        <v>0.28523783944547199</v>
      </c>
      <c r="N46" s="2" t="s">
        <v>14610</v>
      </c>
      <c r="O46" s="32" t="s">
        <v>7774</v>
      </c>
      <c r="P46" s="29">
        <v>0.59622685185185187</v>
      </c>
      <c r="Q46" s="29">
        <v>0.60928240740740736</v>
      </c>
      <c r="R46" s="28">
        <v>0</v>
      </c>
      <c r="S46" s="28">
        <v>18.808333333333334</v>
      </c>
      <c r="T46" s="32" t="s">
        <v>13028</v>
      </c>
      <c r="U46" s="32" t="s">
        <v>13029</v>
      </c>
      <c r="V46" s="28">
        <v>0.19925083082032399</v>
      </c>
      <c r="W46" s="28">
        <v>23</v>
      </c>
      <c r="X46" s="28">
        <v>0.44230769230769201</v>
      </c>
      <c r="Y46" s="32" t="s">
        <v>14550</v>
      </c>
      <c r="Z46" s="32" t="s">
        <v>14551</v>
      </c>
      <c r="AA46" s="28">
        <v>1</v>
      </c>
      <c r="AB46" s="28">
        <v>63</v>
      </c>
      <c r="AC46" s="52">
        <v>161.45869999999999</v>
      </c>
      <c r="AD46" s="52">
        <v>181.0575</v>
      </c>
      <c r="AE46" s="32" t="s">
        <v>7832</v>
      </c>
      <c r="AF46" s="28" t="s">
        <v>932</v>
      </c>
      <c r="AG46" t="s">
        <v>7793</v>
      </c>
      <c r="AH46" t="s">
        <v>7792</v>
      </c>
      <c r="AI46" t="s">
        <v>7797</v>
      </c>
      <c r="AJ46">
        <v>63</v>
      </c>
    </row>
    <row r="47" spans="1:36" hidden="1" x14ac:dyDescent="0.3">
      <c r="A47" s="2" t="s">
        <v>13319</v>
      </c>
      <c r="B47" s="2" t="s">
        <v>7729</v>
      </c>
      <c r="C47" s="2" t="s">
        <v>13251</v>
      </c>
      <c r="D47" s="32" t="s">
        <v>7716</v>
      </c>
      <c r="E47" s="32" t="s">
        <v>7789</v>
      </c>
      <c r="F47" s="32" t="s">
        <v>901</v>
      </c>
      <c r="G47" s="32" t="s">
        <v>7810</v>
      </c>
      <c r="H47" s="32" t="s">
        <v>7789</v>
      </c>
      <c r="I47" s="28" t="s">
        <v>903</v>
      </c>
      <c r="J47">
        <v>5</v>
      </c>
      <c r="K47" s="2" t="s">
        <v>7905</v>
      </c>
      <c r="L47" s="2" t="s">
        <v>13320</v>
      </c>
      <c r="M47">
        <v>1.27080604061484</v>
      </c>
      <c r="N47" s="2" t="s">
        <v>14612</v>
      </c>
      <c r="O47" s="32" t="s">
        <v>7774</v>
      </c>
      <c r="P47" s="29">
        <v>0.61017361111111112</v>
      </c>
      <c r="Q47" s="29">
        <v>0.6231944444444445</v>
      </c>
      <c r="R47" s="28">
        <v>0</v>
      </c>
      <c r="S47" s="28">
        <v>18.758333333333333</v>
      </c>
      <c r="T47" s="32" t="s">
        <v>13321</v>
      </c>
      <c r="U47" s="32" t="s">
        <v>13322</v>
      </c>
      <c r="V47" s="28">
        <v>0.59405861749288902</v>
      </c>
      <c r="W47" s="28">
        <v>0</v>
      </c>
      <c r="X47" s="28">
        <v>0</v>
      </c>
      <c r="Y47" s="32" t="s">
        <v>14550</v>
      </c>
      <c r="Z47" s="32" t="s">
        <v>14551</v>
      </c>
      <c r="AA47" s="28">
        <v>1</v>
      </c>
      <c r="AB47" s="28">
        <v>0</v>
      </c>
      <c r="AC47" s="52">
        <v>83.688699999999997</v>
      </c>
      <c r="AD47" s="52">
        <v>115.9487</v>
      </c>
      <c r="AE47" s="32" t="s">
        <v>7832</v>
      </c>
      <c r="AF47" s="28" t="s">
        <v>932</v>
      </c>
      <c r="AG47" t="s">
        <v>7793</v>
      </c>
      <c r="AH47" t="s">
        <v>7792</v>
      </c>
      <c r="AI47" t="s">
        <v>7797</v>
      </c>
      <c r="AJ47">
        <v>0</v>
      </c>
    </row>
    <row r="48" spans="1:36" hidden="1" x14ac:dyDescent="0.3">
      <c r="A48" s="2" t="s">
        <v>13489</v>
      </c>
      <c r="B48" s="2" t="s">
        <v>13490</v>
      </c>
      <c r="C48" s="2" t="s">
        <v>7728</v>
      </c>
      <c r="D48" s="32" t="s">
        <v>7716</v>
      </c>
      <c r="E48" s="32" t="s">
        <v>7789</v>
      </c>
      <c r="F48" s="32" t="s">
        <v>901</v>
      </c>
      <c r="G48" s="32" t="s">
        <v>7782</v>
      </c>
      <c r="H48" s="32" t="s">
        <v>7789</v>
      </c>
      <c r="I48" s="28" t="s">
        <v>8057</v>
      </c>
      <c r="J48">
        <v>400</v>
      </c>
      <c r="K48" s="2" t="s">
        <v>8143</v>
      </c>
      <c r="L48" s="2" t="s">
        <v>13491</v>
      </c>
      <c r="M48">
        <v>0.98468734323978402</v>
      </c>
      <c r="N48" s="2" t="s">
        <v>14615</v>
      </c>
      <c r="O48" s="32" t="s">
        <v>7751</v>
      </c>
      <c r="P48" s="29">
        <v>0.62498842592592596</v>
      </c>
      <c r="Q48" s="29">
        <v>0.63009259259259254</v>
      </c>
      <c r="R48" s="28">
        <v>1.60184364393353</v>
      </c>
      <c r="S48" s="28">
        <v>7.3500000000000005</v>
      </c>
      <c r="T48" s="32" t="s">
        <v>13492</v>
      </c>
      <c r="U48" s="32" t="s">
        <v>13493</v>
      </c>
      <c r="V48" s="28">
        <v>0.40788518662378698</v>
      </c>
      <c r="W48" s="28">
        <v>0</v>
      </c>
      <c r="X48" s="28">
        <v>0</v>
      </c>
      <c r="Y48" s="32" t="s">
        <v>14550</v>
      </c>
      <c r="Z48" s="32" t="s">
        <v>14551</v>
      </c>
      <c r="AA48" s="28">
        <v>1</v>
      </c>
      <c r="AB48" s="28">
        <v>0</v>
      </c>
      <c r="AC48" s="52">
        <v>39</v>
      </c>
      <c r="AD48" s="52">
        <v>5.7462</v>
      </c>
      <c r="AE48" s="32" t="s">
        <v>7832</v>
      </c>
      <c r="AF48" s="28" t="s">
        <v>932</v>
      </c>
      <c r="AG48" t="s">
        <v>7793</v>
      </c>
      <c r="AH48" t="s">
        <v>7792</v>
      </c>
      <c r="AI48" t="s">
        <v>7797</v>
      </c>
      <c r="AJ48">
        <v>0</v>
      </c>
    </row>
    <row r="49" spans="1:36" hidden="1" x14ac:dyDescent="0.3">
      <c r="A49" s="2" t="s">
        <v>11905</v>
      </c>
      <c r="B49" s="2" t="s">
        <v>7760</v>
      </c>
      <c r="C49" s="2" t="s">
        <v>7723</v>
      </c>
      <c r="D49" s="32" t="s">
        <v>7716</v>
      </c>
      <c r="E49" s="32" t="s">
        <v>7789</v>
      </c>
      <c r="F49" s="32" t="s">
        <v>936</v>
      </c>
      <c r="G49" s="32" t="s">
        <v>7731</v>
      </c>
      <c r="H49" s="32" t="s">
        <v>7789</v>
      </c>
      <c r="I49" s="28" t="s">
        <v>8057</v>
      </c>
      <c r="J49">
        <v>132</v>
      </c>
      <c r="K49" s="2" t="s">
        <v>8078</v>
      </c>
      <c r="L49" s="2" t="s">
        <v>11906</v>
      </c>
      <c r="M49">
        <v>62.291957357898397</v>
      </c>
      <c r="N49" s="2" t="s">
        <v>14773</v>
      </c>
      <c r="O49" s="32" t="s">
        <v>7751</v>
      </c>
      <c r="P49" s="29">
        <v>0.29325231481481484</v>
      </c>
      <c r="Q49" s="29">
        <v>0.31266203703703704</v>
      </c>
      <c r="R49" s="28">
        <v>0</v>
      </c>
      <c r="S49" s="28">
        <v>27.95</v>
      </c>
      <c r="T49" s="32" t="s">
        <v>11907</v>
      </c>
      <c r="U49" s="32" t="s">
        <v>11908</v>
      </c>
      <c r="V49" s="28">
        <v>49.6218731821007</v>
      </c>
      <c r="W49" s="28">
        <v>0</v>
      </c>
      <c r="X49" s="28">
        <v>0</v>
      </c>
      <c r="Y49" s="32" t="s">
        <v>14633</v>
      </c>
      <c r="Z49" s="32" t="s">
        <v>14634</v>
      </c>
      <c r="AA49" s="28">
        <v>1</v>
      </c>
      <c r="AB49" s="28">
        <v>0</v>
      </c>
      <c r="AC49" s="52">
        <v>122.31</v>
      </c>
      <c r="AD49" s="52">
        <v>250.6112</v>
      </c>
      <c r="AE49" s="32" t="s">
        <v>7832</v>
      </c>
      <c r="AF49" s="28" t="s">
        <v>932</v>
      </c>
      <c r="AG49" t="s">
        <v>7793</v>
      </c>
      <c r="AH49" t="s">
        <v>7792</v>
      </c>
      <c r="AI49" t="s">
        <v>7797</v>
      </c>
      <c r="AJ49">
        <v>0</v>
      </c>
    </row>
    <row r="50" spans="1:36" hidden="1" x14ac:dyDescent="0.3">
      <c r="A50" s="2" t="s">
        <v>11914</v>
      </c>
      <c r="B50" s="2" t="s">
        <v>7770</v>
      </c>
      <c r="C50" s="2" t="s">
        <v>7811</v>
      </c>
      <c r="D50" s="32" t="s">
        <v>7716</v>
      </c>
      <c r="E50" s="32" t="s">
        <v>7789</v>
      </c>
      <c r="F50" s="32" t="s">
        <v>936</v>
      </c>
      <c r="G50" s="32" t="s">
        <v>7733</v>
      </c>
      <c r="H50" s="32" t="s">
        <v>11016</v>
      </c>
      <c r="I50" s="28" t="s">
        <v>8057</v>
      </c>
      <c r="J50">
        <v>145</v>
      </c>
      <c r="K50" s="2" t="s">
        <v>9416</v>
      </c>
      <c r="L50" s="2" t="s">
        <v>11915</v>
      </c>
      <c r="M50">
        <v>4.2225170340389004</v>
      </c>
      <c r="N50" s="2" t="s">
        <v>14775</v>
      </c>
      <c r="O50" s="32" t="s">
        <v>7774</v>
      </c>
      <c r="P50" s="29">
        <v>0.31559027777777776</v>
      </c>
      <c r="Q50" s="29">
        <v>0.31981481481481483</v>
      </c>
      <c r="R50" s="28">
        <v>0</v>
      </c>
      <c r="S50" s="28">
        <v>6.0888888899999998</v>
      </c>
      <c r="T50" s="32" t="s">
        <v>11916</v>
      </c>
      <c r="U50" s="32" t="s">
        <v>11917</v>
      </c>
      <c r="V50" s="28">
        <v>1.4097843912518899</v>
      </c>
      <c r="W50" s="28">
        <v>0</v>
      </c>
      <c r="X50" s="28">
        <v>0</v>
      </c>
      <c r="Y50" s="32" t="s">
        <v>14633</v>
      </c>
      <c r="Z50" s="32" t="s">
        <v>14634</v>
      </c>
      <c r="AA50" s="28">
        <v>1</v>
      </c>
      <c r="AB50" s="28">
        <v>0</v>
      </c>
      <c r="AC50" s="52">
        <v>47.325000000000003</v>
      </c>
      <c r="AD50" s="52">
        <v>39.700000000000003</v>
      </c>
      <c r="AE50" s="32" t="s">
        <v>7832</v>
      </c>
      <c r="AF50" s="28" t="s">
        <v>932</v>
      </c>
      <c r="AG50" t="s">
        <v>7792</v>
      </c>
      <c r="AH50" t="s">
        <v>7792</v>
      </c>
      <c r="AI50" t="s">
        <v>7797</v>
      </c>
      <c r="AJ50">
        <v>0</v>
      </c>
    </row>
    <row r="51" spans="1:36" hidden="1" x14ac:dyDescent="0.3">
      <c r="A51" s="2" t="s">
        <v>11863</v>
      </c>
      <c r="B51" s="2" t="s">
        <v>11864</v>
      </c>
      <c r="C51" s="2" t="s">
        <v>7728</v>
      </c>
      <c r="D51" s="32" t="s">
        <v>7716</v>
      </c>
      <c r="E51" s="32" t="s">
        <v>7789</v>
      </c>
      <c r="F51" s="32" t="s">
        <v>936</v>
      </c>
      <c r="G51" s="32" t="s">
        <v>7722</v>
      </c>
      <c r="H51" s="32" t="s">
        <v>7789</v>
      </c>
      <c r="I51" s="28" t="s">
        <v>8057</v>
      </c>
      <c r="J51">
        <v>302</v>
      </c>
      <c r="K51" s="2" t="s">
        <v>8123</v>
      </c>
      <c r="L51" s="2" t="s">
        <v>11865</v>
      </c>
      <c r="M51">
        <v>3.5748946554958798</v>
      </c>
      <c r="N51" s="2" t="s">
        <v>14777</v>
      </c>
      <c r="O51" s="32" t="s">
        <v>7774</v>
      </c>
      <c r="P51" s="29">
        <v>0.32230324074074074</v>
      </c>
      <c r="Q51" s="29">
        <v>0.32902777777777775</v>
      </c>
      <c r="R51" s="28">
        <v>0</v>
      </c>
      <c r="S51" s="28">
        <v>9.683574621414877</v>
      </c>
      <c r="T51" s="32" t="s">
        <v>11866</v>
      </c>
      <c r="U51" s="32" t="s">
        <v>11867</v>
      </c>
      <c r="V51" s="28">
        <v>2.4376517742474202</v>
      </c>
      <c r="W51" s="28">
        <v>0</v>
      </c>
      <c r="X51" s="28">
        <v>0</v>
      </c>
      <c r="Y51" s="32" t="s">
        <v>14633</v>
      </c>
      <c r="Z51" s="32" t="s">
        <v>14634</v>
      </c>
      <c r="AA51" s="28">
        <v>1</v>
      </c>
      <c r="AB51" s="28">
        <v>0</v>
      </c>
      <c r="AC51" s="52">
        <v>396.34</v>
      </c>
      <c r="AD51" s="52">
        <v>0</v>
      </c>
      <c r="AE51" s="32" t="s">
        <v>7832</v>
      </c>
      <c r="AF51" s="28" t="s">
        <v>932</v>
      </c>
      <c r="AG51" t="s">
        <v>7793</v>
      </c>
      <c r="AH51" t="s">
        <v>7792</v>
      </c>
      <c r="AI51" t="s">
        <v>7797</v>
      </c>
      <c r="AJ51">
        <v>0</v>
      </c>
    </row>
    <row r="52" spans="1:36" hidden="1" x14ac:dyDescent="0.3">
      <c r="A52" s="2" t="s">
        <v>11843</v>
      </c>
      <c r="B52" s="2" t="s">
        <v>11844</v>
      </c>
      <c r="C52" s="2" t="s">
        <v>7728</v>
      </c>
      <c r="D52" s="32" t="s">
        <v>7716</v>
      </c>
      <c r="E52" s="32" t="s">
        <v>7789</v>
      </c>
      <c r="F52" s="32" t="s">
        <v>936</v>
      </c>
      <c r="G52" s="32" t="s">
        <v>7748</v>
      </c>
      <c r="H52" s="32" t="s">
        <v>7789</v>
      </c>
      <c r="I52" s="28" t="s">
        <v>8057</v>
      </c>
      <c r="J52">
        <v>285</v>
      </c>
      <c r="K52" s="2" t="s">
        <v>8108</v>
      </c>
      <c r="L52" s="2" t="s">
        <v>11845</v>
      </c>
      <c r="M52">
        <v>10.115420427173399</v>
      </c>
      <c r="N52" s="2" t="s">
        <v>14779</v>
      </c>
      <c r="O52" s="32" t="s">
        <v>7774</v>
      </c>
      <c r="P52" s="29">
        <v>0.33605324074074072</v>
      </c>
      <c r="Q52" s="29">
        <v>0.35162037037037036</v>
      </c>
      <c r="R52" s="28">
        <v>0</v>
      </c>
      <c r="S52" s="28">
        <v>22.416666666666668</v>
      </c>
      <c r="T52" s="32" t="s">
        <v>11846</v>
      </c>
      <c r="U52" s="32" t="s">
        <v>11847</v>
      </c>
      <c r="V52" s="28">
        <v>9.1597777996742096</v>
      </c>
      <c r="W52" s="28">
        <v>19</v>
      </c>
      <c r="X52" s="28">
        <v>0.35849056603773599</v>
      </c>
      <c r="Y52" s="32" t="s">
        <v>14633</v>
      </c>
      <c r="Z52" s="32" t="s">
        <v>14634</v>
      </c>
      <c r="AA52" s="28">
        <v>1</v>
      </c>
      <c r="AB52" s="28">
        <v>269</v>
      </c>
      <c r="AC52" s="52">
        <v>95.935000000000002</v>
      </c>
      <c r="AD52" s="52">
        <v>102.64870000000001</v>
      </c>
      <c r="AE52" s="32" t="s">
        <v>7832</v>
      </c>
      <c r="AF52" s="28" t="s">
        <v>932</v>
      </c>
      <c r="AG52" t="s">
        <v>7793</v>
      </c>
      <c r="AH52" t="s">
        <v>7792</v>
      </c>
      <c r="AI52" t="s">
        <v>7797</v>
      </c>
      <c r="AJ52">
        <v>269</v>
      </c>
    </row>
    <row r="53" spans="1:36" hidden="1" x14ac:dyDescent="0.3">
      <c r="A53" s="2" t="s">
        <v>11833</v>
      </c>
      <c r="B53" s="2" t="s">
        <v>11834</v>
      </c>
      <c r="C53" s="2" t="s">
        <v>7728</v>
      </c>
      <c r="D53" s="32" t="s">
        <v>7716</v>
      </c>
      <c r="E53" s="32" t="s">
        <v>7789</v>
      </c>
      <c r="F53" s="32" t="s">
        <v>936</v>
      </c>
      <c r="G53" s="32" t="s">
        <v>7756</v>
      </c>
      <c r="H53" s="32" t="s">
        <v>11016</v>
      </c>
      <c r="I53" s="28" t="s">
        <v>902</v>
      </c>
      <c r="J53">
        <v>122</v>
      </c>
      <c r="K53" s="2" t="s">
        <v>9486</v>
      </c>
      <c r="L53" s="2" t="s">
        <v>11835</v>
      </c>
      <c r="M53">
        <v>0.40478045120835299</v>
      </c>
      <c r="N53" s="2" t="s">
        <v>14781</v>
      </c>
      <c r="O53" s="32" t="s">
        <v>7774</v>
      </c>
      <c r="P53" s="29">
        <v>0.35189814814814813</v>
      </c>
      <c r="Q53" s="29">
        <v>0.35776620370370371</v>
      </c>
      <c r="R53" s="28">
        <v>0</v>
      </c>
      <c r="S53" s="28">
        <v>8.4416666666666664</v>
      </c>
      <c r="T53" s="32" t="s">
        <v>11836</v>
      </c>
      <c r="U53" s="32" t="s">
        <v>11837</v>
      </c>
      <c r="V53" s="28">
        <v>0.29831826878270101</v>
      </c>
      <c r="W53" s="28">
        <v>23</v>
      </c>
      <c r="X53" s="28">
        <v>0.44230769230769201</v>
      </c>
      <c r="Y53" s="32" t="s">
        <v>14633</v>
      </c>
      <c r="Z53" s="32" t="s">
        <v>14634</v>
      </c>
      <c r="AA53" s="28">
        <v>1</v>
      </c>
      <c r="AB53" s="28">
        <v>92</v>
      </c>
      <c r="AC53" s="52">
        <v>56.96</v>
      </c>
      <c r="AD53" s="52">
        <v>95.543700000000001</v>
      </c>
      <c r="AE53" s="32" t="s">
        <v>7832</v>
      </c>
      <c r="AF53" s="28" t="s">
        <v>932</v>
      </c>
      <c r="AG53" t="s">
        <v>7792</v>
      </c>
      <c r="AH53" t="s">
        <v>7792</v>
      </c>
      <c r="AI53" t="s">
        <v>7797</v>
      </c>
      <c r="AJ53">
        <v>92</v>
      </c>
    </row>
    <row r="54" spans="1:36" hidden="1" x14ac:dyDescent="0.3">
      <c r="A54" s="2" t="s">
        <v>11772</v>
      </c>
      <c r="B54" s="2" t="s">
        <v>11773</v>
      </c>
      <c r="C54" s="2" t="s">
        <v>7728</v>
      </c>
      <c r="D54" s="32" t="s">
        <v>7716</v>
      </c>
      <c r="E54" s="32" t="s">
        <v>7789</v>
      </c>
      <c r="F54" s="32" t="s">
        <v>936</v>
      </c>
      <c r="G54" s="32" t="s">
        <v>7751</v>
      </c>
      <c r="H54" s="32" t="s">
        <v>11016</v>
      </c>
      <c r="I54" s="28" t="s">
        <v>902</v>
      </c>
      <c r="J54">
        <v>305</v>
      </c>
      <c r="K54" s="2" t="s">
        <v>9525</v>
      </c>
      <c r="L54" s="2" t="s">
        <v>11774</v>
      </c>
      <c r="M54">
        <v>1.56224860623479</v>
      </c>
      <c r="N54" s="2" t="s">
        <v>14783</v>
      </c>
      <c r="O54" s="32" t="s">
        <v>7774</v>
      </c>
      <c r="P54" s="29">
        <v>0.35885416666666664</v>
      </c>
      <c r="Q54" s="29">
        <v>0.36797453703703703</v>
      </c>
      <c r="R54" s="28">
        <v>0</v>
      </c>
      <c r="S54" s="28">
        <v>13.133333333333333</v>
      </c>
      <c r="T54" s="32" t="s">
        <v>11775</v>
      </c>
      <c r="U54" s="32" t="s">
        <v>11776</v>
      </c>
      <c r="V54" s="28">
        <v>1.1624806355695001</v>
      </c>
      <c r="W54" s="28">
        <v>0</v>
      </c>
      <c r="X54" s="28">
        <v>0</v>
      </c>
      <c r="Y54" s="32" t="s">
        <v>14633</v>
      </c>
      <c r="Z54" s="32" t="s">
        <v>14634</v>
      </c>
      <c r="AA54" s="28">
        <v>1</v>
      </c>
      <c r="AB54" s="28">
        <v>40</v>
      </c>
      <c r="AC54" s="52">
        <v>78.17</v>
      </c>
      <c r="AD54" s="52">
        <v>43.941200000000002</v>
      </c>
      <c r="AE54" s="32" t="s">
        <v>7832</v>
      </c>
      <c r="AF54" s="28" t="s">
        <v>932</v>
      </c>
      <c r="AG54" t="s">
        <v>7792</v>
      </c>
      <c r="AH54" t="s">
        <v>7792</v>
      </c>
      <c r="AI54" t="s">
        <v>7797</v>
      </c>
      <c r="AJ54">
        <v>40</v>
      </c>
    </row>
    <row r="55" spans="1:36" hidden="1" x14ac:dyDescent="0.3">
      <c r="A55" s="2" t="s">
        <v>11779</v>
      </c>
      <c r="B55" s="2" t="s">
        <v>11780</v>
      </c>
      <c r="C55" s="2" t="s">
        <v>7728</v>
      </c>
      <c r="D55" s="32" t="s">
        <v>7716</v>
      </c>
      <c r="E55" s="32" t="s">
        <v>7789</v>
      </c>
      <c r="F55" s="32" t="s">
        <v>936</v>
      </c>
      <c r="G55" s="32" t="s">
        <v>7774</v>
      </c>
      <c r="H55" s="32" t="s">
        <v>11016</v>
      </c>
      <c r="I55" s="28" t="s">
        <v>902</v>
      </c>
      <c r="J55">
        <v>300</v>
      </c>
      <c r="K55" s="2" t="s">
        <v>9523</v>
      </c>
      <c r="L55" s="2" t="s">
        <v>11774</v>
      </c>
      <c r="M55">
        <v>0</v>
      </c>
      <c r="N55" s="2" t="s">
        <v>14786</v>
      </c>
      <c r="O55" s="32" t="s">
        <v>7774</v>
      </c>
      <c r="P55" s="29">
        <v>0.36797453703703703</v>
      </c>
      <c r="Q55" s="29">
        <v>0.36815972222222221</v>
      </c>
      <c r="R55" s="28">
        <v>0</v>
      </c>
      <c r="S55" s="28">
        <v>0.27500000000000002</v>
      </c>
      <c r="T55" s="32" t="s">
        <v>11775</v>
      </c>
      <c r="U55" s="32" t="s">
        <v>11776</v>
      </c>
      <c r="W55" s="28">
        <v>0</v>
      </c>
      <c r="X55" s="28">
        <v>0</v>
      </c>
      <c r="Y55" s="32" t="s">
        <v>14633</v>
      </c>
      <c r="Z55" s="32" t="s">
        <v>14634</v>
      </c>
      <c r="AA55" s="28">
        <v>1</v>
      </c>
      <c r="AB55" s="28">
        <v>0</v>
      </c>
      <c r="AC55" s="52">
        <v>62.48</v>
      </c>
      <c r="AD55" s="52">
        <v>11.42</v>
      </c>
      <c r="AE55" s="32" t="s">
        <v>7832</v>
      </c>
      <c r="AF55" s="28" t="s">
        <v>6015</v>
      </c>
      <c r="AG55" t="s">
        <v>7792</v>
      </c>
      <c r="AH55" t="s">
        <v>7792</v>
      </c>
      <c r="AI55" t="s">
        <v>7797</v>
      </c>
      <c r="AJ55">
        <v>0</v>
      </c>
    </row>
    <row r="56" spans="1:36" hidden="1" x14ac:dyDescent="0.3">
      <c r="A56" s="2" t="s">
        <v>11813</v>
      </c>
      <c r="B56" s="2" t="s">
        <v>11814</v>
      </c>
      <c r="C56" s="2" t="s">
        <v>7728</v>
      </c>
      <c r="D56" s="32" t="s">
        <v>7716</v>
      </c>
      <c r="E56" s="32" t="s">
        <v>7789</v>
      </c>
      <c r="F56" s="32" t="s">
        <v>936</v>
      </c>
      <c r="G56" s="32" t="s">
        <v>7764</v>
      </c>
      <c r="H56" s="32" t="s">
        <v>7789</v>
      </c>
      <c r="I56" s="28" t="s">
        <v>8057</v>
      </c>
      <c r="J56">
        <v>290</v>
      </c>
      <c r="K56" s="2" t="s">
        <v>8113</v>
      </c>
      <c r="L56" s="2" t="s">
        <v>11815</v>
      </c>
      <c r="M56">
        <v>1.1454391758889</v>
      </c>
      <c r="N56" s="2" t="s">
        <v>14789</v>
      </c>
      <c r="O56" s="32" t="s">
        <v>7774</v>
      </c>
      <c r="P56" s="29">
        <v>0.36895833333333333</v>
      </c>
      <c r="Q56" s="29">
        <v>0.38146990740740738</v>
      </c>
      <c r="R56" s="28">
        <v>0</v>
      </c>
      <c r="S56" s="28">
        <v>18.016666666666666</v>
      </c>
      <c r="T56" s="32" t="s">
        <v>11816</v>
      </c>
      <c r="U56" s="32" t="s">
        <v>11817</v>
      </c>
      <c r="V56" s="28">
        <v>0.846796992834427</v>
      </c>
      <c r="W56" s="28">
        <v>26</v>
      </c>
      <c r="X56" s="28">
        <v>0.5</v>
      </c>
      <c r="Y56" s="32" t="s">
        <v>14633</v>
      </c>
      <c r="Z56" s="32" t="s">
        <v>14634</v>
      </c>
      <c r="AA56" s="28">
        <v>1</v>
      </c>
      <c r="AB56" s="28">
        <v>76</v>
      </c>
      <c r="AC56" s="52">
        <v>54.88</v>
      </c>
      <c r="AD56" s="52">
        <v>53.282499999999999</v>
      </c>
      <c r="AE56" s="32" t="s">
        <v>7832</v>
      </c>
      <c r="AF56" s="28" t="s">
        <v>932</v>
      </c>
      <c r="AG56" t="s">
        <v>7793</v>
      </c>
      <c r="AH56" t="s">
        <v>7792</v>
      </c>
      <c r="AI56" t="s">
        <v>7797</v>
      </c>
      <c r="AJ56">
        <v>76</v>
      </c>
    </row>
    <row r="57" spans="1:36" hidden="1" x14ac:dyDescent="0.3">
      <c r="A57" s="2" t="s">
        <v>11872</v>
      </c>
      <c r="B57" s="2" t="s">
        <v>11824</v>
      </c>
      <c r="C57" s="2" t="s">
        <v>7731</v>
      </c>
      <c r="D57" s="32" t="s">
        <v>7716</v>
      </c>
      <c r="E57" s="32" t="s">
        <v>7789</v>
      </c>
      <c r="F57" s="32" t="s">
        <v>936</v>
      </c>
      <c r="G57" s="32" t="s">
        <v>7773</v>
      </c>
      <c r="H57" s="32" t="s">
        <v>11016</v>
      </c>
      <c r="I57" s="28" t="s">
        <v>902</v>
      </c>
      <c r="J57">
        <v>1</v>
      </c>
      <c r="K57" s="2" t="s">
        <v>9458</v>
      </c>
      <c r="L57" s="2" t="s">
        <v>11825</v>
      </c>
      <c r="M57">
        <v>3.2481088805943701</v>
      </c>
      <c r="N57" s="2" t="s">
        <v>14792</v>
      </c>
      <c r="O57" s="32" t="s">
        <v>7774</v>
      </c>
      <c r="P57" s="29">
        <v>0.38372685185185185</v>
      </c>
      <c r="Q57" s="29">
        <v>0.38386574074074076</v>
      </c>
      <c r="R57" s="28">
        <v>0</v>
      </c>
      <c r="S57" s="28">
        <v>0.19166666666666668</v>
      </c>
      <c r="T57" s="32" t="s">
        <v>11826</v>
      </c>
      <c r="U57" s="32" t="s">
        <v>11827</v>
      </c>
      <c r="V57" s="28">
        <v>2.5553317393605899</v>
      </c>
      <c r="W57" s="28">
        <v>6</v>
      </c>
      <c r="X57" s="28">
        <v>0.115384615384615</v>
      </c>
      <c r="Y57" s="32" t="s">
        <v>14633</v>
      </c>
      <c r="Z57" s="32" t="s">
        <v>14634</v>
      </c>
      <c r="AA57" s="28">
        <v>1</v>
      </c>
      <c r="AB57" s="28">
        <v>22</v>
      </c>
      <c r="AC57" s="52">
        <v>18.91</v>
      </c>
      <c r="AD57" s="52">
        <v>18.190000000000001</v>
      </c>
      <c r="AE57" s="32" t="s">
        <v>7832</v>
      </c>
      <c r="AF57" s="28" t="s">
        <v>932</v>
      </c>
      <c r="AG57" t="s">
        <v>7792</v>
      </c>
      <c r="AH57" t="s">
        <v>7792</v>
      </c>
      <c r="AI57" t="s">
        <v>7797</v>
      </c>
      <c r="AJ57">
        <v>22</v>
      </c>
    </row>
    <row r="58" spans="1:36" hidden="1" x14ac:dyDescent="0.3">
      <c r="A58" s="2" t="s">
        <v>11823</v>
      </c>
      <c r="B58" s="2" t="s">
        <v>11824</v>
      </c>
      <c r="C58" s="2" t="s">
        <v>7728</v>
      </c>
      <c r="D58" s="32" t="s">
        <v>7716</v>
      </c>
      <c r="E58" s="32" t="s">
        <v>7789</v>
      </c>
      <c r="F58" s="32" t="s">
        <v>936</v>
      </c>
      <c r="G58" s="32" t="s">
        <v>7759</v>
      </c>
      <c r="H58" s="32" t="s">
        <v>11016</v>
      </c>
      <c r="I58" s="28" t="s">
        <v>902</v>
      </c>
      <c r="J58">
        <v>1</v>
      </c>
      <c r="K58" s="2" t="s">
        <v>9458</v>
      </c>
      <c r="L58" s="2" t="s">
        <v>11825</v>
      </c>
      <c r="M58">
        <v>0</v>
      </c>
      <c r="N58" s="2" t="s">
        <v>14794</v>
      </c>
      <c r="O58" s="32" t="s">
        <v>7774</v>
      </c>
      <c r="P58" s="29">
        <v>0.38385416666666666</v>
      </c>
      <c r="Q58" s="29">
        <v>0.39093749999999999</v>
      </c>
      <c r="R58" s="28">
        <v>0</v>
      </c>
      <c r="S58" s="28">
        <v>10.208333333333334</v>
      </c>
      <c r="T58" s="32" t="s">
        <v>11826</v>
      </c>
      <c r="U58" s="32" t="s">
        <v>11827</v>
      </c>
      <c r="W58" s="28">
        <v>0</v>
      </c>
      <c r="X58" s="28">
        <v>0</v>
      </c>
      <c r="Y58" s="32" t="s">
        <v>14633</v>
      </c>
      <c r="Z58" s="32" t="s">
        <v>14634</v>
      </c>
      <c r="AA58" s="28">
        <v>1</v>
      </c>
      <c r="AB58" s="28">
        <v>0</v>
      </c>
      <c r="AC58" s="52">
        <v>27.04</v>
      </c>
      <c r="AD58" s="52">
        <v>30.372499999999999</v>
      </c>
      <c r="AE58" s="32" t="s">
        <v>7832</v>
      </c>
      <c r="AF58" s="28" t="s">
        <v>932</v>
      </c>
      <c r="AG58" t="s">
        <v>7792</v>
      </c>
      <c r="AH58" t="s">
        <v>7792</v>
      </c>
      <c r="AI58" t="s">
        <v>7797</v>
      </c>
      <c r="AJ58">
        <v>0</v>
      </c>
    </row>
    <row r="59" spans="1:36" hidden="1" x14ac:dyDescent="0.3">
      <c r="A59" s="2" t="s">
        <v>11853</v>
      </c>
      <c r="B59" s="2" t="s">
        <v>11854</v>
      </c>
      <c r="C59" s="2" t="s">
        <v>7728</v>
      </c>
      <c r="D59" s="32" t="s">
        <v>7716</v>
      </c>
      <c r="E59" s="32" t="s">
        <v>7789</v>
      </c>
      <c r="F59" s="32" t="s">
        <v>936</v>
      </c>
      <c r="G59" s="32" t="s">
        <v>7758</v>
      </c>
      <c r="H59" s="32" t="s">
        <v>7789</v>
      </c>
      <c r="I59" s="28" t="s">
        <v>8057</v>
      </c>
      <c r="J59">
        <v>305</v>
      </c>
      <c r="K59" s="2" t="s">
        <v>8125</v>
      </c>
      <c r="L59" s="2" t="s">
        <v>11855</v>
      </c>
      <c r="M59">
        <v>11.3624728694558</v>
      </c>
      <c r="N59" s="2" t="s">
        <v>14797</v>
      </c>
      <c r="O59" s="32" t="s">
        <v>7774</v>
      </c>
      <c r="P59" s="29">
        <v>0.39884259259259258</v>
      </c>
      <c r="Q59" s="29">
        <v>0.4127777777777778</v>
      </c>
      <c r="R59" s="28">
        <v>0</v>
      </c>
      <c r="S59" s="28">
        <v>20.066666666666666</v>
      </c>
      <c r="T59" s="32" t="s">
        <v>11856</v>
      </c>
      <c r="U59" s="32" t="s">
        <v>11857</v>
      </c>
      <c r="V59" s="28">
        <v>10.0069809110688</v>
      </c>
      <c r="W59" s="28">
        <v>0</v>
      </c>
      <c r="X59" s="28">
        <v>0</v>
      </c>
      <c r="Y59" s="32" t="s">
        <v>14633</v>
      </c>
      <c r="Z59" s="32" t="s">
        <v>14634</v>
      </c>
      <c r="AA59" s="28">
        <v>1</v>
      </c>
      <c r="AB59" s="28">
        <v>0</v>
      </c>
      <c r="AC59" s="52">
        <v>75.53</v>
      </c>
      <c r="AD59" s="52">
        <v>24.1812</v>
      </c>
      <c r="AE59" s="32" t="s">
        <v>7832</v>
      </c>
      <c r="AF59" s="28" t="s">
        <v>932</v>
      </c>
      <c r="AG59" t="s">
        <v>7793</v>
      </c>
      <c r="AH59" t="s">
        <v>7792</v>
      </c>
      <c r="AI59" t="s">
        <v>7797</v>
      </c>
      <c r="AJ59">
        <v>0</v>
      </c>
    </row>
    <row r="60" spans="1:36" hidden="1" x14ac:dyDescent="0.3">
      <c r="A60" s="2" t="s">
        <v>11547</v>
      </c>
      <c r="B60" s="2" t="s">
        <v>11548</v>
      </c>
      <c r="C60" s="2" t="s">
        <v>7728</v>
      </c>
      <c r="D60" s="32" t="s">
        <v>7716</v>
      </c>
      <c r="E60" s="32" t="s">
        <v>7789</v>
      </c>
      <c r="F60" s="32" t="s">
        <v>936</v>
      </c>
      <c r="G60" s="32" t="s">
        <v>7768</v>
      </c>
      <c r="H60" s="32" t="s">
        <v>11016</v>
      </c>
      <c r="I60" s="28" t="s">
        <v>8057</v>
      </c>
      <c r="J60">
        <v>147</v>
      </c>
      <c r="K60" s="2" t="s">
        <v>9418</v>
      </c>
      <c r="L60" s="2" t="s">
        <v>11549</v>
      </c>
      <c r="M60">
        <v>0.58762829937040795</v>
      </c>
      <c r="N60" s="2" t="s">
        <v>14793</v>
      </c>
      <c r="O60" s="32" t="s">
        <v>7774</v>
      </c>
      <c r="P60" s="29">
        <v>0.41318287037037038</v>
      </c>
      <c r="Q60" s="29">
        <v>0.42004629629629631</v>
      </c>
      <c r="R60" s="28">
        <v>0</v>
      </c>
      <c r="S60" s="28">
        <v>9.8888888900000005</v>
      </c>
      <c r="T60" s="32" t="s">
        <v>11550</v>
      </c>
      <c r="U60" s="32" t="s">
        <v>11551</v>
      </c>
      <c r="V60" s="28">
        <v>0.33424928600577303</v>
      </c>
      <c r="W60" s="28">
        <v>0</v>
      </c>
      <c r="X60" s="28">
        <v>0</v>
      </c>
      <c r="Y60" s="32" t="s">
        <v>14633</v>
      </c>
      <c r="Z60" s="32" t="s">
        <v>14634</v>
      </c>
      <c r="AA60" s="28">
        <v>1</v>
      </c>
      <c r="AB60" s="28">
        <v>0</v>
      </c>
      <c r="AC60" s="52">
        <v>39.986199999999997</v>
      </c>
      <c r="AD60" s="52">
        <v>0</v>
      </c>
      <c r="AE60" s="32" t="s">
        <v>7832</v>
      </c>
      <c r="AF60" s="28" t="s">
        <v>932</v>
      </c>
      <c r="AG60" t="s">
        <v>7792</v>
      </c>
      <c r="AH60" t="s">
        <v>7792</v>
      </c>
      <c r="AI60" t="s">
        <v>7797</v>
      </c>
      <c r="AJ60">
        <v>0</v>
      </c>
    </row>
    <row r="61" spans="1:36" hidden="1" x14ac:dyDescent="0.3">
      <c r="A61" s="2" t="s">
        <v>11932</v>
      </c>
      <c r="B61" s="2" t="s">
        <v>11933</v>
      </c>
      <c r="C61" s="2" t="s">
        <v>7728</v>
      </c>
      <c r="D61" s="32" t="s">
        <v>7716</v>
      </c>
      <c r="E61" s="32" t="s">
        <v>7789</v>
      </c>
      <c r="F61" s="32" t="s">
        <v>936</v>
      </c>
      <c r="G61" s="32" t="s">
        <v>7723</v>
      </c>
      <c r="H61" s="32" t="s">
        <v>11016</v>
      </c>
      <c r="I61" s="28" t="s">
        <v>900</v>
      </c>
      <c r="J61">
        <v>425</v>
      </c>
      <c r="K61" s="2" t="s">
        <v>9368</v>
      </c>
      <c r="L61" s="2" t="s">
        <v>11934</v>
      </c>
      <c r="M61">
        <v>2.57269954867661</v>
      </c>
      <c r="N61" s="2" t="s">
        <v>14801</v>
      </c>
      <c r="O61" s="32" t="s">
        <v>7774</v>
      </c>
      <c r="P61" s="29">
        <v>0.42182870370370368</v>
      </c>
      <c r="Q61" s="29">
        <v>0.42965277777777777</v>
      </c>
      <c r="R61" s="28">
        <v>0</v>
      </c>
      <c r="S61" s="28">
        <v>11.275</v>
      </c>
      <c r="T61" s="32" t="s">
        <v>11935</v>
      </c>
      <c r="U61" s="32" t="s">
        <v>11936</v>
      </c>
      <c r="V61" s="28">
        <v>1.35017928960022</v>
      </c>
      <c r="W61" s="28">
        <v>28</v>
      </c>
      <c r="X61" s="28">
        <v>0.53846153846153799</v>
      </c>
      <c r="Y61" s="32" t="s">
        <v>14633</v>
      </c>
      <c r="Z61" s="32" t="s">
        <v>14634</v>
      </c>
      <c r="AA61" s="28">
        <v>1</v>
      </c>
      <c r="AB61" s="28">
        <v>105</v>
      </c>
      <c r="AC61" s="52">
        <v>91.938699999999997</v>
      </c>
      <c r="AD61" s="52">
        <v>92.29</v>
      </c>
      <c r="AE61" s="32" t="s">
        <v>7832</v>
      </c>
      <c r="AF61" s="28" t="s">
        <v>932</v>
      </c>
      <c r="AG61" t="s">
        <v>7792</v>
      </c>
      <c r="AH61" t="s">
        <v>7792</v>
      </c>
      <c r="AI61" t="s">
        <v>7797</v>
      </c>
      <c r="AJ61">
        <v>105</v>
      </c>
    </row>
    <row r="62" spans="1:36" hidden="1" x14ac:dyDescent="0.3">
      <c r="A62" s="2" t="s">
        <v>11887</v>
      </c>
      <c r="B62" s="2" t="s">
        <v>11888</v>
      </c>
      <c r="C62" s="2" t="s">
        <v>7728</v>
      </c>
      <c r="D62" s="32" t="s">
        <v>7716</v>
      </c>
      <c r="E62" s="32" t="s">
        <v>7789</v>
      </c>
      <c r="F62" s="32" t="s">
        <v>936</v>
      </c>
      <c r="G62" s="32" t="s">
        <v>7762</v>
      </c>
      <c r="H62" s="32" t="s">
        <v>11016</v>
      </c>
      <c r="I62" s="28" t="s">
        <v>8057</v>
      </c>
      <c r="J62">
        <v>105</v>
      </c>
      <c r="K62" s="2" t="s">
        <v>9408</v>
      </c>
      <c r="L62" s="2" t="s">
        <v>11889</v>
      </c>
      <c r="M62">
        <v>0.77619441226124797</v>
      </c>
      <c r="N62" s="2" t="s">
        <v>14803</v>
      </c>
      <c r="O62" s="32" t="s">
        <v>7774</v>
      </c>
      <c r="P62" s="29">
        <v>0.43020833333333336</v>
      </c>
      <c r="Q62" s="29">
        <v>0.43707175925925928</v>
      </c>
      <c r="R62" s="28">
        <v>0</v>
      </c>
      <c r="S62" s="28">
        <v>9.8833333333333329</v>
      </c>
      <c r="T62" s="32" t="s">
        <v>11890</v>
      </c>
      <c r="U62" s="32" t="s">
        <v>11891</v>
      </c>
      <c r="V62" s="28">
        <v>0.32150600252121803</v>
      </c>
      <c r="W62" s="28">
        <v>9</v>
      </c>
      <c r="X62" s="28">
        <v>0.17307692307692299</v>
      </c>
      <c r="Y62" s="32" t="s">
        <v>14633</v>
      </c>
      <c r="Z62" s="32" t="s">
        <v>14634</v>
      </c>
      <c r="AA62" s="28">
        <v>1</v>
      </c>
      <c r="AB62" s="28">
        <v>44</v>
      </c>
      <c r="AC62" s="52">
        <v>131.57</v>
      </c>
      <c r="AD62" s="52">
        <v>106.2312</v>
      </c>
      <c r="AE62" s="32" t="s">
        <v>7832</v>
      </c>
      <c r="AF62" s="28" t="s">
        <v>932</v>
      </c>
      <c r="AG62" t="s">
        <v>7792</v>
      </c>
      <c r="AH62" t="s">
        <v>7792</v>
      </c>
      <c r="AI62" t="s">
        <v>7797</v>
      </c>
      <c r="AJ62">
        <v>44</v>
      </c>
    </row>
    <row r="63" spans="1:36" hidden="1" x14ac:dyDescent="0.3">
      <c r="A63" s="2" t="s">
        <v>11574</v>
      </c>
      <c r="B63" s="2" t="s">
        <v>7746</v>
      </c>
      <c r="C63" s="2" t="s">
        <v>7778</v>
      </c>
      <c r="D63" s="32" t="s">
        <v>7716</v>
      </c>
      <c r="E63" s="32" t="s">
        <v>7789</v>
      </c>
      <c r="F63" s="32" t="s">
        <v>936</v>
      </c>
      <c r="G63" s="32" t="s">
        <v>7763</v>
      </c>
      <c r="H63" s="32" t="s">
        <v>7789</v>
      </c>
      <c r="I63" s="28" t="s">
        <v>8057</v>
      </c>
      <c r="J63">
        <v>134</v>
      </c>
      <c r="K63" s="2" t="s">
        <v>8080</v>
      </c>
      <c r="L63" s="2" t="s">
        <v>11575</v>
      </c>
      <c r="M63">
        <v>3.32045742869377</v>
      </c>
      <c r="N63" s="2" t="s">
        <v>14804</v>
      </c>
      <c r="O63" s="32" t="s">
        <v>7774</v>
      </c>
      <c r="P63" s="29">
        <v>0.43937500000000002</v>
      </c>
      <c r="Q63" s="29">
        <v>0.44239583333333332</v>
      </c>
      <c r="R63" s="28">
        <v>0</v>
      </c>
      <c r="S63" s="28">
        <v>4.3555555550000005</v>
      </c>
      <c r="T63" s="32" t="s">
        <v>11576</v>
      </c>
      <c r="U63" s="32" t="s">
        <v>11577</v>
      </c>
      <c r="V63" s="28">
        <v>1.33491023105787</v>
      </c>
      <c r="W63" s="28">
        <v>0</v>
      </c>
      <c r="X63" s="28">
        <v>0</v>
      </c>
      <c r="Y63" s="32" t="s">
        <v>14633</v>
      </c>
      <c r="Z63" s="32" t="s">
        <v>14634</v>
      </c>
      <c r="AA63" s="28">
        <v>1</v>
      </c>
      <c r="AB63" s="28">
        <v>0</v>
      </c>
      <c r="AC63" s="52">
        <v>15</v>
      </c>
      <c r="AD63" s="52">
        <v>15</v>
      </c>
      <c r="AE63" s="32" t="s">
        <v>7832</v>
      </c>
      <c r="AF63" s="28" t="s">
        <v>932</v>
      </c>
      <c r="AG63" t="s">
        <v>7793</v>
      </c>
      <c r="AH63" t="s">
        <v>7792</v>
      </c>
      <c r="AI63" t="s">
        <v>7797</v>
      </c>
      <c r="AJ63">
        <v>0</v>
      </c>
    </row>
    <row r="64" spans="1:36" hidden="1" x14ac:dyDescent="0.3">
      <c r="A64" s="2" t="s">
        <v>13040</v>
      </c>
      <c r="B64" s="2" t="s">
        <v>13041</v>
      </c>
      <c r="C64" s="2" t="s">
        <v>7728</v>
      </c>
      <c r="D64" s="32" t="s">
        <v>7716</v>
      </c>
      <c r="E64" s="32" t="s">
        <v>7789</v>
      </c>
      <c r="F64" s="32" t="s">
        <v>903</v>
      </c>
      <c r="G64" s="32" t="s">
        <v>7731</v>
      </c>
      <c r="H64" s="32" t="s">
        <v>7789</v>
      </c>
      <c r="I64" s="28" t="s">
        <v>903</v>
      </c>
      <c r="J64">
        <v>275</v>
      </c>
      <c r="K64" s="2" t="s">
        <v>7975</v>
      </c>
      <c r="L64" s="2" t="s">
        <v>13042</v>
      </c>
      <c r="M64">
        <v>28.6326896492392</v>
      </c>
      <c r="N64" s="2" t="s">
        <v>14653</v>
      </c>
      <c r="O64" s="32" t="s">
        <v>7774</v>
      </c>
      <c r="P64" s="29">
        <v>0.2698726851851852</v>
      </c>
      <c r="Q64" s="29">
        <v>0.27591435185185187</v>
      </c>
      <c r="R64" s="28">
        <v>0</v>
      </c>
      <c r="S64" s="28">
        <v>8.7083333333333339</v>
      </c>
      <c r="T64" s="32" t="s">
        <v>13043</v>
      </c>
      <c r="U64" s="32" t="s">
        <v>13044</v>
      </c>
      <c r="V64" s="28">
        <v>20.439174595815398</v>
      </c>
      <c r="W64" s="28">
        <v>8</v>
      </c>
      <c r="X64" s="28">
        <v>0.15384615384615399</v>
      </c>
      <c r="Y64" s="32" t="s">
        <v>14639</v>
      </c>
      <c r="Z64" s="32" t="s">
        <v>14640</v>
      </c>
      <c r="AA64" s="28">
        <v>1</v>
      </c>
      <c r="AB64" s="28">
        <v>89</v>
      </c>
      <c r="AC64" s="52">
        <v>57.45</v>
      </c>
      <c r="AD64" s="52">
        <v>44.04</v>
      </c>
      <c r="AE64" s="32" t="s">
        <v>7832</v>
      </c>
      <c r="AF64" s="28" t="s">
        <v>932</v>
      </c>
      <c r="AG64" t="s">
        <v>7793</v>
      </c>
      <c r="AH64" t="s">
        <v>7793</v>
      </c>
      <c r="AI64" t="s">
        <v>7797</v>
      </c>
    </row>
    <row r="65" spans="1:36" hidden="1" x14ac:dyDescent="0.3">
      <c r="A65" s="2" t="s">
        <v>13035</v>
      </c>
      <c r="B65" s="2" t="s">
        <v>13036</v>
      </c>
      <c r="C65" s="2" t="s">
        <v>7728</v>
      </c>
      <c r="D65" s="32" t="s">
        <v>7716</v>
      </c>
      <c r="E65" s="32" t="s">
        <v>7789</v>
      </c>
      <c r="F65" s="32" t="s">
        <v>903</v>
      </c>
      <c r="G65" s="32" t="s">
        <v>7733</v>
      </c>
      <c r="H65" s="32" t="s">
        <v>7789</v>
      </c>
      <c r="I65" s="28" t="s">
        <v>903</v>
      </c>
      <c r="J65">
        <v>263</v>
      </c>
      <c r="K65" s="2" t="s">
        <v>7971</v>
      </c>
      <c r="L65" s="2" t="s">
        <v>13037</v>
      </c>
      <c r="M65">
        <v>8.1225643008947408</v>
      </c>
      <c r="N65" s="2" t="s">
        <v>14655</v>
      </c>
      <c r="O65" s="32" t="s">
        <v>7774</v>
      </c>
      <c r="P65" s="29">
        <v>0.33333333333333331</v>
      </c>
      <c r="Q65" s="29">
        <v>0.34005787037037039</v>
      </c>
      <c r="R65" s="28">
        <v>74.536412715911894</v>
      </c>
      <c r="S65" s="28">
        <v>9.683574621414877</v>
      </c>
      <c r="T65" s="32" t="s">
        <v>13038</v>
      </c>
      <c r="U65" s="32" t="s">
        <v>13039</v>
      </c>
      <c r="V65" s="28">
        <v>5.9247657203504298</v>
      </c>
      <c r="W65" s="28">
        <v>0</v>
      </c>
      <c r="X65" s="28">
        <v>0</v>
      </c>
      <c r="Y65" s="32" t="s">
        <v>14639</v>
      </c>
      <c r="Z65" s="32" t="s">
        <v>14640</v>
      </c>
      <c r="AA65" s="28">
        <v>1</v>
      </c>
      <c r="AB65" s="28">
        <v>0</v>
      </c>
      <c r="AC65" s="52">
        <v>89.738699999999994</v>
      </c>
      <c r="AD65" s="52">
        <v>0</v>
      </c>
      <c r="AE65" s="32" t="s">
        <v>7832</v>
      </c>
      <c r="AF65" s="28" t="s">
        <v>932</v>
      </c>
      <c r="AG65" t="s">
        <v>7793</v>
      </c>
      <c r="AH65" t="s">
        <v>7793</v>
      </c>
      <c r="AI65" t="s">
        <v>7797</v>
      </c>
    </row>
    <row r="66" spans="1:36" hidden="1" x14ac:dyDescent="0.3">
      <c r="A66" s="2" t="s">
        <v>12986</v>
      </c>
      <c r="B66" s="2" t="s">
        <v>12987</v>
      </c>
      <c r="C66" s="2" t="s">
        <v>7728</v>
      </c>
      <c r="D66" s="32" t="s">
        <v>7716</v>
      </c>
      <c r="E66" s="32" t="s">
        <v>7789</v>
      </c>
      <c r="F66" s="32" t="s">
        <v>903</v>
      </c>
      <c r="G66" s="32" t="s">
        <v>7722</v>
      </c>
      <c r="H66" s="32" t="s">
        <v>7789</v>
      </c>
      <c r="I66" s="28" t="s">
        <v>903</v>
      </c>
      <c r="J66">
        <v>125</v>
      </c>
      <c r="K66" s="2" t="s">
        <v>7934</v>
      </c>
      <c r="L66" s="2" t="s">
        <v>12988</v>
      </c>
      <c r="M66">
        <v>13.2789022084326</v>
      </c>
      <c r="N66" s="2" t="s">
        <v>14657</v>
      </c>
      <c r="O66" s="32" t="s">
        <v>7774</v>
      </c>
      <c r="P66" s="29">
        <v>0.34927083333333331</v>
      </c>
      <c r="Q66" s="29">
        <v>0.35340277777777779</v>
      </c>
      <c r="R66" s="28">
        <v>0</v>
      </c>
      <c r="S66" s="28">
        <v>5.95</v>
      </c>
      <c r="T66" s="32" t="s">
        <v>12989</v>
      </c>
      <c r="U66" s="32" t="s">
        <v>12990</v>
      </c>
      <c r="V66" s="28">
        <v>6.4823128332113598</v>
      </c>
      <c r="W66" s="28">
        <v>0</v>
      </c>
      <c r="X66" s="28">
        <v>0</v>
      </c>
      <c r="Y66" s="32" t="s">
        <v>14639</v>
      </c>
      <c r="Z66" s="32" t="s">
        <v>14640</v>
      </c>
      <c r="AA66" s="28">
        <v>1</v>
      </c>
      <c r="AB66" s="28">
        <v>0</v>
      </c>
      <c r="AC66" s="52">
        <v>93.18</v>
      </c>
      <c r="AD66" s="52">
        <v>82.352500000000006</v>
      </c>
      <c r="AE66" s="32" t="s">
        <v>7832</v>
      </c>
      <c r="AF66" s="28" t="s">
        <v>932</v>
      </c>
      <c r="AG66" t="s">
        <v>7793</v>
      </c>
      <c r="AH66" t="s">
        <v>7793</v>
      </c>
      <c r="AI66" t="s">
        <v>7797</v>
      </c>
    </row>
    <row r="67" spans="1:36" hidden="1" x14ac:dyDescent="0.3">
      <c r="A67" s="2" t="s">
        <v>13155</v>
      </c>
      <c r="B67" s="2" t="s">
        <v>13156</v>
      </c>
      <c r="C67" s="2" t="s">
        <v>7728</v>
      </c>
      <c r="D67" s="32" t="s">
        <v>7716</v>
      </c>
      <c r="E67" s="32" t="s">
        <v>7789</v>
      </c>
      <c r="F67" s="32" t="s">
        <v>903</v>
      </c>
      <c r="G67" s="32" t="s">
        <v>7748</v>
      </c>
      <c r="H67" s="32" t="s">
        <v>7789</v>
      </c>
      <c r="I67" s="28" t="s">
        <v>903</v>
      </c>
      <c r="J67">
        <v>150</v>
      </c>
      <c r="K67" s="2" t="s">
        <v>7946</v>
      </c>
      <c r="L67" s="2" t="s">
        <v>13157</v>
      </c>
      <c r="M67">
        <v>13.6082824617624</v>
      </c>
      <c r="N67" s="2" t="s">
        <v>14660</v>
      </c>
      <c r="O67" s="32" t="s">
        <v>7774</v>
      </c>
      <c r="P67" s="29">
        <v>0.3628587962962963</v>
      </c>
      <c r="Q67" s="29">
        <v>0.37061342592592594</v>
      </c>
      <c r="R67" s="28">
        <v>0</v>
      </c>
      <c r="S67" s="28">
        <v>11.175000000000001</v>
      </c>
      <c r="T67" s="32" t="s">
        <v>13158</v>
      </c>
      <c r="U67" s="32" t="s">
        <v>13159</v>
      </c>
      <c r="V67" s="28">
        <v>8.5691304737323808</v>
      </c>
      <c r="W67" s="28">
        <v>14</v>
      </c>
      <c r="X67" s="28">
        <v>0.26415094339622602</v>
      </c>
      <c r="Y67" s="32" t="s">
        <v>14639</v>
      </c>
      <c r="Z67" s="32" t="s">
        <v>14640</v>
      </c>
      <c r="AA67" s="28">
        <v>1</v>
      </c>
      <c r="AB67" s="28">
        <v>51</v>
      </c>
      <c r="AC67" s="52">
        <v>143.90119999999999</v>
      </c>
      <c r="AD67" s="52">
        <v>143.90119999999999</v>
      </c>
      <c r="AE67" s="32" t="s">
        <v>7832</v>
      </c>
      <c r="AF67" s="28" t="s">
        <v>932</v>
      </c>
      <c r="AG67" t="s">
        <v>7793</v>
      </c>
      <c r="AH67" t="s">
        <v>7793</v>
      </c>
      <c r="AI67" t="s">
        <v>7797</v>
      </c>
    </row>
    <row r="68" spans="1:36" hidden="1" x14ac:dyDescent="0.3">
      <c r="A68" s="2" t="s">
        <v>13135</v>
      </c>
      <c r="B68" s="2" t="s">
        <v>13136</v>
      </c>
      <c r="C68" s="2" t="s">
        <v>7728</v>
      </c>
      <c r="D68" s="32" t="s">
        <v>7716</v>
      </c>
      <c r="E68" s="32" t="s">
        <v>7789</v>
      </c>
      <c r="F68" s="32" t="s">
        <v>903</v>
      </c>
      <c r="G68" s="32" t="s">
        <v>7756</v>
      </c>
      <c r="H68" s="32" t="s">
        <v>7789</v>
      </c>
      <c r="I68" s="28" t="s">
        <v>903</v>
      </c>
      <c r="J68">
        <v>245</v>
      </c>
      <c r="K68" s="2" t="s">
        <v>7964</v>
      </c>
      <c r="L68" s="2" t="s">
        <v>13137</v>
      </c>
      <c r="M68">
        <v>2.7890101466327901</v>
      </c>
      <c r="N68" s="2" t="s">
        <v>14662</v>
      </c>
      <c r="O68" s="32" t="s">
        <v>7774</v>
      </c>
      <c r="P68" s="29">
        <v>0.37255787037037036</v>
      </c>
      <c r="Q68" s="29">
        <v>0.38100694444444444</v>
      </c>
      <c r="R68" s="28">
        <v>0</v>
      </c>
      <c r="S68" s="28">
        <v>12.175000000000001</v>
      </c>
      <c r="T68" s="32" t="s">
        <v>13138</v>
      </c>
      <c r="U68" s="32" t="s">
        <v>13139</v>
      </c>
      <c r="V68" s="28">
        <v>1.0686939005581599</v>
      </c>
      <c r="W68" s="28">
        <v>28</v>
      </c>
      <c r="X68" s="28">
        <v>0.53846153846153799</v>
      </c>
      <c r="Y68" s="32" t="s">
        <v>14639</v>
      </c>
      <c r="Z68" s="32" t="s">
        <v>14640</v>
      </c>
      <c r="AA68" s="28">
        <v>1</v>
      </c>
      <c r="AB68" s="28">
        <v>405</v>
      </c>
      <c r="AC68" s="52">
        <v>427.38</v>
      </c>
      <c r="AD68" s="52">
        <v>298.7962</v>
      </c>
      <c r="AE68" s="32" t="s">
        <v>7832</v>
      </c>
      <c r="AF68" s="28" t="s">
        <v>932</v>
      </c>
      <c r="AG68" t="s">
        <v>7793</v>
      </c>
      <c r="AH68" t="s">
        <v>7793</v>
      </c>
      <c r="AI68" t="s">
        <v>7797</v>
      </c>
    </row>
    <row r="69" spans="1:36" hidden="1" x14ac:dyDescent="0.3">
      <c r="A69" s="2" t="s">
        <v>13130</v>
      </c>
      <c r="B69" s="2" t="s">
        <v>13131</v>
      </c>
      <c r="C69" s="2" t="s">
        <v>7728</v>
      </c>
      <c r="D69" s="32" t="s">
        <v>7716</v>
      </c>
      <c r="E69" s="32" t="s">
        <v>7789</v>
      </c>
      <c r="F69" s="32" t="s">
        <v>903</v>
      </c>
      <c r="G69" s="32" t="s">
        <v>7751</v>
      </c>
      <c r="H69" s="32" t="s">
        <v>7789</v>
      </c>
      <c r="I69" s="28" t="s">
        <v>903</v>
      </c>
      <c r="J69">
        <v>210</v>
      </c>
      <c r="K69" s="2" t="s">
        <v>7959</v>
      </c>
      <c r="L69" s="2" t="s">
        <v>13132</v>
      </c>
      <c r="M69">
        <v>1.83608546666801</v>
      </c>
      <c r="N69" s="2" t="s">
        <v>14664</v>
      </c>
      <c r="O69" s="32" t="s">
        <v>7774</v>
      </c>
      <c r="P69" s="29">
        <v>0.3822800925925926</v>
      </c>
      <c r="Q69" s="29">
        <v>0.38971064814814815</v>
      </c>
      <c r="R69" s="28">
        <v>0</v>
      </c>
      <c r="S69" s="28">
        <v>10.691666666666666</v>
      </c>
      <c r="T69" s="32" t="s">
        <v>13133</v>
      </c>
      <c r="U69" s="32" t="s">
        <v>13134</v>
      </c>
      <c r="V69" s="28">
        <v>0.82453454907931001</v>
      </c>
      <c r="W69" s="28">
        <v>0</v>
      </c>
      <c r="X69" s="28">
        <v>0</v>
      </c>
      <c r="Y69" s="32" t="s">
        <v>14639</v>
      </c>
      <c r="Z69" s="32" t="s">
        <v>14640</v>
      </c>
      <c r="AA69" s="28">
        <v>1</v>
      </c>
      <c r="AB69" s="28">
        <v>0</v>
      </c>
      <c r="AC69" s="52">
        <v>145.23500000000001</v>
      </c>
      <c r="AD69" s="52">
        <v>139.78</v>
      </c>
      <c r="AE69" s="32" t="s">
        <v>7832</v>
      </c>
      <c r="AF69" s="28" t="s">
        <v>932</v>
      </c>
      <c r="AG69" t="s">
        <v>7793</v>
      </c>
      <c r="AH69" t="s">
        <v>7793</v>
      </c>
      <c r="AI69" t="s">
        <v>7797</v>
      </c>
    </row>
    <row r="70" spans="1:36" hidden="1" x14ac:dyDescent="0.3">
      <c r="A70" s="2" t="s">
        <v>13076</v>
      </c>
      <c r="B70" s="2" t="s">
        <v>13077</v>
      </c>
      <c r="C70" s="2" t="s">
        <v>7728</v>
      </c>
      <c r="D70" s="32" t="s">
        <v>7716</v>
      </c>
      <c r="E70" s="32" t="s">
        <v>7789</v>
      </c>
      <c r="F70" s="32" t="s">
        <v>903</v>
      </c>
      <c r="G70" s="32" t="s">
        <v>7774</v>
      </c>
      <c r="H70" s="32" t="s">
        <v>7789</v>
      </c>
      <c r="I70" s="28" t="s">
        <v>903</v>
      </c>
      <c r="J70">
        <v>185</v>
      </c>
      <c r="K70" s="2" t="s">
        <v>7956</v>
      </c>
      <c r="L70" s="2" t="s">
        <v>13078</v>
      </c>
      <c r="M70">
        <v>0.72409038245677904</v>
      </c>
      <c r="N70" s="2" t="s">
        <v>14666</v>
      </c>
      <c r="O70" s="32" t="s">
        <v>7774</v>
      </c>
      <c r="P70" s="29">
        <v>0.39020833333333332</v>
      </c>
      <c r="Q70" s="29">
        <v>0.40033564814814815</v>
      </c>
      <c r="R70" s="28">
        <v>0</v>
      </c>
      <c r="S70" s="28">
        <v>14.583333333333334</v>
      </c>
      <c r="T70" s="32" t="s">
        <v>13079</v>
      </c>
      <c r="U70" s="32" t="s">
        <v>13080</v>
      </c>
      <c r="V70" s="28">
        <v>0.302075173573018</v>
      </c>
      <c r="W70" s="28">
        <v>37</v>
      </c>
      <c r="X70" s="28">
        <v>0.71153846153846201</v>
      </c>
      <c r="Y70" s="32" t="s">
        <v>14639</v>
      </c>
      <c r="Z70" s="32" t="s">
        <v>14640</v>
      </c>
      <c r="AA70" s="28">
        <v>1</v>
      </c>
      <c r="AB70" s="28">
        <v>199</v>
      </c>
      <c r="AC70" s="52">
        <v>233.06</v>
      </c>
      <c r="AD70" s="52">
        <v>220.64250000000001</v>
      </c>
      <c r="AE70" s="32" t="s">
        <v>7832</v>
      </c>
      <c r="AF70" s="28" t="s">
        <v>932</v>
      </c>
      <c r="AG70" t="s">
        <v>7793</v>
      </c>
      <c r="AH70" t="s">
        <v>7793</v>
      </c>
      <c r="AI70" t="s">
        <v>7797</v>
      </c>
    </row>
    <row r="71" spans="1:36" hidden="1" x14ac:dyDescent="0.3">
      <c r="A71" s="2" t="s">
        <v>13081</v>
      </c>
      <c r="B71" s="2" t="s">
        <v>13082</v>
      </c>
      <c r="C71" s="2" t="s">
        <v>7728</v>
      </c>
      <c r="D71" s="32" t="s">
        <v>7716</v>
      </c>
      <c r="E71" s="32" t="s">
        <v>7789</v>
      </c>
      <c r="F71" s="32" t="s">
        <v>903</v>
      </c>
      <c r="G71" s="32" t="s">
        <v>7764</v>
      </c>
      <c r="H71" s="32" t="s">
        <v>7789</v>
      </c>
      <c r="I71" s="28" t="s">
        <v>903</v>
      </c>
      <c r="J71">
        <v>165</v>
      </c>
      <c r="K71" s="2" t="s">
        <v>7949</v>
      </c>
      <c r="L71" s="2" t="s">
        <v>13083</v>
      </c>
      <c r="M71">
        <v>0.38850569352507602</v>
      </c>
      <c r="N71" s="2" t="s">
        <v>14668</v>
      </c>
      <c r="O71" s="32" t="s">
        <v>7774</v>
      </c>
      <c r="P71" s="29">
        <v>0.40061342592592591</v>
      </c>
      <c r="Q71" s="29">
        <v>0.40498842592592593</v>
      </c>
      <c r="R71" s="28">
        <v>0</v>
      </c>
      <c r="S71" s="28">
        <v>6.3</v>
      </c>
      <c r="T71" s="32" t="s">
        <v>13084</v>
      </c>
      <c r="U71" s="32" t="s">
        <v>13085</v>
      </c>
      <c r="V71" s="28">
        <v>8.6007770277702802E-2</v>
      </c>
      <c r="W71" s="28">
        <v>0</v>
      </c>
      <c r="X71" s="28">
        <v>0</v>
      </c>
      <c r="Y71" s="32" t="s">
        <v>14639</v>
      </c>
      <c r="Z71" s="32" t="s">
        <v>14640</v>
      </c>
      <c r="AA71" s="28">
        <v>1</v>
      </c>
      <c r="AB71" s="28">
        <v>0</v>
      </c>
      <c r="AC71" s="52">
        <v>39.975000000000001</v>
      </c>
      <c r="AD71" s="52">
        <v>39.975000000000001</v>
      </c>
      <c r="AE71" s="32" t="s">
        <v>7832</v>
      </c>
      <c r="AF71" s="28" t="s">
        <v>932</v>
      </c>
      <c r="AG71" t="s">
        <v>7793</v>
      </c>
      <c r="AH71" t="s">
        <v>7793</v>
      </c>
      <c r="AI71" t="s">
        <v>7797</v>
      </c>
    </row>
    <row r="72" spans="1:36" hidden="1" x14ac:dyDescent="0.3">
      <c r="A72" s="2" t="s">
        <v>13120</v>
      </c>
      <c r="B72" s="2" t="s">
        <v>13121</v>
      </c>
      <c r="C72" s="2" t="s">
        <v>7728</v>
      </c>
      <c r="D72" s="32" t="s">
        <v>7716</v>
      </c>
      <c r="E72" s="32" t="s">
        <v>7789</v>
      </c>
      <c r="F72" s="32" t="s">
        <v>903</v>
      </c>
      <c r="G72" s="32" t="s">
        <v>7773</v>
      </c>
      <c r="H72" s="32" t="s">
        <v>7789</v>
      </c>
      <c r="I72" s="28" t="s">
        <v>903</v>
      </c>
      <c r="J72">
        <v>170</v>
      </c>
      <c r="K72" s="2" t="s">
        <v>7952</v>
      </c>
      <c r="L72" s="2" t="s">
        <v>13122</v>
      </c>
      <c r="M72">
        <v>0.119818646460772</v>
      </c>
      <c r="N72" s="2" t="s">
        <v>14671</v>
      </c>
      <c r="O72" s="32" t="s">
        <v>7774</v>
      </c>
      <c r="P72" s="29">
        <v>0.40506944444444443</v>
      </c>
      <c r="Q72" s="29">
        <v>0.41068287037037038</v>
      </c>
      <c r="R72" s="28">
        <v>0</v>
      </c>
      <c r="S72" s="28">
        <v>8.0833333333333339</v>
      </c>
      <c r="T72" s="32" t="s">
        <v>13123</v>
      </c>
      <c r="U72" s="32" t="s">
        <v>13124</v>
      </c>
      <c r="V72" s="28">
        <v>3.36734150535462E-2</v>
      </c>
      <c r="W72" s="28">
        <v>4</v>
      </c>
      <c r="X72" s="28">
        <v>7.4074074074074098E-2</v>
      </c>
      <c r="Y72" s="32" t="s">
        <v>14639</v>
      </c>
      <c r="Z72" s="32" t="s">
        <v>14640</v>
      </c>
      <c r="AA72" s="28">
        <v>1</v>
      </c>
      <c r="AB72" s="28">
        <v>14</v>
      </c>
      <c r="AC72" s="52">
        <v>45.09</v>
      </c>
      <c r="AD72" s="52">
        <v>35</v>
      </c>
      <c r="AE72" s="32" t="s">
        <v>7832</v>
      </c>
      <c r="AF72" s="28" t="s">
        <v>932</v>
      </c>
      <c r="AG72" t="s">
        <v>7793</v>
      </c>
      <c r="AH72" t="s">
        <v>7793</v>
      </c>
      <c r="AI72" t="s">
        <v>7797</v>
      </c>
    </row>
    <row r="73" spans="1:36" hidden="1" x14ac:dyDescent="0.3">
      <c r="A73" s="2" t="s">
        <v>13145</v>
      </c>
      <c r="B73" s="2" t="s">
        <v>13146</v>
      </c>
      <c r="C73" s="2" t="s">
        <v>949</v>
      </c>
      <c r="D73" s="32" t="s">
        <v>7716</v>
      </c>
      <c r="E73" s="32" t="s">
        <v>7789</v>
      </c>
      <c r="F73" s="32" t="s">
        <v>903</v>
      </c>
      <c r="G73" s="32" t="s">
        <v>7759</v>
      </c>
      <c r="H73" s="32" t="s">
        <v>7789</v>
      </c>
      <c r="I73" s="28" t="s">
        <v>903</v>
      </c>
      <c r="J73">
        <v>160</v>
      </c>
      <c r="K73" s="2" t="s">
        <v>9670</v>
      </c>
      <c r="L73" s="2" t="s">
        <v>13147</v>
      </c>
      <c r="M73">
        <v>0.33741874620318402</v>
      </c>
      <c r="N73" s="2" t="s">
        <v>14673</v>
      </c>
      <c r="O73" s="32" t="s">
        <v>10953</v>
      </c>
      <c r="P73" s="29">
        <v>0.41091435185185188</v>
      </c>
      <c r="Q73" s="29">
        <v>0.41392361111111109</v>
      </c>
      <c r="R73" s="28">
        <v>0</v>
      </c>
      <c r="S73" s="28">
        <v>4.333333333333333</v>
      </c>
      <c r="T73" s="32" t="s">
        <v>13148</v>
      </c>
      <c r="U73" s="32" t="s">
        <v>13149</v>
      </c>
      <c r="V73" s="28">
        <v>8.1686360372568698E-2</v>
      </c>
      <c r="W73" s="28">
        <v>0</v>
      </c>
      <c r="X73" s="28">
        <v>0</v>
      </c>
      <c r="Y73" s="32" t="s">
        <v>14639</v>
      </c>
      <c r="Z73" s="32" t="s">
        <v>14640</v>
      </c>
      <c r="AA73" s="28">
        <v>1</v>
      </c>
      <c r="AB73" s="28">
        <v>0</v>
      </c>
      <c r="AC73" s="52">
        <v>5.2937000000000003</v>
      </c>
      <c r="AD73" s="52">
        <v>0</v>
      </c>
      <c r="AE73" s="32" t="s">
        <v>7832</v>
      </c>
      <c r="AF73" s="28" t="s">
        <v>932</v>
      </c>
      <c r="AG73" t="s">
        <v>7793</v>
      </c>
      <c r="AH73" t="s">
        <v>7793</v>
      </c>
      <c r="AI73" t="s">
        <v>7797</v>
      </c>
    </row>
    <row r="74" spans="1:36" hidden="1" x14ac:dyDescent="0.3">
      <c r="A74" s="2" t="s">
        <v>13091</v>
      </c>
      <c r="B74" s="2" t="s">
        <v>13092</v>
      </c>
      <c r="C74" s="2" t="s">
        <v>7728</v>
      </c>
      <c r="D74" s="32" t="s">
        <v>7716</v>
      </c>
      <c r="E74" s="32" t="s">
        <v>7789</v>
      </c>
      <c r="F74" s="32" t="s">
        <v>903</v>
      </c>
      <c r="G74" s="32" t="s">
        <v>7758</v>
      </c>
      <c r="H74" s="32" t="s">
        <v>7789</v>
      </c>
      <c r="I74" s="28" t="s">
        <v>903</v>
      </c>
      <c r="J74">
        <v>137</v>
      </c>
      <c r="K74" s="2" t="s">
        <v>7942</v>
      </c>
      <c r="L74" s="2" t="s">
        <v>13093</v>
      </c>
      <c r="M74">
        <v>1.58038084581494</v>
      </c>
      <c r="N74" s="2" t="s">
        <v>14675</v>
      </c>
      <c r="O74" s="32" t="s">
        <v>7774</v>
      </c>
      <c r="P74" s="29">
        <v>0.41502314814814817</v>
      </c>
      <c r="Q74" s="29">
        <v>0.42370370370370369</v>
      </c>
      <c r="R74" s="28">
        <v>0</v>
      </c>
      <c r="S74" s="28">
        <v>12.5</v>
      </c>
      <c r="T74" s="32" t="s">
        <v>13094</v>
      </c>
      <c r="U74" s="32" t="s">
        <v>13095</v>
      </c>
      <c r="V74" s="28">
        <v>0.29018078910137601</v>
      </c>
      <c r="W74" s="28">
        <v>13</v>
      </c>
      <c r="X74" s="28">
        <v>0.25</v>
      </c>
      <c r="Y74" s="32" t="s">
        <v>14639</v>
      </c>
      <c r="Z74" s="32" t="s">
        <v>14640</v>
      </c>
      <c r="AA74" s="28">
        <v>1</v>
      </c>
      <c r="AB74" s="28">
        <v>48</v>
      </c>
      <c r="AC74" s="52">
        <v>35.83</v>
      </c>
      <c r="AD74" s="52">
        <v>35.83</v>
      </c>
      <c r="AE74" s="32" t="s">
        <v>7832</v>
      </c>
      <c r="AF74" s="28" t="s">
        <v>932</v>
      </c>
      <c r="AG74" t="s">
        <v>7793</v>
      </c>
      <c r="AH74" t="s">
        <v>7793</v>
      </c>
      <c r="AI74" t="s">
        <v>7797</v>
      </c>
    </row>
    <row r="75" spans="1:36" hidden="1" x14ac:dyDescent="0.3">
      <c r="A75" s="2" t="s">
        <v>13011</v>
      </c>
      <c r="B75" s="2" t="s">
        <v>13012</v>
      </c>
      <c r="C75" s="2" t="s">
        <v>7728</v>
      </c>
      <c r="D75" s="32" t="s">
        <v>7716</v>
      </c>
      <c r="E75" s="32" t="s">
        <v>7789</v>
      </c>
      <c r="F75" s="32" t="s">
        <v>903</v>
      </c>
      <c r="G75" s="32" t="s">
        <v>7768</v>
      </c>
      <c r="H75" s="32" t="s">
        <v>11016</v>
      </c>
      <c r="I75" s="28" t="s">
        <v>8057</v>
      </c>
      <c r="J75">
        <v>370</v>
      </c>
      <c r="K75" s="2" t="s">
        <v>9452</v>
      </c>
      <c r="L75" s="2" t="s">
        <v>13013</v>
      </c>
      <c r="M75">
        <v>1.0703615285456201</v>
      </c>
      <c r="N75" s="2" t="s">
        <v>14678</v>
      </c>
      <c r="O75" s="32" t="s">
        <v>7774</v>
      </c>
      <c r="P75" s="29">
        <v>0.42444444444444446</v>
      </c>
      <c r="Q75" s="29">
        <v>0.43015046296296294</v>
      </c>
      <c r="R75" s="28">
        <v>0</v>
      </c>
      <c r="S75" s="28">
        <v>8.2111111100000009</v>
      </c>
      <c r="T75" s="32" t="s">
        <v>13014</v>
      </c>
      <c r="U75" s="32" t="s">
        <v>13015</v>
      </c>
      <c r="V75" s="28">
        <v>0.191322460714413</v>
      </c>
      <c r="W75" s="28">
        <v>0</v>
      </c>
      <c r="X75" s="28">
        <v>0</v>
      </c>
      <c r="Y75" s="32" t="s">
        <v>14639</v>
      </c>
      <c r="Z75" s="32" t="s">
        <v>14640</v>
      </c>
      <c r="AA75" s="28">
        <v>1</v>
      </c>
      <c r="AB75" s="28">
        <v>0</v>
      </c>
      <c r="AC75" s="52">
        <v>52.375</v>
      </c>
      <c r="AD75" s="52">
        <v>50.52</v>
      </c>
      <c r="AE75" s="32" t="s">
        <v>7832</v>
      </c>
      <c r="AF75" s="28" t="s">
        <v>932</v>
      </c>
      <c r="AG75" t="s">
        <v>7792</v>
      </c>
      <c r="AH75" t="s">
        <v>7792</v>
      </c>
      <c r="AI75" t="s">
        <v>7797</v>
      </c>
      <c r="AJ75">
        <v>0</v>
      </c>
    </row>
    <row r="76" spans="1:36" hidden="1" x14ac:dyDescent="0.3">
      <c r="A76" s="2" t="s">
        <v>12939</v>
      </c>
      <c r="B76" s="2" t="s">
        <v>12940</v>
      </c>
      <c r="C76" s="2" t="s">
        <v>7728</v>
      </c>
      <c r="D76" s="32" t="s">
        <v>7716</v>
      </c>
      <c r="E76" s="32" t="s">
        <v>7789</v>
      </c>
      <c r="F76" s="32" t="s">
        <v>903</v>
      </c>
      <c r="G76" s="32" t="s">
        <v>7723</v>
      </c>
      <c r="H76" s="32" t="s">
        <v>11016</v>
      </c>
      <c r="I76" s="28" t="s">
        <v>8057</v>
      </c>
      <c r="J76">
        <v>350</v>
      </c>
      <c r="K76" s="2" t="s">
        <v>9450</v>
      </c>
      <c r="L76" s="2" t="s">
        <v>12941</v>
      </c>
      <c r="M76">
        <v>0.16767267696559399</v>
      </c>
      <c r="N76" s="2" t="s">
        <v>14681</v>
      </c>
      <c r="O76" s="32" t="s">
        <v>7774</v>
      </c>
      <c r="P76" s="29">
        <v>0.43026620370370372</v>
      </c>
      <c r="Q76" s="29">
        <v>0.44015046296296295</v>
      </c>
      <c r="R76" s="28">
        <v>0</v>
      </c>
      <c r="S76" s="28">
        <v>14.233333333333334</v>
      </c>
      <c r="T76" s="32" t="s">
        <v>12942</v>
      </c>
      <c r="U76" s="32" t="s">
        <v>12943</v>
      </c>
      <c r="V76" s="28">
        <v>7.2746954612919204E-2</v>
      </c>
      <c r="W76" s="28">
        <v>0</v>
      </c>
      <c r="X76" s="28">
        <v>0</v>
      </c>
      <c r="Y76" s="32" t="s">
        <v>14639</v>
      </c>
      <c r="Z76" s="32" t="s">
        <v>14640</v>
      </c>
      <c r="AA76" s="28">
        <v>1</v>
      </c>
      <c r="AB76" s="28">
        <v>0</v>
      </c>
      <c r="AC76" s="52">
        <v>104.17</v>
      </c>
      <c r="AD76" s="52">
        <v>94.62</v>
      </c>
      <c r="AE76" s="32" t="s">
        <v>7832</v>
      </c>
      <c r="AF76" s="28" t="s">
        <v>932</v>
      </c>
      <c r="AG76" t="s">
        <v>7792</v>
      </c>
      <c r="AH76" t="s">
        <v>7792</v>
      </c>
      <c r="AI76" t="s">
        <v>7797</v>
      </c>
      <c r="AJ76">
        <v>0</v>
      </c>
    </row>
    <row r="77" spans="1:36" hidden="1" x14ac:dyDescent="0.3">
      <c r="A77" s="2" t="s">
        <v>12953</v>
      </c>
      <c r="B77" s="2" t="s">
        <v>11129</v>
      </c>
      <c r="C77" s="2" t="s">
        <v>7756</v>
      </c>
      <c r="D77" s="32" t="s">
        <v>7716</v>
      </c>
      <c r="E77" s="32" t="s">
        <v>7789</v>
      </c>
      <c r="F77" s="32" t="s">
        <v>903</v>
      </c>
      <c r="G77" s="32" t="s">
        <v>7762</v>
      </c>
      <c r="H77" s="32" t="s">
        <v>11016</v>
      </c>
      <c r="I77" s="28" t="s">
        <v>8057</v>
      </c>
      <c r="J77">
        <v>300</v>
      </c>
      <c r="K77" s="2" t="s">
        <v>9447</v>
      </c>
      <c r="L77" s="2" t="s">
        <v>12936</v>
      </c>
      <c r="M77">
        <v>1.8046343512833101</v>
      </c>
      <c r="N77" s="2" t="s">
        <v>14684</v>
      </c>
      <c r="O77" s="32" t="s">
        <v>7774</v>
      </c>
      <c r="P77" s="29">
        <v>0.44140046296296298</v>
      </c>
      <c r="Q77" s="29">
        <v>0.44597222222222221</v>
      </c>
      <c r="R77" s="28">
        <v>0</v>
      </c>
      <c r="S77" s="28">
        <v>6.5888888899999998</v>
      </c>
      <c r="T77" s="32" t="s">
        <v>12937</v>
      </c>
      <c r="U77" s="32" t="s">
        <v>12938</v>
      </c>
      <c r="V77" s="28">
        <v>1.38019568386396</v>
      </c>
      <c r="W77" s="28">
        <v>0</v>
      </c>
      <c r="X77" s="28">
        <v>0</v>
      </c>
      <c r="Y77" s="32" t="s">
        <v>14639</v>
      </c>
      <c r="Z77" s="32" t="s">
        <v>14640</v>
      </c>
      <c r="AA77" s="28">
        <v>1</v>
      </c>
      <c r="AB77" s="28">
        <v>0</v>
      </c>
      <c r="AC77" s="52">
        <v>116.18</v>
      </c>
      <c r="AD77" s="52">
        <v>99.066199999999995</v>
      </c>
      <c r="AE77" s="32" t="s">
        <v>7832</v>
      </c>
      <c r="AF77" s="28" t="s">
        <v>932</v>
      </c>
      <c r="AG77" t="s">
        <v>7792</v>
      </c>
      <c r="AH77" t="s">
        <v>7792</v>
      </c>
      <c r="AI77" t="s">
        <v>7797</v>
      </c>
      <c r="AJ77">
        <v>0</v>
      </c>
    </row>
    <row r="78" spans="1:36" hidden="1" x14ac:dyDescent="0.3">
      <c r="A78" s="2" t="s">
        <v>12935</v>
      </c>
      <c r="B78" s="2" t="s">
        <v>11129</v>
      </c>
      <c r="C78" s="2" t="s">
        <v>7748</v>
      </c>
      <c r="D78" s="32" t="s">
        <v>7716</v>
      </c>
      <c r="E78" s="32" t="s">
        <v>7789</v>
      </c>
      <c r="F78" s="32" t="s">
        <v>903</v>
      </c>
      <c r="G78" s="32" t="s">
        <v>7763</v>
      </c>
      <c r="H78" s="32" t="s">
        <v>11016</v>
      </c>
      <c r="I78" s="28" t="s">
        <v>8057</v>
      </c>
      <c r="J78">
        <v>70</v>
      </c>
      <c r="K78" s="2" t="s">
        <v>9397</v>
      </c>
      <c r="L78" s="2" t="s">
        <v>12936</v>
      </c>
      <c r="M78">
        <v>0</v>
      </c>
      <c r="N78" s="2" t="s">
        <v>14686</v>
      </c>
      <c r="O78" s="32" t="s">
        <v>7774</v>
      </c>
      <c r="P78" s="29">
        <v>0.44597222222222221</v>
      </c>
      <c r="Q78" s="29">
        <v>0.45105324074074077</v>
      </c>
      <c r="R78" s="28">
        <v>0</v>
      </c>
      <c r="S78" s="28">
        <v>7.3111111100000006</v>
      </c>
      <c r="T78" s="32" t="s">
        <v>12937</v>
      </c>
      <c r="U78" s="32" t="s">
        <v>12938</v>
      </c>
      <c r="W78" s="28">
        <v>0</v>
      </c>
      <c r="X78" s="28">
        <v>0</v>
      </c>
      <c r="Y78" s="32" t="s">
        <v>14639</v>
      </c>
      <c r="Z78" s="32" t="s">
        <v>14640</v>
      </c>
      <c r="AA78" s="28">
        <v>1</v>
      </c>
      <c r="AB78" s="28">
        <v>0</v>
      </c>
      <c r="AC78" s="52">
        <v>212.34</v>
      </c>
      <c r="AD78" s="52">
        <v>110.52370000000001</v>
      </c>
      <c r="AE78" s="32" t="s">
        <v>7832</v>
      </c>
      <c r="AF78" s="28" t="s">
        <v>932</v>
      </c>
      <c r="AG78" t="s">
        <v>7792</v>
      </c>
      <c r="AH78" t="s">
        <v>7792</v>
      </c>
      <c r="AI78" t="s">
        <v>7797</v>
      </c>
      <c r="AJ78">
        <v>0</v>
      </c>
    </row>
    <row r="79" spans="1:36" hidden="1" x14ac:dyDescent="0.3">
      <c r="A79" s="2" t="s">
        <v>11642</v>
      </c>
      <c r="B79" s="2" t="s">
        <v>7729</v>
      </c>
      <c r="C79" s="2" t="s">
        <v>11643</v>
      </c>
      <c r="D79" s="32" t="s">
        <v>7716</v>
      </c>
      <c r="E79" s="32" t="s">
        <v>7789</v>
      </c>
      <c r="F79" s="32" t="s">
        <v>903</v>
      </c>
      <c r="G79" s="32" t="s">
        <v>7754</v>
      </c>
      <c r="H79" s="32" t="s">
        <v>11016</v>
      </c>
      <c r="I79" s="28" t="s">
        <v>8057</v>
      </c>
      <c r="J79">
        <v>5</v>
      </c>
      <c r="K79" s="2" t="s">
        <v>9381</v>
      </c>
      <c r="L79" s="2" t="s">
        <v>11644</v>
      </c>
      <c r="M79">
        <v>6.93268904834986</v>
      </c>
      <c r="N79" s="2" t="s">
        <v>14688</v>
      </c>
      <c r="O79" s="32" t="s">
        <v>7774</v>
      </c>
      <c r="P79" s="29">
        <v>0.45586805555555554</v>
      </c>
      <c r="Q79" s="29">
        <v>0.46605324074074073</v>
      </c>
      <c r="R79" s="28">
        <v>0</v>
      </c>
      <c r="S79" s="28">
        <v>14.672222221666667</v>
      </c>
      <c r="T79" s="32" t="s">
        <v>11645</v>
      </c>
      <c r="U79" s="32" t="s">
        <v>11646</v>
      </c>
      <c r="V79" s="28">
        <v>6.2766459767990099</v>
      </c>
      <c r="W79" s="28">
        <v>0</v>
      </c>
      <c r="X79" s="28">
        <v>0</v>
      </c>
      <c r="Y79" s="32" t="s">
        <v>14639</v>
      </c>
      <c r="Z79" s="32" t="s">
        <v>14640</v>
      </c>
      <c r="AA79" s="28">
        <v>1</v>
      </c>
      <c r="AB79" s="28">
        <v>0</v>
      </c>
      <c r="AC79" s="52">
        <v>113.0925</v>
      </c>
      <c r="AD79" s="52">
        <v>125.91119999999999</v>
      </c>
      <c r="AE79" s="32" t="s">
        <v>7832</v>
      </c>
      <c r="AF79" s="28" t="s">
        <v>932</v>
      </c>
      <c r="AG79" t="s">
        <v>7792</v>
      </c>
      <c r="AH79" t="s">
        <v>7792</v>
      </c>
      <c r="AI79" t="s">
        <v>7797</v>
      </c>
      <c r="AJ79">
        <v>0</v>
      </c>
    </row>
    <row r="80" spans="1:36" hidden="1" x14ac:dyDescent="0.3">
      <c r="A80" s="2" t="s">
        <v>11684</v>
      </c>
      <c r="B80" s="2" t="s">
        <v>7760</v>
      </c>
      <c r="C80" s="2" t="s">
        <v>7759</v>
      </c>
      <c r="D80" s="32" t="s">
        <v>7716</v>
      </c>
      <c r="E80" s="32" t="s">
        <v>7789</v>
      </c>
      <c r="F80" s="32" t="s">
        <v>903</v>
      </c>
      <c r="G80" s="32" t="s">
        <v>7755</v>
      </c>
      <c r="H80" s="32" t="s">
        <v>7789</v>
      </c>
      <c r="I80" s="28" t="s">
        <v>8057</v>
      </c>
      <c r="J80">
        <v>70</v>
      </c>
      <c r="K80" s="2" t="s">
        <v>8063</v>
      </c>
      <c r="L80" s="2" t="s">
        <v>11685</v>
      </c>
      <c r="M80">
        <v>1.1960314493626401</v>
      </c>
      <c r="N80" s="2" t="s">
        <v>14691</v>
      </c>
      <c r="O80" s="32" t="s">
        <v>7751</v>
      </c>
      <c r="P80" s="29">
        <v>0.46688657407407408</v>
      </c>
      <c r="Q80" s="29">
        <v>0.47238425925925925</v>
      </c>
      <c r="R80" s="28">
        <v>0</v>
      </c>
      <c r="S80" s="28">
        <v>7.9222222233333337</v>
      </c>
      <c r="T80" s="32" t="s">
        <v>11686</v>
      </c>
      <c r="U80" s="32" t="s">
        <v>11687</v>
      </c>
      <c r="V80" s="28">
        <v>0.84086600809382195</v>
      </c>
      <c r="W80" s="28">
        <v>0</v>
      </c>
      <c r="X80" s="28">
        <v>0</v>
      </c>
      <c r="Y80" s="32" t="s">
        <v>14639</v>
      </c>
      <c r="Z80" s="32" t="s">
        <v>14640</v>
      </c>
      <c r="AA80" s="28">
        <v>1</v>
      </c>
      <c r="AB80" s="28">
        <v>0</v>
      </c>
      <c r="AC80" s="52">
        <v>33.82</v>
      </c>
      <c r="AD80" s="52">
        <v>41.96</v>
      </c>
      <c r="AE80" s="32" t="s">
        <v>7832</v>
      </c>
      <c r="AF80" s="28" t="s">
        <v>932</v>
      </c>
      <c r="AG80" t="s">
        <v>7793</v>
      </c>
      <c r="AH80" t="s">
        <v>7792</v>
      </c>
      <c r="AI80" t="s">
        <v>7797</v>
      </c>
      <c r="AJ80">
        <v>0</v>
      </c>
    </row>
    <row r="81" spans="1:36" hidden="1" x14ac:dyDescent="0.3">
      <c r="A81" s="2" t="s">
        <v>12921</v>
      </c>
      <c r="B81" s="2" t="s">
        <v>12922</v>
      </c>
      <c r="C81" s="2" t="s">
        <v>7728</v>
      </c>
      <c r="D81" s="32" t="s">
        <v>7716</v>
      </c>
      <c r="E81" s="32" t="s">
        <v>7789</v>
      </c>
      <c r="F81" s="32" t="s">
        <v>903</v>
      </c>
      <c r="G81" s="32" t="s">
        <v>7772</v>
      </c>
      <c r="H81" s="32" t="s">
        <v>7789</v>
      </c>
      <c r="I81" s="28" t="s">
        <v>8057</v>
      </c>
      <c r="J81">
        <v>20</v>
      </c>
      <c r="K81" s="2" t="s">
        <v>8053</v>
      </c>
      <c r="L81" s="2" t="s">
        <v>12923</v>
      </c>
      <c r="M81">
        <v>1.0423270445317001</v>
      </c>
      <c r="N81" s="2" t="s">
        <v>14693</v>
      </c>
      <c r="O81" s="32" t="s">
        <v>7774</v>
      </c>
      <c r="P81" s="29">
        <v>0.47311342592592592</v>
      </c>
      <c r="Q81" s="29">
        <v>0.47927083333333331</v>
      </c>
      <c r="R81" s="28">
        <v>0</v>
      </c>
      <c r="S81" s="28">
        <v>8.8666666666666671</v>
      </c>
      <c r="T81" s="32" t="s">
        <v>12924</v>
      </c>
      <c r="U81" s="32" t="s">
        <v>12925</v>
      </c>
      <c r="V81" s="28">
        <v>0.304145043018617</v>
      </c>
      <c r="W81" s="28">
        <v>3</v>
      </c>
      <c r="X81" s="28">
        <v>5.6603773584905703E-2</v>
      </c>
      <c r="Y81" s="32" t="s">
        <v>14639</v>
      </c>
      <c r="Z81" s="32" t="s">
        <v>14640</v>
      </c>
      <c r="AA81" s="28">
        <v>1</v>
      </c>
      <c r="AB81" s="28">
        <v>22</v>
      </c>
      <c r="AC81" s="52">
        <v>36.79</v>
      </c>
      <c r="AD81" s="52">
        <v>36.79</v>
      </c>
      <c r="AE81" s="32" t="s">
        <v>7832</v>
      </c>
      <c r="AF81" s="28" t="s">
        <v>932</v>
      </c>
      <c r="AG81" t="s">
        <v>7793</v>
      </c>
      <c r="AH81" t="s">
        <v>7792</v>
      </c>
      <c r="AI81" t="s">
        <v>7797</v>
      </c>
      <c r="AJ81">
        <v>22</v>
      </c>
    </row>
    <row r="82" spans="1:36" hidden="1" x14ac:dyDescent="0.3">
      <c r="A82" s="2" t="s">
        <v>12907</v>
      </c>
      <c r="B82" s="2" t="s">
        <v>11566</v>
      </c>
      <c r="C82" s="2" t="s">
        <v>7756</v>
      </c>
      <c r="D82" s="32" t="s">
        <v>7716</v>
      </c>
      <c r="E82" s="32" t="s">
        <v>7789</v>
      </c>
      <c r="F82" s="32" t="s">
        <v>903</v>
      </c>
      <c r="G82" s="32" t="s">
        <v>7735</v>
      </c>
      <c r="H82" s="32" t="s">
        <v>11016</v>
      </c>
      <c r="I82" s="28" t="s">
        <v>902</v>
      </c>
      <c r="J82">
        <v>310</v>
      </c>
      <c r="K82" s="2" t="s">
        <v>9526</v>
      </c>
      <c r="L82" s="2" t="s">
        <v>12908</v>
      </c>
      <c r="M82">
        <v>1.8757913783192599</v>
      </c>
      <c r="N82" s="2" t="s">
        <v>14695</v>
      </c>
      <c r="O82" s="32" t="s">
        <v>7722</v>
      </c>
      <c r="P82" s="29">
        <v>0.48056712962962961</v>
      </c>
      <c r="Q82" s="29">
        <v>0.48729166666666668</v>
      </c>
      <c r="R82" s="28">
        <v>0</v>
      </c>
      <c r="S82" s="28">
        <v>9.683574621414877</v>
      </c>
      <c r="T82" s="32" t="s">
        <v>12909</v>
      </c>
      <c r="U82" s="32" t="s">
        <v>12910</v>
      </c>
      <c r="V82" s="28">
        <v>0.40814864079472502</v>
      </c>
      <c r="W82" s="28">
        <v>0</v>
      </c>
      <c r="X82" s="28">
        <v>0</v>
      </c>
      <c r="Y82" s="32" t="s">
        <v>14639</v>
      </c>
      <c r="Z82" s="32" t="s">
        <v>14640</v>
      </c>
      <c r="AA82" s="28">
        <v>1</v>
      </c>
      <c r="AB82" s="28">
        <v>0</v>
      </c>
      <c r="AC82" s="52">
        <v>13.44</v>
      </c>
      <c r="AD82" s="52">
        <v>13.44</v>
      </c>
      <c r="AE82" s="32" t="s">
        <v>7832</v>
      </c>
      <c r="AF82" s="28" t="s">
        <v>932</v>
      </c>
      <c r="AG82" t="s">
        <v>7792</v>
      </c>
      <c r="AH82" t="s">
        <v>7792</v>
      </c>
      <c r="AI82" t="s">
        <v>7797</v>
      </c>
      <c r="AJ82">
        <v>0</v>
      </c>
    </row>
    <row r="83" spans="1:36" hidden="1" x14ac:dyDescent="0.3">
      <c r="A83" s="2" t="s">
        <v>11652</v>
      </c>
      <c r="B83" s="2" t="s">
        <v>11653</v>
      </c>
      <c r="C83" s="2" t="s">
        <v>7728</v>
      </c>
      <c r="D83" s="32" t="s">
        <v>7716</v>
      </c>
      <c r="E83" s="32" t="s">
        <v>7789</v>
      </c>
      <c r="F83" s="32" t="s">
        <v>903</v>
      </c>
      <c r="G83" s="32" t="s">
        <v>7783</v>
      </c>
      <c r="H83" s="32" t="s">
        <v>7789</v>
      </c>
      <c r="I83" s="28" t="s">
        <v>8057</v>
      </c>
      <c r="J83">
        <v>50</v>
      </c>
      <c r="K83" s="2" t="s">
        <v>8060</v>
      </c>
      <c r="L83" s="2" t="s">
        <v>11654</v>
      </c>
      <c r="M83">
        <v>2.2670984659343998</v>
      </c>
      <c r="N83" s="2" t="s">
        <v>14697</v>
      </c>
      <c r="O83" s="32" t="s">
        <v>7774</v>
      </c>
      <c r="P83" s="29">
        <v>0.48887731481481483</v>
      </c>
      <c r="Q83" s="29">
        <v>0.49432870370370369</v>
      </c>
      <c r="R83" s="28">
        <v>0</v>
      </c>
      <c r="S83" s="28">
        <v>7.8500000000000005</v>
      </c>
      <c r="T83" s="32" t="s">
        <v>11655</v>
      </c>
      <c r="U83" s="32" t="s">
        <v>11656</v>
      </c>
      <c r="V83" s="28">
        <v>0.50864916467049404</v>
      </c>
      <c r="W83" s="28">
        <v>3</v>
      </c>
      <c r="X83" s="28">
        <v>5.7692307692307702E-2</v>
      </c>
      <c r="Y83" s="32" t="s">
        <v>14639</v>
      </c>
      <c r="Z83" s="32" t="s">
        <v>14640</v>
      </c>
      <c r="AA83" s="28">
        <v>1</v>
      </c>
      <c r="AB83" s="28">
        <v>33</v>
      </c>
      <c r="AC83" s="52">
        <v>138.00749999999999</v>
      </c>
      <c r="AD83" s="52">
        <v>138.00749999999999</v>
      </c>
      <c r="AE83" s="32" t="s">
        <v>7832</v>
      </c>
      <c r="AF83" s="28" t="s">
        <v>932</v>
      </c>
      <c r="AG83" t="s">
        <v>7793</v>
      </c>
      <c r="AH83" t="s">
        <v>7792</v>
      </c>
      <c r="AI83" t="s">
        <v>7797</v>
      </c>
      <c r="AJ83">
        <v>33</v>
      </c>
    </row>
    <row r="84" spans="1:36" hidden="1" x14ac:dyDescent="0.3">
      <c r="A84" s="2" t="s">
        <v>11692</v>
      </c>
      <c r="B84" s="2" t="s">
        <v>11693</v>
      </c>
      <c r="C84" s="2" t="s">
        <v>7728</v>
      </c>
      <c r="D84" s="32" t="s">
        <v>7716</v>
      </c>
      <c r="E84" s="32" t="s">
        <v>7789</v>
      </c>
      <c r="F84" s="32" t="s">
        <v>903</v>
      </c>
      <c r="G84" s="32" t="s">
        <v>7788</v>
      </c>
      <c r="H84" s="32" t="s">
        <v>7789</v>
      </c>
      <c r="I84" s="28" t="s">
        <v>8057</v>
      </c>
      <c r="J84">
        <v>40</v>
      </c>
      <c r="K84" s="2" t="s">
        <v>8058</v>
      </c>
      <c r="L84" s="2" t="s">
        <v>11694</v>
      </c>
      <c r="M84">
        <v>0.14224499091505999</v>
      </c>
      <c r="N84" s="2" t="s">
        <v>14699</v>
      </c>
      <c r="O84" s="32" t="s">
        <v>7774</v>
      </c>
      <c r="P84" s="29">
        <v>0.49442129629629628</v>
      </c>
      <c r="Q84" s="29">
        <v>0.50479166666666664</v>
      </c>
      <c r="R84" s="28">
        <v>0</v>
      </c>
      <c r="S84" s="28">
        <v>14.927777776666668</v>
      </c>
      <c r="T84" s="32" t="s">
        <v>11695</v>
      </c>
      <c r="U84" s="32" t="s">
        <v>11696</v>
      </c>
      <c r="V84" s="28">
        <v>3.7143518533103999E-2</v>
      </c>
      <c r="W84" s="28">
        <v>0</v>
      </c>
      <c r="X84" s="28">
        <v>0</v>
      </c>
      <c r="Y84" s="32" t="s">
        <v>14639</v>
      </c>
      <c r="Z84" s="32" t="s">
        <v>14640</v>
      </c>
      <c r="AA84" s="28">
        <v>1</v>
      </c>
      <c r="AB84" s="28">
        <v>0</v>
      </c>
      <c r="AC84" s="52">
        <v>54.064999999999998</v>
      </c>
      <c r="AD84" s="52">
        <v>54.064999999999998</v>
      </c>
      <c r="AE84" s="32" t="s">
        <v>7832</v>
      </c>
      <c r="AF84" s="28" t="s">
        <v>932</v>
      </c>
      <c r="AG84" t="s">
        <v>7793</v>
      </c>
      <c r="AH84" t="s">
        <v>7792</v>
      </c>
      <c r="AI84" t="s">
        <v>7797</v>
      </c>
      <c r="AJ84">
        <v>0</v>
      </c>
    </row>
    <row r="85" spans="1:36" hidden="1" x14ac:dyDescent="0.3">
      <c r="A85" s="2" t="s">
        <v>12911</v>
      </c>
      <c r="B85" s="2" t="s">
        <v>12912</v>
      </c>
      <c r="C85" s="2" t="s">
        <v>7728</v>
      </c>
      <c r="D85" s="32" t="s">
        <v>7716</v>
      </c>
      <c r="E85" s="32" t="s">
        <v>7789</v>
      </c>
      <c r="F85" s="32" t="s">
        <v>903</v>
      </c>
      <c r="G85" s="32" t="s">
        <v>7743</v>
      </c>
      <c r="H85" s="32" t="s">
        <v>11016</v>
      </c>
      <c r="I85" s="28" t="s">
        <v>8057</v>
      </c>
      <c r="J85">
        <v>260</v>
      </c>
      <c r="K85" s="2" t="s">
        <v>9440</v>
      </c>
      <c r="L85" s="2" t="s">
        <v>12913</v>
      </c>
      <c r="M85">
        <v>1.94227986223996</v>
      </c>
      <c r="N85" s="2" t="s">
        <v>14701</v>
      </c>
      <c r="O85" s="32" t="s">
        <v>7774</v>
      </c>
      <c r="P85" s="29">
        <v>0.50613425925925926</v>
      </c>
      <c r="Q85" s="29">
        <v>0.51346064814814818</v>
      </c>
      <c r="R85" s="28">
        <v>0</v>
      </c>
      <c r="S85" s="28">
        <v>10.555555555</v>
      </c>
      <c r="T85" s="32" t="s">
        <v>12914</v>
      </c>
      <c r="U85" s="32" t="s">
        <v>12915</v>
      </c>
      <c r="V85" s="28">
        <v>0.40363203117736302</v>
      </c>
      <c r="W85" s="28">
        <v>0</v>
      </c>
      <c r="X85" s="28">
        <v>0</v>
      </c>
      <c r="Y85" s="32" t="s">
        <v>14639</v>
      </c>
      <c r="Z85" s="32" t="s">
        <v>14640</v>
      </c>
      <c r="AA85" s="28">
        <v>1</v>
      </c>
      <c r="AB85" s="28">
        <v>0</v>
      </c>
      <c r="AC85" s="52">
        <v>106.32</v>
      </c>
      <c r="AD85" s="52">
        <v>36.055</v>
      </c>
      <c r="AE85" s="32" t="s">
        <v>7832</v>
      </c>
      <c r="AF85" s="28" t="s">
        <v>932</v>
      </c>
      <c r="AG85" t="s">
        <v>7792</v>
      </c>
      <c r="AH85" t="s">
        <v>7792</v>
      </c>
      <c r="AI85" t="s">
        <v>7797</v>
      </c>
      <c r="AJ85">
        <v>0</v>
      </c>
    </row>
    <row r="86" spans="1:36" hidden="1" x14ac:dyDescent="0.3">
      <c r="A86" s="2" t="s">
        <v>12926</v>
      </c>
      <c r="B86" s="2" t="s">
        <v>7786</v>
      </c>
      <c r="C86" s="2" t="s">
        <v>7733</v>
      </c>
      <c r="D86" s="32" t="s">
        <v>7716</v>
      </c>
      <c r="E86" s="32" t="s">
        <v>7789</v>
      </c>
      <c r="F86" s="32" t="s">
        <v>903</v>
      </c>
      <c r="G86" s="32" t="s">
        <v>7725</v>
      </c>
      <c r="H86" s="32" t="s">
        <v>11016</v>
      </c>
      <c r="I86" s="28" t="s">
        <v>902</v>
      </c>
      <c r="J86">
        <v>315</v>
      </c>
      <c r="K86" s="2" t="s">
        <v>9528</v>
      </c>
      <c r="L86" s="2" t="s">
        <v>12927</v>
      </c>
      <c r="M86">
        <v>0.346230838447809</v>
      </c>
      <c r="N86" s="2" t="s">
        <v>14703</v>
      </c>
      <c r="O86" s="32" t="s">
        <v>7774</v>
      </c>
      <c r="P86" s="29">
        <v>0.51370370370370366</v>
      </c>
      <c r="Q86" s="29">
        <v>0.51791666666666669</v>
      </c>
      <c r="R86" s="28">
        <v>0</v>
      </c>
      <c r="S86" s="28">
        <v>6.0666666666666664</v>
      </c>
      <c r="T86" s="32" t="s">
        <v>12928</v>
      </c>
      <c r="U86" s="32" t="s">
        <v>12929</v>
      </c>
      <c r="V86" s="28">
        <v>0.14132928927388499</v>
      </c>
      <c r="W86" s="28">
        <v>0</v>
      </c>
      <c r="X86" s="28">
        <v>0</v>
      </c>
      <c r="Y86" s="32" t="s">
        <v>14639</v>
      </c>
      <c r="Z86" s="32" t="s">
        <v>14640</v>
      </c>
      <c r="AA86" s="28">
        <v>1</v>
      </c>
      <c r="AB86" s="28">
        <v>0</v>
      </c>
      <c r="AC86" s="52">
        <v>30.21</v>
      </c>
      <c r="AD86" s="52">
        <v>29.31</v>
      </c>
      <c r="AE86" s="32" t="s">
        <v>7832</v>
      </c>
      <c r="AF86" s="28" t="s">
        <v>932</v>
      </c>
      <c r="AG86" t="s">
        <v>7792</v>
      </c>
      <c r="AH86" t="s">
        <v>7792</v>
      </c>
      <c r="AI86" t="s">
        <v>7797</v>
      </c>
      <c r="AJ86">
        <v>0</v>
      </c>
    </row>
    <row r="87" spans="1:36" hidden="1" x14ac:dyDescent="0.3">
      <c r="A87" s="2" t="s">
        <v>12902</v>
      </c>
      <c r="B87" s="2" t="s">
        <v>12903</v>
      </c>
      <c r="C87" s="2" t="s">
        <v>7728</v>
      </c>
      <c r="D87" s="32" t="s">
        <v>7716</v>
      </c>
      <c r="E87" s="32" t="s">
        <v>7789</v>
      </c>
      <c r="F87" s="32" t="s">
        <v>903</v>
      </c>
      <c r="G87" s="32" t="s">
        <v>7809</v>
      </c>
      <c r="H87" s="32" t="s">
        <v>11016</v>
      </c>
      <c r="I87" s="28" t="s">
        <v>8057</v>
      </c>
      <c r="J87">
        <v>280</v>
      </c>
      <c r="K87" s="2" t="s">
        <v>9442</v>
      </c>
      <c r="L87" s="2" t="s">
        <v>12904</v>
      </c>
      <c r="M87">
        <v>1.8136761970818001</v>
      </c>
      <c r="N87" s="2" t="s">
        <v>14705</v>
      </c>
      <c r="O87" s="32" t="s">
        <v>7774</v>
      </c>
      <c r="P87" s="29">
        <v>0.58332175925925922</v>
      </c>
      <c r="Q87" s="29">
        <v>0.58879629629629626</v>
      </c>
      <c r="R87" s="28">
        <v>92.372096085920901</v>
      </c>
      <c r="S87" s="28">
        <v>7.8888888900000005</v>
      </c>
      <c r="T87" s="32" t="s">
        <v>12905</v>
      </c>
      <c r="U87" s="32" t="s">
        <v>12906</v>
      </c>
      <c r="V87" s="28">
        <v>1.27594533023456</v>
      </c>
      <c r="W87" s="28">
        <v>0</v>
      </c>
      <c r="X87" s="28">
        <v>0</v>
      </c>
      <c r="Y87" s="32" t="s">
        <v>14639</v>
      </c>
      <c r="Z87" s="32" t="s">
        <v>14640</v>
      </c>
      <c r="AA87" s="28">
        <v>1</v>
      </c>
      <c r="AB87" s="28">
        <v>0</v>
      </c>
      <c r="AC87" s="52">
        <v>91.006200000000007</v>
      </c>
      <c r="AD87" s="52">
        <v>88.436199999999999</v>
      </c>
      <c r="AE87" s="32" t="s">
        <v>7832</v>
      </c>
      <c r="AF87" s="28" t="s">
        <v>6015</v>
      </c>
      <c r="AG87" t="s">
        <v>7792</v>
      </c>
      <c r="AH87" t="s">
        <v>7792</v>
      </c>
      <c r="AI87" t="s">
        <v>7796</v>
      </c>
      <c r="AJ87">
        <v>0</v>
      </c>
    </row>
    <row r="88" spans="1:36" hidden="1" x14ac:dyDescent="0.3">
      <c r="A88" s="2" t="s">
        <v>11609</v>
      </c>
      <c r="B88" s="2" t="s">
        <v>11610</v>
      </c>
      <c r="C88" s="2" t="s">
        <v>7728</v>
      </c>
      <c r="D88" s="32" t="s">
        <v>7716</v>
      </c>
      <c r="E88" s="32" t="s">
        <v>7789</v>
      </c>
      <c r="F88" s="32" t="s">
        <v>900</v>
      </c>
      <c r="G88" s="32" t="s">
        <v>7731</v>
      </c>
      <c r="H88" s="32" t="s">
        <v>11016</v>
      </c>
      <c r="I88" s="28" t="s">
        <v>8057</v>
      </c>
      <c r="J88">
        <v>10</v>
      </c>
      <c r="K88" s="2" t="s">
        <v>9384</v>
      </c>
      <c r="L88" s="2" t="s">
        <v>11611</v>
      </c>
      <c r="M88">
        <v>44.595276841893799</v>
      </c>
      <c r="N88" s="2" t="s">
        <v>14707</v>
      </c>
      <c r="O88" s="32" t="s">
        <v>7774</v>
      </c>
      <c r="P88" s="29">
        <v>0.33333333333333331</v>
      </c>
      <c r="Q88" s="29">
        <v>0.3472337962962963</v>
      </c>
      <c r="R88" s="28">
        <v>75.404723158106194</v>
      </c>
      <c r="S88" s="28">
        <v>20.016666666666666</v>
      </c>
      <c r="T88" s="32" t="s">
        <v>11612</v>
      </c>
      <c r="U88" s="32" t="s">
        <v>11613</v>
      </c>
      <c r="V88" s="28">
        <v>34.629110213808502</v>
      </c>
      <c r="W88" s="28">
        <v>0</v>
      </c>
      <c r="X88" s="28">
        <v>0</v>
      </c>
      <c r="Y88" s="32" t="s">
        <v>14641</v>
      </c>
      <c r="Z88" s="32" t="s">
        <v>14642</v>
      </c>
      <c r="AA88" s="28">
        <v>1</v>
      </c>
      <c r="AB88" s="28">
        <v>0</v>
      </c>
      <c r="AC88" s="52">
        <v>340.1712</v>
      </c>
      <c r="AD88" s="52">
        <v>338.64249999999998</v>
      </c>
      <c r="AE88" s="32" t="s">
        <v>7832</v>
      </c>
      <c r="AF88" s="28" t="s">
        <v>932</v>
      </c>
      <c r="AG88" t="s">
        <v>7792</v>
      </c>
      <c r="AH88" t="s">
        <v>7792</v>
      </c>
      <c r="AI88" t="s">
        <v>7797</v>
      </c>
      <c r="AJ88">
        <v>0</v>
      </c>
    </row>
    <row r="89" spans="1:36" hidden="1" x14ac:dyDescent="0.3">
      <c r="A89" s="2" t="s">
        <v>11600</v>
      </c>
      <c r="B89" s="2" t="s">
        <v>11601</v>
      </c>
      <c r="C89" s="2" t="s">
        <v>7728</v>
      </c>
      <c r="D89" s="32" t="s">
        <v>7716</v>
      </c>
      <c r="E89" s="32" t="s">
        <v>7789</v>
      </c>
      <c r="F89" s="32" t="s">
        <v>900</v>
      </c>
      <c r="G89" s="32" t="s">
        <v>7733</v>
      </c>
      <c r="H89" s="32" t="s">
        <v>11016</v>
      </c>
      <c r="I89" s="28" t="s">
        <v>8057</v>
      </c>
      <c r="J89">
        <v>15</v>
      </c>
      <c r="K89" s="2" t="s">
        <v>9386</v>
      </c>
      <c r="L89" s="2" t="s">
        <v>11602</v>
      </c>
      <c r="M89">
        <v>5.8185449969023502</v>
      </c>
      <c r="N89" s="2" t="s">
        <v>14709</v>
      </c>
      <c r="O89" s="32" t="s">
        <v>7774</v>
      </c>
      <c r="P89" s="29">
        <v>0.35127314814814814</v>
      </c>
      <c r="Q89" s="29">
        <v>0.35613425925925923</v>
      </c>
      <c r="R89" s="28">
        <v>0</v>
      </c>
      <c r="S89" s="28">
        <v>6.9944444433333333</v>
      </c>
      <c r="T89" s="32" t="s">
        <v>11603</v>
      </c>
      <c r="U89" s="32" t="s">
        <v>11604</v>
      </c>
      <c r="V89" s="28">
        <v>5.3140441358885404</v>
      </c>
      <c r="W89" s="28">
        <v>0</v>
      </c>
      <c r="X89" s="28">
        <v>0</v>
      </c>
      <c r="Y89" s="32" t="s">
        <v>14641</v>
      </c>
      <c r="Z89" s="32" t="s">
        <v>14642</v>
      </c>
      <c r="AA89" s="28">
        <v>1</v>
      </c>
      <c r="AB89" s="28">
        <v>0</v>
      </c>
      <c r="AC89" s="52">
        <v>40.924999999999997</v>
      </c>
      <c r="AD89" s="52">
        <v>0</v>
      </c>
      <c r="AE89" s="32" t="s">
        <v>7832</v>
      </c>
      <c r="AF89" s="28" t="s">
        <v>932</v>
      </c>
      <c r="AG89" t="s">
        <v>7792</v>
      </c>
      <c r="AH89" t="s">
        <v>7792</v>
      </c>
      <c r="AI89" t="s">
        <v>7797</v>
      </c>
      <c r="AJ89">
        <v>0</v>
      </c>
    </row>
    <row r="90" spans="1:36" hidden="1" x14ac:dyDescent="0.3">
      <c r="A90" s="2" t="s">
        <v>11722</v>
      </c>
      <c r="B90" s="2" t="s">
        <v>11723</v>
      </c>
      <c r="C90" s="2" t="s">
        <v>7728</v>
      </c>
      <c r="D90" s="32" t="s">
        <v>7716</v>
      </c>
      <c r="E90" s="32" t="s">
        <v>7789</v>
      </c>
      <c r="F90" s="32" t="s">
        <v>900</v>
      </c>
      <c r="G90" s="32" t="s">
        <v>7722</v>
      </c>
      <c r="H90" s="32" t="s">
        <v>11016</v>
      </c>
      <c r="I90" s="28" t="s">
        <v>8057</v>
      </c>
      <c r="J90">
        <v>200</v>
      </c>
      <c r="K90" s="2" t="s">
        <v>9436</v>
      </c>
      <c r="L90" s="2" t="s">
        <v>11724</v>
      </c>
      <c r="M90">
        <v>9.0576528254896402</v>
      </c>
      <c r="N90" s="2" t="s">
        <v>14711</v>
      </c>
      <c r="O90" s="32" t="s">
        <v>7751</v>
      </c>
      <c r="P90" s="29">
        <v>0.36241898148148149</v>
      </c>
      <c r="Q90" s="29">
        <v>0.36601851851851852</v>
      </c>
      <c r="R90" s="28">
        <v>0</v>
      </c>
      <c r="S90" s="28">
        <v>5.1833333333333336</v>
      </c>
      <c r="T90" s="32" t="s">
        <v>11725</v>
      </c>
      <c r="U90" s="32" t="s">
        <v>11726</v>
      </c>
      <c r="V90" s="28">
        <v>8.3149183870019492</v>
      </c>
      <c r="W90" s="28">
        <v>0</v>
      </c>
      <c r="X90" s="28">
        <v>0</v>
      </c>
      <c r="Y90" s="32" t="s">
        <v>14641</v>
      </c>
      <c r="Z90" s="32" t="s">
        <v>14642</v>
      </c>
      <c r="AA90" s="28">
        <v>1</v>
      </c>
      <c r="AB90" s="28">
        <v>0</v>
      </c>
      <c r="AC90" s="52">
        <v>22.105</v>
      </c>
      <c r="AD90" s="52">
        <v>18.245000000000001</v>
      </c>
      <c r="AE90" s="32" t="s">
        <v>7832</v>
      </c>
      <c r="AF90" s="28" t="s">
        <v>932</v>
      </c>
      <c r="AG90" t="s">
        <v>7792</v>
      </c>
      <c r="AH90" t="s">
        <v>7792</v>
      </c>
      <c r="AI90" t="s">
        <v>7797</v>
      </c>
      <c r="AJ90">
        <v>0</v>
      </c>
    </row>
    <row r="91" spans="1:36" hidden="1" x14ac:dyDescent="0.3">
      <c r="A91" s="2" t="s">
        <v>11753</v>
      </c>
      <c r="B91" s="2" t="s">
        <v>11754</v>
      </c>
      <c r="C91" s="2" t="s">
        <v>7728</v>
      </c>
      <c r="D91" s="32" t="s">
        <v>7716</v>
      </c>
      <c r="E91" s="32" t="s">
        <v>7789</v>
      </c>
      <c r="F91" s="32" t="s">
        <v>900</v>
      </c>
      <c r="G91" s="32" t="s">
        <v>7748</v>
      </c>
      <c r="H91" s="32" t="s">
        <v>7789</v>
      </c>
      <c r="I91" s="28" t="s">
        <v>8057</v>
      </c>
      <c r="J91">
        <v>90</v>
      </c>
      <c r="K91" s="2" t="s">
        <v>8066</v>
      </c>
      <c r="L91" s="2" t="s">
        <v>11755</v>
      </c>
      <c r="M91">
        <v>0.26351673714816598</v>
      </c>
      <c r="N91" s="2" t="s">
        <v>14713</v>
      </c>
      <c r="O91" s="32" t="s">
        <v>7722</v>
      </c>
      <c r="P91" s="29">
        <v>0.3662037037037037</v>
      </c>
      <c r="Q91" s="29">
        <v>0.37292824074074077</v>
      </c>
      <c r="R91" s="28">
        <v>0</v>
      </c>
      <c r="S91" s="28">
        <v>9.683574621414877</v>
      </c>
      <c r="T91" s="32" t="s">
        <v>11756</v>
      </c>
      <c r="U91" s="32" t="s">
        <v>11757</v>
      </c>
      <c r="V91" s="28">
        <v>0.23634296949921699</v>
      </c>
      <c r="W91" s="28">
        <v>0</v>
      </c>
      <c r="X91" s="28">
        <v>0</v>
      </c>
      <c r="Y91" s="32" t="s">
        <v>14641</v>
      </c>
      <c r="Z91" s="32" t="s">
        <v>14642</v>
      </c>
      <c r="AA91" s="28">
        <v>1</v>
      </c>
      <c r="AB91" s="28">
        <v>0</v>
      </c>
      <c r="AC91" s="52">
        <v>8.75</v>
      </c>
      <c r="AD91" s="52">
        <v>8.75</v>
      </c>
      <c r="AE91" s="32" t="s">
        <v>7832</v>
      </c>
      <c r="AF91" s="28" t="s">
        <v>932</v>
      </c>
      <c r="AG91" t="s">
        <v>7793</v>
      </c>
      <c r="AH91" t="s">
        <v>7792</v>
      </c>
      <c r="AI91" t="s">
        <v>7797</v>
      </c>
      <c r="AJ91">
        <v>0</v>
      </c>
    </row>
    <row r="92" spans="1:36" hidden="1" x14ac:dyDescent="0.3">
      <c r="A92" s="2" t="s">
        <v>11508</v>
      </c>
      <c r="B92" s="2" t="s">
        <v>11509</v>
      </c>
      <c r="C92" s="2" t="s">
        <v>7728</v>
      </c>
      <c r="D92" s="32" t="s">
        <v>7716</v>
      </c>
      <c r="E92" s="32" t="s">
        <v>7789</v>
      </c>
      <c r="F92" s="32" t="s">
        <v>900</v>
      </c>
      <c r="G92" s="32" t="s">
        <v>7756</v>
      </c>
      <c r="H92" s="32" t="s">
        <v>11016</v>
      </c>
      <c r="I92" s="28" t="s">
        <v>8057</v>
      </c>
      <c r="J92">
        <v>65</v>
      </c>
      <c r="K92" s="2" t="s">
        <v>9395</v>
      </c>
      <c r="L92" s="2" t="s">
        <v>11510</v>
      </c>
      <c r="M92">
        <v>2.8547003343701398</v>
      </c>
      <c r="N92" s="2" t="s">
        <v>14715</v>
      </c>
      <c r="O92" s="32" t="s">
        <v>7733</v>
      </c>
      <c r="P92" s="29">
        <v>0.37490740740740741</v>
      </c>
      <c r="Q92" s="29">
        <v>0.37718750000000001</v>
      </c>
      <c r="R92" s="28">
        <v>0</v>
      </c>
      <c r="S92" s="28">
        <v>3.2833333333333332</v>
      </c>
      <c r="T92" s="32" t="s">
        <v>11511</v>
      </c>
      <c r="U92" s="32" t="s">
        <v>11512</v>
      </c>
      <c r="V92" s="28">
        <v>1.9324168429228801</v>
      </c>
      <c r="W92" s="28">
        <v>0</v>
      </c>
      <c r="X92" s="28">
        <v>0</v>
      </c>
      <c r="Y92" s="32" t="s">
        <v>14641</v>
      </c>
      <c r="Z92" s="32" t="s">
        <v>14642</v>
      </c>
      <c r="AA92" s="28">
        <v>1</v>
      </c>
      <c r="AB92" s="28">
        <v>0</v>
      </c>
      <c r="AC92" s="52">
        <v>8.8149999999999995</v>
      </c>
      <c r="AD92" s="52">
        <v>8.8149999999999995</v>
      </c>
      <c r="AE92" s="32" t="s">
        <v>7832</v>
      </c>
      <c r="AF92" s="28" t="s">
        <v>932</v>
      </c>
      <c r="AG92" t="s">
        <v>7792</v>
      </c>
      <c r="AH92" t="s">
        <v>7792</v>
      </c>
      <c r="AI92" t="s">
        <v>7797</v>
      </c>
      <c r="AJ92">
        <v>0</v>
      </c>
    </row>
    <row r="93" spans="1:36" hidden="1" x14ac:dyDescent="0.3">
      <c r="A93" s="2" t="s">
        <v>11626</v>
      </c>
      <c r="B93" s="2" t="s">
        <v>11627</v>
      </c>
      <c r="C93" s="2" t="s">
        <v>7728</v>
      </c>
      <c r="D93" s="32" t="s">
        <v>7716</v>
      </c>
      <c r="E93" s="32" t="s">
        <v>7789</v>
      </c>
      <c r="F93" s="32" t="s">
        <v>900</v>
      </c>
      <c r="G93" s="32" t="s">
        <v>7751</v>
      </c>
      <c r="H93" s="32" t="s">
        <v>7789</v>
      </c>
      <c r="I93" s="28" t="s">
        <v>8057</v>
      </c>
      <c r="J93">
        <v>130</v>
      </c>
      <c r="K93" s="2" t="s">
        <v>8076</v>
      </c>
      <c r="L93" s="2" t="s">
        <v>11628</v>
      </c>
      <c r="M93">
        <v>1.22689882665873</v>
      </c>
      <c r="N93" s="2" t="s">
        <v>14717</v>
      </c>
      <c r="O93" s="32" t="s">
        <v>7774</v>
      </c>
      <c r="P93" s="29">
        <v>0.3780324074074074</v>
      </c>
      <c r="Q93" s="29">
        <v>0.40166666666666667</v>
      </c>
      <c r="R93" s="28">
        <v>0</v>
      </c>
      <c r="S93" s="28">
        <v>34.038888890000003</v>
      </c>
      <c r="T93" s="32" t="s">
        <v>11629</v>
      </c>
      <c r="U93" s="32" t="s">
        <v>11630</v>
      </c>
      <c r="V93" s="28">
        <v>1.0165014865644599</v>
      </c>
      <c r="W93" s="28">
        <v>0</v>
      </c>
      <c r="X93" s="28">
        <v>0</v>
      </c>
      <c r="Y93" s="32" t="s">
        <v>14641</v>
      </c>
      <c r="Z93" s="32" t="s">
        <v>14642</v>
      </c>
      <c r="AA93" s="28">
        <v>1</v>
      </c>
      <c r="AB93" s="28">
        <v>24</v>
      </c>
      <c r="AC93" s="52">
        <v>487.83499999999998</v>
      </c>
      <c r="AD93" s="52">
        <v>348.24250000000001</v>
      </c>
      <c r="AE93" s="32" t="s">
        <v>7832</v>
      </c>
      <c r="AF93" s="28" t="s">
        <v>932</v>
      </c>
      <c r="AG93" t="s">
        <v>7793</v>
      </c>
      <c r="AH93" t="s">
        <v>7792</v>
      </c>
      <c r="AI93" t="s">
        <v>7797</v>
      </c>
      <c r="AJ93">
        <v>24</v>
      </c>
    </row>
    <row r="94" spans="1:36" hidden="1" x14ac:dyDescent="0.3">
      <c r="A94" s="2" t="s">
        <v>11591</v>
      </c>
      <c r="B94" s="2" t="s">
        <v>7786</v>
      </c>
      <c r="C94" s="2" t="s">
        <v>7748</v>
      </c>
      <c r="D94" s="32" t="s">
        <v>7716</v>
      </c>
      <c r="E94" s="32" t="s">
        <v>7789</v>
      </c>
      <c r="F94" s="32" t="s">
        <v>900</v>
      </c>
      <c r="G94" s="32" t="s">
        <v>7774</v>
      </c>
      <c r="H94" s="32" t="s">
        <v>11016</v>
      </c>
      <c r="I94" s="28" t="s">
        <v>8057</v>
      </c>
      <c r="J94">
        <v>80</v>
      </c>
      <c r="K94" s="2" t="s">
        <v>9399</v>
      </c>
      <c r="L94" s="2" t="s">
        <v>11592</v>
      </c>
      <c r="M94">
        <v>0.66232743859291099</v>
      </c>
      <c r="N94" s="2" t="s">
        <v>14719</v>
      </c>
      <c r="O94" s="32" t="s">
        <v>7774</v>
      </c>
      <c r="P94" s="29">
        <v>0.40214120370370371</v>
      </c>
      <c r="Q94" s="29">
        <v>0.40843750000000001</v>
      </c>
      <c r="R94" s="28">
        <v>0</v>
      </c>
      <c r="S94" s="28">
        <v>9.0666666666666664</v>
      </c>
      <c r="T94" s="32" t="s">
        <v>11593</v>
      </c>
      <c r="U94" s="32" t="s">
        <v>11594</v>
      </c>
      <c r="V94" s="28">
        <v>0.54875752029079605</v>
      </c>
      <c r="W94" s="28">
        <v>0</v>
      </c>
      <c r="X94" s="28">
        <v>0</v>
      </c>
      <c r="Y94" s="32" t="s">
        <v>14641</v>
      </c>
      <c r="Z94" s="32" t="s">
        <v>14642</v>
      </c>
      <c r="AA94" s="28">
        <v>1</v>
      </c>
      <c r="AB94" s="28">
        <v>0</v>
      </c>
      <c r="AC94" s="52">
        <v>126.46</v>
      </c>
      <c r="AD94" s="52">
        <v>122.79</v>
      </c>
      <c r="AE94" s="32" t="s">
        <v>8315</v>
      </c>
      <c r="AF94" s="28" t="s">
        <v>932</v>
      </c>
      <c r="AG94" t="s">
        <v>7792</v>
      </c>
      <c r="AH94" t="s">
        <v>7792</v>
      </c>
      <c r="AI94" t="s">
        <v>7797</v>
      </c>
      <c r="AJ94">
        <v>0</v>
      </c>
    </row>
    <row r="95" spans="1:36" hidden="1" x14ac:dyDescent="0.3">
      <c r="A95" s="2" t="s">
        <v>11636</v>
      </c>
      <c r="B95" s="2" t="s">
        <v>7786</v>
      </c>
      <c r="C95" s="2" t="s">
        <v>7751</v>
      </c>
      <c r="D95" s="32" t="s">
        <v>7716</v>
      </c>
      <c r="E95" s="32" t="s">
        <v>7789</v>
      </c>
      <c r="F95" s="32" t="s">
        <v>900</v>
      </c>
      <c r="G95" s="32" t="s">
        <v>7764</v>
      </c>
      <c r="H95" s="32" t="s">
        <v>11016</v>
      </c>
      <c r="I95" s="28" t="s">
        <v>8057</v>
      </c>
      <c r="J95">
        <v>90</v>
      </c>
      <c r="K95" s="2" t="s">
        <v>9401</v>
      </c>
      <c r="L95" s="2" t="s">
        <v>11592</v>
      </c>
      <c r="M95">
        <v>0</v>
      </c>
      <c r="N95" s="2" t="s">
        <v>14721</v>
      </c>
      <c r="O95" s="32" t="s">
        <v>7774</v>
      </c>
      <c r="P95" s="29">
        <v>0.40843750000000001</v>
      </c>
      <c r="Q95" s="29">
        <v>0.41237268518518516</v>
      </c>
      <c r="R95" s="28">
        <v>0</v>
      </c>
      <c r="S95" s="28">
        <v>5.6611111100000002</v>
      </c>
      <c r="T95" s="32" t="s">
        <v>11593</v>
      </c>
      <c r="U95" s="32" t="s">
        <v>11594</v>
      </c>
      <c r="W95" s="28">
        <v>0</v>
      </c>
      <c r="X95" s="28">
        <v>0</v>
      </c>
      <c r="Y95" s="32" t="s">
        <v>14641</v>
      </c>
      <c r="Z95" s="32" t="s">
        <v>14642</v>
      </c>
      <c r="AA95" s="28">
        <v>1</v>
      </c>
      <c r="AB95" s="28">
        <v>0</v>
      </c>
      <c r="AC95" s="52">
        <v>9.3800000000000008</v>
      </c>
      <c r="AD95" s="52">
        <v>9.1199999999999992</v>
      </c>
      <c r="AE95" s="32" t="s">
        <v>8315</v>
      </c>
      <c r="AF95" s="28" t="s">
        <v>932</v>
      </c>
      <c r="AG95" t="s">
        <v>7792</v>
      </c>
      <c r="AH95" t="s">
        <v>7792</v>
      </c>
      <c r="AI95" t="s">
        <v>7797</v>
      </c>
      <c r="AJ95">
        <v>0</v>
      </c>
    </row>
    <row r="96" spans="1:36" hidden="1" x14ac:dyDescent="0.3">
      <c r="A96" s="2" t="s">
        <v>11616</v>
      </c>
      <c r="B96" s="2" t="s">
        <v>11617</v>
      </c>
      <c r="C96" s="2" t="s">
        <v>7728</v>
      </c>
      <c r="D96" s="32" t="s">
        <v>7716</v>
      </c>
      <c r="E96" s="32" t="s">
        <v>7789</v>
      </c>
      <c r="F96" s="32" t="s">
        <v>900</v>
      </c>
      <c r="G96" s="32" t="s">
        <v>7773</v>
      </c>
      <c r="H96" s="32" t="s">
        <v>7789</v>
      </c>
      <c r="I96" s="28" t="s">
        <v>8057</v>
      </c>
      <c r="J96">
        <v>310</v>
      </c>
      <c r="K96" s="2" t="s">
        <v>8131</v>
      </c>
      <c r="L96" s="2" t="s">
        <v>11618</v>
      </c>
      <c r="M96">
        <v>2.2837362065911302</v>
      </c>
      <c r="N96" s="2" t="s">
        <v>14723</v>
      </c>
      <c r="O96" s="32" t="s">
        <v>7774</v>
      </c>
      <c r="P96" s="29">
        <v>0.41394675925925928</v>
      </c>
      <c r="Q96" s="29">
        <v>0.41886574074074073</v>
      </c>
      <c r="R96" s="28">
        <v>0</v>
      </c>
      <c r="S96" s="28">
        <v>7.0888888899999998</v>
      </c>
      <c r="T96" s="32" t="s">
        <v>11619</v>
      </c>
      <c r="U96" s="32" t="s">
        <v>11620</v>
      </c>
      <c r="V96" s="28">
        <v>1.4956610065065099</v>
      </c>
      <c r="W96" s="28">
        <v>0</v>
      </c>
      <c r="X96" s="28">
        <v>0</v>
      </c>
      <c r="Y96" s="32" t="s">
        <v>14641</v>
      </c>
      <c r="Z96" s="32" t="s">
        <v>14642</v>
      </c>
      <c r="AA96" s="28">
        <v>1</v>
      </c>
      <c r="AB96" s="28">
        <v>0</v>
      </c>
      <c r="AC96" s="52">
        <v>49.63</v>
      </c>
      <c r="AD96" s="52">
        <v>10.84</v>
      </c>
      <c r="AE96" s="32" t="s">
        <v>7832</v>
      </c>
      <c r="AF96" s="28" t="s">
        <v>932</v>
      </c>
      <c r="AG96" t="s">
        <v>7793</v>
      </c>
      <c r="AH96" t="s">
        <v>7792</v>
      </c>
      <c r="AI96" t="s">
        <v>7797</v>
      </c>
      <c r="AJ96">
        <v>0</v>
      </c>
    </row>
    <row r="97" spans="1:36" hidden="1" x14ac:dyDescent="0.3">
      <c r="A97" s="2" t="s">
        <v>12436</v>
      </c>
      <c r="B97" s="2" t="s">
        <v>12437</v>
      </c>
      <c r="C97" s="2" t="s">
        <v>7728</v>
      </c>
      <c r="D97" s="32" t="s">
        <v>7716</v>
      </c>
      <c r="E97" s="32" t="s">
        <v>7789</v>
      </c>
      <c r="F97" s="32" t="s">
        <v>900</v>
      </c>
      <c r="G97" s="32" t="s">
        <v>7759</v>
      </c>
      <c r="H97" s="32" t="s">
        <v>11016</v>
      </c>
      <c r="I97" s="28" t="s">
        <v>8057</v>
      </c>
      <c r="J97">
        <v>190</v>
      </c>
      <c r="K97" s="2" t="s">
        <v>9434</v>
      </c>
      <c r="L97" s="2" t="s">
        <v>12438</v>
      </c>
      <c r="M97">
        <v>0.67990203760564305</v>
      </c>
      <c r="N97" s="2" t="s">
        <v>14725</v>
      </c>
      <c r="O97" s="32" t="s">
        <v>7774</v>
      </c>
      <c r="P97" s="29">
        <v>0.41934027777777777</v>
      </c>
      <c r="Q97" s="29">
        <v>0.43091435185185184</v>
      </c>
      <c r="R97" s="28">
        <v>0</v>
      </c>
      <c r="S97" s="28">
        <v>16.666666666666668</v>
      </c>
      <c r="T97" s="32" t="s">
        <v>12439</v>
      </c>
      <c r="U97" s="32" t="s">
        <v>12440</v>
      </c>
      <c r="V97" s="28">
        <v>0.379677991999883</v>
      </c>
      <c r="W97" s="28">
        <v>0</v>
      </c>
      <c r="X97" s="28">
        <v>0</v>
      </c>
      <c r="Y97" s="32" t="s">
        <v>14641</v>
      </c>
      <c r="Z97" s="32" t="s">
        <v>14642</v>
      </c>
      <c r="AA97" s="28">
        <v>1</v>
      </c>
      <c r="AB97" s="28">
        <v>0</v>
      </c>
      <c r="AC97" s="52">
        <v>159.7825</v>
      </c>
      <c r="AD97" s="52">
        <v>126.44119999999999</v>
      </c>
      <c r="AE97" s="32" t="s">
        <v>7832</v>
      </c>
      <c r="AF97" s="28" t="s">
        <v>932</v>
      </c>
      <c r="AG97" t="s">
        <v>7792</v>
      </c>
      <c r="AH97" t="s">
        <v>7792</v>
      </c>
      <c r="AI97" t="s">
        <v>7797</v>
      </c>
      <c r="AJ97">
        <v>0</v>
      </c>
    </row>
    <row r="98" spans="1:36" hidden="1" x14ac:dyDescent="0.3">
      <c r="A98" s="2" t="s">
        <v>13057</v>
      </c>
      <c r="B98" s="2" t="s">
        <v>13058</v>
      </c>
      <c r="C98" s="2" t="s">
        <v>7728</v>
      </c>
      <c r="D98" s="32" t="s">
        <v>7716</v>
      </c>
      <c r="E98" s="32" t="s">
        <v>7789</v>
      </c>
      <c r="F98" s="32" t="s">
        <v>900</v>
      </c>
      <c r="G98" s="32" t="s">
        <v>7758</v>
      </c>
      <c r="H98" s="32" t="s">
        <v>11016</v>
      </c>
      <c r="I98" s="28" t="s">
        <v>8057</v>
      </c>
      <c r="J98">
        <v>180</v>
      </c>
      <c r="K98" s="2" t="s">
        <v>9431</v>
      </c>
      <c r="L98" s="2" t="s">
        <v>13059</v>
      </c>
      <c r="M98">
        <v>0.25006368942558799</v>
      </c>
      <c r="N98" s="2" t="s">
        <v>14727</v>
      </c>
      <c r="O98" s="32" t="s">
        <v>7774</v>
      </c>
      <c r="P98" s="29">
        <v>0.43108796296296298</v>
      </c>
      <c r="Q98" s="29">
        <v>0.43814814814814818</v>
      </c>
      <c r="R98" s="28">
        <v>0</v>
      </c>
      <c r="S98" s="28">
        <v>10.172222221666667</v>
      </c>
      <c r="T98" s="32" t="s">
        <v>13060</v>
      </c>
      <c r="U98" s="32" t="s">
        <v>13061</v>
      </c>
      <c r="V98" s="28">
        <v>0.120405892756888</v>
      </c>
      <c r="W98" s="28">
        <v>0</v>
      </c>
      <c r="X98" s="28">
        <v>0</v>
      </c>
      <c r="Y98" s="32" t="s">
        <v>14641</v>
      </c>
      <c r="Z98" s="32" t="s">
        <v>14642</v>
      </c>
      <c r="AA98" s="28">
        <v>1</v>
      </c>
      <c r="AB98" s="28">
        <v>0</v>
      </c>
      <c r="AC98" s="52">
        <v>61.323700000000002</v>
      </c>
      <c r="AD98" s="52">
        <v>22.0275</v>
      </c>
      <c r="AE98" s="32" t="s">
        <v>7832</v>
      </c>
      <c r="AF98" s="28" t="s">
        <v>6014</v>
      </c>
      <c r="AG98" t="s">
        <v>7792</v>
      </c>
      <c r="AH98" t="s">
        <v>7792</v>
      </c>
      <c r="AI98" t="s">
        <v>7796</v>
      </c>
      <c r="AJ98">
        <v>0</v>
      </c>
    </row>
    <row r="99" spans="1:36" hidden="1" x14ac:dyDescent="0.3">
      <c r="A99" s="2" t="s">
        <v>14239</v>
      </c>
      <c r="B99" s="2" t="s">
        <v>14240</v>
      </c>
      <c r="C99" s="2" t="s">
        <v>7728</v>
      </c>
      <c r="D99" s="32" t="s">
        <v>7716</v>
      </c>
      <c r="E99" s="32" t="s">
        <v>7789</v>
      </c>
      <c r="F99" s="32" t="s">
        <v>900</v>
      </c>
      <c r="G99" s="32" t="s">
        <v>7768</v>
      </c>
      <c r="H99" s="32" t="s">
        <v>7789</v>
      </c>
      <c r="I99" s="28" t="s">
        <v>8057</v>
      </c>
      <c r="J99">
        <v>140</v>
      </c>
      <c r="K99" s="2" t="s">
        <v>8083</v>
      </c>
      <c r="L99" s="2" t="s">
        <v>14241</v>
      </c>
      <c r="M99">
        <v>5.3331753239035599E-2</v>
      </c>
      <c r="N99" s="2" t="s">
        <v>14729</v>
      </c>
      <c r="O99" s="32" t="s">
        <v>7756</v>
      </c>
      <c r="P99" s="29">
        <v>0.43819444444444444</v>
      </c>
      <c r="Q99" s="29">
        <v>0.4418287037037037</v>
      </c>
      <c r="R99" s="28">
        <v>0</v>
      </c>
      <c r="S99" s="28">
        <v>5.2333333333333334</v>
      </c>
      <c r="T99" s="32" t="s">
        <v>14242</v>
      </c>
      <c r="U99" s="32" t="s">
        <v>14243</v>
      </c>
      <c r="V99" s="28">
        <v>2.7654329103524999E-2</v>
      </c>
      <c r="W99" s="28">
        <v>0</v>
      </c>
      <c r="X99" s="28">
        <v>0</v>
      </c>
      <c r="Y99" s="32" t="s">
        <v>14641</v>
      </c>
      <c r="Z99" s="32" t="s">
        <v>14642</v>
      </c>
      <c r="AA99" s="28">
        <v>1</v>
      </c>
      <c r="AB99" s="28">
        <v>0</v>
      </c>
      <c r="AC99" s="52">
        <v>17.895</v>
      </c>
      <c r="AD99" s="52">
        <v>18.526199999999999</v>
      </c>
      <c r="AE99" s="32" t="s">
        <v>7832</v>
      </c>
      <c r="AF99" s="28" t="s">
        <v>932</v>
      </c>
      <c r="AG99" t="s">
        <v>7793</v>
      </c>
      <c r="AH99" t="s">
        <v>7792</v>
      </c>
      <c r="AI99" t="s">
        <v>7797</v>
      </c>
      <c r="AJ99">
        <v>0</v>
      </c>
    </row>
    <row r="100" spans="1:36" hidden="1" x14ac:dyDescent="0.3">
      <c r="A100" s="2" t="s">
        <v>11518</v>
      </c>
      <c r="B100" s="2" t="s">
        <v>7741</v>
      </c>
      <c r="C100" s="2" t="s">
        <v>11421</v>
      </c>
      <c r="D100" s="32" t="s">
        <v>7716</v>
      </c>
      <c r="E100" s="32" t="s">
        <v>7789</v>
      </c>
      <c r="F100" s="32" t="s">
        <v>900</v>
      </c>
      <c r="G100" s="32" t="s">
        <v>7723</v>
      </c>
      <c r="H100" s="32" t="s">
        <v>11016</v>
      </c>
      <c r="I100" s="28" t="s">
        <v>8057</v>
      </c>
      <c r="J100">
        <v>168</v>
      </c>
      <c r="K100" s="2" t="s">
        <v>9425</v>
      </c>
      <c r="L100" s="2" t="s">
        <v>11519</v>
      </c>
      <c r="M100">
        <v>0.429968437179923</v>
      </c>
      <c r="N100" s="2" t="s">
        <v>14731</v>
      </c>
      <c r="O100" s="32" t="s">
        <v>7774</v>
      </c>
      <c r="P100" s="29">
        <v>0.44212962962962965</v>
      </c>
      <c r="Q100" s="29">
        <v>0.45177083333333334</v>
      </c>
      <c r="R100" s="28">
        <v>0</v>
      </c>
      <c r="S100" s="28">
        <v>13.877777778333334</v>
      </c>
      <c r="T100" s="32" t="s">
        <v>11520</v>
      </c>
      <c r="U100" s="32" t="s">
        <v>11521</v>
      </c>
      <c r="V100" s="28">
        <v>0.25589766121726099</v>
      </c>
      <c r="W100" s="28">
        <v>10</v>
      </c>
      <c r="X100" s="28">
        <v>0.19230769230769201</v>
      </c>
      <c r="Y100" s="32" t="s">
        <v>14641</v>
      </c>
      <c r="Z100" s="32" t="s">
        <v>14642</v>
      </c>
      <c r="AA100" s="28">
        <v>1</v>
      </c>
      <c r="AB100" s="28">
        <v>35</v>
      </c>
      <c r="AC100" s="52">
        <v>32.83</v>
      </c>
      <c r="AD100" s="52">
        <v>64.069999999999993</v>
      </c>
      <c r="AE100" s="32" t="s">
        <v>7832</v>
      </c>
      <c r="AF100" s="28" t="s">
        <v>932</v>
      </c>
      <c r="AG100" t="s">
        <v>7792</v>
      </c>
      <c r="AH100" t="s">
        <v>7792</v>
      </c>
      <c r="AI100" t="s">
        <v>7797</v>
      </c>
      <c r="AJ100">
        <v>35</v>
      </c>
    </row>
    <row r="101" spans="1:36" hidden="1" x14ac:dyDescent="0.3">
      <c r="A101" s="2" t="s">
        <v>11469</v>
      </c>
      <c r="B101" s="2" t="s">
        <v>11470</v>
      </c>
      <c r="C101" s="2" t="s">
        <v>7728</v>
      </c>
      <c r="D101" s="32" t="s">
        <v>7716</v>
      </c>
      <c r="E101" s="32" t="s">
        <v>7789</v>
      </c>
      <c r="F101" s="32" t="s">
        <v>900</v>
      </c>
      <c r="G101" s="32" t="s">
        <v>7762</v>
      </c>
      <c r="H101" s="32" t="s">
        <v>11016</v>
      </c>
      <c r="I101" s="28" t="s">
        <v>8057</v>
      </c>
      <c r="J101">
        <v>170</v>
      </c>
      <c r="K101" s="2" t="s">
        <v>9427</v>
      </c>
      <c r="L101" s="2" t="s">
        <v>11471</v>
      </c>
      <c r="M101">
        <v>0.27980702184140699</v>
      </c>
      <c r="N101" s="2" t="s">
        <v>14733</v>
      </c>
      <c r="O101" s="32" t="s">
        <v>7756</v>
      </c>
      <c r="P101" s="29">
        <v>0.45195601851851852</v>
      </c>
      <c r="Q101" s="29">
        <v>0.45659722222222221</v>
      </c>
      <c r="R101" s="28">
        <v>0</v>
      </c>
      <c r="S101" s="28">
        <v>6.6833333333333336</v>
      </c>
      <c r="T101" s="32" t="s">
        <v>11472</v>
      </c>
      <c r="U101" s="32" t="s">
        <v>11473</v>
      </c>
      <c r="V101" s="28">
        <v>0.18473706218684699</v>
      </c>
      <c r="W101" s="28">
        <v>0</v>
      </c>
      <c r="X101" s="28">
        <v>0</v>
      </c>
      <c r="Y101" s="32" t="s">
        <v>14641</v>
      </c>
      <c r="Z101" s="32" t="s">
        <v>14642</v>
      </c>
      <c r="AA101" s="28">
        <v>1</v>
      </c>
      <c r="AB101" s="28">
        <v>0</v>
      </c>
      <c r="AC101" s="52">
        <v>33.641199999999998</v>
      </c>
      <c r="AD101" s="52">
        <v>28.254999999999999</v>
      </c>
      <c r="AE101" s="32" t="s">
        <v>7832</v>
      </c>
      <c r="AF101" s="28" t="s">
        <v>932</v>
      </c>
      <c r="AG101" t="s">
        <v>7792</v>
      </c>
      <c r="AH101" t="s">
        <v>7792</v>
      </c>
      <c r="AI101" t="s">
        <v>7797</v>
      </c>
      <c r="AJ101">
        <v>0</v>
      </c>
    </row>
    <row r="102" spans="1:36" hidden="1" x14ac:dyDescent="0.3">
      <c r="A102" s="2" t="s">
        <v>11479</v>
      </c>
      <c r="B102" s="2" t="s">
        <v>11480</v>
      </c>
      <c r="C102" s="2" t="s">
        <v>7728</v>
      </c>
      <c r="D102" s="32" t="s">
        <v>7716</v>
      </c>
      <c r="E102" s="32" t="s">
        <v>7789</v>
      </c>
      <c r="F102" s="32" t="s">
        <v>900</v>
      </c>
      <c r="G102" s="32" t="s">
        <v>7763</v>
      </c>
      <c r="H102" s="32" t="s">
        <v>11016</v>
      </c>
      <c r="I102" s="28" t="s">
        <v>8057</v>
      </c>
      <c r="J102">
        <v>135</v>
      </c>
      <c r="K102" s="2" t="s">
        <v>9414</v>
      </c>
      <c r="L102" s="2" t="s">
        <v>11481</v>
      </c>
      <c r="M102">
        <v>0.26386846974492101</v>
      </c>
      <c r="N102" s="2" t="s">
        <v>14735</v>
      </c>
      <c r="O102" s="32" t="s">
        <v>7748</v>
      </c>
      <c r="P102" s="29">
        <v>0.45678240740740739</v>
      </c>
      <c r="Q102" s="29">
        <v>0.46179398148148149</v>
      </c>
      <c r="R102" s="28">
        <v>0</v>
      </c>
      <c r="S102" s="28">
        <v>7.2166666666666668</v>
      </c>
      <c r="T102" s="32" t="s">
        <v>11482</v>
      </c>
      <c r="U102" s="32" t="s">
        <v>11483</v>
      </c>
      <c r="V102" s="28">
        <v>0.130099078629452</v>
      </c>
      <c r="W102" s="28">
        <v>0</v>
      </c>
      <c r="X102" s="28">
        <v>0</v>
      </c>
      <c r="Y102" s="32" t="s">
        <v>14641</v>
      </c>
      <c r="Z102" s="32" t="s">
        <v>14642</v>
      </c>
      <c r="AA102" s="28">
        <v>1</v>
      </c>
      <c r="AB102" s="28">
        <v>0</v>
      </c>
      <c r="AC102" s="52">
        <v>16.2925</v>
      </c>
      <c r="AD102" s="52">
        <v>15.975</v>
      </c>
      <c r="AE102" s="32" t="s">
        <v>7832</v>
      </c>
      <c r="AF102" s="28" t="s">
        <v>932</v>
      </c>
      <c r="AG102" t="s">
        <v>7792</v>
      </c>
      <c r="AH102" t="s">
        <v>7792</v>
      </c>
      <c r="AI102" t="s">
        <v>7797</v>
      </c>
      <c r="AJ102">
        <v>0</v>
      </c>
    </row>
    <row r="103" spans="1:36" hidden="1" x14ac:dyDescent="0.3">
      <c r="A103" s="2" t="s">
        <v>11488</v>
      </c>
      <c r="B103" s="2" t="s">
        <v>11489</v>
      </c>
      <c r="C103" s="2" t="s">
        <v>7733</v>
      </c>
      <c r="D103" s="32" t="s">
        <v>7716</v>
      </c>
      <c r="E103" s="32" t="s">
        <v>7789</v>
      </c>
      <c r="F103" s="32" t="s">
        <v>900</v>
      </c>
      <c r="G103" s="32" t="s">
        <v>7754</v>
      </c>
      <c r="H103" s="32" t="s">
        <v>11016</v>
      </c>
      <c r="I103" s="28" t="s">
        <v>8057</v>
      </c>
      <c r="J103">
        <v>102</v>
      </c>
      <c r="K103" s="2" t="s">
        <v>9404</v>
      </c>
      <c r="L103" s="2" t="s">
        <v>11490</v>
      </c>
      <c r="M103">
        <v>2.5768466293811798E-3</v>
      </c>
      <c r="N103" s="2" t="s">
        <v>14737</v>
      </c>
      <c r="O103" s="32" t="s">
        <v>7751</v>
      </c>
      <c r="P103" s="29">
        <v>0.46179398148148149</v>
      </c>
      <c r="Q103" s="29">
        <v>0.46567129629629628</v>
      </c>
      <c r="R103" s="28">
        <v>0</v>
      </c>
      <c r="S103" s="28">
        <v>5.583333333333333</v>
      </c>
      <c r="T103" s="32" t="s">
        <v>11491</v>
      </c>
      <c r="U103" s="32" t="s">
        <v>11492</v>
      </c>
      <c r="V103" s="28">
        <v>1.33587369657534E-3</v>
      </c>
      <c r="W103" s="28">
        <v>0</v>
      </c>
      <c r="X103" s="28">
        <v>0</v>
      </c>
      <c r="Y103" s="32" t="s">
        <v>14641</v>
      </c>
      <c r="Z103" s="32" t="s">
        <v>14642</v>
      </c>
      <c r="AA103" s="28">
        <v>1</v>
      </c>
      <c r="AB103" s="28">
        <v>0</v>
      </c>
      <c r="AC103" s="52">
        <v>21.71</v>
      </c>
      <c r="AD103" s="52">
        <v>21.81</v>
      </c>
      <c r="AE103" s="32" t="s">
        <v>7832</v>
      </c>
      <c r="AF103" s="28" t="s">
        <v>932</v>
      </c>
      <c r="AG103" t="s">
        <v>7792</v>
      </c>
      <c r="AH103" t="s">
        <v>7792</v>
      </c>
      <c r="AI103" t="s">
        <v>7797</v>
      </c>
      <c r="AJ103">
        <v>0</v>
      </c>
    </row>
    <row r="104" spans="1:36" hidden="1" x14ac:dyDescent="0.3">
      <c r="A104" s="2" t="s">
        <v>14249</v>
      </c>
      <c r="B104" s="2" t="s">
        <v>14250</v>
      </c>
      <c r="C104" s="2" t="s">
        <v>7728</v>
      </c>
      <c r="D104" s="32" t="s">
        <v>7716</v>
      </c>
      <c r="E104" s="32" t="s">
        <v>7789</v>
      </c>
      <c r="F104" s="32" t="s">
        <v>900</v>
      </c>
      <c r="G104" s="32" t="s">
        <v>7755</v>
      </c>
      <c r="H104" s="32" t="s">
        <v>7789</v>
      </c>
      <c r="I104" s="28" t="s">
        <v>8057</v>
      </c>
      <c r="J104">
        <v>210</v>
      </c>
      <c r="K104" s="2" t="s">
        <v>8093</v>
      </c>
      <c r="L104" s="2" t="s">
        <v>14251</v>
      </c>
      <c r="M104">
        <v>1.6822028234601001</v>
      </c>
      <c r="N104" s="2" t="s">
        <v>14739</v>
      </c>
      <c r="O104" s="32" t="s">
        <v>7731</v>
      </c>
      <c r="P104" s="29">
        <v>0.46684027777777776</v>
      </c>
      <c r="Q104" s="29">
        <v>0.47105324074074073</v>
      </c>
      <c r="R104" s="28">
        <v>0</v>
      </c>
      <c r="S104" s="28">
        <v>6.0666666666666664</v>
      </c>
      <c r="T104" s="32" t="s">
        <v>14252</v>
      </c>
      <c r="U104" s="32" t="s">
        <v>14253</v>
      </c>
      <c r="V104" s="28">
        <v>0.66036542791465702</v>
      </c>
      <c r="W104" s="28">
        <v>0</v>
      </c>
      <c r="X104" s="28">
        <v>0</v>
      </c>
      <c r="Y104" s="32" t="s">
        <v>14641</v>
      </c>
      <c r="Z104" s="32" t="s">
        <v>14642</v>
      </c>
      <c r="AA104" s="28">
        <v>1</v>
      </c>
      <c r="AB104" s="28">
        <v>0</v>
      </c>
      <c r="AC104" s="52">
        <v>16.046199999999999</v>
      </c>
      <c r="AD104" s="52">
        <v>9.07</v>
      </c>
      <c r="AE104" s="32" t="s">
        <v>7832</v>
      </c>
      <c r="AF104" s="28" t="s">
        <v>932</v>
      </c>
      <c r="AG104" t="s">
        <v>7793</v>
      </c>
      <c r="AH104" t="s">
        <v>7792</v>
      </c>
      <c r="AI104" t="s">
        <v>7797</v>
      </c>
      <c r="AJ104">
        <v>0</v>
      </c>
    </row>
    <row r="105" spans="1:36" hidden="1" x14ac:dyDescent="0.3">
      <c r="A105" s="2" t="s">
        <v>11537</v>
      </c>
      <c r="B105" s="2" t="s">
        <v>11538</v>
      </c>
      <c r="C105" s="2" t="s">
        <v>7728</v>
      </c>
      <c r="D105" s="32" t="s">
        <v>7716</v>
      </c>
      <c r="E105" s="32" t="s">
        <v>7789</v>
      </c>
      <c r="F105" s="32" t="s">
        <v>900</v>
      </c>
      <c r="G105" s="32" t="s">
        <v>7772</v>
      </c>
      <c r="H105" s="32" t="s">
        <v>11016</v>
      </c>
      <c r="I105" s="28" t="s">
        <v>8057</v>
      </c>
      <c r="J105">
        <v>133</v>
      </c>
      <c r="K105" s="2" t="s">
        <v>9412</v>
      </c>
      <c r="L105" s="2" t="s">
        <v>11539</v>
      </c>
      <c r="M105">
        <v>0.45906807295978103</v>
      </c>
      <c r="N105" s="2" t="s">
        <v>14741</v>
      </c>
      <c r="O105" s="32" t="s">
        <v>7751</v>
      </c>
      <c r="P105" s="29">
        <v>0.47137731481481482</v>
      </c>
      <c r="Q105" s="29">
        <v>0.47616898148148146</v>
      </c>
      <c r="R105" s="28">
        <v>0</v>
      </c>
      <c r="S105" s="28">
        <v>6.8916666666666666</v>
      </c>
      <c r="T105" s="32" t="s">
        <v>11540</v>
      </c>
      <c r="U105" s="32" t="s">
        <v>11541</v>
      </c>
      <c r="V105" s="28">
        <v>7.7334806020117206E-2</v>
      </c>
      <c r="W105" s="28">
        <v>0</v>
      </c>
      <c r="X105" s="28">
        <v>0</v>
      </c>
      <c r="Y105" s="32" t="s">
        <v>14641</v>
      </c>
      <c r="Z105" s="32" t="s">
        <v>14642</v>
      </c>
      <c r="AA105" s="28">
        <v>1</v>
      </c>
      <c r="AB105" s="28">
        <v>0</v>
      </c>
      <c r="AC105" s="52">
        <v>24.945</v>
      </c>
      <c r="AD105" s="52">
        <v>24.945</v>
      </c>
      <c r="AE105" s="32" t="s">
        <v>7832</v>
      </c>
      <c r="AF105" s="28" t="s">
        <v>932</v>
      </c>
      <c r="AG105" t="s">
        <v>7792</v>
      </c>
      <c r="AH105" t="s">
        <v>7792</v>
      </c>
      <c r="AI105" t="s">
        <v>7797</v>
      </c>
      <c r="AJ105">
        <v>0</v>
      </c>
    </row>
    <row r="106" spans="1:36" hidden="1" x14ac:dyDescent="0.3">
      <c r="A106" s="2" t="s">
        <v>11556</v>
      </c>
      <c r="B106" s="2" t="s">
        <v>11557</v>
      </c>
      <c r="C106" s="2" t="s">
        <v>7728</v>
      </c>
      <c r="D106" s="32" t="s">
        <v>7716</v>
      </c>
      <c r="E106" s="32" t="s">
        <v>7789</v>
      </c>
      <c r="F106" s="32" t="s">
        <v>900</v>
      </c>
      <c r="G106" s="32" t="s">
        <v>7735</v>
      </c>
      <c r="H106" s="32" t="s">
        <v>7789</v>
      </c>
      <c r="I106" s="28" t="s">
        <v>8057</v>
      </c>
      <c r="J106">
        <v>307</v>
      </c>
      <c r="K106" s="2" t="s">
        <v>8129</v>
      </c>
      <c r="L106" s="2" t="s">
        <v>11558</v>
      </c>
      <c r="M106">
        <v>1.4254513066262</v>
      </c>
      <c r="N106" s="2" t="s">
        <v>14743</v>
      </c>
      <c r="O106" s="32" t="s">
        <v>7751</v>
      </c>
      <c r="P106" s="29">
        <v>0.47715277777777776</v>
      </c>
      <c r="Q106" s="29">
        <v>0.48196759259259259</v>
      </c>
      <c r="R106" s="28">
        <v>0</v>
      </c>
      <c r="S106" s="28">
        <v>6.9249999999999998</v>
      </c>
      <c r="T106" s="32" t="s">
        <v>11559</v>
      </c>
      <c r="U106" s="32" t="s">
        <v>11560</v>
      </c>
      <c r="V106" s="28">
        <v>0.57443527586923904</v>
      </c>
      <c r="W106" s="28">
        <v>0</v>
      </c>
      <c r="X106" s="28">
        <v>0</v>
      </c>
      <c r="Y106" s="32" t="s">
        <v>14641</v>
      </c>
      <c r="Z106" s="32" t="s">
        <v>14642</v>
      </c>
      <c r="AA106" s="28">
        <v>1</v>
      </c>
      <c r="AB106" s="28">
        <v>0</v>
      </c>
      <c r="AC106" s="52">
        <v>23.86</v>
      </c>
      <c r="AD106" s="52">
        <v>5.8475000000000001</v>
      </c>
      <c r="AE106" s="32" t="s">
        <v>7832</v>
      </c>
      <c r="AF106" s="28" t="s">
        <v>932</v>
      </c>
      <c r="AG106" t="s">
        <v>7793</v>
      </c>
      <c r="AH106" t="s">
        <v>7792</v>
      </c>
      <c r="AI106" t="s">
        <v>7797</v>
      </c>
      <c r="AJ106">
        <v>0</v>
      </c>
    </row>
    <row r="107" spans="1:36" hidden="1" x14ac:dyDescent="0.3">
      <c r="A107" s="2" t="s">
        <v>11702</v>
      </c>
      <c r="B107" s="2" t="s">
        <v>11703</v>
      </c>
      <c r="C107" s="2" t="s">
        <v>7728</v>
      </c>
      <c r="D107" s="32" t="s">
        <v>7716</v>
      </c>
      <c r="E107" s="32" t="s">
        <v>7789</v>
      </c>
      <c r="F107" s="32" t="s">
        <v>900</v>
      </c>
      <c r="G107" s="32" t="s">
        <v>7783</v>
      </c>
      <c r="H107" s="32" t="s">
        <v>7789</v>
      </c>
      <c r="I107" s="28" t="s">
        <v>8057</v>
      </c>
      <c r="J107">
        <v>306</v>
      </c>
      <c r="K107" s="2" t="s">
        <v>8127</v>
      </c>
      <c r="L107" s="2" t="s">
        <v>11704</v>
      </c>
      <c r="M107">
        <v>0.25368591211736202</v>
      </c>
      <c r="N107" s="2" t="s">
        <v>14745</v>
      </c>
      <c r="O107" s="32" t="s">
        <v>7751</v>
      </c>
      <c r="P107" s="29">
        <v>0.48212962962962963</v>
      </c>
      <c r="Q107" s="29">
        <v>0.48443287037037036</v>
      </c>
      <c r="R107" s="28">
        <v>0</v>
      </c>
      <c r="S107" s="28">
        <v>3.3166666666666669</v>
      </c>
      <c r="T107" s="32" t="s">
        <v>11705</v>
      </c>
      <c r="U107" s="32" t="s">
        <v>11706</v>
      </c>
      <c r="V107" s="28">
        <v>7.8008945221618303E-2</v>
      </c>
      <c r="W107" s="28">
        <v>0</v>
      </c>
      <c r="X107" s="28">
        <v>0</v>
      </c>
      <c r="Y107" s="32" t="s">
        <v>14641</v>
      </c>
      <c r="Z107" s="32" t="s">
        <v>14642</v>
      </c>
      <c r="AA107" s="28">
        <v>1</v>
      </c>
      <c r="AB107" s="28">
        <v>0</v>
      </c>
      <c r="AC107" s="52">
        <v>21.317499999999999</v>
      </c>
      <c r="AD107" s="52">
        <v>4.7625000000000002</v>
      </c>
      <c r="AE107" s="32" t="s">
        <v>7832</v>
      </c>
      <c r="AF107" s="28" t="s">
        <v>932</v>
      </c>
      <c r="AG107" t="s">
        <v>7793</v>
      </c>
      <c r="AH107" t="s">
        <v>7792</v>
      </c>
      <c r="AI107" t="s">
        <v>7797</v>
      </c>
      <c r="AJ107">
        <v>0</v>
      </c>
    </row>
    <row r="108" spans="1:36" hidden="1" x14ac:dyDescent="0.3">
      <c r="A108" s="2" t="s">
        <v>11923</v>
      </c>
      <c r="B108" s="2" t="s">
        <v>11924</v>
      </c>
      <c r="C108" s="2" t="s">
        <v>7728</v>
      </c>
      <c r="D108" s="32" t="s">
        <v>7716</v>
      </c>
      <c r="E108" s="32" t="s">
        <v>7789</v>
      </c>
      <c r="F108" s="32" t="s">
        <v>900</v>
      </c>
      <c r="G108" s="32" t="s">
        <v>7788</v>
      </c>
      <c r="H108" s="32" t="s">
        <v>7789</v>
      </c>
      <c r="I108" s="28" t="s">
        <v>8057</v>
      </c>
      <c r="J108">
        <v>150</v>
      </c>
      <c r="K108" s="2" t="s">
        <v>8091</v>
      </c>
      <c r="L108" s="2" t="s">
        <v>11925</v>
      </c>
      <c r="M108">
        <v>3.0835664160549601</v>
      </c>
      <c r="N108" s="2" t="s">
        <v>14747</v>
      </c>
      <c r="O108" s="32" t="s">
        <v>7756</v>
      </c>
      <c r="P108" s="29">
        <v>0.48657407407407405</v>
      </c>
      <c r="Q108" s="29">
        <v>0.48939814814814814</v>
      </c>
      <c r="R108" s="28">
        <v>0</v>
      </c>
      <c r="S108" s="28">
        <v>4.0666666666666664</v>
      </c>
      <c r="T108" s="32" t="s">
        <v>11926</v>
      </c>
      <c r="U108" s="32" t="s">
        <v>11927</v>
      </c>
      <c r="V108" s="28">
        <v>1.21150952545794</v>
      </c>
      <c r="W108" s="28">
        <v>0</v>
      </c>
      <c r="X108" s="28">
        <v>0</v>
      </c>
      <c r="Y108" s="32" t="s">
        <v>14641</v>
      </c>
      <c r="Z108" s="32" t="s">
        <v>14642</v>
      </c>
      <c r="AA108" s="28">
        <v>1</v>
      </c>
      <c r="AB108" s="28">
        <v>0</v>
      </c>
      <c r="AC108" s="52">
        <v>39.585000000000001</v>
      </c>
      <c r="AD108" s="52">
        <v>39.585000000000001</v>
      </c>
      <c r="AE108" s="32" t="s">
        <v>7828</v>
      </c>
      <c r="AF108" s="28" t="s">
        <v>932</v>
      </c>
      <c r="AG108" t="s">
        <v>7793</v>
      </c>
      <c r="AH108" t="s">
        <v>7792</v>
      </c>
      <c r="AI108" t="s">
        <v>7797</v>
      </c>
      <c r="AJ108">
        <v>0</v>
      </c>
    </row>
    <row r="109" spans="1:36" hidden="1" x14ac:dyDescent="0.3">
      <c r="A109" s="2" t="s">
        <v>14206</v>
      </c>
      <c r="B109" s="2" t="s">
        <v>14207</v>
      </c>
      <c r="C109" s="2" t="s">
        <v>7728</v>
      </c>
      <c r="D109" s="32" t="s">
        <v>7716</v>
      </c>
      <c r="E109" s="32" t="s">
        <v>7789</v>
      </c>
      <c r="F109" s="32" t="s">
        <v>900</v>
      </c>
      <c r="G109" s="32" t="s">
        <v>7743</v>
      </c>
      <c r="H109" s="32" t="s">
        <v>11016</v>
      </c>
      <c r="I109" s="28" t="s">
        <v>8057</v>
      </c>
      <c r="J109">
        <v>155</v>
      </c>
      <c r="K109" s="2" t="s">
        <v>9423</v>
      </c>
      <c r="L109" s="2" t="s">
        <v>14208</v>
      </c>
      <c r="M109">
        <v>0.71983955800533295</v>
      </c>
      <c r="N109" s="2" t="s">
        <v>14749</v>
      </c>
      <c r="O109" s="32" t="s">
        <v>7733</v>
      </c>
      <c r="P109" s="29">
        <v>0.4899074074074074</v>
      </c>
      <c r="Q109" s="29">
        <v>0.4959027777777778</v>
      </c>
      <c r="R109" s="28">
        <v>0</v>
      </c>
      <c r="S109" s="28">
        <v>8.6333333333333329</v>
      </c>
      <c r="T109" s="32" t="s">
        <v>14209</v>
      </c>
      <c r="U109" s="32" t="s">
        <v>14210</v>
      </c>
      <c r="V109" s="28">
        <v>0.14118727363630701</v>
      </c>
      <c r="W109" s="28">
        <v>0</v>
      </c>
      <c r="X109" s="28">
        <v>0</v>
      </c>
      <c r="Y109" s="32" t="s">
        <v>14641</v>
      </c>
      <c r="Z109" s="32" t="s">
        <v>14642</v>
      </c>
      <c r="AA109" s="28">
        <v>1</v>
      </c>
      <c r="AB109" s="28">
        <v>0</v>
      </c>
      <c r="AC109" s="52">
        <v>12.17</v>
      </c>
      <c r="AD109" s="52">
        <v>11.815</v>
      </c>
      <c r="AE109" s="32" t="s">
        <v>7832</v>
      </c>
      <c r="AF109" s="28" t="s">
        <v>932</v>
      </c>
      <c r="AG109" t="s">
        <v>7792</v>
      </c>
      <c r="AH109" t="s">
        <v>7792</v>
      </c>
      <c r="AI109" t="s">
        <v>7797</v>
      </c>
      <c r="AJ109">
        <v>0</v>
      </c>
    </row>
    <row r="110" spans="1:36" hidden="1" x14ac:dyDescent="0.3">
      <c r="A110" s="2" t="s">
        <v>11878</v>
      </c>
      <c r="B110" s="2" t="s">
        <v>11879</v>
      </c>
      <c r="C110" s="2" t="s">
        <v>7728</v>
      </c>
      <c r="D110" s="32" t="s">
        <v>7716</v>
      </c>
      <c r="E110" s="32" t="s">
        <v>7789</v>
      </c>
      <c r="F110" s="32" t="s">
        <v>900</v>
      </c>
      <c r="G110" s="32" t="s">
        <v>7725</v>
      </c>
      <c r="H110" s="32" t="s">
        <v>7789</v>
      </c>
      <c r="I110" s="28" t="s">
        <v>8057</v>
      </c>
      <c r="J110">
        <v>223</v>
      </c>
      <c r="K110" s="2" t="s">
        <v>8095</v>
      </c>
      <c r="L110" s="2" t="s">
        <v>11880</v>
      </c>
      <c r="M110">
        <v>8.92006475478411E-2</v>
      </c>
      <c r="N110" s="2" t="s">
        <v>14751</v>
      </c>
      <c r="O110" s="32" t="s">
        <v>7756</v>
      </c>
      <c r="P110" s="29">
        <v>0.49596064814814816</v>
      </c>
      <c r="Q110" s="29">
        <v>0.4992476851851852</v>
      </c>
      <c r="R110" s="28">
        <v>0</v>
      </c>
      <c r="S110" s="28">
        <v>4.7333333333333334</v>
      </c>
      <c r="T110" s="32" t="s">
        <v>11881</v>
      </c>
      <c r="U110" s="32" t="s">
        <v>11882</v>
      </c>
      <c r="V110" s="28">
        <v>1.9516679147839E-2</v>
      </c>
      <c r="W110" s="28">
        <v>0</v>
      </c>
      <c r="X110" s="28">
        <v>0</v>
      </c>
      <c r="Y110" s="32" t="s">
        <v>14641</v>
      </c>
      <c r="Z110" s="32" t="s">
        <v>14642</v>
      </c>
      <c r="AA110" s="28">
        <v>1</v>
      </c>
      <c r="AB110" s="28">
        <v>0</v>
      </c>
      <c r="AC110" s="52">
        <v>45.421199999999999</v>
      </c>
      <c r="AD110" s="52">
        <v>21.547499999999999</v>
      </c>
      <c r="AE110" s="32" t="s">
        <v>7832</v>
      </c>
      <c r="AF110" s="28" t="s">
        <v>932</v>
      </c>
      <c r="AG110" t="s">
        <v>7793</v>
      </c>
      <c r="AH110" t="s">
        <v>7792</v>
      </c>
      <c r="AI110" t="s">
        <v>7797</v>
      </c>
      <c r="AJ110">
        <v>0</v>
      </c>
    </row>
    <row r="111" spans="1:36" hidden="1" x14ac:dyDescent="0.3">
      <c r="A111" s="2" t="s">
        <v>11896</v>
      </c>
      <c r="B111" s="2" t="s">
        <v>11897</v>
      </c>
      <c r="C111" s="2" t="s">
        <v>7728</v>
      </c>
      <c r="D111" s="32" t="s">
        <v>7716</v>
      </c>
      <c r="E111" s="32" t="s">
        <v>7789</v>
      </c>
      <c r="F111" s="32" t="s">
        <v>900</v>
      </c>
      <c r="G111" s="32" t="s">
        <v>7809</v>
      </c>
      <c r="H111" s="32" t="s">
        <v>11016</v>
      </c>
      <c r="I111" s="28" t="s">
        <v>8057</v>
      </c>
      <c r="J111">
        <v>112</v>
      </c>
      <c r="K111" s="2" t="s">
        <v>9410</v>
      </c>
      <c r="L111" s="2" t="s">
        <v>11898</v>
      </c>
      <c r="M111">
        <v>3.30555954016745</v>
      </c>
      <c r="N111" s="2" t="s">
        <v>14753</v>
      </c>
      <c r="O111" s="32" t="s">
        <v>7751</v>
      </c>
      <c r="P111" s="29">
        <v>0.50153935185185183</v>
      </c>
      <c r="Q111" s="29">
        <v>0.5084143518518518</v>
      </c>
      <c r="R111" s="28">
        <v>0</v>
      </c>
      <c r="S111" s="28">
        <v>9.9</v>
      </c>
      <c r="T111" s="32" t="s">
        <v>11899</v>
      </c>
      <c r="U111" s="32" t="s">
        <v>11900</v>
      </c>
      <c r="V111" s="28">
        <v>1.05415615629711</v>
      </c>
      <c r="W111" s="28">
        <v>0</v>
      </c>
      <c r="X111" s="28">
        <v>0</v>
      </c>
      <c r="Y111" s="32" t="s">
        <v>14641</v>
      </c>
      <c r="Z111" s="32" t="s">
        <v>14642</v>
      </c>
      <c r="AA111" s="28">
        <v>1</v>
      </c>
      <c r="AB111" s="28">
        <v>0</v>
      </c>
      <c r="AC111" s="52">
        <v>67.323700000000002</v>
      </c>
      <c r="AD111" s="52">
        <v>47.4512</v>
      </c>
      <c r="AE111" s="32" t="s">
        <v>7832</v>
      </c>
      <c r="AF111" s="28" t="s">
        <v>932</v>
      </c>
      <c r="AG111" t="s">
        <v>7792</v>
      </c>
      <c r="AH111" t="s">
        <v>7792</v>
      </c>
      <c r="AI111" t="s">
        <v>7797</v>
      </c>
      <c r="AJ111">
        <v>0</v>
      </c>
    </row>
    <row r="112" spans="1:36" hidden="1" x14ac:dyDescent="0.3">
      <c r="A112" s="2" t="s">
        <v>11582</v>
      </c>
      <c r="B112" s="2" t="s">
        <v>11583</v>
      </c>
      <c r="C112" s="2" t="s">
        <v>7733</v>
      </c>
      <c r="D112" s="32" t="s">
        <v>7716</v>
      </c>
      <c r="E112" s="32" t="s">
        <v>7789</v>
      </c>
      <c r="F112" s="32" t="s">
        <v>900</v>
      </c>
      <c r="G112" s="32" t="s">
        <v>7814</v>
      </c>
      <c r="H112" s="32" t="s">
        <v>11016</v>
      </c>
      <c r="I112" s="28" t="s">
        <v>8057</v>
      </c>
      <c r="J112">
        <v>150</v>
      </c>
      <c r="K112" s="2" t="s">
        <v>8001</v>
      </c>
      <c r="L112" s="2" t="s">
        <v>11584</v>
      </c>
      <c r="M112">
        <v>2.24039653502405</v>
      </c>
      <c r="N112" s="2" t="s">
        <v>14755</v>
      </c>
      <c r="O112" s="32" t="s">
        <v>7756</v>
      </c>
      <c r="P112" s="29">
        <v>0.50997685185185182</v>
      </c>
      <c r="Q112" s="29">
        <v>0.5169907407407407</v>
      </c>
      <c r="R112" s="28">
        <v>0</v>
      </c>
      <c r="S112" s="28">
        <v>10.1</v>
      </c>
      <c r="T112" s="32" t="s">
        <v>11585</v>
      </c>
      <c r="U112" s="32" t="s">
        <v>11586</v>
      </c>
      <c r="V112" s="28">
        <v>0.88489277060365501</v>
      </c>
      <c r="W112" s="28">
        <v>0</v>
      </c>
      <c r="X112" s="28">
        <v>0</v>
      </c>
      <c r="Y112" s="32" t="s">
        <v>14641</v>
      </c>
      <c r="Z112" s="32" t="s">
        <v>14642</v>
      </c>
      <c r="AA112" s="28">
        <v>1</v>
      </c>
      <c r="AB112" s="28">
        <v>0</v>
      </c>
      <c r="AC112" s="52">
        <v>37.234999999999999</v>
      </c>
      <c r="AD112" s="52">
        <v>36.51</v>
      </c>
      <c r="AE112" s="32" t="s">
        <v>7832</v>
      </c>
      <c r="AF112" s="28" t="s">
        <v>932</v>
      </c>
      <c r="AG112" t="s">
        <v>7792</v>
      </c>
      <c r="AH112" t="s">
        <v>7792</v>
      </c>
      <c r="AI112" t="s">
        <v>7797</v>
      </c>
      <c r="AJ112">
        <v>0</v>
      </c>
    </row>
    <row r="113" spans="1:36" hidden="1" x14ac:dyDescent="0.3">
      <c r="A113" s="2" t="s">
        <v>14244</v>
      </c>
      <c r="B113" s="2" t="s">
        <v>14245</v>
      </c>
      <c r="C113" s="2" t="s">
        <v>7728</v>
      </c>
      <c r="D113" s="32" t="s">
        <v>7716</v>
      </c>
      <c r="E113" s="32" t="s">
        <v>7789</v>
      </c>
      <c r="F113" s="32" t="s">
        <v>900</v>
      </c>
      <c r="G113" s="32" t="s">
        <v>7810</v>
      </c>
      <c r="H113" s="32" t="s">
        <v>7789</v>
      </c>
      <c r="I113" s="28" t="s">
        <v>8057</v>
      </c>
      <c r="J113">
        <v>144</v>
      </c>
      <c r="K113" s="2" t="s">
        <v>8088</v>
      </c>
      <c r="L113" s="2" t="s">
        <v>14246</v>
      </c>
      <c r="M113">
        <v>0.46497914008796198</v>
      </c>
      <c r="N113" s="2" t="s">
        <v>14757</v>
      </c>
      <c r="O113" s="32" t="s">
        <v>7733</v>
      </c>
      <c r="P113" s="29">
        <v>0.51731481481481478</v>
      </c>
      <c r="Q113" s="29">
        <v>0.51973379629629635</v>
      </c>
      <c r="R113" s="28">
        <v>0</v>
      </c>
      <c r="S113" s="28">
        <v>3.4833333333333334</v>
      </c>
      <c r="T113" s="32" t="s">
        <v>14247</v>
      </c>
      <c r="U113" s="32" t="s">
        <v>14248</v>
      </c>
      <c r="V113" s="28">
        <v>6.5593119109992007E-2</v>
      </c>
      <c r="W113" s="28">
        <v>0</v>
      </c>
      <c r="X113" s="28">
        <v>0</v>
      </c>
      <c r="Y113" s="32" t="s">
        <v>14641</v>
      </c>
      <c r="Z113" s="32" t="s">
        <v>14642</v>
      </c>
      <c r="AA113" s="28">
        <v>1</v>
      </c>
      <c r="AB113" s="28">
        <v>0</v>
      </c>
      <c r="AC113" s="52">
        <v>9.84</v>
      </c>
      <c r="AD113" s="52">
        <v>9.6449999999999996</v>
      </c>
      <c r="AE113" s="32" t="s">
        <v>7832</v>
      </c>
      <c r="AF113" s="28" t="s">
        <v>932</v>
      </c>
      <c r="AG113" t="s">
        <v>7793</v>
      </c>
      <c r="AH113" t="s">
        <v>7792</v>
      </c>
      <c r="AI113" t="s">
        <v>7797</v>
      </c>
      <c r="AJ113">
        <v>0</v>
      </c>
    </row>
    <row r="114" spans="1:36" hidden="1" x14ac:dyDescent="0.3">
      <c r="A114" s="2" t="s">
        <v>11737</v>
      </c>
      <c r="B114" s="2" t="s">
        <v>11738</v>
      </c>
      <c r="C114" s="2" t="s">
        <v>7728</v>
      </c>
      <c r="D114" s="32" t="s">
        <v>7716</v>
      </c>
      <c r="E114" s="32" t="s">
        <v>7789</v>
      </c>
      <c r="F114" s="32" t="s">
        <v>900</v>
      </c>
      <c r="G114" s="32" t="s">
        <v>7782</v>
      </c>
      <c r="H114" s="32" t="s">
        <v>11016</v>
      </c>
      <c r="I114" s="28" t="s">
        <v>8057</v>
      </c>
      <c r="J114">
        <v>170</v>
      </c>
      <c r="K114" s="2" t="s">
        <v>9430</v>
      </c>
      <c r="L114" s="2" t="s">
        <v>11739</v>
      </c>
      <c r="M114">
        <v>1.15786534361541</v>
      </c>
      <c r="N114" s="2" t="s">
        <v>14759</v>
      </c>
      <c r="O114" s="32" t="s">
        <v>7774</v>
      </c>
      <c r="P114" s="29">
        <v>0.52053240740740736</v>
      </c>
      <c r="Q114" s="29">
        <v>0.52565972222222224</v>
      </c>
      <c r="R114" s="28">
        <v>0</v>
      </c>
      <c r="S114" s="28">
        <v>7.3833333333333337</v>
      </c>
      <c r="T114" s="32" t="s">
        <v>11740</v>
      </c>
      <c r="U114" s="32" t="s">
        <v>11741</v>
      </c>
      <c r="V114" s="28">
        <v>0.441237684632594</v>
      </c>
      <c r="W114" s="28">
        <v>4</v>
      </c>
      <c r="X114" s="28">
        <v>7.54716981132076E-2</v>
      </c>
      <c r="Y114" s="32" t="s">
        <v>14641</v>
      </c>
      <c r="Z114" s="32" t="s">
        <v>14642</v>
      </c>
      <c r="AA114" s="28">
        <v>1</v>
      </c>
      <c r="AB114" s="28">
        <v>22</v>
      </c>
      <c r="AC114" s="52">
        <v>39.89</v>
      </c>
      <c r="AD114" s="52">
        <v>68.267499999999998</v>
      </c>
      <c r="AE114" s="32" t="s">
        <v>7832</v>
      </c>
      <c r="AF114" s="28" t="s">
        <v>932</v>
      </c>
      <c r="AG114" t="s">
        <v>7792</v>
      </c>
      <c r="AH114" t="s">
        <v>7792</v>
      </c>
      <c r="AI114" t="s">
        <v>7797</v>
      </c>
      <c r="AJ114">
        <v>22</v>
      </c>
    </row>
    <row r="115" spans="1:36" hidden="1" x14ac:dyDescent="0.3">
      <c r="A115" s="2" t="s">
        <v>11747</v>
      </c>
      <c r="B115" s="2" t="s">
        <v>11738</v>
      </c>
      <c r="C115" s="2" t="s">
        <v>7731</v>
      </c>
      <c r="D115" s="32" t="s">
        <v>7716</v>
      </c>
      <c r="E115" s="32" t="s">
        <v>7789</v>
      </c>
      <c r="F115" s="32" t="s">
        <v>900</v>
      </c>
      <c r="G115" s="32" t="s">
        <v>7812</v>
      </c>
      <c r="H115" s="32" t="s">
        <v>11016</v>
      </c>
      <c r="I115" s="28" t="s">
        <v>8057</v>
      </c>
      <c r="J115">
        <v>95</v>
      </c>
      <c r="K115" s="2" t="s">
        <v>9402</v>
      </c>
      <c r="L115" s="2" t="s">
        <v>11739</v>
      </c>
      <c r="M115">
        <v>0</v>
      </c>
      <c r="N115" s="2" t="s">
        <v>14761</v>
      </c>
      <c r="O115" s="32" t="s">
        <v>7774</v>
      </c>
      <c r="P115" s="29">
        <v>0.52565972222222224</v>
      </c>
      <c r="Q115" s="29">
        <v>0.53327546296296291</v>
      </c>
      <c r="R115" s="28">
        <v>0</v>
      </c>
      <c r="S115" s="28">
        <v>10.972222223333334</v>
      </c>
      <c r="T115" s="32" t="s">
        <v>11740</v>
      </c>
      <c r="U115" s="32" t="s">
        <v>11741</v>
      </c>
      <c r="W115" s="28">
        <v>24</v>
      </c>
      <c r="X115" s="28">
        <v>0.45283018867924502</v>
      </c>
      <c r="Y115" s="32" t="s">
        <v>14641</v>
      </c>
      <c r="Z115" s="32" t="s">
        <v>14642</v>
      </c>
      <c r="AA115" s="28">
        <v>1</v>
      </c>
      <c r="AB115" s="28">
        <v>90</v>
      </c>
      <c r="AC115" s="52">
        <v>91.92</v>
      </c>
      <c r="AD115" s="52">
        <v>91.92</v>
      </c>
      <c r="AE115" s="32" t="s">
        <v>8315</v>
      </c>
      <c r="AF115" s="28" t="s">
        <v>932</v>
      </c>
      <c r="AG115" t="s">
        <v>7792</v>
      </c>
      <c r="AH115" t="s">
        <v>7792</v>
      </c>
      <c r="AI115" t="s">
        <v>7797</v>
      </c>
      <c r="AJ115">
        <v>90</v>
      </c>
    </row>
    <row r="116" spans="1:36" hidden="1" x14ac:dyDescent="0.3">
      <c r="A116" s="2" t="s">
        <v>13050</v>
      </c>
      <c r="B116" s="2" t="s">
        <v>7745</v>
      </c>
      <c r="C116" s="2" t="s">
        <v>13051</v>
      </c>
      <c r="D116" s="32" t="s">
        <v>7716</v>
      </c>
      <c r="E116" s="32" t="s">
        <v>7789</v>
      </c>
      <c r="F116" s="32" t="s">
        <v>900</v>
      </c>
      <c r="G116" s="32" t="s">
        <v>7813</v>
      </c>
      <c r="H116" s="32" t="s">
        <v>11016</v>
      </c>
      <c r="I116" s="28" t="s">
        <v>8057</v>
      </c>
      <c r="J116">
        <v>50</v>
      </c>
      <c r="K116" s="2" t="s">
        <v>9393</v>
      </c>
      <c r="L116" s="2" t="s">
        <v>13052</v>
      </c>
      <c r="M116">
        <v>1.0957241412252201</v>
      </c>
      <c r="N116" s="2" t="s">
        <v>14763</v>
      </c>
      <c r="O116" s="32" t="s">
        <v>7774</v>
      </c>
      <c r="P116" s="29">
        <v>0.53403935185185181</v>
      </c>
      <c r="Q116" s="29">
        <v>0.55966435185185182</v>
      </c>
      <c r="R116" s="28">
        <v>0</v>
      </c>
      <c r="S116" s="28">
        <v>36.894444443333335</v>
      </c>
      <c r="T116" s="32" t="s">
        <v>13053</v>
      </c>
      <c r="U116" s="32" t="s">
        <v>13054</v>
      </c>
      <c r="V116" s="28">
        <v>0.62704018095736502</v>
      </c>
      <c r="W116" s="28">
        <v>4</v>
      </c>
      <c r="X116" s="28">
        <v>7.54716981132076E-2</v>
      </c>
      <c r="Y116" s="32" t="s">
        <v>14641</v>
      </c>
      <c r="Z116" s="32" t="s">
        <v>14642</v>
      </c>
      <c r="AA116" s="28">
        <v>1</v>
      </c>
      <c r="AB116" s="28">
        <v>23</v>
      </c>
      <c r="AC116" s="52">
        <v>148.08369999999999</v>
      </c>
      <c r="AD116" s="52">
        <v>154.54499999999999</v>
      </c>
      <c r="AE116" s="32" t="s">
        <v>7832</v>
      </c>
      <c r="AF116" s="28" t="s">
        <v>932</v>
      </c>
      <c r="AG116" t="s">
        <v>7792</v>
      </c>
      <c r="AH116" t="s">
        <v>7792</v>
      </c>
      <c r="AI116" t="s">
        <v>7797</v>
      </c>
      <c r="AJ116">
        <v>23</v>
      </c>
    </row>
    <row r="117" spans="1:36" hidden="1" x14ac:dyDescent="0.3">
      <c r="A117" s="2" t="s">
        <v>13055</v>
      </c>
      <c r="B117" s="2" t="s">
        <v>7738</v>
      </c>
      <c r="C117" s="2" t="s">
        <v>13051</v>
      </c>
      <c r="D117" s="32" t="s">
        <v>7716</v>
      </c>
      <c r="E117" s="32" t="s">
        <v>7789</v>
      </c>
      <c r="F117" s="32" t="s">
        <v>900</v>
      </c>
      <c r="G117" s="32" t="s">
        <v>7811</v>
      </c>
      <c r="H117" s="32" t="s">
        <v>11016</v>
      </c>
      <c r="I117" s="28" t="s">
        <v>8057</v>
      </c>
      <c r="J117">
        <v>1</v>
      </c>
      <c r="K117" s="2" t="s">
        <v>9376</v>
      </c>
      <c r="L117" s="2" t="s">
        <v>13056</v>
      </c>
      <c r="M117">
        <v>0</v>
      </c>
      <c r="N117" s="2" t="s">
        <v>14765</v>
      </c>
      <c r="O117" s="32" t="s">
        <v>7774</v>
      </c>
      <c r="P117" s="29">
        <v>0.55966435185185182</v>
      </c>
      <c r="Q117" s="29">
        <v>0.56638888888888894</v>
      </c>
      <c r="R117" s="28">
        <v>0</v>
      </c>
      <c r="S117" s="28">
        <v>9.683574621414877</v>
      </c>
      <c r="T117" s="32" t="s">
        <v>13053</v>
      </c>
      <c r="U117" s="32" t="s">
        <v>13054</v>
      </c>
      <c r="W117" s="28">
        <v>0</v>
      </c>
      <c r="X117" s="28">
        <v>0</v>
      </c>
      <c r="Y117" s="32" t="s">
        <v>14641</v>
      </c>
      <c r="Z117" s="32" t="s">
        <v>14642</v>
      </c>
      <c r="AA117" s="28">
        <v>1</v>
      </c>
      <c r="AB117" s="28">
        <v>0</v>
      </c>
      <c r="AC117" s="52">
        <v>19.6175</v>
      </c>
      <c r="AD117" s="52">
        <v>0</v>
      </c>
      <c r="AE117" s="32" t="s">
        <v>7832</v>
      </c>
      <c r="AF117" s="28" t="s">
        <v>932</v>
      </c>
      <c r="AG117" t="s">
        <v>7792</v>
      </c>
      <c r="AH117" t="s">
        <v>7792</v>
      </c>
      <c r="AI117" t="s">
        <v>7797</v>
      </c>
      <c r="AJ117">
        <v>0</v>
      </c>
    </row>
    <row r="118" spans="1:36" hidden="1" x14ac:dyDescent="0.3">
      <c r="A118" s="2" t="s">
        <v>13067</v>
      </c>
      <c r="B118" s="2" t="s">
        <v>13068</v>
      </c>
      <c r="C118" s="2" t="s">
        <v>7728</v>
      </c>
      <c r="D118" s="32" t="s">
        <v>7716</v>
      </c>
      <c r="E118" s="32" t="s">
        <v>7789</v>
      </c>
      <c r="F118" s="32" t="s">
        <v>900</v>
      </c>
      <c r="G118" s="32" t="s">
        <v>7775</v>
      </c>
      <c r="H118" s="32" t="s">
        <v>11016</v>
      </c>
      <c r="I118" s="28" t="s">
        <v>8057</v>
      </c>
      <c r="J118">
        <v>46</v>
      </c>
      <c r="K118" s="2" t="s">
        <v>9391</v>
      </c>
      <c r="L118" s="2" t="s">
        <v>13069</v>
      </c>
      <c r="M118">
        <v>2.2024313900619701</v>
      </c>
      <c r="N118" s="2" t="s">
        <v>14767</v>
      </c>
      <c r="O118" s="32" t="s">
        <v>7774</v>
      </c>
      <c r="P118" s="29">
        <v>0.56791666666666663</v>
      </c>
      <c r="Q118" s="29">
        <v>0.58118055555555559</v>
      </c>
      <c r="R118" s="28">
        <v>0</v>
      </c>
      <c r="S118" s="28">
        <v>19.105555554999999</v>
      </c>
      <c r="T118" s="32" t="s">
        <v>13070</v>
      </c>
      <c r="U118" s="32" t="s">
        <v>13071</v>
      </c>
      <c r="V118" s="28">
        <v>1.2458275940295001</v>
      </c>
      <c r="W118" s="28">
        <v>0</v>
      </c>
      <c r="X118" s="28">
        <v>0</v>
      </c>
      <c r="Y118" s="32" t="s">
        <v>14641</v>
      </c>
      <c r="Z118" s="32" t="s">
        <v>14642</v>
      </c>
      <c r="AA118" s="28">
        <v>1</v>
      </c>
      <c r="AB118" s="28">
        <v>0</v>
      </c>
      <c r="AC118" s="52">
        <v>162.11750000000001</v>
      </c>
      <c r="AD118" s="52">
        <v>177.05369999999999</v>
      </c>
      <c r="AE118" s="32" t="s">
        <v>7832</v>
      </c>
      <c r="AF118" s="28" t="s">
        <v>6015</v>
      </c>
      <c r="AG118" t="s">
        <v>7792</v>
      </c>
      <c r="AH118" t="s">
        <v>7792</v>
      </c>
      <c r="AI118" t="s">
        <v>7797</v>
      </c>
      <c r="AJ118">
        <v>0</v>
      </c>
    </row>
    <row r="119" spans="1:36" hidden="1" x14ac:dyDescent="0.3">
      <c r="A119" s="2" t="s">
        <v>13062</v>
      </c>
      <c r="B119" s="2" t="s">
        <v>13063</v>
      </c>
      <c r="C119" s="2" t="s">
        <v>7728</v>
      </c>
      <c r="D119" s="32" t="s">
        <v>7716</v>
      </c>
      <c r="E119" s="32" t="s">
        <v>7789</v>
      </c>
      <c r="F119" s="32" t="s">
        <v>900</v>
      </c>
      <c r="G119" s="32" t="s">
        <v>7726</v>
      </c>
      <c r="H119" s="32" t="s">
        <v>7789</v>
      </c>
      <c r="I119" s="28" t="s">
        <v>8057</v>
      </c>
      <c r="J119">
        <v>312</v>
      </c>
      <c r="K119" s="2" t="s">
        <v>7928</v>
      </c>
      <c r="L119" s="2" t="s">
        <v>13064</v>
      </c>
      <c r="M119">
        <v>2.29626750200987</v>
      </c>
      <c r="N119" s="2" t="s">
        <v>14769</v>
      </c>
      <c r="O119" s="32" t="s">
        <v>7774</v>
      </c>
      <c r="P119" s="29">
        <v>0.58332175925925922</v>
      </c>
      <c r="Q119" s="29">
        <v>0.58689814814814811</v>
      </c>
      <c r="R119" s="28">
        <v>0.79082788713276397</v>
      </c>
      <c r="S119" s="28">
        <v>5.1444444450000004</v>
      </c>
      <c r="T119" s="32" t="s">
        <v>13065</v>
      </c>
      <c r="U119" s="32" t="s">
        <v>13066</v>
      </c>
      <c r="V119" s="28">
        <v>1.38513356950699</v>
      </c>
      <c r="W119" s="28">
        <v>0</v>
      </c>
      <c r="X119" s="28">
        <v>0</v>
      </c>
      <c r="Y119" s="32" t="s">
        <v>14641</v>
      </c>
      <c r="Z119" s="32" t="s">
        <v>14642</v>
      </c>
      <c r="AA119" s="28">
        <v>1</v>
      </c>
      <c r="AB119" s="28">
        <v>0</v>
      </c>
      <c r="AC119" s="52">
        <v>60.042499999999997</v>
      </c>
      <c r="AD119" s="52">
        <v>12.373699999999999</v>
      </c>
      <c r="AE119" s="32" t="s">
        <v>7832</v>
      </c>
      <c r="AF119" s="28" t="s">
        <v>932</v>
      </c>
      <c r="AG119" t="s">
        <v>7793</v>
      </c>
      <c r="AH119" t="s">
        <v>7792</v>
      </c>
      <c r="AI119" t="s">
        <v>7797</v>
      </c>
      <c r="AJ119">
        <v>0</v>
      </c>
    </row>
    <row r="120" spans="1:36" hidden="1" x14ac:dyDescent="0.3">
      <c r="A120" s="2" t="s">
        <v>11677</v>
      </c>
      <c r="B120" s="2" t="s">
        <v>7729</v>
      </c>
      <c r="C120" s="2" t="s">
        <v>11678</v>
      </c>
      <c r="D120" s="32" t="s">
        <v>7716</v>
      </c>
      <c r="E120" s="32" t="s">
        <v>7789</v>
      </c>
      <c r="F120" s="32" t="s">
        <v>900</v>
      </c>
      <c r="G120" s="32" t="s">
        <v>7747</v>
      </c>
      <c r="H120" s="32" t="s">
        <v>11016</v>
      </c>
      <c r="I120" s="28" t="s">
        <v>8057</v>
      </c>
      <c r="J120">
        <v>6</v>
      </c>
      <c r="K120" s="2" t="s">
        <v>9383</v>
      </c>
      <c r="L120" s="2" t="s">
        <v>11644</v>
      </c>
      <c r="M120">
        <v>13.3632412925363</v>
      </c>
      <c r="N120" s="2" t="s">
        <v>14771</v>
      </c>
      <c r="O120" s="32" t="s">
        <v>7774</v>
      </c>
      <c r="P120" s="29">
        <v>0.5961805555555556</v>
      </c>
      <c r="Q120" s="29">
        <v>0.60155092592592596</v>
      </c>
      <c r="R120" s="28">
        <v>0</v>
      </c>
      <c r="S120" s="28">
        <v>7.7277777783333335</v>
      </c>
      <c r="T120" s="32" t="s">
        <v>11645</v>
      </c>
      <c r="U120" s="32" t="s">
        <v>11646</v>
      </c>
      <c r="V120" s="28">
        <v>12.226012402113399</v>
      </c>
      <c r="W120" s="28">
        <v>0</v>
      </c>
      <c r="X120" s="28">
        <v>0</v>
      </c>
      <c r="Y120" s="32" t="s">
        <v>14641</v>
      </c>
      <c r="Z120" s="32" t="s">
        <v>14642</v>
      </c>
      <c r="AA120" s="28">
        <v>1</v>
      </c>
      <c r="AB120" s="28">
        <v>0</v>
      </c>
      <c r="AC120" s="52">
        <v>20.51</v>
      </c>
      <c r="AD120" s="52">
        <v>51.442500000000003</v>
      </c>
      <c r="AE120" s="32" t="s">
        <v>7832</v>
      </c>
      <c r="AF120" s="28" t="s">
        <v>932</v>
      </c>
      <c r="AG120" t="s">
        <v>7792</v>
      </c>
      <c r="AH120" t="s">
        <v>7792</v>
      </c>
      <c r="AI120" t="s">
        <v>7797</v>
      </c>
      <c r="AJ120">
        <v>0</v>
      </c>
    </row>
    <row r="121" spans="1:36" hidden="1" x14ac:dyDescent="0.3">
      <c r="A121" s="2" t="s">
        <v>11873</v>
      </c>
      <c r="B121" s="2" t="s">
        <v>11874</v>
      </c>
      <c r="C121" s="2" t="s">
        <v>7728</v>
      </c>
      <c r="D121" s="32" t="s">
        <v>7716</v>
      </c>
      <c r="E121" s="32" t="s">
        <v>7734</v>
      </c>
      <c r="F121" s="32" t="s">
        <v>902</v>
      </c>
      <c r="G121" s="32" t="s">
        <v>7731</v>
      </c>
      <c r="H121" s="32" t="s">
        <v>7734</v>
      </c>
      <c r="I121" s="28" t="s">
        <v>902</v>
      </c>
      <c r="J121">
        <v>109</v>
      </c>
      <c r="K121" s="2" t="s">
        <v>8635</v>
      </c>
      <c r="L121" s="2" t="s">
        <v>11875</v>
      </c>
      <c r="M121">
        <v>102.93358298204799</v>
      </c>
      <c r="N121" s="2" t="s">
        <v>15211</v>
      </c>
      <c r="O121" s="32" t="s">
        <v>7756</v>
      </c>
      <c r="P121" s="29">
        <v>0.32148148148148148</v>
      </c>
      <c r="Q121" s="29">
        <v>0.32820601851851849</v>
      </c>
      <c r="R121" s="28">
        <v>0</v>
      </c>
      <c r="S121" s="28">
        <v>9.683574621414877</v>
      </c>
      <c r="T121" s="32" t="s">
        <v>11876</v>
      </c>
      <c r="U121" s="32" t="s">
        <v>11877</v>
      </c>
      <c r="V121" s="28">
        <v>95.2766258242726</v>
      </c>
      <c r="W121" s="28">
        <v>0</v>
      </c>
      <c r="X121" s="28">
        <v>0</v>
      </c>
      <c r="Y121" s="32" t="s">
        <v>14637</v>
      </c>
      <c r="Z121" s="32" t="s">
        <v>14638</v>
      </c>
      <c r="AA121" s="28">
        <v>1</v>
      </c>
      <c r="AB121" s="28">
        <v>0</v>
      </c>
      <c r="AC121" s="52">
        <v>22.55</v>
      </c>
      <c r="AD121" s="52">
        <v>0</v>
      </c>
      <c r="AE121" s="32" t="s">
        <v>7832</v>
      </c>
      <c r="AF121" s="28" t="s">
        <v>932</v>
      </c>
      <c r="AG121" t="s">
        <v>7793</v>
      </c>
      <c r="AH121" t="s">
        <v>7793</v>
      </c>
      <c r="AI121" t="s">
        <v>7797</v>
      </c>
    </row>
    <row r="122" spans="1:36" hidden="1" x14ac:dyDescent="0.3">
      <c r="A122" s="2" t="s">
        <v>11892</v>
      </c>
      <c r="B122" s="2" t="s">
        <v>11475</v>
      </c>
      <c r="C122" s="2" t="s">
        <v>7731</v>
      </c>
      <c r="D122" s="32" t="s">
        <v>7716</v>
      </c>
      <c r="E122" s="32" t="s">
        <v>7734</v>
      </c>
      <c r="F122" s="32" t="s">
        <v>902</v>
      </c>
      <c r="G122" s="32" t="s">
        <v>7733</v>
      </c>
      <c r="H122" s="32" t="s">
        <v>7734</v>
      </c>
      <c r="I122" s="28" t="s">
        <v>902</v>
      </c>
      <c r="J122">
        <v>87</v>
      </c>
      <c r="K122" s="2" t="s">
        <v>8624</v>
      </c>
      <c r="L122" s="2" t="s">
        <v>11893</v>
      </c>
      <c r="M122">
        <v>0.43174397945404103</v>
      </c>
      <c r="N122" s="2" t="s">
        <v>15317</v>
      </c>
      <c r="O122" s="32" t="s">
        <v>7774</v>
      </c>
      <c r="P122" s="29">
        <v>0.32849537037037035</v>
      </c>
      <c r="Q122" s="29">
        <v>0.33521990740740742</v>
      </c>
      <c r="R122" s="28">
        <v>0</v>
      </c>
      <c r="S122" s="28">
        <v>9.683574621414877</v>
      </c>
      <c r="T122" s="32" t="s">
        <v>11894</v>
      </c>
      <c r="U122" s="32" t="s">
        <v>11895</v>
      </c>
      <c r="V122" s="28">
        <v>0.14379068779842999</v>
      </c>
      <c r="W122" s="28">
        <v>0</v>
      </c>
      <c r="X122" s="28">
        <v>0</v>
      </c>
      <c r="Y122" s="32" t="s">
        <v>14637</v>
      </c>
      <c r="Z122" s="32" t="s">
        <v>14638</v>
      </c>
      <c r="AA122" s="28">
        <v>1</v>
      </c>
      <c r="AB122" s="28">
        <v>0</v>
      </c>
      <c r="AC122" s="52">
        <v>65.84</v>
      </c>
      <c r="AD122" s="52">
        <v>0</v>
      </c>
      <c r="AE122" s="32" t="s">
        <v>7832</v>
      </c>
      <c r="AF122" s="28" t="s">
        <v>932</v>
      </c>
      <c r="AG122" t="s">
        <v>7793</v>
      </c>
      <c r="AH122" t="s">
        <v>7793</v>
      </c>
      <c r="AI122" t="s">
        <v>7797</v>
      </c>
    </row>
    <row r="123" spans="1:36" hidden="1" x14ac:dyDescent="0.3">
      <c r="A123" s="2" t="s">
        <v>11986</v>
      </c>
      <c r="B123" s="2" t="s">
        <v>11475</v>
      </c>
      <c r="C123" s="2" t="s">
        <v>7751</v>
      </c>
      <c r="D123" s="32" t="s">
        <v>7716</v>
      </c>
      <c r="E123" s="32" t="s">
        <v>7734</v>
      </c>
      <c r="F123" s="32" t="s">
        <v>902</v>
      </c>
      <c r="G123" s="32" t="s">
        <v>7722</v>
      </c>
      <c r="H123" s="32" t="s">
        <v>7734</v>
      </c>
      <c r="I123" s="28" t="s">
        <v>902</v>
      </c>
      <c r="J123">
        <v>86</v>
      </c>
      <c r="K123" s="2" t="s">
        <v>8622</v>
      </c>
      <c r="L123" s="2" t="s">
        <v>11987</v>
      </c>
      <c r="M123">
        <v>0.41208921931684001</v>
      </c>
      <c r="N123" s="2" t="s">
        <v>15319</v>
      </c>
      <c r="O123" s="32" t="s">
        <v>7774</v>
      </c>
      <c r="P123" s="29">
        <v>0.33550925925925928</v>
      </c>
      <c r="Q123" s="29">
        <v>0.3422337962962963</v>
      </c>
      <c r="R123" s="28">
        <v>0</v>
      </c>
      <c r="S123" s="28">
        <v>9.683574621414877</v>
      </c>
      <c r="T123" s="32" t="s">
        <v>11988</v>
      </c>
      <c r="U123" s="32" t="s">
        <v>11989</v>
      </c>
      <c r="V123" s="28">
        <v>0.101502218242012</v>
      </c>
      <c r="W123" s="28">
        <v>0</v>
      </c>
      <c r="X123" s="28">
        <v>0</v>
      </c>
      <c r="Y123" s="32" t="s">
        <v>14637</v>
      </c>
      <c r="Z123" s="32" t="s">
        <v>14638</v>
      </c>
      <c r="AA123" s="28">
        <v>1</v>
      </c>
      <c r="AB123" s="28">
        <v>0</v>
      </c>
      <c r="AC123" s="52">
        <v>70</v>
      </c>
      <c r="AD123" s="52">
        <v>0</v>
      </c>
      <c r="AE123" s="32" t="s">
        <v>7832</v>
      </c>
      <c r="AF123" s="28" t="s">
        <v>932</v>
      </c>
      <c r="AG123" t="s">
        <v>7793</v>
      </c>
      <c r="AH123" t="s">
        <v>7793</v>
      </c>
      <c r="AI123" t="s">
        <v>7797</v>
      </c>
    </row>
    <row r="124" spans="1:36" hidden="1" x14ac:dyDescent="0.3">
      <c r="A124" s="2" t="s">
        <v>11957</v>
      </c>
      <c r="B124" s="2" t="s">
        <v>11958</v>
      </c>
      <c r="C124" s="2" t="s">
        <v>7728</v>
      </c>
      <c r="D124" s="32" t="s">
        <v>7716</v>
      </c>
      <c r="E124" s="32" t="s">
        <v>7734</v>
      </c>
      <c r="F124" s="32" t="s">
        <v>902</v>
      </c>
      <c r="G124" s="32" t="s">
        <v>7748</v>
      </c>
      <c r="H124" s="32" t="s">
        <v>7734</v>
      </c>
      <c r="I124" s="28" t="s">
        <v>902</v>
      </c>
      <c r="J124">
        <v>75</v>
      </c>
      <c r="K124" s="2" t="s">
        <v>8608</v>
      </c>
      <c r="L124" s="2" t="s">
        <v>11959</v>
      </c>
      <c r="M124">
        <v>1.55311759188771</v>
      </c>
      <c r="N124" s="2" t="s">
        <v>15313</v>
      </c>
      <c r="O124" s="32" t="s">
        <v>7774</v>
      </c>
      <c r="P124" s="29">
        <v>0.34331018518518519</v>
      </c>
      <c r="Q124" s="29">
        <v>0.35003472222222221</v>
      </c>
      <c r="R124" s="28">
        <v>0</v>
      </c>
      <c r="S124" s="28">
        <v>9.683574621414877</v>
      </c>
      <c r="T124" s="32" t="s">
        <v>11960</v>
      </c>
      <c r="U124" s="32" t="s">
        <v>11961</v>
      </c>
      <c r="V124" s="28">
        <v>0.20719803435152501</v>
      </c>
      <c r="W124" s="28">
        <v>0</v>
      </c>
      <c r="X124" s="28">
        <v>0</v>
      </c>
      <c r="Y124" s="32" t="s">
        <v>14637</v>
      </c>
      <c r="Z124" s="32" t="s">
        <v>14638</v>
      </c>
      <c r="AA124" s="28">
        <v>1</v>
      </c>
      <c r="AB124" s="28">
        <v>0</v>
      </c>
      <c r="AC124" s="52">
        <v>278.27499999999998</v>
      </c>
      <c r="AD124" s="52">
        <v>0</v>
      </c>
      <c r="AE124" s="32" t="s">
        <v>7832</v>
      </c>
      <c r="AF124" s="28" t="s">
        <v>932</v>
      </c>
      <c r="AG124" t="s">
        <v>7793</v>
      </c>
      <c r="AH124" t="s">
        <v>7793</v>
      </c>
      <c r="AI124" t="s">
        <v>7797</v>
      </c>
    </row>
    <row r="125" spans="1:36" hidden="1" x14ac:dyDescent="0.3">
      <c r="A125" s="2" t="s">
        <v>11966</v>
      </c>
      <c r="B125" s="2" t="s">
        <v>11967</v>
      </c>
      <c r="C125" s="2" t="s">
        <v>7728</v>
      </c>
      <c r="D125" s="32" t="s">
        <v>7716</v>
      </c>
      <c r="E125" s="32" t="s">
        <v>7734</v>
      </c>
      <c r="F125" s="32" t="s">
        <v>902</v>
      </c>
      <c r="G125" s="32" t="s">
        <v>7756</v>
      </c>
      <c r="H125" s="32" t="s">
        <v>7734</v>
      </c>
      <c r="I125" s="28" t="s">
        <v>902</v>
      </c>
      <c r="J125">
        <v>105</v>
      </c>
      <c r="K125" s="2" t="s">
        <v>8631</v>
      </c>
      <c r="L125" s="2" t="s">
        <v>11968</v>
      </c>
      <c r="M125">
        <v>0.24922548979520801</v>
      </c>
      <c r="N125" s="2" t="s">
        <v>15300</v>
      </c>
      <c r="O125" s="32" t="s">
        <v>7756</v>
      </c>
      <c r="P125" s="29">
        <v>0.35020833333333334</v>
      </c>
      <c r="Q125" s="29">
        <v>0.35693287037037036</v>
      </c>
      <c r="R125" s="28">
        <v>0</v>
      </c>
      <c r="S125" s="28">
        <v>9.683574621414877</v>
      </c>
      <c r="T125" s="32" t="s">
        <v>11969</v>
      </c>
      <c r="U125" s="32" t="s">
        <v>11970</v>
      </c>
      <c r="V125" s="28">
        <v>3.8307371231871598E-2</v>
      </c>
      <c r="W125" s="28">
        <v>0</v>
      </c>
      <c r="Y125" s="32" t="s">
        <v>14637</v>
      </c>
      <c r="Z125" s="32" t="s">
        <v>14638</v>
      </c>
      <c r="AA125" s="28">
        <v>1</v>
      </c>
      <c r="AB125" s="28">
        <v>0</v>
      </c>
      <c r="AC125" s="52">
        <v>0</v>
      </c>
      <c r="AD125" s="52">
        <v>0</v>
      </c>
      <c r="AE125" s="32" t="s">
        <v>7832</v>
      </c>
      <c r="AF125" s="28" t="s">
        <v>932</v>
      </c>
      <c r="AG125" t="s">
        <v>7793</v>
      </c>
      <c r="AH125" t="s">
        <v>7793</v>
      </c>
      <c r="AI125" t="s">
        <v>7797</v>
      </c>
    </row>
    <row r="126" spans="1:36" hidden="1" x14ac:dyDescent="0.3">
      <c r="A126" s="2" t="s">
        <v>11976</v>
      </c>
      <c r="B126" s="2" t="s">
        <v>11977</v>
      </c>
      <c r="C126" s="2" t="s">
        <v>7728</v>
      </c>
      <c r="D126" s="32" t="s">
        <v>7716</v>
      </c>
      <c r="E126" s="32" t="s">
        <v>7734</v>
      </c>
      <c r="F126" s="32" t="s">
        <v>902</v>
      </c>
      <c r="G126" s="32" t="s">
        <v>7751</v>
      </c>
      <c r="H126" s="32" t="s">
        <v>7734</v>
      </c>
      <c r="I126" s="28" t="s">
        <v>902</v>
      </c>
      <c r="J126">
        <v>50</v>
      </c>
      <c r="K126" s="2" t="s">
        <v>8594</v>
      </c>
      <c r="L126" s="2" t="s">
        <v>11978</v>
      </c>
      <c r="M126">
        <v>0.47371087595820399</v>
      </c>
      <c r="N126" s="2" t="s">
        <v>15307</v>
      </c>
      <c r="O126" s="32" t="s">
        <v>7774</v>
      </c>
      <c r="P126" s="29">
        <v>0.35726851851851854</v>
      </c>
      <c r="Q126" s="29">
        <v>0.35782407407407407</v>
      </c>
      <c r="R126" s="28">
        <v>0</v>
      </c>
      <c r="S126" s="28">
        <v>0.8</v>
      </c>
      <c r="T126" s="32" t="s">
        <v>11979</v>
      </c>
      <c r="U126" s="32" t="s">
        <v>11980</v>
      </c>
      <c r="V126" s="28">
        <v>6.6622546648278103E-2</v>
      </c>
      <c r="W126" s="28">
        <v>0</v>
      </c>
      <c r="X126" s="28">
        <v>0</v>
      </c>
      <c r="Y126" s="32" t="s">
        <v>14637</v>
      </c>
      <c r="Z126" s="32" t="s">
        <v>14638</v>
      </c>
      <c r="AA126" s="28">
        <v>1</v>
      </c>
      <c r="AB126" s="28">
        <v>0</v>
      </c>
      <c r="AC126" s="52">
        <v>50.373699999999999</v>
      </c>
      <c r="AD126" s="52">
        <v>46.61</v>
      </c>
      <c r="AE126" s="32" t="s">
        <v>7832</v>
      </c>
      <c r="AF126" s="28" t="s">
        <v>932</v>
      </c>
      <c r="AG126" t="s">
        <v>7793</v>
      </c>
      <c r="AH126" t="s">
        <v>7793</v>
      </c>
      <c r="AI126" t="s">
        <v>7797</v>
      </c>
    </row>
    <row r="127" spans="1:36" hidden="1" x14ac:dyDescent="0.3">
      <c r="A127" s="2" t="s">
        <v>11909</v>
      </c>
      <c r="B127" s="2" t="s">
        <v>11910</v>
      </c>
      <c r="C127" s="2" t="s">
        <v>7728</v>
      </c>
      <c r="D127" s="32" t="s">
        <v>7716</v>
      </c>
      <c r="E127" s="32" t="s">
        <v>7734</v>
      </c>
      <c r="F127" s="32" t="s">
        <v>902</v>
      </c>
      <c r="G127" s="32" t="s">
        <v>7774</v>
      </c>
      <c r="H127" s="32" t="s">
        <v>7734</v>
      </c>
      <c r="I127" s="28" t="s">
        <v>902</v>
      </c>
      <c r="J127">
        <v>29</v>
      </c>
      <c r="K127" s="2" t="s">
        <v>8587</v>
      </c>
      <c r="L127" s="2" t="s">
        <v>11911</v>
      </c>
      <c r="M127">
        <v>0.66605478338897195</v>
      </c>
      <c r="N127" s="2" t="s">
        <v>15312</v>
      </c>
      <c r="O127" s="32" t="s">
        <v>7756</v>
      </c>
      <c r="P127" s="29">
        <v>0.35828703703703701</v>
      </c>
      <c r="Q127" s="29">
        <v>0.3583912037037037</v>
      </c>
      <c r="R127" s="28">
        <v>0</v>
      </c>
      <c r="S127" s="28">
        <v>0.15</v>
      </c>
      <c r="T127" s="32" t="s">
        <v>11912</v>
      </c>
      <c r="U127" s="32" t="s">
        <v>11913</v>
      </c>
      <c r="V127" s="28">
        <v>0.120077323402981</v>
      </c>
      <c r="W127" s="28">
        <v>0</v>
      </c>
      <c r="X127" s="28">
        <v>0</v>
      </c>
      <c r="Y127" s="32" t="s">
        <v>14637</v>
      </c>
      <c r="Z127" s="32" t="s">
        <v>14638</v>
      </c>
      <c r="AA127" s="28">
        <v>1</v>
      </c>
      <c r="AB127" s="28">
        <v>0</v>
      </c>
      <c r="AC127" s="52">
        <v>17.024999999999999</v>
      </c>
      <c r="AD127" s="52">
        <v>4.2561999999999998</v>
      </c>
      <c r="AE127" s="32" t="s">
        <v>7832</v>
      </c>
      <c r="AF127" s="28" t="s">
        <v>932</v>
      </c>
      <c r="AG127" t="s">
        <v>7793</v>
      </c>
      <c r="AH127" t="s">
        <v>7793</v>
      </c>
      <c r="AI127" t="s">
        <v>7797</v>
      </c>
    </row>
    <row r="128" spans="1:36" hidden="1" x14ac:dyDescent="0.3">
      <c r="A128" s="2" t="s">
        <v>11937</v>
      </c>
      <c r="B128" s="2" t="s">
        <v>11938</v>
      </c>
      <c r="C128" s="2" t="s">
        <v>7728</v>
      </c>
      <c r="D128" s="32" t="s">
        <v>7716</v>
      </c>
      <c r="E128" s="32" t="s">
        <v>7734</v>
      </c>
      <c r="F128" s="32" t="s">
        <v>902</v>
      </c>
      <c r="G128" s="32" t="s">
        <v>7764</v>
      </c>
      <c r="H128" s="32" t="s">
        <v>7734</v>
      </c>
      <c r="I128" s="28" t="s">
        <v>902</v>
      </c>
      <c r="J128">
        <v>60</v>
      </c>
      <c r="K128" s="2" t="s">
        <v>8600</v>
      </c>
      <c r="L128" s="2" t="s">
        <v>11939</v>
      </c>
      <c r="M128">
        <v>0.86246375739574399</v>
      </c>
      <c r="N128" s="2" t="s">
        <v>15305</v>
      </c>
      <c r="O128" s="32" t="s">
        <v>7774</v>
      </c>
      <c r="P128" s="29">
        <v>0.35898148148148146</v>
      </c>
      <c r="Q128" s="29">
        <v>0.36570601851851853</v>
      </c>
      <c r="R128" s="28">
        <v>0</v>
      </c>
      <c r="S128" s="28">
        <v>9.683574621414877</v>
      </c>
      <c r="T128" s="32" t="s">
        <v>11940</v>
      </c>
      <c r="U128" s="32" t="s">
        <v>11941</v>
      </c>
      <c r="V128" s="28">
        <v>0.148859180185689</v>
      </c>
      <c r="W128" s="28">
        <v>0</v>
      </c>
      <c r="X128" s="28">
        <v>0</v>
      </c>
      <c r="Y128" s="32" t="s">
        <v>14637</v>
      </c>
      <c r="Z128" s="32" t="s">
        <v>14638</v>
      </c>
      <c r="AA128" s="28">
        <v>1</v>
      </c>
      <c r="AB128" s="28">
        <v>0</v>
      </c>
      <c r="AC128" s="52">
        <v>77.334999999999994</v>
      </c>
      <c r="AD128" s="52">
        <v>0</v>
      </c>
      <c r="AE128" s="32" t="s">
        <v>7832</v>
      </c>
      <c r="AF128" s="28" t="s">
        <v>932</v>
      </c>
      <c r="AG128" t="s">
        <v>7793</v>
      </c>
      <c r="AH128" t="s">
        <v>7793</v>
      </c>
      <c r="AI128" t="s">
        <v>7797</v>
      </c>
    </row>
    <row r="129" spans="1:36" hidden="1" x14ac:dyDescent="0.3">
      <c r="A129" s="2" t="s">
        <v>11947</v>
      </c>
      <c r="B129" s="2" t="s">
        <v>11948</v>
      </c>
      <c r="C129" s="2" t="s">
        <v>7728</v>
      </c>
      <c r="D129" s="32" t="s">
        <v>7716</v>
      </c>
      <c r="E129" s="32" t="s">
        <v>7734</v>
      </c>
      <c r="F129" s="32" t="s">
        <v>902</v>
      </c>
      <c r="G129" s="32" t="s">
        <v>7773</v>
      </c>
      <c r="H129" s="32" t="s">
        <v>7734</v>
      </c>
      <c r="I129" s="28" t="s">
        <v>902</v>
      </c>
      <c r="J129">
        <v>80</v>
      </c>
      <c r="K129" s="2" t="s">
        <v>8610</v>
      </c>
      <c r="L129" s="2" t="s">
        <v>11949</v>
      </c>
      <c r="M129">
        <v>1.35158430784941E-2</v>
      </c>
      <c r="N129" s="2" t="s">
        <v>15310</v>
      </c>
      <c r="O129" s="32" t="s">
        <v>7774</v>
      </c>
      <c r="P129" s="29">
        <v>0.36571759259259257</v>
      </c>
      <c r="Q129" s="29">
        <v>0.37244212962962964</v>
      </c>
      <c r="R129" s="28">
        <v>0</v>
      </c>
      <c r="S129" s="28">
        <v>9.683574621414877</v>
      </c>
      <c r="T129" s="32" t="s">
        <v>11950</v>
      </c>
      <c r="U129" s="32" t="s">
        <v>11951</v>
      </c>
      <c r="V129" s="28">
        <v>1.9571387612121998E-3</v>
      </c>
      <c r="W129" s="28">
        <v>0</v>
      </c>
      <c r="X129" s="28">
        <v>0</v>
      </c>
      <c r="Y129" s="32" t="s">
        <v>14637</v>
      </c>
      <c r="Z129" s="32" t="s">
        <v>14638</v>
      </c>
      <c r="AA129" s="28">
        <v>1</v>
      </c>
      <c r="AB129" s="28">
        <v>0</v>
      </c>
      <c r="AC129" s="52">
        <v>37.880000000000003</v>
      </c>
      <c r="AD129" s="52">
        <v>0</v>
      </c>
      <c r="AE129" s="32" t="s">
        <v>7832</v>
      </c>
      <c r="AF129" s="28" t="s">
        <v>932</v>
      </c>
      <c r="AG129" t="s">
        <v>7793</v>
      </c>
      <c r="AH129" t="s">
        <v>7793</v>
      </c>
      <c r="AI129" t="s">
        <v>7797</v>
      </c>
    </row>
    <row r="130" spans="1:36" hidden="1" x14ac:dyDescent="0.3">
      <c r="A130" s="2" t="s">
        <v>11995</v>
      </c>
      <c r="B130" s="2" t="s">
        <v>7746</v>
      </c>
      <c r="C130" s="2" t="s">
        <v>7728</v>
      </c>
      <c r="D130" s="32" t="s">
        <v>7716</v>
      </c>
      <c r="E130" s="32" t="s">
        <v>7734</v>
      </c>
      <c r="F130" s="32" t="s">
        <v>902</v>
      </c>
      <c r="G130" s="32" t="s">
        <v>7759</v>
      </c>
      <c r="H130" s="32" t="s">
        <v>7734</v>
      </c>
      <c r="I130" s="28" t="s">
        <v>902</v>
      </c>
      <c r="J130">
        <v>70</v>
      </c>
      <c r="K130" s="2" t="s">
        <v>8606</v>
      </c>
      <c r="L130" s="2" t="s">
        <v>11996</v>
      </c>
      <c r="M130">
        <v>2.1276119519025101</v>
      </c>
      <c r="N130" s="2" t="s">
        <v>15308</v>
      </c>
      <c r="O130" s="32" t="s">
        <v>7774</v>
      </c>
      <c r="P130" s="29">
        <v>0.37392361111111111</v>
      </c>
      <c r="Q130" s="29">
        <v>0.37650462962962961</v>
      </c>
      <c r="R130" s="28">
        <v>0</v>
      </c>
      <c r="S130" s="28">
        <v>3.7222222233333335</v>
      </c>
      <c r="T130" s="32" t="s">
        <v>11997</v>
      </c>
      <c r="U130" s="32" t="s">
        <v>11998</v>
      </c>
      <c r="V130" s="28">
        <v>0.460630500595757</v>
      </c>
      <c r="W130" s="28">
        <v>0</v>
      </c>
      <c r="X130" s="28">
        <v>0</v>
      </c>
      <c r="Y130" s="32" t="s">
        <v>14637</v>
      </c>
      <c r="Z130" s="32" t="s">
        <v>14638</v>
      </c>
      <c r="AA130" s="28">
        <v>1</v>
      </c>
      <c r="AB130" s="28">
        <v>0</v>
      </c>
      <c r="AC130" s="52">
        <v>15</v>
      </c>
      <c r="AD130" s="52">
        <v>15</v>
      </c>
      <c r="AE130" s="32" t="s">
        <v>7832</v>
      </c>
      <c r="AF130" s="28" t="s">
        <v>932</v>
      </c>
      <c r="AG130" t="s">
        <v>7793</v>
      </c>
      <c r="AH130" t="s">
        <v>7793</v>
      </c>
      <c r="AI130" t="s">
        <v>7797</v>
      </c>
    </row>
    <row r="131" spans="1:36" hidden="1" x14ac:dyDescent="0.3">
      <c r="A131" s="2" t="s">
        <v>12004</v>
      </c>
      <c r="B131" s="2" t="s">
        <v>11475</v>
      </c>
      <c r="C131" s="2" t="s">
        <v>7764</v>
      </c>
      <c r="D131" s="32" t="s">
        <v>7716</v>
      </c>
      <c r="E131" s="32" t="s">
        <v>7734</v>
      </c>
      <c r="F131" s="32" t="s">
        <v>902</v>
      </c>
      <c r="G131" s="32" t="s">
        <v>7758</v>
      </c>
      <c r="H131" s="32" t="s">
        <v>7734</v>
      </c>
      <c r="I131" s="28" t="s">
        <v>902</v>
      </c>
      <c r="J131">
        <v>69</v>
      </c>
      <c r="K131" s="2" t="s">
        <v>8604</v>
      </c>
      <c r="L131" s="2" t="s">
        <v>12005</v>
      </c>
      <c r="M131">
        <v>0.65553205087780997</v>
      </c>
      <c r="N131" s="2" t="s">
        <v>15301</v>
      </c>
      <c r="O131" s="32" t="s">
        <v>7774</v>
      </c>
      <c r="P131" s="29">
        <v>0.3769675925925926</v>
      </c>
      <c r="Q131" s="29">
        <v>0.38369212962962962</v>
      </c>
      <c r="R131" s="28">
        <v>0</v>
      </c>
      <c r="S131" s="28">
        <v>9.683574621414877</v>
      </c>
      <c r="T131" s="32" t="s">
        <v>12006</v>
      </c>
      <c r="U131" s="32" t="s">
        <v>12007</v>
      </c>
      <c r="V131" s="28">
        <v>0.18223715536298099</v>
      </c>
      <c r="W131" s="28">
        <v>0</v>
      </c>
      <c r="X131" s="28">
        <v>0</v>
      </c>
      <c r="Y131" s="32" t="s">
        <v>14637</v>
      </c>
      <c r="Z131" s="32" t="s">
        <v>14638</v>
      </c>
      <c r="AA131" s="28">
        <v>1</v>
      </c>
      <c r="AB131" s="28">
        <v>0</v>
      </c>
      <c r="AC131" s="52">
        <v>49.655000000000001</v>
      </c>
      <c r="AD131" s="52">
        <v>0</v>
      </c>
      <c r="AE131" s="32" t="s">
        <v>7832</v>
      </c>
      <c r="AF131" s="28" t="s">
        <v>932</v>
      </c>
      <c r="AG131" t="s">
        <v>7793</v>
      </c>
      <c r="AH131" t="s">
        <v>7793</v>
      </c>
      <c r="AI131" t="s">
        <v>7797</v>
      </c>
    </row>
    <row r="132" spans="1:36" hidden="1" x14ac:dyDescent="0.3">
      <c r="A132" s="2" t="s">
        <v>12023</v>
      </c>
      <c r="B132" s="2" t="s">
        <v>12024</v>
      </c>
      <c r="C132" s="2" t="s">
        <v>7728</v>
      </c>
      <c r="D132" s="32" t="s">
        <v>7716</v>
      </c>
      <c r="E132" s="32" t="s">
        <v>7734</v>
      </c>
      <c r="F132" s="32" t="s">
        <v>902</v>
      </c>
      <c r="G132" s="32" t="s">
        <v>7768</v>
      </c>
      <c r="H132" s="32" t="s">
        <v>7734</v>
      </c>
      <c r="I132" s="28" t="s">
        <v>902</v>
      </c>
      <c r="J132">
        <v>83</v>
      </c>
      <c r="K132" s="2" t="s">
        <v>8613</v>
      </c>
      <c r="L132" s="2" t="s">
        <v>12025</v>
      </c>
      <c r="M132">
        <v>1.03757227025926</v>
      </c>
      <c r="N132" s="2" t="s">
        <v>15303</v>
      </c>
      <c r="O132" s="32" t="s">
        <v>7774</v>
      </c>
      <c r="P132" s="29">
        <v>0.38440972222222225</v>
      </c>
      <c r="Q132" s="29">
        <v>0.38824074074074072</v>
      </c>
      <c r="R132" s="28">
        <v>0</v>
      </c>
      <c r="S132" s="28">
        <v>5.5233333333333334</v>
      </c>
      <c r="T132" s="32" t="s">
        <v>12026</v>
      </c>
      <c r="U132" s="32" t="s">
        <v>12027</v>
      </c>
      <c r="V132" s="28">
        <v>0.29045754625467002</v>
      </c>
      <c r="W132" s="28">
        <v>0</v>
      </c>
      <c r="X132" s="28">
        <v>0</v>
      </c>
      <c r="Y132" s="32" t="s">
        <v>14637</v>
      </c>
      <c r="Z132" s="32" t="s">
        <v>14638</v>
      </c>
      <c r="AA132" s="28">
        <v>1</v>
      </c>
      <c r="AB132" s="28">
        <v>0</v>
      </c>
      <c r="AC132" s="52">
        <v>223.2337</v>
      </c>
      <c r="AD132" s="52">
        <v>31.004999999999999</v>
      </c>
      <c r="AE132" s="32" t="s">
        <v>7832</v>
      </c>
      <c r="AF132" s="28" t="s">
        <v>932</v>
      </c>
      <c r="AG132" t="s">
        <v>7793</v>
      </c>
      <c r="AH132" t="s">
        <v>7793</v>
      </c>
      <c r="AI132" t="s">
        <v>7797</v>
      </c>
    </row>
    <row r="133" spans="1:36" hidden="1" x14ac:dyDescent="0.3">
      <c r="A133" s="2" t="s">
        <v>12033</v>
      </c>
      <c r="B133" s="2" t="s">
        <v>7738</v>
      </c>
      <c r="C133" s="2" t="s">
        <v>7761</v>
      </c>
      <c r="D133" s="32" t="s">
        <v>7716</v>
      </c>
      <c r="E133" s="32" t="s">
        <v>7734</v>
      </c>
      <c r="F133" s="32" t="s">
        <v>902</v>
      </c>
      <c r="G133" s="32" t="s">
        <v>7723</v>
      </c>
      <c r="H133" s="32" t="s">
        <v>7734</v>
      </c>
      <c r="I133" s="28" t="s">
        <v>8057</v>
      </c>
      <c r="J133">
        <v>1</v>
      </c>
      <c r="K133" s="2" t="s">
        <v>8459</v>
      </c>
      <c r="L133" s="2" t="s">
        <v>12034</v>
      </c>
      <c r="M133">
        <v>9.8681196570396406</v>
      </c>
      <c r="N133" s="2" t="s">
        <v>15315</v>
      </c>
      <c r="O133" s="32" t="s">
        <v>7774</v>
      </c>
      <c r="P133" s="29">
        <v>0.39509259259259261</v>
      </c>
      <c r="Q133" s="29">
        <v>0.40181712962962962</v>
      </c>
      <c r="R133" s="28">
        <v>0</v>
      </c>
      <c r="S133" s="28">
        <v>9.683574621414877</v>
      </c>
      <c r="T133" s="32" t="s">
        <v>12035</v>
      </c>
      <c r="U133" s="32" t="s">
        <v>12036</v>
      </c>
      <c r="V133" s="28">
        <v>5.5636165452054698</v>
      </c>
      <c r="W133" s="28">
        <v>0</v>
      </c>
      <c r="X133" s="28">
        <v>0</v>
      </c>
      <c r="Y133" s="32" t="s">
        <v>14637</v>
      </c>
      <c r="Z133" s="32" t="s">
        <v>14638</v>
      </c>
      <c r="AA133" s="28">
        <v>1</v>
      </c>
      <c r="AB133" s="28">
        <v>0</v>
      </c>
      <c r="AC133" s="52">
        <v>0</v>
      </c>
      <c r="AD133" s="52">
        <v>0</v>
      </c>
      <c r="AE133" s="32" t="s">
        <v>7832</v>
      </c>
      <c r="AF133" s="28" t="s">
        <v>932</v>
      </c>
      <c r="AG133" t="s">
        <v>7793</v>
      </c>
      <c r="AH133" t="s">
        <v>7792</v>
      </c>
      <c r="AI133" t="s">
        <v>7797</v>
      </c>
      <c r="AJ133">
        <v>0</v>
      </c>
    </row>
    <row r="134" spans="1:36" hidden="1" x14ac:dyDescent="0.3">
      <c r="A134" s="2" t="s">
        <v>11781</v>
      </c>
      <c r="B134" s="2" t="s">
        <v>11782</v>
      </c>
      <c r="C134" s="2" t="s">
        <v>7728</v>
      </c>
      <c r="D134" s="32" t="s">
        <v>7716</v>
      </c>
      <c r="E134" s="32" t="s">
        <v>7734</v>
      </c>
      <c r="F134" s="32" t="s">
        <v>902</v>
      </c>
      <c r="G134" s="32" t="s">
        <v>7762</v>
      </c>
      <c r="H134" s="32" t="s">
        <v>7734</v>
      </c>
      <c r="I134" s="28" t="s">
        <v>8057</v>
      </c>
      <c r="J134">
        <v>57</v>
      </c>
      <c r="K134" s="2" t="s">
        <v>8502</v>
      </c>
      <c r="L134" s="2" t="s">
        <v>11783</v>
      </c>
      <c r="M134">
        <v>2.9912742190063</v>
      </c>
      <c r="N134" s="2" t="s">
        <v>15321</v>
      </c>
      <c r="O134" s="32" t="s">
        <v>7774</v>
      </c>
      <c r="P134" s="29">
        <v>0.40390046296296295</v>
      </c>
      <c r="Q134" s="29">
        <v>0.41062500000000002</v>
      </c>
      <c r="R134" s="28">
        <v>0</v>
      </c>
      <c r="S134" s="28">
        <v>9.683574621414877</v>
      </c>
      <c r="T134" s="32" t="s">
        <v>11770</v>
      </c>
      <c r="U134" s="32" t="s">
        <v>11771</v>
      </c>
      <c r="V134" s="28">
        <v>1.0399516433360401</v>
      </c>
      <c r="W134" s="28">
        <v>0</v>
      </c>
      <c r="X134" s="28">
        <v>0</v>
      </c>
      <c r="Y134" s="32" t="s">
        <v>14637</v>
      </c>
      <c r="Z134" s="32" t="s">
        <v>14638</v>
      </c>
      <c r="AA134" s="28">
        <v>1</v>
      </c>
      <c r="AB134" s="28">
        <v>0</v>
      </c>
      <c r="AC134" s="52">
        <v>118.91249999999999</v>
      </c>
      <c r="AD134" s="52">
        <v>-15.38</v>
      </c>
      <c r="AE134" s="32" t="s">
        <v>7832</v>
      </c>
      <c r="AF134" s="28" t="s">
        <v>932</v>
      </c>
      <c r="AG134" t="s">
        <v>7793</v>
      </c>
      <c r="AH134" t="s">
        <v>7792</v>
      </c>
      <c r="AI134" t="s">
        <v>7797</v>
      </c>
      <c r="AJ134">
        <v>0</v>
      </c>
    </row>
    <row r="135" spans="1:36" hidden="1" x14ac:dyDescent="0.3">
      <c r="A135" s="2" t="s">
        <v>11777</v>
      </c>
      <c r="B135" s="2" t="s">
        <v>11733</v>
      </c>
      <c r="C135" s="2" t="s">
        <v>7731</v>
      </c>
      <c r="D135" s="32" t="s">
        <v>7716</v>
      </c>
      <c r="E135" s="32" t="s">
        <v>7734</v>
      </c>
      <c r="F135" s="32" t="s">
        <v>902</v>
      </c>
      <c r="G135" s="32" t="s">
        <v>7763</v>
      </c>
      <c r="H135" s="32" t="s">
        <v>7734</v>
      </c>
      <c r="I135" s="28" t="s">
        <v>8057</v>
      </c>
      <c r="J135">
        <v>30</v>
      </c>
      <c r="K135" s="2" t="s">
        <v>8482</v>
      </c>
      <c r="L135" s="2" t="s">
        <v>11778</v>
      </c>
      <c r="M135">
        <v>0</v>
      </c>
      <c r="N135" s="2" t="s">
        <v>15184</v>
      </c>
      <c r="O135" s="32" t="s">
        <v>7774</v>
      </c>
      <c r="P135" s="29">
        <v>0.41062500000000002</v>
      </c>
      <c r="Q135" s="29">
        <v>0.41734953703703703</v>
      </c>
      <c r="R135" s="28">
        <v>0</v>
      </c>
      <c r="S135" s="28">
        <v>9.683574621414877</v>
      </c>
      <c r="T135" s="32" t="s">
        <v>11770</v>
      </c>
      <c r="U135" s="32" t="s">
        <v>11771</v>
      </c>
      <c r="W135" s="28">
        <v>0</v>
      </c>
      <c r="X135" s="28">
        <v>0</v>
      </c>
      <c r="Y135" s="32" t="s">
        <v>14637</v>
      </c>
      <c r="Z135" s="32" t="s">
        <v>14638</v>
      </c>
      <c r="AA135" s="28">
        <v>1</v>
      </c>
      <c r="AB135" s="28">
        <v>0</v>
      </c>
      <c r="AC135" s="52">
        <v>190.19120000000001</v>
      </c>
      <c r="AD135" s="52">
        <v>0</v>
      </c>
      <c r="AE135" s="32" t="s">
        <v>7832</v>
      </c>
      <c r="AF135" s="28" t="s">
        <v>932</v>
      </c>
      <c r="AG135" t="s">
        <v>7793</v>
      </c>
      <c r="AH135" t="s">
        <v>7792</v>
      </c>
      <c r="AI135" t="s">
        <v>7797</v>
      </c>
      <c r="AJ135">
        <v>0</v>
      </c>
    </row>
    <row r="136" spans="1:36" hidden="1" x14ac:dyDescent="0.3">
      <c r="A136" s="2" t="s">
        <v>11768</v>
      </c>
      <c r="B136" s="2" t="s">
        <v>11663</v>
      </c>
      <c r="C136" s="2" t="s">
        <v>7722</v>
      </c>
      <c r="D136" s="32" t="s">
        <v>7716</v>
      </c>
      <c r="E136" s="32" t="s">
        <v>7734</v>
      </c>
      <c r="F136" s="32" t="s">
        <v>902</v>
      </c>
      <c r="G136" s="32" t="s">
        <v>7754</v>
      </c>
      <c r="H136" s="32" t="s">
        <v>7734</v>
      </c>
      <c r="I136" s="28" t="s">
        <v>8057</v>
      </c>
      <c r="J136">
        <v>27</v>
      </c>
      <c r="K136" s="2" t="s">
        <v>8480</v>
      </c>
      <c r="L136" s="2" t="s">
        <v>11769</v>
      </c>
      <c r="M136">
        <v>0</v>
      </c>
      <c r="N136" s="2" t="s">
        <v>15166</v>
      </c>
      <c r="O136" s="32" t="s">
        <v>7774</v>
      </c>
      <c r="P136" s="29">
        <v>0.41734953703703703</v>
      </c>
      <c r="Q136" s="29">
        <v>0.42407407407407405</v>
      </c>
      <c r="R136" s="28">
        <v>0</v>
      </c>
      <c r="S136" s="28">
        <v>9.683574621414877</v>
      </c>
      <c r="T136" s="32" t="s">
        <v>11770</v>
      </c>
      <c r="U136" s="32" t="s">
        <v>11771</v>
      </c>
      <c r="W136" s="28">
        <v>0</v>
      </c>
      <c r="X136" s="28">
        <v>0</v>
      </c>
      <c r="Y136" s="32" t="s">
        <v>14637</v>
      </c>
      <c r="Z136" s="32" t="s">
        <v>14638</v>
      </c>
      <c r="AA136" s="28">
        <v>1</v>
      </c>
      <c r="AB136" s="28">
        <v>0</v>
      </c>
      <c r="AC136" s="52">
        <v>74.400000000000006</v>
      </c>
      <c r="AD136" s="52">
        <v>0</v>
      </c>
      <c r="AE136" s="32" t="s">
        <v>7832</v>
      </c>
      <c r="AF136" s="28" t="s">
        <v>932</v>
      </c>
      <c r="AG136" t="s">
        <v>7793</v>
      </c>
      <c r="AH136" t="s">
        <v>7792</v>
      </c>
      <c r="AI136" t="s">
        <v>7797</v>
      </c>
      <c r="AJ136">
        <v>0</v>
      </c>
    </row>
    <row r="137" spans="1:36" hidden="1" x14ac:dyDescent="0.3">
      <c r="A137" s="2" t="s">
        <v>11789</v>
      </c>
      <c r="B137" s="2" t="s">
        <v>11790</v>
      </c>
      <c r="C137" s="2" t="s">
        <v>7728</v>
      </c>
      <c r="D137" s="32" t="s">
        <v>7716</v>
      </c>
      <c r="E137" s="32" t="s">
        <v>7734</v>
      </c>
      <c r="F137" s="32" t="s">
        <v>902</v>
      </c>
      <c r="G137" s="32" t="s">
        <v>7755</v>
      </c>
      <c r="H137" s="32" t="s">
        <v>7734</v>
      </c>
      <c r="I137" s="28" t="s">
        <v>8057</v>
      </c>
      <c r="J137">
        <v>20</v>
      </c>
      <c r="K137" s="2" t="s">
        <v>8468</v>
      </c>
      <c r="L137" s="2" t="s">
        <v>11791</v>
      </c>
      <c r="M137">
        <v>1.20816609635949</v>
      </c>
      <c r="N137" s="2" t="s">
        <v>15164</v>
      </c>
      <c r="O137" s="32" t="s">
        <v>7774</v>
      </c>
      <c r="P137" s="29">
        <v>0.4249074074074074</v>
      </c>
      <c r="Q137" s="29">
        <v>0.43224537037037036</v>
      </c>
      <c r="R137" s="28">
        <v>0</v>
      </c>
      <c r="S137" s="28">
        <v>10.561111111666667</v>
      </c>
      <c r="T137" s="32" t="s">
        <v>11792</v>
      </c>
      <c r="U137" s="32" t="s">
        <v>11793</v>
      </c>
      <c r="V137" s="28">
        <v>0.19149536289719801</v>
      </c>
      <c r="W137" s="28">
        <v>12</v>
      </c>
      <c r="X137" s="28">
        <v>0.292682926829268</v>
      </c>
      <c r="Y137" s="32" t="s">
        <v>14637</v>
      </c>
      <c r="Z137" s="32" t="s">
        <v>14638</v>
      </c>
      <c r="AA137" s="28">
        <v>1</v>
      </c>
      <c r="AB137" s="28">
        <v>44</v>
      </c>
      <c r="AC137" s="52">
        <v>36.1</v>
      </c>
      <c r="AD137" s="52">
        <v>35.6</v>
      </c>
      <c r="AE137" s="32" t="s">
        <v>7832</v>
      </c>
      <c r="AF137" s="28" t="s">
        <v>932</v>
      </c>
      <c r="AG137" t="s">
        <v>7793</v>
      </c>
      <c r="AH137" t="s">
        <v>7792</v>
      </c>
      <c r="AI137" t="s">
        <v>7797</v>
      </c>
      <c r="AJ137">
        <v>44</v>
      </c>
    </row>
    <row r="138" spans="1:36" hidden="1" x14ac:dyDescent="0.3">
      <c r="A138" s="2" t="s">
        <v>11799</v>
      </c>
      <c r="B138" s="2" t="s">
        <v>11800</v>
      </c>
      <c r="C138" s="2" t="s">
        <v>7728</v>
      </c>
      <c r="D138" s="32" t="s">
        <v>7716</v>
      </c>
      <c r="E138" s="32" t="s">
        <v>7734</v>
      </c>
      <c r="F138" s="32" t="s">
        <v>902</v>
      </c>
      <c r="G138" s="32" t="s">
        <v>7772</v>
      </c>
      <c r="H138" s="32" t="s">
        <v>7734</v>
      </c>
      <c r="I138" s="28" t="s">
        <v>8057</v>
      </c>
      <c r="J138">
        <v>37</v>
      </c>
      <c r="K138" s="2" t="s">
        <v>8487</v>
      </c>
      <c r="L138" s="2" t="s">
        <v>11801</v>
      </c>
      <c r="M138">
        <v>3.7483663167804502</v>
      </c>
      <c r="N138" s="2" t="s">
        <v>15172</v>
      </c>
      <c r="O138" s="32" t="s">
        <v>7774</v>
      </c>
      <c r="P138" s="29">
        <v>0.43484953703703705</v>
      </c>
      <c r="Q138" s="29">
        <v>0.44377314814814817</v>
      </c>
      <c r="R138" s="28">
        <v>0</v>
      </c>
      <c r="S138" s="28">
        <v>12.855555555</v>
      </c>
      <c r="T138" s="32" t="s">
        <v>11802</v>
      </c>
      <c r="U138" s="32" t="s">
        <v>11803</v>
      </c>
      <c r="V138" s="28">
        <v>1.15436513615136</v>
      </c>
      <c r="W138" s="28">
        <v>0</v>
      </c>
      <c r="X138" s="28">
        <v>0</v>
      </c>
      <c r="Y138" s="32" t="s">
        <v>14637</v>
      </c>
      <c r="Z138" s="32" t="s">
        <v>14638</v>
      </c>
      <c r="AA138" s="28">
        <v>1</v>
      </c>
      <c r="AB138" s="28">
        <v>0</v>
      </c>
      <c r="AC138" s="52">
        <v>203.3262</v>
      </c>
      <c r="AD138" s="52">
        <v>118.1925</v>
      </c>
      <c r="AE138" s="32" t="s">
        <v>7832</v>
      </c>
      <c r="AF138" s="28" t="s">
        <v>932</v>
      </c>
      <c r="AG138" t="s">
        <v>7793</v>
      </c>
      <c r="AH138" t="s">
        <v>7792</v>
      </c>
      <c r="AI138" t="s">
        <v>7797</v>
      </c>
      <c r="AJ138">
        <v>0</v>
      </c>
    </row>
    <row r="139" spans="1:36" hidden="1" x14ac:dyDescent="0.3">
      <c r="A139" s="2" t="s">
        <v>11809</v>
      </c>
      <c r="B139" s="2" t="s">
        <v>7729</v>
      </c>
      <c r="C139" s="2" t="s">
        <v>7765</v>
      </c>
      <c r="D139" s="32" t="s">
        <v>7716</v>
      </c>
      <c r="E139" s="32" t="s">
        <v>7734</v>
      </c>
      <c r="F139" s="32" t="s">
        <v>902</v>
      </c>
      <c r="G139" s="32" t="s">
        <v>7735</v>
      </c>
      <c r="H139" s="32" t="s">
        <v>7734</v>
      </c>
      <c r="I139" s="28" t="s">
        <v>8057</v>
      </c>
      <c r="J139">
        <v>105</v>
      </c>
      <c r="K139" s="2" t="s">
        <v>8529</v>
      </c>
      <c r="L139" s="2" t="s">
        <v>11810</v>
      </c>
      <c r="M139">
        <v>9.3604825437068898E-2</v>
      </c>
      <c r="N139" s="2" t="s">
        <v>15170</v>
      </c>
      <c r="O139" s="32" t="s">
        <v>7774</v>
      </c>
      <c r="P139" s="29">
        <v>0.44384259259259257</v>
      </c>
      <c r="Q139" s="29">
        <v>0.45209490740740743</v>
      </c>
      <c r="R139" s="28">
        <v>0</v>
      </c>
      <c r="S139" s="28">
        <v>11.883333333333333</v>
      </c>
      <c r="T139" s="32" t="s">
        <v>11811</v>
      </c>
      <c r="U139" s="32" t="s">
        <v>11812</v>
      </c>
      <c r="V139" s="28">
        <v>3.1555943617157599E-2</v>
      </c>
      <c r="W139" s="28">
        <v>0</v>
      </c>
      <c r="X139" s="28">
        <v>0</v>
      </c>
      <c r="Y139" s="32" t="s">
        <v>14637</v>
      </c>
      <c r="Z139" s="32" t="s">
        <v>14638</v>
      </c>
      <c r="AA139" s="28">
        <v>1</v>
      </c>
      <c r="AB139" s="28">
        <v>0</v>
      </c>
      <c r="AC139" s="52">
        <v>104.6412</v>
      </c>
      <c r="AD139" s="52">
        <v>105.7937</v>
      </c>
      <c r="AE139" s="32" t="s">
        <v>7832</v>
      </c>
      <c r="AF139" s="28" t="s">
        <v>932</v>
      </c>
      <c r="AG139" t="s">
        <v>7793</v>
      </c>
      <c r="AH139" t="s">
        <v>7792</v>
      </c>
      <c r="AI139" t="s">
        <v>7797</v>
      </c>
      <c r="AJ139">
        <v>0</v>
      </c>
    </row>
    <row r="140" spans="1:36" hidden="1" x14ac:dyDescent="0.3">
      <c r="A140" s="2" t="s">
        <v>11828</v>
      </c>
      <c r="B140" s="2" t="s">
        <v>11829</v>
      </c>
      <c r="C140" s="2" t="s">
        <v>7728</v>
      </c>
      <c r="D140" s="32" t="s">
        <v>7716</v>
      </c>
      <c r="E140" s="32" t="s">
        <v>7734</v>
      </c>
      <c r="F140" s="32" t="s">
        <v>902</v>
      </c>
      <c r="G140" s="32" t="s">
        <v>7783</v>
      </c>
      <c r="H140" s="32" t="s">
        <v>7734</v>
      </c>
      <c r="I140" s="28" t="s">
        <v>8057</v>
      </c>
      <c r="J140">
        <v>40</v>
      </c>
      <c r="K140" s="2" t="s">
        <v>8489</v>
      </c>
      <c r="L140" s="2" t="s">
        <v>11830</v>
      </c>
      <c r="M140">
        <v>1.1995391026139299</v>
      </c>
      <c r="N140" s="2" t="s">
        <v>15168</v>
      </c>
      <c r="O140" s="32" t="s">
        <v>7774</v>
      </c>
      <c r="P140" s="29">
        <v>0.45292824074074073</v>
      </c>
      <c r="Q140" s="29">
        <v>0.4596527777777778</v>
      </c>
      <c r="R140" s="28">
        <v>0</v>
      </c>
      <c r="S140" s="28">
        <v>9.683574621414877</v>
      </c>
      <c r="T140" s="32" t="s">
        <v>11831</v>
      </c>
      <c r="U140" s="32" t="s">
        <v>11832</v>
      </c>
      <c r="V140" s="28">
        <v>0.42313412692668001</v>
      </c>
      <c r="W140" s="28">
        <v>0</v>
      </c>
      <c r="X140" s="28">
        <v>0</v>
      </c>
      <c r="Y140" s="32" t="s">
        <v>14637</v>
      </c>
      <c r="Z140" s="32" t="s">
        <v>14638</v>
      </c>
      <c r="AA140" s="28">
        <v>1</v>
      </c>
      <c r="AB140" s="28">
        <v>0</v>
      </c>
      <c r="AC140" s="52">
        <v>32.442500000000003</v>
      </c>
      <c r="AD140" s="52">
        <v>0</v>
      </c>
      <c r="AE140" s="32" t="s">
        <v>7832</v>
      </c>
      <c r="AF140" s="28" t="s">
        <v>932</v>
      </c>
      <c r="AG140" t="s">
        <v>7793</v>
      </c>
      <c r="AH140" t="s">
        <v>7792</v>
      </c>
      <c r="AI140" t="s">
        <v>7797</v>
      </c>
      <c r="AJ140">
        <v>0</v>
      </c>
    </row>
    <row r="141" spans="1:36" hidden="1" x14ac:dyDescent="0.3">
      <c r="A141" s="2" t="s">
        <v>11838</v>
      </c>
      <c r="B141" s="2" t="s">
        <v>11839</v>
      </c>
      <c r="C141" s="2" t="s">
        <v>7728</v>
      </c>
      <c r="D141" s="32" t="s">
        <v>7716</v>
      </c>
      <c r="E141" s="32" t="s">
        <v>7734</v>
      </c>
      <c r="F141" s="32" t="s">
        <v>902</v>
      </c>
      <c r="G141" s="32" t="s">
        <v>7788</v>
      </c>
      <c r="H141" s="32" t="s">
        <v>7734</v>
      </c>
      <c r="I141" s="28" t="s">
        <v>8057</v>
      </c>
      <c r="J141">
        <v>101</v>
      </c>
      <c r="K141" s="2" t="s">
        <v>8527</v>
      </c>
      <c r="L141" s="2" t="s">
        <v>11840</v>
      </c>
      <c r="M141">
        <v>1.7017831560224299</v>
      </c>
      <c r="N141" s="2" t="s">
        <v>15159</v>
      </c>
      <c r="O141" s="32" t="s">
        <v>7756</v>
      </c>
      <c r="P141" s="29">
        <v>0.46083333333333332</v>
      </c>
      <c r="Q141" s="29">
        <v>0.46587962962962964</v>
      </c>
      <c r="R141" s="28">
        <v>0</v>
      </c>
      <c r="S141" s="28">
        <v>7.2666666666666666</v>
      </c>
      <c r="T141" s="32" t="s">
        <v>11841</v>
      </c>
      <c r="U141" s="32" t="s">
        <v>11842</v>
      </c>
      <c r="V141" s="28">
        <v>0.56854698566653405</v>
      </c>
      <c r="W141" s="28">
        <v>0</v>
      </c>
      <c r="X141" s="28">
        <v>0</v>
      </c>
      <c r="Y141" s="32" t="s">
        <v>14637</v>
      </c>
      <c r="Z141" s="32" t="s">
        <v>14638</v>
      </c>
      <c r="AA141" s="28">
        <v>1</v>
      </c>
      <c r="AB141" s="28">
        <v>0</v>
      </c>
      <c r="AC141" s="52">
        <v>35.049999999999997</v>
      </c>
      <c r="AD141" s="52">
        <v>20.98</v>
      </c>
      <c r="AE141" s="32" t="s">
        <v>7832</v>
      </c>
      <c r="AF141" s="28" t="s">
        <v>932</v>
      </c>
      <c r="AG141" t="s">
        <v>7793</v>
      </c>
      <c r="AH141" t="s">
        <v>7792</v>
      </c>
      <c r="AI141" t="s">
        <v>7797</v>
      </c>
      <c r="AJ141">
        <v>0</v>
      </c>
    </row>
    <row r="142" spans="1:36" hidden="1" x14ac:dyDescent="0.3">
      <c r="A142" s="2" t="s">
        <v>11858</v>
      </c>
      <c r="B142" s="2" t="s">
        <v>11859</v>
      </c>
      <c r="C142" s="2" t="s">
        <v>7728</v>
      </c>
      <c r="D142" s="32" t="s">
        <v>7716</v>
      </c>
      <c r="E142" s="32" t="s">
        <v>7734</v>
      </c>
      <c r="F142" s="32" t="s">
        <v>902</v>
      </c>
      <c r="G142" s="32" t="s">
        <v>7743</v>
      </c>
      <c r="H142" s="32" t="s">
        <v>7734</v>
      </c>
      <c r="I142" s="28" t="s">
        <v>8057</v>
      </c>
      <c r="J142">
        <v>100</v>
      </c>
      <c r="K142" s="2" t="s">
        <v>8525</v>
      </c>
      <c r="L142" s="2" t="s">
        <v>11860</v>
      </c>
      <c r="M142">
        <v>3.39892451092601</v>
      </c>
      <c r="N142" s="2" t="s">
        <v>15157</v>
      </c>
      <c r="O142" s="32" t="s">
        <v>7774</v>
      </c>
      <c r="P142" s="29">
        <v>0.46824074074074074</v>
      </c>
      <c r="Q142" s="29">
        <v>0.47238425925925925</v>
      </c>
      <c r="R142" s="28">
        <v>0</v>
      </c>
      <c r="S142" s="28">
        <v>5.9666666666666668</v>
      </c>
      <c r="T142" s="32" t="s">
        <v>11861</v>
      </c>
      <c r="U142" s="32" t="s">
        <v>11862</v>
      </c>
      <c r="V142" s="28">
        <v>2.00086565460097</v>
      </c>
      <c r="W142" s="28">
        <v>0</v>
      </c>
      <c r="X142" s="28">
        <v>0</v>
      </c>
      <c r="Y142" s="32" t="s">
        <v>14637</v>
      </c>
      <c r="Z142" s="32" t="s">
        <v>14638</v>
      </c>
      <c r="AA142" s="28">
        <v>1</v>
      </c>
      <c r="AB142" s="28">
        <v>0</v>
      </c>
      <c r="AC142" s="52">
        <v>110.46</v>
      </c>
      <c r="AD142" s="52">
        <v>66.19</v>
      </c>
      <c r="AE142" s="32" t="s">
        <v>7832</v>
      </c>
      <c r="AF142" s="28" t="s">
        <v>932</v>
      </c>
      <c r="AG142" t="s">
        <v>7793</v>
      </c>
      <c r="AH142" t="s">
        <v>7792</v>
      </c>
      <c r="AI142" t="s">
        <v>7797</v>
      </c>
      <c r="AJ142">
        <v>0</v>
      </c>
    </row>
    <row r="143" spans="1:36" hidden="1" x14ac:dyDescent="0.3">
      <c r="A143" s="2" t="s">
        <v>11848</v>
      </c>
      <c r="B143" s="2" t="s">
        <v>11849</v>
      </c>
      <c r="C143" s="2" t="s">
        <v>7728</v>
      </c>
      <c r="D143" s="32" t="s">
        <v>7716</v>
      </c>
      <c r="E143" s="32" t="s">
        <v>7734</v>
      </c>
      <c r="F143" s="32" t="s">
        <v>902</v>
      </c>
      <c r="G143" s="32" t="s">
        <v>7725</v>
      </c>
      <c r="H143" s="32" t="s">
        <v>7734</v>
      </c>
      <c r="I143" s="28" t="s">
        <v>8057</v>
      </c>
      <c r="J143">
        <v>73</v>
      </c>
      <c r="K143" s="2" t="s">
        <v>8514</v>
      </c>
      <c r="L143" s="2" t="s">
        <v>11850</v>
      </c>
      <c r="M143">
        <v>3.63617476634681</v>
      </c>
      <c r="N143" s="2" t="s">
        <v>15162</v>
      </c>
      <c r="O143" s="32" t="s">
        <v>7774</v>
      </c>
      <c r="P143" s="29">
        <v>0.47490740740740739</v>
      </c>
      <c r="Q143" s="29">
        <v>0.48163194444444446</v>
      </c>
      <c r="R143" s="28">
        <v>0</v>
      </c>
      <c r="S143" s="28">
        <v>9.683574621414877</v>
      </c>
      <c r="T143" s="32" t="s">
        <v>11851</v>
      </c>
      <c r="U143" s="32" t="s">
        <v>11852</v>
      </c>
      <c r="V143" s="28">
        <v>2.0163728248853001</v>
      </c>
      <c r="W143" s="28">
        <v>0</v>
      </c>
      <c r="X143" s="28">
        <v>0</v>
      </c>
      <c r="Y143" s="32" t="s">
        <v>14637</v>
      </c>
      <c r="Z143" s="32" t="s">
        <v>14638</v>
      </c>
      <c r="AA143" s="28">
        <v>1</v>
      </c>
      <c r="AB143" s="28">
        <v>0</v>
      </c>
      <c r="AC143" s="52">
        <v>69.101200000000006</v>
      </c>
      <c r="AD143" s="52">
        <v>0</v>
      </c>
      <c r="AE143" s="32" t="s">
        <v>7832</v>
      </c>
      <c r="AF143" s="28" t="s">
        <v>932</v>
      </c>
      <c r="AG143" t="s">
        <v>7793</v>
      </c>
      <c r="AH143" t="s">
        <v>7792</v>
      </c>
      <c r="AI143" t="s">
        <v>7797</v>
      </c>
      <c r="AJ143">
        <v>0</v>
      </c>
    </row>
    <row r="144" spans="1:36" hidden="1" x14ac:dyDescent="0.3">
      <c r="A144" s="2" t="s">
        <v>12059</v>
      </c>
      <c r="B144" s="2" t="s">
        <v>7729</v>
      </c>
      <c r="C144" s="2" t="s">
        <v>12060</v>
      </c>
      <c r="D144" s="32" t="s">
        <v>7716</v>
      </c>
      <c r="E144" s="32" t="s">
        <v>7734</v>
      </c>
      <c r="F144" s="32" t="s">
        <v>902</v>
      </c>
      <c r="G144" s="32" t="s">
        <v>7809</v>
      </c>
      <c r="H144" s="32" t="s">
        <v>7734</v>
      </c>
      <c r="I144" s="28" t="s">
        <v>8057</v>
      </c>
      <c r="J144">
        <v>114</v>
      </c>
      <c r="K144" s="2" t="s">
        <v>8531</v>
      </c>
      <c r="L144" s="2" t="s">
        <v>12061</v>
      </c>
      <c r="M144">
        <v>6.9433648977428701</v>
      </c>
      <c r="N144" s="2" t="s">
        <v>15160</v>
      </c>
      <c r="O144" s="32" t="s">
        <v>7774</v>
      </c>
      <c r="P144" s="29">
        <v>0.48645833333333333</v>
      </c>
      <c r="Q144" s="29">
        <v>0.49555555555555558</v>
      </c>
      <c r="R144" s="28">
        <v>0</v>
      </c>
      <c r="S144" s="28">
        <v>13.094444443333334</v>
      </c>
      <c r="T144" s="32" t="s">
        <v>12062</v>
      </c>
      <c r="U144" s="32" t="s">
        <v>12063</v>
      </c>
      <c r="V144" s="28">
        <v>2.74025041157552</v>
      </c>
      <c r="W144" s="28">
        <v>0</v>
      </c>
      <c r="X144" s="28">
        <v>0</v>
      </c>
      <c r="Y144" s="32" t="s">
        <v>14637</v>
      </c>
      <c r="Z144" s="32" t="s">
        <v>14638</v>
      </c>
      <c r="AA144" s="28">
        <v>1</v>
      </c>
      <c r="AB144" s="28">
        <v>0</v>
      </c>
      <c r="AC144" s="52">
        <v>142.27619999999999</v>
      </c>
      <c r="AD144" s="52">
        <v>89.587500000000006</v>
      </c>
      <c r="AE144" s="32" t="s">
        <v>7832</v>
      </c>
      <c r="AF144" s="28" t="s">
        <v>932</v>
      </c>
      <c r="AG144" t="s">
        <v>7793</v>
      </c>
      <c r="AH144" t="s">
        <v>7792</v>
      </c>
      <c r="AI144" t="s">
        <v>7797</v>
      </c>
      <c r="AJ144">
        <v>0</v>
      </c>
    </row>
    <row r="145" spans="1:36" hidden="1" x14ac:dyDescent="0.3">
      <c r="A145" s="2" t="s">
        <v>12049</v>
      </c>
      <c r="B145" s="2" t="s">
        <v>12050</v>
      </c>
      <c r="C145" s="2" t="s">
        <v>7728</v>
      </c>
      <c r="D145" s="32" t="s">
        <v>7716</v>
      </c>
      <c r="E145" s="32" t="s">
        <v>7734</v>
      </c>
      <c r="F145" s="32" t="s">
        <v>902</v>
      </c>
      <c r="G145" s="32" t="s">
        <v>7814</v>
      </c>
      <c r="H145" s="32" t="s">
        <v>7734</v>
      </c>
      <c r="I145" s="28" t="s">
        <v>8057</v>
      </c>
      <c r="J145">
        <v>117</v>
      </c>
      <c r="K145" s="2" t="s">
        <v>8535</v>
      </c>
      <c r="L145" s="2" t="s">
        <v>12051</v>
      </c>
      <c r="M145">
        <v>0.18671086803078701</v>
      </c>
      <c r="N145" s="2" t="s">
        <v>15178</v>
      </c>
      <c r="O145" s="32" t="s">
        <v>7774</v>
      </c>
      <c r="P145" s="29">
        <v>0.49568287037037034</v>
      </c>
      <c r="Q145" s="29">
        <v>0.50267361111111108</v>
      </c>
      <c r="R145" s="28">
        <v>0</v>
      </c>
      <c r="S145" s="28">
        <v>10.061111110000001</v>
      </c>
      <c r="T145" s="32" t="s">
        <v>12052</v>
      </c>
      <c r="U145" s="32" t="s">
        <v>12053</v>
      </c>
      <c r="V145" s="28">
        <v>0.18161045602571901</v>
      </c>
      <c r="W145" s="28">
        <v>0</v>
      </c>
      <c r="X145" s="28">
        <v>0</v>
      </c>
      <c r="Y145" s="32" t="s">
        <v>14637</v>
      </c>
      <c r="Z145" s="32" t="s">
        <v>14638</v>
      </c>
      <c r="AA145" s="28">
        <v>1</v>
      </c>
      <c r="AB145" s="28">
        <v>0</v>
      </c>
      <c r="AC145" s="52">
        <v>66.811199999999999</v>
      </c>
      <c r="AD145" s="52">
        <v>0</v>
      </c>
      <c r="AE145" s="32" t="s">
        <v>7832</v>
      </c>
      <c r="AF145" s="28" t="s">
        <v>932</v>
      </c>
      <c r="AG145" t="s">
        <v>7793</v>
      </c>
      <c r="AH145" t="s">
        <v>7792</v>
      </c>
      <c r="AI145" t="s">
        <v>7797</v>
      </c>
      <c r="AJ145">
        <v>0</v>
      </c>
    </row>
    <row r="146" spans="1:36" hidden="1" x14ac:dyDescent="0.3">
      <c r="A146" s="2" t="s">
        <v>12041</v>
      </c>
      <c r="B146" s="2" t="s">
        <v>7729</v>
      </c>
      <c r="C146" s="2" t="s">
        <v>7740</v>
      </c>
      <c r="D146" s="32" t="s">
        <v>7716</v>
      </c>
      <c r="E146" s="32" t="s">
        <v>7734</v>
      </c>
      <c r="F146" s="32" t="s">
        <v>902</v>
      </c>
      <c r="G146" s="32" t="s">
        <v>7810</v>
      </c>
      <c r="H146" s="32" t="s">
        <v>7734</v>
      </c>
      <c r="I146" s="28" t="s">
        <v>8057</v>
      </c>
      <c r="J146">
        <v>115</v>
      </c>
      <c r="K146" s="2" t="s">
        <v>8533</v>
      </c>
      <c r="L146" s="2" t="s">
        <v>12042</v>
      </c>
      <c r="M146">
        <v>0.92443923093378499</v>
      </c>
      <c r="N146" s="2" t="s">
        <v>15176</v>
      </c>
      <c r="O146" s="32" t="s">
        <v>7774</v>
      </c>
      <c r="P146" s="29">
        <v>0.50331018518518522</v>
      </c>
      <c r="Q146" s="29">
        <v>0.51309027777777783</v>
      </c>
      <c r="R146" s="28">
        <v>0</v>
      </c>
      <c r="S146" s="28">
        <v>14.077777776666666</v>
      </c>
      <c r="T146" s="32" t="s">
        <v>12043</v>
      </c>
      <c r="U146" s="32" t="s">
        <v>12044</v>
      </c>
      <c r="V146" s="28">
        <v>0.81861444758801805</v>
      </c>
      <c r="W146" s="28">
        <v>0</v>
      </c>
      <c r="X146" s="28">
        <v>0</v>
      </c>
      <c r="Y146" s="32" t="s">
        <v>14637</v>
      </c>
      <c r="Z146" s="32" t="s">
        <v>14638</v>
      </c>
      <c r="AA146" s="28">
        <v>1</v>
      </c>
      <c r="AB146" s="28">
        <v>0</v>
      </c>
      <c r="AC146" s="52">
        <v>224.00120000000001</v>
      </c>
      <c r="AD146" s="52">
        <v>152.72749999999999</v>
      </c>
      <c r="AE146" s="32" t="s">
        <v>7832</v>
      </c>
      <c r="AF146" s="28" t="s">
        <v>932</v>
      </c>
      <c r="AG146" t="s">
        <v>7793</v>
      </c>
      <c r="AH146" t="s">
        <v>7792</v>
      </c>
      <c r="AI146" t="s">
        <v>7797</v>
      </c>
      <c r="AJ146">
        <v>0</v>
      </c>
    </row>
    <row r="147" spans="1:36" hidden="1" x14ac:dyDescent="0.3">
      <c r="A147" s="2" t="s">
        <v>12068</v>
      </c>
      <c r="B147" s="2" t="s">
        <v>12069</v>
      </c>
      <c r="C147" s="2" t="s">
        <v>7728</v>
      </c>
      <c r="D147" s="32" t="s">
        <v>7716</v>
      </c>
      <c r="E147" s="32" t="s">
        <v>7734</v>
      </c>
      <c r="F147" s="32" t="s">
        <v>902</v>
      </c>
      <c r="G147" s="32" t="s">
        <v>7782</v>
      </c>
      <c r="H147" s="32" t="s">
        <v>7734</v>
      </c>
      <c r="I147" s="28" t="s">
        <v>902</v>
      </c>
      <c r="J147">
        <v>90</v>
      </c>
      <c r="K147" s="2" t="s">
        <v>8626</v>
      </c>
      <c r="L147" s="2" t="s">
        <v>12070</v>
      </c>
      <c r="M147">
        <v>9.3517717495560593</v>
      </c>
      <c r="N147" s="2" t="s">
        <v>15174</v>
      </c>
      <c r="O147" s="32" t="s">
        <v>7774</v>
      </c>
      <c r="P147" s="29">
        <v>0.51958333333333329</v>
      </c>
      <c r="Q147" s="29">
        <v>0.52630787037037041</v>
      </c>
      <c r="R147" s="28">
        <v>0</v>
      </c>
      <c r="S147" s="28">
        <v>9.683574621414877</v>
      </c>
      <c r="T147" s="32" t="s">
        <v>12071</v>
      </c>
      <c r="U147" s="32" t="s">
        <v>12072</v>
      </c>
      <c r="V147" s="28">
        <v>5.6312226853421903</v>
      </c>
      <c r="W147" s="28">
        <v>0</v>
      </c>
      <c r="X147" s="28">
        <v>0</v>
      </c>
      <c r="Y147" s="32" t="s">
        <v>14637</v>
      </c>
      <c r="Z147" s="32" t="s">
        <v>14638</v>
      </c>
      <c r="AA147" s="28">
        <v>1</v>
      </c>
      <c r="AB147" s="28">
        <v>0</v>
      </c>
      <c r="AC147" s="52">
        <v>285.51620000000003</v>
      </c>
      <c r="AD147" s="52">
        <v>0</v>
      </c>
      <c r="AE147" s="32" t="s">
        <v>7832</v>
      </c>
      <c r="AF147" s="28" t="s">
        <v>932</v>
      </c>
      <c r="AG147" t="s">
        <v>7793</v>
      </c>
      <c r="AH147" t="s">
        <v>7793</v>
      </c>
      <c r="AI147" t="s">
        <v>7797</v>
      </c>
    </row>
    <row r="148" spans="1:36" hidden="1" x14ac:dyDescent="0.3">
      <c r="A148" s="2" t="s">
        <v>12078</v>
      </c>
      <c r="B148" s="2" t="s">
        <v>7760</v>
      </c>
      <c r="C148" s="2" t="s">
        <v>7768</v>
      </c>
      <c r="D148" s="32" t="s">
        <v>7716</v>
      </c>
      <c r="E148" s="32" t="s">
        <v>7734</v>
      </c>
      <c r="F148" s="32" t="s">
        <v>902</v>
      </c>
      <c r="G148" s="32" t="s">
        <v>7812</v>
      </c>
      <c r="H148" s="32" t="s">
        <v>7734</v>
      </c>
      <c r="I148" s="28" t="s">
        <v>902</v>
      </c>
      <c r="J148">
        <v>85</v>
      </c>
      <c r="K148" s="2" t="s">
        <v>8618</v>
      </c>
      <c r="L148" s="2" t="s">
        <v>12079</v>
      </c>
      <c r="M148">
        <v>0.40899466164410098</v>
      </c>
      <c r="N148" s="2" t="s">
        <v>15182</v>
      </c>
      <c r="O148" s="32" t="s">
        <v>7751</v>
      </c>
      <c r="P148" s="29">
        <v>0.52658564814814812</v>
      </c>
      <c r="Q148" s="29">
        <v>0.53075231481481477</v>
      </c>
      <c r="R148" s="28">
        <v>0</v>
      </c>
      <c r="S148" s="28">
        <v>6.0055555549999999</v>
      </c>
      <c r="T148" s="32" t="s">
        <v>12080</v>
      </c>
      <c r="U148" s="32" t="s">
        <v>12081</v>
      </c>
      <c r="V148" s="28">
        <v>8.2307241025885894E-2</v>
      </c>
      <c r="W148" s="28">
        <v>0</v>
      </c>
      <c r="X148" s="28">
        <v>0</v>
      </c>
      <c r="Y148" s="32" t="s">
        <v>14637</v>
      </c>
      <c r="Z148" s="32" t="s">
        <v>14638</v>
      </c>
      <c r="AA148" s="28">
        <v>1</v>
      </c>
      <c r="AB148" s="28">
        <v>0</v>
      </c>
      <c r="AC148" s="52">
        <v>33.9</v>
      </c>
      <c r="AD148" s="52">
        <v>48.005000000000003</v>
      </c>
      <c r="AE148" s="32" t="s">
        <v>7832</v>
      </c>
      <c r="AF148" s="28" t="s">
        <v>932</v>
      </c>
      <c r="AG148" t="s">
        <v>7793</v>
      </c>
      <c r="AH148" t="s">
        <v>7793</v>
      </c>
      <c r="AI148" t="s">
        <v>7797</v>
      </c>
    </row>
    <row r="149" spans="1:36" hidden="1" x14ac:dyDescent="0.3">
      <c r="A149" s="2" t="s">
        <v>12087</v>
      </c>
      <c r="B149" s="2" t="s">
        <v>12088</v>
      </c>
      <c r="C149" s="2" t="s">
        <v>7728</v>
      </c>
      <c r="D149" s="32" t="s">
        <v>7716</v>
      </c>
      <c r="E149" s="32" t="s">
        <v>7734</v>
      </c>
      <c r="F149" s="32" t="s">
        <v>902</v>
      </c>
      <c r="G149" s="32" t="s">
        <v>7813</v>
      </c>
      <c r="H149" s="32" t="s">
        <v>7734</v>
      </c>
      <c r="I149" s="28" t="s">
        <v>902</v>
      </c>
      <c r="J149">
        <v>95</v>
      </c>
      <c r="K149" s="2" t="s">
        <v>8629</v>
      </c>
      <c r="L149" s="2" t="s">
        <v>12089</v>
      </c>
      <c r="M149">
        <v>0.54840352758765198</v>
      </c>
      <c r="N149" s="2" t="s">
        <v>15180</v>
      </c>
      <c r="O149" s="32" t="s">
        <v>7774</v>
      </c>
      <c r="P149" s="29">
        <v>0.53113425925925928</v>
      </c>
      <c r="Q149" s="29">
        <v>0.53785879629629629</v>
      </c>
      <c r="R149" s="28">
        <v>0</v>
      </c>
      <c r="S149" s="28">
        <v>9.683574621414877</v>
      </c>
      <c r="T149" s="32" t="s">
        <v>12090</v>
      </c>
      <c r="U149" s="32" t="s">
        <v>12091</v>
      </c>
      <c r="V149" s="28">
        <v>0.174339680941825</v>
      </c>
      <c r="W149" s="28">
        <v>7</v>
      </c>
      <c r="X149" s="28">
        <v>0.31818181818181801</v>
      </c>
      <c r="Y149" s="32" t="s">
        <v>14637</v>
      </c>
      <c r="Z149" s="32" t="s">
        <v>14638</v>
      </c>
      <c r="AA149" s="28">
        <v>1</v>
      </c>
      <c r="AB149" s="28">
        <v>0</v>
      </c>
      <c r="AC149" s="52">
        <v>85.231200000000001</v>
      </c>
      <c r="AD149" s="52">
        <v>0</v>
      </c>
      <c r="AE149" s="32" t="s">
        <v>7832</v>
      </c>
      <c r="AF149" s="28" t="s">
        <v>932</v>
      </c>
      <c r="AG149" t="s">
        <v>7793</v>
      </c>
      <c r="AH149" t="s">
        <v>7793</v>
      </c>
      <c r="AI149" t="s">
        <v>7797</v>
      </c>
    </row>
    <row r="150" spans="1:36" hidden="1" x14ac:dyDescent="0.3">
      <c r="A150" s="2" t="s">
        <v>12822</v>
      </c>
      <c r="B150" s="2" t="s">
        <v>12823</v>
      </c>
      <c r="C150" s="2" t="s">
        <v>7728</v>
      </c>
      <c r="D150" s="32" t="s">
        <v>7716</v>
      </c>
      <c r="E150" s="32" t="s">
        <v>7734</v>
      </c>
      <c r="F150" s="32" t="s">
        <v>901</v>
      </c>
      <c r="G150" s="32" t="s">
        <v>7731</v>
      </c>
      <c r="H150" s="32" t="s">
        <v>7734</v>
      </c>
      <c r="I150" s="28" t="s">
        <v>900</v>
      </c>
      <c r="J150">
        <v>10</v>
      </c>
      <c r="K150" s="2" t="s">
        <v>8381</v>
      </c>
      <c r="L150" s="2" t="s">
        <v>12824</v>
      </c>
      <c r="M150">
        <v>2.2585169486701502</v>
      </c>
      <c r="N150" s="2" t="s">
        <v>14566</v>
      </c>
      <c r="O150" s="32" t="s">
        <v>7774</v>
      </c>
      <c r="P150" s="29">
        <v>0.25156250000000002</v>
      </c>
      <c r="Q150" s="29">
        <v>0.2616087962962963</v>
      </c>
      <c r="R150" s="28">
        <v>0</v>
      </c>
      <c r="S150" s="28">
        <v>14.466666666666667</v>
      </c>
      <c r="T150" s="32" t="s">
        <v>12825</v>
      </c>
      <c r="U150" s="32" t="s">
        <v>12826</v>
      </c>
      <c r="V150" s="28">
        <v>0.72558000344965901</v>
      </c>
      <c r="W150" s="28">
        <v>28</v>
      </c>
      <c r="X150" s="28">
        <v>0.51851851851851805</v>
      </c>
      <c r="Y150" s="32" t="s">
        <v>14567</v>
      </c>
      <c r="Z150" s="32" t="s">
        <v>14568</v>
      </c>
      <c r="AA150" s="28">
        <v>1</v>
      </c>
      <c r="AB150" s="28">
        <v>66</v>
      </c>
      <c r="AC150" s="52">
        <v>137.26499999999999</v>
      </c>
      <c r="AD150" s="52">
        <v>154.4512</v>
      </c>
      <c r="AE150" s="32" t="s">
        <v>7832</v>
      </c>
      <c r="AF150" s="28" t="s">
        <v>932</v>
      </c>
      <c r="AG150" t="s">
        <v>7793</v>
      </c>
      <c r="AH150" t="s">
        <v>7792</v>
      </c>
      <c r="AI150" t="s">
        <v>7797</v>
      </c>
      <c r="AJ150">
        <v>66</v>
      </c>
    </row>
    <row r="151" spans="1:36" hidden="1" x14ac:dyDescent="0.3">
      <c r="A151" s="2" t="s">
        <v>12836</v>
      </c>
      <c r="B151" s="2" t="s">
        <v>12837</v>
      </c>
      <c r="C151" s="2" t="s">
        <v>7728</v>
      </c>
      <c r="D151" s="32" t="s">
        <v>7716</v>
      </c>
      <c r="E151" s="32" t="s">
        <v>7734</v>
      </c>
      <c r="F151" s="32" t="s">
        <v>901</v>
      </c>
      <c r="G151" s="32" t="s">
        <v>7733</v>
      </c>
      <c r="H151" s="32" t="s">
        <v>7734</v>
      </c>
      <c r="I151" s="28" t="s">
        <v>903</v>
      </c>
      <c r="J151">
        <v>4</v>
      </c>
      <c r="K151" s="2" t="s">
        <v>8279</v>
      </c>
      <c r="L151" s="2" t="s">
        <v>12838</v>
      </c>
      <c r="M151">
        <v>2.0254985969513699</v>
      </c>
      <c r="N151" s="2" t="s">
        <v>14604</v>
      </c>
      <c r="O151" s="32" t="s">
        <v>7774</v>
      </c>
      <c r="P151" s="29">
        <v>0.26302083333333331</v>
      </c>
      <c r="Q151" s="29">
        <v>0.27436342592592594</v>
      </c>
      <c r="R151" s="28">
        <v>0</v>
      </c>
      <c r="S151" s="28">
        <v>16.324999999999999</v>
      </c>
      <c r="T151" s="32" t="s">
        <v>12839</v>
      </c>
      <c r="U151" s="32" t="s">
        <v>12840</v>
      </c>
      <c r="V151" s="28">
        <v>0.74106306209607598</v>
      </c>
      <c r="W151" s="28">
        <v>0</v>
      </c>
      <c r="X151" s="28">
        <v>0</v>
      </c>
      <c r="Y151" s="32" t="s">
        <v>14567</v>
      </c>
      <c r="Z151" s="32" t="s">
        <v>14568</v>
      </c>
      <c r="AA151" s="28">
        <v>1</v>
      </c>
      <c r="AB151" s="28">
        <v>0</v>
      </c>
      <c r="AC151" s="52">
        <v>84.87</v>
      </c>
      <c r="AD151" s="52">
        <v>85.361199999999997</v>
      </c>
      <c r="AE151" s="32" t="s">
        <v>7832</v>
      </c>
      <c r="AF151" s="28" t="s">
        <v>932</v>
      </c>
      <c r="AG151" t="s">
        <v>7793</v>
      </c>
      <c r="AH151" t="s">
        <v>7792</v>
      </c>
      <c r="AI151" t="s">
        <v>7797</v>
      </c>
      <c r="AJ151">
        <v>0</v>
      </c>
    </row>
    <row r="152" spans="1:36" hidden="1" x14ac:dyDescent="0.3">
      <c r="A152" s="2" t="s">
        <v>12877</v>
      </c>
      <c r="B152" s="2" t="s">
        <v>12878</v>
      </c>
      <c r="C152" s="2" t="s">
        <v>7728</v>
      </c>
      <c r="D152" s="32" t="s">
        <v>7716</v>
      </c>
      <c r="E152" s="32" t="s">
        <v>7734</v>
      </c>
      <c r="F152" s="32" t="s">
        <v>901</v>
      </c>
      <c r="G152" s="32" t="s">
        <v>7722</v>
      </c>
      <c r="H152" s="32" t="s">
        <v>7734</v>
      </c>
      <c r="I152" s="28" t="s">
        <v>900</v>
      </c>
      <c r="J152">
        <v>55</v>
      </c>
      <c r="K152" s="2" t="s">
        <v>8390</v>
      </c>
      <c r="L152" s="2" t="s">
        <v>12879</v>
      </c>
      <c r="M152">
        <v>4.56470263935626</v>
      </c>
      <c r="N152" s="2" t="s">
        <v>14672</v>
      </c>
      <c r="O152" s="32" t="s">
        <v>7731</v>
      </c>
      <c r="P152" s="29">
        <v>0.27752314814814816</v>
      </c>
      <c r="Q152" s="29">
        <v>0.28067129629629628</v>
      </c>
      <c r="R152" s="28">
        <v>0</v>
      </c>
      <c r="S152" s="28">
        <v>4.5333333333333332</v>
      </c>
      <c r="T152" s="32" t="s">
        <v>12880</v>
      </c>
      <c r="U152" s="32" t="s">
        <v>12881</v>
      </c>
      <c r="V152" s="28">
        <v>2.1735860494060102</v>
      </c>
      <c r="W152" s="28">
        <v>0</v>
      </c>
      <c r="X152" s="28">
        <v>0</v>
      </c>
      <c r="Y152" s="32" t="s">
        <v>14567</v>
      </c>
      <c r="Z152" s="32" t="s">
        <v>14568</v>
      </c>
      <c r="AA152" s="28">
        <v>1</v>
      </c>
      <c r="AB152" s="28">
        <v>0</v>
      </c>
      <c r="AC152" s="52">
        <v>8.5549999999999997</v>
      </c>
      <c r="AD152" s="52">
        <v>8.5549999999999997</v>
      </c>
      <c r="AE152" s="32" t="s">
        <v>7832</v>
      </c>
      <c r="AF152" s="28" t="s">
        <v>932</v>
      </c>
      <c r="AG152" t="s">
        <v>7793</v>
      </c>
      <c r="AH152" t="s">
        <v>7792</v>
      </c>
      <c r="AI152" t="s">
        <v>7797</v>
      </c>
      <c r="AJ152">
        <v>0</v>
      </c>
    </row>
    <row r="153" spans="1:36" hidden="1" x14ac:dyDescent="0.3">
      <c r="A153" s="2" t="s">
        <v>12756</v>
      </c>
      <c r="B153" s="2" t="s">
        <v>12757</v>
      </c>
      <c r="C153" s="2" t="s">
        <v>7728</v>
      </c>
      <c r="D153" s="32" t="s">
        <v>7716</v>
      </c>
      <c r="E153" s="32" t="s">
        <v>7734</v>
      </c>
      <c r="F153" s="32" t="s">
        <v>901</v>
      </c>
      <c r="G153" s="32" t="s">
        <v>7748</v>
      </c>
      <c r="H153" s="32" t="s">
        <v>7734</v>
      </c>
      <c r="I153" s="28" t="s">
        <v>903</v>
      </c>
      <c r="J153">
        <v>590</v>
      </c>
      <c r="K153" s="2" t="s">
        <v>8377</v>
      </c>
      <c r="L153" s="2" t="s">
        <v>12758</v>
      </c>
      <c r="M153">
        <v>13.5335040092468</v>
      </c>
      <c r="N153" s="2" t="s">
        <v>14669</v>
      </c>
      <c r="O153" s="32" t="s">
        <v>7774</v>
      </c>
      <c r="P153" s="29">
        <v>0.29006944444444444</v>
      </c>
      <c r="Q153" s="29">
        <v>0.29875000000000002</v>
      </c>
      <c r="R153" s="28">
        <v>0</v>
      </c>
      <c r="S153" s="28">
        <v>12.5</v>
      </c>
      <c r="T153" s="32" t="s">
        <v>12759</v>
      </c>
      <c r="U153" s="32" t="s">
        <v>12760</v>
      </c>
      <c r="V153" s="28">
        <v>11.3247112753729</v>
      </c>
      <c r="W153" s="28">
        <v>0</v>
      </c>
      <c r="X153" s="28">
        <v>0</v>
      </c>
      <c r="Y153" s="32" t="s">
        <v>14567</v>
      </c>
      <c r="Z153" s="32" t="s">
        <v>14568</v>
      </c>
      <c r="AA153" s="28">
        <v>1</v>
      </c>
      <c r="AB153" s="28">
        <v>0</v>
      </c>
      <c r="AC153" s="52">
        <v>27.723700000000001</v>
      </c>
      <c r="AD153" s="52">
        <v>0</v>
      </c>
      <c r="AE153" s="32" t="s">
        <v>7832</v>
      </c>
      <c r="AF153" s="28" t="s">
        <v>932</v>
      </c>
      <c r="AG153" t="s">
        <v>7793</v>
      </c>
      <c r="AH153" t="s">
        <v>7792</v>
      </c>
      <c r="AI153" t="s">
        <v>7797</v>
      </c>
      <c r="AJ153">
        <v>0</v>
      </c>
    </row>
    <row r="154" spans="1:36" hidden="1" x14ac:dyDescent="0.3">
      <c r="A154" s="2" t="s">
        <v>12073</v>
      </c>
      <c r="B154" s="2" t="s">
        <v>12074</v>
      </c>
      <c r="C154" s="2" t="s">
        <v>7731</v>
      </c>
      <c r="D154" s="32" t="s">
        <v>7716</v>
      </c>
      <c r="E154" s="32" t="s">
        <v>7734</v>
      </c>
      <c r="F154" s="32" t="s">
        <v>901</v>
      </c>
      <c r="G154" s="32" t="s">
        <v>7756</v>
      </c>
      <c r="H154" s="32" t="s">
        <v>7734</v>
      </c>
      <c r="I154" s="28" t="s">
        <v>903</v>
      </c>
      <c r="J154">
        <v>570</v>
      </c>
      <c r="K154" s="2" t="s">
        <v>8375</v>
      </c>
      <c r="L154" s="2" t="s">
        <v>12075</v>
      </c>
      <c r="M154">
        <v>12.709802774712401</v>
      </c>
      <c r="N154" s="2" t="s">
        <v>14665</v>
      </c>
      <c r="O154" s="32" t="s">
        <v>7756</v>
      </c>
      <c r="P154" s="29">
        <v>0.30758101851851855</v>
      </c>
      <c r="Q154" s="29">
        <v>0.31099537037037039</v>
      </c>
      <c r="R154" s="28">
        <v>0</v>
      </c>
      <c r="S154" s="28">
        <v>4.916666666666667</v>
      </c>
      <c r="T154" s="32" t="s">
        <v>12076</v>
      </c>
      <c r="U154" s="32" t="s">
        <v>12077</v>
      </c>
      <c r="V154" s="28">
        <v>11.0879491479379</v>
      </c>
      <c r="W154" s="28">
        <v>0</v>
      </c>
      <c r="X154" s="28">
        <v>0</v>
      </c>
      <c r="Y154" s="32" t="s">
        <v>14567</v>
      </c>
      <c r="Z154" s="32" t="s">
        <v>14568</v>
      </c>
      <c r="AA154" s="28">
        <v>1</v>
      </c>
      <c r="AB154" s="28">
        <v>0</v>
      </c>
      <c r="AC154" s="52">
        <v>21.23</v>
      </c>
      <c r="AD154" s="52">
        <v>20.605</v>
      </c>
      <c r="AE154" s="32" t="s">
        <v>7832</v>
      </c>
      <c r="AF154" s="28" t="s">
        <v>932</v>
      </c>
      <c r="AG154" t="s">
        <v>7793</v>
      </c>
      <c r="AH154" t="s">
        <v>7792</v>
      </c>
      <c r="AI154" t="s">
        <v>7797</v>
      </c>
      <c r="AJ154">
        <v>0</v>
      </c>
    </row>
    <row r="155" spans="1:36" hidden="1" x14ac:dyDescent="0.3">
      <c r="A155" s="2" t="s">
        <v>12104</v>
      </c>
      <c r="B155" s="2" t="s">
        <v>12105</v>
      </c>
      <c r="C155" s="2" t="s">
        <v>7728</v>
      </c>
      <c r="D155" s="32" t="s">
        <v>7716</v>
      </c>
      <c r="E155" s="32" t="s">
        <v>7734</v>
      </c>
      <c r="F155" s="32" t="s">
        <v>901</v>
      </c>
      <c r="G155" s="32" t="s">
        <v>7751</v>
      </c>
      <c r="H155" s="32" t="s">
        <v>7734</v>
      </c>
      <c r="I155" s="28" t="s">
        <v>903</v>
      </c>
      <c r="J155">
        <v>559</v>
      </c>
      <c r="K155" s="2" t="s">
        <v>8368</v>
      </c>
      <c r="L155" s="2" t="s">
        <v>12106</v>
      </c>
      <c r="M155">
        <v>0.33659278787672497</v>
      </c>
      <c r="N155" s="2" t="s">
        <v>14667</v>
      </c>
      <c r="O155" s="32" t="s">
        <v>7756</v>
      </c>
      <c r="P155" s="29">
        <v>0.31122685185185184</v>
      </c>
      <c r="Q155" s="29">
        <v>0.31839120370370372</v>
      </c>
      <c r="R155" s="28">
        <v>0</v>
      </c>
      <c r="S155" s="28">
        <v>10.316666666666666</v>
      </c>
      <c r="T155" s="32" t="s">
        <v>12107</v>
      </c>
      <c r="U155" s="32" t="s">
        <v>12108</v>
      </c>
      <c r="V155" s="28">
        <v>0.14853849177624201</v>
      </c>
      <c r="W155" s="28">
        <v>0</v>
      </c>
      <c r="X155" s="28">
        <v>0</v>
      </c>
      <c r="Y155" s="32" t="s">
        <v>14567</v>
      </c>
      <c r="Z155" s="32" t="s">
        <v>14568</v>
      </c>
      <c r="AA155" s="28">
        <v>1</v>
      </c>
      <c r="AB155" s="28">
        <v>0</v>
      </c>
      <c r="AC155" s="52">
        <v>21.1525</v>
      </c>
      <c r="AD155" s="52">
        <v>20.734999999999999</v>
      </c>
      <c r="AE155" s="32" t="s">
        <v>7832</v>
      </c>
      <c r="AF155" s="28" t="s">
        <v>932</v>
      </c>
      <c r="AG155" t="s">
        <v>7793</v>
      </c>
      <c r="AH155" t="s">
        <v>7792</v>
      </c>
      <c r="AI155" t="s">
        <v>7797</v>
      </c>
      <c r="AJ155">
        <v>0</v>
      </c>
    </row>
    <row r="156" spans="1:36" hidden="1" x14ac:dyDescent="0.3">
      <c r="A156" s="2" t="s">
        <v>12127</v>
      </c>
      <c r="B156" s="2" t="s">
        <v>7729</v>
      </c>
      <c r="C156" s="2" t="s">
        <v>12128</v>
      </c>
      <c r="D156" s="32" t="s">
        <v>7716</v>
      </c>
      <c r="E156" s="32" t="s">
        <v>7734</v>
      </c>
      <c r="F156" s="32" t="s">
        <v>901</v>
      </c>
      <c r="G156" s="32" t="s">
        <v>7774</v>
      </c>
      <c r="H156" s="32" t="s">
        <v>7734</v>
      </c>
      <c r="I156" s="28" t="s">
        <v>903</v>
      </c>
      <c r="J156">
        <v>530</v>
      </c>
      <c r="K156" s="2" t="s">
        <v>443</v>
      </c>
      <c r="L156" s="2" t="s">
        <v>12129</v>
      </c>
      <c r="M156">
        <v>0.78033584356307995</v>
      </c>
      <c r="N156" s="2" t="s">
        <v>14676</v>
      </c>
      <c r="O156" s="32" t="s">
        <v>7774</v>
      </c>
      <c r="P156" s="29">
        <v>0.31893518518518521</v>
      </c>
      <c r="Q156" s="29">
        <v>0.32351851851851854</v>
      </c>
      <c r="R156" s="28">
        <v>0</v>
      </c>
      <c r="S156" s="28">
        <v>6.6083333333333334</v>
      </c>
      <c r="T156" s="32" t="s">
        <v>12130</v>
      </c>
      <c r="U156" s="32" t="s">
        <v>12131</v>
      </c>
      <c r="V156" s="28">
        <v>0.408683685111701</v>
      </c>
      <c r="W156" s="28">
        <v>0</v>
      </c>
      <c r="X156" s="28">
        <v>0</v>
      </c>
      <c r="Y156" s="32" t="s">
        <v>14567</v>
      </c>
      <c r="Z156" s="32" t="s">
        <v>14568</v>
      </c>
      <c r="AA156" s="28">
        <v>1</v>
      </c>
      <c r="AB156" s="28">
        <v>0</v>
      </c>
      <c r="AC156" s="52">
        <v>64.046199999999999</v>
      </c>
      <c r="AD156" s="52">
        <v>84.907499999999999</v>
      </c>
      <c r="AE156" s="32" t="s">
        <v>7832</v>
      </c>
      <c r="AF156" s="28" t="s">
        <v>932</v>
      </c>
      <c r="AG156" t="s">
        <v>7793</v>
      </c>
      <c r="AH156" t="s">
        <v>7792</v>
      </c>
      <c r="AI156" t="s">
        <v>7797</v>
      </c>
      <c r="AJ156">
        <v>0</v>
      </c>
    </row>
    <row r="157" spans="1:36" hidden="1" x14ac:dyDescent="0.3">
      <c r="A157" s="2" t="s">
        <v>12082</v>
      </c>
      <c r="B157" s="2" t="s">
        <v>12083</v>
      </c>
      <c r="C157" s="2" t="s">
        <v>7728</v>
      </c>
      <c r="D157" s="32" t="s">
        <v>7716</v>
      </c>
      <c r="E157" s="32" t="s">
        <v>7734</v>
      </c>
      <c r="F157" s="32" t="s">
        <v>901</v>
      </c>
      <c r="G157" s="32" t="s">
        <v>7764</v>
      </c>
      <c r="H157" s="32" t="s">
        <v>7734</v>
      </c>
      <c r="I157" s="28" t="s">
        <v>903</v>
      </c>
      <c r="J157">
        <v>565</v>
      </c>
      <c r="K157" s="2" t="s">
        <v>8373</v>
      </c>
      <c r="L157" s="2" t="s">
        <v>12084</v>
      </c>
      <c r="M157">
        <v>3.6883944142609799</v>
      </c>
      <c r="N157" s="2" t="s">
        <v>14689</v>
      </c>
      <c r="O157" s="32" t="s">
        <v>7774</v>
      </c>
      <c r="P157" s="29">
        <v>0.3260763888888889</v>
      </c>
      <c r="Q157" s="29">
        <v>0.3338888888888889</v>
      </c>
      <c r="R157" s="28">
        <v>0</v>
      </c>
      <c r="S157" s="28">
        <v>11.258333333333333</v>
      </c>
      <c r="T157" s="32" t="s">
        <v>12085</v>
      </c>
      <c r="U157" s="32" t="s">
        <v>12086</v>
      </c>
      <c r="V157" s="28">
        <v>3.2582614604933799</v>
      </c>
      <c r="W157" s="28">
        <v>105</v>
      </c>
      <c r="X157" s="28">
        <v>2.0192307692307701</v>
      </c>
      <c r="Y157" s="32" t="s">
        <v>14567</v>
      </c>
      <c r="Z157" s="32" t="s">
        <v>14568</v>
      </c>
      <c r="AA157" s="28">
        <v>1</v>
      </c>
      <c r="AB157" s="28">
        <v>518</v>
      </c>
      <c r="AC157" s="52">
        <v>268.84750000000003</v>
      </c>
      <c r="AD157" s="52">
        <v>279.78500000000003</v>
      </c>
      <c r="AE157" s="32" t="s">
        <v>7832</v>
      </c>
      <c r="AF157" s="28" t="s">
        <v>932</v>
      </c>
      <c r="AG157" t="s">
        <v>7793</v>
      </c>
      <c r="AH157" t="s">
        <v>7792</v>
      </c>
      <c r="AI157" t="s">
        <v>7797</v>
      </c>
      <c r="AJ157">
        <v>518</v>
      </c>
    </row>
    <row r="158" spans="1:36" hidden="1" x14ac:dyDescent="0.3">
      <c r="A158" s="2" t="s">
        <v>12092</v>
      </c>
      <c r="B158" s="2" t="s">
        <v>12093</v>
      </c>
      <c r="C158" s="2" t="s">
        <v>7728</v>
      </c>
      <c r="D158" s="32" t="s">
        <v>7716</v>
      </c>
      <c r="E158" s="32" t="s">
        <v>7734</v>
      </c>
      <c r="F158" s="32" t="s">
        <v>901</v>
      </c>
      <c r="G158" s="32" t="s">
        <v>7773</v>
      </c>
      <c r="H158" s="32" t="s">
        <v>7734</v>
      </c>
      <c r="I158" s="28" t="s">
        <v>902</v>
      </c>
      <c r="J158">
        <v>5</v>
      </c>
      <c r="K158" s="2" t="s">
        <v>8569</v>
      </c>
      <c r="L158" s="2" t="s">
        <v>12094</v>
      </c>
      <c r="M158">
        <v>5.2137428186833903</v>
      </c>
      <c r="N158" s="2" t="s">
        <v>14679</v>
      </c>
      <c r="O158" s="32" t="s">
        <v>7774</v>
      </c>
      <c r="P158" s="29">
        <v>0.33752314814814816</v>
      </c>
      <c r="Q158" s="29">
        <v>0.33944444444444444</v>
      </c>
      <c r="R158" s="28">
        <v>0</v>
      </c>
      <c r="S158" s="28">
        <v>2.7666666666666666</v>
      </c>
      <c r="T158" s="32" t="s">
        <v>12095</v>
      </c>
      <c r="U158" s="32" t="s">
        <v>12096</v>
      </c>
      <c r="V158" s="28">
        <v>5.1469015050516997</v>
      </c>
      <c r="W158" s="28">
        <v>3</v>
      </c>
      <c r="X158" s="28">
        <v>5.4545454545454501E-2</v>
      </c>
      <c r="Y158" s="32" t="s">
        <v>14567</v>
      </c>
      <c r="Z158" s="32" t="s">
        <v>14568</v>
      </c>
      <c r="AA158" s="28">
        <v>1</v>
      </c>
      <c r="AB158" s="28">
        <v>144</v>
      </c>
      <c r="AC158" s="52">
        <v>129.8237</v>
      </c>
      <c r="AD158" s="52">
        <v>142.0487</v>
      </c>
      <c r="AE158" s="32" t="s">
        <v>7832</v>
      </c>
      <c r="AF158" s="28" t="s">
        <v>932</v>
      </c>
      <c r="AG158" t="s">
        <v>7793</v>
      </c>
      <c r="AH158" t="s">
        <v>7792</v>
      </c>
      <c r="AI158" t="s">
        <v>7797</v>
      </c>
      <c r="AJ158">
        <v>144</v>
      </c>
    </row>
    <row r="159" spans="1:36" hidden="1" x14ac:dyDescent="0.3">
      <c r="A159" s="2" t="s">
        <v>12028</v>
      </c>
      <c r="B159" s="2" t="s">
        <v>7745</v>
      </c>
      <c r="C159" s="2" t="s">
        <v>12029</v>
      </c>
      <c r="D159" s="32" t="s">
        <v>7716</v>
      </c>
      <c r="E159" s="32" t="s">
        <v>7734</v>
      </c>
      <c r="F159" s="32" t="s">
        <v>901</v>
      </c>
      <c r="G159" s="32" t="s">
        <v>7759</v>
      </c>
      <c r="H159" s="32" t="s">
        <v>7734</v>
      </c>
      <c r="I159" s="28" t="s">
        <v>903</v>
      </c>
      <c r="J159">
        <v>150</v>
      </c>
      <c r="K159" s="2" t="s">
        <v>8326</v>
      </c>
      <c r="L159" s="2" t="s">
        <v>12030</v>
      </c>
      <c r="M159">
        <v>6.9848133865743902</v>
      </c>
      <c r="N159" s="2" t="s">
        <v>14682</v>
      </c>
      <c r="O159" s="32" t="s">
        <v>7774</v>
      </c>
      <c r="P159" s="29">
        <v>0.34429398148148149</v>
      </c>
      <c r="Q159" s="29">
        <v>0.36442129629629627</v>
      </c>
      <c r="R159" s="28">
        <v>0</v>
      </c>
      <c r="S159" s="28">
        <v>28.983333333333334</v>
      </c>
      <c r="T159" s="32" t="s">
        <v>12031</v>
      </c>
      <c r="U159" s="32" t="s">
        <v>12032</v>
      </c>
      <c r="V159" s="28">
        <v>6.4363051730411502</v>
      </c>
      <c r="W159" s="28">
        <v>0</v>
      </c>
      <c r="X159" s="28">
        <v>0</v>
      </c>
      <c r="Y159" s="32" t="s">
        <v>14567</v>
      </c>
      <c r="Z159" s="32" t="s">
        <v>14568</v>
      </c>
      <c r="AA159" s="28">
        <v>1</v>
      </c>
      <c r="AB159" s="28">
        <v>15</v>
      </c>
      <c r="AC159" s="52">
        <v>62.151200000000003</v>
      </c>
      <c r="AD159" s="52">
        <v>51.56</v>
      </c>
      <c r="AE159" s="32" t="s">
        <v>7832</v>
      </c>
      <c r="AF159" s="28" t="s">
        <v>932</v>
      </c>
      <c r="AG159" t="s">
        <v>7793</v>
      </c>
      <c r="AH159" t="s">
        <v>7792</v>
      </c>
      <c r="AI159" t="s">
        <v>7797</v>
      </c>
      <c r="AJ159">
        <v>15</v>
      </c>
    </row>
    <row r="160" spans="1:36" hidden="1" x14ac:dyDescent="0.3">
      <c r="A160" s="2" t="s">
        <v>12156</v>
      </c>
      <c r="B160" s="2" t="s">
        <v>7738</v>
      </c>
      <c r="C160" s="2" t="s">
        <v>12029</v>
      </c>
      <c r="D160" s="32" t="s">
        <v>7716</v>
      </c>
      <c r="E160" s="32" t="s">
        <v>7734</v>
      </c>
      <c r="F160" s="32" t="s">
        <v>901</v>
      </c>
      <c r="G160" s="32" t="s">
        <v>7758</v>
      </c>
      <c r="H160" s="32" t="s">
        <v>7734</v>
      </c>
      <c r="I160" s="28" t="s">
        <v>903</v>
      </c>
      <c r="J160">
        <v>1</v>
      </c>
      <c r="K160" s="2" t="s">
        <v>8274</v>
      </c>
      <c r="L160" s="2" t="s">
        <v>12030</v>
      </c>
      <c r="M160">
        <v>0</v>
      </c>
      <c r="N160" s="2" t="s">
        <v>14613</v>
      </c>
      <c r="O160" s="32" t="s">
        <v>7774</v>
      </c>
      <c r="P160" s="29">
        <v>0.36442129629629627</v>
      </c>
      <c r="Q160" s="29">
        <v>0.36453703703703705</v>
      </c>
      <c r="R160" s="28">
        <v>0</v>
      </c>
      <c r="S160" s="28">
        <v>0.17500000000000002</v>
      </c>
      <c r="T160" s="32" t="s">
        <v>12031</v>
      </c>
      <c r="U160" s="32" t="s">
        <v>12032</v>
      </c>
      <c r="W160" s="28">
        <v>0</v>
      </c>
      <c r="X160" s="28">
        <v>0</v>
      </c>
      <c r="Y160" s="32" t="s">
        <v>14567</v>
      </c>
      <c r="Z160" s="32" t="s">
        <v>14568</v>
      </c>
      <c r="AA160" s="28">
        <v>1</v>
      </c>
      <c r="AB160" s="28">
        <v>0</v>
      </c>
      <c r="AC160" s="52">
        <v>0</v>
      </c>
      <c r="AD160" s="52">
        <v>1.4975000000000001</v>
      </c>
      <c r="AE160" s="32" t="s">
        <v>7832</v>
      </c>
      <c r="AF160" s="28" t="s">
        <v>932</v>
      </c>
      <c r="AG160" t="s">
        <v>7793</v>
      </c>
      <c r="AH160" t="s">
        <v>7792</v>
      </c>
      <c r="AI160" t="s">
        <v>7797</v>
      </c>
      <c r="AJ160">
        <v>0</v>
      </c>
    </row>
    <row r="161" spans="1:36" hidden="1" x14ac:dyDescent="0.3">
      <c r="A161" s="2" t="s">
        <v>11981</v>
      </c>
      <c r="B161" s="2" t="s">
        <v>11982</v>
      </c>
      <c r="C161" s="2" t="s">
        <v>7728</v>
      </c>
      <c r="D161" s="32" t="s">
        <v>7716</v>
      </c>
      <c r="E161" s="32" t="s">
        <v>7734</v>
      </c>
      <c r="F161" s="32" t="s">
        <v>901</v>
      </c>
      <c r="G161" s="32" t="s">
        <v>7768</v>
      </c>
      <c r="H161" s="32" t="s">
        <v>7734</v>
      </c>
      <c r="I161" s="28" t="s">
        <v>903</v>
      </c>
      <c r="J161">
        <v>210</v>
      </c>
      <c r="K161" s="2" t="s">
        <v>8348</v>
      </c>
      <c r="L161" s="2" t="s">
        <v>11983</v>
      </c>
      <c r="M161">
        <v>2.57950347848237</v>
      </c>
      <c r="N161" s="2" t="s">
        <v>14616</v>
      </c>
      <c r="O161" s="32" t="s">
        <v>7774</v>
      </c>
      <c r="P161" s="29">
        <v>0.36633101851851851</v>
      </c>
      <c r="Q161" s="29">
        <v>0.37746527777777777</v>
      </c>
      <c r="R161" s="28">
        <v>0</v>
      </c>
      <c r="S161" s="28">
        <v>16.033333333333335</v>
      </c>
      <c r="T161" s="32" t="s">
        <v>11984</v>
      </c>
      <c r="U161" s="32" t="s">
        <v>11985</v>
      </c>
      <c r="V161" s="28">
        <v>0.99647077171765397</v>
      </c>
      <c r="W161" s="28">
        <v>0</v>
      </c>
      <c r="X161" s="28">
        <v>0</v>
      </c>
      <c r="Y161" s="32" t="s">
        <v>14567</v>
      </c>
      <c r="Z161" s="32" t="s">
        <v>14568</v>
      </c>
      <c r="AA161" s="28">
        <v>1</v>
      </c>
      <c r="AB161" s="28">
        <v>0</v>
      </c>
      <c r="AC161" s="52">
        <v>57.993699999999997</v>
      </c>
      <c r="AD161" s="52">
        <v>10.952500000000001</v>
      </c>
      <c r="AE161" s="32" t="s">
        <v>7832</v>
      </c>
      <c r="AF161" s="28" t="s">
        <v>932</v>
      </c>
      <c r="AG161" t="s">
        <v>7793</v>
      </c>
      <c r="AH161" t="s">
        <v>7792</v>
      </c>
      <c r="AI161" t="s">
        <v>7797</v>
      </c>
      <c r="AJ161">
        <v>0</v>
      </c>
    </row>
    <row r="162" spans="1:36" hidden="1" x14ac:dyDescent="0.3">
      <c r="A162" s="2" t="s">
        <v>12162</v>
      </c>
      <c r="B162" s="2" t="s">
        <v>12163</v>
      </c>
      <c r="C162" s="2" t="s">
        <v>7728</v>
      </c>
      <c r="D162" s="32" t="s">
        <v>7716</v>
      </c>
      <c r="E162" s="32" t="s">
        <v>7734</v>
      </c>
      <c r="F162" s="32" t="s">
        <v>901</v>
      </c>
      <c r="G162" s="32" t="s">
        <v>7723</v>
      </c>
      <c r="H162" s="32" t="s">
        <v>7734</v>
      </c>
      <c r="I162" s="28" t="s">
        <v>903</v>
      </c>
      <c r="J162">
        <v>131</v>
      </c>
      <c r="K162" s="2" t="s">
        <v>8320</v>
      </c>
      <c r="L162" s="2" t="s">
        <v>12164</v>
      </c>
      <c r="M162">
        <v>3.3352466952055702</v>
      </c>
      <c r="N162" s="2" t="s">
        <v>14607</v>
      </c>
      <c r="O162" s="32" t="s">
        <v>7774</v>
      </c>
      <c r="P162" s="29">
        <v>0.3797800925925926</v>
      </c>
      <c r="Q162" s="29">
        <v>0.38593749999999999</v>
      </c>
      <c r="R162" s="28">
        <v>0</v>
      </c>
      <c r="S162" s="28">
        <v>8.875</v>
      </c>
      <c r="T162" s="32" t="s">
        <v>12165</v>
      </c>
      <c r="U162" s="32" t="s">
        <v>12166</v>
      </c>
      <c r="V162" s="28">
        <v>1.06153671434703</v>
      </c>
      <c r="W162" s="28">
        <v>15</v>
      </c>
      <c r="X162" s="28">
        <v>0.28846153846153799</v>
      </c>
      <c r="Y162" s="32" t="s">
        <v>14567</v>
      </c>
      <c r="Z162" s="32" t="s">
        <v>14568</v>
      </c>
      <c r="AA162" s="28">
        <v>1</v>
      </c>
      <c r="AB162" s="28">
        <v>44</v>
      </c>
      <c r="AC162" s="52">
        <v>36.869999999999997</v>
      </c>
      <c r="AD162" s="52">
        <v>36.869999999999997</v>
      </c>
      <c r="AE162" s="32" t="s">
        <v>7832</v>
      </c>
      <c r="AF162" s="28" t="s">
        <v>932</v>
      </c>
      <c r="AG162" t="s">
        <v>7793</v>
      </c>
      <c r="AH162" t="s">
        <v>7792</v>
      </c>
      <c r="AI162" t="s">
        <v>7797</v>
      </c>
      <c r="AJ162">
        <v>44</v>
      </c>
    </row>
    <row r="163" spans="1:36" hidden="1" x14ac:dyDescent="0.3">
      <c r="A163" s="2" t="s">
        <v>12172</v>
      </c>
      <c r="B163" s="2" t="s">
        <v>12173</v>
      </c>
      <c r="C163" s="2" t="s">
        <v>7728</v>
      </c>
      <c r="D163" s="32" t="s">
        <v>7716</v>
      </c>
      <c r="E163" s="32" t="s">
        <v>7734</v>
      </c>
      <c r="F163" s="32" t="s">
        <v>901</v>
      </c>
      <c r="G163" s="32" t="s">
        <v>7762</v>
      </c>
      <c r="H163" s="32" t="s">
        <v>7734</v>
      </c>
      <c r="I163" s="28" t="s">
        <v>903</v>
      </c>
      <c r="J163">
        <v>120</v>
      </c>
      <c r="K163" s="2" t="s">
        <v>8316</v>
      </c>
      <c r="L163" s="2" t="s">
        <v>12174</v>
      </c>
      <c r="M163">
        <v>0.405889593064785</v>
      </c>
      <c r="N163" s="2" t="s">
        <v>14609</v>
      </c>
      <c r="O163" s="32" t="s">
        <v>7774</v>
      </c>
      <c r="P163" s="29">
        <v>0.38622685185185185</v>
      </c>
      <c r="Q163" s="29">
        <v>0.38717592592592592</v>
      </c>
      <c r="R163" s="28">
        <v>0</v>
      </c>
      <c r="S163" s="28">
        <v>1.3666666666666667</v>
      </c>
      <c r="T163" s="32" t="s">
        <v>12175</v>
      </c>
      <c r="U163" s="32" t="s">
        <v>12176</v>
      </c>
      <c r="V163" s="28">
        <v>9.5296632597583905E-2</v>
      </c>
      <c r="W163" s="28">
        <v>33</v>
      </c>
      <c r="X163" s="28">
        <v>0.63461538461538503</v>
      </c>
      <c r="Y163" s="32" t="s">
        <v>14567</v>
      </c>
      <c r="Z163" s="32" t="s">
        <v>14568</v>
      </c>
      <c r="AA163" s="28">
        <v>1</v>
      </c>
      <c r="AB163" s="28">
        <v>110</v>
      </c>
      <c r="AC163" s="52">
        <v>99.35</v>
      </c>
      <c r="AD163" s="52">
        <v>87.942499999999995</v>
      </c>
      <c r="AE163" s="32" t="s">
        <v>7832</v>
      </c>
      <c r="AF163" s="28" t="s">
        <v>932</v>
      </c>
      <c r="AG163" t="s">
        <v>7793</v>
      </c>
      <c r="AH163" t="s">
        <v>7792</v>
      </c>
      <c r="AI163" t="s">
        <v>7797</v>
      </c>
      <c r="AJ163">
        <v>110</v>
      </c>
    </row>
    <row r="164" spans="1:36" hidden="1" x14ac:dyDescent="0.3">
      <c r="A164" s="2" t="s">
        <v>12137</v>
      </c>
      <c r="B164" s="2" t="s">
        <v>7746</v>
      </c>
      <c r="C164" s="2" t="s">
        <v>7779</v>
      </c>
      <c r="D164" s="32" t="s">
        <v>7716</v>
      </c>
      <c r="E164" s="32" t="s">
        <v>7734</v>
      </c>
      <c r="F164" s="32" t="s">
        <v>901</v>
      </c>
      <c r="G164" s="32" t="s">
        <v>7763</v>
      </c>
      <c r="H164" s="32" t="s">
        <v>7734</v>
      </c>
      <c r="I164" s="28" t="s">
        <v>903</v>
      </c>
      <c r="J164">
        <v>140</v>
      </c>
      <c r="K164" s="2" t="s">
        <v>8323</v>
      </c>
      <c r="L164" s="2" t="s">
        <v>12138</v>
      </c>
      <c r="M164">
        <v>1.26480247452855</v>
      </c>
      <c r="N164" s="2" t="s">
        <v>14661</v>
      </c>
      <c r="O164" s="32" t="s">
        <v>7756</v>
      </c>
      <c r="P164" s="29">
        <v>0.38805555555555554</v>
      </c>
      <c r="Q164" s="29">
        <v>0.39052083333333332</v>
      </c>
      <c r="R164" s="28">
        <v>0</v>
      </c>
      <c r="S164" s="28">
        <v>3.5583333333333336</v>
      </c>
      <c r="T164" s="32" t="s">
        <v>12139</v>
      </c>
      <c r="U164" s="32" t="s">
        <v>12140</v>
      </c>
      <c r="V164" s="28">
        <v>0.56005015192152896</v>
      </c>
      <c r="W164" s="28">
        <v>0</v>
      </c>
      <c r="X164" s="28">
        <v>0</v>
      </c>
      <c r="Y164" s="32" t="s">
        <v>14567</v>
      </c>
      <c r="Z164" s="32" t="s">
        <v>14568</v>
      </c>
      <c r="AA164" s="28">
        <v>1</v>
      </c>
      <c r="AB164" s="28">
        <v>0</v>
      </c>
      <c r="AC164" s="52">
        <v>33.590000000000003</v>
      </c>
      <c r="AD164" s="52">
        <v>28.565000000000001</v>
      </c>
      <c r="AE164" s="32" t="s">
        <v>7832</v>
      </c>
      <c r="AF164" s="28" t="s">
        <v>932</v>
      </c>
      <c r="AG164" t="s">
        <v>7793</v>
      </c>
      <c r="AH164" t="s">
        <v>7792</v>
      </c>
      <c r="AI164" t="s">
        <v>7797</v>
      </c>
      <c r="AJ164">
        <v>0</v>
      </c>
    </row>
    <row r="165" spans="1:36" hidden="1" x14ac:dyDescent="0.3">
      <c r="A165" s="2" t="s">
        <v>12102</v>
      </c>
      <c r="B165" s="2" t="s">
        <v>11140</v>
      </c>
      <c r="C165" s="2" t="s">
        <v>7756</v>
      </c>
      <c r="D165" s="32" t="s">
        <v>7716</v>
      </c>
      <c r="E165" s="32" t="s">
        <v>7734</v>
      </c>
      <c r="F165" s="32" t="s">
        <v>901</v>
      </c>
      <c r="G165" s="32" t="s">
        <v>7754</v>
      </c>
      <c r="H165" s="32" t="s">
        <v>7734</v>
      </c>
      <c r="I165" s="28" t="s">
        <v>900</v>
      </c>
      <c r="J165">
        <v>280</v>
      </c>
      <c r="K165" s="2" t="s">
        <v>8437</v>
      </c>
      <c r="L165" s="2" t="s">
        <v>12103</v>
      </c>
      <c r="M165">
        <v>30.9819735959172</v>
      </c>
      <c r="N165" s="2" t="s">
        <v>14663</v>
      </c>
      <c r="O165" s="32" t="s">
        <v>7774</v>
      </c>
      <c r="P165" s="29">
        <v>0.41203703703703703</v>
      </c>
      <c r="Q165" s="29">
        <v>0.41229166666666667</v>
      </c>
      <c r="R165" s="28">
        <v>0</v>
      </c>
      <c r="S165" s="28">
        <v>0.3666666666666667</v>
      </c>
      <c r="T165" s="32" t="s">
        <v>12066</v>
      </c>
      <c r="U165" s="32" t="s">
        <v>12067</v>
      </c>
      <c r="V165" s="28">
        <v>26.727275322619899</v>
      </c>
      <c r="W165" s="28">
        <v>0</v>
      </c>
      <c r="X165" s="28">
        <v>0</v>
      </c>
      <c r="Y165" s="32" t="s">
        <v>14567</v>
      </c>
      <c r="Z165" s="32" t="s">
        <v>14568</v>
      </c>
      <c r="AA165" s="28">
        <v>1</v>
      </c>
      <c r="AB165" s="28">
        <v>0</v>
      </c>
      <c r="AC165" s="52">
        <v>97.793700000000001</v>
      </c>
      <c r="AD165" s="52">
        <v>88.965000000000003</v>
      </c>
      <c r="AE165" s="32" t="s">
        <v>7832</v>
      </c>
      <c r="AF165" s="28" t="s">
        <v>932</v>
      </c>
      <c r="AG165" t="s">
        <v>7793</v>
      </c>
      <c r="AH165" t="s">
        <v>7792</v>
      </c>
      <c r="AI165" t="s">
        <v>7797</v>
      </c>
      <c r="AJ165">
        <v>0</v>
      </c>
    </row>
    <row r="166" spans="1:36" hidden="1" x14ac:dyDescent="0.3">
      <c r="A166" s="2" t="s">
        <v>12064</v>
      </c>
      <c r="B166" s="2" t="s">
        <v>11129</v>
      </c>
      <c r="C166" s="2" t="s">
        <v>7728</v>
      </c>
      <c r="D166" s="32" t="s">
        <v>7716</v>
      </c>
      <c r="E166" s="32" t="s">
        <v>7734</v>
      </c>
      <c r="F166" s="32" t="s">
        <v>901</v>
      </c>
      <c r="G166" s="32" t="s">
        <v>7755</v>
      </c>
      <c r="H166" s="32" t="s">
        <v>7734</v>
      </c>
      <c r="I166" s="28" t="s">
        <v>900</v>
      </c>
      <c r="J166">
        <v>260</v>
      </c>
      <c r="K166" s="2" t="s">
        <v>8433</v>
      </c>
      <c r="L166" s="2" t="s">
        <v>12065</v>
      </c>
      <c r="M166">
        <v>0</v>
      </c>
      <c r="N166" s="2" t="s">
        <v>14658</v>
      </c>
      <c r="O166" s="32" t="s">
        <v>7774</v>
      </c>
      <c r="P166" s="29">
        <v>0.41229166666666667</v>
      </c>
      <c r="Q166" s="29">
        <v>0.4233912037037037</v>
      </c>
      <c r="R166" s="28">
        <v>0</v>
      </c>
      <c r="S166" s="28">
        <v>15.983333333333334</v>
      </c>
      <c r="T166" s="32" t="s">
        <v>12066</v>
      </c>
      <c r="U166" s="32" t="s">
        <v>12067</v>
      </c>
      <c r="W166" s="28">
        <v>0</v>
      </c>
      <c r="X166" s="28">
        <v>0</v>
      </c>
      <c r="Y166" s="32" t="s">
        <v>14567</v>
      </c>
      <c r="Z166" s="32" t="s">
        <v>14568</v>
      </c>
      <c r="AA166" s="28">
        <v>1</v>
      </c>
      <c r="AB166" s="28">
        <v>0</v>
      </c>
      <c r="AC166" s="52">
        <v>96.14</v>
      </c>
      <c r="AD166" s="52">
        <v>96.14</v>
      </c>
      <c r="AE166" s="32" t="s">
        <v>7832</v>
      </c>
      <c r="AF166" s="28" t="s">
        <v>932</v>
      </c>
      <c r="AG166" t="s">
        <v>7793</v>
      </c>
      <c r="AH166" t="s">
        <v>7792</v>
      </c>
      <c r="AI166" t="s">
        <v>7797</v>
      </c>
      <c r="AJ166">
        <v>0</v>
      </c>
    </row>
    <row r="167" spans="1:36" hidden="1" x14ac:dyDescent="0.3">
      <c r="A167" s="2" t="s">
        <v>12157</v>
      </c>
      <c r="B167" s="2" t="s">
        <v>12158</v>
      </c>
      <c r="C167" s="2" t="s">
        <v>7728</v>
      </c>
      <c r="D167" s="32" t="s">
        <v>7716</v>
      </c>
      <c r="E167" s="32" t="s">
        <v>7734</v>
      </c>
      <c r="F167" s="32" t="s">
        <v>901</v>
      </c>
      <c r="G167" s="32" t="s">
        <v>7772</v>
      </c>
      <c r="H167" s="32" t="s">
        <v>7734</v>
      </c>
      <c r="I167" s="28" t="s">
        <v>901</v>
      </c>
      <c r="J167">
        <v>0</v>
      </c>
      <c r="K167" s="2" t="s">
        <v>8184</v>
      </c>
      <c r="L167" s="2" t="s">
        <v>12159</v>
      </c>
      <c r="M167">
        <v>44.970941612497001</v>
      </c>
      <c r="N167" s="2" t="s">
        <v>14656</v>
      </c>
      <c r="O167" s="32" t="s">
        <v>7728</v>
      </c>
      <c r="P167" s="29">
        <v>0.45462962962962961</v>
      </c>
      <c r="Q167" s="29">
        <v>0.46135416666666668</v>
      </c>
      <c r="R167" s="28">
        <v>0</v>
      </c>
      <c r="S167" s="28">
        <v>9.683574621414877</v>
      </c>
      <c r="T167" s="32" t="s">
        <v>12160</v>
      </c>
      <c r="U167" s="32" t="s">
        <v>12161</v>
      </c>
      <c r="V167" s="28">
        <v>38.883141012253397</v>
      </c>
      <c r="W167" s="28">
        <v>0</v>
      </c>
      <c r="Y167" s="32" t="s">
        <v>14567</v>
      </c>
      <c r="Z167" s="32" t="s">
        <v>14568</v>
      </c>
      <c r="AA167" s="28">
        <v>1</v>
      </c>
      <c r="AB167" s="28">
        <v>0</v>
      </c>
      <c r="AC167" s="52">
        <v>0</v>
      </c>
      <c r="AD167" s="52">
        <v>0</v>
      </c>
      <c r="AE167" s="32" t="s">
        <v>7832</v>
      </c>
      <c r="AF167" s="28" t="s">
        <v>932</v>
      </c>
      <c r="AG167" t="s">
        <v>7793</v>
      </c>
      <c r="AH167" t="s">
        <v>7793</v>
      </c>
      <c r="AI167" t="s">
        <v>7797</v>
      </c>
    </row>
    <row r="168" spans="1:36" hidden="1" x14ac:dyDescent="0.3">
      <c r="A168" s="2" t="s">
        <v>12226</v>
      </c>
      <c r="B168" s="2" t="s">
        <v>12227</v>
      </c>
      <c r="C168" s="2" t="s">
        <v>7728</v>
      </c>
      <c r="D168" s="32" t="s">
        <v>7716</v>
      </c>
      <c r="E168" s="32" t="s">
        <v>7734</v>
      </c>
      <c r="F168" s="32" t="s">
        <v>901</v>
      </c>
      <c r="G168" s="32" t="s">
        <v>7735</v>
      </c>
      <c r="H168" s="32" t="s">
        <v>7752</v>
      </c>
      <c r="I168" s="28" t="s">
        <v>901</v>
      </c>
      <c r="J168">
        <v>0</v>
      </c>
      <c r="K168" s="2" t="s">
        <v>8743</v>
      </c>
      <c r="L168" s="2" t="s">
        <v>12228</v>
      </c>
      <c r="M168">
        <v>41.9536411147565</v>
      </c>
      <c r="N168" s="2" t="s">
        <v>14784</v>
      </c>
      <c r="O168" s="32" t="s">
        <v>7774</v>
      </c>
      <c r="P168" s="29">
        <v>0.49048611111111112</v>
      </c>
      <c r="Q168" s="29">
        <v>0.49358796296296298</v>
      </c>
      <c r="R168" s="28">
        <v>0</v>
      </c>
      <c r="S168" s="28">
        <v>4.4666666666666668</v>
      </c>
      <c r="T168" s="32" t="s">
        <v>12229</v>
      </c>
      <c r="U168" s="32" t="s">
        <v>12230</v>
      </c>
      <c r="V168" s="28">
        <v>37.936675934982198</v>
      </c>
      <c r="W168" s="28">
        <v>0</v>
      </c>
      <c r="X168" s="28">
        <v>0</v>
      </c>
      <c r="Y168" s="32" t="s">
        <v>14567</v>
      </c>
      <c r="Z168" s="32" t="s">
        <v>14568</v>
      </c>
      <c r="AA168" s="28">
        <v>1</v>
      </c>
      <c r="AB168" s="28">
        <v>0</v>
      </c>
      <c r="AC168" s="52">
        <v>47.284999999999997</v>
      </c>
      <c r="AD168" s="52">
        <v>45.965000000000003</v>
      </c>
      <c r="AE168" s="32" t="s">
        <v>7832</v>
      </c>
      <c r="AF168" s="28" t="s">
        <v>932</v>
      </c>
      <c r="AG168" t="s">
        <v>7792</v>
      </c>
      <c r="AH168" t="s">
        <v>7793</v>
      </c>
      <c r="AI168" t="s">
        <v>7797</v>
      </c>
      <c r="AJ168">
        <v>0</v>
      </c>
    </row>
    <row r="169" spans="1:36" hidden="1" x14ac:dyDescent="0.3">
      <c r="A169" s="2" t="s">
        <v>12097</v>
      </c>
      <c r="B169" s="2" t="s">
        <v>7729</v>
      </c>
      <c r="C169" s="2" t="s">
        <v>12098</v>
      </c>
      <c r="D169" s="32" t="s">
        <v>7716</v>
      </c>
      <c r="E169" s="32" t="s">
        <v>7734</v>
      </c>
      <c r="F169" s="32" t="s">
        <v>901</v>
      </c>
      <c r="G169" s="32" t="s">
        <v>7783</v>
      </c>
      <c r="H169" s="32" t="s">
        <v>7734</v>
      </c>
      <c r="I169" s="28" t="s">
        <v>900</v>
      </c>
      <c r="J169">
        <v>330</v>
      </c>
      <c r="K169" s="2" t="s">
        <v>443</v>
      </c>
      <c r="L169" s="2" t="s">
        <v>12099</v>
      </c>
      <c r="M169">
        <v>6.2266470864415203E-2</v>
      </c>
      <c r="N169" s="2" t="s">
        <v>14870</v>
      </c>
      <c r="O169" s="32" t="s">
        <v>7774</v>
      </c>
      <c r="P169" s="29">
        <v>0.49363425925925924</v>
      </c>
      <c r="Q169" s="29">
        <v>0.5093981481481481</v>
      </c>
      <c r="R169" s="28">
        <v>0</v>
      </c>
      <c r="S169" s="28">
        <v>22.7</v>
      </c>
      <c r="T169" s="32" t="s">
        <v>12100</v>
      </c>
      <c r="U169" s="32" t="s">
        <v>12101</v>
      </c>
      <c r="V169" s="28">
        <v>6.12762589433275E-2</v>
      </c>
      <c r="W169" s="28">
        <v>0</v>
      </c>
      <c r="X169" s="28">
        <v>0</v>
      </c>
      <c r="Y169" s="32" t="s">
        <v>14567</v>
      </c>
      <c r="Z169" s="32" t="s">
        <v>14568</v>
      </c>
      <c r="AA169" s="28">
        <v>1</v>
      </c>
      <c r="AB169" s="28">
        <v>0</v>
      </c>
      <c r="AC169" s="52">
        <v>124.325</v>
      </c>
      <c r="AD169" s="52">
        <v>133.23500000000001</v>
      </c>
      <c r="AE169" s="32" t="s">
        <v>7832</v>
      </c>
      <c r="AF169" s="28" t="s">
        <v>932</v>
      </c>
      <c r="AG169" t="s">
        <v>7793</v>
      </c>
      <c r="AH169" t="s">
        <v>7792</v>
      </c>
      <c r="AI169" t="s">
        <v>7797</v>
      </c>
      <c r="AJ169">
        <v>0</v>
      </c>
    </row>
    <row r="170" spans="1:36" hidden="1" x14ac:dyDescent="0.3">
      <c r="A170" s="2" t="s">
        <v>13898</v>
      </c>
      <c r="B170" s="2" t="s">
        <v>13899</v>
      </c>
      <c r="C170" s="2" t="s">
        <v>7728</v>
      </c>
      <c r="D170" s="32" t="s">
        <v>7716</v>
      </c>
      <c r="E170" s="32" t="s">
        <v>7734</v>
      </c>
      <c r="F170" s="32" t="s">
        <v>901</v>
      </c>
      <c r="G170" s="32" t="s">
        <v>7788</v>
      </c>
      <c r="H170" s="32" t="s">
        <v>7734</v>
      </c>
      <c r="I170" s="28" t="s">
        <v>900</v>
      </c>
      <c r="J170">
        <v>235</v>
      </c>
      <c r="K170" s="2" t="s">
        <v>8419</v>
      </c>
      <c r="L170" s="2" t="s">
        <v>13900</v>
      </c>
      <c r="M170">
        <v>10.973184622824199</v>
      </c>
      <c r="N170" s="2" t="s">
        <v>14869</v>
      </c>
      <c r="O170" s="32" t="s">
        <v>7756</v>
      </c>
      <c r="P170" s="29">
        <v>0.51701388888888888</v>
      </c>
      <c r="Q170" s="29">
        <v>0.52626157407407403</v>
      </c>
      <c r="R170" s="28">
        <v>0</v>
      </c>
      <c r="S170" s="28">
        <v>13.316666666666666</v>
      </c>
      <c r="T170" s="32" t="s">
        <v>13901</v>
      </c>
      <c r="U170" s="32" t="s">
        <v>13902</v>
      </c>
      <c r="V170" s="28">
        <v>11.755021538008201</v>
      </c>
      <c r="W170" s="28">
        <v>0</v>
      </c>
      <c r="X170" s="28">
        <v>0</v>
      </c>
      <c r="Y170" s="32" t="s">
        <v>14567</v>
      </c>
      <c r="Z170" s="32" t="s">
        <v>14568</v>
      </c>
      <c r="AA170" s="28">
        <v>1</v>
      </c>
      <c r="AB170" s="28">
        <v>0</v>
      </c>
      <c r="AC170" s="52">
        <v>30.81</v>
      </c>
      <c r="AD170" s="52">
        <v>7.7024999999999997</v>
      </c>
      <c r="AE170" s="32" t="s">
        <v>7832</v>
      </c>
      <c r="AF170" s="28" t="s">
        <v>932</v>
      </c>
      <c r="AG170" t="s">
        <v>7793</v>
      </c>
      <c r="AH170" t="s">
        <v>7792</v>
      </c>
      <c r="AI170" t="s">
        <v>7797</v>
      </c>
      <c r="AJ170">
        <v>0</v>
      </c>
    </row>
    <row r="171" spans="1:36" hidden="1" x14ac:dyDescent="0.3">
      <c r="A171" s="2" t="s">
        <v>12712</v>
      </c>
      <c r="B171" s="2" t="s">
        <v>12713</v>
      </c>
      <c r="C171" s="2" t="s">
        <v>7728</v>
      </c>
      <c r="D171" s="32" t="s">
        <v>7716</v>
      </c>
      <c r="E171" s="32" t="s">
        <v>7734</v>
      </c>
      <c r="F171" s="32" t="s">
        <v>901</v>
      </c>
      <c r="G171" s="32" t="s">
        <v>7743</v>
      </c>
      <c r="H171" s="32" t="s">
        <v>7734</v>
      </c>
      <c r="I171" s="28" t="s">
        <v>900</v>
      </c>
      <c r="J171">
        <v>215</v>
      </c>
      <c r="K171" s="2" t="s">
        <v>8413</v>
      </c>
      <c r="L171" s="2" t="s">
        <v>12714</v>
      </c>
      <c r="M171">
        <v>7.5457576420158103</v>
      </c>
      <c r="N171" s="2" t="s">
        <v>14865</v>
      </c>
      <c r="O171" s="32" t="s">
        <v>7728</v>
      </c>
      <c r="P171" s="29">
        <v>0.53150462962962963</v>
      </c>
      <c r="Q171" s="29">
        <v>0.53822916666666665</v>
      </c>
      <c r="R171" s="28">
        <v>0</v>
      </c>
      <c r="S171" s="28">
        <v>9.683574621414877</v>
      </c>
      <c r="T171" s="32" t="s">
        <v>12694</v>
      </c>
      <c r="U171" s="32" t="s">
        <v>12695</v>
      </c>
      <c r="V171" s="28">
        <v>5.6785637412999996</v>
      </c>
      <c r="W171" s="28">
        <v>0</v>
      </c>
      <c r="X171" s="28">
        <v>0</v>
      </c>
      <c r="Y171" s="32" t="s">
        <v>14567</v>
      </c>
      <c r="Z171" s="32" t="s">
        <v>14568</v>
      </c>
      <c r="AA171" s="28">
        <v>1</v>
      </c>
      <c r="AB171" s="28">
        <v>0</v>
      </c>
      <c r="AC171" s="52">
        <v>753.47500000000002</v>
      </c>
      <c r="AD171" s="52">
        <v>146.43</v>
      </c>
      <c r="AE171" s="32" t="s">
        <v>7832</v>
      </c>
      <c r="AF171" s="28" t="s">
        <v>932</v>
      </c>
      <c r="AG171" t="s">
        <v>7793</v>
      </c>
      <c r="AH171" t="s">
        <v>7792</v>
      </c>
      <c r="AI171" t="s">
        <v>7797</v>
      </c>
      <c r="AJ171">
        <v>0</v>
      </c>
    </row>
    <row r="172" spans="1:36" hidden="1" x14ac:dyDescent="0.3">
      <c r="A172" s="2" t="s">
        <v>12699</v>
      </c>
      <c r="B172" s="2" t="s">
        <v>12700</v>
      </c>
      <c r="C172" s="2" t="s">
        <v>7728</v>
      </c>
      <c r="D172" s="32" t="s">
        <v>7716</v>
      </c>
      <c r="E172" s="32" t="s">
        <v>7734</v>
      </c>
      <c r="F172" s="32" t="s">
        <v>901</v>
      </c>
      <c r="G172" s="32" t="s">
        <v>7725</v>
      </c>
      <c r="H172" s="32" t="s">
        <v>7734</v>
      </c>
      <c r="I172" s="28" t="s">
        <v>900</v>
      </c>
      <c r="J172">
        <v>212</v>
      </c>
      <c r="K172" s="2" t="s">
        <v>8411</v>
      </c>
      <c r="L172" s="2" t="s">
        <v>12701</v>
      </c>
      <c r="M172">
        <v>0</v>
      </c>
      <c r="N172" s="2" t="s">
        <v>14867</v>
      </c>
      <c r="O172" s="32" t="s">
        <v>7774</v>
      </c>
      <c r="P172" s="29">
        <v>0.53822916666666665</v>
      </c>
      <c r="Q172" s="29">
        <v>0.54256944444444444</v>
      </c>
      <c r="R172" s="28">
        <v>0</v>
      </c>
      <c r="S172" s="28">
        <v>6.25</v>
      </c>
      <c r="T172" s="32" t="s">
        <v>12694</v>
      </c>
      <c r="U172" s="32" t="s">
        <v>12695</v>
      </c>
      <c r="W172" s="28">
        <v>0</v>
      </c>
      <c r="X172" s="28">
        <v>0</v>
      </c>
      <c r="Y172" s="32" t="s">
        <v>14567</v>
      </c>
      <c r="Z172" s="32" t="s">
        <v>14568</v>
      </c>
      <c r="AA172" s="28">
        <v>1</v>
      </c>
      <c r="AB172" s="28">
        <v>0</v>
      </c>
      <c r="AC172" s="52">
        <v>106.7</v>
      </c>
      <c r="AD172" s="52">
        <v>50.924999999999997</v>
      </c>
      <c r="AE172" s="32" t="s">
        <v>7832</v>
      </c>
      <c r="AF172" s="28" t="s">
        <v>932</v>
      </c>
      <c r="AG172" t="s">
        <v>7793</v>
      </c>
      <c r="AH172" t="s">
        <v>7792</v>
      </c>
      <c r="AI172" t="s">
        <v>7797</v>
      </c>
      <c r="AJ172">
        <v>0</v>
      </c>
    </row>
    <row r="173" spans="1:36" hidden="1" x14ac:dyDescent="0.3">
      <c r="A173" s="2" t="s">
        <v>12696</v>
      </c>
      <c r="B173" s="2" t="s">
        <v>12697</v>
      </c>
      <c r="C173" s="2" t="s">
        <v>7728</v>
      </c>
      <c r="D173" s="32" t="s">
        <v>7716</v>
      </c>
      <c r="E173" s="32" t="s">
        <v>7734</v>
      </c>
      <c r="F173" s="32" t="s">
        <v>901</v>
      </c>
      <c r="G173" s="32" t="s">
        <v>7809</v>
      </c>
      <c r="H173" s="32" t="s">
        <v>7734</v>
      </c>
      <c r="I173" s="28" t="s">
        <v>900</v>
      </c>
      <c r="J173">
        <v>211</v>
      </c>
      <c r="K173" s="2" t="s">
        <v>8410</v>
      </c>
      <c r="L173" s="2" t="s">
        <v>12698</v>
      </c>
      <c r="M173">
        <v>0</v>
      </c>
      <c r="N173" s="2" t="s">
        <v>14878</v>
      </c>
      <c r="O173" s="32" t="s">
        <v>7774</v>
      </c>
      <c r="P173" s="29">
        <v>0.54256944444444444</v>
      </c>
      <c r="Q173" s="29">
        <v>0.54306712962962966</v>
      </c>
      <c r="R173" s="28">
        <v>0</v>
      </c>
      <c r="S173" s="28">
        <v>0.71666666666666667</v>
      </c>
      <c r="T173" s="32" t="s">
        <v>12694</v>
      </c>
      <c r="U173" s="32" t="s">
        <v>12695</v>
      </c>
      <c r="W173" s="28">
        <v>0</v>
      </c>
      <c r="X173" s="28">
        <v>0</v>
      </c>
      <c r="Y173" s="32" t="s">
        <v>14567</v>
      </c>
      <c r="Z173" s="32" t="s">
        <v>14568</v>
      </c>
      <c r="AA173" s="28">
        <v>1</v>
      </c>
      <c r="AB173" s="28">
        <v>0</v>
      </c>
      <c r="AC173" s="52">
        <v>106.7</v>
      </c>
      <c r="AD173" s="52">
        <v>50.924999999999997</v>
      </c>
      <c r="AE173" s="32" t="s">
        <v>7832</v>
      </c>
      <c r="AF173" s="28" t="s">
        <v>932</v>
      </c>
      <c r="AG173" t="s">
        <v>7793</v>
      </c>
      <c r="AH173" t="s">
        <v>7792</v>
      </c>
      <c r="AI173" t="s">
        <v>7797</v>
      </c>
      <c r="AJ173">
        <v>0</v>
      </c>
    </row>
    <row r="174" spans="1:36" hidden="1" x14ac:dyDescent="0.3">
      <c r="A174" s="2" t="s">
        <v>12691</v>
      </c>
      <c r="B174" s="2" t="s">
        <v>12692</v>
      </c>
      <c r="C174" s="2" t="s">
        <v>7728</v>
      </c>
      <c r="D174" s="32" t="s">
        <v>7716</v>
      </c>
      <c r="E174" s="32" t="s">
        <v>7734</v>
      </c>
      <c r="F174" s="32" t="s">
        <v>901</v>
      </c>
      <c r="G174" s="32" t="s">
        <v>7814</v>
      </c>
      <c r="H174" s="32" t="s">
        <v>7734</v>
      </c>
      <c r="I174" s="28" t="s">
        <v>900</v>
      </c>
      <c r="J174">
        <v>210</v>
      </c>
      <c r="K174" s="2" t="s">
        <v>8407</v>
      </c>
      <c r="L174" s="2" t="s">
        <v>12693</v>
      </c>
      <c r="M174">
        <v>0</v>
      </c>
      <c r="N174" s="2" t="s">
        <v>14876</v>
      </c>
      <c r="O174" s="32" t="s">
        <v>7774</v>
      </c>
      <c r="P174" s="29">
        <v>0.54306712962962966</v>
      </c>
      <c r="Q174" s="29">
        <v>0.54487268518518517</v>
      </c>
      <c r="R174" s="28">
        <v>0</v>
      </c>
      <c r="S174" s="28">
        <v>2.6</v>
      </c>
      <c r="T174" s="32" t="s">
        <v>12694</v>
      </c>
      <c r="U174" s="32" t="s">
        <v>12695</v>
      </c>
      <c r="W174" s="28">
        <v>2</v>
      </c>
      <c r="X174" s="28">
        <v>3.8461538461538498E-2</v>
      </c>
      <c r="Y174" s="32" t="s">
        <v>14567</v>
      </c>
      <c r="Z174" s="32" t="s">
        <v>14568</v>
      </c>
      <c r="AA174" s="28">
        <v>1</v>
      </c>
      <c r="AB174" s="28">
        <v>22</v>
      </c>
      <c r="AC174" s="52">
        <v>37.5</v>
      </c>
      <c r="AD174" s="52">
        <v>33.75</v>
      </c>
      <c r="AE174" s="32" t="s">
        <v>7832</v>
      </c>
      <c r="AF174" s="28" t="s">
        <v>932</v>
      </c>
      <c r="AG174" t="s">
        <v>7793</v>
      </c>
      <c r="AH174" t="s">
        <v>7792</v>
      </c>
      <c r="AI174" t="s">
        <v>7797</v>
      </c>
      <c r="AJ174">
        <v>22</v>
      </c>
    </row>
    <row r="175" spans="1:36" hidden="1" x14ac:dyDescent="0.3">
      <c r="A175" s="2" t="s">
        <v>12710</v>
      </c>
      <c r="B175" s="2" t="s">
        <v>12711</v>
      </c>
      <c r="C175" s="2" t="s">
        <v>7728</v>
      </c>
      <c r="D175" s="32" t="s">
        <v>7716</v>
      </c>
      <c r="E175" s="32" t="s">
        <v>7734</v>
      </c>
      <c r="F175" s="32" t="s">
        <v>901</v>
      </c>
      <c r="G175" s="32" t="s">
        <v>7810</v>
      </c>
      <c r="H175" s="32" t="s">
        <v>7734</v>
      </c>
      <c r="I175" s="28" t="s">
        <v>900</v>
      </c>
      <c r="J175">
        <v>180</v>
      </c>
      <c r="K175" s="2" t="s">
        <v>8406</v>
      </c>
      <c r="L175" s="2" t="s">
        <v>12709</v>
      </c>
      <c r="M175">
        <v>0</v>
      </c>
      <c r="N175" s="2" t="s">
        <v>14872</v>
      </c>
      <c r="O175" s="32" t="s">
        <v>7774</v>
      </c>
      <c r="P175" s="29">
        <v>0.54487268518518517</v>
      </c>
      <c r="Q175" s="29">
        <v>0.55159722222222218</v>
      </c>
      <c r="R175" s="28">
        <v>0</v>
      </c>
      <c r="S175" s="28">
        <v>9.683574621414877</v>
      </c>
      <c r="T175" s="32" t="s">
        <v>12694</v>
      </c>
      <c r="U175" s="32" t="s">
        <v>12695</v>
      </c>
      <c r="W175" s="28">
        <v>0</v>
      </c>
      <c r="X175" s="28">
        <v>0</v>
      </c>
      <c r="Y175" s="32" t="s">
        <v>14567</v>
      </c>
      <c r="Z175" s="32" t="s">
        <v>14568</v>
      </c>
      <c r="AA175" s="28">
        <v>1</v>
      </c>
      <c r="AB175" s="28">
        <v>10</v>
      </c>
      <c r="AC175" s="52">
        <v>16.809999999999999</v>
      </c>
      <c r="AD175" s="52">
        <v>16.809999999999999</v>
      </c>
      <c r="AE175" s="32" t="s">
        <v>7832</v>
      </c>
      <c r="AF175" s="28" t="s">
        <v>932</v>
      </c>
      <c r="AG175" t="s">
        <v>7793</v>
      </c>
      <c r="AH175" t="s">
        <v>7792</v>
      </c>
      <c r="AI175" t="s">
        <v>7797</v>
      </c>
      <c r="AJ175">
        <v>10</v>
      </c>
    </row>
    <row r="176" spans="1:36" hidden="1" x14ac:dyDescent="0.3">
      <c r="A176" s="2" t="s">
        <v>12707</v>
      </c>
      <c r="B176" s="2" t="s">
        <v>12708</v>
      </c>
      <c r="C176" s="2" t="s">
        <v>7728</v>
      </c>
      <c r="D176" s="32" t="s">
        <v>7716</v>
      </c>
      <c r="E176" s="32" t="s">
        <v>7734</v>
      </c>
      <c r="F176" s="32" t="s">
        <v>901</v>
      </c>
      <c r="G176" s="32" t="s">
        <v>7782</v>
      </c>
      <c r="H176" s="32" t="s">
        <v>7734</v>
      </c>
      <c r="I176" s="28" t="s">
        <v>900</v>
      </c>
      <c r="J176">
        <v>175</v>
      </c>
      <c r="K176" s="2" t="s">
        <v>8404</v>
      </c>
      <c r="L176" s="2" t="s">
        <v>12709</v>
      </c>
      <c r="M176">
        <v>0</v>
      </c>
      <c r="N176" s="2" t="s">
        <v>14874</v>
      </c>
      <c r="O176" s="32" t="s">
        <v>7774</v>
      </c>
      <c r="P176" s="29">
        <v>0.55159722222222218</v>
      </c>
      <c r="Q176" s="29">
        <v>0.55188657407407404</v>
      </c>
      <c r="R176" s="28">
        <v>0</v>
      </c>
      <c r="S176" s="28">
        <v>0.41666666666666669</v>
      </c>
      <c r="T176" s="32" t="s">
        <v>12694</v>
      </c>
      <c r="U176" s="32" t="s">
        <v>12695</v>
      </c>
      <c r="W176" s="28">
        <v>0</v>
      </c>
      <c r="X176" s="28">
        <v>0</v>
      </c>
      <c r="Y176" s="32" t="s">
        <v>14567</v>
      </c>
      <c r="Z176" s="32" t="s">
        <v>14568</v>
      </c>
      <c r="AA176" s="28">
        <v>1</v>
      </c>
      <c r="AB176" s="28">
        <v>24</v>
      </c>
      <c r="AC176" s="52">
        <v>19.350000000000001</v>
      </c>
      <c r="AD176" s="52">
        <v>19.350000000000001</v>
      </c>
      <c r="AE176" s="32" t="s">
        <v>7832</v>
      </c>
      <c r="AF176" s="28" t="s">
        <v>932</v>
      </c>
      <c r="AG176" t="s">
        <v>7793</v>
      </c>
      <c r="AH176" t="s">
        <v>7792</v>
      </c>
      <c r="AI176" t="s">
        <v>7797</v>
      </c>
      <c r="AJ176">
        <v>24</v>
      </c>
    </row>
    <row r="177" spans="1:36" hidden="1" x14ac:dyDescent="0.3">
      <c r="A177" s="2" t="s">
        <v>12729</v>
      </c>
      <c r="B177" s="2" t="s">
        <v>12730</v>
      </c>
      <c r="C177" s="2" t="s">
        <v>7728</v>
      </c>
      <c r="D177" s="32" t="s">
        <v>7716</v>
      </c>
      <c r="E177" s="32" t="s">
        <v>7734</v>
      </c>
      <c r="F177" s="32" t="s">
        <v>901</v>
      </c>
      <c r="G177" s="32" t="s">
        <v>7812</v>
      </c>
      <c r="H177" s="32" t="s">
        <v>7734</v>
      </c>
      <c r="I177" s="28" t="s">
        <v>900</v>
      </c>
      <c r="J177">
        <v>175</v>
      </c>
      <c r="K177" s="2" t="s">
        <v>8401</v>
      </c>
      <c r="L177" s="2" t="s">
        <v>12731</v>
      </c>
      <c r="M177">
        <v>0</v>
      </c>
      <c r="N177" s="2" t="s">
        <v>14860</v>
      </c>
      <c r="O177" s="32" t="s">
        <v>7756</v>
      </c>
      <c r="P177" s="29">
        <v>0.55188657407407404</v>
      </c>
      <c r="Q177" s="29">
        <v>0.55548611111111112</v>
      </c>
      <c r="R177" s="28">
        <v>0</v>
      </c>
      <c r="S177" s="28">
        <v>5.1833333333333336</v>
      </c>
      <c r="T177" s="32" t="s">
        <v>12694</v>
      </c>
      <c r="U177" s="32" t="s">
        <v>12695</v>
      </c>
      <c r="W177" s="28">
        <v>0</v>
      </c>
      <c r="X177" s="28">
        <v>0</v>
      </c>
      <c r="Y177" s="32" t="s">
        <v>14567</v>
      </c>
      <c r="Z177" s="32" t="s">
        <v>14568</v>
      </c>
      <c r="AA177" s="28">
        <v>1</v>
      </c>
      <c r="AB177" s="28">
        <v>0</v>
      </c>
      <c r="AC177" s="52">
        <v>33.795000000000002</v>
      </c>
      <c r="AD177" s="52">
        <v>21.285</v>
      </c>
      <c r="AE177" s="32" t="s">
        <v>7832</v>
      </c>
      <c r="AF177" s="28" t="s">
        <v>932</v>
      </c>
      <c r="AG177" t="s">
        <v>7793</v>
      </c>
      <c r="AH177" t="s">
        <v>7792</v>
      </c>
      <c r="AI177" t="s">
        <v>7797</v>
      </c>
      <c r="AJ177">
        <v>0</v>
      </c>
    </row>
    <row r="178" spans="1:36" hidden="1" x14ac:dyDescent="0.3">
      <c r="A178" s="2" t="s">
        <v>13275</v>
      </c>
      <c r="B178" s="2" t="s">
        <v>13276</v>
      </c>
      <c r="C178" s="2" t="s">
        <v>7728</v>
      </c>
      <c r="D178" s="32" t="s">
        <v>7716</v>
      </c>
      <c r="E178" s="32" t="s">
        <v>7734</v>
      </c>
      <c r="F178" s="32" t="s">
        <v>901</v>
      </c>
      <c r="G178" s="32" t="s">
        <v>7813</v>
      </c>
      <c r="H178" s="32" t="s">
        <v>7734</v>
      </c>
      <c r="I178" s="28" t="s">
        <v>900</v>
      </c>
      <c r="J178">
        <v>500</v>
      </c>
      <c r="K178" s="2" t="s">
        <v>8453</v>
      </c>
      <c r="L178" s="2" t="s">
        <v>13277</v>
      </c>
      <c r="M178">
        <v>5.5804054401814902</v>
      </c>
      <c r="N178" s="2" t="s">
        <v>14858</v>
      </c>
      <c r="O178" s="32" t="s">
        <v>7774</v>
      </c>
      <c r="P178" s="29">
        <v>0.55936342592592592</v>
      </c>
      <c r="Q178" s="29">
        <v>0.56427083333333339</v>
      </c>
      <c r="R178" s="28">
        <v>0</v>
      </c>
      <c r="S178" s="28">
        <v>7.0666666666666664</v>
      </c>
      <c r="T178" s="32" t="s">
        <v>13278</v>
      </c>
      <c r="U178" s="32" t="s">
        <v>13279</v>
      </c>
      <c r="V178" s="28">
        <v>3.5486814115080199</v>
      </c>
      <c r="W178" s="28">
        <v>0</v>
      </c>
      <c r="X178" s="28">
        <v>0</v>
      </c>
      <c r="Y178" s="32" t="s">
        <v>14567</v>
      </c>
      <c r="Z178" s="32" t="s">
        <v>14568</v>
      </c>
      <c r="AA178" s="28">
        <v>1</v>
      </c>
      <c r="AB178" s="28">
        <v>0</v>
      </c>
      <c r="AC178" s="52">
        <v>46.19</v>
      </c>
      <c r="AD178" s="52">
        <v>44.85</v>
      </c>
      <c r="AE178" s="32" t="s">
        <v>7832</v>
      </c>
      <c r="AF178" s="28" t="s">
        <v>932</v>
      </c>
      <c r="AG178" t="s">
        <v>7793</v>
      </c>
      <c r="AH178" t="s">
        <v>7792</v>
      </c>
      <c r="AI178" t="s">
        <v>7797</v>
      </c>
      <c r="AJ178">
        <v>0</v>
      </c>
    </row>
    <row r="179" spans="1:36" hidden="1" x14ac:dyDescent="0.3">
      <c r="A179" s="2" t="s">
        <v>13255</v>
      </c>
      <c r="B179" s="2" t="s">
        <v>13256</v>
      </c>
      <c r="C179" s="2" t="s">
        <v>7728</v>
      </c>
      <c r="D179" s="32" t="s">
        <v>7716</v>
      </c>
      <c r="E179" s="32" t="s">
        <v>7734</v>
      </c>
      <c r="F179" s="32" t="s">
        <v>901</v>
      </c>
      <c r="G179" s="32" t="s">
        <v>7811</v>
      </c>
      <c r="H179" s="32" t="s">
        <v>7734</v>
      </c>
      <c r="I179" s="28" t="s">
        <v>900</v>
      </c>
      <c r="J179">
        <v>505</v>
      </c>
      <c r="K179" s="2" t="s">
        <v>8455</v>
      </c>
      <c r="L179" s="2" t="s">
        <v>13257</v>
      </c>
      <c r="M179">
        <v>0.97712542861700102</v>
      </c>
      <c r="N179" s="2" t="s">
        <v>14854</v>
      </c>
      <c r="O179" s="32" t="s">
        <v>7774</v>
      </c>
      <c r="P179" s="29">
        <v>0.56494212962962964</v>
      </c>
      <c r="Q179" s="29">
        <v>0.57947916666666666</v>
      </c>
      <c r="R179" s="28">
        <v>0</v>
      </c>
      <c r="S179" s="28">
        <v>20.933333333333334</v>
      </c>
      <c r="T179" s="32" t="s">
        <v>13258</v>
      </c>
      <c r="U179" s="32" t="s">
        <v>13259</v>
      </c>
      <c r="V179" s="28">
        <v>0.97250000422782201</v>
      </c>
      <c r="W179" s="28">
        <v>6</v>
      </c>
      <c r="X179" s="28">
        <v>0.115384615384615</v>
      </c>
      <c r="Y179" s="32" t="s">
        <v>14567</v>
      </c>
      <c r="Z179" s="32" t="s">
        <v>14568</v>
      </c>
      <c r="AA179" s="28">
        <v>1</v>
      </c>
      <c r="AB179" s="28">
        <v>11</v>
      </c>
      <c r="AC179" s="52">
        <v>103.95869999999999</v>
      </c>
      <c r="AD179" s="52">
        <v>92.275000000000006</v>
      </c>
      <c r="AE179" s="32" t="s">
        <v>7832</v>
      </c>
      <c r="AF179" s="28" t="s">
        <v>932</v>
      </c>
      <c r="AG179" t="s">
        <v>7793</v>
      </c>
      <c r="AH179" t="s">
        <v>7792</v>
      </c>
      <c r="AI179" t="s">
        <v>7797</v>
      </c>
      <c r="AJ179">
        <v>11</v>
      </c>
    </row>
    <row r="180" spans="1:36" hidden="1" x14ac:dyDescent="0.3">
      <c r="A180" s="2" t="s">
        <v>13265</v>
      </c>
      <c r="B180" s="2" t="s">
        <v>13266</v>
      </c>
      <c r="C180" s="2" t="s">
        <v>7728</v>
      </c>
      <c r="D180" s="32" t="s">
        <v>7716</v>
      </c>
      <c r="E180" s="32" t="s">
        <v>7734</v>
      </c>
      <c r="F180" s="32" t="s">
        <v>901</v>
      </c>
      <c r="G180" s="32" t="s">
        <v>7775</v>
      </c>
      <c r="H180" s="32" t="s">
        <v>7734</v>
      </c>
      <c r="I180" s="28" t="s">
        <v>901</v>
      </c>
      <c r="J180">
        <v>0</v>
      </c>
      <c r="K180" s="2" t="s">
        <v>8267</v>
      </c>
      <c r="L180" s="2" t="s">
        <v>13267</v>
      </c>
      <c r="M180">
        <v>1.02751935273409</v>
      </c>
      <c r="N180" s="2" t="s">
        <v>14856</v>
      </c>
      <c r="O180" s="32" t="s">
        <v>7774</v>
      </c>
      <c r="P180" s="29">
        <v>0.58019675925925929</v>
      </c>
      <c r="Q180" s="29">
        <v>0.58437499999999998</v>
      </c>
      <c r="R180" s="28">
        <v>0</v>
      </c>
      <c r="S180" s="28">
        <v>6.0166666666666666</v>
      </c>
      <c r="T180" s="32" t="s">
        <v>13268</v>
      </c>
      <c r="U180" s="32" t="s">
        <v>13269</v>
      </c>
      <c r="V180" s="28">
        <v>0.91931772202474504</v>
      </c>
      <c r="W180" s="28">
        <v>18</v>
      </c>
      <c r="X180" s="28">
        <v>0.34615384615384598</v>
      </c>
      <c r="Y180" s="32" t="s">
        <v>14567</v>
      </c>
      <c r="Z180" s="32" t="s">
        <v>14568</v>
      </c>
      <c r="AA180" s="28">
        <v>1</v>
      </c>
      <c r="AB180" s="28">
        <v>102</v>
      </c>
      <c r="AC180" s="52">
        <v>109.19</v>
      </c>
      <c r="AD180" s="52">
        <v>92.644999999999996</v>
      </c>
      <c r="AE180" s="32" t="s">
        <v>7832</v>
      </c>
      <c r="AF180" s="28" t="s">
        <v>932</v>
      </c>
      <c r="AG180" t="s">
        <v>7793</v>
      </c>
      <c r="AH180" t="s">
        <v>7793</v>
      </c>
      <c r="AI180" t="s">
        <v>7797</v>
      </c>
    </row>
    <row r="181" spans="1:36" hidden="1" x14ac:dyDescent="0.3">
      <c r="A181" s="2" t="s">
        <v>13307</v>
      </c>
      <c r="B181" s="2" t="s">
        <v>12805</v>
      </c>
      <c r="C181" s="2" t="s">
        <v>7773</v>
      </c>
      <c r="D181" s="32" t="s">
        <v>7716</v>
      </c>
      <c r="E181" s="32" t="s">
        <v>7734</v>
      </c>
      <c r="F181" s="32" t="s">
        <v>901</v>
      </c>
      <c r="G181" s="32" t="s">
        <v>7726</v>
      </c>
      <c r="H181" s="32" t="s">
        <v>7734</v>
      </c>
      <c r="I181" s="28" t="s">
        <v>903</v>
      </c>
      <c r="J181">
        <v>81</v>
      </c>
      <c r="K181" s="2" t="s">
        <v>8310</v>
      </c>
      <c r="L181" s="2" t="s">
        <v>13304</v>
      </c>
      <c r="M181">
        <v>5.4731683656573296</v>
      </c>
      <c r="N181" s="2" t="s">
        <v>14863</v>
      </c>
      <c r="O181" s="32" t="s">
        <v>7756</v>
      </c>
      <c r="P181" s="29">
        <v>0.58817129629629628</v>
      </c>
      <c r="Q181" s="29">
        <v>0.58829861111111115</v>
      </c>
      <c r="R181" s="28">
        <v>0</v>
      </c>
      <c r="S181" s="28">
        <v>0.18333333333333335</v>
      </c>
      <c r="T181" s="32" t="s">
        <v>13305</v>
      </c>
      <c r="U181" s="32" t="s">
        <v>13306</v>
      </c>
      <c r="V181" s="28">
        <v>2.7735892438838499</v>
      </c>
      <c r="W181" s="28">
        <v>0</v>
      </c>
      <c r="X181" s="28">
        <v>0</v>
      </c>
      <c r="Y181" s="32" t="s">
        <v>14567</v>
      </c>
      <c r="Z181" s="32" t="s">
        <v>14568</v>
      </c>
      <c r="AA181" s="28">
        <v>1</v>
      </c>
      <c r="AB181" s="28">
        <v>0</v>
      </c>
      <c r="AC181" s="52">
        <v>14.465</v>
      </c>
      <c r="AD181" s="52">
        <v>7.8025000000000002</v>
      </c>
      <c r="AE181" s="32" t="s">
        <v>7832</v>
      </c>
      <c r="AF181" s="28" t="s">
        <v>932</v>
      </c>
      <c r="AG181" t="s">
        <v>7793</v>
      </c>
      <c r="AH181" t="s">
        <v>7792</v>
      </c>
      <c r="AI181" t="s">
        <v>7797</v>
      </c>
      <c r="AJ181">
        <v>0</v>
      </c>
    </row>
    <row r="182" spans="1:36" hidden="1" x14ac:dyDescent="0.3">
      <c r="A182" s="2" t="s">
        <v>12487</v>
      </c>
      <c r="B182" s="2" t="s">
        <v>12488</v>
      </c>
      <c r="C182" s="2" t="s">
        <v>7728</v>
      </c>
      <c r="D182" s="32" t="s">
        <v>7716</v>
      </c>
      <c r="E182" s="32" t="s">
        <v>7734</v>
      </c>
      <c r="F182" s="32" t="s">
        <v>901</v>
      </c>
      <c r="G182" s="32" t="s">
        <v>7747</v>
      </c>
      <c r="H182" s="32" t="s">
        <v>7734</v>
      </c>
      <c r="I182" s="28" t="s">
        <v>900</v>
      </c>
      <c r="J182">
        <v>70</v>
      </c>
      <c r="K182" s="2" t="s">
        <v>8396</v>
      </c>
      <c r="L182" s="2" t="s">
        <v>12489</v>
      </c>
      <c r="M182">
        <v>6.2096427474170897</v>
      </c>
      <c r="N182" s="2" t="s">
        <v>14864</v>
      </c>
      <c r="O182" s="32" t="s">
        <v>7774</v>
      </c>
      <c r="P182" s="29">
        <v>0.59261574074074075</v>
      </c>
      <c r="Q182" s="29">
        <v>0.60237268518518516</v>
      </c>
      <c r="R182" s="28">
        <v>0</v>
      </c>
      <c r="S182" s="28">
        <v>14.05</v>
      </c>
      <c r="T182" s="32" t="s">
        <v>12490</v>
      </c>
      <c r="U182" s="32" t="s">
        <v>12491</v>
      </c>
      <c r="V182" s="28">
        <v>2.9843023979840799</v>
      </c>
      <c r="W182" s="28">
        <v>0</v>
      </c>
      <c r="X182" s="28">
        <v>0</v>
      </c>
      <c r="Y182" s="32" t="s">
        <v>14567</v>
      </c>
      <c r="Z182" s="32" t="s">
        <v>14568</v>
      </c>
      <c r="AA182" s="28">
        <v>1</v>
      </c>
      <c r="AB182" s="28">
        <v>0</v>
      </c>
      <c r="AC182" s="52">
        <v>95.99</v>
      </c>
      <c r="AD182" s="52">
        <v>159.02250000000001</v>
      </c>
      <c r="AE182" s="32" t="s">
        <v>7832</v>
      </c>
      <c r="AF182" s="28" t="s">
        <v>932</v>
      </c>
      <c r="AG182" t="s">
        <v>7793</v>
      </c>
      <c r="AH182" t="s">
        <v>7792</v>
      </c>
      <c r="AI182" t="s">
        <v>7797</v>
      </c>
      <c r="AJ182">
        <v>0</v>
      </c>
    </row>
    <row r="183" spans="1:36" hidden="1" x14ac:dyDescent="0.3">
      <c r="A183" s="2" t="s">
        <v>12511</v>
      </c>
      <c r="B183" s="2" t="s">
        <v>12512</v>
      </c>
      <c r="C183" s="2" t="s">
        <v>7728</v>
      </c>
      <c r="D183" s="32" t="s">
        <v>7716</v>
      </c>
      <c r="E183" s="32" t="s">
        <v>7734</v>
      </c>
      <c r="F183" s="32" t="s">
        <v>901</v>
      </c>
      <c r="G183" s="32" t="s">
        <v>7744</v>
      </c>
      <c r="H183" s="32" t="s">
        <v>7734</v>
      </c>
      <c r="I183" s="28" t="s">
        <v>900</v>
      </c>
      <c r="J183">
        <v>60</v>
      </c>
      <c r="K183" s="2" t="s">
        <v>8394</v>
      </c>
      <c r="L183" s="2" t="s">
        <v>12489</v>
      </c>
      <c r="M183">
        <v>0</v>
      </c>
      <c r="N183" s="2" t="s">
        <v>14862</v>
      </c>
      <c r="O183" s="32" t="s">
        <v>7774</v>
      </c>
      <c r="P183" s="29">
        <v>0.60237268518518516</v>
      </c>
      <c r="Q183" s="29">
        <v>0.60614583333333338</v>
      </c>
      <c r="R183" s="28">
        <v>0</v>
      </c>
      <c r="S183" s="28">
        <v>5.4333333333333336</v>
      </c>
      <c r="T183" s="32" t="s">
        <v>12490</v>
      </c>
      <c r="U183" s="32" t="s">
        <v>12491</v>
      </c>
      <c r="W183" s="28">
        <v>0</v>
      </c>
      <c r="X183" s="28">
        <v>0</v>
      </c>
      <c r="Y183" s="32" t="s">
        <v>14567</v>
      </c>
      <c r="Z183" s="32" t="s">
        <v>14568</v>
      </c>
      <c r="AA183" s="28">
        <v>1</v>
      </c>
      <c r="AB183" s="28">
        <v>0</v>
      </c>
      <c r="AC183" s="52">
        <v>38.909999999999997</v>
      </c>
      <c r="AD183" s="52">
        <v>35.200000000000003</v>
      </c>
      <c r="AE183" s="32" t="s">
        <v>7832</v>
      </c>
      <c r="AF183" s="28" t="s">
        <v>932</v>
      </c>
      <c r="AG183" t="s">
        <v>7793</v>
      </c>
      <c r="AH183" t="s">
        <v>7792</v>
      </c>
      <c r="AI183" t="s">
        <v>7797</v>
      </c>
      <c r="AJ183">
        <v>0</v>
      </c>
    </row>
    <row r="184" spans="1:36" hidden="1" x14ac:dyDescent="0.3">
      <c r="A184" s="2" t="s">
        <v>12492</v>
      </c>
      <c r="B184" s="2" t="s">
        <v>12493</v>
      </c>
      <c r="C184" s="2" t="s">
        <v>7728</v>
      </c>
      <c r="D184" s="32" t="s">
        <v>7716</v>
      </c>
      <c r="E184" s="32" t="s">
        <v>7734</v>
      </c>
      <c r="F184" s="32" t="s">
        <v>901</v>
      </c>
      <c r="G184" s="32" t="s">
        <v>7781</v>
      </c>
      <c r="H184" s="32" t="s">
        <v>7734</v>
      </c>
      <c r="I184" s="28" t="s">
        <v>903</v>
      </c>
      <c r="J184">
        <v>25</v>
      </c>
      <c r="K184" s="2" t="s">
        <v>8298</v>
      </c>
      <c r="L184" s="2" t="s">
        <v>12494</v>
      </c>
      <c r="M184">
        <v>1.0737931411713399</v>
      </c>
      <c r="N184" s="2" t="s">
        <v>14861</v>
      </c>
      <c r="O184" s="32" t="s">
        <v>7774</v>
      </c>
      <c r="P184" s="29">
        <v>0.60688657407407409</v>
      </c>
      <c r="Q184" s="29">
        <v>0.60775462962962967</v>
      </c>
      <c r="R184" s="28">
        <v>0</v>
      </c>
      <c r="S184" s="28">
        <v>1.25</v>
      </c>
      <c r="T184" s="32" t="s">
        <v>12495</v>
      </c>
      <c r="U184" s="32" t="s">
        <v>12496</v>
      </c>
      <c r="V184" s="28">
        <v>0.20324666632080701</v>
      </c>
      <c r="W184" s="28">
        <v>0</v>
      </c>
      <c r="X184" s="28">
        <v>0</v>
      </c>
      <c r="Y184" s="32" t="s">
        <v>14567</v>
      </c>
      <c r="Z184" s="32" t="s">
        <v>14568</v>
      </c>
      <c r="AA184" s="28">
        <v>1</v>
      </c>
      <c r="AB184" s="28">
        <v>0</v>
      </c>
      <c r="AC184" s="52">
        <v>48.155000000000001</v>
      </c>
      <c r="AD184" s="52">
        <v>41.22</v>
      </c>
      <c r="AE184" s="32" t="s">
        <v>7832</v>
      </c>
      <c r="AF184" s="28" t="s">
        <v>932</v>
      </c>
      <c r="AG184" t="s">
        <v>7793</v>
      </c>
      <c r="AH184" t="s">
        <v>7792</v>
      </c>
      <c r="AI184" t="s">
        <v>7797</v>
      </c>
      <c r="AJ184">
        <v>0</v>
      </c>
    </row>
    <row r="185" spans="1:36" hidden="1" x14ac:dyDescent="0.3">
      <c r="A185" s="2" t="s">
        <v>12646</v>
      </c>
      <c r="B185" s="2" t="s">
        <v>12647</v>
      </c>
      <c r="C185" s="2" t="s">
        <v>7728</v>
      </c>
      <c r="D185" s="32" t="s">
        <v>7716</v>
      </c>
      <c r="E185" s="32" t="s">
        <v>7734</v>
      </c>
      <c r="F185" s="32" t="s">
        <v>901</v>
      </c>
      <c r="G185" s="32" t="s">
        <v>7785</v>
      </c>
      <c r="H185" s="32" t="s">
        <v>7734</v>
      </c>
      <c r="I185" s="28" t="s">
        <v>901</v>
      </c>
      <c r="J185">
        <v>0</v>
      </c>
      <c r="K185" s="2" t="s">
        <v>8270</v>
      </c>
      <c r="L185" s="2" t="s">
        <v>12648</v>
      </c>
      <c r="M185">
        <v>0.355374900624156</v>
      </c>
      <c r="N185" s="2" t="s">
        <v>14880</v>
      </c>
      <c r="O185" s="32" t="s">
        <v>7774</v>
      </c>
      <c r="P185" s="29">
        <v>0.6080092592592593</v>
      </c>
      <c r="Q185" s="29">
        <v>0.60866898148148152</v>
      </c>
      <c r="R185" s="28">
        <v>0</v>
      </c>
      <c r="S185" s="28">
        <v>0.95833333333333337</v>
      </c>
      <c r="T185" s="32" t="s">
        <v>12649</v>
      </c>
      <c r="U185" s="32" t="s">
        <v>12650</v>
      </c>
      <c r="V185" s="28">
        <v>7.2550018039792802E-2</v>
      </c>
      <c r="W185" s="28">
        <v>17</v>
      </c>
      <c r="X185" s="28">
        <v>0.32692307692307698</v>
      </c>
      <c r="Y185" s="32" t="s">
        <v>14567</v>
      </c>
      <c r="Z185" s="32" t="s">
        <v>14568</v>
      </c>
      <c r="AA185" s="28">
        <v>1</v>
      </c>
      <c r="AB185" s="28">
        <v>44</v>
      </c>
      <c r="AC185" s="52">
        <v>54.39</v>
      </c>
      <c r="AD185" s="52">
        <v>77.06</v>
      </c>
      <c r="AE185" s="32" t="s">
        <v>7832</v>
      </c>
      <c r="AF185" s="28" t="s">
        <v>932</v>
      </c>
      <c r="AG185" t="s">
        <v>7793</v>
      </c>
      <c r="AH185" t="s">
        <v>7793</v>
      </c>
      <c r="AI185" t="s">
        <v>7797</v>
      </c>
    </row>
    <row r="186" spans="1:36" hidden="1" x14ac:dyDescent="0.3">
      <c r="A186" s="2" t="s">
        <v>12766</v>
      </c>
      <c r="B186" s="2" t="s">
        <v>12767</v>
      </c>
      <c r="C186" s="2" t="s">
        <v>7728</v>
      </c>
      <c r="D186" s="32" t="s">
        <v>7716</v>
      </c>
      <c r="E186" s="32" t="s">
        <v>7734</v>
      </c>
      <c r="F186" s="32" t="s">
        <v>901</v>
      </c>
      <c r="G186" s="32" t="s">
        <v>7787</v>
      </c>
      <c r="H186" s="32" t="s">
        <v>7734</v>
      </c>
      <c r="I186" s="28" t="s">
        <v>900</v>
      </c>
      <c r="J186">
        <v>30</v>
      </c>
      <c r="K186" s="2" t="s">
        <v>8384</v>
      </c>
      <c r="L186" s="2" t="s">
        <v>12768</v>
      </c>
      <c r="M186">
        <v>7.5483799148350998</v>
      </c>
      <c r="N186" s="2" t="s">
        <v>14896</v>
      </c>
      <c r="O186" s="32" t="s">
        <v>7774</v>
      </c>
      <c r="P186" s="29">
        <v>0.61391203703703701</v>
      </c>
      <c r="Q186" s="29">
        <v>0.6178703703703704</v>
      </c>
      <c r="R186" s="28">
        <v>0</v>
      </c>
      <c r="S186" s="28">
        <v>5.7</v>
      </c>
      <c r="T186" s="32" t="s">
        <v>12769</v>
      </c>
      <c r="U186" s="32" t="s">
        <v>12770</v>
      </c>
      <c r="V186" s="28">
        <v>3.5335692740959099</v>
      </c>
      <c r="W186" s="28">
        <v>14</v>
      </c>
      <c r="X186" s="28">
        <v>0.269230769230769</v>
      </c>
      <c r="Y186" s="32" t="s">
        <v>14567</v>
      </c>
      <c r="Z186" s="32" t="s">
        <v>14568</v>
      </c>
      <c r="AA186" s="28">
        <v>1</v>
      </c>
      <c r="AB186" s="28">
        <v>55</v>
      </c>
      <c r="AC186" s="52">
        <v>120.105</v>
      </c>
      <c r="AD186" s="52">
        <v>104.59</v>
      </c>
      <c r="AE186" s="32" t="s">
        <v>7832</v>
      </c>
      <c r="AF186" s="28" t="s">
        <v>932</v>
      </c>
      <c r="AG186" t="s">
        <v>7793</v>
      </c>
      <c r="AH186" t="s">
        <v>7792</v>
      </c>
      <c r="AI186" t="s">
        <v>7797</v>
      </c>
      <c r="AJ186">
        <v>55</v>
      </c>
    </row>
    <row r="187" spans="1:36" hidden="1" x14ac:dyDescent="0.3">
      <c r="A187" s="2" t="s">
        <v>11004</v>
      </c>
      <c r="B187" s="2" t="s">
        <v>11005</v>
      </c>
      <c r="C187" s="2" t="s">
        <v>7728</v>
      </c>
      <c r="D187" s="32" t="s">
        <v>7716</v>
      </c>
      <c r="E187" s="32" t="s">
        <v>7734</v>
      </c>
      <c r="F187" s="32" t="s">
        <v>901</v>
      </c>
      <c r="G187" s="32" t="s">
        <v>7724</v>
      </c>
      <c r="H187" s="32" t="s">
        <v>7734</v>
      </c>
      <c r="I187" s="28" t="s">
        <v>901</v>
      </c>
      <c r="J187">
        <v>0</v>
      </c>
      <c r="K187" s="2" t="s">
        <v>8265</v>
      </c>
      <c r="L187" s="2" t="s">
        <v>11006</v>
      </c>
      <c r="M187">
        <v>8.6637039575725794</v>
      </c>
      <c r="N187" s="2" t="s">
        <v>14895</v>
      </c>
      <c r="O187" s="32" t="s">
        <v>7774</v>
      </c>
      <c r="P187" s="29">
        <v>0.62388888888888894</v>
      </c>
      <c r="Q187" s="29">
        <v>0.62856481481481485</v>
      </c>
      <c r="R187" s="28">
        <v>0</v>
      </c>
      <c r="S187" s="28">
        <v>6.7277777766666667</v>
      </c>
      <c r="T187" s="32" t="s">
        <v>11007</v>
      </c>
      <c r="U187" s="32" t="s">
        <v>11008</v>
      </c>
      <c r="V187" s="28">
        <v>7.1653885493277603</v>
      </c>
      <c r="W187" s="28">
        <v>0</v>
      </c>
      <c r="X187" s="28">
        <v>0</v>
      </c>
      <c r="Y187" s="32" t="s">
        <v>14567</v>
      </c>
      <c r="Z187" s="32" t="s">
        <v>14568</v>
      </c>
      <c r="AA187" s="28">
        <v>1</v>
      </c>
      <c r="AB187" s="28">
        <v>0</v>
      </c>
      <c r="AC187" s="52">
        <v>68.597499999999997</v>
      </c>
      <c r="AD187" s="52">
        <v>51.432499999999997</v>
      </c>
      <c r="AE187" s="32" t="s">
        <v>7832</v>
      </c>
      <c r="AF187" s="28" t="s">
        <v>944</v>
      </c>
      <c r="AG187" t="s">
        <v>7793</v>
      </c>
      <c r="AH187" t="s">
        <v>7793</v>
      </c>
      <c r="AI187" t="s">
        <v>7796</v>
      </c>
    </row>
    <row r="188" spans="1:36" hidden="1" x14ac:dyDescent="0.3">
      <c r="A188" s="2" t="s">
        <v>12746</v>
      </c>
      <c r="B188" s="2" t="s">
        <v>12747</v>
      </c>
      <c r="C188" s="2" t="s">
        <v>7728</v>
      </c>
      <c r="D188" s="32" t="s">
        <v>7716</v>
      </c>
      <c r="E188" s="32" t="s">
        <v>7734</v>
      </c>
      <c r="F188" s="32" t="s">
        <v>901</v>
      </c>
      <c r="G188" s="32" t="s">
        <v>7732</v>
      </c>
      <c r="H188" s="32" t="s">
        <v>7734</v>
      </c>
      <c r="I188" s="28" t="s">
        <v>903</v>
      </c>
      <c r="J188">
        <v>110</v>
      </c>
      <c r="K188" s="2" t="s">
        <v>8312</v>
      </c>
      <c r="L188" s="2" t="s">
        <v>12748</v>
      </c>
      <c r="M188">
        <v>2.2900582030415499</v>
      </c>
      <c r="N188" s="2" t="s">
        <v>14893</v>
      </c>
      <c r="O188" s="32" t="s">
        <v>7774</v>
      </c>
      <c r="P188" s="29">
        <v>0.63015046296296295</v>
      </c>
      <c r="Q188" s="29">
        <v>0.6308449074074074</v>
      </c>
      <c r="R188" s="28">
        <v>0</v>
      </c>
      <c r="S188" s="28">
        <v>0.99444444333333337</v>
      </c>
      <c r="T188" s="32" t="s">
        <v>12749</v>
      </c>
      <c r="U188" s="32" t="s">
        <v>12750</v>
      </c>
      <c r="V188" s="28">
        <v>2.05413180119446</v>
      </c>
      <c r="W188" s="28">
        <v>0</v>
      </c>
      <c r="X188" s="28">
        <v>0</v>
      </c>
      <c r="Y188" s="32" t="s">
        <v>14567</v>
      </c>
      <c r="Z188" s="32" t="s">
        <v>14568</v>
      </c>
      <c r="AA188" s="28">
        <v>1</v>
      </c>
      <c r="AB188" s="28">
        <v>0</v>
      </c>
      <c r="AC188" s="52">
        <v>111.8725</v>
      </c>
      <c r="AD188" s="52">
        <v>76.572500000000005</v>
      </c>
      <c r="AE188" s="32" t="s">
        <v>8315</v>
      </c>
      <c r="AF188" s="28" t="s">
        <v>932</v>
      </c>
      <c r="AG188" t="s">
        <v>7793</v>
      </c>
      <c r="AH188" t="s">
        <v>7792</v>
      </c>
      <c r="AI188" t="s">
        <v>7797</v>
      </c>
      <c r="AJ188">
        <v>0</v>
      </c>
    </row>
    <row r="189" spans="1:36" hidden="1" x14ac:dyDescent="0.3">
      <c r="A189" s="2" t="s">
        <v>12781</v>
      </c>
      <c r="B189" s="2" t="s">
        <v>12782</v>
      </c>
      <c r="C189" s="2" t="s">
        <v>7728</v>
      </c>
      <c r="D189" s="32" t="s">
        <v>7716</v>
      </c>
      <c r="E189" s="32" t="s">
        <v>7734</v>
      </c>
      <c r="F189" s="32" t="s">
        <v>901</v>
      </c>
      <c r="G189" s="32" t="s">
        <v>7753</v>
      </c>
      <c r="H189" s="32" t="s">
        <v>7734</v>
      </c>
      <c r="I189" s="28" t="s">
        <v>903</v>
      </c>
      <c r="J189">
        <v>17</v>
      </c>
      <c r="K189" s="2" t="s">
        <v>8296</v>
      </c>
      <c r="L189" s="2" t="s">
        <v>12783</v>
      </c>
      <c r="M189">
        <v>7.2422433719038999</v>
      </c>
      <c r="N189" s="2" t="s">
        <v>14894</v>
      </c>
      <c r="O189" s="32" t="s">
        <v>7774</v>
      </c>
      <c r="P189" s="29">
        <v>0.63586805555555559</v>
      </c>
      <c r="Q189" s="29">
        <v>0.64255787037037038</v>
      </c>
      <c r="R189" s="28">
        <v>0</v>
      </c>
      <c r="S189" s="28">
        <v>9.625</v>
      </c>
      <c r="T189" s="32" t="s">
        <v>12784</v>
      </c>
      <c r="U189" s="32" t="s">
        <v>12785</v>
      </c>
      <c r="V189" s="28">
        <v>6.5404816691916698</v>
      </c>
      <c r="W189" s="28">
        <v>8</v>
      </c>
      <c r="X189" s="28">
        <v>0.15384615384615399</v>
      </c>
      <c r="Y189" s="32" t="s">
        <v>14567</v>
      </c>
      <c r="Z189" s="32" t="s">
        <v>14568</v>
      </c>
      <c r="AA189" s="28">
        <v>1</v>
      </c>
      <c r="AB189" s="28">
        <v>57</v>
      </c>
      <c r="AC189" s="52">
        <v>65.457499999999996</v>
      </c>
      <c r="AD189" s="52">
        <v>71.782499999999999</v>
      </c>
      <c r="AE189" s="32" t="s">
        <v>7832</v>
      </c>
      <c r="AF189" s="28" t="s">
        <v>932</v>
      </c>
      <c r="AG189" t="s">
        <v>7793</v>
      </c>
      <c r="AH189" t="s">
        <v>7792</v>
      </c>
      <c r="AI189" t="s">
        <v>7797</v>
      </c>
      <c r="AJ189">
        <v>57</v>
      </c>
    </row>
    <row r="190" spans="1:36" hidden="1" x14ac:dyDescent="0.3">
      <c r="A190" s="2" t="s">
        <v>13755</v>
      </c>
      <c r="B190" s="2" t="s">
        <v>12574</v>
      </c>
      <c r="C190" s="2" t="s">
        <v>7773</v>
      </c>
      <c r="D190" s="32" t="s">
        <v>7716</v>
      </c>
      <c r="E190" s="32" t="s">
        <v>7734</v>
      </c>
      <c r="F190" s="32" t="s">
        <v>901</v>
      </c>
      <c r="G190" s="32" t="s">
        <v>7749</v>
      </c>
      <c r="H190" s="32" t="s">
        <v>7734</v>
      </c>
      <c r="I190" s="28" t="s">
        <v>903</v>
      </c>
      <c r="J190">
        <v>15</v>
      </c>
      <c r="K190" s="2" t="s">
        <v>8290</v>
      </c>
      <c r="L190" s="2" t="s">
        <v>13756</v>
      </c>
      <c r="M190">
        <v>2.7627114914357702</v>
      </c>
      <c r="N190" s="2" t="s">
        <v>14900</v>
      </c>
      <c r="O190" s="32" t="s">
        <v>7756</v>
      </c>
      <c r="P190" s="29">
        <v>0.64446759259259256</v>
      </c>
      <c r="Q190" s="29">
        <v>0.64962962962962967</v>
      </c>
      <c r="R190" s="28">
        <v>0</v>
      </c>
      <c r="S190" s="28">
        <v>7.4333333333333336</v>
      </c>
      <c r="T190" s="32" t="s">
        <v>13757</v>
      </c>
      <c r="U190" s="32" t="s">
        <v>13758</v>
      </c>
      <c r="V190" s="28">
        <v>2.5229572148286898</v>
      </c>
      <c r="W190" s="28">
        <v>0</v>
      </c>
      <c r="X190" s="28">
        <v>0</v>
      </c>
      <c r="Y190" s="32" t="s">
        <v>14567</v>
      </c>
      <c r="Z190" s="32" t="s">
        <v>14568</v>
      </c>
      <c r="AA190" s="28">
        <v>1</v>
      </c>
      <c r="AB190" s="28">
        <v>0</v>
      </c>
      <c r="AC190" s="52">
        <v>25.954999999999998</v>
      </c>
      <c r="AD190" s="52">
        <v>25.954999999999998</v>
      </c>
      <c r="AE190" s="32" t="s">
        <v>7832</v>
      </c>
      <c r="AF190" s="28" t="s">
        <v>932</v>
      </c>
      <c r="AG190" t="s">
        <v>7793</v>
      </c>
      <c r="AH190" t="s">
        <v>7792</v>
      </c>
      <c r="AI190" t="s">
        <v>7797</v>
      </c>
      <c r="AJ190">
        <v>0</v>
      </c>
    </row>
    <row r="191" spans="1:36" hidden="1" x14ac:dyDescent="0.3">
      <c r="A191" s="2" t="s">
        <v>13751</v>
      </c>
      <c r="B191" s="2" t="s">
        <v>12574</v>
      </c>
      <c r="C191" s="2" t="s">
        <v>7748</v>
      </c>
      <c r="D191" s="32" t="s">
        <v>7716</v>
      </c>
      <c r="E191" s="32" t="s">
        <v>7734</v>
      </c>
      <c r="F191" s="32" t="s">
        <v>901</v>
      </c>
      <c r="G191" s="32" t="s">
        <v>7769</v>
      </c>
      <c r="H191" s="32" t="s">
        <v>7734</v>
      </c>
      <c r="I191" s="28" t="s">
        <v>903</v>
      </c>
      <c r="J191">
        <v>13</v>
      </c>
      <c r="K191" s="2" t="s">
        <v>8286</v>
      </c>
      <c r="L191" s="2" t="s">
        <v>13752</v>
      </c>
      <c r="M191">
        <v>0.28358591720461801</v>
      </c>
      <c r="N191" s="2" t="s">
        <v>14901</v>
      </c>
      <c r="O191" s="32" t="s">
        <v>7756</v>
      </c>
      <c r="P191" s="29">
        <v>0.64982638888888888</v>
      </c>
      <c r="Q191" s="29">
        <v>0.65322916666666664</v>
      </c>
      <c r="R191" s="28">
        <v>0</v>
      </c>
      <c r="S191" s="28">
        <v>4.9000000000000004</v>
      </c>
      <c r="T191" s="32" t="s">
        <v>13753</v>
      </c>
      <c r="U191" s="32" t="s">
        <v>13754</v>
      </c>
      <c r="V191" s="28">
        <v>0.25897953912537802</v>
      </c>
      <c r="W191" s="28">
        <v>0</v>
      </c>
      <c r="X191" s="28">
        <v>0</v>
      </c>
      <c r="Y191" s="32" t="s">
        <v>14567</v>
      </c>
      <c r="Z191" s="32" t="s">
        <v>14568</v>
      </c>
      <c r="AA191" s="28">
        <v>1</v>
      </c>
      <c r="AB191" s="28">
        <v>0</v>
      </c>
      <c r="AC191" s="52">
        <v>17.32</v>
      </c>
      <c r="AD191" s="52">
        <v>17.32</v>
      </c>
      <c r="AE191" s="32" t="s">
        <v>7832</v>
      </c>
      <c r="AF191" s="28" t="s">
        <v>932</v>
      </c>
      <c r="AG191" t="s">
        <v>7793</v>
      </c>
      <c r="AH191" t="s">
        <v>7792</v>
      </c>
      <c r="AI191" t="s">
        <v>7797</v>
      </c>
      <c r="AJ191">
        <v>0</v>
      </c>
    </row>
    <row r="192" spans="1:36" hidden="1" x14ac:dyDescent="0.3">
      <c r="A192" s="2" t="s">
        <v>13632</v>
      </c>
      <c r="B192" s="2" t="s">
        <v>12574</v>
      </c>
      <c r="C192" s="2" t="s">
        <v>7762</v>
      </c>
      <c r="D192" s="32" t="s">
        <v>7716</v>
      </c>
      <c r="E192" s="32" t="s">
        <v>7734</v>
      </c>
      <c r="F192" s="32" t="s">
        <v>901</v>
      </c>
      <c r="G192" s="32" t="s">
        <v>7730</v>
      </c>
      <c r="H192" s="32" t="s">
        <v>7734</v>
      </c>
      <c r="I192" s="28" t="s">
        <v>903</v>
      </c>
      <c r="J192">
        <v>14</v>
      </c>
      <c r="K192" s="2" t="s">
        <v>8288</v>
      </c>
      <c r="L192" s="2" t="s">
        <v>13633</v>
      </c>
      <c r="M192">
        <v>2.4858998134732201E-2</v>
      </c>
      <c r="N192" s="2" t="s">
        <v>14899</v>
      </c>
      <c r="O192" s="32" t="s">
        <v>7756</v>
      </c>
      <c r="P192" s="29">
        <v>0.65325231481481483</v>
      </c>
      <c r="Q192" s="29">
        <v>0.65554398148148152</v>
      </c>
      <c r="R192" s="28">
        <v>0</v>
      </c>
      <c r="S192" s="28">
        <v>3.3000000000000003</v>
      </c>
      <c r="T192" s="32" t="s">
        <v>13634</v>
      </c>
      <c r="U192" s="32" t="s">
        <v>13635</v>
      </c>
      <c r="V192" s="28">
        <v>2.2700738461165101E-2</v>
      </c>
      <c r="W192" s="28">
        <v>0</v>
      </c>
      <c r="X192" s="28">
        <v>0</v>
      </c>
      <c r="Y192" s="32" t="s">
        <v>14567</v>
      </c>
      <c r="Z192" s="32" t="s">
        <v>14568</v>
      </c>
      <c r="AA192" s="28">
        <v>1</v>
      </c>
      <c r="AB192" s="28">
        <v>0</v>
      </c>
      <c r="AC192" s="52">
        <v>10.95</v>
      </c>
      <c r="AD192" s="52">
        <v>10.210000000000001</v>
      </c>
      <c r="AE192" s="32" t="s">
        <v>7832</v>
      </c>
      <c r="AF192" s="28" t="s">
        <v>932</v>
      </c>
      <c r="AG192" t="s">
        <v>7793</v>
      </c>
      <c r="AH192" t="s">
        <v>7792</v>
      </c>
      <c r="AI192" t="s">
        <v>7797</v>
      </c>
      <c r="AJ192">
        <v>0</v>
      </c>
    </row>
    <row r="193" spans="1:36" hidden="1" x14ac:dyDescent="0.3">
      <c r="A193" s="2" t="s">
        <v>12894</v>
      </c>
      <c r="B193" s="2" t="s">
        <v>12895</v>
      </c>
      <c r="C193" s="2" t="s">
        <v>7728</v>
      </c>
      <c r="D193" s="32" t="s">
        <v>7716</v>
      </c>
      <c r="E193" s="32" t="s">
        <v>7734</v>
      </c>
      <c r="F193" s="32" t="s">
        <v>901</v>
      </c>
      <c r="G193" s="32" t="s">
        <v>7736</v>
      </c>
      <c r="H193" s="32" t="s">
        <v>7734</v>
      </c>
      <c r="I193" s="28" t="s">
        <v>900</v>
      </c>
      <c r="J193">
        <v>50</v>
      </c>
      <c r="K193" s="2" t="s">
        <v>8387</v>
      </c>
      <c r="L193" s="2" t="s">
        <v>12896</v>
      </c>
      <c r="M193">
        <v>1.1659196857362999</v>
      </c>
      <c r="N193" s="2" t="s">
        <v>14898</v>
      </c>
      <c r="O193" s="32" t="s">
        <v>7774</v>
      </c>
      <c r="P193" s="29">
        <v>0.65635416666666668</v>
      </c>
      <c r="Q193" s="29">
        <v>0.65870370370370368</v>
      </c>
      <c r="R193" s="28">
        <v>0</v>
      </c>
      <c r="S193" s="28">
        <v>3.3833333333333333</v>
      </c>
      <c r="T193" s="32" t="s">
        <v>12875</v>
      </c>
      <c r="U193" s="32" t="s">
        <v>12876</v>
      </c>
      <c r="V193" s="28">
        <v>0.80902919375579396</v>
      </c>
      <c r="W193" s="28">
        <v>3</v>
      </c>
      <c r="X193" s="28">
        <v>5.7692307692307702E-2</v>
      </c>
      <c r="Y193" s="32" t="s">
        <v>14567</v>
      </c>
      <c r="Z193" s="32" t="s">
        <v>14568</v>
      </c>
      <c r="AA193" s="28">
        <v>1</v>
      </c>
      <c r="AB193" s="28">
        <v>55</v>
      </c>
      <c r="AC193" s="52">
        <v>30</v>
      </c>
      <c r="AD193" s="52">
        <v>35.770000000000003</v>
      </c>
      <c r="AE193" s="32" t="s">
        <v>7832</v>
      </c>
      <c r="AF193" s="28" t="s">
        <v>932</v>
      </c>
      <c r="AG193" t="s">
        <v>7793</v>
      </c>
      <c r="AH193" t="s">
        <v>7792</v>
      </c>
      <c r="AI193" t="s">
        <v>7797</v>
      </c>
      <c r="AJ193">
        <v>55</v>
      </c>
    </row>
    <row r="194" spans="1:36" hidden="1" x14ac:dyDescent="0.3">
      <c r="A194" s="2" t="s">
        <v>12892</v>
      </c>
      <c r="B194" s="2" t="s">
        <v>12893</v>
      </c>
      <c r="C194" s="2" t="s">
        <v>7728</v>
      </c>
      <c r="D194" s="32" t="s">
        <v>7716</v>
      </c>
      <c r="E194" s="32" t="s">
        <v>7734</v>
      </c>
      <c r="F194" s="32" t="s">
        <v>901</v>
      </c>
      <c r="G194" s="32" t="s">
        <v>7778</v>
      </c>
      <c r="H194" s="32" t="s">
        <v>7734</v>
      </c>
      <c r="I194" s="28" t="s">
        <v>900</v>
      </c>
      <c r="J194">
        <v>40</v>
      </c>
      <c r="K194" s="2" t="s">
        <v>8154</v>
      </c>
      <c r="L194" s="2" t="s">
        <v>12874</v>
      </c>
      <c r="M194">
        <v>0</v>
      </c>
      <c r="N194" s="2" t="s">
        <v>14884</v>
      </c>
      <c r="O194" s="32" t="s">
        <v>7774</v>
      </c>
      <c r="P194" s="29">
        <v>0.65870370370370368</v>
      </c>
      <c r="Q194" s="29">
        <v>0.67107638888888888</v>
      </c>
      <c r="R194" s="28">
        <v>0</v>
      </c>
      <c r="S194" s="28">
        <v>17.816666666666666</v>
      </c>
      <c r="T194" s="32" t="s">
        <v>12875</v>
      </c>
      <c r="U194" s="32" t="s">
        <v>12876</v>
      </c>
      <c r="W194" s="28">
        <v>0</v>
      </c>
      <c r="X194" s="28">
        <v>0</v>
      </c>
      <c r="Y194" s="32" t="s">
        <v>14567</v>
      </c>
      <c r="Z194" s="32" t="s">
        <v>14568</v>
      </c>
      <c r="AA194" s="28">
        <v>1</v>
      </c>
      <c r="AB194" s="28">
        <v>0</v>
      </c>
      <c r="AC194" s="52">
        <v>100.995</v>
      </c>
      <c r="AD194" s="52">
        <v>113.77</v>
      </c>
      <c r="AE194" s="32" t="s">
        <v>7832</v>
      </c>
      <c r="AF194" s="28" t="s">
        <v>932</v>
      </c>
      <c r="AG194" t="s">
        <v>7793</v>
      </c>
      <c r="AH194" t="s">
        <v>7792</v>
      </c>
      <c r="AI194" t="s">
        <v>7797</v>
      </c>
      <c r="AJ194">
        <v>0</v>
      </c>
    </row>
    <row r="195" spans="1:36" hidden="1" x14ac:dyDescent="0.3">
      <c r="A195" s="2" t="s">
        <v>11038</v>
      </c>
      <c r="B195" s="2" t="s">
        <v>7746</v>
      </c>
      <c r="C195" s="2" t="s">
        <v>7731</v>
      </c>
      <c r="D195" s="32" t="s">
        <v>7716</v>
      </c>
      <c r="E195" s="32" t="s">
        <v>7734</v>
      </c>
      <c r="F195" s="32" t="s">
        <v>936</v>
      </c>
      <c r="G195" s="32" t="s">
        <v>7731</v>
      </c>
      <c r="H195" s="32" t="s">
        <v>7734</v>
      </c>
      <c r="I195" s="28" t="s">
        <v>902</v>
      </c>
      <c r="J195">
        <v>10</v>
      </c>
      <c r="K195" s="2" t="s">
        <v>8571</v>
      </c>
      <c r="L195" s="2" t="s">
        <v>11039</v>
      </c>
      <c r="M195">
        <v>82.428818341344595</v>
      </c>
      <c r="N195" s="2" t="s">
        <v>15275</v>
      </c>
      <c r="O195" s="32" t="s">
        <v>7774</v>
      </c>
      <c r="P195" s="29">
        <v>0.30723379629629627</v>
      </c>
      <c r="Q195" s="29">
        <v>0.31004629629629632</v>
      </c>
      <c r="R195" s="28">
        <v>0</v>
      </c>
      <c r="S195" s="28">
        <v>4.0555555566666666</v>
      </c>
      <c r="T195" s="32" t="s">
        <v>11040</v>
      </c>
      <c r="U195" s="32" t="s">
        <v>11041</v>
      </c>
      <c r="V195" s="28">
        <v>79.391432113785996</v>
      </c>
      <c r="W195" s="28">
        <v>0</v>
      </c>
      <c r="X195" s="28">
        <v>0</v>
      </c>
      <c r="Y195" s="32" t="s">
        <v>14643</v>
      </c>
      <c r="Z195" s="32" t="s">
        <v>14644</v>
      </c>
      <c r="AA195" s="28">
        <v>1</v>
      </c>
      <c r="AB195" s="28">
        <v>0</v>
      </c>
      <c r="AC195" s="52">
        <v>15</v>
      </c>
      <c r="AD195" s="52">
        <v>15</v>
      </c>
      <c r="AE195" s="32" t="s">
        <v>7832</v>
      </c>
      <c r="AF195" s="28" t="s">
        <v>932</v>
      </c>
      <c r="AG195" t="s">
        <v>7793</v>
      </c>
      <c r="AH195" t="s">
        <v>7792</v>
      </c>
      <c r="AI195" t="s">
        <v>7797</v>
      </c>
      <c r="AJ195">
        <v>0</v>
      </c>
    </row>
    <row r="196" spans="1:36" hidden="1" x14ac:dyDescent="0.3">
      <c r="A196" s="2" t="s">
        <v>11474</v>
      </c>
      <c r="B196" s="2" t="s">
        <v>11475</v>
      </c>
      <c r="C196" s="2" t="s">
        <v>7774</v>
      </c>
      <c r="D196" s="32" t="s">
        <v>7716</v>
      </c>
      <c r="E196" s="32" t="s">
        <v>7734</v>
      </c>
      <c r="F196" s="32" t="s">
        <v>936</v>
      </c>
      <c r="G196" s="32" t="s">
        <v>7733</v>
      </c>
      <c r="H196" s="32" t="s">
        <v>7734</v>
      </c>
      <c r="I196" s="28" t="s">
        <v>902</v>
      </c>
      <c r="J196">
        <v>27</v>
      </c>
      <c r="K196" s="2" t="s">
        <v>8582</v>
      </c>
      <c r="L196" s="2" t="s">
        <v>11476</v>
      </c>
      <c r="M196">
        <v>18.819460343569499</v>
      </c>
      <c r="N196" s="2" t="s">
        <v>15271</v>
      </c>
      <c r="O196" s="32" t="s">
        <v>7774</v>
      </c>
      <c r="P196" s="29">
        <v>0.323125</v>
      </c>
      <c r="Q196" s="29">
        <v>0.32984953703703701</v>
      </c>
      <c r="R196" s="28">
        <v>0</v>
      </c>
      <c r="S196" s="28">
        <v>9.683574621414877</v>
      </c>
      <c r="T196" s="32" t="s">
        <v>11477</v>
      </c>
      <c r="U196" s="32" t="s">
        <v>11478</v>
      </c>
      <c r="V196" s="28">
        <v>15.2877990549438</v>
      </c>
      <c r="W196" s="28">
        <v>0</v>
      </c>
      <c r="X196" s="28">
        <v>0</v>
      </c>
      <c r="Y196" s="32" t="s">
        <v>14643</v>
      </c>
      <c r="Z196" s="32" t="s">
        <v>14644</v>
      </c>
      <c r="AA196" s="28">
        <v>1</v>
      </c>
      <c r="AB196" s="28">
        <v>0</v>
      </c>
      <c r="AC196" s="52">
        <v>25.5625</v>
      </c>
      <c r="AD196" s="52">
        <v>0</v>
      </c>
      <c r="AE196" s="32" t="s">
        <v>7832</v>
      </c>
      <c r="AF196" s="28" t="s">
        <v>932</v>
      </c>
      <c r="AG196" t="s">
        <v>7793</v>
      </c>
      <c r="AH196" t="s">
        <v>7792</v>
      </c>
      <c r="AI196" t="s">
        <v>7797</v>
      </c>
      <c r="AJ196">
        <v>0</v>
      </c>
    </row>
    <row r="197" spans="1:36" hidden="1" x14ac:dyDescent="0.3">
      <c r="A197" s="2" t="s">
        <v>11484</v>
      </c>
      <c r="B197" s="2" t="s">
        <v>11475</v>
      </c>
      <c r="C197" s="2" t="s">
        <v>7722</v>
      </c>
      <c r="D197" s="32" t="s">
        <v>7716</v>
      </c>
      <c r="E197" s="32" t="s">
        <v>7734</v>
      </c>
      <c r="F197" s="32" t="s">
        <v>936</v>
      </c>
      <c r="G197" s="32" t="s">
        <v>7722</v>
      </c>
      <c r="H197" s="32" t="s">
        <v>7734</v>
      </c>
      <c r="I197" s="28" t="s">
        <v>902</v>
      </c>
      <c r="J197">
        <v>85</v>
      </c>
      <c r="K197" s="2" t="s">
        <v>8620</v>
      </c>
      <c r="L197" s="2" t="s">
        <v>11485</v>
      </c>
      <c r="M197">
        <v>0.800562968477607</v>
      </c>
      <c r="N197" s="2" t="s">
        <v>15273</v>
      </c>
      <c r="O197" s="32" t="s">
        <v>7774</v>
      </c>
      <c r="P197" s="29">
        <v>0.3304050925925926</v>
      </c>
      <c r="Q197" s="29">
        <v>0.33712962962962961</v>
      </c>
      <c r="R197" s="28">
        <v>0</v>
      </c>
      <c r="S197" s="28">
        <v>9.683574621414877</v>
      </c>
      <c r="T197" s="32" t="s">
        <v>11486</v>
      </c>
      <c r="U197" s="32" t="s">
        <v>11487</v>
      </c>
      <c r="V197" s="28">
        <v>0.30273316690191798</v>
      </c>
      <c r="W197" s="28">
        <v>0</v>
      </c>
      <c r="X197" s="28">
        <v>0</v>
      </c>
      <c r="Y197" s="32" t="s">
        <v>14643</v>
      </c>
      <c r="Z197" s="32" t="s">
        <v>14644</v>
      </c>
      <c r="AA197" s="28">
        <v>1</v>
      </c>
      <c r="AB197" s="28">
        <v>0</v>
      </c>
      <c r="AC197" s="52">
        <v>54.786200000000001</v>
      </c>
      <c r="AD197" s="52">
        <v>6.59</v>
      </c>
      <c r="AE197" s="32" t="s">
        <v>7832</v>
      </c>
      <c r="AF197" s="28" t="s">
        <v>932</v>
      </c>
      <c r="AG197" t="s">
        <v>7793</v>
      </c>
      <c r="AH197" t="s">
        <v>7792</v>
      </c>
      <c r="AI197" t="s">
        <v>7797</v>
      </c>
      <c r="AJ197">
        <v>0</v>
      </c>
    </row>
    <row r="198" spans="1:36" hidden="1" x14ac:dyDescent="0.3">
      <c r="A198" s="2" t="s">
        <v>11918</v>
      </c>
      <c r="B198" s="2" t="s">
        <v>11919</v>
      </c>
      <c r="C198" s="2" t="s">
        <v>7728</v>
      </c>
      <c r="D198" s="32" t="s">
        <v>7716</v>
      </c>
      <c r="E198" s="32" t="s">
        <v>7734</v>
      </c>
      <c r="F198" s="32" t="s">
        <v>936</v>
      </c>
      <c r="G198" s="32" t="s">
        <v>7748</v>
      </c>
      <c r="H198" s="32" t="s">
        <v>7734</v>
      </c>
      <c r="I198" s="28" t="s">
        <v>902</v>
      </c>
      <c r="J198">
        <v>35</v>
      </c>
      <c r="K198" s="2" t="s">
        <v>8592</v>
      </c>
      <c r="L198" s="2" t="s">
        <v>11920</v>
      </c>
      <c r="M198">
        <v>3.0134615525603299</v>
      </c>
      <c r="N198" s="2" t="s">
        <v>15278</v>
      </c>
      <c r="O198" s="32" t="s">
        <v>7774</v>
      </c>
      <c r="P198" s="29">
        <v>0.33922453703703703</v>
      </c>
      <c r="Q198" s="29">
        <v>0.34594907407407405</v>
      </c>
      <c r="R198" s="28">
        <v>0</v>
      </c>
      <c r="S198" s="28">
        <v>9.683574621414877</v>
      </c>
      <c r="T198" s="32" t="s">
        <v>11921</v>
      </c>
      <c r="U198" s="32" t="s">
        <v>11922</v>
      </c>
      <c r="V198" s="28">
        <v>0.75196685342631198</v>
      </c>
      <c r="W198" s="28">
        <v>0</v>
      </c>
      <c r="X198" s="28">
        <v>0</v>
      </c>
      <c r="Y198" s="32" t="s">
        <v>14643</v>
      </c>
      <c r="Z198" s="32" t="s">
        <v>14644</v>
      </c>
      <c r="AA198" s="28">
        <v>1</v>
      </c>
      <c r="AB198" s="28">
        <v>0</v>
      </c>
      <c r="AC198" s="52">
        <v>107.0887</v>
      </c>
      <c r="AD198" s="52">
        <v>0</v>
      </c>
      <c r="AE198" s="32" t="s">
        <v>7832</v>
      </c>
      <c r="AF198" s="28" t="s">
        <v>932</v>
      </c>
      <c r="AG198" t="s">
        <v>7793</v>
      </c>
      <c r="AH198" t="s">
        <v>7792</v>
      </c>
      <c r="AI198" t="s">
        <v>7797</v>
      </c>
      <c r="AJ198">
        <v>0</v>
      </c>
    </row>
    <row r="199" spans="1:36" hidden="1" x14ac:dyDescent="0.3">
      <c r="A199" s="2" t="s">
        <v>11928</v>
      </c>
      <c r="B199" s="2" t="s">
        <v>11475</v>
      </c>
      <c r="C199" s="2" t="s">
        <v>7733</v>
      </c>
      <c r="D199" s="32" t="s">
        <v>7716</v>
      </c>
      <c r="E199" s="32" t="s">
        <v>7734</v>
      </c>
      <c r="F199" s="32" t="s">
        <v>936</v>
      </c>
      <c r="G199" s="32" t="s">
        <v>7756</v>
      </c>
      <c r="H199" s="32" t="s">
        <v>7734</v>
      </c>
      <c r="I199" s="28" t="s">
        <v>902</v>
      </c>
      <c r="J199">
        <v>30</v>
      </c>
      <c r="K199" s="2" t="s">
        <v>8590</v>
      </c>
      <c r="L199" s="2" t="s">
        <v>11929</v>
      </c>
      <c r="M199">
        <v>1.17972472310066</v>
      </c>
      <c r="N199" s="2" t="s">
        <v>15287</v>
      </c>
      <c r="O199" s="32" t="s">
        <v>7774</v>
      </c>
      <c r="P199" s="29">
        <v>0.34675925925925927</v>
      </c>
      <c r="Q199" s="29">
        <v>0.35505787037037034</v>
      </c>
      <c r="R199" s="28">
        <v>0</v>
      </c>
      <c r="S199" s="28">
        <v>11.955555556666667</v>
      </c>
      <c r="T199" s="32" t="s">
        <v>11930</v>
      </c>
      <c r="U199" s="32" t="s">
        <v>11931</v>
      </c>
      <c r="V199" s="28">
        <v>0.18468952065376601</v>
      </c>
      <c r="W199" s="28">
        <v>0</v>
      </c>
      <c r="X199" s="28">
        <v>0</v>
      </c>
      <c r="Y199" s="32" t="s">
        <v>14643</v>
      </c>
      <c r="Z199" s="32" t="s">
        <v>14644</v>
      </c>
      <c r="AA199" s="28">
        <v>1</v>
      </c>
      <c r="AB199" s="28">
        <v>0</v>
      </c>
      <c r="AC199" s="52">
        <v>194.22499999999999</v>
      </c>
      <c r="AD199" s="52">
        <v>109.08499999999999</v>
      </c>
      <c r="AE199" s="32" t="s">
        <v>7832</v>
      </c>
      <c r="AF199" s="28" t="s">
        <v>932</v>
      </c>
      <c r="AG199" t="s">
        <v>7793</v>
      </c>
      <c r="AH199" t="s">
        <v>7792</v>
      </c>
      <c r="AI199" t="s">
        <v>7797</v>
      </c>
      <c r="AJ199">
        <v>0</v>
      </c>
    </row>
    <row r="200" spans="1:36" hidden="1" x14ac:dyDescent="0.3">
      <c r="A200" s="2" t="s">
        <v>11901</v>
      </c>
      <c r="B200" s="2" t="s">
        <v>11475</v>
      </c>
      <c r="C200" s="2" t="s">
        <v>7756</v>
      </c>
      <c r="D200" s="32" t="s">
        <v>7716</v>
      </c>
      <c r="E200" s="32" t="s">
        <v>7734</v>
      </c>
      <c r="F200" s="32" t="s">
        <v>936</v>
      </c>
      <c r="G200" s="32" t="s">
        <v>7751</v>
      </c>
      <c r="H200" s="32" t="s">
        <v>7734</v>
      </c>
      <c r="I200" s="28" t="s">
        <v>902</v>
      </c>
      <c r="J200">
        <v>57</v>
      </c>
      <c r="K200" s="2" t="s">
        <v>8598</v>
      </c>
      <c r="L200" s="2" t="s">
        <v>11902</v>
      </c>
      <c r="M200">
        <v>0.86340282484888997</v>
      </c>
      <c r="N200" s="2" t="s">
        <v>15281</v>
      </c>
      <c r="O200" s="32" t="s">
        <v>7774</v>
      </c>
      <c r="P200" s="29">
        <v>0.35567129629629629</v>
      </c>
      <c r="Q200" s="29">
        <v>0.36239583333333331</v>
      </c>
      <c r="R200" s="28">
        <v>0</v>
      </c>
      <c r="S200" s="28">
        <v>9.683574621414877</v>
      </c>
      <c r="T200" s="32" t="s">
        <v>11903</v>
      </c>
      <c r="U200" s="32" t="s">
        <v>11904</v>
      </c>
      <c r="V200" s="28">
        <v>0.151143861334114</v>
      </c>
      <c r="W200" s="28">
        <v>0</v>
      </c>
      <c r="X200" s="28">
        <v>0</v>
      </c>
      <c r="Y200" s="32" t="s">
        <v>14643</v>
      </c>
      <c r="Z200" s="32" t="s">
        <v>14644</v>
      </c>
      <c r="AA200" s="28">
        <v>1</v>
      </c>
      <c r="AB200" s="28">
        <v>0</v>
      </c>
      <c r="AC200" s="52">
        <v>97.834999999999994</v>
      </c>
      <c r="AD200" s="52">
        <v>0</v>
      </c>
      <c r="AE200" s="32" t="s">
        <v>7832</v>
      </c>
      <c r="AF200" s="28" t="s">
        <v>932</v>
      </c>
      <c r="AG200" t="s">
        <v>7793</v>
      </c>
      <c r="AH200" t="s">
        <v>7792</v>
      </c>
      <c r="AI200" t="s">
        <v>7797</v>
      </c>
      <c r="AJ200">
        <v>0</v>
      </c>
    </row>
    <row r="201" spans="1:36" hidden="1" x14ac:dyDescent="0.3">
      <c r="A201" s="2" t="s">
        <v>11883</v>
      </c>
      <c r="B201" s="2" t="s">
        <v>11475</v>
      </c>
      <c r="C201" s="2" t="s">
        <v>7728</v>
      </c>
      <c r="D201" s="32" t="s">
        <v>7716</v>
      </c>
      <c r="E201" s="32" t="s">
        <v>7734</v>
      </c>
      <c r="F201" s="32" t="s">
        <v>936</v>
      </c>
      <c r="G201" s="32" t="s">
        <v>7774</v>
      </c>
      <c r="H201" s="32" t="s">
        <v>7734</v>
      </c>
      <c r="I201" s="28" t="s">
        <v>902</v>
      </c>
      <c r="J201">
        <v>55</v>
      </c>
      <c r="K201" s="2" t="s">
        <v>8596</v>
      </c>
      <c r="L201" s="2" t="s">
        <v>11884</v>
      </c>
      <c r="M201">
        <v>1.1614153403788801</v>
      </c>
      <c r="N201" s="2" t="s">
        <v>15284</v>
      </c>
      <c r="O201" s="32" t="s">
        <v>7774</v>
      </c>
      <c r="P201" s="29">
        <v>0.36319444444444443</v>
      </c>
      <c r="Q201" s="29">
        <v>0.3699189814814815</v>
      </c>
      <c r="R201" s="28">
        <v>0</v>
      </c>
      <c r="S201" s="28">
        <v>9.683574621414877</v>
      </c>
      <c r="T201" s="32" t="s">
        <v>11885</v>
      </c>
      <c r="U201" s="32" t="s">
        <v>11886</v>
      </c>
      <c r="V201" s="28">
        <v>0.23822174744094601</v>
      </c>
      <c r="W201" s="28">
        <v>0</v>
      </c>
      <c r="X201" s="28">
        <v>0</v>
      </c>
      <c r="Y201" s="32" t="s">
        <v>14643</v>
      </c>
      <c r="Z201" s="32" t="s">
        <v>14644</v>
      </c>
      <c r="AA201" s="28">
        <v>1</v>
      </c>
      <c r="AB201" s="28">
        <v>11</v>
      </c>
      <c r="AC201" s="52">
        <v>162.02619999999999</v>
      </c>
      <c r="AD201" s="52">
        <v>0</v>
      </c>
      <c r="AE201" s="32" t="s">
        <v>7832</v>
      </c>
      <c r="AF201" s="28" t="s">
        <v>932</v>
      </c>
      <c r="AG201" t="s">
        <v>7793</v>
      </c>
      <c r="AH201" t="s">
        <v>7792</v>
      </c>
      <c r="AI201" t="s">
        <v>7797</v>
      </c>
      <c r="AJ201">
        <v>11</v>
      </c>
    </row>
    <row r="202" spans="1:36" hidden="1" x14ac:dyDescent="0.3">
      <c r="A202" s="2" t="s">
        <v>11868</v>
      </c>
      <c r="B202" s="2" t="s">
        <v>11475</v>
      </c>
      <c r="C202" s="2" t="s">
        <v>7748</v>
      </c>
      <c r="D202" s="32" t="s">
        <v>7716</v>
      </c>
      <c r="E202" s="32" t="s">
        <v>7734</v>
      </c>
      <c r="F202" s="32" t="s">
        <v>936</v>
      </c>
      <c r="G202" s="32" t="s">
        <v>7764</v>
      </c>
      <c r="H202" s="32" t="s">
        <v>7734</v>
      </c>
      <c r="I202" s="28" t="s">
        <v>902</v>
      </c>
      <c r="J202">
        <v>84</v>
      </c>
      <c r="K202" s="2" t="s">
        <v>8616</v>
      </c>
      <c r="L202" s="2" t="s">
        <v>11869</v>
      </c>
      <c r="M202">
        <v>0.59128857962787196</v>
      </c>
      <c r="N202" s="2" t="s">
        <v>15196</v>
      </c>
      <c r="O202" s="32" t="s">
        <v>7774</v>
      </c>
      <c r="P202" s="29">
        <v>0.37033564814814812</v>
      </c>
      <c r="Q202" s="29">
        <v>0.37706018518518519</v>
      </c>
      <c r="R202" s="28">
        <v>0</v>
      </c>
      <c r="S202" s="28">
        <v>9.683574621414877</v>
      </c>
      <c r="T202" s="32" t="s">
        <v>11870</v>
      </c>
      <c r="U202" s="32" t="s">
        <v>11871</v>
      </c>
      <c r="V202" s="28">
        <v>0.119163841555589</v>
      </c>
      <c r="W202" s="28">
        <v>0</v>
      </c>
      <c r="X202" s="28">
        <v>0</v>
      </c>
      <c r="Y202" s="32" t="s">
        <v>14643</v>
      </c>
      <c r="Z202" s="32" t="s">
        <v>14644</v>
      </c>
      <c r="AA202" s="28">
        <v>1</v>
      </c>
      <c r="AB202" s="28">
        <v>0</v>
      </c>
      <c r="AC202" s="52">
        <v>137.44</v>
      </c>
      <c r="AD202" s="52">
        <v>0</v>
      </c>
      <c r="AE202" s="32" t="s">
        <v>7832</v>
      </c>
      <c r="AF202" s="28" t="s">
        <v>932</v>
      </c>
      <c r="AG202" t="s">
        <v>7793</v>
      </c>
      <c r="AH202" t="s">
        <v>7792</v>
      </c>
      <c r="AI202" t="s">
        <v>7797</v>
      </c>
      <c r="AJ202">
        <v>0</v>
      </c>
    </row>
    <row r="203" spans="1:36" hidden="1" x14ac:dyDescent="0.3">
      <c r="A203" s="2" t="s">
        <v>11047</v>
      </c>
      <c r="B203" s="2" t="s">
        <v>11048</v>
      </c>
      <c r="C203" s="2" t="s">
        <v>7728</v>
      </c>
      <c r="D203" s="32" t="s">
        <v>7716</v>
      </c>
      <c r="E203" s="32" t="s">
        <v>7734</v>
      </c>
      <c r="F203" s="32" t="s">
        <v>936</v>
      </c>
      <c r="G203" s="32" t="s">
        <v>7773</v>
      </c>
      <c r="H203" s="32" t="s">
        <v>7734</v>
      </c>
      <c r="I203" s="28" t="s">
        <v>902</v>
      </c>
      <c r="J203">
        <v>110</v>
      </c>
      <c r="K203" s="2" t="s">
        <v>8637</v>
      </c>
      <c r="L203" s="2" t="s">
        <v>11049</v>
      </c>
      <c r="M203">
        <v>20.268419509753599</v>
      </c>
      <c r="N203" s="2" t="s">
        <v>15194</v>
      </c>
      <c r="O203" s="32" t="s">
        <v>7774</v>
      </c>
      <c r="P203" s="29">
        <v>0.39113425925925926</v>
      </c>
      <c r="Q203" s="29">
        <v>0.39723379629629629</v>
      </c>
      <c r="R203" s="28">
        <v>0</v>
      </c>
      <c r="S203" s="28">
        <v>8.7777777783333342</v>
      </c>
      <c r="T203" s="32" t="s">
        <v>11050</v>
      </c>
      <c r="U203" s="32" t="s">
        <v>11051</v>
      </c>
      <c r="V203" s="28">
        <v>15.693557054697999</v>
      </c>
      <c r="W203" s="28">
        <v>0</v>
      </c>
      <c r="X203" s="28">
        <v>0</v>
      </c>
      <c r="Y203" s="32" t="s">
        <v>14643</v>
      </c>
      <c r="Z203" s="32" t="s">
        <v>14644</v>
      </c>
      <c r="AA203" s="28">
        <v>1</v>
      </c>
      <c r="AB203" s="28">
        <v>0</v>
      </c>
      <c r="AC203" s="52">
        <v>141.95500000000001</v>
      </c>
      <c r="AD203" s="52">
        <v>16.337499999999999</v>
      </c>
      <c r="AE203" s="32" t="s">
        <v>7832</v>
      </c>
      <c r="AF203" s="28" t="s">
        <v>932</v>
      </c>
      <c r="AG203" t="s">
        <v>7793</v>
      </c>
      <c r="AH203" t="s">
        <v>7792</v>
      </c>
      <c r="AI203" t="s">
        <v>7797</v>
      </c>
      <c r="AJ203">
        <v>0</v>
      </c>
    </row>
    <row r="204" spans="1:36" hidden="1" x14ac:dyDescent="0.3">
      <c r="A204" s="2" t="s">
        <v>11057</v>
      </c>
      <c r="B204" s="2" t="s">
        <v>11058</v>
      </c>
      <c r="C204" s="2" t="s">
        <v>7728</v>
      </c>
      <c r="D204" s="32" t="s">
        <v>7716</v>
      </c>
      <c r="E204" s="32" t="s">
        <v>7734</v>
      </c>
      <c r="F204" s="32" t="s">
        <v>936</v>
      </c>
      <c r="G204" s="32" t="s">
        <v>7759</v>
      </c>
      <c r="H204" s="32" t="s">
        <v>7734</v>
      </c>
      <c r="I204" s="28" t="s">
        <v>902</v>
      </c>
      <c r="J204">
        <v>120</v>
      </c>
      <c r="K204" s="2" t="s">
        <v>8641</v>
      </c>
      <c r="L204" s="2" t="s">
        <v>11059</v>
      </c>
      <c r="M204">
        <v>0.58034462109208096</v>
      </c>
      <c r="N204" s="2" t="s">
        <v>15199</v>
      </c>
      <c r="O204" s="32" t="s">
        <v>7774</v>
      </c>
      <c r="P204" s="29">
        <v>0.39762731481481484</v>
      </c>
      <c r="Q204" s="29">
        <v>0.4029861111111111</v>
      </c>
      <c r="R204" s="28">
        <v>0</v>
      </c>
      <c r="S204" s="28">
        <v>7.7166666666666668</v>
      </c>
      <c r="T204" s="32" t="s">
        <v>11060</v>
      </c>
      <c r="U204" s="32" t="s">
        <v>11061</v>
      </c>
      <c r="V204" s="28">
        <v>0.149925383248106</v>
      </c>
      <c r="W204" s="28">
        <v>0</v>
      </c>
      <c r="X204" s="28">
        <v>0</v>
      </c>
      <c r="Y204" s="32" t="s">
        <v>14643</v>
      </c>
      <c r="Z204" s="32" t="s">
        <v>14644</v>
      </c>
      <c r="AA204" s="28">
        <v>1</v>
      </c>
      <c r="AB204" s="28">
        <v>0</v>
      </c>
      <c r="AC204" s="52">
        <v>57.02</v>
      </c>
      <c r="AD204" s="52">
        <v>57.02</v>
      </c>
      <c r="AE204" s="32" t="s">
        <v>7832</v>
      </c>
      <c r="AF204" s="28" t="s">
        <v>932</v>
      </c>
      <c r="AG204" t="s">
        <v>7793</v>
      </c>
      <c r="AH204" t="s">
        <v>7792</v>
      </c>
      <c r="AI204" t="s">
        <v>7797</v>
      </c>
      <c r="AJ204">
        <v>0</v>
      </c>
    </row>
    <row r="205" spans="1:36" hidden="1" x14ac:dyDescent="0.3">
      <c r="A205" s="2" t="s">
        <v>13798</v>
      </c>
      <c r="B205" s="2" t="s">
        <v>13799</v>
      </c>
      <c r="C205" s="2" t="s">
        <v>7728</v>
      </c>
      <c r="D205" s="32" t="s">
        <v>7716</v>
      </c>
      <c r="E205" s="32" t="s">
        <v>7734</v>
      </c>
      <c r="F205" s="32" t="s">
        <v>936</v>
      </c>
      <c r="G205" s="32" t="s">
        <v>7758</v>
      </c>
      <c r="H205" s="32" t="s">
        <v>7734</v>
      </c>
      <c r="I205" s="28" t="s">
        <v>902</v>
      </c>
      <c r="J205">
        <v>28</v>
      </c>
      <c r="K205" s="2" t="s">
        <v>8585</v>
      </c>
      <c r="L205" s="2" t="s">
        <v>13800</v>
      </c>
      <c r="M205">
        <v>0.54546942561864897</v>
      </c>
      <c r="N205" s="2" t="s">
        <v>15198</v>
      </c>
      <c r="O205" s="32" t="s">
        <v>7756</v>
      </c>
      <c r="P205" s="29">
        <v>0.40336805555555555</v>
      </c>
      <c r="Q205" s="29">
        <v>0.41009259259259262</v>
      </c>
      <c r="R205" s="28">
        <v>0</v>
      </c>
      <c r="S205" s="28">
        <v>9.683574621414877</v>
      </c>
      <c r="T205" s="32" t="s">
        <v>13801</v>
      </c>
      <c r="U205" s="32" t="s">
        <v>13802</v>
      </c>
      <c r="V205" s="28">
        <v>0.14244012913811699</v>
      </c>
      <c r="W205" s="28">
        <v>0</v>
      </c>
      <c r="X205" s="28">
        <v>0</v>
      </c>
      <c r="Y205" s="32" t="s">
        <v>14643</v>
      </c>
      <c r="Z205" s="32" t="s">
        <v>14644</v>
      </c>
      <c r="AA205" s="28">
        <v>1</v>
      </c>
      <c r="AB205" s="28">
        <v>0</v>
      </c>
      <c r="AC205" s="52">
        <v>23.465</v>
      </c>
      <c r="AD205" s="52">
        <v>0</v>
      </c>
      <c r="AE205" s="32" t="s">
        <v>7832</v>
      </c>
      <c r="AF205" s="28" t="s">
        <v>932</v>
      </c>
      <c r="AG205" t="s">
        <v>7793</v>
      </c>
      <c r="AH205" t="s">
        <v>7792</v>
      </c>
      <c r="AI205" t="s">
        <v>7797</v>
      </c>
      <c r="AJ205">
        <v>0</v>
      </c>
    </row>
    <row r="206" spans="1:36" hidden="1" x14ac:dyDescent="0.3">
      <c r="A206" s="2" t="s">
        <v>11647</v>
      </c>
      <c r="B206" s="2" t="s">
        <v>11648</v>
      </c>
      <c r="C206" s="2" t="s">
        <v>7728</v>
      </c>
      <c r="D206" s="32" t="s">
        <v>7716</v>
      </c>
      <c r="E206" s="32" t="s">
        <v>7734</v>
      </c>
      <c r="F206" s="32" t="s">
        <v>936</v>
      </c>
      <c r="G206" s="32" t="s">
        <v>7768</v>
      </c>
      <c r="H206" s="32" t="s">
        <v>7734</v>
      </c>
      <c r="I206" s="28" t="s">
        <v>8057</v>
      </c>
      <c r="J206">
        <v>80</v>
      </c>
      <c r="K206" s="2" t="s">
        <v>8516</v>
      </c>
      <c r="L206" s="2" t="s">
        <v>11649</v>
      </c>
      <c r="M206">
        <v>83.618662118911701</v>
      </c>
      <c r="N206" s="2" t="s">
        <v>15188</v>
      </c>
      <c r="O206" s="32" t="s">
        <v>7774</v>
      </c>
      <c r="P206" s="29">
        <v>0.46815972222222224</v>
      </c>
      <c r="Q206" s="29">
        <v>0.47488425925925926</v>
      </c>
      <c r="R206" s="28">
        <v>0</v>
      </c>
      <c r="S206" s="28">
        <v>9.683574621414877</v>
      </c>
      <c r="T206" s="32" t="s">
        <v>11650</v>
      </c>
      <c r="U206" s="32" t="s">
        <v>11651</v>
      </c>
      <c r="V206" s="28">
        <v>15.690090827950799</v>
      </c>
      <c r="W206" s="28">
        <v>0</v>
      </c>
      <c r="X206" s="28">
        <v>0</v>
      </c>
      <c r="Y206" s="32" t="s">
        <v>14643</v>
      </c>
      <c r="Z206" s="32" t="s">
        <v>14644</v>
      </c>
      <c r="AA206" s="28">
        <v>1</v>
      </c>
      <c r="AB206" s="28">
        <v>0</v>
      </c>
      <c r="AC206" s="52">
        <v>606.84249999999997</v>
      </c>
      <c r="AD206" s="52">
        <v>0</v>
      </c>
      <c r="AE206" s="32" t="s">
        <v>7832</v>
      </c>
      <c r="AF206" s="28" t="s">
        <v>932</v>
      </c>
      <c r="AG206" t="s">
        <v>7793</v>
      </c>
      <c r="AH206" t="s">
        <v>7792</v>
      </c>
      <c r="AI206" t="s">
        <v>7797</v>
      </c>
      <c r="AJ206">
        <v>0</v>
      </c>
    </row>
    <row r="207" spans="1:36" hidden="1" x14ac:dyDescent="0.3">
      <c r="A207" s="2" t="s">
        <v>11732</v>
      </c>
      <c r="B207" s="2" t="s">
        <v>11733</v>
      </c>
      <c r="C207" s="2" t="s">
        <v>7728</v>
      </c>
      <c r="D207" s="32" t="s">
        <v>7716</v>
      </c>
      <c r="E207" s="32" t="s">
        <v>7734</v>
      </c>
      <c r="F207" s="32" t="s">
        <v>936</v>
      </c>
      <c r="G207" s="32" t="s">
        <v>7723</v>
      </c>
      <c r="H207" s="32" t="s">
        <v>7734</v>
      </c>
      <c r="I207" s="28" t="s">
        <v>8057</v>
      </c>
      <c r="J207">
        <v>45</v>
      </c>
      <c r="K207" s="2" t="s">
        <v>8492</v>
      </c>
      <c r="L207" s="2" t="s">
        <v>11734</v>
      </c>
      <c r="M207">
        <v>0</v>
      </c>
      <c r="N207" s="2" t="s">
        <v>15186</v>
      </c>
      <c r="O207" s="32" t="s">
        <v>7774</v>
      </c>
      <c r="P207" s="29">
        <v>0.47488425925925926</v>
      </c>
      <c r="Q207" s="29">
        <v>0.48160879629629627</v>
      </c>
      <c r="R207" s="28">
        <v>0</v>
      </c>
      <c r="S207" s="28">
        <v>9.683574621414877</v>
      </c>
      <c r="T207" s="32" t="s">
        <v>11735</v>
      </c>
      <c r="U207" s="32" t="s">
        <v>11736</v>
      </c>
      <c r="W207" s="28">
        <v>0</v>
      </c>
      <c r="X207" s="28">
        <v>0</v>
      </c>
      <c r="Y207" s="32" t="s">
        <v>14643</v>
      </c>
      <c r="Z207" s="32" t="s">
        <v>14644</v>
      </c>
      <c r="AA207" s="28">
        <v>1</v>
      </c>
      <c r="AB207" s="28">
        <v>0</v>
      </c>
      <c r="AC207" s="52">
        <v>129.2062</v>
      </c>
      <c r="AD207" s="52">
        <v>0</v>
      </c>
      <c r="AE207" s="32" t="s">
        <v>7832</v>
      </c>
      <c r="AF207" s="28" t="s">
        <v>932</v>
      </c>
      <c r="AG207" t="s">
        <v>7793</v>
      </c>
      <c r="AH207" t="s">
        <v>7792</v>
      </c>
      <c r="AI207" t="s">
        <v>7797</v>
      </c>
      <c r="AJ207">
        <v>0</v>
      </c>
    </row>
    <row r="208" spans="1:36" hidden="1" x14ac:dyDescent="0.3">
      <c r="A208" s="2" t="s">
        <v>11697</v>
      </c>
      <c r="B208" s="2" t="s">
        <v>11698</v>
      </c>
      <c r="C208" s="2" t="s">
        <v>7728</v>
      </c>
      <c r="D208" s="32" t="s">
        <v>7716</v>
      </c>
      <c r="E208" s="32" t="s">
        <v>7734</v>
      </c>
      <c r="F208" s="32" t="s">
        <v>936</v>
      </c>
      <c r="G208" s="32" t="s">
        <v>7762</v>
      </c>
      <c r="H208" s="32" t="s">
        <v>7734</v>
      </c>
      <c r="I208" s="28" t="s">
        <v>8057</v>
      </c>
      <c r="J208">
        <v>50</v>
      </c>
      <c r="K208" s="2" t="s">
        <v>8495</v>
      </c>
      <c r="L208" s="2" t="s">
        <v>11699</v>
      </c>
      <c r="M208">
        <v>0</v>
      </c>
      <c r="N208" s="2" t="s">
        <v>15190</v>
      </c>
      <c r="O208" s="32" t="s">
        <v>7774</v>
      </c>
      <c r="P208" s="29">
        <v>0.48160879629629627</v>
      </c>
      <c r="Q208" s="29">
        <v>0.48833333333333334</v>
      </c>
      <c r="R208" s="28">
        <v>0</v>
      </c>
      <c r="S208" s="28">
        <v>9.683574621414877</v>
      </c>
      <c r="T208" s="32" t="s">
        <v>11700</v>
      </c>
      <c r="U208" s="32" t="s">
        <v>11701</v>
      </c>
      <c r="W208" s="28">
        <v>0</v>
      </c>
      <c r="X208" s="28">
        <v>0</v>
      </c>
      <c r="Y208" s="32" t="s">
        <v>14643</v>
      </c>
      <c r="Z208" s="32" t="s">
        <v>14644</v>
      </c>
      <c r="AA208" s="28">
        <v>1</v>
      </c>
      <c r="AB208" s="28">
        <v>0</v>
      </c>
      <c r="AC208" s="52">
        <v>86.88</v>
      </c>
      <c r="AD208" s="52">
        <v>0</v>
      </c>
      <c r="AE208" s="32" t="s">
        <v>7832</v>
      </c>
      <c r="AF208" s="28" t="s">
        <v>932</v>
      </c>
      <c r="AG208" t="s">
        <v>7793</v>
      </c>
      <c r="AH208" t="s">
        <v>7792</v>
      </c>
      <c r="AI208" t="s">
        <v>7797</v>
      </c>
      <c r="AJ208">
        <v>0</v>
      </c>
    </row>
    <row r="209" spans="1:36" hidden="1" x14ac:dyDescent="0.3">
      <c r="A209" s="2" t="s">
        <v>11672</v>
      </c>
      <c r="B209" s="2" t="s">
        <v>11673</v>
      </c>
      <c r="C209" s="2" t="s">
        <v>7728</v>
      </c>
      <c r="D209" s="32" t="s">
        <v>7716</v>
      </c>
      <c r="E209" s="32" t="s">
        <v>7734</v>
      </c>
      <c r="F209" s="32" t="s">
        <v>936</v>
      </c>
      <c r="G209" s="32" t="s">
        <v>7763</v>
      </c>
      <c r="H209" s="32" t="s">
        <v>7734</v>
      </c>
      <c r="I209" s="28" t="s">
        <v>8057</v>
      </c>
      <c r="J209">
        <v>24</v>
      </c>
      <c r="K209" s="2" t="s">
        <v>8474</v>
      </c>
      <c r="L209" s="2" t="s">
        <v>11674</v>
      </c>
      <c r="M209">
        <v>0</v>
      </c>
      <c r="N209" s="2" t="s">
        <v>15192</v>
      </c>
      <c r="O209" s="32" t="s">
        <v>7774</v>
      </c>
      <c r="P209" s="29">
        <v>0.48833333333333334</v>
      </c>
      <c r="Q209" s="29">
        <v>0.49505787037037036</v>
      </c>
      <c r="R209" s="28">
        <v>0</v>
      </c>
      <c r="S209" s="28">
        <v>9.683574621414877</v>
      </c>
      <c r="T209" s="32" t="s">
        <v>11675</v>
      </c>
      <c r="U209" s="32" t="s">
        <v>11676</v>
      </c>
      <c r="W209" s="28">
        <v>0</v>
      </c>
      <c r="X209" s="28">
        <v>0</v>
      </c>
      <c r="Y209" s="32" t="s">
        <v>14643</v>
      </c>
      <c r="Z209" s="32" t="s">
        <v>14644</v>
      </c>
      <c r="AA209" s="28">
        <v>1</v>
      </c>
      <c r="AB209" s="28">
        <v>0</v>
      </c>
      <c r="AC209" s="52">
        <v>212.04750000000001</v>
      </c>
      <c r="AD209" s="52">
        <v>0</v>
      </c>
      <c r="AE209" s="32" t="s">
        <v>7832</v>
      </c>
      <c r="AF209" s="28" t="s">
        <v>932</v>
      </c>
      <c r="AG209" t="s">
        <v>7793</v>
      </c>
      <c r="AH209" t="s">
        <v>7792</v>
      </c>
      <c r="AI209" t="s">
        <v>7797</v>
      </c>
      <c r="AJ209">
        <v>0</v>
      </c>
    </row>
    <row r="210" spans="1:36" hidden="1" x14ac:dyDescent="0.3">
      <c r="A210" s="2" t="s">
        <v>11727</v>
      </c>
      <c r="B210" s="2" t="s">
        <v>11728</v>
      </c>
      <c r="C210" s="2" t="s">
        <v>7728</v>
      </c>
      <c r="D210" s="32" t="s">
        <v>7716</v>
      </c>
      <c r="E210" s="32" t="s">
        <v>7734</v>
      </c>
      <c r="F210" s="32" t="s">
        <v>936</v>
      </c>
      <c r="G210" s="32" t="s">
        <v>7754</v>
      </c>
      <c r="H210" s="32" t="s">
        <v>7734</v>
      </c>
      <c r="I210" s="28" t="s">
        <v>8057</v>
      </c>
      <c r="J210">
        <v>35</v>
      </c>
      <c r="K210" s="2" t="s">
        <v>8485</v>
      </c>
      <c r="L210" s="2" t="s">
        <v>11729</v>
      </c>
      <c r="M210">
        <v>0</v>
      </c>
      <c r="N210" s="2" t="s">
        <v>15220</v>
      </c>
      <c r="O210" s="32" t="s">
        <v>7774</v>
      </c>
      <c r="P210" s="29">
        <v>0.49505787037037036</v>
      </c>
      <c r="Q210" s="29">
        <v>0.50178240740740743</v>
      </c>
      <c r="R210" s="28">
        <v>0</v>
      </c>
      <c r="S210" s="28">
        <v>9.683574621414877</v>
      </c>
      <c r="T210" s="32" t="s">
        <v>11730</v>
      </c>
      <c r="U210" s="32" t="s">
        <v>11731</v>
      </c>
      <c r="W210" s="28">
        <v>0</v>
      </c>
      <c r="X210" s="28">
        <v>0</v>
      </c>
      <c r="Y210" s="32" t="s">
        <v>14643</v>
      </c>
      <c r="Z210" s="32" t="s">
        <v>14644</v>
      </c>
      <c r="AA210" s="28">
        <v>1</v>
      </c>
      <c r="AB210" s="28">
        <v>0</v>
      </c>
      <c r="AC210" s="52">
        <v>102.4987</v>
      </c>
      <c r="AD210" s="52">
        <v>-21.875</v>
      </c>
      <c r="AE210" s="32" t="s">
        <v>7832</v>
      </c>
      <c r="AF210" s="28" t="s">
        <v>932</v>
      </c>
      <c r="AG210" t="s">
        <v>7793</v>
      </c>
      <c r="AH210" t="s">
        <v>7792</v>
      </c>
      <c r="AI210" t="s">
        <v>7797</v>
      </c>
      <c r="AJ210">
        <v>0</v>
      </c>
    </row>
    <row r="211" spans="1:36" hidden="1" x14ac:dyDescent="0.3">
      <c r="A211" s="2" t="s">
        <v>11717</v>
      </c>
      <c r="B211" s="2" t="s">
        <v>11718</v>
      </c>
      <c r="C211" s="2" t="s">
        <v>7728</v>
      </c>
      <c r="D211" s="32" t="s">
        <v>7716</v>
      </c>
      <c r="E211" s="32" t="s">
        <v>7734</v>
      </c>
      <c r="F211" s="32" t="s">
        <v>936</v>
      </c>
      <c r="G211" s="32" t="s">
        <v>7755</v>
      </c>
      <c r="H211" s="32" t="s">
        <v>7734</v>
      </c>
      <c r="I211" s="28" t="s">
        <v>8057</v>
      </c>
      <c r="J211">
        <v>55</v>
      </c>
      <c r="K211" s="2" t="s">
        <v>8497</v>
      </c>
      <c r="L211" s="2" t="s">
        <v>11719</v>
      </c>
      <c r="M211">
        <v>0</v>
      </c>
      <c r="N211" s="2" t="s">
        <v>15216</v>
      </c>
      <c r="O211" s="32" t="s">
        <v>7774</v>
      </c>
      <c r="P211" s="29">
        <v>0.50178240740740743</v>
      </c>
      <c r="Q211" s="29">
        <v>0.50850694444444444</v>
      </c>
      <c r="R211" s="28">
        <v>0</v>
      </c>
      <c r="S211" s="28">
        <v>9.683574621414877</v>
      </c>
      <c r="T211" s="32" t="s">
        <v>11720</v>
      </c>
      <c r="U211" s="32" t="s">
        <v>11721</v>
      </c>
      <c r="W211" s="28">
        <v>0</v>
      </c>
      <c r="X211" s="28">
        <v>0</v>
      </c>
      <c r="Y211" s="32" t="s">
        <v>14643</v>
      </c>
      <c r="Z211" s="32" t="s">
        <v>14644</v>
      </c>
      <c r="AA211" s="28">
        <v>1</v>
      </c>
      <c r="AB211" s="28">
        <v>0</v>
      </c>
      <c r="AC211" s="52">
        <v>95.82</v>
      </c>
      <c r="AD211" s="52">
        <v>0</v>
      </c>
      <c r="AE211" s="32" t="s">
        <v>7832</v>
      </c>
      <c r="AF211" s="28" t="s">
        <v>932</v>
      </c>
      <c r="AG211" t="s">
        <v>7793</v>
      </c>
      <c r="AH211" t="s">
        <v>7792</v>
      </c>
      <c r="AI211" t="s">
        <v>7797</v>
      </c>
      <c r="AJ211">
        <v>0</v>
      </c>
    </row>
    <row r="212" spans="1:36" hidden="1" x14ac:dyDescent="0.3">
      <c r="A212" s="2" t="s">
        <v>11748</v>
      </c>
      <c r="B212" s="2" t="s">
        <v>11749</v>
      </c>
      <c r="C212" s="2" t="s">
        <v>7728</v>
      </c>
      <c r="D212" s="32" t="s">
        <v>7716</v>
      </c>
      <c r="E212" s="32" t="s">
        <v>7734</v>
      </c>
      <c r="F212" s="32" t="s">
        <v>936</v>
      </c>
      <c r="G212" s="32" t="s">
        <v>7772</v>
      </c>
      <c r="H212" s="32" t="s">
        <v>7734</v>
      </c>
      <c r="I212" s="28" t="s">
        <v>8057</v>
      </c>
      <c r="J212">
        <v>25</v>
      </c>
      <c r="K212" s="2" t="s">
        <v>8477</v>
      </c>
      <c r="L212" s="2" t="s">
        <v>11750</v>
      </c>
      <c r="M212">
        <v>0</v>
      </c>
      <c r="N212" s="2" t="s">
        <v>15218</v>
      </c>
      <c r="O212" s="32" t="s">
        <v>7774</v>
      </c>
      <c r="P212" s="29">
        <v>0.50850694444444444</v>
      </c>
      <c r="Q212" s="29">
        <v>0.51523148148148146</v>
      </c>
      <c r="R212" s="28">
        <v>0</v>
      </c>
      <c r="S212" s="28">
        <v>9.683574621414877</v>
      </c>
      <c r="T212" s="32" t="s">
        <v>11751</v>
      </c>
      <c r="U212" s="32" t="s">
        <v>11752</v>
      </c>
      <c r="W212" s="28">
        <v>0</v>
      </c>
      <c r="X212" s="28">
        <v>0</v>
      </c>
      <c r="Y212" s="32" t="s">
        <v>14643</v>
      </c>
      <c r="Z212" s="32" t="s">
        <v>14644</v>
      </c>
      <c r="AA212" s="28">
        <v>1</v>
      </c>
      <c r="AB212" s="28">
        <v>0</v>
      </c>
      <c r="AC212" s="52">
        <v>193.11250000000001</v>
      </c>
      <c r="AD212" s="52">
        <v>0</v>
      </c>
      <c r="AE212" s="32" t="s">
        <v>7832</v>
      </c>
      <c r="AF212" s="28" t="s">
        <v>932</v>
      </c>
      <c r="AG212" t="s">
        <v>7793</v>
      </c>
      <c r="AH212" t="s">
        <v>7792</v>
      </c>
      <c r="AI212" t="s">
        <v>7797</v>
      </c>
      <c r="AJ212">
        <v>0</v>
      </c>
    </row>
    <row r="213" spans="1:36" hidden="1" x14ac:dyDescent="0.3">
      <c r="A213" s="2" t="s">
        <v>11707</v>
      </c>
      <c r="B213" s="2" t="s">
        <v>11708</v>
      </c>
      <c r="C213" s="2" t="s">
        <v>7728</v>
      </c>
      <c r="D213" s="32" t="s">
        <v>7716</v>
      </c>
      <c r="E213" s="32" t="s">
        <v>7734</v>
      </c>
      <c r="F213" s="32" t="s">
        <v>936</v>
      </c>
      <c r="G213" s="32" t="s">
        <v>7735</v>
      </c>
      <c r="H213" s="32" t="s">
        <v>7734</v>
      </c>
      <c r="I213" s="28" t="s">
        <v>8057</v>
      </c>
      <c r="J213">
        <v>95</v>
      </c>
      <c r="K213" s="2" t="s">
        <v>8521</v>
      </c>
      <c r="L213" s="2" t="s">
        <v>11709</v>
      </c>
      <c r="M213">
        <v>0</v>
      </c>
      <c r="N213" s="2" t="s">
        <v>15229</v>
      </c>
      <c r="O213" s="32" t="s">
        <v>7774</v>
      </c>
      <c r="P213" s="29">
        <v>0.51523148148148146</v>
      </c>
      <c r="Q213" s="29">
        <v>0.52195601851851847</v>
      </c>
      <c r="R213" s="28">
        <v>0</v>
      </c>
      <c r="S213" s="28">
        <v>9.683574621414877</v>
      </c>
      <c r="T213" s="32" t="s">
        <v>11710</v>
      </c>
      <c r="U213" s="32" t="s">
        <v>11711</v>
      </c>
      <c r="W213" s="28">
        <v>0</v>
      </c>
      <c r="X213" s="28">
        <v>0</v>
      </c>
      <c r="Y213" s="32" t="s">
        <v>14643</v>
      </c>
      <c r="Z213" s="32" t="s">
        <v>14644</v>
      </c>
      <c r="AA213" s="28">
        <v>1</v>
      </c>
      <c r="AB213" s="28">
        <v>0</v>
      </c>
      <c r="AC213" s="52">
        <v>60.238700000000001</v>
      </c>
      <c r="AD213" s="52">
        <v>0</v>
      </c>
      <c r="AE213" s="32" t="s">
        <v>7832</v>
      </c>
      <c r="AF213" s="28" t="s">
        <v>932</v>
      </c>
      <c r="AG213" t="s">
        <v>7793</v>
      </c>
      <c r="AH213" t="s">
        <v>7792</v>
      </c>
      <c r="AI213" t="s">
        <v>7797</v>
      </c>
      <c r="AJ213">
        <v>0</v>
      </c>
    </row>
    <row r="214" spans="1:36" hidden="1" x14ac:dyDescent="0.3">
      <c r="A214" s="2" t="s">
        <v>11742</v>
      </c>
      <c r="B214" s="2" t="s">
        <v>11743</v>
      </c>
      <c r="C214" s="2" t="s">
        <v>7728</v>
      </c>
      <c r="D214" s="32" t="s">
        <v>7716</v>
      </c>
      <c r="E214" s="32" t="s">
        <v>7734</v>
      </c>
      <c r="F214" s="32" t="s">
        <v>936</v>
      </c>
      <c r="G214" s="32" t="s">
        <v>7783</v>
      </c>
      <c r="H214" s="32" t="s">
        <v>7734</v>
      </c>
      <c r="I214" s="28" t="s">
        <v>8057</v>
      </c>
      <c r="J214">
        <v>60</v>
      </c>
      <c r="K214" s="2" t="s">
        <v>8504</v>
      </c>
      <c r="L214" s="2" t="s">
        <v>11744</v>
      </c>
      <c r="M214">
        <v>0</v>
      </c>
      <c r="N214" s="2" t="s">
        <v>15226</v>
      </c>
      <c r="O214" s="32" t="s">
        <v>7774</v>
      </c>
      <c r="P214" s="29">
        <v>0.52195601851851847</v>
      </c>
      <c r="Q214" s="29">
        <v>0.5286805555555556</v>
      </c>
      <c r="R214" s="28">
        <v>0</v>
      </c>
      <c r="S214" s="28">
        <v>9.683574621414877</v>
      </c>
      <c r="T214" s="32" t="s">
        <v>11745</v>
      </c>
      <c r="U214" s="32" t="s">
        <v>11746</v>
      </c>
      <c r="W214" s="28">
        <v>0</v>
      </c>
      <c r="X214" s="28">
        <v>0</v>
      </c>
      <c r="Y214" s="32" t="s">
        <v>14643</v>
      </c>
      <c r="Z214" s="32" t="s">
        <v>14644</v>
      </c>
      <c r="AA214" s="28">
        <v>1</v>
      </c>
      <c r="AB214" s="28">
        <v>0</v>
      </c>
      <c r="AC214" s="52">
        <v>115.53</v>
      </c>
      <c r="AD214" s="52">
        <v>0</v>
      </c>
      <c r="AE214" s="32" t="s">
        <v>7832</v>
      </c>
      <c r="AF214" s="28" t="s">
        <v>932</v>
      </c>
      <c r="AG214" t="s">
        <v>7793</v>
      </c>
      <c r="AH214" t="s">
        <v>7792</v>
      </c>
      <c r="AI214" t="s">
        <v>7797</v>
      </c>
      <c r="AJ214">
        <v>0</v>
      </c>
    </row>
    <row r="215" spans="1:36" hidden="1" x14ac:dyDescent="0.3">
      <c r="A215" s="2" t="s">
        <v>11688</v>
      </c>
      <c r="B215" s="2" t="s">
        <v>11663</v>
      </c>
      <c r="C215" s="2" t="s">
        <v>7731</v>
      </c>
      <c r="D215" s="32" t="s">
        <v>7716</v>
      </c>
      <c r="E215" s="32" t="s">
        <v>7734</v>
      </c>
      <c r="F215" s="32" t="s">
        <v>936</v>
      </c>
      <c r="G215" s="32" t="s">
        <v>7788</v>
      </c>
      <c r="H215" s="32" t="s">
        <v>7734</v>
      </c>
      <c r="I215" s="28" t="s">
        <v>8057</v>
      </c>
      <c r="J215">
        <v>70</v>
      </c>
      <c r="K215" s="2" t="s">
        <v>8511</v>
      </c>
      <c r="L215" s="2" t="s">
        <v>11689</v>
      </c>
      <c r="M215">
        <v>0</v>
      </c>
      <c r="N215" s="2" t="s">
        <v>15214</v>
      </c>
      <c r="O215" s="32" t="s">
        <v>7774</v>
      </c>
      <c r="P215" s="29">
        <v>0.5286805555555556</v>
      </c>
      <c r="Q215" s="29">
        <v>0.53540509259259261</v>
      </c>
      <c r="R215" s="28">
        <v>0</v>
      </c>
      <c r="S215" s="28">
        <v>9.683574621414877</v>
      </c>
      <c r="T215" s="32" t="s">
        <v>11690</v>
      </c>
      <c r="U215" s="32" t="s">
        <v>11691</v>
      </c>
      <c r="W215" s="28">
        <v>0</v>
      </c>
      <c r="X215" s="28">
        <v>0</v>
      </c>
      <c r="Y215" s="32" t="s">
        <v>14643</v>
      </c>
      <c r="Z215" s="32" t="s">
        <v>14644</v>
      </c>
      <c r="AA215" s="28">
        <v>1</v>
      </c>
      <c r="AB215" s="28">
        <v>0</v>
      </c>
      <c r="AC215" s="52">
        <v>111.11</v>
      </c>
      <c r="AD215" s="52">
        <v>0</v>
      </c>
      <c r="AE215" s="32" t="s">
        <v>7832</v>
      </c>
      <c r="AF215" s="28" t="s">
        <v>932</v>
      </c>
      <c r="AG215" t="s">
        <v>7793</v>
      </c>
      <c r="AH215" t="s">
        <v>7792</v>
      </c>
      <c r="AI215" t="s">
        <v>7797</v>
      </c>
      <c r="AJ215">
        <v>0</v>
      </c>
    </row>
    <row r="216" spans="1:36" hidden="1" x14ac:dyDescent="0.3">
      <c r="A216" s="2" t="s">
        <v>11679</v>
      </c>
      <c r="B216" s="2" t="s">
        <v>11680</v>
      </c>
      <c r="C216" s="2" t="s">
        <v>7728</v>
      </c>
      <c r="D216" s="32" t="s">
        <v>7716</v>
      </c>
      <c r="E216" s="32" t="s">
        <v>7734</v>
      </c>
      <c r="F216" s="32" t="s">
        <v>936</v>
      </c>
      <c r="G216" s="32" t="s">
        <v>7743</v>
      </c>
      <c r="H216" s="32" t="s">
        <v>7734</v>
      </c>
      <c r="I216" s="28" t="s">
        <v>8057</v>
      </c>
      <c r="J216">
        <v>22</v>
      </c>
      <c r="K216" s="2" t="s">
        <v>8471</v>
      </c>
      <c r="L216" s="2" t="s">
        <v>11681</v>
      </c>
      <c r="M216">
        <v>0</v>
      </c>
      <c r="N216" s="2" t="s">
        <v>15205</v>
      </c>
      <c r="O216" s="32" t="s">
        <v>7774</v>
      </c>
      <c r="P216" s="29">
        <v>0.53540509259259261</v>
      </c>
      <c r="Q216" s="29">
        <v>0.54212962962962963</v>
      </c>
      <c r="R216" s="28">
        <v>0</v>
      </c>
      <c r="S216" s="28">
        <v>9.683574621414877</v>
      </c>
      <c r="T216" s="32" t="s">
        <v>11682</v>
      </c>
      <c r="U216" s="32" t="s">
        <v>11683</v>
      </c>
      <c r="W216" s="28">
        <v>0</v>
      </c>
      <c r="X216" s="28">
        <v>0</v>
      </c>
      <c r="Y216" s="32" t="s">
        <v>14643</v>
      </c>
      <c r="Z216" s="32" t="s">
        <v>14644</v>
      </c>
      <c r="AA216" s="28">
        <v>1</v>
      </c>
      <c r="AB216" s="28">
        <v>0</v>
      </c>
      <c r="AC216" s="52">
        <v>126.4662</v>
      </c>
      <c r="AD216" s="52">
        <v>0</v>
      </c>
      <c r="AE216" s="32" t="s">
        <v>7832</v>
      </c>
      <c r="AF216" s="28" t="s">
        <v>932</v>
      </c>
      <c r="AG216" t="s">
        <v>7793</v>
      </c>
      <c r="AH216" t="s">
        <v>7792</v>
      </c>
      <c r="AI216" t="s">
        <v>7797</v>
      </c>
      <c r="AJ216">
        <v>0</v>
      </c>
    </row>
    <row r="217" spans="1:36" hidden="1" x14ac:dyDescent="0.3">
      <c r="A217" s="2" t="s">
        <v>11662</v>
      </c>
      <c r="B217" s="2" t="s">
        <v>11663</v>
      </c>
      <c r="C217" s="2" t="s">
        <v>7728</v>
      </c>
      <c r="D217" s="32" t="s">
        <v>7716</v>
      </c>
      <c r="E217" s="32" t="s">
        <v>7734</v>
      </c>
      <c r="F217" s="32" t="s">
        <v>936</v>
      </c>
      <c r="G217" s="32" t="s">
        <v>7725</v>
      </c>
      <c r="H217" s="32" t="s">
        <v>7734</v>
      </c>
      <c r="I217" s="28" t="s">
        <v>8057</v>
      </c>
      <c r="J217">
        <v>65</v>
      </c>
      <c r="K217" s="2" t="s">
        <v>8506</v>
      </c>
      <c r="L217" s="2" t="s">
        <v>11664</v>
      </c>
      <c r="M217">
        <v>0</v>
      </c>
      <c r="N217" s="2" t="s">
        <v>15201</v>
      </c>
      <c r="O217" s="32" t="s">
        <v>7774</v>
      </c>
      <c r="P217" s="29">
        <v>0.54212962962962963</v>
      </c>
      <c r="Q217" s="29">
        <v>0.54885416666666664</v>
      </c>
      <c r="R217" s="28">
        <v>0</v>
      </c>
      <c r="S217" s="28">
        <v>9.683574621414877</v>
      </c>
      <c r="T217" s="32" t="s">
        <v>11665</v>
      </c>
      <c r="U217" s="32" t="s">
        <v>11666</v>
      </c>
      <c r="W217" s="28">
        <v>0</v>
      </c>
      <c r="X217" s="28">
        <v>0</v>
      </c>
      <c r="Y217" s="32" t="s">
        <v>14643</v>
      </c>
      <c r="Z217" s="32" t="s">
        <v>14644</v>
      </c>
      <c r="AA217" s="28">
        <v>1</v>
      </c>
      <c r="AB217" s="28">
        <v>0</v>
      </c>
      <c r="AC217" s="52">
        <v>245.72</v>
      </c>
      <c r="AD217" s="52">
        <v>0</v>
      </c>
      <c r="AE217" s="32" t="s">
        <v>7832</v>
      </c>
      <c r="AF217" s="28" t="s">
        <v>932</v>
      </c>
      <c r="AG217" t="s">
        <v>7793</v>
      </c>
      <c r="AH217" t="s">
        <v>7792</v>
      </c>
      <c r="AI217" t="s">
        <v>7797</v>
      </c>
      <c r="AJ217">
        <v>0</v>
      </c>
    </row>
    <row r="218" spans="1:36" hidden="1" x14ac:dyDescent="0.3">
      <c r="A218" s="2" t="s">
        <v>11758</v>
      </c>
      <c r="B218" s="2" t="s">
        <v>11759</v>
      </c>
      <c r="C218" s="2" t="s">
        <v>7728</v>
      </c>
      <c r="D218" s="32" t="s">
        <v>7716</v>
      </c>
      <c r="E218" s="32" t="s">
        <v>7734</v>
      </c>
      <c r="F218" s="32" t="s">
        <v>936</v>
      </c>
      <c r="G218" s="32" t="s">
        <v>7809</v>
      </c>
      <c r="H218" s="32" t="s">
        <v>7734</v>
      </c>
      <c r="I218" s="28" t="s">
        <v>8057</v>
      </c>
      <c r="J218">
        <v>56</v>
      </c>
      <c r="K218" s="2" t="s">
        <v>8500</v>
      </c>
      <c r="L218" s="2" t="s">
        <v>11760</v>
      </c>
      <c r="M218">
        <v>0</v>
      </c>
      <c r="N218" s="2" t="s">
        <v>15203</v>
      </c>
      <c r="O218" s="32" t="s">
        <v>7774</v>
      </c>
      <c r="P218" s="29">
        <v>0.54885416666666664</v>
      </c>
      <c r="Q218" s="29">
        <v>0.55557870370370366</v>
      </c>
      <c r="R218" s="28">
        <v>0</v>
      </c>
      <c r="S218" s="28">
        <v>9.683574621414877</v>
      </c>
      <c r="T218" s="32" t="s">
        <v>11761</v>
      </c>
      <c r="U218" s="32" t="s">
        <v>11762</v>
      </c>
      <c r="W218" s="28">
        <v>0</v>
      </c>
      <c r="X218" s="28">
        <v>0</v>
      </c>
      <c r="Y218" s="32" t="s">
        <v>14643</v>
      </c>
      <c r="Z218" s="32" t="s">
        <v>14644</v>
      </c>
      <c r="AA218" s="28">
        <v>1</v>
      </c>
      <c r="AB218" s="28">
        <v>0</v>
      </c>
      <c r="AC218" s="52">
        <v>65.892499999999998</v>
      </c>
      <c r="AD218" s="52">
        <v>-8.35</v>
      </c>
      <c r="AE218" s="32" t="s">
        <v>7832</v>
      </c>
      <c r="AF218" s="28" t="s">
        <v>932</v>
      </c>
      <c r="AG218" t="s">
        <v>7793</v>
      </c>
      <c r="AH218" t="s">
        <v>7792</v>
      </c>
      <c r="AI218" t="s">
        <v>7797</v>
      </c>
      <c r="AJ218">
        <v>0</v>
      </c>
    </row>
    <row r="219" spans="1:36" hidden="1" x14ac:dyDescent="0.3">
      <c r="A219" s="2" t="s">
        <v>11657</v>
      </c>
      <c r="B219" s="2" t="s">
        <v>11658</v>
      </c>
      <c r="C219" s="2" t="s">
        <v>7728</v>
      </c>
      <c r="D219" s="32" t="s">
        <v>7716</v>
      </c>
      <c r="E219" s="32" t="s">
        <v>7734</v>
      </c>
      <c r="F219" s="32" t="s">
        <v>936</v>
      </c>
      <c r="G219" s="32" t="s">
        <v>7814</v>
      </c>
      <c r="H219" s="32" t="s">
        <v>7734</v>
      </c>
      <c r="I219" s="28" t="s">
        <v>8057</v>
      </c>
      <c r="J219">
        <v>90</v>
      </c>
      <c r="K219" s="2" t="s">
        <v>8518</v>
      </c>
      <c r="L219" s="2" t="s">
        <v>11659</v>
      </c>
      <c r="M219">
        <v>0</v>
      </c>
      <c r="N219" s="2" t="s">
        <v>15207</v>
      </c>
      <c r="O219" s="32" t="s">
        <v>7774</v>
      </c>
      <c r="P219" s="29">
        <v>0.55557870370370366</v>
      </c>
      <c r="Q219" s="29">
        <v>0.56230324074074078</v>
      </c>
      <c r="R219" s="28">
        <v>0</v>
      </c>
      <c r="S219" s="28">
        <v>9.683574621414877</v>
      </c>
      <c r="T219" s="32" t="s">
        <v>11660</v>
      </c>
      <c r="U219" s="32" t="s">
        <v>11661</v>
      </c>
      <c r="W219" s="28">
        <v>0</v>
      </c>
      <c r="X219" s="28">
        <v>0</v>
      </c>
      <c r="Y219" s="32" t="s">
        <v>14643</v>
      </c>
      <c r="Z219" s="32" t="s">
        <v>14644</v>
      </c>
      <c r="AA219" s="28">
        <v>1</v>
      </c>
      <c r="AB219" s="28">
        <v>0</v>
      </c>
      <c r="AC219" s="52">
        <v>168.85499999999999</v>
      </c>
      <c r="AD219" s="52">
        <v>0</v>
      </c>
      <c r="AE219" s="32" t="s">
        <v>7832</v>
      </c>
      <c r="AF219" s="28" t="s">
        <v>932</v>
      </c>
      <c r="AG219" t="s">
        <v>7793</v>
      </c>
      <c r="AH219" t="s">
        <v>7792</v>
      </c>
      <c r="AI219" t="s">
        <v>7797</v>
      </c>
      <c r="AJ219">
        <v>0</v>
      </c>
    </row>
    <row r="220" spans="1:36" hidden="1" x14ac:dyDescent="0.3">
      <c r="A220" s="2" t="s">
        <v>11029</v>
      </c>
      <c r="B220" s="2" t="s">
        <v>11030</v>
      </c>
      <c r="C220" s="2" t="s">
        <v>7728</v>
      </c>
      <c r="D220" s="32" t="s">
        <v>7716</v>
      </c>
      <c r="E220" s="32" t="s">
        <v>7734</v>
      </c>
      <c r="F220" s="32" t="s">
        <v>936</v>
      </c>
      <c r="G220" s="32" t="s">
        <v>7810</v>
      </c>
      <c r="H220" s="32" t="s">
        <v>7734</v>
      </c>
      <c r="I220" s="28" t="s">
        <v>8057</v>
      </c>
      <c r="J220">
        <v>5</v>
      </c>
      <c r="K220" s="2" t="s">
        <v>8462</v>
      </c>
      <c r="L220" s="2" t="s">
        <v>11031</v>
      </c>
      <c r="M220">
        <v>88.165415013209</v>
      </c>
      <c r="N220" s="2" t="s">
        <v>15212</v>
      </c>
      <c r="O220" s="32" t="s">
        <v>7774</v>
      </c>
      <c r="P220" s="29">
        <v>0.62353009259259262</v>
      </c>
      <c r="Q220" s="29">
        <v>0.63025462962962964</v>
      </c>
      <c r="R220" s="28">
        <v>0</v>
      </c>
      <c r="S220" s="28">
        <v>9.683574621414877</v>
      </c>
      <c r="T220" s="32" t="s">
        <v>11032</v>
      </c>
      <c r="U220" s="32" t="s">
        <v>11033</v>
      </c>
      <c r="V220" s="28">
        <v>17.619846140591399</v>
      </c>
      <c r="W220" s="28">
        <v>0</v>
      </c>
      <c r="X220" s="28">
        <v>0</v>
      </c>
      <c r="Y220" s="32" t="s">
        <v>14643</v>
      </c>
      <c r="Z220" s="32" t="s">
        <v>14644</v>
      </c>
      <c r="AA220" s="28">
        <v>1</v>
      </c>
      <c r="AB220" s="28">
        <v>0</v>
      </c>
      <c r="AC220" s="52">
        <v>203.28370000000001</v>
      </c>
      <c r="AD220" s="52">
        <v>0</v>
      </c>
      <c r="AE220" s="32" t="s">
        <v>7832</v>
      </c>
      <c r="AF220" s="28" t="s">
        <v>932</v>
      </c>
      <c r="AG220" t="s">
        <v>7793</v>
      </c>
      <c r="AH220" t="s">
        <v>7792</v>
      </c>
      <c r="AI220" t="s">
        <v>7797</v>
      </c>
      <c r="AJ220">
        <v>0</v>
      </c>
    </row>
    <row r="221" spans="1:36" hidden="1" x14ac:dyDescent="0.3">
      <c r="A221" s="2" t="s">
        <v>11999</v>
      </c>
      <c r="B221" s="2" t="s">
        <v>12000</v>
      </c>
      <c r="C221" s="2" t="s">
        <v>7728</v>
      </c>
      <c r="D221" s="32" t="s">
        <v>7716</v>
      </c>
      <c r="E221" s="32" t="s">
        <v>7734</v>
      </c>
      <c r="F221" s="32" t="s">
        <v>903</v>
      </c>
      <c r="G221" s="32" t="s">
        <v>7731</v>
      </c>
      <c r="H221" s="32" t="s">
        <v>7734</v>
      </c>
      <c r="I221" s="28" t="s">
        <v>903</v>
      </c>
      <c r="J221">
        <v>164</v>
      </c>
      <c r="K221" s="2" t="s">
        <v>8338</v>
      </c>
      <c r="L221" s="2" t="s">
        <v>12001</v>
      </c>
      <c r="M221">
        <v>41.603304207325003</v>
      </c>
      <c r="N221" s="2" t="s">
        <v>14883</v>
      </c>
      <c r="O221" s="32" t="s">
        <v>7756</v>
      </c>
      <c r="P221" s="29">
        <v>0.27888888888888891</v>
      </c>
      <c r="Q221" s="29">
        <v>0.28516203703703702</v>
      </c>
      <c r="R221" s="28">
        <v>0</v>
      </c>
      <c r="S221" s="28">
        <v>9.0333333333333332</v>
      </c>
      <c r="T221" s="32" t="s">
        <v>12002</v>
      </c>
      <c r="U221" s="32" t="s">
        <v>12003</v>
      </c>
      <c r="V221" s="28">
        <v>38.538094345612897</v>
      </c>
      <c r="W221" s="28">
        <v>0</v>
      </c>
      <c r="X221" s="28">
        <v>0</v>
      </c>
      <c r="Y221" s="32" t="s">
        <v>14619</v>
      </c>
      <c r="Z221" s="32" t="s">
        <v>14620</v>
      </c>
      <c r="AA221" s="28">
        <v>1</v>
      </c>
      <c r="AB221" s="28">
        <v>0</v>
      </c>
      <c r="AC221" s="52">
        <v>29.225000000000001</v>
      </c>
      <c r="AD221" s="52">
        <v>28.65</v>
      </c>
      <c r="AE221" s="32" t="s">
        <v>7832</v>
      </c>
      <c r="AF221" s="28" t="s">
        <v>932</v>
      </c>
      <c r="AG221" t="s">
        <v>7793</v>
      </c>
      <c r="AH221" t="s">
        <v>7793</v>
      </c>
      <c r="AI221" t="s">
        <v>7797</v>
      </c>
    </row>
    <row r="222" spans="1:36" hidden="1" x14ac:dyDescent="0.3">
      <c r="A222" s="2" t="s">
        <v>12037</v>
      </c>
      <c r="B222" s="2" t="s">
        <v>11140</v>
      </c>
      <c r="C222" s="2" t="s">
        <v>7733</v>
      </c>
      <c r="D222" s="32" t="s">
        <v>7716</v>
      </c>
      <c r="E222" s="32" t="s">
        <v>7734</v>
      </c>
      <c r="F222" s="32" t="s">
        <v>903</v>
      </c>
      <c r="G222" s="32" t="s">
        <v>7733</v>
      </c>
      <c r="H222" s="32" t="s">
        <v>7734</v>
      </c>
      <c r="I222" s="28" t="s">
        <v>903</v>
      </c>
      <c r="J222">
        <v>162</v>
      </c>
      <c r="K222" s="2" t="s">
        <v>8336</v>
      </c>
      <c r="L222" s="2" t="s">
        <v>12038</v>
      </c>
      <c r="M222">
        <v>0.144650438800454</v>
      </c>
      <c r="N222" s="2" t="s">
        <v>14881</v>
      </c>
      <c r="O222" s="32" t="s">
        <v>7774</v>
      </c>
      <c r="P222" s="29">
        <v>0.28525462962962961</v>
      </c>
      <c r="Q222" s="29">
        <v>0.29216435185185186</v>
      </c>
      <c r="R222" s="28">
        <v>0</v>
      </c>
      <c r="S222" s="28">
        <v>9.9500000000000011</v>
      </c>
      <c r="T222" s="32" t="s">
        <v>12039</v>
      </c>
      <c r="U222" s="32" t="s">
        <v>12040</v>
      </c>
      <c r="V222" s="28">
        <v>9.6275606548897497E-2</v>
      </c>
      <c r="W222" s="28">
        <v>0</v>
      </c>
      <c r="X222" s="28">
        <v>0</v>
      </c>
      <c r="Y222" s="32" t="s">
        <v>14619</v>
      </c>
      <c r="Z222" s="32" t="s">
        <v>14620</v>
      </c>
      <c r="AA222" s="28">
        <v>1</v>
      </c>
      <c r="AB222" s="28">
        <v>0</v>
      </c>
      <c r="AC222" s="52">
        <v>81.174999999999997</v>
      </c>
      <c r="AD222" s="52">
        <v>81.174999999999997</v>
      </c>
      <c r="AE222" s="32" t="s">
        <v>7832</v>
      </c>
      <c r="AF222" s="28" t="s">
        <v>932</v>
      </c>
      <c r="AG222" t="s">
        <v>7793</v>
      </c>
      <c r="AH222" t="s">
        <v>7793</v>
      </c>
      <c r="AI222" t="s">
        <v>7797</v>
      </c>
    </row>
    <row r="223" spans="1:36" hidden="1" x14ac:dyDescent="0.3">
      <c r="A223" s="2" t="s">
        <v>12018</v>
      </c>
      <c r="B223" s="2" t="s">
        <v>12019</v>
      </c>
      <c r="C223" s="2" t="s">
        <v>7722</v>
      </c>
      <c r="D223" s="32" t="s">
        <v>7716</v>
      </c>
      <c r="E223" s="32" t="s">
        <v>7734</v>
      </c>
      <c r="F223" s="32" t="s">
        <v>903</v>
      </c>
      <c r="G223" s="32" t="s">
        <v>7722</v>
      </c>
      <c r="H223" s="32" t="s">
        <v>7734</v>
      </c>
      <c r="I223" s="28" t="s">
        <v>903</v>
      </c>
      <c r="J223">
        <v>151</v>
      </c>
      <c r="K223" s="2" t="s">
        <v>8327</v>
      </c>
      <c r="L223" s="2" t="s">
        <v>12020</v>
      </c>
      <c r="M223">
        <v>0.57925074361264695</v>
      </c>
      <c r="N223" s="2" t="s">
        <v>14885</v>
      </c>
      <c r="O223" s="32" t="s">
        <v>7756</v>
      </c>
      <c r="P223" s="29">
        <v>0.29256944444444444</v>
      </c>
      <c r="Q223" s="29">
        <v>0.29369212962962965</v>
      </c>
      <c r="R223" s="28">
        <v>0</v>
      </c>
      <c r="S223" s="28">
        <v>1.6166666666666667</v>
      </c>
      <c r="T223" s="32" t="s">
        <v>12021</v>
      </c>
      <c r="U223" s="32" t="s">
        <v>12022</v>
      </c>
      <c r="V223" s="28">
        <v>0.33747442294069302</v>
      </c>
      <c r="W223" s="28">
        <v>0</v>
      </c>
      <c r="X223" s="28">
        <v>0</v>
      </c>
      <c r="Y223" s="32" t="s">
        <v>14619</v>
      </c>
      <c r="Z223" s="32" t="s">
        <v>14620</v>
      </c>
      <c r="AA223" s="28">
        <v>1</v>
      </c>
      <c r="AB223" s="28">
        <v>0</v>
      </c>
      <c r="AC223" s="52">
        <v>21.06</v>
      </c>
      <c r="AD223" s="52">
        <v>21.06</v>
      </c>
      <c r="AE223" s="32" t="s">
        <v>7832</v>
      </c>
      <c r="AF223" s="28" t="s">
        <v>932</v>
      </c>
      <c r="AG223" t="s">
        <v>7793</v>
      </c>
      <c r="AH223" t="s">
        <v>7793</v>
      </c>
      <c r="AI223" t="s">
        <v>7797</v>
      </c>
    </row>
    <row r="224" spans="1:36" hidden="1" x14ac:dyDescent="0.3">
      <c r="A224" s="2" t="s">
        <v>12045</v>
      </c>
      <c r="B224" s="2" t="s">
        <v>7729</v>
      </c>
      <c r="C224" s="2" t="s">
        <v>7767</v>
      </c>
      <c r="D224" s="32" t="s">
        <v>7716</v>
      </c>
      <c r="E224" s="32" t="s">
        <v>7734</v>
      </c>
      <c r="F224" s="32" t="s">
        <v>903</v>
      </c>
      <c r="G224" s="32" t="s">
        <v>7748</v>
      </c>
      <c r="H224" s="32" t="s">
        <v>7734</v>
      </c>
      <c r="I224" s="28" t="s">
        <v>903</v>
      </c>
      <c r="J224">
        <v>161</v>
      </c>
      <c r="K224" s="2" t="s">
        <v>8334</v>
      </c>
      <c r="L224" s="2" t="s">
        <v>12046</v>
      </c>
      <c r="M224">
        <v>0.47846615500748202</v>
      </c>
      <c r="N224" s="2" t="s">
        <v>14889</v>
      </c>
      <c r="O224" s="32" t="s">
        <v>7774</v>
      </c>
      <c r="P224" s="29">
        <v>0.29402777777777778</v>
      </c>
      <c r="Q224" s="29">
        <v>0.30335648148148148</v>
      </c>
      <c r="R224" s="28">
        <v>0</v>
      </c>
      <c r="S224" s="28">
        <v>13.425000000000001</v>
      </c>
      <c r="T224" s="32" t="s">
        <v>12047</v>
      </c>
      <c r="U224" s="32" t="s">
        <v>12048</v>
      </c>
      <c r="V224" s="28">
        <v>0.18755284609081899</v>
      </c>
      <c r="W224" s="28">
        <v>0</v>
      </c>
      <c r="X224" s="28">
        <v>0</v>
      </c>
      <c r="Y224" s="32" t="s">
        <v>14619</v>
      </c>
      <c r="Z224" s="32" t="s">
        <v>14620</v>
      </c>
      <c r="AA224" s="28">
        <v>1</v>
      </c>
      <c r="AB224" s="28">
        <v>0</v>
      </c>
      <c r="AC224" s="52">
        <v>81.777500000000003</v>
      </c>
      <c r="AD224" s="52">
        <v>88.527500000000003</v>
      </c>
      <c r="AE224" s="32" t="s">
        <v>7832</v>
      </c>
      <c r="AF224" s="28" t="s">
        <v>932</v>
      </c>
      <c r="AG224" t="s">
        <v>7793</v>
      </c>
      <c r="AH224" t="s">
        <v>7793</v>
      </c>
      <c r="AI224" t="s">
        <v>7797</v>
      </c>
    </row>
    <row r="225" spans="1:36" hidden="1" x14ac:dyDescent="0.3">
      <c r="A225" s="2" t="s">
        <v>12008</v>
      </c>
      <c r="B225" s="2" t="s">
        <v>12009</v>
      </c>
      <c r="C225" s="2" t="s">
        <v>7728</v>
      </c>
      <c r="D225" s="32" t="s">
        <v>7716</v>
      </c>
      <c r="E225" s="32" t="s">
        <v>7734</v>
      </c>
      <c r="F225" s="32" t="s">
        <v>903</v>
      </c>
      <c r="G225" s="32" t="s">
        <v>7756</v>
      </c>
      <c r="H225" s="32" t="s">
        <v>7734</v>
      </c>
      <c r="I225" s="28" t="s">
        <v>903</v>
      </c>
      <c r="J225">
        <v>152</v>
      </c>
      <c r="K225" s="2" t="s">
        <v>8329</v>
      </c>
      <c r="L225" s="2" t="s">
        <v>12010</v>
      </c>
      <c r="M225">
        <v>0.20922447927296201</v>
      </c>
      <c r="N225" s="2" t="s">
        <v>14891</v>
      </c>
      <c r="O225" s="32" t="s">
        <v>7774</v>
      </c>
      <c r="P225" s="29">
        <v>0.30349537037037039</v>
      </c>
      <c r="Q225" s="29">
        <v>0.30511574074074072</v>
      </c>
      <c r="R225" s="28">
        <v>0</v>
      </c>
      <c r="S225" s="28">
        <v>2.3250000000000002</v>
      </c>
      <c r="T225" s="32" t="s">
        <v>12011</v>
      </c>
      <c r="U225" s="32" t="s">
        <v>12012</v>
      </c>
      <c r="V225" s="28">
        <v>7.9501881423001894E-2</v>
      </c>
      <c r="W225" s="28">
        <v>9</v>
      </c>
      <c r="X225" s="28">
        <v>0.17307692307692299</v>
      </c>
      <c r="Y225" s="32" t="s">
        <v>14619</v>
      </c>
      <c r="Z225" s="32" t="s">
        <v>14620</v>
      </c>
      <c r="AA225" s="28">
        <v>1</v>
      </c>
      <c r="AB225" s="28">
        <v>22</v>
      </c>
      <c r="AC225" s="52">
        <v>42.99</v>
      </c>
      <c r="AD225" s="52">
        <v>66.045000000000002</v>
      </c>
      <c r="AE225" s="32" t="s">
        <v>7832</v>
      </c>
      <c r="AF225" s="28" t="s">
        <v>932</v>
      </c>
      <c r="AG225" t="s">
        <v>7793</v>
      </c>
      <c r="AH225" t="s">
        <v>7793</v>
      </c>
      <c r="AI225" t="s">
        <v>7797</v>
      </c>
    </row>
    <row r="226" spans="1:36" hidden="1" x14ac:dyDescent="0.3">
      <c r="A226" s="2" t="s">
        <v>12054</v>
      </c>
      <c r="B226" s="2" t="s">
        <v>12055</v>
      </c>
      <c r="C226" s="2" t="s">
        <v>7728</v>
      </c>
      <c r="D226" s="32" t="s">
        <v>7716</v>
      </c>
      <c r="E226" s="32" t="s">
        <v>7734</v>
      </c>
      <c r="F226" s="32" t="s">
        <v>903</v>
      </c>
      <c r="G226" s="32" t="s">
        <v>7751</v>
      </c>
      <c r="H226" s="32" t="s">
        <v>7734</v>
      </c>
      <c r="I226" s="28" t="s">
        <v>903</v>
      </c>
      <c r="J226">
        <v>160</v>
      </c>
      <c r="K226" s="2" t="s">
        <v>8331</v>
      </c>
      <c r="L226" s="2" t="s">
        <v>12056</v>
      </c>
      <c r="M226">
        <v>0.22520180232822901</v>
      </c>
      <c r="N226" s="2" t="s">
        <v>14887</v>
      </c>
      <c r="O226" s="32" t="s">
        <v>7774</v>
      </c>
      <c r="P226" s="29">
        <v>0.30526620370370372</v>
      </c>
      <c r="Q226" s="29">
        <v>0.3056712962962963</v>
      </c>
      <c r="R226" s="28">
        <v>0</v>
      </c>
      <c r="S226" s="28">
        <v>0.58333333333333337</v>
      </c>
      <c r="T226" s="32" t="s">
        <v>12057</v>
      </c>
      <c r="U226" s="32" t="s">
        <v>12058</v>
      </c>
      <c r="V226" s="28">
        <v>9.7743292318293901E-2</v>
      </c>
      <c r="W226" s="28">
        <v>4</v>
      </c>
      <c r="X226" s="28">
        <v>7.54716981132076E-2</v>
      </c>
      <c r="Y226" s="32" t="s">
        <v>14619</v>
      </c>
      <c r="Z226" s="32" t="s">
        <v>14620</v>
      </c>
      <c r="AA226" s="28">
        <v>1</v>
      </c>
      <c r="AB226" s="28">
        <v>49</v>
      </c>
      <c r="AC226" s="52">
        <v>43.547499999999999</v>
      </c>
      <c r="AD226" s="52">
        <v>51.622500000000002</v>
      </c>
      <c r="AE226" s="32" t="s">
        <v>7832</v>
      </c>
      <c r="AF226" s="28" t="s">
        <v>932</v>
      </c>
      <c r="AG226" t="s">
        <v>7793</v>
      </c>
      <c r="AH226" t="s">
        <v>7793</v>
      </c>
      <c r="AI226" t="s">
        <v>7797</v>
      </c>
    </row>
    <row r="227" spans="1:36" hidden="1" x14ac:dyDescent="0.3">
      <c r="A227" s="2" t="s">
        <v>11962</v>
      </c>
      <c r="B227" s="2" t="s">
        <v>11000</v>
      </c>
      <c r="C227" s="2" t="s">
        <v>7728</v>
      </c>
      <c r="D227" s="32" t="s">
        <v>7716</v>
      </c>
      <c r="E227" s="32" t="s">
        <v>7734</v>
      </c>
      <c r="F227" s="32" t="s">
        <v>903</v>
      </c>
      <c r="G227" s="32" t="s">
        <v>7774</v>
      </c>
      <c r="H227" s="32" t="s">
        <v>7734</v>
      </c>
      <c r="I227" s="28" t="s">
        <v>903</v>
      </c>
      <c r="J227">
        <v>185</v>
      </c>
      <c r="K227" s="2" t="s">
        <v>8340</v>
      </c>
      <c r="L227" s="2" t="s">
        <v>11963</v>
      </c>
      <c r="M227">
        <v>0.46563996747136099</v>
      </c>
      <c r="N227" s="2" t="s">
        <v>14886</v>
      </c>
      <c r="O227" s="32" t="s">
        <v>7756</v>
      </c>
      <c r="P227" s="29">
        <v>0.30599537037037039</v>
      </c>
      <c r="Q227" s="29">
        <v>0.30822916666666667</v>
      </c>
      <c r="R227" s="28">
        <v>0</v>
      </c>
      <c r="S227" s="28">
        <v>3.2166666666666668</v>
      </c>
      <c r="T227" s="32" t="s">
        <v>11964</v>
      </c>
      <c r="U227" s="32" t="s">
        <v>11965</v>
      </c>
      <c r="V227" s="28">
        <v>0.35846760617785201</v>
      </c>
      <c r="W227" s="28">
        <v>0</v>
      </c>
      <c r="X227" s="28">
        <v>0</v>
      </c>
      <c r="Y227" s="32" t="s">
        <v>14619</v>
      </c>
      <c r="Z227" s="32" t="s">
        <v>14620</v>
      </c>
      <c r="AA227" s="28">
        <v>1</v>
      </c>
      <c r="AB227" s="28">
        <v>0</v>
      </c>
      <c r="AC227" s="52">
        <v>33.795000000000002</v>
      </c>
      <c r="AD227" s="52">
        <v>47.776200000000003</v>
      </c>
      <c r="AE227" s="32" t="s">
        <v>7832</v>
      </c>
      <c r="AF227" s="28" t="s">
        <v>932</v>
      </c>
      <c r="AG227" t="s">
        <v>7793</v>
      </c>
      <c r="AH227" t="s">
        <v>7793</v>
      </c>
      <c r="AI227" t="s">
        <v>7797</v>
      </c>
    </row>
    <row r="228" spans="1:36" hidden="1" x14ac:dyDescent="0.3">
      <c r="A228" s="2" t="s">
        <v>11952</v>
      </c>
      <c r="B228" s="2" t="s">
        <v>11953</v>
      </c>
      <c r="C228" s="2" t="s">
        <v>7728</v>
      </c>
      <c r="D228" s="32" t="s">
        <v>7716</v>
      </c>
      <c r="E228" s="32" t="s">
        <v>7734</v>
      </c>
      <c r="F228" s="32" t="s">
        <v>903</v>
      </c>
      <c r="G228" s="32" t="s">
        <v>7764</v>
      </c>
      <c r="H228" s="32" t="s">
        <v>7734</v>
      </c>
      <c r="I228" s="28" t="s">
        <v>903</v>
      </c>
      <c r="J228">
        <v>190</v>
      </c>
      <c r="K228" s="2" t="s">
        <v>8342</v>
      </c>
      <c r="L228" s="2" t="s">
        <v>11954</v>
      </c>
      <c r="M228">
        <v>0.56976234540343296</v>
      </c>
      <c r="N228" s="2" t="s">
        <v>14852</v>
      </c>
      <c r="O228" s="32" t="s">
        <v>7774</v>
      </c>
      <c r="P228" s="29">
        <v>0.30862268518518521</v>
      </c>
      <c r="Q228" s="29">
        <v>0.31188657407407405</v>
      </c>
      <c r="R228" s="28">
        <v>0</v>
      </c>
      <c r="S228" s="28">
        <v>4.708333333333333</v>
      </c>
      <c r="T228" s="32" t="s">
        <v>11955</v>
      </c>
      <c r="U228" s="32" t="s">
        <v>11956</v>
      </c>
      <c r="V228" s="28">
        <v>0.16526616665466101</v>
      </c>
      <c r="W228" s="28">
        <v>28</v>
      </c>
      <c r="X228" s="28">
        <v>0.53846153846153799</v>
      </c>
      <c r="Y228" s="32" t="s">
        <v>14619</v>
      </c>
      <c r="Z228" s="32" t="s">
        <v>14620</v>
      </c>
      <c r="AA228" s="28">
        <v>1</v>
      </c>
      <c r="AB228" s="28">
        <v>98</v>
      </c>
      <c r="AC228" s="52">
        <v>168.27119999999999</v>
      </c>
      <c r="AD228" s="52">
        <v>193.25</v>
      </c>
      <c r="AE228" s="32" t="s">
        <v>7832</v>
      </c>
      <c r="AF228" s="28" t="s">
        <v>932</v>
      </c>
      <c r="AG228" t="s">
        <v>7793</v>
      </c>
      <c r="AH228" t="s">
        <v>7793</v>
      </c>
      <c r="AI228" t="s">
        <v>7797</v>
      </c>
    </row>
    <row r="229" spans="1:36" hidden="1" x14ac:dyDescent="0.3">
      <c r="A229" s="2" t="s">
        <v>11942</v>
      </c>
      <c r="B229" s="2" t="s">
        <v>11943</v>
      </c>
      <c r="C229" s="2" t="s">
        <v>7728</v>
      </c>
      <c r="D229" s="32" t="s">
        <v>7716</v>
      </c>
      <c r="E229" s="32" t="s">
        <v>7734</v>
      </c>
      <c r="F229" s="32" t="s">
        <v>903</v>
      </c>
      <c r="G229" s="32" t="s">
        <v>7773</v>
      </c>
      <c r="H229" s="32" t="s">
        <v>7734</v>
      </c>
      <c r="I229" s="28" t="s">
        <v>903</v>
      </c>
      <c r="J229">
        <v>191</v>
      </c>
      <c r="K229" s="2" t="s">
        <v>8344</v>
      </c>
      <c r="L229" s="2" t="s">
        <v>11944</v>
      </c>
      <c r="M229">
        <v>1.1424451153725399</v>
      </c>
      <c r="N229" s="2" t="s">
        <v>14816</v>
      </c>
      <c r="O229" s="32" t="s">
        <v>7774</v>
      </c>
      <c r="P229" s="29">
        <v>0.31268518518518518</v>
      </c>
      <c r="Q229" s="29">
        <v>0.3150810185185185</v>
      </c>
      <c r="R229" s="28">
        <v>0</v>
      </c>
      <c r="S229" s="28">
        <v>3.45</v>
      </c>
      <c r="T229" s="32" t="s">
        <v>11945</v>
      </c>
      <c r="U229" s="32" t="s">
        <v>11946</v>
      </c>
      <c r="V229" s="28">
        <v>0.29347873443212502</v>
      </c>
      <c r="W229" s="28">
        <v>0</v>
      </c>
      <c r="X229" s="28">
        <v>0</v>
      </c>
      <c r="Y229" s="32" t="s">
        <v>14619</v>
      </c>
      <c r="Z229" s="32" t="s">
        <v>14620</v>
      </c>
      <c r="AA229" s="28">
        <v>1</v>
      </c>
      <c r="AB229" s="28">
        <v>0</v>
      </c>
      <c r="AC229" s="52">
        <v>0</v>
      </c>
      <c r="AD229" s="52">
        <v>23.114999999999998</v>
      </c>
      <c r="AE229" s="32" t="s">
        <v>7832</v>
      </c>
      <c r="AF229" s="28" t="s">
        <v>932</v>
      </c>
      <c r="AG229" t="s">
        <v>7793</v>
      </c>
      <c r="AH229" t="s">
        <v>7793</v>
      </c>
      <c r="AI229" t="s">
        <v>7797</v>
      </c>
    </row>
    <row r="230" spans="1:36" hidden="1" x14ac:dyDescent="0.3">
      <c r="A230" s="2" t="s">
        <v>12118</v>
      </c>
      <c r="B230" s="2" t="s">
        <v>12074</v>
      </c>
      <c r="C230" s="2" t="s">
        <v>7728</v>
      </c>
      <c r="D230" s="32" t="s">
        <v>7716</v>
      </c>
      <c r="E230" s="32" t="s">
        <v>7734</v>
      </c>
      <c r="F230" s="32" t="s">
        <v>903</v>
      </c>
      <c r="G230" s="32" t="s">
        <v>7759</v>
      </c>
      <c r="H230" s="32" t="s">
        <v>7734</v>
      </c>
      <c r="I230" s="28" t="s">
        <v>903</v>
      </c>
      <c r="J230">
        <v>300</v>
      </c>
      <c r="K230" s="2" t="s">
        <v>8354</v>
      </c>
      <c r="L230" s="2" t="s">
        <v>12119</v>
      </c>
      <c r="M230">
        <v>3.1830617357045399</v>
      </c>
      <c r="N230" s="2" t="s">
        <v>14814</v>
      </c>
      <c r="O230" s="32" t="s">
        <v>7756</v>
      </c>
      <c r="P230" s="29">
        <v>0.31729166666666669</v>
      </c>
      <c r="Q230" s="29">
        <v>0.31761574074074073</v>
      </c>
      <c r="R230" s="28">
        <v>0</v>
      </c>
      <c r="S230" s="28">
        <v>0.46666666666666667</v>
      </c>
      <c r="T230" s="32" t="s">
        <v>12120</v>
      </c>
      <c r="U230" s="32" t="s">
        <v>12121</v>
      </c>
      <c r="V230" s="28">
        <v>1.0059376144250201</v>
      </c>
      <c r="W230" s="28">
        <v>0</v>
      </c>
      <c r="X230" s="28">
        <v>0</v>
      </c>
      <c r="Y230" s="32" t="s">
        <v>14619</v>
      </c>
      <c r="Z230" s="32" t="s">
        <v>14620</v>
      </c>
      <c r="AA230" s="28">
        <v>1</v>
      </c>
      <c r="AB230" s="28">
        <v>0</v>
      </c>
      <c r="AC230" s="52">
        <v>24.96</v>
      </c>
      <c r="AD230" s="52">
        <v>18.72</v>
      </c>
      <c r="AE230" s="32" t="s">
        <v>7832</v>
      </c>
      <c r="AF230" s="28" t="s">
        <v>932</v>
      </c>
      <c r="AG230" t="s">
        <v>7793</v>
      </c>
      <c r="AH230" t="s">
        <v>7793</v>
      </c>
      <c r="AI230" t="s">
        <v>7797</v>
      </c>
    </row>
    <row r="231" spans="1:36" hidden="1" x14ac:dyDescent="0.3">
      <c r="A231" s="2" t="s">
        <v>12109</v>
      </c>
      <c r="B231" s="2" t="s">
        <v>12110</v>
      </c>
      <c r="C231" s="2" t="s">
        <v>7728</v>
      </c>
      <c r="D231" s="32" t="s">
        <v>7716</v>
      </c>
      <c r="E231" s="32" t="s">
        <v>7734</v>
      </c>
      <c r="F231" s="32" t="s">
        <v>903</v>
      </c>
      <c r="G231" s="32" t="s">
        <v>7758</v>
      </c>
      <c r="H231" s="32" t="s">
        <v>7734</v>
      </c>
      <c r="I231" s="28" t="s">
        <v>903</v>
      </c>
      <c r="J231">
        <v>380</v>
      </c>
      <c r="K231" s="2" t="s">
        <v>8358</v>
      </c>
      <c r="L231" s="2" t="s">
        <v>12111</v>
      </c>
      <c r="M231">
        <v>0.49100536294281499</v>
      </c>
      <c r="N231" s="2" t="s">
        <v>14810</v>
      </c>
      <c r="O231" s="32" t="s">
        <v>7756</v>
      </c>
      <c r="P231" s="29">
        <v>0.31796296296296295</v>
      </c>
      <c r="Q231" s="29">
        <v>0.3203125</v>
      </c>
      <c r="R231" s="28">
        <v>0</v>
      </c>
      <c r="S231" s="28">
        <v>3.3833333333333333</v>
      </c>
      <c r="T231" s="32" t="s">
        <v>12112</v>
      </c>
      <c r="U231" s="32" t="s">
        <v>12113</v>
      </c>
      <c r="V231" s="28">
        <v>0.129765205140318</v>
      </c>
      <c r="W231" s="28">
        <v>0</v>
      </c>
      <c r="X231" s="28">
        <v>0</v>
      </c>
      <c r="Y231" s="32" t="s">
        <v>14619</v>
      </c>
      <c r="Z231" s="32" t="s">
        <v>14620</v>
      </c>
      <c r="AA231" s="28">
        <v>1</v>
      </c>
      <c r="AB231" s="28">
        <v>0</v>
      </c>
      <c r="AC231" s="52">
        <v>24.64</v>
      </c>
      <c r="AD231" s="52">
        <v>23.47</v>
      </c>
      <c r="AE231" s="32" t="s">
        <v>7832</v>
      </c>
      <c r="AF231" s="28" t="s">
        <v>932</v>
      </c>
      <c r="AG231" t="s">
        <v>7793</v>
      </c>
      <c r="AH231" t="s">
        <v>7793</v>
      </c>
      <c r="AI231" t="s">
        <v>7797</v>
      </c>
    </row>
    <row r="232" spans="1:36" hidden="1" x14ac:dyDescent="0.3">
      <c r="A232" s="2" t="s">
        <v>12114</v>
      </c>
      <c r="B232" s="2" t="s">
        <v>11000</v>
      </c>
      <c r="C232" s="2" t="s">
        <v>7731</v>
      </c>
      <c r="D232" s="32" t="s">
        <v>7716</v>
      </c>
      <c r="E232" s="32" t="s">
        <v>7734</v>
      </c>
      <c r="F232" s="32" t="s">
        <v>903</v>
      </c>
      <c r="G232" s="32" t="s">
        <v>7768</v>
      </c>
      <c r="H232" s="32" t="s">
        <v>7734</v>
      </c>
      <c r="I232" s="28" t="s">
        <v>903</v>
      </c>
      <c r="J232">
        <v>350</v>
      </c>
      <c r="K232" s="2" t="s">
        <v>8356</v>
      </c>
      <c r="L232" s="2" t="s">
        <v>12115</v>
      </c>
      <c r="M232">
        <v>0.23314738087356099</v>
      </c>
      <c r="N232" s="2" t="s">
        <v>14812</v>
      </c>
      <c r="O232" s="32" t="s">
        <v>7756</v>
      </c>
      <c r="P232" s="29">
        <v>0.32047453703703704</v>
      </c>
      <c r="Q232" s="29">
        <v>0.32592592592592595</v>
      </c>
      <c r="R232" s="28">
        <v>0</v>
      </c>
      <c r="S232" s="28">
        <v>7.8500000000000005</v>
      </c>
      <c r="T232" s="32" t="s">
        <v>12116</v>
      </c>
      <c r="U232" s="32" t="s">
        <v>12117</v>
      </c>
      <c r="V232" s="28">
        <v>8.8285780347276493E-2</v>
      </c>
      <c r="W232" s="28">
        <v>0</v>
      </c>
      <c r="X232" s="28">
        <v>0</v>
      </c>
      <c r="Y232" s="32" t="s">
        <v>14619</v>
      </c>
      <c r="Z232" s="32" t="s">
        <v>14620</v>
      </c>
      <c r="AA232" s="28">
        <v>1</v>
      </c>
      <c r="AB232" s="28">
        <v>0</v>
      </c>
      <c r="AC232" s="52">
        <v>27.515000000000001</v>
      </c>
      <c r="AD232" s="52">
        <v>29.642499999999998</v>
      </c>
      <c r="AE232" s="32" t="s">
        <v>7832</v>
      </c>
      <c r="AF232" s="28" t="s">
        <v>932</v>
      </c>
      <c r="AG232" t="s">
        <v>7793</v>
      </c>
      <c r="AH232" t="s">
        <v>7793</v>
      </c>
      <c r="AI232" t="s">
        <v>7797</v>
      </c>
    </row>
    <row r="233" spans="1:36" hidden="1" x14ac:dyDescent="0.3">
      <c r="A233" s="2" t="s">
        <v>11971</v>
      </c>
      <c r="B233" s="2" t="s">
        <v>11972</v>
      </c>
      <c r="C233" s="2" t="s">
        <v>7728</v>
      </c>
      <c r="D233" s="32" t="s">
        <v>7716</v>
      </c>
      <c r="E233" s="32" t="s">
        <v>7734</v>
      </c>
      <c r="F233" s="32" t="s">
        <v>903</v>
      </c>
      <c r="G233" s="32" t="s">
        <v>7723</v>
      </c>
      <c r="H233" s="32" t="s">
        <v>7734</v>
      </c>
      <c r="I233" s="28" t="s">
        <v>903</v>
      </c>
      <c r="J233">
        <v>216</v>
      </c>
      <c r="K233" s="2" t="s">
        <v>8350</v>
      </c>
      <c r="L233" s="2" t="s">
        <v>11973</v>
      </c>
      <c r="M233">
        <v>1.38809301145375</v>
      </c>
      <c r="N233" s="2" t="s">
        <v>14827</v>
      </c>
      <c r="O233" s="32" t="s">
        <v>7756</v>
      </c>
      <c r="P233" s="29">
        <v>0.32688657407407407</v>
      </c>
      <c r="Q233" s="29">
        <v>0.33361111111111114</v>
      </c>
      <c r="R233" s="28">
        <v>0</v>
      </c>
      <c r="S233" s="28">
        <v>9.683574621414877</v>
      </c>
      <c r="T233" s="32" t="s">
        <v>11974</v>
      </c>
      <c r="U233" s="32" t="s">
        <v>11975</v>
      </c>
      <c r="V233" s="28">
        <v>0.55400918274101296</v>
      </c>
      <c r="W233" s="28">
        <v>0</v>
      </c>
      <c r="X233" s="28">
        <v>0</v>
      </c>
      <c r="Y233" s="32" t="s">
        <v>14619</v>
      </c>
      <c r="Z233" s="32" t="s">
        <v>14620</v>
      </c>
      <c r="AA233" s="28">
        <v>1</v>
      </c>
      <c r="AB233" s="28">
        <v>0</v>
      </c>
      <c r="AC233" s="52">
        <v>110.62</v>
      </c>
      <c r="AD233" s="52">
        <v>17.362500000000001</v>
      </c>
      <c r="AE233" s="32" t="s">
        <v>7832</v>
      </c>
      <c r="AF233" s="28" t="s">
        <v>932</v>
      </c>
      <c r="AG233" t="s">
        <v>7793</v>
      </c>
      <c r="AH233" t="s">
        <v>7793</v>
      </c>
      <c r="AI233" t="s">
        <v>7797</v>
      </c>
    </row>
    <row r="234" spans="1:36" hidden="1" x14ac:dyDescent="0.3">
      <c r="A234" s="2" t="s">
        <v>11990</v>
      </c>
      <c r="B234" s="2" t="s">
        <v>11991</v>
      </c>
      <c r="C234" s="2" t="s">
        <v>7728</v>
      </c>
      <c r="D234" s="32" t="s">
        <v>7716</v>
      </c>
      <c r="E234" s="32" t="s">
        <v>7734</v>
      </c>
      <c r="F234" s="32" t="s">
        <v>903</v>
      </c>
      <c r="G234" s="32" t="s">
        <v>7762</v>
      </c>
      <c r="H234" s="32" t="s">
        <v>7734</v>
      </c>
      <c r="I234" s="28" t="s">
        <v>903</v>
      </c>
      <c r="J234">
        <v>200</v>
      </c>
      <c r="K234" s="2" t="s">
        <v>8346</v>
      </c>
      <c r="L234" s="2" t="s">
        <v>11992</v>
      </c>
      <c r="M234">
        <v>0.399534221738577</v>
      </c>
      <c r="N234" s="2" t="s">
        <v>14828</v>
      </c>
      <c r="O234" s="32" t="s">
        <v>7774</v>
      </c>
      <c r="P234" s="29">
        <v>0.3338888888888889</v>
      </c>
      <c r="Q234" s="29">
        <v>0.34061342592592592</v>
      </c>
      <c r="R234" s="28">
        <v>0</v>
      </c>
      <c r="S234" s="28">
        <v>9.683574621414877</v>
      </c>
      <c r="T234" s="32" t="s">
        <v>11993</v>
      </c>
      <c r="U234" s="32" t="s">
        <v>11994</v>
      </c>
      <c r="V234" s="28">
        <v>0.22026089324810599</v>
      </c>
      <c r="W234" s="28" t="s">
        <v>6009</v>
      </c>
      <c r="Y234" s="32" t="s">
        <v>14619</v>
      </c>
      <c r="Z234" s="32" t="s">
        <v>14620</v>
      </c>
      <c r="AA234" s="28">
        <v>1</v>
      </c>
      <c r="AE234" s="32" t="s">
        <v>7832</v>
      </c>
      <c r="AF234" s="28" t="s">
        <v>932</v>
      </c>
      <c r="AG234" t="s">
        <v>7793</v>
      </c>
      <c r="AH234" t="s">
        <v>7793</v>
      </c>
      <c r="AI234" t="s">
        <v>7797</v>
      </c>
    </row>
    <row r="235" spans="1:36" hidden="1" x14ac:dyDescent="0.3">
      <c r="A235" s="2" t="s">
        <v>12194</v>
      </c>
      <c r="B235" s="2" t="s">
        <v>12195</v>
      </c>
      <c r="C235" s="2" t="s">
        <v>7728</v>
      </c>
      <c r="D235" s="32" t="s">
        <v>7716</v>
      </c>
      <c r="E235" s="32" t="s">
        <v>7734</v>
      </c>
      <c r="F235" s="32" t="s">
        <v>903</v>
      </c>
      <c r="G235" s="32" t="s">
        <v>7763</v>
      </c>
      <c r="H235" s="32" t="s">
        <v>7734</v>
      </c>
      <c r="I235" s="28" t="s">
        <v>902</v>
      </c>
      <c r="J235">
        <v>195</v>
      </c>
      <c r="K235" s="2" t="s">
        <v>8660</v>
      </c>
      <c r="L235" s="2" t="s">
        <v>12196</v>
      </c>
      <c r="M235">
        <v>4.9834883511066401</v>
      </c>
      <c r="N235" s="2" t="s">
        <v>14825</v>
      </c>
      <c r="O235" s="32" t="s">
        <v>7774</v>
      </c>
      <c r="P235" s="29">
        <v>0.34407407407407409</v>
      </c>
      <c r="Q235" s="29">
        <v>0.34584490740740742</v>
      </c>
      <c r="R235" s="28">
        <v>0</v>
      </c>
      <c r="S235" s="28">
        <v>2.5444444449999999</v>
      </c>
      <c r="T235" s="32" t="s">
        <v>12197</v>
      </c>
      <c r="U235" s="32" t="s">
        <v>12198</v>
      </c>
      <c r="V235" s="28">
        <v>4.3902529771999097</v>
      </c>
      <c r="W235" s="28">
        <v>25</v>
      </c>
      <c r="X235" s="28">
        <v>0.480769230769231</v>
      </c>
      <c r="Y235" s="32" t="s">
        <v>14619</v>
      </c>
      <c r="Z235" s="32" t="s">
        <v>14620</v>
      </c>
      <c r="AA235" s="28">
        <v>1</v>
      </c>
      <c r="AB235" s="28">
        <v>101</v>
      </c>
      <c r="AC235" s="52">
        <v>57.695</v>
      </c>
      <c r="AD235" s="52">
        <v>57.695</v>
      </c>
      <c r="AE235" s="32" t="s">
        <v>7832</v>
      </c>
      <c r="AF235" s="28" t="s">
        <v>932</v>
      </c>
      <c r="AG235" t="s">
        <v>7793</v>
      </c>
      <c r="AH235" t="s">
        <v>7792</v>
      </c>
      <c r="AI235" t="s">
        <v>7797</v>
      </c>
      <c r="AJ235">
        <v>101</v>
      </c>
    </row>
    <row r="236" spans="1:36" hidden="1" x14ac:dyDescent="0.3">
      <c r="A236" s="2" t="s">
        <v>11020</v>
      </c>
      <c r="B236" s="2" t="s">
        <v>11021</v>
      </c>
      <c r="C236" s="2" t="s">
        <v>7728</v>
      </c>
      <c r="D236" s="32" t="s">
        <v>7716</v>
      </c>
      <c r="E236" s="32" t="s">
        <v>7734</v>
      </c>
      <c r="F236" s="32" t="s">
        <v>903</v>
      </c>
      <c r="G236" s="32" t="s">
        <v>7754</v>
      </c>
      <c r="H236" s="32" t="s">
        <v>7734</v>
      </c>
      <c r="I236" s="28" t="s">
        <v>902</v>
      </c>
      <c r="J236">
        <v>190</v>
      </c>
      <c r="K236" s="2" t="s">
        <v>8658</v>
      </c>
      <c r="L236" s="2" t="s">
        <v>11022</v>
      </c>
      <c r="M236">
        <v>10.5070890039206</v>
      </c>
      <c r="N236" s="2" t="s">
        <v>14822</v>
      </c>
      <c r="O236" s="32" t="s">
        <v>7774</v>
      </c>
      <c r="P236" s="29">
        <v>0.35313657407407406</v>
      </c>
      <c r="Q236" s="29">
        <v>0.35986111111111113</v>
      </c>
      <c r="R236" s="28">
        <v>0</v>
      </c>
      <c r="S236" s="28">
        <v>9.683574621414877</v>
      </c>
      <c r="T236" s="32" t="s">
        <v>11023</v>
      </c>
      <c r="U236" s="32" t="s">
        <v>11024</v>
      </c>
      <c r="V236" s="28">
        <v>10.9183780775546</v>
      </c>
      <c r="W236" s="28">
        <v>8</v>
      </c>
      <c r="X236" s="28">
        <v>0.21052631578947401</v>
      </c>
      <c r="Y236" s="32" t="s">
        <v>14619</v>
      </c>
      <c r="Z236" s="32" t="s">
        <v>14620</v>
      </c>
      <c r="AA236" s="28">
        <v>1</v>
      </c>
      <c r="AB236" s="28">
        <v>33</v>
      </c>
      <c r="AC236" s="52">
        <v>183.2962</v>
      </c>
      <c r="AD236" s="52">
        <v>31.45</v>
      </c>
      <c r="AE236" s="32" t="s">
        <v>7832</v>
      </c>
      <c r="AF236" s="28" t="s">
        <v>932</v>
      </c>
      <c r="AG236" t="s">
        <v>7793</v>
      </c>
      <c r="AH236" t="s">
        <v>7792</v>
      </c>
      <c r="AI236" t="s">
        <v>7797</v>
      </c>
      <c r="AJ236">
        <v>33</v>
      </c>
    </row>
    <row r="237" spans="1:36" hidden="1" x14ac:dyDescent="0.3">
      <c r="A237" s="2" t="s">
        <v>11112</v>
      </c>
      <c r="B237" s="2" t="s">
        <v>7745</v>
      </c>
      <c r="C237" s="2" t="s">
        <v>7737</v>
      </c>
      <c r="D237" s="32" t="s">
        <v>7716</v>
      </c>
      <c r="E237" s="32" t="s">
        <v>7734</v>
      </c>
      <c r="F237" s="32" t="s">
        <v>903</v>
      </c>
      <c r="G237" s="32" t="s">
        <v>7755</v>
      </c>
      <c r="H237" s="32" t="s">
        <v>7734</v>
      </c>
      <c r="I237" s="28" t="s">
        <v>902</v>
      </c>
      <c r="J237">
        <v>20</v>
      </c>
      <c r="K237" s="2" t="s">
        <v>8575</v>
      </c>
      <c r="L237" s="2" t="s">
        <v>11113</v>
      </c>
      <c r="M237">
        <v>28.5124129224569</v>
      </c>
      <c r="N237" s="2" t="s">
        <v>14795</v>
      </c>
      <c r="O237" s="32" t="s">
        <v>7774</v>
      </c>
      <c r="P237" s="29">
        <v>0.37966435185185188</v>
      </c>
      <c r="Q237" s="29">
        <v>0.39736111111111111</v>
      </c>
      <c r="R237" s="28">
        <v>0</v>
      </c>
      <c r="S237" s="28">
        <v>25.488888888333335</v>
      </c>
      <c r="T237" s="32" t="s">
        <v>11105</v>
      </c>
      <c r="U237" s="32" t="s">
        <v>11106</v>
      </c>
      <c r="V237" s="28">
        <v>26.540901735038599</v>
      </c>
      <c r="W237" s="28">
        <v>6</v>
      </c>
      <c r="X237" s="28">
        <v>0.115384615384615</v>
      </c>
      <c r="Y237" s="32" t="s">
        <v>14619</v>
      </c>
      <c r="Z237" s="32" t="s">
        <v>14620</v>
      </c>
      <c r="AA237" s="28">
        <v>1</v>
      </c>
      <c r="AB237" s="28">
        <v>31</v>
      </c>
      <c r="AC237" s="52">
        <v>81.752499999999998</v>
      </c>
      <c r="AD237" s="52">
        <v>79.290000000000006</v>
      </c>
      <c r="AE237" s="32" t="s">
        <v>7832</v>
      </c>
      <c r="AF237" s="28" t="s">
        <v>932</v>
      </c>
      <c r="AG237" t="s">
        <v>7793</v>
      </c>
      <c r="AH237" t="s">
        <v>7792</v>
      </c>
      <c r="AI237" t="s">
        <v>7797</v>
      </c>
      <c r="AJ237">
        <v>31</v>
      </c>
    </row>
    <row r="238" spans="1:36" hidden="1" x14ac:dyDescent="0.3">
      <c r="A238" s="2" t="s">
        <v>11095</v>
      </c>
      <c r="B238" s="2" t="s">
        <v>7729</v>
      </c>
      <c r="C238" s="2" t="s">
        <v>7757</v>
      </c>
      <c r="D238" s="32" t="s">
        <v>7716</v>
      </c>
      <c r="E238" s="32" t="s">
        <v>7734</v>
      </c>
      <c r="F238" s="32" t="s">
        <v>903</v>
      </c>
      <c r="G238" s="32" t="s">
        <v>7772</v>
      </c>
      <c r="H238" s="32" t="s">
        <v>7734</v>
      </c>
      <c r="I238" s="28" t="s">
        <v>902</v>
      </c>
      <c r="J238">
        <v>15</v>
      </c>
      <c r="K238" s="2" t="s">
        <v>8573</v>
      </c>
      <c r="L238" s="2" t="s">
        <v>11096</v>
      </c>
      <c r="M238">
        <v>0.74995073303580295</v>
      </c>
      <c r="N238" s="2" t="s">
        <v>14798</v>
      </c>
      <c r="O238" s="32" t="s">
        <v>7774</v>
      </c>
      <c r="P238" s="29">
        <v>0.39788194444444447</v>
      </c>
      <c r="Q238" s="29">
        <v>0.40297453703703706</v>
      </c>
      <c r="R238" s="28">
        <v>0</v>
      </c>
      <c r="S238" s="28">
        <v>7.3388888899999998</v>
      </c>
      <c r="T238" s="32" t="s">
        <v>11097</v>
      </c>
      <c r="U238" s="32" t="s">
        <v>11098</v>
      </c>
      <c r="V238" s="28">
        <v>0.12700710648288599</v>
      </c>
      <c r="W238" s="28">
        <v>0</v>
      </c>
      <c r="X238" s="28">
        <v>0</v>
      </c>
      <c r="Y238" s="32" t="s">
        <v>14619</v>
      </c>
      <c r="Z238" s="32" t="s">
        <v>14620</v>
      </c>
      <c r="AA238" s="28">
        <v>1</v>
      </c>
      <c r="AB238" s="28">
        <v>0</v>
      </c>
      <c r="AC238" s="52">
        <v>39.781199999999998</v>
      </c>
      <c r="AD238" s="52">
        <v>64.048699999999997</v>
      </c>
      <c r="AE238" s="32" t="s">
        <v>7832</v>
      </c>
      <c r="AF238" s="28" t="s">
        <v>932</v>
      </c>
      <c r="AG238" t="s">
        <v>7793</v>
      </c>
      <c r="AH238" t="s">
        <v>7792</v>
      </c>
      <c r="AI238" t="s">
        <v>7797</v>
      </c>
      <c r="AJ238">
        <v>0</v>
      </c>
    </row>
    <row r="239" spans="1:36" hidden="1" x14ac:dyDescent="0.3">
      <c r="A239" s="2" t="s">
        <v>11086</v>
      </c>
      <c r="B239" s="2" t="s">
        <v>11087</v>
      </c>
      <c r="C239" s="2" t="s">
        <v>7728</v>
      </c>
      <c r="D239" s="32" t="s">
        <v>7716</v>
      </c>
      <c r="E239" s="32" t="s">
        <v>7734</v>
      </c>
      <c r="F239" s="32" t="s">
        <v>903</v>
      </c>
      <c r="G239" s="32" t="s">
        <v>7735</v>
      </c>
      <c r="H239" s="32" t="s">
        <v>7734</v>
      </c>
      <c r="I239" s="28" t="s">
        <v>902</v>
      </c>
      <c r="J239">
        <v>22</v>
      </c>
      <c r="K239" s="2" t="s">
        <v>8577</v>
      </c>
      <c r="L239" s="2" t="s">
        <v>11088</v>
      </c>
      <c r="M239">
        <v>0.179855836555362</v>
      </c>
      <c r="N239" s="2" t="s">
        <v>14787</v>
      </c>
      <c r="O239" s="32" t="s">
        <v>7774</v>
      </c>
      <c r="P239" s="29">
        <v>0.40310185185185188</v>
      </c>
      <c r="Q239" s="29">
        <v>0.40709490740740739</v>
      </c>
      <c r="R239" s="28">
        <v>0</v>
      </c>
      <c r="S239" s="28">
        <v>5.7444444433333333</v>
      </c>
      <c r="T239" s="32" t="s">
        <v>11089</v>
      </c>
      <c r="U239" s="32" t="s">
        <v>11090</v>
      </c>
      <c r="V239" s="28">
        <v>4.22127919012781E-2</v>
      </c>
      <c r="W239" s="28">
        <v>0</v>
      </c>
      <c r="X239" s="28">
        <v>0</v>
      </c>
      <c r="Y239" s="32" t="s">
        <v>14619</v>
      </c>
      <c r="Z239" s="32" t="s">
        <v>14620</v>
      </c>
      <c r="AA239" s="28">
        <v>1</v>
      </c>
      <c r="AB239" s="28">
        <v>0</v>
      </c>
      <c r="AC239" s="52">
        <v>43.86</v>
      </c>
      <c r="AD239" s="52">
        <v>27.412500000000001</v>
      </c>
      <c r="AE239" s="32" t="s">
        <v>7832</v>
      </c>
      <c r="AF239" s="28" t="s">
        <v>932</v>
      </c>
      <c r="AG239" t="s">
        <v>7793</v>
      </c>
      <c r="AH239" t="s">
        <v>7792</v>
      </c>
      <c r="AI239" t="s">
        <v>7797</v>
      </c>
      <c r="AJ239">
        <v>0</v>
      </c>
    </row>
    <row r="240" spans="1:36" hidden="1" x14ac:dyDescent="0.3">
      <c r="A240" s="2" t="s">
        <v>11218</v>
      </c>
      <c r="B240" s="2" t="s">
        <v>11219</v>
      </c>
      <c r="C240" s="2" t="s">
        <v>7728</v>
      </c>
      <c r="D240" s="32" t="s">
        <v>7716</v>
      </c>
      <c r="E240" s="32" t="s">
        <v>7734</v>
      </c>
      <c r="F240" s="32" t="s">
        <v>903</v>
      </c>
      <c r="G240" s="32" t="s">
        <v>7783</v>
      </c>
      <c r="H240" s="32" t="s">
        <v>7734</v>
      </c>
      <c r="I240" s="28" t="s">
        <v>901</v>
      </c>
      <c r="J240">
        <v>0</v>
      </c>
      <c r="K240" s="2" t="s">
        <v>8200</v>
      </c>
      <c r="L240" s="2" t="s">
        <v>11220</v>
      </c>
      <c r="M240">
        <v>31.300646109506499</v>
      </c>
      <c r="N240" s="2" t="s">
        <v>14790</v>
      </c>
      <c r="O240" s="32" t="s">
        <v>7774</v>
      </c>
      <c r="P240" s="29">
        <v>0.42883101851851851</v>
      </c>
      <c r="Q240" s="29">
        <v>0.44446759259259261</v>
      </c>
      <c r="R240" s="28">
        <v>0</v>
      </c>
      <c r="S240" s="28">
        <v>22.516666666666666</v>
      </c>
      <c r="T240" s="32" t="s">
        <v>11221</v>
      </c>
      <c r="U240" s="32" t="s">
        <v>11222</v>
      </c>
      <c r="V240" s="28">
        <v>25.714076380503801</v>
      </c>
      <c r="W240" s="28">
        <v>25</v>
      </c>
      <c r="X240" s="28">
        <v>0.480769230769231</v>
      </c>
      <c r="Y240" s="32" t="s">
        <v>14619</v>
      </c>
      <c r="Z240" s="32" t="s">
        <v>14620</v>
      </c>
      <c r="AA240" s="28">
        <v>1</v>
      </c>
      <c r="AB240" s="28">
        <v>143</v>
      </c>
      <c r="AC240" s="52">
        <v>79.198700000000002</v>
      </c>
      <c r="AD240" s="52">
        <v>82.3</v>
      </c>
      <c r="AE240" s="32" t="s">
        <v>7832</v>
      </c>
      <c r="AF240" s="28" t="s">
        <v>932</v>
      </c>
      <c r="AG240" t="s">
        <v>7793</v>
      </c>
      <c r="AH240" t="s">
        <v>7792</v>
      </c>
      <c r="AI240" t="s">
        <v>7797</v>
      </c>
      <c r="AJ240">
        <v>143</v>
      </c>
    </row>
    <row r="241" spans="1:36" hidden="1" x14ac:dyDescent="0.3">
      <c r="A241" s="2" t="s">
        <v>11177</v>
      </c>
      <c r="B241" s="2" t="s">
        <v>11178</v>
      </c>
      <c r="C241" s="2" t="s">
        <v>7728</v>
      </c>
      <c r="D241" s="32" t="s">
        <v>7716</v>
      </c>
      <c r="E241" s="32" t="s">
        <v>7734</v>
      </c>
      <c r="F241" s="32" t="s">
        <v>903</v>
      </c>
      <c r="G241" s="32" t="s">
        <v>7788</v>
      </c>
      <c r="H241" s="32" t="s">
        <v>7734</v>
      </c>
      <c r="I241" s="28" t="s">
        <v>901</v>
      </c>
      <c r="J241">
        <v>0</v>
      </c>
      <c r="K241" s="2" t="s">
        <v>8262</v>
      </c>
      <c r="L241" s="2" t="s">
        <v>11179</v>
      </c>
      <c r="M241">
        <v>3.6256707385182398</v>
      </c>
      <c r="N241" s="2" t="s">
        <v>14800</v>
      </c>
      <c r="O241" s="32" t="s">
        <v>7756</v>
      </c>
      <c r="P241" s="29">
        <v>0.44697916666666665</v>
      </c>
      <c r="Q241" s="29">
        <v>0.44979166666666665</v>
      </c>
      <c r="R241" s="28">
        <v>0</v>
      </c>
      <c r="S241" s="28">
        <v>4.05</v>
      </c>
      <c r="T241" s="32" t="s">
        <v>11180</v>
      </c>
      <c r="U241" s="32" t="s">
        <v>11181</v>
      </c>
      <c r="V241" s="28">
        <v>2.6013773740279502</v>
      </c>
      <c r="W241" s="28">
        <v>0</v>
      </c>
      <c r="X241" s="28">
        <v>0</v>
      </c>
      <c r="Y241" s="32" t="s">
        <v>14619</v>
      </c>
      <c r="Z241" s="32" t="s">
        <v>14620</v>
      </c>
      <c r="AA241" s="28">
        <v>1</v>
      </c>
      <c r="AB241" s="28">
        <v>0</v>
      </c>
      <c r="AC241" s="52">
        <v>15.164999999999999</v>
      </c>
      <c r="AD241" s="52">
        <v>14.86</v>
      </c>
      <c r="AE241" s="32" t="s">
        <v>7832</v>
      </c>
      <c r="AF241" s="28" t="s">
        <v>932</v>
      </c>
      <c r="AG241" t="s">
        <v>7793</v>
      </c>
      <c r="AH241" t="s">
        <v>7792</v>
      </c>
      <c r="AI241" t="s">
        <v>7797</v>
      </c>
      <c r="AJ241">
        <v>0</v>
      </c>
    </row>
    <row r="242" spans="1:36" hidden="1" x14ac:dyDescent="0.3">
      <c r="A242" s="2" t="s">
        <v>11157</v>
      </c>
      <c r="B242" s="2" t="s">
        <v>11158</v>
      </c>
      <c r="C242" s="2" t="s">
        <v>7728</v>
      </c>
      <c r="D242" s="32" t="s">
        <v>7716</v>
      </c>
      <c r="E242" s="32" t="s">
        <v>7734</v>
      </c>
      <c r="F242" s="32" t="s">
        <v>903</v>
      </c>
      <c r="G242" s="32" t="s">
        <v>7743</v>
      </c>
      <c r="H242" s="32" t="s">
        <v>7734</v>
      </c>
      <c r="I242" s="28" t="s">
        <v>901</v>
      </c>
      <c r="J242">
        <v>0</v>
      </c>
      <c r="K242" s="2" t="s">
        <v>8209</v>
      </c>
      <c r="L242" s="2" t="s">
        <v>11159</v>
      </c>
      <c r="M242">
        <v>0.4704714063555</v>
      </c>
      <c r="N242" s="2" t="s">
        <v>14808</v>
      </c>
      <c r="O242" s="32" t="s">
        <v>7774</v>
      </c>
      <c r="P242" s="29">
        <v>0.45012731481481483</v>
      </c>
      <c r="Q242" s="29">
        <v>0.45287037037037037</v>
      </c>
      <c r="R242" s="28">
        <v>0</v>
      </c>
      <c r="S242" s="28">
        <v>3.95</v>
      </c>
      <c r="T242" s="32" t="s">
        <v>11160</v>
      </c>
      <c r="U242" s="32" t="s">
        <v>11161</v>
      </c>
      <c r="V242" s="28">
        <v>0.21598241315723399</v>
      </c>
      <c r="W242" s="28">
        <v>0</v>
      </c>
      <c r="X242" s="28">
        <v>0</v>
      </c>
      <c r="Y242" s="32" t="s">
        <v>14619</v>
      </c>
      <c r="Z242" s="32" t="s">
        <v>14620</v>
      </c>
      <c r="AA242" s="28">
        <v>1</v>
      </c>
      <c r="AB242" s="28">
        <v>0</v>
      </c>
      <c r="AC242" s="52">
        <v>43.27</v>
      </c>
      <c r="AD242" s="52">
        <v>56.372500000000002</v>
      </c>
      <c r="AE242" s="32" t="s">
        <v>7832</v>
      </c>
      <c r="AF242" s="28" t="s">
        <v>932</v>
      </c>
      <c r="AG242" t="s">
        <v>7793</v>
      </c>
      <c r="AH242" t="s">
        <v>7792</v>
      </c>
      <c r="AI242" t="s">
        <v>7797</v>
      </c>
      <c r="AJ242">
        <v>0</v>
      </c>
    </row>
    <row r="243" spans="1:36" hidden="1" x14ac:dyDescent="0.3">
      <c r="A243" s="2" t="s">
        <v>11139</v>
      </c>
      <c r="B243" s="2" t="s">
        <v>11140</v>
      </c>
      <c r="C243" s="2" t="s">
        <v>7731</v>
      </c>
      <c r="D243" s="32" t="s">
        <v>7716</v>
      </c>
      <c r="E243" s="32" t="s">
        <v>7734</v>
      </c>
      <c r="F243" s="32" t="s">
        <v>903</v>
      </c>
      <c r="G243" s="32" t="s">
        <v>7725</v>
      </c>
      <c r="H243" s="32" t="s">
        <v>7734</v>
      </c>
      <c r="I243" s="28" t="s">
        <v>901</v>
      </c>
      <c r="J243">
        <v>0</v>
      </c>
      <c r="K243" s="2" t="s">
        <v>8232</v>
      </c>
      <c r="L243" s="2" t="s">
        <v>11141</v>
      </c>
      <c r="M243">
        <v>0.59756970778107599</v>
      </c>
      <c r="N243" s="2" t="s">
        <v>14805</v>
      </c>
      <c r="O243" s="32" t="s">
        <v>7774</v>
      </c>
      <c r="P243" s="29">
        <v>0.45327546296296295</v>
      </c>
      <c r="Q243" s="29">
        <v>0.45648148148148149</v>
      </c>
      <c r="R243" s="28">
        <v>0</v>
      </c>
      <c r="S243" s="28">
        <v>4.6166666666666671</v>
      </c>
      <c r="T243" s="32" t="s">
        <v>11131</v>
      </c>
      <c r="U243" s="32" t="s">
        <v>11132</v>
      </c>
      <c r="V243" s="28">
        <v>0.364817524429497</v>
      </c>
      <c r="W243" s="28">
        <v>0</v>
      </c>
      <c r="X243" s="28">
        <v>0</v>
      </c>
      <c r="Y243" s="32" t="s">
        <v>14619</v>
      </c>
      <c r="Z243" s="32" t="s">
        <v>14620</v>
      </c>
      <c r="AA243" s="28">
        <v>1</v>
      </c>
      <c r="AB243" s="28">
        <v>0</v>
      </c>
      <c r="AC243" s="52">
        <v>79.257499999999993</v>
      </c>
      <c r="AD243" s="52">
        <v>79.257499999999993</v>
      </c>
      <c r="AE243" s="32" t="s">
        <v>7832</v>
      </c>
      <c r="AF243" s="28" t="s">
        <v>932</v>
      </c>
      <c r="AG243" t="s">
        <v>7793</v>
      </c>
      <c r="AH243" t="s">
        <v>7792</v>
      </c>
      <c r="AI243" t="s">
        <v>7797</v>
      </c>
      <c r="AJ243">
        <v>0</v>
      </c>
    </row>
    <row r="244" spans="1:36" hidden="1" x14ac:dyDescent="0.3">
      <c r="A244" s="2" t="s">
        <v>11128</v>
      </c>
      <c r="B244" s="2" t="s">
        <v>11129</v>
      </c>
      <c r="C244" s="2" t="s">
        <v>7731</v>
      </c>
      <c r="D244" s="32" t="s">
        <v>7716</v>
      </c>
      <c r="E244" s="32" t="s">
        <v>7734</v>
      </c>
      <c r="F244" s="32" t="s">
        <v>903</v>
      </c>
      <c r="G244" s="32" t="s">
        <v>7809</v>
      </c>
      <c r="H244" s="32" t="s">
        <v>7734</v>
      </c>
      <c r="I244" s="28" t="s">
        <v>901</v>
      </c>
      <c r="J244">
        <v>0</v>
      </c>
      <c r="K244" s="2" t="s">
        <v>8230</v>
      </c>
      <c r="L244" s="2" t="s">
        <v>11130</v>
      </c>
      <c r="M244">
        <v>0</v>
      </c>
      <c r="N244" s="2" t="s">
        <v>14802</v>
      </c>
      <c r="O244" s="32" t="s">
        <v>7774</v>
      </c>
      <c r="P244" s="29">
        <v>0.45648148148148149</v>
      </c>
      <c r="Q244" s="29">
        <v>0.45849537037037036</v>
      </c>
      <c r="R244" s="28">
        <v>0</v>
      </c>
      <c r="S244" s="28">
        <v>2.9083333333333332</v>
      </c>
      <c r="T244" s="32" t="s">
        <v>11131</v>
      </c>
      <c r="U244" s="32" t="s">
        <v>11132</v>
      </c>
      <c r="W244" s="28">
        <v>0</v>
      </c>
      <c r="X244" s="28">
        <v>0</v>
      </c>
      <c r="Y244" s="32" t="s">
        <v>14619</v>
      </c>
      <c r="Z244" s="32" t="s">
        <v>14620</v>
      </c>
      <c r="AA244" s="28">
        <v>1</v>
      </c>
      <c r="AB244" s="28">
        <v>0</v>
      </c>
      <c r="AC244" s="52">
        <v>46.4</v>
      </c>
      <c r="AD244" s="52">
        <v>46.4</v>
      </c>
      <c r="AE244" s="32" t="s">
        <v>7832</v>
      </c>
      <c r="AF244" s="28" t="s">
        <v>932</v>
      </c>
      <c r="AG244" t="s">
        <v>7793</v>
      </c>
      <c r="AH244" t="s">
        <v>7792</v>
      </c>
      <c r="AI244" t="s">
        <v>7797</v>
      </c>
      <c r="AJ244">
        <v>0</v>
      </c>
    </row>
    <row r="245" spans="1:36" hidden="1" x14ac:dyDescent="0.3">
      <c r="A245" s="2" t="s">
        <v>11167</v>
      </c>
      <c r="B245" s="2" t="s">
        <v>11168</v>
      </c>
      <c r="C245" s="2" t="s">
        <v>7728</v>
      </c>
      <c r="D245" s="32" t="s">
        <v>7716</v>
      </c>
      <c r="E245" s="32" t="s">
        <v>7734</v>
      </c>
      <c r="F245" s="32" t="s">
        <v>903</v>
      </c>
      <c r="G245" s="32" t="s">
        <v>7814</v>
      </c>
      <c r="H245" s="32" t="s">
        <v>7734</v>
      </c>
      <c r="I245" s="28" t="s">
        <v>901</v>
      </c>
      <c r="J245">
        <v>0</v>
      </c>
      <c r="K245" s="2" t="s">
        <v>8211</v>
      </c>
      <c r="L245" s="2" t="s">
        <v>11169</v>
      </c>
      <c r="M245">
        <v>0.62068900465965304</v>
      </c>
      <c r="N245" s="2" t="s">
        <v>14830</v>
      </c>
      <c r="O245" s="32" t="s">
        <v>7774</v>
      </c>
      <c r="P245" s="29">
        <v>0.45893518518518517</v>
      </c>
      <c r="Q245" s="29">
        <v>0.46342592592592591</v>
      </c>
      <c r="R245" s="28">
        <v>0</v>
      </c>
      <c r="S245" s="28">
        <v>6.4750000000000005</v>
      </c>
      <c r="T245" s="32" t="s">
        <v>11170</v>
      </c>
      <c r="U245" s="32" t="s">
        <v>11171</v>
      </c>
      <c r="V245" s="28">
        <v>0.36738950965535899</v>
      </c>
      <c r="W245" s="28">
        <v>0</v>
      </c>
      <c r="X245" s="28">
        <v>0</v>
      </c>
      <c r="Y245" s="32" t="s">
        <v>14619</v>
      </c>
      <c r="Z245" s="32" t="s">
        <v>14620</v>
      </c>
      <c r="AA245" s="28">
        <v>1</v>
      </c>
      <c r="AB245" s="28">
        <v>0</v>
      </c>
      <c r="AC245" s="52">
        <v>36.57</v>
      </c>
      <c r="AD245" s="52">
        <v>17.5</v>
      </c>
      <c r="AE245" s="32" t="s">
        <v>7832</v>
      </c>
      <c r="AF245" s="28" t="s">
        <v>932</v>
      </c>
      <c r="AG245" t="s">
        <v>7793</v>
      </c>
      <c r="AH245" t="s">
        <v>7792</v>
      </c>
      <c r="AI245" t="s">
        <v>7797</v>
      </c>
      <c r="AJ245">
        <v>0</v>
      </c>
    </row>
    <row r="246" spans="1:36" hidden="1" x14ac:dyDescent="0.3">
      <c r="A246" s="2" t="s">
        <v>11252</v>
      </c>
      <c r="B246" s="2" t="s">
        <v>11253</v>
      </c>
      <c r="C246" s="2" t="s">
        <v>7728</v>
      </c>
      <c r="D246" s="32" t="s">
        <v>7716</v>
      </c>
      <c r="E246" s="32" t="s">
        <v>7734</v>
      </c>
      <c r="F246" s="32" t="s">
        <v>903</v>
      </c>
      <c r="G246" s="32" t="s">
        <v>7810</v>
      </c>
      <c r="H246" s="32" t="s">
        <v>7734</v>
      </c>
      <c r="I246" s="28" t="s">
        <v>901</v>
      </c>
      <c r="J246">
        <v>0</v>
      </c>
      <c r="K246" s="2" t="s">
        <v>8223</v>
      </c>
      <c r="L246" s="2" t="s">
        <v>11254</v>
      </c>
      <c r="M246">
        <v>0.34804203547537299</v>
      </c>
      <c r="N246" s="2" t="s">
        <v>14845</v>
      </c>
      <c r="O246" s="32" t="s">
        <v>7774</v>
      </c>
      <c r="P246" s="29">
        <v>0.46368055555555554</v>
      </c>
      <c r="Q246" s="29">
        <v>0.46953703703703703</v>
      </c>
      <c r="R246" s="28">
        <v>0</v>
      </c>
      <c r="S246" s="28">
        <v>8.4333333333333336</v>
      </c>
      <c r="T246" s="32" t="s">
        <v>11255</v>
      </c>
      <c r="U246" s="32" t="s">
        <v>11256</v>
      </c>
      <c r="V246" s="28">
        <v>8.4287257309502206E-2</v>
      </c>
      <c r="W246" s="28">
        <v>0</v>
      </c>
      <c r="X246" s="28">
        <v>0</v>
      </c>
      <c r="Y246" s="32" t="s">
        <v>14619</v>
      </c>
      <c r="Z246" s="32" t="s">
        <v>14620</v>
      </c>
      <c r="AA246" s="28">
        <v>1</v>
      </c>
      <c r="AB246" s="28">
        <v>0</v>
      </c>
      <c r="AC246" s="52">
        <v>37.06</v>
      </c>
      <c r="AD246" s="52">
        <v>44.99</v>
      </c>
      <c r="AE246" s="32" t="s">
        <v>7832</v>
      </c>
      <c r="AF246" s="28" t="s">
        <v>932</v>
      </c>
      <c r="AG246" t="s">
        <v>7793</v>
      </c>
      <c r="AH246" t="s">
        <v>7792</v>
      </c>
      <c r="AI246" t="s">
        <v>7797</v>
      </c>
      <c r="AJ246">
        <v>0</v>
      </c>
    </row>
    <row r="247" spans="1:36" hidden="1" x14ac:dyDescent="0.3">
      <c r="A247" s="2" t="s">
        <v>11244</v>
      </c>
      <c r="B247" s="2" t="s">
        <v>7760</v>
      </c>
      <c r="C247" s="2" t="s">
        <v>7764</v>
      </c>
      <c r="D247" s="32" t="s">
        <v>7716</v>
      </c>
      <c r="E247" s="32" t="s">
        <v>7734</v>
      </c>
      <c r="F247" s="32" t="s">
        <v>903</v>
      </c>
      <c r="G247" s="32" t="s">
        <v>7782</v>
      </c>
      <c r="H247" s="32" t="s">
        <v>7734</v>
      </c>
      <c r="I247" s="28" t="s">
        <v>901</v>
      </c>
      <c r="J247">
        <v>0</v>
      </c>
      <c r="K247" s="2" t="s">
        <v>8215</v>
      </c>
      <c r="L247" s="2" t="s">
        <v>11245</v>
      </c>
      <c r="M247">
        <v>0.202209467068315</v>
      </c>
      <c r="N247" s="2" t="s">
        <v>14846</v>
      </c>
      <c r="O247" s="32" t="s">
        <v>7751</v>
      </c>
      <c r="P247" s="29">
        <v>0.46967592592592594</v>
      </c>
      <c r="Q247" s="29">
        <v>0.48655092592592591</v>
      </c>
      <c r="R247" s="28">
        <v>0</v>
      </c>
      <c r="S247" s="28">
        <v>24.291666666666668</v>
      </c>
      <c r="T247" s="32" t="s">
        <v>11246</v>
      </c>
      <c r="U247" s="32" t="s">
        <v>11247</v>
      </c>
      <c r="V247" s="28">
        <v>4.6610423551262499E-2</v>
      </c>
      <c r="W247" s="28">
        <v>0</v>
      </c>
      <c r="X247" s="28">
        <v>0</v>
      </c>
      <c r="Y247" s="32" t="s">
        <v>14619</v>
      </c>
      <c r="Z247" s="32" t="s">
        <v>14620</v>
      </c>
      <c r="AA247" s="28">
        <v>1</v>
      </c>
      <c r="AB247" s="28">
        <v>0</v>
      </c>
      <c r="AC247" s="52">
        <v>89.11</v>
      </c>
      <c r="AD247" s="52">
        <v>168.67500000000001</v>
      </c>
      <c r="AE247" s="32" t="s">
        <v>7832</v>
      </c>
      <c r="AF247" s="28" t="s">
        <v>932</v>
      </c>
      <c r="AG247" t="s">
        <v>7793</v>
      </c>
      <c r="AH247" t="s">
        <v>7792</v>
      </c>
      <c r="AI247" t="s">
        <v>7797</v>
      </c>
      <c r="AJ247">
        <v>0</v>
      </c>
    </row>
    <row r="248" spans="1:36" hidden="1" x14ac:dyDescent="0.3">
      <c r="A248" s="2" t="s">
        <v>11234</v>
      </c>
      <c r="B248" s="2" t="s">
        <v>11235</v>
      </c>
      <c r="C248" s="2" t="s">
        <v>7728</v>
      </c>
      <c r="D248" s="32" t="s">
        <v>7716</v>
      </c>
      <c r="E248" s="32" t="s">
        <v>7734</v>
      </c>
      <c r="F248" s="32" t="s">
        <v>903</v>
      </c>
      <c r="G248" s="32" t="s">
        <v>7812</v>
      </c>
      <c r="H248" s="32" t="s">
        <v>7734</v>
      </c>
      <c r="I248" s="28" t="s">
        <v>901</v>
      </c>
      <c r="J248">
        <v>0</v>
      </c>
      <c r="K248" s="2" t="s">
        <v>8205</v>
      </c>
      <c r="L248" s="2" t="s">
        <v>11236</v>
      </c>
      <c r="M248">
        <v>0.61954647302627597</v>
      </c>
      <c r="N248" s="2" t="s">
        <v>14842</v>
      </c>
      <c r="O248" s="32" t="s">
        <v>7751</v>
      </c>
      <c r="P248" s="29">
        <v>0.48696759259259259</v>
      </c>
      <c r="Q248" s="29">
        <v>0.49079861111111112</v>
      </c>
      <c r="R248" s="28">
        <v>0</v>
      </c>
      <c r="S248" s="28">
        <v>5.5166666666666666</v>
      </c>
      <c r="T248" s="32" t="s">
        <v>11237</v>
      </c>
      <c r="U248" s="32" t="s">
        <v>11238</v>
      </c>
      <c r="V248" s="28">
        <v>0.26684656501106302</v>
      </c>
      <c r="W248" s="28">
        <v>0</v>
      </c>
      <c r="X248" s="28">
        <v>0</v>
      </c>
      <c r="Y248" s="32" t="s">
        <v>14619</v>
      </c>
      <c r="Z248" s="32" t="s">
        <v>14620</v>
      </c>
      <c r="AA248" s="28">
        <v>1</v>
      </c>
      <c r="AB248" s="28">
        <v>78</v>
      </c>
      <c r="AC248" s="52">
        <v>81.113699999999994</v>
      </c>
      <c r="AD248" s="52">
        <v>22.47</v>
      </c>
      <c r="AE248" s="32" t="s">
        <v>7832</v>
      </c>
      <c r="AF248" s="28" t="s">
        <v>932</v>
      </c>
      <c r="AG248" t="s">
        <v>7793</v>
      </c>
      <c r="AH248" t="s">
        <v>7792</v>
      </c>
      <c r="AI248" t="s">
        <v>7797</v>
      </c>
      <c r="AJ248">
        <v>78</v>
      </c>
    </row>
    <row r="249" spans="1:36" hidden="1" x14ac:dyDescent="0.3">
      <c r="A249" s="2" t="s">
        <v>11203</v>
      </c>
      <c r="B249" s="2" t="s">
        <v>7741</v>
      </c>
      <c r="C249" s="2" t="s">
        <v>7780</v>
      </c>
      <c r="D249" s="32" t="s">
        <v>7716</v>
      </c>
      <c r="E249" s="32" t="s">
        <v>7734</v>
      </c>
      <c r="F249" s="32" t="s">
        <v>903</v>
      </c>
      <c r="G249" s="32" t="s">
        <v>7813</v>
      </c>
      <c r="H249" s="32" t="s">
        <v>7734</v>
      </c>
      <c r="I249" s="28" t="s">
        <v>901</v>
      </c>
      <c r="J249">
        <v>0</v>
      </c>
      <c r="K249" s="2" t="s">
        <v>8217</v>
      </c>
      <c r="L249" s="2" t="s">
        <v>11204</v>
      </c>
      <c r="M249">
        <v>1.0562040898948899</v>
      </c>
      <c r="N249" s="2" t="s">
        <v>14843</v>
      </c>
      <c r="O249" s="32" t="s">
        <v>7774</v>
      </c>
      <c r="P249" s="29">
        <v>0.49153935185185182</v>
      </c>
      <c r="Q249" s="29">
        <v>0.49646990740740743</v>
      </c>
      <c r="R249" s="28">
        <v>0</v>
      </c>
      <c r="S249" s="28">
        <v>7.1000000000000005</v>
      </c>
      <c r="T249" s="32" t="s">
        <v>11197</v>
      </c>
      <c r="U249" s="32" t="s">
        <v>11198</v>
      </c>
      <c r="V249" s="28">
        <v>0.31191040289432698</v>
      </c>
      <c r="W249" s="28">
        <v>26</v>
      </c>
      <c r="X249" s="28">
        <v>0.490566037735849</v>
      </c>
      <c r="Y249" s="32" t="s">
        <v>14619</v>
      </c>
      <c r="Z249" s="32" t="s">
        <v>14620</v>
      </c>
      <c r="AA249" s="28">
        <v>1</v>
      </c>
      <c r="AB249" s="28">
        <v>70</v>
      </c>
      <c r="AC249" s="52">
        <v>88.408699999999996</v>
      </c>
      <c r="AD249" s="52">
        <v>88.25</v>
      </c>
      <c r="AE249" s="32" t="s">
        <v>7832</v>
      </c>
      <c r="AF249" s="28" t="s">
        <v>932</v>
      </c>
      <c r="AG249" t="s">
        <v>7793</v>
      </c>
      <c r="AH249" t="s">
        <v>7792</v>
      </c>
      <c r="AI249" t="s">
        <v>7797</v>
      </c>
      <c r="AJ249">
        <v>70</v>
      </c>
    </row>
    <row r="250" spans="1:36" hidden="1" x14ac:dyDescent="0.3">
      <c r="A250" s="2" t="s">
        <v>11195</v>
      </c>
      <c r="B250" s="2" t="s">
        <v>7738</v>
      </c>
      <c r="C250" s="2" t="s">
        <v>7780</v>
      </c>
      <c r="D250" s="32" t="s">
        <v>7716</v>
      </c>
      <c r="E250" s="32" t="s">
        <v>7734</v>
      </c>
      <c r="F250" s="32" t="s">
        <v>903</v>
      </c>
      <c r="G250" s="32" t="s">
        <v>7811</v>
      </c>
      <c r="H250" s="32" t="s">
        <v>7734</v>
      </c>
      <c r="I250" s="28" t="s">
        <v>901</v>
      </c>
      <c r="J250">
        <v>0</v>
      </c>
      <c r="K250" s="2" t="s">
        <v>8198</v>
      </c>
      <c r="L250" s="2" t="s">
        <v>11196</v>
      </c>
      <c r="M250">
        <v>0</v>
      </c>
      <c r="N250" s="2" t="s">
        <v>14847</v>
      </c>
      <c r="O250" s="32" t="s">
        <v>7774</v>
      </c>
      <c r="P250" s="29">
        <v>0.49646990740740743</v>
      </c>
      <c r="Q250" s="29">
        <v>0.49659722222222225</v>
      </c>
      <c r="R250" s="28">
        <v>0</v>
      </c>
      <c r="S250" s="28">
        <v>0.18333333333333335</v>
      </c>
      <c r="T250" s="32" t="s">
        <v>11197</v>
      </c>
      <c r="U250" s="32" t="s">
        <v>11198</v>
      </c>
      <c r="W250" s="28">
        <v>0</v>
      </c>
      <c r="Y250" s="32" t="s">
        <v>14619</v>
      </c>
      <c r="Z250" s="32" t="s">
        <v>14620</v>
      </c>
      <c r="AA250" s="28">
        <v>1</v>
      </c>
      <c r="AB250" s="28">
        <v>0</v>
      </c>
      <c r="AC250" s="52">
        <v>0</v>
      </c>
      <c r="AD250" s="52">
        <v>0</v>
      </c>
      <c r="AE250" s="32" t="s">
        <v>7832</v>
      </c>
      <c r="AF250" s="28" t="s">
        <v>932</v>
      </c>
      <c r="AG250" t="s">
        <v>7793</v>
      </c>
      <c r="AH250" t="s">
        <v>7792</v>
      </c>
      <c r="AI250" t="s">
        <v>7797</v>
      </c>
      <c r="AJ250">
        <v>0</v>
      </c>
    </row>
    <row r="251" spans="1:36" hidden="1" x14ac:dyDescent="0.3">
      <c r="A251" s="2" t="s">
        <v>10999</v>
      </c>
      <c r="B251" s="2" t="s">
        <v>11000</v>
      </c>
      <c r="C251" s="2" t="s">
        <v>7733</v>
      </c>
      <c r="D251" s="32" t="s">
        <v>7716</v>
      </c>
      <c r="E251" s="32" t="s">
        <v>7734</v>
      </c>
      <c r="F251" s="32" t="s">
        <v>903</v>
      </c>
      <c r="G251" s="32" t="s">
        <v>7775</v>
      </c>
      <c r="H251" s="32" t="s">
        <v>7734</v>
      </c>
      <c r="I251" s="28" t="s">
        <v>901</v>
      </c>
      <c r="J251">
        <v>0</v>
      </c>
      <c r="K251" s="2" t="s">
        <v>8192</v>
      </c>
      <c r="L251" s="2" t="s">
        <v>11001</v>
      </c>
      <c r="M251">
        <v>10.9952327292413</v>
      </c>
      <c r="N251" s="2" t="s">
        <v>14851</v>
      </c>
      <c r="O251" s="32" t="s">
        <v>7756</v>
      </c>
      <c r="P251" s="29">
        <v>0.50422453703703707</v>
      </c>
      <c r="Q251" s="29">
        <v>0.51384259259259257</v>
      </c>
      <c r="R251" s="28">
        <v>0</v>
      </c>
      <c r="S251" s="28">
        <v>13.85</v>
      </c>
      <c r="T251" s="32" t="s">
        <v>11002</v>
      </c>
      <c r="U251" s="32" t="s">
        <v>11003</v>
      </c>
      <c r="V251" s="28">
        <v>9.5127204397496605</v>
      </c>
      <c r="W251" s="28">
        <v>0</v>
      </c>
      <c r="X251" s="28">
        <v>0</v>
      </c>
      <c r="Y251" s="32" t="s">
        <v>14619</v>
      </c>
      <c r="Z251" s="32" t="s">
        <v>14620</v>
      </c>
      <c r="AA251" s="28">
        <v>1</v>
      </c>
      <c r="AB251" s="28">
        <v>0</v>
      </c>
      <c r="AC251" s="52">
        <v>32.225000000000001</v>
      </c>
      <c r="AD251" s="52">
        <v>40.563699999999997</v>
      </c>
      <c r="AE251" s="32" t="s">
        <v>7832</v>
      </c>
      <c r="AF251" s="28" t="s">
        <v>932</v>
      </c>
      <c r="AG251" t="s">
        <v>7793</v>
      </c>
      <c r="AH251" t="s">
        <v>7792</v>
      </c>
      <c r="AI251" t="s">
        <v>7797</v>
      </c>
      <c r="AJ251">
        <v>0</v>
      </c>
    </row>
    <row r="252" spans="1:36" hidden="1" x14ac:dyDescent="0.3">
      <c r="A252" s="2" t="s">
        <v>13878</v>
      </c>
      <c r="B252" s="2" t="s">
        <v>13879</v>
      </c>
      <c r="C252" s="2" t="s">
        <v>7728</v>
      </c>
      <c r="D252" s="32" t="s">
        <v>7716</v>
      </c>
      <c r="E252" s="32" t="s">
        <v>7734</v>
      </c>
      <c r="F252" s="32" t="s">
        <v>903</v>
      </c>
      <c r="G252" s="32" t="s">
        <v>7726</v>
      </c>
      <c r="H252" s="32" t="s">
        <v>7734</v>
      </c>
      <c r="I252" s="28" t="s">
        <v>900</v>
      </c>
      <c r="J252">
        <v>310</v>
      </c>
      <c r="K252" s="2" t="s">
        <v>8445</v>
      </c>
      <c r="L252" s="2" t="s">
        <v>13880</v>
      </c>
      <c r="M252">
        <v>32.774388201534698</v>
      </c>
      <c r="N252" s="2" t="s">
        <v>14850</v>
      </c>
      <c r="O252" s="32" t="s">
        <v>7731</v>
      </c>
      <c r="P252" s="29">
        <v>0.53660879629629632</v>
      </c>
      <c r="Q252" s="29">
        <v>0.53910879629629627</v>
      </c>
      <c r="R252" s="28">
        <v>0</v>
      </c>
      <c r="S252" s="28">
        <v>3.6</v>
      </c>
      <c r="T252" s="32" t="s">
        <v>13881</v>
      </c>
      <c r="U252" s="32" t="s">
        <v>13882</v>
      </c>
      <c r="V252" s="28">
        <v>27.5417727729528</v>
      </c>
      <c r="W252" s="28">
        <v>0</v>
      </c>
      <c r="X252" s="28">
        <v>0</v>
      </c>
      <c r="Y252" s="32" t="s">
        <v>14619</v>
      </c>
      <c r="Z252" s="32" t="s">
        <v>14620</v>
      </c>
      <c r="AA252" s="28">
        <v>1</v>
      </c>
      <c r="AB252" s="28">
        <v>0</v>
      </c>
      <c r="AC252" s="52">
        <v>9.7125000000000004</v>
      </c>
      <c r="AD252" s="52">
        <v>9.2249999999999996</v>
      </c>
      <c r="AE252" s="32" t="s">
        <v>7832</v>
      </c>
      <c r="AF252" s="28" t="s">
        <v>932</v>
      </c>
      <c r="AG252" t="s">
        <v>7793</v>
      </c>
      <c r="AH252" t="s">
        <v>7792</v>
      </c>
      <c r="AI252" t="s">
        <v>7797</v>
      </c>
      <c r="AJ252">
        <v>0</v>
      </c>
    </row>
    <row r="253" spans="1:36" hidden="1" x14ac:dyDescent="0.3">
      <c r="A253" s="2" t="s">
        <v>13883</v>
      </c>
      <c r="B253" s="2" t="s">
        <v>13884</v>
      </c>
      <c r="C253" s="2" t="s">
        <v>7728</v>
      </c>
      <c r="D253" s="32" t="s">
        <v>7716</v>
      </c>
      <c r="E253" s="32" t="s">
        <v>7734</v>
      </c>
      <c r="F253" s="32" t="s">
        <v>903</v>
      </c>
      <c r="G253" s="32" t="s">
        <v>7747</v>
      </c>
      <c r="H253" s="32" t="s">
        <v>7734</v>
      </c>
      <c r="I253" s="28" t="s">
        <v>900</v>
      </c>
      <c r="J253">
        <v>300</v>
      </c>
      <c r="K253" s="2" t="s">
        <v>8443</v>
      </c>
      <c r="L253" s="2" t="s">
        <v>13885</v>
      </c>
      <c r="M253">
        <v>0.55602984316647097</v>
      </c>
      <c r="N253" s="2" t="s">
        <v>14849</v>
      </c>
      <c r="O253" s="32" t="s">
        <v>7756</v>
      </c>
      <c r="P253" s="29">
        <v>0.53949074074074077</v>
      </c>
      <c r="Q253" s="29">
        <v>0.53961805555555553</v>
      </c>
      <c r="R253" s="28">
        <v>0</v>
      </c>
      <c r="S253" s="28">
        <v>0.18333333333333335</v>
      </c>
      <c r="T253" s="32" t="s">
        <v>13886</v>
      </c>
      <c r="U253" s="32" t="s">
        <v>13887</v>
      </c>
      <c r="V253" s="28">
        <v>0.12981350978174999</v>
      </c>
      <c r="W253" s="28">
        <v>0</v>
      </c>
      <c r="X253" s="28">
        <v>0</v>
      </c>
      <c r="Y253" s="32" t="s">
        <v>14619</v>
      </c>
      <c r="Z253" s="32" t="s">
        <v>14620</v>
      </c>
      <c r="AA253" s="28">
        <v>1</v>
      </c>
      <c r="AB253" s="28">
        <v>0</v>
      </c>
      <c r="AC253" s="52">
        <v>27.46</v>
      </c>
      <c r="AD253" s="52">
        <v>27.46</v>
      </c>
      <c r="AE253" s="32" t="s">
        <v>7832</v>
      </c>
      <c r="AF253" s="28" t="s">
        <v>932</v>
      </c>
      <c r="AG253" t="s">
        <v>7793</v>
      </c>
      <c r="AH253" t="s">
        <v>7792</v>
      </c>
      <c r="AI253" t="s">
        <v>7797</v>
      </c>
      <c r="AJ253">
        <v>0</v>
      </c>
    </row>
    <row r="254" spans="1:36" hidden="1" x14ac:dyDescent="0.3">
      <c r="A254" s="2" t="s">
        <v>14068</v>
      </c>
      <c r="B254" s="2" t="s">
        <v>13672</v>
      </c>
      <c r="C254" s="2" t="s">
        <v>7722</v>
      </c>
      <c r="D254" s="32" t="s">
        <v>7716</v>
      </c>
      <c r="E254" s="32" t="s">
        <v>7734</v>
      </c>
      <c r="F254" s="32" t="s">
        <v>903</v>
      </c>
      <c r="G254" s="32" t="s">
        <v>7744</v>
      </c>
      <c r="H254" s="32" t="s">
        <v>11016</v>
      </c>
      <c r="I254" s="28" t="s">
        <v>903</v>
      </c>
      <c r="J254">
        <v>297</v>
      </c>
      <c r="K254" s="2" t="s">
        <v>9261</v>
      </c>
      <c r="L254" s="2" t="s">
        <v>14069</v>
      </c>
      <c r="M254">
        <v>2.3376374747604101</v>
      </c>
      <c r="N254" s="2" t="s">
        <v>14833</v>
      </c>
      <c r="O254" s="32" t="s">
        <v>7731</v>
      </c>
      <c r="P254" s="29">
        <v>0.54125000000000001</v>
      </c>
      <c r="Q254" s="29">
        <v>0.54631944444444447</v>
      </c>
      <c r="R254" s="28">
        <v>0</v>
      </c>
      <c r="S254" s="28">
        <v>7.3</v>
      </c>
      <c r="T254" s="32" t="s">
        <v>14070</v>
      </c>
      <c r="U254" s="32" t="s">
        <v>14071</v>
      </c>
      <c r="V254" s="28">
        <v>1.4762367451079399</v>
      </c>
      <c r="W254" s="28">
        <v>0</v>
      </c>
      <c r="X254" s="28">
        <v>0</v>
      </c>
      <c r="Y254" s="32" t="s">
        <v>14619</v>
      </c>
      <c r="Z254" s="32" t="s">
        <v>14620</v>
      </c>
      <c r="AA254" s="28">
        <v>1</v>
      </c>
      <c r="AB254" s="28">
        <v>0</v>
      </c>
      <c r="AC254" s="52">
        <v>15.64</v>
      </c>
      <c r="AD254" s="52">
        <v>20.307500000000001</v>
      </c>
      <c r="AE254" s="32" t="s">
        <v>7832</v>
      </c>
      <c r="AF254" s="28" t="s">
        <v>932</v>
      </c>
      <c r="AG254" t="s">
        <v>7792</v>
      </c>
      <c r="AH254" t="s">
        <v>7793</v>
      </c>
      <c r="AI254" t="s">
        <v>7797</v>
      </c>
      <c r="AJ254">
        <v>0</v>
      </c>
    </row>
    <row r="255" spans="1:36" hidden="1" x14ac:dyDescent="0.3">
      <c r="A255" s="2" t="s">
        <v>6009</v>
      </c>
      <c r="B255" s="2"/>
      <c r="C255" s="2"/>
      <c r="D255" s="32" t="s">
        <v>7716</v>
      </c>
      <c r="E255" s="32" t="s">
        <v>7734</v>
      </c>
      <c r="F255" s="32" t="s">
        <v>903</v>
      </c>
      <c r="G255" s="32" t="s">
        <v>6009</v>
      </c>
      <c r="H255" s="32"/>
      <c r="K255" s="2" t="s">
        <v>11291</v>
      </c>
      <c r="L255" s="2" t="s">
        <v>11292</v>
      </c>
      <c r="M255">
        <v>27.380618592724201</v>
      </c>
      <c r="N255" s="2" t="s">
        <v>14618</v>
      </c>
      <c r="O255" s="32"/>
      <c r="P255" s="29">
        <v>0.56532407407407403</v>
      </c>
      <c r="Q255" s="29">
        <v>0.56532407407407403</v>
      </c>
      <c r="R255" s="28">
        <v>0</v>
      </c>
      <c r="T255" s="32" t="s">
        <v>11293</v>
      </c>
      <c r="U255" s="32" t="s">
        <v>11294</v>
      </c>
      <c r="V255" s="28">
        <v>23.878324632092902</v>
      </c>
      <c r="Y255" s="32" t="s">
        <v>14619</v>
      </c>
      <c r="Z255" s="32" t="s">
        <v>14620</v>
      </c>
      <c r="AA255" s="28">
        <v>20</v>
      </c>
      <c r="AE255" s="32"/>
      <c r="AG255" t="s">
        <v>7792</v>
      </c>
      <c r="AH255" t="s">
        <v>7792</v>
      </c>
    </row>
    <row r="256" spans="1:36" hidden="1" x14ac:dyDescent="0.3">
      <c r="A256" s="2" t="s">
        <v>13778</v>
      </c>
      <c r="B256" s="2" t="s">
        <v>13779</v>
      </c>
      <c r="C256" s="2" t="s">
        <v>7728</v>
      </c>
      <c r="D256" s="32" t="s">
        <v>7716</v>
      </c>
      <c r="E256" s="32" t="s">
        <v>7734</v>
      </c>
      <c r="F256" s="32" t="s">
        <v>900</v>
      </c>
      <c r="G256" s="32" t="s">
        <v>7731</v>
      </c>
      <c r="H256" s="32" t="s">
        <v>7734</v>
      </c>
      <c r="I256" s="28" t="s">
        <v>902</v>
      </c>
      <c r="J256">
        <v>175</v>
      </c>
      <c r="K256" s="2" t="s">
        <v>8654</v>
      </c>
      <c r="L256" s="2" t="s">
        <v>13780</v>
      </c>
      <c r="M256">
        <v>82.8166009820998</v>
      </c>
      <c r="N256" s="2" t="s">
        <v>14832</v>
      </c>
      <c r="O256" s="32" t="s">
        <v>7731</v>
      </c>
      <c r="P256" s="29">
        <v>0.3075</v>
      </c>
      <c r="Q256" s="29">
        <v>0.31282407407407409</v>
      </c>
      <c r="R256" s="28">
        <v>0</v>
      </c>
      <c r="S256" s="28">
        <v>7.666666666666667</v>
      </c>
      <c r="T256" s="32" t="s">
        <v>13781</v>
      </c>
      <c r="U256" s="32" t="s">
        <v>13782</v>
      </c>
      <c r="V256" s="28">
        <v>79.663482696344204</v>
      </c>
      <c r="W256" s="28">
        <v>0</v>
      </c>
      <c r="X256" s="28">
        <v>0</v>
      </c>
      <c r="Y256" s="32" t="s">
        <v>14645</v>
      </c>
      <c r="Z256" s="32" t="s">
        <v>14646</v>
      </c>
      <c r="AA256" s="28">
        <v>1</v>
      </c>
      <c r="AB256" s="28">
        <v>0</v>
      </c>
      <c r="AC256" s="52">
        <v>8.8424999999999994</v>
      </c>
      <c r="AD256" s="52">
        <v>8.6675000000000004</v>
      </c>
      <c r="AE256" s="32" t="s">
        <v>7832</v>
      </c>
      <c r="AF256" s="28" t="s">
        <v>932</v>
      </c>
      <c r="AG256" t="s">
        <v>7793</v>
      </c>
      <c r="AH256" t="s">
        <v>7792</v>
      </c>
      <c r="AI256" t="s">
        <v>7797</v>
      </c>
      <c r="AJ256">
        <v>0</v>
      </c>
    </row>
    <row r="257" spans="1:36" hidden="1" x14ac:dyDescent="0.3">
      <c r="A257" s="2" t="s">
        <v>13836</v>
      </c>
      <c r="B257" s="2" t="s">
        <v>13837</v>
      </c>
      <c r="C257" s="2" t="s">
        <v>7728</v>
      </c>
      <c r="D257" s="32" t="s">
        <v>7716</v>
      </c>
      <c r="E257" s="32" t="s">
        <v>7734</v>
      </c>
      <c r="F257" s="32" t="s">
        <v>900</v>
      </c>
      <c r="G257" s="32" t="s">
        <v>7733</v>
      </c>
      <c r="H257" s="32" t="s">
        <v>7734</v>
      </c>
      <c r="I257" s="28" t="s">
        <v>902</v>
      </c>
      <c r="J257">
        <v>170</v>
      </c>
      <c r="K257" s="2" t="s">
        <v>8652</v>
      </c>
      <c r="L257" s="2" t="s">
        <v>13838</v>
      </c>
      <c r="M257">
        <v>1.4788678009063001</v>
      </c>
      <c r="N257" s="2" t="s">
        <v>14831</v>
      </c>
      <c r="O257" s="32" t="s">
        <v>7731</v>
      </c>
      <c r="P257" s="29">
        <v>0.31385416666666666</v>
      </c>
      <c r="Q257" s="29">
        <v>0.31392361111111111</v>
      </c>
      <c r="R257" s="28">
        <v>0</v>
      </c>
      <c r="S257" s="28">
        <v>0.1</v>
      </c>
      <c r="T257" s="32" t="s">
        <v>13839</v>
      </c>
      <c r="U257" s="32" t="s">
        <v>13840</v>
      </c>
      <c r="V257" s="28">
        <v>0.87391437302289698</v>
      </c>
      <c r="W257" s="28">
        <v>0</v>
      </c>
      <c r="X257" s="28">
        <v>0</v>
      </c>
      <c r="Y257" s="32" t="s">
        <v>14645</v>
      </c>
      <c r="Z257" s="32" t="s">
        <v>14646</v>
      </c>
      <c r="AA257" s="28">
        <v>1</v>
      </c>
      <c r="AB257" s="28">
        <v>0</v>
      </c>
      <c r="AC257" s="52">
        <v>8.36</v>
      </c>
      <c r="AD257" s="52">
        <v>8.1950000000000003</v>
      </c>
      <c r="AE257" s="32" t="s">
        <v>7832</v>
      </c>
      <c r="AF257" s="28" t="s">
        <v>932</v>
      </c>
      <c r="AG257" t="s">
        <v>7793</v>
      </c>
      <c r="AH257" t="s">
        <v>7792</v>
      </c>
      <c r="AI257" t="s">
        <v>7797</v>
      </c>
      <c r="AJ257">
        <v>0</v>
      </c>
    </row>
    <row r="258" spans="1:36" hidden="1" x14ac:dyDescent="0.3">
      <c r="A258" s="2" t="s">
        <v>11067</v>
      </c>
      <c r="B258" s="2" t="s">
        <v>7760</v>
      </c>
      <c r="C258" s="2" t="s">
        <v>7754</v>
      </c>
      <c r="D258" s="32" t="s">
        <v>7716</v>
      </c>
      <c r="E258" s="32" t="s">
        <v>7734</v>
      </c>
      <c r="F258" s="32" t="s">
        <v>900</v>
      </c>
      <c r="G258" s="32" t="s">
        <v>7722</v>
      </c>
      <c r="H258" s="32" t="s">
        <v>7734</v>
      </c>
      <c r="I258" s="28" t="s">
        <v>902</v>
      </c>
      <c r="J258">
        <v>25</v>
      </c>
      <c r="K258" s="2" t="s">
        <v>8580</v>
      </c>
      <c r="L258" s="2" t="s">
        <v>11068</v>
      </c>
      <c r="M258">
        <v>0.85316465049982104</v>
      </c>
      <c r="N258" s="2" t="s">
        <v>14834</v>
      </c>
      <c r="O258" s="32" t="s">
        <v>7751</v>
      </c>
      <c r="P258" s="29">
        <v>0.31451388888888887</v>
      </c>
      <c r="Q258" s="29">
        <v>0.32226851851851851</v>
      </c>
      <c r="R258" s="28">
        <v>0</v>
      </c>
      <c r="S258" s="28">
        <v>11.166666666666666</v>
      </c>
      <c r="T258" s="32" t="s">
        <v>11069</v>
      </c>
      <c r="U258" s="32" t="s">
        <v>11070</v>
      </c>
      <c r="V258" s="28">
        <v>0.333455268997846</v>
      </c>
      <c r="W258" s="28">
        <v>8</v>
      </c>
      <c r="X258" s="28">
        <v>0.20512820512820501</v>
      </c>
      <c r="Y258" s="32" t="s">
        <v>14645</v>
      </c>
      <c r="Z258" s="32" t="s">
        <v>14646</v>
      </c>
      <c r="AA258" s="28">
        <v>1</v>
      </c>
      <c r="AB258" s="28">
        <v>30</v>
      </c>
      <c r="AC258" s="52">
        <v>123.13249999999999</v>
      </c>
      <c r="AD258" s="52">
        <v>170.8475</v>
      </c>
      <c r="AE258" s="32" t="s">
        <v>7832</v>
      </c>
      <c r="AF258" s="28" t="s">
        <v>932</v>
      </c>
      <c r="AG258" t="s">
        <v>7793</v>
      </c>
      <c r="AH258" t="s">
        <v>7792</v>
      </c>
      <c r="AI258" t="s">
        <v>7797</v>
      </c>
      <c r="AJ258">
        <v>30</v>
      </c>
    </row>
    <row r="259" spans="1:36" hidden="1" x14ac:dyDescent="0.3">
      <c r="A259" s="2" t="s">
        <v>13827</v>
      </c>
      <c r="B259" s="2" t="s">
        <v>13828</v>
      </c>
      <c r="C259" s="2" t="s">
        <v>7728</v>
      </c>
      <c r="D259" s="32" t="s">
        <v>7716</v>
      </c>
      <c r="E259" s="32" t="s">
        <v>7734</v>
      </c>
      <c r="F259" s="32" t="s">
        <v>900</v>
      </c>
      <c r="G259" s="32" t="s">
        <v>7748</v>
      </c>
      <c r="H259" s="32" t="s">
        <v>7734</v>
      </c>
      <c r="I259" s="28" t="s">
        <v>902</v>
      </c>
      <c r="J259">
        <v>134</v>
      </c>
      <c r="K259" s="2" t="s">
        <v>8647</v>
      </c>
      <c r="L259" s="2" t="s">
        <v>13829</v>
      </c>
      <c r="M259">
        <v>2.6820296961814201</v>
      </c>
      <c r="N259" s="2" t="s">
        <v>14841</v>
      </c>
      <c r="O259" s="32" t="s">
        <v>7756</v>
      </c>
      <c r="P259" s="29">
        <v>0.32413194444444443</v>
      </c>
      <c r="Q259" s="29">
        <v>0.32430555555555557</v>
      </c>
      <c r="R259" s="28">
        <v>0</v>
      </c>
      <c r="S259" s="28">
        <v>0.25</v>
      </c>
      <c r="T259" s="32" t="s">
        <v>13830</v>
      </c>
      <c r="U259" s="32" t="s">
        <v>13831</v>
      </c>
      <c r="V259" s="28">
        <v>0.50993037967587895</v>
      </c>
      <c r="W259" s="28">
        <v>0</v>
      </c>
      <c r="X259" s="28">
        <v>0</v>
      </c>
      <c r="Y259" s="32" t="s">
        <v>14645</v>
      </c>
      <c r="Z259" s="32" t="s">
        <v>14646</v>
      </c>
      <c r="AA259" s="28">
        <v>1</v>
      </c>
      <c r="AB259" s="28">
        <v>0</v>
      </c>
      <c r="AC259" s="52">
        <v>16.13</v>
      </c>
      <c r="AD259" s="52">
        <v>7.8449999999999998</v>
      </c>
      <c r="AE259" s="32" t="s">
        <v>7832</v>
      </c>
      <c r="AF259" s="28" t="s">
        <v>932</v>
      </c>
      <c r="AG259" t="s">
        <v>7793</v>
      </c>
      <c r="AH259" t="s">
        <v>7792</v>
      </c>
      <c r="AI259" t="s">
        <v>7797</v>
      </c>
      <c r="AJ259">
        <v>0</v>
      </c>
    </row>
    <row r="260" spans="1:36" hidden="1" x14ac:dyDescent="0.3">
      <c r="A260" s="2" t="s">
        <v>13832</v>
      </c>
      <c r="B260" s="2" t="s">
        <v>11140</v>
      </c>
      <c r="C260" s="2" t="s">
        <v>7728</v>
      </c>
      <c r="D260" s="32" t="s">
        <v>7716</v>
      </c>
      <c r="E260" s="32" t="s">
        <v>7734</v>
      </c>
      <c r="F260" s="32" t="s">
        <v>900</v>
      </c>
      <c r="G260" s="32" t="s">
        <v>7756</v>
      </c>
      <c r="H260" s="32" t="s">
        <v>7734</v>
      </c>
      <c r="I260" s="28" t="s">
        <v>902</v>
      </c>
      <c r="J260">
        <v>130</v>
      </c>
      <c r="K260" s="2" t="s">
        <v>8645</v>
      </c>
      <c r="L260" s="2" t="s">
        <v>13833</v>
      </c>
      <c r="M260">
        <v>2.9879302978515598</v>
      </c>
      <c r="N260" s="2" t="s">
        <v>14840</v>
      </c>
      <c r="O260" s="32" t="s">
        <v>7756</v>
      </c>
      <c r="P260" s="29">
        <v>0.3263888888888889</v>
      </c>
      <c r="Q260" s="29">
        <v>0.32649305555555558</v>
      </c>
      <c r="R260" s="28">
        <v>0</v>
      </c>
      <c r="S260" s="28">
        <v>0.15</v>
      </c>
      <c r="T260" s="32" t="s">
        <v>13834</v>
      </c>
      <c r="U260" s="32" t="s">
        <v>13835</v>
      </c>
      <c r="V260" s="28">
        <v>0.76887764598388697</v>
      </c>
      <c r="W260" s="28">
        <v>0</v>
      </c>
      <c r="X260" s="28">
        <v>0</v>
      </c>
      <c r="Y260" s="32" t="s">
        <v>14645</v>
      </c>
      <c r="Z260" s="32" t="s">
        <v>14646</v>
      </c>
      <c r="AA260" s="28">
        <v>1</v>
      </c>
      <c r="AB260" s="28">
        <v>0</v>
      </c>
      <c r="AC260" s="52">
        <v>31.864999999999998</v>
      </c>
      <c r="AD260" s="52">
        <v>24.754999999999999</v>
      </c>
      <c r="AE260" s="32" t="s">
        <v>7832</v>
      </c>
      <c r="AF260" s="28" t="s">
        <v>932</v>
      </c>
      <c r="AG260" t="s">
        <v>7793</v>
      </c>
      <c r="AH260" t="s">
        <v>7792</v>
      </c>
      <c r="AI260" t="s">
        <v>7797</v>
      </c>
      <c r="AJ260">
        <v>0</v>
      </c>
    </row>
    <row r="261" spans="1:36" hidden="1" x14ac:dyDescent="0.3">
      <c r="A261" s="2" t="s">
        <v>11076</v>
      </c>
      <c r="B261" s="2" t="s">
        <v>11077</v>
      </c>
      <c r="C261" s="2" t="s">
        <v>7728</v>
      </c>
      <c r="D261" s="32" t="s">
        <v>7716</v>
      </c>
      <c r="E261" s="32" t="s">
        <v>7734</v>
      </c>
      <c r="F261" s="32" t="s">
        <v>900</v>
      </c>
      <c r="G261" s="32" t="s">
        <v>7751</v>
      </c>
      <c r="H261" s="32" t="s">
        <v>7734</v>
      </c>
      <c r="I261" s="28" t="s">
        <v>902</v>
      </c>
      <c r="J261">
        <v>137</v>
      </c>
      <c r="K261" s="2" t="s">
        <v>7995</v>
      </c>
      <c r="L261" s="2" t="s">
        <v>11078</v>
      </c>
      <c r="M261">
        <v>2.4366776309907401</v>
      </c>
      <c r="N261" s="2" t="s">
        <v>14836</v>
      </c>
      <c r="O261" s="32" t="s">
        <v>7774</v>
      </c>
      <c r="P261" s="29">
        <v>0.32818287037037036</v>
      </c>
      <c r="Q261" s="29">
        <v>0.3326736111111111</v>
      </c>
      <c r="R261" s="28">
        <v>0</v>
      </c>
      <c r="S261" s="28">
        <v>6.46111111</v>
      </c>
      <c r="T261" s="32" t="s">
        <v>11079</v>
      </c>
      <c r="U261" s="32" t="s">
        <v>11080</v>
      </c>
      <c r="V261" s="28">
        <v>0.91586693055867197</v>
      </c>
      <c r="W261" s="28">
        <v>0</v>
      </c>
      <c r="X261" s="28">
        <v>0</v>
      </c>
      <c r="Y261" s="32" t="s">
        <v>14645</v>
      </c>
      <c r="Z261" s="32" t="s">
        <v>14646</v>
      </c>
      <c r="AA261" s="28">
        <v>1</v>
      </c>
      <c r="AB261" s="28">
        <v>0</v>
      </c>
      <c r="AC261" s="52">
        <v>0</v>
      </c>
      <c r="AD261" s="52">
        <v>0</v>
      </c>
      <c r="AE261" s="32" t="s">
        <v>7832</v>
      </c>
      <c r="AF261" s="28" t="s">
        <v>932</v>
      </c>
      <c r="AG261" t="s">
        <v>7793</v>
      </c>
      <c r="AH261" t="s">
        <v>7792</v>
      </c>
      <c r="AI261" t="s">
        <v>7797</v>
      </c>
      <c r="AJ261">
        <v>0</v>
      </c>
    </row>
    <row r="262" spans="1:36" hidden="1" x14ac:dyDescent="0.3">
      <c r="A262" s="2" t="s">
        <v>11103</v>
      </c>
      <c r="B262" s="2" t="s">
        <v>7738</v>
      </c>
      <c r="C262" s="2" t="s">
        <v>7737</v>
      </c>
      <c r="D262" s="32" t="s">
        <v>7716</v>
      </c>
      <c r="E262" s="32" t="s">
        <v>7734</v>
      </c>
      <c r="F262" s="32" t="s">
        <v>900</v>
      </c>
      <c r="G262" s="32" t="s">
        <v>7774</v>
      </c>
      <c r="H262" s="32" t="s">
        <v>7734</v>
      </c>
      <c r="I262" s="28" t="s">
        <v>902</v>
      </c>
      <c r="J262">
        <v>1</v>
      </c>
      <c r="K262" s="2" t="s">
        <v>8567</v>
      </c>
      <c r="L262" s="2" t="s">
        <v>11104</v>
      </c>
      <c r="M262">
        <v>1.0036770999431599</v>
      </c>
      <c r="N262" s="2" t="s">
        <v>14838</v>
      </c>
      <c r="O262" s="32" t="s">
        <v>7774</v>
      </c>
      <c r="P262" s="29">
        <v>0.33336805555555554</v>
      </c>
      <c r="Q262" s="29">
        <v>0.34009259259259261</v>
      </c>
      <c r="R262" s="28">
        <v>0</v>
      </c>
      <c r="S262" s="28">
        <v>9.683574621414877</v>
      </c>
      <c r="T262" s="32" t="s">
        <v>11105</v>
      </c>
      <c r="U262" s="32" t="s">
        <v>11106</v>
      </c>
      <c r="V262" s="28">
        <v>0.25718512900595503</v>
      </c>
      <c r="W262" s="28">
        <v>0</v>
      </c>
      <c r="Y262" s="32" t="s">
        <v>14645</v>
      </c>
      <c r="Z262" s="32" t="s">
        <v>14646</v>
      </c>
      <c r="AA262" s="28">
        <v>1</v>
      </c>
      <c r="AB262" s="28">
        <v>0</v>
      </c>
      <c r="AC262" s="52">
        <v>0</v>
      </c>
      <c r="AD262" s="52">
        <v>0</v>
      </c>
      <c r="AE262" s="32" t="s">
        <v>7832</v>
      </c>
      <c r="AF262" s="28" t="s">
        <v>932</v>
      </c>
      <c r="AG262" t="s">
        <v>7793</v>
      </c>
      <c r="AH262" t="s">
        <v>7792</v>
      </c>
      <c r="AI262" t="s">
        <v>7797</v>
      </c>
      <c r="AJ262">
        <v>0</v>
      </c>
    </row>
    <row r="263" spans="1:36" hidden="1" x14ac:dyDescent="0.3">
      <c r="A263" s="2" t="s">
        <v>13846</v>
      </c>
      <c r="B263" s="2" t="s">
        <v>13847</v>
      </c>
      <c r="C263" s="2" t="s">
        <v>7728</v>
      </c>
      <c r="D263" s="32" t="s">
        <v>7716</v>
      </c>
      <c r="E263" s="32" t="s">
        <v>7734</v>
      </c>
      <c r="F263" s="32" t="s">
        <v>900</v>
      </c>
      <c r="G263" s="32" t="s">
        <v>7764</v>
      </c>
      <c r="H263" s="32" t="s">
        <v>7734</v>
      </c>
      <c r="I263" s="28" t="s">
        <v>8057</v>
      </c>
      <c r="J263">
        <v>170</v>
      </c>
      <c r="K263" s="2" t="s">
        <v>8559</v>
      </c>
      <c r="L263" s="2" t="s">
        <v>13848</v>
      </c>
      <c r="M263">
        <v>4.4078549314290303</v>
      </c>
      <c r="N263" s="2" t="s">
        <v>15255</v>
      </c>
      <c r="O263" s="32" t="s">
        <v>7756</v>
      </c>
      <c r="P263" s="29">
        <v>0.34314814814814815</v>
      </c>
      <c r="Q263" s="29">
        <v>0.35523148148148148</v>
      </c>
      <c r="R263" s="28">
        <v>0</v>
      </c>
      <c r="S263" s="28">
        <v>17.400000000000002</v>
      </c>
      <c r="T263" s="32" t="s">
        <v>13849</v>
      </c>
      <c r="U263" s="32" t="s">
        <v>13850</v>
      </c>
      <c r="V263" s="28">
        <v>2.539123754882</v>
      </c>
      <c r="W263" s="28">
        <v>0</v>
      </c>
      <c r="X263" s="28">
        <v>0</v>
      </c>
      <c r="Y263" s="32" t="s">
        <v>14645</v>
      </c>
      <c r="Z263" s="32" t="s">
        <v>14646</v>
      </c>
      <c r="AA263" s="28">
        <v>1</v>
      </c>
      <c r="AB263" s="28">
        <v>0</v>
      </c>
      <c r="AC263" s="52">
        <v>129.2637</v>
      </c>
      <c r="AD263" s="52">
        <v>42.703699999999998</v>
      </c>
      <c r="AE263" s="32" t="s">
        <v>7832</v>
      </c>
      <c r="AF263" s="28" t="s">
        <v>932</v>
      </c>
      <c r="AG263" t="s">
        <v>7793</v>
      </c>
      <c r="AH263" t="s">
        <v>7792</v>
      </c>
      <c r="AI263" t="s">
        <v>7797</v>
      </c>
      <c r="AJ263">
        <v>0</v>
      </c>
    </row>
    <row r="264" spans="1:36" hidden="1" x14ac:dyDescent="0.3">
      <c r="A264" s="2" t="s">
        <v>11493</v>
      </c>
      <c r="B264" s="2" t="s">
        <v>7729</v>
      </c>
      <c r="C264" s="2" t="s">
        <v>11494</v>
      </c>
      <c r="D264" s="32" t="s">
        <v>7716</v>
      </c>
      <c r="E264" s="32" t="s">
        <v>7734</v>
      </c>
      <c r="F264" s="32" t="s">
        <v>900</v>
      </c>
      <c r="G264" s="32" t="s">
        <v>7773</v>
      </c>
      <c r="H264" s="32" t="s">
        <v>7734</v>
      </c>
      <c r="I264" s="28" t="s">
        <v>8057</v>
      </c>
      <c r="J264">
        <v>165</v>
      </c>
      <c r="K264" s="2" t="s">
        <v>8557</v>
      </c>
      <c r="L264" s="2" t="s">
        <v>11495</v>
      </c>
      <c r="M264">
        <v>10.2791135143489</v>
      </c>
      <c r="N264" s="2" t="s">
        <v>15256</v>
      </c>
      <c r="O264" s="32" t="s">
        <v>7774</v>
      </c>
      <c r="P264" s="29">
        <v>0.36237268518518517</v>
      </c>
      <c r="Q264" s="29">
        <v>0.36641203703703706</v>
      </c>
      <c r="R264" s="28">
        <v>0</v>
      </c>
      <c r="S264" s="28">
        <v>5.8166666666666664</v>
      </c>
      <c r="T264" s="32" t="s">
        <v>11496</v>
      </c>
      <c r="U264" s="32" t="s">
        <v>11497</v>
      </c>
      <c r="V264" s="28">
        <v>8.6807733521734392</v>
      </c>
      <c r="W264" s="28">
        <v>0</v>
      </c>
      <c r="X264" s="28">
        <v>0</v>
      </c>
      <c r="Y264" s="32" t="s">
        <v>14645</v>
      </c>
      <c r="Z264" s="32" t="s">
        <v>14646</v>
      </c>
      <c r="AA264" s="28">
        <v>1</v>
      </c>
      <c r="AB264" s="28">
        <v>0</v>
      </c>
      <c r="AC264" s="52">
        <v>24.758700000000001</v>
      </c>
      <c r="AD264" s="52">
        <v>43.781199999999998</v>
      </c>
      <c r="AE264" s="32" t="s">
        <v>7832</v>
      </c>
      <c r="AF264" s="28" t="s">
        <v>932</v>
      </c>
      <c r="AG264" t="s">
        <v>7793</v>
      </c>
      <c r="AH264" t="s">
        <v>7792</v>
      </c>
      <c r="AI264" t="s">
        <v>7797</v>
      </c>
      <c r="AJ264">
        <v>0</v>
      </c>
    </row>
    <row r="265" spans="1:36" hidden="1" x14ac:dyDescent="0.3">
      <c r="A265" s="2" t="s">
        <v>11503</v>
      </c>
      <c r="B265" s="2" t="s">
        <v>11504</v>
      </c>
      <c r="C265" s="2" t="s">
        <v>7728</v>
      </c>
      <c r="D265" s="32" t="s">
        <v>7716</v>
      </c>
      <c r="E265" s="32" t="s">
        <v>7734</v>
      </c>
      <c r="F265" s="32" t="s">
        <v>900</v>
      </c>
      <c r="G265" s="32" t="s">
        <v>7759</v>
      </c>
      <c r="H265" s="32" t="s">
        <v>7734</v>
      </c>
      <c r="I265" s="28" t="s">
        <v>8057</v>
      </c>
      <c r="J265">
        <v>165</v>
      </c>
      <c r="K265" s="2" t="s">
        <v>8555</v>
      </c>
      <c r="L265" s="2" t="s">
        <v>11505</v>
      </c>
      <c r="M265">
        <v>7.9045824203640196</v>
      </c>
      <c r="N265" s="2" t="s">
        <v>15253</v>
      </c>
      <c r="O265" s="32" t="s">
        <v>7774</v>
      </c>
      <c r="P265" s="29">
        <v>0.37189814814814814</v>
      </c>
      <c r="Q265" s="29">
        <v>0.37862268518518516</v>
      </c>
      <c r="R265" s="28">
        <v>0</v>
      </c>
      <c r="S265" s="28">
        <v>9.683574621414877</v>
      </c>
      <c r="T265" s="32" t="s">
        <v>11506</v>
      </c>
      <c r="U265" s="32" t="s">
        <v>11507</v>
      </c>
      <c r="V265" s="28">
        <v>5.7438616411363901</v>
      </c>
      <c r="W265" s="28">
        <v>0</v>
      </c>
      <c r="X265" s="28">
        <v>0</v>
      </c>
      <c r="Y265" s="32" t="s">
        <v>14645</v>
      </c>
      <c r="Z265" s="32" t="s">
        <v>14646</v>
      </c>
      <c r="AA265" s="28">
        <v>1</v>
      </c>
      <c r="AB265" s="28">
        <v>0</v>
      </c>
      <c r="AC265" s="52">
        <v>505.7337</v>
      </c>
      <c r="AD265" s="52">
        <v>0</v>
      </c>
      <c r="AE265" s="32" t="s">
        <v>7832</v>
      </c>
      <c r="AF265" s="28" t="s">
        <v>932</v>
      </c>
      <c r="AG265" t="s">
        <v>7793</v>
      </c>
      <c r="AH265" t="s">
        <v>7792</v>
      </c>
      <c r="AI265" t="s">
        <v>7797</v>
      </c>
      <c r="AJ265">
        <v>0</v>
      </c>
    </row>
    <row r="266" spans="1:36" hidden="1" x14ac:dyDescent="0.3">
      <c r="A266" s="2" t="s">
        <v>11513</v>
      </c>
      <c r="B266" s="2" t="s">
        <v>11514</v>
      </c>
      <c r="C266" s="2" t="s">
        <v>7728</v>
      </c>
      <c r="D266" s="32" t="s">
        <v>7716</v>
      </c>
      <c r="E266" s="32" t="s">
        <v>7734</v>
      </c>
      <c r="F266" s="32" t="s">
        <v>900</v>
      </c>
      <c r="G266" s="32" t="s">
        <v>7758</v>
      </c>
      <c r="H266" s="32" t="s">
        <v>7734</v>
      </c>
      <c r="I266" s="28" t="s">
        <v>8057</v>
      </c>
      <c r="J266">
        <v>156</v>
      </c>
      <c r="K266" s="2" t="s">
        <v>8551</v>
      </c>
      <c r="L266" s="2" t="s">
        <v>11515</v>
      </c>
      <c r="M266">
        <v>9.4668990988284296</v>
      </c>
      <c r="N266" s="2" t="s">
        <v>15258</v>
      </c>
      <c r="O266" s="32" t="s">
        <v>7774</v>
      </c>
      <c r="P266" s="29">
        <v>0.38519675925925928</v>
      </c>
      <c r="Q266" s="29">
        <v>0.38844907407407409</v>
      </c>
      <c r="R266" s="28">
        <v>0</v>
      </c>
      <c r="S266" s="28">
        <v>4.6777777766666668</v>
      </c>
      <c r="T266" s="32" t="s">
        <v>11516</v>
      </c>
      <c r="U266" s="32" t="s">
        <v>11517</v>
      </c>
      <c r="V266" s="28">
        <v>3.7029111049524599</v>
      </c>
      <c r="W266" s="28">
        <v>0</v>
      </c>
      <c r="X266" s="28">
        <v>0</v>
      </c>
      <c r="Y266" s="32" t="s">
        <v>14645</v>
      </c>
      <c r="Z266" s="32" t="s">
        <v>14646</v>
      </c>
      <c r="AA266" s="28">
        <v>1</v>
      </c>
      <c r="AB266" s="28">
        <v>0</v>
      </c>
      <c r="AC266" s="52">
        <v>41.29</v>
      </c>
      <c r="AD266" s="52">
        <v>0</v>
      </c>
      <c r="AE266" s="32" t="s">
        <v>7832</v>
      </c>
      <c r="AF266" s="28" t="s">
        <v>932</v>
      </c>
      <c r="AG266" t="s">
        <v>7793</v>
      </c>
      <c r="AH266" t="s">
        <v>7792</v>
      </c>
      <c r="AI266" t="s">
        <v>7797</v>
      </c>
      <c r="AJ266">
        <v>0</v>
      </c>
    </row>
    <row r="267" spans="1:36" hidden="1" x14ac:dyDescent="0.3">
      <c r="A267" s="2" t="s">
        <v>11522</v>
      </c>
      <c r="B267" s="2" t="s">
        <v>11523</v>
      </c>
      <c r="C267" s="2" t="s">
        <v>7728</v>
      </c>
      <c r="D267" s="32" t="s">
        <v>7716</v>
      </c>
      <c r="E267" s="32" t="s">
        <v>7734</v>
      </c>
      <c r="F267" s="32" t="s">
        <v>900</v>
      </c>
      <c r="G267" s="32" t="s">
        <v>7768</v>
      </c>
      <c r="H267" s="32" t="s">
        <v>7734</v>
      </c>
      <c r="I267" s="28" t="s">
        <v>8057</v>
      </c>
      <c r="J267">
        <v>156</v>
      </c>
      <c r="K267" s="2" t="s">
        <v>8548</v>
      </c>
      <c r="L267" s="2" t="s">
        <v>11524</v>
      </c>
      <c r="M267">
        <v>2.5274880696088098</v>
      </c>
      <c r="N267" s="2" t="s">
        <v>15264</v>
      </c>
      <c r="O267" s="32" t="s">
        <v>7728</v>
      </c>
      <c r="P267" s="29">
        <v>0.39020833333333332</v>
      </c>
      <c r="Q267" s="29">
        <v>0.39693287037037039</v>
      </c>
      <c r="R267" s="28">
        <v>0</v>
      </c>
      <c r="S267" s="28">
        <v>9.683574621414877</v>
      </c>
      <c r="T267" s="32" t="s">
        <v>11525</v>
      </c>
      <c r="U267" s="32" t="s">
        <v>11526</v>
      </c>
      <c r="V267" s="28">
        <v>1.4072485019378</v>
      </c>
      <c r="W267" s="28">
        <v>0</v>
      </c>
      <c r="X267" s="28">
        <v>0</v>
      </c>
      <c r="Y267" s="32" t="s">
        <v>14645</v>
      </c>
      <c r="Z267" s="32" t="s">
        <v>14646</v>
      </c>
      <c r="AA267" s="28">
        <v>1</v>
      </c>
      <c r="AB267" s="28">
        <v>0</v>
      </c>
      <c r="AC267" s="52">
        <v>16.64</v>
      </c>
      <c r="AD267" s="52">
        <v>0</v>
      </c>
      <c r="AE267" s="32" t="s">
        <v>7832</v>
      </c>
      <c r="AF267" s="28" t="s">
        <v>932</v>
      </c>
      <c r="AG267" t="s">
        <v>7793</v>
      </c>
      <c r="AH267" t="s">
        <v>7792</v>
      </c>
      <c r="AI267" t="s">
        <v>7797</v>
      </c>
      <c r="AJ267">
        <v>0</v>
      </c>
    </row>
    <row r="268" spans="1:36" hidden="1" x14ac:dyDescent="0.3">
      <c r="A268" s="2" t="s">
        <v>11532</v>
      </c>
      <c r="B268" s="2" t="s">
        <v>11533</v>
      </c>
      <c r="C268" s="2" t="s">
        <v>7728</v>
      </c>
      <c r="D268" s="32" t="s">
        <v>7716</v>
      </c>
      <c r="E268" s="32" t="s">
        <v>7734</v>
      </c>
      <c r="F268" s="32" t="s">
        <v>900</v>
      </c>
      <c r="G268" s="32" t="s">
        <v>7723</v>
      </c>
      <c r="H268" s="32" t="s">
        <v>7734</v>
      </c>
      <c r="I268" s="28" t="s">
        <v>8057</v>
      </c>
      <c r="J268">
        <v>155</v>
      </c>
      <c r="K268" s="2" t="s">
        <v>8545</v>
      </c>
      <c r="L268" s="2" t="s">
        <v>11534</v>
      </c>
      <c r="M268">
        <v>4.4785488061606902</v>
      </c>
      <c r="N268" s="2" t="s">
        <v>15267</v>
      </c>
      <c r="O268" s="32" t="s">
        <v>7774</v>
      </c>
      <c r="P268" s="29">
        <v>0.40003472222222225</v>
      </c>
      <c r="Q268" s="29">
        <v>0.40208333333333335</v>
      </c>
      <c r="R268" s="28">
        <v>0</v>
      </c>
      <c r="S268" s="28">
        <v>2.9555555550000001</v>
      </c>
      <c r="T268" s="32" t="s">
        <v>11535</v>
      </c>
      <c r="U268" s="32" t="s">
        <v>11536</v>
      </c>
      <c r="V268" s="28">
        <v>3.7599649028003999</v>
      </c>
      <c r="W268" s="28">
        <v>2</v>
      </c>
      <c r="X268" s="28">
        <v>5.7142857142857099E-2</v>
      </c>
      <c r="Y268" s="32" t="s">
        <v>14645</v>
      </c>
      <c r="Z268" s="32" t="s">
        <v>14646</v>
      </c>
      <c r="AA268" s="28">
        <v>1</v>
      </c>
      <c r="AB268" s="28">
        <v>0</v>
      </c>
      <c r="AC268" s="52">
        <v>80.276200000000003</v>
      </c>
      <c r="AD268" s="52">
        <v>14.0137</v>
      </c>
      <c r="AE268" s="32" t="s">
        <v>7832</v>
      </c>
      <c r="AF268" s="28" t="s">
        <v>932</v>
      </c>
      <c r="AG268" t="s">
        <v>7793</v>
      </c>
      <c r="AH268" t="s">
        <v>7792</v>
      </c>
      <c r="AI268" t="s">
        <v>7797</v>
      </c>
      <c r="AJ268">
        <v>0</v>
      </c>
    </row>
    <row r="269" spans="1:36" hidden="1" x14ac:dyDescent="0.3">
      <c r="A269" s="2" t="s">
        <v>11542</v>
      </c>
      <c r="B269" s="2" t="s">
        <v>11543</v>
      </c>
      <c r="C269" s="2" t="s">
        <v>7733</v>
      </c>
      <c r="D269" s="32" t="s">
        <v>7716</v>
      </c>
      <c r="E269" s="32" t="s">
        <v>7734</v>
      </c>
      <c r="F269" s="32" t="s">
        <v>900</v>
      </c>
      <c r="G269" s="32" t="s">
        <v>7762</v>
      </c>
      <c r="H269" s="32" t="s">
        <v>7734</v>
      </c>
      <c r="I269" s="28" t="s">
        <v>8057</v>
      </c>
      <c r="J269">
        <v>136</v>
      </c>
      <c r="K269" s="2" t="s">
        <v>8542</v>
      </c>
      <c r="L269" s="2" t="s">
        <v>11544</v>
      </c>
      <c r="M269">
        <v>2.07321726903319</v>
      </c>
      <c r="N269" s="2" t="s">
        <v>15262</v>
      </c>
      <c r="O269" s="32" t="s">
        <v>7731</v>
      </c>
      <c r="P269" s="29">
        <v>0.40353009259259259</v>
      </c>
      <c r="Q269" s="29">
        <v>0.41025462962962961</v>
      </c>
      <c r="R269" s="28">
        <v>0</v>
      </c>
      <c r="S269" s="28">
        <v>9.683574621414877</v>
      </c>
      <c r="T269" s="32" t="s">
        <v>11545</v>
      </c>
      <c r="U269" s="32" t="s">
        <v>11546</v>
      </c>
      <c r="V269" s="28">
        <v>1.3877684725735999</v>
      </c>
      <c r="W269" s="28" t="s">
        <v>6009</v>
      </c>
      <c r="Y269" s="32" t="s">
        <v>14645</v>
      </c>
      <c r="Z269" s="32" t="s">
        <v>14646</v>
      </c>
      <c r="AA269" s="28">
        <v>1</v>
      </c>
      <c r="AE269" s="32" t="s">
        <v>7832</v>
      </c>
      <c r="AF269" s="28" t="s">
        <v>932</v>
      </c>
      <c r="AG269" t="s">
        <v>7793</v>
      </c>
      <c r="AH269" t="s">
        <v>7792</v>
      </c>
      <c r="AI269" t="s">
        <v>7797</v>
      </c>
    </row>
    <row r="270" spans="1:36" hidden="1" x14ac:dyDescent="0.3">
      <c r="A270" s="2" t="s">
        <v>11552</v>
      </c>
      <c r="B270" s="2" t="s">
        <v>7729</v>
      </c>
      <c r="C270" s="2" t="s">
        <v>7776</v>
      </c>
      <c r="D270" s="32" t="s">
        <v>7716</v>
      </c>
      <c r="E270" s="32" t="s">
        <v>7734</v>
      </c>
      <c r="F270" s="32" t="s">
        <v>900</v>
      </c>
      <c r="G270" s="32" t="s">
        <v>7763</v>
      </c>
      <c r="H270" s="32" t="s">
        <v>7734</v>
      </c>
      <c r="I270" s="28" t="s">
        <v>8057</v>
      </c>
      <c r="J270">
        <v>135</v>
      </c>
      <c r="K270" s="2" t="s">
        <v>8539</v>
      </c>
      <c r="L270" s="2" t="s">
        <v>11553</v>
      </c>
      <c r="M270">
        <v>5.0815210994333002</v>
      </c>
      <c r="N270" s="2" t="s">
        <v>15251</v>
      </c>
      <c r="O270" s="32" t="s">
        <v>7774</v>
      </c>
      <c r="P270" s="29">
        <v>0.41378472222222223</v>
      </c>
      <c r="Q270" s="29">
        <v>0.42277777777777775</v>
      </c>
      <c r="R270" s="28">
        <v>0</v>
      </c>
      <c r="S270" s="28">
        <v>12.950000000000001</v>
      </c>
      <c r="T270" s="32" t="s">
        <v>11554</v>
      </c>
      <c r="U270" s="32" t="s">
        <v>11555</v>
      </c>
      <c r="V270" s="28">
        <v>3.6050262898436101</v>
      </c>
      <c r="W270" s="28">
        <v>0</v>
      </c>
      <c r="X270" s="28">
        <v>0</v>
      </c>
      <c r="Y270" s="32" t="s">
        <v>14645</v>
      </c>
      <c r="Z270" s="32" t="s">
        <v>14646</v>
      </c>
      <c r="AA270" s="28">
        <v>1</v>
      </c>
      <c r="AB270" s="28">
        <v>0</v>
      </c>
      <c r="AC270" s="52">
        <v>72.308700000000002</v>
      </c>
      <c r="AD270" s="52">
        <v>104.8475</v>
      </c>
      <c r="AE270" s="32" t="s">
        <v>7832</v>
      </c>
      <c r="AF270" s="28" t="s">
        <v>932</v>
      </c>
      <c r="AG270" t="s">
        <v>7793</v>
      </c>
      <c r="AH270" t="s">
        <v>7792</v>
      </c>
      <c r="AI270" t="s">
        <v>7797</v>
      </c>
      <c r="AJ270">
        <v>0</v>
      </c>
    </row>
    <row r="271" spans="1:36" hidden="1" x14ac:dyDescent="0.3">
      <c r="A271" s="2" t="s">
        <v>11561</v>
      </c>
      <c r="B271" s="2" t="s">
        <v>7760</v>
      </c>
      <c r="C271" s="2" t="s">
        <v>7763</v>
      </c>
      <c r="D271" s="32" t="s">
        <v>7716</v>
      </c>
      <c r="E271" s="32" t="s">
        <v>7734</v>
      </c>
      <c r="F271" s="32" t="s">
        <v>900</v>
      </c>
      <c r="G271" s="32" t="s">
        <v>7754</v>
      </c>
      <c r="H271" s="32" t="s">
        <v>7734</v>
      </c>
      <c r="I271" s="28" t="s">
        <v>8057</v>
      </c>
      <c r="J271">
        <v>120</v>
      </c>
      <c r="K271" s="2" t="s">
        <v>8537</v>
      </c>
      <c r="L271" s="2" t="s">
        <v>11562</v>
      </c>
      <c r="M271">
        <v>2.0059156753122802</v>
      </c>
      <c r="N271" s="2" t="s">
        <v>15240</v>
      </c>
      <c r="O271" s="32" t="s">
        <v>7751</v>
      </c>
      <c r="P271" s="29">
        <v>0.42416666666666669</v>
      </c>
      <c r="Q271" s="29">
        <v>0.44043981481481481</v>
      </c>
      <c r="R271" s="28">
        <v>0</v>
      </c>
      <c r="S271" s="28">
        <v>23.427777776666666</v>
      </c>
      <c r="T271" s="32" t="s">
        <v>11563</v>
      </c>
      <c r="U271" s="32" t="s">
        <v>11564</v>
      </c>
      <c r="V271" s="28">
        <v>1.0891952884365601</v>
      </c>
      <c r="W271" s="28">
        <v>13</v>
      </c>
      <c r="X271" s="28">
        <v>0.33333333333333298</v>
      </c>
      <c r="Y271" s="32" t="s">
        <v>14645</v>
      </c>
      <c r="Z271" s="32" t="s">
        <v>14646</v>
      </c>
      <c r="AA271" s="28">
        <v>1</v>
      </c>
      <c r="AB271" s="28">
        <v>41</v>
      </c>
      <c r="AC271" s="52">
        <v>166.87</v>
      </c>
      <c r="AD271" s="52">
        <v>239.30500000000001</v>
      </c>
      <c r="AE271" s="32" t="s">
        <v>7832</v>
      </c>
      <c r="AF271" s="28" t="s">
        <v>932</v>
      </c>
      <c r="AG271" t="s">
        <v>7793</v>
      </c>
      <c r="AH271" t="s">
        <v>7792</v>
      </c>
      <c r="AI271" t="s">
        <v>7797</v>
      </c>
      <c r="AJ271">
        <v>41</v>
      </c>
    </row>
    <row r="272" spans="1:36" hidden="1" x14ac:dyDescent="0.3">
      <c r="A272" s="2" t="s">
        <v>11570</v>
      </c>
      <c r="B272" s="2" t="s">
        <v>7729</v>
      </c>
      <c r="C272" s="2" t="s">
        <v>7766</v>
      </c>
      <c r="D272" s="32" t="s">
        <v>7716</v>
      </c>
      <c r="E272" s="32" t="s">
        <v>7734</v>
      </c>
      <c r="F272" s="32" t="s">
        <v>900</v>
      </c>
      <c r="G272" s="32" t="s">
        <v>7755</v>
      </c>
      <c r="H272" s="32" t="s">
        <v>7734</v>
      </c>
      <c r="I272" s="28" t="s">
        <v>901</v>
      </c>
      <c r="J272">
        <v>0</v>
      </c>
      <c r="K272" s="2" t="s">
        <v>8235</v>
      </c>
      <c r="L272" s="2" t="s">
        <v>11571</v>
      </c>
      <c r="M272">
        <v>9.5339385848492402</v>
      </c>
      <c r="N272" s="2" t="s">
        <v>15234</v>
      </c>
      <c r="O272" s="32" t="s">
        <v>7774</v>
      </c>
      <c r="P272" s="29">
        <v>0.4470601851851852</v>
      </c>
      <c r="Q272" s="29">
        <v>0.46131944444444445</v>
      </c>
      <c r="R272" s="28">
        <v>0</v>
      </c>
      <c r="S272" s="28">
        <v>20.525000000000002</v>
      </c>
      <c r="T272" s="32" t="s">
        <v>11572</v>
      </c>
      <c r="U272" s="32" t="s">
        <v>11573</v>
      </c>
      <c r="V272" s="28">
        <v>8.5070576909908908</v>
      </c>
      <c r="W272" s="28">
        <v>0</v>
      </c>
      <c r="X272" s="28">
        <v>0</v>
      </c>
      <c r="Y272" s="32" t="s">
        <v>14645</v>
      </c>
      <c r="Z272" s="32" t="s">
        <v>14646</v>
      </c>
      <c r="AA272" s="28">
        <v>1</v>
      </c>
      <c r="AB272" s="28">
        <v>0</v>
      </c>
      <c r="AC272" s="52">
        <v>140.655</v>
      </c>
      <c r="AD272" s="52">
        <v>113.9725</v>
      </c>
      <c r="AE272" s="32" t="s">
        <v>7832</v>
      </c>
      <c r="AF272" s="28" t="s">
        <v>932</v>
      </c>
      <c r="AG272" t="s">
        <v>7793</v>
      </c>
      <c r="AH272" t="s">
        <v>7792</v>
      </c>
      <c r="AI272" t="s">
        <v>7797</v>
      </c>
      <c r="AJ272">
        <v>0</v>
      </c>
    </row>
    <row r="273" spans="1:36" hidden="1" x14ac:dyDescent="0.3">
      <c r="A273" s="2" t="s">
        <v>11578</v>
      </c>
      <c r="B273" s="2" t="s">
        <v>7729</v>
      </c>
      <c r="C273" s="2" t="s">
        <v>7791</v>
      </c>
      <c r="D273" s="32" t="s">
        <v>7716</v>
      </c>
      <c r="E273" s="32" t="s">
        <v>7734</v>
      </c>
      <c r="F273" s="32" t="s">
        <v>900</v>
      </c>
      <c r="G273" s="32" t="s">
        <v>7772</v>
      </c>
      <c r="H273" s="32" t="s">
        <v>7734</v>
      </c>
      <c r="I273" s="28" t="s">
        <v>901</v>
      </c>
      <c r="J273">
        <v>0</v>
      </c>
      <c r="K273" s="2" t="s">
        <v>8248</v>
      </c>
      <c r="L273" s="2" t="s">
        <v>11579</v>
      </c>
      <c r="M273">
        <v>4.3490901589393599E-4</v>
      </c>
      <c r="N273" s="2" t="s">
        <v>15237</v>
      </c>
      <c r="O273" s="32" t="s">
        <v>7774</v>
      </c>
      <c r="P273" s="29">
        <v>0.46130787037037035</v>
      </c>
      <c r="Q273" s="29">
        <v>0.47304398148148147</v>
      </c>
      <c r="R273" s="28">
        <v>0</v>
      </c>
      <c r="S273" s="28">
        <v>16.899999999999999</v>
      </c>
      <c r="T273" s="32" t="s">
        <v>11580</v>
      </c>
      <c r="U273" s="32" t="s">
        <v>11581</v>
      </c>
      <c r="V273" s="28">
        <v>2.1929126168700999E-4</v>
      </c>
      <c r="W273" s="28">
        <v>0</v>
      </c>
      <c r="X273" s="28">
        <v>0</v>
      </c>
      <c r="Y273" s="32" t="s">
        <v>14645</v>
      </c>
      <c r="Z273" s="32" t="s">
        <v>14646</v>
      </c>
      <c r="AA273" s="28">
        <v>1</v>
      </c>
      <c r="AB273" s="28">
        <v>0</v>
      </c>
      <c r="AC273" s="52">
        <v>49.607500000000002</v>
      </c>
      <c r="AD273" s="52">
        <v>67.907499999999999</v>
      </c>
      <c r="AE273" s="32" t="s">
        <v>7832</v>
      </c>
      <c r="AF273" s="28" t="s">
        <v>932</v>
      </c>
      <c r="AG273" t="s">
        <v>7793</v>
      </c>
      <c r="AH273" t="s">
        <v>7792</v>
      </c>
      <c r="AI273" t="s">
        <v>7797</v>
      </c>
      <c r="AJ273">
        <v>0</v>
      </c>
    </row>
    <row r="274" spans="1:36" hidden="1" x14ac:dyDescent="0.3">
      <c r="A274" s="2" t="s">
        <v>11119</v>
      </c>
      <c r="B274" s="2" t="s">
        <v>7760</v>
      </c>
      <c r="C274" s="2" t="s">
        <v>7758</v>
      </c>
      <c r="D274" s="32" t="s">
        <v>7716</v>
      </c>
      <c r="E274" s="32" t="s">
        <v>7734</v>
      </c>
      <c r="F274" s="32" t="s">
        <v>900</v>
      </c>
      <c r="G274" s="32" t="s">
        <v>7735</v>
      </c>
      <c r="H274" s="32" t="s">
        <v>7734</v>
      </c>
      <c r="I274" s="28" t="s">
        <v>901</v>
      </c>
      <c r="J274">
        <v>0</v>
      </c>
      <c r="K274" s="2" t="s">
        <v>8237</v>
      </c>
      <c r="L274" s="2" t="s">
        <v>11120</v>
      </c>
      <c r="M274">
        <v>1.77969087101519</v>
      </c>
      <c r="N274" s="2" t="s">
        <v>15244</v>
      </c>
      <c r="O274" s="32" t="s">
        <v>7751</v>
      </c>
      <c r="P274" s="29">
        <v>0.4742824074074074</v>
      </c>
      <c r="Q274" s="29">
        <v>0.48497685185185185</v>
      </c>
      <c r="R274" s="28">
        <v>0</v>
      </c>
      <c r="S274" s="28">
        <v>15.408333333333333</v>
      </c>
      <c r="T274" s="32" t="s">
        <v>11121</v>
      </c>
      <c r="U274" s="32" t="s">
        <v>11122</v>
      </c>
      <c r="V274" s="28">
        <v>1.0778678571390701</v>
      </c>
      <c r="W274" s="28">
        <v>0</v>
      </c>
      <c r="X274" s="28">
        <v>0</v>
      </c>
      <c r="Y274" s="32" t="s">
        <v>14645</v>
      </c>
      <c r="Z274" s="32" t="s">
        <v>14646</v>
      </c>
      <c r="AA274" s="28">
        <v>1</v>
      </c>
      <c r="AB274" s="28">
        <v>0</v>
      </c>
      <c r="AC274" s="52">
        <v>88.045000000000002</v>
      </c>
      <c r="AD274" s="52">
        <v>139.71</v>
      </c>
      <c r="AE274" s="32" t="s">
        <v>7832</v>
      </c>
      <c r="AF274" s="28" t="s">
        <v>932</v>
      </c>
      <c r="AG274" t="s">
        <v>7793</v>
      </c>
      <c r="AH274" t="s">
        <v>7792</v>
      </c>
      <c r="AI274" t="s">
        <v>7797</v>
      </c>
      <c r="AJ274">
        <v>0</v>
      </c>
    </row>
    <row r="275" spans="1:36" hidden="1" x14ac:dyDescent="0.3">
      <c r="A275" s="2" t="s">
        <v>11631</v>
      </c>
      <c r="B275" s="2" t="s">
        <v>11632</v>
      </c>
      <c r="C275" s="2" t="s">
        <v>7728</v>
      </c>
      <c r="D275" s="32" t="s">
        <v>7716</v>
      </c>
      <c r="E275" s="32" t="s">
        <v>7734</v>
      </c>
      <c r="F275" s="32" t="s">
        <v>900</v>
      </c>
      <c r="G275" s="32" t="s">
        <v>7783</v>
      </c>
      <c r="H275" s="32" t="s">
        <v>7734</v>
      </c>
      <c r="I275" s="28" t="s">
        <v>901</v>
      </c>
      <c r="J275">
        <v>0</v>
      </c>
      <c r="K275" s="2" t="s">
        <v>8239</v>
      </c>
      <c r="L275" s="2" t="s">
        <v>11633</v>
      </c>
      <c r="M275">
        <v>0.171017855405807</v>
      </c>
      <c r="N275" s="2" t="s">
        <v>15250</v>
      </c>
      <c r="O275" s="32" t="s">
        <v>7756</v>
      </c>
      <c r="P275" s="29">
        <v>0.48510416666666667</v>
      </c>
      <c r="Q275" s="29">
        <v>0.48896990740740742</v>
      </c>
      <c r="R275" s="28">
        <v>0</v>
      </c>
      <c r="S275" s="28">
        <v>5.5666666666666664</v>
      </c>
      <c r="T275" s="32" t="s">
        <v>11634</v>
      </c>
      <c r="U275" s="32" t="s">
        <v>11635</v>
      </c>
      <c r="V275" s="28">
        <v>8.7785220780105602E-2</v>
      </c>
      <c r="W275" s="28">
        <v>0</v>
      </c>
      <c r="X275" s="28">
        <v>0</v>
      </c>
      <c r="Y275" s="32" t="s">
        <v>14645</v>
      </c>
      <c r="Z275" s="32" t="s">
        <v>14646</v>
      </c>
      <c r="AA275" s="28">
        <v>1</v>
      </c>
      <c r="AB275" s="28">
        <v>0</v>
      </c>
      <c r="AC275" s="52">
        <v>28.625</v>
      </c>
      <c r="AD275" s="52">
        <v>27.785</v>
      </c>
      <c r="AE275" s="32" t="s">
        <v>7832</v>
      </c>
      <c r="AF275" s="28" t="s">
        <v>932</v>
      </c>
      <c r="AG275" t="s">
        <v>7793</v>
      </c>
      <c r="AH275" t="s">
        <v>7792</v>
      </c>
      <c r="AI275" t="s">
        <v>7797</v>
      </c>
      <c r="AJ275">
        <v>0</v>
      </c>
    </row>
    <row r="276" spans="1:36" hidden="1" x14ac:dyDescent="0.3">
      <c r="A276" s="2" t="s">
        <v>11621</v>
      </c>
      <c r="B276" s="2" t="s">
        <v>11622</v>
      </c>
      <c r="C276" s="2" t="s">
        <v>7728</v>
      </c>
      <c r="D276" s="32" t="s">
        <v>7716</v>
      </c>
      <c r="E276" s="32" t="s">
        <v>7734</v>
      </c>
      <c r="F276" s="32" t="s">
        <v>900</v>
      </c>
      <c r="G276" s="32" t="s">
        <v>7788</v>
      </c>
      <c r="H276" s="32" t="s">
        <v>7734</v>
      </c>
      <c r="I276" s="28" t="s">
        <v>901</v>
      </c>
      <c r="J276">
        <v>0</v>
      </c>
      <c r="K276" s="2" t="s">
        <v>8241</v>
      </c>
      <c r="L276" s="2" t="s">
        <v>11623</v>
      </c>
      <c r="M276">
        <v>0.40351362898945797</v>
      </c>
      <c r="N276" s="2" t="s">
        <v>15246</v>
      </c>
      <c r="O276" s="32" t="s">
        <v>7756</v>
      </c>
      <c r="P276" s="29">
        <v>0.48924768518518519</v>
      </c>
      <c r="Q276" s="29">
        <v>0.49152777777777779</v>
      </c>
      <c r="R276" s="28">
        <v>0</v>
      </c>
      <c r="S276" s="28">
        <v>3.2833333333333332</v>
      </c>
      <c r="T276" s="32" t="s">
        <v>11624</v>
      </c>
      <c r="U276" s="32" t="s">
        <v>11625</v>
      </c>
      <c r="V276" s="28">
        <v>0.180647064213801</v>
      </c>
      <c r="W276" s="28">
        <v>0</v>
      </c>
      <c r="X276" s="28">
        <v>0</v>
      </c>
      <c r="Y276" s="32" t="s">
        <v>14645</v>
      </c>
      <c r="Z276" s="32" t="s">
        <v>14646</v>
      </c>
      <c r="AA276" s="28">
        <v>1</v>
      </c>
      <c r="AB276" s="28">
        <v>0</v>
      </c>
      <c r="AC276" s="52">
        <v>18.565000000000001</v>
      </c>
      <c r="AD276" s="52">
        <v>18.204999999999998</v>
      </c>
      <c r="AE276" s="32" t="s">
        <v>7832</v>
      </c>
      <c r="AF276" s="28" t="s">
        <v>932</v>
      </c>
      <c r="AG276" t="s">
        <v>7793</v>
      </c>
      <c r="AH276" t="s">
        <v>7792</v>
      </c>
      <c r="AI276" t="s">
        <v>7797</v>
      </c>
      <c r="AJ276">
        <v>0</v>
      </c>
    </row>
    <row r="277" spans="1:36" hidden="1" x14ac:dyDescent="0.3">
      <c r="A277" s="2" t="s">
        <v>11614</v>
      </c>
      <c r="B277" s="2" t="s">
        <v>7741</v>
      </c>
      <c r="C277" s="2" t="s">
        <v>7787</v>
      </c>
      <c r="D277" s="32" t="s">
        <v>7716</v>
      </c>
      <c r="E277" s="32" t="s">
        <v>7734</v>
      </c>
      <c r="F277" s="32" t="s">
        <v>900</v>
      </c>
      <c r="G277" s="32" t="s">
        <v>7743</v>
      </c>
      <c r="H277" s="32" t="s">
        <v>7734</v>
      </c>
      <c r="I277" s="28" t="s">
        <v>901</v>
      </c>
      <c r="J277">
        <v>0</v>
      </c>
      <c r="K277" s="2" t="s">
        <v>8259</v>
      </c>
      <c r="L277" s="2" t="s">
        <v>11615</v>
      </c>
      <c r="M277">
        <v>0.92479077540337995</v>
      </c>
      <c r="N277" s="2" t="s">
        <v>15248</v>
      </c>
      <c r="O277" s="32" t="s">
        <v>7774</v>
      </c>
      <c r="P277" s="29">
        <v>0.49217592592592591</v>
      </c>
      <c r="Q277" s="29">
        <v>0.51773148148148151</v>
      </c>
      <c r="R277" s="28">
        <v>0</v>
      </c>
      <c r="S277" s="28">
        <v>36.808333333333337</v>
      </c>
      <c r="T277" s="32" t="s">
        <v>11607</v>
      </c>
      <c r="U277" s="32" t="s">
        <v>11608</v>
      </c>
      <c r="V277" s="28">
        <v>0.201466720889351</v>
      </c>
      <c r="W277" s="28">
        <v>8</v>
      </c>
      <c r="X277" s="28">
        <v>0.15094339622641501</v>
      </c>
      <c r="Y277" s="32" t="s">
        <v>14645</v>
      </c>
      <c r="Z277" s="32" t="s">
        <v>14646</v>
      </c>
      <c r="AA277" s="28">
        <v>1</v>
      </c>
      <c r="AB277" s="28">
        <v>73</v>
      </c>
      <c r="AC277" s="52">
        <v>238.38749999999999</v>
      </c>
      <c r="AD277" s="52">
        <v>238.28120000000001</v>
      </c>
      <c r="AE277" s="32" t="s">
        <v>7832</v>
      </c>
      <c r="AF277" s="28" t="s">
        <v>932</v>
      </c>
      <c r="AG277" t="s">
        <v>7793</v>
      </c>
      <c r="AH277" t="s">
        <v>7792</v>
      </c>
      <c r="AI277" t="s">
        <v>7797</v>
      </c>
      <c r="AJ277">
        <v>73</v>
      </c>
    </row>
    <row r="278" spans="1:36" hidden="1" x14ac:dyDescent="0.3">
      <c r="A278" s="2" t="s">
        <v>11605</v>
      </c>
      <c r="B278" s="2" t="s">
        <v>7738</v>
      </c>
      <c r="C278" s="2" t="s">
        <v>7787</v>
      </c>
      <c r="D278" s="32" t="s">
        <v>7716</v>
      </c>
      <c r="E278" s="32" t="s">
        <v>7734</v>
      </c>
      <c r="F278" s="32" t="s">
        <v>900</v>
      </c>
      <c r="G278" s="32" t="s">
        <v>7725</v>
      </c>
      <c r="H278" s="32" t="s">
        <v>7734</v>
      </c>
      <c r="I278" s="28" t="s">
        <v>901</v>
      </c>
      <c r="J278">
        <v>0</v>
      </c>
      <c r="K278" s="2" t="s">
        <v>8188</v>
      </c>
      <c r="L278" s="2" t="s">
        <v>11606</v>
      </c>
      <c r="M278">
        <v>0</v>
      </c>
      <c r="N278" s="2" t="s">
        <v>15290</v>
      </c>
      <c r="O278" s="32" t="s">
        <v>7728</v>
      </c>
      <c r="P278" s="29">
        <v>0.51773148148148151</v>
      </c>
      <c r="Q278" s="29">
        <v>0.52445601851851853</v>
      </c>
      <c r="R278" s="28">
        <v>0</v>
      </c>
      <c r="S278" s="28">
        <v>9.683574621414877</v>
      </c>
      <c r="T278" s="32" t="s">
        <v>11607</v>
      </c>
      <c r="U278" s="32" t="s">
        <v>11608</v>
      </c>
      <c r="W278" s="28">
        <v>0</v>
      </c>
      <c r="Y278" s="32" t="s">
        <v>14645</v>
      </c>
      <c r="Z278" s="32" t="s">
        <v>14646</v>
      </c>
      <c r="AA278" s="28">
        <v>1</v>
      </c>
      <c r="AB278" s="28">
        <v>0</v>
      </c>
      <c r="AC278" s="52">
        <v>0</v>
      </c>
      <c r="AD278" s="52">
        <v>0</v>
      </c>
      <c r="AE278" s="32" t="s">
        <v>7832</v>
      </c>
      <c r="AF278" s="28" t="s">
        <v>932</v>
      </c>
      <c r="AG278" t="s">
        <v>7793</v>
      </c>
      <c r="AH278" t="s">
        <v>7792</v>
      </c>
      <c r="AI278" t="s">
        <v>7797</v>
      </c>
      <c r="AJ278">
        <v>0</v>
      </c>
    </row>
    <row r="279" spans="1:36" hidden="1" x14ac:dyDescent="0.3">
      <c r="A279" s="2" t="s">
        <v>11595</v>
      </c>
      <c r="B279" s="2" t="s">
        <v>11596</v>
      </c>
      <c r="C279" s="2" t="s">
        <v>7728</v>
      </c>
      <c r="D279" s="32" t="s">
        <v>7716</v>
      </c>
      <c r="E279" s="32" t="s">
        <v>7734</v>
      </c>
      <c r="F279" s="32" t="s">
        <v>900</v>
      </c>
      <c r="G279" s="32" t="s">
        <v>7809</v>
      </c>
      <c r="H279" s="32" t="s">
        <v>7734</v>
      </c>
      <c r="I279" s="28" t="s">
        <v>901</v>
      </c>
      <c r="J279">
        <v>0</v>
      </c>
      <c r="K279" s="2" t="s">
        <v>8244</v>
      </c>
      <c r="L279" s="2" t="s">
        <v>11597</v>
      </c>
      <c r="M279">
        <v>1.32932737469673</v>
      </c>
      <c r="N279" s="2" t="s">
        <v>15292</v>
      </c>
      <c r="O279" s="32" t="s">
        <v>7774</v>
      </c>
      <c r="P279" s="29">
        <v>0.52538194444444442</v>
      </c>
      <c r="Q279" s="29">
        <v>0.53743055555555552</v>
      </c>
      <c r="R279" s="28">
        <v>0</v>
      </c>
      <c r="S279" s="28">
        <v>17.350000000000001</v>
      </c>
      <c r="T279" s="32" t="s">
        <v>11598</v>
      </c>
      <c r="U279" s="32" t="s">
        <v>11599</v>
      </c>
      <c r="V279" s="28">
        <v>0.327716017576275</v>
      </c>
      <c r="W279" s="28">
        <v>0</v>
      </c>
      <c r="X279" s="28">
        <v>0</v>
      </c>
      <c r="Y279" s="32" t="s">
        <v>14645</v>
      </c>
      <c r="Z279" s="32" t="s">
        <v>14646</v>
      </c>
      <c r="AA279" s="28">
        <v>1</v>
      </c>
      <c r="AB279" s="28">
        <v>0</v>
      </c>
      <c r="AC279" s="52">
        <v>138.78870000000001</v>
      </c>
      <c r="AD279" s="52">
        <v>52.011200000000002</v>
      </c>
      <c r="AE279" s="32" t="s">
        <v>7832</v>
      </c>
      <c r="AF279" s="28" t="s">
        <v>932</v>
      </c>
      <c r="AG279" t="s">
        <v>7793</v>
      </c>
      <c r="AH279" t="s">
        <v>7792</v>
      </c>
      <c r="AI279" t="s">
        <v>7797</v>
      </c>
      <c r="AJ279">
        <v>0</v>
      </c>
    </row>
    <row r="280" spans="1:36" hidden="1" x14ac:dyDescent="0.3">
      <c r="A280" s="2" t="s">
        <v>11587</v>
      </c>
      <c r="B280" s="2" t="s">
        <v>11140</v>
      </c>
      <c r="C280" s="2" t="s">
        <v>7764</v>
      </c>
      <c r="D280" s="32" t="s">
        <v>7716</v>
      </c>
      <c r="E280" s="32" t="s">
        <v>7734</v>
      </c>
      <c r="F280" s="32" t="s">
        <v>900</v>
      </c>
      <c r="G280" s="32" t="s">
        <v>7814</v>
      </c>
      <c r="H280" s="32" t="s">
        <v>7734</v>
      </c>
      <c r="I280" s="28" t="s">
        <v>901</v>
      </c>
      <c r="J280">
        <v>0</v>
      </c>
      <c r="K280" s="2" t="s">
        <v>8246</v>
      </c>
      <c r="L280" s="2" t="s">
        <v>11588</v>
      </c>
      <c r="M280">
        <v>0.64596199616789796</v>
      </c>
      <c r="N280" s="2" t="s">
        <v>15289</v>
      </c>
      <c r="O280" s="32" t="s">
        <v>7756</v>
      </c>
      <c r="P280" s="29">
        <v>0.53788194444444448</v>
      </c>
      <c r="Q280" s="29">
        <v>0.5397453703703704</v>
      </c>
      <c r="R280" s="28">
        <v>0</v>
      </c>
      <c r="S280" s="28">
        <v>2.6833333333333336</v>
      </c>
      <c r="T280" s="32" t="s">
        <v>11589</v>
      </c>
      <c r="U280" s="32" t="s">
        <v>11590</v>
      </c>
      <c r="V280" s="28">
        <v>0.45912302213468698</v>
      </c>
      <c r="W280" s="28">
        <v>0</v>
      </c>
      <c r="X280" s="28">
        <v>0</v>
      </c>
      <c r="Y280" s="32" t="s">
        <v>14645</v>
      </c>
      <c r="Z280" s="32" t="s">
        <v>14646</v>
      </c>
      <c r="AA280" s="28">
        <v>1</v>
      </c>
      <c r="AB280" s="28">
        <v>0</v>
      </c>
      <c r="AC280" s="52">
        <v>0</v>
      </c>
      <c r="AD280" s="52">
        <v>0</v>
      </c>
      <c r="AE280" s="32" t="s">
        <v>7832</v>
      </c>
      <c r="AF280" s="28" t="s">
        <v>932</v>
      </c>
      <c r="AG280" t="s">
        <v>7793</v>
      </c>
      <c r="AH280" t="s">
        <v>7792</v>
      </c>
      <c r="AI280" t="s">
        <v>7797</v>
      </c>
      <c r="AJ280">
        <v>0</v>
      </c>
    </row>
    <row r="281" spans="1:36" hidden="1" x14ac:dyDescent="0.3">
      <c r="A281" s="2" t="s">
        <v>11300</v>
      </c>
      <c r="B281" s="2" t="s">
        <v>11301</v>
      </c>
      <c r="C281" s="2" t="s">
        <v>7728</v>
      </c>
      <c r="D281" s="32" t="s">
        <v>7716</v>
      </c>
      <c r="E281" s="32" t="s">
        <v>7734</v>
      </c>
      <c r="F281" s="32" t="s">
        <v>900</v>
      </c>
      <c r="G281" s="32" t="s">
        <v>7810</v>
      </c>
      <c r="H281" s="32" t="s">
        <v>7734</v>
      </c>
      <c r="I281" s="28" t="s">
        <v>901</v>
      </c>
      <c r="J281">
        <v>0</v>
      </c>
      <c r="K281" s="2" t="s">
        <v>8250</v>
      </c>
      <c r="L281" s="2" t="s">
        <v>11302</v>
      </c>
      <c r="M281">
        <v>1.8912792429328</v>
      </c>
      <c r="N281" s="2" t="s">
        <v>15294</v>
      </c>
      <c r="O281" s="32" t="s">
        <v>7774</v>
      </c>
      <c r="P281" s="29">
        <v>0.54105324074074079</v>
      </c>
      <c r="Q281" s="29">
        <v>0.54777777777777781</v>
      </c>
      <c r="R281" s="28">
        <v>0</v>
      </c>
      <c r="S281" s="28">
        <v>9.683574621414877</v>
      </c>
      <c r="T281" s="32" t="s">
        <v>11303</v>
      </c>
      <c r="U281" s="32" t="s">
        <v>11304</v>
      </c>
      <c r="V281" s="28">
        <v>1.10757584939543</v>
      </c>
      <c r="W281" s="28">
        <v>0</v>
      </c>
      <c r="Y281" s="32" t="s">
        <v>14645</v>
      </c>
      <c r="Z281" s="32" t="s">
        <v>14646</v>
      </c>
      <c r="AA281" s="28">
        <v>1</v>
      </c>
      <c r="AB281" s="28">
        <v>0</v>
      </c>
      <c r="AC281" s="52">
        <v>0</v>
      </c>
      <c r="AD281" s="52">
        <v>0</v>
      </c>
      <c r="AE281" s="32" t="s">
        <v>7832</v>
      </c>
      <c r="AF281" s="28" t="s">
        <v>932</v>
      </c>
      <c r="AG281" t="s">
        <v>7793</v>
      </c>
      <c r="AH281" t="s">
        <v>7792</v>
      </c>
      <c r="AI281" t="s">
        <v>7797</v>
      </c>
      <c r="AJ281">
        <v>0</v>
      </c>
    </row>
    <row r="282" spans="1:36" hidden="1" x14ac:dyDescent="0.3">
      <c r="A282" s="2" t="s">
        <v>14289</v>
      </c>
      <c r="B282" s="2" t="s">
        <v>14290</v>
      </c>
      <c r="C282" s="2" t="s">
        <v>7728</v>
      </c>
      <c r="D282" s="32" t="s">
        <v>7716</v>
      </c>
      <c r="E282" s="32" t="s">
        <v>7734</v>
      </c>
      <c r="F282" s="32" t="s">
        <v>900</v>
      </c>
      <c r="G282" s="32" t="s">
        <v>7782</v>
      </c>
      <c r="H282" s="32" t="s">
        <v>7734</v>
      </c>
      <c r="I282" s="28" t="s">
        <v>901</v>
      </c>
      <c r="J282">
        <v>0</v>
      </c>
      <c r="K282" s="2" t="s">
        <v>8252</v>
      </c>
      <c r="L282" s="2" t="s">
        <v>14291</v>
      </c>
      <c r="M282">
        <v>1.16731387749314</v>
      </c>
      <c r="N282" s="2" t="s">
        <v>15297</v>
      </c>
      <c r="O282" s="32" t="s">
        <v>7731</v>
      </c>
      <c r="P282" s="29">
        <v>0.54858796296296297</v>
      </c>
      <c r="Q282" s="29">
        <v>0.5486805555555555</v>
      </c>
      <c r="R282" s="28">
        <v>0</v>
      </c>
      <c r="S282" s="28">
        <v>0.13333333333333333</v>
      </c>
      <c r="T282" s="32" t="s">
        <v>14292</v>
      </c>
      <c r="U282" s="32" t="s">
        <v>14293</v>
      </c>
      <c r="V282" s="28">
        <v>0.73283557620796502</v>
      </c>
      <c r="W282" s="28">
        <v>0</v>
      </c>
      <c r="X282" s="28">
        <v>0</v>
      </c>
      <c r="Y282" s="32" t="s">
        <v>14645</v>
      </c>
      <c r="Z282" s="32" t="s">
        <v>14646</v>
      </c>
      <c r="AA282" s="28">
        <v>1</v>
      </c>
      <c r="AB282" s="28">
        <v>0</v>
      </c>
      <c r="AC282" s="52">
        <v>10.647500000000001</v>
      </c>
      <c r="AD282" s="52">
        <v>10.647500000000001</v>
      </c>
      <c r="AE282" s="32" t="s">
        <v>7832</v>
      </c>
      <c r="AF282" s="28" t="s">
        <v>932</v>
      </c>
      <c r="AG282" t="s">
        <v>7793</v>
      </c>
      <c r="AH282" t="s">
        <v>7792</v>
      </c>
      <c r="AI282" t="s">
        <v>7797</v>
      </c>
      <c r="AJ282">
        <v>0</v>
      </c>
    </row>
    <row r="283" spans="1:36" hidden="1" x14ac:dyDescent="0.3">
      <c r="A283" s="2" t="s">
        <v>11309</v>
      </c>
      <c r="B283" s="2" t="s">
        <v>11310</v>
      </c>
      <c r="C283" s="2" t="s">
        <v>7728</v>
      </c>
      <c r="D283" s="32" t="s">
        <v>7716</v>
      </c>
      <c r="E283" s="32" t="s">
        <v>7734</v>
      </c>
      <c r="F283" s="32" t="s">
        <v>900</v>
      </c>
      <c r="G283" s="32" t="s">
        <v>7812</v>
      </c>
      <c r="H283" s="32" t="s">
        <v>7734</v>
      </c>
      <c r="I283" s="28" t="s">
        <v>901</v>
      </c>
      <c r="J283">
        <v>0</v>
      </c>
      <c r="K283" s="2" t="s">
        <v>8254</v>
      </c>
      <c r="L283" s="2" t="s">
        <v>11311</v>
      </c>
      <c r="M283">
        <v>7.3150113523006404</v>
      </c>
      <c r="N283" s="2" t="s">
        <v>15298</v>
      </c>
      <c r="O283" s="32" t="s">
        <v>7774</v>
      </c>
      <c r="P283" s="29">
        <v>0.55376157407407411</v>
      </c>
      <c r="Q283" s="29">
        <v>0.55663194444444442</v>
      </c>
      <c r="R283" s="28">
        <v>0</v>
      </c>
      <c r="S283" s="28">
        <v>4.125</v>
      </c>
      <c r="T283" s="32" t="s">
        <v>11312</v>
      </c>
      <c r="U283" s="32" t="s">
        <v>11313</v>
      </c>
      <c r="V283" s="28">
        <v>6.4361192014764699</v>
      </c>
      <c r="W283" s="28">
        <v>0</v>
      </c>
      <c r="X283" s="28">
        <v>0</v>
      </c>
      <c r="Y283" s="32" t="s">
        <v>14645</v>
      </c>
      <c r="Z283" s="32" t="s">
        <v>14646</v>
      </c>
      <c r="AA283" s="28">
        <v>1</v>
      </c>
      <c r="AB283" s="28">
        <v>0</v>
      </c>
      <c r="AC283" s="52">
        <v>82.2</v>
      </c>
      <c r="AD283" s="52">
        <v>30.487500000000001</v>
      </c>
      <c r="AE283" s="32" t="s">
        <v>7832</v>
      </c>
      <c r="AF283" s="28" t="s">
        <v>932</v>
      </c>
      <c r="AG283" t="s">
        <v>7793</v>
      </c>
      <c r="AH283" t="s">
        <v>7792</v>
      </c>
      <c r="AI283" t="s">
        <v>7797</v>
      </c>
      <c r="AJ283">
        <v>0</v>
      </c>
    </row>
    <row r="284" spans="1:36" hidden="1" x14ac:dyDescent="0.3">
      <c r="A284" s="2" t="s">
        <v>11637</v>
      </c>
      <c r="B284" s="2" t="s">
        <v>11638</v>
      </c>
      <c r="C284" s="2" t="s">
        <v>7728</v>
      </c>
      <c r="D284" s="32" t="s">
        <v>7716</v>
      </c>
      <c r="E284" s="32" t="s">
        <v>7734</v>
      </c>
      <c r="F284" s="32" t="s">
        <v>900</v>
      </c>
      <c r="G284" s="32" t="s">
        <v>7813</v>
      </c>
      <c r="H284" s="32" t="s">
        <v>7734</v>
      </c>
      <c r="I284" s="28" t="s">
        <v>901</v>
      </c>
      <c r="J284">
        <v>0</v>
      </c>
      <c r="K284" s="2" t="s">
        <v>8257</v>
      </c>
      <c r="L284" s="2" t="s">
        <v>11639</v>
      </c>
      <c r="M284">
        <v>4.0818225126713497</v>
      </c>
      <c r="N284" s="2" t="s">
        <v>15296</v>
      </c>
      <c r="O284" s="32" t="s">
        <v>7756</v>
      </c>
      <c r="P284" s="29">
        <v>0.5594675925925926</v>
      </c>
      <c r="Q284" s="29">
        <v>0.56170138888888888</v>
      </c>
      <c r="R284" s="28">
        <v>0</v>
      </c>
      <c r="S284" s="28">
        <v>3.2166666666666668</v>
      </c>
      <c r="T284" s="32" t="s">
        <v>11640</v>
      </c>
      <c r="U284" s="32" t="s">
        <v>11641</v>
      </c>
      <c r="V284" s="28">
        <v>3.43631238282354</v>
      </c>
      <c r="W284" s="28">
        <v>0</v>
      </c>
      <c r="X284" s="28">
        <v>0</v>
      </c>
      <c r="Y284" s="32" t="s">
        <v>14645</v>
      </c>
      <c r="Z284" s="32" t="s">
        <v>14646</v>
      </c>
      <c r="AA284" s="28">
        <v>1</v>
      </c>
      <c r="AB284" s="28">
        <v>0</v>
      </c>
      <c r="AC284" s="52">
        <v>26.09</v>
      </c>
      <c r="AD284" s="52">
        <v>25.58</v>
      </c>
      <c r="AE284" s="32" t="s">
        <v>7832</v>
      </c>
      <c r="AF284" s="28" t="s">
        <v>932</v>
      </c>
      <c r="AG284" t="s">
        <v>7793</v>
      </c>
      <c r="AH284" t="s">
        <v>7792</v>
      </c>
      <c r="AI284" t="s">
        <v>7797</v>
      </c>
      <c r="AJ284">
        <v>0</v>
      </c>
    </row>
    <row r="285" spans="1:36" hidden="1" x14ac:dyDescent="0.3">
      <c r="A285" s="2" t="s">
        <v>12507</v>
      </c>
      <c r="B285" s="2" t="s">
        <v>7760</v>
      </c>
      <c r="C285" s="2" t="s">
        <v>7756</v>
      </c>
      <c r="D285" s="32" t="s">
        <v>7716</v>
      </c>
      <c r="E285" s="32" t="s">
        <v>7752</v>
      </c>
      <c r="F285" s="32" t="s">
        <v>902</v>
      </c>
      <c r="G285" s="32" t="s">
        <v>7731</v>
      </c>
      <c r="H285" s="32" t="s">
        <v>7752</v>
      </c>
      <c r="I285" s="28" t="s">
        <v>8057</v>
      </c>
      <c r="J285">
        <v>150</v>
      </c>
      <c r="K285" s="2" t="s">
        <v>8962</v>
      </c>
      <c r="L285" s="2" t="s">
        <v>12508</v>
      </c>
      <c r="M285">
        <v>3.3413229454308699</v>
      </c>
      <c r="N285" s="2" t="s">
        <v>15024</v>
      </c>
      <c r="O285" s="32" t="s">
        <v>7751</v>
      </c>
      <c r="P285" s="29">
        <v>0.29166666666666669</v>
      </c>
      <c r="Q285" s="29">
        <v>0.31104166666666666</v>
      </c>
      <c r="R285" s="28">
        <v>56.658677054569097</v>
      </c>
      <c r="S285" s="28">
        <v>27.900000000000002</v>
      </c>
      <c r="T285" s="32" t="s">
        <v>12509</v>
      </c>
      <c r="U285" s="32" t="s">
        <v>12510</v>
      </c>
      <c r="V285" s="28">
        <v>1.13854443133183</v>
      </c>
      <c r="W285" s="28">
        <v>0</v>
      </c>
      <c r="X285" s="28">
        <v>0</v>
      </c>
      <c r="Y285" s="32" t="s">
        <v>14575</v>
      </c>
      <c r="Z285" s="32" t="s">
        <v>14576</v>
      </c>
      <c r="AA285" s="28">
        <v>1</v>
      </c>
      <c r="AB285" s="28">
        <v>0</v>
      </c>
      <c r="AC285" s="52">
        <v>71.133700000000005</v>
      </c>
      <c r="AD285" s="52">
        <v>113.08</v>
      </c>
      <c r="AE285" s="32" t="s">
        <v>7832</v>
      </c>
      <c r="AF285" s="28" t="s">
        <v>932</v>
      </c>
      <c r="AG285" t="s">
        <v>7793</v>
      </c>
      <c r="AH285" t="s">
        <v>7792</v>
      </c>
      <c r="AI285" t="s">
        <v>7797</v>
      </c>
      <c r="AJ285">
        <v>0</v>
      </c>
    </row>
    <row r="286" spans="1:36" hidden="1" x14ac:dyDescent="0.3">
      <c r="A286" s="2" t="s">
        <v>12571</v>
      </c>
      <c r="B286" s="2" t="s">
        <v>12498</v>
      </c>
      <c r="C286" s="2" t="s">
        <v>7728</v>
      </c>
      <c r="D286" s="32" t="s">
        <v>7716</v>
      </c>
      <c r="E286" s="32" t="s">
        <v>7752</v>
      </c>
      <c r="F286" s="32" t="s">
        <v>902</v>
      </c>
      <c r="G286" s="32" t="s">
        <v>7733</v>
      </c>
      <c r="H286" s="32" t="s">
        <v>7752</v>
      </c>
      <c r="I286" s="28" t="s">
        <v>8057</v>
      </c>
      <c r="J286">
        <v>300</v>
      </c>
      <c r="K286" s="2" t="s">
        <v>8988</v>
      </c>
      <c r="L286" s="2" t="s">
        <v>12572</v>
      </c>
      <c r="M286">
        <v>0.68075588159263101</v>
      </c>
      <c r="N286" s="2" t="s">
        <v>15026</v>
      </c>
      <c r="O286" s="32" t="s">
        <v>7774</v>
      </c>
      <c r="P286" s="29">
        <v>0.3115046296296296</v>
      </c>
      <c r="Q286" s="29">
        <v>0.31157407407407406</v>
      </c>
      <c r="R286" s="28">
        <v>0</v>
      </c>
      <c r="S286" s="28">
        <v>0.1</v>
      </c>
      <c r="T286" s="32" t="s">
        <v>12500</v>
      </c>
      <c r="U286" s="32" t="s">
        <v>12501</v>
      </c>
      <c r="V286" s="28">
        <v>0.129624785337492</v>
      </c>
      <c r="W286" s="28">
        <v>27</v>
      </c>
      <c r="X286" s="28">
        <v>0.49090909090909102</v>
      </c>
      <c r="Y286" s="32" t="s">
        <v>14575</v>
      </c>
      <c r="Z286" s="32" t="s">
        <v>14576</v>
      </c>
      <c r="AA286" s="28">
        <v>1</v>
      </c>
      <c r="AB286" s="28">
        <v>555</v>
      </c>
      <c r="AC286" s="52">
        <v>94.394999999999996</v>
      </c>
      <c r="AD286" s="52">
        <v>79.596199999999996</v>
      </c>
      <c r="AE286" s="32" t="s">
        <v>7832</v>
      </c>
      <c r="AF286" s="28" t="s">
        <v>932</v>
      </c>
      <c r="AG286" t="s">
        <v>7793</v>
      </c>
      <c r="AH286" t="s">
        <v>7792</v>
      </c>
      <c r="AI286" t="s">
        <v>7797</v>
      </c>
      <c r="AJ286">
        <v>555</v>
      </c>
    </row>
    <row r="287" spans="1:36" hidden="1" x14ac:dyDescent="0.3">
      <c r="A287" s="2" t="s">
        <v>12497</v>
      </c>
      <c r="B287" s="2" t="s">
        <v>12498</v>
      </c>
      <c r="C287" s="2" t="s">
        <v>7731</v>
      </c>
      <c r="D287" s="32" t="s">
        <v>7716</v>
      </c>
      <c r="E287" s="32" t="s">
        <v>7752</v>
      </c>
      <c r="F287" s="32" t="s">
        <v>902</v>
      </c>
      <c r="G287" s="32" t="s">
        <v>7722</v>
      </c>
      <c r="H287" s="32" t="s">
        <v>7752</v>
      </c>
      <c r="I287" s="28" t="s">
        <v>8057</v>
      </c>
      <c r="J287">
        <v>1</v>
      </c>
      <c r="K287" s="2" t="s">
        <v>8946</v>
      </c>
      <c r="L287" s="2" t="s">
        <v>12499</v>
      </c>
      <c r="M287">
        <v>0</v>
      </c>
      <c r="N287" s="2" t="s">
        <v>14716</v>
      </c>
      <c r="O287" s="32" t="s">
        <v>7774</v>
      </c>
      <c r="P287" s="29">
        <v>0.31157407407407406</v>
      </c>
      <c r="Q287" s="29">
        <v>0.31965277777777779</v>
      </c>
      <c r="R287" s="28">
        <v>0</v>
      </c>
      <c r="S287" s="28">
        <v>11.633333333333333</v>
      </c>
      <c r="T287" s="32" t="s">
        <v>12500</v>
      </c>
      <c r="U287" s="32" t="s">
        <v>12501</v>
      </c>
      <c r="W287" s="28">
        <v>0</v>
      </c>
      <c r="X287" s="28">
        <v>0</v>
      </c>
      <c r="Y287" s="32" t="s">
        <v>14575</v>
      </c>
      <c r="Z287" s="32" t="s">
        <v>14576</v>
      </c>
      <c r="AA287" s="28">
        <v>1</v>
      </c>
      <c r="AB287" s="28">
        <v>0</v>
      </c>
      <c r="AC287" s="52">
        <v>40.5</v>
      </c>
      <c r="AD287" s="52">
        <v>71.7</v>
      </c>
      <c r="AE287" s="32" t="s">
        <v>7832</v>
      </c>
      <c r="AF287" s="28" t="s">
        <v>932</v>
      </c>
      <c r="AG287" t="s">
        <v>7793</v>
      </c>
      <c r="AH287" t="s">
        <v>7792</v>
      </c>
      <c r="AI287" t="s">
        <v>7797</v>
      </c>
      <c r="AJ287">
        <v>0</v>
      </c>
    </row>
    <row r="288" spans="1:36" hidden="1" x14ac:dyDescent="0.3">
      <c r="A288" s="2" t="s">
        <v>12644</v>
      </c>
      <c r="B288" s="2" t="s">
        <v>12498</v>
      </c>
      <c r="C288" s="2" t="s">
        <v>7733</v>
      </c>
      <c r="D288" s="32" t="s">
        <v>7716</v>
      </c>
      <c r="E288" s="32" t="s">
        <v>7752</v>
      </c>
      <c r="F288" s="32" t="s">
        <v>902</v>
      </c>
      <c r="G288" s="32" t="s">
        <v>7748</v>
      </c>
      <c r="H288" s="32" t="s">
        <v>7752</v>
      </c>
      <c r="I288" s="28" t="s">
        <v>8057</v>
      </c>
      <c r="J288">
        <v>1</v>
      </c>
      <c r="K288" s="2" t="s">
        <v>8948</v>
      </c>
      <c r="L288" s="2" t="s">
        <v>12499</v>
      </c>
      <c r="M288">
        <v>0</v>
      </c>
      <c r="N288" s="2" t="s">
        <v>14720</v>
      </c>
      <c r="O288" s="32" t="s">
        <v>7774</v>
      </c>
      <c r="P288" s="29">
        <v>0.31965277777777779</v>
      </c>
      <c r="Q288" s="29">
        <v>0.33371527777777776</v>
      </c>
      <c r="R288" s="28">
        <v>0</v>
      </c>
      <c r="S288" s="28">
        <v>20.255555555000001</v>
      </c>
      <c r="T288" s="32" t="s">
        <v>12500</v>
      </c>
      <c r="U288" s="32" t="s">
        <v>12501</v>
      </c>
      <c r="W288" s="28">
        <v>0</v>
      </c>
      <c r="X288" s="28">
        <v>0</v>
      </c>
      <c r="Y288" s="32" t="s">
        <v>14575</v>
      </c>
      <c r="Z288" s="32" t="s">
        <v>14576</v>
      </c>
      <c r="AA288" s="28">
        <v>1</v>
      </c>
      <c r="AB288" s="28">
        <v>0</v>
      </c>
      <c r="AC288" s="52">
        <v>16</v>
      </c>
      <c r="AD288" s="52">
        <v>16</v>
      </c>
      <c r="AE288" s="32" t="s">
        <v>7832</v>
      </c>
      <c r="AF288" s="28" t="s">
        <v>932</v>
      </c>
      <c r="AG288" t="s">
        <v>7793</v>
      </c>
      <c r="AH288" t="s">
        <v>7792</v>
      </c>
      <c r="AI288" t="s">
        <v>7797</v>
      </c>
      <c r="AJ288">
        <v>0</v>
      </c>
    </row>
    <row r="289" spans="1:36" hidden="1" x14ac:dyDescent="0.3">
      <c r="A289" s="2" t="s">
        <v>12645</v>
      </c>
      <c r="B289" s="2" t="s">
        <v>12498</v>
      </c>
      <c r="C289" s="2" t="s">
        <v>7722</v>
      </c>
      <c r="D289" s="32" t="s">
        <v>7716</v>
      </c>
      <c r="E289" s="32" t="s">
        <v>7752</v>
      </c>
      <c r="F289" s="32" t="s">
        <v>902</v>
      </c>
      <c r="G289" s="32" t="s">
        <v>7756</v>
      </c>
      <c r="H289" s="32" t="s">
        <v>7752</v>
      </c>
      <c r="I289" s="28" t="s">
        <v>8057</v>
      </c>
      <c r="J289">
        <v>1</v>
      </c>
      <c r="K289" s="2" t="s">
        <v>8949</v>
      </c>
      <c r="L289" s="2" t="s">
        <v>12499</v>
      </c>
      <c r="M289">
        <v>0</v>
      </c>
      <c r="N289" s="2" t="s">
        <v>14722</v>
      </c>
      <c r="O289" s="32" t="s">
        <v>7774</v>
      </c>
      <c r="P289" s="29">
        <v>0.33372685185185186</v>
      </c>
      <c r="Q289" s="29">
        <v>0.33857638888888891</v>
      </c>
      <c r="R289" s="28">
        <v>0</v>
      </c>
      <c r="S289" s="28">
        <v>6.9777777783333335</v>
      </c>
      <c r="T289" s="32" t="s">
        <v>12500</v>
      </c>
      <c r="U289" s="32" t="s">
        <v>12501</v>
      </c>
      <c r="W289" s="28">
        <v>0</v>
      </c>
      <c r="X289" s="28">
        <v>0</v>
      </c>
      <c r="Y289" s="32" t="s">
        <v>14575</v>
      </c>
      <c r="Z289" s="32" t="s">
        <v>14576</v>
      </c>
      <c r="AA289" s="28">
        <v>1</v>
      </c>
      <c r="AB289" s="28">
        <v>0</v>
      </c>
      <c r="AC289" s="52">
        <v>25</v>
      </c>
      <c r="AD289" s="52">
        <v>25</v>
      </c>
      <c r="AE289" s="32" t="s">
        <v>7832</v>
      </c>
      <c r="AF289" s="28" t="s">
        <v>932</v>
      </c>
      <c r="AG289" t="s">
        <v>7793</v>
      </c>
      <c r="AH289" t="s">
        <v>7792</v>
      </c>
      <c r="AI289" t="s">
        <v>7797</v>
      </c>
      <c r="AJ289">
        <v>0</v>
      </c>
    </row>
    <row r="290" spans="1:36" hidden="1" x14ac:dyDescent="0.3">
      <c r="A290" s="2" t="s">
        <v>12601</v>
      </c>
      <c r="B290" s="2" t="s">
        <v>12602</v>
      </c>
      <c r="C290" s="2" t="s">
        <v>7728</v>
      </c>
      <c r="D290" s="32" t="s">
        <v>7716</v>
      </c>
      <c r="E290" s="32" t="s">
        <v>7752</v>
      </c>
      <c r="F290" s="32" t="s">
        <v>902</v>
      </c>
      <c r="G290" s="32" t="s">
        <v>7751</v>
      </c>
      <c r="H290" s="32" t="s">
        <v>7752</v>
      </c>
      <c r="I290" s="28" t="s">
        <v>903</v>
      </c>
      <c r="J290">
        <v>284</v>
      </c>
      <c r="K290" s="2" t="s">
        <v>8832</v>
      </c>
      <c r="L290" s="2" t="s">
        <v>12603</v>
      </c>
      <c r="M290">
        <v>0.67484180442988895</v>
      </c>
      <c r="N290" s="2" t="s">
        <v>14782</v>
      </c>
      <c r="O290" s="32" t="s">
        <v>7774</v>
      </c>
      <c r="P290" s="29">
        <v>0.33903935185185186</v>
      </c>
      <c r="Q290" s="29">
        <v>0.33928240740740739</v>
      </c>
      <c r="R290" s="28">
        <v>0</v>
      </c>
      <c r="S290" s="28">
        <v>0.35000000000000003</v>
      </c>
      <c r="T290" s="32" t="s">
        <v>12604</v>
      </c>
      <c r="U290" s="32" t="s">
        <v>12605</v>
      </c>
      <c r="V290" s="28">
        <v>0.11870697982452701</v>
      </c>
      <c r="W290" s="28">
        <v>0</v>
      </c>
      <c r="X290" s="28">
        <v>0</v>
      </c>
      <c r="Y290" s="32" t="s">
        <v>14575</v>
      </c>
      <c r="Z290" s="32" t="s">
        <v>14576</v>
      </c>
      <c r="AA290" s="28">
        <v>1</v>
      </c>
      <c r="AB290" s="28">
        <v>0</v>
      </c>
      <c r="AC290" s="52">
        <v>166.86869999999999</v>
      </c>
      <c r="AD290" s="52">
        <v>51.057499999999997</v>
      </c>
      <c r="AE290" s="32" t="s">
        <v>7832</v>
      </c>
      <c r="AF290" s="28" t="s">
        <v>932</v>
      </c>
      <c r="AG290" t="s">
        <v>7793</v>
      </c>
      <c r="AH290" t="s">
        <v>7792</v>
      </c>
      <c r="AI290" t="s">
        <v>7797</v>
      </c>
      <c r="AJ290">
        <v>0</v>
      </c>
    </row>
    <row r="291" spans="1:36" hidden="1" x14ac:dyDescent="0.3">
      <c r="A291" s="2" t="s">
        <v>12547</v>
      </c>
      <c r="B291" s="2" t="s">
        <v>12548</v>
      </c>
      <c r="C291" s="2" t="s">
        <v>7728</v>
      </c>
      <c r="D291" s="32" t="s">
        <v>7716</v>
      </c>
      <c r="E291" s="32" t="s">
        <v>7752</v>
      </c>
      <c r="F291" s="32" t="s">
        <v>902</v>
      </c>
      <c r="G291" s="32" t="s">
        <v>7774</v>
      </c>
      <c r="H291" s="32" t="s">
        <v>7752</v>
      </c>
      <c r="I291" s="28" t="s">
        <v>8057</v>
      </c>
      <c r="J291">
        <v>315</v>
      </c>
      <c r="K291" s="2" t="s">
        <v>8990</v>
      </c>
      <c r="L291" s="2" t="s">
        <v>12549</v>
      </c>
      <c r="M291">
        <v>5.0422874744981501</v>
      </c>
      <c r="N291" s="2" t="s">
        <v>15031</v>
      </c>
      <c r="O291" s="32" t="s">
        <v>7774</v>
      </c>
      <c r="P291" s="29">
        <v>0.34277777777777779</v>
      </c>
      <c r="Q291" s="29">
        <v>0.3565740740740741</v>
      </c>
      <c r="R291" s="28">
        <v>0</v>
      </c>
      <c r="S291" s="28">
        <v>19.875</v>
      </c>
      <c r="T291" s="32" t="s">
        <v>12550</v>
      </c>
      <c r="U291" s="32" t="s">
        <v>12551</v>
      </c>
      <c r="V291" s="28">
        <v>1.87240082444761</v>
      </c>
      <c r="W291" s="28">
        <v>0</v>
      </c>
      <c r="X291" s="28">
        <v>0</v>
      </c>
      <c r="Y291" s="32" t="s">
        <v>14575</v>
      </c>
      <c r="Z291" s="32" t="s">
        <v>14576</v>
      </c>
      <c r="AA291" s="28">
        <v>1</v>
      </c>
      <c r="AB291" s="28">
        <v>0</v>
      </c>
      <c r="AC291" s="52">
        <v>61.27</v>
      </c>
      <c r="AD291" s="52">
        <v>37.168700000000001</v>
      </c>
      <c r="AE291" s="32" t="s">
        <v>7832</v>
      </c>
      <c r="AF291" s="28" t="s">
        <v>932</v>
      </c>
      <c r="AG291" t="s">
        <v>7793</v>
      </c>
      <c r="AH291" t="s">
        <v>7792</v>
      </c>
      <c r="AI291" t="s">
        <v>7797</v>
      </c>
      <c r="AJ291">
        <v>0</v>
      </c>
    </row>
    <row r="292" spans="1:36" hidden="1" x14ac:dyDescent="0.3">
      <c r="A292" s="2" t="s">
        <v>12827</v>
      </c>
      <c r="B292" s="2" t="s">
        <v>12828</v>
      </c>
      <c r="C292" s="2" t="s">
        <v>7728</v>
      </c>
      <c r="D292" s="32" t="s">
        <v>7716</v>
      </c>
      <c r="E292" s="32" t="s">
        <v>7752</v>
      </c>
      <c r="F292" s="32" t="s">
        <v>902</v>
      </c>
      <c r="G292" s="32" t="s">
        <v>7764</v>
      </c>
      <c r="H292" s="32" t="s">
        <v>7752</v>
      </c>
      <c r="I292" s="28" t="s">
        <v>901</v>
      </c>
      <c r="J292">
        <v>0</v>
      </c>
      <c r="K292" s="2" t="s">
        <v>8662</v>
      </c>
      <c r="L292" s="2" t="s">
        <v>12829</v>
      </c>
      <c r="M292">
        <v>5.0285549331456396</v>
      </c>
      <c r="N292" s="2" t="s">
        <v>14574</v>
      </c>
      <c r="O292" s="32" t="s">
        <v>7728</v>
      </c>
      <c r="P292" s="29">
        <v>0.36008101851851854</v>
      </c>
      <c r="Q292" s="29">
        <v>0.36680555555555555</v>
      </c>
      <c r="R292" s="28">
        <v>0</v>
      </c>
      <c r="S292" s="28">
        <v>9.683574621414877</v>
      </c>
      <c r="T292" s="32" t="s">
        <v>12830</v>
      </c>
      <c r="U292" s="32" t="s">
        <v>12831</v>
      </c>
      <c r="V292" s="28">
        <v>2.0110882406705199</v>
      </c>
      <c r="W292" s="28">
        <v>0</v>
      </c>
      <c r="Y292" s="32" t="s">
        <v>14575</v>
      </c>
      <c r="Z292" s="32" t="s">
        <v>14576</v>
      </c>
      <c r="AA292" s="28">
        <v>1</v>
      </c>
      <c r="AB292" s="28">
        <v>0</v>
      </c>
      <c r="AC292" s="52">
        <v>0</v>
      </c>
      <c r="AD292" s="52">
        <v>0</v>
      </c>
      <c r="AE292" s="32" t="s">
        <v>7832</v>
      </c>
      <c r="AF292" s="28" t="s">
        <v>932</v>
      </c>
      <c r="AG292" t="s">
        <v>7793</v>
      </c>
      <c r="AH292" t="s">
        <v>7792</v>
      </c>
      <c r="AI292" t="s">
        <v>7797</v>
      </c>
      <c r="AJ292">
        <v>0</v>
      </c>
    </row>
    <row r="293" spans="1:36" hidden="1" x14ac:dyDescent="0.3">
      <c r="A293" s="2" t="s">
        <v>12776</v>
      </c>
      <c r="B293" s="2" t="s">
        <v>7786</v>
      </c>
      <c r="C293" s="2" t="s">
        <v>7728</v>
      </c>
      <c r="D293" s="32" t="s">
        <v>7716</v>
      </c>
      <c r="E293" s="32" t="s">
        <v>7752</v>
      </c>
      <c r="F293" s="32" t="s">
        <v>902</v>
      </c>
      <c r="G293" s="32" t="s">
        <v>7773</v>
      </c>
      <c r="H293" s="32" t="s">
        <v>7752</v>
      </c>
      <c r="I293" s="28" t="s">
        <v>900</v>
      </c>
      <c r="J293">
        <v>275</v>
      </c>
      <c r="K293" s="2" t="s">
        <v>8939</v>
      </c>
      <c r="L293" s="2" t="s">
        <v>12777</v>
      </c>
      <c r="M293">
        <v>2.6911635510623499</v>
      </c>
      <c r="N293" s="2" t="s">
        <v>14732</v>
      </c>
      <c r="O293" s="32" t="s">
        <v>7774</v>
      </c>
      <c r="P293" s="29">
        <v>0.36866898148148147</v>
      </c>
      <c r="Q293" s="29">
        <v>0.36878472222222225</v>
      </c>
      <c r="R293" s="28">
        <v>0</v>
      </c>
      <c r="S293" s="28">
        <v>0.16666666666666666</v>
      </c>
      <c r="T293" s="32" t="s">
        <v>12778</v>
      </c>
      <c r="U293" s="32" t="s">
        <v>12779</v>
      </c>
      <c r="V293" s="28">
        <v>1.28792249365054</v>
      </c>
      <c r="W293" s="28">
        <v>0</v>
      </c>
      <c r="X293" s="28">
        <v>0</v>
      </c>
      <c r="Y293" s="32" t="s">
        <v>14575</v>
      </c>
      <c r="Z293" s="32" t="s">
        <v>14576</v>
      </c>
      <c r="AA293" s="28">
        <v>1</v>
      </c>
      <c r="AB293" s="28">
        <v>0</v>
      </c>
      <c r="AC293" s="52">
        <v>194.17</v>
      </c>
      <c r="AD293" s="52">
        <v>194.17</v>
      </c>
      <c r="AE293" s="32" t="s">
        <v>7832</v>
      </c>
      <c r="AF293" s="28" t="s">
        <v>932</v>
      </c>
      <c r="AG293" t="s">
        <v>7793</v>
      </c>
      <c r="AH293" t="s">
        <v>7792</v>
      </c>
      <c r="AI293" t="s">
        <v>7797</v>
      </c>
      <c r="AJ293">
        <v>0</v>
      </c>
    </row>
    <row r="294" spans="1:36" hidden="1" x14ac:dyDescent="0.3">
      <c r="A294" s="2" t="s">
        <v>12780</v>
      </c>
      <c r="B294" s="2" t="s">
        <v>7786</v>
      </c>
      <c r="C294" s="2" t="s">
        <v>7731</v>
      </c>
      <c r="D294" s="32" t="s">
        <v>7716</v>
      </c>
      <c r="E294" s="32" t="s">
        <v>7752</v>
      </c>
      <c r="F294" s="32" t="s">
        <v>902</v>
      </c>
      <c r="G294" s="32" t="s">
        <v>7759</v>
      </c>
      <c r="H294" s="32" t="s">
        <v>7752</v>
      </c>
      <c r="I294" s="28" t="s">
        <v>900</v>
      </c>
      <c r="J294">
        <v>37</v>
      </c>
      <c r="K294" s="2" t="s">
        <v>8890</v>
      </c>
      <c r="L294" s="2" t="s">
        <v>12777</v>
      </c>
      <c r="M294">
        <v>0</v>
      </c>
      <c r="N294" s="2" t="s">
        <v>14762</v>
      </c>
      <c r="O294" s="32" t="s">
        <v>7774</v>
      </c>
      <c r="P294" s="29">
        <v>0.36878472222222225</v>
      </c>
      <c r="Q294" s="29">
        <v>0.37385416666666665</v>
      </c>
      <c r="R294" s="28">
        <v>0</v>
      </c>
      <c r="S294" s="28">
        <v>7.3</v>
      </c>
      <c r="T294" s="32" t="s">
        <v>12778</v>
      </c>
      <c r="U294" s="32" t="s">
        <v>12779</v>
      </c>
      <c r="W294" s="28">
        <v>0</v>
      </c>
      <c r="X294" s="28">
        <v>0</v>
      </c>
      <c r="Y294" s="32" t="s">
        <v>14575</v>
      </c>
      <c r="Z294" s="32" t="s">
        <v>14576</v>
      </c>
      <c r="AA294" s="28">
        <v>1</v>
      </c>
      <c r="AB294" s="28">
        <v>0</v>
      </c>
      <c r="AC294" s="52">
        <v>53.85</v>
      </c>
      <c r="AD294" s="52">
        <v>53.051200000000001</v>
      </c>
      <c r="AE294" s="32" t="s">
        <v>7832</v>
      </c>
      <c r="AF294" s="28" t="s">
        <v>932</v>
      </c>
      <c r="AG294" t="s">
        <v>7793</v>
      </c>
      <c r="AH294" t="s">
        <v>7792</v>
      </c>
      <c r="AI294" t="s">
        <v>7797</v>
      </c>
      <c r="AJ294">
        <v>0</v>
      </c>
    </row>
    <row r="295" spans="1:36" hidden="1" x14ac:dyDescent="0.3">
      <c r="A295" s="2" t="s">
        <v>12897</v>
      </c>
      <c r="B295" s="2" t="s">
        <v>12898</v>
      </c>
      <c r="C295" s="2" t="s">
        <v>7728</v>
      </c>
      <c r="D295" s="32" t="s">
        <v>7716</v>
      </c>
      <c r="E295" s="32" t="s">
        <v>7752</v>
      </c>
      <c r="F295" s="32" t="s">
        <v>902</v>
      </c>
      <c r="G295" s="32" t="s">
        <v>7758</v>
      </c>
      <c r="H295" s="32" t="s">
        <v>7752</v>
      </c>
      <c r="I295" s="28" t="s">
        <v>900</v>
      </c>
      <c r="J295">
        <v>36</v>
      </c>
      <c r="K295" s="2" t="s">
        <v>8888</v>
      </c>
      <c r="L295" s="2" t="s">
        <v>12899</v>
      </c>
      <c r="M295">
        <v>0.58681113459169898</v>
      </c>
      <c r="N295" s="2" t="s">
        <v>14764</v>
      </c>
      <c r="O295" s="32" t="s">
        <v>7774</v>
      </c>
      <c r="P295" s="29">
        <v>0.37425925925925924</v>
      </c>
      <c r="Q295" s="29">
        <v>0.38123842592592594</v>
      </c>
      <c r="R295" s="28">
        <v>0</v>
      </c>
      <c r="S295" s="28">
        <v>10.041666666666666</v>
      </c>
      <c r="T295" s="32" t="s">
        <v>12900</v>
      </c>
      <c r="U295" s="32" t="s">
        <v>12901</v>
      </c>
      <c r="V295" s="28">
        <v>0.465904724227995</v>
      </c>
      <c r="W295" s="28">
        <v>2</v>
      </c>
      <c r="X295" s="28">
        <v>3.5087719298245598E-2</v>
      </c>
      <c r="Y295" s="32" t="s">
        <v>14575</v>
      </c>
      <c r="Z295" s="32" t="s">
        <v>14576</v>
      </c>
      <c r="AA295" s="28">
        <v>1</v>
      </c>
      <c r="AB295" s="28">
        <v>130</v>
      </c>
      <c r="AC295" s="52">
        <v>134.62370000000001</v>
      </c>
      <c r="AD295" s="52">
        <v>153.83619999999999</v>
      </c>
      <c r="AE295" s="32" t="s">
        <v>7832</v>
      </c>
      <c r="AF295" s="28" t="s">
        <v>932</v>
      </c>
      <c r="AG295" t="s">
        <v>7793</v>
      </c>
      <c r="AH295" t="s">
        <v>7792</v>
      </c>
      <c r="AI295" t="s">
        <v>7797</v>
      </c>
      <c r="AJ295">
        <v>130</v>
      </c>
    </row>
    <row r="296" spans="1:36" hidden="1" x14ac:dyDescent="0.3">
      <c r="A296" s="2" t="s">
        <v>12858</v>
      </c>
      <c r="B296" s="2" t="s">
        <v>12859</v>
      </c>
      <c r="C296" s="2" t="s">
        <v>7728</v>
      </c>
      <c r="D296" s="32" t="s">
        <v>7716</v>
      </c>
      <c r="E296" s="32" t="s">
        <v>7752</v>
      </c>
      <c r="F296" s="32" t="s">
        <v>902</v>
      </c>
      <c r="G296" s="32" t="s">
        <v>7768</v>
      </c>
      <c r="H296" s="32" t="s">
        <v>7752</v>
      </c>
      <c r="I296" s="28" t="s">
        <v>900</v>
      </c>
      <c r="J296">
        <v>80</v>
      </c>
      <c r="K296" s="2" t="s">
        <v>8892</v>
      </c>
      <c r="L296" s="2" t="s">
        <v>12860</v>
      </c>
      <c r="M296">
        <v>1.0260020121932001</v>
      </c>
      <c r="N296" s="2" t="s">
        <v>14766</v>
      </c>
      <c r="O296" s="32" t="s">
        <v>7774</v>
      </c>
      <c r="P296" s="29">
        <v>0.38194444444444442</v>
      </c>
      <c r="Q296" s="29">
        <v>0.38848379629629631</v>
      </c>
      <c r="R296" s="28">
        <v>0</v>
      </c>
      <c r="S296" s="28">
        <v>9.4166666666666661</v>
      </c>
      <c r="T296" s="32" t="s">
        <v>12861</v>
      </c>
      <c r="U296" s="32" t="s">
        <v>12862</v>
      </c>
      <c r="V296" s="28">
        <v>0.61476248053711902</v>
      </c>
      <c r="W296" s="28">
        <v>0</v>
      </c>
      <c r="X296" s="28">
        <v>0</v>
      </c>
      <c r="Y296" s="32" t="s">
        <v>14575</v>
      </c>
      <c r="Z296" s="32" t="s">
        <v>14576</v>
      </c>
      <c r="AA296" s="28">
        <v>1</v>
      </c>
      <c r="AB296" s="28">
        <v>0</v>
      </c>
      <c r="AC296" s="52">
        <v>140.88999999999999</v>
      </c>
      <c r="AD296" s="52">
        <v>142.99870000000001</v>
      </c>
      <c r="AE296" s="32" t="s">
        <v>7832</v>
      </c>
      <c r="AF296" s="28" t="s">
        <v>932</v>
      </c>
      <c r="AG296" t="s">
        <v>7793</v>
      </c>
      <c r="AH296" t="s">
        <v>7792</v>
      </c>
      <c r="AI296" t="s">
        <v>7797</v>
      </c>
      <c r="AJ296">
        <v>0</v>
      </c>
    </row>
    <row r="297" spans="1:36" hidden="1" x14ac:dyDescent="0.3">
      <c r="A297" s="2" t="s">
        <v>12742</v>
      </c>
      <c r="B297" s="2" t="s">
        <v>7760</v>
      </c>
      <c r="C297" s="2" t="s">
        <v>7774</v>
      </c>
      <c r="D297" s="32" t="s">
        <v>7716</v>
      </c>
      <c r="E297" s="32" t="s">
        <v>7752</v>
      </c>
      <c r="F297" s="32" t="s">
        <v>902</v>
      </c>
      <c r="G297" s="32" t="s">
        <v>7723</v>
      </c>
      <c r="H297" s="32" t="s">
        <v>7752</v>
      </c>
      <c r="I297" s="28" t="s">
        <v>8057</v>
      </c>
      <c r="J297">
        <v>380</v>
      </c>
      <c r="K297" s="2" t="s">
        <v>9002</v>
      </c>
      <c r="L297" s="2" t="s">
        <v>12743</v>
      </c>
      <c r="M297">
        <v>1.9438990522176001</v>
      </c>
      <c r="N297" s="2" t="s">
        <v>15039</v>
      </c>
      <c r="O297" s="32" t="s">
        <v>7751</v>
      </c>
      <c r="P297" s="29">
        <v>0.38983796296296297</v>
      </c>
      <c r="Q297" s="29">
        <v>0.39571759259259259</v>
      </c>
      <c r="R297" s="28">
        <v>0</v>
      </c>
      <c r="S297" s="28">
        <v>8.4722222233333326</v>
      </c>
      <c r="T297" s="32" t="s">
        <v>12744</v>
      </c>
      <c r="U297" s="32" t="s">
        <v>12745</v>
      </c>
      <c r="V297" s="28">
        <v>1.1893921029266701</v>
      </c>
      <c r="W297" s="28">
        <v>0</v>
      </c>
      <c r="X297" s="28">
        <v>0</v>
      </c>
      <c r="Y297" s="32" t="s">
        <v>14575</v>
      </c>
      <c r="Z297" s="32" t="s">
        <v>14576</v>
      </c>
      <c r="AA297" s="28">
        <v>1</v>
      </c>
      <c r="AB297" s="28">
        <v>0</v>
      </c>
      <c r="AC297" s="52">
        <v>59.102499999999999</v>
      </c>
      <c r="AD297" s="52">
        <v>95.35</v>
      </c>
      <c r="AE297" s="32" t="s">
        <v>7832</v>
      </c>
      <c r="AF297" s="28" t="s">
        <v>932</v>
      </c>
      <c r="AG297" t="s">
        <v>7793</v>
      </c>
      <c r="AH297" t="s">
        <v>7792</v>
      </c>
      <c r="AI297" t="s">
        <v>7797</v>
      </c>
      <c r="AJ297">
        <v>0</v>
      </c>
    </row>
    <row r="298" spans="1:36" hidden="1" x14ac:dyDescent="0.3">
      <c r="A298" s="2" t="s">
        <v>12848</v>
      </c>
      <c r="B298" s="2" t="s">
        <v>12849</v>
      </c>
      <c r="C298" s="2" t="s">
        <v>7728</v>
      </c>
      <c r="D298" s="32" t="s">
        <v>7716</v>
      </c>
      <c r="E298" s="32" t="s">
        <v>7752</v>
      </c>
      <c r="F298" s="32" t="s">
        <v>902</v>
      </c>
      <c r="G298" s="32" t="s">
        <v>7762</v>
      </c>
      <c r="H298" s="32" t="s">
        <v>7752</v>
      </c>
      <c r="I298" s="28" t="s">
        <v>8057</v>
      </c>
      <c r="J298">
        <v>350</v>
      </c>
      <c r="K298" s="2" t="s">
        <v>8998</v>
      </c>
      <c r="L298" s="2" t="s">
        <v>12850</v>
      </c>
      <c r="M298">
        <v>0.92791314981877804</v>
      </c>
      <c r="N298" s="2" t="s">
        <v>15041</v>
      </c>
      <c r="O298" s="32" t="s">
        <v>7774</v>
      </c>
      <c r="P298" s="29">
        <v>0.39636574074074077</v>
      </c>
      <c r="Q298" s="29">
        <v>0.3996527777777778</v>
      </c>
      <c r="R298" s="28">
        <v>0</v>
      </c>
      <c r="S298" s="28">
        <v>4.7333333333333334</v>
      </c>
      <c r="T298" s="32" t="s">
        <v>12851</v>
      </c>
      <c r="U298" s="32" t="s">
        <v>12852</v>
      </c>
      <c r="V298" s="28">
        <v>0.47139792153086701</v>
      </c>
      <c r="W298" s="28">
        <v>0</v>
      </c>
      <c r="X298" s="28">
        <v>0</v>
      </c>
      <c r="Y298" s="32" t="s">
        <v>14575</v>
      </c>
      <c r="Z298" s="32" t="s">
        <v>14576</v>
      </c>
      <c r="AA298" s="28">
        <v>1</v>
      </c>
      <c r="AB298" s="28">
        <v>0</v>
      </c>
      <c r="AC298" s="52">
        <v>35</v>
      </c>
      <c r="AD298" s="52">
        <v>37.11</v>
      </c>
      <c r="AE298" s="32" t="s">
        <v>7832</v>
      </c>
      <c r="AF298" s="28" t="s">
        <v>932</v>
      </c>
      <c r="AG298" t="s">
        <v>7793</v>
      </c>
      <c r="AH298" t="s">
        <v>7792</v>
      </c>
      <c r="AI298" t="s">
        <v>7797</v>
      </c>
      <c r="AJ298">
        <v>0</v>
      </c>
    </row>
    <row r="299" spans="1:36" hidden="1" x14ac:dyDescent="0.3">
      <c r="A299" s="2" t="s">
        <v>12863</v>
      </c>
      <c r="B299" s="2" t="s">
        <v>12864</v>
      </c>
      <c r="C299" s="2" t="s">
        <v>7728</v>
      </c>
      <c r="D299" s="32" t="s">
        <v>7716</v>
      </c>
      <c r="E299" s="32" t="s">
        <v>7752</v>
      </c>
      <c r="F299" s="32" t="s">
        <v>902</v>
      </c>
      <c r="G299" s="32" t="s">
        <v>7763</v>
      </c>
      <c r="H299" s="32" t="s">
        <v>7752</v>
      </c>
      <c r="I299" s="28" t="s">
        <v>8057</v>
      </c>
      <c r="J299">
        <v>335</v>
      </c>
      <c r="K299" s="2" t="s">
        <v>8994</v>
      </c>
      <c r="L299" s="2" t="s">
        <v>12865</v>
      </c>
      <c r="M299">
        <v>0.45018061995506298</v>
      </c>
      <c r="N299" s="2" t="s">
        <v>15042</v>
      </c>
      <c r="O299" s="32" t="s">
        <v>7774</v>
      </c>
      <c r="P299" s="29">
        <v>0.39996527777777779</v>
      </c>
      <c r="Q299" s="29">
        <v>0.40189814814814817</v>
      </c>
      <c r="R299" s="28">
        <v>0</v>
      </c>
      <c r="S299" s="28">
        <v>2.7833333333333332</v>
      </c>
      <c r="T299" s="32" t="s">
        <v>12866</v>
      </c>
      <c r="U299" s="32" t="s">
        <v>12867</v>
      </c>
      <c r="V299" s="28">
        <v>0.170229512429176</v>
      </c>
      <c r="W299" s="28">
        <v>0</v>
      </c>
      <c r="X299" s="28">
        <v>0</v>
      </c>
      <c r="Y299" s="32" t="s">
        <v>14575</v>
      </c>
      <c r="Z299" s="32" t="s">
        <v>14576</v>
      </c>
      <c r="AA299" s="28">
        <v>1</v>
      </c>
      <c r="AB299" s="28">
        <v>0</v>
      </c>
      <c r="AC299" s="52">
        <v>44.467500000000001</v>
      </c>
      <c r="AD299" s="52">
        <v>40.14</v>
      </c>
      <c r="AE299" s="32" t="s">
        <v>7832</v>
      </c>
      <c r="AF299" s="28" t="s">
        <v>932</v>
      </c>
      <c r="AG299" t="s">
        <v>7793</v>
      </c>
      <c r="AH299" t="s">
        <v>7792</v>
      </c>
      <c r="AI299" t="s">
        <v>7797</v>
      </c>
      <c r="AJ299">
        <v>0</v>
      </c>
    </row>
    <row r="300" spans="1:36" hidden="1" x14ac:dyDescent="0.3">
      <c r="A300" s="2" t="s">
        <v>12817</v>
      </c>
      <c r="B300" s="2" t="s">
        <v>12818</v>
      </c>
      <c r="C300" s="2" t="s">
        <v>7728</v>
      </c>
      <c r="D300" s="32" t="s">
        <v>7716</v>
      </c>
      <c r="E300" s="32" t="s">
        <v>7752</v>
      </c>
      <c r="F300" s="32" t="s">
        <v>902</v>
      </c>
      <c r="G300" s="32" t="s">
        <v>7754</v>
      </c>
      <c r="H300" s="32" t="s">
        <v>7752</v>
      </c>
      <c r="I300" s="28" t="s">
        <v>8057</v>
      </c>
      <c r="J300">
        <v>334</v>
      </c>
      <c r="K300" s="2" t="s">
        <v>8992</v>
      </c>
      <c r="L300" s="2" t="s">
        <v>12819</v>
      </c>
      <c r="M300">
        <v>0.61692516505718198</v>
      </c>
      <c r="N300" s="2" t="s">
        <v>15044</v>
      </c>
      <c r="O300" s="32" t="s">
        <v>7774</v>
      </c>
      <c r="P300" s="29">
        <v>0.40232638888888889</v>
      </c>
      <c r="Q300" s="29">
        <v>0.40391203703703704</v>
      </c>
      <c r="R300" s="28">
        <v>0</v>
      </c>
      <c r="S300" s="28">
        <v>2.2833333333333332</v>
      </c>
      <c r="T300" s="32" t="s">
        <v>12820</v>
      </c>
      <c r="U300" s="32" t="s">
        <v>12821</v>
      </c>
      <c r="V300" s="28">
        <v>0.17856048507941499</v>
      </c>
      <c r="W300" s="28">
        <v>0</v>
      </c>
      <c r="X300" s="28">
        <v>0</v>
      </c>
      <c r="Y300" s="32" t="s">
        <v>14575</v>
      </c>
      <c r="Z300" s="32" t="s">
        <v>14576</v>
      </c>
      <c r="AA300" s="28">
        <v>1</v>
      </c>
      <c r="AB300" s="28">
        <v>0</v>
      </c>
      <c r="AC300" s="52">
        <v>94.75</v>
      </c>
      <c r="AD300" s="52">
        <v>92.88</v>
      </c>
      <c r="AE300" s="32" t="s">
        <v>7832</v>
      </c>
      <c r="AF300" s="28" t="s">
        <v>932</v>
      </c>
      <c r="AG300" t="s">
        <v>7793</v>
      </c>
      <c r="AH300" t="s">
        <v>7792</v>
      </c>
      <c r="AI300" t="s">
        <v>7797</v>
      </c>
      <c r="AJ300">
        <v>0</v>
      </c>
    </row>
    <row r="301" spans="1:36" hidden="1" x14ac:dyDescent="0.3">
      <c r="A301" s="2" t="s">
        <v>12543</v>
      </c>
      <c r="B301" s="2" t="s">
        <v>7729</v>
      </c>
      <c r="C301" s="2" t="s">
        <v>7777</v>
      </c>
      <c r="D301" s="32" t="s">
        <v>7716</v>
      </c>
      <c r="E301" s="32" t="s">
        <v>7752</v>
      </c>
      <c r="F301" s="32" t="s">
        <v>902</v>
      </c>
      <c r="G301" s="32" t="s">
        <v>7755</v>
      </c>
      <c r="H301" s="32" t="s">
        <v>7752</v>
      </c>
      <c r="I301" s="28" t="s">
        <v>900</v>
      </c>
      <c r="J301">
        <v>10</v>
      </c>
      <c r="K301" s="2" t="s">
        <v>8874</v>
      </c>
      <c r="L301" s="2" t="s">
        <v>12544</v>
      </c>
      <c r="M301">
        <v>2.9627685640007302</v>
      </c>
      <c r="N301" s="2" t="s">
        <v>14780</v>
      </c>
      <c r="O301" s="32" t="s">
        <v>7774</v>
      </c>
      <c r="P301" s="29">
        <v>0.40597222222222223</v>
      </c>
      <c r="Q301" s="29">
        <v>0.40611111111111109</v>
      </c>
      <c r="R301" s="28">
        <v>0</v>
      </c>
      <c r="S301" s="28">
        <v>0.20833333333333334</v>
      </c>
      <c r="T301" s="32" t="s">
        <v>12545</v>
      </c>
      <c r="U301" s="32" t="s">
        <v>12546</v>
      </c>
      <c r="V301" s="28">
        <v>1.15591412692184</v>
      </c>
      <c r="W301" s="28">
        <v>0</v>
      </c>
      <c r="X301" s="28">
        <v>0</v>
      </c>
      <c r="Y301" s="32" t="s">
        <v>14575</v>
      </c>
      <c r="Z301" s="32" t="s">
        <v>14576</v>
      </c>
      <c r="AA301" s="28">
        <v>1</v>
      </c>
      <c r="AB301" s="28">
        <v>0</v>
      </c>
      <c r="AC301" s="52">
        <v>84.212500000000006</v>
      </c>
      <c r="AD301" s="52">
        <v>126.4037</v>
      </c>
      <c r="AE301" s="32" t="s">
        <v>7832</v>
      </c>
      <c r="AF301" s="28" t="s">
        <v>932</v>
      </c>
      <c r="AG301" t="s">
        <v>7793</v>
      </c>
      <c r="AH301" t="s">
        <v>7792</v>
      </c>
      <c r="AI301" t="s">
        <v>7797</v>
      </c>
      <c r="AJ301">
        <v>0</v>
      </c>
    </row>
    <row r="302" spans="1:36" hidden="1" x14ac:dyDescent="0.3">
      <c r="A302" s="2" t="s">
        <v>12832</v>
      </c>
      <c r="B302" s="2" t="s">
        <v>7760</v>
      </c>
      <c r="C302" s="2" t="s">
        <v>7751</v>
      </c>
      <c r="D302" s="32" t="s">
        <v>7716</v>
      </c>
      <c r="E302" s="32" t="s">
        <v>7752</v>
      </c>
      <c r="F302" s="32" t="s">
        <v>902</v>
      </c>
      <c r="G302" s="32" t="s">
        <v>7772</v>
      </c>
      <c r="H302" s="32" t="s">
        <v>7752</v>
      </c>
      <c r="I302" s="28" t="s">
        <v>8057</v>
      </c>
      <c r="J302">
        <v>280</v>
      </c>
      <c r="K302" s="2" t="s">
        <v>8983</v>
      </c>
      <c r="L302" s="2" t="s">
        <v>12833</v>
      </c>
      <c r="M302">
        <v>0.37828368507325599</v>
      </c>
      <c r="N302" s="2" t="s">
        <v>15047</v>
      </c>
      <c r="O302" s="32" t="s">
        <v>7751</v>
      </c>
      <c r="P302" s="29">
        <v>0.40637731481481482</v>
      </c>
      <c r="Q302" s="29">
        <v>0.4254398148148148</v>
      </c>
      <c r="R302" s="28">
        <v>0</v>
      </c>
      <c r="S302" s="28">
        <v>27.45</v>
      </c>
      <c r="T302" s="32" t="s">
        <v>12834</v>
      </c>
      <c r="U302" s="32" t="s">
        <v>12835</v>
      </c>
      <c r="V302" s="28">
        <v>9.4085756168814705E-2</v>
      </c>
      <c r="W302" s="28">
        <v>0</v>
      </c>
      <c r="X302" s="28">
        <v>0</v>
      </c>
      <c r="Y302" s="32" t="s">
        <v>14575</v>
      </c>
      <c r="Z302" s="32" t="s">
        <v>14576</v>
      </c>
      <c r="AA302" s="28">
        <v>1</v>
      </c>
      <c r="AB302" s="28">
        <v>0</v>
      </c>
      <c r="AC302" s="52">
        <v>36.575000000000003</v>
      </c>
      <c r="AD302" s="52">
        <v>62.45</v>
      </c>
      <c r="AE302" s="32" t="s">
        <v>7832</v>
      </c>
      <c r="AF302" s="28" t="s">
        <v>932</v>
      </c>
      <c r="AG302" t="s">
        <v>7793</v>
      </c>
      <c r="AH302" t="s">
        <v>7792</v>
      </c>
      <c r="AI302" t="s">
        <v>7797</v>
      </c>
      <c r="AJ302">
        <v>0</v>
      </c>
    </row>
    <row r="303" spans="1:36" hidden="1" x14ac:dyDescent="0.3">
      <c r="A303" s="2" t="s">
        <v>12557</v>
      </c>
      <c r="B303" s="2" t="s">
        <v>12558</v>
      </c>
      <c r="C303" s="2" t="s">
        <v>7728</v>
      </c>
      <c r="D303" s="32" t="s">
        <v>7716</v>
      </c>
      <c r="E303" s="32" t="s">
        <v>7752</v>
      </c>
      <c r="F303" s="32" t="s">
        <v>902</v>
      </c>
      <c r="G303" s="32" t="s">
        <v>7735</v>
      </c>
      <c r="H303" s="32" t="s">
        <v>7752</v>
      </c>
      <c r="I303" s="28" t="s">
        <v>8057</v>
      </c>
      <c r="J303">
        <v>260</v>
      </c>
      <c r="K303" s="2" t="s">
        <v>8977</v>
      </c>
      <c r="L303" s="2" t="s">
        <v>12559</v>
      </c>
      <c r="M303">
        <v>0.43189069069921998</v>
      </c>
      <c r="N303" s="2" t="s">
        <v>15049</v>
      </c>
      <c r="O303" s="32" t="s">
        <v>7774</v>
      </c>
      <c r="P303" s="29">
        <v>0.42574074074074075</v>
      </c>
      <c r="Q303" s="29">
        <v>0.43723379629629627</v>
      </c>
      <c r="R303" s="28">
        <v>0</v>
      </c>
      <c r="S303" s="28">
        <v>16.55</v>
      </c>
      <c r="T303" s="32" t="s">
        <v>12560</v>
      </c>
      <c r="U303" s="32" t="s">
        <v>12561</v>
      </c>
      <c r="V303" s="28">
        <v>0.13900379307066299</v>
      </c>
      <c r="W303" s="28">
        <v>28</v>
      </c>
      <c r="X303" s="28">
        <v>0.46666666666666701</v>
      </c>
      <c r="Y303" s="32" t="s">
        <v>14575</v>
      </c>
      <c r="Z303" s="32" t="s">
        <v>14576</v>
      </c>
      <c r="AA303" s="28">
        <v>1</v>
      </c>
      <c r="AB303" s="28">
        <v>434</v>
      </c>
      <c r="AC303" s="52">
        <v>511.745</v>
      </c>
      <c r="AD303" s="52">
        <v>323.38249999999999</v>
      </c>
      <c r="AE303" s="32" t="s">
        <v>7832</v>
      </c>
      <c r="AF303" s="28" t="s">
        <v>932</v>
      </c>
      <c r="AG303" t="s">
        <v>7793</v>
      </c>
      <c r="AH303" t="s">
        <v>7792</v>
      </c>
      <c r="AI303" t="s">
        <v>7797</v>
      </c>
      <c r="AJ303">
        <v>434</v>
      </c>
    </row>
    <row r="304" spans="1:36" hidden="1" x14ac:dyDescent="0.3">
      <c r="A304" s="2" t="s">
        <v>12686</v>
      </c>
      <c r="B304" s="2" t="s">
        <v>12687</v>
      </c>
      <c r="C304" s="2" t="s">
        <v>7728</v>
      </c>
      <c r="D304" s="32" t="s">
        <v>7716</v>
      </c>
      <c r="E304" s="32" t="s">
        <v>7752</v>
      </c>
      <c r="F304" s="32" t="s">
        <v>902</v>
      </c>
      <c r="G304" s="32" t="s">
        <v>7783</v>
      </c>
      <c r="H304" s="32" t="s">
        <v>7752</v>
      </c>
      <c r="I304" s="28" t="s">
        <v>8057</v>
      </c>
      <c r="J304">
        <v>270</v>
      </c>
      <c r="K304" s="2" t="s">
        <v>8981</v>
      </c>
      <c r="L304" s="2" t="s">
        <v>12688</v>
      </c>
      <c r="M304">
        <v>0.186727495864034</v>
      </c>
      <c r="N304" s="2" t="s">
        <v>15051</v>
      </c>
      <c r="O304" s="32" t="s">
        <v>7756</v>
      </c>
      <c r="P304" s="29">
        <v>0.43736111111111109</v>
      </c>
      <c r="Q304" s="29">
        <v>0.44002314814814814</v>
      </c>
      <c r="R304" s="28">
        <v>0</v>
      </c>
      <c r="S304" s="28">
        <v>3.8333333333333335</v>
      </c>
      <c r="T304" s="32" t="s">
        <v>12689</v>
      </c>
      <c r="U304" s="32" t="s">
        <v>12690</v>
      </c>
      <c r="V304" s="28">
        <v>4.6261635769362701E-2</v>
      </c>
      <c r="W304" s="28">
        <v>0</v>
      </c>
      <c r="X304" s="28">
        <v>0</v>
      </c>
      <c r="Y304" s="32" t="s">
        <v>14575</v>
      </c>
      <c r="Z304" s="32" t="s">
        <v>14576</v>
      </c>
      <c r="AA304" s="28">
        <v>1</v>
      </c>
      <c r="AB304" s="28">
        <v>0</v>
      </c>
      <c r="AC304" s="52">
        <v>32.56</v>
      </c>
      <c r="AD304" s="52">
        <v>37.487499999999997</v>
      </c>
      <c r="AE304" s="32" t="s">
        <v>7832</v>
      </c>
      <c r="AF304" s="28" t="s">
        <v>932</v>
      </c>
      <c r="AG304" t="s">
        <v>7793</v>
      </c>
      <c r="AH304" t="s">
        <v>7792</v>
      </c>
      <c r="AI304" t="s">
        <v>7797</v>
      </c>
      <c r="AJ304">
        <v>0</v>
      </c>
    </row>
    <row r="305" spans="1:36" hidden="1" x14ac:dyDescent="0.3">
      <c r="A305" s="2" t="s">
        <v>13184</v>
      </c>
      <c r="B305" s="2" t="s">
        <v>13185</v>
      </c>
      <c r="C305" s="2" t="s">
        <v>7728</v>
      </c>
      <c r="D305" s="32" t="s">
        <v>7716</v>
      </c>
      <c r="E305" s="32" t="s">
        <v>7752</v>
      </c>
      <c r="F305" s="32" t="s">
        <v>902</v>
      </c>
      <c r="G305" s="32" t="s">
        <v>7788</v>
      </c>
      <c r="H305" s="32" t="s">
        <v>7752</v>
      </c>
      <c r="I305" s="28" t="s">
        <v>900</v>
      </c>
      <c r="J305">
        <v>152</v>
      </c>
      <c r="K305" s="2" t="s">
        <v>8915</v>
      </c>
      <c r="L305" s="2" t="s">
        <v>13186</v>
      </c>
      <c r="M305">
        <v>3.0484460219740899</v>
      </c>
      <c r="N305" s="2" t="s">
        <v>14706</v>
      </c>
      <c r="O305" s="32" t="s">
        <v>7774</v>
      </c>
      <c r="P305" s="29">
        <v>0.44214120370370369</v>
      </c>
      <c r="Q305" s="29">
        <v>0.44223379629629628</v>
      </c>
      <c r="R305" s="28">
        <v>0</v>
      </c>
      <c r="S305" s="28">
        <v>0.13333333333333333</v>
      </c>
      <c r="T305" s="32" t="s">
        <v>13187</v>
      </c>
      <c r="U305" s="32" t="s">
        <v>13188</v>
      </c>
      <c r="V305" s="28">
        <v>1.0315548770989</v>
      </c>
      <c r="W305" s="28">
        <v>23</v>
      </c>
      <c r="X305" s="28">
        <v>0.43396226415094302</v>
      </c>
      <c r="Y305" s="32" t="s">
        <v>14575</v>
      </c>
      <c r="Z305" s="32" t="s">
        <v>14576</v>
      </c>
      <c r="AA305" s="28">
        <v>1</v>
      </c>
      <c r="AB305" s="28">
        <v>66</v>
      </c>
      <c r="AC305" s="52">
        <v>68.19</v>
      </c>
      <c r="AD305" s="52">
        <v>65.05</v>
      </c>
      <c r="AE305" s="32" t="s">
        <v>7832</v>
      </c>
      <c r="AF305" s="28" t="s">
        <v>932</v>
      </c>
      <c r="AG305" t="s">
        <v>7793</v>
      </c>
      <c r="AH305" t="s">
        <v>7792</v>
      </c>
      <c r="AI305" t="s">
        <v>7797</v>
      </c>
      <c r="AJ305">
        <v>66</v>
      </c>
    </row>
    <row r="306" spans="1:36" hidden="1" x14ac:dyDescent="0.3">
      <c r="A306" s="2" t="s">
        <v>12724</v>
      </c>
      <c r="B306" s="2" t="s">
        <v>7729</v>
      </c>
      <c r="C306" s="2" t="s">
        <v>12725</v>
      </c>
      <c r="D306" s="32" t="s">
        <v>7716</v>
      </c>
      <c r="E306" s="32" t="s">
        <v>7752</v>
      </c>
      <c r="F306" s="32" t="s">
        <v>902</v>
      </c>
      <c r="G306" s="32" t="s">
        <v>7743</v>
      </c>
      <c r="H306" s="32" t="s">
        <v>7752</v>
      </c>
      <c r="I306" s="28" t="s">
        <v>900</v>
      </c>
      <c r="J306">
        <v>20</v>
      </c>
      <c r="K306" s="2" t="s">
        <v>8880</v>
      </c>
      <c r="L306" s="2" t="s">
        <v>12726</v>
      </c>
      <c r="M306">
        <v>2.7485854458063801</v>
      </c>
      <c r="N306" s="2" t="s">
        <v>14772</v>
      </c>
      <c r="O306" s="32" t="s">
        <v>7774</v>
      </c>
      <c r="P306" s="29">
        <v>0.44414351851851852</v>
      </c>
      <c r="Q306" s="29">
        <v>0.45006944444444447</v>
      </c>
      <c r="R306" s="28">
        <v>0</v>
      </c>
      <c r="S306" s="28">
        <v>8.5333333333333332</v>
      </c>
      <c r="T306" s="32" t="s">
        <v>12727</v>
      </c>
      <c r="U306" s="32" t="s">
        <v>12728</v>
      </c>
      <c r="V306" s="28">
        <v>1.22802295669009</v>
      </c>
      <c r="W306" s="28">
        <v>0</v>
      </c>
      <c r="X306" s="28">
        <v>0</v>
      </c>
      <c r="Y306" s="32" t="s">
        <v>14575</v>
      </c>
      <c r="Z306" s="32" t="s">
        <v>14576</v>
      </c>
      <c r="AA306" s="28">
        <v>1</v>
      </c>
      <c r="AB306" s="28">
        <v>0</v>
      </c>
      <c r="AC306" s="52">
        <v>99.795000000000002</v>
      </c>
      <c r="AD306" s="52">
        <v>147.70869999999999</v>
      </c>
      <c r="AE306" s="32" t="s">
        <v>7832</v>
      </c>
      <c r="AF306" s="28" t="s">
        <v>932</v>
      </c>
      <c r="AG306" t="s">
        <v>7793</v>
      </c>
      <c r="AH306" t="s">
        <v>7792</v>
      </c>
      <c r="AI306" t="s">
        <v>7797</v>
      </c>
      <c r="AJ306">
        <v>0</v>
      </c>
    </row>
    <row r="307" spans="1:36" hidden="1" x14ac:dyDescent="0.3">
      <c r="A307" s="2" t="s">
        <v>13229</v>
      </c>
      <c r="B307" s="2" t="s">
        <v>13230</v>
      </c>
      <c r="C307" s="2" t="s">
        <v>7728</v>
      </c>
      <c r="D307" s="32" t="s">
        <v>7716</v>
      </c>
      <c r="E307" s="32" t="s">
        <v>7752</v>
      </c>
      <c r="F307" s="32" t="s">
        <v>902</v>
      </c>
      <c r="G307" s="32" t="s">
        <v>7725</v>
      </c>
      <c r="H307" s="32" t="s">
        <v>7752</v>
      </c>
      <c r="I307" s="28" t="s">
        <v>900</v>
      </c>
      <c r="J307">
        <v>149</v>
      </c>
      <c r="K307" s="2" t="s">
        <v>8909</v>
      </c>
      <c r="L307" s="2" t="s">
        <v>13231</v>
      </c>
      <c r="M307">
        <v>0.39887163601815701</v>
      </c>
      <c r="N307" s="2" t="s">
        <v>14738</v>
      </c>
      <c r="O307" s="32" t="s">
        <v>7774</v>
      </c>
      <c r="P307" s="29">
        <v>0.45034722222222223</v>
      </c>
      <c r="Q307" s="29">
        <v>0.45310185185185187</v>
      </c>
      <c r="R307" s="28">
        <v>0</v>
      </c>
      <c r="S307" s="28">
        <v>3.9666666666666668</v>
      </c>
      <c r="T307" s="32" t="s">
        <v>13232</v>
      </c>
      <c r="U307" s="32" t="s">
        <v>13233</v>
      </c>
      <c r="V307" s="28">
        <v>0.20440871309088199</v>
      </c>
      <c r="W307" s="28">
        <v>0</v>
      </c>
      <c r="X307" s="28">
        <v>0</v>
      </c>
      <c r="Y307" s="32" t="s">
        <v>14575</v>
      </c>
      <c r="Z307" s="32" t="s">
        <v>14576</v>
      </c>
      <c r="AA307" s="28">
        <v>1</v>
      </c>
      <c r="AB307" s="28">
        <v>0</v>
      </c>
      <c r="AC307" s="52">
        <v>35</v>
      </c>
      <c r="AD307" s="52">
        <v>29.872499999999999</v>
      </c>
      <c r="AE307" s="32" t="s">
        <v>7832</v>
      </c>
      <c r="AF307" s="28" t="s">
        <v>944</v>
      </c>
      <c r="AG307" t="s">
        <v>7793</v>
      </c>
      <c r="AH307" t="s">
        <v>7792</v>
      </c>
      <c r="AI307" t="s">
        <v>7797</v>
      </c>
      <c r="AJ307">
        <v>0</v>
      </c>
    </row>
    <row r="308" spans="1:36" hidden="1" x14ac:dyDescent="0.3">
      <c r="A308" s="2" t="s">
        <v>13379</v>
      </c>
      <c r="B308" s="2" t="s">
        <v>12805</v>
      </c>
      <c r="C308" s="2" t="s">
        <v>7728</v>
      </c>
      <c r="D308" s="32" t="s">
        <v>7716</v>
      </c>
      <c r="E308" s="32" t="s">
        <v>7752</v>
      </c>
      <c r="F308" s="32" t="s">
        <v>902</v>
      </c>
      <c r="G308" s="32" t="s">
        <v>7809</v>
      </c>
      <c r="H308" s="32" t="s">
        <v>7752</v>
      </c>
      <c r="I308" s="28" t="s">
        <v>8057</v>
      </c>
      <c r="J308">
        <v>241</v>
      </c>
      <c r="K308" s="2" t="s">
        <v>8976</v>
      </c>
      <c r="L308" s="2" t="s">
        <v>13304</v>
      </c>
      <c r="M308">
        <v>4.8864379171282097</v>
      </c>
      <c r="N308" s="2" t="s">
        <v>15055</v>
      </c>
      <c r="O308" s="32" t="s">
        <v>7774</v>
      </c>
      <c r="P308" s="29">
        <v>0.45649305555555558</v>
      </c>
      <c r="Q308" s="29">
        <v>0.46337962962962964</v>
      </c>
      <c r="R308" s="28">
        <v>0</v>
      </c>
      <c r="S308" s="28">
        <v>9.9166666666666661</v>
      </c>
      <c r="T308" s="32" t="s">
        <v>13305</v>
      </c>
      <c r="U308" s="32" t="s">
        <v>13306</v>
      </c>
      <c r="V308" s="28">
        <v>2.4369401723139799</v>
      </c>
      <c r="W308" s="28">
        <v>0</v>
      </c>
      <c r="X308" s="28">
        <v>0</v>
      </c>
      <c r="Y308" s="32" t="s">
        <v>14575</v>
      </c>
      <c r="Z308" s="32" t="s">
        <v>14576</v>
      </c>
      <c r="AA308" s="28">
        <v>1</v>
      </c>
      <c r="AB308" s="28">
        <v>0</v>
      </c>
      <c r="AC308" s="52">
        <v>94.35</v>
      </c>
      <c r="AD308" s="52">
        <v>94.946200000000005</v>
      </c>
      <c r="AE308" s="32" t="s">
        <v>7832</v>
      </c>
      <c r="AF308" s="28" t="s">
        <v>932</v>
      </c>
      <c r="AG308" t="s">
        <v>7793</v>
      </c>
      <c r="AH308" t="s">
        <v>7792</v>
      </c>
      <c r="AI308" t="s">
        <v>7797</v>
      </c>
      <c r="AJ308">
        <v>0</v>
      </c>
    </row>
    <row r="309" spans="1:36" hidden="1" x14ac:dyDescent="0.3">
      <c r="A309" s="2" t="s">
        <v>13303</v>
      </c>
      <c r="B309" s="2" t="s">
        <v>12805</v>
      </c>
      <c r="C309" s="2" t="s">
        <v>7751</v>
      </c>
      <c r="D309" s="32" t="s">
        <v>7716</v>
      </c>
      <c r="E309" s="32" t="s">
        <v>7752</v>
      </c>
      <c r="F309" s="32" t="s">
        <v>902</v>
      </c>
      <c r="G309" s="32" t="s">
        <v>7814</v>
      </c>
      <c r="H309" s="32" t="s">
        <v>7752</v>
      </c>
      <c r="I309" s="28" t="s">
        <v>8057</v>
      </c>
      <c r="J309">
        <v>240</v>
      </c>
      <c r="K309" s="2" t="s">
        <v>8975</v>
      </c>
      <c r="L309" s="2" t="s">
        <v>13304</v>
      </c>
      <c r="M309">
        <v>0</v>
      </c>
      <c r="N309" s="2" t="s">
        <v>15058</v>
      </c>
      <c r="O309" s="32" t="s">
        <v>7774</v>
      </c>
      <c r="P309" s="29">
        <v>0.46337962962962964</v>
      </c>
      <c r="Q309" s="29">
        <v>0.47190972222222222</v>
      </c>
      <c r="R309" s="28">
        <v>0</v>
      </c>
      <c r="S309" s="28">
        <v>12.288888888333334</v>
      </c>
      <c r="T309" s="32" t="s">
        <v>13305</v>
      </c>
      <c r="U309" s="32" t="s">
        <v>13306</v>
      </c>
      <c r="W309" s="28">
        <v>0</v>
      </c>
      <c r="X309" s="28">
        <v>0</v>
      </c>
      <c r="Y309" s="32" t="s">
        <v>14575</v>
      </c>
      <c r="Z309" s="32" t="s">
        <v>14576</v>
      </c>
      <c r="AA309" s="28">
        <v>1</v>
      </c>
      <c r="AB309" s="28">
        <v>0</v>
      </c>
      <c r="AC309" s="52">
        <v>41.64</v>
      </c>
      <c r="AD309" s="52">
        <v>64.092500000000001</v>
      </c>
      <c r="AE309" s="32" t="s">
        <v>7832</v>
      </c>
      <c r="AF309" s="28" t="s">
        <v>932</v>
      </c>
      <c r="AG309" t="s">
        <v>7793</v>
      </c>
      <c r="AH309" t="s">
        <v>7792</v>
      </c>
      <c r="AI309" t="s">
        <v>7797</v>
      </c>
      <c r="AJ309">
        <v>0</v>
      </c>
    </row>
    <row r="310" spans="1:36" hidden="1" x14ac:dyDescent="0.3">
      <c r="A310" s="2" t="s">
        <v>13308</v>
      </c>
      <c r="B310" s="2" t="s">
        <v>12805</v>
      </c>
      <c r="C310" s="2" t="s">
        <v>7733</v>
      </c>
      <c r="D310" s="32" t="s">
        <v>7716</v>
      </c>
      <c r="E310" s="32" t="s">
        <v>7752</v>
      </c>
      <c r="F310" s="32" t="s">
        <v>902</v>
      </c>
      <c r="G310" s="32" t="s">
        <v>7810</v>
      </c>
      <c r="H310" s="32" t="s">
        <v>7752</v>
      </c>
      <c r="I310" s="28" t="s">
        <v>8057</v>
      </c>
      <c r="J310">
        <v>230</v>
      </c>
      <c r="K310" s="2" t="s">
        <v>8974</v>
      </c>
      <c r="L310" s="2" t="s">
        <v>13304</v>
      </c>
      <c r="M310">
        <v>0</v>
      </c>
      <c r="N310" s="2" t="s">
        <v>15061</v>
      </c>
      <c r="O310" s="32" t="s">
        <v>7774</v>
      </c>
      <c r="P310" s="29">
        <v>0.47190972222222222</v>
      </c>
      <c r="Q310" s="29">
        <v>0.47200231481481481</v>
      </c>
      <c r="R310" s="28">
        <v>0</v>
      </c>
      <c r="S310" s="28">
        <v>0.13888888833333335</v>
      </c>
      <c r="T310" s="32" t="s">
        <v>13305</v>
      </c>
      <c r="U310" s="32" t="s">
        <v>13306</v>
      </c>
      <c r="W310" s="28">
        <v>0</v>
      </c>
      <c r="X310" s="28">
        <v>0</v>
      </c>
      <c r="Y310" s="32" t="s">
        <v>14575</v>
      </c>
      <c r="Z310" s="32" t="s">
        <v>14576</v>
      </c>
      <c r="AA310" s="28">
        <v>1</v>
      </c>
      <c r="AB310" s="28">
        <v>0</v>
      </c>
      <c r="AC310" s="52">
        <v>0</v>
      </c>
      <c r="AD310" s="52">
        <v>21.633700000000001</v>
      </c>
      <c r="AE310" s="32" t="s">
        <v>7832</v>
      </c>
      <c r="AF310" s="28" t="s">
        <v>932</v>
      </c>
      <c r="AG310" t="s">
        <v>7793</v>
      </c>
      <c r="AH310" t="s">
        <v>7792</v>
      </c>
      <c r="AI310" t="s">
        <v>7797</v>
      </c>
      <c r="AJ310">
        <v>0</v>
      </c>
    </row>
    <row r="311" spans="1:36" hidden="1" x14ac:dyDescent="0.3">
      <c r="A311" s="2" t="s">
        <v>13290</v>
      </c>
      <c r="B311" s="2" t="s">
        <v>13291</v>
      </c>
      <c r="C311" s="2" t="s">
        <v>7728</v>
      </c>
      <c r="D311" s="32" t="s">
        <v>7716</v>
      </c>
      <c r="E311" s="32" t="s">
        <v>7752</v>
      </c>
      <c r="F311" s="32" t="s">
        <v>902</v>
      </c>
      <c r="G311" s="32" t="s">
        <v>7782</v>
      </c>
      <c r="H311" s="32" t="s">
        <v>7752</v>
      </c>
      <c r="I311" s="28" t="s">
        <v>900</v>
      </c>
      <c r="J311">
        <v>190</v>
      </c>
      <c r="K311" s="2" t="s">
        <v>8924</v>
      </c>
      <c r="L311" s="2" t="s">
        <v>13292</v>
      </c>
      <c r="M311">
        <v>0.13666054792702201</v>
      </c>
      <c r="N311" s="2" t="s">
        <v>14704</v>
      </c>
      <c r="O311" s="32" t="s">
        <v>7774</v>
      </c>
      <c r="P311" s="29">
        <v>0.47210648148148149</v>
      </c>
      <c r="Q311" s="29">
        <v>0.48293981481481479</v>
      </c>
      <c r="R311" s="28">
        <v>0</v>
      </c>
      <c r="S311" s="28">
        <v>15.591666666666667</v>
      </c>
      <c r="T311" s="32" t="s">
        <v>13293</v>
      </c>
      <c r="U311" s="32" t="s">
        <v>13294</v>
      </c>
      <c r="V311" s="28">
        <v>0.113215996873546</v>
      </c>
      <c r="W311" s="28">
        <v>0</v>
      </c>
      <c r="X311" s="28">
        <v>0</v>
      </c>
      <c r="Y311" s="32" t="s">
        <v>14575</v>
      </c>
      <c r="Z311" s="32" t="s">
        <v>14576</v>
      </c>
      <c r="AA311" s="28">
        <v>1</v>
      </c>
      <c r="AB311" s="28">
        <v>0</v>
      </c>
      <c r="AC311" s="52">
        <v>39.331200000000003</v>
      </c>
      <c r="AD311" s="52">
        <v>15.5662</v>
      </c>
      <c r="AE311" s="32" t="s">
        <v>7832</v>
      </c>
      <c r="AF311" s="28" t="s">
        <v>932</v>
      </c>
      <c r="AG311" t="s">
        <v>7793</v>
      </c>
      <c r="AH311" t="s">
        <v>7792</v>
      </c>
      <c r="AI311" t="s">
        <v>7797</v>
      </c>
      <c r="AJ311">
        <v>0</v>
      </c>
    </row>
    <row r="312" spans="1:36" hidden="1" x14ac:dyDescent="0.3">
      <c r="A312" s="2" t="s">
        <v>13295</v>
      </c>
      <c r="B312" s="2" t="s">
        <v>7729</v>
      </c>
      <c r="C312" s="2" t="s">
        <v>7739</v>
      </c>
      <c r="D312" s="32" t="s">
        <v>7716</v>
      </c>
      <c r="E312" s="32" t="s">
        <v>7752</v>
      </c>
      <c r="F312" s="32" t="s">
        <v>902</v>
      </c>
      <c r="G312" s="32" t="s">
        <v>7812</v>
      </c>
      <c r="H312" s="32" t="s">
        <v>7752</v>
      </c>
      <c r="I312" s="28" t="s">
        <v>8057</v>
      </c>
      <c r="J312">
        <v>170</v>
      </c>
      <c r="K312" s="2" t="s">
        <v>8964</v>
      </c>
      <c r="L312" s="2" t="s">
        <v>13296</v>
      </c>
      <c r="M312">
        <v>0.74646249786019303</v>
      </c>
      <c r="N312" s="2" t="s">
        <v>15062</v>
      </c>
      <c r="O312" s="32" t="s">
        <v>7774</v>
      </c>
      <c r="P312" s="29">
        <v>0.48344907407407406</v>
      </c>
      <c r="Q312" s="29">
        <v>0.49562499999999998</v>
      </c>
      <c r="R312" s="28">
        <v>0</v>
      </c>
      <c r="S312" s="28">
        <v>17.527777778333334</v>
      </c>
      <c r="T312" s="32" t="s">
        <v>13297</v>
      </c>
      <c r="U312" s="32" t="s">
        <v>13298</v>
      </c>
      <c r="V312" s="28">
        <v>0.32720564287021098</v>
      </c>
      <c r="W312" s="28">
        <v>0</v>
      </c>
      <c r="X312" s="28">
        <v>0</v>
      </c>
      <c r="Y312" s="32" t="s">
        <v>14575</v>
      </c>
      <c r="Z312" s="32" t="s">
        <v>14576</v>
      </c>
      <c r="AA312" s="28">
        <v>1</v>
      </c>
      <c r="AB312" s="28">
        <v>0</v>
      </c>
      <c r="AC312" s="52">
        <v>103.36369999999999</v>
      </c>
      <c r="AD312" s="52">
        <v>123.11620000000001</v>
      </c>
      <c r="AE312" s="32" t="s">
        <v>7832</v>
      </c>
      <c r="AF312" s="28" t="s">
        <v>932</v>
      </c>
      <c r="AG312" t="s">
        <v>7793</v>
      </c>
      <c r="AH312" t="s">
        <v>7792</v>
      </c>
      <c r="AI312" t="s">
        <v>7797</v>
      </c>
      <c r="AJ312">
        <v>0</v>
      </c>
    </row>
    <row r="313" spans="1:36" hidden="1" x14ac:dyDescent="0.3">
      <c r="A313" s="2" t="s">
        <v>13332</v>
      </c>
      <c r="B313" s="2" t="s">
        <v>13333</v>
      </c>
      <c r="C313" s="2" t="s">
        <v>7728</v>
      </c>
      <c r="D313" s="32" t="s">
        <v>7716</v>
      </c>
      <c r="E313" s="32" t="s">
        <v>7752</v>
      </c>
      <c r="F313" s="32" t="s">
        <v>902</v>
      </c>
      <c r="G313" s="32" t="s">
        <v>7813</v>
      </c>
      <c r="H313" s="32" t="s">
        <v>7752</v>
      </c>
      <c r="I313" s="28" t="s">
        <v>8057</v>
      </c>
      <c r="J313">
        <v>100</v>
      </c>
      <c r="K313" s="2" t="s">
        <v>8954</v>
      </c>
      <c r="L313" s="2" t="s">
        <v>13334</v>
      </c>
      <c r="M313">
        <v>1.1936394069343801</v>
      </c>
      <c r="N313" s="2" t="s">
        <v>15065</v>
      </c>
      <c r="O313" s="32" t="s">
        <v>7774</v>
      </c>
      <c r="P313" s="29">
        <v>0.49644675925925924</v>
      </c>
      <c r="Q313" s="29">
        <v>0.50408564814814816</v>
      </c>
      <c r="R313" s="28">
        <v>0</v>
      </c>
      <c r="S313" s="28">
        <v>11.005555556666668</v>
      </c>
      <c r="T313" s="32" t="s">
        <v>13335</v>
      </c>
      <c r="U313" s="32" t="s">
        <v>13336</v>
      </c>
      <c r="V313" s="28">
        <v>0.51661451977264505</v>
      </c>
      <c r="W313" s="28">
        <v>14</v>
      </c>
      <c r="X313" s="28">
        <v>0.269230769230769</v>
      </c>
      <c r="Y313" s="32" t="s">
        <v>14575</v>
      </c>
      <c r="Z313" s="32" t="s">
        <v>14576</v>
      </c>
      <c r="AA313" s="28">
        <v>1</v>
      </c>
      <c r="AB313" s="28">
        <v>132</v>
      </c>
      <c r="AC313" s="52">
        <v>117.9875</v>
      </c>
      <c r="AD313" s="52">
        <v>87.461200000000005</v>
      </c>
      <c r="AE313" s="32" t="s">
        <v>7832</v>
      </c>
      <c r="AF313" s="28" t="s">
        <v>932</v>
      </c>
      <c r="AG313" t="s">
        <v>7793</v>
      </c>
      <c r="AH313" t="s">
        <v>7792</v>
      </c>
      <c r="AI313" t="s">
        <v>7797</v>
      </c>
      <c r="AJ313">
        <v>132</v>
      </c>
    </row>
    <row r="314" spans="1:36" hidden="1" x14ac:dyDescent="0.3">
      <c r="A314" s="2" t="s">
        <v>13342</v>
      </c>
      <c r="B314" s="2" t="s">
        <v>13343</v>
      </c>
      <c r="C314" s="2" t="s">
        <v>7728</v>
      </c>
      <c r="D314" s="32" t="s">
        <v>7716</v>
      </c>
      <c r="E314" s="32" t="s">
        <v>7752</v>
      </c>
      <c r="F314" s="32" t="s">
        <v>902</v>
      </c>
      <c r="G314" s="32" t="s">
        <v>7811</v>
      </c>
      <c r="H314" s="32" t="s">
        <v>7752</v>
      </c>
      <c r="I314" s="28" t="s">
        <v>8057</v>
      </c>
      <c r="J314">
        <v>120</v>
      </c>
      <c r="K314" s="2" t="s">
        <v>8960</v>
      </c>
      <c r="L314" s="2" t="s">
        <v>13344</v>
      </c>
      <c r="M314">
        <v>1.7262962218374001</v>
      </c>
      <c r="N314" s="2" t="s">
        <v>15067</v>
      </c>
      <c r="O314" s="32" t="s">
        <v>7774</v>
      </c>
      <c r="P314" s="29">
        <v>0.50528935185185186</v>
      </c>
      <c r="Q314" s="29">
        <v>0.51201388888888888</v>
      </c>
      <c r="R314" s="28">
        <v>0</v>
      </c>
      <c r="S314" s="28">
        <v>9.683574621414877</v>
      </c>
      <c r="T314" s="32" t="s">
        <v>13345</v>
      </c>
      <c r="U314" s="32" t="s">
        <v>13346</v>
      </c>
      <c r="V314" s="28">
        <v>0.80627629745710705</v>
      </c>
      <c r="W314" s="28">
        <v>4</v>
      </c>
      <c r="X314" s="28">
        <v>0.125</v>
      </c>
      <c r="Y314" s="32" t="s">
        <v>14575</v>
      </c>
      <c r="Z314" s="32" t="s">
        <v>14576</v>
      </c>
      <c r="AA314" s="28">
        <v>1</v>
      </c>
      <c r="AB314" s="28">
        <v>45</v>
      </c>
      <c r="AC314" s="52">
        <v>136.64500000000001</v>
      </c>
      <c r="AD314" s="52">
        <v>108.28749999999999</v>
      </c>
      <c r="AE314" s="32" t="s">
        <v>7832</v>
      </c>
      <c r="AF314" s="28" t="s">
        <v>932</v>
      </c>
      <c r="AG314" t="s">
        <v>7793</v>
      </c>
      <c r="AH314" t="s">
        <v>7792</v>
      </c>
      <c r="AI314" t="s">
        <v>7797</v>
      </c>
      <c r="AJ314">
        <v>45</v>
      </c>
    </row>
    <row r="315" spans="1:36" hidden="1" x14ac:dyDescent="0.3">
      <c r="A315" s="2" t="s">
        <v>13204</v>
      </c>
      <c r="B315" s="2" t="s">
        <v>13205</v>
      </c>
      <c r="C315" s="2" t="s">
        <v>7728</v>
      </c>
      <c r="D315" s="32" t="s">
        <v>7716</v>
      </c>
      <c r="E315" s="32" t="s">
        <v>7752</v>
      </c>
      <c r="F315" s="32" t="s">
        <v>902</v>
      </c>
      <c r="G315" s="32" t="s">
        <v>7775</v>
      </c>
      <c r="H315" s="32" t="s">
        <v>7752</v>
      </c>
      <c r="I315" s="28" t="s">
        <v>900</v>
      </c>
      <c r="J315">
        <v>170</v>
      </c>
      <c r="K315" s="2" t="s">
        <v>8919</v>
      </c>
      <c r="L315" s="2" t="s">
        <v>13206</v>
      </c>
      <c r="M315">
        <v>1.0793475899845399</v>
      </c>
      <c r="N315" s="2" t="s">
        <v>14710</v>
      </c>
      <c r="O315" s="32" t="s">
        <v>7774</v>
      </c>
      <c r="P315" s="29">
        <v>0.51276620370370374</v>
      </c>
      <c r="Q315" s="29">
        <v>0.51873842592592589</v>
      </c>
      <c r="R315" s="28">
        <v>0</v>
      </c>
      <c r="S315" s="28">
        <v>8.6</v>
      </c>
      <c r="T315" s="32" t="s">
        <v>13207</v>
      </c>
      <c r="U315" s="32" t="s">
        <v>13208</v>
      </c>
      <c r="V315" s="28">
        <v>0.59907836172522899</v>
      </c>
      <c r="W315" s="28">
        <v>7</v>
      </c>
      <c r="X315" s="28">
        <v>0.134615384615385</v>
      </c>
      <c r="Y315" s="32" t="s">
        <v>14575</v>
      </c>
      <c r="Z315" s="32" t="s">
        <v>14576</v>
      </c>
      <c r="AA315" s="28">
        <v>1</v>
      </c>
      <c r="AB315" s="28">
        <v>24</v>
      </c>
      <c r="AC315" s="52">
        <v>59.817500000000003</v>
      </c>
      <c r="AD315" s="52">
        <v>43.522500000000001</v>
      </c>
      <c r="AE315" s="32" t="s">
        <v>7832</v>
      </c>
      <c r="AF315" s="28" t="s">
        <v>932</v>
      </c>
      <c r="AG315" t="s">
        <v>7793</v>
      </c>
      <c r="AH315" t="s">
        <v>7792</v>
      </c>
      <c r="AI315" t="s">
        <v>7797</v>
      </c>
      <c r="AJ315">
        <v>24</v>
      </c>
    </row>
    <row r="316" spans="1:36" hidden="1" x14ac:dyDescent="0.3">
      <c r="A316" s="2" t="s">
        <v>13224</v>
      </c>
      <c r="B316" s="2" t="s">
        <v>13225</v>
      </c>
      <c r="C316" s="2" t="s">
        <v>7728</v>
      </c>
      <c r="D316" s="32" t="s">
        <v>7716</v>
      </c>
      <c r="E316" s="32" t="s">
        <v>7752</v>
      </c>
      <c r="F316" s="32" t="s">
        <v>902</v>
      </c>
      <c r="G316" s="32" t="s">
        <v>7726</v>
      </c>
      <c r="H316" s="32" t="s">
        <v>7752</v>
      </c>
      <c r="I316" s="28" t="s">
        <v>8057</v>
      </c>
      <c r="J316">
        <v>180</v>
      </c>
      <c r="K316" s="2" t="s">
        <v>8966</v>
      </c>
      <c r="L316" s="2" t="s">
        <v>13226</v>
      </c>
      <c r="M316">
        <v>0.74558077938854705</v>
      </c>
      <c r="N316" s="2" t="s">
        <v>15070</v>
      </c>
      <c r="O316" s="32" t="s">
        <v>7774</v>
      </c>
      <c r="P316" s="29">
        <v>0.51925925925925931</v>
      </c>
      <c r="Q316" s="29">
        <v>0.52386574074074077</v>
      </c>
      <c r="R316" s="28">
        <v>0</v>
      </c>
      <c r="S316" s="28">
        <v>6.6277777783333338</v>
      </c>
      <c r="T316" s="32" t="s">
        <v>13227</v>
      </c>
      <c r="U316" s="32" t="s">
        <v>13228</v>
      </c>
      <c r="V316" s="28">
        <v>0.33162470431503199</v>
      </c>
      <c r="W316" s="28">
        <v>15</v>
      </c>
      <c r="X316" s="28">
        <v>0.28846153846153799</v>
      </c>
      <c r="Y316" s="32" t="s">
        <v>14575</v>
      </c>
      <c r="Z316" s="32" t="s">
        <v>14576</v>
      </c>
      <c r="AA316" s="28">
        <v>1</v>
      </c>
      <c r="AB316" s="28">
        <v>141</v>
      </c>
      <c r="AC316" s="52">
        <v>191.41370000000001</v>
      </c>
      <c r="AD316" s="52">
        <v>205.86619999999999</v>
      </c>
      <c r="AE316" s="32" t="s">
        <v>7832</v>
      </c>
      <c r="AF316" s="28" t="s">
        <v>932</v>
      </c>
      <c r="AG316" t="s">
        <v>7793</v>
      </c>
      <c r="AH316" t="s">
        <v>7792</v>
      </c>
      <c r="AI316" t="s">
        <v>7797</v>
      </c>
      <c r="AJ316">
        <v>141</v>
      </c>
    </row>
    <row r="317" spans="1:36" hidden="1" x14ac:dyDescent="0.3">
      <c r="A317" s="2" t="s">
        <v>13189</v>
      </c>
      <c r="B317" s="2" t="s">
        <v>13190</v>
      </c>
      <c r="C317" s="2" t="s">
        <v>7728</v>
      </c>
      <c r="D317" s="32" t="s">
        <v>7716</v>
      </c>
      <c r="E317" s="32" t="s">
        <v>7752</v>
      </c>
      <c r="F317" s="32" t="s">
        <v>902</v>
      </c>
      <c r="G317" s="32" t="s">
        <v>7747</v>
      </c>
      <c r="H317" s="32" t="s">
        <v>7752</v>
      </c>
      <c r="I317" s="28" t="s">
        <v>8057</v>
      </c>
      <c r="J317">
        <v>210</v>
      </c>
      <c r="K317" s="2" t="s">
        <v>8970</v>
      </c>
      <c r="L317" s="2" t="s">
        <v>13191</v>
      </c>
      <c r="M317">
        <v>0.87525928765535399</v>
      </c>
      <c r="N317" s="2" t="s">
        <v>15071</v>
      </c>
      <c r="O317" s="32" t="s">
        <v>7756</v>
      </c>
      <c r="P317" s="29">
        <v>0.52446759259259257</v>
      </c>
      <c r="Q317" s="29">
        <v>0.52454861111111106</v>
      </c>
      <c r="R317" s="28">
        <v>0</v>
      </c>
      <c r="S317" s="28">
        <v>0.11666666666666667</v>
      </c>
      <c r="T317" s="32" t="s">
        <v>13192</v>
      </c>
      <c r="U317" s="32" t="s">
        <v>13193</v>
      </c>
      <c r="V317" s="28">
        <v>0.39452723883158097</v>
      </c>
      <c r="W317" s="28">
        <v>0</v>
      </c>
      <c r="X317" s="28">
        <v>0</v>
      </c>
      <c r="Y317" s="32" t="s">
        <v>14575</v>
      </c>
      <c r="Z317" s="32" t="s">
        <v>14576</v>
      </c>
      <c r="AA317" s="28">
        <v>1</v>
      </c>
      <c r="AB317" s="28">
        <v>0</v>
      </c>
      <c r="AC317" s="52">
        <v>27.65</v>
      </c>
      <c r="AD317" s="52">
        <v>27.65</v>
      </c>
      <c r="AE317" s="32" t="s">
        <v>7832</v>
      </c>
      <c r="AF317" s="28" t="s">
        <v>932</v>
      </c>
      <c r="AG317" t="s">
        <v>7793</v>
      </c>
      <c r="AH317" t="s">
        <v>7792</v>
      </c>
      <c r="AI317" t="s">
        <v>7797</v>
      </c>
      <c r="AJ317">
        <v>0</v>
      </c>
    </row>
    <row r="318" spans="1:36" hidden="1" x14ac:dyDescent="0.3">
      <c r="A318" s="2" t="s">
        <v>13194</v>
      </c>
      <c r="B318" s="2" t="s">
        <v>13195</v>
      </c>
      <c r="C318" s="2" t="s">
        <v>7728</v>
      </c>
      <c r="D318" s="32" t="s">
        <v>7716</v>
      </c>
      <c r="E318" s="32" t="s">
        <v>7752</v>
      </c>
      <c r="F318" s="32" t="s">
        <v>902</v>
      </c>
      <c r="G318" s="32" t="s">
        <v>7744</v>
      </c>
      <c r="H318" s="32" t="s">
        <v>7752</v>
      </c>
      <c r="I318" s="28" t="s">
        <v>8057</v>
      </c>
      <c r="J318">
        <v>295</v>
      </c>
      <c r="K318" s="2" t="s">
        <v>8986</v>
      </c>
      <c r="L318" s="2" t="s">
        <v>13196</v>
      </c>
      <c r="M318">
        <v>1.7080598212778599</v>
      </c>
      <c r="N318" s="2" t="s">
        <v>15073</v>
      </c>
      <c r="O318" s="32" t="s">
        <v>7774</v>
      </c>
      <c r="P318" s="29">
        <v>0.52574074074074073</v>
      </c>
      <c r="Q318" s="29">
        <v>0.53755787037037039</v>
      </c>
      <c r="R318" s="28">
        <v>0</v>
      </c>
      <c r="S318" s="28">
        <v>17.022222221666667</v>
      </c>
      <c r="T318" s="32" t="s">
        <v>13197</v>
      </c>
      <c r="U318" s="32" t="s">
        <v>13198</v>
      </c>
      <c r="V318" s="28">
        <v>0.46121594195674898</v>
      </c>
      <c r="W318" s="28">
        <v>7</v>
      </c>
      <c r="X318" s="28">
        <v>0.134615384615385</v>
      </c>
      <c r="Y318" s="32" t="s">
        <v>14575</v>
      </c>
      <c r="Z318" s="32" t="s">
        <v>14576</v>
      </c>
      <c r="AA318" s="28">
        <v>1</v>
      </c>
      <c r="AB318" s="28">
        <v>175</v>
      </c>
      <c r="AC318" s="52">
        <v>197.92750000000001</v>
      </c>
      <c r="AD318" s="52">
        <v>253.11500000000001</v>
      </c>
      <c r="AE318" s="32" t="s">
        <v>7832</v>
      </c>
      <c r="AF318" s="28" t="s">
        <v>932</v>
      </c>
      <c r="AG318" t="s">
        <v>7793</v>
      </c>
      <c r="AH318" t="s">
        <v>7792</v>
      </c>
      <c r="AI318" t="s">
        <v>7797</v>
      </c>
      <c r="AJ318">
        <v>175</v>
      </c>
    </row>
    <row r="319" spans="1:36" hidden="1" x14ac:dyDescent="0.3">
      <c r="A319" s="2" t="s">
        <v>12666</v>
      </c>
      <c r="B319" s="2" t="s">
        <v>12667</v>
      </c>
      <c r="C319" s="2" t="s">
        <v>7728</v>
      </c>
      <c r="D319" s="32" t="s">
        <v>7716</v>
      </c>
      <c r="E319" s="32" t="s">
        <v>7752</v>
      </c>
      <c r="F319" s="32" t="s">
        <v>902</v>
      </c>
      <c r="G319" s="32" t="s">
        <v>7781</v>
      </c>
      <c r="H319" s="32" t="s">
        <v>7752</v>
      </c>
      <c r="I319" s="28" t="s">
        <v>900</v>
      </c>
      <c r="J319">
        <v>270</v>
      </c>
      <c r="K319" s="2" t="s">
        <v>8937</v>
      </c>
      <c r="L319" s="2" t="s">
        <v>12668</v>
      </c>
      <c r="M319">
        <v>2.9377897456288302</v>
      </c>
      <c r="N319" s="2" t="s">
        <v>14730</v>
      </c>
      <c r="O319" s="32" t="s">
        <v>7751</v>
      </c>
      <c r="P319" s="29">
        <v>0.53959490740740745</v>
      </c>
      <c r="Q319" s="29">
        <v>0.55243055555555554</v>
      </c>
      <c r="R319" s="28">
        <v>0</v>
      </c>
      <c r="S319" s="28">
        <v>18.483333333333334</v>
      </c>
      <c r="T319" s="32" t="s">
        <v>12669</v>
      </c>
      <c r="U319" s="32" t="s">
        <v>12670</v>
      </c>
      <c r="V319" s="28">
        <v>1.02372426378598</v>
      </c>
      <c r="W319" s="28">
        <v>0</v>
      </c>
      <c r="X319" s="28">
        <v>0</v>
      </c>
      <c r="Y319" s="32" t="s">
        <v>14575</v>
      </c>
      <c r="Z319" s="32" t="s">
        <v>14576</v>
      </c>
      <c r="AA319" s="28">
        <v>1</v>
      </c>
      <c r="AB319" s="28">
        <v>0</v>
      </c>
      <c r="AC319" s="52">
        <v>19.690000000000001</v>
      </c>
      <c r="AD319" s="52">
        <v>19.690000000000001</v>
      </c>
      <c r="AE319" s="32" t="s">
        <v>7832</v>
      </c>
      <c r="AF319" s="28" t="s">
        <v>932</v>
      </c>
      <c r="AG319" t="s">
        <v>7793</v>
      </c>
      <c r="AH319" t="s">
        <v>7792</v>
      </c>
      <c r="AI319" t="s">
        <v>7797</v>
      </c>
      <c r="AJ319">
        <v>0</v>
      </c>
    </row>
    <row r="320" spans="1:36" hidden="1" x14ac:dyDescent="0.3">
      <c r="A320" s="2" t="s">
        <v>12597</v>
      </c>
      <c r="B320" s="2" t="s">
        <v>11543</v>
      </c>
      <c r="C320" s="2" t="s">
        <v>7728</v>
      </c>
      <c r="D320" s="32" t="s">
        <v>7716</v>
      </c>
      <c r="E320" s="32" t="s">
        <v>7752</v>
      </c>
      <c r="F320" s="32" t="s">
        <v>902</v>
      </c>
      <c r="G320" s="32" t="s">
        <v>7785</v>
      </c>
      <c r="H320" s="32" t="s">
        <v>7752</v>
      </c>
      <c r="I320" s="28" t="s">
        <v>900</v>
      </c>
      <c r="J320">
        <v>280</v>
      </c>
      <c r="K320" s="2" t="s">
        <v>8942</v>
      </c>
      <c r="L320" s="2" t="s">
        <v>12598</v>
      </c>
      <c r="M320">
        <v>0.33009447343647502</v>
      </c>
      <c r="N320" s="2" t="s">
        <v>14726</v>
      </c>
      <c r="O320" s="32" t="s">
        <v>7751</v>
      </c>
      <c r="P320" s="29">
        <v>0.55266203703703709</v>
      </c>
      <c r="Q320" s="29">
        <v>0.55275462962962962</v>
      </c>
      <c r="R320" s="28">
        <v>0</v>
      </c>
      <c r="S320" s="28">
        <v>0.13333333333333333</v>
      </c>
      <c r="T320" s="32" t="s">
        <v>12599</v>
      </c>
      <c r="U320" s="32" t="s">
        <v>12600</v>
      </c>
      <c r="V320" s="28">
        <v>9.5077661521856094E-2</v>
      </c>
      <c r="W320" s="28">
        <v>0</v>
      </c>
      <c r="X320" s="28">
        <v>0</v>
      </c>
      <c r="Y320" s="32" t="s">
        <v>14575</v>
      </c>
      <c r="Z320" s="32" t="s">
        <v>14576</v>
      </c>
      <c r="AA320" s="28">
        <v>1</v>
      </c>
      <c r="AB320" s="28">
        <v>0</v>
      </c>
      <c r="AC320" s="52">
        <v>42.88</v>
      </c>
      <c r="AD320" s="52">
        <v>46.174999999999997</v>
      </c>
      <c r="AE320" s="32" t="s">
        <v>7832</v>
      </c>
      <c r="AF320" s="28" t="s">
        <v>932</v>
      </c>
      <c r="AG320" t="s">
        <v>7793</v>
      </c>
      <c r="AH320" t="s">
        <v>7792</v>
      </c>
      <c r="AI320" t="s">
        <v>7797</v>
      </c>
      <c r="AJ320">
        <v>0</v>
      </c>
    </row>
    <row r="321" spans="1:36" hidden="1" x14ac:dyDescent="0.3">
      <c r="A321" s="2" t="s">
        <v>13244</v>
      </c>
      <c r="B321" s="2" t="s">
        <v>13245</v>
      </c>
      <c r="C321" s="2" t="s">
        <v>7728</v>
      </c>
      <c r="D321" s="32" t="s">
        <v>7716</v>
      </c>
      <c r="E321" s="32" t="s">
        <v>7752</v>
      </c>
      <c r="F321" s="32" t="s">
        <v>902</v>
      </c>
      <c r="G321" s="32" t="s">
        <v>7787</v>
      </c>
      <c r="H321" s="32" t="s">
        <v>7752</v>
      </c>
      <c r="I321" s="28" t="s">
        <v>8057</v>
      </c>
      <c r="J321">
        <v>405</v>
      </c>
      <c r="K321" s="2" t="s">
        <v>9010</v>
      </c>
      <c r="L321" s="2" t="s">
        <v>13246</v>
      </c>
      <c r="M321">
        <v>0.30676609836518798</v>
      </c>
      <c r="N321" s="2" t="s">
        <v>15078</v>
      </c>
      <c r="O321" s="32" t="s">
        <v>7774</v>
      </c>
      <c r="P321" s="29">
        <v>0.58333333333333337</v>
      </c>
      <c r="Q321" s="29">
        <v>0.5893518518518519</v>
      </c>
      <c r="R321" s="28">
        <v>43.718881350010598</v>
      </c>
      <c r="S321" s="28">
        <v>8.6722222216666669</v>
      </c>
      <c r="T321" s="32" t="s">
        <v>13247</v>
      </c>
      <c r="U321" s="32" t="s">
        <v>13248</v>
      </c>
      <c r="V321" s="28">
        <v>9.3876370281332902E-2</v>
      </c>
      <c r="W321" s="28">
        <v>0</v>
      </c>
      <c r="X321" s="28">
        <v>0</v>
      </c>
      <c r="Y321" s="32" t="s">
        <v>14575</v>
      </c>
      <c r="Z321" s="32" t="s">
        <v>14576</v>
      </c>
      <c r="AA321" s="28">
        <v>1</v>
      </c>
      <c r="AB321" s="28">
        <v>0</v>
      </c>
      <c r="AC321" s="52">
        <v>4.8837000000000002</v>
      </c>
      <c r="AD321" s="52">
        <v>0</v>
      </c>
      <c r="AE321" s="32" t="s">
        <v>7832</v>
      </c>
      <c r="AF321" s="28" t="s">
        <v>932</v>
      </c>
      <c r="AG321" t="s">
        <v>7793</v>
      </c>
      <c r="AH321" t="s">
        <v>7792</v>
      </c>
      <c r="AI321" t="s">
        <v>7797</v>
      </c>
      <c r="AJ321">
        <v>0</v>
      </c>
    </row>
    <row r="322" spans="1:36" hidden="1" x14ac:dyDescent="0.3">
      <c r="A322" s="2" t="s">
        <v>11427</v>
      </c>
      <c r="B322" s="2" t="s">
        <v>7745</v>
      </c>
      <c r="C322" s="2" t="s">
        <v>11428</v>
      </c>
      <c r="D322" s="32" t="s">
        <v>7716</v>
      </c>
      <c r="E322" s="32" t="s">
        <v>7752</v>
      </c>
      <c r="F322" s="32" t="s">
        <v>901</v>
      </c>
      <c r="G322" s="32" t="s">
        <v>7731</v>
      </c>
      <c r="H322" s="32" t="s">
        <v>11016</v>
      </c>
      <c r="I322" s="28" t="s">
        <v>903</v>
      </c>
      <c r="J322">
        <v>150</v>
      </c>
      <c r="K322" s="2" t="s">
        <v>9229</v>
      </c>
      <c r="L322" s="2" t="s">
        <v>11400</v>
      </c>
      <c r="M322">
        <v>80.565982021391406</v>
      </c>
      <c r="N322" s="2" t="s">
        <v>14714</v>
      </c>
      <c r="O322" s="32" t="s">
        <v>7774</v>
      </c>
      <c r="P322" s="29">
        <v>0.30593749999999997</v>
      </c>
      <c r="Q322" s="29">
        <v>0.33538194444444447</v>
      </c>
      <c r="R322" s="28">
        <v>0</v>
      </c>
      <c r="S322" s="28">
        <v>42.4</v>
      </c>
      <c r="T322" s="32" t="s">
        <v>11401</v>
      </c>
      <c r="U322" s="32" t="s">
        <v>11402</v>
      </c>
      <c r="V322" s="28">
        <v>72.316237429970798</v>
      </c>
      <c r="W322" s="28">
        <v>9</v>
      </c>
      <c r="X322" s="28">
        <v>0.169811320754717</v>
      </c>
      <c r="Y322" s="32" t="s">
        <v>14635</v>
      </c>
      <c r="Z322" s="32" t="s">
        <v>14636</v>
      </c>
      <c r="AA322" s="28">
        <v>1</v>
      </c>
      <c r="AB322" s="28">
        <v>47</v>
      </c>
      <c r="AC322" s="52">
        <v>65.89</v>
      </c>
      <c r="AD322" s="52">
        <v>63.08</v>
      </c>
      <c r="AE322" s="32" t="s">
        <v>7832</v>
      </c>
      <c r="AF322" s="28" t="s">
        <v>932</v>
      </c>
      <c r="AG322" t="s">
        <v>7792</v>
      </c>
      <c r="AH322" t="s">
        <v>7792</v>
      </c>
      <c r="AI322" t="s">
        <v>7797</v>
      </c>
      <c r="AJ322">
        <v>47</v>
      </c>
    </row>
    <row r="323" spans="1:36" hidden="1" x14ac:dyDescent="0.3">
      <c r="A323" s="2" t="s">
        <v>11420</v>
      </c>
      <c r="B323" s="2" t="s">
        <v>7745</v>
      </c>
      <c r="C323" s="2" t="s">
        <v>11421</v>
      </c>
      <c r="D323" s="32" t="s">
        <v>7716</v>
      </c>
      <c r="E323" s="32" t="s">
        <v>7752</v>
      </c>
      <c r="F323" s="32" t="s">
        <v>901</v>
      </c>
      <c r="G323" s="32" t="s">
        <v>7733</v>
      </c>
      <c r="H323" s="32" t="s">
        <v>11016</v>
      </c>
      <c r="I323" s="28" t="s">
        <v>903</v>
      </c>
      <c r="J323">
        <v>130</v>
      </c>
      <c r="K323" s="2" t="s">
        <v>9226</v>
      </c>
      <c r="L323" s="2" t="s">
        <v>11400</v>
      </c>
      <c r="M323">
        <v>0</v>
      </c>
      <c r="N323" s="2" t="s">
        <v>14712</v>
      </c>
      <c r="O323" s="32" t="s">
        <v>7774</v>
      </c>
      <c r="P323" s="29">
        <v>0.33538194444444447</v>
      </c>
      <c r="Q323" s="29">
        <v>0.33552083333333332</v>
      </c>
      <c r="R323" s="28">
        <v>0</v>
      </c>
      <c r="S323" s="28">
        <v>0.20833333333333334</v>
      </c>
      <c r="T323" s="32" t="s">
        <v>11401</v>
      </c>
      <c r="U323" s="32" t="s">
        <v>11402</v>
      </c>
      <c r="W323" s="28">
        <v>0</v>
      </c>
      <c r="X323" s="28">
        <v>0</v>
      </c>
      <c r="Y323" s="32" t="s">
        <v>14635</v>
      </c>
      <c r="Z323" s="32" t="s">
        <v>14636</v>
      </c>
      <c r="AA323" s="28">
        <v>1</v>
      </c>
      <c r="AB323" s="28">
        <v>0</v>
      </c>
      <c r="AC323" s="52">
        <v>11.25</v>
      </c>
      <c r="AD323" s="52">
        <v>11.574999999999999</v>
      </c>
      <c r="AE323" s="32" t="s">
        <v>7832</v>
      </c>
      <c r="AF323" s="28" t="s">
        <v>932</v>
      </c>
      <c r="AG323" t="s">
        <v>7792</v>
      </c>
      <c r="AH323" t="s">
        <v>7792</v>
      </c>
      <c r="AI323" t="s">
        <v>7797</v>
      </c>
      <c r="AJ323">
        <v>0</v>
      </c>
    </row>
    <row r="324" spans="1:36" hidden="1" x14ac:dyDescent="0.3">
      <c r="A324" s="2" t="s">
        <v>11415</v>
      </c>
      <c r="B324" s="2" t="s">
        <v>7745</v>
      </c>
      <c r="C324" s="2" t="s">
        <v>11315</v>
      </c>
      <c r="D324" s="32" t="s">
        <v>7716</v>
      </c>
      <c r="E324" s="32" t="s">
        <v>7752</v>
      </c>
      <c r="F324" s="32" t="s">
        <v>901</v>
      </c>
      <c r="G324" s="32" t="s">
        <v>7722</v>
      </c>
      <c r="H324" s="32" t="s">
        <v>11016</v>
      </c>
      <c r="I324" s="28" t="s">
        <v>903</v>
      </c>
      <c r="J324">
        <v>110</v>
      </c>
      <c r="K324" s="2" t="s">
        <v>9225</v>
      </c>
      <c r="L324" s="2" t="s">
        <v>11400</v>
      </c>
      <c r="M324">
        <v>0</v>
      </c>
      <c r="N324" s="2" t="s">
        <v>14696</v>
      </c>
      <c r="O324" s="32" t="s">
        <v>7774</v>
      </c>
      <c r="P324" s="29">
        <v>0.33553240740740742</v>
      </c>
      <c r="Q324" s="29">
        <v>0.3357060185185185</v>
      </c>
      <c r="R324" s="28">
        <v>0</v>
      </c>
      <c r="S324" s="28">
        <v>0.25</v>
      </c>
      <c r="T324" s="32" t="s">
        <v>11401</v>
      </c>
      <c r="U324" s="32" t="s">
        <v>11402</v>
      </c>
      <c r="W324" s="28">
        <v>0</v>
      </c>
      <c r="X324" s="28">
        <v>0</v>
      </c>
      <c r="Y324" s="32" t="s">
        <v>14635</v>
      </c>
      <c r="Z324" s="32" t="s">
        <v>14636</v>
      </c>
      <c r="AA324" s="28">
        <v>1</v>
      </c>
      <c r="AB324" s="28">
        <v>0</v>
      </c>
      <c r="AC324" s="52">
        <v>14.44</v>
      </c>
      <c r="AD324" s="52">
        <v>22.4925</v>
      </c>
      <c r="AE324" s="32" t="s">
        <v>7832</v>
      </c>
      <c r="AF324" s="28" t="s">
        <v>932</v>
      </c>
      <c r="AG324" t="s">
        <v>7792</v>
      </c>
      <c r="AH324" t="s">
        <v>7792</v>
      </c>
      <c r="AI324" t="s">
        <v>7797</v>
      </c>
      <c r="AJ324">
        <v>0</v>
      </c>
    </row>
    <row r="325" spans="1:36" hidden="1" x14ac:dyDescent="0.3">
      <c r="A325" s="2" t="s">
        <v>11408</v>
      </c>
      <c r="B325" s="2" t="s">
        <v>7745</v>
      </c>
      <c r="C325" s="2" t="s">
        <v>11409</v>
      </c>
      <c r="D325" s="32" t="s">
        <v>7716</v>
      </c>
      <c r="E325" s="32" t="s">
        <v>7752</v>
      </c>
      <c r="F325" s="32" t="s">
        <v>901</v>
      </c>
      <c r="G325" s="32" t="s">
        <v>7748</v>
      </c>
      <c r="H325" s="32" t="s">
        <v>11016</v>
      </c>
      <c r="I325" s="28" t="s">
        <v>903</v>
      </c>
      <c r="J325">
        <v>100</v>
      </c>
      <c r="K325" s="2" t="s">
        <v>9224</v>
      </c>
      <c r="L325" s="2" t="s">
        <v>11400</v>
      </c>
      <c r="M325">
        <v>0</v>
      </c>
      <c r="N325" s="2" t="s">
        <v>14694</v>
      </c>
      <c r="O325" s="32" t="s">
        <v>7774</v>
      </c>
      <c r="P325" s="29">
        <v>0.3357060185185185</v>
      </c>
      <c r="Q325" s="29">
        <v>0.33587962962962964</v>
      </c>
      <c r="R325" s="28">
        <v>0</v>
      </c>
      <c r="S325" s="28">
        <v>0.25833333333333336</v>
      </c>
      <c r="T325" s="32" t="s">
        <v>11401</v>
      </c>
      <c r="U325" s="32" t="s">
        <v>11402</v>
      </c>
      <c r="W325" s="28">
        <v>0</v>
      </c>
      <c r="X325" s="28">
        <v>0</v>
      </c>
      <c r="Y325" s="32" t="s">
        <v>14635</v>
      </c>
      <c r="Z325" s="32" t="s">
        <v>14636</v>
      </c>
      <c r="AA325" s="28">
        <v>1</v>
      </c>
      <c r="AB325" s="28">
        <v>0</v>
      </c>
      <c r="AC325" s="52">
        <v>10.77</v>
      </c>
      <c r="AD325" s="52">
        <v>14.47</v>
      </c>
      <c r="AE325" s="32" t="s">
        <v>7832</v>
      </c>
      <c r="AF325" s="28" t="s">
        <v>932</v>
      </c>
      <c r="AG325" t="s">
        <v>7792</v>
      </c>
      <c r="AH325" t="s">
        <v>7792</v>
      </c>
      <c r="AI325" t="s">
        <v>7797</v>
      </c>
      <c r="AJ325">
        <v>0</v>
      </c>
    </row>
    <row r="326" spans="1:36" hidden="1" x14ac:dyDescent="0.3">
      <c r="A326" s="2" t="s">
        <v>11398</v>
      </c>
      <c r="B326" s="2" t="s">
        <v>7745</v>
      </c>
      <c r="C326" s="2" t="s">
        <v>11399</v>
      </c>
      <c r="D326" s="32" t="s">
        <v>7716</v>
      </c>
      <c r="E326" s="32" t="s">
        <v>7752</v>
      </c>
      <c r="F326" s="32" t="s">
        <v>901</v>
      </c>
      <c r="G326" s="32" t="s">
        <v>7756</v>
      </c>
      <c r="H326" s="32" t="s">
        <v>11016</v>
      </c>
      <c r="I326" s="28" t="s">
        <v>903</v>
      </c>
      <c r="J326">
        <v>90</v>
      </c>
      <c r="K326" s="2" t="s">
        <v>9223</v>
      </c>
      <c r="L326" s="2" t="s">
        <v>11400</v>
      </c>
      <c r="M326">
        <v>0</v>
      </c>
      <c r="N326" s="2" t="s">
        <v>14698</v>
      </c>
      <c r="O326" s="32" t="s">
        <v>7774</v>
      </c>
      <c r="P326" s="29">
        <v>0.33587962962962964</v>
      </c>
      <c r="Q326" s="29">
        <v>0.33600694444444446</v>
      </c>
      <c r="R326" s="28">
        <v>0</v>
      </c>
      <c r="S326" s="28">
        <v>0.18333333333333335</v>
      </c>
      <c r="T326" s="32" t="s">
        <v>11401</v>
      </c>
      <c r="U326" s="32" t="s">
        <v>11402</v>
      </c>
      <c r="W326" s="28">
        <v>0</v>
      </c>
      <c r="X326" s="28">
        <v>0</v>
      </c>
      <c r="Y326" s="32" t="s">
        <v>14635</v>
      </c>
      <c r="Z326" s="32" t="s">
        <v>14636</v>
      </c>
      <c r="AA326" s="28">
        <v>1</v>
      </c>
      <c r="AB326" s="28">
        <v>0</v>
      </c>
      <c r="AC326" s="52">
        <v>4.5</v>
      </c>
      <c r="AD326" s="52">
        <v>4.5811999999999999</v>
      </c>
      <c r="AE326" s="32" t="s">
        <v>7832</v>
      </c>
      <c r="AF326" s="28" t="s">
        <v>932</v>
      </c>
      <c r="AG326" t="s">
        <v>7792</v>
      </c>
      <c r="AH326" t="s">
        <v>7792</v>
      </c>
      <c r="AI326" t="s">
        <v>7797</v>
      </c>
      <c r="AJ326">
        <v>0</v>
      </c>
    </row>
    <row r="327" spans="1:36" hidden="1" x14ac:dyDescent="0.3">
      <c r="A327" s="2" t="s">
        <v>13967</v>
      </c>
      <c r="B327" s="2" t="s">
        <v>13968</v>
      </c>
      <c r="C327" s="2" t="s">
        <v>7728</v>
      </c>
      <c r="D327" s="32" t="s">
        <v>7716</v>
      </c>
      <c r="E327" s="32" t="s">
        <v>7752</v>
      </c>
      <c r="F327" s="32" t="s">
        <v>901</v>
      </c>
      <c r="G327" s="32" t="s">
        <v>7751</v>
      </c>
      <c r="H327" s="32" t="s">
        <v>7789</v>
      </c>
      <c r="I327" s="28" t="s">
        <v>901</v>
      </c>
      <c r="J327">
        <v>0</v>
      </c>
      <c r="K327" s="2" t="s">
        <v>7862</v>
      </c>
      <c r="L327" s="2" t="s">
        <v>13969</v>
      </c>
      <c r="M327">
        <v>0</v>
      </c>
      <c r="N327" s="2" t="s">
        <v>14897</v>
      </c>
      <c r="O327" s="32" t="s">
        <v>7751</v>
      </c>
      <c r="P327" s="29">
        <v>0.33600694444444446</v>
      </c>
      <c r="Q327" s="29">
        <v>0.34089120370370368</v>
      </c>
      <c r="R327" s="28">
        <v>0</v>
      </c>
      <c r="S327" s="28">
        <v>7.0333333333333332</v>
      </c>
      <c r="T327" s="32" t="s">
        <v>11401</v>
      </c>
      <c r="U327" s="32" t="s">
        <v>11402</v>
      </c>
      <c r="W327" s="28">
        <v>0</v>
      </c>
      <c r="X327" s="28">
        <v>0</v>
      </c>
      <c r="Y327" s="32" t="s">
        <v>14635</v>
      </c>
      <c r="Z327" s="32" t="s">
        <v>14636</v>
      </c>
      <c r="AA327" s="28">
        <v>1</v>
      </c>
      <c r="AB327" s="28">
        <v>0</v>
      </c>
      <c r="AC327" s="52">
        <v>49.744999999999997</v>
      </c>
      <c r="AD327" s="52">
        <v>48.295000000000002</v>
      </c>
      <c r="AE327" s="32" t="s">
        <v>7832</v>
      </c>
      <c r="AF327" s="28" t="s">
        <v>932</v>
      </c>
      <c r="AG327" t="s">
        <v>7792</v>
      </c>
      <c r="AH327" t="s">
        <v>7793</v>
      </c>
      <c r="AI327" t="s">
        <v>7797</v>
      </c>
      <c r="AJ327">
        <v>0</v>
      </c>
    </row>
    <row r="328" spans="1:36" hidden="1" x14ac:dyDescent="0.3">
      <c r="A328" s="2" t="s">
        <v>11392</v>
      </c>
      <c r="B328" s="2" t="s">
        <v>7738</v>
      </c>
      <c r="C328" s="2" t="s">
        <v>7771</v>
      </c>
      <c r="D328" s="32" t="s">
        <v>7716</v>
      </c>
      <c r="E328" s="32" t="s">
        <v>7752</v>
      </c>
      <c r="F328" s="32" t="s">
        <v>901</v>
      </c>
      <c r="G328" s="32" t="s">
        <v>7774</v>
      </c>
      <c r="H328" s="32" t="s">
        <v>11016</v>
      </c>
      <c r="I328" s="28" t="s">
        <v>903</v>
      </c>
      <c r="J328">
        <v>1</v>
      </c>
      <c r="K328" s="2" t="s">
        <v>9201</v>
      </c>
      <c r="L328" s="2" t="s">
        <v>11384</v>
      </c>
      <c r="M328">
        <v>0.22524010576307801</v>
      </c>
      <c r="N328" s="2" t="s">
        <v>14702</v>
      </c>
      <c r="O328" s="32" t="s">
        <v>7774</v>
      </c>
      <c r="P328" s="29">
        <v>0.34105324074074073</v>
      </c>
      <c r="Q328" s="29">
        <v>0.34120370370370373</v>
      </c>
      <c r="R328" s="28">
        <v>0</v>
      </c>
      <c r="S328" s="28">
        <v>0.21666666666666667</v>
      </c>
      <c r="T328" s="32" t="s">
        <v>11385</v>
      </c>
      <c r="U328" s="32" t="s">
        <v>11386</v>
      </c>
      <c r="V328" s="28">
        <v>7.8255431194558495E-2</v>
      </c>
      <c r="W328" s="28">
        <v>0</v>
      </c>
      <c r="Y328" s="32" t="s">
        <v>14635</v>
      </c>
      <c r="Z328" s="32" t="s">
        <v>14636</v>
      </c>
      <c r="AA328" s="28">
        <v>1</v>
      </c>
      <c r="AB328" s="28">
        <v>0</v>
      </c>
      <c r="AC328" s="52">
        <v>0</v>
      </c>
      <c r="AD328" s="52">
        <v>0</v>
      </c>
      <c r="AE328" s="32" t="s">
        <v>7832</v>
      </c>
      <c r="AF328" s="28" t="s">
        <v>932</v>
      </c>
      <c r="AG328" t="s">
        <v>7792</v>
      </c>
      <c r="AH328" t="s">
        <v>7792</v>
      </c>
      <c r="AI328" t="s">
        <v>7797</v>
      </c>
      <c r="AJ328">
        <v>0</v>
      </c>
    </row>
    <row r="329" spans="1:36" hidden="1" x14ac:dyDescent="0.3">
      <c r="A329" s="2" t="s">
        <v>11383</v>
      </c>
      <c r="B329" s="2" t="s">
        <v>7745</v>
      </c>
      <c r="C329" s="2" t="s">
        <v>7771</v>
      </c>
      <c r="D329" s="32" t="s">
        <v>7716</v>
      </c>
      <c r="E329" s="32" t="s">
        <v>7752</v>
      </c>
      <c r="F329" s="32" t="s">
        <v>901</v>
      </c>
      <c r="G329" s="32" t="s">
        <v>7764</v>
      </c>
      <c r="H329" s="32" t="s">
        <v>11016</v>
      </c>
      <c r="I329" s="28" t="s">
        <v>903</v>
      </c>
      <c r="J329">
        <v>85</v>
      </c>
      <c r="K329" s="2" t="s">
        <v>9222</v>
      </c>
      <c r="L329" s="2" t="s">
        <v>11384</v>
      </c>
      <c r="M329">
        <v>0</v>
      </c>
      <c r="N329" s="2" t="s">
        <v>14700</v>
      </c>
      <c r="O329" s="32" t="s">
        <v>7774</v>
      </c>
      <c r="P329" s="29">
        <v>0.34120370370370373</v>
      </c>
      <c r="Q329" s="29">
        <v>0.34699074074074077</v>
      </c>
      <c r="R329" s="28">
        <v>0</v>
      </c>
      <c r="S329" s="28">
        <v>8.3333333333333339</v>
      </c>
      <c r="T329" s="32" t="s">
        <v>11385</v>
      </c>
      <c r="U329" s="32" t="s">
        <v>11386</v>
      </c>
      <c r="W329" s="28">
        <v>0</v>
      </c>
      <c r="X329" s="28">
        <v>0</v>
      </c>
      <c r="Y329" s="32" t="s">
        <v>14635</v>
      </c>
      <c r="Z329" s="32" t="s">
        <v>14636</v>
      </c>
      <c r="AA329" s="28">
        <v>1</v>
      </c>
      <c r="AB329" s="28">
        <v>0</v>
      </c>
      <c r="AC329" s="52">
        <v>29.09</v>
      </c>
      <c r="AD329" s="52">
        <v>26.163699999999999</v>
      </c>
      <c r="AE329" s="32" t="s">
        <v>7832</v>
      </c>
      <c r="AF329" s="28" t="s">
        <v>932</v>
      </c>
      <c r="AG329" t="s">
        <v>7792</v>
      </c>
      <c r="AH329" t="s">
        <v>7792</v>
      </c>
      <c r="AI329" t="s">
        <v>7797</v>
      </c>
      <c r="AJ329">
        <v>0</v>
      </c>
    </row>
    <row r="330" spans="1:36" hidden="1" x14ac:dyDescent="0.3">
      <c r="A330" s="2" t="s">
        <v>11348</v>
      </c>
      <c r="B330" s="2" t="s">
        <v>11349</v>
      </c>
      <c r="C330" s="2" t="s">
        <v>7728</v>
      </c>
      <c r="D330" s="32" t="s">
        <v>7716</v>
      </c>
      <c r="E330" s="32" t="s">
        <v>7752</v>
      </c>
      <c r="F330" s="32" t="s">
        <v>901</v>
      </c>
      <c r="G330" s="32" t="s">
        <v>7773</v>
      </c>
      <c r="H330" s="32" t="s">
        <v>11016</v>
      </c>
      <c r="I330" s="28" t="s">
        <v>903</v>
      </c>
      <c r="J330">
        <v>70</v>
      </c>
      <c r="K330" s="2" t="s">
        <v>9217</v>
      </c>
      <c r="L330" s="2" t="s">
        <v>11350</v>
      </c>
      <c r="M330">
        <v>1.14306196384132</v>
      </c>
      <c r="N330" s="2" t="s">
        <v>14728</v>
      </c>
      <c r="O330" s="32" t="s">
        <v>7774</v>
      </c>
      <c r="P330" s="29">
        <v>0.34778935185185184</v>
      </c>
      <c r="Q330" s="29">
        <v>0.35398148148148151</v>
      </c>
      <c r="R330" s="28">
        <v>0</v>
      </c>
      <c r="S330" s="28">
        <v>8.9166666666666661</v>
      </c>
      <c r="T330" s="32" t="s">
        <v>11351</v>
      </c>
      <c r="U330" s="32" t="s">
        <v>11352</v>
      </c>
      <c r="V330" s="28">
        <v>0.48460290593114003</v>
      </c>
      <c r="W330" s="28">
        <v>0</v>
      </c>
      <c r="X330" s="28">
        <v>0</v>
      </c>
      <c r="Y330" s="32" t="s">
        <v>14635</v>
      </c>
      <c r="Z330" s="32" t="s">
        <v>14636</v>
      </c>
      <c r="AA330" s="28">
        <v>1</v>
      </c>
      <c r="AB330" s="28">
        <v>0</v>
      </c>
      <c r="AC330" s="52">
        <v>73.788700000000006</v>
      </c>
      <c r="AD330" s="52">
        <v>47.036200000000001</v>
      </c>
      <c r="AE330" s="32" t="s">
        <v>7832</v>
      </c>
      <c r="AF330" s="28" t="s">
        <v>932</v>
      </c>
      <c r="AG330" t="s">
        <v>7792</v>
      </c>
      <c r="AH330" t="s">
        <v>7792</v>
      </c>
      <c r="AI330" t="s">
        <v>7797</v>
      </c>
      <c r="AJ330">
        <v>0</v>
      </c>
    </row>
    <row r="331" spans="1:36" hidden="1" x14ac:dyDescent="0.3">
      <c r="A331" s="2" t="s">
        <v>11338</v>
      </c>
      <c r="B331" s="2" t="s">
        <v>7729</v>
      </c>
      <c r="C331" s="2" t="s">
        <v>11339</v>
      </c>
      <c r="D331" s="32" t="s">
        <v>7716</v>
      </c>
      <c r="E331" s="32" t="s">
        <v>7752</v>
      </c>
      <c r="F331" s="32" t="s">
        <v>901</v>
      </c>
      <c r="G331" s="32" t="s">
        <v>7759</v>
      </c>
      <c r="H331" s="32" t="s">
        <v>11016</v>
      </c>
      <c r="I331" s="28" t="s">
        <v>903</v>
      </c>
      <c r="J331">
        <v>50</v>
      </c>
      <c r="K331" s="2" t="s">
        <v>9215</v>
      </c>
      <c r="L331" s="2" t="s">
        <v>11340</v>
      </c>
      <c r="M331">
        <v>2.8474424220621599</v>
      </c>
      <c r="N331" s="2" t="s">
        <v>14736</v>
      </c>
      <c r="O331" s="32" t="s">
        <v>7774</v>
      </c>
      <c r="P331" s="29">
        <v>0.35594907407407406</v>
      </c>
      <c r="Q331" s="29">
        <v>0.36902777777777779</v>
      </c>
      <c r="R331" s="28">
        <v>0</v>
      </c>
      <c r="S331" s="28">
        <v>18.833333333333332</v>
      </c>
      <c r="T331" s="32" t="s">
        <v>11341</v>
      </c>
      <c r="U331" s="32" t="s">
        <v>11342</v>
      </c>
      <c r="V331" s="28">
        <v>2.16062690700541</v>
      </c>
      <c r="W331" s="28">
        <v>0</v>
      </c>
      <c r="X331" s="28">
        <v>0</v>
      </c>
      <c r="Y331" s="32" t="s">
        <v>14635</v>
      </c>
      <c r="Z331" s="32" t="s">
        <v>14636</v>
      </c>
      <c r="AA331" s="28">
        <v>1</v>
      </c>
      <c r="AB331" s="28">
        <v>0</v>
      </c>
      <c r="AC331" s="52">
        <v>176.2337</v>
      </c>
      <c r="AD331" s="52">
        <v>184.90620000000001</v>
      </c>
      <c r="AE331" s="32" t="s">
        <v>7832</v>
      </c>
      <c r="AF331" s="28" t="s">
        <v>932</v>
      </c>
      <c r="AG331" t="s">
        <v>7792</v>
      </c>
      <c r="AH331" t="s">
        <v>7792</v>
      </c>
      <c r="AI331" t="s">
        <v>7797</v>
      </c>
      <c r="AJ331">
        <v>0</v>
      </c>
    </row>
    <row r="332" spans="1:36" hidden="1" x14ac:dyDescent="0.3">
      <c r="A332" s="2" t="s">
        <v>11328</v>
      </c>
      <c r="B332" s="2" t="s">
        <v>11329</v>
      </c>
      <c r="C332" s="2" t="s">
        <v>7728</v>
      </c>
      <c r="D332" s="32" t="s">
        <v>7716</v>
      </c>
      <c r="E332" s="32" t="s">
        <v>7752</v>
      </c>
      <c r="F332" s="32" t="s">
        <v>901</v>
      </c>
      <c r="G332" s="32" t="s">
        <v>7758</v>
      </c>
      <c r="H332" s="32" t="s">
        <v>11016</v>
      </c>
      <c r="I332" s="28" t="s">
        <v>903</v>
      </c>
      <c r="J332">
        <v>40</v>
      </c>
      <c r="K332" s="2" t="s">
        <v>9209</v>
      </c>
      <c r="L332" s="2" t="s">
        <v>11330</v>
      </c>
      <c r="M332">
        <v>2.5898919124156201</v>
      </c>
      <c r="N332" s="2" t="s">
        <v>14734</v>
      </c>
      <c r="O332" s="32" t="s">
        <v>7774</v>
      </c>
      <c r="P332" s="29">
        <v>0.37083333333333335</v>
      </c>
      <c r="Q332" s="29">
        <v>0.38067129629629631</v>
      </c>
      <c r="R332" s="28">
        <v>0</v>
      </c>
      <c r="S332" s="28">
        <v>14.175000000000001</v>
      </c>
      <c r="T332" s="32" t="s">
        <v>11331</v>
      </c>
      <c r="U332" s="32" t="s">
        <v>11332</v>
      </c>
      <c r="V332" s="28">
        <v>2.002055229367</v>
      </c>
      <c r="W332" s="28">
        <v>0</v>
      </c>
      <c r="X332" s="28">
        <v>0</v>
      </c>
      <c r="Y332" s="32" t="s">
        <v>14635</v>
      </c>
      <c r="Z332" s="32" t="s">
        <v>14636</v>
      </c>
      <c r="AA332" s="28">
        <v>1</v>
      </c>
      <c r="AB332" s="28">
        <v>0</v>
      </c>
      <c r="AC332" s="52">
        <v>81.27</v>
      </c>
      <c r="AD332" s="52">
        <v>79.833699999999993</v>
      </c>
      <c r="AE332" s="32" t="s">
        <v>7832</v>
      </c>
      <c r="AF332" s="28" t="s">
        <v>932</v>
      </c>
      <c r="AG332" t="s">
        <v>7792</v>
      </c>
      <c r="AH332" t="s">
        <v>7792</v>
      </c>
      <c r="AI332" t="s">
        <v>7797</v>
      </c>
      <c r="AJ332">
        <v>0</v>
      </c>
    </row>
    <row r="333" spans="1:36" hidden="1" x14ac:dyDescent="0.3">
      <c r="A333" s="2" t="s">
        <v>11355</v>
      </c>
      <c r="B333" s="2" t="s">
        <v>11356</v>
      </c>
      <c r="C333" s="2" t="s">
        <v>7728</v>
      </c>
      <c r="D333" s="32" t="s">
        <v>7716</v>
      </c>
      <c r="E333" s="32" t="s">
        <v>7752</v>
      </c>
      <c r="F333" s="32" t="s">
        <v>901</v>
      </c>
      <c r="G333" s="32" t="s">
        <v>7768</v>
      </c>
      <c r="H333" s="32" t="s">
        <v>7789</v>
      </c>
      <c r="I333" s="28" t="s">
        <v>901</v>
      </c>
      <c r="J333">
        <v>0</v>
      </c>
      <c r="K333" s="2" t="s">
        <v>7851</v>
      </c>
      <c r="L333" s="2" t="s">
        <v>11357</v>
      </c>
      <c r="M333">
        <v>1.5030194371938701</v>
      </c>
      <c r="N333" s="2" t="s">
        <v>14903</v>
      </c>
      <c r="O333" s="32" t="s">
        <v>7774</v>
      </c>
      <c r="P333" s="29">
        <v>0.38171296296296298</v>
      </c>
      <c r="Q333" s="29">
        <v>0.3865277777777778</v>
      </c>
      <c r="R333" s="28">
        <v>0</v>
      </c>
      <c r="S333" s="28">
        <v>6.9333333333333336</v>
      </c>
      <c r="T333" s="32" t="s">
        <v>11358</v>
      </c>
      <c r="U333" s="32" t="s">
        <v>11359</v>
      </c>
      <c r="V333" s="28">
        <v>0.43647152172770298</v>
      </c>
      <c r="W333" s="28">
        <v>13</v>
      </c>
      <c r="X333" s="28">
        <v>0.25</v>
      </c>
      <c r="Y333" s="32" t="s">
        <v>14635</v>
      </c>
      <c r="Z333" s="32" t="s">
        <v>14636</v>
      </c>
      <c r="AA333" s="28">
        <v>1</v>
      </c>
      <c r="AB333" s="28">
        <v>27</v>
      </c>
      <c r="AC333" s="52">
        <v>52.58</v>
      </c>
      <c r="AD333" s="52">
        <v>52.58</v>
      </c>
      <c r="AE333" s="32" t="s">
        <v>7832</v>
      </c>
      <c r="AF333" s="28" t="s">
        <v>932</v>
      </c>
      <c r="AG333" t="s">
        <v>7792</v>
      </c>
      <c r="AH333" t="s">
        <v>7793</v>
      </c>
      <c r="AI333" t="s">
        <v>7797</v>
      </c>
      <c r="AJ333">
        <v>27</v>
      </c>
    </row>
    <row r="334" spans="1:36" hidden="1" x14ac:dyDescent="0.3">
      <c r="A334" s="2" t="s">
        <v>11365</v>
      </c>
      <c r="B334" s="2" t="s">
        <v>7742</v>
      </c>
      <c r="C334" s="2" t="s">
        <v>7723</v>
      </c>
      <c r="D334" s="32" t="s">
        <v>7716</v>
      </c>
      <c r="E334" s="32" t="s">
        <v>7752</v>
      </c>
      <c r="F334" s="32" t="s">
        <v>901</v>
      </c>
      <c r="G334" s="32" t="s">
        <v>7723</v>
      </c>
      <c r="H334" s="32" t="s">
        <v>11016</v>
      </c>
      <c r="I334" s="28" t="s">
        <v>903</v>
      </c>
      <c r="J334">
        <v>80</v>
      </c>
      <c r="K334" s="2" t="s">
        <v>9219</v>
      </c>
      <c r="L334" s="2" t="s">
        <v>11366</v>
      </c>
      <c r="M334">
        <v>1.9418474771082399</v>
      </c>
      <c r="N334" s="2" t="s">
        <v>14718</v>
      </c>
      <c r="O334" s="32" t="s">
        <v>7774</v>
      </c>
      <c r="P334" s="29">
        <v>0.38788194444444446</v>
      </c>
      <c r="Q334" s="29">
        <v>0.39586805555555554</v>
      </c>
      <c r="R334" s="28">
        <v>0</v>
      </c>
      <c r="S334" s="28">
        <v>11.5</v>
      </c>
      <c r="T334" s="32" t="s">
        <v>11367</v>
      </c>
      <c r="U334" s="32" t="s">
        <v>11368</v>
      </c>
      <c r="V334" s="28">
        <v>0.38491309472838803</v>
      </c>
      <c r="W334" s="28">
        <v>0</v>
      </c>
      <c r="X334" s="28">
        <v>0</v>
      </c>
      <c r="Y334" s="32" t="s">
        <v>14635</v>
      </c>
      <c r="Z334" s="32" t="s">
        <v>14636</v>
      </c>
      <c r="AA334" s="28">
        <v>1</v>
      </c>
      <c r="AB334" s="28">
        <v>0</v>
      </c>
      <c r="AC334" s="52">
        <v>43.77</v>
      </c>
      <c r="AD334" s="52">
        <v>57.405000000000001</v>
      </c>
      <c r="AE334" s="32" t="s">
        <v>7832</v>
      </c>
      <c r="AF334" s="28" t="s">
        <v>932</v>
      </c>
      <c r="AG334" t="s">
        <v>7792</v>
      </c>
      <c r="AH334" t="s">
        <v>7792</v>
      </c>
      <c r="AI334" t="s">
        <v>7797</v>
      </c>
      <c r="AJ334">
        <v>0</v>
      </c>
    </row>
    <row r="335" spans="1:36" hidden="1" x14ac:dyDescent="0.3">
      <c r="A335" s="2" t="s">
        <v>11373</v>
      </c>
      <c r="B335" s="2" t="s">
        <v>7784</v>
      </c>
      <c r="C335" s="2" t="s">
        <v>11374</v>
      </c>
      <c r="D335" s="32" t="s">
        <v>7716</v>
      </c>
      <c r="E335" s="32" t="s">
        <v>7752</v>
      </c>
      <c r="F335" s="32" t="s">
        <v>901</v>
      </c>
      <c r="G335" s="32" t="s">
        <v>7762</v>
      </c>
      <c r="H335" s="32" t="s">
        <v>7789</v>
      </c>
      <c r="I335" s="28" t="s">
        <v>901</v>
      </c>
      <c r="J335">
        <v>0</v>
      </c>
      <c r="K335" s="2" t="s">
        <v>7849</v>
      </c>
      <c r="L335" s="2" t="s">
        <v>11375</v>
      </c>
      <c r="M335">
        <v>1.0282667670398999</v>
      </c>
      <c r="N335" s="2" t="s">
        <v>14913</v>
      </c>
      <c r="O335" s="32" t="s">
        <v>7774</v>
      </c>
      <c r="P335" s="29">
        <v>0.39658564814814817</v>
      </c>
      <c r="Q335" s="29">
        <v>0.4059490740740741</v>
      </c>
      <c r="R335" s="28">
        <v>0</v>
      </c>
      <c r="S335" s="28">
        <v>13.483333333333334</v>
      </c>
      <c r="T335" s="32" t="s">
        <v>11376</v>
      </c>
      <c r="U335" s="32" t="s">
        <v>11377</v>
      </c>
      <c r="V335" s="28">
        <v>0.30209668592455802</v>
      </c>
      <c r="W335" s="28">
        <v>0</v>
      </c>
      <c r="X335" s="28">
        <v>0</v>
      </c>
      <c r="Y335" s="32" t="s">
        <v>14635</v>
      </c>
      <c r="Z335" s="32" t="s">
        <v>14636</v>
      </c>
      <c r="AA335" s="28">
        <v>1</v>
      </c>
      <c r="AB335" s="28">
        <v>0</v>
      </c>
      <c r="AC335" s="52">
        <v>121.0012</v>
      </c>
      <c r="AD335" s="52">
        <v>118.1262</v>
      </c>
      <c r="AE335" s="32" t="s">
        <v>7832</v>
      </c>
      <c r="AF335" s="28" t="s">
        <v>932</v>
      </c>
      <c r="AG335" t="s">
        <v>7792</v>
      </c>
      <c r="AH335" t="s">
        <v>7793</v>
      </c>
      <c r="AI335" t="s">
        <v>7797</v>
      </c>
      <c r="AJ335">
        <v>0</v>
      </c>
    </row>
    <row r="336" spans="1:36" hidden="1" x14ac:dyDescent="0.3">
      <c r="A336" s="2" t="s">
        <v>11433</v>
      </c>
      <c r="B336" s="2" t="s">
        <v>7738</v>
      </c>
      <c r="C336" s="2" t="s">
        <v>11434</v>
      </c>
      <c r="D336" s="32" t="s">
        <v>7716</v>
      </c>
      <c r="E336" s="32" t="s">
        <v>7752</v>
      </c>
      <c r="F336" s="32" t="s">
        <v>901</v>
      </c>
      <c r="G336" s="32" t="s">
        <v>7763</v>
      </c>
      <c r="H336" s="32" t="s">
        <v>11016</v>
      </c>
      <c r="I336" s="28" t="s">
        <v>903</v>
      </c>
      <c r="J336">
        <v>1</v>
      </c>
      <c r="K336" s="2" t="s">
        <v>9203</v>
      </c>
      <c r="L336" s="2" t="s">
        <v>11400</v>
      </c>
      <c r="M336">
        <v>0.53107851184904598</v>
      </c>
      <c r="N336" s="2" t="s">
        <v>14724</v>
      </c>
      <c r="O336" s="32" t="s">
        <v>7774</v>
      </c>
      <c r="P336" s="29">
        <v>0.40631944444444446</v>
      </c>
      <c r="Q336" s="29">
        <v>0.41304398148148147</v>
      </c>
      <c r="R336" s="28">
        <v>0</v>
      </c>
      <c r="S336" s="28">
        <v>9.683574621414877</v>
      </c>
      <c r="T336" s="32" t="s">
        <v>11401</v>
      </c>
      <c r="U336" s="32" t="s">
        <v>11402</v>
      </c>
      <c r="V336" s="28">
        <v>0.12094242627653699</v>
      </c>
      <c r="W336" s="28">
        <v>0</v>
      </c>
      <c r="Y336" s="32" t="s">
        <v>14635</v>
      </c>
      <c r="Z336" s="32" t="s">
        <v>14636</v>
      </c>
      <c r="AA336" s="28">
        <v>1</v>
      </c>
      <c r="AB336" s="28">
        <v>0</v>
      </c>
      <c r="AC336" s="52">
        <v>0</v>
      </c>
      <c r="AD336" s="52">
        <v>0</v>
      </c>
      <c r="AE336" s="32" t="s">
        <v>7832</v>
      </c>
      <c r="AF336" s="28" t="s">
        <v>932</v>
      </c>
      <c r="AG336" t="s">
        <v>7792</v>
      </c>
      <c r="AH336" t="s">
        <v>7792</v>
      </c>
      <c r="AI336" t="s">
        <v>7797</v>
      </c>
      <c r="AJ336">
        <v>0</v>
      </c>
    </row>
    <row r="337" spans="1:36" hidden="1" x14ac:dyDescent="0.3">
      <c r="A337" s="2" t="s">
        <v>13856</v>
      </c>
      <c r="B337" s="2" t="s">
        <v>13857</v>
      </c>
      <c r="C337" s="2" t="s">
        <v>7728</v>
      </c>
      <c r="D337" s="32" t="s">
        <v>7716</v>
      </c>
      <c r="E337" s="32" t="s">
        <v>7752</v>
      </c>
      <c r="F337" s="32" t="s">
        <v>901</v>
      </c>
      <c r="G337" s="32" t="s">
        <v>7754</v>
      </c>
      <c r="H337" s="32" t="s">
        <v>7789</v>
      </c>
      <c r="I337" s="28" t="s">
        <v>901</v>
      </c>
      <c r="J337">
        <v>0</v>
      </c>
      <c r="K337" s="2" t="s">
        <v>7847</v>
      </c>
      <c r="L337" s="2" t="s">
        <v>11441</v>
      </c>
      <c r="M337">
        <v>0.73047496378421795</v>
      </c>
      <c r="N337" s="2" t="s">
        <v>14916</v>
      </c>
      <c r="O337" s="32" t="s">
        <v>7722</v>
      </c>
      <c r="P337" s="29">
        <v>0.41354166666666664</v>
      </c>
      <c r="Q337" s="29">
        <v>0.42026620370370371</v>
      </c>
      <c r="R337" s="28">
        <v>0</v>
      </c>
      <c r="S337" s="28">
        <v>9.683574621414877</v>
      </c>
      <c r="T337" s="32" t="s">
        <v>11442</v>
      </c>
      <c r="U337" s="32" t="s">
        <v>11443</v>
      </c>
      <c r="V337" s="28">
        <v>0.27386325266919698</v>
      </c>
      <c r="W337" s="28">
        <v>0</v>
      </c>
      <c r="X337" s="28">
        <v>0</v>
      </c>
      <c r="Y337" s="32" t="s">
        <v>14635</v>
      </c>
      <c r="Z337" s="32" t="s">
        <v>14636</v>
      </c>
      <c r="AA337" s="28">
        <v>1</v>
      </c>
      <c r="AB337" s="28">
        <v>0</v>
      </c>
      <c r="AC337" s="52">
        <v>8.75</v>
      </c>
      <c r="AD337" s="52">
        <v>8.75</v>
      </c>
      <c r="AE337" s="32" t="s">
        <v>7832</v>
      </c>
      <c r="AF337" s="28" t="s">
        <v>932</v>
      </c>
      <c r="AG337" t="s">
        <v>7792</v>
      </c>
      <c r="AH337" t="s">
        <v>7793</v>
      </c>
      <c r="AI337" t="s">
        <v>7797</v>
      </c>
      <c r="AJ337">
        <v>0</v>
      </c>
    </row>
    <row r="338" spans="1:36" hidden="1" x14ac:dyDescent="0.3">
      <c r="A338" s="2" t="s">
        <v>13858</v>
      </c>
      <c r="B338" s="2" t="s">
        <v>13859</v>
      </c>
      <c r="C338" s="2" t="s">
        <v>7728</v>
      </c>
      <c r="D338" s="32" t="s">
        <v>7716</v>
      </c>
      <c r="E338" s="32" t="s">
        <v>7752</v>
      </c>
      <c r="F338" s="32" t="s">
        <v>901</v>
      </c>
      <c r="G338" s="32" t="s">
        <v>7755</v>
      </c>
      <c r="H338" s="32" t="s">
        <v>7789</v>
      </c>
      <c r="I338" s="28" t="s">
        <v>901</v>
      </c>
      <c r="J338">
        <v>0</v>
      </c>
      <c r="K338" s="2" t="s">
        <v>7841</v>
      </c>
      <c r="L338" s="2" t="s">
        <v>13860</v>
      </c>
      <c r="M338">
        <v>2.5512477569282099</v>
      </c>
      <c r="N338" s="2" t="s">
        <v>14918</v>
      </c>
      <c r="O338" s="32" t="s">
        <v>7751</v>
      </c>
      <c r="P338" s="29">
        <v>0.42203703703703704</v>
      </c>
      <c r="Q338" s="29">
        <v>0.42716435185185186</v>
      </c>
      <c r="R338" s="28">
        <v>0</v>
      </c>
      <c r="S338" s="28">
        <v>7.3833333333333337</v>
      </c>
      <c r="T338" s="32" t="s">
        <v>13861</v>
      </c>
      <c r="U338" s="32" t="s">
        <v>13862</v>
      </c>
      <c r="V338" s="28">
        <v>1.62852047219823</v>
      </c>
      <c r="W338" s="28">
        <v>0</v>
      </c>
      <c r="X338" s="28">
        <v>0</v>
      </c>
      <c r="Y338" s="32" t="s">
        <v>14635</v>
      </c>
      <c r="Z338" s="32" t="s">
        <v>14636</v>
      </c>
      <c r="AA338" s="28">
        <v>1</v>
      </c>
      <c r="AB338" s="28">
        <v>0</v>
      </c>
      <c r="AC338" s="52">
        <v>30.855</v>
      </c>
      <c r="AD338" s="52">
        <v>30.855</v>
      </c>
      <c r="AE338" s="32" t="s">
        <v>7832</v>
      </c>
      <c r="AF338" s="28" t="s">
        <v>932</v>
      </c>
      <c r="AG338" t="s">
        <v>7792</v>
      </c>
      <c r="AH338" t="s">
        <v>7793</v>
      </c>
      <c r="AI338" t="s">
        <v>7797</v>
      </c>
      <c r="AJ338">
        <v>0</v>
      </c>
    </row>
    <row r="339" spans="1:36" hidden="1" x14ac:dyDescent="0.3">
      <c r="A339" s="2" t="s">
        <v>13612</v>
      </c>
      <c r="B339" s="2" t="s">
        <v>13613</v>
      </c>
      <c r="C339" s="2" t="s">
        <v>7728</v>
      </c>
      <c r="D339" s="32" t="s">
        <v>7716</v>
      </c>
      <c r="E339" s="32" t="s">
        <v>7752</v>
      </c>
      <c r="F339" s="32" t="s">
        <v>901</v>
      </c>
      <c r="G339" s="32" t="s">
        <v>7772</v>
      </c>
      <c r="H339" s="32" t="s">
        <v>7789</v>
      </c>
      <c r="I339" s="28" t="s">
        <v>901</v>
      </c>
      <c r="J339">
        <v>0</v>
      </c>
      <c r="K339" s="2" t="s">
        <v>7882</v>
      </c>
      <c r="L339" s="2" t="s">
        <v>13614</v>
      </c>
      <c r="M339">
        <v>3.8589332289993798</v>
      </c>
      <c r="N339" s="2" t="s">
        <v>14920</v>
      </c>
      <c r="O339" s="32" t="s">
        <v>7751</v>
      </c>
      <c r="P339" s="29">
        <v>0.42984953703703704</v>
      </c>
      <c r="Q339" s="29">
        <v>0.44211805555555556</v>
      </c>
      <c r="R339" s="28">
        <v>0</v>
      </c>
      <c r="S339" s="28">
        <v>17.666666666666668</v>
      </c>
      <c r="T339" s="32" t="s">
        <v>13615</v>
      </c>
      <c r="U339" s="32" t="s">
        <v>13616</v>
      </c>
      <c r="V339" s="28">
        <v>2.3091026117674902</v>
      </c>
      <c r="W339" s="28">
        <v>0</v>
      </c>
      <c r="X339" s="28">
        <v>0</v>
      </c>
      <c r="Y339" s="32" t="s">
        <v>14635</v>
      </c>
      <c r="Z339" s="32" t="s">
        <v>14636</v>
      </c>
      <c r="AA339" s="28">
        <v>1</v>
      </c>
      <c r="AB339" s="28">
        <v>0</v>
      </c>
      <c r="AC339" s="52">
        <v>272.69869999999997</v>
      </c>
      <c r="AD339" s="52">
        <v>29.574999999999999</v>
      </c>
      <c r="AE339" s="32" t="s">
        <v>7832</v>
      </c>
      <c r="AF339" s="28" t="s">
        <v>932</v>
      </c>
      <c r="AG339" t="s">
        <v>7792</v>
      </c>
      <c r="AH339" t="s">
        <v>7793</v>
      </c>
      <c r="AI339" t="s">
        <v>7797</v>
      </c>
      <c r="AJ339">
        <v>0</v>
      </c>
    </row>
    <row r="340" spans="1:36" hidden="1" x14ac:dyDescent="0.3">
      <c r="A340" s="2" t="s">
        <v>12141</v>
      </c>
      <c r="B340" s="2" t="s">
        <v>12142</v>
      </c>
      <c r="C340" s="2" t="s">
        <v>7728</v>
      </c>
      <c r="D340" s="32" t="s">
        <v>7716</v>
      </c>
      <c r="E340" s="32" t="s">
        <v>7752</v>
      </c>
      <c r="F340" s="32" t="s">
        <v>901</v>
      </c>
      <c r="G340" s="32" t="s">
        <v>7735</v>
      </c>
      <c r="H340" s="32" t="s">
        <v>7789</v>
      </c>
      <c r="I340" s="28" t="s">
        <v>901</v>
      </c>
      <c r="J340">
        <v>0</v>
      </c>
      <c r="K340" s="2" t="s">
        <v>7879</v>
      </c>
      <c r="L340" s="2" t="s">
        <v>12143</v>
      </c>
      <c r="M340">
        <v>0.20734575763344801</v>
      </c>
      <c r="N340" s="2" t="s">
        <v>14922</v>
      </c>
      <c r="O340" s="32" t="s">
        <v>7722</v>
      </c>
      <c r="P340" s="29">
        <v>0.44225694444444447</v>
      </c>
      <c r="Q340" s="29">
        <v>0.44898148148148148</v>
      </c>
      <c r="R340" s="28">
        <v>0</v>
      </c>
      <c r="S340" s="28">
        <v>9.683574621414877</v>
      </c>
      <c r="T340" s="32" t="s">
        <v>12144</v>
      </c>
      <c r="U340" s="32" t="s">
        <v>12145</v>
      </c>
      <c r="V340" s="28">
        <v>0.119655132640863</v>
      </c>
      <c r="W340" s="28">
        <v>0</v>
      </c>
      <c r="X340" s="28">
        <v>0</v>
      </c>
      <c r="Y340" s="32" t="s">
        <v>14635</v>
      </c>
      <c r="Z340" s="32" t="s">
        <v>14636</v>
      </c>
      <c r="AA340" s="28">
        <v>1</v>
      </c>
      <c r="AB340" s="28">
        <v>0</v>
      </c>
      <c r="AC340" s="52">
        <v>12.842499999999999</v>
      </c>
      <c r="AD340" s="52">
        <v>12.59</v>
      </c>
      <c r="AE340" s="32" t="s">
        <v>7832</v>
      </c>
      <c r="AF340" s="28" t="s">
        <v>932</v>
      </c>
      <c r="AG340" t="s">
        <v>7792</v>
      </c>
      <c r="AH340" t="s">
        <v>7793</v>
      </c>
      <c r="AI340" t="s">
        <v>7797</v>
      </c>
      <c r="AJ340">
        <v>0</v>
      </c>
    </row>
    <row r="341" spans="1:36" hidden="1" x14ac:dyDescent="0.3">
      <c r="A341" s="2" t="s">
        <v>13958</v>
      </c>
      <c r="B341" s="2" t="s">
        <v>13959</v>
      </c>
      <c r="C341" s="2" t="s">
        <v>7728</v>
      </c>
      <c r="D341" s="32" t="s">
        <v>7716</v>
      </c>
      <c r="E341" s="32" t="s">
        <v>7752</v>
      </c>
      <c r="F341" s="32" t="s">
        <v>901</v>
      </c>
      <c r="G341" s="32" t="s">
        <v>7783</v>
      </c>
      <c r="H341" s="32" t="s">
        <v>7789</v>
      </c>
      <c r="I341" s="28" t="s">
        <v>901</v>
      </c>
      <c r="J341">
        <v>0</v>
      </c>
      <c r="K341" s="2" t="s">
        <v>7865</v>
      </c>
      <c r="L341" s="2" t="s">
        <v>13960</v>
      </c>
      <c r="M341">
        <v>3.5809918288141498</v>
      </c>
      <c r="N341" s="2" t="s">
        <v>14924</v>
      </c>
      <c r="O341" s="32" t="s">
        <v>7756</v>
      </c>
      <c r="P341" s="29">
        <v>0.45146990740740739</v>
      </c>
      <c r="Q341" s="29">
        <v>0.4614699074074074</v>
      </c>
      <c r="R341" s="28">
        <v>0</v>
      </c>
      <c r="S341" s="28">
        <v>14.4</v>
      </c>
      <c r="T341" s="32" t="s">
        <v>13961</v>
      </c>
      <c r="U341" s="32" t="s">
        <v>13962</v>
      </c>
      <c r="V341" s="28">
        <v>1.27112633110756</v>
      </c>
      <c r="W341" s="28">
        <v>0</v>
      </c>
      <c r="X341" s="28">
        <v>0</v>
      </c>
      <c r="Y341" s="32" t="s">
        <v>14635</v>
      </c>
      <c r="Z341" s="32" t="s">
        <v>14636</v>
      </c>
      <c r="AA341" s="28">
        <v>1</v>
      </c>
      <c r="AB341" s="28">
        <v>0</v>
      </c>
      <c r="AC341" s="52">
        <v>41.86</v>
      </c>
      <c r="AD341" s="52">
        <v>38.770000000000003</v>
      </c>
      <c r="AE341" s="32" t="s">
        <v>7832</v>
      </c>
      <c r="AF341" s="28" t="s">
        <v>932</v>
      </c>
      <c r="AG341" t="s">
        <v>7792</v>
      </c>
      <c r="AH341" t="s">
        <v>7793</v>
      </c>
      <c r="AI341" t="s">
        <v>7797</v>
      </c>
      <c r="AJ341">
        <v>0</v>
      </c>
    </row>
    <row r="342" spans="1:36" hidden="1" x14ac:dyDescent="0.3">
      <c r="A342" s="2" t="s">
        <v>11464</v>
      </c>
      <c r="B342" s="2" t="s">
        <v>11465</v>
      </c>
      <c r="C342" s="2" t="s">
        <v>7728</v>
      </c>
      <c r="D342" s="32" t="s">
        <v>7716</v>
      </c>
      <c r="E342" s="32" t="s">
        <v>7752</v>
      </c>
      <c r="F342" s="32" t="s">
        <v>901</v>
      </c>
      <c r="G342" s="32" t="s">
        <v>7788</v>
      </c>
      <c r="H342" s="32" t="s">
        <v>11016</v>
      </c>
      <c r="I342" s="28" t="s">
        <v>903</v>
      </c>
      <c r="J342">
        <v>180</v>
      </c>
      <c r="K342" s="2" t="s">
        <v>9231</v>
      </c>
      <c r="L342" s="2" t="s">
        <v>11466</v>
      </c>
      <c r="M342">
        <v>1.9171395059675</v>
      </c>
      <c r="N342" s="2" t="s">
        <v>14926</v>
      </c>
      <c r="O342" s="32" t="s">
        <v>7774</v>
      </c>
      <c r="P342" s="29">
        <v>0.46280092592592592</v>
      </c>
      <c r="Q342" s="29">
        <v>0.47024305555555557</v>
      </c>
      <c r="R342" s="28">
        <v>0</v>
      </c>
      <c r="S342" s="28">
        <v>10.716666666666667</v>
      </c>
      <c r="T342" s="32" t="s">
        <v>11467</v>
      </c>
      <c r="U342" s="32" t="s">
        <v>11468</v>
      </c>
      <c r="V342" s="28">
        <v>0.63106091618291804</v>
      </c>
      <c r="W342" s="28">
        <v>7</v>
      </c>
      <c r="X342" s="28">
        <v>0.13207547169811301</v>
      </c>
      <c r="Y342" s="32" t="s">
        <v>14635</v>
      </c>
      <c r="Z342" s="32" t="s">
        <v>14636</v>
      </c>
      <c r="AA342" s="28">
        <v>1</v>
      </c>
      <c r="AB342" s="28">
        <v>62</v>
      </c>
      <c r="AC342" s="52">
        <v>148.82</v>
      </c>
      <c r="AD342" s="52">
        <v>131.63120000000001</v>
      </c>
      <c r="AE342" s="32" t="s">
        <v>7832</v>
      </c>
      <c r="AF342" s="28" t="s">
        <v>944</v>
      </c>
      <c r="AG342" t="s">
        <v>7792</v>
      </c>
      <c r="AH342" t="s">
        <v>7792</v>
      </c>
      <c r="AI342" t="s">
        <v>7796</v>
      </c>
      <c r="AJ342">
        <v>62</v>
      </c>
    </row>
    <row r="343" spans="1:36" hidden="1" x14ac:dyDescent="0.3">
      <c r="A343" s="2" t="s">
        <v>13812</v>
      </c>
      <c r="B343" s="2" t="s">
        <v>13813</v>
      </c>
      <c r="C343" s="2" t="s">
        <v>7728</v>
      </c>
      <c r="D343" s="32" t="s">
        <v>7716</v>
      </c>
      <c r="E343" s="32" t="s">
        <v>7752</v>
      </c>
      <c r="F343" s="32" t="s">
        <v>901</v>
      </c>
      <c r="G343" s="32" t="s">
        <v>7743</v>
      </c>
      <c r="H343" s="32" t="s">
        <v>7789</v>
      </c>
      <c r="I343" s="28" t="s">
        <v>901</v>
      </c>
      <c r="J343">
        <v>0</v>
      </c>
      <c r="K343" s="2" t="s">
        <v>7858</v>
      </c>
      <c r="L343" s="2" t="s">
        <v>13814</v>
      </c>
      <c r="M343">
        <v>3.5256404988467702</v>
      </c>
      <c r="N343" s="2" t="s">
        <v>14928</v>
      </c>
      <c r="O343" s="32" t="s">
        <v>7756</v>
      </c>
      <c r="P343" s="29">
        <v>0.47269675925925925</v>
      </c>
      <c r="Q343" s="29">
        <v>0.47751157407407407</v>
      </c>
      <c r="R343" s="28">
        <v>0</v>
      </c>
      <c r="S343" s="28">
        <v>6.9333333333333336</v>
      </c>
      <c r="T343" s="32" t="s">
        <v>13815</v>
      </c>
      <c r="U343" s="32" t="s">
        <v>13816</v>
      </c>
      <c r="V343" s="28">
        <v>1.7565185794698499</v>
      </c>
      <c r="W343" s="28">
        <v>0</v>
      </c>
      <c r="X343" s="28">
        <v>0</v>
      </c>
      <c r="Y343" s="32" t="s">
        <v>14635</v>
      </c>
      <c r="Z343" s="32" t="s">
        <v>14636</v>
      </c>
      <c r="AA343" s="28">
        <v>1</v>
      </c>
      <c r="AB343" s="28">
        <v>0</v>
      </c>
      <c r="AC343" s="52">
        <v>29.7</v>
      </c>
      <c r="AD343" s="52">
        <v>29.114999999999998</v>
      </c>
      <c r="AE343" s="32" t="s">
        <v>7832</v>
      </c>
      <c r="AF343" s="28" t="s">
        <v>932</v>
      </c>
      <c r="AG343" t="s">
        <v>7792</v>
      </c>
      <c r="AH343" t="s">
        <v>7793</v>
      </c>
      <c r="AI343" t="s">
        <v>7797</v>
      </c>
      <c r="AJ343">
        <v>0</v>
      </c>
    </row>
    <row r="344" spans="1:36" hidden="1" x14ac:dyDescent="0.3">
      <c r="A344" s="2" t="s">
        <v>13793</v>
      </c>
      <c r="B344" s="2" t="s">
        <v>13794</v>
      </c>
      <c r="C344" s="2" t="s">
        <v>7728</v>
      </c>
      <c r="D344" s="32" t="s">
        <v>7716</v>
      </c>
      <c r="E344" s="32" t="s">
        <v>7752</v>
      </c>
      <c r="F344" s="32" t="s">
        <v>901</v>
      </c>
      <c r="G344" s="32" t="s">
        <v>7725</v>
      </c>
      <c r="H344" s="32" t="s">
        <v>7789</v>
      </c>
      <c r="I344" s="28" t="s">
        <v>901</v>
      </c>
      <c r="J344">
        <v>0</v>
      </c>
      <c r="K344" s="2" t="s">
        <v>7853</v>
      </c>
      <c r="L344" s="2" t="s">
        <v>13795</v>
      </c>
      <c r="M344">
        <v>1.17936621047556</v>
      </c>
      <c r="N344" s="2" t="s">
        <v>14932</v>
      </c>
      <c r="O344" s="32" t="s">
        <v>7751</v>
      </c>
      <c r="P344" s="29">
        <v>0.47833333333333333</v>
      </c>
      <c r="Q344" s="29">
        <v>0.48200231481481481</v>
      </c>
      <c r="R344" s="28">
        <v>0</v>
      </c>
      <c r="S344" s="28">
        <v>5.2833333333333332</v>
      </c>
      <c r="T344" s="32" t="s">
        <v>13796</v>
      </c>
      <c r="U344" s="32" t="s">
        <v>13797</v>
      </c>
      <c r="V344" s="28">
        <v>0.66264112905092198</v>
      </c>
      <c r="W344" s="28">
        <v>0</v>
      </c>
      <c r="X344" s="28">
        <v>0</v>
      </c>
      <c r="Y344" s="32" t="s">
        <v>14635</v>
      </c>
      <c r="Z344" s="32" t="s">
        <v>14636</v>
      </c>
      <c r="AA344" s="28">
        <v>1</v>
      </c>
      <c r="AB344" s="28">
        <v>0</v>
      </c>
      <c r="AC344" s="52">
        <v>25.385000000000002</v>
      </c>
      <c r="AD344" s="52">
        <v>24.64</v>
      </c>
      <c r="AE344" s="32" t="s">
        <v>7832</v>
      </c>
      <c r="AF344" s="28" t="s">
        <v>932</v>
      </c>
      <c r="AG344" t="s">
        <v>7792</v>
      </c>
      <c r="AH344" t="s">
        <v>7793</v>
      </c>
      <c r="AI344" t="s">
        <v>7797</v>
      </c>
      <c r="AJ344">
        <v>0</v>
      </c>
    </row>
    <row r="345" spans="1:36" hidden="1" x14ac:dyDescent="0.3">
      <c r="A345" s="2" t="s">
        <v>12177</v>
      </c>
      <c r="B345" s="2" t="s">
        <v>12178</v>
      </c>
      <c r="C345" s="2" t="s">
        <v>7728</v>
      </c>
      <c r="D345" s="32" t="s">
        <v>7716</v>
      </c>
      <c r="E345" s="32" t="s">
        <v>7752</v>
      </c>
      <c r="F345" s="32" t="s">
        <v>936</v>
      </c>
      <c r="G345" s="32" t="s">
        <v>7731</v>
      </c>
      <c r="H345" s="32" t="s">
        <v>7752</v>
      </c>
      <c r="I345" s="28" t="s">
        <v>901</v>
      </c>
      <c r="J345">
        <v>0</v>
      </c>
      <c r="K345" s="2" t="s">
        <v>8673</v>
      </c>
      <c r="L345" s="2" t="s">
        <v>12179</v>
      </c>
      <c r="M345">
        <v>42.5923608709127</v>
      </c>
      <c r="N345" s="2" t="s">
        <v>14554</v>
      </c>
      <c r="O345" s="32" t="s">
        <v>7774</v>
      </c>
      <c r="P345" s="29">
        <v>0.27957175925925926</v>
      </c>
      <c r="Q345" s="29">
        <v>0.2800347222222222</v>
      </c>
      <c r="R345" s="28">
        <v>0</v>
      </c>
      <c r="S345" s="28">
        <v>0.67500000000000004</v>
      </c>
      <c r="T345" s="32" t="s">
        <v>12180</v>
      </c>
      <c r="U345" s="32" t="s">
        <v>12181</v>
      </c>
      <c r="V345" s="28">
        <v>39.413954516522502</v>
      </c>
      <c r="W345" s="28">
        <v>0</v>
      </c>
      <c r="X345" s="28">
        <v>0</v>
      </c>
      <c r="Y345" s="32" t="s">
        <v>14547</v>
      </c>
      <c r="Z345" s="32" t="s">
        <v>14548</v>
      </c>
      <c r="AA345" s="28">
        <v>1</v>
      </c>
      <c r="AB345" s="28">
        <v>0</v>
      </c>
      <c r="AC345" s="52">
        <v>72.056200000000004</v>
      </c>
      <c r="AD345" s="52">
        <v>44.597499999999997</v>
      </c>
      <c r="AE345" s="32" t="s">
        <v>7832</v>
      </c>
      <c r="AF345" s="28" t="s">
        <v>932</v>
      </c>
      <c r="AG345" t="s">
        <v>7793</v>
      </c>
      <c r="AH345" t="s">
        <v>7792</v>
      </c>
      <c r="AI345" t="s">
        <v>7797</v>
      </c>
      <c r="AJ345">
        <v>0</v>
      </c>
    </row>
    <row r="346" spans="1:36" hidden="1" x14ac:dyDescent="0.3">
      <c r="A346" s="2" t="s">
        <v>13686</v>
      </c>
      <c r="B346" s="2" t="s">
        <v>13687</v>
      </c>
      <c r="C346" s="2" t="s">
        <v>7728</v>
      </c>
      <c r="D346" s="32" t="s">
        <v>7716</v>
      </c>
      <c r="E346" s="32" t="s">
        <v>7752</v>
      </c>
      <c r="F346" s="32" t="s">
        <v>936</v>
      </c>
      <c r="G346" s="32" t="s">
        <v>7733</v>
      </c>
      <c r="H346" s="32" t="s">
        <v>7752</v>
      </c>
      <c r="I346" s="28" t="s">
        <v>901</v>
      </c>
      <c r="J346">
        <v>0</v>
      </c>
      <c r="K346" s="2" t="s">
        <v>8740</v>
      </c>
      <c r="L346" s="2" t="s">
        <v>13688</v>
      </c>
      <c r="M346">
        <v>0.63815767504274801</v>
      </c>
      <c r="N346" s="2" t="s">
        <v>14778</v>
      </c>
      <c r="O346" s="32" t="s">
        <v>7731</v>
      </c>
      <c r="P346" s="29">
        <v>0.2804861111111111</v>
      </c>
      <c r="Q346" s="29">
        <v>0.28380787037037036</v>
      </c>
      <c r="R346" s="28">
        <v>0</v>
      </c>
      <c r="S346" s="28">
        <v>4.7833333333333332</v>
      </c>
      <c r="T346" s="32" t="s">
        <v>13689</v>
      </c>
      <c r="U346" s="32" t="s">
        <v>13690</v>
      </c>
      <c r="V346" s="28">
        <v>0.15647869987044299</v>
      </c>
      <c r="W346" s="28">
        <v>0</v>
      </c>
      <c r="X346" s="28">
        <v>0</v>
      </c>
      <c r="Y346" s="32" t="s">
        <v>14547</v>
      </c>
      <c r="Z346" s="32" t="s">
        <v>14548</v>
      </c>
      <c r="AA346" s="28">
        <v>1</v>
      </c>
      <c r="AB346" s="28">
        <v>0</v>
      </c>
      <c r="AC346" s="52">
        <v>9.1475000000000009</v>
      </c>
      <c r="AD346" s="52">
        <v>14.025</v>
      </c>
      <c r="AE346" s="32" t="s">
        <v>7832</v>
      </c>
      <c r="AF346" s="28" t="s">
        <v>932</v>
      </c>
      <c r="AG346" t="s">
        <v>7793</v>
      </c>
      <c r="AH346" t="s">
        <v>7792</v>
      </c>
      <c r="AI346" t="s">
        <v>7797</v>
      </c>
      <c r="AJ346">
        <v>0</v>
      </c>
    </row>
    <row r="347" spans="1:36" hidden="1" x14ac:dyDescent="0.3">
      <c r="A347" s="2" t="s">
        <v>12206</v>
      </c>
      <c r="B347" s="2" t="s">
        <v>12207</v>
      </c>
      <c r="C347" s="2" t="s">
        <v>7728</v>
      </c>
      <c r="D347" s="32" t="s">
        <v>7716</v>
      </c>
      <c r="E347" s="32" t="s">
        <v>7752</v>
      </c>
      <c r="F347" s="32" t="s">
        <v>936</v>
      </c>
      <c r="G347" s="32" t="s">
        <v>7722</v>
      </c>
      <c r="H347" s="32" t="s">
        <v>7752</v>
      </c>
      <c r="I347" s="28" t="s">
        <v>901</v>
      </c>
      <c r="J347">
        <v>0</v>
      </c>
      <c r="K347" s="2" t="s">
        <v>8670</v>
      </c>
      <c r="L347" s="2" t="s">
        <v>12208</v>
      </c>
      <c r="M347">
        <v>1.21300225891173</v>
      </c>
      <c r="N347" s="2" t="s">
        <v>14546</v>
      </c>
      <c r="O347" s="32" t="s">
        <v>7774</v>
      </c>
      <c r="P347" s="29">
        <v>0.28465277777777775</v>
      </c>
      <c r="Q347" s="29">
        <v>0.28704861111111113</v>
      </c>
      <c r="R347" s="28">
        <v>0</v>
      </c>
      <c r="S347" s="28">
        <v>3.4416666666666669</v>
      </c>
      <c r="T347" s="32" t="s">
        <v>12209</v>
      </c>
      <c r="U347" s="32" t="s">
        <v>12210</v>
      </c>
      <c r="V347" s="28">
        <v>0.87342692696755797</v>
      </c>
      <c r="W347" s="28">
        <v>5</v>
      </c>
      <c r="X347" s="28">
        <v>9.6153846153846201E-2</v>
      </c>
      <c r="Y347" s="32" t="s">
        <v>14547</v>
      </c>
      <c r="Z347" s="32" t="s">
        <v>14548</v>
      </c>
      <c r="AA347" s="28">
        <v>1</v>
      </c>
      <c r="AB347" s="28">
        <v>22</v>
      </c>
      <c r="AC347" s="52">
        <v>51.405000000000001</v>
      </c>
      <c r="AD347" s="52">
        <v>57.414999999999999</v>
      </c>
      <c r="AE347" s="32" t="s">
        <v>7832</v>
      </c>
      <c r="AF347" s="28" t="s">
        <v>932</v>
      </c>
      <c r="AG347" t="s">
        <v>7793</v>
      </c>
      <c r="AH347" t="s">
        <v>7792</v>
      </c>
      <c r="AI347" t="s">
        <v>7797</v>
      </c>
      <c r="AJ347">
        <v>22</v>
      </c>
    </row>
    <row r="348" spans="1:36" hidden="1" x14ac:dyDescent="0.3">
      <c r="A348" s="2" t="s">
        <v>12216</v>
      </c>
      <c r="B348" s="2" t="s">
        <v>12217</v>
      </c>
      <c r="C348" s="2" t="s">
        <v>7728</v>
      </c>
      <c r="D348" s="32" t="s">
        <v>7716</v>
      </c>
      <c r="E348" s="32" t="s">
        <v>7752</v>
      </c>
      <c r="F348" s="32" t="s">
        <v>936</v>
      </c>
      <c r="G348" s="32" t="s">
        <v>7748</v>
      </c>
      <c r="H348" s="32" t="s">
        <v>7789</v>
      </c>
      <c r="I348" s="28" t="s">
        <v>901</v>
      </c>
      <c r="J348">
        <v>0</v>
      </c>
      <c r="K348" s="2" t="s">
        <v>7824</v>
      </c>
      <c r="L348" s="2" t="s">
        <v>12218</v>
      </c>
      <c r="M348">
        <v>3.1328720767050999</v>
      </c>
      <c r="N348" s="2" t="s">
        <v>14996</v>
      </c>
      <c r="O348" s="32" t="s">
        <v>7774</v>
      </c>
      <c r="P348" s="29">
        <v>0.29166666666666669</v>
      </c>
      <c r="Q348" s="29">
        <v>0.29550925925925925</v>
      </c>
      <c r="R348" s="28">
        <v>3.5236071143299301</v>
      </c>
      <c r="S348" s="28">
        <v>5.5333333333333332</v>
      </c>
      <c r="T348" s="32" t="s">
        <v>12219</v>
      </c>
      <c r="U348" s="32" t="s">
        <v>12220</v>
      </c>
      <c r="V348" s="28">
        <v>3.3721791149726599</v>
      </c>
      <c r="W348" s="28">
        <v>29</v>
      </c>
      <c r="X348" s="28">
        <v>0.54716981132075504</v>
      </c>
      <c r="Y348" s="32" t="s">
        <v>14547</v>
      </c>
      <c r="Z348" s="32" t="s">
        <v>14548</v>
      </c>
      <c r="AA348" s="28">
        <v>1</v>
      </c>
      <c r="AB348" s="28">
        <v>104</v>
      </c>
      <c r="AC348" s="52">
        <v>130.20249999999999</v>
      </c>
      <c r="AD348" s="52">
        <v>117.6212</v>
      </c>
      <c r="AE348" s="32" t="s">
        <v>7832</v>
      </c>
      <c r="AF348" s="28" t="s">
        <v>932</v>
      </c>
      <c r="AG348" t="s">
        <v>7792</v>
      </c>
      <c r="AH348" t="s">
        <v>7792</v>
      </c>
      <c r="AI348" t="s">
        <v>7797</v>
      </c>
      <c r="AJ348">
        <v>104</v>
      </c>
    </row>
    <row r="349" spans="1:36" hidden="1" x14ac:dyDescent="0.3">
      <c r="A349" s="2" t="s">
        <v>13249</v>
      </c>
      <c r="B349" s="2" t="s">
        <v>13250</v>
      </c>
      <c r="C349" s="2" t="s">
        <v>7728</v>
      </c>
      <c r="D349" s="32" t="s">
        <v>7716</v>
      </c>
      <c r="E349" s="32" t="s">
        <v>7752</v>
      </c>
      <c r="F349" s="32" t="s">
        <v>936</v>
      </c>
      <c r="G349" s="32" t="s">
        <v>7756</v>
      </c>
      <c r="H349" s="32" t="s">
        <v>7752</v>
      </c>
      <c r="I349" s="28" t="s">
        <v>8057</v>
      </c>
      <c r="J349">
        <v>400</v>
      </c>
      <c r="K349" s="2" t="s">
        <v>9008</v>
      </c>
      <c r="L349" s="2" t="s">
        <v>13252</v>
      </c>
      <c r="M349">
        <v>29.422135623171901</v>
      </c>
      <c r="N349" s="2" t="s">
        <v>14998</v>
      </c>
      <c r="O349" s="32" t="s">
        <v>7774</v>
      </c>
      <c r="P349" s="29">
        <v>0.33333333333333331</v>
      </c>
      <c r="Q349" s="29">
        <v>0.34295138888888888</v>
      </c>
      <c r="R349" s="28">
        <v>25.044531041756301</v>
      </c>
      <c r="S349" s="28">
        <v>13.844444445000001</v>
      </c>
      <c r="T349" s="32" t="s">
        <v>13253</v>
      </c>
      <c r="U349" s="32" t="s">
        <v>13254</v>
      </c>
      <c r="V349" s="28">
        <v>31.2938847389537</v>
      </c>
      <c r="W349" s="28">
        <v>15</v>
      </c>
      <c r="X349" s="28">
        <v>0.28846153846153799</v>
      </c>
      <c r="Y349" s="32" t="s">
        <v>14547</v>
      </c>
      <c r="Z349" s="32" t="s">
        <v>14548</v>
      </c>
      <c r="AA349" s="28">
        <v>1</v>
      </c>
      <c r="AB349" s="28">
        <v>43</v>
      </c>
      <c r="AC349" s="52">
        <v>40.353700000000003</v>
      </c>
      <c r="AD349" s="52">
        <v>37.53</v>
      </c>
      <c r="AE349" s="32" t="s">
        <v>7832</v>
      </c>
      <c r="AF349" s="28" t="s">
        <v>932</v>
      </c>
      <c r="AG349" t="s">
        <v>7793</v>
      </c>
      <c r="AH349" t="s">
        <v>7792</v>
      </c>
      <c r="AI349" t="s">
        <v>7797</v>
      </c>
      <c r="AJ349">
        <v>43</v>
      </c>
    </row>
    <row r="350" spans="1:36" hidden="1" x14ac:dyDescent="0.3">
      <c r="A350" s="2" t="s">
        <v>12795</v>
      </c>
      <c r="B350" s="2" t="s">
        <v>12796</v>
      </c>
      <c r="C350" s="2" t="s">
        <v>7728</v>
      </c>
      <c r="D350" s="32" t="s">
        <v>7716</v>
      </c>
      <c r="E350" s="32" t="s">
        <v>7752</v>
      </c>
      <c r="F350" s="32" t="s">
        <v>936</v>
      </c>
      <c r="G350" s="32" t="s">
        <v>7751</v>
      </c>
      <c r="H350" s="32" t="s">
        <v>7752</v>
      </c>
      <c r="I350" s="28" t="s">
        <v>900</v>
      </c>
      <c r="J350">
        <v>120</v>
      </c>
      <c r="K350" s="2" t="s">
        <v>8900</v>
      </c>
      <c r="L350" s="2" t="s">
        <v>12797</v>
      </c>
      <c r="M350">
        <v>0.38834485039115002</v>
      </c>
      <c r="N350" s="2" t="s">
        <v>14770</v>
      </c>
      <c r="O350" s="32" t="s">
        <v>7774</v>
      </c>
      <c r="P350" s="29">
        <v>0.34320601851851851</v>
      </c>
      <c r="Q350" s="29">
        <v>0.35303240740740743</v>
      </c>
      <c r="R350" s="28">
        <v>0</v>
      </c>
      <c r="S350" s="28">
        <v>14.141666666666667</v>
      </c>
      <c r="T350" s="32" t="s">
        <v>12798</v>
      </c>
      <c r="U350" s="32" t="s">
        <v>12799</v>
      </c>
      <c r="V350" s="28">
        <v>0.25962151297542302</v>
      </c>
      <c r="W350" s="28">
        <v>0</v>
      </c>
      <c r="X350" s="28">
        <v>0</v>
      </c>
      <c r="Y350" s="32" t="s">
        <v>14547</v>
      </c>
      <c r="Z350" s="32" t="s">
        <v>14548</v>
      </c>
      <c r="AA350" s="28">
        <v>1</v>
      </c>
      <c r="AB350" s="28">
        <v>0</v>
      </c>
      <c r="AC350" s="52">
        <v>98.77</v>
      </c>
      <c r="AD350" s="52">
        <v>76.497500000000002</v>
      </c>
      <c r="AE350" s="32" t="s">
        <v>7832</v>
      </c>
      <c r="AF350" s="28" t="s">
        <v>932</v>
      </c>
      <c r="AG350" t="s">
        <v>7793</v>
      </c>
      <c r="AH350" t="s">
        <v>7792</v>
      </c>
      <c r="AI350" t="s">
        <v>7797</v>
      </c>
      <c r="AJ350">
        <v>0</v>
      </c>
    </row>
    <row r="351" spans="1:36" hidden="1" x14ac:dyDescent="0.3">
      <c r="A351" s="2" t="s">
        <v>13180</v>
      </c>
      <c r="B351" s="2" t="s">
        <v>12631</v>
      </c>
      <c r="C351" s="2" t="s">
        <v>7731</v>
      </c>
      <c r="D351" s="32" t="s">
        <v>7716</v>
      </c>
      <c r="E351" s="32" t="s">
        <v>7752</v>
      </c>
      <c r="F351" s="32" t="s">
        <v>936</v>
      </c>
      <c r="G351" s="32" t="s">
        <v>7774</v>
      </c>
      <c r="H351" s="32" t="s">
        <v>7752</v>
      </c>
      <c r="I351" s="28" t="s">
        <v>900</v>
      </c>
      <c r="J351">
        <v>151</v>
      </c>
      <c r="K351" s="2" t="s">
        <v>8913</v>
      </c>
      <c r="L351" s="2" t="s">
        <v>13181</v>
      </c>
      <c r="M351">
        <v>7.6883342117071193E-2</v>
      </c>
      <c r="N351" s="2" t="s">
        <v>14708</v>
      </c>
      <c r="O351" s="32" t="s">
        <v>7774</v>
      </c>
      <c r="P351" s="29">
        <v>0.35309027777777779</v>
      </c>
      <c r="Q351" s="29">
        <v>0.35562500000000002</v>
      </c>
      <c r="R351" s="28">
        <v>0</v>
      </c>
      <c r="S351" s="28">
        <v>3.6416666666666666</v>
      </c>
      <c r="T351" s="32" t="s">
        <v>13182</v>
      </c>
      <c r="U351" s="32" t="s">
        <v>13183</v>
      </c>
      <c r="V351" s="28">
        <v>5.1233328621722599E-2</v>
      </c>
      <c r="W351" s="28">
        <v>0</v>
      </c>
      <c r="X351" s="28">
        <v>0</v>
      </c>
      <c r="Y351" s="32" t="s">
        <v>14547</v>
      </c>
      <c r="Z351" s="32" t="s">
        <v>14548</v>
      </c>
      <c r="AA351" s="28">
        <v>1</v>
      </c>
      <c r="AB351" s="28">
        <v>0</v>
      </c>
      <c r="AC351" s="52">
        <v>35.6</v>
      </c>
      <c r="AD351" s="52">
        <v>34.94</v>
      </c>
      <c r="AE351" s="32" t="s">
        <v>7832</v>
      </c>
      <c r="AF351" s="28" t="s">
        <v>932</v>
      </c>
      <c r="AG351" t="s">
        <v>7793</v>
      </c>
      <c r="AH351" t="s">
        <v>7792</v>
      </c>
      <c r="AI351" t="s">
        <v>7797</v>
      </c>
      <c r="AJ351">
        <v>0</v>
      </c>
    </row>
    <row r="352" spans="1:36" hidden="1" x14ac:dyDescent="0.3">
      <c r="A352" s="2" t="s">
        <v>13260</v>
      </c>
      <c r="B352" s="2" t="s">
        <v>13261</v>
      </c>
      <c r="C352" s="2" t="s">
        <v>7728</v>
      </c>
      <c r="D352" s="32" t="s">
        <v>7716</v>
      </c>
      <c r="E352" s="32" t="s">
        <v>7752</v>
      </c>
      <c r="F352" s="32" t="s">
        <v>936</v>
      </c>
      <c r="G352" s="32" t="s">
        <v>7764</v>
      </c>
      <c r="H352" s="32" t="s">
        <v>7752</v>
      </c>
      <c r="I352" s="28" t="s">
        <v>8057</v>
      </c>
      <c r="J352">
        <v>390</v>
      </c>
      <c r="K352" s="2" t="s">
        <v>9006</v>
      </c>
      <c r="L352" s="2" t="s">
        <v>13262</v>
      </c>
      <c r="M352">
        <v>0.61979476734995798</v>
      </c>
      <c r="N352" s="2" t="s">
        <v>15003</v>
      </c>
      <c r="O352" s="32" t="s">
        <v>7774</v>
      </c>
      <c r="P352" s="29">
        <v>0.35604166666666665</v>
      </c>
      <c r="Q352" s="29">
        <v>0.35980324074074072</v>
      </c>
      <c r="R352" s="28">
        <v>0</v>
      </c>
      <c r="S352" s="28">
        <v>5.4222222216666669</v>
      </c>
      <c r="T352" s="32" t="s">
        <v>13263</v>
      </c>
      <c r="U352" s="32" t="s">
        <v>13264</v>
      </c>
      <c r="V352" s="28">
        <v>0.28123721458162398</v>
      </c>
      <c r="W352" s="28">
        <v>16</v>
      </c>
      <c r="X352" s="28">
        <v>0.296296296296296</v>
      </c>
      <c r="Y352" s="32" t="s">
        <v>14547</v>
      </c>
      <c r="Z352" s="32" t="s">
        <v>14548</v>
      </c>
      <c r="AA352" s="28">
        <v>1</v>
      </c>
      <c r="AB352" s="28">
        <v>127</v>
      </c>
      <c r="AC352" s="52">
        <v>226.7362</v>
      </c>
      <c r="AD352" s="52">
        <v>211.2962</v>
      </c>
      <c r="AE352" s="32" t="s">
        <v>7832</v>
      </c>
      <c r="AF352" s="28" t="s">
        <v>932</v>
      </c>
      <c r="AG352" t="s">
        <v>7793</v>
      </c>
      <c r="AH352" t="s">
        <v>7792</v>
      </c>
      <c r="AI352" t="s">
        <v>7797</v>
      </c>
      <c r="AJ352">
        <v>127</v>
      </c>
    </row>
    <row r="353" spans="1:36" hidden="1" x14ac:dyDescent="0.3">
      <c r="A353" s="2" t="s">
        <v>12732</v>
      </c>
      <c r="B353" s="2" t="s">
        <v>12733</v>
      </c>
      <c r="C353" s="2" t="s">
        <v>7728</v>
      </c>
      <c r="D353" s="32" t="s">
        <v>7716</v>
      </c>
      <c r="E353" s="32" t="s">
        <v>7752</v>
      </c>
      <c r="F353" s="32" t="s">
        <v>936</v>
      </c>
      <c r="G353" s="32" t="s">
        <v>7773</v>
      </c>
      <c r="H353" s="32" t="s">
        <v>7752</v>
      </c>
      <c r="I353" s="28" t="s">
        <v>900</v>
      </c>
      <c r="J353">
        <v>130</v>
      </c>
      <c r="K353" s="2" t="s">
        <v>8902</v>
      </c>
      <c r="L353" s="2" t="s">
        <v>12734</v>
      </c>
      <c r="M353">
        <v>1.14245227538049</v>
      </c>
      <c r="N353" s="2" t="s">
        <v>14768</v>
      </c>
      <c r="O353" s="32" t="s">
        <v>7774</v>
      </c>
      <c r="P353" s="29">
        <v>0.36060185185185184</v>
      </c>
      <c r="Q353" s="29">
        <v>0.36069444444444443</v>
      </c>
      <c r="R353" s="28">
        <v>0</v>
      </c>
      <c r="S353" s="28">
        <v>0.125</v>
      </c>
      <c r="T353" s="32" t="s">
        <v>12735</v>
      </c>
      <c r="U353" s="32" t="s">
        <v>12736</v>
      </c>
      <c r="V353" s="28">
        <v>0.43719302399142701</v>
      </c>
      <c r="W353" s="28">
        <v>25</v>
      </c>
      <c r="X353" s="28">
        <v>0.480769230769231</v>
      </c>
      <c r="Y353" s="32" t="s">
        <v>14547</v>
      </c>
      <c r="Z353" s="32" t="s">
        <v>14548</v>
      </c>
      <c r="AA353" s="28">
        <v>1</v>
      </c>
      <c r="AB353" s="28">
        <v>66</v>
      </c>
      <c r="AC353" s="52">
        <v>57.61</v>
      </c>
      <c r="AD353" s="52">
        <v>48.69</v>
      </c>
      <c r="AE353" s="32" t="s">
        <v>7832</v>
      </c>
      <c r="AF353" s="28" t="s">
        <v>932</v>
      </c>
      <c r="AG353" t="s">
        <v>7793</v>
      </c>
      <c r="AH353" t="s">
        <v>7792</v>
      </c>
      <c r="AI353" t="s">
        <v>7797</v>
      </c>
      <c r="AJ353">
        <v>66</v>
      </c>
    </row>
    <row r="354" spans="1:36" hidden="1" x14ac:dyDescent="0.3">
      <c r="A354" s="2" t="s">
        <v>11281</v>
      </c>
      <c r="B354" s="2" t="s">
        <v>11282</v>
      </c>
      <c r="C354" s="2" t="s">
        <v>7728</v>
      </c>
      <c r="D354" s="32" t="s">
        <v>7716</v>
      </c>
      <c r="E354" s="32" t="s">
        <v>7752</v>
      </c>
      <c r="F354" s="32" t="s">
        <v>936</v>
      </c>
      <c r="G354" s="32" t="s">
        <v>7759</v>
      </c>
      <c r="H354" s="32" t="s">
        <v>7752</v>
      </c>
      <c r="I354" s="28" t="s">
        <v>901</v>
      </c>
      <c r="J354">
        <v>0</v>
      </c>
      <c r="K354" s="2" t="s">
        <v>8682</v>
      </c>
      <c r="L354" s="2" t="s">
        <v>11283</v>
      </c>
      <c r="M354">
        <v>46.123004538938403</v>
      </c>
      <c r="N354" s="2" t="s">
        <v>14594</v>
      </c>
      <c r="O354" s="32" t="s">
        <v>7751</v>
      </c>
      <c r="P354" s="29">
        <v>0.39271990740740742</v>
      </c>
      <c r="Q354" s="29">
        <v>0.39480324074074075</v>
      </c>
      <c r="R354" s="28">
        <v>0</v>
      </c>
      <c r="S354" s="28">
        <v>3</v>
      </c>
      <c r="T354" s="32" t="s">
        <v>11284</v>
      </c>
      <c r="U354" s="32" t="s">
        <v>11285</v>
      </c>
      <c r="V354" s="28">
        <v>42.2854111865975</v>
      </c>
      <c r="W354" s="28">
        <v>0</v>
      </c>
      <c r="X354" s="28">
        <v>0</v>
      </c>
      <c r="Y354" s="32" t="s">
        <v>14547</v>
      </c>
      <c r="Z354" s="32" t="s">
        <v>14548</v>
      </c>
      <c r="AA354" s="28">
        <v>1</v>
      </c>
      <c r="AB354" s="28">
        <v>0</v>
      </c>
      <c r="AC354" s="52">
        <v>598.78620000000001</v>
      </c>
      <c r="AD354" s="52">
        <v>223.71870000000001</v>
      </c>
      <c r="AE354" s="32" t="s">
        <v>8315</v>
      </c>
      <c r="AF354" s="28" t="s">
        <v>932</v>
      </c>
      <c r="AG354" t="s">
        <v>7793</v>
      </c>
      <c r="AH354" t="s">
        <v>7792</v>
      </c>
      <c r="AI354" t="s">
        <v>7797</v>
      </c>
      <c r="AJ354">
        <v>0</v>
      </c>
    </row>
    <row r="355" spans="1:36" hidden="1" x14ac:dyDescent="0.3">
      <c r="A355" s="2" t="s">
        <v>13676</v>
      </c>
      <c r="B355" s="2" t="s">
        <v>13677</v>
      </c>
      <c r="C355" s="2" t="s">
        <v>7728</v>
      </c>
      <c r="D355" s="32" t="s">
        <v>7716</v>
      </c>
      <c r="E355" s="32" t="s">
        <v>7752</v>
      </c>
      <c r="F355" s="32" t="s">
        <v>936</v>
      </c>
      <c r="G355" s="32" t="s">
        <v>7758</v>
      </c>
      <c r="H355" s="32" t="s">
        <v>7752</v>
      </c>
      <c r="I355" s="28" t="s">
        <v>901</v>
      </c>
      <c r="J355">
        <v>0</v>
      </c>
      <c r="K355" s="2" t="s">
        <v>8736</v>
      </c>
      <c r="L355" s="2" t="s">
        <v>13678</v>
      </c>
      <c r="M355">
        <v>13.614965572953199</v>
      </c>
      <c r="N355" s="2" t="s">
        <v>14776</v>
      </c>
      <c r="O355" s="32" t="s">
        <v>7731</v>
      </c>
      <c r="P355" s="29">
        <v>0.40425925925925926</v>
      </c>
      <c r="Q355" s="29">
        <v>0.40582175925925928</v>
      </c>
      <c r="R355" s="28">
        <v>0</v>
      </c>
      <c r="S355" s="28">
        <v>2.25</v>
      </c>
      <c r="T355" s="32" t="s">
        <v>13679</v>
      </c>
      <c r="U355" s="32" t="s">
        <v>13680</v>
      </c>
      <c r="V355" s="28">
        <v>12.840809349994</v>
      </c>
      <c r="W355" s="28">
        <v>0</v>
      </c>
      <c r="X355" s="28">
        <v>0</v>
      </c>
      <c r="Y355" s="32" t="s">
        <v>14547</v>
      </c>
      <c r="Z355" s="32" t="s">
        <v>14548</v>
      </c>
      <c r="AA355" s="28">
        <v>1</v>
      </c>
      <c r="AB355" s="28">
        <v>0</v>
      </c>
      <c r="AC355" s="52">
        <v>9.1074999999999999</v>
      </c>
      <c r="AD355" s="52">
        <v>8.92</v>
      </c>
      <c r="AE355" s="32" t="s">
        <v>7832</v>
      </c>
      <c r="AF355" s="28" t="s">
        <v>932</v>
      </c>
      <c r="AG355" t="s">
        <v>7793</v>
      </c>
      <c r="AH355" t="s">
        <v>7792</v>
      </c>
      <c r="AI355" t="s">
        <v>7797</v>
      </c>
      <c r="AJ355">
        <v>0</v>
      </c>
    </row>
    <row r="356" spans="1:36" hidden="1" x14ac:dyDescent="0.3">
      <c r="A356" s="2" t="s">
        <v>13928</v>
      </c>
      <c r="B356" s="2" t="s">
        <v>13929</v>
      </c>
      <c r="C356" s="2" t="s">
        <v>7728</v>
      </c>
      <c r="D356" s="32" t="s">
        <v>7716</v>
      </c>
      <c r="E356" s="32" t="s">
        <v>7752</v>
      </c>
      <c r="F356" s="32" t="s">
        <v>936</v>
      </c>
      <c r="G356" s="32" t="s">
        <v>7768</v>
      </c>
      <c r="H356" s="32" t="s">
        <v>7752</v>
      </c>
      <c r="I356" s="28" t="s">
        <v>901</v>
      </c>
      <c r="J356">
        <v>0</v>
      </c>
      <c r="K356" s="2" t="s">
        <v>8678</v>
      </c>
      <c r="L356" s="2" t="s">
        <v>13930</v>
      </c>
      <c r="M356">
        <v>0.52743894420564197</v>
      </c>
      <c r="N356" s="2" t="s">
        <v>14556</v>
      </c>
      <c r="O356" s="32" t="s">
        <v>7731</v>
      </c>
      <c r="P356" s="29">
        <v>0.40619212962962964</v>
      </c>
      <c r="Q356" s="29">
        <v>0.41931712962962964</v>
      </c>
      <c r="R356" s="28">
        <v>0</v>
      </c>
      <c r="S356" s="28">
        <v>18.900000000000002</v>
      </c>
      <c r="T356" s="32" t="s">
        <v>13931</v>
      </c>
      <c r="U356" s="32" t="s">
        <v>13932</v>
      </c>
      <c r="V356" s="28">
        <v>0.31759414096991601</v>
      </c>
      <c r="W356" s="28">
        <v>0</v>
      </c>
      <c r="X356" s="28">
        <v>0</v>
      </c>
      <c r="Y356" s="32" t="s">
        <v>14547</v>
      </c>
      <c r="Z356" s="32" t="s">
        <v>14548</v>
      </c>
      <c r="AA356" s="28">
        <v>1</v>
      </c>
      <c r="AB356" s="28">
        <v>0</v>
      </c>
      <c r="AC356" s="52">
        <v>53.362499999999997</v>
      </c>
      <c r="AD356" s="52">
        <v>53.362499999999997</v>
      </c>
      <c r="AE356" s="32" t="s">
        <v>7832</v>
      </c>
      <c r="AF356" s="28" t="s">
        <v>932</v>
      </c>
      <c r="AG356" t="s">
        <v>7793</v>
      </c>
      <c r="AH356" t="s">
        <v>7792</v>
      </c>
      <c r="AI356" t="s">
        <v>7797</v>
      </c>
      <c r="AJ356">
        <v>0</v>
      </c>
    </row>
    <row r="357" spans="1:36" hidden="1" x14ac:dyDescent="0.3">
      <c r="A357" s="2" t="s">
        <v>13923</v>
      </c>
      <c r="B357" s="2" t="s">
        <v>13924</v>
      </c>
      <c r="C357" s="2" t="s">
        <v>7728</v>
      </c>
      <c r="D357" s="32" t="s">
        <v>7716</v>
      </c>
      <c r="E357" s="32" t="s">
        <v>7752</v>
      </c>
      <c r="F357" s="32" t="s">
        <v>936</v>
      </c>
      <c r="G357" s="32" t="s">
        <v>7723</v>
      </c>
      <c r="H357" s="32" t="s">
        <v>7752</v>
      </c>
      <c r="I357" s="28" t="s">
        <v>901</v>
      </c>
      <c r="J357">
        <v>0</v>
      </c>
      <c r="K357" s="2" t="s">
        <v>8680</v>
      </c>
      <c r="L357" s="2" t="s">
        <v>13925</v>
      </c>
      <c r="M357">
        <v>0.19048169627785699</v>
      </c>
      <c r="N357" s="2" t="s">
        <v>14596</v>
      </c>
      <c r="O357" s="32" t="s">
        <v>7731</v>
      </c>
      <c r="P357" s="29">
        <v>0.41944444444444445</v>
      </c>
      <c r="Q357" s="29">
        <v>0.42836805555555557</v>
      </c>
      <c r="R357" s="28">
        <v>0</v>
      </c>
      <c r="S357" s="28">
        <v>12.85</v>
      </c>
      <c r="T357" s="32" t="s">
        <v>13926</v>
      </c>
      <c r="U357" s="32" t="s">
        <v>13927</v>
      </c>
      <c r="V357" s="28">
        <v>7.8910589498715406E-2</v>
      </c>
      <c r="W357" s="28">
        <v>0</v>
      </c>
      <c r="X357" s="28">
        <v>0</v>
      </c>
      <c r="Y357" s="32" t="s">
        <v>14547</v>
      </c>
      <c r="Z357" s="32" t="s">
        <v>14548</v>
      </c>
      <c r="AA357" s="28">
        <v>1</v>
      </c>
      <c r="AB357" s="28">
        <v>0</v>
      </c>
      <c r="AC357" s="52">
        <v>39.557499999999997</v>
      </c>
      <c r="AD357" s="52">
        <v>39.557499999999997</v>
      </c>
      <c r="AE357" s="32" t="s">
        <v>7832</v>
      </c>
      <c r="AF357" s="28" t="s">
        <v>932</v>
      </c>
      <c r="AG357" t="s">
        <v>7793</v>
      </c>
      <c r="AH357" t="s">
        <v>7792</v>
      </c>
      <c r="AI357" t="s">
        <v>7797</v>
      </c>
      <c r="AJ357">
        <v>0</v>
      </c>
    </row>
    <row r="358" spans="1:36" hidden="1" x14ac:dyDescent="0.3">
      <c r="A358" s="2" t="s">
        <v>13666</v>
      </c>
      <c r="B358" s="2" t="s">
        <v>13667</v>
      </c>
      <c r="C358" s="2" t="s">
        <v>7728</v>
      </c>
      <c r="D358" s="32" t="s">
        <v>7716</v>
      </c>
      <c r="E358" s="32" t="s">
        <v>7752</v>
      </c>
      <c r="F358" s="32" t="s">
        <v>936</v>
      </c>
      <c r="G358" s="32" t="s">
        <v>7762</v>
      </c>
      <c r="H358" s="32" t="s">
        <v>7752</v>
      </c>
      <c r="I358" s="28" t="s">
        <v>901</v>
      </c>
      <c r="J358">
        <v>0</v>
      </c>
      <c r="K358" s="2" t="s">
        <v>7928</v>
      </c>
      <c r="L358" s="2" t="s">
        <v>13668</v>
      </c>
      <c r="M358">
        <v>2.8771298378706001</v>
      </c>
      <c r="N358" s="2" t="s">
        <v>14600</v>
      </c>
      <c r="O358" s="32" t="s">
        <v>7751</v>
      </c>
      <c r="P358" s="29">
        <v>0.43037037037037035</v>
      </c>
      <c r="Q358" s="29">
        <v>0.44149305555555557</v>
      </c>
      <c r="R358" s="28">
        <v>0</v>
      </c>
      <c r="S358" s="28">
        <v>16.016666666666666</v>
      </c>
      <c r="T358" s="32" t="s">
        <v>13669</v>
      </c>
      <c r="U358" s="32" t="s">
        <v>13670</v>
      </c>
      <c r="V358" s="28">
        <v>1.71177534334811</v>
      </c>
      <c r="W358" s="28">
        <v>0</v>
      </c>
      <c r="X358" s="28">
        <v>0</v>
      </c>
      <c r="Y358" s="32" t="s">
        <v>14547</v>
      </c>
      <c r="Z358" s="32" t="s">
        <v>14548</v>
      </c>
      <c r="AA358" s="28">
        <v>1</v>
      </c>
      <c r="AB358" s="28">
        <v>0</v>
      </c>
      <c r="AC358" s="52">
        <v>58.657499999999999</v>
      </c>
      <c r="AD358" s="52">
        <v>39.026200000000003</v>
      </c>
      <c r="AE358" s="32" t="s">
        <v>7832</v>
      </c>
      <c r="AF358" s="28" t="s">
        <v>932</v>
      </c>
      <c r="AG358" t="s">
        <v>7793</v>
      </c>
      <c r="AH358" t="s">
        <v>7792</v>
      </c>
      <c r="AI358" t="s">
        <v>7797</v>
      </c>
      <c r="AJ358">
        <v>0</v>
      </c>
    </row>
    <row r="359" spans="1:36" hidden="1" x14ac:dyDescent="0.3">
      <c r="A359" s="2" t="s">
        <v>13661</v>
      </c>
      <c r="B359" s="2" t="s">
        <v>13662</v>
      </c>
      <c r="C359" s="2" t="s">
        <v>7728</v>
      </c>
      <c r="D359" s="32" t="s">
        <v>7716</v>
      </c>
      <c r="E359" s="32" t="s">
        <v>7752</v>
      </c>
      <c r="F359" s="32" t="s">
        <v>936</v>
      </c>
      <c r="G359" s="32" t="s">
        <v>7763</v>
      </c>
      <c r="H359" s="32" t="s">
        <v>7752</v>
      </c>
      <c r="I359" s="28" t="s">
        <v>901</v>
      </c>
      <c r="J359">
        <v>0</v>
      </c>
      <c r="K359" s="2" t="s">
        <v>8690</v>
      </c>
      <c r="L359" s="2" t="s">
        <v>13663</v>
      </c>
      <c r="M359">
        <v>0.98247327283024799</v>
      </c>
      <c r="N359" s="2" t="s">
        <v>14592</v>
      </c>
      <c r="O359" s="32" t="s">
        <v>7722</v>
      </c>
      <c r="P359" s="29">
        <v>0.44217592592592592</v>
      </c>
      <c r="Q359" s="29">
        <v>0.44890046296296299</v>
      </c>
      <c r="R359" s="28">
        <v>0</v>
      </c>
      <c r="S359" s="28">
        <v>9.683574621414877</v>
      </c>
      <c r="T359" s="32" t="s">
        <v>13664</v>
      </c>
      <c r="U359" s="32" t="s">
        <v>13665</v>
      </c>
      <c r="V359" s="28">
        <v>0.71525056261686304</v>
      </c>
      <c r="W359" s="28">
        <v>0</v>
      </c>
      <c r="X359" s="28">
        <v>0</v>
      </c>
      <c r="Y359" s="32" t="s">
        <v>14547</v>
      </c>
      <c r="Z359" s="32" t="s">
        <v>14548</v>
      </c>
      <c r="AA359" s="28">
        <v>1</v>
      </c>
      <c r="AB359" s="28">
        <v>0</v>
      </c>
      <c r="AC359" s="52">
        <v>16.454999999999998</v>
      </c>
      <c r="AD359" s="52">
        <v>16.454999999999998</v>
      </c>
      <c r="AE359" s="32" t="s">
        <v>7832</v>
      </c>
      <c r="AF359" s="28" t="s">
        <v>932</v>
      </c>
      <c r="AG359" t="s">
        <v>7793</v>
      </c>
      <c r="AH359" t="s">
        <v>7792</v>
      </c>
      <c r="AI359" t="s">
        <v>7797</v>
      </c>
      <c r="AJ359">
        <v>0</v>
      </c>
    </row>
    <row r="360" spans="1:36" hidden="1" x14ac:dyDescent="0.3">
      <c r="A360" s="2" t="s">
        <v>12199</v>
      </c>
      <c r="B360" s="2" t="s">
        <v>11140</v>
      </c>
      <c r="C360" s="2" t="s">
        <v>7748</v>
      </c>
      <c r="D360" s="32" t="s">
        <v>7716</v>
      </c>
      <c r="E360" s="32" t="s">
        <v>7752</v>
      </c>
      <c r="F360" s="32" t="s">
        <v>936</v>
      </c>
      <c r="G360" s="32" t="s">
        <v>7754</v>
      </c>
      <c r="H360" s="32" t="s">
        <v>7752</v>
      </c>
      <c r="I360" s="28" t="s">
        <v>901</v>
      </c>
      <c r="J360">
        <v>0</v>
      </c>
      <c r="K360" s="2" t="s">
        <v>8724</v>
      </c>
      <c r="L360" s="2" t="s">
        <v>12200</v>
      </c>
      <c r="M360">
        <v>0.33480262570083102</v>
      </c>
      <c r="N360" s="2" t="s">
        <v>14742</v>
      </c>
      <c r="O360" s="32" t="s">
        <v>7774</v>
      </c>
      <c r="P360" s="29">
        <v>0.44913194444444443</v>
      </c>
      <c r="Q360" s="29">
        <v>0.45222222222222225</v>
      </c>
      <c r="R360" s="28">
        <v>0</v>
      </c>
      <c r="S360" s="28">
        <v>4.458333333333333</v>
      </c>
      <c r="T360" s="32" t="s">
        <v>12192</v>
      </c>
      <c r="U360" s="32" t="s">
        <v>12193</v>
      </c>
      <c r="V360" s="28">
        <v>0.30426635328670598</v>
      </c>
      <c r="W360" s="28">
        <v>0</v>
      </c>
      <c r="X360" s="28">
        <v>0</v>
      </c>
      <c r="Y360" s="32" t="s">
        <v>14547</v>
      </c>
      <c r="Z360" s="32" t="s">
        <v>14548</v>
      </c>
      <c r="AA360" s="28">
        <v>1</v>
      </c>
      <c r="AB360" s="28">
        <v>0</v>
      </c>
      <c r="AC360" s="52">
        <v>152.32499999999999</v>
      </c>
      <c r="AD360" s="52">
        <v>165.0712</v>
      </c>
      <c r="AE360" s="32" t="s">
        <v>7832</v>
      </c>
      <c r="AF360" s="28" t="s">
        <v>932</v>
      </c>
      <c r="AG360" t="s">
        <v>7793</v>
      </c>
      <c r="AH360" t="s">
        <v>7792</v>
      </c>
      <c r="AI360" t="s">
        <v>7797</v>
      </c>
      <c r="AJ360">
        <v>0</v>
      </c>
    </row>
    <row r="361" spans="1:36" hidden="1" x14ac:dyDescent="0.3">
      <c r="A361" s="2" t="s">
        <v>12190</v>
      </c>
      <c r="B361" s="2" t="s">
        <v>11129</v>
      </c>
      <c r="C361" s="2" t="s">
        <v>7722</v>
      </c>
      <c r="D361" s="32" t="s">
        <v>7716</v>
      </c>
      <c r="E361" s="32" t="s">
        <v>7752</v>
      </c>
      <c r="F361" s="32" t="s">
        <v>936</v>
      </c>
      <c r="G361" s="32" t="s">
        <v>7755</v>
      </c>
      <c r="H361" s="32" t="s">
        <v>7752</v>
      </c>
      <c r="I361" s="28" t="s">
        <v>901</v>
      </c>
      <c r="J361">
        <v>0</v>
      </c>
      <c r="K361" s="2" t="s">
        <v>8668</v>
      </c>
      <c r="L361" s="2" t="s">
        <v>12191</v>
      </c>
      <c r="M361">
        <v>0</v>
      </c>
      <c r="N361" s="2" t="s">
        <v>14552</v>
      </c>
      <c r="O361" s="32" t="s">
        <v>7774</v>
      </c>
      <c r="P361" s="29">
        <v>0.45222222222222225</v>
      </c>
      <c r="Q361" s="29">
        <v>0.4523726851851852</v>
      </c>
      <c r="R361" s="28">
        <v>0</v>
      </c>
      <c r="S361" s="28">
        <v>0.21666666666666667</v>
      </c>
      <c r="T361" s="32" t="s">
        <v>12192</v>
      </c>
      <c r="U361" s="32" t="s">
        <v>12193</v>
      </c>
      <c r="W361" s="28">
        <v>0</v>
      </c>
      <c r="X361" s="28">
        <v>0</v>
      </c>
      <c r="Y361" s="32" t="s">
        <v>14547</v>
      </c>
      <c r="Z361" s="32" t="s">
        <v>14548</v>
      </c>
      <c r="AA361" s="28">
        <v>1</v>
      </c>
      <c r="AB361" s="28">
        <v>0</v>
      </c>
      <c r="AC361" s="52">
        <v>81.569999999999993</v>
      </c>
      <c r="AD361" s="52">
        <v>81.569999999999993</v>
      </c>
      <c r="AE361" s="32" t="s">
        <v>7832</v>
      </c>
      <c r="AF361" s="28" t="s">
        <v>932</v>
      </c>
      <c r="AG361" t="s">
        <v>7793</v>
      </c>
      <c r="AH361" t="s">
        <v>7792</v>
      </c>
      <c r="AI361" t="s">
        <v>7797</v>
      </c>
      <c r="AJ361">
        <v>0</v>
      </c>
    </row>
    <row r="362" spans="1:36" hidden="1" x14ac:dyDescent="0.3">
      <c r="A362" s="2" t="s">
        <v>13710</v>
      </c>
      <c r="B362" s="2" t="s">
        <v>11879</v>
      </c>
      <c r="C362" s="2" t="s">
        <v>7748</v>
      </c>
      <c r="D362" s="32" t="s">
        <v>7716</v>
      </c>
      <c r="E362" s="32" t="s">
        <v>7752</v>
      </c>
      <c r="F362" s="32" t="s">
        <v>936</v>
      </c>
      <c r="G362" s="32" t="s">
        <v>7772</v>
      </c>
      <c r="H362" s="32" t="s">
        <v>7752</v>
      </c>
      <c r="I362" s="28" t="s">
        <v>901</v>
      </c>
      <c r="J362">
        <v>0</v>
      </c>
      <c r="K362" s="2" t="s">
        <v>8726</v>
      </c>
      <c r="L362" s="2" t="s">
        <v>13711</v>
      </c>
      <c r="M362">
        <v>0.745736768469214</v>
      </c>
      <c r="N362" s="2" t="s">
        <v>14740</v>
      </c>
      <c r="O362" s="32" t="s">
        <v>7751</v>
      </c>
      <c r="P362" s="29">
        <v>0.4528935185185185</v>
      </c>
      <c r="Q362" s="29">
        <v>0.45961805555555557</v>
      </c>
      <c r="R362" s="28">
        <v>0</v>
      </c>
      <c r="S362" s="28">
        <v>9.683574621414877</v>
      </c>
      <c r="T362" s="32" t="s">
        <v>13712</v>
      </c>
      <c r="U362" s="32" t="s">
        <v>13713</v>
      </c>
      <c r="V362" s="28">
        <v>0.50001687458127997</v>
      </c>
      <c r="W362" s="28">
        <v>0</v>
      </c>
      <c r="X362" s="28">
        <v>0</v>
      </c>
      <c r="Y362" s="32" t="s">
        <v>14547</v>
      </c>
      <c r="Z362" s="32" t="s">
        <v>14548</v>
      </c>
      <c r="AA362" s="28">
        <v>1</v>
      </c>
      <c r="AB362" s="28">
        <v>0</v>
      </c>
      <c r="AC362" s="52">
        <v>35.115000000000002</v>
      </c>
      <c r="AD362" s="52">
        <v>26.012499999999999</v>
      </c>
      <c r="AE362" s="32" t="s">
        <v>7832</v>
      </c>
      <c r="AF362" s="28" t="s">
        <v>932</v>
      </c>
      <c r="AG362" t="s">
        <v>7793</v>
      </c>
      <c r="AH362" t="s">
        <v>7792</v>
      </c>
      <c r="AI362" t="s">
        <v>7797</v>
      </c>
      <c r="AJ362">
        <v>0</v>
      </c>
    </row>
    <row r="363" spans="1:36" hidden="1" x14ac:dyDescent="0.3">
      <c r="A363" s="2" t="s">
        <v>13705</v>
      </c>
      <c r="B363" s="2" t="s">
        <v>13706</v>
      </c>
      <c r="C363" s="2" t="s">
        <v>7728</v>
      </c>
      <c r="D363" s="32" t="s">
        <v>7716</v>
      </c>
      <c r="E363" s="32" t="s">
        <v>7752</v>
      </c>
      <c r="F363" s="32" t="s">
        <v>936</v>
      </c>
      <c r="G363" s="32" t="s">
        <v>7735</v>
      </c>
      <c r="H363" s="32" t="s">
        <v>7752</v>
      </c>
      <c r="I363" s="28" t="s">
        <v>901</v>
      </c>
      <c r="J363">
        <v>0</v>
      </c>
      <c r="K363" s="2" t="s">
        <v>8728</v>
      </c>
      <c r="L363" s="2" t="s">
        <v>13707</v>
      </c>
      <c r="M363">
        <v>0.413948738947511</v>
      </c>
      <c r="N363" s="2" t="s">
        <v>14744</v>
      </c>
      <c r="O363" s="32" t="s">
        <v>7751</v>
      </c>
      <c r="P363" s="29">
        <v>0.45990740740740743</v>
      </c>
      <c r="Q363" s="29">
        <v>0.47238425925925925</v>
      </c>
      <c r="R363" s="28">
        <v>0</v>
      </c>
      <c r="S363" s="28">
        <v>17.966666666666669</v>
      </c>
      <c r="T363" s="32" t="s">
        <v>13708</v>
      </c>
      <c r="U363" s="32" t="s">
        <v>13709</v>
      </c>
      <c r="V363" s="28">
        <v>0.19942232311036001</v>
      </c>
      <c r="W363" s="28">
        <v>0</v>
      </c>
      <c r="X363" s="28">
        <v>0</v>
      </c>
      <c r="Y363" s="32" t="s">
        <v>14547</v>
      </c>
      <c r="Z363" s="32" t="s">
        <v>14548</v>
      </c>
      <c r="AA363" s="28">
        <v>1</v>
      </c>
      <c r="AB363" s="28">
        <v>0</v>
      </c>
      <c r="AC363" s="52">
        <v>92.147499999999994</v>
      </c>
      <c r="AD363" s="52">
        <v>77.19</v>
      </c>
      <c r="AE363" s="32" t="s">
        <v>7832</v>
      </c>
      <c r="AF363" s="28" t="s">
        <v>932</v>
      </c>
      <c r="AG363" t="s">
        <v>7793</v>
      </c>
      <c r="AH363" t="s">
        <v>7792</v>
      </c>
      <c r="AI363" t="s">
        <v>7797</v>
      </c>
      <c r="AJ363">
        <v>0</v>
      </c>
    </row>
    <row r="364" spans="1:36" hidden="1" x14ac:dyDescent="0.3">
      <c r="A364" s="2" t="s">
        <v>13700</v>
      </c>
      <c r="B364" s="2" t="s">
        <v>13701</v>
      </c>
      <c r="C364" s="2" t="s">
        <v>7728</v>
      </c>
      <c r="D364" s="32" t="s">
        <v>7716</v>
      </c>
      <c r="E364" s="32" t="s">
        <v>7752</v>
      </c>
      <c r="F364" s="32" t="s">
        <v>936</v>
      </c>
      <c r="G364" s="32" t="s">
        <v>7783</v>
      </c>
      <c r="H364" s="32" t="s">
        <v>7752</v>
      </c>
      <c r="I364" s="28" t="s">
        <v>901</v>
      </c>
      <c r="J364">
        <v>0</v>
      </c>
      <c r="K364" s="2" t="s">
        <v>8730</v>
      </c>
      <c r="L364" s="2" t="s">
        <v>13702</v>
      </c>
      <c r="M364">
        <v>0.17121278308332</v>
      </c>
      <c r="N364" s="2" t="s">
        <v>14748</v>
      </c>
      <c r="O364" s="32" t="s">
        <v>7751</v>
      </c>
      <c r="P364" s="29">
        <v>0.47249999999999998</v>
      </c>
      <c r="Q364" s="29">
        <v>0.48265046296296299</v>
      </c>
      <c r="R364" s="28">
        <v>0</v>
      </c>
      <c r="S364" s="28">
        <v>14.616666666666667</v>
      </c>
      <c r="T364" s="32" t="s">
        <v>13703</v>
      </c>
      <c r="U364" s="32" t="s">
        <v>13704</v>
      </c>
      <c r="V364" s="28">
        <v>7.1210092320767707E-2</v>
      </c>
      <c r="W364" s="28">
        <v>0</v>
      </c>
      <c r="X364" s="28">
        <v>0</v>
      </c>
      <c r="Y364" s="32" t="s">
        <v>14547</v>
      </c>
      <c r="Z364" s="32" t="s">
        <v>14548</v>
      </c>
      <c r="AA364" s="28">
        <v>1</v>
      </c>
      <c r="AB364" s="28">
        <v>0</v>
      </c>
      <c r="AC364" s="52">
        <v>36.024999999999999</v>
      </c>
      <c r="AD364" s="52">
        <v>28.716200000000001</v>
      </c>
      <c r="AE364" s="32" t="s">
        <v>7832</v>
      </c>
      <c r="AF364" s="28" t="s">
        <v>932</v>
      </c>
      <c r="AG364" t="s">
        <v>7793</v>
      </c>
      <c r="AH364" t="s">
        <v>7792</v>
      </c>
      <c r="AI364" t="s">
        <v>7797</v>
      </c>
      <c r="AJ364">
        <v>0</v>
      </c>
    </row>
    <row r="365" spans="1:36" hidden="1" x14ac:dyDescent="0.3">
      <c r="A365" s="2" t="s">
        <v>13913</v>
      </c>
      <c r="B365" s="2" t="s">
        <v>13914</v>
      </c>
      <c r="C365" s="2" t="s">
        <v>7728</v>
      </c>
      <c r="D365" s="32" t="s">
        <v>7716</v>
      </c>
      <c r="E365" s="32" t="s">
        <v>7752</v>
      </c>
      <c r="F365" s="32" t="s">
        <v>936</v>
      </c>
      <c r="G365" s="32" t="s">
        <v>7788</v>
      </c>
      <c r="H365" s="32" t="s">
        <v>7752</v>
      </c>
      <c r="I365" s="28" t="s">
        <v>901</v>
      </c>
      <c r="J365">
        <v>0</v>
      </c>
      <c r="K365" s="2" t="s">
        <v>8676</v>
      </c>
      <c r="L365" s="2" t="s">
        <v>13915</v>
      </c>
      <c r="M365">
        <v>5.9334594756364802E-2</v>
      </c>
      <c r="N365" s="2" t="s">
        <v>14558</v>
      </c>
      <c r="O365" s="32" t="s">
        <v>7756</v>
      </c>
      <c r="P365" s="29">
        <v>0.48269675925925926</v>
      </c>
      <c r="Q365" s="29">
        <v>0.48828703703703702</v>
      </c>
      <c r="R365" s="28">
        <v>0</v>
      </c>
      <c r="S365" s="28">
        <v>8.0500000000000007</v>
      </c>
      <c r="T365" s="32" t="s">
        <v>13916</v>
      </c>
      <c r="U365" s="32" t="s">
        <v>13917</v>
      </c>
      <c r="V365" s="28">
        <v>2.46471436124907E-2</v>
      </c>
      <c r="W365" s="28">
        <v>0</v>
      </c>
      <c r="X365" s="28">
        <v>0</v>
      </c>
      <c r="Y365" s="32" t="s">
        <v>14547</v>
      </c>
      <c r="Z365" s="32" t="s">
        <v>14548</v>
      </c>
      <c r="AA365" s="28">
        <v>1</v>
      </c>
      <c r="AB365" s="28">
        <v>0</v>
      </c>
      <c r="AC365" s="52">
        <v>26.925000000000001</v>
      </c>
      <c r="AD365" s="52">
        <v>22.565000000000001</v>
      </c>
      <c r="AE365" s="32" t="s">
        <v>7832</v>
      </c>
      <c r="AF365" s="28" t="s">
        <v>932</v>
      </c>
      <c r="AG365" t="s">
        <v>7793</v>
      </c>
      <c r="AH365" t="s">
        <v>7792</v>
      </c>
      <c r="AI365" t="s">
        <v>7797</v>
      </c>
      <c r="AJ365">
        <v>0</v>
      </c>
    </row>
    <row r="366" spans="1:36" hidden="1" x14ac:dyDescent="0.3">
      <c r="A366" s="2" t="s">
        <v>13671</v>
      </c>
      <c r="B366" s="2" t="s">
        <v>13672</v>
      </c>
      <c r="C366" s="2" t="s">
        <v>7733</v>
      </c>
      <c r="D366" s="32" t="s">
        <v>7716</v>
      </c>
      <c r="E366" s="32" t="s">
        <v>7752</v>
      </c>
      <c r="F366" s="32" t="s">
        <v>936</v>
      </c>
      <c r="G366" s="32" t="s">
        <v>7743</v>
      </c>
      <c r="H366" s="32" t="s">
        <v>7752</v>
      </c>
      <c r="I366" s="28" t="s">
        <v>901</v>
      </c>
      <c r="J366">
        <v>0</v>
      </c>
      <c r="K366" s="2" t="s">
        <v>8738</v>
      </c>
      <c r="L366" s="2" t="s">
        <v>13673</v>
      </c>
      <c r="M366">
        <v>8.54012966156006E-2</v>
      </c>
      <c r="N366" s="2" t="s">
        <v>14774</v>
      </c>
      <c r="O366" s="32" t="s">
        <v>7722</v>
      </c>
      <c r="P366" s="29">
        <v>0.48834490740740738</v>
      </c>
      <c r="Q366" s="29">
        <v>0.49506944444444445</v>
      </c>
      <c r="R366" s="28">
        <v>0</v>
      </c>
      <c r="S366" s="28">
        <v>9.683574621414877</v>
      </c>
      <c r="T366" s="32" t="s">
        <v>13674</v>
      </c>
      <c r="U366" s="32" t="s">
        <v>13675</v>
      </c>
      <c r="V366" s="28">
        <v>3.7414498504885499E-2</v>
      </c>
      <c r="W366" s="28">
        <v>0</v>
      </c>
      <c r="X366" s="28">
        <v>0</v>
      </c>
      <c r="Y366" s="32" t="s">
        <v>14547</v>
      </c>
      <c r="Z366" s="32" t="s">
        <v>14548</v>
      </c>
      <c r="AA366" s="28">
        <v>1</v>
      </c>
      <c r="AB366" s="28">
        <v>0</v>
      </c>
      <c r="AC366" s="52">
        <v>9.3000000000000007</v>
      </c>
      <c r="AD366" s="52">
        <v>12.695</v>
      </c>
      <c r="AE366" s="32" t="s">
        <v>7832</v>
      </c>
      <c r="AF366" s="28" t="s">
        <v>932</v>
      </c>
      <c r="AG366" t="s">
        <v>7793</v>
      </c>
      <c r="AH366" t="s">
        <v>7792</v>
      </c>
      <c r="AI366" t="s">
        <v>7797</v>
      </c>
      <c r="AJ366">
        <v>0</v>
      </c>
    </row>
    <row r="367" spans="1:36" hidden="1" x14ac:dyDescent="0.3">
      <c r="A367" s="2" t="s">
        <v>13681</v>
      </c>
      <c r="B367" s="2" t="s">
        <v>13682</v>
      </c>
      <c r="C367" s="2" t="s">
        <v>7728</v>
      </c>
      <c r="D367" s="32" t="s">
        <v>7716</v>
      </c>
      <c r="E367" s="32" t="s">
        <v>7752</v>
      </c>
      <c r="F367" s="32" t="s">
        <v>936</v>
      </c>
      <c r="G367" s="32" t="s">
        <v>7725</v>
      </c>
      <c r="H367" s="32" t="s">
        <v>7752</v>
      </c>
      <c r="I367" s="28" t="s">
        <v>901</v>
      </c>
      <c r="J367">
        <v>0</v>
      </c>
      <c r="K367" s="2" t="s">
        <v>8733</v>
      </c>
      <c r="L367" s="2" t="s">
        <v>13683</v>
      </c>
      <c r="M367">
        <v>1.67348627187312</v>
      </c>
      <c r="N367" s="2" t="s">
        <v>14746</v>
      </c>
      <c r="O367" s="32" t="s">
        <v>7731</v>
      </c>
      <c r="P367" s="29">
        <v>0.49622685185185184</v>
      </c>
      <c r="Q367" s="29">
        <v>0.49667824074074074</v>
      </c>
      <c r="R367" s="28">
        <v>0</v>
      </c>
      <c r="S367" s="28">
        <v>0.65</v>
      </c>
      <c r="T367" s="32" t="s">
        <v>13684</v>
      </c>
      <c r="U367" s="32" t="s">
        <v>13685</v>
      </c>
      <c r="V367" s="28">
        <v>0.57545685402339697</v>
      </c>
      <c r="W367" s="28">
        <v>0</v>
      </c>
      <c r="X367" s="28">
        <v>0</v>
      </c>
      <c r="Y367" s="32" t="s">
        <v>14547</v>
      </c>
      <c r="Z367" s="32" t="s">
        <v>14548</v>
      </c>
      <c r="AA367" s="28">
        <v>1</v>
      </c>
      <c r="AB367" s="28">
        <v>0</v>
      </c>
      <c r="AC367" s="52">
        <v>55.575000000000003</v>
      </c>
      <c r="AD367" s="52">
        <v>15.811199999999999</v>
      </c>
      <c r="AE367" s="32" t="s">
        <v>8315</v>
      </c>
      <c r="AF367" s="28" t="s">
        <v>932</v>
      </c>
      <c r="AG367" t="s">
        <v>7793</v>
      </c>
      <c r="AH367" t="s">
        <v>7792</v>
      </c>
      <c r="AI367" t="s">
        <v>7797</v>
      </c>
      <c r="AJ367">
        <v>0</v>
      </c>
    </row>
    <row r="368" spans="1:36" hidden="1" x14ac:dyDescent="0.3">
      <c r="A368" s="2" t="s">
        <v>13918</v>
      </c>
      <c r="B368" s="2" t="s">
        <v>13919</v>
      </c>
      <c r="C368" s="2" t="s">
        <v>7728</v>
      </c>
      <c r="D368" s="32" t="s">
        <v>7716</v>
      </c>
      <c r="E368" s="32" t="s">
        <v>7752</v>
      </c>
      <c r="F368" s="32" t="s">
        <v>936</v>
      </c>
      <c r="G368" s="32" t="s">
        <v>7809</v>
      </c>
      <c r="H368" s="32" t="s">
        <v>7752</v>
      </c>
      <c r="I368" s="28" t="s">
        <v>901</v>
      </c>
      <c r="J368">
        <v>0</v>
      </c>
      <c r="K368" s="2" t="s">
        <v>8686</v>
      </c>
      <c r="L368" s="2" t="s">
        <v>13920</v>
      </c>
      <c r="M368">
        <v>3.9201111178845198</v>
      </c>
      <c r="N368" s="2" t="s">
        <v>14602</v>
      </c>
      <c r="O368" s="32" t="s">
        <v>7722</v>
      </c>
      <c r="P368" s="29">
        <v>0.49939814814814815</v>
      </c>
      <c r="Q368" s="29">
        <v>0.50612268518518522</v>
      </c>
      <c r="R368" s="28">
        <v>0</v>
      </c>
      <c r="S368" s="28">
        <v>9.683574621414877</v>
      </c>
      <c r="T368" s="32" t="s">
        <v>13921</v>
      </c>
      <c r="U368" s="32" t="s">
        <v>13922</v>
      </c>
      <c r="V368" s="28">
        <v>1.6248120037481499</v>
      </c>
      <c r="W368" s="28">
        <v>0</v>
      </c>
      <c r="X368" s="28">
        <v>0</v>
      </c>
      <c r="Y368" s="32" t="s">
        <v>14547</v>
      </c>
      <c r="Z368" s="32" t="s">
        <v>14548</v>
      </c>
      <c r="AA368" s="28">
        <v>1</v>
      </c>
      <c r="AB368" s="28">
        <v>0</v>
      </c>
      <c r="AC368" s="52">
        <v>6.1825000000000001</v>
      </c>
      <c r="AD368" s="52">
        <v>6.1825000000000001</v>
      </c>
      <c r="AE368" s="32" t="s">
        <v>7832</v>
      </c>
      <c r="AF368" s="28" t="s">
        <v>932</v>
      </c>
      <c r="AG368" t="s">
        <v>7793</v>
      </c>
      <c r="AH368" t="s">
        <v>7792</v>
      </c>
      <c r="AI368" t="s">
        <v>7797</v>
      </c>
      <c r="AJ368">
        <v>0</v>
      </c>
    </row>
    <row r="369" spans="1:36" hidden="1" x14ac:dyDescent="0.3">
      <c r="A369" s="2" t="s">
        <v>12367</v>
      </c>
      <c r="B369" s="2" t="s">
        <v>7738</v>
      </c>
      <c r="C369" s="2" t="s">
        <v>12348</v>
      </c>
      <c r="D369" s="32" t="s">
        <v>7716</v>
      </c>
      <c r="E369" s="32" t="s">
        <v>7752</v>
      </c>
      <c r="F369" s="32" t="s">
        <v>936</v>
      </c>
      <c r="G369" s="32" t="s">
        <v>7814</v>
      </c>
      <c r="H369" s="32" t="s">
        <v>7752</v>
      </c>
      <c r="I369" s="28" t="s">
        <v>901</v>
      </c>
      <c r="J369">
        <v>0</v>
      </c>
      <c r="K369" s="2" t="s">
        <v>8664</v>
      </c>
      <c r="L369" s="2" t="s">
        <v>12368</v>
      </c>
      <c r="M369">
        <v>16.096920205280199</v>
      </c>
      <c r="N369" s="2" t="s">
        <v>14560</v>
      </c>
      <c r="O369" s="32" t="s">
        <v>7774</v>
      </c>
      <c r="P369" s="29">
        <v>0.51730324074074074</v>
      </c>
      <c r="Q369" s="29">
        <v>0.52402777777777776</v>
      </c>
      <c r="R369" s="28">
        <v>0</v>
      </c>
      <c r="S369" s="28">
        <v>9.683574621414877</v>
      </c>
      <c r="T369" s="32" t="s">
        <v>12350</v>
      </c>
      <c r="U369" s="32" t="s">
        <v>12351</v>
      </c>
      <c r="V369" s="28">
        <v>13.153317818348199</v>
      </c>
      <c r="W369" s="28">
        <v>0</v>
      </c>
      <c r="Y369" s="32" t="s">
        <v>14547</v>
      </c>
      <c r="Z369" s="32" t="s">
        <v>14548</v>
      </c>
      <c r="AA369" s="28">
        <v>1</v>
      </c>
      <c r="AB369" s="28">
        <v>0</v>
      </c>
      <c r="AC369" s="52">
        <v>0</v>
      </c>
      <c r="AD369" s="52">
        <v>0</v>
      </c>
      <c r="AE369" s="32" t="s">
        <v>7832</v>
      </c>
      <c r="AF369" s="28" t="s">
        <v>932</v>
      </c>
      <c r="AG369" t="s">
        <v>7793</v>
      </c>
      <c r="AH369" t="s">
        <v>7792</v>
      </c>
      <c r="AI369" t="s">
        <v>7797</v>
      </c>
      <c r="AJ369">
        <v>0</v>
      </c>
    </row>
    <row r="370" spans="1:36" hidden="1" x14ac:dyDescent="0.3">
      <c r="A370" s="2" t="s">
        <v>12347</v>
      </c>
      <c r="B370" s="2" t="s">
        <v>7745</v>
      </c>
      <c r="C370" s="2" t="s">
        <v>12348</v>
      </c>
      <c r="D370" s="32" t="s">
        <v>7716</v>
      </c>
      <c r="E370" s="32" t="s">
        <v>7752</v>
      </c>
      <c r="F370" s="32" t="s">
        <v>936</v>
      </c>
      <c r="G370" s="32" t="s">
        <v>7810</v>
      </c>
      <c r="H370" s="32" t="s">
        <v>7752</v>
      </c>
      <c r="I370" s="28" t="s">
        <v>901</v>
      </c>
      <c r="J370">
        <v>0</v>
      </c>
      <c r="K370" s="2" t="s">
        <v>8700</v>
      </c>
      <c r="L370" s="2" t="s">
        <v>12349</v>
      </c>
      <c r="M370">
        <v>0</v>
      </c>
      <c r="N370" s="2" t="s">
        <v>14590</v>
      </c>
      <c r="O370" s="32" t="s">
        <v>7774</v>
      </c>
      <c r="P370" s="29">
        <v>0.52402777777777776</v>
      </c>
      <c r="Q370" s="29">
        <v>0.54718750000000005</v>
      </c>
      <c r="R370" s="28">
        <v>0</v>
      </c>
      <c r="S370" s="28">
        <v>33.341666666666669</v>
      </c>
      <c r="T370" s="32" t="s">
        <v>12350</v>
      </c>
      <c r="U370" s="32" t="s">
        <v>12351</v>
      </c>
      <c r="W370" s="28">
        <v>7</v>
      </c>
      <c r="X370" s="28">
        <v>0.13207547169811301</v>
      </c>
      <c r="Y370" s="32" t="s">
        <v>14547</v>
      </c>
      <c r="Z370" s="32" t="s">
        <v>14548</v>
      </c>
      <c r="AA370" s="28">
        <v>1</v>
      </c>
      <c r="AB370" s="28">
        <v>30</v>
      </c>
      <c r="AC370" s="52">
        <v>71.307500000000005</v>
      </c>
      <c r="AD370" s="52">
        <v>73.908699999999996</v>
      </c>
      <c r="AE370" s="32" t="s">
        <v>7832</v>
      </c>
      <c r="AF370" s="28" t="s">
        <v>932</v>
      </c>
      <c r="AG370" t="s">
        <v>7793</v>
      </c>
      <c r="AH370" t="s">
        <v>7792</v>
      </c>
      <c r="AI370" t="s">
        <v>7797</v>
      </c>
      <c r="AJ370">
        <v>30</v>
      </c>
    </row>
    <row r="371" spans="1:36" hidden="1" x14ac:dyDescent="0.3">
      <c r="A371" s="2" t="s">
        <v>12343</v>
      </c>
      <c r="B371" s="2" t="s">
        <v>11063</v>
      </c>
      <c r="C371" s="2" t="s">
        <v>7768</v>
      </c>
      <c r="D371" s="32" t="s">
        <v>7716</v>
      </c>
      <c r="E371" s="32" t="s">
        <v>7752</v>
      </c>
      <c r="F371" s="32" t="s">
        <v>936</v>
      </c>
      <c r="G371" s="32" t="s">
        <v>7782</v>
      </c>
      <c r="H371" s="32" t="s">
        <v>7752</v>
      </c>
      <c r="I371" s="28" t="s">
        <v>901</v>
      </c>
      <c r="J371">
        <v>0</v>
      </c>
      <c r="K371" s="2" t="s">
        <v>8707</v>
      </c>
      <c r="L371" s="2" t="s">
        <v>12344</v>
      </c>
      <c r="M371">
        <v>0.70295979268848896</v>
      </c>
      <c r="N371" s="2" t="s">
        <v>14692</v>
      </c>
      <c r="O371" s="32" t="s">
        <v>7774</v>
      </c>
      <c r="P371" s="29">
        <v>0.54767361111111112</v>
      </c>
      <c r="Q371" s="29">
        <v>0.55493055555555559</v>
      </c>
      <c r="R371" s="28">
        <v>0</v>
      </c>
      <c r="S371" s="28">
        <v>10.441666666666666</v>
      </c>
      <c r="T371" s="32" t="s">
        <v>12345</v>
      </c>
      <c r="U371" s="32" t="s">
        <v>12346</v>
      </c>
      <c r="V371" s="28">
        <v>0.316272386586399</v>
      </c>
      <c r="W371" s="28">
        <v>0</v>
      </c>
      <c r="X371" s="28">
        <v>0</v>
      </c>
      <c r="Y371" s="32" t="s">
        <v>14547</v>
      </c>
      <c r="Z371" s="32" t="s">
        <v>14548</v>
      </c>
      <c r="AA371" s="28">
        <v>1</v>
      </c>
      <c r="AB371" s="28">
        <v>0</v>
      </c>
      <c r="AC371" s="52">
        <v>52.177500000000002</v>
      </c>
      <c r="AD371" s="52">
        <v>48.71</v>
      </c>
      <c r="AE371" s="32" t="s">
        <v>7832</v>
      </c>
      <c r="AF371" s="28" t="s">
        <v>932</v>
      </c>
      <c r="AG371" t="s">
        <v>7793</v>
      </c>
      <c r="AH371" t="s">
        <v>7792</v>
      </c>
      <c r="AI371" t="s">
        <v>7797</v>
      </c>
      <c r="AJ371">
        <v>0</v>
      </c>
    </row>
    <row r="372" spans="1:36" hidden="1" x14ac:dyDescent="0.3">
      <c r="A372" s="2" t="s">
        <v>12338</v>
      </c>
      <c r="B372" s="2" t="s">
        <v>12339</v>
      </c>
      <c r="C372" s="2" t="s">
        <v>7728</v>
      </c>
      <c r="D372" s="32" t="s">
        <v>7716</v>
      </c>
      <c r="E372" s="32" t="s">
        <v>7752</v>
      </c>
      <c r="F372" s="32" t="s">
        <v>936</v>
      </c>
      <c r="G372" s="32" t="s">
        <v>7812</v>
      </c>
      <c r="H372" s="32" t="s">
        <v>7752</v>
      </c>
      <c r="I372" s="28" t="s">
        <v>901</v>
      </c>
      <c r="J372">
        <v>0</v>
      </c>
      <c r="K372" s="2" t="s">
        <v>8714</v>
      </c>
      <c r="L372" s="2" t="s">
        <v>12340</v>
      </c>
      <c r="M372">
        <v>3.1714689433574699</v>
      </c>
      <c r="N372" s="2" t="s">
        <v>14752</v>
      </c>
      <c r="O372" s="32" t="s">
        <v>7774</v>
      </c>
      <c r="P372" s="29">
        <v>0.55712962962962964</v>
      </c>
      <c r="Q372" s="29">
        <v>0.56443287037037038</v>
      </c>
      <c r="R372" s="28">
        <v>0</v>
      </c>
      <c r="S372" s="28">
        <v>10.516666666666667</v>
      </c>
      <c r="T372" s="32" t="s">
        <v>12341</v>
      </c>
      <c r="U372" s="32" t="s">
        <v>12342</v>
      </c>
      <c r="V372" s="28">
        <v>2.0486793642276999</v>
      </c>
      <c r="W372" s="28">
        <v>6</v>
      </c>
      <c r="X372" s="28">
        <v>0.115384615384615</v>
      </c>
      <c r="Y372" s="32" t="s">
        <v>14547</v>
      </c>
      <c r="Z372" s="32" t="s">
        <v>14548</v>
      </c>
      <c r="AA372" s="28">
        <v>1</v>
      </c>
      <c r="AB372" s="28">
        <v>33</v>
      </c>
      <c r="AC372" s="52">
        <v>47.01</v>
      </c>
      <c r="AD372" s="52">
        <v>23.504999999999999</v>
      </c>
      <c r="AE372" s="32" t="s">
        <v>7832</v>
      </c>
      <c r="AF372" s="28" t="s">
        <v>932</v>
      </c>
      <c r="AG372" t="s">
        <v>7793</v>
      </c>
      <c r="AH372" t="s">
        <v>7792</v>
      </c>
      <c r="AI372" t="s">
        <v>7797</v>
      </c>
      <c r="AJ372">
        <v>33</v>
      </c>
    </row>
    <row r="373" spans="1:36" hidden="1" x14ac:dyDescent="0.3">
      <c r="A373" s="2" t="s">
        <v>12362</v>
      </c>
      <c r="B373" s="2" t="s">
        <v>12363</v>
      </c>
      <c r="C373" s="2" t="s">
        <v>7728</v>
      </c>
      <c r="D373" s="32" t="s">
        <v>7716</v>
      </c>
      <c r="E373" s="32" t="s">
        <v>7752</v>
      </c>
      <c r="F373" s="32" t="s">
        <v>936</v>
      </c>
      <c r="G373" s="32" t="s">
        <v>7813</v>
      </c>
      <c r="H373" s="32" t="s">
        <v>7752</v>
      </c>
      <c r="I373" s="28" t="s">
        <v>901</v>
      </c>
      <c r="J373">
        <v>0</v>
      </c>
      <c r="K373" s="2" t="s">
        <v>8695</v>
      </c>
      <c r="L373" s="2" t="s">
        <v>12364</v>
      </c>
      <c r="M373">
        <v>2.72284018993378</v>
      </c>
      <c r="N373" s="2" t="s">
        <v>14586</v>
      </c>
      <c r="O373" s="32" t="s">
        <v>7774</v>
      </c>
      <c r="P373" s="29">
        <v>0.58332175925925922</v>
      </c>
      <c r="Q373" s="29">
        <v>0.58781249999999996</v>
      </c>
      <c r="R373" s="28">
        <v>24.4909344483167</v>
      </c>
      <c r="S373" s="28">
        <v>6.4666666666666668</v>
      </c>
      <c r="T373" s="32" t="s">
        <v>12365</v>
      </c>
      <c r="U373" s="32" t="s">
        <v>12366</v>
      </c>
      <c r="V373" s="28">
        <v>1.78521811227214</v>
      </c>
      <c r="W373" s="28">
        <v>0</v>
      </c>
      <c r="X373" s="28">
        <v>0</v>
      </c>
      <c r="Y373" s="32" t="s">
        <v>14547</v>
      </c>
      <c r="Z373" s="32" t="s">
        <v>14548</v>
      </c>
      <c r="AA373" s="28">
        <v>1</v>
      </c>
      <c r="AB373" s="28">
        <v>0</v>
      </c>
      <c r="AC373" s="52">
        <v>30.403700000000001</v>
      </c>
      <c r="AD373" s="52">
        <v>23.36</v>
      </c>
      <c r="AE373" s="32" t="s">
        <v>8315</v>
      </c>
      <c r="AF373" s="28" t="s">
        <v>932</v>
      </c>
      <c r="AG373" t="s">
        <v>7793</v>
      </c>
      <c r="AH373" t="s">
        <v>7792</v>
      </c>
      <c r="AI373" t="s">
        <v>7797</v>
      </c>
      <c r="AJ373">
        <v>0</v>
      </c>
    </row>
    <row r="374" spans="1:36" hidden="1" x14ac:dyDescent="0.3">
      <c r="A374" s="2" t="s">
        <v>12245</v>
      </c>
      <c r="B374" s="2" t="s">
        <v>12246</v>
      </c>
      <c r="C374" s="2" t="s">
        <v>7728</v>
      </c>
      <c r="D374" s="32" t="s">
        <v>7716</v>
      </c>
      <c r="E374" s="32" t="s">
        <v>7752</v>
      </c>
      <c r="F374" s="32" t="s">
        <v>903</v>
      </c>
      <c r="G374" s="32" t="s">
        <v>7731</v>
      </c>
      <c r="H374" s="32" t="s">
        <v>11016</v>
      </c>
      <c r="I374" s="28" t="s">
        <v>903</v>
      </c>
      <c r="J374">
        <v>220</v>
      </c>
      <c r="K374" s="2" t="s">
        <v>9235</v>
      </c>
      <c r="L374" s="2" t="s">
        <v>12247</v>
      </c>
      <c r="M374">
        <v>77.712690366432099</v>
      </c>
      <c r="N374" s="2" t="s">
        <v>14935</v>
      </c>
      <c r="O374" s="32" t="s">
        <v>7774</v>
      </c>
      <c r="P374" s="29">
        <v>0.30395833333333333</v>
      </c>
      <c r="Q374" s="29">
        <v>0.30687500000000001</v>
      </c>
      <c r="R374" s="28">
        <v>0</v>
      </c>
      <c r="S374" s="28">
        <v>4.1916666666666664</v>
      </c>
      <c r="T374" s="32" t="s">
        <v>12248</v>
      </c>
      <c r="U374" s="32" t="s">
        <v>12249</v>
      </c>
      <c r="V374" s="28">
        <v>70.119215315501805</v>
      </c>
      <c r="W374" s="28">
        <v>7</v>
      </c>
      <c r="X374" s="28">
        <v>0.134615384615385</v>
      </c>
      <c r="Y374" s="32" t="s">
        <v>14631</v>
      </c>
      <c r="Z374" s="32" t="s">
        <v>14632</v>
      </c>
      <c r="AA374" s="28">
        <v>1</v>
      </c>
      <c r="AB374" s="28">
        <v>28</v>
      </c>
      <c r="AC374" s="52">
        <v>45.715000000000003</v>
      </c>
      <c r="AD374" s="52">
        <v>45.715000000000003</v>
      </c>
      <c r="AE374" s="32" t="s">
        <v>7832</v>
      </c>
      <c r="AF374" s="28" t="s">
        <v>932</v>
      </c>
      <c r="AG374" t="s">
        <v>7792</v>
      </c>
      <c r="AH374" t="s">
        <v>7793</v>
      </c>
      <c r="AI374" t="s">
        <v>7797</v>
      </c>
      <c r="AJ374">
        <v>28</v>
      </c>
    </row>
    <row r="375" spans="1:36" hidden="1" x14ac:dyDescent="0.3">
      <c r="A375" s="2" t="s">
        <v>12407</v>
      </c>
      <c r="B375" s="2" t="s">
        <v>7729</v>
      </c>
      <c r="C375" s="2" t="s">
        <v>12408</v>
      </c>
      <c r="D375" s="32" t="s">
        <v>7716</v>
      </c>
      <c r="E375" s="32" t="s">
        <v>7752</v>
      </c>
      <c r="F375" s="32" t="s">
        <v>903</v>
      </c>
      <c r="G375" s="32" t="s">
        <v>7733</v>
      </c>
      <c r="H375" s="32" t="s">
        <v>7789</v>
      </c>
      <c r="I375" s="28" t="s">
        <v>901</v>
      </c>
      <c r="J375">
        <v>0</v>
      </c>
      <c r="K375" s="2" t="s">
        <v>7872</v>
      </c>
      <c r="L375" s="2" t="s">
        <v>12409</v>
      </c>
      <c r="M375">
        <v>3.8941556233912702</v>
      </c>
      <c r="N375" s="2" t="s">
        <v>14938</v>
      </c>
      <c r="O375" s="32" t="s">
        <v>7774</v>
      </c>
      <c r="P375" s="29">
        <v>0.30957175925925928</v>
      </c>
      <c r="Q375" s="29">
        <v>0.32026620370370368</v>
      </c>
      <c r="R375" s="28">
        <v>0</v>
      </c>
      <c r="S375" s="28">
        <v>15.391666666666667</v>
      </c>
      <c r="T375" s="32" t="s">
        <v>12410</v>
      </c>
      <c r="U375" s="32" t="s">
        <v>12411</v>
      </c>
      <c r="V375" s="28">
        <v>2.1657149257354402</v>
      </c>
      <c r="W375" s="28">
        <v>0</v>
      </c>
      <c r="X375" s="28">
        <v>0</v>
      </c>
      <c r="Y375" s="32" t="s">
        <v>14631</v>
      </c>
      <c r="Z375" s="32" t="s">
        <v>14632</v>
      </c>
      <c r="AA375" s="28">
        <v>1</v>
      </c>
      <c r="AB375" s="28">
        <v>0</v>
      </c>
      <c r="AC375" s="52">
        <v>54.011200000000002</v>
      </c>
      <c r="AD375" s="52">
        <v>87.676199999999994</v>
      </c>
      <c r="AE375" s="32" t="s">
        <v>7832</v>
      </c>
      <c r="AF375" s="28" t="s">
        <v>932</v>
      </c>
      <c r="AG375" t="s">
        <v>7792</v>
      </c>
      <c r="AH375" t="s">
        <v>7792</v>
      </c>
      <c r="AI375" t="s">
        <v>7797</v>
      </c>
      <c r="AJ375">
        <v>0</v>
      </c>
    </row>
    <row r="376" spans="1:36" hidden="1" x14ac:dyDescent="0.3">
      <c r="A376" s="2" t="s">
        <v>12392</v>
      </c>
      <c r="B376" s="2" t="s">
        <v>12393</v>
      </c>
      <c r="C376" s="2" t="s">
        <v>7728</v>
      </c>
      <c r="D376" s="32" t="s">
        <v>7716</v>
      </c>
      <c r="E376" s="32" t="s">
        <v>7752</v>
      </c>
      <c r="F376" s="32" t="s">
        <v>903</v>
      </c>
      <c r="G376" s="32" t="s">
        <v>7722</v>
      </c>
      <c r="H376" s="32" t="s">
        <v>11016</v>
      </c>
      <c r="I376" s="28" t="s">
        <v>903</v>
      </c>
      <c r="J376">
        <v>285</v>
      </c>
      <c r="K376" s="2" t="s">
        <v>9248</v>
      </c>
      <c r="L376" s="2" t="s">
        <v>12394</v>
      </c>
      <c r="M376">
        <v>15.261454986408401</v>
      </c>
      <c r="N376" s="2" t="s">
        <v>14941</v>
      </c>
      <c r="O376" s="32" t="s">
        <v>7756</v>
      </c>
      <c r="P376" s="29">
        <v>0.33086805555555554</v>
      </c>
      <c r="Q376" s="29">
        <v>0.35086805555555556</v>
      </c>
      <c r="R376" s="28">
        <v>0</v>
      </c>
      <c r="S376" s="28">
        <v>28.8</v>
      </c>
      <c r="T376" s="32" t="s">
        <v>12395</v>
      </c>
      <c r="U376" s="32" t="s">
        <v>12396</v>
      </c>
      <c r="V376" s="28">
        <v>17.362661808375101</v>
      </c>
      <c r="W376" s="28">
        <v>0</v>
      </c>
      <c r="X376" s="28">
        <v>0</v>
      </c>
      <c r="Y376" s="32" t="s">
        <v>14631</v>
      </c>
      <c r="Z376" s="32" t="s">
        <v>14632</v>
      </c>
      <c r="AA376" s="28">
        <v>1</v>
      </c>
      <c r="AB376" s="28">
        <v>0</v>
      </c>
      <c r="AC376" s="52">
        <v>36.68</v>
      </c>
      <c r="AD376" s="52">
        <v>0</v>
      </c>
      <c r="AE376" s="32" t="s">
        <v>7832</v>
      </c>
      <c r="AF376" s="28" t="s">
        <v>932</v>
      </c>
      <c r="AG376" t="s">
        <v>7792</v>
      </c>
      <c r="AH376" t="s">
        <v>7793</v>
      </c>
      <c r="AI376" t="s">
        <v>7797</v>
      </c>
      <c r="AJ376">
        <v>0</v>
      </c>
    </row>
    <row r="377" spans="1:36" hidden="1" x14ac:dyDescent="0.3">
      <c r="A377" s="2" t="s">
        <v>12388</v>
      </c>
      <c r="B377" s="2" t="s">
        <v>7729</v>
      </c>
      <c r="C377" s="2" t="s">
        <v>11434</v>
      </c>
      <c r="D377" s="32" t="s">
        <v>7716</v>
      </c>
      <c r="E377" s="32" t="s">
        <v>7752</v>
      </c>
      <c r="F377" s="32" t="s">
        <v>903</v>
      </c>
      <c r="G377" s="32" t="s">
        <v>7748</v>
      </c>
      <c r="H377" s="32" t="s">
        <v>11016</v>
      </c>
      <c r="I377" s="28" t="s">
        <v>903</v>
      </c>
      <c r="J377">
        <v>280</v>
      </c>
      <c r="K377" s="2" t="s">
        <v>9245</v>
      </c>
      <c r="L377" s="2" t="s">
        <v>12389</v>
      </c>
      <c r="M377">
        <v>9.7922771349549294</v>
      </c>
      <c r="N377" s="2" t="s">
        <v>14944</v>
      </c>
      <c r="O377" s="32" t="s">
        <v>7774</v>
      </c>
      <c r="P377" s="29">
        <v>0.35766203703703703</v>
      </c>
      <c r="Q377" s="29">
        <v>0.37064814814814817</v>
      </c>
      <c r="R377" s="28">
        <v>0</v>
      </c>
      <c r="S377" s="28">
        <v>18.691666666666666</v>
      </c>
      <c r="T377" s="32" t="s">
        <v>12390</v>
      </c>
      <c r="U377" s="32" t="s">
        <v>12391</v>
      </c>
      <c r="V377" s="28">
        <v>9.7024944787745202</v>
      </c>
      <c r="W377" s="28">
        <v>0</v>
      </c>
      <c r="X377" s="28">
        <v>0</v>
      </c>
      <c r="Y377" s="32" t="s">
        <v>14631</v>
      </c>
      <c r="Z377" s="32" t="s">
        <v>14632</v>
      </c>
      <c r="AA377" s="28">
        <v>1</v>
      </c>
      <c r="AB377" s="28">
        <v>0</v>
      </c>
      <c r="AC377" s="52">
        <v>151.59119999999999</v>
      </c>
      <c r="AD377" s="52">
        <v>216.7475</v>
      </c>
      <c r="AE377" s="32" t="s">
        <v>7832</v>
      </c>
      <c r="AF377" s="28" t="s">
        <v>932</v>
      </c>
      <c r="AG377" t="s">
        <v>7792</v>
      </c>
      <c r="AH377" t="s">
        <v>7793</v>
      </c>
      <c r="AI377" t="s">
        <v>7797</v>
      </c>
      <c r="AJ377">
        <v>0</v>
      </c>
    </row>
    <row r="378" spans="1:36" hidden="1" x14ac:dyDescent="0.3">
      <c r="A378" s="2" t="s">
        <v>12260</v>
      </c>
      <c r="B378" s="2" t="s">
        <v>12261</v>
      </c>
      <c r="C378" s="2" t="s">
        <v>7728</v>
      </c>
      <c r="D378" s="32" t="s">
        <v>7716</v>
      </c>
      <c r="E378" s="32" t="s">
        <v>7752</v>
      </c>
      <c r="F378" s="32" t="s">
        <v>903</v>
      </c>
      <c r="G378" s="32" t="s">
        <v>7756</v>
      </c>
      <c r="H378" s="32" t="s">
        <v>11016</v>
      </c>
      <c r="I378" s="28" t="s">
        <v>903</v>
      </c>
      <c r="J378">
        <v>260</v>
      </c>
      <c r="K378" s="2" t="s">
        <v>9241</v>
      </c>
      <c r="L378" s="2" t="s">
        <v>12262</v>
      </c>
      <c r="M378">
        <v>6.7541488241404304</v>
      </c>
      <c r="N378" s="2" t="s">
        <v>14947</v>
      </c>
      <c r="O378" s="32" t="s">
        <v>7774</v>
      </c>
      <c r="P378" s="29">
        <v>0.37533564814814813</v>
      </c>
      <c r="Q378" s="29">
        <v>0.37937500000000002</v>
      </c>
      <c r="R378" s="28">
        <v>0</v>
      </c>
      <c r="S378" s="28">
        <v>5.8166666666666664</v>
      </c>
      <c r="T378" s="32" t="s">
        <v>12263</v>
      </c>
      <c r="U378" s="32" t="s">
        <v>12264</v>
      </c>
      <c r="V378" s="28">
        <v>5.7223875894220297</v>
      </c>
      <c r="W378" s="28">
        <v>0</v>
      </c>
      <c r="X378" s="28">
        <v>0</v>
      </c>
      <c r="Y378" s="32" t="s">
        <v>14631</v>
      </c>
      <c r="Z378" s="32" t="s">
        <v>14632</v>
      </c>
      <c r="AA378" s="28">
        <v>1</v>
      </c>
      <c r="AB378" s="28">
        <v>0</v>
      </c>
      <c r="AC378" s="52">
        <v>86.478700000000003</v>
      </c>
      <c r="AD378" s="52">
        <v>82.23</v>
      </c>
      <c r="AE378" s="32" t="s">
        <v>7832</v>
      </c>
      <c r="AF378" s="28" t="s">
        <v>932</v>
      </c>
      <c r="AG378" t="s">
        <v>7792</v>
      </c>
      <c r="AH378" t="s">
        <v>7793</v>
      </c>
      <c r="AI378" t="s">
        <v>7797</v>
      </c>
      <c r="AJ378">
        <v>0</v>
      </c>
    </row>
    <row r="379" spans="1:36" hidden="1" x14ac:dyDescent="0.3">
      <c r="A379" s="2" t="s">
        <v>12255</v>
      </c>
      <c r="B379" s="2" t="s">
        <v>12256</v>
      </c>
      <c r="C379" s="2" t="s">
        <v>7728</v>
      </c>
      <c r="D379" s="32" t="s">
        <v>7716</v>
      </c>
      <c r="E379" s="32" t="s">
        <v>7752</v>
      </c>
      <c r="F379" s="32" t="s">
        <v>903</v>
      </c>
      <c r="G379" s="32" t="s">
        <v>7751</v>
      </c>
      <c r="H379" s="32" t="s">
        <v>11016</v>
      </c>
      <c r="I379" s="28" t="s">
        <v>903</v>
      </c>
      <c r="J379">
        <v>250</v>
      </c>
      <c r="K379" s="2" t="s">
        <v>9239</v>
      </c>
      <c r="L379" s="2" t="s">
        <v>12257</v>
      </c>
      <c r="M379">
        <v>1.1708850450813799</v>
      </c>
      <c r="N379" s="2" t="s">
        <v>14950</v>
      </c>
      <c r="O379" s="32" t="s">
        <v>7774</v>
      </c>
      <c r="P379" s="29">
        <v>0.38018518518518518</v>
      </c>
      <c r="Q379" s="29">
        <v>0.38900462962962962</v>
      </c>
      <c r="R379" s="28">
        <v>0</v>
      </c>
      <c r="S379" s="28">
        <v>12.691666666666666</v>
      </c>
      <c r="T379" s="32" t="s">
        <v>12258</v>
      </c>
      <c r="U379" s="32" t="s">
        <v>12259</v>
      </c>
      <c r="V379" s="28">
        <v>1.04826362157285</v>
      </c>
      <c r="W379" s="28">
        <v>23</v>
      </c>
      <c r="X379" s="28">
        <v>0.43396226415094302</v>
      </c>
      <c r="Y379" s="32" t="s">
        <v>14631</v>
      </c>
      <c r="Z379" s="32" t="s">
        <v>14632</v>
      </c>
      <c r="AA379" s="28">
        <v>1</v>
      </c>
      <c r="AB379" s="28">
        <v>110</v>
      </c>
      <c r="AC379" s="52">
        <v>107.2162</v>
      </c>
      <c r="AD379" s="52">
        <v>103.9312</v>
      </c>
      <c r="AE379" s="32" t="s">
        <v>7832</v>
      </c>
      <c r="AF379" s="28" t="s">
        <v>932</v>
      </c>
      <c r="AG379" t="s">
        <v>7792</v>
      </c>
      <c r="AH379" t="s">
        <v>7793</v>
      </c>
      <c r="AI379" t="s">
        <v>7797</v>
      </c>
      <c r="AJ379">
        <v>110</v>
      </c>
    </row>
    <row r="380" spans="1:36" hidden="1" x14ac:dyDescent="0.3">
      <c r="A380" s="2" t="s">
        <v>12270</v>
      </c>
      <c r="B380" s="2" t="s">
        <v>12271</v>
      </c>
      <c r="C380" s="2" t="s">
        <v>7728</v>
      </c>
      <c r="D380" s="32" t="s">
        <v>7716</v>
      </c>
      <c r="E380" s="32" t="s">
        <v>7752</v>
      </c>
      <c r="F380" s="32" t="s">
        <v>903</v>
      </c>
      <c r="G380" s="32" t="s">
        <v>7774</v>
      </c>
      <c r="H380" s="32" t="s">
        <v>11016</v>
      </c>
      <c r="I380" s="28" t="s">
        <v>903</v>
      </c>
      <c r="J380">
        <v>230</v>
      </c>
      <c r="K380" s="2" t="s">
        <v>9237</v>
      </c>
      <c r="L380" s="2" t="s">
        <v>12272</v>
      </c>
      <c r="M380">
        <v>1.9754781275987601</v>
      </c>
      <c r="N380" s="2" t="s">
        <v>14953</v>
      </c>
      <c r="O380" s="32" t="s">
        <v>7722</v>
      </c>
      <c r="P380" s="29">
        <v>0.39037037037037037</v>
      </c>
      <c r="Q380" s="29">
        <v>0.39709490740740738</v>
      </c>
      <c r="R380" s="28">
        <v>0</v>
      </c>
      <c r="S380" s="28">
        <v>9.683574621414877</v>
      </c>
      <c r="T380" s="32" t="s">
        <v>12273</v>
      </c>
      <c r="U380" s="32" t="s">
        <v>12274</v>
      </c>
      <c r="V380" s="28">
        <v>1.4337045338312</v>
      </c>
      <c r="W380" s="28">
        <v>0</v>
      </c>
      <c r="X380" s="28">
        <v>0</v>
      </c>
      <c r="Y380" s="32" t="s">
        <v>14631</v>
      </c>
      <c r="Z380" s="32" t="s">
        <v>14632</v>
      </c>
      <c r="AA380" s="28">
        <v>1</v>
      </c>
      <c r="AB380" s="28">
        <v>0</v>
      </c>
      <c r="AC380" s="52">
        <v>8.75</v>
      </c>
      <c r="AD380" s="52">
        <v>8.75</v>
      </c>
      <c r="AE380" s="32" t="s">
        <v>7832</v>
      </c>
      <c r="AF380" s="28" t="s">
        <v>932</v>
      </c>
      <c r="AG380" t="s">
        <v>7792</v>
      </c>
      <c r="AH380" t="s">
        <v>7793</v>
      </c>
      <c r="AI380" t="s">
        <v>7797</v>
      </c>
      <c r="AJ380">
        <v>0</v>
      </c>
    </row>
    <row r="381" spans="1:36" hidden="1" x14ac:dyDescent="0.3">
      <c r="A381" s="2" t="s">
        <v>12441</v>
      </c>
      <c r="B381" s="2" t="s">
        <v>12442</v>
      </c>
      <c r="C381" s="2" t="s">
        <v>7728</v>
      </c>
      <c r="D381" s="32" t="s">
        <v>7716</v>
      </c>
      <c r="E381" s="32" t="s">
        <v>7752</v>
      </c>
      <c r="F381" s="32" t="s">
        <v>903</v>
      </c>
      <c r="G381" s="32" t="s">
        <v>7764</v>
      </c>
      <c r="H381" s="32" t="s">
        <v>7789</v>
      </c>
      <c r="I381" s="28" t="s">
        <v>901</v>
      </c>
      <c r="J381">
        <v>0</v>
      </c>
      <c r="K381" s="2" t="s">
        <v>7860</v>
      </c>
      <c r="L381" s="2" t="s">
        <v>12443</v>
      </c>
      <c r="M381">
        <v>1.08135212026536</v>
      </c>
      <c r="N381" s="2" t="s">
        <v>14956</v>
      </c>
      <c r="O381" s="32" t="s">
        <v>7774</v>
      </c>
      <c r="P381" s="29">
        <v>0.39784722222222224</v>
      </c>
      <c r="Q381" s="29">
        <v>0.40326388888888887</v>
      </c>
      <c r="R381" s="28">
        <v>0</v>
      </c>
      <c r="S381" s="28">
        <v>7.791666666666667</v>
      </c>
      <c r="T381" s="32" t="s">
        <v>12444</v>
      </c>
      <c r="U381" s="32" t="s">
        <v>12445</v>
      </c>
      <c r="V381" s="28">
        <v>0.688037525176732</v>
      </c>
      <c r="W381" s="28">
        <v>11</v>
      </c>
      <c r="X381" s="28">
        <v>0.25581395348837199</v>
      </c>
      <c r="Y381" s="32" t="s">
        <v>14631</v>
      </c>
      <c r="Z381" s="32" t="s">
        <v>14632</v>
      </c>
      <c r="AA381" s="28">
        <v>1</v>
      </c>
      <c r="AB381" s="28">
        <v>60</v>
      </c>
      <c r="AC381" s="52">
        <v>67.674999999999997</v>
      </c>
      <c r="AD381" s="52">
        <v>0</v>
      </c>
      <c r="AE381" s="32" t="s">
        <v>7832</v>
      </c>
      <c r="AF381" s="28" t="s">
        <v>932</v>
      </c>
      <c r="AG381" t="s">
        <v>7792</v>
      </c>
      <c r="AH381" t="s">
        <v>7792</v>
      </c>
      <c r="AI381" t="s">
        <v>7797</v>
      </c>
      <c r="AJ381">
        <v>60</v>
      </c>
    </row>
    <row r="382" spans="1:36" hidden="1" x14ac:dyDescent="0.3">
      <c r="A382" s="2" t="s">
        <v>12427</v>
      </c>
      <c r="B382" s="2" t="s">
        <v>12428</v>
      </c>
      <c r="C382" s="2" t="s">
        <v>7728</v>
      </c>
      <c r="D382" s="32" t="s">
        <v>7716</v>
      </c>
      <c r="E382" s="32" t="s">
        <v>7752</v>
      </c>
      <c r="F382" s="32" t="s">
        <v>903</v>
      </c>
      <c r="G382" s="32" t="s">
        <v>7773</v>
      </c>
      <c r="H382" s="32" t="s">
        <v>7789</v>
      </c>
      <c r="I382" s="28" t="s">
        <v>901</v>
      </c>
      <c r="J382">
        <v>0</v>
      </c>
      <c r="K382" s="2" t="s">
        <v>7855</v>
      </c>
      <c r="L382" s="2" t="s">
        <v>12429</v>
      </c>
      <c r="M382">
        <v>1.1043820045888399</v>
      </c>
      <c r="N382" s="2" t="s">
        <v>14959</v>
      </c>
      <c r="O382" s="32" t="s">
        <v>7731</v>
      </c>
      <c r="P382" s="29">
        <v>0.40402777777777776</v>
      </c>
      <c r="Q382" s="29">
        <v>0.41038194444444442</v>
      </c>
      <c r="R382" s="28">
        <v>0</v>
      </c>
      <c r="S382" s="28">
        <v>9.15</v>
      </c>
      <c r="T382" s="32" t="s">
        <v>12430</v>
      </c>
      <c r="U382" s="32" t="s">
        <v>12431</v>
      </c>
      <c r="V382" s="28">
        <v>0.69335843322407698</v>
      </c>
      <c r="W382" s="28">
        <v>0</v>
      </c>
      <c r="X382" s="28">
        <v>0</v>
      </c>
      <c r="Y382" s="32" t="s">
        <v>14631</v>
      </c>
      <c r="Z382" s="32" t="s">
        <v>14632</v>
      </c>
      <c r="AA382" s="28">
        <v>1</v>
      </c>
      <c r="AB382" s="28">
        <v>0</v>
      </c>
      <c r="AC382" s="52">
        <v>16.05</v>
      </c>
      <c r="AD382" s="52">
        <v>15.737500000000001</v>
      </c>
      <c r="AE382" s="32" t="s">
        <v>7832</v>
      </c>
      <c r="AF382" s="28" t="s">
        <v>932</v>
      </c>
      <c r="AG382" t="s">
        <v>7792</v>
      </c>
      <c r="AH382" t="s">
        <v>7792</v>
      </c>
      <c r="AI382" t="s">
        <v>7797</v>
      </c>
      <c r="AJ382">
        <v>0</v>
      </c>
    </row>
    <row r="383" spans="1:36" hidden="1" x14ac:dyDescent="0.3">
      <c r="A383" s="2" t="s">
        <v>12412</v>
      </c>
      <c r="B383" s="2" t="s">
        <v>7742</v>
      </c>
      <c r="C383" s="2" t="s">
        <v>7785</v>
      </c>
      <c r="D383" s="32" t="s">
        <v>7716</v>
      </c>
      <c r="E383" s="32" t="s">
        <v>7752</v>
      </c>
      <c r="F383" s="32" t="s">
        <v>903</v>
      </c>
      <c r="G383" s="32" t="s">
        <v>7759</v>
      </c>
      <c r="H383" s="32" t="s">
        <v>7789</v>
      </c>
      <c r="I383" s="28" t="s">
        <v>901</v>
      </c>
      <c r="J383">
        <v>0</v>
      </c>
      <c r="K383" s="2" t="s">
        <v>7877</v>
      </c>
      <c r="L383" s="2" t="s">
        <v>12413</v>
      </c>
      <c r="M383">
        <v>1.7612618114799301</v>
      </c>
      <c r="N383" s="2" t="s">
        <v>14962</v>
      </c>
      <c r="O383" s="32" t="s">
        <v>7774</v>
      </c>
      <c r="P383" s="29">
        <v>0.41159722222222223</v>
      </c>
      <c r="Q383" s="29">
        <v>0.41180555555555554</v>
      </c>
      <c r="R383" s="28">
        <v>0</v>
      </c>
      <c r="S383" s="28">
        <v>0.29166666666666669</v>
      </c>
      <c r="T383" s="32" t="s">
        <v>12414</v>
      </c>
      <c r="U383" s="32" t="s">
        <v>12415</v>
      </c>
      <c r="V383" s="28">
        <v>0.98513459825357597</v>
      </c>
      <c r="W383" s="28">
        <v>0</v>
      </c>
      <c r="X383" s="28">
        <v>0</v>
      </c>
      <c r="Y383" s="32" t="s">
        <v>14631</v>
      </c>
      <c r="Z383" s="32" t="s">
        <v>14632</v>
      </c>
      <c r="AA383" s="28">
        <v>1</v>
      </c>
      <c r="AB383" s="28">
        <v>0</v>
      </c>
      <c r="AC383" s="52">
        <v>15.42</v>
      </c>
      <c r="AD383" s="52">
        <v>17.93</v>
      </c>
      <c r="AE383" s="32" t="s">
        <v>7832</v>
      </c>
      <c r="AF383" s="28" t="s">
        <v>932</v>
      </c>
      <c r="AG383" t="s">
        <v>7792</v>
      </c>
      <c r="AH383" t="s">
        <v>7792</v>
      </c>
      <c r="AI383" t="s">
        <v>7797</v>
      </c>
      <c r="AJ383">
        <v>0</v>
      </c>
    </row>
    <row r="384" spans="1:36" hidden="1" x14ac:dyDescent="0.3">
      <c r="A384" s="2" t="s">
        <v>12418</v>
      </c>
      <c r="B384" s="2" t="s">
        <v>7742</v>
      </c>
      <c r="C384" s="2" t="s">
        <v>7762</v>
      </c>
      <c r="D384" s="32" t="s">
        <v>7716</v>
      </c>
      <c r="E384" s="32" t="s">
        <v>7752</v>
      </c>
      <c r="F384" s="32" t="s">
        <v>903</v>
      </c>
      <c r="G384" s="32" t="s">
        <v>7758</v>
      </c>
      <c r="H384" s="32" t="s">
        <v>7789</v>
      </c>
      <c r="I384" s="28" t="s">
        <v>901</v>
      </c>
      <c r="J384">
        <v>0</v>
      </c>
      <c r="K384" s="2" t="s">
        <v>7874</v>
      </c>
      <c r="L384" s="2" t="s">
        <v>12419</v>
      </c>
      <c r="M384">
        <v>0.47497900202870402</v>
      </c>
      <c r="N384" s="2" t="s">
        <v>14964</v>
      </c>
      <c r="O384" s="32" t="s">
        <v>7774</v>
      </c>
      <c r="P384" s="29">
        <v>0.41212962962962962</v>
      </c>
      <c r="Q384" s="29">
        <v>0.42658564814814814</v>
      </c>
      <c r="R384" s="28">
        <v>0</v>
      </c>
      <c r="S384" s="28">
        <v>20.816666666666666</v>
      </c>
      <c r="T384" s="32" t="s">
        <v>12420</v>
      </c>
      <c r="U384" s="32" t="s">
        <v>12421</v>
      </c>
      <c r="V384" s="28">
        <v>0.11277943831368201</v>
      </c>
      <c r="W384" s="28">
        <v>0</v>
      </c>
      <c r="X384" s="28">
        <v>0</v>
      </c>
      <c r="Y384" s="32" t="s">
        <v>14631</v>
      </c>
      <c r="Z384" s="32" t="s">
        <v>14632</v>
      </c>
      <c r="AA384" s="28">
        <v>1</v>
      </c>
      <c r="AB384" s="28">
        <v>0</v>
      </c>
      <c r="AC384" s="52">
        <v>35.08</v>
      </c>
      <c r="AD384" s="52">
        <v>42.56</v>
      </c>
      <c r="AE384" s="32" t="s">
        <v>7832</v>
      </c>
      <c r="AF384" s="28" t="s">
        <v>932</v>
      </c>
      <c r="AG384" t="s">
        <v>7792</v>
      </c>
      <c r="AH384" t="s">
        <v>7792</v>
      </c>
      <c r="AI384" t="s">
        <v>7797</v>
      </c>
      <c r="AJ384">
        <v>0</v>
      </c>
    </row>
    <row r="385" spans="1:36" hidden="1" x14ac:dyDescent="0.3">
      <c r="A385" s="2" t="s">
        <v>13656</v>
      </c>
      <c r="B385" s="2" t="s">
        <v>13657</v>
      </c>
      <c r="C385" s="2" t="s">
        <v>7728</v>
      </c>
      <c r="D385" s="32" t="s">
        <v>7716</v>
      </c>
      <c r="E385" s="32" t="s">
        <v>7752</v>
      </c>
      <c r="F385" s="32" t="s">
        <v>900</v>
      </c>
      <c r="G385" s="32" t="s">
        <v>7731</v>
      </c>
      <c r="H385" s="32" t="s">
        <v>7752</v>
      </c>
      <c r="I385" s="28" t="s">
        <v>901</v>
      </c>
      <c r="J385">
        <v>0</v>
      </c>
      <c r="K385" s="2" t="s">
        <v>8709</v>
      </c>
      <c r="L385" s="2" t="s">
        <v>13658</v>
      </c>
      <c r="M385">
        <v>59.553531801328099</v>
      </c>
      <c r="N385" s="2" t="s">
        <v>14754</v>
      </c>
      <c r="O385" s="32" t="s">
        <v>7756</v>
      </c>
      <c r="P385" s="29">
        <v>0.29166666666666669</v>
      </c>
      <c r="Q385" s="29">
        <v>0.29499999999999998</v>
      </c>
      <c r="R385" s="28">
        <v>0.44646819867193699</v>
      </c>
      <c r="S385" s="28">
        <v>4.8</v>
      </c>
      <c r="T385" s="32" t="s">
        <v>13659</v>
      </c>
      <c r="U385" s="32" t="s">
        <v>13660</v>
      </c>
      <c r="V385" s="28">
        <v>54.001928410512598</v>
      </c>
      <c r="W385" s="28">
        <v>0</v>
      </c>
      <c r="X385" s="28">
        <v>0</v>
      </c>
      <c r="Y385" s="32" t="s">
        <v>14581</v>
      </c>
      <c r="Z385" s="32" t="s">
        <v>14582</v>
      </c>
      <c r="AA385" s="28">
        <v>1</v>
      </c>
      <c r="AB385" s="28">
        <v>0</v>
      </c>
      <c r="AC385" s="52">
        <v>27.66</v>
      </c>
      <c r="AD385" s="52">
        <v>13.362500000000001</v>
      </c>
      <c r="AE385" s="32" t="s">
        <v>7832</v>
      </c>
      <c r="AF385" s="28" t="s">
        <v>932</v>
      </c>
      <c r="AG385" t="s">
        <v>7793</v>
      </c>
      <c r="AH385" t="s">
        <v>7792</v>
      </c>
      <c r="AI385" t="s">
        <v>7797</v>
      </c>
      <c r="AJ385">
        <v>0</v>
      </c>
    </row>
    <row r="386" spans="1:36" hidden="1" x14ac:dyDescent="0.3">
      <c r="A386" s="2" t="s">
        <v>13646</v>
      </c>
      <c r="B386" s="2" t="s">
        <v>13647</v>
      </c>
      <c r="C386" s="2" t="s">
        <v>7728</v>
      </c>
      <c r="D386" s="32" t="s">
        <v>7716</v>
      </c>
      <c r="E386" s="32" t="s">
        <v>7752</v>
      </c>
      <c r="F386" s="32" t="s">
        <v>900</v>
      </c>
      <c r="G386" s="32" t="s">
        <v>7733</v>
      </c>
      <c r="H386" s="32" t="s">
        <v>7752</v>
      </c>
      <c r="I386" s="28" t="s">
        <v>901</v>
      </c>
      <c r="J386">
        <v>0</v>
      </c>
      <c r="K386" s="2" t="s">
        <v>8705</v>
      </c>
      <c r="L386" s="2" t="s">
        <v>13648</v>
      </c>
      <c r="M386">
        <v>0.445522295311093</v>
      </c>
      <c r="N386" s="2" t="s">
        <v>14588</v>
      </c>
      <c r="O386" s="32" t="s">
        <v>7751</v>
      </c>
      <c r="P386" s="29">
        <v>0.33333333333333331</v>
      </c>
      <c r="Q386" s="29">
        <v>0.33829861111111109</v>
      </c>
      <c r="R386" s="28">
        <v>54.754477703943799</v>
      </c>
      <c r="S386" s="28">
        <v>7.15</v>
      </c>
      <c r="T386" s="32" t="s">
        <v>13649</v>
      </c>
      <c r="U386" s="32" t="s">
        <v>13650</v>
      </c>
      <c r="V386" s="28">
        <v>0.12681589211997599</v>
      </c>
      <c r="W386" s="28">
        <v>0</v>
      </c>
      <c r="X386" s="28">
        <v>0</v>
      </c>
      <c r="Y386" s="32" t="s">
        <v>14581</v>
      </c>
      <c r="Z386" s="32" t="s">
        <v>14582</v>
      </c>
      <c r="AA386" s="28">
        <v>1</v>
      </c>
      <c r="AB386" s="28">
        <v>0</v>
      </c>
      <c r="AC386" s="52">
        <v>32.914999999999999</v>
      </c>
      <c r="AD386" s="52">
        <v>32.914999999999999</v>
      </c>
      <c r="AE386" s="32" t="s">
        <v>7832</v>
      </c>
      <c r="AF386" s="28" t="s">
        <v>932</v>
      </c>
      <c r="AG386" t="s">
        <v>7793</v>
      </c>
      <c r="AH386" t="s">
        <v>7792</v>
      </c>
      <c r="AI386" t="s">
        <v>7797</v>
      </c>
      <c r="AJ386">
        <v>0</v>
      </c>
    </row>
    <row r="387" spans="1:36" hidden="1" x14ac:dyDescent="0.3">
      <c r="A387" s="2" t="s">
        <v>12187</v>
      </c>
      <c r="B387" s="2" t="s">
        <v>12188</v>
      </c>
      <c r="C387" s="2" t="s">
        <v>7728</v>
      </c>
      <c r="D387" s="32" t="s">
        <v>7716</v>
      </c>
      <c r="E387" s="32" t="s">
        <v>7752</v>
      </c>
      <c r="F387" s="32" t="s">
        <v>900</v>
      </c>
      <c r="G387" s="32" t="s">
        <v>7722</v>
      </c>
      <c r="H387" s="32" t="s">
        <v>7752</v>
      </c>
      <c r="I387" s="28" t="s">
        <v>901</v>
      </c>
      <c r="J387">
        <v>0</v>
      </c>
      <c r="K387" s="2" t="s">
        <v>8692</v>
      </c>
      <c r="L387" s="2" t="s">
        <v>12189</v>
      </c>
      <c r="M387">
        <v>3.5053494609892399</v>
      </c>
      <c r="N387" s="2" t="s">
        <v>14580</v>
      </c>
      <c r="O387" s="32" t="s">
        <v>7774</v>
      </c>
      <c r="P387" s="29">
        <v>0.34072916666666669</v>
      </c>
      <c r="Q387" s="29">
        <v>0.36459490740740741</v>
      </c>
      <c r="R387" s="28">
        <v>0</v>
      </c>
      <c r="S387" s="28">
        <v>34.375</v>
      </c>
      <c r="T387" s="32" t="s">
        <v>12185</v>
      </c>
      <c r="U387" s="32" t="s">
        <v>12186</v>
      </c>
      <c r="V387" s="28">
        <v>1.4969643555777401</v>
      </c>
      <c r="W387" s="28">
        <v>0</v>
      </c>
      <c r="X387" s="28">
        <v>0</v>
      </c>
      <c r="Y387" s="32" t="s">
        <v>14581</v>
      </c>
      <c r="Z387" s="32" t="s">
        <v>14582</v>
      </c>
      <c r="AA387" s="28">
        <v>1</v>
      </c>
      <c r="AB387" s="28">
        <v>0</v>
      </c>
      <c r="AC387" s="52">
        <v>1108.3525</v>
      </c>
      <c r="AD387" s="52">
        <v>940.75</v>
      </c>
      <c r="AE387" s="32" t="s">
        <v>7832</v>
      </c>
      <c r="AF387" s="28" t="s">
        <v>932</v>
      </c>
      <c r="AG387" t="s">
        <v>7793</v>
      </c>
      <c r="AH387" t="s">
        <v>7792</v>
      </c>
      <c r="AI387" t="s">
        <v>7797</v>
      </c>
      <c r="AJ387">
        <v>0</v>
      </c>
    </row>
    <row r="388" spans="1:36" hidden="1" x14ac:dyDescent="0.3">
      <c r="A388" s="2" t="s">
        <v>12182</v>
      </c>
      <c r="B388" s="2" t="s">
        <v>12183</v>
      </c>
      <c r="C388" s="2" t="s">
        <v>7728</v>
      </c>
      <c r="D388" s="32" t="s">
        <v>7716</v>
      </c>
      <c r="E388" s="32" t="s">
        <v>7752</v>
      </c>
      <c r="F388" s="32" t="s">
        <v>900</v>
      </c>
      <c r="G388" s="32" t="s">
        <v>7748</v>
      </c>
      <c r="H388" s="32" t="s">
        <v>7752</v>
      </c>
      <c r="I388" s="28" t="s">
        <v>901</v>
      </c>
      <c r="J388">
        <v>0</v>
      </c>
      <c r="K388" s="2" t="s">
        <v>8692</v>
      </c>
      <c r="L388" s="2" t="s">
        <v>12184</v>
      </c>
      <c r="M388">
        <v>0</v>
      </c>
      <c r="N388" s="2" t="s">
        <v>14584</v>
      </c>
      <c r="O388" s="32" t="s">
        <v>7774</v>
      </c>
      <c r="P388" s="29">
        <v>0.36459490740740741</v>
      </c>
      <c r="Q388" s="29">
        <v>0.36555555555555558</v>
      </c>
      <c r="R388" s="28">
        <v>0</v>
      </c>
      <c r="S388" s="28">
        <v>1.3777777766666668</v>
      </c>
      <c r="T388" s="32" t="s">
        <v>12185</v>
      </c>
      <c r="U388" s="32" t="s">
        <v>12186</v>
      </c>
      <c r="W388" s="28">
        <v>28</v>
      </c>
      <c r="X388" s="28">
        <v>0.51851851851851805</v>
      </c>
      <c r="Y388" s="32" t="s">
        <v>14581</v>
      </c>
      <c r="Z388" s="32" t="s">
        <v>14582</v>
      </c>
      <c r="AA388" s="28">
        <v>1</v>
      </c>
      <c r="AB388" s="28">
        <v>218</v>
      </c>
      <c r="AC388" s="52">
        <v>89.454999999999998</v>
      </c>
      <c r="AD388" s="52">
        <v>84.93</v>
      </c>
      <c r="AE388" s="32" t="s">
        <v>7832</v>
      </c>
      <c r="AF388" s="28" t="s">
        <v>932</v>
      </c>
      <c r="AG388" t="s">
        <v>7793</v>
      </c>
      <c r="AH388" t="s">
        <v>7792</v>
      </c>
      <c r="AI388" t="s">
        <v>7797</v>
      </c>
      <c r="AJ388">
        <v>218</v>
      </c>
    </row>
    <row r="389" spans="1:36" hidden="1" x14ac:dyDescent="0.3">
      <c r="A389" s="2" t="s">
        <v>13651</v>
      </c>
      <c r="B389" s="2" t="s">
        <v>13652</v>
      </c>
      <c r="C389" s="2" t="s">
        <v>7728</v>
      </c>
      <c r="D389" s="32" t="s">
        <v>7716</v>
      </c>
      <c r="E389" s="32" t="s">
        <v>7752</v>
      </c>
      <c r="F389" s="32" t="s">
        <v>900</v>
      </c>
      <c r="G389" s="32" t="s">
        <v>7756</v>
      </c>
      <c r="H389" s="32" t="s">
        <v>7752</v>
      </c>
      <c r="I389" s="28" t="s">
        <v>901</v>
      </c>
      <c r="J389">
        <v>0</v>
      </c>
      <c r="K389" s="2" t="s">
        <v>8716</v>
      </c>
      <c r="L389" s="2" t="s">
        <v>13653</v>
      </c>
      <c r="M389">
        <v>3.4718087278306502</v>
      </c>
      <c r="N389" s="2" t="s">
        <v>14756</v>
      </c>
      <c r="O389" s="32" t="s">
        <v>7751</v>
      </c>
      <c r="P389" s="29">
        <v>0.36796296296296294</v>
      </c>
      <c r="Q389" s="29">
        <v>0.37259259259259259</v>
      </c>
      <c r="R389" s="28">
        <v>0</v>
      </c>
      <c r="S389" s="28">
        <v>6.666666666666667</v>
      </c>
      <c r="T389" s="32" t="s">
        <v>13654</v>
      </c>
      <c r="U389" s="32" t="s">
        <v>13655</v>
      </c>
      <c r="V389" s="28">
        <v>1.5395062245857001</v>
      </c>
      <c r="W389" s="28">
        <v>0</v>
      </c>
      <c r="X389" s="28">
        <v>0</v>
      </c>
      <c r="Y389" s="32" t="s">
        <v>14581</v>
      </c>
      <c r="Z389" s="32" t="s">
        <v>14582</v>
      </c>
      <c r="AA389" s="28">
        <v>1</v>
      </c>
      <c r="AB389" s="28">
        <v>0</v>
      </c>
      <c r="AC389" s="52">
        <v>20.350000000000001</v>
      </c>
      <c r="AD389" s="52">
        <v>22.7075</v>
      </c>
      <c r="AE389" s="32" t="s">
        <v>8315</v>
      </c>
      <c r="AF389" s="28" t="s">
        <v>932</v>
      </c>
      <c r="AG389" t="s">
        <v>7793</v>
      </c>
      <c r="AH389" t="s">
        <v>7792</v>
      </c>
      <c r="AI389" t="s">
        <v>7797</v>
      </c>
      <c r="AJ389">
        <v>0</v>
      </c>
    </row>
    <row r="390" spans="1:36" hidden="1" x14ac:dyDescent="0.3">
      <c r="A390" s="2" t="s">
        <v>12357</v>
      </c>
      <c r="B390" s="2" t="s">
        <v>12358</v>
      </c>
      <c r="C390" s="2" t="s">
        <v>7728</v>
      </c>
      <c r="D390" s="32" t="s">
        <v>7716</v>
      </c>
      <c r="E390" s="32" t="s">
        <v>7752</v>
      </c>
      <c r="F390" s="32" t="s">
        <v>900</v>
      </c>
      <c r="G390" s="32" t="s">
        <v>7751</v>
      </c>
      <c r="H390" s="32" t="s">
        <v>7752</v>
      </c>
      <c r="I390" s="28" t="s">
        <v>901</v>
      </c>
      <c r="J390">
        <v>0</v>
      </c>
      <c r="K390" s="2" t="s">
        <v>8718</v>
      </c>
      <c r="L390" s="2" t="s">
        <v>12359</v>
      </c>
      <c r="M390">
        <v>0.85306703858077504</v>
      </c>
      <c r="N390" s="2" t="s">
        <v>14760</v>
      </c>
      <c r="O390" s="32" t="s">
        <v>7774</v>
      </c>
      <c r="P390" s="29">
        <v>0.37318287037037035</v>
      </c>
      <c r="Q390" s="29">
        <v>0.37778935185185186</v>
      </c>
      <c r="R390" s="28">
        <v>0</v>
      </c>
      <c r="S390" s="28">
        <v>6.625</v>
      </c>
      <c r="T390" s="32" t="s">
        <v>12360</v>
      </c>
      <c r="U390" s="32" t="s">
        <v>12361</v>
      </c>
      <c r="V390" s="28">
        <v>0.12880500813040099</v>
      </c>
      <c r="W390" s="28">
        <v>0</v>
      </c>
      <c r="X390" s="28">
        <v>0</v>
      </c>
      <c r="Y390" s="32" t="s">
        <v>14581</v>
      </c>
      <c r="Z390" s="32" t="s">
        <v>14582</v>
      </c>
      <c r="AA390" s="28">
        <v>1</v>
      </c>
      <c r="AB390" s="28">
        <v>0</v>
      </c>
      <c r="AC390" s="52">
        <v>75.152500000000003</v>
      </c>
      <c r="AD390" s="52">
        <v>28.628699999999998</v>
      </c>
      <c r="AE390" s="32" t="s">
        <v>7832</v>
      </c>
      <c r="AF390" s="28" t="s">
        <v>932</v>
      </c>
      <c r="AG390" t="s">
        <v>7793</v>
      </c>
      <c r="AH390" t="s">
        <v>7792</v>
      </c>
      <c r="AI390" t="s">
        <v>7797</v>
      </c>
      <c r="AJ390">
        <v>0</v>
      </c>
    </row>
    <row r="391" spans="1:36" hidden="1" x14ac:dyDescent="0.3">
      <c r="A391" s="2" t="s">
        <v>12352</v>
      </c>
      <c r="B391" s="2" t="s">
        <v>12353</v>
      </c>
      <c r="C391" s="2" t="s">
        <v>7728</v>
      </c>
      <c r="D391" s="32" t="s">
        <v>7716</v>
      </c>
      <c r="E391" s="32" t="s">
        <v>7752</v>
      </c>
      <c r="F391" s="32" t="s">
        <v>900</v>
      </c>
      <c r="G391" s="32" t="s">
        <v>7774</v>
      </c>
      <c r="H391" s="32" t="s">
        <v>7752</v>
      </c>
      <c r="I391" s="28" t="s">
        <v>901</v>
      </c>
      <c r="J391">
        <v>0</v>
      </c>
      <c r="K391" s="2" t="s">
        <v>8722</v>
      </c>
      <c r="L391" s="2" t="s">
        <v>12354</v>
      </c>
      <c r="M391">
        <v>5.9354002587497199</v>
      </c>
      <c r="N391" s="2" t="s">
        <v>14750</v>
      </c>
      <c r="O391" s="32" t="s">
        <v>7774</v>
      </c>
      <c r="P391" s="29">
        <v>0.38190972222222225</v>
      </c>
      <c r="Q391" s="29">
        <v>0.38824074074074072</v>
      </c>
      <c r="R391" s="28">
        <v>0</v>
      </c>
      <c r="S391" s="28">
        <v>9.122222223333333</v>
      </c>
      <c r="T391" s="32" t="s">
        <v>12355</v>
      </c>
      <c r="U391" s="32" t="s">
        <v>12356</v>
      </c>
      <c r="V391" s="28">
        <v>2.7661150527856302</v>
      </c>
      <c r="W391" s="28">
        <v>0</v>
      </c>
      <c r="X391" s="28">
        <v>0</v>
      </c>
      <c r="Y391" s="32" t="s">
        <v>14581</v>
      </c>
      <c r="Z391" s="32" t="s">
        <v>14582</v>
      </c>
      <c r="AA391" s="28">
        <v>1</v>
      </c>
      <c r="AB391" s="28">
        <v>0</v>
      </c>
      <c r="AC391" s="52">
        <v>523.23119999999994</v>
      </c>
      <c r="AD391" s="52">
        <v>153.11000000000001</v>
      </c>
      <c r="AE391" s="32" t="s">
        <v>7832</v>
      </c>
      <c r="AF391" s="28" t="s">
        <v>932</v>
      </c>
      <c r="AG391" t="s">
        <v>7793</v>
      </c>
      <c r="AH391" t="s">
        <v>7792</v>
      </c>
      <c r="AI391" t="s">
        <v>7797</v>
      </c>
      <c r="AJ391">
        <v>0</v>
      </c>
    </row>
    <row r="392" spans="1:36" hidden="1" x14ac:dyDescent="0.3">
      <c r="A392" s="2" t="s">
        <v>13695</v>
      </c>
      <c r="B392" s="2" t="s">
        <v>13696</v>
      </c>
      <c r="C392" s="2" t="s">
        <v>7728</v>
      </c>
      <c r="D392" s="32" t="s">
        <v>7716</v>
      </c>
      <c r="E392" s="32" t="s">
        <v>7752</v>
      </c>
      <c r="F392" s="32" t="s">
        <v>900</v>
      </c>
      <c r="G392" s="32" t="s">
        <v>7764</v>
      </c>
      <c r="H392" s="32" t="s">
        <v>7752</v>
      </c>
      <c r="I392" s="28" t="s">
        <v>901</v>
      </c>
      <c r="J392">
        <v>0</v>
      </c>
      <c r="K392" s="2" t="s">
        <v>8720</v>
      </c>
      <c r="L392" s="2" t="s">
        <v>13697</v>
      </c>
      <c r="M392">
        <v>8.1415196601301396</v>
      </c>
      <c r="N392" s="2" t="s">
        <v>14758</v>
      </c>
      <c r="O392" s="32" t="s">
        <v>7751</v>
      </c>
      <c r="P392" s="29">
        <v>0.39390046296296294</v>
      </c>
      <c r="Q392" s="29">
        <v>0.39958333333333335</v>
      </c>
      <c r="R392" s="28">
        <v>0</v>
      </c>
      <c r="S392" s="28">
        <v>8.1833333333333336</v>
      </c>
      <c r="T392" s="32" t="s">
        <v>13698</v>
      </c>
      <c r="U392" s="32" t="s">
        <v>13699</v>
      </c>
      <c r="V392" s="28">
        <v>4.1358787120049803</v>
      </c>
      <c r="W392" s="28">
        <v>0</v>
      </c>
      <c r="X392" s="28">
        <v>0</v>
      </c>
      <c r="Y392" s="32" t="s">
        <v>14581</v>
      </c>
      <c r="Z392" s="32" t="s">
        <v>14582</v>
      </c>
      <c r="AA392" s="28">
        <v>1</v>
      </c>
      <c r="AB392" s="28">
        <v>0</v>
      </c>
      <c r="AC392" s="52">
        <v>17.739999999999998</v>
      </c>
      <c r="AD392" s="52">
        <v>17.739999999999998</v>
      </c>
      <c r="AE392" s="32" t="s">
        <v>7832</v>
      </c>
      <c r="AF392" s="28" t="s">
        <v>932</v>
      </c>
      <c r="AG392" t="s">
        <v>7793</v>
      </c>
      <c r="AH392" t="s">
        <v>7792</v>
      </c>
      <c r="AI392" t="s">
        <v>7797</v>
      </c>
      <c r="AJ392">
        <v>0</v>
      </c>
    </row>
    <row r="393" spans="1:36" hidden="1" x14ac:dyDescent="0.3">
      <c r="A393" s="2" t="s">
        <v>12465</v>
      </c>
      <c r="B393" s="2" t="s">
        <v>12466</v>
      </c>
      <c r="C393" s="2" t="s">
        <v>7728</v>
      </c>
      <c r="D393" s="32" t="s">
        <v>7716</v>
      </c>
      <c r="E393" s="32" t="s">
        <v>7752</v>
      </c>
      <c r="F393" s="32" t="s">
        <v>900</v>
      </c>
      <c r="G393" s="32" t="s">
        <v>7773</v>
      </c>
      <c r="H393" s="32" t="s">
        <v>7789</v>
      </c>
      <c r="I393" s="28" t="s">
        <v>901</v>
      </c>
      <c r="J393">
        <v>0</v>
      </c>
      <c r="K393" s="2" t="s">
        <v>7835</v>
      </c>
      <c r="L393" s="2" t="s">
        <v>12467</v>
      </c>
      <c r="M393">
        <v>12.5055873859674</v>
      </c>
      <c r="N393" s="2" t="s">
        <v>14977</v>
      </c>
      <c r="O393" s="32" t="s">
        <v>7756</v>
      </c>
      <c r="P393" s="29">
        <v>0.40826388888888887</v>
      </c>
      <c r="Q393" s="29">
        <v>0.41042824074074075</v>
      </c>
      <c r="R393" s="28">
        <v>0</v>
      </c>
      <c r="S393" s="28">
        <v>3.1166666666666667</v>
      </c>
      <c r="T393" s="32" t="s">
        <v>12468</v>
      </c>
      <c r="U393" s="32" t="s">
        <v>12469</v>
      </c>
      <c r="V393" s="28">
        <v>9.6180631504565692</v>
      </c>
      <c r="W393" s="28">
        <v>0</v>
      </c>
      <c r="X393" s="28">
        <v>0</v>
      </c>
      <c r="Y393" s="32" t="s">
        <v>14581</v>
      </c>
      <c r="Z393" s="32" t="s">
        <v>14582</v>
      </c>
      <c r="AA393" s="28">
        <v>1</v>
      </c>
      <c r="AB393" s="28">
        <v>0</v>
      </c>
      <c r="AC393" s="52">
        <v>15.6562</v>
      </c>
      <c r="AD393" s="52">
        <v>14.0025</v>
      </c>
      <c r="AE393" s="32" t="s">
        <v>7828</v>
      </c>
      <c r="AF393" s="28" t="s">
        <v>932</v>
      </c>
      <c r="AG393" t="s">
        <v>7792</v>
      </c>
      <c r="AH393" t="s">
        <v>7792</v>
      </c>
      <c r="AI393" t="s">
        <v>7797</v>
      </c>
      <c r="AJ393">
        <v>0</v>
      </c>
    </row>
    <row r="394" spans="1:36" hidden="1" x14ac:dyDescent="0.3">
      <c r="A394" s="2" t="s">
        <v>14259</v>
      </c>
      <c r="B394" s="2" t="s">
        <v>14260</v>
      </c>
      <c r="C394" s="2" t="s">
        <v>7728</v>
      </c>
      <c r="D394" s="32" t="s">
        <v>7716</v>
      </c>
      <c r="E394" s="32" t="s">
        <v>7752</v>
      </c>
      <c r="F394" s="32" t="s">
        <v>900</v>
      </c>
      <c r="G394" s="32" t="s">
        <v>7759</v>
      </c>
      <c r="H394" s="32" t="s">
        <v>11016</v>
      </c>
      <c r="I394" s="28" t="s">
        <v>903</v>
      </c>
      <c r="J394">
        <v>20</v>
      </c>
      <c r="K394" s="2" t="s">
        <v>9206</v>
      </c>
      <c r="L394" s="2" t="s">
        <v>14261</v>
      </c>
      <c r="M394">
        <v>0.18574150092899799</v>
      </c>
      <c r="N394" s="2" t="s">
        <v>14980</v>
      </c>
      <c r="O394" s="32" t="s">
        <v>7748</v>
      </c>
      <c r="P394" s="29">
        <v>0.41055555555555556</v>
      </c>
      <c r="Q394" s="29">
        <v>0.41728009259259258</v>
      </c>
      <c r="R394" s="28">
        <v>0</v>
      </c>
      <c r="S394" s="28">
        <v>9.683574621414877</v>
      </c>
      <c r="T394" s="32" t="s">
        <v>14262</v>
      </c>
      <c r="U394" s="32" t="s">
        <v>14263</v>
      </c>
      <c r="V394" s="28">
        <v>0.14835746151117599</v>
      </c>
      <c r="W394" s="28">
        <v>0</v>
      </c>
      <c r="X394" s="28">
        <v>0</v>
      </c>
      <c r="Y394" s="32" t="s">
        <v>14581</v>
      </c>
      <c r="Z394" s="32" t="s">
        <v>14582</v>
      </c>
      <c r="AA394" s="28">
        <v>1</v>
      </c>
      <c r="AB394" s="28">
        <v>0</v>
      </c>
      <c r="AC394" s="52">
        <v>12.987500000000001</v>
      </c>
      <c r="AD394" s="52">
        <v>6.36</v>
      </c>
      <c r="AE394" s="32" t="s">
        <v>7832</v>
      </c>
      <c r="AF394" s="28" t="s">
        <v>932</v>
      </c>
      <c r="AG394" t="s">
        <v>7792</v>
      </c>
      <c r="AH394" t="s">
        <v>7792</v>
      </c>
      <c r="AI394" t="s">
        <v>7797</v>
      </c>
      <c r="AJ394">
        <v>0</v>
      </c>
    </row>
    <row r="395" spans="1:36" hidden="1" x14ac:dyDescent="0.3">
      <c r="A395" s="2" t="s">
        <v>11440</v>
      </c>
      <c r="B395" s="2" t="s">
        <v>7742</v>
      </c>
      <c r="C395" s="2" t="s">
        <v>7781</v>
      </c>
      <c r="D395" s="32" t="s">
        <v>7716</v>
      </c>
      <c r="E395" s="32" t="s">
        <v>7752</v>
      </c>
      <c r="F395" s="32" t="s">
        <v>900</v>
      </c>
      <c r="G395" s="32" t="s">
        <v>7758</v>
      </c>
      <c r="H395" s="32" t="s">
        <v>11016</v>
      </c>
      <c r="I395" s="28" t="s">
        <v>903</v>
      </c>
      <c r="J395">
        <v>30</v>
      </c>
      <c r="K395" s="2" t="s">
        <v>9208</v>
      </c>
      <c r="L395" s="2" t="s">
        <v>11441</v>
      </c>
      <c r="M395">
        <v>15.010437896475199</v>
      </c>
      <c r="N395" s="2" t="s">
        <v>14982</v>
      </c>
      <c r="O395" s="32" t="s">
        <v>7774</v>
      </c>
      <c r="P395" s="29">
        <v>0.42770833333333336</v>
      </c>
      <c r="Q395" s="29">
        <v>0.43305555555555558</v>
      </c>
      <c r="R395" s="28">
        <v>0</v>
      </c>
      <c r="S395" s="28">
        <v>7.7</v>
      </c>
      <c r="T395" s="32" t="s">
        <v>11442</v>
      </c>
      <c r="U395" s="32" t="s">
        <v>11443</v>
      </c>
      <c r="V395" s="28">
        <v>12.962382518332801</v>
      </c>
      <c r="W395" s="28">
        <v>0</v>
      </c>
      <c r="X395" s="28">
        <v>0</v>
      </c>
      <c r="Y395" s="32" t="s">
        <v>14581</v>
      </c>
      <c r="Z395" s="32" t="s">
        <v>14582</v>
      </c>
      <c r="AA395" s="28">
        <v>1</v>
      </c>
      <c r="AB395" s="28">
        <v>0</v>
      </c>
      <c r="AC395" s="52">
        <v>28.89</v>
      </c>
      <c r="AD395" s="52">
        <v>23.3687</v>
      </c>
      <c r="AE395" s="32" t="s">
        <v>7832</v>
      </c>
      <c r="AF395" s="28" t="s">
        <v>932</v>
      </c>
      <c r="AG395" t="s">
        <v>7792</v>
      </c>
      <c r="AH395" t="s">
        <v>7792</v>
      </c>
      <c r="AI395" t="s">
        <v>7797</v>
      </c>
      <c r="AJ395">
        <v>0</v>
      </c>
    </row>
    <row r="396" spans="1:36" hidden="1" x14ac:dyDescent="0.3">
      <c r="A396" s="2" t="s">
        <v>11449</v>
      </c>
      <c r="B396" s="2" t="s">
        <v>11450</v>
      </c>
      <c r="C396" s="2" t="s">
        <v>7731</v>
      </c>
      <c r="D396" s="32" t="s">
        <v>7716</v>
      </c>
      <c r="E396" s="32" t="s">
        <v>7752</v>
      </c>
      <c r="F396" s="32" t="s">
        <v>900</v>
      </c>
      <c r="G396" s="32" t="s">
        <v>7768</v>
      </c>
      <c r="H396" s="32" t="s">
        <v>7789</v>
      </c>
      <c r="I396" s="28" t="s">
        <v>901</v>
      </c>
      <c r="J396">
        <v>0</v>
      </c>
      <c r="K396" s="2" t="s">
        <v>7843</v>
      </c>
      <c r="L396" s="2" t="s">
        <v>11451</v>
      </c>
      <c r="M396">
        <v>0</v>
      </c>
      <c r="N396" s="2" t="s">
        <v>14984</v>
      </c>
      <c r="O396" s="32" t="s">
        <v>7774</v>
      </c>
      <c r="P396" s="29">
        <v>0.43305555555555558</v>
      </c>
      <c r="Q396" s="29">
        <v>0.44166666666666665</v>
      </c>
      <c r="R396" s="28">
        <v>0</v>
      </c>
      <c r="S396" s="28">
        <v>12.391666666666667</v>
      </c>
      <c r="T396" s="32" t="s">
        <v>11442</v>
      </c>
      <c r="U396" s="32" t="s">
        <v>11443</v>
      </c>
      <c r="W396" s="28">
        <v>0</v>
      </c>
      <c r="X396" s="28">
        <v>0</v>
      </c>
      <c r="Y396" s="32" t="s">
        <v>14581</v>
      </c>
      <c r="Z396" s="32" t="s">
        <v>14582</v>
      </c>
      <c r="AA396" s="28">
        <v>1</v>
      </c>
      <c r="AB396" s="28">
        <v>0</v>
      </c>
      <c r="AC396" s="52">
        <v>53.725000000000001</v>
      </c>
      <c r="AD396" s="52">
        <v>52.244999999999997</v>
      </c>
      <c r="AE396" s="32" t="s">
        <v>7832</v>
      </c>
      <c r="AF396" s="28" t="s">
        <v>932</v>
      </c>
      <c r="AG396" t="s">
        <v>7792</v>
      </c>
      <c r="AH396" t="s">
        <v>7792</v>
      </c>
      <c r="AI396" t="s">
        <v>7797</v>
      </c>
      <c r="AJ396">
        <v>0</v>
      </c>
    </row>
    <row r="397" spans="1:36" hidden="1" x14ac:dyDescent="0.3">
      <c r="A397" s="2" t="s">
        <v>11455</v>
      </c>
      <c r="B397" s="2" t="s">
        <v>7770</v>
      </c>
      <c r="C397" s="2" t="s">
        <v>7785</v>
      </c>
      <c r="D397" s="32" t="s">
        <v>7716</v>
      </c>
      <c r="E397" s="32" t="s">
        <v>7752</v>
      </c>
      <c r="F397" s="32" t="s">
        <v>900</v>
      </c>
      <c r="G397" s="32" t="s">
        <v>7723</v>
      </c>
      <c r="H397" s="32" t="s">
        <v>11016</v>
      </c>
      <c r="I397" s="28" t="s">
        <v>903</v>
      </c>
      <c r="J397">
        <v>160</v>
      </c>
      <c r="K397" s="2" t="s">
        <v>7707</v>
      </c>
      <c r="L397" s="2" t="s">
        <v>11456</v>
      </c>
      <c r="M397">
        <v>1.13779143057764</v>
      </c>
      <c r="N397" s="2" t="s">
        <v>14985</v>
      </c>
      <c r="O397" s="32" t="s">
        <v>7774</v>
      </c>
      <c r="P397" s="29">
        <v>0.44245370370370368</v>
      </c>
      <c r="Q397" s="29">
        <v>0.44405092592592593</v>
      </c>
      <c r="R397" s="28">
        <v>0</v>
      </c>
      <c r="S397" s="28">
        <v>2.3083333333333336</v>
      </c>
      <c r="T397" s="32" t="s">
        <v>11457</v>
      </c>
      <c r="U397" s="32" t="s">
        <v>11458</v>
      </c>
      <c r="V397" s="28">
        <v>0.40052264596764697</v>
      </c>
      <c r="W397" s="28">
        <v>0</v>
      </c>
      <c r="X397" s="28">
        <v>0</v>
      </c>
      <c r="Y397" s="32" t="s">
        <v>14581</v>
      </c>
      <c r="Z397" s="32" t="s">
        <v>14582</v>
      </c>
      <c r="AA397" s="28">
        <v>1</v>
      </c>
      <c r="AB397" s="28">
        <v>0</v>
      </c>
      <c r="AC397" s="52">
        <v>24.89</v>
      </c>
      <c r="AD397" s="52">
        <v>20.565000000000001</v>
      </c>
      <c r="AE397" s="32" t="s">
        <v>7832</v>
      </c>
      <c r="AF397" s="28" t="s">
        <v>932</v>
      </c>
      <c r="AG397" t="s">
        <v>7792</v>
      </c>
      <c r="AH397" t="s">
        <v>7792</v>
      </c>
      <c r="AI397" t="s">
        <v>7797</v>
      </c>
      <c r="AJ397">
        <v>0</v>
      </c>
    </row>
    <row r="398" spans="1:36" hidden="1" x14ac:dyDescent="0.3">
      <c r="A398" s="2" t="s">
        <v>14294</v>
      </c>
      <c r="B398" s="2" t="s">
        <v>14295</v>
      </c>
      <c r="C398" s="2" t="s">
        <v>7728</v>
      </c>
      <c r="D398" s="32" t="s">
        <v>7716</v>
      </c>
      <c r="E398" s="32" t="s">
        <v>7752</v>
      </c>
      <c r="F398" s="32" t="s">
        <v>900</v>
      </c>
      <c r="G398" s="32" t="s">
        <v>7762</v>
      </c>
      <c r="H398" s="32" t="s">
        <v>7752</v>
      </c>
      <c r="I398" s="28" t="s">
        <v>901</v>
      </c>
      <c r="J398">
        <v>0</v>
      </c>
      <c r="K398" s="2" t="s">
        <v>8684</v>
      </c>
      <c r="L398" s="2" t="s">
        <v>14296</v>
      </c>
      <c r="M398">
        <v>38.001306492835297</v>
      </c>
      <c r="N398" s="2" t="s">
        <v>14598</v>
      </c>
      <c r="O398" s="32" t="s">
        <v>7733</v>
      </c>
      <c r="P398" s="29">
        <v>0.47043981481481484</v>
      </c>
      <c r="Q398" s="29">
        <v>0.47108796296296296</v>
      </c>
      <c r="R398" s="28">
        <v>0</v>
      </c>
      <c r="S398" s="28">
        <v>0.93333333333333335</v>
      </c>
      <c r="T398" s="32" t="s">
        <v>14297</v>
      </c>
      <c r="U398" s="32" t="s">
        <v>14298</v>
      </c>
      <c r="V398" s="28">
        <v>41.250810591751197</v>
      </c>
      <c r="W398" s="28">
        <v>0</v>
      </c>
      <c r="X398" s="28">
        <v>0</v>
      </c>
      <c r="Y398" s="32" t="s">
        <v>14581</v>
      </c>
      <c r="Z398" s="32" t="s">
        <v>14582</v>
      </c>
      <c r="AA398" s="28">
        <v>1</v>
      </c>
      <c r="AB398" s="28">
        <v>0</v>
      </c>
      <c r="AC398" s="52">
        <v>29.182500000000001</v>
      </c>
      <c r="AD398" s="52">
        <v>29.182500000000001</v>
      </c>
      <c r="AE398" s="32" t="s">
        <v>7832</v>
      </c>
      <c r="AF398" s="28" t="s">
        <v>932</v>
      </c>
      <c r="AG398" t="s">
        <v>7793</v>
      </c>
      <c r="AH398" t="s">
        <v>7792</v>
      </c>
      <c r="AI398" t="s">
        <v>7797</v>
      </c>
      <c r="AJ398">
        <v>0</v>
      </c>
    </row>
    <row r="399" spans="1:36" hidden="1" x14ac:dyDescent="0.3">
      <c r="A399" s="2" t="s">
        <v>11319</v>
      </c>
      <c r="B399" s="2" t="s">
        <v>7729</v>
      </c>
      <c r="C399" s="2" t="s">
        <v>11320</v>
      </c>
      <c r="D399" s="32" t="s">
        <v>7716</v>
      </c>
      <c r="E399" s="32" t="s">
        <v>7752</v>
      </c>
      <c r="F399" s="32" t="s">
        <v>900</v>
      </c>
      <c r="G399" s="32" t="s">
        <v>7763</v>
      </c>
      <c r="H399" s="32" t="s">
        <v>11016</v>
      </c>
      <c r="I399" s="28" t="s">
        <v>903</v>
      </c>
      <c r="J399">
        <v>290</v>
      </c>
      <c r="K399" s="2" t="s">
        <v>9251</v>
      </c>
      <c r="L399" s="2" t="s">
        <v>11321</v>
      </c>
      <c r="M399">
        <v>30.2949499748647</v>
      </c>
      <c r="N399" s="2" t="s">
        <v>14988</v>
      </c>
      <c r="O399" s="32" t="s">
        <v>7774</v>
      </c>
      <c r="P399" s="29">
        <v>0.49212962962962964</v>
      </c>
      <c r="Q399" s="29">
        <v>0.50050925925925926</v>
      </c>
      <c r="R399" s="28">
        <v>0</v>
      </c>
      <c r="S399" s="28">
        <v>12.075000000000001</v>
      </c>
      <c r="T399" s="32" t="s">
        <v>11322</v>
      </c>
      <c r="U399" s="32" t="s">
        <v>11323</v>
      </c>
      <c r="V399" s="28">
        <v>32.584164537430802</v>
      </c>
      <c r="W399" s="28">
        <v>0</v>
      </c>
      <c r="X399" s="28">
        <v>0</v>
      </c>
      <c r="Y399" s="32" t="s">
        <v>14581</v>
      </c>
      <c r="Z399" s="32" t="s">
        <v>14582</v>
      </c>
      <c r="AA399" s="28">
        <v>1</v>
      </c>
      <c r="AB399" s="28">
        <v>0</v>
      </c>
      <c r="AC399" s="52">
        <v>140.09119999999999</v>
      </c>
      <c r="AD399" s="52">
        <v>0</v>
      </c>
      <c r="AE399" s="32" t="s">
        <v>7832</v>
      </c>
      <c r="AF399" s="28" t="s">
        <v>932</v>
      </c>
      <c r="AG399" t="s">
        <v>7792</v>
      </c>
      <c r="AH399" t="s">
        <v>7792</v>
      </c>
      <c r="AI399" t="s">
        <v>7797</v>
      </c>
      <c r="AJ399">
        <v>0</v>
      </c>
    </row>
    <row r="400" spans="1:36" hidden="1" x14ac:dyDescent="0.3">
      <c r="A400" s="2" t="s">
        <v>12455</v>
      </c>
      <c r="B400" s="2" t="s">
        <v>12456</v>
      </c>
      <c r="C400" s="2" t="s">
        <v>7728</v>
      </c>
      <c r="D400" s="32" t="s">
        <v>7716</v>
      </c>
      <c r="E400" s="32" t="s">
        <v>7752</v>
      </c>
      <c r="F400" s="32" t="s">
        <v>900</v>
      </c>
      <c r="G400" s="32" t="s">
        <v>7754</v>
      </c>
      <c r="H400" s="32" t="s">
        <v>7789</v>
      </c>
      <c r="I400" s="28" t="s">
        <v>901</v>
      </c>
      <c r="J400">
        <v>0</v>
      </c>
      <c r="K400" s="2" t="s">
        <v>7838</v>
      </c>
      <c r="L400" s="2" t="s">
        <v>12457</v>
      </c>
      <c r="M400">
        <v>17.864512687548999</v>
      </c>
      <c r="N400" s="2" t="s">
        <v>14990</v>
      </c>
      <c r="O400" s="32" t="s">
        <v>7774</v>
      </c>
      <c r="P400" s="29">
        <v>0.51291666666666669</v>
      </c>
      <c r="Q400" s="29">
        <v>0.52124999999999999</v>
      </c>
      <c r="R400" s="28">
        <v>0</v>
      </c>
      <c r="S400" s="28">
        <v>11.991666666666667</v>
      </c>
      <c r="T400" s="32" t="s">
        <v>12458</v>
      </c>
      <c r="U400" s="32" t="s">
        <v>12459</v>
      </c>
      <c r="V400" s="28">
        <v>15.058933777964601</v>
      </c>
      <c r="W400" s="28">
        <v>16</v>
      </c>
      <c r="X400" s="28">
        <v>0.30769230769230799</v>
      </c>
      <c r="Y400" s="32" t="s">
        <v>14581</v>
      </c>
      <c r="Z400" s="32" t="s">
        <v>14582</v>
      </c>
      <c r="AA400" s="28">
        <v>1</v>
      </c>
      <c r="AB400" s="28">
        <v>157</v>
      </c>
      <c r="AC400" s="52">
        <v>101.01</v>
      </c>
      <c r="AD400" s="52">
        <v>118.075</v>
      </c>
      <c r="AE400" s="32" t="s">
        <v>7832</v>
      </c>
      <c r="AF400" s="28" t="s">
        <v>932</v>
      </c>
      <c r="AG400" t="s">
        <v>7792</v>
      </c>
      <c r="AH400" t="s">
        <v>7792</v>
      </c>
      <c r="AI400" t="s">
        <v>7797</v>
      </c>
      <c r="AJ400">
        <v>157</v>
      </c>
    </row>
    <row r="401" spans="1:36" hidden="1" x14ac:dyDescent="0.3">
      <c r="A401" s="2" t="s">
        <v>12211</v>
      </c>
      <c r="B401" s="2" t="s">
        <v>12212</v>
      </c>
      <c r="C401" s="2" t="s">
        <v>7728</v>
      </c>
      <c r="D401" s="32" t="s">
        <v>7716</v>
      </c>
      <c r="E401" s="32" t="s">
        <v>7752</v>
      </c>
      <c r="F401" s="32" t="s">
        <v>900</v>
      </c>
      <c r="G401" s="32" t="s">
        <v>7755</v>
      </c>
      <c r="H401" s="32" t="s">
        <v>11016</v>
      </c>
      <c r="I401" s="28" t="s">
        <v>903</v>
      </c>
      <c r="J401">
        <v>293</v>
      </c>
      <c r="K401" s="2" t="s">
        <v>9254</v>
      </c>
      <c r="L401" s="2" t="s">
        <v>12213</v>
      </c>
      <c r="M401">
        <v>6.3045660741627199</v>
      </c>
      <c r="N401" s="2" t="s">
        <v>14991</v>
      </c>
      <c r="O401" s="32" t="s">
        <v>7774</v>
      </c>
      <c r="P401" s="29">
        <v>0.62498842592592596</v>
      </c>
      <c r="Q401" s="29">
        <v>0.6320486111111111</v>
      </c>
      <c r="R401" s="28">
        <v>143.087720111012</v>
      </c>
      <c r="S401" s="28">
        <v>10.166666666666666</v>
      </c>
      <c r="T401" s="32" t="s">
        <v>12214</v>
      </c>
      <c r="U401" s="32" t="s">
        <v>12215</v>
      </c>
      <c r="V401" s="28">
        <v>5.6379936355490097</v>
      </c>
      <c r="W401" s="28">
        <v>0</v>
      </c>
      <c r="X401" s="28">
        <v>0</v>
      </c>
      <c r="Y401" s="32" t="s">
        <v>14581</v>
      </c>
      <c r="Z401" s="32" t="s">
        <v>14582</v>
      </c>
      <c r="AA401" s="28">
        <v>1</v>
      </c>
      <c r="AB401" s="28">
        <v>0</v>
      </c>
      <c r="AC401" s="52">
        <v>68.376199999999997</v>
      </c>
      <c r="AD401" s="52">
        <v>21.8325</v>
      </c>
      <c r="AE401" s="32" t="s">
        <v>7832</v>
      </c>
      <c r="AF401" s="28" t="s">
        <v>944</v>
      </c>
      <c r="AG401" t="s">
        <v>7792</v>
      </c>
      <c r="AH401" t="s">
        <v>7792</v>
      </c>
      <c r="AI401" t="s">
        <v>7797</v>
      </c>
      <c r="AJ401">
        <v>0</v>
      </c>
    </row>
    <row r="402" spans="1:36" x14ac:dyDescent="0.3">
      <c r="A402" s="2" t="s">
        <v>12460</v>
      </c>
      <c r="B402" s="2" t="s">
        <v>12461</v>
      </c>
      <c r="C402" s="2" t="s">
        <v>7728</v>
      </c>
      <c r="D402" s="32" t="s">
        <v>7716</v>
      </c>
      <c r="E402" s="32" t="s">
        <v>11016</v>
      </c>
      <c r="F402" s="32" t="s">
        <v>902</v>
      </c>
      <c r="G402" s="32" t="s">
        <v>7731</v>
      </c>
      <c r="H402" s="32" t="s">
        <v>7752</v>
      </c>
      <c r="I402" s="28" t="s">
        <v>903</v>
      </c>
      <c r="J402">
        <v>1</v>
      </c>
      <c r="K402" s="2" t="s">
        <v>8752</v>
      </c>
      <c r="L402" s="2" t="s">
        <v>12462</v>
      </c>
      <c r="M402">
        <v>2.08760056458414</v>
      </c>
      <c r="N402" s="2" t="s">
        <v>15113</v>
      </c>
      <c r="O402" s="32" t="s">
        <v>7774</v>
      </c>
      <c r="P402" s="29">
        <v>0.25144675925925924</v>
      </c>
      <c r="Q402" s="29">
        <v>0.25925925925925924</v>
      </c>
      <c r="R402" s="28">
        <v>0</v>
      </c>
      <c r="S402" s="28">
        <v>11.25</v>
      </c>
      <c r="T402" s="32" t="s">
        <v>12463</v>
      </c>
      <c r="U402" s="32" t="s">
        <v>12464</v>
      </c>
      <c r="V402" s="28">
        <v>0.58530776309390498</v>
      </c>
      <c r="W402" s="28">
        <v>6</v>
      </c>
      <c r="X402" s="28">
        <v>0.115384615384615</v>
      </c>
      <c r="Y402" s="32" t="s">
        <v>14627</v>
      </c>
      <c r="Z402" s="32" t="s">
        <v>14628</v>
      </c>
      <c r="AA402" s="28">
        <v>1</v>
      </c>
      <c r="AB402" s="28">
        <v>28</v>
      </c>
      <c r="AC402" s="52">
        <v>39.880000000000003</v>
      </c>
      <c r="AD402" s="52">
        <v>38.957500000000003</v>
      </c>
      <c r="AE402" s="32" t="s">
        <v>7832</v>
      </c>
      <c r="AF402" s="28" t="s">
        <v>932</v>
      </c>
      <c r="AG402" t="s">
        <v>7792</v>
      </c>
      <c r="AH402" t="s">
        <v>7792</v>
      </c>
      <c r="AI402" t="s">
        <v>7797</v>
      </c>
      <c r="AJ402">
        <v>28</v>
      </c>
    </row>
    <row r="403" spans="1:36" x14ac:dyDescent="0.3">
      <c r="A403" s="2" t="s">
        <v>12470</v>
      </c>
      <c r="B403" s="2" t="s">
        <v>12471</v>
      </c>
      <c r="C403" s="2" t="s">
        <v>7728</v>
      </c>
      <c r="D403" s="32" t="s">
        <v>7716</v>
      </c>
      <c r="E403" s="32" t="s">
        <v>11016</v>
      </c>
      <c r="F403" s="32" t="s">
        <v>902</v>
      </c>
      <c r="G403" s="32" t="s">
        <v>7733</v>
      </c>
      <c r="H403" s="32" t="s">
        <v>7789</v>
      </c>
      <c r="I403" s="28" t="s">
        <v>900</v>
      </c>
      <c r="J403">
        <v>322</v>
      </c>
      <c r="K403" s="2" t="s">
        <v>8051</v>
      </c>
      <c r="L403" s="2" t="s">
        <v>12472</v>
      </c>
      <c r="M403">
        <v>1.7740364316850901</v>
      </c>
      <c r="N403" s="2" t="s">
        <v>15111</v>
      </c>
      <c r="O403" s="32" t="s">
        <v>7774</v>
      </c>
      <c r="P403" s="29">
        <v>0.26048611111111108</v>
      </c>
      <c r="Q403" s="29">
        <v>0.26497685185185182</v>
      </c>
      <c r="R403" s="28">
        <v>0</v>
      </c>
      <c r="S403" s="28">
        <v>6.4750000000000005</v>
      </c>
      <c r="T403" s="32" t="s">
        <v>12473</v>
      </c>
      <c r="U403" s="32" t="s">
        <v>12474</v>
      </c>
      <c r="V403" s="28">
        <v>0.51124624324877999</v>
      </c>
      <c r="W403" s="28">
        <v>0</v>
      </c>
      <c r="X403" s="28">
        <v>0</v>
      </c>
      <c r="Y403" s="32" t="s">
        <v>14627</v>
      </c>
      <c r="Z403" s="32" t="s">
        <v>14628</v>
      </c>
      <c r="AA403" s="28">
        <v>1</v>
      </c>
      <c r="AB403" s="28">
        <v>0</v>
      </c>
      <c r="AC403" s="52">
        <v>85.28</v>
      </c>
      <c r="AD403" s="52">
        <v>19.55</v>
      </c>
      <c r="AE403" s="32" t="s">
        <v>7832</v>
      </c>
      <c r="AF403" s="28" t="s">
        <v>932</v>
      </c>
      <c r="AG403" t="s">
        <v>7792</v>
      </c>
      <c r="AH403" t="s">
        <v>7792</v>
      </c>
      <c r="AI403" t="s">
        <v>7797</v>
      </c>
      <c r="AJ403">
        <v>0</v>
      </c>
    </row>
    <row r="404" spans="1:36" x14ac:dyDescent="0.3">
      <c r="A404" s="2" t="s">
        <v>12446</v>
      </c>
      <c r="B404" s="2" t="s">
        <v>12447</v>
      </c>
      <c r="C404" s="2" t="s">
        <v>7728</v>
      </c>
      <c r="D404" s="32" t="s">
        <v>7716</v>
      </c>
      <c r="E404" s="32" t="s">
        <v>11016</v>
      </c>
      <c r="F404" s="32" t="s">
        <v>902</v>
      </c>
      <c r="G404" s="32" t="s">
        <v>7722</v>
      </c>
      <c r="H404" s="32" t="s">
        <v>7789</v>
      </c>
      <c r="I404" s="28" t="s">
        <v>900</v>
      </c>
      <c r="J404">
        <v>2</v>
      </c>
      <c r="K404" s="2" t="s">
        <v>7989</v>
      </c>
      <c r="L404" s="2" t="s">
        <v>12448</v>
      </c>
      <c r="M404">
        <v>1.4182748533785301</v>
      </c>
      <c r="N404" s="2" t="s">
        <v>15129</v>
      </c>
      <c r="O404" s="32" t="s">
        <v>7774</v>
      </c>
      <c r="P404" s="29">
        <v>0.26597222222222222</v>
      </c>
      <c r="Q404" s="29">
        <v>0.30564814814814817</v>
      </c>
      <c r="R404" s="28">
        <v>0</v>
      </c>
      <c r="S404" s="28">
        <v>57.125</v>
      </c>
      <c r="T404" s="32" t="s">
        <v>12449</v>
      </c>
      <c r="U404" s="32" t="s">
        <v>12450</v>
      </c>
      <c r="V404" s="28">
        <v>0.54409171374668097</v>
      </c>
      <c r="W404" s="28">
        <v>0</v>
      </c>
      <c r="X404" s="28">
        <v>0</v>
      </c>
      <c r="Y404" s="32" t="s">
        <v>14627</v>
      </c>
      <c r="Z404" s="32" t="s">
        <v>14628</v>
      </c>
      <c r="AA404" s="28">
        <v>1</v>
      </c>
      <c r="AB404" s="28">
        <v>0</v>
      </c>
      <c r="AC404" s="52">
        <v>387.255</v>
      </c>
      <c r="AD404" s="52">
        <v>390.23</v>
      </c>
      <c r="AE404" s="32" t="s">
        <v>7832</v>
      </c>
      <c r="AF404" s="28" t="s">
        <v>932</v>
      </c>
      <c r="AG404" t="s">
        <v>7792</v>
      </c>
      <c r="AH404" t="s">
        <v>7792</v>
      </c>
      <c r="AI404" t="s">
        <v>7797</v>
      </c>
      <c r="AJ404">
        <v>0</v>
      </c>
    </row>
    <row r="405" spans="1:36" x14ac:dyDescent="0.3">
      <c r="A405" s="2" t="s">
        <v>12476</v>
      </c>
      <c r="B405" s="2" t="s">
        <v>12447</v>
      </c>
      <c r="C405" s="2" t="s">
        <v>7722</v>
      </c>
      <c r="D405" s="32" t="s">
        <v>7716</v>
      </c>
      <c r="E405" s="32" t="s">
        <v>11016</v>
      </c>
      <c r="F405" s="32" t="s">
        <v>902</v>
      </c>
      <c r="G405" s="32" t="s">
        <v>7748</v>
      </c>
      <c r="H405" s="32" t="s">
        <v>7789</v>
      </c>
      <c r="I405" s="28" t="s">
        <v>900</v>
      </c>
      <c r="J405">
        <v>1</v>
      </c>
      <c r="K405" s="2" t="s">
        <v>7989</v>
      </c>
      <c r="L405" s="2" t="s">
        <v>12448</v>
      </c>
      <c r="M405">
        <v>0</v>
      </c>
      <c r="N405" s="2" t="s">
        <v>15149</v>
      </c>
      <c r="O405" s="32" t="s">
        <v>7774</v>
      </c>
      <c r="P405" s="29">
        <v>0.30563657407407407</v>
      </c>
      <c r="Q405" s="29">
        <v>0.32754629629629628</v>
      </c>
      <c r="R405" s="28">
        <v>0</v>
      </c>
      <c r="S405" s="28">
        <v>31.541666666666668</v>
      </c>
      <c r="T405" s="32" t="s">
        <v>12449</v>
      </c>
      <c r="U405" s="32" t="s">
        <v>12450</v>
      </c>
      <c r="W405" s="28">
        <v>22</v>
      </c>
      <c r="X405" s="28">
        <v>0.42307692307692302</v>
      </c>
      <c r="Y405" s="32" t="s">
        <v>14627</v>
      </c>
      <c r="Z405" s="32" t="s">
        <v>14628</v>
      </c>
      <c r="AA405" s="28">
        <v>1</v>
      </c>
      <c r="AB405" s="28">
        <v>154</v>
      </c>
      <c r="AC405" s="52">
        <v>183.51499999999999</v>
      </c>
      <c r="AD405" s="52">
        <v>237.38</v>
      </c>
      <c r="AE405" s="32" t="s">
        <v>7832</v>
      </c>
      <c r="AF405" s="28" t="s">
        <v>932</v>
      </c>
      <c r="AG405" t="s">
        <v>7792</v>
      </c>
      <c r="AH405" t="s">
        <v>7792</v>
      </c>
      <c r="AI405" t="s">
        <v>7797</v>
      </c>
      <c r="AJ405">
        <v>154</v>
      </c>
    </row>
    <row r="406" spans="1:36" x14ac:dyDescent="0.3">
      <c r="A406" s="2" t="s">
        <v>12475</v>
      </c>
      <c r="B406" s="2" t="s">
        <v>12447</v>
      </c>
      <c r="C406" s="2" t="s">
        <v>7731</v>
      </c>
      <c r="D406" s="32" t="s">
        <v>7716</v>
      </c>
      <c r="E406" s="32" t="s">
        <v>11016</v>
      </c>
      <c r="F406" s="32" t="s">
        <v>902</v>
      </c>
      <c r="G406" s="32" t="s">
        <v>7756</v>
      </c>
      <c r="H406" s="32" t="s">
        <v>7789</v>
      </c>
      <c r="I406" s="28" t="s">
        <v>900</v>
      </c>
      <c r="J406">
        <v>1</v>
      </c>
      <c r="K406" s="2" t="s">
        <v>7989</v>
      </c>
      <c r="L406" s="2" t="s">
        <v>12448</v>
      </c>
      <c r="M406">
        <v>0</v>
      </c>
      <c r="N406" s="2" t="s">
        <v>15147</v>
      </c>
      <c r="O406" s="32" t="s">
        <v>7774</v>
      </c>
      <c r="P406" s="29">
        <v>0.32754629629629628</v>
      </c>
      <c r="Q406" s="29">
        <v>0.32768518518518519</v>
      </c>
      <c r="R406" s="28">
        <v>0</v>
      </c>
      <c r="S406" s="28">
        <v>0.2</v>
      </c>
      <c r="T406" s="32" t="s">
        <v>12449</v>
      </c>
      <c r="U406" s="32" t="s">
        <v>12450</v>
      </c>
      <c r="W406" s="28">
        <v>109</v>
      </c>
      <c r="X406" s="28">
        <v>2.0185185185185199</v>
      </c>
      <c r="Y406" s="32" t="s">
        <v>14627</v>
      </c>
      <c r="Z406" s="32" t="s">
        <v>14628</v>
      </c>
      <c r="AA406" s="28">
        <v>1</v>
      </c>
      <c r="AB406" s="28">
        <v>686</v>
      </c>
      <c r="AC406" s="52">
        <v>392.83870000000002</v>
      </c>
      <c r="AD406" s="52">
        <v>373.34370000000001</v>
      </c>
      <c r="AE406" s="32" t="s">
        <v>7832</v>
      </c>
      <c r="AF406" s="28" t="s">
        <v>932</v>
      </c>
      <c r="AG406" t="s">
        <v>7792</v>
      </c>
      <c r="AH406" t="s">
        <v>7792</v>
      </c>
      <c r="AI406" t="s">
        <v>7797</v>
      </c>
      <c r="AJ406">
        <v>686</v>
      </c>
    </row>
    <row r="407" spans="1:36" x14ac:dyDescent="0.3">
      <c r="A407" s="2" t="s">
        <v>12502</v>
      </c>
      <c r="B407" s="2" t="s">
        <v>12503</v>
      </c>
      <c r="C407" s="2" t="s">
        <v>7728</v>
      </c>
      <c r="D407" s="32" t="s">
        <v>7716</v>
      </c>
      <c r="E407" s="32" t="s">
        <v>11016</v>
      </c>
      <c r="F407" s="32" t="s">
        <v>902</v>
      </c>
      <c r="G407" s="32" t="s">
        <v>7751</v>
      </c>
      <c r="H407" s="32" t="s">
        <v>7789</v>
      </c>
      <c r="I407" s="28" t="s">
        <v>900</v>
      </c>
      <c r="J407">
        <v>66</v>
      </c>
      <c r="K407" s="2" t="s">
        <v>7993</v>
      </c>
      <c r="L407" s="2" t="s">
        <v>12504</v>
      </c>
      <c r="M407">
        <v>0.75844077393412601</v>
      </c>
      <c r="N407" s="2" t="s">
        <v>15145</v>
      </c>
      <c r="O407" s="32" t="s">
        <v>7774</v>
      </c>
      <c r="P407" s="29">
        <v>0.32820601851851849</v>
      </c>
      <c r="Q407" s="29">
        <v>0.35033564814814816</v>
      </c>
      <c r="R407" s="28">
        <v>0</v>
      </c>
      <c r="S407" s="28">
        <v>31.866666666666667</v>
      </c>
      <c r="T407" s="32" t="s">
        <v>12505</v>
      </c>
      <c r="U407" s="32" t="s">
        <v>12506</v>
      </c>
      <c r="V407" s="28">
        <v>0.26061581465452499</v>
      </c>
      <c r="W407" s="28">
        <v>0</v>
      </c>
      <c r="X407" s="28">
        <v>0</v>
      </c>
      <c r="Y407" s="32" t="s">
        <v>14627</v>
      </c>
      <c r="Z407" s="32" t="s">
        <v>14628</v>
      </c>
      <c r="AA407" s="28">
        <v>1</v>
      </c>
      <c r="AB407" s="28">
        <v>0</v>
      </c>
      <c r="AC407" s="52">
        <v>421.81619999999998</v>
      </c>
      <c r="AD407" s="52">
        <v>148.13999999999999</v>
      </c>
      <c r="AE407" s="32" t="s">
        <v>7832</v>
      </c>
      <c r="AF407" s="28" t="s">
        <v>932</v>
      </c>
      <c r="AG407" t="s">
        <v>7792</v>
      </c>
      <c r="AH407" t="s">
        <v>7792</v>
      </c>
      <c r="AI407" t="s">
        <v>7797</v>
      </c>
      <c r="AJ407">
        <v>0</v>
      </c>
    </row>
    <row r="408" spans="1:36" x14ac:dyDescent="0.3">
      <c r="A408" s="2" t="s">
        <v>12630</v>
      </c>
      <c r="B408" s="2" t="s">
        <v>12631</v>
      </c>
      <c r="C408" s="2" t="s">
        <v>7728</v>
      </c>
      <c r="D408" s="32" t="s">
        <v>7716</v>
      </c>
      <c r="E408" s="32" t="s">
        <v>11016</v>
      </c>
      <c r="F408" s="32" t="s">
        <v>902</v>
      </c>
      <c r="G408" s="32" t="s">
        <v>7774</v>
      </c>
      <c r="H408" s="32" t="s">
        <v>7752</v>
      </c>
      <c r="I408" s="28" t="s">
        <v>903</v>
      </c>
      <c r="J408">
        <v>1</v>
      </c>
      <c r="K408" s="2" t="s">
        <v>8754</v>
      </c>
      <c r="L408" s="2" t="s">
        <v>12632</v>
      </c>
      <c r="M408">
        <v>1.25553398951888</v>
      </c>
      <c r="N408" s="2" t="s">
        <v>15153</v>
      </c>
      <c r="O408" s="32" t="s">
        <v>7774</v>
      </c>
      <c r="P408" s="29">
        <v>0.35121527777777778</v>
      </c>
      <c r="Q408" s="29">
        <v>0.37084490740740739</v>
      </c>
      <c r="R408" s="28">
        <v>0</v>
      </c>
      <c r="S408" s="28">
        <v>28.266666666666666</v>
      </c>
      <c r="T408" s="32" t="s">
        <v>12633</v>
      </c>
      <c r="U408" s="32" t="s">
        <v>12634</v>
      </c>
      <c r="V408" s="28">
        <v>0.36856398460559803</v>
      </c>
      <c r="W408" s="28">
        <v>0</v>
      </c>
      <c r="X408" s="28">
        <v>0</v>
      </c>
      <c r="Y408" s="32" t="s">
        <v>14627</v>
      </c>
      <c r="Z408" s="32" t="s">
        <v>14628</v>
      </c>
      <c r="AA408" s="28">
        <v>1</v>
      </c>
      <c r="AB408" s="28">
        <v>0</v>
      </c>
      <c r="AC408" s="52">
        <v>72.319999999999993</v>
      </c>
      <c r="AD408" s="52">
        <v>70.959999999999994</v>
      </c>
      <c r="AE408" s="32" t="s">
        <v>7832</v>
      </c>
      <c r="AF408" s="28" t="s">
        <v>932</v>
      </c>
      <c r="AG408" t="s">
        <v>7792</v>
      </c>
      <c r="AH408" t="s">
        <v>7792</v>
      </c>
      <c r="AI408" t="s">
        <v>7797</v>
      </c>
      <c r="AJ408">
        <v>0</v>
      </c>
    </row>
    <row r="409" spans="1:36" x14ac:dyDescent="0.3">
      <c r="A409" s="2" t="s">
        <v>13006</v>
      </c>
      <c r="B409" s="2" t="s">
        <v>13007</v>
      </c>
      <c r="C409" s="2" t="s">
        <v>7728</v>
      </c>
      <c r="D409" s="32" t="s">
        <v>7716</v>
      </c>
      <c r="E409" s="32" t="s">
        <v>11016</v>
      </c>
      <c r="F409" s="32" t="s">
        <v>902</v>
      </c>
      <c r="G409" s="32" t="s">
        <v>7764</v>
      </c>
      <c r="H409" s="32" t="s">
        <v>11016</v>
      </c>
      <c r="I409" s="28" t="s">
        <v>8057</v>
      </c>
      <c r="J409">
        <v>380</v>
      </c>
      <c r="K409" s="2" t="s">
        <v>9456</v>
      </c>
      <c r="L409" s="2" t="s">
        <v>13008</v>
      </c>
      <c r="M409">
        <v>2.5384598057717098</v>
      </c>
      <c r="N409" s="2" t="s">
        <v>15155</v>
      </c>
      <c r="O409" s="32" t="s">
        <v>7774</v>
      </c>
      <c r="P409" s="29">
        <v>0.37260416666666668</v>
      </c>
      <c r="Q409" s="29">
        <v>0.3770486111111111</v>
      </c>
      <c r="R409" s="28">
        <v>0</v>
      </c>
      <c r="S409" s="28">
        <v>6.4</v>
      </c>
      <c r="T409" s="32" t="s">
        <v>13009</v>
      </c>
      <c r="U409" s="32" t="s">
        <v>13010</v>
      </c>
      <c r="V409" s="28">
        <v>1.1036116101153299</v>
      </c>
      <c r="W409" s="28">
        <v>0</v>
      </c>
      <c r="X409" s="28">
        <v>0</v>
      </c>
      <c r="Y409" s="32" t="s">
        <v>14627</v>
      </c>
      <c r="Z409" s="32" t="s">
        <v>14628</v>
      </c>
      <c r="AA409" s="28">
        <v>1</v>
      </c>
      <c r="AB409" s="28">
        <v>0</v>
      </c>
      <c r="AC409" s="52">
        <v>76.668700000000001</v>
      </c>
      <c r="AD409" s="52">
        <v>40.1462</v>
      </c>
      <c r="AE409" s="32" t="s">
        <v>7832</v>
      </c>
      <c r="AF409" s="28" t="s">
        <v>932</v>
      </c>
      <c r="AG409" t="s">
        <v>7793</v>
      </c>
      <c r="AH409" t="s">
        <v>7792</v>
      </c>
      <c r="AI409" t="s">
        <v>7797</v>
      </c>
      <c r="AJ409">
        <v>0</v>
      </c>
    </row>
    <row r="410" spans="1:36" x14ac:dyDescent="0.3">
      <c r="A410" s="2" t="s">
        <v>13001</v>
      </c>
      <c r="B410" s="2" t="s">
        <v>13002</v>
      </c>
      <c r="C410" s="2" t="s">
        <v>7728</v>
      </c>
      <c r="D410" s="32" t="s">
        <v>7716</v>
      </c>
      <c r="E410" s="32" t="s">
        <v>11016</v>
      </c>
      <c r="F410" s="32" t="s">
        <v>902</v>
      </c>
      <c r="G410" s="32" t="s">
        <v>7773</v>
      </c>
      <c r="H410" s="32" t="s">
        <v>7789</v>
      </c>
      <c r="I410" s="28" t="s">
        <v>900</v>
      </c>
      <c r="J410">
        <v>170</v>
      </c>
      <c r="K410" s="2" t="s">
        <v>8017</v>
      </c>
      <c r="L410" s="2" t="s">
        <v>13003</v>
      </c>
      <c r="M410">
        <v>4.3632308021187803E-2</v>
      </c>
      <c r="N410" s="2" t="s">
        <v>15151</v>
      </c>
      <c r="O410" s="32" t="s">
        <v>7774</v>
      </c>
      <c r="P410" s="29">
        <v>0.37708333333333333</v>
      </c>
      <c r="Q410" s="29">
        <v>0.38009259259259259</v>
      </c>
      <c r="R410" s="28">
        <v>0</v>
      </c>
      <c r="S410" s="28">
        <v>4.3250000000000002</v>
      </c>
      <c r="T410" s="32" t="s">
        <v>13004</v>
      </c>
      <c r="U410" s="32" t="s">
        <v>13005</v>
      </c>
      <c r="V410" s="28">
        <v>2.16894873977563E-2</v>
      </c>
      <c r="W410" s="28">
        <v>0</v>
      </c>
      <c r="X410" s="28">
        <v>0</v>
      </c>
      <c r="Y410" s="32" t="s">
        <v>14627</v>
      </c>
      <c r="Z410" s="32" t="s">
        <v>14628</v>
      </c>
      <c r="AA410" s="28">
        <v>1</v>
      </c>
      <c r="AB410" s="28">
        <v>0</v>
      </c>
      <c r="AC410" s="52">
        <v>80.545000000000002</v>
      </c>
      <c r="AD410" s="52">
        <v>79.055000000000007</v>
      </c>
      <c r="AE410" s="32" t="s">
        <v>7832</v>
      </c>
      <c r="AF410" s="28" t="s">
        <v>932</v>
      </c>
      <c r="AG410" t="s">
        <v>7792</v>
      </c>
      <c r="AH410" t="s">
        <v>7792</v>
      </c>
      <c r="AI410" t="s">
        <v>7797</v>
      </c>
      <c r="AJ410">
        <v>0</v>
      </c>
    </row>
    <row r="411" spans="1:36" x14ac:dyDescent="0.3">
      <c r="A411" s="2" t="s">
        <v>12981</v>
      </c>
      <c r="B411" s="2" t="s">
        <v>12982</v>
      </c>
      <c r="C411" s="2" t="s">
        <v>7728</v>
      </c>
      <c r="D411" s="32" t="s">
        <v>7716</v>
      </c>
      <c r="E411" s="32" t="s">
        <v>11016</v>
      </c>
      <c r="F411" s="32" t="s">
        <v>902</v>
      </c>
      <c r="G411" s="32" t="s">
        <v>7759</v>
      </c>
      <c r="H411" s="32" t="s">
        <v>7789</v>
      </c>
      <c r="I411" s="28" t="s">
        <v>900</v>
      </c>
      <c r="J411">
        <v>180</v>
      </c>
      <c r="K411" s="2" t="s">
        <v>8019</v>
      </c>
      <c r="L411" s="2" t="s">
        <v>12983</v>
      </c>
      <c r="M411">
        <v>0.33028377406299098</v>
      </c>
      <c r="N411" s="2" t="s">
        <v>15135</v>
      </c>
      <c r="O411" s="32" t="s">
        <v>7774</v>
      </c>
      <c r="P411" s="29">
        <v>0.3803125</v>
      </c>
      <c r="Q411" s="29">
        <v>0.39049768518518518</v>
      </c>
      <c r="R411" s="28">
        <v>0</v>
      </c>
      <c r="S411" s="28">
        <v>14.675000000000001</v>
      </c>
      <c r="T411" s="32" t="s">
        <v>12984</v>
      </c>
      <c r="U411" s="32" t="s">
        <v>12985</v>
      </c>
      <c r="V411" s="28">
        <v>0.120038828911781</v>
      </c>
      <c r="W411" s="28">
        <v>0</v>
      </c>
      <c r="X411" s="28">
        <v>0</v>
      </c>
      <c r="Y411" s="32" t="s">
        <v>14627</v>
      </c>
      <c r="Z411" s="32" t="s">
        <v>14628</v>
      </c>
      <c r="AA411" s="28">
        <v>1</v>
      </c>
      <c r="AB411" s="28">
        <v>0</v>
      </c>
      <c r="AC411" s="52">
        <v>158.54249999999999</v>
      </c>
      <c r="AD411" s="52">
        <v>151.49619999999999</v>
      </c>
      <c r="AE411" s="32" t="s">
        <v>7832</v>
      </c>
      <c r="AF411" s="28" t="s">
        <v>932</v>
      </c>
      <c r="AG411" t="s">
        <v>7792</v>
      </c>
      <c r="AH411" t="s">
        <v>7792</v>
      </c>
      <c r="AI411" t="s">
        <v>7797</v>
      </c>
      <c r="AJ411">
        <v>0</v>
      </c>
    </row>
    <row r="412" spans="1:36" x14ac:dyDescent="0.3">
      <c r="A412" s="2" t="s">
        <v>13175</v>
      </c>
      <c r="B412" s="2" t="s">
        <v>13176</v>
      </c>
      <c r="C412" s="2" t="s">
        <v>7728</v>
      </c>
      <c r="D412" s="32" t="s">
        <v>7716</v>
      </c>
      <c r="E412" s="32" t="s">
        <v>11016</v>
      </c>
      <c r="F412" s="32" t="s">
        <v>902</v>
      </c>
      <c r="G412" s="32" t="s">
        <v>7758</v>
      </c>
      <c r="H412" s="32" t="s">
        <v>7789</v>
      </c>
      <c r="I412" s="28" t="s">
        <v>900</v>
      </c>
      <c r="J412">
        <v>190</v>
      </c>
      <c r="K412" s="2" t="s">
        <v>8023</v>
      </c>
      <c r="L412" s="2" t="s">
        <v>13177</v>
      </c>
      <c r="M412">
        <v>0.35469184257090097</v>
      </c>
      <c r="N412" s="2" t="s">
        <v>15133</v>
      </c>
      <c r="O412" s="32" t="s">
        <v>7774</v>
      </c>
      <c r="P412" s="29">
        <v>0.39075231481481482</v>
      </c>
      <c r="Q412" s="29">
        <v>0.39703703703703702</v>
      </c>
      <c r="R412" s="28">
        <v>0</v>
      </c>
      <c r="S412" s="28">
        <v>9.0500000000000007</v>
      </c>
      <c r="T412" s="32" t="s">
        <v>13178</v>
      </c>
      <c r="U412" s="32" t="s">
        <v>13179</v>
      </c>
      <c r="V412" s="28">
        <v>0.12269284284906699</v>
      </c>
      <c r="W412" s="28">
        <v>11</v>
      </c>
      <c r="X412" s="28">
        <v>0.2</v>
      </c>
      <c r="Y412" s="32" t="s">
        <v>14627</v>
      </c>
      <c r="Z412" s="32" t="s">
        <v>14628</v>
      </c>
      <c r="AA412" s="28">
        <v>1</v>
      </c>
      <c r="AB412" s="28">
        <v>110</v>
      </c>
      <c r="AC412" s="52">
        <v>105.97</v>
      </c>
      <c r="AD412" s="52">
        <v>91.944999999999993</v>
      </c>
      <c r="AE412" s="32" t="s">
        <v>7832</v>
      </c>
      <c r="AF412" s="28" t="s">
        <v>932</v>
      </c>
      <c r="AG412" t="s">
        <v>7792</v>
      </c>
      <c r="AH412" t="s">
        <v>7792</v>
      </c>
      <c r="AI412" t="s">
        <v>7797</v>
      </c>
      <c r="AJ412">
        <v>110</v>
      </c>
    </row>
    <row r="413" spans="1:36" x14ac:dyDescent="0.3">
      <c r="A413" s="2" t="s">
        <v>13165</v>
      </c>
      <c r="B413" s="2" t="s">
        <v>13166</v>
      </c>
      <c r="C413" s="2" t="s">
        <v>7728</v>
      </c>
      <c r="D413" s="32" t="s">
        <v>7716</v>
      </c>
      <c r="E413" s="32" t="s">
        <v>11016</v>
      </c>
      <c r="F413" s="32" t="s">
        <v>902</v>
      </c>
      <c r="G413" s="32" t="s">
        <v>7768</v>
      </c>
      <c r="H413" s="32" t="s">
        <v>7789</v>
      </c>
      <c r="I413" s="28" t="s">
        <v>900</v>
      </c>
      <c r="J413">
        <v>317</v>
      </c>
      <c r="K413" s="2" t="s">
        <v>8049</v>
      </c>
      <c r="L413" s="2" t="s">
        <v>13167</v>
      </c>
      <c r="M413">
        <v>0.87889019399881396</v>
      </c>
      <c r="N413" s="2" t="s">
        <v>15131</v>
      </c>
      <c r="O413" s="32" t="s">
        <v>7774</v>
      </c>
      <c r="P413" s="29">
        <v>0.39763888888888888</v>
      </c>
      <c r="Q413" s="29">
        <v>0.41149305555555554</v>
      </c>
      <c r="R413" s="28">
        <v>0</v>
      </c>
      <c r="S413" s="28">
        <v>19.941666666666666</v>
      </c>
      <c r="T413" s="32" t="s">
        <v>13168</v>
      </c>
      <c r="U413" s="32" t="s">
        <v>13169</v>
      </c>
      <c r="V413" s="28">
        <v>0.24321313703320599</v>
      </c>
      <c r="W413" s="28">
        <v>0</v>
      </c>
      <c r="X413" s="28">
        <v>0</v>
      </c>
      <c r="Y413" s="32" t="s">
        <v>14627</v>
      </c>
      <c r="Z413" s="32" t="s">
        <v>14628</v>
      </c>
      <c r="AA413" s="28">
        <v>1</v>
      </c>
      <c r="AB413" s="28">
        <v>0</v>
      </c>
      <c r="AC413" s="52">
        <v>129.74369999999999</v>
      </c>
      <c r="AD413" s="52">
        <v>58.167499999999997</v>
      </c>
      <c r="AE413" s="32" t="s">
        <v>7832</v>
      </c>
      <c r="AF413" s="28" t="s">
        <v>932</v>
      </c>
      <c r="AG413" t="s">
        <v>7792</v>
      </c>
      <c r="AH413" t="s">
        <v>7792</v>
      </c>
      <c r="AI413" t="s">
        <v>7797</v>
      </c>
      <c r="AJ413">
        <v>0</v>
      </c>
    </row>
    <row r="414" spans="1:36" x14ac:dyDescent="0.3">
      <c r="A414" s="2" t="s">
        <v>12959</v>
      </c>
      <c r="B414" s="2" t="s">
        <v>12672</v>
      </c>
      <c r="C414" s="2" t="s">
        <v>7733</v>
      </c>
      <c r="D414" s="32" t="s">
        <v>7716</v>
      </c>
      <c r="E414" s="32" t="s">
        <v>11016</v>
      </c>
      <c r="F414" s="32" t="s">
        <v>902</v>
      </c>
      <c r="G414" s="32" t="s">
        <v>7723</v>
      </c>
      <c r="H414" s="32" t="s">
        <v>7752</v>
      </c>
      <c r="I414" s="28" t="s">
        <v>903</v>
      </c>
      <c r="J414">
        <v>283</v>
      </c>
      <c r="K414" s="2" t="s">
        <v>8830</v>
      </c>
      <c r="L414" s="2" t="s">
        <v>12960</v>
      </c>
      <c r="M414">
        <v>1.05495259538293</v>
      </c>
      <c r="N414" s="2" t="s">
        <v>15137</v>
      </c>
      <c r="O414" s="32" t="s">
        <v>7774</v>
      </c>
      <c r="P414" s="29">
        <v>0.41222222222222221</v>
      </c>
      <c r="Q414" s="29">
        <v>0.41894675925925928</v>
      </c>
      <c r="R414" s="28">
        <v>0</v>
      </c>
      <c r="S414" s="28">
        <v>9.683574621414877</v>
      </c>
      <c r="T414" s="32" t="s">
        <v>12961</v>
      </c>
      <c r="U414" s="32" t="s">
        <v>12962</v>
      </c>
      <c r="V414" s="28">
        <v>0.33953428500201699</v>
      </c>
      <c r="W414" s="28">
        <v>0</v>
      </c>
      <c r="X414" s="28">
        <v>0</v>
      </c>
      <c r="Y414" s="32" t="s">
        <v>14627</v>
      </c>
      <c r="Z414" s="32" t="s">
        <v>14628</v>
      </c>
      <c r="AA414" s="28">
        <v>1</v>
      </c>
      <c r="AB414" s="28">
        <v>0</v>
      </c>
      <c r="AC414" s="52">
        <v>42</v>
      </c>
      <c r="AD414" s="52">
        <v>42.157499999999999</v>
      </c>
      <c r="AE414" s="32" t="s">
        <v>7832</v>
      </c>
      <c r="AF414" s="28" t="s">
        <v>932</v>
      </c>
      <c r="AG414" t="s">
        <v>7792</v>
      </c>
      <c r="AH414" t="s">
        <v>7792</v>
      </c>
      <c r="AI414" t="s">
        <v>7797</v>
      </c>
      <c r="AJ414">
        <v>0</v>
      </c>
    </row>
    <row r="415" spans="1:36" x14ac:dyDescent="0.3">
      <c r="A415" s="2" t="s">
        <v>13357</v>
      </c>
      <c r="B415" s="2" t="s">
        <v>13358</v>
      </c>
      <c r="C415" s="2" t="s">
        <v>7728</v>
      </c>
      <c r="D415" s="32" t="s">
        <v>7716</v>
      </c>
      <c r="E415" s="32" t="s">
        <v>11016</v>
      </c>
      <c r="F415" s="32" t="s">
        <v>902</v>
      </c>
      <c r="G415" s="32" t="s">
        <v>7762</v>
      </c>
      <c r="H415" s="32" t="s">
        <v>7752</v>
      </c>
      <c r="I415" s="28" t="s">
        <v>903</v>
      </c>
      <c r="J415">
        <v>1</v>
      </c>
      <c r="K415" s="2" t="s">
        <v>8756</v>
      </c>
      <c r="L415" s="2" t="s">
        <v>13359</v>
      </c>
      <c r="M415">
        <v>2.1382728219032301</v>
      </c>
      <c r="N415" s="2" t="s">
        <v>15143</v>
      </c>
      <c r="O415" s="32" t="s">
        <v>7774</v>
      </c>
      <c r="P415" s="29">
        <v>0.42042824074074076</v>
      </c>
      <c r="Q415" s="29">
        <v>0.42670138888888887</v>
      </c>
      <c r="R415" s="28">
        <v>0</v>
      </c>
      <c r="S415" s="28">
        <v>9.0250000000000004</v>
      </c>
      <c r="T415" s="32" t="s">
        <v>13360</v>
      </c>
      <c r="U415" s="32" t="s">
        <v>13361</v>
      </c>
      <c r="V415" s="28">
        <v>1.13139984479941</v>
      </c>
      <c r="W415" s="28">
        <v>5</v>
      </c>
      <c r="X415" s="28">
        <v>9.6153846153846201E-2</v>
      </c>
      <c r="Y415" s="32" t="s">
        <v>14627</v>
      </c>
      <c r="Z415" s="32" t="s">
        <v>14628</v>
      </c>
      <c r="AA415" s="28">
        <v>1</v>
      </c>
      <c r="AB415" s="28">
        <v>68</v>
      </c>
      <c r="AC415" s="52">
        <v>68.867500000000007</v>
      </c>
      <c r="AD415" s="52">
        <v>68.430000000000007</v>
      </c>
      <c r="AE415" s="32" t="s">
        <v>7832</v>
      </c>
      <c r="AF415" s="28" t="s">
        <v>932</v>
      </c>
      <c r="AG415" t="s">
        <v>7792</v>
      </c>
      <c r="AH415" t="s">
        <v>7792</v>
      </c>
      <c r="AI415" t="s">
        <v>7797</v>
      </c>
      <c r="AJ415">
        <v>68</v>
      </c>
    </row>
    <row r="416" spans="1:36" x14ac:dyDescent="0.3">
      <c r="A416" s="2" t="s">
        <v>13309</v>
      </c>
      <c r="B416" s="2" t="s">
        <v>13310</v>
      </c>
      <c r="C416" s="2" t="s">
        <v>7728</v>
      </c>
      <c r="D416" s="32" t="s">
        <v>7716</v>
      </c>
      <c r="E416" s="32" t="s">
        <v>11016</v>
      </c>
      <c r="F416" s="32" t="s">
        <v>902</v>
      </c>
      <c r="G416" s="32" t="s">
        <v>7763</v>
      </c>
      <c r="H416" s="32" t="s">
        <v>7752</v>
      </c>
      <c r="I416" s="28" t="s">
        <v>903</v>
      </c>
      <c r="J416">
        <v>240</v>
      </c>
      <c r="K416" s="2" t="s">
        <v>8818</v>
      </c>
      <c r="L416" s="2" t="s">
        <v>13311</v>
      </c>
      <c r="M416">
        <v>0.169224172830582</v>
      </c>
      <c r="N416" s="2" t="s">
        <v>15141</v>
      </c>
      <c r="O416" s="32" t="s">
        <v>7774</v>
      </c>
      <c r="P416" s="29">
        <v>0.42681712962962964</v>
      </c>
      <c r="Q416" s="29">
        <v>0.42702546296296295</v>
      </c>
      <c r="R416" s="28">
        <v>0</v>
      </c>
      <c r="S416" s="28">
        <v>0.3</v>
      </c>
      <c r="T416" s="32" t="s">
        <v>13312</v>
      </c>
      <c r="U416" s="32" t="s">
        <v>13313</v>
      </c>
      <c r="V416" s="28">
        <v>9.6398868805037605E-2</v>
      </c>
      <c r="W416" s="28">
        <v>0</v>
      </c>
      <c r="X416" s="28">
        <v>0</v>
      </c>
      <c r="Y416" s="32" t="s">
        <v>14627</v>
      </c>
      <c r="Z416" s="32" t="s">
        <v>14628</v>
      </c>
      <c r="AA416" s="28">
        <v>1</v>
      </c>
      <c r="AB416" s="28">
        <v>0</v>
      </c>
      <c r="AC416" s="52">
        <v>44.01</v>
      </c>
      <c r="AD416" s="52">
        <v>23.8675</v>
      </c>
      <c r="AE416" s="32" t="s">
        <v>7832</v>
      </c>
      <c r="AF416" s="28" t="s">
        <v>932</v>
      </c>
      <c r="AG416" t="s">
        <v>7792</v>
      </c>
      <c r="AH416" t="s">
        <v>7792</v>
      </c>
      <c r="AI416" t="s">
        <v>7797</v>
      </c>
      <c r="AJ416">
        <v>0</v>
      </c>
    </row>
    <row r="417" spans="1:36" x14ac:dyDescent="0.3">
      <c r="A417" s="2" t="s">
        <v>13328</v>
      </c>
      <c r="B417" s="2" t="s">
        <v>11814</v>
      </c>
      <c r="C417" s="2" t="s">
        <v>7731</v>
      </c>
      <c r="D417" s="32" t="s">
        <v>7716</v>
      </c>
      <c r="E417" s="32" t="s">
        <v>11016</v>
      </c>
      <c r="F417" s="32" t="s">
        <v>902</v>
      </c>
      <c r="G417" s="32" t="s">
        <v>7754</v>
      </c>
      <c r="H417" s="32" t="s">
        <v>7752</v>
      </c>
      <c r="I417" s="28" t="s">
        <v>903</v>
      </c>
      <c r="J417">
        <v>230</v>
      </c>
      <c r="K417" s="2" t="s">
        <v>8816</v>
      </c>
      <c r="L417" s="2" t="s">
        <v>13329</v>
      </c>
      <c r="M417">
        <v>0.299630181863904</v>
      </c>
      <c r="N417" s="2" t="s">
        <v>15139</v>
      </c>
      <c r="O417" s="32" t="s">
        <v>7774</v>
      </c>
      <c r="P417" s="29">
        <v>0.42723379629629632</v>
      </c>
      <c r="Q417" s="29">
        <v>0.43607638888888889</v>
      </c>
      <c r="R417" s="28">
        <v>0</v>
      </c>
      <c r="S417" s="28">
        <v>12.733333333333334</v>
      </c>
      <c r="T417" s="32" t="s">
        <v>13330</v>
      </c>
      <c r="U417" s="32" t="s">
        <v>13331</v>
      </c>
      <c r="V417" s="28">
        <v>0.21508718582721201</v>
      </c>
      <c r="W417" s="28">
        <v>0</v>
      </c>
      <c r="X417" s="28">
        <v>0</v>
      </c>
      <c r="Y417" s="32" t="s">
        <v>14627</v>
      </c>
      <c r="Z417" s="32" t="s">
        <v>14628</v>
      </c>
      <c r="AA417" s="28">
        <v>1</v>
      </c>
      <c r="AB417" s="28">
        <v>0</v>
      </c>
      <c r="AC417" s="52">
        <v>50.465000000000003</v>
      </c>
      <c r="AD417" s="52">
        <v>50.465000000000003</v>
      </c>
      <c r="AE417" s="32" t="s">
        <v>7832</v>
      </c>
      <c r="AF417" s="28" t="s">
        <v>932</v>
      </c>
      <c r="AG417" t="s">
        <v>7792</v>
      </c>
      <c r="AH417" t="s">
        <v>7792</v>
      </c>
      <c r="AI417" t="s">
        <v>7797</v>
      </c>
      <c r="AJ417">
        <v>0</v>
      </c>
    </row>
    <row r="418" spans="1:36" x14ac:dyDescent="0.3">
      <c r="A418" s="2" t="s">
        <v>13323</v>
      </c>
      <c r="B418" s="2" t="s">
        <v>13324</v>
      </c>
      <c r="C418" s="2" t="s">
        <v>7728</v>
      </c>
      <c r="D418" s="32" t="s">
        <v>7716</v>
      </c>
      <c r="E418" s="32" t="s">
        <v>11016</v>
      </c>
      <c r="F418" s="32" t="s">
        <v>902</v>
      </c>
      <c r="G418" s="32" t="s">
        <v>7755</v>
      </c>
      <c r="H418" s="32" t="s">
        <v>11016</v>
      </c>
      <c r="I418" s="28" t="s">
        <v>900</v>
      </c>
      <c r="J418">
        <v>435</v>
      </c>
      <c r="K418" s="2" t="s">
        <v>9372</v>
      </c>
      <c r="L418" s="2" t="s">
        <v>13325</v>
      </c>
      <c r="M418">
        <v>5.9371534846723097</v>
      </c>
      <c r="N418" s="2" t="s">
        <v>15079</v>
      </c>
      <c r="O418" s="32" t="s">
        <v>7774</v>
      </c>
      <c r="P418" s="29">
        <v>0.44019675925925927</v>
      </c>
      <c r="Q418" s="29">
        <v>0.4425115740740741</v>
      </c>
      <c r="R418" s="28">
        <v>0</v>
      </c>
      <c r="S418" s="28">
        <v>3.3333333333333335</v>
      </c>
      <c r="T418" s="32" t="s">
        <v>13326</v>
      </c>
      <c r="U418" s="32" t="s">
        <v>13327</v>
      </c>
      <c r="V418" s="28">
        <v>4.4914987154670696</v>
      </c>
      <c r="W418" s="28">
        <v>6</v>
      </c>
      <c r="X418" s="28">
        <v>0.113207547169811</v>
      </c>
      <c r="Y418" s="32" t="s">
        <v>14627</v>
      </c>
      <c r="Z418" s="32" t="s">
        <v>14628</v>
      </c>
      <c r="AA418" s="28">
        <v>1</v>
      </c>
      <c r="AB418" s="28">
        <v>13</v>
      </c>
      <c r="AC418" s="52">
        <v>25</v>
      </c>
      <c r="AD418" s="52">
        <v>30.7</v>
      </c>
      <c r="AE418" s="32" t="s">
        <v>7832</v>
      </c>
      <c r="AF418" s="28" t="s">
        <v>932</v>
      </c>
      <c r="AG418" t="s">
        <v>7793</v>
      </c>
      <c r="AH418" t="s">
        <v>7792</v>
      </c>
      <c r="AI418" t="s">
        <v>7797</v>
      </c>
      <c r="AJ418">
        <v>13</v>
      </c>
    </row>
    <row r="419" spans="1:36" x14ac:dyDescent="0.3">
      <c r="A419" s="2" t="s">
        <v>13280</v>
      </c>
      <c r="B419" s="2" t="s">
        <v>13281</v>
      </c>
      <c r="C419" s="2" t="s">
        <v>7728</v>
      </c>
      <c r="D419" s="32" t="s">
        <v>7716</v>
      </c>
      <c r="E419" s="32" t="s">
        <v>11016</v>
      </c>
      <c r="F419" s="32" t="s">
        <v>902</v>
      </c>
      <c r="G419" s="32" t="s">
        <v>7772</v>
      </c>
      <c r="H419" s="32" t="s">
        <v>7789</v>
      </c>
      <c r="I419" s="28" t="s">
        <v>901</v>
      </c>
      <c r="J419">
        <v>0</v>
      </c>
      <c r="K419" s="2" t="s">
        <v>7892</v>
      </c>
      <c r="L419" s="2" t="s">
        <v>13282</v>
      </c>
      <c r="M419">
        <v>10.798545204103</v>
      </c>
      <c r="N419" s="2" t="s">
        <v>15076</v>
      </c>
      <c r="O419" s="32" t="s">
        <v>7774</v>
      </c>
      <c r="P419" s="29">
        <v>0.45001157407407405</v>
      </c>
      <c r="Q419" s="29">
        <v>0.46133101851851854</v>
      </c>
      <c r="R419" s="28">
        <v>0</v>
      </c>
      <c r="S419" s="28">
        <v>16.308333333333334</v>
      </c>
      <c r="T419" s="32" t="s">
        <v>13283</v>
      </c>
      <c r="U419" s="32" t="s">
        <v>13284</v>
      </c>
      <c r="V419" s="28">
        <v>9.4510467426927303</v>
      </c>
      <c r="W419" s="28">
        <v>16</v>
      </c>
      <c r="X419" s="28">
        <v>0.296296296296296</v>
      </c>
      <c r="Y419" s="32" t="s">
        <v>14627</v>
      </c>
      <c r="Z419" s="32" t="s">
        <v>14628</v>
      </c>
      <c r="AA419" s="28">
        <v>1</v>
      </c>
      <c r="AB419" s="28">
        <v>107</v>
      </c>
      <c r="AC419" s="52">
        <v>248.30250000000001</v>
      </c>
      <c r="AD419" s="52">
        <v>136.37</v>
      </c>
      <c r="AE419" s="32" t="s">
        <v>7832</v>
      </c>
      <c r="AF419" s="28" t="s">
        <v>932</v>
      </c>
      <c r="AG419" t="s">
        <v>7792</v>
      </c>
      <c r="AH419" t="s">
        <v>7792</v>
      </c>
      <c r="AI419" t="s">
        <v>7797</v>
      </c>
      <c r="AJ419">
        <v>107</v>
      </c>
    </row>
    <row r="420" spans="1:36" x14ac:dyDescent="0.3">
      <c r="A420" s="2" t="s">
        <v>13270</v>
      </c>
      <c r="B420" s="2" t="s">
        <v>13271</v>
      </c>
      <c r="C420" s="2" t="s">
        <v>7728</v>
      </c>
      <c r="D420" s="32" t="s">
        <v>7716</v>
      </c>
      <c r="E420" s="32" t="s">
        <v>11016</v>
      </c>
      <c r="F420" s="32" t="s">
        <v>902</v>
      </c>
      <c r="G420" s="32" t="s">
        <v>7735</v>
      </c>
      <c r="H420" s="32" t="s">
        <v>7789</v>
      </c>
      <c r="I420" s="28" t="s">
        <v>900</v>
      </c>
      <c r="J420">
        <v>252</v>
      </c>
      <c r="K420" s="2" t="s">
        <v>8026</v>
      </c>
      <c r="L420" s="2" t="s">
        <v>13272</v>
      </c>
      <c r="M420">
        <v>5.2226518876850596</v>
      </c>
      <c r="N420" s="2" t="s">
        <v>15074</v>
      </c>
      <c r="O420" s="32" t="s">
        <v>7774</v>
      </c>
      <c r="P420" s="29">
        <v>0.4649652777777778</v>
      </c>
      <c r="Q420" s="29">
        <v>0.46702546296296299</v>
      </c>
      <c r="R420" s="28">
        <v>0</v>
      </c>
      <c r="S420" s="28">
        <v>2.9750000000000001</v>
      </c>
      <c r="T420" s="32" t="s">
        <v>13273</v>
      </c>
      <c r="U420" s="32" t="s">
        <v>13274</v>
      </c>
      <c r="V420" s="28">
        <v>5.4422785982714901</v>
      </c>
      <c r="W420" s="28">
        <v>0</v>
      </c>
      <c r="X420" s="28">
        <v>0</v>
      </c>
      <c r="Y420" s="32" t="s">
        <v>14627</v>
      </c>
      <c r="Z420" s="32" t="s">
        <v>14628</v>
      </c>
      <c r="AA420" s="28">
        <v>1</v>
      </c>
      <c r="AB420" s="28">
        <v>22</v>
      </c>
      <c r="AC420" s="52">
        <v>142.65369999999999</v>
      </c>
      <c r="AD420" s="52">
        <v>91.463700000000003</v>
      </c>
      <c r="AE420" s="32" t="s">
        <v>7832</v>
      </c>
      <c r="AF420" s="28" t="s">
        <v>932</v>
      </c>
      <c r="AG420" t="s">
        <v>7792</v>
      </c>
      <c r="AH420" t="s">
        <v>7792</v>
      </c>
      <c r="AI420" t="s">
        <v>7797</v>
      </c>
      <c r="AJ420">
        <v>22</v>
      </c>
    </row>
    <row r="421" spans="1:36" x14ac:dyDescent="0.3">
      <c r="A421" s="2" t="s">
        <v>12719</v>
      </c>
      <c r="B421" s="2" t="s">
        <v>12720</v>
      </c>
      <c r="C421" s="2" t="s">
        <v>7728</v>
      </c>
      <c r="D421" s="32" t="s">
        <v>7716</v>
      </c>
      <c r="E421" s="32" t="s">
        <v>11016</v>
      </c>
      <c r="F421" s="32" t="s">
        <v>902</v>
      </c>
      <c r="G421" s="32" t="s">
        <v>7783</v>
      </c>
      <c r="H421" s="32" t="s">
        <v>7789</v>
      </c>
      <c r="I421" s="28" t="s">
        <v>901</v>
      </c>
      <c r="J421">
        <v>0</v>
      </c>
      <c r="K421" s="2" t="s">
        <v>7829</v>
      </c>
      <c r="L421" s="2" t="s">
        <v>12721</v>
      </c>
      <c r="M421">
        <v>2.4801615830510899</v>
      </c>
      <c r="N421" s="2" t="s">
        <v>15084</v>
      </c>
      <c r="O421" s="32" t="s">
        <v>7774</v>
      </c>
      <c r="P421" s="29">
        <v>0.46875</v>
      </c>
      <c r="Q421" s="29">
        <v>0.48621527777777779</v>
      </c>
      <c r="R421" s="28">
        <v>0</v>
      </c>
      <c r="S421" s="28">
        <v>25.141666666666666</v>
      </c>
      <c r="T421" s="32" t="s">
        <v>12722</v>
      </c>
      <c r="U421" s="32" t="s">
        <v>12723</v>
      </c>
      <c r="V421" s="28">
        <v>1.1493303350436499</v>
      </c>
      <c r="W421" s="28">
        <v>2</v>
      </c>
      <c r="X421" s="28">
        <v>3.77358490566038E-2</v>
      </c>
      <c r="Y421" s="32" t="s">
        <v>14627</v>
      </c>
      <c r="Z421" s="32" t="s">
        <v>14628</v>
      </c>
      <c r="AA421" s="28">
        <v>1</v>
      </c>
      <c r="AB421" s="28">
        <v>141</v>
      </c>
      <c r="AC421" s="52">
        <v>238.6712</v>
      </c>
      <c r="AD421" s="52">
        <v>222.24</v>
      </c>
      <c r="AE421" s="32" t="s">
        <v>7832</v>
      </c>
      <c r="AF421" s="28" t="s">
        <v>932</v>
      </c>
      <c r="AG421" t="s">
        <v>7792</v>
      </c>
      <c r="AH421" t="s">
        <v>7792</v>
      </c>
      <c r="AI421" t="s">
        <v>7797</v>
      </c>
      <c r="AJ421">
        <v>141</v>
      </c>
    </row>
    <row r="422" spans="1:36" x14ac:dyDescent="0.3">
      <c r="A422" s="2" t="s">
        <v>12592</v>
      </c>
      <c r="B422" s="2" t="s">
        <v>12593</v>
      </c>
      <c r="C422" s="2" t="s">
        <v>7728</v>
      </c>
      <c r="D422" s="32" t="s">
        <v>7716</v>
      </c>
      <c r="E422" s="32" t="s">
        <v>11016</v>
      </c>
      <c r="F422" s="32" t="s">
        <v>902</v>
      </c>
      <c r="G422" s="32" t="s">
        <v>7788</v>
      </c>
      <c r="H422" s="32" t="s">
        <v>7752</v>
      </c>
      <c r="I422" s="28" t="s">
        <v>903</v>
      </c>
      <c r="J422">
        <v>325</v>
      </c>
      <c r="K422" s="2" t="s">
        <v>8862</v>
      </c>
      <c r="L422" s="2" t="s">
        <v>12594</v>
      </c>
      <c r="M422">
        <v>5.1354677435010698</v>
      </c>
      <c r="N422" s="2" t="s">
        <v>15081</v>
      </c>
      <c r="O422" s="32" t="s">
        <v>7774</v>
      </c>
      <c r="P422" s="29">
        <v>0.48978009259259259</v>
      </c>
      <c r="Q422" s="29">
        <v>0.49215277777777777</v>
      </c>
      <c r="R422" s="28">
        <v>0</v>
      </c>
      <c r="S422" s="28">
        <v>3.4166666666666665</v>
      </c>
      <c r="T422" s="32" t="s">
        <v>12595</v>
      </c>
      <c r="U422" s="32" t="s">
        <v>12596</v>
      </c>
      <c r="V422" s="28">
        <v>2.32249369085695</v>
      </c>
      <c r="W422" s="28">
        <v>0</v>
      </c>
      <c r="X422" s="28">
        <v>0</v>
      </c>
      <c r="Y422" s="32" t="s">
        <v>14627</v>
      </c>
      <c r="Z422" s="32" t="s">
        <v>14628</v>
      </c>
      <c r="AA422" s="28">
        <v>1</v>
      </c>
      <c r="AB422" s="28">
        <v>0</v>
      </c>
      <c r="AC422" s="52">
        <v>38.729999999999997</v>
      </c>
      <c r="AD422" s="52">
        <v>38.729999999999997</v>
      </c>
      <c r="AE422" s="32" t="s">
        <v>7832</v>
      </c>
      <c r="AF422" s="28" t="s">
        <v>932</v>
      </c>
      <c r="AG422" t="s">
        <v>7792</v>
      </c>
      <c r="AH422" t="s">
        <v>7792</v>
      </c>
      <c r="AI422" t="s">
        <v>7797</v>
      </c>
      <c r="AJ422">
        <v>0</v>
      </c>
    </row>
    <row r="423" spans="1:36" x14ac:dyDescent="0.3">
      <c r="A423" s="2" t="s">
        <v>12573</v>
      </c>
      <c r="B423" s="2" t="s">
        <v>12574</v>
      </c>
      <c r="C423" s="2" t="s">
        <v>7731</v>
      </c>
      <c r="D423" s="32" t="s">
        <v>7716</v>
      </c>
      <c r="E423" s="32" t="s">
        <v>11016</v>
      </c>
      <c r="F423" s="32" t="s">
        <v>902</v>
      </c>
      <c r="G423" s="32" t="s">
        <v>7743</v>
      </c>
      <c r="H423" s="32" t="s">
        <v>7752</v>
      </c>
      <c r="I423" s="28" t="s">
        <v>903</v>
      </c>
      <c r="J423">
        <v>290</v>
      </c>
      <c r="K423" s="2" t="s">
        <v>8847</v>
      </c>
      <c r="L423" s="2" t="s">
        <v>12575</v>
      </c>
      <c r="M423">
        <v>0.27157039381563702</v>
      </c>
      <c r="N423" s="2" t="s">
        <v>15083</v>
      </c>
      <c r="O423" s="32" t="s">
        <v>7751</v>
      </c>
      <c r="P423" s="29">
        <v>0.49233796296296295</v>
      </c>
      <c r="Q423" s="29">
        <v>0.4924189814814815</v>
      </c>
      <c r="R423" s="28">
        <v>0</v>
      </c>
      <c r="S423" s="28">
        <v>0.11666666666666667</v>
      </c>
      <c r="T423" s="32" t="s">
        <v>12576</v>
      </c>
      <c r="U423" s="32" t="s">
        <v>12577</v>
      </c>
      <c r="V423" s="28">
        <v>7.0025905170030101E-2</v>
      </c>
      <c r="W423" s="28">
        <v>0</v>
      </c>
      <c r="X423" s="28">
        <v>0</v>
      </c>
      <c r="Y423" s="32" t="s">
        <v>14627</v>
      </c>
      <c r="Z423" s="32" t="s">
        <v>14628</v>
      </c>
      <c r="AA423" s="28">
        <v>1</v>
      </c>
      <c r="AB423" s="28">
        <v>0</v>
      </c>
      <c r="AC423" s="52">
        <v>28.155000000000001</v>
      </c>
      <c r="AD423" s="52">
        <v>27.8187</v>
      </c>
      <c r="AE423" s="32" t="s">
        <v>7832</v>
      </c>
      <c r="AF423" s="28" t="s">
        <v>932</v>
      </c>
      <c r="AG423" t="s">
        <v>7792</v>
      </c>
      <c r="AH423" t="s">
        <v>7792</v>
      </c>
      <c r="AI423" t="s">
        <v>7797</v>
      </c>
      <c r="AJ423">
        <v>0</v>
      </c>
    </row>
    <row r="424" spans="1:36" x14ac:dyDescent="0.3">
      <c r="A424" s="2" t="s">
        <v>12640</v>
      </c>
      <c r="B424" s="2" t="s">
        <v>12574</v>
      </c>
      <c r="C424" s="2" t="s">
        <v>7768</v>
      </c>
      <c r="D424" s="32" t="s">
        <v>7716</v>
      </c>
      <c r="E424" s="32" t="s">
        <v>11016</v>
      </c>
      <c r="F424" s="32" t="s">
        <v>902</v>
      </c>
      <c r="G424" s="32" t="s">
        <v>7725</v>
      </c>
      <c r="H424" s="32" t="s">
        <v>7752</v>
      </c>
      <c r="I424" s="28" t="s">
        <v>903</v>
      </c>
      <c r="J424">
        <v>286</v>
      </c>
      <c r="K424" s="2" t="s">
        <v>8840</v>
      </c>
      <c r="L424" s="2" t="s">
        <v>12641</v>
      </c>
      <c r="M424">
        <v>0.225534282624721</v>
      </c>
      <c r="N424" s="2" t="s">
        <v>15059</v>
      </c>
      <c r="O424" s="32" t="s">
        <v>7774</v>
      </c>
      <c r="P424" s="29">
        <v>0.49258101851851854</v>
      </c>
      <c r="Q424" s="29">
        <v>0.49465277777777777</v>
      </c>
      <c r="R424" s="28">
        <v>0</v>
      </c>
      <c r="S424" s="28">
        <v>2.9833333333333334</v>
      </c>
      <c r="T424" s="32" t="s">
        <v>12642</v>
      </c>
      <c r="U424" s="32" t="s">
        <v>12643</v>
      </c>
      <c r="V424" s="28">
        <v>6.7029183964199199E-2</v>
      </c>
      <c r="W424" s="28">
        <v>0</v>
      </c>
      <c r="X424" s="28">
        <v>0</v>
      </c>
      <c r="Y424" s="32" t="s">
        <v>14627</v>
      </c>
      <c r="Z424" s="32" t="s">
        <v>14628</v>
      </c>
      <c r="AA424" s="28">
        <v>1</v>
      </c>
      <c r="AB424" s="28">
        <v>0</v>
      </c>
      <c r="AC424" s="52">
        <v>0</v>
      </c>
      <c r="AD424" s="52">
        <v>14.567500000000001</v>
      </c>
      <c r="AE424" s="32" t="s">
        <v>7832</v>
      </c>
      <c r="AF424" s="28" t="s">
        <v>932</v>
      </c>
      <c r="AG424" t="s">
        <v>7792</v>
      </c>
      <c r="AH424" t="s">
        <v>7792</v>
      </c>
      <c r="AI424" t="s">
        <v>7797</v>
      </c>
      <c r="AJ424">
        <v>0</v>
      </c>
    </row>
    <row r="425" spans="1:36" x14ac:dyDescent="0.3">
      <c r="A425" s="2" t="s">
        <v>12671</v>
      </c>
      <c r="B425" s="2" t="s">
        <v>12672</v>
      </c>
      <c r="C425" s="2" t="s">
        <v>7731</v>
      </c>
      <c r="D425" s="32" t="s">
        <v>7716</v>
      </c>
      <c r="E425" s="32" t="s">
        <v>11016</v>
      </c>
      <c r="F425" s="32" t="s">
        <v>902</v>
      </c>
      <c r="G425" s="32" t="s">
        <v>7809</v>
      </c>
      <c r="H425" s="32" t="s">
        <v>7752</v>
      </c>
      <c r="I425" s="28" t="s">
        <v>903</v>
      </c>
      <c r="J425">
        <v>285</v>
      </c>
      <c r="K425" s="2" t="s">
        <v>8838</v>
      </c>
      <c r="L425" s="2" t="s">
        <v>12673</v>
      </c>
      <c r="M425">
        <v>1.11540276557207E-2</v>
      </c>
      <c r="N425" s="2" t="s">
        <v>15056</v>
      </c>
      <c r="O425" s="32" t="s">
        <v>7774</v>
      </c>
      <c r="P425" s="29">
        <v>0.49466435185185187</v>
      </c>
      <c r="Q425" s="29">
        <v>0.49587962962962961</v>
      </c>
      <c r="R425" s="28">
        <v>0</v>
      </c>
      <c r="S425" s="28">
        <v>1.7583333333333333</v>
      </c>
      <c r="T425" s="32" t="s">
        <v>12674</v>
      </c>
      <c r="U425" s="32" t="s">
        <v>12675</v>
      </c>
      <c r="V425" s="28">
        <v>3.7779416015174998E-3</v>
      </c>
      <c r="W425" s="28">
        <v>0</v>
      </c>
      <c r="X425" s="28">
        <v>0</v>
      </c>
      <c r="Y425" s="32" t="s">
        <v>14627</v>
      </c>
      <c r="Z425" s="32" t="s">
        <v>14628</v>
      </c>
      <c r="AA425" s="28">
        <v>1</v>
      </c>
      <c r="AB425" s="28">
        <v>0</v>
      </c>
      <c r="AC425" s="52">
        <v>78.34</v>
      </c>
      <c r="AD425" s="52">
        <v>37.625</v>
      </c>
      <c r="AE425" s="32" t="s">
        <v>7832</v>
      </c>
      <c r="AF425" s="28" t="s">
        <v>3874</v>
      </c>
      <c r="AG425" t="s">
        <v>7792</v>
      </c>
      <c r="AH425" t="s">
        <v>7792</v>
      </c>
      <c r="AI425" t="s">
        <v>7796</v>
      </c>
      <c r="AJ425">
        <v>0</v>
      </c>
    </row>
    <row r="426" spans="1:36" x14ac:dyDescent="0.3">
      <c r="A426" s="2" t="s">
        <v>12578</v>
      </c>
      <c r="B426" s="2" t="s">
        <v>12579</v>
      </c>
      <c r="C426" s="2" t="s">
        <v>7728</v>
      </c>
      <c r="D426" s="32" t="s">
        <v>7716</v>
      </c>
      <c r="E426" s="32" t="s">
        <v>11016</v>
      </c>
      <c r="F426" s="32" t="s">
        <v>902</v>
      </c>
      <c r="G426" s="32" t="s">
        <v>7814</v>
      </c>
      <c r="H426" s="32" t="s">
        <v>11016</v>
      </c>
      <c r="I426" s="28" t="s">
        <v>903</v>
      </c>
      <c r="J426">
        <v>310</v>
      </c>
      <c r="K426" s="2" t="s">
        <v>9265</v>
      </c>
      <c r="L426" s="2" t="s">
        <v>12580</v>
      </c>
      <c r="M426">
        <v>0.214183675125241</v>
      </c>
      <c r="N426" s="2" t="s">
        <v>15063</v>
      </c>
      <c r="O426" s="32" t="s">
        <v>7774</v>
      </c>
      <c r="P426" s="29">
        <v>0.49603009259259262</v>
      </c>
      <c r="Q426" s="29">
        <v>0.50265046296296301</v>
      </c>
      <c r="R426" s="28">
        <v>0</v>
      </c>
      <c r="S426" s="28">
        <v>9.5250000000000004</v>
      </c>
      <c r="T426" s="32" t="s">
        <v>12581</v>
      </c>
      <c r="U426" s="32" t="s">
        <v>12582</v>
      </c>
      <c r="V426" s="28">
        <v>5.9100315443868401E-2</v>
      </c>
      <c r="W426" s="28">
        <v>0</v>
      </c>
      <c r="X426" s="28">
        <v>0</v>
      </c>
      <c r="Y426" s="32" t="s">
        <v>14627</v>
      </c>
      <c r="Z426" s="32" t="s">
        <v>14628</v>
      </c>
      <c r="AA426" s="28">
        <v>1</v>
      </c>
      <c r="AB426" s="28">
        <v>0</v>
      </c>
      <c r="AC426" s="52">
        <v>260.57619999999997</v>
      </c>
      <c r="AD426" s="52">
        <v>86.898700000000005</v>
      </c>
      <c r="AE426" s="32" t="s">
        <v>7832</v>
      </c>
      <c r="AF426" s="28" t="s">
        <v>932</v>
      </c>
      <c r="AG426" t="s">
        <v>7793</v>
      </c>
      <c r="AH426" t="s">
        <v>7792</v>
      </c>
      <c r="AI426" t="s">
        <v>7797</v>
      </c>
      <c r="AJ426">
        <v>0</v>
      </c>
    </row>
    <row r="427" spans="1:36" x14ac:dyDescent="0.3">
      <c r="A427" s="2" t="s">
        <v>13239</v>
      </c>
      <c r="B427" s="2" t="s">
        <v>13240</v>
      </c>
      <c r="C427" s="2" t="s">
        <v>7728</v>
      </c>
      <c r="D427" s="32" t="s">
        <v>7716</v>
      </c>
      <c r="E427" s="32" t="s">
        <v>11016</v>
      </c>
      <c r="F427" s="32" t="s">
        <v>902</v>
      </c>
      <c r="G427" s="32" t="s">
        <v>7810</v>
      </c>
      <c r="H427" s="32" t="s">
        <v>7789</v>
      </c>
      <c r="I427" s="28" t="s">
        <v>900</v>
      </c>
      <c r="J427">
        <v>315</v>
      </c>
      <c r="K427" s="2" t="s">
        <v>8047</v>
      </c>
      <c r="L427" s="2" t="s">
        <v>13241</v>
      </c>
      <c r="M427">
        <v>1.1983408946543901</v>
      </c>
      <c r="N427" s="2" t="s">
        <v>15072</v>
      </c>
      <c r="O427" s="32" t="s">
        <v>7751</v>
      </c>
      <c r="P427" s="29">
        <v>0.50347222222222221</v>
      </c>
      <c r="Q427" s="29">
        <v>0.50778935185185181</v>
      </c>
      <c r="R427" s="28">
        <v>0</v>
      </c>
      <c r="S427" s="28">
        <v>6.2166666666666668</v>
      </c>
      <c r="T427" s="32" t="s">
        <v>13242</v>
      </c>
      <c r="U427" s="32" t="s">
        <v>13243</v>
      </c>
      <c r="V427" s="28">
        <v>0.29760653960210398</v>
      </c>
      <c r="W427" s="28">
        <v>0</v>
      </c>
      <c r="X427" s="28">
        <v>0</v>
      </c>
      <c r="Y427" s="32" t="s">
        <v>14627</v>
      </c>
      <c r="Z427" s="32" t="s">
        <v>14628</v>
      </c>
      <c r="AA427" s="28">
        <v>1</v>
      </c>
      <c r="AB427" s="28">
        <v>0</v>
      </c>
      <c r="AC427" s="52">
        <v>30.295000000000002</v>
      </c>
      <c r="AD427" s="52">
        <v>30.295000000000002</v>
      </c>
      <c r="AE427" s="32" t="s">
        <v>7832</v>
      </c>
      <c r="AF427" s="28" t="s">
        <v>932</v>
      </c>
      <c r="AG427" t="s">
        <v>7792</v>
      </c>
      <c r="AH427" t="s">
        <v>7792</v>
      </c>
      <c r="AI427" t="s">
        <v>7797</v>
      </c>
      <c r="AJ427">
        <v>0</v>
      </c>
    </row>
    <row r="428" spans="1:36" x14ac:dyDescent="0.3">
      <c r="A428" s="2" t="s">
        <v>13398</v>
      </c>
      <c r="B428" s="2" t="s">
        <v>13399</v>
      </c>
      <c r="C428" s="2" t="s">
        <v>7728</v>
      </c>
      <c r="D428" s="32" t="s">
        <v>7716</v>
      </c>
      <c r="E428" s="32" t="s">
        <v>11016</v>
      </c>
      <c r="F428" s="32" t="s">
        <v>902</v>
      </c>
      <c r="G428" s="32" t="s">
        <v>7782</v>
      </c>
      <c r="H428" s="32" t="s">
        <v>7752</v>
      </c>
      <c r="I428" s="28" t="s">
        <v>903</v>
      </c>
      <c r="J428">
        <v>300</v>
      </c>
      <c r="K428" s="2" t="s">
        <v>8851</v>
      </c>
      <c r="L428" s="2" t="s">
        <v>13400</v>
      </c>
      <c r="M428">
        <v>5.16489967703819E-2</v>
      </c>
      <c r="N428" s="2" t="s">
        <v>15066</v>
      </c>
      <c r="O428" s="32" t="s">
        <v>7756</v>
      </c>
      <c r="P428" s="29">
        <v>0.50782407407407404</v>
      </c>
      <c r="Q428" s="29">
        <v>0.50791666666666668</v>
      </c>
      <c r="R428" s="28">
        <v>0</v>
      </c>
      <c r="S428" s="28">
        <v>0.13333333333333333</v>
      </c>
      <c r="T428" s="32" t="s">
        <v>13401</v>
      </c>
      <c r="U428" s="32" t="s">
        <v>13402</v>
      </c>
      <c r="V428" s="28">
        <v>1.74897623213685E-2</v>
      </c>
      <c r="W428" s="28">
        <v>0</v>
      </c>
      <c r="X428" s="28">
        <v>0</v>
      </c>
      <c r="Y428" s="32" t="s">
        <v>14627</v>
      </c>
      <c r="Z428" s="32" t="s">
        <v>14628</v>
      </c>
      <c r="AA428" s="28">
        <v>1</v>
      </c>
      <c r="AB428" s="28">
        <v>0</v>
      </c>
      <c r="AC428" s="52">
        <v>17.5</v>
      </c>
      <c r="AD428" s="52">
        <v>17.5</v>
      </c>
      <c r="AE428" s="32" t="s">
        <v>7832</v>
      </c>
      <c r="AF428" s="28" t="s">
        <v>932</v>
      </c>
      <c r="AG428" t="s">
        <v>7792</v>
      </c>
      <c r="AH428" t="s">
        <v>7792</v>
      </c>
      <c r="AI428" t="s">
        <v>7797</v>
      </c>
      <c r="AJ428">
        <v>0</v>
      </c>
    </row>
    <row r="429" spans="1:36" x14ac:dyDescent="0.3">
      <c r="A429" s="2" t="s">
        <v>12562</v>
      </c>
      <c r="B429" s="2" t="s">
        <v>12563</v>
      </c>
      <c r="C429" s="2" t="s">
        <v>7728</v>
      </c>
      <c r="D429" s="32" t="s">
        <v>7716</v>
      </c>
      <c r="E429" s="32" t="s">
        <v>11016</v>
      </c>
      <c r="F429" s="32" t="s">
        <v>902</v>
      </c>
      <c r="G429" s="32" t="s">
        <v>7812</v>
      </c>
      <c r="H429" s="32" t="s">
        <v>7789</v>
      </c>
      <c r="I429" s="28" t="s">
        <v>900</v>
      </c>
      <c r="J429">
        <v>310</v>
      </c>
      <c r="K429" s="2" t="s">
        <v>8042</v>
      </c>
      <c r="L429" s="2" t="s">
        <v>12564</v>
      </c>
      <c r="M429">
        <v>0.18542132899165201</v>
      </c>
      <c r="N429" s="2" t="s">
        <v>15068</v>
      </c>
      <c r="O429" s="32" t="s">
        <v>7774</v>
      </c>
      <c r="P429" s="29">
        <v>0.50805555555555559</v>
      </c>
      <c r="Q429" s="29">
        <v>0.51331018518518523</v>
      </c>
      <c r="R429" s="28">
        <v>0</v>
      </c>
      <c r="S429" s="28">
        <v>7.5666666666666664</v>
      </c>
      <c r="T429" s="32" t="s">
        <v>12565</v>
      </c>
      <c r="U429" s="32" t="s">
        <v>12566</v>
      </c>
      <c r="V429" s="28">
        <v>6.2789132563197805E-2</v>
      </c>
      <c r="W429" s="28">
        <v>0</v>
      </c>
      <c r="X429" s="28">
        <v>0</v>
      </c>
      <c r="Y429" s="32" t="s">
        <v>14627</v>
      </c>
      <c r="Z429" s="32" t="s">
        <v>14628</v>
      </c>
      <c r="AA429" s="28">
        <v>1</v>
      </c>
      <c r="AB429" s="28">
        <v>0</v>
      </c>
      <c r="AC429" s="52">
        <v>58.945</v>
      </c>
      <c r="AD429" s="52">
        <v>17.477499999999999</v>
      </c>
      <c r="AE429" s="32" t="s">
        <v>7832</v>
      </c>
      <c r="AF429" s="28" t="s">
        <v>932</v>
      </c>
      <c r="AG429" t="s">
        <v>7792</v>
      </c>
      <c r="AH429" t="s">
        <v>7792</v>
      </c>
      <c r="AI429" t="s">
        <v>7797</v>
      </c>
      <c r="AJ429">
        <v>0</v>
      </c>
    </row>
    <row r="430" spans="1:36" x14ac:dyDescent="0.3">
      <c r="A430" s="2" t="s">
        <v>13408</v>
      </c>
      <c r="B430" s="2" t="s">
        <v>11583</v>
      </c>
      <c r="C430" s="2" t="s">
        <v>7731</v>
      </c>
      <c r="D430" s="32" t="s">
        <v>7716</v>
      </c>
      <c r="E430" s="32" t="s">
        <v>11016</v>
      </c>
      <c r="F430" s="32" t="s">
        <v>902</v>
      </c>
      <c r="G430" s="32" t="s">
        <v>7813</v>
      </c>
      <c r="H430" s="32" t="s">
        <v>7789</v>
      </c>
      <c r="I430" s="28" t="s">
        <v>900</v>
      </c>
      <c r="J430">
        <v>80</v>
      </c>
      <c r="K430" s="2" t="s">
        <v>8001</v>
      </c>
      <c r="L430" s="2" t="s">
        <v>13409</v>
      </c>
      <c r="M430">
        <v>0.30499870143830798</v>
      </c>
      <c r="N430" s="2" t="s">
        <v>15096</v>
      </c>
      <c r="O430" s="32" t="s">
        <v>7756</v>
      </c>
      <c r="P430" s="29">
        <v>0.51351851851851849</v>
      </c>
      <c r="Q430" s="29">
        <v>0.51814814814814814</v>
      </c>
      <c r="R430" s="28">
        <v>0</v>
      </c>
      <c r="S430" s="28">
        <v>6.666666666666667</v>
      </c>
      <c r="T430" s="32" t="s">
        <v>13410</v>
      </c>
      <c r="U430" s="32" t="s">
        <v>13411</v>
      </c>
      <c r="V430" s="28">
        <v>0.103282762571967</v>
      </c>
      <c r="W430" s="28">
        <v>0</v>
      </c>
      <c r="X430" s="28">
        <v>0</v>
      </c>
      <c r="Y430" s="32" t="s">
        <v>14627</v>
      </c>
      <c r="Z430" s="32" t="s">
        <v>14628</v>
      </c>
      <c r="AA430" s="28">
        <v>1</v>
      </c>
      <c r="AB430" s="28">
        <v>0</v>
      </c>
      <c r="AC430" s="52">
        <v>19.295000000000002</v>
      </c>
      <c r="AD430" s="52">
        <v>19.295000000000002</v>
      </c>
      <c r="AE430" s="32" t="s">
        <v>7832</v>
      </c>
      <c r="AF430" s="28" t="s">
        <v>932</v>
      </c>
      <c r="AG430" t="s">
        <v>7792</v>
      </c>
      <c r="AH430" t="s">
        <v>7792</v>
      </c>
      <c r="AI430" t="s">
        <v>7797</v>
      </c>
      <c r="AJ430">
        <v>0</v>
      </c>
    </row>
    <row r="431" spans="1:36" x14ac:dyDescent="0.3">
      <c r="A431" s="2" t="s">
        <v>12528</v>
      </c>
      <c r="B431" s="2" t="s">
        <v>12529</v>
      </c>
      <c r="C431" s="2" t="s">
        <v>7728</v>
      </c>
      <c r="D431" s="32" t="s">
        <v>7716</v>
      </c>
      <c r="E431" s="32" t="s">
        <v>11016</v>
      </c>
      <c r="F431" s="32" t="s">
        <v>902</v>
      </c>
      <c r="G431" s="32" t="s">
        <v>7811</v>
      </c>
      <c r="H431" s="32" t="s">
        <v>7789</v>
      </c>
      <c r="I431" s="28" t="s">
        <v>900</v>
      </c>
      <c r="J431">
        <v>300</v>
      </c>
      <c r="K431" s="2" t="s">
        <v>8040</v>
      </c>
      <c r="L431" s="2" t="s">
        <v>12530</v>
      </c>
      <c r="M431">
        <v>0.96386390551924706</v>
      </c>
      <c r="N431" s="2" t="s">
        <v>15094</v>
      </c>
      <c r="O431" s="32" t="s">
        <v>7774</v>
      </c>
      <c r="P431" s="29">
        <v>0.5188194444444445</v>
      </c>
      <c r="Q431" s="29">
        <v>0.52609953703703705</v>
      </c>
      <c r="R431" s="28">
        <v>0</v>
      </c>
      <c r="S431" s="28">
        <v>10.483333333333334</v>
      </c>
      <c r="T431" s="32" t="s">
        <v>12531</v>
      </c>
      <c r="U431" s="32" t="s">
        <v>12532</v>
      </c>
      <c r="V431" s="28">
        <v>0.36256453873967798</v>
      </c>
      <c r="W431" s="28">
        <v>0</v>
      </c>
      <c r="X431" s="28">
        <v>0</v>
      </c>
      <c r="Y431" s="32" t="s">
        <v>14627</v>
      </c>
      <c r="Z431" s="32" t="s">
        <v>14628</v>
      </c>
      <c r="AA431" s="28">
        <v>1</v>
      </c>
      <c r="AB431" s="28">
        <v>0</v>
      </c>
      <c r="AC431" s="52">
        <v>51.77</v>
      </c>
      <c r="AD431" s="52">
        <v>13.4625</v>
      </c>
      <c r="AE431" s="32" t="s">
        <v>7832</v>
      </c>
      <c r="AF431" s="28" t="s">
        <v>932</v>
      </c>
      <c r="AG431" t="s">
        <v>7792</v>
      </c>
      <c r="AH431" t="s">
        <v>7792</v>
      </c>
      <c r="AI431" t="s">
        <v>7797</v>
      </c>
      <c r="AJ431">
        <v>0</v>
      </c>
    </row>
    <row r="432" spans="1:36" x14ac:dyDescent="0.3">
      <c r="A432" s="2" t="s">
        <v>12538</v>
      </c>
      <c r="B432" s="2" t="s">
        <v>12539</v>
      </c>
      <c r="C432" s="2" t="s">
        <v>7728</v>
      </c>
      <c r="D432" s="32" t="s">
        <v>7716</v>
      </c>
      <c r="E432" s="32" t="s">
        <v>11016</v>
      </c>
      <c r="F432" s="32" t="s">
        <v>902</v>
      </c>
      <c r="G432" s="32" t="s">
        <v>7775</v>
      </c>
      <c r="H432" s="32" t="s">
        <v>7789</v>
      </c>
      <c r="I432" s="28" t="s">
        <v>900</v>
      </c>
      <c r="J432">
        <v>295</v>
      </c>
      <c r="K432" s="2" t="s">
        <v>8038</v>
      </c>
      <c r="L432" s="2" t="s">
        <v>12540</v>
      </c>
      <c r="M432">
        <v>1.2193444166332501</v>
      </c>
      <c r="N432" s="2" t="s">
        <v>15092</v>
      </c>
      <c r="O432" s="32" t="s">
        <v>7774</v>
      </c>
      <c r="P432" s="29">
        <v>0.52694444444444444</v>
      </c>
      <c r="Q432" s="29">
        <v>0.53212962962962962</v>
      </c>
      <c r="R432" s="28">
        <v>0</v>
      </c>
      <c r="S432" s="28">
        <v>7.4666666666666668</v>
      </c>
      <c r="T432" s="32" t="s">
        <v>12541</v>
      </c>
      <c r="U432" s="32" t="s">
        <v>12542</v>
      </c>
      <c r="V432" s="28">
        <v>0.467191000104626</v>
      </c>
      <c r="W432" s="28">
        <v>3</v>
      </c>
      <c r="X432" s="28">
        <v>5.7692307692307702E-2</v>
      </c>
      <c r="Y432" s="32" t="s">
        <v>14627</v>
      </c>
      <c r="Z432" s="32" t="s">
        <v>14628</v>
      </c>
      <c r="AA432" s="28">
        <v>1</v>
      </c>
      <c r="AB432" s="28">
        <v>16</v>
      </c>
      <c r="AC432" s="52">
        <v>76.14</v>
      </c>
      <c r="AD432" s="52">
        <v>86.056200000000004</v>
      </c>
      <c r="AE432" s="32" t="s">
        <v>7832</v>
      </c>
      <c r="AF432" s="28" t="s">
        <v>932</v>
      </c>
      <c r="AG432" t="s">
        <v>7792</v>
      </c>
      <c r="AH432" t="s">
        <v>7792</v>
      </c>
      <c r="AI432" t="s">
        <v>7797</v>
      </c>
      <c r="AJ432">
        <v>16</v>
      </c>
    </row>
    <row r="433" spans="1:36" x14ac:dyDescent="0.3">
      <c r="A433" s="2" t="s">
        <v>12513</v>
      </c>
      <c r="B433" s="2" t="s">
        <v>12514</v>
      </c>
      <c r="C433" s="2" t="s">
        <v>7728</v>
      </c>
      <c r="D433" s="32" t="s">
        <v>7716</v>
      </c>
      <c r="E433" s="32" t="s">
        <v>11016</v>
      </c>
      <c r="F433" s="32" t="s">
        <v>902</v>
      </c>
      <c r="G433" s="32" t="s">
        <v>7726</v>
      </c>
      <c r="H433" s="32" t="s">
        <v>7752</v>
      </c>
      <c r="I433" s="28" t="s">
        <v>903</v>
      </c>
      <c r="J433">
        <v>76</v>
      </c>
      <c r="K433" s="2" t="s">
        <v>8784</v>
      </c>
      <c r="L433" s="2" t="s">
        <v>12515</v>
      </c>
      <c r="M433">
        <v>1.5194873772561599</v>
      </c>
      <c r="N433" s="2" t="s">
        <v>15097</v>
      </c>
      <c r="O433" s="32" t="s">
        <v>7774</v>
      </c>
      <c r="P433" s="29">
        <v>0.53318287037037038</v>
      </c>
      <c r="Q433" s="29">
        <v>0.54057870370370376</v>
      </c>
      <c r="R433" s="28">
        <v>0</v>
      </c>
      <c r="S433" s="28">
        <v>10.658333333333333</v>
      </c>
      <c r="T433" s="32" t="s">
        <v>12516</v>
      </c>
      <c r="U433" s="32" t="s">
        <v>12517</v>
      </c>
      <c r="V433" s="28">
        <v>0.45389965129945198</v>
      </c>
      <c r="W433" s="28">
        <v>9</v>
      </c>
      <c r="X433" s="28">
        <v>0.17307692307692299</v>
      </c>
      <c r="Y433" s="32" t="s">
        <v>14627</v>
      </c>
      <c r="Z433" s="32" t="s">
        <v>14628</v>
      </c>
      <c r="AA433" s="28">
        <v>1</v>
      </c>
      <c r="AB433" s="28">
        <v>26</v>
      </c>
      <c r="AC433" s="52">
        <v>37.56</v>
      </c>
      <c r="AD433" s="52">
        <v>37.56</v>
      </c>
      <c r="AE433" s="32" t="s">
        <v>7832</v>
      </c>
      <c r="AF433" s="28" t="s">
        <v>932</v>
      </c>
      <c r="AG433" t="s">
        <v>7792</v>
      </c>
      <c r="AH433" t="s">
        <v>7792</v>
      </c>
      <c r="AI433" t="s">
        <v>7797</v>
      </c>
      <c r="AJ433">
        <v>26</v>
      </c>
    </row>
    <row r="434" spans="1:36" x14ac:dyDescent="0.3">
      <c r="A434" s="2" t="s">
        <v>12791</v>
      </c>
      <c r="B434" s="2" t="s">
        <v>12574</v>
      </c>
      <c r="C434" s="2" t="s">
        <v>7756</v>
      </c>
      <c r="D434" s="32" t="s">
        <v>7716</v>
      </c>
      <c r="E434" s="32" t="s">
        <v>11016</v>
      </c>
      <c r="F434" s="32" t="s">
        <v>902</v>
      </c>
      <c r="G434" s="32" t="s">
        <v>7744</v>
      </c>
      <c r="H434" s="32" t="s">
        <v>7752</v>
      </c>
      <c r="I434" s="28" t="s">
        <v>903</v>
      </c>
      <c r="J434">
        <v>70</v>
      </c>
      <c r="K434" s="2" t="s">
        <v>8776</v>
      </c>
      <c r="L434" s="2" t="s">
        <v>12792</v>
      </c>
      <c r="M434">
        <v>3.8389504980295901</v>
      </c>
      <c r="N434" s="2" t="s">
        <v>15099</v>
      </c>
      <c r="O434" s="32" t="s">
        <v>7774</v>
      </c>
      <c r="P434" s="29">
        <v>0.55304398148148148</v>
      </c>
      <c r="Q434" s="29">
        <v>0.55918981481481478</v>
      </c>
      <c r="R434" s="28">
        <v>0</v>
      </c>
      <c r="S434" s="28">
        <v>8.8583333333333343</v>
      </c>
      <c r="T434" s="32" t="s">
        <v>12793</v>
      </c>
      <c r="U434" s="32" t="s">
        <v>12794</v>
      </c>
      <c r="V434" s="28">
        <v>2.2247479510449102</v>
      </c>
      <c r="W434" s="28">
        <v>0</v>
      </c>
      <c r="X434" s="28">
        <v>0</v>
      </c>
      <c r="Y434" s="32" t="s">
        <v>14627</v>
      </c>
      <c r="Z434" s="32" t="s">
        <v>14628</v>
      </c>
      <c r="AA434" s="28">
        <v>1</v>
      </c>
      <c r="AB434" s="28">
        <v>0</v>
      </c>
      <c r="AC434" s="52">
        <v>51.04</v>
      </c>
      <c r="AD434" s="52">
        <v>51.04</v>
      </c>
      <c r="AE434" s="32" t="s">
        <v>7832</v>
      </c>
      <c r="AF434" s="28" t="s">
        <v>932</v>
      </c>
      <c r="AG434" t="s">
        <v>7792</v>
      </c>
      <c r="AH434" t="s">
        <v>7792</v>
      </c>
      <c r="AI434" t="s">
        <v>7797</v>
      </c>
      <c r="AJ434">
        <v>0</v>
      </c>
    </row>
    <row r="435" spans="1:36" x14ac:dyDescent="0.3">
      <c r="A435" s="2" t="s">
        <v>12804</v>
      </c>
      <c r="B435" s="2" t="s">
        <v>12805</v>
      </c>
      <c r="C435" s="2" t="s">
        <v>7731</v>
      </c>
      <c r="D435" s="32" t="s">
        <v>7716</v>
      </c>
      <c r="E435" s="32" t="s">
        <v>11016</v>
      </c>
      <c r="F435" s="32" t="s">
        <v>902</v>
      </c>
      <c r="G435" s="32" t="s">
        <v>7781</v>
      </c>
      <c r="H435" s="32" t="s">
        <v>7752</v>
      </c>
      <c r="I435" s="28" t="s">
        <v>903</v>
      </c>
      <c r="J435">
        <v>40</v>
      </c>
      <c r="K435" s="2" t="s">
        <v>8762</v>
      </c>
      <c r="L435" s="2" t="s">
        <v>12806</v>
      </c>
      <c r="M435">
        <v>2.94205431453884</v>
      </c>
      <c r="N435" s="2" t="s">
        <v>15101</v>
      </c>
      <c r="O435" s="32" t="s">
        <v>7774</v>
      </c>
      <c r="P435" s="29">
        <v>0.56123842592592588</v>
      </c>
      <c r="Q435" s="29">
        <v>0.56887731481481485</v>
      </c>
      <c r="R435" s="28">
        <v>0</v>
      </c>
      <c r="S435" s="28">
        <v>11.008333333333333</v>
      </c>
      <c r="T435" s="32" t="s">
        <v>12807</v>
      </c>
      <c r="U435" s="32" t="s">
        <v>12808</v>
      </c>
      <c r="V435" s="28">
        <v>1.8014972088700301</v>
      </c>
      <c r="W435" s="28">
        <v>0</v>
      </c>
      <c r="X435" s="28">
        <v>0</v>
      </c>
      <c r="Y435" s="32" t="s">
        <v>14627</v>
      </c>
      <c r="Z435" s="32" t="s">
        <v>14628</v>
      </c>
      <c r="AA435" s="28">
        <v>1</v>
      </c>
      <c r="AB435" s="28">
        <v>0</v>
      </c>
      <c r="AC435" s="52">
        <v>31.98</v>
      </c>
      <c r="AD435" s="52">
        <v>44.482500000000002</v>
      </c>
      <c r="AE435" s="32" t="s">
        <v>7832</v>
      </c>
      <c r="AF435" s="28" t="s">
        <v>932</v>
      </c>
      <c r="AG435" t="s">
        <v>7792</v>
      </c>
      <c r="AH435" t="s">
        <v>7792</v>
      </c>
      <c r="AI435" t="s">
        <v>7797</v>
      </c>
      <c r="AJ435">
        <v>0</v>
      </c>
    </row>
    <row r="436" spans="1:36" x14ac:dyDescent="0.3">
      <c r="A436" s="2" t="s">
        <v>12846</v>
      </c>
      <c r="B436" s="2" t="s">
        <v>12842</v>
      </c>
      <c r="C436" s="2" t="s">
        <v>7731</v>
      </c>
      <c r="D436" s="32" t="s">
        <v>7716</v>
      </c>
      <c r="E436" s="32" t="s">
        <v>11016</v>
      </c>
      <c r="F436" s="32" t="s">
        <v>902</v>
      </c>
      <c r="G436" s="32" t="s">
        <v>7785</v>
      </c>
      <c r="H436" s="32" t="s">
        <v>7752</v>
      </c>
      <c r="I436" s="28" t="s">
        <v>903</v>
      </c>
      <c r="J436">
        <v>75</v>
      </c>
      <c r="K436" s="2" t="s">
        <v>8782</v>
      </c>
      <c r="L436" s="2" t="s">
        <v>12847</v>
      </c>
      <c r="M436">
        <v>2.4209980927407702</v>
      </c>
      <c r="N436" s="2" t="s">
        <v>15088</v>
      </c>
      <c r="O436" s="32" t="s">
        <v>7774</v>
      </c>
      <c r="P436" s="29">
        <v>0.57055555555555559</v>
      </c>
      <c r="Q436" s="29">
        <v>0.57231481481481483</v>
      </c>
      <c r="R436" s="28">
        <v>0</v>
      </c>
      <c r="S436" s="28">
        <v>2.5333333333333332</v>
      </c>
      <c r="T436" s="32" t="s">
        <v>12844</v>
      </c>
      <c r="U436" s="32" t="s">
        <v>12845</v>
      </c>
      <c r="V436" s="28">
        <v>1.0105626290376299</v>
      </c>
      <c r="W436" s="28">
        <v>8</v>
      </c>
      <c r="X436" s="28">
        <v>0.16</v>
      </c>
      <c r="Y436" s="32" t="s">
        <v>14627</v>
      </c>
      <c r="Z436" s="32" t="s">
        <v>14628</v>
      </c>
      <c r="AA436" s="28">
        <v>1</v>
      </c>
      <c r="AB436" s="28">
        <v>21</v>
      </c>
      <c r="AC436" s="52">
        <v>33.217500000000001</v>
      </c>
      <c r="AD436" s="52">
        <v>43.49</v>
      </c>
      <c r="AE436" s="32" t="s">
        <v>7832</v>
      </c>
      <c r="AF436" s="28" t="s">
        <v>932</v>
      </c>
      <c r="AG436" t="s">
        <v>7792</v>
      </c>
      <c r="AH436" t="s">
        <v>7792</v>
      </c>
      <c r="AI436" t="s">
        <v>7797</v>
      </c>
      <c r="AJ436">
        <v>21</v>
      </c>
    </row>
    <row r="437" spans="1:36" x14ac:dyDescent="0.3">
      <c r="A437" s="2" t="s">
        <v>12841</v>
      </c>
      <c r="B437" s="2" t="s">
        <v>12842</v>
      </c>
      <c r="C437" s="2" t="s">
        <v>7728</v>
      </c>
      <c r="D437" s="32" t="s">
        <v>7716</v>
      </c>
      <c r="E437" s="32" t="s">
        <v>11016</v>
      </c>
      <c r="F437" s="32" t="s">
        <v>902</v>
      </c>
      <c r="G437" s="32" t="s">
        <v>7787</v>
      </c>
      <c r="H437" s="32" t="s">
        <v>7752</v>
      </c>
      <c r="I437" s="28" t="s">
        <v>903</v>
      </c>
      <c r="J437">
        <v>10</v>
      </c>
      <c r="K437" s="2" t="s">
        <v>8758</v>
      </c>
      <c r="L437" s="2" t="s">
        <v>12843</v>
      </c>
      <c r="M437">
        <v>0</v>
      </c>
      <c r="N437" s="2" t="s">
        <v>15086</v>
      </c>
      <c r="O437" s="32" t="s">
        <v>7774</v>
      </c>
      <c r="P437" s="29">
        <v>0.57231481481481483</v>
      </c>
      <c r="Q437" s="29">
        <v>0.57876157407407403</v>
      </c>
      <c r="R437" s="28">
        <v>0</v>
      </c>
      <c r="S437" s="28">
        <v>9.2833333333333332</v>
      </c>
      <c r="T437" s="32" t="s">
        <v>12844</v>
      </c>
      <c r="U437" s="32" t="s">
        <v>12845</v>
      </c>
      <c r="W437" s="28">
        <v>23</v>
      </c>
      <c r="X437" s="28">
        <v>0.43396226415094302</v>
      </c>
      <c r="Y437" s="32" t="s">
        <v>14627</v>
      </c>
      <c r="Z437" s="32" t="s">
        <v>14628</v>
      </c>
      <c r="AA437" s="28">
        <v>1</v>
      </c>
      <c r="AB437" s="28">
        <v>155</v>
      </c>
      <c r="AC437" s="52">
        <v>412.3075</v>
      </c>
      <c r="AD437" s="52">
        <v>337.0462</v>
      </c>
      <c r="AE437" s="32" t="s">
        <v>7832</v>
      </c>
      <c r="AF437" s="28" t="s">
        <v>932</v>
      </c>
      <c r="AG437" t="s">
        <v>7792</v>
      </c>
      <c r="AH437" t="s">
        <v>7792</v>
      </c>
      <c r="AI437" t="s">
        <v>7797</v>
      </c>
      <c r="AJ437">
        <v>155</v>
      </c>
    </row>
    <row r="438" spans="1:36" x14ac:dyDescent="0.3">
      <c r="A438" s="2" t="s">
        <v>12567</v>
      </c>
      <c r="B438" s="2" t="s">
        <v>7786</v>
      </c>
      <c r="C438" s="2" t="s">
        <v>7774</v>
      </c>
      <c r="D438" s="32" t="s">
        <v>7716</v>
      </c>
      <c r="E438" s="32" t="s">
        <v>11016</v>
      </c>
      <c r="F438" s="32" t="s">
        <v>902</v>
      </c>
      <c r="G438" s="32" t="s">
        <v>7724</v>
      </c>
      <c r="H438" s="32" t="s">
        <v>7752</v>
      </c>
      <c r="I438" s="28" t="s">
        <v>903</v>
      </c>
      <c r="J438">
        <v>340</v>
      </c>
      <c r="K438" s="2" t="s">
        <v>8868</v>
      </c>
      <c r="L438" s="2" t="s">
        <v>12568</v>
      </c>
      <c r="M438">
        <v>2.1320303305983499</v>
      </c>
      <c r="N438" s="2" t="s">
        <v>15090</v>
      </c>
      <c r="O438" s="32" t="s">
        <v>7774</v>
      </c>
      <c r="P438" s="29">
        <v>0.58024305555555555</v>
      </c>
      <c r="Q438" s="29">
        <v>0.58035879629629628</v>
      </c>
      <c r="R438" s="28">
        <v>0</v>
      </c>
      <c r="S438" s="28">
        <v>0.16666666666666666</v>
      </c>
      <c r="T438" s="32" t="s">
        <v>12569</v>
      </c>
      <c r="U438" s="32" t="s">
        <v>12570</v>
      </c>
      <c r="V438" s="28">
        <v>0.81773827894182805</v>
      </c>
      <c r="W438" s="28">
        <v>0</v>
      </c>
      <c r="X438" s="28">
        <v>0</v>
      </c>
      <c r="Y438" s="32" t="s">
        <v>14627</v>
      </c>
      <c r="Z438" s="32" t="s">
        <v>14628</v>
      </c>
      <c r="AA438" s="28">
        <v>1</v>
      </c>
      <c r="AB438" s="28">
        <v>0</v>
      </c>
      <c r="AC438" s="52">
        <v>62.22</v>
      </c>
      <c r="AD438" s="52">
        <v>62.22</v>
      </c>
      <c r="AE438" s="32" t="s">
        <v>7832</v>
      </c>
      <c r="AF438" s="28" t="s">
        <v>932</v>
      </c>
      <c r="AG438" t="s">
        <v>7792</v>
      </c>
      <c r="AH438" t="s">
        <v>7792</v>
      </c>
      <c r="AI438" t="s">
        <v>7797</v>
      </c>
      <c r="AJ438">
        <v>0</v>
      </c>
    </row>
    <row r="439" spans="1:36" x14ac:dyDescent="0.3">
      <c r="A439" s="2" t="s">
        <v>13994</v>
      </c>
      <c r="B439" s="2" t="s">
        <v>13995</v>
      </c>
      <c r="C439" s="2" t="s">
        <v>7728</v>
      </c>
      <c r="D439" s="32" t="s">
        <v>7716</v>
      </c>
      <c r="E439" s="32" t="s">
        <v>11016</v>
      </c>
      <c r="F439" s="32" t="s">
        <v>901</v>
      </c>
      <c r="G439" s="32" t="s">
        <v>7733</v>
      </c>
      <c r="H439" s="32" t="s">
        <v>11016</v>
      </c>
      <c r="I439" s="28" t="s">
        <v>900</v>
      </c>
      <c r="J439">
        <v>96</v>
      </c>
      <c r="K439" s="2" t="s">
        <v>9309</v>
      </c>
      <c r="L439" s="2" t="s">
        <v>13996</v>
      </c>
      <c r="M439">
        <v>100.23164992407</v>
      </c>
      <c r="N439" s="2" t="s">
        <v>15016</v>
      </c>
      <c r="O439" s="32" t="s">
        <v>7751</v>
      </c>
      <c r="P439" s="29">
        <v>0.33321759259259259</v>
      </c>
      <c r="Q439" s="29">
        <v>0.33552083333333332</v>
      </c>
      <c r="R439" s="28">
        <v>0</v>
      </c>
      <c r="S439" s="28">
        <v>3.3166666666666669</v>
      </c>
      <c r="T439" s="32" t="s">
        <v>13997</v>
      </c>
      <c r="U439" s="32" t="s">
        <v>13998</v>
      </c>
      <c r="V439" s="28">
        <v>95.076595289025803</v>
      </c>
      <c r="W439" s="28">
        <v>0</v>
      </c>
      <c r="X439" s="28">
        <v>0</v>
      </c>
      <c r="Y439" s="32" t="s">
        <v>14623</v>
      </c>
      <c r="Z439" s="32" t="s">
        <v>14624</v>
      </c>
      <c r="AA439" s="28">
        <v>1</v>
      </c>
      <c r="AB439" s="28">
        <v>0</v>
      </c>
      <c r="AC439" s="52">
        <v>50.697499999999998</v>
      </c>
      <c r="AD439" s="52">
        <v>32.372500000000002</v>
      </c>
      <c r="AE439" s="32" t="s">
        <v>7832</v>
      </c>
      <c r="AF439" s="28" t="s">
        <v>932</v>
      </c>
      <c r="AG439" t="s">
        <v>7793</v>
      </c>
      <c r="AH439" t="s">
        <v>7792</v>
      </c>
      <c r="AI439" t="s">
        <v>7797</v>
      </c>
      <c r="AJ439">
        <v>0</v>
      </c>
    </row>
    <row r="440" spans="1:36" x14ac:dyDescent="0.3">
      <c r="A440" s="2" t="s">
        <v>14043</v>
      </c>
      <c r="B440" s="2" t="s">
        <v>14044</v>
      </c>
      <c r="C440" s="2" t="s">
        <v>7728</v>
      </c>
      <c r="D440" s="32" t="s">
        <v>7716</v>
      </c>
      <c r="E440" s="32" t="s">
        <v>11016</v>
      </c>
      <c r="F440" s="32" t="s">
        <v>901</v>
      </c>
      <c r="G440" s="32" t="s">
        <v>7722</v>
      </c>
      <c r="H440" s="32" t="s">
        <v>11016</v>
      </c>
      <c r="I440" s="28" t="s">
        <v>900</v>
      </c>
      <c r="J440">
        <v>67</v>
      </c>
      <c r="K440" s="2" t="s">
        <v>9291</v>
      </c>
      <c r="L440" s="2" t="s">
        <v>14045</v>
      </c>
      <c r="M440">
        <v>1.31142157688737</v>
      </c>
      <c r="N440" s="2" t="s">
        <v>15015</v>
      </c>
      <c r="O440" s="32" t="s">
        <v>7751</v>
      </c>
      <c r="P440" s="29">
        <v>0.33643518518518517</v>
      </c>
      <c r="Q440" s="29">
        <v>0.33659722222222221</v>
      </c>
      <c r="R440" s="28">
        <v>0</v>
      </c>
      <c r="S440" s="28">
        <v>0.23333333333333334</v>
      </c>
      <c r="T440" s="32" t="s">
        <v>14046</v>
      </c>
      <c r="U440" s="32" t="s">
        <v>14047</v>
      </c>
      <c r="V440" s="28">
        <v>0.57284364594228099</v>
      </c>
      <c r="W440" s="28">
        <v>0</v>
      </c>
      <c r="X440" s="28">
        <v>0</v>
      </c>
      <c r="Y440" s="32" t="s">
        <v>14623</v>
      </c>
      <c r="Z440" s="32" t="s">
        <v>14624</v>
      </c>
      <c r="AA440" s="28">
        <v>1</v>
      </c>
      <c r="AB440" s="28">
        <v>0</v>
      </c>
      <c r="AC440" s="52">
        <v>28.093699999999998</v>
      </c>
      <c r="AD440" s="52">
        <v>29.88</v>
      </c>
      <c r="AE440" s="32" t="s">
        <v>7832</v>
      </c>
      <c r="AF440" s="28" t="s">
        <v>944</v>
      </c>
      <c r="AG440" t="s">
        <v>7793</v>
      </c>
      <c r="AH440" t="s">
        <v>7792</v>
      </c>
      <c r="AI440" t="s">
        <v>7796</v>
      </c>
      <c r="AJ440">
        <v>0</v>
      </c>
    </row>
    <row r="441" spans="1:36" x14ac:dyDescent="0.3">
      <c r="A441" s="2" t="s">
        <v>14038</v>
      </c>
      <c r="B441" s="2" t="s">
        <v>14039</v>
      </c>
      <c r="C441" s="2" t="s">
        <v>7728</v>
      </c>
      <c r="D441" s="32" t="s">
        <v>7716</v>
      </c>
      <c r="E441" s="32" t="s">
        <v>11016</v>
      </c>
      <c r="F441" s="32" t="s">
        <v>901</v>
      </c>
      <c r="G441" s="32" t="s">
        <v>7748</v>
      </c>
      <c r="H441" s="32" t="s">
        <v>11016</v>
      </c>
      <c r="I441" s="28" t="s">
        <v>900</v>
      </c>
      <c r="J441">
        <v>70</v>
      </c>
      <c r="K441" s="2" t="s">
        <v>9293</v>
      </c>
      <c r="L441" s="2" t="s">
        <v>14040</v>
      </c>
      <c r="M441">
        <v>0.23793746531009699</v>
      </c>
      <c r="N441" s="2" t="s">
        <v>15013</v>
      </c>
      <c r="O441" s="32" t="s">
        <v>7756</v>
      </c>
      <c r="P441" s="29">
        <v>0.33675925925925926</v>
      </c>
      <c r="Q441" s="29">
        <v>0.34032407407407406</v>
      </c>
      <c r="R441" s="28">
        <v>0</v>
      </c>
      <c r="S441" s="28">
        <v>5.1333333333333337</v>
      </c>
      <c r="T441" s="32" t="s">
        <v>14041</v>
      </c>
      <c r="U441" s="32" t="s">
        <v>14042</v>
      </c>
      <c r="V441" s="28">
        <v>7.9859568877150497E-2</v>
      </c>
      <c r="W441" s="28">
        <v>0</v>
      </c>
      <c r="X441" s="28">
        <v>0</v>
      </c>
      <c r="Y441" s="32" t="s">
        <v>14623</v>
      </c>
      <c r="Z441" s="32" t="s">
        <v>14624</v>
      </c>
      <c r="AA441" s="28">
        <v>1</v>
      </c>
      <c r="AB441" s="28">
        <v>0</v>
      </c>
      <c r="AC441" s="52">
        <v>125.0675</v>
      </c>
      <c r="AD441" s="52">
        <v>70.912499999999994</v>
      </c>
      <c r="AE441" s="32" t="s">
        <v>7832</v>
      </c>
      <c r="AF441" s="28" t="s">
        <v>6015</v>
      </c>
      <c r="AG441" t="s">
        <v>7793</v>
      </c>
      <c r="AH441" t="s">
        <v>7792</v>
      </c>
      <c r="AI441" t="s">
        <v>7796</v>
      </c>
      <c r="AJ441">
        <v>0</v>
      </c>
    </row>
    <row r="442" spans="1:36" x14ac:dyDescent="0.3">
      <c r="A442" s="2" t="s">
        <v>13975</v>
      </c>
      <c r="B442" s="2" t="s">
        <v>7770</v>
      </c>
      <c r="C442" s="2" t="s">
        <v>7812</v>
      </c>
      <c r="D442" s="32" t="s">
        <v>7716</v>
      </c>
      <c r="E442" s="32" t="s">
        <v>11016</v>
      </c>
      <c r="F442" s="32" t="s">
        <v>901</v>
      </c>
      <c r="G442" s="32" t="s">
        <v>7756</v>
      </c>
      <c r="H442" s="32" t="s">
        <v>7752</v>
      </c>
      <c r="I442" s="28" t="s">
        <v>902</v>
      </c>
      <c r="J442">
        <v>105</v>
      </c>
      <c r="K442" s="2" t="s">
        <v>9043</v>
      </c>
      <c r="L442" s="2" t="s">
        <v>13976</v>
      </c>
      <c r="M442">
        <v>12.362345023080699</v>
      </c>
      <c r="N442" s="2" t="s">
        <v>15014</v>
      </c>
      <c r="O442" s="32" t="s">
        <v>7751</v>
      </c>
      <c r="P442" s="29">
        <v>0.34891203703703705</v>
      </c>
      <c r="Q442" s="29">
        <v>0.35695601851851849</v>
      </c>
      <c r="R442" s="28">
        <v>0</v>
      </c>
      <c r="S442" s="28">
        <v>11.583333333333334</v>
      </c>
      <c r="T442" s="32" t="s">
        <v>13977</v>
      </c>
      <c r="U442" s="32" t="s">
        <v>13978</v>
      </c>
      <c r="V442" s="28">
        <v>11.7955470426042</v>
      </c>
      <c r="W442" s="28">
        <v>0</v>
      </c>
      <c r="X442" s="28">
        <v>0</v>
      </c>
      <c r="Y442" s="32" t="s">
        <v>14623</v>
      </c>
      <c r="Z442" s="32" t="s">
        <v>14624</v>
      </c>
      <c r="AA442" s="28">
        <v>1</v>
      </c>
      <c r="AB442" s="28">
        <v>0</v>
      </c>
      <c r="AC442" s="52">
        <v>56.49</v>
      </c>
      <c r="AD442" s="52">
        <v>60.8125</v>
      </c>
      <c r="AE442" s="32" t="s">
        <v>7832</v>
      </c>
      <c r="AF442" s="28" t="s">
        <v>932</v>
      </c>
      <c r="AG442" t="s">
        <v>7792</v>
      </c>
      <c r="AH442" t="s">
        <v>7792</v>
      </c>
      <c r="AI442" t="s">
        <v>7797</v>
      </c>
      <c r="AJ442">
        <v>0</v>
      </c>
    </row>
    <row r="443" spans="1:36" x14ac:dyDescent="0.3">
      <c r="A443" s="2" t="s">
        <v>11452</v>
      </c>
      <c r="B443" s="2" t="s">
        <v>7742</v>
      </c>
      <c r="C443" s="2" t="s">
        <v>7756</v>
      </c>
      <c r="D443" s="32" t="s">
        <v>7716</v>
      </c>
      <c r="E443" s="32" t="s">
        <v>11016</v>
      </c>
      <c r="F443" s="32" t="s">
        <v>901</v>
      </c>
      <c r="G443" s="32" t="s">
        <v>7751</v>
      </c>
      <c r="H443" s="32" t="s">
        <v>11016</v>
      </c>
      <c r="I443" s="28" t="s">
        <v>901</v>
      </c>
      <c r="J443">
        <v>0</v>
      </c>
      <c r="K443" s="2" t="s">
        <v>9148</v>
      </c>
      <c r="L443" s="2" t="s">
        <v>11453</v>
      </c>
      <c r="M443">
        <v>1.50597348436713</v>
      </c>
      <c r="N443" s="2" t="s">
        <v>15017</v>
      </c>
      <c r="O443" s="32" t="s">
        <v>7774</v>
      </c>
      <c r="P443" s="29">
        <v>0.35799768518518521</v>
      </c>
      <c r="Q443" s="29">
        <v>0.36440972222222223</v>
      </c>
      <c r="R443" s="28">
        <v>0</v>
      </c>
      <c r="S443" s="28">
        <v>9.2249999999999996</v>
      </c>
      <c r="T443" s="32" t="s">
        <v>11454</v>
      </c>
      <c r="U443" s="32" t="s">
        <v>11432</v>
      </c>
      <c r="V443" s="28">
        <v>1.0510107221509799</v>
      </c>
      <c r="W443" s="28">
        <v>0</v>
      </c>
      <c r="X443" s="28">
        <v>0</v>
      </c>
      <c r="Y443" s="32" t="s">
        <v>14623</v>
      </c>
      <c r="Z443" s="32" t="s">
        <v>14624</v>
      </c>
      <c r="AA443" s="28">
        <v>1</v>
      </c>
      <c r="AB443" s="28">
        <v>0</v>
      </c>
      <c r="AC443" s="52">
        <v>22.23</v>
      </c>
      <c r="AD443" s="52">
        <v>27.97</v>
      </c>
      <c r="AE443" s="32" t="s">
        <v>7832</v>
      </c>
      <c r="AF443" s="28" t="s">
        <v>932</v>
      </c>
      <c r="AG443" t="s">
        <v>7793</v>
      </c>
      <c r="AH443" t="s">
        <v>7793</v>
      </c>
      <c r="AI443" t="s">
        <v>7797</v>
      </c>
    </row>
    <row r="444" spans="1:36" x14ac:dyDescent="0.3">
      <c r="A444" s="2" t="s">
        <v>11444</v>
      </c>
      <c r="B444" s="2" t="s">
        <v>11445</v>
      </c>
      <c r="C444" s="2" t="s">
        <v>7728</v>
      </c>
      <c r="D444" s="32" t="s">
        <v>7716</v>
      </c>
      <c r="E444" s="32" t="s">
        <v>11016</v>
      </c>
      <c r="F444" s="32" t="s">
        <v>901</v>
      </c>
      <c r="G444" s="32" t="s">
        <v>7774</v>
      </c>
      <c r="H444" s="32" t="s">
        <v>11016</v>
      </c>
      <c r="I444" s="28" t="s">
        <v>901</v>
      </c>
      <c r="J444">
        <v>0</v>
      </c>
      <c r="K444" s="2" t="s">
        <v>9150</v>
      </c>
      <c r="L444" s="2" t="s">
        <v>11446</v>
      </c>
      <c r="M444">
        <v>0.61962902545928999</v>
      </c>
      <c r="N444" s="2" t="s">
        <v>15021</v>
      </c>
      <c r="O444" s="32" t="s">
        <v>7774</v>
      </c>
      <c r="P444" s="29">
        <v>0.36483796296296295</v>
      </c>
      <c r="Q444" s="29">
        <v>0.37414351851851851</v>
      </c>
      <c r="R444" s="28">
        <v>0</v>
      </c>
      <c r="S444" s="28">
        <v>13.408333333333333</v>
      </c>
      <c r="T444" s="32" t="s">
        <v>11447</v>
      </c>
      <c r="U444" s="32" t="s">
        <v>11448</v>
      </c>
      <c r="V444" s="28">
        <v>0.26401058357225898</v>
      </c>
      <c r="W444" s="28">
        <v>0</v>
      </c>
      <c r="X444" s="28">
        <v>0</v>
      </c>
      <c r="Y444" s="32" t="s">
        <v>14623</v>
      </c>
      <c r="Z444" s="32" t="s">
        <v>14624</v>
      </c>
      <c r="AA444" s="28">
        <v>1</v>
      </c>
      <c r="AB444" s="28">
        <v>0</v>
      </c>
      <c r="AC444" s="52">
        <v>227.79499999999999</v>
      </c>
      <c r="AD444" s="52">
        <v>188.8937</v>
      </c>
      <c r="AE444" s="32" t="s">
        <v>7832</v>
      </c>
      <c r="AF444" s="28" t="s">
        <v>932</v>
      </c>
      <c r="AG444" t="s">
        <v>7793</v>
      </c>
      <c r="AH444" t="s">
        <v>7793</v>
      </c>
      <c r="AI444" t="s">
        <v>7797</v>
      </c>
    </row>
    <row r="445" spans="1:36" x14ac:dyDescent="0.3">
      <c r="A445" s="2" t="s">
        <v>11429</v>
      </c>
      <c r="B445" s="2" t="s">
        <v>11015</v>
      </c>
      <c r="C445" s="2" t="s">
        <v>7722</v>
      </c>
      <c r="D445" s="32" t="s">
        <v>7716</v>
      </c>
      <c r="E445" s="32" t="s">
        <v>11016</v>
      </c>
      <c r="F445" s="32" t="s">
        <v>901</v>
      </c>
      <c r="G445" s="32" t="s">
        <v>7764</v>
      </c>
      <c r="H445" s="32" t="s">
        <v>11016</v>
      </c>
      <c r="I445" s="28" t="s">
        <v>901</v>
      </c>
      <c r="J445">
        <v>0</v>
      </c>
      <c r="K445" s="2" t="s">
        <v>9053</v>
      </c>
      <c r="L445" s="2" t="s">
        <v>11430</v>
      </c>
      <c r="M445">
        <v>0.48214793205261203</v>
      </c>
      <c r="N445" s="2" t="s">
        <v>15022</v>
      </c>
      <c r="O445" s="32" t="s">
        <v>7751</v>
      </c>
      <c r="P445" s="29">
        <v>0.375</v>
      </c>
      <c r="Q445" s="29">
        <v>0.37788194444444445</v>
      </c>
      <c r="R445" s="28">
        <v>0.73433170467615105</v>
      </c>
      <c r="S445" s="28">
        <v>4.1500000000000004</v>
      </c>
      <c r="T445" s="32" t="s">
        <v>11431</v>
      </c>
      <c r="U445" s="32" t="s">
        <v>11432</v>
      </c>
      <c r="V445" s="28">
        <v>0.206000221754124</v>
      </c>
      <c r="W445" s="28">
        <v>0</v>
      </c>
      <c r="X445" s="28">
        <v>0</v>
      </c>
      <c r="Y445" s="32" t="s">
        <v>14623</v>
      </c>
      <c r="Z445" s="32" t="s">
        <v>14624</v>
      </c>
      <c r="AA445" s="28">
        <v>1</v>
      </c>
      <c r="AB445" s="28">
        <v>0</v>
      </c>
      <c r="AC445" s="52">
        <v>10.5</v>
      </c>
      <c r="AD445" s="52">
        <v>17.850000000000001</v>
      </c>
      <c r="AE445" s="32" t="s">
        <v>7832</v>
      </c>
      <c r="AF445" s="28" t="s">
        <v>944</v>
      </c>
      <c r="AG445" t="s">
        <v>7793</v>
      </c>
      <c r="AH445" t="s">
        <v>7793</v>
      </c>
      <c r="AI445" t="s">
        <v>7796</v>
      </c>
    </row>
    <row r="446" spans="1:36" x14ac:dyDescent="0.3">
      <c r="A446" s="2" t="s">
        <v>11422</v>
      </c>
      <c r="B446" s="2" t="s">
        <v>11423</v>
      </c>
      <c r="C446" s="2" t="s">
        <v>7728</v>
      </c>
      <c r="D446" s="32" t="s">
        <v>7716</v>
      </c>
      <c r="E446" s="32" t="s">
        <v>11016</v>
      </c>
      <c r="F446" s="32" t="s">
        <v>901</v>
      </c>
      <c r="G446" s="32" t="s">
        <v>7773</v>
      </c>
      <c r="H446" s="32" t="s">
        <v>11016</v>
      </c>
      <c r="I446" s="28" t="s">
        <v>901</v>
      </c>
      <c r="J446">
        <v>0</v>
      </c>
      <c r="K446" s="2" t="s">
        <v>9144</v>
      </c>
      <c r="L446" s="2" t="s">
        <v>11424</v>
      </c>
      <c r="M446">
        <v>0.290755555033684</v>
      </c>
      <c r="N446" s="2" t="s">
        <v>15020</v>
      </c>
      <c r="O446" s="32" t="s">
        <v>7774</v>
      </c>
      <c r="P446" s="29">
        <v>0.37807870370370372</v>
      </c>
      <c r="Q446" s="29">
        <v>0.38468750000000002</v>
      </c>
      <c r="R446" s="28">
        <v>0</v>
      </c>
      <c r="S446" s="28">
        <v>9.5166666666666675</v>
      </c>
      <c r="T446" s="32" t="s">
        <v>11425</v>
      </c>
      <c r="U446" s="32" t="s">
        <v>11426</v>
      </c>
      <c r="V446" s="28">
        <v>0.123615188387155</v>
      </c>
      <c r="W446" s="28">
        <v>0</v>
      </c>
      <c r="X446" s="28">
        <v>0</v>
      </c>
      <c r="Y446" s="32" t="s">
        <v>14623</v>
      </c>
      <c r="Z446" s="32" t="s">
        <v>14624</v>
      </c>
      <c r="AA446" s="28">
        <v>1</v>
      </c>
      <c r="AB446" s="28">
        <v>0</v>
      </c>
      <c r="AC446" s="52">
        <v>98.222499999999997</v>
      </c>
      <c r="AD446" s="52">
        <v>50.5</v>
      </c>
      <c r="AE446" s="32" t="s">
        <v>7832</v>
      </c>
      <c r="AF446" s="28" t="s">
        <v>932</v>
      </c>
      <c r="AG446" t="s">
        <v>7793</v>
      </c>
      <c r="AH446" t="s">
        <v>7793</v>
      </c>
      <c r="AI446" t="s">
        <v>7797</v>
      </c>
    </row>
    <row r="447" spans="1:36" x14ac:dyDescent="0.3">
      <c r="A447" s="2" t="s">
        <v>12383</v>
      </c>
      <c r="B447" s="2" t="s">
        <v>12384</v>
      </c>
      <c r="C447" s="2" t="s">
        <v>7728</v>
      </c>
      <c r="D447" s="32" t="s">
        <v>7716</v>
      </c>
      <c r="E447" s="32" t="s">
        <v>11016</v>
      </c>
      <c r="F447" s="32" t="s">
        <v>901</v>
      </c>
      <c r="G447" s="32" t="s">
        <v>7759</v>
      </c>
      <c r="H447" s="32" t="s">
        <v>7752</v>
      </c>
      <c r="I447" s="28" t="s">
        <v>902</v>
      </c>
      <c r="J447">
        <v>141</v>
      </c>
      <c r="K447" s="2" t="s">
        <v>9049</v>
      </c>
      <c r="L447" s="2" t="s">
        <v>12385</v>
      </c>
      <c r="M447">
        <v>1.51917310804129</v>
      </c>
      <c r="N447" s="2" t="s">
        <v>15018</v>
      </c>
      <c r="O447" s="32" t="s">
        <v>7774</v>
      </c>
      <c r="P447" s="29">
        <v>0.38574074074074072</v>
      </c>
      <c r="Q447" s="29">
        <v>0.39423611111111112</v>
      </c>
      <c r="R447" s="28">
        <v>0</v>
      </c>
      <c r="S447" s="28">
        <v>12.233333333333334</v>
      </c>
      <c r="T447" s="32" t="s">
        <v>12386</v>
      </c>
      <c r="U447" s="32" t="s">
        <v>12387</v>
      </c>
      <c r="V447" s="28">
        <v>0.68526275562753602</v>
      </c>
      <c r="W447" s="28">
        <v>2</v>
      </c>
      <c r="X447" s="28">
        <v>3.8461538461538498E-2</v>
      </c>
      <c r="Y447" s="32" t="s">
        <v>14623</v>
      </c>
      <c r="Z447" s="32" t="s">
        <v>14624</v>
      </c>
      <c r="AA447" s="28">
        <v>1</v>
      </c>
      <c r="AB447" s="28">
        <v>52</v>
      </c>
      <c r="AC447" s="52">
        <v>60.893700000000003</v>
      </c>
      <c r="AD447" s="52">
        <v>23.643699999999999</v>
      </c>
      <c r="AE447" s="32" t="s">
        <v>7832</v>
      </c>
      <c r="AF447" s="28" t="s">
        <v>6014</v>
      </c>
      <c r="AG447" t="s">
        <v>7792</v>
      </c>
      <c r="AH447" t="s">
        <v>7792</v>
      </c>
      <c r="AI447" t="s">
        <v>7797</v>
      </c>
      <c r="AJ447">
        <v>52</v>
      </c>
    </row>
    <row r="448" spans="1:36" x14ac:dyDescent="0.3">
      <c r="A448" s="2" t="s">
        <v>11416</v>
      </c>
      <c r="B448" s="2" t="s">
        <v>11015</v>
      </c>
      <c r="C448" s="2" t="s">
        <v>7731</v>
      </c>
      <c r="D448" s="32" t="s">
        <v>7716</v>
      </c>
      <c r="E448" s="32" t="s">
        <v>11016</v>
      </c>
      <c r="F448" s="32" t="s">
        <v>901</v>
      </c>
      <c r="G448" s="32" t="s">
        <v>7758</v>
      </c>
      <c r="H448" s="32" t="s">
        <v>11016</v>
      </c>
      <c r="I448" s="28" t="s">
        <v>901</v>
      </c>
      <c r="J448">
        <v>0</v>
      </c>
      <c r="K448" s="2" t="s">
        <v>9053</v>
      </c>
      <c r="L448" s="2" t="s">
        <v>11417</v>
      </c>
      <c r="M448">
        <v>0.64138301834464095</v>
      </c>
      <c r="N448" s="2" t="s">
        <v>15019</v>
      </c>
      <c r="O448" s="32" t="s">
        <v>7751</v>
      </c>
      <c r="P448" s="29">
        <v>0.39468750000000002</v>
      </c>
      <c r="Q448" s="29">
        <v>0.39855324074074072</v>
      </c>
      <c r="R448" s="28">
        <v>0</v>
      </c>
      <c r="S448" s="28">
        <v>5.5666666666666664</v>
      </c>
      <c r="T448" s="32" t="s">
        <v>11418</v>
      </c>
      <c r="U448" s="32" t="s">
        <v>11419</v>
      </c>
      <c r="V448" s="28">
        <v>0.235517377322496</v>
      </c>
      <c r="W448" s="28">
        <v>0</v>
      </c>
      <c r="X448" s="28">
        <v>0</v>
      </c>
      <c r="Y448" s="32" t="s">
        <v>14623</v>
      </c>
      <c r="Z448" s="32" t="s">
        <v>14624</v>
      </c>
      <c r="AA448" s="28">
        <v>1</v>
      </c>
      <c r="AB448" s="28">
        <v>0</v>
      </c>
      <c r="AC448" s="52">
        <v>12.025</v>
      </c>
      <c r="AD448" s="52">
        <v>25.675000000000001</v>
      </c>
      <c r="AE448" s="32" t="s">
        <v>7832</v>
      </c>
      <c r="AF448" s="28" t="s">
        <v>944</v>
      </c>
      <c r="AG448" t="s">
        <v>7793</v>
      </c>
      <c r="AH448" t="s">
        <v>7793</v>
      </c>
      <c r="AI448" t="s">
        <v>7796</v>
      </c>
    </row>
    <row r="449" spans="1:36" x14ac:dyDescent="0.3">
      <c r="A449" s="2" t="s">
        <v>12422</v>
      </c>
      <c r="B449" s="2" t="s">
        <v>12423</v>
      </c>
      <c r="C449" s="2" t="s">
        <v>7728</v>
      </c>
      <c r="D449" s="32" t="s">
        <v>7716</v>
      </c>
      <c r="E449" s="32" t="s">
        <v>11016</v>
      </c>
      <c r="F449" s="32" t="s">
        <v>901</v>
      </c>
      <c r="G449" s="32" t="s">
        <v>7768</v>
      </c>
      <c r="H449" s="32" t="s">
        <v>7752</v>
      </c>
      <c r="I449" s="28" t="s">
        <v>902</v>
      </c>
      <c r="J449">
        <v>50</v>
      </c>
      <c r="K449" s="2" t="s">
        <v>9028</v>
      </c>
      <c r="L449" s="2" t="s">
        <v>12424</v>
      </c>
      <c r="M449">
        <v>2.8692784048616899</v>
      </c>
      <c r="N449" s="2" t="s">
        <v>15005</v>
      </c>
      <c r="O449" s="32" t="s">
        <v>7774</v>
      </c>
      <c r="P449" s="29">
        <v>0.40054398148148146</v>
      </c>
      <c r="Q449" s="29">
        <v>0.40608796296296296</v>
      </c>
      <c r="R449" s="28">
        <v>0</v>
      </c>
      <c r="S449" s="28">
        <v>7.9833333333333334</v>
      </c>
      <c r="T449" s="32" t="s">
        <v>12425</v>
      </c>
      <c r="U449" s="32" t="s">
        <v>12426</v>
      </c>
      <c r="V449" s="28">
        <v>1.83066596884967</v>
      </c>
      <c r="W449" s="28">
        <v>0</v>
      </c>
      <c r="X449" s="28">
        <v>0</v>
      </c>
      <c r="Y449" s="32" t="s">
        <v>14623</v>
      </c>
      <c r="Z449" s="32" t="s">
        <v>14624</v>
      </c>
      <c r="AA449" s="28">
        <v>1</v>
      </c>
      <c r="AB449" s="28">
        <v>0</v>
      </c>
      <c r="AC449" s="52">
        <v>49.34</v>
      </c>
      <c r="AD449" s="52">
        <v>43.172499999999999</v>
      </c>
      <c r="AE449" s="32" t="s">
        <v>7832</v>
      </c>
      <c r="AF449" s="28" t="s">
        <v>932</v>
      </c>
      <c r="AG449" t="s">
        <v>7792</v>
      </c>
      <c r="AH449" t="s">
        <v>7792</v>
      </c>
      <c r="AI449" t="s">
        <v>7797</v>
      </c>
      <c r="AJ449">
        <v>0</v>
      </c>
    </row>
    <row r="450" spans="1:36" x14ac:dyDescent="0.3">
      <c r="A450" s="2" t="s">
        <v>11248</v>
      </c>
      <c r="B450" s="2" t="s">
        <v>7742</v>
      </c>
      <c r="C450" s="2" t="s">
        <v>7768</v>
      </c>
      <c r="D450" s="32" t="s">
        <v>7716</v>
      </c>
      <c r="E450" s="32" t="s">
        <v>11016</v>
      </c>
      <c r="F450" s="32" t="s">
        <v>901</v>
      </c>
      <c r="G450" s="32" t="s">
        <v>7723</v>
      </c>
      <c r="H450" s="32" t="s">
        <v>11016</v>
      </c>
      <c r="I450" s="28" t="s">
        <v>901</v>
      </c>
      <c r="J450">
        <v>0</v>
      </c>
      <c r="K450" s="2" t="s">
        <v>9137</v>
      </c>
      <c r="L450" s="2" t="s">
        <v>11249</v>
      </c>
      <c r="M450">
        <v>7.5971722602844197E-2</v>
      </c>
      <c r="N450" s="2" t="s">
        <v>15006</v>
      </c>
      <c r="O450" s="32" t="s">
        <v>7774</v>
      </c>
      <c r="P450" s="29">
        <v>0.40613425925925928</v>
      </c>
      <c r="Q450" s="29">
        <v>0.41427083333333331</v>
      </c>
      <c r="R450" s="28">
        <v>0</v>
      </c>
      <c r="S450" s="28">
        <v>11.716666666666667</v>
      </c>
      <c r="T450" s="32" t="s">
        <v>11250</v>
      </c>
      <c r="U450" s="32" t="s">
        <v>11251</v>
      </c>
      <c r="V450" s="28">
        <v>3.4879431130148998E-2</v>
      </c>
      <c r="W450" s="28">
        <v>0</v>
      </c>
      <c r="X450" s="28">
        <v>0</v>
      </c>
      <c r="Y450" s="32" t="s">
        <v>14623</v>
      </c>
      <c r="Z450" s="32" t="s">
        <v>14624</v>
      </c>
      <c r="AA450" s="28">
        <v>1</v>
      </c>
      <c r="AB450" s="28">
        <v>0</v>
      </c>
      <c r="AC450" s="52">
        <v>61.36</v>
      </c>
      <c r="AD450" s="52">
        <v>76.12</v>
      </c>
      <c r="AE450" s="32" t="s">
        <v>7832</v>
      </c>
      <c r="AF450" s="28" t="s">
        <v>932</v>
      </c>
      <c r="AG450" t="s">
        <v>7793</v>
      </c>
      <c r="AH450" t="s">
        <v>7793</v>
      </c>
      <c r="AI450" t="s">
        <v>7797</v>
      </c>
    </row>
    <row r="451" spans="1:36" x14ac:dyDescent="0.3">
      <c r="A451" s="2" t="s">
        <v>12402</v>
      </c>
      <c r="B451" s="2" t="s">
        <v>12403</v>
      </c>
      <c r="C451" s="2" t="s">
        <v>7728</v>
      </c>
      <c r="D451" s="32" t="s">
        <v>7716</v>
      </c>
      <c r="E451" s="32" t="s">
        <v>11016</v>
      </c>
      <c r="F451" s="32" t="s">
        <v>901</v>
      </c>
      <c r="G451" s="32" t="s">
        <v>7762</v>
      </c>
      <c r="H451" s="32" t="s">
        <v>7752</v>
      </c>
      <c r="I451" s="28" t="s">
        <v>902</v>
      </c>
      <c r="J451">
        <v>60</v>
      </c>
      <c r="K451" s="2" t="s">
        <v>9032</v>
      </c>
      <c r="L451" s="2" t="s">
        <v>12404</v>
      </c>
      <c r="M451">
        <v>0</v>
      </c>
      <c r="N451" s="2" t="s">
        <v>15004</v>
      </c>
      <c r="O451" s="32" t="s">
        <v>7774</v>
      </c>
      <c r="P451" s="29">
        <v>0.41427083333333331</v>
      </c>
      <c r="Q451" s="29">
        <v>0.41434027777777777</v>
      </c>
      <c r="R451" s="28">
        <v>0</v>
      </c>
      <c r="S451" s="28">
        <v>0.10833333333333334</v>
      </c>
      <c r="T451" s="32" t="s">
        <v>11250</v>
      </c>
      <c r="U451" s="32" t="s">
        <v>11251</v>
      </c>
      <c r="W451" s="28">
        <v>0</v>
      </c>
      <c r="X451" s="28">
        <v>0</v>
      </c>
      <c r="Y451" s="32" t="s">
        <v>14623</v>
      </c>
      <c r="Z451" s="32" t="s">
        <v>14624</v>
      </c>
      <c r="AA451" s="28">
        <v>1</v>
      </c>
      <c r="AB451" s="28">
        <v>0</v>
      </c>
      <c r="AC451" s="52">
        <v>45.94</v>
      </c>
      <c r="AD451" s="52">
        <v>48.295000000000002</v>
      </c>
      <c r="AE451" s="32" t="s">
        <v>7832</v>
      </c>
      <c r="AF451" s="28" t="s">
        <v>932</v>
      </c>
      <c r="AG451" t="s">
        <v>7792</v>
      </c>
      <c r="AH451" t="s">
        <v>7792</v>
      </c>
      <c r="AI451" t="s">
        <v>7797</v>
      </c>
      <c r="AJ451">
        <v>0</v>
      </c>
    </row>
    <row r="452" spans="1:36" x14ac:dyDescent="0.3">
      <c r="A452" s="2" t="s">
        <v>12416</v>
      </c>
      <c r="B452" s="2" t="s">
        <v>7742</v>
      </c>
      <c r="C452" s="2" t="s">
        <v>7769</v>
      </c>
      <c r="D452" s="32" t="s">
        <v>7716</v>
      </c>
      <c r="E452" s="32" t="s">
        <v>11016</v>
      </c>
      <c r="F452" s="32" t="s">
        <v>901</v>
      </c>
      <c r="G452" s="32" t="s">
        <v>7763</v>
      </c>
      <c r="H452" s="32" t="s">
        <v>7752</v>
      </c>
      <c r="I452" s="28" t="s">
        <v>902</v>
      </c>
      <c r="J452">
        <v>59</v>
      </c>
      <c r="K452" s="2" t="s">
        <v>9030</v>
      </c>
      <c r="L452" s="2" t="s">
        <v>12417</v>
      </c>
      <c r="M452">
        <v>0</v>
      </c>
      <c r="N452" s="2" t="s">
        <v>15001</v>
      </c>
      <c r="O452" s="32" t="s">
        <v>7774</v>
      </c>
      <c r="P452" s="29">
        <v>0.41435185185185186</v>
      </c>
      <c r="Q452" s="29">
        <v>0.42175925925925928</v>
      </c>
      <c r="R452" s="28">
        <v>0</v>
      </c>
      <c r="S452" s="28">
        <v>10.675000000000001</v>
      </c>
      <c r="T452" s="32" t="s">
        <v>11250</v>
      </c>
      <c r="U452" s="32" t="s">
        <v>11251</v>
      </c>
      <c r="W452" s="28">
        <v>12</v>
      </c>
      <c r="X452" s="28">
        <v>0.218181818181818</v>
      </c>
      <c r="Y452" s="32" t="s">
        <v>14623</v>
      </c>
      <c r="Z452" s="32" t="s">
        <v>14624</v>
      </c>
      <c r="AA452" s="28">
        <v>1</v>
      </c>
      <c r="AB452" s="28">
        <v>147</v>
      </c>
      <c r="AC452" s="52">
        <v>231.56870000000001</v>
      </c>
      <c r="AD452" s="52">
        <v>203.1</v>
      </c>
      <c r="AE452" s="32" t="s">
        <v>7832</v>
      </c>
      <c r="AF452" s="28" t="s">
        <v>6014</v>
      </c>
      <c r="AG452" t="s">
        <v>7792</v>
      </c>
      <c r="AH452" t="s">
        <v>7792</v>
      </c>
      <c r="AI452" t="s">
        <v>7797</v>
      </c>
      <c r="AJ452">
        <v>147</v>
      </c>
    </row>
    <row r="453" spans="1:36" x14ac:dyDescent="0.3">
      <c r="A453" s="2" t="s">
        <v>11286</v>
      </c>
      <c r="B453" s="2" t="s">
        <v>11287</v>
      </c>
      <c r="C453" s="2" t="s">
        <v>7728</v>
      </c>
      <c r="D453" s="32" t="s">
        <v>7716</v>
      </c>
      <c r="E453" s="32" t="s">
        <v>11016</v>
      </c>
      <c r="F453" s="32" t="s">
        <v>901</v>
      </c>
      <c r="G453" s="32" t="s">
        <v>7754</v>
      </c>
      <c r="H453" s="32" t="s">
        <v>11016</v>
      </c>
      <c r="I453" s="28" t="s">
        <v>901</v>
      </c>
      <c r="J453">
        <v>0</v>
      </c>
      <c r="K453" s="2" t="s">
        <v>9139</v>
      </c>
      <c r="L453" s="2" t="s">
        <v>11288</v>
      </c>
      <c r="M453">
        <v>0.26637066341936599</v>
      </c>
      <c r="N453" s="2" t="s">
        <v>15002</v>
      </c>
      <c r="O453" s="32" t="s">
        <v>7774</v>
      </c>
      <c r="P453" s="29">
        <v>0.42194444444444446</v>
      </c>
      <c r="Q453" s="29">
        <v>0.42918981481481483</v>
      </c>
      <c r="R453" s="28">
        <v>0</v>
      </c>
      <c r="S453" s="28">
        <v>10.425000000000001</v>
      </c>
      <c r="T453" s="32" t="s">
        <v>11289</v>
      </c>
      <c r="U453" s="32" t="s">
        <v>11290</v>
      </c>
      <c r="V453" s="28">
        <v>0.142381465137117</v>
      </c>
      <c r="W453" s="28">
        <v>0</v>
      </c>
      <c r="X453" s="28">
        <v>0</v>
      </c>
      <c r="Y453" s="32" t="s">
        <v>14623</v>
      </c>
      <c r="Z453" s="32" t="s">
        <v>14624</v>
      </c>
      <c r="AA453" s="28">
        <v>1</v>
      </c>
      <c r="AB453" s="28">
        <v>0</v>
      </c>
      <c r="AC453" s="52">
        <v>93.084999999999994</v>
      </c>
      <c r="AD453" s="52">
        <v>76.765000000000001</v>
      </c>
      <c r="AE453" s="32" t="s">
        <v>7832</v>
      </c>
      <c r="AF453" s="28" t="s">
        <v>932</v>
      </c>
      <c r="AG453" t="s">
        <v>7793</v>
      </c>
      <c r="AH453" t="s">
        <v>7793</v>
      </c>
      <c r="AI453" t="s">
        <v>7797</v>
      </c>
    </row>
    <row r="454" spans="1:36" x14ac:dyDescent="0.3">
      <c r="A454" s="2" t="s">
        <v>11435</v>
      </c>
      <c r="B454" s="2" t="s">
        <v>11436</v>
      </c>
      <c r="C454" s="2" t="s">
        <v>7728</v>
      </c>
      <c r="D454" s="32" t="s">
        <v>7716</v>
      </c>
      <c r="E454" s="32" t="s">
        <v>11016</v>
      </c>
      <c r="F454" s="32" t="s">
        <v>901</v>
      </c>
      <c r="G454" s="32" t="s">
        <v>7755</v>
      </c>
      <c r="H454" s="32" t="s">
        <v>11016</v>
      </c>
      <c r="I454" s="28" t="s">
        <v>901</v>
      </c>
      <c r="J454">
        <v>0</v>
      </c>
      <c r="K454" s="2" t="s">
        <v>9152</v>
      </c>
      <c r="L454" s="2" t="s">
        <v>11437</v>
      </c>
      <c r="M454">
        <v>4.96804420463741</v>
      </c>
      <c r="N454" s="2" t="s">
        <v>15007</v>
      </c>
      <c r="O454" s="32" t="s">
        <v>7774</v>
      </c>
      <c r="P454" s="29">
        <v>0.43263888888888891</v>
      </c>
      <c r="Q454" s="29">
        <v>0.44912037037037039</v>
      </c>
      <c r="R454" s="28">
        <v>0</v>
      </c>
      <c r="S454" s="28">
        <v>23.725000000000001</v>
      </c>
      <c r="T454" s="32" t="s">
        <v>11438</v>
      </c>
      <c r="U454" s="32" t="s">
        <v>11439</v>
      </c>
      <c r="V454" s="28">
        <v>3.86059168140455</v>
      </c>
      <c r="W454" s="28">
        <v>37</v>
      </c>
      <c r="X454" s="28">
        <v>0.66071428571428603</v>
      </c>
      <c r="Y454" s="32" t="s">
        <v>14623</v>
      </c>
      <c r="Z454" s="32" t="s">
        <v>14624</v>
      </c>
      <c r="AA454" s="28">
        <v>1</v>
      </c>
      <c r="AB454" s="28">
        <v>176</v>
      </c>
      <c r="AC454" s="52">
        <v>136.47499999999999</v>
      </c>
      <c r="AD454" s="52">
        <v>120.33</v>
      </c>
      <c r="AE454" s="32" t="s">
        <v>7832</v>
      </c>
      <c r="AF454" s="28" t="s">
        <v>932</v>
      </c>
      <c r="AG454" t="s">
        <v>7793</v>
      </c>
      <c r="AH454" t="s">
        <v>7793</v>
      </c>
      <c r="AI454" t="s">
        <v>7797</v>
      </c>
    </row>
    <row r="455" spans="1:36" x14ac:dyDescent="0.3">
      <c r="A455" s="2" t="s">
        <v>14269</v>
      </c>
      <c r="B455" s="2" t="s">
        <v>14270</v>
      </c>
      <c r="C455" s="2" t="s">
        <v>7728</v>
      </c>
      <c r="D455" s="32" t="s">
        <v>7716</v>
      </c>
      <c r="E455" s="32" t="s">
        <v>11016</v>
      </c>
      <c r="F455" s="32" t="s">
        <v>901</v>
      </c>
      <c r="G455" s="32" t="s">
        <v>7772</v>
      </c>
      <c r="H455" s="32" t="s">
        <v>11016</v>
      </c>
      <c r="I455" s="28" t="s">
        <v>901</v>
      </c>
      <c r="J455">
        <v>0</v>
      </c>
      <c r="K455" s="2" t="s">
        <v>9162</v>
      </c>
      <c r="L455" s="2" t="s">
        <v>14271</v>
      </c>
      <c r="M455">
        <v>10.0460557024926</v>
      </c>
      <c r="N455" s="2" t="s">
        <v>15011</v>
      </c>
      <c r="O455" s="32" t="s">
        <v>7722</v>
      </c>
      <c r="P455" s="29">
        <v>0.45608796296296295</v>
      </c>
      <c r="Q455" s="29">
        <v>0.46281250000000002</v>
      </c>
      <c r="R455" s="28">
        <v>0</v>
      </c>
      <c r="S455" s="28">
        <v>9.683574621414877</v>
      </c>
      <c r="T455" s="32" t="s">
        <v>14272</v>
      </c>
      <c r="U455" s="32" t="s">
        <v>14273</v>
      </c>
      <c r="V455" s="28">
        <v>8.5614949955379593</v>
      </c>
      <c r="W455" s="28">
        <v>0</v>
      </c>
      <c r="X455" s="28">
        <v>0</v>
      </c>
      <c r="Y455" s="32" t="s">
        <v>14623</v>
      </c>
      <c r="Z455" s="32" t="s">
        <v>14624</v>
      </c>
      <c r="AA455" s="28">
        <v>1</v>
      </c>
      <c r="AB455" s="28">
        <v>0</v>
      </c>
      <c r="AC455" s="52">
        <v>9.1575000000000006</v>
      </c>
      <c r="AD455" s="52">
        <v>8.9536999999999995</v>
      </c>
      <c r="AE455" s="32" t="s">
        <v>7832</v>
      </c>
      <c r="AF455" s="28" t="s">
        <v>932</v>
      </c>
      <c r="AG455" t="s">
        <v>7793</v>
      </c>
      <c r="AH455" t="s">
        <v>7793</v>
      </c>
      <c r="AI455" t="s">
        <v>7797</v>
      </c>
    </row>
    <row r="456" spans="1:36" x14ac:dyDescent="0.3">
      <c r="A456" s="2" t="s">
        <v>11378</v>
      </c>
      <c r="B456" s="2" t="s">
        <v>11379</v>
      </c>
      <c r="C456" s="2" t="s">
        <v>7728</v>
      </c>
      <c r="D456" s="32" t="s">
        <v>7716</v>
      </c>
      <c r="E456" s="32" t="s">
        <v>11016</v>
      </c>
      <c r="F456" s="32" t="s">
        <v>901</v>
      </c>
      <c r="G456" s="32" t="s">
        <v>7735</v>
      </c>
      <c r="H456" s="32" t="s">
        <v>11016</v>
      </c>
      <c r="I456" s="28" t="s">
        <v>901</v>
      </c>
      <c r="J456">
        <v>0</v>
      </c>
      <c r="K456" s="2" t="s">
        <v>9160</v>
      </c>
      <c r="L456" s="2" t="s">
        <v>11380</v>
      </c>
      <c r="M456">
        <v>6.3700306322425604</v>
      </c>
      <c r="N456" s="2" t="s">
        <v>15012</v>
      </c>
      <c r="O456" s="32" t="s">
        <v>7774</v>
      </c>
      <c r="P456" s="29">
        <v>0.4672337962962963</v>
      </c>
      <c r="Q456" s="29">
        <v>0.48053240740740738</v>
      </c>
      <c r="R456" s="28">
        <v>0</v>
      </c>
      <c r="S456" s="28">
        <v>19.158333333333335</v>
      </c>
      <c r="T456" s="32" t="s">
        <v>11381</v>
      </c>
      <c r="U456" s="32" t="s">
        <v>11382</v>
      </c>
      <c r="V456" s="28">
        <v>5.1364844931409497</v>
      </c>
      <c r="W456" s="28">
        <v>0</v>
      </c>
      <c r="X456" s="28">
        <v>0</v>
      </c>
      <c r="Y456" s="32" t="s">
        <v>14623</v>
      </c>
      <c r="Z456" s="32" t="s">
        <v>14624</v>
      </c>
      <c r="AA456" s="28">
        <v>1</v>
      </c>
      <c r="AB456" s="28">
        <v>0</v>
      </c>
      <c r="AC456" s="52">
        <v>136.42500000000001</v>
      </c>
      <c r="AD456" s="52">
        <v>57.877499999999998</v>
      </c>
      <c r="AE456" s="32" t="s">
        <v>7832</v>
      </c>
      <c r="AF456" s="28" t="s">
        <v>932</v>
      </c>
      <c r="AG456" t="s">
        <v>7793</v>
      </c>
      <c r="AH456" t="s">
        <v>7793</v>
      </c>
      <c r="AI456" t="s">
        <v>7797</v>
      </c>
    </row>
    <row r="457" spans="1:36" x14ac:dyDescent="0.3">
      <c r="A457" s="2" t="s">
        <v>11369</v>
      </c>
      <c r="B457" s="2" t="s">
        <v>7742</v>
      </c>
      <c r="C457" s="2" t="s">
        <v>7733</v>
      </c>
      <c r="D457" s="32" t="s">
        <v>7716</v>
      </c>
      <c r="E457" s="32" t="s">
        <v>11016</v>
      </c>
      <c r="F457" s="32" t="s">
        <v>901</v>
      </c>
      <c r="G457" s="32" t="s">
        <v>7783</v>
      </c>
      <c r="H457" s="32" t="s">
        <v>11016</v>
      </c>
      <c r="I457" s="28" t="s">
        <v>901</v>
      </c>
      <c r="J457">
        <v>0</v>
      </c>
      <c r="K457" s="2" t="s">
        <v>9165</v>
      </c>
      <c r="L457" s="2" t="s">
        <v>11370</v>
      </c>
      <c r="M457">
        <v>17.834660600870802</v>
      </c>
      <c r="N457" s="2" t="s">
        <v>15010</v>
      </c>
      <c r="O457" s="32" t="s">
        <v>7774</v>
      </c>
      <c r="P457" s="29">
        <v>0.49292824074074076</v>
      </c>
      <c r="Q457" s="29">
        <v>0.50163194444444448</v>
      </c>
      <c r="R457" s="28">
        <v>0</v>
      </c>
      <c r="S457" s="28">
        <v>12.533333333333333</v>
      </c>
      <c r="T457" s="32" t="s">
        <v>11371</v>
      </c>
      <c r="U457" s="32" t="s">
        <v>11372</v>
      </c>
      <c r="V457" s="28">
        <v>14.7568194816639</v>
      </c>
      <c r="W457" s="28">
        <v>0</v>
      </c>
      <c r="X457" s="28">
        <v>0</v>
      </c>
      <c r="Y457" s="32" t="s">
        <v>14623</v>
      </c>
      <c r="Z457" s="32" t="s">
        <v>14624</v>
      </c>
      <c r="AA457" s="28">
        <v>1</v>
      </c>
      <c r="AB457" s="28">
        <v>0</v>
      </c>
      <c r="AC457" s="52">
        <v>60.23</v>
      </c>
      <c r="AD457" s="52">
        <v>75.64</v>
      </c>
      <c r="AE457" s="32" t="s">
        <v>7832</v>
      </c>
      <c r="AF457" s="28" t="s">
        <v>932</v>
      </c>
      <c r="AG457" t="s">
        <v>7793</v>
      </c>
      <c r="AH457" t="s">
        <v>7793</v>
      </c>
      <c r="AI457" t="s">
        <v>7797</v>
      </c>
    </row>
    <row r="458" spans="1:36" x14ac:dyDescent="0.3">
      <c r="A458" s="2" t="s">
        <v>11295</v>
      </c>
      <c r="B458" s="2" t="s">
        <v>11296</v>
      </c>
      <c r="C458" s="2" t="s">
        <v>7728</v>
      </c>
      <c r="D458" s="32" t="s">
        <v>7716</v>
      </c>
      <c r="E458" s="32" t="s">
        <v>11016</v>
      </c>
      <c r="F458" s="32" t="s">
        <v>901</v>
      </c>
      <c r="G458" s="32" t="s">
        <v>7788</v>
      </c>
      <c r="H458" s="32" t="s">
        <v>11016</v>
      </c>
      <c r="I458" s="28" t="s">
        <v>901</v>
      </c>
      <c r="J458">
        <v>0</v>
      </c>
      <c r="K458" s="2" t="s">
        <v>9135</v>
      </c>
      <c r="L458" s="2" t="s">
        <v>11297</v>
      </c>
      <c r="M458">
        <v>11.0689426455647</v>
      </c>
      <c r="N458" s="2" t="s">
        <v>15008</v>
      </c>
      <c r="O458" s="32" t="s">
        <v>7774</v>
      </c>
      <c r="P458" s="29">
        <v>0.50931712962962961</v>
      </c>
      <c r="Q458" s="29">
        <v>0.51559027777777777</v>
      </c>
      <c r="R458" s="28">
        <v>0</v>
      </c>
      <c r="S458" s="28">
        <v>9.0250000000000004</v>
      </c>
      <c r="T458" s="32" t="s">
        <v>11298</v>
      </c>
      <c r="U458" s="32" t="s">
        <v>11299</v>
      </c>
      <c r="V458" s="28">
        <v>9.94062899435467</v>
      </c>
      <c r="W458" s="28">
        <v>27</v>
      </c>
      <c r="X458" s="28">
        <v>0.51923076923076905</v>
      </c>
      <c r="Y458" s="32" t="s">
        <v>14623</v>
      </c>
      <c r="Z458" s="32" t="s">
        <v>14624</v>
      </c>
      <c r="AA458" s="28">
        <v>1</v>
      </c>
      <c r="AB458" s="28">
        <v>114</v>
      </c>
      <c r="AC458" s="52">
        <v>142.47499999999999</v>
      </c>
      <c r="AD458" s="52">
        <v>139.76499999999999</v>
      </c>
      <c r="AE458" s="32" t="s">
        <v>7832</v>
      </c>
      <c r="AF458" s="28" t="s">
        <v>932</v>
      </c>
      <c r="AG458" t="s">
        <v>7793</v>
      </c>
      <c r="AH458" t="s">
        <v>7793</v>
      </c>
      <c r="AI458" t="s">
        <v>7797</v>
      </c>
    </row>
    <row r="459" spans="1:36" x14ac:dyDescent="0.3">
      <c r="A459" s="2" t="s">
        <v>14537</v>
      </c>
      <c r="B459" s="2" t="s">
        <v>14538</v>
      </c>
      <c r="C459" s="2" t="s">
        <v>7728</v>
      </c>
      <c r="D459" s="32" t="s">
        <v>7716</v>
      </c>
      <c r="E459" s="32" t="s">
        <v>11016</v>
      </c>
      <c r="F459" s="32" t="s">
        <v>901</v>
      </c>
      <c r="G459" s="32" t="s">
        <v>7743</v>
      </c>
      <c r="H459" s="32" t="s">
        <v>7752</v>
      </c>
      <c r="I459" s="28" t="s">
        <v>902</v>
      </c>
      <c r="J459">
        <v>160</v>
      </c>
      <c r="K459" s="2" t="s">
        <v>9051</v>
      </c>
      <c r="L459" s="2" t="s">
        <v>14539</v>
      </c>
      <c r="M459">
        <v>4.9272151514887801</v>
      </c>
      <c r="N459" s="2" t="s">
        <v>15009</v>
      </c>
      <c r="O459" s="32" t="s">
        <v>7731</v>
      </c>
      <c r="P459" s="29">
        <v>0.51900462962962968</v>
      </c>
      <c r="Q459" s="29">
        <v>0.52684027777777775</v>
      </c>
      <c r="R459" s="28">
        <v>0</v>
      </c>
      <c r="S459" s="28">
        <v>11.283333333333333</v>
      </c>
      <c r="T459" s="32" t="s">
        <v>14540</v>
      </c>
      <c r="U459" s="32" t="s">
        <v>14541</v>
      </c>
      <c r="V459" s="28">
        <v>4.3201609083987202</v>
      </c>
      <c r="W459" s="28">
        <v>0</v>
      </c>
      <c r="X459" s="28">
        <v>0</v>
      </c>
      <c r="Y459" s="32" t="s">
        <v>14623</v>
      </c>
      <c r="Z459" s="32" t="s">
        <v>14624</v>
      </c>
      <c r="AA459" s="28">
        <v>1</v>
      </c>
      <c r="AB459" s="28">
        <v>0</v>
      </c>
      <c r="AC459" s="52">
        <v>23.2425</v>
      </c>
      <c r="AD459" s="52">
        <v>8.3149999999999995</v>
      </c>
      <c r="AE459" s="32" t="s">
        <v>7832</v>
      </c>
      <c r="AF459" s="28" t="s">
        <v>932</v>
      </c>
      <c r="AG459" t="s">
        <v>7792</v>
      </c>
      <c r="AH459" t="s">
        <v>7792</v>
      </c>
      <c r="AI459" t="s">
        <v>7797</v>
      </c>
      <c r="AJ459">
        <v>0</v>
      </c>
    </row>
    <row r="460" spans="1:36" x14ac:dyDescent="0.3">
      <c r="A460" s="2" t="s">
        <v>11410</v>
      </c>
      <c r="B460" s="2" t="s">
        <v>11411</v>
      </c>
      <c r="C460" s="2" t="s">
        <v>7728</v>
      </c>
      <c r="D460" s="32" t="s">
        <v>7716</v>
      </c>
      <c r="E460" s="32" t="s">
        <v>11016</v>
      </c>
      <c r="F460" s="32" t="s">
        <v>936</v>
      </c>
      <c r="G460" s="32" t="s">
        <v>7733</v>
      </c>
      <c r="H460" s="32" t="s">
        <v>11016</v>
      </c>
      <c r="I460" s="28" t="s">
        <v>900</v>
      </c>
      <c r="J460">
        <v>60</v>
      </c>
      <c r="K460" s="2" t="s">
        <v>9276</v>
      </c>
      <c r="L460" s="2" t="s">
        <v>11412</v>
      </c>
      <c r="M460">
        <v>49.432215455919497</v>
      </c>
      <c r="N460" s="2" t="s">
        <v>14995</v>
      </c>
      <c r="O460" s="32" t="s">
        <v>7728</v>
      </c>
      <c r="P460" s="29">
        <v>0.2979398148148148</v>
      </c>
      <c r="Q460" s="29">
        <v>0.3212962962962963</v>
      </c>
      <c r="R460" s="28">
        <v>0</v>
      </c>
      <c r="S460" s="28">
        <v>33.633333333333333</v>
      </c>
      <c r="T460" s="32" t="s">
        <v>11413</v>
      </c>
      <c r="U460" s="32" t="s">
        <v>11414</v>
      </c>
      <c r="V460" s="28">
        <v>48.370313464711003</v>
      </c>
      <c r="W460" s="28">
        <v>0</v>
      </c>
      <c r="X460" s="28">
        <v>0</v>
      </c>
      <c r="Y460" s="32" t="s">
        <v>14629</v>
      </c>
      <c r="Z460" s="32" t="s">
        <v>14630</v>
      </c>
      <c r="AA460" s="28">
        <v>1</v>
      </c>
      <c r="AB460" s="28">
        <v>0</v>
      </c>
      <c r="AC460" s="52">
        <v>106.17619999999999</v>
      </c>
      <c r="AD460" s="52">
        <v>56.067500000000003</v>
      </c>
      <c r="AE460" s="32" t="s">
        <v>7832</v>
      </c>
      <c r="AF460" s="28" t="s">
        <v>932</v>
      </c>
      <c r="AG460" t="s">
        <v>7793</v>
      </c>
      <c r="AH460" t="s">
        <v>7792</v>
      </c>
      <c r="AI460" t="s">
        <v>7797</v>
      </c>
      <c r="AJ460">
        <v>0</v>
      </c>
    </row>
    <row r="461" spans="1:36" x14ac:dyDescent="0.3">
      <c r="A461" s="2" t="s">
        <v>12312</v>
      </c>
      <c r="B461" s="2" t="s">
        <v>12313</v>
      </c>
      <c r="C461" s="2" t="s">
        <v>7728</v>
      </c>
      <c r="D461" s="32" t="s">
        <v>7716</v>
      </c>
      <c r="E461" s="32" t="s">
        <v>11016</v>
      </c>
      <c r="F461" s="32" t="s">
        <v>936</v>
      </c>
      <c r="G461" s="32" t="s">
        <v>7722</v>
      </c>
      <c r="H461" s="32" t="s">
        <v>7752</v>
      </c>
      <c r="I461" s="28" t="s">
        <v>902</v>
      </c>
      <c r="J461">
        <v>349</v>
      </c>
      <c r="K461" s="2" t="s">
        <v>9109</v>
      </c>
      <c r="L461" s="2" t="s">
        <v>12314</v>
      </c>
      <c r="M461">
        <v>5.6091723702848002</v>
      </c>
      <c r="N461" s="2" t="s">
        <v>14997</v>
      </c>
      <c r="O461" s="32" t="s">
        <v>7774</v>
      </c>
      <c r="P461" s="29">
        <v>0.32519675925925928</v>
      </c>
      <c r="Q461" s="29">
        <v>0.33824074074074073</v>
      </c>
      <c r="R461" s="28">
        <v>0</v>
      </c>
      <c r="S461" s="28">
        <v>18.783333333333335</v>
      </c>
      <c r="T461" s="32" t="s">
        <v>12315</v>
      </c>
      <c r="U461" s="32" t="s">
        <v>12316</v>
      </c>
      <c r="V461" s="28">
        <v>5.5654555762200104</v>
      </c>
      <c r="W461" s="28">
        <v>13</v>
      </c>
      <c r="X461" s="28">
        <v>0.23214285714285701</v>
      </c>
      <c r="Y461" s="32" t="s">
        <v>14629</v>
      </c>
      <c r="Z461" s="32" t="s">
        <v>14630</v>
      </c>
      <c r="AA461" s="28">
        <v>1</v>
      </c>
      <c r="AB461" s="28">
        <v>57</v>
      </c>
      <c r="AC461" s="52">
        <v>42.645000000000003</v>
      </c>
      <c r="AD461" s="52">
        <v>60.356200000000001</v>
      </c>
      <c r="AE461" s="32" t="s">
        <v>7832</v>
      </c>
      <c r="AF461" s="28" t="s">
        <v>932</v>
      </c>
      <c r="AG461" t="s">
        <v>7792</v>
      </c>
      <c r="AH461" t="s">
        <v>7792</v>
      </c>
      <c r="AI461" t="s">
        <v>7797</v>
      </c>
      <c r="AJ461">
        <v>57</v>
      </c>
    </row>
    <row r="462" spans="1:36" x14ac:dyDescent="0.3">
      <c r="A462" s="2" t="s">
        <v>12432</v>
      </c>
      <c r="B462" s="2" t="s">
        <v>11140</v>
      </c>
      <c r="C462" s="2" t="s">
        <v>7774</v>
      </c>
      <c r="D462" s="32" t="s">
        <v>7716</v>
      </c>
      <c r="E462" s="32" t="s">
        <v>11016</v>
      </c>
      <c r="F462" s="32" t="s">
        <v>936</v>
      </c>
      <c r="G462" s="32" t="s">
        <v>7748</v>
      </c>
      <c r="H462" s="32" t="s">
        <v>7752</v>
      </c>
      <c r="I462" s="28" t="s">
        <v>902</v>
      </c>
      <c r="J462">
        <v>1</v>
      </c>
      <c r="K462" s="2" t="s">
        <v>9023</v>
      </c>
      <c r="L462" s="2" t="s">
        <v>12433</v>
      </c>
      <c r="M462">
        <v>0.33690175414085399</v>
      </c>
      <c r="N462" s="2" t="s">
        <v>14994</v>
      </c>
      <c r="O462" s="32" t="s">
        <v>7774</v>
      </c>
      <c r="P462" s="29">
        <v>0.33847222222222223</v>
      </c>
      <c r="Q462" s="29">
        <v>0.34072916666666669</v>
      </c>
      <c r="R462" s="28">
        <v>0</v>
      </c>
      <c r="S462" s="28">
        <v>3.2416666666666667</v>
      </c>
      <c r="T462" s="32" t="s">
        <v>12434</v>
      </c>
      <c r="U462" s="32" t="s">
        <v>12435</v>
      </c>
      <c r="V462" s="28">
        <v>0.178846730156213</v>
      </c>
      <c r="W462" s="28">
        <v>0</v>
      </c>
      <c r="X462" s="28">
        <v>0</v>
      </c>
      <c r="Y462" s="32" t="s">
        <v>14629</v>
      </c>
      <c r="Z462" s="32" t="s">
        <v>14630</v>
      </c>
      <c r="AA462" s="28">
        <v>1</v>
      </c>
      <c r="AB462" s="28">
        <v>0</v>
      </c>
      <c r="AC462" s="52">
        <v>47.41</v>
      </c>
      <c r="AD462" s="52">
        <v>47.41</v>
      </c>
      <c r="AE462" s="32" t="s">
        <v>7832</v>
      </c>
      <c r="AF462" s="28" t="s">
        <v>932</v>
      </c>
      <c r="AG462" t="s">
        <v>7792</v>
      </c>
      <c r="AH462" t="s">
        <v>7792</v>
      </c>
      <c r="AI462" t="s">
        <v>7797</v>
      </c>
      <c r="AJ462">
        <v>0</v>
      </c>
    </row>
    <row r="463" spans="1:36" x14ac:dyDescent="0.3">
      <c r="A463" s="2" t="s">
        <v>13970</v>
      </c>
      <c r="B463" s="2" t="s">
        <v>13971</v>
      </c>
      <c r="C463" s="2" t="s">
        <v>7728</v>
      </c>
      <c r="D463" s="32" t="s">
        <v>7716</v>
      </c>
      <c r="E463" s="32" t="s">
        <v>11016</v>
      </c>
      <c r="F463" s="32" t="s">
        <v>936</v>
      </c>
      <c r="G463" s="32" t="s">
        <v>7756</v>
      </c>
      <c r="H463" s="32" t="s">
        <v>7752</v>
      </c>
      <c r="I463" s="28" t="s">
        <v>902</v>
      </c>
      <c r="J463">
        <v>300</v>
      </c>
      <c r="K463" s="2" t="s">
        <v>9106</v>
      </c>
      <c r="L463" s="2" t="s">
        <v>13972</v>
      </c>
      <c r="M463">
        <v>5.2912673093378499</v>
      </c>
      <c r="N463" s="2" t="s">
        <v>14992</v>
      </c>
      <c r="O463" s="32" t="s">
        <v>7756</v>
      </c>
      <c r="P463" s="29">
        <v>0.34439814814814818</v>
      </c>
      <c r="Q463" s="29">
        <v>0.34937499999999999</v>
      </c>
      <c r="R463" s="28">
        <v>0</v>
      </c>
      <c r="S463" s="28">
        <v>7.166666666666667</v>
      </c>
      <c r="T463" s="32" t="s">
        <v>13973</v>
      </c>
      <c r="U463" s="32" t="s">
        <v>13974</v>
      </c>
      <c r="V463" s="28">
        <v>4.42162897818414</v>
      </c>
      <c r="W463" s="28">
        <v>0</v>
      </c>
      <c r="X463" s="28">
        <v>0</v>
      </c>
      <c r="Y463" s="32" t="s">
        <v>14629</v>
      </c>
      <c r="Z463" s="32" t="s">
        <v>14630</v>
      </c>
      <c r="AA463" s="28">
        <v>1</v>
      </c>
      <c r="AB463" s="28">
        <v>0</v>
      </c>
      <c r="AC463" s="52">
        <v>35.475000000000001</v>
      </c>
      <c r="AD463" s="52">
        <v>33.85</v>
      </c>
      <c r="AE463" s="32" t="s">
        <v>7832</v>
      </c>
      <c r="AF463" s="28" t="s">
        <v>932</v>
      </c>
      <c r="AG463" t="s">
        <v>7792</v>
      </c>
      <c r="AH463" t="s">
        <v>7792</v>
      </c>
      <c r="AI463" t="s">
        <v>7797</v>
      </c>
      <c r="AJ463">
        <v>0</v>
      </c>
    </row>
    <row r="464" spans="1:36" x14ac:dyDescent="0.3">
      <c r="A464" s="2" t="s">
        <v>12201</v>
      </c>
      <c r="B464" s="2" t="s">
        <v>12202</v>
      </c>
      <c r="C464" s="2" t="s">
        <v>7728</v>
      </c>
      <c r="D464" s="32" t="s">
        <v>7716</v>
      </c>
      <c r="E464" s="32" t="s">
        <v>11016</v>
      </c>
      <c r="F464" s="32" t="s">
        <v>936</v>
      </c>
      <c r="G464" s="32" t="s">
        <v>7751</v>
      </c>
      <c r="H464" s="32" t="s">
        <v>7752</v>
      </c>
      <c r="I464" s="28" t="s">
        <v>902</v>
      </c>
      <c r="J464">
        <v>280</v>
      </c>
      <c r="K464" s="2" t="s">
        <v>9098</v>
      </c>
      <c r="L464" s="2" t="s">
        <v>12203</v>
      </c>
      <c r="M464">
        <v>2.6137052942067398</v>
      </c>
      <c r="N464" s="2" t="s">
        <v>14993</v>
      </c>
      <c r="O464" s="32" t="s">
        <v>7774</v>
      </c>
      <c r="P464" s="29">
        <v>0.35119212962962965</v>
      </c>
      <c r="Q464" s="29">
        <v>0.3606597222222222</v>
      </c>
      <c r="R464" s="28">
        <v>0</v>
      </c>
      <c r="S464" s="28">
        <v>13.633333333333333</v>
      </c>
      <c r="T464" s="32" t="s">
        <v>12204</v>
      </c>
      <c r="U464" s="32" t="s">
        <v>12205</v>
      </c>
      <c r="V464" s="28">
        <v>2.20521250110491</v>
      </c>
      <c r="W464" s="28">
        <v>3</v>
      </c>
      <c r="X464" s="28">
        <v>5.6603773584905703E-2</v>
      </c>
      <c r="Y464" s="32" t="s">
        <v>14629</v>
      </c>
      <c r="Z464" s="32" t="s">
        <v>14630</v>
      </c>
      <c r="AA464" s="28">
        <v>1</v>
      </c>
      <c r="AB464" s="28">
        <v>11</v>
      </c>
      <c r="AC464" s="52">
        <v>35</v>
      </c>
      <c r="AD464" s="52">
        <v>43.891199999999998</v>
      </c>
      <c r="AE464" s="32" t="s">
        <v>7832</v>
      </c>
      <c r="AF464" s="28" t="s">
        <v>932</v>
      </c>
      <c r="AG464" t="s">
        <v>7792</v>
      </c>
      <c r="AH464" t="s">
        <v>7792</v>
      </c>
      <c r="AI464" t="s">
        <v>7797</v>
      </c>
      <c r="AJ464">
        <v>11</v>
      </c>
    </row>
    <row r="465" spans="1:36" x14ac:dyDescent="0.3">
      <c r="A465" s="2" t="s">
        <v>13746</v>
      </c>
      <c r="B465" s="2" t="s">
        <v>13747</v>
      </c>
      <c r="C465" s="2" t="s">
        <v>7728</v>
      </c>
      <c r="D465" s="32" t="s">
        <v>7716</v>
      </c>
      <c r="E465" s="32" t="s">
        <v>11016</v>
      </c>
      <c r="F465" s="32" t="s">
        <v>936</v>
      </c>
      <c r="G465" s="32" t="s">
        <v>7774</v>
      </c>
      <c r="H465" s="32" t="s">
        <v>7752</v>
      </c>
      <c r="I465" s="28" t="s">
        <v>902</v>
      </c>
      <c r="J465">
        <v>290</v>
      </c>
      <c r="K465" s="2" t="s">
        <v>9104</v>
      </c>
      <c r="L465" s="2" t="s">
        <v>13748</v>
      </c>
      <c r="M465">
        <v>2.4252332616597401</v>
      </c>
      <c r="N465" s="2" t="s">
        <v>14969</v>
      </c>
      <c r="O465" s="32" t="s">
        <v>7756</v>
      </c>
      <c r="P465" s="29">
        <v>0.36233796296296295</v>
      </c>
      <c r="Q465" s="29">
        <v>0.36743055555555554</v>
      </c>
      <c r="R465" s="28">
        <v>0</v>
      </c>
      <c r="S465" s="28">
        <v>7.3333333333333339</v>
      </c>
      <c r="T465" s="32" t="s">
        <v>13749</v>
      </c>
      <c r="U465" s="32" t="s">
        <v>13750</v>
      </c>
      <c r="V465" s="28">
        <v>1.8574231595305799</v>
      </c>
      <c r="W465" s="28">
        <v>0</v>
      </c>
      <c r="X465" s="28">
        <v>0</v>
      </c>
      <c r="Y465" s="32" t="s">
        <v>14629</v>
      </c>
      <c r="Z465" s="32" t="s">
        <v>14630</v>
      </c>
      <c r="AA465" s="28">
        <v>1</v>
      </c>
      <c r="AB465" s="28">
        <v>0</v>
      </c>
      <c r="AC465" s="52">
        <v>19.184999999999999</v>
      </c>
      <c r="AD465" s="52">
        <v>22.2712</v>
      </c>
      <c r="AE465" s="32" t="s">
        <v>7832</v>
      </c>
      <c r="AF465" s="28" t="s">
        <v>932</v>
      </c>
      <c r="AG465" t="s">
        <v>7792</v>
      </c>
      <c r="AH465" t="s">
        <v>7792</v>
      </c>
      <c r="AI465" t="s">
        <v>7797</v>
      </c>
      <c r="AJ465">
        <v>0</v>
      </c>
    </row>
    <row r="466" spans="1:36" x14ac:dyDescent="0.3">
      <c r="A466" s="2" t="s">
        <v>12405</v>
      </c>
      <c r="B466" s="2" t="s">
        <v>7738</v>
      </c>
      <c r="C466" s="2" t="s">
        <v>12222</v>
      </c>
      <c r="D466" s="32" t="s">
        <v>7716</v>
      </c>
      <c r="E466" s="32" t="s">
        <v>11016</v>
      </c>
      <c r="F466" s="32" t="s">
        <v>936</v>
      </c>
      <c r="G466" s="32" t="s">
        <v>7764</v>
      </c>
      <c r="H466" s="32" t="s">
        <v>7752</v>
      </c>
      <c r="I466" s="28" t="s">
        <v>902</v>
      </c>
      <c r="J466">
        <v>1</v>
      </c>
      <c r="K466" s="2" t="s">
        <v>9018</v>
      </c>
      <c r="L466" s="2" t="s">
        <v>12406</v>
      </c>
      <c r="M466">
        <v>0.39203424938023101</v>
      </c>
      <c r="N466" s="2" t="s">
        <v>14970</v>
      </c>
      <c r="O466" s="32" t="s">
        <v>7774</v>
      </c>
      <c r="P466" s="29">
        <v>0.36770833333333336</v>
      </c>
      <c r="Q466" s="29">
        <v>0.37443287037037037</v>
      </c>
      <c r="R466" s="28">
        <v>0</v>
      </c>
      <c r="S466" s="28">
        <v>9.683574621414877</v>
      </c>
      <c r="T466" s="32" t="s">
        <v>12224</v>
      </c>
      <c r="U466" s="32" t="s">
        <v>12225</v>
      </c>
      <c r="V466" s="28">
        <v>0.119492043578054</v>
      </c>
      <c r="W466" s="28">
        <v>0</v>
      </c>
      <c r="Y466" s="32" t="s">
        <v>14629</v>
      </c>
      <c r="Z466" s="32" t="s">
        <v>14630</v>
      </c>
      <c r="AA466" s="28">
        <v>1</v>
      </c>
      <c r="AB466" s="28">
        <v>0</v>
      </c>
      <c r="AC466" s="52">
        <v>0</v>
      </c>
      <c r="AD466" s="52">
        <v>0</v>
      </c>
      <c r="AE466" s="32" t="s">
        <v>7832</v>
      </c>
      <c r="AF466" s="28" t="s">
        <v>932</v>
      </c>
      <c r="AG466" t="s">
        <v>7792</v>
      </c>
      <c r="AH466" t="s">
        <v>7792</v>
      </c>
      <c r="AI466" t="s">
        <v>7797</v>
      </c>
      <c r="AJ466">
        <v>0</v>
      </c>
    </row>
    <row r="467" spans="1:36" x14ac:dyDescent="0.3">
      <c r="A467" s="2" t="s">
        <v>12221</v>
      </c>
      <c r="B467" s="2" t="s">
        <v>7745</v>
      </c>
      <c r="C467" s="2" t="s">
        <v>12222</v>
      </c>
      <c r="D467" s="32" t="s">
        <v>7716</v>
      </c>
      <c r="E467" s="32" t="s">
        <v>11016</v>
      </c>
      <c r="F467" s="32" t="s">
        <v>936</v>
      </c>
      <c r="G467" s="32" t="s">
        <v>7773</v>
      </c>
      <c r="H467" s="32" t="s">
        <v>7752</v>
      </c>
      <c r="I467" s="28" t="s">
        <v>902</v>
      </c>
      <c r="J467">
        <v>260</v>
      </c>
      <c r="K467" s="2" t="s">
        <v>9092</v>
      </c>
      <c r="L467" s="2" t="s">
        <v>12223</v>
      </c>
      <c r="M467">
        <v>0</v>
      </c>
      <c r="N467" s="2" t="s">
        <v>14967</v>
      </c>
      <c r="O467" s="32" t="s">
        <v>7774</v>
      </c>
      <c r="P467" s="29">
        <v>0.37443287037037037</v>
      </c>
      <c r="Q467" s="29">
        <v>0.38796296296296295</v>
      </c>
      <c r="R467" s="28">
        <v>0</v>
      </c>
      <c r="S467" s="28">
        <v>19.483333333333334</v>
      </c>
      <c r="T467" s="32" t="s">
        <v>12224</v>
      </c>
      <c r="U467" s="32" t="s">
        <v>12225</v>
      </c>
      <c r="W467" s="28">
        <v>5</v>
      </c>
      <c r="X467" s="28">
        <v>9.4339622641509399E-2</v>
      </c>
      <c r="Y467" s="32" t="s">
        <v>14629</v>
      </c>
      <c r="Z467" s="32" t="s">
        <v>14630</v>
      </c>
      <c r="AA467" s="28">
        <v>1</v>
      </c>
      <c r="AB467" s="28">
        <v>24</v>
      </c>
      <c r="AC467" s="52">
        <v>80.082499999999996</v>
      </c>
      <c r="AD467" s="52">
        <v>84.447500000000005</v>
      </c>
      <c r="AE467" s="32" t="s">
        <v>7832</v>
      </c>
      <c r="AF467" s="28" t="s">
        <v>932</v>
      </c>
      <c r="AG467" t="s">
        <v>7792</v>
      </c>
      <c r="AH467" t="s">
        <v>7792</v>
      </c>
      <c r="AI467" t="s">
        <v>7797</v>
      </c>
      <c r="AJ467">
        <v>24</v>
      </c>
    </row>
    <row r="468" spans="1:36" x14ac:dyDescent="0.3">
      <c r="A468" s="2" t="s">
        <v>14023</v>
      </c>
      <c r="B468" s="2" t="s">
        <v>14024</v>
      </c>
      <c r="C468" s="2" t="s">
        <v>7728</v>
      </c>
      <c r="D468" s="32" t="s">
        <v>7716</v>
      </c>
      <c r="E468" s="32" t="s">
        <v>11016</v>
      </c>
      <c r="F468" s="32" t="s">
        <v>936</v>
      </c>
      <c r="G468" s="32" t="s">
        <v>7759</v>
      </c>
      <c r="H468" s="32" t="s">
        <v>7752</v>
      </c>
      <c r="I468" s="28" t="s">
        <v>902</v>
      </c>
      <c r="J468">
        <v>270</v>
      </c>
      <c r="K468" s="2" t="s">
        <v>9094</v>
      </c>
      <c r="L468" s="2" t="s">
        <v>14025</v>
      </c>
      <c r="M468">
        <v>1.8059888109564799</v>
      </c>
      <c r="N468" s="2" t="s">
        <v>14965</v>
      </c>
      <c r="O468" s="32" t="s">
        <v>7731</v>
      </c>
      <c r="P468" s="29">
        <v>0.38921296296296298</v>
      </c>
      <c r="Q468" s="29">
        <v>0.40293981481481483</v>
      </c>
      <c r="R468" s="28">
        <v>0</v>
      </c>
      <c r="S468" s="28">
        <v>19.766666666666666</v>
      </c>
      <c r="T468" s="32" t="s">
        <v>14026</v>
      </c>
      <c r="U468" s="32" t="s">
        <v>14027</v>
      </c>
      <c r="V468" s="28">
        <v>0.95312240400400905</v>
      </c>
      <c r="W468" s="28">
        <v>0</v>
      </c>
      <c r="X468" s="28">
        <v>0</v>
      </c>
      <c r="Y468" s="32" t="s">
        <v>14629</v>
      </c>
      <c r="Z468" s="32" t="s">
        <v>14630</v>
      </c>
      <c r="AA468" s="28">
        <v>1</v>
      </c>
      <c r="AB468" s="28">
        <v>0</v>
      </c>
      <c r="AC468" s="52">
        <v>17.0337</v>
      </c>
      <c r="AD468" s="52">
        <v>34.067500000000003</v>
      </c>
      <c r="AE468" s="32" t="s">
        <v>7832</v>
      </c>
      <c r="AF468" s="28" t="s">
        <v>932</v>
      </c>
      <c r="AG468" t="s">
        <v>7792</v>
      </c>
      <c r="AH468" t="s">
        <v>7792</v>
      </c>
      <c r="AI468" t="s">
        <v>7797</v>
      </c>
      <c r="AJ468">
        <v>0</v>
      </c>
    </row>
    <row r="469" spans="1:36" x14ac:dyDescent="0.3">
      <c r="A469" s="2" t="s">
        <v>13622</v>
      </c>
      <c r="B469" s="2" t="s">
        <v>13623</v>
      </c>
      <c r="C469" s="2" t="s">
        <v>7728</v>
      </c>
      <c r="D469" s="32" t="s">
        <v>7716</v>
      </c>
      <c r="E469" s="32" t="s">
        <v>11016</v>
      </c>
      <c r="F469" s="32" t="s">
        <v>936</v>
      </c>
      <c r="G469" s="32" t="s">
        <v>7758</v>
      </c>
      <c r="H469" s="32" t="s">
        <v>7752</v>
      </c>
      <c r="I469" s="28" t="s">
        <v>902</v>
      </c>
      <c r="J469">
        <v>20</v>
      </c>
      <c r="K469" s="2" t="s">
        <v>9026</v>
      </c>
      <c r="L469" s="2" t="s">
        <v>13624</v>
      </c>
      <c r="M469">
        <v>2.6668952889740498</v>
      </c>
      <c r="N469" s="2" t="s">
        <v>14966</v>
      </c>
      <c r="O469" s="32" t="s">
        <v>7756</v>
      </c>
      <c r="P469" s="29">
        <v>0.40479166666666666</v>
      </c>
      <c r="Q469" s="29">
        <v>0.40707175925925926</v>
      </c>
      <c r="R469" s="28">
        <v>0</v>
      </c>
      <c r="S469" s="28">
        <v>3.2833333333333332</v>
      </c>
      <c r="T469" s="32" t="s">
        <v>13625</v>
      </c>
      <c r="U469" s="32" t="s">
        <v>13626</v>
      </c>
      <c r="V469" s="28">
        <v>1.23285960952858</v>
      </c>
      <c r="W469" s="28">
        <v>0</v>
      </c>
      <c r="X469" s="28">
        <v>0</v>
      </c>
      <c r="Y469" s="32" t="s">
        <v>14629</v>
      </c>
      <c r="Z469" s="32" t="s">
        <v>14630</v>
      </c>
      <c r="AA469" s="28">
        <v>1</v>
      </c>
      <c r="AB469" s="28">
        <v>0</v>
      </c>
      <c r="AC469" s="52">
        <v>18.225000000000001</v>
      </c>
      <c r="AD469" s="52">
        <v>22.605</v>
      </c>
      <c r="AE469" s="32" t="s">
        <v>7832</v>
      </c>
      <c r="AF469" s="28" t="s">
        <v>932</v>
      </c>
      <c r="AG469" t="s">
        <v>7792</v>
      </c>
      <c r="AH469" t="s">
        <v>7792</v>
      </c>
      <c r="AI469" t="s">
        <v>7797</v>
      </c>
      <c r="AJ469">
        <v>0</v>
      </c>
    </row>
    <row r="470" spans="1:36" x14ac:dyDescent="0.3">
      <c r="A470" s="2" t="s">
        <v>12299</v>
      </c>
      <c r="B470" s="2" t="s">
        <v>7760</v>
      </c>
      <c r="C470" s="2" t="s">
        <v>7773</v>
      </c>
      <c r="D470" s="32" t="s">
        <v>7716</v>
      </c>
      <c r="E470" s="32" t="s">
        <v>11016</v>
      </c>
      <c r="F470" s="32" t="s">
        <v>936</v>
      </c>
      <c r="G470" s="32" t="s">
        <v>7768</v>
      </c>
      <c r="H470" s="32" t="s">
        <v>11016</v>
      </c>
      <c r="I470" s="28" t="s">
        <v>901</v>
      </c>
      <c r="J470">
        <v>0</v>
      </c>
      <c r="K470" s="2" t="s">
        <v>9125</v>
      </c>
      <c r="L470" s="2" t="s">
        <v>12300</v>
      </c>
      <c r="M470">
        <v>0.21921110339462799</v>
      </c>
      <c r="N470" s="2" t="s">
        <v>14972</v>
      </c>
      <c r="O470" s="32" t="s">
        <v>7751</v>
      </c>
      <c r="P470" s="29">
        <v>0.40722222222222221</v>
      </c>
      <c r="Q470" s="29">
        <v>0.41414351851851849</v>
      </c>
      <c r="R470" s="28">
        <v>0</v>
      </c>
      <c r="S470" s="28">
        <v>9.9749999999999996</v>
      </c>
      <c r="T470" s="32" t="s">
        <v>12301</v>
      </c>
      <c r="U470" s="32" t="s">
        <v>12302</v>
      </c>
      <c r="V470" s="28">
        <v>3.4052866447926898E-2</v>
      </c>
      <c r="W470" s="28">
        <v>0</v>
      </c>
      <c r="X470" s="28">
        <v>0</v>
      </c>
      <c r="Y470" s="32" t="s">
        <v>14629</v>
      </c>
      <c r="Z470" s="32" t="s">
        <v>14630</v>
      </c>
      <c r="AA470" s="28">
        <v>1</v>
      </c>
      <c r="AB470" s="28">
        <v>0</v>
      </c>
      <c r="AC470" s="52">
        <v>131.94749999999999</v>
      </c>
      <c r="AD470" s="52">
        <v>129.21369999999999</v>
      </c>
      <c r="AE470" s="32" t="s">
        <v>7832</v>
      </c>
      <c r="AF470" s="28" t="s">
        <v>932</v>
      </c>
      <c r="AG470" t="s">
        <v>7793</v>
      </c>
      <c r="AH470" t="s">
        <v>7792</v>
      </c>
      <c r="AI470" t="s">
        <v>7797</v>
      </c>
      <c r="AJ470">
        <v>0</v>
      </c>
    </row>
    <row r="471" spans="1:36" x14ac:dyDescent="0.3">
      <c r="A471" s="2" t="s">
        <v>12275</v>
      </c>
      <c r="B471" s="2" t="s">
        <v>11063</v>
      </c>
      <c r="C471" s="2" t="s">
        <v>7758</v>
      </c>
      <c r="D471" s="32" t="s">
        <v>7716</v>
      </c>
      <c r="E471" s="32" t="s">
        <v>11016</v>
      </c>
      <c r="F471" s="32" t="s">
        <v>936</v>
      </c>
      <c r="G471" s="32" t="s">
        <v>7723</v>
      </c>
      <c r="H471" s="32" t="s">
        <v>7752</v>
      </c>
      <c r="I471" s="28" t="s">
        <v>902</v>
      </c>
      <c r="J471">
        <v>255</v>
      </c>
      <c r="K471" s="2" t="s">
        <v>9082</v>
      </c>
      <c r="L471" s="2" t="s">
        <v>12276</v>
      </c>
      <c r="M471">
        <v>0.14136145077645801</v>
      </c>
      <c r="N471" s="2" t="s">
        <v>14978</v>
      </c>
      <c r="O471" s="32" t="s">
        <v>7774</v>
      </c>
      <c r="P471" s="29">
        <v>0.41424768518518518</v>
      </c>
      <c r="Q471" s="29">
        <v>0.43046296296296294</v>
      </c>
      <c r="R471" s="28">
        <v>0</v>
      </c>
      <c r="S471" s="28">
        <v>23.341666666666669</v>
      </c>
      <c r="T471" s="32" t="s">
        <v>12277</v>
      </c>
      <c r="U471" s="32" t="s">
        <v>12278</v>
      </c>
      <c r="V471" s="28">
        <v>2.4112347848522699E-2</v>
      </c>
      <c r="W471" s="28">
        <v>0</v>
      </c>
      <c r="X471" s="28">
        <v>0</v>
      </c>
      <c r="Y471" s="32" t="s">
        <v>14629</v>
      </c>
      <c r="Z471" s="32" t="s">
        <v>14630</v>
      </c>
      <c r="AA471" s="28">
        <v>1</v>
      </c>
      <c r="AB471" s="28">
        <v>0</v>
      </c>
      <c r="AC471" s="52">
        <v>65.31</v>
      </c>
      <c r="AD471" s="52">
        <v>42.018700000000003</v>
      </c>
      <c r="AE471" s="32" t="s">
        <v>7832</v>
      </c>
      <c r="AF471" s="28" t="s">
        <v>932</v>
      </c>
      <c r="AG471" t="s">
        <v>7792</v>
      </c>
      <c r="AH471" t="s">
        <v>7792</v>
      </c>
      <c r="AI471" t="s">
        <v>7797</v>
      </c>
      <c r="AJ471">
        <v>0</v>
      </c>
    </row>
    <row r="472" spans="1:36" x14ac:dyDescent="0.3">
      <c r="A472" s="2" t="s">
        <v>13617</v>
      </c>
      <c r="B472" s="2" t="s">
        <v>13618</v>
      </c>
      <c r="C472" s="2" t="s">
        <v>7728</v>
      </c>
      <c r="D472" s="32" t="s">
        <v>7716</v>
      </c>
      <c r="E472" s="32" t="s">
        <v>11016</v>
      </c>
      <c r="F472" s="32" t="s">
        <v>936</v>
      </c>
      <c r="G472" s="32" t="s">
        <v>7762</v>
      </c>
      <c r="H472" s="32" t="s">
        <v>7752</v>
      </c>
      <c r="I472" s="28" t="s">
        <v>902</v>
      </c>
      <c r="J472">
        <v>205</v>
      </c>
      <c r="K472" s="2" t="s">
        <v>9067</v>
      </c>
      <c r="L472" s="2" t="s">
        <v>13619</v>
      </c>
      <c r="M472">
        <v>0.48796140775084501</v>
      </c>
      <c r="N472" s="2" t="s">
        <v>14981</v>
      </c>
      <c r="O472" s="32" t="s">
        <v>7733</v>
      </c>
      <c r="P472" s="29">
        <v>0.43079861111111112</v>
      </c>
      <c r="Q472" s="29">
        <v>0.43752314814814813</v>
      </c>
      <c r="R472" s="28">
        <v>0</v>
      </c>
      <c r="S472" s="28">
        <v>9.683574621414877</v>
      </c>
      <c r="T472" s="32" t="s">
        <v>13620</v>
      </c>
      <c r="U472" s="32" t="s">
        <v>13621</v>
      </c>
      <c r="V472" s="28">
        <v>0.199468267634864</v>
      </c>
      <c r="W472" s="28">
        <v>0</v>
      </c>
      <c r="X472" s="28">
        <v>0</v>
      </c>
      <c r="Y472" s="32" t="s">
        <v>14629</v>
      </c>
      <c r="Z472" s="32" t="s">
        <v>14630</v>
      </c>
      <c r="AA472" s="28">
        <v>1</v>
      </c>
      <c r="AB472" s="28">
        <v>0</v>
      </c>
      <c r="AC472" s="52">
        <v>12.432499999999999</v>
      </c>
      <c r="AD472" s="52">
        <v>12.432499999999999</v>
      </c>
      <c r="AE472" s="32" t="s">
        <v>7832</v>
      </c>
      <c r="AF472" s="28" t="s">
        <v>932</v>
      </c>
      <c r="AG472" t="s">
        <v>7792</v>
      </c>
      <c r="AH472" t="s">
        <v>7792</v>
      </c>
      <c r="AI472" t="s">
        <v>7797</v>
      </c>
      <c r="AJ472">
        <v>0</v>
      </c>
    </row>
    <row r="473" spans="1:36" x14ac:dyDescent="0.3">
      <c r="A473" s="2" t="s">
        <v>13759</v>
      </c>
      <c r="B473" s="2" t="s">
        <v>13760</v>
      </c>
      <c r="C473" s="2" t="s">
        <v>7728</v>
      </c>
      <c r="D473" s="32" t="s">
        <v>7716</v>
      </c>
      <c r="E473" s="32" t="s">
        <v>11016</v>
      </c>
      <c r="F473" s="32" t="s">
        <v>936</v>
      </c>
      <c r="G473" s="32" t="s">
        <v>7763</v>
      </c>
      <c r="H473" s="32" t="s">
        <v>11016</v>
      </c>
      <c r="I473" s="28" t="s">
        <v>901</v>
      </c>
      <c r="J473">
        <v>0</v>
      </c>
      <c r="K473" s="2" t="s">
        <v>9127</v>
      </c>
      <c r="L473" s="2" t="s">
        <v>13761</v>
      </c>
      <c r="M473">
        <v>0.456579534336925</v>
      </c>
      <c r="N473" s="2" t="s">
        <v>14976</v>
      </c>
      <c r="O473" s="32" t="s">
        <v>7756</v>
      </c>
      <c r="P473" s="29">
        <v>0.43784722222222222</v>
      </c>
      <c r="Q473" s="29">
        <v>0.44457175925925924</v>
      </c>
      <c r="R473" s="28">
        <v>0</v>
      </c>
      <c r="S473" s="28">
        <v>9.683574621414877</v>
      </c>
      <c r="T473" s="32" t="s">
        <v>13762</v>
      </c>
      <c r="U473" s="32" t="s">
        <v>13763</v>
      </c>
      <c r="V473" s="28">
        <v>0.29824511002989401</v>
      </c>
      <c r="W473" s="28">
        <v>0</v>
      </c>
      <c r="X473" s="28">
        <v>0</v>
      </c>
      <c r="Y473" s="32" t="s">
        <v>14629</v>
      </c>
      <c r="Z473" s="32" t="s">
        <v>14630</v>
      </c>
      <c r="AA473" s="28">
        <v>1</v>
      </c>
      <c r="AB473" s="28">
        <v>0</v>
      </c>
      <c r="AC473" s="52">
        <v>45.462499999999999</v>
      </c>
      <c r="AD473" s="52">
        <v>13.9062</v>
      </c>
      <c r="AE473" s="32" t="s">
        <v>7832</v>
      </c>
      <c r="AF473" s="28" t="s">
        <v>9129</v>
      </c>
      <c r="AG473" t="s">
        <v>7793</v>
      </c>
      <c r="AH473" t="s">
        <v>7792</v>
      </c>
      <c r="AI473" t="s">
        <v>7796</v>
      </c>
      <c r="AJ473">
        <v>0</v>
      </c>
    </row>
    <row r="474" spans="1:36" x14ac:dyDescent="0.3">
      <c r="A474" s="2" t="s">
        <v>12265</v>
      </c>
      <c r="B474" s="2" t="s">
        <v>12266</v>
      </c>
      <c r="C474" s="2" t="s">
        <v>7728</v>
      </c>
      <c r="D474" s="32" t="s">
        <v>7716</v>
      </c>
      <c r="E474" s="32" t="s">
        <v>11016</v>
      </c>
      <c r="F474" s="32" t="s">
        <v>936</v>
      </c>
      <c r="G474" s="32" t="s">
        <v>7754</v>
      </c>
      <c r="H474" s="32" t="s">
        <v>7752</v>
      </c>
      <c r="I474" s="28" t="s">
        <v>902</v>
      </c>
      <c r="J474">
        <v>257</v>
      </c>
      <c r="K474" s="2" t="s">
        <v>9084</v>
      </c>
      <c r="L474" s="2" t="s">
        <v>12267</v>
      </c>
      <c r="M474">
        <v>0.47655963711440602</v>
      </c>
      <c r="N474" s="2" t="s">
        <v>14973</v>
      </c>
      <c r="O474" s="32" t="s">
        <v>7774</v>
      </c>
      <c r="P474" s="29">
        <v>0.44489583333333332</v>
      </c>
      <c r="Q474" s="29">
        <v>0.45482638888888888</v>
      </c>
      <c r="R474" s="28">
        <v>0</v>
      </c>
      <c r="S474" s="28">
        <v>14.308333333333334</v>
      </c>
      <c r="T474" s="32" t="s">
        <v>12268</v>
      </c>
      <c r="U474" s="32" t="s">
        <v>12269</v>
      </c>
      <c r="V474" s="28">
        <v>0.231806100643413</v>
      </c>
      <c r="W474" s="28">
        <v>13</v>
      </c>
      <c r="X474" s="28">
        <v>0.25</v>
      </c>
      <c r="Y474" s="32" t="s">
        <v>14629</v>
      </c>
      <c r="Z474" s="32" t="s">
        <v>14630</v>
      </c>
      <c r="AA474" s="28">
        <v>1</v>
      </c>
      <c r="AB474" s="28">
        <v>88</v>
      </c>
      <c r="AC474" s="52">
        <v>45.134999999999998</v>
      </c>
      <c r="AD474" s="52">
        <v>48.651200000000003</v>
      </c>
      <c r="AE474" s="32" t="s">
        <v>7832</v>
      </c>
      <c r="AF474" s="28" t="s">
        <v>932</v>
      </c>
      <c r="AG474" t="s">
        <v>7792</v>
      </c>
      <c r="AH474" t="s">
        <v>7792</v>
      </c>
      <c r="AI474" t="s">
        <v>7797</v>
      </c>
      <c r="AJ474">
        <v>88</v>
      </c>
    </row>
    <row r="475" spans="1:36" x14ac:dyDescent="0.3">
      <c r="A475" s="2" t="s">
        <v>14086</v>
      </c>
      <c r="B475" s="2" t="s">
        <v>14087</v>
      </c>
      <c r="C475" s="2" t="s">
        <v>7728</v>
      </c>
      <c r="D475" s="32" t="s">
        <v>7716</v>
      </c>
      <c r="E475" s="32" t="s">
        <v>11016</v>
      </c>
      <c r="F475" s="32" t="s">
        <v>936</v>
      </c>
      <c r="G475" s="32" t="s">
        <v>7755</v>
      </c>
      <c r="H475" s="32" t="s">
        <v>11016</v>
      </c>
      <c r="I475" s="28" t="s">
        <v>900</v>
      </c>
      <c r="J475">
        <v>10</v>
      </c>
      <c r="K475" s="2" t="s">
        <v>9269</v>
      </c>
      <c r="L475" s="2" t="s">
        <v>14088</v>
      </c>
      <c r="M475">
        <v>0.76505468599498305</v>
      </c>
      <c r="N475" s="2" t="s">
        <v>14975</v>
      </c>
      <c r="O475" s="32" t="s">
        <v>7756</v>
      </c>
      <c r="P475" s="29">
        <v>0.45537037037037037</v>
      </c>
      <c r="Q475" s="29">
        <v>0.46269675925925924</v>
      </c>
      <c r="R475" s="28">
        <v>0</v>
      </c>
      <c r="S475" s="28">
        <v>10.55</v>
      </c>
      <c r="T475" s="32" t="s">
        <v>14089</v>
      </c>
      <c r="U475" s="32" t="s">
        <v>14090</v>
      </c>
      <c r="V475" s="28">
        <v>0.30248193451092498</v>
      </c>
      <c r="W475" s="28">
        <v>0</v>
      </c>
      <c r="X475" s="28">
        <v>0</v>
      </c>
      <c r="Y475" s="32" t="s">
        <v>14629</v>
      </c>
      <c r="Z475" s="32" t="s">
        <v>14630</v>
      </c>
      <c r="AA475" s="28">
        <v>1</v>
      </c>
      <c r="AB475" s="28">
        <v>0</v>
      </c>
      <c r="AC475" s="52">
        <v>20.32</v>
      </c>
      <c r="AD475" s="52">
        <v>35.545000000000002</v>
      </c>
      <c r="AE475" s="32" t="s">
        <v>7832</v>
      </c>
      <c r="AF475" s="28" t="s">
        <v>932</v>
      </c>
      <c r="AG475" t="s">
        <v>7793</v>
      </c>
      <c r="AH475" t="s">
        <v>7792</v>
      </c>
      <c r="AI475" t="s">
        <v>7797</v>
      </c>
      <c r="AJ475">
        <v>0</v>
      </c>
    </row>
    <row r="476" spans="1:36" x14ac:dyDescent="0.3">
      <c r="A476" s="2" t="s">
        <v>14018</v>
      </c>
      <c r="B476" s="2" t="s">
        <v>14019</v>
      </c>
      <c r="C476" s="2" t="s">
        <v>7728</v>
      </c>
      <c r="D476" s="32" t="s">
        <v>7716</v>
      </c>
      <c r="E476" s="32" t="s">
        <v>11016</v>
      </c>
      <c r="F476" s="32" t="s">
        <v>936</v>
      </c>
      <c r="G476" s="32" t="s">
        <v>7772</v>
      </c>
      <c r="H476" s="32" t="s">
        <v>7752</v>
      </c>
      <c r="I476" s="28" t="s">
        <v>902</v>
      </c>
      <c r="J476">
        <v>259</v>
      </c>
      <c r="K476" s="2" t="s">
        <v>9090</v>
      </c>
      <c r="L476" s="2" t="s">
        <v>14020</v>
      </c>
      <c r="M476">
        <v>0.25913514569401702</v>
      </c>
      <c r="N476" s="2" t="s">
        <v>15054</v>
      </c>
      <c r="O476" s="32" t="s">
        <v>7722</v>
      </c>
      <c r="P476" s="29">
        <v>0.46287037037037038</v>
      </c>
      <c r="Q476" s="29">
        <v>0.46959490740740739</v>
      </c>
      <c r="R476" s="28">
        <v>0</v>
      </c>
      <c r="S476" s="28">
        <v>9.683574621414877</v>
      </c>
      <c r="T476" s="32" t="s">
        <v>14021</v>
      </c>
      <c r="U476" s="32" t="s">
        <v>14022</v>
      </c>
      <c r="V476" s="28">
        <v>7.8176567815599299E-2</v>
      </c>
      <c r="W476" s="28">
        <v>0</v>
      </c>
      <c r="X476" s="28">
        <v>0</v>
      </c>
      <c r="Y476" s="32" t="s">
        <v>14629</v>
      </c>
      <c r="Z476" s="32" t="s">
        <v>14630</v>
      </c>
      <c r="AA476" s="28">
        <v>1</v>
      </c>
      <c r="AB476" s="28">
        <v>0</v>
      </c>
      <c r="AC476" s="52">
        <v>6.9024999999999999</v>
      </c>
      <c r="AD476" s="52">
        <v>6.9024999999999999</v>
      </c>
      <c r="AE476" s="32" t="s">
        <v>7832</v>
      </c>
      <c r="AF476" s="28" t="s">
        <v>932</v>
      </c>
      <c r="AG476" t="s">
        <v>7792</v>
      </c>
      <c r="AH476" t="s">
        <v>7792</v>
      </c>
      <c r="AI476" t="s">
        <v>7797</v>
      </c>
      <c r="AJ476">
        <v>0</v>
      </c>
    </row>
    <row r="477" spans="1:36" x14ac:dyDescent="0.3">
      <c r="A477" s="2" t="s">
        <v>13636</v>
      </c>
      <c r="B477" s="2" t="s">
        <v>13637</v>
      </c>
      <c r="C477" s="2" t="s">
        <v>7728</v>
      </c>
      <c r="D477" s="32" t="s">
        <v>7716</v>
      </c>
      <c r="E477" s="32" t="s">
        <v>11016</v>
      </c>
      <c r="F477" s="32" t="s">
        <v>936</v>
      </c>
      <c r="G477" s="32" t="s">
        <v>7735</v>
      </c>
      <c r="H477" s="32" t="s">
        <v>7752</v>
      </c>
      <c r="I477" s="28" t="s">
        <v>902</v>
      </c>
      <c r="J477">
        <v>236</v>
      </c>
      <c r="K477" s="2" t="s">
        <v>9080</v>
      </c>
      <c r="L477" s="2" t="s">
        <v>13638</v>
      </c>
      <c r="M477">
        <v>0.34170645475387601</v>
      </c>
      <c r="N477" s="2" t="s">
        <v>15118</v>
      </c>
      <c r="O477" s="32" t="s">
        <v>7751</v>
      </c>
      <c r="P477" s="29">
        <v>0.46983796296296299</v>
      </c>
      <c r="Q477" s="29">
        <v>0.48061342592592593</v>
      </c>
      <c r="R477" s="28">
        <v>0</v>
      </c>
      <c r="S477" s="28">
        <v>15.516666666666667</v>
      </c>
      <c r="T477" s="32" t="s">
        <v>13639</v>
      </c>
      <c r="U477" s="32" t="s">
        <v>13640</v>
      </c>
      <c r="V477" s="28">
        <v>0.126864561892582</v>
      </c>
      <c r="W477" s="28">
        <v>0</v>
      </c>
      <c r="X477" s="28">
        <v>0</v>
      </c>
      <c r="Y477" s="32" t="s">
        <v>14629</v>
      </c>
      <c r="Z477" s="32" t="s">
        <v>14630</v>
      </c>
      <c r="AA477" s="28">
        <v>1</v>
      </c>
      <c r="AB477" s="28">
        <v>0</v>
      </c>
      <c r="AC477" s="52">
        <v>67.685000000000002</v>
      </c>
      <c r="AD477" s="52">
        <v>26.776199999999999</v>
      </c>
      <c r="AE477" s="32" t="s">
        <v>7832</v>
      </c>
      <c r="AF477" s="28" t="s">
        <v>932</v>
      </c>
      <c r="AG477" t="s">
        <v>7792</v>
      </c>
      <c r="AH477" t="s">
        <v>7792</v>
      </c>
      <c r="AI477" t="s">
        <v>7797</v>
      </c>
      <c r="AJ477">
        <v>0</v>
      </c>
    </row>
    <row r="478" spans="1:36" x14ac:dyDescent="0.3">
      <c r="A478" s="2" t="s">
        <v>14009</v>
      </c>
      <c r="B478" s="2" t="s">
        <v>11140</v>
      </c>
      <c r="C478" s="2" t="s">
        <v>7773</v>
      </c>
      <c r="D478" s="32" t="s">
        <v>7716</v>
      </c>
      <c r="E478" s="32" t="s">
        <v>11016</v>
      </c>
      <c r="F478" s="32" t="s">
        <v>936</v>
      </c>
      <c r="G478" s="32" t="s">
        <v>7783</v>
      </c>
      <c r="H478" s="32" t="s">
        <v>7752</v>
      </c>
      <c r="I478" s="28" t="s">
        <v>902</v>
      </c>
      <c r="J478">
        <v>1</v>
      </c>
      <c r="K478" s="2" t="s">
        <v>9015</v>
      </c>
      <c r="L478" s="2" t="s">
        <v>14010</v>
      </c>
      <c r="M478">
        <v>1.61838598921895</v>
      </c>
      <c r="N478" s="2" t="s">
        <v>15119</v>
      </c>
      <c r="O478" s="32" t="s">
        <v>7756</v>
      </c>
      <c r="P478" s="29">
        <v>0.48173611111111109</v>
      </c>
      <c r="Q478" s="29">
        <v>0.48180555555555554</v>
      </c>
      <c r="R478" s="28">
        <v>0</v>
      </c>
      <c r="S478" s="28">
        <v>0.1</v>
      </c>
      <c r="T478" s="32" t="s">
        <v>14011</v>
      </c>
      <c r="U478" s="32" t="s">
        <v>14012</v>
      </c>
      <c r="V478" s="28">
        <v>0.74036704321406999</v>
      </c>
      <c r="W478" s="28">
        <v>0</v>
      </c>
      <c r="X478" s="28">
        <v>0</v>
      </c>
      <c r="Y478" s="32" t="s">
        <v>14629</v>
      </c>
      <c r="Z478" s="32" t="s">
        <v>14630</v>
      </c>
      <c r="AA478" s="28">
        <v>1</v>
      </c>
      <c r="AB478" s="28">
        <v>0</v>
      </c>
      <c r="AC478" s="52">
        <v>0</v>
      </c>
      <c r="AD478" s="52">
        <v>0</v>
      </c>
      <c r="AE478" s="32" t="s">
        <v>7832</v>
      </c>
      <c r="AF478" s="28" t="s">
        <v>932</v>
      </c>
      <c r="AG478" t="s">
        <v>7792</v>
      </c>
      <c r="AH478" t="s">
        <v>7792</v>
      </c>
      <c r="AI478" t="s">
        <v>7797</v>
      </c>
      <c r="AJ478">
        <v>0</v>
      </c>
    </row>
    <row r="479" spans="1:36" x14ac:dyDescent="0.3">
      <c r="A479" s="2" t="s">
        <v>14058</v>
      </c>
      <c r="B479" s="2" t="s">
        <v>14059</v>
      </c>
      <c r="C479" s="2" t="s">
        <v>7728</v>
      </c>
      <c r="D479" s="32" t="s">
        <v>7716</v>
      </c>
      <c r="E479" s="32" t="s">
        <v>11016</v>
      </c>
      <c r="F479" s="32" t="s">
        <v>936</v>
      </c>
      <c r="G479" s="32" t="s">
        <v>7788</v>
      </c>
      <c r="H479" s="32" t="s">
        <v>7752</v>
      </c>
      <c r="I479" s="28" t="s">
        <v>902</v>
      </c>
      <c r="J479">
        <v>209</v>
      </c>
      <c r="K479" s="2" t="s">
        <v>9070</v>
      </c>
      <c r="L479" s="2" t="s">
        <v>14060</v>
      </c>
      <c r="M479">
        <v>8.4380527697503602</v>
      </c>
      <c r="N479" s="2" t="s">
        <v>15117</v>
      </c>
      <c r="O479" s="32" t="s">
        <v>7751</v>
      </c>
      <c r="P479" s="29">
        <v>0.48766203703703703</v>
      </c>
      <c r="Q479" s="29">
        <v>0.49502314814814813</v>
      </c>
      <c r="R479" s="28">
        <v>0</v>
      </c>
      <c r="S479" s="28">
        <v>10.6</v>
      </c>
      <c r="T479" s="32" t="s">
        <v>14061</v>
      </c>
      <c r="U479" s="32" t="s">
        <v>14062</v>
      </c>
      <c r="V479" s="28">
        <v>7.8198683025821598</v>
      </c>
      <c r="W479" s="28">
        <v>0</v>
      </c>
      <c r="X479" s="28">
        <v>0</v>
      </c>
      <c r="Y479" s="32" t="s">
        <v>14629</v>
      </c>
      <c r="Z479" s="32" t="s">
        <v>14630</v>
      </c>
      <c r="AA479" s="28">
        <v>1</v>
      </c>
      <c r="AB479" s="28">
        <v>0</v>
      </c>
      <c r="AC479" s="52">
        <v>80.202500000000001</v>
      </c>
      <c r="AD479" s="52">
        <v>55.3</v>
      </c>
      <c r="AE479" s="32" t="s">
        <v>7832</v>
      </c>
      <c r="AF479" s="28" t="s">
        <v>932</v>
      </c>
      <c r="AG479" t="s">
        <v>7792</v>
      </c>
      <c r="AH479" t="s">
        <v>7792</v>
      </c>
      <c r="AI479" t="s">
        <v>7797</v>
      </c>
      <c r="AJ479">
        <v>0</v>
      </c>
    </row>
    <row r="480" spans="1:36" x14ac:dyDescent="0.3">
      <c r="A480" s="2" t="s">
        <v>13979</v>
      </c>
      <c r="B480" s="2" t="s">
        <v>13980</v>
      </c>
      <c r="C480" s="2" t="s">
        <v>7728</v>
      </c>
      <c r="D480" s="32" t="s">
        <v>7716</v>
      </c>
      <c r="E480" s="32" t="s">
        <v>11016</v>
      </c>
      <c r="F480" s="32" t="s">
        <v>936</v>
      </c>
      <c r="G480" s="32" t="s">
        <v>7743</v>
      </c>
      <c r="H480" s="32" t="s">
        <v>7752</v>
      </c>
      <c r="I480" s="28" t="s">
        <v>902</v>
      </c>
      <c r="J480">
        <v>281</v>
      </c>
      <c r="K480" s="2" t="s">
        <v>9100</v>
      </c>
      <c r="L480" s="2" t="s">
        <v>13981</v>
      </c>
      <c r="M480">
        <v>11.289747906848801</v>
      </c>
      <c r="N480" s="2" t="s">
        <v>15115</v>
      </c>
      <c r="O480" s="32" t="s">
        <v>7751</v>
      </c>
      <c r="P480" s="29">
        <v>0.50285879629629626</v>
      </c>
      <c r="Q480" s="29">
        <v>0.50901620370370371</v>
      </c>
      <c r="R480" s="28">
        <v>0</v>
      </c>
      <c r="S480" s="28">
        <v>8.8666666666666671</v>
      </c>
      <c r="T480" s="32" t="s">
        <v>13982</v>
      </c>
      <c r="U480" s="32" t="s">
        <v>13983</v>
      </c>
      <c r="V480" s="28">
        <v>8.7446452818200395</v>
      </c>
      <c r="W480" s="28">
        <v>0</v>
      </c>
      <c r="X480" s="28">
        <v>0</v>
      </c>
      <c r="Y480" s="32" t="s">
        <v>14629</v>
      </c>
      <c r="Z480" s="32" t="s">
        <v>14630</v>
      </c>
      <c r="AA480" s="28">
        <v>1</v>
      </c>
      <c r="AB480" s="28">
        <v>0</v>
      </c>
      <c r="AC480" s="52">
        <v>25.362500000000001</v>
      </c>
      <c r="AD480" s="52">
        <v>50.017499999999998</v>
      </c>
      <c r="AE480" s="32" t="s">
        <v>7832</v>
      </c>
      <c r="AF480" s="28" t="s">
        <v>932</v>
      </c>
      <c r="AG480" t="s">
        <v>7792</v>
      </c>
      <c r="AH480" t="s">
        <v>7792</v>
      </c>
      <c r="AI480" t="s">
        <v>7797</v>
      </c>
      <c r="AJ480">
        <v>0</v>
      </c>
    </row>
    <row r="481" spans="1:36" x14ac:dyDescent="0.3">
      <c r="A481" s="2" t="s">
        <v>13984</v>
      </c>
      <c r="B481" s="2" t="s">
        <v>13985</v>
      </c>
      <c r="C481" s="2" t="s">
        <v>7728</v>
      </c>
      <c r="D481" s="32" t="s">
        <v>7716</v>
      </c>
      <c r="E481" s="32" t="s">
        <v>11016</v>
      </c>
      <c r="F481" s="32" t="s">
        <v>936</v>
      </c>
      <c r="G481" s="32" t="s">
        <v>7725</v>
      </c>
      <c r="H481" s="32" t="s">
        <v>7752</v>
      </c>
      <c r="I481" s="28" t="s">
        <v>902</v>
      </c>
      <c r="J481">
        <v>282</v>
      </c>
      <c r="K481" s="2" t="s">
        <v>9102</v>
      </c>
      <c r="L481" s="2" t="s">
        <v>13986</v>
      </c>
      <c r="M481">
        <v>2.65290273912251</v>
      </c>
      <c r="N481" s="2" t="s">
        <v>15116</v>
      </c>
      <c r="O481" s="32" t="s">
        <v>7751</v>
      </c>
      <c r="P481" s="29">
        <v>0.51086805555555559</v>
      </c>
      <c r="Q481" s="29">
        <v>0.5174305555555555</v>
      </c>
      <c r="R481" s="28">
        <v>0</v>
      </c>
      <c r="S481" s="28">
        <v>9.4500000000000011</v>
      </c>
      <c r="T481" s="32" t="s">
        <v>13987</v>
      </c>
      <c r="U481" s="32" t="s">
        <v>13988</v>
      </c>
      <c r="V481" s="28">
        <v>1.6523534400754201</v>
      </c>
      <c r="W481" s="28">
        <v>0</v>
      </c>
      <c r="X481" s="28">
        <v>0</v>
      </c>
      <c r="Y481" s="32" t="s">
        <v>14629</v>
      </c>
      <c r="Z481" s="32" t="s">
        <v>14630</v>
      </c>
      <c r="AA481" s="28">
        <v>1</v>
      </c>
      <c r="AB481" s="28">
        <v>0</v>
      </c>
      <c r="AC481" s="52">
        <v>29.344999999999999</v>
      </c>
      <c r="AD481" s="52">
        <v>50.182499999999997</v>
      </c>
      <c r="AE481" s="32" t="s">
        <v>7832</v>
      </c>
      <c r="AF481" s="28" t="s">
        <v>932</v>
      </c>
      <c r="AG481" t="s">
        <v>7792</v>
      </c>
      <c r="AH481" t="s">
        <v>7792</v>
      </c>
      <c r="AI481" t="s">
        <v>7797</v>
      </c>
      <c r="AJ481">
        <v>0</v>
      </c>
    </row>
    <row r="482" spans="1:36" x14ac:dyDescent="0.3">
      <c r="A482" s="2" t="s">
        <v>12369</v>
      </c>
      <c r="B482" s="2" t="s">
        <v>12370</v>
      </c>
      <c r="C482" s="2" t="s">
        <v>7728</v>
      </c>
      <c r="D482" s="32" t="s">
        <v>7716</v>
      </c>
      <c r="E482" s="32" t="s">
        <v>11016</v>
      </c>
      <c r="F482" s="32" t="s">
        <v>936</v>
      </c>
      <c r="G482" s="32" t="s">
        <v>7809</v>
      </c>
      <c r="H482" s="32" t="s">
        <v>7752</v>
      </c>
      <c r="I482" s="28" t="s">
        <v>902</v>
      </c>
      <c r="J482">
        <v>1</v>
      </c>
      <c r="K482" s="2" t="s">
        <v>9021</v>
      </c>
      <c r="L482" s="2" t="s">
        <v>12371</v>
      </c>
      <c r="M482">
        <v>1.3761901650577799</v>
      </c>
      <c r="N482" s="2" t="s">
        <v>15120</v>
      </c>
      <c r="O482" s="32" t="s">
        <v>7774</v>
      </c>
      <c r="P482" s="29">
        <v>0.51837962962962958</v>
      </c>
      <c r="Q482" s="29">
        <v>0.52289351851851851</v>
      </c>
      <c r="R482" s="28">
        <v>0</v>
      </c>
      <c r="S482" s="28">
        <v>6.5</v>
      </c>
      <c r="T482" s="32" t="s">
        <v>12372</v>
      </c>
      <c r="U482" s="32" t="s">
        <v>12373</v>
      </c>
      <c r="V482" s="28">
        <v>0.85512493361663799</v>
      </c>
      <c r="W482" s="28">
        <v>0</v>
      </c>
      <c r="X482" s="28">
        <v>0</v>
      </c>
      <c r="Y482" s="32" t="s">
        <v>14629</v>
      </c>
      <c r="Z482" s="32" t="s">
        <v>14630</v>
      </c>
      <c r="AA482" s="28">
        <v>1</v>
      </c>
      <c r="AB482" s="28">
        <v>0</v>
      </c>
      <c r="AC482" s="52">
        <v>57.454999999999998</v>
      </c>
      <c r="AD482" s="52">
        <v>48.17</v>
      </c>
      <c r="AE482" s="32" t="s">
        <v>7832</v>
      </c>
      <c r="AF482" s="28" t="s">
        <v>932</v>
      </c>
      <c r="AG482" t="s">
        <v>7792</v>
      </c>
      <c r="AH482" t="s">
        <v>7792</v>
      </c>
      <c r="AI482" t="s">
        <v>7797</v>
      </c>
      <c r="AJ482">
        <v>0</v>
      </c>
    </row>
    <row r="483" spans="1:36" x14ac:dyDescent="0.3">
      <c r="A483" s="2" t="s">
        <v>14013</v>
      </c>
      <c r="B483" s="2" t="s">
        <v>14014</v>
      </c>
      <c r="C483" s="2" t="s">
        <v>7728</v>
      </c>
      <c r="D483" s="32" t="s">
        <v>7716</v>
      </c>
      <c r="E483" s="32" t="s">
        <v>11016</v>
      </c>
      <c r="F483" s="32" t="s">
        <v>936</v>
      </c>
      <c r="G483" s="32" t="s">
        <v>7814</v>
      </c>
      <c r="H483" s="32" t="s">
        <v>7752</v>
      </c>
      <c r="I483" s="28" t="s">
        <v>902</v>
      </c>
      <c r="J483">
        <v>258</v>
      </c>
      <c r="K483" s="2" t="s">
        <v>9087</v>
      </c>
      <c r="L483" s="2" t="s">
        <v>14015</v>
      </c>
      <c r="M483">
        <v>1.25214516744018</v>
      </c>
      <c r="N483" s="2" t="s">
        <v>15127</v>
      </c>
      <c r="O483" s="32" t="s">
        <v>7722</v>
      </c>
      <c r="P483" s="29">
        <v>0.52376157407407409</v>
      </c>
      <c r="Q483" s="29">
        <v>0.5304861111111111</v>
      </c>
      <c r="R483" s="28">
        <v>0</v>
      </c>
      <c r="S483" s="28">
        <v>9.683574621414877</v>
      </c>
      <c r="T483" s="32" t="s">
        <v>14016</v>
      </c>
      <c r="U483" s="32" t="s">
        <v>14017</v>
      </c>
      <c r="V483" s="28">
        <v>1.13930793138282</v>
      </c>
      <c r="W483" s="28">
        <v>0</v>
      </c>
      <c r="X483" s="28">
        <v>0</v>
      </c>
      <c r="Y483" s="32" t="s">
        <v>14629</v>
      </c>
      <c r="Z483" s="32" t="s">
        <v>14630</v>
      </c>
      <c r="AA483" s="28">
        <v>1</v>
      </c>
      <c r="AB483" s="28">
        <v>0</v>
      </c>
      <c r="AC483" s="52">
        <v>9.1174999999999997</v>
      </c>
      <c r="AD483" s="52">
        <v>9.1174999999999997</v>
      </c>
      <c r="AE483" s="32" t="s">
        <v>8315</v>
      </c>
      <c r="AF483" s="28" t="s">
        <v>9089</v>
      </c>
      <c r="AG483" t="s">
        <v>7792</v>
      </c>
      <c r="AH483" t="s">
        <v>7792</v>
      </c>
      <c r="AI483" t="s">
        <v>7797</v>
      </c>
      <c r="AJ483">
        <v>0</v>
      </c>
    </row>
    <row r="484" spans="1:36" x14ac:dyDescent="0.3">
      <c r="A484" s="2" t="s">
        <v>12231</v>
      </c>
      <c r="B484" s="2" t="s">
        <v>11015</v>
      </c>
      <c r="C484" s="2" t="s">
        <v>7764</v>
      </c>
      <c r="D484" s="32" t="s">
        <v>7716</v>
      </c>
      <c r="E484" s="32" t="s">
        <v>11016</v>
      </c>
      <c r="F484" s="32" t="s">
        <v>936</v>
      </c>
      <c r="G484" s="32" t="s">
        <v>7810</v>
      </c>
      <c r="H484" s="32" t="s">
        <v>7752</v>
      </c>
      <c r="I484" s="28" t="s">
        <v>902</v>
      </c>
      <c r="J484">
        <v>348</v>
      </c>
      <c r="K484" s="2" t="s">
        <v>9053</v>
      </c>
      <c r="L484" s="2" t="s">
        <v>12232</v>
      </c>
      <c r="M484">
        <v>5.1748606394976404</v>
      </c>
      <c r="N484" s="2" t="s">
        <v>15128</v>
      </c>
      <c r="O484" s="32" t="s">
        <v>7756</v>
      </c>
      <c r="P484" s="29">
        <v>0.53408564814814818</v>
      </c>
      <c r="Q484" s="29">
        <v>0.53743055555555552</v>
      </c>
      <c r="R484" s="28">
        <v>0</v>
      </c>
      <c r="S484" s="28">
        <v>4.8166666666666664</v>
      </c>
      <c r="T484" s="32" t="s">
        <v>12233</v>
      </c>
      <c r="U484" s="32" t="s">
        <v>12234</v>
      </c>
      <c r="V484" s="28">
        <v>4.5319642263200199</v>
      </c>
      <c r="W484" s="28">
        <v>0</v>
      </c>
      <c r="X484" s="28">
        <v>0</v>
      </c>
      <c r="Y484" s="32" t="s">
        <v>14629</v>
      </c>
      <c r="Z484" s="32" t="s">
        <v>14630</v>
      </c>
      <c r="AA484" s="28">
        <v>1</v>
      </c>
      <c r="AB484" s="28">
        <v>0</v>
      </c>
      <c r="AC484" s="52">
        <v>9.9250000000000007</v>
      </c>
      <c r="AD484" s="52">
        <v>15.2</v>
      </c>
      <c r="AE484" s="32" t="s">
        <v>7832</v>
      </c>
      <c r="AF484" s="28" t="s">
        <v>932</v>
      </c>
      <c r="AG484" t="s">
        <v>7792</v>
      </c>
      <c r="AH484" t="s">
        <v>7792</v>
      </c>
      <c r="AI484" t="s">
        <v>7797</v>
      </c>
      <c r="AJ484">
        <v>0</v>
      </c>
    </row>
    <row r="485" spans="1:36" x14ac:dyDescent="0.3">
      <c r="A485" s="2" t="s">
        <v>12308</v>
      </c>
      <c r="B485" s="2" t="s">
        <v>12019</v>
      </c>
      <c r="C485" s="2" t="s">
        <v>7751</v>
      </c>
      <c r="D485" s="32" t="s">
        <v>7716</v>
      </c>
      <c r="E485" s="32" t="s">
        <v>11016</v>
      </c>
      <c r="F485" s="32" t="s">
        <v>936</v>
      </c>
      <c r="G485" s="32" t="s">
        <v>7782</v>
      </c>
      <c r="H485" s="32" t="s">
        <v>11016</v>
      </c>
      <c r="I485" s="28" t="s">
        <v>900</v>
      </c>
      <c r="J485">
        <v>410</v>
      </c>
      <c r="K485" s="2" t="s">
        <v>9364</v>
      </c>
      <c r="L485" s="2" t="s">
        <v>12309</v>
      </c>
      <c r="M485">
        <v>25.901921382173899</v>
      </c>
      <c r="N485" s="2" t="s">
        <v>15125</v>
      </c>
      <c r="O485" s="32" t="s">
        <v>7774</v>
      </c>
      <c r="P485" s="29">
        <v>0.55541666666666667</v>
      </c>
      <c r="Q485" s="29">
        <v>0.55843750000000003</v>
      </c>
      <c r="R485" s="28">
        <v>0</v>
      </c>
      <c r="S485" s="28">
        <v>4.3416666666666668</v>
      </c>
      <c r="T485" s="32" t="s">
        <v>12310</v>
      </c>
      <c r="U485" s="32" t="s">
        <v>12311</v>
      </c>
      <c r="V485" s="28">
        <v>26.315694380317101</v>
      </c>
      <c r="W485" s="28">
        <v>0</v>
      </c>
      <c r="X485" s="28">
        <v>0</v>
      </c>
      <c r="Y485" s="32" t="s">
        <v>14629</v>
      </c>
      <c r="Z485" s="32" t="s">
        <v>14630</v>
      </c>
      <c r="AA485" s="28">
        <v>1</v>
      </c>
      <c r="AB485" s="28">
        <v>0</v>
      </c>
      <c r="AC485" s="52">
        <v>10.51</v>
      </c>
      <c r="AD485" s="52">
        <v>13.8325</v>
      </c>
      <c r="AE485" s="32" t="s">
        <v>7832</v>
      </c>
      <c r="AF485" s="28" t="s">
        <v>932</v>
      </c>
      <c r="AG485" t="s">
        <v>7793</v>
      </c>
      <c r="AH485" t="s">
        <v>7792</v>
      </c>
      <c r="AI485" t="s">
        <v>7797</v>
      </c>
      <c r="AJ485">
        <v>0</v>
      </c>
    </row>
    <row r="486" spans="1:36" x14ac:dyDescent="0.3">
      <c r="A486" s="2" t="s">
        <v>12303</v>
      </c>
      <c r="B486" s="2" t="s">
        <v>12304</v>
      </c>
      <c r="C486" s="2" t="s">
        <v>7728</v>
      </c>
      <c r="D486" s="32" t="s">
        <v>7716</v>
      </c>
      <c r="E486" s="32" t="s">
        <v>11016</v>
      </c>
      <c r="F486" s="32" t="s">
        <v>936</v>
      </c>
      <c r="G486" s="32" t="s">
        <v>7812</v>
      </c>
      <c r="H486" s="32" t="s">
        <v>11016</v>
      </c>
      <c r="I486" s="28" t="s">
        <v>900</v>
      </c>
      <c r="J486">
        <v>381</v>
      </c>
      <c r="K486" s="2" t="s">
        <v>9354</v>
      </c>
      <c r="L486" s="2" t="s">
        <v>12305</v>
      </c>
      <c r="M486">
        <v>2.6107218172401199</v>
      </c>
      <c r="N486" s="2" t="s">
        <v>15121</v>
      </c>
      <c r="O486" s="32" t="s">
        <v>7728</v>
      </c>
      <c r="P486" s="29">
        <v>0.56024305555555554</v>
      </c>
      <c r="Q486" s="29">
        <v>0.56696759259259255</v>
      </c>
      <c r="R486" s="28">
        <v>0</v>
      </c>
      <c r="S486" s="28">
        <v>9.683574621414877</v>
      </c>
      <c r="T486" s="32" t="s">
        <v>12306</v>
      </c>
      <c r="U486" s="32" t="s">
        <v>12307</v>
      </c>
      <c r="V486" s="28">
        <v>2.3813140143432401</v>
      </c>
      <c r="W486" s="28">
        <v>0</v>
      </c>
      <c r="X486" s="28">
        <v>0</v>
      </c>
      <c r="Y486" s="32" t="s">
        <v>14629</v>
      </c>
      <c r="Z486" s="32" t="s">
        <v>14630</v>
      </c>
      <c r="AA486" s="28">
        <v>1</v>
      </c>
      <c r="AB486" s="28">
        <v>0</v>
      </c>
      <c r="AC486" s="52">
        <v>20.606200000000001</v>
      </c>
      <c r="AD486" s="52">
        <v>0</v>
      </c>
      <c r="AE486" s="32" t="s">
        <v>7832</v>
      </c>
      <c r="AF486" s="28" t="s">
        <v>932</v>
      </c>
      <c r="AG486" t="s">
        <v>7793</v>
      </c>
      <c r="AH486" t="s">
        <v>7792</v>
      </c>
      <c r="AI486" t="s">
        <v>7797</v>
      </c>
      <c r="AJ486">
        <v>0</v>
      </c>
    </row>
    <row r="487" spans="1:36" x14ac:dyDescent="0.3">
      <c r="A487" s="2" t="s">
        <v>12319</v>
      </c>
      <c r="B487" s="2" t="s">
        <v>12320</v>
      </c>
      <c r="C487" s="2" t="s">
        <v>7728</v>
      </c>
      <c r="D487" s="32" t="s">
        <v>7716</v>
      </c>
      <c r="E487" s="32" t="s">
        <v>11016</v>
      </c>
      <c r="F487" s="32" t="s">
        <v>936</v>
      </c>
      <c r="G487" s="32" t="s">
        <v>7813</v>
      </c>
      <c r="H487" s="32" t="s">
        <v>11016</v>
      </c>
      <c r="I487" s="28" t="s">
        <v>900</v>
      </c>
      <c r="J487">
        <v>386</v>
      </c>
      <c r="K487" s="2" t="s">
        <v>9357</v>
      </c>
      <c r="L487" s="2" t="s">
        <v>12321</v>
      </c>
      <c r="M487">
        <v>1.97117548622191</v>
      </c>
      <c r="N487" s="2" t="s">
        <v>15123</v>
      </c>
      <c r="O487" s="32" t="s">
        <v>7774</v>
      </c>
      <c r="P487" s="29">
        <v>0.56833333333333336</v>
      </c>
      <c r="Q487" s="29">
        <v>0.57505787037037037</v>
      </c>
      <c r="R487" s="28">
        <v>0</v>
      </c>
      <c r="S487" s="28">
        <v>9.683574621414877</v>
      </c>
      <c r="T487" s="32" t="s">
        <v>12322</v>
      </c>
      <c r="U487" s="32" t="s">
        <v>12323</v>
      </c>
      <c r="V487" s="28">
        <v>1.89691453301404</v>
      </c>
      <c r="W487" s="28">
        <v>0</v>
      </c>
      <c r="X487" s="28">
        <v>0</v>
      </c>
      <c r="Y487" s="32" t="s">
        <v>14629</v>
      </c>
      <c r="Z487" s="32" t="s">
        <v>14630</v>
      </c>
      <c r="AA487" s="28">
        <v>1</v>
      </c>
      <c r="AB487" s="28">
        <v>0</v>
      </c>
      <c r="AC487" s="52">
        <v>86.68</v>
      </c>
      <c r="AD487" s="52">
        <v>0</v>
      </c>
      <c r="AE487" s="32" t="s">
        <v>7832</v>
      </c>
      <c r="AF487" s="28" t="s">
        <v>932</v>
      </c>
      <c r="AG487" t="s">
        <v>7793</v>
      </c>
      <c r="AH487" t="s">
        <v>7792</v>
      </c>
      <c r="AI487" t="s">
        <v>7797</v>
      </c>
      <c r="AJ487">
        <v>0</v>
      </c>
    </row>
    <row r="488" spans="1:36" x14ac:dyDescent="0.3">
      <c r="A488" s="2" t="s">
        <v>12317</v>
      </c>
      <c r="B488" s="2" t="s">
        <v>7738</v>
      </c>
      <c r="C488" s="2" t="s">
        <v>10961</v>
      </c>
      <c r="D488" s="32" t="s">
        <v>7716</v>
      </c>
      <c r="E488" s="32" t="s">
        <v>11016</v>
      </c>
      <c r="F488" s="32" t="s">
        <v>936</v>
      </c>
      <c r="G488" s="32" t="s">
        <v>7811</v>
      </c>
      <c r="H488" s="32" t="s">
        <v>11016</v>
      </c>
      <c r="I488" s="28" t="s">
        <v>900</v>
      </c>
      <c r="J488">
        <v>1</v>
      </c>
      <c r="K488" s="2" t="s">
        <v>10962</v>
      </c>
      <c r="L488" s="2" t="s">
        <v>12318</v>
      </c>
      <c r="M488">
        <v>1.0721331350505401</v>
      </c>
      <c r="N488" s="2" t="s">
        <v>15107</v>
      </c>
      <c r="O488" s="32" t="s">
        <v>10960</v>
      </c>
      <c r="P488" s="29">
        <v>0.57581018518518523</v>
      </c>
      <c r="Q488" s="29">
        <v>0.58253472222222225</v>
      </c>
      <c r="R488" s="28">
        <v>0</v>
      </c>
      <c r="S488" s="28">
        <v>9.683574621414877</v>
      </c>
      <c r="T488" s="32" t="s">
        <v>12238</v>
      </c>
      <c r="U488" s="32" t="s">
        <v>12239</v>
      </c>
      <c r="V488" s="28">
        <v>0.59810646871386697</v>
      </c>
      <c r="W488" s="28">
        <v>0</v>
      </c>
      <c r="X488" s="28">
        <v>0</v>
      </c>
      <c r="Y488" s="32" t="s">
        <v>14629</v>
      </c>
      <c r="Z488" s="32" t="s">
        <v>14630</v>
      </c>
      <c r="AA488" s="28">
        <v>1</v>
      </c>
      <c r="AB488" s="28">
        <v>0</v>
      </c>
      <c r="AC488" s="52">
        <v>0</v>
      </c>
      <c r="AD488" s="52">
        <v>0</v>
      </c>
      <c r="AE488" s="32" t="s">
        <v>7832</v>
      </c>
      <c r="AF488" s="28" t="s">
        <v>932</v>
      </c>
      <c r="AG488" t="s">
        <v>7793</v>
      </c>
      <c r="AH488" t="s">
        <v>7792</v>
      </c>
      <c r="AI488" t="s">
        <v>7797</v>
      </c>
      <c r="AJ488">
        <v>0</v>
      </c>
    </row>
    <row r="489" spans="1:36" x14ac:dyDescent="0.3">
      <c r="A489" s="2" t="s">
        <v>12235</v>
      </c>
      <c r="B489" s="2" t="s">
        <v>7741</v>
      </c>
      <c r="C489" s="2" t="s">
        <v>12236</v>
      </c>
      <c r="D489" s="32" t="s">
        <v>7716</v>
      </c>
      <c r="E489" s="32" t="s">
        <v>11016</v>
      </c>
      <c r="F489" s="32" t="s">
        <v>936</v>
      </c>
      <c r="G489" s="32" t="s">
        <v>7775</v>
      </c>
      <c r="H489" s="32" t="s">
        <v>11016</v>
      </c>
      <c r="I489" s="28" t="s">
        <v>900</v>
      </c>
      <c r="J489">
        <v>420</v>
      </c>
      <c r="K489" s="2" t="s">
        <v>9366</v>
      </c>
      <c r="L489" s="2" t="s">
        <v>12237</v>
      </c>
      <c r="M489">
        <v>0</v>
      </c>
      <c r="N489" s="2" t="s">
        <v>15108</v>
      </c>
      <c r="O489" s="32" t="s">
        <v>7774</v>
      </c>
      <c r="P489" s="29">
        <v>0.58253472222222225</v>
      </c>
      <c r="Q489" s="29">
        <v>0.58834490740740741</v>
      </c>
      <c r="R489" s="28">
        <v>0</v>
      </c>
      <c r="S489" s="28">
        <v>8.375</v>
      </c>
      <c r="T489" s="32" t="s">
        <v>12238</v>
      </c>
      <c r="U489" s="32" t="s">
        <v>12239</v>
      </c>
      <c r="W489" s="28">
        <v>3</v>
      </c>
      <c r="X489" s="28">
        <v>5.7692307692307702E-2</v>
      </c>
      <c r="Y489" s="32" t="s">
        <v>14629</v>
      </c>
      <c r="Z489" s="32" t="s">
        <v>14630</v>
      </c>
      <c r="AA489" s="28">
        <v>1</v>
      </c>
      <c r="AB489" s="28">
        <v>11</v>
      </c>
      <c r="AC489" s="52">
        <v>23.94</v>
      </c>
      <c r="AD489" s="52">
        <v>32.979999999999997</v>
      </c>
      <c r="AE489" s="32" t="s">
        <v>7832</v>
      </c>
      <c r="AF489" s="28" t="s">
        <v>932</v>
      </c>
      <c r="AG489" t="s">
        <v>7793</v>
      </c>
      <c r="AH489" t="s">
        <v>7792</v>
      </c>
      <c r="AI489" t="s">
        <v>7797</v>
      </c>
      <c r="AJ489">
        <v>11</v>
      </c>
    </row>
    <row r="490" spans="1:36" x14ac:dyDescent="0.3">
      <c r="A490" s="2" t="s">
        <v>12240</v>
      </c>
      <c r="B490" s="2" t="s">
        <v>12241</v>
      </c>
      <c r="C490" s="2" t="s">
        <v>7728</v>
      </c>
      <c r="D490" s="32" t="s">
        <v>7716</v>
      </c>
      <c r="E490" s="32" t="s">
        <v>11016</v>
      </c>
      <c r="F490" s="32" t="s">
        <v>936</v>
      </c>
      <c r="G490" s="32" t="s">
        <v>7726</v>
      </c>
      <c r="H490" s="32" t="s">
        <v>11016</v>
      </c>
      <c r="I490" s="28" t="s">
        <v>900</v>
      </c>
      <c r="J490">
        <v>430</v>
      </c>
      <c r="K490" s="2" t="s">
        <v>9370</v>
      </c>
      <c r="L490" s="2" t="s">
        <v>12242</v>
      </c>
      <c r="M490">
        <v>0.21948283351957801</v>
      </c>
      <c r="N490" s="2" t="s">
        <v>15105</v>
      </c>
      <c r="O490" s="32" t="s">
        <v>7774</v>
      </c>
      <c r="P490" s="29">
        <v>0.58849537037037036</v>
      </c>
      <c r="Q490" s="29">
        <v>0.59513888888888888</v>
      </c>
      <c r="R490" s="28">
        <v>0</v>
      </c>
      <c r="S490" s="28">
        <v>9.5750000000000011</v>
      </c>
      <c r="T490" s="32" t="s">
        <v>12243</v>
      </c>
      <c r="U490" s="32" t="s">
        <v>12244</v>
      </c>
      <c r="V490" s="28">
        <v>8.3989200184819202E-2</v>
      </c>
      <c r="W490" s="28">
        <v>0</v>
      </c>
      <c r="X490" s="28">
        <v>0</v>
      </c>
      <c r="Y490" s="32" t="s">
        <v>14629</v>
      </c>
      <c r="Z490" s="32" t="s">
        <v>14630</v>
      </c>
      <c r="AA490" s="28">
        <v>1</v>
      </c>
      <c r="AB490" s="28">
        <v>0</v>
      </c>
      <c r="AC490" s="52">
        <v>102.77119999999999</v>
      </c>
      <c r="AD490" s="52">
        <v>86.587500000000006</v>
      </c>
      <c r="AE490" s="32" t="s">
        <v>7832</v>
      </c>
      <c r="AF490" s="28" t="s">
        <v>932</v>
      </c>
      <c r="AG490" t="s">
        <v>7793</v>
      </c>
      <c r="AH490" t="s">
        <v>7792</v>
      </c>
      <c r="AI490" t="s">
        <v>7797</v>
      </c>
      <c r="AJ490">
        <v>0</v>
      </c>
    </row>
    <row r="491" spans="1:36" x14ac:dyDescent="0.3">
      <c r="A491" s="2" t="s">
        <v>13507</v>
      </c>
      <c r="B491" s="2" t="s">
        <v>13508</v>
      </c>
      <c r="C491" s="2" t="s">
        <v>7728</v>
      </c>
      <c r="D491" s="32" t="s">
        <v>7716</v>
      </c>
      <c r="E491" s="32" t="s">
        <v>11016</v>
      </c>
      <c r="F491" s="32" t="s">
        <v>936</v>
      </c>
      <c r="G491" s="32" t="s">
        <v>7747</v>
      </c>
      <c r="H491" s="32" t="s">
        <v>7789</v>
      </c>
      <c r="I491" s="28" t="s">
        <v>903</v>
      </c>
      <c r="J491">
        <v>400</v>
      </c>
      <c r="K491" s="2" t="s">
        <v>7987</v>
      </c>
      <c r="L491" s="2" t="s">
        <v>13509</v>
      </c>
      <c r="M491">
        <v>43.0522958915681</v>
      </c>
      <c r="N491" s="2" t="s">
        <v>15103</v>
      </c>
      <c r="O491" s="32" t="s">
        <v>7751</v>
      </c>
      <c r="P491" s="29">
        <v>0.62504629629629627</v>
      </c>
      <c r="Q491" s="29">
        <v>0.63177083333333328</v>
      </c>
      <c r="R491" s="28">
        <v>0</v>
      </c>
      <c r="S491" s="28">
        <v>9.683574621414877</v>
      </c>
      <c r="T491" s="32" t="s">
        <v>13510</v>
      </c>
      <c r="U491" s="32" t="s">
        <v>13511</v>
      </c>
      <c r="V491" s="28">
        <v>42.839674873295202</v>
      </c>
      <c r="W491" s="28">
        <v>0</v>
      </c>
      <c r="X491" s="28">
        <v>0</v>
      </c>
      <c r="Y491" s="32" t="s">
        <v>14629</v>
      </c>
      <c r="Z491" s="32" t="s">
        <v>14630</v>
      </c>
      <c r="AA491" s="28">
        <v>1</v>
      </c>
      <c r="AB491" s="28">
        <v>0</v>
      </c>
      <c r="AC491" s="52">
        <v>63.88</v>
      </c>
      <c r="AD491" s="52">
        <v>18.946200000000001</v>
      </c>
      <c r="AE491" s="32" t="s">
        <v>7832</v>
      </c>
      <c r="AF491" s="28" t="s">
        <v>932</v>
      </c>
      <c r="AG491" t="s">
        <v>7792</v>
      </c>
      <c r="AH491" t="s">
        <v>7792</v>
      </c>
      <c r="AI491" t="s">
        <v>7797</v>
      </c>
      <c r="AJ491">
        <v>0</v>
      </c>
    </row>
    <row r="492" spans="1:36" x14ac:dyDescent="0.3">
      <c r="A492" s="2" t="s">
        <v>13504</v>
      </c>
      <c r="B492" s="2" t="s">
        <v>13505</v>
      </c>
      <c r="C492" s="2" t="s">
        <v>7728</v>
      </c>
      <c r="D492" s="32" t="s">
        <v>7716</v>
      </c>
      <c r="E492" s="32" t="s">
        <v>11016</v>
      </c>
      <c r="F492" s="32" t="s">
        <v>936</v>
      </c>
      <c r="G492" s="32" t="s">
        <v>7744</v>
      </c>
      <c r="H492" s="32" t="s">
        <v>11016</v>
      </c>
      <c r="I492" s="28" t="s">
        <v>900</v>
      </c>
      <c r="J492">
        <v>436</v>
      </c>
      <c r="K492" s="2" t="s">
        <v>9374</v>
      </c>
      <c r="L492" s="2" t="s">
        <v>13506</v>
      </c>
      <c r="M492">
        <v>5.2568515911698297</v>
      </c>
      <c r="N492" s="2" t="s">
        <v>15104</v>
      </c>
      <c r="O492" s="32" t="s">
        <v>7756</v>
      </c>
      <c r="P492" s="29">
        <v>0.63541666666666663</v>
      </c>
      <c r="Q492" s="29">
        <v>0.64018518518518519</v>
      </c>
      <c r="R492" s="28">
        <v>0</v>
      </c>
      <c r="S492" s="28">
        <v>6.8666666666666671</v>
      </c>
      <c r="T492" s="32" t="s">
        <v>13326</v>
      </c>
      <c r="U492" s="32" t="s">
        <v>13327</v>
      </c>
      <c r="V492" s="28">
        <v>3.8695339189754701</v>
      </c>
      <c r="W492" s="28">
        <v>0</v>
      </c>
      <c r="X492" s="28">
        <v>0</v>
      </c>
      <c r="Y492" s="32" t="s">
        <v>14629</v>
      </c>
      <c r="Z492" s="32" t="s">
        <v>14630</v>
      </c>
      <c r="AA492" s="28">
        <v>1</v>
      </c>
      <c r="AB492" s="28">
        <v>0</v>
      </c>
      <c r="AC492" s="52">
        <v>17.149999999999999</v>
      </c>
      <c r="AD492" s="52">
        <v>17.149999999999999</v>
      </c>
      <c r="AE492" s="32" t="s">
        <v>7832</v>
      </c>
      <c r="AF492" s="28" t="s">
        <v>932</v>
      </c>
      <c r="AG492" t="s">
        <v>7793</v>
      </c>
      <c r="AH492" t="s">
        <v>7792</v>
      </c>
      <c r="AI492" t="s">
        <v>7797</v>
      </c>
      <c r="AJ492">
        <v>0</v>
      </c>
    </row>
    <row r="493" spans="1:36" x14ac:dyDescent="0.3">
      <c r="A493" s="2" t="s">
        <v>13565</v>
      </c>
      <c r="B493" s="2" t="s">
        <v>13566</v>
      </c>
      <c r="C493" s="2" t="s">
        <v>7728</v>
      </c>
      <c r="D493" s="32" t="s">
        <v>7716</v>
      </c>
      <c r="E493" s="32" t="s">
        <v>11016</v>
      </c>
      <c r="F493" s="32" t="s">
        <v>936</v>
      </c>
      <c r="G493" s="32" t="s">
        <v>7781</v>
      </c>
      <c r="H493" s="32" t="s">
        <v>7789</v>
      </c>
      <c r="I493" s="28" t="s">
        <v>900</v>
      </c>
      <c r="J493">
        <v>250</v>
      </c>
      <c r="K493" s="2" t="s">
        <v>7928</v>
      </c>
      <c r="L493" s="2" t="s">
        <v>13567</v>
      </c>
      <c r="M493">
        <v>9.60205307230353</v>
      </c>
      <c r="N493" s="2" t="s">
        <v>15110</v>
      </c>
      <c r="O493" s="32" t="s">
        <v>7751</v>
      </c>
      <c r="P493" s="29">
        <v>0.64686342592592594</v>
      </c>
      <c r="Q493" s="29">
        <v>0.64722222222222225</v>
      </c>
      <c r="R493" s="28">
        <v>0</v>
      </c>
      <c r="S493" s="28">
        <v>0.51666666666666672</v>
      </c>
      <c r="T493" s="32" t="s">
        <v>13568</v>
      </c>
      <c r="U493" s="32" t="s">
        <v>13569</v>
      </c>
      <c r="V493" s="28">
        <v>6.3210297005222298</v>
      </c>
      <c r="W493" s="28">
        <v>0</v>
      </c>
      <c r="X493" s="28">
        <v>0</v>
      </c>
      <c r="Y493" s="32" t="s">
        <v>14629</v>
      </c>
      <c r="Z493" s="32" t="s">
        <v>14630</v>
      </c>
      <c r="AA493" s="28">
        <v>1</v>
      </c>
      <c r="AB493" s="28">
        <v>0</v>
      </c>
      <c r="AC493" s="52">
        <v>35.094999999999999</v>
      </c>
      <c r="AD493" s="52">
        <v>6.0811999999999999</v>
      </c>
      <c r="AE493" s="32" t="s">
        <v>7832</v>
      </c>
      <c r="AF493" s="28" t="s">
        <v>932</v>
      </c>
      <c r="AG493" t="s">
        <v>7792</v>
      </c>
      <c r="AH493" t="s">
        <v>7792</v>
      </c>
      <c r="AI493" t="s">
        <v>7797</v>
      </c>
      <c r="AJ493">
        <v>0</v>
      </c>
    </row>
    <row r="494" spans="1:36" x14ac:dyDescent="0.3">
      <c r="A494" s="2" t="s">
        <v>12250</v>
      </c>
      <c r="B494" s="2" t="s">
        <v>12251</v>
      </c>
      <c r="C494" s="2" t="s">
        <v>7728</v>
      </c>
      <c r="D494" s="32" t="s">
        <v>7716</v>
      </c>
      <c r="E494" s="32" t="s">
        <v>11016</v>
      </c>
      <c r="F494" s="32" t="s">
        <v>903</v>
      </c>
      <c r="G494" s="32" t="s">
        <v>7733</v>
      </c>
      <c r="H494" s="32" t="s">
        <v>7752</v>
      </c>
      <c r="I494" s="28" t="s">
        <v>902</v>
      </c>
      <c r="J494">
        <v>210</v>
      </c>
      <c r="K494" s="2" t="s">
        <v>9073</v>
      </c>
      <c r="L494" s="2" t="s">
        <v>12252</v>
      </c>
      <c r="M494">
        <v>74.604098699986906</v>
      </c>
      <c r="N494" s="2" t="s">
        <v>15043</v>
      </c>
      <c r="O494" s="32" t="s">
        <v>7774</v>
      </c>
      <c r="P494" s="29">
        <v>0.31542824074074072</v>
      </c>
      <c r="Q494" s="29">
        <v>0.32643518518518516</v>
      </c>
      <c r="R494" s="28">
        <v>0</v>
      </c>
      <c r="S494" s="28">
        <v>15.85</v>
      </c>
      <c r="T494" s="32" t="s">
        <v>12253</v>
      </c>
      <c r="U494" s="32" t="s">
        <v>12254</v>
      </c>
      <c r="V494" s="28">
        <v>71.220055249223606</v>
      </c>
      <c r="W494" s="28">
        <v>0</v>
      </c>
      <c r="X494" s="28">
        <v>0</v>
      </c>
      <c r="Y494" s="32" t="s">
        <v>14625</v>
      </c>
      <c r="Z494" s="32" t="s">
        <v>14626</v>
      </c>
      <c r="AA494" s="28">
        <v>1</v>
      </c>
      <c r="AB494" s="28">
        <v>0</v>
      </c>
      <c r="AC494" s="52">
        <v>214.59620000000001</v>
      </c>
      <c r="AD494" s="52">
        <v>203.15620000000001</v>
      </c>
      <c r="AE494" s="32" t="s">
        <v>7832</v>
      </c>
      <c r="AF494" s="28" t="s">
        <v>932</v>
      </c>
      <c r="AG494" t="s">
        <v>7792</v>
      </c>
      <c r="AH494" t="s">
        <v>7792</v>
      </c>
      <c r="AI494" t="s">
        <v>7797</v>
      </c>
      <c r="AJ494">
        <v>0</v>
      </c>
    </row>
    <row r="495" spans="1:36" x14ac:dyDescent="0.3">
      <c r="A495" s="2" t="s">
        <v>11062</v>
      </c>
      <c r="B495" s="2" t="s">
        <v>11063</v>
      </c>
      <c r="C495" s="2" t="s">
        <v>7764</v>
      </c>
      <c r="D495" s="32" t="s">
        <v>7716</v>
      </c>
      <c r="E495" s="32" t="s">
        <v>11016</v>
      </c>
      <c r="F495" s="32" t="s">
        <v>903</v>
      </c>
      <c r="G495" s="32" t="s">
        <v>7722</v>
      </c>
      <c r="H495" s="32" t="s">
        <v>11016</v>
      </c>
      <c r="I495" s="28" t="s">
        <v>900</v>
      </c>
      <c r="J495">
        <v>80</v>
      </c>
      <c r="K495" s="2" t="s">
        <v>9297</v>
      </c>
      <c r="L495" s="2" t="s">
        <v>11064</v>
      </c>
      <c r="M495">
        <v>26.405587559565902</v>
      </c>
      <c r="N495" s="2" t="s">
        <v>15040</v>
      </c>
      <c r="O495" s="32" t="s">
        <v>7774</v>
      </c>
      <c r="P495" s="29">
        <v>0.34476851851851853</v>
      </c>
      <c r="Q495" s="29">
        <v>0.35299768518518521</v>
      </c>
      <c r="R495" s="28">
        <v>0</v>
      </c>
      <c r="S495" s="28">
        <v>11.841666666666667</v>
      </c>
      <c r="T495" s="32" t="s">
        <v>11065</v>
      </c>
      <c r="U495" s="32" t="s">
        <v>11066</v>
      </c>
      <c r="V495" s="28">
        <v>24.430729392099899</v>
      </c>
      <c r="W495" s="28">
        <v>0</v>
      </c>
      <c r="X495" s="28">
        <v>0</v>
      </c>
      <c r="Y495" s="32" t="s">
        <v>14625</v>
      </c>
      <c r="Z495" s="32" t="s">
        <v>14626</v>
      </c>
      <c r="AA495" s="28">
        <v>1</v>
      </c>
      <c r="AB495" s="28">
        <v>0</v>
      </c>
      <c r="AC495" s="52">
        <v>50.11</v>
      </c>
      <c r="AD495" s="52">
        <v>50.11</v>
      </c>
      <c r="AE495" s="32" t="s">
        <v>7832</v>
      </c>
      <c r="AF495" s="28" t="s">
        <v>932</v>
      </c>
      <c r="AG495" t="s">
        <v>7793</v>
      </c>
      <c r="AH495" t="s">
        <v>7792</v>
      </c>
      <c r="AI495" t="s">
        <v>7797</v>
      </c>
      <c r="AJ495">
        <v>0</v>
      </c>
    </row>
    <row r="496" spans="1:36" x14ac:dyDescent="0.3">
      <c r="A496" s="2" t="s">
        <v>11071</v>
      </c>
      <c r="B496" s="2" t="s">
        <v>11072</v>
      </c>
      <c r="C496" s="2" t="s">
        <v>7728</v>
      </c>
      <c r="D496" s="32" t="s">
        <v>7716</v>
      </c>
      <c r="E496" s="32" t="s">
        <v>11016</v>
      </c>
      <c r="F496" s="32" t="s">
        <v>903</v>
      </c>
      <c r="G496" s="32" t="s">
        <v>7748</v>
      </c>
      <c r="H496" s="32" t="s">
        <v>11016</v>
      </c>
      <c r="I496" s="28" t="s">
        <v>900</v>
      </c>
      <c r="J496">
        <v>92</v>
      </c>
      <c r="K496" s="2" t="s">
        <v>9305</v>
      </c>
      <c r="L496" s="2" t="s">
        <v>11073</v>
      </c>
      <c r="M496">
        <v>1.81120527721941</v>
      </c>
      <c r="N496" s="2" t="s">
        <v>15037</v>
      </c>
      <c r="O496" s="32" t="s">
        <v>7774</v>
      </c>
      <c r="P496" s="29">
        <v>0.35424768518518518</v>
      </c>
      <c r="Q496" s="29">
        <v>0.35880787037037037</v>
      </c>
      <c r="R496" s="28">
        <v>0</v>
      </c>
      <c r="S496" s="28">
        <v>6.5750000000000002</v>
      </c>
      <c r="T496" s="32" t="s">
        <v>11074</v>
      </c>
      <c r="U496" s="32" t="s">
        <v>11075</v>
      </c>
      <c r="V496" s="28">
        <v>1.23953243131947</v>
      </c>
      <c r="W496" s="28">
        <v>3</v>
      </c>
      <c r="X496" s="28">
        <v>6.3829787234042604E-2</v>
      </c>
      <c r="Y496" s="32" t="s">
        <v>14625</v>
      </c>
      <c r="Z496" s="32" t="s">
        <v>14626</v>
      </c>
      <c r="AA496" s="28">
        <v>1</v>
      </c>
      <c r="AB496" s="28">
        <v>25</v>
      </c>
      <c r="AC496" s="52">
        <v>78.27</v>
      </c>
      <c r="AD496" s="52">
        <v>49.854999999999997</v>
      </c>
      <c r="AE496" s="32" t="s">
        <v>7832</v>
      </c>
      <c r="AF496" s="28" t="s">
        <v>932</v>
      </c>
      <c r="AG496" t="s">
        <v>7793</v>
      </c>
      <c r="AH496" t="s">
        <v>7792</v>
      </c>
      <c r="AI496" t="s">
        <v>7797</v>
      </c>
      <c r="AJ496">
        <v>25</v>
      </c>
    </row>
    <row r="497" spans="1:36" x14ac:dyDescent="0.3">
      <c r="A497" s="2" t="s">
        <v>11099</v>
      </c>
      <c r="B497" s="2" t="s">
        <v>7742</v>
      </c>
      <c r="C497" s="2" t="s">
        <v>7763</v>
      </c>
      <c r="D497" s="32" t="s">
        <v>7716</v>
      </c>
      <c r="E497" s="32" t="s">
        <v>11016</v>
      </c>
      <c r="F497" s="32" t="s">
        <v>903</v>
      </c>
      <c r="G497" s="32" t="s">
        <v>7756</v>
      </c>
      <c r="H497" s="32" t="s">
        <v>11016</v>
      </c>
      <c r="I497" s="28" t="s">
        <v>900</v>
      </c>
      <c r="J497">
        <v>65</v>
      </c>
      <c r="K497" s="2" t="s">
        <v>9288</v>
      </c>
      <c r="L497" s="2" t="s">
        <v>11100</v>
      </c>
      <c r="M497">
        <v>0.80615264736115899</v>
      </c>
      <c r="N497" s="2" t="s">
        <v>15038</v>
      </c>
      <c r="O497" s="32" t="s">
        <v>7774</v>
      </c>
      <c r="P497" s="29">
        <v>0.359375</v>
      </c>
      <c r="Q497" s="29">
        <v>0.36725694444444446</v>
      </c>
      <c r="R497" s="28">
        <v>0</v>
      </c>
      <c r="S497" s="28">
        <v>11.35</v>
      </c>
      <c r="T497" s="32" t="s">
        <v>11101</v>
      </c>
      <c r="U497" s="32" t="s">
        <v>11102</v>
      </c>
      <c r="V497" s="28">
        <v>0.35599366664089399</v>
      </c>
      <c r="W497" s="28">
        <v>0</v>
      </c>
      <c r="X497" s="28">
        <v>0</v>
      </c>
      <c r="Y497" s="32" t="s">
        <v>14625</v>
      </c>
      <c r="Z497" s="32" t="s">
        <v>14626</v>
      </c>
      <c r="AA497" s="28">
        <v>1</v>
      </c>
      <c r="AB497" s="28">
        <v>0</v>
      </c>
      <c r="AC497" s="52">
        <v>41.86</v>
      </c>
      <c r="AD497" s="52">
        <v>48.588700000000003</v>
      </c>
      <c r="AE497" s="32" t="s">
        <v>7832</v>
      </c>
      <c r="AF497" s="28" t="s">
        <v>932</v>
      </c>
      <c r="AG497" t="s">
        <v>7793</v>
      </c>
      <c r="AH497" t="s">
        <v>7792</v>
      </c>
      <c r="AI497" t="s">
        <v>7797</v>
      </c>
      <c r="AJ497">
        <v>0</v>
      </c>
    </row>
    <row r="498" spans="1:36" x14ac:dyDescent="0.3">
      <c r="A498" s="2" t="s">
        <v>11014</v>
      </c>
      <c r="B498" s="2" t="s">
        <v>11015</v>
      </c>
      <c r="C498" s="2" t="s">
        <v>7728</v>
      </c>
      <c r="D498" s="32" t="s">
        <v>7716</v>
      </c>
      <c r="E498" s="32" t="s">
        <v>11016</v>
      </c>
      <c r="F498" s="32" t="s">
        <v>903</v>
      </c>
      <c r="G498" s="32" t="s">
        <v>7751</v>
      </c>
      <c r="H498" s="32" t="s">
        <v>11016</v>
      </c>
      <c r="I498" s="28" t="s">
        <v>900</v>
      </c>
      <c r="J498">
        <v>70</v>
      </c>
      <c r="K498" s="2" t="s">
        <v>9053</v>
      </c>
      <c r="L498" s="2" t="s">
        <v>11017</v>
      </c>
      <c r="M498">
        <v>0.132212519645691</v>
      </c>
      <c r="N498" s="2" t="s">
        <v>15045</v>
      </c>
      <c r="O498" s="32" t="s">
        <v>7751</v>
      </c>
      <c r="P498" s="29">
        <v>0.375</v>
      </c>
      <c r="Q498" s="29">
        <v>0.37831018518518517</v>
      </c>
      <c r="R498" s="28">
        <v>11.009512769058301</v>
      </c>
      <c r="S498" s="28">
        <v>4.7750000000000004</v>
      </c>
      <c r="T498" s="32" t="s">
        <v>11018</v>
      </c>
      <c r="U498" s="32" t="s">
        <v>11019</v>
      </c>
      <c r="V498" s="28">
        <v>4.7226380173897499E-2</v>
      </c>
      <c r="W498" s="28">
        <v>0</v>
      </c>
      <c r="X498" s="28">
        <v>0</v>
      </c>
      <c r="Y498" s="32" t="s">
        <v>14625</v>
      </c>
      <c r="Z498" s="32" t="s">
        <v>14626</v>
      </c>
      <c r="AA498" s="28">
        <v>1</v>
      </c>
      <c r="AB498" s="28">
        <v>0</v>
      </c>
      <c r="AC498" s="52">
        <v>16.425000000000001</v>
      </c>
      <c r="AD498" s="52">
        <v>27</v>
      </c>
      <c r="AE498" s="32" t="s">
        <v>7832</v>
      </c>
      <c r="AF498" s="28" t="s">
        <v>932</v>
      </c>
      <c r="AG498" t="s">
        <v>7793</v>
      </c>
      <c r="AH498" t="s">
        <v>7792</v>
      </c>
      <c r="AI498" t="s">
        <v>7797</v>
      </c>
      <c r="AJ498">
        <v>0</v>
      </c>
    </row>
    <row r="499" spans="1:36" x14ac:dyDescent="0.3">
      <c r="A499" s="2" t="s">
        <v>11091</v>
      </c>
      <c r="B499" s="2" t="s">
        <v>7760</v>
      </c>
      <c r="C499" s="2" t="s">
        <v>7755</v>
      </c>
      <c r="D499" s="32" t="s">
        <v>7716</v>
      </c>
      <c r="E499" s="32" t="s">
        <v>11016</v>
      </c>
      <c r="F499" s="32" t="s">
        <v>903</v>
      </c>
      <c r="G499" s="32" t="s">
        <v>7774</v>
      </c>
      <c r="H499" s="32" t="s">
        <v>11016</v>
      </c>
      <c r="I499" s="28" t="s">
        <v>900</v>
      </c>
      <c r="J499">
        <v>90</v>
      </c>
      <c r="K499" s="2" t="s">
        <v>9303</v>
      </c>
      <c r="L499" s="2" t="s">
        <v>11092</v>
      </c>
      <c r="M499">
        <v>2.0911735780537102</v>
      </c>
      <c r="N499" s="2" t="s">
        <v>15052</v>
      </c>
      <c r="O499" s="32" t="s">
        <v>7751</v>
      </c>
      <c r="P499" s="29">
        <v>0.37975694444444447</v>
      </c>
      <c r="Q499" s="29">
        <v>0.39041666666666669</v>
      </c>
      <c r="R499" s="28">
        <v>0</v>
      </c>
      <c r="S499" s="28">
        <v>15.341666666666667</v>
      </c>
      <c r="T499" s="32" t="s">
        <v>11093</v>
      </c>
      <c r="U499" s="32" t="s">
        <v>11094</v>
      </c>
      <c r="V499" s="28">
        <v>1.0823030048023801</v>
      </c>
      <c r="W499" s="28">
        <v>2</v>
      </c>
      <c r="X499" s="28">
        <v>4.8780487804878002E-2</v>
      </c>
      <c r="Y499" s="32" t="s">
        <v>14625</v>
      </c>
      <c r="Z499" s="32" t="s">
        <v>14626</v>
      </c>
      <c r="AA499" s="28">
        <v>1</v>
      </c>
      <c r="AB499" s="28">
        <v>25</v>
      </c>
      <c r="AC499" s="52">
        <v>333.99</v>
      </c>
      <c r="AD499" s="52">
        <v>252.92619999999999</v>
      </c>
      <c r="AE499" s="32" t="s">
        <v>7832</v>
      </c>
      <c r="AF499" s="28" t="s">
        <v>932</v>
      </c>
      <c r="AG499" t="s">
        <v>7793</v>
      </c>
      <c r="AH499" t="s">
        <v>7792</v>
      </c>
      <c r="AI499" t="s">
        <v>7797</v>
      </c>
      <c r="AJ499">
        <v>25</v>
      </c>
    </row>
    <row r="500" spans="1:36" x14ac:dyDescent="0.3">
      <c r="A500" s="2" t="s">
        <v>11052</v>
      </c>
      <c r="B500" s="2" t="s">
        <v>11053</v>
      </c>
      <c r="C500" s="2" t="s">
        <v>7728</v>
      </c>
      <c r="D500" s="32" t="s">
        <v>7716</v>
      </c>
      <c r="E500" s="32" t="s">
        <v>11016</v>
      </c>
      <c r="F500" s="32" t="s">
        <v>903</v>
      </c>
      <c r="G500" s="32" t="s">
        <v>7764</v>
      </c>
      <c r="H500" s="32" t="s">
        <v>11016</v>
      </c>
      <c r="I500" s="28" t="s">
        <v>900</v>
      </c>
      <c r="J500">
        <v>95</v>
      </c>
      <c r="K500" s="2" t="s">
        <v>9307</v>
      </c>
      <c r="L500" s="2" t="s">
        <v>11054</v>
      </c>
      <c r="M500">
        <v>0.78764100559055805</v>
      </c>
      <c r="N500" s="2" t="s">
        <v>15053</v>
      </c>
      <c r="O500" s="32" t="s">
        <v>7774</v>
      </c>
      <c r="P500" s="29">
        <v>0.39096064814814813</v>
      </c>
      <c r="Q500" s="29">
        <v>0.39589120370370373</v>
      </c>
      <c r="R500" s="28">
        <v>0</v>
      </c>
      <c r="S500" s="28">
        <v>7.0916666666666668</v>
      </c>
      <c r="T500" s="32" t="s">
        <v>11055</v>
      </c>
      <c r="U500" s="32" t="s">
        <v>11056</v>
      </c>
      <c r="V500" s="28">
        <v>0.62435562311276305</v>
      </c>
      <c r="W500" s="28">
        <v>0</v>
      </c>
      <c r="X500" s="28">
        <v>0</v>
      </c>
      <c r="Y500" s="32" t="s">
        <v>14625</v>
      </c>
      <c r="Z500" s="32" t="s">
        <v>14626</v>
      </c>
      <c r="AA500" s="28">
        <v>1</v>
      </c>
      <c r="AB500" s="28">
        <v>0</v>
      </c>
      <c r="AC500" s="52">
        <v>89.133700000000005</v>
      </c>
      <c r="AD500" s="52">
        <v>35.643700000000003</v>
      </c>
      <c r="AE500" s="32" t="s">
        <v>7832</v>
      </c>
      <c r="AF500" s="28" t="s">
        <v>932</v>
      </c>
      <c r="AG500" t="s">
        <v>7793</v>
      </c>
      <c r="AH500" t="s">
        <v>7792</v>
      </c>
      <c r="AI500" t="s">
        <v>7797</v>
      </c>
      <c r="AJ500">
        <v>0</v>
      </c>
    </row>
    <row r="501" spans="1:36" x14ac:dyDescent="0.3">
      <c r="A501" s="2" t="s">
        <v>11343</v>
      </c>
      <c r="B501" s="2" t="s">
        <v>11344</v>
      </c>
      <c r="C501" s="2" t="s">
        <v>7728</v>
      </c>
      <c r="D501" s="32" t="s">
        <v>7716</v>
      </c>
      <c r="E501" s="32" t="s">
        <v>11016</v>
      </c>
      <c r="F501" s="32" t="s">
        <v>903</v>
      </c>
      <c r="G501" s="32" t="s">
        <v>7773</v>
      </c>
      <c r="H501" s="32" t="s">
        <v>11016</v>
      </c>
      <c r="I501" s="28" t="s">
        <v>901</v>
      </c>
      <c r="J501">
        <v>0</v>
      </c>
      <c r="K501" s="2" t="s">
        <v>9133</v>
      </c>
      <c r="L501" s="2" t="s">
        <v>11345</v>
      </c>
      <c r="M501">
        <v>19.243422199040701</v>
      </c>
      <c r="N501" s="2" t="s">
        <v>15050</v>
      </c>
      <c r="O501" s="32" t="s">
        <v>7774</v>
      </c>
      <c r="P501" s="29">
        <v>0.40924768518518517</v>
      </c>
      <c r="Q501" s="29">
        <v>0.41716435185185186</v>
      </c>
      <c r="R501" s="28">
        <v>0</v>
      </c>
      <c r="S501" s="28">
        <v>11.408333333333333</v>
      </c>
      <c r="T501" s="32" t="s">
        <v>11346</v>
      </c>
      <c r="U501" s="32" t="s">
        <v>11347</v>
      </c>
      <c r="V501" s="28">
        <v>16.8532060971805</v>
      </c>
      <c r="W501" s="28">
        <v>6</v>
      </c>
      <c r="X501" s="28">
        <v>0.107142857142857</v>
      </c>
      <c r="Y501" s="32" t="s">
        <v>14625</v>
      </c>
      <c r="Z501" s="32" t="s">
        <v>14626</v>
      </c>
      <c r="AA501" s="28">
        <v>1</v>
      </c>
      <c r="AB501" s="28">
        <v>29</v>
      </c>
      <c r="AC501" s="52">
        <v>54.553699999999999</v>
      </c>
      <c r="AD501" s="52">
        <v>49.88</v>
      </c>
      <c r="AE501" s="32" t="s">
        <v>7832</v>
      </c>
      <c r="AF501" s="28" t="s">
        <v>932</v>
      </c>
      <c r="AG501" t="s">
        <v>7793</v>
      </c>
      <c r="AH501" t="s">
        <v>7792</v>
      </c>
      <c r="AI501" t="s">
        <v>7797</v>
      </c>
      <c r="AJ501">
        <v>29</v>
      </c>
    </row>
    <row r="502" spans="1:36" x14ac:dyDescent="0.3">
      <c r="A502" s="2" t="s">
        <v>11324</v>
      </c>
      <c r="B502" s="2" t="s">
        <v>7729</v>
      </c>
      <c r="C502" s="2" t="s">
        <v>7780</v>
      </c>
      <c r="D502" s="32" t="s">
        <v>7716</v>
      </c>
      <c r="E502" s="32" t="s">
        <v>11016</v>
      </c>
      <c r="F502" s="32" t="s">
        <v>903</v>
      </c>
      <c r="G502" s="32" t="s">
        <v>7759</v>
      </c>
      <c r="H502" s="32" t="s">
        <v>11016</v>
      </c>
      <c r="I502" s="28" t="s">
        <v>901</v>
      </c>
      <c r="J502">
        <v>0</v>
      </c>
      <c r="K502" s="2" t="s">
        <v>443</v>
      </c>
      <c r="L502" s="2" t="s">
        <v>11325</v>
      </c>
      <c r="M502">
        <v>11.366639982909</v>
      </c>
      <c r="N502" s="2" t="s">
        <v>15046</v>
      </c>
      <c r="O502" s="32" t="s">
        <v>7774</v>
      </c>
      <c r="P502" s="29">
        <v>0.42506944444444444</v>
      </c>
      <c r="Q502" s="29">
        <v>0.43847222222222221</v>
      </c>
      <c r="R502" s="28">
        <v>0</v>
      </c>
      <c r="S502" s="28">
        <v>19.291666666666668</v>
      </c>
      <c r="T502" s="32" t="s">
        <v>11326</v>
      </c>
      <c r="U502" s="32" t="s">
        <v>11327</v>
      </c>
      <c r="V502" s="28">
        <v>9.9894599394473005</v>
      </c>
      <c r="W502" s="28">
        <v>0</v>
      </c>
      <c r="X502" s="28">
        <v>0</v>
      </c>
      <c r="Y502" s="32" t="s">
        <v>14625</v>
      </c>
      <c r="Z502" s="32" t="s">
        <v>14626</v>
      </c>
      <c r="AA502" s="28">
        <v>1</v>
      </c>
      <c r="AB502" s="28">
        <v>0</v>
      </c>
      <c r="AC502" s="52">
        <v>76.905000000000001</v>
      </c>
      <c r="AD502" s="52">
        <v>93.962500000000006</v>
      </c>
      <c r="AE502" s="32" t="s">
        <v>7832</v>
      </c>
      <c r="AF502" s="28" t="s">
        <v>932</v>
      </c>
      <c r="AG502" t="s">
        <v>7793</v>
      </c>
      <c r="AH502" t="s">
        <v>7792</v>
      </c>
      <c r="AI502" t="s">
        <v>7797</v>
      </c>
      <c r="AJ502">
        <v>0</v>
      </c>
    </row>
    <row r="503" spans="1:36" x14ac:dyDescent="0.3">
      <c r="A503" s="2" t="s">
        <v>12379</v>
      </c>
      <c r="B503" s="2" t="s">
        <v>11015</v>
      </c>
      <c r="C503" s="2" t="s">
        <v>7733</v>
      </c>
      <c r="D503" s="32" t="s">
        <v>7716</v>
      </c>
      <c r="E503" s="32" t="s">
        <v>11016</v>
      </c>
      <c r="F503" s="32" t="s">
        <v>903</v>
      </c>
      <c r="G503" s="32" t="s">
        <v>7758</v>
      </c>
      <c r="H503" s="32" t="s">
        <v>7752</v>
      </c>
      <c r="I503" s="28" t="s">
        <v>902</v>
      </c>
      <c r="J503">
        <v>179</v>
      </c>
      <c r="K503" s="2" t="s">
        <v>9053</v>
      </c>
      <c r="L503" s="2" t="s">
        <v>12380</v>
      </c>
      <c r="M503">
        <v>0.431115077808499</v>
      </c>
      <c r="N503" s="2" t="s">
        <v>15048</v>
      </c>
      <c r="O503" s="32" t="s">
        <v>7756</v>
      </c>
      <c r="P503" s="29">
        <v>0.43876157407407407</v>
      </c>
      <c r="Q503" s="29">
        <v>0.44317129629629631</v>
      </c>
      <c r="R503" s="28">
        <v>0</v>
      </c>
      <c r="S503" s="28">
        <v>6.3583333333333334</v>
      </c>
      <c r="T503" s="32" t="s">
        <v>12381</v>
      </c>
      <c r="U503" s="32" t="s">
        <v>12382</v>
      </c>
      <c r="V503" s="28">
        <v>0.22743215779790699</v>
      </c>
      <c r="W503" s="28">
        <v>0</v>
      </c>
      <c r="X503" s="28">
        <v>0</v>
      </c>
      <c r="Y503" s="32" t="s">
        <v>14625</v>
      </c>
      <c r="Z503" s="32" t="s">
        <v>14626</v>
      </c>
      <c r="AA503" s="28">
        <v>1</v>
      </c>
      <c r="AB503" s="28">
        <v>0</v>
      </c>
      <c r="AC503" s="52">
        <v>11.95</v>
      </c>
      <c r="AD503" s="52">
        <v>21.4</v>
      </c>
      <c r="AE503" s="32" t="s">
        <v>7832</v>
      </c>
      <c r="AF503" s="28" t="s">
        <v>932</v>
      </c>
      <c r="AG503" t="s">
        <v>7792</v>
      </c>
      <c r="AH503" t="s">
        <v>7792</v>
      </c>
      <c r="AI503" t="s">
        <v>7797</v>
      </c>
      <c r="AJ503">
        <v>0</v>
      </c>
    </row>
    <row r="504" spans="1:36" x14ac:dyDescent="0.3">
      <c r="A504" s="2" t="s">
        <v>12374</v>
      </c>
      <c r="B504" s="2" t="s">
        <v>12375</v>
      </c>
      <c r="C504" s="2" t="s">
        <v>7728</v>
      </c>
      <c r="D504" s="32" t="s">
        <v>7716</v>
      </c>
      <c r="E504" s="32" t="s">
        <v>11016</v>
      </c>
      <c r="F504" s="32" t="s">
        <v>903</v>
      </c>
      <c r="G504" s="32" t="s">
        <v>7768</v>
      </c>
      <c r="H504" s="32" t="s">
        <v>7752</v>
      </c>
      <c r="I504" s="28" t="s">
        <v>902</v>
      </c>
      <c r="J504">
        <v>180</v>
      </c>
      <c r="K504" s="2" t="s">
        <v>9056</v>
      </c>
      <c r="L504" s="2" t="s">
        <v>12376</v>
      </c>
      <c r="M504">
        <v>0.75469613261520896</v>
      </c>
      <c r="N504" s="2" t="s">
        <v>15028</v>
      </c>
      <c r="O504" s="32" t="s">
        <v>7774</v>
      </c>
      <c r="P504" s="29">
        <v>0.44370370370370371</v>
      </c>
      <c r="Q504" s="29">
        <v>0.44974537037037038</v>
      </c>
      <c r="R504" s="28">
        <v>0</v>
      </c>
      <c r="S504" s="28">
        <v>8.7000000000000011</v>
      </c>
      <c r="T504" s="32" t="s">
        <v>12377</v>
      </c>
      <c r="U504" s="32" t="s">
        <v>12378</v>
      </c>
      <c r="V504" s="28">
        <v>0.31385154091152601</v>
      </c>
      <c r="W504" s="28">
        <v>0</v>
      </c>
      <c r="X504" s="28">
        <v>0</v>
      </c>
      <c r="Y504" s="32" t="s">
        <v>14625</v>
      </c>
      <c r="Z504" s="32" t="s">
        <v>14626</v>
      </c>
      <c r="AA504" s="28">
        <v>1</v>
      </c>
      <c r="AB504" s="28">
        <v>0</v>
      </c>
      <c r="AC504" s="52">
        <v>33.922499999999999</v>
      </c>
      <c r="AD504" s="52">
        <v>33.247500000000002</v>
      </c>
      <c r="AE504" s="32" t="s">
        <v>7832</v>
      </c>
      <c r="AF504" s="28" t="s">
        <v>932</v>
      </c>
      <c r="AG504" t="s">
        <v>7792</v>
      </c>
      <c r="AH504" t="s">
        <v>7792</v>
      </c>
      <c r="AI504" t="s">
        <v>7797</v>
      </c>
      <c r="AJ504">
        <v>0</v>
      </c>
    </row>
    <row r="505" spans="1:36" x14ac:dyDescent="0.3">
      <c r="A505" s="2" t="s">
        <v>11230</v>
      </c>
      <c r="B505" s="2" t="s">
        <v>7742</v>
      </c>
      <c r="C505" s="2" t="s">
        <v>7751</v>
      </c>
      <c r="D505" s="32" t="s">
        <v>7716</v>
      </c>
      <c r="E505" s="32" t="s">
        <v>11016</v>
      </c>
      <c r="F505" s="32" t="s">
        <v>903</v>
      </c>
      <c r="G505" s="32" t="s">
        <v>7723</v>
      </c>
      <c r="H505" s="32" t="s">
        <v>11016</v>
      </c>
      <c r="I505" s="28" t="s">
        <v>900</v>
      </c>
      <c r="J505">
        <v>50</v>
      </c>
      <c r="K505" s="2" t="s">
        <v>9273</v>
      </c>
      <c r="L505" s="2" t="s">
        <v>11231</v>
      </c>
      <c r="M505">
        <v>0.17126605287194299</v>
      </c>
      <c r="N505" s="2" t="s">
        <v>15029</v>
      </c>
      <c r="O505" s="32" t="s">
        <v>7774</v>
      </c>
      <c r="P505" s="29">
        <v>0.4498611111111111</v>
      </c>
      <c r="Q505" s="29">
        <v>0.45746527777777779</v>
      </c>
      <c r="R505" s="28">
        <v>0</v>
      </c>
      <c r="S505" s="28">
        <v>10.941666666666666</v>
      </c>
      <c r="T505" s="32" t="s">
        <v>11232</v>
      </c>
      <c r="U505" s="32" t="s">
        <v>11233</v>
      </c>
      <c r="V505" s="28">
        <v>4.2408946809577998E-2</v>
      </c>
      <c r="W505" s="28">
        <v>0</v>
      </c>
      <c r="X505" s="28">
        <v>0</v>
      </c>
      <c r="Y505" s="32" t="s">
        <v>14625</v>
      </c>
      <c r="Z505" s="32" t="s">
        <v>14626</v>
      </c>
      <c r="AA505" s="28">
        <v>1</v>
      </c>
      <c r="AB505" s="28">
        <v>0</v>
      </c>
      <c r="AC505" s="52">
        <v>38.17</v>
      </c>
      <c r="AD505" s="52">
        <v>43.49</v>
      </c>
      <c r="AE505" s="32" t="s">
        <v>7832</v>
      </c>
      <c r="AF505" s="28" t="s">
        <v>932</v>
      </c>
      <c r="AG505" t="s">
        <v>7793</v>
      </c>
      <c r="AH505" t="s">
        <v>7792</v>
      </c>
      <c r="AI505" t="s">
        <v>7797</v>
      </c>
      <c r="AJ505">
        <v>0</v>
      </c>
    </row>
    <row r="506" spans="1:36" x14ac:dyDescent="0.3">
      <c r="A506" s="2" t="s">
        <v>12283</v>
      </c>
      <c r="B506" s="2" t="s">
        <v>7738</v>
      </c>
      <c r="C506" s="2" t="s">
        <v>7790</v>
      </c>
      <c r="D506" s="32" t="s">
        <v>7716</v>
      </c>
      <c r="E506" s="32" t="s">
        <v>11016</v>
      </c>
      <c r="F506" s="32" t="s">
        <v>903</v>
      </c>
      <c r="G506" s="32" t="s">
        <v>7762</v>
      </c>
      <c r="H506" s="32" t="s">
        <v>11016</v>
      </c>
      <c r="I506" s="28" t="s">
        <v>901</v>
      </c>
      <c r="J506">
        <v>0</v>
      </c>
      <c r="K506" s="2" t="s">
        <v>9122</v>
      </c>
      <c r="L506" s="2" t="s">
        <v>12284</v>
      </c>
      <c r="M506">
        <v>1.0001274589449201</v>
      </c>
      <c r="N506" s="2" t="s">
        <v>15027</v>
      </c>
      <c r="O506" s="32" t="s">
        <v>7774</v>
      </c>
      <c r="P506" s="29">
        <v>0.45815972222222223</v>
      </c>
      <c r="Q506" s="29">
        <v>0.46488425925925925</v>
      </c>
      <c r="R506" s="28">
        <v>0</v>
      </c>
      <c r="S506" s="28">
        <v>9.683574621414877</v>
      </c>
      <c r="T506" s="32" t="s">
        <v>11307</v>
      </c>
      <c r="U506" s="32" t="s">
        <v>11308</v>
      </c>
      <c r="V506" s="28">
        <v>0.55834022259486105</v>
      </c>
      <c r="W506" s="28">
        <v>0</v>
      </c>
      <c r="X506" s="28">
        <v>0</v>
      </c>
      <c r="Y506" s="32" t="s">
        <v>14625</v>
      </c>
      <c r="Z506" s="32" t="s">
        <v>14626</v>
      </c>
      <c r="AA506" s="28">
        <v>1</v>
      </c>
      <c r="AB506" s="28">
        <v>0</v>
      </c>
      <c r="AC506" s="52">
        <v>0</v>
      </c>
      <c r="AD506" s="52">
        <v>1.1687000000000001</v>
      </c>
      <c r="AE506" s="32" t="s">
        <v>7832</v>
      </c>
      <c r="AF506" s="28" t="s">
        <v>932</v>
      </c>
      <c r="AG506" t="s">
        <v>7793</v>
      </c>
      <c r="AH506" t="s">
        <v>7792</v>
      </c>
      <c r="AI506" t="s">
        <v>7797</v>
      </c>
      <c r="AJ506">
        <v>0</v>
      </c>
    </row>
    <row r="507" spans="1:36" x14ac:dyDescent="0.3">
      <c r="A507" s="2" t="s">
        <v>11305</v>
      </c>
      <c r="B507" s="2" t="s">
        <v>7745</v>
      </c>
      <c r="C507" s="2" t="s">
        <v>7790</v>
      </c>
      <c r="D507" s="32" t="s">
        <v>7716</v>
      </c>
      <c r="E507" s="32" t="s">
        <v>11016</v>
      </c>
      <c r="F507" s="32" t="s">
        <v>903</v>
      </c>
      <c r="G507" s="32" t="s">
        <v>7763</v>
      </c>
      <c r="H507" s="32" t="s">
        <v>11016</v>
      </c>
      <c r="I507" s="28" t="s">
        <v>901</v>
      </c>
      <c r="J507">
        <v>0</v>
      </c>
      <c r="K507" s="2" t="s">
        <v>9131</v>
      </c>
      <c r="L507" s="2" t="s">
        <v>11306</v>
      </c>
      <c r="M507">
        <v>0</v>
      </c>
      <c r="N507" s="2" t="s">
        <v>15023</v>
      </c>
      <c r="O507" s="32" t="s">
        <v>7774</v>
      </c>
      <c r="P507" s="29">
        <v>0.46488425925925925</v>
      </c>
      <c r="Q507" s="29">
        <v>0.4788425925925926</v>
      </c>
      <c r="R507" s="28">
        <v>0</v>
      </c>
      <c r="S507" s="28">
        <v>20.091666666666669</v>
      </c>
      <c r="T507" s="32" t="s">
        <v>11307</v>
      </c>
      <c r="U507" s="32" t="s">
        <v>11308</v>
      </c>
      <c r="W507" s="28">
        <v>3</v>
      </c>
      <c r="X507" s="28">
        <v>5.7692307692307702E-2</v>
      </c>
      <c r="Y507" s="32" t="s">
        <v>14625</v>
      </c>
      <c r="Z507" s="32" t="s">
        <v>14626</v>
      </c>
      <c r="AA507" s="28">
        <v>1</v>
      </c>
      <c r="AB507" s="28">
        <v>28</v>
      </c>
      <c r="AC507" s="52">
        <v>56.087499999999999</v>
      </c>
      <c r="AD507" s="52">
        <v>55.637500000000003</v>
      </c>
      <c r="AE507" s="32" t="s">
        <v>7832</v>
      </c>
      <c r="AF507" s="28" t="s">
        <v>932</v>
      </c>
      <c r="AG507" t="s">
        <v>7793</v>
      </c>
      <c r="AH507" t="s">
        <v>7792</v>
      </c>
      <c r="AI507" t="s">
        <v>7797</v>
      </c>
      <c r="AJ507">
        <v>28</v>
      </c>
    </row>
    <row r="508" spans="1:36" x14ac:dyDescent="0.3">
      <c r="A508" s="2" t="s">
        <v>12397</v>
      </c>
      <c r="B508" s="2" t="s">
        <v>12398</v>
      </c>
      <c r="C508" s="2" t="s">
        <v>7728</v>
      </c>
      <c r="D508" s="32" t="s">
        <v>7716</v>
      </c>
      <c r="E508" s="32" t="s">
        <v>11016</v>
      </c>
      <c r="F508" s="32" t="s">
        <v>903</v>
      </c>
      <c r="G508" s="32" t="s">
        <v>7754</v>
      </c>
      <c r="H508" s="32" t="s">
        <v>7752</v>
      </c>
      <c r="I508" s="28" t="s">
        <v>902</v>
      </c>
      <c r="J508">
        <v>200</v>
      </c>
      <c r="K508" s="2" t="s">
        <v>9061</v>
      </c>
      <c r="L508" s="2" t="s">
        <v>12399</v>
      </c>
      <c r="M508">
        <v>1.5327939074486501</v>
      </c>
      <c r="N508" s="2" t="s">
        <v>15025</v>
      </c>
      <c r="O508" s="32" t="s">
        <v>7774</v>
      </c>
      <c r="P508" s="29">
        <v>0.47989583333333335</v>
      </c>
      <c r="Q508" s="29">
        <v>0.48207175925925927</v>
      </c>
      <c r="R508" s="28">
        <v>0</v>
      </c>
      <c r="S508" s="28">
        <v>3.125</v>
      </c>
      <c r="T508" s="32" t="s">
        <v>12400</v>
      </c>
      <c r="U508" s="32" t="s">
        <v>12401</v>
      </c>
      <c r="V508" s="28">
        <v>1.3458464326972499</v>
      </c>
      <c r="W508" s="28">
        <v>16</v>
      </c>
      <c r="X508" s="28">
        <v>0.28571428571428598</v>
      </c>
      <c r="Y508" s="32" t="s">
        <v>14625</v>
      </c>
      <c r="Z508" s="32" t="s">
        <v>14626</v>
      </c>
      <c r="AA508" s="28">
        <v>1</v>
      </c>
      <c r="AB508" s="28">
        <v>26</v>
      </c>
      <c r="AC508" s="52">
        <v>82.348699999999994</v>
      </c>
      <c r="AD508" s="52">
        <v>71.821200000000005</v>
      </c>
      <c r="AE508" s="32" t="s">
        <v>7832</v>
      </c>
      <c r="AF508" s="28" t="s">
        <v>932</v>
      </c>
      <c r="AG508" t="s">
        <v>7792</v>
      </c>
      <c r="AH508" t="s">
        <v>7792</v>
      </c>
      <c r="AI508" t="s">
        <v>7797</v>
      </c>
      <c r="AJ508">
        <v>26</v>
      </c>
    </row>
    <row r="509" spans="1:36" x14ac:dyDescent="0.3">
      <c r="A509" s="2" t="s">
        <v>14166</v>
      </c>
      <c r="B509" s="2" t="s">
        <v>14167</v>
      </c>
      <c r="C509" s="2" t="s">
        <v>949</v>
      </c>
      <c r="D509" s="32" t="s">
        <v>7716</v>
      </c>
      <c r="E509" s="32" t="s">
        <v>11016</v>
      </c>
      <c r="F509" s="32" t="s">
        <v>900</v>
      </c>
      <c r="G509" s="32" t="s">
        <v>7731</v>
      </c>
      <c r="H509" s="32" t="s">
        <v>7789</v>
      </c>
      <c r="I509" s="28" t="s">
        <v>900</v>
      </c>
      <c r="J509">
        <v>210</v>
      </c>
      <c r="K509" s="2" t="s">
        <v>14168</v>
      </c>
      <c r="L509" s="2" t="s">
        <v>14169</v>
      </c>
      <c r="M509">
        <v>6.5465887654572699</v>
      </c>
      <c r="N509" s="2" t="s">
        <v>15035</v>
      </c>
      <c r="O509" s="32" t="s">
        <v>10948</v>
      </c>
      <c r="P509" s="29">
        <v>0.25453703703703706</v>
      </c>
      <c r="Q509" s="29">
        <v>0.25466435185185188</v>
      </c>
      <c r="R509" s="28">
        <v>0</v>
      </c>
      <c r="S509" s="28">
        <v>0.18333333333333335</v>
      </c>
      <c r="T509" s="32" t="s">
        <v>14170</v>
      </c>
      <c r="U509" s="32" t="s">
        <v>14171</v>
      </c>
      <c r="V509" s="28">
        <v>2.5115350989268199</v>
      </c>
      <c r="W509" s="28">
        <v>0</v>
      </c>
      <c r="X509" s="28">
        <v>0</v>
      </c>
      <c r="Y509" s="32" t="s">
        <v>14621</v>
      </c>
      <c r="Z509" s="32" t="s">
        <v>14622</v>
      </c>
      <c r="AA509" s="28">
        <v>1</v>
      </c>
      <c r="AB509" s="28">
        <v>0</v>
      </c>
      <c r="AC509" s="52">
        <v>9.4124999999999996</v>
      </c>
      <c r="AD509" s="52">
        <v>9.4124999999999996</v>
      </c>
      <c r="AE509" s="32" t="s">
        <v>7832</v>
      </c>
      <c r="AF509" s="28" t="s">
        <v>932</v>
      </c>
      <c r="AG509" t="s">
        <v>7792</v>
      </c>
      <c r="AH509" t="s">
        <v>7793</v>
      </c>
      <c r="AI509" t="s">
        <v>7797</v>
      </c>
      <c r="AJ509">
        <v>0</v>
      </c>
    </row>
    <row r="510" spans="1:36" x14ac:dyDescent="0.3">
      <c r="A510" s="2" t="s">
        <v>12963</v>
      </c>
      <c r="B510" s="2" t="s">
        <v>12964</v>
      </c>
      <c r="C510" s="2" t="s">
        <v>7728</v>
      </c>
      <c r="D510" s="32" t="s">
        <v>7716</v>
      </c>
      <c r="E510" s="32" t="s">
        <v>11016</v>
      </c>
      <c r="F510" s="32" t="s">
        <v>900</v>
      </c>
      <c r="G510" s="32" t="s">
        <v>7733</v>
      </c>
      <c r="H510" s="32" t="s">
        <v>7789</v>
      </c>
      <c r="I510" s="28" t="s">
        <v>900</v>
      </c>
      <c r="J510">
        <v>68</v>
      </c>
      <c r="K510" s="2" t="s">
        <v>7995</v>
      </c>
      <c r="L510" s="2" t="s">
        <v>12965</v>
      </c>
      <c r="M510">
        <v>0.97683434933423996</v>
      </c>
      <c r="N510" s="2" t="s">
        <v>15036</v>
      </c>
      <c r="O510" s="32" t="s">
        <v>7722</v>
      </c>
      <c r="P510" s="29">
        <v>0.25534722222222223</v>
      </c>
      <c r="Q510" s="29">
        <v>0.26207175925925924</v>
      </c>
      <c r="R510" s="28">
        <v>0</v>
      </c>
      <c r="S510" s="28">
        <v>9.683574621414877</v>
      </c>
      <c r="T510" s="32" t="s">
        <v>12966</v>
      </c>
      <c r="U510" s="32" t="s">
        <v>12967</v>
      </c>
      <c r="V510" s="28">
        <v>0.440591943600465</v>
      </c>
      <c r="W510" s="28">
        <v>0</v>
      </c>
      <c r="X510" s="28">
        <v>0</v>
      </c>
      <c r="Y510" s="32" t="s">
        <v>14621</v>
      </c>
      <c r="Z510" s="32" t="s">
        <v>14622</v>
      </c>
      <c r="AA510" s="28">
        <v>1</v>
      </c>
      <c r="AB510" s="28">
        <v>0</v>
      </c>
      <c r="AC510" s="52">
        <v>9.8011999999999997</v>
      </c>
      <c r="AD510" s="52">
        <v>0</v>
      </c>
      <c r="AE510" s="32" t="s">
        <v>7832</v>
      </c>
      <c r="AF510" s="28" t="s">
        <v>932</v>
      </c>
      <c r="AG510" t="s">
        <v>7792</v>
      </c>
      <c r="AH510" t="s">
        <v>7793</v>
      </c>
      <c r="AI510" t="s">
        <v>7797</v>
      </c>
      <c r="AJ510">
        <v>0</v>
      </c>
    </row>
    <row r="511" spans="1:36" x14ac:dyDescent="0.3">
      <c r="A511" s="2" t="s">
        <v>11257</v>
      </c>
      <c r="B511" s="2" t="s">
        <v>11258</v>
      </c>
      <c r="C511" s="2" t="s">
        <v>7728</v>
      </c>
      <c r="D511" s="32" t="s">
        <v>7716</v>
      </c>
      <c r="E511" s="32" t="s">
        <v>11016</v>
      </c>
      <c r="F511" s="32" t="s">
        <v>900</v>
      </c>
      <c r="G511" s="32" t="s">
        <v>7722</v>
      </c>
      <c r="H511" s="32" t="s">
        <v>11016</v>
      </c>
      <c r="I511" s="28" t="s">
        <v>900</v>
      </c>
      <c r="J511">
        <v>128</v>
      </c>
      <c r="K511" s="2" t="s">
        <v>9323</v>
      </c>
      <c r="L511" s="2" t="s">
        <v>11259</v>
      </c>
      <c r="M511">
        <v>73.264661140739904</v>
      </c>
      <c r="N511" s="2" t="s">
        <v>15033</v>
      </c>
      <c r="O511" s="32" t="s">
        <v>7774</v>
      </c>
      <c r="P511" s="29">
        <v>0.3129513888888889</v>
      </c>
      <c r="Q511" s="29">
        <v>0.31967592592592592</v>
      </c>
      <c r="R511" s="28">
        <v>0</v>
      </c>
      <c r="S511" s="28">
        <v>9.683574621414877</v>
      </c>
      <c r="T511" s="32" t="s">
        <v>11260</v>
      </c>
      <c r="U511" s="32" t="s">
        <v>11261</v>
      </c>
      <c r="V511" s="28">
        <v>70.781178681313506</v>
      </c>
      <c r="W511" s="28">
        <v>0</v>
      </c>
      <c r="X511" s="28">
        <v>0</v>
      </c>
      <c r="Y511" s="32" t="s">
        <v>14621</v>
      </c>
      <c r="Z511" s="32" t="s">
        <v>14622</v>
      </c>
      <c r="AA511" s="28">
        <v>1</v>
      </c>
      <c r="AB511" s="28">
        <v>0</v>
      </c>
      <c r="AC511" s="52">
        <v>274.23</v>
      </c>
      <c r="AD511" s="52">
        <v>0</v>
      </c>
      <c r="AE511" s="32" t="s">
        <v>8315</v>
      </c>
      <c r="AF511" s="28" t="s">
        <v>932</v>
      </c>
      <c r="AG511" t="s">
        <v>7793</v>
      </c>
      <c r="AH511" t="s">
        <v>7793</v>
      </c>
      <c r="AI511" t="s">
        <v>7797</v>
      </c>
    </row>
    <row r="512" spans="1:36" x14ac:dyDescent="0.3">
      <c r="A512" s="2" t="s">
        <v>11239</v>
      </c>
      <c r="B512" s="2" t="s">
        <v>11240</v>
      </c>
      <c r="C512" s="2" t="s">
        <v>7728</v>
      </c>
      <c r="D512" s="32" t="s">
        <v>7716</v>
      </c>
      <c r="E512" s="32" t="s">
        <v>11016</v>
      </c>
      <c r="F512" s="32" t="s">
        <v>900</v>
      </c>
      <c r="G512" s="32" t="s">
        <v>7748</v>
      </c>
      <c r="H512" s="32" t="s">
        <v>11016</v>
      </c>
      <c r="I512" s="28" t="s">
        <v>900</v>
      </c>
      <c r="J512">
        <v>125</v>
      </c>
      <c r="K512" s="2" t="s">
        <v>9320</v>
      </c>
      <c r="L512" s="2" t="s">
        <v>11241</v>
      </c>
      <c r="M512">
        <v>0.35852629132568797</v>
      </c>
      <c r="N512" s="2" t="s">
        <v>15030</v>
      </c>
      <c r="O512" s="32" t="s">
        <v>7774</v>
      </c>
      <c r="P512" s="29">
        <v>0.31991898148148146</v>
      </c>
      <c r="Q512" s="29">
        <v>0.32697916666666665</v>
      </c>
      <c r="R512" s="28">
        <v>0</v>
      </c>
      <c r="S512" s="28">
        <v>10.166666666666666</v>
      </c>
      <c r="T512" s="32" t="s">
        <v>11242</v>
      </c>
      <c r="U512" s="32" t="s">
        <v>11243</v>
      </c>
      <c r="V512" s="28">
        <v>0.187637939260721</v>
      </c>
      <c r="W512" s="28">
        <v>0</v>
      </c>
      <c r="X512" s="28">
        <v>0</v>
      </c>
      <c r="Y512" s="32" t="s">
        <v>14621</v>
      </c>
      <c r="Z512" s="32" t="s">
        <v>14622</v>
      </c>
      <c r="AA512" s="28">
        <v>1</v>
      </c>
      <c r="AB512" s="28">
        <v>0</v>
      </c>
      <c r="AC512" s="52">
        <v>146.19749999999999</v>
      </c>
      <c r="AD512" s="52">
        <v>80.198700000000002</v>
      </c>
      <c r="AE512" s="32" t="s">
        <v>7832</v>
      </c>
      <c r="AF512" s="28" t="s">
        <v>932</v>
      </c>
      <c r="AG512" t="s">
        <v>7793</v>
      </c>
      <c r="AH512" t="s">
        <v>7793</v>
      </c>
      <c r="AI512" t="s">
        <v>7797</v>
      </c>
    </row>
    <row r="513" spans="1:36" x14ac:dyDescent="0.3">
      <c r="A513" s="2" t="s">
        <v>14072</v>
      </c>
      <c r="B513" s="2" t="s">
        <v>14073</v>
      </c>
      <c r="C513" s="2" t="s">
        <v>7728</v>
      </c>
      <c r="D513" s="32" t="s">
        <v>7716</v>
      </c>
      <c r="E513" s="32" t="s">
        <v>11016</v>
      </c>
      <c r="F513" s="32" t="s">
        <v>900</v>
      </c>
      <c r="G513" s="32" t="s">
        <v>7756</v>
      </c>
      <c r="H513" s="32" t="s">
        <v>11016</v>
      </c>
      <c r="I513" s="28" t="s">
        <v>900</v>
      </c>
      <c r="J513">
        <v>122</v>
      </c>
      <c r="K513" s="2" t="s">
        <v>9316</v>
      </c>
      <c r="L513" s="2" t="s">
        <v>14074</v>
      </c>
      <c r="M513">
        <v>4.0248678773641604</v>
      </c>
      <c r="N513" s="2" t="s">
        <v>15032</v>
      </c>
      <c r="O513" s="32" t="s">
        <v>7751</v>
      </c>
      <c r="P513" s="29">
        <v>0.33332175925925928</v>
      </c>
      <c r="Q513" s="29">
        <v>0.34056712962962965</v>
      </c>
      <c r="R513" s="28">
        <v>5.1113723292946798</v>
      </c>
      <c r="S513" s="28">
        <v>10.433333333333334</v>
      </c>
      <c r="T513" s="32" t="s">
        <v>14075</v>
      </c>
      <c r="U513" s="32" t="s">
        <v>14076</v>
      </c>
      <c r="V513" s="28">
        <v>3.28091048129673</v>
      </c>
      <c r="W513" s="28">
        <v>0</v>
      </c>
      <c r="X513" s="28">
        <v>0</v>
      </c>
      <c r="Y513" s="32" t="s">
        <v>14621</v>
      </c>
      <c r="Z513" s="32" t="s">
        <v>14622</v>
      </c>
      <c r="AA513" s="28">
        <v>1</v>
      </c>
      <c r="AB513" s="28">
        <v>0</v>
      </c>
      <c r="AC513" s="52">
        <v>34.94</v>
      </c>
      <c r="AD513" s="52">
        <v>34.234999999999999</v>
      </c>
      <c r="AE513" s="32" t="s">
        <v>7832</v>
      </c>
      <c r="AF513" s="28" t="s">
        <v>932</v>
      </c>
      <c r="AG513" t="s">
        <v>7793</v>
      </c>
      <c r="AH513" t="s">
        <v>7793</v>
      </c>
      <c r="AI513" t="s">
        <v>7797</v>
      </c>
    </row>
    <row r="514" spans="1:36" x14ac:dyDescent="0.3">
      <c r="A514" s="2" t="s">
        <v>11267</v>
      </c>
      <c r="B514" s="2" t="s">
        <v>11268</v>
      </c>
      <c r="C514" s="2" t="s">
        <v>7728</v>
      </c>
      <c r="D514" s="32" t="s">
        <v>7716</v>
      </c>
      <c r="E514" s="32" t="s">
        <v>11016</v>
      </c>
      <c r="F514" s="32" t="s">
        <v>900</v>
      </c>
      <c r="G514" s="32" t="s">
        <v>7751</v>
      </c>
      <c r="H514" s="32" t="s">
        <v>11016</v>
      </c>
      <c r="I514" s="28" t="s">
        <v>900</v>
      </c>
      <c r="J514">
        <v>62</v>
      </c>
      <c r="K514" s="2" t="s">
        <v>9283</v>
      </c>
      <c r="L514" s="2" t="s">
        <v>11269</v>
      </c>
      <c r="M514">
        <v>12.1488377414644</v>
      </c>
      <c r="N514" s="2" t="s">
        <v>14999</v>
      </c>
      <c r="O514" s="32" t="s">
        <v>7774</v>
      </c>
      <c r="P514" s="29">
        <v>0.34900462962962964</v>
      </c>
      <c r="Q514" s="29">
        <v>0.35511574074074076</v>
      </c>
      <c r="R514" s="28">
        <v>0</v>
      </c>
      <c r="S514" s="28">
        <v>8.8000000000000007</v>
      </c>
      <c r="T514" s="32" t="s">
        <v>11270</v>
      </c>
      <c r="U514" s="32" t="s">
        <v>11271</v>
      </c>
      <c r="V514" s="28">
        <v>10.6127240073343</v>
      </c>
      <c r="W514" s="28">
        <v>0</v>
      </c>
      <c r="X514" s="28">
        <v>0</v>
      </c>
      <c r="Y514" s="32" t="s">
        <v>14621</v>
      </c>
      <c r="Z514" s="32" t="s">
        <v>14622</v>
      </c>
      <c r="AA514" s="28">
        <v>1</v>
      </c>
      <c r="AB514" s="28">
        <v>0</v>
      </c>
      <c r="AC514" s="52">
        <v>106.655</v>
      </c>
      <c r="AD514" s="52">
        <v>106.655</v>
      </c>
      <c r="AE514" s="32" t="s">
        <v>7832</v>
      </c>
      <c r="AF514" s="28" t="s">
        <v>932</v>
      </c>
      <c r="AG514" t="s">
        <v>7793</v>
      </c>
      <c r="AH514" t="s">
        <v>7793</v>
      </c>
      <c r="AI514" t="s">
        <v>7797</v>
      </c>
    </row>
    <row r="515" spans="1:36" x14ac:dyDescent="0.3">
      <c r="A515" s="2" t="s">
        <v>11360</v>
      </c>
      <c r="B515" s="2" t="s">
        <v>11361</v>
      </c>
      <c r="C515" s="2" t="s">
        <v>7728</v>
      </c>
      <c r="D515" s="32" t="s">
        <v>7716</v>
      </c>
      <c r="E515" s="32" t="s">
        <v>11016</v>
      </c>
      <c r="F515" s="32" t="s">
        <v>900</v>
      </c>
      <c r="G515" s="32" t="s">
        <v>7774</v>
      </c>
      <c r="H515" s="32" t="s">
        <v>11016</v>
      </c>
      <c r="I515" s="28" t="s">
        <v>901</v>
      </c>
      <c r="J515">
        <v>0</v>
      </c>
      <c r="K515" s="2" t="s">
        <v>9171</v>
      </c>
      <c r="L515" s="2" t="s">
        <v>11362</v>
      </c>
      <c r="M515">
        <v>29.6929811891168</v>
      </c>
      <c r="N515" s="2" t="s">
        <v>14939</v>
      </c>
      <c r="O515" s="32" t="s">
        <v>7774</v>
      </c>
      <c r="P515" s="29">
        <v>0.37574074074074076</v>
      </c>
      <c r="Q515" s="29">
        <v>0.38063657407407409</v>
      </c>
      <c r="R515" s="28">
        <v>0</v>
      </c>
      <c r="S515" s="28">
        <v>7.0583333333333336</v>
      </c>
      <c r="T515" s="32" t="s">
        <v>11363</v>
      </c>
      <c r="U515" s="32" t="s">
        <v>11364</v>
      </c>
      <c r="V515" s="28">
        <v>25.699318777161999</v>
      </c>
      <c r="W515" s="28">
        <v>0</v>
      </c>
      <c r="X515" s="28">
        <v>0</v>
      </c>
      <c r="Y515" s="32" t="s">
        <v>14621</v>
      </c>
      <c r="Z515" s="32" t="s">
        <v>14622</v>
      </c>
      <c r="AA515" s="28">
        <v>1</v>
      </c>
      <c r="AB515" s="28">
        <v>0</v>
      </c>
      <c r="AC515" s="52">
        <v>100.245</v>
      </c>
      <c r="AD515" s="52">
        <v>69.491200000000006</v>
      </c>
      <c r="AE515" s="32" t="s">
        <v>7832</v>
      </c>
      <c r="AF515" s="28" t="s">
        <v>932</v>
      </c>
      <c r="AG515" t="s">
        <v>7793</v>
      </c>
      <c r="AH515" t="s">
        <v>7792</v>
      </c>
      <c r="AI515" t="s">
        <v>7797</v>
      </c>
      <c r="AJ515">
        <v>0</v>
      </c>
    </row>
    <row r="516" spans="1:36" x14ac:dyDescent="0.3">
      <c r="A516" s="2" t="s">
        <v>11403</v>
      </c>
      <c r="B516" s="2" t="s">
        <v>11404</v>
      </c>
      <c r="C516" s="2" t="s">
        <v>7728</v>
      </c>
      <c r="D516" s="32" t="s">
        <v>7716</v>
      </c>
      <c r="E516" s="32" t="s">
        <v>11016</v>
      </c>
      <c r="F516" s="32" t="s">
        <v>900</v>
      </c>
      <c r="G516" s="32" t="s">
        <v>7764</v>
      </c>
      <c r="H516" s="32" t="s">
        <v>11016</v>
      </c>
      <c r="I516" s="28" t="s">
        <v>901</v>
      </c>
      <c r="J516">
        <v>0</v>
      </c>
      <c r="K516" s="2" t="s">
        <v>9174</v>
      </c>
      <c r="L516" s="2" t="s">
        <v>11405</v>
      </c>
      <c r="M516">
        <v>0.89259410835802599</v>
      </c>
      <c r="N516" s="2" t="s">
        <v>14942</v>
      </c>
      <c r="O516" s="32" t="s">
        <v>7774</v>
      </c>
      <c r="P516" s="29">
        <v>0.38126157407407407</v>
      </c>
      <c r="Q516" s="29">
        <v>0.3860763888888889</v>
      </c>
      <c r="R516" s="28">
        <v>0</v>
      </c>
      <c r="S516" s="28">
        <v>6.9333333333333336</v>
      </c>
      <c r="T516" s="32" t="s">
        <v>11406</v>
      </c>
      <c r="U516" s="32" t="s">
        <v>11407</v>
      </c>
      <c r="V516" s="28">
        <v>0.48799677906561401</v>
      </c>
      <c r="W516" s="28">
        <v>0</v>
      </c>
      <c r="X516" s="28">
        <v>0</v>
      </c>
      <c r="Y516" s="32" t="s">
        <v>14621</v>
      </c>
      <c r="Z516" s="32" t="s">
        <v>14622</v>
      </c>
      <c r="AA516" s="28">
        <v>1</v>
      </c>
      <c r="AB516" s="28">
        <v>0</v>
      </c>
      <c r="AC516" s="52">
        <v>59.476199999999999</v>
      </c>
      <c r="AD516" s="52">
        <v>53.806199999999997</v>
      </c>
      <c r="AE516" s="32" t="s">
        <v>7832</v>
      </c>
      <c r="AF516" s="28" t="s">
        <v>932</v>
      </c>
      <c r="AG516" t="s">
        <v>7793</v>
      </c>
      <c r="AH516" t="s">
        <v>7792</v>
      </c>
      <c r="AI516" t="s">
        <v>7797</v>
      </c>
      <c r="AJ516">
        <v>0</v>
      </c>
    </row>
    <row r="517" spans="1:36" x14ac:dyDescent="0.3">
      <c r="A517" s="2" t="s">
        <v>11387</v>
      </c>
      <c r="B517" s="2" t="s">
        <v>11388</v>
      </c>
      <c r="C517" s="2" t="s">
        <v>7728</v>
      </c>
      <c r="D517" s="32" t="s">
        <v>7716</v>
      </c>
      <c r="E517" s="32" t="s">
        <v>11016</v>
      </c>
      <c r="F517" s="32" t="s">
        <v>900</v>
      </c>
      <c r="G517" s="32" t="s">
        <v>7773</v>
      </c>
      <c r="H517" s="32" t="s">
        <v>11016</v>
      </c>
      <c r="I517" s="28" t="s">
        <v>901</v>
      </c>
      <c r="J517">
        <v>0</v>
      </c>
      <c r="K517" s="2" t="s">
        <v>9178</v>
      </c>
      <c r="L517" s="2" t="s">
        <v>11389</v>
      </c>
      <c r="M517">
        <v>1.04005835950375</v>
      </c>
      <c r="N517" s="2" t="s">
        <v>14936</v>
      </c>
      <c r="O517" s="32" t="s">
        <v>7774</v>
      </c>
      <c r="P517" s="29">
        <v>0.38679398148148147</v>
      </c>
      <c r="Q517" s="29">
        <v>0.38901620370370371</v>
      </c>
      <c r="R517" s="28">
        <v>0</v>
      </c>
      <c r="S517" s="28">
        <v>3.1916666666666669</v>
      </c>
      <c r="T517" s="32" t="s">
        <v>11390</v>
      </c>
      <c r="U517" s="32" t="s">
        <v>11391</v>
      </c>
      <c r="V517" s="28">
        <v>0.545811916838016</v>
      </c>
      <c r="W517" s="28">
        <v>0</v>
      </c>
      <c r="X517" s="28">
        <v>0</v>
      </c>
      <c r="Y517" s="32" t="s">
        <v>14621</v>
      </c>
      <c r="Z517" s="32" t="s">
        <v>14622</v>
      </c>
      <c r="AA517" s="28">
        <v>1</v>
      </c>
      <c r="AB517" s="28">
        <v>0</v>
      </c>
      <c r="AC517" s="52">
        <v>37.08</v>
      </c>
      <c r="AD517" s="52">
        <v>24.218699999999998</v>
      </c>
      <c r="AE517" s="32" t="s">
        <v>8315</v>
      </c>
      <c r="AF517" s="28" t="s">
        <v>944</v>
      </c>
      <c r="AG517" t="s">
        <v>7793</v>
      </c>
      <c r="AH517" t="s">
        <v>7792</v>
      </c>
      <c r="AI517" t="s">
        <v>7797</v>
      </c>
      <c r="AJ517">
        <v>0</v>
      </c>
    </row>
    <row r="518" spans="1:36" x14ac:dyDescent="0.3">
      <c r="A518" s="2" t="s">
        <v>11081</v>
      </c>
      <c r="B518" s="2" t="s">
        <v>11082</v>
      </c>
      <c r="C518" s="2" t="s">
        <v>7728</v>
      </c>
      <c r="D518" s="32" t="s">
        <v>7716</v>
      </c>
      <c r="E518" s="32" t="s">
        <v>11016</v>
      </c>
      <c r="F518" s="32" t="s">
        <v>900</v>
      </c>
      <c r="G518" s="32" t="s">
        <v>7759</v>
      </c>
      <c r="H518" s="32" t="s">
        <v>11016</v>
      </c>
      <c r="I518" s="28" t="s">
        <v>901</v>
      </c>
      <c r="J518">
        <v>0</v>
      </c>
      <c r="K518" s="2" t="s">
        <v>9181</v>
      </c>
      <c r="L518" s="2" t="s">
        <v>11083</v>
      </c>
      <c r="M518">
        <v>5.4241304527968204</v>
      </c>
      <c r="N518" s="2" t="s">
        <v>14929</v>
      </c>
      <c r="O518" s="32" t="s">
        <v>7774</v>
      </c>
      <c r="P518" s="29">
        <v>0.39277777777777778</v>
      </c>
      <c r="Q518" s="29">
        <v>0.39864583333333331</v>
      </c>
      <c r="R518" s="28">
        <v>0</v>
      </c>
      <c r="S518" s="28">
        <v>8.4416666666666664</v>
      </c>
      <c r="T518" s="32" t="s">
        <v>11084</v>
      </c>
      <c r="U518" s="32" t="s">
        <v>11085</v>
      </c>
      <c r="V518" s="28">
        <v>4.2425367449396001</v>
      </c>
      <c r="W518" s="28">
        <v>0</v>
      </c>
      <c r="X518" s="28">
        <v>0</v>
      </c>
      <c r="Y518" s="32" t="s">
        <v>14621</v>
      </c>
      <c r="Z518" s="32" t="s">
        <v>14622</v>
      </c>
      <c r="AA518" s="28">
        <v>1</v>
      </c>
      <c r="AB518" s="28">
        <v>0</v>
      </c>
      <c r="AC518" s="52">
        <v>0</v>
      </c>
      <c r="AD518" s="52">
        <v>0</v>
      </c>
      <c r="AE518" s="32" t="s">
        <v>7832</v>
      </c>
      <c r="AF518" s="28" t="s">
        <v>932</v>
      </c>
      <c r="AG518" t="s">
        <v>7793</v>
      </c>
      <c r="AH518" t="s">
        <v>7792</v>
      </c>
      <c r="AI518" t="s">
        <v>7797</v>
      </c>
      <c r="AJ518">
        <v>0</v>
      </c>
    </row>
    <row r="519" spans="1:36" x14ac:dyDescent="0.3">
      <c r="A519" s="2" t="s">
        <v>11353</v>
      </c>
      <c r="B519" s="2" t="s">
        <v>7738</v>
      </c>
      <c r="C519" s="2" t="s">
        <v>10957</v>
      </c>
      <c r="D519" s="32" t="s">
        <v>7716</v>
      </c>
      <c r="E519" s="32" t="s">
        <v>11016</v>
      </c>
      <c r="F519" s="32" t="s">
        <v>900</v>
      </c>
      <c r="G519" s="32" t="s">
        <v>7758</v>
      </c>
      <c r="H519" s="32" t="s">
        <v>11016</v>
      </c>
      <c r="I519" s="28" t="s">
        <v>900</v>
      </c>
      <c r="J519">
        <v>1</v>
      </c>
      <c r="K519" s="2" t="s">
        <v>11354</v>
      </c>
      <c r="L519" s="2" t="s">
        <v>11316</v>
      </c>
      <c r="M519">
        <v>27.476542092859699</v>
      </c>
      <c r="N519" s="2" t="s">
        <v>14933</v>
      </c>
      <c r="O519" s="32" t="s">
        <v>10960</v>
      </c>
      <c r="P519" s="29">
        <v>0.41773148148148148</v>
      </c>
      <c r="Q519" s="29">
        <v>0.4244560185185185</v>
      </c>
      <c r="R519" s="28">
        <v>0</v>
      </c>
      <c r="S519" s="28">
        <v>9.683574621414877</v>
      </c>
      <c r="T519" s="32" t="s">
        <v>11317</v>
      </c>
      <c r="U519" s="32" t="s">
        <v>11318</v>
      </c>
      <c r="V519" s="28">
        <v>25.8658408702834</v>
      </c>
      <c r="W519" s="28">
        <v>0</v>
      </c>
      <c r="X519" s="28">
        <v>0</v>
      </c>
      <c r="Y519" s="32" t="s">
        <v>14621</v>
      </c>
      <c r="Z519" s="32" t="s">
        <v>14622</v>
      </c>
      <c r="AA519" s="28">
        <v>1</v>
      </c>
      <c r="AB519" s="28">
        <v>0</v>
      </c>
      <c r="AC519" s="52">
        <v>0</v>
      </c>
      <c r="AD519" s="52">
        <v>0</v>
      </c>
      <c r="AE519" s="32" t="s">
        <v>7832</v>
      </c>
      <c r="AF519" s="28" t="s">
        <v>932</v>
      </c>
      <c r="AG519" t="s">
        <v>7793</v>
      </c>
      <c r="AH519" t="s">
        <v>7793</v>
      </c>
      <c r="AI519" t="s">
        <v>7797</v>
      </c>
    </row>
    <row r="520" spans="1:36" x14ac:dyDescent="0.3">
      <c r="A520" s="2" t="s">
        <v>11314</v>
      </c>
      <c r="B520" s="2" t="s">
        <v>7741</v>
      </c>
      <c r="C520" s="2" t="s">
        <v>11315</v>
      </c>
      <c r="D520" s="32" t="s">
        <v>7716</v>
      </c>
      <c r="E520" s="32" t="s">
        <v>11016</v>
      </c>
      <c r="F520" s="32" t="s">
        <v>900</v>
      </c>
      <c r="G520" s="32" t="s">
        <v>7768</v>
      </c>
      <c r="H520" s="32" t="s">
        <v>11016</v>
      </c>
      <c r="I520" s="28" t="s">
        <v>900</v>
      </c>
      <c r="J520">
        <v>170</v>
      </c>
      <c r="K520" s="2" t="s">
        <v>9329</v>
      </c>
      <c r="L520" s="2" t="s">
        <v>11316</v>
      </c>
      <c r="M520">
        <v>0</v>
      </c>
      <c r="N520" s="2" t="s">
        <v>14945</v>
      </c>
      <c r="O520" s="32" t="s">
        <v>7774</v>
      </c>
      <c r="P520" s="29">
        <v>0.4244560185185185</v>
      </c>
      <c r="Q520" s="29">
        <v>0.43921296296296297</v>
      </c>
      <c r="R520" s="28">
        <v>0</v>
      </c>
      <c r="S520" s="28">
        <v>21.258333333333333</v>
      </c>
      <c r="T520" s="32" t="s">
        <v>11317</v>
      </c>
      <c r="U520" s="32" t="s">
        <v>11318</v>
      </c>
      <c r="W520" s="28">
        <v>10</v>
      </c>
      <c r="X520" s="28">
        <v>0.19230769230769201</v>
      </c>
      <c r="Y520" s="32" t="s">
        <v>14621</v>
      </c>
      <c r="Z520" s="32" t="s">
        <v>14622</v>
      </c>
      <c r="AA520" s="28">
        <v>1</v>
      </c>
      <c r="AB520" s="28">
        <v>38</v>
      </c>
      <c r="AC520" s="52">
        <v>62.666200000000003</v>
      </c>
      <c r="AD520" s="52">
        <v>121.02</v>
      </c>
      <c r="AE520" s="32" t="s">
        <v>7832</v>
      </c>
      <c r="AF520" s="28" t="s">
        <v>932</v>
      </c>
      <c r="AG520" t="s">
        <v>7793</v>
      </c>
      <c r="AH520" t="s">
        <v>7793</v>
      </c>
      <c r="AI520" t="s">
        <v>7797</v>
      </c>
    </row>
    <row r="521" spans="1:36" x14ac:dyDescent="0.3">
      <c r="A521" s="2" t="s">
        <v>11333</v>
      </c>
      <c r="B521" s="2" t="s">
        <v>11334</v>
      </c>
      <c r="C521" s="2" t="s">
        <v>7728</v>
      </c>
      <c r="D521" s="32" t="s">
        <v>7716</v>
      </c>
      <c r="E521" s="32" t="s">
        <v>11016</v>
      </c>
      <c r="F521" s="32" t="s">
        <v>900</v>
      </c>
      <c r="G521" s="32" t="s">
        <v>7723</v>
      </c>
      <c r="H521" s="32" t="s">
        <v>11016</v>
      </c>
      <c r="I521" s="28" t="s">
        <v>900</v>
      </c>
      <c r="J521">
        <v>173</v>
      </c>
      <c r="K521" s="2" t="s">
        <v>9333</v>
      </c>
      <c r="L521" s="2" t="s">
        <v>11335</v>
      </c>
      <c r="M521">
        <v>0.100782986730337</v>
      </c>
      <c r="N521" s="2" t="s">
        <v>14957</v>
      </c>
      <c r="O521" s="32" t="s">
        <v>7774</v>
      </c>
      <c r="P521" s="29">
        <v>0.43928240740740743</v>
      </c>
      <c r="Q521" s="29">
        <v>0.44855324074074077</v>
      </c>
      <c r="R521" s="28">
        <v>0</v>
      </c>
      <c r="S521" s="28">
        <v>13.358333333333334</v>
      </c>
      <c r="T521" s="32" t="s">
        <v>11336</v>
      </c>
      <c r="U521" s="32" t="s">
        <v>11337</v>
      </c>
      <c r="V521" s="28">
        <v>7.1069792517074598E-2</v>
      </c>
      <c r="W521" s="28">
        <v>0</v>
      </c>
      <c r="X521" s="28">
        <v>0</v>
      </c>
      <c r="Y521" s="32" t="s">
        <v>14621</v>
      </c>
      <c r="Z521" s="32" t="s">
        <v>14622</v>
      </c>
      <c r="AA521" s="28">
        <v>1</v>
      </c>
      <c r="AB521" s="28">
        <v>0</v>
      </c>
      <c r="AC521" s="52">
        <v>130.63499999999999</v>
      </c>
      <c r="AD521" s="52">
        <v>92.053700000000006</v>
      </c>
      <c r="AE521" s="32" t="s">
        <v>7832</v>
      </c>
      <c r="AF521" s="28" t="s">
        <v>932</v>
      </c>
      <c r="AG521" t="s">
        <v>7793</v>
      </c>
      <c r="AH521" t="s">
        <v>7793</v>
      </c>
      <c r="AI521" t="s">
        <v>7797</v>
      </c>
    </row>
    <row r="522" spans="1:36" x14ac:dyDescent="0.3">
      <c r="A522" s="2" t="s">
        <v>12285</v>
      </c>
      <c r="B522" s="2" t="s">
        <v>12286</v>
      </c>
      <c r="C522" s="2" t="s">
        <v>7728</v>
      </c>
      <c r="D522" s="32" t="s">
        <v>7716</v>
      </c>
      <c r="E522" s="32" t="s">
        <v>11016</v>
      </c>
      <c r="F522" s="32" t="s">
        <v>900</v>
      </c>
      <c r="G522" s="32" t="s">
        <v>7762</v>
      </c>
      <c r="H522" s="32" t="s">
        <v>11016</v>
      </c>
      <c r="I522" s="28" t="s">
        <v>900</v>
      </c>
      <c r="J522">
        <v>230</v>
      </c>
      <c r="K522" s="2" t="s">
        <v>9338</v>
      </c>
      <c r="L522" s="2" t="s">
        <v>12287</v>
      </c>
      <c r="M522">
        <v>0.81848184391856205</v>
      </c>
      <c r="N522" s="2" t="s">
        <v>14960</v>
      </c>
      <c r="O522" s="32" t="s">
        <v>7774</v>
      </c>
      <c r="P522" s="29">
        <v>0.44913194444444443</v>
      </c>
      <c r="Q522" s="29">
        <v>0.45763888888888887</v>
      </c>
      <c r="R522" s="28">
        <v>0</v>
      </c>
      <c r="S522" s="28">
        <v>12.258333333333333</v>
      </c>
      <c r="T522" s="32" t="s">
        <v>12288</v>
      </c>
      <c r="U522" s="32" t="s">
        <v>12289</v>
      </c>
      <c r="V522" s="28">
        <v>0.49815367189184601</v>
      </c>
      <c r="W522" s="28">
        <v>6</v>
      </c>
      <c r="X522" s="28">
        <v>0.115384615384615</v>
      </c>
      <c r="Y522" s="32" t="s">
        <v>14621</v>
      </c>
      <c r="Z522" s="32" t="s">
        <v>14622</v>
      </c>
      <c r="AA522" s="28">
        <v>1</v>
      </c>
      <c r="AB522" s="28">
        <v>44</v>
      </c>
      <c r="AC522" s="52">
        <v>96.932500000000005</v>
      </c>
      <c r="AD522" s="52">
        <v>96.52</v>
      </c>
      <c r="AE522" s="32" t="s">
        <v>7832</v>
      </c>
      <c r="AF522" s="28" t="s">
        <v>932</v>
      </c>
      <c r="AG522" t="s">
        <v>7793</v>
      </c>
      <c r="AH522" t="s">
        <v>7793</v>
      </c>
      <c r="AI522" t="s">
        <v>7797</v>
      </c>
    </row>
    <row r="523" spans="1:36" x14ac:dyDescent="0.3">
      <c r="A523" s="2" t="s">
        <v>12290</v>
      </c>
      <c r="B523" s="2" t="s">
        <v>12291</v>
      </c>
      <c r="C523" s="2" t="s">
        <v>7728</v>
      </c>
      <c r="D523" s="32" t="s">
        <v>7716</v>
      </c>
      <c r="E523" s="32" t="s">
        <v>11016</v>
      </c>
      <c r="F523" s="32" t="s">
        <v>900</v>
      </c>
      <c r="G523" s="32" t="s">
        <v>7763</v>
      </c>
      <c r="H523" s="32" t="s">
        <v>11016</v>
      </c>
      <c r="I523" s="28" t="s">
        <v>900</v>
      </c>
      <c r="J523">
        <v>140</v>
      </c>
      <c r="K523" s="2" t="s">
        <v>9325</v>
      </c>
      <c r="L523" s="2" t="s">
        <v>12292</v>
      </c>
      <c r="M523">
        <v>0.13518161326646799</v>
      </c>
      <c r="N523" s="2" t="s">
        <v>14954</v>
      </c>
      <c r="O523" s="32" t="s">
        <v>7774</v>
      </c>
      <c r="P523" s="29">
        <v>0.45773148148148146</v>
      </c>
      <c r="Q523" s="29">
        <v>0.46481481481481479</v>
      </c>
      <c r="R523" s="28">
        <v>0</v>
      </c>
      <c r="S523" s="28">
        <v>10.200000000000001</v>
      </c>
      <c r="T523" s="32" t="s">
        <v>12293</v>
      </c>
      <c r="U523" s="32" t="s">
        <v>12294</v>
      </c>
      <c r="V523" s="28">
        <v>0.111989448732762</v>
      </c>
      <c r="W523" s="28">
        <v>1</v>
      </c>
      <c r="X523" s="28">
        <v>1.9230769230769201E-2</v>
      </c>
      <c r="Y523" s="32" t="s">
        <v>14621</v>
      </c>
      <c r="Z523" s="32" t="s">
        <v>14622</v>
      </c>
      <c r="AA523" s="28">
        <v>1</v>
      </c>
      <c r="AB523" s="28">
        <v>25</v>
      </c>
      <c r="AC523" s="52">
        <v>93.978700000000003</v>
      </c>
      <c r="AD523" s="52">
        <v>122.8462</v>
      </c>
      <c r="AE523" s="32" t="s">
        <v>7832</v>
      </c>
      <c r="AF523" s="28" t="s">
        <v>932</v>
      </c>
      <c r="AG523" t="s">
        <v>7793</v>
      </c>
      <c r="AH523" t="s">
        <v>7793</v>
      </c>
      <c r="AI523" t="s">
        <v>7797</v>
      </c>
    </row>
    <row r="524" spans="1:36" x14ac:dyDescent="0.3">
      <c r="A524" s="2" t="s">
        <v>12295</v>
      </c>
      <c r="B524" s="2" t="s">
        <v>7742</v>
      </c>
      <c r="C524" s="2" t="s">
        <v>7773</v>
      </c>
      <c r="D524" s="32" t="s">
        <v>7716</v>
      </c>
      <c r="E524" s="32" t="s">
        <v>11016</v>
      </c>
      <c r="F524" s="32" t="s">
        <v>900</v>
      </c>
      <c r="G524" s="32" t="s">
        <v>7754</v>
      </c>
      <c r="H524" s="32" t="s">
        <v>11016</v>
      </c>
      <c r="I524" s="28" t="s">
        <v>900</v>
      </c>
      <c r="J524">
        <v>285</v>
      </c>
      <c r="K524" s="2" t="s">
        <v>9348</v>
      </c>
      <c r="L524" s="2" t="s">
        <v>12296</v>
      </c>
      <c r="M524">
        <v>0.262139337137342</v>
      </c>
      <c r="N524" s="2" t="s">
        <v>14948</v>
      </c>
      <c r="O524" s="32" t="s">
        <v>7774</v>
      </c>
      <c r="P524" s="29">
        <v>0.46500000000000002</v>
      </c>
      <c r="Q524" s="29">
        <v>0.47337962962962965</v>
      </c>
      <c r="R524" s="28">
        <v>0</v>
      </c>
      <c r="S524" s="28">
        <v>12.075000000000001</v>
      </c>
      <c r="T524" s="32" t="s">
        <v>12297</v>
      </c>
      <c r="U524" s="32" t="s">
        <v>12298</v>
      </c>
      <c r="V524" s="28">
        <v>0.177351613335861</v>
      </c>
      <c r="W524" s="28">
        <v>0</v>
      </c>
      <c r="X524" s="28">
        <v>0</v>
      </c>
      <c r="Y524" s="32" t="s">
        <v>14621</v>
      </c>
      <c r="Z524" s="32" t="s">
        <v>14622</v>
      </c>
      <c r="AA524" s="28">
        <v>1</v>
      </c>
      <c r="AB524" s="28">
        <v>0</v>
      </c>
      <c r="AC524" s="52">
        <v>45.82</v>
      </c>
      <c r="AD524" s="52">
        <v>53.15</v>
      </c>
      <c r="AE524" s="32" t="s">
        <v>7832</v>
      </c>
      <c r="AF524" s="28" t="s">
        <v>932</v>
      </c>
      <c r="AG524" t="s">
        <v>7793</v>
      </c>
      <c r="AH524" t="s">
        <v>7793</v>
      </c>
      <c r="AI524" t="s">
        <v>7797</v>
      </c>
    </row>
    <row r="525" spans="1:36" x14ac:dyDescent="0.3">
      <c r="A525" s="2" t="s">
        <v>12279</v>
      </c>
      <c r="B525" s="2" t="s">
        <v>7742</v>
      </c>
      <c r="C525" s="2" t="s">
        <v>7774</v>
      </c>
      <c r="D525" s="32" t="s">
        <v>7716</v>
      </c>
      <c r="E525" s="32" t="s">
        <v>11016</v>
      </c>
      <c r="F525" s="32" t="s">
        <v>900</v>
      </c>
      <c r="G525" s="32" t="s">
        <v>7755</v>
      </c>
      <c r="H525" s="32" t="s">
        <v>11016</v>
      </c>
      <c r="I525" s="28" t="s">
        <v>900</v>
      </c>
      <c r="J525">
        <v>280</v>
      </c>
      <c r="K525" s="2" t="s">
        <v>9346</v>
      </c>
      <c r="L525" s="2" t="s">
        <v>12280</v>
      </c>
      <c r="M525">
        <v>0.113455060869455</v>
      </c>
      <c r="N525" s="2" t="s">
        <v>14951</v>
      </c>
      <c r="O525" s="32" t="s">
        <v>7774</v>
      </c>
      <c r="P525" s="29">
        <v>0.47346064814814814</v>
      </c>
      <c r="Q525" s="29">
        <v>0.47783564814814816</v>
      </c>
      <c r="R525" s="28">
        <v>0</v>
      </c>
      <c r="S525" s="28">
        <v>6.3083333333333336</v>
      </c>
      <c r="T525" s="32" t="s">
        <v>12281</v>
      </c>
      <c r="U525" s="32" t="s">
        <v>12282</v>
      </c>
      <c r="V525" s="28">
        <v>4.5699599270812297E-2</v>
      </c>
      <c r="W525" s="28">
        <v>0</v>
      </c>
      <c r="X525" s="28">
        <v>0</v>
      </c>
      <c r="Y525" s="32" t="s">
        <v>14621</v>
      </c>
      <c r="Z525" s="32" t="s">
        <v>14622</v>
      </c>
      <c r="AA525" s="28">
        <v>1</v>
      </c>
      <c r="AB525" s="28">
        <v>0</v>
      </c>
      <c r="AC525" s="52">
        <v>48.65</v>
      </c>
      <c r="AD525" s="52">
        <v>59.89</v>
      </c>
      <c r="AE525" s="32" t="s">
        <v>7832</v>
      </c>
      <c r="AF525" s="28" t="s">
        <v>932</v>
      </c>
      <c r="AG525" t="s">
        <v>7793</v>
      </c>
      <c r="AH525" t="s">
        <v>7793</v>
      </c>
      <c r="AI525" t="s">
        <v>7797</v>
      </c>
    </row>
    <row r="526" spans="1:36" x14ac:dyDescent="0.3">
      <c r="A526" s="2" t="s">
        <v>13517</v>
      </c>
      <c r="B526" s="2" t="s">
        <v>13518</v>
      </c>
      <c r="C526" s="2" t="s">
        <v>7728</v>
      </c>
      <c r="D526" s="32" t="s">
        <v>7716</v>
      </c>
      <c r="E526" s="32" t="s">
        <v>11016</v>
      </c>
      <c r="F526" s="32" t="s">
        <v>900</v>
      </c>
      <c r="G526" s="32" t="s">
        <v>7772</v>
      </c>
      <c r="H526" s="32" t="s">
        <v>7789</v>
      </c>
      <c r="I526" s="28" t="s">
        <v>903</v>
      </c>
      <c r="J526">
        <v>400</v>
      </c>
      <c r="K526" s="2" t="s">
        <v>7985</v>
      </c>
      <c r="L526" s="2" t="s">
        <v>13519</v>
      </c>
      <c r="M526">
        <v>66.694091960787802</v>
      </c>
      <c r="N526" s="2" t="s">
        <v>14914</v>
      </c>
      <c r="O526" s="32" t="s">
        <v>7722</v>
      </c>
      <c r="P526" s="29">
        <v>0.52415509259259263</v>
      </c>
      <c r="Q526" s="29">
        <v>0.53087962962962965</v>
      </c>
      <c r="R526" s="28">
        <v>0</v>
      </c>
      <c r="S526" s="28">
        <v>9.683574621414877</v>
      </c>
      <c r="T526" s="32" t="s">
        <v>13520</v>
      </c>
      <c r="U526" s="32" t="s">
        <v>13521</v>
      </c>
      <c r="V526" s="28">
        <v>61.446837628198203</v>
      </c>
      <c r="W526" s="28">
        <v>0</v>
      </c>
      <c r="X526" s="28">
        <v>0</v>
      </c>
      <c r="Y526" s="32" t="s">
        <v>14621</v>
      </c>
      <c r="Z526" s="32" t="s">
        <v>14622</v>
      </c>
      <c r="AA526" s="28">
        <v>1</v>
      </c>
      <c r="AB526" s="28">
        <v>0</v>
      </c>
      <c r="AC526" s="52">
        <v>23.7425</v>
      </c>
      <c r="AD526" s="52">
        <v>23.7425</v>
      </c>
      <c r="AE526" s="32" t="s">
        <v>7832</v>
      </c>
      <c r="AF526" s="28" t="s">
        <v>932</v>
      </c>
      <c r="AG526" t="s">
        <v>7792</v>
      </c>
      <c r="AH526" t="s">
        <v>7792</v>
      </c>
      <c r="AI526" t="s">
        <v>7797</v>
      </c>
      <c r="AJ526">
        <v>0</v>
      </c>
    </row>
    <row r="527" spans="1:36" x14ac:dyDescent="0.3">
      <c r="A527" s="2" t="s">
        <v>13537</v>
      </c>
      <c r="B527" s="2" t="s">
        <v>13538</v>
      </c>
      <c r="C527" s="2" t="s">
        <v>7728</v>
      </c>
      <c r="D527" s="32" t="s">
        <v>7716</v>
      </c>
      <c r="E527" s="32" t="s">
        <v>11016</v>
      </c>
      <c r="F527" s="32" t="s">
        <v>900</v>
      </c>
      <c r="G527" s="32" t="s">
        <v>7735</v>
      </c>
      <c r="H527" s="32" t="s">
        <v>7789</v>
      </c>
      <c r="I527" s="28" t="s">
        <v>900</v>
      </c>
      <c r="J527">
        <v>260</v>
      </c>
      <c r="K527" s="2" t="s">
        <v>8028</v>
      </c>
      <c r="L527" s="2" t="s">
        <v>13539</v>
      </c>
      <c r="M527">
        <v>16.9883883595467</v>
      </c>
      <c r="N527" s="2" t="s">
        <v>14915</v>
      </c>
      <c r="O527" s="32" t="s">
        <v>7731</v>
      </c>
      <c r="P527" s="29">
        <v>0.54268518518518516</v>
      </c>
      <c r="Q527" s="29">
        <v>0.54511574074074076</v>
      </c>
      <c r="R527" s="28">
        <v>0</v>
      </c>
      <c r="S527" s="28">
        <v>3.5</v>
      </c>
      <c r="T527" s="32" t="s">
        <v>13540</v>
      </c>
      <c r="U527" s="32" t="s">
        <v>13541</v>
      </c>
      <c r="V527" s="28">
        <v>13.712518772423699</v>
      </c>
      <c r="W527" s="28">
        <v>0</v>
      </c>
      <c r="X527" s="28">
        <v>0</v>
      </c>
      <c r="Y527" s="32" t="s">
        <v>14621</v>
      </c>
      <c r="Z527" s="32" t="s">
        <v>14622</v>
      </c>
      <c r="AA527" s="28">
        <v>1</v>
      </c>
      <c r="AB527" s="28">
        <v>0</v>
      </c>
      <c r="AC527" s="52">
        <v>8.75</v>
      </c>
      <c r="AD527" s="52">
        <v>9.2899999999999991</v>
      </c>
      <c r="AE527" s="32" t="s">
        <v>7832</v>
      </c>
      <c r="AF527" s="28" t="s">
        <v>932</v>
      </c>
      <c r="AG527" t="s">
        <v>7792</v>
      </c>
      <c r="AH527" t="s">
        <v>7793</v>
      </c>
      <c r="AI527" t="s">
        <v>7797</v>
      </c>
      <c r="AJ527">
        <v>0</v>
      </c>
    </row>
    <row r="528" spans="1:36" x14ac:dyDescent="0.3">
      <c r="A528" s="2" t="s">
        <v>14389</v>
      </c>
      <c r="B528" s="2" t="s">
        <v>14390</v>
      </c>
      <c r="C528" s="2" t="s">
        <v>7728</v>
      </c>
      <c r="D528" s="32" t="s">
        <v>7716</v>
      </c>
      <c r="E528" s="32" t="s">
        <v>11016</v>
      </c>
      <c r="F528" s="32" t="s">
        <v>900</v>
      </c>
      <c r="G528" s="32" t="s">
        <v>7783</v>
      </c>
      <c r="H528" s="32" t="s">
        <v>7789</v>
      </c>
      <c r="I528" s="28" t="s">
        <v>900</v>
      </c>
      <c r="J528">
        <v>290</v>
      </c>
      <c r="K528" s="2" t="s">
        <v>8036</v>
      </c>
      <c r="L528" s="2" t="s">
        <v>14391</v>
      </c>
      <c r="M528">
        <v>5.17395956814289</v>
      </c>
      <c r="N528" s="2" t="s">
        <v>14912</v>
      </c>
      <c r="O528" s="32" t="s">
        <v>7733</v>
      </c>
      <c r="P528" s="29">
        <v>0.54870370370370369</v>
      </c>
      <c r="Q528" s="29">
        <v>0.55443287037037037</v>
      </c>
      <c r="R528" s="28">
        <v>0</v>
      </c>
      <c r="S528" s="28">
        <v>8.25</v>
      </c>
      <c r="T528" s="32" t="s">
        <v>14392</v>
      </c>
      <c r="U528" s="32" t="s">
        <v>14393</v>
      </c>
      <c r="V528" s="28">
        <v>2.15083290902529</v>
      </c>
      <c r="W528" s="28">
        <v>0</v>
      </c>
      <c r="X528" s="28">
        <v>0</v>
      </c>
      <c r="Y528" s="32" t="s">
        <v>14621</v>
      </c>
      <c r="Z528" s="32" t="s">
        <v>14622</v>
      </c>
      <c r="AA528" s="28">
        <v>1</v>
      </c>
      <c r="AB528" s="28">
        <v>0</v>
      </c>
      <c r="AC528" s="52">
        <v>24.74</v>
      </c>
      <c r="AD528" s="52">
        <v>24.74</v>
      </c>
      <c r="AE528" s="32" t="s">
        <v>7832</v>
      </c>
      <c r="AF528" s="28" t="s">
        <v>932</v>
      </c>
      <c r="AG528" t="s">
        <v>7792</v>
      </c>
      <c r="AH528" t="s">
        <v>7793</v>
      </c>
      <c r="AI528" t="s">
        <v>7797</v>
      </c>
      <c r="AJ528">
        <v>0</v>
      </c>
    </row>
    <row r="529" spans="1:36" x14ac:dyDescent="0.3">
      <c r="A529" s="2" t="s">
        <v>14364</v>
      </c>
      <c r="B529" s="2" t="s">
        <v>14365</v>
      </c>
      <c r="C529" s="2" t="s">
        <v>7728</v>
      </c>
      <c r="D529" s="32" t="s">
        <v>7716</v>
      </c>
      <c r="E529" s="32" t="s">
        <v>11016</v>
      </c>
      <c r="F529" s="32" t="s">
        <v>900</v>
      </c>
      <c r="G529" s="32" t="s">
        <v>7788</v>
      </c>
      <c r="H529" s="32" t="s">
        <v>7752</v>
      </c>
      <c r="I529" s="28" t="s">
        <v>903</v>
      </c>
      <c r="J529">
        <v>77</v>
      </c>
      <c r="K529" s="2" t="s">
        <v>8788</v>
      </c>
      <c r="L529" s="2" t="s">
        <v>14366</v>
      </c>
      <c r="M529">
        <v>1.9281605463475</v>
      </c>
      <c r="N529" s="2" t="s">
        <v>14902</v>
      </c>
      <c r="O529" s="32" t="s">
        <v>7748</v>
      </c>
      <c r="P529" s="29">
        <v>0.55577546296296299</v>
      </c>
      <c r="Q529" s="29">
        <v>0.5625</v>
      </c>
      <c r="R529" s="28">
        <v>0</v>
      </c>
      <c r="S529" s="28">
        <v>9.683574621414877</v>
      </c>
      <c r="T529" s="32" t="s">
        <v>14367</v>
      </c>
      <c r="U529" s="32" t="s">
        <v>14368</v>
      </c>
      <c r="V529" s="28">
        <v>0.62305865886970202</v>
      </c>
      <c r="W529" s="28">
        <v>0</v>
      </c>
      <c r="X529" s="28">
        <v>0</v>
      </c>
      <c r="Y529" s="32" t="s">
        <v>14621</v>
      </c>
      <c r="Z529" s="32" t="s">
        <v>14622</v>
      </c>
      <c r="AA529" s="28">
        <v>1</v>
      </c>
      <c r="AB529" s="28">
        <v>0</v>
      </c>
      <c r="AC529" s="52">
        <v>10.595000000000001</v>
      </c>
      <c r="AD529" s="52">
        <v>10.595000000000001</v>
      </c>
      <c r="AE529" s="32" t="s">
        <v>7832</v>
      </c>
      <c r="AF529" s="28" t="s">
        <v>932</v>
      </c>
      <c r="AG529" t="s">
        <v>7792</v>
      </c>
      <c r="AH529" t="s">
        <v>7792</v>
      </c>
      <c r="AI529" t="s">
        <v>7797</v>
      </c>
      <c r="AJ529">
        <v>0</v>
      </c>
    </row>
    <row r="530" spans="1:36" x14ac:dyDescent="0.3">
      <c r="A530" s="2" t="s">
        <v>12451</v>
      </c>
      <c r="B530" s="2" t="s">
        <v>11129</v>
      </c>
      <c r="C530" s="2" t="s">
        <v>7764</v>
      </c>
      <c r="D530" s="32" t="s">
        <v>7716</v>
      </c>
      <c r="E530" s="32" t="s">
        <v>11016</v>
      </c>
      <c r="F530" s="32" t="s">
        <v>900</v>
      </c>
      <c r="G530" s="32" t="s">
        <v>7743</v>
      </c>
      <c r="H530" s="32" t="s">
        <v>7789</v>
      </c>
      <c r="I530" s="28" t="s">
        <v>900</v>
      </c>
      <c r="J530">
        <v>1</v>
      </c>
      <c r="K530" s="2" t="s">
        <v>7894</v>
      </c>
      <c r="L530" s="2" t="s">
        <v>12452</v>
      </c>
      <c r="M530">
        <v>1.5753071140497901</v>
      </c>
      <c r="N530" s="2" t="s">
        <v>14904</v>
      </c>
      <c r="O530" s="32" t="s">
        <v>7764</v>
      </c>
      <c r="P530" s="29">
        <v>0.56358796296296299</v>
      </c>
      <c r="Q530" s="29">
        <v>0.5725810185185185</v>
      </c>
      <c r="R530" s="28">
        <v>0</v>
      </c>
      <c r="S530" s="28">
        <v>12.954166666666667</v>
      </c>
      <c r="T530" s="32" t="s">
        <v>12453</v>
      </c>
      <c r="U530" s="32" t="s">
        <v>12454</v>
      </c>
      <c r="V530" s="28">
        <v>0.45155640370455202</v>
      </c>
      <c r="W530" s="28">
        <v>0</v>
      </c>
      <c r="X530" s="28">
        <v>0</v>
      </c>
      <c r="Y530" s="32" t="s">
        <v>14621</v>
      </c>
      <c r="Z530" s="32" t="s">
        <v>14622</v>
      </c>
      <c r="AA530" s="28">
        <v>5</v>
      </c>
      <c r="AB530" s="28">
        <v>0</v>
      </c>
      <c r="AC530" s="52">
        <v>55.882739999999998</v>
      </c>
      <c r="AD530" s="52">
        <v>58.735999999999997</v>
      </c>
      <c r="AE530" s="32" t="s">
        <v>7832</v>
      </c>
      <c r="AF530" s="28" t="s">
        <v>932</v>
      </c>
      <c r="AG530" t="s">
        <v>7792</v>
      </c>
      <c r="AH530" t="s">
        <v>7792</v>
      </c>
      <c r="AI530" t="s">
        <v>7797</v>
      </c>
      <c r="AJ530">
        <v>0</v>
      </c>
    </row>
    <row r="531" spans="1:36" x14ac:dyDescent="0.3">
      <c r="A531" s="2" t="s">
        <v>12853</v>
      </c>
      <c r="B531" s="2" t="s">
        <v>12854</v>
      </c>
      <c r="C531" s="2" t="s">
        <v>7728</v>
      </c>
      <c r="D531" s="32" t="s">
        <v>7716</v>
      </c>
      <c r="E531" s="32" t="s">
        <v>11016</v>
      </c>
      <c r="F531" s="32" t="s">
        <v>900</v>
      </c>
      <c r="G531" s="32" t="s">
        <v>7725</v>
      </c>
      <c r="H531" s="32" t="s">
        <v>7752</v>
      </c>
      <c r="I531" s="28" t="s">
        <v>903</v>
      </c>
      <c r="J531">
        <v>41</v>
      </c>
      <c r="K531" s="2" t="s">
        <v>8764</v>
      </c>
      <c r="L531" s="2" t="s">
        <v>12855</v>
      </c>
      <c r="M531">
        <v>2.8729104362428202</v>
      </c>
      <c r="N531" s="2" t="s">
        <v>14917</v>
      </c>
      <c r="O531" s="32" t="s">
        <v>7733</v>
      </c>
      <c r="P531" s="29">
        <v>0.57458333333333333</v>
      </c>
      <c r="Q531" s="29">
        <v>0.5800925925925926</v>
      </c>
      <c r="R531" s="28">
        <v>0</v>
      </c>
      <c r="S531" s="28">
        <v>7.9333333333333336</v>
      </c>
      <c r="T531" s="32" t="s">
        <v>12856</v>
      </c>
      <c r="U531" s="32" t="s">
        <v>12857</v>
      </c>
      <c r="V531" s="28">
        <v>1.01126833245002</v>
      </c>
      <c r="W531" s="28">
        <v>0</v>
      </c>
      <c r="X531" s="28">
        <v>0</v>
      </c>
      <c r="Y531" s="32" t="s">
        <v>14621</v>
      </c>
      <c r="Z531" s="32" t="s">
        <v>14622</v>
      </c>
      <c r="AA531" s="28">
        <v>1</v>
      </c>
      <c r="AB531" s="28">
        <v>0</v>
      </c>
      <c r="AC531" s="52">
        <v>15.74</v>
      </c>
      <c r="AD531" s="52">
        <v>15.435</v>
      </c>
      <c r="AE531" s="32" t="s">
        <v>7832</v>
      </c>
      <c r="AF531" s="28" t="s">
        <v>932</v>
      </c>
      <c r="AG531" t="s">
        <v>7792</v>
      </c>
      <c r="AH531" t="s">
        <v>7792</v>
      </c>
      <c r="AI531" t="s">
        <v>7797</v>
      </c>
      <c r="AJ531">
        <v>0</v>
      </c>
    </row>
    <row r="532" spans="1:36" x14ac:dyDescent="0.3">
      <c r="A532" s="2" t="s">
        <v>14359</v>
      </c>
      <c r="B532" s="2" t="s">
        <v>14360</v>
      </c>
      <c r="C532" s="2" t="s">
        <v>7728</v>
      </c>
      <c r="D532" s="32" t="s">
        <v>7716</v>
      </c>
      <c r="E532" s="32" t="s">
        <v>11016</v>
      </c>
      <c r="F532" s="32" t="s">
        <v>900</v>
      </c>
      <c r="G532" s="32" t="s">
        <v>7809</v>
      </c>
      <c r="H532" s="32" t="s">
        <v>7752</v>
      </c>
      <c r="I532" s="28" t="s">
        <v>903</v>
      </c>
      <c r="J532">
        <v>61</v>
      </c>
      <c r="K532" s="2" t="s">
        <v>8768</v>
      </c>
      <c r="L532" s="2" t="s">
        <v>14361</v>
      </c>
      <c r="M532">
        <v>0.621747942641377</v>
      </c>
      <c r="N532" s="2" t="s">
        <v>14925</v>
      </c>
      <c r="O532" s="32" t="s">
        <v>7722</v>
      </c>
      <c r="P532" s="29">
        <v>0.58052083333333337</v>
      </c>
      <c r="Q532" s="29">
        <v>0.58724537037037039</v>
      </c>
      <c r="R532" s="28">
        <v>0</v>
      </c>
      <c r="S532" s="28">
        <v>9.683574621414877</v>
      </c>
      <c r="T532" s="32" t="s">
        <v>14362</v>
      </c>
      <c r="U532" s="32" t="s">
        <v>14363</v>
      </c>
      <c r="V532" s="28">
        <v>0.147040760490176</v>
      </c>
      <c r="W532" s="28">
        <v>0</v>
      </c>
      <c r="X532" s="28">
        <v>0</v>
      </c>
      <c r="Y532" s="32" t="s">
        <v>14621</v>
      </c>
      <c r="Z532" s="32" t="s">
        <v>14622</v>
      </c>
      <c r="AA532" s="28">
        <v>1</v>
      </c>
      <c r="AB532" s="28">
        <v>0</v>
      </c>
      <c r="AC532" s="52">
        <v>11.2325</v>
      </c>
      <c r="AD532" s="52">
        <v>11.01</v>
      </c>
      <c r="AE532" s="32" t="s">
        <v>7832</v>
      </c>
      <c r="AF532" s="28" t="s">
        <v>932</v>
      </c>
      <c r="AG532" t="s">
        <v>7792</v>
      </c>
      <c r="AH532" t="s">
        <v>7792</v>
      </c>
      <c r="AI532" t="s">
        <v>7797</v>
      </c>
      <c r="AJ532">
        <v>0</v>
      </c>
    </row>
    <row r="533" spans="1:36" x14ac:dyDescent="0.3">
      <c r="A533" s="2" t="s">
        <v>14374</v>
      </c>
      <c r="B533" s="2" t="s">
        <v>14375</v>
      </c>
      <c r="C533" s="2" t="s">
        <v>7728</v>
      </c>
      <c r="D533" s="32" t="s">
        <v>7716</v>
      </c>
      <c r="E533" s="32" t="s">
        <v>11016</v>
      </c>
      <c r="F533" s="32" t="s">
        <v>900</v>
      </c>
      <c r="G533" s="32" t="s">
        <v>7814</v>
      </c>
      <c r="H533" s="32" t="s">
        <v>7789</v>
      </c>
      <c r="I533" s="28" t="s">
        <v>900</v>
      </c>
      <c r="J533">
        <v>80</v>
      </c>
      <c r="K533" s="2" t="s">
        <v>7999</v>
      </c>
      <c r="L533" s="2" t="s">
        <v>14376</v>
      </c>
      <c r="M533">
        <v>4.7122858725488204</v>
      </c>
      <c r="N533" s="2" t="s">
        <v>14927</v>
      </c>
      <c r="O533" s="32" t="s">
        <v>7722</v>
      </c>
      <c r="P533" s="29">
        <v>0.59052083333333338</v>
      </c>
      <c r="Q533" s="29">
        <v>0.5972453703703704</v>
      </c>
      <c r="R533" s="28">
        <v>0</v>
      </c>
      <c r="S533" s="28">
        <v>9.683574621414877</v>
      </c>
      <c r="T533" s="32" t="s">
        <v>14377</v>
      </c>
      <c r="U533" s="32" t="s">
        <v>14378</v>
      </c>
      <c r="V533" s="28">
        <v>1.90245195734702</v>
      </c>
      <c r="W533" s="28">
        <v>0</v>
      </c>
      <c r="X533" s="28">
        <v>0</v>
      </c>
      <c r="Y533" s="32" t="s">
        <v>14621</v>
      </c>
      <c r="Z533" s="32" t="s">
        <v>14622</v>
      </c>
      <c r="AA533" s="28">
        <v>1</v>
      </c>
      <c r="AB533" s="28">
        <v>0</v>
      </c>
      <c r="AC533" s="52">
        <v>10.827500000000001</v>
      </c>
      <c r="AD533" s="52">
        <v>10.827500000000001</v>
      </c>
      <c r="AE533" s="32" t="s">
        <v>7832</v>
      </c>
      <c r="AF533" s="28" t="s">
        <v>932</v>
      </c>
      <c r="AG533" t="s">
        <v>7792</v>
      </c>
      <c r="AH533" t="s">
        <v>7793</v>
      </c>
      <c r="AI533" t="s">
        <v>7797</v>
      </c>
      <c r="AJ533">
        <v>0</v>
      </c>
    </row>
    <row r="534" spans="1:36" x14ac:dyDescent="0.3">
      <c r="A534" s="2" t="s">
        <v>14181</v>
      </c>
      <c r="B534" s="2" t="s">
        <v>14182</v>
      </c>
      <c r="C534" s="2" t="s">
        <v>7728</v>
      </c>
      <c r="D534" s="32" t="s">
        <v>7716</v>
      </c>
      <c r="E534" s="32" t="s">
        <v>11016</v>
      </c>
      <c r="F534" s="32" t="s">
        <v>900</v>
      </c>
      <c r="G534" s="32" t="s">
        <v>7810</v>
      </c>
      <c r="H534" s="32" t="s">
        <v>7752</v>
      </c>
      <c r="I534" s="28" t="s">
        <v>903</v>
      </c>
      <c r="J534">
        <v>125</v>
      </c>
      <c r="K534" s="2" t="s">
        <v>8800</v>
      </c>
      <c r="L534" s="2" t="s">
        <v>14183</v>
      </c>
      <c r="M534">
        <v>4.6970688421279201</v>
      </c>
      <c r="N534" s="2" t="s">
        <v>14923</v>
      </c>
      <c r="O534" s="32" t="s">
        <v>7733</v>
      </c>
      <c r="P534" s="29">
        <v>0.60050925925925924</v>
      </c>
      <c r="Q534" s="29">
        <v>0.60908564814814814</v>
      </c>
      <c r="R534" s="28">
        <v>0</v>
      </c>
      <c r="S534" s="28">
        <v>12.35</v>
      </c>
      <c r="T534" s="32" t="s">
        <v>14184</v>
      </c>
      <c r="U534" s="32" t="s">
        <v>14185</v>
      </c>
      <c r="V534" s="28">
        <v>1.51515528429167</v>
      </c>
      <c r="W534" s="28">
        <v>0</v>
      </c>
      <c r="X534" s="28">
        <v>0</v>
      </c>
      <c r="Y534" s="32" t="s">
        <v>14621</v>
      </c>
      <c r="Z534" s="32" t="s">
        <v>14622</v>
      </c>
      <c r="AA534" s="28">
        <v>1</v>
      </c>
      <c r="AB534" s="28">
        <v>0</v>
      </c>
      <c r="AC534" s="52">
        <v>14.6425</v>
      </c>
      <c r="AD534" s="52">
        <v>14.3575</v>
      </c>
      <c r="AE534" s="32" t="s">
        <v>7832</v>
      </c>
      <c r="AF534" s="28" t="s">
        <v>932</v>
      </c>
      <c r="AG534" t="s">
        <v>7792</v>
      </c>
      <c r="AH534" t="s">
        <v>7792</v>
      </c>
      <c r="AI534" t="s">
        <v>7797</v>
      </c>
      <c r="AJ534">
        <v>0</v>
      </c>
    </row>
    <row r="535" spans="1:36" x14ac:dyDescent="0.3">
      <c r="A535" s="2" t="s">
        <v>14186</v>
      </c>
      <c r="B535" s="2" t="s">
        <v>14187</v>
      </c>
      <c r="C535" s="2" t="s">
        <v>7728</v>
      </c>
      <c r="D535" s="32" t="s">
        <v>7716</v>
      </c>
      <c r="E535" s="32" t="s">
        <v>11016</v>
      </c>
      <c r="F535" s="32" t="s">
        <v>900</v>
      </c>
      <c r="G535" s="32" t="s">
        <v>7782</v>
      </c>
      <c r="H535" s="32" t="s">
        <v>7752</v>
      </c>
      <c r="I535" s="28" t="s">
        <v>903</v>
      </c>
      <c r="J535">
        <v>170</v>
      </c>
      <c r="K535" s="2" t="s">
        <v>8806</v>
      </c>
      <c r="L535" s="2" t="s">
        <v>14188</v>
      </c>
      <c r="M535">
        <v>1.9315272681415101</v>
      </c>
      <c r="N535" s="2" t="s">
        <v>14919</v>
      </c>
      <c r="O535" s="32" t="s">
        <v>7731</v>
      </c>
      <c r="P535" s="29">
        <v>0.61042824074074076</v>
      </c>
      <c r="Q535" s="29">
        <v>0.61914351851851857</v>
      </c>
      <c r="R535" s="28">
        <v>0</v>
      </c>
      <c r="S535" s="28">
        <v>12.55</v>
      </c>
      <c r="T535" s="32" t="s">
        <v>14189</v>
      </c>
      <c r="U535" s="32" t="s">
        <v>14190</v>
      </c>
      <c r="V535" s="28">
        <v>0.66166707282322101</v>
      </c>
      <c r="W535" s="28">
        <v>0</v>
      </c>
      <c r="X535" s="28">
        <v>0</v>
      </c>
      <c r="Y535" s="32" t="s">
        <v>14621</v>
      </c>
      <c r="Z535" s="32" t="s">
        <v>14622</v>
      </c>
      <c r="AA535" s="28">
        <v>1</v>
      </c>
      <c r="AB535" s="28">
        <v>0</v>
      </c>
      <c r="AC535" s="52">
        <v>12.475</v>
      </c>
      <c r="AD535" s="52">
        <v>12.475</v>
      </c>
      <c r="AE535" s="32" t="s">
        <v>7832</v>
      </c>
      <c r="AF535" s="28" t="s">
        <v>932</v>
      </c>
      <c r="AG535" t="s">
        <v>7792</v>
      </c>
      <c r="AH535" t="s">
        <v>7792</v>
      </c>
      <c r="AI535" t="s">
        <v>7797</v>
      </c>
      <c r="AJ535">
        <v>0</v>
      </c>
    </row>
    <row r="536" spans="1:36" x14ac:dyDescent="0.3">
      <c r="A536" s="2" t="s">
        <v>13389</v>
      </c>
      <c r="B536" s="2" t="s">
        <v>13390</v>
      </c>
      <c r="C536" s="2" t="s">
        <v>7728</v>
      </c>
      <c r="D536" s="32" t="s">
        <v>7716</v>
      </c>
      <c r="E536" s="32" t="s">
        <v>11016</v>
      </c>
      <c r="F536" s="32" t="s">
        <v>900</v>
      </c>
      <c r="G536" s="32" t="s">
        <v>7812</v>
      </c>
      <c r="H536" s="32" t="s">
        <v>7752</v>
      </c>
      <c r="I536" s="28" t="s">
        <v>903</v>
      </c>
      <c r="J536">
        <v>182</v>
      </c>
      <c r="K536" s="2" t="s">
        <v>8810</v>
      </c>
      <c r="L536" s="2" t="s">
        <v>13391</v>
      </c>
      <c r="M536">
        <v>2.7413223832845701</v>
      </c>
      <c r="N536" s="2" t="s">
        <v>14921</v>
      </c>
      <c r="O536" s="32" t="s">
        <v>7748</v>
      </c>
      <c r="P536" s="29">
        <v>0.62104166666666671</v>
      </c>
      <c r="Q536" s="29">
        <v>0.62776620370370373</v>
      </c>
      <c r="R536" s="28">
        <v>0</v>
      </c>
      <c r="S536" s="28">
        <v>9.683574621414877</v>
      </c>
      <c r="T536" s="32" t="s">
        <v>13392</v>
      </c>
      <c r="U536" s="32" t="s">
        <v>13393</v>
      </c>
      <c r="V536" s="28">
        <v>1.1561804189187601</v>
      </c>
      <c r="W536" s="28">
        <v>0</v>
      </c>
      <c r="X536" s="28">
        <v>0</v>
      </c>
      <c r="Y536" s="32" t="s">
        <v>14621</v>
      </c>
      <c r="Z536" s="32" t="s">
        <v>14622</v>
      </c>
      <c r="AA536" s="28">
        <v>1</v>
      </c>
      <c r="AB536" s="28">
        <v>0</v>
      </c>
      <c r="AC536" s="52">
        <v>8.75</v>
      </c>
      <c r="AD536" s="52">
        <v>12.047499999999999</v>
      </c>
      <c r="AE536" s="32" t="s">
        <v>7832</v>
      </c>
      <c r="AF536" s="28" t="s">
        <v>932</v>
      </c>
      <c r="AG536" t="s">
        <v>7792</v>
      </c>
      <c r="AH536" t="s">
        <v>7792</v>
      </c>
      <c r="AI536" t="s">
        <v>7797</v>
      </c>
      <c r="AJ536">
        <v>0</v>
      </c>
    </row>
    <row r="537" spans="1:36" x14ac:dyDescent="0.3">
      <c r="A537" s="2" t="s">
        <v>13499</v>
      </c>
      <c r="B537" s="2" t="s">
        <v>13500</v>
      </c>
      <c r="C537" s="2" t="s">
        <v>7728</v>
      </c>
      <c r="D537" s="32" t="s">
        <v>7716</v>
      </c>
      <c r="E537" s="32" t="s">
        <v>11016</v>
      </c>
      <c r="F537" s="32" t="s">
        <v>900</v>
      </c>
      <c r="G537" s="32" t="s">
        <v>7813</v>
      </c>
      <c r="H537" s="32" t="s">
        <v>7752</v>
      </c>
      <c r="I537" s="28" t="s">
        <v>903</v>
      </c>
      <c r="J537">
        <v>200</v>
      </c>
      <c r="K537" s="2" t="s">
        <v>8812</v>
      </c>
      <c r="L537" s="2" t="s">
        <v>13501</v>
      </c>
      <c r="M537">
        <v>0.402652367949486</v>
      </c>
      <c r="N537" s="2" t="s">
        <v>14963</v>
      </c>
      <c r="O537" s="32" t="s">
        <v>7731</v>
      </c>
      <c r="P537" s="29">
        <v>0.62805555555555559</v>
      </c>
      <c r="Q537" s="29">
        <v>0.64148148148148143</v>
      </c>
      <c r="R537" s="28">
        <v>0</v>
      </c>
      <c r="S537" s="28">
        <v>19.333333333333332</v>
      </c>
      <c r="T537" s="32" t="s">
        <v>13502</v>
      </c>
      <c r="U537" s="32" t="s">
        <v>13503</v>
      </c>
      <c r="V537" s="28">
        <v>0.25619382097548898</v>
      </c>
      <c r="W537" s="28">
        <v>0</v>
      </c>
      <c r="X537" s="28">
        <v>0</v>
      </c>
      <c r="Y537" s="32" t="s">
        <v>14621</v>
      </c>
      <c r="Z537" s="32" t="s">
        <v>14622</v>
      </c>
      <c r="AA537" s="28">
        <v>1</v>
      </c>
      <c r="AB537" s="28">
        <v>0</v>
      </c>
      <c r="AC537" s="52">
        <v>8.75</v>
      </c>
      <c r="AD537" s="52">
        <v>8.75</v>
      </c>
      <c r="AE537" s="32" t="s">
        <v>7832</v>
      </c>
      <c r="AF537" s="28" t="s">
        <v>932</v>
      </c>
      <c r="AG537" t="s">
        <v>7792</v>
      </c>
      <c r="AH537" t="s">
        <v>7792</v>
      </c>
      <c r="AI537" t="s">
        <v>7797</v>
      </c>
      <c r="AJ537">
        <v>0</v>
      </c>
    </row>
    <row r="538" spans="1:36" x14ac:dyDescent="0.3">
      <c r="A538" s="2" t="s">
        <v>13285</v>
      </c>
      <c r="B538" s="2" t="s">
        <v>13286</v>
      </c>
      <c r="C538" s="2" t="s">
        <v>7728</v>
      </c>
      <c r="D538" s="32" t="s">
        <v>7716</v>
      </c>
      <c r="E538" s="32" t="s">
        <v>11016</v>
      </c>
      <c r="F538" s="32" t="s">
        <v>900</v>
      </c>
      <c r="G538" s="32" t="s">
        <v>7811</v>
      </c>
      <c r="H538" s="32" t="s">
        <v>7752</v>
      </c>
      <c r="I538" s="28" t="s">
        <v>903</v>
      </c>
      <c r="J538">
        <v>265</v>
      </c>
      <c r="K538" s="2" t="s">
        <v>8823</v>
      </c>
      <c r="L538" s="2" t="s">
        <v>13287</v>
      </c>
      <c r="M538">
        <v>1.56458327546716</v>
      </c>
      <c r="N538" s="2" t="s">
        <v>14987</v>
      </c>
      <c r="O538" s="32" t="s">
        <v>7722</v>
      </c>
      <c r="P538" s="29">
        <v>0.64255787037037038</v>
      </c>
      <c r="Q538" s="29">
        <v>0.64928240740740739</v>
      </c>
      <c r="R538" s="28">
        <v>0</v>
      </c>
      <c r="S538" s="28">
        <v>9.683574621414877</v>
      </c>
      <c r="T538" s="32" t="s">
        <v>13288</v>
      </c>
      <c r="U538" s="32" t="s">
        <v>13289</v>
      </c>
      <c r="V538" s="28">
        <v>0.90164060450862604</v>
      </c>
      <c r="W538" s="28">
        <v>0</v>
      </c>
      <c r="X538" s="28">
        <v>0</v>
      </c>
      <c r="Y538" s="32" t="s">
        <v>14621</v>
      </c>
      <c r="Z538" s="32" t="s">
        <v>14622</v>
      </c>
      <c r="AA538" s="28">
        <v>1</v>
      </c>
      <c r="AB538" s="28">
        <v>0</v>
      </c>
      <c r="AC538" s="52">
        <v>22.774999999999999</v>
      </c>
      <c r="AD538" s="52">
        <v>22.774999999999999</v>
      </c>
      <c r="AE538" s="32" t="s">
        <v>7832</v>
      </c>
      <c r="AF538" s="28" t="s">
        <v>932</v>
      </c>
      <c r="AG538" t="s">
        <v>7792</v>
      </c>
      <c r="AH538" t="s">
        <v>7792</v>
      </c>
      <c r="AI538" t="s">
        <v>7797</v>
      </c>
      <c r="AJ538">
        <v>0</v>
      </c>
    </row>
    <row r="539" spans="1:36" x14ac:dyDescent="0.3">
      <c r="A539" s="2" t="s">
        <v>13209</v>
      </c>
      <c r="B539" s="2" t="s">
        <v>13210</v>
      </c>
      <c r="C539" s="2" t="s">
        <v>7728</v>
      </c>
      <c r="D539" s="32" t="s">
        <v>7716</v>
      </c>
      <c r="E539" s="32" t="s">
        <v>11016</v>
      </c>
      <c r="F539" s="32" t="s">
        <v>900</v>
      </c>
      <c r="G539" s="32" t="s">
        <v>7775</v>
      </c>
      <c r="H539" s="32" t="s">
        <v>7752</v>
      </c>
      <c r="I539" s="28" t="s">
        <v>903</v>
      </c>
      <c r="J539">
        <v>260</v>
      </c>
      <c r="K539" s="2" t="s">
        <v>8820</v>
      </c>
      <c r="L539" s="2" t="s">
        <v>13211</v>
      </c>
      <c r="M539">
        <v>0.80578336678445295</v>
      </c>
      <c r="N539" s="2" t="s">
        <v>14989</v>
      </c>
      <c r="O539" s="32" t="s">
        <v>7731</v>
      </c>
      <c r="P539" s="29">
        <v>0.64984953703703707</v>
      </c>
      <c r="Q539" s="29">
        <v>0.65527777777777774</v>
      </c>
      <c r="R539" s="28">
        <v>0</v>
      </c>
      <c r="S539" s="28">
        <v>7.8166666666666664</v>
      </c>
      <c r="T539" s="32" t="s">
        <v>13212</v>
      </c>
      <c r="U539" s="32" t="s">
        <v>13213</v>
      </c>
      <c r="V539" s="28">
        <v>0.355714091823784</v>
      </c>
      <c r="W539" s="28">
        <v>0</v>
      </c>
      <c r="X539" s="28">
        <v>0</v>
      </c>
      <c r="Y539" s="32" t="s">
        <v>14621</v>
      </c>
      <c r="Z539" s="32" t="s">
        <v>14622</v>
      </c>
      <c r="AA539" s="28">
        <v>1</v>
      </c>
      <c r="AB539" s="28">
        <v>0</v>
      </c>
      <c r="AC539" s="52">
        <v>10.045</v>
      </c>
      <c r="AD539" s="52">
        <v>10.045</v>
      </c>
      <c r="AE539" s="32" t="s">
        <v>7832</v>
      </c>
      <c r="AF539" s="28" t="s">
        <v>8822</v>
      </c>
      <c r="AG539" t="s">
        <v>7792</v>
      </c>
      <c r="AH539" t="s">
        <v>7792</v>
      </c>
      <c r="AI539" t="s">
        <v>7796</v>
      </c>
      <c r="AJ539">
        <v>0</v>
      </c>
    </row>
    <row r="540" spans="1:36" x14ac:dyDescent="0.3">
      <c r="A540" s="2" t="s">
        <v>14151</v>
      </c>
      <c r="B540" s="2" t="s">
        <v>14152</v>
      </c>
      <c r="C540" s="2" t="s">
        <v>7728</v>
      </c>
      <c r="D540" s="32" t="s">
        <v>7716</v>
      </c>
      <c r="E540" s="32" t="s">
        <v>11016</v>
      </c>
      <c r="F540" s="32" t="s">
        <v>900</v>
      </c>
      <c r="G540" s="32" t="s">
        <v>7726</v>
      </c>
      <c r="H540" s="32" t="s">
        <v>7752</v>
      </c>
      <c r="I540" s="28" t="s">
        <v>903</v>
      </c>
      <c r="J540">
        <v>280</v>
      </c>
      <c r="K540" s="2" t="s">
        <v>8828</v>
      </c>
      <c r="L540" s="2" t="s">
        <v>14153</v>
      </c>
      <c r="M540">
        <v>0.73484831675887097</v>
      </c>
      <c r="N540" s="2" t="s">
        <v>14986</v>
      </c>
      <c r="O540" s="32" t="s">
        <v>7722</v>
      </c>
      <c r="P540" s="29">
        <v>0.655787037037037</v>
      </c>
      <c r="Q540" s="29">
        <v>0.66251157407407413</v>
      </c>
      <c r="R540" s="28">
        <v>0</v>
      </c>
      <c r="S540" s="28">
        <v>9.683574621414877</v>
      </c>
      <c r="T540" s="32" t="s">
        <v>14154</v>
      </c>
      <c r="U540" s="32" t="s">
        <v>14155</v>
      </c>
      <c r="V540" s="28">
        <v>0.37683262307912702</v>
      </c>
      <c r="W540" s="28">
        <v>0</v>
      </c>
      <c r="X540" s="28">
        <v>0</v>
      </c>
      <c r="Y540" s="32" t="s">
        <v>14621</v>
      </c>
      <c r="Z540" s="32" t="s">
        <v>14622</v>
      </c>
      <c r="AA540" s="28">
        <v>1</v>
      </c>
      <c r="AB540" s="28">
        <v>0</v>
      </c>
      <c r="AC540" s="52">
        <v>14.3</v>
      </c>
      <c r="AD540" s="52">
        <v>14.022500000000001</v>
      </c>
      <c r="AE540" s="32" t="s">
        <v>7832</v>
      </c>
      <c r="AF540" s="28" t="s">
        <v>932</v>
      </c>
      <c r="AG540" t="s">
        <v>7792</v>
      </c>
      <c r="AH540" t="s">
        <v>7792</v>
      </c>
      <c r="AI540" t="s">
        <v>7797</v>
      </c>
      <c r="AJ540">
        <v>0</v>
      </c>
    </row>
    <row r="541" spans="1:36" x14ac:dyDescent="0.3">
      <c r="A541" s="2" t="s">
        <v>14161</v>
      </c>
      <c r="B541" s="2" t="s">
        <v>14162</v>
      </c>
      <c r="C541" s="2" t="s">
        <v>7728</v>
      </c>
      <c r="D541" s="32" t="s">
        <v>7716</v>
      </c>
      <c r="E541" s="32" t="s">
        <v>11016</v>
      </c>
      <c r="F541" s="32" t="s">
        <v>900</v>
      </c>
      <c r="G541" s="32" t="s">
        <v>7747</v>
      </c>
      <c r="H541" s="32" t="s">
        <v>7789</v>
      </c>
      <c r="I541" s="28" t="s">
        <v>900</v>
      </c>
      <c r="J541">
        <v>190</v>
      </c>
      <c r="K541" s="2" t="s">
        <v>8022</v>
      </c>
      <c r="L541" s="2" t="s">
        <v>14163</v>
      </c>
      <c r="M541">
        <v>1.72419942542911</v>
      </c>
      <c r="N541" s="2" t="s">
        <v>14983</v>
      </c>
      <c r="O541" s="32" t="s">
        <v>7733</v>
      </c>
      <c r="P541" s="29">
        <v>0.66370370370370368</v>
      </c>
      <c r="Q541" s="29">
        <v>0.66559027777777779</v>
      </c>
      <c r="R541" s="28">
        <v>0</v>
      </c>
      <c r="S541" s="28">
        <v>2.7166666666666668</v>
      </c>
      <c r="T541" s="32" t="s">
        <v>14164</v>
      </c>
      <c r="U541" s="32" t="s">
        <v>14165</v>
      </c>
      <c r="V541" s="28">
        <v>0.70547513636005998</v>
      </c>
      <c r="W541" s="28">
        <v>0</v>
      </c>
      <c r="X541" s="28">
        <v>0</v>
      </c>
      <c r="Y541" s="32" t="s">
        <v>14621</v>
      </c>
      <c r="Z541" s="32" t="s">
        <v>14622</v>
      </c>
      <c r="AA541" s="28">
        <v>1</v>
      </c>
      <c r="AB541" s="28">
        <v>0</v>
      </c>
      <c r="AC541" s="52">
        <v>8.8874999999999993</v>
      </c>
      <c r="AD541" s="52">
        <v>8.8874999999999993</v>
      </c>
      <c r="AE541" s="32" t="s">
        <v>7832</v>
      </c>
      <c r="AF541" s="28" t="s">
        <v>932</v>
      </c>
      <c r="AG541" t="s">
        <v>7792</v>
      </c>
      <c r="AH541" t="s">
        <v>7793</v>
      </c>
      <c r="AI541" t="s">
        <v>7797</v>
      </c>
      <c r="AJ541">
        <v>0</v>
      </c>
    </row>
    <row r="542" spans="1:36" hidden="1" x14ac:dyDescent="0.3">
      <c r="A542" s="2" t="s">
        <v>11763</v>
      </c>
      <c r="B542" s="2" t="s">
        <v>11764</v>
      </c>
      <c r="C542" s="2" t="s">
        <v>7728</v>
      </c>
      <c r="D542" s="32" t="s">
        <v>7717</v>
      </c>
      <c r="E542" s="32" t="s">
        <v>7789</v>
      </c>
      <c r="F542" s="32" t="s">
        <v>902</v>
      </c>
      <c r="G542" s="32" t="s">
        <v>7731</v>
      </c>
      <c r="H542" s="32" t="s">
        <v>11016</v>
      </c>
      <c r="I542" s="28" t="s">
        <v>902</v>
      </c>
      <c r="J542">
        <v>25</v>
      </c>
      <c r="K542" s="2" t="s">
        <v>9461</v>
      </c>
      <c r="L542" s="2" t="s">
        <v>11765</v>
      </c>
      <c r="M542">
        <v>75.674417743459301</v>
      </c>
      <c r="N542" s="2" t="s">
        <v>15557</v>
      </c>
      <c r="O542" s="32" t="s">
        <v>7751</v>
      </c>
      <c r="P542" s="29">
        <v>0.30254629629629631</v>
      </c>
      <c r="Q542" s="29">
        <v>0.31511574074074072</v>
      </c>
      <c r="R542" s="28">
        <v>0</v>
      </c>
      <c r="S542" s="28">
        <v>18.100000000000001</v>
      </c>
      <c r="T542" s="32" t="s">
        <v>11766</v>
      </c>
      <c r="U542" s="32" t="s">
        <v>11767</v>
      </c>
      <c r="V542" s="28">
        <v>60.759231936061198</v>
      </c>
      <c r="W542" s="28">
        <v>0</v>
      </c>
      <c r="X542" s="28">
        <v>0</v>
      </c>
      <c r="Y542" s="32" t="s">
        <v>14563</v>
      </c>
      <c r="Z542" s="32" t="s">
        <v>15541</v>
      </c>
      <c r="AA542" s="28">
        <v>1</v>
      </c>
      <c r="AB542" s="28">
        <v>0</v>
      </c>
      <c r="AC542" s="52">
        <v>240.67500000000001</v>
      </c>
      <c r="AD542" s="52">
        <v>240.67500000000001</v>
      </c>
      <c r="AE542" s="32" t="s">
        <v>7832</v>
      </c>
      <c r="AF542" s="28" t="s">
        <v>932</v>
      </c>
      <c r="AG542" t="s">
        <v>7792</v>
      </c>
      <c r="AH542" t="s">
        <v>7793</v>
      </c>
      <c r="AI542" t="s">
        <v>7797</v>
      </c>
      <c r="AJ542">
        <v>0</v>
      </c>
    </row>
    <row r="543" spans="1:36" hidden="1" x14ac:dyDescent="0.3">
      <c r="A543" s="2" t="s">
        <v>10994</v>
      </c>
      <c r="B543" s="2" t="s">
        <v>10995</v>
      </c>
      <c r="C543" s="2" t="s">
        <v>7728</v>
      </c>
      <c r="D543" s="32" t="s">
        <v>7717</v>
      </c>
      <c r="E543" s="32" t="s">
        <v>7789</v>
      </c>
      <c r="F543" s="32" t="s">
        <v>902</v>
      </c>
      <c r="G543" s="32" t="s">
        <v>7733</v>
      </c>
      <c r="H543" s="32" t="s">
        <v>7789</v>
      </c>
      <c r="I543" s="28" t="s">
        <v>8057</v>
      </c>
      <c r="J543">
        <v>287</v>
      </c>
      <c r="K543" s="2" t="s">
        <v>8111</v>
      </c>
      <c r="L543" s="2" t="s">
        <v>10996</v>
      </c>
      <c r="M543">
        <v>2.7886194214224802</v>
      </c>
      <c r="N543" s="2" t="s">
        <v>15570</v>
      </c>
      <c r="O543" s="32" t="s">
        <v>7756</v>
      </c>
      <c r="P543" s="29">
        <v>0.3170486111111111</v>
      </c>
      <c r="Q543" s="29">
        <v>0.33005787037037038</v>
      </c>
      <c r="R543" s="28">
        <v>0</v>
      </c>
      <c r="S543" s="28">
        <v>18.733333333333334</v>
      </c>
      <c r="T543" s="32" t="s">
        <v>10997</v>
      </c>
      <c r="U543" s="32" t="s">
        <v>10998</v>
      </c>
      <c r="V543" s="28">
        <v>2.1818327442885002</v>
      </c>
      <c r="W543" s="28">
        <v>0</v>
      </c>
      <c r="X543" s="28">
        <v>0</v>
      </c>
      <c r="Y543" s="32" t="s">
        <v>14563</v>
      </c>
      <c r="Z543" s="32" t="s">
        <v>15541</v>
      </c>
      <c r="AA543" s="28">
        <v>1</v>
      </c>
      <c r="AB543" s="28">
        <v>0</v>
      </c>
      <c r="AC543" s="52">
        <v>64.707499999999996</v>
      </c>
      <c r="AD543" s="52">
        <v>38.695</v>
      </c>
      <c r="AE543" s="32" t="s">
        <v>7832</v>
      </c>
      <c r="AF543" s="28" t="s">
        <v>6015</v>
      </c>
      <c r="AG543" t="s">
        <v>7793</v>
      </c>
      <c r="AH543" t="s">
        <v>7792</v>
      </c>
      <c r="AI543" t="s">
        <v>7797</v>
      </c>
      <c r="AJ543">
        <v>0</v>
      </c>
    </row>
    <row r="544" spans="1:36" hidden="1" x14ac:dyDescent="0.3">
      <c r="A544" s="2" t="s">
        <v>14126</v>
      </c>
      <c r="B544" s="2" t="s">
        <v>14127</v>
      </c>
      <c r="C544" s="2" t="s">
        <v>7728</v>
      </c>
      <c r="D544" s="32" t="s">
        <v>7717</v>
      </c>
      <c r="E544" s="32" t="s">
        <v>7789</v>
      </c>
      <c r="F544" s="32" t="s">
        <v>902</v>
      </c>
      <c r="G544" s="32" t="s">
        <v>7762</v>
      </c>
      <c r="H544" s="32" t="s">
        <v>11016</v>
      </c>
      <c r="I544" s="28" t="s">
        <v>902</v>
      </c>
      <c r="J544">
        <v>193</v>
      </c>
      <c r="K544" s="2" t="s">
        <v>9499</v>
      </c>
      <c r="L544" s="2" t="s">
        <v>14128</v>
      </c>
      <c r="M544">
        <v>14.228076925501201</v>
      </c>
      <c r="N544" s="2" t="s">
        <v>15559</v>
      </c>
      <c r="O544" s="32" t="s">
        <v>7731</v>
      </c>
      <c r="P544" s="29">
        <v>0.4292361111111111</v>
      </c>
      <c r="Q544" s="29">
        <v>0.43936342592592592</v>
      </c>
      <c r="R544" s="28">
        <v>0</v>
      </c>
      <c r="S544" s="28">
        <v>14.583333333333334</v>
      </c>
      <c r="T544" s="32" t="s">
        <v>14129</v>
      </c>
      <c r="U544" s="32" t="s">
        <v>14130</v>
      </c>
      <c r="V544" s="28">
        <v>11.9731469958354</v>
      </c>
      <c r="W544" s="28">
        <v>0</v>
      </c>
      <c r="X544" s="28">
        <v>0</v>
      </c>
      <c r="Y544" s="32" t="s">
        <v>14563</v>
      </c>
      <c r="Z544" s="32" t="s">
        <v>15541</v>
      </c>
      <c r="AA544" s="28">
        <v>1</v>
      </c>
      <c r="AB544" s="28">
        <v>0</v>
      </c>
      <c r="AC544" s="52">
        <v>9.0474999999999994</v>
      </c>
      <c r="AD544" s="52">
        <v>9.0474999999999994</v>
      </c>
      <c r="AE544" s="32" t="s">
        <v>7832</v>
      </c>
      <c r="AF544" s="28" t="s">
        <v>932</v>
      </c>
      <c r="AG544" t="s">
        <v>7792</v>
      </c>
      <c r="AH544" t="s">
        <v>7793</v>
      </c>
      <c r="AI544" t="s">
        <v>7797</v>
      </c>
      <c r="AJ544">
        <v>0</v>
      </c>
    </row>
    <row r="545" spans="1:36" hidden="1" x14ac:dyDescent="0.3">
      <c r="A545" s="2" t="s">
        <v>14121</v>
      </c>
      <c r="B545" s="2" t="s">
        <v>14122</v>
      </c>
      <c r="C545" s="2" t="s">
        <v>7728</v>
      </c>
      <c r="D545" s="32" t="s">
        <v>7717</v>
      </c>
      <c r="E545" s="32" t="s">
        <v>7789</v>
      </c>
      <c r="F545" s="32" t="s">
        <v>902</v>
      </c>
      <c r="G545" s="32" t="s">
        <v>7763</v>
      </c>
      <c r="H545" s="32" t="s">
        <v>11016</v>
      </c>
      <c r="I545" s="28" t="s">
        <v>902</v>
      </c>
      <c r="J545">
        <v>190</v>
      </c>
      <c r="K545" s="2" t="s">
        <v>9496</v>
      </c>
      <c r="L545" s="2" t="s">
        <v>14123</v>
      </c>
      <c r="M545">
        <v>0.581499518826604</v>
      </c>
      <c r="N545" s="2" t="s">
        <v>15561</v>
      </c>
      <c r="O545" s="32" t="s">
        <v>7756</v>
      </c>
      <c r="P545" s="29">
        <v>0.4397685185185185</v>
      </c>
      <c r="Q545" s="29">
        <v>0.44842592592592595</v>
      </c>
      <c r="R545" s="28">
        <v>0</v>
      </c>
      <c r="S545" s="28">
        <v>12.466666666666667</v>
      </c>
      <c r="T545" s="32" t="s">
        <v>14124</v>
      </c>
      <c r="U545" s="32" t="s">
        <v>14125</v>
      </c>
      <c r="V545" s="28">
        <v>0.16126935755555499</v>
      </c>
      <c r="W545" s="28">
        <v>0</v>
      </c>
      <c r="X545" s="28">
        <v>0</v>
      </c>
      <c r="Y545" s="32" t="s">
        <v>14563</v>
      </c>
      <c r="Z545" s="32" t="s">
        <v>15541</v>
      </c>
      <c r="AA545" s="28">
        <v>1</v>
      </c>
      <c r="AB545" s="28">
        <v>0</v>
      </c>
      <c r="AC545" s="52">
        <v>58.071199999999997</v>
      </c>
      <c r="AD545" s="52">
        <v>13.778700000000001</v>
      </c>
      <c r="AE545" s="32" t="s">
        <v>7832</v>
      </c>
      <c r="AF545" s="28" t="s">
        <v>932</v>
      </c>
      <c r="AG545" t="s">
        <v>7792</v>
      </c>
      <c r="AH545" t="s">
        <v>7793</v>
      </c>
      <c r="AI545" t="s">
        <v>7797</v>
      </c>
      <c r="AJ545">
        <v>0</v>
      </c>
    </row>
    <row r="546" spans="1:36" hidden="1" x14ac:dyDescent="0.3">
      <c r="A546" s="2" t="s">
        <v>14542</v>
      </c>
      <c r="B546" s="2" t="s">
        <v>7750</v>
      </c>
      <c r="C546" s="2" t="s">
        <v>7756</v>
      </c>
      <c r="D546" s="32" t="s">
        <v>7717</v>
      </c>
      <c r="E546" s="32" t="s">
        <v>7789</v>
      </c>
      <c r="F546" s="32" t="s">
        <v>902</v>
      </c>
      <c r="G546" s="32" t="s">
        <v>7754</v>
      </c>
      <c r="H546" s="32" t="s">
        <v>11016</v>
      </c>
      <c r="I546" s="28" t="s">
        <v>902</v>
      </c>
      <c r="J546">
        <v>185</v>
      </c>
      <c r="K546" s="2" t="s">
        <v>183</v>
      </c>
      <c r="L546" s="2" t="s">
        <v>14543</v>
      </c>
      <c r="M546">
        <v>10.5802228040993</v>
      </c>
      <c r="N546" s="2" t="s">
        <v>15560</v>
      </c>
      <c r="O546" s="32" t="s">
        <v>7722</v>
      </c>
      <c r="P546" s="29">
        <v>0.45576388888888891</v>
      </c>
      <c r="Q546" s="29">
        <v>0.46248842592592593</v>
      </c>
      <c r="R546" s="28">
        <v>0</v>
      </c>
      <c r="S546" s="28">
        <v>9.683574621414877</v>
      </c>
      <c r="T546" s="32" t="s">
        <v>14544</v>
      </c>
      <c r="U546" s="32" t="s">
        <v>14545</v>
      </c>
      <c r="V546" s="28">
        <v>8.6898556820904798</v>
      </c>
      <c r="W546" s="28">
        <v>0</v>
      </c>
      <c r="X546" s="28">
        <v>0</v>
      </c>
      <c r="Y546" s="32" t="s">
        <v>14563</v>
      </c>
      <c r="Z546" s="32" t="s">
        <v>15541</v>
      </c>
      <c r="AA546" s="28">
        <v>1</v>
      </c>
      <c r="AB546" s="28">
        <v>0</v>
      </c>
      <c r="AC546" s="52">
        <v>8.75</v>
      </c>
      <c r="AD546" s="52">
        <v>8.75</v>
      </c>
      <c r="AE546" s="32" t="s">
        <v>7832</v>
      </c>
      <c r="AF546" s="28" t="s">
        <v>932</v>
      </c>
      <c r="AG546" t="s">
        <v>7792</v>
      </c>
      <c r="AH546" t="s">
        <v>7793</v>
      </c>
      <c r="AI546" t="s">
        <v>7797</v>
      </c>
      <c r="AJ546">
        <v>0</v>
      </c>
    </row>
    <row r="547" spans="1:36" hidden="1" x14ac:dyDescent="0.3">
      <c r="A547" s="2" t="s">
        <v>13432</v>
      </c>
      <c r="B547" s="2" t="s">
        <v>11879</v>
      </c>
      <c r="C547" s="2" t="s">
        <v>7751</v>
      </c>
      <c r="D547" s="32" t="s">
        <v>7717</v>
      </c>
      <c r="E547" s="32" t="s">
        <v>7789</v>
      </c>
      <c r="F547" s="32" t="s">
        <v>902</v>
      </c>
      <c r="G547" s="32" t="s">
        <v>7755</v>
      </c>
      <c r="H547" s="32" t="s">
        <v>7789</v>
      </c>
      <c r="I547" s="28" t="s">
        <v>8057</v>
      </c>
      <c r="J547">
        <v>302</v>
      </c>
      <c r="K547" s="2" t="s">
        <v>8121</v>
      </c>
      <c r="L547" s="2" t="s">
        <v>13433</v>
      </c>
      <c r="M547">
        <v>2.1574311740696399</v>
      </c>
      <c r="N547" s="2" t="s">
        <v>15565</v>
      </c>
      <c r="O547" s="32" t="s">
        <v>7751</v>
      </c>
      <c r="P547" s="29">
        <v>0.46399305555555553</v>
      </c>
      <c r="Q547" s="29">
        <v>0.46692129629629631</v>
      </c>
      <c r="R547" s="28">
        <v>0</v>
      </c>
      <c r="S547" s="28">
        <v>4.2166666666666668</v>
      </c>
      <c r="T547" s="32" t="s">
        <v>13434</v>
      </c>
      <c r="U547" s="32" t="s">
        <v>13435</v>
      </c>
      <c r="V547" s="28">
        <v>1.9611360774138</v>
      </c>
      <c r="W547" s="28">
        <v>0</v>
      </c>
      <c r="X547" s="28">
        <v>0</v>
      </c>
      <c r="Y547" s="32" t="s">
        <v>14563</v>
      </c>
      <c r="Z547" s="32" t="s">
        <v>15541</v>
      </c>
      <c r="AA547" s="28">
        <v>1</v>
      </c>
      <c r="AB547" s="28">
        <v>0</v>
      </c>
      <c r="AC547" s="52">
        <v>34.945</v>
      </c>
      <c r="AD547" s="52">
        <v>38.542499999999997</v>
      </c>
      <c r="AE547" s="32" t="s">
        <v>7832</v>
      </c>
      <c r="AF547" s="28" t="s">
        <v>932</v>
      </c>
      <c r="AG547" t="s">
        <v>7793</v>
      </c>
      <c r="AH547" t="s">
        <v>7792</v>
      </c>
      <c r="AI547" t="s">
        <v>7797</v>
      </c>
      <c r="AJ547">
        <v>0</v>
      </c>
    </row>
    <row r="548" spans="1:36" hidden="1" x14ac:dyDescent="0.3">
      <c r="A548" s="2" t="s">
        <v>11459</v>
      </c>
      <c r="B548" s="2" t="s">
        <v>11460</v>
      </c>
      <c r="C548" s="2" t="s">
        <v>7728</v>
      </c>
      <c r="D548" s="32" t="s">
        <v>7717</v>
      </c>
      <c r="E548" s="32" t="s">
        <v>7789</v>
      </c>
      <c r="F548" s="32" t="s">
        <v>902</v>
      </c>
      <c r="G548" s="32" t="s">
        <v>7735</v>
      </c>
      <c r="H548" s="32" t="s">
        <v>11016</v>
      </c>
      <c r="I548" s="28" t="s">
        <v>902</v>
      </c>
      <c r="J548">
        <v>272</v>
      </c>
      <c r="K548" s="2" t="s">
        <v>9519</v>
      </c>
      <c r="L548" s="2" t="s">
        <v>11461</v>
      </c>
      <c r="M548">
        <v>2.6985131297260501</v>
      </c>
      <c r="N548" s="2" t="s">
        <v>15553</v>
      </c>
      <c r="O548" s="32" t="s">
        <v>7756</v>
      </c>
      <c r="P548" s="29">
        <v>0.47542824074074075</v>
      </c>
      <c r="Q548" s="29">
        <v>0.48391203703703706</v>
      </c>
      <c r="R548" s="28">
        <v>0</v>
      </c>
      <c r="S548" s="28">
        <v>12.216666666666667</v>
      </c>
      <c r="T548" s="32" t="s">
        <v>11462</v>
      </c>
      <c r="U548" s="32" t="s">
        <v>11463</v>
      </c>
      <c r="V548" s="28">
        <v>1.5547242796429099</v>
      </c>
      <c r="W548" s="28">
        <v>0</v>
      </c>
      <c r="X548" s="28">
        <v>0</v>
      </c>
      <c r="Y548" s="32" t="s">
        <v>14563</v>
      </c>
      <c r="Z548" s="32" t="s">
        <v>15541</v>
      </c>
      <c r="AA548" s="28">
        <v>1</v>
      </c>
      <c r="AB548" s="28">
        <v>0</v>
      </c>
      <c r="AC548" s="52">
        <v>33.228700000000003</v>
      </c>
      <c r="AD548" s="52">
        <v>23.55</v>
      </c>
      <c r="AE548" s="32" t="s">
        <v>7832</v>
      </c>
      <c r="AF548" s="28" t="s">
        <v>932</v>
      </c>
      <c r="AG548" t="s">
        <v>7792</v>
      </c>
      <c r="AH548" t="s">
        <v>7793</v>
      </c>
      <c r="AI548" t="s">
        <v>7797</v>
      </c>
      <c r="AJ548">
        <v>0</v>
      </c>
    </row>
    <row r="549" spans="1:36" hidden="1" x14ac:dyDescent="0.3">
      <c r="A549" s="2" t="s">
        <v>11142</v>
      </c>
      <c r="B549" s="2" t="s">
        <v>11143</v>
      </c>
      <c r="C549" s="2" t="s">
        <v>7728</v>
      </c>
      <c r="D549" s="32" t="s">
        <v>7717</v>
      </c>
      <c r="E549" s="32" t="s">
        <v>7789</v>
      </c>
      <c r="F549" s="32" t="s">
        <v>902</v>
      </c>
      <c r="G549" s="32" t="s">
        <v>7725</v>
      </c>
      <c r="H549" s="32" t="s">
        <v>11016</v>
      </c>
      <c r="I549" s="28" t="s">
        <v>902</v>
      </c>
      <c r="J549">
        <v>135</v>
      </c>
      <c r="K549" s="2" t="s">
        <v>9492</v>
      </c>
      <c r="L549" s="2" t="s">
        <v>11144</v>
      </c>
      <c r="M549">
        <v>0.14484247379005</v>
      </c>
      <c r="N549" s="2" t="s">
        <v>15554</v>
      </c>
      <c r="O549" s="32" t="s">
        <v>7751</v>
      </c>
      <c r="P549" s="29">
        <v>0.4997800925925926</v>
      </c>
      <c r="Q549" s="29">
        <v>0.50403935185185189</v>
      </c>
      <c r="R549" s="28">
        <v>0</v>
      </c>
      <c r="S549" s="28">
        <v>6.1333333333333337</v>
      </c>
      <c r="T549" s="32" t="s">
        <v>11145</v>
      </c>
      <c r="U549" s="32" t="s">
        <v>11146</v>
      </c>
      <c r="V549" s="28">
        <v>2.7225643852072798E-2</v>
      </c>
      <c r="W549" s="28">
        <v>0</v>
      </c>
      <c r="X549" s="28">
        <v>0</v>
      </c>
      <c r="Y549" s="32" t="s">
        <v>14563</v>
      </c>
      <c r="Z549" s="32" t="s">
        <v>15541</v>
      </c>
      <c r="AA549" s="28">
        <v>1</v>
      </c>
      <c r="AB549" s="28">
        <v>0</v>
      </c>
      <c r="AC549" s="52">
        <v>28.237500000000001</v>
      </c>
      <c r="AD549" s="52">
        <v>24.645</v>
      </c>
      <c r="AE549" s="32" t="s">
        <v>7832</v>
      </c>
      <c r="AF549" s="28" t="s">
        <v>932</v>
      </c>
      <c r="AG549" t="s">
        <v>7792</v>
      </c>
      <c r="AH549" t="s">
        <v>7793</v>
      </c>
      <c r="AI549" t="s">
        <v>7797</v>
      </c>
      <c r="AJ549">
        <v>0</v>
      </c>
    </row>
    <row r="550" spans="1:36" hidden="1" x14ac:dyDescent="0.3">
      <c r="A550" s="2" t="s">
        <v>11804</v>
      </c>
      <c r="B550" s="2" t="s">
        <v>11805</v>
      </c>
      <c r="C550" s="2" t="s">
        <v>7728</v>
      </c>
      <c r="D550" s="32" t="s">
        <v>7717</v>
      </c>
      <c r="E550" s="32" t="s">
        <v>7789</v>
      </c>
      <c r="F550" s="32" t="s">
        <v>902</v>
      </c>
      <c r="G550" s="32" t="s">
        <v>7814</v>
      </c>
      <c r="H550" s="32" t="s">
        <v>11016</v>
      </c>
      <c r="I550" s="28" t="s">
        <v>902</v>
      </c>
      <c r="J550">
        <v>123</v>
      </c>
      <c r="K550" s="2" t="s">
        <v>9488</v>
      </c>
      <c r="L550" s="2" t="s">
        <v>11806</v>
      </c>
      <c r="M550">
        <v>4.0512631833553296</v>
      </c>
      <c r="N550" s="2" t="s">
        <v>15556</v>
      </c>
      <c r="O550" s="32" t="s">
        <v>7756</v>
      </c>
      <c r="P550" s="29">
        <v>0.51493055555555556</v>
      </c>
      <c r="Q550" s="29">
        <v>0.51848379629629626</v>
      </c>
      <c r="R550" s="28">
        <v>0</v>
      </c>
      <c r="S550" s="28">
        <v>5.1166666666666671</v>
      </c>
      <c r="T550" s="32" t="s">
        <v>11807</v>
      </c>
      <c r="U550" s="32" t="s">
        <v>11808</v>
      </c>
      <c r="V550" s="28">
        <v>2.5559664868833898</v>
      </c>
      <c r="W550" s="28">
        <v>0</v>
      </c>
      <c r="X550" s="28">
        <v>0</v>
      </c>
      <c r="Y550" s="32" t="s">
        <v>14563</v>
      </c>
      <c r="Z550" s="32" t="s">
        <v>15541</v>
      </c>
      <c r="AA550" s="28">
        <v>1</v>
      </c>
      <c r="AB550" s="28">
        <v>0</v>
      </c>
      <c r="AC550" s="52">
        <v>18.079999999999998</v>
      </c>
      <c r="AD550" s="52">
        <v>18.079999999999998</v>
      </c>
      <c r="AE550" s="32" t="s">
        <v>7832</v>
      </c>
      <c r="AF550" s="28" t="s">
        <v>932</v>
      </c>
      <c r="AG550" t="s">
        <v>7792</v>
      </c>
      <c r="AH550" t="s">
        <v>7793</v>
      </c>
      <c r="AI550" t="s">
        <v>7797</v>
      </c>
      <c r="AJ550">
        <v>0</v>
      </c>
    </row>
    <row r="551" spans="1:36" hidden="1" x14ac:dyDescent="0.3">
      <c r="A551" s="2" t="s">
        <v>12882</v>
      </c>
      <c r="B551" s="2" t="s">
        <v>12883</v>
      </c>
      <c r="C551" s="2" t="s">
        <v>7728</v>
      </c>
      <c r="D551" s="32" t="s">
        <v>7717</v>
      </c>
      <c r="E551" s="32" t="s">
        <v>7789</v>
      </c>
      <c r="F551" s="32" t="s">
        <v>901</v>
      </c>
      <c r="G551" s="32" t="s">
        <v>7722</v>
      </c>
      <c r="H551" s="32" t="s">
        <v>7789</v>
      </c>
      <c r="I551" s="28" t="s">
        <v>902</v>
      </c>
      <c r="J551">
        <v>80</v>
      </c>
      <c r="K551" s="2" t="s">
        <v>8160</v>
      </c>
      <c r="L551" s="2" t="s">
        <v>12884</v>
      </c>
      <c r="M551">
        <v>2.8620450329035498</v>
      </c>
      <c r="N551" s="2" t="s">
        <v>15566</v>
      </c>
      <c r="O551" s="32" t="s">
        <v>7751</v>
      </c>
      <c r="P551" s="29">
        <v>0.37649305555555557</v>
      </c>
      <c r="Q551" s="29">
        <v>0.38321759259259258</v>
      </c>
      <c r="R551" s="28">
        <v>0</v>
      </c>
      <c r="S551" s="28">
        <v>9.683574621414877</v>
      </c>
      <c r="T551" s="32" t="s">
        <v>12885</v>
      </c>
      <c r="U551" s="32" t="s">
        <v>12886</v>
      </c>
      <c r="V551" s="28">
        <v>1.9856027646719001</v>
      </c>
      <c r="W551" s="28">
        <v>0</v>
      </c>
      <c r="X551" s="28">
        <v>0</v>
      </c>
      <c r="Y551" s="32" t="s">
        <v>14550</v>
      </c>
      <c r="Z551" s="32" t="s">
        <v>15511</v>
      </c>
      <c r="AA551" s="28">
        <v>1</v>
      </c>
      <c r="AB551" s="28">
        <v>0</v>
      </c>
      <c r="AC551" s="52">
        <v>48.998699999999999</v>
      </c>
      <c r="AD551" s="52">
        <v>0</v>
      </c>
      <c r="AE551" s="32" t="s">
        <v>7832</v>
      </c>
      <c r="AF551" s="28" t="s">
        <v>932</v>
      </c>
      <c r="AG551" t="s">
        <v>7793</v>
      </c>
      <c r="AH551" t="s">
        <v>7792</v>
      </c>
      <c r="AI551" t="s">
        <v>7797</v>
      </c>
      <c r="AJ551">
        <v>0</v>
      </c>
    </row>
    <row r="552" spans="1:36" hidden="1" x14ac:dyDescent="0.3">
      <c r="A552" s="2" t="s">
        <v>13573</v>
      </c>
      <c r="B552" s="2" t="s">
        <v>13574</v>
      </c>
      <c r="C552" s="2" t="s">
        <v>7728</v>
      </c>
      <c r="D552" s="32" t="s">
        <v>7717</v>
      </c>
      <c r="E552" s="32" t="s">
        <v>7789</v>
      </c>
      <c r="F552" s="32" t="s">
        <v>901</v>
      </c>
      <c r="G552" s="32" t="s">
        <v>7756</v>
      </c>
      <c r="H552" s="32" t="s">
        <v>7789</v>
      </c>
      <c r="I552" s="28" t="s">
        <v>902</v>
      </c>
      <c r="J552">
        <v>54</v>
      </c>
      <c r="K552" s="2" t="s">
        <v>8151</v>
      </c>
      <c r="L552" s="2" t="s">
        <v>13575</v>
      </c>
      <c r="M552">
        <v>0</v>
      </c>
      <c r="N552" s="2" t="s">
        <v>15579</v>
      </c>
      <c r="O552" s="32" t="s">
        <v>7751</v>
      </c>
      <c r="P552" s="29">
        <v>0.41109953703703705</v>
      </c>
      <c r="Q552" s="29">
        <v>0.41782407407407407</v>
      </c>
      <c r="R552" s="28">
        <v>0</v>
      </c>
      <c r="S552" s="28">
        <v>9.683574621414877</v>
      </c>
      <c r="T552" s="32" t="s">
        <v>12875</v>
      </c>
      <c r="U552" s="32" t="s">
        <v>12876</v>
      </c>
      <c r="W552" s="28">
        <v>0</v>
      </c>
      <c r="Y552" s="32" t="s">
        <v>14550</v>
      </c>
      <c r="Z552" s="32" t="s">
        <v>15511</v>
      </c>
      <c r="AA552" s="28">
        <v>1</v>
      </c>
      <c r="AB552" s="28">
        <v>0</v>
      </c>
      <c r="AC552" s="52">
        <v>0</v>
      </c>
      <c r="AD552" s="52">
        <v>0</v>
      </c>
      <c r="AE552" s="32" t="s">
        <v>7832</v>
      </c>
      <c r="AF552" s="28" t="s">
        <v>932</v>
      </c>
      <c r="AG552" t="s">
        <v>7793</v>
      </c>
      <c r="AH552" t="s">
        <v>7792</v>
      </c>
      <c r="AI552" t="s">
        <v>7797</v>
      </c>
      <c r="AJ552">
        <v>0</v>
      </c>
    </row>
    <row r="553" spans="1:36" hidden="1" x14ac:dyDescent="0.3">
      <c r="A553" s="2" t="s">
        <v>14443</v>
      </c>
      <c r="B553" s="2" t="s">
        <v>14444</v>
      </c>
      <c r="C553" s="2" t="s">
        <v>7728</v>
      </c>
      <c r="D553" s="32" t="s">
        <v>7717</v>
      </c>
      <c r="E553" s="32" t="s">
        <v>7789</v>
      </c>
      <c r="F553" s="32" t="s">
        <v>901</v>
      </c>
      <c r="G553" s="32" t="s">
        <v>7751</v>
      </c>
      <c r="H553" s="32" t="s">
        <v>7789</v>
      </c>
      <c r="I553" s="28" t="s">
        <v>902</v>
      </c>
      <c r="J553">
        <v>52</v>
      </c>
      <c r="K553" s="2" t="s">
        <v>8149</v>
      </c>
      <c r="L553" s="2" t="s">
        <v>14445</v>
      </c>
      <c r="M553">
        <v>1.45425489172339</v>
      </c>
      <c r="N553" s="2" t="s">
        <v>15580</v>
      </c>
      <c r="O553" s="32" t="s">
        <v>7733</v>
      </c>
      <c r="P553" s="29">
        <v>0.4188425925925926</v>
      </c>
      <c r="Q553" s="29">
        <v>0.42556712962962961</v>
      </c>
      <c r="R553" s="28">
        <v>0</v>
      </c>
      <c r="S553" s="28">
        <v>9.683574621414877</v>
      </c>
      <c r="T553" s="32" t="s">
        <v>14446</v>
      </c>
      <c r="U553" s="32" t="s">
        <v>14447</v>
      </c>
      <c r="V553" s="28">
        <v>0.51030361811011804</v>
      </c>
      <c r="W553" s="28">
        <v>0</v>
      </c>
      <c r="X553" s="28">
        <v>0</v>
      </c>
      <c r="Y553" s="32" t="s">
        <v>14550</v>
      </c>
      <c r="Z553" s="32" t="s">
        <v>15511</v>
      </c>
      <c r="AA553" s="28">
        <v>1</v>
      </c>
      <c r="AB553" s="28">
        <v>0</v>
      </c>
      <c r="AC553" s="52">
        <v>17.7225</v>
      </c>
      <c r="AD553" s="52">
        <v>17.7225</v>
      </c>
      <c r="AE553" s="32" t="s">
        <v>7832</v>
      </c>
      <c r="AF553" s="28" t="s">
        <v>932</v>
      </c>
      <c r="AG553" t="s">
        <v>7793</v>
      </c>
      <c r="AH553" t="s">
        <v>7792</v>
      </c>
      <c r="AI553" t="s">
        <v>7797</v>
      </c>
      <c r="AJ553">
        <v>0</v>
      </c>
    </row>
    <row r="554" spans="1:36" hidden="1" x14ac:dyDescent="0.3">
      <c r="A554" s="2" t="s">
        <v>13737</v>
      </c>
      <c r="B554" s="2" t="s">
        <v>11583</v>
      </c>
      <c r="C554" s="2" t="s">
        <v>7728</v>
      </c>
      <c r="D554" s="32" t="s">
        <v>7717</v>
      </c>
      <c r="E554" s="32" t="s">
        <v>7789</v>
      </c>
      <c r="F554" s="32" t="s">
        <v>901</v>
      </c>
      <c r="G554" s="32" t="s">
        <v>7759</v>
      </c>
      <c r="H554" s="32" t="s">
        <v>7789</v>
      </c>
      <c r="I554" s="28" t="s">
        <v>902</v>
      </c>
      <c r="J554">
        <v>110</v>
      </c>
      <c r="K554" s="2" t="s">
        <v>8001</v>
      </c>
      <c r="L554" s="2" t="s">
        <v>13738</v>
      </c>
      <c r="M554">
        <v>2.4510004483163401</v>
      </c>
      <c r="N554" s="2" t="s">
        <v>15581</v>
      </c>
      <c r="O554" s="32" t="s">
        <v>7756</v>
      </c>
      <c r="P554" s="29">
        <v>0.45414351851851853</v>
      </c>
      <c r="Q554" s="29">
        <v>0.45787037037037037</v>
      </c>
      <c r="R554" s="28">
        <v>0</v>
      </c>
      <c r="S554" s="28">
        <v>5.3666666666666671</v>
      </c>
      <c r="T554" s="32" t="s">
        <v>13739</v>
      </c>
      <c r="U554" s="32" t="s">
        <v>13740</v>
      </c>
      <c r="V554" s="28">
        <v>1.2316547423745801</v>
      </c>
      <c r="W554" s="28">
        <v>0</v>
      </c>
      <c r="X554" s="28">
        <v>0</v>
      </c>
      <c r="Y554" s="32" t="s">
        <v>14550</v>
      </c>
      <c r="Z554" s="32" t="s">
        <v>15511</v>
      </c>
      <c r="AA554" s="28">
        <v>1</v>
      </c>
      <c r="AB554" s="28">
        <v>0</v>
      </c>
      <c r="AC554" s="52">
        <v>37.5</v>
      </c>
      <c r="AD554" s="52">
        <v>37.5</v>
      </c>
      <c r="AE554" s="32" t="s">
        <v>7832</v>
      </c>
      <c r="AF554" s="28" t="s">
        <v>932</v>
      </c>
      <c r="AG554" t="s">
        <v>7793</v>
      </c>
      <c r="AH554" t="s">
        <v>7792</v>
      </c>
      <c r="AI554" t="s">
        <v>7797</v>
      </c>
      <c r="AJ554">
        <v>0</v>
      </c>
    </row>
    <row r="555" spans="1:36" hidden="1" x14ac:dyDescent="0.3">
      <c r="A555" s="2" t="s">
        <v>13160</v>
      </c>
      <c r="B555" s="2" t="s">
        <v>13161</v>
      </c>
      <c r="C555" s="2" t="s">
        <v>7728</v>
      </c>
      <c r="D555" s="32" t="s">
        <v>7717</v>
      </c>
      <c r="E555" s="32" t="s">
        <v>7789</v>
      </c>
      <c r="F555" s="32" t="s">
        <v>901</v>
      </c>
      <c r="G555" s="32" t="s">
        <v>7772</v>
      </c>
      <c r="H555" s="32" t="s">
        <v>7789</v>
      </c>
      <c r="I555" s="28" t="s">
        <v>902</v>
      </c>
      <c r="J555">
        <v>150</v>
      </c>
      <c r="K555" s="2" t="s">
        <v>8168</v>
      </c>
      <c r="L555" s="2" t="s">
        <v>13162</v>
      </c>
      <c r="M555">
        <v>0.74710242450237296</v>
      </c>
      <c r="N555" s="2" t="s">
        <v>15575</v>
      </c>
      <c r="O555" s="32" t="s">
        <v>7756</v>
      </c>
      <c r="P555" s="29">
        <v>0.55329861111111112</v>
      </c>
      <c r="Q555" s="29">
        <v>0.55959490740740736</v>
      </c>
      <c r="R555" s="28">
        <v>0</v>
      </c>
      <c r="S555" s="28">
        <v>9.0666666666666664</v>
      </c>
      <c r="T555" s="32" t="s">
        <v>13163</v>
      </c>
      <c r="U555" s="32" t="s">
        <v>13164</v>
      </c>
      <c r="V555" s="28">
        <v>0.36503632257580898</v>
      </c>
      <c r="W555" s="28">
        <v>0</v>
      </c>
      <c r="X555" s="28">
        <v>0</v>
      </c>
      <c r="Y555" s="32" t="s">
        <v>14550</v>
      </c>
      <c r="Z555" s="32" t="s">
        <v>15511</v>
      </c>
      <c r="AA555" s="28">
        <v>1</v>
      </c>
      <c r="AB555" s="28">
        <v>0</v>
      </c>
      <c r="AC555" s="52">
        <v>40.988700000000001</v>
      </c>
      <c r="AD555" s="52">
        <v>11.5025</v>
      </c>
      <c r="AE555" s="32" t="s">
        <v>7832</v>
      </c>
      <c r="AF555" s="28" t="s">
        <v>932</v>
      </c>
      <c r="AG555" t="s">
        <v>7793</v>
      </c>
      <c r="AH555" t="s">
        <v>7792</v>
      </c>
      <c r="AI555" t="s">
        <v>7797</v>
      </c>
      <c r="AJ555">
        <v>0</v>
      </c>
    </row>
    <row r="556" spans="1:36" hidden="1" x14ac:dyDescent="0.3">
      <c r="A556" s="2" t="s">
        <v>12976</v>
      </c>
      <c r="B556" s="2" t="s">
        <v>12977</v>
      </c>
      <c r="C556" s="2" t="s">
        <v>7728</v>
      </c>
      <c r="D556" s="32" t="s">
        <v>7717</v>
      </c>
      <c r="E556" s="32" t="s">
        <v>7789</v>
      </c>
      <c r="F556" s="32" t="s">
        <v>901</v>
      </c>
      <c r="G556" s="32" t="s">
        <v>7735</v>
      </c>
      <c r="H556" s="32" t="s">
        <v>7789</v>
      </c>
      <c r="I556" s="28" t="s">
        <v>902</v>
      </c>
      <c r="J556">
        <v>130</v>
      </c>
      <c r="K556" s="2" t="s">
        <v>8164</v>
      </c>
      <c r="L556" s="2" t="s">
        <v>12978</v>
      </c>
      <c r="M556">
        <v>1.47383202239871</v>
      </c>
      <c r="N556" s="2" t="s">
        <v>15577</v>
      </c>
      <c r="O556" s="32" t="s">
        <v>7756</v>
      </c>
      <c r="P556" s="29">
        <v>0.56062500000000004</v>
      </c>
      <c r="Q556" s="29">
        <v>0.56325231481481486</v>
      </c>
      <c r="R556" s="28">
        <v>0</v>
      </c>
      <c r="S556" s="28">
        <v>3.7833333333333332</v>
      </c>
      <c r="T556" s="32" t="s">
        <v>12979</v>
      </c>
      <c r="U556" s="32" t="s">
        <v>12980</v>
      </c>
      <c r="V556" s="28">
        <v>0.77041909837279299</v>
      </c>
      <c r="W556" s="28">
        <v>0</v>
      </c>
      <c r="X556" s="28">
        <v>0</v>
      </c>
      <c r="Y556" s="32" t="s">
        <v>14550</v>
      </c>
      <c r="Z556" s="32" t="s">
        <v>15511</v>
      </c>
      <c r="AA556" s="28">
        <v>1</v>
      </c>
      <c r="AB556" s="28">
        <v>0</v>
      </c>
      <c r="AC556" s="52">
        <v>17.5</v>
      </c>
      <c r="AD556" s="52">
        <v>20.641200000000001</v>
      </c>
      <c r="AE556" s="32" t="s">
        <v>7832</v>
      </c>
      <c r="AF556" s="28" t="s">
        <v>932</v>
      </c>
      <c r="AG556" t="s">
        <v>7793</v>
      </c>
      <c r="AH556" t="s">
        <v>7792</v>
      </c>
      <c r="AI556" t="s">
        <v>7797</v>
      </c>
      <c r="AJ556">
        <v>0</v>
      </c>
    </row>
    <row r="557" spans="1:36" hidden="1" x14ac:dyDescent="0.3">
      <c r="A557" s="2" t="s">
        <v>14156</v>
      </c>
      <c r="B557" s="2" t="s">
        <v>14157</v>
      </c>
      <c r="C557" s="2" t="s">
        <v>7728</v>
      </c>
      <c r="D557" s="32" t="s">
        <v>7717</v>
      </c>
      <c r="E557" s="32" t="s">
        <v>7789</v>
      </c>
      <c r="F557" s="32" t="s">
        <v>901</v>
      </c>
      <c r="G557" s="32" t="s">
        <v>7783</v>
      </c>
      <c r="H557" s="32" t="s">
        <v>7789</v>
      </c>
      <c r="I557" s="28" t="s">
        <v>902</v>
      </c>
      <c r="J557">
        <v>140</v>
      </c>
      <c r="K557" s="2" t="s">
        <v>8166</v>
      </c>
      <c r="L557" s="2" t="s">
        <v>14158</v>
      </c>
      <c r="M557">
        <v>0.79122757539153099</v>
      </c>
      <c r="N557" s="2" t="s">
        <v>15562</v>
      </c>
      <c r="O557" s="32" t="s">
        <v>7733</v>
      </c>
      <c r="P557" s="29">
        <v>0.56379629629629635</v>
      </c>
      <c r="Q557" s="29">
        <v>0.57052083333333337</v>
      </c>
      <c r="R557" s="28">
        <v>0</v>
      </c>
      <c r="S557" s="28">
        <v>9.683574621414877</v>
      </c>
      <c r="T557" s="32" t="s">
        <v>14159</v>
      </c>
      <c r="U557" s="32" t="s">
        <v>14160</v>
      </c>
      <c r="V557" s="28">
        <v>0.21758828760197699</v>
      </c>
      <c r="W557" s="28">
        <v>0</v>
      </c>
      <c r="X557" s="28">
        <v>0</v>
      </c>
      <c r="Y557" s="32" t="s">
        <v>14550</v>
      </c>
      <c r="Z557" s="32" t="s">
        <v>15511</v>
      </c>
      <c r="AA557" s="28">
        <v>1</v>
      </c>
      <c r="AB557" s="28">
        <v>0</v>
      </c>
      <c r="AC557" s="52">
        <v>19.4025</v>
      </c>
      <c r="AD557" s="52">
        <v>27.41</v>
      </c>
      <c r="AE557" s="32" t="s">
        <v>7832</v>
      </c>
      <c r="AF557" s="28" t="s">
        <v>932</v>
      </c>
      <c r="AG557" t="s">
        <v>7793</v>
      </c>
      <c r="AH557" t="s">
        <v>7792</v>
      </c>
      <c r="AI557" t="s">
        <v>7797</v>
      </c>
      <c r="AJ557">
        <v>0</v>
      </c>
    </row>
    <row r="558" spans="1:36" hidden="1" x14ac:dyDescent="0.3">
      <c r="A558" s="2" t="s">
        <v>13170</v>
      </c>
      <c r="B558" s="2" t="s">
        <v>13171</v>
      </c>
      <c r="C558" s="2" t="s">
        <v>7728</v>
      </c>
      <c r="D558" s="32" t="s">
        <v>7717</v>
      </c>
      <c r="E558" s="32" t="s">
        <v>7789</v>
      </c>
      <c r="F558" s="32" t="s">
        <v>901</v>
      </c>
      <c r="G558" s="32" t="s">
        <v>7788</v>
      </c>
      <c r="H558" s="32" t="s">
        <v>7789</v>
      </c>
      <c r="I558" s="28" t="s">
        <v>902</v>
      </c>
      <c r="J558">
        <v>230</v>
      </c>
      <c r="K558" s="2" t="s">
        <v>8178</v>
      </c>
      <c r="L558" s="2" t="s">
        <v>13172</v>
      </c>
      <c r="M558">
        <v>1.14253325946629</v>
      </c>
      <c r="N558" s="2" t="s">
        <v>15548</v>
      </c>
      <c r="O558" s="32" t="s">
        <v>7756</v>
      </c>
      <c r="P558" s="29">
        <v>0.57131944444444449</v>
      </c>
      <c r="Q558" s="29">
        <v>0.57512731481481483</v>
      </c>
      <c r="R558" s="28">
        <v>0</v>
      </c>
      <c r="S558" s="28">
        <v>5.4833333333333334</v>
      </c>
      <c r="T558" s="32" t="s">
        <v>13173</v>
      </c>
      <c r="U558" s="32" t="s">
        <v>13174</v>
      </c>
      <c r="V558" s="28">
        <v>0.45830479789603701</v>
      </c>
      <c r="W558" s="28">
        <v>0</v>
      </c>
      <c r="X558" s="28">
        <v>0</v>
      </c>
      <c r="Y558" s="32" t="s">
        <v>14550</v>
      </c>
      <c r="Z558" s="32" t="s">
        <v>15511</v>
      </c>
      <c r="AA558" s="28">
        <v>1</v>
      </c>
      <c r="AB558" s="28">
        <v>0</v>
      </c>
      <c r="AC558" s="52">
        <v>25.64</v>
      </c>
      <c r="AD558" s="52">
        <v>25.64</v>
      </c>
      <c r="AE558" s="32" t="s">
        <v>7832</v>
      </c>
      <c r="AF558" s="28" t="s">
        <v>932</v>
      </c>
      <c r="AG558" t="s">
        <v>7793</v>
      </c>
      <c r="AH558" t="s">
        <v>7792</v>
      </c>
      <c r="AI558" t="s">
        <v>7797</v>
      </c>
      <c r="AJ558">
        <v>0</v>
      </c>
    </row>
    <row r="559" spans="1:36" hidden="1" x14ac:dyDescent="0.3">
      <c r="A559" s="2" t="s">
        <v>13214</v>
      </c>
      <c r="B559" s="2" t="s">
        <v>13215</v>
      </c>
      <c r="C559" s="2" t="s">
        <v>7728</v>
      </c>
      <c r="D559" s="32" t="s">
        <v>7717</v>
      </c>
      <c r="E559" s="32" t="s">
        <v>7789</v>
      </c>
      <c r="F559" s="32" t="s">
        <v>901</v>
      </c>
      <c r="G559" s="32" t="s">
        <v>7743</v>
      </c>
      <c r="H559" s="32" t="s">
        <v>7789</v>
      </c>
      <c r="I559" s="28" t="s">
        <v>902</v>
      </c>
      <c r="J559">
        <v>225</v>
      </c>
      <c r="K559" s="2" t="s">
        <v>8176</v>
      </c>
      <c r="L559" s="2" t="s">
        <v>13216</v>
      </c>
      <c r="M559">
        <v>1.06855008378625</v>
      </c>
      <c r="N559" s="2" t="s">
        <v>15549</v>
      </c>
      <c r="O559" s="32" t="s">
        <v>7756</v>
      </c>
      <c r="P559" s="29">
        <v>0.57586805555555554</v>
      </c>
      <c r="Q559" s="29">
        <v>0.57922453703703702</v>
      </c>
      <c r="R559" s="28">
        <v>0</v>
      </c>
      <c r="S559" s="28">
        <v>4.833333333333333</v>
      </c>
      <c r="T559" s="32" t="s">
        <v>13217</v>
      </c>
      <c r="U559" s="32" t="s">
        <v>13218</v>
      </c>
      <c r="V559" s="28">
        <v>0.37433941575256002</v>
      </c>
      <c r="W559" s="28">
        <v>0</v>
      </c>
      <c r="X559" s="28">
        <v>0</v>
      </c>
      <c r="Y559" s="32" t="s">
        <v>14550</v>
      </c>
      <c r="Z559" s="32" t="s">
        <v>15511</v>
      </c>
      <c r="AA559" s="28">
        <v>1</v>
      </c>
      <c r="AB559" s="28">
        <v>0</v>
      </c>
      <c r="AC559" s="52">
        <v>31.864999999999998</v>
      </c>
      <c r="AD559" s="52">
        <v>31.234999999999999</v>
      </c>
      <c r="AE559" s="32" t="s">
        <v>7832</v>
      </c>
      <c r="AF559" s="28" t="s">
        <v>932</v>
      </c>
      <c r="AG559" t="s">
        <v>7793</v>
      </c>
      <c r="AH559" t="s">
        <v>7792</v>
      </c>
      <c r="AI559" t="s">
        <v>7797</v>
      </c>
      <c r="AJ559">
        <v>0</v>
      </c>
    </row>
    <row r="560" spans="1:36" hidden="1" x14ac:dyDescent="0.3">
      <c r="A560" s="2" t="s">
        <v>12661</v>
      </c>
      <c r="B560" s="2" t="s">
        <v>12662</v>
      </c>
      <c r="C560" s="2" t="s">
        <v>7728</v>
      </c>
      <c r="D560" s="32" t="s">
        <v>7717</v>
      </c>
      <c r="E560" s="32" t="s">
        <v>7789</v>
      </c>
      <c r="F560" s="32" t="s">
        <v>901</v>
      </c>
      <c r="G560" s="32" t="s">
        <v>7725</v>
      </c>
      <c r="H560" s="32" t="s">
        <v>7789</v>
      </c>
      <c r="I560" s="28" t="s">
        <v>902</v>
      </c>
      <c r="J560">
        <v>240</v>
      </c>
      <c r="K560" s="2" t="s">
        <v>8182</v>
      </c>
      <c r="L560" s="2" t="s">
        <v>12663</v>
      </c>
      <c r="M560">
        <v>3.4066823869943601</v>
      </c>
      <c r="N560" s="2" t="s">
        <v>15551</v>
      </c>
      <c r="O560" s="32" t="s">
        <v>7731</v>
      </c>
      <c r="P560" s="29">
        <v>0.58158564814814817</v>
      </c>
      <c r="Q560" s="29">
        <v>0.58427083333333329</v>
      </c>
      <c r="R560" s="28">
        <v>0</v>
      </c>
      <c r="S560" s="28">
        <v>3.8666666666666667</v>
      </c>
      <c r="T560" s="32" t="s">
        <v>12664</v>
      </c>
      <c r="U560" s="32" t="s">
        <v>12665</v>
      </c>
      <c r="V560" s="28">
        <v>1.2182509627666001</v>
      </c>
      <c r="W560" s="28">
        <v>0</v>
      </c>
      <c r="X560" s="28">
        <v>0</v>
      </c>
      <c r="Y560" s="32" t="s">
        <v>14550</v>
      </c>
      <c r="Z560" s="32" t="s">
        <v>15511</v>
      </c>
      <c r="AA560" s="28">
        <v>1</v>
      </c>
      <c r="AB560" s="28">
        <v>0</v>
      </c>
      <c r="AC560" s="52">
        <v>12.657500000000001</v>
      </c>
      <c r="AD560" s="52">
        <v>12.657500000000001</v>
      </c>
      <c r="AE560" s="32" t="s">
        <v>7832</v>
      </c>
      <c r="AF560" s="28" t="s">
        <v>932</v>
      </c>
      <c r="AG560" t="s">
        <v>7793</v>
      </c>
      <c r="AH560" t="s">
        <v>7792</v>
      </c>
      <c r="AI560" t="s">
        <v>7797</v>
      </c>
      <c r="AJ560">
        <v>0</v>
      </c>
    </row>
    <row r="561" spans="1:36" hidden="1" x14ac:dyDescent="0.3">
      <c r="A561" s="2" t="s">
        <v>13440</v>
      </c>
      <c r="B561" s="2" t="s">
        <v>13441</v>
      </c>
      <c r="C561" s="2" t="s">
        <v>7728</v>
      </c>
      <c r="D561" s="32" t="s">
        <v>7717</v>
      </c>
      <c r="E561" s="32" t="s">
        <v>7789</v>
      </c>
      <c r="F561" s="32" t="s">
        <v>936</v>
      </c>
      <c r="G561" s="32" t="s">
        <v>7758</v>
      </c>
      <c r="H561" s="32" t="s">
        <v>11016</v>
      </c>
      <c r="I561" s="28" t="s">
        <v>8057</v>
      </c>
      <c r="J561">
        <v>103</v>
      </c>
      <c r="K561" s="2" t="s">
        <v>9406</v>
      </c>
      <c r="L561" s="2" t="s">
        <v>13442</v>
      </c>
      <c r="M561">
        <v>23.369345327839302</v>
      </c>
      <c r="N561" s="2" t="s">
        <v>15545</v>
      </c>
      <c r="O561" s="32" t="s">
        <v>7756</v>
      </c>
      <c r="P561" s="29">
        <v>0.4047337962962963</v>
      </c>
      <c r="Q561" s="29">
        <v>0.40931712962962963</v>
      </c>
      <c r="R561" s="28">
        <v>0</v>
      </c>
      <c r="S561" s="28">
        <v>6.6000000000000005</v>
      </c>
      <c r="T561" s="32" t="s">
        <v>13443</v>
      </c>
      <c r="U561" s="32" t="s">
        <v>13444</v>
      </c>
      <c r="V561" s="28">
        <v>16.0995645632579</v>
      </c>
      <c r="W561" s="28">
        <v>0</v>
      </c>
      <c r="X561" s="28">
        <v>0</v>
      </c>
      <c r="Y561" s="32" t="s">
        <v>14633</v>
      </c>
      <c r="Z561" s="32" t="s">
        <v>15461</v>
      </c>
      <c r="AA561" s="28">
        <v>1</v>
      </c>
      <c r="AB561" s="28">
        <v>0</v>
      </c>
      <c r="AC561" s="52">
        <v>26.1937</v>
      </c>
      <c r="AD561" s="52">
        <v>17.351199999999999</v>
      </c>
      <c r="AE561" s="32" t="s">
        <v>7832</v>
      </c>
      <c r="AF561" s="28" t="s">
        <v>945</v>
      </c>
      <c r="AG561" t="s">
        <v>7792</v>
      </c>
      <c r="AH561" t="s">
        <v>7792</v>
      </c>
      <c r="AI561" t="s">
        <v>7797</v>
      </c>
      <c r="AJ561">
        <v>0</v>
      </c>
    </row>
    <row r="562" spans="1:36" hidden="1" x14ac:dyDescent="0.3">
      <c r="A562" s="2" t="s">
        <v>13455</v>
      </c>
      <c r="B562" s="2" t="s">
        <v>13456</v>
      </c>
      <c r="C562" s="2" t="s">
        <v>7728</v>
      </c>
      <c r="D562" s="32" t="s">
        <v>7717</v>
      </c>
      <c r="E562" s="32" t="s">
        <v>7789</v>
      </c>
      <c r="F562" s="32" t="s">
        <v>903</v>
      </c>
      <c r="G562" s="32" t="s">
        <v>7733</v>
      </c>
      <c r="H562" s="32" t="s">
        <v>7789</v>
      </c>
      <c r="I562" s="28" t="s">
        <v>903</v>
      </c>
      <c r="J562">
        <v>270</v>
      </c>
      <c r="K562" s="2" t="s">
        <v>7973</v>
      </c>
      <c r="L562" s="2" t="s">
        <v>13457</v>
      </c>
      <c r="M562">
        <v>8.2701754886657</v>
      </c>
      <c r="N562" s="2" t="s">
        <v>15636</v>
      </c>
      <c r="O562" s="32" t="s">
        <v>7756</v>
      </c>
      <c r="P562" s="29">
        <v>0.33333333333333331</v>
      </c>
      <c r="Q562" s="29">
        <v>0.34413194444444445</v>
      </c>
      <c r="R562" s="28">
        <v>74.388801528140903</v>
      </c>
      <c r="S562" s="28">
        <v>15.55</v>
      </c>
      <c r="T562" s="32" t="s">
        <v>13458</v>
      </c>
      <c r="U562" s="32" t="s">
        <v>13459</v>
      </c>
      <c r="V562" s="28">
        <v>6.1295141998771898</v>
      </c>
      <c r="W562" s="28">
        <v>0</v>
      </c>
      <c r="X562" s="28">
        <v>0</v>
      </c>
      <c r="Y562" s="32" t="s">
        <v>14639</v>
      </c>
      <c r="Z562" s="32" t="s">
        <v>15543</v>
      </c>
      <c r="AA562" s="28">
        <v>1</v>
      </c>
      <c r="AB562" s="28">
        <v>0</v>
      </c>
      <c r="AC562" s="52">
        <v>23.335000000000001</v>
      </c>
      <c r="AD562" s="52">
        <v>18.329999999999998</v>
      </c>
      <c r="AE562" s="32" t="s">
        <v>7832</v>
      </c>
      <c r="AF562" s="28" t="s">
        <v>932</v>
      </c>
      <c r="AG562" t="s">
        <v>7793</v>
      </c>
      <c r="AH562" t="s">
        <v>7793</v>
      </c>
      <c r="AI562" t="s">
        <v>7797</v>
      </c>
    </row>
    <row r="563" spans="1:36" hidden="1" x14ac:dyDescent="0.3">
      <c r="A563" s="2" t="s">
        <v>13101</v>
      </c>
      <c r="B563" s="2" t="s">
        <v>11879</v>
      </c>
      <c r="C563" s="2" t="s">
        <v>7733</v>
      </c>
      <c r="D563" s="32" t="s">
        <v>7717</v>
      </c>
      <c r="E563" s="32" t="s">
        <v>7789</v>
      </c>
      <c r="F563" s="32" t="s">
        <v>903</v>
      </c>
      <c r="G563" s="32" t="s">
        <v>7756</v>
      </c>
      <c r="H563" s="32" t="s">
        <v>7789</v>
      </c>
      <c r="I563" s="28" t="s">
        <v>903</v>
      </c>
      <c r="J563">
        <v>140</v>
      </c>
      <c r="K563" s="2" t="s">
        <v>7944</v>
      </c>
      <c r="L563" s="2" t="s">
        <v>13102</v>
      </c>
      <c r="M563">
        <v>12.117078661918599</v>
      </c>
      <c r="N563" s="2" t="s">
        <v>15630</v>
      </c>
      <c r="O563" s="32" t="s">
        <v>7751</v>
      </c>
      <c r="P563" s="29">
        <v>0.37498842592592591</v>
      </c>
      <c r="Q563" s="29">
        <v>0.37943287037037038</v>
      </c>
      <c r="R563" s="28">
        <v>2.5793384388089202</v>
      </c>
      <c r="S563" s="28">
        <v>6.4</v>
      </c>
      <c r="T563" s="32" t="s">
        <v>13103</v>
      </c>
      <c r="U563" s="32" t="s">
        <v>13104</v>
      </c>
      <c r="V563" s="28">
        <v>8.0555407046574494</v>
      </c>
      <c r="W563" s="28">
        <v>0</v>
      </c>
      <c r="X563" s="28">
        <v>0</v>
      </c>
      <c r="Y563" s="32" t="s">
        <v>14639</v>
      </c>
      <c r="Z563" s="32" t="s">
        <v>15543</v>
      </c>
      <c r="AA563" s="28">
        <v>1</v>
      </c>
      <c r="AB563" s="28">
        <v>0</v>
      </c>
      <c r="AC563" s="52">
        <v>57.76</v>
      </c>
      <c r="AD563" s="52">
        <v>0</v>
      </c>
      <c r="AE563" s="32" t="s">
        <v>7832</v>
      </c>
      <c r="AF563" s="28" t="s">
        <v>932</v>
      </c>
      <c r="AG563" t="s">
        <v>7793</v>
      </c>
      <c r="AH563" t="s">
        <v>7793</v>
      </c>
      <c r="AI563" t="s">
        <v>7797</v>
      </c>
    </row>
    <row r="564" spans="1:36" hidden="1" x14ac:dyDescent="0.3">
      <c r="A564" s="2" t="s">
        <v>13140</v>
      </c>
      <c r="B564" s="2" t="s">
        <v>13141</v>
      </c>
      <c r="C564" s="2" t="s">
        <v>7728</v>
      </c>
      <c r="D564" s="32" t="s">
        <v>7717</v>
      </c>
      <c r="E564" s="32" t="s">
        <v>7789</v>
      </c>
      <c r="F564" s="32" t="s">
        <v>903</v>
      </c>
      <c r="G564" s="32" t="s">
        <v>7764</v>
      </c>
      <c r="H564" s="32" t="s">
        <v>7789</v>
      </c>
      <c r="I564" s="28" t="s">
        <v>903</v>
      </c>
      <c r="J564">
        <v>240</v>
      </c>
      <c r="K564" s="2" t="s">
        <v>7961</v>
      </c>
      <c r="L564" s="2" t="s">
        <v>13142</v>
      </c>
      <c r="M564">
        <v>0.10145203024148899</v>
      </c>
      <c r="N564" s="2" t="s">
        <v>15638</v>
      </c>
      <c r="O564" s="32" t="s">
        <v>7756</v>
      </c>
      <c r="P564" s="29">
        <v>0.39869212962962963</v>
      </c>
      <c r="Q564" s="29">
        <v>0.40491898148148148</v>
      </c>
      <c r="R564" s="28">
        <v>0</v>
      </c>
      <c r="S564" s="28">
        <v>8.9666666666666668</v>
      </c>
      <c r="T564" s="32" t="s">
        <v>13143</v>
      </c>
      <c r="U564" s="32" t="s">
        <v>13144</v>
      </c>
      <c r="V564" s="28">
        <v>4.2024429777309497E-2</v>
      </c>
      <c r="W564" s="28">
        <v>0</v>
      </c>
      <c r="X564" s="28">
        <v>0</v>
      </c>
      <c r="Y564" s="32" t="s">
        <v>14639</v>
      </c>
      <c r="Z564" s="32" t="s">
        <v>15543</v>
      </c>
      <c r="AA564" s="28">
        <v>1</v>
      </c>
      <c r="AB564" s="28">
        <v>0</v>
      </c>
      <c r="AC564" s="52">
        <v>38.56</v>
      </c>
      <c r="AD564" s="52">
        <v>48.262500000000003</v>
      </c>
      <c r="AE564" s="32" t="s">
        <v>7832</v>
      </c>
      <c r="AF564" s="28" t="s">
        <v>932</v>
      </c>
      <c r="AG564" t="s">
        <v>7793</v>
      </c>
      <c r="AH564" t="s">
        <v>7793</v>
      </c>
      <c r="AI564" t="s">
        <v>7797</v>
      </c>
    </row>
    <row r="565" spans="1:36" hidden="1" x14ac:dyDescent="0.3">
      <c r="A565" s="2" t="s">
        <v>13150</v>
      </c>
      <c r="B565" s="2" t="s">
        <v>13151</v>
      </c>
      <c r="C565" s="2" t="s">
        <v>7728</v>
      </c>
      <c r="D565" s="32" t="s">
        <v>7717</v>
      </c>
      <c r="E565" s="32" t="s">
        <v>7789</v>
      </c>
      <c r="F565" s="32" t="s">
        <v>903</v>
      </c>
      <c r="G565" s="32" t="s">
        <v>7768</v>
      </c>
      <c r="H565" s="32" t="s">
        <v>11016</v>
      </c>
      <c r="I565" s="28" t="s">
        <v>8057</v>
      </c>
      <c r="J565">
        <v>380</v>
      </c>
      <c r="K565" s="2" t="s">
        <v>9454</v>
      </c>
      <c r="L565" s="2" t="s">
        <v>13152</v>
      </c>
      <c r="M565">
        <v>9.2232910916209193E-2</v>
      </c>
      <c r="N565" s="2" t="s">
        <v>15550</v>
      </c>
      <c r="O565" s="32" t="s">
        <v>7751</v>
      </c>
      <c r="P565" s="29">
        <v>0.4196064814814815</v>
      </c>
      <c r="Q565" s="29">
        <v>0.424375</v>
      </c>
      <c r="R565" s="28">
        <v>0</v>
      </c>
      <c r="S565" s="28">
        <v>6.875</v>
      </c>
      <c r="T565" s="32" t="s">
        <v>13153</v>
      </c>
      <c r="U565" s="32" t="s">
        <v>13154</v>
      </c>
      <c r="V565" s="28">
        <v>1.8215743426571299E-2</v>
      </c>
      <c r="W565" s="28">
        <v>0</v>
      </c>
      <c r="X565" s="28">
        <v>0</v>
      </c>
      <c r="Y565" s="32" t="s">
        <v>14639</v>
      </c>
      <c r="Z565" s="32" t="s">
        <v>15543</v>
      </c>
      <c r="AA565" s="28">
        <v>1</v>
      </c>
      <c r="AB565" s="28">
        <v>0</v>
      </c>
      <c r="AC565" s="52">
        <v>37.734999999999999</v>
      </c>
      <c r="AD565" s="52">
        <v>37.734999999999999</v>
      </c>
      <c r="AE565" s="32" t="s">
        <v>7832</v>
      </c>
      <c r="AF565" s="28" t="s">
        <v>932</v>
      </c>
      <c r="AG565" t="s">
        <v>7792</v>
      </c>
      <c r="AH565" t="s">
        <v>7792</v>
      </c>
      <c r="AI565" t="s">
        <v>7797</v>
      </c>
      <c r="AJ565">
        <v>0</v>
      </c>
    </row>
    <row r="566" spans="1:36" hidden="1" x14ac:dyDescent="0.3">
      <c r="A566" s="2" t="s">
        <v>13110</v>
      </c>
      <c r="B566" s="2" t="s">
        <v>13111</v>
      </c>
      <c r="C566" s="2" t="s">
        <v>7728</v>
      </c>
      <c r="D566" s="32" t="s">
        <v>7717</v>
      </c>
      <c r="E566" s="32" t="s">
        <v>7789</v>
      </c>
      <c r="F566" s="32" t="s">
        <v>903</v>
      </c>
      <c r="G566" s="32" t="s">
        <v>7723</v>
      </c>
      <c r="H566" s="32" t="s">
        <v>7789</v>
      </c>
      <c r="I566" s="28" t="s">
        <v>903</v>
      </c>
      <c r="J566">
        <v>136</v>
      </c>
      <c r="K566" s="2" t="s">
        <v>7940</v>
      </c>
      <c r="L566" s="2" t="s">
        <v>13112</v>
      </c>
      <c r="M566">
        <v>1.0224417895078699</v>
      </c>
      <c r="N566" s="2" t="s">
        <v>15658</v>
      </c>
      <c r="O566" s="32" t="s">
        <v>7731</v>
      </c>
      <c r="P566" s="29">
        <v>0.42509259259259258</v>
      </c>
      <c r="Q566" s="29">
        <v>0.43207175925925928</v>
      </c>
      <c r="R566" s="28">
        <v>0</v>
      </c>
      <c r="S566" s="28">
        <v>10.050000000000001</v>
      </c>
      <c r="T566" s="32" t="s">
        <v>13113</v>
      </c>
      <c r="U566" s="32" t="s">
        <v>13114</v>
      </c>
      <c r="V566" s="28">
        <v>0.18984843772711499</v>
      </c>
      <c r="W566" s="28">
        <v>0</v>
      </c>
      <c r="X566" s="28">
        <v>0</v>
      </c>
      <c r="Y566" s="32" t="s">
        <v>14639</v>
      </c>
      <c r="Z566" s="32" t="s">
        <v>15543</v>
      </c>
      <c r="AA566" s="28">
        <v>1</v>
      </c>
      <c r="AB566" s="28">
        <v>0</v>
      </c>
      <c r="AC566" s="52">
        <v>35.962499999999999</v>
      </c>
      <c r="AD566" s="52">
        <v>29.372499999999999</v>
      </c>
      <c r="AE566" s="32" t="s">
        <v>7832</v>
      </c>
      <c r="AF566" s="28" t="s">
        <v>932</v>
      </c>
      <c r="AG566" t="s">
        <v>7793</v>
      </c>
      <c r="AH566" t="s">
        <v>7793</v>
      </c>
      <c r="AI566" t="s">
        <v>7797</v>
      </c>
    </row>
    <row r="567" spans="1:36" hidden="1" x14ac:dyDescent="0.3">
      <c r="A567" s="2" t="s">
        <v>13072</v>
      </c>
      <c r="B567" s="2" t="s">
        <v>11566</v>
      </c>
      <c r="C567" s="2" t="s">
        <v>7751</v>
      </c>
      <c r="D567" s="32" t="s">
        <v>7717</v>
      </c>
      <c r="E567" s="32" t="s">
        <v>7789</v>
      </c>
      <c r="F567" s="32" t="s">
        <v>903</v>
      </c>
      <c r="G567" s="32" t="s">
        <v>7755</v>
      </c>
      <c r="H567" s="32" t="s">
        <v>7789</v>
      </c>
      <c r="I567" s="28" t="s">
        <v>903</v>
      </c>
      <c r="J567">
        <v>175</v>
      </c>
      <c r="K567" s="2" t="s">
        <v>7954</v>
      </c>
      <c r="L567" s="2" t="s">
        <v>13073</v>
      </c>
      <c r="M567">
        <v>0.65536026470363096</v>
      </c>
      <c r="N567" s="2" t="s">
        <v>15627</v>
      </c>
      <c r="O567" s="32" t="s">
        <v>7722</v>
      </c>
      <c r="P567" s="29">
        <v>0.45804398148148145</v>
      </c>
      <c r="Q567" s="29">
        <v>0.46476851851851853</v>
      </c>
      <c r="R567" s="28">
        <v>0</v>
      </c>
      <c r="S567" s="28">
        <v>9.683574621414877</v>
      </c>
      <c r="T567" s="32" t="s">
        <v>13074</v>
      </c>
      <c r="U567" s="32" t="s">
        <v>13075</v>
      </c>
      <c r="V567" s="28">
        <v>0.25518260977859902</v>
      </c>
      <c r="W567" s="28">
        <v>0</v>
      </c>
      <c r="X567" s="28">
        <v>0</v>
      </c>
      <c r="Y567" s="32" t="s">
        <v>14639</v>
      </c>
      <c r="Z567" s="32" t="s">
        <v>15543</v>
      </c>
      <c r="AA567" s="28">
        <v>1</v>
      </c>
      <c r="AB567" s="28">
        <v>0</v>
      </c>
      <c r="AC567" s="52">
        <v>19.105</v>
      </c>
      <c r="AD567" s="52">
        <v>19.105</v>
      </c>
      <c r="AE567" s="32" t="s">
        <v>7832</v>
      </c>
      <c r="AF567" s="28" t="s">
        <v>932</v>
      </c>
      <c r="AG567" t="s">
        <v>7793</v>
      </c>
      <c r="AH567" t="s">
        <v>7793</v>
      </c>
      <c r="AI567" t="s">
        <v>7797</v>
      </c>
    </row>
    <row r="568" spans="1:36" hidden="1" x14ac:dyDescent="0.3">
      <c r="A568" s="2" t="s">
        <v>12482</v>
      </c>
      <c r="B568" s="2" t="s">
        <v>12483</v>
      </c>
      <c r="C568" s="2" t="s">
        <v>7728</v>
      </c>
      <c r="D568" s="32" t="s">
        <v>7717</v>
      </c>
      <c r="E568" s="32" t="s">
        <v>7789</v>
      </c>
      <c r="F568" s="32" t="s">
        <v>903</v>
      </c>
      <c r="G568" s="32" t="s">
        <v>7783</v>
      </c>
      <c r="H568" s="32" t="s">
        <v>7789</v>
      </c>
      <c r="I568" s="28" t="s">
        <v>903</v>
      </c>
      <c r="J568">
        <v>260</v>
      </c>
      <c r="K568" s="2" t="s">
        <v>7969</v>
      </c>
      <c r="L568" s="2" t="s">
        <v>12484</v>
      </c>
      <c r="M568">
        <v>12.709561791271</v>
      </c>
      <c r="N568" s="2" t="s">
        <v>15637</v>
      </c>
      <c r="O568" s="32" t="s">
        <v>7756</v>
      </c>
      <c r="P568" s="29">
        <v>0.49200231481481482</v>
      </c>
      <c r="Q568" s="29">
        <v>0.50284722222222222</v>
      </c>
      <c r="R568" s="28">
        <v>0</v>
      </c>
      <c r="S568" s="28">
        <v>15.616666666666667</v>
      </c>
      <c r="T568" s="32" t="s">
        <v>12485</v>
      </c>
      <c r="U568" s="32" t="s">
        <v>12486</v>
      </c>
      <c r="V568" s="28">
        <v>9.6371118664415896</v>
      </c>
      <c r="W568" s="28">
        <v>0</v>
      </c>
      <c r="X568" s="28">
        <v>0</v>
      </c>
      <c r="Y568" s="32" t="s">
        <v>14639</v>
      </c>
      <c r="Z568" s="32" t="s">
        <v>15543</v>
      </c>
      <c r="AA568" s="28">
        <v>1</v>
      </c>
      <c r="AB568" s="28">
        <v>0</v>
      </c>
      <c r="AC568" s="52">
        <v>37.671199999999999</v>
      </c>
      <c r="AD568" s="52">
        <v>10.3612</v>
      </c>
      <c r="AE568" s="32" t="s">
        <v>7832</v>
      </c>
      <c r="AF568" s="28" t="s">
        <v>932</v>
      </c>
      <c r="AG568" t="s">
        <v>7793</v>
      </c>
      <c r="AH568" t="s">
        <v>7793</v>
      </c>
      <c r="AI568" t="s">
        <v>7797</v>
      </c>
    </row>
    <row r="569" spans="1:36" hidden="1" x14ac:dyDescent="0.3">
      <c r="A569" s="2" t="s">
        <v>12477</v>
      </c>
      <c r="B569" s="2" t="s">
        <v>12478</v>
      </c>
      <c r="C569" s="2" t="s">
        <v>7728</v>
      </c>
      <c r="D569" s="32" t="s">
        <v>7717</v>
      </c>
      <c r="E569" s="32" t="s">
        <v>7789</v>
      </c>
      <c r="F569" s="32" t="s">
        <v>903</v>
      </c>
      <c r="G569" s="32" t="s">
        <v>7788</v>
      </c>
      <c r="H569" s="32" t="s">
        <v>7789</v>
      </c>
      <c r="I569" s="28" t="s">
        <v>903</v>
      </c>
      <c r="J569">
        <v>1</v>
      </c>
      <c r="K569" s="2" t="s">
        <v>7898</v>
      </c>
      <c r="L569" s="2" t="s">
        <v>12479</v>
      </c>
      <c r="M569">
        <v>4.2512010782957098E-2</v>
      </c>
      <c r="N569" s="2" t="s">
        <v>15657</v>
      </c>
      <c r="O569" s="32" t="s">
        <v>7756</v>
      </c>
      <c r="P569" s="29">
        <v>0.50288194444444445</v>
      </c>
      <c r="Q569" s="29">
        <v>0.50960648148148147</v>
      </c>
      <c r="R569" s="28">
        <v>0</v>
      </c>
      <c r="S569" s="28">
        <v>9.683574621414877</v>
      </c>
      <c r="T569" s="32" t="s">
        <v>12480</v>
      </c>
      <c r="U569" s="32" t="s">
        <v>12481</v>
      </c>
      <c r="V569" s="28">
        <v>3.5219464661732702E-2</v>
      </c>
      <c r="W569" s="28">
        <v>0</v>
      </c>
      <c r="X569" s="28">
        <v>0</v>
      </c>
      <c r="Y569" s="32" t="s">
        <v>14639</v>
      </c>
      <c r="Z569" s="32" t="s">
        <v>15543</v>
      </c>
      <c r="AA569" s="28">
        <v>1</v>
      </c>
      <c r="AB569" s="28">
        <v>0</v>
      </c>
      <c r="AC569" s="52">
        <v>0</v>
      </c>
      <c r="AD569" s="52">
        <v>0</v>
      </c>
      <c r="AE569" s="32" t="s">
        <v>7828</v>
      </c>
      <c r="AF569" s="28" t="s">
        <v>932</v>
      </c>
      <c r="AG569" t="s">
        <v>7793</v>
      </c>
      <c r="AH569" t="s">
        <v>7793</v>
      </c>
      <c r="AI569" t="s">
        <v>7797</v>
      </c>
    </row>
    <row r="570" spans="1:36" hidden="1" x14ac:dyDescent="0.3">
      <c r="A570" s="2" t="s">
        <v>13030</v>
      </c>
      <c r="B570" s="2" t="s">
        <v>13031</v>
      </c>
      <c r="C570" s="2" t="s">
        <v>7728</v>
      </c>
      <c r="D570" s="32" t="s">
        <v>7717</v>
      </c>
      <c r="E570" s="32" t="s">
        <v>7789</v>
      </c>
      <c r="F570" s="32" t="s">
        <v>903</v>
      </c>
      <c r="G570" s="32" t="s">
        <v>7743</v>
      </c>
      <c r="H570" s="32" t="s">
        <v>7789</v>
      </c>
      <c r="I570" s="28" t="s">
        <v>903</v>
      </c>
      <c r="J570">
        <v>250</v>
      </c>
      <c r="K570" s="2" t="s">
        <v>7966</v>
      </c>
      <c r="L570" s="2" t="s">
        <v>13032</v>
      </c>
      <c r="M570">
        <v>1.73965232074261</v>
      </c>
      <c r="N570" s="2" t="s">
        <v>15633</v>
      </c>
      <c r="O570" s="32" t="s">
        <v>7756</v>
      </c>
      <c r="P570" s="29">
        <v>0.51081018518518517</v>
      </c>
      <c r="Q570" s="29">
        <v>0.5216898148148148</v>
      </c>
      <c r="R570" s="28">
        <v>0</v>
      </c>
      <c r="S570" s="28">
        <v>15.666666666666668</v>
      </c>
      <c r="T570" s="32" t="s">
        <v>13033</v>
      </c>
      <c r="U570" s="32" t="s">
        <v>13034</v>
      </c>
      <c r="V570" s="28">
        <v>1.32583117822872</v>
      </c>
      <c r="W570" s="28">
        <v>0</v>
      </c>
      <c r="X570" s="28">
        <v>0</v>
      </c>
      <c r="Y570" s="32" t="s">
        <v>14639</v>
      </c>
      <c r="Z570" s="32" t="s">
        <v>15543</v>
      </c>
      <c r="AA570" s="28">
        <v>1</v>
      </c>
      <c r="AB570" s="28">
        <v>0</v>
      </c>
      <c r="AC570" s="52">
        <v>42.296199999999999</v>
      </c>
      <c r="AD570" s="52">
        <v>29.045000000000002</v>
      </c>
      <c r="AE570" s="32" t="s">
        <v>7832</v>
      </c>
      <c r="AF570" s="28" t="s">
        <v>932</v>
      </c>
      <c r="AG570" t="s">
        <v>7793</v>
      </c>
      <c r="AH570" t="s">
        <v>7793</v>
      </c>
      <c r="AI570" t="s">
        <v>7797</v>
      </c>
    </row>
    <row r="571" spans="1:36" hidden="1" x14ac:dyDescent="0.3">
      <c r="A571" s="2" t="s">
        <v>12951</v>
      </c>
      <c r="B571" s="2" t="s">
        <v>7786</v>
      </c>
      <c r="C571" s="2" t="s">
        <v>7722</v>
      </c>
      <c r="D571" s="32" t="s">
        <v>7717</v>
      </c>
      <c r="E571" s="32" t="s">
        <v>7789</v>
      </c>
      <c r="F571" s="32" t="s">
        <v>903</v>
      </c>
      <c r="G571" s="32" t="s">
        <v>7814</v>
      </c>
      <c r="H571" s="32" t="s">
        <v>11016</v>
      </c>
      <c r="I571" s="28" t="s">
        <v>8057</v>
      </c>
      <c r="J571">
        <v>310</v>
      </c>
      <c r="K571" s="2" t="s">
        <v>9448</v>
      </c>
      <c r="L571" s="2" t="s">
        <v>12952</v>
      </c>
      <c r="M571">
        <v>0</v>
      </c>
      <c r="N571" s="2" t="s">
        <v>15542</v>
      </c>
      <c r="O571" s="32" t="s">
        <v>7751</v>
      </c>
      <c r="P571" s="29">
        <v>0.53841435185185182</v>
      </c>
      <c r="Q571" s="29">
        <v>0.5452893518518519</v>
      </c>
      <c r="R571" s="28">
        <v>0</v>
      </c>
      <c r="S571" s="28">
        <v>9.9</v>
      </c>
      <c r="T571" s="32" t="s">
        <v>12937</v>
      </c>
      <c r="U571" s="32" t="s">
        <v>12938</v>
      </c>
      <c r="W571" s="28">
        <v>0</v>
      </c>
      <c r="X571" s="28">
        <v>0</v>
      </c>
      <c r="Y571" s="32" t="s">
        <v>14639</v>
      </c>
      <c r="Z571" s="32" t="s">
        <v>15543</v>
      </c>
      <c r="AA571" s="28">
        <v>1</v>
      </c>
      <c r="AB571" s="28">
        <v>0</v>
      </c>
      <c r="AC571" s="52">
        <v>31.065000000000001</v>
      </c>
      <c r="AD571" s="52">
        <v>30.17</v>
      </c>
      <c r="AE571" s="32" t="s">
        <v>7832</v>
      </c>
      <c r="AF571" s="28" t="s">
        <v>932</v>
      </c>
      <c r="AG571" t="s">
        <v>7792</v>
      </c>
      <c r="AH571" t="s">
        <v>7792</v>
      </c>
      <c r="AI571" t="s">
        <v>7797</v>
      </c>
      <c r="AJ571">
        <v>0</v>
      </c>
    </row>
    <row r="572" spans="1:36" hidden="1" x14ac:dyDescent="0.3">
      <c r="A572" s="2" t="s">
        <v>12996</v>
      </c>
      <c r="B572" s="2" t="s">
        <v>12997</v>
      </c>
      <c r="C572" s="2" t="s">
        <v>7728</v>
      </c>
      <c r="D572" s="32" t="s">
        <v>7717</v>
      </c>
      <c r="E572" s="32" t="s">
        <v>7789</v>
      </c>
      <c r="F572" s="32" t="s">
        <v>903</v>
      </c>
      <c r="G572" s="32" t="s">
        <v>7744</v>
      </c>
      <c r="H572" s="32" t="s">
        <v>7789</v>
      </c>
      <c r="I572" s="28" t="s">
        <v>8057</v>
      </c>
      <c r="J572">
        <v>363</v>
      </c>
      <c r="K572" s="2" t="s">
        <v>8138</v>
      </c>
      <c r="L572" s="2" t="s">
        <v>12998</v>
      </c>
      <c r="M572">
        <v>10.5195394158363</v>
      </c>
      <c r="N572" s="2" t="s">
        <v>15582</v>
      </c>
      <c r="O572" s="32" t="s">
        <v>7733</v>
      </c>
      <c r="P572" s="29">
        <v>0.61876157407407406</v>
      </c>
      <c r="Q572" s="29">
        <v>0.6239351851851852</v>
      </c>
      <c r="R572" s="28">
        <v>0</v>
      </c>
      <c r="S572" s="28">
        <v>7.45</v>
      </c>
      <c r="T572" s="32" t="s">
        <v>12999</v>
      </c>
      <c r="U572" s="32" t="s">
        <v>13000</v>
      </c>
      <c r="V572" s="28">
        <v>8.9998381540554107</v>
      </c>
      <c r="W572" s="28">
        <v>0</v>
      </c>
      <c r="X572" s="28">
        <v>0</v>
      </c>
      <c r="Y572" s="32" t="s">
        <v>14639</v>
      </c>
      <c r="Z572" s="32" t="s">
        <v>15543</v>
      </c>
      <c r="AA572" s="28">
        <v>1</v>
      </c>
      <c r="AB572" s="28">
        <v>0</v>
      </c>
      <c r="AC572" s="52">
        <v>21.815000000000001</v>
      </c>
      <c r="AD572" s="52">
        <v>0</v>
      </c>
      <c r="AE572" s="32" t="s">
        <v>7832</v>
      </c>
      <c r="AF572" s="28" t="s">
        <v>932</v>
      </c>
      <c r="AG572" t="s">
        <v>7793</v>
      </c>
      <c r="AH572" t="s">
        <v>7792</v>
      </c>
      <c r="AI572" t="s">
        <v>7797</v>
      </c>
      <c r="AJ572">
        <v>0</v>
      </c>
    </row>
    <row r="573" spans="1:36" hidden="1" x14ac:dyDescent="0.3">
      <c r="A573" s="2" t="s">
        <v>12991</v>
      </c>
      <c r="B573" s="2" t="s">
        <v>12992</v>
      </c>
      <c r="C573" s="2" t="s">
        <v>7728</v>
      </c>
      <c r="D573" s="32" t="s">
        <v>7717</v>
      </c>
      <c r="E573" s="32" t="s">
        <v>7789</v>
      </c>
      <c r="F573" s="32" t="s">
        <v>903</v>
      </c>
      <c r="G573" s="32" t="s">
        <v>7781</v>
      </c>
      <c r="H573" s="32" t="s">
        <v>7789</v>
      </c>
      <c r="I573" s="28" t="s">
        <v>8057</v>
      </c>
      <c r="J573">
        <v>365</v>
      </c>
      <c r="K573" s="2" t="s">
        <v>8141</v>
      </c>
      <c r="L573" s="2" t="s">
        <v>12993</v>
      </c>
      <c r="M573">
        <v>0.62720031477510896</v>
      </c>
      <c r="N573" s="2" t="s">
        <v>15574</v>
      </c>
      <c r="O573" s="32" t="s">
        <v>7751</v>
      </c>
      <c r="P573" s="29">
        <v>0.62498842592592596</v>
      </c>
      <c r="Q573" s="29">
        <v>0.63613425925925926</v>
      </c>
      <c r="R573" s="28">
        <v>0.90394959598779701</v>
      </c>
      <c r="S573" s="28">
        <v>16.058333333333334</v>
      </c>
      <c r="T573" s="32" t="s">
        <v>12994</v>
      </c>
      <c r="U573" s="32" t="s">
        <v>12995</v>
      </c>
      <c r="V573" s="28">
        <v>0.36798796627121999</v>
      </c>
      <c r="W573" s="28">
        <v>0</v>
      </c>
      <c r="X573" s="28">
        <v>0</v>
      </c>
      <c r="Y573" s="32" t="s">
        <v>14639</v>
      </c>
      <c r="Z573" s="32" t="s">
        <v>15543</v>
      </c>
      <c r="AA573" s="28">
        <v>1</v>
      </c>
      <c r="AB573" s="28">
        <v>0</v>
      </c>
      <c r="AC573" s="52">
        <v>31.293700000000001</v>
      </c>
      <c r="AD573" s="52">
        <v>8.75</v>
      </c>
      <c r="AE573" s="32" t="s">
        <v>7832</v>
      </c>
      <c r="AF573" s="28" t="s">
        <v>932</v>
      </c>
      <c r="AG573" t="s">
        <v>7793</v>
      </c>
      <c r="AH573" t="s">
        <v>7792</v>
      </c>
      <c r="AI573" t="s">
        <v>7797</v>
      </c>
      <c r="AJ573">
        <v>0</v>
      </c>
    </row>
    <row r="574" spans="1:36" hidden="1" x14ac:dyDescent="0.3">
      <c r="A574" s="2" t="s">
        <v>13593</v>
      </c>
      <c r="B574" s="2" t="s">
        <v>13594</v>
      </c>
      <c r="C574" s="2" t="s">
        <v>7728</v>
      </c>
      <c r="D574" s="32" t="s">
        <v>7717</v>
      </c>
      <c r="E574" s="32" t="s">
        <v>7789</v>
      </c>
      <c r="F574" s="32" t="s">
        <v>900</v>
      </c>
      <c r="G574" s="32" t="s">
        <v>7748</v>
      </c>
      <c r="H574" s="32" t="s">
        <v>11016</v>
      </c>
      <c r="I574" s="28" t="s">
        <v>8057</v>
      </c>
      <c r="J574">
        <v>225</v>
      </c>
      <c r="K574" s="2" t="s">
        <v>9438</v>
      </c>
      <c r="L574" s="2" t="s">
        <v>13595</v>
      </c>
      <c r="M574">
        <v>5.3766729179769799</v>
      </c>
      <c r="N574" s="2" t="s">
        <v>15544</v>
      </c>
      <c r="O574" s="32" t="s">
        <v>7733</v>
      </c>
      <c r="P574" s="29">
        <v>0.39328703703703705</v>
      </c>
      <c r="Q574" s="29">
        <v>0.40990740740740739</v>
      </c>
      <c r="R574" s="28">
        <v>0</v>
      </c>
      <c r="S574" s="28">
        <v>23.933333333333334</v>
      </c>
      <c r="T574" s="32" t="s">
        <v>13596</v>
      </c>
      <c r="U574" s="32" t="s">
        <v>13597</v>
      </c>
      <c r="V574" s="28">
        <v>4.8415960759422001</v>
      </c>
      <c r="W574" s="28">
        <v>0</v>
      </c>
      <c r="X574" s="28">
        <v>0</v>
      </c>
      <c r="Y574" s="32" t="s">
        <v>14641</v>
      </c>
      <c r="Z574" s="32" t="s">
        <v>15508</v>
      </c>
      <c r="AA574" s="28">
        <v>1</v>
      </c>
      <c r="AB574" s="28">
        <v>0</v>
      </c>
      <c r="AC574" s="52">
        <v>18.25</v>
      </c>
      <c r="AD574" s="52">
        <v>31.637499999999999</v>
      </c>
      <c r="AE574" s="32" t="s">
        <v>7832</v>
      </c>
      <c r="AF574" s="28" t="s">
        <v>932</v>
      </c>
      <c r="AG574" t="s">
        <v>7792</v>
      </c>
      <c r="AH574" t="s">
        <v>7792</v>
      </c>
      <c r="AI574" t="s">
        <v>7797</v>
      </c>
      <c r="AJ574">
        <v>0</v>
      </c>
    </row>
    <row r="575" spans="1:36" hidden="1" x14ac:dyDescent="0.3">
      <c r="A575" s="2" t="s">
        <v>14513</v>
      </c>
      <c r="B575" s="2" t="s">
        <v>14514</v>
      </c>
      <c r="C575" s="2" t="s">
        <v>7728</v>
      </c>
      <c r="D575" s="32" t="s">
        <v>7717</v>
      </c>
      <c r="E575" s="32" t="s">
        <v>7789</v>
      </c>
      <c r="F575" s="32" t="s">
        <v>900</v>
      </c>
      <c r="G575" s="32" t="s">
        <v>7756</v>
      </c>
      <c r="H575" s="32" t="s">
        <v>7789</v>
      </c>
      <c r="I575" s="28" t="s">
        <v>8057</v>
      </c>
      <c r="J575">
        <v>100</v>
      </c>
      <c r="K575" s="2" t="s">
        <v>8072</v>
      </c>
      <c r="L575" s="2" t="s">
        <v>14515</v>
      </c>
      <c r="M575">
        <v>3.5641224030405301</v>
      </c>
      <c r="N575" s="2" t="s">
        <v>15610</v>
      </c>
      <c r="O575" s="32" t="s">
        <v>7748</v>
      </c>
      <c r="P575" s="29">
        <v>0.41238425925925926</v>
      </c>
      <c r="Q575" s="29">
        <v>0.41855324074074074</v>
      </c>
      <c r="R575" s="28">
        <v>0</v>
      </c>
      <c r="S575" s="28">
        <v>8.8833333333333329</v>
      </c>
      <c r="T575" s="32" t="s">
        <v>14516</v>
      </c>
      <c r="U575" s="32" t="s">
        <v>14517</v>
      </c>
      <c r="V575" s="28">
        <v>3.1564376171956501</v>
      </c>
      <c r="W575" s="28">
        <v>0</v>
      </c>
      <c r="X575" s="28">
        <v>0</v>
      </c>
      <c r="Y575" s="32" t="s">
        <v>14641</v>
      </c>
      <c r="Z575" s="32" t="s">
        <v>15508</v>
      </c>
      <c r="AA575" s="28">
        <v>1</v>
      </c>
      <c r="AB575" s="28">
        <v>0</v>
      </c>
      <c r="AC575" s="52">
        <v>9.34</v>
      </c>
      <c r="AD575" s="52">
        <v>9.34</v>
      </c>
      <c r="AE575" s="32" t="s">
        <v>7832</v>
      </c>
      <c r="AF575" s="28" t="s">
        <v>932</v>
      </c>
      <c r="AG575" t="s">
        <v>7793</v>
      </c>
      <c r="AH575" t="s">
        <v>7792</v>
      </c>
      <c r="AI575" t="s">
        <v>7797</v>
      </c>
      <c r="AJ575">
        <v>0</v>
      </c>
    </row>
    <row r="576" spans="1:36" hidden="1" x14ac:dyDescent="0.3">
      <c r="A576" s="2" t="s">
        <v>11712</v>
      </c>
      <c r="B576" s="2" t="s">
        <v>11713</v>
      </c>
      <c r="C576" s="2" t="s">
        <v>7728</v>
      </c>
      <c r="D576" s="32" t="s">
        <v>7717</v>
      </c>
      <c r="E576" s="32" t="s">
        <v>7789</v>
      </c>
      <c r="F576" s="32" t="s">
        <v>900</v>
      </c>
      <c r="G576" s="32" t="s">
        <v>7751</v>
      </c>
      <c r="H576" s="32" t="s">
        <v>11016</v>
      </c>
      <c r="I576" s="28" t="s">
        <v>8057</v>
      </c>
      <c r="J576">
        <v>45</v>
      </c>
      <c r="K576" s="2" t="s">
        <v>9389</v>
      </c>
      <c r="L576" s="2" t="s">
        <v>11714</v>
      </c>
      <c r="M576">
        <v>1.8914336003363099</v>
      </c>
      <c r="N576" s="2" t="s">
        <v>15546</v>
      </c>
      <c r="O576" s="32" t="s">
        <v>7751</v>
      </c>
      <c r="P576" s="29">
        <v>0.41987268518518517</v>
      </c>
      <c r="Q576" s="29">
        <v>0.4269560185185185</v>
      </c>
      <c r="R576" s="28">
        <v>0</v>
      </c>
      <c r="S576" s="28">
        <v>10.208333333333334</v>
      </c>
      <c r="T576" s="32" t="s">
        <v>11715</v>
      </c>
      <c r="U576" s="32" t="s">
        <v>11716</v>
      </c>
      <c r="V576" s="28">
        <v>1.7269224671669701</v>
      </c>
      <c r="W576" s="28">
        <v>0</v>
      </c>
      <c r="X576" s="28">
        <v>0</v>
      </c>
      <c r="Y576" s="32" t="s">
        <v>14641</v>
      </c>
      <c r="Z576" s="32" t="s">
        <v>15508</v>
      </c>
      <c r="AA576" s="28">
        <v>1</v>
      </c>
      <c r="AB576" s="28">
        <v>0</v>
      </c>
      <c r="AC576" s="52">
        <v>44.641199999999998</v>
      </c>
      <c r="AD576" s="52">
        <v>39.155000000000001</v>
      </c>
      <c r="AE576" s="32" t="s">
        <v>7832</v>
      </c>
      <c r="AF576" s="28" t="s">
        <v>932</v>
      </c>
      <c r="AG576" t="s">
        <v>7792</v>
      </c>
      <c r="AH576" t="s">
        <v>7792</v>
      </c>
      <c r="AI576" t="s">
        <v>7797</v>
      </c>
      <c r="AJ576">
        <v>0</v>
      </c>
    </row>
    <row r="577" spans="1:36" hidden="1" x14ac:dyDescent="0.3">
      <c r="A577" s="2" t="s">
        <v>11498</v>
      </c>
      <c r="B577" s="2" t="s">
        <v>11499</v>
      </c>
      <c r="C577" s="2" t="s">
        <v>7728</v>
      </c>
      <c r="D577" s="32" t="s">
        <v>7717</v>
      </c>
      <c r="E577" s="32" t="s">
        <v>7789</v>
      </c>
      <c r="F577" s="32" t="s">
        <v>900</v>
      </c>
      <c r="G577" s="32" t="s">
        <v>7774</v>
      </c>
      <c r="H577" s="32" t="s">
        <v>7789</v>
      </c>
      <c r="I577" s="28" t="s">
        <v>8057</v>
      </c>
      <c r="J577">
        <v>120</v>
      </c>
      <c r="K577" s="2" t="s">
        <v>8074</v>
      </c>
      <c r="L577" s="2" t="s">
        <v>11500</v>
      </c>
      <c r="M577">
        <v>2.6593086346983901</v>
      </c>
      <c r="N577" s="2" t="s">
        <v>15555</v>
      </c>
      <c r="O577" s="32" t="s">
        <v>7751</v>
      </c>
      <c r="P577" s="29">
        <v>0.42880787037037038</v>
      </c>
      <c r="Q577" s="29">
        <v>0.43957175925925923</v>
      </c>
      <c r="R577" s="28">
        <v>0</v>
      </c>
      <c r="S577" s="28">
        <v>15.491666666666667</v>
      </c>
      <c r="T577" s="32" t="s">
        <v>11501</v>
      </c>
      <c r="U577" s="32" t="s">
        <v>11502</v>
      </c>
      <c r="V577" s="28">
        <v>1.6337571632819501</v>
      </c>
      <c r="W577" s="28">
        <v>0</v>
      </c>
      <c r="X577" s="28">
        <v>0</v>
      </c>
      <c r="Y577" s="32" t="s">
        <v>14641</v>
      </c>
      <c r="Z577" s="32" t="s">
        <v>15508</v>
      </c>
      <c r="AA577" s="28">
        <v>1</v>
      </c>
      <c r="AB577" s="28">
        <v>0</v>
      </c>
      <c r="AC577" s="52">
        <v>51.534999999999997</v>
      </c>
      <c r="AD577" s="52">
        <v>45.8262</v>
      </c>
      <c r="AE577" s="32" t="s">
        <v>7832</v>
      </c>
      <c r="AF577" s="28" t="s">
        <v>932</v>
      </c>
      <c r="AG577" t="s">
        <v>7793</v>
      </c>
      <c r="AH577" t="s">
        <v>7792</v>
      </c>
      <c r="AI577" t="s">
        <v>7797</v>
      </c>
      <c r="AJ577">
        <v>0</v>
      </c>
    </row>
    <row r="578" spans="1:36" hidden="1" x14ac:dyDescent="0.3">
      <c r="A578" s="2" t="s">
        <v>11667</v>
      </c>
      <c r="B578" s="2" t="s">
        <v>11668</v>
      </c>
      <c r="C578" s="2" t="s">
        <v>7728</v>
      </c>
      <c r="D578" s="32" t="s">
        <v>7717</v>
      </c>
      <c r="E578" s="32" t="s">
        <v>7789</v>
      </c>
      <c r="F578" s="32" t="s">
        <v>900</v>
      </c>
      <c r="G578" s="32" t="s">
        <v>7764</v>
      </c>
      <c r="H578" s="32" t="s">
        <v>7789</v>
      </c>
      <c r="I578" s="28" t="s">
        <v>8057</v>
      </c>
      <c r="J578">
        <v>95</v>
      </c>
      <c r="K578" s="2" t="s">
        <v>8069</v>
      </c>
      <c r="L578" s="2" t="s">
        <v>11669</v>
      </c>
      <c r="M578">
        <v>0.21331897005438799</v>
      </c>
      <c r="N578" s="2" t="s">
        <v>15619</v>
      </c>
      <c r="O578" s="32" t="s">
        <v>7756</v>
      </c>
      <c r="P578" s="29">
        <v>0.43971064814814814</v>
      </c>
      <c r="Q578" s="29">
        <v>0.4443171296296296</v>
      </c>
      <c r="R578" s="28">
        <v>0</v>
      </c>
      <c r="S578" s="28">
        <v>6.6333333333333337</v>
      </c>
      <c r="T578" s="32" t="s">
        <v>11670</v>
      </c>
      <c r="U578" s="32" t="s">
        <v>11671</v>
      </c>
      <c r="V578" s="28">
        <v>0.14469852046825299</v>
      </c>
      <c r="W578" s="28">
        <v>0</v>
      </c>
      <c r="X578" s="28">
        <v>0</v>
      </c>
      <c r="Y578" s="32" t="s">
        <v>14641</v>
      </c>
      <c r="Z578" s="32" t="s">
        <v>15508</v>
      </c>
      <c r="AA578" s="28">
        <v>1</v>
      </c>
      <c r="AB578" s="28">
        <v>0</v>
      </c>
      <c r="AC578" s="52">
        <v>18.72</v>
      </c>
      <c r="AD578" s="52">
        <v>18.72</v>
      </c>
      <c r="AE578" s="32" t="s">
        <v>7832</v>
      </c>
      <c r="AF578" s="28" t="s">
        <v>932</v>
      </c>
      <c r="AG578" t="s">
        <v>7793</v>
      </c>
      <c r="AH578" t="s">
        <v>7792</v>
      </c>
      <c r="AI578" t="s">
        <v>7797</v>
      </c>
      <c r="AJ578">
        <v>0</v>
      </c>
    </row>
    <row r="579" spans="1:36" hidden="1" x14ac:dyDescent="0.3">
      <c r="A579" s="2" t="s">
        <v>11818</v>
      </c>
      <c r="B579" s="2" t="s">
        <v>11819</v>
      </c>
      <c r="C579" s="2" t="s">
        <v>7728</v>
      </c>
      <c r="D579" s="32" t="s">
        <v>7717</v>
      </c>
      <c r="E579" s="32" t="s">
        <v>7734</v>
      </c>
      <c r="F579" s="32" t="s">
        <v>902</v>
      </c>
      <c r="G579" s="32" t="s">
        <v>7759</v>
      </c>
      <c r="H579" s="32" t="s">
        <v>7734</v>
      </c>
      <c r="I579" s="28" t="s">
        <v>8057</v>
      </c>
      <c r="J579">
        <v>100</v>
      </c>
      <c r="K579" s="2" t="s">
        <v>8523</v>
      </c>
      <c r="L579" s="2" t="s">
        <v>11820</v>
      </c>
      <c r="M579">
        <v>0.108006455004215</v>
      </c>
      <c r="N579" s="2" t="s">
        <v>15339</v>
      </c>
      <c r="O579" s="32" t="s">
        <v>7751</v>
      </c>
      <c r="P579" s="29">
        <v>0.39432870370370371</v>
      </c>
      <c r="Q579" s="29">
        <v>0.39741898148148147</v>
      </c>
      <c r="R579" s="28">
        <v>0</v>
      </c>
      <c r="S579" s="28">
        <v>4.458333333333333</v>
      </c>
      <c r="T579" s="32" t="s">
        <v>11821</v>
      </c>
      <c r="U579" s="32" t="s">
        <v>11822</v>
      </c>
      <c r="V579" s="28">
        <v>3.3814716334868301E-2</v>
      </c>
      <c r="W579" s="28">
        <v>0</v>
      </c>
      <c r="X579" s="28">
        <v>0</v>
      </c>
      <c r="Y579" s="32" t="s">
        <v>14637</v>
      </c>
      <c r="Z579" s="32" t="s">
        <v>14650</v>
      </c>
      <c r="AA579" s="28">
        <v>1</v>
      </c>
      <c r="AB579" s="28">
        <v>0</v>
      </c>
      <c r="AC579" s="52">
        <v>57.592500000000001</v>
      </c>
      <c r="AD579" s="52">
        <v>52.21</v>
      </c>
      <c r="AE579" s="32" t="s">
        <v>7832</v>
      </c>
      <c r="AF579" s="28" t="s">
        <v>932</v>
      </c>
      <c r="AG579" t="s">
        <v>7793</v>
      </c>
      <c r="AH579" t="s">
        <v>7792</v>
      </c>
      <c r="AI579" t="s">
        <v>7797</v>
      </c>
      <c r="AJ579">
        <v>0</v>
      </c>
    </row>
    <row r="580" spans="1:36" hidden="1" x14ac:dyDescent="0.3">
      <c r="A580" s="2" t="s">
        <v>12013</v>
      </c>
      <c r="B580" s="2" t="s">
        <v>12014</v>
      </c>
      <c r="C580" s="2" t="s">
        <v>7728</v>
      </c>
      <c r="D580" s="32" t="s">
        <v>7717</v>
      </c>
      <c r="E580" s="32" t="s">
        <v>7734</v>
      </c>
      <c r="F580" s="32" t="s">
        <v>902</v>
      </c>
      <c r="G580" s="32" t="s">
        <v>7743</v>
      </c>
      <c r="H580" s="32" t="s">
        <v>7734</v>
      </c>
      <c r="I580" s="28" t="s">
        <v>902</v>
      </c>
      <c r="J580">
        <v>65</v>
      </c>
      <c r="K580" s="2" t="s">
        <v>8602</v>
      </c>
      <c r="L580" s="2" t="s">
        <v>12015</v>
      </c>
      <c r="M580">
        <v>1.20468727499247</v>
      </c>
      <c r="N580" s="2" t="s">
        <v>15340</v>
      </c>
      <c r="O580" s="32" t="s">
        <v>7774</v>
      </c>
      <c r="P580" s="29">
        <v>0.49506944444444445</v>
      </c>
      <c r="Q580" s="29">
        <v>0.49907407407407406</v>
      </c>
      <c r="R580" s="28">
        <v>0</v>
      </c>
      <c r="S580" s="28">
        <v>5.7666666666666666</v>
      </c>
      <c r="T580" s="32" t="s">
        <v>12016</v>
      </c>
      <c r="U580" s="32" t="s">
        <v>12017</v>
      </c>
      <c r="V580" s="28">
        <v>0.37276846481985898</v>
      </c>
      <c r="W580" s="28">
        <v>0</v>
      </c>
      <c r="X580" s="28">
        <v>0</v>
      </c>
      <c r="Y580" s="32" t="s">
        <v>14637</v>
      </c>
      <c r="Z580" s="32" t="s">
        <v>14650</v>
      </c>
      <c r="AA580" s="28">
        <v>1</v>
      </c>
      <c r="AB580" s="28">
        <v>0</v>
      </c>
      <c r="AC580" s="52">
        <v>91.086200000000005</v>
      </c>
      <c r="AD580" s="52">
        <v>23.912500000000001</v>
      </c>
      <c r="AE580" s="32" t="s">
        <v>7832</v>
      </c>
      <c r="AF580" s="28" t="s">
        <v>932</v>
      </c>
      <c r="AG580" t="s">
        <v>7793</v>
      </c>
      <c r="AH580" t="s">
        <v>7793</v>
      </c>
      <c r="AI580" t="s">
        <v>7797</v>
      </c>
    </row>
    <row r="581" spans="1:36" hidden="1" x14ac:dyDescent="0.3">
      <c r="A581" s="2" t="s">
        <v>12751</v>
      </c>
      <c r="B581" s="2" t="s">
        <v>12752</v>
      </c>
      <c r="C581" s="2" t="s">
        <v>7728</v>
      </c>
      <c r="D581" s="32" t="s">
        <v>7717</v>
      </c>
      <c r="E581" s="32" t="s">
        <v>7734</v>
      </c>
      <c r="F581" s="32" t="s">
        <v>901</v>
      </c>
      <c r="G581" s="32" t="s">
        <v>7748</v>
      </c>
      <c r="H581" s="32" t="s">
        <v>7734</v>
      </c>
      <c r="I581" s="28" t="s">
        <v>903</v>
      </c>
      <c r="J581">
        <v>560</v>
      </c>
      <c r="K581" s="2" t="s">
        <v>8370</v>
      </c>
      <c r="L581" s="2" t="s">
        <v>12753</v>
      </c>
      <c r="M581">
        <v>13.1096754930913</v>
      </c>
      <c r="N581" s="2" t="s">
        <v>15348</v>
      </c>
      <c r="O581" s="32" t="s">
        <v>7751</v>
      </c>
      <c r="P581" s="29">
        <v>0.30428240740740742</v>
      </c>
      <c r="Q581" s="29">
        <v>0.31100694444444443</v>
      </c>
      <c r="R581" s="28">
        <v>0</v>
      </c>
      <c r="S581" s="28">
        <v>9.683574621414877</v>
      </c>
      <c r="T581" s="32" t="s">
        <v>12754</v>
      </c>
      <c r="U581" s="32" t="s">
        <v>12755</v>
      </c>
      <c r="V581" s="28">
        <v>11.3042027144669</v>
      </c>
      <c r="W581" s="28">
        <v>0</v>
      </c>
      <c r="Y581" s="32" t="s">
        <v>14567</v>
      </c>
      <c r="Z581" s="32" t="s">
        <v>14570</v>
      </c>
      <c r="AA581" s="28">
        <v>1</v>
      </c>
      <c r="AB581" s="28">
        <v>0</v>
      </c>
      <c r="AC581" s="52">
        <v>0</v>
      </c>
      <c r="AD581" s="52">
        <v>0</v>
      </c>
      <c r="AE581" s="32" t="s">
        <v>7832</v>
      </c>
      <c r="AF581" s="28" t="s">
        <v>932</v>
      </c>
      <c r="AG581" t="s">
        <v>7793</v>
      </c>
      <c r="AH581" t="s">
        <v>7792</v>
      </c>
      <c r="AI581" t="s">
        <v>7797</v>
      </c>
      <c r="AJ581">
        <v>0</v>
      </c>
    </row>
    <row r="582" spans="1:36" hidden="1" x14ac:dyDescent="0.3">
      <c r="A582" s="2" t="s">
        <v>12122</v>
      </c>
      <c r="B582" s="2" t="s">
        <v>12123</v>
      </c>
      <c r="C582" s="2" t="s">
        <v>7728</v>
      </c>
      <c r="D582" s="32" t="s">
        <v>7717</v>
      </c>
      <c r="E582" s="32" t="s">
        <v>7734</v>
      </c>
      <c r="F582" s="32" t="s">
        <v>901</v>
      </c>
      <c r="G582" s="32" t="s">
        <v>7756</v>
      </c>
      <c r="H582" s="32" t="s">
        <v>7734</v>
      </c>
      <c r="I582" s="28" t="s">
        <v>903</v>
      </c>
      <c r="J582">
        <v>540</v>
      </c>
      <c r="K582" s="2" t="s">
        <v>8366</v>
      </c>
      <c r="L582" s="2" t="s">
        <v>12124</v>
      </c>
      <c r="M582">
        <v>0.23114934563636799</v>
      </c>
      <c r="N582" s="2" t="s">
        <v>15349</v>
      </c>
      <c r="O582" s="32" t="s">
        <v>7751</v>
      </c>
      <c r="P582" s="29">
        <v>0.31116898148148148</v>
      </c>
      <c r="Q582" s="29">
        <v>0.31207175925925928</v>
      </c>
      <c r="R582" s="28">
        <v>0</v>
      </c>
      <c r="S582" s="28">
        <v>1.3</v>
      </c>
      <c r="T582" s="32" t="s">
        <v>12125</v>
      </c>
      <c r="U582" s="32" t="s">
        <v>12126</v>
      </c>
      <c r="V582" s="28">
        <v>0.12368098054610401</v>
      </c>
      <c r="W582" s="28">
        <v>0</v>
      </c>
      <c r="X582" s="28">
        <v>0</v>
      </c>
      <c r="Y582" s="32" t="s">
        <v>14567</v>
      </c>
      <c r="Z582" s="32" t="s">
        <v>14570</v>
      </c>
      <c r="AA582" s="28">
        <v>1</v>
      </c>
      <c r="AB582" s="28">
        <v>0</v>
      </c>
      <c r="AC582" s="52">
        <v>34.215000000000003</v>
      </c>
      <c r="AD582" s="52">
        <v>0</v>
      </c>
      <c r="AE582" s="32" t="s">
        <v>7832</v>
      </c>
      <c r="AF582" s="28" t="s">
        <v>932</v>
      </c>
      <c r="AG582" t="s">
        <v>7793</v>
      </c>
      <c r="AH582" t="s">
        <v>7792</v>
      </c>
      <c r="AI582" t="s">
        <v>7797</v>
      </c>
      <c r="AJ582">
        <v>0</v>
      </c>
    </row>
    <row r="583" spans="1:36" hidden="1" x14ac:dyDescent="0.3">
      <c r="A583" s="2" t="s">
        <v>13868</v>
      </c>
      <c r="B583" s="2" t="s">
        <v>13869</v>
      </c>
      <c r="C583" s="2" t="s">
        <v>7728</v>
      </c>
      <c r="D583" s="32" t="s">
        <v>7717</v>
      </c>
      <c r="E583" s="32" t="s">
        <v>7734</v>
      </c>
      <c r="F583" s="32" t="s">
        <v>901</v>
      </c>
      <c r="G583" s="32" t="s">
        <v>7755</v>
      </c>
      <c r="H583" s="32" t="s">
        <v>7734</v>
      </c>
      <c r="I583" s="28" t="s">
        <v>900</v>
      </c>
      <c r="J583">
        <v>295</v>
      </c>
      <c r="K583" s="2" t="s">
        <v>8441</v>
      </c>
      <c r="L583" s="2" t="s">
        <v>13870</v>
      </c>
      <c r="M583">
        <v>4.5776529088616398</v>
      </c>
      <c r="N583" s="2" t="s">
        <v>15355</v>
      </c>
      <c r="O583" s="32" t="s">
        <v>7751</v>
      </c>
      <c r="P583" s="29">
        <v>0.41979166666666667</v>
      </c>
      <c r="Q583" s="29">
        <v>0.42651620370370369</v>
      </c>
      <c r="R583" s="28">
        <v>0</v>
      </c>
      <c r="S583" s="28">
        <v>9.683574621414877</v>
      </c>
      <c r="T583" s="32" t="s">
        <v>13871</v>
      </c>
      <c r="U583" s="32" t="s">
        <v>13872</v>
      </c>
      <c r="V583" s="28">
        <v>2.56384015002291</v>
      </c>
      <c r="W583" s="28">
        <v>0</v>
      </c>
      <c r="X583" s="28">
        <v>0</v>
      </c>
      <c r="Y583" s="32" t="s">
        <v>14567</v>
      </c>
      <c r="Z583" s="32" t="s">
        <v>14570</v>
      </c>
      <c r="AA583" s="28">
        <v>1</v>
      </c>
      <c r="AB583" s="28">
        <v>0</v>
      </c>
      <c r="AC583" s="52">
        <v>0</v>
      </c>
      <c r="AD583" s="52">
        <v>7.5162000000000004</v>
      </c>
      <c r="AE583" s="32" t="s">
        <v>7832</v>
      </c>
      <c r="AF583" s="28" t="s">
        <v>932</v>
      </c>
      <c r="AG583" t="s">
        <v>7793</v>
      </c>
      <c r="AH583" t="s">
        <v>7792</v>
      </c>
      <c r="AI583" t="s">
        <v>7797</v>
      </c>
      <c r="AJ583">
        <v>0</v>
      </c>
    </row>
    <row r="584" spans="1:36" hidden="1" x14ac:dyDescent="0.3">
      <c r="A584" s="2" t="s">
        <v>14082</v>
      </c>
      <c r="B584" s="2" t="s">
        <v>12019</v>
      </c>
      <c r="C584" s="2" t="s">
        <v>7728</v>
      </c>
      <c r="D584" s="32" t="s">
        <v>7717</v>
      </c>
      <c r="E584" s="32" t="s">
        <v>7734</v>
      </c>
      <c r="F584" s="32" t="s">
        <v>901</v>
      </c>
      <c r="G584" s="32" t="s">
        <v>7788</v>
      </c>
      <c r="H584" s="32" t="s">
        <v>11016</v>
      </c>
      <c r="I584" s="28" t="s">
        <v>903</v>
      </c>
      <c r="J584">
        <v>297</v>
      </c>
      <c r="K584" s="2" t="s">
        <v>9263</v>
      </c>
      <c r="L584" s="2" t="s">
        <v>14083</v>
      </c>
      <c r="M584">
        <v>6.7241018638014793E-2</v>
      </c>
      <c r="N584" s="2" t="s">
        <v>15350</v>
      </c>
      <c r="O584" s="32" t="s">
        <v>7751</v>
      </c>
      <c r="P584" s="29">
        <v>0.50938657407407406</v>
      </c>
      <c r="Q584" s="29">
        <v>0.51300925925925922</v>
      </c>
      <c r="R584" s="28">
        <v>0</v>
      </c>
      <c r="S584" s="28">
        <v>5.2166666666666668</v>
      </c>
      <c r="T584" s="32" t="s">
        <v>14084</v>
      </c>
      <c r="U584" s="32" t="s">
        <v>14085</v>
      </c>
      <c r="V584" s="28">
        <v>6.6171696515710601E-2</v>
      </c>
      <c r="W584" s="28">
        <v>0</v>
      </c>
      <c r="X584" s="28">
        <v>0</v>
      </c>
      <c r="Y584" s="32" t="s">
        <v>14567</v>
      </c>
      <c r="Z584" s="32" t="s">
        <v>14570</v>
      </c>
      <c r="AA584" s="28">
        <v>1</v>
      </c>
      <c r="AB584" s="28">
        <v>0</v>
      </c>
      <c r="AC584" s="52">
        <v>10.345000000000001</v>
      </c>
      <c r="AD584" s="52">
        <v>10.345000000000001</v>
      </c>
      <c r="AE584" s="32" t="s">
        <v>7832</v>
      </c>
      <c r="AF584" s="28" t="s">
        <v>932</v>
      </c>
      <c r="AG584" t="s">
        <v>7792</v>
      </c>
      <c r="AH584" t="s">
        <v>7792</v>
      </c>
      <c r="AI584" t="s">
        <v>7797</v>
      </c>
      <c r="AJ584">
        <v>0</v>
      </c>
    </row>
    <row r="585" spans="1:36" hidden="1" x14ac:dyDescent="0.3">
      <c r="A585" s="2" t="s">
        <v>13943</v>
      </c>
      <c r="B585" s="2" t="s">
        <v>13944</v>
      </c>
      <c r="C585" s="2" t="s">
        <v>7728</v>
      </c>
      <c r="D585" s="32" t="s">
        <v>7717</v>
      </c>
      <c r="E585" s="32" t="s">
        <v>7734</v>
      </c>
      <c r="F585" s="32" t="s">
        <v>901</v>
      </c>
      <c r="G585" s="32" t="s">
        <v>7743</v>
      </c>
      <c r="H585" s="32" t="s">
        <v>7734</v>
      </c>
      <c r="I585" s="28" t="s">
        <v>900</v>
      </c>
      <c r="J585">
        <v>220</v>
      </c>
      <c r="K585" s="2" t="s">
        <v>8416</v>
      </c>
      <c r="L585" s="2" t="s">
        <v>13945</v>
      </c>
      <c r="M585">
        <v>10.9240553136915</v>
      </c>
      <c r="N585" s="2" t="s">
        <v>15347</v>
      </c>
      <c r="O585" s="32" t="s">
        <v>7751</v>
      </c>
      <c r="P585" s="29">
        <v>0.52059027777777778</v>
      </c>
      <c r="Q585" s="29">
        <v>0.52731481481481479</v>
      </c>
      <c r="R585" s="28">
        <v>0</v>
      </c>
      <c r="S585" s="28">
        <v>9.683574621414877</v>
      </c>
      <c r="T585" s="32" t="s">
        <v>13946</v>
      </c>
      <c r="U585" s="32" t="s">
        <v>13947</v>
      </c>
      <c r="V585" s="28">
        <v>11.6800034729589</v>
      </c>
      <c r="W585" s="28">
        <v>0</v>
      </c>
      <c r="X585" s="28">
        <v>0</v>
      </c>
      <c r="Y585" s="32" t="s">
        <v>14567</v>
      </c>
      <c r="Z585" s="32" t="s">
        <v>14570</v>
      </c>
      <c r="AA585" s="28">
        <v>1</v>
      </c>
      <c r="AB585" s="28">
        <v>0</v>
      </c>
      <c r="AC585" s="52">
        <v>29.28</v>
      </c>
      <c r="AD585" s="52">
        <v>28.65</v>
      </c>
      <c r="AE585" s="32" t="s">
        <v>7832</v>
      </c>
      <c r="AF585" s="28" t="s">
        <v>932</v>
      </c>
      <c r="AG585" t="s">
        <v>7793</v>
      </c>
      <c r="AH585" t="s">
        <v>7792</v>
      </c>
      <c r="AI585" t="s">
        <v>7797</v>
      </c>
      <c r="AJ585">
        <v>0</v>
      </c>
    </row>
    <row r="586" spans="1:36" hidden="1" x14ac:dyDescent="0.3">
      <c r="A586" s="2" t="s">
        <v>13714</v>
      </c>
      <c r="B586" s="2" t="s">
        <v>12574</v>
      </c>
      <c r="C586" s="2" t="s">
        <v>7722</v>
      </c>
      <c r="D586" s="32" t="s">
        <v>7717</v>
      </c>
      <c r="E586" s="32" t="s">
        <v>7734</v>
      </c>
      <c r="F586" s="32" t="s">
        <v>901</v>
      </c>
      <c r="G586" s="32" t="s">
        <v>7724</v>
      </c>
      <c r="H586" s="32" t="s">
        <v>7734</v>
      </c>
      <c r="I586" s="28" t="s">
        <v>903</v>
      </c>
      <c r="J586">
        <v>15</v>
      </c>
      <c r="K586" s="2" t="s">
        <v>8292</v>
      </c>
      <c r="L586" s="2" t="s">
        <v>13715</v>
      </c>
      <c r="M586">
        <v>0.98739797249436401</v>
      </c>
      <c r="N586" s="2" t="s">
        <v>15442</v>
      </c>
      <c r="O586" s="32" t="s">
        <v>7751</v>
      </c>
      <c r="P586" s="29">
        <v>0.62177083333333338</v>
      </c>
      <c r="Q586" s="29">
        <v>0.62592592592592589</v>
      </c>
      <c r="R586" s="28">
        <v>0</v>
      </c>
      <c r="S586" s="28">
        <v>5.9833333333333334</v>
      </c>
      <c r="T586" s="32" t="s">
        <v>13716</v>
      </c>
      <c r="U586" s="32" t="s">
        <v>13717</v>
      </c>
      <c r="V586" s="28">
        <v>0.75064194761610903</v>
      </c>
      <c r="W586" s="28">
        <v>0</v>
      </c>
      <c r="X586" s="28">
        <v>0</v>
      </c>
      <c r="Y586" s="32" t="s">
        <v>14567</v>
      </c>
      <c r="Z586" s="32" t="s">
        <v>14570</v>
      </c>
      <c r="AA586" s="28">
        <v>1</v>
      </c>
      <c r="AB586" s="28">
        <v>0</v>
      </c>
      <c r="AC586" s="52">
        <v>20.305</v>
      </c>
      <c r="AD586" s="52">
        <v>20.305</v>
      </c>
      <c r="AE586" s="32" t="s">
        <v>7832</v>
      </c>
      <c r="AF586" s="28" t="s">
        <v>932</v>
      </c>
      <c r="AG586" t="s">
        <v>7793</v>
      </c>
      <c r="AH586" t="s">
        <v>7792</v>
      </c>
      <c r="AI586" t="s">
        <v>7797</v>
      </c>
      <c r="AJ586">
        <v>0</v>
      </c>
    </row>
    <row r="587" spans="1:36" hidden="1" x14ac:dyDescent="0.3">
      <c r="A587" s="2" t="s">
        <v>12761</v>
      </c>
      <c r="B587" s="2" t="s">
        <v>12762</v>
      </c>
      <c r="C587" s="2" t="s">
        <v>7728</v>
      </c>
      <c r="D587" s="32" t="s">
        <v>7717</v>
      </c>
      <c r="E587" s="32" t="s">
        <v>7734</v>
      </c>
      <c r="F587" s="32" t="s">
        <v>901</v>
      </c>
      <c r="G587" s="32" t="s">
        <v>7749</v>
      </c>
      <c r="H587" s="32" t="s">
        <v>7734</v>
      </c>
      <c r="I587" s="28" t="s">
        <v>8057</v>
      </c>
      <c r="J587">
        <v>320</v>
      </c>
      <c r="K587" s="2" t="s">
        <v>8565</v>
      </c>
      <c r="L587" s="2" t="s">
        <v>12763</v>
      </c>
      <c r="M587">
        <v>5.8416601251810798</v>
      </c>
      <c r="N587" s="2" t="s">
        <v>15438</v>
      </c>
      <c r="O587" s="32" t="s">
        <v>7751</v>
      </c>
      <c r="P587" s="29">
        <v>0.6439583333333333</v>
      </c>
      <c r="Q587" s="29">
        <v>0.64680555555555552</v>
      </c>
      <c r="R587" s="28">
        <v>0</v>
      </c>
      <c r="S587" s="28">
        <v>4.0999999999999996</v>
      </c>
      <c r="T587" s="32" t="s">
        <v>12764</v>
      </c>
      <c r="U587" s="32" t="s">
        <v>12765</v>
      </c>
      <c r="V587" s="28">
        <v>4.2791402453884499</v>
      </c>
      <c r="W587" s="28">
        <v>0</v>
      </c>
      <c r="X587" s="28">
        <v>0</v>
      </c>
      <c r="Y587" s="32" t="s">
        <v>14567</v>
      </c>
      <c r="Z587" s="32" t="s">
        <v>14570</v>
      </c>
      <c r="AA587" s="28">
        <v>1</v>
      </c>
      <c r="AB587" s="28">
        <v>0</v>
      </c>
      <c r="AC587" s="52">
        <v>9.9250000000000007</v>
      </c>
      <c r="AD587" s="52">
        <v>0</v>
      </c>
      <c r="AE587" s="32" t="s">
        <v>7832</v>
      </c>
      <c r="AF587" s="28" t="s">
        <v>932</v>
      </c>
      <c r="AG587" t="s">
        <v>7793</v>
      </c>
      <c r="AH587" t="s">
        <v>7792</v>
      </c>
      <c r="AI587" t="s">
        <v>7797</v>
      </c>
      <c r="AJ587">
        <v>0</v>
      </c>
    </row>
    <row r="588" spans="1:36" hidden="1" x14ac:dyDescent="0.3">
      <c r="A588" s="2" t="s">
        <v>13494</v>
      </c>
      <c r="B588" s="2" t="s">
        <v>13495</v>
      </c>
      <c r="C588" s="2" t="s">
        <v>7728</v>
      </c>
      <c r="D588" s="32" t="s">
        <v>7717</v>
      </c>
      <c r="E588" s="32" t="s">
        <v>7734</v>
      </c>
      <c r="F588" s="32" t="s">
        <v>901</v>
      </c>
      <c r="G588" s="32" t="s">
        <v>7769</v>
      </c>
      <c r="H588" s="32" t="s">
        <v>7734</v>
      </c>
      <c r="I588" s="28" t="s">
        <v>8057</v>
      </c>
      <c r="J588">
        <v>310</v>
      </c>
      <c r="K588" s="2" t="s">
        <v>8563</v>
      </c>
      <c r="L588" s="2" t="s">
        <v>13496</v>
      </c>
      <c r="M588">
        <v>1.39817316457629</v>
      </c>
      <c r="N588" s="2" t="s">
        <v>15435</v>
      </c>
      <c r="O588" s="32" t="s">
        <v>7751</v>
      </c>
      <c r="P588" s="29">
        <v>0.64777777777777779</v>
      </c>
      <c r="Q588" s="29">
        <v>0.65285879629629628</v>
      </c>
      <c r="R588" s="28">
        <v>0</v>
      </c>
      <c r="S588" s="28">
        <v>7.3166666666666664</v>
      </c>
      <c r="T588" s="32" t="s">
        <v>13497</v>
      </c>
      <c r="U588" s="32" t="s">
        <v>13498</v>
      </c>
      <c r="V588" s="28">
        <v>0.73551553621848598</v>
      </c>
      <c r="W588" s="28">
        <v>0</v>
      </c>
      <c r="X588" s="28">
        <v>0</v>
      </c>
      <c r="Y588" s="32" t="s">
        <v>14567</v>
      </c>
      <c r="Z588" s="32" t="s">
        <v>14570</v>
      </c>
      <c r="AA588" s="28">
        <v>1</v>
      </c>
      <c r="AB588" s="28">
        <v>0</v>
      </c>
      <c r="AC588" s="52">
        <v>81.371200000000002</v>
      </c>
      <c r="AD588" s="52">
        <v>7.0162000000000004</v>
      </c>
      <c r="AE588" s="32" t="s">
        <v>8315</v>
      </c>
      <c r="AF588" s="28" t="s">
        <v>932</v>
      </c>
      <c r="AG588" t="s">
        <v>7793</v>
      </c>
      <c r="AH588" t="s">
        <v>7792</v>
      </c>
      <c r="AI588" t="s">
        <v>7797</v>
      </c>
      <c r="AJ588">
        <v>0</v>
      </c>
    </row>
    <row r="589" spans="1:36" hidden="1" x14ac:dyDescent="0.3">
      <c r="A589" s="2" t="s">
        <v>13948</v>
      </c>
      <c r="B589" s="2" t="s">
        <v>13949</v>
      </c>
      <c r="C589" s="2" t="s">
        <v>7728</v>
      </c>
      <c r="D589" s="32" t="s">
        <v>7717</v>
      </c>
      <c r="E589" s="32" t="s">
        <v>7734</v>
      </c>
      <c r="F589" s="32" t="s">
        <v>936</v>
      </c>
      <c r="G589" s="32" t="s">
        <v>7758</v>
      </c>
      <c r="H589" s="32" t="s">
        <v>7734</v>
      </c>
      <c r="I589" s="28" t="s">
        <v>8057</v>
      </c>
      <c r="J589">
        <v>69</v>
      </c>
      <c r="K589" s="2" t="s">
        <v>8509</v>
      </c>
      <c r="L589" s="2" t="s">
        <v>13950</v>
      </c>
      <c r="M589">
        <v>0</v>
      </c>
      <c r="N589" s="2" t="s">
        <v>15345</v>
      </c>
      <c r="O589" s="32" t="s">
        <v>7751</v>
      </c>
      <c r="P589" s="29">
        <v>0.43245370370370373</v>
      </c>
      <c r="Q589" s="29">
        <v>0.43917824074074074</v>
      </c>
      <c r="R589" s="28">
        <v>0</v>
      </c>
      <c r="S589" s="28">
        <v>9.683574621414877</v>
      </c>
      <c r="T589" s="32" t="s">
        <v>13951</v>
      </c>
      <c r="U589" s="32" t="s">
        <v>13952</v>
      </c>
      <c r="W589" s="28">
        <v>0</v>
      </c>
      <c r="X589" s="28">
        <v>0</v>
      </c>
      <c r="Y589" s="32" t="s">
        <v>14643</v>
      </c>
      <c r="Z589" s="32" t="s">
        <v>14649</v>
      </c>
      <c r="AA589" s="28">
        <v>1</v>
      </c>
      <c r="AB589" s="28">
        <v>0</v>
      </c>
      <c r="AC589" s="52">
        <v>82.8262</v>
      </c>
      <c r="AD589" s="52">
        <v>0</v>
      </c>
      <c r="AE589" s="32" t="s">
        <v>7832</v>
      </c>
      <c r="AF589" s="28" t="s">
        <v>932</v>
      </c>
      <c r="AG589" t="s">
        <v>7793</v>
      </c>
      <c r="AH589" t="s">
        <v>7792</v>
      </c>
      <c r="AI589" t="s">
        <v>7797</v>
      </c>
      <c r="AJ589">
        <v>0</v>
      </c>
    </row>
    <row r="590" spans="1:36" hidden="1" x14ac:dyDescent="0.3">
      <c r="A590" s="2" t="s">
        <v>13552</v>
      </c>
      <c r="B590" s="2" t="s">
        <v>12574</v>
      </c>
      <c r="C590" s="2" t="s">
        <v>7774</v>
      </c>
      <c r="D590" s="32" t="s">
        <v>7717</v>
      </c>
      <c r="E590" s="32" t="s">
        <v>7734</v>
      </c>
      <c r="F590" s="32" t="s">
        <v>903</v>
      </c>
      <c r="G590" s="32" t="s">
        <v>7731</v>
      </c>
      <c r="H590" s="32" t="s">
        <v>7734</v>
      </c>
      <c r="I590" s="28" t="s">
        <v>903</v>
      </c>
      <c r="J590">
        <v>5</v>
      </c>
      <c r="K590" s="2" t="s">
        <v>8281</v>
      </c>
      <c r="L590" s="2" t="s">
        <v>13553</v>
      </c>
      <c r="M590">
        <v>3.70278505608439</v>
      </c>
      <c r="N590" s="2" t="s">
        <v>15371</v>
      </c>
      <c r="O590" s="32" t="s">
        <v>7733</v>
      </c>
      <c r="P590" s="29">
        <v>0.25256944444444446</v>
      </c>
      <c r="Q590" s="29">
        <v>0.25983796296296297</v>
      </c>
      <c r="R590" s="28">
        <v>0</v>
      </c>
      <c r="S590" s="28">
        <v>10.466666666666667</v>
      </c>
      <c r="T590" s="32" t="s">
        <v>13554</v>
      </c>
      <c r="U590" s="32" t="s">
        <v>13555</v>
      </c>
      <c r="V590" s="28">
        <v>1.2309990603560499</v>
      </c>
      <c r="W590" s="28">
        <v>0</v>
      </c>
      <c r="X590" s="28">
        <v>0</v>
      </c>
      <c r="Y590" s="32" t="s">
        <v>14619</v>
      </c>
      <c r="Z590" s="32" t="s">
        <v>14647</v>
      </c>
      <c r="AA590" s="28">
        <v>1</v>
      </c>
      <c r="AB590" s="28">
        <v>0</v>
      </c>
      <c r="AC590" s="52">
        <v>17.137499999999999</v>
      </c>
      <c r="AD590" s="52">
        <v>17.137499999999999</v>
      </c>
      <c r="AE590" s="32" t="s">
        <v>7832</v>
      </c>
      <c r="AF590" s="28" t="s">
        <v>932</v>
      </c>
      <c r="AG590" t="s">
        <v>7793</v>
      </c>
      <c r="AH590" t="s">
        <v>7793</v>
      </c>
      <c r="AI590" t="s">
        <v>7797</v>
      </c>
    </row>
    <row r="591" spans="1:36" hidden="1" x14ac:dyDescent="0.3">
      <c r="A591" s="2" t="s">
        <v>14063</v>
      </c>
      <c r="B591" s="2" t="s">
        <v>14064</v>
      </c>
      <c r="C591" s="2" t="s">
        <v>7728</v>
      </c>
      <c r="D591" s="32" t="s">
        <v>7717</v>
      </c>
      <c r="E591" s="32" t="s">
        <v>7734</v>
      </c>
      <c r="F591" s="32" t="s">
        <v>903</v>
      </c>
      <c r="G591" s="32" t="s">
        <v>7733</v>
      </c>
      <c r="H591" s="32" t="s">
        <v>11016</v>
      </c>
      <c r="I591" s="28" t="s">
        <v>903</v>
      </c>
      <c r="J591">
        <v>296</v>
      </c>
      <c r="K591" s="2" t="s">
        <v>9259</v>
      </c>
      <c r="L591" s="2" t="s">
        <v>14065</v>
      </c>
      <c r="M591">
        <v>28.1291442960501</v>
      </c>
      <c r="N591" s="2" t="s">
        <v>15377</v>
      </c>
      <c r="O591" s="32" t="s">
        <v>7751</v>
      </c>
      <c r="P591" s="29">
        <v>0.29166666666666669</v>
      </c>
      <c r="Q591" s="29">
        <v>0.29989583333333331</v>
      </c>
      <c r="R591" s="28">
        <v>17.701403981074701</v>
      </c>
      <c r="S591" s="28">
        <v>11.85</v>
      </c>
      <c r="T591" s="32" t="s">
        <v>14066</v>
      </c>
      <c r="U591" s="32" t="s">
        <v>14067</v>
      </c>
      <c r="V591" s="28">
        <v>24.481363670130801</v>
      </c>
      <c r="W591" s="28">
        <v>0</v>
      </c>
      <c r="X591" s="28">
        <v>0</v>
      </c>
      <c r="Y591" s="32" t="s">
        <v>14619</v>
      </c>
      <c r="Z591" s="32" t="s">
        <v>14647</v>
      </c>
      <c r="AA591" s="28">
        <v>1</v>
      </c>
      <c r="AB591" s="28">
        <v>0</v>
      </c>
      <c r="AC591" s="52">
        <v>53.7712</v>
      </c>
      <c r="AD591" s="52">
        <v>41.98</v>
      </c>
      <c r="AE591" s="32" t="s">
        <v>7832</v>
      </c>
      <c r="AF591" s="28" t="s">
        <v>932</v>
      </c>
      <c r="AG591" t="s">
        <v>7792</v>
      </c>
      <c r="AH591" t="s">
        <v>7793</v>
      </c>
      <c r="AI591" t="s">
        <v>7797</v>
      </c>
      <c r="AJ591">
        <v>0</v>
      </c>
    </row>
    <row r="592" spans="1:36" hidden="1" x14ac:dyDescent="0.3">
      <c r="A592" s="2" t="s">
        <v>13888</v>
      </c>
      <c r="B592" s="2" t="s">
        <v>13889</v>
      </c>
      <c r="C592" s="2" t="s">
        <v>7728</v>
      </c>
      <c r="D592" s="32" t="s">
        <v>7717</v>
      </c>
      <c r="E592" s="32" t="s">
        <v>7734</v>
      </c>
      <c r="F592" s="32" t="s">
        <v>903</v>
      </c>
      <c r="G592" s="32" t="s">
        <v>7722</v>
      </c>
      <c r="H592" s="32" t="s">
        <v>7734</v>
      </c>
      <c r="I592" s="28" t="s">
        <v>900</v>
      </c>
      <c r="J592">
        <v>241</v>
      </c>
      <c r="K592" s="2" t="s">
        <v>8425</v>
      </c>
      <c r="L592" s="2" t="s">
        <v>13890</v>
      </c>
      <c r="M592">
        <v>0.76628219895064797</v>
      </c>
      <c r="N592" s="2" t="s">
        <v>15376</v>
      </c>
      <c r="O592" s="32" t="s">
        <v>7733</v>
      </c>
      <c r="P592" s="29">
        <v>0.33333333333333331</v>
      </c>
      <c r="Q592" s="29">
        <v>0.34005787037037039</v>
      </c>
      <c r="R592" s="28">
        <v>47.3837177995592</v>
      </c>
      <c r="S592" s="28">
        <v>9.683574621414877</v>
      </c>
      <c r="T592" s="32" t="s">
        <v>13891</v>
      </c>
      <c r="U592" s="32" t="s">
        <v>13892</v>
      </c>
      <c r="V592" s="28">
        <v>0.35489730895726102</v>
      </c>
      <c r="W592" s="28">
        <v>0</v>
      </c>
      <c r="X592" s="28">
        <v>0</v>
      </c>
      <c r="Y592" s="32" t="s">
        <v>14619</v>
      </c>
      <c r="Z592" s="32" t="s">
        <v>14647</v>
      </c>
      <c r="AA592" s="28">
        <v>1</v>
      </c>
      <c r="AB592" s="28">
        <v>0</v>
      </c>
      <c r="AC592" s="52">
        <v>8.1524999999999999</v>
      </c>
      <c r="AD592" s="52">
        <v>8.1524999999999999</v>
      </c>
      <c r="AE592" s="32" t="s">
        <v>7832</v>
      </c>
      <c r="AF592" s="28" t="s">
        <v>932</v>
      </c>
      <c r="AG592" t="s">
        <v>7793</v>
      </c>
      <c r="AH592" t="s">
        <v>7792</v>
      </c>
      <c r="AI592" t="s">
        <v>7797</v>
      </c>
      <c r="AJ592">
        <v>0</v>
      </c>
    </row>
    <row r="593" spans="1:36" hidden="1" x14ac:dyDescent="0.3">
      <c r="A593" s="2" t="s">
        <v>13863</v>
      </c>
      <c r="B593" s="2" t="s">
        <v>13864</v>
      </c>
      <c r="C593" s="2" t="s">
        <v>7728</v>
      </c>
      <c r="D593" s="32" t="s">
        <v>7717</v>
      </c>
      <c r="E593" s="32" t="s">
        <v>7734</v>
      </c>
      <c r="F593" s="32" t="s">
        <v>903</v>
      </c>
      <c r="G593" s="32" t="s">
        <v>7748</v>
      </c>
      <c r="H593" s="32" t="s">
        <v>7734</v>
      </c>
      <c r="I593" s="28" t="s">
        <v>900</v>
      </c>
      <c r="J593">
        <v>290</v>
      </c>
      <c r="K593" s="2" t="s">
        <v>8439</v>
      </c>
      <c r="L593" s="2" t="s">
        <v>13865</v>
      </c>
      <c r="M593">
        <v>1.2057322692126</v>
      </c>
      <c r="N593" s="2" t="s">
        <v>15401</v>
      </c>
      <c r="O593" s="32" t="s">
        <v>7751</v>
      </c>
      <c r="P593" s="29">
        <v>0.34089120370370368</v>
      </c>
      <c r="Q593" s="29">
        <v>0.34761574074074075</v>
      </c>
      <c r="R593" s="28">
        <v>0</v>
      </c>
      <c r="S593" s="28">
        <v>9.683574621414877</v>
      </c>
      <c r="T593" s="32" t="s">
        <v>13866</v>
      </c>
      <c r="U593" s="32" t="s">
        <v>13867</v>
      </c>
      <c r="V593" s="28">
        <v>0.45250915504188899</v>
      </c>
      <c r="W593" s="28">
        <v>0</v>
      </c>
      <c r="X593" s="28">
        <v>0</v>
      </c>
      <c r="Y593" s="32" t="s">
        <v>14619</v>
      </c>
      <c r="Z593" s="32" t="s">
        <v>14647</v>
      </c>
      <c r="AA593" s="28">
        <v>1</v>
      </c>
      <c r="AB593" s="28">
        <v>0</v>
      </c>
      <c r="AC593" s="52">
        <v>0</v>
      </c>
      <c r="AD593" s="52">
        <v>11.991199999999999</v>
      </c>
      <c r="AE593" s="32" t="s">
        <v>7832</v>
      </c>
      <c r="AF593" s="28" t="s">
        <v>932</v>
      </c>
      <c r="AG593" t="s">
        <v>7793</v>
      </c>
      <c r="AH593" t="s">
        <v>7792</v>
      </c>
      <c r="AI593" t="s">
        <v>7797</v>
      </c>
      <c r="AJ593">
        <v>0</v>
      </c>
    </row>
    <row r="594" spans="1:36" hidden="1" x14ac:dyDescent="0.3">
      <c r="A594" s="2" t="s">
        <v>13938</v>
      </c>
      <c r="B594" s="2" t="s">
        <v>13939</v>
      </c>
      <c r="C594" s="2" t="s">
        <v>7728</v>
      </c>
      <c r="D594" s="32" t="s">
        <v>7717</v>
      </c>
      <c r="E594" s="32" t="s">
        <v>7734</v>
      </c>
      <c r="F594" s="32" t="s">
        <v>903</v>
      </c>
      <c r="G594" s="32" t="s">
        <v>7756</v>
      </c>
      <c r="H594" s="32" t="s">
        <v>7734</v>
      </c>
      <c r="I594" s="28" t="s">
        <v>900</v>
      </c>
      <c r="J594">
        <v>340</v>
      </c>
      <c r="K594" s="2" t="s">
        <v>8451</v>
      </c>
      <c r="L594" s="2" t="s">
        <v>13940</v>
      </c>
      <c r="M594">
        <v>0.510185927152634</v>
      </c>
      <c r="N594" s="2" t="s">
        <v>15407</v>
      </c>
      <c r="O594" s="32" t="s">
        <v>7751</v>
      </c>
      <c r="P594" s="29">
        <v>0.34796296296296297</v>
      </c>
      <c r="Q594" s="29">
        <v>0.35468749999999999</v>
      </c>
      <c r="R594" s="28">
        <v>0</v>
      </c>
      <c r="S594" s="28">
        <v>9.683574621414877</v>
      </c>
      <c r="T594" s="32" t="s">
        <v>13941</v>
      </c>
      <c r="U594" s="32" t="s">
        <v>13942</v>
      </c>
      <c r="V594" s="28">
        <v>0.176622722086311</v>
      </c>
      <c r="W594" s="28">
        <v>0</v>
      </c>
      <c r="X594" s="28">
        <v>0</v>
      </c>
      <c r="Y594" s="32" t="s">
        <v>14619</v>
      </c>
      <c r="Z594" s="32" t="s">
        <v>14647</v>
      </c>
      <c r="AA594" s="28">
        <v>1</v>
      </c>
      <c r="AB594" s="28">
        <v>0</v>
      </c>
      <c r="AC594" s="52">
        <v>22.43</v>
      </c>
      <c r="AD594" s="52">
        <v>23.324999999999999</v>
      </c>
      <c r="AE594" s="32" t="s">
        <v>7832</v>
      </c>
      <c r="AF594" s="28" t="s">
        <v>932</v>
      </c>
      <c r="AG594" t="s">
        <v>7793</v>
      </c>
      <c r="AH594" t="s">
        <v>7792</v>
      </c>
      <c r="AI594" t="s">
        <v>7797</v>
      </c>
      <c r="AJ594">
        <v>0</v>
      </c>
    </row>
    <row r="595" spans="1:36" hidden="1" x14ac:dyDescent="0.3">
      <c r="A595" s="2" t="s">
        <v>11272</v>
      </c>
      <c r="B595" s="2" t="s">
        <v>11140</v>
      </c>
      <c r="C595" s="2" t="s">
        <v>7722</v>
      </c>
      <c r="D595" s="32" t="s">
        <v>7717</v>
      </c>
      <c r="E595" s="32" t="s">
        <v>7734</v>
      </c>
      <c r="F595" s="32" t="s">
        <v>903</v>
      </c>
      <c r="G595" s="32" t="s">
        <v>7751</v>
      </c>
      <c r="H595" s="32" t="s">
        <v>7734</v>
      </c>
      <c r="I595" s="28" t="s">
        <v>901</v>
      </c>
      <c r="J595">
        <v>0</v>
      </c>
      <c r="K595" s="2" t="s">
        <v>8227</v>
      </c>
      <c r="L595" s="2" t="s">
        <v>11273</v>
      </c>
      <c r="M595">
        <v>34.241486242040999</v>
      </c>
      <c r="N595" s="2" t="s">
        <v>15406</v>
      </c>
      <c r="O595" s="32" t="s">
        <v>7751</v>
      </c>
      <c r="P595" s="29">
        <v>0.37847222222222221</v>
      </c>
      <c r="Q595" s="29">
        <v>0.37854166666666667</v>
      </c>
      <c r="R595" s="28">
        <v>0</v>
      </c>
      <c r="S595" s="28">
        <v>0.1</v>
      </c>
      <c r="T595" s="32" t="s">
        <v>11274</v>
      </c>
      <c r="U595" s="32" t="s">
        <v>11275</v>
      </c>
      <c r="V595" s="28">
        <v>33.106900381581198</v>
      </c>
      <c r="W595" s="28">
        <v>0</v>
      </c>
      <c r="X595" s="28">
        <v>0</v>
      </c>
      <c r="Y595" s="32" t="s">
        <v>14619</v>
      </c>
      <c r="Z595" s="32" t="s">
        <v>14647</v>
      </c>
      <c r="AA595" s="28">
        <v>1</v>
      </c>
      <c r="AB595" s="28">
        <v>0</v>
      </c>
      <c r="AC595" s="52">
        <v>42.225000000000001</v>
      </c>
      <c r="AD595" s="52">
        <v>42.225000000000001</v>
      </c>
      <c r="AE595" s="32" t="s">
        <v>7832</v>
      </c>
      <c r="AF595" s="28" t="s">
        <v>932</v>
      </c>
      <c r="AG595" t="s">
        <v>7793</v>
      </c>
      <c r="AH595" t="s">
        <v>7792</v>
      </c>
      <c r="AI595" t="s">
        <v>7797</v>
      </c>
      <c r="AJ595">
        <v>0</v>
      </c>
    </row>
    <row r="596" spans="1:36" hidden="1" x14ac:dyDescent="0.3">
      <c r="A596" s="2" t="s">
        <v>11262</v>
      </c>
      <c r="B596" s="2" t="s">
        <v>11263</v>
      </c>
      <c r="C596" s="2" t="s">
        <v>7728</v>
      </c>
      <c r="D596" s="32" t="s">
        <v>7717</v>
      </c>
      <c r="E596" s="32" t="s">
        <v>7734</v>
      </c>
      <c r="F596" s="32" t="s">
        <v>903</v>
      </c>
      <c r="G596" s="32" t="s">
        <v>7774</v>
      </c>
      <c r="H596" s="32" t="s">
        <v>7734</v>
      </c>
      <c r="I596" s="28" t="s">
        <v>901</v>
      </c>
      <c r="J596">
        <v>0</v>
      </c>
      <c r="K596" s="2" t="s">
        <v>8225</v>
      </c>
      <c r="L596" s="2" t="s">
        <v>11264</v>
      </c>
      <c r="M596">
        <v>1.26466216146946</v>
      </c>
      <c r="N596" s="2" t="s">
        <v>15392</v>
      </c>
      <c r="O596" s="32" t="s">
        <v>7751</v>
      </c>
      <c r="P596" s="29">
        <v>0.37942129629629628</v>
      </c>
      <c r="Q596" s="29">
        <v>0.38078703703703703</v>
      </c>
      <c r="R596" s="28">
        <v>0</v>
      </c>
      <c r="S596" s="28">
        <v>1.9666666666666668</v>
      </c>
      <c r="T596" s="32" t="s">
        <v>11265</v>
      </c>
      <c r="U596" s="32" t="s">
        <v>11266</v>
      </c>
      <c r="V596" s="28">
        <v>0.45199905437758298</v>
      </c>
      <c r="W596" s="28">
        <v>0</v>
      </c>
      <c r="X596" s="28">
        <v>0</v>
      </c>
      <c r="Y596" s="32" t="s">
        <v>14619</v>
      </c>
      <c r="Z596" s="32" t="s">
        <v>14647</v>
      </c>
      <c r="AA596" s="28">
        <v>1</v>
      </c>
      <c r="AB596" s="28">
        <v>0</v>
      </c>
      <c r="AC596" s="52">
        <v>19.100000000000001</v>
      </c>
      <c r="AD596" s="52">
        <v>19.100000000000001</v>
      </c>
      <c r="AE596" s="32" t="s">
        <v>7832</v>
      </c>
      <c r="AF596" s="28" t="s">
        <v>932</v>
      </c>
      <c r="AG596" t="s">
        <v>7793</v>
      </c>
      <c r="AH596" t="s">
        <v>7792</v>
      </c>
      <c r="AI596" t="s">
        <v>7797</v>
      </c>
      <c r="AJ596">
        <v>0</v>
      </c>
    </row>
    <row r="597" spans="1:36" hidden="1" x14ac:dyDescent="0.3">
      <c r="A597" s="2" t="s">
        <v>11187</v>
      </c>
      <c r="B597" s="2" t="s">
        <v>11188</v>
      </c>
      <c r="C597" s="2" t="s">
        <v>7728</v>
      </c>
      <c r="D597" s="32" t="s">
        <v>7717</v>
      </c>
      <c r="E597" s="32" t="s">
        <v>7734</v>
      </c>
      <c r="F597" s="32" t="s">
        <v>903</v>
      </c>
      <c r="G597" s="32" t="s">
        <v>7763</v>
      </c>
      <c r="H597" s="32" t="s">
        <v>7734</v>
      </c>
      <c r="I597" s="28" t="s">
        <v>901</v>
      </c>
      <c r="J597">
        <v>0</v>
      </c>
      <c r="K597" s="2" t="s">
        <v>8218</v>
      </c>
      <c r="L597" s="2" t="s">
        <v>11189</v>
      </c>
      <c r="M597">
        <v>0.64905788563191902</v>
      </c>
      <c r="N597" s="2" t="s">
        <v>15346</v>
      </c>
      <c r="O597" s="32" t="s">
        <v>7751</v>
      </c>
      <c r="P597" s="29">
        <v>0.42177083333333332</v>
      </c>
      <c r="Q597" s="29">
        <v>0.42574074074074075</v>
      </c>
      <c r="R597" s="28">
        <v>0</v>
      </c>
      <c r="S597" s="28">
        <v>5.7166666666666668</v>
      </c>
      <c r="T597" s="32" t="s">
        <v>11190</v>
      </c>
      <c r="U597" s="32" t="s">
        <v>11191</v>
      </c>
      <c r="V597" s="28">
        <v>0.29116578163114698</v>
      </c>
      <c r="W597" s="28">
        <v>0</v>
      </c>
      <c r="X597" s="28">
        <v>0</v>
      </c>
      <c r="Y597" s="32" t="s">
        <v>14619</v>
      </c>
      <c r="Z597" s="32" t="s">
        <v>14647</v>
      </c>
      <c r="AA597" s="28">
        <v>1</v>
      </c>
      <c r="AB597" s="28">
        <v>0</v>
      </c>
      <c r="AC597" s="52">
        <v>17.515000000000001</v>
      </c>
      <c r="AD597" s="52">
        <v>0</v>
      </c>
      <c r="AE597" s="32" t="s">
        <v>7832</v>
      </c>
      <c r="AF597" s="28" t="s">
        <v>932</v>
      </c>
      <c r="AG597" t="s">
        <v>7793</v>
      </c>
      <c r="AH597" t="s">
        <v>7792</v>
      </c>
      <c r="AI597" t="s">
        <v>7797</v>
      </c>
      <c r="AJ597">
        <v>0</v>
      </c>
    </row>
    <row r="598" spans="1:36" hidden="1" x14ac:dyDescent="0.3">
      <c r="A598" s="2" t="s">
        <v>11210</v>
      </c>
      <c r="B598" s="2" t="s">
        <v>11211</v>
      </c>
      <c r="C598" s="2" t="s">
        <v>7728</v>
      </c>
      <c r="D598" s="32" t="s">
        <v>7717</v>
      </c>
      <c r="E598" s="32" t="s">
        <v>7734</v>
      </c>
      <c r="F598" s="32" t="s">
        <v>903</v>
      </c>
      <c r="G598" s="32" t="s">
        <v>7735</v>
      </c>
      <c r="H598" s="32" t="s">
        <v>7734</v>
      </c>
      <c r="I598" s="28" t="s">
        <v>901</v>
      </c>
      <c r="J598">
        <v>0</v>
      </c>
      <c r="K598" s="2" t="s">
        <v>8195</v>
      </c>
      <c r="L598" s="2" t="s">
        <v>11212</v>
      </c>
      <c r="M598">
        <v>3.0328694730997099</v>
      </c>
      <c r="N598" s="2" t="s">
        <v>15328</v>
      </c>
      <c r="O598" s="32" t="s">
        <v>7751</v>
      </c>
      <c r="P598" s="29">
        <v>0.45168981481481479</v>
      </c>
      <c r="Q598" s="29">
        <v>0.45575231481481482</v>
      </c>
      <c r="R598" s="28">
        <v>0</v>
      </c>
      <c r="S598" s="28">
        <v>5.8500000000000005</v>
      </c>
      <c r="T598" s="32" t="s">
        <v>11213</v>
      </c>
      <c r="U598" s="32" t="s">
        <v>11214</v>
      </c>
      <c r="V598" s="28">
        <v>2.6852396901139599</v>
      </c>
      <c r="W598" s="28">
        <v>0</v>
      </c>
      <c r="X598" s="28">
        <v>0</v>
      </c>
      <c r="Y598" s="32" t="s">
        <v>14619</v>
      </c>
      <c r="Z598" s="32" t="s">
        <v>14647</v>
      </c>
      <c r="AA598" s="28">
        <v>1</v>
      </c>
      <c r="AB598" s="28">
        <v>0</v>
      </c>
      <c r="AC598" s="52">
        <v>23.774999999999999</v>
      </c>
      <c r="AD598" s="52">
        <v>9.2174999999999994</v>
      </c>
      <c r="AE598" s="32" t="s">
        <v>7832</v>
      </c>
      <c r="AF598" s="28" t="s">
        <v>932</v>
      </c>
      <c r="AG598" t="s">
        <v>7793</v>
      </c>
      <c r="AH598" t="s">
        <v>7792</v>
      </c>
      <c r="AI598" t="s">
        <v>7797</v>
      </c>
      <c r="AJ598">
        <v>0</v>
      </c>
    </row>
    <row r="599" spans="1:36" hidden="1" x14ac:dyDescent="0.3">
      <c r="A599" s="2" t="s">
        <v>12167</v>
      </c>
      <c r="B599" s="2" t="s">
        <v>12168</v>
      </c>
      <c r="C599" s="2" t="s">
        <v>7728</v>
      </c>
      <c r="D599" s="32" t="s">
        <v>7717</v>
      </c>
      <c r="E599" s="32" t="s">
        <v>7734</v>
      </c>
      <c r="F599" s="32" t="s">
        <v>903</v>
      </c>
      <c r="G599" s="32" t="s">
        <v>7726</v>
      </c>
      <c r="H599" s="32" t="s">
        <v>7734</v>
      </c>
      <c r="I599" s="28" t="s">
        <v>903</v>
      </c>
      <c r="J599">
        <v>130</v>
      </c>
      <c r="K599" s="2" t="s">
        <v>8318</v>
      </c>
      <c r="L599" s="2" t="s">
        <v>12169</v>
      </c>
      <c r="M599">
        <v>1.5188089180737701</v>
      </c>
      <c r="N599" s="2" t="s">
        <v>15337</v>
      </c>
      <c r="O599" s="32" t="s">
        <v>7751</v>
      </c>
      <c r="P599" s="29">
        <v>0.57805555555555554</v>
      </c>
      <c r="Q599" s="29">
        <v>0.58306712962962959</v>
      </c>
      <c r="R599" s="28">
        <v>0</v>
      </c>
      <c r="S599" s="28">
        <v>7.2166666666666668</v>
      </c>
      <c r="T599" s="32" t="s">
        <v>12170</v>
      </c>
      <c r="U599" s="32" t="s">
        <v>12171</v>
      </c>
      <c r="V599" s="28">
        <v>0.70219208697447599</v>
      </c>
      <c r="W599" s="28">
        <v>0</v>
      </c>
      <c r="X599" s="28">
        <v>0</v>
      </c>
      <c r="Y599" s="32" t="s">
        <v>14619</v>
      </c>
      <c r="Z599" s="32" t="s">
        <v>14647</v>
      </c>
      <c r="AA599" s="28">
        <v>1</v>
      </c>
      <c r="AB599" s="28">
        <v>0</v>
      </c>
      <c r="AC599" s="52">
        <v>46.7575</v>
      </c>
      <c r="AD599" s="52">
        <v>38.012500000000003</v>
      </c>
      <c r="AE599" s="32" t="s">
        <v>7832</v>
      </c>
      <c r="AF599" s="28" t="s">
        <v>932</v>
      </c>
      <c r="AG599" t="s">
        <v>7793</v>
      </c>
      <c r="AH599" t="s">
        <v>7793</v>
      </c>
      <c r="AI599" t="s">
        <v>7797</v>
      </c>
    </row>
    <row r="600" spans="1:36" hidden="1" x14ac:dyDescent="0.3">
      <c r="A600" s="2" t="s">
        <v>12151</v>
      </c>
      <c r="B600" s="2" t="s">
        <v>12152</v>
      </c>
      <c r="C600" s="2" t="s">
        <v>7728</v>
      </c>
      <c r="D600" s="32" t="s">
        <v>7717</v>
      </c>
      <c r="E600" s="32" t="s">
        <v>7734</v>
      </c>
      <c r="F600" s="32" t="s">
        <v>903</v>
      </c>
      <c r="G600" s="32" t="s">
        <v>7747</v>
      </c>
      <c r="H600" s="32" t="s">
        <v>7734</v>
      </c>
      <c r="I600" s="28" t="s">
        <v>903</v>
      </c>
      <c r="J600">
        <v>55</v>
      </c>
      <c r="K600" s="2" t="s">
        <v>8305</v>
      </c>
      <c r="L600" s="2" t="s">
        <v>12153</v>
      </c>
      <c r="M600">
        <v>2.8587599284946901</v>
      </c>
      <c r="N600" s="2" t="s">
        <v>15336</v>
      </c>
      <c r="O600" s="32" t="s">
        <v>7751</v>
      </c>
      <c r="P600" s="29">
        <v>0.58505787037037038</v>
      </c>
      <c r="Q600" s="29">
        <v>0.6051157407407407</v>
      </c>
      <c r="R600" s="28">
        <v>0</v>
      </c>
      <c r="S600" s="28">
        <v>28.883333333333333</v>
      </c>
      <c r="T600" s="32" t="s">
        <v>12154</v>
      </c>
      <c r="U600" s="32" t="s">
        <v>12155</v>
      </c>
      <c r="V600" s="28">
        <v>0.79989337265768901</v>
      </c>
      <c r="W600" s="28">
        <v>0</v>
      </c>
      <c r="X600" s="28">
        <v>0</v>
      </c>
      <c r="Y600" s="32" t="s">
        <v>14619</v>
      </c>
      <c r="Z600" s="32" t="s">
        <v>14647</v>
      </c>
      <c r="AA600" s="28">
        <v>1</v>
      </c>
      <c r="AB600" s="28">
        <v>0</v>
      </c>
      <c r="AC600" s="52">
        <v>113.02</v>
      </c>
      <c r="AD600" s="52">
        <v>79.284999999999997</v>
      </c>
      <c r="AE600" s="32" t="s">
        <v>7832</v>
      </c>
      <c r="AF600" s="28" t="s">
        <v>932</v>
      </c>
      <c r="AG600" t="s">
        <v>7793</v>
      </c>
      <c r="AH600" t="s">
        <v>7793</v>
      </c>
      <c r="AI600" t="s">
        <v>7797</v>
      </c>
    </row>
    <row r="601" spans="1:36" hidden="1" x14ac:dyDescent="0.3">
      <c r="A601" s="2" t="s">
        <v>12132</v>
      </c>
      <c r="B601" s="2" t="s">
        <v>12133</v>
      </c>
      <c r="C601" s="2" t="s">
        <v>7728</v>
      </c>
      <c r="D601" s="32" t="s">
        <v>7717</v>
      </c>
      <c r="E601" s="32" t="s">
        <v>7734</v>
      </c>
      <c r="F601" s="32" t="s">
        <v>903</v>
      </c>
      <c r="G601" s="32" t="s">
        <v>7744</v>
      </c>
      <c r="H601" s="32" t="s">
        <v>7734</v>
      </c>
      <c r="I601" s="28" t="s">
        <v>903</v>
      </c>
      <c r="J601">
        <v>520</v>
      </c>
      <c r="K601" s="2" t="s">
        <v>8360</v>
      </c>
      <c r="L601" s="2" t="s">
        <v>12134</v>
      </c>
      <c r="M601">
        <v>15.1489043291658</v>
      </c>
      <c r="N601" s="2" t="s">
        <v>15338</v>
      </c>
      <c r="O601" s="32" t="s">
        <v>7733</v>
      </c>
      <c r="P601" s="29">
        <v>0.61563657407407413</v>
      </c>
      <c r="Q601" s="29">
        <v>0.62321759259259257</v>
      </c>
      <c r="R601" s="28">
        <v>0</v>
      </c>
      <c r="S601" s="28">
        <v>10.916666666666666</v>
      </c>
      <c r="T601" s="32" t="s">
        <v>12135</v>
      </c>
      <c r="U601" s="32" t="s">
        <v>12136</v>
      </c>
      <c r="V601" s="28">
        <v>13.616031785976</v>
      </c>
      <c r="W601" s="28">
        <v>0</v>
      </c>
      <c r="X601" s="28">
        <v>0</v>
      </c>
      <c r="Y601" s="32" t="s">
        <v>14619</v>
      </c>
      <c r="Z601" s="32" t="s">
        <v>14647</v>
      </c>
      <c r="AA601" s="28">
        <v>1</v>
      </c>
      <c r="AB601" s="28">
        <v>0</v>
      </c>
      <c r="AC601" s="52">
        <v>38.817500000000003</v>
      </c>
      <c r="AD601" s="52">
        <v>38.817500000000003</v>
      </c>
      <c r="AE601" s="32" t="s">
        <v>7832</v>
      </c>
      <c r="AF601" s="28" t="s">
        <v>932</v>
      </c>
      <c r="AG601" t="s">
        <v>7793</v>
      </c>
      <c r="AH601" t="s">
        <v>7793</v>
      </c>
      <c r="AI601" t="s">
        <v>7797</v>
      </c>
    </row>
    <row r="602" spans="1:36" hidden="1" x14ac:dyDescent="0.3">
      <c r="A602" s="2" t="s">
        <v>14404</v>
      </c>
      <c r="B602" s="2" t="s">
        <v>14405</v>
      </c>
      <c r="C602" s="2" t="s">
        <v>7728</v>
      </c>
      <c r="D602" s="32" t="s">
        <v>7717</v>
      </c>
      <c r="E602" s="32" t="s">
        <v>7734</v>
      </c>
      <c r="F602" s="32" t="s">
        <v>903</v>
      </c>
      <c r="G602" s="32" t="s">
        <v>7781</v>
      </c>
      <c r="H602" s="32" t="s">
        <v>7734</v>
      </c>
      <c r="I602" s="28" t="s">
        <v>903</v>
      </c>
      <c r="J602">
        <v>50</v>
      </c>
      <c r="K602" s="2" t="s">
        <v>8303</v>
      </c>
      <c r="L602" s="2" t="s">
        <v>14406</v>
      </c>
      <c r="M602">
        <v>28.170263992622498</v>
      </c>
      <c r="N602" s="2" t="s">
        <v>15335</v>
      </c>
      <c r="O602" s="32" t="s">
        <v>7733</v>
      </c>
      <c r="P602" s="29">
        <v>0.64277777777777778</v>
      </c>
      <c r="Q602" s="29">
        <v>0.64511574074074074</v>
      </c>
      <c r="R602" s="28">
        <v>0</v>
      </c>
      <c r="S602" s="28">
        <v>3.3666666666666667</v>
      </c>
      <c r="T602" s="32" t="s">
        <v>14407</v>
      </c>
      <c r="U602" s="32" t="s">
        <v>14408</v>
      </c>
      <c r="V602" s="28">
        <v>22.8298060854382</v>
      </c>
      <c r="W602" s="28">
        <v>0</v>
      </c>
      <c r="X602" s="28">
        <v>0</v>
      </c>
      <c r="Y602" s="32" t="s">
        <v>14619</v>
      </c>
      <c r="Z602" s="32" t="s">
        <v>14647</v>
      </c>
      <c r="AA602" s="28">
        <v>1</v>
      </c>
      <c r="AB602" s="28">
        <v>0</v>
      </c>
      <c r="AC602" s="52">
        <v>25.6675</v>
      </c>
      <c r="AD602" s="52">
        <v>25.6675</v>
      </c>
      <c r="AE602" s="32" t="s">
        <v>7832</v>
      </c>
      <c r="AF602" s="28" t="s">
        <v>932</v>
      </c>
      <c r="AG602" t="s">
        <v>7793</v>
      </c>
      <c r="AH602" t="s">
        <v>7793</v>
      </c>
      <c r="AI602" t="s">
        <v>7797</v>
      </c>
    </row>
    <row r="603" spans="1:36" hidden="1" x14ac:dyDescent="0.3">
      <c r="A603" s="2" t="s">
        <v>14413</v>
      </c>
      <c r="B603" s="2" t="s">
        <v>12574</v>
      </c>
      <c r="C603" s="2" t="s">
        <v>7758</v>
      </c>
      <c r="D603" s="32" t="s">
        <v>7717</v>
      </c>
      <c r="E603" s="32" t="s">
        <v>7734</v>
      </c>
      <c r="F603" s="32" t="s">
        <v>903</v>
      </c>
      <c r="G603" s="32" t="s">
        <v>7785</v>
      </c>
      <c r="H603" s="32" t="s">
        <v>7734</v>
      </c>
      <c r="I603" s="28" t="s">
        <v>903</v>
      </c>
      <c r="J603">
        <v>16</v>
      </c>
      <c r="K603" s="2" t="s">
        <v>8294</v>
      </c>
      <c r="L603" s="2" t="s">
        <v>14414</v>
      </c>
      <c r="M603">
        <v>0.59764419682323899</v>
      </c>
      <c r="N603" s="2" t="s">
        <v>15330</v>
      </c>
      <c r="O603" s="32" t="s">
        <v>7733</v>
      </c>
      <c r="P603" s="29">
        <v>0.64553240740740736</v>
      </c>
      <c r="Q603" s="29">
        <v>0.6506481481481482</v>
      </c>
      <c r="R603" s="28">
        <v>0</v>
      </c>
      <c r="S603" s="28">
        <v>7.3666666666666671</v>
      </c>
      <c r="T603" s="32" t="s">
        <v>14415</v>
      </c>
      <c r="U603" s="32" t="s">
        <v>14416</v>
      </c>
      <c r="V603" s="28">
        <v>0.449054959066503</v>
      </c>
      <c r="W603" s="28">
        <v>0</v>
      </c>
      <c r="X603" s="28">
        <v>0</v>
      </c>
      <c r="Y603" s="32" t="s">
        <v>14619</v>
      </c>
      <c r="Z603" s="32" t="s">
        <v>14647</v>
      </c>
      <c r="AA603" s="28">
        <v>1</v>
      </c>
      <c r="AB603" s="28">
        <v>0</v>
      </c>
      <c r="AC603" s="52">
        <v>20.715</v>
      </c>
      <c r="AD603" s="52">
        <v>20.715</v>
      </c>
      <c r="AE603" s="32" t="s">
        <v>7832</v>
      </c>
      <c r="AF603" s="28" t="s">
        <v>932</v>
      </c>
      <c r="AG603" t="s">
        <v>7793</v>
      </c>
      <c r="AH603" t="s">
        <v>7793</v>
      </c>
      <c r="AI603" t="s">
        <v>7797</v>
      </c>
    </row>
    <row r="604" spans="1:36" hidden="1" x14ac:dyDescent="0.3">
      <c r="A604" s="2" t="s">
        <v>13542</v>
      </c>
      <c r="B604" s="2" t="s">
        <v>13543</v>
      </c>
      <c r="C604" s="2" t="s">
        <v>7728</v>
      </c>
      <c r="D604" s="32" t="s">
        <v>7717</v>
      </c>
      <c r="E604" s="32" t="s">
        <v>7734</v>
      </c>
      <c r="F604" s="32" t="s">
        <v>903</v>
      </c>
      <c r="G604" s="32" t="s">
        <v>7787</v>
      </c>
      <c r="H604" s="32" t="s">
        <v>7734</v>
      </c>
      <c r="I604" s="28" t="s">
        <v>900</v>
      </c>
      <c r="J604">
        <v>510</v>
      </c>
      <c r="K604" s="2" t="s">
        <v>8457</v>
      </c>
      <c r="L604" s="2" t="s">
        <v>13544</v>
      </c>
      <c r="M604">
        <v>6.31620665080845</v>
      </c>
      <c r="N604" s="2" t="s">
        <v>15331</v>
      </c>
      <c r="O604" s="32" t="s">
        <v>7733</v>
      </c>
      <c r="P604" s="29">
        <v>0.65503472222222225</v>
      </c>
      <c r="Q604" s="29">
        <v>0.66175925925925927</v>
      </c>
      <c r="R604" s="28">
        <v>0</v>
      </c>
      <c r="S604" s="28">
        <v>9.683574621414877</v>
      </c>
      <c r="T604" s="32" t="s">
        <v>13545</v>
      </c>
      <c r="U604" s="32" t="s">
        <v>13546</v>
      </c>
      <c r="V604" s="28">
        <v>4.6942669923818201</v>
      </c>
      <c r="W604" s="28">
        <v>0</v>
      </c>
      <c r="X604" s="28">
        <v>0</v>
      </c>
      <c r="Y604" s="32" t="s">
        <v>14619</v>
      </c>
      <c r="Z604" s="32" t="s">
        <v>14647</v>
      </c>
      <c r="AA604" s="28">
        <v>1</v>
      </c>
      <c r="AB604" s="28">
        <v>0</v>
      </c>
      <c r="AC604" s="52">
        <v>13.93</v>
      </c>
      <c r="AD604" s="52">
        <v>28.838699999999999</v>
      </c>
      <c r="AE604" s="32" t="s">
        <v>7832</v>
      </c>
      <c r="AF604" s="28" t="s">
        <v>932</v>
      </c>
      <c r="AG604" t="s">
        <v>7793</v>
      </c>
      <c r="AH604" t="s">
        <v>7792</v>
      </c>
      <c r="AI604" t="s">
        <v>7797</v>
      </c>
      <c r="AJ604">
        <v>0</v>
      </c>
    </row>
    <row r="605" spans="1:36" hidden="1" x14ac:dyDescent="0.3">
      <c r="A605" s="2" t="s">
        <v>12737</v>
      </c>
      <c r="B605" s="2" t="s">
        <v>12738</v>
      </c>
      <c r="C605" s="2" t="s">
        <v>7728</v>
      </c>
      <c r="D605" s="32" t="s">
        <v>7717</v>
      </c>
      <c r="E605" s="32" t="s">
        <v>7734</v>
      </c>
      <c r="F605" s="32" t="s">
        <v>900</v>
      </c>
      <c r="G605" s="32" t="s">
        <v>7731</v>
      </c>
      <c r="H605" s="32" t="s">
        <v>7734</v>
      </c>
      <c r="I605" s="28" t="s">
        <v>903</v>
      </c>
      <c r="J605">
        <v>600</v>
      </c>
      <c r="K605" s="2" t="s">
        <v>8379</v>
      </c>
      <c r="L605" s="2" t="s">
        <v>12739</v>
      </c>
      <c r="M605">
        <v>16.12227627635</v>
      </c>
      <c r="N605" s="2" t="s">
        <v>15329</v>
      </c>
      <c r="O605" s="32" t="s">
        <v>7733</v>
      </c>
      <c r="P605" s="29">
        <v>0.26119212962962962</v>
      </c>
      <c r="Q605" s="29">
        <v>0.26815972222222223</v>
      </c>
      <c r="R605" s="28">
        <v>0</v>
      </c>
      <c r="S605" s="28">
        <v>10.033333333333333</v>
      </c>
      <c r="T605" s="32" t="s">
        <v>12740</v>
      </c>
      <c r="U605" s="32" t="s">
        <v>12741</v>
      </c>
      <c r="V605" s="28">
        <v>10.405523683771801</v>
      </c>
      <c r="W605" s="28">
        <v>0</v>
      </c>
      <c r="X605" s="28">
        <v>0</v>
      </c>
      <c r="Y605" s="32" t="s">
        <v>14645</v>
      </c>
      <c r="Z605" s="32" t="s">
        <v>14651</v>
      </c>
      <c r="AA605" s="28">
        <v>1</v>
      </c>
      <c r="AB605" s="28">
        <v>0</v>
      </c>
      <c r="AC605" s="52">
        <v>10.6175</v>
      </c>
      <c r="AD605" s="52">
        <v>8.2524999999999995</v>
      </c>
      <c r="AE605" s="32" t="s">
        <v>7832</v>
      </c>
      <c r="AF605" s="28" t="s">
        <v>932</v>
      </c>
      <c r="AG605" t="s">
        <v>7793</v>
      </c>
      <c r="AH605" t="s">
        <v>7792</v>
      </c>
      <c r="AI605" t="s">
        <v>7797</v>
      </c>
      <c r="AJ605">
        <v>0</v>
      </c>
    </row>
    <row r="606" spans="1:36" hidden="1" x14ac:dyDescent="0.3">
      <c r="A606" s="2" t="s">
        <v>11009</v>
      </c>
      <c r="B606" s="2" t="s">
        <v>11010</v>
      </c>
      <c r="C606" s="2" t="s">
        <v>7728</v>
      </c>
      <c r="D606" s="32" t="s">
        <v>7717</v>
      </c>
      <c r="E606" s="32" t="s">
        <v>7734</v>
      </c>
      <c r="F606" s="32" t="s">
        <v>900</v>
      </c>
      <c r="G606" s="32" t="s">
        <v>7733</v>
      </c>
      <c r="H606" s="32" t="s">
        <v>7734</v>
      </c>
      <c r="I606" s="28" t="s">
        <v>901</v>
      </c>
      <c r="J606">
        <v>0</v>
      </c>
      <c r="K606" s="2" t="s">
        <v>8202</v>
      </c>
      <c r="L606" s="2" t="s">
        <v>11011</v>
      </c>
      <c r="M606">
        <v>42.588915346190298</v>
      </c>
      <c r="N606" s="2" t="s">
        <v>15332</v>
      </c>
      <c r="O606" s="32" t="s">
        <v>7733</v>
      </c>
      <c r="P606" s="29">
        <v>0.29773148148148149</v>
      </c>
      <c r="Q606" s="29">
        <v>0.30018518518518517</v>
      </c>
      <c r="R606" s="28">
        <v>0</v>
      </c>
      <c r="S606" s="28">
        <v>3.5333333333333332</v>
      </c>
      <c r="T606" s="32" t="s">
        <v>11012</v>
      </c>
      <c r="U606" s="32" t="s">
        <v>11013</v>
      </c>
      <c r="V606" s="28">
        <v>42.097725072479101</v>
      </c>
      <c r="W606" s="28">
        <v>0</v>
      </c>
      <c r="X606" s="28">
        <v>0</v>
      </c>
      <c r="Y606" s="32" t="s">
        <v>14645</v>
      </c>
      <c r="Z606" s="32" t="s">
        <v>14651</v>
      </c>
      <c r="AA606" s="28">
        <v>1</v>
      </c>
      <c r="AB606" s="28">
        <v>0</v>
      </c>
      <c r="AC606" s="52">
        <v>13.5425</v>
      </c>
      <c r="AD606" s="52">
        <v>6.7712000000000003</v>
      </c>
      <c r="AE606" s="32" t="s">
        <v>7832</v>
      </c>
      <c r="AF606" s="28" t="s">
        <v>932</v>
      </c>
      <c r="AG606" t="s">
        <v>7793</v>
      </c>
      <c r="AH606" t="s">
        <v>7792</v>
      </c>
      <c r="AI606" t="s">
        <v>7797</v>
      </c>
      <c r="AJ606">
        <v>0</v>
      </c>
    </row>
    <row r="607" spans="1:36" hidden="1" x14ac:dyDescent="0.3">
      <c r="A607" s="2" t="s">
        <v>11225</v>
      </c>
      <c r="B607" s="2" t="s">
        <v>11226</v>
      </c>
      <c r="C607" s="2" t="s">
        <v>7728</v>
      </c>
      <c r="D607" s="32" t="s">
        <v>7717</v>
      </c>
      <c r="E607" s="32" t="s">
        <v>7734</v>
      </c>
      <c r="F607" s="32" t="s">
        <v>900</v>
      </c>
      <c r="G607" s="32" t="s">
        <v>7722</v>
      </c>
      <c r="H607" s="32" t="s">
        <v>7734</v>
      </c>
      <c r="I607" s="28" t="s">
        <v>901</v>
      </c>
      <c r="J607">
        <v>0</v>
      </c>
      <c r="K607" s="2" t="s">
        <v>8220</v>
      </c>
      <c r="L607" s="2" t="s">
        <v>11227</v>
      </c>
      <c r="M607">
        <v>9.5848322138190305</v>
      </c>
      <c r="N607" s="2" t="s">
        <v>15333</v>
      </c>
      <c r="O607" s="32" t="s">
        <v>7733</v>
      </c>
      <c r="P607" s="29">
        <v>0.30684027777777778</v>
      </c>
      <c r="Q607" s="29">
        <v>0.3071990740740741</v>
      </c>
      <c r="R607" s="28">
        <v>0</v>
      </c>
      <c r="S607" s="28">
        <v>0.51666666666666672</v>
      </c>
      <c r="T607" s="32" t="s">
        <v>11228</v>
      </c>
      <c r="U607" s="32" t="s">
        <v>11229</v>
      </c>
      <c r="V607" s="28">
        <v>9.0171187266771895</v>
      </c>
      <c r="W607" s="28">
        <v>0</v>
      </c>
      <c r="X607" s="28">
        <v>0</v>
      </c>
      <c r="Y607" s="32" t="s">
        <v>14645</v>
      </c>
      <c r="Z607" s="32" t="s">
        <v>14651</v>
      </c>
      <c r="AA607" s="28">
        <v>1</v>
      </c>
      <c r="AB607" s="28">
        <v>0</v>
      </c>
      <c r="AC607" s="52">
        <v>10.205</v>
      </c>
      <c r="AD607" s="52">
        <v>10.205</v>
      </c>
      <c r="AE607" s="32" t="s">
        <v>7832</v>
      </c>
      <c r="AF607" s="28" t="s">
        <v>932</v>
      </c>
      <c r="AG607" t="s">
        <v>7793</v>
      </c>
      <c r="AH607" t="s">
        <v>7792</v>
      </c>
      <c r="AI607" t="s">
        <v>7797</v>
      </c>
      <c r="AJ607">
        <v>0</v>
      </c>
    </row>
    <row r="608" spans="1:36" hidden="1" x14ac:dyDescent="0.3">
      <c r="A608" s="2" t="s">
        <v>14284</v>
      </c>
      <c r="B608" s="2" t="s">
        <v>14285</v>
      </c>
      <c r="C608" s="2" t="s">
        <v>7728</v>
      </c>
      <c r="D608" s="32" t="s">
        <v>7717</v>
      </c>
      <c r="E608" s="32" t="s">
        <v>7734</v>
      </c>
      <c r="F608" s="32" t="s">
        <v>900</v>
      </c>
      <c r="G608" s="32" t="s">
        <v>7748</v>
      </c>
      <c r="H608" s="32" t="s">
        <v>7734</v>
      </c>
      <c r="I608" s="28" t="s">
        <v>901</v>
      </c>
      <c r="J608">
        <v>0</v>
      </c>
      <c r="K608" s="2" t="s">
        <v>839</v>
      </c>
      <c r="L608" s="2" t="s">
        <v>14286</v>
      </c>
      <c r="M608">
        <v>23.4330850020051</v>
      </c>
      <c r="N608" s="2" t="s">
        <v>15334</v>
      </c>
      <c r="O608" s="32" t="s">
        <v>7733</v>
      </c>
      <c r="P608" s="29">
        <v>0.32347222222222222</v>
      </c>
      <c r="Q608" s="29">
        <v>0.32652777777777775</v>
      </c>
      <c r="R608" s="28">
        <v>0</v>
      </c>
      <c r="S608" s="28">
        <v>4.4000000000000004</v>
      </c>
      <c r="T608" s="32" t="s">
        <v>14287</v>
      </c>
      <c r="U608" s="32" t="s">
        <v>14288</v>
      </c>
      <c r="V608" s="28">
        <v>23.285417416886101</v>
      </c>
      <c r="W608" s="28">
        <v>0</v>
      </c>
      <c r="X608" s="28">
        <v>0</v>
      </c>
      <c r="Y608" s="32" t="s">
        <v>14645</v>
      </c>
      <c r="Z608" s="32" t="s">
        <v>14651</v>
      </c>
      <c r="AA608" s="28">
        <v>1</v>
      </c>
      <c r="AB608" s="28">
        <v>0</v>
      </c>
      <c r="AC608" s="52">
        <v>22.407499999999999</v>
      </c>
      <c r="AD608" s="52">
        <v>22.97</v>
      </c>
      <c r="AE608" s="32" t="s">
        <v>7832</v>
      </c>
      <c r="AF608" s="28" t="s">
        <v>932</v>
      </c>
      <c r="AG608" t="s">
        <v>7793</v>
      </c>
      <c r="AH608" t="s">
        <v>7792</v>
      </c>
      <c r="AI608" t="s">
        <v>7797</v>
      </c>
      <c r="AJ608">
        <v>0</v>
      </c>
    </row>
    <row r="609" spans="1:36" hidden="1" x14ac:dyDescent="0.3">
      <c r="A609" s="2" t="s">
        <v>13953</v>
      </c>
      <c r="B609" s="2" t="s">
        <v>13954</v>
      </c>
      <c r="C609" s="2" t="s">
        <v>7728</v>
      </c>
      <c r="D609" s="32" t="s">
        <v>7717</v>
      </c>
      <c r="E609" s="32" t="s">
        <v>7734</v>
      </c>
      <c r="F609" s="32" t="s">
        <v>900</v>
      </c>
      <c r="G609" s="32" t="s">
        <v>7754</v>
      </c>
      <c r="H609" s="32" t="s">
        <v>7734</v>
      </c>
      <c r="I609" s="28" t="s">
        <v>8057</v>
      </c>
      <c r="J609">
        <v>160</v>
      </c>
      <c r="K609" s="2" t="s">
        <v>8553</v>
      </c>
      <c r="L609" s="2" t="s">
        <v>13955</v>
      </c>
      <c r="M609">
        <v>18.099341137334701</v>
      </c>
      <c r="N609" s="2" t="s">
        <v>15326</v>
      </c>
      <c r="O609" s="32" t="s">
        <v>7751</v>
      </c>
      <c r="P609" s="29">
        <v>0.48678240740740741</v>
      </c>
      <c r="Q609" s="29">
        <v>0.49056712962962962</v>
      </c>
      <c r="R609" s="28">
        <v>0</v>
      </c>
      <c r="S609" s="28">
        <v>5.45</v>
      </c>
      <c r="T609" s="32" t="s">
        <v>13956</v>
      </c>
      <c r="U609" s="32" t="s">
        <v>13957</v>
      </c>
      <c r="V609" s="28">
        <v>14.7902363250906</v>
      </c>
      <c r="W609" s="28">
        <v>0</v>
      </c>
      <c r="X609" s="28">
        <v>0</v>
      </c>
      <c r="Y609" s="32" t="s">
        <v>14645</v>
      </c>
      <c r="Z609" s="32" t="s">
        <v>14651</v>
      </c>
      <c r="AA609" s="28">
        <v>1</v>
      </c>
      <c r="AB609" s="28">
        <v>0</v>
      </c>
      <c r="AC609" s="52">
        <v>70.146199999999993</v>
      </c>
      <c r="AD609" s="52">
        <v>37.523699999999998</v>
      </c>
      <c r="AE609" s="32" t="s">
        <v>7832</v>
      </c>
      <c r="AF609" s="28" t="s">
        <v>932</v>
      </c>
      <c r="AG609" t="s">
        <v>7793</v>
      </c>
      <c r="AH609" t="s">
        <v>7792</v>
      </c>
      <c r="AI609" t="s">
        <v>7797</v>
      </c>
      <c r="AJ609">
        <v>0</v>
      </c>
    </row>
    <row r="610" spans="1:36" hidden="1" x14ac:dyDescent="0.3">
      <c r="A610" s="2" t="s">
        <v>13851</v>
      </c>
      <c r="B610" s="2" t="s">
        <v>13852</v>
      </c>
      <c r="C610" s="2" t="s">
        <v>7728</v>
      </c>
      <c r="D610" s="32" t="s">
        <v>7717</v>
      </c>
      <c r="E610" s="32" t="s">
        <v>7734</v>
      </c>
      <c r="F610" s="32" t="s">
        <v>900</v>
      </c>
      <c r="G610" s="32" t="s">
        <v>7743</v>
      </c>
      <c r="H610" s="32" t="s">
        <v>7734</v>
      </c>
      <c r="I610" s="28" t="s">
        <v>902</v>
      </c>
      <c r="J610">
        <v>165</v>
      </c>
      <c r="K610" s="2" t="s">
        <v>8650</v>
      </c>
      <c r="L610" s="2" t="s">
        <v>13853</v>
      </c>
      <c r="M610">
        <v>1.3683125991374301</v>
      </c>
      <c r="N610" s="2" t="s">
        <v>15327</v>
      </c>
      <c r="O610" s="32" t="s">
        <v>7733</v>
      </c>
      <c r="P610" s="29">
        <v>0.55151620370370369</v>
      </c>
      <c r="Q610" s="29">
        <v>0.56052083333333336</v>
      </c>
      <c r="R610" s="28">
        <v>0</v>
      </c>
      <c r="S610" s="28">
        <v>12.966666666666667</v>
      </c>
      <c r="T610" s="32" t="s">
        <v>13854</v>
      </c>
      <c r="U610" s="32" t="s">
        <v>13855</v>
      </c>
      <c r="V610" s="28">
        <v>0.24026082136563801</v>
      </c>
      <c r="W610" s="28">
        <v>0</v>
      </c>
      <c r="X610" s="28">
        <v>0</v>
      </c>
      <c r="Y610" s="32" t="s">
        <v>14645</v>
      </c>
      <c r="Z610" s="32" t="s">
        <v>14651</v>
      </c>
      <c r="AA610" s="28">
        <v>1</v>
      </c>
      <c r="AB610" s="28">
        <v>0</v>
      </c>
      <c r="AC610" s="52">
        <v>28.797499999999999</v>
      </c>
      <c r="AD610" s="52">
        <v>28.797499999999999</v>
      </c>
      <c r="AE610" s="32" t="s">
        <v>7832</v>
      </c>
      <c r="AF610" s="28" t="s">
        <v>932</v>
      </c>
      <c r="AG610" t="s">
        <v>7793</v>
      </c>
      <c r="AH610" t="s">
        <v>7792</v>
      </c>
      <c r="AI610" t="s">
        <v>7797</v>
      </c>
      <c r="AJ610">
        <v>0</v>
      </c>
    </row>
    <row r="611" spans="1:36" hidden="1" x14ac:dyDescent="0.3">
      <c r="A611" s="2" t="s">
        <v>13803</v>
      </c>
      <c r="B611" s="2" t="s">
        <v>11543</v>
      </c>
      <c r="C611" s="2" t="s">
        <v>7722</v>
      </c>
      <c r="D611" s="32" t="s">
        <v>7717</v>
      </c>
      <c r="E611" s="32" t="s">
        <v>7734</v>
      </c>
      <c r="F611" s="32" t="s">
        <v>900</v>
      </c>
      <c r="G611" s="32" t="s">
        <v>7814</v>
      </c>
      <c r="H611" s="32" t="s">
        <v>7734</v>
      </c>
      <c r="I611" s="28" t="s">
        <v>902</v>
      </c>
      <c r="J611">
        <v>130</v>
      </c>
      <c r="K611" s="2" t="s">
        <v>8643</v>
      </c>
      <c r="L611" s="2" t="s">
        <v>13804</v>
      </c>
      <c r="M611">
        <v>0.74636657722294297</v>
      </c>
      <c r="N611" s="2" t="s">
        <v>15325</v>
      </c>
      <c r="O611" s="32" t="s">
        <v>7733</v>
      </c>
      <c r="P611" s="29">
        <v>0.5744097222222222</v>
      </c>
      <c r="Q611" s="29">
        <v>0.58266203703703701</v>
      </c>
      <c r="R611" s="28">
        <v>0</v>
      </c>
      <c r="S611" s="28">
        <v>11.883333333333333</v>
      </c>
      <c r="T611" s="32" t="s">
        <v>13805</v>
      </c>
      <c r="U611" s="32" t="s">
        <v>13806</v>
      </c>
      <c r="V611" s="28">
        <v>0.290143070307599</v>
      </c>
      <c r="W611" s="28">
        <v>0</v>
      </c>
      <c r="X611" s="28">
        <v>0</v>
      </c>
      <c r="Y611" s="32" t="s">
        <v>14645</v>
      </c>
      <c r="Z611" s="32" t="s">
        <v>14651</v>
      </c>
      <c r="AA611" s="28">
        <v>1</v>
      </c>
      <c r="AB611" s="28">
        <v>0</v>
      </c>
      <c r="AC611" s="52">
        <v>21.76</v>
      </c>
      <c r="AD611" s="52">
        <v>21.327500000000001</v>
      </c>
      <c r="AE611" s="32" t="s">
        <v>7832</v>
      </c>
      <c r="AF611" s="28" t="s">
        <v>932</v>
      </c>
      <c r="AG611" t="s">
        <v>7793</v>
      </c>
      <c r="AH611" t="s">
        <v>7792</v>
      </c>
      <c r="AI611" t="s">
        <v>7797</v>
      </c>
      <c r="AJ611">
        <v>0</v>
      </c>
    </row>
    <row r="612" spans="1:36" hidden="1" x14ac:dyDescent="0.3">
      <c r="A612" s="2" t="s">
        <v>13788</v>
      </c>
      <c r="B612" s="2" t="s">
        <v>13789</v>
      </c>
      <c r="C612" s="2" t="s">
        <v>7728</v>
      </c>
      <c r="D612" s="32" t="s">
        <v>7717</v>
      </c>
      <c r="E612" s="32" t="s">
        <v>7734</v>
      </c>
      <c r="F612" s="32" t="s">
        <v>900</v>
      </c>
      <c r="G612" s="32" t="s">
        <v>7810</v>
      </c>
      <c r="H612" s="32" t="s">
        <v>7734</v>
      </c>
      <c r="I612" s="28" t="s">
        <v>902</v>
      </c>
      <c r="J612">
        <v>115</v>
      </c>
      <c r="K612" s="2" t="s">
        <v>8639</v>
      </c>
      <c r="L612" s="2" t="s">
        <v>13790</v>
      </c>
      <c r="M612">
        <v>1.0781487952917801</v>
      </c>
      <c r="N612" s="2" t="s">
        <v>15324</v>
      </c>
      <c r="O612" s="32" t="s">
        <v>7751</v>
      </c>
      <c r="P612" s="29">
        <v>0.58341435185185186</v>
      </c>
      <c r="Q612" s="29">
        <v>0.58726851851851847</v>
      </c>
      <c r="R612" s="28">
        <v>0</v>
      </c>
      <c r="S612" s="28">
        <v>5.5583333333333336</v>
      </c>
      <c r="T612" s="32" t="s">
        <v>13791</v>
      </c>
      <c r="U612" s="32" t="s">
        <v>13792</v>
      </c>
      <c r="V612" s="28">
        <v>0.37083431382814003</v>
      </c>
      <c r="W612" s="28">
        <v>0</v>
      </c>
      <c r="X612" s="28">
        <v>0</v>
      </c>
      <c r="Y612" s="32" t="s">
        <v>14645</v>
      </c>
      <c r="Z612" s="32" t="s">
        <v>14651</v>
      </c>
      <c r="AA612" s="28">
        <v>1</v>
      </c>
      <c r="AB612" s="28">
        <v>0</v>
      </c>
      <c r="AC612" s="52">
        <v>28.465</v>
      </c>
      <c r="AD612" s="52">
        <v>28.465</v>
      </c>
      <c r="AE612" s="32" t="s">
        <v>7832</v>
      </c>
      <c r="AF612" s="28" t="s">
        <v>932</v>
      </c>
      <c r="AG612" t="s">
        <v>7793</v>
      </c>
      <c r="AH612" t="s">
        <v>7792</v>
      </c>
      <c r="AI612" t="s">
        <v>7797</v>
      </c>
      <c r="AJ612">
        <v>0</v>
      </c>
    </row>
    <row r="613" spans="1:36" hidden="1" x14ac:dyDescent="0.3">
      <c r="A613" s="2" t="s">
        <v>13783</v>
      </c>
      <c r="B613" s="2" t="s">
        <v>13784</v>
      </c>
      <c r="C613" s="2" t="s">
        <v>7728</v>
      </c>
      <c r="D613" s="32" t="s">
        <v>7717</v>
      </c>
      <c r="E613" s="32" t="s">
        <v>7734</v>
      </c>
      <c r="F613" s="32" t="s">
        <v>900</v>
      </c>
      <c r="G613" s="32" t="s">
        <v>7782</v>
      </c>
      <c r="H613" s="32" t="s">
        <v>7734</v>
      </c>
      <c r="I613" s="28" t="s">
        <v>902</v>
      </c>
      <c r="J613">
        <v>105</v>
      </c>
      <c r="K613" s="2" t="s">
        <v>8633</v>
      </c>
      <c r="L613" s="2" t="s">
        <v>13785</v>
      </c>
      <c r="M613">
        <v>1.9197798278182701</v>
      </c>
      <c r="N613" s="2" t="s">
        <v>15323</v>
      </c>
      <c r="O613" s="32" t="s">
        <v>7751</v>
      </c>
      <c r="P613" s="29">
        <v>0.58861111111111108</v>
      </c>
      <c r="Q613" s="29">
        <v>0.59137731481481481</v>
      </c>
      <c r="R613" s="28">
        <v>0</v>
      </c>
      <c r="S613" s="28">
        <v>3.9833333333333334</v>
      </c>
      <c r="T613" s="32" t="s">
        <v>13786</v>
      </c>
      <c r="U613" s="32" t="s">
        <v>13787</v>
      </c>
      <c r="V613" s="28">
        <v>0.391535050164806</v>
      </c>
      <c r="W613" s="28">
        <v>0</v>
      </c>
      <c r="X613" s="28">
        <v>0</v>
      </c>
      <c r="Y613" s="32" t="s">
        <v>14645</v>
      </c>
      <c r="Z613" s="32" t="s">
        <v>14651</v>
      </c>
      <c r="AA613" s="28">
        <v>1</v>
      </c>
      <c r="AB613" s="28">
        <v>0</v>
      </c>
      <c r="AC613" s="52">
        <v>25.204999999999998</v>
      </c>
      <c r="AD613" s="52">
        <v>0</v>
      </c>
      <c r="AE613" s="32" t="s">
        <v>7832</v>
      </c>
      <c r="AF613" s="28" t="s">
        <v>932</v>
      </c>
      <c r="AG613" t="s">
        <v>7793</v>
      </c>
      <c r="AH613" t="s">
        <v>7792</v>
      </c>
      <c r="AI613" t="s">
        <v>7797</v>
      </c>
      <c r="AJ613">
        <v>0</v>
      </c>
    </row>
    <row r="614" spans="1:36" hidden="1" x14ac:dyDescent="0.3">
      <c r="A614" s="2" t="s">
        <v>13773</v>
      </c>
      <c r="B614" s="2" t="s">
        <v>13774</v>
      </c>
      <c r="C614" s="2" t="s">
        <v>7728</v>
      </c>
      <c r="D614" s="32" t="s">
        <v>7717</v>
      </c>
      <c r="E614" s="32" t="s">
        <v>7734</v>
      </c>
      <c r="F614" s="32" t="s">
        <v>900</v>
      </c>
      <c r="G614" s="32" t="s">
        <v>7812</v>
      </c>
      <c r="H614" s="32" t="s">
        <v>7734</v>
      </c>
      <c r="I614" s="28" t="s">
        <v>902</v>
      </c>
      <c r="J614">
        <v>180</v>
      </c>
      <c r="K614" s="2" t="s">
        <v>8656</v>
      </c>
      <c r="L614" s="2" t="s">
        <v>13775</v>
      </c>
      <c r="M614">
        <v>2.8160793073475401</v>
      </c>
      <c r="N614" s="2" t="s">
        <v>15343</v>
      </c>
      <c r="O614" s="32" t="s">
        <v>7733</v>
      </c>
      <c r="P614" s="29">
        <v>0.59333333333333338</v>
      </c>
      <c r="Q614" s="29">
        <v>0.59491898148148148</v>
      </c>
      <c r="R614" s="28">
        <v>0</v>
      </c>
      <c r="S614" s="28">
        <v>2.2833333333333332</v>
      </c>
      <c r="T614" s="32" t="s">
        <v>13776</v>
      </c>
      <c r="U614" s="32" t="s">
        <v>13777</v>
      </c>
      <c r="V614" s="28">
        <v>0.75936010268023602</v>
      </c>
      <c r="W614" s="28">
        <v>0</v>
      </c>
      <c r="X614" s="28">
        <v>0</v>
      </c>
      <c r="Y614" s="32" t="s">
        <v>14645</v>
      </c>
      <c r="Z614" s="32" t="s">
        <v>14651</v>
      </c>
      <c r="AA614" s="28">
        <v>1</v>
      </c>
      <c r="AB614" s="28">
        <v>0</v>
      </c>
      <c r="AC614" s="52">
        <v>12.3</v>
      </c>
      <c r="AD614" s="52">
        <v>12.215</v>
      </c>
      <c r="AE614" s="32" t="s">
        <v>7832</v>
      </c>
      <c r="AF614" s="28" t="s">
        <v>932</v>
      </c>
      <c r="AG614" t="s">
        <v>7793</v>
      </c>
      <c r="AH614" t="s">
        <v>7792</v>
      </c>
      <c r="AI614" t="s">
        <v>7797</v>
      </c>
      <c r="AJ614">
        <v>0</v>
      </c>
    </row>
    <row r="615" spans="1:36" hidden="1" x14ac:dyDescent="0.3">
      <c r="A615" s="2" t="s">
        <v>14299</v>
      </c>
      <c r="B615" s="2" t="s">
        <v>14300</v>
      </c>
      <c r="C615" s="2" t="s">
        <v>7728</v>
      </c>
      <c r="D615" s="32" t="s">
        <v>7717</v>
      </c>
      <c r="E615" s="32" t="s">
        <v>7734</v>
      </c>
      <c r="F615" s="32" t="s">
        <v>900</v>
      </c>
      <c r="G615" s="32" t="s">
        <v>7813</v>
      </c>
      <c r="H615" s="32" t="s">
        <v>7734</v>
      </c>
      <c r="I615" s="28" t="s">
        <v>903</v>
      </c>
      <c r="J615">
        <v>224</v>
      </c>
      <c r="K615" s="2" t="s">
        <v>8352</v>
      </c>
      <c r="L615" s="2" t="s">
        <v>14301</v>
      </c>
      <c r="M615">
        <v>40.502378715202198</v>
      </c>
      <c r="N615" s="2" t="s">
        <v>15341</v>
      </c>
      <c r="O615" s="32" t="s">
        <v>7733</v>
      </c>
      <c r="P615" s="29">
        <v>0.62304398148148143</v>
      </c>
      <c r="Q615" s="29">
        <v>0.63218750000000001</v>
      </c>
      <c r="R615" s="28">
        <v>0</v>
      </c>
      <c r="S615" s="28">
        <v>13.166666666666666</v>
      </c>
      <c r="T615" s="32" t="s">
        <v>14302</v>
      </c>
      <c r="U615" s="32" t="s">
        <v>14303</v>
      </c>
      <c r="V615" s="28">
        <v>40.114958178776902</v>
      </c>
      <c r="W615" s="28">
        <v>0</v>
      </c>
      <c r="X615" s="28">
        <v>0</v>
      </c>
      <c r="Y615" s="32" t="s">
        <v>14645</v>
      </c>
      <c r="Z615" s="32" t="s">
        <v>14651</v>
      </c>
      <c r="AA615" s="28">
        <v>1</v>
      </c>
      <c r="AB615" s="28">
        <v>0</v>
      </c>
      <c r="AC615" s="52">
        <v>47.91</v>
      </c>
      <c r="AD615" s="52">
        <v>47.91</v>
      </c>
      <c r="AE615" s="32" t="s">
        <v>7832</v>
      </c>
      <c r="AF615" s="28" t="s">
        <v>932</v>
      </c>
      <c r="AG615" t="s">
        <v>7793</v>
      </c>
      <c r="AH615" t="s">
        <v>7792</v>
      </c>
      <c r="AI615" t="s">
        <v>7797</v>
      </c>
      <c r="AJ615">
        <v>0</v>
      </c>
    </row>
    <row r="616" spans="1:36" hidden="1" x14ac:dyDescent="0.3">
      <c r="A616" s="2" t="s">
        <v>12702</v>
      </c>
      <c r="B616" s="2" t="s">
        <v>12703</v>
      </c>
      <c r="C616" s="2" t="s">
        <v>7728</v>
      </c>
      <c r="D616" s="32" t="s">
        <v>7717</v>
      </c>
      <c r="E616" s="32" t="s">
        <v>7734</v>
      </c>
      <c r="F616" s="32" t="s">
        <v>900</v>
      </c>
      <c r="G616" s="32" t="s">
        <v>7811</v>
      </c>
      <c r="H616" s="32" t="s">
        <v>7734</v>
      </c>
      <c r="I616" s="28" t="s">
        <v>900</v>
      </c>
      <c r="J616">
        <v>170</v>
      </c>
      <c r="K616" s="2" t="s">
        <v>8399</v>
      </c>
      <c r="L616" s="2" t="s">
        <v>12704</v>
      </c>
      <c r="M616">
        <v>38.347306409850702</v>
      </c>
      <c r="N616" s="2" t="s">
        <v>15342</v>
      </c>
      <c r="O616" s="32" t="s">
        <v>7733</v>
      </c>
      <c r="P616" s="29">
        <v>0.6588194444444444</v>
      </c>
      <c r="Q616" s="29">
        <v>0.66554398148148153</v>
      </c>
      <c r="R616" s="28">
        <v>0</v>
      </c>
      <c r="S616" s="28">
        <v>9.683574621414877</v>
      </c>
      <c r="T616" s="32" t="s">
        <v>12705</v>
      </c>
      <c r="U616" s="32" t="s">
        <v>12706</v>
      </c>
      <c r="V616" s="28">
        <v>36.802939456477802</v>
      </c>
      <c r="W616" s="28">
        <v>0</v>
      </c>
      <c r="X616" s="28">
        <v>0</v>
      </c>
      <c r="Y616" s="32" t="s">
        <v>14645</v>
      </c>
      <c r="Z616" s="32" t="s">
        <v>14651</v>
      </c>
      <c r="AA616" s="28">
        <v>1</v>
      </c>
      <c r="AB616" s="28">
        <v>0</v>
      </c>
      <c r="AC616" s="52">
        <v>0</v>
      </c>
      <c r="AD616" s="52">
        <v>15.9175</v>
      </c>
      <c r="AE616" s="32" t="s">
        <v>7832</v>
      </c>
      <c r="AF616" s="28" t="s">
        <v>932</v>
      </c>
      <c r="AG616" t="s">
        <v>7793</v>
      </c>
      <c r="AH616" t="s">
        <v>7793</v>
      </c>
      <c r="AI616" t="s">
        <v>7797</v>
      </c>
    </row>
    <row r="617" spans="1:36" hidden="1" x14ac:dyDescent="0.3">
      <c r="A617" s="2" t="s">
        <v>14369</v>
      </c>
      <c r="B617" s="2" t="s">
        <v>14370</v>
      </c>
      <c r="C617" s="2" t="s">
        <v>7728</v>
      </c>
      <c r="D617" s="32" t="s">
        <v>7717</v>
      </c>
      <c r="E617" s="32" t="s">
        <v>7734</v>
      </c>
      <c r="F617" s="32" t="s">
        <v>900</v>
      </c>
      <c r="G617" s="32" t="s">
        <v>7775</v>
      </c>
      <c r="H617" s="32" t="s">
        <v>7734</v>
      </c>
      <c r="I617" s="28" t="s">
        <v>900</v>
      </c>
      <c r="J617">
        <v>55</v>
      </c>
      <c r="K617" s="2" t="s">
        <v>8392</v>
      </c>
      <c r="L617" s="2" t="s">
        <v>14371</v>
      </c>
      <c r="M617">
        <v>8.3519561663269997</v>
      </c>
      <c r="N617" s="2" t="s">
        <v>15344</v>
      </c>
      <c r="O617" s="32" t="s">
        <v>7733</v>
      </c>
      <c r="P617" s="29">
        <v>0.67134259259259255</v>
      </c>
      <c r="Q617" s="29">
        <v>0.67806712962962967</v>
      </c>
      <c r="R617" s="28">
        <v>0</v>
      </c>
      <c r="S617" s="28">
        <v>9.683574621414877</v>
      </c>
      <c r="T617" s="32" t="s">
        <v>14372</v>
      </c>
      <c r="U617" s="32" t="s">
        <v>14373</v>
      </c>
      <c r="V617" s="28">
        <v>6.5163166866031998</v>
      </c>
      <c r="W617" s="28">
        <v>0</v>
      </c>
      <c r="X617" s="28">
        <v>0</v>
      </c>
      <c r="Y617" s="32" t="s">
        <v>14645</v>
      </c>
      <c r="Z617" s="32" t="s">
        <v>14651</v>
      </c>
      <c r="AA617" s="28">
        <v>1</v>
      </c>
      <c r="AB617" s="28">
        <v>0</v>
      </c>
      <c r="AC617" s="52">
        <v>52.147500000000001</v>
      </c>
      <c r="AD617" s="52">
        <v>58.26</v>
      </c>
      <c r="AE617" s="32" t="s">
        <v>7832</v>
      </c>
      <c r="AF617" s="28" t="s">
        <v>932</v>
      </c>
      <c r="AG617" t="s">
        <v>7793</v>
      </c>
      <c r="AH617" t="s">
        <v>7793</v>
      </c>
      <c r="AI617" t="s">
        <v>7797</v>
      </c>
    </row>
    <row r="618" spans="1:36" hidden="1" x14ac:dyDescent="0.3">
      <c r="A618" s="2" t="s">
        <v>13403</v>
      </c>
      <c r="B618" s="2" t="s">
        <v>13404</v>
      </c>
      <c r="C618" s="2" t="s">
        <v>7728</v>
      </c>
      <c r="D618" s="32" t="s">
        <v>7717</v>
      </c>
      <c r="E618" s="32" t="s">
        <v>7752</v>
      </c>
      <c r="F618" s="32" t="s">
        <v>902</v>
      </c>
      <c r="G618" s="32" t="s">
        <v>7748</v>
      </c>
      <c r="H618" s="32" t="s">
        <v>7752</v>
      </c>
      <c r="I618" s="28" t="s">
        <v>8057</v>
      </c>
      <c r="J618">
        <v>261</v>
      </c>
      <c r="K618" s="2" t="s">
        <v>8979</v>
      </c>
      <c r="L618" s="2" t="s">
        <v>13405</v>
      </c>
      <c r="M618">
        <v>1.86451171711087</v>
      </c>
      <c r="N618" s="2" t="s">
        <v>15521</v>
      </c>
      <c r="O618" s="32" t="s">
        <v>7756</v>
      </c>
      <c r="P618" s="29">
        <v>0.27574074074074073</v>
      </c>
      <c r="Q618" s="29">
        <v>0.2824652777777778</v>
      </c>
      <c r="R618" s="28">
        <v>0</v>
      </c>
      <c r="S618" s="28">
        <v>9.683574621414877</v>
      </c>
      <c r="T618" s="32" t="s">
        <v>13406</v>
      </c>
      <c r="U618" s="32" t="s">
        <v>13407</v>
      </c>
      <c r="V618" s="28">
        <v>0.595814430857458</v>
      </c>
      <c r="W618" s="28">
        <v>0</v>
      </c>
      <c r="X618" s="28">
        <v>0</v>
      </c>
      <c r="Y618" s="32" t="s">
        <v>14575</v>
      </c>
      <c r="Z618" s="32" t="s">
        <v>15451</v>
      </c>
      <c r="AA618" s="28">
        <v>1</v>
      </c>
      <c r="AB618" s="28">
        <v>0</v>
      </c>
      <c r="AC618" s="52">
        <v>17.02</v>
      </c>
      <c r="AD618" s="52">
        <v>0</v>
      </c>
      <c r="AE618" s="32" t="s">
        <v>7832</v>
      </c>
      <c r="AF618" s="28" t="s">
        <v>932</v>
      </c>
      <c r="AG618" t="s">
        <v>7793</v>
      </c>
      <c r="AH618" t="s">
        <v>7792</v>
      </c>
      <c r="AI618" t="s">
        <v>7797</v>
      </c>
      <c r="AJ618">
        <v>0</v>
      </c>
    </row>
    <row r="619" spans="1:36" hidden="1" x14ac:dyDescent="0.3">
      <c r="A619" s="2" t="s">
        <v>12887</v>
      </c>
      <c r="B619" s="2" t="s">
        <v>12888</v>
      </c>
      <c r="C619" s="2" t="s">
        <v>7728</v>
      </c>
      <c r="D619" s="32" t="s">
        <v>7717</v>
      </c>
      <c r="E619" s="32" t="s">
        <v>7752</v>
      </c>
      <c r="F619" s="32" t="s">
        <v>902</v>
      </c>
      <c r="G619" s="32" t="s">
        <v>7773</v>
      </c>
      <c r="H619" s="32" t="s">
        <v>7752</v>
      </c>
      <c r="I619" s="28" t="s">
        <v>8057</v>
      </c>
      <c r="J619">
        <v>340</v>
      </c>
      <c r="K619" s="2" t="s">
        <v>8996</v>
      </c>
      <c r="L619" s="2" t="s">
        <v>12889</v>
      </c>
      <c r="M619">
        <v>0.21731742843985599</v>
      </c>
      <c r="N619" s="2" t="s">
        <v>15537</v>
      </c>
      <c r="O619" s="32" t="s">
        <v>7756</v>
      </c>
      <c r="P619" s="29">
        <v>0.30121527777777779</v>
      </c>
      <c r="Q619" s="29">
        <v>0.31062499999999998</v>
      </c>
      <c r="R619" s="28">
        <v>0</v>
      </c>
      <c r="S619" s="28">
        <v>13.55</v>
      </c>
      <c r="T619" s="32" t="s">
        <v>12890</v>
      </c>
      <c r="U619" s="32" t="s">
        <v>12891</v>
      </c>
      <c r="V619" s="28">
        <v>5.1394653196306601E-2</v>
      </c>
      <c r="W619" s="28">
        <v>0</v>
      </c>
      <c r="X619" s="28">
        <v>0</v>
      </c>
      <c r="Y619" s="32" t="s">
        <v>14575</v>
      </c>
      <c r="Z619" s="32" t="s">
        <v>15451</v>
      </c>
      <c r="AA619" s="28">
        <v>1</v>
      </c>
      <c r="AB619" s="28">
        <v>0</v>
      </c>
      <c r="AC619" s="52">
        <v>23.1</v>
      </c>
      <c r="AD619" s="52">
        <v>22.64</v>
      </c>
      <c r="AE619" s="32" t="s">
        <v>7832</v>
      </c>
      <c r="AF619" s="28" t="s">
        <v>932</v>
      </c>
      <c r="AG619" t="s">
        <v>7793</v>
      </c>
      <c r="AH619" t="s">
        <v>7792</v>
      </c>
      <c r="AI619" t="s">
        <v>7797</v>
      </c>
      <c r="AJ619">
        <v>0</v>
      </c>
    </row>
    <row r="620" spans="1:36" hidden="1" x14ac:dyDescent="0.3">
      <c r="A620" s="2" t="s">
        <v>12610</v>
      </c>
      <c r="B620" s="2" t="s">
        <v>12611</v>
      </c>
      <c r="C620" s="2" t="s">
        <v>7728</v>
      </c>
      <c r="D620" s="32" t="s">
        <v>7717</v>
      </c>
      <c r="E620" s="32" t="s">
        <v>7752</v>
      </c>
      <c r="F620" s="32" t="s">
        <v>902</v>
      </c>
      <c r="G620" s="32" t="s">
        <v>7735</v>
      </c>
      <c r="H620" s="32" t="s">
        <v>7752</v>
      </c>
      <c r="I620" s="28" t="s">
        <v>900</v>
      </c>
      <c r="J620">
        <v>151</v>
      </c>
      <c r="K620" s="2" t="s">
        <v>8911</v>
      </c>
      <c r="L620" s="2" t="s">
        <v>12612</v>
      </c>
      <c r="M620">
        <v>6.7478957977145901</v>
      </c>
      <c r="N620" s="2" t="s">
        <v>15596</v>
      </c>
      <c r="O620" s="32" t="s">
        <v>7756</v>
      </c>
      <c r="P620" s="29">
        <v>0.39575231481481482</v>
      </c>
      <c r="Q620" s="29">
        <v>0.41182870370370372</v>
      </c>
      <c r="R620" s="28">
        <v>0</v>
      </c>
      <c r="S620" s="28">
        <v>23.150000000000002</v>
      </c>
      <c r="T620" s="32" t="s">
        <v>12613</v>
      </c>
      <c r="U620" s="32" t="s">
        <v>12614</v>
      </c>
      <c r="V620" s="28">
        <v>2.4048098036116698</v>
      </c>
      <c r="W620" s="28">
        <v>0</v>
      </c>
      <c r="X620" s="28">
        <v>0</v>
      </c>
      <c r="Y620" s="32" t="s">
        <v>14575</v>
      </c>
      <c r="Z620" s="32" t="s">
        <v>15451</v>
      </c>
      <c r="AA620" s="28">
        <v>1</v>
      </c>
      <c r="AB620" s="28">
        <v>0</v>
      </c>
      <c r="AC620" s="52">
        <v>58.83</v>
      </c>
      <c r="AD620" s="52">
        <v>57.14</v>
      </c>
      <c r="AE620" s="32" t="s">
        <v>7832</v>
      </c>
      <c r="AF620" s="28" t="s">
        <v>932</v>
      </c>
      <c r="AG620" t="s">
        <v>7793</v>
      </c>
      <c r="AH620" t="s">
        <v>7792</v>
      </c>
      <c r="AI620" t="s">
        <v>7797</v>
      </c>
      <c r="AJ620">
        <v>0</v>
      </c>
    </row>
    <row r="621" spans="1:36" hidden="1" x14ac:dyDescent="0.3">
      <c r="A621" s="2" t="s">
        <v>13532</v>
      </c>
      <c r="B621" s="2" t="s">
        <v>13533</v>
      </c>
      <c r="C621" s="2" t="s">
        <v>7728</v>
      </c>
      <c r="D621" s="32" t="s">
        <v>7717</v>
      </c>
      <c r="E621" s="32" t="s">
        <v>7752</v>
      </c>
      <c r="F621" s="32" t="s">
        <v>902</v>
      </c>
      <c r="G621" s="32" t="s">
        <v>7788</v>
      </c>
      <c r="H621" s="32" t="s">
        <v>7752</v>
      </c>
      <c r="I621" s="28" t="s">
        <v>900</v>
      </c>
      <c r="J621">
        <v>132</v>
      </c>
      <c r="K621" s="2" t="s">
        <v>8904</v>
      </c>
      <c r="L621" s="2" t="s">
        <v>13534</v>
      </c>
      <c r="M621">
        <v>0.379165114834905</v>
      </c>
      <c r="N621" s="2" t="s">
        <v>15594</v>
      </c>
      <c r="O621" s="32" t="s">
        <v>7751</v>
      </c>
      <c r="P621" s="29">
        <v>0.41636574074074073</v>
      </c>
      <c r="Q621" s="29">
        <v>0.44407407407407407</v>
      </c>
      <c r="R621" s="28">
        <v>0</v>
      </c>
      <c r="S621" s="28">
        <v>39.9</v>
      </c>
      <c r="T621" s="32" t="s">
        <v>13535</v>
      </c>
      <c r="U621" s="32" t="s">
        <v>13536</v>
      </c>
      <c r="V621" s="28">
        <v>0.197748646435468</v>
      </c>
      <c r="W621" s="28">
        <v>0</v>
      </c>
      <c r="X621" s="28">
        <v>0</v>
      </c>
      <c r="Y621" s="32" t="s">
        <v>14575</v>
      </c>
      <c r="Z621" s="32" t="s">
        <v>15451</v>
      </c>
      <c r="AA621" s="28">
        <v>1</v>
      </c>
      <c r="AB621" s="28">
        <v>0</v>
      </c>
      <c r="AC621" s="52">
        <v>44.524999999999999</v>
      </c>
      <c r="AD621" s="52">
        <v>43.64</v>
      </c>
      <c r="AE621" s="32" t="s">
        <v>7832</v>
      </c>
      <c r="AF621" s="28" t="s">
        <v>932</v>
      </c>
      <c r="AG621" t="s">
        <v>7793</v>
      </c>
      <c r="AH621" t="s">
        <v>7792</v>
      </c>
      <c r="AI621" t="s">
        <v>7797</v>
      </c>
      <c r="AJ621">
        <v>0</v>
      </c>
    </row>
    <row r="622" spans="1:36" hidden="1" x14ac:dyDescent="0.3">
      <c r="A622" s="2" t="s">
        <v>13841</v>
      </c>
      <c r="B622" s="2" t="s">
        <v>13842</v>
      </c>
      <c r="C622" s="2" t="s">
        <v>7728</v>
      </c>
      <c r="D622" s="32" t="s">
        <v>7717</v>
      </c>
      <c r="E622" s="32" t="s">
        <v>7752</v>
      </c>
      <c r="F622" s="32" t="s">
        <v>901</v>
      </c>
      <c r="G622" s="32" t="s">
        <v>7762</v>
      </c>
      <c r="H622" s="32" t="s">
        <v>11016</v>
      </c>
      <c r="I622" s="28" t="s">
        <v>903</v>
      </c>
      <c r="J622">
        <v>45</v>
      </c>
      <c r="K622" s="2" t="s">
        <v>9213</v>
      </c>
      <c r="L622" s="2" t="s">
        <v>13843</v>
      </c>
      <c r="M622">
        <v>2.3370212856680199</v>
      </c>
      <c r="N622" s="2" t="s">
        <v>15500</v>
      </c>
      <c r="O622" s="32" t="s">
        <v>7751</v>
      </c>
      <c r="P622" s="29">
        <v>0.40033564814814815</v>
      </c>
      <c r="Q622" s="29">
        <v>0.40327546296296296</v>
      </c>
      <c r="R622" s="28">
        <v>0</v>
      </c>
      <c r="S622" s="28">
        <v>4.2333333333333334</v>
      </c>
      <c r="T622" s="32" t="s">
        <v>13844</v>
      </c>
      <c r="U622" s="32" t="s">
        <v>13845</v>
      </c>
      <c r="V622" s="28">
        <v>1.8187054014721999</v>
      </c>
      <c r="W622" s="28">
        <v>0</v>
      </c>
      <c r="X622" s="28">
        <v>0</v>
      </c>
      <c r="Y622" s="32" t="s">
        <v>14635</v>
      </c>
      <c r="Z622" s="32" t="s">
        <v>15453</v>
      </c>
      <c r="AA622" s="28">
        <v>1</v>
      </c>
      <c r="AB622" s="28">
        <v>0</v>
      </c>
      <c r="AC622" s="52">
        <v>20.234999999999999</v>
      </c>
      <c r="AD622" s="52">
        <v>20.234999999999999</v>
      </c>
      <c r="AE622" s="32" t="s">
        <v>7832</v>
      </c>
      <c r="AF622" s="28" t="s">
        <v>932</v>
      </c>
      <c r="AG622" t="s">
        <v>7792</v>
      </c>
      <c r="AH622" t="s">
        <v>7792</v>
      </c>
      <c r="AI622" t="s">
        <v>7797</v>
      </c>
      <c r="AJ622">
        <v>0</v>
      </c>
    </row>
    <row r="623" spans="1:36" hidden="1" x14ac:dyDescent="0.3">
      <c r="A623" s="2" t="s">
        <v>13808</v>
      </c>
      <c r="B623" s="2" t="s">
        <v>13672</v>
      </c>
      <c r="C623" s="2" t="s">
        <v>7731</v>
      </c>
      <c r="D623" s="32" t="s">
        <v>7717</v>
      </c>
      <c r="E623" s="32" t="s">
        <v>7752</v>
      </c>
      <c r="F623" s="32" t="s">
        <v>901</v>
      </c>
      <c r="G623" s="32" t="s">
        <v>7763</v>
      </c>
      <c r="H623" s="32" t="s">
        <v>11016</v>
      </c>
      <c r="I623" s="28" t="s">
        <v>903</v>
      </c>
      <c r="J623">
        <v>45</v>
      </c>
      <c r="K623" s="2" t="s">
        <v>9211</v>
      </c>
      <c r="L623" s="2" t="s">
        <v>13809</v>
      </c>
      <c r="M623">
        <v>1.0239256117492901</v>
      </c>
      <c r="N623" s="2" t="s">
        <v>15498</v>
      </c>
      <c r="O623" s="32" t="s">
        <v>7731</v>
      </c>
      <c r="P623" s="29">
        <v>0.40399305555555554</v>
      </c>
      <c r="Q623" s="29">
        <v>0.40644675925925927</v>
      </c>
      <c r="R623" s="28">
        <v>0</v>
      </c>
      <c r="S623" s="28">
        <v>3.5333333333333332</v>
      </c>
      <c r="T623" s="32" t="s">
        <v>13810</v>
      </c>
      <c r="U623" s="32" t="s">
        <v>13811</v>
      </c>
      <c r="V623" s="28">
        <v>0.41134663067189098</v>
      </c>
      <c r="W623" s="28">
        <v>0</v>
      </c>
      <c r="X623" s="28">
        <v>0</v>
      </c>
      <c r="Y623" s="32" t="s">
        <v>14635</v>
      </c>
      <c r="Z623" s="32" t="s">
        <v>15453</v>
      </c>
      <c r="AA623" s="28">
        <v>1</v>
      </c>
      <c r="AB623" s="28">
        <v>0</v>
      </c>
      <c r="AC623" s="52">
        <v>17.954999999999998</v>
      </c>
      <c r="AD623" s="52">
        <v>24.058700000000002</v>
      </c>
      <c r="AE623" s="32" t="s">
        <v>7832</v>
      </c>
      <c r="AF623" s="28" t="s">
        <v>932</v>
      </c>
      <c r="AG623" t="s">
        <v>7792</v>
      </c>
      <c r="AH623" t="s">
        <v>7792</v>
      </c>
      <c r="AI623" t="s">
        <v>7797</v>
      </c>
      <c r="AJ623">
        <v>0</v>
      </c>
    </row>
    <row r="624" spans="1:36" hidden="1" x14ac:dyDescent="0.3">
      <c r="A624" s="2" t="s">
        <v>13691</v>
      </c>
      <c r="B624" s="2" t="s">
        <v>11489</v>
      </c>
      <c r="C624" s="2" t="s">
        <v>7728</v>
      </c>
      <c r="D624" s="32" t="s">
        <v>7717</v>
      </c>
      <c r="E624" s="32" t="s">
        <v>7752</v>
      </c>
      <c r="F624" s="32" t="s">
        <v>936</v>
      </c>
      <c r="G624" s="32" t="s">
        <v>7722</v>
      </c>
      <c r="H624" s="32" t="s">
        <v>7752</v>
      </c>
      <c r="I624" s="28" t="s">
        <v>8057</v>
      </c>
      <c r="J624">
        <v>382</v>
      </c>
      <c r="K624" s="2" t="s">
        <v>9004</v>
      </c>
      <c r="L624" s="2" t="s">
        <v>13692</v>
      </c>
      <c r="M624">
        <v>23.670836858451398</v>
      </c>
      <c r="N624" s="2" t="s">
        <v>15530</v>
      </c>
      <c r="O624" s="32" t="s">
        <v>7756</v>
      </c>
      <c r="P624" s="29">
        <v>0.375</v>
      </c>
      <c r="Q624" s="29">
        <v>0.37775462962962963</v>
      </c>
      <c r="R624" s="28">
        <v>90.795829806476803</v>
      </c>
      <c r="S624" s="28">
        <v>3.9666666666666668</v>
      </c>
      <c r="T624" s="32" t="s">
        <v>13693</v>
      </c>
      <c r="U624" s="32" t="s">
        <v>13694</v>
      </c>
      <c r="V624" s="28">
        <v>24.8409906079773</v>
      </c>
      <c r="W624" s="28">
        <v>0</v>
      </c>
      <c r="X624" s="28">
        <v>0</v>
      </c>
      <c r="Y624" s="32" t="s">
        <v>14547</v>
      </c>
      <c r="Z624" s="32" t="s">
        <v>15455</v>
      </c>
      <c r="AA624" s="28">
        <v>1</v>
      </c>
      <c r="AB624" s="28">
        <v>0</v>
      </c>
      <c r="AC624" s="52">
        <v>15.95</v>
      </c>
      <c r="AD624" s="52">
        <v>15.95</v>
      </c>
      <c r="AE624" s="32" t="s">
        <v>7832</v>
      </c>
      <c r="AF624" s="28" t="s">
        <v>932</v>
      </c>
      <c r="AG624" t="s">
        <v>7793</v>
      </c>
      <c r="AH624" t="s">
        <v>7792</v>
      </c>
      <c r="AI624" t="s">
        <v>7797</v>
      </c>
      <c r="AJ624">
        <v>0</v>
      </c>
    </row>
    <row r="625" spans="1:36" hidden="1" x14ac:dyDescent="0.3">
      <c r="A625" s="2" t="s">
        <v>12813</v>
      </c>
      <c r="B625" s="2" t="s">
        <v>11129</v>
      </c>
      <c r="C625" s="2" t="s">
        <v>7773</v>
      </c>
      <c r="D625" s="32" t="s">
        <v>7717</v>
      </c>
      <c r="E625" s="32" t="s">
        <v>7752</v>
      </c>
      <c r="F625" s="32" t="s">
        <v>936</v>
      </c>
      <c r="G625" s="32" t="s">
        <v>7748</v>
      </c>
      <c r="H625" s="32" t="s">
        <v>7752</v>
      </c>
      <c r="I625" s="28" t="s">
        <v>8057</v>
      </c>
      <c r="J625">
        <v>370</v>
      </c>
      <c r="K625" s="2" t="s">
        <v>9000</v>
      </c>
      <c r="L625" s="2" t="s">
        <v>12814</v>
      </c>
      <c r="M625">
        <v>18.464236930012699</v>
      </c>
      <c r="N625" s="2" t="s">
        <v>15538</v>
      </c>
      <c r="O625" s="32" t="s">
        <v>7751</v>
      </c>
      <c r="P625" s="29">
        <v>0.39056712962962964</v>
      </c>
      <c r="Q625" s="29">
        <v>0.39131944444444444</v>
      </c>
      <c r="R625" s="28">
        <v>0</v>
      </c>
      <c r="S625" s="28">
        <v>1.0833333333333333</v>
      </c>
      <c r="T625" s="32" t="s">
        <v>12815</v>
      </c>
      <c r="U625" s="32" t="s">
        <v>12816</v>
      </c>
      <c r="V625" s="28">
        <v>15.4025055066014</v>
      </c>
      <c r="W625" s="28">
        <v>0</v>
      </c>
      <c r="X625" s="28">
        <v>0</v>
      </c>
      <c r="Y625" s="32" t="s">
        <v>14547</v>
      </c>
      <c r="Z625" s="32" t="s">
        <v>15455</v>
      </c>
      <c r="AA625" s="28">
        <v>1</v>
      </c>
      <c r="AB625" s="28">
        <v>0</v>
      </c>
      <c r="AC625" s="52">
        <v>75.239999999999995</v>
      </c>
      <c r="AD625" s="52">
        <v>64.685000000000002</v>
      </c>
      <c r="AE625" s="32" t="s">
        <v>7832</v>
      </c>
      <c r="AF625" s="28" t="s">
        <v>932</v>
      </c>
      <c r="AG625" t="s">
        <v>7793</v>
      </c>
      <c r="AH625" t="s">
        <v>7792</v>
      </c>
      <c r="AI625" t="s">
        <v>7797</v>
      </c>
      <c r="AJ625">
        <v>0</v>
      </c>
    </row>
    <row r="626" spans="1:36" hidden="1" x14ac:dyDescent="0.3">
      <c r="A626" s="2" t="s">
        <v>13732</v>
      </c>
      <c r="B626" s="2" t="s">
        <v>13733</v>
      </c>
      <c r="C626" s="2" t="s">
        <v>7728</v>
      </c>
      <c r="D626" s="32" t="s">
        <v>7717</v>
      </c>
      <c r="E626" s="32" t="s">
        <v>7752</v>
      </c>
      <c r="F626" s="32" t="s">
        <v>936</v>
      </c>
      <c r="G626" s="32" t="s">
        <v>7756</v>
      </c>
      <c r="H626" s="32" t="s">
        <v>7752</v>
      </c>
      <c r="I626" s="28" t="s">
        <v>900</v>
      </c>
      <c r="J626">
        <v>35</v>
      </c>
      <c r="K626" s="2" t="s">
        <v>8358</v>
      </c>
      <c r="L626" s="2" t="s">
        <v>13734</v>
      </c>
      <c r="M626">
        <v>3.6869445946067598</v>
      </c>
      <c r="N626" s="2" t="s">
        <v>15583</v>
      </c>
      <c r="O626" s="32" t="s">
        <v>7756</v>
      </c>
      <c r="P626" s="29">
        <v>0.3938888888888889</v>
      </c>
      <c r="Q626" s="29">
        <v>0.40061342592592591</v>
      </c>
      <c r="R626" s="28">
        <v>0</v>
      </c>
      <c r="S626" s="28">
        <v>9.683574621414877</v>
      </c>
      <c r="T626" s="32" t="s">
        <v>13735</v>
      </c>
      <c r="U626" s="32" t="s">
        <v>13736</v>
      </c>
      <c r="V626" s="28">
        <v>1.8127132972051401</v>
      </c>
      <c r="W626" s="28">
        <v>0</v>
      </c>
      <c r="X626" s="28">
        <v>0</v>
      </c>
      <c r="Y626" s="32" t="s">
        <v>14547</v>
      </c>
      <c r="Z626" s="32" t="s">
        <v>15455</v>
      </c>
      <c r="AA626" s="28">
        <v>1</v>
      </c>
      <c r="AB626" s="28">
        <v>0</v>
      </c>
      <c r="AC626" s="52">
        <v>9.3636999999999997</v>
      </c>
      <c r="AD626" s="52">
        <v>6.2424999999999997</v>
      </c>
      <c r="AE626" s="32" t="s">
        <v>7832</v>
      </c>
      <c r="AF626" s="28" t="s">
        <v>932</v>
      </c>
      <c r="AG626" t="s">
        <v>7793</v>
      </c>
      <c r="AH626" t="s">
        <v>7792</v>
      </c>
      <c r="AI626" t="s">
        <v>7797</v>
      </c>
      <c r="AJ626">
        <v>0</v>
      </c>
    </row>
    <row r="627" spans="1:36" hidden="1" x14ac:dyDescent="0.3">
      <c r="A627" s="2" t="s">
        <v>13718</v>
      </c>
      <c r="B627" s="2" t="s">
        <v>13719</v>
      </c>
      <c r="C627" s="2" t="s">
        <v>7728</v>
      </c>
      <c r="D627" s="32" t="s">
        <v>7717</v>
      </c>
      <c r="E627" s="32" t="s">
        <v>7752</v>
      </c>
      <c r="F627" s="32" t="s">
        <v>936</v>
      </c>
      <c r="G627" s="32" t="s">
        <v>7751</v>
      </c>
      <c r="H627" s="32" t="s">
        <v>7752</v>
      </c>
      <c r="I627" s="28" t="s">
        <v>900</v>
      </c>
      <c r="J627">
        <v>35</v>
      </c>
      <c r="K627" s="2" t="s">
        <v>8886</v>
      </c>
      <c r="L627" s="2" t="s">
        <v>13720</v>
      </c>
      <c r="M627">
        <v>0.61652765981852997</v>
      </c>
      <c r="N627" s="2" t="s">
        <v>15585</v>
      </c>
      <c r="O627" s="32" t="s">
        <v>7751</v>
      </c>
      <c r="P627" s="29">
        <v>0.40104166666666669</v>
      </c>
      <c r="Q627" s="29">
        <v>0.40120370370370373</v>
      </c>
      <c r="R627" s="28">
        <v>0</v>
      </c>
      <c r="S627" s="28">
        <v>0.23333333333333334</v>
      </c>
      <c r="T627" s="32" t="s">
        <v>13721</v>
      </c>
      <c r="U627" s="32" t="s">
        <v>13722</v>
      </c>
      <c r="V627" s="28">
        <v>0.50291972292332798</v>
      </c>
      <c r="W627" s="28">
        <v>0</v>
      </c>
      <c r="X627" s="28">
        <v>0</v>
      </c>
      <c r="Y627" s="32" t="s">
        <v>14547</v>
      </c>
      <c r="Z627" s="32" t="s">
        <v>15455</v>
      </c>
      <c r="AA627" s="28">
        <v>1</v>
      </c>
      <c r="AB627" s="28">
        <v>0</v>
      </c>
      <c r="AC627" s="52">
        <v>19.635000000000002</v>
      </c>
      <c r="AD627" s="52">
        <v>19.635000000000002</v>
      </c>
      <c r="AE627" s="32" t="s">
        <v>7832</v>
      </c>
      <c r="AF627" s="28" t="s">
        <v>932</v>
      </c>
      <c r="AG627" t="s">
        <v>7793</v>
      </c>
      <c r="AH627" t="s">
        <v>7792</v>
      </c>
      <c r="AI627" t="s">
        <v>7797</v>
      </c>
      <c r="AJ627">
        <v>0</v>
      </c>
    </row>
    <row r="628" spans="1:36" hidden="1" x14ac:dyDescent="0.3">
      <c r="A628" s="2" t="s">
        <v>13590</v>
      </c>
      <c r="B628" s="2" t="s">
        <v>13591</v>
      </c>
      <c r="C628" s="2" t="s">
        <v>7728</v>
      </c>
      <c r="D628" s="32" t="s">
        <v>7717</v>
      </c>
      <c r="E628" s="32" t="s">
        <v>7752</v>
      </c>
      <c r="F628" s="32" t="s">
        <v>936</v>
      </c>
      <c r="G628" s="32" t="s">
        <v>7774</v>
      </c>
      <c r="H628" s="32" t="s">
        <v>7752</v>
      </c>
      <c r="I628" s="28" t="s">
        <v>900</v>
      </c>
      <c r="J628">
        <v>20</v>
      </c>
      <c r="K628" s="2" t="s">
        <v>8876</v>
      </c>
      <c r="L628" s="2" t="s">
        <v>13592</v>
      </c>
      <c r="M628">
        <v>3.7619684822857402</v>
      </c>
      <c r="N628" s="2" t="s">
        <v>15591</v>
      </c>
      <c r="O628" s="32" t="s">
        <v>7756</v>
      </c>
      <c r="P628" s="29">
        <v>0.40380787037037036</v>
      </c>
      <c r="Q628" s="29">
        <v>0.40388888888888891</v>
      </c>
      <c r="R628" s="28">
        <v>0</v>
      </c>
      <c r="S628" s="28">
        <v>0.11666666666666667</v>
      </c>
      <c r="T628" s="32" t="s">
        <v>12830</v>
      </c>
      <c r="U628" s="32" t="s">
        <v>12831</v>
      </c>
      <c r="V628" s="28">
        <v>1.91187903081945</v>
      </c>
      <c r="W628" s="28">
        <v>0</v>
      </c>
      <c r="X628" s="28">
        <v>0</v>
      </c>
      <c r="Y628" s="32" t="s">
        <v>14547</v>
      </c>
      <c r="Z628" s="32" t="s">
        <v>15455</v>
      </c>
      <c r="AA628" s="28">
        <v>1</v>
      </c>
      <c r="AB628" s="28">
        <v>0</v>
      </c>
      <c r="AC628" s="52">
        <v>70.768699999999995</v>
      </c>
      <c r="AD628" s="52">
        <v>25.454999999999998</v>
      </c>
      <c r="AE628" s="32" t="s">
        <v>7832</v>
      </c>
      <c r="AF628" s="28" t="s">
        <v>932</v>
      </c>
      <c r="AG628" t="s">
        <v>7793</v>
      </c>
      <c r="AH628" t="s">
        <v>7792</v>
      </c>
      <c r="AI628" t="s">
        <v>7797</v>
      </c>
      <c r="AJ628">
        <v>0</v>
      </c>
    </row>
    <row r="629" spans="1:36" hidden="1" x14ac:dyDescent="0.3">
      <c r="A629" s="2" t="s">
        <v>14323</v>
      </c>
      <c r="B629" s="2" t="s">
        <v>14324</v>
      </c>
      <c r="C629" s="2" t="s">
        <v>7728</v>
      </c>
      <c r="D629" s="32" t="s">
        <v>7717</v>
      </c>
      <c r="E629" s="32" t="s">
        <v>7752</v>
      </c>
      <c r="F629" s="32" t="s">
        <v>936</v>
      </c>
      <c r="G629" s="32" t="s">
        <v>7764</v>
      </c>
      <c r="H629" s="32" t="s">
        <v>7752</v>
      </c>
      <c r="I629" s="28" t="s">
        <v>900</v>
      </c>
      <c r="J629">
        <v>280</v>
      </c>
      <c r="K629" s="2" t="s">
        <v>8940</v>
      </c>
      <c r="L629" s="2" t="s">
        <v>14325</v>
      </c>
      <c r="M629">
        <v>3.8284097816795102</v>
      </c>
      <c r="N629" s="2" t="s">
        <v>15475</v>
      </c>
      <c r="O629" s="32" t="s">
        <v>7722</v>
      </c>
      <c r="P629" s="29">
        <v>0.4065509259259259</v>
      </c>
      <c r="Q629" s="29">
        <v>0.41327546296296297</v>
      </c>
      <c r="R629" s="28">
        <v>0</v>
      </c>
      <c r="S629" s="28">
        <v>9.683574621414877</v>
      </c>
      <c r="T629" s="32" t="s">
        <v>14326</v>
      </c>
      <c r="U629" s="32" t="s">
        <v>14327</v>
      </c>
      <c r="V629" s="28">
        <v>1.4550971515662801</v>
      </c>
      <c r="W629" s="28">
        <v>0</v>
      </c>
      <c r="X629" s="28">
        <v>0</v>
      </c>
      <c r="Y629" s="32" t="s">
        <v>14547</v>
      </c>
      <c r="Z629" s="32" t="s">
        <v>15455</v>
      </c>
      <c r="AA629" s="28">
        <v>1</v>
      </c>
      <c r="AB629" s="28">
        <v>0</v>
      </c>
      <c r="AC629" s="52">
        <v>10.98</v>
      </c>
      <c r="AD629" s="52">
        <v>10.98</v>
      </c>
      <c r="AE629" s="32" t="s">
        <v>7832</v>
      </c>
      <c r="AF629" s="28" t="s">
        <v>932</v>
      </c>
      <c r="AG629" t="s">
        <v>7793</v>
      </c>
      <c r="AH629" t="s">
        <v>7792</v>
      </c>
      <c r="AI629" t="s">
        <v>7797</v>
      </c>
      <c r="AJ629">
        <v>0</v>
      </c>
    </row>
    <row r="630" spans="1:36" hidden="1" x14ac:dyDescent="0.3">
      <c r="A630" s="2" t="s">
        <v>12656</v>
      </c>
      <c r="B630" s="2" t="s">
        <v>12657</v>
      </c>
      <c r="C630" s="2" t="s">
        <v>7728</v>
      </c>
      <c r="D630" s="32" t="s">
        <v>7717</v>
      </c>
      <c r="E630" s="32" t="s">
        <v>7752</v>
      </c>
      <c r="F630" s="32" t="s">
        <v>936</v>
      </c>
      <c r="G630" s="32" t="s">
        <v>7773</v>
      </c>
      <c r="H630" s="32" t="s">
        <v>7752</v>
      </c>
      <c r="I630" s="28" t="s">
        <v>900</v>
      </c>
      <c r="J630">
        <v>260</v>
      </c>
      <c r="K630" s="2" t="s">
        <v>8935</v>
      </c>
      <c r="L630" s="2" t="s">
        <v>12658</v>
      </c>
      <c r="M630">
        <v>2.2142610605806099</v>
      </c>
      <c r="N630" s="2" t="s">
        <v>15494</v>
      </c>
      <c r="O630" s="32" t="s">
        <v>7722</v>
      </c>
      <c r="P630" s="29">
        <v>0.4148148148148148</v>
      </c>
      <c r="Q630" s="29">
        <v>0.42153935185185187</v>
      </c>
      <c r="R630" s="28">
        <v>0</v>
      </c>
      <c r="S630" s="28">
        <v>9.683574621414877</v>
      </c>
      <c r="T630" s="32" t="s">
        <v>12659</v>
      </c>
      <c r="U630" s="32" t="s">
        <v>12660</v>
      </c>
      <c r="V630" s="28">
        <v>0.67104603074887703</v>
      </c>
      <c r="W630" s="28">
        <v>0</v>
      </c>
      <c r="X630" s="28">
        <v>0</v>
      </c>
      <c r="Y630" s="32" t="s">
        <v>14547</v>
      </c>
      <c r="Z630" s="32" t="s">
        <v>15455</v>
      </c>
      <c r="AA630" s="28">
        <v>1</v>
      </c>
      <c r="AB630" s="28">
        <v>0</v>
      </c>
      <c r="AC630" s="52">
        <v>15.25</v>
      </c>
      <c r="AD630" s="52">
        <v>15.25</v>
      </c>
      <c r="AE630" s="32" t="s">
        <v>7832</v>
      </c>
      <c r="AF630" s="28" t="s">
        <v>932</v>
      </c>
      <c r="AG630" t="s">
        <v>7793</v>
      </c>
      <c r="AH630" t="s">
        <v>7792</v>
      </c>
      <c r="AI630" t="s">
        <v>7797</v>
      </c>
      <c r="AJ630">
        <v>0</v>
      </c>
    </row>
    <row r="631" spans="1:36" hidden="1" x14ac:dyDescent="0.3">
      <c r="A631" s="2" t="s">
        <v>12587</v>
      </c>
      <c r="B631" s="2" t="s">
        <v>12588</v>
      </c>
      <c r="C631" s="2" t="s">
        <v>7728</v>
      </c>
      <c r="D631" s="32" t="s">
        <v>7717</v>
      </c>
      <c r="E631" s="32" t="s">
        <v>7752</v>
      </c>
      <c r="F631" s="32" t="s">
        <v>936</v>
      </c>
      <c r="G631" s="32" t="s">
        <v>7759</v>
      </c>
      <c r="H631" s="32" t="s">
        <v>7752</v>
      </c>
      <c r="I631" s="28" t="s">
        <v>900</v>
      </c>
      <c r="J631">
        <v>81</v>
      </c>
      <c r="K631" s="2" t="s">
        <v>8894</v>
      </c>
      <c r="L631" s="2" t="s">
        <v>12589</v>
      </c>
      <c r="M631">
        <v>0.363559659570456</v>
      </c>
      <c r="N631" s="2" t="s">
        <v>15600</v>
      </c>
      <c r="O631" s="32" t="s">
        <v>7722</v>
      </c>
      <c r="P631" s="29">
        <v>0.42179398148148151</v>
      </c>
      <c r="Q631" s="29">
        <v>0.42851851851851852</v>
      </c>
      <c r="R631" s="28">
        <v>0</v>
      </c>
      <c r="S631" s="28">
        <v>9.683574621414877</v>
      </c>
      <c r="T631" s="32" t="s">
        <v>12590</v>
      </c>
      <c r="U631" s="32" t="s">
        <v>12591</v>
      </c>
      <c r="V631" s="28">
        <v>0.111888495470876</v>
      </c>
      <c r="W631" s="28">
        <v>0</v>
      </c>
      <c r="X631" s="28">
        <v>0</v>
      </c>
      <c r="Y631" s="32" t="s">
        <v>14547</v>
      </c>
      <c r="Z631" s="32" t="s">
        <v>15455</v>
      </c>
      <c r="AA631" s="28">
        <v>1</v>
      </c>
      <c r="AB631" s="28">
        <v>0</v>
      </c>
      <c r="AC631" s="52">
        <v>39.322499999999998</v>
      </c>
      <c r="AD631" s="52">
        <v>9.8074999999999992</v>
      </c>
      <c r="AE631" s="32" t="s">
        <v>7832</v>
      </c>
      <c r="AF631" s="28" t="s">
        <v>932</v>
      </c>
      <c r="AG631" t="s">
        <v>7793</v>
      </c>
      <c r="AH631" t="s">
        <v>7792</v>
      </c>
      <c r="AI631" t="s">
        <v>7797</v>
      </c>
      <c r="AJ631">
        <v>0</v>
      </c>
    </row>
    <row r="632" spans="1:36" hidden="1" x14ac:dyDescent="0.3">
      <c r="A632" s="2" t="s">
        <v>14191</v>
      </c>
      <c r="B632" s="2" t="s">
        <v>14192</v>
      </c>
      <c r="C632" s="2" t="s">
        <v>7728</v>
      </c>
      <c r="D632" s="32" t="s">
        <v>7717</v>
      </c>
      <c r="E632" s="32" t="s">
        <v>7752</v>
      </c>
      <c r="F632" s="32" t="s">
        <v>936</v>
      </c>
      <c r="G632" s="32" t="s">
        <v>7758</v>
      </c>
      <c r="H632" s="32" t="s">
        <v>7752</v>
      </c>
      <c r="I632" s="28" t="s">
        <v>8057</v>
      </c>
      <c r="J632">
        <v>200</v>
      </c>
      <c r="K632" s="2" t="s">
        <v>8968</v>
      </c>
      <c r="L632" s="2" t="s">
        <v>14193</v>
      </c>
      <c r="M632">
        <v>3.26350368000567</v>
      </c>
      <c r="N632" s="2" t="s">
        <v>15464</v>
      </c>
      <c r="O632" s="32" t="s">
        <v>7731</v>
      </c>
      <c r="P632" s="29">
        <v>0.43078703703703702</v>
      </c>
      <c r="Q632" s="29">
        <v>0.43451388888888887</v>
      </c>
      <c r="R632" s="28">
        <v>0</v>
      </c>
      <c r="S632" s="28">
        <v>5.3666666666666671</v>
      </c>
      <c r="T632" s="32" t="s">
        <v>14194</v>
      </c>
      <c r="U632" s="32" t="s">
        <v>14195</v>
      </c>
      <c r="V632" s="28">
        <v>1.1555863805175901</v>
      </c>
      <c r="W632" s="28">
        <v>0</v>
      </c>
      <c r="X632" s="28">
        <v>0</v>
      </c>
      <c r="Y632" s="32" t="s">
        <v>14547</v>
      </c>
      <c r="Z632" s="32" t="s">
        <v>15455</v>
      </c>
      <c r="AA632" s="28">
        <v>1</v>
      </c>
      <c r="AB632" s="28">
        <v>0</v>
      </c>
      <c r="AC632" s="52">
        <v>9.2100000000000009</v>
      </c>
      <c r="AD632" s="52">
        <v>13.47</v>
      </c>
      <c r="AE632" s="32" t="s">
        <v>7832</v>
      </c>
      <c r="AF632" s="28" t="s">
        <v>932</v>
      </c>
      <c r="AG632" t="s">
        <v>7793</v>
      </c>
      <c r="AH632" t="s">
        <v>7792</v>
      </c>
      <c r="AI632" t="s">
        <v>7797</v>
      </c>
      <c r="AJ632">
        <v>0</v>
      </c>
    </row>
    <row r="633" spans="1:36" hidden="1" x14ac:dyDescent="0.3">
      <c r="A633" s="2" t="s">
        <v>13219</v>
      </c>
      <c r="B633" s="2" t="s">
        <v>13220</v>
      </c>
      <c r="C633" s="2" t="s">
        <v>7728</v>
      </c>
      <c r="D633" s="32" t="s">
        <v>7717</v>
      </c>
      <c r="E633" s="32" t="s">
        <v>7752</v>
      </c>
      <c r="F633" s="32" t="s">
        <v>936</v>
      </c>
      <c r="G633" s="32" t="s">
        <v>7768</v>
      </c>
      <c r="H633" s="32" t="s">
        <v>7752</v>
      </c>
      <c r="I633" s="28" t="s">
        <v>8057</v>
      </c>
      <c r="J633">
        <v>81</v>
      </c>
      <c r="K633" s="2" t="s">
        <v>8952</v>
      </c>
      <c r="L633" s="2" t="s">
        <v>13221</v>
      </c>
      <c r="M633">
        <v>1.4319829400628801</v>
      </c>
      <c r="N633" s="2" t="s">
        <v>15454</v>
      </c>
      <c r="O633" s="32" t="s">
        <v>7756</v>
      </c>
      <c r="P633" s="29">
        <v>0.43549768518518517</v>
      </c>
      <c r="Q633" s="29">
        <v>0.4377199074074074</v>
      </c>
      <c r="R633" s="28">
        <v>0</v>
      </c>
      <c r="S633" s="28">
        <v>3.2</v>
      </c>
      <c r="T633" s="32" t="s">
        <v>13222</v>
      </c>
      <c r="U633" s="32" t="s">
        <v>13223</v>
      </c>
      <c r="V633" s="28">
        <v>0.57244346477877395</v>
      </c>
      <c r="W633" s="28">
        <v>0</v>
      </c>
      <c r="X633" s="28">
        <v>0</v>
      </c>
      <c r="Y633" s="32" t="s">
        <v>14547</v>
      </c>
      <c r="Z633" s="32" t="s">
        <v>15455</v>
      </c>
      <c r="AA633" s="28">
        <v>1</v>
      </c>
      <c r="AB633" s="28">
        <v>0</v>
      </c>
      <c r="AC633" s="52">
        <v>17.5</v>
      </c>
      <c r="AD633" s="52">
        <v>17.5</v>
      </c>
      <c r="AE633" s="32" t="s">
        <v>7832</v>
      </c>
      <c r="AF633" s="28" t="s">
        <v>932</v>
      </c>
      <c r="AG633" t="s">
        <v>7793</v>
      </c>
      <c r="AH633" t="s">
        <v>7792</v>
      </c>
      <c r="AI633" t="s">
        <v>7797</v>
      </c>
      <c r="AJ633">
        <v>0</v>
      </c>
    </row>
    <row r="634" spans="1:36" hidden="1" x14ac:dyDescent="0.3">
      <c r="A634" s="2" t="s">
        <v>13199</v>
      </c>
      <c r="B634" s="2" t="s">
        <v>13200</v>
      </c>
      <c r="C634" s="2" t="s">
        <v>7728</v>
      </c>
      <c r="D634" s="32" t="s">
        <v>7717</v>
      </c>
      <c r="E634" s="32" t="s">
        <v>7752</v>
      </c>
      <c r="F634" s="32" t="s">
        <v>936</v>
      </c>
      <c r="G634" s="32" t="s">
        <v>7723</v>
      </c>
      <c r="H634" s="32" t="s">
        <v>7752</v>
      </c>
      <c r="I634" s="28" t="s">
        <v>900</v>
      </c>
      <c r="J634">
        <v>162</v>
      </c>
      <c r="K634" s="2" t="s">
        <v>8917</v>
      </c>
      <c r="L634" s="2" t="s">
        <v>13201</v>
      </c>
      <c r="M634">
        <v>0.62452745065092996</v>
      </c>
      <c r="N634" s="2" t="s">
        <v>15483</v>
      </c>
      <c r="O634" s="32" t="s">
        <v>7756</v>
      </c>
      <c r="P634" s="29">
        <v>0.43815972222222221</v>
      </c>
      <c r="Q634" s="29">
        <v>0.44559027777777777</v>
      </c>
      <c r="R634" s="28">
        <v>0</v>
      </c>
      <c r="S634" s="28">
        <v>10.700000000000001</v>
      </c>
      <c r="T634" s="32" t="s">
        <v>13202</v>
      </c>
      <c r="U634" s="32" t="s">
        <v>13203</v>
      </c>
      <c r="V634" s="28">
        <v>0.29474933393856401</v>
      </c>
      <c r="W634" s="28">
        <v>0</v>
      </c>
      <c r="X634" s="28">
        <v>0</v>
      </c>
      <c r="Y634" s="32" t="s">
        <v>14547</v>
      </c>
      <c r="Z634" s="32" t="s">
        <v>15455</v>
      </c>
      <c r="AA634" s="28">
        <v>1</v>
      </c>
      <c r="AB634" s="28">
        <v>0</v>
      </c>
      <c r="AC634" s="52">
        <v>20</v>
      </c>
      <c r="AD634" s="52">
        <v>4.7</v>
      </c>
      <c r="AE634" s="32" t="s">
        <v>7832</v>
      </c>
      <c r="AF634" s="28" t="s">
        <v>944</v>
      </c>
      <c r="AG634" t="s">
        <v>7793</v>
      </c>
      <c r="AH634" t="s">
        <v>7792</v>
      </c>
      <c r="AI634" t="s">
        <v>7797</v>
      </c>
      <c r="AJ634">
        <v>0</v>
      </c>
    </row>
    <row r="635" spans="1:36" hidden="1" x14ac:dyDescent="0.3">
      <c r="A635" s="2" t="s">
        <v>13367</v>
      </c>
      <c r="B635" s="2" t="s">
        <v>13368</v>
      </c>
      <c r="C635" s="2" t="s">
        <v>7728</v>
      </c>
      <c r="D635" s="32" t="s">
        <v>7717</v>
      </c>
      <c r="E635" s="32" t="s">
        <v>7752</v>
      </c>
      <c r="F635" s="32" t="s">
        <v>936</v>
      </c>
      <c r="G635" s="32" t="s">
        <v>7762</v>
      </c>
      <c r="H635" s="32" t="s">
        <v>7752</v>
      </c>
      <c r="I635" s="28" t="s">
        <v>900</v>
      </c>
      <c r="J635">
        <v>220</v>
      </c>
      <c r="K635" s="2" t="s">
        <v>8928</v>
      </c>
      <c r="L635" s="2" t="s">
        <v>13369</v>
      </c>
      <c r="M635">
        <v>1.2426289413124301</v>
      </c>
      <c r="N635" s="2" t="s">
        <v>15492</v>
      </c>
      <c r="O635" s="32" t="s">
        <v>7751</v>
      </c>
      <c r="P635" s="29">
        <v>0.44644675925925925</v>
      </c>
      <c r="Q635" s="29">
        <v>0.44655092592592593</v>
      </c>
      <c r="R635" s="28">
        <v>0</v>
      </c>
      <c r="S635" s="28">
        <v>0.15</v>
      </c>
      <c r="T635" s="32" t="s">
        <v>13370</v>
      </c>
      <c r="U635" s="32" t="s">
        <v>13371</v>
      </c>
      <c r="V635" s="28">
        <v>0.67959777432903801</v>
      </c>
      <c r="W635" s="28">
        <v>0</v>
      </c>
      <c r="X635" s="28">
        <v>0</v>
      </c>
      <c r="Y635" s="32" t="s">
        <v>14547</v>
      </c>
      <c r="Z635" s="32" t="s">
        <v>15455</v>
      </c>
      <c r="AA635" s="28">
        <v>1</v>
      </c>
      <c r="AB635" s="28">
        <v>0</v>
      </c>
      <c r="AC635" s="52">
        <v>77.177499999999995</v>
      </c>
      <c r="AD635" s="52">
        <v>69.933700000000002</v>
      </c>
      <c r="AE635" s="32" t="s">
        <v>7832</v>
      </c>
      <c r="AF635" s="28" t="s">
        <v>932</v>
      </c>
      <c r="AG635" t="s">
        <v>7793</v>
      </c>
      <c r="AH635" t="s">
        <v>7792</v>
      </c>
      <c r="AI635" t="s">
        <v>7797</v>
      </c>
      <c r="AJ635">
        <v>0</v>
      </c>
    </row>
    <row r="636" spans="1:36" hidden="1" x14ac:dyDescent="0.3">
      <c r="A636" s="2" t="s">
        <v>13362</v>
      </c>
      <c r="B636" s="2" t="s">
        <v>13363</v>
      </c>
      <c r="C636" s="2" t="s">
        <v>7728</v>
      </c>
      <c r="D636" s="32" t="s">
        <v>7717</v>
      </c>
      <c r="E636" s="32" t="s">
        <v>7752</v>
      </c>
      <c r="F636" s="32" t="s">
        <v>936</v>
      </c>
      <c r="G636" s="32" t="s">
        <v>7763</v>
      </c>
      <c r="H636" s="32" t="s">
        <v>7752</v>
      </c>
      <c r="I636" s="28" t="s">
        <v>900</v>
      </c>
      <c r="J636">
        <v>215</v>
      </c>
      <c r="K636" s="2" t="s">
        <v>8926</v>
      </c>
      <c r="L636" s="2" t="s">
        <v>13364</v>
      </c>
      <c r="M636">
        <v>9.1395897790789604E-2</v>
      </c>
      <c r="N636" s="2" t="s">
        <v>15480</v>
      </c>
      <c r="O636" s="32" t="s">
        <v>7756</v>
      </c>
      <c r="P636" s="29">
        <v>0.44662037037037039</v>
      </c>
      <c r="Q636" s="29">
        <v>0.45557870370370368</v>
      </c>
      <c r="R636" s="28">
        <v>0</v>
      </c>
      <c r="S636" s="28">
        <v>12.9</v>
      </c>
      <c r="T636" s="32" t="s">
        <v>13365</v>
      </c>
      <c r="U636" s="32" t="s">
        <v>13366</v>
      </c>
      <c r="V636" s="28">
        <v>6.5597524941595001E-2</v>
      </c>
      <c r="W636" s="28">
        <v>0</v>
      </c>
      <c r="X636" s="28">
        <v>0</v>
      </c>
      <c r="Y636" s="32" t="s">
        <v>14547</v>
      </c>
      <c r="Z636" s="32" t="s">
        <v>15455</v>
      </c>
      <c r="AA636" s="28">
        <v>1</v>
      </c>
      <c r="AB636" s="28">
        <v>0</v>
      </c>
      <c r="AC636" s="52">
        <v>17.5</v>
      </c>
      <c r="AD636" s="52">
        <v>17.5</v>
      </c>
      <c r="AE636" s="32" t="s">
        <v>7832</v>
      </c>
      <c r="AF636" s="28" t="s">
        <v>932</v>
      </c>
      <c r="AG636" t="s">
        <v>7793</v>
      </c>
      <c r="AH636" t="s">
        <v>7792</v>
      </c>
      <c r="AI636" t="s">
        <v>7797</v>
      </c>
      <c r="AJ636">
        <v>0</v>
      </c>
    </row>
    <row r="637" spans="1:36" hidden="1" x14ac:dyDescent="0.3">
      <c r="A637" s="2" t="s">
        <v>12968</v>
      </c>
      <c r="B637" s="2" t="s">
        <v>12969</v>
      </c>
      <c r="C637" s="2" t="s">
        <v>7728</v>
      </c>
      <c r="D637" s="32" t="s">
        <v>7717</v>
      </c>
      <c r="E637" s="32" t="s">
        <v>7752</v>
      </c>
      <c r="F637" s="32" t="s">
        <v>936</v>
      </c>
      <c r="G637" s="32" t="s">
        <v>7754</v>
      </c>
      <c r="H637" s="32" t="s">
        <v>7752</v>
      </c>
      <c r="I637" s="28" t="s">
        <v>901</v>
      </c>
      <c r="J637">
        <v>0</v>
      </c>
      <c r="K637" s="2" t="s">
        <v>8748</v>
      </c>
      <c r="L637" s="2" t="s">
        <v>12970</v>
      </c>
      <c r="M637">
        <v>1.44393378682435</v>
      </c>
      <c r="N637" s="2" t="s">
        <v>15603</v>
      </c>
      <c r="O637" s="32" t="s">
        <v>7756</v>
      </c>
      <c r="P637" s="29">
        <v>0.45658564814814817</v>
      </c>
      <c r="Q637" s="29">
        <v>0.4569212962962963</v>
      </c>
      <c r="R637" s="28">
        <v>0</v>
      </c>
      <c r="S637" s="28">
        <v>0.48333333333333334</v>
      </c>
      <c r="T637" s="32" t="s">
        <v>12971</v>
      </c>
      <c r="U637" s="32" t="s">
        <v>12972</v>
      </c>
      <c r="V637" s="28">
        <v>0.77470094100658005</v>
      </c>
      <c r="W637" s="28">
        <v>0</v>
      </c>
      <c r="X637" s="28">
        <v>0</v>
      </c>
      <c r="Y637" s="32" t="s">
        <v>14547</v>
      </c>
      <c r="Z637" s="32" t="s">
        <v>15455</v>
      </c>
      <c r="AA637" s="28">
        <v>1</v>
      </c>
      <c r="AB637" s="28">
        <v>0</v>
      </c>
      <c r="AC637" s="52">
        <v>26.352499999999999</v>
      </c>
      <c r="AD637" s="52">
        <v>11.5375</v>
      </c>
      <c r="AE637" s="32" t="s">
        <v>7832</v>
      </c>
      <c r="AF637" s="28" t="s">
        <v>932</v>
      </c>
      <c r="AG637" t="s">
        <v>7793</v>
      </c>
      <c r="AH637" t="s">
        <v>7792</v>
      </c>
      <c r="AI637" t="s">
        <v>7797</v>
      </c>
      <c r="AJ637">
        <v>0</v>
      </c>
    </row>
    <row r="638" spans="1:36" hidden="1" x14ac:dyDescent="0.3">
      <c r="A638" s="2" t="s">
        <v>12973</v>
      </c>
      <c r="B638" s="2" t="s">
        <v>12974</v>
      </c>
      <c r="C638" s="2" t="s">
        <v>7728</v>
      </c>
      <c r="D638" s="32" t="s">
        <v>7717</v>
      </c>
      <c r="E638" s="32" t="s">
        <v>7752</v>
      </c>
      <c r="F638" s="32" t="s">
        <v>936</v>
      </c>
      <c r="G638" s="32" t="s">
        <v>7755</v>
      </c>
      <c r="H638" s="32" t="s">
        <v>7752</v>
      </c>
      <c r="I638" s="28" t="s">
        <v>901</v>
      </c>
      <c r="J638">
        <v>0</v>
      </c>
      <c r="K638" s="2" t="s">
        <v>8746</v>
      </c>
      <c r="L638" s="2" t="s">
        <v>12975</v>
      </c>
      <c r="M638">
        <v>0</v>
      </c>
      <c r="N638" s="2" t="s">
        <v>15617</v>
      </c>
      <c r="O638" s="32" t="s">
        <v>7756</v>
      </c>
      <c r="P638" s="29">
        <v>0.4569212962962963</v>
      </c>
      <c r="Q638" s="29">
        <v>0.45704861111111111</v>
      </c>
      <c r="R638" s="28">
        <v>0</v>
      </c>
      <c r="S638" s="28">
        <v>0.18333333333333335</v>
      </c>
      <c r="T638" s="32" t="s">
        <v>12971</v>
      </c>
      <c r="U638" s="32" t="s">
        <v>12972</v>
      </c>
      <c r="W638" s="28">
        <v>0</v>
      </c>
      <c r="X638" s="28">
        <v>0</v>
      </c>
      <c r="Y638" s="32" t="s">
        <v>14547</v>
      </c>
      <c r="Z638" s="32" t="s">
        <v>15455</v>
      </c>
      <c r="AA638" s="28">
        <v>1</v>
      </c>
      <c r="AB638" s="28">
        <v>0</v>
      </c>
      <c r="AC638" s="52">
        <v>28.63</v>
      </c>
      <c r="AD638" s="52">
        <v>14.028700000000001</v>
      </c>
      <c r="AE638" s="32" t="s">
        <v>7832</v>
      </c>
      <c r="AF638" s="28" t="s">
        <v>932</v>
      </c>
      <c r="AG638" t="s">
        <v>7793</v>
      </c>
      <c r="AH638" t="s">
        <v>7792</v>
      </c>
      <c r="AI638" t="s">
        <v>7797</v>
      </c>
      <c r="AJ638">
        <v>0</v>
      </c>
    </row>
    <row r="639" spans="1:36" hidden="1" x14ac:dyDescent="0.3">
      <c r="A639" s="2" t="s">
        <v>14421</v>
      </c>
      <c r="B639" s="2" t="s">
        <v>14422</v>
      </c>
      <c r="C639" s="2" t="s">
        <v>7728</v>
      </c>
      <c r="D639" s="32" t="s">
        <v>7717</v>
      </c>
      <c r="E639" s="32" t="s">
        <v>7752</v>
      </c>
      <c r="F639" s="32" t="s">
        <v>936</v>
      </c>
      <c r="G639" s="32" t="s">
        <v>7772</v>
      </c>
      <c r="H639" s="32" t="s">
        <v>7752</v>
      </c>
      <c r="I639" s="28" t="s">
        <v>900</v>
      </c>
      <c r="J639">
        <v>1</v>
      </c>
      <c r="K639" s="2" t="s">
        <v>8872</v>
      </c>
      <c r="L639" s="2" t="s">
        <v>14423</v>
      </c>
      <c r="M639">
        <v>3.9642441682517502</v>
      </c>
      <c r="N639" s="2" t="s">
        <v>15590</v>
      </c>
      <c r="O639" s="32" t="s">
        <v>7756</v>
      </c>
      <c r="P639" s="29">
        <v>0.45979166666666665</v>
      </c>
      <c r="Q639" s="29">
        <v>0.46651620370370372</v>
      </c>
      <c r="R639" s="28">
        <v>0</v>
      </c>
      <c r="S639" s="28">
        <v>9.683574621414877</v>
      </c>
      <c r="T639" s="32" t="s">
        <v>14424</v>
      </c>
      <c r="U639" s="32" t="s">
        <v>14425</v>
      </c>
      <c r="V639" s="28">
        <v>1.74415025956453</v>
      </c>
      <c r="W639" s="28">
        <v>0</v>
      </c>
      <c r="X639" s="28">
        <v>0</v>
      </c>
      <c r="Y639" s="32" t="s">
        <v>14547</v>
      </c>
      <c r="Z639" s="32" t="s">
        <v>15455</v>
      </c>
      <c r="AA639" s="28">
        <v>1</v>
      </c>
      <c r="AB639" s="28">
        <v>0</v>
      </c>
      <c r="AC639" s="52">
        <v>17.914999999999999</v>
      </c>
      <c r="AD639" s="52">
        <v>17.914999999999999</v>
      </c>
      <c r="AE639" s="32" t="s">
        <v>7832</v>
      </c>
      <c r="AF639" s="28" t="s">
        <v>932</v>
      </c>
      <c r="AG639" t="s">
        <v>7793</v>
      </c>
      <c r="AH639" t="s">
        <v>7792</v>
      </c>
      <c r="AI639" t="s">
        <v>7797</v>
      </c>
      <c r="AJ639">
        <v>0</v>
      </c>
    </row>
    <row r="640" spans="1:36" hidden="1" x14ac:dyDescent="0.3">
      <c r="A640" s="2" t="s">
        <v>13561</v>
      </c>
      <c r="B640" s="2" t="s">
        <v>7770</v>
      </c>
      <c r="C640" s="2" t="s">
        <v>7813</v>
      </c>
      <c r="D640" s="32" t="s">
        <v>7717</v>
      </c>
      <c r="E640" s="32" t="s">
        <v>7752</v>
      </c>
      <c r="F640" s="32" t="s">
        <v>936</v>
      </c>
      <c r="G640" s="32" t="s">
        <v>7809</v>
      </c>
      <c r="H640" s="32" t="s">
        <v>7752</v>
      </c>
      <c r="I640" s="28" t="s">
        <v>900</v>
      </c>
      <c r="J640">
        <v>140</v>
      </c>
      <c r="K640" s="2" t="s">
        <v>7707</v>
      </c>
      <c r="L640" s="2" t="s">
        <v>13562</v>
      </c>
      <c r="M640">
        <v>0.62519439682364497</v>
      </c>
      <c r="N640" s="2" t="s">
        <v>15593</v>
      </c>
      <c r="O640" s="32" t="s">
        <v>7751</v>
      </c>
      <c r="P640" s="29">
        <v>0.49482638888888891</v>
      </c>
      <c r="Q640" s="29">
        <v>0.49497685185185186</v>
      </c>
      <c r="R640" s="28">
        <v>0</v>
      </c>
      <c r="S640" s="28">
        <v>0.21666666666666667</v>
      </c>
      <c r="T640" s="32" t="s">
        <v>13563</v>
      </c>
      <c r="U640" s="32" t="s">
        <v>13564</v>
      </c>
      <c r="V640" s="28">
        <v>0.12963258181224199</v>
      </c>
      <c r="W640" s="28">
        <v>0</v>
      </c>
      <c r="X640" s="28">
        <v>0</v>
      </c>
      <c r="Y640" s="32" t="s">
        <v>14547</v>
      </c>
      <c r="Z640" s="32" t="s">
        <v>15455</v>
      </c>
      <c r="AA640" s="28">
        <v>1</v>
      </c>
      <c r="AB640" s="28">
        <v>0</v>
      </c>
      <c r="AC640" s="52">
        <v>48.655000000000001</v>
      </c>
      <c r="AD640" s="52">
        <v>48.655000000000001</v>
      </c>
      <c r="AE640" s="32" t="s">
        <v>7832</v>
      </c>
      <c r="AF640" s="28" t="s">
        <v>932</v>
      </c>
      <c r="AG640" t="s">
        <v>7793</v>
      </c>
      <c r="AH640" t="s">
        <v>7792</v>
      </c>
      <c r="AI640" t="s">
        <v>7797</v>
      </c>
      <c r="AJ640">
        <v>0</v>
      </c>
    </row>
    <row r="641" spans="1:36" hidden="1" x14ac:dyDescent="0.3">
      <c r="A641" s="2" t="s">
        <v>13547</v>
      </c>
      <c r="B641" s="2" t="s">
        <v>13548</v>
      </c>
      <c r="C641" s="2" t="s">
        <v>7728</v>
      </c>
      <c r="D641" s="32" t="s">
        <v>7717</v>
      </c>
      <c r="E641" s="32" t="s">
        <v>7752</v>
      </c>
      <c r="F641" s="32" t="s">
        <v>936</v>
      </c>
      <c r="G641" s="32" t="s">
        <v>7814</v>
      </c>
      <c r="H641" s="32" t="s">
        <v>7752</v>
      </c>
      <c r="I641" s="28" t="s">
        <v>900</v>
      </c>
      <c r="J641">
        <v>145</v>
      </c>
      <c r="K641" s="2" t="s">
        <v>8907</v>
      </c>
      <c r="L641" s="2" t="s">
        <v>13549</v>
      </c>
      <c r="M641">
        <v>0.32807645387947598</v>
      </c>
      <c r="N641" s="2" t="s">
        <v>15595</v>
      </c>
      <c r="O641" s="32" t="s">
        <v>7748</v>
      </c>
      <c r="P641" s="29">
        <v>0.49520833333333331</v>
      </c>
      <c r="Q641" s="29">
        <v>0.50193287037037038</v>
      </c>
      <c r="R641" s="28">
        <v>0</v>
      </c>
      <c r="S641" s="28">
        <v>9.683574621414877</v>
      </c>
      <c r="T641" s="32" t="s">
        <v>13550</v>
      </c>
      <c r="U641" s="32" t="s">
        <v>13551</v>
      </c>
      <c r="V641" s="28">
        <v>0.17152831924530401</v>
      </c>
      <c r="W641" s="28">
        <v>0</v>
      </c>
      <c r="X641" s="28">
        <v>0</v>
      </c>
      <c r="Y641" s="32" t="s">
        <v>14547</v>
      </c>
      <c r="Z641" s="32" t="s">
        <v>15455</v>
      </c>
      <c r="AA641" s="28">
        <v>1</v>
      </c>
      <c r="AB641" s="28">
        <v>0</v>
      </c>
      <c r="AC641" s="52">
        <v>14.92</v>
      </c>
      <c r="AD641" s="52">
        <v>14.92</v>
      </c>
      <c r="AE641" s="32" t="s">
        <v>7832</v>
      </c>
      <c r="AF641" s="28" t="s">
        <v>932</v>
      </c>
      <c r="AG641" t="s">
        <v>7793</v>
      </c>
      <c r="AH641" t="s">
        <v>7792</v>
      </c>
      <c r="AI641" t="s">
        <v>7797</v>
      </c>
      <c r="AJ641">
        <v>0</v>
      </c>
    </row>
    <row r="642" spans="1:36" hidden="1" x14ac:dyDescent="0.3">
      <c r="A642" s="2" t="s">
        <v>12771</v>
      </c>
      <c r="B642" s="2" t="s">
        <v>12772</v>
      </c>
      <c r="C642" s="2" t="s">
        <v>7728</v>
      </c>
      <c r="D642" s="32" t="s">
        <v>7717</v>
      </c>
      <c r="E642" s="32" t="s">
        <v>7752</v>
      </c>
      <c r="F642" s="32" t="s">
        <v>936</v>
      </c>
      <c r="G642" s="32" t="s">
        <v>7810</v>
      </c>
      <c r="H642" s="32" t="s">
        <v>7789</v>
      </c>
      <c r="I642" s="28" t="s">
        <v>901</v>
      </c>
      <c r="J642">
        <v>0</v>
      </c>
      <c r="K642" s="2" t="s">
        <v>7889</v>
      </c>
      <c r="L642" s="2" t="s">
        <v>12773</v>
      </c>
      <c r="M642">
        <v>11.459623085334901</v>
      </c>
      <c r="N642" s="2" t="s">
        <v>15679</v>
      </c>
      <c r="O642" s="32" t="s">
        <v>7751</v>
      </c>
      <c r="P642" s="29">
        <v>0.50988425925925929</v>
      </c>
      <c r="Q642" s="29">
        <v>0.51440972222222225</v>
      </c>
      <c r="R642" s="28">
        <v>0</v>
      </c>
      <c r="S642" s="28">
        <v>6.5166666666666666</v>
      </c>
      <c r="T642" s="32" t="s">
        <v>12774</v>
      </c>
      <c r="U642" s="32" t="s">
        <v>12775</v>
      </c>
      <c r="V642" s="28">
        <v>11.813789545751</v>
      </c>
      <c r="W642" s="28">
        <v>0</v>
      </c>
      <c r="X642" s="28">
        <v>0</v>
      </c>
      <c r="Y642" s="32" t="s">
        <v>14547</v>
      </c>
      <c r="Z642" s="32" t="s">
        <v>15455</v>
      </c>
      <c r="AA642" s="28">
        <v>1</v>
      </c>
      <c r="AB642" s="28">
        <v>0</v>
      </c>
      <c r="AC642" s="52">
        <v>25.815000000000001</v>
      </c>
      <c r="AD642" s="52">
        <v>25.727499999999999</v>
      </c>
      <c r="AE642" s="32" t="s">
        <v>7832</v>
      </c>
      <c r="AF642" s="28" t="s">
        <v>932</v>
      </c>
      <c r="AG642" t="s">
        <v>7792</v>
      </c>
      <c r="AH642" t="s">
        <v>7792</v>
      </c>
      <c r="AI642" t="s">
        <v>7797</v>
      </c>
      <c r="AJ642">
        <v>0</v>
      </c>
    </row>
    <row r="643" spans="1:36" hidden="1" x14ac:dyDescent="0.3">
      <c r="A643" s="2" t="s">
        <v>14111</v>
      </c>
      <c r="B643" s="2" t="s">
        <v>14112</v>
      </c>
      <c r="C643" s="2" t="s">
        <v>7728</v>
      </c>
      <c r="D643" s="32" t="s">
        <v>7717</v>
      </c>
      <c r="E643" s="32" t="s">
        <v>7752</v>
      </c>
      <c r="F643" s="32" t="s">
        <v>936</v>
      </c>
      <c r="G643" s="32" t="s">
        <v>7781</v>
      </c>
      <c r="H643" s="32" t="s">
        <v>11016</v>
      </c>
      <c r="I643" s="28" t="s">
        <v>901</v>
      </c>
      <c r="J643">
        <v>0</v>
      </c>
      <c r="K643" s="2" t="s">
        <v>9199</v>
      </c>
      <c r="L643" s="2" t="s">
        <v>14113</v>
      </c>
      <c r="M643">
        <v>46.461374839767799</v>
      </c>
      <c r="N643" s="2" t="s">
        <v>15496</v>
      </c>
      <c r="O643" s="32" t="s">
        <v>7756</v>
      </c>
      <c r="P643" s="29">
        <v>0.65814814814814815</v>
      </c>
      <c r="Q643" s="29">
        <v>0.66226851851851853</v>
      </c>
      <c r="R643" s="28">
        <v>0</v>
      </c>
      <c r="S643" s="28">
        <v>5.9333333333333336</v>
      </c>
      <c r="T643" s="32" t="s">
        <v>14114</v>
      </c>
      <c r="U643" s="32" t="s">
        <v>14115</v>
      </c>
      <c r="V643" s="28">
        <v>45.826635675292302</v>
      </c>
      <c r="W643" s="28">
        <v>0</v>
      </c>
      <c r="X643" s="28">
        <v>0</v>
      </c>
      <c r="Y643" s="32" t="s">
        <v>14547</v>
      </c>
      <c r="Z643" s="32" t="s">
        <v>15455</v>
      </c>
      <c r="AA643" s="28">
        <v>1</v>
      </c>
      <c r="AB643" s="28">
        <v>0</v>
      </c>
      <c r="AC643" s="52">
        <v>17.5</v>
      </c>
      <c r="AD643" s="52">
        <v>17.5</v>
      </c>
      <c r="AE643" s="32" t="s">
        <v>7832</v>
      </c>
      <c r="AF643" s="28" t="s">
        <v>932</v>
      </c>
      <c r="AG643" t="s">
        <v>7792</v>
      </c>
      <c r="AH643" t="s">
        <v>7792</v>
      </c>
      <c r="AI643" t="s">
        <v>7797</v>
      </c>
      <c r="AJ643">
        <v>0</v>
      </c>
    </row>
    <row r="644" spans="1:36" hidden="1" x14ac:dyDescent="0.3">
      <c r="A644" s="2" t="s">
        <v>13741</v>
      </c>
      <c r="B644" s="2" t="s">
        <v>13742</v>
      </c>
      <c r="C644" s="2" t="s">
        <v>7728</v>
      </c>
      <c r="D644" s="32" t="s">
        <v>7717</v>
      </c>
      <c r="E644" s="32" t="s">
        <v>7752</v>
      </c>
      <c r="F644" s="32" t="s">
        <v>936</v>
      </c>
      <c r="G644" s="32" t="s">
        <v>7785</v>
      </c>
      <c r="H644" s="32" t="s">
        <v>7752</v>
      </c>
      <c r="I644" s="28" t="s">
        <v>902</v>
      </c>
      <c r="J644">
        <v>355</v>
      </c>
      <c r="K644" s="2" t="s">
        <v>9112</v>
      </c>
      <c r="L644" s="2" t="s">
        <v>13743</v>
      </c>
      <c r="M644">
        <v>3.2607236690819299</v>
      </c>
      <c r="N644" s="2" t="s">
        <v>15505</v>
      </c>
      <c r="O644" s="32" t="s">
        <v>7756</v>
      </c>
      <c r="P644" s="29">
        <v>0.66665509259259259</v>
      </c>
      <c r="Q644" s="29">
        <v>0.66678240740740746</v>
      </c>
      <c r="R644" s="28">
        <v>3.0624031592160499</v>
      </c>
      <c r="S644" s="28">
        <v>0.18333333333333335</v>
      </c>
      <c r="T644" s="32" t="s">
        <v>13744</v>
      </c>
      <c r="U644" s="32" t="s">
        <v>13745</v>
      </c>
      <c r="V644" s="28">
        <v>3.5237867807588601</v>
      </c>
      <c r="W644" s="28">
        <v>0</v>
      </c>
      <c r="X644" s="28">
        <v>0</v>
      </c>
      <c r="Y644" s="32" t="s">
        <v>14547</v>
      </c>
      <c r="Z644" s="32" t="s">
        <v>15455</v>
      </c>
      <c r="AA644" s="28">
        <v>1</v>
      </c>
      <c r="AB644" s="28">
        <v>0</v>
      </c>
      <c r="AC644" s="52">
        <v>34.452500000000001</v>
      </c>
      <c r="AD644" s="52">
        <v>17.793700000000001</v>
      </c>
      <c r="AE644" s="32" t="s">
        <v>7832</v>
      </c>
      <c r="AF644" s="28" t="s">
        <v>932</v>
      </c>
      <c r="AG644" t="s">
        <v>7793</v>
      </c>
      <c r="AH644" t="s">
        <v>7792</v>
      </c>
      <c r="AI644" t="s">
        <v>7797</v>
      </c>
      <c r="AJ644">
        <v>0</v>
      </c>
    </row>
    <row r="645" spans="1:36" hidden="1" x14ac:dyDescent="0.3">
      <c r="A645" s="2" t="s">
        <v>13768</v>
      </c>
      <c r="B645" s="2" t="s">
        <v>13769</v>
      </c>
      <c r="C645" s="2" t="s">
        <v>7728</v>
      </c>
      <c r="D645" s="32" t="s">
        <v>7717</v>
      </c>
      <c r="E645" s="32" t="s">
        <v>7752</v>
      </c>
      <c r="F645" s="32" t="s">
        <v>936</v>
      </c>
      <c r="G645" s="32" t="s">
        <v>7787</v>
      </c>
      <c r="H645" s="32" t="s">
        <v>7752</v>
      </c>
      <c r="I645" s="28" t="s">
        <v>902</v>
      </c>
      <c r="J645">
        <v>380</v>
      </c>
      <c r="K645" s="2" t="s">
        <v>9116</v>
      </c>
      <c r="L645" s="2" t="s">
        <v>13770</v>
      </c>
      <c r="M645">
        <v>5.48382178507745</v>
      </c>
      <c r="N645" s="2" t="s">
        <v>15497</v>
      </c>
      <c r="O645" s="32" t="s">
        <v>7751</v>
      </c>
      <c r="P645" s="29">
        <v>0.67060185185185184</v>
      </c>
      <c r="Q645" s="29">
        <v>0.67221064814814813</v>
      </c>
      <c r="R645" s="28">
        <v>0</v>
      </c>
      <c r="S645" s="28">
        <v>2.3166666666666669</v>
      </c>
      <c r="T645" s="32" t="s">
        <v>13771</v>
      </c>
      <c r="U645" s="32" t="s">
        <v>13772</v>
      </c>
      <c r="V645" s="28">
        <v>4.9657032517503996</v>
      </c>
      <c r="W645" s="28">
        <v>0</v>
      </c>
      <c r="X645" s="28">
        <v>0</v>
      </c>
      <c r="Y645" s="32" t="s">
        <v>14547</v>
      </c>
      <c r="Z645" s="32" t="s">
        <v>15455</v>
      </c>
      <c r="AA645" s="28">
        <v>1</v>
      </c>
      <c r="AB645" s="28">
        <v>0</v>
      </c>
      <c r="AC645" s="52">
        <v>19.41</v>
      </c>
      <c r="AD645" s="52">
        <v>19.41</v>
      </c>
      <c r="AE645" s="32" t="s">
        <v>7832</v>
      </c>
      <c r="AF645" s="28" t="s">
        <v>932</v>
      </c>
      <c r="AG645" t="s">
        <v>7793</v>
      </c>
      <c r="AH645" t="s">
        <v>7792</v>
      </c>
      <c r="AI645" t="s">
        <v>7797</v>
      </c>
      <c r="AJ645">
        <v>0</v>
      </c>
    </row>
    <row r="646" spans="1:36" x14ac:dyDescent="0.3">
      <c r="A646" s="2" t="s">
        <v>13479</v>
      </c>
      <c r="B646" s="2" t="s">
        <v>13480</v>
      </c>
      <c r="C646" s="2" t="s">
        <v>7728</v>
      </c>
      <c r="D646" s="32" t="s">
        <v>7717</v>
      </c>
      <c r="E646" s="32" t="s">
        <v>11016</v>
      </c>
      <c r="F646" s="32" t="s">
        <v>902</v>
      </c>
      <c r="G646" s="32" t="s">
        <v>7764</v>
      </c>
      <c r="H646" s="32" t="s">
        <v>7789</v>
      </c>
      <c r="I646" s="28" t="s">
        <v>900</v>
      </c>
      <c r="J646">
        <v>100</v>
      </c>
      <c r="K646" s="2" t="s">
        <v>8005</v>
      </c>
      <c r="L646" s="2" t="s">
        <v>13481</v>
      </c>
      <c r="M646">
        <v>0.47301103733479999</v>
      </c>
      <c r="N646" s="2" t="s">
        <v>15277</v>
      </c>
      <c r="O646" s="32" t="s">
        <v>7756</v>
      </c>
      <c r="P646" s="29">
        <v>0.34290509259259261</v>
      </c>
      <c r="Q646" s="29">
        <v>0.34755787037037039</v>
      </c>
      <c r="R646" s="28">
        <v>0</v>
      </c>
      <c r="S646" s="28">
        <v>6.7</v>
      </c>
      <c r="T646" s="32" t="s">
        <v>13482</v>
      </c>
      <c r="U646" s="32" t="s">
        <v>13483</v>
      </c>
      <c r="V646" s="28">
        <v>0.14575644245491701</v>
      </c>
      <c r="W646" s="28">
        <v>0</v>
      </c>
      <c r="X646" s="28">
        <v>0</v>
      </c>
      <c r="Y646" s="32" t="s">
        <v>14627</v>
      </c>
      <c r="Z646" s="32" t="s">
        <v>14648</v>
      </c>
      <c r="AA646" s="28">
        <v>1</v>
      </c>
      <c r="AB646" s="28">
        <v>0</v>
      </c>
      <c r="AC646" s="52">
        <v>23.295000000000002</v>
      </c>
      <c r="AD646" s="52">
        <v>23.295000000000002</v>
      </c>
      <c r="AE646" s="32" t="s">
        <v>7832</v>
      </c>
      <c r="AF646" s="28" t="s">
        <v>932</v>
      </c>
      <c r="AG646" t="s">
        <v>7792</v>
      </c>
      <c r="AH646" t="s">
        <v>7792</v>
      </c>
      <c r="AI646" t="s">
        <v>7797</v>
      </c>
      <c r="AJ646">
        <v>0</v>
      </c>
    </row>
    <row r="647" spans="1:36" x14ac:dyDescent="0.3">
      <c r="A647" s="2" t="s">
        <v>12518</v>
      </c>
      <c r="B647" s="2" t="s">
        <v>12519</v>
      </c>
      <c r="C647" s="2" t="s">
        <v>7728</v>
      </c>
      <c r="D647" s="32" t="s">
        <v>7717</v>
      </c>
      <c r="E647" s="32" t="s">
        <v>11016</v>
      </c>
      <c r="F647" s="32" t="s">
        <v>902</v>
      </c>
      <c r="G647" s="32" t="s">
        <v>7763</v>
      </c>
      <c r="H647" s="32" t="s">
        <v>7789</v>
      </c>
      <c r="I647" s="28" t="s">
        <v>900</v>
      </c>
      <c r="J647">
        <v>155</v>
      </c>
      <c r="K647" s="2" t="s">
        <v>8015</v>
      </c>
      <c r="L647" s="2" t="s">
        <v>12520</v>
      </c>
      <c r="M647">
        <v>0.31254253163933798</v>
      </c>
      <c r="N647" s="2" t="s">
        <v>15280</v>
      </c>
      <c r="O647" s="32" t="s">
        <v>7751</v>
      </c>
      <c r="P647" s="29">
        <v>0.39489583333333333</v>
      </c>
      <c r="Q647" s="29">
        <v>0.39649305555555553</v>
      </c>
      <c r="R647" s="28">
        <v>0</v>
      </c>
      <c r="S647" s="28">
        <v>2.3000000000000003</v>
      </c>
      <c r="T647" s="32" t="s">
        <v>12521</v>
      </c>
      <c r="U647" s="32" t="s">
        <v>12522</v>
      </c>
      <c r="V647" s="28">
        <v>0.118226193602726</v>
      </c>
      <c r="W647" s="28">
        <v>0</v>
      </c>
      <c r="X647" s="28">
        <v>0</v>
      </c>
      <c r="Y647" s="32" t="s">
        <v>14627</v>
      </c>
      <c r="Z647" s="32" t="s">
        <v>14648</v>
      </c>
      <c r="AA647" s="28">
        <v>1</v>
      </c>
      <c r="AB647" s="28">
        <v>0</v>
      </c>
      <c r="AC647" s="52">
        <v>0</v>
      </c>
      <c r="AD647" s="52">
        <v>0</v>
      </c>
      <c r="AE647" s="32" t="s">
        <v>7832</v>
      </c>
      <c r="AF647" s="28" t="s">
        <v>3874</v>
      </c>
      <c r="AG647" t="s">
        <v>7792</v>
      </c>
      <c r="AH647" t="s">
        <v>7792</v>
      </c>
      <c r="AI647" t="s">
        <v>7796</v>
      </c>
      <c r="AJ647">
        <v>0</v>
      </c>
    </row>
    <row r="648" spans="1:36" x14ac:dyDescent="0.3">
      <c r="A648" s="2" t="s">
        <v>12635</v>
      </c>
      <c r="B648" s="2" t="s">
        <v>12636</v>
      </c>
      <c r="C648" s="2" t="s">
        <v>7728</v>
      </c>
      <c r="D648" s="32" t="s">
        <v>7717</v>
      </c>
      <c r="E648" s="32" t="s">
        <v>11016</v>
      </c>
      <c r="F648" s="32" t="s">
        <v>902</v>
      </c>
      <c r="G648" s="32" t="s">
        <v>7775</v>
      </c>
      <c r="H648" s="32" t="s">
        <v>7752</v>
      </c>
      <c r="I648" s="28" t="s">
        <v>903</v>
      </c>
      <c r="J648">
        <v>285</v>
      </c>
      <c r="K648" s="2" t="s">
        <v>8836</v>
      </c>
      <c r="L648" s="2" t="s">
        <v>12637</v>
      </c>
      <c r="M648">
        <v>0.25646040774881801</v>
      </c>
      <c r="N648" s="2" t="s">
        <v>15283</v>
      </c>
      <c r="O648" s="32" t="s">
        <v>7756</v>
      </c>
      <c r="P648" s="29">
        <v>0.54040509259259262</v>
      </c>
      <c r="Q648" s="29">
        <v>0.55663194444444442</v>
      </c>
      <c r="R648" s="28">
        <v>0</v>
      </c>
      <c r="S648" s="28">
        <v>23.366666666666667</v>
      </c>
      <c r="T648" s="32" t="s">
        <v>12638</v>
      </c>
      <c r="U648" s="32" t="s">
        <v>12639</v>
      </c>
      <c r="V648" s="28">
        <v>6.6573066014119497E-2</v>
      </c>
      <c r="W648" s="28">
        <v>0</v>
      </c>
      <c r="X648" s="28">
        <v>0</v>
      </c>
      <c r="Y648" s="32" t="s">
        <v>14627</v>
      </c>
      <c r="Z648" s="32" t="s">
        <v>14648</v>
      </c>
      <c r="AA648" s="28">
        <v>1</v>
      </c>
      <c r="AB648" s="28">
        <v>0</v>
      </c>
      <c r="AC648" s="52">
        <v>18.145</v>
      </c>
      <c r="AD648" s="52">
        <v>18.145</v>
      </c>
      <c r="AE648" s="32" t="s">
        <v>7832</v>
      </c>
      <c r="AF648" s="28" t="s">
        <v>932</v>
      </c>
      <c r="AG648" t="s">
        <v>7792</v>
      </c>
      <c r="AH648" t="s">
        <v>7792</v>
      </c>
      <c r="AI648" t="s">
        <v>7797</v>
      </c>
      <c r="AJ648">
        <v>0</v>
      </c>
    </row>
    <row r="649" spans="1:36" x14ac:dyDescent="0.3">
      <c r="A649" s="2" t="s">
        <v>12651</v>
      </c>
      <c r="B649" s="2" t="s">
        <v>12652</v>
      </c>
      <c r="C649" s="2" t="s">
        <v>7728</v>
      </c>
      <c r="D649" s="32" t="s">
        <v>7717</v>
      </c>
      <c r="E649" s="32" t="s">
        <v>11016</v>
      </c>
      <c r="F649" s="32" t="s">
        <v>902</v>
      </c>
      <c r="G649" s="32" t="s">
        <v>7747</v>
      </c>
      <c r="H649" s="32" t="s">
        <v>7752</v>
      </c>
      <c r="I649" s="28" t="s">
        <v>903</v>
      </c>
      <c r="J649">
        <v>287</v>
      </c>
      <c r="K649" s="2" t="s">
        <v>8843</v>
      </c>
      <c r="L649" s="2" t="s">
        <v>12653</v>
      </c>
      <c r="M649">
        <v>5.5983625352382703E-3</v>
      </c>
      <c r="N649" s="2" t="s">
        <v>15286</v>
      </c>
      <c r="O649" s="32" t="s">
        <v>7756</v>
      </c>
      <c r="P649" s="29">
        <v>0.55892361111111111</v>
      </c>
      <c r="Q649" s="29">
        <v>0.55914351851851851</v>
      </c>
      <c r="R649" s="28">
        <v>0</v>
      </c>
      <c r="S649" s="28">
        <v>0.31666666666666665</v>
      </c>
      <c r="T649" s="32" t="s">
        <v>12654</v>
      </c>
      <c r="U649" s="32" t="s">
        <v>12655</v>
      </c>
      <c r="V649" s="28">
        <v>1.89620131040389E-3</v>
      </c>
      <c r="W649" s="28">
        <v>0</v>
      </c>
      <c r="X649" s="28">
        <v>0</v>
      </c>
      <c r="Y649" s="32" t="s">
        <v>14627</v>
      </c>
      <c r="Z649" s="32" t="s">
        <v>14648</v>
      </c>
      <c r="AA649" s="28">
        <v>1</v>
      </c>
      <c r="AB649" s="28">
        <v>0</v>
      </c>
      <c r="AC649" s="52">
        <v>20.734999999999999</v>
      </c>
      <c r="AD649" s="52">
        <v>10.3675</v>
      </c>
      <c r="AE649" s="32" t="s">
        <v>7832</v>
      </c>
      <c r="AF649" s="28" t="s">
        <v>932</v>
      </c>
      <c r="AG649" t="s">
        <v>7792</v>
      </c>
      <c r="AH649" t="s">
        <v>7792</v>
      </c>
      <c r="AI649" t="s">
        <v>7797</v>
      </c>
      <c r="AJ649">
        <v>0</v>
      </c>
    </row>
    <row r="650" spans="1:36" x14ac:dyDescent="0.3">
      <c r="A650" s="2" t="s">
        <v>13989</v>
      </c>
      <c r="B650" s="2" t="s">
        <v>13990</v>
      </c>
      <c r="C650" s="2" t="s">
        <v>7728</v>
      </c>
      <c r="D650" s="32" t="s">
        <v>7717</v>
      </c>
      <c r="E650" s="32" t="s">
        <v>11016</v>
      </c>
      <c r="F650" s="32" t="s">
        <v>901</v>
      </c>
      <c r="G650" s="32" t="s">
        <v>7748</v>
      </c>
      <c r="H650" s="32" t="s">
        <v>7752</v>
      </c>
      <c r="I650" s="28" t="s">
        <v>902</v>
      </c>
      <c r="J650">
        <v>61</v>
      </c>
      <c r="K650" s="2" t="s">
        <v>9036</v>
      </c>
      <c r="L650" s="2" t="s">
        <v>13991</v>
      </c>
      <c r="M650">
        <v>8.95766417495906</v>
      </c>
      <c r="N650" s="2" t="s">
        <v>15400</v>
      </c>
      <c r="O650" s="32" t="s">
        <v>7756</v>
      </c>
      <c r="P650" s="29">
        <v>0.36224537037037036</v>
      </c>
      <c r="Q650" s="29">
        <v>0.36974537037037036</v>
      </c>
      <c r="R650" s="28">
        <v>0</v>
      </c>
      <c r="S650" s="28">
        <v>10.8</v>
      </c>
      <c r="T650" s="32" t="s">
        <v>13992</v>
      </c>
      <c r="U650" s="32" t="s">
        <v>13993</v>
      </c>
      <c r="V650" s="28">
        <v>9.9911100826539503</v>
      </c>
      <c r="W650" s="28">
        <v>0</v>
      </c>
      <c r="X650" s="28">
        <v>0</v>
      </c>
      <c r="Y650" s="32" t="s">
        <v>14623</v>
      </c>
      <c r="Z650" s="32" t="s">
        <v>15210</v>
      </c>
      <c r="AA650" s="28">
        <v>1</v>
      </c>
      <c r="AB650" s="28">
        <v>0</v>
      </c>
      <c r="AC650" s="52">
        <v>64.41</v>
      </c>
      <c r="AD650" s="52">
        <v>63.16</v>
      </c>
      <c r="AE650" s="32" t="s">
        <v>7832</v>
      </c>
      <c r="AF650" s="28" t="s">
        <v>932</v>
      </c>
      <c r="AG650" t="s">
        <v>7792</v>
      </c>
      <c r="AH650" t="s">
        <v>7792</v>
      </c>
      <c r="AI650" t="s">
        <v>7797</v>
      </c>
      <c r="AJ650">
        <v>0</v>
      </c>
    </row>
    <row r="651" spans="1:36" x14ac:dyDescent="0.3">
      <c r="A651" s="2" t="s">
        <v>13096</v>
      </c>
      <c r="B651" s="2" t="s">
        <v>13097</v>
      </c>
      <c r="C651" s="2" t="s">
        <v>7728</v>
      </c>
      <c r="D651" s="32" t="s">
        <v>7717</v>
      </c>
      <c r="E651" s="32" t="s">
        <v>11016</v>
      </c>
      <c r="F651" s="32" t="s">
        <v>901</v>
      </c>
      <c r="G651" s="32" t="s">
        <v>7756</v>
      </c>
      <c r="H651" s="32" t="s">
        <v>11016</v>
      </c>
      <c r="I651" s="28" t="s">
        <v>901</v>
      </c>
      <c r="J651">
        <v>0</v>
      </c>
      <c r="K651" s="2" t="s">
        <v>9154</v>
      </c>
      <c r="L651" s="2" t="s">
        <v>13098</v>
      </c>
      <c r="M651">
        <v>15.679496187716699</v>
      </c>
      <c r="N651" s="2" t="s">
        <v>15399</v>
      </c>
      <c r="O651" s="32" t="s">
        <v>7751</v>
      </c>
      <c r="P651" s="29">
        <v>0.38063657407407409</v>
      </c>
      <c r="Q651" s="29">
        <v>0.38737268518518519</v>
      </c>
      <c r="R651" s="28">
        <v>0</v>
      </c>
      <c r="S651" s="28">
        <v>9.6916666666666664</v>
      </c>
      <c r="T651" s="32" t="s">
        <v>13099</v>
      </c>
      <c r="U651" s="32" t="s">
        <v>13100</v>
      </c>
      <c r="V651" s="28">
        <v>13.7381934818325</v>
      </c>
      <c r="W651" s="28">
        <v>0</v>
      </c>
      <c r="X651" s="28">
        <v>0</v>
      </c>
      <c r="Y651" s="32" t="s">
        <v>14623</v>
      </c>
      <c r="Z651" s="32" t="s">
        <v>15210</v>
      </c>
      <c r="AA651" s="28">
        <v>1</v>
      </c>
      <c r="AB651" s="28">
        <v>0</v>
      </c>
      <c r="AC651" s="52">
        <v>203.59119999999999</v>
      </c>
      <c r="AD651" s="52">
        <v>155.87870000000001</v>
      </c>
      <c r="AE651" s="32" t="s">
        <v>7832</v>
      </c>
      <c r="AF651" s="28" t="s">
        <v>932</v>
      </c>
      <c r="AG651" t="s">
        <v>7793</v>
      </c>
      <c r="AH651" t="s">
        <v>7793</v>
      </c>
      <c r="AI651" t="s">
        <v>7797</v>
      </c>
    </row>
    <row r="652" spans="1:36" x14ac:dyDescent="0.3">
      <c r="A652" s="2" t="s">
        <v>14028</v>
      </c>
      <c r="B652" s="2" t="s">
        <v>14029</v>
      </c>
      <c r="C652" s="2" t="s">
        <v>7728</v>
      </c>
      <c r="D652" s="32" t="s">
        <v>7717</v>
      </c>
      <c r="E652" s="32" t="s">
        <v>11016</v>
      </c>
      <c r="F652" s="32" t="s">
        <v>901</v>
      </c>
      <c r="G652" s="32" t="s">
        <v>7763</v>
      </c>
      <c r="H652" s="32" t="s">
        <v>11016</v>
      </c>
      <c r="I652" s="28" t="s">
        <v>901</v>
      </c>
      <c r="J652">
        <v>0</v>
      </c>
      <c r="K652" s="2" t="s">
        <v>9141</v>
      </c>
      <c r="L652" s="2" t="s">
        <v>14030</v>
      </c>
      <c r="M652">
        <v>6.93262685090303E-2</v>
      </c>
      <c r="N652" s="2" t="s">
        <v>15386</v>
      </c>
      <c r="O652" s="32" t="s">
        <v>7751</v>
      </c>
      <c r="P652" s="29">
        <v>0.48587962962962961</v>
      </c>
      <c r="Q652" s="29">
        <v>0.49427083333333333</v>
      </c>
      <c r="R652" s="28">
        <v>0</v>
      </c>
      <c r="S652" s="28">
        <v>12.083333333333334</v>
      </c>
      <c r="T652" s="32" t="s">
        <v>14031</v>
      </c>
      <c r="U652" s="32" t="s">
        <v>14032</v>
      </c>
      <c r="V652" s="28">
        <v>2.9363416076935399E-2</v>
      </c>
      <c r="W652" s="28">
        <v>0</v>
      </c>
      <c r="X652" s="28">
        <v>0</v>
      </c>
      <c r="Y652" s="32" t="s">
        <v>14623</v>
      </c>
      <c r="Z652" s="32" t="s">
        <v>15210</v>
      </c>
      <c r="AA652" s="28">
        <v>1</v>
      </c>
      <c r="AB652" s="28">
        <v>0</v>
      </c>
      <c r="AC652" s="52">
        <v>42.945</v>
      </c>
      <c r="AD652" s="52">
        <v>31.5</v>
      </c>
      <c r="AE652" s="32" t="s">
        <v>7832</v>
      </c>
      <c r="AF652" s="28" t="s">
        <v>932</v>
      </c>
      <c r="AG652" t="s">
        <v>7793</v>
      </c>
      <c r="AH652" t="s">
        <v>7793</v>
      </c>
      <c r="AI652" t="s">
        <v>7797</v>
      </c>
    </row>
    <row r="653" spans="1:36" x14ac:dyDescent="0.3">
      <c r="A653" s="2" t="s">
        <v>14048</v>
      </c>
      <c r="B653" s="2" t="s">
        <v>14049</v>
      </c>
      <c r="C653" s="2" t="s">
        <v>7728</v>
      </c>
      <c r="D653" s="32" t="s">
        <v>7717</v>
      </c>
      <c r="E653" s="32" t="s">
        <v>11016</v>
      </c>
      <c r="F653" s="32" t="s">
        <v>901</v>
      </c>
      <c r="G653" s="32" t="s">
        <v>7754</v>
      </c>
      <c r="H653" s="32" t="s">
        <v>7752</v>
      </c>
      <c r="I653" s="28" t="s">
        <v>902</v>
      </c>
      <c r="J653">
        <v>89</v>
      </c>
      <c r="K653" s="2" t="s">
        <v>9038</v>
      </c>
      <c r="L653" s="2" t="s">
        <v>14050</v>
      </c>
      <c r="M653">
        <v>0.12097685970366</v>
      </c>
      <c r="N653" s="2" t="s">
        <v>15388</v>
      </c>
      <c r="O653" s="32" t="s">
        <v>7722</v>
      </c>
      <c r="P653" s="29">
        <v>0.49435185185185188</v>
      </c>
      <c r="Q653" s="29">
        <v>0.50107638888888884</v>
      </c>
      <c r="R653" s="28">
        <v>0</v>
      </c>
      <c r="S653" s="28">
        <v>9.683574621414877</v>
      </c>
      <c r="T653" s="32" t="s">
        <v>14051</v>
      </c>
      <c r="U653" s="32" t="s">
        <v>14052</v>
      </c>
      <c r="V653" s="28">
        <v>5.1236060751593197E-2</v>
      </c>
      <c r="W653" s="28">
        <v>0</v>
      </c>
      <c r="X653" s="28">
        <v>0</v>
      </c>
      <c r="Y653" s="32" t="s">
        <v>14623</v>
      </c>
      <c r="Z653" s="32" t="s">
        <v>15210</v>
      </c>
      <c r="AA653" s="28">
        <v>1</v>
      </c>
      <c r="AB653" s="28">
        <v>0</v>
      </c>
      <c r="AC653" s="52">
        <v>11.4275</v>
      </c>
      <c r="AD653" s="52">
        <v>11.4275</v>
      </c>
      <c r="AE653" s="32" t="s">
        <v>7832</v>
      </c>
      <c r="AF653" s="28" t="s">
        <v>932</v>
      </c>
      <c r="AG653" t="s">
        <v>7792</v>
      </c>
      <c r="AH653" t="s">
        <v>7792</v>
      </c>
      <c r="AI653" t="s">
        <v>7797</v>
      </c>
      <c r="AJ653">
        <v>0</v>
      </c>
    </row>
    <row r="654" spans="1:36" x14ac:dyDescent="0.3">
      <c r="A654" s="2" t="s">
        <v>14053</v>
      </c>
      <c r="B654" s="2" t="s">
        <v>14054</v>
      </c>
      <c r="C654" s="2" t="s">
        <v>7728</v>
      </c>
      <c r="D654" s="32" t="s">
        <v>7717</v>
      </c>
      <c r="E654" s="32" t="s">
        <v>11016</v>
      </c>
      <c r="F654" s="32" t="s">
        <v>901</v>
      </c>
      <c r="G654" s="32" t="s">
        <v>7755</v>
      </c>
      <c r="H654" s="32" t="s">
        <v>7752</v>
      </c>
      <c r="I654" s="28" t="s">
        <v>902</v>
      </c>
      <c r="J654">
        <v>100</v>
      </c>
      <c r="K654" s="2" t="s">
        <v>9040</v>
      </c>
      <c r="L654" s="2" t="s">
        <v>14055</v>
      </c>
      <c r="M654">
        <v>0.409375125542283</v>
      </c>
      <c r="N654" s="2" t="s">
        <v>15381</v>
      </c>
      <c r="O654" s="32" t="s">
        <v>7756</v>
      </c>
      <c r="P654" s="29">
        <v>0.5013657407407407</v>
      </c>
      <c r="Q654" s="29">
        <v>0.51135416666666667</v>
      </c>
      <c r="R654" s="28">
        <v>0</v>
      </c>
      <c r="S654" s="28">
        <v>14.383333333333333</v>
      </c>
      <c r="T654" s="32" t="s">
        <v>14056</v>
      </c>
      <c r="U654" s="32" t="s">
        <v>14057</v>
      </c>
      <c r="V654" s="28">
        <v>0.17925671644774699</v>
      </c>
      <c r="W654" s="28">
        <v>0</v>
      </c>
      <c r="X654" s="28">
        <v>0</v>
      </c>
      <c r="Y654" s="32" t="s">
        <v>14623</v>
      </c>
      <c r="Z654" s="32" t="s">
        <v>15210</v>
      </c>
      <c r="AA654" s="28">
        <v>1</v>
      </c>
      <c r="AB654" s="28">
        <v>0</v>
      </c>
      <c r="AC654" s="52">
        <v>148.64500000000001</v>
      </c>
      <c r="AD654" s="52">
        <v>30.01</v>
      </c>
      <c r="AE654" s="32" t="s">
        <v>7832</v>
      </c>
      <c r="AF654" s="28" t="s">
        <v>944</v>
      </c>
      <c r="AG654" t="s">
        <v>7792</v>
      </c>
      <c r="AH654" t="s">
        <v>7792</v>
      </c>
      <c r="AI654" t="s">
        <v>7796</v>
      </c>
      <c r="AJ654">
        <v>0</v>
      </c>
    </row>
    <row r="655" spans="1:36" x14ac:dyDescent="0.3">
      <c r="A655" s="2" t="s">
        <v>13086</v>
      </c>
      <c r="B655" s="2" t="s">
        <v>13087</v>
      </c>
      <c r="C655" s="2" t="s">
        <v>7728</v>
      </c>
      <c r="D655" s="32" t="s">
        <v>7717</v>
      </c>
      <c r="E655" s="32" t="s">
        <v>11016</v>
      </c>
      <c r="F655" s="32" t="s">
        <v>901</v>
      </c>
      <c r="G655" s="32" t="s">
        <v>7772</v>
      </c>
      <c r="H655" s="32" t="s">
        <v>7752</v>
      </c>
      <c r="I655" s="28" t="s">
        <v>902</v>
      </c>
      <c r="J655">
        <v>106</v>
      </c>
      <c r="K655" s="2" t="s">
        <v>9045</v>
      </c>
      <c r="L655" s="2" t="s">
        <v>13088</v>
      </c>
      <c r="M655">
        <v>1.2909005973488099</v>
      </c>
      <c r="N655" s="2" t="s">
        <v>15209</v>
      </c>
      <c r="O655" s="32" t="s">
        <v>7733</v>
      </c>
      <c r="P655" s="29">
        <v>0.51224537037037032</v>
      </c>
      <c r="Q655" s="29">
        <v>0.51896990740740745</v>
      </c>
      <c r="R655" s="28">
        <v>0</v>
      </c>
      <c r="S655" s="28">
        <v>9.683574621414877</v>
      </c>
      <c r="T655" s="32" t="s">
        <v>13089</v>
      </c>
      <c r="U655" s="32" t="s">
        <v>13090</v>
      </c>
      <c r="V655" s="28">
        <v>0.68594923222242099</v>
      </c>
      <c r="W655" s="28">
        <v>0</v>
      </c>
      <c r="X655" s="28">
        <v>0</v>
      </c>
      <c r="Y655" s="32" t="s">
        <v>14623</v>
      </c>
      <c r="Z655" s="32" t="s">
        <v>15210</v>
      </c>
      <c r="AA655" s="28">
        <v>1</v>
      </c>
      <c r="AB655" s="28">
        <v>0</v>
      </c>
      <c r="AC655" s="52">
        <v>12.185</v>
      </c>
      <c r="AD655" s="52">
        <v>11.636200000000001</v>
      </c>
      <c r="AE655" s="32" t="s">
        <v>7832</v>
      </c>
      <c r="AF655" s="28" t="s">
        <v>932</v>
      </c>
      <c r="AG655" t="s">
        <v>7792</v>
      </c>
      <c r="AH655" t="s">
        <v>7792</v>
      </c>
      <c r="AI655" t="s">
        <v>7797</v>
      </c>
      <c r="AJ655">
        <v>0</v>
      </c>
    </row>
    <row r="656" spans="1:36" x14ac:dyDescent="0.3">
      <c r="A656" s="2" t="s">
        <v>14033</v>
      </c>
      <c r="B656" s="2" t="s">
        <v>14034</v>
      </c>
      <c r="C656" s="2" t="s">
        <v>7728</v>
      </c>
      <c r="D656" s="32" t="s">
        <v>7717</v>
      </c>
      <c r="E656" s="32" t="s">
        <v>11016</v>
      </c>
      <c r="F656" s="32" t="s">
        <v>901</v>
      </c>
      <c r="G656" s="32" t="s">
        <v>7743</v>
      </c>
      <c r="H656" s="32" t="s">
        <v>7752</v>
      </c>
      <c r="I656" s="28" t="s">
        <v>902</v>
      </c>
      <c r="J656">
        <v>140</v>
      </c>
      <c r="K656" s="2" t="s">
        <v>9047</v>
      </c>
      <c r="L656" s="2" t="s">
        <v>14035</v>
      </c>
      <c r="M656">
        <v>0.82392411492765005</v>
      </c>
      <c r="N656" s="2" t="s">
        <v>15437</v>
      </c>
      <c r="O656" s="32" t="s">
        <v>7756</v>
      </c>
      <c r="P656" s="29">
        <v>0.536712962962963</v>
      </c>
      <c r="Q656" s="29">
        <v>0.54355324074074074</v>
      </c>
      <c r="R656" s="28">
        <v>0</v>
      </c>
      <c r="S656" s="28">
        <v>9.85</v>
      </c>
      <c r="T656" s="32" t="s">
        <v>14036</v>
      </c>
      <c r="U656" s="32" t="s">
        <v>14037</v>
      </c>
      <c r="V656" s="28">
        <v>0.32102949161028199</v>
      </c>
      <c r="W656" s="28">
        <v>0</v>
      </c>
      <c r="X656" s="28">
        <v>0</v>
      </c>
      <c r="Y656" s="32" t="s">
        <v>14623</v>
      </c>
      <c r="Z656" s="32" t="s">
        <v>15210</v>
      </c>
      <c r="AA656" s="28">
        <v>1</v>
      </c>
      <c r="AB656" s="28">
        <v>0</v>
      </c>
      <c r="AC656" s="52">
        <v>27.355</v>
      </c>
      <c r="AD656" s="52">
        <v>20.516200000000001</v>
      </c>
      <c r="AE656" s="32" t="s">
        <v>7832</v>
      </c>
      <c r="AF656" s="28" t="s">
        <v>932</v>
      </c>
      <c r="AG656" t="s">
        <v>7792</v>
      </c>
      <c r="AH656" t="s">
        <v>7792</v>
      </c>
      <c r="AI656" t="s">
        <v>7797</v>
      </c>
      <c r="AJ656">
        <v>0</v>
      </c>
    </row>
    <row r="657" spans="1:36" x14ac:dyDescent="0.3">
      <c r="A657" s="2" t="s">
        <v>13470</v>
      </c>
      <c r="B657" s="2" t="s">
        <v>13471</v>
      </c>
      <c r="C657" s="2" t="s">
        <v>7728</v>
      </c>
      <c r="D657" s="32" t="s">
        <v>7717</v>
      </c>
      <c r="E657" s="32" t="s">
        <v>11016</v>
      </c>
      <c r="F657" s="32" t="s">
        <v>936</v>
      </c>
      <c r="G657" s="32" t="s">
        <v>7731</v>
      </c>
      <c r="H657" s="32" t="s">
        <v>7789</v>
      </c>
      <c r="I657" s="28" t="s">
        <v>900</v>
      </c>
      <c r="J657">
        <v>90</v>
      </c>
      <c r="K657" s="2" t="s">
        <v>8003</v>
      </c>
      <c r="L657" s="2" t="s">
        <v>13472</v>
      </c>
      <c r="M657">
        <v>4.3390088733285701</v>
      </c>
      <c r="N657" s="2" t="s">
        <v>15247</v>
      </c>
      <c r="O657" s="32" t="s">
        <v>7756</v>
      </c>
      <c r="P657" s="29">
        <v>0.25300925925925927</v>
      </c>
      <c r="Q657" s="29">
        <v>0.25899305555555557</v>
      </c>
      <c r="R657" s="28">
        <v>0</v>
      </c>
      <c r="S657" s="28">
        <v>8.6166666666666671</v>
      </c>
      <c r="T657" s="32" t="s">
        <v>13473</v>
      </c>
      <c r="U657" s="32" t="s">
        <v>13474</v>
      </c>
      <c r="V657" s="28">
        <v>1.43780855813308</v>
      </c>
      <c r="W657" s="28">
        <v>0</v>
      </c>
      <c r="X657" s="28">
        <v>0</v>
      </c>
      <c r="Y657" s="32" t="s">
        <v>14629</v>
      </c>
      <c r="Z657" s="32" t="s">
        <v>14911</v>
      </c>
      <c r="AA657" s="28">
        <v>1</v>
      </c>
      <c r="AB657" s="28">
        <v>0</v>
      </c>
      <c r="AC657" s="52">
        <v>34.176200000000001</v>
      </c>
      <c r="AD657" s="52">
        <v>5.5736999999999997</v>
      </c>
      <c r="AE657" s="32" t="s">
        <v>7832</v>
      </c>
      <c r="AF657" s="28" t="s">
        <v>932</v>
      </c>
      <c r="AG657" t="s">
        <v>7792</v>
      </c>
      <c r="AH657" t="s">
        <v>7792</v>
      </c>
      <c r="AI657" t="s">
        <v>7797</v>
      </c>
      <c r="AJ657">
        <v>0</v>
      </c>
    </row>
    <row r="658" spans="1:36" x14ac:dyDescent="0.3">
      <c r="A658" s="2" t="s">
        <v>12954</v>
      </c>
      <c r="B658" s="2" t="s">
        <v>12955</v>
      </c>
      <c r="C658" s="2" t="s">
        <v>7728</v>
      </c>
      <c r="D658" s="32" t="s">
        <v>7717</v>
      </c>
      <c r="E658" s="32" t="s">
        <v>11016</v>
      </c>
      <c r="F658" s="32" t="s">
        <v>936</v>
      </c>
      <c r="G658" s="32" t="s">
        <v>7722</v>
      </c>
      <c r="H658" s="32" t="s">
        <v>7752</v>
      </c>
      <c r="I658" s="28" t="s">
        <v>903</v>
      </c>
      <c r="J658">
        <v>180</v>
      </c>
      <c r="K658" s="2" t="s">
        <v>8808</v>
      </c>
      <c r="L658" s="2" t="s">
        <v>12956</v>
      </c>
      <c r="M658">
        <v>6.5293848216533696</v>
      </c>
      <c r="N658" s="2" t="s">
        <v>15352</v>
      </c>
      <c r="O658" s="32" t="s">
        <v>7756</v>
      </c>
      <c r="P658" s="29">
        <v>0.27413194444444444</v>
      </c>
      <c r="Q658" s="29">
        <v>0.27569444444444446</v>
      </c>
      <c r="R658" s="28">
        <v>0</v>
      </c>
      <c r="S658" s="28">
        <v>2.25</v>
      </c>
      <c r="T658" s="32" t="s">
        <v>12957</v>
      </c>
      <c r="U658" s="32" t="s">
        <v>12958</v>
      </c>
      <c r="V658" s="28">
        <v>2.5278265537301698</v>
      </c>
      <c r="W658" s="28">
        <v>0</v>
      </c>
      <c r="X658" s="28">
        <v>0</v>
      </c>
      <c r="Y658" s="32" t="s">
        <v>14629</v>
      </c>
      <c r="Z658" s="32" t="s">
        <v>14911</v>
      </c>
      <c r="AA658" s="28">
        <v>1</v>
      </c>
      <c r="AB658" s="28">
        <v>0</v>
      </c>
      <c r="AC658" s="52">
        <v>19.23</v>
      </c>
      <c r="AD658" s="52">
        <v>19.23</v>
      </c>
      <c r="AE658" s="32" t="s">
        <v>7832</v>
      </c>
      <c r="AF658" s="28" t="s">
        <v>932</v>
      </c>
      <c r="AG658" t="s">
        <v>7792</v>
      </c>
      <c r="AH658" t="s">
        <v>7792</v>
      </c>
      <c r="AI658" t="s">
        <v>7797</v>
      </c>
      <c r="AJ658">
        <v>0</v>
      </c>
    </row>
    <row r="659" spans="1:36" x14ac:dyDescent="0.3">
      <c r="A659" s="2" t="s">
        <v>12625</v>
      </c>
      <c r="B659" s="2" t="s">
        <v>12626</v>
      </c>
      <c r="C659" s="2" t="s">
        <v>7728</v>
      </c>
      <c r="D659" s="32" t="s">
        <v>7717</v>
      </c>
      <c r="E659" s="32" t="s">
        <v>11016</v>
      </c>
      <c r="F659" s="32" t="s">
        <v>936</v>
      </c>
      <c r="G659" s="32" t="s">
        <v>7748</v>
      </c>
      <c r="H659" s="32" t="s">
        <v>7752</v>
      </c>
      <c r="I659" s="28" t="s">
        <v>903</v>
      </c>
      <c r="J659">
        <v>120</v>
      </c>
      <c r="K659" s="2" t="s">
        <v>8798</v>
      </c>
      <c r="L659" s="2" t="s">
        <v>12627</v>
      </c>
      <c r="M659">
        <v>2.2049311082810199</v>
      </c>
      <c r="N659" s="2" t="s">
        <v>15357</v>
      </c>
      <c r="O659" s="32" t="s">
        <v>7751</v>
      </c>
      <c r="P659" s="29">
        <v>0.29166666666666669</v>
      </c>
      <c r="Q659" s="29">
        <v>0.30333333333333334</v>
      </c>
      <c r="R659" s="28">
        <v>20.7844535447657</v>
      </c>
      <c r="S659" s="28">
        <v>16.8</v>
      </c>
      <c r="T659" s="32" t="s">
        <v>12628</v>
      </c>
      <c r="U659" s="32" t="s">
        <v>12629</v>
      </c>
      <c r="V659" s="28">
        <v>0.96396186628472902</v>
      </c>
      <c r="W659" s="28">
        <v>0</v>
      </c>
      <c r="X659" s="28">
        <v>0</v>
      </c>
      <c r="Y659" s="32" t="s">
        <v>14629</v>
      </c>
      <c r="Z659" s="32" t="s">
        <v>14911</v>
      </c>
      <c r="AA659" s="28">
        <v>1</v>
      </c>
      <c r="AB659" s="28">
        <v>0</v>
      </c>
      <c r="AC659" s="52">
        <v>40.945</v>
      </c>
      <c r="AD659" s="52">
        <v>40.945</v>
      </c>
      <c r="AE659" s="32" t="s">
        <v>7832</v>
      </c>
      <c r="AF659" s="28" t="s">
        <v>932</v>
      </c>
      <c r="AG659" t="s">
        <v>7792</v>
      </c>
      <c r="AH659" t="s">
        <v>7792</v>
      </c>
      <c r="AI659" t="s">
        <v>7797</v>
      </c>
      <c r="AJ659">
        <v>0</v>
      </c>
    </row>
    <row r="660" spans="1:36" x14ac:dyDescent="0.3">
      <c r="A660" s="2" t="s">
        <v>12868</v>
      </c>
      <c r="B660" s="2" t="s">
        <v>11129</v>
      </c>
      <c r="C660" s="2" t="s">
        <v>7774</v>
      </c>
      <c r="D660" s="32" t="s">
        <v>7717</v>
      </c>
      <c r="E660" s="32" t="s">
        <v>11016</v>
      </c>
      <c r="F660" s="32" t="s">
        <v>936</v>
      </c>
      <c r="G660" s="32" t="s">
        <v>7756</v>
      </c>
      <c r="H660" s="32" t="s">
        <v>7752</v>
      </c>
      <c r="I660" s="28" t="s">
        <v>903</v>
      </c>
      <c r="J660">
        <v>62</v>
      </c>
      <c r="K660" s="2" t="s">
        <v>8771</v>
      </c>
      <c r="L660" s="2" t="s">
        <v>12869</v>
      </c>
      <c r="M660">
        <v>6.2487425450235596</v>
      </c>
      <c r="N660" s="2" t="s">
        <v>15363</v>
      </c>
      <c r="O660" s="32" t="s">
        <v>7756</v>
      </c>
      <c r="P660" s="29">
        <v>0.30766203703703704</v>
      </c>
      <c r="Q660" s="29">
        <v>0.31513888888888891</v>
      </c>
      <c r="R660" s="28">
        <v>0</v>
      </c>
      <c r="S660" s="28">
        <v>10.766666666666667</v>
      </c>
      <c r="T660" s="32" t="s">
        <v>12870</v>
      </c>
      <c r="U660" s="32" t="s">
        <v>12871</v>
      </c>
      <c r="V660" s="28">
        <v>2.4009589992315798</v>
      </c>
      <c r="W660" s="28">
        <v>0</v>
      </c>
      <c r="X660" s="28">
        <v>0</v>
      </c>
      <c r="Y660" s="32" t="s">
        <v>14629</v>
      </c>
      <c r="Z660" s="32" t="s">
        <v>14911</v>
      </c>
      <c r="AA660" s="28">
        <v>1</v>
      </c>
      <c r="AB660" s="28">
        <v>0</v>
      </c>
      <c r="AC660" s="52">
        <v>22.5</v>
      </c>
      <c r="AD660" s="52">
        <v>33.99</v>
      </c>
      <c r="AE660" s="32" t="s">
        <v>7832</v>
      </c>
      <c r="AF660" s="28" t="s">
        <v>932</v>
      </c>
      <c r="AG660" t="s">
        <v>7792</v>
      </c>
      <c r="AH660" t="s">
        <v>7792</v>
      </c>
      <c r="AI660" t="s">
        <v>7797</v>
      </c>
      <c r="AJ660">
        <v>0</v>
      </c>
    </row>
    <row r="661" spans="1:36" x14ac:dyDescent="0.3">
      <c r="A661" s="2" t="s">
        <v>13641</v>
      </c>
      <c r="B661" s="2" t="s">
        <v>13642</v>
      </c>
      <c r="C661" s="2" t="s">
        <v>7728</v>
      </c>
      <c r="D661" s="32" t="s">
        <v>7717</v>
      </c>
      <c r="E661" s="32" t="s">
        <v>11016</v>
      </c>
      <c r="F661" s="32" t="s">
        <v>936</v>
      </c>
      <c r="G661" s="32" t="s">
        <v>7751</v>
      </c>
      <c r="H661" s="32" t="s">
        <v>7789</v>
      </c>
      <c r="I661" s="28" t="s">
        <v>900</v>
      </c>
      <c r="J661">
        <v>140</v>
      </c>
      <c r="K661" s="2" t="s">
        <v>8009</v>
      </c>
      <c r="L661" s="2" t="s">
        <v>13643</v>
      </c>
      <c r="M661">
        <v>2.0082753337919699</v>
      </c>
      <c r="N661" s="2" t="s">
        <v>15365</v>
      </c>
      <c r="O661" s="32" t="s">
        <v>7756</v>
      </c>
      <c r="P661" s="29">
        <v>0.31653935185185184</v>
      </c>
      <c r="Q661" s="29">
        <v>0.33486111111111111</v>
      </c>
      <c r="R661" s="28">
        <v>0</v>
      </c>
      <c r="S661" s="28">
        <v>26.383333333333333</v>
      </c>
      <c r="T661" s="32" t="s">
        <v>13644</v>
      </c>
      <c r="U661" s="32" t="s">
        <v>13645</v>
      </c>
      <c r="V661" s="28">
        <v>1.13265716827769</v>
      </c>
      <c r="W661" s="28">
        <v>0</v>
      </c>
      <c r="X661" s="28">
        <v>0</v>
      </c>
      <c r="Y661" s="32" t="s">
        <v>14629</v>
      </c>
      <c r="Z661" s="32" t="s">
        <v>14911</v>
      </c>
      <c r="AA661" s="28">
        <v>1</v>
      </c>
      <c r="AB661" s="28">
        <v>0</v>
      </c>
      <c r="AC661" s="52">
        <v>23.975000000000001</v>
      </c>
      <c r="AD661" s="52">
        <v>7.085</v>
      </c>
      <c r="AE661" s="32" t="s">
        <v>7832</v>
      </c>
      <c r="AF661" s="28" t="s">
        <v>932</v>
      </c>
      <c r="AG661" t="s">
        <v>7792</v>
      </c>
      <c r="AH661" t="s">
        <v>7792</v>
      </c>
      <c r="AI661" t="s">
        <v>7797</v>
      </c>
      <c r="AJ661">
        <v>0</v>
      </c>
    </row>
    <row r="662" spans="1:36" x14ac:dyDescent="0.3">
      <c r="A662" s="2" t="s">
        <v>13723</v>
      </c>
      <c r="B662" s="2" t="s">
        <v>12574</v>
      </c>
      <c r="C662" s="2" t="s">
        <v>7763</v>
      </c>
      <c r="D662" s="32" t="s">
        <v>7717</v>
      </c>
      <c r="E662" s="32" t="s">
        <v>11016</v>
      </c>
      <c r="F662" s="32" t="s">
        <v>936</v>
      </c>
      <c r="G662" s="32" t="s">
        <v>7774</v>
      </c>
      <c r="H662" s="32" t="s">
        <v>7752</v>
      </c>
      <c r="I662" s="28" t="s">
        <v>903</v>
      </c>
      <c r="J662">
        <v>71</v>
      </c>
      <c r="K662" s="2" t="s">
        <v>8778</v>
      </c>
      <c r="L662" s="2" t="s">
        <v>13724</v>
      </c>
      <c r="M662">
        <v>2.4079075343906902</v>
      </c>
      <c r="N662" s="2" t="s">
        <v>15366</v>
      </c>
      <c r="O662" s="32" t="s">
        <v>7751</v>
      </c>
      <c r="P662" s="29">
        <v>0.33652777777777776</v>
      </c>
      <c r="Q662" s="29">
        <v>0.33659722222222221</v>
      </c>
      <c r="R662" s="28">
        <v>0</v>
      </c>
      <c r="S662" s="28">
        <v>0.1</v>
      </c>
      <c r="T662" s="32" t="s">
        <v>13725</v>
      </c>
      <c r="U662" s="32" t="s">
        <v>13726</v>
      </c>
      <c r="V662" s="28">
        <v>1.44040929739254</v>
      </c>
      <c r="W662" s="28">
        <v>0</v>
      </c>
      <c r="X662" s="28">
        <v>0</v>
      </c>
      <c r="Y662" s="32" t="s">
        <v>14629</v>
      </c>
      <c r="Z662" s="32" t="s">
        <v>14911</v>
      </c>
      <c r="AA662" s="28">
        <v>1</v>
      </c>
      <c r="AB662" s="28">
        <v>0</v>
      </c>
      <c r="AC662" s="52">
        <v>25.9</v>
      </c>
      <c r="AD662" s="52">
        <v>25.9</v>
      </c>
      <c r="AE662" s="32" t="s">
        <v>7832</v>
      </c>
      <c r="AF662" s="28" t="s">
        <v>932</v>
      </c>
      <c r="AG662" t="s">
        <v>7792</v>
      </c>
      <c r="AH662" t="s">
        <v>7792</v>
      </c>
      <c r="AI662" t="s">
        <v>7797</v>
      </c>
      <c r="AJ662">
        <v>0</v>
      </c>
    </row>
    <row r="663" spans="1:36" x14ac:dyDescent="0.3">
      <c r="A663" s="2" t="s">
        <v>13764</v>
      </c>
      <c r="B663" s="2" t="s">
        <v>12574</v>
      </c>
      <c r="C663" s="2" t="s">
        <v>7733</v>
      </c>
      <c r="D663" s="32" t="s">
        <v>7717</v>
      </c>
      <c r="E663" s="32" t="s">
        <v>11016</v>
      </c>
      <c r="F663" s="32" t="s">
        <v>936</v>
      </c>
      <c r="G663" s="32" t="s">
        <v>7764</v>
      </c>
      <c r="H663" s="32" t="s">
        <v>7752</v>
      </c>
      <c r="I663" s="28" t="s">
        <v>903</v>
      </c>
      <c r="J663">
        <v>75</v>
      </c>
      <c r="K663" s="2" t="s">
        <v>8780</v>
      </c>
      <c r="L663" s="2" t="s">
        <v>13765</v>
      </c>
      <c r="M663">
        <v>1.0747078713029601</v>
      </c>
      <c r="N663" s="2" t="s">
        <v>15359</v>
      </c>
      <c r="O663" s="32" t="s">
        <v>7756</v>
      </c>
      <c r="P663" s="29">
        <v>0.33734953703703702</v>
      </c>
      <c r="Q663" s="29">
        <v>0.35508101851851853</v>
      </c>
      <c r="R663" s="28">
        <v>0</v>
      </c>
      <c r="S663" s="28">
        <v>25.533333333333335</v>
      </c>
      <c r="T663" s="32" t="s">
        <v>13766</v>
      </c>
      <c r="U663" s="32" t="s">
        <v>13767</v>
      </c>
      <c r="V663" s="28">
        <v>0.55280254451424804</v>
      </c>
      <c r="W663" s="28">
        <v>0</v>
      </c>
      <c r="X663" s="28">
        <v>0</v>
      </c>
      <c r="Y663" s="32" t="s">
        <v>14629</v>
      </c>
      <c r="Z663" s="32" t="s">
        <v>14911</v>
      </c>
      <c r="AA663" s="28">
        <v>1</v>
      </c>
      <c r="AB663" s="28">
        <v>0</v>
      </c>
      <c r="AC663" s="52">
        <v>22.43</v>
      </c>
      <c r="AD663" s="52">
        <v>22.43</v>
      </c>
      <c r="AE663" s="32" t="s">
        <v>7832</v>
      </c>
      <c r="AF663" s="28" t="s">
        <v>932</v>
      </c>
      <c r="AG663" t="s">
        <v>7792</v>
      </c>
      <c r="AH663" t="s">
        <v>7792</v>
      </c>
      <c r="AI663" t="s">
        <v>7797</v>
      </c>
      <c r="AJ663">
        <v>0</v>
      </c>
    </row>
    <row r="664" spans="1:36" x14ac:dyDescent="0.3">
      <c r="A664" s="2" t="s">
        <v>13727</v>
      </c>
      <c r="B664" s="2" t="s">
        <v>13728</v>
      </c>
      <c r="C664" s="2" t="s">
        <v>7728</v>
      </c>
      <c r="D664" s="32" t="s">
        <v>7717</v>
      </c>
      <c r="E664" s="32" t="s">
        <v>11016</v>
      </c>
      <c r="F664" s="32" t="s">
        <v>936</v>
      </c>
      <c r="G664" s="32" t="s">
        <v>7773</v>
      </c>
      <c r="H664" s="32" t="s">
        <v>7789</v>
      </c>
      <c r="I664" s="28" t="s">
        <v>900</v>
      </c>
      <c r="J664">
        <v>130</v>
      </c>
      <c r="K664" s="2" t="s">
        <v>8007</v>
      </c>
      <c r="L664" s="2" t="s">
        <v>13729</v>
      </c>
      <c r="M664">
        <v>1.2946884371340299</v>
      </c>
      <c r="N664" s="2" t="s">
        <v>15360</v>
      </c>
      <c r="O664" s="32" t="s">
        <v>7751</v>
      </c>
      <c r="P664" s="29">
        <v>0.35598379629629628</v>
      </c>
      <c r="Q664" s="29">
        <v>0.37172453703703706</v>
      </c>
      <c r="R664" s="28">
        <v>0</v>
      </c>
      <c r="S664" s="28">
        <v>22.666666666666668</v>
      </c>
      <c r="T664" s="32" t="s">
        <v>13730</v>
      </c>
      <c r="U664" s="32" t="s">
        <v>13731</v>
      </c>
      <c r="V664" s="28">
        <v>1.18228653687467</v>
      </c>
      <c r="W664" s="28">
        <v>0</v>
      </c>
      <c r="X664" s="28">
        <v>0</v>
      </c>
      <c r="Y664" s="32" t="s">
        <v>14629</v>
      </c>
      <c r="Z664" s="32" t="s">
        <v>14911</v>
      </c>
      <c r="AA664" s="28">
        <v>1</v>
      </c>
      <c r="AB664" s="28">
        <v>0</v>
      </c>
      <c r="AC664" s="52">
        <v>17.5</v>
      </c>
      <c r="AD664" s="52">
        <v>17.5</v>
      </c>
      <c r="AE664" s="32" t="s">
        <v>7832</v>
      </c>
      <c r="AF664" s="28" t="s">
        <v>932</v>
      </c>
      <c r="AG664" t="s">
        <v>7792</v>
      </c>
      <c r="AH664" t="s">
        <v>7792</v>
      </c>
      <c r="AI664" t="s">
        <v>7797</v>
      </c>
      <c r="AJ664">
        <v>0</v>
      </c>
    </row>
    <row r="665" spans="1:36" x14ac:dyDescent="0.3">
      <c r="A665" s="2" t="s">
        <v>13585</v>
      </c>
      <c r="B665" s="2" t="s">
        <v>13586</v>
      </c>
      <c r="C665" s="2" t="s">
        <v>7728</v>
      </c>
      <c r="D665" s="32" t="s">
        <v>7717</v>
      </c>
      <c r="E665" s="32" t="s">
        <v>11016</v>
      </c>
      <c r="F665" s="32" t="s">
        <v>936</v>
      </c>
      <c r="G665" s="32" t="s">
        <v>7759</v>
      </c>
      <c r="H665" s="32" t="s">
        <v>7752</v>
      </c>
      <c r="I665" s="28" t="s">
        <v>903</v>
      </c>
      <c r="J665">
        <v>69</v>
      </c>
      <c r="K665" s="2" t="s">
        <v>8773</v>
      </c>
      <c r="L665" s="2" t="s">
        <v>13587</v>
      </c>
      <c r="M665">
        <v>1.31152511015534</v>
      </c>
      <c r="N665" s="2" t="s">
        <v>15362</v>
      </c>
      <c r="O665" s="32" t="s">
        <v>7751</v>
      </c>
      <c r="P665" s="29">
        <v>0.37262731481481481</v>
      </c>
      <c r="Q665" s="29">
        <v>0.37731481481481483</v>
      </c>
      <c r="R665" s="28">
        <v>0</v>
      </c>
      <c r="S665" s="28">
        <v>6.75</v>
      </c>
      <c r="T665" s="32" t="s">
        <v>13588</v>
      </c>
      <c r="U665" s="32" t="s">
        <v>13589</v>
      </c>
      <c r="V665" s="28">
        <v>0.69943686725876597</v>
      </c>
      <c r="W665" s="28">
        <v>0</v>
      </c>
      <c r="X665" s="28">
        <v>0</v>
      </c>
      <c r="Y665" s="32" t="s">
        <v>14629</v>
      </c>
      <c r="Z665" s="32" t="s">
        <v>14911</v>
      </c>
      <c r="AA665" s="28">
        <v>1</v>
      </c>
      <c r="AB665" s="28">
        <v>0</v>
      </c>
      <c r="AC665" s="52">
        <v>18.41</v>
      </c>
      <c r="AD665" s="52">
        <v>18.41</v>
      </c>
      <c r="AE665" s="32" t="s">
        <v>7832</v>
      </c>
      <c r="AF665" s="28" t="s">
        <v>932</v>
      </c>
      <c r="AG665" t="s">
        <v>7792</v>
      </c>
      <c r="AH665" t="s">
        <v>7792</v>
      </c>
      <c r="AI665" t="s">
        <v>7797</v>
      </c>
      <c r="AJ665">
        <v>0</v>
      </c>
    </row>
    <row r="666" spans="1:36" x14ac:dyDescent="0.3">
      <c r="A666" s="2" t="s">
        <v>13581</v>
      </c>
      <c r="B666" s="2" t="s">
        <v>11879</v>
      </c>
      <c r="C666" s="2" t="s">
        <v>7722</v>
      </c>
      <c r="D666" s="32" t="s">
        <v>7717</v>
      </c>
      <c r="E666" s="32" t="s">
        <v>11016</v>
      </c>
      <c r="F666" s="32" t="s">
        <v>936</v>
      </c>
      <c r="G666" s="32" t="s">
        <v>7758</v>
      </c>
      <c r="H666" s="32" t="s">
        <v>7789</v>
      </c>
      <c r="I666" s="28" t="s">
        <v>900</v>
      </c>
      <c r="J666">
        <v>140</v>
      </c>
      <c r="K666" s="2" t="s">
        <v>8011</v>
      </c>
      <c r="L666" s="2" t="s">
        <v>13582</v>
      </c>
      <c r="M666">
        <v>0.28473667986690998</v>
      </c>
      <c r="N666" s="2" t="s">
        <v>15260</v>
      </c>
      <c r="O666" s="32" t="s">
        <v>7751</v>
      </c>
      <c r="P666" s="29">
        <v>0.3775115740740741</v>
      </c>
      <c r="Q666" s="29">
        <v>0.38965277777777779</v>
      </c>
      <c r="R666" s="28">
        <v>0</v>
      </c>
      <c r="S666" s="28">
        <v>17.483333333333334</v>
      </c>
      <c r="T666" s="32" t="s">
        <v>13583</v>
      </c>
      <c r="U666" s="32" t="s">
        <v>13584</v>
      </c>
      <c r="V666" s="28">
        <v>9.5810773319974701E-2</v>
      </c>
      <c r="W666" s="28">
        <v>0</v>
      </c>
      <c r="X666" s="28">
        <v>0</v>
      </c>
      <c r="Y666" s="32" t="s">
        <v>14629</v>
      </c>
      <c r="Z666" s="32" t="s">
        <v>14911</v>
      </c>
      <c r="AA666" s="28">
        <v>1</v>
      </c>
      <c r="AB666" s="28">
        <v>0</v>
      </c>
      <c r="AC666" s="52">
        <v>83.222499999999997</v>
      </c>
      <c r="AD666" s="52">
        <v>72.555000000000007</v>
      </c>
      <c r="AE666" s="32" t="s">
        <v>7832</v>
      </c>
      <c r="AF666" s="28" t="s">
        <v>932</v>
      </c>
      <c r="AG666" t="s">
        <v>7792</v>
      </c>
      <c r="AH666" t="s">
        <v>7792</v>
      </c>
      <c r="AI666" t="s">
        <v>7797</v>
      </c>
      <c r="AJ666">
        <v>0</v>
      </c>
    </row>
    <row r="667" spans="1:36" x14ac:dyDescent="0.3">
      <c r="A667" s="2" t="s">
        <v>12809</v>
      </c>
      <c r="B667" s="2" t="s">
        <v>11129</v>
      </c>
      <c r="C667" s="2" t="s">
        <v>7759</v>
      </c>
      <c r="D667" s="32" t="s">
        <v>7717</v>
      </c>
      <c r="E667" s="32" t="s">
        <v>11016</v>
      </c>
      <c r="F667" s="32" t="s">
        <v>936</v>
      </c>
      <c r="G667" s="32" t="s">
        <v>7768</v>
      </c>
      <c r="H667" s="32" t="s">
        <v>7752</v>
      </c>
      <c r="I667" s="28" t="s">
        <v>903</v>
      </c>
      <c r="J667">
        <v>60</v>
      </c>
      <c r="K667" s="2" t="s">
        <v>8766</v>
      </c>
      <c r="L667" s="2" t="s">
        <v>12810</v>
      </c>
      <c r="M667">
        <v>2.6221785694360702</v>
      </c>
      <c r="N667" s="2" t="s">
        <v>15261</v>
      </c>
      <c r="O667" s="32" t="s">
        <v>7756</v>
      </c>
      <c r="P667" s="29">
        <v>0.39148148148148149</v>
      </c>
      <c r="Q667" s="29">
        <v>0.39156249999999998</v>
      </c>
      <c r="R667" s="28">
        <v>0</v>
      </c>
      <c r="S667" s="28">
        <v>0.11666666666666667</v>
      </c>
      <c r="T667" s="32" t="s">
        <v>12811</v>
      </c>
      <c r="U667" s="32" t="s">
        <v>12812</v>
      </c>
      <c r="V667" s="28">
        <v>1.1145321056594799</v>
      </c>
      <c r="W667" s="28">
        <v>0</v>
      </c>
      <c r="X667" s="28">
        <v>0</v>
      </c>
      <c r="Y667" s="32" t="s">
        <v>14629</v>
      </c>
      <c r="Z667" s="32" t="s">
        <v>14911</v>
      </c>
      <c r="AA667" s="28">
        <v>1</v>
      </c>
      <c r="AB667" s="28">
        <v>0</v>
      </c>
      <c r="AC667" s="52">
        <v>18.045000000000002</v>
      </c>
      <c r="AD667" s="52">
        <v>32.518700000000003</v>
      </c>
      <c r="AE667" s="32" t="s">
        <v>7832</v>
      </c>
      <c r="AF667" s="28" t="s">
        <v>932</v>
      </c>
      <c r="AG667" t="s">
        <v>7792</v>
      </c>
      <c r="AH667" t="s">
        <v>7792</v>
      </c>
      <c r="AI667" t="s">
        <v>7797</v>
      </c>
      <c r="AJ667">
        <v>0</v>
      </c>
    </row>
    <row r="668" spans="1:36" x14ac:dyDescent="0.3">
      <c r="A668" s="2" t="s">
        <v>12800</v>
      </c>
      <c r="B668" s="2" t="s">
        <v>11450</v>
      </c>
      <c r="C668" s="2" t="s">
        <v>7728</v>
      </c>
      <c r="D668" s="32" t="s">
        <v>7717</v>
      </c>
      <c r="E668" s="32" t="s">
        <v>11016</v>
      </c>
      <c r="F668" s="32" t="s">
        <v>936</v>
      </c>
      <c r="G668" s="32" t="s">
        <v>7723</v>
      </c>
      <c r="H668" s="32" t="s">
        <v>7789</v>
      </c>
      <c r="I668" s="28" t="s">
        <v>900</v>
      </c>
      <c r="J668">
        <v>150</v>
      </c>
      <c r="K668" s="2" t="s">
        <v>8013</v>
      </c>
      <c r="L668" s="2" t="s">
        <v>12801</v>
      </c>
      <c r="M668">
        <v>2.0414136666804601</v>
      </c>
      <c r="N668" s="2" t="s">
        <v>15263</v>
      </c>
      <c r="O668" s="32" t="s">
        <v>7774</v>
      </c>
      <c r="P668" s="29">
        <v>0.39297453703703705</v>
      </c>
      <c r="Q668" s="29">
        <v>0.39783564814814815</v>
      </c>
      <c r="R668" s="28">
        <v>0</v>
      </c>
      <c r="S668" s="28">
        <v>7</v>
      </c>
      <c r="T668" s="32" t="s">
        <v>12802</v>
      </c>
      <c r="U668" s="32" t="s">
        <v>12803</v>
      </c>
      <c r="V668" s="28">
        <v>0.541107234112987</v>
      </c>
      <c r="W668" s="28">
        <v>0</v>
      </c>
      <c r="X668" s="28">
        <v>0</v>
      </c>
      <c r="Y668" s="32" t="s">
        <v>14629</v>
      </c>
      <c r="Z668" s="32" t="s">
        <v>14911</v>
      </c>
      <c r="AA668" s="28">
        <v>1</v>
      </c>
      <c r="AB668" s="28">
        <v>3</v>
      </c>
      <c r="AC668" s="52">
        <v>107.6862</v>
      </c>
      <c r="AD668" s="52">
        <v>104.9075</v>
      </c>
      <c r="AE668" s="32" t="s">
        <v>7832</v>
      </c>
      <c r="AF668" s="28" t="s">
        <v>932</v>
      </c>
      <c r="AG668" t="s">
        <v>7792</v>
      </c>
      <c r="AH668" t="s">
        <v>7792</v>
      </c>
      <c r="AI668" t="s">
        <v>7797</v>
      </c>
      <c r="AJ668">
        <v>3</v>
      </c>
    </row>
    <row r="669" spans="1:36" x14ac:dyDescent="0.3">
      <c r="A669" s="2" t="s">
        <v>13460</v>
      </c>
      <c r="B669" s="2" t="s">
        <v>13461</v>
      </c>
      <c r="C669" s="2" t="s">
        <v>7728</v>
      </c>
      <c r="D669" s="32" t="s">
        <v>7717</v>
      </c>
      <c r="E669" s="32" t="s">
        <v>11016</v>
      </c>
      <c r="F669" s="32" t="s">
        <v>936</v>
      </c>
      <c r="G669" s="32" t="s">
        <v>7762</v>
      </c>
      <c r="H669" s="32" t="s">
        <v>7789</v>
      </c>
      <c r="I669" s="28" t="s">
        <v>900</v>
      </c>
      <c r="J669">
        <v>270</v>
      </c>
      <c r="K669" s="2" t="s">
        <v>8032</v>
      </c>
      <c r="L669" s="2" t="s">
        <v>13462</v>
      </c>
      <c r="M669">
        <v>9.2774186376482195</v>
      </c>
      <c r="N669" s="2" t="s">
        <v>15266</v>
      </c>
      <c r="O669" s="32" t="s">
        <v>7751</v>
      </c>
      <c r="P669" s="29">
        <v>0.4042824074074074</v>
      </c>
      <c r="Q669" s="29">
        <v>0.40903935185185186</v>
      </c>
      <c r="R669" s="28">
        <v>0</v>
      </c>
      <c r="S669" s="28">
        <v>6.8500000000000005</v>
      </c>
      <c r="T669" s="32" t="s">
        <v>13463</v>
      </c>
      <c r="U669" s="32" t="s">
        <v>13464</v>
      </c>
      <c r="V669" s="28">
        <v>4.2216720512987003</v>
      </c>
      <c r="W669" s="28">
        <v>0</v>
      </c>
      <c r="X669" s="28">
        <v>0</v>
      </c>
      <c r="Y669" s="32" t="s">
        <v>14629</v>
      </c>
      <c r="Z669" s="32" t="s">
        <v>14911</v>
      </c>
      <c r="AA669" s="28">
        <v>1</v>
      </c>
      <c r="AB669" s="28">
        <v>0</v>
      </c>
      <c r="AC669" s="52">
        <v>22.035</v>
      </c>
      <c r="AD669" s="52">
        <v>37.115000000000002</v>
      </c>
      <c r="AE669" s="32" t="s">
        <v>7832</v>
      </c>
      <c r="AF669" s="28" t="s">
        <v>932</v>
      </c>
      <c r="AG669" t="s">
        <v>7792</v>
      </c>
      <c r="AH669" t="s">
        <v>7792</v>
      </c>
      <c r="AI669" t="s">
        <v>7797</v>
      </c>
      <c r="AJ669">
        <v>0</v>
      </c>
    </row>
    <row r="670" spans="1:36" x14ac:dyDescent="0.3">
      <c r="A670" s="2" t="s">
        <v>13377</v>
      </c>
      <c r="B670" s="2" t="s">
        <v>12805</v>
      </c>
      <c r="C670" s="2" t="s">
        <v>7764</v>
      </c>
      <c r="D670" s="32" t="s">
        <v>7717</v>
      </c>
      <c r="E670" s="32" t="s">
        <v>11016</v>
      </c>
      <c r="F670" s="32" t="s">
        <v>936</v>
      </c>
      <c r="G670" s="32" t="s">
        <v>7763</v>
      </c>
      <c r="H670" s="32" t="s">
        <v>7752</v>
      </c>
      <c r="I670" s="28" t="s">
        <v>903</v>
      </c>
      <c r="J670">
        <v>330</v>
      </c>
      <c r="K670" s="2" t="s">
        <v>8867</v>
      </c>
      <c r="L670" s="2" t="s">
        <v>13304</v>
      </c>
      <c r="M670">
        <v>2.8196505270898302</v>
      </c>
      <c r="N670" s="2" t="s">
        <v>15269</v>
      </c>
      <c r="O670" s="32" t="s">
        <v>7756</v>
      </c>
      <c r="P670" s="29">
        <v>0.41099537037037037</v>
      </c>
      <c r="Q670" s="29">
        <v>0.41108796296296296</v>
      </c>
      <c r="R670" s="28">
        <v>0</v>
      </c>
      <c r="S670" s="28">
        <v>0.13333333333333333</v>
      </c>
      <c r="T670" s="32" t="s">
        <v>13305</v>
      </c>
      <c r="U670" s="32" t="s">
        <v>13306</v>
      </c>
      <c r="V670" s="28">
        <v>1.82279859477314</v>
      </c>
      <c r="W670" s="28">
        <v>0</v>
      </c>
      <c r="X670" s="28">
        <v>0</v>
      </c>
      <c r="Y670" s="32" t="s">
        <v>14629</v>
      </c>
      <c r="Z670" s="32" t="s">
        <v>14911</v>
      </c>
      <c r="AA670" s="28">
        <v>1</v>
      </c>
      <c r="AB670" s="28">
        <v>0</v>
      </c>
      <c r="AC670" s="52">
        <v>28.585000000000001</v>
      </c>
      <c r="AD670" s="52">
        <v>18.4862</v>
      </c>
      <c r="AE670" s="32" t="s">
        <v>7832</v>
      </c>
      <c r="AF670" s="28" t="s">
        <v>932</v>
      </c>
      <c r="AG670" t="s">
        <v>7792</v>
      </c>
      <c r="AH670" t="s">
        <v>7792</v>
      </c>
      <c r="AI670" t="s">
        <v>7797</v>
      </c>
      <c r="AJ670">
        <v>0</v>
      </c>
    </row>
    <row r="671" spans="1:36" x14ac:dyDescent="0.3">
      <c r="A671" s="2" t="s">
        <v>13378</v>
      </c>
      <c r="B671" s="2" t="s">
        <v>12805</v>
      </c>
      <c r="C671" s="2" t="s">
        <v>7722</v>
      </c>
      <c r="D671" s="32" t="s">
        <v>7717</v>
      </c>
      <c r="E671" s="32" t="s">
        <v>11016</v>
      </c>
      <c r="F671" s="32" t="s">
        <v>936</v>
      </c>
      <c r="G671" s="32" t="s">
        <v>7754</v>
      </c>
      <c r="H671" s="32" t="s">
        <v>7752</v>
      </c>
      <c r="I671" s="28" t="s">
        <v>903</v>
      </c>
      <c r="J671">
        <v>61</v>
      </c>
      <c r="K671" s="2" t="s">
        <v>8770</v>
      </c>
      <c r="L671" s="2" t="s">
        <v>13304</v>
      </c>
      <c r="M671">
        <v>0</v>
      </c>
      <c r="N671" s="2" t="s">
        <v>15270</v>
      </c>
      <c r="O671" s="32" t="s">
        <v>7751</v>
      </c>
      <c r="P671" s="29">
        <v>0.41108796296296296</v>
      </c>
      <c r="Q671" s="29">
        <v>0.4113310185185185</v>
      </c>
      <c r="R671" s="28">
        <v>0</v>
      </c>
      <c r="S671" s="28">
        <v>0.35000000000000003</v>
      </c>
      <c r="T671" s="32" t="s">
        <v>13305</v>
      </c>
      <c r="U671" s="32" t="s">
        <v>13306</v>
      </c>
      <c r="W671" s="28">
        <v>0</v>
      </c>
      <c r="X671" s="28">
        <v>0</v>
      </c>
      <c r="Y671" s="32" t="s">
        <v>14629</v>
      </c>
      <c r="Z671" s="32" t="s">
        <v>14911</v>
      </c>
      <c r="AA671" s="28">
        <v>1</v>
      </c>
      <c r="AB671" s="28">
        <v>0</v>
      </c>
      <c r="AC671" s="52">
        <v>9.14</v>
      </c>
      <c r="AD671" s="52">
        <v>20.261199999999999</v>
      </c>
      <c r="AE671" s="32" t="s">
        <v>7832</v>
      </c>
      <c r="AF671" s="28" t="s">
        <v>932</v>
      </c>
      <c r="AG671" t="s">
        <v>7792</v>
      </c>
      <c r="AH671" t="s">
        <v>7792</v>
      </c>
      <c r="AI671" t="s">
        <v>7797</v>
      </c>
      <c r="AJ671">
        <v>0</v>
      </c>
    </row>
    <row r="672" spans="1:36" x14ac:dyDescent="0.3">
      <c r="A672" s="2" t="s">
        <v>13556</v>
      </c>
      <c r="B672" s="2" t="s">
        <v>13557</v>
      </c>
      <c r="C672" s="2" t="s">
        <v>7728</v>
      </c>
      <c r="D672" s="32" t="s">
        <v>7717</v>
      </c>
      <c r="E672" s="32" t="s">
        <v>11016</v>
      </c>
      <c r="F672" s="32" t="s">
        <v>936</v>
      </c>
      <c r="G672" s="32" t="s">
        <v>7744</v>
      </c>
      <c r="H672" s="32" t="s">
        <v>7752</v>
      </c>
      <c r="I672" s="28" t="s">
        <v>903</v>
      </c>
      <c r="J672">
        <v>80</v>
      </c>
      <c r="K672" s="2" t="s">
        <v>8792</v>
      </c>
      <c r="L672" s="2" t="s">
        <v>13558</v>
      </c>
      <c r="M672">
        <v>41.298214990645597</v>
      </c>
      <c r="N672" s="2" t="s">
        <v>15375</v>
      </c>
      <c r="O672" s="32" t="s">
        <v>7756</v>
      </c>
      <c r="P672" s="29">
        <v>0.65989583333333335</v>
      </c>
      <c r="Q672" s="29">
        <v>0.67134259259259255</v>
      </c>
      <c r="R672" s="28">
        <v>0</v>
      </c>
      <c r="S672" s="28">
        <v>16.483333333333334</v>
      </c>
      <c r="T672" s="32" t="s">
        <v>13559</v>
      </c>
      <c r="U672" s="32" t="s">
        <v>13560</v>
      </c>
      <c r="V672" s="28">
        <v>44.1096841173051</v>
      </c>
      <c r="W672" s="28">
        <v>0</v>
      </c>
      <c r="X672" s="28">
        <v>0</v>
      </c>
      <c r="Y672" s="32" t="s">
        <v>14629</v>
      </c>
      <c r="Z672" s="32" t="s">
        <v>14911</v>
      </c>
      <c r="AA672" s="28">
        <v>1</v>
      </c>
      <c r="AB672" s="28">
        <v>0</v>
      </c>
      <c r="AC672" s="52">
        <v>22.71</v>
      </c>
      <c r="AD672" s="52">
        <v>22.71</v>
      </c>
      <c r="AE672" s="32" t="s">
        <v>7832</v>
      </c>
      <c r="AF672" s="28" t="s">
        <v>932</v>
      </c>
      <c r="AG672" t="s">
        <v>7792</v>
      </c>
      <c r="AH672" t="s">
        <v>7792</v>
      </c>
      <c r="AI672" t="s">
        <v>7797</v>
      </c>
      <c r="AJ672">
        <v>0</v>
      </c>
    </row>
    <row r="673" spans="1:36" x14ac:dyDescent="0.3">
      <c r="A673" s="2" t="s">
        <v>13394</v>
      </c>
      <c r="B673" s="2" t="s">
        <v>11879</v>
      </c>
      <c r="C673" s="2" t="s">
        <v>7756</v>
      </c>
      <c r="D673" s="32" t="s">
        <v>7717</v>
      </c>
      <c r="E673" s="32" t="s">
        <v>11016</v>
      </c>
      <c r="F673" s="32" t="s">
        <v>936</v>
      </c>
      <c r="G673" s="32" t="s">
        <v>7781</v>
      </c>
      <c r="H673" s="32" t="s">
        <v>7789</v>
      </c>
      <c r="I673" s="28" t="s">
        <v>900</v>
      </c>
      <c r="J673">
        <v>269</v>
      </c>
      <c r="K673" s="2" t="s">
        <v>8030</v>
      </c>
      <c r="L673" s="2" t="s">
        <v>13395</v>
      </c>
      <c r="M673">
        <v>3.08709549345076</v>
      </c>
      <c r="N673" s="2" t="s">
        <v>15398</v>
      </c>
      <c r="O673" s="32" t="s">
        <v>7751</v>
      </c>
      <c r="P673" s="29">
        <v>0.67348379629629629</v>
      </c>
      <c r="Q673" s="29">
        <v>0.69207175925925923</v>
      </c>
      <c r="R673" s="28">
        <v>0</v>
      </c>
      <c r="S673" s="28">
        <v>26.766666666666666</v>
      </c>
      <c r="T673" s="32" t="s">
        <v>13396</v>
      </c>
      <c r="U673" s="32" t="s">
        <v>13397</v>
      </c>
      <c r="V673" s="28">
        <v>2.07064074424349</v>
      </c>
      <c r="W673" s="28">
        <v>0</v>
      </c>
      <c r="X673" s="28">
        <v>0</v>
      </c>
      <c r="Y673" s="32" t="s">
        <v>14629</v>
      </c>
      <c r="Z673" s="32" t="s">
        <v>14911</v>
      </c>
      <c r="AA673" s="28">
        <v>1</v>
      </c>
      <c r="AB673" s="28">
        <v>0</v>
      </c>
      <c r="AC673" s="52">
        <v>128.535</v>
      </c>
      <c r="AD673" s="52">
        <v>71.546199999999999</v>
      </c>
      <c r="AE673" s="32" t="s">
        <v>7832</v>
      </c>
      <c r="AF673" s="28" t="s">
        <v>932</v>
      </c>
      <c r="AG673" t="s">
        <v>7792</v>
      </c>
      <c r="AH673" t="s">
        <v>7792</v>
      </c>
      <c r="AI673" t="s">
        <v>7797</v>
      </c>
      <c r="AJ673">
        <v>0</v>
      </c>
    </row>
    <row r="674" spans="1:36" x14ac:dyDescent="0.3">
      <c r="A674" s="2" t="s">
        <v>12606</v>
      </c>
      <c r="B674" s="2" t="s">
        <v>7786</v>
      </c>
      <c r="C674" s="2" t="s">
        <v>7756</v>
      </c>
      <c r="D674" s="32" t="s">
        <v>7717</v>
      </c>
      <c r="E674" s="32" t="s">
        <v>11016</v>
      </c>
      <c r="F674" s="32" t="s">
        <v>936</v>
      </c>
      <c r="G674" s="32" t="s">
        <v>7785</v>
      </c>
      <c r="H674" s="32" t="s">
        <v>7789</v>
      </c>
      <c r="I674" s="28" t="s">
        <v>900</v>
      </c>
      <c r="J674">
        <v>275</v>
      </c>
      <c r="K674" s="2" t="s">
        <v>8034</v>
      </c>
      <c r="L674" s="2" t="s">
        <v>12607</v>
      </c>
      <c r="M674">
        <v>1.9558232016861401</v>
      </c>
      <c r="N674" s="2" t="s">
        <v>15389</v>
      </c>
      <c r="O674" s="32" t="s">
        <v>7751</v>
      </c>
      <c r="P674" s="29">
        <v>0.69342592592592589</v>
      </c>
      <c r="Q674" s="29">
        <v>0.70125000000000004</v>
      </c>
      <c r="R674" s="28">
        <v>0</v>
      </c>
      <c r="S674" s="28">
        <v>11.266666666666667</v>
      </c>
      <c r="T674" s="32" t="s">
        <v>12608</v>
      </c>
      <c r="U674" s="32" t="s">
        <v>12609</v>
      </c>
      <c r="V674" s="28">
        <v>1.0095180190697599</v>
      </c>
      <c r="W674" s="28">
        <v>0</v>
      </c>
      <c r="X674" s="28">
        <v>0</v>
      </c>
      <c r="Y674" s="32" t="s">
        <v>14629</v>
      </c>
      <c r="Z674" s="32" t="s">
        <v>14911</v>
      </c>
      <c r="AA674" s="28">
        <v>1</v>
      </c>
      <c r="AB674" s="28">
        <v>0</v>
      </c>
      <c r="AC674" s="52">
        <v>50.76</v>
      </c>
      <c r="AD674" s="52">
        <v>50.76</v>
      </c>
      <c r="AE674" s="32" t="s">
        <v>7832</v>
      </c>
      <c r="AF674" s="28" t="s">
        <v>932</v>
      </c>
      <c r="AG674" t="s">
        <v>7792</v>
      </c>
      <c r="AH674" t="s">
        <v>7792</v>
      </c>
      <c r="AI674" t="s">
        <v>7797</v>
      </c>
      <c r="AJ674">
        <v>0</v>
      </c>
    </row>
    <row r="675" spans="1:36" x14ac:dyDescent="0.3">
      <c r="A675" s="2" t="s">
        <v>11107</v>
      </c>
      <c r="B675" s="2" t="s">
        <v>11108</v>
      </c>
      <c r="C675" s="2" t="s">
        <v>7728</v>
      </c>
      <c r="D675" s="32" t="s">
        <v>7717</v>
      </c>
      <c r="E675" s="32" t="s">
        <v>11016</v>
      </c>
      <c r="F675" s="32" t="s">
        <v>903</v>
      </c>
      <c r="G675" s="32" t="s">
        <v>7773</v>
      </c>
      <c r="H675" s="32" t="s">
        <v>11016</v>
      </c>
      <c r="I675" s="28" t="s">
        <v>900</v>
      </c>
      <c r="J675">
        <v>100</v>
      </c>
      <c r="K675" s="2" t="s">
        <v>9311</v>
      </c>
      <c r="L675" s="2" t="s">
        <v>11109</v>
      </c>
      <c r="M675">
        <v>11.814844358712399</v>
      </c>
      <c r="N675" s="2" t="s">
        <v>15444</v>
      </c>
      <c r="O675" s="32" t="s">
        <v>7756</v>
      </c>
      <c r="P675" s="29">
        <v>0.42028935185185184</v>
      </c>
      <c r="Q675" s="29">
        <v>0.43157407407407405</v>
      </c>
      <c r="R675" s="28">
        <v>0</v>
      </c>
      <c r="S675" s="28">
        <v>16.25</v>
      </c>
      <c r="T675" s="32" t="s">
        <v>11110</v>
      </c>
      <c r="U675" s="32" t="s">
        <v>11111</v>
      </c>
      <c r="V675" s="28">
        <v>9.6567848612732607</v>
      </c>
      <c r="W675" s="28">
        <v>0</v>
      </c>
      <c r="X675" s="28">
        <v>0</v>
      </c>
      <c r="Y675" s="32" t="s">
        <v>14625</v>
      </c>
      <c r="Z675" s="32" t="s">
        <v>15410</v>
      </c>
      <c r="AA675" s="28">
        <v>1</v>
      </c>
      <c r="AB675" s="28">
        <v>0</v>
      </c>
      <c r="AC675" s="52">
        <v>159.995</v>
      </c>
      <c r="AD675" s="52">
        <v>73.898700000000005</v>
      </c>
      <c r="AE675" s="32" t="s">
        <v>7832</v>
      </c>
      <c r="AF675" s="28" t="s">
        <v>932</v>
      </c>
      <c r="AG675" t="s">
        <v>7793</v>
      </c>
      <c r="AH675" t="s">
        <v>7792</v>
      </c>
      <c r="AI675" t="s">
        <v>7797</v>
      </c>
      <c r="AJ675">
        <v>0</v>
      </c>
    </row>
    <row r="676" spans="1:36" x14ac:dyDescent="0.3">
      <c r="A676" s="2" t="s">
        <v>11393</v>
      </c>
      <c r="B676" s="2" t="s">
        <v>11394</v>
      </c>
      <c r="C676" s="2" t="s">
        <v>7728</v>
      </c>
      <c r="D676" s="32" t="s">
        <v>7717</v>
      </c>
      <c r="E676" s="32" t="s">
        <v>11016</v>
      </c>
      <c r="F676" s="32" t="s">
        <v>903</v>
      </c>
      <c r="G676" s="32" t="s">
        <v>7754</v>
      </c>
      <c r="H676" s="32" t="s">
        <v>11016</v>
      </c>
      <c r="I676" s="28" t="s">
        <v>900</v>
      </c>
      <c r="J676">
        <v>61</v>
      </c>
      <c r="K676" s="2" t="s">
        <v>9279</v>
      </c>
      <c r="L676" s="2" t="s">
        <v>11395</v>
      </c>
      <c r="M676">
        <v>5.6120618246495697</v>
      </c>
      <c r="N676" s="2" t="s">
        <v>15413</v>
      </c>
      <c r="O676" s="32" t="s">
        <v>7756</v>
      </c>
      <c r="P676" s="29">
        <v>0.49836805555555558</v>
      </c>
      <c r="Q676" s="29">
        <v>0.50703703703703706</v>
      </c>
      <c r="R676" s="28">
        <v>0</v>
      </c>
      <c r="S676" s="28">
        <v>12.483333333333334</v>
      </c>
      <c r="T676" s="32" t="s">
        <v>11396</v>
      </c>
      <c r="U676" s="32" t="s">
        <v>11397</v>
      </c>
      <c r="V676" s="28">
        <v>4.5823987440459701</v>
      </c>
      <c r="W676" s="28">
        <v>0</v>
      </c>
      <c r="X676" s="28">
        <v>0</v>
      </c>
      <c r="Y676" s="32" t="s">
        <v>14625</v>
      </c>
      <c r="Z676" s="32" t="s">
        <v>15410</v>
      </c>
      <c r="AA676" s="28">
        <v>1</v>
      </c>
      <c r="AB676" s="28">
        <v>0</v>
      </c>
      <c r="AC676" s="52">
        <v>68.447500000000005</v>
      </c>
      <c r="AD676" s="52">
        <v>30.737500000000001</v>
      </c>
      <c r="AE676" s="32" t="s">
        <v>7832</v>
      </c>
      <c r="AF676" s="28" t="s">
        <v>945</v>
      </c>
      <c r="AG676" t="s">
        <v>7793</v>
      </c>
      <c r="AH676" t="s">
        <v>7792</v>
      </c>
      <c r="AI676" t="s">
        <v>7796</v>
      </c>
      <c r="AJ676">
        <v>0</v>
      </c>
    </row>
    <row r="677" spans="1:36" x14ac:dyDescent="0.3">
      <c r="A677" s="2" t="s">
        <v>11276</v>
      </c>
      <c r="B677" s="2" t="s">
        <v>11277</v>
      </c>
      <c r="C677" s="2" t="s">
        <v>7728</v>
      </c>
      <c r="D677" s="32" t="s">
        <v>7717</v>
      </c>
      <c r="E677" s="32" t="s">
        <v>11016</v>
      </c>
      <c r="F677" s="32" t="s">
        <v>903</v>
      </c>
      <c r="G677" s="32" t="s">
        <v>7755</v>
      </c>
      <c r="H677" s="32" t="s">
        <v>11016</v>
      </c>
      <c r="I677" s="28" t="s">
        <v>900</v>
      </c>
      <c r="J677">
        <v>63</v>
      </c>
      <c r="K677" s="2" t="s">
        <v>9285</v>
      </c>
      <c r="L677" s="2" t="s">
        <v>11278</v>
      </c>
      <c r="M677">
        <v>4.4233638010919103</v>
      </c>
      <c r="N677" s="2" t="s">
        <v>15426</v>
      </c>
      <c r="O677" s="32" t="s">
        <v>7756</v>
      </c>
      <c r="P677" s="29">
        <v>0.51010416666666669</v>
      </c>
      <c r="Q677" s="29">
        <v>0.51790509259259254</v>
      </c>
      <c r="R677" s="28">
        <v>0</v>
      </c>
      <c r="S677" s="28">
        <v>11.233333333333334</v>
      </c>
      <c r="T677" s="32" t="s">
        <v>11279</v>
      </c>
      <c r="U677" s="32" t="s">
        <v>11280</v>
      </c>
      <c r="V677" s="28">
        <v>3.5674344311400201</v>
      </c>
      <c r="W677" s="28">
        <v>0</v>
      </c>
      <c r="X677" s="28">
        <v>0</v>
      </c>
      <c r="Y677" s="32" t="s">
        <v>14625</v>
      </c>
      <c r="Z677" s="32" t="s">
        <v>15410</v>
      </c>
      <c r="AA677" s="28">
        <v>1</v>
      </c>
      <c r="AB677" s="28">
        <v>0</v>
      </c>
      <c r="AC677" s="52">
        <v>55.195</v>
      </c>
      <c r="AD677" s="52">
        <v>23.41</v>
      </c>
      <c r="AE677" s="32" t="s">
        <v>7832</v>
      </c>
      <c r="AF677" s="28" t="s">
        <v>932</v>
      </c>
      <c r="AG677" t="s">
        <v>7793</v>
      </c>
      <c r="AH677" t="s">
        <v>7792</v>
      </c>
      <c r="AI677" t="s">
        <v>7797</v>
      </c>
      <c r="AJ677">
        <v>0</v>
      </c>
    </row>
    <row r="678" spans="1:36" x14ac:dyDescent="0.3">
      <c r="A678" s="2" t="s">
        <v>13115</v>
      </c>
      <c r="B678" s="2" t="s">
        <v>13116</v>
      </c>
      <c r="C678" s="2" t="s">
        <v>7728</v>
      </c>
      <c r="D678" s="32" t="s">
        <v>7717</v>
      </c>
      <c r="E678" s="32" t="s">
        <v>11016</v>
      </c>
      <c r="F678" s="32" t="s">
        <v>903</v>
      </c>
      <c r="G678" s="32" t="s">
        <v>7735</v>
      </c>
      <c r="H678" s="32" t="s">
        <v>11016</v>
      </c>
      <c r="I678" s="28" t="s">
        <v>901</v>
      </c>
      <c r="J678">
        <v>0</v>
      </c>
      <c r="K678" s="2" t="s">
        <v>9176</v>
      </c>
      <c r="L678" s="2" t="s">
        <v>13117</v>
      </c>
      <c r="M678">
        <v>13.060335975140299</v>
      </c>
      <c r="N678" s="2" t="s">
        <v>15429</v>
      </c>
      <c r="O678" s="32" t="s">
        <v>7756</v>
      </c>
      <c r="P678" s="29">
        <v>0.62498842592592596</v>
      </c>
      <c r="Q678" s="29">
        <v>0.62633101851851847</v>
      </c>
      <c r="R678" s="28">
        <v>111.750206517056</v>
      </c>
      <c r="S678" s="28">
        <v>1.9333333333333333</v>
      </c>
      <c r="T678" s="32" t="s">
        <v>13118</v>
      </c>
      <c r="U678" s="32" t="s">
        <v>13119</v>
      </c>
      <c r="V678" s="28">
        <v>9.3097237998048392</v>
      </c>
      <c r="W678" s="28">
        <v>0</v>
      </c>
      <c r="X678" s="28">
        <v>0</v>
      </c>
      <c r="Y678" s="32" t="s">
        <v>14625</v>
      </c>
      <c r="Z678" s="32" t="s">
        <v>15410</v>
      </c>
      <c r="AA678" s="28">
        <v>1</v>
      </c>
      <c r="AB678" s="28">
        <v>0</v>
      </c>
      <c r="AC678" s="52">
        <v>18.04</v>
      </c>
      <c r="AD678" s="52">
        <v>4.51</v>
      </c>
      <c r="AE678" s="32" t="s">
        <v>8315</v>
      </c>
      <c r="AF678" s="28" t="s">
        <v>6015</v>
      </c>
      <c r="AG678" t="s">
        <v>7793</v>
      </c>
      <c r="AH678" t="s">
        <v>7792</v>
      </c>
      <c r="AI678" t="s">
        <v>7796</v>
      </c>
      <c r="AJ678">
        <v>0</v>
      </c>
    </row>
    <row r="679" spans="1:36" x14ac:dyDescent="0.3">
      <c r="A679" s="2" t="s">
        <v>12324</v>
      </c>
      <c r="B679" s="2" t="s">
        <v>12325</v>
      </c>
      <c r="C679" s="2" t="s">
        <v>7728</v>
      </c>
      <c r="D679" s="32" t="s">
        <v>7717</v>
      </c>
      <c r="E679" s="32" t="s">
        <v>11016</v>
      </c>
      <c r="F679" s="32" t="s">
        <v>900</v>
      </c>
      <c r="G679" s="32" t="s">
        <v>7733</v>
      </c>
      <c r="H679" s="32" t="s">
        <v>11016</v>
      </c>
      <c r="I679" s="28" t="s">
        <v>900</v>
      </c>
      <c r="J679">
        <v>405</v>
      </c>
      <c r="K679" s="2" t="s">
        <v>9362</v>
      </c>
      <c r="L679" s="2" t="s">
        <v>12326</v>
      </c>
      <c r="M679">
        <v>56.937441052868998</v>
      </c>
      <c r="N679" s="2" t="s">
        <v>15424</v>
      </c>
      <c r="O679" s="32" t="s">
        <v>7756</v>
      </c>
      <c r="P679" s="29">
        <v>0.30315972222222221</v>
      </c>
      <c r="Q679" s="29">
        <v>0.31001157407407409</v>
      </c>
      <c r="R679" s="28">
        <v>0</v>
      </c>
      <c r="S679" s="28">
        <v>9.8666666666666671</v>
      </c>
      <c r="T679" s="32" t="s">
        <v>12327</v>
      </c>
      <c r="U679" s="32" t="s">
        <v>12328</v>
      </c>
      <c r="V679" s="28">
        <v>55.594901693897398</v>
      </c>
      <c r="W679" s="28">
        <v>0</v>
      </c>
      <c r="X679" s="28">
        <v>0</v>
      </c>
      <c r="Y679" s="32" t="s">
        <v>14621</v>
      </c>
      <c r="Z679" s="32" t="s">
        <v>14931</v>
      </c>
      <c r="AA679" s="28">
        <v>1</v>
      </c>
      <c r="AB679" s="28">
        <v>0</v>
      </c>
      <c r="AC679" s="52">
        <v>23.51</v>
      </c>
      <c r="AD679" s="52">
        <v>22.0075</v>
      </c>
      <c r="AE679" s="32" t="s">
        <v>7832</v>
      </c>
      <c r="AF679" s="28" t="s">
        <v>932</v>
      </c>
      <c r="AG679" t="s">
        <v>7793</v>
      </c>
      <c r="AH679" t="s">
        <v>7793</v>
      </c>
      <c r="AI679" t="s">
        <v>7797</v>
      </c>
    </row>
    <row r="680" spans="1:36" x14ac:dyDescent="0.3">
      <c r="A680" s="2" t="s">
        <v>14091</v>
      </c>
      <c r="B680" s="2" t="s">
        <v>14092</v>
      </c>
      <c r="C680" s="2" t="s">
        <v>7728</v>
      </c>
      <c r="D680" s="32" t="s">
        <v>7717</v>
      </c>
      <c r="E680" s="32" t="s">
        <v>11016</v>
      </c>
      <c r="F680" s="32" t="s">
        <v>900</v>
      </c>
      <c r="G680" s="32" t="s">
        <v>7759</v>
      </c>
      <c r="H680" s="32" t="s">
        <v>11016</v>
      </c>
      <c r="I680" s="28" t="s">
        <v>901</v>
      </c>
      <c r="J680">
        <v>0</v>
      </c>
      <c r="K680" s="2" t="s">
        <v>9190</v>
      </c>
      <c r="L680" s="2" t="s">
        <v>14093</v>
      </c>
      <c r="M680">
        <v>13.674213603138901</v>
      </c>
      <c r="N680" s="2" t="s">
        <v>15222</v>
      </c>
      <c r="O680" s="32" t="s">
        <v>7756</v>
      </c>
      <c r="P680" s="29">
        <v>0.40359953703703705</v>
      </c>
      <c r="Q680" s="29">
        <v>0.41024305555555557</v>
      </c>
      <c r="R680" s="28">
        <v>0</v>
      </c>
      <c r="S680" s="28">
        <v>9.5666666666666664</v>
      </c>
      <c r="T680" s="32" t="s">
        <v>14094</v>
      </c>
      <c r="U680" s="32" t="s">
        <v>14095</v>
      </c>
      <c r="V680" s="28">
        <v>11.989453925971301</v>
      </c>
      <c r="W680" s="28">
        <v>0</v>
      </c>
      <c r="X680" s="28">
        <v>0</v>
      </c>
      <c r="Y680" s="32" t="s">
        <v>14621</v>
      </c>
      <c r="Z680" s="32" t="s">
        <v>14931</v>
      </c>
      <c r="AA680" s="28">
        <v>1</v>
      </c>
      <c r="AB680" s="28">
        <v>0</v>
      </c>
      <c r="AC680" s="52">
        <v>33.575000000000003</v>
      </c>
      <c r="AD680" s="52">
        <v>23.281199999999998</v>
      </c>
      <c r="AE680" s="32" t="s">
        <v>7832</v>
      </c>
      <c r="AF680" s="28" t="s">
        <v>932</v>
      </c>
      <c r="AG680" t="s">
        <v>7793</v>
      </c>
      <c r="AH680" t="s">
        <v>7792</v>
      </c>
      <c r="AI680" t="s">
        <v>7797</v>
      </c>
      <c r="AJ680">
        <v>0</v>
      </c>
    </row>
    <row r="681" spans="1:36" x14ac:dyDescent="0.3">
      <c r="A681" s="2" t="s">
        <v>13125</v>
      </c>
      <c r="B681" s="2" t="s">
        <v>13126</v>
      </c>
      <c r="C681" s="2" t="s">
        <v>7728</v>
      </c>
      <c r="D681" s="32" t="s">
        <v>7717</v>
      </c>
      <c r="E681" s="32" t="s">
        <v>11016</v>
      </c>
      <c r="F681" s="32" t="s">
        <v>900</v>
      </c>
      <c r="G681" s="32" t="s">
        <v>7758</v>
      </c>
      <c r="H681" s="32" t="s">
        <v>11016</v>
      </c>
      <c r="I681" s="28" t="s">
        <v>901</v>
      </c>
      <c r="J681">
        <v>0</v>
      </c>
      <c r="K681" s="2" t="s">
        <v>9119</v>
      </c>
      <c r="L681" s="2" t="s">
        <v>13127</v>
      </c>
      <c r="M681">
        <v>8.6213910728693008</v>
      </c>
      <c r="N681" s="2" t="s">
        <v>15223</v>
      </c>
      <c r="O681" s="32" t="s">
        <v>7756</v>
      </c>
      <c r="P681" s="29">
        <v>0.41622685185185188</v>
      </c>
      <c r="Q681" s="29">
        <v>0.41956018518518517</v>
      </c>
      <c r="R681" s="28">
        <v>0</v>
      </c>
      <c r="S681" s="28">
        <v>4.8</v>
      </c>
      <c r="T681" s="32" t="s">
        <v>13128</v>
      </c>
      <c r="U681" s="32" t="s">
        <v>13129</v>
      </c>
      <c r="V681" s="28">
        <v>8.3620024549528207</v>
      </c>
      <c r="W681" s="28">
        <v>0</v>
      </c>
      <c r="X681" s="28">
        <v>0</v>
      </c>
      <c r="Y681" s="32" t="s">
        <v>14621</v>
      </c>
      <c r="Z681" s="32" t="s">
        <v>14931</v>
      </c>
      <c r="AA681" s="28">
        <v>1</v>
      </c>
      <c r="AB681" s="28">
        <v>0</v>
      </c>
      <c r="AC681" s="52">
        <v>0</v>
      </c>
      <c r="AD681" s="52">
        <v>0</v>
      </c>
      <c r="AE681" s="32" t="s">
        <v>7832</v>
      </c>
      <c r="AF681" s="28" t="s">
        <v>932</v>
      </c>
      <c r="AG681" t="s">
        <v>7793</v>
      </c>
      <c r="AH681" t="s">
        <v>7792</v>
      </c>
      <c r="AI681" t="s">
        <v>7797</v>
      </c>
      <c r="AJ681">
        <v>0</v>
      </c>
    </row>
    <row r="682" spans="1:36" x14ac:dyDescent="0.3">
      <c r="A682" s="2" t="s">
        <v>14101</v>
      </c>
      <c r="B682" s="2" t="s">
        <v>14102</v>
      </c>
      <c r="C682" s="2" t="s">
        <v>7728</v>
      </c>
      <c r="D682" s="32" t="s">
        <v>7717</v>
      </c>
      <c r="E682" s="32" t="s">
        <v>11016</v>
      </c>
      <c r="F682" s="32" t="s">
        <v>900</v>
      </c>
      <c r="G682" s="32" t="s">
        <v>7768</v>
      </c>
      <c r="H682" s="32" t="s">
        <v>11016</v>
      </c>
      <c r="I682" s="28" t="s">
        <v>901</v>
      </c>
      <c r="J682">
        <v>0</v>
      </c>
      <c r="K682" s="2" t="s">
        <v>9184</v>
      </c>
      <c r="L682" s="2" t="s">
        <v>14103</v>
      </c>
      <c r="M682">
        <v>3.29044208116829</v>
      </c>
      <c r="N682" s="2" t="s">
        <v>15224</v>
      </c>
      <c r="O682" s="32" t="s">
        <v>7751</v>
      </c>
      <c r="P682" s="29">
        <v>0.42185185185185187</v>
      </c>
      <c r="Q682" s="29">
        <v>0.42557870370370371</v>
      </c>
      <c r="R682" s="28">
        <v>0</v>
      </c>
      <c r="S682" s="28">
        <v>5.375</v>
      </c>
      <c r="T682" s="32" t="s">
        <v>14104</v>
      </c>
      <c r="U682" s="32" t="s">
        <v>14105</v>
      </c>
      <c r="V682" s="28">
        <v>3.1293308114521499</v>
      </c>
      <c r="W682" s="28">
        <v>0</v>
      </c>
      <c r="X682" s="28">
        <v>0</v>
      </c>
      <c r="Y682" s="32" t="s">
        <v>14621</v>
      </c>
      <c r="Z682" s="32" t="s">
        <v>14931</v>
      </c>
      <c r="AA682" s="28">
        <v>1</v>
      </c>
      <c r="AB682" s="28">
        <v>0</v>
      </c>
      <c r="AC682" s="52">
        <v>46.82</v>
      </c>
      <c r="AD682" s="52">
        <v>45.075000000000003</v>
      </c>
      <c r="AE682" s="32" t="s">
        <v>7832</v>
      </c>
      <c r="AF682" s="28" t="s">
        <v>932</v>
      </c>
      <c r="AG682" t="s">
        <v>7793</v>
      </c>
      <c r="AH682" t="s">
        <v>7792</v>
      </c>
      <c r="AI682" t="s">
        <v>7797</v>
      </c>
      <c r="AJ682">
        <v>0</v>
      </c>
    </row>
    <row r="683" spans="1:36" x14ac:dyDescent="0.3">
      <c r="A683" s="2" t="s">
        <v>14106</v>
      </c>
      <c r="B683" s="2" t="s">
        <v>14107</v>
      </c>
      <c r="C683" s="2" t="s">
        <v>7728</v>
      </c>
      <c r="D683" s="32" t="s">
        <v>7717</v>
      </c>
      <c r="E683" s="32" t="s">
        <v>11016</v>
      </c>
      <c r="F683" s="32" t="s">
        <v>900</v>
      </c>
      <c r="G683" s="32" t="s">
        <v>7723</v>
      </c>
      <c r="H683" s="32" t="s">
        <v>11016</v>
      </c>
      <c r="I683" s="28" t="s">
        <v>901</v>
      </c>
      <c r="J683">
        <v>0</v>
      </c>
      <c r="K683" s="2" t="s">
        <v>9196</v>
      </c>
      <c r="L683" s="2" t="s">
        <v>14108</v>
      </c>
      <c r="M683">
        <v>3.7953063193708698</v>
      </c>
      <c r="N683" s="2" t="s">
        <v>15225</v>
      </c>
      <c r="O683" s="32" t="s">
        <v>7722</v>
      </c>
      <c r="P683" s="29">
        <v>0.42821759259259257</v>
      </c>
      <c r="Q683" s="29">
        <v>0.43494212962962964</v>
      </c>
      <c r="R683" s="28">
        <v>0</v>
      </c>
      <c r="S683" s="28">
        <v>9.683574621414877</v>
      </c>
      <c r="T683" s="32" t="s">
        <v>14109</v>
      </c>
      <c r="U683" s="32" t="s">
        <v>14110</v>
      </c>
      <c r="V683" s="28">
        <v>3.8769545241019698</v>
      </c>
      <c r="W683" s="28">
        <v>0</v>
      </c>
      <c r="X683" s="28">
        <v>0</v>
      </c>
      <c r="Y683" s="32" t="s">
        <v>14621</v>
      </c>
      <c r="Z683" s="32" t="s">
        <v>14931</v>
      </c>
      <c r="AA683" s="28">
        <v>1</v>
      </c>
      <c r="AB683" s="28">
        <v>0</v>
      </c>
      <c r="AC683" s="52">
        <v>13.46</v>
      </c>
      <c r="AD683" s="52">
        <v>13.46</v>
      </c>
      <c r="AE683" s="32" t="s">
        <v>7832</v>
      </c>
      <c r="AF683" s="28" t="s">
        <v>944</v>
      </c>
      <c r="AG683" t="s">
        <v>7793</v>
      </c>
      <c r="AH683" t="s">
        <v>7792</v>
      </c>
      <c r="AI683" t="s">
        <v>7797</v>
      </c>
      <c r="AJ683">
        <v>0</v>
      </c>
    </row>
    <row r="684" spans="1:36" x14ac:dyDescent="0.3">
      <c r="A684" s="2" t="s">
        <v>14467</v>
      </c>
      <c r="B684" s="2" t="s">
        <v>14468</v>
      </c>
      <c r="C684" s="2" t="s">
        <v>7728</v>
      </c>
      <c r="D684" s="32" t="s">
        <v>7717</v>
      </c>
      <c r="E684" s="32" t="s">
        <v>11016</v>
      </c>
      <c r="F684" s="32" t="s">
        <v>900</v>
      </c>
      <c r="G684" s="32" t="s">
        <v>7762</v>
      </c>
      <c r="H684" s="32" t="s">
        <v>11016</v>
      </c>
      <c r="I684" s="28" t="s">
        <v>900</v>
      </c>
      <c r="J684">
        <v>172</v>
      </c>
      <c r="K684" s="2" t="s">
        <v>9331</v>
      </c>
      <c r="L684" s="2" t="s">
        <v>14469</v>
      </c>
      <c r="M684">
        <v>2.6371541637927298</v>
      </c>
      <c r="N684" s="2" t="s">
        <v>15228</v>
      </c>
      <c r="O684" s="32" t="s">
        <v>7731</v>
      </c>
      <c r="P684" s="29">
        <v>0.43677083333333333</v>
      </c>
      <c r="Q684" s="29">
        <v>0.43942129629629628</v>
      </c>
      <c r="R684" s="28">
        <v>0</v>
      </c>
      <c r="S684" s="28">
        <v>3.8166666666666669</v>
      </c>
      <c r="T684" s="32" t="s">
        <v>14470</v>
      </c>
      <c r="U684" s="32" t="s">
        <v>14471</v>
      </c>
      <c r="V684" s="28">
        <v>2.6469494055049698</v>
      </c>
      <c r="W684" s="28">
        <v>0</v>
      </c>
      <c r="X684" s="28">
        <v>0</v>
      </c>
      <c r="Y684" s="32" t="s">
        <v>14621</v>
      </c>
      <c r="Z684" s="32" t="s">
        <v>14931</v>
      </c>
      <c r="AA684" s="28">
        <v>1</v>
      </c>
      <c r="AB684" s="28">
        <v>0</v>
      </c>
      <c r="AC684" s="52">
        <v>12.615</v>
      </c>
      <c r="AD684" s="52">
        <v>18.6937</v>
      </c>
      <c r="AE684" s="32" t="s">
        <v>7832</v>
      </c>
      <c r="AF684" s="28" t="s">
        <v>932</v>
      </c>
      <c r="AG684" t="s">
        <v>7793</v>
      </c>
      <c r="AH684" t="s">
        <v>7793</v>
      </c>
      <c r="AI684" t="s">
        <v>7797</v>
      </c>
    </row>
    <row r="685" spans="1:36" x14ac:dyDescent="0.3">
      <c r="A685" s="2" t="s">
        <v>14116</v>
      </c>
      <c r="B685" s="2" t="s">
        <v>14117</v>
      </c>
      <c r="C685" s="2" t="s">
        <v>7728</v>
      </c>
      <c r="D685" s="32" t="s">
        <v>7717</v>
      </c>
      <c r="E685" s="32" t="s">
        <v>11016</v>
      </c>
      <c r="F685" s="32" t="s">
        <v>900</v>
      </c>
      <c r="G685" s="32" t="s">
        <v>7772</v>
      </c>
      <c r="H685" s="32" t="s">
        <v>11016</v>
      </c>
      <c r="I685" s="28" t="s">
        <v>900</v>
      </c>
      <c r="J685">
        <v>174</v>
      </c>
      <c r="K685" s="2" t="s">
        <v>9335</v>
      </c>
      <c r="L685" s="2" t="s">
        <v>14118</v>
      </c>
      <c r="M685">
        <v>0.146938921883702</v>
      </c>
      <c r="N685" s="2" t="s">
        <v>15231</v>
      </c>
      <c r="O685" s="32" t="s">
        <v>7722</v>
      </c>
      <c r="P685" s="29">
        <v>0.47045138888888888</v>
      </c>
      <c r="Q685" s="29">
        <v>0.47717592592592595</v>
      </c>
      <c r="R685" s="28">
        <v>0</v>
      </c>
      <c r="S685" s="28">
        <v>9.683574621414877</v>
      </c>
      <c r="T685" s="32" t="s">
        <v>14119</v>
      </c>
      <c r="U685" s="32" t="s">
        <v>14120</v>
      </c>
      <c r="V685" s="28">
        <v>0.104208897686432</v>
      </c>
      <c r="W685" s="28">
        <v>0</v>
      </c>
      <c r="X685" s="28">
        <v>0</v>
      </c>
      <c r="Y685" s="32" t="s">
        <v>14621</v>
      </c>
      <c r="Z685" s="32" t="s">
        <v>14931</v>
      </c>
      <c r="AA685" s="28">
        <v>1</v>
      </c>
      <c r="AB685" s="28">
        <v>0</v>
      </c>
      <c r="AC685" s="52">
        <v>13.64</v>
      </c>
      <c r="AD685" s="52">
        <v>13.64</v>
      </c>
      <c r="AE685" s="32" t="s">
        <v>7832</v>
      </c>
      <c r="AF685" s="28" t="s">
        <v>932</v>
      </c>
      <c r="AG685" t="s">
        <v>7793</v>
      </c>
      <c r="AH685" t="s">
        <v>7793</v>
      </c>
      <c r="AI685" t="s">
        <v>7797</v>
      </c>
    </row>
    <row r="686" spans="1:36" x14ac:dyDescent="0.3">
      <c r="A686" s="2" t="s">
        <v>14077</v>
      </c>
      <c r="B686" s="2" t="s">
        <v>14078</v>
      </c>
      <c r="C686" s="2" t="s">
        <v>7728</v>
      </c>
      <c r="D686" s="32" t="s">
        <v>7717</v>
      </c>
      <c r="E686" s="32" t="s">
        <v>11016</v>
      </c>
      <c r="F686" s="32" t="s">
        <v>900</v>
      </c>
      <c r="G686" s="32" t="s">
        <v>7735</v>
      </c>
      <c r="H686" s="32" t="s">
        <v>11016</v>
      </c>
      <c r="I686" s="28" t="s">
        <v>900</v>
      </c>
      <c r="J686">
        <v>160</v>
      </c>
      <c r="K686" s="2" t="s">
        <v>9327</v>
      </c>
      <c r="L686" s="2" t="s">
        <v>14079</v>
      </c>
      <c r="M686">
        <v>0.25449940934777299</v>
      </c>
      <c r="N686" s="2" t="s">
        <v>15232</v>
      </c>
      <c r="O686" s="32" t="s">
        <v>7751</v>
      </c>
      <c r="P686" s="29">
        <v>0.47734953703703703</v>
      </c>
      <c r="Q686" s="29">
        <v>0.48275462962962962</v>
      </c>
      <c r="R686" s="28">
        <v>0</v>
      </c>
      <c r="S686" s="28">
        <v>7.7833333333333332</v>
      </c>
      <c r="T686" s="32" t="s">
        <v>14080</v>
      </c>
      <c r="U686" s="32" t="s">
        <v>14081</v>
      </c>
      <c r="V686" s="28">
        <v>0.13644112399379801</v>
      </c>
      <c r="W686" s="28">
        <v>0</v>
      </c>
      <c r="X686" s="28">
        <v>0</v>
      </c>
      <c r="Y686" s="32" t="s">
        <v>14621</v>
      </c>
      <c r="Z686" s="32" t="s">
        <v>14931</v>
      </c>
      <c r="AA686" s="28">
        <v>1</v>
      </c>
      <c r="AB686" s="28">
        <v>0</v>
      </c>
      <c r="AC686" s="52">
        <v>85.916200000000003</v>
      </c>
      <c r="AD686" s="52">
        <v>69.0625</v>
      </c>
      <c r="AE686" s="32" t="s">
        <v>7832</v>
      </c>
      <c r="AF686" s="28" t="s">
        <v>932</v>
      </c>
      <c r="AG686" t="s">
        <v>7793</v>
      </c>
      <c r="AH686" t="s">
        <v>7793</v>
      </c>
      <c r="AI686" t="s">
        <v>7797</v>
      </c>
    </row>
    <row r="687" spans="1:36" x14ac:dyDescent="0.3">
      <c r="A687" s="2" t="s">
        <v>14136</v>
      </c>
      <c r="B687" s="2" t="s">
        <v>14137</v>
      </c>
      <c r="C687" s="2" t="s">
        <v>7728</v>
      </c>
      <c r="D687" s="32" t="s">
        <v>7717</v>
      </c>
      <c r="E687" s="32" t="s">
        <v>11016</v>
      </c>
      <c r="F687" s="32" t="s">
        <v>900</v>
      </c>
      <c r="G687" s="32" t="s">
        <v>7788</v>
      </c>
      <c r="H687" s="32" t="s">
        <v>11016</v>
      </c>
      <c r="I687" s="28" t="s">
        <v>900</v>
      </c>
      <c r="J687">
        <v>240</v>
      </c>
      <c r="K687" s="2" t="s">
        <v>9341</v>
      </c>
      <c r="L687" s="2" t="s">
        <v>14138</v>
      </c>
      <c r="M687">
        <v>8.3574639633297906E-2</v>
      </c>
      <c r="N687" s="2" t="s">
        <v>15233</v>
      </c>
      <c r="O687" s="32" t="s">
        <v>7751</v>
      </c>
      <c r="P687" s="29">
        <v>0.49155092592592592</v>
      </c>
      <c r="Q687" s="29">
        <v>0.49434027777777778</v>
      </c>
      <c r="R687" s="28">
        <v>0</v>
      </c>
      <c r="S687" s="28">
        <v>4.0166666666666666</v>
      </c>
      <c r="T687" s="32" t="s">
        <v>14139</v>
      </c>
      <c r="U687" s="32" t="s">
        <v>14140</v>
      </c>
      <c r="V687" s="28">
        <v>6.9231791018678296E-2</v>
      </c>
      <c r="W687" s="28">
        <v>0</v>
      </c>
      <c r="X687" s="28">
        <v>0</v>
      </c>
      <c r="Y687" s="32" t="s">
        <v>14621</v>
      </c>
      <c r="Z687" s="32" t="s">
        <v>14931</v>
      </c>
      <c r="AA687" s="28">
        <v>1</v>
      </c>
      <c r="AB687" s="28">
        <v>0</v>
      </c>
      <c r="AC687" s="52">
        <v>19.739999999999998</v>
      </c>
      <c r="AD687" s="52">
        <v>19.739999999999998</v>
      </c>
      <c r="AE687" s="32" t="s">
        <v>8315</v>
      </c>
      <c r="AF687" s="28" t="s">
        <v>932</v>
      </c>
      <c r="AG687" t="s">
        <v>7793</v>
      </c>
      <c r="AH687" t="s">
        <v>7793</v>
      </c>
      <c r="AI687" t="s">
        <v>7797</v>
      </c>
    </row>
    <row r="688" spans="1:36" x14ac:dyDescent="0.3">
      <c r="A688" s="2" t="s">
        <v>14096</v>
      </c>
      <c r="B688" s="2" t="s">
        <v>14097</v>
      </c>
      <c r="C688" s="2" t="s">
        <v>7728</v>
      </c>
      <c r="D688" s="32" t="s">
        <v>7717</v>
      </c>
      <c r="E688" s="32" t="s">
        <v>11016</v>
      </c>
      <c r="F688" s="32" t="s">
        <v>900</v>
      </c>
      <c r="G688" s="32" t="s">
        <v>7725</v>
      </c>
      <c r="H688" s="32" t="s">
        <v>11016</v>
      </c>
      <c r="I688" s="28" t="s">
        <v>901</v>
      </c>
      <c r="J688">
        <v>0</v>
      </c>
      <c r="K688" s="2" t="s">
        <v>9193</v>
      </c>
      <c r="L688" s="2" t="s">
        <v>14098</v>
      </c>
      <c r="M688">
        <v>0.74343533255159899</v>
      </c>
      <c r="N688" s="2" t="s">
        <v>15236</v>
      </c>
      <c r="O688" s="32" t="s">
        <v>7731</v>
      </c>
      <c r="P688" s="29">
        <v>0.5019675925925926</v>
      </c>
      <c r="Q688" s="29">
        <v>0.50608796296296299</v>
      </c>
      <c r="R688" s="28">
        <v>0</v>
      </c>
      <c r="S688" s="28">
        <v>5.9333333333333336</v>
      </c>
      <c r="T688" s="32" t="s">
        <v>14099</v>
      </c>
      <c r="U688" s="32" t="s">
        <v>14100</v>
      </c>
      <c r="V688" s="28">
        <v>0.41398075740735801</v>
      </c>
      <c r="W688" s="28">
        <v>0</v>
      </c>
      <c r="X688" s="28">
        <v>0</v>
      </c>
      <c r="Y688" s="32" t="s">
        <v>14621</v>
      </c>
      <c r="Z688" s="32" t="s">
        <v>14931</v>
      </c>
      <c r="AA688" s="28">
        <v>1</v>
      </c>
      <c r="AB688" s="28">
        <v>0</v>
      </c>
      <c r="AC688" s="52">
        <v>13.592499999999999</v>
      </c>
      <c r="AD688" s="52">
        <v>13.324999999999999</v>
      </c>
      <c r="AE688" s="32" t="s">
        <v>7832</v>
      </c>
      <c r="AF688" s="28" t="s">
        <v>932</v>
      </c>
      <c r="AG688" t="s">
        <v>7793</v>
      </c>
      <c r="AH688" t="s">
        <v>7792</v>
      </c>
      <c r="AI688" t="s">
        <v>7797</v>
      </c>
      <c r="AJ688">
        <v>0</v>
      </c>
    </row>
    <row r="689" spans="1:36" x14ac:dyDescent="0.3">
      <c r="A689" s="2" t="s">
        <v>14131</v>
      </c>
      <c r="B689" s="2" t="s">
        <v>14132</v>
      </c>
      <c r="C689" s="2" t="s">
        <v>7728</v>
      </c>
      <c r="D689" s="32" t="s">
        <v>7717</v>
      </c>
      <c r="E689" s="32" t="s">
        <v>11016</v>
      </c>
      <c r="F689" s="32" t="s">
        <v>900</v>
      </c>
      <c r="G689" s="32" t="s">
        <v>7810</v>
      </c>
      <c r="H689" s="32" t="s">
        <v>11016</v>
      </c>
      <c r="I689" s="28" t="s">
        <v>900</v>
      </c>
      <c r="J689">
        <v>252</v>
      </c>
      <c r="K689" s="2" t="s">
        <v>9343</v>
      </c>
      <c r="L689" s="2" t="s">
        <v>14133</v>
      </c>
      <c r="M689">
        <v>0.12070984765887301</v>
      </c>
      <c r="N689" s="2" t="s">
        <v>15239</v>
      </c>
      <c r="O689" s="32" t="s">
        <v>7751</v>
      </c>
      <c r="P689" s="29">
        <v>0.51952546296296298</v>
      </c>
      <c r="Q689" s="29">
        <v>0.52386574074074077</v>
      </c>
      <c r="R689" s="28">
        <v>0</v>
      </c>
      <c r="S689" s="28">
        <v>6.25</v>
      </c>
      <c r="T689" s="32" t="s">
        <v>14134</v>
      </c>
      <c r="U689" s="32" t="s">
        <v>14135</v>
      </c>
      <c r="V689" s="28">
        <v>5.3914840978450299E-2</v>
      </c>
      <c r="W689" s="28">
        <v>0</v>
      </c>
      <c r="X689" s="28">
        <v>0</v>
      </c>
      <c r="Y689" s="32" t="s">
        <v>14621</v>
      </c>
      <c r="Z689" s="32" t="s">
        <v>14931</v>
      </c>
      <c r="AA689" s="28">
        <v>1</v>
      </c>
      <c r="AB689" s="28">
        <v>0</v>
      </c>
      <c r="AC689" s="52">
        <v>18.760000000000002</v>
      </c>
      <c r="AD689" s="52">
        <v>18.760000000000002</v>
      </c>
      <c r="AE689" s="32" t="s">
        <v>7832</v>
      </c>
      <c r="AF689" s="28" t="s">
        <v>932</v>
      </c>
      <c r="AG689" t="s">
        <v>7793</v>
      </c>
      <c r="AH689" t="s">
        <v>7793</v>
      </c>
      <c r="AI689" t="s">
        <v>7797</v>
      </c>
    </row>
    <row r="690" spans="1:36" x14ac:dyDescent="0.3">
      <c r="A690" s="2" t="s">
        <v>14146</v>
      </c>
      <c r="B690" s="2" t="s">
        <v>14147</v>
      </c>
      <c r="C690" s="2" t="s">
        <v>7728</v>
      </c>
      <c r="D690" s="32" t="s">
        <v>7717</v>
      </c>
      <c r="E690" s="32" t="s">
        <v>11016</v>
      </c>
      <c r="F690" s="32" t="s">
        <v>900</v>
      </c>
      <c r="G690" s="32" t="s">
        <v>7782</v>
      </c>
      <c r="H690" s="32" t="s">
        <v>11016</v>
      </c>
      <c r="I690" s="28" t="s">
        <v>900</v>
      </c>
      <c r="J690">
        <v>340</v>
      </c>
      <c r="K690" s="2" t="s">
        <v>9350</v>
      </c>
      <c r="L690" s="2" t="s">
        <v>14148</v>
      </c>
      <c r="M690">
        <v>5.3207259401679003</v>
      </c>
      <c r="N690" s="2" t="s">
        <v>15242</v>
      </c>
      <c r="O690" s="32" t="s">
        <v>7756</v>
      </c>
      <c r="P690" s="29">
        <v>0.52755787037037039</v>
      </c>
      <c r="Q690" s="29">
        <v>0.53667824074074078</v>
      </c>
      <c r="R690" s="28">
        <v>0</v>
      </c>
      <c r="S690" s="28">
        <v>13.133333333333333</v>
      </c>
      <c r="T690" s="32" t="s">
        <v>14149</v>
      </c>
      <c r="U690" s="32" t="s">
        <v>14150</v>
      </c>
      <c r="V690" s="28">
        <v>5.1655332527905804</v>
      </c>
      <c r="W690" s="28">
        <v>0</v>
      </c>
      <c r="X690" s="28">
        <v>0</v>
      </c>
      <c r="Y690" s="32" t="s">
        <v>14621</v>
      </c>
      <c r="Z690" s="32" t="s">
        <v>14931</v>
      </c>
      <c r="AA690" s="28">
        <v>1</v>
      </c>
      <c r="AB690" s="28">
        <v>0</v>
      </c>
      <c r="AC690" s="52">
        <v>77.612499999999997</v>
      </c>
      <c r="AD690" s="52">
        <v>53.453699999999998</v>
      </c>
      <c r="AE690" s="32" t="s">
        <v>7832</v>
      </c>
      <c r="AF690" s="28" t="s">
        <v>932</v>
      </c>
      <c r="AG690" t="s">
        <v>7793</v>
      </c>
      <c r="AH690" t="s">
        <v>7793</v>
      </c>
      <c r="AI690" t="s">
        <v>7797</v>
      </c>
    </row>
    <row r="691" spans="1:36" x14ac:dyDescent="0.3">
      <c r="A691" s="2" t="s">
        <v>14141</v>
      </c>
      <c r="B691" s="2" t="s">
        <v>14142</v>
      </c>
      <c r="C691" s="2" t="s">
        <v>7728</v>
      </c>
      <c r="D691" s="32" t="s">
        <v>7717</v>
      </c>
      <c r="E691" s="32" t="s">
        <v>11016</v>
      </c>
      <c r="F691" s="32" t="s">
        <v>900</v>
      </c>
      <c r="G691" s="32" t="s">
        <v>7812</v>
      </c>
      <c r="H691" s="32" t="s">
        <v>11016</v>
      </c>
      <c r="I691" s="28" t="s">
        <v>900</v>
      </c>
      <c r="J691">
        <v>360</v>
      </c>
      <c r="K691" s="2" t="s">
        <v>9352</v>
      </c>
      <c r="L691" s="2" t="s">
        <v>14143</v>
      </c>
      <c r="M691">
        <v>0.56146280281245697</v>
      </c>
      <c r="N691" s="2" t="s">
        <v>15243</v>
      </c>
      <c r="O691" s="32" t="s">
        <v>7751</v>
      </c>
      <c r="P691" s="29">
        <v>0.53707175925925921</v>
      </c>
      <c r="Q691" s="29">
        <v>0.54199074074074072</v>
      </c>
      <c r="R691" s="28">
        <v>0</v>
      </c>
      <c r="S691" s="28">
        <v>7.0833333333333339</v>
      </c>
      <c r="T691" s="32" t="s">
        <v>14144</v>
      </c>
      <c r="U691" s="32" t="s">
        <v>14145</v>
      </c>
      <c r="V691" s="28">
        <v>0.49925544593481902</v>
      </c>
      <c r="W691" s="28">
        <v>0</v>
      </c>
      <c r="X691" s="28">
        <v>0</v>
      </c>
      <c r="Y691" s="32" t="s">
        <v>14621</v>
      </c>
      <c r="Z691" s="32" t="s">
        <v>14931</v>
      </c>
      <c r="AA691" s="28">
        <v>1</v>
      </c>
      <c r="AB691" s="28">
        <v>0</v>
      </c>
      <c r="AC691" s="52">
        <v>151.435</v>
      </c>
      <c r="AD691" s="52">
        <v>107.35250000000001</v>
      </c>
      <c r="AE691" s="32" t="s">
        <v>7832</v>
      </c>
      <c r="AF691" s="28" t="s">
        <v>932</v>
      </c>
      <c r="AG691" t="s">
        <v>7793</v>
      </c>
      <c r="AH691" t="s">
        <v>7793</v>
      </c>
      <c r="AI691" t="s">
        <v>7797</v>
      </c>
    </row>
    <row r="692" spans="1:36" x14ac:dyDescent="0.3">
      <c r="A692" s="2" t="s">
        <v>12329</v>
      </c>
      <c r="B692" s="2" t="s">
        <v>12330</v>
      </c>
      <c r="C692" s="2" t="s">
        <v>7728</v>
      </c>
      <c r="D692" s="32" t="s">
        <v>7717</v>
      </c>
      <c r="E692" s="32" t="s">
        <v>11016</v>
      </c>
      <c r="F692" s="32" t="s">
        <v>900</v>
      </c>
      <c r="G692" s="32" t="s">
        <v>7813</v>
      </c>
      <c r="H692" s="32" t="s">
        <v>11016</v>
      </c>
      <c r="I692" s="28" t="s">
        <v>900</v>
      </c>
      <c r="J692">
        <v>390</v>
      </c>
      <c r="K692" s="2" t="s">
        <v>9359</v>
      </c>
      <c r="L692" s="2" t="s">
        <v>12331</v>
      </c>
      <c r="M692">
        <v>14.2375789377838</v>
      </c>
      <c r="N692" s="2" t="s">
        <v>15353</v>
      </c>
      <c r="O692" s="32" t="s">
        <v>7751</v>
      </c>
      <c r="P692" s="29">
        <v>0.551875</v>
      </c>
      <c r="Q692" s="29">
        <v>0.5562731481481481</v>
      </c>
      <c r="R692" s="28">
        <v>0</v>
      </c>
      <c r="S692" s="28">
        <v>6.333333333333333</v>
      </c>
      <c r="T692" s="32" t="s">
        <v>12332</v>
      </c>
      <c r="U692" s="32" t="s">
        <v>12333</v>
      </c>
      <c r="V692" s="28">
        <v>14.4202787145925</v>
      </c>
      <c r="W692" s="28">
        <v>0</v>
      </c>
      <c r="X692" s="28">
        <v>0</v>
      </c>
      <c r="Y692" s="32" t="s">
        <v>14621</v>
      </c>
      <c r="Z692" s="32" t="s">
        <v>14931</v>
      </c>
      <c r="AA692" s="28">
        <v>1</v>
      </c>
      <c r="AB692" s="28">
        <v>0</v>
      </c>
      <c r="AC692" s="52">
        <v>42.445</v>
      </c>
      <c r="AD692" s="52">
        <v>45.86</v>
      </c>
      <c r="AE692" s="32" t="s">
        <v>7832</v>
      </c>
      <c r="AF692" s="28" t="s">
        <v>932</v>
      </c>
      <c r="AG692" t="s">
        <v>7793</v>
      </c>
      <c r="AH692" t="s">
        <v>7793</v>
      </c>
      <c r="AI692" t="s">
        <v>7797</v>
      </c>
    </row>
    <row r="693" spans="1:36" hidden="1" x14ac:dyDescent="0.3">
      <c r="A693" s="2" t="s">
        <v>13450</v>
      </c>
      <c r="B693" s="2" t="s">
        <v>13451</v>
      </c>
      <c r="C693" s="2" t="s">
        <v>7728</v>
      </c>
      <c r="D693" s="32" t="s">
        <v>7718</v>
      </c>
      <c r="E693" s="32" t="s">
        <v>7789</v>
      </c>
      <c r="F693" s="32" t="s">
        <v>903</v>
      </c>
      <c r="G693" s="32" t="s">
        <v>7733</v>
      </c>
      <c r="H693" s="32" t="s">
        <v>11016</v>
      </c>
      <c r="I693" s="28" t="s">
        <v>8057</v>
      </c>
      <c r="J693">
        <v>2</v>
      </c>
      <c r="K693" s="2" t="s">
        <v>9378</v>
      </c>
      <c r="L693" s="2" t="s">
        <v>13452</v>
      </c>
      <c r="M693">
        <v>8.9476867336779797</v>
      </c>
      <c r="N693" s="2" t="s">
        <v>16048</v>
      </c>
      <c r="O693" s="32" t="s">
        <v>7748</v>
      </c>
      <c r="P693" s="29">
        <v>0.33333333333333331</v>
      </c>
      <c r="Q693" s="29">
        <v>0.33406249999999998</v>
      </c>
      <c r="R693" s="28">
        <v>73.711290283128605</v>
      </c>
      <c r="S693" s="28">
        <v>1.05</v>
      </c>
      <c r="T693" s="32" t="s">
        <v>13453</v>
      </c>
      <c r="U693" s="32" t="s">
        <v>13454</v>
      </c>
      <c r="V693" s="28">
        <v>6.5286588575032001</v>
      </c>
      <c r="W693" s="28">
        <v>0</v>
      </c>
      <c r="X693" s="28">
        <v>0</v>
      </c>
      <c r="Y693" s="32" t="s">
        <v>14639</v>
      </c>
      <c r="Z693" s="32" t="s">
        <v>15838</v>
      </c>
      <c r="AA693" s="28">
        <v>1</v>
      </c>
      <c r="AB693" s="28">
        <v>0</v>
      </c>
      <c r="AC693" s="52">
        <v>9.5374999999999996</v>
      </c>
      <c r="AD693" s="52">
        <v>9.2524999999999995</v>
      </c>
      <c r="AE693" s="32" t="s">
        <v>8315</v>
      </c>
      <c r="AF693" s="28" t="s">
        <v>932</v>
      </c>
      <c r="AG693" t="s">
        <v>7792</v>
      </c>
      <c r="AH693" t="s">
        <v>7792</v>
      </c>
      <c r="AI693" t="s">
        <v>7797</v>
      </c>
      <c r="AJ693">
        <v>0</v>
      </c>
    </row>
    <row r="694" spans="1:36" hidden="1" x14ac:dyDescent="0.3">
      <c r="A694" s="2" t="s">
        <v>12944</v>
      </c>
      <c r="B694" s="2" t="s">
        <v>12945</v>
      </c>
      <c r="C694" s="2" t="s">
        <v>7728</v>
      </c>
      <c r="D694" s="32" t="s">
        <v>7718</v>
      </c>
      <c r="E694" s="32" t="s">
        <v>7789</v>
      </c>
      <c r="F694" s="32" t="s">
        <v>903</v>
      </c>
      <c r="G694" s="32" t="s">
        <v>7756</v>
      </c>
      <c r="H694" s="32" t="s">
        <v>7789</v>
      </c>
      <c r="I694" s="28" t="s">
        <v>903</v>
      </c>
      <c r="J694">
        <v>135</v>
      </c>
      <c r="K694" s="2" t="s">
        <v>7937</v>
      </c>
      <c r="L694" s="2" t="s">
        <v>12946</v>
      </c>
      <c r="M694">
        <v>11.8192797768861</v>
      </c>
      <c r="N694" s="2" t="s">
        <v>15842</v>
      </c>
      <c r="O694" s="32" t="s">
        <v>7733</v>
      </c>
      <c r="P694" s="29">
        <v>0.3633912037037037</v>
      </c>
      <c r="Q694" s="29">
        <v>0.36910879629629628</v>
      </c>
      <c r="R694" s="28">
        <v>0</v>
      </c>
      <c r="S694" s="28">
        <v>8.2333333333333343</v>
      </c>
      <c r="T694" s="32" t="s">
        <v>12947</v>
      </c>
      <c r="U694" s="32" t="s">
        <v>12948</v>
      </c>
      <c r="V694" s="28">
        <v>7.9376410257215397</v>
      </c>
      <c r="W694" s="28">
        <v>0</v>
      </c>
      <c r="X694" s="28">
        <v>0</v>
      </c>
      <c r="Y694" s="32" t="s">
        <v>14639</v>
      </c>
      <c r="Z694" s="32" t="s">
        <v>15838</v>
      </c>
      <c r="AA694" s="28">
        <v>1</v>
      </c>
      <c r="AB694" s="28">
        <v>0</v>
      </c>
      <c r="AC694" s="52">
        <v>9.8674999999999997</v>
      </c>
      <c r="AD694" s="52">
        <v>9.67</v>
      </c>
      <c r="AE694" s="32" t="s">
        <v>7832</v>
      </c>
      <c r="AF694" s="28" t="s">
        <v>932</v>
      </c>
      <c r="AG694" t="s">
        <v>7793</v>
      </c>
      <c r="AH694" t="s">
        <v>7793</v>
      </c>
      <c r="AI694" t="s">
        <v>7797</v>
      </c>
    </row>
    <row r="695" spans="1:36" hidden="1" x14ac:dyDescent="0.3">
      <c r="A695" s="2" t="s">
        <v>12930</v>
      </c>
      <c r="B695" s="2" t="s">
        <v>12931</v>
      </c>
      <c r="C695" s="2" t="s">
        <v>7728</v>
      </c>
      <c r="D695" s="32" t="s">
        <v>7718</v>
      </c>
      <c r="E695" s="32" t="s">
        <v>7789</v>
      </c>
      <c r="F695" s="32" t="s">
        <v>903</v>
      </c>
      <c r="G695" s="32" t="s">
        <v>7772</v>
      </c>
      <c r="H695" s="32" t="s">
        <v>11016</v>
      </c>
      <c r="I695" s="28" t="s">
        <v>8057</v>
      </c>
      <c r="J695">
        <v>300</v>
      </c>
      <c r="K695" s="2" t="s">
        <v>9446</v>
      </c>
      <c r="L695" s="2" t="s">
        <v>12932</v>
      </c>
      <c r="M695">
        <v>0.80396930873394001</v>
      </c>
      <c r="N695" s="2" t="s">
        <v>16045</v>
      </c>
      <c r="O695" s="32" t="s">
        <v>7722</v>
      </c>
      <c r="P695" s="29">
        <v>0.45934027777777775</v>
      </c>
      <c r="Q695" s="29">
        <v>0.46606481481481482</v>
      </c>
      <c r="R695" s="28">
        <v>0</v>
      </c>
      <c r="S695" s="28">
        <v>9.683574621414877</v>
      </c>
      <c r="T695" s="32" t="s">
        <v>12933</v>
      </c>
      <c r="U695" s="32" t="s">
        <v>12934</v>
      </c>
      <c r="V695" s="28">
        <v>0.42401886711160802</v>
      </c>
      <c r="W695" s="28">
        <v>0</v>
      </c>
      <c r="X695" s="28">
        <v>0</v>
      </c>
      <c r="Y695" s="32" t="s">
        <v>14639</v>
      </c>
      <c r="Z695" s="32" t="s">
        <v>15838</v>
      </c>
      <c r="AA695" s="28">
        <v>1</v>
      </c>
      <c r="AB695" s="28">
        <v>0</v>
      </c>
      <c r="AC695" s="52">
        <v>0</v>
      </c>
      <c r="AD695" s="52">
        <v>12.8225</v>
      </c>
      <c r="AE695" s="32" t="s">
        <v>7832</v>
      </c>
      <c r="AF695" s="28" t="s">
        <v>932</v>
      </c>
      <c r="AG695" t="s">
        <v>7792</v>
      </c>
      <c r="AH695" t="s">
        <v>7792</v>
      </c>
      <c r="AI695" t="s">
        <v>7797</v>
      </c>
      <c r="AJ695">
        <v>0</v>
      </c>
    </row>
    <row r="696" spans="1:36" hidden="1" x14ac:dyDescent="0.3">
      <c r="A696" s="2" t="s">
        <v>12949</v>
      </c>
      <c r="B696" s="2" t="s">
        <v>12950</v>
      </c>
      <c r="C696" s="2" t="s">
        <v>7728</v>
      </c>
      <c r="D696" s="32" t="s">
        <v>7718</v>
      </c>
      <c r="E696" s="32" t="s">
        <v>7789</v>
      </c>
      <c r="F696" s="32" t="s">
        <v>903</v>
      </c>
      <c r="G696" s="32" t="s">
        <v>7735</v>
      </c>
      <c r="H696" s="32" t="s">
        <v>11016</v>
      </c>
      <c r="I696" s="28" t="s">
        <v>8057</v>
      </c>
      <c r="J696">
        <v>295</v>
      </c>
      <c r="K696" s="2" t="s">
        <v>9444</v>
      </c>
      <c r="L696" s="2" t="s">
        <v>12932</v>
      </c>
      <c r="M696">
        <v>0</v>
      </c>
      <c r="N696" s="2" t="s">
        <v>16046</v>
      </c>
      <c r="O696" s="32" t="s">
        <v>7722</v>
      </c>
      <c r="P696" s="29">
        <v>0.46606481481481482</v>
      </c>
      <c r="Q696" s="29">
        <v>0.47278935185185184</v>
      </c>
      <c r="R696" s="28">
        <v>0</v>
      </c>
      <c r="S696" s="28">
        <v>9.683574621414877</v>
      </c>
      <c r="T696" s="32" t="s">
        <v>12933</v>
      </c>
      <c r="U696" s="32" t="s">
        <v>12934</v>
      </c>
      <c r="W696" s="28">
        <v>0</v>
      </c>
      <c r="X696" s="28">
        <v>0</v>
      </c>
      <c r="Y696" s="32" t="s">
        <v>14639</v>
      </c>
      <c r="Z696" s="32" t="s">
        <v>15838</v>
      </c>
      <c r="AA696" s="28">
        <v>1</v>
      </c>
      <c r="AB696" s="28">
        <v>0</v>
      </c>
      <c r="AC696" s="52">
        <v>0</v>
      </c>
      <c r="AD696" s="52">
        <v>17.704999999999998</v>
      </c>
      <c r="AE696" s="32" t="s">
        <v>7832</v>
      </c>
      <c r="AF696" s="28" t="s">
        <v>932</v>
      </c>
      <c r="AG696" t="s">
        <v>7792</v>
      </c>
      <c r="AH696" t="s">
        <v>7792</v>
      </c>
      <c r="AI696" t="s">
        <v>7797</v>
      </c>
      <c r="AJ696">
        <v>0</v>
      </c>
    </row>
    <row r="697" spans="1:36" hidden="1" x14ac:dyDescent="0.3">
      <c r="A697" s="2" t="s">
        <v>13576</v>
      </c>
      <c r="B697" s="2" t="s">
        <v>13577</v>
      </c>
      <c r="C697" s="2" t="s">
        <v>7728</v>
      </c>
      <c r="D697" s="32" t="s">
        <v>7718</v>
      </c>
      <c r="E697" s="32" t="s">
        <v>7734</v>
      </c>
      <c r="F697" s="32" t="s">
        <v>901</v>
      </c>
      <c r="G697" s="32" t="s">
        <v>7781</v>
      </c>
      <c r="H697" s="32" t="s">
        <v>7734</v>
      </c>
      <c r="I697" s="28" t="s">
        <v>900</v>
      </c>
      <c r="J697">
        <v>51</v>
      </c>
      <c r="K697" s="2" t="s">
        <v>8388</v>
      </c>
      <c r="L697" s="2" t="s">
        <v>13578</v>
      </c>
      <c r="M697">
        <v>5.3276410698890704</v>
      </c>
      <c r="N697" s="2" t="s">
        <v>15726</v>
      </c>
      <c r="O697" s="32" t="s">
        <v>7722</v>
      </c>
      <c r="P697" s="29">
        <v>0.5975462962962963</v>
      </c>
      <c r="Q697" s="29">
        <v>0.60427083333333331</v>
      </c>
      <c r="R697" s="28">
        <v>0</v>
      </c>
      <c r="S697" s="28">
        <v>9.683574621414877</v>
      </c>
      <c r="T697" s="32" t="s">
        <v>13579</v>
      </c>
      <c r="U697" s="32" t="s">
        <v>13580</v>
      </c>
      <c r="V697" s="28">
        <v>2.1451936451724598</v>
      </c>
      <c r="W697" s="28">
        <v>0</v>
      </c>
      <c r="X697" s="28">
        <v>0</v>
      </c>
      <c r="Y697" s="32" t="s">
        <v>14567</v>
      </c>
      <c r="Z697" s="32" t="s">
        <v>15696</v>
      </c>
      <c r="AA697" s="28">
        <v>1</v>
      </c>
      <c r="AB697" s="28">
        <v>0</v>
      </c>
      <c r="AC697" s="52">
        <v>16.945</v>
      </c>
      <c r="AD697" s="52">
        <v>16.945</v>
      </c>
      <c r="AE697" s="32" t="s">
        <v>7832</v>
      </c>
      <c r="AF697" s="28" t="s">
        <v>932</v>
      </c>
      <c r="AG697" t="s">
        <v>7793</v>
      </c>
      <c r="AH697" t="s">
        <v>7792</v>
      </c>
      <c r="AI697" t="s">
        <v>7797</v>
      </c>
      <c r="AJ697">
        <v>0</v>
      </c>
    </row>
    <row r="698" spans="1:36" hidden="1" x14ac:dyDescent="0.3">
      <c r="A698" s="2" t="s">
        <v>14417</v>
      </c>
      <c r="B698" s="2" t="s">
        <v>12574</v>
      </c>
      <c r="C698" s="2" t="s">
        <v>7759</v>
      </c>
      <c r="D698" s="32" t="s">
        <v>7718</v>
      </c>
      <c r="E698" s="32" t="s">
        <v>7734</v>
      </c>
      <c r="F698" s="32" t="s">
        <v>903</v>
      </c>
      <c r="G698" s="32" t="s">
        <v>7731</v>
      </c>
      <c r="H698" s="32" t="s">
        <v>7734</v>
      </c>
      <c r="I698" s="28" t="s">
        <v>903</v>
      </c>
      <c r="J698">
        <v>6</v>
      </c>
      <c r="K698" s="2" t="s">
        <v>8283</v>
      </c>
      <c r="L698" s="2" t="s">
        <v>14418</v>
      </c>
      <c r="M698">
        <v>6.52390194498002</v>
      </c>
      <c r="N698" s="2" t="s">
        <v>15707</v>
      </c>
      <c r="O698" s="32" t="s">
        <v>7722</v>
      </c>
      <c r="P698" s="29">
        <v>0.25452546296296297</v>
      </c>
      <c r="Q698" s="29">
        <v>0.26124999999999998</v>
      </c>
      <c r="R698" s="28">
        <v>0</v>
      </c>
      <c r="S698" s="28">
        <v>9.683574621414877</v>
      </c>
      <c r="T698" s="32" t="s">
        <v>14419</v>
      </c>
      <c r="U698" s="32" t="s">
        <v>14420</v>
      </c>
      <c r="V698" s="28">
        <v>4.8403719205638103</v>
      </c>
      <c r="W698" s="28">
        <v>0</v>
      </c>
      <c r="X698" s="28">
        <v>0</v>
      </c>
      <c r="Y698" s="32" t="s">
        <v>14619</v>
      </c>
      <c r="Z698" s="32" t="s">
        <v>15708</v>
      </c>
      <c r="AA698" s="28">
        <v>1</v>
      </c>
      <c r="AB698" s="28">
        <v>0</v>
      </c>
      <c r="AC698" s="52">
        <v>47.8825</v>
      </c>
      <c r="AD698" s="52">
        <v>47.8825</v>
      </c>
      <c r="AE698" s="32" t="s">
        <v>7832</v>
      </c>
      <c r="AF698" s="28" t="s">
        <v>932</v>
      </c>
      <c r="AG698" t="s">
        <v>7793</v>
      </c>
      <c r="AH698" t="s">
        <v>7793</v>
      </c>
      <c r="AI698" t="s">
        <v>7797</v>
      </c>
    </row>
    <row r="699" spans="1:36" hidden="1" x14ac:dyDescent="0.3">
      <c r="A699" s="2" t="s">
        <v>14304</v>
      </c>
      <c r="B699" s="2" t="s">
        <v>14305</v>
      </c>
      <c r="C699" s="2" t="s">
        <v>7728</v>
      </c>
      <c r="D699" s="32" t="s">
        <v>7718</v>
      </c>
      <c r="E699" s="32" t="s">
        <v>7734</v>
      </c>
      <c r="F699" s="32" t="s">
        <v>903</v>
      </c>
      <c r="G699" s="32" t="s">
        <v>7733</v>
      </c>
      <c r="H699" s="32" t="s">
        <v>7734</v>
      </c>
      <c r="I699" s="28" t="s">
        <v>8057</v>
      </c>
      <c r="J699">
        <v>300</v>
      </c>
      <c r="K699" s="2" t="s">
        <v>8561</v>
      </c>
      <c r="L699" s="2" t="s">
        <v>14306</v>
      </c>
      <c r="M699">
        <v>32.029578985646403</v>
      </c>
      <c r="N699" s="2" t="s">
        <v>15709</v>
      </c>
      <c r="O699" s="32" t="s">
        <v>7722</v>
      </c>
      <c r="P699" s="29">
        <v>0.28349537037037037</v>
      </c>
      <c r="Q699" s="29">
        <v>0.29021990740740738</v>
      </c>
      <c r="R699" s="28">
        <v>0</v>
      </c>
      <c r="S699" s="28">
        <v>9.683574621414877</v>
      </c>
      <c r="T699" s="32" t="s">
        <v>14307</v>
      </c>
      <c r="U699" s="32" t="s">
        <v>14308</v>
      </c>
      <c r="V699" s="28">
        <v>30.5895960942557</v>
      </c>
      <c r="W699" s="28">
        <v>0</v>
      </c>
      <c r="X699" s="28">
        <v>0</v>
      </c>
      <c r="Y699" s="32" t="s">
        <v>14619</v>
      </c>
      <c r="Z699" s="32" t="s">
        <v>15708</v>
      </c>
      <c r="AA699" s="28">
        <v>1</v>
      </c>
      <c r="AB699" s="28">
        <v>0</v>
      </c>
      <c r="AC699" s="52">
        <v>17.5</v>
      </c>
      <c r="AD699" s="52">
        <v>17.5</v>
      </c>
      <c r="AE699" s="32" t="s">
        <v>7832</v>
      </c>
      <c r="AF699" s="28" t="s">
        <v>932</v>
      </c>
      <c r="AG699" t="s">
        <v>7793</v>
      </c>
      <c r="AH699" t="s">
        <v>7792</v>
      </c>
      <c r="AI699" t="s">
        <v>7797</v>
      </c>
      <c r="AJ699">
        <v>0</v>
      </c>
    </row>
    <row r="700" spans="1:36" hidden="1" x14ac:dyDescent="0.3">
      <c r="A700" s="2" t="s">
        <v>13873</v>
      </c>
      <c r="B700" s="2" t="s">
        <v>13874</v>
      </c>
      <c r="C700" s="2" t="s">
        <v>7728</v>
      </c>
      <c r="D700" s="32" t="s">
        <v>7718</v>
      </c>
      <c r="E700" s="32" t="s">
        <v>7734</v>
      </c>
      <c r="F700" s="32" t="s">
        <v>903</v>
      </c>
      <c r="G700" s="32" t="s">
        <v>7744</v>
      </c>
      <c r="H700" s="32" t="s">
        <v>7734</v>
      </c>
      <c r="I700" s="28" t="s">
        <v>900</v>
      </c>
      <c r="J700">
        <v>310</v>
      </c>
      <c r="K700" s="2" t="s">
        <v>8448</v>
      </c>
      <c r="L700" s="2" t="s">
        <v>13875</v>
      </c>
      <c r="M700">
        <v>32.641958234831698</v>
      </c>
      <c r="N700" s="2" t="s">
        <v>15780</v>
      </c>
      <c r="O700" s="32" t="s">
        <v>7722</v>
      </c>
      <c r="P700" s="29">
        <v>0.55032407407407402</v>
      </c>
      <c r="Q700" s="29">
        <v>0.55704861111111115</v>
      </c>
      <c r="R700" s="28">
        <v>0</v>
      </c>
      <c r="S700" s="28">
        <v>9.683574621414877</v>
      </c>
      <c r="T700" s="32" t="s">
        <v>13876</v>
      </c>
      <c r="U700" s="32" t="s">
        <v>13877</v>
      </c>
      <c r="V700" s="28">
        <v>27.485830272362499</v>
      </c>
      <c r="W700" s="28">
        <v>0</v>
      </c>
      <c r="X700" s="28">
        <v>0</v>
      </c>
      <c r="Y700" s="32" t="s">
        <v>14619</v>
      </c>
      <c r="Z700" s="32" t="s">
        <v>15708</v>
      </c>
      <c r="AA700" s="28">
        <v>1</v>
      </c>
      <c r="AB700" s="28">
        <v>0</v>
      </c>
      <c r="AC700" s="52">
        <v>8.9350000000000005</v>
      </c>
      <c r="AD700" s="52">
        <v>8.9350000000000005</v>
      </c>
      <c r="AE700" s="32" t="s">
        <v>8315</v>
      </c>
      <c r="AF700" s="28" t="s">
        <v>932</v>
      </c>
      <c r="AG700" t="s">
        <v>7793</v>
      </c>
      <c r="AH700" t="s">
        <v>7792</v>
      </c>
      <c r="AI700" t="s">
        <v>7797</v>
      </c>
      <c r="AJ700">
        <v>0</v>
      </c>
    </row>
    <row r="701" spans="1:36" hidden="1" x14ac:dyDescent="0.3">
      <c r="A701" s="2" t="s">
        <v>13512</v>
      </c>
      <c r="B701" s="2" t="s">
        <v>13513</v>
      </c>
      <c r="C701" s="2" t="s">
        <v>7728</v>
      </c>
      <c r="D701" s="32" t="s">
        <v>7718</v>
      </c>
      <c r="E701" s="32" t="s">
        <v>7734</v>
      </c>
      <c r="F701" s="32" t="s">
        <v>903</v>
      </c>
      <c r="G701" s="32" t="s">
        <v>7785</v>
      </c>
      <c r="H701" s="32" t="s">
        <v>7734</v>
      </c>
      <c r="I701" s="28" t="s">
        <v>903</v>
      </c>
      <c r="J701">
        <v>2</v>
      </c>
      <c r="K701" s="2" t="s">
        <v>8277</v>
      </c>
      <c r="L701" s="2" t="s">
        <v>13514</v>
      </c>
      <c r="M701">
        <v>29.370171377435302</v>
      </c>
      <c r="N701" s="2" t="s">
        <v>15779</v>
      </c>
      <c r="O701" s="32" t="s">
        <v>7722</v>
      </c>
      <c r="P701" s="29">
        <v>0.57769675925925923</v>
      </c>
      <c r="Q701" s="29">
        <v>0.58442129629629624</v>
      </c>
      <c r="R701" s="28">
        <v>0</v>
      </c>
      <c r="S701" s="28">
        <v>9.683574621414877</v>
      </c>
      <c r="T701" s="32" t="s">
        <v>13515</v>
      </c>
      <c r="U701" s="32" t="s">
        <v>13516</v>
      </c>
      <c r="V701" s="28">
        <v>24.822879387826401</v>
      </c>
      <c r="W701" s="28">
        <v>0</v>
      </c>
      <c r="X701" s="28">
        <v>0</v>
      </c>
      <c r="Y701" s="32" t="s">
        <v>14619</v>
      </c>
      <c r="Z701" s="32" t="s">
        <v>15708</v>
      </c>
      <c r="AA701" s="28">
        <v>1</v>
      </c>
      <c r="AB701" s="28">
        <v>0</v>
      </c>
      <c r="AC701" s="52">
        <v>15.63</v>
      </c>
      <c r="AD701" s="52">
        <v>15.63</v>
      </c>
      <c r="AE701" s="32" t="s">
        <v>7832</v>
      </c>
      <c r="AF701" s="28" t="s">
        <v>932</v>
      </c>
      <c r="AG701" t="s">
        <v>7793</v>
      </c>
      <c r="AH701" t="s">
        <v>7793</v>
      </c>
      <c r="AI701" t="s">
        <v>7797</v>
      </c>
    </row>
    <row r="702" spans="1:36" hidden="1" x14ac:dyDescent="0.3">
      <c r="A702" s="2" t="s">
        <v>14313</v>
      </c>
      <c r="B702" s="2" t="s">
        <v>14314</v>
      </c>
      <c r="C702" s="2" t="s">
        <v>7728</v>
      </c>
      <c r="D702" s="32" t="s">
        <v>7718</v>
      </c>
      <c r="E702" s="32" t="s">
        <v>7734</v>
      </c>
      <c r="F702" s="32" t="s">
        <v>903</v>
      </c>
      <c r="G702" s="32" t="s">
        <v>7787</v>
      </c>
      <c r="H702" s="32" t="s">
        <v>7734</v>
      </c>
      <c r="I702" s="28" t="s">
        <v>903</v>
      </c>
      <c r="J702">
        <v>79</v>
      </c>
      <c r="K702" s="2" t="s">
        <v>8308</v>
      </c>
      <c r="L702" s="2" t="s">
        <v>14315</v>
      </c>
      <c r="M702">
        <v>5.0446744859218597</v>
      </c>
      <c r="N702" s="2" t="s">
        <v>15781</v>
      </c>
      <c r="O702" s="32" t="s">
        <v>7722</v>
      </c>
      <c r="P702" s="29">
        <v>0.58792824074074079</v>
      </c>
      <c r="Q702" s="29">
        <v>0.59465277777777781</v>
      </c>
      <c r="R702" s="28">
        <v>0</v>
      </c>
      <c r="S702" s="28">
        <v>9.683574621414877</v>
      </c>
      <c r="T702" s="32" t="s">
        <v>14316</v>
      </c>
      <c r="U702" s="32" t="s">
        <v>14317</v>
      </c>
      <c r="V702" s="28">
        <v>4.0388191135296703</v>
      </c>
      <c r="W702" s="28">
        <v>0</v>
      </c>
      <c r="X702" s="28">
        <v>0</v>
      </c>
      <c r="Y702" s="32" t="s">
        <v>14619</v>
      </c>
      <c r="Z702" s="32" t="s">
        <v>15708</v>
      </c>
      <c r="AA702" s="28">
        <v>1</v>
      </c>
      <c r="AB702" s="28">
        <v>0</v>
      </c>
      <c r="AC702" s="52">
        <v>10.6075</v>
      </c>
      <c r="AD702" s="52">
        <v>10.4</v>
      </c>
      <c r="AE702" s="32" t="s">
        <v>7832</v>
      </c>
      <c r="AF702" s="28" t="s">
        <v>932</v>
      </c>
      <c r="AG702" t="s">
        <v>7793</v>
      </c>
      <c r="AH702" t="s">
        <v>7793</v>
      </c>
      <c r="AI702" t="s">
        <v>7797</v>
      </c>
    </row>
    <row r="703" spans="1:36" hidden="1" x14ac:dyDescent="0.3">
      <c r="A703" s="2" t="s">
        <v>14452</v>
      </c>
      <c r="B703" s="2" t="s">
        <v>14453</v>
      </c>
      <c r="C703" s="2" t="s">
        <v>7728</v>
      </c>
      <c r="D703" s="32" t="s">
        <v>7718</v>
      </c>
      <c r="E703" s="32" t="s">
        <v>7734</v>
      </c>
      <c r="F703" s="32" t="s">
        <v>900</v>
      </c>
      <c r="G703" s="32" t="s">
        <v>7731</v>
      </c>
      <c r="H703" s="32" t="s">
        <v>7734</v>
      </c>
      <c r="I703" s="28" t="s">
        <v>900</v>
      </c>
      <c r="J703">
        <v>250</v>
      </c>
      <c r="K703" s="2" t="s">
        <v>8431</v>
      </c>
      <c r="L703" s="2" t="s">
        <v>14454</v>
      </c>
      <c r="M703">
        <v>20.4385458081961</v>
      </c>
      <c r="N703" s="2" t="s">
        <v>15783</v>
      </c>
      <c r="O703" s="32" t="s">
        <v>7722</v>
      </c>
      <c r="P703" s="29">
        <v>0.26418981481481479</v>
      </c>
      <c r="Q703" s="29">
        <v>0.27091435185185186</v>
      </c>
      <c r="R703" s="28">
        <v>0</v>
      </c>
      <c r="S703" s="28">
        <v>9.683574621414877</v>
      </c>
      <c r="T703" s="32" t="s">
        <v>14455</v>
      </c>
      <c r="U703" s="32" t="s">
        <v>14456</v>
      </c>
      <c r="V703" s="28">
        <v>16.001375823044</v>
      </c>
      <c r="W703" s="28">
        <v>0</v>
      </c>
      <c r="X703" s="28">
        <v>0</v>
      </c>
      <c r="Y703" s="32" t="s">
        <v>14645</v>
      </c>
      <c r="Z703" s="32" t="s">
        <v>15752</v>
      </c>
      <c r="AA703" s="28">
        <v>1</v>
      </c>
      <c r="AB703" s="28">
        <v>0</v>
      </c>
      <c r="AC703" s="52">
        <v>4.7</v>
      </c>
      <c r="AD703" s="52">
        <v>4.7</v>
      </c>
      <c r="AE703" s="32" t="s">
        <v>7832</v>
      </c>
      <c r="AF703" s="28" t="s">
        <v>932</v>
      </c>
      <c r="AG703" t="s">
        <v>7793</v>
      </c>
      <c r="AH703" t="s">
        <v>7793</v>
      </c>
      <c r="AI703" t="s">
        <v>7797</v>
      </c>
    </row>
    <row r="704" spans="1:36" hidden="1" x14ac:dyDescent="0.3">
      <c r="A704" s="2" t="s">
        <v>11147</v>
      </c>
      <c r="B704" s="2" t="s">
        <v>11148</v>
      </c>
      <c r="C704" s="2" t="s">
        <v>7728</v>
      </c>
      <c r="D704" s="32" t="s">
        <v>7718</v>
      </c>
      <c r="E704" s="32" t="s">
        <v>7734</v>
      </c>
      <c r="F704" s="32" t="s">
        <v>900</v>
      </c>
      <c r="G704" s="32" t="s">
        <v>7733</v>
      </c>
      <c r="H704" s="32" t="s">
        <v>7734</v>
      </c>
      <c r="I704" s="28" t="s">
        <v>901</v>
      </c>
      <c r="J704">
        <v>0</v>
      </c>
      <c r="K704" s="2" t="s">
        <v>8213</v>
      </c>
      <c r="L704" s="2" t="s">
        <v>11149</v>
      </c>
      <c r="M704">
        <v>46.6828243117779</v>
      </c>
      <c r="N704" s="2" t="s">
        <v>15791</v>
      </c>
      <c r="O704" s="32" t="s">
        <v>7722</v>
      </c>
      <c r="P704" s="29">
        <v>0.30333333333333334</v>
      </c>
      <c r="Q704" s="29">
        <v>0.31005787037037036</v>
      </c>
      <c r="R704" s="28">
        <v>0</v>
      </c>
      <c r="S704" s="28">
        <v>9.683574621414877</v>
      </c>
      <c r="T704" s="32" t="s">
        <v>11150</v>
      </c>
      <c r="U704" s="32" t="s">
        <v>11151</v>
      </c>
      <c r="V704" s="28">
        <v>44.023138773976903</v>
      </c>
      <c r="W704" s="28">
        <v>0</v>
      </c>
      <c r="X704" s="28">
        <v>0</v>
      </c>
      <c r="Y704" s="32" t="s">
        <v>14645</v>
      </c>
      <c r="Z704" s="32" t="s">
        <v>15752</v>
      </c>
      <c r="AA704" s="28">
        <v>1</v>
      </c>
      <c r="AB704" s="28">
        <v>0</v>
      </c>
      <c r="AC704" s="52">
        <v>13.37</v>
      </c>
      <c r="AD704" s="52">
        <v>23.557500000000001</v>
      </c>
      <c r="AE704" s="32" t="s">
        <v>7832</v>
      </c>
      <c r="AF704" s="28" t="s">
        <v>932</v>
      </c>
      <c r="AG704" t="s">
        <v>7793</v>
      </c>
      <c r="AH704" t="s">
        <v>7792</v>
      </c>
      <c r="AI704" t="s">
        <v>7797</v>
      </c>
      <c r="AJ704">
        <v>0</v>
      </c>
    </row>
    <row r="705" spans="1:36" hidden="1" x14ac:dyDescent="0.3">
      <c r="A705" s="2" t="s">
        <v>13412</v>
      </c>
      <c r="B705" s="2" t="s">
        <v>13413</v>
      </c>
      <c r="C705" s="2" t="s">
        <v>7728</v>
      </c>
      <c r="D705" s="32" t="s">
        <v>7718</v>
      </c>
      <c r="E705" s="32" t="s">
        <v>7734</v>
      </c>
      <c r="F705" s="32" t="s">
        <v>900</v>
      </c>
      <c r="G705" s="32" t="s">
        <v>7812</v>
      </c>
      <c r="H705" s="32" t="s">
        <v>7734</v>
      </c>
      <c r="I705" s="28" t="s">
        <v>900</v>
      </c>
      <c r="J705">
        <v>110</v>
      </c>
      <c r="K705" s="2" t="s">
        <v>8397</v>
      </c>
      <c r="L705" s="2" t="s">
        <v>13414</v>
      </c>
      <c r="M705">
        <v>87.727569662034497</v>
      </c>
      <c r="N705" s="2" t="s">
        <v>15817</v>
      </c>
      <c r="O705" s="32" t="s">
        <v>7722</v>
      </c>
      <c r="P705" s="29">
        <v>0.62783564814814818</v>
      </c>
      <c r="Q705" s="29">
        <v>0.6345601851851852</v>
      </c>
      <c r="R705" s="28">
        <v>0</v>
      </c>
      <c r="S705" s="28">
        <v>9.683574621414877</v>
      </c>
      <c r="T705" s="32" t="s">
        <v>13415</v>
      </c>
      <c r="U705" s="32" t="s">
        <v>13416</v>
      </c>
      <c r="V705" s="28">
        <v>86.541271435726003</v>
      </c>
      <c r="W705" s="28">
        <v>0</v>
      </c>
      <c r="X705" s="28">
        <v>0</v>
      </c>
      <c r="Y705" s="32" t="s">
        <v>14645</v>
      </c>
      <c r="Z705" s="32" t="s">
        <v>15752</v>
      </c>
      <c r="AA705" s="28">
        <v>1</v>
      </c>
      <c r="AB705" s="28">
        <v>0</v>
      </c>
      <c r="AC705" s="52">
        <v>10.154999999999999</v>
      </c>
      <c r="AD705" s="52">
        <v>9.86</v>
      </c>
      <c r="AE705" s="32" t="s">
        <v>7832</v>
      </c>
      <c r="AF705" s="28" t="s">
        <v>932</v>
      </c>
      <c r="AG705" t="s">
        <v>7793</v>
      </c>
      <c r="AH705" t="s">
        <v>7793</v>
      </c>
      <c r="AI705" t="s">
        <v>7797</v>
      </c>
    </row>
    <row r="706" spans="1:36" hidden="1" x14ac:dyDescent="0.3">
      <c r="A706" s="2" t="s">
        <v>13807</v>
      </c>
      <c r="B706" s="2" t="s">
        <v>7745</v>
      </c>
      <c r="C706" s="2" t="s">
        <v>11434</v>
      </c>
      <c r="D706" s="32" t="s">
        <v>7718</v>
      </c>
      <c r="E706" s="32" t="s">
        <v>7752</v>
      </c>
      <c r="F706" s="32" t="s">
        <v>901</v>
      </c>
      <c r="G706" s="32" t="s">
        <v>7731</v>
      </c>
      <c r="H706" s="32" t="s">
        <v>11016</v>
      </c>
      <c r="I706" s="28" t="s">
        <v>903</v>
      </c>
      <c r="J706">
        <v>140</v>
      </c>
      <c r="K706" s="2" t="s">
        <v>9227</v>
      </c>
      <c r="L706" s="2" t="s">
        <v>11400</v>
      </c>
      <c r="M706">
        <v>80.565982021391406</v>
      </c>
      <c r="N706" s="2" t="s">
        <v>16107</v>
      </c>
      <c r="O706" s="32" t="s">
        <v>9228</v>
      </c>
      <c r="P706" s="29">
        <v>0.30593749999999997</v>
      </c>
      <c r="Q706" s="29">
        <v>0.30611111111111111</v>
      </c>
      <c r="R706" s="28">
        <v>0</v>
      </c>
      <c r="S706" s="28">
        <v>0.25</v>
      </c>
      <c r="T706" s="32" t="s">
        <v>11401</v>
      </c>
      <c r="U706" s="32" t="s">
        <v>11402</v>
      </c>
      <c r="V706" s="28">
        <v>72.316237429970798</v>
      </c>
      <c r="W706" s="28">
        <v>0</v>
      </c>
      <c r="X706" s="28">
        <v>0</v>
      </c>
      <c r="Y706" s="32" t="s">
        <v>14635</v>
      </c>
      <c r="Z706" s="32" t="s">
        <v>15840</v>
      </c>
      <c r="AA706" s="28">
        <v>1</v>
      </c>
      <c r="AB706" s="28">
        <v>0</v>
      </c>
      <c r="AC706" s="52">
        <v>1.8274999999999999</v>
      </c>
      <c r="AD706" s="52">
        <v>1.8274999999999999</v>
      </c>
      <c r="AE706" s="32" t="s">
        <v>7832</v>
      </c>
      <c r="AF706" s="28" t="s">
        <v>932</v>
      </c>
      <c r="AG706" t="s">
        <v>7792</v>
      </c>
      <c r="AH706" t="s">
        <v>7792</v>
      </c>
      <c r="AI706" t="s">
        <v>7797</v>
      </c>
      <c r="AJ706">
        <v>0</v>
      </c>
    </row>
    <row r="707" spans="1:36" hidden="1" x14ac:dyDescent="0.3">
      <c r="A707" s="2" t="s">
        <v>13822</v>
      </c>
      <c r="B707" s="2" t="s">
        <v>13823</v>
      </c>
      <c r="C707" s="2" t="s">
        <v>7728</v>
      </c>
      <c r="D707" s="32" t="s">
        <v>7718</v>
      </c>
      <c r="E707" s="32" t="s">
        <v>7752</v>
      </c>
      <c r="F707" s="32" t="s">
        <v>901</v>
      </c>
      <c r="G707" s="32" t="s">
        <v>7735</v>
      </c>
      <c r="H707" s="32" t="s">
        <v>11016</v>
      </c>
      <c r="I707" s="28" t="s">
        <v>903</v>
      </c>
      <c r="J707">
        <v>295</v>
      </c>
      <c r="K707" s="2" t="s">
        <v>9257</v>
      </c>
      <c r="L707" s="2" t="s">
        <v>13824</v>
      </c>
      <c r="M707">
        <v>0.66960196197032895</v>
      </c>
      <c r="N707" s="2" t="s">
        <v>16106</v>
      </c>
      <c r="O707" s="32" t="s">
        <v>7731</v>
      </c>
      <c r="P707" s="29">
        <v>0.42509259259259258</v>
      </c>
      <c r="Q707" s="29">
        <v>0.42872685185185183</v>
      </c>
      <c r="R707" s="28">
        <v>0</v>
      </c>
      <c r="S707" s="28">
        <v>5.2333333333333334</v>
      </c>
      <c r="T707" s="32" t="s">
        <v>13825</v>
      </c>
      <c r="U707" s="32" t="s">
        <v>13826</v>
      </c>
      <c r="V707" s="28">
        <v>0.18629093138231501</v>
      </c>
      <c r="W707" s="28">
        <v>0</v>
      </c>
      <c r="X707" s="28">
        <v>0</v>
      </c>
      <c r="Y707" s="32" t="s">
        <v>14635</v>
      </c>
      <c r="Z707" s="32" t="s">
        <v>15840</v>
      </c>
      <c r="AA707" s="28">
        <v>1</v>
      </c>
      <c r="AB707" s="28">
        <v>0</v>
      </c>
      <c r="AC707" s="52">
        <v>10.532500000000001</v>
      </c>
      <c r="AD707" s="52">
        <v>10.532500000000001</v>
      </c>
      <c r="AE707" s="32" t="s">
        <v>7832</v>
      </c>
      <c r="AF707" s="28" t="s">
        <v>932</v>
      </c>
      <c r="AG707" t="s">
        <v>7792</v>
      </c>
      <c r="AH707" t="s">
        <v>7792</v>
      </c>
      <c r="AI707" t="s">
        <v>7797</v>
      </c>
      <c r="AJ707">
        <v>0</v>
      </c>
    </row>
    <row r="708" spans="1:36" hidden="1" x14ac:dyDescent="0.3">
      <c r="A708" s="2" t="s">
        <v>12146</v>
      </c>
      <c r="B708" s="2" t="s">
        <v>12147</v>
      </c>
      <c r="C708" s="2" t="s">
        <v>7728</v>
      </c>
      <c r="D708" s="32" t="s">
        <v>7718</v>
      </c>
      <c r="E708" s="32" t="s">
        <v>7752</v>
      </c>
      <c r="F708" s="32" t="s">
        <v>901</v>
      </c>
      <c r="G708" s="32" t="s">
        <v>7788</v>
      </c>
      <c r="H708" s="32" t="s">
        <v>7789</v>
      </c>
      <c r="I708" s="28" t="s">
        <v>901</v>
      </c>
      <c r="J708">
        <v>0</v>
      </c>
      <c r="K708" s="2" t="s">
        <v>7887</v>
      </c>
      <c r="L708" s="2" t="s">
        <v>12148</v>
      </c>
      <c r="M708">
        <v>4.7112920153886098</v>
      </c>
      <c r="N708" s="2" t="s">
        <v>15883</v>
      </c>
      <c r="O708" s="32" t="s">
        <v>7731</v>
      </c>
      <c r="P708" s="29">
        <v>0.4392476851851852</v>
      </c>
      <c r="Q708" s="29">
        <v>0.44538194444444446</v>
      </c>
      <c r="R708" s="28">
        <v>0</v>
      </c>
      <c r="S708" s="28">
        <v>8.8333333333333339</v>
      </c>
      <c r="T708" s="32" t="s">
        <v>12149</v>
      </c>
      <c r="U708" s="32" t="s">
        <v>12150</v>
      </c>
      <c r="V708" s="28">
        <v>2.69758869459619</v>
      </c>
      <c r="W708" s="28">
        <v>0</v>
      </c>
      <c r="X708" s="28">
        <v>0</v>
      </c>
      <c r="Y708" s="32" t="s">
        <v>14635</v>
      </c>
      <c r="Z708" s="32" t="s">
        <v>15840</v>
      </c>
      <c r="AA708" s="28">
        <v>1</v>
      </c>
      <c r="AB708" s="28">
        <v>0</v>
      </c>
      <c r="AC708" s="52">
        <v>19.13</v>
      </c>
      <c r="AD708" s="52">
        <v>18.57</v>
      </c>
      <c r="AE708" s="32" t="s">
        <v>7832</v>
      </c>
      <c r="AF708" s="28" t="s">
        <v>932</v>
      </c>
      <c r="AG708" t="s">
        <v>7792</v>
      </c>
      <c r="AH708" t="s">
        <v>7793</v>
      </c>
      <c r="AI708" t="s">
        <v>7797</v>
      </c>
      <c r="AJ708">
        <v>0</v>
      </c>
    </row>
    <row r="709" spans="1:36" hidden="1" x14ac:dyDescent="0.3">
      <c r="A709" s="2" t="s">
        <v>14318</v>
      </c>
      <c r="B709" s="2" t="s">
        <v>14319</v>
      </c>
      <c r="C709" s="2" t="s">
        <v>7728</v>
      </c>
      <c r="D709" s="32" t="s">
        <v>7718</v>
      </c>
      <c r="E709" s="32" t="s">
        <v>7752</v>
      </c>
      <c r="F709" s="32" t="s">
        <v>901</v>
      </c>
      <c r="G709" s="32" t="s">
        <v>7743</v>
      </c>
      <c r="H709" s="32" t="s">
        <v>7789</v>
      </c>
      <c r="I709" s="28" t="s">
        <v>901</v>
      </c>
      <c r="J709">
        <v>0</v>
      </c>
      <c r="K709" s="2" t="s">
        <v>7885</v>
      </c>
      <c r="L709" s="2" t="s">
        <v>14320</v>
      </c>
      <c r="M709">
        <v>0.96360055729746796</v>
      </c>
      <c r="N709" s="2" t="s">
        <v>15893</v>
      </c>
      <c r="O709" s="32" t="s">
        <v>7774</v>
      </c>
      <c r="P709" s="29">
        <v>0.44605324074074076</v>
      </c>
      <c r="Q709" s="29">
        <v>0.46202546296296299</v>
      </c>
      <c r="R709" s="28">
        <v>0</v>
      </c>
      <c r="S709" s="28">
        <v>23</v>
      </c>
      <c r="T709" s="32" t="s">
        <v>14321</v>
      </c>
      <c r="U709" s="32" t="s">
        <v>14322</v>
      </c>
      <c r="V709" s="28">
        <v>0.40457347174546998</v>
      </c>
      <c r="W709" s="28">
        <v>0</v>
      </c>
      <c r="X709" s="28">
        <v>0</v>
      </c>
      <c r="Y709" s="32" t="s">
        <v>14635</v>
      </c>
      <c r="Z709" s="32" t="s">
        <v>15840</v>
      </c>
      <c r="AA709" s="28">
        <v>1</v>
      </c>
      <c r="AB709" s="28">
        <v>0</v>
      </c>
      <c r="AC709" s="52">
        <v>511.61250000000001</v>
      </c>
      <c r="AD709" s="52">
        <v>0</v>
      </c>
      <c r="AE709" s="32" t="s">
        <v>7832</v>
      </c>
      <c r="AF709" s="28" t="s">
        <v>932</v>
      </c>
      <c r="AG709" t="s">
        <v>7792</v>
      </c>
      <c r="AH709" t="s">
        <v>7793</v>
      </c>
      <c r="AI709" t="s">
        <v>7797</v>
      </c>
      <c r="AJ709">
        <v>0</v>
      </c>
    </row>
    <row r="710" spans="1:36" hidden="1" x14ac:dyDescent="0.3">
      <c r="A710" s="2" t="s">
        <v>13933</v>
      </c>
      <c r="B710" s="2" t="s">
        <v>13934</v>
      </c>
      <c r="C710" s="2" t="s">
        <v>7728</v>
      </c>
      <c r="D710" s="32" t="s">
        <v>7718</v>
      </c>
      <c r="E710" s="32" t="s">
        <v>7752</v>
      </c>
      <c r="F710" s="32" t="s">
        <v>901</v>
      </c>
      <c r="G710" s="32" t="s">
        <v>7809</v>
      </c>
      <c r="H710" s="32" t="s">
        <v>7789</v>
      </c>
      <c r="I710" s="28" t="s">
        <v>901</v>
      </c>
      <c r="J710">
        <v>0</v>
      </c>
      <c r="K710" s="2" t="s">
        <v>7870</v>
      </c>
      <c r="L710" s="2" t="s">
        <v>13935</v>
      </c>
      <c r="M710">
        <v>3.0241283047944298</v>
      </c>
      <c r="N710" s="2" t="s">
        <v>15889</v>
      </c>
      <c r="O710" s="32" t="s">
        <v>7733</v>
      </c>
      <c r="P710" s="29">
        <v>0.47641203703703705</v>
      </c>
      <c r="Q710" s="29">
        <v>0.48324074074074075</v>
      </c>
      <c r="R710" s="28">
        <v>0</v>
      </c>
      <c r="S710" s="28">
        <v>9.8333333333333339</v>
      </c>
      <c r="T710" s="32" t="s">
        <v>13936</v>
      </c>
      <c r="U710" s="32" t="s">
        <v>13937</v>
      </c>
      <c r="V710" s="28">
        <v>1.24416838942079</v>
      </c>
      <c r="W710" s="28">
        <v>0</v>
      </c>
      <c r="X710" s="28">
        <v>0</v>
      </c>
      <c r="Y710" s="32" t="s">
        <v>14635</v>
      </c>
      <c r="Z710" s="32" t="s">
        <v>15840</v>
      </c>
      <c r="AA710" s="28">
        <v>1</v>
      </c>
      <c r="AB710" s="28">
        <v>0</v>
      </c>
      <c r="AC710" s="52">
        <v>11.0275</v>
      </c>
      <c r="AD710" s="52">
        <v>17.5625</v>
      </c>
      <c r="AE710" s="32" t="s">
        <v>7832</v>
      </c>
      <c r="AF710" s="28" t="s">
        <v>932</v>
      </c>
      <c r="AG710" t="s">
        <v>7792</v>
      </c>
      <c r="AH710" t="s">
        <v>7793</v>
      </c>
      <c r="AI710" t="s">
        <v>7797</v>
      </c>
      <c r="AJ710">
        <v>0</v>
      </c>
    </row>
    <row r="711" spans="1:36" hidden="1" x14ac:dyDescent="0.3">
      <c r="A711" s="2" t="s">
        <v>13963</v>
      </c>
      <c r="B711" s="2" t="s">
        <v>13672</v>
      </c>
      <c r="C711" s="2" t="s">
        <v>7728</v>
      </c>
      <c r="D711" s="32" t="s">
        <v>7718</v>
      </c>
      <c r="E711" s="32" t="s">
        <v>7752</v>
      </c>
      <c r="F711" s="32" t="s">
        <v>901</v>
      </c>
      <c r="G711" s="32" t="s">
        <v>7782</v>
      </c>
      <c r="H711" s="32" t="s">
        <v>7789</v>
      </c>
      <c r="I711" s="28" t="s">
        <v>901</v>
      </c>
      <c r="J711">
        <v>0</v>
      </c>
      <c r="K711" s="2" t="s">
        <v>7868</v>
      </c>
      <c r="L711" s="2" t="s">
        <v>13964</v>
      </c>
      <c r="M711">
        <v>1.1996464449912301</v>
      </c>
      <c r="N711" s="2" t="s">
        <v>16135</v>
      </c>
      <c r="O711" s="32" t="s">
        <v>7722</v>
      </c>
      <c r="P711" s="29">
        <v>0.50336805555555553</v>
      </c>
      <c r="Q711" s="29">
        <v>0.51009259259259254</v>
      </c>
      <c r="R711" s="28">
        <v>0</v>
      </c>
      <c r="S711" s="28">
        <v>9.683574621414877</v>
      </c>
      <c r="T711" s="32" t="s">
        <v>13965</v>
      </c>
      <c r="U711" s="32" t="s">
        <v>13966</v>
      </c>
      <c r="V711" s="28">
        <v>0.50922089972740903</v>
      </c>
      <c r="W711" s="28">
        <v>0</v>
      </c>
      <c r="X711" s="28">
        <v>0</v>
      </c>
      <c r="Y711" s="32" t="s">
        <v>14635</v>
      </c>
      <c r="Z711" s="32" t="s">
        <v>15840</v>
      </c>
      <c r="AA711" s="28">
        <v>1</v>
      </c>
      <c r="AB711" s="28">
        <v>0</v>
      </c>
      <c r="AC711" s="52">
        <v>16.2</v>
      </c>
      <c r="AD711" s="52">
        <v>22.59</v>
      </c>
      <c r="AE711" s="32" t="s">
        <v>7832</v>
      </c>
      <c r="AF711" s="28" t="s">
        <v>932</v>
      </c>
      <c r="AG711" t="s">
        <v>7792</v>
      </c>
      <c r="AH711" t="s">
        <v>7793</v>
      </c>
      <c r="AI711" t="s">
        <v>7797</v>
      </c>
      <c r="AJ711">
        <v>0</v>
      </c>
    </row>
    <row r="712" spans="1:36" hidden="1" x14ac:dyDescent="0.3">
      <c r="A712" s="2" t="s">
        <v>13817</v>
      </c>
      <c r="B712" s="2" t="s">
        <v>13818</v>
      </c>
      <c r="C712" s="2" t="s">
        <v>7728</v>
      </c>
      <c r="D712" s="32" t="s">
        <v>7718</v>
      </c>
      <c r="E712" s="32" t="s">
        <v>7752</v>
      </c>
      <c r="F712" s="32" t="s">
        <v>901</v>
      </c>
      <c r="G712" s="32" t="s">
        <v>7812</v>
      </c>
      <c r="H712" s="32" t="s">
        <v>11016</v>
      </c>
      <c r="I712" s="28" t="s">
        <v>903</v>
      </c>
      <c r="J712">
        <v>210</v>
      </c>
      <c r="K712" s="2" t="s">
        <v>9233</v>
      </c>
      <c r="L712" s="2" t="s">
        <v>13819</v>
      </c>
      <c r="M712">
        <v>1.35917009972036</v>
      </c>
      <c r="N712" s="2" t="s">
        <v>16108</v>
      </c>
      <c r="O712" s="32" t="s">
        <v>7722</v>
      </c>
      <c r="P712" s="29">
        <v>0.51104166666666662</v>
      </c>
      <c r="Q712" s="29">
        <v>0.51776620370370374</v>
      </c>
      <c r="R712" s="28">
        <v>0</v>
      </c>
      <c r="S712" s="28">
        <v>9.683574621414877</v>
      </c>
      <c r="T712" s="32" t="s">
        <v>13820</v>
      </c>
      <c r="U712" s="32" t="s">
        <v>13821</v>
      </c>
      <c r="V712" s="28">
        <v>0.49937885029773699</v>
      </c>
      <c r="W712" s="28">
        <v>0</v>
      </c>
      <c r="X712" s="28">
        <v>0</v>
      </c>
      <c r="Y712" s="32" t="s">
        <v>14635</v>
      </c>
      <c r="Z712" s="32" t="s">
        <v>15840</v>
      </c>
      <c r="AA712" s="28">
        <v>1</v>
      </c>
      <c r="AB712" s="28">
        <v>0</v>
      </c>
      <c r="AC712" s="52">
        <v>15.1325</v>
      </c>
      <c r="AD712" s="52">
        <v>15.1325</v>
      </c>
      <c r="AE712" s="32" t="s">
        <v>7832</v>
      </c>
      <c r="AF712" s="28" t="s">
        <v>932</v>
      </c>
      <c r="AG712" t="s">
        <v>7792</v>
      </c>
      <c r="AH712" t="s">
        <v>7792</v>
      </c>
      <c r="AI712" t="s">
        <v>7797</v>
      </c>
      <c r="AJ712">
        <v>0</v>
      </c>
    </row>
    <row r="713" spans="1:36" hidden="1" x14ac:dyDescent="0.3">
      <c r="A713" s="2" t="s">
        <v>14379</v>
      </c>
      <c r="B713" s="2" t="s">
        <v>14380</v>
      </c>
      <c r="C713" s="2" t="s">
        <v>7728</v>
      </c>
      <c r="D713" s="32" t="s">
        <v>7718</v>
      </c>
      <c r="E713" s="32" t="s">
        <v>7752</v>
      </c>
      <c r="F713" s="32" t="s">
        <v>936</v>
      </c>
      <c r="G713" s="32" t="s">
        <v>7758</v>
      </c>
      <c r="H713" s="32" t="s">
        <v>7752</v>
      </c>
      <c r="I713" s="28" t="s">
        <v>900</v>
      </c>
      <c r="J713">
        <v>100</v>
      </c>
      <c r="K713" s="2" t="s">
        <v>8898</v>
      </c>
      <c r="L713" s="2" t="s">
        <v>14381</v>
      </c>
      <c r="M713">
        <v>1.50190708599985</v>
      </c>
      <c r="N713" s="2" t="s">
        <v>16120</v>
      </c>
      <c r="O713" s="32" t="s">
        <v>7722</v>
      </c>
      <c r="P713" s="29">
        <v>0.38267361111111109</v>
      </c>
      <c r="Q713" s="29">
        <v>0.38939814814814816</v>
      </c>
      <c r="R713" s="28">
        <v>0</v>
      </c>
      <c r="S713" s="28">
        <v>9.683574621414877</v>
      </c>
      <c r="T713" s="32" t="s">
        <v>14382</v>
      </c>
      <c r="U713" s="32" t="s">
        <v>14383</v>
      </c>
      <c r="V713" s="28">
        <v>0.59060263264429003</v>
      </c>
      <c r="W713" s="28">
        <v>0</v>
      </c>
      <c r="X713" s="28">
        <v>0</v>
      </c>
      <c r="Y713" s="32" t="s">
        <v>14547</v>
      </c>
      <c r="Z713" s="32" t="s">
        <v>16068</v>
      </c>
      <c r="AA713" s="28">
        <v>1</v>
      </c>
      <c r="AB713" s="28">
        <v>0</v>
      </c>
      <c r="AC713" s="52">
        <v>8.7575000000000003</v>
      </c>
      <c r="AD713" s="52">
        <v>8.7575000000000003</v>
      </c>
      <c r="AE713" s="32" t="s">
        <v>7832</v>
      </c>
      <c r="AF713" s="28" t="s">
        <v>932</v>
      </c>
      <c r="AG713" t="s">
        <v>7793</v>
      </c>
      <c r="AH713" t="s">
        <v>7792</v>
      </c>
      <c r="AI713" t="s">
        <v>7797</v>
      </c>
      <c r="AJ713">
        <v>0</v>
      </c>
    </row>
    <row r="714" spans="1:36" hidden="1" x14ac:dyDescent="0.3">
      <c r="A714" s="2" t="s">
        <v>14196</v>
      </c>
      <c r="B714" s="2" t="s">
        <v>14197</v>
      </c>
      <c r="C714" s="2" t="s">
        <v>7728</v>
      </c>
      <c r="D714" s="32" t="s">
        <v>7718</v>
      </c>
      <c r="E714" s="32" t="s">
        <v>7752</v>
      </c>
      <c r="F714" s="32" t="s">
        <v>936</v>
      </c>
      <c r="G714" s="32" t="s">
        <v>7768</v>
      </c>
      <c r="H714" s="32" t="s">
        <v>7752</v>
      </c>
      <c r="I714" s="28" t="s">
        <v>8057</v>
      </c>
      <c r="J714">
        <v>211</v>
      </c>
      <c r="K714" s="2" t="s">
        <v>8972</v>
      </c>
      <c r="L714" s="2" t="s">
        <v>14198</v>
      </c>
      <c r="M714">
        <v>4.0063979551196098</v>
      </c>
      <c r="N714" s="2" t="s">
        <v>16125</v>
      </c>
      <c r="O714" s="32" t="s">
        <v>7733</v>
      </c>
      <c r="P714" s="29">
        <v>0.39217592592592593</v>
      </c>
      <c r="Q714" s="29">
        <v>0.41878472222222224</v>
      </c>
      <c r="R714" s="28">
        <v>0</v>
      </c>
      <c r="S714" s="28">
        <v>38.31666666666667</v>
      </c>
      <c r="T714" s="32" t="s">
        <v>14199</v>
      </c>
      <c r="U714" s="32" t="s">
        <v>14200</v>
      </c>
      <c r="V714" s="28">
        <v>1.8388301382810901</v>
      </c>
      <c r="W714" s="28">
        <v>0</v>
      </c>
      <c r="X714" s="28">
        <v>0</v>
      </c>
      <c r="Y714" s="32" t="s">
        <v>14547</v>
      </c>
      <c r="Z714" s="32" t="s">
        <v>16068</v>
      </c>
      <c r="AA714" s="28">
        <v>1</v>
      </c>
      <c r="AB714" s="28">
        <v>0</v>
      </c>
      <c r="AC714" s="52">
        <v>27.004999999999999</v>
      </c>
      <c r="AD714" s="52">
        <v>26.47</v>
      </c>
      <c r="AE714" s="32" t="s">
        <v>7832</v>
      </c>
      <c r="AF714" s="28" t="s">
        <v>932</v>
      </c>
      <c r="AG714" t="s">
        <v>7793</v>
      </c>
      <c r="AH714" t="s">
        <v>7792</v>
      </c>
      <c r="AI714" t="s">
        <v>7797</v>
      </c>
      <c r="AJ714">
        <v>0</v>
      </c>
    </row>
    <row r="715" spans="1:36" hidden="1" x14ac:dyDescent="0.3">
      <c r="A715" s="2" t="s">
        <v>13380</v>
      </c>
      <c r="B715" s="2" t="s">
        <v>13381</v>
      </c>
      <c r="C715" s="2" t="s">
        <v>7728</v>
      </c>
      <c r="D715" s="32" t="s">
        <v>7718</v>
      </c>
      <c r="E715" s="32" t="s">
        <v>7752</v>
      </c>
      <c r="F715" s="32" t="s">
        <v>936</v>
      </c>
      <c r="G715" s="32" t="s">
        <v>7723</v>
      </c>
      <c r="H715" s="32" t="s">
        <v>7752</v>
      </c>
      <c r="I715" s="28" t="s">
        <v>8057</v>
      </c>
      <c r="J715">
        <v>110</v>
      </c>
      <c r="K715" s="2" t="s">
        <v>8958</v>
      </c>
      <c r="L715" s="2" t="s">
        <v>13382</v>
      </c>
      <c r="M715">
        <v>2.64479252323508</v>
      </c>
      <c r="N715" s="2" t="s">
        <v>16126</v>
      </c>
      <c r="O715" s="32" t="s">
        <v>7722</v>
      </c>
      <c r="P715" s="29">
        <v>0.42062500000000003</v>
      </c>
      <c r="Q715" s="29">
        <v>0.42875000000000002</v>
      </c>
      <c r="R715" s="28">
        <v>0</v>
      </c>
      <c r="S715" s="28">
        <v>11.700000000000001</v>
      </c>
      <c r="T715" s="32" t="s">
        <v>13383</v>
      </c>
      <c r="U715" s="32" t="s">
        <v>13384</v>
      </c>
      <c r="V715" s="28">
        <v>1.16024681017932</v>
      </c>
      <c r="W715" s="28">
        <v>0</v>
      </c>
      <c r="X715" s="28">
        <v>0</v>
      </c>
      <c r="Y715" s="32" t="s">
        <v>14547</v>
      </c>
      <c r="Z715" s="32" t="s">
        <v>16068</v>
      </c>
      <c r="AA715" s="28">
        <v>1</v>
      </c>
      <c r="AB715" s="28">
        <v>0</v>
      </c>
      <c r="AC715" s="52">
        <v>10.022500000000001</v>
      </c>
      <c r="AD715" s="52">
        <v>10.022500000000001</v>
      </c>
      <c r="AE715" s="32" t="s">
        <v>7832</v>
      </c>
      <c r="AF715" s="28" t="s">
        <v>932</v>
      </c>
      <c r="AG715" t="s">
        <v>7793</v>
      </c>
      <c r="AH715" t="s">
        <v>7792</v>
      </c>
      <c r="AI715" t="s">
        <v>7797</v>
      </c>
      <c r="AJ715">
        <v>0</v>
      </c>
    </row>
    <row r="716" spans="1:36" hidden="1" x14ac:dyDescent="0.3">
      <c r="A716" s="2" t="s">
        <v>13372</v>
      </c>
      <c r="B716" s="2" t="s">
        <v>13373</v>
      </c>
      <c r="C716" s="2" t="s">
        <v>7728</v>
      </c>
      <c r="D716" s="32" t="s">
        <v>7718</v>
      </c>
      <c r="E716" s="32" t="s">
        <v>7752</v>
      </c>
      <c r="F716" s="32" t="s">
        <v>936</v>
      </c>
      <c r="G716" s="32" t="s">
        <v>7762</v>
      </c>
      <c r="H716" s="32" t="s">
        <v>7752</v>
      </c>
      <c r="I716" s="28" t="s">
        <v>900</v>
      </c>
      <c r="J716">
        <v>230</v>
      </c>
      <c r="K716" s="2" t="s">
        <v>8930</v>
      </c>
      <c r="L716" s="2" t="s">
        <v>13374</v>
      </c>
      <c r="M716">
        <v>4.1320975869894E-2</v>
      </c>
      <c r="N716" s="2" t="s">
        <v>16123</v>
      </c>
      <c r="O716" s="32" t="s">
        <v>7722</v>
      </c>
      <c r="P716" s="29">
        <v>0.42878472222222225</v>
      </c>
      <c r="Q716" s="29">
        <v>0.43550925925925926</v>
      </c>
      <c r="R716" s="28">
        <v>0</v>
      </c>
      <c r="S716" s="28">
        <v>9.683574621414877</v>
      </c>
      <c r="T716" s="32" t="s">
        <v>13375</v>
      </c>
      <c r="U716" s="32" t="s">
        <v>13376</v>
      </c>
      <c r="V716" s="28">
        <v>2.9658724652421399E-2</v>
      </c>
      <c r="W716" s="28">
        <v>0</v>
      </c>
      <c r="X716" s="28">
        <v>0</v>
      </c>
      <c r="Y716" s="32" t="s">
        <v>14547</v>
      </c>
      <c r="Z716" s="32" t="s">
        <v>16068</v>
      </c>
      <c r="AA716" s="28">
        <v>1</v>
      </c>
      <c r="AB716" s="28">
        <v>0</v>
      </c>
      <c r="AC716" s="52">
        <v>7.165</v>
      </c>
      <c r="AD716" s="52">
        <v>7.165</v>
      </c>
      <c r="AE716" s="32" t="s">
        <v>7832</v>
      </c>
      <c r="AF716" s="28" t="s">
        <v>932</v>
      </c>
      <c r="AG716" t="s">
        <v>7793</v>
      </c>
      <c r="AH716" t="s">
        <v>7792</v>
      </c>
      <c r="AI716" t="s">
        <v>7797</v>
      </c>
      <c r="AJ716">
        <v>0</v>
      </c>
    </row>
    <row r="717" spans="1:36" hidden="1" x14ac:dyDescent="0.3">
      <c r="A717" s="2" t="s">
        <v>13352</v>
      </c>
      <c r="B717" s="2" t="s">
        <v>13353</v>
      </c>
      <c r="C717" s="2" t="s">
        <v>7728</v>
      </c>
      <c r="D717" s="32" t="s">
        <v>7718</v>
      </c>
      <c r="E717" s="32" t="s">
        <v>7752</v>
      </c>
      <c r="F717" s="32" t="s">
        <v>936</v>
      </c>
      <c r="G717" s="32" t="s">
        <v>7763</v>
      </c>
      <c r="H717" s="32" t="s">
        <v>7752</v>
      </c>
      <c r="I717" s="28" t="s">
        <v>900</v>
      </c>
      <c r="J717">
        <v>180</v>
      </c>
      <c r="K717" s="2" t="s">
        <v>8922</v>
      </c>
      <c r="L717" s="2" t="s">
        <v>13354</v>
      </c>
      <c r="M717">
        <v>1.7267836257815399E-2</v>
      </c>
      <c r="N717" s="2" t="s">
        <v>16124</v>
      </c>
      <c r="O717" s="32" t="s">
        <v>7731</v>
      </c>
      <c r="P717" s="29">
        <v>0.43552083333333336</v>
      </c>
      <c r="Q717" s="29">
        <v>0.44496527777777778</v>
      </c>
      <c r="R717" s="28">
        <v>0</v>
      </c>
      <c r="S717" s="28">
        <v>13.6</v>
      </c>
      <c r="T717" s="32" t="s">
        <v>13355</v>
      </c>
      <c r="U717" s="32" t="s">
        <v>13356</v>
      </c>
      <c r="V717" s="28">
        <v>1.2393634070838801E-2</v>
      </c>
      <c r="W717" s="28">
        <v>0</v>
      </c>
      <c r="X717" s="28">
        <v>0</v>
      </c>
      <c r="Y717" s="32" t="s">
        <v>14547</v>
      </c>
      <c r="Z717" s="32" t="s">
        <v>16068</v>
      </c>
      <c r="AA717" s="28">
        <v>1</v>
      </c>
      <c r="AB717" s="28">
        <v>0</v>
      </c>
      <c r="AC717" s="52">
        <v>12.8925</v>
      </c>
      <c r="AD717" s="52">
        <v>12.6225</v>
      </c>
      <c r="AE717" s="32" t="s">
        <v>7832</v>
      </c>
      <c r="AF717" s="28" t="s">
        <v>932</v>
      </c>
      <c r="AG717" t="s">
        <v>7793</v>
      </c>
      <c r="AH717" t="s">
        <v>7792</v>
      </c>
      <c r="AI717" t="s">
        <v>7797</v>
      </c>
      <c r="AJ717">
        <v>0</v>
      </c>
    </row>
    <row r="718" spans="1:36" hidden="1" x14ac:dyDescent="0.3">
      <c r="A718" s="2" t="s">
        <v>13347</v>
      </c>
      <c r="B718" s="2" t="s">
        <v>13348</v>
      </c>
      <c r="C718" s="2" t="s">
        <v>7728</v>
      </c>
      <c r="D718" s="32" t="s">
        <v>7718</v>
      </c>
      <c r="E718" s="32" t="s">
        <v>7752</v>
      </c>
      <c r="F718" s="32" t="s">
        <v>936</v>
      </c>
      <c r="G718" s="32" t="s">
        <v>7754</v>
      </c>
      <c r="H718" s="32" t="s">
        <v>7752</v>
      </c>
      <c r="I718" s="28" t="s">
        <v>8057</v>
      </c>
      <c r="J718">
        <v>101</v>
      </c>
      <c r="K718" s="2" t="s">
        <v>8956</v>
      </c>
      <c r="L718" s="2" t="s">
        <v>13349</v>
      </c>
      <c r="M718">
        <v>3.6787798628211001E-2</v>
      </c>
      <c r="N718" s="2" t="s">
        <v>16118</v>
      </c>
      <c r="O718" s="32" t="s">
        <v>7731</v>
      </c>
      <c r="P718" s="29">
        <v>0.44498842592592591</v>
      </c>
      <c r="Q718" s="29">
        <v>0.44521990740740741</v>
      </c>
      <c r="R718" s="28">
        <v>0</v>
      </c>
      <c r="S718" s="28">
        <v>0.33333333333333331</v>
      </c>
      <c r="T718" s="32" t="s">
        <v>13350</v>
      </c>
      <c r="U718" s="32" t="s">
        <v>13351</v>
      </c>
      <c r="V718" s="28">
        <v>2.64036857802952E-2</v>
      </c>
      <c r="W718" s="28">
        <v>0</v>
      </c>
      <c r="X718" s="28">
        <v>0</v>
      </c>
      <c r="Y718" s="32" t="s">
        <v>14547</v>
      </c>
      <c r="Z718" s="32" t="s">
        <v>16068</v>
      </c>
      <c r="AA718" s="28">
        <v>1</v>
      </c>
      <c r="AB718" s="28">
        <v>0</v>
      </c>
      <c r="AC718" s="52">
        <v>8.9275000000000002</v>
      </c>
      <c r="AD718" s="52">
        <v>9.52</v>
      </c>
      <c r="AE718" s="32" t="s">
        <v>7832</v>
      </c>
      <c r="AF718" s="28" t="s">
        <v>932</v>
      </c>
      <c r="AG718" t="s">
        <v>7793</v>
      </c>
      <c r="AH718" t="s">
        <v>7792</v>
      </c>
      <c r="AI718" t="s">
        <v>7797</v>
      </c>
      <c r="AJ718">
        <v>0</v>
      </c>
    </row>
    <row r="719" spans="1:36" hidden="1" x14ac:dyDescent="0.3">
      <c r="A719" s="2" t="s">
        <v>13299</v>
      </c>
      <c r="B719" s="2" t="s">
        <v>12574</v>
      </c>
      <c r="C719" s="2" t="s">
        <v>7754</v>
      </c>
      <c r="D719" s="32" t="s">
        <v>7718</v>
      </c>
      <c r="E719" s="32" t="s">
        <v>7752</v>
      </c>
      <c r="F719" s="32" t="s">
        <v>936</v>
      </c>
      <c r="G719" s="32" t="s">
        <v>7755</v>
      </c>
      <c r="H719" s="32" t="s">
        <v>7752</v>
      </c>
      <c r="I719" s="28" t="s">
        <v>900</v>
      </c>
      <c r="J719">
        <v>1</v>
      </c>
      <c r="K719" s="2" t="s">
        <v>8870</v>
      </c>
      <c r="L719" s="2" t="s">
        <v>13300</v>
      </c>
      <c r="M719">
        <v>0.45083519443869602</v>
      </c>
      <c r="N719" s="2" t="s">
        <v>16112</v>
      </c>
      <c r="O719" s="32" t="s">
        <v>7733</v>
      </c>
      <c r="P719" s="29">
        <v>0.4455324074074074</v>
      </c>
      <c r="Q719" s="29">
        <v>0.4456134259259259</v>
      </c>
      <c r="R719" s="28">
        <v>0</v>
      </c>
      <c r="S719" s="28">
        <v>0.11666666666666667</v>
      </c>
      <c r="T719" s="32" t="s">
        <v>13301</v>
      </c>
      <c r="U719" s="32" t="s">
        <v>13302</v>
      </c>
      <c r="V719" s="28">
        <v>0.32357906154470401</v>
      </c>
      <c r="W719" s="28">
        <v>0</v>
      </c>
      <c r="X719" s="28">
        <v>0</v>
      </c>
      <c r="Y719" s="32" t="s">
        <v>14547</v>
      </c>
      <c r="Z719" s="32" t="s">
        <v>16068</v>
      </c>
      <c r="AA719" s="28">
        <v>1</v>
      </c>
      <c r="AB719" s="28">
        <v>0</v>
      </c>
      <c r="AC719" s="52">
        <v>0</v>
      </c>
      <c r="AD719" s="52">
        <v>11.661199999999999</v>
      </c>
      <c r="AE719" s="32" t="s">
        <v>7832</v>
      </c>
      <c r="AF719" s="28" t="s">
        <v>932</v>
      </c>
      <c r="AG719" t="s">
        <v>7793</v>
      </c>
      <c r="AH719" t="s">
        <v>7792</v>
      </c>
      <c r="AI719" t="s">
        <v>7797</v>
      </c>
      <c r="AJ719">
        <v>0</v>
      </c>
    </row>
    <row r="720" spans="1:36" hidden="1" x14ac:dyDescent="0.3">
      <c r="A720" s="2" t="s">
        <v>14518</v>
      </c>
      <c r="B720" s="2" t="s">
        <v>14519</v>
      </c>
      <c r="C720" s="2" t="s">
        <v>7728</v>
      </c>
      <c r="D720" s="32" t="s">
        <v>7718</v>
      </c>
      <c r="E720" s="32" t="s">
        <v>7752</v>
      </c>
      <c r="F720" s="32" t="s">
        <v>936</v>
      </c>
      <c r="G720" s="32" t="s">
        <v>7772</v>
      </c>
      <c r="H720" s="32" t="s">
        <v>7752</v>
      </c>
      <c r="I720" s="28" t="s">
        <v>902</v>
      </c>
      <c r="J720">
        <v>360</v>
      </c>
      <c r="K720" s="2" t="s">
        <v>9114</v>
      </c>
      <c r="L720" s="2" t="s">
        <v>14520</v>
      </c>
      <c r="M720">
        <v>6.6951172109693298</v>
      </c>
      <c r="N720" s="2" t="s">
        <v>16113</v>
      </c>
      <c r="O720" s="32" t="s">
        <v>7731</v>
      </c>
      <c r="P720" s="29">
        <v>0.45026620370370368</v>
      </c>
      <c r="Q720" s="29">
        <v>0.45429398148148148</v>
      </c>
      <c r="R720" s="28">
        <v>0</v>
      </c>
      <c r="S720" s="28">
        <v>5.8</v>
      </c>
      <c r="T720" s="32" t="s">
        <v>14521</v>
      </c>
      <c r="U720" s="32" t="s">
        <v>14522</v>
      </c>
      <c r="V720" s="28">
        <v>5.2373015914129999</v>
      </c>
      <c r="W720" s="28">
        <v>0</v>
      </c>
      <c r="X720" s="28">
        <v>0</v>
      </c>
      <c r="Y720" s="32" t="s">
        <v>14547</v>
      </c>
      <c r="Z720" s="32" t="s">
        <v>16068</v>
      </c>
      <c r="AA720" s="28">
        <v>1</v>
      </c>
      <c r="AB720" s="28">
        <v>0</v>
      </c>
      <c r="AC720" s="52">
        <v>9.9350000000000005</v>
      </c>
      <c r="AD720" s="52">
        <v>9.7349999999999994</v>
      </c>
      <c r="AE720" s="32" t="s">
        <v>7832</v>
      </c>
      <c r="AF720" s="28" t="s">
        <v>932</v>
      </c>
      <c r="AG720" t="s">
        <v>7793</v>
      </c>
      <c r="AH720" t="s">
        <v>7792</v>
      </c>
      <c r="AI720" t="s">
        <v>7797</v>
      </c>
      <c r="AJ720">
        <v>0</v>
      </c>
    </row>
    <row r="721" spans="1:36" hidden="1" x14ac:dyDescent="0.3">
      <c r="A721" s="2" t="s">
        <v>14448</v>
      </c>
      <c r="B721" s="2" t="s">
        <v>12805</v>
      </c>
      <c r="C721" s="2" t="s">
        <v>7774</v>
      </c>
      <c r="D721" s="32" t="s">
        <v>7718</v>
      </c>
      <c r="E721" s="32" t="s">
        <v>7752</v>
      </c>
      <c r="F721" s="32" t="s">
        <v>936</v>
      </c>
      <c r="G721" s="32" t="s">
        <v>7735</v>
      </c>
      <c r="H721" s="32" t="s">
        <v>7752</v>
      </c>
      <c r="I721" s="28" t="s">
        <v>903</v>
      </c>
      <c r="J721">
        <v>200</v>
      </c>
      <c r="K721" s="2" t="s">
        <v>8814</v>
      </c>
      <c r="L721" s="2" t="s">
        <v>14449</v>
      </c>
      <c r="M721">
        <v>8.7636253088712692</v>
      </c>
      <c r="N721" s="2" t="s">
        <v>16111</v>
      </c>
      <c r="O721" s="32" t="s">
        <v>7748</v>
      </c>
      <c r="P721" s="29">
        <v>0.46037037037037037</v>
      </c>
      <c r="Q721" s="29">
        <v>0.46709490740740739</v>
      </c>
      <c r="R721" s="28">
        <v>0</v>
      </c>
      <c r="S721" s="28">
        <v>9.683574621414877</v>
      </c>
      <c r="T721" s="32" t="s">
        <v>14450</v>
      </c>
      <c r="U721" s="32" t="s">
        <v>14451</v>
      </c>
      <c r="V721" s="28">
        <v>7.7536924186798997</v>
      </c>
      <c r="W721" s="28">
        <v>0</v>
      </c>
      <c r="X721" s="28">
        <v>0</v>
      </c>
      <c r="Y721" s="32" t="s">
        <v>14547</v>
      </c>
      <c r="Z721" s="32" t="s">
        <v>16068</v>
      </c>
      <c r="AA721" s="28">
        <v>1</v>
      </c>
      <c r="AB721" s="28">
        <v>0</v>
      </c>
      <c r="AC721" s="52">
        <v>20.043700000000001</v>
      </c>
      <c r="AD721" s="52">
        <v>20.6325</v>
      </c>
      <c r="AE721" s="32" t="s">
        <v>7832</v>
      </c>
      <c r="AF721" s="28" t="s">
        <v>932</v>
      </c>
      <c r="AG721" t="s">
        <v>7793</v>
      </c>
      <c r="AH721" t="s">
        <v>7792</v>
      </c>
      <c r="AI721" t="s">
        <v>7797</v>
      </c>
      <c r="AJ721">
        <v>0</v>
      </c>
    </row>
    <row r="722" spans="1:36" hidden="1" x14ac:dyDescent="0.3">
      <c r="A722" s="2" t="s">
        <v>12334</v>
      </c>
      <c r="B722" s="2" t="s">
        <v>7750</v>
      </c>
      <c r="C722" s="2" t="s">
        <v>7748</v>
      </c>
      <c r="D722" s="32" t="s">
        <v>7718</v>
      </c>
      <c r="E722" s="32" t="s">
        <v>7752</v>
      </c>
      <c r="F722" s="32" t="s">
        <v>903</v>
      </c>
      <c r="G722" s="32" t="s">
        <v>7722</v>
      </c>
      <c r="H722" s="32" t="s">
        <v>11016</v>
      </c>
      <c r="I722" s="28" t="s">
        <v>903</v>
      </c>
      <c r="J722">
        <v>270</v>
      </c>
      <c r="K722" s="2" t="s">
        <v>183</v>
      </c>
      <c r="L722" s="2" t="s">
        <v>12335</v>
      </c>
      <c r="M722">
        <v>13.0312462169677</v>
      </c>
      <c r="N722" s="2" t="s">
        <v>16105</v>
      </c>
      <c r="O722" s="32" t="s">
        <v>7733</v>
      </c>
      <c r="P722" s="29">
        <v>0.35712962962962963</v>
      </c>
      <c r="Q722" s="29">
        <v>0.36739583333333331</v>
      </c>
      <c r="R722" s="28">
        <v>0</v>
      </c>
      <c r="S722" s="28">
        <v>14.783333333333333</v>
      </c>
      <c r="T722" s="32" t="s">
        <v>12336</v>
      </c>
      <c r="U722" s="32" t="s">
        <v>12337</v>
      </c>
      <c r="V722" s="28">
        <v>12.540861691069701</v>
      </c>
      <c r="W722" s="28">
        <v>0</v>
      </c>
      <c r="X722" s="28">
        <v>0</v>
      </c>
      <c r="Y722" s="32" t="s">
        <v>14631</v>
      </c>
      <c r="Z722" s="32" t="s">
        <v>15888</v>
      </c>
      <c r="AA722" s="28">
        <v>1</v>
      </c>
      <c r="AB722" s="28">
        <v>0</v>
      </c>
      <c r="AC722" s="52">
        <v>26.87</v>
      </c>
      <c r="AD722" s="52">
        <v>26.87</v>
      </c>
      <c r="AE722" s="32" t="s">
        <v>7832</v>
      </c>
      <c r="AF722" s="28" t="s">
        <v>932</v>
      </c>
      <c r="AG722" t="s">
        <v>7792</v>
      </c>
      <c r="AH722" t="s">
        <v>7793</v>
      </c>
      <c r="AI722" t="s">
        <v>7797</v>
      </c>
      <c r="AJ722">
        <v>0</v>
      </c>
    </row>
    <row r="723" spans="1:36" hidden="1" x14ac:dyDescent="0.3">
      <c r="A723" s="2" t="s">
        <v>14472</v>
      </c>
      <c r="B723" s="2" t="s">
        <v>14473</v>
      </c>
      <c r="C723" s="2" t="s">
        <v>7728</v>
      </c>
      <c r="D723" s="32" t="s">
        <v>7718</v>
      </c>
      <c r="E723" s="32" t="s">
        <v>7752</v>
      </c>
      <c r="F723" s="32" t="s">
        <v>900</v>
      </c>
      <c r="G723" s="32" t="s">
        <v>7748</v>
      </c>
      <c r="H723" s="32" t="s">
        <v>7752</v>
      </c>
      <c r="I723" s="28" t="s">
        <v>901</v>
      </c>
      <c r="J723">
        <v>0</v>
      </c>
      <c r="K723" s="2" t="s">
        <v>8750</v>
      </c>
      <c r="L723" s="2" t="s">
        <v>14474</v>
      </c>
      <c r="M723">
        <v>1.0879981089383399</v>
      </c>
      <c r="N723" s="2" t="s">
        <v>15987</v>
      </c>
      <c r="O723" s="32" t="s">
        <v>7731</v>
      </c>
      <c r="P723" s="29">
        <v>0.32481481481481483</v>
      </c>
      <c r="Q723" s="29">
        <v>0.32770833333333332</v>
      </c>
      <c r="R723" s="28">
        <v>0</v>
      </c>
      <c r="S723" s="28">
        <v>4.166666666666667</v>
      </c>
      <c r="T723" s="32" t="s">
        <v>14475</v>
      </c>
      <c r="U723" s="32" t="s">
        <v>14476</v>
      </c>
      <c r="V723" s="28">
        <v>0.20088941591174</v>
      </c>
      <c r="W723" s="28">
        <v>0</v>
      </c>
      <c r="X723" s="28">
        <v>0</v>
      </c>
      <c r="Y723" s="32" t="s">
        <v>14581</v>
      </c>
      <c r="Z723" s="32" t="s">
        <v>15848</v>
      </c>
      <c r="AA723" s="28">
        <v>1</v>
      </c>
      <c r="AB723" s="28">
        <v>0</v>
      </c>
      <c r="AC723" s="52">
        <v>8.8211999999999993</v>
      </c>
      <c r="AD723" s="52">
        <v>8.9474999999999998</v>
      </c>
      <c r="AE723" s="32" t="s">
        <v>7832</v>
      </c>
      <c r="AF723" s="28" t="s">
        <v>932</v>
      </c>
      <c r="AG723" t="s">
        <v>7793</v>
      </c>
      <c r="AH723" t="s">
        <v>7792</v>
      </c>
      <c r="AI723" t="s">
        <v>7797</v>
      </c>
      <c r="AJ723">
        <v>0</v>
      </c>
    </row>
    <row r="724" spans="1:36" hidden="1" x14ac:dyDescent="0.3">
      <c r="A724" s="2" t="s">
        <v>14482</v>
      </c>
      <c r="B724" s="2" t="s">
        <v>12019</v>
      </c>
      <c r="C724" s="2" t="s">
        <v>7756</v>
      </c>
      <c r="D724" s="32" t="s">
        <v>7718</v>
      </c>
      <c r="E724" s="32" t="s">
        <v>7752</v>
      </c>
      <c r="F724" s="32" t="s">
        <v>900</v>
      </c>
      <c r="G724" s="32" t="s">
        <v>7764</v>
      </c>
      <c r="H724" s="32" t="s">
        <v>7752</v>
      </c>
      <c r="I724" s="28" t="s">
        <v>901</v>
      </c>
      <c r="J724">
        <v>0</v>
      </c>
      <c r="K724" s="2" t="s">
        <v>8711</v>
      </c>
      <c r="L724" s="2" t="s">
        <v>14483</v>
      </c>
      <c r="M724">
        <v>0.34834383614361297</v>
      </c>
      <c r="N724" s="2" t="s">
        <v>16001</v>
      </c>
      <c r="O724" s="32" t="s">
        <v>7722</v>
      </c>
      <c r="P724" s="29">
        <v>0.34302083333333333</v>
      </c>
      <c r="Q724" s="29">
        <v>0.34974537037037035</v>
      </c>
      <c r="R724" s="28">
        <v>0</v>
      </c>
      <c r="S724" s="28">
        <v>9.683574621414877</v>
      </c>
      <c r="T724" s="32" t="s">
        <v>14484</v>
      </c>
      <c r="U724" s="32" t="s">
        <v>14485</v>
      </c>
      <c r="V724" s="28">
        <v>0.18244049474853399</v>
      </c>
      <c r="W724" s="28">
        <v>0</v>
      </c>
      <c r="X724" s="28">
        <v>0</v>
      </c>
      <c r="Y724" s="32" t="s">
        <v>14581</v>
      </c>
      <c r="Z724" s="32" t="s">
        <v>15848</v>
      </c>
      <c r="AA724" s="28">
        <v>1</v>
      </c>
      <c r="AB724" s="28">
        <v>0</v>
      </c>
      <c r="AC724" s="52">
        <v>5.7511999999999999</v>
      </c>
      <c r="AD724" s="52">
        <v>6.98</v>
      </c>
      <c r="AE724" s="32" t="s">
        <v>7832</v>
      </c>
      <c r="AF724" s="28" t="s">
        <v>932</v>
      </c>
      <c r="AG724" t="s">
        <v>7793</v>
      </c>
      <c r="AH724" t="s">
        <v>7792</v>
      </c>
      <c r="AI724" t="s">
        <v>7797</v>
      </c>
      <c r="AJ724">
        <v>0</v>
      </c>
    </row>
    <row r="725" spans="1:36" hidden="1" x14ac:dyDescent="0.3">
      <c r="A725" s="2" t="s">
        <v>14486</v>
      </c>
      <c r="B725" s="2" t="s">
        <v>13672</v>
      </c>
      <c r="C725" s="2" t="s">
        <v>7748</v>
      </c>
      <c r="D725" s="32" t="s">
        <v>7718</v>
      </c>
      <c r="E725" s="32" t="s">
        <v>7752</v>
      </c>
      <c r="F725" s="32" t="s">
        <v>900</v>
      </c>
      <c r="G725" s="32" t="s">
        <v>7773</v>
      </c>
      <c r="H725" s="32" t="s">
        <v>7752</v>
      </c>
      <c r="I725" s="28" t="s">
        <v>901</v>
      </c>
      <c r="J725">
        <v>0</v>
      </c>
      <c r="K725" s="2" t="s">
        <v>8698</v>
      </c>
      <c r="L725" s="2" t="s">
        <v>14487</v>
      </c>
      <c r="M725">
        <v>0.17863588221371199</v>
      </c>
      <c r="N725" s="2" t="s">
        <v>15997</v>
      </c>
      <c r="O725" s="32" t="s">
        <v>7722</v>
      </c>
      <c r="P725" s="29">
        <v>0.375</v>
      </c>
      <c r="Q725" s="29">
        <v>0.38172453703703701</v>
      </c>
      <c r="R725" s="28">
        <v>36.182475563138702</v>
      </c>
      <c r="S725" s="28">
        <v>9.683574621414877</v>
      </c>
      <c r="T725" s="32" t="s">
        <v>14488</v>
      </c>
      <c r="U725" s="32" t="s">
        <v>14489</v>
      </c>
      <c r="V725" s="28">
        <v>5.3819925446438002E-2</v>
      </c>
      <c r="W725" s="28">
        <v>0</v>
      </c>
      <c r="X725" s="28">
        <v>0</v>
      </c>
      <c r="Y725" s="32" t="s">
        <v>14581</v>
      </c>
      <c r="Z725" s="32" t="s">
        <v>15848</v>
      </c>
      <c r="AA725" s="28">
        <v>1</v>
      </c>
      <c r="AB725" s="28">
        <v>0</v>
      </c>
      <c r="AC725" s="52">
        <v>12.032500000000001</v>
      </c>
      <c r="AD725" s="52">
        <v>17.145</v>
      </c>
      <c r="AE725" s="32" t="s">
        <v>7832</v>
      </c>
      <c r="AF725" s="28" t="s">
        <v>932</v>
      </c>
      <c r="AG725" t="s">
        <v>7793</v>
      </c>
      <c r="AH725" t="s">
        <v>7792</v>
      </c>
      <c r="AI725" t="s">
        <v>7797</v>
      </c>
      <c r="AJ725">
        <v>0</v>
      </c>
    </row>
    <row r="726" spans="1:36" hidden="1" x14ac:dyDescent="0.3">
      <c r="A726" s="2" t="s">
        <v>14490</v>
      </c>
      <c r="B726" s="2" t="s">
        <v>11543</v>
      </c>
      <c r="C726" s="2" t="s">
        <v>7731</v>
      </c>
      <c r="D726" s="32" t="s">
        <v>7718</v>
      </c>
      <c r="E726" s="32" t="s">
        <v>7752</v>
      </c>
      <c r="F726" s="32" t="s">
        <v>900</v>
      </c>
      <c r="G726" s="32" t="s">
        <v>7759</v>
      </c>
      <c r="H726" s="32" t="s">
        <v>7752</v>
      </c>
      <c r="I726" s="28" t="s">
        <v>901</v>
      </c>
      <c r="J726">
        <v>0</v>
      </c>
      <c r="K726" s="2" t="s">
        <v>8702</v>
      </c>
      <c r="L726" s="2" t="s">
        <v>14491</v>
      </c>
      <c r="M726">
        <v>0.23905588313937201</v>
      </c>
      <c r="N726" s="2" t="s">
        <v>15998</v>
      </c>
      <c r="O726" s="32" t="s">
        <v>7731</v>
      </c>
      <c r="P726" s="29">
        <v>0.38188657407407406</v>
      </c>
      <c r="Q726" s="29">
        <v>0.3831134259259259</v>
      </c>
      <c r="R726" s="28">
        <v>0</v>
      </c>
      <c r="S726" s="28">
        <v>1.7666666666666666</v>
      </c>
      <c r="T726" s="32" t="s">
        <v>14492</v>
      </c>
      <c r="U726" s="32" t="s">
        <v>14493</v>
      </c>
      <c r="V726" s="28">
        <v>0.105268641658981</v>
      </c>
      <c r="W726" s="28">
        <v>0</v>
      </c>
      <c r="X726" s="28">
        <v>0</v>
      </c>
      <c r="Y726" s="32" t="s">
        <v>14581</v>
      </c>
      <c r="Z726" s="32" t="s">
        <v>15848</v>
      </c>
      <c r="AA726" s="28">
        <v>1</v>
      </c>
      <c r="AB726" s="28">
        <v>0</v>
      </c>
      <c r="AC726" s="52">
        <v>13.0175</v>
      </c>
      <c r="AD726" s="52">
        <v>12.7575</v>
      </c>
      <c r="AE726" s="32" t="s">
        <v>7832</v>
      </c>
      <c r="AF726" s="28" t="s">
        <v>932</v>
      </c>
      <c r="AG726" t="s">
        <v>7793</v>
      </c>
      <c r="AH726" t="s">
        <v>7792</v>
      </c>
      <c r="AI726" t="s">
        <v>7797</v>
      </c>
      <c r="AJ726">
        <v>0</v>
      </c>
    </row>
    <row r="727" spans="1:36" hidden="1" x14ac:dyDescent="0.3">
      <c r="A727" s="2" t="s">
        <v>14477</v>
      </c>
      <c r="B727" s="2" t="s">
        <v>14478</v>
      </c>
      <c r="C727" s="2" t="s">
        <v>7728</v>
      </c>
      <c r="D727" s="32" t="s">
        <v>7718</v>
      </c>
      <c r="E727" s="32" t="s">
        <v>7752</v>
      </c>
      <c r="F727" s="32" t="s">
        <v>900</v>
      </c>
      <c r="G727" s="32" t="s">
        <v>7758</v>
      </c>
      <c r="H727" s="32" t="s">
        <v>7752</v>
      </c>
      <c r="I727" s="28" t="s">
        <v>902</v>
      </c>
      <c r="J727">
        <v>230</v>
      </c>
      <c r="K727" s="2" t="s">
        <v>9076</v>
      </c>
      <c r="L727" s="2" t="s">
        <v>14479</v>
      </c>
      <c r="M727">
        <v>16.763792091980601</v>
      </c>
      <c r="N727" s="2" t="s">
        <v>16102</v>
      </c>
      <c r="O727" s="32" t="s">
        <v>7748</v>
      </c>
      <c r="P727" s="29">
        <v>0.39475694444444442</v>
      </c>
      <c r="Q727" s="29">
        <v>0.39486111111111111</v>
      </c>
      <c r="R727" s="28">
        <v>0</v>
      </c>
      <c r="S727" s="28">
        <v>0.15</v>
      </c>
      <c r="T727" s="32" t="s">
        <v>14480</v>
      </c>
      <c r="U727" s="32" t="s">
        <v>14481</v>
      </c>
      <c r="V727" s="28">
        <v>14.5862201901235</v>
      </c>
      <c r="W727" s="28">
        <v>0</v>
      </c>
      <c r="X727" s="28">
        <v>0</v>
      </c>
      <c r="Y727" s="32" t="s">
        <v>14581</v>
      </c>
      <c r="Z727" s="32" t="s">
        <v>15848</v>
      </c>
      <c r="AA727" s="28">
        <v>1</v>
      </c>
      <c r="AB727" s="28">
        <v>0</v>
      </c>
      <c r="AC727" s="52">
        <v>7.8925000000000001</v>
      </c>
      <c r="AD727" s="52">
        <v>6.8162000000000003</v>
      </c>
      <c r="AE727" s="32" t="s">
        <v>7832</v>
      </c>
      <c r="AF727" s="28" t="s">
        <v>932</v>
      </c>
      <c r="AG727" t="s">
        <v>7793</v>
      </c>
      <c r="AH727" t="s">
        <v>7792</v>
      </c>
      <c r="AI727" t="s">
        <v>7797</v>
      </c>
      <c r="AJ727">
        <v>0</v>
      </c>
    </row>
    <row r="728" spans="1:36" x14ac:dyDescent="0.3">
      <c r="A728" s="2" t="s">
        <v>14264</v>
      </c>
      <c r="B728" s="2" t="s">
        <v>14265</v>
      </c>
      <c r="C728" s="2" t="s">
        <v>7728</v>
      </c>
      <c r="D728" s="32" t="s">
        <v>7718</v>
      </c>
      <c r="E728" s="32" t="s">
        <v>11016</v>
      </c>
      <c r="F728" s="32" t="s">
        <v>901</v>
      </c>
      <c r="G728" s="32" t="s">
        <v>7756</v>
      </c>
      <c r="H728" s="32" t="s">
        <v>11016</v>
      </c>
      <c r="I728" s="28" t="s">
        <v>900</v>
      </c>
      <c r="J728">
        <v>87</v>
      </c>
      <c r="K728" s="2" t="s">
        <v>9300</v>
      </c>
      <c r="L728" s="2" t="s">
        <v>14266</v>
      </c>
      <c r="M728">
        <v>1.1238372344523699</v>
      </c>
      <c r="N728" s="2" t="s">
        <v>16051</v>
      </c>
      <c r="O728" s="32" t="s">
        <v>7748</v>
      </c>
      <c r="P728" s="29">
        <v>0.34111111111111109</v>
      </c>
      <c r="Q728" s="29">
        <v>0.34783564814814816</v>
      </c>
      <c r="R728" s="28">
        <v>0</v>
      </c>
      <c r="S728" s="28">
        <v>9.683574621414877</v>
      </c>
      <c r="T728" s="32" t="s">
        <v>14267</v>
      </c>
      <c r="U728" s="32" t="s">
        <v>14268</v>
      </c>
      <c r="V728" s="28">
        <v>0.57793202724645298</v>
      </c>
      <c r="W728" s="28">
        <v>0</v>
      </c>
      <c r="X728" s="28">
        <v>0</v>
      </c>
      <c r="Y728" s="32" t="s">
        <v>14623</v>
      </c>
      <c r="Z728" s="32" t="s">
        <v>16024</v>
      </c>
      <c r="AA728" s="28">
        <v>1</v>
      </c>
      <c r="AB728" s="28">
        <v>0</v>
      </c>
      <c r="AC728" s="52">
        <v>19.7225</v>
      </c>
      <c r="AD728" s="52">
        <v>19.7225</v>
      </c>
      <c r="AE728" s="32" t="s">
        <v>7832</v>
      </c>
      <c r="AF728" s="28" t="s">
        <v>932</v>
      </c>
      <c r="AG728" t="s">
        <v>7793</v>
      </c>
      <c r="AH728" t="s">
        <v>7792</v>
      </c>
      <c r="AI728" t="s">
        <v>7797</v>
      </c>
      <c r="AJ728">
        <v>0</v>
      </c>
    </row>
    <row r="729" spans="1:36" x14ac:dyDescent="0.3">
      <c r="A729" s="2" t="s">
        <v>13627</v>
      </c>
      <c r="B729" s="2" t="s">
        <v>13628</v>
      </c>
      <c r="C729" s="2" t="s">
        <v>7728</v>
      </c>
      <c r="D729" s="32" t="s">
        <v>7718</v>
      </c>
      <c r="E729" s="32" t="s">
        <v>11016</v>
      </c>
      <c r="F729" s="32" t="s">
        <v>936</v>
      </c>
      <c r="G729" s="32" t="s">
        <v>7764</v>
      </c>
      <c r="H729" s="32" t="s">
        <v>7752</v>
      </c>
      <c r="I729" s="28" t="s">
        <v>902</v>
      </c>
      <c r="J729">
        <v>271</v>
      </c>
      <c r="K729" s="2" t="s">
        <v>9096</v>
      </c>
      <c r="L729" s="2" t="s">
        <v>13629</v>
      </c>
      <c r="M729">
        <v>18.2415302619338</v>
      </c>
      <c r="N729" s="2" t="s">
        <v>16153</v>
      </c>
      <c r="O729" s="32" t="s">
        <v>7731</v>
      </c>
      <c r="P729" s="29">
        <v>0.37039351851851854</v>
      </c>
      <c r="Q729" s="29">
        <v>0.37743055555555555</v>
      </c>
      <c r="R729" s="28">
        <v>0</v>
      </c>
      <c r="S729" s="28">
        <v>10.133333333333333</v>
      </c>
      <c r="T729" s="32" t="s">
        <v>13630</v>
      </c>
      <c r="U729" s="32" t="s">
        <v>13631</v>
      </c>
      <c r="V729" s="28">
        <v>14.9940438586439</v>
      </c>
      <c r="W729" s="28">
        <v>0</v>
      </c>
      <c r="X729" s="28">
        <v>0</v>
      </c>
      <c r="Y729" s="32" t="s">
        <v>14629</v>
      </c>
      <c r="Z729" s="32" t="s">
        <v>16128</v>
      </c>
      <c r="AA729" s="28">
        <v>1</v>
      </c>
      <c r="AB729" s="28">
        <v>0</v>
      </c>
      <c r="AC729" s="52">
        <v>17.741199999999999</v>
      </c>
      <c r="AD729" s="52">
        <v>0</v>
      </c>
      <c r="AE729" s="32" t="s">
        <v>7832</v>
      </c>
      <c r="AF729" s="28" t="s">
        <v>932</v>
      </c>
      <c r="AG729" t="s">
        <v>7792</v>
      </c>
      <c r="AH729" t="s">
        <v>7792</v>
      </c>
      <c r="AI729" t="s">
        <v>7797</v>
      </c>
      <c r="AJ729">
        <v>0</v>
      </c>
    </row>
    <row r="730" spans="1:36" x14ac:dyDescent="0.3">
      <c r="A730" s="2" t="s">
        <v>14528</v>
      </c>
      <c r="B730" s="2" t="s">
        <v>14529</v>
      </c>
      <c r="C730" s="2" t="s">
        <v>7728</v>
      </c>
      <c r="D730" s="32" t="s">
        <v>7718</v>
      </c>
      <c r="E730" s="32" t="s">
        <v>11016</v>
      </c>
      <c r="F730" s="32" t="s">
        <v>936</v>
      </c>
      <c r="G730" s="32" t="s">
        <v>7762</v>
      </c>
      <c r="H730" s="32" t="s">
        <v>7752</v>
      </c>
      <c r="I730" s="28" t="s">
        <v>902</v>
      </c>
      <c r="J730">
        <v>201</v>
      </c>
      <c r="K730" s="2" t="s">
        <v>9063</v>
      </c>
      <c r="L730" s="2" t="s">
        <v>14530</v>
      </c>
      <c r="M730">
        <v>10.6829147227108</v>
      </c>
      <c r="N730" s="2" t="s">
        <v>16161</v>
      </c>
      <c r="O730" s="32" t="s">
        <v>7722</v>
      </c>
      <c r="P730" s="29">
        <v>0.43228009259259259</v>
      </c>
      <c r="Q730" s="29">
        <v>0.43900462962962961</v>
      </c>
      <c r="R730" s="28">
        <v>0</v>
      </c>
      <c r="S730" s="28">
        <v>9.683574621414877</v>
      </c>
      <c r="T730" s="32" t="s">
        <v>14531</v>
      </c>
      <c r="U730" s="32" t="s">
        <v>14532</v>
      </c>
      <c r="V730" s="28">
        <v>8.2706783027670792</v>
      </c>
      <c r="W730" s="28">
        <v>0</v>
      </c>
      <c r="X730" s="28">
        <v>0</v>
      </c>
      <c r="Y730" s="32" t="s">
        <v>14629</v>
      </c>
      <c r="Z730" s="32" t="s">
        <v>16128</v>
      </c>
      <c r="AA730" s="28">
        <v>1</v>
      </c>
      <c r="AB730" s="28">
        <v>0</v>
      </c>
      <c r="AC730" s="52">
        <v>8.75</v>
      </c>
      <c r="AD730" s="52">
        <v>7.8837000000000002</v>
      </c>
      <c r="AE730" s="32" t="s">
        <v>7832</v>
      </c>
      <c r="AF730" s="28" t="s">
        <v>932</v>
      </c>
      <c r="AG730" t="s">
        <v>7792</v>
      </c>
      <c r="AH730" t="s">
        <v>7792</v>
      </c>
      <c r="AI730" t="s">
        <v>7797</v>
      </c>
      <c r="AJ730">
        <v>0</v>
      </c>
    </row>
    <row r="731" spans="1:36" x14ac:dyDescent="0.3">
      <c r="A731" s="2" t="s">
        <v>14004</v>
      </c>
      <c r="B731" s="2" t="s">
        <v>14005</v>
      </c>
      <c r="C731" s="2" t="s">
        <v>7728</v>
      </c>
      <c r="D731" s="32" t="s">
        <v>7718</v>
      </c>
      <c r="E731" s="32" t="s">
        <v>11016</v>
      </c>
      <c r="F731" s="32" t="s">
        <v>936</v>
      </c>
      <c r="G731" s="32" t="s">
        <v>7754</v>
      </c>
      <c r="H731" s="32" t="s">
        <v>11016</v>
      </c>
      <c r="I731" s="28" t="s">
        <v>900</v>
      </c>
      <c r="J731">
        <v>8</v>
      </c>
      <c r="K731" s="2" t="s">
        <v>9267</v>
      </c>
      <c r="L731" s="2" t="s">
        <v>14006</v>
      </c>
      <c r="M731">
        <v>7.3069159202277696</v>
      </c>
      <c r="N731" s="2" t="s">
        <v>16163</v>
      </c>
      <c r="O731" s="32" t="s">
        <v>7731</v>
      </c>
      <c r="P731" s="29">
        <v>0.45351851851851854</v>
      </c>
      <c r="Q731" s="29">
        <v>0.46151620370370372</v>
      </c>
      <c r="R731" s="28">
        <v>0</v>
      </c>
      <c r="S731" s="28">
        <v>11.516666666666667</v>
      </c>
      <c r="T731" s="32" t="s">
        <v>14007</v>
      </c>
      <c r="U731" s="32" t="s">
        <v>14008</v>
      </c>
      <c r="V731" s="28">
        <v>7.3314242068367497</v>
      </c>
      <c r="W731" s="28">
        <v>0</v>
      </c>
      <c r="X731" s="28">
        <v>0</v>
      </c>
      <c r="Y731" s="32" t="s">
        <v>14629</v>
      </c>
      <c r="Z731" s="32" t="s">
        <v>16128</v>
      </c>
      <c r="AA731" s="28">
        <v>1</v>
      </c>
      <c r="AB731" s="28">
        <v>0</v>
      </c>
      <c r="AC731" s="52">
        <v>29.482500000000002</v>
      </c>
      <c r="AD731" s="52">
        <v>29.482500000000002</v>
      </c>
      <c r="AE731" s="32" t="s">
        <v>8315</v>
      </c>
      <c r="AF731" s="28" t="s">
        <v>932</v>
      </c>
      <c r="AG731" t="s">
        <v>7793</v>
      </c>
      <c r="AH731" t="s">
        <v>7792</v>
      </c>
      <c r="AI731" t="s">
        <v>7797</v>
      </c>
      <c r="AJ731">
        <v>0</v>
      </c>
    </row>
    <row r="732" spans="1:36" x14ac:dyDescent="0.3">
      <c r="A732" s="2" t="s">
        <v>13999</v>
      </c>
      <c r="B732" s="2" t="s">
        <v>14000</v>
      </c>
      <c r="C732" s="2" t="s">
        <v>7728</v>
      </c>
      <c r="D732" s="32" t="s">
        <v>7718</v>
      </c>
      <c r="E732" s="32" t="s">
        <v>11016</v>
      </c>
      <c r="F732" s="32" t="s">
        <v>936</v>
      </c>
      <c r="G732" s="32" t="s">
        <v>7755</v>
      </c>
      <c r="H732" s="32" t="s">
        <v>7752</v>
      </c>
      <c r="I732" s="28" t="s">
        <v>902</v>
      </c>
      <c r="J732">
        <v>235</v>
      </c>
      <c r="K732" s="2" t="s">
        <v>9078</v>
      </c>
      <c r="L732" s="2" t="s">
        <v>14001</v>
      </c>
      <c r="M732">
        <v>2.1294472329318501</v>
      </c>
      <c r="N732" s="2" t="s">
        <v>16162</v>
      </c>
      <c r="O732" s="32" t="s">
        <v>7733</v>
      </c>
      <c r="P732" s="29">
        <v>0.4629861111111111</v>
      </c>
      <c r="Q732" s="29">
        <v>0.46971064814814817</v>
      </c>
      <c r="R732" s="28">
        <v>0</v>
      </c>
      <c r="S732" s="28">
        <v>9.683574621414877</v>
      </c>
      <c r="T732" s="32" t="s">
        <v>14002</v>
      </c>
      <c r="U732" s="32" t="s">
        <v>14003</v>
      </c>
      <c r="V732" s="28">
        <v>0.79833612493059802</v>
      </c>
      <c r="W732" s="28">
        <v>0</v>
      </c>
      <c r="X732" s="28">
        <v>0</v>
      </c>
      <c r="Y732" s="32" t="s">
        <v>14629</v>
      </c>
      <c r="Z732" s="32" t="s">
        <v>16128</v>
      </c>
      <c r="AA732" s="28">
        <v>1</v>
      </c>
      <c r="AB732" s="28">
        <v>0</v>
      </c>
      <c r="AC732" s="52">
        <v>17.329999999999998</v>
      </c>
      <c r="AD732" s="52">
        <v>21.621200000000002</v>
      </c>
      <c r="AE732" s="32" t="s">
        <v>8315</v>
      </c>
      <c r="AF732" s="28" t="s">
        <v>932</v>
      </c>
      <c r="AG732" t="s">
        <v>7792</v>
      </c>
      <c r="AH732" t="s">
        <v>7792</v>
      </c>
      <c r="AI732" t="s">
        <v>7797</v>
      </c>
      <c r="AJ732">
        <v>0</v>
      </c>
    </row>
    <row r="733" spans="1:36" x14ac:dyDescent="0.3">
      <c r="A733" s="2" t="s">
        <v>14394</v>
      </c>
      <c r="B733" s="2" t="s">
        <v>14395</v>
      </c>
      <c r="C733" s="2" t="s">
        <v>7728</v>
      </c>
      <c r="D733" s="32" t="s">
        <v>7718</v>
      </c>
      <c r="E733" s="32" t="s">
        <v>11016</v>
      </c>
      <c r="F733" s="32" t="s">
        <v>900</v>
      </c>
      <c r="G733" s="32" t="s">
        <v>7731</v>
      </c>
      <c r="H733" s="32" t="s">
        <v>7752</v>
      </c>
      <c r="I733" s="28" t="s">
        <v>903</v>
      </c>
      <c r="J733">
        <v>321</v>
      </c>
      <c r="K733" s="2" t="s">
        <v>8857</v>
      </c>
      <c r="L733" s="2" t="s">
        <v>14396</v>
      </c>
      <c r="M733">
        <v>4.8679851926863202</v>
      </c>
      <c r="N733" s="2" t="s">
        <v>16225</v>
      </c>
      <c r="O733" s="32" t="s">
        <v>7733</v>
      </c>
      <c r="P733" s="29">
        <v>0.25337962962962962</v>
      </c>
      <c r="Q733" s="29">
        <v>0.26229166666666665</v>
      </c>
      <c r="R733" s="28">
        <v>0</v>
      </c>
      <c r="S733" s="28">
        <v>12.833333333333334</v>
      </c>
      <c r="T733" s="32" t="s">
        <v>14397</v>
      </c>
      <c r="U733" s="32" t="s">
        <v>14398</v>
      </c>
      <c r="V733" s="28">
        <v>1.5252412911604301</v>
      </c>
      <c r="W733" s="28">
        <v>0</v>
      </c>
      <c r="X733" s="28">
        <v>0</v>
      </c>
      <c r="Y733" s="32" t="s">
        <v>14621</v>
      </c>
      <c r="Z733" s="32" t="s">
        <v>16202</v>
      </c>
      <c r="AA733" s="28">
        <v>1</v>
      </c>
      <c r="AB733" s="28">
        <v>0</v>
      </c>
      <c r="AC733" s="52">
        <v>8.7524999999999995</v>
      </c>
      <c r="AD733" s="52">
        <v>8.7524999999999995</v>
      </c>
      <c r="AE733" s="32" t="s">
        <v>7832</v>
      </c>
      <c r="AF733" s="28" t="s">
        <v>932</v>
      </c>
      <c r="AG733" t="s">
        <v>7792</v>
      </c>
      <c r="AH733" t="s">
        <v>7792</v>
      </c>
      <c r="AI733" t="s">
        <v>7797</v>
      </c>
      <c r="AJ733">
        <v>0</v>
      </c>
    </row>
    <row r="734" spans="1:36" x14ac:dyDescent="0.3">
      <c r="A734" s="2" t="s">
        <v>14426</v>
      </c>
      <c r="B734" s="2" t="s">
        <v>11129</v>
      </c>
      <c r="C734" s="2" t="s">
        <v>7751</v>
      </c>
      <c r="D734" s="32" t="s">
        <v>7718</v>
      </c>
      <c r="E734" s="32" t="s">
        <v>11016</v>
      </c>
      <c r="F734" s="32" t="s">
        <v>900</v>
      </c>
      <c r="G734" s="32" t="s">
        <v>7733</v>
      </c>
      <c r="H734" s="32" t="s">
        <v>7789</v>
      </c>
      <c r="I734" s="28" t="s">
        <v>900</v>
      </c>
      <c r="J734">
        <v>5</v>
      </c>
      <c r="K734" s="2" t="s">
        <v>7991</v>
      </c>
      <c r="L734" s="2" t="s">
        <v>14427</v>
      </c>
      <c r="M734">
        <v>3.3023482803255302</v>
      </c>
      <c r="N734" s="2" t="s">
        <v>16216</v>
      </c>
      <c r="O734" s="32" t="s">
        <v>7722</v>
      </c>
      <c r="P734" s="29">
        <v>0.26458333333333334</v>
      </c>
      <c r="Q734" s="29">
        <v>0.27130787037037035</v>
      </c>
      <c r="R734" s="28">
        <v>0</v>
      </c>
      <c r="S734" s="28">
        <v>9.683574621414877</v>
      </c>
      <c r="T734" s="32" t="s">
        <v>12453</v>
      </c>
      <c r="U734" s="32" t="s">
        <v>12454</v>
      </c>
      <c r="V734" s="28">
        <v>0.78252747017010005</v>
      </c>
      <c r="W734" s="28">
        <v>0</v>
      </c>
      <c r="X734" s="28">
        <v>0</v>
      </c>
      <c r="Y734" s="32" t="s">
        <v>14621</v>
      </c>
      <c r="Z734" s="32" t="s">
        <v>16202</v>
      </c>
      <c r="AA734" s="28">
        <v>1</v>
      </c>
      <c r="AB734" s="28">
        <v>0</v>
      </c>
      <c r="AC734" s="52">
        <v>0</v>
      </c>
      <c r="AD734" s="52">
        <v>159.0275</v>
      </c>
      <c r="AE734" s="32" t="s">
        <v>7832</v>
      </c>
      <c r="AF734" s="28" t="s">
        <v>932</v>
      </c>
      <c r="AG734" t="s">
        <v>7792</v>
      </c>
      <c r="AH734" t="s">
        <v>7793</v>
      </c>
      <c r="AI734" t="s">
        <v>7797</v>
      </c>
      <c r="AJ734">
        <v>0</v>
      </c>
    </row>
    <row r="735" spans="1:36" x14ac:dyDescent="0.3">
      <c r="A735" s="2" t="s">
        <v>14177</v>
      </c>
      <c r="B735" s="2" t="s">
        <v>11543</v>
      </c>
      <c r="C735" s="2" t="s">
        <v>7756</v>
      </c>
      <c r="D735" s="32" t="s">
        <v>7718</v>
      </c>
      <c r="E735" s="32" t="s">
        <v>11016</v>
      </c>
      <c r="F735" s="32" t="s">
        <v>900</v>
      </c>
      <c r="G735" s="32" t="s">
        <v>7735</v>
      </c>
      <c r="H735" s="32" t="s">
        <v>7752</v>
      </c>
      <c r="I735" s="28" t="s">
        <v>903</v>
      </c>
      <c r="J735">
        <v>168</v>
      </c>
      <c r="K735" s="2" t="s">
        <v>8804</v>
      </c>
      <c r="L735" s="2" t="s">
        <v>14178</v>
      </c>
      <c r="M735">
        <v>74.413371624425096</v>
      </c>
      <c r="N735" s="2" t="s">
        <v>16235</v>
      </c>
      <c r="O735" s="32" t="s">
        <v>7722</v>
      </c>
      <c r="P735" s="29">
        <v>0.54491898148148143</v>
      </c>
      <c r="Q735" s="29">
        <v>0.55164351851851856</v>
      </c>
      <c r="R735" s="28">
        <v>0</v>
      </c>
      <c r="S735" s="28">
        <v>9.683574621414877</v>
      </c>
      <c r="T735" s="32" t="s">
        <v>14179</v>
      </c>
      <c r="U735" s="32" t="s">
        <v>14180</v>
      </c>
      <c r="V735" s="28">
        <v>71.522616127560596</v>
      </c>
      <c r="W735" s="28">
        <v>0</v>
      </c>
      <c r="X735" s="28">
        <v>0</v>
      </c>
      <c r="Y735" s="32" t="s">
        <v>14621</v>
      </c>
      <c r="Z735" s="32" t="s">
        <v>16202</v>
      </c>
      <c r="AA735" s="28">
        <v>1</v>
      </c>
      <c r="AB735" s="28">
        <v>0</v>
      </c>
      <c r="AC735" s="52">
        <v>23.15</v>
      </c>
      <c r="AD735" s="52">
        <v>22.6875</v>
      </c>
      <c r="AE735" s="32" t="s">
        <v>7832</v>
      </c>
      <c r="AF735" s="28" t="s">
        <v>932</v>
      </c>
      <c r="AG735" t="s">
        <v>7792</v>
      </c>
      <c r="AH735" t="s">
        <v>7792</v>
      </c>
      <c r="AI735" t="s">
        <v>7797</v>
      </c>
      <c r="AJ735">
        <v>0</v>
      </c>
    </row>
    <row r="736" spans="1:36" x14ac:dyDescent="0.3">
      <c r="A736" s="2" t="s">
        <v>14172</v>
      </c>
      <c r="B736" s="2" t="s">
        <v>14173</v>
      </c>
      <c r="C736" s="2" t="s">
        <v>7728</v>
      </c>
      <c r="D736" s="32" t="s">
        <v>7718</v>
      </c>
      <c r="E736" s="32" t="s">
        <v>11016</v>
      </c>
      <c r="F736" s="32" t="s">
        <v>900</v>
      </c>
      <c r="G736" s="32" t="s">
        <v>7783</v>
      </c>
      <c r="H736" s="32" t="s">
        <v>7752</v>
      </c>
      <c r="I736" s="28" t="s">
        <v>903</v>
      </c>
      <c r="J736">
        <v>130</v>
      </c>
      <c r="K736" s="2" t="s">
        <v>8802</v>
      </c>
      <c r="L736" s="2" t="s">
        <v>14174</v>
      </c>
      <c r="M736">
        <v>8.5277687758207293E-2</v>
      </c>
      <c r="N736" s="2" t="s">
        <v>16237</v>
      </c>
      <c r="O736" s="32" t="s">
        <v>7748</v>
      </c>
      <c r="P736" s="29">
        <v>0.55170138888888887</v>
      </c>
      <c r="Q736" s="29">
        <v>0.55842592592592588</v>
      </c>
      <c r="R736" s="28">
        <v>0</v>
      </c>
      <c r="S736" s="28">
        <v>9.683574621414877</v>
      </c>
      <c r="T736" s="32" t="s">
        <v>14175</v>
      </c>
      <c r="U736" s="32" t="s">
        <v>14176</v>
      </c>
      <c r="V736" s="28">
        <v>3.8606328135545202E-2</v>
      </c>
      <c r="W736" s="28">
        <v>0</v>
      </c>
      <c r="X736" s="28">
        <v>0</v>
      </c>
      <c r="Y736" s="32" t="s">
        <v>14621</v>
      </c>
      <c r="Z736" s="32" t="s">
        <v>16202</v>
      </c>
      <c r="AA736" s="28">
        <v>1</v>
      </c>
      <c r="AB736" s="28">
        <v>0</v>
      </c>
      <c r="AC736" s="52">
        <v>8.75</v>
      </c>
      <c r="AD736" s="52">
        <v>8.75</v>
      </c>
      <c r="AE736" s="32" t="s">
        <v>7832</v>
      </c>
      <c r="AF736" s="28" t="s">
        <v>932</v>
      </c>
      <c r="AG736" t="s">
        <v>7792</v>
      </c>
      <c r="AH736" t="s">
        <v>7792</v>
      </c>
      <c r="AI736" t="s">
        <v>7797</v>
      </c>
      <c r="AJ736">
        <v>0</v>
      </c>
    </row>
    <row r="737" spans="1:36" x14ac:dyDescent="0.3">
      <c r="A737" s="2" t="s">
        <v>14409</v>
      </c>
      <c r="B737" s="2" t="s">
        <v>14275</v>
      </c>
      <c r="C737" s="2" t="s">
        <v>7728</v>
      </c>
      <c r="D737" s="32" t="s">
        <v>7718</v>
      </c>
      <c r="E737" s="32" t="s">
        <v>11016</v>
      </c>
      <c r="F737" s="32" t="s">
        <v>900</v>
      </c>
      <c r="G737" s="32" t="s">
        <v>7788</v>
      </c>
      <c r="H737" s="32" t="s">
        <v>7752</v>
      </c>
      <c r="I737" s="28" t="s">
        <v>903</v>
      </c>
      <c r="J737">
        <v>102</v>
      </c>
      <c r="K737" s="2" t="s">
        <v>8796</v>
      </c>
      <c r="L737" s="2" t="s">
        <v>14410</v>
      </c>
      <c r="M737">
        <v>1.10363111644983</v>
      </c>
      <c r="N737" s="2" t="s">
        <v>16239</v>
      </c>
      <c r="O737" s="32" t="s">
        <v>7731</v>
      </c>
      <c r="P737" s="29">
        <v>0.55918981481481478</v>
      </c>
      <c r="Q737" s="29">
        <v>0.56193287037037032</v>
      </c>
      <c r="R737" s="28">
        <v>0</v>
      </c>
      <c r="S737" s="28">
        <v>3.95</v>
      </c>
      <c r="T737" s="32" t="s">
        <v>14411</v>
      </c>
      <c r="U737" s="32" t="s">
        <v>14412</v>
      </c>
      <c r="V737" s="28">
        <v>0.31598854245088898</v>
      </c>
      <c r="W737" s="28">
        <v>0</v>
      </c>
      <c r="X737" s="28">
        <v>0</v>
      </c>
      <c r="Y737" s="32" t="s">
        <v>14621</v>
      </c>
      <c r="Z737" s="32" t="s">
        <v>16202</v>
      </c>
      <c r="AA737" s="28">
        <v>1</v>
      </c>
      <c r="AB737" s="28">
        <v>0</v>
      </c>
      <c r="AC737" s="52">
        <v>13.3475</v>
      </c>
      <c r="AD737" s="52">
        <v>12.9625</v>
      </c>
      <c r="AE737" s="32" t="s">
        <v>7832</v>
      </c>
      <c r="AF737" s="28" t="s">
        <v>932</v>
      </c>
      <c r="AG737" t="s">
        <v>7792</v>
      </c>
      <c r="AH737" t="s">
        <v>7792</v>
      </c>
      <c r="AI737" t="s">
        <v>7797</v>
      </c>
      <c r="AJ737">
        <v>0</v>
      </c>
    </row>
    <row r="738" spans="1:36" x14ac:dyDescent="0.3">
      <c r="A738" s="2" t="s">
        <v>14399</v>
      </c>
      <c r="B738" s="2" t="s">
        <v>14400</v>
      </c>
      <c r="C738" s="2" t="s">
        <v>7728</v>
      </c>
      <c r="D738" s="32" t="s">
        <v>7718</v>
      </c>
      <c r="E738" s="32" t="s">
        <v>11016</v>
      </c>
      <c r="F738" s="32" t="s">
        <v>900</v>
      </c>
      <c r="G738" s="32" t="s">
        <v>7743</v>
      </c>
      <c r="H738" s="32" t="s">
        <v>7752</v>
      </c>
      <c r="I738" s="28" t="s">
        <v>903</v>
      </c>
      <c r="J738">
        <v>99</v>
      </c>
      <c r="K738" s="2" t="s">
        <v>8794</v>
      </c>
      <c r="L738" s="2" t="s">
        <v>14401</v>
      </c>
      <c r="M738">
        <v>0.37542390078306198</v>
      </c>
      <c r="N738" s="2" t="s">
        <v>16238</v>
      </c>
      <c r="O738" s="32" t="s">
        <v>7748</v>
      </c>
      <c r="P738" s="29">
        <v>0.5621990740740741</v>
      </c>
      <c r="Q738" s="29">
        <v>0.56892361111111112</v>
      </c>
      <c r="R738" s="28">
        <v>0</v>
      </c>
      <c r="S738" s="28">
        <v>9.683574621414877</v>
      </c>
      <c r="T738" s="32" t="s">
        <v>14402</v>
      </c>
      <c r="U738" s="32" t="s">
        <v>14403</v>
      </c>
      <c r="V738" s="28">
        <v>8.9876375094554095E-2</v>
      </c>
      <c r="W738" s="28">
        <v>0</v>
      </c>
      <c r="X738" s="28">
        <v>0</v>
      </c>
      <c r="Y738" s="32" t="s">
        <v>14621</v>
      </c>
      <c r="Z738" s="32" t="s">
        <v>16202</v>
      </c>
      <c r="AA738" s="28">
        <v>1</v>
      </c>
      <c r="AB738" s="28">
        <v>0</v>
      </c>
      <c r="AC738" s="52">
        <v>4.5175000000000001</v>
      </c>
      <c r="AD738" s="52">
        <v>9.0350000000000001</v>
      </c>
      <c r="AE738" s="32" t="s">
        <v>7832</v>
      </c>
      <c r="AF738" s="28" t="s">
        <v>932</v>
      </c>
      <c r="AG738" t="s">
        <v>7792</v>
      </c>
      <c r="AH738" t="s">
        <v>7792</v>
      </c>
      <c r="AI738" t="s">
        <v>7797</v>
      </c>
      <c r="AJ738">
        <v>0</v>
      </c>
    </row>
    <row r="739" spans="1:36" x14ac:dyDescent="0.3">
      <c r="A739" s="2" t="s">
        <v>12681</v>
      </c>
      <c r="B739" s="2" t="s">
        <v>12682</v>
      </c>
      <c r="C739" s="2" t="s">
        <v>7728</v>
      </c>
      <c r="D739" s="32" t="s">
        <v>7718</v>
      </c>
      <c r="E739" s="32" t="s">
        <v>11016</v>
      </c>
      <c r="F739" s="32" t="s">
        <v>900</v>
      </c>
      <c r="G739" s="32" t="s">
        <v>7725</v>
      </c>
      <c r="H739" s="32" t="s">
        <v>7752</v>
      </c>
      <c r="I739" s="28" t="s">
        <v>903</v>
      </c>
      <c r="J739">
        <v>300</v>
      </c>
      <c r="K739" s="2" t="s">
        <v>8849</v>
      </c>
      <c r="L739" s="2" t="s">
        <v>12683</v>
      </c>
      <c r="M739">
        <v>1.8355430848896499</v>
      </c>
      <c r="N739" s="2" t="s">
        <v>16231</v>
      </c>
      <c r="O739" s="32" t="s">
        <v>7748</v>
      </c>
      <c r="P739" s="29">
        <v>0.57019675925925928</v>
      </c>
      <c r="Q739" s="29">
        <v>0.57692129629629629</v>
      </c>
      <c r="R739" s="28">
        <v>0</v>
      </c>
      <c r="S739" s="28">
        <v>9.683574621414877</v>
      </c>
      <c r="T739" s="32" t="s">
        <v>12684</v>
      </c>
      <c r="U739" s="32" t="s">
        <v>12685</v>
      </c>
      <c r="V739" s="28">
        <v>0.77564370998417498</v>
      </c>
      <c r="W739" s="28">
        <v>0</v>
      </c>
      <c r="X739" s="28">
        <v>0</v>
      </c>
      <c r="Y739" s="32" t="s">
        <v>14621</v>
      </c>
      <c r="Z739" s="32" t="s">
        <v>16202</v>
      </c>
      <c r="AA739" s="28">
        <v>1</v>
      </c>
      <c r="AB739" s="28">
        <v>0</v>
      </c>
      <c r="AC739" s="52">
        <v>18.5075</v>
      </c>
      <c r="AD739" s="52">
        <v>18.142499999999998</v>
      </c>
      <c r="AE739" s="32" t="s">
        <v>7832</v>
      </c>
      <c r="AF739" s="28" t="s">
        <v>6014</v>
      </c>
      <c r="AG739" t="s">
        <v>7792</v>
      </c>
      <c r="AH739" t="s">
        <v>7792</v>
      </c>
      <c r="AI739" t="s">
        <v>7796</v>
      </c>
      <c r="AJ739">
        <v>0</v>
      </c>
    </row>
    <row r="740" spans="1:36" x14ac:dyDescent="0.3">
      <c r="A740" s="2" t="s">
        <v>14341</v>
      </c>
      <c r="B740" s="2" t="s">
        <v>14342</v>
      </c>
      <c r="C740" s="2" t="s">
        <v>7728</v>
      </c>
      <c r="D740" s="32" t="s">
        <v>7718</v>
      </c>
      <c r="E740" s="32" t="s">
        <v>11016</v>
      </c>
      <c r="F740" s="32" t="s">
        <v>900</v>
      </c>
      <c r="G740" s="32" t="s">
        <v>7809</v>
      </c>
      <c r="H740" s="32" t="s">
        <v>7752</v>
      </c>
      <c r="I740" s="28" t="s">
        <v>903</v>
      </c>
      <c r="J740">
        <v>290</v>
      </c>
      <c r="K740" s="2" t="s">
        <v>8845</v>
      </c>
      <c r="L740" s="2" t="s">
        <v>14343</v>
      </c>
      <c r="M740">
        <v>0.68452926725149199</v>
      </c>
      <c r="N740" s="2" t="s">
        <v>16250</v>
      </c>
      <c r="O740" s="32" t="s">
        <v>7731</v>
      </c>
      <c r="P740" s="29">
        <v>0.57739583333333333</v>
      </c>
      <c r="Q740" s="29">
        <v>0.57745370370370375</v>
      </c>
      <c r="R740" s="28">
        <v>0</v>
      </c>
      <c r="S740" s="28">
        <v>8.3333333333333329E-2</v>
      </c>
      <c r="T740" s="32" t="s">
        <v>14344</v>
      </c>
      <c r="U740" s="32" t="s">
        <v>14345</v>
      </c>
      <c r="V740" s="28">
        <v>0.22255994779178301</v>
      </c>
      <c r="W740" s="28">
        <v>0</v>
      </c>
      <c r="X740" s="28">
        <v>0</v>
      </c>
      <c r="Y740" s="32" t="s">
        <v>14621</v>
      </c>
      <c r="Z740" s="32" t="s">
        <v>16202</v>
      </c>
      <c r="AA740" s="28">
        <v>1</v>
      </c>
      <c r="AB740" s="28">
        <v>0</v>
      </c>
      <c r="AC740" s="52">
        <v>6.7874999999999996</v>
      </c>
      <c r="AD740" s="52">
        <v>6.7874999999999996</v>
      </c>
      <c r="AE740" s="32" t="s">
        <v>7832</v>
      </c>
      <c r="AF740" s="28" t="s">
        <v>932</v>
      </c>
      <c r="AG740" t="s">
        <v>7792</v>
      </c>
      <c r="AH740" t="s">
        <v>7792</v>
      </c>
      <c r="AI740" t="s">
        <v>7797</v>
      </c>
      <c r="AJ740">
        <v>0</v>
      </c>
    </row>
    <row r="741" spans="1:36" x14ac:dyDescent="0.3">
      <c r="A741" s="2" t="s">
        <v>14336</v>
      </c>
      <c r="B741" s="2" t="s">
        <v>14337</v>
      </c>
      <c r="C741" s="2" t="s">
        <v>7728</v>
      </c>
      <c r="D741" s="32" t="s">
        <v>7718</v>
      </c>
      <c r="E741" s="32" t="s">
        <v>11016</v>
      </c>
      <c r="F741" s="32" t="s">
        <v>900</v>
      </c>
      <c r="G741" s="32" t="s">
        <v>7814</v>
      </c>
      <c r="H741" s="32" t="s">
        <v>7752</v>
      </c>
      <c r="I741" s="28" t="s">
        <v>903</v>
      </c>
      <c r="J741">
        <v>285</v>
      </c>
      <c r="K741" s="2" t="s">
        <v>8834</v>
      </c>
      <c r="L741" s="2" t="s">
        <v>14338</v>
      </c>
      <c r="M741">
        <v>1.8118623644113499E-2</v>
      </c>
      <c r="N741" s="2" t="s">
        <v>16232</v>
      </c>
      <c r="O741" s="32" t="s">
        <v>7733</v>
      </c>
      <c r="P741" s="29">
        <v>0.57746527777777779</v>
      </c>
      <c r="Q741" s="29">
        <v>0.57754629629629628</v>
      </c>
      <c r="R741" s="28">
        <v>0</v>
      </c>
      <c r="S741" s="28">
        <v>0.11666666666666667</v>
      </c>
      <c r="T741" s="32" t="s">
        <v>14339</v>
      </c>
      <c r="U741" s="32" t="s">
        <v>14340</v>
      </c>
      <c r="V741" s="28">
        <v>6.1368955627474197E-3</v>
      </c>
      <c r="W741" s="28">
        <v>0</v>
      </c>
      <c r="X741" s="28">
        <v>0</v>
      </c>
      <c r="Y741" s="32" t="s">
        <v>14621</v>
      </c>
      <c r="Z741" s="32" t="s">
        <v>16202</v>
      </c>
      <c r="AA741" s="28">
        <v>1</v>
      </c>
      <c r="AB741" s="28">
        <v>0</v>
      </c>
      <c r="AC741" s="52">
        <v>0</v>
      </c>
      <c r="AD741" s="52">
        <v>9.18</v>
      </c>
      <c r="AE741" s="32" t="s">
        <v>7832</v>
      </c>
      <c r="AF741" s="28" t="s">
        <v>932</v>
      </c>
      <c r="AG741" t="s">
        <v>7792</v>
      </c>
      <c r="AH741" t="s">
        <v>7792</v>
      </c>
      <c r="AI741" t="s">
        <v>7797</v>
      </c>
      <c r="AJ741">
        <v>0</v>
      </c>
    </row>
    <row r="742" spans="1:36" x14ac:dyDescent="0.3">
      <c r="A742" s="2" t="s">
        <v>14428</v>
      </c>
      <c r="B742" s="2" t="s">
        <v>14429</v>
      </c>
      <c r="C742" s="2" t="s">
        <v>7728</v>
      </c>
      <c r="D742" s="32" t="s">
        <v>7718</v>
      </c>
      <c r="E742" s="32" t="s">
        <v>11016</v>
      </c>
      <c r="F742" s="32" t="s">
        <v>900</v>
      </c>
      <c r="G742" s="32" t="s">
        <v>7810</v>
      </c>
      <c r="H742" s="32" t="s">
        <v>7752</v>
      </c>
      <c r="I742" s="28" t="s">
        <v>903</v>
      </c>
      <c r="J742">
        <v>320</v>
      </c>
      <c r="K742" s="2" t="s">
        <v>7855</v>
      </c>
      <c r="L742" s="2" t="s">
        <v>14430</v>
      </c>
      <c r="M742">
        <v>0.90300141647458099</v>
      </c>
      <c r="N742" s="2" t="s">
        <v>16234</v>
      </c>
      <c r="O742" s="32" t="s">
        <v>7722</v>
      </c>
      <c r="P742" s="29">
        <v>0.57817129629629627</v>
      </c>
      <c r="Q742" s="29">
        <v>0.58489583333333328</v>
      </c>
      <c r="R742" s="28">
        <v>0</v>
      </c>
      <c r="S742" s="28">
        <v>9.683574621414877</v>
      </c>
      <c r="T742" s="32" t="s">
        <v>14431</v>
      </c>
      <c r="U742" s="32" t="s">
        <v>14432</v>
      </c>
      <c r="V742" s="28">
        <v>0.23962284209384899</v>
      </c>
      <c r="W742" s="28">
        <v>0</v>
      </c>
      <c r="X742" s="28">
        <v>0</v>
      </c>
      <c r="Y742" s="32" t="s">
        <v>14621</v>
      </c>
      <c r="Z742" s="32" t="s">
        <v>16202</v>
      </c>
      <c r="AA742" s="28">
        <v>1</v>
      </c>
      <c r="AB742" s="28">
        <v>0</v>
      </c>
      <c r="AC742" s="52">
        <v>9.1850000000000005</v>
      </c>
      <c r="AD742" s="52">
        <v>9.1850000000000005</v>
      </c>
      <c r="AE742" s="32" t="s">
        <v>7832</v>
      </c>
      <c r="AF742" s="28" t="s">
        <v>932</v>
      </c>
      <c r="AG742" t="s">
        <v>7792</v>
      </c>
      <c r="AH742" t="s">
        <v>7792</v>
      </c>
      <c r="AI742" t="s">
        <v>7797</v>
      </c>
      <c r="AJ742">
        <v>0</v>
      </c>
    </row>
    <row r="743" spans="1:36" x14ac:dyDescent="0.3">
      <c r="A743" s="2" t="s">
        <v>13234</v>
      </c>
      <c r="B743" s="2" t="s">
        <v>13235</v>
      </c>
      <c r="C743" s="2" t="s">
        <v>7728</v>
      </c>
      <c r="D743" s="32" t="s">
        <v>7718</v>
      </c>
      <c r="E743" s="32" t="s">
        <v>11016</v>
      </c>
      <c r="F743" s="32" t="s">
        <v>900</v>
      </c>
      <c r="G743" s="32" t="s">
        <v>7782</v>
      </c>
      <c r="H743" s="32" t="s">
        <v>7752</v>
      </c>
      <c r="I743" s="28" t="s">
        <v>903</v>
      </c>
      <c r="J743">
        <v>310</v>
      </c>
      <c r="K743" s="2" t="s">
        <v>8853</v>
      </c>
      <c r="L743" s="2" t="s">
        <v>13236</v>
      </c>
      <c r="M743">
        <v>0.39223595336079597</v>
      </c>
      <c r="N743" s="2" t="s">
        <v>16233</v>
      </c>
      <c r="O743" s="32" t="s">
        <v>7722</v>
      </c>
      <c r="P743" s="29">
        <v>0.5851736111111111</v>
      </c>
      <c r="Q743" s="29">
        <v>0.59189814814814812</v>
      </c>
      <c r="R743" s="28">
        <v>0</v>
      </c>
      <c r="S743" s="28">
        <v>9.683574621414877</v>
      </c>
      <c r="T743" s="32" t="s">
        <v>13237</v>
      </c>
      <c r="U743" s="32" t="s">
        <v>13238</v>
      </c>
      <c r="V743" s="28">
        <v>9.0223803757195506E-2</v>
      </c>
      <c r="W743" s="28">
        <v>0</v>
      </c>
      <c r="X743" s="28">
        <v>0</v>
      </c>
      <c r="Y743" s="32" t="s">
        <v>14621</v>
      </c>
      <c r="Z743" s="32" t="s">
        <v>16202</v>
      </c>
      <c r="AA743" s="28">
        <v>1</v>
      </c>
      <c r="AB743" s="28">
        <v>0</v>
      </c>
      <c r="AC743" s="52">
        <v>9.7125000000000004</v>
      </c>
      <c r="AD743" s="52">
        <v>9.7125000000000004</v>
      </c>
      <c r="AE743" s="32" t="s">
        <v>7832</v>
      </c>
      <c r="AF743" s="28" t="s">
        <v>932</v>
      </c>
      <c r="AG743" t="s">
        <v>7792</v>
      </c>
      <c r="AH743" t="s">
        <v>7792</v>
      </c>
      <c r="AI743" t="s">
        <v>7797</v>
      </c>
      <c r="AJ743">
        <v>0</v>
      </c>
    </row>
    <row r="744" spans="1:36" x14ac:dyDescent="0.3">
      <c r="A744" s="2" t="s">
        <v>14438</v>
      </c>
      <c r="B744" s="2" t="s">
        <v>14439</v>
      </c>
      <c r="C744" s="2" t="s">
        <v>7728</v>
      </c>
      <c r="D744" s="32" t="s">
        <v>7718</v>
      </c>
      <c r="E744" s="32" t="s">
        <v>11016</v>
      </c>
      <c r="F744" s="32" t="s">
        <v>900</v>
      </c>
      <c r="G744" s="32" t="s">
        <v>7812</v>
      </c>
      <c r="H744" s="32" t="s">
        <v>7752</v>
      </c>
      <c r="I744" s="28" t="s">
        <v>903</v>
      </c>
      <c r="J744">
        <v>78</v>
      </c>
      <c r="K744" s="2" t="s">
        <v>8790</v>
      </c>
      <c r="L744" s="2" t="s">
        <v>14440</v>
      </c>
      <c r="M744">
        <v>4.6496884990483496</v>
      </c>
      <c r="N744" s="2" t="s">
        <v>16240</v>
      </c>
      <c r="O744" s="32" t="s">
        <v>7731</v>
      </c>
      <c r="P744" s="29">
        <v>0.59512731481481485</v>
      </c>
      <c r="Q744" s="29">
        <v>0.59523148148148153</v>
      </c>
      <c r="R744" s="28">
        <v>0</v>
      </c>
      <c r="S744" s="28">
        <v>0.15</v>
      </c>
      <c r="T744" s="32" t="s">
        <v>14441</v>
      </c>
      <c r="U744" s="32" t="s">
        <v>14442</v>
      </c>
      <c r="V744" s="28">
        <v>1.80255512799229</v>
      </c>
      <c r="W744" s="28">
        <v>0</v>
      </c>
      <c r="X744" s="28">
        <v>0</v>
      </c>
      <c r="Y744" s="32" t="s">
        <v>14621</v>
      </c>
      <c r="Z744" s="32" t="s">
        <v>16202</v>
      </c>
      <c r="AA744" s="28">
        <v>1</v>
      </c>
      <c r="AB744" s="28">
        <v>0</v>
      </c>
      <c r="AC744" s="52">
        <v>41.351199999999999</v>
      </c>
      <c r="AD744" s="52">
        <v>82.724999999999994</v>
      </c>
      <c r="AE744" s="32" t="s">
        <v>7832</v>
      </c>
      <c r="AF744" s="28" t="s">
        <v>932</v>
      </c>
      <c r="AG744" t="s">
        <v>7792</v>
      </c>
      <c r="AH744" t="s">
        <v>7792</v>
      </c>
      <c r="AI744" t="s">
        <v>7797</v>
      </c>
      <c r="AJ744">
        <v>0</v>
      </c>
    </row>
    <row r="745" spans="1:36" x14ac:dyDescent="0.3">
      <c r="A745" s="2" t="s">
        <v>14433</v>
      </c>
      <c r="B745" s="2" t="s">
        <v>14434</v>
      </c>
      <c r="C745" s="2" t="s">
        <v>7728</v>
      </c>
      <c r="D745" s="32" t="s">
        <v>7718</v>
      </c>
      <c r="E745" s="32" t="s">
        <v>11016</v>
      </c>
      <c r="F745" s="32" t="s">
        <v>900</v>
      </c>
      <c r="G745" s="32" t="s">
        <v>7813</v>
      </c>
      <c r="H745" s="32" t="s">
        <v>7752</v>
      </c>
      <c r="I745" s="28" t="s">
        <v>903</v>
      </c>
      <c r="J745">
        <v>30</v>
      </c>
      <c r="K745" s="2" t="s">
        <v>8760</v>
      </c>
      <c r="L745" s="2" t="s">
        <v>14435</v>
      </c>
      <c r="M745">
        <v>0.62643611058592796</v>
      </c>
      <c r="N745" s="2" t="s">
        <v>16246</v>
      </c>
      <c r="O745" s="32" t="s">
        <v>7731</v>
      </c>
      <c r="P745" s="29">
        <v>0.59567129629629634</v>
      </c>
      <c r="Q745" s="29">
        <v>0.59576388888888887</v>
      </c>
      <c r="R745" s="28">
        <v>0</v>
      </c>
      <c r="S745" s="28">
        <v>0.13333333333333333</v>
      </c>
      <c r="T745" s="32" t="s">
        <v>14436</v>
      </c>
      <c r="U745" s="32" t="s">
        <v>14437</v>
      </c>
      <c r="V745" s="28">
        <v>0.19559261432986999</v>
      </c>
      <c r="W745" s="28">
        <v>0</v>
      </c>
      <c r="X745" s="28">
        <v>0</v>
      </c>
      <c r="Y745" s="32" t="s">
        <v>14621</v>
      </c>
      <c r="Z745" s="32" t="s">
        <v>16202</v>
      </c>
      <c r="AA745" s="28">
        <v>1</v>
      </c>
      <c r="AB745" s="28">
        <v>0</v>
      </c>
      <c r="AC745" s="52">
        <v>5.8150000000000004</v>
      </c>
      <c r="AD745" s="52">
        <v>11.63</v>
      </c>
      <c r="AE745" s="32" t="s">
        <v>7832</v>
      </c>
      <c r="AF745" s="28" t="s">
        <v>932</v>
      </c>
      <c r="AG745" t="s">
        <v>7792</v>
      </c>
      <c r="AH745" t="s">
        <v>7792</v>
      </c>
      <c r="AI745" t="s">
        <v>7797</v>
      </c>
      <c r="AJ745">
        <v>0</v>
      </c>
    </row>
    <row r="746" spans="1:36" x14ac:dyDescent="0.3">
      <c r="A746" s="2" t="s">
        <v>13527</v>
      </c>
      <c r="B746" s="2" t="s">
        <v>13528</v>
      </c>
      <c r="C746" s="2" t="s">
        <v>7728</v>
      </c>
      <c r="D746" s="32" t="s">
        <v>7718</v>
      </c>
      <c r="E746" s="32" t="s">
        <v>11016</v>
      </c>
      <c r="F746" s="32" t="s">
        <v>900</v>
      </c>
      <c r="G746" s="32" t="s">
        <v>7811</v>
      </c>
      <c r="H746" s="32" t="s">
        <v>7752</v>
      </c>
      <c r="I746" s="28" t="s">
        <v>903</v>
      </c>
      <c r="J746">
        <v>322</v>
      </c>
      <c r="K746" s="2" t="s">
        <v>8860</v>
      </c>
      <c r="L746" s="2" t="s">
        <v>13529</v>
      </c>
      <c r="M746">
        <v>1.4737744871527001</v>
      </c>
      <c r="N746" s="2" t="s">
        <v>16245</v>
      </c>
      <c r="O746" s="32" t="s">
        <v>7733</v>
      </c>
      <c r="P746" s="29">
        <v>0.5967824074074074</v>
      </c>
      <c r="Q746" s="29">
        <v>0.59702546296296299</v>
      </c>
      <c r="R746" s="28">
        <v>0</v>
      </c>
      <c r="S746" s="28">
        <v>0.35000000000000003</v>
      </c>
      <c r="T746" s="32" t="s">
        <v>13530</v>
      </c>
      <c r="U746" s="32" t="s">
        <v>13531</v>
      </c>
      <c r="V746" s="28">
        <v>0.67059641609283405</v>
      </c>
      <c r="W746" s="28">
        <v>0</v>
      </c>
      <c r="X746" s="28">
        <v>0</v>
      </c>
      <c r="Y746" s="32" t="s">
        <v>14621</v>
      </c>
      <c r="Z746" s="32" t="s">
        <v>16202</v>
      </c>
      <c r="AA746" s="28">
        <v>1</v>
      </c>
      <c r="AB746" s="28">
        <v>0</v>
      </c>
      <c r="AC746" s="52">
        <v>0</v>
      </c>
      <c r="AD746" s="52">
        <v>11.157500000000001</v>
      </c>
      <c r="AE746" s="32" t="s">
        <v>7832</v>
      </c>
      <c r="AF746" s="28" t="s">
        <v>932</v>
      </c>
      <c r="AG746" t="s">
        <v>7792</v>
      </c>
      <c r="AH746" t="s">
        <v>7792</v>
      </c>
      <c r="AI746" t="s">
        <v>7797</v>
      </c>
      <c r="AJ746">
        <v>0</v>
      </c>
    </row>
    <row r="747" spans="1:36" x14ac:dyDescent="0.3">
      <c r="A747" s="2" t="s">
        <v>14351</v>
      </c>
      <c r="B747" s="2" t="s">
        <v>14352</v>
      </c>
      <c r="C747" s="2" t="s">
        <v>7728</v>
      </c>
      <c r="D747" s="32" t="s">
        <v>7718</v>
      </c>
      <c r="E747" s="32" t="s">
        <v>11016</v>
      </c>
      <c r="F747" s="32" t="s">
        <v>900</v>
      </c>
      <c r="G747" s="32" t="s">
        <v>7775</v>
      </c>
      <c r="H747" s="32" t="s">
        <v>7752</v>
      </c>
      <c r="I747" s="28" t="s">
        <v>903</v>
      </c>
      <c r="J747">
        <v>270</v>
      </c>
      <c r="K747" s="2" t="s">
        <v>8825</v>
      </c>
      <c r="L747" s="2" t="s">
        <v>14353</v>
      </c>
      <c r="M747">
        <v>3.20535148493946</v>
      </c>
      <c r="N747" s="2" t="s">
        <v>16247</v>
      </c>
      <c r="O747" s="32" t="s">
        <v>7731</v>
      </c>
      <c r="P747" s="29">
        <v>0.59924768518518523</v>
      </c>
      <c r="Q747" s="29">
        <v>0.5993518518518518</v>
      </c>
      <c r="R747" s="28">
        <v>0</v>
      </c>
      <c r="S747" s="28">
        <v>0.15</v>
      </c>
      <c r="T747" s="32" t="s">
        <v>12633</v>
      </c>
      <c r="U747" s="32" t="s">
        <v>12634</v>
      </c>
      <c r="V747" s="28">
        <v>1.05067769317465</v>
      </c>
      <c r="W747" s="28">
        <v>0</v>
      </c>
      <c r="X747" s="28">
        <v>0</v>
      </c>
      <c r="Y747" s="32" t="s">
        <v>14621</v>
      </c>
      <c r="Z747" s="32" t="s">
        <v>16202</v>
      </c>
      <c r="AA747" s="28">
        <v>1</v>
      </c>
      <c r="AB747" s="28">
        <v>0</v>
      </c>
      <c r="AC747" s="52">
        <v>13.1325</v>
      </c>
      <c r="AD747" s="52">
        <v>13.1325</v>
      </c>
      <c r="AE747" s="32" t="s">
        <v>7832</v>
      </c>
      <c r="AF747" s="28" t="s">
        <v>932</v>
      </c>
      <c r="AG747" t="s">
        <v>7792</v>
      </c>
      <c r="AH747" t="s">
        <v>7792</v>
      </c>
      <c r="AI747" t="s">
        <v>7797</v>
      </c>
      <c r="AJ747">
        <v>0</v>
      </c>
    </row>
    <row r="748" spans="1:36" x14ac:dyDescent="0.3">
      <c r="A748" s="2" t="s">
        <v>14333</v>
      </c>
      <c r="B748" s="2" t="s">
        <v>14334</v>
      </c>
      <c r="C748" s="2" t="s">
        <v>7728</v>
      </c>
      <c r="D748" s="32" t="s">
        <v>7718</v>
      </c>
      <c r="E748" s="32" t="s">
        <v>11016</v>
      </c>
      <c r="F748" s="32" t="s">
        <v>900</v>
      </c>
      <c r="G748" s="32" t="s">
        <v>7726</v>
      </c>
      <c r="H748" s="32" t="s">
        <v>7752</v>
      </c>
      <c r="I748" s="28" t="s">
        <v>903</v>
      </c>
      <c r="J748">
        <v>77</v>
      </c>
      <c r="K748" s="2" t="s">
        <v>8786</v>
      </c>
      <c r="L748" s="2" t="s">
        <v>14335</v>
      </c>
      <c r="M748">
        <v>0.55343329720199097</v>
      </c>
      <c r="N748" s="2" t="s">
        <v>16249</v>
      </c>
      <c r="O748" s="32" t="s">
        <v>7731</v>
      </c>
      <c r="P748" s="29">
        <v>0.59974537037037035</v>
      </c>
      <c r="Q748" s="29">
        <v>0.6255208333333333</v>
      </c>
      <c r="R748" s="28">
        <v>0</v>
      </c>
      <c r="S748" s="28">
        <v>37.116666666666667</v>
      </c>
      <c r="T748" s="32" t="s">
        <v>12581</v>
      </c>
      <c r="U748" s="32" t="s">
        <v>12582</v>
      </c>
      <c r="V748" s="28">
        <v>0.14024381632598401</v>
      </c>
      <c r="W748" s="28">
        <v>0</v>
      </c>
      <c r="X748" s="28">
        <v>0</v>
      </c>
      <c r="Y748" s="32" t="s">
        <v>14621</v>
      </c>
      <c r="Z748" s="32" t="s">
        <v>16202</v>
      </c>
      <c r="AA748" s="28">
        <v>1</v>
      </c>
      <c r="AB748" s="28">
        <v>0</v>
      </c>
      <c r="AC748" s="52">
        <v>47.47</v>
      </c>
      <c r="AD748" s="52">
        <v>46.534999999999997</v>
      </c>
      <c r="AE748" s="32" t="s">
        <v>7832</v>
      </c>
      <c r="AF748" s="28" t="s">
        <v>932</v>
      </c>
      <c r="AG748" t="s">
        <v>7792</v>
      </c>
      <c r="AH748" t="s">
        <v>7792</v>
      </c>
      <c r="AI748" t="s">
        <v>7797</v>
      </c>
      <c r="AJ748">
        <v>0</v>
      </c>
    </row>
    <row r="749" spans="1:36" x14ac:dyDescent="0.3">
      <c r="A749" s="2" t="s">
        <v>12583</v>
      </c>
      <c r="B749" s="2" t="s">
        <v>12574</v>
      </c>
      <c r="C749" s="2" t="s">
        <v>7751</v>
      </c>
      <c r="D749" s="32" t="s">
        <v>7718</v>
      </c>
      <c r="E749" s="32" t="s">
        <v>11016</v>
      </c>
      <c r="F749" s="32" t="s">
        <v>900</v>
      </c>
      <c r="G749" s="32" t="s">
        <v>7747</v>
      </c>
      <c r="H749" s="32" t="s">
        <v>7789</v>
      </c>
      <c r="I749" s="28" t="s">
        <v>900</v>
      </c>
      <c r="J749">
        <v>312</v>
      </c>
      <c r="K749" s="2" t="s">
        <v>8044</v>
      </c>
      <c r="L749" s="2" t="s">
        <v>12584</v>
      </c>
      <c r="M749">
        <v>0.11292089149355899</v>
      </c>
      <c r="N749" s="2" t="s">
        <v>16248</v>
      </c>
      <c r="O749" s="32" t="s">
        <v>7731</v>
      </c>
      <c r="P749" s="29">
        <v>0.62559027777777776</v>
      </c>
      <c r="Q749" s="29">
        <v>0.63244212962962965</v>
      </c>
      <c r="R749" s="28">
        <v>0</v>
      </c>
      <c r="S749" s="28">
        <v>9.8666666666666671</v>
      </c>
      <c r="T749" s="32" t="s">
        <v>12585</v>
      </c>
      <c r="U749" s="32" t="s">
        <v>12586</v>
      </c>
      <c r="V749" s="28">
        <v>2.5161578942459802E-2</v>
      </c>
      <c r="W749" s="28">
        <v>0</v>
      </c>
      <c r="X749" s="28">
        <v>0</v>
      </c>
      <c r="Y749" s="32" t="s">
        <v>14621</v>
      </c>
      <c r="Z749" s="32" t="s">
        <v>16202</v>
      </c>
      <c r="AA749" s="28">
        <v>1</v>
      </c>
      <c r="AB749" s="28">
        <v>0</v>
      </c>
      <c r="AC749" s="52">
        <v>21.83</v>
      </c>
      <c r="AD749" s="52">
        <v>21.83</v>
      </c>
      <c r="AE749" s="32" t="s">
        <v>7832</v>
      </c>
      <c r="AF749" s="28" t="s">
        <v>932</v>
      </c>
      <c r="AG749" t="s">
        <v>7792</v>
      </c>
      <c r="AH749" t="s">
        <v>7793</v>
      </c>
      <c r="AI749" t="s">
        <v>7797</v>
      </c>
      <c r="AJ749">
        <v>0</v>
      </c>
    </row>
    <row r="750" spans="1:36" x14ac:dyDescent="0.3">
      <c r="A750" s="2" t="s">
        <v>12615</v>
      </c>
      <c r="B750" s="2" t="s">
        <v>12616</v>
      </c>
      <c r="C750" s="2" t="s">
        <v>7728</v>
      </c>
      <c r="D750" s="32" t="s">
        <v>7718</v>
      </c>
      <c r="E750" s="32" t="s">
        <v>11016</v>
      </c>
      <c r="F750" s="32" t="s">
        <v>900</v>
      </c>
      <c r="G750" s="32" t="s">
        <v>7744</v>
      </c>
      <c r="H750" s="32" t="s">
        <v>7789</v>
      </c>
      <c r="I750" s="28" t="s">
        <v>900</v>
      </c>
      <c r="J750">
        <v>70</v>
      </c>
      <c r="K750" s="2" t="s">
        <v>7997</v>
      </c>
      <c r="L750" s="2" t="s">
        <v>12617</v>
      </c>
      <c r="M750">
        <v>0.236459204927087</v>
      </c>
      <c r="N750" s="2" t="s">
        <v>16242</v>
      </c>
      <c r="O750" s="32" t="s">
        <v>7722</v>
      </c>
      <c r="P750" s="29">
        <v>0.63260416666666663</v>
      </c>
      <c r="Q750" s="29">
        <v>0.63932870370370365</v>
      </c>
      <c r="R750" s="28">
        <v>0</v>
      </c>
      <c r="S750" s="28">
        <v>9.683574621414877</v>
      </c>
      <c r="T750" s="32" t="s">
        <v>12618</v>
      </c>
      <c r="U750" s="32" t="s">
        <v>12619</v>
      </c>
      <c r="V750" s="28">
        <v>3.9212642332515001E-2</v>
      </c>
      <c r="W750" s="28">
        <v>0</v>
      </c>
      <c r="X750" s="28">
        <v>0</v>
      </c>
      <c r="Y750" s="32" t="s">
        <v>14621</v>
      </c>
      <c r="Z750" s="32" t="s">
        <v>16202</v>
      </c>
      <c r="AA750" s="28">
        <v>1</v>
      </c>
      <c r="AB750" s="28">
        <v>0</v>
      </c>
      <c r="AC750" s="52">
        <v>9.625</v>
      </c>
      <c r="AD750" s="52">
        <v>9.625</v>
      </c>
      <c r="AE750" s="32" t="s">
        <v>7832</v>
      </c>
      <c r="AF750" s="28" t="s">
        <v>932</v>
      </c>
      <c r="AG750" t="s">
        <v>7792</v>
      </c>
      <c r="AH750" t="s">
        <v>7793</v>
      </c>
      <c r="AI750" t="s">
        <v>7797</v>
      </c>
      <c r="AJ750">
        <v>0</v>
      </c>
    </row>
    <row r="751" spans="1:36" x14ac:dyDescent="0.3">
      <c r="A751" s="2" t="s">
        <v>14346</v>
      </c>
      <c r="B751" s="2" t="s">
        <v>14347</v>
      </c>
      <c r="C751" s="2" t="s">
        <v>7728</v>
      </c>
      <c r="D751" s="32" t="s">
        <v>7718</v>
      </c>
      <c r="E751" s="32" t="s">
        <v>11016</v>
      </c>
      <c r="F751" s="32" t="s">
        <v>900</v>
      </c>
      <c r="G751" s="32" t="s">
        <v>7781</v>
      </c>
      <c r="H751" s="32" t="s">
        <v>7752</v>
      </c>
      <c r="I751" s="28" t="s">
        <v>903</v>
      </c>
      <c r="J751">
        <v>330</v>
      </c>
      <c r="K751" s="2" t="s">
        <v>8864</v>
      </c>
      <c r="L751" s="2" t="s">
        <v>14348</v>
      </c>
      <c r="M751">
        <v>0.32585407420992901</v>
      </c>
      <c r="N751" s="2" t="s">
        <v>16241</v>
      </c>
      <c r="O751" s="32" t="s">
        <v>7748</v>
      </c>
      <c r="P751" s="29">
        <v>0.6395601851851852</v>
      </c>
      <c r="Q751" s="29">
        <v>0.64628472222222222</v>
      </c>
      <c r="R751" s="28">
        <v>0</v>
      </c>
      <c r="S751" s="28">
        <v>9.683574621414877</v>
      </c>
      <c r="T751" s="32" t="s">
        <v>14349</v>
      </c>
      <c r="U751" s="32" t="s">
        <v>14350</v>
      </c>
      <c r="V751" s="28">
        <v>4.6188466929738797E-2</v>
      </c>
      <c r="W751" s="28">
        <v>0</v>
      </c>
      <c r="X751" s="28">
        <v>0</v>
      </c>
      <c r="Y751" s="32" t="s">
        <v>14621</v>
      </c>
      <c r="Z751" s="32" t="s">
        <v>16202</v>
      </c>
      <c r="AA751" s="28">
        <v>1</v>
      </c>
      <c r="AB751" s="28">
        <v>0</v>
      </c>
      <c r="AC751" s="52">
        <v>9.3725000000000005</v>
      </c>
      <c r="AD751" s="52">
        <v>9.3725000000000005</v>
      </c>
      <c r="AE751" s="32" t="s">
        <v>7832</v>
      </c>
      <c r="AF751" s="28" t="s">
        <v>932</v>
      </c>
      <c r="AG751" t="s">
        <v>7792</v>
      </c>
      <c r="AH751" t="s">
        <v>7792</v>
      </c>
      <c r="AI751" t="s">
        <v>7797</v>
      </c>
      <c r="AJ751">
        <v>0</v>
      </c>
    </row>
    <row r="752" spans="1:36" hidden="1" x14ac:dyDescent="0.3">
      <c r="A752" s="2" t="s">
        <v>14229</v>
      </c>
      <c r="B752" s="2" t="s">
        <v>14230</v>
      </c>
      <c r="C752" s="2" t="s">
        <v>7728</v>
      </c>
      <c r="D752" s="32" t="s">
        <v>7719</v>
      </c>
      <c r="E752" s="32" t="s">
        <v>7789</v>
      </c>
      <c r="F752" s="32" t="s">
        <v>902</v>
      </c>
      <c r="G752" s="32" t="s">
        <v>7758</v>
      </c>
      <c r="H752" s="32" t="s">
        <v>11016</v>
      </c>
      <c r="I752" s="28" t="s">
        <v>902</v>
      </c>
      <c r="J752">
        <v>121</v>
      </c>
      <c r="K752" s="2" t="s">
        <v>9484</v>
      </c>
      <c r="L752" s="2" t="s">
        <v>14231</v>
      </c>
      <c r="M752">
        <v>0.25430835038423499</v>
      </c>
      <c r="N752" s="2" t="s">
        <v>16467</v>
      </c>
      <c r="O752" s="32" t="s">
        <v>7748</v>
      </c>
      <c r="P752" s="29">
        <v>0.38800925925925928</v>
      </c>
      <c r="Q752" s="29">
        <v>0.39093749999999999</v>
      </c>
      <c r="R752" s="28">
        <v>0</v>
      </c>
      <c r="S752" s="28">
        <v>4.2166666666666668</v>
      </c>
      <c r="T752" s="32" t="s">
        <v>14232</v>
      </c>
      <c r="U752" s="32" t="s">
        <v>14233</v>
      </c>
      <c r="V752" s="28">
        <v>3.7609870496443598E-2</v>
      </c>
      <c r="W752" s="28">
        <v>0</v>
      </c>
      <c r="X752" s="28">
        <v>0</v>
      </c>
      <c r="Y752" s="32" t="s">
        <v>14563</v>
      </c>
      <c r="Z752" s="32" t="s">
        <v>16431</v>
      </c>
      <c r="AA752" s="28">
        <v>1</v>
      </c>
      <c r="AB752" s="28">
        <v>0</v>
      </c>
      <c r="AC752" s="52">
        <v>9.99</v>
      </c>
      <c r="AD752" s="52">
        <v>9.99</v>
      </c>
      <c r="AE752" s="32" t="s">
        <v>7832</v>
      </c>
      <c r="AF752" s="28" t="s">
        <v>932</v>
      </c>
      <c r="AG752" t="s">
        <v>7792</v>
      </c>
      <c r="AH752" t="s">
        <v>7793</v>
      </c>
      <c r="AI752" t="s">
        <v>7797</v>
      </c>
      <c r="AJ752">
        <v>0</v>
      </c>
    </row>
    <row r="753" spans="1:36" hidden="1" x14ac:dyDescent="0.3">
      <c r="A753" s="2" t="s">
        <v>14221</v>
      </c>
      <c r="B753" s="2" t="s">
        <v>11566</v>
      </c>
      <c r="C753" s="2" t="s">
        <v>7728</v>
      </c>
      <c r="D753" s="32" t="s">
        <v>7719</v>
      </c>
      <c r="E753" s="32" t="s">
        <v>7789</v>
      </c>
      <c r="F753" s="32" t="s">
        <v>902</v>
      </c>
      <c r="G753" s="32" t="s">
        <v>7762</v>
      </c>
      <c r="H753" s="32" t="s">
        <v>11016</v>
      </c>
      <c r="I753" s="28" t="s">
        <v>902</v>
      </c>
      <c r="J753">
        <v>260</v>
      </c>
      <c r="K753" s="2" t="s">
        <v>9514</v>
      </c>
      <c r="L753" s="2" t="s">
        <v>14222</v>
      </c>
      <c r="M753">
        <v>6.9326246157288607E-2</v>
      </c>
      <c r="N753" s="2" t="s">
        <v>16465</v>
      </c>
      <c r="O753" s="32" t="s">
        <v>7722</v>
      </c>
      <c r="P753" s="29">
        <v>0.3979861111111111</v>
      </c>
      <c r="Q753" s="29">
        <v>0.40471064814814817</v>
      </c>
      <c r="R753" s="28">
        <v>0</v>
      </c>
      <c r="S753" s="28">
        <v>9.683574621414877</v>
      </c>
      <c r="T753" s="32" t="s">
        <v>14223</v>
      </c>
      <c r="U753" s="32" t="s">
        <v>14224</v>
      </c>
      <c r="V753" s="28">
        <v>2.02006675020589E-2</v>
      </c>
      <c r="W753" s="28">
        <v>0</v>
      </c>
      <c r="X753" s="28">
        <v>0</v>
      </c>
      <c r="Y753" s="32" t="s">
        <v>14563</v>
      </c>
      <c r="Z753" s="32" t="s">
        <v>16431</v>
      </c>
      <c r="AA753" s="28">
        <v>1</v>
      </c>
      <c r="AB753" s="28">
        <v>0</v>
      </c>
      <c r="AC753" s="52">
        <v>23.82</v>
      </c>
      <c r="AD753" s="52">
        <v>23.82</v>
      </c>
      <c r="AE753" s="32" t="s">
        <v>7832</v>
      </c>
      <c r="AF753" s="28" t="s">
        <v>932</v>
      </c>
      <c r="AG753" t="s">
        <v>7792</v>
      </c>
      <c r="AH753" t="s">
        <v>7793</v>
      </c>
      <c r="AI753" t="s">
        <v>7797</v>
      </c>
      <c r="AJ753">
        <v>0</v>
      </c>
    </row>
    <row r="754" spans="1:36" hidden="1" x14ac:dyDescent="0.3">
      <c r="A754" s="2" t="s">
        <v>14225</v>
      </c>
      <c r="B754" s="2" t="s">
        <v>11566</v>
      </c>
      <c r="C754" s="2" t="s">
        <v>7722</v>
      </c>
      <c r="D754" s="32" t="s">
        <v>7719</v>
      </c>
      <c r="E754" s="32" t="s">
        <v>7789</v>
      </c>
      <c r="F754" s="32" t="s">
        <v>902</v>
      </c>
      <c r="G754" s="32" t="s">
        <v>7763</v>
      </c>
      <c r="H754" s="32" t="s">
        <v>11016</v>
      </c>
      <c r="I754" s="28" t="s">
        <v>902</v>
      </c>
      <c r="J754">
        <v>265</v>
      </c>
      <c r="K754" s="2" t="s">
        <v>9514</v>
      </c>
      <c r="L754" s="2" t="s">
        <v>14226</v>
      </c>
      <c r="M754">
        <v>0.36067687161266798</v>
      </c>
      <c r="N754" s="2" t="s">
        <v>16463</v>
      </c>
      <c r="O754" s="32" t="s">
        <v>7722</v>
      </c>
      <c r="P754" s="29">
        <v>0.4049652777777778</v>
      </c>
      <c r="Q754" s="29">
        <v>0.41168981481481481</v>
      </c>
      <c r="R754" s="28">
        <v>0</v>
      </c>
      <c r="S754" s="28">
        <v>9.683574621414877</v>
      </c>
      <c r="T754" s="32" t="s">
        <v>14227</v>
      </c>
      <c r="U754" s="32" t="s">
        <v>14228</v>
      </c>
      <c r="V754" s="28">
        <v>0.13181822693318099</v>
      </c>
      <c r="W754" s="28">
        <v>0</v>
      </c>
      <c r="X754" s="28">
        <v>0</v>
      </c>
      <c r="Y754" s="32" t="s">
        <v>14563</v>
      </c>
      <c r="Z754" s="32" t="s">
        <v>16431</v>
      </c>
      <c r="AA754" s="28">
        <v>1</v>
      </c>
      <c r="AB754" s="28">
        <v>0</v>
      </c>
      <c r="AC754" s="52">
        <v>20.274999999999999</v>
      </c>
      <c r="AD754" s="52">
        <v>20.274999999999999</v>
      </c>
      <c r="AE754" s="32" t="s">
        <v>7832</v>
      </c>
      <c r="AF754" s="28" t="s">
        <v>932</v>
      </c>
      <c r="AG754" t="s">
        <v>7792</v>
      </c>
      <c r="AH754" t="s">
        <v>7793</v>
      </c>
      <c r="AI754" t="s">
        <v>7797</v>
      </c>
      <c r="AJ754">
        <v>0</v>
      </c>
    </row>
    <row r="755" spans="1:36" hidden="1" x14ac:dyDescent="0.3">
      <c r="A755" s="2" t="s">
        <v>14216</v>
      </c>
      <c r="B755" s="2" t="s">
        <v>14217</v>
      </c>
      <c r="C755" s="2" t="s">
        <v>7728</v>
      </c>
      <c r="D755" s="32" t="s">
        <v>7719</v>
      </c>
      <c r="E755" s="32" t="s">
        <v>7789</v>
      </c>
      <c r="F755" s="32" t="s">
        <v>902</v>
      </c>
      <c r="G755" s="32" t="s">
        <v>7754</v>
      </c>
      <c r="H755" s="32" t="s">
        <v>11016</v>
      </c>
      <c r="I755" s="28" t="s">
        <v>902</v>
      </c>
      <c r="J755">
        <v>121</v>
      </c>
      <c r="K755" s="2" t="s">
        <v>9482</v>
      </c>
      <c r="L755" s="2" t="s">
        <v>14218</v>
      </c>
      <c r="M755">
        <v>1.1651524323970099</v>
      </c>
      <c r="N755" s="2" t="s">
        <v>16464</v>
      </c>
      <c r="O755" s="32" t="s">
        <v>7733</v>
      </c>
      <c r="P755" s="29">
        <v>0.41248842592592594</v>
      </c>
      <c r="Q755" s="29">
        <v>0.41921296296296295</v>
      </c>
      <c r="R755" s="28">
        <v>0</v>
      </c>
      <c r="S755" s="28">
        <v>9.683574621414877</v>
      </c>
      <c r="T755" s="32" t="s">
        <v>14219</v>
      </c>
      <c r="U755" s="32" t="s">
        <v>14220</v>
      </c>
      <c r="V755" s="28">
        <v>0.43752370074583902</v>
      </c>
      <c r="W755" s="28">
        <v>0</v>
      </c>
      <c r="X755" s="28">
        <v>0</v>
      </c>
      <c r="Y755" s="32" t="s">
        <v>14563</v>
      </c>
      <c r="Z755" s="32" t="s">
        <v>16431</v>
      </c>
      <c r="AA755" s="28">
        <v>1</v>
      </c>
      <c r="AB755" s="28">
        <v>0</v>
      </c>
      <c r="AC755" s="52">
        <v>57.982500000000002</v>
      </c>
      <c r="AD755" s="52">
        <v>56.862499999999997</v>
      </c>
      <c r="AE755" s="32" t="s">
        <v>7832</v>
      </c>
      <c r="AF755" s="28" t="s">
        <v>932</v>
      </c>
      <c r="AG755" t="s">
        <v>7792</v>
      </c>
      <c r="AH755" t="s">
        <v>7793</v>
      </c>
      <c r="AI755" t="s">
        <v>7797</v>
      </c>
      <c r="AJ755">
        <v>0</v>
      </c>
    </row>
    <row r="756" spans="1:36" hidden="1" x14ac:dyDescent="0.3">
      <c r="A756" s="2" t="s">
        <v>14211</v>
      </c>
      <c r="B756" s="2" t="s">
        <v>14212</v>
      </c>
      <c r="C756" s="2" t="s">
        <v>7728</v>
      </c>
      <c r="D756" s="32" t="s">
        <v>7719</v>
      </c>
      <c r="E756" s="32" t="s">
        <v>7789</v>
      </c>
      <c r="F756" s="32" t="s">
        <v>902</v>
      </c>
      <c r="G756" s="32" t="s">
        <v>7782</v>
      </c>
      <c r="H756" s="32" t="s">
        <v>7789</v>
      </c>
      <c r="I756" s="28" t="s">
        <v>8057</v>
      </c>
      <c r="J756">
        <v>270</v>
      </c>
      <c r="K756" s="2" t="s">
        <v>8102</v>
      </c>
      <c r="L756" s="2" t="s">
        <v>14213</v>
      </c>
      <c r="M756">
        <v>0.73241564445197604</v>
      </c>
      <c r="N756" s="2" t="s">
        <v>16653</v>
      </c>
      <c r="O756" s="32" t="s">
        <v>7722</v>
      </c>
      <c r="P756" s="29">
        <v>0.51694444444444443</v>
      </c>
      <c r="Q756" s="29">
        <v>0.52366898148148144</v>
      </c>
      <c r="R756" s="28">
        <v>0</v>
      </c>
      <c r="S756" s="28">
        <v>9.683574621414877</v>
      </c>
      <c r="T756" s="32" t="s">
        <v>14214</v>
      </c>
      <c r="U756" s="32" t="s">
        <v>14215</v>
      </c>
      <c r="V756" s="28">
        <v>0.56544136566330805</v>
      </c>
      <c r="W756" s="28">
        <v>0</v>
      </c>
      <c r="X756" s="28">
        <v>0</v>
      </c>
      <c r="Y756" s="32" t="s">
        <v>14563</v>
      </c>
      <c r="Z756" s="32" t="s">
        <v>16431</v>
      </c>
      <c r="AA756" s="28">
        <v>1</v>
      </c>
      <c r="AB756" s="28">
        <v>0</v>
      </c>
      <c r="AC756" s="52">
        <v>9.6349999999999998</v>
      </c>
      <c r="AD756" s="52">
        <v>13.057499999999999</v>
      </c>
      <c r="AE756" s="32" t="s">
        <v>7832</v>
      </c>
      <c r="AF756" s="28" t="s">
        <v>932</v>
      </c>
      <c r="AG756" t="s">
        <v>7793</v>
      </c>
      <c r="AH756" t="s">
        <v>7792</v>
      </c>
      <c r="AI756" t="s">
        <v>7797</v>
      </c>
      <c r="AJ756">
        <v>0</v>
      </c>
    </row>
    <row r="757" spans="1:36" hidden="1" x14ac:dyDescent="0.3">
      <c r="A757" s="2" t="s">
        <v>11794</v>
      </c>
      <c r="B757" s="2" t="s">
        <v>11795</v>
      </c>
      <c r="C757" s="2" t="s">
        <v>7728</v>
      </c>
      <c r="D757" s="32" t="s">
        <v>7719</v>
      </c>
      <c r="E757" s="32" t="s">
        <v>7789</v>
      </c>
      <c r="F757" s="32" t="s">
        <v>902</v>
      </c>
      <c r="G757" s="32" t="s">
        <v>7812</v>
      </c>
      <c r="H757" s="32" t="s">
        <v>7789</v>
      </c>
      <c r="I757" s="28" t="s">
        <v>8057</v>
      </c>
      <c r="J757">
        <v>282</v>
      </c>
      <c r="K757" s="2" t="s">
        <v>8105</v>
      </c>
      <c r="L757" s="2" t="s">
        <v>11796</v>
      </c>
      <c r="M757">
        <v>0.68906995281577099</v>
      </c>
      <c r="N757" s="2" t="s">
        <v>16646</v>
      </c>
      <c r="O757" s="32" t="s">
        <v>7731</v>
      </c>
      <c r="P757" s="29">
        <v>0.52414351851851848</v>
      </c>
      <c r="Q757" s="29">
        <v>0.53379629629629632</v>
      </c>
      <c r="R757" s="28">
        <v>0</v>
      </c>
      <c r="S757" s="28">
        <v>13.9</v>
      </c>
      <c r="T757" s="32" t="s">
        <v>11797</v>
      </c>
      <c r="U757" s="32" t="s">
        <v>11798</v>
      </c>
      <c r="V757" s="28">
        <v>0.57090244874348905</v>
      </c>
      <c r="W757" s="28">
        <v>0</v>
      </c>
      <c r="X757" s="28">
        <v>0</v>
      </c>
      <c r="Y757" s="32" t="s">
        <v>14563</v>
      </c>
      <c r="Z757" s="32" t="s">
        <v>16431</v>
      </c>
      <c r="AA757" s="28">
        <v>1</v>
      </c>
      <c r="AB757" s="28">
        <v>5</v>
      </c>
      <c r="AC757" s="52">
        <v>30.497499999999999</v>
      </c>
      <c r="AD757" s="52">
        <v>30.484999999999999</v>
      </c>
      <c r="AE757" s="32" t="s">
        <v>7832</v>
      </c>
      <c r="AF757" s="28" t="s">
        <v>932</v>
      </c>
      <c r="AG757" t="s">
        <v>7793</v>
      </c>
      <c r="AH757" t="s">
        <v>7792</v>
      </c>
      <c r="AI757" t="s">
        <v>7797</v>
      </c>
      <c r="AJ757">
        <v>5</v>
      </c>
    </row>
    <row r="758" spans="1:36" hidden="1" x14ac:dyDescent="0.3">
      <c r="A758" s="2" t="s">
        <v>12916</v>
      </c>
      <c r="B758" s="2" t="s">
        <v>12917</v>
      </c>
      <c r="C758" s="2" t="s">
        <v>7728</v>
      </c>
      <c r="D758" s="32" t="s">
        <v>7719</v>
      </c>
      <c r="E758" s="32" t="s">
        <v>7789</v>
      </c>
      <c r="F758" s="32" t="s">
        <v>903</v>
      </c>
      <c r="G758" s="32" t="s">
        <v>7775</v>
      </c>
      <c r="H758" s="32" t="s">
        <v>7789</v>
      </c>
      <c r="I758" s="28" t="s">
        <v>8057</v>
      </c>
      <c r="J758">
        <v>362</v>
      </c>
      <c r="K758" s="2" t="s">
        <v>8134</v>
      </c>
      <c r="L758" s="2" t="s">
        <v>12918</v>
      </c>
      <c r="M758">
        <v>10.8632404860109</v>
      </c>
      <c r="N758" s="2" t="s">
        <v>16448</v>
      </c>
      <c r="O758" s="32" t="s">
        <v>7733</v>
      </c>
      <c r="P758" s="29">
        <v>0.61873842592592587</v>
      </c>
      <c r="Q758" s="29">
        <v>0.62428240740740737</v>
      </c>
      <c r="R758" s="28">
        <v>0</v>
      </c>
      <c r="S758" s="28">
        <v>7.9833333333333334</v>
      </c>
      <c r="T758" s="32" t="s">
        <v>12919</v>
      </c>
      <c r="U758" s="32" t="s">
        <v>12920</v>
      </c>
      <c r="V758" s="28">
        <v>9.0390492787302499</v>
      </c>
      <c r="W758" s="28">
        <v>0</v>
      </c>
      <c r="X758" s="28">
        <v>0</v>
      </c>
      <c r="Y758" s="32" t="s">
        <v>14639</v>
      </c>
      <c r="Z758" s="32" t="s">
        <v>16423</v>
      </c>
      <c r="AA758" s="28">
        <v>1</v>
      </c>
      <c r="AB758" s="28">
        <v>0</v>
      </c>
      <c r="AC758" s="52">
        <v>29.892499999999998</v>
      </c>
      <c r="AD758" s="52">
        <v>29.892499999999998</v>
      </c>
      <c r="AE758" s="32" t="s">
        <v>7832</v>
      </c>
      <c r="AF758" s="28" t="s">
        <v>932</v>
      </c>
      <c r="AG758" t="s">
        <v>7793</v>
      </c>
      <c r="AH758" t="s">
        <v>7792</v>
      </c>
      <c r="AI758" t="s">
        <v>7797</v>
      </c>
      <c r="AJ758">
        <v>0</v>
      </c>
    </row>
    <row r="759" spans="1:36" hidden="1" x14ac:dyDescent="0.3">
      <c r="A759" s="2" t="s">
        <v>14234</v>
      </c>
      <c r="B759" s="2" t="s">
        <v>14235</v>
      </c>
      <c r="C759" s="2" t="s">
        <v>7728</v>
      </c>
      <c r="D759" s="32" t="s">
        <v>7719</v>
      </c>
      <c r="E759" s="32" t="s">
        <v>7789</v>
      </c>
      <c r="F759" s="32" t="s">
        <v>900</v>
      </c>
      <c r="G759" s="32" t="s">
        <v>7758</v>
      </c>
      <c r="H759" s="32" t="s">
        <v>7789</v>
      </c>
      <c r="I759" s="28" t="s">
        <v>8057</v>
      </c>
      <c r="J759">
        <v>260</v>
      </c>
      <c r="K759" s="2" t="s">
        <v>8100</v>
      </c>
      <c r="L759" s="2" t="s">
        <v>14236</v>
      </c>
      <c r="M759">
        <v>0.63648041151463997</v>
      </c>
      <c r="N759" s="2" t="s">
        <v>16661</v>
      </c>
      <c r="O759" s="32" t="s">
        <v>7733</v>
      </c>
      <c r="P759" s="29">
        <v>0.44678240740740743</v>
      </c>
      <c r="Q759" s="29">
        <v>0.45350694444444445</v>
      </c>
      <c r="R759" s="28">
        <v>0</v>
      </c>
      <c r="S759" s="28">
        <v>9.683574621414877</v>
      </c>
      <c r="T759" s="32" t="s">
        <v>14237</v>
      </c>
      <c r="U759" s="32" t="s">
        <v>14238</v>
      </c>
      <c r="V759" s="28">
        <v>0.36168978322731499</v>
      </c>
      <c r="W759" s="28">
        <v>0</v>
      </c>
      <c r="X759" s="28">
        <v>0</v>
      </c>
      <c r="Y759" s="32" t="s">
        <v>14641</v>
      </c>
      <c r="Z759" s="32" t="s">
        <v>16425</v>
      </c>
      <c r="AA759" s="28">
        <v>1</v>
      </c>
      <c r="AB759" s="28">
        <v>0</v>
      </c>
      <c r="AC759" s="52">
        <v>21.5425</v>
      </c>
      <c r="AD759" s="52">
        <v>9.4137000000000004</v>
      </c>
      <c r="AE759" s="32" t="s">
        <v>7832</v>
      </c>
      <c r="AF759" s="28" t="s">
        <v>932</v>
      </c>
      <c r="AG759" t="s">
        <v>7793</v>
      </c>
      <c r="AH759" t="s">
        <v>7792</v>
      </c>
      <c r="AI759" t="s">
        <v>7797</v>
      </c>
      <c r="AJ759">
        <v>0</v>
      </c>
    </row>
    <row r="760" spans="1:36" hidden="1" x14ac:dyDescent="0.3">
      <c r="A760" s="2" t="s">
        <v>11527</v>
      </c>
      <c r="B760" s="2" t="s">
        <v>11528</v>
      </c>
      <c r="C760" s="2" t="s">
        <v>7728</v>
      </c>
      <c r="D760" s="32" t="s">
        <v>7719</v>
      </c>
      <c r="E760" s="32" t="s">
        <v>7789</v>
      </c>
      <c r="F760" s="32" t="s">
        <v>900</v>
      </c>
      <c r="G760" s="32" t="s">
        <v>7763</v>
      </c>
      <c r="H760" s="32" t="s">
        <v>7789</v>
      </c>
      <c r="I760" s="28" t="s">
        <v>8057</v>
      </c>
      <c r="J760">
        <v>142</v>
      </c>
      <c r="K760" s="2" t="s">
        <v>8086</v>
      </c>
      <c r="L760" s="2" t="s">
        <v>11529</v>
      </c>
      <c r="M760">
        <v>0.71306592598557506</v>
      </c>
      <c r="N760" s="2" t="s">
        <v>16655</v>
      </c>
      <c r="O760" s="32" t="s">
        <v>7748</v>
      </c>
      <c r="P760" s="29">
        <v>0.48281249999999998</v>
      </c>
      <c r="Q760" s="29">
        <v>0.49083333333333334</v>
      </c>
      <c r="R760" s="28">
        <v>0</v>
      </c>
      <c r="S760" s="28">
        <v>11.55</v>
      </c>
      <c r="T760" s="32" t="s">
        <v>11530</v>
      </c>
      <c r="U760" s="32" t="s">
        <v>11531</v>
      </c>
      <c r="V760" s="28">
        <v>0.40517581684453402</v>
      </c>
      <c r="W760" s="28">
        <v>0</v>
      </c>
      <c r="X760" s="28">
        <v>0</v>
      </c>
      <c r="Y760" s="32" t="s">
        <v>14641</v>
      </c>
      <c r="Z760" s="32" t="s">
        <v>16425</v>
      </c>
      <c r="AA760" s="28">
        <v>1</v>
      </c>
      <c r="AB760" s="28">
        <v>0</v>
      </c>
      <c r="AC760" s="52">
        <v>29.622499999999999</v>
      </c>
      <c r="AD760" s="52">
        <v>29.622499999999999</v>
      </c>
      <c r="AE760" s="32" t="s">
        <v>7832</v>
      </c>
      <c r="AF760" s="28" t="s">
        <v>932</v>
      </c>
      <c r="AG760" t="s">
        <v>7793</v>
      </c>
      <c r="AH760" t="s">
        <v>7792</v>
      </c>
      <c r="AI760" t="s">
        <v>7797</v>
      </c>
      <c r="AJ760">
        <v>0</v>
      </c>
    </row>
    <row r="761" spans="1:36" hidden="1" x14ac:dyDescent="0.3">
      <c r="A761" s="2" t="s">
        <v>14201</v>
      </c>
      <c r="B761" s="2" t="s">
        <v>14202</v>
      </c>
      <c r="C761" s="2" t="s">
        <v>7728</v>
      </c>
      <c r="D761" s="32" t="s">
        <v>7719</v>
      </c>
      <c r="E761" s="32" t="s">
        <v>7789</v>
      </c>
      <c r="F761" s="32" t="s">
        <v>900</v>
      </c>
      <c r="G761" s="32" t="s">
        <v>7754</v>
      </c>
      <c r="H761" s="32" t="s">
        <v>7789</v>
      </c>
      <c r="I761" s="28" t="s">
        <v>8057</v>
      </c>
      <c r="J761">
        <v>230</v>
      </c>
      <c r="K761" s="2" t="s">
        <v>8097</v>
      </c>
      <c r="L761" s="2" t="s">
        <v>14203</v>
      </c>
      <c r="M761">
        <v>0.886813489720225</v>
      </c>
      <c r="N761" s="2" t="s">
        <v>16662</v>
      </c>
      <c r="O761" s="32" t="s">
        <v>7748</v>
      </c>
      <c r="P761" s="29">
        <v>0.49144675925925924</v>
      </c>
      <c r="Q761" s="29">
        <v>0.49817129629629631</v>
      </c>
      <c r="R761" s="28">
        <v>0</v>
      </c>
      <c r="S761" s="28">
        <v>9.683574621414877</v>
      </c>
      <c r="T761" s="32" t="s">
        <v>14204</v>
      </c>
      <c r="U761" s="32" t="s">
        <v>14205</v>
      </c>
      <c r="V761" s="28">
        <v>0.35859594809849499</v>
      </c>
      <c r="W761" s="28">
        <v>0</v>
      </c>
      <c r="X761" s="28">
        <v>0</v>
      </c>
      <c r="Y761" s="32" t="s">
        <v>14641</v>
      </c>
      <c r="Z761" s="32" t="s">
        <v>16425</v>
      </c>
      <c r="AA761" s="28">
        <v>1</v>
      </c>
      <c r="AB761" s="28">
        <v>0</v>
      </c>
      <c r="AC761" s="52">
        <v>0</v>
      </c>
      <c r="AD761" s="52">
        <v>11.342499999999999</v>
      </c>
      <c r="AE761" s="32" t="s">
        <v>7828</v>
      </c>
      <c r="AF761" s="28" t="s">
        <v>932</v>
      </c>
      <c r="AG761" t="s">
        <v>7793</v>
      </c>
      <c r="AH761" t="s">
        <v>7792</v>
      </c>
      <c r="AI761" t="s">
        <v>7797</v>
      </c>
      <c r="AJ761">
        <v>0</v>
      </c>
    </row>
    <row r="762" spans="1:36" hidden="1" x14ac:dyDescent="0.3">
      <c r="A762" s="2" t="s">
        <v>11565</v>
      </c>
      <c r="B762" s="2" t="s">
        <v>11566</v>
      </c>
      <c r="C762" s="2" t="s">
        <v>7731</v>
      </c>
      <c r="D762" s="32" t="s">
        <v>7719</v>
      </c>
      <c r="E762" s="32" t="s">
        <v>7789</v>
      </c>
      <c r="F762" s="32" t="s">
        <v>900</v>
      </c>
      <c r="G762" s="32" t="s">
        <v>7755</v>
      </c>
      <c r="H762" s="32" t="s">
        <v>11016</v>
      </c>
      <c r="I762" s="28" t="s">
        <v>8057</v>
      </c>
      <c r="J762">
        <v>150</v>
      </c>
      <c r="K762" s="2" t="s">
        <v>9420</v>
      </c>
      <c r="L762" s="2" t="s">
        <v>11567</v>
      </c>
      <c r="M762">
        <v>1.04952722229064</v>
      </c>
      <c r="N762" s="2" t="s">
        <v>16466</v>
      </c>
      <c r="O762" s="32" t="s">
        <v>7722</v>
      </c>
      <c r="P762" s="29">
        <v>0.49890046296296298</v>
      </c>
      <c r="Q762" s="29">
        <v>0.50562499999999999</v>
      </c>
      <c r="R762" s="28">
        <v>0</v>
      </c>
      <c r="S762" s="28">
        <v>9.683574621414877</v>
      </c>
      <c r="T762" s="32" t="s">
        <v>11568</v>
      </c>
      <c r="U762" s="32" t="s">
        <v>11569</v>
      </c>
      <c r="V762" s="28">
        <v>0.35360763548831398</v>
      </c>
      <c r="W762" s="28">
        <v>0</v>
      </c>
      <c r="X762" s="28">
        <v>0</v>
      </c>
      <c r="Y762" s="32" t="s">
        <v>14641</v>
      </c>
      <c r="Z762" s="32" t="s">
        <v>16425</v>
      </c>
      <c r="AA762" s="28">
        <v>1</v>
      </c>
      <c r="AB762" s="28">
        <v>0</v>
      </c>
      <c r="AC762" s="52">
        <v>20.059999999999999</v>
      </c>
      <c r="AD762" s="52">
        <v>20.059999999999999</v>
      </c>
      <c r="AE762" s="32" t="s">
        <v>7832</v>
      </c>
      <c r="AF762" s="28" t="s">
        <v>932</v>
      </c>
      <c r="AG762" t="s">
        <v>7792</v>
      </c>
      <c r="AH762" t="s">
        <v>7792</v>
      </c>
      <c r="AI762" t="s">
        <v>7797</v>
      </c>
      <c r="AJ762">
        <v>0</v>
      </c>
    </row>
    <row r="763" spans="1:36" hidden="1" x14ac:dyDescent="0.3">
      <c r="A763" s="2" t="s">
        <v>13522</v>
      </c>
      <c r="B763" s="2" t="s">
        <v>13523</v>
      </c>
      <c r="C763" s="2" t="s">
        <v>7728</v>
      </c>
      <c r="D763" s="32" t="s">
        <v>7719</v>
      </c>
      <c r="E763" s="32" t="s">
        <v>7734</v>
      </c>
      <c r="F763" s="32" t="s">
        <v>903</v>
      </c>
      <c r="G763" s="32" t="s">
        <v>7731</v>
      </c>
      <c r="H763" s="32" t="s">
        <v>7734</v>
      </c>
      <c r="I763" s="28" t="s">
        <v>903</v>
      </c>
      <c r="J763">
        <v>1</v>
      </c>
      <c r="K763" s="2" t="s">
        <v>8272</v>
      </c>
      <c r="L763" s="2" t="s">
        <v>13524</v>
      </c>
      <c r="M763">
        <v>0.63402113690972295</v>
      </c>
      <c r="N763" s="2" t="s">
        <v>16406</v>
      </c>
      <c r="O763" s="32" t="s">
        <v>7748</v>
      </c>
      <c r="P763" s="29">
        <v>0.25043981481481481</v>
      </c>
      <c r="Q763" s="29">
        <v>0.25716435185185182</v>
      </c>
      <c r="R763" s="28">
        <v>0</v>
      </c>
      <c r="S763" s="28">
        <v>9.683574621414877</v>
      </c>
      <c r="T763" s="32" t="s">
        <v>13525</v>
      </c>
      <c r="U763" s="32" t="s">
        <v>13526</v>
      </c>
      <c r="V763" s="28">
        <v>0.12170005615717699</v>
      </c>
      <c r="W763" s="28">
        <v>0</v>
      </c>
      <c r="X763" s="28">
        <v>0</v>
      </c>
      <c r="Y763" s="32" t="s">
        <v>14619</v>
      </c>
      <c r="Z763" s="32" t="s">
        <v>16262</v>
      </c>
      <c r="AA763" s="28">
        <v>1</v>
      </c>
      <c r="AB763" s="28">
        <v>0</v>
      </c>
      <c r="AC763" s="52">
        <v>21.274999999999999</v>
      </c>
      <c r="AD763" s="52">
        <v>23.445</v>
      </c>
      <c r="AE763" s="32" t="s">
        <v>7832</v>
      </c>
      <c r="AF763" s="28" t="s">
        <v>932</v>
      </c>
      <c r="AG763" t="s">
        <v>7793</v>
      </c>
      <c r="AH763" t="s">
        <v>7793</v>
      </c>
      <c r="AI763" t="s">
        <v>7797</v>
      </c>
    </row>
    <row r="764" spans="1:36" hidden="1" x14ac:dyDescent="0.3">
      <c r="A764" s="2" t="s">
        <v>13908</v>
      </c>
      <c r="B764" s="2" t="s">
        <v>13909</v>
      </c>
      <c r="C764" s="2" t="s">
        <v>7728</v>
      </c>
      <c r="D764" s="32" t="s">
        <v>7719</v>
      </c>
      <c r="E764" s="32" t="s">
        <v>7734</v>
      </c>
      <c r="F764" s="32" t="s">
        <v>903</v>
      </c>
      <c r="G764" s="32" t="s">
        <v>7726</v>
      </c>
      <c r="H764" s="32" t="s">
        <v>7734</v>
      </c>
      <c r="I764" s="28" t="s">
        <v>900</v>
      </c>
      <c r="J764">
        <v>261</v>
      </c>
      <c r="K764" s="2" t="s">
        <v>8435</v>
      </c>
      <c r="L764" s="2" t="s">
        <v>13910</v>
      </c>
      <c r="M764">
        <v>0.97970627062022697</v>
      </c>
      <c r="N764" s="2" t="s">
        <v>16396</v>
      </c>
      <c r="O764" s="32" t="s">
        <v>7748</v>
      </c>
      <c r="P764" s="29">
        <v>0.55228009259259259</v>
      </c>
      <c r="Q764" s="29">
        <v>0.5590046296296296</v>
      </c>
      <c r="R764" s="28">
        <v>0</v>
      </c>
      <c r="S764" s="28">
        <v>9.683574621414877</v>
      </c>
      <c r="T764" s="32" t="s">
        <v>13911</v>
      </c>
      <c r="U764" s="32" t="s">
        <v>13912</v>
      </c>
      <c r="V764" s="28">
        <v>0.357262871135761</v>
      </c>
      <c r="W764" s="28">
        <v>0</v>
      </c>
      <c r="X764" s="28">
        <v>0</v>
      </c>
      <c r="Y764" s="32" t="s">
        <v>14619</v>
      </c>
      <c r="Z764" s="32" t="s">
        <v>16262</v>
      </c>
      <c r="AA764" s="28">
        <v>1</v>
      </c>
      <c r="AB764" s="28">
        <v>0</v>
      </c>
      <c r="AC764" s="52">
        <v>15.17</v>
      </c>
      <c r="AD764" s="52">
        <v>15.17</v>
      </c>
      <c r="AE764" s="32" t="s">
        <v>7832</v>
      </c>
      <c r="AF764" s="28" t="s">
        <v>932</v>
      </c>
      <c r="AG764" t="s">
        <v>7793</v>
      </c>
      <c r="AH764" t="s">
        <v>7792</v>
      </c>
      <c r="AI764" t="s">
        <v>7797</v>
      </c>
      <c r="AJ764">
        <v>0</v>
      </c>
    </row>
    <row r="765" spans="1:36" hidden="1" x14ac:dyDescent="0.3">
      <c r="A765" s="2" t="s">
        <v>13903</v>
      </c>
      <c r="B765" s="2" t="s">
        <v>13904</v>
      </c>
      <c r="C765" s="2" t="s">
        <v>7728</v>
      </c>
      <c r="D765" s="32" t="s">
        <v>7719</v>
      </c>
      <c r="E765" s="32" t="s">
        <v>7734</v>
      </c>
      <c r="F765" s="32" t="s">
        <v>903</v>
      </c>
      <c r="G765" s="32" t="s">
        <v>7747</v>
      </c>
      <c r="H765" s="32" t="s">
        <v>7734</v>
      </c>
      <c r="I765" s="28" t="s">
        <v>900</v>
      </c>
      <c r="J765">
        <v>245</v>
      </c>
      <c r="K765" s="2" t="s">
        <v>8429</v>
      </c>
      <c r="L765" s="2" t="s">
        <v>13905</v>
      </c>
      <c r="M765">
        <v>1.1743211261928099</v>
      </c>
      <c r="N765" s="2" t="s">
        <v>16266</v>
      </c>
      <c r="O765" s="32" t="s">
        <v>7748</v>
      </c>
      <c r="P765" s="29">
        <v>0.55982638888888892</v>
      </c>
      <c r="Q765" s="29">
        <v>0.56655092592592593</v>
      </c>
      <c r="R765" s="28">
        <v>0</v>
      </c>
      <c r="S765" s="28">
        <v>9.683574621414877</v>
      </c>
      <c r="T765" s="32" t="s">
        <v>13906</v>
      </c>
      <c r="U765" s="32" t="s">
        <v>13907</v>
      </c>
      <c r="V765" s="28">
        <v>0.46474106683938099</v>
      </c>
      <c r="W765" s="28">
        <v>0</v>
      </c>
      <c r="X765" s="28">
        <v>0</v>
      </c>
      <c r="Y765" s="32" t="s">
        <v>14619</v>
      </c>
      <c r="Z765" s="32" t="s">
        <v>16262</v>
      </c>
      <c r="AA765" s="28">
        <v>1</v>
      </c>
      <c r="AB765" s="28">
        <v>0</v>
      </c>
      <c r="AC765" s="52">
        <v>8.8275000000000006</v>
      </c>
      <c r="AD765" s="52">
        <v>17.966200000000001</v>
      </c>
      <c r="AE765" s="32" t="s">
        <v>7832</v>
      </c>
      <c r="AF765" s="28" t="s">
        <v>932</v>
      </c>
      <c r="AG765" t="s">
        <v>7793</v>
      </c>
      <c r="AH765" t="s">
        <v>7792</v>
      </c>
      <c r="AI765" t="s">
        <v>7797</v>
      </c>
      <c r="AJ765">
        <v>0</v>
      </c>
    </row>
    <row r="766" spans="1:36" hidden="1" x14ac:dyDescent="0.3">
      <c r="A766" s="2" t="s">
        <v>13893</v>
      </c>
      <c r="B766" s="2" t="s">
        <v>13894</v>
      </c>
      <c r="C766" s="2" t="s">
        <v>7728</v>
      </c>
      <c r="D766" s="32" t="s">
        <v>7719</v>
      </c>
      <c r="E766" s="32" t="s">
        <v>7734</v>
      </c>
      <c r="F766" s="32" t="s">
        <v>903</v>
      </c>
      <c r="G766" s="32" t="s">
        <v>7781</v>
      </c>
      <c r="H766" s="32" t="s">
        <v>7734</v>
      </c>
      <c r="I766" s="28" t="s">
        <v>900</v>
      </c>
      <c r="J766">
        <v>240</v>
      </c>
      <c r="K766" s="2" t="s">
        <v>8421</v>
      </c>
      <c r="L766" s="2" t="s">
        <v>13895</v>
      </c>
      <c r="M766">
        <v>0.37601021304726601</v>
      </c>
      <c r="N766" s="2" t="s">
        <v>16263</v>
      </c>
      <c r="O766" s="32" t="s">
        <v>7748</v>
      </c>
      <c r="P766" s="29">
        <v>0.57505787037037037</v>
      </c>
      <c r="Q766" s="29">
        <v>0.58178240740740739</v>
      </c>
      <c r="R766" s="28">
        <v>0</v>
      </c>
      <c r="S766" s="28">
        <v>9.683574621414877</v>
      </c>
      <c r="T766" s="32" t="s">
        <v>13896</v>
      </c>
      <c r="U766" s="32" t="s">
        <v>13897</v>
      </c>
      <c r="V766" s="28">
        <v>0.257372509275963</v>
      </c>
      <c r="W766" s="28">
        <v>0</v>
      </c>
      <c r="X766" s="28">
        <v>0</v>
      </c>
      <c r="Y766" s="32" t="s">
        <v>14619</v>
      </c>
      <c r="Z766" s="32" t="s">
        <v>16262</v>
      </c>
      <c r="AA766" s="28">
        <v>1</v>
      </c>
      <c r="AB766" s="28">
        <v>0</v>
      </c>
      <c r="AC766" s="52">
        <v>20.961200000000002</v>
      </c>
      <c r="AD766" s="52">
        <v>11.585000000000001</v>
      </c>
      <c r="AE766" s="32" t="s">
        <v>7832</v>
      </c>
      <c r="AF766" s="28" t="s">
        <v>932</v>
      </c>
      <c r="AG766" t="s">
        <v>7793</v>
      </c>
      <c r="AH766" t="s">
        <v>7792</v>
      </c>
      <c r="AI766" t="s">
        <v>7797</v>
      </c>
      <c r="AJ766">
        <v>0</v>
      </c>
    </row>
    <row r="767" spans="1:36" hidden="1" x14ac:dyDescent="0.3">
      <c r="A767" s="2" t="s">
        <v>12620</v>
      </c>
      <c r="B767" s="2" t="s">
        <v>12621</v>
      </c>
      <c r="C767" s="2" t="s">
        <v>7728</v>
      </c>
      <c r="D767" s="32" t="s">
        <v>7719</v>
      </c>
      <c r="E767" s="32" t="s">
        <v>7734</v>
      </c>
      <c r="F767" s="32" t="s">
        <v>903</v>
      </c>
      <c r="G767" s="32" t="s">
        <v>7785</v>
      </c>
      <c r="H767" s="32" t="s">
        <v>7734</v>
      </c>
      <c r="I767" s="28" t="s">
        <v>903</v>
      </c>
      <c r="J767">
        <v>40</v>
      </c>
      <c r="K767" s="2" t="s">
        <v>8301</v>
      </c>
      <c r="L767" s="2" t="s">
        <v>12622</v>
      </c>
      <c r="M767">
        <v>25.089107466861599</v>
      </c>
      <c r="N767" s="2" t="s">
        <v>16269</v>
      </c>
      <c r="O767" s="32" t="s">
        <v>7748</v>
      </c>
      <c r="P767" s="29">
        <v>0.59920138888888885</v>
      </c>
      <c r="Q767" s="29">
        <v>0.60592592592592598</v>
      </c>
      <c r="R767" s="28">
        <v>0</v>
      </c>
      <c r="S767" s="28">
        <v>9.683574621414877</v>
      </c>
      <c r="T767" s="32" t="s">
        <v>12623</v>
      </c>
      <c r="U767" s="32" t="s">
        <v>12624</v>
      </c>
      <c r="V767" s="28">
        <v>23.035030265768</v>
      </c>
      <c r="W767" s="28">
        <v>0</v>
      </c>
      <c r="X767" s="28">
        <v>0</v>
      </c>
      <c r="Y767" s="32" t="s">
        <v>14619</v>
      </c>
      <c r="Z767" s="32" t="s">
        <v>16262</v>
      </c>
      <c r="AA767" s="28">
        <v>1</v>
      </c>
      <c r="AB767" s="28">
        <v>0</v>
      </c>
      <c r="AC767" s="52">
        <v>8.75</v>
      </c>
      <c r="AD767" s="52">
        <v>8.75</v>
      </c>
      <c r="AE767" s="32" t="s">
        <v>7832</v>
      </c>
      <c r="AF767" s="28" t="s">
        <v>932</v>
      </c>
      <c r="AG767" t="s">
        <v>7793</v>
      </c>
      <c r="AH767" t="s">
        <v>7793</v>
      </c>
      <c r="AI767" t="s">
        <v>7797</v>
      </c>
    </row>
    <row r="768" spans="1:36" hidden="1" x14ac:dyDescent="0.3">
      <c r="A768" s="2" t="s">
        <v>14328</v>
      </c>
      <c r="B768" s="2" t="s">
        <v>14329</v>
      </c>
      <c r="C768" s="2" t="s">
        <v>7728</v>
      </c>
      <c r="D768" s="32" t="s">
        <v>7719</v>
      </c>
      <c r="E768" s="32" t="s">
        <v>7752</v>
      </c>
      <c r="F768" s="32" t="s">
        <v>936</v>
      </c>
      <c r="G768" s="32" t="s">
        <v>7763</v>
      </c>
      <c r="H768" s="32" t="s">
        <v>7752</v>
      </c>
      <c r="I768" s="28" t="s">
        <v>900</v>
      </c>
      <c r="J768">
        <v>290</v>
      </c>
      <c r="K768" s="2" t="s">
        <v>8944</v>
      </c>
      <c r="L768" s="2" t="s">
        <v>14330</v>
      </c>
      <c r="M768">
        <v>3.6966991592198601</v>
      </c>
      <c r="N768" s="2" t="s">
        <v>16546</v>
      </c>
      <c r="O768" s="32" t="s">
        <v>7731</v>
      </c>
      <c r="P768" s="29">
        <v>0.38844907407407409</v>
      </c>
      <c r="Q768" s="29">
        <v>0.38976851851851851</v>
      </c>
      <c r="R768" s="28">
        <v>0</v>
      </c>
      <c r="S768" s="28">
        <v>1.9000000000000001</v>
      </c>
      <c r="T768" s="32" t="s">
        <v>14331</v>
      </c>
      <c r="U768" s="32" t="s">
        <v>14332</v>
      </c>
      <c r="V768" s="28">
        <v>1.61030604113656</v>
      </c>
      <c r="W768" s="28">
        <v>0</v>
      </c>
      <c r="X768" s="28">
        <v>0</v>
      </c>
      <c r="Y768" s="32" t="s">
        <v>14547</v>
      </c>
      <c r="Z768" s="32" t="s">
        <v>16524</v>
      </c>
      <c r="AA768" s="28">
        <v>1</v>
      </c>
      <c r="AB768" s="28">
        <v>0</v>
      </c>
      <c r="AC768" s="52">
        <v>0</v>
      </c>
      <c r="AD768" s="52">
        <v>12.6625</v>
      </c>
      <c r="AE768" s="32" t="s">
        <v>7832</v>
      </c>
      <c r="AF768" s="28" t="s">
        <v>932</v>
      </c>
      <c r="AG768" t="s">
        <v>7793</v>
      </c>
      <c r="AH768" t="s">
        <v>7792</v>
      </c>
      <c r="AI768" t="s">
        <v>7797</v>
      </c>
      <c r="AJ768">
        <v>0</v>
      </c>
    </row>
    <row r="769" spans="1:36" hidden="1" x14ac:dyDescent="0.3">
      <c r="A769" s="2" t="s">
        <v>12676</v>
      </c>
      <c r="B769" s="2" t="s">
        <v>12677</v>
      </c>
      <c r="C769" s="2" t="s">
        <v>7728</v>
      </c>
      <c r="D769" s="32" t="s">
        <v>7719</v>
      </c>
      <c r="E769" s="32" t="s">
        <v>7752</v>
      </c>
      <c r="F769" s="32" t="s">
        <v>936</v>
      </c>
      <c r="G769" s="32" t="s">
        <v>7754</v>
      </c>
      <c r="H769" s="32" t="s">
        <v>7752</v>
      </c>
      <c r="I769" s="28" t="s">
        <v>900</v>
      </c>
      <c r="J769">
        <v>250</v>
      </c>
      <c r="K769" s="2" t="s">
        <v>8933</v>
      </c>
      <c r="L769" s="2" t="s">
        <v>12678</v>
      </c>
      <c r="M769">
        <v>0.57549291662871804</v>
      </c>
      <c r="N769" s="2" t="s">
        <v>16531</v>
      </c>
      <c r="O769" s="32" t="s">
        <v>7722</v>
      </c>
      <c r="P769" s="29">
        <v>0.3901736111111111</v>
      </c>
      <c r="Q769" s="29">
        <v>0.39689814814814817</v>
      </c>
      <c r="R769" s="28">
        <v>0</v>
      </c>
      <c r="S769" s="28">
        <v>9.683574621414877</v>
      </c>
      <c r="T769" s="32" t="s">
        <v>12679</v>
      </c>
      <c r="U769" s="32" t="s">
        <v>12680</v>
      </c>
      <c r="V769" s="28">
        <v>0.17557232286972799</v>
      </c>
      <c r="W769" s="28">
        <v>0</v>
      </c>
      <c r="X769" s="28">
        <v>0</v>
      </c>
      <c r="Y769" s="32" t="s">
        <v>14547</v>
      </c>
      <c r="Z769" s="32" t="s">
        <v>16524</v>
      </c>
      <c r="AA769" s="28">
        <v>1</v>
      </c>
      <c r="AB769" s="28">
        <v>0</v>
      </c>
      <c r="AC769" s="52">
        <v>18.567499999999999</v>
      </c>
      <c r="AD769" s="52">
        <v>18.567499999999999</v>
      </c>
      <c r="AE769" s="32" t="s">
        <v>7832</v>
      </c>
      <c r="AF769" s="28" t="s">
        <v>932</v>
      </c>
      <c r="AG769" t="s">
        <v>7793</v>
      </c>
      <c r="AH769" t="s">
        <v>7792</v>
      </c>
      <c r="AI769" t="s">
        <v>7797</v>
      </c>
      <c r="AJ769">
        <v>0</v>
      </c>
    </row>
    <row r="770" spans="1:36" hidden="1" x14ac:dyDescent="0.3">
      <c r="A770" s="2" t="s">
        <v>14354</v>
      </c>
      <c r="B770" s="2" t="s">
        <v>14355</v>
      </c>
      <c r="C770" s="2" t="s">
        <v>7728</v>
      </c>
      <c r="D770" s="32" t="s">
        <v>7719</v>
      </c>
      <c r="E770" s="32" t="s">
        <v>7752</v>
      </c>
      <c r="F770" s="32" t="s">
        <v>936</v>
      </c>
      <c r="G770" s="32" t="s">
        <v>7755</v>
      </c>
      <c r="H770" s="32" t="s">
        <v>7752</v>
      </c>
      <c r="I770" s="28" t="s">
        <v>8057</v>
      </c>
      <c r="J770">
        <v>40</v>
      </c>
      <c r="K770" s="2" t="s">
        <v>8950</v>
      </c>
      <c r="L770" s="2" t="s">
        <v>14356</v>
      </c>
      <c r="M770">
        <v>2.5399042461067398</v>
      </c>
      <c r="N770" s="2" t="s">
        <v>16530</v>
      </c>
      <c r="O770" s="32" t="s">
        <v>7733</v>
      </c>
      <c r="P770" s="29">
        <v>0.3986574074074074</v>
      </c>
      <c r="Q770" s="29">
        <v>0.39872685185185186</v>
      </c>
      <c r="R770" s="28">
        <v>0</v>
      </c>
      <c r="S770" s="28">
        <v>0.1</v>
      </c>
      <c r="T770" s="32" t="s">
        <v>14357</v>
      </c>
      <c r="U770" s="32" t="s">
        <v>14358</v>
      </c>
      <c r="V770" s="28">
        <v>0.85608542418618105</v>
      </c>
      <c r="W770" s="28">
        <v>0</v>
      </c>
      <c r="X770" s="28">
        <v>0</v>
      </c>
      <c r="Y770" s="32" t="s">
        <v>14547</v>
      </c>
      <c r="Z770" s="32" t="s">
        <v>16524</v>
      </c>
      <c r="AA770" s="28">
        <v>1</v>
      </c>
      <c r="AB770" s="28">
        <v>0</v>
      </c>
      <c r="AC770" s="52">
        <v>13.352499999999999</v>
      </c>
      <c r="AD770" s="52">
        <v>11.282500000000001</v>
      </c>
      <c r="AE770" s="32" t="s">
        <v>7832</v>
      </c>
      <c r="AF770" s="28" t="s">
        <v>932</v>
      </c>
      <c r="AG770" t="s">
        <v>7793</v>
      </c>
      <c r="AH770" t="s">
        <v>7792</v>
      </c>
      <c r="AI770" t="s">
        <v>7797</v>
      </c>
      <c r="AJ770">
        <v>0</v>
      </c>
    </row>
    <row r="771" spans="1:36" hidden="1" x14ac:dyDescent="0.3">
      <c r="A771" s="2" t="s">
        <v>14384</v>
      </c>
      <c r="B771" s="2" t="s">
        <v>14385</v>
      </c>
      <c r="C771" s="2" t="s">
        <v>7728</v>
      </c>
      <c r="D771" s="32" t="s">
        <v>7719</v>
      </c>
      <c r="E771" s="32" t="s">
        <v>7752</v>
      </c>
      <c r="F771" s="32" t="s">
        <v>936</v>
      </c>
      <c r="G771" s="32" t="s">
        <v>7772</v>
      </c>
      <c r="H771" s="32" t="s">
        <v>7752</v>
      </c>
      <c r="I771" s="28" t="s">
        <v>8057</v>
      </c>
      <c r="J771">
        <v>281</v>
      </c>
      <c r="K771" s="2" t="s">
        <v>8972</v>
      </c>
      <c r="L771" s="2" t="s">
        <v>14386</v>
      </c>
      <c r="M771">
        <v>0.71860914491117001</v>
      </c>
      <c r="N771" s="2" t="s">
        <v>16532</v>
      </c>
      <c r="O771" s="32" t="s">
        <v>7733</v>
      </c>
      <c r="P771" s="29">
        <v>0.39922453703703703</v>
      </c>
      <c r="Q771" s="29">
        <v>0.40909722222222222</v>
      </c>
      <c r="R771" s="28">
        <v>0</v>
      </c>
      <c r="S771" s="28">
        <v>14.216666666666667</v>
      </c>
      <c r="T771" s="32" t="s">
        <v>14387</v>
      </c>
      <c r="U771" s="32" t="s">
        <v>14388</v>
      </c>
      <c r="V771" s="28">
        <v>0.25619957898304402</v>
      </c>
      <c r="W771" s="28">
        <v>0</v>
      </c>
      <c r="X771" s="28">
        <v>0</v>
      </c>
      <c r="Y771" s="32" t="s">
        <v>14547</v>
      </c>
      <c r="Z771" s="32" t="s">
        <v>16524</v>
      </c>
      <c r="AA771" s="28">
        <v>1</v>
      </c>
      <c r="AB771" s="28">
        <v>0</v>
      </c>
      <c r="AC771" s="52">
        <v>23.73</v>
      </c>
      <c r="AD771" s="52">
        <v>23.265000000000001</v>
      </c>
      <c r="AE771" s="32" t="s">
        <v>7832</v>
      </c>
      <c r="AF771" s="28" t="s">
        <v>932</v>
      </c>
      <c r="AG771" t="s">
        <v>7793</v>
      </c>
      <c r="AH771" t="s">
        <v>7792</v>
      </c>
      <c r="AI771" t="s">
        <v>7797</v>
      </c>
      <c r="AJ771">
        <v>0</v>
      </c>
    </row>
    <row r="772" spans="1:36" hidden="1" x14ac:dyDescent="0.3">
      <c r="A772" s="2" t="s">
        <v>14309</v>
      </c>
      <c r="B772" s="2" t="s">
        <v>12574</v>
      </c>
      <c r="C772" s="2" t="s">
        <v>7764</v>
      </c>
      <c r="D772" s="32" t="s">
        <v>7719</v>
      </c>
      <c r="E772" s="32" t="s">
        <v>7752</v>
      </c>
      <c r="F772" s="32" t="s">
        <v>936</v>
      </c>
      <c r="G772" s="32" t="s">
        <v>7735</v>
      </c>
      <c r="H772" s="32" t="s">
        <v>7752</v>
      </c>
      <c r="I772" s="28" t="s">
        <v>900</v>
      </c>
      <c r="J772">
        <v>31</v>
      </c>
      <c r="K772" s="2" t="s">
        <v>8882</v>
      </c>
      <c r="L772" s="2" t="s">
        <v>14310</v>
      </c>
      <c r="M772">
        <v>4.0027955863624802</v>
      </c>
      <c r="N772" s="2" t="s">
        <v>16534</v>
      </c>
      <c r="O772" s="32" t="s">
        <v>7733</v>
      </c>
      <c r="P772" s="29">
        <v>0.41188657407407409</v>
      </c>
      <c r="Q772" s="29">
        <v>0.4833796296296296</v>
      </c>
      <c r="R772" s="28">
        <v>0</v>
      </c>
      <c r="S772" s="28">
        <v>102.95</v>
      </c>
      <c r="T772" s="32" t="s">
        <v>14311</v>
      </c>
      <c r="U772" s="32" t="s">
        <v>14312</v>
      </c>
      <c r="V772" s="28">
        <v>2.3093044805696299</v>
      </c>
      <c r="W772" s="28">
        <v>0</v>
      </c>
      <c r="X772" s="28">
        <v>0</v>
      </c>
      <c r="Y772" s="32" t="s">
        <v>14547</v>
      </c>
      <c r="Z772" s="32" t="s">
        <v>16524</v>
      </c>
      <c r="AA772" s="28">
        <v>1</v>
      </c>
      <c r="AB772" s="28">
        <v>0</v>
      </c>
      <c r="AC772" s="52">
        <v>86.397499999999994</v>
      </c>
      <c r="AD772" s="52">
        <v>59.746200000000002</v>
      </c>
      <c r="AE772" s="32" t="s">
        <v>7832</v>
      </c>
      <c r="AF772" s="28" t="s">
        <v>932</v>
      </c>
      <c r="AG772" t="s">
        <v>7793</v>
      </c>
      <c r="AH772" t="s">
        <v>7792</v>
      </c>
      <c r="AI772" t="s">
        <v>7797</v>
      </c>
      <c r="AJ772">
        <v>0</v>
      </c>
    </row>
    <row r="773" spans="1:36" hidden="1" x14ac:dyDescent="0.3">
      <c r="A773" s="2" t="s">
        <v>13570</v>
      </c>
      <c r="B773" s="2" t="s">
        <v>13571</v>
      </c>
      <c r="C773" s="2" t="s">
        <v>7728</v>
      </c>
      <c r="D773" s="32" t="s">
        <v>7719</v>
      </c>
      <c r="E773" s="32" t="s">
        <v>7752</v>
      </c>
      <c r="F773" s="32" t="s">
        <v>936</v>
      </c>
      <c r="G773" s="32" t="s">
        <v>7725</v>
      </c>
      <c r="H773" s="32" t="s">
        <v>7752</v>
      </c>
      <c r="I773" s="28" t="s">
        <v>900</v>
      </c>
      <c r="J773">
        <v>89</v>
      </c>
      <c r="K773" s="2" t="s">
        <v>8896</v>
      </c>
      <c r="L773" s="2" t="s">
        <v>13572</v>
      </c>
      <c r="M773">
        <v>2.5730947908014099</v>
      </c>
      <c r="N773" s="2" t="s">
        <v>16523</v>
      </c>
      <c r="O773" s="32" t="s">
        <v>7748</v>
      </c>
      <c r="P773" s="29">
        <v>0.49535879629629631</v>
      </c>
      <c r="Q773" s="29">
        <v>0.50208333333333333</v>
      </c>
      <c r="R773" s="28">
        <v>0</v>
      </c>
      <c r="S773" s="28">
        <v>9.683574621414877</v>
      </c>
      <c r="T773" s="32" t="s">
        <v>12820</v>
      </c>
      <c r="U773" s="32" t="s">
        <v>12821</v>
      </c>
      <c r="V773" s="28">
        <v>0.87711564186455204</v>
      </c>
      <c r="W773" s="28">
        <v>0</v>
      </c>
      <c r="X773" s="28">
        <v>0</v>
      </c>
      <c r="Y773" s="32" t="s">
        <v>14547</v>
      </c>
      <c r="Z773" s="32" t="s">
        <v>16524</v>
      </c>
      <c r="AA773" s="28">
        <v>1</v>
      </c>
      <c r="AB773" s="28">
        <v>0</v>
      </c>
      <c r="AC773" s="52">
        <v>33.515000000000001</v>
      </c>
      <c r="AD773" s="52">
        <v>32.965000000000003</v>
      </c>
      <c r="AE773" s="32" t="s">
        <v>7832</v>
      </c>
      <c r="AF773" s="28" t="s">
        <v>932</v>
      </c>
      <c r="AG773" t="s">
        <v>7793</v>
      </c>
      <c r="AH773" t="s">
        <v>7792</v>
      </c>
      <c r="AI773" t="s">
        <v>7797</v>
      </c>
      <c r="AJ773">
        <v>0</v>
      </c>
    </row>
    <row r="774" spans="1:36" x14ac:dyDescent="0.3">
      <c r="A774" s="2" t="s">
        <v>13105</v>
      </c>
      <c r="B774" s="2" t="s">
        <v>13106</v>
      </c>
      <c r="C774" s="2" t="s">
        <v>7728</v>
      </c>
      <c r="D774" s="32" t="s">
        <v>7719</v>
      </c>
      <c r="E774" s="32" t="s">
        <v>11016</v>
      </c>
      <c r="F774" s="32" t="s">
        <v>901</v>
      </c>
      <c r="G774" s="32" t="s">
        <v>7751</v>
      </c>
      <c r="H774" s="32" t="s">
        <v>11016</v>
      </c>
      <c r="I774" s="28" t="s">
        <v>901</v>
      </c>
      <c r="J774">
        <v>0</v>
      </c>
      <c r="K774" s="2" t="s">
        <v>9157</v>
      </c>
      <c r="L774" s="2" t="s">
        <v>13107</v>
      </c>
      <c r="M774">
        <v>3.5657995101064399</v>
      </c>
      <c r="N774" s="2" t="s">
        <v>16510</v>
      </c>
      <c r="O774" s="32" t="s">
        <v>7731</v>
      </c>
      <c r="P774" s="29">
        <v>0.38983796296296297</v>
      </c>
      <c r="Q774" s="29">
        <v>0.38994212962962965</v>
      </c>
      <c r="R774" s="28">
        <v>0</v>
      </c>
      <c r="S774" s="28">
        <v>0.15</v>
      </c>
      <c r="T774" s="32" t="s">
        <v>13108</v>
      </c>
      <c r="U774" s="32" t="s">
        <v>13109</v>
      </c>
      <c r="V774" s="28">
        <v>3.2764034151599102</v>
      </c>
      <c r="W774" s="28">
        <v>0</v>
      </c>
      <c r="X774" s="28">
        <v>0</v>
      </c>
      <c r="Y774" s="32" t="s">
        <v>14623</v>
      </c>
      <c r="Z774" s="32" t="s">
        <v>16475</v>
      </c>
      <c r="AA774" s="28">
        <v>1</v>
      </c>
      <c r="AB774" s="28">
        <v>0</v>
      </c>
      <c r="AC774" s="52">
        <v>0</v>
      </c>
      <c r="AD774" s="52">
        <v>18.36</v>
      </c>
      <c r="AE774" s="32" t="s">
        <v>7832</v>
      </c>
      <c r="AF774" s="28" t="s">
        <v>944</v>
      </c>
      <c r="AG774" t="s">
        <v>7793</v>
      </c>
      <c r="AH774" t="s">
        <v>7793</v>
      </c>
      <c r="AI774" t="s">
        <v>7796</v>
      </c>
    </row>
    <row r="775" spans="1:36" x14ac:dyDescent="0.3">
      <c r="A775" s="2" t="s">
        <v>14533</v>
      </c>
      <c r="B775" s="2" t="s">
        <v>11566</v>
      </c>
      <c r="C775" s="2" t="s">
        <v>7748</v>
      </c>
      <c r="D775" s="32" t="s">
        <v>7719</v>
      </c>
      <c r="E775" s="32" t="s">
        <v>11016</v>
      </c>
      <c r="F775" s="32" t="s">
        <v>901</v>
      </c>
      <c r="G775" s="32" t="s">
        <v>7762</v>
      </c>
      <c r="H775" s="32" t="s">
        <v>7752</v>
      </c>
      <c r="I775" s="28" t="s">
        <v>902</v>
      </c>
      <c r="J775">
        <v>1</v>
      </c>
      <c r="K775" s="2" t="s">
        <v>9012</v>
      </c>
      <c r="L775" s="2" t="s">
        <v>14534</v>
      </c>
      <c r="M775">
        <v>2.5456781946122602</v>
      </c>
      <c r="N775" s="2" t="s">
        <v>16519</v>
      </c>
      <c r="O775" s="32" t="s">
        <v>7722</v>
      </c>
      <c r="P775" s="29">
        <v>0.47112268518518519</v>
      </c>
      <c r="Q775" s="29">
        <v>0.4778472222222222</v>
      </c>
      <c r="R775" s="28">
        <v>0</v>
      </c>
      <c r="S775" s="28">
        <v>9.683574621414877</v>
      </c>
      <c r="T775" s="32" t="s">
        <v>14535</v>
      </c>
      <c r="U775" s="32" t="s">
        <v>14536</v>
      </c>
      <c r="V775" s="28">
        <v>1.6384768636678599</v>
      </c>
      <c r="W775" s="28">
        <v>0</v>
      </c>
      <c r="X775" s="28">
        <v>0</v>
      </c>
      <c r="Y775" s="32" t="s">
        <v>14623</v>
      </c>
      <c r="Z775" s="32" t="s">
        <v>16475</v>
      </c>
      <c r="AA775" s="28">
        <v>1</v>
      </c>
      <c r="AB775" s="28">
        <v>0</v>
      </c>
      <c r="AC775" s="52">
        <v>14.16</v>
      </c>
      <c r="AD775" s="52">
        <v>14.16</v>
      </c>
      <c r="AE775" s="32" t="s">
        <v>7832</v>
      </c>
      <c r="AF775" s="28" t="s">
        <v>932</v>
      </c>
      <c r="AG775" t="s">
        <v>7792</v>
      </c>
      <c r="AH775" t="s">
        <v>7792</v>
      </c>
      <c r="AI775" t="s">
        <v>7797</v>
      </c>
      <c r="AJ775">
        <v>0</v>
      </c>
    </row>
    <row r="776" spans="1:36" x14ac:dyDescent="0.3">
      <c r="A776" s="2" t="s">
        <v>14279</v>
      </c>
      <c r="B776" s="2" t="s">
        <v>14280</v>
      </c>
      <c r="C776" s="2" t="s">
        <v>7728</v>
      </c>
      <c r="D776" s="32" t="s">
        <v>7719</v>
      </c>
      <c r="E776" s="32" t="s">
        <v>11016</v>
      </c>
      <c r="F776" s="32" t="s">
        <v>903</v>
      </c>
      <c r="G776" s="32" t="s">
        <v>7723</v>
      </c>
      <c r="H776" s="32" t="s">
        <v>7752</v>
      </c>
      <c r="I776" s="28" t="s">
        <v>902</v>
      </c>
      <c r="J776">
        <v>191</v>
      </c>
      <c r="K776" s="2" t="s">
        <v>9059</v>
      </c>
      <c r="L776" s="2" t="s">
        <v>14281</v>
      </c>
      <c r="M776">
        <v>0.90026914514601197</v>
      </c>
      <c r="N776" s="2" t="s">
        <v>16488</v>
      </c>
      <c r="O776" s="32" t="s">
        <v>7748</v>
      </c>
      <c r="P776" s="29">
        <v>0.46652777777777776</v>
      </c>
      <c r="Q776" s="29">
        <v>0.47334490740740742</v>
      </c>
      <c r="R776" s="28">
        <v>0</v>
      </c>
      <c r="S776" s="28">
        <v>9.8166666666666664</v>
      </c>
      <c r="T776" s="32" t="s">
        <v>14282</v>
      </c>
      <c r="U776" s="32" t="s">
        <v>14283</v>
      </c>
      <c r="V776" s="28">
        <v>0.37835207896388201</v>
      </c>
      <c r="W776" s="28">
        <v>0</v>
      </c>
      <c r="X776" s="28">
        <v>0</v>
      </c>
      <c r="Y776" s="32" t="s">
        <v>14625</v>
      </c>
      <c r="Z776" s="32" t="s">
        <v>16477</v>
      </c>
      <c r="AA776" s="28">
        <v>1</v>
      </c>
      <c r="AB776" s="28">
        <v>0</v>
      </c>
      <c r="AC776" s="52">
        <v>39.01</v>
      </c>
      <c r="AD776" s="52">
        <v>29.862500000000001</v>
      </c>
      <c r="AE776" s="32" t="s">
        <v>7832</v>
      </c>
      <c r="AF776" s="28" t="s">
        <v>932</v>
      </c>
      <c r="AG776" t="s">
        <v>7792</v>
      </c>
      <c r="AH776" t="s">
        <v>7792</v>
      </c>
      <c r="AI776" t="s">
        <v>7797</v>
      </c>
      <c r="AJ776">
        <v>0</v>
      </c>
    </row>
    <row r="777" spans="1:36" x14ac:dyDescent="0.3">
      <c r="A777" s="2" t="s">
        <v>14274</v>
      </c>
      <c r="B777" s="2" t="s">
        <v>14275</v>
      </c>
      <c r="C777" s="2" t="s">
        <v>7731</v>
      </c>
      <c r="D777" s="32" t="s">
        <v>7719</v>
      </c>
      <c r="E777" s="32" t="s">
        <v>11016</v>
      </c>
      <c r="F777" s="32" t="s">
        <v>903</v>
      </c>
      <c r="G777" s="32" t="s">
        <v>7754</v>
      </c>
      <c r="H777" s="32" t="s">
        <v>11016</v>
      </c>
      <c r="I777" s="28" t="s">
        <v>900</v>
      </c>
      <c r="J777">
        <v>55</v>
      </c>
      <c r="K777" s="2" t="s">
        <v>8796</v>
      </c>
      <c r="L777" s="2" t="s">
        <v>14276</v>
      </c>
      <c r="M777">
        <v>1.0022701937705301</v>
      </c>
      <c r="N777" s="2" t="s">
        <v>16497</v>
      </c>
      <c r="O777" s="32" t="s">
        <v>7731</v>
      </c>
      <c r="P777" s="29">
        <v>0.49520833333333331</v>
      </c>
      <c r="Q777" s="29">
        <v>0.49851851851851853</v>
      </c>
      <c r="R777" s="28">
        <v>0</v>
      </c>
      <c r="S777" s="28">
        <v>4.7666666666666666</v>
      </c>
      <c r="T777" s="32" t="s">
        <v>14277</v>
      </c>
      <c r="U777" s="32" t="s">
        <v>14278</v>
      </c>
      <c r="V777" s="28">
        <v>0.549491651681001</v>
      </c>
      <c r="W777" s="28">
        <v>0</v>
      </c>
      <c r="X777" s="28">
        <v>0</v>
      </c>
      <c r="Y777" s="32" t="s">
        <v>14625</v>
      </c>
      <c r="Z777" s="32" t="s">
        <v>16477</v>
      </c>
      <c r="AA777" s="28">
        <v>1</v>
      </c>
      <c r="AB777" s="28">
        <v>0</v>
      </c>
      <c r="AC777" s="52">
        <v>11.1875</v>
      </c>
      <c r="AD777" s="52">
        <v>10.8575</v>
      </c>
      <c r="AE777" s="32" t="s">
        <v>7832</v>
      </c>
      <c r="AF777" s="28" t="s">
        <v>932</v>
      </c>
      <c r="AG777" t="s">
        <v>7793</v>
      </c>
      <c r="AH777" t="s">
        <v>7792</v>
      </c>
      <c r="AI777" t="s">
        <v>7797</v>
      </c>
      <c r="AJ777">
        <v>0</v>
      </c>
    </row>
    <row r="778" spans="1:36" x14ac:dyDescent="0.3">
      <c r="A778" s="2" t="s">
        <v>14457</v>
      </c>
      <c r="B778" s="2" t="s">
        <v>14458</v>
      </c>
      <c r="C778" s="2" t="s">
        <v>7728</v>
      </c>
      <c r="D778" s="32" t="s">
        <v>7719</v>
      </c>
      <c r="E778" s="32" t="s">
        <v>11016</v>
      </c>
      <c r="F778" s="32" t="s">
        <v>900</v>
      </c>
      <c r="G778" s="32" t="s">
        <v>7810</v>
      </c>
      <c r="H778" s="32" t="s">
        <v>11016</v>
      </c>
      <c r="I778" s="28" t="s">
        <v>900</v>
      </c>
      <c r="J778">
        <v>120</v>
      </c>
      <c r="K778" s="2" t="s">
        <v>9313</v>
      </c>
      <c r="L778" s="2" t="s">
        <v>14459</v>
      </c>
      <c r="M778">
        <v>6.6849828287959099</v>
      </c>
      <c r="N778" s="2" t="s">
        <v>16731</v>
      </c>
      <c r="O778" s="32" t="s">
        <v>7733</v>
      </c>
      <c r="P778" s="29">
        <v>0.52984953703703708</v>
      </c>
      <c r="Q778" s="29">
        <v>0.53413194444444445</v>
      </c>
      <c r="R778" s="28">
        <v>0</v>
      </c>
      <c r="S778" s="28">
        <v>6.166666666666667</v>
      </c>
      <c r="T778" s="32" t="s">
        <v>14460</v>
      </c>
      <c r="U778" s="32" t="s">
        <v>14461</v>
      </c>
      <c r="V778" s="28">
        <v>5.4034742768638804</v>
      </c>
      <c r="W778" s="28">
        <v>0</v>
      </c>
      <c r="X778" s="28">
        <v>0</v>
      </c>
      <c r="Y778" s="32" t="s">
        <v>14621</v>
      </c>
      <c r="Z778" s="32" t="s">
        <v>16493</v>
      </c>
      <c r="AA778" s="28">
        <v>1</v>
      </c>
      <c r="AB778" s="28">
        <v>0</v>
      </c>
      <c r="AC778" s="52">
        <v>8.8275000000000006</v>
      </c>
      <c r="AD778" s="52">
        <v>8.8275000000000006</v>
      </c>
      <c r="AE778" s="32" t="s">
        <v>7832</v>
      </c>
      <c r="AF778" s="28" t="s">
        <v>932</v>
      </c>
      <c r="AG778" t="s">
        <v>7793</v>
      </c>
      <c r="AH778" t="s">
        <v>7793</v>
      </c>
      <c r="AI778" t="s">
        <v>7797</v>
      </c>
    </row>
    <row r="779" spans="1:36" x14ac:dyDescent="0.3">
      <c r="A779" s="2" t="s">
        <v>14462</v>
      </c>
      <c r="B779" s="2" t="s">
        <v>14463</v>
      </c>
      <c r="C779" s="2" t="s">
        <v>7728</v>
      </c>
      <c r="D779" s="32" t="s">
        <v>7719</v>
      </c>
      <c r="E779" s="32" t="s">
        <v>11016</v>
      </c>
      <c r="F779" s="32" t="s">
        <v>900</v>
      </c>
      <c r="G779" s="32" t="s">
        <v>7782</v>
      </c>
      <c r="H779" s="32" t="s">
        <v>11016</v>
      </c>
      <c r="I779" s="28" t="s">
        <v>900</v>
      </c>
      <c r="J779">
        <v>123</v>
      </c>
      <c r="K779" s="2" t="s">
        <v>9318</v>
      </c>
      <c r="L779" s="2" t="s">
        <v>14464</v>
      </c>
      <c r="M779">
        <v>0.487370559945703</v>
      </c>
      <c r="N779" s="2" t="s">
        <v>16716</v>
      </c>
      <c r="O779" s="32" t="s">
        <v>7748</v>
      </c>
      <c r="P779" s="29">
        <v>0.53447916666666662</v>
      </c>
      <c r="Q779" s="29">
        <v>0.54120370370370374</v>
      </c>
      <c r="R779" s="28">
        <v>0</v>
      </c>
      <c r="S779" s="28">
        <v>9.683574621414877</v>
      </c>
      <c r="T779" s="32" t="s">
        <v>14465</v>
      </c>
      <c r="U779" s="32" t="s">
        <v>14466</v>
      </c>
      <c r="V779" s="28">
        <v>0.40377771793802902</v>
      </c>
      <c r="W779" s="28">
        <v>0</v>
      </c>
      <c r="X779" s="28">
        <v>0</v>
      </c>
      <c r="Y779" s="32" t="s">
        <v>14621</v>
      </c>
      <c r="Z779" s="32" t="s">
        <v>16493</v>
      </c>
      <c r="AA779" s="28">
        <v>1</v>
      </c>
      <c r="AB779" s="28">
        <v>0</v>
      </c>
      <c r="AC779" s="52">
        <v>11.164999999999999</v>
      </c>
      <c r="AD779" s="52">
        <v>11.164999999999999</v>
      </c>
      <c r="AE779" s="32" t="s">
        <v>7832</v>
      </c>
      <c r="AF779" s="28" t="s">
        <v>6015</v>
      </c>
      <c r="AG779" t="s">
        <v>7793</v>
      </c>
      <c r="AH779" t="s">
        <v>7793</v>
      </c>
      <c r="AI779" t="s">
        <v>7797</v>
      </c>
    </row>
    <row r="780" spans="1:36" x14ac:dyDescent="0.3">
      <c r="A780" s="2" t="s">
        <v>14254</v>
      </c>
      <c r="B780" s="2" t="s">
        <v>14255</v>
      </c>
      <c r="C780" s="2" t="s">
        <v>7728</v>
      </c>
      <c r="D780" s="32" t="s">
        <v>7719</v>
      </c>
      <c r="E780" s="32" t="s">
        <v>11016</v>
      </c>
      <c r="F780" s="32" t="s">
        <v>900</v>
      </c>
      <c r="G780" s="32" t="s">
        <v>7812</v>
      </c>
      <c r="H780" s="32" t="s">
        <v>11016</v>
      </c>
      <c r="I780" s="28" t="s">
        <v>901</v>
      </c>
      <c r="J780">
        <v>0</v>
      </c>
      <c r="K780" s="2" t="s">
        <v>9187</v>
      </c>
      <c r="L780" s="2" t="s">
        <v>14256</v>
      </c>
      <c r="M780">
        <v>11.370055550709401</v>
      </c>
      <c r="N780" s="2" t="s">
        <v>16715</v>
      </c>
      <c r="O780" s="32" t="s">
        <v>7751</v>
      </c>
      <c r="P780" s="29">
        <v>0.54909722222222224</v>
      </c>
      <c r="Q780" s="29">
        <v>0.5493055555555556</v>
      </c>
      <c r="R780" s="28">
        <v>0</v>
      </c>
      <c r="S780" s="28">
        <v>0.3</v>
      </c>
      <c r="T780" s="32" t="s">
        <v>14257</v>
      </c>
      <c r="U780" s="32" t="s">
        <v>14258</v>
      </c>
      <c r="V780" s="28">
        <v>8.3260545826366705</v>
      </c>
      <c r="W780" s="28">
        <v>0</v>
      </c>
      <c r="X780" s="28">
        <v>0</v>
      </c>
      <c r="Y780" s="32" t="s">
        <v>14621</v>
      </c>
      <c r="Z780" s="32" t="s">
        <v>16493</v>
      </c>
      <c r="AA780" s="28">
        <v>1</v>
      </c>
      <c r="AB780" s="28">
        <v>0</v>
      </c>
      <c r="AC780" s="52">
        <v>20.95</v>
      </c>
      <c r="AD780" s="52">
        <v>19.215</v>
      </c>
      <c r="AE780" s="32" t="s">
        <v>7832</v>
      </c>
      <c r="AF780" s="28" t="s">
        <v>932</v>
      </c>
      <c r="AG780" t="s">
        <v>7793</v>
      </c>
      <c r="AH780" t="s">
        <v>7792</v>
      </c>
      <c r="AI780" t="s">
        <v>7797</v>
      </c>
      <c r="AJ780">
        <v>0</v>
      </c>
    </row>
  </sheetData>
  <pageMargins left="0.25" right="0.25" top="0.25" bottom="0.25" header="0.3" footer="0.3"/>
  <pageSetup scale="54" fitToHeight="0" orientation="landscape" horizontalDpi="300" verticalDpi="300" r:id="rId1"/>
  <colBreaks count="1" manualBreakCount="1">
    <brk id="32" max="1048575" man="1"/>
  </colBreaks>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ECF36-4676-4D49-B70B-B736A4F94C7D}">
  <sheetPr codeName="Sheet10">
    <pageSetUpPr fitToPage="1"/>
  </sheetPr>
  <dimension ref="A1:AV10126"/>
  <sheetViews>
    <sheetView view="pageBreakPreview" topLeftCell="AD1" zoomScale="80" zoomScaleNormal="30" zoomScaleSheetLayoutView="80" workbookViewId="0">
      <selection activeCell="B9" sqref="B9"/>
    </sheetView>
  </sheetViews>
  <sheetFormatPr defaultRowHeight="13.8" x14ac:dyDescent="0.3"/>
  <cols>
    <col min="1" max="1" width="11.21875" customWidth="1"/>
    <col min="2" max="2" width="14.44140625" style="37" customWidth="1"/>
    <col min="3" max="3" width="10.44140625" style="37" customWidth="1"/>
    <col min="4" max="4" width="11.33203125" style="28" customWidth="1"/>
    <col min="5" max="5" width="5.88671875" style="28" customWidth="1"/>
    <col min="6" max="6" width="9" style="28" customWidth="1"/>
    <col min="7" max="7" width="8.6640625" style="28" customWidth="1"/>
    <col min="8" max="8" width="4.88671875" style="28" customWidth="1"/>
    <col min="9" max="9" width="8.21875" style="28" customWidth="1"/>
    <col min="10" max="10" width="10.6640625" customWidth="1"/>
    <col min="11" max="11" width="35.88671875" style="35" customWidth="1"/>
    <col min="12" max="12" width="59.33203125" style="35" customWidth="1"/>
    <col min="13" max="13" width="10.33203125" customWidth="1"/>
    <col min="14" max="14" width="22.77734375" style="28" customWidth="1"/>
    <col min="15" max="15" width="11" style="28" customWidth="1"/>
    <col min="16" max="16" width="16.21875" style="28" customWidth="1"/>
    <col min="17" max="17" width="14.33203125" style="28" customWidth="1"/>
    <col min="18" max="18" width="10.21875" style="28" customWidth="1"/>
    <col min="19" max="19" width="10.21875" style="30" customWidth="1"/>
    <col min="20" max="20" width="19.88671875" style="28" customWidth="1"/>
    <col min="21" max="21" width="19" style="30" customWidth="1"/>
    <col min="22" max="22" width="10.21875" style="28" customWidth="1"/>
    <col min="23" max="23" width="29.44140625" style="28" customWidth="1"/>
    <col min="24" max="25" width="10.21875" style="28" customWidth="1"/>
    <col min="26" max="26" width="10.21875" style="31" customWidth="1"/>
    <col min="27" max="27" width="10.44140625" style="31" customWidth="1"/>
    <col min="28" max="28" width="17.77734375" style="28" customWidth="1"/>
    <col min="29" max="30" width="26.5546875" style="28" customWidth="1"/>
    <col min="31" max="31" width="11.6640625" style="28" customWidth="1"/>
    <col min="32" max="32" width="11.6640625" customWidth="1"/>
    <col min="33" max="33" width="12.88671875" customWidth="1"/>
    <col min="34" max="34" width="14.88671875" customWidth="1"/>
    <col min="35" max="35" width="25.77734375" customWidth="1"/>
    <col min="36" max="36" width="16.21875" customWidth="1"/>
    <col min="37" max="38" width="29.5546875" customWidth="1"/>
    <col min="39" max="39" width="18.44140625" customWidth="1"/>
    <col min="40" max="40" width="16.6640625" customWidth="1"/>
    <col min="41" max="41" width="17.33203125" customWidth="1"/>
    <col min="44" max="44" width="13.109375" bestFit="1" customWidth="1"/>
    <col min="45" max="45" width="28" bestFit="1" customWidth="1"/>
    <col min="46" max="46" width="29.44140625" bestFit="1" customWidth="1"/>
    <col min="51" max="51" width="13.109375" bestFit="1" customWidth="1"/>
    <col min="52" max="52" width="29.44140625" bestFit="1" customWidth="1"/>
    <col min="53" max="53" width="28" bestFit="1" customWidth="1"/>
  </cols>
  <sheetData>
    <row r="1" spans="1:48" s="28" customFormat="1" ht="41.4" x14ac:dyDescent="0.3">
      <c r="A1" s="25" t="s">
        <v>7709</v>
      </c>
      <c r="B1" s="25" t="s">
        <v>906</v>
      </c>
      <c r="C1" s="25" t="s">
        <v>907</v>
      </c>
      <c r="D1" s="25" t="s">
        <v>7715</v>
      </c>
      <c r="E1" s="25" t="s">
        <v>7710</v>
      </c>
      <c r="F1" s="25" t="s">
        <v>7794</v>
      </c>
      <c r="G1" s="25" t="s">
        <v>7712</v>
      </c>
      <c r="H1" s="25" t="s">
        <v>7711</v>
      </c>
      <c r="I1" s="25" t="s">
        <v>7795</v>
      </c>
      <c r="J1" s="25" t="s">
        <v>7713</v>
      </c>
      <c r="K1" s="25" t="s">
        <v>7714</v>
      </c>
      <c r="L1" s="25" t="s">
        <v>7705</v>
      </c>
      <c r="M1" s="25" t="s">
        <v>7706</v>
      </c>
      <c r="N1" s="28" t="s">
        <v>7817</v>
      </c>
      <c r="O1" s="25" t="s">
        <v>914</v>
      </c>
      <c r="P1" s="25" t="s">
        <v>7701</v>
      </c>
      <c r="Q1" s="25" t="s">
        <v>7702</v>
      </c>
      <c r="R1" s="25" t="s">
        <v>7704</v>
      </c>
      <c r="S1" s="27" t="s">
        <v>7703</v>
      </c>
      <c r="T1" s="25" t="s">
        <v>7799</v>
      </c>
      <c r="U1" s="25" t="s">
        <v>7800</v>
      </c>
      <c r="V1" s="27" t="s">
        <v>7727</v>
      </c>
      <c r="W1" s="28" t="s">
        <v>7818</v>
      </c>
      <c r="X1" s="28" t="s">
        <v>7819</v>
      </c>
      <c r="Y1" s="25" t="s">
        <v>7801</v>
      </c>
      <c r="Z1" s="25" t="s">
        <v>7802</v>
      </c>
      <c r="AA1" s="28" t="s">
        <v>7808</v>
      </c>
      <c r="AB1" s="25" t="s">
        <v>924</v>
      </c>
      <c r="AC1" s="25" t="s">
        <v>7816</v>
      </c>
      <c r="AD1" s="25" t="s">
        <v>7815</v>
      </c>
      <c r="AE1" s="25" t="s">
        <v>16807</v>
      </c>
      <c r="AF1" s="26" t="s">
        <v>925</v>
      </c>
      <c r="AG1" s="26" t="s">
        <v>926</v>
      </c>
      <c r="AH1" s="25" t="s">
        <v>3875</v>
      </c>
      <c r="AI1" s="25" t="s">
        <v>931</v>
      </c>
      <c r="AJ1" s="25" t="s">
        <v>7720</v>
      </c>
      <c r="AK1" s="25" t="s">
        <v>7721</v>
      </c>
      <c r="AL1" s="28" t="s">
        <v>7820</v>
      </c>
      <c r="AM1" s="28" t="s">
        <v>10992</v>
      </c>
      <c r="AN1" s="25" t="s">
        <v>7798</v>
      </c>
      <c r="AP1"/>
      <c r="AQ1"/>
      <c r="AR1"/>
      <c r="AT1"/>
      <c r="AU1"/>
      <c r="AV1"/>
    </row>
    <row r="2" spans="1:48" x14ac:dyDescent="0.3">
      <c r="A2" s="53" t="s">
        <v>13641</v>
      </c>
      <c r="B2" s="37" t="s">
        <v>13642</v>
      </c>
      <c r="C2" s="37" t="s">
        <v>7728</v>
      </c>
      <c r="D2" s="28" t="s">
        <v>7717</v>
      </c>
      <c r="E2" s="28" t="s">
        <v>11016</v>
      </c>
      <c r="F2" s="28" t="s">
        <v>936</v>
      </c>
      <c r="G2" s="28" t="s">
        <v>7751</v>
      </c>
      <c r="H2" s="28" t="s">
        <v>7789</v>
      </c>
      <c r="I2" s="28" t="s">
        <v>900</v>
      </c>
      <c r="J2" s="28">
        <v>140</v>
      </c>
      <c r="K2" s="35" t="s">
        <v>8009</v>
      </c>
      <c r="L2" s="35" t="s">
        <v>13643</v>
      </c>
      <c r="M2" s="30">
        <v>2.0082753337919699</v>
      </c>
      <c r="N2" s="32" t="s">
        <v>15365</v>
      </c>
      <c r="O2" s="28" t="s">
        <v>7756</v>
      </c>
      <c r="P2" s="29">
        <v>0.31653935185185184</v>
      </c>
      <c r="Q2" s="29">
        <v>0.33486111111111111</v>
      </c>
      <c r="R2" s="28">
        <v>0</v>
      </c>
      <c r="S2" s="30">
        <v>26.383333333333333</v>
      </c>
      <c r="T2" s="32" t="s">
        <v>13644</v>
      </c>
      <c r="U2" s="32" t="s">
        <v>13645</v>
      </c>
      <c r="V2" s="30">
        <v>1.13265716827769</v>
      </c>
      <c r="W2" s="28">
        <v>0</v>
      </c>
      <c r="X2" s="28">
        <v>0</v>
      </c>
      <c r="Y2" s="28" t="s">
        <v>14629</v>
      </c>
      <c r="Z2" s="28" t="s">
        <v>14911</v>
      </c>
      <c r="AA2" s="28">
        <v>1</v>
      </c>
      <c r="AB2" s="28">
        <v>0</v>
      </c>
      <c r="AC2" s="32">
        <f>Solution[[#This Row],[Old Stop]] +1</f>
        <v>141</v>
      </c>
      <c r="AD2" s="32" t="str">
        <f>_xlfn.CONCAT(Solution[[#This Row],[Notes]],"_",Solution[[#This Row],[Week '#]],"_", _xlfn.SWITCH(Solution[[#This Row],[Column1]], "M", "Monday", "T", "Tuesday", "W", "Wednesday", "R", "Thursday", "H", "Thursday", "F", "Friday"))</f>
        <v>101_Week2_Thursday</v>
      </c>
      <c r="AE2" s="32" t="str">
        <f>IF(LEN(Solution[[#This Row],[Available Delivery Days]]) =1, Solution[[#This Row],[Available Delivery Days]], IF(ISNUMBER(SEARCH(Solution[[#This Row],[New Delivery Day]], Solution[[#This Row],[Available Delivery Days]])), Solution[[#This Row],[New Delivery Day]], Solution[[#This Row],[Old Delivery Day]]))</f>
        <v>R</v>
      </c>
      <c r="AF2" s="31">
        <v>23.975000000000001</v>
      </c>
      <c r="AG2" s="31">
        <v>7.085</v>
      </c>
      <c r="AH2" s="28" t="s">
        <v>7832</v>
      </c>
      <c r="AI2" s="28" t="s">
        <v>932</v>
      </c>
      <c r="AJ2" s="28" t="s">
        <v>7792</v>
      </c>
      <c r="AK2" s="28" t="s">
        <v>7792</v>
      </c>
      <c r="AL2" s="28" t="s">
        <v>7797</v>
      </c>
      <c r="AM2" s="28">
        <f>_xlfn.XLOOKUP(Solution[[#This Row],[Cu_ID]],Master[cu_id],Master[Notes], "none")</f>
        <v>101</v>
      </c>
      <c r="AN2" s="28">
        <v>0</v>
      </c>
    </row>
    <row r="3" spans="1:48" x14ac:dyDescent="0.3">
      <c r="A3" s="53" t="s">
        <v>13641</v>
      </c>
      <c r="B3" s="37" t="s">
        <v>13642</v>
      </c>
      <c r="C3" s="37" t="s">
        <v>7728</v>
      </c>
      <c r="D3" s="28" t="s">
        <v>7719</v>
      </c>
      <c r="E3" s="28" t="s">
        <v>11016</v>
      </c>
      <c r="F3" s="28" t="s">
        <v>936</v>
      </c>
      <c r="G3" s="28" t="s">
        <v>7751</v>
      </c>
      <c r="H3" s="28" t="s">
        <v>7789</v>
      </c>
      <c r="I3" s="28" t="s">
        <v>900</v>
      </c>
      <c r="J3" s="28">
        <v>140</v>
      </c>
      <c r="K3" s="35" t="s">
        <v>8009</v>
      </c>
      <c r="L3" s="35" t="s">
        <v>13643</v>
      </c>
      <c r="M3" s="30">
        <v>2.0082753337919699</v>
      </c>
      <c r="N3" s="32" t="s">
        <v>16711</v>
      </c>
      <c r="O3" s="28" t="s">
        <v>7756</v>
      </c>
      <c r="P3" s="29">
        <v>0.31653935185185184</v>
      </c>
      <c r="Q3" s="29">
        <v>0.33486111111111111</v>
      </c>
      <c r="R3" s="28">
        <v>0</v>
      </c>
      <c r="S3" s="30">
        <v>26.383333333333333</v>
      </c>
      <c r="T3" s="32" t="s">
        <v>13644</v>
      </c>
      <c r="U3" s="32" t="s">
        <v>13645</v>
      </c>
      <c r="V3" s="30">
        <v>1.13265716827769</v>
      </c>
      <c r="W3" s="28">
        <v>0</v>
      </c>
      <c r="X3" s="28">
        <v>0</v>
      </c>
      <c r="Y3" s="28" t="s">
        <v>14629</v>
      </c>
      <c r="Z3" s="28" t="s">
        <v>16709</v>
      </c>
      <c r="AA3" s="28">
        <v>1</v>
      </c>
      <c r="AB3" s="28">
        <v>0</v>
      </c>
      <c r="AC3" s="32">
        <f>Solution[[#This Row],[Old Stop]] +1</f>
        <v>141</v>
      </c>
      <c r="AD3" s="32" t="str">
        <f>_xlfn.CONCAT(Solution[[#This Row],[Notes]],"_",Solution[[#This Row],[Week '#]],"_", _xlfn.SWITCH(Solution[[#This Row],[Column1]], "M", "Monday", "T", "Tuesday", "W", "Wednesday", "R", "Thursday", "H", "Thursday", "F", "Friday"))</f>
        <v>101_Week4_Thursday</v>
      </c>
      <c r="AE3" s="32" t="str">
        <f>IF(LEN(Solution[[#This Row],[Available Delivery Days]]) =1, Solution[[#This Row],[Available Delivery Days]], IF(ISNUMBER(SEARCH(Solution[[#This Row],[New Delivery Day]], Solution[[#This Row],[Available Delivery Days]])), Solution[[#This Row],[New Delivery Day]], Solution[[#This Row],[Old Delivery Day]]))</f>
        <v>R</v>
      </c>
      <c r="AF3" s="31">
        <v>23.975000000000001</v>
      </c>
      <c r="AG3" s="31">
        <v>7.085</v>
      </c>
      <c r="AH3" s="28" t="s">
        <v>7832</v>
      </c>
      <c r="AI3" s="28" t="s">
        <v>932</v>
      </c>
      <c r="AJ3" s="28" t="s">
        <v>7792</v>
      </c>
      <c r="AK3" s="28" t="s">
        <v>7792</v>
      </c>
      <c r="AL3" s="28" t="s">
        <v>7797</v>
      </c>
      <c r="AM3" s="28">
        <f>_xlfn.XLOOKUP(Solution[[#This Row],[Cu_ID]],Master[cu_id],Master[Notes], "none")</f>
        <v>101</v>
      </c>
      <c r="AN3" s="28">
        <v>0</v>
      </c>
    </row>
    <row r="4" spans="1:48" x14ac:dyDescent="0.3">
      <c r="A4" s="53" t="s">
        <v>11210</v>
      </c>
      <c r="B4" s="37" t="s">
        <v>11211</v>
      </c>
      <c r="C4" s="37" t="s">
        <v>7728</v>
      </c>
      <c r="D4" s="28" t="s">
        <v>7717</v>
      </c>
      <c r="E4" s="28" t="s">
        <v>7734</v>
      </c>
      <c r="F4" s="28" t="s">
        <v>903</v>
      </c>
      <c r="G4" s="28" t="s">
        <v>7735</v>
      </c>
      <c r="H4" s="28" t="s">
        <v>7734</v>
      </c>
      <c r="I4" s="28" t="s">
        <v>901</v>
      </c>
      <c r="J4" s="28">
        <v>0</v>
      </c>
      <c r="K4" s="35" t="s">
        <v>8195</v>
      </c>
      <c r="L4" s="35" t="s">
        <v>11212</v>
      </c>
      <c r="M4" s="30">
        <v>3.0328694730997099</v>
      </c>
      <c r="N4" s="32" t="s">
        <v>15328</v>
      </c>
      <c r="O4" s="28" t="s">
        <v>7751</v>
      </c>
      <c r="P4" s="29">
        <v>0.45168981481481479</v>
      </c>
      <c r="Q4" s="29">
        <v>0.45575231481481482</v>
      </c>
      <c r="R4" s="28">
        <v>0</v>
      </c>
      <c r="S4" s="30">
        <v>5.8500000000000005</v>
      </c>
      <c r="T4" s="32" t="s">
        <v>11213</v>
      </c>
      <c r="U4" s="32" t="s">
        <v>11214</v>
      </c>
      <c r="V4" s="30">
        <v>2.6852396901139599</v>
      </c>
      <c r="W4" s="28">
        <v>0</v>
      </c>
      <c r="X4" s="28">
        <v>0</v>
      </c>
      <c r="Y4" s="28" t="s">
        <v>14619</v>
      </c>
      <c r="Z4" s="28" t="s">
        <v>14647</v>
      </c>
      <c r="AA4" s="28">
        <v>1</v>
      </c>
      <c r="AB4" s="28">
        <v>0</v>
      </c>
      <c r="AC4" s="32">
        <f>Solution[[#This Row],[Old Stop]] +1</f>
        <v>1</v>
      </c>
      <c r="AD4" s="32" t="str">
        <f>_xlfn.CONCAT(Solution[[#This Row],[Notes]],"_",Solution[[#This Row],[Week '#]],"_", _xlfn.SWITCH(Solution[[#This Row],[Column1]], "M", "Monday", "T", "Tuesday", "W", "Wednesday", "R", "Thursday", "H", "Thursday", "F", "Friday"))</f>
        <v>102_Week2_Tuesday</v>
      </c>
      <c r="AE4" s="32" t="str">
        <f>IF(LEN(Solution[[#This Row],[Available Delivery Days]]) =1, Solution[[#This Row],[Available Delivery Days]], IF(ISNUMBER(SEARCH(Solution[[#This Row],[New Delivery Day]], Solution[[#This Row],[Available Delivery Days]])), Solution[[#This Row],[New Delivery Day]], Solution[[#This Row],[Old Delivery Day]]))</f>
        <v>T</v>
      </c>
      <c r="AF4" s="31">
        <v>23.774999999999999</v>
      </c>
      <c r="AG4" s="31">
        <v>9.2174999999999994</v>
      </c>
      <c r="AH4" s="28" t="s">
        <v>7832</v>
      </c>
      <c r="AI4" s="28" t="s">
        <v>932</v>
      </c>
      <c r="AJ4" s="28" t="s">
        <v>7793</v>
      </c>
      <c r="AK4" s="28" t="s">
        <v>7792</v>
      </c>
      <c r="AL4" s="28" t="s">
        <v>7797</v>
      </c>
      <c r="AM4" s="28">
        <f>_xlfn.XLOOKUP(Solution[[#This Row],[Cu_ID]],Master[cu_id],Master[Notes], "none")</f>
        <v>102</v>
      </c>
      <c r="AN4" s="28">
        <v>0</v>
      </c>
    </row>
    <row r="5" spans="1:48" x14ac:dyDescent="0.3">
      <c r="A5" s="53" t="s">
        <v>11210</v>
      </c>
      <c r="B5" s="37" t="s">
        <v>11211</v>
      </c>
      <c r="C5" s="37" t="s">
        <v>7728</v>
      </c>
      <c r="D5" s="28" t="s">
        <v>7719</v>
      </c>
      <c r="E5" s="28" t="s">
        <v>7734</v>
      </c>
      <c r="F5" s="28" t="s">
        <v>903</v>
      </c>
      <c r="G5" s="28" t="s">
        <v>7754</v>
      </c>
      <c r="H5" s="28" t="s">
        <v>7734</v>
      </c>
      <c r="I5" s="28" t="s">
        <v>901</v>
      </c>
      <c r="J5" s="28">
        <v>0</v>
      </c>
      <c r="K5" s="35" t="s">
        <v>8195</v>
      </c>
      <c r="L5" s="35" t="s">
        <v>11212</v>
      </c>
      <c r="M5" s="30">
        <v>30.619041049852999</v>
      </c>
      <c r="N5" s="32" t="s">
        <v>16390</v>
      </c>
      <c r="O5" s="28" t="s">
        <v>7751</v>
      </c>
      <c r="P5" s="29">
        <v>0.43640046296296298</v>
      </c>
      <c r="Q5" s="29">
        <v>0.44046296296296295</v>
      </c>
      <c r="R5" s="28">
        <v>0</v>
      </c>
      <c r="S5" s="30">
        <v>5.8500000000000005</v>
      </c>
      <c r="T5" s="32" t="s">
        <v>11213</v>
      </c>
      <c r="U5" s="32" t="s">
        <v>11214</v>
      </c>
      <c r="V5" s="30">
        <v>24.162169907743699</v>
      </c>
      <c r="W5" s="28">
        <v>0</v>
      </c>
      <c r="X5" s="28">
        <v>0</v>
      </c>
      <c r="Y5" s="28" t="s">
        <v>14619</v>
      </c>
      <c r="Z5" s="28" t="s">
        <v>16262</v>
      </c>
      <c r="AA5" s="28">
        <v>1</v>
      </c>
      <c r="AB5" s="28">
        <v>0</v>
      </c>
      <c r="AC5" s="32">
        <f>Solution[[#This Row],[Old Stop]] +1</f>
        <v>1</v>
      </c>
      <c r="AD5" s="32" t="str">
        <f>_xlfn.CONCAT(Solution[[#This Row],[Notes]],"_",Solution[[#This Row],[Week '#]],"_", _xlfn.SWITCH(Solution[[#This Row],[Column1]], "M", "Monday", "T", "Tuesday", "W", "Wednesday", "R", "Thursday", "H", "Thursday", "F", "Friday"))</f>
        <v>102_Week4_Tuesday</v>
      </c>
      <c r="AE5" s="32" t="str">
        <f>IF(LEN(Solution[[#This Row],[Available Delivery Days]]) =1, Solution[[#This Row],[Available Delivery Days]], IF(ISNUMBER(SEARCH(Solution[[#This Row],[New Delivery Day]], Solution[[#This Row],[Available Delivery Days]])), Solution[[#This Row],[New Delivery Day]], Solution[[#This Row],[Old Delivery Day]]))</f>
        <v>T</v>
      </c>
      <c r="AF5" s="31">
        <v>23.774999999999999</v>
      </c>
      <c r="AG5" s="31">
        <v>9.2174999999999994</v>
      </c>
      <c r="AH5" s="28" t="s">
        <v>7832</v>
      </c>
      <c r="AI5" s="28" t="s">
        <v>932</v>
      </c>
      <c r="AJ5" s="28" t="s">
        <v>7793</v>
      </c>
      <c r="AK5" s="28" t="s">
        <v>7792</v>
      </c>
      <c r="AL5" s="28" t="s">
        <v>7797</v>
      </c>
      <c r="AM5" s="28">
        <f>_xlfn.XLOOKUP(Solution[[#This Row],[Cu_ID]],Master[cu_id],Master[Notes], "none")</f>
        <v>102</v>
      </c>
      <c r="AN5" s="28">
        <v>0</v>
      </c>
    </row>
    <row r="6" spans="1:48" x14ac:dyDescent="0.3">
      <c r="A6" s="53" t="s">
        <v>13923</v>
      </c>
      <c r="B6" s="37" t="s">
        <v>13924</v>
      </c>
      <c r="C6" s="37" t="s">
        <v>7728</v>
      </c>
      <c r="D6" s="28" t="s">
        <v>7716</v>
      </c>
      <c r="E6" s="28" t="s">
        <v>7752</v>
      </c>
      <c r="F6" s="28" t="s">
        <v>936</v>
      </c>
      <c r="G6" s="28" t="s">
        <v>7723</v>
      </c>
      <c r="H6" s="28" t="s">
        <v>7752</v>
      </c>
      <c r="I6" s="28" t="s">
        <v>901</v>
      </c>
      <c r="J6" s="28">
        <v>0</v>
      </c>
      <c r="K6" s="35" t="s">
        <v>8680</v>
      </c>
      <c r="L6" s="35" t="s">
        <v>13925</v>
      </c>
      <c r="M6" s="30">
        <v>0.19048169627785699</v>
      </c>
      <c r="N6" s="32" t="s">
        <v>14596</v>
      </c>
      <c r="O6" s="28" t="s">
        <v>7731</v>
      </c>
      <c r="P6" s="29">
        <v>0.41944444444444445</v>
      </c>
      <c r="Q6" s="29">
        <v>0.42836805555555557</v>
      </c>
      <c r="R6" s="28">
        <v>0</v>
      </c>
      <c r="S6" s="30">
        <v>12.85</v>
      </c>
      <c r="T6" s="32" t="s">
        <v>13926</v>
      </c>
      <c r="U6" s="32" t="s">
        <v>13927</v>
      </c>
      <c r="V6" s="30">
        <v>7.8910589498715406E-2</v>
      </c>
      <c r="W6" s="28">
        <v>0</v>
      </c>
      <c r="X6" s="28">
        <v>0</v>
      </c>
      <c r="Y6" s="28" t="s">
        <v>14547</v>
      </c>
      <c r="Z6" s="28" t="s">
        <v>14548</v>
      </c>
      <c r="AA6" s="28">
        <v>1</v>
      </c>
      <c r="AB6" s="28">
        <v>0</v>
      </c>
      <c r="AC6" s="32">
        <f>Solution[[#This Row],[Old Stop]] +1</f>
        <v>1</v>
      </c>
      <c r="AD6" s="32" t="str">
        <f>_xlfn.CONCAT(Solution[[#This Row],[Notes]],"_",Solution[[#This Row],[Week '#]],"_", _xlfn.SWITCH(Solution[[#This Row],[Column1]], "M", "Monday", "T", "Tuesday", "W", "Wednesday", "R", "Thursday", "H", "Thursday", "F", "Friday"))</f>
        <v>103_Week1_Thursday</v>
      </c>
      <c r="AE6" s="32" t="str">
        <f>IF(LEN(Solution[[#This Row],[Available Delivery Days]]) =1, Solution[[#This Row],[Available Delivery Days]], IF(ISNUMBER(SEARCH(Solution[[#This Row],[New Delivery Day]], Solution[[#This Row],[Available Delivery Days]])), Solution[[#This Row],[New Delivery Day]], Solution[[#This Row],[Old Delivery Day]]))</f>
        <v>R</v>
      </c>
      <c r="AF6" s="31">
        <v>39.557499999999997</v>
      </c>
      <c r="AG6" s="31">
        <v>39.557499999999997</v>
      </c>
      <c r="AH6" s="28" t="s">
        <v>7832</v>
      </c>
      <c r="AI6" s="28" t="s">
        <v>932</v>
      </c>
      <c r="AJ6" s="28" t="s">
        <v>7793</v>
      </c>
      <c r="AK6" s="28" t="s">
        <v>7792</v>
      </c>
      <c r="AL6" s="28" t="s">
        <v>7797</v>
      </c>
      <c r="AM6" s="28">
        <f>_xlfn.XLOOKUP(Solution[[#This Row],[Cu_ID]],Master[cu_id],Master[Notes], "none")</f>
        <v>103</v>
      </c>
      <c r="AN6" s="28">
        <v>0</v>
      </c>
    </row>
    <row r="7" spans="1:48" x14ac:dyDescent="0.3">
      <c r="A7" s="53" t="s">
        <v>12606</v>
      </c>
      <c r="B7" s="37" t="s">
        <v>7786</v>
      </c>
      <c r="C7" s="37" t="s">
        <v>7756</v>
      </c>
      <c r="D7" s="28" t="s">
        <v>7717</v>
      </c>
      <c r="E7" s="28" t="s">
        <v>11016</v>
      </c>
      <c r="F7" s="28" t="s">
        <v>936</v>
      </c>
      <c r="G7" s="28" t="s">
        <v>7785</v>
      </c>
      <c r="H7" s="28" t="s">
        <v>7789</v>
      </c>
      <c r="I7" s="28" t="s">
        <v>900</v>
      </c>
      <c r="J7" s="28">
        <v>275</v>
      </c>
      <c r="K7" s="35" t="s">
        <v>8034</v>
      </c>
      <c r="L7" s="35" t="s">
        <v>12607</v>
      </c>
      <c r="M7" s="30">
        <v>1.9558232016861401</v>
      </c>
      <c r="N7" s="32" t="s">
        <v>15389</v>
      </c>
      <c r="O7" s="28" t="s">
        <v>7751</v>
      </c>
      <c r="P7" s="29">
        <v>0.69342592592592589</v>
      </c>
      <c r="Q7" s="29">
        <v>0.70125000000000004</v>
      </c>
      <c r="R7" s="28">
        <v>0</v>
      </c>
      <c r="S7" s="30">
        <v>11.266666666666667</v>
      </c>
      <c r="T7" s="32" t="s">
        <v>12608</v>
      </c>
      <c r="U7" s="32" t="s">
        <v>12609</v>
      </c>
      <c r="V7" s="30">
        <v>1.0095180190697599</v>
      </c>
      <c r="W7" s="28">
        <v>0</v>
      </c>
      <c r="X7" s="28">
        <v>0</v>
      </c>
      <c r="Y7" s="28" t="s">
        <v>14629</v>
      </c>
      <c r="Z7" s="28" t="s">
        <v>14911</v>
      </c>
      <c r="AA7" s="28">
        <v>1</v>
      </c>
      <c r="AB7" s="28">
        <v>0</v>
      </c>
      <c r="AC7" s="32">
        <f>Solution[[#This Row],[Old Stop]] +1</f>
        <v>276</v>
      </c>
      <c r="AD7" s="32" t="str">
        <f>_xlfn.CONCAT(Solution[[#This Row],[Notes]],"_",Solution[[#This Row],[Week '#]],"_", _xlfn.SWITCH(Solution[[#This Row],[Column1]], "M", "Monday", "T", "Tuesday", "W", "Wednesday", "R", "Thursday", "H", "Thursday", "F", "Friday"))</f>
        <v>101_Week2_Thursday</v>
      </c>
      <c r="AE7" s="32" t="str">
        <f>IF(LEN(Solution[[#This Row],[Available Delivery Days]]) =1, Solution[[#This Row],[Available Delivery Days]], IF(ISNUMBER(SEARCH(Solution[[#This Row],[New Delivery Day]], Solution[[#This Row],[Available Delivery Days]])), Solution[[#This Row],[New Delivery Day]], Solution[[#This Row],[Old Delivery Day]]))</f>
        <v>R</v>
      </c>
      <c r="AF7" s="31">
        <v>50.76</v>
      </c>
      <c r="AG7" s="31">
        <v>50.76</v>
      </c>
      <c r="AH7" s="28" t="s">
        <v>7832</v>
      </c>
      <c r="AI7" s="28" t="s">
        <v>932</v>
      </c>
      <c r="AJ7" s="28" t="s">
        <v>7792</v>
      </c>
      <c r="AK7" s="28" t="s">
        <v>7792</v>
      </c>
      <c r="AL7" s="28" t="s">
        <v>7797</v>
      </c>
      <c r="AM7" s="28">
        <f>_xlfn.XLOOKUP(Solution[[#This Row],[Cu_ID]],Master[cu_id],Master[Notes], "none")</f>
        <v>101</v>
      </c>
      <c r="AN7" s="28">
        <v>0</v>
      </c>
    </row>
    <row r="8" spans="1:48" x14ac:dyDescent="0.3">
      <c r="A8" s="53" t="s">
        <v>12606</v>
      </c>
      <c r="B8" s="37" t="s">
        <v>7786</v>
      </c>
      <c r="C8" s="37" t="s">
        <v>7756</v>
      </c>
      <c r="D8" s="28" t="s">
        <v>7719</v>
      </c>
      <c r="E8" s="28" t="s">
        <v>11016</v>
      </c>
      <c r="F8" s="28" t="s">
        <v>936</v>
      </c>
      <c r="G8" s="28" t="s">
        <v>7785</v>
      </c>
      <c r="H8" s="28" t="s">
        <v>7789</v>
      </c>
      <c r="I8" s="28" t="s">
        <v>900</v>
      </c>
      <c r="J8" s="28">
        <v>275</v>
      </c>
      <c r="K8" s="35" t="s">
        <v>8034</v>
      </c>
      <c r="L8" s="35" t="s">
        <v>12607</v>
      </c>
      <c r="M8" s="30">
        <v>1.9558232016861401</v>
      </c>
      <c r="N8" s="32" t="s">
        <v>16800</v>
      </c>
      <c r="O8" s="28" t="s">
        <v>7751</v>
      </c>
      <c r="P8" s="29">
        <v>0.69342592592592589</v>
      </c>
      <c r="Q8" s="29">
        <v>0.70125000000000004</v>
      </c>
      <c r="R8" s="28">
        <v>0</v>
      </c>
      <c r="S8" s="30">
        <v>11.266666666666667</v>
      </c>
      <c r="T8" s="32" t="s">
        <v>12608</v>
      </c>
      <c r="U8" s="32" t="s">
        <v>12609</v>
      </c>
      <c r="V8" s="30">
        <v>1.0095180190697599</v>
      </c>
      <c r="W8" s="28">
        <v>0</v>
      </c>
      <c r="X8" s="28">
        <v>0</v>
      </c>
      <c r="Y8" s="28" t="s">
        <v>14629</v>
      </c>
      <c r="Z8" s="28" t="s">
        <v>16709</v>
      </c>
      <c r="AA8" s="28">
        <v>1</v>
      </c>
      <c r="AB8" s="28">
        <v>0</v>
      </c>
      <c r="AC8" s="32">
        <f>Solution[[#This Row],[Old Stop]] +1</f>
        <v>276</v>
      </c>
      <c r="AD8" s="32" t="str">
        <f>_xlfn.CONCAT(Solution[[#This Row],[Notes]],"_",Solution[[#This Row],[Week '#]],"_", _xlfn.SWITCH(Solution[[#This Row],[Column1]], "M", "Monday", "T", "Tuesday", "W", "Wednesday", "R", "Thursday", "H", "Thursday", "F", "Friday"))</f>
        <v>101_Week4_Thursday</v>
      </c>
      <c r="AE8" s="32" t="str">
        <f>IF(LEN(Solution[[#This Row],[Available Delivery Days]]) =1, Solution[[#This Row],[Available Delivery Days]], IF(ISNUMBER(SEARCH(Solution[[#This Row],[New Delivery Day]], Solution[[#This Row],[Available Delivery Days]])), Solution[[#This Row],[New Delivery Day]], Solution[[#This Row],[Old Delivery Day]]))</f>
        <v>R</v>
      </c>
      <c r="AF8" s="31">
        <v>50.76</v>
      </c>
      <c r="AG8" s="31">
        <v>50.76</v>
      </c>
      <c r="AH8" s="28" t="s">
        <v>7832</v>
      </c>
      <c r="AI8" s="28" t="s">
        <v>932</v>
      </c>
      <c r="AJ8" s="28" t="s">
        <v>7792</v>
      </c>
      <c r="AK8" s="28" t="s">
        <v>7792</v>
      </c>
      <c r="AL8" s="28" t="s">
        <v>7797</v>
      </c>
      <c r="AM8" s="28">
        <f>_xlfn.XLOOKUP(Solution[[#This Row],[Cu_ID]],Master[cu_id],Master[Notes], "none")</f>
        <v>101</v>
      </c>
      <c r="AN8" s="28">
        <v>0</v>
      </c>
    </row>
    <row r="9" spans="1:48" x14ac:dyDescent="0.3">
      <c r="A9" s="53" t="s">
        <v>13908</v>
      </c>
      <c r="B9" s="37" t="s">
        <v>13909</v>
      </c>
      <c r="C9" s="37" t="s">
        <v>7728</v>
      </c>
      <c r="D9" s="28" t="s">
        <v>7719</v>
      </c>
      <c r="E9" s="28" t="s">
        <v>7734</v>
      </c>
      <c r="F9" s="28" t="s">
        <v>903</v>
      </c>
      <c r="G9" s="28" t="s">
        <v>7726</v>
      </c>
      <c r="H9" s="28" t="s">
        <v>7734</v>
      </c>
      <c r="I9" s="28" t="s">
        <v>900</v>
      </c>
      <c r="J9" s="28">
        <v>261</v>
      </c>
      <c r="K9" s="35" t="s">
        <v>8435</v>
      </c>
      <c r="L9" s="35" t="s">
        <v>13910</v>
      </c>
      <c r="M9" s="30">
        <v>0.97970627062022697</v>
      </c>
      <c r="N9" s="32" t="s">
        <v>16396</v>
      </c>
      <c r="O9" s="28" t="s">
        <v>7748</v>
      </c>
      <c r="P9" s="29">
        <v>0.55228009259259259</v>
      </c>
      <c r="Q9" s="29">
        <v>0.5590046296296296</v>
      </c>
      <c r="R9" s="28">
        <v>0</v>
      </c>
      <c r="S9" s="30">
        <v>9.683574621414877</v>
      </c>
      <c r="T9" s="32" t="s">
        <v>13911</v>
      </c>
      <c r="U9" s="32" t="s">
        <v>13912</v>
      </c>
      <c r="V9" s="30">
        <v>0.357262871135761</v>
      </c>
      <c r="W9" s="28">
        <v>0</v>
      </c>
      <c r="X9" s="28">
        <v>0</v>
      </c>
      <c r="Y9" s="28" t="s">
        <v>14619</v>
      </c>
      <c r="Z9" s="28" t="s">
        <v>16262</v>
      </c>
      <c r="AA9" s="28">
        <v>1</v>
      </c>
      <c r="AB9" s="28">
        <v>0</v>
      </c>
      <c r="AC9" s="32">
        <f>Solution[[#This Row],[Old Stop]] +1</f>
        <v>262</v>
      </c>
      <c r="AD9" s="32" t="str">
        <f>_xlfn.CONCAT(Solution[[#This Row],[Notes]],"_",Solution[[#This Row],[Week '#]],"_", _xlfn.SWITCH(Solution[[#This Row],[Column1]], "M", "Monday", "T", "Tuesday", "W", "Wednesday", "R", "Thursday", "H", "Thursday", "F", "Friday"))</f>
        <v>102_Week4_Tuesday</v>
      </c>
      <c r="AE9" s="32" t="str">
        <f>IF(LEN(Solution[[#This Row],[Available Delivery Days]]) =1, Solution[[#This Row],[Available Delivery Days]], IF(ISNUMBER(SEARCH(Solution[[#This Row],[New Delivery Day]], Solution[[#This Row],[Available Delivery Days]])), Solution[[#This Row],[New Delivery Day]], Solution[[#This Row],[Old Delivery Day]]))</f>
        <v>T</v>
      </c>
      <c r="AF9" s="31">
        <v>15.17</v>
      </c>
      <c r="AG9" s="31">
        <v>15.17</v>
      </c>
      <c r="AH9" s="28" t="s">
        <v>7832</v>
      </c>
      <c r="AI9" s="28" t="s">
        <v>932</v>
      </c>
      <c r="AJ9" s="28" t="s">
        <v>7793</v>
      </c>
      <c r="AK9" s="28" t="s">
        <v>7792</v>
      </c>
      <c r="AL9" s="28" t="s">
        <v>7797</v>
      </c>
      <c r="AM9" s="28" t="str">
        <f>_xlfn.XLOOKUP(Solution[[#This Row],[Cu_ID]],Master[cu_id],Master[Notes], "none")</f>
        <v>102</v>
      </c>
      <c r="AN9" s="28">
        <v>0</v>
      </c>
    </row>
    <row r="10" spans="1:48" x14ac:dyDescent="0.3">
      <c r="A10" s="53" t="s">
        <v>13337</v>
      </c>
      <c r="B10" s="37" t="s">
        <v>13338</v>
      </c>
      <c r="C10" s="37" t="s">
        <v>7728</v>
      </c>
      <c r="D10" s="28" t="s">
        <v>7716</v>
      </c>
      <c r="E10" s="28" t="s">
        <v>7789</v>
      </c>
      <c r="F10" s="28" t="s">
        <v>901</v>
      </c>
      <c r="G10" s="28" t="s">
        <v>7764</v>
      </c>
      <c r="H10" s="28" t="s">
        <v>7789</v>
      </c>
      <c r="I10" s="28" t="s">
        <v>902</v>
      </c>
      <c r="J10" s="28">
        <v>165</v>
      </c>
      <c r="K10" s="35" t="s">
        <v>8172</v>
      </c>
      <c r="L10" s="35" t="s">
        <v>13339</v>
      </c>
      <c r="M10" s="30">
        <v>8.8262619432061893</v>
      </c>
      <c r="N10" s="32" t="s">
        <v>14571</v>
      </c>
      <c r="O10" s="28" t="s">
        <v>7722</v>
      </c>
      <c r="P10" s="29">
        <v>0.44725694444444447</v>
      </c>
      <c r="Q10" s="29">
        <v>0.45398148148148149</v>
      </c>
      <c r="R10" s="28">
        <v>0</v>
      </c>
      <c r="S10" s="30">
        <v>9.683574621414877</v>
      </c>
      <c r="T10" s="32" t="s">
        <v>13340</v>
      </c>
      <c r="U10" s="32" t="s">
        <v>13341</v>
      </c>
      <c r="V10" s="30">
        <v>7.7913108780339204</v>
      </c>
      <c r="W10" s="28">
        <v>0</v>
      </c>
      <c r="X10" s="28">
        <v>0</v>
      </c>
      <c r="Y10" s="28" t="s">
        <v>14550</v>
      </c>
      <c r="Z10" s="28" t="s">
        <v>14551</v>
      </c>
      <c r="AA10" s="28">
        <v>1</v>
      </c>
      <c r="AB10" s="28">
        <v>0</v>
      </c>
      <c r="AC10" s="32">
        <f>Solution[[#This Row],[Old Stop]] +1</f>
        <v>166</v>
      </c>
      <c r="AD10" s="32" t="str">
        <f>_xlfn.CONCAT(Solution[[#This Row],[Notes]],"_",Solution[[#This Row],[Week '#]],"_", _xlfn.SWITCH(Solution[[#This Row],[Column1]], "M", "Monday", "T", "Tuesday", "W", "Wednesday", "R", "Thursday", "H", "Thursday", "F", "Friday"))</f>
        <v>101_Week1_Thursday</v>
      </c>
      <c r="AE10" s="32" t="str">
        <f>IF(LEN(Solution[[#This Row],[Available Delivery Days]]) =1, Solution[[#This Row],[Available Delivery Days]], IF(ISNUMBER(SEARCH(Solution[[#This Row],[New Delivery Day]], Solution[[#This Row],[Available Delivery Days]])), Solution[[#This Row],[New Delivery Day]], Solution[[#This Row],[Old Delivery Day]]))</f>
        <v>R</v>
      </c>
      <c r="AF10" s="31">
        <v>13.744999999999999</v>
      </c>
      <c r="AG10" s="31">
        <v>13.4725</v>
      </c>
      <c r="AH10" s="28" t="s">
        <v>7832</v>
      </c>
      <c r="AI10" s="28" t="s">
        <v>936</v>
      </c>
      <c r="AJ10" s="28" t="s">
        <v>7793</v>
      </c>
      <c r="AK10" s="28" t="s">
        <v>7792</v>
      </c>
      <c r="AL10" s="28" t="s">
        <v>7796</v>
      </c>
      <c r="AM10" s="28">
        <f>_xlfn.XLOOKUP(Solution[[#This Row],[Cu_ID]],Master[cu_id],Master[Notes], "none")</f>
        <v>101</v>
      </c>
      <c r="AN10" s="28">
        <v>0</v>
      </c>
    </row>
    <row r="11" spans="1:48" x14ac:dyDescent="0.3">
      <c r="A11" s="53" t="s">
        <v>11574</v>
      </c>
      <c r="B11" s="37" t="s">
        <v>7746</v>
      </c>
      <c r="C11" s="37" t="s">
        <v>7778</v>
      </c>
      <c r="D11" s="28" t="s">
        <v>7716</v>
      </c>
      <c r="E11" s="28" t="s">
        <v>7789</v>
      </c>
      <c r="F11" s="28" t="s">
        <v>936</v>
      </c>
      <c r="G11" s="28" t="s">
        <v>7763</v>
      </c>
      <c r="H11" s="28" t="s">
        <v>7789</v>
      </c>
      <c r="I11" s="28" t="s">
        <v>8057</v>
      </c>
      <c r="J11" s="28">
        <v>134</v>
      </c>
      <c r="K11" s="35" t="s">
        <v>8080</v>
      </c>
      <c r="L11" s="35" t="s">
        <v>11575</v>
      </c>
      <c r="M11" s="30">
        <v>3.32045742869377</v>
      </c>
      <c r="N11" s="32" t="s">
        <v>14804</v>
      </c>
      <c r="O11" s="28" t="s">
        <v>7774</v>
      </c>
      <c r="P11" s="29">
        <v>0.43937500000000002</v>
      </c>
      <c r="Q11" s="29">
        <v>0.44239583333333332</v>
      </c>
      <c r="R11" s="28">
        <v>0</v>
      </c>
      <c r="S11" s="30">
        <v>4.3555555550000005</v>
      </c>
      <c r="T11" s="32" t="s">
        <v>11576</v>
      </c>
      <c r="U11" s="32" t="s">
        <v>11577</v>
      </c>
      <c r="V11" s="30">
        <v>1.33491023105787</v>
      </c>
      <c r="W11" s="28">
        <v>0</v>
      </c>
      <c r="X11" s="28">
        <v>0</v>
      </c>
      <c r="Y11" s="28" t="s">
        <v>14633</v>
      </c>
      <c r="Z11" s="28" t="s">
        <v>14634</v>
      </c>
      <c r="AA11" s="28">
        <v>1</v>
      </c>
      <c r="AB11" s="28">
        <v>0</v>
      </c>
      <c r="AC11" s="32">
        <f>Solution[[#This Row],[Old Stop]] +1</f>
        <v>135</v>
      </c>
      <c r="AD11" s="32" t="str">
        <f>_xlfn.CONCAT(Solution[[#This Row],[Notes]],"_",Solution[[#This Row],[Week '#]],"_", _xlfn.SWITCH(Solution[[#This Row],[Column1]], "M", "Monday", "T", "Tuesday", "W", "Wednesday", "R", "Thursday", "H", "Thursday", "F", "Friday"))</f>
        <v>101_Week1_Thursday</v>
      </c>
      <c r="AE11" s="32" t="str">
        <f>IF(LEN(Solution[[#This Row],[Available Delivery Days]]) =1, Solution[[#This Row],[Available Delivery Days]], IF(ISNUMBER(SEARCH(Solution[[#This Row],[New Delivery Day]], Solution[[#This Row],[Available Delivery Days]])), Solution[[#This Row],[New Delivery Day]], Solution[[#This Row],[Old Delivery Day]]))</f>
        <v>R</v>
      </c>
      <c r="AF11" s="31">
        <v>15</v>
      </c>
      <c r="AG11" s="31">
        <v>15</v>
      </c>
      <c r="AH11" s="28" t="s">
        <v>7832</v>
      </c>
      <c r="AI11" s="28" t="s">
        <v>932</v>
      </c>
      <c r="AJ11" s="28" t="s">
        <v>7793</v>
      </c>
      <c r="AK11" s="28" t="s">
        <v>7792</v>
      </c>
      <c r="AL11" s="28" t="s">
        <v>7797</v>
      </c>
      <c r="AM11" s="28">
        <f>_xlfn.XLOOKUP(Solution[[#This Row],[Cu_ID]],Master[cu_id],Master[Notes], "none")</f>
        <v>101</v>
      </c>
      <c r="AN11" s="28">
        <v>0</v>
      </c>
    </row>
    <row r="12" spans="1:48" x14ac:dyDescent="0.3">
      <c r="A12" s="53" t="s">
        <v>11574</v>
      </c>
      <c r="B12" s="37" t="s">
        <v>7746</v>
      </c>
      <c r="C12" s="37" t="s">
        <v>7778</v>
      </c>
      <c r="D12" s="28" t="s">
        <v>7717</v>
      </c>
      <c r="E12" s="28" t="s">
        <v>7789</v>
      </c>
      <c r="F12" s="28" t="s">
        <v>936</v>
      </c>
      <c r="G12" s="28" t="s">
        <v>7754</v>
      </c>
      <c r="H12" s="28" t="s">
        <v>7789</v>
      </c>
      <c r="I12" s="28" t="s">
        <v>8057</v>
      </c>
      <c r="J12" s="28">
        <v>134</v>
      </c>
      <c r="K12" s="35" t="s">
        <v>8080</v>
      </c>
      <c r="L12" s="35" t="s">
        <v>11575</v>
      </c>
      <c r="M12" s="30">
        <v>2.1807354278862499</v>
      </c>
      <c r="N12" s="32" t="s">
        <v>15614</v>
      </c>
      <c r="O12" s="28" t="s">
        <v>7774</v>
      </c>
      <c r="P12" s="29">
        <v>0.45929398148148148</v>
      </c>
      <c r="Q12" s="29">
        <v>0.46231481481481479</v>
      </c>
      <c r="R12" s="28">
        <v>0</v>
      </c>
      <c r="S12" s="30">
        <v>4.3555555550000005</v>
      </c>
      <c r="T12" s="32" t="s">
        <v>11576</v>
      </c>
      <c r="U12" s="32" t="s">
        <v>11577</v>
      </c>
      <c r="V12" s="30">
        <v>0.95553431099943997</v>
      </c>
      <c r="W12" s="28">
        <v>0</v>
      </c>
      <c r="X12" s="28">
        <v>0</v>
      </c>
      <c r="Y12" s="28" t="s">
        <v>14633</v>
      </c>
      <c r="Z12" s="28" t="s">
        <v>15461</v>
      </c>
      <c r="AA12" s="28">
        <v>1</v>
      </c>
      <c r="AB12" s="28">
        <v>0</v>
      </c>
      <c r="AC12" s="32">
        <f>Solution[[#This Row],[Old Stop]] +1</f>
        <v>135</v>
      </c>
      <c r="AD12" s="32" t="str">
        <f>_xlfn.CONCAT(Solution[[#This Row],[Notes]],"_",Solution[[#This Row],[Week '#]],"_", _xlfn.SWITCH(Solution[[#This Row],[Column1]], "M", "Monday", "T", "Tuesday", "W", "Wednesday", "R", "Thursday", "H", "Thursday", "F", "Friday"))</f>
        <v>101_Week2_Thursday</v>
      </c>
      <c r="AE12" s="32" t="str">
        <f>IF(LEN(Solution[[#This Row],[Available Delivery Days]]) =1, Solution[[#This Row],[Available Delivery Days]], IF(ISNUMBER(SEARCH(Solution[[#This Row],[New Delivery Day]], Solution[[#This Row],[Available Delivery Days]])), Solution[[#This Row],[New Delivery Day]], Solution[[#This Row],[Old Delivery Day]]))</f>
        <v>R</v>
      </c>
      <c r="AF12" s="31">
        <v>15</v>
      </c>
      <c r="AG12" s="31">
        <v>15</v>
      </c>
      <c r="AH12" s="28" t="s">
        <v>7832</v>
      </c>
      <c r="AI12" s="28" t="s">
        <v>932</v>
      </c>
      <c r="AJ12" s="28" t="s">
        <v>7793</v>
      </c>
      <c r="AK12" s="28" t="s">
        <v>7792</v>
      </c>
      <c r="AL12" s="28" t="s">
        <v>7797</v>
      </c>
      <c r="AM12" s="28">
        <f>_xlfn.XLOOKUP(Solution[[#This Row],[Cu_ID]],Master[cu_id],Master[Notes], "none")</f>
        <v>101</v>
      </c>
      <c r="AN12" s="28">
        <v>0</v>
      </c>
    </row>
    <row r="13" spans="1:48" x14ac:dyDescent="0.3">
      <c r="A13" s="53" t="s">
        <v>11574</v>
      </c>
      <c r="B13" s="37" t="s">
        <v>7746</v>
      </c>
      <c r="C13" s="37" t="s">
        <v>7778</v>
      </c>
      <c r="D13" s="28" t="s">
        <v>7718</v>
      </c>
      <c r="E13" s="28" t="s">
        <v>7789</v>
      </c>
      <c r="F13" s="28" t="s">
        <v>936</v>
      </c>
      <c r="G13" s="28" t="s">
        <v>7763</v>
      </c>
      <c r="H13" s="28" t="s">
        <v>7789</v>
      </c>
      <c r="I13" s="28" t="s">
        <v>8057</v>
      </c>
      <c r="J13" s="28">
        <v>134</v>
      </c>
      <c r="K13" s="35" t="s">
        <v>8080</v>
      </c>
      <c r="L13" s="35" t="s">
        <v>11575</v>
      </c>
      <c r="M13" s="30">
        <v>3.32045742869377</v>
      </c>
      <c r="N13" s="32" t="s">
        <v>15915</v>
      </c>
      <c r="O13" s="28" t="s">
        <v>7774</v>
      </c>
      <c r="P13" s="29">
        <v>0.43937500000000002</v>
      </c>
      <c r="Q13" s="29">
        <v>0.44239583333333332</v>
      </c>
      <c r="R13" s="28">
        <v>0</v>
      </c>
      <c r="S13" s="30">
        <v>4.3555555550000005</v>
      </c>
      <c r="T13" s="32" t="s">
        <v>11576</v>
      </c>
      <c r="U13" s="32" t="s">
        <v>11577</v>
      </c>
      <c r="V13" s="30">
        <v>1.33491023105787</v>
      </c>
      <c r="W13" s="28">
        <v>0</v>
      </c>
      <c r="X13" s="28">
        <v>0</v>
      </c>
      <c r="Y13" s="28" t="s">
        <v>14633</v>
      </c>
      <c r="Z13" s="28" t="s">
        <v>15885</v>
      </c>
      <c r="AA13" s="28">
        <v>1</v>
      </c>
      <c r="AB13" s="28">
        <v>0</v>
      </c>
      <c r="AC13" s="32">
        <f>Solution[[#This Row],[Old Stop]] +1</f>
        <v>135</v>
      </c>
      <c r="AD13" s="32" t="str">
        <f>_xlfn.CONCAT(Solution[[#This Row],[Notes]],"_",Solution[[#This Row],[Week '#]],"_", _xlfn.SWITCH(Solution[[#This Row],[Column1]], "M", "Monday", "T", "Tuesday", "W", "Wednesday", "R", "Thursday", "H", "Thursday", "F", "Friday"))</f>
        <v>101_Week3_Thursday</v>
      </c>
      <c r="AE13" s="32" t="str">
        <f>IF(LEN(Solution[[#This Row],[Available Delivery Days]]) =1, Solution[[#This Row],[Available Delivery Days]], IF(ISNUMBER(SEARCH(Solution[[#This Row],[New Delivery Day]], Solution[[#This Row],[Available Delivery Days]])), Solution[[#This Row],[New Delivery Day]], Solution[[#This Row],[Old Delivery Day]]))</f>
        <v>R</v>
      </c>
      <c r="AF13" s="31">
        <v>15</v>
      </c>
      <c r="AG13" s="31">
        <v>15</v>
      </c>
      <c r="AH13" s="28" t="s">
        <v>7832</v>
      </c>
      <c r="AI13" s="28" t="s">
        <v>932</v>
      </c>
      <c r="AJ13" s="28" t="s">
        <v>7793</v>
      </c>
      <c r="AK13" s="28" t="s">
        <v>7792</v>
      </c>
      <c r="AL13" s="28" t="s">
        <v>7797</v>
      </c>
      <c r="AM13" s="28">
        <f>_xlfn.XLOOKUP(Solution[[#This Row],[Cu_ID]],Master[cu_id],Master[Notes], "none")</f>
        <v>101</v>
      </c>
      <c r="AN13" s="28">
        <v>0</v>
      </c>
    </row>
    <row r="14" spans="1:48" x14ac:dyDescent="0.3">
      <c r="A14" s="53" t="s">
        <v>11574</v>
      </c>
      <c r="B14" s="37" t="s">
        <v>7746</v>
      </c>
      <c r="C14" s="37" t="s">
        <v>7778</v>
      </c>
      <c r="D14" s="28" t="s">
        <v>7719</v>
      </c>
      <c r="E14" s="28" t="s">
        <v>7789</v>
      </c>
      <c r="F14" s="28" t="s">
        <v>936</v>
      </c>
      <c r="G14" s="28" t="s">
        <v>7754</v>
      </c>
      <c r="H14" s="28" t="s">
        <v>7789</v>
      </c>
      <c r="I14" s="28" t="s">
        <v>8057</v>
      </c>
      <c r="J14" s="28">
        <v>134</v>
      </c>
      <c r="K14" s="35" t="s">
        <v>8080</v>
      </c>
      <c r="L14" s="35" t="s">
        <v>11575</v>
      </c>
      <c r="M14" s="30">
        <v>2.1807354278862499</v>
      </c>
      <c r="N14" s="32" t="s">
        <v>16627</v>
      </c>
      <c r="O14" s="28" t="s">
        <v>7774</v>
      </c>
      <c r="P14" s="29">
        <v>0.45929398148148148</v>
      </c>
      <c r="Q14" s="29">
        <v>0.46231481481481479</v>
      </c>
      <c r="R14" s="28">
        <v>0</v>
      </c>
      <c r="S14" s="30">
        <v>4.3555555550000005</v>
      </c>
      <c r="T14" s="32" t="s">
        <v>11576</v>
      </c>
      <c r="U14" s="32" t="s">
        <v>11577</v>
      </c>
      <c r="V14" s="30">
        <v>0.95553431099943997</v>
      </c>
      <c r="W14" s="28">
        <v>0</v>
      </c>
      <c r="X14" s="28">
        <v>0</v>
      </c>
      <c r="Y14" s="28" t="s">
        <v>14633</v>
      </c>
      <c r="Z14" s="28" t="s">
        <v>16435</v>
      </c>
      <c r="AA14" s="28">
        <v>1</v>
      </c>
      <c r="AB14" s="28">
        <v>0</v>
      </c>
      <c r="AC14" s="32">
        <f>Solution[[#This Row],[Old Stop]] +1</f>
        <v>135</v>
      </c>
      <c r="AD14" s="32" t="str">
        <f>_xlfn.CONCAT(Solution[[#This Row],[Notes]],"_",Solution[[#This Row],[Week '#]],"_", _xlfn.SWITCH(Solution[[#This Row],[Column1]], "M", "Monday", "T", "Tuesday", "W", "Wednesday", "R", "Thursday", "H", "Thursday", "F", "Friday"))</f>
        <v>101_Week4_Thursday</v>
      </c>
      <c r="AE14" s="32" t="str">
        <f>IF(LEN(Solution[[#This Row],[Available Delivery Days]]) =1, Solution[[#This Row],[Available Delivery Days]], IF(ISNUMBER(SEARCH(Solution[[#This Row],[New Delivery Day]], Solution[[#This Row],[Available Delivery Days]])), Solution[[#This Row],[New Delivery Day]], Solution[[#This Row],[Old Delivery Day]]))</f>
        <v>R</v>
      </c>
      <c r="AF14" s="31">
        <v>15</v>
      </c>
      <c r="AG14" s="31">
        <v>15</v>
      </c>
      <c r="AH14" s="28" t="s">
        <v>7832</v>
      </c>
      <c r="AI14" s="28" t="s">
        <v>932</v>
      </c>
      <c r="AJ14" s="28" t="s">
        <v>7793</v>
      </c>
      <c r="AK14" s="28" t="s">
        <v>7792</v>
      </c>
      <c r="AL14" s="28" t="s">
        <v>7797</v>
      </c>
      <c r="AM14" s="28">
        <f>_xlfn.XLOOKUP(Solution[[#This Row],[Cu_ID]],Master[cu_id],Master[Notes], "none")</f>
        <v>101</v>
      </c>
      <c r="AN14" s="28">
        <v>0</v>
      </c>
    </row>
    <row r="15" spans="1:48" x14ac:dyDescent="0.3">
      <c r="A15" s="53" t="s">
        <v>11034</v>
      </c>
      <c r="B15" s="37" t="s">
        <v>7746</v>
      </c>
      <c r="C15" s="37" t="s">
        <v>7722</v>
      </c>
      <c r="D15" s="28" t="s">
        <v>7716</v>
      </c>
      <c r="E15" s="28" t="s">
        <v>7789</v>
      </c>
      <c r="F15" s="28" t="s">
        <v>902</v>
      </c>
      <c r="G15" s="28" t="s">
        <v>7754</v>
      </c>
      <c r="H15" s="28" t="s">
        <v>11016</v>
      </c>
      <c r="I15" s="28" t="s">
        <v>902</v>
      </c>
      <c r="J15" s="28">
        <v>30</v>
      </c>
      <c r="K15" s="35" t="s">
        <v>9463</v>
      </c>
      <c r="L15" s="35" t="s">
        <v>11035</v>
      </c>
      <c r="M15" s="30">
        <v>0.17801210284233099</v>
      </c>
      <c r="N15" s="32" t="s">
        <v>14687</v>
      </c>
      <c r="O15" s="28" t="s">
        <v>7774</v>
      </c>
      <c r="P15" s="29">
        <v>0.42395833333333333</v>
      </c>
      <c r="Q15" s="29">
        <v>0.42627314814814815</v>
      </c>
      <c r="R15" s="28">
        <v>0</v>
      </c>
      <c r="S15" s="30">
        <v>3.3250000000000002</v>
      </c>
      <c r="T15" s="32" t="s">
        <v>11036</v>
      </c>
      <c r="U15" s="32" t="s">
        <v>11037</v>
      </c>
      <c r="V15" s="30">
        <v>0.10279497972820301</v>
      </c>
      <c r="W15" s="28">
        <v>0</v>
      </c>
      <c r="X15" s="28">
        <v>0</v>
      </c>
      <c r="Y15" s="28" t="s">
        <v>14563</v>
      </c>
      <c r="Z15" s="28" t="s">
        <v>14564</v>
      </c>
      <c r="AA15" s="28">
        <v>1</v>
      </c>
      <c r="AB15" s="28">
        <v>0</v>
      </c>
      <c r="AC15" s="32">
        <f>Solution[[#This Row],[Old Stop]] +1</f>
        <v>31</v>
      </c>
      <c r="AD15" s="32" t="str">
        <f>_xlfn.CONCAT(Solution[[#This Row],[Notes]],"_",Solution[[#This Row],[Week '#]],"_", _xlfn.SWITCH(Solution[[#This Row],[Column1]], "M", "Monday", "T", "Tuesday", "W", "Wednesday", "R", "Thursday", "H", "Thursday", "F", "Friday"))</f>
        <v>101_Week1_Friday</v>
      </c>
      <c r="AE15" s="32" t="str">
        <f>IF(LEN(Solution[[#This Row],[Available Delivery Days]]) =1, Solution[[#This Row],[Available Delivery Days]], IF(ISNUMBER(SEARCH(Solution[[#This Row],[New Delivery Day]], Solution[[#This Row],[Available Delivery Days]])), Solution[[#This Row],[New Delivery Day]], Solution[[#This Row],[Old Delivery Day]]))</f>
        <v>F</v>
      </c>
      <c r="AF15" s="31">
        <v>15</v>
      </c>
      <c r="AG15" s="31">
        <v>15</v>
      </c>
      <c r="AH15" s="28" t="s">
        <v>7832</v>
      </c>
      <c r="AI15" s="28" t="s">
        <v>932</v>
      </c>
      <c r="AJ15" s="28" t="s">
        <v>7792</v>
      </c>
      <c r="AK15" s="28" t="s">
        <v>7793</v>
      </c>
      <c r="AL15" s="28" t="s">
        <v>7797</v>
      </c>
      <c r="AM15" s="28">
        <f>_xlfn.XLOOKUP(Solution[[#This Row],[Cu_ID]],Master[cu_id],Master[Notes], "none")</f>
        <v>101</v>
      </c>
      <c r="AN15" s="28">
        <v>0</v>
      </c>
    </row>
    <row r="16" spans="1:48" x14ac:dyDescent="0.3">
      <c r="A16" s="53" t="s">
        <v>11034</v>
      </c>
      <c r="B16" s="37" t="s">
        <v>7746</v>
      </c>
      <c r="C16" s="37" t="s">
        <v>7722</v>
      </c>
      <c r="D16" s="28" t="s">
        <v>7717</v>
      </c>
      <c r="E16" s="28" t="s">
        <v>7789</v>
      </c>
      <c r="F16" s="28" t="s">
        <v>902</v>
      </c>
      <c r="G16" s="28" t="s">
        <v>7748</v>
      </c>
      <c r="H16" s="28" t="s">
        <v>11016</v>
      </c>
      <c r="I16" s="28" t="s">
        <v>902</v>
      </c>
      <c r="J16" s="28">
        <v>30</v>
      </c>
      <c r="K16" s="35" t="s">
        <v>9463</v>
      </c>
      <c r="L16" s="35" t="s">
        <v>11035</v>
      </c>
      <c r="M16" s="30">
        <v>2.44605519622564</v>
      </c>
      <c r="N16" s="32" t="s">
        <v>15578</v>
      </c>
      <c r="O16" s="28" t="s">
        <v>7774</v>
      </c>
      <c r="P16" s="29">
        <v>0.34040509259259261</v>
      </c>
      <c r="Q16" s="29">
        <v>0.34271990740740743</v>
      </c>
      <c r="R16" s="28">
        <v>0</v>
      </c>
      <c r="S16" s="30">
        <v>3.3250000000000002</v>
      </c>
      <c r="T16" s="32" t="s">
        <v>11036</v>
      </c>
      <c r="U16" s="32" t="s">
        <v>11037</v>
      </c>
      <c r="V16" s="30">
        <v>1.28130147516141</v>
      </c>
      <c r="W16" s="28">
        <v>0</v>
      </c>
      <c r="X16" s="28">
        <v>0</v>
      </c>
      <c r="Y16" s="28" t="s">
        <v>14563</v>
      </c>
      <c r="Z16" s="28" t="s">
        <v>15541</v>
      </c>
      <c r="AA16" s="28">
        <v>1</v>
      </c>
      <c r="AB16" s="28">
        <v>0</v>
      </c>
      <c r="AC16" s="32">
        <f>Solution[[#This Row],[Old Stop]] +1</f>
        <v>31</v>
      </c>
      <c r="AD16" s="32" t="str">
        <f>_xlfn.CONCAT(Solution[[#This Row],[Notes]],"_",Solution[[#This Row],[Week '#]],"_", _xlfn.SWITCH(Solution[[#This Row],[Column1]], "M", "Monday", "T", "Tuesday", "W", "Wednesday", "R", "Thursday", "H", "Thursday", "F", "Friday"))</f>
        <v>101_Week2_Friday</v>
      </c>
      <c r="AE16" s="32" t="str">
        <f>IF(LEN(Solution[[#This Row],[Available Delivery Days]]) =1, Solution[[#This Row],[Available Delivery Days]], IF(ISNUMBER(SEARCH(Solution[[#This Row],[New Delivery Day]], Solution[[#This Row],[Available Delivery Days]])), Solution[[#This Row],[New Delivery Day]], Solution[[#This Row],[Old Delivery Day]]))</f>
        <v>F</v>
      </c>
      <c r="AF16" s="31">
        <v>15</v>
      </c>
      <c r="AG16" s="31">
        <v>15</v>
      </c>
      <c r="AH16" s="28" t="s">
        <v>7832</v>
      </c>
      <c r="AI16" s="28" t="s">
        <v>932</v>
      </c>
      <c r="AJ16" s="28" t="s">
        <v>7792</v>
      </c>
      <c r="AK16" s="28" t="s">
        <v>7793</v>
      </c>
      <c r="AL16" s="28" t="s">
        <v>7797</v>
      </c>
      <c r="AM16" s="28">
        <f>_xlfn.XLOOKUP(Solution[[#This Row],[Cu_ID]],Master[cu_id],Master[Notes], "none")</f>
        <v>101</v>
      </c>
      <c r="AN16" s="28">
        <v>0</v>
      </c>
    </row>
    <row r="17" spans="1:40" x14ac:dyDescent="0.3">
      <c r="A17" s="53" t="s">
        <v>11034</v>
      </c>
      <c r="B17" s="37" t="s">
        <v>7746</v>
      </c>
      <c r="C17" s="37" t="s">
        <v>7722</v>
      </c>
      <c r="D17" s="28" t="s">
        <v>7718</v>
      </c>
      <c r="E17" s="28" t="s">
        <v>7789</v>
      </c>
      <c r="F17" s="28" t="s">
        <v>902</v>
      </c>
      <c r="G17" s="28" t="s">
        <v>7733</v>
      </c>
      <c r="H17" s="28" t="s">
        <v>11016</v>
      </c>
      <c r="I17" s="28" t="s">
        <v>902</v>
      </c>
      <c r="J17" s="28">
        <v>30</v>
      </c>
      <c r="K17" s="35" t="s">
        <v>9463</v>
      </c>
      <c r="L17" s="35" t="s">
        <v>11035</v>
      </c>
      <c r="M17" s="30">
        <v>2.44605519622564</v>
      </c>
      <c r="N17" s="32" t="s">
        <v>15736</v>
      </c>
      <c r="O17" s="28" t="s">
        <v>7774</v>
      </c>
      <c r="P17" s="29">
        <v>0.31415509259259261</v>
      </c>
      <c r="Q17" s="29">
        <v>0.31646990740740738</v>
      </c>
      <c r="R17" s="28">
        <v>0</v>
      </c>
      <c r="S17" s="30">
        <v>3.3250000000000002</v>
      </c>
      <c r="T17" s="32" t="s">
        <v>11036</v>
      </c>
      <c r="U17" s="32" t="s">
        <v>11037</v>
      </c>
      <c r="V17" s="30">
        <v>1.28130147516141</v>
      </c>
      <c r="W17" s="28">
        <v>0</v>
      </c>
      <c r="X17" s="28">
        <v>0</v>
      </c>
      <c r="Y17" s="28" t="s">
        <v>14563</v>
      </c>
      <c r="Z17" s="28" t="s">
        <v>15694</v>
      </c>
      <c r="AA17" s="28">
        <v>1</v>
      </c>
      <c r="AB17" s="28">
        <v>0</v>
      </c>
      <c r="AC17" s="32">
        <f>Solution[[#This Row],[Old Stop]] +1</f>
        <v>31</v>
      </c>
      <c r="AD17" s="32" t="str">
        <f>_xlfn.CONCAT(Solution[[#This Row],[Notes]],"_",Solution[[#This Row],[Week '#]],"_", _xlfn.SWITCH(Solution[[#This Row],[Column1]], "M", "Monday", "T", "Tuesday", "W", "Wednesday", "R", "Thursday", "H", "Thursday", "F", "Friday"))</f>
        <v>101_Week3_Friday</v>
      </c>
      <c r="AE17" s="32" t="str">
        <f>IF(LEN(Solution[[#This Row],[Available Delivery Days]]) =1, Solution[[#This Row],[Available Delivery Days]], IF(ISNUMBER(SEARCH(Solution[[#This Row],[New Delivery Day]], Solution[[#This Row],[Available Delivery Days]])), Solution[[#This Row],[New Delivery Day]], Solution[[#This Row],[Old Delivery Day]]))</f>
        <v>F</v>
      </c>
      <c r="AF17" s="31">
        <v>15</v>
      </c>
      <c r="AG17" s="31">
        <v>15</v>
      </c>
      <c r="AH17" s="28" t="s">
        <v>7832</v>
      </c>
      <c r="AI17" s="28" t="s">
        <v>932</v>
      </c>
      <c r="AJ17" s="28" t="s">
        <v>7792</v>
      </c>
      <c r="AK17" s="28" t="s">
        <v>7793</v>
      </c>
      <c r="AL17" s="28" t="s">
        <v>7797</v>
      </c>
      <c r="AM17" s="28">
        <f>_xlfn.XLOOKUP(Solution[[#This Row],[Cu_ID]],Master[cu_id],Master[Notes], "none")</f>
        <v>101</v>
      </c>
      <c r="AN17" s="28">
        <v>0</v>
      </c>
    </row>
    <row r="18" spans="1:40" x14ac:dyDescent="0.3">
      <c r="A18" s="53" t="s">
        <v>11034</v>
      </c>
      <c r="B18" s="37" t="s">
        <v>7746</v>
      </c>
      <c r="C18" s="37" t="s">
        <v>7722</v>
      </c>
      <c r="D18" s="28" t="s">
        <v>7719</v>
      </c>
      <c r="E18" s="28" t="s">
        <v>7789</v>
      </c>
      <c r="F18" s="28" t="s">
        <v>902</v>
      </c>
      <c r="G18" s="28" t="s">
        <v>7764</v>
      </c>
      <c r="H18" s="28" t="s">
        <v>11016</v>
      </c>
      <c r="I18" s="28" t="s">
        <v>902</v>
      </c>
      <c r="J18" s="28">
        <v>30</v>
      </c>
      <c r="K18" s="35" t="s">
        <v>9463</v>
      </c>
      <c r="L18" s="35" t="s">
        <v>11035</v>
      </c>
      <c r="M18" s="30">
        <v>0.29414852149784598</v>
      </c>
      <c r="N18" s="32" t="s">
        <v>16645</v>
      </c>
      <c r="O18" s="28" t="s">
        <v>7774</v>
      </c>
      <c r="P18" s="29">
        <v>0.37195601851851851</v>
      </c>
      <c r="Q18" s="29">
        <v>0.37427083333333333</v>
      </c>
      <c r="R18" s="28">
        <v>0</v>
      </c>
      <c r="S18" s="30">
        <v>3.3250000000000002</v>
      </c>
      <c r="T18" s="32" t="s">
        <v>11036</v>
      </c>
      <c r="U18" s="32" t="s">
        <v>11037</v>
      </c>
      <c r="V18" s="30">
        <v>0.16204781936618401</v>
      </c>
      <c r="W18" s="28">
        <v>0</v>
      </c>
      <c r="X18" s="28">
        <v>0</v>
      </c>
      <c r="Y18" s="28" t="s">
        <v>14563</v>
      </c>
      <c r="Z18" s="28" t="s">
        <v>16431</v>
      </c>
      <c r="AA18" s="28">
        <v>1</v>
      </c>
      <c r="AB18" s="28">
        <v>0</v>
      </c>
      <c r="AC18" s="32">
        <f>Solution[[#This Row],[Old Stop]] +1</f>
        <v>31</v>
      </c>
      <c r="AD18" s="32" t="str">
        <f>_xlfn.CONCAT(Solution[[#This Row],[Notes]],"_",Solution[[#This Row],[Week '#]],"_", _xlfn.SWITCH(Solution[[#This Row],[Column1]], "M", "Monday", "T", "Tuesday", "W", "Wednesday", "R", "Thursday", "H", "Thursday", "F", "Friday"))</f>
        <v>101_Week4_Friday</v>
      </c>
      <c r="AE18" s="32" t="str">
        <f>IF(LEN(Solution[[#This Row],[Available Delivery Days]]) =1, Solution[[#This Row],[Available Delivery Days]], IF(ISNUMBER(SEARCH(Solution[[#This Row],[New Delivery Day]], Solution[[#This Row],[Available Delivery Days]])), Solution[[#This Row],[New Delivery Day]], Solution[[#This Row],[Old Delivery Day]]))</f>
        <v>F</v>
      </c>
      <c r="AF18" s="31">
        <v>15</v>
      </c>
      <c r="AG18" s="31">
        <v>15</v>
      </c>
      <c r="AH18" s="28" t="s">
        <v>7832</v>
      </c>
      <c r="AI18" s="28" t="s">
        <v>932</v>
      </c>
      <c r="AJ18" s="28" t="s">
        <v>7792</v>
      </c>
      <c r="AK18" s="28" t="s">
        <v>7793</v>
      </c>
      <c r="AL18" s="28" t="s">
        <v>7797</v>
      </c>
      <c r="AM18" s="28">
        <f>_xlfn.XLOOKUP(Solution[[#This Row],[Cu_ID]],Master[cu_id],Master[Notes], "none")</f>
        <v>101</v>
      </c>
      <c r="AN18" s="28">
        <v>0</v>
      </c>
    </row>
    <row r="19" spans="1:40" x14ac:dyDescent="0.3">
      <c r="A19" s="53" t="s">
        <v>12715</v>
      </c>
      <c r="B19" s="37" t="s">
        <v>7746</v>
      </c>
      <c r="C19" s="37" t="s">
        <v>7751</v>
      </c>
      <c r="D19" s="28" t="s">
        <v>7716</v>
      </c>
      <c r="E19" s="28" t="s">
        <v>7789</v>
      </c>
      <c r="F19" s="28" t="s">
        <v>901</v>
      </c>
      <c r="G19" s="28" t="s">
        <v>7751</v>
      </c>
      <c r="H19" s="28" t="s">
        <v>7789</v>
      </c>
      <c r="I19" s="28" t="s">
        <v>902</v>
      </c>
      <c r="J19" s="28">
        <v>232</v>
      </c>
      <c r="K19" s="35" t="s">
        <v>8180</v>
      </c>
      <c r="L19" s="35" t="s">
        <v>12716</v>
      </c>
      <c r="M19" s="30">
        <v>1.55888146534562</v>
      </c>
      <c r="N19" s="32" t="s">
        <v>14561</v>
      </c>
      <c r="O19" s="28" t="s">
        <v>7774</v>
      </c>
      <c r="P19" s="29">
        <v>0.42534722222222221</v>
      </c>
      <c r="Q19" s="29">
        <v>0.43003472222222222</v>
      </c>
      <c r="R19" s="28">
        <v>0</v>
      </c>
      <c r="S19" s="30">
        <v>6.7583333333333337</v>
      </c>
      <c r="T19" s="32" t="s">
        <v>12717</v>
      </c>
      <c r="U19" s="32" t="s">
        <v>12718</v>
      </c>
      <c r="V19" s="30">
        <v>0.54787397023740703</v>
      </c>
      <c r="W19" s="28">
        <v>0</v>
      </c>
      <c r="X19" s="28">
        <v>0</v>
      </c>
      <c r="Y19" s="28" t="s">
        <v>14550</v>
      </c>
      <c r="Z19" s="28" t="s">
        <v>14551</v>
      </c>
      <c r="AA19" s="28">
        <v>1</v>
      </c>
      <c r="AB19" s="28">
        <v>0</v>
      </c>
      <c r="AC19" s="32">
        <f>Solution[[#This Row],[Old Stop]] +1</f>
        <v>233</v>
      </c>
      <c r="AD19" s="32" t="str">
        <f>_xlfn.CONCAT(Solution[[#This Row],[Notes]],"_",Solution[[#This Row],[Week '#]],"_", _xlfn.SWITCH(Solution[[#This Row],[Column1]], "M", "Monday", "T", "Tuesday", "W", "Wednesday", "R", "Thursday", "H", "Thursday", "F", "Friday"))</f>
        <v>101_Week1_Monday</v>
      </c>
      <c r="AE19" s="32" t="str">
        <f>IF(LEN(Solution[[#This Row],[Available Delivery Days]]) =1, Solution[[#This Row],[Available Delivery Days]], IF(ISNUMBER(SEARCH(Solution[[#This Row],[New Delivery Day]], Solution[[#This Row],[Available Delivery Days]])), Solution[[#This Row],[New Delivery Day]], Solution[[#This Row],[Old Delivery Day]]))</f>
        <v>M</v>
      </c>
      <c r="AF19" s="31">
        <v>22.914999999999999</v>
      </c>
      <c r="AG19" s="31">
        <v>20.914999999999999</v>
      </c>
      <c r="AH19" s="28" t="s">
        <v>7832</v>
      </c>
      <c r="AI19" s="28" t="s">
        <v>932</v>
      </c>
      <c r="AJ19" s="28" t="s">
        <v>7793</v>
      </c>
      <c r="AK19" s="28" t="s">
        <v>7792</v>
      </c>
      <c r="AL19" s="28" t="s">
        <v>7797</v>
      </c>
      <c r="AM19" s="28">
        <f>_xlfn.XLOOKUP(Solution[[#This Row],[Cu_ID]],Master[cu_id],Master[Notes], "none")</f>
        <v>101</v>
      </c>
      <c r="AN19" s="28">
        <v>0</v>
      </c>
    </row>
    <row r="20" spans="1:40" x14ac:dyDescent="0.3">
      <c r="A20" s="53" t="s">
        <v>12715</v>
      </c>
      <c r="B20" s="37" t="s">
        <v>7746</v>
      </c>
      <c r="C20" s="37" t="s">
        <v>7751</v>
      </c>
      <c r="D20" s="28" t="s">
        <v>7717</v>
      </c>
      <c r="E20" s="28" t="s">
        <v>7789</v>
      </c>
      <c r="F20" s="28" t="s">
        <v>901</v>
      </c>
      <c r="G20" s="28" t="s">
        <v>7773</v>
      </c>
      <c r="H20" s="28" t="s">
        <v>7789</v>
      </c>
      <c r="I20" s="28" t="s">
        <v>902</v>
      </c>
      <c r="J20" s="28">
        <v>232</v>
      </c>
      <c r="K20" s="35" t="s">
        <v>8180</v>
      </c>
      <c r="L20" s="35" t="s">
        <v>12716</v>
      </c>
      <c r="M20" s="30">
        <v>1.55888146534562</v>
      </c>
      <c r="N20" s="32" t="s">
        <v>15641</v>
      </c>
      <c r="O20" s="28" t="s">
        <v>7774</v>
      </c>
      <c r="P20" s="29">
        <v>0.44775462962962964</v>
      </c>
      <c r="Q20" s="29">
        <v>0.45244212962962965</v>
      </c>
      <c r="R20" s="28">
        <v>0</v>
      </c>
      <c r="S20" s="30">
        <v>6.7583333333333337</v>
      </c>
      <c r="T20" s="32" t="s">
        <v>12717</v>
      </c>
      <c r="U20" s="32" t="s">
        <v>12718</v>
      </c>
      <c r="V20" s="30">
        <v>0.54787397023740703</v>
      </c>
      <c r="W20" s="28">
        <v>0</v>
      </c>
      <c r="X20" s="28">
        <v>0</v>
      </c>
      <c r="Y20" s="28" t="s">
        <v>14550</v>
      </c>
      <c r="Z20" s="28" t="s">
        <v>15511</v>
      </c>
      <c r="AA20" s="28">
        <v>1</v>
      </c>
      <c r="AB20" s="28">
        <v>0</v>
      </c>
      <c r="AC20" s="32">
        <f>Solution[[#This Row],[Old Stop]] +1</f>
        <v>233</v>
      </c>
      <c r="AD20" s="32" t="str">
        <f>_xlfn.CONCAT(Solution[[#This Row],[Notes]],"_",Solution[[#This Row],[Week '#]],"_", _xlfn.SWITCH(Solution[[#This Row],[Column1]], "M", "Monday", "T", "Tuesday", "W", "Wednesday", "R", "Thursday", "H", "Thursday", "F", "Friday"))</f>
        <v>101_Week2_Monday</v>
      </c>
      <c r="AE20" s="32" t="str">
        <f>IF(LEN(Solution[[#This Row],[Available Delivery Days]]) =1, Solution[[#This Row],[Available Delivery Days]], IF(ISNUMBER(SEARCH(Solution[[#This Row],[New Delivery Day]], Solution[[#This Row],[Available Delivery Days]])), Solution[[#This Row],[New Delivery Day]], Solution[[#This Row],[Old Delivery Day]]))</f>
        <v>M</v>
      </c>
      <c r="AF20" s="31">
        <v>22.914999999999999</v>
      </c>
      <c r="AG20" s="31">
        <v>20.914999999999999</v>
      </c>
      <c r="AH20" s="28" t="s">
        <v>7832</v>
      </c>
      <c r="AI20" s="28" t="s">
        <v>932</v>
      </c>
      <c r="AJ20" s="28" t="s">
        <v>7793</v>
      </c>
      <c r="AK20" s="28" t="s">
        <v>7792</v>
      </c>
      <c r="AL20" s="28" t="s">
        <v>7797</v>
      </c>
      <c r="AM20" s="28">
        <f>_xlfn.XLOOKUP(Solution[[#This Row],[Cu_ID]],Master[cu_id],Master[Notes], "none")</f>
        <v>101</v>
      </c>
      <c r="AN20" s="28">
        <v>0</v>
      </c>
    </row>
    <row r="21" spans="1:40" x14ac:dyDescent="0.3">
      <c r="A21" s="53" t="s">
        <v>12715</v>
      </c>
      <c r="B21" s="37" t="s">
        <v>7746</v>
      </c>
      <c r="C21" s="37" t="s">
        <v>7751</v>
      </c>
      <c r="D21" s="28" t="s">
        <v>7718</v>
      </c>
      <c r="E21" s="28" t="s">
        <v>7789</v>
      </c>
      <c r="F21" s="28" t="s">
        <v>901</v>
      </c>
      <c r="G21" s="28" t="s">
        <v>7751</v>
      </c>
      <c r="H21" s="28" t="s">
        <v>7789</v>
      </c>
      <c r="I21" s="28" t="s">
        <v>902</v>
      </c>
      <c r="J21" s="28">
        <v>232</v>
      </c>
      <c r="K21" s="35" t="s">
        <v>8180</v>
      </c>
      <c r="L21" s="35" t="s">
        <v>12716</v>
      </c>
      <c r="M21" s="30">
        <v>1.55888146534562</v>
      </c>
      <c r="N21" s="32" t="s">
        <v>15874</v>
      </c>
      <c r="O21" s="28" t="s">
        <v>7774</v>
      </c>
      <c r="P21" s="29">
        <v>0.42534722222222221</v>
      </c>
      <c r="Q21" s="29">
        <v>0.43003472222222222</v>
      </c>
      <c r="R21" s="28">
        <v>0</v>
      </c>
      <c r="S21" s="30">
        <v>6.7583333333333337</v>
      </c>
      <c r="T21" s="32" t="s">
        <v>12717</v>
      </c>
      <c r="U21" s="32" t="s">
        <v>12718</v>
      </c>
      <c r="V21" s="30">
        <v>0.54787397023740703</v>
      </c>
      <c r="W21" s="28">
        <v>0</v>
      </c>
      <c r="X21" s="28">
        <v>0</v>
      </c>
      <c r="Y21" s="28" t="s">
        <v>14550</v>
      </c>
      <c r="Z21" s="28" t="s">
        <v>15850</v>
      </c>
      <c r="AA21" s="28">
        <v>1</v>
      </c>
      <c r="AB21" s="28">
        <v>0</v>
      </c>
      <c r="AC21" s="32">
        <f>Solution[[#This Row],[Old Stop]] +1</f>
        <v>233</v>
      </c>
      <c r="AD21" s="32" t="str">
        <f>_xlfn.CONCAT(Solution[[#This Row],[Notes]],"_",Solution[[#This Row],[Week '#]],"_", _xlfn.SWITCH(Solution[[#This Row],[Column1]], "M", "Monday", "T", "Tuesday", "W", "Wednesday", "R", "Thursday", "H", "Thursday", "F", "Friday"))</f>
        <v>101_Week3_Monday</v>
      </c>
      <c r="AE21" s="32" t="str">
        <f>IF(LEN(Solution[[#This Row],[Available Delivery Days]]) =1, Solution[[#This Row],[Available Delivery Days]], IF(ISNUMBER(SEARCH(Solution[[#This Row],[New Delivery Day]], Solution[[#This Row],[Available Delivery Days]])), Solution[[#This Row],[New Delivery Day]], Solution[[#This Row],[Old Delivery Day]]))</f>
        <v>M</v>
      </c>
      <c r="AF21" s="31">
        <v>22.914999999999999</v>
      </c>
      <c r="AG21" s="31">
        <v>20.914999999999999</v>
      </c>
      <c r="AH21" s="28" t="s">
        <v>7832</v>
      </c>
      <c r="AI21" s="28" t="s">
        <v>932</v>
      </c>
      <c r="AJ21" s="28" t="s">
        <v>7793</v>
      </c>
      <c r="AK21" s="28" t="s">
        <v>7792</v>
      </c>
      <c r="AL21" s="28" t="s">
        <v>7797</v>
      </c>
      <c r="AM21" s="28">
        <f>_xlfn.XLOOKUP(Solution[[#This Row],[Cu_ID]],Master[cu_id],Master[Notes], "none")</f>
        <v>101</v>
      </c>
      <c r="AN21" s="28">
        <v>0</v>
      </c>
    </row>
    <row r="22" spans="1:40" x14ac:dyDescent="0.3">
      <c r="A22" s="53" t="s">
        <v>12715</v>
      </c>
      <c r="B22" s="37" t="s">
        <v>7746</v>
      </c>
      <c r="C22" s="37" t="s">
        <v>7751</v>
      </c>
      <c r="D22" s="28" t="s">
        <v>7719</v>
      </c>
      <c r="E22" s="28" t="s">
        <v>7789</v>
      </c>
      <c r="F22" s="28" t="s">
        <v>901</v>
      </c>
      <c r="G22" s="28" t="s">
        <v>7764</v>
      </c>
      <c r="H22" s="28" t="s">
        <v>7789</v>
      </c>
      <c r="I22" s="28" t="s">
        <v>902</v>
      </c>
      <c r="J22" s="28">
        <v>232</v>
      </c>
      <c r="K22" s="35" t="s">
        <v>8180</v>
      </c>
      <c r="L22" s="35" t="s">
        <v>12716</v>
      </c>
      <c r="M22" s="30">
        <v>1.55888146534562</v>
      </c>
      <c r="N22" s="32" t="s">
        <v>16404</v>
      </c>
      <c r="O22" s="28" t="s">
        <v>7774</v>
      </c>
      <c r="P22" s="29">
        <v>0.44019675925925927</v>
      </c>
      <c r="Q22" s="29">
        <v>0.44488425925925928</v>
      </c>
      <c r="R22" s="28">
        <v>0</v>
      </c>
      <c r="S22" s="30">
        <v>6.7583333333333337</v>
      </c>
      <c r="T22" s="32" t="s">
        <v>12717</v>
      </c>
      <c r="U22" s="32" t="s">
        <v>12718</v>
      </c>
      <c r="V22" s="30">
        <v>0.54787397023740703</v>
      </c>
      <c r="W22" s="28">
        <v>0</v>
      </c>
      <c r="X22" s="28">
        <v>0</v>
      </c>
      <c r="Y22" s="28" t="s">
        <v>14550</v>
      </c>
      <c r="Z22" s="28" t="s">
        <v>16280</v>
      </c>
      <c r="AA22" s="28">
        <v>1</v>
      </c>
      <c r="AB22" s="28">
        <v>0</v>
      </c>
      <c r="AC22" s="32">
        <f>Solution[[#This Row],[Old Stop]] +1</f>
        <v>233</v>
      </c>
      <c r="AD22" s="32" t="str">
        <f>_xlfn.CONCAT(Solution[[#This Row],[Notes]],"_",Solution[[#This Row],[Week '#]],"_", _xlfn.SWITCH(Solution[[#This Row],[Column1]], "M", "Monday", "T", "Tuesday", "W", "Wednesday", "R", "Thursday", "H", "Thursday", "F", "Friday"))</f>
        <v>101_Week4_Monday</v>
      </c>
      <c r="AE22" s="32" t="str">
        <f>IF(LEN(Solution[[#This Row],[Available Delivery Days]]) =1, Solution[[#This Row],[Available Delivery Days]], IF(ISNUMBER(SEARCH(Solution[[#This Row],[New Delivery Day]], Solution[[#This Row],[Available Delivery Days]])), Solution[[#This Row],[New Delivery Day]], Solution[[#This Row],[Old Delivery Day]]))</f>
        <v>M</v>
      </c>
      <c r="AF22" s="31">
        <v>22.914999999999999</v>
      </c>
      <c r="AG22" s="31">
        <v>20.914999999999999</v>
      </c>
      <c r="AH22" s="28" t="s">
        <v>7832</v>
      </c>
      <c r="AI22" s="28" t="s">
        <v>932</v>
      </c>
      <c r="AJ22" s="28" t="s">
        <v>7793</v>
      </c>
      <c r="AK22" s="28" t="s">
        <v>7792</v>
      </c>
      <c r="AL22" s="28" t="s">
        <v>7797</v>
      </c>
      <c r="AM22" s="28">
        <f>_xlfn.XLOOKUP(Solution[[#This Row],[Cu_ID]],Master[cu_id],Master[Notes], "none")</f>
        <v>101</v>
      </c>
      <c r="AN22" s="28">
        <v>0</v>
      </c>
    </row>
    <row r="23" spans="1:40" x14ac:dyDescent="0.3">
      <c r="A23" s="53" t="s">
        <v>13385</v>
      </c>
      <c r="B23" s="37" t="s">
        <v>7746</v>
      </c>
      <c r="C23" s="37" t="s">
        <v>7774</v>
      </c>
      <c r="D23" s="28" t="s">
        <v>7716</v>
      </c>
      <c r="E23" s="28" t="s">
        <v>7789</v>
      </c>
      <c r="F23" s="28" t="s">
        <v>901</v>
      </c>
      <c r="G23" s="28" t="s">
        <v>7774</v>
      </c>
      <c r="H23" s="28" t="s">
        <v>7789</v>
      </c>
      <c r="I23" s="28" t="s">
        <v>902</v>
      </c>
      <c r="J23" s="28">
        <v>151</v>
      </c>
      <c r="K23" s="35" t="s">
        <v>8170</v>
      </c>
      <c r="L23" s="35" t="s">
        <v>13386</v>
      </c>
      <c r="M23" s="30">
        <v>4.2861488610506102</v>
      </c>
      <c r="N23" s="32" t="s">
        <v>14565</v>
      </c>
      <c r="O23" s="28" t="s">
        <v>7774</v>
      </c>
      <c r="P23" s="29">
        <v>0.43300925925925926</v>
      </c>
      <c r="Q23" s="29">
        <v>0.44113425925925925</v>
      </c>
      <c r="R23" s="28">
        <v>0</v>
      </c>
      <c r="S23" s="30">
        <v>11.691666666666666</v>
      </c>
      <c r="T23" s="32" t="s">
        <v>13387</v>
      </c>
      <c r="U23" s="32" t="s">
        <v>13388</v>
      </c>
      <c r="V23" s="30">
        <v>1.8763862602680399</v>
      </c>
      <c r="W23" s="28">
        <v>0</v>
      </c>
      <c r="X23" s="28">
        <v>0</v>
      </c>
      <c r="Y23" s="28" t="s">
        <v>14550</v>
      </c>
      <c r="Z23" s="28" t="s">
        <v>14551</v>
      </c>
      <c r="AA23" s="28">
        <v>1</v>
      </c>
      <c r="AB23" s="28">
        <v>0</v>
      </c>
      <c r="AC23" s="32">
        <f>Solution[[#This Row],[Old Stop]] +1</f>
        <v>152</v>
      </c>
      <c r="AD23" s="32" t="str">
        <f>_xlfn.CONCAT(Solution[[#This Row],[Notes]],"_",Solution[[#This Row],[Week '#]],"_", _xlfn.SWITCH(Solution[[#This Row],[Column1]], "M", "Monday", "T", "Tuesday", "W", "Wednesday", "R", "Thursday", "H", "Thursday", "F", "Friday"))</f>
        <v>101_Week1_Monday</v>
      </c>
      <c r="AE23" s="32" t="str">
        <f>IF(LEN(Solution[[#This Row],[Available Delivery Days]]) =1, Solution[[#This Row],[Available Delivery Days]], IF(ISNUMBER(SEARCH(Solution[[#This Row],[New Delivery Day]], Solution[[#This Row],[Available Delivery Days]])), Solution[[#This Row],[New Delivery Day]], Solution[[#This Row],[Old Delivery Day]]))</f>
        <v>M</v>
      </c>
      <c r="AF23" s="31">
        <v>15</v>
      </c>
      <c r="AG23" s="31">
        <v>15</v>
      </c>
      <c r="AH23" s="28" t="s">
        <v>7832</v>
      </c>
      <c r="AI23" s="28" t="s">
        <v>932</v>
      </c>
      <c r="AJ23" s="28" t="s">
        <v>7793</v>
      </c>
      <c r="AK23" s="28" t="s">
        <v>7792</v>
      </c>
      <c r="AL23" s="28" t="s">
        <v>7797</v>
      </c>
      <c r="AM23" s="28">
        <f>_xlfn.XLOOKUP(Solution[[#This Row],[Cu_ID]],Master[cu_id],Master[Notes], "none")</f>
        <v>101</v>
      </c>
      <c r="AN23" s="28">
        <v>0</v>
      </c>
    </row>
    <row r="24" spans="1:40" x14ac:dyDescent="0.3">
      <c r="A24" s="53" t="s">
        <v>13385</v>
      </c>
      <c r="B24" s="37" t="s">
        <v>7746</v>
      </c>
      <c r="C24" s="37" t="s">
        <v>7774</v>
      </c>
      <c r="D24" s="28" t="s">
        <v>7717</v>
      </c>
      <c r="E24" s="28" t="s">
        <v>7789</v>
      </c>
      <c r="F24" s="28" t="s">
        <v>901</v>
      </c>
      <c r="G24" s="28" t="s">
        <v>7755</v>
      </c>
      <c r="H24" s="28" t="s">
        <v>7789</v>
      </c>
      <c r="I24" s="28" t="s">
        <v>902</v>
      </c>
      <c r="J24" s="28">
        <v>151</v>
      </c>
      <c r="K24" s="35" t="s">
        <v>8170</v>
      </c>
      <c r="L24" s="35" t="s">
        <v>13386</v>
      </c>
      <c r="M24" s="30">
        <v>10.8380762021989</v>
      </c>
      <c r="N24" s="32" t="s">
        <v>15624</v>
      </c>
      <c r="O24" s="28" t="s">
        <v>7774</v>
      </c>
      <c r="P24" s="29">
        <v>0.5446643518518518</v>
      </c>
      <c r="Q24" s="29">
        <v>0.55278935185185185</v>
      </c>
      <c r="R24" s="28">
        <v>0</v>
      </c>
      <c r="S24" s="30">
        <v>11.691666666666666</v>
      </c>
      <c r="T24" s="32" t="s">
        <v>13387</v>
      </c>
      <c r="U24" s="32" t="s">
        <v>13388</v>
      </c>
      <c r="V24" s="30">
        <v>9.45272723333564</v>
      </c>
      <c r="W24" s="28">
        <v>0</v>
      </c>
      <c r="X24" s="28">
        <v>0</v>
      </c>
      <c r="Y24" s="28" t="s">
        <v>14550</v>
      </c>
      <c r="Z24" s="28" t="s">
        <v>15511</v>
      </c>
      <c r="AA24" s="28">
        <v>1</v>
      </c>
      <c r="AB24" s="28">
        <v>0</v>
      </c>
      <c r="AC24" s="32">
        <f>Solution[[#This Row],[Old Stop]] +1</f>
        <v>152</v>
      </c>
      <c r="AD24" s="32" t="str">
        <f>_xlfn.CONCAT(Solution[[#This Row],[Notes]],"_",Solution[[#This Row],[Week '#]],"_", _xlfn.SWITCH(Solution[[#This Row],[Column1]], "M", "Monday", "T", "Tuesday", "W", "Wednesday", "R", "Thursday", "H", "Thursday", "F", "Friday"))</f>
        <v>101_Week2_Monday</v>
      </c>
      <c r="AE24" s="32" t="str">
        <f>IF(LEN(Solution[[#This Row],[Available Delivery Days]]) =1, Solution[[#This Row],[Available Delivery Days]], IF(ISNUMBER(SEARCH(Solution[[#This Row],[New Delivery Day]], Solution[[#This Row],[Available Delivery Days]])), Solution[[#This Row],[New Delivery Day]], Solution[[#This Row],[Old Delivery Day]]))</f>
        <v>M</v>
      </c>
      <c r="AF24" s="31">
        <v>15</v>
      </c>
      <c r="AG24" s="31">
        <v>15</v>
      </c>
      <c r="AH24" s="28" t="s">
        <v>7832</v>
      </c>
      <c r="AI24" s="28" t="s">
        <v>932</v>
      </c>
      <c r="AJ24" s="28" t="s">
        <v>7793</v>
      </c>
      <c r="AK24" s="28" t="s">
        <v>7792</v>
      </c>
      <c r="AL24" s="28" t="s">
        <v>7797</v>
      </c>
      <c r="AM24" s="28">
        <f>_xlfn.XLOOKUP(Solution[[#This Row],[Cu_ID]],Master[cu_id],Master[Notes], "none")</f>
        <v>101</v>
      </c>
      <c r="AN24" s="28">
        <v>0</v>
      </c>
    </row>
    <row r="25" spans="1:40" x14ac:dyDescent="0.3">
      <c r="A25" s="53" t="s">
        <v>13385</v>
      </c>
      <c r="B25" s="37" t="s">
        <v>7746</v>
      </c>
      <c r="C25" s="37" t="s">
        <v>7774</v>
      </c>
      <c r="D25" s="28" t="s">
        <v>7718</v>
      </c>
      <c r="E25" s="28" t="s">
        <v>7789</v>
      </c>
      <c r="F25" s="28" t="s">
        <v>901</v>
      </c>
      <c r="G25" s="28" t="s">
        <v>7774</v>
      </c>
      <c r="H25" s="28" t="s">
        <v>7789</v>
      </c>
      <c r="I25" s="28" t="s">
        <v>902</v>
      </c>
      <c r="J25" s="28">
        <v>151</v>
      </c>
      <c r="K25" s="35" t="s">
        <v>8170</v>
      </c>
      <c r="L25" s="35" t="s">
        <v>13386</v>
      </c>
      <c r="M25" s="30">
        <v>4.2861488610506102</v>
      </c>
      <c r="N25" s="32" t="s">
        <v>15859</v>
      </c>
      <c r="O25" s="28" t="s">
        <v>7774</v>
      </c>
      <c r="P25" s="29">
        <v>0.43300925925925926</v>
      </c>
      <c r="Q25" s="29">
        <v>0.44113425925925925</v>
      </c>
      <c r="R25" s="28">
        <v>0</v>
      </c>
      <c r="S25" s="30">
        <v>11.691666666666666</v>
      </c>
      <c r="T25" s="32" t="s">
        <v>13387</v>
      </c>
      <c r="U25" s="32" t="s">
        <v>13388</v>
      </c>
      <c r="V25" s="30">
        <v>1.8763862602680399</v>
      </c>
      <c r="W25" s="28">
        <v>0</v>
      </c>
      <c r="X25" s="28">
        <v>0</v>
      </c>
      <c r="Y25" s="28" t="s">
        <v>14550</v>
      </c>
      <c r="Z25" s="28" t="s">
        <v>15850</v>
      </c>
      <c r="AA25" s="28">
        <v>1</v>
      </c>
      <c r="AB25" s="28">
        <v>0</v>
      </c>
      <c r="AC25" s="32">
        <f>Solution[[#This Row],[Old Stop]] +1</f>
        <v>152</v>
      </c>
      <c r="AD25" s="32" t="str">
        <f>_xlfn.CONCAT(Solution[[#This Row],[Notes]],"_",Solution[[#This Row],[Week '#]],"_", _xlfn.SWITCH(Solution[[#This Row],[Column1]], "M", "Monday", "T", "Tuesday", "W", "Wednesday", "R", "Thursday", "H", "Thursday", "F", "Friday"))</f>
        <v>101_Week3_Monday</v>
      </c>
      <c r="AE25" s="32" t="str">
        <f>IF(LEN(Solution[[#This Row],[Available Delivery Days]]) =1, Solution[[#This Row],[Available Delivery Days]], IF(ISNUMBER(SEARCH(Solution[[#This Row],[New Delivery Day]], Solution[[#This Row],[Available Delivery Days]])), Solution[[#This Row],[New Delivery Day]], Solution[[#This Row],[Old Delivery Day]]))</f>
        <v>M</v>
      </c>
      <c r="AF25" s="31">
        <v>15</v>
      </c>
      <c r="AG25" s="31">
        <v>15</v>
      </c>
      <c r="AH25" s="28" t="s">
        <v>7832</v>
      </c>
      <c r="AI25" s="28" t="s">
        <v>932</v>
      </c>
      <c r="AJ25" s="28" t="s">
        <v>7793</v>
      </c>
      <c r="AK25" s="28" t="s">
        <v>7792</v>
      </c>
      <c r="AL25" s="28" t="s">
        <v>7797</v>
      </c>
      <c r="AM25" s="28">
        <f>_xlfn.XLOOKUP(Solution[[#This Row],[Cu_ID]],Master[cu_id],Master[Notes], "none")</f>
        <v>101</v>
      </c>
      <c r="AN25" s="28">
        <v>0</v>
      </c>
    </row>
    <row r="26" spans="1:40" x14ac:dyDescent="0.3">
      <c r="A26" s="53" t="s">
        <v>13385</v>
      </c>
      <c r="B26" s="37" t="s">
        <v>7746</v>
      </c>
      <c r="C26" s="37" t="s">
        <v>7774</v>
      </c>
      <c r="D26" s="28" t="s">
        <v>7719</v>
      </c>
      <c r="E26" s="28" t="s">
        <v>7789</v>
      </c>
      <c r="F26" s="28" t="s">
        <v>901</v>
      </c>
      <c r="G26" s="28" t="s">
        <v>7754</v>
      </c>
      <c r="H26" s="28" t="s">
        <v>7789</v>
      </c>
      <c r="I26" s="28" t="s">
        <v>902</v>
      </c>
      <c r="J26" s="28">
        <v>151</v>
      </c>
      <c r="K26" s="35" t="s">
        <v>8170</v>
      </c>
      <c r="L26" s="35" t="s">
        <v>13386</v>
      </c>
      <c r="M26" s="30">
        <v>10.8380762021989</v>
      </c>
      <c r="N26" s="32" t="s">
        <v>16416</v>
      </c>
      <c r="O26" s="28" t="s">
        <v>7774</v>
      </c>
      <c r="P26" s="29">
        <v>0.53711805555555558</v>
      </c>
      <c r="Q26" s="29">
        <v>0.54524305555555552</v>
      </c>
      <c r="R26" s="28">
        <v>0</v>
      </c>
      <c r="S26" s="30">
        <v>11.691666666666666</v>
      </c>
      <c r="T26" s="32" t="s">
        <v>13387</v>
      </c>
      <c r="U26" s="32" t="s">
        <v>13388</v>
      </c>
      <c r="V26" s="30">
        <v>9.45272723333564</v>
      </c>
      <c r="W26" s="28">
        <v>0</v>
      </c>
      <c r="X26" s="28">
        <v>0</v>
      </c>
      <c r="Y26" s="28" t="s">
        <v>14550</v>
      </c>
      <c r="Z26" s="28" t="s">
        <v>16280</v>
      </c>
      <c r="AA26" s="28">
        <v>1</v>
      </c>
      <c r="AB26" s="28">
        <v>0</v>
      </c>
      <c r="AC26" s="32">
        <f>Solution[[#This Row],[Old Stop]] +1</f>
        <v>152</v>
      </c>
      <c r="AD26" s="32" t="str">
        <f>_xlfn.CONCAT(Solution[[#This Row],[Notes]],"_",Solution[[#This Row],[Week '#]],"_", _xlfn.SWITCH(Solution[[#This Row],[Column1]], "M", "Monday", "T", "Tuesday", "W", "Wednesday", "R", "Thursday", "H", "Thursday", "F", "Friday"))</f>
        <v>101_Week4_Monday</v>
      </c>
      <c r="AE26" s="32" t="str">
        <f>IF(LEN(Solution[[#This Row],[Available Delivery Days]]) =1, Solution[[#This Row],[Available Delivery Days]], IF(ISNUMBER(SEARCH(Solution[[#This Row],[New Delivery Day]], Solution[[#This Row],[Available Delivery Days]])), Solution[[#This Row],[New Delivery Day]], Solution[[#This Row],[Old Delivery Day]]))</f>
        <v>M</v>
      </c>
      <c r="AF26" s="31">
        <v>15</v>
      </c>
      <c r="AG26" s="31">
        <v>15</v>
      </c>
      <c r="AH26" s="28" t="s">
        <v>7832</v>
      </c>
      <c r="AI26" s="28" t="s">
        <v>932</v>
      </c>
      <c r="AJ26" s="28" t="s">
        <v>7793</v>
      </c>
      <c r="AK26" s="28" t="s">
        <v>7792</v>
      </c>
      <c r="AL26" s="28" t="s">
        <v>7797</v>
      </c>
      <c r="AM26" s="28">
        <f>_xlfn.XLOOKUP(Solution[[#This Row],[Cu_ID]],Master[cu_id],Master[Notes], "none")</f>
        <v>101</v>
      </c>
      <c r="AN26" s="28">
        <v>0</v>
      </c>
    </row>
    <row r="27" spans="1:40" x14ac:dyDescent="0.3">
      <c r="A27" s="53" t="s">
        <v>11962</v>
      </c>
      <c r="B27" s="37" t="s">
        <v>11000</v>
      </c>
      <c r="C27" s="37" t="s">
        <v>7728</v>
      </c>
      <c r="D27" s="28" t="s">
        <v>7716</v>
      </c>
      <c r="E27" s="28" t="s">
        <v>7734</v>
      </c>
      <c r="F27" s="28" t="s">
        <v>903</v>
      </c>
      <c r="G27" s="28" t="s">
        <v>7774</v>
      </c>
      <c r="H27" s="28" t="s">
        <v>7734</v>
      </c>
      <c r="I27" s="28" t="s">
        <v>903</v>
      </c>
      <c r="J27" s="28">
        <v>185</v>
      </c>
      <c r="K27" s="35" t="s">
        <v>8340</v>
      </c>
      <c r="L27" s="35" t="s">
        <v>11963</v>
      </c>
      <c r="M27" s="30">
        <v>0.46563996747136099</v>
      </c>
      <c r="N27" s="32" t="s">
        <v>14886</v>
      </c>
      <c r="O27" s="28" t="s">
        <v>7756</v>
      </c>
      <c r="P27" s="29">
        <v>0.30599537037037039</v>
      </c>
      <c r="Q27" s="29">
        <v>0.30822916666666667</v>
      </c>
      <c r="R27" s="28">
        <v>0</v>
      </c>
      <c r="S27" s="30">
        <v>3.2166666666666668</v>
      </c>
      <c r="T27" s="32" t="s">
        <v>11964</v>
      </c>
      <c r="U27" s="32" t="s">
        <v>11965</v>
      </c>
      <c r="V27" s="30">
        <v>0.35846760617785201</v>
      </c>
      <c r="W27" s="28">
        <v>0</v>
      </c>
      <c r="X27" s="28">
        <v>0</v>
      </c>
      <c r="Y27" s="28" t="s">
        <v>14619</v>
      </c>
      <c r="Z27" s="28" t="s">
        <v>14620</v>
      </c>
      <c r="AA27" s="28">
        <v>1</v>
      </c>
      <c r="AB27" s="28">
        <v>0</v>
      </c>
      <c r="AC27" s="32">
        <f>Solution[[#This Row],[Old Stop]] +1</f>
        <v>186</v>
      </c>
      <c r="AD27" s="32" t="str">
        <f>_xlfn.CONCAT(Solution[[#This Row],[Notes]],"_",Solution[[#This Row],[Week '#]],"_", _xlfn.SWITCH(Solution[[#This Row],[Column1]], "M", "Monday", "T", "Tuesday", "W", "Wednesday", "R", "Thursday", "H", "Thursday", "F", "Friday"))</f>
        <v>102_Week1_Tuesday</v>
      </c>
      <c r="AE27" s="32" t="str">
        <f>IF(LEN(Solution[[#This Row],[Available Delivery Days]]) =1, Solution[[#This Row],[Available Delivery Days]], IF(ISNUMBER(SEARCH(Solution[[#This Row],[New Delivery Day]], Solution[[#This Row],[Available Delivery Days]])), Solution[[#This Row],[New Delivery Day]], Solution[[#This Row],[Old Delivery Day]]))</f>
        <v>T</v>
      </c>
      <c r="AF27" s="31">
        <v>33.795000000000002</v>
      </c>
      <c r="AG27" s="31">
        <v>47.776200000000003</v>
      </c>
      <c r="AH27" s="28" t="s">
        <v>7832</v>
      </c>
      <c r="AI27" s="28" t="s">
        <v>932</v>
      </c>
      <c r="AJ27" s="28" t="s">
        <v>7793</v>
      </c>
      <c r="AK27" s="28" t="s">
        <v>7793</v>
      </c>
      <c r="AL27" s="28" t="s">
        <v>7797</v>
      </c>
      <c r="AM27" s="28">
        <f>_xlfn.XLOOKUP(Solution[[#This Row],[Cu_ID]],Master[cu_id],Master[Notes], "none")</f>
        <v>102</v>
      </c>
      <c r="AN27" s="28"/>
    </row>
    <row r="28" spans="1:40" x14ac:dyDescent="0.3">
      <c r="A28" s="53" t="s">
        <v>11962</v>
      </c>
      <c r="B28" s="37" t="s">
        <v>11000</v>
      </c>
      <c r="C28" s="37" t="s">
        <v>7728</v>
      </c>
      <c r="D28" s="28" t="s">
        <v>7718</v>
      </c>
      <c r="E28" s="28" t="s">
        <v>7734</v>
      </c>
      <c r="F28" s="28" t="s">
        <v>903</v>
      </c>
      <c r="G28" s="28" t="s">
        <v>7773</v>
      </c>
      <c r="H28" s="28" t="s">
        <v>7734</v>
      </c>
      <c r="I28" s="28" t="s">
        <v>903</v>
      </c>
      <c r="J28" s="28">
        <v>185</v>
      </c>
      <c r="K28" s="35" t="s">
        <v>8340</v>
      </c>
      <c r="L28" s="35" t="s">
        <v>11963</v>
      </c>
      <c r="M28" s="30">
        <v>0.46563996747136099</v>
      </c>
      <c r="N28" s="32" t="s">
        <v>15816</v>
      </c>
      <c r="O28" s="28" t="s">
        <v>7756</v>
      </c>
      <c r="P28" s="29">
        <v>0.31980324074074074</v>
      </c>
      <c r="Q28" s="29">
        <v>0.32203703703703701</v>
      </c>
      <c r="R28" s="28">
        <v>0</v>
      </c>
      <c r="S28" s="30">
        <v>3.2166666666666668</v>
      </c>
      <c r="T28" s="32" t="s">
        <v>11964</v>
      </c>
      <c r="U28" s="32" t="s">
        <v>11965</v>
      </c>
      <c r="V28" s="30">
        <v>0.35846760617785201</v>
      </c>
      <c r="W28" s="28">
        <v>0</v>
      </c>
      <c r="X28" s="28">
        <v>0</v>
      </c>
      <c r="Y28" s="28" t="s">
        <v>14619</v>
      </c>
      <c r="Z28" s="28" t="s">
        <v>15708</v>
      </c>
      <c r="AA28" s="28">
        <v>1</v>
      </c>
      <c r="AB28" s="28">
        <v>0</v>
      </c>
      <c r="AC28" s="32">
        <f>Solution[[#This Row],[Old Stop]] +1</f>
        <v>186</v>
      </c>
      <c r="AD28" s="32" t="str">
        <f>_xlfn.CONCAT(Solution[[#This Row],[Notes]],"_",Solution[[#This Row],[Week '#]],"_", _xlfn.SWITCH(Solution[[#This Row],[Column1]], "M", "Monday", "T", "Tuesday", "W", "Wednesday", "R", "Thursday", "H", "Thursday", "F", "Friday"))</f>
        <v>102_Week3_Tuesday</v>
      </c>
      <c r="AE28" s="32" t="str">
        <f>IF(LEN(Solution[[#This Row],[Available Delivery Days]]) =1, Solution[[#This Row],[Available Delivery Days]], IF(ISNUMBER(SEARCH(Solution[[#This Row],[New Delivery Day]], Solution[[#This Row],[Available Delivery Days]])), Solution[[#This Row],[New Delivery Day]], Solution[[#This Row],[Old Delivery Day]]))</f>
        <v>T</v>
      </c>
      <c r="AF28" s="31">
        <v>33.795000000000002</v>
      </c>
      <c r="AG28" s="31">
        <v>47.776200000000003</v>
      </c>
      <c r="AH28" s="28" t="s">
        <v>7832</v>
      </c>
      <c r="AI28" s="28" t="s">
        <v>932</v>
      </c>
      <c r="AJ28" s="28" t="s">
        <v>7793</v>
      </c>
      <c r="AK28" s="28" t="s">
        <v>7793</v>
      </c>
      <c r="AL28" s="28" t="s">
        <v>7797</v>
      </c>
      <c r="AM28" s="28">
        <f>_xlfn.XLOOKUP(Solution[[#This Row],[Cu_ID]],Master[cu_id],Master[Notes], "none")</f>
        <v>102</v>
      </c>
      <c r="AN28" s="28"/>
    </row>
    <row r="29" spans="1:40" x14ac:dyDescent="0.3">
      <c r="A29" s="53" t="s">
        <v>12817</v>
      </c>
      <c r="B29" s="37" t="s">
        <v>12818</v>
      </c>
      <c r="C29" s="37" t="s">
        <v>7728</v>
      </c>
      <c r="D29" s="28" t="s">
        <v>7716</v>
      </c>
      <c r="E29" s="28" t="s">
        <v>7752</v>
      </c>
      <c r="F29" s="28" t="s">
        <v>902</v>
      </c>
      <c r="G29" s="28" t="s">
        <v>7754</v>
      </c>
      <c r="H29" s="28" t="s">
        <v>7752</v>
      </c>
      <c r="I29" s="28" t="s">
        <v>8057</v>
      </c>
      <c r="J29" s="28">
        <v>334</v>
      </c>
      <c r="K29" s="35" t="s">
        <v>8992</v>
      </c>
      <c r="L29" s="35" t="s">
        <v>12819</v>
      </c>
      <c r="M29" s="30">
        <v>0.61692516505718198</v>
      </c>
      <c r="N29" s="32" t="s">
        <v>15044</v>
      </c>
      <c r="O29" s="28" t="s">
        <v>7774</v>
      </c>
      <c r="P29" s="29">
        <v>0.40232638888888889</v>
      </c>
      <c r="Q29" s="29">
        <v>0.40391203703703704</v>
      </c>
      <c r="R29" s="28">
        <v>0</v>
      </c>
      <c r="S29" s="30">
        <v>2.2833333333333332</v>
      </c>
      <c r="T29" s="32" t="s">
        <v>12820</v>
      </c>
      <c r="U29" s="32" t="s">
        <v>12821</v>
      </c>
      <c r="V29" s="30">
        <v>0.17856048507941499</v>
      </c>
      <c r="W29" s="28">
        <v>0</v>
      </c>
      <c r="X29" s="28">
        <v>0</v>
      </c>
      <c r="Y29" s="28" t="s">
        <v>14575</v>
      </c>
      <c r="Z29" s="28" t="s">
        <v>14576</v>
      </c>
      <c r="AA29" s="28">
        <v>1</v>
      </c>
      <c r="AB29" s="28">
        <v>0</v>
      </c>
      <c r="AC29" s="32">
        <f>Solution[[#This Row],[Old Stop]] +1</f>
        <v>335</v>
      </c>
      <c r="AD29" s="32" t="str">
        <f>_xlfn.CONCAT(Solution[[#This Row],[Notes]],"_",Solution[[#This Row],[Week '#]],"_", _xlfn.SWITCH(Solution[[#This Row],[Column1]], "M", "Monday", "T", "Tuesday", "W", "Wednesday", "R", "Thursday", "H", "Thursday", "F", "Friday"))</f>
        <v>103_Week1_Friday</v>
      </c>
      <c r="AE29" s="32" t="str">
        <f>IF(LEN(Solution[[#This Row],[Available Delivery Days]]) =1, Solution[[#This Row],[Available Delivery Days]], IF(ISNUMBER(SEARCH(Solution[[#This Row],[New Delivery Day]], Solution[[#This Row],[Available Delivery Days]])), Solution[[#This Row],[New Delivery Day]], Solution[[#This Row],[Old Delivery Day]]))</f>
        <v>F</v>
      </c>
      <c r="AF29" s="31">
        <v>94.75</v>
      </c>
      <c r="AG29" s="31">
        <v>92.88</v>
      </c>
      <c r="AH29" s="28" t="s">
        <v>7832</v>
      </c>
      <c r="AI29" s="28" t="s">
        <v>932</v>
      </c>
      <c r="AJ29" s="28" t="s">
        <v>7793</v>
      </c>
      <c r="AK29" s="28" t="s">
        <v>7792</v>
      </c>
      <c r="AL29" s="28" t="s">
        <v>7797</v>
      </c>
      <c r="AM29" s="28">
        <f>_xlfn.XLOOKUP(Solution[[#This Row],[Cu_ID]],Master[cu_id],Master[Notes], "none")</f>
        <v>103</v>
      </c>
      <c r="AN29" s="28">
        <v>0</v>
      </c>
    </row>
    <row r="30" spans="1:40" x14ac:dyDescent="0.3">
      <c r="A30" s="53" t="s">
        <v>12817</v>
      </c>
      <c r="B30" s="37" t="s">
        <v>12818</v>
      </c>
      <c r="C30" s="37" t="s">
        <v>7728</v>
      </c>
      <c r="D30" s="28" t="s">
        <v>7717</v>
      </c>
      <c r="E30" s="28" t="s">
        <v>7752</v>
      </c>
      <c r="F30" s="28" t="s">
        <v>902</v>
      </c>
      <c r="G30" s="28" t="s">
        <v>7751</v>
      </c>
      <c r="H30" s="28" t="s">
        <v>7752</v>
      </c>
      <c r="I30" s="28" t="s">
        <v>8057</v>
      </c>
      <c r="J30" s="28">
        <v>334</v>
      </c>
      <c r="K30" s="35" t="s">
        <v>8992</v>
      </c>
      <c r="L30" s="35" t="s">
        <v>12819</v>
      </c>
      <c r="M30" s="30">
        <v>2.5730947908014099</v>
      </c>
      <c r="N30" s="32" t="s">
        <v>15536</v>
      </c>
      <c r="O30" s="28" t="s">
        <v>7774</v>
      </c>
      <c r="P30" s="29">
        <v>0.29346064814814815</v>
      </c>
      <c r="Q30" s="29">
        <v>0.29504629629629631</v>
      </c>
      <c r="R30" s="28">
        <v>0</v>
      </c>
      <c r="S30" s="30">
        <v>2.2833333333333332</v>
      </c>
      <c r="T30" s="32" t="s">
        <v>12820</v>
      </c>
      <c r="U30" s="32" t="s">
        <v>12821</v>
      </c>
      <c r="V30" s="30">
        <v>0.87711564186455204</v>
      </c>
      <c r="W30" s="28">
        <v>0</v>
      </c>
      <c r="X30" s="28">
        <v>0</v>
      </c>
      <c r="Y30" s="28" t="s">
        <v>14575</v>
      </c>
      <c r="Z30" s="28" t="s">
        <v>15451</v>
      </c>
      <c r="AA30" s="28">
        <v>1</v>
      </c>
      <c r="AB30" s="28">
        <v>0</v>
      </c>
      <c r="AC30" s="32">
        <f>Solution[[#This Row],[Old Stop]] +1</f>
        <v>335</v>
      </c>
      <c r="AD30" s="32" t="str">
        <f>_xlfn.CONCAT(Solution[[#This Row],[Notes]],"_",Solution[[#This Row],[Week '#]],"_", _xlfn.SWITCH(Solution[[#This Row],[Column1]], "M", "Monday", "T", "Tuesday", "W", "Wednesday", "R", "Thursday", "H", "Thursday", "F", "Friday"))</f>
        <v>103_Week2_Friday</v>
      </c>
      <c r="AE30" s="32" t="str">
        <f>IF(LEN(Solution[[#This Row],[Available Delivery Days]]) =1, Solution[[#This Row],[Available Delivery Days]], IF(ISNUMBER(SEARCH(Solution[[#This Row],[New Delivery Day]], Solution[[#This Row],[Available Delivery Days]])), Solution[[#This Row],[New Delivery Day]], Solution[[#This Row],[Old Delivery Day]]))</f>
        <v>F</v>
      </c>
      <c r="AF30" s="31">
        <v>94.75</v>
      </c>
      <c r="AG30" s="31">
        <v>92.88</v>
      </c>
      <c r="AH30" s="28" t="s">
        <v>7832</v>
      </c>
      <c r="AI30" s="28" t="s">
        <v>932</v>
      </c>
      <c r="AJ30" s="28" t="s">
        <v>7793</v>
      </c>
      <c r="AK30" s="28" t="s">
        <v>7792</v>
      </c>
      <c r="AL30" s="28" t="s">
        <v>7797</v>
      </c>
      <c r="AM30" s="28">
        <f>_xlfn.XLOOKUP(Solution[[#This Row],[Cu_ID]],Master[cu_id],Master[Notes], "none")</f>
        <v>103</v>
      </c>
      <c r="AN30" s="28">
        <v>0</v>
      </c>
    </row>
    <row r="31" spans="1:40" x14ac:dyDescent="0.3">
      <c r="A31" s="53" t="s">
        <v>12817</v>
      </c>
      <c r="B31" s="37" t="s">
        <v>12818</v>
      </c>
      <c r="C31" s="37" t="s">
        <v>7728</v>
      </c>
      <c r="D31" s="28" t="s">
        <v>7718</v>
      </c>
      <c r="E31" s="28" t="s">
        <v>7752</v>
      </c>
      <c r="F31" s="28" t="s">
        <v>902</v>
      </c>
      <c r="G31" s="28" t="s">
        <v>7754</v>
      </c>
      <c r="H31" s="28" t="s">
        <v>7752</v>
      </c>
      <c r="I31" s="28" t="s">
        <v>8057</v>
      </c>
      <c r="J31" s="28">
        <v>334</v>
      </c>
      <c r="K31" s="35" t="s">
        <v>8992</v>
      </c>
      <c r="L31" s="35" t="s">
        <v>12819</v>
      </c>
      <c r="M31" s="30">
        <v>0.61692516505718198</v>
      </c>
      <c r="N31" s="32" t="s">
        <v>16090</v>
      </c>
      <c r="O31" s="28" t="s">
        <v>7774</v>
      </c>
      <c r="P31" s="29">
        <v>0.40232638888888889</v>
      </c>
      <c r="Q31" s="29">
        <v>0.40391203703703704</v>
      </c>
      <c r="R31" s="28">
        <v>0</v>
      </c>
      <c r="S31" s="30">
        <v>2.2833333333333332</v>
      </c>
      <c r="T31" s="32" t="s">
        <v>12820</v>
      </c>
      <c r="U31" s="32" t="s">
        <v>12821</v>
      </c>
      <c r="V31" s="30">
        <v>0.17856048507941499</v>
      </c>
      <c r="W31" s="28">
        <v>0</v>
      </c>
      <c r="X31" s="28">
        <v>0</v>
      </c>
      <c r="Y31" s="28" t="s">
        <v>14575</v>
      </c>
      <c r="Z31" s="28" t="s">
        <v>15989</v>
      </c>
      <c r="AA31" s="28">
        <v>1</v>
      </c>
      <c r="AB31" s="28">
        <v>0</v>
      </c>
      <c r="AC31" s="32">
        <f>Solution[[#This Row],[Old Stop]] +1</f>
        <v>335</v>
      </c>
      <c r="AD31" s="32" t="str">
        <f>_xlfn.CONCAT(Solution[[#This Row],[Notes]],"_",Solution[[#This Row],[Week '#]],"_", _xlfn.SWITCH(Solution[[#This Row],[Column1]], "M", "Monday", "T", "Tuesday", "W", "Wednesday", "R", "Thursday", "H", "Thursday", "F", "Friday"))</f>
        <v>103_Week3_Friday</v>
      </c>
      <c r="AE31" s="32" t="str">
        <f>IF(LEN(Solution[[#This Row],[Available Delivery Days]]) =1, Solution[[#This Row],[Available Delivery Days]], IF(ISNUMBER(SEARCH(Solution[[#This Row],[New Delivery Day]], Solution[[#This Row],[Available Delivery Days]])), Solution[[#This Row],[New Delivery Day]], Solution[[#This Row],[Old Delivery Day]]))</f>
        <v>F</v>
      </c>
      <c r="AF31" s="31">
        <v>94.75</v>
      </c>
      <c r="AG31" s="31">
        <v>92.88</v>
      </c>
      <c r="AH31" s="28" t="s">
        <v>7832</v>
      </c>
      <c r="AI31" s="28" t="s">
        <v>932</v>
      </c>
      <c r="AJ31" s="28" t="s">
        <v>7793</v>
      </c>
      <c r="AK31" s="28" t="s">
        <v>7792</v>
      </c>
      <c r="AL31" s="28" t="s">
        <v>7797</v>
      </c>
      <c r="AM31" s="28">
        <f>_xlfn.XLOOKUP(Solution[[#This Row],[Cu_ID]],Master[cu_id],Master[Notes], "none")</f>
        <v>103</v>
      </c>
      <c r="AN31" s="28">
        <v>0</v>
      </c>
    </row>
    <row r="32" spans="1:40" x14ac:dyDescent="0.3">
      <c r="A32" s="53" t="s">
        <v>12817</v>
      </c>
      <c r="B32" s="37" t="s">
        <v>12818</v>
      </c>
      <c r="C32" s="37" t="s">
        <v>7728</v>
      </c>
      <c r="D32" s="28" t="s">
        <v>7719</v>
      </c>
      <c r="E32" s="28" t="s">
        <v>7752</v>
      </c>
      <c r="F32" s="28" t="s">
        <v>902</v>
      </c>
      <c r="G32" s="28" t="s">
        <v>7747</v>
      </c>
      <c r="H32" s="28" t="s">
        <v>7752</v>
      </c>
      <c r="I32" s="28" t="s">
        <v>8057</v>
      </c>
      <c r="J32" s="28">
        <v>334</v>
      </c>
      <c r="K32" s="35" t="s">
        <v>8992</v>
      </c>
      <c r="L32" s="35" t="s">
        <v>12819</v>
      </c>
      <c r="M32" s="30">
        <v>0.61692516505718198</v>
      </c>
      <c r="N32" s="32" t="s">
        <v>16572</v>
      </c>
      <c r="O32" s="28" t="s">
        <v>7774</v>
      </c>
      <c r="P32" s="29">
        <v>0.53942129629629632</v>
      </c>
      <c r="Q32" s="29">
        <v>0.54100694444444442</v>
      </c>
      <c r="R32" s="28">
        <v>0</v>
      </c>
      <c r="S32" s="30">
        <v>2.2833333333333332</v>
      </c>
      <c r="T32" s="32" t="s">
        <v>12820</v>
      </c>
      <c r="U32" s="32" t="s">
        <v>12821</v>
      </c>
      <c r="V32" s="30">
        <v>0.17856048507941499</v>
      </c>
      <c r="W32" s="28">
        <v>0</v>
      </c>
      <c r="X32" s="28">
        <v>0</v>
      </c>
      <c r="Y32" s="28" t="s">
        <v>14575</v>
      </c>
      <c r="Z32" s="28" t="s">
        <v>16571</v>
      </c>
      <c r="AA32" s="28">
        <v>1</v>
      </c>
      <c r="AB32" s="28">
        <v>0</v>
      </c>
      <c r="AC32" s="32">
        <f>Solution[[#This Row],[Old Stop]] +1</f>
        <v>335</v>
      </c>
      <c r="AD32" s="32" t="str">
        <f>_xlfn.CONCAT(Solution[[#This Row],[Notes]],"_",Solution[[#This Row],[Week '#]],"_", _xlfn.SWITCH(Solution[[#This Row],[Column1]], "M", "Monday", "T", "Tuesday", "W", "Wednesday", "R", "Thursday", "H", "Thursday", "F", "Friday"))</f>
        <v>103_Week4_Friday</v>
      </c>
      <c r="AE32" s="32" t="str">
        <f>IF(LEN(Solution[[#This Row],[Available Delivery Days]]) =1, Solution[[#This Row],[Available Delivery Days]], IF(ISNUMBER(SEARCH(Solution[[#This Row],[New Delivery Day]], Solution[[#This Row],[Available Delivery Days]])), Solution[[#This Row],[New Delivery Day]], Solution[[#This Row],[Old Delivery Day]]))</f>
        <v>F</v>
      </c>
      <c r="AF32" s="31">
        <v>94.75</v>
      </c>
      <c r="AG32" s="31">
        <v>92.88</v>
      </c>
      <c r="AH32" s="28" t="s">
        <v>7832</v>
      </c>
      <c r="AI32" s="28" t="s">
        <v>932</v>
      </c>
      <c r="AJ32" s="28" t="s">
        <v>7793</v>
      </c>
      <c r="AK32" s="28" t="s">
        <v>7792</v>
      </c>
      <c r="AL32" s="28" t="s">
        <v>7797</v>
      </c>
      <c r="AM32" s="28">
        <f>_xlfn.XLOOKUP(Solution[[#This Row],[Cu_ID]],Master[cu_id],Master[Notes], "none")</f>
        <v>103</v>
      </c>
      <c r="AN32" s="28">
        <v>0</v>
      </c>
    </row>
    <row r="33" spans="1:40" x14ac:dyDescent="0.3">
      <c r="A33" s="53" t="s">
        <v>12902</v>
      </c>
      <c r="B33" s="37" t="s">
        <v>12903</v>
      </c>
      <c r="C33" s="37" t="s">
        <v>7728</v>
      </c>
      <c r="D33" s="28" t="s">
        <v>7716</v>
      </c>
      <c r="E33" s="28" t="s">
        <v>7789</v>
      </c>
      <c r="F33" s="28" t="s">
        <v>903</v>
      </c>
      <c r="G33" s="28" t="s">
        <v>7809</v>
      </c>
      <c r="H33" s="28" t="s">
        <v>11016</v>
      </c>
      <c r="I33" s="28" t="s">
        <v>8057</v>
      </c>
      <c r="J33" s="28">
        <v>280</v>
      </c>
      <c r="K33" s="35" t="s">
        <v>9442</v>
      </c>
      <c r="L33" s="35" t="s">
        <v>12904</v>
      </c>
      <c r="M33" s="30">
        <v>1.8136761970818001</v>
      </c>
      <c r="N33" s="32" t="s">
        <v>14705</v>
      </c>
      <c r="O33" s="28" t="s">
        <v>7774</v>
      </c>
      <c r="P33" s="29">
        <v>0.58332175925925922</v>
      </c>
      <c r="Q33" s="29">
        <v>0.58879629629629626</v>
      </c>
      <c r="R33" s="28">
        <v>92.372096085920901</v>
      </c>
      <c r="S33" s="30">
        <v>7.8888888900000005</v>
      </c>
      <c r="T33" s="32" t="s">
        <v>12905</v>
      </c>
      <c r="U33" s="32" t="s">
        <v>12906</v>
      </c>
      <c r="V33" s="30">
        <v>1.27594533023456</v>
      </c>
      <c r="W33" s="28">
        <v>0</v>
      </c>
      <c r="X33" s="28">
        <v>0</v>
      </c>
      <c r="Y33" s="28" t="s">
        <v>14639</v>
      </c>
      <c r="Z33" s="28" t="s">
        <v>14640</v>
      </c>
      <c r="AA33" s="28">
        <v>1</v>
      </c>
      <c r="AB33" s="28">
        <v>0</v>
      </c>
      <c r="AC33" s="32">
        <f>Solution[[#This Row],[Old Stop]] +1</f>
        <v>281</v>
      </c>
      <c r="AD33" s="32" t="str">
        <f>_xlfn.CONCAT(Solution[[#This Row],[Notes]],"_",Solution[[#This Row],[Week '#]],"_", _xlfn.SWITCH(Solution[[#This Row],[Column1]], "M", "Monday", "T", "Tuesday", "W", "Wednesday", "R", "Thursday", "H", "Thursday", "F", "Friday"))</f>
        <v>101_Week1_Thursday</v>
      </c>
      <c r="AE33" s="32" t="str">
        <f>IF(LEN(Solution[[#This Row],[Available Delivery Days]]) =1, Solution[[#This Row],[Available Delivery Days]], IF(ISNUMBER(SEARCH(Solution[[#This Row],[New Delivery Day]], Solution[[#This Row],[Available Delivery Days]])), Solution[[#This Row],[New Delivery Day]], Solution[[#This Row],[Old Delivery Day]]))</f>
        <v>H</v>
      </c>
      <c r="AF33" s="31">
        <v>91.006200000000007</v>
      </c>
      <c r="AG33" s="31">
        <v>88.436199999999999</v>
      </c>
      <c r="AH33" s="28" t="s">
        <v>7832</v>
      </c>
      <c r="AI33" s="28" t="s">
        <v>6015</v>
      </c>
      <c r="AJ33" s="28" t="s">
        <v>7792</v>
      </c>
      <c r="AK33" s="28" t="s">
        <v>7792</v>
      </c>
      <c r="AL33" s="28" t="s">
        <v>7796</v>
      </c>
      <c r="AM33" s="28">
        <f>_xlfn.XLOOKUP(Solution[[#This Row],[Cu_ID]],Master[cu_id],Master[Notes], "none")</f>
        <v>101</v>
      </c>
      <c r="AN33" s="28">
        <v>0</v>
      </c>
    </row>
    <row r="34" spans="1:40" x14ac:dyDescent="0.3">
      <c r="A34" s="53" t="s">
        <v>12902</v>
      </c>
      <c r="B34" s="37" t="s">
        <v>12903</v>
      </c>
      <c r="C34" s="37" t="s">
        <v>7728</v>
      </c>
      <c r="D34" s="28" t="s">
        <v>7717</v>
      </c>
      <c r="E34" s="28" t="s">
        <v>7789</v>
      </c>
      <c r="F34" s="28" t="s">
        <v>903</v>
      </c>
      <c r="G34" s="28" t="s">
        <v>7811</v>
      </c>
      <c r="H34" s="28" t="s">
        <v>11016</v>
      </c>
      <c r="I34" s="28" t="s">
        <v>8057</v>
      </c>
      <c r="J34" s="28">
        <v>280</v>
      </c>
      <c r="K34" s="35" t="s">
        <v>9442</v>
      </c>
      <c r="L34" s="35" t="s">
        <v>12904</v>
      </c>
      <c r="M34" s="30">
        <v>2.72011103667319</v>
      </c>
      <c r="N34" s="32" t="s">
        <v>15639</v>
      </c>
      <c r="O34" s="28" t="s">
        <v>7774</v>
      </c>
      <c r="P34" s="29">
        <v>0.583587962962963</v>
      </c>
      <c r="Q34" s="29">
        <v>0.58906250000000004</v>
      </c>
      <c r="R34" s="28">
        <v>0</v>
      </c>
      <c r="S34" s="30">
        <v>7.8888888900000005</v>
      </c>
      <c r="T34" s="32" t="s">
        <v>12905</v>
      </c>
      <c r="U34" s="32" t="s">
        <v>12906</v>
      </c>
      <c r="V34" s="30">
        <v>1.3821884772701201</v>
      </c>
      <c r="W34" s="28">
        <v>0</v>
      </c>
      <c r="X34" s="28">
        <v>0</v>
      </c>
      <c r="Y34" s="28" t="s">
        <v>14639</v>
      </c>
      <c r="Z34" s="28" t="s">
        <v>15543</v>
      </c>
      <c r="AA34" s="28">
        <v>1</v>
      </c>
      <c r="AB34" s="28">
        <v>0</v>
      </c>
      <c r="AC34" s="32">
        <f>Solution[[#This Row],[Old Stop]] +1</f>
        <v>281</v>
      </c>
      <c r="AD34" s="32" t="str">
        <f>_xlfn.CONCAT(Solution[[#This Row],[Notes]],"_",Solution[[#This Row],[Week '#]],"_", _xlfn.SWITCH(Solution[[#This Row],[Column1]], "M", "Monday", "T", "Tuesday", "W", "Wednesday", "R", "Thursday", "H", "Thursday", "F", "Friday"))</f>
        <v>101_Week2_Thursday</v>
      </c>
      <c r="AE34" s="32" t="str">
        <f>IF(LEN(Solution[[#This Row],[Available Delivery Days]]) =1, Solution[[#This Row],[Available Delivery Days]], IF(ISNUMBER(SEARCH(Solution[[#This Row],[New Delivery Day]], Solution[[#This Row],[Available Delivery Days]])), Solution[[#This Row],[New Delivery Day]], Solution[[#This Row],[Old Delivery Day]]))</f>
        <v>H</v>
      </c>
      <c r="AF34" s="31">
        <v>91.006200000000007</v>
      </c>
      <c r="AG34" s="31">
        <v>88.436199999999999</v>
      </c>
      <c r="AH34" s="28" t="s">
        <v>7832</v>
      </c>
      <c r="AI34" s="28" t="s">
        <v>6015</v>
      </c>
      <c r="AJ34" s="28" t="s">
        <v>7792</v>
      </c>
      <c r="AK34" s="28" t="s">
        <v>7792</v>
      </c>
      <c r="AL34" s="28" t="s">
        <v>7796</v>
      </c>
      <c r="AM34" s="28">
        <f>_xlfn.XLOOKUP(Solution[[#This Row],[Cu_ID]],Master[cu_id],Master[Notes], "none")</f>
        <v>101</v>
      </c>
      <c r="AN34" s="28">
        <v>0</v>
      </c>
    </row>
    <row r="35" spans="1:40" x14ac:dyDescent="0.3">
      <c r="A35" s="53" t="s">
        <v>12902</v>
      </c>
      <c r="B35" s="37" t="s">
        <v>12903</v>
      </c>
      <c r="C35" s="37" t="s">
        <v>7728</v>
      </c>
      <c r="D35" s="28" t="s">
        <v>7718</v>
      </c>
      <c r="E35" s="28" t="s">
        <v>7789</v>
      </c>
      <c r="F35" s="28" t="s">
        <v>903</v>
      </c>
      <c r="G35" s="28" t="s">
        <v>7782</v>
      </c>
      <c r="H35" s="28" t="s">
        <v>11016</v>
      </c>
      <c r="I35" s="28" t="s">
        <v>8057</v>
      </c>
      <c r="J35" s="28">
        <v>280</v>
      </c>
      <c r="K35" s="35" t="s">
        <v>9442</v>
      </c>
      <c r="L35" s="35" t="s">
        <v>12904</v>
      </c>
      <c r="M35" s="30">
        <v>1.8136761970818001</v>
      </c>
      <c r="N35" s="32" t="s">
        <v>15871</v>
      </c>
      <c r="O35" s="28" t="s">
        <v>7774</v>
      </c>
      <c r="P35" s="29">
        <v>0.58332175925925922</v>
      </c>
      <c r="Q35" s="29">
        <v>0.58879629629629626</v>
      </c>
      <c r="R35" s="28">
        <v>72.176936702802806</v>
      </c>
      <c r="S35" s="30">
        <v>7.8888888900000005</v>
      </c>
      <c r="T35" s="32" t="s">
        <v>12905</v>
      </c>
      <c r="U35" s="32" t="s">
        <v>12906</v>
      </c>
      <c r="V35" s="30">
        <v>1.27594533023456</v>
      </c>
      <c r="W35" s="28">
        <v>0</v>
      </c>
      <c r="X35" s="28">
        <v>0</v>
      </c>
      <c r="Y35" s="28" t="s">
        <v>14639</v>
      </c>
      <c r="Z35" s="28" t="s">
        <v>15838</v>
      </c>
      <c r="AA35" s="28">
        <v>1</v>
      </c>
      <c r="AB35" s="28">
        <v>0</v>
      </c>
      <c r="AC35" s="32">
        <f>Solution[[#This Row],[Old Stop]] +1</f>
        <v>281</v>
      </c>
      <c r="AD35" s="32" t="str">
        <f>_xlfn.CONCAT(Solution[[#This Row],[Notes]],"_",Solution[[#This Row],[Week '#]],"_", _xlfn.SWITCH(Solution[[#This Row],[Column1]], "M", "Monday", "T", "Tuesday", "W", "Wednesday", "R", "Thursday", "H", "Thursday", "F", "Friday"))</f>
        <v>101_Week3_Thursday</v>
      </c>
      <c r="AE35" s="32" t="str">
        <f>IF(LEN(Solution[[#This Row],[Available Delivery Days]]) =1, Solution[[#This Row],[Available Delivery Days]], IF(ISNUMBER(SEARCH(Solution[[#This Row],[New Delivery Day]], Solution[[#This Row],[Available Delivery Days]])), Solution[[#This Row],[New Delivery Day]], Solution[[#This Row],[Old Delivery Day]]))</f>
        <v>H</v>
      </c>
      <c r="AF35" s="31">
        <v>91.006200000000007</v>
      </c>
      <c r="AG35" s="31">
        <v>88.436199999999999</v>
      </c>
      <c r="AH35" s="28" t="s">
        <v>7832</v>
      </c>
      <c r="AI35" s="28" t="s">
        <v>6015</v>
      </c>
      <c r="AJ35" s="28" t="s">
        <v>7792</v>
      </c>
      <c r="AK35" s="28" t="s">
        <v>7792</v>
      </c>
      <c r="AL35" s="28" t="s">
        <v>7796</v>
      </c>
      <c r="AM35" s="28">
        <f>_xlfn.XLOOKUP(Solution[[#This Row],[Cu_ID]],Master[cu_id],Master[Notes], "none")</f>
        <v>101</v>
      </c>
      <c r="AN35" s="28">
        <v>0</v>
      </c>
    </row>
    <row r="36" spans="1:40" x14ac:dyDescent="0.3">
      <c r="A36" s="53" t="s">
        <v>12902</v>
      </c>
      <c r="B36" s="37" t="s">
        <v>12903</v>
      </c>
      <c r="C36" s="37" t="s">
        <v>7728</v>
      </c>
      <c r="D36" s="28" t="s">
        <v>7719</v>
      </c>
      <c r="E36" s="28" t="s">
        <v>7789</v>
      </c>
      <c r="F36" s="28" t="s">
        <v>903</v>
      </c>
      <c r="G36" s="28" t="s">
        <v>7782</v>
      </c>
      <c r="H36" s="28" t="s">
        <v>11016</v>
      </c>
      <c r="I36" s="28" t="s">
        <v>8057</v>
      </c>
      <c r="J36" s="28">
        <v>280</v>
      </c>
      <c r="K36" s="35" t="s">
        <v>9442</v>
      </c>
      <c r="L36" s="35" t="s">
        <v>12904</v>
      </c>
      <c r="M36" s="30">
        <v>2.72011103667319</v>
      </c>
      <c r="N36" s="32" t="s">
        <v>16707</v>
      </c>
      <c r="O36" s="28" t="s">
        <v>7774</v>
      </c>
      <c r="P36" s="29">
        <v>0.58332175925925922</v>
      </c>
      <c r="Q36" s="29">
        <v>0.58879629629629626</v>
      </c>
      <c r="R36" s="28">
        <v>31.182939285412399</v>
      </c>
      <c r="S36" s="30">
        <v>7.8888888900000005</v>
      </c>
      <c r="T36" s="32" t="s">
        <v>12905</v>
      </c>
      <c r="U36" s="32" t="s">
        <v>12906</v>
      </c>
      <c r="V36" s="30">
        <v>1.3821884772701201</v>
      </c>
      <c r="W36" s="28">
        <v>0</v>
      </c>
      <c r="X36" s="28">
        <v>0</v>
      </c>
      <c r="Y36" s="28" t="s">
        <v>14639</v>
      </c>
      <c r="Z36" s="28" t="s">
        <v>16423</v>
      </c>
      <c r="AA36" s="28">
        <v>1</v>
      </c>
      <c r="AB36" s="28">
        <v>0</v>
      </c>
      <c r="AC36" s="32">
        <f>Solution[[#This Row],[Old Stop]] +1</f>
        <v>281</v>
      </c>
      <c r="AD36" s="32" t="str">
        <f>_xlfn.CONCAT(Solution[[#This Row],[Notes]],"_",Solution[[#This Row],[Week '#]],"_", _xlfn.SWITCH(Solution[[#This Row],[Column1]], "M", "Monday", "T", "Tuesday", "W", "Wednesday", "R", "Thursday", "H", "Thursday", "F", "Friday"))</f>
        <v>101_Week4_Thursday</v>
      </c>
      <c r="AE36" s="32" t="str">
        <f>IF(LEN(Solution[[#This Row],[Available Delivery Days]]) =1, Solution[[#This Row],[Available Delivery Days]], IF(ISNUMBER(SEARCH(Solution[[#This Row],[New Delivery Day]], Solution[[#This Row],[Available Delivery Days]])), Solution[[#This Row],[New Delivery Day]], Solution[[#This Row],[Old Delivery Day]]))</f>
        <v>H</v>
      </c>
      <c r="AF36" s="31">
        <v>91.006200000000007</v>
      </c>
      <c r="AG36" s="31">
        <v>88.436199999999999</v>
      </c>
      <c r="AH36" s="28" t="s">
        <v>7832</v>
      </c>
      <c r="AI36" s="28" t="s">
        <v>6015</v>
      </c>
      <c r="AJ36" s="28" t="s">
        <v>7792</v>
      </c>
      <c r="AK36" s="28" t="s">
        <v>7792</v>
      </c>
      <c r="AL36" s="28" t="s">
        <v>7796</v>
      </c>
      <c r="AM36" s="28">
        <f>_xlfn.XLOOKUP(Solution[[#This Row],[Cu_ID]],Master[cu_id],Master[Notes], "none")</f>
        <v>101</v>
      </c>
      <c r="AN36" s="28">
        <v>0</v>
      </c>
    </row>
    <row r="37" spans="1:40" x14ac:dyDescent="0.3">
      <c r="A37" s="53" t="s">
        <v>13110</v>
      </c>
      <c r="B37" s="37" t="s">
        <v>13111</v>
      </c>
      <c r="C37" s="37" t="s">
        <v>7728</v>
      </c>
      <c r="D37" s="28" t="s">
        <v>7717</v>
      </c>
      <c r="E37" s="28" t="s">
        <v>7789</v>
      </c>
      <c r="F37" s="28" t="s">
        <v>903</v>
      </c>
      <c r="G37" s="28" t="s">
        <v>7723</v>
      </c>
      <c r="H37" s="28" t="s">
        <v>7789</v>
      </c>
      <c r="I37" s="28" t="s">
        <v>903</v>
      </c>
      <c r="J37" s="28">
        <v>136</v>
      </c>
      <c r="K37" s="35" t="s">
        <v>7940</v>
      </c>
      <c r="L37" s="35" t="s">
        <v>13112</v>
      </c>
      <c r="M37" s="30">
        <v>1.0224417895078699</v>
      </c>
      <c r="N37" s="32" t="s">
        <v>15658</v>
      </c>
      <c r="O37" s="28" t="s">
        <v>7731</v>
      </c>
      <c r="P37" s="29">
        <v>0.42509259259259258</v>
      </c>
      <c r="Q37" s="29">
        <v>0.43207175925925928</v>
      </c>
      <c r="R37" s="28">
        <v>0</v>
      </c>
      <c r="S37" s="30">
        <v>10.050000000000001</v>
      </c>
      <c r="T37" s="32" t="s">
        <v>13113</v>
      </c>
      <c r="U37" s="32" t="s">
        <v>13114</v>
      </c>
      <c r="V37" s="30">
        <v>0.18984843772711499</v>
      </c>
      <c r="W37" s="28">
        <v>0</v>
      </c>
      <c r="X37" s="28">
        <v>0</v>
      </c>
      <c r="Y37" s="28" t="s">
        <v>14639</v>
      </c>
      <c r="Z37" s="28" t="s">
        <v>15543</v>
      </c>
      <c r="AA37" s="28">
        <v>1</v>
      </c>
      <c r="AB37" s="28">
        <v>0</v>
      </c>
      <c r="AC37" s="32">
        <f>Solution[[#This Row],[Old Stop]] +1</f>
        <v>137</v>
      </c>
      <c r="AD37" s="32" t="str">
        <f>_xlfn.CONCAT(Solution[[#This Row],[Notes]],"_",Solution[[#This Row],[Week '#]],"_", _xlfn.SWITCH(Solution[[#This Row],[Column1]], "M", "Monday", "T", "Tuesday", "W", "Wednesday", "R", "Thursday", "H", "Thursday", "F", "Friday"))</f>
        <v>101_Week2_Tuesday</v>
      </c>
      <c r="AE37" s="32" t="str">
        <f>IF(LEN(Solution[[#This Row],[Available Delivery Days]]) =1, Solution[[#This Row],[Available Delivery Days]], IF(ISNUMBER(SEARCH(Solution[[#This Row],[New Delivery Day]], Solution[[#This Row],[Available Delivery Days]])), Solution[[#This Row],[New Delivery Day]], Solution[[#This Row],[Old Delivery Day]]))</f>
        <v>T</v>
      </c>
      <c r="AF37" s="31">
        <v>35.962499999999999</v>
      </c>
      <c r="AG37" s="31">
        <v>29.372499999999999</v>
      </c>
      <c r="AH37" s="28" t="s">
        <v>7832</v>
      </c>
      <c r="AI37" s="28" t="s">
        <v>932</v>
      </c>
      <c r="AJ37" s="28" t="s">
        <v>7793</v>
      </c>
      <c r="AK37" s="28" t="s">
        <v>7793</v>
      </c>
      <c r="AL37" s="28" t="s">
        <v>7797</v>
      </c>
      <c r="AM37" s="28">
        <f>_xlfn.XLOOKUP(Solution[[#This Row],[Cu_ID]],Master[cu_id],Master[Notes], "none")</f>
        <v>101</v>
      </c>
      <c r="AN37" s="28"/>
    </row>
    <row r="38" spans="1:40" x14ac:dyDescent="0.3">
      <c r="A38" s="53" t="s">
        <v>13155</v>
      </c>
      <c r="B38" s="37" t="s">
        <v>13156</v>
      </c>
      <c r="C38" s="37" t="s">
        <v>7728</v>
      </c>
      <c r="D38" s="28" t="s">
        <v>7716</v>
      </c>
      <c r="E38" s="28" t="s">
        <v>7789</v>
      </c>
      <c r="F38" s="28" t="s">
        <v>903</v>
      </c>
      <c r="G38" s="28" t="s">
        <v>7748</v>
      </c>
      <c r="H38" s="28" t="s">
        <v>7789</v>
      </c>
      <c r="I38" s="28" t="s">
        <v>903</v>
      </c>
      <c r="J38" s="28">
        <v>150</v>
      </c>
      <c r="K38" s="35" t="s">
        <v>7946</v>
      </c>
      <c r="L38" s="35" t="s">
        <v>13157</v>
      </c>
      <c r="M38" s="30">
        <v>13.6082824617624</v>
      </c>
      <c r="N38" s="32" t="s">
        <v>14660</v>
      </c>
      <c r="O38" s="28" t="s">
        <v>7774</v>
      </c>
      <c r="P38" s="29">
        <v>0.3628587962962963</v>
      </c>
      <c r="Q38" s="29">
        <v>0.37061342592592594</v>
      </c>
      <c r="R38" s="28">
        <v>0</v>
      </c>
      <c r="S38" s="30">
        <v>11.175000000000001</v>
      </c>
      <c r="T38" s="32" t="s">
        <v>13158</v>
      </c>
      <c r="U38" s="32" t="s">
        <v>13159</v>
      </c>
      <c r="V38" s="30">
        <v>8.5691304737323808</v>
      </c>
      <c r="W38" s="28">
        <v>14</v>
      </c>
      <c r="X38" s="28">
        <v>0.26415094339622602</v>
      </c>
      <c r="Y38" s="28" t="s">
        <v>14639</v>
      </c>
      <c r="Z38" s="28" t="s">
        <v>14640</v>
      </c>
      <c r="AA38" s="28">
        <v>1</v>
      </c>
      <c r="AB38" s="28">
        <v>51</v>
      </c>
      <c r="AC38" s="32">
        <f>Solution[[#This Row],[Old Stop]] +1</f>
        <v>151</v>
      </c>
      <c r="AD38" s="32" t="str">
        <f>_xlfn.CONCAT(Solution[[#This Row],[Notes]],"_",Solution[[#This Row],[Week '#]],"_", _xlfn.SWITCH(Solution[[#This Row],[Column1]], "M", "Monday", "T", "Tuesday", "W", "Wednesday", "R", "Thursday", "H", "Thursday", "F", "Friday"))</f>
        <v>101_Week1_Tuesday</v>
      </c>
      <c r="AE38" s="32" t="str">
        <f>IF(LEN(Solution[[#This Row],[Available Delivery Days]]) =1, Solution[[#This Row],[Available Delivery Days]], IF(ISNUMBER(SEARCH(Solution[[#This Row],[New Delivery Day]], Solution[[#This Row],[Available Delivery Days]])), Solution[[#This Row],[New Delivery Day]], Solution[[#This Row],[Old Delivery Day]]))</f>
        <v>T</v>
      </c>
      <c r="AF38" s="31">
        <v>143.90119999999999</v>
      </c>
      <c r="AG38" s="31">
        <v>143.90119999999999</v>
      </c>
      <c r="AH38" s="28" t="s">
        <v>7832</v>
      </c>
      <c r="AI38" s="28" t="s">
        <v>932</v>
      </c>
      <c r="AJ38" s="28" t="s">
        <v>7793</v>
      </c>
      <c r="AK38" s="28" t="s">
        <v>7793</v>
      </c>
      <c r="AL38" s="28" t="s">
        <v>7797</v>
      </c>
      <c r="AM38" s="28">
        <f>_xlfn.XLOOKUP(Solution[[#This Row],[Cu_ID]],Master[cu_id],Master[Notes], "none")</f>
        <v>101</v>
      </c>
      <c r="AN38" s="28"/>
    </row>
    <row r="39" spans="1:40" x14ac:dyDescent="0.3">
      <c r="A39" s="53" t="s">
        <v>13155</v>
      </c>
      <c r="B39" s="37" t="s">
        <v>13156</v>
      </c>
      <c r="C39" s="37" t="s">
        <v>7728</v>
      </c>
      <c r="D39" s="28" t="s">
        <v>7717</v>
      </c>
      <c r="E39" s="28" t="s">
        <v>7789</v>
      </c>
      <c r="F39" s="28" t="s">
        <v>903</v>
      </c>
      <c r="G39" s="28" t="s">
        <v>7751</v>
      </c>
      <c r="H39" s="28" t="s">
        <v>7789</v>
      </c>
      <c r="I39" s="28" t="s">
        <v>903</v>
      </c>
      <c r="J39" s="28">
        <v>150</v>
      </c>
      <c r="K39" s="35" t="s">
        <v>7946</v>
      </c>
      <c r="L39" s="35" t="s">
        <v>13157</v>
      </c>
      <c r="M39" s="30">
        <v>1.4912037998437899</v>
      </c>
      <c r="N39" s="32" t="s">
        <v>15644</v>
      </c>
      <c r="O39" s="28" t="s">
        <v>7774</v>
      </c>
      <c r="P39" s="29">
        <v>0.38047453703703704</v>
      </c>
      <c r="Q39" s="29">
        <v>0.38822916666666668</v>
      </c>
      <c r="R39" s="28">
        <v>0</v>
      </c>
      <c r="S39" s="30">
        <v>11.175000000000001</v>
      </c>
      <c r="T39" s="32" t="s">
        <v>13158</v>
      </c>
      <c r="U39" s="32" t="s">
        <v>13159</v>
      </c>
      <c r="V39" s="30">
        <v>0.51358976907493004</v>
      </c>
      <c r="W39" s="28">
        <v>14</v>
      </c>
      <c r="X39" s="28">
        <v>0.26415094339622602</v>
      </c>
      <c r="Y39" s="28" t="s">
        <v>14639</v>
      </c>
      <c r="Z39" s="28" t="s">
        <v>15543</v>
      </c>
      <c r="AA39" s="28">
        <v>1</v>
      </c>
      <c r="AB39" s="28">
        <v>51</v>
      </c>
      <c r="AC39" s="32">
        <f>Solution[[#This Row],[Old Stop]] +1</f>
        <v>151</v>
      </c>
      <c r="AD39" s="32" t="str">
        <f>_xlfn.CONCAT(Solution[[#This Row],[Notes]],"_",Solution[[#This Row],[Week '#]],"_", _xlfn.SWITCH(Solution[[#This Row],[Column1]], "M", "Monday", "T", "Tuesday", "W", "Wednesday", "R", "Thursday", "H", "Thursday", "F", "Friday"))</f>
        <v>101_Week2_Tuesday</v>
      </c>
      <c r="AE39" s="32" t="str">
        <f>IF(LEN(Solution[[#This Row],[Available Delivery Days]]) =1, Solution[[#This Row],[Available Delivery Days]], IF(ISNUMBER(SEARCH(Solution[[#This Row],[New Delivery Day]], Solution[[#This Row],[Available Delivery Days]])), Solution[[#This Row],[New Delivery Day]], Solution[[#This Row],[Old Delivery Day]]))</f>
        <v>T</v>
      </c>
      <c r="AF39" s="31">
        <v>143.90119999999999</v>
      </c>
      <c r="AG39" s="31">
        <v>143.90119999999999</v>
      </c>
      <c r="AH39" s="28" t="s">
        <v>7832</v>
      </c>
      <c r="AI39" s="28" t="s">
        <v>932</v>
      </c>
      <c r="AJ39" s="28" t="s">
        <v>7793</v>
      </c>
      <c r="AK39" s="28" t="s">
        <v>7793</v>
      </c>
      <c r="AL39" s="28" t="s">
        <v>7797</v>
      </c>
      <c r="AM39" s="28">
        <f>_xlfn.XLOOKUP(Solution[[#This Row],[Cu_ID]],Master[cu_id],Master[Notes], "none")</f>
        <v>101</v>
      </c>
      <c r="AN39" s="28"/>
    </row>
    <row r="40" spans="1:40" x14ac:dyDescent="0.3">
      <c r="A40" s="53" t="s">
        <v>13155</v>
      </c>
      <c r="B40" s="37" t="s">
        <v>13156</v>
      </c>
      <c r="C40" s="37" t="s">
        <v>7728</v>
      </c>
      <c r="D40" s="28" t="s">
        <v>7718</v>
      </c>
      <c r="E40" s="28" t="s">
        <v>7789</v>
      </c>
      <c r="F40" s="28" t="s">
        <v>903</v>
      </c>
      <c r="G40" s="28" t="s">
        <v>7751</v>
      </c>
      <c r="H40" s="28" t="s">
        <v>7789</v>
      </c>
      <c r="I40" s="28" t="s">
        <v>903</v>
      </c>
      <c r="J40" s="28">
        <v>150</v>
      </c>
      <c r="K40" s="35" t="s">
        <v>7946</v>
      </c>
      <c r="L40" s="35" t="s">
        <v>13157</v>
      </c>
      <c r="M40" s="30">
        <v>2.1248370558023502</v>
      </c>
      <c r="N40" s="32" t="s">
        <v>15899</v>
      </c>
      <c r="O40" s="28" t="s">
        <v>7774</v>
      </c>
      <c r="P40" s="29">
        <v>0.37059027777777775</v>
      </c>
      <c r="Q40" s="29">
        <v>0.37834490740740739</v>
      </c>
      <c r="R40" s="28">
        <v>0</v>
      </c>
      <c r="S40" s="30">
        <v>11.175000000000001</v>
      </c>
      <c r="T40" s="32" t="s">
        <v>13158</v>
      </c>
      <c r="U40" s="32" t="s">
        <v>13159</v>
      </c>
      <c r="V40" s="30">
        <v>0.82144215862773395</v>
      </c>
      <c r="W40" s="28">
        <v>14</v>
      </c>
      <c r="X40" s="28">
        <v>0.26415094339622602</v>
      </c>
      <c r="Y40" s="28" t="s">
        <v>14639</v>
      </c>
      <c r="Z40" s="28" t="s">
        <v>15838</v>
      </c>
      <c r="AA40" s="28">
        <v>1</v>
      </c>
      <c r="AB40" s="28">
        <v>51</v>
      </c>
      <c r="AC40" s="32">
        <f>Solution[[#This Row],[Old Stop]] +1</f>
        <v>151</v>
      </c>
      <c r="AD40" s="32" t="str">
        <f>_xlfn.CONCAT(Solution[[#This Row],[Notes]],"_",Solution[[#This Row],[Week '#]],"_", _xlfn.SWITCH(Solution[[#This Row],[Column1]], "M", "Monday", "T", "Tuesday", "W", "Wednesday", "R", "Thursday", "H", "Thursday", "F", "Friday"))</f>
        <v>101_Week3_Tuesday</v>
      </c>
      <c r="AE40" s="32" t="str">
        <f>IF(LEN(Solution[[#This Row],[Available Delivery Days]]) =1, Solution[[#This Row],[Available Delivery Days]], IF(ISNUMBER(SEARCH(Solution[[#This Row],[New Delivery Day]], Solution[[#This Row],[Available Delivery Days]])), Solution[[#This Row],[New Delivery Day]], Solution[[#This Row],[Old Delivery Day]]))</f>
        <v>T</v>
      </c>
      <c r="AF40" s="31">
        <v>143.90119999999999</v>
      </c>
      <c r="AG40" s="31">
        <v>143.90119999999999</v>
      </c>
      <c r="AH40" s="28" t="s">
        <v>7832</v>
      </c>
      <c r="AI40" s="28" t="s">
        <v>932</v>
      </c>
      <c r="AJ40" s="28" t="s">
        <v>7793</v>
      </c>
      <c r="AK40" s="28" t="s">
        <v>7793</v>
      </c>
      <c r="AL40" s="28" t="s">
        <v>7797</v>
      </c>
      <c r="AM40" s="28">
        <f>_xlfn.XLOOKUP(Solution[[#This Row],[Cu_ID]],Master[cu_id],Master[Notes], "none")</f>
        <v>101</v>
      </c>
      <c r="AN40" s="28"/>
    </row>
    <row r="41" spans="1:40" x14ac:dyDescent="0.3">
      <c r="A41" s="53" t="s">
        <v>13155</v>
      </c>
      <c r="B41" s="37" t="s">
        <v>13156</v>
      </c>
      <c r="C41" s="37" t="s">
        <v>7728</v>
      </c>
      <c r="D41" s="28" t="s">
        <v>7719</v>
      </c>
      <c r="E41" s="28" t="s">
        <v>7789</v>
      </c>
      <c r="F41" s="28" t="s">
        <v>903</v>
      </c>
      <c r="G41" s="28" t="s">
        <v>7763</v>
      </c>
      <c r="H41" s="28" t="s">
        <v>7789</v>
      </c>
      <c r="I41" s="28" t="s">
        <v>903</v>
      </c>
      <c r="J41" s="28">
        <v>150</v>
      </c>
      <c r="K41" s="35" t="s">
        <v>7946</v>
      </c>
      <c r="L41" s="35" t="s">
        <v>13157</v>
      </c>
      <c r="M41" s="30">
        <v>1.46283846348524</v>
      </c>
      <c r="N41" s="32" t="s">
        <v>16677</v>
      </c>
      <c r="O41" s="28" t="s">
        <v>7774</v>
      </c>
      <c r="P41" s="29">
        <v>0.46644675925925927</v>
      </c>
      <c r="Q41" s="29">
        <v>0.47420138888888891</v>
      </c>
      <c r="R41" s="28">
        <v>0</v>
      </c>
      <c r="S41" s="30">
        <v>11.175000000000001</v>
      </c>
      <c r="T41" s="32" t="s">
        <v>13158</v>
      </c>
      <c r="U41" s="32" t="s">
        <v>13159</v>
      </c>
      <c r="V41" s="30">
        <v>0.40275198211839502</v>
      </c>
      <c r="W41" s="28">
        <v>14</v>
      </c>
      <c r="X41" s="28">
        <v>0.26415094339622602</v>
      </c>
      <c r="Y41" s="28" t="s">
        <v>14639</v>
      </c>
      <c r="Z41" s="28" t="s">
        <v>16423</v>
      </c>
      <c r="AA41" s="28">
        <v>1</v>
      </c>
      <c r="AB41" s="28">
        <v>51</v>
      </c>
      <c r="AC41" s="32">
        <f>Solution[[#This Row],[Old Stop]] +1</f>
        <v>151</v>
      </c>
      <c r="AD41" s="32" t="str">
        <f>_xlfn.CONCAT(Solution[[#This Row],[Notes]],"_",Solution[[#This Row],[Week '#]],"_", _xlfn.SWITCH(Solution[[#This Row],[Column1]], "M", "Monday", "T", "Tuesday", "W", "Wednesday", "R", "Thursday", "H", "Thursday", "F", "Friday"))</f>
        <v>101_Week4_Tuesday</v>
      </c>
      <c r="AE41" s="32" t="str">
        <f>IF(LEN(Solution[[#This Row],[Available Delivery Days]]) =1, Solution[[#This Row],[Available Delivery Days]], IF(ISNUMBER(SEARCH(Solution[[#This Row],[New Delivery Day]], Solution[[#This Row],[Available Delivery Days]])), Solution[[#This Row],[New Delivery Day]], Solution[[#This Row],[Old Delivery Day]]))</f>
        <v>T</v>
      </c>
      <c r="AF41" s="31">
        <v>143.90119999999999</v>
      </c>
      <c r="AG41" s="31">
        <v>143.90119999999999</v>
      </c>
      <c r="AH41" s="28" t="s">
        <v>7832</v>
      </c>
      <c r="AI41" s="28" t="s">
        <v>932</v>
      </c>
      <c r="AJ41" s="28" t="s">
        <v>7793</v>
      </c>
      <c r="AK41" s="28" t="s">
        <v>7793</v>
      </c>
      <c r="AL41" s="28" t="s">
        <v>7797</v>
      </c>
      <c r="AM41" s="28">
        <f>_xlfn.XLOOKUP(Solution[[#This Row],[Cu_ID]],Master[cu_id],Master[Notes], "none")</f>
        <v>101</v>
      </c>
      <c r="AN41" s="28"/>
    </row>
    <row r="42" spans="1:40" x14ac:dyDescent="0.3">
      <c r="A42" s="53" t="s">
        <v>12930</v>
      </c>
      <c r="B42" s="37" t="s">
        <v>12931</v>
      </c>
      <c r="C42" s="37" t="s">
        <v>7728</v>
      </c>
      <c r="D42" s="28" t="s">
        <v>7718</v>
      </c>
      <c r="E42" s="28" t="s">
        <v>7789</v>
      </c>
      <c r="F42" s="28" t="s">
        <v>903</v>
      </c>
      <c r="G42" s="28" t="s">
        <v>7772</v>
      </c>
      <c r="H42" s="28" t="s">
        <v>11016</v>
      </c>
      <c r="I42" s="28" t="s">
        <v>8057</v>
      </c>
      <c r="J42" s="28">
        <v>300</v>
      </c>
      <c r="K42" s="35" t="s">
        <v>9446</v>
      </c>
      <c r="L42" s="35" t="s">
        <v>12932</v>
      </c>
      <c r="M42" s="30">
        <v>0.80396930873394001</v>
      </c>
      <c r="N42" s="32" t="s">
        <v>16045</v>
      </c>
      <c r="O42" s="28" t="s">
        <v>7722</v>
      </c>
      <c r="P42" s="29">
        <v>0.45934027777777775</v>
      </c>
      <c r="Q42" s="29">
        <v>0.46606481481481482</v>
      </c>
      <c r="R42" s="28">
        <v>0</v>
      </c>
      <c r="S42" s="30">
        <v>9.683574621414877</v>
      </c>
      <c r="T42" s="32" t="s">
        <v>12933</v>
      </c>
      <c r="U42" s="32" t="s">
        <v>12934</v>
      </c>
      <c r="V42" s="30">
        <v>0.42401886711160802</v>
      </c>
      <c r="W42" s="28">
        <v>0</v>
      </c>
      <c r="X42" s="28">
        <v>0</v>
      </c>
      <c r="Y42" s="28" t="s">
        <v>14639</v>
      </c>
      <c r="Z42" s="28" t="s">
        <v>15838</v>
      </c>
      <c r="AA42" s="28">
        <v>1</v>
      </c>
      <c r="AB42" s="28">
        <v>0</v>
      </c>
      <c r="AC42" s="32">
        <f>Solution[[#This Row],[Old Stop]] +1</f>
        <v>301</v>
      </c>
      <c r="AD42" s="32" t="str">
        <f>_xlfn.CONCAT(Solution[[#This Row],[Notes]],"_",Solution[[#This Row],[Week '#]],"_", _xlfn.SWITCH(Solution[[#This Row],[Column1]], "M", "Monday", "T", "Tuesday", "W", "Wednesday", "R", "Thursday", "H", "Thursday", "F", "Friday"))</f>
        <v>101_Week3_Tuesday</v>
      </c>
      <c r="AE42" s="32" t="str">
        <f>IF(LEN(Solution[[#This Row],[Available Delivery Days]]) =1, Solution[[#This Row],[Available Delivery Days]], IF(ISNUMBER(SEARCH(Solution[[#This Row],[New Delivery Day]], Solution[[#This Row],[Available Delivery Days]])), Solution[[#This Row],[New Delivery Day]], Solution[[#This Row],[Old Delivery Day]]))</f>
        <v>T</v>
      </c>
      <c r="AF42" s="31">
        <v>0</v>
      </c>
      <c r="AG42" s="31">
        <v>12.8225</v>
      </c>
      <c r="AH42" s="28" t="s">
        <v>7832</v>
      </c>
      <c r="AI42" s="28" t="s">
        <v>932</v>
      </c>
      <c r="AJ42" s="28" t="s">
        <v>7792</v>
      </c>
      <c r="AK42" s="28" t="s">
        <v>7792</v>
      </c>
      <c r="AL42" s="28" t="s">
        <v>7797</v>
      </c>
      <c r="AM42" s="28">
        <f>_xlfn.XLOOKUP(Solution[[#This Row],[Cu_ID]],Master[cu_id],Master[Notes], "none")</f>
        <v>101</v>
      </c>
      <c r="AN42" s="28">
        <v>0</v>
      </c>
    </row>
    <row r="43" spans="1:40" x14ac:dyDescent="0.3">
      <c r="A43" s="53" t="s">
        <v>12926</v>
      </c>
      <c r="B43" s="37" t="s">
        <v>7786</v>
      </c>
      <c r="C43" s="37" t="s">
        <v>7733</v>
      </c>
      <c r="D43" s="28" t="s">
        <v>7716</v>
      </c>
      <c r="E43" s="28" t="s">
        <v>7789</v>
      </c>
      <c r="F43" s="28" t="s">
        <v>903</v>
      </c>
      <c r="G43" s="28" t="s">
        <v>7725</v>
      </c>
      <c r="H43" s="28" t="s">
        <v>11016</v>
      </c>
      <c r="I43" s="28" t="s">
        <v>902</v>
      </c>
      <c r="J43" s="28">
        <v>315</v>
      </c>
      <c r="K43" s="35" t="s">
        <v>9528</v>
      </c>
      <c r="L43" s="35" t="s">
        <v>12927</v>
      </c>
      <c r="M43" s="30">
        <v>0.346230838447809</v>
      </c>
      <c r="N43" s="32" t="s">
        <v>14703</v>
      </c>
      <c r="O43" s="28" t="s">
        <v>7774</v>
      </c>
      <c r="P43" s="29">
        <v>0.51370370370370366</v>
      </c>
      <c r="Q43" s="29">
        <v>0.51791666666666669</v>
      </c>
      <c r="R43" s="28">
        <v>0</v>
      </c>
      <c r="S43" s="30">
        <v>6.0666666666666664</v>
      </c>
      <c r="T43" s="32" t="s">
        <v>12928</v>
      </c>
      <c r="U43" s="32" t="s">
        <v>12929</v>
      </c>
      <c r="V43" s="30">
        <v>0.14132928927388499</v>
      </c>
      <c r="W43" s="28">
        <v>0</v>
      </c>
      <c r="X43" s="28">
        <v>0</v>
      </c>
      <c r="Y43" s="28" t="s">
        <v>14639</v>
      </c>
      <c r="Z43" s="28" t="s">
        <v>14640</v>
      </c>
      <c r="AA43" s="28">
        <v>1</v>
      </c>
      <c r="AB43" s="28">
        <v>0</v>
      </c>
      <c r="AC43" s="32">
        <f>Solution[[#This Row],[Old Stop]] +1</f>
        <v>316</v>
      </c>
      <c r="AD43" s="32" t="str">
        <f>_xlfn.CONCAT(Solution[[#This Row],[Notes]],"_",Solution[[#This Row],[Week '#]],"_", _xlfn.SWITCH(Solution[[#This Row],[Column1]], "M", "Monday", "T", "Tuesday", "W", "Wednesday", "R", "Thursday", "H", "Thursday", "F", "Friday"))</f>
        <v>101_Week1_Tuesday</v>
      </c>
      <c r="AE43" s="32" t="str">
        <f>IF(LEN(Solution[[#This Row],[Available Delivery Days]]) =1, Solution[[#This Row],[Available Delivery Days]], IF(ISNUMBER(SEARCH(Solution[[#This Row],[New Delivery Day]], Solution[[#This Row],[Available Delivery Days]])), Solution[[#This Row],[New Delivery Day]], Solution[[#This Row],[Old Delivery Day]]))</f>
        <v>T</v>
      </c>
      <c r="AF43" s="31">
        <v>30.21</v>
      </c>
      <c r="AG43" s="31">
        <v>29.31</v>
      </c>
      <c r="AH43" s="28" t="s">
        <v>7832</v>
      </c>
      <c r="AI43" s="28" t="s">
        <v>932</v>
      </c>
      <c r="AJ43" s="28" t="s">
        <v>7792</v>
      </c>
      <c r="AK43" s="28" t="s">
        <v>7792</v>
      </c>
      <c r="AL43" s="28" t="s">
        <v>7797</v>
      </c>
      <c r="AM43" s="28">
        <f>_xlfn.XLOOKUP(Solution[[#This Row],[Cu_ID]],Master[cu_id],Master[Notes], "none")</f>
        <v>101</v>
      </c>
      <c r="AN43" s="28">
        <v>0</v>
      </c>
    </row>
    <row r="44" spans="1:40" x14ac:dyDescent="0.3">
      <c r="A44" s="53" t="s">
        <v>12926</v>
      </c>
      <c r="B44" s="37" t="s">
        <v>7786</v>
      </c>
      <c r="C44" s="37" t="s">
        <v>7733</v>
      </c>
      <c r="D44" s="28" t="s">
        <v>7717</v>
      </c>
      <c r="E44" s="28" t="s">
        <v>7789</v>
      </c>
      <c r="F44" s="28" t="s">
        <v>903</v>
      </c>
      <c r="G44" s="28" t="s">
        <v>7775</v>
      </c>
      <c r="H44" s="28" t="s">
        <v>11016</v>
      </c>
      <c r="I44" s="28" t="s">
        <v>902</v>
      </c>
      <c r="J44" s="28">
        <v>315</v>
      </c>
      <c r="K44" s="35" t="s">
        <v>9528</v>
      </c>
      <c r="L44" s="35" t="s">
        <v>12927</v>
      </c>
      <c r="M44" s="30">
        <v>1.8542305696755601</v>
      </c>
      <c r="N44" s="32" t="s">
        <v>15626</v>
      </c>
      <c r="O44" s="28" t="s">
        <v>7774</v>
      </c>
      <c r="P44" s="29">
        <v>0.59034722222222225</v>
      </c>
      <c r="Q44" s="29">
        <v>0.59456018518518516</v>
      </c>
      <c r="R44" s="28">
        <v>0</v>
      </c>
      <c r="S44" s="30">
        <v>6.0666666666666664</v>
      </c>
      <c r="T44" s="32" t="s">
        <v>12928</v>
      </c>
      <c r="U44" s="32" t="s">
        <v>12929</v>
      </c>
      <c r="V44" s="30">
        <v>1.27592636749042</v>
      </c>
      <c r="W44" s="28">
        <v>0</v>
      </c>
      <c r="X44" s="28">
        <v>0</v>
      </c>
      <c r="Y44" s="28" t="s">
        <v>14639</v>
      </c>
      <c r="Z44" s="28" t="s">
        <v>15543</v>
      </c>
      <c r="AA44" s="28">
        <v>1</v>
      </c>
      <c r="AB44" s="28">
        <v>0</v>
      </c>
      <c r="AC44" s="32">
        <f>Solution[[#This Row],[Old Stop]] +1</f>
        <v>316</v>
      </c>
      <c r="AD44" s="32" t="str">
        <f>_xlfn.CONCAT(Solution[[#This Row],[Notes]],"_",Solution[[#This Row],[Week '#]],"_", _xlfn.SWITCH(Solution[[#This Row],[Column1]], "M", "Monday", "T", "Tuesday", "W", "Wednesday", "R", "Thursday", "H", "Thursday", "F", "Friday"))</f>
        <v>101_Week2_Tuesday</v>
      </c>
      <c r="AE44" s="32" t="str">
        <f>IF(LEN(Solution[[#This Row],[Available Delivery Days]]) =1, Solution[[#This Row],[Available Delivery Days]], IF(ISNUMBER(SEARCH(Solution[[#This Row],[New Delivery Day]], Solution[[#This Row],[Available Delivery Days]])), Solution[[#This Row],[New Delivery Day]], Solution[[#This Row],[Old Delivery Day]]))</f>
        <v>T</v>
      </c>
      <c r="AF44" s="31">
        <v>30.21</v>
      </c>
      <c r="AG44" s="31">
        <v>29.31</v>
      </c>
      <c r="AH44" s="28" t="s">
        <v>7832</v>
      </c>
      <c r="AI44" s="28" t="s">
        <v>932</v>
      </c>
      <c r="AJ44" s="28" t="s">
        <v>7792</v>
      </c>
      <c r="AK44" s="28" t="s">
        <v>7792</v>
      </c>
      <c r="AL44" s="28" t="s">
        <v>7797</v>
      </c>
      <c r="AM44" s="28">
        <f>_xlfn.XLOOKUP(Solution[[#This Row],[Cu_ID]],Master[cu_id],Master[Notes], "none")</f>
        <v>101</v>
      </c>
      <c r="AN44" s="28">
        <v>0</v>
      </c>
    </row>
    <row r="45" spans="1:40" x14ac:dyDescent="0.3">
      <c r="A45" s="53" t="s">
        <v>12926</v>
      </c>
      <c r="B45" s="37" t="s">
        <v>7786</v>
      </c>
      <c r="C45" s="37" t="s">
        <v>7733</v>
      </c>
      <c r="D45" s="28" t="s">
        <v>7718</v>
      </c>
      <c r="E45" s="28" t="s">
        <v>7789</v>
      </c>
      <c r="F45" s="28" t="s">
        <v>903</v>
      </c>
      <c r="G45" s="28" t="s">
        <v>7810</v>
      </c>
      <c r="H45" s="28" t="s">
        <v>11016</v>
      </c>
      <c r="I45" s="28" t="s">
        <v>902</v>
      </c>
      <c r="J45" s="28">
        <v>315</v>
      </c>
      <c r="K45" s="35" t="s">
        <v>9528</v>
      </c>
      <c r="L45" s="35" t="s">
        <v>12927</v>
      </c>
      <c r="M45" s="30">
        <v>0.346230838447809</v>
      </c>
      <c r="N45" s="32" t="s">
        <v>15873</v>
      </c>
      <c r="O45" s="28" t="s">
        <v>7774</v>
      </c>
      <c r="P45" s="29">
        <v>0.52773148148148152</v>
      </c>
      <c r="Q45" s="29">
        <v>0.53194444444444444</v>
      </c>
      <c r="R45" s="28">
        <v>0</v>
      </c>
      <c r="S45" s="30">
        <v>6.0666666666666664</v>
      </c>
      <c r="T45" s="32" t="s">
        <v>12928</v>
      </c>
      <c r="U45" s="32" t="s">
        <v>12929</v>
      </c>
      <c r="V45" s="30">
        <v>0.14132928927388499</v>
      </c>
      <c r="W45" s="28">
        <v>0</v>
      </c>
      <c r="X45" s="28">
        <v>0</v>
      </c>
      <c r="Y45" s="28" t="s">
        <v>14639</v>
      </c>
      <c r="Z45" s="28" t="s">
        <v>15838</v>
      </c>
      <c r="AA45" s="28">
        <v>1</v>
      </c>
      <c r="AB45" s="28">
        <v>0</v>
      </c>
      <c r="AC45" s="32">
        <f>Solution[[#This Row],[Old Stop]] +1</f>
        <v>316</v>
      </c>
      <c r="AD45" s="32" t="str">
        <f>_xlfn.CONCAT(Solution[[#This Row],[Notes]],"_",Solution[[#This Row],[Week '#]],"_", _xlfn.SWITCH(Solution[[#This Row],[Column1]], "M", "Monday", "T", "Tuesday", "W", "Wednesday", "R", "Thursday", "H", "Thursday", "F", "Friday"))</f>
        <v>101_Week3_Tuesday</v>
      </c>
      <c r="AE45" s="32" t="str">
        <f>IF(LEN(Solution[[#This Row],[Available Delivery Days]]) =1, Solution[[#This Row],[Available Delivery Days]], IF(ISNUMBER(SEARCH(Solution[[#This Row],[New Delivery Day]], Solution[[#This Row],[Available Delivery Days]])), Solution[[#This Row],[New Delivery Day]], Solution[[#This Row],[Old Delivery Day]]))</f>
        <v>T</v>
      </c>
      <c r="AF45" s="31">
        <v>30.21</v>
      </c>
      <c r="AG45" s="31">
        <v>29.31</v>
      </c>
      <c r="AH45" s="28" t="s">
        <v>7832</v>
      </c>
      <c r="AI45" s="28" t="s">
        <v>932</v>
      </c>
      <c r="AJ45" s="28" t="s">
        <v>7792</v>
      </c>
      <c r="AK45" s="28" t="s">
        <v>7792</v>
      </c>
      <c r="AL45" s="28" t="s">
        <v>7797</v>
      </c>
      <c r="AM45" s="28">
        <f>_xlfn.XLOOKUP(Solution[[#This Row],[Cu_ID]],Master[cu_id],Master[Notes], "none")</f>
        <v>101</v>
      </c>
      <c r="AN45" s="28">
        <v>0</v>
      </c>
    </row>
    <row r="46" spans="1:40" x14ac:dyDescent="0.3">
      <c r="A46" s="53" t="s">
        <v>12926</v>
      </c>
      <c r="B46" s="37" t="s">
        <v>7786</v>
      </c>
      <c r="C46" s="37" t="s">
        <v>7733</v>
      </c>
      <c r="D46" s="28" t="s">
        <v>7719</v>
      </c>
      <c r="E46" s="28" t="s">
        <v>7789</v>
      </c>
      <c r="F46" s="28" t="s">
        <v>903</v>
      </c>
      <c r="G46" s="28" t="s">
        <v>7812</v>
      </c>
      <c r="H46" s="28" t="s">
        <v>11016</v>
      </c>
      <c r="I46" s="28" t="s">
        <v>902</v>
      </c>
      <c r="J46" s="28">
        <v>315</v>
      </c>
      <c r="K46" s="35" t="s">
        <v>9528</v>
      </c>
      <c r="L46" s="35" t="s">
        <v>12927</v>
      </c>
      <c r="M46" s="30">
        <v>1.8542305696755601</v>
      </c>
      <c r="N46" s="32" t="s">
        <v>16706</v>
      </c>
      <c r="O46" s="28" t="s">
        <v>7774</v>
      </c>
      <c r="P46" s="29">
        <v>0.59009259259259261</v>
      </c>
      <c r="Q46" s="29">
        <v>0.59430555555555553</v>
      </c>
      <c r="R46" s="28">
        <v>0</v>
      </c>
      <c r="S46" s="30">
        <v>6.0666666666666664</v>
      </c>
      <c r="T46" s="32" t="s">
        <v>12928</v>
      </c>
      <c r="U46" s="32" t="s">
        <v>12929</v>
      </c>
      <c r="V46" s="30">
        <v>1.27592636749042</v>
      </c>
      <c r="W46" s="28">
        <v>0</v>
      </c>
      <c r="X46" s="28">
        <v>0</v>
      </c>
      <c r="Y46" s="28" t="s">
        <v>14639</v>
      </c>
      <c r="Z46" s="28" t="s">
        <v>16423</v>
      </c>
      <c r="AA46" s="28">
        <v>1</v>
      </c>
      <c r="AB46" s="28">
        <v>0</v>
      </c>
      <c r="AC46" s="32">
        <f>Solution[[#This Row],[Old Stop]] +1</f>
        <v>316</v>
      </c>
      <c r="AD46" s="32" t="str">
        <f>_xlfn.CONCAT(Solution[[#This Row],[Notes]],"_",Solution[[#This Row],[Week '#]],"_", _xlfn.SWITCH(Solution[[#This Row],[Column1]], "M", "Monday", "T", "Tuesday", "W", "Wednesday", "R", "Thursday", "H", "Thursday", "F", "Friday"))</f>
        <v>101_Week4_Tuesday</v>
      </c>
      <c r="AE46" s="32" t="str">
        <f>IF(LEN(Solution[[#This Row],[Available Delivery Days]]) =1, Solution[[#This Row],[Available Delivery Days]], IF(ISNUMBER(SEARCH(Solution[[#This Row],[New Delivery Day]], Solution[[#This Row],[Available Delivery Days]])), Solution[[#This Row],[New Delivery Day]], Solution[[#This Row],[Old Delivery Day]]))</f>
        <v>T</v>
      </c>
      <c r="AF46" s="31">
        <v>30.21</v>
      </c>
      <c r="AG46" s="31">
        <v>29.31</v>
      </c>
      <c r="AH46" s="28" t="s">
        <v>7832</v>
      </c>
      <c r="AI46" s="28" t="s">
        <v>932</v>
      </c>
      <c r="AJ46" s="28" t="s">
        <v>7792</v>
      </c>
      <c r="AK46" s="28" t="s">
        <v>7792</v>
      </c>
      <c r="AL46" s="28" t="s">
        <v>7797</v>
      </c>
      <c r="AM46" s="28">
        <f>_xlfn.XLOOKUP(Solution[[#This Row],[Cu_ID]],Master[cu_id],Master[Notes], "none")</f>
        <v>101</v>
      </c>
      <c r="AN46" s="28">
        <v>0</v>
      </c>
    </row>
    <row r="47" spans="1:40" x14ac:dyDescent="0.3">
      <c r="A47" s="53" t="s">
        <v>11591</v>
      </c>
      <c r="B47" s="37" t="s">
        <v>7786</v>
      </c>
      <c r="C47" s="37" t="s">
        <v>7748</v>
      </c>
      <c r="D47" s="28" t="s">
        <v>7716</v>
      </c>
      <c r="E47" s="28" t="s">
        <v>7789</v>
      </c>
      <c r="F47" s="28" t="s">
        <v>900</v>
      </c>
      <c r="G47" s="28" t="s">
        <v>7774</v>
      </c>
      <c r="H47" s="28" t="s">
        <v>11016</v>
      </c>
      <c r="I47" s="28" t="s">
        <v>8057</v>
      </c>
      <c r="J47" s="28">
        <v>80</v>
      </c>
      <c r="K47" s="35" t="s">
        <v>9399</v>
      </c>
      <c r="L47" s="35" t="s">
        <v>11592</v>
      </c>
      <c r="M47" s="30">
        <v>0.66232743859291099</v>
      </c>
      <c r="N47" s="32" t="s">
        <v>14719</v>
      </c>
      <c r="O47" s="28" t="s">
        <v>7774</v>
      </c>
      <c r="P47" s="29">
        <v>0.40214120370370371</v>
      </c>
      <c r="Q47" s="29">
        <v>0.40843750000000001</v>
      </c>
      <c r="R47" s="28">
        <v>0</v>
      </c>
      <c r="S47" s="30">
        <v>9.0666666666666664</v>
      </c>
      <c r="T47" s="32" t="s">
        <v>11593</v>
      </c>
      <c r="U47" s="32" t="s">
        <v>11594</v>
      </c>
      <c r="V47" s="30">
        <v>0.54875752029079605</v>
      </c>
      <c r="W47" s="28">
        <v>0</v>
      </c>
      <c r="X47" s="28">
        <v>0</v>
      </c>
      <c r="Y47" s="28" t="s">
        <v>14641</v>
      </c>
      <c r="Z47" s="28" t="s">
        <v>14642</v>
      </c>
      <c r="AA47" s="28">
        <v>1</v>
      </c>
      <c r="AB47" s="28">
        <v>0</v>
      </c>
      <c r="AC47" s="32">
        <f>Solution[[#This Row],[Old Stop]] +1</f>
        <v>81</v>
      </c>
      <c r="AD47" s="32" t="str">
        <f>_xlfn.CONCAT(Solution[[#This Row],[Notes]],"_",Solution[[#This Row],[Week '#]],"_", _xlfn.SWITCH(Solution[[#This Row],[Column1]], "M", "Monday", "T", "Tuesday", "W", "Wednesday", "R", "Thursday", "H", "Thursday", "F", "Friday"))</f>
        <v>101_Week1_Wednesday</v>
      </c>
      <c r="AE47" s="32" t="str">
        <f>IF(LEN(Solution[[#This Row],[Available Delivery Days]]) =1, Solution[[#This Row],[Available Delivery Days]], IF(ISNUMBER(SEARCH(Solution[[#This Row],[New Delivery Day]], Solution[[#This Row],[Available Delivery Days]])), Solution[[#This Row],[New Delivery Day]], Solution[[#This Row],[Old Delivery Day]]))</f>
        <v>W</v>
      </c>
      <c r="AF47" s="31">
        <v>126.46</v>
      </c>
      <c r="AG47" s="31">
        <v>122.79</v>
      </c>
      <c r="AH47" s="28" t="s">
        <v>8315</v>
      </c>
      <c r="AI47" s="28" t="s">
        <v>932</v>
      </c>
      <c r="AJ47" s="28" t="s">
        <v>7792</v>
      </c>
      <c r="AK47" s="28" t="s">
        <v>7792</v>
      </c>
      <c r="AL47" s="28" t="s">
        <v>7797</v>
      </c>
      <c r="AM47" s="28">
        <f>_xlfn.XLOOKUP(Solution[[#This Row],[Cu_ID]],Master[cu_id],Master[Notes], "none")</f>
        <v>101</v>
      </c>
      <c r="AN47" s="28">
        <v>0</v>
      </c>
    </row>
    <row r="48" spans="1:40" x14ac:dyDescent="0.3">
      <c r="A48" s="53" t="s">
        <v>11591</v>
      </c>
      <c r="B48" s="37" t="s">
        <v>7786</v>
      </c>
      <c r="C48" s="37" t="s">
        <v>7748</v>
      </c>
      <c r="D48" s="28" t="s">
        <v>7717</v>
      </c>
      <c r="E48" s="28" t="s">
        <v>7789</v>
      </c>
      <c r="F48" s="28" t="s">
        <v>900</v>
      </c>
      <c r="G48" s="28" t="s">
        <v>7773</v>
      </c>
      <c r="H48" s="28" t="s">
        <v>11016</v>
      </c>
      <c r="I48" s="28" t="s">
        <v>8057</v>
      </c>
      <c r="J48" s="28">
        <v>80</v>
      </c>
      <c r="K48" s="35" t="s">
        <v>9399</v>
      </c>
      <c r="L48" s="35" t="s">
        <v>11592</v>
      </c>
      <c r="M48" s="30">
        <v>0.63673674874007702</v>
      </c>
      <c r="N48" s="32" t="s">
        <v>15682</v>
      </c>
      <c r="O48" s="28" t="s">
        <v>7774</v>
      </c>
      <c r="P48" s="29">
        <v>0.44475694444444447</v>
      </c>
      <c r="Q48" s="29">
        <v>0.45105324074074077</v>
      </c>
      <c r="R48" s="28">
        <v>0</v>
      </c>
      <c r="S48" s="30">
        <v>9.0666666666666664</v>
      </c>
      <c r="T48" s="32" t="s">
        <v>11593</v>
      </c>
      <c r="U48" s="32" t="s">
        <v>11594</v>
      </c>
      <c r="V48" s="30">
        <v>0.49853020453919999</v>
      </c>
      <c r="W48" s="28">
        <v>0</v>
      </c>
      <c r="X48" s="28">
        <v>0</v>
      </c>
      <c r="Y48" s="28" t="s">
        <v>14641</v>
      </c>
      <c r="Z48" s="28" t="s">
        <v>15508</v>
      </c>
      <c r="AA48" s="28">
        <v>1</v>
      </c>
      <c r="AB48" s="28">
        <v>0</v>
      </c>
      <c r="AC48" s="32">
        <f>Solution[[#This Row],[Old Stop]] +1</f>
        <v>81</v>
      </c>
      <c r="AD48" s="32" t="str">
        <f>_xlfn.CONCAT(Solution[[#This Row],[Notes]],"_",Solution[[#This Row],[Week '#]],"_", _xlfn.SWITCH(Solution[[#This Row],[Column1]], "M", "Monday", "T", "Tuesday", "W", "Wednesday", "R", "Thursday", "H", "Thursday", "F", "Friday"))</f>
        <v>101_Week2_Wednesday</v>
      </c>
      <c r="AE48" s="32" t="str">
        <f>IF(LEN(Solution[[#This Row],[Available Delivery Days]]) =1, Solution[[#This Row],[Available Delivery Days]], IF(ISNUMBER(SEARCH(Solution[[#This Row],[New Delivery Day]], Solution[[#This Row],[Available Delivery Days]])), Solution[[#This Row],[New Delivery Day]], Solution[[#This Row],[Old Delivery Day]]))</f>
        <v>W</v>
      </c>
      <c r="AF48" s="31">
        <v>126.46</v>
      </c>
      <c r="AG48" s="31">
        <v>122.79</v>
      </c>
      <c r="AH48" s="28" t="s">
        <v>8315</v>
      </c>
      <c r="AI48" s="28" t="s">
        <v>932</v>
      </c>
      <c r="AJ48" s="28" t="s">
        <v>7792</v>
      </c>
      <c r="AK48" s="28" t="s">
        <v>7792</v>
      </c>
      <c r="AL48" s="28" t="s">
        <v>7797</v>
      </c>
      <c r="AM48" s="28">
        <f>_xlfn.XLOOKUP(Solution[[#This Row],[Cu_ID]],Master[cu_id],Master[Notes], "none")</f>
        <v>101</v>
      </c>
      <c r="AN48" s="28">
        <v>0</v>
      </c>
    </row>
    <row r="49" spans="1:40" x14ac:dyDescent="0.3">
      <c r="A49" s="53" t="s">
        <v>11591</v>
      </c>
      <c r="B49" s="37" t="s">
        <v>7786</v>
      </c>
      <c r="C49" s="37" t="s">
        <v>7748</v>
      </c>
      <c r="D49" s="28" t="s">
        <v>7718</v>
      </c>
      <c r="E49" s="28" t="s">
        <v>7789</v>
      </c>
      <c r="F49" s="28" t="s">
        <v>900</v>
      </c>
      <c r="G49" s="28" t="s">
        <v>7756</v>
      </c>
      <c r="H49" s="28" t="s">
        <v>11016</v>
      </c>
      <c r="I49" s="28" t="s">
        <v>8057</v>
      </c>
      <c r="J49" s="28">
        <v>80</v>
      </c>
      <c r="K49" s="35" t="s">
        <v>9399</v>
      </c>
      <c r="L49" s="35" t="s">
        <v>11592</v>
      </c>
      <c r="M49" s="30">
        <v>0.66232743859291099</v>
      </c>
      <c r="N49" s="32" t="s">
        <v>15860</v>
      </c>
      <c r="O49" s="28" t="s">
        <v>7774</v>
      </c>
      <c r="P49" s="29">
        <v>0.42255787037037035</v>
      </c>
      <c r="Q49" s="29">
        <v>0.42885416666666665</v>
      </c>
      <c r="R49" s="28">
        <v>0</v>
      </c>
      <c r="S49" s="30">
        <v>9.0666666666666664</v>
      </c>
      <c r="T49" s="32" t="s">
        <v>11593</v>
      </c>
      <c r="U49" s="32" t="s">
        <v>11594</v>
      </c>
      <c r="V49" s="30">
        <v>0.54875752029079605</v>
      </c>
      <c r="W49" s="28">
        <v>0</v>
      </c>
      <c r="X49" s="28">
        <v>0</v>
      </c>
      <c r="Y49" s="28" t="s">
        <v>14641</v>
      </c>
      <c r="Z49" s="28" t="s">
        <v>15861</v>
      </c>
      <c r="AA49" s="28">
        <v>1</v>
      </c>
      <c r="AB49" s="28">
        <v>0</v>
      </c>
      <c r="AC49" s="32">
        <f>Solution[[#This Row],[Old Stop]] +1</f>
        <v>81</v>
      </c>
      <c r="AD49" s="32" t="str">
        <f>_xlfn.CONCAT(Solution[[#This Row],[Notes]],"_",Solution[[#This Row],[Week '#]],"_", _xlfn.SWITCH(Solution[[#This Row],[Column1]], "M", "Monday", "T", "Tuesday", "W", "Wednesday", "R", "Thursday", "H", "Thursday", "F", "Friday"))</f>
        <v>101_Week3_Wednesday</v>
      </c>
      <c r="AE49" s="32" t="str">
        <f>IF(LEN(Solution[[#This Row],[Available Delivery Days]]) =1, Solution[[#This Row],[Available Delivery Days]], IF(ISNUMBER(SEARCH(Solution[[#This Row],[New Delivery Day]], Solution[[#This Row],[Available Delivery Days]])), Solution[[#This Row],[New Delivery Day]], Solution[[#This Row],[Old Delivery Day]]))</f>
        <v>W</v>
      </c>
      <c r="AF49" s="31">
        <v>126.46</v>
      </c>
      <c r="AG49" s="31">
        <v>122.79</v>
      </c>
      <c r="AH49" s="28" t="s">
        <v>8315</v>
      </c>
      <c r="AI49" s="28" t="s">
        <v>932</v>
      </c>
      <c r="AJ49" s="28" t="s">
        <v>7792</v>
      </c>
      <c r="AK49" s="28" t="s">
        <v>7792</v>
      </c>
      <c r="AL49" s="28" t="s">
        <v>7797</v>
      </c>
      <c r="AM49" s="28">
        <f>_xlfn.XLOOKUP(Solution[[#This Row],[Cu_ID]],Master[cu_id],Master[Notes], "none")</f>
        <v>101</v>
      </c>
      <c r="AN49" s="28">
        <v>0</v>
      </c>
    </row>
    <row r="50" spans="1:40" x14ac:dyDescent="0.3">
      <c r="A50" s="53" t="s">
        <v>11591</v>
      </c>
      <c r="B50" s="37" t="s">
        <v>7786</v>
      </c>
      <c r="C50" s="37" t="s">
        <v>7748</v>
      </c>
      <c r="D50" s="28" t="s">
        <v>7719</v>
      </c>
      <c r="E50" s="28" t="s">
        <v>7789</v>
      </c>
      <c r="F50" s="28" t="s">
        <v>900</v>
      </c>
      <c r="G50" s="28" t="s">
        <v>7774</v>
      </c>
      <c r="H50" s="28" t="s">
        <v>11016</v>
      </c>
      <c r="I50" s="28" t="s">
        <v>8057</v>
      </c>
      <c r="J50" s="28">
        <v>80</v>
      </c>
      <c r="K50" s="35" t="s">
        <v>9399</v>
      </c>
      <c r="L50" s="35" t="s">
        <v>11592</v>
      </c>
      <c r="M50" s="30">
        <v>0.63673674874007702</v>
      </c>
      <c r="N50" s="32" t="s">
        <v>16685</v>
      </c>
      <c r="O50" s="28" t="s">
        <v>7774</v>
      </c>
      <c r="P50" s="29">
        <v>0.40512731481481479</v>
      </c>
      <c r="Q50" s="29">
        <v>0.41142361111111109</v>
      </c>
      <c r="R50" s="28">
        <v>0</v>
      </c>
      <c r="S50" s="30">
        <v>9.0666666666666664</v>
      </c>
      <c r="T50" s="32" t="s">
        <v>11593</v>
      </c>
      <c r="U50" s="32" t="s">
        <v>11594</v>
      </c>
      <c r="V50" s="30">
        <v>0.49853020453919999</v>
      </c>
      <c r="W50" s="28">
        <v>0</v>
      </c>
      <c r="X50" s="28">
        <v>0</v>
      </c>
      <c r="Y50" s="28" t="s">
        <v>14641</v>
      </c>
      <c r="Z50" s="28" t="s">
        <v>16425</v>
      </c>
      <c r="AA50" s="28">
        <v>1</v>
      </c>
      <c r="AB50" s="28">
        <v>0</v>
      </c>
      <c r="AC50" s="32">
        <f>Solution[[#This Row],[Old Stop]] +1</f>
        <v>81</v>
      </c>
      <c r="AD50" s="32" t="str">
        <f>_xlfn.CONCAT(Solution[[#This Row],[Notes]],"_",Solution[[#This Row],[Week '#]],"_", _xlfn.SWITCH(Solution[[#This Row],[Column1]], "M", "Monday", "T", "Tuesday", "W", "Wednesday", "R", "Thursday", "H", "Thursday", "F", "Friday"))</f>
        <v>101_Week4_Wednesday</v>
      </c>
      <c r="AE50" s="32" t="str">
        <f>IF(LEN(Solution[[#This Row],[Available Delivery Days]]) =1, Solution[[#This Row],[Available Delivery Days]], IF(ISNUMBER(SEARCH(Solution[[#This Row],[New Delivery Day]], Solution[[#This Row],[Available Delivery Days]])), Solution[[#This Row],[New Delivery Day]], Solution[[#This Row],[Old Delivery Day]]))</f>
        <v>W</v>
      </c>
      <c r="AF50" s="31">
        <v>126.46</v>
      </c>
      <c r="AG50" s="31">
        <v>122.79</v>
      </c>
      <c r="AH50" s="28" t="s">
        <v>8315</v>
      </c>
      <c r="AI50" s="28" t="s">
        <v>932</v>
      </c>
      <c r="AJ50" s="28" t="s">
        <v>7792</v>
      </c>
      <c r="AK50" s="28" t="s">
        <v>7792</v>
      </c>
      <c r="AL50" s="28" t="s">
        <v>7797</v>
      </c>
      <c r="AM50" s="28">
        <f>_xlfn.XLOOKUP(Solution[[#This Row],[Cu_ID]],Master[cu_id],Master[Notes], "none")</f>
        <v>101</v>
      </c>
      <c r="AN50" s="28">
        <v>0</v>
      </c>
    </row>
    <row r="51" spans="1:40" x14ac:dyDescent="0.3">
      <c r="A51" s="53" t="s">
        <v>12951</v>
      </c>
      <c r="B51" s="37" t="s">
        <v>7786</v>
      </c>
      <c r="C51" s="37" t="s">
        <v>7722</v>
      </c>
      <c r="D51" s="28" t="s">
        <v>7717</v>
      </c>
      <c r="E51" s="28" t="s">
        <v>7789</v>
      </c>
      <c r="F51" s="28" t="s">
        <v>903</v>
      </c>
      <c r="G51" s="28" t="s">
        <v>7814</v>
      </c>
      <c r="H51" s="28" t="s">
        <v>11016</v>
      </c>
      <c r="I51" s="28" t="s">
        <v>8057</v>
      </c>
      <c r="J51" s="28">
        <v>310</v>
      </c>
      <c r="K51" s="35" t="s">
        <v>9448</v>
      </c>
      <c r="L51" s="35" t="s">
        <v>12952</v>
      </c>
      <c r="M51" s="30">
        <v>0</v>
      </c>
      <c r="N51" s="32" t="s">
        <v>15542</v>
      </c>
      <c r="O51" s="28" t="s">
        <v>7751</v>
      </c>
      <c r="P51" s="29">
        <v>0.53841435185185182</v>
      </c>
      <c r="Q51" s="29">
        <v>0.5452893518518519</v>
      </c>
      <c r="R51" s="28">
        <v>0</v>
      </c>
      <c r="S51" s="30">
        <v>9.9</v>
      </c>
      <c r="T51" s="32" t="s">
        <v>12937</v>
      </c>
      <c r="U51" s="32" t="s">
        <v>12938</v>
      </c>
      <c r="V51" s="30"/>
      <c r="W51" s="28">
        <v>0</v>
      </c>
      <c r="X51" s="28">
        <v>0</v>
      </c>
      <c r="Y51" s="28" t="s">
        <v>14639</v>
      </c>
      <c r="Z51" s="28" t="s">
        <v>15543</v>
      </c>
      <c r="AA51" s="28">
        <v>1</v>
      </c>
      <c r="AB51" s="28">
        <v>0</v>
      </c>
      <c r="AC51" s="32">
        <f>Solution[[#This Row],[Old Stop]] +1</f>
        <v>311</v>
      </c>
      <c r="AD51" s="32" t="str">
        <f>_xlfn.CONCAT(Solution[[#This Row],[Notes]],"_",Solution[[#This Row],[Week '#]],"_", _xlfn.SWITCH(Solution[[#This Row],[Column1]], "M", "Monday", "T", "Tuesday", "W", "Wednesday", "R", "Thursday", "H", "Thursday", "F", "Friday"))</f>
        <v>101_Week2_Tuesday</v>
      </c>
      <c r="AE51" s="32" t="str">
        <f>IF(LEN(Solution[[#This Row],[Available Delivery Days]]) =1, Solution[[#This Row],[Available Delivery Days]], IF(ISNUMBER(SEARCH(Solution[[#This Row],[New Delivery Day]], Solution[[#This Row],[Available Delivery Days]])), Solution[[#This Row],[New Delivery Day]], Solution[[#This Row],[Old Delivery Day]]))</f>
        <v>T</v>
      </c>
      <c r="AF51" s="31">
        <v>31.065000000000001</v>
      </c>
      <c r="AG51" s="31">
        <v>30.17</v>
      </c>
      <c r="AH51" s="28" t="s">
        <v>7832</v>
      </c>
      <c r="AI51" s="28" t="s">
        <v>932</v>
      </c>
      <c r="AJ51" s="28" t="s">
        <v>7792</v>
      </c>
      <c r="AK51" s="28" t="s">
        <v>7792</v>
      </c>
      <c r="AL51" s="28" t="s">
        <v>7797</v>
      </c>
      <c r="AM51" s="28">
        <f>_xlfn.XLOOKUP(Solution[[#This Row],[Cu_ID]],Master[cu_id],Master[Notes], "none")</f>
        <v>101</v>
      </c>
      <c r="AN51" s="28">
        <v>0</v>
      </c>
    </row>
    <row r="52" spans="1:40" x14ac:dyDescent="0.3">
      <c r="A52" s="53" t="s">
        <v>12951</v>
      </c>
      <c r="B52" s="37" t="s">
        <v>7786</v>
      </c>
      <c r="C52" s="37" t="s">
        <v>7722</v>
      </c>
      <c r="D52" s="28" t="s">
        <v>7719</v>
      </c>
      <c r="E52" s="28" t="s">
        <v>7789</v>
      </c>
      <c r="F52" s="28" t="s">
        <v>903</v>
      </c>
      <c r="G52" s="28" t="s">
        <v>7743</v>
      </c>
      <c r="H52" s="28" t="s">
        <v>11016</v>
      </c>
      <c r="I52" s="28" t="s">
        <v>8057</v>
      </c>
      <c r="J52" s="28">
        <v>310</v>
      </c>
      <c r="K52" s="35" t="s">
        <v>9448</v>
      </c>
      <c r="L52" s="35" t="s">
        <v>12952</v>
      </c>
      <c r="M52" s="30">
        <v>0</v>
      </c>
      <c r="N52" s="32" t="s">
        <v>16422</v>
      </c>
      <c r="O52" s="28" t="s">
        <v>7751</v>
      </c>
      <c r="P52" s="29">
        <v>0.51650462962962962</v>
      </c>
      <c r="Q52" s="29">
        <v>0.52337962962962958</v>
      </c>
      <c r="R52" s="28">
        <v>0</v>
      </c>
      <c r="S52" s="30">
        <v>9.9</v>
      </c>
      <c r="T52" s="32" t="s">
        <v>12937</v>
      </c>
      <c r="U52" s="32" t="s">
        <v>12938</v>
      </c>
      <c r="V52" s="30"/>
      <c r="W52" s="28">
        <v>0</v>
      </c>
      <c r="X52" s="28">
        <v>0</v>
      </c>
      <c r="Y52" s="28" t="s">
        <v>14639</v>
      </c>
      <c r="Z52" s="28" t="s">
        <v>16423</v>
      </c>
      <c r="AA52" s="28">
        <v>1</v>
      </c>
      <c r="AB52" s="28">
        <v>0</v>
      </c>
      <c r="AC52" s="32">
        <f>Solution[[#This Row],[Old Stop]] +1</f>
        <v>311</v>
      </c>
      <c r="AD52" s="32" t="str">
        <f>_xlfn.CONCAT(Solution[[#This Row],[Notes]],"_",Solution[[#This Row],[Week '#]],"_", _xlfn.SWITCH(Solution[[#This Row],[Column1]], "M", "Monday", "T", "Tuesday", "W", "Wednesday", "R", "Thursday", "H", "Thursday", "F", "Friday"))</f>
        <v>101_Week4_Tuesday</v>
      </c>
      <c r="AE52" s="32" t="str">
        <f>IF(LEN(Solution[[#This Row],[Available Delivery Days]]) =1, Solution[[#This Row],[Available Delivery Days]], IF(ISNUMBER(SEARCH(Solution[[#This Row],[New Delivery Day]], Solution[[#This Row],[Available Delivery Days]])), Solution[[#This Row],[New Delivery Day]], Solution[[#This Row],[Old Delivery Day]]))</f>
        <v>T</v>
      </c>
      <c r="AF52" s="31">
        <v>31.065000000000001</v>
      </c>
      <c r="AG52" s="31">
        <v>30.17</v>
      </c>
      <c r="AH52" s="28" t="s">
        <v>7832</v>
      </c>
      <c r="AI52" s="28" t="s">
        <v>932</v>
      </c>
      <c r="AJ52" s="28" t="s">
        <v>7792</v>
      </c>
      <c r="AK52" s="28" t="s">
        <v>7792</v>
      </c>
      <c r="AL52" s="28" t="s">
        <v>7797</v>
      </c>
      <c r="AM52" s="28">
        <f>_xlfn.XLOOKUP(Solution[[#This Row],[Cu_ID]],Master[cu_id],Master[Notes], "none")</f>
        <v>101</v>
      </c>
      <c r="AN52" s="28">
        <v>0</v>
      </c>
    </row>
    <row r="53" spans="1:40" x14ac:dyDescent="0.3">
      <c r="A53" s="53" t="s">
        <v>11636</v>
      </c>
      <c r="B53" s="37" t="s">
        <v>7786</v>
      </c>
      <c r="C53" s="37" t="s">
        <v>7751</v>
      </c>
      <c r="D53" s="28" t="s">
        <v>7716</v>
      </c>
      <c r="E53" s="28" t="s">
        <v>7789</v>
      </c>
      <c r="F53" s="28" t="s">
        <v>900</v>
      </c>
      <c r="G53" s="28" t="s">
        <v>7764</v>
      </c>
      <c r="H53" s="28" t="s">
        <v>11016</v>
      </c>
      <c r="I53" s="28" t="s">
        <v>8057</v>
      </c>
      <c r="J53" s="28">
        <v>90</v>
      </c>
      <c r="K53" s="35" t="s">
        <v>9401</v>
      </c>
      <c r="L53" s="35" t="s">
        <v>11592</v>
      </c>
      <c r="M53" s="30">
        <v>0</v>
      </c>
      <c r="N53" s="32" t="s">
        <v>14721</v>
      </c>
      <c r="O53" s="28" t="s">
        <v>7774</v>
      </c>
      <c r="P53" s="29">
        <v>0.40843750000000001</v>
      </c>
      <c r="Q53" s="29">
        <v>0.41237268518518516</v>
      </c>
      <c r="R53" s="28">
        <v>0</v>
      </c>
      <c r="S53" s="30">
        <v>5.6611111100000002</v>
      </c>
      <c r="T53" s="32" t="s">
        <v>11593</v>
      </c>
      <c r="U53" s="32" t="s">
        <v>11594</v>
      </c>
      <c r="V53" s="30"/>
      <c r="W53" s="28">
        <v>0</v>
      </c>
      <c r="X53" s="28">
        <v>0</v>
      </c>
      <c r="Y53" s="28" t="s">
        <v>14641</v>
      </c>
      <c r="Z53" s="28" t="s">
        <v>14642</v>
      </c>
      <c r="AA53" s="28">
        <v>1</v>
      </c>
      <c r="AB53" s="28">
        <v>0</v>
      </c>
      <c r="AC53" s="32">
        <f>Solution[[#This Row],[Old Stop]] +1</f>
        <v>91</v>
      </c>
      <c r="AD53" s="32" t="str">
        <f>_xlfn.CONCAT(Solution[[#This Row],[Notes]],"_",Solution[[#This Row],[Week '#]],"_", _xlfn.SWITCH(Solution[[#This Row],[Column1]], "M", "Monday", "T", "Tuesday", "W", "Wednesday", "R", "Thursday", "H", "Thursday", "F", "Friday"))</f>
        <v>101_Week1_Wednesday</v>
      </c>
      <c r="AE53" s="32" t="str">
        <f>IF(LEN(Solution[[#This Row],[Available Delivery Days]]) =1, Solution[[#This Row],[Available Delivery Days]], IF(ISNUMBER(SEARCH(Solution[[#This Row],[New Delivery Day]], Solution[[#This Row],[Available Delivery Days]])), Solution[[#This Row],[New Delivery Day]], Solution[[#This Row],[Old Delivery Day]]))</f>
        <v>W</v>
      </c>
      <c r="AF53" s="31">
        <v>9.3800000000000008</v>
      </c>
      <c r="AG53" s="31">
        <v>9.1199999999999992</v>
      </c>
      <c r="AH53" s="28" t="s">
        <v>8315</v>
      </c>
      <c r="AI53" s="28" t="s">
        <v>932</v>
      </c>
      <c r="AJ53" s="28" t="s">
        <v>7792</v>
      </c>
      <c r="AK53" s="28" t="s">
        <v>7792</v>
      </c>
      <c r="AL53" s="28" t="s">
        <v>7797</v>
      </c>
      <c r="AM53" s="28">
        <f>_xlfn.XLOOKUP(Solution[[#This Row],[Cu_ID]],Master[cu_id],Master[Notes], "none")</f>
        <v>101</v>
      </c>
      <c r="AN53" s="28">
        <v>0</v>
      </c>
    </row>
    <row r="54" spans="1:40" x14ac:dyDescent="0.3">
      <c r="A54" s="53" t="s">
        <v>11636</v>
      </c>
      <c r="B54" s="37" t="s">
        <v>7786</v>
      </c>
      <c r="C54" s="37" t="s">
        <v>7751</v>
      </c>
      <c r="D54" s="28" t="s">
        <v>7717</v>
      </c>
      <c r="E54" s="28" t="s">
        <v>7789</v>
      </c>
      <c r="F54" s="28" t="s">
        <v>900</v>
      </c>
      <c r="G54" s="28" t="s">
        <v>7759</v>
      </c>
      <c r="H54" s="28" t="s">
        <v>11016</v>
      </c>
      <c r="I54" s="28" t="s">
        <v>8057</v>
      </c>
      <c r="J54" s="28">
        <v>90</v>
      </c>
      <c r="K54" s="35" t="s">
        <v>9401</v>
      </c>
      <c r="L54" s="35" t="s">
        <v>11592</v>
      </c>
      <c r="M54" s="30">
        <v>0</v>
      </c>
      <c r="N54" s="32" t="s">
        <v>15685</v>
      </c>
      <c r="O54" s="28" t="s">
        <v>7774</v>
      </c>
      <c r="P54" s="29">
        <v>0.45105324074074077</v>
      </c>
      <c r="Q54" s="29">
        <v>0.45498842592592592</v>
      </c>
      <c r="R54" s="28">
        <v>0</v>
      </c>
      <c r="S54" s="30">
        <v>5.6611111100000002</v>
      </c>
      <c r="T54" s="32" t="s">
        <v>11593</v>
      </c>
      <c r="U54" s="32" t="s">
        <v>11594</v>
      </c>
      <c r="V54" s="30"/>
      <c r="W54" s="28">
        <v>0</v>
      </c>
      <c r="X54" s="28">
        <v>0</v>
      </c>
      <c r="Y54" s="28" t="s">
        <v>14641</v>
      </c>
      <c r="Z54" s="28" t="s">
        <v>15508</v>
      </c>
      <c r="AA54" s="28">
        <v>1</v>
      </c>
      <c r="AB54" s="28">
        <v>0</v>
      </c>
      <c r="AC54" s="32">
        <f>Solution[[#This Row],[Old Stop]] +1</f>
        <v>91</v>
      </c>
      <c r="AD54" s="32" t="str">
        <f>_xlfn.CONCAT(Solution[[#This Row],[Notes]],"_",Solution[[#This Row],[Week '#]],"_", _xlfn.SWITCH(Solution[[#This Row],[Column1]], "M", "Monday", "T", "Tuesday", "W", "Wednesday", "R", "Thursday", "H", "Thursday", "F", "Friday"))</f>
        <v>101_Week2_Wednesday</v>
      </c>
      <c r="AE54" s="32" t="str">
        <f>IF(LEN(Solution[[#This Row],[Available Delivery Days]]) =1, Solution[[#This Row],[Available Delivery Days]], IF(ISNUMBER(SEARCH(Solution[[#This Row],[New Delivery Day]], Solution[[#This Row],[Available Delivery Days]])), Solution[[#This Row],[New Delivery Day]], Solution[[#This Row],[Old Delivery Day]]))</f>
        <v>W</v>
      </c>
      <c r="AF54" s="31">
        <v>9.3800000000000008</v>
      </c>
      <c r="AG54" s="31">
        <v>9.1199999999999992</v>
      </c>
      <c r="AH54" s="28" t="s">
        <v>8315</v>
      </c>
      <c r="AI54" s="28" t="s">
        <v>932</v>
      </c>
      <c r="AJ54" s="28" t="s">
        <v>7792</v>
      </c>
      <c r="AK54" s="28" t="s">
        <v>7792</v>
      </c>
      <c r="AL54" s="28" t="s">
        <v>7797</v>
      </c>
      <c r="AM54" s="28">
        <f>_xlfn.XLOOKUP(Solution[[#This Row],[Cu_ID]],Master[cu_id],Master[Notes], "none")</f>
        <v>101</v>
      </c>
      <c r="AN54" s="28">
        <v>0</v>
      </c>
    </row>
    <row r="55" spans="1:40" x14ac:dyDescent="0.3">
      <c r="A55" s="53" t="s">
        <v>11636</v>
      </c>
      <c r="B55" s="37" t="s">
        <v>7786</v>
      </c>
      <c r="C55" s="37" t="s">
        <v>7751</v>
      </c>
      <c r="D55" s="28" t="s">
        <v>7718</v>
      </c>
      <c r="E55" s="28" t="s">
        <v>7789</v>
      </c>
      <c r="F55" s="28" t="s">
        <v>900</v>
      </c>
      <c r="G55" s="28" t="s">
        <v>7751</v>
      </c>
      <c r="H55" s="28" t="s">
        <v>11016</v>
      </c>
      <c r="I55" s="28" t="s">
        <v>8057</v>
      </c>
      <c r="J55" s="28">
        <v>90</v>
      </c>
      <c r="K55" s="35" t="s">
        <v>9401</v>
      </c>
      <c r="L55" s="35" t="s">
        <v>11592</v>
      </c>
      <c r="M55" s="30">
        <v>0</v>
      </c>
      <c r="N55" s="32" t="s">
        <v>15865</v>
      </c>
      <c r="O55" s="28" t="s">
        <v>7774</v>
      </c>
      <c r="P55" s="29">
        <v>0.42885416666666665</v>
      </c>
      <c r="Q55" s="29">
        <v>0.43278935185185186</v>
      </c>
      <c r="R55" s="28">
        <v>0</v>
      </c>
      <c r="S55" s="30">
        <v>5.6611111100000002</v>
      </c>
      <c r="T55" s="32" t="s">
        <v>11593</v>
      </c>
      <c r="U55" s="32" t="s">
        <v>11594</v>
      </c>
      <c r="V55" s="30"/>
      <c r="W55" s="28">
        <v>0</v>
      </c>
      <c r="X55" s="28">
        <v>0</v>
      </c>
      <c r="Y55" s="28" t="s">
        <v>14641</v>
      </c>
      <c r="Z55" s="28" t="s">
        <v>15861</v>
      </c>
      <c r="AA55" s="28">
        <v>1</v>
      </c>
      <c r="AB55" s="28">
        <v>0</v>
      </c>
      <c r="AC55" s="32">
        <f>Solution[[#This Row],[Old Stop]] +1</f>
        <v>91</v>
      </c>
      <c r="AD55" s="32" t="str">
        <f>_xlfn.CONCAT(Solution[[#This Row],[Notes]],"_",Solution[[#This Row],[Week '#]],"_", _xlfn.SWITCH(Solution[[#This Row],[Column1]], "M", "Monday", "T", "Tuesday", "W", "Wednesday", "R", "Thursday", "H", "Thursday", "F", "Friday"))</f>
        <v>101_Week3_Wednesday</v>
      </c>
      <c r="AE55" s="32" t="str">
        <f>IF(LEN(Solution[[#This Row],[Available Delivery Days]]) =1, Solution[[#This Row],[Available Delivery Days]], IF(ISNUMBER(SEARCH(Solution[[#This Row],[New Delivery Day]], Solution[[#This Row],[Available Delivery Days]])), Solution[[#This Row],[New Delivery Day]], Solution[[#This Row],[Old Delivery Day]]))</f>
        <v>W</v>
      </c>
      <c r="AF55" s="31">
        <v>9.3800000000000008</v>
      </c>
      <c r="AG55" s="31">
        <v>9.1199999999999992</v>
      </c>
      <c r="AH55" s="28" t="s">
        <v>8315</v>
      </c>
      <c r="AI55" s="28" t="s">
        <v>932</v>
      </c>
      <c r="AJ55" s="28" t="s">
        <v>7792</v>
      </c>
      <c r="AK55" s="28" t="s">
        <v>7792</v>
      </c>
      <c r="AL55" s="28" t="s">
        <v>7797</v>
      </c>
      <c r="AM55" s="28">
        <f>_xlfn.XLOOKUP(Solution[[#This Row],[Cu_ID]],Master[cu_id],Master[Notes], "none")</f>
        <v>101</v>
      </c>
      <c r="AN55" s="28">
        <v>0</v>
      </c>
    </row>
    <row r="56" spans="1:40" x14ac:dyDescent="0.3">
      <c r="A56" s="53" t="s">
        <v>11636</v>
      </c>
      <c r="B56" s="37" t="s">
        <v>7786</v>
      </c>
      <c r="C56" s="37" t="s">
        <v>7751</v>
      </c>
      <c r="D56" s="28" t="s">
        <v>7719</v>
      </c>
      <c r="E56" s="28" t="s">
        <v>7789</v>
      </c>
      <c r="F56" s="28" t="s">
        <v>900</v>
      </c>
      <c r="G56" s="28" t="s">
        <v>7764</v>
      </c>
      <c r="H56" s="28" t="s">
        <v>11016</v>
      </c>
      <c r="I56" s="28" t="s">
        <v>8057</v>
      </c>
      <c r="J56" s="28">
        <v>90</v>
      </c>
      <c r="K56" s="35" t="s">
        <v>9401</v>
      </c>
      <c r="L56" s="35" t="s">
        <v>11592</v>
      </c>
      <c r="M56" s="30">
        <v>0</v>
      </c>
      <c r="N56" s="32" t="s">
        <v>16686</v>
      </c>
      <c r="O56" s="28" t="s">
        <v>7774</v>
      </c>
      <c r="P56" s="29">
        <v>0.41142361111111109</v>
      </c>
      <c r="Q56" s="29">
        <v>0.4153587962962963</v>
      </c>
      <c r="R56" s="28">
        <v>0</v>
      </c>
      <c r="S56" s="30">
        <v>5.6611111100000002</v>
      </c>
      <c r="T56" s="32" t="s">
        <v>11593</v>
      </c>
      <c r="U56" s="32" t="s">
        <v>11594</v>
      </c>
      <c r="V56" s="30"/>
      <c r="W56" s="28">
        <v>0</v>
      </c>
      <c r="X56" s="28">
        <v>0</v>
      </c>
      <c r="Y56" s="28" t="s">
        <v>14641</v>
      </c>
      <c r="Z56" s="28" t="s">
        <v>16425</v>
      </c>
      <c r="AA56" s="28">
        <v>1</v>
      </c>
      <c r="AB56" s="28">
        <v>0</v>
      </c>
      <c r="AC56" s="32">
        <f>Solution[[#This Row],[Old Stop]] +1</f>
        <v>91</v>
      </c>
      <c r="AD56" s="32" t="str">
        <f>_xlfn.CONCAT(Solution[[#This Row],[Notes]],"_",Solution[[#This Row],[Week '#]],"_", _xlfn.SWITCH(Solution[[#This Row],[Column1]], "M", "Monday", "T", "Tuesday", "W", "Wednesday", "R", "Thursday", "H", "Thursday", "F", "Friday"))</f>
        <v>101_Week4_Wednesday</v>
      </c>
      <c r="AE56" s="32" t="str">
        <f>IF(LEN(Solution[[#This Row],[Available Delivery Days]]) =1, Solution[[#This Row],[Available Delivery Days]], IF(ISNUMBER(SEARCH(Solution[[#This Row],[New Delivery Day]], Solution[[#This Row],[Available Delivery Days]])), Solution[[#This Row],[New Delivery Day]], Solution[[#This Row],[Old Delivery Day]]))</f>
        <v>W</v>
      </c>
      <c r="AF56" s="31">
        <v>9.3800000000000008</v>
      </c>
      <c r="AG56" s="31">
        <v>9.1199999999999992</v>
      </c>
      <c r="AH56" s="28" t="s">
        <v>8315</v>
      </c>
      <c r="AI56" s="28" t="s">
        <v>932</v>
      </c>
      <c r="AJ56" s="28" t="s">
        <v>7792</v>
      </c>
      <c r="AK56" s="28" t="s">
        <v>7792</v>
      </c>
      <c r="AL56" s="28" t="s">
        <v>7797</v>
      </c>
      <c r="AM56" s="28">
        <f>_xlfn.XLOOKUP(Solution[[#This Row],[Cu_ID]],Master[cu_id],Master[Notes], "none")</f>
        <v>101</v>
      </c>
      <c r="AN56" s="28">
        <v>0</v>
      </c>
    </row>
    <row r="57" spans="1:40" x14ac:dyDescent="0.3">
      <c r="A57" s="53" t="s">
        <v>12567</v>
      </c>
      <c r="B57" s="37" t="s">
        <v>7786</v>
      </c>
      <c r="C57" s="37" t="s">
        <v>7774</v>
      </c>
      <c r="D57" s="28" t="s">
        <v>7716</v>
      </c>
      <c r="E57" s="28" t="s">
        <v>11016</v>
      </c>
      <c r="F57" s="28" t="s">
        <v>902</v>
      </c>
      <c r="G57" s="28" t="s">
        <v>7724</v>
      </c>
      <c r="H57" s="28" t="s">
        <v>7752</v>
      </c>
      <c r="I57" s="28" t="s">
        <v>903</v>
      </c>
      <c r="J57" s="28">
        <v>340</v>
      </c>
      <c r="K57" s="35" t="s">
        <v>8868</v>
      </c>
      <c r="L57" s="35" t="s">
        <v>12568</v>
      </c>
      <c r="M57" s="30">
        <v>2.1320303305983499</v>
      </c>
      <c r="N57" s="32" t="s">
        <v>15090</v>
      </c>
      <c r="O57" s="28" t="s">
        <v>7774</v>
      </c>
      <c r="P57" s="29">
        <v>0.58024305555555555</v>
      </c>
      <c r="Q57" s="29">
        <v>0.58035879629629628</v>
      </c>
      <c r="R57" s="28">
        <v>0</v>
      </c>
      <c r="S57" s="30">
        <v>0.16666666666666666</v>
      </c>
      <c r="T57" s="32" t="s">
        <v>12569</v>
      </c>
      <c r="U57" s="32" t="s">
        <v>12570</v>
      </c>
      <c r="V57" s="30">
        <v>0.81773827894182805</v>
      </c>
      <c r="W57" s="28">
        <v>0</v>
      </c>
      <c r="X57" s="28">
        <v>0</v>
      </c>
      <c r="Y57" s="28" t="s">
        <v>14627</v>
      </c>
      <c r="Z57" s="28" t="s">
        <v>14628</v>
      </c>
      <c r="AA57" s="28">
        <v>1</v>
      </c>
      <c r="AB57" s="28">
        <v>0</v>
      </c>
      <c r="AC57" s="32">
        <f>Solution[[#This Row],[Old Stop]] +1</f>
        <v>341</v>
      </c>
      <c r="AD57" s="32" t="str">
        <f>_xlfn.CONCAT(Solution[[#This Row],[Notes]],"_",Solution[[#This Row],[Week '#]],"_", _xlfn.SWITCH(Solution[[#This Row],[Column1]], "M", "Monday", "T", "Tuesday", "W", "Wednesday", "R", "Thursday", "H", "Thursday", "F", "Friday"))</f>
        <v>105_Week1_Friday</v>
      </c>
      <c r="AE57" s="32" t="str">
        <f>IF(LEN(Solution[[#This Row],[Available Delivery Days]]) =1, Solution[[#This Row],[Available Delivery Days]], IF(ISNUMBER(SEARCH(Solution[[#This Row],[New Delivery Day]], Solution[[#This Row],[Available Delivery Days]])), Solution[[#This Row],[New Delivery Day]], Solution[[#This Row],[Old Delivery Day]]))</f>
        <v>F</v>
      </c>
      <c r="AF57" s="31">
        <v>62.22</v>
      </c>
      <c r="AG57" s="31">
        <v>62.22</v>
      </c>
      <c r="AH57" s="28" t="s">
        <v>7832</v>
      </c>
      <c r="AI57" s="28" t="s">
        <v>932</v>
      </c>
      <c r="AJ57" s="28" t="s">
        <v>7792</v>
      </c>
      <c r="AK57" s="28" t="s">
        <v>7792</v>
      </c>
      <c r="AL57" s="28" t="s">
        <v>7797</v>
      </c>
      <c r="AM57" s="28" t="str">
        <f>_xlfn.XLOOKUP(Solution[[#This Row],[Cu_ID]],Master[cu_id],Master[Notes], "none")</f>
        <v>105</v>
      </c>
      <c r="AN57" s="28">
        <v>0</v>
      </c>
    </row>
    <row r="58" spans="1:40" x14ac:dyDescent="0.3">
      <c r="A58" s="53" t="s">
        <v>12567</v>
      </c>
      <c r="B58" s="37" t="s">
        <v>7786</v>
      </c>
      <c r="C58" s="37" t="s">
        <v>7774</v>
      </c>
      <c r="D58" s="28" t="s">
        <v>7717</v>
      </c>
      <c r="E58" s="28" t="s">
        <v>11016</v>
      </c>
      <c r="F58" s="28" t="s">
        <v>902</v>
      </c>
      <c r="G58" s="28" t="s">
        <v>7724</v>
      </c>
      <c r="H58" s="28" t="s">
        <v>7752</v>
      </c>
      <c r="I58" s="28" t="s">
        <v>903</v>
      </c>
      <c r="J58" s="28">
        <v>340</v>
      </c>
      <c r="K58" s="35" t="s">
        <v>8868</v>
      </c>
      <c r="L58" s="35" t="s">
        <v>12568</v>
      </c>
      <c r="M58" s="30">
        <v>1.6032394785434001</v>
      </c>
      <c r="N58" s="32" t="s">
        <v>15091</v>
      </c>
      <c r="O58" s="28" t="s">
        <v>7774</v>
      </c>
      <c r="P58" s="29">
        <v>0.59387731481481476</v>
      </c>
      <c r="Q58" s="29">
        <v>0.59399305555555559</v>
      </c>
      <c r="R58" s="28">
        <v>0</v>
      </c>
      <c r="S58" s="30">
        <v>0.16666666666666666</v>
      </c>
      <c r="T58" s="32" t="s">
        <v>12569</v>
      </c>
      <c r="U58" s="32" t="s">
        <v>12570</v>
      </c>
      <c r="V58" s="30">
        <v>0.58937524000729302</v>
      </c>
      <c r="W58" s="28">
        <v>0</v>
      </c>
      <c r="X58" s="28">
        <v>0</v>
      </c>
      <c r="Y58" s="28" t="s">
        <v>14627</v>
      </c>
      <c r="Z58" s="28" t="s">
        <v>14648</v>
      </c>
      <c r="AA58" s="28">
        <v>1</v>
      </c>
      <c r="AB58" s="28">
        <v>0</v>
      </c>
      <c r="AC58" s="32">
        <f>Solution[[#This Row],[Old Stop]] +1</f>
        <v>341</v>
      </c>
      <c r="AD58" s="32" t="str">
        <f>_xlfn.CONCAT(Solution[[#This Row],[Notes]],"_",Solution[[#This Row],[Week '#]],"_", _xlfn.SWITCH(Solution[[#This Row],[Column1]], "M", "Monday", "T", "Tuesday", "W", "Wednesday", "R", "Thursday", "H", "Thursday", "F", "Friday"))</f>
        <v>105_Week2_Friday</v>
      </c>
      <c r="AE58" s="32" t="str">
        <f>IF(LEN(Solution[[#This Row],[Available Delivery Days]]) =1, Solution[[#This Row],[Available Delivery Days]], IF(ISNUMBER(SEARCH(Solution[[#This Row],[New Delivery Day]], Solution[[#This Row],[Available Delivery Days]])), Solution[[#This Row],[New Delivery Day]], Solution[[#This Row],[Old Delivery Day]]))</f>
        <v>F</v>
      </c>
      <c r="AF58" s="31">
        <v>62.22</v>
      </c>
      <c r="AG58" s="31">
        <v>62.22</v>
      </c>
      <c r="AH58" s="28" t="s">
        <v>7832</v>
      </c>
      <c r="AI58" s="28" t="s">
        <v>932</v>
      </c>
      <c r="AJ58" s="28" t="s">
        <v>7792</v>
      </c>
      <c r="AK58" s="28" t="s">
        <v>7792</v>
      </c>
      <c r="AL58" s="28" t="s">
        <v>7797</v>
      </c>
      <c r="AM58" s="28" t="str">
        <f>_xlfn.XLOOKUP(Solution[[#This Row],[Cu_ID]],Master[cu_id],Master[Notes], "none")</f>
        <v>105</v>
      </c>
      <c r="AN58" s="28">
        <v>0</v>
      </c>
    </row>
    <row r="59" spans="1:40" x14ac:dyDescent="0.3">
      <c r="A59" s="53" t="s">
        <v>12567</v>
      </c>
      <c r="B59" s="37" t="s">
        <v>7786</v>
      </c>
      <c r="C59" s="37" t="s">
        <v>7774</v>
      </c>
      <c r="D59" s="28" t="s">
        <v>7718</v>
      </c>
      <c r="E59" s="28" t="s">
        <v>11016</v>
      </c>
      <c r="F59" s="28" t="s">
        <v>902</v>
      </c>
      <c r="G59" s="28" t="s">
        <v>7724</v>
      </c>
      <c r="H59" s="28" t="s">
        <v>7752</v>
      </c>
      <c r="I59" s="28" t="s">
        <v>903</v>
      </c>
      <c r="J59" s="28">
        <v>340</v>
      </c>
      <c r="K59" s="35" t="s">
        <v>8868</v>
      </c>
      <c r="L59" s="35" t="s">
        <v>12568</v>
      </c>
      <c r="M59" s="30">
        <v>2.3068027328699801</v>
      </c>
      <c r="N59" s="32" t="s">
        <v>16174</v>
      </c>
      <c r="O59" s="28" t="s">
        <v>7774</v>
      </c>
      <c r="P59" s="29">
        <v>0.58013888888888887</v>
      </c>
      <c r="Q59" s="29">
        <v>0.58025462962962959</v>
      </c>
      <c r="R59" s="28">
        <v>0</v>
      </c>
      <c r="S59" s="30">
        <v>0.16666666666666666</v>
      </c>
      <c r="T59" s="32" t="s">
        <v>12569</v>
      </c>
      <c r="U59" s="32" t="s">
        <v>12570</v>
      </c>
      <c r="V59" s="30">
        <v>0.80025972342301199</v>
      </c>
      <c r="W59" s="28">
        <v>0</v>
      </c>
      <c r="X59" s="28">
        <v>0</v>
      </c>
      <c r="Y59" s="28" t="s">
        <v>14627</v>
      </c>
      <c r="Z59" s="28" t="s">
        <v>16138</v>
      </c>
      <c r="AA59" s="28">
        <v>1</v>
      </c>
      <c r="AB59" s="28">
        <v>0</v>
      </c>
      <c r="AC59" s="32">
        <f>Solution[[#This Row],[Old Stop]] +1</f>
        <v>341</v>
      </c>
      <c r="AD59" s="32" t="str">
        <f>_xlfn.CONCAT(Solution[[#This Row],[Notes]],"_",Solution[[#This Row],[Week '#]],"_", _xlfn.SWITCH(Solution[[#This Row],[Column1]], "M", "Monday", "T", "Tuesday", "W", "Wednesday", "R", "Thursday", "H", "Thursday", "F", "Friday"))</f>
        <v>105_Week3_Friday</v>
      </c>
      <c r="AE59" s="32" t="str">
        <f>IF(LEN(Solution[[#This Row],[Available Delivery Days]]) =1, Solution[[#This Row],[Available Delivery Days]], IF(ISNUMBER(SEARCH(Solution[[#This Row],[New Delivery Day]], Solution[[#This Row],[Available Delivery Days]])), Solution[[#This Row],[New Delivery Day]], Solution[[#This Row],[Old Delivery Day]]))</f>
        <v>F</v>
      </c>
      <c r="AF59" s="31">
        <v>62.22</v>
      </c>
      <c r="AG59" s="31">
        <v>62.22</v>
      </c>
      <c r="AH59" s="28" t="s">
        <v>7832</v>
      </c>
      <c r="AI59" s="28" t="s">
        <v>932</v>
      </c>
      <c r="AJ59" s="28" t="s">
        <v>7792</v>
      </c>
      <c r="AK59" s="28" t="s">
        <v>7792</v>
      </c>
      <c r="AL59" s="28" t="s">
        <v>7797</v>
      </c>
      <c r="AM59" s="28" t="str">
        <f>_xlfn.XLOOKUP(Solution[[#This Row],[Cu_ID]],Master[cu_id],Master[Notes], "none")</f>
        <v>105</v>
      </c>
      <c r="AN59" s="28">
        <v>0</v>
      </c>
    </row>
    <row r="60" spans="1:40" x14ac:dyDescent="0.3">
      <c r="A60" s="53" t="s">
        <v>12567</v>
      </c>
      <c r="B60" s="37" t="s">
        <v>7786</v>
      </c>
      <c r="C60" s="37" t="s">
        <v>7774</v>
      </c>
      <c r="D60" s="28" t="s">
        <v>7719</v>
      </c>
      <c r="E60" s="28" t="s">
        <v>11016</v>
      </c>
      <c r="F60" s="28" t="s">
        <v>902</v>
      </c>
      <c r="G60" s="28" t="s">
        <v>7751</v>
      </c>
      <c r="H60" s="28" t="s">
        <v>7752</v>
      </c>
      <c r="I60" s="28" t="s">
        <v>903</v>
      </c>
      <c r="J60" s="28">
        <v>340</v>
      </c>
      <c r="K60" s="35" t="s">
        <v>8868</v>
      </c>
      <c r="L60" s="35" t="s">
        <v>12568</v>
      </c>
      <c r="M60" s="30">
        <v>1.6212227139622</v>
      </c>
      <c r="N60" s="32" t="s">
        <v>16796</v>
      </c>
      <c r="O60" s="28" t="s">
        <v>7774</v>
      </c>
      <c r="P60" s="29">
        <v>0.32880787037037035</v>
      </c>
      <c r="Q60" s="29">
        <v>0.32892361111111112</v>
      </c>
      <c r="R60" s="28">
        <v>0</v>
      </c>
      <c r="S60" s="30">
        <v>0.16666666666666666</v>
      </c>
      <c r="T60" s="32" t="s">
        <v>12569</v>
      </c>
      <c r="U60" s="32" t="s">
        <v>12570</v>
      </c>
      <c r="V60" s="30">
        <v>0.56499104997370397</v>
      </c>
      <c r="W60" s="28">
        <v>0</v>
      </c>
      <c r="X60" s="28">
        <v>0</v>
      </c>
      <c r="Y60" s="28" t="s">
        <v>14627</v>
      </c>
      <c r="Z60" s="28" t="s">
        <v>16642</v>
      </c>
      <c r="AA60" s="28">
        <v>1</v>
      </c>
      <c r="AB60" s="28">
        <v>0</v>
      </c>
      <c r="AC60" s="32">
        <f>Solution[[#This Row],[Old Stop]] +1</f>
        <v>341</v>
      </c>
      <c r="AD60" s="32" t="str">
        <f>_xlfn.CONCAT(Solution[[#This Row],[Notes]],"_",Solution[[#This Row],[Week '#]],"_", _xlfn.SWITCH(Solution[[#This Row],[Column1]], "M", "Monday", "T", "Tuesday", "W", "Wednesday", "R", "Thursday", "H", "Thursday", "F", "Friday"))</f>
        <v>105_Week4_Friday</v>
      </c>
      <c r="AE60" s="32" t="str">
        <f>IF(LEN(Solution[[#This Row],[Available Delivery Days]]) =1, Solution[[#This Row],[Available Delivery Days]], IF(ISNUMBER(SEARCH(Solution[[#This Row],[New Delivery Day]], Solution[[#This Row],[Available Delivery Days]])), Solution[[#This Row],[New Delivery Day]], Solution[[#This Row],[Old Delivery Day]]))</f>
        <v>F</v>
      </c>
      <c r="AF60" s="31">
        <v>62.22</v>
      </c>
      <c r="AG60" s="31">
        <v>62.22</v>
      </c>
      <c r="AH60" s="28" t="s">
        <v>7832</v>
      </c>
      <c r="AI60" s="28" t="s">
        <v>932</v>
      </c>
      <c r="AJ60" s="28" t="s">
        <v>7792</v>
      </c>
      <c r="AK60" s="28" t="s">
        <v>7792</v>
      </c>
      <c r="AL60" s="28" t="s">
        <v>7797</v>
      </c>
      <c r="AM60" s="28" t="str">
        <f>_xlfn.XLOOKUP(Solution[[#This Row],[Cu_ID]],Master[cu_id],Master[Notes], "none")</f>
        <v>105</v>
      </c>
      <c r="AN60" s="28">
        <v>0</v>
      </c>
    </row>
    <row r="61" spans="1:40" x14ac:dyDescent="0.3">
      <c r="A61" s="53" t="s">
        <v>12949</v>
      </c>
      <c r="B61" s="37" t="s">
        <v>12950</v>
      </c>
      <c r="C61" s="37" t="s">
        <v>7728</v>
      </c>
      <c r="D61" s="28" t="s">
        <v>7718</v>
      </c>
      <c r="E61" s="28" t="s">
        <v>7789</v>
      </c>
      <c r="F61" s="28" t="s">
        <v>903</v>
      </c>
      <c r="G61" s="28" t="s">
        <v>7735</v>
      </c>
      <c r="H61" s="28" t="s">
        <v>11016</v>
      </c>
      <c r="I61" s="28" t="s">
        <v>8057</v>
      </c>
      <c r="J61" s="28">
        <v>295</v>
      </c>
      <c r="K61" s="35" t="s">
        <v>9444</v>
      </c>
      <c r="L61" s="35" t="s">
        <v>12932</v>
      </c>
      <c r="M61" s="30">
        <v>0</v>
      </c>
      <c r="N61" s="32" t="s">
        <v>16046</v>
      </c>
      <c r="O61" s="28" t="s">
        <v>7722</v>
      </c>
      <c r="P61" s="29">
        <v>0.46606481481481482</v>
      </c>
      <c r="Q61" s="29">
        <v>0.47278935185185184</v>
      </c>
      <c r="R61" s="28">
        <v>0</v>
      </c>
      <c r="S61" s="30">
        <v>9.683574621414877</v>
      </c>
      <c r="T61" s="32" t="s">
        <v>12933</v>
      </c>
      <c r="U61" s="32" t="s">
        <v>12934</v>
      </c>
      <c r="V61" s="30"/>
      <c r="W61" s="28">
        <v>0</v>
      </c>
      <c r="X61" s="28">
        <v>0</v>
      </c>
      <c r="Y61" s="28" t="s">
        <v>14639</v>
      </c>
      <c r="Z61" s="28" t="s">
        <v>15838</v>
      </c>
      <c r="AA61" s="28">
        <v>1</v>
      </c>
      <c r="AB61" s="28">
        <v>0</v>
      </c>
      <c r="AC61" s="32">
        <f>Solution[[#This Row],[Old Stop]] +1</f>
        <v>296</v>
      </c>
      <c r="AD61" s="32" t="str">
        <f>_xlfn.CONCAT(Solution[[#This Row],[Notes]],"_",Solution[[#This Row],[Week '#]],"_", _xlfn.SWITCH(Solution[[#This Row],[Column1]], "M", "Monday", "T", "Tuesday", "W", "Wednesday", "R", "Thursday", "H", "Thursday", "F", "Friday"))</f>
        <v>101_Week3_Tuesday</v>
      </c>
      <c r="AE61" s="32" t="str">
        <f>IF(LEN(Solution[[#This Row],[Available Delivery Days]]) =1, Solution[[#This Row],[Available Delivery Days]], IF(ISNUMBER(SEARCH(Solution[[#This Row],[New Delivery Day]], Solution[[#This Row],[Available Delivery Days]])), Solution[[#This Row],[New Delivery Day]], Solution[[#This Row],[Old Delivery Day]]))</f>
        <v>T</v>
      </c>
      <c r="AF61" s="31">
        <v>0</v>
      </c>
      <c r="AG61" s="31">
        <v>17.704999999999998</v>
      </c>
      <c r="AH61" s="28" t="s">
        <v>7832</v>
      </c>
      <c r="AI61" s="28" t="s">
        <v>932</v>
      </c>
      <c r="AJ61" s="28" t="s">
        <v>7792</v>
      </c>
      <c r="AK61" s="28" t="s">
        <v>7792</v>
      </c>
      <c r="AL61" s="28" t="s">
        <v>7797</v>
      </c>
      <c r="AM61" s="28">
        <f>_xlfn.XLOOKUP(Solution[[#This Row],[Cu_ID]],Master[cu_id],Master[Notes], "none")</f>
        <v>101</v>
      </c>
      <c r="AN61" s="28">
        <v>0</v>
      </c>
    </row>
    <row r="62" spans="1:40" x14ac:dyDescent="0.3">
      <c r="A62" s="53" t="s">
        <v>13076</v>
      </c>
      <c r="B62" s="37" t="s">
        <v>13077</v>
      </c>
      <c r="C62" s="37" t="s">
        <v>7728</v>
      </c>
      <c r="D62" s="28" t="s">
        <v>7716</v>
      </c>
      <c r="E62" s="28" t="s">
        <v>7789</v>
      </c>
      <c r="F62" s="28" t="s">
        <v>903</v>
      </c>
      <c r="G62" s="28" t="s">
        <v>7774</v>
      </c>
      <c r="H62" s="28" t="s">
        <v>7789</v>
      </c>
      <c r="I62" s="28" t="s">
        <v>903</v>
      </c>
      <c r="J62" s="28">
        <v>185</v>
      </c>
      <c r="K62" s="35" t="s">
        <v>7956</v>
      </c>
      <c r="L62" s="35" t="s">
        <v>13078</v>
      </c>
      <c r="M62" s="30">
        <v>0.72409038245677904</v>
      </c>
      <c r="N62" s="32" t="s">
        <v>14666</v>
      </c>
      <c r="O62" s="28" t="s">
        <v>7774</v>
      </c>
      <c r="P62" s="29">
        <v>0.39020833333333332</v>
      </c>
      <c r="Q62" s="29">
        <v>0.40033564814814815</v>
      </c>
      <c r="R62" s="28">
        <v>0</v>
      </c>
      <c r="S62" s="30">
        <v>14.583333333333334</v>
      </c>
      <c r="T62" s="32" t="s">
        <v>13079</v>
      </c>
      <c r="U62" s="32" t="s">
        <v>13080</v>
      </c>
      <c r="V62" s="30">
        <v>0.302075173573018</v>
      </c>
      <c r="W62" s="28">
        <v>37</v>
      </c>
      <c r="X62" s="28">
        <v>0.71153846153846201</v>
      </c>
      <c r="Y62" s="28" t="s">
        <v>14639</v>
      </c>
      <c r="Z62" s="28" t="s">
        <v>14640</v>
      </c>
      <c r="AA62" s="28">
        <v>1</v>
      </c>
      <c r="AB62" s="28">
        <v>199</v>
      </c>
      <c r="AC62" s="32">
        <f>Solution[[#This Row],[Old Stop]] +1</f>
        <v>186</v>
      </c>
      <c r="AD62" s="32" t="str">
        <f>_xlfn.CONCAT(Solution[[#This Row],[Notes]],"_",Solution[[#This Row],[Week '#]],"_", _xlfn.SWITCH(Solution[[#This Row],[Column1]], "M", "Monday", "T", "Tuesday", "W", "Wednesday", "R", "Thursday", "H", "Thursday", "F", "Friday"))</f>
        <v>101_Week1_Tuesday</v>
      </c>
      <c r="AE62" s="32" t="str">
        <f>IF(LEN(Solution[[#This Row],[Available Delivery Days]]) =1, Solution[[#This Row],[Available Delivery Days]], IF(ISNUMBER(SEARCH(Solution[[#This Row],[New Delivery Day]], Solution[[#This Row],[Available Delivery Days]])), Solution[[#This Row],[New Delivery Day]], Solution[[#This Row],[Old Delivery Day]]))</f>
        <v>T</v>
      </c>
      <c r="AF62" s="31">
        <v>233.06</v>
      </c>
      <c r="AG62" s="31">
        <v>220.64250000000001</v>
      </c>
      <c r="AH62" s="28" t="s">
        <v>7832</v>
      </c>
      <c r="AI62" s="28" t="s">
        <v>932</v>
      </c>
      <c r="AJ62" s="28" t="s">
        <v>7793</v>
      </c>
      <c r="AK62" s="28" t="s">
        <v>7793</v>
      </c>
      <c r="AL62" s="28" t="s">
        <v>7797</v>
      </c>
      <c r="AM62" s="28">
        <f>_xlfn.XLOOKUP(Solution[[#This Row],[Cu_ID]],Master[cu_id],Master[Notes], "none")</f>
        <v>101</v>
      </c>
      <c r="AN62" s="28"/>
    </row>
    <row r="63" spans="1:40" x14ac:dyDescent="0.3">
      <c r="A63" s="53" t="s">
        <v>13076</v>
      </c>
      <c r="B63" s="37" t="s">
        <v>13077</v>
      </c>
      <c r="C63" s="37" t="s">
        <v>7728</v>
      </c>
      <c r="D63" s="28" t="s">
        <v>7717</v>
      </c>
      <c r="E63" s="28" t="s">
        <v>7789</v>
      </c>
      <c r="F63" s="28" t="s">
        <v>903</v>
      </c>
      <c r="G63" s="28" t="s">
        <v>7772</v>
      </c>
      <c r="H63" s="28" t="s">
        <v>7789</v>
      </c>
      <c r="I63" s="28" t="s">
        <v>903</v>
      </c>
      <c r="J63" s="28">
        <v>185</v>
      </c>
      <c r="K63" s="35" t="s">
        <v>7956</v>
      </c>
      <c r="L63" s="35" t="s">
        <v>13078</v>
      </c>
      <c r="M63" s="30">
        <v>0.49329192936420402</v>
      </c>
      <c r="N63" s="32" t="s">
        <v>15642</v>
      </c>
      <c r="O63" s="28" t="s">
        <v>7774</v>
      </c>
      <c r="P63" s="29">
        <v>0.46510416666666665</v>
      </c>
      <c r="Q63" s="29">
        <v>0.47523148148148148</v>
      </c>
      <c r="R63" s="28">
        <v>0</v>
      </c>
      <c r="S63" s="30">
        <v>14.583333333333334</v>
      </c>
      <c r="T63" s="32" t="s">
        <v>13079</v>
      </c>
      <c r="U63" s="32" t="s">
        <v>13080</v>
      </c>
      <c r="V63" s="30">
        <v>0.17586462552106299</v>
      </c>
      <c r="W63" s="28">
        <v>37</v>
      </c>
      <c r="X63" s="28">
        <v>0.71153846153846201</v>
      </c>
      <c r="Y63" s="28" t="s">
        <v>14639</v>
      </c>
      <c r="Z63" s="28" t="s">
        <v>15543</v>
      </c>
      <c r="AA63" s="28">
        <v>1</v>
      </c>
      <c r="AB63" s="28">
        <v>199</v>
      </c>
      <c r="AC63" s="32">
        <f>Solution[[#This Row],[Old Stop]] +1</f>
        <v>186</v>
      </c>
      <c r="AD63" s="32" t="str">
        <f>_xlfn.CONCAT(Solution[[#This Row],[Notes]],"_",Solution[[#This Row],[Week '#]],"_", _xlfn.SWITCH(Solution[[#This Row],[Column1]], "M", "Monday", "T", "Tuesday", "W", "Wednesday", "R", "Thursday", "H", "Thursday", "F", "Friday"))</f>
        <v>101_Week2_Tuesday</v>
      </c>
      <c r="AE63" s="32" t="str">
        <f>IF(LEN(Solution[[#This Row],[Available Delivery Days]]) =1, Solution[[#This Row],[Available Delivery Days]], IF(ISNUMBER(SEARCH(Solution[[#This Row],[New Delivery Day]], Solution[[#This Row],[Available Delivery Days]])), Solution[[#This Row],[New Delivery Day]], Solution[[#This Row],[Old Delivery Day]]))</f>
        <v>T</v>
      </c>
      <c r="AF63" s="31">
        <v>233.06</v>
      </c>
      <c r="AG63" s="31">
        <v>220.64250000000001</v>
      </c>
      <c r="AH63" s="28" t="s">
        <v>7832</v>
      </c>
      <c r="AI63" s="28" t="s">
        <v>932</v>
      </c>
      <c r="AJ63" s="28" t="s">
        <v>7793</v>
      </c>
      <c r="AK63" s="28" t="s">
        <v>7793</v>
      </c>
      <c r="AL63" s="28" t="s">
        <v>7797</v>
      </c>
      <c r="AM63" s="28">
        <f>_xlfn.XLOOKUP(Solution[[#This Row],[Cu_ID]],Master[cu_id],Master[Notes], "none")</f>
        <v>101</v>
      </c>
      <c r="AN63" s="28"/>
    </row>
    <row r="64" spans="1:40" x14ac:dyDescent="0.3">
      <c r="A64" s="53" t="s">
        <v>13076</v>
      </c>
      <c r="B64" s="37" t="s">
        <v>13077</v>
      </c>
      <c r="C64" s="37" t="s">
        <v>7728</v>
      </c>
      <c r="D64" s="28" t="s">
        <v>7718</v>
      </c>
      <c r="E64" s="28" t="s">
        <v>7789</v>
      </c>
      <c r="F64" s="28" t="s">
        <v>903</v>
      </c>
      <c r="G64" s="28" t="s">
        <v>7773</v>
      </c>
      <c r="H64" s="28" t="s">
        <v>7789</v>
      </c>
      <c r="I64" s="28" t="s">
        <v>903</v>
      </c>
      <c r="J64" s="28">
        <v>185</v>
      </c>
      <c r="K64" s="35" t="s">
        <v>7956</v>
      </c>
      <c r="L64" s="35" t="s">
        <v>13078</v>
      </c>
      <c r="M64" s="30">
        <v>0.72409038245677904</v>
      </c>
      <c r="N64" s="32" t="s">
        <v>15904</v>
      </c>
      <c r="O64" s="28" t="s">
        <v>7774</v>
      </c>
      <c r="P64" s="29">
        <v>0.39793981481481483</v>
      </c>
      <c r="Q64" s="29">
        <v>0.40806712962962965</v>
      </c>
      <c r="R64" s="28">
        <v>0</v>
      </c>
      <c r="S64" s="30">
        <v>14.583333333333334</v>
      </c>
      <c r="T64" s="32" t="s">
        <v>13079</v>
      </c>
      <c r="U64" s="32" t="s">
        <v>13080</v>
      </c>
      <c r="V64" s="30">
        <v>0.302075173573018</v>
      </c>
      <c r="W64" s="28">
        <v>37</v>
      </c>
      <c r="X64" s="28">
        <v>0.71153846153846201</v>
      </c>
      <c r="Y64" s="28" t="s">
        <v>14639</v>
      </c>
      <c r="Z64" s="28" t="s">
        <v>15838</v>
      </c>
      <c r="AA64" s="28">
        <v>1</v>
      </c>
      <c r="AB64" s="28">
        <v>199</v>
      </c>
      <c r="AC64" s="32">
        <f>Solution[[#This Row],[Old Stop]] +1</f>
        <v>186</v>
      </c>
      <c r="AD64" s="32" t="str">
        <f>_xlfn.CONCAT(Solution[[#This Row],[Notes]],"_",Solution[[#This Row],[Week '#]],"_", _xlfn.SWITCH(Solution[[#This Row],[Column1]], "M", "Monday", "T", "Tuesday", "W", "Wednesday", "R", "Thursday", "H", "Thursday", "F", "Friday"))</f>
        <v>101_Week3_Tuesday</v>
      </c>
      <c r="AE64" s="32" t="str">
        <f>IF(LEN(Solution[[#This Row],[Available Delivery Days]]) =1, Solution[[#This Row],[Available Delivery Days]], IF(ISNUMBER(SEARCH(Solution[[#This Row],[New Delivery Day]], Solution[[#This Row],[Available Delivery Days]])), Solution[[#This Row],[New Delivery Day]], Solution[[#This Row],[Old Delivery Day]]))</f>
        <v>T</v>
      </c>
      <c r="AF64" s="31">
        <v>233.06</v>
      </c>
      <c r="AG64" s="31">
        <v>220.64250000000001</v>
      </c>
      <c r="AH64" s="28" t="s">
        <v>7832</v>
      </c>
      <c r="AI64" s="28" t="s">
        <v>932</v>
      </c>
      <c r="AJ64" s="28" t="s">
        <v>7793</v>
      </c>
      <c r="AK64" s="28" t="s">
        <v>7793</v>
      </c>
      <c r="AL64" s="28" t="s">
        <v>7797</v>
      </c>
      <c r="AM64" s="28">
        <f>_xlfn.XLOOKUP(Solution[[#This Row],[Cu_ID]],Master[cu_id],Master[Notes], "none")</f>
        <v>101</v>
      </c>
      <c r="AN64" s="28"/>
    </row>
    <row r="65" spans="1:40" x14ac:dyDescent="0.3">
      <c r="A65" s="53" t="s">
        <v>13076</v>
      </c>
      <c r="B65" s="37" t="s">
        <v>13077</v>
      </c>
      <c r="C65" s="37" t="s">
        <v>7728</v>
      </c>
      <c r="D65" s="28" t="s">
        <v>7719</v>
      </c>
      <c r="E65" s="28" t="s">
        <v>7789</v>
      </c>
      <c r="F65" s="28" t="s">
        <v>903</v>
      </c>
      <c r="G65" s="28" t="s">
        <v>7759</v>
      </c>
      <c r="H65" s="28" t="s">
        <v>7789</v>
      </c>
      <c r="I65" s="28" t="s">
        <v>903</v>
      </c>
      <c r="J65" s="28">
        <v>185</v>
      </c>
      <c r="K65" s="35" t="s">
        <v>7956</v>
      </c>
      <c r="L65" s="35" t="s">
        <v>13078</v>
      </c>
      <c r="M65" s="30">
        <v>0.72409038245677904</v>
      </c>
      <c r="N65" s="32" t="s">
        <v>16668</v>
      </c>
      <c r="O65" s="28" t="s">
        <v>7774</v>
      </c>
      <c r="P65" s="29">
        <v>0.43687500000000001</v>
      </c>
      <c r="Q65" s="29">
        <v>0.44700231481481484</v>
      </c>
      <c r="R65" s="28">
        <v>0</v>
      </c>
      <c r="S65" s="30">
        <v>14.583333333333334</v>
      </c>
      <c r="T65" s="32" t="s">
        <v>13079</v>
      </c>
      <c r="U65" s="32" t="s">
        <v>13080</v>
      </c>
      <c r="V65" s="30">
        <v>0.302075173573018</v>
      </c>
      <c r="W65" s="28">
        <v>37</v>
      </c>
      <c r="X65" s="28">
        <v>0.71153846153846201</v>
      </c>
      <c r="Y65" s="28" t="s">
        <v>14639</v>
      </c>
      <c r="Z65" s="28" t="s">
        <v>16423</v>
      </c>
      <c r="AA65" s="28">
        <v>1</v>
      </c>
      <c r="AB65" s="28">
        <v>199</v>
      </c>
      <c r="AC65" s="32">
        <f>Solution[[#This Row],[Old Stop]] +1</f>
        <v>186</v>
      </c>
      <c r="AD65" s="32" t="str">
        <f>_xlfn.CONCAT(Solution[[#This Row],[Notes]],"_",Solution[[#This Row],[Week '#]],"_", _xlfn.SWITCH(Solution[[#This Row],[Column1]], "M", "Monday", "T", "Tuesday", "W", "Wednesday", "R", "Thursday", "H", "Thursday", "F", "Friday"))</f>
        <v>101_Week4_Tuesday</v>
      </c>
      <c r="AE65" s="32" t="str">
        <f>IF(LEN(Solution[[#This Row],[Available Delivery Days]]) =1, Solution[[#This Row],[Available Delivery Days]], IF(ISNUMBER(SEARCH(Solution[[#This Row],[New Delivery Day]], Solution[[#This Row],[Available Delivery Days]])), Solution[[#This Row],[New Delivery Day]], Solution[[#This Row],[Old Delivery Day]]))</f>
        <v>T</v>
      </c>
      <c r="AF65" s="31">
        <v>233.06</v>
      </c>
      <c r="AG65" s="31">
        <v>220.64250000000001</v>
      </c>
      <c r="AH65" s="28" t="s">
        <v>7832</v>
      </c>
      <c r="AI65" s="28" t="s">
        <v>932</v>
      </c>
      <c r="AJ65" s="28" t="s">
        <v>7793</v>
      </c>
      <c r="AK65" s="28" t="s">
        <v>7793</v>
      </c>
      <c r="AL65" s="28" t="s">
        <v>7797</v>
      </c>
      <c r="AM65" s="28">
        <f>_xlfn.XLOOKUP(Solution[[#This Row],[Cu_ID]],Master[cu_id],Master[Notes], "none")</f>
        <v>101</v>
      </c>
      <c r="AN65" s="28"/>
    </row>
    <row r="66" spans="1:40" x14ac:dyDescent="0.3">
      <c r="A66" s="53" t="s">
        <v>13450</v>
      </c>
      <c r="B66" s="37" t="s">
        <v>13451</v>
      </c>
      <c r="C66" s="37" t="s">
        <v>7728</v>
      </c>
      <c r="D66" s="28" t="s">
        <v>7718</v>
      </c>
      <c r="E66" s="28" t="s">
        <v>7789</v>
      </c>
      <c r="F66" s="28" t="s">
        <v>903</v>
      </c>
      <c r="G66" s="28" t="s">
        <v>7733</v>
      </c>
      <c r="H66" s="28" t="s">
        <v>11016</v>
      </c>
      <c r="I66" s="28" t="s">
        <v>8057</v>
      </c>
      <c r="J66" s="28">
        <v>2</v>
      </c>
      <c r="K66" s="35" t="s">
        <v>9378</v>
      </c>
      <c r="L66" s="35" t="s">
        <v>13452</v>
      </c>
      <c r="M66" s="30">
        <v>8.9476867336779797</v>
      </c>
      <c r="N66" s="32" t="s">
        <v>16048</v>
      </c>
      <c r="O66" s="28" t="s">
        <v>7748</v>
      </c>
      <c r="P66" s="29">
        <v>0.33333333333333331</v>
      </c>
      <c r="Q66" s="29">
        <v>0.33406249999999998</v>
      </c>
      <c r="R66" s="28">
        <v>73.711290283128605</v>
      </c>
      <c r="S66" s="30">
        <v>1.05</v>
      </c>
      <c r="T66" s="32" t="s">
        <v>13453</v>
      </c>
      <c r="U66" s="32" t="s">
        <v>13454</v>
      </c>
      <c r="V66" s="30">
        <v>6.5286588575032001</v>
      </c>
      <c r="W66" s="28">
        <v>0</v>
      </c>
      <c r="X66" s="28">
        <v>0</v>
      </c>
      <c r="Y66" s="28" t="s">
        <v>14639</v>
      </c>
      <c r="Z66" s="28" t="s">
        <v>15838</v>
      </c>
      <c r="AA66" s="28">
        <v>1</v>
      </c>
      <c r="AB66" s="28">
        <v>0</v>
      </c>
      <c r="AC66" s="32">
        <f>Solution[[#This Row],[Old Stop]] +1</f>
        <v>3</v>
      </c>
      <c r="AD66" s="32" t="str">
        <f>_xlfn.CONCAT(Solution[[#This Row],[Notes]],"_",Solution[[#This Row],[Week '#]],"_", _xlfn.SWITCH(Solution[[#This Row],[Column1]], "M", "Monday", "T", "Tuesday", "W", "Wednesday", "R", "Thursday", "H", "Thursday", "F", "Friday"))</f>
        <v>101_Week3_Tuesday</v>
      </c>
      <c r="AE66" s="32" t="str">
        <f>IF(LEN(Solution[[#This Row],[Available Delivery Days]]) =1, Solution[[#This Row],[Available Delivery Days]], IF(ISNUMBER(SEARCH(Solution[[#This Row],[New Delivery Day]], Solution[[#This Row],[Available Delivery Days]])), Solution[[#This Row],[New Delivery Day]], Solution[[#This Row],[Old Delivery Day]]))</f>
        <v>T</v>
      </c>
      <c r="AF66" s="31">
        <v>9.5374999999999996</v>
      </c>
      <c r="AG66" s="31">
        <v>9.2524999999999995</v>
      </c>
      <c r="AH66" s="28" t="s">
        <v>8315</v>
      </c>
      <c r="AI66" s="28" t="s">
        <v>932</v>
      </c>
      <c r="AJ66" s="28" t="s">
        <v>7792</v>
      </c>
      <c r="AK66" s="28" t="s">
        <v>7792</v>
      </c>
      <c r="AL66" s="28" t="s">
        <v>7797</v>
      </c>
      <c r="AM66" s="28">
        <f>_xlfn.XLOOKUP(Solution[[#This Row],[Cu_ID]],Master[cu_id],Master[Notes], "none")</f>
        <v>101</v>
      </c>
      <c r="AN66" s="28">
        <v>0</v>
      </c>
    </row>
    <row r="67" spans="1:40" x14ac:dyDescent="0.3">
      <c r="A67" s="53" t="s">
        <v>13479</v>
      </c>
      <c r="B67" s="37" t="s">
        <v>13480</v>
      </c>
      <c r="C67" s="37" t="s">
        <v>7728</v>
      </c>
      <c r="D67" s="28" t="s">
        <v>7717</v>
      </c>
      <c r="E67" s="28" t="s">
        <v>11016</v>
      </c>
      <c r="F67" s="28" t="s">
        <v>902</v>
      </c>
      <c r="G67" s="28" t="s">
        <v>7764</v>
      </c>
      <c r="H67" s="28" t="s">
        <v>7789</v>
      </c>
      <c r="I67" s="28" t="s">
        <v>900</v>
      </c>
      <c r="J67" s="28">
        <v>100</v>
      </c>
      <c r="K67" s="35" t="s">
        <v>8005</v>
      </c>
      <c r="L67" s="35" t="s">
        <v>13481</v>
      </c>
      <c r="M67" s="30">
        <v>0.47301103733479999</v>
      </c>
      <c r="N67" s="32" t="s">
        <v>15277</v>
      </c>
      <c r="O67" s="28" t="s">
        <v>7756</v>
      </c>
      <c r="P67" s="29">
        <v>0.34290509259259261</v>
      </c>
      <c r="Q67" s="29">
        <v>0.34755787037037039</v>
      </c>
      <c r="R67" s="28">
        <v>0</v>
      </c>
      <c r="S67" s="30">
        <v>6.7</v>
      </c>
      <c r="T67" s="32" t="s">
        <v>13482</v>
      </c>
      <c r="U67" s="32" t="s">
        <v>13483</v>
      </c>
      <c r="V67" s="30">
        <v>0.14575644245491701</v>
      </c>
      <c r="W67" s="28">
        <v>0</v>
      </c>
      <c r="X67" s="28">
        <v>0</v>
      </c>
      <c r="Y67" s="28" t="s">
        <v>14627</v>
      </c>
      <c r="Z67" s="28" t="s">
        <v>14648</v>
      </c>
      <c r="AA67" s="28">
        <v>1</v>
      </c>
      <c r="AB67" s="28">
        <v>0</v>
      </c>
      <c r="AC67" s="32">
        <f>Solution[[#This Row],[Old Stop]] +1</f>
        <v>101</v>
      </c>
      <c r="AD67" s="32" t="str">
        <f>_xlfn.CONCAT(Solution[[#This Row],[Notes]],"_",Solution[[#This Row],[Week '#]],"_", _xlfn.SWITCH(Solution[[#This Row],[Column1]], "M", "Monday", "T", "Tuesday", "W", "Wednesday", "R", "Thursday", "H", "Thursday", "F", "Friday"))</f>
        <v>101_Week2_Friday</v>
      </c>
      <c r="AE67" s="32" t="str">
        <f>IF(LEN(Solution[[#This Row],[Available Delivery Days]]) =1, Solution[[#This Row],[Available Delivery Days]], IF(ISNUMBER(SEARCH(Solution[[#This Row],[New Delivery Day]], Solution[[#This Row],[Available Delivery Days]])), Solution[[#This Row],[New Delivery Day]], Solution[[#This Row],[Old Delivery Day]]))</f>
        <v>F</v>
      </c>
      <c r="AF67" s="31">
        <v>23.295000000000002</v>
      </c>
      <c r="AG67" s="31">
        <v>23.295000000000002</v>
      </c>
      <c r="AH67" s="28" t="s">
        <v>7832</v>
      </c>
      <c r="AI67" s="28" t="s">
        <v>932</v>
      </c>
      <c r="AJ67" s="28" t="s">
        <v>7792</v>
      </c>
      <c r="AK67" s="28" t="s">
        <v>7792</v>
      </c>
      <c r="AL67" s="28" t="s">
        <v>7797</v>
      </c>
      <c r="AM67" s="28">
        <f>_xlfn.XLOOKUP(Solution[[#This Row],[Cu_ID]],Master[cu_id],Master[Notes], "none")</f>
        <v>101</v>
      </c>
      <c r="AN67" s="28">
        <v>0</v>
      </c>
    </row>
    <row r="68" spans="1:40" x14ac:dyDescent="0.3">
      <c r="A68" s="53" t="s">
        <v>13479</v>
      </c>
      <c r="B68" s="37" t="s">
        <v>13480</v>
      </c>
      <c r="C68" s="37" t="s">
        <v>7728</v>
      </c>
      <c r="D68" s="28" t="s">
        <v>7719</v>
      </c>
      <c r="E68" s="28" t="s">
        <v>11016</v>
      </c>
      <c r="F68" s="28" t="s">
        <v>902</v>
      </c>
      <c r="G68" s="28" t="s">
        <v>7763</v>
      </c>
      <c r="H68" s="28" t="s">
        <v>7789</v>
      </c>
      <c r="I68" s="28" t="s">
        <v>900</v>
      </c>
      <c r="J68" s="28">
        <v>100</v>
      </c>
      <c r="K68" s="35" t="s">
        <v>8005</v>
      </c>
      <c r="L68" s="35" t="s">
        <v>13481</v>
      </c>
      <c r="M68" s="30">
        <v>1.32322390004992</v>
      </c>
      <c r="N68" s="32" t="s">
        <v>16757</v>
      </c>
      <c r="O68" s="28" t="s">
        <v>7756</v>
      </c>
      <c r="P68" s="29">
        <v>0.38438657407407406</v>
      </c>
      <c r="Q68" s="29">
        <v>0.38903935185185184</v>
      </c>
      <c r="R68" s="28">
        <v>0</v>
      </c>
      <c r="S68" s="30">
        <v>6.7</v>
      </c>
      <c r="T68" s="32" t="s">
        <v>13482</v>
      </c>
      <c r="U68" s="32" t="s">
        <v>13483</v>
      </c>
      <c r="V68" s="30">
        <v>0.36179748677567602</v>
      </c>
      <c r="W68" s="28">
        <v>0</v>
      </c>
      <c r="X68" s="28">
        <v>0</v>
      </c>
      <c r="Y68" s="28" t="s">
        <v>14627</v>
      </c>
      <c r="Z68" s="28" t="s">
        <v>16642</v>
      </c>
      <c r="AA68" s="28">
        <v>1</v>
      </c>
      <c r="AB68" s="28">
        <v>0</v>
      </c>
      <c r="AC68" s="32">
        <f>Solution[[#This Row],[Old Stop]] +1</f>
        <v>101</v>
      </c>
      <c r="AD68" s="32" t="str">
        <f>_xlfn.CONCAT(Solution[[#This Row],[Notes]],"_",Solution[[#This Row],[Week '#]],"_", _xlfn.SWITCH(Solution[[#This Row],[Column1]], "M", "Monday", "T", "Tuesday", "W", "Wednesday", "R", "Thursday", "H", "Thursday", "F", "Friday"))</f>
        <v>101_Week4_Friday</v>
      </c>
      <c r="AE68" s="32" t="str">
        <f>IF(LEN(Solution[[#This Row],[Available Delivery Days]]) =1, Solution[[#This Row],[Available Delivery Days]], IF(ISNUMBER(SEARCH(Solution[[#This Row],[New Delivery Day]], Solution[[#This Row],[Available Delivery Days]])), Solution[[#This Row],[New Delivery Day]], Solution[[#This Row],[Old Delivery Day]]))</f>
        <v>F</v>
      </c>
      <c r="AF68" s="31">
        <v>23.295000000000002</v>
      </c>
      <c r="AG68" s="31">
        <v>23.295000000000002</v>
      </c>
      <c r="AH68" s="28" t="s">
        <v>7832</v>
      </c>
      <c r="AI68" s="28" t="s">
        <v>932</v>
      </c>
      <c r="AJ68" s="28" t="s">
        <v>7792</v>
      </c>
      <c r="AK68" s="28" t="s">
        <v>7792</v>
      </c>
      <c r="AL68" s="28" t="s">
        <v>7797</v>
      </c>
      <c r="AM68" s="28">
        <f>_xlfn.XLOOKUP(Solution[[#This Row],[Cu_ID]],Master[cu_id],Master[Notes], "none")</f>
        <v>101</v>
      </c>
      <c r="AN68" s="28">
        <v>0</v>
      </c>
    </row>
    <row r="69" spans="1:40" x14ac:dyDescent="0.3">
      <c r="A69" s="53" t="s">
        <v>12397</v>
      </c>
      <c r="B69" s="37" t="s">
        <v>12398</v>
      </c>
      <c r="C69" s="37" t="s">
        <v>7728</v>
      </c>
      <c r="D69" s="28" t="s">
        <v>7716</v>
      </c>
      <c r="E69" s="28" t="s">
        <v>11016</v>
      </c>
      <c r="F69" s="28" t="s">
        <v>903</v>
      </c>
      <c r="G69" s="28" t="s">
        <v>7754</v>
      </c>
      <c r="H69" s="28" t="s">
        <v>7752</v>
      </c>
      <c r="I69" s="28" t="s">
        <v>902</v>
      </c>
      <c r="J69" s="28">
        <v>200</v>
      </c>
      <c r="K69" s="35" t="s">
        <v>9061</v>
      </c>
      <c r="L69" s="35" t="s">
        <v>12399</v>
      </c>
      <c r="M69" s="30">
        <v>1.5327939074486501</v>
      </c>
      <c r="N69" s="32" t="s">
        <v>15025</v>
      </c>
      <c r="O69" s="28" t="s">
        <v>7774</v>
      </c>
      <c r="P69" s="29">
        <v>0.47989583333333335</v>
      </c>
      <c r="Q69" s="29">
        <v>0.48207175925925927</v>
      </c>
      <c r="R69" s="28">
        <v>0</v>
      </c>
      <c r="S69" s="30">
        <v>3.125</v>
      </c>
      <c r="T69" s="32" t="s">
        <v>12400</v>
      </c>
      <c r="U69" s="32" t="s">
        <v>12401</v>
      </c>
      <c r="V69" s="30">
        <v>1.3458464326972499</v>
      </c>
      <c r="W69" s="28">
        <v>16</v>
      </c>
      <c r="X69" s="28">
        <v>0.28571428571428598</v>
      </c>
      <c r="Y69" s="28" t="s">
        <v>14625</v>
      </c>
      <c r="Z69" s="28" t="s">
        <v>14626</v>
      </c>
      <c r="AA69" s="28">
        <v>1</v>
      </c>
      <c r="AB69" s="28">
        <v>26</v>
      </c>
      <c r="AC69" s="32">
        <f>Solution[[#This Row],[Old Stop]] +1</f>
        <v>201</v>
      </c>
      <c r="AD69" s="32" t="str">
        <f>_xlfn.CONCAT(Solution[[#This Row],[Notes]],"_",Solution[[#This Row],[Week '#]],"_", _xlfn.SWITCH(Solution[[#This Row],[Column1]], "M", "Monday", "T", "Tuesday", "W", "Wednesday", "R", "Thursday", "H", "Thursday", "F", "Friday"))</f>
        <v>105_Week1_Tuesday</v>
      </c>
      <c r="AE69" s="32" t="str">
        <f>IF(LEN(Solution[[#This Row],[Available Delivery Days]]) =1, Solution[[#This Row],[Available Delivery Days]], IF(ISNUMBER(SEARCH(Solution[[#This Row],[New Delivery Day]], Solution[[#This Row],[Available Delivery Days]])), Solution[[#This Row],[New Delivery Day]], Solution[[#This Row],[Old Delivery Day]]))</f>
        <v>T</v>
      </c>
      <c r="AF69" s="31">
        <v>82.348699999999994</v>
      </c>
      <c r="AG69" s="31">
        <v>71.821200000000005</v>
      </c>
      <c r="AH69" s="28" t="s">
        <v>7832</v>
      </c>
      <c r="AI69" s="28" t="s">
        <v>932</v>
      </c>
      <c r="AJ69" s="28" t="s">
        <v>7792</v>
      </c>
      <c r="AK69" s="28" t="s">
        <v>7792</v>
      </c>
      <c r="AL69" s="28" t="s">
        <v>7797</v>
      </c>
      <c r="AM69" s="28">
        <f>_xlfn.XLOOKUP(Solution[[#This Row],[Cu_ID]],Master[cu_id],Master[Notes], "none")</f>
        <v>105</v>
      </c>
      <c r="AN69" s="28">
        <v>26</v>
      </c>
    </row>
    <row r="70" spans="1:40" x14ac:dyDescent="0.3">
      <c r="A70" s="53" t="s">
        <v>12397</v>
      </c>
      <c r="B70" s="37" t="s">
        <v>12398</v>
      </c>
      <c r="C70" s="37" t="s">
        <v>7728</v>
      </c>
      <c r="D70" s="28" t="s">
        <v>7717</v>
      </c>
      <c r="E70" s="28" t="s">
        <v>11016</v>
      </c>
      <c r="F70" s="28" t="s">
        <v>903</v>
      </c>
      <c r="G70" s="28" t="s">
        <v>7783</v>
      </c>
      <c r="H70" s="28" t="s">
        <v>7752</v>
      </c>
      <c r="I70" s="28" t="s">
        <v>902</v>
      </c>
      <c r="J70" s="28">
        <v>200</v>
      </c>
      <c r="K70" s="35" t="s">
        <v>9061</v>
      </c>
      <c r="L70" s="35" t="s">
        <v>12399</v>
      </c>
      <c r="M70" s="30">
        <v>28.084560908377199</v>
      </c>
      <c r="N70" s="32" t="s">
        <v>15421</v>
      </c>
      <c r="O70" s="28" t="s">
        <v>7774</v>
      </c>
      <c r="P70" s="29">
        <v>0.64584490740740741</v>
      </c>
      <c r="Q70" s="29">
        <v>0.64802083333333338</v>
      </c>
      <c r="R70" s="28">
        <v>0</v>
      </c>
      <c r="S70" s="30">
        <v>3.125</v>
      </c>
      <c r="T70" s="32" t="s">
        <v>12400</v>
      </c>
      <c r="U70" s="32" t="s">
        <v>12401</v>
      </c>
      <c r="V70" s="30">
        <v>21.293678396614499</v>
      </c>
      <c r="W70" s="28">
        <v>16</v>
      </c>
      <c r="X70" s="28">
        <v>0.28571428571428598</v>
      </c>
      <c r="Y70" s="28" t="s">
        <v>14625</v>
      </c>
      <c r="Z70" s="28" t="s">
        <v>15410</v>
      </c>
      <c r="AA70" s="28">
        <v>1</v>
      </c>
      <c r="AB70" s="28">
        <v>26</v>
      </c>
      <c r="AC70" s="32">
        <f>Solution[[#This Row],[Old Stop]] +1</f>
        <v>201</v>
      </c>
      <c r="AD70" s="32" t="str">
        <f>_xlfn.CONCAT(Solution[[#This Row],[Notes]],"_",Solution[[#This Row],[Week '#]],"_", _xlfn.SWITCH(Solution[[#This Row],[Column1]], "M", "Monday", "T", "Tuesday", "W", "Wednesday", "R", "Thursday", "H", "Thursday", "F", "Friday"))</f>
        <v>105_Week2_Tuesday</v>
      </c>
      <c r="AE70" s="32" t="str">
        <f>IF(LEN(Solution[[#This Row],[Available Delivery Days]]) =1, Solution[[#This Row],[Available Delivery Days]], IF(ISNUMBER(SEARCH(Solution[[#This Row],[New Delivery Day]], Solution[[#This Row],[Available Delivery Days]])), Solution[[#This Row],[New Delivery Day]], Solution[[#This Row],[Old Delivery Day]]))</f>
        <v>T</v>
      </c>
      <c r="AF70" s="31">
        <v>82.348699999999994</v>
      </c>
      <c r="AG70" s="31">
        <v>71.821200000000005</v>
      </c>
      <c r="AH70" s="28" t="s">
        <v>7832</v>
      </c>
      <c r="AI70" s="28" t="s">
        <v>932</v>
      </c>
      <c r="AJ70" s="28" t="s">
        <v>7792</v>
      </c>
      <c r="AK70" s="28" t="s">
        <v>7792</v>
      </c>
      <c r="AL70" s="28" t="s">
        <v>7797</v>
      </c>
      <c r="AM70" s="28">
        <f>_xlfn.XLOOKUP(Solution[[#This Row],[Cu_ID]],Master[cu_id],Master[Notes], "none")</f>
        <v>105</v>
      </c>
      <c r="AN70" s="28">
        <v>26</v>
      </c>
    </row>
    <row r="71" spans="1:40" x14ac:dyDescent="0.3">
      <c r="A71" s="53" t="s">
        <v>12397</v>
      </c>
      <c r="B71" s="37" t="s">
        <v>12398</v>
      </c>
      <c r="C71" s="37" t="s">
        <v>7728</v>
      </c>
      <c r="D71" s="28" t="s">
        <v>7718</v>
      </c>
      <c r="E71" s="28" t="s">
        <v>11016</v>
      </c>
      <c r="F71" s="28" t="s">
        <v>903</v>
      </c>
      <c r="G71" s="28" t="s">
        <v>7754</v>
      </c>
      <c r="H71" s="28" t="s">
        <v>7752</v>
      </c>
      <c r="I71" s="28" t="s">
        <v>902</v>
      </c>
      <c r="J71" s="28">
        <v>200</v>
      </c>
      <c r="K71" s="35" t="s">
        <v>9061</v>
      </c>
      <c r="L71" s="35" t="s">
        <v>12399</v>
      </c>
      <c r="M71" s="30">
        <v>1.5327939074486501</v>
      </c>
      <c r="N71" s="32" t="s">
        <v>16224</v>
      </c>
      <c r="O71" s="28" t="s">
        <v>7774</v>
      </c>
      <c r="P71" s="29">
        <v>0.47989583333333335</v>
      </c>
      <c r="Q71" s="29">
        <v>0.48207175925925927</v>
      </c>
      <c r="R71" s="28">
        <v>0</v>
      </c>
      <c r="S71" s="30">
        <v>3.125</v>
      </c>
      <c r="T71" s="32" t="s">
        <v>12400</v>
      </c>
      <c r="U71" s="32" t="s">
        <v>12401</v>
      </c>
      <c r="V71" s="30">
        <v>1.3458464326972499</v>
      </c>
      <c r="W71" s="28">
        <v>16</v>
      </c>
      <c r="X71" s="28">
        <v>0.28571428571428598</v>
      </c>
      <c r="Y71" s="28" t="s">
        <v>14625</v>
      </c>
      <c r="Z71" s="28" t="s">
        <v>16034</v>
      </c>
      <c r="AA71" s="28">
        <v>1</v>
      </c>
      <c r="AB71" s="28">
        <v>26</v>
      </c>
      <c r="AC71" s="32">
        <f>Solution[[#This Row],[Old Stop]] +1</f>
        <v>201</v>
      </c>
      <c r="AD71" s="32" t="str">
        <f>_xlfn.CONCAT(Solution[[#This Row],[Notes]],"_",Solution[[#This Row],[Week '#]],"_", _xlfn.SWITCH(Solution[[#This Row],[Column1]], "M", "Monday", "T", "Tuesday", "W", "Wednesday", "R", "Thursday", "H", "Thursday", "F", "Friday"))</f>
        <v>105_Week3_Tuesday</v>
      </c>
      <c r="AE71" s="32" t="str">
        <f>IF(LEN(Solution[[#This Row],[Available Delivery Days]]) =1, Solution[[#This Row],[Available Delivery Days]], IF(ISNUMBER(SEARCH(Solution[[#This Row],[New Delivery Day]], Solution[[#This Row],[Available Delivery Days]])), Solution[[#This Row],[New Delivery Day]], Solution[[#This Row],[Old Delivery Day]]))</f>
        <v>T</v>
      </c>
      <c r="AF71" s="31">
        <v>82.348699999999994</v>
      </c>
      <c r="AG71" s="31">
        <v>71.821200000000005</v>
      </c>
      <c r="AH71" s="28" t="s">
        <v>7832</v>
      </c>
      <c r="AI71" s="28" t="s">
        <v>932</v>
      </c>
      <c r="AJ71" s="28" t="s">
        <v>7792</v>
      </c>
      <c r="AK71" s="28" t="s">
        <v>7792</v>
      </c>
      <c r="AL71" s="28" t="s">
        <v>7797</v>
      </c>
      <c r="AM71" s="28">
        <f>_xlfn.XLOOKUP(Solution[[#This Row],[Cu_ID]],Master[cu_id],Master[Notes], "none")</f>
        <v>105</v>
      </c>
      <c r="AN71" s="28">
        <v>26</v>
      </c>
    </row>
    <row r="72" spans="1:40" x14ac:dyDescent="0.3">
      <c r="A72" s="53" t="s">
        <v>12397</v>
      </c>
      <c r="B72" s="37" t="s">
        <v>12398</v>
      </c>
      <c r="C72" s="37" t="s">
        <v>7728</v>
      </c>
      <c r="D72" s="28" t="s">
        <v>7719</v>
      </c>
      <c r="E72" s="28" t="s">
        <v>11016</v>
      </c>
      <c r="F72" s="28" t="s">
        <v>903</v>
      </c>
      <c r="G72" s="28" t="s">
        <v>7743</v>
      </c>
      <c r="H72" s="28" t="s">
        <v>7752</v>
      </c>
      <c r="I72" s="28" t="s">
        <v>902</v>
      </c>
      <c r="J72" s="28">
        <v>200</v>
      </c>
      <c r="K72" s="35" t="s">
        <v>9061</v>
      </c>
      <c r="L72" s="35" t="s">
        <v>12399</v>
      </c>
      <c r="M72" s="30">
        <v>28.084560908377199</v>
      </c>
      <c r="N72" s="32" t="s">
        <v>16491</v>
      </c>
      <c r="O72" s="28" t="s">
        <v>7774</v>
      </c>
      <c r="P72" s="29">
        <v>0.64584490740740741</v>
      </c>
      <c r="Q72" s="29">
        <v>0.64802083333333338</v>
      </c>
      <c r="R72" s="28">
        <v>0</v>
      </c>
      <c r="S72" s="30">
        <v>3.125</v>
      </c>
      <c r="T72" s="32" t="s">
        <v>12400</v>
      </c>
      <c r="U72" s="32" t="s">
        <v>12401</v>
      </c>
      <c r="V72" s="30">
        <v>21.293678396614499</v>
      </c>
      <c r="W72" s="28">
        <v>16</v>
      </c>
      <c r="X72" s="28">
        <v>0.28571428571428598</v>
      </c>
      <c r="Y72" s="28" t="s">
        <v>14625</v>
      </c>
      <c r="Z72" s="28" t="s">
        <v>16477</v>
      </c>
      <c r="AA72" s="28">
        <v>1</v>
      </c>
      <c r="AB72" s="28">
        <v>26</v>
      </c>
      <c r="AC72" s="32">
        <f>Solution[[#This Row],[Old Stop]] +1</f>
        <v>201</v>
      </c>
      <c r="AD72" s="32" t="str">
        <f>_xlfn.CONCAT(Solution[[#This Row],[Notes]],"_",Solution[[#This Row],[Week '#]],"_", _xlfn.SWITCH(Solution[[#This Row],[Column1]], "M", "Monday", "T", "Tuesday", "W", "Wednesday", "R", "Thursday", "H", "Thursday", "F", "Friday"))</f>
        <v>105_Week4_Tuesday</v>
      </c>
      <c r="AE72" s="32" t="str">
        <f>IF(LEN(Solution[[#This Row],[Available Delivery Days]]) =1, Solution[[#This Row],[Available Delivery Days]], IF(ISNUMBER(SEARCH(Solution[[#This Row],[New Delivery Day]], Solution[[#This Row],[Available Delivery Days]])), Solution[[#This Row],[New Delivery Day]], Solution[[#This Row],[Old Delivery Day]]))</f>
        <v>T</v>
      </c>
      <c r="AF72" s="31">
        <v>82.348699999999994</v>
      </c>
      <c r="AG72" s="31">
        <v>71.821200000000005</v>
      </c>
      <c r="AH72" s="28" t="s">
        <v>7832</v>
      </c>
      <c r="AI72" s="28" t="s">
        <v>932</v>
      </c>
      <c r="AJ72" s="28" t="s">
        <v>7792</v>
      </c>
      <c r="AK72" s="28" t="s">
        <v>7792</v>
      </c>
      <c r="AL72" s="28" t="s">
        <v>7797</v>
      </c>
      <c r="AM72" s="28">
        <f>_xlfn.XLOOKUP(Solution[[#This Row],[Cu_ID]],Master[cu_id],Master[Notes], "none")</f>
        <v>105</v>
      </c>
      <c r="AN72" s="28">
        <v>26</v>
      </c>
    </row>
    <row r="73" spans="1:40" x14ac:dyDescent="0.3">
      <c r="A73" s="53" t="s">
        <v>11794</v>
      </c>
      <c r="B73" s="37" t="s">
        <v>11795</v>
      </c>
      <c r="C73" s="37" t="s">
        <v>7728</v>
      </c>
      <c r="D73" s="28" t="s">
        <v>7719</v>
      </c>
      <c r="E73" s="28" t="s">
        <v>7789</v>
      </c>
      <c r="F73" s="28" t="s">
        <v>902</v>
      </c>
      <c r="G73" s="28" t="s">
        <v>7812</v>
      </c>
      <c r="H73" s="28" t="s">
        <v>7789</v>
      </c>
      <c r="I73" s="28" t="s">
        <v>8057</v>
      </c>
      <c r="J73" s="28">
        <v>282</v>
      </c>
      <c r="K73" s="35" t="s">
        <v>8105</v>
      </c>
      <c r="L73" s="35" t="s">
        <v>11796</v>
      </c>
      <c r="M73" s="30">
        <v>0.68906995281577099</v>
      </c>
      <c r="N73" s="32" t="s">
        <v>16646</v>
      </c>
      <c r="O73" s="28" t="s">
        <v>7731</v>
      </c>
      <c r="P73" s="29">
        <v>0.52414351851851848</v>
      </c>
      <c r="Q73" s="29">
        <v>0.53379629629629632</v>
      </c>
      <c r="R73" s="28">
        <v>0</v>
      </c>
      <c r="S73" s="30">
        <v>13.9</v>
      </c>
      <c r="T73" s="32" t="s">
        <v>11797</v>
      </c>
      <c r="U73" s="32" t="s">
        <v>11798</v>
      </c>
      <c r="V73" s="30">
        <v>0.57090244874348905</v>
      </c>
      <c r="W73" s="28">
        <v>0</v>
      </c>
      <c r="X73" s="28">
        <v>0</v>
      </c>
      <c r="Y73" s="28" t="s">
        <v>14563</v>
      </c>
      <c r="Z73" s="28" t="s">
        <v>16431</v>
      </c>
      <c r="AA73" s="28">
        <v>1</v>
      </c>
      <c r="AB73" s="28">
        <v>5</v>
      </c>
      <c r="AC73" s="32">
        <f>Solution[[#This Row],[Old Stop]] +1</f>
        <v>283</v>
      </c>
      <c r="AD73" s="32" t="str">
        <f>_xlfn.CONCAT(Solution[[#This Row],[Notes]],"_",Solution[[#This Row],[Week '#]],"_", _xlfn.SWITCH(Solution[[#This Row],[Column1]], "M", "Monday", "T", "Tuesday", "W", "Wednesday", "R", "Thursday", "H", "Thursday", "F", "Friday"))</f>
        <v>101_Week4_Friday</v>
      </c>
      <c r="AE73" s="32" t="str">
        <f>IF(LEN(Solution[[#This Row],[Available Delivery Days]]) =1, Solution[[#This Row],[Available Delivery Days]], IF(ISNUMBER(SEARCH(Solution[[#This Row],[New Delivery Day]], Solution[[#This Row],[Available Delivery Days]])), Solution[[#This Row],[New Delivery Day]], Solution[[#This Row],[Old Delivery Day]]))</f>
        <v>F</v>
      </c>
      <c r="AF73" s="31">
        <v>30.497499999999999</v>
      </c>
      <c r="AG73" s="31">
        <v>30.484999999999999</v>
      </c>
      <c r="AH73" s="28" t="s">
        <v>7832</v>
      </c>
      <c r="AI73" s="28" t="s">
        <v>932</v>
      </c>
      <c r="AJ73" s="28" t="s">
        <v>7793</v>
      </c>
      <c r="AK73" s="28" t="s">
        <v>7792</v>
      </c>
      <c r="AL73" s="28" t="s">
        <v>7797</v>
      </c>
      <c r="AM73" s="28">
        <f>_xlfn.XLOOKUP(Solution[[#This Row],[Cu_ID]],Master[cu_id],Master[Notes], "none")</f>
        <v>101</v>
      </c>
      <c r="AN73" s="28">
        <v>5</v>
      </c>
    </row>
    <row r="74" spans="1:40" x14ac:dyDescent="0.3">
      <c r="A74" s="53" t="s">
        <v>13432</v>
      </c>
      <c r="B74" s="37" t="s">
        <v>11879</v>
      </c>
      <c r="C74" s="37" t="s">
        <v>7751</v>
      </c>
      <c r="D74" s="28" t="s">
        <v>7717</v>
      </c>
      <c r="E74" s="28" t="s">
        <v>7789</v>
      </c>
      <c r="F74" s="28" t="s">
        <v>902</v>
      </c>
      <c r="G74" s="28" t="s">
        <v>7755</v>
      </c>
      <c r="H74" s="28" t="s">
        <v>7789</v>
      </c>
      <c r="I74" s="28" t="s">
        <v>8057</v>
      </c>
      <c r="J74" s="28">
        <v>302</v>
      </c>
      <c r="K74" s="35" t="s">
        <v>8121</v>
      </c>
      <c r="L74" s="35" t="s">
        <v>13433</v>
      </c>
      <c r="M74" s="30">
        <v>2.1574311740696399</v>
      </c>
      <c r="N74" s="32" t="s">
        <v>15565</v>
      </c>
      <c r="O74" s="28" t="s">
        <v>7751</v>
      </c>
      <c r="P74" s="29">
        <v>0.46399305555555553</v>
      </c>
      <c r="Q74" s="29">
        <v>0.46692129629629631</v>
      </c>
      <c r="R74" s="28">
        <v>0</v>
      </c>
      <c r="S74" s="30">
        <v>4.2166666666666668</v>
      </c>
      <c r="T74" s="32" t="s">
        <v>13434</v>
      </c>
      <c r="U74" s="32" t="s">
        <v>13435</v>
      </c>
      <c r="V74" s="30">
        <v>1.9611360774138</v>
      </c>
      <c r="W74" s="28">
        <v>0</v>
      </c>
      <c r="X74" s="28">
        <v>0</v>
      </c>
      <c r="Y74" s="28" t="s">
        <v>14563</v>
      </c>
      <c r="Z74" s="28" t="s">
        <v>15541</v>
      </c>
      <c r="AA74" s="28">
        <v>1</v>
      </c>
      <c r="AB74" s="28">
        <v>0</v>
      </c>
      <c r="AC74" s="32">
        <f>Solution[[#This Row],[Old Stop]] +1</f>
        <v>303</v>
      </c>
      <c r="AD74" s="32" t="str">
        <f>_xlfn.CONCAT(Solution[[#This Row],[Notes]],"_",Solution[[#This Row],[Week '#]],"_", _xlfn.SWITCH(Solution[[#This Row],[Column1]], "M", "Monday", "T", "Tuesday", "W", "Wednesday", "R", "Thursday", "H", "Thursday", "F", "Friday"))</f>
        <v>101_Week2_Friday</v>
      </c>
      <c r="AE74" s="32" t="str">
        <f>IF(LEN(Solution[[#This Row],[Available Delivery Days]]) =1, Solution[[#This Row],[Available Delivery Days]], IF(ISNUMBER(SEARCH(Solution[[#This Row],[New Delivery Day]], Solution[[#This Row],[Available Delivery Days]])), Solution[[#This Row],[New Delivery Day]], Solution[[#This Row],[Old Delivery Day]]))</f>
        <v>F</v>
      </c>
      <c r="AF74" s="31">
        <v>34.945</v>
      </c>
      <c r="AG74" s="31">
        <v>38.542499999999997</v>
      </c>
      <c r="AH74" s="28" t="s">
        <v>7832</v>
      </c>
      <c r="AI74" s="28" t="s">
        <v>932</v>
      </c>
      <c r="AJ74" s="28" t="s">
        <v>7793</v>
      </c>
      <c r="AK74" s="28" t="s">
        <v>7792</v>
      </c>
      <c r="AL74" s="28" t="s">
        <v>7797</v>
      </c>
      <c r="AM74" s="28">
        <f>_xlfn.XLOOKUP(Solution[[#This Row],[Cu_ID]],Master[cu_id],Master[Notes], "none")</f>
        <v>101</v>
      </c>
      <c r="AN74" s="28">
        <v>0</v>
      </c>
    </row>
    <row r="75" spans="1:40" x14ac:dyDescent="0.3">
      <c r="A75" s="53" t="s">
        <v>13432</v>
      </c>
      <c r="B75" s="37" t="s">
        <v>11879</v>
      </c>
      <c r="C75" s="37" t="s">
        <v>7751</v>
      </c>
      <c r="D75" s="28" t="s">
        <v>7719</v>
      </c>
      <c r="E75" s="28" t="s">
        <v>7789</v>
      </c>
      <c r="F75" s="28" t="s">
        <v>902</v>
      </c>
      <c r="G75" s="28" t="s">
        <v>7772</v>
      </c>
      <c r="H75" s="28" t="s">
        <v>7789</v>
      </c>
      <c r="I75" s="28" t="s">
        <v>8057</v>
      </c>
      <c r="J75" s="28">
        <v>302</v>
      </c>
      <c r="K75" s="35" t="s">
        <v>8121</v>
      </c>
      <c r="L75" s="35" t="s">
        <v>13433</v>
      </c>
      <c r="M75" s="30">
        <v>0.483814686536789</v>
      </c>
      <c r="N75" s="32" t="s">
        <v>16439</v>
      </c>
      <c r="O75" s="28" t="s">
        <v>7751</v>
      </c>
      <c r="P75" s="29">
        <v>0.42902777777777779</v>
      </c>
      <c r="Q75" s="29">
        <v>0.4319560185185185</v>
      </c>
      <c r="R75" s="28">
        <v>0</v>
      </c>
      <c r="S75" s="30">
        <v>4.2166666666666668</v>
      </c>
      <c r="T75" s="32" t="s">
        <v>13434</v>
      </c>
      <c r="U75" s="32" t="s">
        <v>13435</v>
      </c>
      <c r="V75" s="30">
        <v>0.31763568491406202</v>
      </c>
      <c r="W75" s="28">
        <v>0</v>
      </c>
      <c r="X75" s="28">
        <v>0</v>
      </c>
      <c r="Y75" s="28" t="s">
        <v>14563</v>
      </c>
      <c r="Z75" s="28" t="s">
        <v>16431</v>
      </c>
      <c r="AA75" s="28">
        <v>1</v>
      </c>
      <c r="AB75" s="28">
        <v>0</v>
      </c>
      <c r="AC75" s="32">
        <f>Solution[[#This Row],[Old Stop]] +1</f>
        <v>303</v>
      </c>
      <c r="AD75" s="32" t="str">
        <f>_xlfn.CONCAT(Solution[[#This Row],[Notes]],"_",Solution[[#This Row],[Week '#]],"_", _xlfn.SWITCH(Solution[[#This Row],[Column1]], "M", "Monday", "T", "Tuesday", "W", "Wednesday", "R", "Thursday", "H", "Thursday", "F", "Friday"))</f>
        <v>101_Week4_Friday</v>
      </c>
      <c r="AE75" s="32" t="str">
        <f>IF(LEN(Solution[[#This Row],[Available Delivery Days]]) =1, Solution[[#This Row],[Available Delivery Days]], IF(ISNUMBER(SEARCH(Solution[[#This Row],[New Delivery Day]], Solution[[#This Row],[Available Delivery Days]])), Solution[[#This Row],[New Delivery Day]], Solution[[#This Row],[Old Delivery Day]]))</f>
        <v>F</v>
      </c>
      <c r="AF75" s="31">
        <v>34.945</v>
      </c>
      <c r="AG75" s="31">
        <v>38.542499999999997</v>
      </c>
      <c r="AH75" s="28" t="s">
        <v>7832</v>
      </c>
      <c r="AI75" s="28" t="s">
        <v>932</v>
      </c>
      <c r="AJ75" s="28" t="s">
        <v>7793</v>
      </c>
      <c r="AK75" s="28" t="s">
        <v>7792</v>
      </c>
      <c r="AL75" s="28" t="s">
        <v>7797</v>
      </c>
      <c r="AM75" s="28">
        <f>_xlfn.XLOOKUP(Solution[[#This Row],[Cu_ID]],Master[cu_id],Master[Notes], "none")</f>
        <v>101</v>
      </c>
      <c r="AN75" s="28">
        <v>0</v>
      </c>
    </row>
    <row r="76" spans="1:40" x14ac:dyDescent="0.3">
      <c r="A76" s="53" t="s">
        <v>13710</v>
      </c>
      <c r="B76" s="37" t="s">
        <v>11879</v>
      </c>
      <c r="C76" s="37" t="s">
        <v>7748</v>
      </c>
      <c r="D76" s="28" t="s">
        <v>7716</v>
      </c>
      <c r="E76" s="28" t="s">
        <v>7752</v>
      </c>
      <c r="F76" s="28" t="s">
        <v>936</v>
      </c>
      <c r="G76" s="28" t="s">
        <v>7772</v>
      </c>
      <c r="H76" s="28" t="s">
        <v>7752</v>
      </c>
      <c r="I76" s="28" t="s">
        <v>901</v>
      </c>
      <c r="J76" s="28">
        <v>0</v>
      </c>
      <c r="K76" s="35" t="s">
        <v>8726</v>
      </c>
      <c r="L76" s="35" t="s">
        <v>13711</v>
      </c>
      <c r="M76" s="30">
        <v>0.745736768469214</v>
      </c>
      <c r="N76" s="32" t="s">
        <v>14740</v>
      </c>
      <c r="O76" s="28" t="s">
        <v>7751</v>
      </c>
      <c r="P76" s="29">
        <v>0.4528935185185185</v>
      </c>
      <c r="Q76" s="29">
        <v>0.45961805555555557</v>
      </c>
      <c r="R76" s="28">
        <v>0</v>
      </c>
      <c r="S76" s="30">
        <v>9.683574621414877</v>
      </c>
      <c r="T76" s="32" t="s">
        <v>13712</v>
      </c>
      <c r="U76" s="32" t="s">
        <v>13713</v>
      </c>
      <c r="V76" s="30">
        <v>0.50001687458127997</v>
      </c>
      <c r="W76" s="28">
        <v>0</v>
      </c>
      <c r="X76" s="28">
        <v>0</v>
      </c>
      <c r="Y76" s="28" t="s">
        <v>14547</v>
      </c>
      <c r="Z76" s="28" t="s">
        <v>14548</v>
      </c>
      <c r="AA76" s="28">
        <v>1</v>
      </c>
      <c r="AB76" s="28">
        <v>0</v>
      </c>
      <c r="AC76" s="32">
        <f>Solution[[#This Row],[Old Stop]] +1</f>
        <v>1</v>
      </c>
      <c r="AD76" s="32" t="str">
        <f>_xlfn.CONCAT(Solution[[#This Row],[Notes]],"_",Solution[[#This Row],[Week '#]],"_", _xlfn.SWITCH(Solution[[#This Row],[Column1]], "M", "Monday", "T", "Tuesday", "W", "Wednesday", "R", "Thursday", "H", "Thursday", "F", "Friday"))</f>
        <v>103_Week1_Thursday</v>
      </c>
      <c r="AE76" s="32" t="str">
        <f>IF(LEN(Solution[[#This Row],[Available Delivery Days]]) =1, Solution[[#This Row],[Available Delivery Days]], IF(ISNUMBER(SEARCH(Solution[[#This Row],[New Delivery Day]], Solution[[#This Row],[Available Delivery Days]])), Solution[[#This Row],[New Delivery Day]], Solution[[#This Row],[Old Delivery Day]]))</f>
        <v>R</v>
      </c>
      <c r="AF76" s="31">
        <v>35.115000000000002</v>
      </c>
      <c r="AG76" s="31">
        <v>26.012499999999999</v>
      </c>
      <c r="AH76" s="28" t="s">
        <v>7832</v>
      </c>
      <c r="AI76" s="28" t="s">
        <v>932</v>
      </c>
      <c r="AJ76" s="28" t="s">
        <v>7793</v>
      </c>
      <c r="AK76" s="28" t="s">
        <v>7792</v>
      </c>
      <c r="AL76" s="28" t="s">
        <v>7797</v>
      </c>
      <c r="AM76" s="28">
        <f>_xlfn.XLOOKUP(Solution[[#This Row],[Cu_ID]],Master[cu_id],Master[Notes], "none")</f>
        <v>103</v>
      </c>
      <c r="AN76" s="28">
        <v>0</v>
      </c>
    </row>
    <row r="77" spans="1:40" x14ac:dyDescent="0.3">
      <c r="A77" s="53" t="s">
        <v>13710</v>
      </c>
      <c r="B77" s="37" t="s">
        <v>11879</v>
      </c>
      <c r="C77" s="37" t="s">
        <v>7748</v>
      </c>
      <c r="D77" s="28" t="s">
        <v>7718</v>
      </c>
      <c r="E77" s="28" t="s">
        <v>7752</v>
      </c>
      <c r="F77" s="28" t="s">
        <v>936</v>
      </c>
      <c r="G77" s="28" t="s">
        <v>7743</v>
      </c>
      <c r="H77" s="28" t="s">
        <v>7752</v>
      </c>
      <c r="I77" s="28" t="s">
        <v>901</v>
      </c>
      <c r="J77" s="28">
        <v>0</v>
      </c>
      <c r="K77" s="35" t="s">
        <v>8726</v>
      </c>
      <c r="L77" s="35" t="s">
        <v>13711</v>
      </c>
      <c r="M77" s="30">
        <v>1.87402574904263</v>
      </c>
      <c r="N77" s="32" t="s">
        <v>16114</v>
      </c>
      <c r="O77" s="28" t="s">
        <v>7751</v>
      </c>
      <c r="P77" s="29">
        <v>0.49584490740740739</v>
      </c>
      <c r="Q77" s="29">
        <v>0.5025694444444444</v>
      </c>
      <c r="R77" s="28">
        <v>0</v>
      </c>
      <c r="S77" s="30">
        <v>9.683574621414877</v>
      </c>
      <c r="T77" s="32" t="s">
        <v>13712</v>
      </c>
      <c r="U77" s="32" t="s">
        <v>13713</v>
      </c>
      <c r="V77" s="30">
        <v>1.2192959259331899</v>
      </c>
      <c r="W77" s="28">
        <v>0</v>
      </c>
      <c r="X77" s="28">
        <v>0</v>
      </c>
      <c r="Y77" s="28" t="s">
        <v>14547</v>
      </c>
      <c r="Z77" s="28" t="s">
        <v>16068</v>
      </c>
      <c r="AA77" s="28">
        <v>1</v>
      </c>
      <c r="AB77" s="28">
        <v>0</v>
      </c>
      <c r="AC77" s="32">
        <f>Solution[[#This Row],[Old Stop]] +1</f>
        <v>1</v>
      </c>
      <c r="AD77" s="32" t="str">
        <f>_xlfn.CONCAT(Solution[[#This Row],[Notes]],"_",Solution[[#This Row],[Week '#]],"_", _xlfn.SWITCH(Solution[[#This Row],[Column1]], "M", "Monday", "T", "Tuesday", "W", "Wednesday", "R", "Thursday", "H", "Thursday", "F", "Friday"))</f>
        <v>103_Week3_Thursday</v>
      </c>
      <c r="AE77" s="32" t="str">
        <f>IF(LEN(Solution[[#This Row],[Available Delivery Days]]) =1, Solution[[#This Row],[Available Delivery Days]], IF(ISNUMBER(SEARCH(Solution[[#This Row],[New Delivery Day]], Solution[[#This Row],[Available Delivery Days]])), Solution[[#This Row],[New Delivery Day]], Solution[[#This Row],[Old Delivery Day]]))</f>
        <v>R</v>
      </c>
      <c r="AF77" s="31">
        <v>35.115000000000002</v>
      </c>
      <c r="AG77" s="31">
        <v>26.012499999999999</v>
      </c>
      <c r="AH77" s="28" t="s">
        <v>7832</v>
      </c>
      <c r="AI77" s="28" t="s">
        <v>932</v>
      </c>
      <c r="AJ77" s="28" t="s">
        <v>7793</v>
      </c>
      <c r="AK77" s="28" t="s">
        <v>7792</v>
      </c>
      <c r="AL77" s="28" t="s">
        <v>7797</v>
      </c>
      <c r="AM77" s="28">
        <f>_xlfn.XLOOKUP(Solution[[#This Row],[Cu_ID]],Master[cu_id],Master[Notes], "none")</f>
        <v>103</v>
      </c>
      <c r="AN77" s="28">
        <v>0</v>
      </c>
    </row>
    <row r="78" spans="1:40" x14ac:dyDescent="0.3">
      <c r="A78" s="53" t="s">
        <v>13581</v>
      </c>
      <c r="B78" s="37" t="s">
        <v>11879</v>
      </c>
      <c r="C78" s="37" t="s">
        <v>7722</v>
      </c>
      <c r="D78" s="28" t="s">
        <v>7717</v>
      </c>
      <c r="E78" s="28" t="s">
        <v>11016</v>
      </c>
      <c r="F78" s="28" t="s">
        <v>936</v>
      </c>
      <c r="G78" s="28" t="s">
        <v>7758</v>
      </c>
      <c r="H78" s="28" t="s">
        <v>7789</v>
      </c>
      <c r="I78" s="28" t="s">
        <v>900</v>
      </c>
      <c r="J78" s="28">
        <v>140</v>
      </c>
      <c r="K78" s="35" t="s">
        <v>8011</v>
      </c>
      <c r="L78" s="35" t="s">
        <v>13582</v>
      </c>
      <c r="M78" s="30">
        <v>0.28473667986690998</v>
      </c>
      <c r="N78" s="32" t="s">
        <v>15260</v>
      </c>
      <c r="O78" s="28" t="s">
        <v>7751</v>
      </c>
      <c r="P78" s="29">
        <v>0.3775115740740741</v>
      </c>
      <c r="Q78" s="29">
        <v>0.38965277777777779</v>
      </c>
      <c r="R78" s="28">
        <v>0</v>
      </c>
      <c r="S78" s="30">
        <v>17.483333333333334</v>
      </c>
      <c r="T78" s="32" t="s">
        <v>13583</v>
      </c>
      <c r="U78" s="32" t="s">
        <v>13584</v>
      </c>
      <c r="V78" s="30">
        <v>9.5810773319974701E-2</v>
      </c>
      <c r="W78" s="28">
        <v>0</v>
      </c>
      <c r="X78" s="28">
        <v>0</v>
      </c>
      <c r="Y78" s="28" t="s">
        <v>14629</v>
      </c>
      <c r="Z78" s="28" t="s">
        <v>14911</v>
      </c>
      <c r="AA78" s="28">
        <v>1</v>
      </c>
      <c r="AB78" s="28">
        <v>0</v>
      </c>
      <c r="AC78" s="32">
        <f>Solution[[#This Row],[Old Stop]] +1</f>
        <v>141</v>
      </c>
      <c r="AD78" s="32" t="str">
        <f>_xlfn.CONCAT(Solution[[#This Row],[Notes]],"_",Solution[[#This Row],[Week '#]],"_", _xlfn.SWITCH(Solution[[#This Row],[Column1]], "M", "Monday", "T", "Tuesday", "W", "Wednesday", "R", "Thursday", "H", "Thursday", "F", "Friday"))</f>
        <v>101_Week2_Thursday</v>
      </c>
      <c r="AE78" s="32" t="str">
        <f>IF(LEN(Solution[[#This Row],[Available Delivery Days]]) =1, Solution[[#This Row],[Available Delivery Days]], IF(ISNUMBER(SEARCH(Solution[[#This Row],[New Delivery Day]], Solution[[#This Row],[Available Delivery Days]])), Solution[[#This Row],[New Delivery Day]], Solution[[#This Row],[Old Delivery Day]]))</f>
        <v>R</v>
      </c>
      <c r="AF78" s="31">
        <v>83.222499999999997</v>
      </c>
      <c r="AG78" s="31">
        <v>72.555000000000007</v>
      </c>
      <c r="AH78" s="28" t="s">
        <v>7832</v>
      </c>
      <c r="AI78" s="28" t="s">
        <v>932</v>
      </c>
      <c r="AJ78" s="28" t="s">
        <v>7792</v>
      </c>
      <c r="AK78" s="28" t="s">
        <v>7792</v>
      </c>
      <c r="AL78" s="28" t="s">
        <v>7797</v>
      </c>
      <c r="AM78" s="28">
        <f>_xlfn.XLOOKUP(Solution[[#This Row],[Cu_ID]],Master[cu_id],Master[Notes], "none")</f>
        <v>101</v>
      </c>
      <c r="AN78" s="28">
        <v>0</v>
      </c>
    </row>
    <row r="79" spans="1:40" x14ac:dyDescent="0.3">
      <c r="A79" s="53" t="s">
        <v>13581</v>
      </c>
      <c r="B79" s="37" t="s">
        <v>11879</v>
      </c>
      <c r="C79" s="37" t="s">
        <v>7722</v>
      </c>
      <c r="D79" s="28" t="s">
        <v>7719</v>
      </c>
      <c r="E79" s="28" t="s">
        <v>11016</v>
      </c>
      <c r="F79" s="28" t="s">
        <v>936</v>
      </c>
      <c r="G79" s="28" t="s">
        <v>7758</v>
      </c>
      <c r="H79" s="28" t="s">
        <v>7789</v>
      </c>
      <c r="I79" s="28" t="s">
        <v>900</v>
      </c>
      <c r="J79" s="28">
        <v>140</v>
      </c>
      <c r="K79" s="35" t="s">
        <v>8011</v>
      </c>
      <c r="L79" s="35" t="s">
        <v>13582</v>
      </c>
      <c r="M79" s="30">
        <v>0.28473667986690998</v>
      </c>
      <c r="N79" s="32" t="s">
        <v>16726</v>
      </c>
      <c r="O79" s="28" t="s">
        <v>7751</v>
      </c>
      <c r="P79" s="29">
        <v>0.3775115740740741</v>
      </c>
      <c r="Q79" s="29">
        <v>0.38965277777777779</v>
      </c>
      <c r="R79" s="28">
        <v>0</v>
      </c>
      <c r="S79" s="30">
        <v>17.483333333333334</v>
      </c>
      <c r="T79" s="32" t="s">
        <v>13583</v>
      </c>
      <c r="U79" s="32" t="s">
        <v>13584</v>
      </c>
      <c r="V79" s="30">
        <v>9.5810773319974701E-2</v>
      </c>
      <c r="W79" s="28">
        <v>0</v>
      </c>
      <c r="X79" s="28">
        <v>0</v>
      </c>
      <c r="Y79" s="28" t="s">
        <v>14629</v>
      </c>
      <c r="Z79" s="28" t="s">
        <v>16709</v>
      </c>
      <c r="AA79" s="28">
        <v>1</v>
      </c>
      <c r="AB79" s="28">
        <v>0</v>
      </c>
      <c r="AC79" s="32">
        <f>Solution[[#This Row],[Old Stop]] +1</f>
        <v>141</v>
      </c>
      <c r="AD79" s="32" t="str">
        <f>_xlfn.CONCAT(Solution[[#This Row],[Notes]],"_",Solution[[#This Row],[Week '#]],"_", _xlfn.SWITCH(Solution[[#This Row],[Column1]], "M", "Monday", "T", "Tuesday", "W", "Wednesday", "R", "Thursday", "H", "Thursday", "F", "Friday"))</f>
        <v>101_Week4_Thursday</v>
      </c>
      <c r="AE79" s="32" t="str">
        <f>IF(LEN(Solution[[#This Row],[Available Delivery Days]]) =1, Solution[[#This Row],[Available Delivery Days]], IF(ISNUMBER(SEARCH(Solution[[#This Row],[New Delivery Day]], Solution[[#This Row],[Available Delivery Days]])), Solution[[#This Row],[New Delivery Day]], Solution[[#This Row],[Old Delivery Day]]))</f>
        <v>R</v>
      </c>
      <c r="AF79" s="31">
        <v>83.222499999999997</v>
      </c>
      <c r="AG79" s="31">
        <v>72.555000000000007</v>
      </c>
      <c r="AH79" s="28" t="s">
        <v>7832</v>
      </c>
      <c r="AI79" s="28" t="s">
        <v>932</v>
      </c>
      <c r="AJ79" s="28" t="s">
        <v>7792</v>
      </c>
      <c r="AK79" s="28" t="s">
        <v>7792</v>
      </c>
      <c r="AL79" s="28" t="s">
        <v>7797</v>
      </c>
      <c r="AM79" s="28">
        <f>_xlfn.XLOOKUP(Solution[[#This Row],[Cu_ID]],Master[cu_id],Master[Notes], "none")</f>
        <v>101</v>
      </c>
      <c r="AN79" s="28">
        <v>0</v>
      </c>
    </row>
    <row r="80" spans="1:40" x14ac:dyDescent="0.3">
      <c r="A80" s="53" t="s">
        <v>13475</v>
      </c>
      <c r="B80" s="37" t="s">
        <v>11879</v>
      </c>
      <c r="C80" s="37" t="s">
        <v>7731</v>
      </c>
      <c r="D80" s="28" t="s">
        <v>7716</v>
      </c>
      <c r="E80" s="28" t="s">
        <v>7789</v>
      </c>
      <c r="F80" s="28" t="s">
        <v>901</v>
      </c>
      <c r="G80" s="28" t="s">
        <v>7758</v>
      </c>
      <c r="H80" s="28" t="s">
        <v>7789</v>
      </c>
      <c r="I80" s="28" t="s">
        <v>903</v>
      </c>
      <c r="J80" s="28">
        <v>75</v>
      </c>
      <c r="K80" s="35" t="s">
        <v>7921</v>
      </c>
      <c r="L80" s="35" t="s">
        <v>13476</v>
      </c>
      <c r="M80" s="30">
        <v>0.345276905223727</v>
      </c>
      <c r="N80" s="32" t="s">
        <v>14579</v>
      </c>
      <c r="O80" s="28" t="s">
        <v>7751</v>
      </c>
      <c r="P80" s="29">
        <v>0.46913194444444445</v>
      </c>
      <c r="Q80" s="29">
        <v>0.47412037037037036</v>
      </c>
      <c r="R80" s="28">
        <v>0</v>
      </c>
      <c r="S80" s="30">
        <v>7.1833333333333336</v>
      </c>
      <c r="T80" s="32" t="s">
        <v>13477</v>
      </c>
      <c r="U80" s="32" t="s">
        <v>13478</v>
      </c>
      <c r="V80" s="30">
        <v>0.24926734931783701</v>
      </c>
      <c r="W80" s="28">
        <v>0</v>
      </c>
      <c r="X80" s="28">
        <v>0</v>
      </c>
      <c r="Y80" s="28" t="s">
        <v>14550</v>
      </c>
      <c r="Z80" s="28" t="s">
        <v>14551</v>
      </c>
      <c r="AA80" s="28">
        <v>1</v>
      </c>
      <c r="AB80" s="28">
        <v>0</v>
      </c>
      <c r="AC80" s="32">
        <f>Solution[[#This Row],[Old Stop]] +1</f>
        <v>76</v>
      </c>
      <c r="AD80" s="32" t="str">
        <f>_xlfn.CONCAT(Solution[[#This Row],[Notes]],"_",Solution[[#This Row],[Week '#]],"_", _xlfn.SWITCH(Solution[[#This Row],[Column1]], "M", "Monday", "T", "Tuesday", "W", "Wednesday", "R", "Thursday", "H", "Thursday", "F", "Friday"))</f>
        <v>101_Week1_Monday</v>
      </c>
      <c r="AE80" s="32" t="str">
        <f>IF(LEN(Solution[[#This Row],[Available Delivery Days]]) =1, Solution[[#This Row],[Available Delivery Days]], IF(ISNUMBER(SEARCH(Solution[[#This Row],[New Delivery Day]], Solution[[#This Row],[Available Delivery Days]])), Solution[[#This Row],[New Delivery Day]], Solution[[#This Row],[Old Delivery Day]]))</f>
        <v>M</v>
      </c>
      <c r="AF80" s="31">
        <v>55.884999999999998</v>
      </c>
      <c r="AG80" s="31">
        <v>34.43</v>
      </c>
      <c r="AH80" s="28" t="s">
        <v>7832</v>
      </c>
      <c r="AI80" s="28" t="s">
        <v>932</v>
      </c>
      <c r="AJ80" s="28" t="s">
        <v>7793</v>
      </c>
      <c r="AK80" s="28" t="s">
        <v>7792</v>
      </c>
      <c r="AL80" s="28" t="s">
        <v>7797</v>
      </c>
      <c r="AM80" s="28">
        <f>_xlfn.XLOOKUP(Solution[[#This Row],[Cu_ID]],Master[cu_id],Master[Notes], "none")</f>
        <v>101</v>
      </c>
      <c r="AN80" s="28">
        <v>0</v>
      </c>
    </row>
    <row r="81" spans="1:40" x14ac:dyDescent="0.3">
      <c r="A81" s="53" t="s">
        <v>13475</v>
      </c>
      <c r="B81" s="37" t="s">
        <v>11879</v>
      </c>
      <c r="C81" s="37" t="s">
        <v>7731</v>
      </c>
      <c r="D81" s="28" t="s">
        <v>7718</v>
      </c>
      <c r="E81" s="28" t="s">
        <v>7789</v>
      </c>
      <c r="F81" s="28" t="s">
        <v>901</v>
      </c>
      <c r="G81" s="28" t="s">
        <v>7755</v>
      </c>
      <c r="H81" s="28" t="s">
        <v>7789</v>
      </c>
      <c r="I81" s="28" t="s">
        <v>903</v>
      </c>
      <c r="J81" s="28">
        <v>75</v>
      </c>
      <c r="K81" s="35" t="s">
        <v>7921</v>
      </c>
      <c r="L81" s="35" t="s">
        <v>13476</v>
      </c>
      <c r="M81" s="30">
        <v>0.311214564368129</v>
      </c>
      <c r="N81" s="32" t="s">
        <v>15849</v>
      </c>
      <c r="O81" s="28" t="s">
        <v>7751</v>
      </c>
      <c r="P81" s="29">
        <v>0.54575231481481479</v>
      </c>
      <c r="Q81" s="29">
        <v>0.55074074074074075</v>
      </c>
      <c r="R81" s="28">
        <v>0</v>
      </c>
      <c r="S81" s="30">
        <v>7.1833333333333336</v>
      </c>
      <c r="T81" s="32" t="s">
        <v>13477</v>
      </c>
      <c r="U81" s="32" t="s">
        <v>13478</v>
      </c>
      <c r="V81" s="30">
        <v>8.8921517493666502E-2</v>
      </c>
      <c r="W81" s="28">
        <v>0</v>
      </c>
      <c r="X81" s="28">
        <v>0</v>
      </c>
      <c r="Y81" s="28" t="s">
        <v>14550</v>
      </c>
      <c r="Z81" s="28" t="s">
        <v>15850</v>
      </c>
      <c r="AA81" s="28">
        <v>1</v>
      </c>
      <c r="AB81" s="28">
        <v>0</v>
      </c>
      <c r="AC81" s="32">
        <f>Solution[[#This Row],[Old Stop]] +1</f>
        <v>76</v>
      </c>
      <c r="AD81" s="32" t="str">
        <f>_xlfn.CONCAT(Solution[[#This Row],[Notes]],"_",Solution[[#This Row],[Week '#]],"_", _xlfn.SWITCH(Solution[[#This Row],[Column1]], "M", "Monday", "T", "Tuesday", "W", "Wednesday", "R", "Thursday", "H", "Thursday", "F", "Friday"))</f>
        <v>101_Week3_Monday</v>
      </c>
      <c r="AE81" s="32" t="str">
        <f>IF(LEN(Solution[[#This Row],[Available Delivery Days]]) =1, Solution[[#This Row],[Available Delivery Days]], IF(ISNUMBER(SEARCH(Solution[[#This Row],[New Delivery Day]], Solution[[#This Row],[Available Delivery Days]])), Solution[[#This Row],[New Delivery Day]], Solution[[#This Row],[Old Delivery Day]]))</f>
        <v>M</v>
      </c>
      <c r="AF81" s="31">
        <v>55.884999999999998</v>
      </c>
      <c r="AG81" s="31">
        <v>34.43</v>
      </c>
      <c r="AH81" s="28" t="s">
        <v>7832</v>
      </c>
      <c r="AI81" s="28" t="s">
        <v>932</v>
      </c>
      <c r="AJ81" s="28" t="s">
        <v>7793</v>
      </c>
      <c r="AK81" s="28" t="s">
        <v>7792</v>
      </c>
      <c r="AL81" s="28" t="s">
        <v>7797</v>
      </c>
      <c r="AM81" s="28">
        <f>_xlfn.XLOOKUP(Solution[[#This Row],[Cu_ID]],Master[cu_id],Master[Notes], "none")</f>
        <v>101</v>
      </c>
      <c r="AN81" s="28">
        <v>0</v>
      </c>
    </row>
    <row r="82" spans="1:40" x14ac:dyDescent="0.3">
      <c r="A82" s="53" t="s">
        <v>13394</v>
      </c>
      <c r="B82" s="37" t="s">
        <v>11879</v>
      </c>
      <c r="C82" s="37" t="s">
        <v>7756</v>
      </c>
      <c r="D82" s="28" t="s">
        <v>7717</v>
      </c>
      <c r="E82" s="28" t="s">
        <v>11016</v>
      </c>
      <c r="F82" s="28" t="s">
        <v>936</v>
      </c>
      <c r="G82" s="28" t="s">
        <v>7781</v>
      </c>
      <c r="H82" s="28" t="s">
        <v>7789</v>
      </c>
      <c r="I82" s="28" t="s">
        <v>900</v>
      </c>
      <c r="J82" s="28">
        <v>269</v>
      </c>
      <c r="K82" s="35" t="s">
        <v>8030</v>
      </c>
      <c r="L82" s="35" t="s">
        <v>13395</v>
      </c>
      <c r="M82" s="30">
        <v>3.08709549345076</v>
      </c>
      <c r="N82" s="32" t="s">
        <v>15398</v>
      </c>
      <c r="O82" s="28" t="s">
        <v>7751</v>
      </c>
      <c r="P82" s="29">
        <v>0.67348379629629629</v>
      </c>
      <c r="Q82" s="29">
        <v>0.69207175925925923</v>
      </c>
      <c r="R82" s="28">
        <v>0</v>
      </c>
      <c r="S82" s="30">
        <v>26.766666666666666</v>
      </c>
      <c r="T82" s="32" t="s">
        <v>13396</v>
      </c>
      <c r="U82" s="32" t="s">
        <v>13397</v>
      </c>
      <c r="V82" s="30">
        <v>2.07064074424349</v>
      </c>
      <c r="W82" s="28">
        <v>0</v>
      </c>
      <c r="X82" s="28">
        <v>0</v>
      </c>
      <c r="Y82" s="28" t="s">
        <v>14629</v>
      </c>
      <c r="Z82" s="28" t="s">
        <v>14911</v>
      </c>
      <c r="AA82" s="28">
        <v>1</v>
      </c>
      <c r="AB82" s="28">
        <v>0</v>
      </c>
      <c r="AC82" s="32">
        <f>Solution[[#This Row],[Old Stop]] +1</f>
        <v>270</v>
      </c>
      <c r="AD82" s="32" t="str">
        <f>_xlfn.CONCAT(Solution[[#This Row],[Notes]],"_",Solution[[#This Row],[Week '#]],"_", _xlfn.SWITCH(Solution[[#This Row],[Column1]], "M", "Monday", "T", "Tuesday", "W", "Wednesday", "R", "Thursday", "H", "Thursday", "F", "Friday"))</f>
        <v>101_Week2_Thursday</v>
      </c>
      <c r="AE82" s="32" t="str">
        <f>IF(LEN(Solution[[#This Row],[Available Delivery Days]]) =1, Solution[[#This Row],[Available Delivery Days]], IF(ISNUMBER(SEARCH(Solution[[#This Row],[New Delivery Day]], Solution[[#This Row],[Available Delivery Days]])), Solution[[#This Row],[New Delivery Day]], Solution[[#This Row],[Old Delivery Day]]))</f>
        <v>R</v>
      </c>
      <c r="AF82" s="31">
        <v>128.535</v>
      </c>
      <c r="AG82" s="31">
        <v>71.546199999999999</v>
      </c>
      <c r="AH82" s="28" t="s">
        <v>7832</v>
      </c>
      <c r="AI82" s="28" t="s">
        <v>932</v>
      </c>
      <c r="AJ82" s="28" t="s">
        <v>7792</v>
      </c>
      <c r="AK82" s="28" t="s">
        <v>7792</v>
      </c>
      <c r="AL82" s="28" t="s">
        <v>7797</v>
      </c>
      <c r="AM82" s="28">
        <f>_xlfn.XLOOKUP(Solution[[#This Row],[Cu_ID]],Master[cu_id],Master[Notes], "none")</f>
        <v>101</v>
      </c>
      <c r="AN82" s="28">
        <v>0</v>
      </c>
    </row>
    <row r="83" spans="1:40" x14ac:dyDescent="0.3">
      <c r="A83" s="53" t="s">
        <v>13394</v>
      </c>
      <c r="B83" s="37" t="s">
        <v>11879</v>
      </c>
      <c r="C83" s="37" t="s">
        <v>7756</v>
      </c>
      <c r="D83" s="28" t="s">
        <v>7719</v>
      </c>
      <c r="E83" s="28" t="s">
        <v>11016</v>
      </c>
      <c r="F83" s="28" t="s">
        <v>936</v>
      </c>
      <c r="G83" s="28" t="s">
        <v>7781</v>
      </c>
      <c r="H83" s="28" t="s">
        <v>7789</v>
      </c>
      <c r="I83" s="28" t="s">
        <v>900</v>
      </c>
      <c r="J83" s="28">
        <v>269</v>
      </c>
      <c r="K83" s="35" t="s">
        <v>8030</v>
      </c>
      <c r="L83" s="35" t="s">
        <v>13395</v>
      </c>
      <c r="M83" s="30">
        <v>3.08709549345076</v>
      </c>
      <c r="N83" s="32" t="s">
        <v>16798</v>
      </c>
      <c r="O83" s="28" t="s">
        <v>7751</v>
      </c>
      <c r="P83" s="29">
        <v>0.67348379629629629</v>
      </c>
      <c r="Q83" s="29">
        <v>0.69207175925925923</v>
      </c>
      <c r="R83" s="28">
        <v>0</v>
      </c>
      <c r="S83" s="30">
        <v>26.766666666666666</v>
      </c>
      <c r="T83" s="32" t="s">
        <v>13396</v>
      </c>
      <c r="U83" s="32" t="s">
        <v>13397</v>
      </c>
      <c r="V83" s="30">
        <v>2.07064074424349</v>
      </c>
      <c r="W83" s="28">
        <v>0</v>
      </c>
      <c r="X83" s="28">
        <v>0</v>
      </c>
      <c r="Y83" s="28" t="s">
        <v>14629</v>
      </c>
      <c r="Z83" s="28" t="s">
        <v>16709</v>
      </c>
      <c r="AA83" s="28">
        <v>1</v>
      </c>
      <c r="AB83" s="28">
        <v>0</v>
      </c>
      <c r="AC83" s="32">
        <f>Solution[[#This Row],[Old Stop]] +1</f>
        <v>270</v>
      </c>
      <c r="AD83" s="32" t="str">
        <f>_xlfn.CONCAT(Solution[[#This Row],[Notes]],"_",Solution[[#This Row],[Week '#]],"_", _xlfn.SWITCH(Solution[[#This Row],[Column1]], "M", "Monday", "T", "Tuesday", "W", "Wednesday", "R", "Thursday", "H", "Thursday", "F", "Friday"))</f>
        <v>101_Week4_Thursday</v>
      </c>
      <c r="AE83" s="32" t="str">
        <f>IF(LEN(Solution[[#This Row],[Available Delivery Days]]) =1, Solution[[#This Row],[Available Delivery Days]], IF(ISNUMBER(SEARCH(Solution[[#This Row],[New Delivery Day]], Solution[[#This Row],[Available Delivery Days]])), Solution[[#This Row],[New Delivery Day]], Solution[[#This Row],[Old Delivery Day]]))</f>
        <v>R</v>
      </c>
      <c r="AF83" s="31">
        <v>128.535</v>
      </c>
      <c r="AG83" s="31">
        <v>71.546199999999999</v>
      </c>
      <c r="AH83" s="28" t="s">
        <v>7832</v>
      </c>
      <c r="AI83" s="28" t="s">
        <v>932</v>
      </c>
      <c r="AJ83" s="28" t="s">
        <v>7792</v>
      </c>
      <c r="AK83" s="28" t="s">
        <v>7792</v>
      </c>
      <c r="AL83" s="28" t="s">
        <v>7797</v>
      </c>
      <c r="AM83" s="28">
        <f>_xlfn.XLOOKUP(Solution[[#This Row],[Cu_ID]],Master[cu_id],Master[Notes], "none")</f>
        <v>101</v>
      </c>
      <c r="AN83" s="28">
        <v>0</v>
      </c>
    </row>
    <row r="84" spans="1:40" x14ac:dyDescent="0.3">
      <c r="A84" s="53" t="s">
        <v>13101</v>
      </c>
      <c r="B84" s="37" t="s">
        <v>11879</v>
      </c>
      <c r="C84" s="37" t="s">
        <v>7733</v>
      </c>
      <c r="D84" s="28" t="s">
        <v>7717</v>
      </c>
      <c r="E84" s="28" t="s">
        <v>7789</v>
      </c>
      <c r="F84" s="28" t="s">
        <v>903</v>
      </c>
      <c r="G84" s="28" t="s">
        <v>7756</v>
      </c>
      <c r="H84" s="28" t="s">
        <v>7789</v>
      </c>
      <c r="I84" s="28" t="s">
        <v>903</v>
      </c>
      <c r="J84" s="28">
        <v>140</v>
      </c>
      <c r="K84" s="35" t="s">
        <v>7944</v>
      </c>
      <c r="L84" s="35" t="s">
        <v>13102</v>
      </c>
      <c r="M84" s="30">
        <v>12.117078661918599</v>
      </c>
      <c r="N84" s="32" t="s">
        <v>15630</v>
      </c>
      <c r="O84" s="28" t="s">
        <v>7751</v>
      </c>
      <c r="P84" s="29">
        <v>0.37498842592592591</v>
      </c>
      <c r="Q84" s="29">
        <v>0.37943287037037038</v>
      </c>
      <c r="R84" s="28">
        <v>2.5793384388089202</v>
      </c>
      <c r="S84" s="30">
        <v>6.4</v>
      </c>
      <c r="T84" s="32" t="s">
        <v>13103</v>
      </c>
      <c r="U84" s="32" t="s">
        <v>13104</v>
      </c>
      <c r="V84" s="30">
        <v>8.0555407046574494</v>
      </c>
      <c r="W84" s="28">
        <v>0</v>
      </c>
      <c r="X84" s="28">
        <v>0</v>
      </c>
      <c r="Y84" s="28" t="s">
        <v>14639</v>
      </c>
      <c r="Z84" s="28" t="s">
        <v>15543</v>
      </c>
      <c r="AA84" s="28">
        <v>1</v>
      </c>
      <c r="AB84" s="28">
        <v>0</v>
      </c>
      <c r="AC84" s="32">
        <f>Solution[[#This Row],[Old Stop]] +1</f>
        <v>141</v>
      </c>
      <c r="AD84" s="32" t="str">
        <f>_xlfn.CONCAT(Solution[[#This Row],[Notes]],"_",Solution[[#This Row],[Week '#]],"_", _xlfn.SWITCH(Solution[[#This Row],[Column1]], "M", "Monday", "T", "Tuesday", "W", "Wednesday", "R", "Thursday", "H", "Thursday", "F", "Friday"))</f>
        <v>101_Week2_Tuesday</v>
      </c>
      <c r="AE84" s="32" t="str">
        <f>IF(LEN(Solution[[#This Row],[Available Delivery Days]]) =1, Solution[[#This Row],[Available Delivery Days]], IF(ISNUMBER(SEARCH(Solution[[#This Row],[New Delivery Day]], Solution[[#This Row],[Available Delivery Days]])), Solution[[#This Row],[New Delivery Day]], Solution[[#This Row],[Old Delivery Day]]))</f>
        <v>T</v>
      </c>
      <c r="AF84" s="31">
        <v>57.76</v>
      </c>
      <c r="AG84" s="31">
        <v>0</v>
      </c>
      <c r="AH84" s="28" t="s">
        <v>7832</v>
      </c>
      <c r="AI84" s="28" t="s">
        <v>932</v>
      </c>
      <c r="AJ84" s="28" t="s">
        <v>7793</v>
      </c>
      <c r="AK84" s="28" t="s">
        <v>7793</v>
      </c>
      <c r="AL84" s="28" t="s">
        <v>7797</v>
      </c>
      <c r="AM84" s="28">
        <f>_xlfn.XLOOKUP(Solution[[#This Row],[Cu_ID]],Master[cu_id],Master[Notes], "none")</f>
        <v>101</v>
      </c>
      <c r="AN84" s="28"/>
    </row>
    <row r="85" spans="1:40" x14ac:dyDescent="0.3">
      <c r="A85" s="53" t="s">
        <v>13101</v>
      </c>
      <c r="B85" s="37" t="s">
        <v>11879</v>
      </c>
      <c r="C85" s="37" t="s">
        <v>7733</v>
      </c>
      <c r="D85" s="28" t="s">
        <v>7719</v>
      </c>
      <c r="E85" s="28" t="s">
        <v>7789</v>
      </c>
      <c r="F85" s="28" t="s">
        <v>903</v>
      </c>
      <c r="G85" s="28" t="s">
        <v>7754</v>
      </c>
      <c r="H85" s="28" t="s">
        <v>7789</v>
      </c>
      <c r="I85" s="28" t="s">
        <v>903</v>
      </c>
      <c r="J85" s="28">
        <v>140</v>
      </c>
      <c r="K85" s="35" t="s">
        <v>7944</v>
      </c>
      <c r="L85" s="35" t="s">
        <v>13102</v>
      </c>
      <c r="M85" s="30">
        <v>1.53188564069569</v>
      </c>
      <c r="N85" s="32" t="s">
        <v>16699</v>
      </c>
      <c r="O85" s="28" t="s">
        <v>7751</v>
      </c>
      <c r="P85" s="29">
        <v>0.4752662037037037</v>
      </c>
      <c r="Q85" s="29">
        <v>0.47971064814814812</v>
      </c>
      <c r="R85" s="28">
        <v>0</v>
      </c>
      <c r="S85" s="30">
        <v>6.4</v>
      </c>
      <c r="T85" s="32" t="s">
        <v>13103</v>
      </c>
      <c r="U85" s="32" t="s">
        <v>13104</v>
      </c>
      <c r="V85" s="30">
        <v>0.51358976907493004</v>
      </c>
      <c r="W85" s="28">
        <v>0</v>
      </c>
      <c r="X85" s="28">
        <v>0</v>
      </c>
      <c r="Y85" s="28" t="s">
        <v>14639</v>
      </c>
      <c r="Z85" s="28" t="s">
        <v>16423</v>
      </c>
      <c r="AA85" s="28">
        <v>1</v>
      </c>
      <c r="AB85" s="28">
        <v>0</v>
      </c>
      <c r="AC85" s="32">
        <f>Solution[[#This Row],[Old Stop]] +1</f>
        <v>141</v>
      </c>
      <c r="AD85" s="32" t="str">
        <f>_xlfn.CONCAT(Solution[[#This Row],[Notes]],"_",Solution[[#This Row],[Week '#]],"_", _xlfn.SWITCH(Solution[[#This Row],[Column1]], "M", "Monday", "T", "Tuesday", "W", "Wednesday", "R", "Thursday", "H", "Thursday", "F", "Friday"))</f>
        <v>101_Week4_Tuesday</v>
      </c>
      <c r="AE85" s="32" t="str">
        <f>IF(LEN(Solution[[#This Row],[Available Delivery Days]]) =1, Solution[[#This Row],[Available Delivery Days]], IF(ISNUMBER(SEARCH(Solution[[#This Row],[New Delivery Day]], Solution[[#This Row],[Available Delivery Days]])), Solution[[#This Row],[New Delivery Day]], Solution[[#This Row],[Old Delivery Day]]))</f>
        <v>T</v>
      </c>
      <c r="AF85" s="31">
        <v>57.76</v>
      </c>
      <c r="AG85" s="31">
        <v>0</v>
      </c>
      <c r="AH85" s="28" t="s">
        <v>7832</v>
      </c>
      <c r="AI85" s="28" t="s">
        <v>932</v>
      </c>
      <c r="AJ85" s="28" t="s">
        <v>7793</v>
      </c>
      <c r="AK85" s="28" t="s">
        <v>7793</v>
      </c>
      <c r="AL85" s="28" t="s">
        <v>7797</v>
      </c>
      <c r="AM85" s="28">
        <f>_xlfn.XLOOKUP(Solution[[#This Row],[Cu_ID]],Master[cu_id],Master[Notes], "none")</f>
        <v>101</v>
      </c>
      <c r="AN85" s="28"/>
    </row>
    <row r="86" spans="1:40" x14ac:dyDescent="0.3">
      <c r="A86" s="53" t="s">
        <v>12676</v>
      </c>
      <c r="B86" s="37" t="s">
        <v>12677</v>
      </c>
      <c r="C86" s="37" t="s">
        <v>7728</v>
      </c>
      <c r="D86" s="28" t="s">
        <v>7719</v>
      </c>
      <c r="E86" s="28" t="s">
        <v>7752</v>
      </c>
      <c r="F86" s="28" t="s">
        <v>936</v>
      </c>
      <c r="G86" s="28" t="s">
        <v>7754</v>
      </c>
      <c r="H86" s="28" t="s">
        <v>7752</v>
      </c>
      <c r="I86" s="28" t="s">
        <v>900</v>
      </c>
      <c r="J86" s="28">
        <v>250</v>
      </c>
      <c r="K86" s="35" t="s">
        <v>8933</v>
      </c>
      <c r="L86" s="35" t="s">
        <v>12678</v>
      </c>
      <c r="M86" s="30">
        <v>0.57549291662871804</v>
      </c>
      <c r="N86" s="32" t="s">
        <v>16531</v>
      </c>
      <c r="O86" s="28" t="s">
        <v>7722</v>
      </c>
      <c r="P86" s="29">
        <v>0.3901736111111111</v>
      </c>
      <c r="Q86" s="29">
        <v>0.39689814814814817</v>
      </c>
      <c r="R86" s="28">
        <v>0</v>
      </c>
      <c r="S86" s="30">
        <v>9.683574621414877</v>
      </c>
      <c r="T86" s="32" t="s">
        <v>12679</v>
      </c>
      <c r="U86" s="32" t="s">
        <v>12680</v>
      </c>
      <c r="V86" s="30">
        <v>0.17557232286972799</v>
      </c>
      <c r="W86" s="28">
        <v>0</v>
      </c>
      <c r="X86" s="28">
        <v>0</v>
      </c>
      <c r="Y86" s="28" t="s">
        <v>14547</v>
      </c>
      <c r="Z86" s="28" t="s">
        <v>16524</v>
      </c>
      <c r="AA86" s="28">
        <v>1</v>
      </c>
      <c r="AB86" s="28">
        <v>0</v>
      </c>
      <c r="AC86" s="32">
        <f>Solution[[#This Row],[Old Stop]] +1</f>
        <v>251</v>
      </c>
      <c r="AD86" s="32" t="str">
        <f>_xlfn.CONCAT(Solution[[#This Row],[Notes]],"_",Solution[[#This Row],[Week '#]],"_", _xlfn.SWITCH(Solution[[#This Row],[Column1]], "M", "Monday", "T", "Tuesday", "W", "Wednesday", "R", "Thursday", "H", "Thursday", "F", "Friday"))</f>
        <v>103_Week4_Thursday</v>
      </c>
      <c r="AE86" s="32" t="str">
        <f>IF(LEN(Solution[[#This Row],[Available Delivery Days]]) =1, Solution[[#This Row],[Available Delivery Days]], IF(ISNUMBER(SEARCH(Solution[[#This Row],[New Delivery Day]], Solution[[#This Row],[Available Delivery Days]])), Solution[[#This Row],[New Delivery Day]], Solution[[#This Row],[Old Delivery Day]]))</f>
        <v>R</v>
      </c>
      <c r="AF86" s="31">
        <v>18.567499999999999</v>
      </c>
      <c r="AG86" s="31">
        <v>18.567499999999999</v>
      </c>
      <c r="AH86" s="28" t="s">
        <v>7832</v>
      </c>
      <c r="AI86" s="28" t="s">
        <v>932</v>
      </c>
      <c r="AJ86" s="28" t="s">
        <v>7793</v>
      </c>
      <c r="AK86" s="28" t="s">
        <v>7792</v>
      </c>
      <c r="AL86" s="28" t="s">
        <v>7797</v>
      </c>
      <c r="AM86" s="28">
        <f>_xlfn.XLOOKUP(Solution[[#This Row],[Cu_ID]],Master[cu_id],Master[Notes], "none")</f>
        <v>103</v>
      </c>
      <c r="AN86" s="28">
        <v>0</v>
      </c>
    </row>
    <row r="87" spans="1:40" x14ac:dyDescent="0.3">
      <c r="A87" s="53" t="s">
        <v>14018</v>
      </c>
      <c r="B87" s="37" t="s">
        <v>14019</v>
      </c>
      <c r="C87" s="37" t="s">
        <v>7728</v>
      </c>
      <c r="D87" s="28" t="s">
        <v>7716</v>
      </c>
      <c r="E87" s="28" t="s">
        <v>11016</v>
      </c>
      <c r="F87" s="28" t="s">
        <v>936</v>
      </c>
      <c r="G87" s="28" t="s">
        <v>7772</v>
      </c>
      <c r="H87" s="28" t="s">
        <v>7752</v>
      </c>
      <c r="I87" s="28" t="s">
        <v>902</v>
      </c>
      <c r="J87" s="28">
        <v>259</v>
      </c>
      <c r="K87" s="35" t="s">
        <v>9090</v>
      </c>
      <c r="L87" s="35" t="s">
        <v>14020</v>
      </c>
      <c r="M87" s="30">
        <v>0.25913514569401702</v>
      </c>
      <c r="N87" s="32" t="s">
        <v>15054</v>
      </c>
      <c r="O87" s="28" t="s">
        <v>7722</v>
      </c>
      <c r="P87" s="29">
        <v>0.46287037037037038</v>
      </c>
      <c r="Q87" s="29">
        <v>0.46959490740740739</v>
      </c>
      <c r="R87" s="28">
        <v>0</v>
      </c>
      <c r="S87" s="30">
        <v>9.683574621414877</v>
      </c>
      <c r="T87" s="32" t="s">
        <v>14021</v>
      </c>
      <c r="U87" s="32" t="s">
        <v>14022</v>
      </c>
      <c r="V87" s="30">
        <v>7.8176567815599299E-2</v>
      </c>
      <c r="W87" s="28">
        <v>0</v>
      </c>
      <c r="X87" s="28">
        <v>0</v>
      </c>
      <c r="Y87" s="28" t="s">
        <v>14629</v>
      </c>
      <c r="Z87" s="28" t="s">
        <v>14630</v>
      </c>
      <c r="AA87" s="28">
        <v>1</v>
      </c>
      <c r="AB87" s="28">
        <v>0</v>
      </c>
      <c r="AC87" s="32">
        <f>Solution[[#This Row],[Old Stop]] +1</f>
        <v>260</v>
      </c>
      <c r="AD87" s="32" t="str">
        <f>_xlfn.CONCAT(Solution[[#This Row],[Notes]],"_",Solution[[#This Row],[Week '#]],"_", _xlfn.SWITCH(Solution[[#This Row],[Column1]], "M", "Monday", "T", "Tuesday", "W", "Wednesday", "R", "Thursday", "H", "Thursday", "F", "Friday"))</f>
        <v>105_Week1_Thursday</v>
      </c>
      <c r="AE87" s="32" t="str">
        <f>IF(LEN(Solution[[#This Row],[Available Delivery Days]]) =1, Solution[[#This Row],[Available Delivery Days]], IF(ISNUMBER(SEARCH(Solution[[#This Row],[New Delivery Day]], Solution[[#This Row],[Available Delivery Days]])), Solution[[#This Row],[New Delivery Day]], Solution[[#This Row],[Old Delivery Day]]))</f>
        <v>R</v>
      </c>
      <c r="AF87" s="31">
        <v>6.9024999999999999</v>
      </c>
      <c r="AG87" s="31">
        <v>6.9024999999999999</v>
      </c>
      <c r="AH87" s="28" t="s">
        <v>7832</v>
      </c>
      <c r="AI87" s="28" t="s">
        <v>932</v>
      </c>
      <c r="AJ87" s="28" t="s">
        <v>7792</v>
      </c>
      <c r="AK87" s="28" t="s">
        <v>7792</v>
      </c>
      <c r="AL87" s="28" t="s">
        <v>7797</v>
      </c>
      <c r="AM87" s="28">
        <f>_xlfn.XLOOKUP(Solution[[#This Row],[Cu_ID]],Master[cu_id],Master[Notes], "none")</f>
        <v>105</v>
      </c>
      <c r="AN87" s="28">
        <v>0</v>
      </c>
    </row>
    <row r="88" spans="1:40" x14ac:dyDescent="0.3">
      <c r="A88" s="53" t="s">
        <v>11878</v>
      </c>
      <c r="B88" s="37" t="s">
        <v>11879</v>
      </c>
      <c r="C88" s="37" t="s">
        <v>7728</v>
      </c>
      <c r="D88" s="28" t="s">
        <v>7716</v>
      </c>
      <c r="E88" s="28" t="s">
        <v>7789</v>
      </c>
      <c r="F88" s="28" t="s">
        <v>900</v>
      </c>
      <c r="G88" s="28" t="s">
        <v>7725</v>
      </c>
      <c r="H88" s="28" t="s">
        <v>7789</v>
      </c>
      <c r="I88" s="28" t="s">
        <v>8057</v>
      </c>
      <c r="J88" s="28">
        <v>223</v>
      </c>
      <c r="K88" s="35" t="s">
        <v>8095</v>
      </c>
      <c r="L88" s="35" t="s">
        <v>11880</v>
      </c>
      <c r="M88" s="30">
        <v>8.92006475478411E-2</v>
      </c>
      <c r="N88" s="32" t="s">
        <v>14751</v>
      </c>
      <c r="O88" s="28" t="s">
        <v>7756</v>
      </c>
      <c r="P88" s="29">
        <v>0.49596064814814816</v>
      </c>
      <c r="Q88" s="29">
        <v>0.4992476851851852</v>
      </c>
      <c r="R88" s="28">
        <v>0</v>
      </c>
      <c r="S88" s="30">
        <v>4.7333333333333334</v>
      </c>
      <c r="T88" s="32" t="s">
        <v>11881</v>
      </c>
      <c r="U88" s="32" t="s">
        <v>11882</v>
      </c>
      <c r="V88" s="30">
        <v>1.9516679147839E-2</v>
      </c>
      <c r="W88" s="28">
        <v>0</v>
      </c>
      <c r="X88" s="28">
        <v>0</v>
      </c>
      <c r="Y88" s="28" t="s">
        <v>14641</v>
      </c>
      <c r="Z88" s="28" t="s">
        <v>14642</v>
      </c>
      <c r="AA88" s="28">
        <v>1</v>
      </c>
      <c r="AB88" s="28">
        <v>0</v>
      </c>
      <c r="AC88" s="32">
        <f>Solution[[#This Row],[Old Stop]] +1</f>
        <v>224</v>
      </c>
      <c r="AD88" s="32" t="str">
        <f>_xlfn.CONCAT(Solution[[#This Row],[Notes]],"_",Solution[[#This Row],[Week '#]],"_", _xlfn.SWITCH(Solution[[#This Row],[Column1]], "M", "Monday", "T", "Tuesday", "W", "Wednesday", "R", "Thursday", "H", "Thursday", "F", "Friday"))</f>
        <v>101_Week1_Wednesday</v>
      </c>
      <c r="AE88" s="32" t="str">
        <f>IF(LEN(Solution[[#This Row],[Available Delivery Days]]) =1, Solution[[#This Row],[Available Delivery Days]], IF(ISNUMBER(SEARCH(Solution[[#This Row],[New Delivery Day]], Solution[[#This Row],[Available Delivery Days]])), Solution[[#This Row],[New Delivery Day]], Solution[[#This Row],[Old Delivery Day]]))</f>
        <v>W</v>
      </c>
      <c r="AF88" s="31">
        <v>45.421199999999999</v>
      </c>
      <c r="AG88" s="31">
        <v>21.547499999999999</v>
      </c>
      <c r="AH88" s="28" t="s">
        <v>7832</v>
      </c>
      <c r="AI88" s="28" t="s">
        <v>932</v>
      </c>
      <c r="AJ88" s="28" t="s">
        <v>7793</v>
      </c>
      <c r="AK88" s="28" t="s">
        <v>7792</v>
      </c>
      <c r="AL88" s="28" t="s">
        <v>7797</v>
      </c>
      <c r="AM88" s="28">
        <f>_xlfn.XLOOKUP(Solution[[#This Row],[Cu_ID]],Master[cu_id],Master[Notes], "none")</f>
        <v>101</v>
      </c>
      <c r="AN88" s="28">
        <v>0</v>
      </c>
    </row>
    <row r="89" spans="1:40" ht="28.8" customHeight="1" x14ac:dyDescent="0.3">
      <c r="A89" s="53" t="s">
        <v>11878</v>
      </c>
      <c r="B89" s="37" t="s">
        <v>11879</v>
      </c>
      <c r="C89" s="37" t="s">
        <v>7728</v>
      </c>
      <c r="D89" s="28" t="s">
        <v>7718</v>
      </c>
      <c r="E89" s="28" t="s">
        <v>7789</v>
      </c>
      <c r="F89" s="28" t="s">
        <v>900</v>
      </c>
      <c r="G89" s="28" t="s">
        <v>7755</v>
      </c>
      <c r="H89" s="28" t="s">
        <v>7789</v>
      </c>
      <c r="I89" s="28" t="s">
        <v>8057</v>
      </c>
      <c r="J89" s="28">
        <v>223</v>
      </c>
      <c r="K89" s="35" t="s">
        <v>8095</v>
      </c>
      <c r="L89" s="35" t="s">
        <v>11880</v>
      </c>
      <c r="M89" s="30">
        <v>0.80904020555317402</v>
      </c>
      <c r="N89" s="32" t="s">
        <v>15964</v>
      </c>
      <c r="O89" s="28" t="s">
        <v>7756</v>
      </c>
      <c r="P89" s="29">
        <v>0.49233796296296295</v>
      </c>
      <c r="Q89" s="29">
        <v>0.49562499999999998</v>
      </c>
      <c r="R89" s="28">
        <v>0</v>
      </c>
      <c r="S89" s="30">
        <v>4.7333333333333334</v>
      </c>
      <c r="T89" s="32" t="s">
        <v>11881</v>
      </c>
      <c r="U89" s="32" t="s">
        <v>11882</v>
      </c>
      <c r="V89" s="30">
        <v>0.16070395278414601</v>
      </c>
      <c r="W89" s="28">
        <v>0</v>
      </c>
      <c r="X89" s="28">
        <v>0</v>
      </c>
      <c r="Y89" s="28" t="s">
        <v>14641</v>
      </c>
      <c r="Z89" s="28" t="s">
        <v>15861</v>
      </c>
      <c r="AA89" s="28">
        <v>1</v>
      </c>
      <c r="AB89" s="28">
        <v>0</v>
      </c>
      <c r="AC89" s="32">
        <f>Solution[[#This Row],[Old Stop]] +1</f>
        <v>224</v>
      </c>
      <c r="AD89" s="32" t="str">
        <f>_xlfn.CONCAT(Solution[[#This Row],[Notes]],"_",Solution[[#This Row],[Week '#]],"_", _xlfn.SWITCH(Solution[[#This Row],[Column1]], "M", "Monday", "T", "Tuesday", "W", "Wednesday", "R", "Thursday", "H", "Thursday", "F", "Friday"))</f>
        <v>101_Week3_Wednesday</v>
      </c>
      <c r="AE89" s="32" t="str">
        <f>IF(LEN(Solution[[#This Row],[Available Delivery Days]]) =1, Solution[[#This Row],[Available Delivery Days]], IF(ISNUMBER(SEARCH(Solution[[#This Row],[New Delivery Day]], Solution[[#This Row],[Available Delivery Days]])), Solution[[#This Row],[New Delivery Day]], Solution[[#This Row],[Old Delivery Day]]))</f>
        <v>W</v>
      </c>
      <c r="AF89" s="31">
        <v>45.421199999999999</v>
      </c>
      <c r="AG89" s="31">
        <v>21.547499999999999</v>
      </c>
      <c r="AH89" s="28" t="s">
        <v>7832</v>
      </c>
      <c r="AI89" s="28" t="s">
        <v>932</v>
      </c>
      <c r="AJ89" s="28" t="s">
        <v>7793</v>
      </c>
      <c r="AK89" s="28" t="s">
        <v>7792</v>
      </c>
      <c r="AL89" s="28" t="s">
        <v>7797</v>
      </c>
      <c r="AM89" s="28">
        <f>_xlfn.XLOOKUP(Solution[[#This Row],[Cu_ID]],Master[cu_id],Master[Notes], "none")</f>
        <v>101</v>
      </c>
      <c r="AN89" s="28">
        <v>0</v>
      </c>
    </row>
    <row r="90" spans="1:40" x14ac:dyDescent="0.3">
      <c r="A90" s="53" t="s">
        <v>13249</v>
      </c>
      <c r="B90" s="37" t="s">
        <v>13250</v>
      </c>
      <c r="C90" s="37" t="s">
        <v>7728</v>
      </c>
      <c r="D90" s="28" t="s">
        <v>7716</v>
      </c>
      <c r="E90" s="28" t="s">
        <v>7752</v>
      </c>
      <c r="F90" s="28" t="s">
        <v>936</v>
      </c>
      <c r="G90" s="28" t="s">
        <v>7756</v>
      </c>
      <c r="H90" s="28" t="s">
        <v>7752</v>
      </c>
      <c r="I90" s="28" t="s">
        <v>8057</v>
      </c>
      <c r="J90" s="28">
        <v>400</v>
      </c>
      <c r="K90" s="35" t="s">
        <v>9008</v>
      </c>
      <c r="L90" s="35" t="s">
        <v>13252</v>
      </c>
      <c r="M90" s="30">
        <v>29.422135623171901</v>
      </c>
      <c r="N90" s="32" t="s">
        <v>14998</v>
      </c>
      <c r="O90" s="28" t="s">
        <v>7774</v>
      </c>
      <c r="P90" s="29">
        <v>0.33333333333333331</v>
      </c>
      <c r="Q90" s="29">
        <v>0.34295138888888888</v>
      </c>
      <c r="R90" s="28">
        <v>25.044531041756301</v>
      </c>
      <c r="S90" s="30">
        <v>13.844444445000001</v>
      </c>
      <c r="T90" s="32" t="s">
        <v>13253</v>
      </c>
      <c r="U90" s="32" t="s">
        <v>13254</v>
      </c>
      <c r="V90" s="30">
        <v>31.2938847389537</v>
      </c>
      <c r="W90" s="28">
        <v>15</v>
      </c>
      <c r="X90" s="28">
        <v>0.28846153846153799</v>
      </c>
      <c r="Y90" s="28" t="s">
        <v>14547</v>
      </c>
      <c r="Z90" s="28" t="s">
        <v>14548</v>
      </c>
      <c r="AA90" s="28">
        <v>1</v>
      </c>
      <c r="AB90" s="28">
        <v>43</v>
      </c>
      <c r="AC90" s="32">
        <f>Solution[[#This Row],[Old Stop]] +1</f>
        <v>401</v>
      </c>
      <c r="AD90" s="32" t="str">
        <f>_xlfn.CONCAT(Solution[[#This Row],[Notes]],"_",Solution[[#This Row],[Week '#]],"_", _xlfn.SWITCH(Solution[[#This Row],[Column1]], "M", "Monday", "T", "Tuesday", "W", "Wednesday", "R", "Thursday", "H", "Thursday", "F", "Friday"))</f>
        <v>103_Week1_Thursday</v>
      </c>
      <c r="AE90" s="32" t="str">
        <f>IF(LEN(Solution[[#This Row],[Available Delivery Days]]) =1, Solution[[#This Row],[Available Delivery Days]], IF(ISNUMBER(SEARCH(Solution[[#This Row],[New Delivery Day]], Solution[[#This Row],[Available Delivery Days]])), Solution[[#This Row],[New Delivery Day]], Solution[[#This Row],[Old Delivery Day]]))</f>
        <v>R</v>
      </c>
      <c r="AF90" s="31">
        <v>40.353700000000003</v>
      </c>
      <c r="AG90" s="31">
        <v>37.53</v>
      </c>
      <c r="AH90" s="28" t="s">
        <v>7832</v>
      </c>
      <c r="AI90" s="28" t="s">
        <v>932</v>
      </c>
      <c r="AJ90" s="28" t="s">
        <v>7793</v>
      </c>
      <c r="AK90" s="28" t="s">
        <v>7792</v>
      </c>
      <c r="AL90" s="28" t="s">
        <v>7797</v>
      </c>
      <c r="AM90" s="28">
        <f>_xlfn.XLOOKUP(Solution[[#This Row],[Cu_ID]],Master[cu_id],Master[Notes], "none")</f>
        <v>103</v>
      </c>
      <c r="AN90" s="28">
        <v>43</v>
      </c>
    </row>
    <row r="91" spans="1:40" x14ac:dyDescent="0.3">
      <c r="A91" s="53" t="s">
        <v>13249</v>
      </c>
      <c r="B91" s="37" t="s">
        <v>13250</v>
      </c>
      <c r="C91" s="37" t="s">
        <v>7728</v>
      </c>
      <c r="D91" s="28" t="s">
        <v>7717</v>
      </c>
      <c r="E91" s="28" t="s">
        <v>7752</v>
      </c>
      <c r="F91" s="28" t="s">
        <v>936</v>
      </c>
      <c r="G91" s="28" t="s">
        <v>7788</v>
      </c>
      <c r="H91" s="28" t="s">
        <v>7752</v>
      </c>
      <c r="I91" s="28" t="s">
        <v>8057</v>
      </c>
      <c r="J91" s="28">
        <v>400</v>
      </c>
      <c r="K91" s="35" t="s">
        <v>9008</v>
      </c>
      <c r="L91" s="35" t="s">
        <v>13252</v>
      </c>
      <c r="M91" s="30">
        <v>0.275988459587097</v>
      </c>
      <c r="N91" s="32" t="s">
        <v>15533</v>
      </c>
      <c r="O91" s="28" t="s">
        <v>7774</v>
      </c>
      <c r="P91" s="29">
        <v>0.47978009259259258</v>
      </c>
      <c r="Q91" s="29">
        <v>0.48939814814814814</v>
      </c>
      <c r="R91" s="28">
        <v>0</v>
      </c>
      <c r="S91" s="30">
        <v>13.844444445000001</v>
      </c>
      <c r="T91" s="32" t="s">
        <v>13253</v>
      </c>
      <c r="U91" s="32" t="s">
        <v>13254</v>
      </c>
      <c r="V91" s="30">
        <v>0.20839766572577101</v>
      </c>
      <c r="W91" s="28">
        <v>15</v>
      </c>
      <c r="X91" s="28">
        <v>0.28846153846153799</v>
      </c>
      <c r="Y91" s="28" t="s">
        <v>14547</v>
      </c>
      <c r="Z91" s="28" t="s">
        <v>15455</v>
      </c>
      <c r="AA91" s="28">
        <v>1</v>
      </c>
      <c r="AB91" s="28">
        <v>43</v>
      </c>
      <c r="AC91" s="32">
        <f>Solution[[#This Row],[Old Stop]] +1</f>
        <v>401</v>
      </c>
      <c r="AD91" s="32" t="str">
        <f>_xlfn.CONCAT(Solution[[#This Row],[Notes]],"_",Solution[[#This Row],[Week '#]],"_", _xlfn.SWITCH(Solution[[#This Row],[Column1]], "M", "Monday", "T", "Tuesday", "W", "Wednesday", "R", "Thursday", "H", "Thursday", "F", "Friday"))</f>
        <v>103_Week2_Thursday</v>
      </c>
      <c r="AE91" s="32" t="str">
        <f>IF(LEN(Solution[[#This Row],[Available Delivery Days]]) =1, Solution[[#This Row],[Available Delivery Days]], IF(ISNUMBER(SEARCH(Solution[[#This Row],[New Delivery Day]], Solution[[#This Row],[Available Delivery Days]])), Solution[[#This Row],[New Delivery Day]], Solution[[#This Row],[Old Delivery Day]]))</f>
        <v>R</v>
      </c>
      <c r="AF91" s="31">
        <v>40.353700000000003</v>
      </c>
      <c r="AG91" s="31">
        <v>37.53</v>
      </c>
      <c r="AH91" s="28" t="s">
        <v>7832</v>
      </c>
      <c r="AI91" s="28" t="s">
        <v>932</v>
      </c>
      <c r="AJ91" s="28" t="s">
        <v>7793</v>
      </c>
      <c r="AK91" s="28" t="s">
        <v>7792</v>
      </c>
      <c r="AL91" s="28" t="s">
        <v>7797</v>
      </c>
      <c r="AM91" s="28">
        <f>_xlfn.XLOOKUP(Solution[[#This Row],[Cu_ID]],Master[cu_id],Master[Notes], "none")</f>
        <v>103</v>
      </c>
      <c r="AN91" s="28">
        <v>43</v>
      </c>
    </row>
    <row r="92" spans="1:40" x14ac:dyDescent="0.3">
      <c r="A92" s="53" t="s">
        <v>13249</v>
      </c>
      <c r="B92" s="37" t="s">
        <v>13250</v>
      </c>
      <c r="C92" s="37" t="s">
        <v>7728</v>
      </c>
      <c r="D92" s="28" t="s">
        <v>7718</v>
      </c>
      <c r="E92" s="28" t="s">
        <v>7752</v>
      </c>
      <c r="F92" s="28" t="s">
        <v>936</v>
      </c>
      <c r="G92" s="28" t="s">
        <v>7764</v>
      </c>
      <c r="H92" s="28" t="s">
        <v>7752</v>
      </c>
      <c r="I92" s="28" t="s">
        <v>8057</v>
      </c>
      <c r="J92" s="28">
        <v>400</v>
      </c>
      <c r="K92" s="35" t="s">
        <v>9008</v>
      </c>
      <c r="L92" s="35" t="s">
        <v>13252</v>
      </c>
      <c r="M92" s="30">
        <v>0.63240496814250902</v>
      </c>
      <c r="N92" s="32" t="s">
        <v>16109</v>
      </c>
      <c r="O92" s="28" t="s">
        <v>7774</v>
      </c>
      <c r="P92" s="29">
        <v>0.35939814814814813</v>
      </c>
      <c r="Q92" s="29">
        <v>0.36901620370370369</v>
      </c>
      <c r="R92" s="28">
        <v>0</v>
      </c>
      <c r="S92" s="30">
        <v>13.844444445000001</v>
      </c>
      <c r="T92" s="32" t="s">
        <v>13253</v>
      </c>
      <c r="U92" s="32" t="s">
        <v>13254</v>
      </c>
      <c r="V92" s="30">
        <v>0.114695634704781</v>
      </c>
      <c r="W92" s="28">
        <v>15</v>
      </c>
      <c r="X92" s="28">
        <v>0.28846153846153799</v>
      </c>
      <c r="Y92" s="28" t="s">
        <v>14547</v>
      </c>
      <c r="Z92" s="28" t="s">
        <v>16068</v>
      </c>
      <c r="AA92" s="28">
        <v>1</v>
      </c>
      <c r="AB92" s="28">
        <v>43</v>
      </c>
      <c r="AC92" s="32">
        <f>Solution[[#This Row],[Old Stop]] +1</f>
        <v>401</v>
      </c>
      <c r="AD92" s="32" t="str">
        <f>_xlfn.CONCAT(Solution[[#This Row],[Notes]],"_",Solution[[#This Row],[Week '#]],"_", _xlfn.SWITCH(Solution[[#This Row],[Column1]], "M", "Monday", "T", "Tuesday", "W", "Wednesday", "R", "Thursday", "H", "Thursday", "F", "Friday"))</f>
        <v>103_Week3_Thursday</v>
      </c>
      <c r="AE92" s="32" t="str">
        <f>IF(LEN(Solution[[#This Row],[Available Delivery Days]]) =1, Solution[[#This Row],[Available Delivery Days]], IF(ISNUMBER(SEARCH(Solution[[#This Row],[New Delivery Day]], Solution[[#This Row],[Available Delivery Days]])), Solution[[#This Row],[New Delivery Day]], Solution[[#This Row],[Old Delivery Day]]))</f>
        <v>R</v>
      </c>
      <c r="AF92" s="31">
        <v>40.353700000000003</v>
      </c>
      <c r="AG92" s="31">
        <v>37.53</v>
      </c>
      <c r="AH92" s="28" t="s">
        <v>7832</v>
      </c>
      <c r="AI92" s="28" t="s">
        <v>932</v>
      </c>
      <c r="AJ92" s="28" t="s">
        <v>7793</v>
      </c>
      <c r="AK92" s="28" t="s">
        <v>7792</v>
      </c>
      <c r="AL92" s="28" t="s">
        <v>7797</v>
      </c>
      <c r="AM92" s="28">
        <f>_xlfn.XLOOKUP(Solution[[#This Row],[Cu_ID]],Master[cu_id],Master[Notes], "none")</f>
        <v>103</v>
      </c>
      <c r="AN92" s="28">
        <v>43</v>
      </c>
    </row>
    <row r="93" spans="1:40" x14ac:dyDescent="0.3">
      <c r="A93" s="53" t="s">
        <v>13249</v>
      </c>
      <c r="B93" s="37" t="s">
        <v>13250</v>
      </c>
      <c r="C93" s="37" t="s">
        <v>7728</v>
      </c>
      <c r="D93" s="28" t="s">
        <v>7719</v>
      </c>
      <c r="E93" s="28" t="s">
        <v>7752</v>
      </c>
      <c r="F93" s="28" t="s">
        <v>936</v>
      </c>
      <c r="G93" s="28" t="s">
        <v>7751</v>
      </c>
      <c r="H93" s="28" t="s">
        <v>7752</v>
      </c>
      <c r="I93" s="28" t="s">
        <v>8057</v>
      </c>
      <c r="J93" s="28">
        <v>400</v>
      </c>
      <c r="K93" s="35" t="s">
        <v>9008</v>
      </c>
      <c r="L93" s="35" t="s">
        <v>13252</v>
      </c>
      <c r="M93" s="30">
        <v>0.63240496814250902</v>
      </c>
      <c r="N93" s="32" t="s">
        <v>16567</v>
      </c>
      <c r="O93" s="28" t="s">
        <v>7774</v>
      </c>
      <c r="P93" s="29">
        <v>0.33890046296296295</v>
      </c>
      <c r="Q93" s="29">
        <v>0.34851851851851851</v>
      </c>
      <c r="R93" s="28">
        <v>0</v>
      </c>
      <c r="S93" s="30">
        <v>13.844444445000001</v>
      </c>
      <c r="T93" s="32" t="s">
        <v>13253</v>
      </c>
      <c r="U93" s="32" t="s">
        <v>13254</v>
      </c>
      <c r="V93" s="30">
        <v>0.114695634704781</v>
      </c>
      <c r="W93" s="28">
        <v>15</v>
      </c>
      <c r="X93" s="28">
        <v>0.28846153846153799</v>
      </c>
      <c r="Y93" s="28" t="s">
        <v>14547</v>
      </c>
      <c r="Z93" s="28" t="s">
        <v>16524</v>
      </c>
      <c r="AA93" s="28">
        <v>1</v>
      </c>
      <c r="AB93" s="28">
        <v>43</v>
      </c>
      <c r="AC93" s="32">
        <f>Solution[[#This Row],[Old Stop]] +1</f>
        <v>401</v>
      </c>
      <c r="AD93" s="32" t="str">
        <f>_xlfn.CONCAT(Solution[[#This Row],[Notes]],"_",Solution[[#This Row],[Week '#]],"_", _xlfn.SWITCH(Solution[[#This Row],[Column1]], "M", "Monday", "T", "Tuesday", "W", "Wednesday", "R", "Thursday", "H", "Thursday", "F", "Friday"))</f>
        <v>103_Week4_Thursday</v>
      </c>
      <c r="AE93" s="32" t="str">
        <f>IF(LEN(Solution[[#This Row],[Available Delivery Days]]) =1, Solution[[#This Row],[Available Delivery Days]], IF(ISNUMBER(SEARCH(Solution[[#This Row],[New Delivery Day]], Solution[[#This Row],[Available Delivery Days]])), Solution[[#This Row],[New Delivery Day]], Solution[[#This Row],[Old Delivery Day]]))</f>
        <v>R</v>
      </c>
      <c r="AF93" s="31">
        <v>40.353700000000003</v>
      </c>
      <c r="AG93" s="31">
        <v>37.53</v>
      </c>
      <c r="AH93" s="28" t="s">
        <v>7832</v>
      </c>
      <c r="AI93" s="28" t="s">
        <v>932</v>
      </c>
      <c r="AJ93" s="28" t="s">
        <v>7793</v>
      </c>
      <c r="AK93" s="28" t="s">
        <v>7792</v>
      </c>
      <c r="AL93" s="28" t="s">
        <v>7797</v>
      </c>
      <c r="AM93" s="28">
        <f>_xlfn.XLOOKUP(Solution[[#This Row],[Cu_ID]],Master[cu_id],Master[Notes], "none")</f>
        <v>103</v>
      </c>
      <c r="AN93" s="28">
        <v>43</v>
      </c>
    </row>
    <row r="94" spans="1:40" x14ac:dyDescent="0.3">
      <c r="A94" s="53" t="s">
        <v>13537</v>
      </c>
      <c r="B94" s="37" t="s">
        <v>13538</v>
      </c>
      <c r="C94" s="37" t="s">
        <v>7728</v>
      </c>
      <c r="D94" s="28" t="s">
        <v>7716</v>
      </c>
      <c r="E94" s="28" t="s">
        <v>11016</v>
      </c>
      <c r="F94" s="28" t="s">
        <v>900</v>
      </c>
      <c r="G94" s="28" t="s">
        <v>7735</v>
      </c>
      <c r="H94" s="28" t="s">
        <v>7789</v>
      </c>
      <c r="I94" s="28" t="s">
        <v>900</v>
      </c>
      <c r="J94" s="28">
        <v>260</v>
      </c>
      <c r="K94" s="35" t="s">
        <v>8028</v>
      </c>
      <c r="L94" s="35" t="s">
        <v>13539</v>
      </c>
      <c r="M94" s="30">
        <v>16.9883883595467</v>
      </c>
      <c r="N94" s="32" t="s">
        <v>14915</v>
      </c>
      <c r="O94" s="28" t="s">
        <v>7731</v>
      </c>
      <c r="P94" s="29">
        <v>0.54268518518518516</v>
      </c>
      <c r="Q94" s="29">
        <v>0.54511574074074076</v>
      </c>
      <c r="R94" s="28">
        <v>0</v>
      </c>
      <c r="S94" s="30">
        <v>3.5</v>
      </c>
      <c r="T94" s="32" t="s">
        <v>13540</v>
      </c>
      <c r="U94" s="32" t="s">
        <v>13541</v>
      </c>
      <c r="V94" s="30">
        <v>13.712518772423699</v>
      </c>
      <c r="W94" s="28">
        <v>0</v>
      </c>
      <c r="X94" s="28">
        <v>0</v>
      </c>
      <c r="Y94" s="28" t="s">
        <v>14621</v>
      </c>
      <c r="Z94" s="28" t="s">
        <v>14622</v>
      </c>
      <c r="AA94" s="28">
        <v>1</v>
      </c>
      <c r="AB94" s="28">
        <v>0</v>
      </c>
      <c r="AC94" s="32">
        <f>Solution[[#This Row],[Old Stop]] +1</f>
        <v>261</v>
      </c>
      <c r="AD94" s="32" t="str">
        <f>_xlfn.CONCAT(Solution[[#This Row],[Notes]],"_",Solution[[#This Row],[Week '#]],"_", _xlfn.SWITCH(Solution[[#This Row],[Column1]], "M", "Monday", "T", "Tuesday", "W", "Wednesday", "R", "Thursday", "H", "Thursday", "F", "Friday"))</f>
        <v>101_Week1_Wednesday</v>
      </c>
      <c r="AE94" s="32" t="str">
        <f>IF(LEN(Solution[[#This Row],[Available Delivery Days]]) =1, Solution[[#This Row],[Available Delivery Days]], IF(ISNUMBER(SEARCH(Solution[[#This Row],[New Delivery Day]], Solution[[#This Row],[Available Delivery Days]])), Solution[[#This Row],[New Delivery Day]], Solution[[#This Row],[Old Delivery Day]]))</f>
        <v>W</v>
      </c>
      <c r="AF94" s="31">
        <v>8.75</v>
      </c>
      <c r="AG94" s="31">
        <v>9.2899999999999991</v>
      </c>
      <c r="AH94" s="28" t="s">
        <v>7832</v>
      </c>
      <c r="AI94" s="28" t="s">
        <v>932</v>
      </c>
      <c r="AJ94" s="28" t="s">
        <v>7792</v>
      </c>
      <c r="AK94" s="28" t="s">
        <v>7793</v>
      </c>
      <c r="AL94" s="28" t="s">
        <v>7797</v>
      </c>
      <c r="AM94" s="28">
        <f>_xlfn.XLOOKUP(Solution[[#This Row],[Cu_ID]],Master[cu_id],Master[Notes], "none")</f>
        <v>101</v>
      </c>
      <c r="AN94" s="28">
        <v>0</v>
      </c>
    </row>
    <row r="95" spans="1:40" x14ac:dyDescent="0.3">
      <c r="A95" s="53" t="s">
        <v>14399</v>
      </c>
      <c r="B95" s="37" t="s">
        <v>14400</v>
      </c>
      <c r="C95" s="37" t="s">
        <v>7728</v>
      </c>
      <c r="D95" s="28" t="s">
        <v>7718</v>
      </c>
      <c r="E95" s="28" t="s">
        <v>11016</v>
      </c>
      <c r="F95" s="28" t="s">
        <v>900</v>
      </c>
      <c r="G95" s="28" t="s">
        <v>7743</v>
      </c>
      <c r="H95" s="28" t="s">
        <v>7752</v>
      </c>
      <c r="I95" s="28" t="s">
        <v>903</v>
      </c>
      <c r="J95" s="28">
        <v>99</v>
      </c>
      <c r="K95" s="35" t="s">
        <v>8794</v>
      </c>
      <c r="L95" s="35" t="s">
        <v>14401</v>
      </c>
      <c r="M95" s="30">
        <v>0.37542390078306198</v>
      </c>
      <c r="N95" s="32" t="s">
        <v>16238</v>
      </c>
      <c r="O95" s="28" t="s">
        <v>7748</v>
      </c>
      <c r="P95" s="29">
        <v>0.5621990740740741</v>
      </c>
      <c r="Q95" s="29">
        <v>0.56892361111111112</v>
      </c>
      <c r="R95" s="28">
        <v>0</v>
      </c>
      <c r="S95" s="30">
        <v>9.683574621414877</v>
      </c>
      <c r="T95" s="32" t="s">
        <v>14402</v>
      </c>
      <c r="U95" s="32" t="s">
        <v>14403</v>
      </c>
      <c r="V95" s="30">
        <v>8.9876375094554095E-2</v>
      </c>
      <c r="W95" s="28">
        <v>0</v>
      </c>
      <c r="X95" s="28">
        <v>0</v>
      </c>
      <c r="Y95" s="28" t="s">
        <v>14621</v>
      </c>
      <c r="Z95" s="28" t="s">
        <v>16202</v>
      </c>
      <c r="AA95" s="28">
        <v>1</v>
      </c>
      <c r="AB95" s="28">
        <v>0</v>
      </c>
      <c r="AC95" s="32">
        <f>Solution[[#This Row],[Old Stop]] +1</f>
        <v>100</v>
      </c>
      <c r="AD95" s="32" t="str">
        <f>_xlfn.CONCAT(Solution[[#This Row],[Notes]],"_",Solution[[#This Row],[Week '#]],"_", _xlfn.SWITCH(Solution[[#This Row],[Column1]], "M", "Monday", "T", "Tuesday", "W", "Wednesday", "R", "Thursday", "H", "Thursday", "F", "Friday"))</f>
        <v>105_Week3_Wednesday</v>
      </c>
      <c r="AE95" s="32" t="str">
        <f>IF(LEN(Solution[[#This Row],[Available Delivery Days]]) =1, Solution[[#This Row],[Available Delivery Days]], IF(ISNUMBER(SEARCH(Solution[[#This Row],[New Delivery Day]], Solution[[#This Row],[Available Delivery Days]])), Solution[[#This Row],[New Delivery Day]], Solution[[#This Row],[Old Delivery Day]]))</f>
        <v>W</v>
      </c>
      <c r="AF95" s="31">
        <v>4.5175000000000001</v>
      </c>
      <c r="AG95" s="31">
        <v>9.0350000000000001</v>
      </c>
      <c r="AH95" s="28" t="s">
        <v>7832</v>
      </c>
      <c r="AI95" s="28" t="s">
        <v>932</v>
      </c>
      <c r="AJ95" s="28" t="s">
        <v>7792</v>
      </c>
      <c r="AK95" s="28" t="s">
        <v>7792</v>
      </c>
      <c r="AL95" s="28" t="s">
        <v>7797</v>
      </c>
      <c r="AM95" s="28">
        <f>_xlfn.XLOOKUP(Solution[[#This Row],[Cu_ID]],Master[cu_id],Master[Notes], "none")</f>
        <v>105</v>
      </c>
      <c r="AN95" s="28">
        <v>0</v>
      </c>
    </row>
    <row r="96" spans="1:40" x14ac:dyDescent="0.3">
      <c r="A96" s="53" t="s">
        <v>12497</v>
      </c>
      <c r="B96" s="37" t="s">
        <v>12498</v>
      </c>
      <c r="C96" s="37" t="s">
        <v>7731</v>
      </c>
      <c r="D96" s="28" t="s">
        <v>7716</v>
      </c>
      <c r="E96" s="28" t="s">
        <v>7752</v>
      </c>
      <c r="F96" s="28" t="s">
        <v>902</v>
      </c>
      <c r="G96" s="28" t="s">
        <v>7722</v>
      </c>
      <c r="H96" s="28" t="s">
        <v>7752</v>
      </c>
      <c r="I96" s="28" t="s">
        <v>8057</v>
      </c>
      <c r="J96" s="28">
        <v>1</v>
      </c>
      <c r="K96" s="35" t="s">
        <v>8946</v>
      </c>
      <c r="L96" s="35" t="s">
        <v>12499</v>
      </c>
      <c r="M96" s="30">
        <v>0</v>
      </c>
      <c r="N96" s="32" t="s">
        <v>14716</v>
      </c>
      <c r="O96" s="28" t="s">
        <v>7774</v>
      </c>
      <c r="P96" s="29">
        <v>0.31157407407407406</v>
      </c>
      <c r="Q96" s="29">
        <v>0.31965277777777779</v>
      </c>
      <c r="R96" s="28">
        <v>0</v>
      </c>
      <c r="S96" s="30">
        <v>11.633333333333333</v>
      </c>
      <c r="T96" s="32" t="s">
        <v>12500</v>
      </c>
      <c r="U96" s="32" t="s">
        <v>12501</v>
      </c>
      <c r="V96" s="30"/>
      <c r="W96" s="28">
        <v>0</v>
      </c>
      <c r="X96" s="28">
        <v>0</v>
      </c>
      <c r="Y96" s="28" t="s">
        <v>14575</v>
      </c>
      <c r="Z96" s="28" t="s">
        <v>14576</v>
      </c>
      <c r="AA96" s="28">
        <v>1</v>
      </c>
      <c r="AB96" s="28">
        <v>0</v>
      </c>
      <c r="AC96" s="32">
        <f>Solution[[#This Row],[Old Stop]] +1</f>
        <v>2</v>
      </c>
      <c r="AD96" s="32" t="str">
        <f>_xlfn.CONCAT(Solution[[#This Row],[Notes]],"_",Solution[[#This Row],[Week '#]],"_", _xlfn.SWITCH(Solution[[#This Row],[Column1]], "M", "Monday", "T", "Tuesday", "W", "Wednesday", "R", "Thursday", "H", "Thursday", "F", "Friday"))</f>
        <v>103_Week1_Friday</v>
      </c>
      <c r="AE96" s="32" t="str">
        <f>IF(LEN(Solution[[#This Row],[Available Delivery Days]]) =1, Solution[[#This Row],[Available Delivery Days]], IF(ISNUMBER(SEARCH(Solution[[#This Row],[New Delivery Day]], Solution[[#This Row],[Available Delivery Days]])), Solution[[#This Row],[New Delivery Day]], Solution[[#This Row],[Old Delivery Day]]))</f>
        <v>F</v>
      </c>
      <c r="AF96" s="31">
        <v>40.5</v>
      </c>
      <c r="AG96" s="31">
        <v>71.7</v>
      </c>
      <c r="AH96" s="28" t="s">
        <v>7832</v>
      </c>
      <c r="AI96" s="28" t="s">
        <v>932</v>
      </c>
      <c r="AJ96" s="28" t="s">
        <v>7793</v>
      </c>
      <c r="AK96" s="28" t="s">
        <v>7792</v>
      </c>
      <c r="AL96" s="28" t="s">
        <v>7797</v>
      </c>
      <c r="AM96" s="28">
        <f>_xlfn.XLOOKUP(Solution[[#This Row],[Cu_ID]],Master[cu_id],Master[Notes], "none")</f>
        <v>103</v>
      </c>
      <c r="AN96" s="28">
        <v>0</v>
      </c>
    </row>
    <row r="97" spans="1:40" x14ac:dyDescent="0.3">
      <c r="A97" s="53" t="s">
        <v>12497</v>
      </c>
      <c r="B97" s="37" t="s">
        <v>12498</v>
      </c>
      <c r="C97" s="37" t="s">
        <v>7731</v>
      </c>
      <c r="D97" s="28" t="s">
        <v>7717</v>
      </c>
      <c r="E97" s="28" t="s">
        <v>7752</v>
      </c>
      <c r="F97" s="28" t="s">
        <v>902</v>
      </c>
      <c r="G97" s="28" t="s">
        <v>7722</v>
      </c>
      <c r="H97" s="28" t="s">
        <v>7752</v>
      </c>
      <c r="I97" s="28" t="s">
        <v>8057</v>
      </c>
      <c r="J97" s="28">
        <v>1</v>
      </c>
      <c r="K97" s="35" t="s">
        <v>8946</v>
      </c>
      <c r="L97" s="35" t="s">
        <v>12499</v>
      </c>
      <c r="M97" s="30">
        <v>0</v>
      </c>
      <c r="N97" s="32" t="s">
        <v>15463</v>
      </c>
      <c r="O97" s="28" t="s">
        <v>7774</v>
      </c>
      <c r="P97" s="29">
        <v>0.2663773148148148</v>
      </c>
      <c r="Q97" s="29">
        <v>0.27445601851851853</v>
      </c>
      <c r="R97" s="28">
        <v>0</v>
      </c>
      <c r="S97" s="30">
        <v>11.633333333333333</v>
      </c>
      <c r="T97" s="32" t="s">
        <v>12500</v>
      </c>
      <c r="U97" s="32" t="s">
        <v>12501</v>
      </c>
      <c r="V97" s="30"/>
      <c r="W97" s="28">
        <v>0</v>
      </c>
      <c r="X97" s="28">
        <v>0</v>
      </c>
      <c r="Y97" s="28" t="s">
        <v>14575</v>
      </c>
      <c r="Z97" s="28" t="s">
        <v>15451</v>
      </c>
      <c r="AA97" s="28">
        <v>1</v>
      </c>
      <c r="AB97" s="28">
        <v>0</v>
      </c>
      <c r="AC97" s="32">
        <f>Solution[[#This Row],[Old Stop]] +1</f>
        <v>2</v>
      </c>
      <c r="AD97" s="32" t="str">
        <f>_xlfn.CONCAT(Solution[[#This Row],[Notes]],"_",Solution[[#This Row],[Week '#]],"_", _xlfn.SWITCH(Solution[[#This Row],[Column1]], "M", "Monday", "T", "Tuesday", "W", "Wednesday", "R", "Thursday", "H", "Thursday", "F", "Friday"))</f>
        <v>103_Week2_Friday</v>
      </c>
      <c r="AE97" s="32" t="str">
        <f>IF(LEN(Solution[[#This Row],[Available Delivery Days]]) =1, Solution[[#This Row],[Available Delivery Days]], IF(ISNUMBER(SEARCH(Solution[[#This Row],[New Delivery Day]], Solution[[#This Row],[Available Delivery Days]])), Solution[[#This Row],[New Delivery Day]], Solution[[#This Row],[Old Delivery Day]]))</f>
        <v>F</v>
      </c>
      <c r="AF97" s="31">
        <v>40.5</v>
      </c>
      <c r="AG97" s="31">
        <v>71.7</v>
      </c>
      <c r="AH97" s="28" t="s">
        <v>7832</v>
      </c>
      <c r="AI97" s="28" t="s">
        <v>932</v>
      </c>
      <c r="AJ97" s="28" t="s">
        <v>7793</v>
      </c>
      <c r="AK97" s="28" t="s">
        <v>7792</v>
      </c>
      <c r="AL97" s="28" t="s">
        <v>7797</v>
      </c>
      <c r="AM97" s="28">
        <f>_xlfn.XLOOKUP(Solution[[#This Row],[Cu_ID]],Master[cu_id],Master[Notes], "none")</f>
        <v>103</v>
      </c>
      <c r="AN97" s="28">
        <v>0</v>
      </c>
    </row>
    <row r="98" spans="1:40" x14ac:dyDescent="0.3">
      <c r="A98" s="53" t="s">
        <v>12497</v>
      </c>
      <c r="B98" s="37" t="s">
        <v>12498</v>
      </c>
      <c r="C98" s="37" t="s">
        <v>7731</v>
      </c>
      <c r="D98" s="28" t="s">
        <v>7718</v>
      </c>
      <c r="E98" s="28" t="s">
        <v>7752</v>
      </c>
      <c r="F98" s="28" t="s">
        <v>902</v>
      </c>
      <c r="G98" s="28" t="s">
        <v>7722</v>
      </c>
      <c r="H98" s="28" t="s">
        <v>7752</v>
      </c>
      <c r="I98" s="28" t="s">
        <v>8057</v>
      </c>
      <c r="J98" s="28">
        <v>1</v>
      </c>
      <c r="K98" s="35" t="s">
        <v>8946</v>
      </c>
      <c r="L98" s="35" t="s">
        <v>12499</v>
      </c>
      <c r="M98" s="30">
        <v>0</v>
      </c>
      <c r="N98" s="32" t="s">
        <v>16061</v>
      </c>
      <c r="O98" s="28" t="s">
        <v>7774</v>
      </c>
      <c r="P98" s="29">
        <v>0.31157407407407406</v>
      </c>
      <c r="Q98" s="29">
        <v>0.31965277777777779</v>
      </c>
      <c r="R98" s="28">
        <v>0</v>
      </c>
      <c r="S98" s="30">
        <v>11.633333333333333</v>
      </c>
      <c r="T98" s="32" t="s">
        <v>12500</v>
      </c>
      <c r="U98" s="32" t="s">
        <v>12501</v>
      </c>
      <c r="V98" s="30"/>
      <c r="W98" s="28">
        <v>0</v>
      </c>
      <c r="X98" s="28">
        <v>0</v>
      </c>
      <c r="Y98" s="28" t="s">
        <v>14575</v>
      </c>
      <c r="Z98" s="28" t="s">
        <v>15989</v>
      </c>
      <c r="AA98" s="28">
        <v>1</v>
      </c>
      <c r="AB98" s="28">
        <v>0</v>
      </c>
      <c r="AC98" s="32">
        <f>Solution[[#This Row],[Old Stop]] +1</f>
        <v>2</v>
      </c>
      <c r="AD98" s="32" t="str">
        <f>_xlfn.CONCAT(Solution[[#This Row],[Notes]],"_",Solution[[#This Row],[Week '#]],"_", _xlfn.SWITCH(Solution[[#This Row],[Column1]], "M", "Monday", "T", "Tuesday", "W", "Wednesday", "R", "Thursday", "H", "Thursday", "F", "Friday"))</f>
        <v>103_Week3_Friday</v>
      </c>
      <c r="AE98" s="32" t="str">
        <f>IF(LEN(Solution[[#This Row],[Available Delivery Days]]) =1, Solution[[#This Row],[Available Delivery Days]], IF(ISNUMBER(SEARCH(Solution[[#This Row],[New Delivery Day]], Solution[[#This Row],[Available Delivery Days]])), Solution[[#This Row],[New Delivery Day]], Solution[[#This Row],[Old Delivery Day]]))</f>
        <v>F</v>
      </c>
      <c r="AF98" s="31">
        <v>40.5</v>
      </c>
      <c r="AG98" s="31">
        <v>71.7</v>
      </c>
      <c r="AH98" s="28" t="s">
        <v>7832</v>
      </c>
      <c r="AI98" s="28" t="s">
        <v>932</v>
      </c>
      <c r="AJ98" s="28" t="s">
        <v>7793</v>
      </c>
      <c r="AK98" s="28" t="s">
        <v>7792</v>
      </c>
      <c r="AL98" s="28" t="s">
        <v>7797</v>
      </c>
      <c r="AM98" s="28">
        <f>_xlfn.XLOOKUP(Solution[[#This Row],[Cu_ID]],Master[cu_id],Master[Notes], "none")</f>
        <v>103</v>
      </c>
      <c r="AN98" s="28">
        <v>0</v>
      </c>
    </row>
    <row r="99" spans="1:40" x14ac:dyDescent="0.3">
      <c r="A99" s="53" t="s">
        <v>12497</v>
      </c>
      <c r="B99" s="37" t="s">
        <v>12498</v>
      </c>
      <c r="C99" s="37" t="s">
        <v>7731</v>
      </c>
      <c r="D99" s="28" t="s">
        <v>7719</v>
      </c>
      <c r="E99" s="28" t="s">
        <v>7752</v>
      </c>
      <c r="F99" s="28" t="s">
        <v>902</v>
      </c>
      <c r="G99" s="28" t="s">
        <v>7748</v>
      </c>
      <c r="H99" s="28" t="s">
        <v>7752</v>
      </c>
      <c r="I99" s="28" t="s">
        <v>8057</v>
      </c>
      <c r="J99" s="28">
        <v>1</v>
      </c>
      <c r="K99" s="35" t="s">
        <v>8946</v>
      </c>
      <c r="L99" s="35" t="s">
        <v>12499</v>
      </c>
      <c r="M99" s="30">
        <v>0</v>
      </c>
      <c r="N99" s="32" t="s">
        <v>16602</v>
      </c>
      <c r="O99" s="28" t="s">
        <v>7774</v>
      </c>
      <c r="P99" s="29">
        <v>0.28111111111111109</v>
      </c>
      <c r="Q99" s="29">
        <v>0.28918981481481482</v>
      </c>
      <c r="R99" s="28">
        <v>0</v>
      </c>
      <c r="S99" s="30">
        <v>11.633333333333333</v>
      </c>
      <c r="T99" s="32" t="s">
        <v>12500</v>
      </c>
      <c r="U99" s="32" t="s">
        <v>12501</v>
      </c>
      <c r="V99" s="30"/>
      <c r="W99" s="28">
        <v>0</v>
      </c>
      <c r="X99" s="28">
        <v>0</v>
      </c>
      <c r="Y99" s="28" t="s">
        <v>14575</v>
      </c>
      <c r="Z99" s="28" t="s">
        <v>16571</v>
      </c>
      <c r="AA99" s="28">
        <v>1</v>
      </c>
      <c r="AB99" s="28">
        <v>0</v>
      </c>
      <c r="AC99" s="32">
        <f>Solution[[#This Row],[Old Stop]] +1</f>
        <v>2</v>
      </c>
      <c r="AD99" s="32" t="str">
        <f>_xlfn.CONCAT(Solution[[#This Row],[Notes]],"_",Solution[[#This Row],[Week '#]],"_", _xlfn.SWITCH(Solution[[#This Row],[Column1]], "M", "Monday", "T", "Tuesday", "W", "Wednesday", "R", "Thursday", "H", "Thursday", "F", "Friday"))</f>
        <v>103_Week4_Friday</v>
      </c>
      <c r="AE99" s="32" t="str">
        <f>IF(LEN(Solution[[#This Row],[Available Delivery Days]]) =1, Solution[[#This Row],[Available Delivery Days]], IF(ISNUMBER(SEARCH(Solution[[#This Row],[New Delivery Day]], Solution[[#This Row],[Available Delivery Days]])), Solution[[#This Row],[New Delivery Day]], Solution[[#This Row],[Old Delivery Day]]))</f>
        <v>F</v>
      </c>
      <c r="AF99" s="31">
        <v>40.5</v>
      </c>
      <c r="AG99" s="31">
        <v>71.7</v>
      </c>
      <c r="AH99" s="28" t="s">
        <v>7832</v>
      </c>
      <c r="AI99" s="28" t="s">
        <v>932</v>
      </c>
      <c r="AJ99" s="28" t="s">
        <v>7793</v>
      </c>
      <c r="AK99" s="28" t="s">
        <v>7792</v>
      </c>
      <c r="AL99" s="28" t="s">
        <v>7797</v>
      </c>
      <c r="AM99" s="28">
        <f>_xlfn.XLOOKUP(Solution[[#This Row],[Cu_ID]],Master[cu_id],Master[Notes], "none")</f>
        <v>103</v>
      </c>
      <c r="AN99" s="28">
        <v>0</v>
      </c>
    </row>
    <row r="100" spans="1:40" x14ac:dyDescent="0.3">
      <c r="A100" s="53" t="s">
        <v>12571</v>
      </c>
      <c r="B100" s="37" t="s">
        <v>12498</v>
      </c>
      <c r="C100" s="37" t="s">
        <v>7728</v>
      </c>
      <c r="D100" s="28" t="s">
        <v>7716</v>
      </c>
      <c r="E100" s="28" t="s">
        <v>7752</v>
      </c>
      <c r="F100" s="28" t="s">
        <v>902</v>
      </c>
      <c r="G100" s="28" t="s">
        <v>7733</v>
      </c>
      <c r="H100" s="28" t="s">
        <v>7752</v>
      </c>
      <c r="I100" s="28" t="s">
        <v>8057</v>
      </c>
      <c r="J100" s="28">
        <v>300</v>
      </c>
      <c r="K100" s="35" t="s">
        <v>8988</v>
      </c>
      <c r="L100" s="35" t="s">
        <v>12572</v>
      </c>
      <c r="M100" s="30">
        <v>0.68075588159263101</v>
      </c>
      <c r="N100" s="32" t="s">
        <v>15026</v>
      </c>
      <c r="O100" s="28" t="s">
        <v>7774</v>
      </c>
      <c r="P100" s="29">
        <v>0.3115046296296296</v>
      </c>
      <c r="Q100" s="29">
        <v>0.31157407407407406</v>
      </c>
      <c r="R100" s="28">
        <v>0</v>
      </c>
      <c r="S100" s="30">
        <v>0.1</v>
      </c>
      <c r="T100" s="32" t="s">
        <v>12500</v>
      </c>
      <c r="U100" s="32" t="s">
        <v>12501</v>
      </c>
      <c r="V100" s="30">
        <v>0.129624785337492</v>
      </c>
      <c r="W100" s="28">
        <v>27</v>
      </c>
      <c r="X100" s="28">
        <v>0.49090909090909102</v>
      </c>
      <c r="Y100" s="28" t="s">
        <v>14575</v>
      </c>
      <c r="Z100" s="28" t="s">
        <v>14576</v>
      </c>
      <c r="AA100" s="28">
        <v>1</v>
      </c>
      <c r="AB100" s="28">
        <v>555</v>
      </c>
      <c r="AC100" s="32">
        <f>Solution[[#This Row],[Old Stop]] +1</f>
        <v>301</v>
      </c>
      <c r="AD100" s="32" t="str">
        <f>_xlfn.CONCAT(Solution[[#This Row],[Notes]],"_",Solution[[#This Row],[Week '#]],"_", _xlfn.SWITCH(Solution[[#This Row],[Column1]], "M", "Monday", "T", "Tuesday", "W", "Wednesday", "R", "Thursday", "H", "Thursday", "F", "Friday"))</f>
        <v>103_Week1_Friday</v>
      </c>
      <c r="AE100" s="32" t="str">
        <f>IF(LEN(Solution[[#This Row],[Available Delivery Days]]) =1, Solution[[#This Row],[Available Delivery Days]], IF(ISNUMBER(SEARCH(Solution[[#This Row],[New Delivery Day]], Solution[[#This Row],[Available Delivery Days]])), Solution[[#This Row],[New Delivery Day]], Solution[[#This Row],[Old Delivery Day]]))</f>
        <v>F</v>
      </c>
      <c r="AF100" s="31">
        <v>94.394999999999996</v>
      </c>
      <c r="AG100" s="31">
        <v>79.596199999999996</v>
      </c>
      <c r="AH100" s="28" t="s">
        <v>7832</v>
      </c>
      <c r="AI100" s="28" t="s">
        <v>932</v>
      </c>
      <c r="AJ100" s="28" t="s">
        <v>7793</v>
      </c>
      <c r="AK100" s="28" t="s">
        <v>7792</v>
      </c>
      <c r="AL100" s="28" t="s">
        <v>7797</v>
      </c>
      <c r="AM100" s="28">
        <f>_xlfn.XLOOKUP(Solution[[#This Row],[Cu_ID]],Master[cu_id],Master[Notes], "none")</f>
        <v>103</v>
      </c>
      <c r="AN100" s="28">
        <v>555</v>
      </c>
    </row>
    <row r="101" spans="1:40" x14ac:dyDescent="0.3">
      <c r="A101" s="53" t="s">
        <v>12571</v>
      </c>
      <c r="B101" s="37" t="s">
        <v>12498</v>
      </c>
      <c r="C101" s="37" t="s">
        <v>7728</v>
      </c>
      <c r="D101" s="28" t="s">
        <v>7717</v>
      </c>
      <c r="E101" s="28" t="s">
        <v>7752</v>
      </c>
      <c r="F101" s="28" t="s">
        <v>902</v>
      </c>
      <c r="G101" s="28" t="s">
        <v>7733</v>
      </c>
      <c r="H101" s="28" t="s">
        <v>7752</v>
      </c>
      <c r="I101" s="28" t="s">
        <v>8057</v>
      </c>
      <c r="J101" s="28">
        <v>300</v>
      </c>
      <c r="K101" s="35" t="s">
        <v>8988</v>
      </c>
      <c r="L101" s="35" t="s">
        <v>12572</v>
      </c>
      <c r="M101" s="30">
        <v>0</v>
      </c>
      <c r="N101" s="32" t="s">
        <v>15524</v>
      </c>
      <c r="O101" s="28" t="s">
        <v>7774</v>
      </c>
      <c r="P101" s="29">
        <v>0.26630787037037035</v>
      </c>
      <c r="Q101" s="29">
        <v>0.2663773148148148</v>
      </c>
      <c r="R101" s="28">
        <v>0</v>
      </c>
      <c r="S101" s="30">
        <v>0.1</v>
      </c>
      <c r="T101" s="32" t="s">
        <v>12500</v>
      </c>
      <c r="U101" s="32" t="s">
        <v>12501</v>
      </c>
      <c r="V101" s="30"/>
      <c r="W101" s="28">
        <v>27</v>
      </c>
      <c r="X101" s="28">
        <v>0.49090909090909102</v>
      </c>
      <c r="Y101" s="28" t="s">
        <v>14575</v>
      </c>
      <c r="Z101" s="28" t="s">
        <v>15451</v>
      </c>
      <c r="AA101" s="28">
        <v>1</v>
      </c>
      <c r="AB101" s="28">
        <v>555</v>
      </c>
      <c r="AC101" s="32">
        <f>Solution[[#This Row],[Old Stop]] +1</f>
        <v>301</v>
      </c>
      <c r="AD101" s="32" t="str">
        <f>_xlfn.CONCAT(Solution[[#This Row],[Notes]],"_",Solution[[#This Row],[Week '#]],"_", _xlfn.SWITCH(Solution[[#This Row],[Column1]], "M", "Monday", "T", "Tuesday", "W", "Wednesday", "R", "Thursday", "H", "Thursday", "F", "Friday"))</f>
        <v>103_Week2_Friday</v>
      </c>
      <c r="AE101" s="32" t="str">
        <f>IF(LEN(Solution[[#This Row],[Available Delivery Days]]) =1, Solution[[#This Row],[Available Delivery Days]], IF(ISNUMBER(SEARCH(Solution[[#This Row],[New Delivery Day]], Solution[[#This Row],[Available Delivery Days]])), Solution[[#This Row],[New Delivery Day]], Solution[[#This Row],[Old Delivery Day]]))</f>
        <v>F</v>
      </c>
      <c r="AF101" s="31">
        <v>94.394999999999996</v>
      </c>
      <c r="AG101" s="31">
        <v>79.596199999999996</v>
      </c>
      <c r="AH101" s="28" t="s">
        <v>7832</v>
      </c>
      <c r="AI101" s="28" t="s">
        <v>932</v>
      </c>
      <c r="AJ101" s="28" t="s">
        <v>7793</v>
      </c>
      <c r="AK101" s="28" t="s">
        <v>7792</v>
      </c>
      <c r="AL101" s="28" t="s">
        <v>7797</v>
      </c>
      <c r="AM101" s="28">
        <f>_xlfn.XLOOKUP(Solution[[#This Row],[Cu_ID]],Master[cu_id],Master[Notes], "none")</f>
        <v>103</v>
      </c>
      <c r="AN101" s="28">
        <v>555</v>
      </c>
    </row>
    <row r="102" spans="1:40" x14ac:dyDescent="0.3">
      <c r="A102" s="53" t="s">
        <v>12571</v>
      </c>
      <c r="B102" s="37" t="s">
        <v>12498</v>
      </c>
      <c r="C102" s="37" t="s">
        <v>7728</v>
      </c>
      <c r="D102" s="28" t="s">
        <v>7718</v>
      </c>
      <c r="E102" s="28" t="s">
        <v>7752</v>
      </c>
      <c r="F102" s="28" t="s">
        <v>902</v>
      </c>
      <c r="G102" s="28" t="s">
        <v>7733</v>
      </c>
      <c r="H102" s="28" t="s">
        <v>7752</v>
      </c>
      <c r="I102" s="28" t="s">
        <v>8057</v>
      </c>
      <c r="J102" s="28">
        <v>300</v>
      </c>
      <c r="K102" s="35" t="s">
        <v>8988</v>
      </c>
      <c r="L102" s="35" t="s">
        <v>12572</v>
      </c>
      <c r="M102" s="30">
        <v>0.68075588159263101</v>
      </c>
      <c r="N102" s="32" t="s">
        <v>16060</v>
      </c>
      <c r="O102" s="28" t="s">
        <v>7774</v>
      </c>
      <c r="P102" s="29">
        <v>0.3115046296296296</v>
      </c>
      <c r="Q102" s="29">
        <v>0.31157407407407406</v>
      </c>
      <c r="R102" s="28">
        <v>0</v>
      </c>
      <c r="S102" s="30">
        <v>0.1</v>
      </c>
      <c r="T102" s="32" t="s">
        <v>12500</v>
      </c>
      <c r="U102" s="32" t="s">
        <v>12501</v>
      </c>
      <c r="V102" s="30">
        <v>0.129624785337492</v>
      </c>
      <c r="W102" s="28">
        <v>27</v>
      </c>
      <c r="X102" s="28">
        <v>0.49090909090909102</v>
      </c>
      <c r="Y102" s="28" t="s">
        <v>14575</v>
      </c>
      <c r="Z102" s="28" t="s">
        <v>15989</v>
      </c>
      <c r="AA102" s="28">
        <v>1</v>
      </c>
      <c r="AB102" s="28">
        <v>555</v>
      </c>
      <c r="AC102" s="32">
        <f>Solution[[#This Row],[Old Stop]] +1</f>
        <v>301</v>
      </c>
      <c r="AD102" s="32" t="str">
        <f>_xlfn.CONCAT(Solution[[#This Row],[Notes]],"_",Solution[[#This Row],[Week '#]],"_", _xlfn.SWITCH(Solution[[#This Row],[Column1]], "M", "Monday", "T", "Tuesday", "W", "Wednesday", "R", "Thursday", "H", "Thursday", "F", "Friday"))</f>
        <v>103_Week3_Friday</v>
      </c>
      <c r="AE102" s="32" t="str">
        <f>IF(LEN(Solution[[#This Row],[Available Delivery Days]]) =1, Solution[[#This Row],[Available Delivery Days]], IF(ISNUMBER(SEARCH(Solution[[#This Row],[New Delivery Day]], Solution[[#This Row],[Available Delivery Days]])), Solution[[#This Row],[New Delivery Day]], Solution[[#This Row],[Old Delivery Day]]))</f>
        <v>F</v>
      </c>
      <c r="AF102" s="31">
        <v>94.394999999999996</v>
      </c>
      <c r="AG102" s="31">
        <v>79.596199999999996</v>
      </c>
      <c r="AH102" s="28" t="s">
        <v>7832</v>
      </c>
      <c r="AI102" s="28" t="s">
        <v>932</v>
      </c>
      <c r="AJ102" s="28" t="s">
        <v>7793</v>
      </c>
      <c r="AK102" s="28" t="s">
        <v>7792</v>
      </c>
      <c r="AL102" s="28" t="s">
        <v>7797</v>
      </c>
      <c r="AM102" s="28">
        <f>_xlfn.XLOOKUP(Solution[[#This Row],[Cu_ID]],Master[cu_id],Master[Notes], "none")</f>
        <v>103</v>
      </c>
      <c r="AN102" s="28">
        <v>555</v>
      </c>
    </row>
    <row r="103" spans="1:40" x14ac:dyDescent="0.3">
      <c r="A103" s="53" t="s">
        <v>12571</v>
      </c>
      <c r="B103" s="37" t="s">
        <v>12498</v>
      </c>
      <c r="C103" s="37" t="s">
        <v>7728</v>
      </c>
      <c r="D103" s="28" t="s">
        <v>7719</v>
      </c>
      <c r="E103" s="28" t="s">
        <v>7752</v>
      </c>
      <c r="F103" s="28" t="s">
        <v>902</v>
      </c>
      <c r="G103" s="28" t="s">
        <v>7722</v>
      </c>
      <c r="H103" s="28" t="s">
        <v>7752</v>
      </c>
      <c r="I103" s="28" t="s">
        <v>8057</v>
      </c>
      <c r="J103" s="28">
        <v>300</v>
      </c>
      <c r="K103" s="35" t="s">
        <v>8988</v>
      </c>
      <c r="L103" s="35" t="s">
        <v>12572</v>
      </c>
      <c r="M103" s="30">
        <v>1.7880443669855599</v>
      </c>
      <c r="N103" s="32" t="s">
        <v>16600</v>
      </c>
      <c r="O103" s="28" t="s">
        <v>7774</v>
      </c>
      <c r="P103" s="29">
        <v>0.28104166666666669</v>
      </c>
      <c r="Q103" s="29">
        <v>0.28111111111111109</v>
      </c>
      <c r="R103" s="28">
        <v>0</v>
      </c>
      <c r="S103" s="30">
        <v>0.1</v>
      </c>
      <c r="T103" s="32" t="s">
        <v>12500</v>
      </c>
      <c r="U103" s="32" t="s">
        <v>12501</v>
      </c>
      <c r="V103" s="30">
        <v>0.595814430857458</v>
      </c>
      <c r="W103" s="28">
        <v>27</v>
      </c>
      <c r="X103" s="28">
        <v>0.49090909090909102</v>
      </c>
      <c r="Y103" s="28" t="s">
        <v>14575</v>
      </c>
      <c r="Z103" s="28" t="s">
        <v>16571</v>
      </c>
      <c r="AA103" s="28">
        <v>1</v>
      </c>
      <c r="AB103" s="28">
        <v>555</v>
      </c>
      <c r="AC103" s="32">
        <f>Solution[[#This Row],[Old Stop]] +1</f>
        <v>301</v>
      </c>
      <c r="AD103" s="32" t="str">
        <f>_xlfn.CONCAT(Solution[[#This Row],[Notes]],"_",Solution[[#This Row],[Week '#]],"_", _xlfn.SWITCH(Solution[[#This Row],[Column1]], "M", "Monday", "T", "Tuesday", "W", "Wednesday", "R", "Thursday", "H", "Thursday", "F", "Friday"))</f>
        <v>103_Week4_Friday</v>
      </c>
      <c r="AE103" s="32" t="str">
        <f>IF(LEN(Solution[[#This Row],[Available Delivery Days]]) =1, Solution[[#This Row],[Available Delivery Days]], IF(ISNUMBER(SEARCH(Solution[[#This Row],[New Delivery Day]], Solution[[#This Row],[Available Delivery Days]])), Solution[[#This Row],[New Delivery Day]], Solution[[#This Row],[Old Delivery Day]]))</f>
        <v>F</v>
      </c>
      <c r="AF103" s="31">
        <v>94.394999999999996</v>
      </c>
      <c r="AG103" s="31">
        <v>79.596199999999996</v>
      </c>
      <c r="AH103" s="28" t="s">
        <v>7832</v>
      </c>
      <c r="AI103" s="28" t="s">
        <v>932</v>
      </c>
      <c r="AJ103" s="28" t="s">
        <v>7793</v>
      </c>
      <c r="AK103" s="28" t="s">
        <v>7792</v>
      </c>
      <c r="AL103" s="28" t="s">
        <v>7797</v>
      </c>
      <c r="AM103" s="28">
        <f>_xlfn.XLOOKUP(Solution[[#This Row],[Cu_ID]],Master[cu_id],Master[Notes], "none")</f>
        <v>103</v>
      </c>
      <c r="AN103" s="28">
        <v>555</v>
      </c>
    </row>
    <row r="104" spans="1:40" x14ac:dyDescent="0.3">
      <c r="A104" s="53" t="s">
        <v>12645</v>
      </c>
      <c r="B104" s="37" t="s">
        <v>12498</v>
      </c>
      <c r="C104" s="37" t="s">
        <v>7722</v>
      </c>
      <c r="D104" s="28" t="s">
        <v>7716</v>
      </c>
      <c r="E104" s="28" t="s">
        <v>7752</v>
      </c>
      <c r="F104" s="28" t="s">
        <v>902</v>
      </c>
      <c r="G104" s="28" t="s">
        <v>7756</v>
      </c>
      <c r="H104" s="28" t="s">
        <v>7752</v>
      </c>
      <c r="I104" s="28" t="s">
        <v>8057</v>
      </c>
      <c r="J104" s="28">
        <v>1</v>
      </c>
      <c r="K104" s="35" t="s">
        <v>8949</v>
      </c>
      <c r="L104" s="35" t="s">
        <v>12499</v>
      </c>
      <c r="M104" s="30">
        <v>0</v>
      </c>
      <c r="N104" s="32" t="s">
        <v>14722</v>
      </c>
      <c r="O104" s="28" t="s">
        <v>7774</v>
      </c>
      <c r="P104" s="29">
        <v>0.33372685185185186</v>
      </c>
      <c r="Q104" s="29">
        <v>0.33857638888888891</v>
      </c>
      <c r="R104" s="28">
        <v>0</v>
      </c>
      <c r="S104" s="30">
        <v>6.9777777783333335</v>
      </c>
      <c r="T104" s="32" t="s">
        <v>12500</v>
      </c>
      <c r="U104" s="32" t="s">
        <v>12501</v>
      </c>
      <c r="V104" s="30"/>
      <c r="W104" s="28">
        <v>0</v>
      </c>
      <c r="X104" s="28">
        <v>0</v>
      </c>
      <c r="Y104" s="28" t="s">
        <v>14575</v>
      </c>
      <c r="Z104" s="28" t="s">
        <v>14576</v>
      </c>
      <c r="AA104" s="28">
        <v>1</v>
      </c>
      <c r="AB104" s="28">
        <v>0</v>
      </c>
      <c r="AC104" s="32">
        <f>Solution[[#This Row],[Old Stop]] +1</f>
        <v>2</v>
      </c>
      <c r="AD104" s="32" t="str">
        <f>_xlfn.CONCAT(Solution[[#This Row],[Notes]],"_",Solution[[#This Row],[Week '#]],"_", _xlfn.SWITCH(Solution[[#This Row],[Column1]], "M", "Monday", "T", "Tuesday", "W", "Wednesday", "R", "Thursday", "H", "Thursday", "F", "Friday"))</f>
        <v>103_Week1_Friday</v>
      </c>
      <c r="AE104" s="32" t="str">
        <f>IF(LEN(Solution[[#This Row],[Available Delivery Days]]) =1, Solution[[#This Row],[Available Delivery Days]], IF(ISNUMBER(SEARCH(Solution[[#This Row],[New Delivery Day]], Solution[[#This Row],[Available Delivery Days]])), Solution[[#This Row],[New Delivery Day]], Solution[[#This Row],[Old Delivery Day]]))</f>
        <v>F</v>
      </c>
      <c r="AF104" s="31">
        <v>25</v>
      </c>
      <c r="AG104" s="31">
        <v>25</v>
      </c>
      <c r="AH104" s="28" t="s">
        <v>7832</v>
      </c>
      <c r="AI104" s="28" t="s">
        <v>932</v>
      </c>
      <c r="AJ104" s="28" t="s">
        <v>7793</v>
      </c>
      <c r="AK104" s="28" t="s">
        <v>7792</v>
      </c>
      <c r="AL104" s="28" t="s">
        <v>7797</v>
      </c>
      <c r="AM104" s="28">
        <f>_xlfn.XLOOKUP(Solution[[#This Row],[Cu_ID]],Master[cu_id],Master[Notes], "none")</f>
        <v>103</v>
      </c>
      <c r="AN104" s="28">
        <v>0</v>
      </c>
    </row>
    <row r="105" spans="1:40" x14ac:dyDescent="0.3">
      <c r="A105" s="53" t="s">
        <v>12645</v>
      </c>
      <c r="B105" s="37" t="s">
        <v>12498</v>
      </c>
      <c r="C105" s="37" t="s">
        <v>7722</v>
      </c>
      <c r="D105" s="28" t="s">
        <v>7717</v>
      </c>
      <c r="E105" s="28" t="s">
        <v>7752</v>
      </c>
      <c r="F105" s="28" t="s">
        <v>902</v>
      </c>
      <c r="G105" s="28" t="s">
        <v>7744</v>
      </c>
      <c r="H105" s="28" t="s">
        <v>7752</v>
      </c>
      <c r="I105" s="28" t="s">
        <v>8057</v>
      </c>
      <c r="J105" s="28">
        <v>1</v>
      </c>
      <c r="K105" s="35" t="s">
        <v>8949</v>
      </c>
      <c r="L105" s="35" t="s">
        <v>12499</v>
      </c>
      <c r="M105" s="30">
        <v>2.8364509046077702</v>
      </c>
      <c r="N105" s="32" t="s">
        <v>15450</v>
      </c>
      <c r="O105" s="28" t="s">
        <v>7774</v>
      </c>
      <c r="P105" s="29">
        <v>0.53748842592592594</v>
      </c>
      <c r="Q105" s="29">
        <v>0.54233796296296299</v>
      </c>
      <c r="R105" s="28">
        <v>0</v>
      </c>
      <c r="S105" s="30">
        <v>6.9777777783333335</v>
      </c>
      <c r="T105" s="32" t="s">
        <v>12500</v>
      </c>
      <c r="U105" s="32" t="s">
        <v>12501</v>
      </c>
      <c r="V105" s="30">
        <v>1.1085601538455301</v>
      </c>
      <c r="W105" s="28">
        <v>0</v>
      </c>
      <c r="X105" s="28">
        <v>0</v>
      </c>
      <c r="Y105" s="28" t="s">
        <v>14575</v>
      </c>
      <c r="Z105" s="28" t="s">
        <v>15451</v>
      </c>
      <c r="AA105" s="28">
        <v>1</v>
      </c>
      <c r="AB105" s="28">
        <v>0</v>
      </c>
      <c r="AC105" s="32">
        <f>Solution[[#This Row],[Old Stop]] +1</f>
        <v>2</v>
      </c>
      <c r="AD105" s="32" t="str">
        <f>_xlfn.CONCAT(Solution[[#This Row],[Notes]],"_",Solution[[#This Row],[Week '#]],"_", _xlfn.SWITCH(Solution[[#This Row],[Column1]], "M", "Monday", "T", "Tuesday", "W", "Wednesday", "R", "Thursday", "H", "Thursday", "F", "Friday"))</f>
        <v>103_Week2_Friday</v>
      </c>
      <c r="AE105" s="32" t="str">
        <f>IF(LEN(Solution[[#This Row],[Available Delivery Days]]) =1, Solution[[#This Row],[Available Delivery Days]], IF(ISNUMBER(SEARCH(Solution[[#This Row],[New Delivery Day]], Solution[[#This Row],[Available Delivery Days]])), Solution[[#This Row],[New Delivery Day]], Solution[[#This Row],[Old Delivery Day]]))</f>
        <v>F</v>
      </c>
      <c r="AF105" s="31">
        <v>25</v>
      </c>
      <c r="AG105" s="31">
        <v>25</v>
      </c>
      <c r="AH105" s="28" t="s">
        <v>7832</v>
      </c>
      <c r="AI105" s="28" t="s">
        <v>932</v>
      </c>
      <c r="AJ105" s="28" t="s">
        <v>7793</v>
      </c>
      <c r="AK105" s="28" t="s">
        <v>7792</v>
      </c>
      <c r="AL105" s="28" t="s">
        <v>7797</v>
      </c>
      <c r="AM105" s="28">
        <f>_xlfn.XLOOKUP(Solution[[#This Row],[Cu_ID]],Master[cu_id],Master[Notes], "none")</f>
        <v>103</v>
      </c>
      <c r="AN105" s="28">
        <v>0</v>
      </c>
    </row>
    <row r="106" spans="1:40" x14ac:dyDescent="0.3">
      <c r="A106" s="53" t="s">
        <v>12645</v>
      </c>
      <c r="B106" s="37" t="s">
        <v>12498</v>
      </c>
      <c r="C106" s="37" t="s">
        <v>7722</v>
      </c>
      <c r="D106" s="28" t="s">
        <v>7718</v>
      </c>
      <c r="E106" s="28" t="s">
        <v>7752</v>
      </c>
      <c r="F106" s="28" t="s">
        <v>902</v>
      </c>
      <c r="G106" s="28" t="s">
        <v>7756</v>
      </c>
      <c r="H106" s="28" t="s">
        <v>7752</v>
      </c>
      <c r="I106" s="28" t="s">
        <v>8057</v>
      </c>
      <c r="J106" s="28">
        <v>1</v>
      </c>
      <c r="K106" s="35" t="s">
        <v>8949</v>
      </c>
      <c r="L106" s="35" t="s">
        <v>12499</v>
      </c>
      <c r="M106" s="30">
        <v>0</v>
      </c>
      <c r="N106" s="32" t="s">
        <v>16064</v>
      </c>
      <c r="O106" s="28" t="s">
        <v>7774</v>
      </c>
      <c r="P106" s="29">
        <v>0.33372685185185186</v>
      </c>
      <c r="Q106" s="29">
        <v>0.33857638888888891</v>
      </c>
      <c r="R106" s="28">
        <v>0</v>
      </c>
      <c r="S106" s="30">
        <v>6.9777777783333335</v>
      </c>
      <c r="T106" s="32" t="s">
        <v>12500</v>
      </c>
      <c r="U106" s="32" t="s">
        <v>12501</v>
      </c>
      <c r="V106" s="30"/>
      <c r="W106" s="28">
        <v>0</v>
      </c>
      <c r="X106" s="28">
        <v>0</v>
      </c>
      <c r="Y106" s="28" t="s">
        <v>14575</v>
      </c>
      <c r="Z106" s="28" t="s">
        <v>15989</v>
      </c>
      <c r="AA106" s="28">
        <v>1</v>
      </c>
      <c r="AB106" s="28">
        <v>0</v>
      </c>
      <c r="AC106" s="32">
        <f>Solution[[#This Row],[Old Stop]] +1</f>
        <v>2</v>
      </c>
      <c r="AD106" s="32" t="str">
        <f>_xlfn.CONCAT(Solution[[#This Row],[Notes]],"_",Solution[[#This Row],[Week '#]],"_", _xlfn.SWITCH(Solution[[#This Row],[Column1]], "M", "Monday", "T", "Tuesday", "W", "Wednesday", "R", "Thursday", "H", "Thursday", "F", "Friday"))</f>
        <v>103_Week3_Friday</v>
      </c>
      <c r="AE106" s="32" t="str">
        <f>IF(LEN(Solution[[#This Row],[Available Delivery Days]]) =1, Solution[[#This Row],[Available Delivery Days]], IF(ISNUMBER(SEARCH(Solution[[#This Row],[New Delivery Day]], Solution[[#This Row],[Available Delivery Days]])), Solution[[#This Row],[New Delivery Day]], Solution[[#This Row],[Old Delivery Day]]))</f>
        <v>F</v>
      </c>
      <c r="AF106" s="31">
        <v>25</v>
      </c>
      <c r="AG106" s="31">
        <v>25</v>
      </c>
      <c r="AH106" s="28" t="s">
        <v>7832</v>
      </c>
      <c r="AI106" s="28" t="s">
        <v>932</v>
      </c>
      <c r="AJ106" s="28" t="s">
        <v>7793</v>
      </c>
      <c r="AK106" s="28" t="s">
        <v>7792</v>
      </c>
      <c r="AL106" s="28" t="s">
        <v>7797</v>
      </c>
      <c r="AM106" s="28">
        <f>_xlfn.XLOOKUP(Solution[[#This Row],[Cu_ID]],Master[cu_id],Master[Notes], "none")</f>
        <v>103</v>
      </c>
      <c r="AN106" s="28">
        <v>0</v>
      </c>
    </row>
    <row r="107" spans="1:40" x14ac:dyDescent="0.3">
      <c r="A107" s="53" t="s">
        <v>12645</v>
      </c>
      <c r="B107" s="37" t="s">
        <v>12498</v>
      </c>
      <c r="C107" s="37" t="s">
        <v>7722</v>
      </c>
      <c r="D107" s="28" t="s">
        <v>7719</v>
      </c>
      <c r="E107" s="28" t="s">
        <v>7752</v>
      </c>
      <c r="F107" s="28" t="s">
        <v>902</v>
      </c>
      <c r="G107" s="28" t="s">
        <v>7774</v>
      </c>
      <c r="H107" s="28" t="s">
        <v>7752</v>
      </c>
      <c r="I107" s="28" t="s">
        <v>8057</v>
      </c>
      <c r="J107" s="28">
        <v>1</v>
      </c>
      <c r="K107" s="35" t="s">
        <v>8949</v>
      </c>
      <c r="L107" s="35" t="s">
        <v>12499</v>
      </c>
      <c r="M107" s="30">
        <v>0.68075588159263101</v>
      </c>
      <c r="N107" s="32" t="s">
        <v>16599</v>
      </c>
      <c r="O107" s="28" t="s">
        <v>7774</v>
      </c>
      <c r="P107" s="29">
        <v>0.33332175925925928</v>
      </c>
      <c r="Q107" s="29">
        <v>0.33817129629629628</v>
      </c>
      <c r="R107" s="28">
        <v>14.203725647181299</v>
      </c>
      <c r="S107" s="30">
        <v>6.9777777783333335</v>
      </c>
      <c r="T107" s="32" t="s">
        <v>12500</v>
      </c>
      <c r="U107" s="32" t="s">
        <v>12501</v>
      </c>
      <c r="V107" s="30">
        <v>0.129624785337492</v>
      </c>
      <c r="W107" s="28">
        <v>0</v>
      </c>
      <c r="X107" s="28">
        <v>0</v>
      </c>
      <c r="Y107" s="28" t="s">
        <v>14575</v>
      </c>
      <c r="Z107" s="28" t="s">
        <v>16571</v>
      </c>
      <c r="AA107" s="28">
        <v>1</v>
      </c>
      <c r="AB107" s="28">
        <v>0</v>
      </c>
      <c r="AC107" s="32">
        <f>Solution[[#This Row],[Old Stop]] +1</f>
        <v>2</v>
      </c>
      <c r="AD107" s="32" t="str">
        <f>_xlfn.CONCAT(Solution[[#This Row],[Notes]],"_",Solution[[#This Row],[Week '#]],"_", _xlfn.SWITCH(Solution[[#This Row],[Column1]], "M", "Monday", "T", "Tuesday", "W", "Wednesday", "R", "Thursday", "H", "Thursday", "F", "Friday"))</f>
        <v>103_Week4_Friday</v>
      </c>
      <c r="AE107" s="32" t="str">
        <f>IF(LEN(Solution[[#This Row],[Available Delivery Days]]) =1, Solution[[#This Row],[Available Delivery Days]], IF(ISNUMBER(SEARCH(Solution[[#This Row],[New Delivery Day]], Solution[[#This Row],[Available Delivery Days]])), Solution[[#This Row],[New Delivery Day]], Solution[[#This Row],[Old Delivery Day]]))</f>
        <v>F</v>
      </c>
      <c r="AF107" s="31">
        <v>25</v>
      </c>
      <c r="AG107" s="31">
        <v>25</v>
      </c>
      <c r="AH107" s="28" t="s">
        <v>7832</v>
      </c>
      <c r="AI107" s="28" t="s">
        <v>932</v>
      </c>
      <c r="AJ107" s="28" t="s">
        <v>7793</v>
      </c>
      <c r="AK107" s="28" t="s">
        <v>7792</v>
      </c>
      <c r="AL107" s="28" t="s">
        <v>7797</v>
      </c>
      <c r="AM107" s="28">
        <f>_xlfn.XLOOKUP(Solution[[#This Row],[Cu_ID]],Master[cu_id],Master[Notes], "none")</f>
        <v>103</v>
      </c>
      <c r="AN107" s="28">
        <v>0</v>
      </c>
    </row>
    <row r="108" spans="1:40" x14ac:dyDescent="0.3">
      <c r="A108" s="53" t="s">
        <v>13590</v>
      </c>
      <c r="B108" s="37" t="s">
        <v>13591</v>
      </c>
      <c r="C108" s="37" t="s">
        <v>7728</v>
      </c>
      <c r="D108" s="28" t="s">
        <v>7717</v>
      </c>
      <c r="E108" s="28" t="s">
        <v>7752</v>
      </c>
      <c r="F108" s="28" t="s">
        <v>936</v>
      </c>
      <c r="G108" s="28" t="s">
        <v>7774</v>
      </c>
      <c r="H108" s="28" t="s">
        <v>7752</v>
      </c>
      <c r="I108" s="28" t="s">
        <v>900</v>
      </c>
      <c r="J108" s="28">
        <v>20</v>
      </c>
      <c r="K108" s="35" t="s">
        <v>8876</v>
      </c>
      <c r="L108" s="35" t="s">
        <v>13592</v>
      </c>
      <c r="M108" s="30">
        <v>3.7619684822857402</v>
      </c>
      <c r="N108" s="32" t="s">
        <v>15591</v>
      </c>
      <c r="O108" s="28" t="s">
        <v>7756</v>
      </c>
      <c r="P108" s="29">
        <v>0.40380787037037036</v>
      </c>
      <c r="Q108" s="29">
        <v>0.40388888888888891</v>
      </c>
      <c r="R108" s="28">
        <v>0</v>
      </c>
      <c r="S108" s="30">
        <v>0.11666666666666667</v>
      </c>
      <c r="T108" s="32" t="s">
        <v>12830</v>
      </c>
      <c r="U108" s="32" t="s">
        <v>12831</v>
      </c>
      <c r="V108" s="30">
        <v>1.91187903081945</v>
      </c>
      <c r="W108" s="28">
        <v>0</v>
      </c>
      <c r="X108" s="28">
        <v>0</v>
      </c>
      <c r="Y108" s="28" t="s">
        <v>14547</v>
      </c>
      <c r="Z108" s="28" t="s">
        <v>15455</v>
      </c>
      <c r="AA108" s="28">
        <v>1</v>
      </c>
      <c r="AB108" s="28">
        <v>0</v>
      </c>
      <c r="AC108" s="32">
        <f>Solution[[#This Row],[Old Stop]] +1</f>
        <v>21</v>
      </c>
      <c r="AD108" s="32" t="str">
        <f>_xlfn.CONCAT(Solution[[#This Row],[Notes]],"_",Solution[[#This Row],[Week '#]],"_", _xlfn.SWITCH(Solution[[#This Row],[Column1]], "M", "Monday", "T", "Tuesday", "W", "Wednesday", "R", "Thursday", "H", "Thursday", "F", "Friday"))</f>
        <v>103_Week2_Thursday</v>
      </c>
      <c r="AE108" s="32" t="str">
        <f>IF(LEN(Solution[[#This Row],[Available Delivery Days]]) =1, Solution[[#This Row],[Available Delivery Days]], IF(ISNUMBER(SEARCH(Solution[[#This Row],[New Delivery Day]], Solution[[#This Row],[Available Delivery Days]])), Solution[[#This Row],[New Delivery Day]], Solution[[#This Row],[Old Delivery Day]]))</f>
        <v>R</v>
      </c>
      <c r="AF108" s="31">
        <v>70.768699999999995</v>
      </c>
      <c r="AG108" s="31">
        <v>25.454999999999998</v>
      </c>
      <c r="AH108" s="28" t="s">
        <v>7832</v>
      </c>
      <c r="AI108" s="28" t="s">
        <v>932</v>
      </c>
      <c r="AJ108" s="28" t="s">
        <v>7793</v>
      </c>
      <c r="AK108" s="28" t="s">
        <v>7792</v>
      </c>
      <c r="AL108" s="28" t="s">
        <v>7797</v>
      </c>
      <c r="AM108" s="28">
        <f>_xlfn.XLOOKUP(Solution[[#This Row],[Cu_ID]],Master[cu_id],Master[Notes], "none")</f>
        <v>103</v>
      </c>
      <c r="AN108" s="28">
        <v>0</v>
      </c>
    </row>
    <row r="109" spans="1:40" x14ac:dyDescent="0.3">
      <c r="A109" s="53" t="s">
        <v>13590</v>
      </c>
      <c r="B109" s="37" t="s">
        <v>13591</v>
      </c>
      <c r="C109" s="37" t="s">
        <v>7728</v>
      </c>
      <c r="D109" s="28" t="s">
        <v>7719</v>
      </c>
      <c r="E109" s="28" t="s">
        <v>7752</v>
      </c>
      <c r="F109" s="28" t="s">
        <v>936</v>
      </c>
      <c r="G109" s="28" t="s">
        <v>7743</v>
      </c>
      <c r="H109" s="28" t="s">
        <v>7752</v>
      </c>
      <c r="I109" s="28" t="s">
        <v>900</v>
      </c>
      <c r="J109" s="28">
        <v>20</v>
      </c>
      <c r="K109" s="35" t="s">
        <v>8876</v>
      </c>
      <c r="L109" s="35" t="s">
        <v>13592</v>
      </c>
      <c r="M109" s="30">
        <v>3.1488411985337699</v>
      </c>
      <c r="N109" s="32" t="s">
        <v>16525</v>
      </c>
      <c r="O109" s="28" t="s">
        <v>7756</v>
      </c>
      <c r="P109" s="29">
        <v>0.4934837962962963</v>
      </c>
      <c r="Q109" s="29">
        <v>0.49356481481481479</v>
      </c>
      <c r="R109" s="28">
        <v>0</v>
      </c>
      <c r="S109" s="30">
        <v>0.11666666666666667</v>
      </c>
      <c r="T109" s="32" t="s">
        <v>12830</v>
      </c>
      <c r="U109" s="32" t="s">
        <v>12831</v>
      </c>
      <c r="V109" s="30">
        <v>1.40895930789612</v>
      </c>
      <c r="W109" s="28">
        <v>0</v>
      </c>
      <c r="X109" s="28">
        <v>0</v>
      </c>
      <c r="Y109" s="28" t="s">
        <v>14547</v>
      </c>
      <c r="Z109" s="28" t="s">
        <v>16524</v>
      </c>
      <c r="AA109" s="28">
        <v>1</v>
      </c>
      <c r="AB109" s="28">
        <v>0</v>
      </c>
      <c r="AC109" s="32">
        <f>Solution[[#This Row],[Old Stop]] +1</f>
        <v>21</v>
      </c>
      <c r="AD109" s="32" t="str">
        <f>_xlfn.CONCAT(Solution[[#This Row],[Notes]],"_",Solution[[#This Row],[Week '#]],"_", _xlfn.SWITCH(Solution[[#This Row],[Column1]], "M", "Monday", "T", "Tuesday", "W", "Wednesday", "R", "Thursday", "H", "Thursday", "F", "Friday"))</f>
        <v>103_Week4_Thursday</v>
      </c>
      <c r="AE109" s="32" t="str">
        <f>IF(LEN(Solution[[#This Row],[Available Delivery Days]]) =1, Solution[[#This Row],[Available Delivery Days]], IF(ISNUMBER(SEARCH(Solution[[#This Row],[New Delivery Day]], Solution[[#This Row],[Available Delivery Days]])), Solution[[#This Row],[New Delivery Day]], Solution[[#This Row],[Old Delivery Day]]))</f>
        <v>R</v>
      </c>
      <c r="AF109" s="31">
        <v>70.768699999999995</v>
      </c>
      <c r="AG109" s="31">
        <v>25.454999999999998</v>
      </c>
      <c r="AH109" s="28" t="s">
        <v>7832</v>
      </c>
      <c r="AI109" s="28" t="s">
        <v>932</v>
      </c>
      <c r="AJ109" s="28" t="s">
        <v>7793</v>
      </c>
      <c r="AK109" s="28" t="s">
        <v>7792</v>
      </c>
      <c r="AL109" s="28" t="s">
        <v>7797</v>
      </c>
      <c r="AM109" s="28">
        <f>_xlfn.XLOOKUP(Solution[[#This Row],[Cu_ID]],Master[cu_id],Master[Notes], "none")</f>
        <v>103</v>
      </c>
      <c r="AN109" s="28">
        <v>0</v>
      </c>
    </row>
    <row r="110" spans="1:40" x14ac:dyDescent="0.3">
      <c r="A110" s="53" t="s">
        <v>12827</v>
      </c>
      <c r="B110" s="37" t="s">
        <v>12828</v>
      </c>
      <c r="C110" s="37" t="s">
        <v>7728</v>
      </c>
      <c r="D110" s="28" t="s">
        <v>7716</v>
      </c>
      <c r="E110" s="28" t="s">
        <v>7752</v>
      </c>
      <c r="F110" s="28" t="s">
        <v>902</v>
      </c>
      <c r="G110" s="28" t="s">
        <v>7764</v>
      </c>
      <c r="H110" s="28" t="s">
        <v>7752</v>
      </c>
      <c r="I110" s="28" t="s">
        <v>901</v>
      </c>
      <c r="J110" s="28">
        <v>0</v>
      </c>
      <c r="K110" s="35" t="s">
        <v>8662</v>
      </c>
      <c r="L110" s="35" t="s">
        <v>12829</v>
      </c>
      <c r="M110" s="30">
        <v>5.0285549331456396</v>
      </c>
      <c r="N110" s="32" t="s">
        <v>14574</v>
      </c>
      <c r="O110" s="28" t="s">
        <v>7728</v>
      </c>
      <c r="P110" s="29">
        <v>0.36008101851851854</v>
      </c>
      <c r="Q110" s="29">
        <v>0.36680555555555555</v>
      </c>
      <c r="R110" s="28">
        <v>0</v>
      </c>
      <c r="S110" s="30">
        <v>9.683574621414877</v>
      </c>
      <c r="T110" s="32" t="s">
        <v>12830</v>
      </c>
      <c r="U110" s="32" t="s">
        <v>12831</v>
      </c>
      <c r="V110" s="30">
        <v>2.0110882406705199</v>
      </c>
      <c r="W110" s="28">
        <v>0</v>
      </c>
      <c r="Y110" s="28" t="s">
        <v>14575</v>
      </c>
      <c r="Z110" s="28" t="s">
        <v>14576</v>
      </c>
      <c r="AA110" s="28">
        <v>1</v>
      </c>
      <c r="AB110" s="28">
        <v>0</v>
      </c>
      <c r="AC110" s="32">
        <f>Solution[[#This Row],[Old Stop]] +1</f>
        <v>1</v>
      </c>
      <c r="AD110" s="32" t="str">
        <f>_xlfn.CONCAT(Solution[[#This Row],[Notes]],"_",Solution[[#This Row],[Week '#]],"_", _xlfn.SWITCH(Solution[[#This Row],[Column1]], "M", "Monday", "T", "Tuesday", "W", "Wednesday", "R", "Thursday", "H", "Thursday", "F", "Friday"))</f>
        <v>103_Week1_Friday</v>
      </c>
      <c r="AE110" s="32" t="str">
        <f>IF(LEN(Solution[[#This Row],[Available Delivery Days]]) =1, Solution[[#This Row],[Available Delivery Days]], IF(ISNUMBER(SEARCH(Solution[[#This Row],[New Delivery Day]], Solution[[#This Row],[Available Delivery Days]])), Solution[[#This Row],[New Delivery Day]], Solution[[#This Row],[Old Delivery Day]]))</f>
        <v>F</v>
      </c>
      <c r="AF110" s="31">
        <v>0</v>
      </c>
      <c r="AG110" s="31">
        <v>0</v>
      </c>
      <c r="AH110" s="28" t="s">
        <v>7832</v>
      </c>
      <c r="AI110" s="28" t="s">
        <v>932</v>
      </c>
      <c r="AJ110" s="28" t="s">
        <v>7793</v>
      </c>
      <c r="AK110" s="28" t="s">
        <v>7792</v>
      </c>
      <c r="AL110" s="28" t="s">
        <v>7797</v>
      </c>
      <c r="AM110" s="28">
        <f>_xlfn.XLOOKUP(Solution[[#This Row],[Cu_ID]],Master[cu_id],Master[Notes], "none")</f>
        <v>103</v>
      </c>
      <c r="AN110" s="28">
        <v>0</v>
      </c>
    </row>
    <row r="111" spans="1:40" x14ac:dyDescent="0.3">
      <c r="A111" s="53" t="s">
        <v>12827</v>
      </c>
      <c r="B111" s="37" t="s">
        <v>12828</v>
      </c>
      <c r="C111" s="37" t="s">
        <v>7728</v>
      </c>
      <c r="D111" s="28" t="s">
        <v>7717</v>
      </c>
      <c r="E111" s="28" t="s">
        <v>7752</v>
      </c>
      <c r="F111" s="28" t="s">
        <v>902</v>
      </c>
      <c r="G111" s="28" t="s">
        <v>7756</v>
      </c>
      <c r="H111" s="28" t="s">
        <v>7752</v>
      </c>
      <c r="I111" s="28" t="s">
        <v>901</v>
      </c>
      <c r="J111" s="28">
        <v>0</v>
      </c>
      <c r="K111" s="35" t="s">
        <v>8662</v>
      </c>
      <c r="L111" s="35" t="s">
        <v>12829</v>
      </c>
      <c r="M111" s="30">
        <v>3.5616468694061001</v>
      </c>
      <c r="N111" s="32" t="s">
        <v>15609</v>
      </c>
      <c r="O111" s="28" t="s">
        <v>7728</v>
      </c>
      <c r="P111" s="29">
        <v>0.28494212962962961</v>
      </c>
      <c r="Q111" s="29">
        <v>0.29166666666666669</v>
      </c>
      <c r="R111" s="28">
        <v>0</v>
      </c>
      <c r="S111" s="30">
        <v>9.683574621414877</v>
      </c>
      <c r="T111" s="32" t="s">
        <v>12830</v>
      </c>
      <c r="U111" s="32" t="s">
        <v>12831</v>
      </c>
      <c r="V111" s="30">
        <v>1.3978380494182201</v>
      </c>
      <c r="W111" s="28">
        <v>0</v>
      </c>
      <c r="Y111" s="28" t="s">
        <v>14575</v>
      </c>
      <c r="Z111" s="28" t="s">
        <v>15451</v>
      </c>
      <c r="AA111" s="28">
        <v>1</v>
      </c>
      <c r="AB111" s="28">
        <v>0</v>
      </c>
      <c r="AC111" s="32">
        <f>Solution[[#This Row],[Old Stop]] +1</f>
        <v>1</v>
      </c>
      <c r="AD111" s="32" t="str">
        <f>_xlfn.CONCAT(Solution[[#This Row],[Notes]],"_",Solution[[#This Row],[Week '#]],"_", _xlfn.SWITCH(Solution[[#This Row],[Column1]], "M", "Monday", "T", "Tuesday", "W", "Wednesday", "R", "Thursday", "H", "Thursday", "F", "Friday"))</f>
        <v>103_Week2_Friday</v>
      </c>
      <c r="AE111" s="32" t="str">
        <f>IF(LEN(Solution[[#This Row],[Available Delivery Days]]) =1, Solution[[#This Row],[Available Delivery Days]], IF(ISNUMBER(SEARCH(Solution[[#This Row],[New Delivery Day]], Solution[[#This Row],[Available Delivery Days]])), Solution[[#This Row],[New Delivery Day]], Solution[[#This Row],[Old Delivery Day]]))</f>
        <v>F</v>
      </c>
      <c r="AF111" s="31">
        <v>0</v>
      </c>
      <c r="AG111" s="31">
        <v>0</v>
      </c>
      <c r="AH111" s="28" t="s">
        <v>7832</v>
      </c>
      <c r="AI111" s="28" t="s">
        <v>932</v>
      </c>
      <c r="AJ111" s="28" t="s">
        <v>7793</v>
      </c>
      <c r="AK111" s="28" t="s">
        <v>7792</v>
      </c>
      <c r="AL111" s="28" t="s">
        <v>7797</v>
      </c>
      <c r="AM111" s="28">
        <f>_xlfn.XLOOKUP(Solution[[#This Row],[Cu_ID]],Master[cu_id],Master[Notes], "none")</f>
        <v>103</v>
      </c>
      <c r="AN111" s="28">
        <v>0</v>
      </c>
    </row>
    <row r="112" spans="1:40" x14ac:dyDescent="0.3">
      <c r="A112" s="53" t="s">
        <v>12827</v>
      </c>
      <c r="B112" s="37" t="s">
        <v>12828</v>
      </c>
      <c r="C112" s="37" t="s">
        <v>7728</v>
      </c>
      <c r="D112" s="28" t="s">
        <v>7718</v>
      </c>
      <c r="E112" s="28" t="s">
        <v>7752</v>
      </c>
      <c r="F112" s="28" t="s">
        <v>902</v>
      </c>
      <c r="G112" s="28" t="s">
        <v>7764</v>
      </c>
      <c r="H112" s="28" t="s">
        <v>7752</v>
      </c>
      <c r="I112" s="28" t="s">
        <v>901</v>
      </c>
      <c r="J112" s="28">
        <v>0</v>
      </c>
      <c r="K112" s="35" t="s">
        <v>8662</v>
      </c>
      <c r="L112" s="35" t="s">
        <v>12829</v>
      </c>
      <c r="M112" s="30">
        <v>5.0285549331456396</v>
      </c>
      <c r="N112" s="32" t="s">
        <v>16063</v>
      </c>
      <c r="O112" s="28" t="s">
        <v>7728</v>
      </c>
      <c r="P112" s="29">
        <v>0.36008101851851854</v>
      </c>
      <c r="Q112" s="29">
        <v>0.36680555555555555</v>
      </c>
      <c r="R112" s="28">
        <v>0</v>
      </c>
      <c r="S112" s="30">
        <v>9.683574621414877</v>
      </c>
      <c r="T112" s="32" t="s">
        <v>12830</v>
      </c>
      <c r="U112" s="32" t="s">
        <v>12831</v>
      </c>
      <c r="V112" s="30">
        <v>2.0110882406705199</v>
      </c>
      <c r="W112" s="28">
        <v>0</v>
      </c>
      <c r="Y112" s="28" t="s">
        <v>14575</v>
      </c>
      <c r="Z112" s="28" t="s">
        <v>15989</v>
      </c>
      <c r="AA112" s="28">
        <v>1</v>
      </c>
      <c r="AB112" s="28">
        <v>0</v>
      </c>
      <c r="AC112" s="32">
        <f>Solution[[#This Row],[Old Stop]] +1</f>
        <v>1</v>
      </c>
      <c r="AD112" s="32" t="str">
        <f>_xlfn.CONCAT(Solution[[#This Row],[Notes]],"_",Solution[[#This Row],[Week '#]],"_", _xlfn.SWITCH(Solution[[#This Row],[Column1]], "M", "Monday", "T", "Tuesday", "W", "Wednesday", "R", "Thursday", "H", "Thursday", "F", "Friday"))</f>
        <v>103_Week3_Friday</v>
      </c>
      <c r="AE112" s="32" t="str">
        <f>IF(LEN(Solution[[#This Row],[Available Delivery Days]]) =1, Solution[[#This Row],[Available Delivery Days]], IF(ISNUMBER(SEARCH(Solution[[#This Row],[New Delivery Day]], Solution[[#This Row],[Available Delivery Days]])), Solution[[#This Row],[New Delivery Day]], Solution[[#This Row],[Old Delivery Day]]))</f>
        <v>F</v>
      </c>
      <c r="AF112" s="31">
        <v>0</v>
      </c>
      <c r="AG112" s="31">
        <v>0</v>
      </c>
      <c r="AH112" s="28" t="s">
        <v>7832</v>
      </c>
      <c r="AI112" s="28" t="s">
        <v>932</v>
      </c>
      <c r="AJ112" s="28" t="s">
        <v>7793</v>
      </c>
      <c r="AK112" s="28" t="s">
        <v>7792</v>
      </c>
      <c r="AL112" s="28" t="s">
        <v>7797</v>
      </c>
      <c r="AM112" s="28">
        <f>_xlfn.XLOOKUP(Solution[[#This Row],[Cu_ID]],Master[cu_id],Master[Notes], "none")</f>
        <v>103</v>
      </c>
      <c r="AN112" s="28">
        <v>0</v>
      </c>
    </row>
    <row r="113" spans="1:40" x14ac:dyDescent="0.3">
      <c r="A113" s="53" t="s">
        <v>12827</v>
      </c>
      <c r="B113" s="37" t="s">
        <v>12828</v>
      </c>
      <c r="C113" s="37" t="s">
        <v>7728</v>
      </c>
      <c r="D113" s="28" t="s">
        <v>7719</v>
      </c>
      <c r="E113" s="28" t="s">
        <v>7752</v>
      </c>
      <c r="F113" s="28" t="s">
        <v>902</v>
      </c>
      <c r="G113" s="28" t="s">
        <v>7744</v>
      </c>
      <c r="H113" s="28" t="s">
        <v>7752</v>
      </c>
      <c r="I113" s="28" t="s">
        <v>901</v>
      </c>
      <c r="J113" s="28">
        <v>0</v>
      </c>
      <c r="K113" s="35" t="s">
        <v>8662</v>
      </c>
      <c r="L113" s="35" t="s">
        <v>12829</v>
      </c>
      <c r="M113" s="30">
        <v>2.5826860480010501</v>
      </c>
      <c r="N113" s="32" t="s">
        <v>16574</v>
      </c>
      <c r="O113" s="28" t="s">
        <v>7728</v>
      </c>
      <c r="P113" s="29">
        <v>0.54280092592592588</v>
      </c>
      <c r="Q113" s="29">
        <v>0.54952546296296301</v>
      </c>
      <c r="R113" s="28">
        <v>0</v>
      </c>
      <c r="S113" s="30">
        <v>9.683574621414877</v>
      </c>
      <c r="T113" s="32" t="s">
        <v>12830</v>
      </c>
      <c r="U113" s="32" t="s">
        <v>12831</v>
      </c>
      <c r="V113" s="30">
        <v>0.87711564186455204</v>
      </c>
      <c r="W113" s="28">
        <v>0</v>
      </c>
      <c r="Y113" s="28" t="s">
        <v>14575</v>
      </c>
      <c r="Z113" s="28" t="s">
        <v>16571</v>
      </c>
      <c r="AA113" s="28">
        <v>1</v>
      </c>
      <c r="AB113" s="28">
        <v>0</v>
      </c>
      <c r="AC113" s="32">
        <f>Solution[[#This Row],[Old Stop]] +1</f>
        <v>1</v>
      </c>
      <c r="AD113" s="32" t="str">
        <f>_xlfn.CONCAT(Solution[[#This Row],[Notes]],"_",Solution[[#This Row],[Week '#]],"_", _xlfn.SWITCH(Solution[[#This Row],[Column1]], "M", "Monday", "T", "Tuesday", "W", "Wednesday", "R", "Thursday", "H", "Thursday", "F", "Friday"))</f>
        <v>103_Week4_Friday</v>
      </c>
      <c r="AE113" s="32" t="str">
        <f>IF(LEN(Solution[[#This Row],[Available Delivery Days]]) =1, Solution[[#This Row],[Available Delivery Days]], IF(ISNUMBER(SEARCH(Solution[[#This Row],[New Delivery Day]], Solution[[#This Row],[Available Delivery Days]])), Solution[[#This Row],[New Delivery Day]], Solution[[#This Row],[Old Delivery Day]]))</f>
        <v>F</v>
      </c>
      <c r="AF113" s="31">
        <v>0</v>
      </c>
      <c r="AG113" s="31">
        <v>0</v>
      </c>
      <c r="AH113" s="28" t="s">
        <v>7832</v>
      </c>
      <c r="AI113" s="28" t="s">
        <v>932</v>
      </c>
      <c r="AJ113" s="28" t="s">
        <v>7793</v>
      </c>
      <c r="AK113" s="28" t="s">
        <v>7792</v>
      </c>
      <c r="AL113" s="28" t="s">
        <v>7797</v>
      </c>
      <c r="AM113" s="28">
        <f>_xlfn.XLOOKUP(Solution[[#This Row],[Cu_ID]],Master[cu_id],Master[Notes], "none")</f>
        <v>103</v>
      </c>
      <c r="AN113" s="28">
        <v>0</v>
      </c>
    </row>
    <row r="114" spans="1:40" x14ac:dyDescent="0.3">
      <c r="A114" s="53" t="s">
        <v>13527</v>
      </c>
      <c r="B114" s="37" t="s">
        <v>13528</v>
      </c>
      <c r="C114" s="37" t="s">
        <v>7728</v>
      </c>
      <c r="D114" s="28" t="s">
        <v>7718</v>
      </c>
      <c r="E114" s="28" t="s">
        <v>11016</v>
      </c>
      <c r="F114" s="28" t="s">
        <v>900</v>
      </c>
      <c r="G114" s="28" t="s">
        <v>7811</v>
      </c>
      <c r="H114" s="28" t="s">
        <v>7752</v>
      </c>
      <c r="I114" s="28" t="s">
        <v>903</v>
      </c>
      <c r="J114" s="28">
        <v>322</v>
      </c>
      <c r="K114" s="35" t="s">
        <v>8860</v>
      </c>
      <c r="L114" s="35" t="s">
        <v>13529</v>
      </c>
      <c r="M114" s="30">
        <v>1.4737744871527001</v>
      </c>
      <c r="N114" s="32" t="s">
        <v>16245</v>
      </c>
      <c r="O114" s="28" t="s">
        <v>7733</v>
      </c>
      <c r="P114" s="29">
        <v>0.5967824074074074</v>
      </c>
      <c r="Q114" s="29">
        <v>0.59702546296296299</v>
      </c>
      <c r="R114" s="28">
        <v>0</v>
      </c>
      <c r="S114" s="30">
        <v>0.35000000000000003</v>
      </c>
      <c r="T114" s="32" t="s">
        <v>13530</v>
      </c>
      <c r="U114" s="32" t="s">
        <v>13531</v>
      </c>
      <c r="V114" s="30">
        <v>0.67059641609283405</v>
      </c>
      <c r="W114" s="28">
        <v>0</v>
      </c>
      <c r="X114" s="28">
        <v>0</v>
      </c>
      <c r="Y114" s="28" t="s">
        <v>14621</v>
      </c>
      <c r="Z114" s="28" t="s">
        <v>16202</v>
      </c>
      <c r="AA114" s="28">
        <v>1</v>
      </c>
      <c r="AB114" s="28">
        <v>0</v>
      </c>
      <c r="AC114" s="32">
        <f>Solution[[#This Row],[Old Stop]] +1</f>
        <v>323</v>
      </c>
      <c r="AD114" s="32" t="str">
        <f>_xlfn.CONCAT(Solution[[#This Row],[Notes]],"_",Solution[[#This Row],[Week '#]],"_", _xlfn.SWITCH(Solution[[#This Row],[Column1]], "M", "Monday", "T", "Tuesday", "W", "Wednesday", "R", "Thursday", "H", "Thursday", "F", "Friday"))</f>
        <v>105_Week3_Wednesday</v>
      </c>
      <c r="AE114" s="32" t="str">
        <f>IF(LEN(Solution[[#This Row],[Available Delivery Days]]) =1, Solution[[#This Row],[Available Delivery Days]], IF(ISNUMBER(SEARCH(Solution[[#This Row],[New Delivery Day]], Solution[[#This Row],[Available Delivery Days]])), Solution[[#This Row],[New Delivery Day]], Solution[[#This Row],[Old Delivery Day]]))</f>
        <v>W</v>
      </c>
      <c r="AF114" s="31">
        <v>0</v>
      </c>
      <c r="AG114" s="31">
        <v>11.157500000000001</v>
      </c>
      <c r="AH114" s="28" t="s">
        <v>7832</v>
      </c>
      <c r="AI114" s="28" t="s">
        <v>932</v>
      </c>
      <c r="AJ114" s="28" t="s">
        <v>7792</v>
      </c>
      <c r="AK114" s="28" t="s">
        <v>7792</v>
      </c>
      <c r="AL114" s="28" t="s">
        <v>7797</v>
      </c>
      <c r="AM114" s="28">
        <f>_xlfn.XLOOKUP(Solution[[#This Row],[Cu_ID]],Master[cu_id],Master[Notes], "none")</f>
        <v>105</v>
      </c>
      <c r="AN114" s="28">
        <v>0</v>
      </c>
    </row>
    <row r="115" spans="1:40" x14ac:dyDescent="0.3">
      <c r="A115" s="53" t="s">
        <v>12719</v>
      </c>
      <c r="B115" s="37" t="s">
        <v>12720</v>
      </c>
      <c r="C115" s="37" t="s">
        <v>7728</v>
      </c>
      <c r="D115" s="28" t="s">
        <v>7716</v>
      </c>
      <c r="E115" s="28" t="s">
        <v>11016</v>
      </c>
      <c r="F115" s="28" t="s">
        <v>902</v>
      </c>
      <c r="G115" s="28" t="s">
        <v>7783</v>
      </c>
      <c r="H115" s="28" t="s">
        <v>7789</v>
      </c>
      <c r="I115" s="28" t="s">
        <v>901</v>
      </c>
      <c r="J115" s="28">
        <v>0</v>
      </c>
      <c r="K115" s="35" t="s">
        <v>7829</v>
      </c>
      <c r="L115" s="35" t="s">
        <v>12721</v>
      </c>
      <c r="M115" s="30">
        <v>2.4801615830510899</v>
      </c>
      <c r="N115" s="32" t="s">
        <v>15084</v>
      </c>
      <c r="O115" s="28" t="s">
        <v>7774</v>
      </c>
      <c r="P115" s="29">
        <v>0.46875</v>
      </c>
      <c r="Q115" s="29">
        <v>0.48621527777777779</v>
      </c>
      <c r="R115" s="28">
        <v>0</v>
      </c>
      <c r="S115" s="30">
        <v>25.141666666666666</v>
      </c>
      <c r="T115" s="32" t="s">
        <v>12722</v>
      </c>
      <c r="U115" s="32" t="s">
        <v>12723</v>
      </c>
      <c r="V115" s="30">
        <v>1.1493303350436499</v>
      </c>
      <c r="W115" s="28">
        <v>2</v>
      </c>
      <c r="X115" s="28">
        <v>3.77358490566038E-2</v>
      </c>
      <c r="Y115" s="28" t="s">
        <v>14627</v>
      </c>
      <c r="Z115" s="28" t="s">
        <v>14628</v>
      </c>
      <c r="AA115" s="28">
        <v>1</v>
      </c>
      <c r="AB115" s="28">
        <v>141</v>
      </c>
      <c r="AC115" s="32">
        <f>Solution[[#This Row],[Old Stop]] +1</f>
        <v>1</v>
      </c>
      <c r="AD115" s="32" t="str">
        <f>_xlfn.CONCAT(Solution[[#This Row],[Notes]],"_",Solution[[#This Row],[Week '#]],"_", _xlfn.SWITCH(Solution[[#This Row],[Column1]], "M", "Monday", "T", "Tuesday", "W", "Wednesday", "R", "Thursday", "H", "Thursday", "F", "Friday"))</f>
        <v>105_Week1_Friday</v>
      </c>
      <c r="AE115" s="32" t="str">
        <f>IF(LEN(Solution[[#This Row],[Available Delivery Days]]) =1, Solution[[#This Row],[Available Delivery Days]], IF(ISNUMBER(SEARCH(Solution[[#This Row],[New Delivery Day]], Solution[[#This Row],[Available Delivery Days]])), Solution[[#This Row],[New Delivery Day]], Solution[[#This Row],[Old Delivery Day]]))</f>
        <v>F</v>
      </c>
      <c r="AF115" s="31">
        <v>238.6712</v>
      </c>
      <c r="AG115" s="31">
        <v>222.24</v>
      </c>
      <c r="AH115" s="28" t="s">
        <v>7832</v>
      </c>
      <c r="AI115" s="28" t="s">
        <v>932</v>
      </c>
      <c r="AJ115" s="28" t="s">
        <v>7792</v>
      </c>
      <c r="AK115" s="28" t="s">
        <v>7792</v>
      </c>
      <c r="AL115" s="28" t="s">
        <v>7797</v>
      </c>
      <c r="AM115" s="28" t="str">
        <f>_xlfn.XLOOKUP(Solution[[#This Row],[Cu_ID]],Master[cu_id],Master[Notes], "none")</f>
        <v>105</v>
      </c>
      <c r="AN115" s="28">
        <v>141</v>
      </c>
    </row>
    <row r="116" spans="1:40" x14ac:dyDescent="0.3">
      <c r="A116" s="53" t="s">
        <v>12719</v>
      </c>
      <c r="B116" s="37" t="s">
        <v>12720</v>
      </c>
      <c r="C116" s="37" t="s">
        <v>7728</v>
      </c>
      <c r="D116" s="28" t="s">
        <v>7717</v>
      </c>
      <c r="E116" s="28" t="s">
        <v>11016</v>
      </c>
      <c r="F116" s="28" t="s">
        <v>902</v>
      </c>
      <c r="G116" s="28" t="s">
        <v>7755</v>
      </c>
      <c r="H116" s="28" t="s">
        <v>7789</v>
      </c>
      <c r="I116" s="28" t="s">
        <v>901</v>
      </c>
      <c r="J116" s="28">
        <v>0</v>
      </c>
      <c r="K116" s="35" t="s">
        <v>7829</v>
      </c>
      <c r="L116" s="35" t="s">
        <v>12721</v>
      </c>
      <c r="M116" s="30">
        <v>4.1416572500020301</v>
      </c>
      <c r="N116" s="32" t="s">
        <v>15085</v>
      </c>
      <c r="O116" s="28" t="s">
        <v>7774</v>
      </c>
      <c r="P116" s="29">
        <v>0.40520833333333334</v>
      </c>
      <c r="Q116" s="29">
        <v>0.42267361111111112</v>
      </c>
      <c r="R116" s="28">
        <v>0</v>
      </c>
      <c r="S116" s="30">
        <v>25.141666666666666</v>
      </c>
      <c r="T116" s="32" t="s">
        <v>12722</v>
      </c>
      <c r="U116" s="32" t="s">
        <v>12723</v>
      </c>
      <c r="V116" s="30">
        <v>1.9111277491188701</v>
      </c>
      <c r="W116" s="28">
        <v>2</v>
      </c>
      <c r="X116" s="28">
        <v>3.77358490566038E-2</v>
      </c>
      <c r="Y116" s="28" t="s">
        <v>14627</v>
      </c>
      <c r="Z116" s="28" t="s">
        <v>14648</v>
      </c>
      <c r="AA116" s="28">
        <v>1</v>
      </c>
      <c r="AB116" s="28">
        <v>141</v>
      </c>
      <c r="AC116" s="32">
        <f>Solution[[#This Row],[Old Stop]] +1</f>
        <v>1</v>
      </c>
      <c r="AD116" s="32" t="str">
        <f>_xlfn.CONCAT(Solution[[#This Row],[Notes]],"_",Solution[[#This Row],[Week '#]],"_", _xlfn.SWITCH(Solution[[#This Row],[Column1]], "M", "Monday", "T", "Tuesday", "W", "Wednesday", "R", "Thursday", "H", "Thursday", "F", "Friday"))</f>
        <v>105_Week2_Friday</v>
      </c>
      <c r="AE116" s="32" t="str">
        <f>IF(LEN(Solution[[#This Row],[Available Delivery Days]]) =1, Solution[[#This Row],[Available Delivery Days]], IF(ISNUMBER(SEARCH(Solution[[#This Row],[New Delivery Day]], Solution[[#This Row],[Available Delivery Days]])), Solution[[#This Row],[New Delivery Day]], Solution[[#This Row],[Old Delivery Day]]))</f>
        <v>F</v>
      </c>
      <c r="AF116" s="31">
        <v>238.6712</v>
      </c>
      <c r="AG116" s="31">
        <v>222.24</v>
      </c>
      <c r="AH116" s="28" t="s">
        <v>7832</v>
      </c>
      <c r="AI116" s="28" t="s">
        <v>932</v>
      </c>
      <c r="AJ116" s="28" t="s">
        <v>7792</v>
      </c>
      <c r="AK116" s="28" t="s">
        <v>7792</v>
      </c>
      <c r="AL116" s="28" t="s">
        <v>7797</v>
      </c>
      <c r="AM116" s="28" t="str">
        <f>_xlfn.XLOOKUP(Solution[[#This Row],[Cu_ID]],Master[cu_id],Master[Notes], "none")</f>
        <v>105</v>
      </c>
      <c r="AN116" s="28">
        <v>141</v>
      </c>
    </row>
    <row r="117" spans="1:40" x14ac:dyDescent="0.3">
      <c r="A117" s="53" t="s">
        <v>12719</v>
      </c>
      <c r="B117" s="37" t="s">
        <v>12720</v>
      </c>
      <c r="C117" s="37" t="s">
        <v>7728</v>
      </c>
      <c r="D117" s="28" t="s">
        <v>7718</v>
      </c>
      <c r="E117" s="28" t="s">
        <v>11016</v>
      </c>
      <c r="F117" s="28" t="s">
        <v>902</v>
      </c>
      <c r="G117" s="28" t="s">
        <v>7743</v>
      </c>
      <c r="H117" s="28" t="s">
        <v>7789</v>
      </c>
      <c r="I117" s="28" t="s">
        <v>901</v>
      </c>
      <c r="J117" s="28">
        <v>0</v>
      </c>
      <c r="K117" s="35" t="s">
        <v>7829</v>
      </c>
      <c r="L117" s="35" t="s">
        <v>12721</v>
      </c>
      <c r="M117" s="30">
        <v>2.4801615830510899</v>
      </c>
      <c r="N117" s="32" t="s">
        <v>16194</v>
      </c>
      <c r="O117" s="28" t="s">
        <v>7774</v>
      </c>
      <c r="P117" s="29">
        <v>0.47194444444444444</v>
      </c>
      <c r="Q117" s="29">
        <v>0.48940972222222223</v>
      </c>
      <c r="R117" s="28">
        <v>0</v>
      </c>
      <c r="S117" s="30">
        <v>25.141666666666666</v>
      </c>
      <c r="T117" s="32" t="s">
        <v>12722</v>
      </c>
      <c r="U117" s="32" t="s">
        <v>12723</v>
      </c>
      <c r="V117" s="30">
        <v>1.1493303350436499</v>
      </c>
      <c r="W117" s="28">
        <v>2</v>
      </c>
      <c r="X117" s="28">
        <v>3.77358490566038E-2</v>
      </c>
      <c r="Y117" s="28" t="s">
        <v>14627</v>
      </c>
      <c r="Z117" s="28" t="s">
        <v>16138</v>
      </c>
      <c r="AA117" s="28">
        <v>1</v>
      </c>
      <c r="AB117" s="28">
        <v>141</v>
      </c>
      <c r="AC117" s="32">
        <f>Solution[[#This Row],[Old Stop]] +1</f>
        <v>1</v>
      </c>
      <c r="AD117" s="32" t="str">
        <f>_xlfn.CONCAT(Solution[[#This Row],[Notes]],"_",Solution[[#This Row],[Week '#]],"_", _xlfn.SWITCH(Solution[[#This Row],[Column1]], "M", "Monday", "T", "Tuesday", "W", "Wednesday", "R", "Thursday", "H", "Thursday", "F", "Friday"))</f>
        <v>105_Week3_Friday</v>
      </c>
      <c r="AE117" s="32" t="str">
        <f>IF(LEN(Solution[[#This Row],[Available Delivery Days]]) =1, Solution[[#This Row],[Available Delivery Days]], IF(ISNUMBER(SEARCH(Solution[[#This Row],[New Delivery Day]], Solution[[#This Row],[Available Delivery Days]])), Solution[[#This Row],[New Delivery Day]], Solution[[#This Row],[Old Delivery Day]]))</f>
        <v>F</v>
      </c>
      <c r="AF117" s="31">
        <v>238.6712</v>
      </c>
      <c r="AG117" s="31">
        <v>222.24</v>
      </c>
      <c r="AH117" s="28" t="s">
        <v>7832</v>
      </c>
      <c r="AI117" s="28" t="s">
        <v>932</v>
      </c>
      <c r="AJ117" s="28" t="s">
        <v>7792</v>
      </c>
      <c r="AK117" s="28" t="s">
        <v>7792</v>
      </c>
      <c r="AL117" s="28" t="s">
        <v>7797</v>
      </c>
      <c r="AM117" s="28" t="str">
        <f>_xlfn.XLOOKUP(Solution[[#This Row],[Cu_ID]],Master[cu_id],Master[Notes], "none")</f>
        <v>105</v>
      </c>
      <c r="AN117" s="28">
        <v>141</v>
      </c>
    </row>
    <row r="118" spans="1:40" x14ac:dyDescent="0.3">
      <c r="A118" s="53" t="s">
        <v>12719</v>
      </c>
      <c r="B118" s="37" t="s">
        <v>12720</v>
      </c>
      <c r="C118" s="37" t="s">
        <v>7728</v>
      </c>
      <c r="D118" s="28" t="s">
        <v>7719</v>
      </c>
      <c r="E118" s="28" t="s">
        <v>11016</v>
      </c>
      <c r="F118" s="28" t="s">
        <v>902</v>
      </c>
      <c r="G118" s="28" t="s">
        <v>7743</v>
      </c>
      <c r="H118" s="28" t="s">
        <v>7789</v>
      </c>
      <c r="I118" s="28" t="s">
        <v>901</v>
      </c>
      <c r="J118" s="28">
        <v>0</v>
      </c>
      <c r="K118" s="35" t="s">
        <v>7829</v>
      </c>
      <c r="L118" s="35" t="s">
        <v>12721</v>
      </c>
      <c r="M118" s="30">
        <v>5.1565077323466504</v>
      </c>
      <c r="N118" s="32" t="s">
        <v>16774</v>
      </c>
      <c r="O118" s="28" t="s">
        <v>7774</v>
      </c>
      <c r="P118" s="29">
        <v>0.41328703703703706</v>
      </c>
      <c r="Q118" s="29">
        <v>0.4307523148148148</v>
      </c>
      <c r="R118" s="28">
        <v>0</v>
      </c>
      <c r="S118" s="30">
        <v>25.141666666666666</v>
      </c>
      <c r="T118" s="32" t="s">
        <v>12722</v>
      </c>
      <c r="U118" s="32" t="s">
        <v>12723</v>
      </c>
      <c r="V118" s="30">
        <v>2.3165437181025599</v>
      </c>
      <c r="W118" s="28">
        <v>2</v>
      </c>
      <c r="X118" s="28">
        <v>3.77358490566038E-2</v>
      </c>
      <c r="Y118" s="28" t="s">
        <v>14627</v>
      </c>
      <c r="Z118" s="28" t="s">
        <v>16642</v>
      </c>
      <c r="AA118" s="28">
        <v>1</v>
      </c>
      <c r="AB118" s="28">
        <v>141</v>
      </c>
      <c r="AC118" s="32">
        <f>Solution[[#This Row],[Old Stop]] +1</f>
        <v>1</v>
      </c>
      <c r="AD118" s="32" t="str">
        <f>_xlfn.CONCAT(Solution[[#This Row],[Notes]],"_",Solution[[#This Row],[Week '#]],"_", _xlfn.SWITCH(Solution[[#This Row],[Column1]], "M", "Monday", "T", "Tuesday", "W", "Wednesday", "R", "Thursday", "H", "Thursday", "F", "Friday"))</f>
        <v>105_Week4_Friday</v>
      </c>
      <c r="AE118" s="32" t="str">
        <f>IF(LEN(Solution[[#This Row],[Available Delivery Days]]) =1, Solution[[#This Row],[Available Delivery Days]], IF(ISNUMBER(SEARCH(Solution[[#This Row],[New Delivery Day]], Solution[[#This Row],[Available Delivery Days]])), Solution[[#This Row],[New Delivery Day]], Solution[[#This Row],[Old Delivery Day]]))</f>
        <v>F</v>
      </c>
      <c r="AF118" s="31">
        <v>238.6712</v>
      </c>
      <c r="AG118" s="31">
        <v>222.24</v>
      </c>
      <c r="AH118" s="28" t="s">
        <v>7832</v>
      </c>
      <c r="AI118" s="28" t="s">
        <v>932</v>
      </c>
      <c r="AJ118" s="28" t="s">
        <v>7792</v>
      </c>
      <c r="AK118" s="28" t="s">
        <v>7792</v>
      </c>
      <c r="AL118" s="28" t="s">
        <v>7797</v>
      </c>
      <c r="AM118" s="28" t="str">
        <f>_xlfn.XLOOKUP(Solution[[#This Row],[Cu_ID]],Master[cu_id],Master[Notes], "none")</f>
        <v>105</v>
      </c>
      <c r="AN118" s="28">
        <v>141</v>
      </c>
    </row>
    <row r="119" spans="1:40" x14ac:dyDescent="0.3">
      <c r="A119" s="53" t="s">
        <v>12712</v>
      </c>
      <c r="B119" s="37" t="s">
        <v>12713</v>
      </c>
      <c r="C119" s="37" t="s">
        <v>7728</v>
      </c>
      <c r="D119" s="28" t="s">
        <v>7716</v>
      </c>
      <c r="E119" s="28" t="s">
        <v>7734</v>
      </c>
      <c r="F119" s="28" t="s">
        <v>901</v>
      </c>
      <c r="G119" s="28" t="s">
        <v>7743</v>
      </c>
      <c r="H119" s="28" t="s">
        <v>7734</v>
      </c>
      <c r="I119" s="28" t="s">
        <v>900</v>
      </c>
      <c r="J119" s="28">
        <v>215</v>
      </c>
      <c r="K119" s="35" t="s">
        <v>8413</v>
      </c>
      <c r="L119" s="35" t="s">
        <v>12714</v>
      </c>
      <c r="M119" s="30">
        <v>7.5457576420158103</v>
      </c>
      <c r="N119" s="32" t="s">
        <v>14865</v>
      </c>
      <c r="O119" s="28" t="s">
        <v>7728</v>
      </c>
      <c r="P119" s="29">
        <v>0.53150462962962963</v>
      </c>
      <c r="Q119" s="29">
        <v>0.53822916666666665</v>
      </c>
      <c r="R119" s="28">
        <v>0</v>
      </c>
      <c r="S119" s="30">
        <v>9.683574621414877</v>
      </c>
      <c r="T119" s="32" t="s">
        <v>12694</v>
      </c>
      <c r="U119" s="32" t="s">
        <v>12695</v>
      </c>
      <c r="V119" s="30">
        <v>5.6785637412999996</v>
      </c>
      <c r="W119" s="28">
        <v>0</v>
      </c>
      <c r="X119" s="28">
        <v>0</v>
      </c>
      <c r="Y119" s="28" t="s">
        <v>14567</v>
      </c>
      <c r="Z119" s="28" t="s">
        <v>14568</v>
      </c>
      <c r="AA119" s="28">
        <v>1</v>
      </c>
      <c r="AB119" s="28">
        <v>0</v>
      </c>
      <c r="AC119" s="32">
        <f>Solution[[#This Row],[Old Stop]] +1</f>
        <v>216</v>
      </c>
      <c r="AD119" s="32" t="str">
        <f>_xlfn.CONCAT(Solution[[#This Row],[Notes]],"_",Solution[[#This Row],[Week '#]],"_", _xlfn.SWITCH(Solution[[#This Row],[Column1]], "M", "Monday", "T", "Tuesday", "W", "Wednesday", "R", "Thursday", "H", "Thursday", "F", "Friday"))</f>
        <v>102_Week1_Monday</v>
      </c>
      <c r="AE119" s="32" t="str">
        <f>IF(LEN(Solution[[#This Row],[Available Delivery Days]]) =1, Solution[[#This Row],[Available Delivery Days]], IF(ISNUMBER(SEARCH(Solution[[#This Row],[New Delivery Day]], Solution[[#This Row],[Available Delivery Days]])), Solution[[#This Row],[New Delivery Day]], Solution[[#This Row],[Old Delivery Day]]))</f>
        <v>M</v>
      </c>
      <c r="AF119" s="31">
        <v>753.47500000000002</v>
      </c>
      <c r="AG119" s="31">
        <v>146.43</v>
      </c>
      <c r="AH119" s="28" t="s">
        <v>7832</v>
      </c>
      <c r="AI119" s="28" t="s">
        <v>932</v>
      </c>
      <c r="AJ119" s="28" t="s">
        <v>7793</v>
      </c>
      <c r="AK119" s="28" t="s">
        <v>7792</v>
      </c>
      <c r="AL119" s="28" t="s">
        <v>7797</v>
      </c>
      <c r="AM119" s="28">
        <f>_xlfn.XLOOKUP(Solution[[#This Row],[Cu_ID]],Master[cu_id],Master[Notes], "none")</f>
        <v>102</v>
      </c>
      <c r="AN119" s="28">
        <v>0</v>
      </c>
    </row>
    <row r="120" spans="1:40" x14ac:dyDescent="0.3">
      <c r="A120" s="53" t="s">
        <v>12712</v>
      </c>
      <c r="B120" s="37" t="s">
        <v>12713</v>
      </c>
      <c r="C120" s="37" t="s">
        <v>7728</v>
      </c>
      <c r="D120" s="28" t="s">
        <v>7717</v>
      </c>
      <c r="E120" s="28" t="s">
        <v>7734</v>
      </c>
      <c r="F120" s="28" t="s">
        <v>901</v>
      </c>
      <c r="G120" s="28" t="s">
        <v>7725</v>
      </c>
      <c r="H120" s="28" t="s">
        <v>7734</v>
      </c>
      <c r="I120" s="28" t="s">
        <v>900</v>
      </c>
      <c r="J120" s="28">
        <v>215</v>
      </c>
      <c r="K120" s="35" t="s">
        <v>8413</v>
      </c>
      <c r="L120" s="35" t="s">
        <v>12714</v>
      </c>
      <c r="M120" s="30">
        <v>7.6128070410340998</v>
      </c>
      <c r="N120" s="32" t="s">
        <v>14866</v>
      </c>
      <c r="O120" s="28" t="s">
        <v>7728</v>
      </c>
      <c r="P120" s="29">
        <v>0.53260416666666666</v>
      </c>
      <c r="Q120" s="29">
        <v>0.53932870370370367</v>
      </c>
      <c r="R120" s="28">
        <v>0</v>
      </c>
      <c r="S120" s="30">
        <v>9.683574621414877</v>
      </c>
      <c r="T120" s="32" t="s">
        <v>12694</v>
      </c>
      <c r="U120" s="32" t="s">
        <v>12695</v>
      </c>
      <c r="V120" s="30">
        <v>5.7226878825618304</v>
      </c>
      <c r="W120" s="28">
        <v>0</v>
      </c>
      <c r="X120" s="28">
        <v>0</v>
      </c>
      <c r="Y120" s="28" t="s">
        <v>14567</v>
      </c>
      <c r="Z120" s="28" t="s">
        <v>14570</v>
      </c>
      <c r="AA120" s="28">
        <v>1</v>
      </c>
      <c r="AB120" s="28">
        <v>0</v>
      </c>
      <c r="AC120" s="32">
        <f>Solution[[#This Row],[Old Stop]] +1</f>
        <v>216</v>
      </c>
      <c r="AD120" s="32" t="str">
        <f>_xlfn.CONCAT(Solution[[#This Row],[Notes]],"_",Solution[[#This Row],[Week '#]],"_", _xlfn.SWITCH(Solution[[#This Row],[Column1]], "M", "Monday", "T", "Tuesday", "W", "Wednesday", "R", "Thursday", "H", "Thursday", "F", "Friday"))</f>
        <v>102_Week2_Monday</v>
      </c>
      <c r="AE120" s="32" t="str">
        <f>IF(LEN(Solution[[#This Row],[Available Delivery Days]]) =1, Solution[[#This Row],[Available Delivery Days]], IF(ISNUMBER(SEARCH(Solution[[#This Row],[New Delivery Day]], Solution[[#This Row],[Available Delivery Days]])), Solution[[#This Row],[New Delivery Day]], Solution[[#This Row],[Old Delivery Day]]))</f>
        <v>M</v>
      </c>
      <c r="AF120" s="31">
        <v>753.47500000000002</v>
      </c>
      <c r="AG120" s="31">
        <v>146.43</v>
      </c>
      <c r="AH120" s="28" t="s">
        <v>7832</v>
      </c>
      <c r="AI120" s="28" t="s">
        <v>932</v>
      </c>
      <c r="AJ120" s="28" t="s">
        <v>7793</v>
      </c>
      <c r="AK120" s="28" t="s">
        <v>7792</v>
      </c>
      <c r="AL120" s="28" t="s">
        <v>7797</v>
      </c>
      <c r="AM120" s="28">
        <f>_xlfn.XLOOKUP(Solution[[#This Row],[Cu_ID]],Master[cu_id],Master[Notes], "none")</f>
        <v>102</v>
      </c>
      <c r="AN120" s="28">
        <v>0</v>
      </c>
    </row>
    <row r="121" spans="1:40" x14ac:dyDescent="0.3">
      <c r="A121" s="53" t="s">
        <v>12712</v>
      </c>
      <c r="B121" s="37" t="s">
        <v>12713</v>
      </c>
      <c r="C121" s="37" t="s">
        <v>7728</v>
      </c>
      <c r="D121" s="28" t="s">
        <v>7718</v>
      </c>
      <c r="E121" s="28" t="s">
        <v>7734</v>
      </c>
      <c r="F121" s="28" t="s">
        <v>901</v>
      </c>
      <c r="G121" s="28" t="s">
        <v>7783</v>
      </c>
      <c r="H121" s="28" t="s">
        <v>7734</v>
      </c>
      <c r="I121" s="28" t="s">
        <v>900</v>
      </c>
      <c r="J121" s="28">
        <v>215</v>
      </c>
      <c r="K121" s="35" t="s">
        <v>8413</v>
      </c>
      <c r="L121" s="35" t="s">
        <v>12714</v>
      </c>
      <c r="M121" s="30">
        <v>7.5457576420158103</v>
      </c>
      <c r="N121" s="32" t="s">
        <v>15941</v>
      </c>
      <c r="O121" s="28" t="s">
        <v>7728</v>
      </c>
      <c r="P121" s="29">
        <v>0.51667824074074076</v>
      </c>
      <c r="Q121" s="29">
        <v>0.52340277777777777</v>
      </c>
      <c r="R121" s="28">
        <v>0</v>
      </c>
      <c r="S121" s="30">
        <v>9.683574621414877</v>
      </c>
      <c r="T121" s="32" t="s">
        <v>12694</v>
      </c>
      <c r="U121" s="32" t="s">
        <v>12695</v>
      </c>
      <c r="V121" s="30">
        <v>5.6785637412999996</v>
      </c>
      <c r="W121" s="28">
        <v>0</v>
      </c>
      <c r="X121" s="28">
        <v>0</v>
      </c>
      <c r="Y121" s="28" t="s">
        <v>14567</v>
      </c>
      <c r="Z121" s="28" t="s">
        <v>15696</v>
      </c>
      <c r="AA121" s="28">
        <v>1</v>
      </c>
      <c r="AB121" s="28">
        <v>0</v>
      </c>
      <c r="AC121" s="32">
        <f>Solution[[#This Row],[Old Stop]] +1</f>
        <v>216</v>
      </c>
      <c r="AD121" s="32" t="str">
        <f>_xlfn.CONCAT(Solution[[#This Row],[Notes]],"_",Solution[[#This Row],[Week '#]],"_", _xlfn.SWITCH(Solution[[#This Row],[Column1]], "M", "Monday", "T", "Tuesday", "W", "Wednesday", "R", "Thursday", "H", "Thursday", "F", "Friday"))</f>
        <v>102_Week3_Monday</v>
      </c>
      <c r="AE121" s="32" t="str">
        <f>IF(LEN(Solution[[#This Row],[Available Delivery Days]]) =1, Solution[[#This Row],[Available Delivery Days]], IF(ISNUMBER(SEARCH(Solution[[#This Row],[New Delivery Day]], Solution[[#This Row],[Available Delivery Days]])), Solution[[#This Row],[New Delivery Day]], Solution[[#This Row],[Old Delivery Day]]))</f>
        <v>M</v>
      </c>
      <c r="AF121" s="31">
        <v>753.47500000000002</v>
      </c>
      <c r="AG121" s="31">
        <v>146.43</v>
      </c>
      <c r="AH121" s="28" t="s">
        <v>7832</v>
      </c>
      <c r="AI121" s="28" t="s">
        <v>932</v>
      </c>
      <c r="AJ121" s="28" t="s">
        <v>7793</v>
      </c>
      <c r="AK121" s="28" t="s">
        <v>7792</v>
      </c>
      <c r="AL121" s="28" t="s">
        <v>7797</v>
      </c>
      <c r="AM121" s="28">
        <f>_xlfn.XLOOKUP(Solution[[#This Row],[Cu_ID]],Master[cu_id],Master[Notes], "none")</f>
        <v>102</v>
      </c>
      <c r="AN121" s="28">
        <v>0</v>
      </c>
    </row>
    <row r="122" spans="1:40" x14ac:dyDescent="0.3">
      <c r="A122" s="53" t="s">
        <v>12712</v>
      </c>
      <c r="B122" s="37" t="s">
        <v>12713</v>
      </c>
      <c r="C122" s="37" t="s">
        <v>7728</v>
      </c>
      <c r="D122" s="28" t="s">
        <v>7719</v>
      </c>
      <c r="E122" s="28" t="s">
        <v>7734</v>
      </c>
      <c r="F122" s="28" t="s">
        <v>901</v>
      </c>
      <c r="G122" s="28" t="s">
        <v>7725</v>
      </c>
      <c r="H122" s="28" t="s">
        <v>7734</v>
      </c>
      <c r="I122" s="28" t="s">
        <v>900</v>
      </c>
      <c r="J122" s="28">
        <v>215</v>
      </c>
      <c r="K122" s="35" t="s">
        <v>8413</v>
      </c>
      <c r="L122" s="35" t="s">
        <v>12714</v>
      </c>
      <c r="M122" s="30">
        <v>7.6128070410340998</v>
      </c>
      <c r="N122" s="32" t="s">
        <v>16344</v>
      </c>
      <c r="O122" s="28" t="s">
        <v>7728</v>
      </c>
      <c r="P122" s="29">
        <v>0.53260416666666666</v>
      </c>
      <c r="Q122" s="29">
        <v>0.53932870370370367</v>
      </c>
      <c r="R122" s="28">
        <v>0</v>
      </c>
      <c r="S122" s="30">
        <v>9.683574621414877</v>
      </c>
      <c r="T122" s="32" t="s">
        <v>12694</v>
      </c>
      <c r="U122" s="32" t="s">
        <v>12695</v>
      </c>
      <c r="V122" s="30">
        <v>5.7226878825618304</v>
      </c>
      <c r="W122" s="28">
        <v>0</v>
      </c>
      <c r="X122" s="28">
        <v>0</v>
      </c>
      <c r="Y122" s="28" t="s">
        <v>14567</v>
      </c>
      <c r="Z122" s="28" t="s">
        <v>16338</v>
      </c>
      <c r="AA122" s="28">
        <v>1</v>
      </c>
      <c r="AB122" s="28">
        <v>0</v>
      </c>
      <c r="AC122" s="32">
        <f>Solution[[#This Row],[Old Stop]] +1</f>
        <v>216</v>
      </c>
      <c r="AD122" s="32" t="str">
        <f>_xlfn.CONCAT(Solution[[#This Row],[Notes]],"_",Solution[[#This Row],[Week '#]],"_", _xlfn.SWITCH(Solution[[#This Row],[Column1]], "M", "Monday", "T", "Tuesday", "W", "Wednesday", "R", "Thursday", "H", "Thursday", "F", "Friday"))</f>
        <v>102_Week4_Monday</v>
      </c>
      <c r="AE122" s="32" t="str">
        <f>IF(LEN(Solution[[#This Row],[Available Delivery Days]]) =1, Solution[[#This Row],[Available Delivery Days]], IF(ISNUMBER(SEARCH(Solution[[#This Row],[New Delivery Day]], Solution[[#This Row],[Available Delivery Days]])), Solution[[#This Row],[New Delivery Day]], Solution[[#This Row],[Old Delivery Day]]))</f>
        <v>M</v>
      </c>
      <c r="AF122" s="31">
        <v>753.47500000000002</v>
      </c>
      <c r="AG122" s="31">
        <v>146.43</v>
      </c>
      <c r="AH122" s="28" t="s">
        <v>7832</v>
      </c>
      <c r="AI122" s="28" t="s">
        <v>932</v>
      </c>
      <c r="AJ122" s="28" t="s">
        <v>7793</v>
      </c>
      <c r="AK122" s="28" t="s">
        <v>7792</v>
      </c>
      <c r="AL122" s="28" t="s">
        <v>7797</v>
      </c>
      <c r="AM122" s="28">
        <f>_xlfn.XLOOKUP(Solution[[#This Row],[Cu_ID]],Master[cu_id],Master[Notes], "none")</f>
        <v>102</v>
      </c>
      <c r="AN122" s="28">
        <v>0</v>
      </c>
    </row>
    <row r="123" spans="1:40" x14ac:dyDescent="0.3">
      <c r="A123" s="53" t="s">
        <v>12699</v>
      </c>
      <c r="B123" s="37" t="s">
        <v>12700</v>
      </c>
      <c r="C123" s="37" t="s">
        <v>7728</v>
      </c>
      <c r="D123" s="28" t="s">
        <v>7716</v>
      </c>
      <c r="E123" s="28" t="s">
        <v>7734</v>
      </c>
      <c r="F123" s="28" t="s">
        <v>901</v>
      </c>
      <c r="G123" s="28" t="s">
        <v>7725</v>
      </c>
      <c r="H123" s="28" t="s">
        <v>7734</v>
      </c>
      <c r="I123" s="28" t="s">
        <v>900</v>
      </c>
      <c r="J123" s="28">
        <v>212</v>
      </c>
      <c r="K123" s="35" t="s">
        <v>8411</v>
      </c>
      <c r="L123" s="35" t="s">
        <v>12701</v>
      </c>
      <c r="M123" s="30">
        <v>0</v>
      </c>
      <c r="N123" s="32" t="s">
        <v>14867</v>
      </c>
      <c r="O123" s="28" t="s">
        <v>7774</v>
      </c>
      <c r="P123" s="29">
        <v>0.53822916666666665</v>
      </c>
      <c r="Q123" s="29">
        <v>0.54256944444444444</v>
      </c>
      <c r="R123" s="28">
        <v>0</v>
      </c>
      <c r="S123" s="30">
        <v>6.25</v>
      </c>
      <c r="T123" s="32" t="s">
        <v>12694</v>
      </c>
      <c r="U123" s="32" t="s">
        <v>12695</v>
      </c>
      <c r="V123" s="30"/>
      <c r="W123" s="28">
        <v>0</v>
      </c>
      <c r="X123" s="28">
        <v>0</v>
      </c>
      <c r="Y123" s="28" t="s">
        <v>14567</v>
      </c>
      <c r="Z123" s="28" t="s">
        <v>14568</v>
      </c>
      <c r="AA123" s="28">
        <v>1</v>
      </c>
      <c r="AB123" s="28">
        <v>0</v>
      </c>
      <c r="AC123" s="32">
        <f>Solution[[#This Row],[Old Stop]] +1</f>
        <v>213</v>
      </c>
      <c r="AD123" s="32" t="str">
        <f>_xlfn.CONCAT(Solution[[#This Row],[Notes]],"_",Solution[[#This Row],[Week '#]],"_", _xlfn.SWITCH(Solution[[#This Row],[Column1]], "M", "Monday", "T", "Tuesday", "W", "Wednesday", "R", "Thursday", "H", "Thursday", "F", "Friday"))</f>
        <v>102_Week1_Monday</v>
      </c>
      <c r="AE123" s="32" t="str">
        <f>IF(LEN(Solution[[#This Row],[Available Delivery Days]]) =1, Solution[[#This Row],[Available Delivery Days]], IF(ISNUMBER(SEARCH(Solution[[#This Row],[New Delivery Day]], Solution[[#This Row],[Available Delivery Days]])), Solution[[#This Row],[New Delivery Day]], Solution[[#This Row],[Old Delivery Day]]))</f>
        <v>M</v>
      </c>
      <c r="AF123" s="31">
        <v>106.7</v>
      </c>
      <c r="AG123" s="31">
        <v>50.924999999999997</v>
      </c>
      <c r="AH123" s="28" t="s">
        <v>7832</v>
      </c>
      <c r="AI123" s="28" t="s">
        <v>932</v>
      </c>
      <c r="AJ123" s="28" t="s">
        <v>7793</v>
      </c>
      <c r="AK123" s="28" t="s">
        <v>7792</v>
      </c>
      <c r="AL123" s="28" t="s">
        <v>7797</v>
      </c>
      <c r="AM123" s="28">
        <f>_xlfn.XLOOKUP(Solution[[#This Row],[Cu_ID]],Master[cu_id],Master[Notes], "none")</f>
        <v>102</v>
      </c>
      <c r="AN123" s="28">
        <v>0</v>
      </c>
    </row>
    <row r="124" spans="1:40" x14ac:dyDescent="0.3">
      <c r="A124" s="53" t="s">
        <v>12699</v>
      </c>
      <c r="B124" s="37" t="s">
        <v>12700</v>
      </c>
      <c r="C124" s="37" t="s">
        <v>7728</v>
      </c>
      <c r="D124" s="28" t="s">
        <v>7717</v>
      </c>
      <c r="E124" s="28" t="s">
        <v>7734</v>
      </c>
      <c r="F124" s="28" t="s">
        <v>901</v>
      </c>
      <c r="G124" s="28" t="s">
        <v>7809</v>
      </c>
      <c r="H124" s="28" t="s">
        <v>7734</v>
      </c>
      <c r="I124" s="28" t="s">
        <v>900</v>
      </c>
      <c r="J124" s="28">
        <v>212</v>
      </c>
      <c r="K124" s="35" t="s">
        <v>8411</v>
      </c>
      <c r="L124" s="35" t="s">
        <v>12701</v>
      </c>
      <c r="M124" s="30">
        <v>0</v>
      </c>
      <c r="N124" s="32" t="s">
        <v>14868</v>
      </c>
      <c r="O124" s="28" t="s">
        <v>7774</v>
      </c>
      <c r="P124" s="29">
        <v>0.53932870370370367</v>
      </c>
      <c r="Q124" s="29">
        <v>0.54366898148148146</v>
      </c>
      <c r="R124" s="28">
        <v>0</v>
      </c>
      <c r="S124" s="30">
        <v>6.25</v>
      </c>
      <c r="T124" s="32" t="s">
        <v>12694</v>
      </c>
      <c r="U124" s="32" t="s">
        <v>12695</v>
      </c>
      <c r="V124" s="30"/>
      <c r="W124" s="28">
        <v>0</v>
      </c>
      <c r="X124" s="28">
        <v>0</v>
      </c>
      <c r="Y124" s="28" t="s">
        <v>14567</v>
      </c>
      <c r="Z124" s="28" t="s">
        <v>14570</v>
      </c>
      <c r="AA124" s="28">
        <v>1</v>
      </c>
      <c r="AB124" s="28">
        <v>0</v>
      </c>
      <c r="AC124" s="32">
        <f>Solution[[#This Row],[Old Stop]] +1</f>
        <v>213</v>
      </c>
      <c r="AD124" s="32" t="str">
        <f>_xlfn.CONCAT(Solution[[#This Row],[Notes]],"_",Solution[[#This Row],[Week '#]],"_", _xlfn.SWITCH(Solution[[#This Row],[Column1]], "M", "Monday", "T", "Tuesday", "W", "Wednesday", "R", "Thursday", "H", "Thursday", "F", "Friday"))</f>
        <v>102_Week2_Monday</v>
      </c>
      <c r="AE124" s="32" t="str">
        <f>IF(LEN(Solution[[#This Row],[Available Delivery Days]]) =1, Solution[[#This Row],[Available Delivery Days]], IF(ISNUMBER(SEARCH(Solution[[#This Row],[New Delivery Day]], Solution[[#This Row],[Available Delivery Days]])), Solution[[#This Row],[New Delivery Day]], Solution[[#This Row],[Old Delivery Day]]))</f>
        <v>M</v>
      </c>
      <c r="AF124" s="31">
        <v>106.7</v>
      </c>
      <c r="AG124" s="31">
        <v>50.924999999999997</v>
      </c>
      <c r="AH124" s="28" t="s">
        <v>7832</v>
      </c>
      <c r="AI124" s="28" t="s">
        <v>932</v>
      </c>
      <c r="AJ124" s="28" t="s">
        <v>7793</v>
      </c>
      <c r="AK124" s="28" t="s">
        <v>7792</v>
      </c>
      <c r="AL124" s="28" t="s">
        <v>7797</v>
      </c>
      <c r="AM124" s="28">
        <f>_xlfn.XLOOKUP(Solution[[#This Row],[Cu_ID]],Master[cu_id],Master[Notes], "none")</f>
        <v>102</v>
      </c>
      <c r="AN124" s="28">
        <v>0</v>
      </c>
    </row>
    <row r="125" spans="1:40" x14ac:dyDescent="0.3">
      <c r="A125" s="53" t="s">
        <v>12699</v>
      </c>
      <c r="B125" s="37" t="s">
        <v>12700</v>
      </c>
      <c r="C125" s="37" t="s">
        <v>7728</v>
      </c>
      <c r="D125" s="28" t="s">
        <v>7718</v>
      </c>
      <c r="E125" s="28" t="s">
        <v>7734</v>
      </c>
      <c r="F125" s="28" t="s">
        <v>901</v>
      </c>
      <c r="G125" s="28" t="s">
        <v>7788</v>
      </c>
      <c r="H125" s="28" t="s">
        <v>7734</v>
      </c>
      <c r="I125" s="28" t="s">
        <v>900</v>
      </c>
      <c r="J125" s="28">
        <v>212</v>
      </c>
      <c r="K125" s="35" t="s">
        <v>8411</v>
      </c>
      <c r="L125" s="35" t="s">
        <v>12701</v>
      </c>
      <c r="M125" s="30">
        <v>0</v>
      </c>
      <c r="N125" s="32" t="s">
        <v>15947</v>
      </c>
      <c r="O125" s="28" t="s">
        <v>7774</v>
      </c>
      <c r="P125" s="29">
        <v>0.52340277777777777</v>
      </c>
      <c r="Q125" s="29">
        <v>0.52774305555555556</v>
      </c>
      <c r="R125" s="28">
        <v>0</v>
      </c>
      <c r="S125" s="30">
        <v>6.25</v>
      </c>
      <c r="T125" s="32" t="s">
        <v>12694</v>
      </c>
      <c r="U125" s="32" t="s">
        <v>12695</v>
      </c>
      <c r="V125" s="30"/>
      <c r="W125" s="28">
        <v>0</v>
      </c>
      <c r="X125" s="28">
        <v>0</v>
      </c>
      <c r="Y125" s="28" t="s">
        <v>14567</v>
      </c>
      <c r="Z125" s="28" t="s">
        <v>15696</v>
      </c>
      <c r="AA125" s="28">
        <v>1</v>
      </c>
      <c r="AB125" s="28">
        <v>0</v>
      </c>
      <c r="AC125" s="32">
        <f>Solution[[#This Row],[Old Stop]] +1</f>
        <v>213</v>
      </c>
      <c r="AD125" s="32" t="str">
        <f>_xlfn.CONCAT(Solution[[#This Row],[Notes]],"_",Solution[[#This Row],[Week '#]],"_", _xlfn.SWITCH(Solution[[#This Row],[Column1]], "M", "Monday", "T", "Tuesday", "W", "Wednesday", "R", "Thursday", "H", "Thursday", "F", "Friday"))</f>
        <v>102_Week3_Monday</v>
      </c>
      <c r="AE125" s="32" t="str">
        <f>IF(LEN(Solution[[#This Row],[Available Delivery Days]]) =1, Solution[[#This Row],[Available Delivery Days]], IF(ISNUMBER(SEARCH(Solution[[#This Row],[New Delivery Day]], Solution[[#This Row],[Available Delivery Days]])), Solution[[#This Row],[New Delivery Day]], Solution[[#This Row],[Old Delivery Day]]))</f>
        <v>M</v>
      </c>
      <c r="AF125" s="31">
        <v>106.7</v>
      </c>
      <c r="AG125" s="31">
        <v>50.924999999999997</v>
      </c>
      <c r="AH125" s="28" t="s">
        <v>7832</v>
      </c>
      <c r="AI125" s="28" t="s">
        <v>932</v>
      </c>
      <c r="AJ125" s="28" t="s">
        <v>7793</v>
      </c>
      <c r="AK125" s="28" t="s">
        <v>7792</v>
      </c>
      <c r="AL125" s="28" t="s">
        <v>7797</v>
      </c>
      <c r="AM125" s="28">
        <f>_xlfn.XLOOKUP(Solution[[#This Row],[Cu_ID]],Master[cu_id],Master[Notes], "none")</f>
        <v>102</v>
      </c>
      <c r="AN125" s="28">
        <v>0</v>
      </c>
    </row>
    <row r="126" spans="1:40" x14ac:dyDescent="0.3">
      <c r="A126" s="53" t="s">
        <v>12699</v>
      </c>
      <c r="B126" s="37" t="s">
        <v>12700</v>
      </c>
      <c r="C126" s="37" t="s">
        <v>7728</v>
      </c>
      <c r="D126" s="28" t="s">
        <v>7719</v>
      </c>
      <c r="E126" s="28" t="s">
        <v>7734</v>
      </c>
      <c r="F126" s="28" t="s">
        <v>901</v>
      </c>
      <c r="G126" s="28" t="s">
        <v>7809</v>
      </c>
      <c r="H126" s="28" t="s">
        <v>7734</v>
      </c>
      <c r="I126" s="28" t="s">
        <v>900</v>
      </c>
      <c r="J126" s="28">
        <v>212</v>
      </c>
      <c r="K126" s="35" t="s">
        <v>8411</v>
      </c>
      <c r="L126" s="35" t="s">
        <v>12701</v>
      </c>
      <c r="M126" s="30">
        <v>0</v>
      </c>
      <c r="N126" s="32" t="s">
        <v>16343</v>
      </c>
      <c r="O126" s="28" t="s">
        <v>7774</v>
      </c>
      <c r="P126" s="29">
        <v>0.53932870370370367</v>
      </c>
      <c r="Q126" s="29">
        <v>0.54366898148148146</v>
      </c>
      <c r="R126" s="28">
        <v>0</v>
      </c>
      <c r="S126" s="30">
        <v>6.25</v>
      </c>
      <c r="T126" s="32" t="s">
        <v>12694</v>
      </c>
      <c r="U126" s="32" t="s">
        <v>12695</v>
      </c>
      <c r="V126" s="30"/>
      <c r="W126" s="28">
        <v>0</v>
      </c>
      <c r="X126" s="28">
        <v>0</v>
      </c>
      <c r="Y126" s="28" t="s">
        <v>14567</v>
      </c>
      <c r="Z126" s="28" t="s">
        <v>16338</v>
      </c>
      <c r="AA126" s="28">
        <v>1</v>
      </c>
      <c r="AB126" s="28">
        <v>0</v>
      </c>
      <c r="AC126" s="32">
        <f>Solution[[#This Row],[Old Stop]] +1</f>
        <v>213</v>
      </c>
      <c r="AD126" s="32" t="str">
        <f>_xlfn.CONCAT(Solution[[#This Row],[Notes]],"_",Solution[[#This Row],[Week '#]],"_", _xlfn.SWITCH(Solution[[#This Row],[Column1]], "M", "Monday", "T", "Tuesday", "W", "Wednesday", "R", "Thursday", "H", "Thursday", "F", "Friday"))</f>
        <v>102_Week4_Monday</v>
      </c>
      <c r="AE126" s="32" t="str">
        <f>IF(LEN(Solution[[#This Row],[Available Delivery Days]]) =1, Solution[[#This Row],[Available Delivery Days]], IF(ISNUMBER(SEARCH(Solution[[#This Row],[New Delivery Day]], Solution[[#This Row],[Available Delivery Days]])), Solution[[#This Row],[New Delivery Day]], Solution[[#This Row],[Old Delivery Day]]))</f>
        <v>M</v>
      </c>
      <c r="AF126" s="31">
        <v>106.7</v>
      </c>
      <c r="AG126" s="31">
        <v>50.924999999999997</v>
      </c>
      <c r="AH126" s="28" t="s">
        <v>7832</v>
      </c>
      <c r="AI126" s="28" t="s">
        <v>932</v>
      </c>
      <c r="AJ126" s="28" t="s">
        <v>7793</v>
      </c>
      <c r="AK126" s="28" t="s">
        <v>7792</v>
      </c>
      <c r="AL126" s="28" t="s">
        <v>7797</v>
      </c>
      <c r="AM126" s="28">
        <f>_xlfn.XLOOKUP(Solution[[#This Row],[Cu_ID]],Master[cu_id],Master[Notes], "none")</f>
        <v>102</v>
      </c>
      <c r="AN126" s="28">
        <v>0</v>
      </c>
    </row>
    <row r="127" spans="1:40" x14ac:dyDescent="0.3">
      <c r="A127" s="53" t="s">
        <v>12707</v>
      </c>
      <c r="B127" s="37" t="s">
        <v>12708</v>
      </c>
      <c r="C127" s="37" t="s">
        <v>7728</v>
      </c>
      <c r="D127" s="28" t="s">
        <v>7716</v>
      </c>
      <c r="E127" s="28" t="s">
        <v>7734</v>
      </c>
      <c r="F127" s="28" t="s">
        <v>901</v>
      </c>
      <c r="G127" s="28" t="s">
        <v>7782</v>
      </c>
      <c r="H127" s="28" t="s">
        <v>7734</v>
      </c>
      <c r="I127" s="28" t="s">
        <v>900</v>
      </c>
      <c r="J127" s="28">
        <v>175</v>
      </c>
      <c r="K127" s="35" t="s">
        <v>8404</v>
      </c>
      <c r="L127" s="35" t="s">
        <v>12709</v>
      </c>
      <c r="M127" s="30">
        <v>0</v>
      </c>
      <c r="N127" s="32" t="s">
        <v>14874</v>
      </c>
      <c r="O127" s="28" t="s">
        <v>7774</v>
      </c>
      <c r="P127" s="29">
        <v>0.55159722222222218</v>
      </c>
      <c r="Q127" s="29">
        <v>0.55188657407407404</v>
      </c>
      <c r="R127" s="28">
        <v>0</v>
      </c>
      <c r="S127" s="30">
        <v>0.41666666666666669</v>
      </c>
      <c r="T127" s="32" t="s">
        <v>12694</v>
      </c>
      <c r="U127" s="32" t="s">
        <v>12695</v>
      </c>
      <c r="V127" s="30"/>
      <c r="W127" s="28">
        <v>0</v>
      </c>
      <c r="X127" s="28">
        <v>0</v>
      </c>
      <c r="Y127" s="28" t="s">
        <v>14567</v>
      </c>
      <c r="Z127" s="28" t="s">
        <v>14568</v>
      </c>
      <c r="AA127" s="28">
        <v>1</v>
      </c>
      <c r="AB127" s="28">
        <v>24</v>
      </c>
      <c r="AC127" s="32">
        <f>Solution[[#This Row],[Old Stop]] +1</f>
        <v>176</v>
      </c>
      <c r="AD127" s="32" t="str">
        <f>_xlfn.CONCAT(Solution[[#This Row],[Notes]],"_",Solution[[#This Row],[Week '#]],"_", _xlfn.SWITCH(Solution[[#This Row],[Column1]], "M", "Monday", "T", "Tuesday", "W", "Wednesday", "R", "Thursday", "H", "Thursday", "F", "Friday"))</f>
        <v>102_Week1_Monday</v>
      </c>
      <c r="AE127" s="32" t="str">
        <f>IF(LEN(Solution[[#This Row],[Available Delivery Days]]) =1, Solution[[#This Row],[Available Delivery Days]], IF(ISNUMBER(SEARCH(Solution[[#This Row],[New Delivery Day]], Solution[[#This Row],[Available Delivery Days]])), Solution[[#This Row],[New Delivery Day]], Solution[[#This Row],[Old Delivery Day]]))</f>
        <v>M</v>
      </c>
      <c r="AF127" s="31">
        <v>19.350000000000001</v>
      </c>
      <c r="AG127" s="31">
        <v>19.350000000000001</v>
      </c>
      <c r="AH127" s="28" t="s">
        <v>7832</v>
      </c>
      <c r="AI127" s="28" t="s">
        <v>932</v>
      </c>
      <c r="AJ127" s="28" t="s">
        <v>7793</v>
      </c>
      <c r="AK127" s="28" t="s">
        <v>7792</v>
      </c>
      <c r="AL127" s="28" t="s">
        <v>7797</v>
      </c>
      <c r="AM127" s="28">
        <f>_xlfn.XLOOKUP(Solution[[#This Row],[Cu_ID]],Master[cu_id],Master[Notes], "none")</f>
        <v>102</v>
      </c>
      <c r="AN127" s="28">
        <v>24</v>
      </c>
    </row>
    <row r="128" spans="1:40" x14ac:dyDescent="0.3">
      <c r="A128" s="53" t="s">
        <v>12707</v>
      </c>
      <c r="B128" s="37" t="s">
        <v>12708</v>
      </c>
      <c r="C128" s="37" t="s">
        <v>7728</v>
      </c>
      <c r="D128" s="28" t="s">
        <v>7717</v>
      </c>
      <c r="E128" s="28" t="s">
        <v>7734</v>
      </c>
      <c r="F128" s="28" t="s">
        <v>901</v>
      </c>
      <c r="G128" s="28" t="s">
        <v>7812</v>
      </c>
      <c r="H128" s="28" t="s">
        <v>7734</v>
      </c>
      <c r="I128" s="28" t="s">
        <v>900</v>
      </c>
      <c r="J128" s="28">
        <v>175</v>
      </c>
      <c r="K128" s="35" t="s">
        <v>8404</v>
      </c>
      <c r="L128" s="35" t="s">
        <v>12709</v>
      </c>
      <c r="M128" s="30">
        <v>0</v>
      </c>
      <c r="N128" s="32" t="s">
        <v>14875</v>
      </c>
      <c r="O128" s="28" t="s">
        <v>7774</v>
      </c>
      <c r="P128" s="29">
        <v>0.55269675925925921</v>
      </c>
      <c r="Q128" s="29">
        <v>0.55298611111111107</v>
      </c>
      <c r="R128" s="28">
        <v>0</v>
      </c>
      <c r="S128" s="30">
        <v>0.41666666666666669</v>
      </c>
      <c r="T128" s="32" t="s">
        <v>12694</v>
      </c>
      <c r="U128" s="32" t="s">
        <v>12695</v>
      </c>
      <c r="V128" s="30"/>
      <c r="W128" s="28">
        <v>0</v>
      </c>
      <c r="X128" s="28">
        <v>0</v>
      </c>
      <c r="Y128" s="28" t="s">
        <v>14567</v>
      </c>
      <c r="Z128" s="28" t="s">
        <v>14570</v>
      </c>
      <c r="AA128" s="28">
        <v>1</v>
      </c>
      <c r="AB128" s="28">
        <v>24</v>
      </c>
      <c r="AC128" s="32">
        <f>Solution[[#This Row],[Old Stop]] +1</f>
        <v>176</v>
      </c>
      <c r="AD128" s="32" t="str">
        <f>_xlfn.CONCAT(Solution[[#This Row],[Notes]],"_",Solution[[#This Row],[Week '#]],"_", _xlfn.SWITCH(Solution[[#This Row],[Column1]], "M", "Monday", "T", "Tuesday", "W", "Wednesday", "R", "Thursday", "H", "Thursday", "F", "Friday"))</f>
        <v>102_Week2_Monday</v>
      </c>
      <c r="AE128" s="32" t="str">
        <f>IF(LEN(Solution[[#This Row],[Available Delivery Days]]) =1, Solution[[#This Row],[Available Delivery Days]], IF(ISNUMBER(SEARCH(Solution[[#This Row],[New Delivery Day]], Solution[[#This Row],[Available Delivery Days]])), Solution[[#This Row],[New Delivery Day]], Solution[[#This Row],[Old Delivery Day]]))</f>
        <v>M</v>
      </c>
      <c r="AF128" s="31">
        <v>19.350000000000001</v>
      </c>
      <c r="AG128" s="31">
        <v>19.350000000000001</v>
      </c>
      <c r="AH128" s="28" t="s">
        <v>7832</v>
      </c>
      <c r="AI128" s="28" t="s">
        <v>932</v>
      </c>
      <c r="AJ128" s="28" t="s">
        <v>7793</v>
      </c>
      <c r="AK128" s="28" t="s">
        <v>7792</v>
      </c>
      <c r="AL128" s="28" t="s">
        <v>7797</v>
      </c>
      <c r="AM128" s="28">
        <f>_xlfn.XLOOKUP(Solution[[#This Row],[Cu_ID]],Master[cu_id],Master[Notes], "none")</f>
        <v>102</v>
      </c>
      <c r="AN128" s="28">
        <v>24</v>
      </c>
    </row>
    <row r="129" spans="1:40" x14ac:dyDescent="0.3">
      <c r="A129" s="53" t="s">
        <v>12707</v>
      </c>
      <c r="B129" s="37" t="s">
        <v>12708</v>
      </c>
      <c r="C129" s="37" t="s">
        <v>7728</v>
      </c>
      <c r="D129" s="28" t="s">
        <v>7718</v>
      </c>
      <c r="E129" s="28" t="s">
        <v>7734</v>
      </c>
      <c r="F129" s="28" t="s">
        <v>901</v>
      </c>
      <c r="G129" s="28" t="s">
        <v>7814</v>
      </c>
      <c r="H129" s="28" t="s">
        <v>7734</v>
      </c>
      <c r="I129" s="28" t="s">
        <v>900</v>
      </c>
      <c r="J129" s="28">
        <v>175</v>
      </c>
      <c r="K129" s="35" t="s">
        <v>8404</v>
      </c>
      <c r="L129" s="35" t="s">
        <v>12709</v>
      </c>
      <c r="M129" s="30">
        <v>0</v>
      </c>
      <c r="N129" s="32" t="s">
        <v>15935</v>
      </c>
      <c r="O129" s="28" t="s">
        <v>7774</v>
      </c>
      <c r="P129" s="29">
        <v>0.53677083333333331</v>
      </c>
      <c r="Q129" s="29">
        <v>0.53706018518518517</v>
      </c>
      <c r="R129" s="28">
        <v>0</v>
      </c>
      <c r="S129" s="30">
        <v>0.41666666666666669</v>
      </c>
      <c r="T129" s="32" t="s">
        <v>12694</v>
      </c>
      <c r="U129" s="32" t="s">
        <v>12695</v>
      </c>
      <c r="V129" s="30"/>
      <c r="W129" s="28">
        <v>0</v>
      </c>
      <c r="X129" s="28">
        <v>0</v>
      </c>
      <c r="Y129" s="28" t="s">
        <v>14567</v>
      </c>
      <c r="Z129" s="28" t="s">
        <v>15696</v>
      </c>
      <c r="AA129" s="28">
        <v>1</v>
      </c>
      <c r="AB129" s="28">
        <v>24</v>
      </c>
      <c r="AC129" s="32">
        <f>Solution[[#This Row],[Old Stop]] +1</f>
        <v>176</v>
      </c>
      <c r="AD129" s="32" t="str">
        <f>_xlfn.CONCAT(Solution[[#This Row],[Notes]],"_",Solution[[#This Row],[Week '#]],"_", _xlfn.SWITCH(Solution[[#This Row],[Column1]], "M", "Monday", "T", "Tuesday", "W", "Wednesday", "R", "Thursday", "H", "Thursday", "F", "Friday"))</f>
        <v>102_Week3_Monday</v>
      </c>
      <c r="AE129" s="32" t="str">
        <f>IF(LEN(Solution[[#This Row],[Available Delivery Days]]) =1, Solution[[#This Row],[Available Delivery Days]], IF(ISNUMBER(SEARCH(Solution[[#This Row],[New Delivery Day]], Solution[[#This Row],[Available Delivery Days]])), Solution[[#This Row],[New Delivery Day]], Solution[[#This Row],[Old Delivery Day]]))</f>
        <v>M</v>
      </c>
      <c r="AF129" s="31">
        <v>19.350000000000001</v>
      </c>
      <c r="AG129" s="31">
        <v>19.350000000000001</v>
      </c>
      <c r="AH129" s="28" t="s">
        <v>7832</v>
      </c>
      <c r="AI129" s="28" t="s">
        <v>932</v>
      </c>
      <c r="AJ129" s="28" t="s">
        <v>7793</v>
      </c>
      <c r="AK129" s="28" t="s">
        <v>7792</v>
      </c>
      <c r="AL129" s="28" t="s">
        <v>7797</v>
      </c>
      <c r="AM129" s="28">
        <f>_xlfn.XLOOKUP(Solution[[#This Row],[Cu_ID]],Master[cu_id],Master[Notes], "none")</f>
        <v>102</v>
      </c>
      <c r="AN129" s="28">
        <v>24</v>
      </c>
    </row>
    <row r="130" spans="1:40" x14ac:dyDescent="0.3">
      <c r="A130" s="53" t="s">
        <v>12707</v>
      </c>
      <c r="B130" s="37" t="s">
        <v>12708</v>
      </c>
      <c r="C130" s="37" t="s">
        <v>7728</v>
      </c>
      <c r="D130" s="28" t="s">
        <v>7719</v>
      </c>
      <c r="E130" s="28" t="s">
        <v>7734</v>
      </c>
      <c r="F130" s="28" t="s">
        <v>901</v>
      </c>
      <c r="G130" s="28" t="s">
        <v>7812</v>
      </c>
      <c r="H130" s="28" t="s">
        <v>7734</v>
      </c>
      <c r="I130" s="28" t="s">
        <v>900</v>
      </c>
      <c r="J130" s="28">
        <v>175</v>
      </c>
      <c r="K130" s="35" t="s">
        <v>8404</v>
      </c>
      <c r="L130" s="35" t="s">
        <v>12709</v>
      </c>
      <c r="M130" s="30">
        <v>0</v>
      </c>
      <c r="N130" s="32" t="s">
        <v>16339</v>
      </c>
      <c r="O130" s="28" t="s">
        <v>7774</v>
      </c>
      <c r="P130" s="29">
        <v>0.55269675925925921</v>
      </c>
      <c r="Q130" s="29">
        <v>0.55298611111111107</v>
      </c>
      <c r="R130" s="28">
        <v>0</v>
      </c>
      <c r="S130" s="30">
        <v>0.41666666666666669</v>
      </c>
      <c r="T130" s="32" t="s">
        <v>12694</v>
      </c>
      <c r="U130" s="32" t="s">
        <v>12695</v>
      </c>
      <c r="V130" s="30"/>
      <c r="W130" s="28">
        <v>0</v>
      </c>
      <c r="X130" s="28">
        <v>0</v>
      </c>
      <c r="Y130" s="28" t="s">
        <v>14567</v>
      </c>
      <c r="Z130" s="28" t="s">
        <v>16338</v>
      </c>
      <c r="AA130" s="28">
        <v>1</v>
      </c>
      <c r="AB130" s="28">
        <v>24</v>
      </c>
      <c r="AC130" s="32">
        <f>Solution[[#This Row],[Old Stop]] +1</f>
        <v>176</v>
      </c>
      <c r="AD130" s="32" t="str">
        <f>_xlfn.CONCAT(Solution[[#This Row],[Notes]],"_",Solution[[#This Row],[Week '#]],"_", _xlfn.SWITCH(Solution[[#This Row],[Column1]], "M", "Monday", "T", "Tuesday", "W", "Wednesday", "R", "Thursday", "H", "Thursday", "F", "Friday"))</f>
        <v>102_Week4_Monday</v>
      </c>
      <c r="AE130" s="32" t="str">
        <f>IF(LEN(Solution[[#This Row],[Available Delivery Days]]) =1, Solution[[#This Row],[Available Delivery Days]], IF(ISNUMBER(SEARCH(Solution[[#This Row],[New Delivery Day]], Solution[[#This Row],[Available Delivery Days]])), Solution[[#This Row],[New Delivery Day]], Solution[[#This Row],[Old Delivery Day]]))</f>
        <v>M</v>
      </c>
      <c r="AF130" s="31">
        <v>19.350000000000001</v>
      </c>
      <c r="AG130" s="31">
        <v>19.350000000000001</v>
      </c>
      <c r="AH130" s="28" t="s">
        <v>7832</v>
      </c>
      <c r="AI130" s="28" t="s">
        <v>932</v>
      </c>
      <c r="AJ130" s="28" t="s">
        <v>7793</v>
      </c>
      <c r="AK130" s="28" t="s">
        <v>7792</v>
      </c>
      <c r="AL130" s="28" t="s">
        <v>7797</v>
      </c>
      <c r="AM130" s="28">
        <f>_xlfn.XLOOKUP(Solution[[#This Row],[Cu_ID]],Master[cu_id],Master[Notes], "none")</f>
        <v>102</v>
      </c>
      <c r="AN130" s="28">
        <v>24</v>
      </c>
    </row>
    <row r="131" spans="1:40" x14ac:dyDescent="0.3">
      <c r="A131" s="53" t="s">
        <v>12710</v>
      </c>
      <c r="B131" s="37" t="s">
        <v>12711</v>
      </c>
      <c r="C131" s="37" t="s">
        <v>7728</v>
      </c>
      <c r="D131" s="28" t="s">
        <v>7716</v>
      </c>
      <c r="E131" s="28" t="s">
        <v>7734</v>
      </c>
      <c r="F131" s="28" t="s">
        <v>901</v>
      </c>
      <c r="G131" s="28" t="s">
        <v>7810</v>
      </c>
      <c r="H131" s="28" t="s">
        <v>7734</v>
      </c>
      <c r="I131" s="28" t="s">
        <v>900</v>
      </c>
      <c r="J131" s="28">
        <v>180</v>
      </c>
      <c r="K131" s="35" t="s">
        <v>8406</v>
      </c>
      <c r="L131" s="35" t="s">
        <v>12709</v>
      </c>
      <c r="M131" s="30">
        <v>0</v>
      </c>
      <c r="N131" s="32" t="s">
        <v>14872</v>
      </c>
      <c r="O131" s="28" t="s">
        <v>7774</v>
      </c>
      <c r="P131" s="29">
        <v>0.54487268518518517</v>
      </c>
      <c r="Q131" s="29">
        <v>0.55159722222222218</v>
      </c>
      <c r="R131" s="28">
        <v>0</v>
      </c>
      <c r="S131" s="30">
        <v>9.683574621414877</v>
      </c>
      <c r="T131" s="32" t="s">
        <v>12694</v>
      </c>
      <c r="U131" s="32" t="s">
        <v>12695</v>
      </c>
      <c r="V131" s="30"/>
      <c r="W131" s="28">
        <v>0</v>
      </c>
      <c r="X131" s="28">
        <v>0</v>
      </c>
      <c r="Y131" s="28" t="s">
        <v>14567</v>
      </c>
      <c r="Z131" s="28" t="s">
        <v>14568</v>
      </c>
      <c r="AA131" s="28">
        <v>1</v>
      </c>
      <c r="AB131" s="28">
        <v>10</v>
      </c>
      <c r="AC131" s="32">
        <f>Solution[[#This Row],[Old Stop]] +1</f>
        <v>181</v>
      </c>
      <c r="AD131" s="32" t="str">
        <f>_xlfn.CONCAT(Solution[[#This Row],[Notes]],"_",Solution[[#This Row],[Week '#]],"_", _xlfn.SWITCH(Solution[[#This Row],[Column1]], "M", "Monday", "T", "Tuesday", "W", "Wednesday", "R", "Thursday", "H", "Thursday", "F", "Friday"))</f>
        <v>102_Week1_Monday</v>
      </c>
      <c r="AE131" s="32" t="str">
        <f>IF(LEN(Solution[[#This Row],[Available Delivery Days]]) =1, Solution[[#This Row],[Available Delivery Days]], IF(ISNUMBER(SEARCH(Solution[[#This Row],[New Delivery Day]], Solution[[#This Row],[Available Delivery Days]])), Solution[[#This Row],[New Delivery Day]], Solution[[#This Row],[Old Delivery Day]]))</f>
        <v>M</v>
      </c>
      <c r="AF131" s="31">
        <v>16.809999999999999</v>
      </c>
      <c r="AG131" s="31">
        <v>16.809999999999999</v>
      </c>
      <c r="AH131" s="28" t="s">
        <v>7832</v>
      </c>
      <c r="AI131" s="28" t="s">
        <v>932</v>
      </c>
      <c r="AJ131" s="28" t="s">
        <v>7793</v>
      </c>
      <c r="AK131" s="28" t="s">
        <v>7792</v>
      </c>
      <c r="AL131" s="28" t="s">
        <v>7797</v>
      </c>
      <c r="AM131" s="28">
        <f>_xlfn.XLOOKUP(Solution[[#This Row],[Cu_ID]],Master[cu_id],Master[Notes], "none")</f>
        <v>102</v>
      </c>
      <c r="AN131" s="28">
        <v>10</v>
      </c>
    </row>
    <row r="132" spans="1:40" x14ac:dyDescent="0.3">
      <c r="A132" s="53" t="s">
        <v>12710</v>
      </c>
      <c r="B132" s="37" t="s">
        <v>12711</v>
      </c>
      <c r="C132" s="37" t="s">
        <v>7728</v>
      </c>
      <c r="D132" s="28" t="s">
        <v>7717</v>
      </c>
      <c r="E132" s="28" t="s">
        <v>7734</v>
      </c>
      <c r="F132" s="28" t="s">
        <v>901</v>
      </c>
      <c r="G132" s="28" t="s">
        <v>7782</v>
      </c>
      <c r="H132" s="28" t="s">
        <v>7734</v>
      </c>
      <c r="I132" s="28" t="s">
        <v>900</v>
      </c>
      <c r="J132" s="28">
        <v>180</v>
      </c>
      <c r="K132" s="35" t="s">
        <v>8406</v>
      </c>
      <c r="L132" s="35" t="s">
        <v>12709</v>
      </c>
      <c r="M132" s="30">
        <v>0</v>
      </c>
      <c r="N132" s="32" t="s">
        <v>14873</v>
      </c>
      <c r="O132" s="28" t="s">
        <v>7774</v>
      </c>
      <c r="P132" s="29">
        <v>0.54597222222222219</v>
      </c>
      <c r="Q132" s="29">
        <v>0.55269675925925921</v>
      </c>
      <c r="R132" s="28">
        <v>0</v>
      </c>
      <c r="S132" s="30">
        <v>9.683574621414877</v>
      </c>
      <c r="T132" s="32" t="s">
        <v>12694</v>
      </c>
      <c r="U132" s="32" t="s">
        <v>12695</v>
      </c>
      <c r="V132" s="30"/>
      <c r="W132" s="28">
        <v>0</v>
      </c>
      <c r="X132" s="28">
        <v>0</v>
      </c>
      <c r="Y132" s="28" t="s">
        <v>14567</v>
      </c>
      <c r="Z132" s="28" t="s">
        <v>14570</v>
      </c>
      <c r="AA132" s="28">
        <v>1</v>
      </c>
      <c r="AB132" s="28">
        <v>10</v>
      </c>
      <c r="AC132" s="32">
        <f>Solution[[#This Row],[Old Stop]] +1</f>
        <v>181</v>
      </c>
      <c r="AD132" s="32" t="str">
        <f>_xlfn.CONCAT(Solution[[#This Row],[Notes]],"_",Solution[[#This Row],[Week '#]],"_", _xlfn.SWITCH(Solution[[#This Row],[Column1]], "M", "Monday", "T", "Tuesday", "W", "Wednesday", "R", "Thursday", "H", "Thursday", "F", "Friday"))</f>
        <v>102_Week2_Monday</v>
      </c>
      <c r="AE132" s="32" t="str">
        <f>IF(LEN(Solution[[#This Row],[Available Delivery Days]]) =1, Solution[[#This Row],[Available Delivery Days]], IF(ISNUMBER(SEARCH(Solution[[#This Row],[New Delivery Day]], Solution[[#This Row],[Available Delivery Days]])), Solution[[#This Row],[New Delivery Day]], Solution[[#This Row],[Old Delivery Day]]))</f>
        <v>M</v>
      </c>
      <c r="AF132" s="31">
        <v>16.809999999999999</v>
      </c>
      <c r="AG132" s="31">
        <v>16.809999999999999</v>
      </c>
      <c r="AH132" s="28" t="s">
        <v>7832</v>
      </c>
      <c r="AI132" s="28" t="s">
        <v>932</v>
      </c>
      <c r="AJ132" s="28" t="s">
        <v>7793</v>
      </c>
      <c r="AK132" s="28" t="s">
        <v>7792</v>
      </c>
      <c r="AL132" s="28" t="s">
        <v>7797</v>
      </c>
      <c r="AM132" s="28">
        <f>_xlfn.XLOOKUP(Solution[[#This Row],[Cu_ID]],Master[cu_id],Master[Notes], "none")</f>
        <v>102</v>
      </c>
      <c r="AN132" s="28">
        <v>10</v>
      </c>
    </row>
    <row r="133" spans="1:40" x14ac:dyDescent="0.3">
      <c r="A133" s="53" t="s">
        <v>12710</v>
      </c>
      <c r="B133" s="37" t="s">
        <v>12711</v>
      </c>
      <c r="C133" s="37" t="s">
        <v>7728</v>
      </c>
      <c r="D133" s="28" t="s">
        <v>7718</v>
      </c>
      <c r="E133" s="28" t="s">
        <v>7734</v>
      </c>
      <c r="F133" s="28" t="s">
        <v>901</v>
      </c>
      <c r="G133" s="28" t="s">
        <v>7809</v>
      </c>
      <c r="H133" s="28" t="s">
        <v>7734</v>
      </c>
      <c r="I133" s="28" t="s">
        <v>900</v>
      </c>
      <c r="J133" s="28">
        <v>180</v>
      </c>
      <c r="K133" s="35" t="s">
        <v>8406</v>
      </c>
      <c r="L133" s="35" t="s">
        <v>12709</v>
      </c>
      <c r="M133" s="30">
        <v>0</v>
      </c>
      <c r="N133" s="32" t="s">
        <v>15934</v>
      </c>
      <c r="O133" s="28" t="s">
        <v>7774</v>
      </c>
      <c r="P133" s="29">
        <v>0.53004629629629629</v>
      </c>
      <c r="Q133" s="29">
        <v>0.53677083333333331</v>
      </c>
      <c r="R133" s="28">
        <v>0</v>
      </c>
      <c r="S133" s="30">
        <v>9.683574621414877</v>
      </c>
      <c r="T133" s="32" t="s">
        <v>12694</v>
      </c>
      <c r="U133" s="32" t="s">
        <v>12695</v>
      </c>
      <c r="V133" s="30"/>
      <c r="W133" s="28">
        <v>0</v>
      </c>
      <c r="X133" s="28">
        <v>0</v>
      </c>
      <c r="Y133" s="28" t="s">
        <v>14567</v>
      </c>
      <c r="Z133" s="28" t="s">
        <v>15696</v>
      </c>
      <c r="AA133" s="28">
        <v>1</v>
      </c>
      <c r="AB133" s="28">
        <v>10</v>
      </c>
      <c r="AC133" s="32">
        <f>Solution[[#This Row],[Old Stop]] +1</f>
        <v>181</v>
      </c>
      <c r="AD133" s="32" t="str">
        <f>_xlfn.CONCAT(Solution[[#This Row],[Notes]],"_",Solution[[#This Row],[Week '#]],"_", _xlfn.SWITCH(Solution[[#This Row],[Column1]], "M", "Monday", "T", "Tuesday", "W", "Wednesday", "R", "Thursday", "H", "Thursday", "F", "Friday"))</f>
        <v>102_Week3_Monday</v>
      </c>
      <c r="AE133" s="32" t="str">
        <f>IF(LEN(Solution[[#This Row],[Available Delivery Days]]) =1, Solution[[#This Row],[Available Delivery Days]], IF(ISNUMBER(SEARCH(Solution[[#This Row],[New Delivery Day]], Solution[[#This Row],[Available Delivery Days]])), Solution[[#This Row],[New Delivery Day]], Solution[[#This Row],[Old Delivery Day]]))</f>
        <v>M</v>
      </c>
      <c r="AF133" s="31">
        <v>16.809999999999999</v>
      </c>
      <c r="AG133" s="31">
        <v>16.809999999999999</v>
      </c>
      <c r="AH133" s="28" t="s">
        <v>7832</v>
      </c>
      <c r="AI133" s="28" t="s">
        <v>932</v>
      </c>
      <c r="AJ133" s="28" t="s">
        <v>7793</v>
      </c>
      <c r="AK133" s="28" t="s">
        <v>7792</v>
      </c>
      <c r="AL133" s="28" t="s">
        <v>7797</v>
      </c>
      <c r="AM133" s="28">
        <f>_xlfn.XLOOKUP(Solution[[#This Row],[Cu_ID]],Master[cu_id],Master[Notes], "none")</f>
        <v>102</v>
      </c>
      <c r="AN133" s="28">
        <v>10</v>
      </c>
    </row>
    <row r="134" spans="1:40" x14ac:dyDescent="0.3">
      <c r="A134" s="53" t="s">
        <v>12710</v>
      </c>
      <c r="B134" s="37" t="s">
        <v>12711</v>
      </c>
      <c r="C134" s="37" t="s">
        <v>7728</v>
      </c>
      <c r="D134" s="28" t="s">
        <v>7719</v>
      </c>
      <c r="E134" s="28" t="s">
        <v>7734</v>
      </c>
      <c r="F134" s="28" t="s">
        <v>901</v>
      </c>
      <c r="G134" s="28" t="s">
        <v>7782</v>
      </c>
      <c r="H134" s="28" t="s">
        <v>7734</v>
      </c>
      <c r="I134" s="28" t="s">
        <v>900</v>
      </c>
      <c r="J134" s="28">
        <v>180</v>
      </c>
      <c r="K134" s="35" t="s">
        <v>8406</v>
      </c>
      <c r="L134" s="35" t="s">
        <v>12709</v>
      </c>
      <c r="M134" s="30">
        <v>0</v>
      </c>
      <c r="N134" s="32" t="s">
        <v>16346</v>
      </c>
      <c r="O134" s="28" t="s">
        <v>7774</v>
      </c>
      <c r="P134" s="29">
        <v>0.54597222222222219</v>
      </c>
      <c r="Q134" s="29">
        <v>0.55269675925925921</v>
      </c>
      <c r="R134" s="28">
        <v>0</v>
      </c>
      <c r="S134" s="30">
        <v>9.683574621414877</v>
      </c>
      <c r="T134" s="32" t="s">
        <v>12694</v>
      </c>
      <c r="U134" s="32" t="s">
        <v>12695</v>
      </c>
      <c r="V134" s="30"/>
      <c r="W134" s="28">
        <v>0</v>
      </c>
      <c r="X134" s="28">
        <v>0</v>
      </c>
      <c r="Y134" s="28" t="s">
        <v>14567</v>
      </c>
      <c r="Z134" s="28" t="s">
        <v>16338</v>
      </c>
      <c r="AA134" s="28">
        <v>1</v>
      </c>
      <c r="AB134" s="28">
        <v>10</v>
      </c>
      <c r="AC134" s="32">
        <f>Solution[[#This Row],[Old Stop]] +1</f>
        <v>181</v>
      </c>
      <c r="AD134" s="32" t="str">
        <f>_xlfn.CONCAT(Solution[[#This Row],[Notes]],"_",Solution[[#This Row],[Week '#]],"_", _xlfn.SWITCH(Solution[[#This Row],[Column1]], "M", "Monday", "T", "Tuesday", "W", "Wednesday", "R", "Thursday", "H", "Thursday", "F", "Friday"))</f>
        <v>102_Week4_Monday</v>
      </c>
      <c r="AE134" s="32" t="str">
        <f>IF(LEN(Solution[[#This Row],[Available Delivery Days]]) =1, Solution[[#This Row],[Available Delivery Days]], IF(ISNUMBER(SEARCH(Solution[[#This Row],[New Delivery Day]], Solution[[#This Row],[Available Delivery Days]])), Solution[[#This Row],[New Delivery Day]], Solution[[#This Row],[Old Delivery Day]]))</f>
        <v>M</v>
      </c>
      <c r="AF134" s="31">
        <v>16.809999999999999</v>
      </c>
      <c r="AG134" s="31">
        <v>16.809999999999999</v>
      </c>
      <c r="AH134" s="28" t="s">
        <v>7832</v>
      </c>
      <c r="AI134" s="28" t="s">
        <v>932</v>
      </c>
      <c r="AJ134" s="28" t="s">
        <v>7793</v>
      </c>
      <c r="AK134" s="28" t="s">
        <v>7792</v>
      </c>
      <c r="AL134" s="28" t="s">
        <v>7797</v>
      </c>
      <c r="AM134" s="28">
        <f>_xlfn.XLOOKUP(Solution[[#This Row],[Cu_ID]],Master[cu_id],Master[Notes], "none")</f>
        <v>102</v>
      </c>
      <c r="AN134" s="28">
        <v>10</v>
      </c>
    </row>
    <row r="135" spans="1:40" x14ac:dyDescent="0.3">
      <c r="A135" s="53" t="s">
        <v>12691</v>
      </c>
      <c r="B135" s="37" t="s">
        <v>12692</v>
      </c>
      <c r="C135" s="37" t="s">
        <v>7728</v>
      </c>
      <c r="D135" s="28" t="s">
        <v>7716</v>
      </c>
      <c r="E135" s="28" t="s">
        <v>7734</v>
      </c>
      <c r="F135" s="28" t="s">
        <v>901</v>
      </c>
      <c r="G135" s="28" t="s">
        <v>7814</v>
      </c>
      <c r="H135" s="28" t="s">
        <v>7734</v>
      </c>
      <c r="I135" s="28" t="s">
        <v>900</v>
      </c>
      <c r="J135" s="28">
        <v>210</v>
      </c>
      <c r="K135" s="35" t="s">
        <v>8407</v>
      </c>
      <c r="L135" s="35" t="s">
        <v>12693</v>
      </c>
      <c r="M135" s="30">
        <v>0</v>
      </c>
      <c r="N135" s="32" t="s">
        <v>14876</v>
      </c>
      <c r="O135" s="28" t="s">
        <v>7774</v>
      </c>
      <c r="P135" s="29">
        <v>0.54306712962962966</v>
      </c>
      <c r="Q135" s="29">
        <v>0.54487268518518517</v>
      </c>
      <c r="R135" s="28">
        <v>0</v>
      </c>
      <c r="S135" s="30">
        <v>2.6</v>
      </c>
      <c r="T135" s="32" t="s">
        <v>12694</v>
      </c>
      <c r="U135" s="32" t="s">
        <v>12695</v>
      </c>
      <c r="V135" s="30"/>
      <c r="W135" s="28">
        <v>2</v>
      </c>
      <c r="X135" s="28">
        <v>3.8461538461538498E-2</v>
      </c>
      <c r="Y135" s="28" t="s">
        <v>14567</v>
      </c>
      <c r="Z135" s="28" t="s">
        <v>14568</v>
      </c>
      <c r="AA135" s="28">
        <v>1</v>
      </c>
      <c r="AB135" s="28">
        <v>22</v>
      </c>
      <c r="AC135" s="32">
        <f>Solution[[#This Row],[Old Stop]] +1</f>
        <v>211</v>
      </c>
      <c r="AD135" s="32" t="str">
        <f>_xlfn.CONCAT(Solution[[#This Row],[Notes]],"_",Solution[[#This Row],[Week '#]],"_", _xlfn.SWITCH(Solution[[#This Row],[Column1]], "M", "Monday", "T", "Tuesday", "W", "Wednesday", "R", "Thursday", "H", "Thursday", "F", "Friday"))</f>
        <v>102_Week1_Monday</v>
      </c>
      <c r="AE135" s="32" t="str">
        <f>IF(LEN(Solution[[#This Row],[Available Delivery Days]]) =1, Solution[[#This Row],[Available Delivery Days]], IF(ISNUMBER(SEARCH(Solution[[#This Row],[New Delivery Day]], Solution[[#This Row],[Available Delivery Days]])), Solution[[#This Row],[New Delivery Day]], Solution[[#This Row],[Old Delivery Day]]))</f>
        <v>M</v>
      </c>
      <c r="AF135" s="31">
        <v>37.5</v>
      </c>
      <c r="AG135" s="31">
        <v>33.75</v>
      </c>
      <c r="AH135" s="28" t="s">
        <v>7832</v>
      </c>
      <c r="AI135" s="28" t="s">
        <v>932</v>
      </c>
      <c r="AJ135" s="28" t="s">
        <v>7793</v>
      </c>
      <c r="AK135" s="28" t="s">
        <v>7792</v>
      </c>
      <c r="AL135" s="28" t="s">
        <v>7797</v>
      </c>
      <c r="AM135" s="28">
        <f>_xlfn.XLOOKUP(Solution[[#This Row],[Cu_ID]],Master[cu_id],Master[Notes], "none")</f>
        <v>102</v>
      </c>
      <c r="AN135" s="28">
        <v>22</v>
      </c>
    </row>
    <row r="136" spans="1:40" x14ac:dyDescent="0.3">
      <c r="A136" s="53" t="s">
        <v>12691</v>
      </c>
      <c r="B136" s="37" t="s">
        <v>12692</v>
      </c>
      <c r="C136" s="37" t="s">
        <v>7728</v>
      </c>
      <c r="D136" s="28" t="s">
        <v>7717</v>
      </c>
      <c r="E136" s="28" t="s">
        <v>7734</v>
      </c>
      <c r="F136" s="28" t="s">
        <v>901</v>
      </c>
      <c r="G136" s="28" t="s">
        <v>7810</v>
      </c>
      <c r="H136" s="28" t="s">
        <v>7734</v>
      </c>
      <c r="I136" s="28" t="s">
        <v>900</v>
      </c>
      <c r="J136" s="28">
        <v>210</v>
      </c>
      <c r="K136" s="35" t="s">
        <v>8407</v>
      </c>
      <c r="L136" s="35" t="s">
        <v>12693</v>
      </c>
      <c r="M136" s="30">
        <v>0</v>
      </c>
      <c r="N136" s="32" t="s">
        <v>14877</v>
      </c>
      <c r="O136" s="28" t="s">
        <v>7774</v>
      </c>
      <c r="P136" s="29">
        <v>0.54416666666666669</v>
      </c>
      <c r="Q136" s="29">
        <v>0.54597222222222219</v>
      </c>
      <c r="R136" s="28">
        <v>0</v>
      </c>
      <c r="S136" s="30">
        <v>2.6</v>
      </c>
      <c r="T136" s="32" t="s">
        <v>12694</v>
      </c>
      <c r="U136" s="32" t="s">
        <v>12695</v>
      </c>
      <c r="V136" s="30"/>
      <c r="W136" s="28">
        <v>2</v>
      </c>
      <c r="X136" s="28">
        <v>3.8461538461538498E-2</v>
      </c>
      <c r="Y136" s="28" t="s">
        <v>14567</v>
      </c>
      <c r="Z136" s="28" t="s">
        <v>14570</v>
      </c>
      <c r="AA136" s="28">
        <v>1</v>
      </c>
      <c r="AB136" s="28">
        <v>22</v>
      </c>
      <c r="AC136" s="32">
        <f>Solution[[#This Row],[Old Stop]] +1</f>
        <v>211</v>
      </c>
      <c r="AD136" s="32" t="str">
        <f>_xlfn.CONCAT(Solution[[#This Row],[Notes]],"_",Solution[[#This Row],[Week '#]],"_", _xlfn.SWITCH(Solution[[#This Row],[Column1]], "M", "Monday", "T", "Tuesday", "W", "Wednesday", "R", "Thursday", "H", "Thursday", "F", "Friday"))</f>
        <v>102_Week2_Monday</v>
      </c>
      <c r="AE136" s="32" t="str">
        <f>IF(LEN(Solution[[#This Row],[Available Delivery Days]]) =1, Solution[[#This Row],[Available Delivery Days]], IF(ISNUMBER(SEARCH(Solution[[#This Row],[New Delivery Day]], Solution[[#This Row],[Available Delivery Days]])), Solution[[#This Row],[New Delivery Day]], Solution[[#This Row],[Old Delivery Day]]))</f>
        <v>M</v>
      </c>
      <c r="AF136" s="31">
        <v>37.5</v>
      </c>
      <c r="AG136" s="31">
        <v>33.75</v>
      </c>
      <c r="AH136" s="28" t="s">
        <v>7832</v>
      </c>
      <c r="AI136" s="28" t="s">
        <v>932</v>
      </c>
      <c r="AJ136" s="28" t="s">
        <v>7793</v>
      </c>
      <c r="AK136" s="28" t="s">
        <v>7792</v>
      </c>
      <c r="AL136" s="28" t="s">
        <v>7797</v>
      </c>
      <c r="AM136" s="28">
        <f>_xlfn.XLOOKUP(Solution[[#This Row],[Cu_ID]],Master[cu_id],Master[Notes], "none")</f>
        <v>102</v>
      </c>
      <c r="AN136" s="28">
        <v>22</v>
      </c>
    </row>
    <row r="137" spans="1:40" x14ac:dyDescent="0.3">
      <c r="A137" s="53" t="s">
        <v>12691</v>
      </c>
      <c r="B137" s="37" t="s">
        <v>12692</v>
      </c>
      <c r="C137" s="37" t="s">
        <v>7728</v>
      </c>
      <c r="D137" s="28" t="s">
        <v>7718</v>
      </c>
      <c r="E137" s="28" t="s">
        <v>7734</v>
      </c>
      <c r="F137" s="28" t="s">
        <v>901</v>
      </c>
      <c r="G137" s="28" t="s">
        <v>7725</v>
      </c>
      <c r="H137" s="28" t="s">
        <v>7734</v>
      </c>
      <c r="I137" s="28" t="s">
        <v>900</v>
      </c>
      <c r="J137" s="28">
        <v>210</v>
      </c>
      <c r="K137" s="35" t="s">
        <v>8407</v>
      </c>
      <c r="L137" s="35" t="s">
        <v>12693</v>
      </c>
      <c r="M137" s="30">
        <v>0</v>
      </c>
      <c r="N137" s="32" t="s">
        <v>15933</v>
      </c>
      <c r="O137" s="28" t="s">
        <v>7774</v>
      </c>
      <c r="P137" s="29">
        <v>0.52824074074074079</v>
      </c>
      <c r="Q137" s="29">
        <v>0.53004629629629629</v>
      </c>
      <c r="R137" s="28">
        <v>0</v>
      </c>
      <c r="S137" s="30">
        <v>2.6</v>
      </c>
      <c r="T137" s="32" t="s">
        <v>12694</v>
      </c>
      <c r="U137" s="32" t="s">
        <v>12695</v>
      </c>
      <c r="V137" s="30"/>
      <c r="W137" s="28">
        <v>2</v>
      </c>
      <c r="X137" s="28">
        <v>3.8461538461538498E-2</v>
      </c>
      <c r="Y137" s="28" t="s">
        <v>14567</v>
      </c>
      <c r="Z137" s="28" t="s">
        <v>15696</v>
      </c>
      <c r="AA137" s="28">
        <v>1</v>
      </c>
      <c r="AB137" s="28">
        <v>22</v>
      </c>
      <c r="AC137" s="32">
        <f>Solution[[#This Row],[Old Stop]] +1</f>
        <v>211</v>
      </c>
      <c r="AD137" s="32" t="str">
        <f>_xlfn.CONCAT(Solution[[#This Row],[Notes]],"_",Solution[[#This Row],[Week '#]],"_", _xlfn.SWITCH(Solution[[#This Row],[Column1]], "M", "Monday", "T", "Tuesday", "W", "Wednesday", "R", "Thursday", "H", "Thursday", "F", "Friday"))</f>
        <v>102_Week3_Monday</v>
      </c>
      <c r="AE137" s="32" t="str">
        <f>IF(LEN(Solution[[#This Row],[Available Delivery Days]]) =1, Solution[[#This Row],[Available Delivery Days]], IF(ISNUMBER(SEARCH(Solution[[#This Row],[New Delivery Day]], Solution[[#This Row],[Available Delivery Days]])), Solution[[#This Row],[New Delivery Day]], Solution[[#This Row],[Old Delivery Day]]))</f>
        <v>M</v>
      </c>
      <c r="AF137" s="31">
        <v>37.5</v>
      </c>
      <c r="AG137" s="31">
        <v>33.75</v>
      </c>
      <c r="AH137" s="28" t="s">
        <v>7832</v>
      </c>
      <c r="AI137" s="28" t="s">
        <v>932</v>
      </c>
      <c r="AJ137" s="28" t="s">
        <v>7793</v>
      </c>
      <c r="AK137" s="28" t="s">
        <v>7792</v>
      </c>
      <c r="AL137" s="28" t="s">
        <v>7797</v>
      </c>
      <c r="AM137" s="28">
        <f>_xlfn.XLOOKUP(Solution[[#This Row],[Cu_ID]],Master[cu_id],Master[Notes], "none")</f>
        <v>102</v>
      </c>
      <c r="AN137" s="28">
        <v>22</v>
      </c>
    </row>
    <row r="138" spans="1:40" x14ac:dyDescent="0.3">
      <c r="A138" s="53" t="s">
        <v>12691</v>
      </c>
      <c r="B138" s="37" t="s">
        <v>12692</v>
      </c>
      <c r="C138" s="37" t="s">
        <v>7728</v>
      </c>
      <c r="D138" s="28" t="s">
        <v>7719</v>
      </c>
      <c r="E138" s="28" t="s">
        <v>7734</v>
      </c>
      <c r="F138" s="28" t="s">
        <v>901</v>
      </c>
      <c r="G138" s="28" t="s">
        <v>7810</v>
      </c>
      <c r="H138" s="28" t="s">
        <v>7734</v>
      </c>
      <c r="I138" s="28" t="s">
        <v>900</v>
      </c>
      <c r="J138" s="28">
        <v>210</v>
      </c>
      <c r="K138" s="35" t="s">
        <v>8407</v>
      </c>
      <c r="L138" s="35" t="s">
        <v>12693</v>
      </c>
      <c r="M138" s="30">
        <v>0</v>
      </c>
      <c r="N138" s="32" t="s">
        <v>16347</v>
      </c>
      <c r="O138" s="28" t="s">
        <v>7774</v>
      </c>
      <c r="P138" s="29">
        <v>0.54416666666666669</v>
      </c>
      <c r="Q138" s="29">
        <v>0.54597222222222219</v>
      </c>
      <c r="R138" s="28">
        <v>0</v>
      </c>
      <c r="S138" s="30">
        <v>2.6</v>
      </c>
      <c r="T138" s="32" t="s">
        <v>12694</v>
      </c>
      <c r="U138" s="32" t="s">
        <v>12695</v>
      </c>
      <c r="V138" s="30"/>
      <c r="W138" s="28">
        <v>2</v>
      </c>
      <c r="X138" s="28">
        <v>3.8461538461538498E-2</v>
      </c>
      <c r="Y138" s="28" t="s">
        <v>14567</v>
      </c>
      <c r="Z138" s="28" t="s">
        <v>16338</v>
      </c>
      <c r="AA138" s="28">
        <v>1</v>
      </c>
      <c r="AB138" s="28">
        <v>22</v>
      </c>
      <c r="AC138" s="32">
        <f>Solution[[#This Row],[Old Stop]] +1</f>
        <v>211</v>
      </c>
      <c r="AD138" s="32" t="str">
        <f>_xlfn.CONCAT(Solution[[#This Row],[Notes]],"_",Solution[[#This Row],[Week '#]],"_", _xlfn.SWITCH(Solution[[#This Row],[Column1]], "M", "Monday", "T", "Tuesday", "W", "Wednesday", "R", "Thursday", "H", "Thursday", "F", "Friday"))</f>
        <v>102_Week4_Monday</v>
      </c>
      <c r="AE138" s="32" t="str">
        <f>IF(LEN(Solution[[#This Row],[Available Delivery Days]]) =1, Solution[[#This Row],[Available Delivery Days]], IF(ISNUMBER(SEARCH(Solution[[#This Row],[New Delivery Day]], Solution[[#This Row],[Available Delivery Days]])), Solution[[#This Row],[New Delivery Day]], Solution[[#This Row],[Old Delivery Day]]))</f>
        <v>M</v>
      </c>
      <c r="AF138" s="31">
        <v>37.5</v>
      </c>
      <c r="AG138" s="31">
        <v>33.75</v>
      </c>
      <c r="AH138" s="28" t="s">
        <v>7832</v>
      </c>
      <c r="AI138" s="28" t="s">
        <v>932</v>
      </c>
      <c r="AJ138" s="28" t="s">
        <v>7793</v>
      </c>
      <c r="AK138" s="28" t="s">
        <v>7792</v>
      </c>
      <c r="AL138" s="28" t="s">
        <v>7797</v>
      </c>
      <c r="AM138" s="28">
        <f>_xlfn.XLOOKUP(Solution[[#This Row],[Cu_ID]],Master[cu_id],Master[Notes], "none")</f>
        <v>102</v>
      </c>
      <c r="AN138" s="28">
        <v>22</v>
      </c>
    </row>
    <row r="139" spans="1:40" x14ac:dyDescent="0.3">
      <c r="A139" s="53" t="s">
        <v>12696</v>
      </c>
      <c r="B139" s="37" t="s">
        <v>12697</v>
      </c>
      <c r="C139" s="37" t="s">
        <v>7728</v>
      </c>
      <c r="D139" s="28" t="s">
        <v>7716</v>
      </c>
      <c r="E139" s="28" t="s">
        <v>7734</v>
      </c>
      <c r="F139" s="28" t="s">
        <v>901</v>
      </c>
      <c r="G139" s="28" t="s">
        <v>7809</v>
      </c>
      <c r="H139" s="28" t="s">
        <v>7734</v>
      </c>
      <c r="I139" s="28" t="s">
        <v>900</v>
      </c>
      <c r="J139" s="28">
        <v>211</v>
      </c>
      <c r="K139" s="35" t="s">
        <v>8410</v>
      </c>
      <c r="L139" s="35" t="s">
        <v>12698</v>
      </c>
      <c r="M139" s="30">
        <v>0</v>
      </c>
      <c r="N139" s="32" t="s">
        <v>14878</v>
      </c>
      <c r="O139" s="28" t="s">
        <v>7774</v>
      </c>
      <c r="P139" s="29">
        <v>0.54256944444444444</v>
      </c>
      <c r="Q139" s="29">
        <v>0.54306712962962966</v>
      </c>
      <c r="R139" s="28">
        <v>0</v>
      </c>
      <c r="S139" s="30">
        <v>0.71666666666666667</v>
      </c>
      <c r="T139" s="32" t="s">
        <v>12694</v>
      </c>
      <c r="U139" s="32" t="s">
        <v>12695</v>
      </c>
      <c r="V139" s="30"/>
      <c r="W139" s="28">
        <v>0</v>
      </c>
      <c r="X139" s="28">
        <v>0</v>
      </c>
      <c r="Y139" s="28" t="s">
        <v>14567</v>
      </c>
      <c r="Z139" s="28" t="s">
        <v>14568</v>
      </c>
      <c r="AA139" s="28">
        <v>1</v>
      </c>
      <c r="AB139" s="28">
        <v>0</v>
      </c>
      <c r="AC139" s="32">
        <f>Solution[[#This Row],[Old Stop]] +1</f>
        <v>212</v>
      </c>
      <c r="AD139" s="32" t="str">
        <f>_xlfn.CONCAT(Solution[[#This Row],[Notes]],"_",Solution[[#This Row],[Week '#]],"_", _xlfn.SWITCH(Solution[[#This Row],[Column1]], "M", "Monday", "T", "Tuesday", "W", "Wednesday", "R", "Thursday", "H", "Thursday", "F", "Friday"))</f>
        <v>102_Week1_Monday</v>
      </c>
      <c r="AE139" s="32" t="str">
        <f>IF(LEN(Solution[[#This Row],[Available Delivery Days]]) =1, Solution[[#This Row],[Available Delivery Days]], IF(ISNUMBER(SEARCH(Solution[[#This Row],[New Delivery Day]], Solution[[#This Row],[Available Delivery Days]])), Solution[[#This Row],[New Delivery Day]], Solution[[#This Row],[Old Delivery Day]]))</f>
        <v>M</v>
      </c>
      <c r="AF139" s="31">
        <v>106.7</v>
      </c>
      <c r="AG139" s="31">
        <v>50.924999999999997</v>
      </c>
      <c r="AH139" s="28" t="s">
        <v>7832</v>
      </c>
      <c r="AI139" s="28" t="s">
        <v>932</v>
      </c>
      <c r="AJ139" s="28" t="s">
        <v>7793</v>
      </c>
      <c r="AK139" s="28" t="s">
        <v>7792</v>
      </c>
      <c r="AL139" s="28" t="s">
        <v>7797</v>
      </c>
      <c r="AM139" s="28">
        <f>_xlfn.XLOOKUP(Solution[[#This Row],[Cu_ID]],Master[cu_id],Master[Notes], "none")</f>
        <v>102</v>
      </c>
      <c r="AN139" s="28">
        <v>0</v>
      </c>
    </row>
    <row r="140" spans="1:40" x14ac:dyDescent="0.3">
      <c r="A140" s="53" t="s">
        <v>12696</v>
      </c>
      <c r="B140" s="37" t="s">
        <v>12697</v>
      </c>
      <c r="C140" s="37" t="s">
        <v>7728</v>
      </c>
      <c r="D140" s="28" t="s">
        <v>7717</v>
      </c>
      <c r="E140" s="28" t="s">
        <v>7734</v>
      </c>
      <c r="F140" s="28" t="s">
        <v>901</v>
      </c>
      <c r="G140" s="28" t="s">
        <v>7814</v>
      </c>
      <c r="H140" s="28" t="s">
        <v>7734</v>
      </c>
      <c r="I140" s="28" t="s">
        <v>900</v>
      </c>
      <c r="J140" s="28">
        <v>211</v>
      </c>
      <c r="K140" s="35" t="s">
        <v>8410</v>
      </c>
      <c r="L140" s="35" t="s">
        <v>12698</v>
      </c>
      <c r="M140" s="30">
        <v>0</v>
      </c>
      <c r="N140" s="32" t="s">
        <v>14879</v>
      </c>
      <c r="O140" s="28" t="s">
        <v>7774</v>
      </c>
      <c r="P140" s="29">
        <v>0.54366898148148146</v>
      </c>
      <c r="Q140" s="29">
        <v>0.54416666666666669</v>
      </c>
      <c r="R140" s="28">
        <v>0</v>
      </c>
      <c r="S140" s="30">
        <v>0.71666666666666667</v>
      </c>
      <c r="T140" s="32" t="s">
        <v>12694</v>
      </c>
      <c r="U140" s="32" t="s">
        <v>12695</v>
      </c>
      <c r="V140" s="30"/>
      <c r="W140" s="28">
        <v>0</v>
      </c>
      <c r="X140" s="28">
        <v>0</v>
      </c>
      <c r="Y140" s="28" t="s">
        <v>14567</v>
      </c>
      <c r="Z140" s="28" t="s">
        <v>14570</v>
      </c>
      <c r="AA140" s="28">
        <v>1</v>
      </c>
      <c r="AB140" s="28">
        <v>0</v>
      </c>
      <c r="AC140" s="32">
        <f>Solution[[#This Row],[Old Stop]] +1</f>
        <v>212</v>
      </c>
      <c r="AD140" s="32" t="str">
        <f>_xlfn.CONCAT(Solution[[#This Row],[Notes]],"_",Solution[[#This Row],[Week '#]],"_", _xlfn.SWITCH(Solution[[#This Row],[Column1]], "M", "Monday", "T", "Tuesday", "W", "Wednesday", "R", "Thursday", "H", "Thursday", "F", "Friday"))</f>
        <v>102_Week2_Monday</v>
      </c>
      <c r="AE140" s="32" t="str">
        <f>IF(LEN(Solution[[#This Row],[Available Delivery Days]]) =1, Solution[[#This Row],[Available Delivery Days]], IF(ISNUMBER(SEARCH(Solution[[#This Row],[New Delivery Day]], Solution[[#This Row],[Available Delivery Days]])), Solution[[#This Row],[New Delivery Day]], Solution[[#This Row],[Old Delivery Day]]))</f>
        <v>M</v>
      </c>
      <c r="AF140" s="31">
        <v>106.7</v>
      </c>
      <c r="AG140" s="31">
        <v>50.924999999999997</v>
      </c>
      <c r="AH140" s="28" t="s">
        <v>7832</v>
      </c>
      <c r="AI140" s="28" t="s">
        <v>932</v>
      </c>
      <c r="AJ140" s="28" t="s">
        <v>7793</v>
      </c>
      <c r="AK140" s="28" t="s">
        <v>7792</v>
      </c>
      <c r="AL140" s="28" t="s">
        <v>7797</v>
      </c>
      <c r="AM140" s="28">
        <f>_xlfn.XLOOKUP(Solution[[#This Row],[Cu_ID]],Master[cu_id],Master[Notes], "none")</f>
        <v>102</v>
      </c>
      <c r="AN140" s="28">
        <v>0</v>
      </c>
    </row>
    <row r="141" spans="1:40" x14ac:dyDescent="0.3">
      <c r="A141" s="53" t="s">
        <v>12696</v>
      </c>
      <c r="B141" s="37" t="s">
        <v>12697</v>
      </c>
      <c r="C141" s="37" t="s">
        <v>7728</v>
      </c>
      <c r="D141" s="28" t="s">
        <v>7718</v>
      </c>
      <c r="E141" s="28" t="s">
        <v>7734</v>
      </c>
      <c r="F141" s="28" t="s">
        <v>901</v>
      </c>
      <c r="G141" s="28" t="s">
        <v>7743</v>
      </c>
      <c r="H141" s="28" t="s">
        <v>7734</v>
      </c>
      <c r="I141" s="28" t="s">
        <v>900</v>
      </c>
      <c r="J141" s="28">
        <v>211</v>
      </c>
      <c r="K141" s="35" t="s">
        <v>8410</v>
      </c>
      <c r="L141" s="35" t="s">
        <v>12698</v>
      </c>
      <c r="M141" s="30">
        <v>0</v>
      </c>
      <c r="N141" s="32" t="s">
        <v>15945</v>
      </c>
      <c r="O141" s="28" t="s">
        <v>7774</v>
      </c>
      <c r="P141" s="29">
        <v>0.52774305555555556</v>
      </c>
      <c r="Q141" s="29">
        <v>0.52824074074074079</v>
      </c>
      <c r="R141" s="28">
        <v>0</v>
      </c>
      <c r="S141" s="30">
        <v>0.71666666666666667</v>
      </c>
      <c r="T141" s="32" t="s">
        <v>12694</v>
      </c>
      <c r="U141" s="32" t="s">
        <v>12695</v>
      </c>
      <c r="V141" s="30"/>
      <c r="W141" s="28">
        <v>0</v>
      </c>
      <c r="X141" s="28">
        <v>0</v>
      </c>
      <c r="Y141" s="28" t="s">
        <v>14567</v>
      </c>
      <c r="Z141" s="28" t="s">
        <v>15696</v>
      </c>
      <c r="AA141" s="28">
        <v>1</v>
      </c>
      <c r="AB141" s="28">
        <v>0</v>
      </c>
      <c r="AC141" s="32">
        <f>Solution[[#This Row],[Old Stop]] +1</f>
        <v>212</v>
      </c>
      <c r="AD141" s="32" t="str">
        <f>_xlfn.CONCAT(Solution[[#This Row],[Notes]],"_",Solution[[#This Row],[Week '#]],"_", _xlfn.SWITCH(Solution[[#This Row],[Column1]], "M", "Monday", "T", "Tuesday", "W", "Wednesday", "R", "Thursday", "H", "Thursday", "F", "Friday"))</f>
        <v>102_Week3_Monday</v>
      </c>
      <c r="AE141" s="32" t="str">
        <f>IF(LEN(Solution[[#This Row],[Available Delivery Days]]) =1, Solution[[#This Row],[Available Delivery Days]], IF(ISNUMBER(SEARCH(Solution[[#This Row],[New Delivery Day]], Solution[[#This Row],[Available Delivery Days]])), Solution[[#This Row],[New Delivery Day]], Solution[[#This Row],[Old Delivery Day]]))</f>
        <v>M</v>
      </c>
      <c r="AF141" s="31">
        <v>106.7</v>
      </c>
      <c r="AG141" s="31">
        <v>50.924999999999997</v>
      </c>
      <c r="AH141" s="28" t="s">
        <v>7832</v>
      </c>
      <c r="AI141" s="28" t="s">
        <v>932</v>
      </c>
      <c r="AJ141" s="28" t="s">
        <v>7793</v>
      </c>
      <c r="AK141" s="28" t="s">
        <v>7792</v>
      </c>
      <c r="AL141" s="28" t="s">
        <v>7797</v>
      </c>
      <c r="AM141" s="28">
        <f>_xlfn.XLOOKUP(Solution[[#This Row],[Cu_ID]],Master[cu_id],Master[Notes], "none")</f>
        <v>102</v>
      </c>
      <c r="AN141" s="28">
        <v>0</v>
      </c>
    </row>
    <row r="142" spans="1:40" x14ac:dyDescent="0.3">
      <c r="A142" s="53" t="s">
        <v>12696</v>
      </c>
      <c r="B142" s="37" t="s">
        <v>12697</v>
      </c>
      <c r="C142" s="37" t="s">
        <v>7728</v>
      </c>
      <c r="D142" s="28" t="s">
        <v>7719</v>
      </c>
      <c r="E142" s="28" t="s">
        <v>7734</v>
      </c>
      <c r="F142" s="28" t="s">
        <v>901</v>
      </c>
      <c r="G142" s="28" t="s">
        <v>7814</v>
      </c>
      <c r="H142" s="28" t="s">
        <v>7734</v>
      </c>
      <c r="I142" s="28" t="s">
        <v>900</v>
      </c>
      <c r="J142" s="28">
        <v>211</v>
      </c>
      <c r="K142" s="35" t="s">
        <v>8410</v>
      </c>
      <c r="L142" s="35" t="s">
        <v>12698</v>
      </c>
      <c r="M142" s="30">
        <v>0</v>
      </c>
      <c r="N142" s="32" t="s">
        <v>16345</v>
      </c>
      <c r="O142" s="28" t="s">
        <v>7774</v>
      </c>
      <c r="P142" s="29">
        <v>0.54366898148148146</v>
      </c>
      <c r="Q142" s="29">
        <v>0.54416666666666669</v>
      </c>
      <c r="R142" s="28">
        <v>0</v>
      </c>
      <c r="S142" s="30">
        <v>0.71666666666666667</v>
      </c>
      <c r="T142" s="32" t="s">
        <v>12694</v>
      </c>
      <c r="U142" s="32" t="s">
        <v>12695</v>
      </c>
      <c r="V142" s="30"/>
      <c r="W142" s="28">
        <v>0</v>
      </c>
      <c r="X142" s="28">
        <v>0</v>
      </c>
      <c r="Y142" s="28" t="s">
        <v>14567</v>
      </c>
      <c r="Z142" s="28" t="s">
        <v>16338</v>
      </c>
      <c r="AA142" s="28">
        <v>1</v>
      </c>
      <c r="AB142" s="28">
        <v>0</v>
      </c>
      <c r="AC142" s="32">
        <f>Solution[[#This Row],[Old Stop]] +1</f>
        <v>212</v>
      </c>
      <c r="AD142" s="32" t="str">
        <f>_xlfn.CONCAT(Solution[[#This Row],[Notes]],"_",Solution[[#This Row],[Week '#]],"_", _xlfn.SWITCH(Solution[[#This Row],[Column1]], "M", "Monday", "T", "Tuesday", "W", "Wednesday", "R", "Thursday", "H", "Thursday", "F", "Friday"))</f>
        <v>102_Week4_Monday</v>
      </c>
      <c r="AE142" s="32" t="str">
        <f>IF(LEN(Solution[[#This Row],[Available Delivery Days]]) =1, Solution[[#This Row],[Available Delivery Days]], IF(ISNUMBER(SEARCH(Solution[[#This Row],[New Delivery Day]], Solution[[#This Row],[Available Delivery Days]])), Solution[[#This Row],[New Delivery Day]], Solution[[#This Row],[Old Delivery Day]]))</f>
        <v>M</v>
      </c>
      <c r="AF142" s="31">
        <v>106.7</v>
      </c>
      <c r="AG142" s="31">
        <v>50.924999999999997</v>
      </c>
      <c r="AH142" s="28" t="s">
        <v>7832</v>
      </c>
      <c r="AI142" s="28" t="s">
        <v>932</v>
      </c>
      <c r="AJ142" s="28" t="s">
        <v>7793</v>
      </c>
      <c r="AK142" s="28" t="s">
        <v>7792</v>
      </c>
      <c r="AL142" s="28" t="s">
        <v>7797</v>
      </c>
      <c r="AM142" s="28">
        <f>_xlfn.XLOOKUP(Solution[[#This Row],[Cu_ID]],Master[cu_id],Master[Notes], "none")</f>
        <v>102</v>
      </c>
      <c r="AN142" s="28">
        <v>0</v>
      </c>
    </row>
    <row r="143" spans="1:40" x14ac:dyDescent="0.3">
      <c r="A143" s="53" t="s">
        <v>13260</v>
      </c>
      <c r="B143" s="37" t="s">
        <v>13261</v>
      </c>
      <c r="C143" s="37" t="s">
        <v>7728</v>
      </c>
      <c r="D143" s="28" t="s">
        <v>7716</v>
      </c>
      <c r="E143" s="28" t="s">
        <v>7752</v>
      </c>
      <c r="F143" s="28" t="s">
        <v>936</v>
      </c>
      <c r="G143" s="28" t="s">
        <v>7764</v>
      </c>
      <c r="H143" s="28" t="s">
        <v>7752</v>
      </c>
      <c r="I143" s="28" t="s">
        <v>8057</v>
      </c>
      <c r="J143" s="28">
        <v>390</v>
      </c>
      <c r="K143" s="35" t="s">
        <v>9006</v>
      </c>
      <c r="L143" s="35" t="s">
        <v>13262</v>
      </c>
      <c r="M143" s="30">
        <v>0.61979476734995798</v>
      </c>
      <c r="N143" s="32" t="s">
        <v>15003</v>
      </c>
      <c r="O143" s="28" t="s">
        <v>7774</v>
      </c>
      <c r="P143" s="29">
        <v>0.35604166666666665</v>
      </c>
      <c r="Q143" s="29">
        <v>0.35980324074074072</v>
      </c>
      <c r="R143" s="28">
        <v>0</v>
      </c>
      <c r="S143" s="30">
        <v>5.4222222216666669</v>
      </c>
      <c r="T143" s="32" t="s">
        <v>13263</v>
      </c>
      <c r="U143" s="32" t="s">
        <v>13264</v>
      </c>
      <c r="V143" s="30">
        <v>0.28123721458162398</v>
      </c>
      <c r="W143" s="28">
        <v>16</v>
      </c>
      <c r="X143" s="28">
        <v>0.296296296296296</v>
      </c>
      <c r="Y143" s="28" t="s">
        <v>14547</v>
      </c>
      <c r="Z143" s="28" t="s">
        <v>14548</v>
      </c>
      <c r="AA143" s="28">
        <v>1</v>
      </c>
      <c r="AB143" s="28">
        <v>127</v>
      </c>
      <c r="AC143" s="32">
        <f>Solution[[#This Row],[Old Stop]] +1</f>
        <v>391</v>
      </c>
      <c r="AD143" s="32" t="str">
        <f>_xlfn.CONCAT(Solution[[#This Row],[Notes]],"_",Solution[[#This Row],[Week '#]],"_", _xlfn.SWITCH(Solution[[#This Row],[Column1]], "M", "Monday", "T", "Tuesday", "W", "Wednesday", "R", "Thursday", "H", "Thursday", "F", "Friday"))</f>
        <v>103_Week1_Thursday</v>
      </c>
      <c r="AE143" s="32" t="str">
        <f>IF(LEN(Solution[[#This Row],[Available Delivery Days]]) =1, Solution[[#This Row],[Available Delivery Days]], IF(ISNUMBER(SEARCH(Solution[[#This Row],[New Delivery Day]], Solution[[#This Row],[Available Delivery Days]])), Solution[[#This Row],[New Delivery Day]], Solution[[#This Row],[Old Delivery Day]]))</f>
        <v>R</v>
      </c>
      <c r="AF143" s="31">
        <v>226.7362</v>
      </c>
      <c r="AG143" s="31">
        <v>211.2962</v>
      </c>
      <c r="AH143" s="28" t="s">
        <v>7832</v>
      </c>
      <c r="AI143" s="28" t="s">
        <v>932</v>
      </c>
      <c r="AJ143" s="28" t="s">
        <v>7793</v>
      </c>
      <c r="AK143" s="28" t="s">
        <v>7792</v>
      </c>
      <c r="AL143" s="28" t="s">
        <v>7797</v>
      </c>
      <c r="AM143" s="28">
        <f>_xlfn.XLOOKUP(Solution[[#This Row],[Cu_ID]],Master[cu_id],Master[Notes], "none")</f>
        <v>103</v>
      </c>
      <c r="AN143" s="28">
        <v>127</v>
      </c>
    </row>
    <row r="144" spans="1:40" x14ac:dyDescent="0.3">
      <c r="A144" s="53" t="s">
        <v>13260</v>
      </c>
      <c r="B144" s="37" t="s">
        <v>13261</v>
      </c>
      <c r="C144" s="37" t="s">
        <v>7728</v>
      </c>
      <c r="D144" s="28" t="s">
        <v>7717</v>
      </c>
      <c r="E144" s="28" t="s">
        <v>7752</v>
      </c>
      <c r="F144" s="28" t="s">
        <v>936</v>
      </c>
      <c r="G144" s="28" t="s">
        <v>7743</v>
      </c>
      <c r="H144" s="28" t="s">
        <v>7752</v>
      </c>
      <c r="I144" s="28" t="s">
        <v>8057</v>
      </c>
      <c r="J144" s="28">
        <v>390</v>
      </c>
      <c r="K144" s="35" t="s">
        <v>9006</v>
      </c>
      <c r="L144" s="35" t="s">
        <v>13262</v>
      </c>
      <c r="M144" s="30">
        <v>0.51109617017209497</v>
      </c>
      <c r="N144" s="32" t="s">
        <v>15532</v>
      </c>
      <c r="O144" s="28" t="s">
        <v>7774</v>
      </c>
      <c r="P144" s="29">
        <v>0.48974537037037036</v>
      </c>
      <c r="Q144" s="29">
        <v>0.49350694444444443</v>
      </c>
      <c r="R144" s="28">
        <v>0</v>
      </c>
      <c r="S144" s="30">
        <v>5.4222222216666669</v>
      </c>
      <c r="T144" s="32" t="s">
        <v>13263</v>
      </c>
      <c r="U144" s="32" t="s">
        <v>13264</v>
      </c>
      <c r="V144" s="30">
        <v>0.114695634704781</v>
      </c>
      <c r="W144" s="28">
        <v>16</v>
      </c>
      <c r="X144" s="28">
        <v>0.296296296296296</v>
      </c>
      <c r="Y144" s="28" t="s">
        <v>14547</v>
      </c>
      <c r="Z144" s="28" t="s">
        <v>15455</v>
      </c>
      <c r="AA144" s="28">
        <v>1</v>
      </c>
      <c r="AB144" s="28">
        <v>127</v>
      </c>
      <c r="AC144" s="32">
        <f>Solution[[#This Row],[Old Stop]] +1</f>
        <v>391</v>
      </c>
      <c r="AD144" s="32" t="str">
        <f>_xlfn.CONCAT(Solution[[#This Row],[Notes]],"_",Solution[[#This Row],[Week '#]],"_", _xlfn.SWITCH(Solution[[#This Row],[Column1]], "M", "Monday", "T", "Tuesday", "W", "Wednesday", "R", "Thursday", "H", "Thursday", "F", "Friday"))</f>
        <v>103_Week2_Thursday</v>
      </c>
      <c r="AE144" s="32" t="str">
        <f>IF(LEN(Solution[[#This Row],[Available Delivery Days]]) =1, Solution[[#This Row],[Available Delivery Days]], IF(ISNUMBER(SEARCH(Solution[[#This Row],[New Delivery Day]], Solution[[#This Row],[Available Delivery Days]])), Solution[[#This Row],[New Delivery Day]], Solution[[#This Row],[Old Delivery Day]]))</f>
        <v>R</v>
      </c>
      <c r="AF144" s="31">
        <v>226.7362</v>
      </c>
      <c r="AG144" s="31">
        <v>211.2962</v>
      </c>
      <c r="AH144" s="28" t="s">
        <v>7832</v>
      </c>
      <c r="AI144" s="28" t="s">
        <v>932</v>
      </c>
      <c r="AJ144" s="28" t="s">
        <v>7793</v>
      </c>
      <c r="AK144" s="28" t="s">
        <v>7792</v>
      </c>
      <c r="AL144" s="28" t="s">
        <v>7797</v>
      </c>
      <c r="AM144" s="28">
        <f>_xlfn.XLOOKUP(Solution[[#This Row],[Cu_ID]],Master[cu_id],Master[Notes], "none")</f>
        <v>103</v>
      </c>
      <c r="AN144" s="28">
        <v>127</v>
      </c>
    </row>
    <row r="145" spans="1:40" x14ac:dyDescent="0.3">
      <c r="A145" s="53" t="s">
        <v>13260</v>
      </c>
      <c r="B145" s="37" t="s">
        <v>13261</v>
      </c>
      <c r="C145" s="37" t="s">
        <v>7728</v>
      </c>
      <c r="D145" s="28" t="s">
        <v>7718</v>
      </c>
      <c r="E145" s="28" t="s">
        <v>7752</v>
      </c>
      <c r="F145" s="28" t="s">
        <v>936</v>
      </c>
      <c r="G145" s="28" t="s">
        <v>7774</v>
      </c>
      <c r="H145" s="28" t="s">
        <v>7752</v>
      </c>
      <c r="I145" s="28" t="s">
        <v>8057</v>
      </c>
      <c r="J145" s="28">
        <v>390</v>
      </c>
      <c r="K145" s="35" t="s">
        <v>9006</v>
      </c>
      <c r="L145" s="35" t="s">
        <v>13262</v>
      </c>
      <c r="M145" s="30">
        <v>1.2763865441083899</v>
      </c>
      <c r="N145" s="32" t="s">
        <v>16097</v>
      </c>
      <c r="O145" s="28" t="s">
        <v>7774</v>
      </c>
      <c r="P145" s="29">
        <v>0.35519675925925925</v>
      </c>
      <c r="Q145" s="29">
        <v>0.35895833333333332</v>
      </c>
      <c r="R145" s="28">
        <v>0</v>
      </c>
      <c r="S145" s="30">
        <v>5.4222222216666669</v>
      </c>
      <c r="T145" s="32" t="s">
        <v>13263</v>
      </c>
      <c r="U145" s="32" t="s">
        <v>13264</v>
      </c>
      <c r="V145" s="30">
        <v>0.43719302399142701</v>
      </c>
      <c r="W145" s="28">
        <v>16</v>
      </c>
      <c r="X145" s="28">
        <v>0.296296296296296</v>
      </c>
      <c r="Y145" s="28" t="s">
        <v>14547</v>
      </c>
      <c r="Z145" s="28" t="s">
        <v>16068</v>
      </c>
      <c r="AA145" s="28">
        <v>1</v>
      </c>
      <c r="AB145" s="28">
        <v>127</v>
      </c>
      <c r="AC145" s="32">
        <f>Solution[[#This Row],[Old Stop]] +1</f>
        <v>391</v>
      </c>
      <c r="AD145" s="32" t="str">
        <f>_xlfn.CONCAT(Solution[[#This Row],[Notes]],"_",Solution[[#This Row],[Week '#]],"_", _xlfn.SWITCH(Solution[[#This Row],[Column1]], "M", "Monday", "T", "Tuesday", "W", "Wednesday", "R", "Thursday", "H", "Thursday", "F", "Friday"))</f>
        <v>103_Week3_Thursday</v>
      </c>
      <c r="AE145" s="32" t="str">
        <f>IF(LEN(Solution[[#This Row],[Available Delivery Days]]) =1, Solution[[#This Row],[Available Delivery Days]], IF(ISNUMBER(SEARCH(Solution[[#This Row],[New Delivery Day]], Solution[[#This Row],[Available Delivery Days]])), Solution[[#This Row],[New Delivery Day]], Solution[[#This Row],[Old Delivery Day]]))</f>
        <v>R</v>
      </c>
      <c r="AF145" s="31">
        <v>226.7362</v>
      </c>
      <c r="AG145" s="31">
        <v>211.2962</v>
      </c>
      <c r="AH145" s="28" t="s">
        <v>7832</v>
      </c>
      <c r="AI145" s="28" t="s">
        <v>932</v>
      </c>
      <c r="AJ145" s="28" t="s">
        <v>7793</v>
      </c>
      <c r="AK145" s="28" t="s">
        <v>7792</v>
      </c>
      <c r="AL145" s="28" t="s">
        <v>7797</v>
      </c>
      <c r="AM145" s="28">
        <f>_xlfn.XLOOKUP(Solution[[#This Row],[Cu_ID]],Master[cu_id],Master[Notes], "none")</f>
        <v>103</v>
      </c>
      <c r="AN145" s="28">
        <v>127</v>
      </c>
    </row>
    <row r="146" spans="1:40" x14ac:dyDescent="0.3">
      <c r="A146" s="53" t="s">
        <v>13260</v>
      </c>
      <c r="B146" s="37" t="s">
        <v>13261</v>
      </c>
      <c r="C146" s="37" t="s">
        <v>7728</v>
      </c>
      <c r="D146" s="28" t="s">
        <v>7719</v>
      </c>
      <c r="E146" s="28" t="s">
        <v>7752</v>
      </c>
      <c r="F146" s="28" t="s">
        <v>936</v>
      </c>
      <c r="G146" s="28" t="s">
        <v>7756</v>
      </c>
      <c r="H146" s="28" t="s">
        <v>7752</v>
      </c>
      <c r="I146" s="28" t="s">
        <v>8057</v>
      </c>
      <c r="J146" s="28">
        <v>390</v>
      </c>
      <c r="K146" s="35" t="s">
        <v>9006</v>
      </c>
      <c r="L146" s="35" t="s">
        <v>13262</v>
      </c>
      <c r="M146" s="30">
        <v>1.2763865441083899</v>
      </c>
      <c r="N146" s="32" t="s">
        <v>16565</v>
      </c>
      <c r="O146" s="28" t="s">
        <v>7774</v>
      </c>
      <c r="P146" s="29">
        <v>0.33468750000000003</v>
      </c>
      <c r="Q146" s="29">
        <v>0.3384490740740741</v>
      </c>
      <c r="R146" s="28">
        <v>0</v>
      </c>
      <c r="S146" s="30">
        <v>5.4222222216666669</v>
      </c>
      <c r="T146" s="32" t="s">
        <v>13263</v>
      </c>
      <c r="U146" s="32" t="s">
        <v>13264</v>
      </c>
      <c r="V146" s="30">
        <v>0.43719302399142701</v>
      </c>
      <c r="W146" s="28">
        <v>16</v>
      </c>
      <c r="X146" s="28">
        <v>0.296296296296296</v>
      </c>
      <c r="Y146" s="28" t="s">
        <v>14547</v>
      </c>
      <c r="Z146" s="28" t="s">
        <v>16524</v>
      </c>
      <c r="AA146" s="28">
        <v>1</v>
      </c>
      <c r="AB146" s="28">
        <v>127</v>
      </c>
      <c r="AC146" s="32">
        <f>Solution[[#This Row],[Old Stop]] +1</f>
        <v>391</v>
      </c>
      <c r="AD146" s="32" t="str">
        <f>_xlfn.CONCAT(Solution[[#This Row],[Notes]],"_",Solution[[#This Row],[Week '#]],"_", _xlfn.SWITCH(Solution[[#This Row],[Column1]], "M", "Monday", "T", "Tuesday", "W", "Wednesday", "R", "Thursday", "H", "Thursday", "F", "Friday"))</f>
        <v>103_Week4_Thursday</v>
      </c>
      <c r="AE146" s="32" t="str">
        <f>IF(LEN(Solution[[#This Row],[Available Delivery Days]]) =1, Solution[[#This Row],[Available Delivery Days]], IF(ISNUMBER(SEARCH(Solution[[#This Row],[New Delivery Day]], Solution[[#This Row],[Available Delivery Days]])), Solution[[#This Row],[New Delivery Day]], Solution[[#This Row],[Old Delivery Day]]))</f>
        <v>R</v>
      </c>
      <c r="AF146" s="31">
        <v>226.7362</v>
      </c>
      <c r="AG146" s="31">
        <v>211.2962</v>
      </c>
      <c r="AH146" s="28" t="s">
        <v>7832</v>
      </c>
      <c r="AI146" s="28" t="s">
        <v>932</v>
      </c>
      <c r="AJ146" s="28" t="s">
        <v>7793</v>
      </c>
      <c r="AK146" s="28" t="s">
        <v>7792</v>
      </c>
      <c r="AL146" s="28" t="s">
        <v>7797</v>
      </c>
      <c r="AM146" s="28">
        <f>_xlfn.XLOOKUP(Solution[[#This Row],[Cu_ID]],Master[cu_id],Master[Notes], "none")</f>
        <v>103</v>
      </c>
      <c r="AN146" s="28">
        <v>127</v>
      </c>
    </row>
    <row r="147" spans="1:40" x14ac:dyDescent="0.3">
      <c r="A147" s="53" t="s">
        <v>13265</v>
      </c>
      <c r="B147" s="37" t="s">
        <v>13266</v>
      </c>
      <c r="C147" s="37" t="s">
        <v>7728</v>
      </c>
      <c r="D147" s="28" t="s">
        <v>7716</v>
      </c>
      <c r="E147" s="28" t="s">
        <v>7734</v>
      </c>
      <c r="F147" s="28" t="s">
        <v>901</v>
      </c>
      <c r="G147" s="28" t="s">
        <v>7775</v>
      </c>
      <c r="H147" s="28" t="s">
        <v>7734</v>
      </c>
      <c r="I147" s="28" t="s">
        <v>901</v>
      </c>
      <c r="J147" s="28">
        <v>0</v>
      </c>
      <c r="K147" s="35" t="s">
        <v>8267</v>
      </c>
      <c r="L147" s="35" t="s">
        <v>13267</v>
      </c>
      <c r="M147" s="30">
        <v>1.02751935273409</v>
      </c>
      <c r="N147" s="32" t="s">
        <v>14856</v>
      </c>
      <c r="O147" s="28" t="s">
        <v>7774</v>
      </c>
      <c r="P147" s="29">
        <v>0.58019675925925929</v>
      </c>
      <c r="Q147" s="29">
        <v>0.58437499999999998</v>
      </c>
      <c r="R147" s="28">
        <v>0</v>
      </c>
      <c r="S147" s="30">
        <v>6.0166666666666666</v>
      </c>
      <c r="T147" s="32" t="s">
        <v>13268</v>
      </c>
      <c r="U147" s="32" t="s">
        <v>13269</v>
      </c>
      <c r="V147" s="30">
        <v>0.91931772202474504</v>
      </c>
      <c r="W147" s="28">
        <v>18</v>
      </c>
      <c r="X147" s="28">
        <v>0.34615384615384598</v>
      </c>
      <c r="Y147" s="28" t="s">
        <v>14567</v>
      </c>
      <c r="Z147" s="28" t="s">
        <v>14568</v>
      </c>
      <c r="AA147" s="28">
        <v>1</v>
      </c>
      <c r="AB147" s="28">
        <v>102</v>
      </c>
      <c r="AC147" s="32">
        <f>Solution[[#This Row],[Old Stop]] +1</f>
        <v>1</v>
      </c>
      <c r="AD147" s="32" t="str">
        <f>_xlfn.CONCAT(Solution[[#This Row],[Notes]],"_",Solution[[#This Row],[Week '#]],"_", _xlfn.SWITCH(Solution[[#This Row],[Column1]], "M", "Monday", "T", "Tuesday", "W", "Wednesday", "R", "Thursday", "H", "Thursday", "F", "Friday"))</f>
        <v>102_Week1_Monday</v>
      </c>
      <c r="AE147" s="32" t="str">
        <f>IF(LEN(Solution[[#This Row],[Available Delivery Days]]) =1, Solution[[#This Row],[Available Delivery Days]], IF(ISNUMBER(SEARCH(Solution[[#This Row],[New Delivery Day]], Solution[[#This Row],[Available Delivery Days]])), Solution[[#This Row],[New Delivery Day]], Solution[[#This Row],[Old Delivery Day]]))</f>
        <v>M</v>
      </c>
      <c r="AF147" s="31">
        <v>109.19</v>
      </c>
      <c r="AG147" s="31">
        <v>92.644999999999996</v>
      </c>
      <c r="AH147" s="28" t="s">
        <v>7832</v>
      </c>
      <c r="AI147" s="28" t="s">
        <v>932</v>
      </c>
      <c r="AJ147" s="28" t="s">
        <v>7793</v>
      </c>
      <c r="AK147" s="28" t="s">
        <v>7793</v>
      </c>
      <c r="AL147" s="28" t="s">
        <v>7797</v>
      </c>
      <c r="AM147" s="28">
        <f>_xlfn.XLOOKUP(Solution[[#This Row],[Cu_ID]],Master[cu_id],Master[Notes], "none")</f>
        <v>102</v>
      </c>
      <c r="AN147" s="28"/>
    </row>
    <row r="148" spans="1:40" x14ac:dyDescent="0.3">
      <c r="A148" s="53" t="s">
        <v>13265</v>
      </c>
      <c r="B148" s="37" t="s">
        <v>13266</v>
      </c>
      <c r="C148" s="37" t="s">
        <v>7728</v>
      </c>
      <c r="D148" s="28" t="s">
        <v>7717</v>
      </c>
      <c r="E148" s="28" t="s">
        <v>7734</v>
      </c>
      <c r="F148" s="28" t="s">
        <v>901</v>
      </c>
      <c r="G148" s="28" t="s">
        <v>7775</v>
      </c>
      <c r="H148" s="28" t="s">
        <v>7734</v>
      </c>
      <c r="I148" s="28" t="s">
        <v>901</v>
      </c>
      <c r="J148" s="28">
        <v>0</v>
      </c>
      <c r="K148" s="35" t="s">
        <v>8267</v>
      </c>
      <c r="L148" s="35" t="s">
        <v>13267</v>
      </c>
      <c r="M148" s="30">
        <v>1.02751935273409</v>
      </c>
      <c r="N148" s="32" t="s">
        <v>14857</v>
      </c>
      <c r="O148" s="28" t="s">
        <v>7774</v>
      </c>
      <c r="P148" s="29">
        <v>0.57769675925925923</v>
      </c>
      <c r="Q148" s="29">
        <v>0.58187500000000003</v>
      </c>
      <c r="R148" s="28">
        <v>0</v>
      </c>
      <c r="S148" s="30">
        <v>6.0166666666666666</v>
      </c>
      <c r="T148" s="32" t="s">
        <v>13268</v>
      </c>
      <c r="U148" s="32" t="s">
        <v>13269</v>
      </c>
      <c r="V148" s="30">
        <v>0.91931772202474504</v>
      </c>
      <c r="W148" s="28">
        <v>18</v>
      </c>
      <c r="X148" s="28">
        <v>0.34615384615384598</v>
      </c>
      <c r="Y148" s="28" t="s">
        <v>14567</v>
      </c>
      <c r="Z148" s="28" t="s">
        <v>14570</v>
      </c>
      <c r="AA148" s="28">
        <v>1</v>
      </c>
      <c r="AB148" s="28">
        <v>102</v>
      </c>
      <c r="AC148" s="32">
        <f>Solution[[#This Row],[Old Stop]] +1</f>
        <v>1</v>
      </c>
      <c r="AD148" s="32" t="str">
        <f>_xlfn.CONCAT(Solution[[#This Row],[Notes]],"_",Solution[[#This Row],[Week '#]],"_", _xlfn.SWITCH(Solution[[#This Row],[Column1]], "M", "Monday", "T", "Tuesday", "W", "Wednesday", "R", "Thursday", "H", "Thursday", "F", "Friday"))</f>
        <v>102_Week2_Monday</v>
      </c>
      <c r="AE148" s="32" t="str">
        <f>IF(LEN(Solution[[#This Row],[Available Delivery Days]]) =1, Solution[[#This Row],[Available Delivery Days]], IF(ISNUMBER(SEARCH(Solution[[#This Row],[New Delivery Day]], Solution[[#This Row],[Available Delivery Days]])), Solution[[#This Row],[New Delivery Day]], Solution[[#This Row],[Old Delivery Day]]))</f>
        <v>M</v>
      </c>
      <c r="AF148" s="31">
        <v>109.19</v>
      </c>
      <c r="AG148" s="31">
        <v>92.644999999999996</v>
      </c>
      <c r="AH148" s="28" t="s">
        <v>7832</v>
      </c>
      <c r="AI148" s="28" t="s">
        <v>932</v>
      </c>
      <c r="AJ148" s="28" t="s">
        <v>7793</v>
      </c>
      <c r="AK148" s="28" t="s">
        <v>7793</v>
      </c>
      <c r="AL148" s="28" t="s">
        <v>7797</v>
      </c>
      <c r="AM148" s="28">
        <f>_xlfn.XLOOKUP(Solution[[#This Row],[Cu_ID]],Master[cu_id],Master[Notes], "none")</f>
        <v>102</v>
      </c>
      <c r="AN148" s="28"/>
    </row>
    <row r="149" spans="1:40" x14ac:dyDescent="0.3">
      <c r="A149" s="53" t="s">
        <v>13265</v>
      </c>
      <c r="B149" s="37" t="s">
        <v>13266</v>
      </c>
      <c r="C149" s="37" t="s">
        <v>7728</v>
      </c>
      <c r="D149" s="28" t="s">
        <v>7718</v>
      </c>
      <c r="E149" s="28" t="s">
        <v>7734</v>
      </c>
      <c r="F149" s="28" t="s">
        <v>901</v>
      </c>
      <c r="G149" s="28" t="s">
        <v>7813</v>
      </c>
      <c r="H149" s="28" t="s">
        <v>7734</v>
      </c>
      <c r="I149" s="28" t="s">
        <v>901</v>
      </c>
      <c r="J149" s="28">
        <v>0</v>
      </c>
      <c r="K149" s="35" t="s">
        <v>8267</v>
      </c>
      <c r="L149" s="35" t="s">
        <v>13267</v>
      </c>
      <c r="M149" s="30">
        <v>1.02751935273409</v>
      </c>
      <c r="N149" s="32" t="s">
        <v>15703</v>
      </c>
      <c r="O149" s="28" t="s">
        <v>7774</v>
      </c>
      <c r="P149" s="29">
        <v>0.56537037037037041</v>
      </c>
      <c r="Q149" s="29">
        <v>0.5695486111111111</v>
      </c>
      <c r="R149" s="28">
        <v>0</v>
      </c>
      <c r="S149" s="30">
        <v>6.0166666666666666</v>
      </c>
      <c r="T149" s="32" t="s">
        <v>13268</v>
      </c>
      <c r="U149" s="32" t="s">
        <v>13269</v>
      </c>
      <c r="V149" s="30">
        <v>0.91931772202474504</v>
      </c>
      <c r="W149" s="28">
        <v>18</v>
      </c>
      <c r="X149" s="28">
        <v>0.34615384615384598</v>
      </c>
      <c r="Y149" s="28" t="s">
        <v>14567</v>
      </c>
      <c r="Z149" s="28" t="s">
        <v>15696</v>
      </c>
      <c r="AA149" s="28">
        <v>1</v>
      </c>
      <c r="AB149" s="28">
        <v>102</v>
      </c>
      <c r="AC149" s="32">
        <f>Solution[[#This Row],[Old Stop]] +1</f>
        <v>1</v>
      </c>
      <c r="AD149" s="32" t="str">
        <f>_xlfn.CONCAT(Solution[[#This Row],[Notes]],"_",Solution[[#This Row],[Week '#]],"_", _xlfn.SWITCH(Solution[[#This Row],[Column1]], "M", "Monday", "T", "Tuesday", "W", "Wednesday", "R", "Thursday", "H", "Thursday", "F", "Friday"))</f>
        <v>102_Week3_Monday</v>
      </c>
      <c r="AE149" s="32" t="str">
        <f>IF(LEN(Solution[[#This Row],[Available Delivery Days]]) =1, Solution[[#This Row],[Available Delivery Days]], IF(ISNUMBER(SEARCH(Solution[[#This Row],[New Delivery Day]], Solution[[#This Row],[Available Delivery Days]])), Solution[[#This Row],[New Delivery Day]], Solution[[#This Row],[Old Delivery Day]]))</f>
        <v>M</v>
      </c>
      <c r="AF149" s="31">
        <v>109.19</v>
      </c>
      <c r="AG149" s="31">
        <v>92.644999999999996</v>
      </c>
      <c r="AH149" s="28" t="s">
        <v>7832</v>
      </c>
      <c r="AI149" s="28" t="s">
        <v>932</v>
      </c>
      <c r="AJ149" s="28" t="s">
        <v>7793</v>
      </c>
      <c r="AK149" s="28" t="s">
        <v>7793</v>
      </c>
      <c r="AL149" s="28" t="s">
        <v>7797</v>
      </c>
      <c r="AM149" s="28">
        <f>_xlfn.XLOOKUP(Solution[[#This Row],[Cu_ID]],Master[cu_id],Master[Notes], "none")</f>
        <v>102</v>
      </c>
      <c r="AN149" s="28"/>
    </row>
    <row r="150" spans="1:40" x14ac:dyDescent="0.3">
      <c r="A150" s="53" t="s">
        <v>13265</v>
      </c>
      <c r="B150" s="37" t="s">
        <v>13266</v>
      </c>
      <c r="C150" s="37" t="s">
        <v>7728</v>
      </c>
      <c r="D150" s="28" t="s">
        <v>7719</v>
      </c>
      <c r="E150" s="28" t="s">
        <v>7734</v>
      </c>
      <c r="F150" s="28" t="s">
        <v>901</v>
      </c>
      <c r="G150" s="28" t="s">
        <v>7775</v>
      </c>
      <c r="H150" s="28" t="s">
        <v>7734</v>
      </c>
      <c r="I150" s="28" t="s">
        <v>901</v>
      </c>
      <c r="J150" s="28">
        <v>0</v>
      </c>
      <c r="K150" s="35" t="s">
        <v>8267</v>
      </c>
      <c r="L150" s="35" t="s">
        <v>13267</v>
      </c>
      <c r="M150" s="30">
        <v>1.02751935273409</v>
      </c>
      <c r="N150" s="32" t="s">
        <v>16342</v>
      </c>
      <c r="O150" s="28" t="s">
        <v>7774</v>
      </c>
      <c r="P150" s="29">
        <v>0.57769675925925923</v>
      </c>
      <c r="Q150" s="29">
        <v>0.58187500000000003</v>
      </c>
      <c r="R150" s="28">
        <v>0</v>
      </c>
      <c r="S150" s="30">
        <v>6.0166666666666666</v>
      </c>
      <c r="T150" s="32" t="s">
        <v>13268</v>
      </c>
      <c r="U150" s="32" t="s">
        <v>13269</v>
      </c>
      <c r="V150" s="30">
        <v>0.91931772202474504</v>
      </c>
      <c r="W150" s="28">
        <v>18</v>
      </c>
      <c r="X150" s="28">
        <v>0.34615384615384598</v>
      </c>
      <c r="Y150" s="28" t="s">
        <v>14567</v>
      </c>
      <c r="Z150" s="28" t="s">
        <v>16338</v>
      </c>
      <c r="AA150" s="28">
        <v>1</v>
      </c>
      <c r="AB150" s="28">
        <v>102</v>
      </c>
      <c r="AC150" s="32">
        <f>Solution[[#This Row],[Old Stop]] +1</f>
        <v>1</v>
      </c>
      <c r="AD150" s="32" t="str">
        <f>_xlfn.CONCAT(Solution[[#This Row],[Notes]],"_",Solution[[#This Row],[Week '#]],"_", _xlfn.SWITCH(Solution[[#This Row],[Column1]], "M", "Monday", "T", "Tuesday", "W", "Wednesday", "R", "Thursday", "H", "Thursday", "F", "Friday"))</f>
        <v>102_Week4_Monday</v>
      </c>
      <c r="AE150" s="32" t="str">
        <f>IF(LEN(Solution[[#This Row],[Available Delivery Days]]) =1, Solution[[#This Row],[Available Delivery Days]], IF(ISNUMBER(SEARCH(Solution[[#This Row],[New Delivery Day]], Solution[[#This Row],[Available Delivery Days]])), Solution[[#This Row],[New Delivery Day]], Solution[[#This Row],[Old Delivery Day]]))</f>
        <v>M</v>
      </c>
      <c r="AF150" s="31">
        <v>109.19</v>
      </c>
      <c r="AG150" s="31">
        <v>92.644999999999996</v>
      </c>
      <c r="AH150" s="28" t="s">
        <v>7832</v>
      </c>
      <c r="AI150" s="28" t="s">
        <v>932</v>
      </c>
      <c r="AJ150" s="28" t="s">
        <v>7793</v>
      </c>
      <c r="AK150" s="28" t="s">
        <v>7793</v>
      </c>
      <c r="AL150" s="28" t="s">
        <v>7797</v>
      </c>
      <c r="AM150" s="28">
        <f>_xlfn.XLOOKUP(Solution[[#This Row],[Cu_ID]],Master[cu_id],Master[Notes], "none")</f>
        <v>102</v>
      </c>
      <c r="AN150" s="28"/>
    </row>
    <row r="151" spans="1:40" x14ac:dyDescent="0.3">
      <c r="A151" s="53" t="s">
        <v>14433</v>
      </c>
      <c r="B151" s="37" t="s">
        <v>14434</v>
      </c>
      <c r="C151" s="37" t="s">
        <v>7728</v>
      </c>
      <c r="D151" s="28" t="s">
        <v>7718</v>
      </c>
      <c r="E151" s="28" t="s">
        <v>11016</v>
      </c>
      <c r="F151" s="28" t="s">
        <v>900</v>
      </c>
      <c r="G151" s="28" t="s">
        <v>7813</v>
      </c>
      <c r="H151" s="28" t="s">
        <v>7752</v>
      </c>
      <c r="I151" s="28" t="s">
        <v>903</v>
      </c>
      <c r="J151" s="28">
        <v>30</v>
      </c>
      <c r="K151" s="35" t="s">
        <v>8760</v>
      </c>
      <c r="L151" s="35" t="s">
        <v>14435</v>
      </c>
      <c r="M151" s="30">
        <v>0.62643611058592796</v>
      </c>
      <c r="N151" s="32" t="s">
        <v>16246</v>
      </c>
      <c r="O151" s="28" t="s">
        <v>7731</v>
      </c>
      <c r="P151" s="29">
        <v>0.59567129629629634</v>
      </c>
      <c r="Q151" s="29">
        <v>0.59576388888888887</v>
      </c>
      <c r="R151" s="28">
        <v>0</v>
      </c>
      <c r="S151" s="30">
        <v>0.13333333333333333</v>
      </c>
      <c r="T151" s="32" t="s">
        <v>14436</v>
      </c>
      <c r="U151" s="32" t="s">
        <v>14437</v>
      </c>
      <c r="V151" s="30">
        <v>0.19559261432986999</v>
      </c>
      <c r="W151" s="28">
        <v>0</v>
      </c>
      <c r="X151" s="28">
        <v>0</v>
      </c>
      <c r="Y151" s="28" t="s">
        <v>14621</v>
      </c>
      <c r="Z151" s="28" t="s">
        <v>16202</v>
      </c>
      <c r="AA151" s="28">
        <v>1</v>
      </c>
      <c r="AB151" s="28">
        <v>0</v>
      </c>
      <c r="AC151" s="32">
        <f>Solution[[#This Row],[Old Stop]] +1</f>
        <v>31</v>
      </c>
      <c r="AD151" s="32" t="str">
        <f>_xlfn.CONCAT(Solution[[#This Row],[Notes]],"_",Solution[[#This Row],[Week '#]],"_", _xlfn.SWITCH(Solution[[#This Row],[Column1]], "M", "Monday", "T", "Tuesday", "W", "Wednesday", "R", "Thursday", "H", "Thursday", "F", "Friday"))</f>
        <v>105_Week3_Wednesday</v>
      </c>
      <c r="AE151" s="32" t="str">
        <f>IF(LEN(Solution[[#This Row],[Available Delivery Days]]) =1, Solution[[#This Row],[Available Delivery Days]], IF(ISNUMBER(SEARCH(Solution[[#This Row],[New Delivery Day]], Solution[[#This Row],[Available Delivery Days]])), Solution[[#This Row],[New Delivery Day]], Solution[[#This Row],[Old Delivery Day]]))</f>
        <v>W</v>
      </c>
      <c r="AF151" s="31">
        <v>5.8150000000000004</v>
      </c>
      <c r="AG151" s="31">
        <v>11.63</v>
      </c>
      <c r="AH151" s="28" t="s">
        <v>7832</v>
      </c>
      <c r="AI151" s="28" t="s">
        <v>932</v>
      </c>
      <c r="AJ151" s="28" t="s">
        <v>7792</v>
      </c>
      <c r="AK151" s="28" t="s">
        <v>7792</v>
      </c>
      <c r="AL151" s="28" t="s">
        <v>7797</v>
      </c>
      <c r="AM151" s="28">
        <f>_xlfn.XLOOKUP(Solution[[#This Row],[Cu_ID]],Master[cu_id],Master[Notes], "none")</f>
        <v>105</v>
      </c>
      <c r="AN151" s="28">
        <v>0</v>
      </c>
    </row>
    <row r="152" spans="1:40" x14ac:dyDescent="0.3">
      <c r="A152" s="53" t="s">
        <v>11244</v>
      </c>
      <c r="B152" s="37" t="s">
        <v>7760</v>
      </c>
      <c r="C152" s="37" t="s">
        <v>7764</v>
      </c>
      <c r="D152" s="28" t="s">
        <v>7716</v>
      </c>
      <c r="E152" s="28" t="s">
        <v>7734</v>
      </c>
      <c r="F152" s="28" t="s">
        <v>903</v>
      </c>
      <c r="G152" s="28" t="s">
        <v>7782</v>
      </c>
      <c r="H152" s="28" t="s">
        <v>7734</v>
      </c>
      <c r="I152" s="28" t="s">
        <v>901</v>
      </c>
      <c r="J152" s="28">
        <v>0</v>
      </c>
      <c r="K152" s="35" t="s">
        <v>8215</v>
      </c>
      <c r="L152" s="35" t="s">
        <v>11245</v>
      </c>
      <c r="M152" s="30">
        <v>0.202209467068315</v>
      </c>
      <c r="N152" s="32" t="s">
        <v>14846</v>
      </c>
      <c r="O152" s="28" t="s">
        <v>7751</v>
      </c>
      <c r="P152" s="29">
        <v>0.46967592592592594</v>
      </c>
      <c r="Q152" s="29">
        <v>0.48655092592592591</v>
      </c>
      <c r="R152" s="28">
        <v>0</v>
      </c>
      <c r="S152" s="30">
        <v>24.291666666666668</v>
      </c>
      <c r="T152" s="32" t="s">
        <v>11246</v>
      </c>
      <c r="U152" s="32" t="s">
        <v>11247</v>
      </c>
      <c r="V152" s="30">
        <v>4.6610423551262499E-2</v>
      </c>
      <c r="W152" s="28">
        <v>0</v>
      </c>
      <c r="X152" s="28">
        <v>0</v>
      </c>
      <c r="Y152" s="28" t="s">
        <v>14619</v>
      </c>
      <c r="Z152" s="28" t="s">
        <v>14620</v>
      </c>
      <c r="AA152" s="28">
        <v>1</v>
      </c>
      <c r="AB152" s="28">
        <v>0</v>
      </c>
      <c r="AC152" s="32">
        <f>Solution[[#This Row],[Old Stop]] +1</f>
        <v>1</v>
      </c>
      <c r="AD152" s="32" t="str">
        <f>_xlfn.CONCAT(Solution[[#This Row],[Notes]],"_",Solution[[#This Row],[Week '#]],"_", _xlfn.SWITCH(Solution[[#This Row],[Column1]], "M", "Monday", "T", "Tuesday", "W", "Wednesday", "R", "Thursday", "H", "Thursday", "F", "Friday"))</f>
        <v>102_Week1_Tuesday</v>
      </c>
      <c r="AE152" s="32" t="str">
        <f>IF(LEN(Solution[[#This Row],[Available Delivery Days]]) =1, Solution[[#This Row],[Available Delivery Days]], IF(ISNUMBER(SEARCH(Solution[[#This Row],[New Delivery Day]], Solution[[#This Row],[Available Delivery Days]])), Solution[[#This Row],[New Delivery Day]], Solution[[#This Row],[Old Delivery Day]]))</f>
        <v>T</v>
      </c>
      <c r="AF152" s="31">
        <v>89.11</v>
      </c>
      <c r="AG152" s="31">
        <v>168.67500000000001</v>
      </c>
      <c r="AH152" s="28" t="s">
        <v>7832</v>
      </c>
      <c r="AI152" s="28" t="s">
        <v>932</v>
      </c>
      <c r="AJ152" s="28" t="s">
        <v>7793</v>
      </c>
      <c r="AK152" s="28" t="s">
        <v>7792</v>
      </c>
      <c r="AL152" s="28" t="s">
        <v>7797</v>
      </c>
      <c r="AM152" s="28">
        <f>_xlfn.XLOOKUP(Solution[[#This Row],[Cu_ID]],Master[cu_id],Master[Notes], "none")</f>
        <v>102</v>
      </c>
      <c r="AN152" s="28">
        <v>0</v>
      </c>
    </row>
    <row r="153" spans="1:40" x14ac:dyDescent="0.3">
      <c r="A153" s="53" t="s">
        <v>11244</v>
      </c>
      <c r="B153" s="37" t="s">
        <v>7760</v>
      </c>
      <c r="C153" s="37" t="s">
        <v>7764</v>
      </c>
      <c r="D153" s="28" t="s">
        <v>7717</v>
      </c>
      <c r="E153" s="28" t="s">
        <v>7734</v>
      </c>
      <c r="F153" s="28" t="s">
        <v>903</v>
      </c>
      <c r="G153" s="28" t="s">
        <v>7773</v>
      </c>
      <c r="H153" s="28" t="s">
        <v>7734</v>
      </c>
      <c r="I153" s="28" t="s">
        <v>901</v>
      </c>
      <c r="J153" s="28">
        <v>0</v>
      </c>
      <c r="K153" s="35" t="s">
        <v>8215</v>
      </c>
      <c r="L153" s="35" t="s">
        <v>11245</v>
      </c>
      <c r="M153" s="30">
        <v>0.202209467068315</v>
      </c>
      <c r="N153" s="32" t="s">
        <v>15391</v>
      </c>
      <c r="O153" s="28" t="s">
        <v>7751</v>
      </c>
      <c r="P153" s="29">
        <v>0.3868287037037037</v>
      </c>
      <c r="Q153" s="29">
        <v>0.40370370370370373</v>
      </c>
      <c r="R153" s="28">
        <v>0</v>
      </c>
      <c r="S153" s="30">
        <v>24.291666666666668</v>
      </c>
      <c r="T153" s="32" t="s">
        <v>11246</v>
      </c>
      <c r="U153" s="32" t="s">
        <v>11247</v>
      </c>
      <c r="V153" s="30">
        <v>4.6610423551262499E-2</v>
      </c>
      <c r="W153" s="28">
        <v>0</v>
      </c>
      <c r="X153" s="28">
        <v>0</v>
      </c>
      <c r="Y153" s="28" t="s">
        <v>14619</v>
      </c>
      <c r="Z153" s="28" t="s">
        <v>14647</v>
      </c>
      <c r="AA153" s="28">
        <v>1</v>
      </c>
      <c r="AB153" s="28">
        <v>0</v>
      </c>
      <c r="AC153" s="32">
        <f>Solution[[#This Row],[Old Stop]] +1</f>
        <v>1</v>
      </c>
      <c r="AD153" s="32" t="str">
        <f>_xlfn.CONCAT(Solution[[#This Row],[Notes]],"_",Solution[[#This Row],[Week '#]],"_", _xlfn.SWITCH(Solution[[#This Row],[Column1]], "M", "Monday", "T", "Tuesday", "W", "Wednesday", "R", "Thursday", "H", "Thursday", "F", "Friday"))</f>
        <v>102_Week2_Tuesday</v>
      </c>
      <c r="AE153" s="32" t="str">
        <f>IF(LEN(Solution[[#This Row],[Available Delivery Days]]) =1, Solution[[#This Row],[Available Delivery Days]], IF(ISNUMBER(SEARCH(Solution[[#This Row],[New Delivery Day]], Solution[[#This Row],[Available Delivery Days]])), Solution[[#This Row],[New Delivery Day]], Solution[[#This Row],[Old Delivery Day]]))</f>
        <v>T</v>
      </c>
      <c r="AF153" s="31">
        <v>89.11</v>
      </c>
      <c r="AG153" s="31">
        <v>168.67500000000001</v>
      </c>
      <c r="AH153" s="28" t="s">
        <v>7832</v>
      </c>
      <c r="AI153" s="28" t="s">
        <v>932</v>
      </c>
      <c r="AJ153" s="28" t="s">
        <v>7793</v>
      </c>
      <c r="AK153" s="28" t="s">
        <v>7792</v>
      </c>
      <c r="AL153" s="28" t="s">
        <v>7797</v>
      </c>
      <c r="AM153" s="28">
        <f>_xlfn.XLOOKUP(Solution[[#This Row],[Cu_ID]],Master[cu_id],Master[Notes], "none")</f>
        <v>102</v>
      </c>
      <c r="AN153" s="28">
        <v>0</v>
      </c>
    </row>
    <row r="154" spans="1:40" x14ac:dyDescent="0.3">
      <c r="A154" s="53" t="s">
        <v>11244</v>
      </c>
      <c r="B154" s="37" t="s">
        <v>7760</v>
      </c>
      <c r="C154" s="37" t="s">
        <v>7764</v>
      </c>
      <c r="D154" s="28" t="s">
        <v>7718</v>
      </c>
      <c r="E154" s="28" t="s">
        <v>7734</v>
      </c>
      <c r="F154" s="28" t="s">
        <v>903</v>
      </c>
      <c r="G154" s="28" t="s">
        <v>7813</v>
      </c>
      <c r="H154" s="28" t="s">
        <v>7734</v>
      </c>
      <c r="I154" s="28" t="s">
        <v>901</v>
      </c>
      <c r="J154" s="28">
        <v>0</v>
      </c>
      <c r="K154" s="35" t="s">
        <v>8215</v>
      </c>
      <c r="L154" s="35" t="s">
        <v>11245</v>
      </c>
      <c r="M154" s="30">
        <v>0.202209467068315</v>
      </c>
      <c r="N154" s="32" t="s">
        <v>15777</v>
      </c>
      <c r="O154" s="28" t="s">
        <v>7751</v>
      </c>
      <c r="P154" s="29">
        <v>0.48348379629629629</v>
      </c>
      <c r="Q154" s="29">
        <v>0.50035879629629632</v>
      </c>
      <c r="R154" s="28">
        <v>0</v>
      </c>
      <c r="S154" s="30">
        <v>24.291666666666668</v>
      </c>
      <c r="T154" s="32" t="s">
        <v>11246</v>
      </c>
      <c r="U154" s="32" t="s">
        <v>11247</v>
      </c>
      <c r="V154" s="30">
        <v>4.6610423551262499E-2</v>
      </c>
      <c r="W154" s="28">
        <v>0</v>
      </c>
      <c r="X154" s="28">
        <v>0</v>
      </c>
      <c r="Y154" s="28" t="s">
        <v>14619</v>
      </c>
      <c r="Z154" s="28" t="s">
        <v>15708</v>
      </c>
      <c r="AA154" s="28">
        <v>1</v>
      </c>
      <c r="AB154" s="28">
        <v>0</v>
      </c>
      <c r="AC154" s="32">
        <f>Solution[[#This Row],[Old Stop]] +1</f>
        <v>1</v>
      </c>
      <c r="AD154" s="32" t="str">
        <f>_xlfn.CONCAT(Solution[[#This Row],[Notes]],"_",Solution[[#This Row],[Week '#]],"_", _xlfn.SWITCH(Solution[[#This Row],[Column1]], "M", "Monday", "T", "Tuesday", "W", "Wednesday", "R", "Thursday", "H", "Thursday", "F", "Friday"))</f>
        <v>102_Week3_Tuesday</v>
      </c>
      <c r="AE154" s="32" t="str">
        <f>IF(LEN(Solution[[#This Row],[Available Delivery Days]]) =1, Solution[[#This Row],[Available Delivery Days]], IF(ISNUMBER(SEARCH(Solution[[#This Row],[New Delivery Day]], Solution[[#This Row],[Available Delivery Days]])), Solution[[#This Row],[New Delivery Day]], Solution[[#This Row],[Old Delivery Day]]))</f>
        <v>T</v>
      </c>
      <c r="AF154" s="31">
        <v>89.11</v>
      </c>
      <c r="AG154" s="31">
        <v>168.67500000000001</v>
      </c>
      <c r="AH154" s="28" t="s">
        <v>7832</v>
      </c>
      <c r="AI154" s="28" t="s">
        <v>932</v>
      </c>
      <c r="AJ154" s="28" t="s">
        <v>7793</v>
      </c>
      <c r="AK154" s="28" t="s">
        <v>7792</v>
      </c>
      <c r="AL154" s="28" t="s">
        <v>7797</v>
      </c>
      <c r="AM154" s="28">
        <f>_xlfn.XLOOKUP(Solution[[#This Row],[Cu_ID]],Master[cu_id],Master[Notes], "none")</f>
        <v>102</v>
      </c>
      <c r="AN154" s="28">
        <v>0</v>
      </c>
    </row>
    <row r="155" spans="1:40" x14ac:dyDescent="0.3">
      <c r="A155" s="53" t="s">
        <v>11244</v>
      </c>
      <c r="B155" s="37" t="s">
        <v>7760</v>
      </c>
      <c r="C155" s="37" t="s">
        <v>7764</v>
      </c>
      <c r="D155" s="28" t="s">
        <v>7719</v>
      </c>
      <c r="E155" s="28" t="s">
        <v>7734</v>
      </c>
      <c r="F155" s="28" t="s">
        <v>903</v>
      </c>
      <c r="G155" s="28" t="s">
        <v>7810</v>
      </c>
      <c r="H155" s="28" t="s">
        <v>7734</v>
      </c>
      <c r="I155" s="28" t="s">
        <v>901</v>
      </c>
      <c r="J155" s="28">
        <v>0</v>
      </c>
      <c r="K155" s="35" t="s">
        <v>8215</v>
      </c>
      <c r="L155" s="35" t="s">
        <v>11245</v>
      </c>
      <c r="M155" s="30">
        <v>0.130207570269704</v>
      </c>
      <c r="N155" s="32" t="s">
        <v>16399</v>
      </c>
      <c r="O155" s="28" t="s">
        <v>7751</v>
      </c>
      <c r="P155" s="29">
        <v>0.48869212962962966</v>
      </c>
      <c r="Q155" s="29">
        <v>0.50556712962962957</v>
      </c>
      <c r="R155" s="28">
        <v>0</v>
      </c>
      <c r="S155" s="30">
        <v>24.291666666666668</v>
      </c>
      <c r="T155" s="32" t="s">
        <v>11246</v>
      </c>
      <c r="U155" s="32" t="s">
        <v>11247</v>
      </c>
      <c r="V155" s="30">
        <v>3.7676833758239603E-2</v>
      </c>
      <c r="W155" s="28">
        <v>0</v>
      </c>
      <c r="X155" s="28">
        <v>0</v>
      </c>
      <c r="Y155" s="28" t="s">
        <v>14619</v>
      </c>
      <c r="Z155" s="28" t="s">
        <v>16262</v>
      </c>
      <c r="AA155" s="28">
        <v>1</v>
      </c>
      <c r="AB155" s="28">
        <v>0</v>
      </c>
      <c r="AC155" s="32">
        <f>Solution[[#This Row],[Old Stop]] +1</f>
        <v>1</v>
      </c>
      <c r="AD155" s="32" t="str">
        <f>_xlfn.CONCAT(Solution[[#This Row],[Notes]],"_",Solution[[#This Row],[Week '#]],"_", _xlfn.SWITCH(Solution[[#This Row],[Column1]], "M", "Monday", "T", "Tuesday", "W", "Wednesday", "R", "Thursday", "H", "Thursday", "F", "Friday"))</f>
        <v>102_Week4_Tuesday</v>
      </c>
      <c r="AE155" s="32" t="str">
        <f>IF(LEN(Solution[[#This Row],[Available Delivery Days]]) =1, Solution[[#This Row],[Available Delivery Days]], IF(ISNUMBER(SEARCH(Solution[[#This Row],[New Delivery Day]], Solution[[#This Row],[Available Delivery Days]])), Solution[[#This Row],[New Delivery Day]], Solution[[#This Row],[Old Delivery Day]]))</f>
        <v>T</v>
      </c>
      <c r="AF155" s="31">
        <v>89.11</v>
      </c>
      <c r="AG155" s="31">
        <v>168.67500000000001</v>
      </c>
      <c r="AH155" s="28" t="s">
        <v>7832</v>
      </c>
      <c r="AI155" s="28" t="s">
        <v>932</v>
      </c>
      <c r="AJ155" s="28" t="s">
        <v>7793</v>
      </c>
      <c r="AK155" s="28" t="s">
        <v>7792</v>
      </c>
      <c r="AL155" s="28" t="s">
        <v>7797</v>
      </c>
      <c r="AM155" s="28">
        <f>_xlfn.XLOOKUP(Solution[[#This Row],[Cu_ID]],Master[cu_id],Master[Notes], "none")</f>
        <v>102</v>
      </c>
      <c r="AN155" s="28">
        <v>0</v>
      </c>
    </row>
    <row r="156" spans="1:40" x14ac:dyDescent="0.3">
      <c r="A156" s="53" t="s">
        <v>12953</v>
      </c>
      <c r="B156" s="37" t="s">
        <v>11129</v>
      </c>
      <c r="C156" s="37" t="s">
        <v>7756</v>
      </c>
      <c r="D156" s="28" t="s">
        <v>7716</v>
      </c>
      <c r="E156" s="28" t="s">
        <v>7789</v>
      </c>
      <c r="F156" s="28" t="s">
        <v>903</v>
      </c>
      <c r="G156" s="28" t="s">
        <v>7762</v>
      </c>
      <c r="H156" s="28" t="s">
        <v>11016</v>
      </c>
      <c r="I156" s="28" t="s">
        <v>8057</v>
      </c>
      <c r="J156" s="28">
        <v>300</v>
      </c>
      <c r="K156" s="35" t="s">
        <v>9447</v>
      </c>
      <c r="L156" s="35" t="s">
        <v>12936</v>
      </c>
      <c r="M156" s="30">
        <v>1.8046343512833101</v>
      </c>
      <c r="N156" s="32" t="s">
        <v>14684</v>
      </c>
      <c r="O156" s="28" t="s">
        <v>7774</v>
      </c>
      <c r="P156" s="29">
        <v>0.44140046296296298</v>
      </c>
      <c r="Q156" s="29">
        <v>0.44597222222222221</v>
      </c>
      <c r="R156" s="28">
        <v>0</v>
      </c>
      <c r="S156" s="30">
        <v>6.5888888899999998</v>
      </c>
      <c r="T156" s="32" t="s">
        <v>12937</v>
      </c>
      <c r="U156" s="32" t="s">
        <v>12938</v>
      </c>
      <c r="V156" s="30">
        <v>1.38019568386396</v>
      </c>
      <c r="W156" s="28">
        <v>0</v>
      </c>
      <c r="X156" s="28">
        <v>0</v>
      </c>
      <c r="Y156" s="28" t="s">
        <v>14639</v>
      </c>
      <c r="Z156" s="28" t="s">
        <v>14640</v>
      </c>
      <c r="AA156" s="28">
        <v>1</v>
      </c>
      <c r="AB156" s="28">
        <v>0</v>
      </c>
      <c r="AC156" s="32">
        <f>Solution[[#This Row],[Old Stop]] +1</f>
        <v>301</v>
      </c>
      <c r="AD156" s="32" t="str">
        <f>_xlfn.CONCAT(Solution[[#This Row],[Notes]],"_",Solution[[#This Row],[Week '#]],"_", _xlfn.SWITCH(Solution[[#This Row],[Column1]], "M", "Monday", "T", "Tuesday", "W", "Wednesday", "R", "Thursday", "H", "Thursday", "F", "Friday"))</f>
        <v>101_Week1_Tuesday</v>
      </c>
      <c r="AE156" s="32" t="str">
        <f>IF(LEN(Solution[[#This Row],[Available Delivery Days]]) =1, Solution[[#This Row],[Available Delivery Days]], IF(ISNUMBER(SEARCH(Solution[[#This Row],[New Delivery Day]], Solution[[#This Row],[Available Delivery Days]])), Solution[[#This Row],[New Delivery Day]], Solution[[#This Row],[Old Delivery Day]]))</f>
        <v>T</v>
      </c>
      <c r="AF156" s="31">
        <v>116.18</v>
      </c>
      <c r="AG156" s="31">
        <v>99.066199999999995</v>
      </c>
      <c r="AH156" s="28" t="s">
        <v>7832</v>
      </c>
      <c r="AI156" s="28" t="s">
        <v>932</v>
      </c>
      <c r="AJ156" s="28" t="s">
        <v>7792</v>
      </c>
      <c r="AK156" s="28" t="s">
        <v>7792</v>
      </c>
      <c r="AL156" s="28" t="s">
        <v>7797</v>
      </c>
      <c r="AM156" s="28">
        <f>_xlfn.XLOOKUP(Solution[[#This Row],[Cu_ID]],Master[cu_id],Master[Notes], "none")</f>
        <v>101</v>
      </c>
      <c r="AN156" s="28">
        <v>0</v>
      </c>
    </row>
    <row r="157" spans="1:40" x14ac:dyDescent="0.3">
      <c r="A157" s="53" t="s">
        <v>12953</v>
      </c>
      <c r="B157" s="37" t="s">
        <v>11129</v>
      </c>
      <c r="C157" s="37" t="s">
        <v>7756</v>
      </c>
      <c r="D157" s="28" t="s">
        <v>7717</v>
      </c>
      <c r="E157" s="28" t="s">
        <v>7789</v>
      </c>
      <c r="F157" s="28" t="s">
        <v>903</v>
      </c>
      <c r="G157" s="28" t="s">
        <v>7725</v>
      </c>
      <c r="H157" s="28" t="s">
        <v>11016</v>
      </c>
      <c r="I157" s="28" t="s">
        <v>8057</v>
      </c>
      <c r="J157" s="28">
        <v>300</v>
      </c>
      <c r="K157" s="35" t="s">
        <v>9447</v>
      </c>
      <c r="L157" s="35" t="s">
        <v>12936</v>
      </c>
      <c r="M157" s="30">
        <v>10.185536190867399</v>
      </c>
      <c r="N157" s="32" t="s">
        <v>15647</v>
      </c>
      <c r="O157" s="28" t="s">
        <v>7774</v>
      </c>
      <c r="P157" s="29">
        <v>0.52876157407407409</v>
      </c>
      <c r="Q157" s="29">
        <v>0.53333333333333333</v>
      </c>
      <c r="R157" s="28">
        <v>0</v>
      </c>
      <c r="S157" s="30">
        <v>6.5888888899999998</v>
      </c>
      <c r="T157" s="32" t="s">
        <v>12937</v>
      </c>
      <c r="U157" s="32" t="s">
        <v>12938</v>
      </c>
      <c r="V157" s="30">
        <v>10.3320935367288</v>
      </c>
      <c r="W157" s="28">
        <v>0</v>
      </c>
      <c r="X157" s="28">
        <v>0</v>
      </c>
      <c r="Y157" s="28" t="s">
        <v>14639</v>
      </c>
      <c r="Z157" s="28" t="s">
        <v>15543</v>
      </c>
      <c r="AA157" s="28">
        <v>1</v>
      </c>
      <c r="AB157" s="28">
        <v>0</v>
      </c>
      <c r="AC157" s="32">
        <f>Solution[[#This Row],[Old Stop]] +1</f>
        <v>301</v>
      </c>
      <c r="AD157" s="32" t="str">
        <f>_xlfn.CONCAT(Solution[[#This Row],[Notes]],"_",Solution[[#This Row],[Week '#]],"_", _xlfn.SWITCH(Solution[[#This Row],[Column1]], "M", "Monday", "T", "Tuesday", "W", "Wednesday", "R", "Thursday", "H", "Thursday", "F", "Friday"))</f>
        <v>101_Week2_Tuesday</v>
      </c>
      <c r="AE157" s="32" t="str">
        <f>IF(LEN(Solution[[#This Row],[Available Delivery Days]]) =1, Solution[[#This Row],[Available Delivery Days]], IF(ISNUMBER(SEARCH(Solution[[#This Row],[New Delivery Day]], Solution[[#This Row],[Available Delivery Days]])), Solution[[#This Row],[New Delivery Day]], Solution[[#This Row],[Old Delivery Day]]))</f>
        <v>T</v>
      </c>
      <c r="AF157" s="31">
        <v>116.18</v>
      </c>
      <c r="AG157" s="31">
        <v>99.066199999999995</v>
      </c>
      <c r="AH157" s="28" t="s">
        <v>7832</v>
      </c>
      <c r="AI157" s="28" t="s">
        <v>932</v>
      </c>
      <c r="AJ157" s="28" t="s">
        <v>7792</v>
      </c>
      <c r="AK157" s="28" t="s">
        <v>7792</v>
      </c>
      <c r="AL157" s="28" t="s">
        <v>7797</v>
      </c>
      <c r="AM157" s="28">
        <f>_xlfn.XLOOKUP(Solution[[#This Row],[Cu_ID]],Master[cu_id],Master[Notes], "none")</f>
        <v>101</v>
      </c>
      <c r="AN157" s="28">
        <v>0</v>
      </c>
    </row>
    <row r="158" spans="1:40" x14ac:dyDescent="0.3">
      <c r="A158" s="53" t="s">
        <v>12953</v>
      </c>
      <c r="B158" s="37" t="s">
        <v>11129</v>
      </c>
      <c r="C158" s="37" t="s">
        <v>7756</v>
      </c>
      <c r="D158" s="28" t="s">
        <v>7718</v>
      </c>
      <c r="E158" s="28" t="s">
        <v>7789</v>
      </c>
      <c r="F158" s="28" t="s">
        <v>903</v>
      </c>
      <c r="G158" s="28" t="s">
        <v>7754</v>
      </c>
      <c r="H158" s="28" t="s">
        <v>11016</v>
      </c>
      <c r="I158" s="28" t="s">
        <v>8057</v>
      </c>
      <c r="J158" s="28">
        <v>300</v>
      </c>
      <c r="K158" s="35" t="s">
        <v>9447</v>
      </c>
      <c r="L158" s="35" t="s">
        <v>12936</v>
      </c>
      <c r="M158" s="30">
        <v>1.8046343512833101</v>
      </c>
      <c r="N158" s="32" t="s">
        <v>15855</v>
      </c>
      <c r="O158" s="28" t="s">
        <v>7774</v>
      </c>
      <c r="P158" s="29">
        <v>0.44913194444444443</v>
      </c>
      <c r="Q158" s="29">
        <v>0.45370370370370372</v>
      </c>
      <c r="R158" s="28">
        <v>0</v>
      </c>
      <c r="S158" s="30">
        <v>6.5888888899999998</v>
      </c>
      <c r="T158" s="32" t="s">
        <v>12937</v>
      </c>
      <c r="U158" s="32" t="s">
        <v>12938</v>
      </c>
      <c r="V158" s="30">
        <v>1.38019568386396</v>
      </c>
      <c r="W158" s="28">
        <v>0</v>
      </c>
      <c r="X158" s="28">
        <v>0</v>
      </c>
      <c r="Y158" s="28" t="s">
        <v>14639</v>
      </c>
      <c r="Z158" s="28" t="s">
        <v>15838</v>
      </c>
      <c r="AA158" s="28">
        <v>1</v>
      </c>
      <c r="AB158" s="28">
        <v>0</v>
      </c>
      <c r="AC158" s="32">
        <f>Solution[[#This Row],[Old Stop]] +1</f>
        <v>301</v>
      </c>
      <c r="AD158" s="32" t="str">
        <f>_xlfn.CONCAT(Solution[[#This Row],[Notes]],"_",Solution[[#This Row],[Week '#]],"_", _xlfn.SWITCH(Solution[[#This Row],[Column1]], "M", "Monday", "T", "Tuesday", "W", "Wednesday", "R", "Thursday", "H", "Thursday", "F", "Friday"))</f>
        <v>101_Week3_Tuesday</v>
      </c>
      <c r="AE158" s="32" t="str">
        <f>IF(LEN(Solution[[#This Row],[Available Delivery Days]]) =1, Solution[[#This Row],[Available Delivery Days]], IF(ISNUMBER(SEARCH(Solution[[#This Row],[New Delivery Day]], Solution[[#This Row],[Available Delivery Days]])), Solution[[#This Row],[New Delivery Day]], Solution[[#This Row],[Old Delivery Day]]))</f>
        <v>T</v>
      </c>
      <c r="AF158" s="31">
        <v>116.18</v>
      </c>
      <c r="AG158" s="31">
        <v>99.066199999999995</v>
      </c>
      <c r="AH158" s="28" t="s">
        <v>7832</v>
      </c>
      <c r="AI158" s="28" t="s">
        <v>932</v>
      </c>
      <c r="AJ158" s="28" t="s">
        <v>7792</v>
      </c>
      <c r="AK158" s="28" t="s">
        <v>7792</v>
      </c>
      <c r="AL158" s="28" t="s">
        <v>7797</v>
      </c>
      <c r="AM158" s="28">
        <f>_xlfn.XLOOKUP(Solution[[#This Row],[Cu_ID]],Master[cu_id],Master[Notes], "none")</f>
        <v>101</v>
      </c>
      <c r="AN158" s="28">
        <v>0</v>
      </c>
    </row>
    <row r="159" spans="1:40" x14ac:dyDescent="0.3">
      <c r="A159" s="53" t="s">
        <v>12953</v>
      </c>
      <c r="B159" s="37" t="s">
        <v>11129</v>
      </c>
      <c r="C159" s="37" t="s">
        <v>7756</v>
      </c>
      <c r="D159" s="28" t="s">
        <v>7719</v>
      </c>
      <c r="E159" s="28" t="s">
        <v>7789</v>
      </c>
      <c r="F159" s="28" t="s">
        <v>903</v>
      </c>
      <c r="G159" s="28" t="s">
        <v>7783</v>
      </c>
      <c r="H159" s="28" t="s">
        <v>11016</v>
      </c>
      <c r="I159" s="28" t="s">
        <v>8057</v>
      </c>
      <c r="J159" s="28">
        <v>300</v>
      </c>
      <c r="K159" s="35" t="s">
        <v>9447</v>
      </c>
      <c r="L159" s="35" t="s">
        <v>12936</v>
      </c>
      <c r="M159" s="30">
        <v>1.8046343512833101</v>
      </c>
      <c r="N159" s="32" t="s">
        <v>16672</v>
      </c>
      <c r="O159" s="28" t="s">
        <v>7774</v>
      </c>
      <c r="P159" s="29">
        <v>0.50685185185185189</v>
      </c>
      <c r="Q159" s="29">
        <v>0.51142361111111112</v>
      </c>
      <c r="R159" s="28">
        <v>0</v>
      </c>
      <c r="S159" s="30">
        <v>6.5888888899999998</v>
      </c>
      <c r="T159" s="32" t="s">
        <v>12937</v>
      </c>
      <c r="U159" s="32" t="s">
        <v>12938</v>
      </c>
      <c r="V159" s="30">
        <v>1.38019568386396</v>
      </c>
      <c r="W159" s="28">
        <v>0</v>
      </c>
      <c r="X159" s="28">
        <v>0</v>
      </c>
      <c r="Y159" s="28" t="s">
        <v>14639</v>
      </c>
      <c r="Z159" s="28" t="s">
        <v>16423</v>
      </c>
      <c r="AA159" s="28">
        <v>1</v>
      </c>
      <c r="AB159" s="28">
        <v>0</v>
      </c>
      <c r="AC159" s="32">
        <f>Solution[[#This Row],[Old Stop]] +1</f>
        <v>301</v>
      </c>
      <c r="AD159" s="32" t="str">
        <f>_xlfn.CONCAT(Solution[[#This Row],[Notes]],"_",Solution[[#This Row],[Week '#]],"_", _xlfn.SWITCH(Solution[[#This Row],[Column1]], "M", "Monday", "T", "Tuesday", "W", "Wednesday", "R", "Thursday", "H", "Thursday", "F", "Friday"))</f>
        <v>101_Week4_Tuesday</v>
      </c>
      <c r="AE159" s="32" t="str">
        <f>IF(LEN(Solution[[#This Row],[Available Delivery Days]]) =1, Solution[[#This Row],[Available Delivery Days]], IF(ISNUMBER(SEARCH(Solution[[#This Row],[New Delivery Day]], Solution[[#This Row],[Available Delivery Days]])), Solution[[#This Row],[New Delivery Day]], Solution[[#This Row],[Old Delivery Day]]))</f>
        <v>T</v>
      </c>
      <c r="AF159" s="31">
        <v>116.18</v>
      </c>
      <c r="AG159" s="31">
        <v>99.066199999999995</v>
      </c>
      <c r="AH159" s="28" t="s">
        <v>7832</v>
      </c>
      <c r="AI159" s="28" t="s">
        <v>932</v>
      </c>
      <c r="AJ159" s="28" t="s">
        <v>7792</v>
      </c>
      <c r="AK159" s="28" t="s">
        <v>7792</v>
      </c>
      <c r="AL159" s="28" t="s">
        <v>7797</v>
      </c>
      <c r="AM159" s="28">
        <f>_xlfn.XLOOKUP(Solution[[#This Row],[Cu_ID]],Master[cu_id],Master[Notes], "none")</f>
        <v>101</v>
      </c>
      <c r="AN159" s="28">
        <v>0</v>
      </c>
    </row>
    <row r="160" spans="1:40" x14ac:dyDescent="0.3">
      <c r="A160" s="53" t="s">
        <v>12935</v>
      </c>
      <c r="B160" s="37" t="s">
        <v>11129</v>
      </c>
      <c r="C160" s="37" t="s">
        <v>7748</v>
      </c>
      <c r="D160" s="28" t="s">
        <v>7716</v>
      </c>
      <c r="E160" s="28" t="s">
        <v>7789</v>
      </c>
      <c r="F160" s="28" t="s">
        <v>903</v>
      </c>
      <c r="G160" s="28" t="s">
        <v>7763</v>
      </c>
      <c r="H160" s="28" t="s">
        <v>11016</v>
      </c>
      <c r="I160" s="28" t="s">
        <v>8057</v>
      </c>
      <c r="J160" s="28">
        <v>70</v>
      </c>
      <c r="K160" s="35" t="s">
        <v>9397</v>
      </c>
      <c r="L160" s="35" t="s">
        <v>12936</v>
      </c>
      <c r="M160" s="30">
        <v>0</v>
      </c>
      <c r="N160" s="32" t="s">
        <v>14686</v>
      </c>
      <c r="O160" s="28" t="s">
        <v>7774</v>
      </c>
      <c r="P160" s="29">
        <v>0.44597222222222221</v>
      </c>
      <c r="Q160" s="29">
        <v>0.45105324074074077</v>
      </c>
      <c r="R160" s="28">
        <v>0</v>
      </c>
      <c r="S160" s="30">
        <v>7.3111111100000006</v>
      </c>
      <c r="T160" s="32" t="s">
        <v>12937</v>
      </c>
      <c r="U160" s="32" t="s">
        <v>12938</v>
      </c>
      <c r="V160" s="30"/>
      <c r="W160" s="28">
        <v>0</v>
      </c>
      <c r="X160" s="28">
        <v>0</v>
      </c>
      <c r="Y160" s="28" t="s">
        <v>14639</v>
      </c>
      <c r="Z160" s="28" t="s">
        <v>14640</v>
      </c>
      <c r="AA160" s="28">
        <v>1</v>
      </c>
      <c r="AB160" s="28">
        <v>0</v>
      </c>
      <c r="AC160" s="32">
        <f>Solution[[#This Row],[Old Stop]] +1</f>
        <v>71</v>
      </c>
      <c r="AD160" s="32" t="str">
        <f>_xlfn.CONCAT(Solution[[#This Row],[Notes]],"_",Solution[[#This Row],[Week '#]],"_", _xlfn.SWITCH(Solution[[#This Row],[Column1]], "M", "Monday", "T", "Tuesday", "W", "Wednesday", "R", "Thursday", "H", "Thursday", "F", "Friday"))</f>
        <v>101_Week1_Tuesday</v>
      </c>
      <c r="AE160" s="32" t="str">
        <f>IF(LEN(Solution[[#This Row],[Available Delivery Days]]) =1, Solution[[#This Row],[Available Delivery Days]], IF(ISNUMBER(SEARCH(Solution[[#This Row],[New Delivery Day]], Solution[[#This Row],[Available Delivery Days]])), Solution[[#This Row],[New Delivery Day]], Solution[[#This Row],[Old Delivery Day]]))</f>
        <v>T</v>
      </c>
      <c r="AF160" s="31">
        <v>212.34</v>
      </c>
      <c r="AG160" s="31">
        <v>110.52370000000001</v>
      </c>
      <c r="AH160" s="28" t="s">
        <v>7832</v>
      </c>
      <c r="AI160" s="28" t="s">
        <v>932</v>
      </c>
      <c r="AJ160" s="28" t="s">
        <v>7792</v>
      </c>
      <c r="AK160" s="28" t="s">
        <v>7792</v>
      </c>
      <c r="AL160" s="28" t="s">
        <v>7797</v>
      </c>
      <c r="AM160" s="28">
        <f>_xlfn.XLOOKUP(Solution[[#This Row],[Cu_ID]],Master[cu_id],Master[Notes], "none")</f>
        <v>101</v>
      </c>
      <c r="AN160" s="28">
        <v>0</v>
      </c>
    </row>
    <row r="161" spans="1:40" x14ac:dyDescent="0.3">
      <c r="A161" s="53" t="s">
        <v>12935</v>
      </c>
      <c r="B161" s="37" t="s">
        <v>11129</v>
      </c>
      <c r="C161" s="37" t="s">
        <v>7748</v>
      </c>
      <c r="D161" s="28" t="s">
        <v>7717</v>
      </c>
      <c r="E161" s="28" t="s">
        <v>7789</v>
      </c>
      <c r="F161" s="28" t="s">
        <v>903</v>
      </c>
      <c r="G161" s="28" t="s">
        <v>7809</v>
      </c>
      <c r="H161" s="28" t="s">
        <v>11016</v>
      </c>
      <c r="I161" s="28" t="s">
        <v>8057</v>
      </c>
      <c r="J161" s="28">
        <v>70</v>
      </c>
      <c r="K161" s="35" t="s">
        <v>9397</v>
      </c>
      <c r="L161" s="35" t="s">
        <v>12936</v>
      </c>
      <c r="M161" s="30">
        <v>0</v>
      </c>
      <c r="N161" s="32" t="s">
        <v>15664</v>
      </c>
      <c r="O161" s="28" t="s">
        <v>7774</v>
      </c>
      <c r="P161" s="29">
        <v>0.53333333333333333</v>
      </c>
      <c r="Q161" s="29">
        <v>0.53841435185185182</v>
      </c>
      <c r="R161" s="28">
        <v>0</v>
      </c>
      <c r="S161" s="30">
        <v>7.3111111100000006</v>
      </c>
      <c r="T161" s="32" t="s">
        <v>12937</v>
      </c>
      <c r="U161" s="32" t="s">
        <v>12938</v>
      </c>
      <c r="V161" s="30"/>
      <c r="W161" s="28">
        <v>0</v>
      </c>
      <c r="X161" s="28">
        <v>0</v>
      </c>
      <c r="Y161" s="28" t="s">
        <v>14639</v>
      </c>
      <c r="Z161" s="28" t="s">
        <v>15543</v>
      </c>
      <c r="AA161" s="28">
        <v>1</v>
      </c>
      <c r="AB161" s="28">
        <v>0</v>
      </c>
      <c r="AC161" s="32">
        <f>Solution[[#This Row],[Old Stop]] +1</f>
        <v>71</v>
      </c>
      <c r="AD161" s="32" t="str">
        <f>_xlfn.CONCAT(Solution[[#This Row],[Notes]],"_",Solution[[#This Row],[Week '#]],"_", _xlfn.SWITCH(Solution[[#This Row],[Column1]], "M", "Monday", "T", "Tuesday", "W", "Wednesday", "R", "Thursday", "H", "Thursday", "F", "Friday"))</f>
        <v>101_Week2_Tuesday</v>
      </c>
      <c r="AE161" s="32" t="str">
        <f>IF(LEN(Solution[[#This Row],[Available Delivery Days]]) =1, Solution[[#This Row],[Available Delivery Days]], IF(ISNUMBER(SEARCH(Solution[[#This Row],[New Delivery Day]], Solution[[#This Row],[Available Delivery Days]])), Solution[[#This Row],[New Delivery Day]], Solution[[#This Row],[Old Delivery Day]]))</f>
        <v>T</v>
      </c>
      <c r="AF161" s="31">
        <v>212.34</v>
      </c>
      <c r="AG161" s="31">
        <v>110.52370000000001</v>
      </c>
      <c r="AH161" s="28" t="s">
        <v>7832</v>
      </c>
      <c r="AI161" s="28" t="s">
        <v>932</v>
      </c>
      <c r="AJ161" s="28" t="s">
        <v>7792</v>
      </c>
      <c r="AK161" s="28" t="s">
        <v>7792</v>
      </c>
      <c r="AL161" s="28" t="s">
        <v>7797</v>
      </c>
      <c r="AM161" s="28">
        <f>_xlfn.XLOOKUP(Solution[[#This Row],[Cu_ID]],Master[cu_id],Master[Notes], "none")</f>
        <v>101</v>
      </c>
      <c r="AN161" s="28">
        <v>0</v>
      </c>
    </row>
    <row r="162" spans="1:40" x14ac:dyDescent="0.3">
      <c r="A162" s="53" t="s">
        <v>12935</v>
      </c>
      <c r="B162" s="37" t="s">
        <v>11129</v>
      </c>
      <c r="C162" s="37" t="s">
        <v>7748</v>
      </c>
      <c r="D162" s="28" t="s">
        <v>7718</v>
      </c>
      <c r="E162" s="28" t="s">
        <v>7789</v>
      </c>
      <c r="F162" s="28" t="s">
        <v>903</v>
      </c>
      <c r="G162" s="28" t="s">
        <v>7755</v>
      </c>
      <c r="H162" s="28" t="s">
        <v>11016</v>
      </c>
      <c r="I162" s="28" t="s">
        <v>8057</v>
      </c>
      <c r="J162" s="28">
        <v>70</v>
      </c>
      <c r="K162" s="35" t="s">
        <v>9397</v>
      </c>
      <c r="L162" s="35" t="s">
        <v>12936</v>
      </c>
      <c r="M162" s="30">
        <v>0</v>
      </c>
      <c r="N162" s="32" t="s">
        <v>15841</v>
      </c>
      <c r="O162" s="28" t="s">
        <v>7774</v>
      </c>
      <c r="P162" s="29">
        <v>0.45371527777777776</v>
      </c>
      <c r="Q162" s="29">
        <v>0.45879629629629631</v>
      </c>
      <c r="R162" s="28">
        <v>0</v>
      </c>
      <c r="S162" s="30">
        <v>7.3111111100000006</v>
      </c>
      <c r="T162" s="32" t="s">
        <v>12937</v>
      </c>
      <c r="U162" s="32" t="s">
        <v>12938</v>
      </c>
      <c r="V162" s="30"/>
      <c r="W162" s="28">
        <v>0</v>
      </c>
      <c r="X162" s="28">
        <v>0</v>
      </c>
      <c r="Y162" s="28" t="s">
        <v>14639</v>
      </c>
      <c r="Z162" s="28" t="s">
        <v>15838</v>
      </c>
      <c r="AA162" s="28">
        <v>1</v>
      </c>
      <c r="AB162" s="28">
        <v>0</v>
      </c>
      <c r="AC162" s="32">
        <f>Solution[[#This Row],[Old Stop]] +1</f>
        <v>71</v>
      </c>
      <c r="AD162" s="32" t="str">
        <f>_xlfn.CONCAT(Solution[[#This Row],[Notes]],"_",Solution[[#This Row],[Week '#]],"_", _xlfn.SWITCH(Solution[[#This Row],[Column1]], "M", "Monday", "T", "Tuesday", "W", "Wednesday", "R", "Thursday", "H", "Thursday", "F", "Friday"))</f>
        <v>101_Week3_Tuesday</v>
      </c>
      <c r="AE162" s="32" t="str">
        <f>IF(LEN(Solution[[#This Row],[Available Delivery Days]]) =1, Solution[[#This Row],[Available Delivery Days]], IF(ISNUMBER(SEARCH(Solution[[#This Row],[New Delivery Day]], Solution[[#This Row],[Available Delivery Days]])), Solution[[#This Row],[New Delivery Day]], Solution[[#This Row],[Old Delivery Day]]))</f>
        <v>T</v>
      </c>
      <c r="AF162" s="31">
        <v>212.34</v>
      </c>
      <c r="AG162" s="31">
        <v>110.52370000000001</v>
      </c>
      <c r="AH162" s="28" t="s">
        <v>7832</v>
      </c>
      <c r="AI162" s="28" t="s">
        <v>932</v>
      </c>
      <c r="AJ162" s="28" t="s">
        <v>7792</v>
      </c>
      <c r="AK162" s="28" t="s">
        <v>7792</v>
      </c>
      <c r="AL162" s="28" t="s">
        <v>7797</v>
      </c>
      <c r="AM162" s="28">
        <f>_xlfn.XLOOKUP(Solution[[#This Row],[Cu_ID]],Master[cu_id],Master[Notes], "none")</f>
        <v>101</v>
      </c>
      <c r="AN162" s="28">
        <v>0</v>
      </c>
    </row>
    <row r="163" spans="1:40" x14ac:dyDescent="0.3">
      <c r="A163" s="53" t="s">
        <v>12935</v>
      </c>
      <c r="B163" s="37" t="s">
        <v>11129</v>
      </c>
      <c r="C163" s="37" t="s">
        <v>7748</v>
      </c>
      <c r="D163" s="28" t="s">
        <v>7719</v>
      </c>
      <c r="E163" s="28" t="s">
        <v>7789</v>
      </c>
      <c r="F163" s="28" t="s">
        <v>903</v>
      </c>
      <c r="G163" s="28" t="s">
        <v>7788</v>
      </c>
      <c r="H163" s="28" t="s">
        <v>11016</v>
      </c>
      <c r="I163" s="28" t="s">
        <v>8057</v>
      </c>
      <c r="J163" s="28">
        <v>70</v>
      </c>
      <c r="K163" s="35" t="s">
        <v>9397</v>
      </c>
      <c r="L163" s="35" t="s">
        <v>12936</v>
      </c>
      <c r="M163" s="30">
        <v>0</v>
      </c>
      <c r="N163" s="32" t="s">
        <v>16673</v>
      </c>
      <c r="O163" s="28" t="s">
        <v>7774</v>
      </c>
      <c r="P163" s="29">
        <v>0.51142361111111112</v>
      </c>
      <c r="Q163" s="29">
        <v>0.51650462962962962</v>
      </c>
      <c r="R163" s="28">
        <v>0</v>
      </c>
      <c r="S163" s="30">
        <v>7.3111111100000006</v>
      </c>
      <c r="T163" s="32" t="s">
        <v>12937</v>
      </c>
      <c r="U163" s="32" t="s">
        <v>12938</v>
      </c>
      <c r="V163" s="30"/>
      <c r="W163" s="28">
        <v>0</v>
      </c>
      <c r="X163" s="28">
        <v>0</v>
      </c>
      <c r="Y163" s="28" t="s">
        <v>14639</v>
      </c>
      <c r="Z163" s="28" t="s">
        <v>16423</v>
      </c>
      <c r="AA163" s="28">
        <v>1</v>
      </c>
      <c r="AB163" s="28">
        <v>0</v>
      </c>
      <c r="AC163" s="32">
        <f>Solution[[#This Row],[Old Stop]] +1</f>
        <v>71</v>
      </c>
      <c r="AD163" s="32" t="str">
        <f>_xlfn.CONCAT(Solution[[#This Row],[Notes]],"_",Solution[[#This Row],[Week '#]],"_", _xlfn.SWITCH(Solution[[#This Row],[Column1]], "M", "Monday", "T", "Tuesday", "W", "Wednesday", "R", "Thursday", "H", "Thursday", "F", "Friday"))</f>
        <v>101_Week4_Tuesday</v>
      </c>
      <c r="AE163" s="32" t="str">
        <f>IF(LEN(Solution[[#This Row],[Available Delivery Days]]) =1, Solution[[#This Row],[Available Delivery Days]], IF(ISNUMBER(SEARCH(Solution[[#This Row],[New Delivery Day]], Solution[[#This Row],[Available Delivery Days]])), Solution[[#This Row],[New Delivery Day]], Solution[[#This Row],[Old Delivery Day]]))</f>
        <v>T</v>
      </c>
      <c r="AF163" s="31">
        <v>212.34</v>
      </c>
      <c r="AG163" s="31">
        <v>110.52370000000001</v>
      </c>
      <c r="AH163" s="28" t="s">
        <v>7832</v>
      </c>
      <c r="AI163" s="28" t="s">
        <v>932</v>
      </c>
      <c r="AJ163" s="28" t="s">
        <v>7792</v>
      </c>
      <c r="AK163" s="28" t="s">
        <v>7792</v>
      </c>
      <c r="AL163" s="28" t="s">
        <v>7797</v>
      </c>
      <c r="AM163" s="28">
        <f>_xlfn.XLOOKUP(Solution[[#This Row],[Cu_ID]],Master[cu_id],Master[Notes], "none")</f>
        <v>101</v>
      </c>
      <c r="AN163" s="28">
        <v>0</v>
      </c>
    </row>
    <row r="164" spans="1:40" x14ac:dyDescent="0.3">
      <c r="A164" s="53" t="s">
        <v>14426</v>
      </c>
      <c r="B164" s="37" t="s">
        <v>11129</v>
      </c>
      <c r="C164" s="37" t="s">
        <v>7751</v>
      </c>
      <c r="D164" s="28" t="s">
        <v>7718</v>
      </c>
      <c r="E164" s="28" t="s">
        <v>11016</v>
      </c>
      <c r="F164" s="28" t="s">
        <v>900</v>
      </c>
      <c r="G164" s="28" t="s">
        <v>7733</v>
      </c>
      <c r="H164" s="28" t="s">
        <v>7789</v>
      </c>
      <c r="I164" s="28" t="s">
        <v>900</v>
      </c>
      <c r="J164" s="28">
        <v>5</v>
      </c>
      <c r="K164" s="35" t="s">
        <v>7991</v>
      </c>
      <c r="L164" s="35" t="s">
        <v>14427</v>
      </c>
      <c r="M164" s="30">
        <v>3.3023482803255302</v>
      </c>
      <c r="N164" s="32" t="s">
        <v>16216</v>
      </c>
      <c r="O164" s="28" t="s">
        <v>7722</v>
      </c>
      <c r="P164" s="29">
        <v>0.26458333333333334</v>
      </c>
      <c r="Q164" s="29">
        <v>0.27130787037037035</v>
      </c>
      <c r="R164" s="28">
        <v>0</v>
      </c>
      <c r="S164" s="30">
        <v>9.683574621414877</v>
      </c>
      <c r="T164" s="32" t="s">
        <v>12453</v>
      </c>
      <c r="U164" s="32" t="s">
        <v>12454</v>
      </c>
      <c r="V164" s="30">
        <v>0.78252747017010005</v>
      </c>
      <c r="W164" s="28">
        <v>0</v>
      </c>
      <c r="X164" s="28">
        <v>0</v>
      </c>
      <c r="Y164" s="28" t="s">
        <v>14621</v>
      </c>
      <c r="Z164" s="28" t="s">
        <v>16202</v>
      </c>
      <c r="AA164" s="28">
        <v>1</v>
      </c>
      <c r="AB164" s="28">
        <v>0</v>
      </c>
      <c r="AC164" s="32">
        <f>Solution[[#This Row],[Old Stop]] +1</f>
        <v>6</v>
      </c>
      <c r="AD164" s="32" t="str">
        <f>_xlfn.CONCAT(Solution[[#This Row],[Notes]],"_",Solution[[#This Row],[Week '#]],"_", _xlfn.SWITCH(Solution[[#This Row],[Column1]], "M", "Monday", "T", "Tuesday", "W", "Wednesday", "R", "Thursday", "H", "Thursday", "F", "Friday"))</f>
        <v>101_Week3_Wednesday</v>
      </c>
      <c r="AE164" s="32" t="str">
        <f>IF(LEN(Solution[[#This Row],[Available Delivery Days]]) =1, Solution[[#This Row],[Available Delivery Days]], IF(ISNUMBER(SEARCH(Solution[[#This Row],[New Delivery Day]], Solution[[#This Row],[Available Delivery Days]])), Solution[[#This Row],[New Delivery Day]], Solution[[#This Row],[Old Delivery Day]]))</f>
        <v>W</v>
      </c>
      <c r="AF164" s="31">
        <v>0</v>
      </c>
      <c r="AG164" s="31">
        <v>159.0275</v>
      </c>
      <c r="AH164" s="28" t="s">
        <v>7832</v>
      </c>
      <c r="AI164" s="28" t="s">
        <v>932</v>
      </c>
      <c r="AJ164" s="28" t="s">
        <v>7792</v>
      </c>
      <c r="AK164" s="28" t="s">
        <v>7793</v>
      </c>
      <c r="AL164" s="28" t="s">
        <v>7797</v>
      </c>
      <c r="AM164" s="28">
        <f>_xlfn.XLOOKUP(Solution[[#This Row],[Cu_ID]],Master[cu_id],Master[Notes], "none")</f>
        <v>101</v>
      </c>
      <c r="AN164" s="28">
        <v>0</v>
      </c>
    </row>
    <row r="165" spans="1:40" x14ac:dyDescent="0.3">
      <c r="A165" s="53" t="s">
        <v>12882</v>
      </c>
      <c r="B165" s="37" t="s">
        <v>12883</v>
      </c>
      <c r="C165" s="37" t="s">
        <v>7728</v>
      </c>
      <c r="D165" s="28" t="s">
        <v>7717</v>
      </c>
      <c r="E165" s="28" t="s">
        <v>7789</v>
      </c>
      <c r="F165" s="28" t="s">
        <v>901</v>
      </c>
      <c r="G165" s="28" t="s">
        <v>7722</v>
      </c>
      <c r="H165" s="28" t="s">
        <v>7789</v>
      </c>
      <c r="I165" s="28" t="s">
        <v>902</v>
      </c>
      <c r="J165" s="28">
        <v>80</v>
      </c>
      <c r="K165" s="35" t="s">
        <v>8160</v>
      </c>
      <c r="L165" s="35" t="s">
        <v>12884</v>
      </c>
      <c r="M165" s="30">
        <v>2.8620450329035498</v>
      </c>
      <c r="N165" s="32" t="s">
        <v>15566</v>
      </c>
      <c r="O165" s="28" t="s">
        <v>7751</v>
      </c>
      <c r="P165" s="29">
        <v>0.37649305555555557</v>
      </c>
      <c r="Q165" s="29">
        <v>0.38321759259259258</v>
      </c>
      <c r="R165" s="28">
        <v>0</v>
      </c>
      <c r="S165" s="30">
        <v>9.683574621414877</v>
      </c>
      <c r="T165" s="32" t="s">
        <v>12885</v>
      </c>
      <c r="U165" s="32" t="s">
        <v>12886</v>
      </c>
      <c r="V165" s="30">
        <v>1.9856027646719001</v>
      </c>
      <c r="W165" s="28">
        <v>0</v>
      </c>
      <c r="X165" s="28">
        <v>0</v>
      </c>
      <c r="Y165" s="28" t="s">
        <v>14550</v>
      </c>
      <c r="Z165" s="28" t="s">
        <v>15511</v>
      </c>
      <c r="AA165" s="28">
        <v>1</v>
      </c>
      <c r="AB165" s="28">
        <v>0</v>
      </c>
      <c r="AC165" s="32">
        <f>Solution[[#This Row],[Old Stop]] +1</f>
        <v>81</v>
      </c>
      <c r="AD165" s="32" t="str">
        <f>_xlfn.CONCAT(Solution[[#This Row],[Notes]],"_",Solution[[#This Row],[Week '#]],"_", _xlfn.SWITCH(Solution[[#This Row],[Column1]], "M", "Monday", "T", "Tuesday", "W", "Wednesday", "R", "Thursday", "H", "Thursday", "F", "Friday"))</f>
        <v>101_Week2_Monday</v>
      </c>
      <c r="AE165" s="32" t="str">
        <f>IF(LEN(Solution[[#This Row],[Available Delivery Days]]) =1, Solution[[#This Row],[Available Delivery Days]], IF(ISNUMBER(SEARCH(Solution[[#This Row],[New Delivery Day]], Solution[[#This Row],[Available Delivery Days]])), Solution[[#This Row],[New Delivery Day]], Solution[[#This Row],[Old Delivery Day]]))</f>
        <v>M</v>
      </c>
      <c r="AF165" s="31">
        <v>48.998699999999999</v>
      </c>
      <c r="AG165" s="31">
        <v>0</v>
      </c>
      <c r="AH165" s="28" t="s">
        <v>7832</v>
      </c>
      <c r="AI165" s="28" t="s">
        <v>932</v>
      </c>
      <c r="AJ165" s="28" t="s">
        <v>7793</v>
      </c>
      <c r="AK165" s="28" t="s">
        <v>7792</v>
      </c>
      <c r="AL165" s="28" t="s">
        <v>7797</v>
      </c>
      <c r="AM165" s="28">
        <f>_xlfn.XLOOKUP(Solution[[#This Row],[Cu_ID]],Master[cu_id],Master[Notes], "none")</f>
        <v>101</v>
      </c>
      <c r="AN165" s="28">
        <v>0</v>
      </c>
    </row>
    <row r="166" spans="1:40" x14ac:dyDescent="0.3">
      <c r="A166" s="53" t="s">
        <v>12882</v>
      </c>
      <c r="B166" s="37" t="s">
        <v>12883</v>
      </c>
      <c r="C166" s="37" t="s">
        <v>7728</v>
      </c>
      <c r="D166" s="28" t="s">
        <v>7719</v>
      </c>
      <c r="E166" s="28" t="s">
        <v>7789</v>
      </c>
      <c r="F166" s="28" t="s">
        <v>901</v>
      </c>
      <c r="G166" s="28" t="s">
        <v>7756</v>
      </c>
      <c r="H166" s="28" t="s">
        <v>7789</v>
      </c>
      <c r="I166" s="28" t="s">
        <v>902</v>
      </c>
      <c r="J166" s="28">
        <v>80</v>
      </c>
      <c r="K166" s="35" t="s">
        <v>8160</v>
      </c>
      <c r="L166" s="35" t="s">
        <v>12884</v>
      </c>
      <c r="M166" s="30">
        <v>1.1387415993958701</v>
      </c>
      <c r="N166" s="32" t="s">
        <v>16443</v>
      </c>
      <c r="O166" s="28" t="s">
        <v>7751</v>
      </c>
      <c r="P166" s="29">
        <v>0.41048611111111111</v>
      </c>
      <c r="Q166" s="29">
        <v>0.41721064814814812</v>
      </c>
      <c r="R166" s="28">
        <v>0</v>
      </c>
      <c r="S166" s="30">
        <v>9.683574621414877</v>
      </c>
      <c r="T166" s="32" t="s">
        <v>12885</v>
      </c>
      <c r="U166" s="32" t="s">
        <v>12886</v>
      </c>
      <c r="V166" s="30">
        <v>0.58675514935414197</v>
      </c>
      <c r="W166" s="28">
        <v>0</v>
      </c>
      <c r="X166" s="28">
        <v>0</v>
      </c>
      <c r="Y166" s="28" t="s">
        <v>14550</v>
      </c>
      <c r="Z166" s="28" t="s">
        <v>16280</v>
      </c>
      <c r="AA166" s="28">
        <v>1</v>
      </c>
      <c r="AB166" s="28">
        <v>0</v>
      </c>
      <c r="AC166" s="32">
        <f>Solution[[#This Row],[Old Stop]] +1</f>
        <v>81</v>
      </c>
      <c r="AD166" s="32" t="str">
        <f>_xlfn.CONCAT(Solution[[#This Row],[Notes]],"_",Solution[[#This Row],[Week '#]],"_", _xlfn.SWITCH(Solution[[#This Row],[Column1]], "M", "Monday", "T", "Tuesday", "W", "Wednesday", "R", "Thursday", "H", "Thursday", "F", "Friday"))</f>
        <v>101_Week4_Monday</v>
      </c>
      <c r="AE166" s="32" t="str">
        <f>IF(LEN(Solution[[#This Row],[Available Delivery Days]]) =1, Solution[[#This Row],[Available Delivery Days]], IF(ISNUMBER(SEARCH(Solution[[#This Row],[New Delivery Day]], Solution[[#This Row],[Available Delivery Days]])), Solution[[#This Row],[New Delivery Day]], Solution[[#This Row],[Old Delivery Day]]))</f>
        <v>M</v>
      </c>
      <c r="AF166" s="31">
        <v>48.998699999999999</v>
      </c>
      <c r="AG166" s="31">
        <v>0</v>
      </c>
      <c r="AH166" s="28" t="s">
        <v>7832</v>
      </c>
      <c r="AI166" s="28" t="s">
        <v>932</v>
      </c>
      <c r="AJ166" s="28" t="s">
        <v>7793</v>
      </c>
      <c r="AK166" s="28" t="s">
        <v>7792</v>
      </c>
      <c r="AL166" s="28" t="s">
        <v>7797</v>
      </c>
      <c r="AM166" s="28">
        <f>_xlfn.XLOOKUP(Solution[[#This Row],[Cu_ID]],Master[cu_id],Master[Notes], "none")</f>
        <v>101</v>
      </c>
      <c r="AN166" s="28">
        <v>0</v>
      </c>
    </row>
    <row r="167" spans="1:40" x14ac:dyDescent="0.3">
      <c r="A167" s="53" t="s">
        <v>14181</v>
      </c>
      <c r="B167" s="37" t="s">
        <v>14182</v>
      </c>
      <c r="C167" s="37" t="s">
        <v>7728</v>
      </c>
      <c r="D167" s="28" t="s">
        <v>7716</v>
      </c>
      <c r="E167" s="28" t="s">
        <v>11016</v>
      </c>
      <c r="F167" s="28" t="s">
        <v>900</v>
      </c>
      <c r="G167" s="28" t="s">
        <v>7810</v>
      </c>
      <c r="H167" s="28" t="s">
        <v>7752</v>
      </c>
      <c r="I167" s="28" t="s">
        <v>903</v>
      </c>
      <c r="J167" s="28">
        <v>125</v>
      </c>
      <c r="K167" s="35" t="s">
        <v>8800</v>
      </c>
      <c r="L167" s="35" t="s">
        <v>14183</v>
      </c>
      <c r="M167" s="30">
        <v>4.6970688421279201</v>
      </c>
      <c r="N167" s="32" t="s">
        <v>14923</v>
      </c>
      <c r="O167" s="28" t="s">
        <v>7733</v>
      </c>
      <c r="P167" s="29">
        <v>0.60050925925925924</v>
      </c>
      <c r="Q167" s="29">
        <v>0.60908564814814814</v>
      </c>
      <c r="R167" s="28">
        <v>0</v>
      </c>
      <c r="S167" s="30">
        <v>12.35</v>
      </c>
      <c r="T167" s="32" t="s">
        <v>14184</v>
      </c>
      <c r="U167" s="32" t="s">
        <v>14185</v>
      </c>
      <c r="V167" s="30">
        <v>1.51515528429167</v>
      </c>
      <c r="W167" s="28">
        <v>0</v>
      </c>
      <c r="X167" s="28">
        <v>0</v>
      </c>
      <c r="Y167" s="28" t="s">
        <v>14621</v>
      </c>
      <c r="Z167" s="28" t="s">
        <v>14622</v>
      </c>
      <c r="AA167" s="28">
        <v>1</v>
      </c>
      <c r="AB167" s="28">
        <v>0</v>
      </c>
      <c r="AC167" s="32">
        <f>Solution[[#This Row],[Old Stop]] +1</f>
        <v>126</v>
      </c>
      <c r="AD167" s="32" t="str">
        <f>_xlfn.CONCAT(Solution[[#This Row],[Notes]],"_",Solution[[#This Row],[Week '#]],"_", _xlfn.SWITCH(Solution[[#This Row],[Column1]], "M", "Monday", "T", "Tuesday", "W", "Wednesday", "R", "Thursday", "H", "Thursday", "F", "Friday"))</f>
        <v>105_Week1_Wednesday</v>
      </c>
      <c r="AE167" s="32" t="str">
        <f>IF(LEN(Solution[[#This Row],[Available Delivery Days]]) =1, Solution[[#This Row],[Available Delivery Days]], IF(ISNUMBER(SEARCH(Solution[[#This Row],[New Delivery Day]], Solution[[#This Row],[Available Delivery Days]])), Solution[[#This Row],[New Delivery Day]], Solution[[#This Row],[Old Delivery Day]]))</f>
        <v>W</v>
      </c>
      <c r="AF167" s="31">
        <v>14.6425</v>
      </c>
      <c r="AG167" s="31">
        <v>14.3575</v>
      </c>
      <c r="AH167" s="28" t="s">
        <v>7832</v>
      </c>
      <c r="AI167" s="28" t="s">
        <v>932</v>
      </c>
      <c r="AJ167" s="28" t="s">
        <v>7792</v>
      </c>
      <c r="AK167" s="28" t="s">
        <v>7792</v>
      </c>
      <c r="AL167" s="28" t="s">
        <v>7797</v>
      </c>
      <c r="AM167" s="28">
        <f>_xlfn.XLOOKUP(Solution[[#This Row],[Cu_ID]],Master[cu_id],Master[Notes], "none")</f>
        <v>105</v>
      </c>
      <c r="AN167" s="28">
        <v>0</v>
      </c>
    </row>
    <row r="168" spans="1:40" x14ac:dyDescent="0.3">
      <c r="A168" s="53" t="s">
        <v>12492</v>
      </c>
      <c r="B168" s="37" t="s">
        <v>12493</v>
      </c>
      <c r="C168" s="37" t="s">
        <v>7728</v>
      </c>
      <c r="D168" s="28" t="s">
        <v>7716</v>
      </c>
      <c r="E168" s="28" t="s">
        <v>7734</v>
      </c>
      <c r="F168" s="28" t="s">
        <v>901</v>
      </c>
      <c r="G168" s="28" t="s">
        <v>7781</v>
      </c>
      <c r="H168" s="28" t="s">
        <v>7734</v>
      </c>
      <c r="I168" s="28" t="s">
        <v>903</v>
      </c>
      <c r="J168" s="28">
        <v>25</v>
      </c>
      <c r="K168" s="35" t="s">
        <v>8298</v>
      </c>
      <c r="L168" s="35" t="s">
        <v>12494</v>
      </c>
      <c r="M168" s="30">
        <v>1.0737931411713399</v>
      </c>
      <c r="N168" s="32" t="s">
        <v>14861</v>
      </c>
      <c r="O168" s="28" t="s">
        <v>7774</v>
      </c>
      <c r="P168" s="29">
        <v>0.60688657407407409</v>
      </c>
      <c r="Q168" s="29">
        <v>0.60775462962962967</v>
      </c>
      <c r="R168" s="28">
        <v>0</v>
      </c>
      <c r="S168" s="30">
        <v>1.25</v>
      </c>
      <c r="T168" s="32" t="s">
        <v>12495</v>
      </c>
      <c r="U168" s="32" t="s">
        <v>12496</v>
      </c>
      <c r="V168" s="30">
        <v>0.20324666632080701</v>
      </c>
      <c r="W168" s="28">
        <v>0</v>
      </c>
      <c r="X168" s="28">
        <v>0</v>
      </c>
      <c r="Y168" s="28" t="s">
        <v>14567</v>
      </c>
      <c r="Z168" s="28" t="s">
        <v>14568</v>
      </c>
      <c r="AA168" s="28">
        <v>1</v>
      </c>
      <c r="AB168" s="28">
        <v>0</v>
      </c>
      <c r="AC168" s="32">
        <f>Solution[[#This Row],[Old Stop]] +1</f>
        <v>26</v>
      </c>
      <c r="AD168" s="32" t="str">
        <f>_xlfn.CONCAT(Solution[[#This Row],[Notes]],"_",Solution[[#This Row],[Week '#]],"_", _xlfn.SWITCH(Solution[[#This Row],[Column1]], "M", "Monday", "T", "Tuesday", "W", "Wednesday", "R", "Thursday", "H", "Thursday", "F", "Friday"))</f>
        <v>102_Week1_Monday</v>
      </c>
      <c r="AE168" s="32" t="str">
        <f>IF(LEN(Solution[[#This Row],[Available Delivery Days]]) =1, Solution[[#This Row],[Available Delivery Days]], IF(ISNUMBER(SEARCH(Solution[[#This Row],[New Delivery Day]], Solution[[#This Row],[Available Delivery Days]])), Solution[[#This Row],[New Delivery Day]], Solution[[#This Row],[Old Delivery Day]]))</f>
        <v>M</v>
      </c>
      <c r="AF168" s="31">
        <v>48.155000000000001</v>
      </c>
      <c r="AG168" s="31">
        <v>41.22</v>
      </c>
      <c r="AH168" s="28" t="s">
        <v>7832</v>
      </c>
      <c r="AI168" s="28" t="s">
        <v>932</v>
      </c>
      <c r="AJ168" s="28" t="s">
        <v>7793</v>
      </c>
      <c r="AK168" s="28" t="s">
        <v>7792</v>
      </c>
      <c r="AL168" s="28" t="s">
        <v>7797</v>
      </c>
      <c r="AM168" s="28">
        <f>_xlfn.XLOOKUP(Solution[[#This Row],[Cu_ID]],Master[cu_id],Master[Notes], "none")</f>
        <v>102</v>
      </c>
      <c r="AN168" s="28">
        <v>0</v>
      </c>
    </row>
    <row r="169" spans="1:40" x14ac:dyDescent="0.3">
      <c r="A169" s="53" t="s">
        <v>12492</v>
      </c>
      <c r="B169" s="37" t="s">
        <v>12493</v>
      </c>
      <c r="C169" s="37" t="s">
        <v>7728</v>
      </c>
      <c r="D169" s="28" t="s">
        <v>7717</v>
      </c>
      <c r="E169" s="28" t="s">
        <v>7734</v>
      </c>
      <c r="F169" s="28" t="s">
        <v>901</v>
      </c>
      <c r="G169" s="28" t="s">
        <v>7747</v>
      </c>
      <c r="H169" s="28" t="s">
        <v>7734</v>
      </c>
      <c r="I169" s="28" t="s">
        <v>903</v>
      </c>
      <c r="J169" s="28">
        <v>25</v>
      </c>
      <c r="K169" s="35" t="s">
        <v>8298</v>
      </c>
      <c r="L169" s="35" t="s">
        <v>12494</v>
      </c>
      <c r="M169" s="30">
        <v>0.305624494329095</v>
      </c>
      <c r="N169" s="32" t="s">
        <v>15428</v>
      </c>
      <c r="O169" s="28" t="s">
        <v>7774</v>
      </c>
      <c r="P169" s="29">
        <v>0.58667824074074071</v>
      </c>
      <c r="Q169" s="29">
        <v>0.58754629629629629</v>
      </c>
      <c r="R169" s="28">
        <v>0</v>
      </c>
      <c r="S169" s="30">
        <v>1.25</v>
      </c>
      <c r="T169" s="32" t="s">
        <v>12495</v>
      </c>
      <c r="U169" s="32" t="s">
        <v>12496</v>
      </c>
      <c r="V169" s="30">
        <v>7.2550018039792802E-2</v>
      </c>
      <c r="W169" s="28">
        <v>0</v>
      </c>
      <c r="X169" s="28">
        <v>0</v>
      </c>
      <c r="Y169" s="28" t="s">
        <v>14567</v>
      </c>
      <c r="Z169" s="28" t="s">
        <v>14570</v>
      </c>
      <c r="AA169" s="28">
        <v>1</v>
      </c>
      <c r="AB169" s="28">
        <v>0</v>
      </c>
      <c r="AC169" s="32">
        <f>Solution[[#This Row],[Old Stop]] +1</f>
        <v>26</v>
      </c>
      <c r="AD169" s="32" t="str">
        <f>_xlfn.CONCAT(Solution[[#This Row],[Notes]],"_",Solution[[#This Row],[Week '#]],"_", _xlfn.SWITCH(Solution[[#This Row],[Column1]], "M", "Monday", "T", "Tuesday", "W", "Wednesday", "R", "Thursday", "H", "Thursday", "F", "Friday"))</f>
        <v>102_Week2_Monday</v>
      </c>
      <c r="AE169" s="32" t="str">
        <f>IF(LEN(Solution[[#This Row],[Available Delivery Days]]) =1, Solution[[#This Row],[Available Delivery Days]], IF(ISNUMBER(SEARCH(Solution[[#This Row],[New Delivery Day]], Solution[[#This Row],[Available Delivery Days]])), Solution[[#This Row],[New Delivery Day]], Solution[[#This Row],[Old Delivery Day]]))</f>
        <v>M</v>
      </c>
      <c r="AF169" s="31">
        <v>48.155000000000001</v>
      </c>
      <c r="AG169" s="31">
        <v>41.22</v>
      </c>
      <c r="AH169" s="28" t="s">
        <v>7832</v>
      </c>
      <c r="AI169" s="28" t="s">
        <v>932</v>
      </c>
      <c r="AJ169" s="28" t="s">
        <v>7793</v>
      </c>
      <c r="AK169" s="28" t="s">
        <v>7792</v>
      </c>
      <c r="AL169" s="28" t="s">
        <v>7797</v>
      </c>
      <c r="AM169" s="28">
        <f>_xlfn.XLOOKUP(Solution[[#This Row],[Cu_ID]],Master[cu_id],Master[Notes], "none")</f>
        <v>102</v>
      </c>
      <c r="AN169" s="28">
        <v>0</v>
      </c>
    </row>
    <row r="170" spans="1:40" x14ac:dyDescent="0.3">
      <c r="A170" s="53" t="s">
        <v>12492</v>
      </c>
      <c r="B170" s="37" t="s">
        <v>12493</v>
      </c>
      <c r="C170" s="37" t="s">
        <v>7728</v>
      </c>
      <c r="D170" s="28" t="s">
        <v>7718</v>
      </c>
      <c r="E170" s="28" t="s">
        <v>7734</v>
      </c>
      <c r="F170" s="28" t="s">
        <v>901</v>
      </c>
      <c r="G170" s="28" t="s">
        <v>7747</v>
      </c>
      <c r="H170" s="28" t="s">
        <v>7734</v>
      </c>
      <c r="I170" s="28" t="s">
        <v>903</v>
      </c>
      <c r="J170" s="28">
        <v>25</v>
      </c>
      <c r="K170" s="35" t="s">
        <v>8298</v>
      </c>
      <c r="L170" s="35" t="s">
        <v>12494</v>
      </c>
      <c r="M170" s="30">
        <v>1.0737931411713399</v>
      </c>
      <c r="N170" s="32" t="s">
        <v>15720</v>
      </c>
      <c r="O170" s="28" t="s">
        <v>7774</v>
      </c>
      <c r="P170" s="29">
        <v>0.59206018518518522</v>
      </c>
      <c r="Q170" s="29">
        <v>0.59292824074074069</v>
      </c>
      <c r="R170" s="28">
        <v>0</v>
      </c>
      <c r="S170" s="30">
        <v>1.25</v>
      </c>
      <c r="T170" s="32" t="s">
        <v>12495</v>
      </c>
      <c r="U170" s="32" t="s">
        <v>12496</v>
      </c>
      <c r="V170" s="30">
        <v>0.20324666632080701</v>
      </c>
      <c r="W170" s="28">
        <v>0</v>
      </c>
      <c r="X170" s="28">
        <v>0</v>
      </c>
      <c r="Y170" s="28" t="s">
        <v>14567</v>
      </c>
      <c r="Z170" s="28" t="s">
        <v>15696</v>
      </c>
      <c r="AA170" s="28">
        <v>1</v>
      </c>
      <c r="AB170" s="28">
        <v>0</v>
      </c>
      <c r="AC170" s="32">
        <f>Solution[[#This Row],[Old Stop]] +1</f>
        <v>26</v>
      </c>
      <c r="AD170" s="32" t="str">
        <f>_xlfn.CONCAT(Solution[[#This Row],[Notes]],"_",Solution[[#This Row],[Week '#]],"_", _xlfn.SWITCH(Solution[[#This Row],[Column1]], "M", "Monday", "T", "Tuesday", "W", "Wednesday", "R", "Thursday", "H", "Thursday", "F", "Friday"))</f>
        <v>102_Week3_Monday</v>
      </c>
      <c r="AE170" s="32" t="str">
        <f>IF(LEN(Solution[[#This Row],[Available Delivery Days]]) =1, Solution[[#This Row],[Available Delivery Days]], IF(ISNUMBER(SEARCH(Solution[[#This Row],[New Delivery Day]], Solution[[#This Row],[Available Delivery Days]])), Solution[[#This Row],[New Delivery Day]], Solution[[#This Row],[Old Delivery Day]]))</f>
        <v>M</v>
      </c>
      <c r="AF170" s="31">
        <v>48.155000000000001</v>
      </c>
      <c r="AG170" s="31">
        <v>41.22</v>
      </c>
      <c r="AH170" s="28" t="s">
        <v>7832</v>
      </c>
      <c r="AI170" s="28" t="s">
        <v>932</v>
      </c>
      <c r="AJ170" s="28" t="s">
        <v>7793</v>
      </c>
      <c r="AK170" s="28" t="s">
        <v>7792</v>
      </c>
      <c r="AL170" s="28" t="s">
        <v>7797</v>
      </c>
      <c r="AM170" s="28">
        <f>_xlfn.XLOOKUP(Solution[[#This Row],[Cu_ID]],Master[cu_id],Master[Notes], "none")</f>
        <v>102</v>
      </c>
      <c r="AN170" s="28">
        <v>0</v>
      </c>
    </row>
    <row r="171" spans="1:40" x14ac:dyDescent="0.3">
      <c r="A171" s="53" t="s">
        <v>12492</v>
      </c>
      <c r="B171" s="37" t="s">
        <v>12493</v>
      </c>
      <c r="C171" s="37" t="s">
        <v>7728</v>
      </c>
      <c r="D171" s="28" t="s">
        <v>7719</v>
      </c>
      <c r="E171" s="28" t="s">
        <v>7734</v>
      </c>
      <c r="F171" s="28" t="s">
        <v>901</v>
      </c>
      <c r="G171" s="28" t="s">
        <v>7747</v>
      </c>
      <c r="H171" s="28" t="s">
        <v>7734</v>
      </c>
      <c r="I171" s="28" t="s">
        <v>903</v>
      </c>
      <c r="J171" s="28">
        <v>25</v>
      </c>
      <c r="K171" s="35" t="s">
        <v>8298</v>
      </c>
      <c r="L171" s="35" t="s">
        <v>12494</v>
      </c>
      <c r="M171" s="30">
        <v>0.305624494329095</v>
      </c>
      <c r="N171" s="32" t="s">
        <v>16348</v>
      </c>
      <c r="O171" s="28" t="s">
        <v>7774</v>
      </c>
      <c r="P171" s="29">
        <v>0.58667824074074071</v>
      </c>
      <c r="Q171" s="29">
        <v>0.58754629629629629</v>
      </c>
      <c r="R171" s="28">
        <v>0</v>
      </c>
      <c r="S171" s="30">
        <v>1.25</v>
      </c>
      <c r="T171" s="32" t="s">
        <v>12495</v>
      </c>
      <c r="U171" s="32" t="s">
        <v>12496</v>
      </c>
      <c r="V171" s="30">
        <v>7.2550018039792802E-2</v>
      </c>
      <c r="W171" s="28">
        <v>0</v>
      </c>
      <c r="X171" s="28">
        <v>0</v>
      </c>
      <c r="Y171" s="28" t="s">
        <v>14567</v>
      </c>
      <c r="Z171" s="28" t="s">
        <v>16338</v>
      </c>
      <c r="AA171" s="28">
        <v>1</v>
      </c>
      <c r="AB171" s="28">
        <v>0</v>
      </c>
      <c r="AC171" s="32">
        <f>Solution[[#This Row],[Old Stop]] +1</f>
        <v>26</v>
      </c>
      <c r="AD171" s="32" t="str">
        <f>_xlfn.CONCAT(Solution[[#This Row],[Notes]],"_",Solution[[#This Row],[Week '#]],"_", _xlfn.SWITCH(Solution[[#This Row],[Column1]], "M", "Monday", "T", "Tuesday", "W", "Wednesday", "R", "Thursday", "H", "Thursday", "F", "Friday"))</f>
        <v>102_Week4_Monday</v>
      </c>
      <c r="AE171" s="32" t="str">
        <f>IF(LEN(Solution[[#This Row],[Available Delivery Days]]) =1, Solution[[#This Row],[Available Delivery Days]], IF(ISNUMBER(SEARCH(Solution[[#This Row],[New Delivery Day]], Solution[[#This Row],[Available Delivery Days]])), Solution[[#This Row],[New Delivery Day]], Solution[[#This Row],[Old Delivery Day]]))</f>
        <v>M</v>
      </c>
      <c r="AF171" s="31">
        <v>48.155000000000001</v>
      </c>
      <c r="AG171" s="31">
        <v>41.22</v>
      </c>
      <c r="AH171" s="28" t="s">
        <v>7832</v>
      </c>
      <c r="AI171" s="28" t="s">
        <v>932</v>
      </c>
      <c r="AJ171" s="28" t="s">
        <v>7793</v>
      </c>
      <c r="AK171" s="28" t="s">
        <v>7792</v>
      </c>
      <c r="AL171" s="28" t="s">
        <v>7797</v>
      </c>
      <c r="AM171" s="28">
        <f>_xlfn.XLOOKUP(Solution[[#This Row],[Cu_ID]],Master[cu_id],Master[Notes], "none")</f>
        <v>102</v>
      </c>
      <c r="AN171" s="28">
        <v>0</v>
      </c>
    </row>
    <row r="172" spans="1:40" x14ac:dyDescent="0.3">
      <c r="A172" s="53" t="s">
        <v>12299</v>
      </c>
      <c r="B172" s="37" t="s">
        <v>7760</v>
      </c>
      <c r="C172" s="37" t="s">
        <v>7773</v>
      </c>
      <c r="D172" s="28" t="s">
        <v>7716</v>
      </c>
      <c r="E172" s="28" t="s">
        <v>11016</v>
      </c>
      <c r="F172" s="28" t="s">
        <v>936</v>
      </c>
      <c r="G172" s="28" t="s">
        <v>7768</v>
      </c>
      <c r="H172" s="28" t="s">
        <v>11016</v>
      </c>
      <c r="I172" s="28" t="s">
        <v>901</v>
      </c>
      <c r="J172" s="28">
        <v>0</v>
      </c>
      <c r="K172" s="35" t="s">
        <v>9125</v>
      </c>
      <c r="L172" s="35" t="s">
        <v>12300</v>
      </c>
      <c r="M172" s="30">
        <v>0.21921110339462799</v>
      </c>
      <c r="N172" s="32" t="s">
        <v>14972</v>
      </c>
      <c r="O172" s="28" t="s">
        <v>7751</v>
      </c>
      <c r="P172" s="29">
        <v>0.40722222222222221</v>
      </c>
      <c r="Q172" s="29">
        <v>0.41414351851851849</v>
      </c>
      <c r="R172" s="28">
        <v>0</v>
      </c>
      <c r="S172" s="30">
        <v>9.9749999999999996</v>
      </c>
      <c r="T172" s="32" t="s">
        <v>12301</v>
      </c>
      <c r="U172" s="32" t="s">
        <v>12302</v>
      </c>
      <c r="V172" s="30">
        <v>3.4052866447926898E-2</v>
      </c>
      <c r="W172" s="28">
        <v>0</v>
      </c>
      <c r="X172" s="28">
        <v>0</v>
      </c>
      <c r="Y172" s="28" t="s">
        <v>14629</v>
      </c>
      <c r="Z172" s="28" t="s">
        <v>14630</v>
      </c>
      <c r="AA172" s="28">
        <v>1</v>
      </c>
      <c r="AB172" s="28">
        <v>0</v>
      </c>
      <c r="AC172" s="32">
        <f>Solution[[#This Row],[Old Stop]] +1</f>
        <v>1</v>
      </c>
      <c r="AD172" s="32" t="str">
        <f>_xlfn.CONCAT(Solution[[#This Row],[Notes]],"_",Solution[[#This Row],[Week '#]],"_", _xlfn.SWITCH(Solution[[#This Row],[Column1]], "M", "Monday", "T", "Tuesday", "W", "Wednesday", "R", "Thursday", "H", "Thursday", "F", "Friday"))</f>
        <v>105_Week1_Thursday</v>
      </c>
      <c r="AE172" s="32" t="str">
        <f>IF(LEN(Solution[[#This Row],[Available Delivery Days]]) =1, Solution[[#This Row],[Available Delivery Days]], IF(ISNUMBER(SEARCH(Solution[[#This Row],[New Delivery Day]], Solution[[#This Row],[Available Delivery Days]])), Solution[[#This Row],[New Delivery Day]], Solution[[#This Row],[Old Delivery Day]]))</f>
        <v>R</v>
      </c>
      <c r="AF172" s="31">
        <v>131.94749999999999</v>
      </c>
      <c r="AG172" s="31">
        <v>129.21369999999999</v>
      </c>
      <c r="AH172" s="28" t="s">
        <v>7832</v>
      </c>
      <c r="AI172" s="28" t="s">
        <v>932</v>
      </c>
      <c r="AJ172" s="28" t="s">
        <v>7793</v>
      </c>
      <c r="AK172" s="28" t="s">
        <v>7792</v>
      </c>
      <c r="AL172" s="28" t="s">
        <v>7797</v>
      </c>
      <c r="AM172" s="28">
        <f>_xlfn.XLOOKUP(Solution[[#This Row],[Cu_ID]],Master[cu_id],Master[Notes], "none")</f>
        <v>105</v>
      </c>
      <c r="AN172" s="28">
        <v>0</v>
      </c>
    </row>
    <row r="173" spans="1:40" x14ac:dyDescent="0.3">
      <c r="A173" s="53" t="s">
        <v>12299</v>
      </c>
      <c r="B173" s="37" t="s">
        <v>7760</v>
      </c>
      <c r="C173" s="37" t="s">
        <v>7773</v>
      </c>
      <c r="D173" s="28" t="s">
        <v>7717</v>
      </c>
      <c r="E173" s="28" t="s">
        <v>11016</v>
      </c>
      <c r="F173" s="28" t="s">
        <v>936</v>
      </c>
      <c r="G173" s="28" t="s">
        <v>7725</v>
      </c>
      <c r="H173" s="28" t="s">
        <v>11016</v>
      </c>
      <c r="I173" s="28" t="s">
        <v>901</v>
      </c>
      <c r="J173" s="28">
        <v>0</v>
      </c>
      <c r="K173" s="35" t="s">
        <v>9125</v>
      </c>
      <c r="L173" s="35" t="s">
        <v>12300</v>
      </c>
      <c r="M173" s="30">
        <v>33.155338341370197</v>
      </c>
      <c r="N173" s="32" t="s">
        <v>15356</v>
      </c>
      <c r="O173" s="28" t="s">
        <v>7751</v>
      </c>
      <c r="P173" s="29">
        <v>0.50914351851851847</v>
      </c>
      <c r="Q173" s="29">
        <v>0.51606481481481481</v>
      </c>
      <c r="R173" s="28">
        <v>0</v>
      </c>
      <c r="S173" s="30">
        <v>9.9749999999999996</v>
      </c>
      <c r="T173" s="32" t="s">
        <v>12301</v>
      </c>
      <c r="U173" s="32" t="s">
        <v>12302</v>
      </c>
      <c r="V173" s="30">
        <v>27.214397442949899</v>
      </c>
      <c r="W173" s="28">
        <v>0</v>
      </c>
      <c r="X173" s="28">
        <v>0</v>
      </c>
      <c r="Y173" s="28" t="s">
        <v>14629</v>
      </c>
      <c r="Z173" s="28" t="s">
        <v>14911</v>
      </c>
      <c r="AA173" s="28">
        <v>1</v>
      </c>
      <c r="AB173" s="28">
        <v>0</v>
      </c>
      <c r="AC173" s="32">
        <f>Solution[[#This Row],[Old Stop]] +1</f>
        <v>1</v>
      </c>
      <c r="AD173" s="32" t="str">
        <f>_xlfn.CONCAT(Solution[[#This Row],[Notes]],"_",Solution[[#This Row],[Week '#]],"_", _xlfn.SWITCH(Solution[[#This Row],[Column1]], "M", "Monday", "T", "Tuesday", "W", "Wednesday", "R", "Thursday", "H", "Thursday", "F", "Friday"))</f>
        <v>105_Week2_Thursday</v>
      </c>
      <c r="AE173" s="32" t="str">
        <f>IF(LEN(Solution[[#This Row],[Available Delivery Days]]) =1, Solution[[#This Row],[Available Delivery Days]], IF(ISNUMBER(SEARCH(Solution[[#This Row],[New Delivery Day]], Solution[[#This Row],[Available Delivery Days]])), Solution[[#This Row],[New Delivery Day]], Solution[[#This Row],[Old Delivery Day]]))</f>
        <v>R</v>
      </c>
      <c r="AF173" s="31">
        <v>131.94749999999999</v>
      </c>
      <c r="AG173" s="31">
        <v>129.21369999999999</v>
      </c>
      <c r="AH173" s="28" t="s">
        <v>7832</v>
      </c>
      <c r="AI173" s="28" t="s">
        <v>932</v>
      </c>
      <c r="AJ173" s="28" t="s">
        <v>7793</v>
      </c>
      <c r="AK173" s="28" t="s">
        <v>7792</v>
      </c>
      <c r="AL173" s="28" t="s">
        <v>7797</v>
      </c>
      <c r="AM173" s="28">
        <f>_xlfn.XLOOKUP(Solution[[#This Row],[Cu_ID]],Master[cu_id],Master[Notes], "none")</f>
        <v>105</v>
      </c>
      <c r="AN173" s="28">
        <v>0</v>
      </c>
    </row>
    <row r="174" spans="1:40" x14ac:dyDescent="0.3">
      <c r="A174" s="53" t="s">
        <v>12299</v>
      </c>
      <c r="B174" s="37" t="s">
        <v>7760</v>
      </c>
      <c r="C174" s="37" t="s">
        <v>7773</v>
      </c>
      <c r="D174" s="28" t="s">
        <v>7718</v>
      </c>
      <c r="E174" s="28" t="s">
        <v>11016</v>
      </c>
      <c r="F174" s="28" t="s">
        <v>936</v>
      </c>
      <c r="G174" s="28" t="s">
        <v>7743</v>
      </c>
      <c r="H174" s="28" t="s">
        <v>11016</v>
      </c>
      <c r="I174" s="28" t="s">
        <v>901</v>
      </c>
      <c r="J174" s="28">
        <v>0</v>
      </c>
      <c r="K174" s="35" t="s">
        <v>9125</v>
      </c>
      <c r="L174" s="35" t="s">
        <v>12300</v>
      </c>
      <c r="M174" s="30">
        <v>0.200877640396357</v>
      </c>
      <c r="N174" s="32" t="s">
        <v>16157</v>
      </c>
      <c r="O174" s="28" t="s">
        <v>7751</v>
      </c>
      <c r="P174" s="29">
        <v>0.51214120370370375</v>
      </c>
      <c r="Q174" s="29">
        <v>0.51906249999999998</v>
      </c>
      <c r="R174" s="28">
        <v>0</v>
      </c>
      <c r="S174" s="30">
        <v>9.9749999999999996</v>
      </c>
      <c r="T174" s="32" t="s">
        <v>12301</v>
      </c>
      <c r="U174" s="32" t="s">
        <v>12302</v>
      </c>
      <c r="V174" s="30">
        <v>2.4112347848522699E-2</v>
      </c>
      <c r="W174" s="28">
        <v>0</v>
      </c>
      <c r="X174" s="28">
        <v>0</v>
      </c>
      <c r="Y174" s="28" t="s">
        <v>14629</v>
      </c>
      <c r="Z174" s="28" t="s">
        <v>16128</v>
      </c>
      <c r="AA174" s="28">
        <v>1</v>
      </c>
      <c r="AB174" s="28">
        <v>0</v>
      </c>
      <c r="AC174" s="32">
        <f>Solution[[#This Row],[Old Stop]] +1</f>
        <v>1</v>
      </c>
      <c r="AD174" s="32" t="str">
        <f>_xlfn.CONCAT(Solution[[#This Row],[Notes]],"_",Solution[[#This Row],[Week '#]],"_", _xlfn.SWITCH(Solution[[#This Row],[Column1]], "M", "Monday", "T", "Tuesday", "W", "Wednesday", "R", "Thursday", "H", "Thursday", "F", "Friday"))</f>
        <v>105_Week3_Thursday</v>
      </c>
      <c r="AE174" s="32" t="str">
        <f>IF(LEN(Solution[[#This Row],[Available Delivery Days]]) =1, Solution[[#This Row],[Available Delivery Days]], IF(ISNUMBER(SEARCH(Solution[[#This Row],[New Delivery Day]], Solution[[#This Row],[Available Delivery Days]])), Solution[[#This Row],[New Delivery Day]], Solution[[#This Row],[Old Delivery Day]]))</f>
        <v>R</v>
      </c>
      <c r="AF174" s="31">
        <v>131.94749999999999</v>
      </c>
      <c r="AG174" s="31">
        <v>129.21369999999999</v>
      </c>
      <c r="AH174" s="28" t="s">
        <v>7832</v>
      </c>
      <c r="AI174" s="28" t="s">
        <v>932</v>
      </c>
      <c r="AJ174" s="28" t="s">
        <v>7793</v>
      </c>
      <c r="AK174" s="28" t="s">
        <v>7792</v>
      </c>
      <c r="AL174" s="28" t="s">
        <v>7797</v>
      </c>
      <c r="AM174" s="28">
        <f>_xlfn.XLOOKUP(Solution[[#This Row],[Cu_ID]],Master[cu_id],Master[Notes], "none")</f>
        <v>105</v>
      </c>
      <c r="AN174" s="28">
        <v>0</v>
      </c>
    </row>
    <row r="175" spans="1:40" x14ac:dyDescent="0.3">
      <c r="A175" s="53" t="s">
        <v>12299</v>
      </c>
      <c r="B175" s="37" t="s">
        <v>7760</v>
      </c>
      <c r="C175" s="37" t="s">
        <v>7773</v>
      </c>
      <c r="D175" s="28" t="s">
        <v>7719</v>
      </c>
      <c r="E175" s="28" t="s">
        <v>11016</v>
      </c>
      <c r="F175" s="28" t="s">
        <v>936</v>
      </c>
      <c r="G175" s="28" t="s">
        <v>7725</v>
      </c>
      <c r="H175" s="28" t="s">
        <v>11016</v>
      </c>
      <c r="I175" s="28" t="s">
        <v>901</v>
      </c>
      <c r="J175" s="28">
        <v>0</v>
      </c>
      <c r="K175" s="35" t="s">
        <v>9125</v>
      </c>
      <c r="L175" s="35" t="s">
        <v>12300</v>
      </c>
      <c r="M175" s="30">
        <v>33.155338341370197</v>
      </c>
      <c r="N175" s="32" t="s">
        <v>16786</v>
      </c>
      <c r="O175" s="28" t="s">
        <v>7751</v>
      </c>
      <c r="P175" s="29">
        <v>0.50914351851851847</v>
      </c>
      <c r="Q175" s="29">
        <v>0.51606481481481481</v>
      </c>
      <c r="R175" s="28">
        <v>0</v>
      </c>
      <c r="S175" s="30">
        <v>9.9749999999999996</v>
      </c>
      <c r="T175" s="32" t="s">
        <v>12301</v>
      </c>
      <c r="U175" s="32" t="s">
        <v>12302</v>
      </c>
      <c r="V175" s="30">
        <v>27.214397442949899</v>
      </c>
      <c r="W175" s="28">
        <v>0</v>
      </c>
      <c r="X175" s="28">
        <v>0</v>
      </c>
      <c r="Y175" s="28" t="s">
        <v>14629</v>
      </c>
      <c r="Z175" s="28" t="s">
        <v>16709</v>
      </c>
      <c r="AA175" s="28">
        <v>1</v>
      </c>
      <c r="AB175" s="28">
        <v>0</v>
      </c>
      <c r="AC175" s="32">
        <f>Solution[[#This Row],[Old Stop]] +1</f>
        <v>1</v>
      </c>
      <c r="AD175" s="32" t="str">
        <f>_xlfn.CONCAT(Solution[[#This Row],[Notes]],"_",Solution[[#This Row],[Week '#]],"_", _xlfn.SWITCH(Solution[[#This Row],[Column1]], "M", "Monday", "T", "Tuesday", "W", "Wednesday", "R", "Thursday", "H", "Thursday", "F", "Friday"))</f>
        <v>105_Week4_Thursday</v>
      </c>
      <c r="AE175" s="32" t="str">
        <f>IF(LEN(Solution[[#This Row],[Available Delivery Days]]) =1, Solution[[#This Row],[Available Delivery Days]], IF(ISNUMBER(SEARCH(Solution[[#This Row],[New Delivery Day]], Solution[[#This Row],[Available Delivery Days]])), Solution[[#This Row],[New Delivery Day]], Solution[[#This Row],[Old Delivery Day]]))</f>
        <v>R</v>
      </c>
      <c r="AF175" s="31">
        <v>131.94749999999999</v>
      </c>
      <c r="AG175" s="31">
        <v>129.21369999999999</v>
      </c>
      <c r="AH175" s="28" t="s">
        <v>7832</v>
      </c>
      <c r="AI175" s="28" t="s">
        <v>932</v>
      </c>
      <c r="AJ175" s="28" t="s">
        <v>7793</v>
      </c>
      <c r="AK175" s="28" t="s">
        <v>7792</v>
      </c>
      <c r="AL175" s="28" t="s">
        <v>7797</v>
      </c>
      <c r="AM175" s="28">
        <f>_xlfn.XLOOKUP(Solution[[#This Row],[Cu_ID]],Master[cu_id],Master[Notes], "none")</f>
        <v>105</v>
      </c>
      <c r="AN175" s="28">
        <v>0</v>
      </c>
    </row>
    <row r="176" spans="1:40" x14ac:dyDescent="0.3">
      <c r="A176" s="53" t="s">
        <v>11905</v>
      </c>
      <c r="B176" s="37" t="s">
        <v>7760</v>
      </c>
      <c r="C176" s="37" t="s">
        <v>7723</v>
      </c>
      <c r="D176" s="28" t="s">
        <v>7716</v>
      </c>
      <c r="E176" s="28" t="s">
        <v>7789</v>
      </c>
      <c r="F176" s="28" t="s">
        <v>936</v>
      </c>
      <c r="G176" s="28" t="s">
        <v>7731</v>
      </c>
      <c r="H176" s="28" t="s">
        <v>7789</v>
      </c>
      <c r="I176" s="28" t="s">
        <v>8057</v>
      </c>
      <c r="J176" s="28">
        <v>132</v>
      </c>
      <c r="K176" s="35" t="s">
        <v>8078</v>
      </c>
      <c r="L176" s="35" t="s">
        <v>11906</v>
      </c>
      <c r="M176" s="30">
        <v>62.291957357898397</v>
      </c>
      <c r="N176" s="32" t="s">
        <v>14773</v>
      </c>
      <c r="O176" s="28" t="s">
        <v>7751</v>
      </c>
      <c r="P176" s="29">
        <v>0.29325231481481484</v>
      </c>
      <c r="Q176" s="29">
        <v>0.31266203703703704</v>
      </c>
      <c r="R176" s="28">
        <v>0</v>
      </c>
      <c r="S176" s="30">
        <v>27.95</v>
      </c>
      <c r="T176" s="32" t="s">
        <v>11907</v>
      </c>
      <c r="U176" s="32" t="s">
        <v>11908</v>
      </c>
      <c r="V176" s="30">
        <v>49.6218731821007</v>
      </c>
      <c r="W176" s="28">
        <v>0</v>
      </c>
      <c r="X176" s="28">
        <v>0</v>
      </c>
      <c r="Y176" s="28" t="s">
        <v>14633</v>
      </c>
      <c r="Z176" s="28" t="s">
        <v>14634</v>
      </c>
      <c r="AA176" s="28">
        <v>1</v>
      </c>
      <c r="AB176" s="28">
        <v>0</v>
      </c>
      <c r="AC176" s="32">
        <f>Solution[[#This Row],[Old Stop]] +1</f>
        <v>133</v>
      </c>
      <c r="AD176" s="32" t="str">
        <f>_xlfn.CONCAT(Solution[[#This Row],[Notes]],"_",Solution[[#This Row],[Week '#]],"_", _xlfn.SWITCH(Solution[[#This Row],[Column1]], "M", "Monday", "T", "Tuesday", "W", "Wednesday", "R", "Thursday", "H", "Thursday", "F", "Friday"))</f>
        <v>101_Week1_Thursday</v>
      </c>
      <c r="AE176" s="32" t="str">
        <f>IF(LEN(Solution[[#This Row],[Available Delivery Days]]) =1, Solution[[#This Row],[Available Delivery Days]], IF(ISNUMBER(SEARCH(Solution[[#This Row],[New Delivery Day]], Solution[[#This Row],[Available Delivery Days]])), Solution[[#This Row],[New Delivery Day]], Solution[[#This Row],[Old Delivery Day]]))</f>
        <v>R</v>
      </c>
      <c r="AF176" s="31">
        <v>122.31</v>
      </c>
      <c r="AG176" s="31">
        <v>250.6112</v>
      </c>
      <c r="AH176" s="28" t="s">
        <v>7832</v>
      </c>
      <c r="AI176" s="28" t="s">
        <v>932</v>
      </c>
      <c r="AJ176" s="28" t="s">
        <v>7793</v>
      </c>
      <c r="AK176" s="28" t="s">
        <v>7792</v>
      </c>
      <c r="AL176" s="28" t="s">
        <v>7797</v>
      </c>
      <c r="AM176" s="28">
        <f>_xlfn.XLOOKUP(Solution[[#This Row],[Cu_ID]],Master[cu_id],Master[Notes], "none")</f>
        <v>101</v>
      </c>
      <c r="AN176" s="28">
        <v>0</v>
      </c>
    </row>
    <row r="177" spans="1:40" x14ac:dyDescent="0.3">
      <c r="A177" s="53" t="s">
        <v>11905</v>
      </c>
      <c r="B177" s="37" t="s">
        <v>7760</v>
      </c>
      <c r="C177" s="37" t="s">
        <v>7723</v>
      </c>
      <c r="D177" s="28" t="s">
        <v>7717</v>
      </c>
      <c r="E177" s="28" t="s">
        <v>7789</v>
      </c>
      <c r="F177" s="28" t="s">
        <v>936</v>
      </c>
      <c r="G177" s="28" t="s">
        <v>7731</v>
      </c>
      <c r="H177" s="28" t="s">
        <v>7789</v>
      </c>
      <c r="I177" s="28" t="s">
        <v>8057</v>
      </c>
      <c r="J177" s="28">
        <v>132</v>
      </c>
      <c r="K177" s="35" t="s">
        <v>8078</v>
      </c>
      <c r="L177" s="35" t="s">
        <v>11906</v>
      </c>
      <c r="M177" s="30">
        <v>62.291957357898397</v>
      </c>
      <c r="N177" s="32" t="s">
        <v>15517</v>
      </c>
      <c r="O177" s="28" t="s">
        <v>7751</v>
      </c>
      <c r="P177" s="29">
        <v>0.29325231481481484</v>
      </c>
      <c r="Q177" s="29">
        <v>0.31266203703703704</v>
      </c>
      <c r="R177" s="28">
        <v>0</v>
      </c>
      <c r="S177" s="30">
        <v>27.95</v>
      </c>
      <c r="T177" s="32" t="s">
        <v>11907</v>
      </c>
      <c r="U177" s="32" t="s">
        <v>11908</v>
      </c>
      <c r="V177" s="30">
        <v>49.6218731821007</v>
      </c>
      <c r="W177" s="28">
        <v>0</v>
      </c>
      <c r="X177" s="28">
        <v>0</v>
      </c>
      <c r="Y177" s="28" t="s">
        <v>14633</v>
      </c>
      <c r="Z177" s="28" t="s">
        <v>15461</v>
      </c>
      <c r="AA177" s="28">
        <v>1</v>
      </c>
      <c r="AB177" s="28">
        <v>0</v>
      </c>
      <c r="AC177" s="32">
        <f>Solution[[#This Row],[Old Stop]] +1</f>
        <v>133</v>
      </c>
      <c r="AD177" s="32" t="str">
        <f>_xlfn.CONCAT(Solution[[#This Row],[Notes]],"_",Solution[[#This Row],[Week '#]],"_", _xlfn.SWITCH(Solution[[#This Row],[Column1]], "M", "Monday", "T", "Tuesday", "W", "Wednesday", "R", "Thursday", "H", "Thursday", "F", "Friday"))</f>
        <v>101_Week2_Thursday</v>
      </c>
      <c r="AE177" s="32" t="str">
        <f>IF(LEN(Solution[[#This Row],[Available Delivery Days]]) =1, Solution[[#This Row],[Available Delivery Days]], IF(ISNUMBER(SEARCH(Solution[[#This Row],[New Delivery Day]], Solution[[#This Row],[Available Delivery Days]])), Solution[[#This Row],[New Delivery Day]], Solution[[#This Row],[Old Delivery Day]]))</f>
        <v>R</v>
      </c>
      <c r="AF177" s="31">
        <v>122.31</v>
      </c>
      <c r="AG177" s="31">
        <v>250.6112</v>
      </c>
      <c r="AH177" s="28" t="s">
        <v>7832</v>
      </c>
      <c r="AI177" s="28" t="s">
        <v>932</v>
      </c>
      <c r="AJ177" s="28" t="s">
        <v>7793</v>
      </c>
      <c r="AK177" s="28" t="s">
        <v>7792</v>
      </c>
      <c r="AL177" s="28" t="s">
        <v>7797</v>
      </c>
      <c r="AM177" s="28">
        <f>_xlfn.XLOOKUP(Solution[[#This Row],[Cu_ID]],Master[cu_id],Master[Notes], "none")</f>
        <v>101</v>
      </c>
      <c r="AN177" s="28">
        <v>0</v>
      </c>
    </row>
    <row r="178" spans="1:40" x14ac:dyDescent="0.3">
      <c r="A178" s="53" t="s">
        <v>11905</v>
      </c>
      <c r="B178" s="37" t="s">
        <v>7760</v>
      </c>
      <c r="C178" s="37" t="s">
        <v>7723</v>
      </c>
      <c r="D178" s="28" t="s">
        <v>7718</v>
      </c>
      <c r="E178" s="28" t="s">
        <v>7789</v>
      </c>
      <c r="F178" s="28" t="s">
        <v>936</v>
      </c>
      <c r="G178" s="28" t="s">
        <v>7731</v>
      </c>
      <c r="H178" s="28" t="s">
        <v>7789</v>
      </c>
      <c r="I178" s="28" t="s">
        <v>8057</v>
      </c>
      <c r="J178" s="28">
        <v>132</v>
      </c>
      <c r="K178" s="35" t="s">
        <v>8078</v>
      </c>
      <c r="L178" s="35" t="s">
        <v>11906</v>
      </c>
      <c r="M178" s="30">
        <v>62.291957357898397</v>
      </c>
      <c r="N178" s="32" t="s">
        <v>15981</v>
      </c>
      <c r="O178" s="28" t="s">
        <v>7751</v>
      </c>
      <c r="P178" s="29">
        <v>0.29325231481481484</v>
      </c>
      <c r="Q178" s="29">
        <v>0.31266203703703704</v>
      </c>
      <c r="R178" s="28">
        <v>0</v>
      </c>
      <c r="S178" s="30">
        <v>27.95</v>
      </c>
      <c r="T178" s="32" t="s">
        <v>11907</v>
      </c>
      <c r="U178" s="32" t="s">
        <v>11908</v>
      </c>
      <c r="V178" s="30">
        <v>49.6218731821007</v>
      </c>
      <c r="W178" s="28">
        <v>0</v>
      </c>
      <c r="X178" s="28">
        <v>0</v>
      </c>
      <c r="Y178" s="28" t="s">
        <v>14633</v>
      </c>
      <c r="Z178" s="28" t="s">
        <v>15885</v>
      </c>
      <c r="AA178" s="28">
        <v>1</v>
      </c>
      <c r="AB178" s="28">
        <v>0</v>
      </c>
      <c r="AC178" s="32">
        <f>Solution[[#This Row],[Old Stop]] +1</f>
        <v>133</v>
      </c>
      <c r="AD178" s="32" t="str">
        <f>_xlfn.CONCAT(Solution[[#This Row],[Notes]],"_",Solution[[#This Row],[Week '#]],"_", _xlfn.SWITCH(Solution[[#This Row],[Column1]], "M", "Monday", "T", "Tuesday", "W", "Wednesday", "R", "Thursday", "H", "Thursday", "F", "Friday"))</f>
        <v>101_Week3_Thursday</v>
      </c>
      <c r="AE178" s="32" t="str">
        <f>IF(LEN(Solution[[#This Row],[Available Delivery Days]]) =1, Solution[[#This Row],[Available Delivery Days]], IF(ISNUMBER(SEARCH(Solution[[#This Row],[New Delivery Day]], Solution[[#This Row],[Available Delivery Days]])), Solution[[#This Row],[New Delivery Day]], Solution[[#This Row],[Old Delivery Day]]))</f>
        <v>R</v>
      </c>
      <c r="AF178" s="31">
        <v>122.31</v>
      </c>
      <c r="AG178" s="31">
        <v>250.6112</v>
      </c>
      <c r="AH178" s="28" t="s">
        <v>7832</v>
      </c>
      <c r="AI178" s="28" t="s">
        <v>932</v>
      </c>
      <c r="AJ178" s="28" t="s">
        <v>7793</v>
      </c>
      <c r="AK178" s="28" t="s">
        <v>7792</v>
      </c>
      <c r="AL178" s="28" t="s">
        <v>7797</v>
      </c>
      <c r="AM178" s="28">
        <f>_xlfn.XLOOKUP(Solution[[#This Row],[Cu_ID]],Master[cu_id],Master[Notes], "none")</f>
        <v>101</v>
      </c>
      <c r="AN178" s="28">
        <v>0</v>
      </c>
    </row>
    <row r="179" spans="1:40" x14ac:dyDescent="0.3">
      <c r="A179" s="53" t="s">
        <v>11905</v>
      </c>
      <c r="B179" s="37" t="s">
        <v>7760</v>
      </c>
      <c r="C179" s="37" t="s">
        <v>7723</v>
      </c>
      <c r="D179" s="28" t="s">
        <v>7719</v>
      </c>
      <c r="E179" s="28" t="s">
        <v>7789</v>
      </c>
      <c r="F179" s="28" t="s">
        <v>936</v>
      </c>
      <c r="G179" s="28" t="s">
        <v>7731</v>
      </c>
      <c r="H179" s="28" t="s">
        <v>7789</v>
      </c>
      <c r="I179" s="28" t="s">
        <v>8057</v>
      </c>
      <c r="J179" s="28">
        <v>132</v>
      </c>
      <c r="K179" s="35" t="s">
        <v>8078</v>
      </c>
      <c r="L179" s="35" t="s">
        <v>11906</v>
      </c>
      <c r="M179" s="30">
        <v>62.291957357898397</v>
      </c>
      <c r="N179" s="32" t="s">
        <v>16631</v>
      </c>
      <c r="O179" s="28" t="s">
        <v>7751</v>
      </c>
      <c r="P179" s="29">
        <v>0.29325231481481484</v>
      </c>
      <c r="Q179" s="29">
        <v>0.31266203703703704</v>
      </c>
      <c r="R179" s="28">
        <v>0</v>
      </c>
      <c r="S179" s="30">
        <v>27.95</v>
      </c>
      <c r="T179" s="32" t="s">
        <v>11907</v>
      </c>
      <c r="U179" s="32" t="s">
        <v>11908</v>
      </c>
      <c r="V179" s="30">
        <v>49.6218731821007</v>
      </c>
      <c r="W179" s="28">
        <v>0</v>
      </c>
      <c r="X179" s="28">
        <v>0</v>
      </c>
      <c r="Y179" s="28" t="s">
        <v>14633</v>
      </c>
      <c r="Z179" s="28" t="s">
        <v>16435</v>
      </c>
      <c r="AA179" s="28">
        <v>1</v>
      </c>
      <c r="AB179" s="28">
        <v>0</v>
      </c>
      <c r="AC179" s="32">
        <f>Solution[[#This Row],[Old Stop]] +1</f>
        <v>133</v>
      </c>
      <c r="AD179" s="32" t="str">
        <f>_xlfn.CONCAT(Solution[[#This Row],[Notes]],"_",Solution[[#This Row],[Week '#]],"_", _xlfn.SWITCH(Solution[[#This Row],[Column1]], "M", "Monday", "T", "Tuesday", "W", "Wednesday", "R", "Thursday", "H", "Thursday", "F", "Friday"))</f>
        <v>101_Week4_Thursday</v>
      </c>
      <c r="AE179" s="32" t="str">
        <f>IF(LEN(Solution[[#This Row],[Available Delivery Days]]) =1, Solution[[#This Row],[Available Delivery Days]], IF(ISNUMBER(SEARCH(Solution[[#This Row],[New Delivery Day]], Solution[[#This Row],[Available Delivery Days]])), Solution[[#This Row],[New Delivery Day]], Solution[[#This Row],[Old Delivery Day]]))</f>
        <v>R</v>
      </c>
      <c r="AF179" s="31">
        <v>122.31</v>
      </c>
      <c r="AG179" s="31">
        <v>250.6112</v>
      </c>
      <c r="AH179" s="28" t="s">
        <v>7832</v>
      </c>
      <c r="AI179" s="28" t="s">
        <v>932</v>
      </c>
      <c r="AJ179" s="28" t="s">
        <v>7793</v>
      </c>
      <c r="AK179" s="28" t="s">
        <v>7792</v>
      </c>
      <c r="AL179" s="28" t="s">
        <v>7797</v>
      </c>
      <c r="AM179" s="28">
        <f>_xlfn.XLOOKUP(Solution[[#This Row],[Cu_ID]],Master[cu_id],Master[Notes], "none")</f>
        <v>101</v>
      </c>
      <c r="AN179" s="28">
        <v>0</v>
      </c>
    </row>
    <row r="180" spans="1:40" x14ac:dyDescent="0.3">
      <c r="A180" s="53" t="s">
        <v>12809</v>
      </c>
      <c r="B180" s="37" t="s">
        <v>11129</v>
      </c>
      <c r="C180" s="37" t="s">
        <v>7759</v>
      </c>
      <c r="D180" s="28" t="s">
        <v>7717</v>
      </c>
      <c r="E180" s="28" t="s">
        <v>11016</v>
      </c>
      <c r="F180" s="28" t="s">
        <v>936</v>
      </c>
      <c r="G180" s="28" t="s">
        <v>7768</v>
      </c>
      <c r="H180" s="28" t="s">
        <v>7752</v>
      </c>
      <c r="I180" s="28" t="s">
        <v>903</v>
      </c>
      <c r="J180" s="28">
        <v>60</v>
      </c>
      <c r="K180" s="35" t="s">
        <v>8766</v>
      </c>
      <c r="L180" s="35" t="s">
        <v>12810</v>
      </c>
      <c r="M180" s="30">
        <v>2.6221785694360702</v>
      </c>
      <c r="N180" s="32" t="s">
        <v>15261</v>
      </c>
      <c r="O180" s="28" t="s">
        <v>7756</v>
      </c>
      <c r="P180" s="29">
        <v>0.39148148148148149</v>
      </c>
      <c r="Q180" s="29">
        <v>0.39156249999999998</v>
      </c>
      <c r="R180" s="28">
        <v>0</v>
      </c>
      <c r="S180" s="30">
        <v>0.11666666666666667</v>
      </c>
      <c r="T180" s="32" t="s">
        <v>12811</v>
      </c>
      <c r="U180" s="32" t="s">
        <v>12812</v>
      </c>
      <c r="V180" s="30">
        <v>1.1145321056594799</v>
      </c>
      <c r="W180" s="28">
        <v>0</v>
      </c>
      <c r="X180" s="28">
        <v>0</v>
      </c>
      <c r="Y180" s="28" t="s">
        <v>14629</v>
      </c>
      <c r="Z180" s="28" t="s">
        <v>14911</v>
      </c>
      <c r="AA180" s="28">
        <v>1</v>
      </c>
      <c r="AB180" s="28">
        <v>0</v>
      </c>
      <c r="AC180" s="32">
        <f>Solution[[#This Row],[Old Stop]] +1</f>
        <v>61</v>
      </c>
      <c r="AD180" s="32" t="str">
        <f>_xlfn.CONCAT(Solution[[#This Row],[Notes]],"_",Solution[[#This Row],[Week '#]],"_", _xlfn.SWITCH(Solution[[#This Row],[Column1]], "M", "Monday", "T", "Tuesday", "W", "Wednesday", "R", "Thursday", "H", "Thursday", "F", "Friday"))</f>
        <v>105_Week2_Thursday</v>
      </c>
      <c r="AE180" s="32" t="str">
        <f>IF(LEN(Solution[[#This Row],[Available Delivery Days]]) =1, Solution[[#This Row],[Available Delivery Days]], IF(ISNUMBER(SEARCH(Solution[[#This Row],[New Delivery Day]], Solution[[#This Row],[Available Delivery Days]])), Solution[[#This Row],[New Delivery Day]], Solution[[#This Row],[Old Delivery Day]]))</f>
        <v>R</v>
      </c>
      <c r="AF180" s="31">
        <v>18.045000000000002</v>
      </c>
      <c r="AG180" s="31">
        <v>32.518700000000003</v>
      </c>
      <c r="AH180" s="28" t="s">
        <v>7832</v>
      </c>
      <c r="AI180" s="28" t="s">
        <v>932</v>
      </c>
      <c r="AJ180" s="28" t="s">
        <v>7792</v>
      </c>
      <c r="AK180" s="28" t="s">
        <v>7792</v>
      </c>
      <c r="AL180" s="28" t="s">
        <v>7797</v>
      </c>
      <c r="AM180" s="28">
        <f>_xlfn.XLOOKUP(Solution[[#This Row],[Cu_ID]],Master[cu_id],Master[Notes], "none")</f>
        <v>105</v>
      </c>
      <c r="AN180" s="28">
        <v>0</v>
      </c>
    </row>
    <row r="181" spans="1:40" x14ac:dyDescent="0.3">
      <c r="A181" s="53" t="s">
        <v>12809</v>
      </c>
      <c r="B181" s="37" t="s">
        <v>11129</v>
      </c>
      <c r="C181" s="37" t="s">
        <v>7759</v>
      </c>
      <c r="D181" s="28" t="s">
        <v>7719</v>
      </c>
      <c r="E181" s="28" t="s">
        <v>11016</v>
      </c>
      <c r="F181" s="28" t="s">
        <v>936</v>
      </c>
      <c r="G181" s="28" t="s">
        <v>7768</v>
      </c>
      <c r="H181" s="28" t="s">
        <v>7752</v>
      </c>
      <c r="I181" s="28" t="s">
        <v>903</v>
      </c>
      <c r="J181" s="28">
        <v>60</v>
      </c>
      <c r="K181" s="35" t="s">
        <v>8766</v>
      </c>
      <c r="L181" s="35" t="s">
        <v>12810</v>
      </c>
      <c r="M181" s="30">
        <v>2.6221785694360702</v>
      </c>
      <c r="N181" s="32" t="s">
        <v>16728</v>
      </c>
      <c r="O181" s="28" t="s">
        <v>7756</v>
      </c>
      <c r="P181" s="29">
        <v>0.39148148148148149</v>
      </c>
      <c r="Q181" s="29">
        <v>0.39156249999999998</v>
      </c>
      <c r="R181" s="28">
        <v>0</v>
      </c>
      <c r="S181" s="30">
        <v>0.11666666666666667</v>
      </c>
      <c r="T181" s="32" t="s">
        <v>12811</v>
      </c>
      <c r="U181" s="32" t="s">
        <v>12812</v>
      </c>
      <c r="V181" s="30">
        <v>1.1145321056594799</v>
      </c>
      <c r="W181" s="28">
        <v>0</v>
      </c>
      <c r="X181" s="28">
        <v>0</v>
      </c>
      <c r="Y181" s="28" t="s">
        <v>14629</v>
      </c>
      <c r="Z181" s="28" t="s">
        <v>16709</v>
      </c>
      <c r="AA181" s="28">
        <v>1</v>
      </c>
      <c r="AB181" s="28">
        <v>0</v>
      </c>
      <c r="AC181" s="32">
        <f>Solution[[#This Row],[Old Stop]] +1</f>
        <v>61</v>
      </c>
      <c r="AD181" s="32" t="str">
        <f>_xlfn.CONCAT(Solution[[#This Row],[Notes]],"_",Solution[[#This Row],[Week '#]],"_", _xlfn.SWITCH(Solution[[#This Row],[Column1]], "M", "Monday", "T", "Tuesday", "W", "Wednesday", "R", "Thursday", "H", "Thursday", "F", "Friday"))</f>
        <v>105_Week4_Thursday</v>
      </c>
      <c r="AE181" s="32" t="str">
        <f>IF(LEN(Solution[[#This Row],[Available Delivery Days]]) =1, Solution[[#This Row],[Available Delivery Days]], IF(ISNUMBER(SEARCH(Solution[[#This Row],[New Delivery Day]], Solution[[#This Row],[Available Delivery Days]])), Solution[[#This Row],[New Delivery Day]], Solution[[#This Row],[Old Delivery Day]]))</f>
        <v>R</v>
      </c>
      <c r="AF181" s="31">
        <v>18.045000000000002</v>
      </c>
      <c r="AG181" s="31">
        <v>32.518700000000003</v>
      </c>
      <c r="AH181" s="28" t="s">
        <v>7832</v>
      </c>
      <c r="AI181" s="28" t="s">
        <v>932</v>
      </c>
      <c r="AJ181" s="28" t="s">
        <v>7792</v>
      </c>
      <c r="AK181" s="28" t="s">
        <v>7792</v>
      </c>
      <c r="AL181" s="28" t="s">
        <v>7797</v>
      </c>
      <c r="AM181" s="28">
        <f>_xlfn.XLOOKUP(Solution[[#This Row],[Cu_ID]],Master[cu_id],Master[Notes], "none")</f>
        <v>105</v>
      </c>
      <c r="AN181" s="28">
        <v>0</v>
      </c>
    </row>
    <row r="182" spans="1:40" x14ac:dyDescent="0.3">
      <c r="A182" s="53" t="s">
        <v>12644</v>
      </c>
      <c r="B182" s="37" t="s">
        <v>12498</v>
      </c>
      <c r="C182" s="37" t="s">
        <v>7733</v>
      </c>
      <c r="D182" s="28" t="s">
        <v>7716</v>
      </c>
      <c r="E182" s="28" t="s">
        <v>7752</v>
      </c>
      <c r="F182" s="28" t="s">
        <v>902</v>
      </c>
      <c r="G182" s="28" t="s">
        <v>7748</v>
      </c>
      <c r="H182" s="28" t="s">
        <v>7752</v>
      </c>
      <c r="I182" s="28" t="s">
        <v>8057</v>
      </c>
      <c r="J182" s="28">
        <v>1</v>
      </c>
      <c r="K182" s="35" t="s">
        <v>8948</v>
      </c>
      <c r="L182" s="35" t="s">
        <v>12499</v>
      </c>
      <c r="M182" s="30">
        <v>0</v>
      </c>
      <c r="N182" s="32" t="s">
        <v>14720</v>
      </c>
      <c r="O182" s="28" t="s">
        <v>7774</v>
      </c>
      <c r="P182" s="29">
        <v>0.31965277777777779</v>
      </c>
      <c r="Q182" s="29">
        <v>0.33371527777777776</v>
      </c>
      <c r="R182" s="28">
        <v>0</v>
      </c>
      <c r="S182" s="30">
        <v>20.255555555000001</v>
      </c>
      <c r="T182" s="32" t="s">
        <v>12500</v>
      </c>
      <c r="U182" s="32" t="s">
        <v>12501</v>
      </c>
      <c r="V182" s="30"/>
      <c r="W182" s="28">
        <v>0</v>
      </c>
      <c r="X182" s="28">
        <v>0</v>
      </c>
      <c r="Y182" s="28" t="s">
        <v>14575</v>
      </c>
      <c r="Z182" s="28" t="s">
        <v>14576</v>
      </c>
      <c r="AA182" s="28">
        <v>1</v>
      </c>
      <c r="AB182" s="28">
        <v>0</v>
      </c>
      <c r="AC182" s="32">
        <f>Solution[[#This Row],[Old Stop]] +1</f>
        <v>2</v>
      </c>
      <c r="AD182" s="32" t="str">
        <f>_xlfn.CONCAT(Solution[[#This Row],[Notes]],"_",Solution[[#This Row],[Week '#]],"_", _xlfn.SWITCH(Solution[[#This Row],[Column1]], "M", "Monday", "T", "Tuesday", "W", "Wednesday", "R", "Thursday", "H", "Thursday", "F", "Friday"))</f>
        <v>103_Week1_Friday</v>
      </c>
      <c r="AE182" s="32" t="str">
        <f>IF(LEN(Solution[[#This Row],[Available Delivery Days]]) =1, Solution[[#This Row],[Available Delivery Days]], IF(ISNUMBER(SEARCH(Solution[[#This Row],[New Delivery Day]], Solution[[#This Row],[Available Delivery Days]])), Solution[[#This Row],[New Delivery Day]], Solution[[#This Row],[Old Delivery Day]]))</f>
        <v>F</v>
      </c>
      <c r="AF182" s="31">
        <v>16</v>
      </c>
      <c r="AG182" s="31">
        <v>16</v>
      </c>
      <c r="AH182" s="28" t="s">
        <v>7832</v>
      </c>
      <c r="AI182" s="28" t="s">
        <v>932</v>
      </c>
      <c r="AJ182" s="28" t="s">
        <v>7793</v>
      </c>
      <c r="AK182" s="28" t="s">
        <v>7792</v>
      </c>
      <c r="AL182" s="28" t="s">
        <v>7797</v>
      </c>
      <c r="AM182" s="28">
        <f>_xlfn.XLOOKUP(Solution[[#This Row],[Cu_ID]],Master[cu_id],Master[Notes], "none")</f>
        <v>103</v>
      </c>
      <c r="AN182" s="28">
        <v>0</v>
      </c>
    </row>
    <row r="183" spans="1:40" x14ac:dyDescent="0.3">
      <c r="A183" s="53" t="s">
        <v>12644</v>
      </c>
      <c r="B183" s="37" t="s">
        <v>12498</v>
      </c>
      <c r="C183" s="37" t="s">
        <v>7733</v>
      </c>
      <c r="D183" s="28" t="s">
        <v>7717</v>
      </c>
      <c r="E183" s="28" t="s">
        <v>7752</v>
      </c>
      <c r="F183" s="28" t="s">
        <v>902</v>
      </c>
      <c r="G183" s="28" t="s">
        <v>7731</v>
      </c>
      <c r="H183" s="28" t="s">
        <v>7752</v>
      </c>
      <c r="I183" s="28" t="s">
        <v>8057</v>
      </c>
      <c r="J183" s="28">
        <v>1</v>
      </c>
      <c r="K183" s="35" t="s">
        <v>8948</v>
      </c>
      <c r="L183" s="35" t="s">
        <v>12499</v>
      </c>
      <c r="M183" s="30">
        <v>3.2294007539749101</v>
      </c>
      <c r="N183" s="32" t="s">
        <v>15462</v>
      </c>
      <c r="O183" s="28" t="s">
        <v>7774</v>
      </c>
      <c r="P183" s="29">
        <v>0.25223379629629628</v>
      </c>
      <c r="Q183" s="29">
        <v>0.26629629629629631</v>
      </c>
      <c r="R183" s="28">
        <v>0</v>
      </c>
      <c r="S183" s="30">
        <v>20.255555555000001</v>
      </c>
      <c r="T183" s="32" t="s">
        <v>12500</v>
      </c>
      <c r="U183" s="32" t="s">
        <v>12501</v>
      </c>
      <c r="V183" s="30">
        <v>1.11075827680516</v>
      </c>
      <c r="W183" s="28">
        <v>0</v>
      </c>
      <c r="X183" s="28">
        <v>0</v>
      </c>
      <c r="Y183" s="28" t="s">
        <v>14575</v>
      </c>
      <c r="Z183" s="28" t="s">
        <v>15451</v>
      </c>
      <c r="AA183" s="28">
        <v>1</v>
      </c>
      <c r="AB183" s="28">
        <v>0</v>
      </c>
      <c r="AC183" s="32">
        <f>Solution[[#This Row],[Old Stop]] +1</f>
        <v>2</v>
      </c>
      <c r="AD183" s="32" t="str">
        <f>_xlfn.CONCAT(Solution[[#This Row],[Notes]],"_",Solution[[#This Row],[Week '#]],"_", _xlfn.SWITCH(Solution[[#This Row],[Column1]], "M", "Monday", "T", "Tuesday", "W", "Wednesday", "R", "Thursday", "H", "Thursday", "F", "Friday"))</f>
        <v>103_Week2_Friday</v>
      </c>
      <c r="AE183" s="32" t="str">
        <f>IF(LEN(Solution[[#This Row],[Available Delivery Days]]) =1, Solution[[#This Row],[Available Delivery Days]], IF(ISNUMBER(SEARCH(Solution[[#This Row],[New Delivery Day]], Solution[[#This Row],[Available Delivery Days]])), Solution[[#This Row],[New Delivery Day]], Solution[[#This Row],[Old Delivery Day]]))</f>
        <v>F</v>
      </c>
      <c r="AF183" s="31">
        <v>16</v>
      </c>
      <c r="AG183" s="31">
        <v>16</v>
      </c>
      <c r="AH183" s="28" t="s">
        <v>7832</v>
      </c>
      <c r="AI183" s="28" t="s">
        <v>932</v>
      </c>
      <c r="AJ183" s="28" t="s">
        <v>7793</v>
      </c>
      <c r="AK183" s="28" t="s">
        <v>7792</v>
      </c>
      <c r="AL183" s="28" t="s">
        <v>7797</v>
      </c>
      <c r="AM183" s="28">
        <f>_xlfn.XLOOKUP(Solution[[#This Row],[Cu_ID]],Master[cu_id],Master[Notes], "none")</f>
        <v>103</v>
      </c>
      <c r="AN183" s="28">
        <v>0</v>
      </c>
    </row>
    <row r="184" spans="1:40" x14ac:dyDescent="0.3">
      <c r="A184" s="53" t="s">
        <v>12644</v>
      </c>
      <c r="B184" s="37" t="s">
        <v>12498</v>
      </c>
      <c r="C184" s="37" t="s">
        <v>7733</v>
      </c>
      <c r="D184" s="28" t="s">
        <v>7718</v>
      </c>
      <c r="E184" s="28" t="s">
        <v>7752</v>
      </c>
      <c r="F184" s="28" t="s">
        <v>902</v>
      </c>
      <c r="G184" s="28" t="s">
        <v>7748</v>
      </c>
      <c r="H184" s="28" t="s">
        <v>7752</v>
      </c>
      <c r="I184" s="28" t="s">
        <v>8057</v>
      </c>
      <c r="J184" s="28">
        <v>1</v>
      </c>
      <c r="K184" s="35" t="s">
        <v>8948</v>
      </c>
      <c r="L184" s="35" t="s">
        <v>12499</v>
      </c>
      <c r="M184" s="30">
        <v>0</v>
      </c>
      <c r="N184" s="32" t="s">
        <v>16058</v>
      </c>
      <c r="O184" s="28" t="s">
        <v>7774</v>
      </c>
      <c r="P184" s="29">
        <v>0.31965277777777779</v>
      </c>
      <c r="Q184" s="29">
        <v>0.33371527777777776</v>
      </c>
      <c r="R184" s="28">
        <v>0</v>
      </c>
      <c r="S184" s="30">
        <v>20.255555555000001</v>
      </c>
      <c r="T184" s="32" t="s">
        <v>12500</v>
      </c>
      <c r="U184" s="32" t="s">
        <v>12501</v>
      </c>
      <c r="V184" s="30"/>
      <c r="W184" s="28">
        <v>0</v>
      </c>
      <c r="X184" s="28">
        <v>0</v>
      </c>
      <c r="Y184" s="28" t="s">
        <v>14575</v>
      </c>
      <c r="Z184" s="28" t="s">
        <v>15989</v>
      </c>
      <c r="AA184" s="28">
        <v>1</v>
      </c>
      <c r="AB184" s="28">
        <v>0</v>
      </c>
      <c r="AC184" s="32">
        <f>Solution[[#This Row],[Old Stop]] +1</f>
        <v>2</v>
      </c>
      <c r="AD184" s="32" t="str">
        <f>_xlfn.CONCAT(Solution[[#This Row],[Notes]],"_",Solution[[#This Row],[Week '#]],"_", _xlfn.SWITCH(Solution[[#This Row],[Column1]], "M", "Monday", "T", "Tuesday", "W", "Wednesday", "R", "Thursday", "H", "Thursday", "F", "Friday"))</f>
        <v>103_Week3_Friday</v>
      </c>
      <c r="AE184" s="32" t="str">
        <f>IF(LEN(Solution[[#This Row],[Available Delivery Days]]) =1, Solution[[#This Row],[Available Delivery Days]], IF(ISNUMBER(SEARCH(Solution[[#This Row],[New Delivery Day]], Solution[[#This Row],[Available Delivery Days]])), Solution[[#This Row],[New Delivery Day]], Solution[[#This Row],[Old Delivery Day]]))</f>
        <v>F</v>
      </c>
      <c r="AF184" s="31">
        <v>16</v>
      </c>
      <c r="AG184" s="31">
        <v>16</v>
      </c>
      <c r="AH184" s="28" t="s">
        <v>7832</v>
      </c>
      <c r="AI184" s="28" t="s">
        <v>932</v>
      </c>
      <c r="AJ184" s="28" t="s">
        <v>7793</v>
      </c>
      <c r="AK184" s="28" t="s">
        <v>7792</v>
      </c>
      <c r="AL184" s="28" t="s">
        <v>7797</v>
      </c>
      <c r="AM184" s="28">
        <f>_xlfn.XLOOKUP(Solution[[#This Row],[Cu_ID]],Master[cu_id],Master[Notes], "none")</f>
        <v>103</v>
      </c>
      <c r="AN184" s="28">
        <v>0</v>
      </c>
    </row>
    <row r="185" spans="1:40" x14ac:dyDescent="0.3">
      <c r="A185" s="53" t="s">
        <v>12644</v>
      </c>
      <c r="B185" s="37" t="s">
        <v>12498</v>
      </c>
      <c r="C185" s="37" t="s">
        <v>7733</v>
      </c>
      <c r="D185" s="28" t="s">
        <v>7719</v>
      </c>
      <c r="E185" s="28" t="s">
        <v>7752</v>
      </c>
      <c r="F185" s="28" t="s">
        <v>902</v>
      </c>
      <c r="G185" s="28" t="s">
        <v>7756</v>
      </c>
      <c r="H185" s="28" t="s">
        <v>7752</v>
      </c>
      <c r="I185" s="28" t="s">
        <v>8057</v>
      </c>
      <c r="J185" s="28">
        <v>1</v>
      </c>
      <c r="K185" s="35" t="s">
        <v>8948</v>
      </c>
      <c r="L185" s="35" t="s">
        <v>12499</v>
      </c>
      <c r="M185" s="30">
        <v>0</v>
      </c>
      <c r="N185" s="32" t="s">
        <v>16604</v>
      </c>
      <c r="O185" s="28" t="s">
        <v>7774</v>
      </c>
      <c r="P185" s="29">
        <v>0.28918981481481482</v>
      </c>
      <c r="Q185" s="29">
        <v>0.30325231481481479</v>
      </c>
      <c r="R185" s="28">
        <v>0</v>
      </c>
      <c r="S185" s="30">
        <v>20.255555555000001</v>
      </c>
      <c r="T185" s="32" t="s">
        <v>12500</v>
      </c>
      <c r="U185" s="32" t="s">
        <v>12501</v>
      </c>
      <c r="V185" s="30"/>
      <c r="W185" s="28">
        <v>0</v>
      </c>
      <c r="X185" s="28">
        <v>0</v>
      </c>
      <c r="Y185" s="28" t="s">
        <v>14575</v>
      </c>
      <c r="Z185" s="28" t="s">
        <v>16571</v>
      </c>
      <c r="AA185" s="28">
        <v>1</v>
      </c>
      <c r="AB185" s="28">
        <v>0</v>
      </c>
      <c r="AC185" s="32">
        <f>Solution[[#This Row],[Old Stop]] +1</f>
        <v>2</v>
      </c>
      <c r="AD185" s="32" t="str">
        <f>_xlfn.CONCAT(Solution[[#This Row],[Notes]],"_",Solution[[#This Row],[Week '#]],"_", _xlfn.SWITCH(Solution[[#This Row],[Column1]], "M", "Monday", "T", "Tuesday", "W", "Wednesday", "R", "Thursday", "H", "Thursday", "F", "Friday"))</f>
        <v>103_Week4_Friday</v>
      </c>
      <c r="AE185" s="32" t="str">
        <f>IF(LEN(Solution[[#This Row],[Available Delivery Days]]) =1, Solution[[#This Row],[Available Delivery Days]], IF(ISNUMBER(SEARCH(Solution[[#This Row],[New Delivery Day]], Solution[[#This Row],[Available Delivery Days]])), Solution[[#This Row],[New Delivery Day]], Solution[[#This Row],[Old Delivery Day]]))</f>
        <v>F</v>
      </c>
      <c r="AF185" s="31">
        <v>16</v>
      </c>
      <c r="AG185" s="31">
        <v>16</v>
      </c>
      <c r="AH185" s="28" t="s">
        <v>7832</v>
      </c>
      <c r="AI185" s="28" t="s">
        <v>932</v>
      </c>
      <c r="AJ185" s="28" t="s">
        <v>7793</v>
      </c>
      <c r="AK185" s="28" t="s">
        <v>7792</v>
      </c>
      <c r="AL185" s="28" t="s">
        <v>7797</v>
      </c>
      <c r="AM185" s="28">
        <f>_xlfn.XLOOKUP(Solution[[#This Row],[Cu_ID]],Master[cu_id],Master[Notes], "none")</f>
        <v>103</v>
      </c>
      <c r="AN185" s="28">
        <v>0</v>
      </c>
    </row>
    <row r="186" spans="1:40" x14ac:dyDescent="0.3">
      <c r="A186" s="53" t="s">
        <v>12451</v>
      </c>
      <c r="B186" s="37" t="s">
        <v>11129</v>
      </c>
      <c r="C186" s="37" t="s">
        <v>7764</v>
      </c>
      <c r="D186" s="28" t="s">
        <v>7716</v>
      </c>
      <c r="E186" s="28" t="s">
        <v>11016</v>
      </c>
      <c r="F186" s="28" t="s">
        <v>902</v>
      </c>
      <c r="G186" s="28" t="s">
        <v>7747</v>
      </c>
      <c r="H186" s="28" t="s">
        <v>7789</v>
      </c>
      <c r="I186" s="28" t="s">
        <v>902</v>
      </c>
      <c r="J186" s="28">
        <v>1</v>
      </c>
      <c r="K186" s="35" t="s">
        <v>7894</v>
      </c>
      <c r="L186" s="35" t="s">
        <v>12452</v>
      </c>
      <c r="M186" s="30">
        <v>1.14352641440928</v>
      </c>
      <c r="N186" s="32" t="s">
        <v>14908</v>
      </c>
      <c r="O186" s="28" t="s">
        <v>7764</v>
      </c>
      <c r="P186" s="29">
        <v>0.54137731481481477</v>
      </c>
      <c r="Q186" s="29">
        <v>0.5503703703703704</v>
      </c>
      <c r="R186" s="28">
        <v>0</v>
      </c>
      <c r="S186" s="30">
        <v>12.954166666666667</v>
      </c>
      <c r="T186" s="32" t="s">
        <v>12453</v>
      </c>
      <c r="U186" s="32" t="s">
        <v>12454</v>
      </c>
      <c r="V186" s="30">
        <v>0.32933311177736502</v>
      </c>
      <c r="W186" s="28">
        <v>0</v>
      </c>
      <c r="X186" s="28">
        <v>0</v>
      </c>
      <c r="Y186" s="28" t="s">
        <v>14627</v>
      </c>
      <c r="Z186" s="28" t="s">
        <v>14628</v>
      </c>
      <c r="AA186" s="28">
        <v>5</v>
      </c>
      <c r="AB186" s="28">
        <v>0</v>
      </c>
      <c r="AC186" s="32">
        <f>Solution[[#This Row],[Old Stop]] +1</f>
        <v>2</v>
      </c>
      <c r="AD186" s="32" t="str">
        <f>_xlfn.CONCAT(Solution[[#This Row],[Notes]],"_",Solution[[#This Row],[Week '#]],"_", _xlfn.SWITCH(Solution[[#This Row],[Column1]], "M", "Monday", "T", "Tuesday", "W", "Wednesday", "R", "Thursday", "H", "Thursday", "F", "Friday"))</f>
        <v>105_Week1_Friday</v>
      </c>
      <c r="AE186" s="32" t="str">
        <f>IF(LEN(Solution[[#This Row],[Available Delivery Days]]) =1, Solution[[#This Row],[Available Delivery Days]], IF(ISNUMBER(SEARCH(Solution[[#This Row],[New Delivery Day]], Solution[[#This Row],[Available Delivery Days]])), Solution[[#This Row],[New Delivery Day]], Solution[[#This Row],[Old Delivery Day]]))</f>
        <v>F</v>
      </c>
      <c r="AF186" s="31">
        <v>55.882739999999998</v>
      </c>
      <c r="AG186" s="31">
        <v>58.735999999999997</v>
      </c>
      <c r="AH186" s="28" t="s">
        <v>7832</v>
      </c>
      <c r="AI186" s="28" t="s">
        <v>932</v>
      </c>
      <c r="AJ186" s="28" t="s">
        <v>7792</v>
      </c>
      <c r="AK186" s="28" t="s">
        <v>7792</v>
      </c>
      <c r="AL186" s="28" t="s">
        <v>7797</v>
      </c>
      <c r="AM186" s="28" t="str">
        <f>_xlfn.XLOOKUP(Solution[[#This Row],[Cu_ID]],Master[cu_id],Master[Notes], "none")</f>
        <v>105</v>
      </c>
      <c r="AN186" s="28">
        <v>0</v>
      </c>
    </row>
    <row r="187" spans="1:40" x14ac:dyDescent="0.3">
      <c r="A187" s="53" t="s">
        <v>12451</v>
      </c>
      <c r="B187" s="37" t="s">
        <v>11129</v>
      </c>
      <c r="C187" s="37" t="s">
        <v>7764</v>
      </c>
      <c r="D187" s="28" t="s">
        <v>7716</v>
      </c>
      <c r="E187" s="28" t="s">
        <v>11016</v>
      </c>
      <c r="F187" s="28" t="s">
        <v>901</v>
      </c>
      <c r="G187" s="28" t="s">
        <v>7731</v>
      </c>
      <c r="H187" s="28" t="s">
        <v>7789</v>
      </c>
      <c r="I187" s="28" t="s">
        <v>901</v>
      </c>
      <c r="J187" s="28">
        <v>1</v>
      </c>
      <c r="K187" s="35" t="s">
        <v>7894</v>
      </c>
      <c r="L187" s="35" t="s">
        <v>12452</v>
      </c>
      <c r="M187" s="30">
        <v>6.6603971887379902</v>
      </c>
      <c r="N187" s="32" t="s">
        <v>14906</v>
      </c>
      <c r="O187" s="28" t="s">
        <v>7764</v>
      </c>
      <c r="P187" s="29">
        <v>0.25461805555555556</v>
      </c>
      <c r="Q187" s="29">
        <v>0.26361111111111113</v>
      </c>
      <c r="R187" s="28">
        <v>0</v>
      </c>
      <c r="S187" s="30">
        <v>12.954166666666667</v>
      </c>
      <c r="T187" s="32" t="s">
        <v>12453</v>
      </c>
      <c r="U187" s="32" t="s">
        <v>12454</v>
      </c>
      <c r="V187" s="30">
        <v>2.18705253149666</v>
      </c>
      <c r="W187" s="28">
        <v>0</v>
      </c>
      <c r="X187" s="28">
        <v>0</v>
      </c>
      <c r="Y187" s="28" t="s">
        <v>14623</v>
      </c>
      <c r="Z187" s="28" t="s">
        <v>14624</v>
      </c>
      <c r="AA187" s="28">
        <v>5</v>
      </c>
      <c r="AB187" s="28">
        <v>0</v>
      </c>
      <c r="AC187" s="32">
        <f>Solution[[#This Row],[Old Stop]] +1</f>
        <v>2</v>
      </c>
      <c r="AD187" s="32" t="str">
        <f>_xlfn.CONCAT(Solution[[#This Row],[Notes]],"_",Solution[[#This Row],[Week '#]],"_", _xlfn.SWITCH(Solution[[#This Row],[Column1]], "M", "Monday", "T", "Tuesday", "W", "Wednesday", "R", "Thursday", "H", "Thursday", "F", "Friday"))</f>
        <v>105_Week1_Monday</v>
      </c>
      <c r="AE187" s="32" t="str">
        <f>IF(LEN(Solution[[#This Row],[Available Delivery Days]]) =1, Solution[[#This Row],[Available Delivery Days]], IF(ISNUMBER(SEARCH(Solution[[#This Row],[New Delivery Day]], Solution[[#This Row],[Available Delivery Days]])), Solution[[#This Row],[New Delivery Day]], Solution[[#This Row],[Old Delivery Day]]))</f>
        <v>M</v>
      </c>
      <c r="AF187" s="31">
        <v>55.882739999999998</v>
      </c>
      <c r="AG187" s="31">
        <v>58.735999999999997</v>
      </c>
      <c r="AH187" s="28" t="s">
        <v>7832</v>
      </c>
      <c r="AI187" s="28" t="s">
        <v>932</v>
      </c>
      <c r="AJ187" s="28" t="s">
        <v>7792</v>
      </c>
      <c r="AK187" s="28" t="s">
        <v>7792</v>
      </c>
      <c r="AL187" s="28" t="s">
        <v>7797</v>
      </c>
      <c r="AM187" s="28" t="str">
        <f>_xlfn.XLOOKUP(Solution[[#This Row],[Cu_ID]],Master[cu_id],Master[Notes], "none")</f>
        <v>105</v>
      </c>
      <c r="AN187" s="28">
        <v>0</v>
      </c>
    </row>
    <row r="188" spans="1:40" x14ac:dyDescent="0.3">
      <c r="A188" s="53" t="s">
        <v>12451</v>
      </c>
      <c r="B188" s="37" t="s">
        <v>11129</v>
      </c>
      <c r="C188" s="37" t="s">
        <v>7764</v>
      </c>
      <c r="D188" s="28" t="s">
        <v>7716</v>
      </c>
      <c r="E188" s="28" t="s">
        <v>11016</v>
      </c>
      <c r="F188" s="28" t="s">
        <v>936</v>
      </c>
      <c r="G188" s="28" t="s">
        <v>7731</v>
      </c>
      <c r="H188" s="28" t="s">
        <v>7789</v>
      </c>
      <c r="I188" s="28" t="s">
        <v>936</v>
      </c>
      <c r="J188" s="28">
        <v>1</v>
      </c>
      <c r="K188" s="35" t="s">
        <v>7894</v>
      </c>
      <c r="L188" s="35" t="s">
        <v>12452</v>
      </c>
      <c r="M188" s="30">
        <v>6.6603971887379902</v>
      </c>
      <c r="N188" s="32" t="s">
        <v>14905</v>
      </c>
      <c r="O188" s="28" t="s">
        <v>7764</v>
      </c>
      <c r="P188" s="29">
        <v>0.25461805555555556</v>
      </c>
      <c r="Q188" s="29">
        <v>0.26361111111111113</v>
      </c>
      <c r="R188" s="28">
        <v>0</v>
      </c>
      <c r="S188" s="30">
        <v>12.954166666666667</v>
      </c>
      <c r="T188" s="32" t="s">
        <v>12453</v>
      </c>
      <c r="U188" s="32" t="s">
        <v>12454</v>
      </c>
      <c r="V188" s="30">
        <v>2.18705253149666</v>
      </c>
      <c r="W188" s="28">
        <v>0</v>
      </c>
      <c r="X188" s="28">
        <v>0</v>
      </c>
      <c r="Y188" s="28" t="s">
        <v>14629</v>
      </c>
      <c r="Z188" s="28" t="s">
        <v>14630</v>
      </c>
      <c r="AA188" s="28">
        <v>5</v>
      </c>
      <c r="AB188" s="28">
        <v>0</v>
      </c>
      <c r="AC188" s="32">
        <f>Solution[[#This Row],[Old Stop]] +1</f>
        <v>2</v>
      </c>
      <c r="AD188" s="32" t="str">
        <f>_xlfn.CONCAT(Solution[[#This Row],[Notes]],"_",Solution[[#This Row],[Week '#]],"_", _xlfn.SWITCH(Solution[[#This Row],[Column1]], "M", "Monday", "T", "Tuesday", "W", "Wednesday", "R", "Thursday", "H", "Thursday", "F", "Friday"))</f>
        <v>105_Week1_Thursday</v>
      </c>
      <c r="AE188" s="32" t="str">
        <f>IF(LEN(Solution[[#This Row],[Available Delivery Days]]) =1, Solution[[#This Row],[Available Delivery Days]], IF(ISNUMBER(SEARCH(Solution[[#This Row],[New Delivery Day]], Solution[[#This Row],[Available Delivery Days]])), Solution[[#This Row],[New Delivery Day]], Solution[[#This Row],[Old Delivery Day]]))</f>
        <v>R</v>
      </c>
      <c r="AF188" s="31">
        <v>55.882739999999998</v>
      </c>
      <c r="AG188" s="31">
        <v>58.735999999999997</v>
      </c>
      <c r="AH188" s="28" t="s">
        <v>7832</v>
      </c>
      <c r="AI188" s="28" t="s">
        <v>932</v>
      </c>
      <c r="AJ188" s="28" t="s">
        <v>7792</v>
      </c>
      <c r="AK188" s="28" t="s">
        <v>7792</v>
      </c>
      <c r="AL188" s="28" t="s">
        <v>7797</v>
      </c>
      <c r="AM188" s="28" t="str">
        <f>_xlfn.XLOOKUP(Solution[[#This Row],[Cu_ID]],Master[cu_id],Master[Notes], "none")</f>
        <v>105</v>
      </c>
      <c r="AN188" s="28">
        <v>0</v>
      </c>
    </row>
    <row r="189" spans="1:40" x14ac:dyDescent="0.3">
      <c r="A189" s="53" t="s">
        <v>12451</v>
      </c>
      <c r="B189" s="37" t="s">
        <v>11129</v>
      </c>
      <c r="C189" s="37" t="s">
        <v>7764</v>
      </c>
      <c r="D189" s="28" t="s">
        <v>7716</v>
      </c>
      <c r="E189" s="28" t="s">
        <v>11016</v>
      </c>
      <c r="F189" s="28" t="s">
        <v>903</v>
      </c>
      <c r="G189" s="28" t="s">
        <v>7731</v>
      </c>
      <c r="H189" s="28" t="s">
        <v>7789</v>
      </c>
      <c r="I189" s="28" t="s">
        <v>903</v>
      </c>
      <c r="J189" s="28">
        <v>1</v>
      </c>
      <c r="K189" s="35" t="s">
        <v>7894</v>
      </c>
      <c r="L189" s="35" t="s">
        <v>12452</v>
      </c>
      <c r="M189" s="30">
        <v>6.6603971887379902</v>
      </c>
      <c r="N189" s="32" t="s">
        <v>14907</v>
      </c>
      <c r="O189" s="28" t="s">
        <v>7764</v>
      </c>
      <c r="P189" s="29">
        <v>0.25461805555555556</v>
      </c>
      <c r="Q189" s="29">
        <v>0.26361111111111113</v>
      </c>
      <c r="R189" s="28">
        <v>0</v>
      </c>
      <c r="S189" s="30">
        <v>12.954166666666667</v>
      </c>
      <c r="T189" s="32" t="s">
        <v>12453</v>
      </c>
      <c r="U189" s="32" t="s">
        <v>12454</v>
      </c>
      <c r="V189" s="30">
        <v>2.18705253149666</v>
      </c>
      <c r="W189" s="28">
        <v>0</v>
      </c>
      <c r="X189" s="28">
        <v>0</v>
      </c>
      <c r="Y189" s="28" t="s">
        <v>14625</v>
      </c>
      <c r="Z189" s="28" t="s">
        <v>14626</v>
      </c>
      <c r="AA189" s="28">
        <v>5</v>
      </c>
      <c r="AB189" s="28">
        <v>0</v>
      </c>
      <c r="AC189" s="32">
        <f>Solution[[#This Row],[Old Stop]] +1</f>
        <v>2</v>
      </c>
      <c r="AD189" s="32" t="str">
        <f>_xlfn.CONCAT(Solution[[#This Row],[Notes]],"_",Solution[[#This Row],[Week '#]],"_", _xlfn.SWITCH(Solution[[#This Row],[Column1]], "M", "Monday", "T", "Tuesday", "W", "Wednesday", "R", "Thursday", "H", "Thursday", "F", "Friday"))</f>
        <v>105_Week1_Tuesday</v>
      </c>
      <c r="AE189" s="32" t="str">
        <f>IF(LEN(Solution[[#This Row],[Available Delivery Days]]) =1, Solution[[#This Row],[Available Delivery Days]], IF(ISNUMBER(SEARCH(Solution[[#This Row],[New Delivery Day]], Solution[[#This Row],[Available Delivery Days]])), Solution[[#This Row],[New Delivery Day]], Solution[[#This Row],[Old Delivery Day]]))</f>
        <v>T</v>
      </c>
      <c r="AF189" s="31">
        <v>55.882739999999998</v>
      </c>
      <c r="AG189" s="31">
        <v>58.735999999999997</v>
      </c>
      <c r="AH189" s="28" t="s">
        <v>7832</v>
      </c>
      <c r="AI189" s="28" t="s">
        <v>932</v>
      </c>
      <c r="AJ189" s="28" t="s">
        <v>7792</v>
      </c>
      <c r="AK189" s="28" t="s">
        <v>7792</v>
      </c>
      <c r="AL189" s="28" t="s">
        <v>7797</v>
      </c>
      <c r="AM189" s="28" t="str">
        <f>_xlfn.XLOOKUP(Solution[[#This Row],[Cu_ID]],Master[cu_id],Master[Notes], "none")</f>
        <v>105</v>
      </c>
      <c r="AN189" s="28">
        <v>0</v>
      </c>
    </row>
    <row r="190" spans="1:40" x14ac:dyDescent="0.3">
      <c r="A190" s="53" t="s">
        <v>12451</v>
      </c>
      <c r="B190" s="37" t="s">
        <v>11129</v>
      </c>
      <c r="C190" s="37" t="s">
        <v>7764</v>
      </c>
      <c r="D190" s="28" t="s">
        <v>7716</v>
      </c>
      <c r="E190" s="28" t="s">
        <v>11016</v>
      </c>
      <c r="F190" s="28" t="s">
        <v>900</v>
      </c>
      <c r="G190" s="28" t="s">
        <v>7743</v>
      </c>
      <c r="H190" s="28" t="s">
        <v>7789</v>
      </c>
      <c r="I190" s="28" t="s">
        <v>900</v>
      </c>
      <c r="J190" s="28">
        <v>1</v>
      </c>
      <c r="K190" s="35" t="s">
        <v>7894</v>
      </c>
      <c r="L190" s="35" t="s">
        <v>12452</v>
      </c>
      <c r="M190" s="30">
        <v>1.5753071140497901</v>
      </c>
      <c r="N190" s="32" t="s">
        <v>14904</v>
      </c>
      <c r="O190" s="28" t="s">
        <v>7764</v>
      </c>
      <c r="P190" s="29">
        <v>0.56358796296296299</v>
      </c>
      <c r="Q190" s="29">
        <v>0.5725810185185185</v>
      </c>
      <c r="R190" s="28">
        <v>0</v>
      </c>
      <c r="S190" s="30">
        <v>12.954166666666667</v>
      </c>
      <c r="T190" s="32" t="s">
        <v>12453</v>
      </c>
      <c r="U190" s="32" t="s">
        <v>12454</v>
      </c>
      <c r="V190" s="30">
        <v>0.45155640370455202</v>
      </c>
      <c r="W190" s="28">
        <v>0</v>
      </c>
      <c r="X190" s="28">
        <v>0</v>
      </c>
      <c r="Y190" s="28" t="s">
        <v>14621</v>
      </c>
      <c r="Z190" s="28" t="s">
        <v>14622</v>
      </c>
      <c r="AA190" s="28">
        <v>5</v>
      </c>
      <c r="AB190" s="28">
        <v>0</v>
      </c>
      <c r="AC190" s="32">
        <f>Solution[[#This Row],[Old Stop]] +1</f>
        <v>2</v>
      </c>
      <c r="AD190" s="32" t="str">
        <f>_xlfn.CONCAT(Solution[[#This Row],[Notes]],"_",Solution[[#This Row],[Week '#]],"_", _xlfn.SWITCH(Solution[[#This Row],[Column1]], "M", "Monday", "T", "Tuesday", "W", "Wednesday", "R", "Thursday", "H", "Thursday", "F", "Friday"))</f>
        <v>105_Week1_Wednesday</v>
      </c>
      <c r="AE190" s="32" t="str">
        <f>IF(LEN(Solution[[#This Row],[Available Delivery Days]]) =1, Solution[[#This Row],[Available Delivery Days]], IF(ISNUMBER(SEARCH(Solution[[#This Row],[New Delivery Day]], Solution[[#This Row],[Available Delivery Days]])), Solution[[#This Row],[New Delivery Day]], Solution[[#This Row],[Old Delivery Day]]))</f>
        <v>W</v>
      </c>
      <c r="AF190" s="31">
        <v>55.882739999999998</v>
      </c>
      <c r="AG190" s="31">
        <v>58.735999999999997</v>
      </c>
      <c r="AH190" s="28" t="s">
        <v>7832</v>
      </c>
      <c r="AI190" s="28" t="s">
        <v>932</v>
      </c>
      <c r="AJ190" s="28" t="s">
        <v>7792</v>
      </c>
      <c r="AK190" s="28" t="s">
        <v>7792</v>
      </c>
      <c r="AL190" s="28" t="s">
        <v>7797</v>
      </c>
      <c r="AM190" s="28" t="str">
        <f>_xlfn.XLOOKUP(Solution[[#This Row],[Cu_ID]],Master[cu_id],Master[Notes], "none")</f>
        <v>105</v>
      </c>
      <c r="AN190" s="28">
        <v>0</v>
      </c>
    </row>
    <row r="191" spans="1:40" x14ac:dyDescent="0.3">
      <c r="A191" s="53" t="s">
        <v>12451</v>
      </c>
      <c r="B191" s="37" t="s">
        <v>11129</v>
      </c>
      <c r="C191" s="37" t="s">
        <v>7764</v>
      </c>
      <c r="D191" s="28" t="s">
        <v>7717</v>
      </c>
      <c r="E191" s="28" t="s">
        <v>11016</v>
      </c>
      <c r="F191" s="28" t="s">
        <v>902</v>
      </c>
      <c r="G191" s="28" t="s">
        <v>7723</v>
      </c>
      <c r="H191" s="28" t="s">
        <v>7789</v>
      </c>
      <c r="I191" s="28" t="s">
        <v>902</v>
      </c>
      <c r="J191" s="28">
        <v>1</v>
      </c>
      <c r="K191" s="35" t="s">
        <v>7894</v>
      </c>
      <c r="L191" s="35" t="s">
        <v>12452</v>
      </c>
      <c r="M191" s="30">
        <v>3.8981261774897602</v>
      </c>
      <c r="N191" s="32" t="s">
        <v>14909</v>
      </c>
      <c r="O191" s="28" t="s">
        <v>7764</v>
      </c>
      <c r="P191" s="29">
        <v>0.37734953703703705</v>
      </c>
      <c r="Q191" s="29">
        <v>0.38634259259259257</v>
      </c>
      <c r="R191" s="28">
        <v>0</v>
      </c>
      <c r="S191" s="30">
        <v>12.954166666666667</v>
      </c>
      <c r="T191" s="32" t="s">
        <v>12453</v>
      </c>
      <c r="U191" s="32" t="s">
        <v>12454</v>
      </c>
      <c r="V191" s="30">
        <v>2.2037074232821898</v>
      </c>
      <c r="W191" s="28">
        <v>0</v>
      </c>
      <c r="X191" s="28">
        <v>0</v>
      </c>
      <c r="Y191" s="28" t="s">
        <v>14627</v>
      </c>
      <c r="Z191" s="28" t="s">
        <v>14648</v>
      </c>
      <c r="AA191" s="28">
        <v>5</v>
      </c>
      <c r="AB191" s="28">
        <v>0</v>
      </c>
      <c r="AC191" s="32">
        <f>Solution[[#This Row],[Old Stop]] +1</f>
        <v>2</v>
      </c>
      <c r="AD191" s="32" t="str">
        <f>_xlfn.CONCAT(Solution[[#This Row],[Notes]],"_",Solution[[#This Row],[Week '#]],"_", _xlfn.SWITCH(Solution[[#This Row],[Column1]], "M", "Monday", "T", "Tuesday", "W", "Wednesday", "R", "Thursday", "H", "Thursday", "F", "Friday"))</f>
        <v>105_Week2_Friday</v>
      </c>
      <c r="AE191" s="32" t="str">
        <f>IF(LEN(Solution[[#This Row],[Available Delivery Days]]) =1, Solution[[#This Row],[Available Delivery Days]], IF(ISNUMBER(SEARCH(Solution[[#This Row],[New Delivery Day]], Solution[[#This Row],[Available Delivery Days]])), Solution[[#This Row],[New Delivery Day]], Solution[[#This Row],[Old Delivery Day]]))</f>
        <v>F</v>
      </c>
      <c r="AF191" s="31">
        <v>55.882739999999998</v>
      </c>
      <c r="AG191" s="31">
        <v>58.735999999999997</v>
      </c>
      <c r="AH191" s="28" t="s">
        <v>7832</v>
      </c>
      <c r="AI191" s="28" t="s">
        <v>932</v>
      </c>
      <c r="AJ191" s="28" t="s">
        <v>7792</v>
      </c>
      <c r="AK191" s="28" t="s">
        <v>7792</v>
      </c>
      <c r="AL191" s="28" t="s">
        <v>7797</v>
      </c>
      <c r="AM191" s="28" t="str">
        <f>_xlfn.XLOOKUP(Solution[[#This Row],[Cu_ID]],Master[cu_id],Master[Notes], "none")</f>
        <v>105</v>
      </c>
      <c r="AN191" s="28">
        <v>0</v>
      </c>
    </row>
    <row r="192" spans="1:40" x14ac:dyDescent="0.3">
      <c r="A192" s="53" t="s">
        <v>12451</v>
      </c>
      <c r="B192" s="37" t="s">
        <v>11129</v>
      </c>
      <c r="C192" s="37" t="s">
        <v>7764</v>
      </c>
      <c r="D192" s="28" t="s">
        <v>7717</v>
      </c>
      <c r="E192" s="28" t="s">
        <v>11016</v>
      </c>
      <c r="F192" s="28" t="s">
        <v>901</v>
      </c>
      <c r="G192" s="28" t="s">
        <v>7731</v>
      </c>
      <c r="H192" s="28" t="s">
        <v>7789</v>
      </c>
      <c r="I192" s="28" t="s">
        <v>901</v>
      </c>
      <c r="J192" s="28">
        <v>1</v>
      </c>
      <c r="K192" s="35" t="s">
        <v>7894</v>
      </c>
      <c r="L192" s="35" t="s">
        <v>12452</v>
      </c>
      <c r="M192" s="30">
        <v>6.6603971887379902</v>
      </c>
      <c r="N192" s="32" t="s">
        <v>15405</v>
      </c>
      <c r="O192" s="28" t="s">
        <v>7764</v>
      </c>
      <c r="P192" s="29">
        <v>0.25461805555555556</v>
      </c>
      <c r="Q192" s="29">
        <v>0.26361111111111113</v>
      </c>
      <c r="R192" s="28">
        <v>0</v>
      </c>
      <c r="S192" s="30">
        <v>12.954166666666667</v>
      </c>
      <c r="T192" s="32" t="s">
        <v>12453</v>
      </c>
      <c r="U192" s="32" t="s">
        <v>12454</v>
      </c>
      <c r="V192" s="30">
        <v>2.18705253149666</v>
      </c>
      <c r="W192" s="28">
        <v>0</v>
      </c>
      <c r="X192" s="28">
        <v>0</v>
      </c>
      <c r="Y192" s="28" t="s">
        <v>14623</v>
      </c>
      <c r="Z192" s="28" t="s">
        <v>15210</v>
      </c>
      <c r="AA192" s="28">
        <v>5</v>
      </c>
      <c r="AB192" s="28">
        <v>0</v>
      </c>
      <c r="AC192" s="32">
        <f>Solution[[#This Row],[Old Stop]] +1</f>
        <v>2</v>
      </c>
      <c r="AD192" s="32" t="str">
        <f>_xlfn.CONCAT(Solution[[#This Row],[Notes]],"_",Solution[[#This Row],[Week '#]],"_", _xlfn.SWITCH(Solution[[#This Row],[Column1]], "M", "Monday", "T", "Tuesday", "W", "Wednesday", "R", "Thursday", "H", "Thursday", "F", "Friday"))</f>
        <v>105_Week2_Monday</v>
      </c>
      <c r="AE192" s="32" t="str">
        <f>IF(LEN(Solution[[#This Row],[Available Delivery Days]]) =1, Solution[[#This Row],[Available Delivery Days]], IF(ISNUMBER(SEARCH(Solution[[#This Row],[New Delivery Day]], Solution[[#This Row],[Available Delivery Days]])), Solution[[#This Row],[New Delivery Day]], Solution[[#This Row],[Old Delivery Day]]))</f>
        <v>M</v>
      </c>
      <c r="AF192" s="31">
        <v>55.882739999999998</v>
      </c>
      <c r="AG192" s="31">
        <v>58.735999999999997</v>
      </c>
      <c r="AH192" s="28" t="s">
        <v>7832</v>
      </c>
      <c r="AI192" s="28" t="s">
        <v>932</v>
      </c>
      <c r="AJ192" s="28" t="s">
        <v>7792</v>
      </c>
      <c r="AK192" s="28" t="s">
        <v>7792</v>
      </c>
      <c r="AL192" s="28" t="s">
        <v>7797</v>
      </c>
      <c r="AM192" s="28" t="str">
        <f>_xlfn.XLOOKUP(Solution[[#This Row],[Cu_ID]],Master[cu_id],Master[Notes], "none")</f>
        <v>105</v>
      </c>
      <c r="AN192" s="28">
        <v>0</v>
      </c>
    </row>
    <row r="193" spans="1:40" x14ac:dyDescent="0.3">
      <c r="A193" s="53" t="s">
        <v>12451</v>
      </c>
      <c r="B193" s="37" t="s">
        <v>11129</v>
      </c>
      <c r="C193" s="37" t="s">
        <v>7764</v>
      </c>
      <c r="D193" s="28" t="s">
        <v>7717</v>
      </c>
      <c r="E193" s="28" t="s">
        <v>11016</v>
      </c>
      <c r="F193" s="28" t="s">
        <v>936</v>
      </c>
      <c r="G193" s="28" t="s">
        <v>7733</v>
      </c>
      <c r="H193" s="28" t="s">
        <v>7789</v>
      </c>
      <c r="I193" s="28" t="s">
        <v>936</v>
      </c>
      <c r="J193" s="28">
        <v>1</v>
      </c>
      <c r="K193" s="35" t="s">
        <v>7894</v>
      </c>
      <c r="L193" s="35" t="s">
        <v>12452</v>
      </c>
      <c r="M193" s="30">
        <v>2.3213883172720702</v>
      </c>
      <c r="N193" s="32" t="s">
        <v>14910</v>
      </c>
      <c r="O193" s="28" t="s">
        <v>7764</v>
      </c>
      <c r="P193" s="29">
        <v>0.26060185185185186</v>
      </c>
      <c r="Q193" s="29">
        <v>0.26959490740740738</v>
      </c>
      <c r="R193" s="28">
        <v>0</v>
      </c>
      <c r="S193" s="30">
        <v>12.954166666666667</v>
      </c>
      <c r="T193" s="32" t="s">
        <v>12453</v>
      </c>
      <c r="U193" s="32" t="s">
        <v>12454</v>
      </c>
      <c r="V193" s="30">
        <v>0.74924397336357995</v>
      </c>
      <c r="W193" s="28">
        <v>0</v>
      </c>
      <c r="X193" s="28">
        <v>0</v>
      </c>
      <c r="Y193" s="28" t="s">
        <v>14629</v>
      </c>
      <c r="Z193" s="28" t="s">
        <v>14911</v>
      </c>
      <c r="AA193" s="28">
        <v>5</v>
      </c>
      <c r="AB193" s="28">
        <v>0</v>
      </c>
      <c r="AC193" s="32">
        <f>Solution[[#This Row],[Old Stop]] +1</f>
        <v>2</v>
      </c>
      <c r="AD193" s="32" t="str">
        <f>_xlfn.CONCAT(Solution[[#This Row],[Notes]],"_",Solution[[#This Row],[Week '#]],"_", _xlfn.SWITCH(Solution[[#This Row],[Column1]], "M", "Monday", "T", "Tuesday", "W", "Wednesday", "R", "Thursday", "H", "Thursday", "F", "Friday"))</f>
        <v>105_Week2_Thursday</v>
      </c>
      <c r="AE193" s="32" t="str">
        <f>IF(LEN(Solution[[#This Row],[Available Delivery Days]]) =1, Solution[[#This Row],[Available Delivery Days]], IF(ISNUMBER(SEARCH(Solution[[#This Row],[New Delivery Day]], Solution[[#This Row],[Available Delivery Days]])), Solution[[#This Row],[New Delivery Day]], Solution[[#This Row],[Old Delivery Day]]))</f>
        <v>R</v>
      </c>
      <c r="AF193" s="31">
        <v>55.882739999999998</v>
      </c>
      <c r="AG193" s="31">
        <v>58.735999999999997</v>
      </c>
      <c r="AH193" s="28" t="s">
        <v>7832</v>
      </c>
      <c r="AI193" s="28" t="s">
        <v>932</v>
      </c>
      <c r="AJ193" s="28" t="s">
        <v>7792</v>
      </c>
      <c r="AK193" s="28" t="s">
        <v>7792</v>
      </c>
      <c r="AL193" s="28" t="s">
        <v>7797</v>
      </c>
      <c r="AM193" s="28" t="str">
        <f>_xlfn.XLOOKUP(Solution[[#This Row],[Cu_ID]],Master[cu_id],Master[Notes], "none")</f>
        <v>105</v>
      </c>
      <c r="AN193" s="28">
        <v>0</v>
      </c>
    </row>
    <row r="194" spans="1:40" x14ac:dyDescent="0.3">
      <c r="A194" s="53" t="s">
        <v>12451</v>
      </c>
      <c r="B194" s="37" t="s">
        <v>11129</v>
      </c>
      <c r="C194" s="37" t="s">
        <v>7764</v>
      </c>
      <c r="D194" s="28" t="s">
        <v>7717</v>
      </c>
      <c r="E194" s="28" t="s">
        <v>11016</v>
      </c>
      <c r="F194" s="28" t="s">
        <v>903</v>
      </c>
      <c r="G194" s="28" t="s">
        <v>7731</v>
      </c>
      <c r="H194" s="28" t="s">
        <v>7789</v>
      </c>
      <c r="I194" s="28" t="s">
        <v>903</v>
      </c>
      <c r="J194" s="28">
        <v>1</v>
      </c>
      <c r="K194" s="35" t="s">
        <v>7894</v>
      </c>
      <c r="L194" s="35" t="s">
        <v>12452</v>
      </c>
      <c r="M194" s="30">
        <v>6.6603971887379902</v>
      </c>
      <c r="N194" s="32" t="s">
        <v>15433</v>
      </c>
      <c r="O194" s="28" t="s">
        <v>7764</v>
      </c>
      <c r="P194" s="29">
        <v>0.25461805555555556</v>
      </c>
      <c r="Q194" s="29">
        <v>0.26361111111111113</v>
      </c>
      <c r="R194" s="28">
        <v>0</v>
      </c>
      <c r="S194" s="30">
        <v>12.954166666666667</v>
      </c>
      <c r="T194" s="32" t="s">
        <v>12453</v>
      </c>
      <c r="U194" s="32" t="s">
        <v>12454</v>
      </c>
      <c r="V194" s="30">
        <v>2.18705253149666</v>
      </c>
      <c r="W194" s="28">
        <v>0</v>
      </c>
      <c r="X194" s="28">
        <v>0</v>
      </c>
      <c r="Y194" s="28" t="s">
        <v>14625</v>
      </c>
      <c r="Z194" s="28" t="s">
        <v>15410</v>
      </c>
      <c r="AA194" s="28">
        <v>5</v>
      </c>
      <c r="AB194" s="28">
        <v>0</v>
      </c>
      <c r="AC194" s="32">
        <f>Solution[[#This Row],[Old Stop]] +1</f>
        <v>2</v>
      </c>
      <c r="AD194" s="32" t="str">
        <f>_xlfn.CONCAT(Solution[[#This Row],[Notes]],"_",Solution[[#This Row],[Week '#]],"_", _xlfn.SWITCH(Solution[[#This Row],[Column1]], "M", "Monday", "T", "Tuesday", "W", "Wednesday", "R", "Thursday", "H", "Thursday", "F", "Friday"))</f>
        <v>105_Week2_Tuesday</v>
      </c>
      <c r="AE194" s="32" t="str">
        <f>IF(LEN(Solution[[#This Row],[Available Delivery Days]]) =1, Solution[[#This Row],[Available Delivery Days]], IF(ISNUMBER(SEARCH(Solution[[#This Row],[New Delivery Day]], Solution[[#This Row],[Available Delivery Days]])), Solution[[#This Row],[New Delivery Day]], Solution[[#This Row],[Old Delivery Day]]))</f>
        <v>T</v>
      </c>
      <c r="AF194" s="31">
        <v>55.882739999999998</v>
      </c>
      <c r="AG194" s="31">
        <v>58.735999999999997</v>
      </c>
      <c r="AH194" s="28" t="s">
        <v>7832</v>
      </c>
      <c r="AI194" s="28" t="s">
        <v>932</v>
      </c>
      <c r="AJ194" s="28" t="s">
        <v>7792</v>
      </c>
      <c r="AK194" s="28" t="s">
        <v>7792</v>
      </c>
      <c r="AL194" s="28" t="s">
        <v>7797</v>
      </c>
      <c r="AM194" s="28" t="str">
        <f>_xlfn.XLOOKUP(Solution[[#This Row],[Cu_ID]],Master[cu_id],Master[Notes], "none")</f>
        <v>105</v>
      </c>
      <c r="AN194" s="28">
        <v>0</v>
      </c>
    </row>
    <row r="195" spans="1:40" x14ac:dyDescent="0.3">
      <c r="A195" s="53" t="s">
        <v>12451</v>
      </c>
      <c r="B195" s="37" t="s">
        <v>11129</v>
      </c>
      <c r="C195" s="37" t="s">
        <v>7764</v>
      </c>
      <c r="D195" s="28" t="s">
        <v>7717</v>
      </c>
      <c r="E195" s="28" t="s">
        <v>11016</v>
      </c>
      <c r="F195" s="28" t="s">
        <v>900</v>
      </c>
      <c r="G195" s="28" t="s">
        <v>7731</v>
      </c>
      <c r="H195" s="28" t="s">
        <v>7789</v>
      </c>
      <c r="I195" s="28" t="s">
        <v>900</v>
      </c>
      <c r="J195" s="28">
        <v>1</v>
      </c>
      <c r="K195" s="35" t="s">
        <v>7894</v>
      </c>
      <c r="L195" s="35" t="s">
        <v>12452</v>
      </c>
      <c r="M195" s="30">
        <v>6.6603971887379902</v>
      </c>
      <c r="N195" s="32" t="s">
        <v>15422</v>
      </c>
      <c r="O195" s="28" t="s">
        <v>7764</v>
      </c>
      <c r="P195" s="29">
        <v>0.25461805555555556</v>
      </c>
      <c r="Q195" s="29">
        <v>0.26361111111111113</v>
      </c>
      <c r="R195" s="28">
        <v>0</v>
      </c>
      <c r="S195" s="30">
        <v>12.954166666666667</v>
      </c>
      <c r="T195" s="32" t="s">
        <v>12453</v>
      </c>
      <c r="U195" s="32" t="s">
        <v>12454</v>
      </c>
      <c r="V195" s="30">
        <v>2.18705253149666</v>
      </c>
      <c r="W195" s="28">
        <v>0</v>
      </c>
      <c r="X195" s="28">
        <v>0</v>
      </c>
      <c r="Y195" s="28" t="s">
        <v>14621</v>
      </c>
      <c r="Z195" s="28" t="s">
        <v>14931</v>
      </c>
      <c r="AA195" s="28">
        <v>5</v>
      </c>
      <c r="AB195" s="28">
        <v>0</v>
      </c>
      <c r="AC195" s="32">
        <f>Solution[[#This Row],[Old Stop]] +1</f>
        <v>2</v>
      </c>
      <c r="AD195" s="32" t="str">
        <f>_xlfn.CONCAT(Solution[[#This Row],[Notes]],"_",Solution[[#This Row],[Week '#]],"_", _xlfn.SWITCH(Solution[[#This Row],[Column1]], "M", "Monday", "T", "Tuesday", "W", "Wednesday", "R", "Thursday", "H", "Thursday", "F", "Friday"))</f>
        <v>105_Week2_Wednesday</v>
      </c>
      <c r="AE195" s="32" t="str">
        <f>IF(LEN(Solution[[#This Row],[Available Delivery Days]]) =1, Solution[[#This Row],[Available Delivery Days]], IF(ISNUMBER(SEARCH(Solution[[#This Row],[New Delivery Day]], Solution[[#This Row],[Available Delivery Days]])), Solution[[#This Row],[New Delivery Day]], Solution[[#This Row],[Old Delivery Day]]))</f>
        <v>W</v>
      </c>
      <c r="AF195" s="31">
        <v>55.882739999999998</v>
      </c>
      <c r="AG195" s="31">
        <v>58.735999999999997</v>
      </c>
      <c r="AH195" s="28" t="s">
        <v>7832</v>
      </c>
      <c r="AI195" s="28" t="s">
        <v>932</v>
      </c>
      <c r="AJ195" s="28" t="s">
        <v>7792</v>
      </c>
      <c r="AK195" s="28" t="s">
        <v>7792</v>
      </c>
      <c r="AL195" s="28" t="s">
        <v>7797</v>
      </c>
      <c r="AM195" s="28" t="str">
        <f>_xlfn.XLOOKUP(Solution[[#This Row],[Cu_ID]],Master[cu_id],Master[Notes], "none")</f>
        <v>105</v>
      </c>
      <c r="AN195" s="28">
        <v>0</v>
      </c>
    </row>
    <row r="196" spans="1:40" x14ac:dyDescent="0.3">
      <c r="A196" s="53" t="s">
        <v>12451</v>
      </c>
      <c r="B196" s="37" t="s">
        <v>11129</v>
      </c>
      <c r="C196" s="37" t="s">
        <v>7764</v>
      </c>
      <c r="D196" s="28" t="s">
        <v>7718</v>
      </c>
      <c r="E196" s="28" t="s">
        <v>11016</v>
      </c>
      <c r="F196" s="28" t="s">
        <v>902</v>
      </c>
      <c r="G196" s="28" t="s">
        <v>7814</v>
      </c>
      <c r="H196" s="28" t="s">
        <v>7789</v>
      </c>
      <c r="I196" s="28" t="s">
        <v>902</v>
      </c>
      <c r="J196" s="28">
        <v>1</v>
      </c>
      <c r="K196" s="35" t="s">
        <v>7894</v>
      </c>
      <c r="L196" s="35" t="s">
        <v>12452</v>
      </c>
      <c r="M196" s="30">
        <v>1.14352641440928</v>
      </c>
      <c r="N196" s="32" t="s">
        <v>16170</v>
      </c>
      <c r="O196" s="28" t="s">
        <v>7764</v>
      </c>
      <c r="P196" s="29">
        <v>0.50675925925925924</v>
      </c>
      <c r="Q196" s="29">
        <v>0.51575231481481476</v>
      </c>
      <c r="R196" s="28">
        <v>0</v>
      </c>
      <c r="S196" s="30">
        <v>12.954166666666667</v>
      </c>
      <c r="T196" s="32" t="s">
        <v>12453</v>
      </c>
      <c r="U196" s="32" t="s">
        <v>12454</v>
      </c>
      <c r="V196" s="30">
        <v>0.32933311177736502</v>
      </c>
      <c r="W196" s="28">
        <v>0</v>
      </c>
      <c r="X196" s="28">
        <v>0</v>
      </c>
      <c r="Y196" s="28" t="s">
        <v>14627</v>
      </c>
      <c r="Z196" s="28" t="s">
        <v>16138</v>
      </c>
      <c r="AA196" s="28">
        <v>5</v>
      </c>
      <c r="AB196" s="28">
        <v>0</v>
      </c>
      <c r="AC196" s="32">
        <f>Solution[[#This Row],[Old Stop]] +1</f>
        <v>2</v>
      </c>
      <c r="AD196" s="32" t="str">
        <f>_xlfn.CONCAT(Solution[[#This Row],[Notes]],"_",Solution[[#This Row],[Week '#]],"_", _xlfn.SWITCH(Solution[[#This Row],[Column1]], "M", "Monday", "T", "Tuesday", "W", "Wednesday", "R", "Thursday", "H", "Thursday", "F", "Friday"))</f>
        <v>105_Week3_Friday</v>
      </c>
      <c r="AE196" s="32" t="str">
        <f>IF(LEN(Solution[[#This Row],[Available Delivery Days]]) =1, Solution[[#This Row],[Available Delivery Days]], IF(ISNUMBER(SEARCH(Solution[[#This Row],[New Delivery Day]], Solution[[#This Row],[Available Delivery Days]])), Solution[[#This Row],[New Delivery Day]], Solution[[#This Row],[Old Delivery Day]]))</f>
        <v>F</v>
      </c>
      <c r="AF196" s="31">
        <v>55.882739999999998</v>
      </c>
      <c r="AG196" s="31">
        <v>58.735999999999997</v>
      </c>
      <c r="AH196" s="28" t="s">
        <v>7832</v>
      </c>
      <c r="AI196" s="28" t="s">
        <v>932</v>
      </c>
      <c r="AJ196" s="28" t="s">
        <v>7792</v>
      </c>
      <c r="AK196" s="28" t="s">
        <v>7792</v>
      </c>
      <c r="AL196" s="28" t="s">
        <v>7797</v>
      </c>
      <c r="AM196" s="28" t="str">
        <f>_xlfn.XLOOKUP(Solution[[#This Row],[Cu_ID]],Master[cu_id],Master[Notes], "none")</f>
        <v>105</v>
      </c>
      <c r="AN196" s="28">
        <v>0</v>
      </c>
    </row>
    <row r="197" spans="1:40" x14ac:dyDescent="0.3">
      <c r="A197" s="53" t="s">
        <v>12451</v>
      </c>
      <c r="B197" s="37" t="s">
        <v>11129</v>
      </c>
      <c r="C197" s="37" t="s">
        <v>7764</v>
      </c>
      <c r="D197" s="28" t="s">
        <v>7718</v>
      </c>
      <c r="E197" s="28" t="s">
        <v>11016</v>
      </c>
      <c r="F197" s="28" t="s">
        <v>901</v>
      </c>
      <c r="G197" s="28" t="s">
        <v>7731</v>
      </c>
      <c r="H197" s="28" t="s">
        <v>7789</v>
      </c>
      <c r="I197" s="28" t="s">
        <v>901</v>
      </c>
      <c r="J197" s="28">
        <v>1</v>
      </c>
      <c r="K197" s="35" t="s">
        <v>7894</v>
      </c>
      <c r="L197" s="35" t="s">
        <v>12452</v>
      </c>
      <c r="M197" s="30">
        <v>6.6603971887379902</v>
      </c>
      <c r="N197" s="32" t="s">
        <v>16055</v>
      </c>
      <c r="O197" s="28" t="s">
        <v>7764</v>
      </c>
      <c r="P197" s="29">
        <v>0.25461805555555556</v>
      </c>
      <c r="Q197" s="29">
        <v>0.26361111111111113</v>
      </c>
      <c r="R197" s="28">
        <v>0</v>
      </c>
      <c r="S197" s="30">
        <v>12.954166666666667</v>
      </c>
      <c r="T197" s="32" t="s">
        <v>12453</v>
      </c>
      <c r="U197" s="32" t="s">
        <v>12454</v>
      </c>
      <c r="V197" s="30">
        <v>2.18705253149666</v>
      </c>
      <c r="W197" s="28">
        <v>0</v>
      </c>
      <c r="X197" s="28">
        <v>0</v>
      </c>
      <c r="Y197" s="28" t="s">
        <v>14623</v>
      </c>
      <c r="Z197" s="28" t="s">
        <v>16024</v>
      </c>
      <c r="AA197" s="28">
        <v>5</v>
      </c>
      <c r="AB197" s="28">
        <v>0</v>
      </c>
      <c r="AC197" s="32">
        <f>Solution[[#This Row],[Old Stop]] +1</f>
        <v>2</v>
      </c>
      <c r="AD197" s="32" t="str">
        <f>_xlfn.CONCAT(Solution[[#This Row],[Notes]],"_",Solution[[#This Row],[Week '#]],"_", _xlfn.SWITCH(Solution[[#This Row],[Column1]], "M", "Monday", "T", "Tuesday", "W", "Wednesday", "R", "Thursday", "H", "Thursday", "F", "Friday"))</f>
        <v>105_Week3_Monday</v>
      </c>
      <c r="AE197" s="32" t="str">
        <f>IF(LEN(Solution[[#This Row],[Available Delivery Days]]) =1, Solution[[#This Row],[Available Delivery Days]], IF(ISNUMBER(SEARCH(Solution[[#This Row],[New Delivery Day]], Solution[[#This Row],[Available Delivery Days]])), Solution[[#This Row],[New Delivery Day]], Solution[[#This Row],[Old Delivery Day]]))</f>
        <v>M</v>
      </c>
      <c r="AF197" s="31">
        <v>55.882739999999998</v>
      </c>
      <c r="AG197" s="31">
        <v>58.735999999999997</v>
      </c>
      <c r="AH197" s="28" t="s">
        <v>7832</v>
      </c>
      <c r="AI197" s="28" t="s">
        <v>932</v>
      </c>
      <c r="AJ197" s="28" t="s">
        <v>7792</v>
      </c>
      <c r="AK197" s="28" t="s">
        <v>7792</v>
      </c>
      <c r="AL197" s="28" t="s">
        <v>7797</v>
      </c>
      <c r="AM197" s="28" t="str">
        <f>_xlfn.XLOOKUP(Solution[[#This Row],[Cu_ID]],Master[cu_id],Master[Notes], "none")</f>
        <v>105</v>
      </c>
      <c r="AN197" s="28">
        <v>0</v>
      </c>
    </row>
    <row r="198" spans="1:40" x14ac:dyDescent="0.3">
      <c r="A198" s="53" t="s">
        <v>12451</v>
      </c>
      <c r="B198" s="37" t="s">
        <v>11129</v>
      </c>
      <c r="C198" s="37" t="s">
        <v>7764</v>
      </c>
      <c r="D198" s="28" t="s">
        <v>7718</v>
      </c>
      <c r="E198" s="28" t="s">
        <v>11016</v>
      </c>
      <c r="F198" s="28" t="s">
        <v>936</v>
      </c>
      <c r="G198" s="28" t="s">
        <v>7731</v>
      </c>
      <c r="H198" s="28" t="s">
        <v>7789</v>
      </c>
      <c r="I198" s="28" t="s">
        <v>936</v>
      </c>
      <c r="J198" s="28">
        <v>1</v>
      </c>
      <c r="K198" s="35" t="s">
        <v>7894</v>
      </c>
      <c r="L198" s="35" t="s">
        <v>12452</v>
      </c>
      <c r="M198" s="30">
        <v>6.6603971887379902</v>
      </c>
      <c r="N198" s="32" t="s">
        <v>16244</v>
      </c>
      <c r="O198" s="28" t="s">
        <v>7764</v>
      </c>
      <c r="P198" s="29">
        <v>0.25461805555555556</v>
      </c>
      <c r="Q198" s="29">
        <v>0.26361111111111113</v>
      </c>
      <c r="R198" s="28">
        <v>0</v>
      </c>
      <c r="S198" s="30">
        <v>12.954166666666667</v>
      </c>
      <c r="T198" s="32" t="s">
        <v>12453</v>
      </c>
      <c r="U198" s="32" t="s">
        <v>12454</v>
      </c>
      <c r="V198" s="30">
        <v>2.18705253149666</v>
      </c>
      <c r="W198" s="28">
        <v>0</v>
      </c>
      <c r="X198" s="28">
        <v>0</v>
      </c>
      <c r="Y198" s="28" t="s">
        <v>14629</v>
      </c>
      <c r="Z198" s="28" t="s">
        <v>16128</v>
      </c>
      <c r="AA198" s="28">
        <v>5</v>
      </c>
      <c r="AB198" s="28">
        <v>0</v>
      </c>
      <c r="AC198" s="32">
        <f>Solution[[#This Row],[Old Stop]] +1</f>
        <v>2</v>
      </c>
      <c r="AD198" s="32" t="str">
        <f>_xlfn.CONCAT(Solution[[#This Row],[Notes]],"_",Solution[[#This Row],[Week '#]],"_", _xlfn.SWITCH(Solution[[#This Row],[Column1]], "M", "Monday", "T", "Tuesday", "W", "Wednesday", "R", "Thursday", "H", "Thursday", "F", "Friday"))</f>
        <v>105_Week3_Thursday</v>
      </c>
      <c r="AE198" s="32" t="str">
        <f>IF(LEN(Solution[[#This Row],[Available Delivery Days]]) =1, Solution[[#This Row],[Available Delivery Days]], IF(ISNUMBER(SEARCH(Solution[[#This Row],[New Delivery Day]], Solution[[#This Row],[Available Delivery Days]])), Solution[[#This Row],[New Delivery Day]], Solution[[#This Row],[Old Delivery Day]]))</f>
        <v>R</v>
      </c>
      <c r="AF198" s="31">
        <v>55.882739999999998</v>
      </c>
      <c r="AG198" s="31">
        <v>58.735999999999997</v>
      </c>
      <c r="AH198" s="28" t="s">
        <v>7832</v>
      </c>
      <c r="AI198" s="28" t="s">
        <v>932</v>
      </c>
      <c r="AJ198" s="28" t="s">
        <v>7792</v>
      </c>
      <c r="AK198" s="28" t="s">
        <v>7792</v>
      </c>
      <c r="AL198" s="28" t="s">
        <v>7797</v>
      </c>
      <c r="AM198" s="28" t="str">
        <f>_xlfn.XLOOKUP(Solution[[#This Row],[Cu_ID]],Master[cu_id],Master[Notes], "none")</f>
        <v>105</v>
      </c>
      <c r="AN198" s="28">
        <v>0</v>
      </c>
    </row>
    <row r="199" spans="1:40" x14ac:dyDescent="0.3">
      <c r="A199" s="53" t="s">
        <v>12451</v>
      </c>
      <c r="B199" s="37" t="s">
        <v>11129</v>
      </c>
      <c r="C199" s="37" t="s">
        <v>7764</v>
      </c>
      <c r="D199" s="28" t="s">
        <v>7718</v>
      </c>
      <c r="E199" s="28" t="s">
        <v>11016</v>
      </c>
      <c r="F199" s="28" t="s">
        <v>903</v>
      </c>
      <c r="G199" s="28" t="s">
        <v>7731</v>
      </c>
      <c r="H199" s="28" t="s">
        <v>7789</v>
      </c>
      <c r="I199" s="28" t="s">
        <v>903</v>
      </c>
      <c r="J199" s="28">
        <v>1</v>
      </c>
      <c r="K199" s="35" t="s">
        <v>7894</v>
      </c>
      <c r="L199" s="35" t="s">
        <v>12452</v>
      </c>
      <c r="M199" s="30">
        <v>6.6603971887379902</v>
      </c>
      <c r="N199" s="32" t="s">
        <v>16035</v>
      </c>
      <c r="O199" s="28" t="s">
        <v>7764</v>
      </c>
      <c r="P199" s="29">
        <v>0.25461805555555556</v>
      </c>
      <c r="Q199" s="29">
        <v>0.26361111111111113</v>
      </c>
      <c r="R199" s="28">
        <v>0</v>
      </c>
      <c r="S199" s="30">
        <v>12.954166666666667</v>
      </c>
      <c r="T199" s="32" t="s">
        <v>12453</v>
      </c>
      <c r="U199" s="32" t="s">
        <v>12454</v>
      </c>
      <c r="V199" s="30">
        <v>2.18705253149666</v>
      </c>
      <c r="W199" s="28">
        <v>0</v>
      </c>
      <c r="X199" s="28">
        <v>0</v>
      </c>
      <c r="Y199" s="28" t="s">
        <v>14625</v>
      </c>
      <c r="Z199" s="28" t="s">
        <v>16034</v>
      </c>
      <c r="AA199" s="28">
        <v>5</v>
      </c>
      <c r="AB199" s="28">
        <v>0</v>
      </c>
      <c r="AC199" s="32">
        <f>Solution[[#This Row],[Old Stop]] +1</f>
        <v>2</v>
      </c>
      <c r="AD199" s="32" t="str">
        <f>_xlfn.CONCAT(Solution[[#This Row],[Notes]],"_",Solution[[#This Row],[Week '#]],"_", _xlfn.SWITCH(Solution[[#This Row],[Column1]], "M", "Monday", "T", "Tuesday", "W", "Wednesday", "R", "Thursday", "H", "Thursday", "F", "Friday"))</f>
        <v>105_Week3_Tuesday</v>
      </c>
      <c r="AE199" s="32" t="str">
        <f>IF(LEN(Solution[[#This Row],[Available Delivery Days]]) =1, Solution[[#This Row],[Available Delivery Days]], IF(ISNUMBER(SEARCH(Solution[[#This Row],[New Delivery Day]], Solution[[#This Row],[Available Delivery Days]])), Solution[[#This Row],[New Delivery Day]], Solution[[#This Row],[Old Delivery Day]]))</f>
        <v>T</v>
      </c>
      <c r="AF199" s="31">
        <v>55.882739999999998</v>
      </c>
      <c r="AG199" s="31">
        <v>58.735999999999997</v>
      </c>
      <c r="AH199" s="28" t="s">
        <v>7832</v>
      </c>
      <c r="AI199" s="28" t="s">
        <v>932</v>
      </c>
      <c r="AJ199" s="28" t="s">
        <v>7792</v>
      </c>
      <c r="AK199" s="28" t="s">
        <v>7792</v>
      </c>
      <c r="AL199" s="28" t="s">
        <v>7797</v>
      </c>
      <c r="AM199" s="28" t="str">
        <f>_xlfn.XLOOKUP(Solution[[#This Row],[Cu_ID]],Master[cu_id],Master[Notes], "none")</f>
        <v>105</v>
      </c>
      <c r="AN199" s="28">
        <v>0</v>
      </c>
    </row>
    <row r="200" spans="1:40" x14ac:dyDescent="0.3">
      <c r="A200" s="53" t="s">
        <v>12451</v>
      </c>
      <c r="B200" s="37" t="s">
        <v>11129</v>
      </c>
      <c r="C200" s="37" t="s">
        <v>7764</v>
      </c>
      <c r="D200" s="28" t="s">
        <v>7718</v>
      </c>
      <c r="E200" s="28" t="s">
        <v>11016</v>
      </c>
      <c r="F200" s="28" t="s">
        <v>900</v>
      </c>
      <c r="G200" s="28" t="s">
        <v>7722</v>
      </c>
      <c r="H200" s="28" t="s">
        <v>7789</v>
      </c>
      <c r="I200" s="28" t="s">
        <v>900</v>
      </c>
      <c r="J200" s="28">
        <v>1</v>
      </c>
      <c r="K200" s="35" t="s">
        <v>7894</v>
      </c>
      <c r="L200" s="35" t="s">
        <v>12452</v>
      </c>
      <c r="M200" s="30">
        <v>0</v>
      </c>
      <c r="N200" s="32" t="s">
        <v>16206</v>
      </c>
      <c r="O200" s="28" t="s">
        <v>7764</v>
      </c>
      <c r="P200" s="29">
        <v>0.27130787037037035</v>
      </c>
      <c r="Q200" s="29">
        <v>0.28030092592592593</v>
      </c>
      <c r="R200" s="28">
        <v>0</v>
      </c>
      <c r="S200" s="30">
        <v>12.954166666666667</v>
      </c>
      <c r="T200" s="32" t="s">
        <v>12453</v>
      </c>
      <c r="U200" s="32" t="s">
        <v>12454</v>
      </c>
      <c r="V200" s="30"/>
      <c r="W200" s="28">
        <v>0</v>
      </c>
      <c r="X200" s="28">
        <v>0</v>
      </c>
      <c r="Y200" s="28" t="s">
        <v>14621</v>
      </c>
      <c r="Z200" s="28" t="s">
        <v>16202</v>
      </c>
      <c r="AA200" s="28">
        <v>5</v>
      </c>
      <c r="AB200" s="28">
        <v>0</v>
      </c>
      <c r="AC200" s="32">
        <f>Solution[[#This Row],[Old Stop]] +1</f>
        <v>2</v>
      </c>
      <c r="AD200" s="32" t="str">
        <f>_xlfn.CONCAT(Solution[[#This Row],[Notes]],"_",Solution[[#This Row],[Week '#]],"_", _xlfn.SWITCH(Solution[[#This Row],[Column1]], "M", "Monday", "T", "Tuesday", "W", "Wednesday", "R", "Thursday", "H", "Thursday", "F", "Friday"))</f>
        <v>105_Week3_Wednesday</v>
      </c>
      <c r="AE200" s="32" t="str">
        <f>IF(LEN(Solution[[#This Row],[Available Delivery Days]]) =1, Solution[[#This Row],[Available Delivery Days]], IF(ISNUMBER(SEARCH(Solution[[#This Row],[New Delivery Day]], Solution[[#This Row],[Available Delivery Days]])), Solution[[#This Row],[New Delivery Day]], Solution[[#This Row],[Old Delivery Day]]))</f>
        <v>W</v>
      </c>
      <c r="AF200" s="31">
        <v>55.882739999999998</v>
      </c>
      <c r="AG200" s="31">
        <v>58.735999999999997</v>
      </c>
      <c r="AH200" s="28" t="s">
        <v>7832</v>
      </c>
      <c r="AI200" s="28" t="s">
        <v>932</v>
      </c>
      <c r="AJ200" s="28" t="s">
        <v>7792</v>
      </c>
      <c r="AK200" s="28" t="s">
        <v>7792</v>
      </c>
      <c r="AL200" s="28" t="s">
        <v>7797</v>
      </c>
      <c r="AM200" s="28" t="str">
        <f>_xlfn.XLOOKUP(Solution[[#This Row],[Cu_ID]],Master[cu_id],Master[Notes], "none")</f>
        <v>105</v>
      </c>
      <c r="AN200" s="28">
        <v>0</v>
      </c>
    </row>
    <row r="201" spans="1:40" x14ac:dyDescent="0.3">
      <c r="A201" s="53" t="s">
        <v>12451</v>
      </c>
      <c r="B201" s="37" t="s">
        <v>11129</v>
      </c>
      <c r="C201" s="37" t="s">
        <v>7764</v>
      </c>
      <c r="D201" s="28" t="s">
        <v>7719</v>
      </c>
      <c r="E201" s="28" t="s">
        <v>11016</v>
      </c>
      <c r="F201" s="28" t="s">
        <v>902</v>
      </c>
      <c r="G201" s="28" t="s">
        <v>7758</v>
      </c>
      <c r="H201" s="28" t="s">
        <v>7789</v>
      </c>
      <c r="I201" s="28" t="s">
        <v>902</v>
      </c>
      <c r="J201" s="28">
        <v>1</v>
      </c>
      <c r="K201" s="35" t="s">
        <v>7894</v>
      </c>
      <c r="L201" s="35" t="s">
        <v>12452</v>
      </c>
      <c r="M201" s="30">
        <v>3.8981261774897602</v>
      </c>
      <c r="N201" s="32" t="s">
        <v>16764</v>
      </c>
      <c r="O201" s="28" t="s">
        <v>7764</v>
      </c>
      <c r="P201" s="29">
        <v>0.35848379629629629</v>
      </c>
      <c r="Q201" s="29">
        <v>0.36747685185185186</v>
      </c>
      <c r="R201" s="28">
        <v>0</v>
      </c>
      <c r="S201" s="30">
        <v>12.954166666666667</v>
      </c>
      <c r="T201" s="32" t="s">
        <v>12453</v>
      </c>
      <c r="U201" s="32" t="s">
        <v>12454</v>
      </c>
      <c r="V201" s="30">
        <v>2.2037074232821898</v>
      </c>
      <c r="W201" s="28">
        <v>0</v>
      </c>
      <c r="X201" s="28">
        <v>0</v>
      </c>
      <c r="Y201" s="28" t="s">
        <v>14627</v>
      </c>
      <c r="Z201" s="28" t="s">
        <v>16642</v>
      </c>
      <c r="AA201" s="28">
        <v>5</v>
      </c>
      <c r="AB201" s="28">
        <v>0</v>
      </c>
      <c r="AC201" s="32">
        <f>Solution[[#This Row],[Old Stop]] +1</f>
        <v>2</v>
      </c>
      <c r="AD201" s="32" t="str">
        <f>_xlfn.CONCAT(Solution[[#This Row],[Notes]],"_",Solution[[#This Row],[Week '#]],"_", _xlfn.SWITCH(Solution[[#This Row],[Column1]], "M", "Monday", "T", "Tuesday", "W", "Wednesday", "R", "Thursday", "H", "Thursday", "F", "Friday"))</f>
        <v>105_Week4_Friday</v>
      </c>
      <c r="AE201" s="32" t="str">
        <f>IF(LEN(Solution[[#This Row],[Available Delivery Days]]) =1, Solution[[#This Row],[Available Delivery Days]], IF(ISNUMBER(SEARCH(Solution[[#This Row],[New Delivery Day]], Solution[[#This Row],[Available Delivery Days]])), Solution[[#This Row],[New Delivery Day]], Solution[[#This Row],[Old Delivery Day]]))</f>
        <v>F</v>
      </c>
      <c r="AF201" s="31">
        <v>55.882739999999998</v>
      </c>
      <c r="AG201" s="31">
        <v>58.735999999999997</v>
      </c>
      <c r="AH201" s="28" t="s">
        <v>7832</v>
      </c>
      <c r="AI201" s="28" t="s">
        <v>932</v>
      </c>
      <c r="AJ201" s="28" t="s">
        <v>7792</v>
      </c>
      <c r="AK201" s="28" t="s">
        <v>7792</v>
      </c>
      <c r="AL201" s="28" t="s">
        <v>7797</v>
      </c>
      <c r="AM201" s="28" t="str">
        <f>_xlfn.XLOOKUP(Solution[[#This Row],[Cu_ID]],Master[cu_id],Master[Notes], "none")</f>
        <v>105</v>
      </c>
      <c r="AN201" s="28">
        <v>0</v>
      </c>
    </row>
    <row r="202" spans="1:40" x14ac:dyDescent="0.3">
      <c r="A202" s="53" t="s">
        <v>12451</v>
      </c>
      <c r="B202" s="37" t="s">
        <v>11129</v>
      </c>
      <c r="C202" s="37" t="s">
        <v>7764</v>
      </c>
      <c r="D202" s="28" t="s">
        <v>7719</v>
      </c>
      <c r="E202" s="28" t="s">
        <v>11016</v>
      </c>
      <c r="F202" s="28" t="s">
        <v>901</v>
      </c>
      <c r="G202" s="28" t="s">
        <v>7731</v>
      </c>
      <c r="H202" s="28" t="s">
        <v>7789</v>
      </c>
      <c r="I202" s="28" t="s">
        <v>901</v>
      </c>
      <c r="J202" s="28">
        <v>1</v>
      </c>
      <c r="K202" s="35" t="s">
        <v>7894</v>
      </c>
      <c r="L202" s="35" t="s">
        <v>12452</v>
      </c>
      <c r="M202" s="30">
        <v>6.6603971887379902</v>
      </c>
      <c r="N202" s="32" t="s">
        <v>16474</v>
      </c>
      <c r="O202" s="28" t="s">
        <v>7764</v>
      </c>
      <c r="P202" s="29">
        <v>0.25461805555555556</v>
      </c>
      <c r="Q202" s="29">
        <v>0.26361111111111113</v>
      </c>
      <c r="R202" s="28">
        <v>0</v>
      </c>
      <c r="S202" s="30">
        <v>12.954166666666667</v>
      </c>
      <c r="T202" s="32" t="s">
        <v>12453</v>
      </c>
      <c r="U202" s="32" t="s">
        <v>12454</v>
      </c>
      <c r="V202" s="30">
        <v>2.18705253149666</v>
      </c>
      <c r="W202" s="28">
        <v>0</v>
      </c>
      <c r="X202" s="28">
        <v>0</v>
      </c>
      <c r="Y202" s="28" t="s">
        <v>14623</v>
      </c>
      <c r="Z202" s="28" t="s">
        <v>16475</v>
      </c>
      <c r="AA202" s="28">
        <v>5</v>
      </c>
      <c r="AB202" s="28">
        <v>0</v>
      </c>
      <c r="AC202" s="32">
        <f>Solution[[#This Row],[Old Stop]] +1</f>
        <v>2</v>
      </c>
      <c r="AD202" s="32" t="str">
        <f>_xlfn.CONCAT(Solution[[#This Row],[Notes]],"_",Solution[[#This Row],[Week '#]],"_", _xlfn.SWITCH(Solution[[#This Row],[Column1]], "M", "Monday", "T", "Tuesday", "W", "Wednesday", "R", "Thursday", "H", "Thursday", "F", "Friday"))</f>
        <v>105_Week4_Monday</v>
      </c>
      <c r="AE202" s="32" t="str">
        <f>IF(LEN(Solution[[#This Row],[Available Delivery Days]]) =1, Solution[[#This Row],[Available Delivery Days]], IF(ISNUMBER(SEARCH(Solution[[#This Row],[New Delivery Day]], Solution[[#This Row],[Available Delivery Days]])), Solution[[#This Row],[New Delivery Day]], Solution[[#This Row],[Old Delivery Day]]))</f>
        <v>M</v>
      </c>
      <c r="AF202" s="31">
        <v>55.882739999999998</v>
      </c>
      <c r="AG202" s="31">
        <v>58.735999999999997</v>
      </c>
      <c r="AH202" s="28" t="s">
        <v>7832</v>
      </c>
      <c r="AI202" s="28" t="s">
        <v>932</v>
      </c>
      <c r="AJ202" s="28" t="s">
        <v>7792</v>
      </c>
      <c r="AK202" s="28" t="s">
        <v>7792</v>
      </c>
      <c r="AL202" s="28" t="s">
        <v>7797</v>
      </c>
      <c r="AM202" s="28" t="str">
        <f>_xlfn.XLOOKUP(Solution[[#This Row],[Cu_ID]],Master[cu_id],Master[Notes], "none")</f>
        <v>105</v>
      </c>
      <c r="AN202" s="28">
        <v>0</v>
      </c>
    </row>
    <row r="203" spans="1:40" x14ac:dyDescent="0.3">
      <c r="A203" s="53" t="s">
        <v>12451</v>
      </c>
      <c r="B203" s="37" t="s">
        <v>11129</v>
      </c>
      <c r="C203" s="37" t="s">
        <v>7764</v>
      </c>
      <c r="D203" s="28" t="s">
        <v>7719</v>
      </c>
      <c r="E203" s="28" t="s">
        <v>11016</v>
      </c>
      <c r="F203" s="28" t="s">
        <v>936</v>
      </c>
      <c r="G203" s="28" t="s">
        <v>7733</v>
      </c>
      <c r="H203" s="28" t="s">
        <v>7789</v>
      </c>
      <c r="I203" s="28" t="s">
        <v>936</v>
      </c>
      <c r="J203" s="28">
        <v>1</v>
      </c>
      <c r="K203" s="35" t="s">
        <v>7894</v>
      </c>
      <c r="L203" s="35" t="s">
        <v>12452</v>
      </c>
      <c r="M203" s="30">
        <v>2.3213883172720702</v>
      </c>
      <c r="N203" s="32" t="s">
        <v>16717</v>
      </c>
      <c r="O203" s="28" t="s">
        <v>7764</v>
      </c>
      <c r="P203" s="29">
        <v>0.26060185185185186</v>
      </c>
      <c r="Q203" s="29">
        <v>0.26959490740740738</v>
      </c>
      <c r="R203" s="28">
        <v>0</v>
      </c>
      <c r="S203" s="30">
        <v>12.954166666666667</v>
      </c>
      <c r="T203" s="32" t="s">
        <v>12453</v>
      </c>
      <c r="U203" s="32" t="s">
        <v>12454</v>
      </c>
      <c r="V203" s="30">
        <v>0.74924397336357995</v>
      </c>
      <c r="W203" s="28">
        <v>0</v>
      </c>
      <c r="X203" s="28">
        <v>0</v>
      </c>
      <c r="Y203" s="28" t="s">
        <v>14629</v>
      </c>
      <c r="Z203" s="28" t="s">
        <v>16709</v>
      </c>
      <c r="AA203" s="28">
        <v>5</v>
      </c>
      <c r="AB203" s="28">
        <v>0</v>
      </c>
      <c r="AC203" s="32">
        <f>Solution[[#This Row],[Old Stop]] +1</f>
        <v>2</v>
      </c>
      <c r="AD203" s="32" t="str">
        <f>_xlfn.CONCAT(Solution[[#This Row],[Notes]],"_",Solution[[#This Row],[Week '#]],"_", _xlfn.SWITCH(Solution[[#This Row],[Column1]], "M", "Monday", "T", "Tuesday", "W", "Wednesday", "R", "Thursday", "H", "Thursday", "F", "Friday"))</f>
        <v>105_Week4_Thursday</v>
      </c>
      <c r="AE203" s="32" t="str">
        <f>IF(LEN(Solution[[#This Row],[Available Delivery Days]]) =1, Solution[[#This Row],[Available Delivery Days]], IF(ISNUMBER(SEARCH(Solution[[#This Row],[New Delivery Day]], Solution[[#This Row],[Available Delivery Days]])), Solution[[#This Row],[New Delivery Day]], Solution[[#This Row],[Old Delivery Day]]))</f>
        <v>R</v>
      </c>
      <c r="AF203" s="31">
        <v>55.882739999999998</v>
      </c>
      <c r="AG203" s="31">
        <v>58.735999999999997</v>
      </c>
      <c r="AH203" s="28" t="s">
        <v>7832</v>
      </c>
      <c r="AI203" s="28" t="s">
        <v>932</v>
      </c>
      <c r="AJ203" s="28" t="s">
        <v>7792</v>
      </c>
      <c r="AK203" s="28" t="s">
        <v>7792</v>
      </c>
      <c r="AL203" s="28" t="s">
        <v>7797</v>
      </c>
      <c r="AM203" s="28" t="str">
        <f>_xlfn.XLOOKUP(Solution[[#This Row],[Cu_ID]],Master[cu_id],Master[Notes], "none")</f>
        <v>105</v>
      </c>
      <c r="AN203" s="28">
        <v>0</v>
      </c>
    </row>
    <row r="204" spans="1:40" x14ac:dyDescent="0.3">
      <c r="A204" s="53" t="s">
        <v>12451</v>
      </c>
      <c r="B204" s="37" t="s">
        <v>11129</v>
      </c>
      <c r="C204" s="37" t="s">
        <v>7764</v>
      </c>
      <c r="D204" s="28" t="s">
        <v>7719</v>
      </c>
      <c r="E204" s="28" t="s">
        <v>11016</v>
      </c>
      <c r="F204" s="28" t="s">
        <v>903</v>
      </c>
      <c r="G204" s="28" t="s">
        <v>7731</v>
      </c>
      <c r="H204" s="28" t="s">
        <v>7789</v>
      </c>
      <c r="I204" s="28" t="s">
        <v>903</v>
      </c>
      <c r="J204" s="28">
        <v>1</v>
      </c>
      <c r="K204" s="35" t="s">
        <v>7894</v>
      </c>
      <c r="L204" s="35" t="s">
        <v>12452</v>
      </c>
      <c r="M204" s="30">
        <v>6.6603971887379902</v>
      </c>
      <c r="N204" s="32" t="s">
        <v>16500</v>
      </c>
      <c r="O204" s="28" t="s">
        <v>7764</v>
      </c>
      <c r="P204" s="29">
        <v>0.25461805555555556</v>
      </c>
      <c r="Q204" s="29">
        <v>0.26361111111111113</v>
      </c>
      <c r="R204" s="28">
        <v>0</v>
      </c>
      <c r="S204" s="30">
        <v>12.954166666666667</v>
      </c>
      <c r="T204" s="32" t="s">
        <v>12453</v>
      </c>
      <c r="U204" s="32" t="s">
        <v>12454</v>
      </c>
      <c r="V204" s="30">
        <v>2.18705253149666</v>
      </c>
      <c r="W204" s="28">
        <v>0</v>
      </c>
      <c r="X204" s="28">
        <v>0</v>
      </c>
      <c r="Y204" s="28" t="s">
        <v>14625</v>
      </c>
      <c r="Z204" s="28" t="s">
        <v>16477</v>
      </c>
      <c r="AA204" s="28">
        <v>5</v>
      </c>
      <c r="AB204" s="28">
        <v>0</v>
      </c>
      <c r="AC204" s="32">
        <f>Solution[[#This Row],[Old Stop]] +1</f>
        <v>2</v>
      </c>
      <c r="AD204" s="32" t="str">
        <f>_xlfn.CONCAT(Solution[[#This Row],[Notes]],"_",Solution[[#This Row],[Week '#]],"_", _xlfn.SWITCH(Solution[[#This Row],[Column1]], "M", "Monday", "T", "Tuesday", "W", "Wednesday", "R", "Thursday", "H", "Thursday", "F", "Friday"))</f>
        <v>105_Week4_Tuesday</v>
      </c>
      <c r="AE204" s="32" t="str">
        <f>IF(LEN(Solution[[#This Row],[Available Delivery Days]]) =1, Solution[[#This Row],[Available Delivery Days]], IF(ISNUMBER(SEARCH(Solution[[#This Row],[New Delivery Day]], Solution[[#This Row],[Available Delivery Days]])), Solution[[#This Row],[New Delivery Day]], Solution[[#This Row],[Old Delivery Day]]))</f>
        <v>T</v>
      </c>
      <c r="AF204" s="31">
        <v>55.882739999999998</v>
      </c>
      <c r="AG204" s="31">
        <v>58.735999999999997</v>
      </c>
      <c r="AH204" s="28" t="s">
        <v>7832</v>
      </c>
      <c r="AI204" s="28" t="s">
        <v>932</v>
      </c>
      <c r="AJ204" s="28" t="s">
        <v>7792</v>
      </c>
      <c r="AK204" s="28" t="s">
        <v>7792</v>
      </c>
      <c r="AL204" s="28" t="s">
        <v>7797</v>
      </c>
      <c r="AM204" s="28" t="str">
        <f>_xlfn.XLOOKUP(Solution[[#This Row],[Cu_ID]],Master[cu_id],Master[Notes], "none")</f>
        <v>105</v>
      </c>
      <c r="AN204" s="28">
        <v>0</v>
      </c>
    </row>
    <row r="205" spans="1:40" x14ac:dyDescent="0.3">
      <c r="A205" s="53" t="s">
        <v>12451</v>
      </c>
      <c r="B205" s="37" t="s">
        <v>11129</v>
      </c>
      <c r="C205" s="37" t="s">
        <v>7764</v>
      </c>
      <c r="D205" s="28" t="s">
        <v>7719</v>
      </c>
      <c r="E205" s="28" t="s">
        <v>11016</v>
      </c>
      <c r="F205" s="28" t="s">
        <v>900</v>
      </c>
      <c r="G205" s="28" t="s">
        <v>7731</v>
      </c>
      <c r="H205" s="28" t="s">
        <v>7789</v>
      </c>
      <c r="I205" s="28" t="s">
        <v>900</v>
      </c>
      <c r="J205" s="28">
        <v>1</v>
      </c>
      <c r="K205" s="35" t="s">
        <v>7894</v>
      </c>
      <c r="L205" s="35" t="s">
        <v>12452</v>
      </c>
      <c r="M205" s="30">
        <v>6.6603971887379902</v>
      </c>
      <c r="N205" s="32" t="s">
        <v>16492</v>
      </c>
      <c r="O205" s="28" t="s">
        <v>7764</v>
      </c>
      <c r="P205" s="29">
        <v>0.25461805555555556</v>
      </c>
      <c r="Q205" s="29">
        <v>0.26361111111111113</v>
      </c>
      <c r="R205" s="28">
        <v>0</v>
      </c>
      <c r="S205" s="30">
        <v>12.954166666666667</v>
      </c>
      <c r="T205" s="32" t="s">
        <v>12453</v>
      </c>
      <c r="U205" s="32" t="s">
        <v>12454</v>
      </c>
      <c r="V205" s="30">
        <v>2.18705253149666</v>
      </c>
      <c r="W205" s="28">
        <v>0</v>
      </c>
      <c r="X205" s="28">
        <v>0</v>
      </c>
      <c r="Y205" s="28" t="s">
        <v>14621</v>
      </c>
      <c r="Z205" s="28" t="s">
        <v>16493</v>
      </c>
      <c r="AA205" s="28">
        <v>5</v>
      </c>
      <c r="AB205" s="28">
        <v>0</v>
      </c>
      <c r="AC205" s="32">
        <f>Solution[[#This Row],[Old Stop]] +1</f>
        <v>2</v>
      </c>
      <c r="AD205" s="32" t="str">
        <f>_xlfn.CONCAT(Solution[[#This Row],[Notes]],"_",Solution[[#This Row],[Week '#]],"_", _xlfn.SWITCH(Solution[[#This Row],[Column1]], "M", "Monday", "T", "Tuesday", "W", "Wednesday", "R", "Thursday", "H", "Thursday", "F", "Friday"))</f>
        <v>105_Week4_Wednesday</v>
      </c>
      <c r="AE205" s="32" t="str">
        <f>IF(LEN(Solution[[#This Row],[Available Delivery Days]]) =1, Solution[[#This Row],[Available Delivery Days]], IF(ISNUMBER(SEARCH(Solution[[#This Row],[New Delivery Day]], Solution[[#This Row],[Available Delivery Days]])), Solution[[#This Row],[New Delivery Day]], Solution[[#This Row],[Old Delivery Day]]))</f>
        <v>W</v>
      </c>
      <c r="AF205" s="31">
        <v>55.882739999999998</v>
      </c>
      <c r="AG205" s="31">
        <v>58.735999999999997</v>
      </c>
      <c r="AH205" s="28" t="s">
        <v>7832</v>
      </c>
      <c r="AI205" s="28" t="s">
        <v>932</v>
      </c>
      <c r="AJ205" s="28" t="s">
        <v>7792</v>
      </c>
      <c r="AK205" s="28" t="s">
        <v>7792</v>
      </c>
      <c r="AL205" s="28" t="s">
        <v>7797</v>
      </c>
      <c r="AM205" s="28" t="str">
        <f>_xlfn.XLOOKUP(Solution[[#This Row],[Cu_ID]],Master[cu_id],Master[Notes], "none")</f>
        <v>105</v>
      </c>
      <c r="AN205" s="28">
        <v>0</v>
      </c>
    </row>
    <row r="206" spans="1:40" x14ac:dyDescent="0.3">
      <c r="A206" s="53" t="s">
        <v>12776</v>
      </c>
      <c r="B206" s="37" t="s">
        <v>7786</v>
      </c>
      <c r="C206" s="37" t="s">
        <v>7728</v>
      </c>
      <c r="D206" s="28" t="s">
        <v>7716</v>
      </c>
      <c r="E206" s="28" t="s">
        <v>7752</v>
      </c>
      <c r="F206" s="28" t="s">
        <v>902</v>
      </c>
      <c r="G206" s="28" t="s">
        <v>7773</v>
      </c>
      <c r="H206" s="28" t="s">
        <v>7752</v>
      </c>
      <c r="I206" s="28" t="s">
        <v>900</v>
      </c>
      <c r="J206" s="28">
        <v>275</v>
      </c>
      <c r="K206" s="35" t="s">
        <v>8939</v>
      </c>
      <c r="L206" s="35" t="s">
        <v>12777</v>
      </c>
      <c r="M206" s="30">
        <v>2.6911635510623499</v>
      </c>
      <c r="N206" s="32" t="s">
        <v>14732</v>
      </c>
      <c r="O206" s="28" t="s">
        <v>7774</v>
      </c>
      <c r="P206" s="29">
        <v>0.36866898148148147</v>
      </c>
      <c r="Q206" s="29">
        <v>0.36878472222222225</v>
      </c>
      <c r="R206" s="28">
        <v>0</v>
      </c>
      <c r="S206" s="30">
        <v>0.16666666666666666</v>
      </c>
      <c r="T206" s="32" t="s">
        <v>12778</v>
      </c>
      <c r="U206" s="32" t="s">
        <v>12779</v>
      </c>
      <c r="V206" s="30">
        <v>1.28792249365054</v>
      </c>
      <c r="W206" s="28">
        <v>0</v>
      </c>
      <c r="X206" s="28">
        <v>0</v>
      </c>
      <c r="Y206" s="28" t="s">
        <v>14575</v>
      </c>
      <c r="Z206" s="28" t="s">
        <v>14576</v>
      </c>
      <c r="AA206" s="28">
        <v>1</v>
      </c>
      <c r="AB206" s="28">
        <v>0</v>
      </c>
      <c r="AC206" s="32">
        <f>Solution[[#This Row],[Old Stop]] +1</f>
        <v>276</v>
      </c>
      <c r="AD206" s="32" t="str">
        <f>_xlfn.CONCAT(Solution[[#This Row],[Notes]],"_",Solution[[#This Row],[Week '#]],"_", _xlfn.SWITCH(Solution[[#This Row],[Column1]], "M", "Monday", "T", "Tuesday", "W", "Wednesday", "R", "Thursday", "H", "Thursday", "F", "Friday"))</f>
        <v>103_Week1_Friday</v>
      </c>
      <c r="AE206" s="32" t="str">
        <f>IF(LEN(Solution[[#This Row],[Available Delivery Days]]) =1, Solution[[#This Row],[Available Delivery Days]], IF(ISNUMBER(SEARCH(Solution[[#This Row],[New Delivery Day]], Solution[[#This Row],[Available Delivery Days]])), Solution[[#This Row],[New Delivery Day]], Solution[[#This Row],[Old Delivery Day]]))</f>
        <v>F</v>
      </c>
      <c r="AF206" s="31">
        <v>194.17</v>
      </c>
      <c r="AG206" s="31">
        <v>194.17</v>
      </c>
      <c r="AH206" s="28" t="s">
        <v>7832</v>
      </c>
      <c r="AI206" s="28" t="s">
        <v>932</v>
      </c>
      <c r="AJ206" s="28" t="s">
        <v>7793</v>
      </c>
      <c r="AK206" s="28" t="s">
        <v>7792</v>
      </c>
      <c r="AL206" s="28" t="s">
        <v>7797</v>
      </c>
      <c r="AM206" s="28">
        <f>_xlfn.XLOOKUP(Solution[[#This Row],[Cu_ID]],Master[cu_id],Master[Notes], "none")</f>
        <v>103</v>
      </c>
      <c r="AN206" s="28">
        <v>0</v>
      </c>
    </row>
    <row r="207" spans="1:40" x14ac:dyDescent="0.3">
      <c r="A207" s="53" t="s">
        <v>12776</v>
      </c>
      <c r="B207" s="37" t="s">
        <v>7786</v>
      </c>
      <c r="C207" s="37" t="s">
        <v>7728</v>
      </c>
      <c r="D207" s="28" t="s">
        <v>7717</v>
      </c>
      <c r="E207" s="28" t="s">
        <v>7752</v>
      </c>
      <c r="F207" s="28" t="s">
        <v>902</v>
      </c>
      <c r="G207" s="28" t="s">
        <v>7768</v>
      </c>
      <c r="H207" s="28" t="s">
        <v>7752</v>
      </c>
      <c r="I207" s="28" t="s">
        <v>900</v>
      </c>
      <c r="J207" s="28">
        <v>275</v>
      </c>
      <c r="K207" s="35" t="s">
        <v>8939</v>
      </c>
      <c r="L207" s="35" t="s">
        <v>12777</v>
      </c>
      <c r="M207" s="30">
        <v>0.71135500259697404</v>
      </c>
      <c r="N207" s="32" t="s">
        <v>15490</v>
      </c>
      <c r="O207" s="28" t="s">
        <v>7774</v>
      </c>
      <c r="P207" s="29">
        <v>0.32569444444444445</v>
      </c>
      <c r="Q207" s="29">
        <v>0.32581018518518517</v>
      </c>
      <c r="R207" s="28">
        <v>0</v>
      </c>
      <c r="S207" s="30">
        <v>0.16666666666666666</v>
      </c>
      <c r="T207" s="32" t="s">
        <v>12778</v>
      </c>
      <c r="U207" s="32" t="s">
        <v>12779</v>
      </c>
      <c r="V207" s="30">
        <v>0.53463701671066699</v>
      </c>
      <c r="W207" s="28">
        <v>0</v>
      </c>
      <c r="X207" s="28">
        <v>0</v>
      </c>
      <c r="Y207" s="28" t="s">
        <v>14575</v>
      </c>
      <c r="Z207" s="28" t="s">
        <v>15451</v>
      </c>
      <c r="AA207" s="28">
        <v>1</v>
      </c>
      <c r="AB207" s="28">
        <v>0</v>
      </c>
      <c r="AC207" s="32">
        <f>Solution[[#This Row],[Old Stop]] +1</f>
        <v>276</v>
      </c>
      <c r="AD207" s="32" t="str">
        <f>_xlfn.CONCAT(Solution[[#This Row],[Notes]],"_",Solution[[#This Row],[Week '#]],"_", _xlfn.SWITCH(Solution[[#This Row],[Column1]], "M", "Monday", "T", "Tuesday", "W", "Wednesday", "R", "Thursday", "H", "Thursday", "F", "Friday"))</f>
        <v>103_Week2_Friday</v>
      </c>
      <c r="AE207" s="32" t="str">
        <f>IF(LEN(Solution[[#This Row],[Available Delivery Days]]) =1, Solution[[#This Row],[Available Delivery Days]], IF(ISNUMBER(SEARCH(Solution[[#This Row],[New Delivery Day]], Solution[[#This Row],[Available Delivery Days]])), Solution[[#This Row],[New Delivery Day]], Solution[[#This Row],[Old Delivery Day]]))</f>
        <v>F</v>
      </c>
      <c r="AF207" s="31">
        <v>194.17</v>
      </c>
      <c r="AG207" s="31">
        <v>194.17</v>
      </c>
      <c r="AH207" s="28" t="s">
        <v>7832</v>
      </c>
      <c r="AI207" s="28" t="s">
        <v>932</v>
      </c>
      <c r="AJ207" s="28" t="s">
        <v>7793</v>
      </c>
      <c r="AK207" s="28" t="s">
        <v>7792</v>
      </c>
      <c r="AL207" s="28" t="s">
        <v>7797</v>
      </c>
      <c r="AM207" s="28">
        <f>_xlfn.XLOOKUP(Solution[[#This Row],[Cu_ID]],Master[cu_id],Master[Notes], "none")</f>
        <v>103</v>
      </c>
      <c r="AN207" s="28">
        <v>0</v>
      </c>
    </row>
    <row r="208" spans="1:40" x14ac:dyDescent="0.3">
      <c r="A208" s="53" t="s">
        <v>12776</v>
      </c>
      <c r="B208" s="37" t="s">
        <v>7786</v>
      </c>
      <c r="C208" s="37" t="s">
        <v>7728</v>
      </c>
      <c r="D208" s="28" t="s">
        <v>7718</v>
      </c>
      <c r="E208" s="28" t="s">
        <v>7752</v>
      </c>
      <c r="F208" s="28" t="s">
        <v>902</v>
      </c>
      <c r="G208" s="28" t="s">
        <v>7759</v>
      </c>
      <c r="H208" s="28" t="s">
        <v>7752</v>
      </c>
      <c r="I208" s="28" t="s">
        <v>900</v>
      </c>
      <c r="J208" s="28">
        <v>275</v>
      </c>
      <c r="K208" s="35" t="s">
        <v>8939</v>
      </c>
      <c r="L208" s="35" t="s">
        <v>12777</v>
      </c>
      <c r="M208" s="30">
        <v>0</v>
      </c>
      <c r="N208" s="32" t="s">
        <v>16087</v>
      </c>
      <c r="O208" s="28" t="s">
        <v>7774</v>
      </c>
      <c r="P208" s="29">
        <v>0.37373842592592593</v>
      </c>
      <c r="Q208" s="29">
        <v>0.37385416666666665</v>
      </c>
      <c r="R208" s="28">
        <v>0</v>
      </c>
      <c r="S208" s="30">
        <v>0.16666666666666666</v>
      </c>
      <c r="T208" s="32" t="s">
        <v>12778</v>
      </c>
      <c r="U208" s="32" t="s">
        <v>12779</v>
      </c>
      <c r="V208" s="30"/>
      <c r="W208" s="28">
        <v>0</v>
      </c>
      <c r="X208" s="28">
        <v>0</v>
      </c>
      <c r="Y208" s="28" t="s">
        <v>14575</v>
      </c>
      <c r="Z208" s="28" t="s">
        <v>15989</v>
      </c>
      <c r="AA208" s="28">
        <v>1</v>
      </c>
      <c r="AB208" s="28">
        <v>0</v>
      </c>
      <c r="AC208" s="32">
        <f>Solution[[#This Row],[Old Stop]] +1</f>
        <v>276</v>
      </c>
      <c r="AD208" s="32" t="str">
        <f>_xlfn.CONCAT(Solution[[#This Row],[Notes]],"_",Solution[[#This Row],[Week '#]],"_", _xlfn.SWITCH(Solution[[#This Row],[Column1]], "M", "Monday", "T", "Tuesday", "W", "Wednesday", "R", "Thursday", "H", "Thursday", "F", "Friday"))</f>
        <v>103_Week3_Friday</v>
      </c>
      <c r="AE208" s="32" t="str">
        <f>IF(LEN(Solution[[#This Row],[Available Delivery Days]]) =1, Solution[[#This Row],[Available Delivery Days]], IF(ISNUMBER(SEARCH(Solution[[#This Row],[New Delivery Day]], Solution[[#This Row],[Available Delivery Days]])), Solution[[#This Row],[New Delivery Day]], Solution[[#This Row],[Old Delivery Day]]))</f>
        <v>F</v>
      </c>
      <c r="AF208" s="31">
        <v>194.17</v>
      </c>
      <c r="AG208" s="31">
        <v>194.17</v>
      </c>
      <c r="AH208" s="28" t="s">
        <v>7832</v>
      </c>
      <c r="AI208" s="28" t="s">
        <v>932</v>
      </c>
      <c r="AJ208" s="28" t="s">
        <v>7793</v>
      </c>
      <c r="AK208" s="28" t="s">
        <v>7792</v>
      </c>
      <c r="AL208" s="28" t="s">
        <v>7797</v>
      </c>
      <c r="AM208" s="28">
        <f>_xlfn.XLOOKUP(Solution[[#This Row],[Cu_ID]],Master[cu_id],Master[Notes], "none")</f>
        <v>103</v>
      </c>
      <c r="AN208" s="28">
        <v>0</v>
      </c>
    </row>
    <row r="209" spans="1:40" x14ac:dyDescent="0.3">
      <c r="A209" s="53" t="s">
        <v>12776</v>
      </c>
      <c r="B209" s="37" t="s">
        <v>7786</v>
      </c>
      <c r="C209" s="37" t="s">
        <v>7728</v>
      </c>
      <c r="D209" s="28" t="s">
        <v>7719</v>
      </c>
      <c r="E209" s="28" t="s">
        <v>7752</v>
      </c>
      <c r="F209" s="28" t="s">
        <v>902</v>
      </c>
      <c r="G209" s="28" t="s">
        <v>7814</v>
      </c>
      <c r="H209" s="28" t="s">
        <v>7752</v>
      </c>
      <c r="I209" s="28" t="s">
        <v>900</v>
      </c>
      <c r="J209" s="28">
        <v>275</v>
      </c>
      <c r="K209" s="35" t="s">
        <v>8939</v>
      </c>
      <c r="L209" s="35" t="s">
        <v>12777</v>
      </c>
      <c r="M209" s="30">
        <v>3.1547738667577501</v>
      </c>
      <c r="N209" s="32" t="s">
        <v>16593</v>
      </c>
      <c r="O209" s="28" t="s">
        <v>7774</v>
      </c>
      <c r="P209" s="29">
        <v>0.49604166666666666</v>
      </c>
      <c r="Q209" s="29">
        <v>0.49615740740740738</v>
      </c>
      <c r="R209" s="28">
        <v>0</v>
      </c>
      <c r="S209" s="30">
        <v>0.16666666666666666</v>
      </c>
      <c r="T209" s="32" t="s">
        <v>12778</v>
      </c>
      <c r="U209" s="32" t="s">
        <v>12779</v>
      </c>
      <c r="V209" s="30">
        <v>1.56672097870783</v>
      </c>
      <c r="W209" s="28">
        <v>0</v>
      </c>
      <c r="X209" s="28">
        <v>0</v>
      </c>
      <c r="Y209" s="28" t="s">
        <v>14575</v>
      </c>
      <c r="Z209" s="28" t="s">
        <v>16571</v>
      </c>
      <c r="AA209" s="28">
        <v>1</v>
      </c>
      <c r="AB209" s="28">
        <v>0</v>
      </c>
      <c r="AC209" s="32">
        <f>Solution[[#This Row],[Old Stop]] +1</f>
        <v>276</v>
      </c>
      <c r="AD209" s="32" t="str">
        <f>_xlfn.CONCAT(Solution[[#This Row],[Notes]],"_",Solution[[#This Row],[Week '#]],"_", _xlfn.SWITCH(Solution[[#This Row],[Column1]], "M", "Monday", "T", "Tuesday", "W", "Wednesday", "R", "Thursday", "H", "Thursday", "F", "Friday"))</f>
        <v>103_Week4_Friday</v>
      </c>
      <c r="AE209" s="32" t="str">
        <f>IF(LEN(Solution[[#This Row],[Available Delivery Days]]) =1, Solution[[#This Row],[Available Delivery Days]], IF(ISNUMBER(SEARCH(Solution[[#This Row],[New Delivery Day]], Solution[[#This Row],[Available Delivery Days]])), Solution[[#This Row],[New Delivery Day]], Solution[[#This Row],[Old Delivery Day]]))</f>
        <v>F</v>
      </c>
      <c r="AF209" s="31">
        <v>194.17</v>
      </c>
      <c r="AG209" s="31">
        <v>194.17</v>
      </c>
      <c r="AH209" s="28" t="s">
        <v>7832</v>
      </c>
      <c r="AI209" s="28" t="s">
        <v>932</v>
      </c>
      <c r="AJ209" s="28" t="s">
        <v>7793</v>
      </c>
      <c r="AK209" s="28" t="s">
        <v>7792</v>
      </c>
      <c r="AL209" s="28" t="s">
        <v>7797</v>
      </c>
      <c r="AM209" s="28">
        <f>_xlfn.XLOOKUP(Solution[[#This Row],[Cu_ID]],Master[cu_id],Master[Notes], "none")</f>
        <v>103</v>
      </c>
      <c r="AN209" s="28">
        <v>0</v>
      </c>
    </row>
    <row r="210" spans="1:40" x14ac:dyDescent="0.3">
      <c r="A210" s="53" t="s">
        <v>12538</v>
      </c>
      <c r="B210" s="37" t="s">
        <v>12539</v>
      </c>
      <c r="C210" s="37" t="s">
        <v>7728</v>
      </c>
      <c r="D210" s="28" t="s">
        <v>7716</v>
      </c>
      <c r="E210" s="28" t="s">
        <v>11016</v>
      </c>
      <c r="F210" s="28" t="s">
        <v>902</v>
      </c>
      <c r="G210" s="28" t="s">
        <v>7775</v>
      </c>
      <c r="H210" s="28" t="s">
        <v>7789</v>
      </c>
      <c r="I210" s="28" t="s">
        <v>900</v>
      </c>
      <c r="J210" s="28">
        <v>295</v>
      </c>
      <c r="K210" s="35" t="s">
        <v>8038</v>
      </c>
      <c r="L210" s="35" t="s">
        <v>12540</v>
      </c>
      <c r="M210" s="30">
        <v>1.2193444166332501</v>
      </c>
      <c r="N210" s="32" t="s">
        <v>15092</v>
      </c>
      <c r="O210" s="28" t="s">
        <v>7774</v>
      </c>
      <c r="P210" s="29">
        <v>0.52694444444444444</v>
      </c>
      <c r="Q210" s="29">
        <v>0.53212962962962962</v>
      </c>
      <c r="R210" s="28">
        <v>0</v>
      </c>
      <c r="S210" s="30">
        <v>7.4666666666666668</v>
      </c>
      <c r="T210" s="32" t="s">
        <v>12541</v>
      </c>
      <c r="U210" s="32" t="s">
        <v>12542</v>
      </c>
      <c r="V210" s="30">
        <v>0.467191000104626</v>
      </c>
      <c r="W210" s="28">
        <v>3</v>
      </c>
      <c r="X210" s="28">
        <v>5.7692307692307702E-2</v>
      </c>
      <c r="Y210" s="28" t="s">
        <v>14627</v>
      </c>
      <c r="Z210" s="28" t="s">
        <v>14628</v>
      </c>
      <c r="AA210" s="28">
        <v>1</v>
      </c>
      <c r="AB210" s="28">
        <v>16</v>
      </c>
      <c r="AC210" s="32">
        <f>Solution[[#This Row],[Old Stop]] +1</f>
        <v>296</v>
      </c>
      <c r="AD210" s="32" t="str">
        <f>_xlfn.CONCAT(Solution[[#This Row],[Notes]],"_",Solution[[#This Row],[Week '#]],"_", _xlfn.SWITCH(Solution[[#This Row],[Column1]], "M", "Monday", "T", "Tuesday", "W", "Wednesday", "R", "Thursday", "H", "Thursday", "F", "Friday"))</f>
        <v>101_Week1_Friday</v>
      </c>
      <c r="AE210" s="32" t="str">
        <f>IF(LEN(Solution[[#This Row],[Available Delivery Days]]) =1, Solution[[#This Row],[Available Delivery Days]], IF(ISNUMBER(SEARCH(Solution[[#This Row],[New Delivery Day]], Solution[[#This Row],[Available Delivery Days]])), Solution[[#This Row],[New Delivery Day]], Solution[[#This Row],[Old Delivery Day]]))</f>
        <v>F</v>
      </c>
      <c r="AF210" s="31">
        <v>76.14</v>
      </c>
      <c r="AG210" s="31">
        <v>86.056200000000004</v>
      </c>
      <c r="AH210" s="28" t="s">
        <v>7832</v>
      </c>
      <c r="AI210" s="28" t="s">
        <v>932</v>
      </c>
      <c r="AJ210" s="28" t="s">
        <v>7792</v>
      </c>
      <c r="AK210" s="28" t="s">
        <v>7792</v>
      </c>
      <c r="AL210" s="28" t="s">
        <v>7797</v>
      </c>
      <c r="AM210" s="28">
        <f>_xlfn.XLOOKUP(Solution[[#This Row],[Cu_ID]],Master[cu_id],Master[Notes], "none")</f>
        <v>101</v>
      </c>
      <c r="AN210" s="28">
        <v>16</v>
      </c>
    </row>
    <row r="211" spans="1:40" x14ac:dyDescent="0.3">
      <c r="A211" s="53" t="s">
        <v>12538</v>
      </c>
      <c r="B211" s="37" t="s">
        <v>12539</v>
      </c>
      <c r="C211" s="37" t="s">
        <v>7728</v>
      </c>
      <c r="D211" s="28" t="s">
        <v>7717</v>
      </c>
      <c r="E211" s="28" t="s">
        <v>11016</v>
      </c>
      <c r="F211" s="28" t="s">
        <v>902</v>
      </c>
      <c r="G211" s="28" t="s">
        <v>7754</v>
      </c>
      <c r="H211" s="28" t="s">
        <v>7789</v>
      </c>
      <c r="I211" s="28" t="s">
        <v>900</v>
      </c>
      <c r="J211" s="28">
        <v>295</v>
      </c>
      <c r="K211" s="35" t="s">
        <v>8038</v>
      </c>
      <c r="L211" s="35" t="s">
        <v>12540</v>
      </c>
      <c r="M211" s="30">
        <v>0.93191390484571501</v>
      </c>
      <c r="N211" s="32" t="s">
        <v>15093</v>
      </c>
      <c r="O211" s="28" t="s">
        <v>7774</v>
      </c>
      <c r="P211" s="29">
        <v>0.3971412037037037</v>
      </c>
      <c r="Q211" s="29">
        <v>0.40232638888888889</v>
      </c>
      <c r="R211" s="28">
        <v>0</v>
      </c>
      <c r="S211" s="30">
        <v>7.4666666666666668</v>
      </c>
      <c r="T211" s="32" t="s">
        <v>12541</v>
      </c>
      <c r="U211" s="32" t="s">
        <v>12542</v>
      </c>
      <c r="V211" s="30">
        <v>0.385033480694774</v>
      </c>
      <c r="W211" s="28">
        <v>3</v>
      </c>
      <c r="X211" s="28">
        <v>5.7692307692307702E-2</v>
      </c>
      <c r="Y211" s="28" t="s">
        <v>14627</v>
      </c>
      <c r="Z211" s="28" t="s">
        <v>14648</v>
      </c>
      <c r="AA211" s="28">
        <v>1</v>
      </c>
      <c r="AB211" s="28">
        <v>16</v>
      </c>
      <c r="AC211" s="32">
        <f>Solution[[#This Row],[Old Stop]] +1</f>
        <v>296</v>
      </c>
      <c r="AD211" s="32" t="str">
        <f>_xlfn.CONCAT(Solution[[#This Row],[Notes]],"_",Solution[[#This Row],[Week '#]],"_", _xlfn.SWITCH(Solution[[#This Row],[Column1]], "M", "Monday", "T", "Tuesday", "W", "Wednesday", "R", "Thursday", "H", "Thursday", "F", "Friday"))</f>
        <v>101_Week2_Friday</v>
      </c>
      <c r="AE211" s="32" t="str">
        <f>IF(LEN(Solution[[#This Row],[Available Delivery Days]]) =1, Solution[[#This Row],[Available Delivery Days]], IF(ISNUMBER(SEARCH(Solution[[#This Row],[New Delivery Day]], Solution[[#This Row],[Available Delivery Days]])), Solution[[#This Row],[New Delivery Day]], Solution[[#This Row],[Old Delivery Day]]))</f>
        <v>F</v>
      </c>
      <c r="AF211" s="31">
        <v>76.14</v>
      </c>
      <c r="AG211" s="31">
        <v>86.056200000000004</v>
      </c>
      <c r="AH211" s="28" t="s">
        <v>7832</v>
      </c>
      <c r="AI211" s="28" t="s">
        <v>932</v>
      </c>
      <c r="AJ211" s="28" t="s">
        <v>7792</v>
      </c>
      <c r="AK211" s="28" t="s">
        <v>7792</v>
      </c>
      <c r="AL211" s="28" t="s">
        <v>7797</v>
      </c>
      <c r="AM211" s="28">
        <f>_xlfn.XLOOKUP(Solution[[#This Row],[Cu_ID]],Master[cu_id],Master[Notes], "none")</f>
        <v>101</v>
      </c>
      <c r="AN211" s="28">
        <v>16</v>
      </c>
    </row>
    <row r="212" spans="1:40" x14ac:dyDescent="0.3">
      <c r="A212" s="53" t="s">
        <v>12538</v>
      </c>
      <c r="B212" s="37" t="s">
        <v>12539</v>
      </c>
      <c r="C212" s="37" t="s">
        <v>7728</v>
      </c>
      <c r="D212" s="28" t="s">
        <v>7718</v>
      </c>
      <c r="E212" s="28" t="s">
        <v>11016</v>
      </c>
      <c r="F212" s="28" t="s">
        <v>902</v>
      </c>
      <c r="G212" s="28" t="s">
        <v>7725</v>
      </c>
      <c r="H212" s="28" t="s">
        <v>7789</v>
      </c>
      <c r="I212" s="28" t="s">
        <v>900</v>
      </c>
      <c r="J212" s="28">
        <v>295</v>
      </c>
      <c r="K212" s="35" t="s">
        <v>8038</v>
      </c>
      <c r="L212" s="35" t="s">
        <v>12540</v>
      </c>
      <c r="M212" s="30">
        <v>4.2044486887753001</v>
      </c>
      <c r="N212" s="32" t="s">
        <v>16193</v>
      </c>
      <c r="O212" s="28" t="s">
        <v>7774</v>
      </c>
      <c r="P212" s="29">
        <v>0.49232638888888891</v>
      </c>
      <c r="Q212" s="29">
        <v>0.49751157407407409</v>
      </c>
      <c r="R212" s="28">
        <v>0</v>
      </c>
      <c r="S212" s="30">
        <v>7.4666666666666668</v>
      </c>
      <c r="T212" s="32" t="s">
        <v>12541</v>
      </c>
      <c r="U212" s="32" t="s">
        <v>12542</v>
      </c>
      <c r="V212" s="30">
        <v>1.91112537877585</v>
      </c>
      <c r="W212" s="28">
        <v>3</v>
      </c>
      <c r="X212" s="28">
        <v>5.7692307692307702E-2</v>
      </c>
      <c r="Y212" s="28" t="s">
        <v>14627</v>
      </c>
      <c r="Z212" s="28" t="s">
        <v>16138</v>
      </c>
      <c r="AA212" s="28">
        <v>1</v>
      </c>
      <c r="AB212" s="28">
        <v>16</v>
      </c>
      <c r="AC212" s="32">
        <f>Solution[[#This Row],[Old Stop]] +1</f>
        <v>296</v>
      </c>
      <c r="AD212" s="32" t="str">
        <f>_xlfn.CONCAT(Solution[[#This Row],[Notes]],"_",Solution[[#This Row],[Week '#]],"_", _xlfn.SWITCH(Solution[[#This Row],[Column1]], "M", "Monday", "T", "Tuesday", "W", "Wednesday", "R", "Thursday", "H", "Thursday", "F", "Friday"))</f>
        <v>101_Week3_Friday</v>
      </c>
      <c r="AE212" s="32" t="str">
        <f>IF(LEN(Solution[[#This Row],[Available Delivery Days]]) =1, Solution[[#This Row],[Available Delivery Days]], IF(ISNUMBER(SEARCH(Solution[[#This Row],[New Delivery Day]], Solution[[#This Row],[Available Delivery Days]])), Solution[[#This Row],[New Delivery Day]], Solution[[#This Row],[Old Delivery Day]]))</f>
        <v>F</v>
      </c>
      <c r="AF212" s="31">
        <v>76.14</v>
      </c>
      <c r="AG212" s="31">
        <v>86.056200000000004</v>
      </c>
      <c r="AH212" s="28" t="s">
        <v>7832</v>
      </c>
      <c r="AI212" s="28" t="s">
        <v>932</v>
      </c>
      <c r="AJ212" s="28" t="s">
        <v>7792</v>
      </c>
      <c r="AK212" s="28" t="s">
        <v>7792</v>
      </c>
      <c r="AL212" s="28" t="s">
        <v>7797</v>
      </c>
      <c r="AM212" s="28">
        <f>_xlfn.XLOOKUP(Solution[[#This Row],[Cu_ID]],Master[cu_id],Master[Notes], "none")</f>
        <v>101</v>
      </c>
      <c r="AN212" s="28">
        <v>16</v>
      </c>
    </row>
    <row r="213" spans="1:40" x14ac:dyDescent="0.3">
      <c r="A213" s="53" t="s">
        <v>12538</v>
      </c>
      <c r="B213" s="37" t="s">
        <v>12539</v>
      </c>
      <c r="C213" s="37" t="s">
        <v>7728</v>
      </c>
      <c r="D213" s="28" t="s">
        <v>7719</v>
      </c>
      <c r="E213" s="28" t="s">
        <v>11016</v>
      </c>
      <c r="F213" s="28" t="s">
        <v>902</v>
      </c>
      <c r="G213" s="28" t="s">
        <v>7762</v>
      </c>
      <c r="H213" s="28" t="s">
        <v>7789</v>
      </c>
      <c r="I213" s="28" t="s">
        <v>900</v>
      </c>
      <c r="J213" s="28">
        <v>295</v>
      </c>
      <c r="K213" s="35" t="s">
        <v>8038</v>
      </c>
      <c r="L213" s="35" t="s">
        <v>12540</v>
      </c>
      <c r="M213" s="30">
        <v>0.93191390484571501</v>
      </c>
      <c r="N213" s="32" t="s">
        <v>16761</v>
      </c>
      <c r="O213" s="28" t="s">
        <v>7774</v>
      </c>
      <c r="P213" s="29">
        <v>0.37827546296296294</v>
      </c>
      <c r="Q213" s="29">
        <v>0.38346064814814818</v>
      </c>
      <c r="R213" s="28">
        <v>0</v>
      </c>
      <c r="S213" s="30">
        <v>7.4666666666666668</v>
      </c>
      <c r="T213" s="32" t="s">
        <v>12541</v>
      </c>
      <c r="U213" s="32" t="s">
        <v>12542</v>
      </c>
      <c r="V213" s="30">
        <v>0.385033480694774</v>
      </c>
      <c r="W213" s="28">
        <v>3</v>
      </c>
      <c r="X213" s="28">
        <v>5.7692307692307702E-2</v>
      </c>
      <c r="Y213" s="28" t="s">
        <v>14627</v>
      </c>
      <c r="Z213" s="28" t="s">
        <v>16642</v>
      </c>
      <c r="AA213" s="28">
        <v>1</v>
      </c>
      <c r="AB213" s="28">
        <v>16</v>
      </c>
      <c r="AC213" s="32">
        <f>Solution[[#This Row],[Old Stop]] +1</f>
        <v>296</v>
      </c>
      <c r="AD213" s="32" t="str">
        <f>_xlfn.CONCAT(Solution[[#This Row],[Notes]],"_",Solution[[#This Row],[Week '#]],"_", _xlfn.SWITCH(Solution[[#This Row],[Column1]], "M", "Monday", "T", "Tuesday", "W", "Wednesday", "R", "Thursday", "H", "Thursday", "F", "Friday"))</f>
        <v>101_Week4_Friday</v>
      </c>
      <c r="AE213" s="32" t="str">
        <f>IF(LEN(Solution[[#This Row],[Available Delivery Days]]) =1, Solution[[#This Row],[Available Delivery Days]], IF(ISNUMBER(SEARCH(Solution[[#This Row],[New Delivery Day]], Solution[[#This Row],[Available Delivery Days]])), Solution[[#This Row],[New Delivery Day]], Solution[[#This Row],[Old Delivery Day]]))</f>
        <v>F</v>
      </c>
      <c r="AF213" s="31">
        <v>76.14</v>
      </c>
      <c r="AG213" s="31">
        <v>86.056200000000004</v>
      </c>
      <c r="AH213" s="28" t="s">
        <v>7832</v>
      </c>
      <c r="AI213" s="28" t="s">
        <v>932</v>
      </c>
      <c r="AJ213" s="28" t="s">
        <v>7792</v>
      </c>
      <c r="AK213" s="28" t="s">
        <v>7792</v>
      </c>
      <c r="AL213" s="28" t="s">
        <v>7797</v>
      </c>
      <c r="AM213" s="28">
        <f>_xlfn.XLOOKUP(Solution[[#This Row],[Cu_ID]],Master[cu_id],Master[Notes], "none")</f>
        <v>101</v>
      </c>
      <c r="AN213" s="28">
        <v>16</v>
      </c>
    </row>
    <row r="214" spans="1:40" x14ac:dyDescent="0.3">
      <c r="A214" s="53" t="s">
        <v>12973</v>
      </c>
      <c r="B214" s="37" t="s">
        <v>12974</v>
      </c>
      <c r="C214" s="37" t="s">
        <v>7728</v>
      </c>
      <c r="D214" s="28" t="s">
        <v>7717</v>
      </c>
      <c r="E214" s="28" t="s">
        <v>7752</v>
      </c>
      <c r="F214" s="28" t="s">
        <v>936</v>
      </c>
      <c r="G214" s="28" t="s">
        <v>7755</v>
      </c>
      <c r="H214" s="28" t="s">
        <v>7752</v>
      </c>
      <c r="I214" s="28" t="s">
        <v>901</v>
      </c>
      <c r="J214" s="28">
        <v>0</v>
      </c>
      <c r="K214" s="35" t="s">
        <v>8746</v>
      </c>
      <c r="L214" s="35" t="s">
        <v>12975</v>
      </c>
      <c r="M214" s="30">
        <v>0</v>
      </c>
      <c r="N214" s="32" t="s">
        <v>15617</v>
      </c>
      <c r="O214" s="28" t="s">
        <v>7756</v>
      </c>
      <c r="P214" s="29">
        <v>0.4569212962962963</v>
      </c>
      <c r="Q214" s="29">
        <v>0.45704861111111111</v>
      </c>
      <c r="R214" s="28">
        <v>0</v>
      </c>
      <c r="S214" s="30">
        <v>0.18333333333333335</v>
      </c>
      <c r="T214" s="32" t="s">
        <v>12971</v>
      </c>
      <c r="U214" s="32" t="s">
        <v>12972</v>
      </c>
      <c r="V214" s="30"/>
      <c r="W214" s="28">
        <v>0</v>
      </c>
      <c r="X214" s="28">
        <v>0</v>
      </c>
      <c r="Y214" s="28" t="s">
        <v>14547</v>
      </c>
      <c r="Z214" s="28" t="s">
        <v>15455</v>
      </c>
      <c r="AA214" s="28">
        <v>1</v>
      </c>
      <c r="AB214" s="28">
        <v>0</v>
      </c>
      <c r="AC214" s="32">
        <f>Solution[[#This Row],[Old Stop]] +1</f>
        <v>1</v>
      </c>
      <c r="AD214" s="32" t="str">
        <f>_xlfn.CONCAT(Solution[[#This Row],[Notes]],"_",Solution[[#This Row],[Week '#]],"_", _xlfn.SWITCH(Solution[[#This Row],[Column1]], "M", "Monday", "T", "Tuesday", "W", "Wednesday", "R", "Thursday", "H", "Thursday", "F", "Friday"))</f>
        <v>103_Week2_Thursday</v>
      </c>
      <c r="AE214" s="32" t="str">
        <f>IF(LEN(Solution[[#This Row],[Available Delivery Days]]) =1, Solution[[#This Row],[Available Delivery Days]], IF(ISNUMBER(SEARCH(Solution[[#This Row],[New Delivery Day]], Solution[[#This Row],[Available Delivery Days]])), Solution[[#This Row],[New Delivery Day]], Solution[[#This Row],[Old Delivery Day]]))</f>
        <v>R</v>
      </c>
      <c r="AF214" s="31">
        <v>28.63</v>
      </c>
      <c r="AG214" s="31">
        <v>14.028700000000001</v>
      </c>
      <c r="AH214" s="28" t="s">
        <v>7832</v>
      </c>
      <c r="AI214" s="28" t="s">
        <v>932</v>
      </c>
      <c r="AJ214" s="28" t="s">
        <v>7793</v>
      </c>
      <c r="AK214" s="28" t="s">
        <v>7792</v>
      </c>
      <c r="AL214" s="28" t="s">
        <v>7797</v>
      </c>
      <c r="AM214" s="28">
        <f>_xlfn.XLOOKUP(Solution[[#This Row],[Cu_ID]],Master[cu_id],Master[Notes], "none")</f>
        <v>103</v>
      </c>
      <c r="AN214" s="28">
        <v>0</v>
      </c>
    </row>
    <row r="215" spans="1:40" x14ac:dyDescent="0.3">
      <c r="A215" s="53" t="s">
        <v>12973</v>
      </c>
      <c r="B215" s="37" t="s">
        <v>12974</v>
      </c>
      <c r="C215" s="37" t="s">
        <v>7728</v>
      </c>
      <c r="D215" s="28" t="s">
        <v>7719</v>
      </c>
      <c r="E215" s="28" t="s">
        <v>7752</v>
      </c>
      <c r="F215" s="28" t="s">
        <v>936</v>
      </c>
      <c r="G215" s="28" t="s">
        <v>7759</v>
      </c>
      <c r="H215" s="28" t="s">
        <v>7752</v>
      </c>
      <c r="I215" s="28" t="s">
        <v>901</v>
      </c>
      <c r="J215" s="28">
        <v>0</v>
      </c>
      <c r="K215" s="35" t="s">
        <v>8746</v>
      </c>
      <c r="L215" s="35" t="s">
        <v>12975</v>
      </c>
      <c r="M215" s="30">
        <v>0</v>
      </c>
      <c r="N215" s="32" t="s">
        <v>16560</v>
      </c>
      <c r="O215" s="28" t="s">
        <v>7756</v>
      </c>
      <c r="P215" s="29">
        <v>0.3646875</v>
      </c>
      <c r="Q215" s="29">
        <v>0.36481481481481481</v>
      </c>
      <c r="R215" s="28">
        <v>0</v>
      </c>
      <c r="S215" s="30">
        <v>0.18333333333333335</v>
      </c>
      <c r="T215" s="32" t="s">
        <v>12971</v>
      </c>
      <c r="U215" s="32" t="s">
        <v>12972</v>
      </c>
      <c r="V215" s="30"/>
      <c r="W215" s="28">
        <v>0</v>
      </c>
      <c r="X215" s="28">
        <v>0</v>
      </c>
      <c r="Y215" s="28" t="s">
        <v>14547</v>
      </c>
      <c r="Z215" s="28" t="s">
        <v>16524</v>
      </c>
      <c r="AA215" s="28">
        <v>1</v>
      </c>
      <c r="AB215" s="28">
        <v>0</v>
      </c>
      <c r="AC215" s="32">
        <f>Solution[[#This Row],[Old Stop]] +1</f>
        <v>1</v>
      </c>
      <c r="AD215" s="32" t="str">
        <f>_xlfn.CONCAT(Solution[[#This Row],[Notes]],"_",Solution[[#This Row],[Week '#]],"_", _xlfn.SWITCH(Solution[[#This Row],[Column1]], "M", "Monday", "T", "Tuesday", "W", "Wednesday", "R", "Thursday", "H", "Thursday", "F", "Friday"))</f>
        <v>103_Week4_Thursday</v>
      </c>
      <c r="AE215" s="32" t="str">
        <f>IF(LEN(Solution[[#This Row],[Available Delivery Days]]) =1, Solution[[#This Row],[Available Delivery Days]], IF(ISNUMBER(SEARCH(Solution[[#This Row],[New Delivery Day]], Solution[[#This Row],[Available Delivery Days]])), Solution[[#This Row],[New Delivery Day]], Solution[[#This Row],[Old Delivery Day]]))</f>
        <v>R</v>
      </c>
      <c r="AF215" s="31">
        <v>28.63</v>
      </c>
      <c r="AG215" s="31">
        <v>14.028700000000001</v>
      </c>
      <c r="AH215" s="28" t="s">
        <v>7832</v>
      </c>
      <c r="AI215" s="28" t="s">
        <v>932</v>
      </c>
      <c r="AJ215" s="28" t="s">
        <v>7793</v>
      </c>
      <c r="AK215" s="28" t="s">
        <v>7792</v>
      </c>
      <c r="AL215" s="28" t="s">
        <v>7797</v>
      </c>
      <c r="AM215" s="28">
        <f>_xlfn.XLOOKUP(Solution[[#This Row],[Cu_ID]],Master[cu_id],Master[Notes], "none")</f>
        <v>103</v>
      </c>
      <c r="AN215" s="28">
        <v>0</v>
      </c>
    </row>
    <row r="216" spans="1:40" x14ac:dyDescent="0.3">
      <c r="A216" s="53" t="s">
        <v>12968</v>
      </c>
      <c r="B216" s="37" t="s">
        <v>12969</v>
      </c>
      <c r="C216" s="37" t="s">
        <v>7728</v>
      </c>
      <c r="D216" s="28" t="s">
        <v>7717</v>
      </c>
      <c r="E216" s="28" t="s">
        <v>7752</v>
      </c>
      <c r="F216" s="28" t="s">
        <v>936</v>
      </c>
      <c r="G216" s="28" t="s">
        <v>7754</v>
      </c>
      <c r="H216" s="28" t="s">
        <v>7752</v>
      </c>
      <c r="I216" s="28" t="s">
        <v>901</v>
      </c>
      <c r="J216" s="28">
        <v>0</v>
      </c>
      <c r="K216" s="35" t="s">
        <v>8748</v>
      </c>
      <c r="L216" s="35" t="s">
        <v>12970</v>
      </c>
      <c r="M216" s="30">
        <v>1.44393378682435</v>
      </c>
      <c r="N216" s="32" t="s">
        <v>15603</v>
      </c>
      <c r="O216" s="28" t="s">
        <v>7756</v>
      </c>
      <c r="P216" s="29">
        <v>0.45658564814814817</v>
      </c>
      <c r="Q216" s="29">
        <v>0.4569212962962963</v>
      </c>
      <c r="R216" s="28">
        <v>0</v>
      </c>
      <c r="S216" s="30">
        <v>0.48333333333333334</v>
      </c>
      <c r="T216" s="32" t="s">
        <v>12971</v>
      </c>
      <c r="U216" s="32" t="s">
        <v>12972</v>
      </c>
      <c r="V216" s="30">
        <v>0.77470094100658005</v>
      </c>
      <c r="W216" s="28">
        <v>0</v>
      </c>
      <c r="X216" s="28">
        <v>0</v>
      </c>
      <c r="Y216" s="28" t="s">
        <v>14547</v>
      </c>
      <c r="Z216" s="28" t="s">
        <v>15455</v>
      </c>
      <c r="AA216" s="28">
        <v>1</v>
      </c>
      <c r="AB216" s="28">
        <v>0</v>
      </c>
      <c r="AC216" s="32">
        <f>Solution[[#This Row],[Old Stop]] +1</f>
        <v>1</v>
      </c>
      <c r="AD216" s="32" t="str">
        <f>_xlfn.CONCAT(Solution[[#This Row],[Notes]],"_",Solution[[#This Row],[Week '#]],"_", _xlfn.SWITCH(Solution[[#This Row],[Column1]], "M", "Monday", "T", "Tuesday", "W", "Wednesday", "R", "Thursday", "H", "Thursday", "F", "Friday"))</f>
        <v>103_Week2_Thursday</v>
      </c>
      <c r="AE216" s="32" t="str">
        <f>IF(LEN(Solution[[#This Row],[Available Delivery Days]]) =1, Solution[[#This Row],[Available Delivery Days]], IF(ISNUMBER(SEARCH(Solution[[#This Row],[New Delivery Day]], Solution[[#This Row],[Available Delivery Days]])), Solution[[#This Row],[New Delivery Day]], Solution[[#This Row],[Old Delivery Day]]))</f>
        <v>R</v>
      </c>
      <c r="AF216" s="31">
        <v>26.352499999999999</v>
      </c>
      <c r="AG216" s="31">
        <v>11.5375</v>
      </c>
      <c r="AH216" s="28" t="s">
        <v>7832</v>
      </c>
      <c r="AI216" s="28" t="s">
        <v>932</v>
      </c>
      <c r="AJ216" s="28" t="s">
        <v>7793</v>
      </c>
      <c r="AK216" s="28" t="s">
        <v>7792</v>
      </c>
      <c r="AL216" s="28" t="s">
        <v>7797</v>
      </c>
      <c r="AM216" s="28">
        <f>_xlfn.XLOOKUP(Solution[[#This Row],[Cu_ID]],Master[cu_id],Master[Notes], "none")</f>
        <v>103</v>
      </c>
      <c r="AN216" s="28">
        <v>0</v>
      </c>
    </row>
    <row r="217" spans="1:40" x14ac:dyDescent="0.3">
      <c r="A217" s="53" t="s">
        <v>12968</v>
      </c>
      <c r="B217" s="37" t="s">
        <v>12969</v>
      </c>
      <c r="C217" s="37" t="s">
        <v>7728</v>
      </c>
      <c r="D217" s="28" t="s">
        <v>7719</v>
      </c>
      <c r="E217" s="28" t="s">
        <v>7752</v>
      </c>
      <c r="F217" s="28" t="s">
        <v>936</v>
      </c>
      <c r="G217" s="28" t="s">
        <v>7773</v>
      </c>
      <c r="H217" s="28" t="s">
        <v>7752</v>
      </c>
      <c r="I217" s="28" t="s">
        <v>901</v>
      </c>
      <c r="J217" s="28">
        <v>0</v>
      </c>
      <c r="K217" s="35" t="s">
        <v>8748</v>
      </c>
      <c r="L217" s="35" t="s">
        <v>12970</v>
      </c>
      <c r="M217" s="30">
        <v>4.6320473887026301</v>
      </c>
      <c r="N217" s="32" t="s">
        <v>16564</v>
      </c>
      <c r="O217" s="28" t="s">
        <v>7756</v>
      </c>
      <c r="P217" s="29">
        <v>0.36435185185185187</v>
      </c>
      <c r="Q217" s="29">
        <v>0.3646875</v>
      </c>
      <c r="R217" s="28">
        <v>0</v>
      </c>
      <c r="S217" s="30">
        <v>0.48333333333333334</v>
      </c>
      <c r="T217" s="32" t="s">
        <v>12971</v>
      </c>
      <c r="U217" s="32" t="s">
        <v>12972</v>
      </c>
      <c r="V217" s="30">
        <v>2.1506672135702898</v>
      </c>
      <c r="W217" s="28">
        <v>0</v>
      </c>
      <c r="X217" s="28">
        <v>0</v>
      </c>
      <c r="Y217" s="28" t="s">
        <v>14547</v>
      </c>
      <c r="Z217" s="28" t="s">
        <v>16524</v>
      </c>
      <c r="AA217" s="28">
        <v>1</v>
      </c>
      <c r="AB217" s="28">
        <v>0</v>
      </c>
      <c r="AC217" s="32">
        <f>Solution[[#This Row],[Old Stop]] +1</f>
        <v>1</v>
      </c>
      <c r="AD217" s="32" t="str">
        <f>_xlfn.CONCAT(Solution[[#This Row],[Notes]],"_",Solution[[#This Row],[Week '#]],"_", _xlfn.SWITCH(Solution[[#This Row],[Column1]], "M", "Monday", "T", "Tuesday", "W", "Wednesday", "R", "Thursday", "H", "Thursday", "F", "Friday"))</f>
        <v>103_Week4_Thursday</v>
      </c>
      <c r="AE217" s="32" t="str">
        <f>IF(LEN(Solution[[#This Row],[Available Delivery Days]]) =1, Solution[[#This Row],[Available Delivery Days]], IF(ISNUMBER(SEARCH(Solution[[#This Row],[New Delivery Day]], Solution[[#This Row],[Available Delivery Days]])), Solution[[#This Row],[New Delivery Day]], Solution[[#This Row],[Old Delivery Day]]))</f>
        <v>R</v>
      </c>
      <c r="AF217" s="31">
        <v>26.352499999999999</v>
      </c>
      <c r="AG217" s="31">
        <v>11.5375</v>
      </c>
      <c r="AH217" s="28" t="s">
        <v>7832</v>
      </c>
      <c r="AI217" s="28" t="s">
        <v>932</v>
      </c>
      <c r="AJ217" s="28" t="s">
        <v>7793</v>
      </c>
      <c r="AK217" s="28" t="s">
        <v>7792</v>
      </c>
      <c r="AL217" s="28" t="s">
        <v>7797</v>
      </c>
      <c r="AM217" s="28">
        <f>_xlfn.XLOOKUP(Solution[[#This Row],[Cu_ID]],Master[cu_id],Master[Notes], "none")</f>
        <v>103</v>
      </c>
      <c r="AN217" s="28">
        <v>0</v>
      </c>
    </row>
    <row r="218" spans="1:40" x14ac:dyDescent="0.3">
      <c r="A218" s="53" t="s">
        <v>14359</v>
      </c>
      <c r="B218" s="37" t="s">
        <v>14360</v>
      </c>
      <c r="C218" s="37" t="s">
        <v>7728</v>
      </c>
      <c r="D218" s="28" t="s">
        <v>7716</v>
      </c>
      <c r="E218" s="28" t="s">
        <v>11016</v>
      </c>
      <c r="F218" s="28" t="s">
        <v>900</v>
      </c>
      <c r="G218" s="28" t="s">
        <v>7809</v>
      </c>
      <c r="H218" s="28" t="s">
        <v>7752</v>
      </c>
      <c r="I218" s="28" t="s">
        <v>903</v>
      </c>
      <c r="J218" s="28">
        <v>61</v>
      </c>
      <c r="K218" s="35" t="s">
        <v>8768</v>
      </c>
      <c r="L218" s="35" t="s">
        <v>14361</v>
      </c>
      <c r="M218" s="30">
        <v>0.621747942641377</v>
      </c>
      <c r="N218" s="32" t="s">
        <v>14925</v>
      </c>
      <c r="O218" s="28" t="s">
        <v>7722</v>
      </c>
      <c r="P218" s="29">
        <v>0.58052083333333337</v>
      </c>
      <c r="Q218" s="29">
        <v>0.58724537037037039</v>
      </c>
      <c r="R218" s="28">
        <v>0</v>
      </c>
      <c r="S218" s="30">
        <v>9.683574621414877</v>
      </c>
      <c r="T218" s="32" t="s">
        <v>14362</v>
      </c>
      <c r="U218" s="32" t="s">
        <v>14363</v>
      </c>
      <c r="V218" s="30">
        <v>0.147040760490176</v>
      </c>
      <c r="W218" s="28">
        <v>0</v>
      </c>
      <c r="X218" s="28">
        <v>0</v>
      </c>
      <c r="Y218" s="28" t="s">
        <v>14621</v>
      </c>
      <c r="Z218" s="28" t="s">
        <v>14622</v>
      </c>
      <c r="AA218" s="28">
        <v>1</v>
      </c>
      <c r="AB218" s="28">
        <v>0</v>
      </c>
      <c r="AC218" s="32">
        <f>Solution[[#This Row],[Old Stop]] +1</f>
        <v>62</v>
      </c>
      <c r="AD218" s="32" t="str">
        <f>_xlfn.CONCAT(Solution[[#This Row],[Notes]],"_",Solution[[#This Row],[Week '#]],"_", _xlfn.SWITCH(Solution[[#This Row],[Column1]], "M", "Monday", "T", "Tuesday", "W", "Wednesday", "R", "Thursday", "H", "Thursday", "F", "Friday"))</f>
        <v>105_Week1_Wednesday</v>
      </c>
      <c r="AE218" s="32" t="str">
        <f>IF(LEN(Solution[[#This Row],[Available Delivery Days]]) =1, Solution[[#This Row],[Available Delivery Days]], IF(ISNUMBER(SEARCH(Solution[[#This Row],[New Delivery Day]], Solution[[#This Row],[Available Delivery Days]])), Solution[[#This Row],[New Delivery Day]], Solution[[#This Row],[Old Delivery Day]]))</f>
        <v>W</v>
      </c>
      <c r="AF218" s="31">
        <v>11.2325</v>
      </c>
      <c r="AG218" s="31">
        <v>11.01</v>
      </c>
      <c r="AH218" s="28" t="s">
        <v>7832</v>
      </c>
      <c r="AI218" s="28" t="s">
        <v>932</v>
      </c>
      <c r="AJ218" s="28" t="s">
        <v>7792</v>
      </c>
      <c r="AK218" s="28" t="s">
        <v>7792</v>
      </c>
      <c r="AL218" s="28" t="s">
        <v>7797</v>
      </c>
      <c r="AM218" s="28">
        <f>_xlfn.XLOOKUP(Solution[[#This Row],[Cu_ID]],Master[cu_id],Master[Notes], "none")</f>
        <v>105</v>
      </c>
      <c r="AN218" s="28">
        <v>0</v>
      </c>
    </row>
    <row r="219" spans="1:40" x14ac:dyDescent="0.3">
      <c r="A219" s="53" t="s">
        <v>12290</v>
      </c>
      <c r="B219" s="37" t="s">
        <v>12291</v>
      </c>
      <c r="C219" s="37" t="s">
        <v>7728</v>
      </c>
      <c r="D219" s="28" t="s">
        <v>7716</v>
      </c>
      <c r="E219" s="28" t="s">
        <v>11016</v>
      </c>
      <c r="F219" s="28" t="s">
        <v>900</v>
      </c>
      <c r="G219" s="28" t="s">
        <v>7763</v>
      </c>
      <c r="H219" s="28" t="s">
        <v>11016</v>
      </c>
      <c r="I219" s="28" t="s">
        <v>900</v>
      </c>
      <c r="J219" s="28">
        <v>140</v>
      </c>
      <c r="K219" s="35" t="s">
        <v>9325</v>
      </c>
      <c r="L219" s="35" t="s">
        <v>12292</v>
      </c>
      <c r="M219" s="30">
        <v>0.13518161326646799</v>
      </c>
      <c r="N219" s="32" t="s">
        <v>14954</v>
      </c>
      <c r="O219" s="28" t="s">
        <v>7774</v>
      </c>
      <c r="P219" s="29">
        <v>0.45773148148148146</v>
      </c>
      <c r="Q219" s="29">
        <v>0.46481481481481479</v>
      </c>
      <c r="R219" s="28">
        <v>0</v>
      </c>
      <c r="S219" s="30">
        <v>10.200000000000001</v>
      </c>
      <c r="T219" s="32" t="s">
        <v>12293</v>
      </c>
      <c r="U219" s="32" t="s">
        <v>12294</v>
      </c>
      <c r="V219" s="30">
        <v>0.111989448732762</v>
      </c>
      <c r="W219" s="28">
        <v>1</v>
      </c>
      <c r="X219" s="28">
        <v>1.9230769230769201E-2</v>
      </c>
      <c r="Y219" s="28" t="s">
        <v>14621</v>
      </c>
      <c r="Z219" s="28" t="s">
        <v>14622</v>
      </c>
      <c r="AA219" s="28">
        <v>1</v>
      </c>
      <c r="AB219" s="28">
        <v>25</v>
      </c>
      <c r="AC219" s="32">
        <f>Solution[[#This Row],[Old Stop]] +1</f>
        <v>141</v>
      </c>
      <c r="AD219" s="32" t="str">
        <f>_xlfn.CONCAT(Solution[[#This Row],[Notes]],"_",Solution[[#This Row],[Week '#]],"_", _xlfn.SWITCH(Solution[[#This Row],[Column1]], "M", "Monday", "T", "Tuesday", "W", "Wednesday", "R", "Thursday", "H", "Thursday", "F", "Friday"))</f>
        <v>105_Week1_Wednesday</v>
      </c>
      <c r="AE219" s="32" t="str">
        <f>IF(LEN(Solution[[#This Row],[Available Delivery Days]]) =1, Solution[[#This Row],[Available Delivery Days]], IF(ISNUMBER(SEARCH(Solution[[#This Row],[New Delivery Day]], Solution[[#This Row],[Available Delivery Days]])), Solution[[#This Row],[New Delivery Day]], Solution[[#This Row],[Old Delivery Day]]))</f>
        <v>W</v>
      </c>
      <c r="AF219" s="31">
        <v>93.978700000000003</v>
      </c>
      <c r="AG219" s="31">
        <v>122.8462</v>
      </c>
      <c r="AH219" s="28" t="s">
        <v>7832</v>
      </c>
      <c r="AI219" s="28" t="s">
        <v>932</v>
      </c>
      <c r="AJ219" s="28" t="s">
        <v>7793</v>
      </c>
      <c r="AK219" s="28" t="s">
        <v>7793</v>
      </c>
      <c r="AL219" s="28" t="s">
        <v>7797</v>
      </c>
      <c r="AM219" s="28">
        <f>_xlfn.XLOOKUP(Solution[[#This Row],[Cu_ID]],Master[cu_id],Master[Notes], "none")</f>
        <v>105</v>
      </c>
      <c r="AN219" s="28"/>
    </row>
    <row r="220" spans="1:40" x14ac:dyDescent="0.3">
      <c r="A220" s="53" t="s">
        <v>12290</v>
      </c>
      <c r="B220" s="37" t="s">
        <v>12291</v>
      </c>
      <c r="C220" s="37" t="s">
        <v>7728</v>
      </c>
      <c r="D220" s="28" t="s">
        <v>7717</v>
      </c>
      <c r="E220" s="28" t="s">
        <v>11016</v>
      </c>
      <c r="F220" s="28" t="s">
        <v>900</v>
      </c>
      <c r="G220" s="28" t="s">
        <v>7743</v>
      </c>
      <c r="H220" s="28" t="s">
        <v>11016</v>
      </c>
      <c r="I220" s="28" t="s">
        <v>900</v>
      </c>
      <c r="J220" s="28">
        <v>140</v>
      </c>
      <c r="K220" s="35" t="s">
        <v>9325</v>
      </c>
      <c r="L220" s="35" t="s">
        <v>12292</v>
      </c>
      <c r="M220" s="30">
        <v>5.1606975495815298E-2</v>
      </c>
      <c r="N220" s="32" t="s">
        <v>14955</v>
      </c>
      <c r="O220" s="28" t="s">
        <v>7774</v>
      </c>
      <c r="P220" s="29">
        <v>0.49437500000000001</v>
      </c>
      <c r="Q220" s="29">
        <v>0.50145833333333334</v>
      </c>
      <c r="R220" s="28">
        <v>0</v>
      </c>
      <c r="S220" s="30">
        <v>10.200000000000001</v>
      </c>
      <c r="T220" s="32" t="s">
        <v>12293</v>
      </c>
      <c r="U220" s="32" t="s">
        <v>12294</v>
      </c>
      <c r="V220" s="30">
        <v>4.2757657714083699E-2</v>
      </c>
      <c r="W220" s="28">
        <v>1</v>
      </c>
      <c r="X220" s="28">
        <v>1.9230769230769201E-2</v>
      </c>
      <c r="Y220" s="28" t="s">
        <v>14621</v>
      </c>
      <c r="Z220" s="28" t="s">
        <v>14931</v>
      </c>
      <c r="AA220" s="28">
        <v>1</v>
      </c>
      <c r="AB220" s="28">
        <v>25</v>
      </c>
      <c r="AC220" s="32">
        <f>Solution[[#This Row],[Old Stop]] +1</f>
        <v>141</v>
      </c>
      <c r="AD220" s="32" t="str">
        <f>_xlfn.CONCAT(Solution[[#This Row],[Notes]],"_",Solution[[#This Row],[Week '#]],"_", _xlfn.SWITCH(Solution[[#This Row],[Column1]], "M", "Monday", "T", "Tuesday", "W", "Wednesday", "R", "Thursday", "H", "Thursday", "F", "Friday"))</f>
        <v>105_Week2_Wednesday</v>
      </c>
      <c r="AE220" s="32" t="str">
        <f>IF(LEN(Solution[[#This Row],[Available Delivery Days]]) =1, Solution[[#This Row],[Available Delivery Days]], IF(ISNUMBER(SEARCH(Solution[[#This Row],[New Delivery Day]], Solution[[#This Row],[Available Delivery Days]])), Solution[[#This Row],[New Delivery Day]], Solution[[#This Row],[Old Delivery Day]]))</f>
        <v>W</v>
      </c>
      <c r="AF220" s="31">
        <v>93.978700000000003</v>
      </c>
      <c r="AG220" s="31">
        <v>122.8462</v>
      </c>
      <c r="AH220" s="28" t="s">
        <v>7832</v>
      </c>
      <c r="AI220" s="28" t="s">
        <v>932</v>
      </c>
      <c r="AJ220" s="28" t="s">
        <v>7793</v>
      </c>
      <c r="AK220" s="28" t="s">
        <v>7793</v>
      </c>
      <c r="AL220" s="28" t="s">
        <v>7797</v>
      </c>
      <c r="AM220" s="28">
        <f>_xlfn.XLOOKUP(Solution[[#This Row],[Cu_ID]],Master[cu_id],Master[Notes], "none")</f>
        <v>105</v>
      </c>
      <c r="AN220" s="28"/>
    </row>
    <row r="221" spans="1:40" x14ac:dyDescent="0.3">
      <c r="A221" s="53" t="s">
        <v>12290</v>
      </c>
      <c r="B221" s="37" t="s">
        <v>12291</v>
      </c>
      <c r="C221" s="37" t="s">
        <v>7728</v>
      </c>
      <c r="D221" s="28" t="s">
        <v>7718</v>
      </c>
      <c r="E221" s="28" t="s">
        <v>11016</v>
      </c>
      <c r="F221" s="28" t="s">
        <v>900</v>
      </c>
      <c r="G221" s="28" t="s">
        <v>7754</v>
      </c>
      <c r="H221" s="28" t="s">
        <v>11016</v>
      </c>
      <c r="I221" s="28" t="s">
        <v>900</v>
      </c>
      <c r="J221" s="28">
        <v>140</v>
      </c>
      <c r="K221" s="35" t="s">
        <v>9325</v>
      </c>
      <c r="L221" s="35" t="s">
        <v>12292</v>
      </c>
      <c r="M221" s="30">
        <v>0.13518161326646799</v>
      </c>
      <c r="N221" s="32" t="s">
        <v>16211</v>
      </c>
      <c r="O221" s="28" t="s">
        <v>7774</v>
      </c>
      <c r="P221" s="29">
        <v>0.47313657407407406</v>
      </c>
      <c r="Q221" s="29">
        <v>0.48021990740740739</v>
      </c>
      <c r="R221" s="28">
        <v>0</v>
      </c>
      <c r="S221" s="30">
        <v>10.200000000000001</v>
      </c>
      <c r="T221" s="32" t="s">
        <v>12293</v>
      </c>
      <c r="U221" s="32" t="s">
        <v>12294</v>
      </c>
      <c r="V221" s="30">
        <v>0.111989448732762</v>
      </c>
      <c r="W221" s="28">
        <v>1</v>
      </c>
      <c r="X221" s="28">
        <v>1.9230769230769201E-2</v>
      </c>
      <c r="Y221" s="28" t="s">
        <v>14621</v>
      </c>
      <c r="Z221" s="28" t="s">
        <v>16202</v>
      </c>
      <c r="AA221" s="28">
        <v>1</v>
      </c>
      <c r="AB221" s="28">
        <v>25</v>
      </c>
      <c r="AC221" s="32">
        <f>Solution[[#This Row],[Old Stop]] +1</f>
        <v>141</v>
      </c>
      <c r="AD221" s="32" t="str">
        <f>_xlfn.CONCAT(Solution[[#This Row],[Notes]],"_",Solution[[#This Row],[Week '#]],"_", _xlfn.SWITCH(Solution[[#This Row],[Column1]], "M", "Monday", "T", "Tuesday", "W", "Wednesday", "R", "Thursday", "H", "Thursday", "F", "Friday"))</f>
        <v>105_Week3_Wednesday</v>
      </c>
      <c r="AE221" s="32" t="str">
        <f>IF(LEN(Solution[[#This Row],[Available Delivery Days]]) =1, Solution[[#This Row],[Available Delivery Days]], IF(ISNUMBER(SEARCH(Solution[[#This Row],[New Delivery Day]], Solution[[#This Row],[Available Delivery Days]])), Solution[[#This Row],[New Delivery Day]], Solution[[#This Row],[Old Delivery Day]]))</f>
        <v>W</v>
      </c>
      <c r="AF221" s="31">
        <v>93.978700000000003</v>
      </c>
      <c r="AG221" s="31">
        <v>122.8462</v>
      </c>
      <c r="AH221" s="28" t="s">
        <v>7832</v>
      </c>
      <c r="AI221" s="28" t="s">
        <v>932</v>
      </c>
      <c r="AJ221" s="28" t="s">
        <v>7793</v>
      </c>
      <c r="AK221" s="28" t="s">
        <v>7793</v>
      </c>
      <c r="AL221" s="28" t="s">
        <v>7797</v>
      </c>
      <c r="AM221" s="28">
        <f>_xlfn.XLOOKUP(Solution[[#This Row],[Cu_ID]],Master[cu_id],Master[Notes], "none")</f>
        <v>105</v>
      </c>
      <c r="AN221" s="28"/>
    </row>
    <row r="222" spans="1:40" x14ac:dyDescent="0.3">
      <c r="A222" s="53" t="s">
        <v>12290</v>
      </c>
      <c r="B222" s="37" t="s">
        <v>12291</v>
      </c>
      <c r="C222" s="37" t="s">
        <v>7728</v>
      </c>
      <c r="D222" s="28" t="s">
        <v>7719</v>
      </c>
      <c r="E222" s="28" t="s">
        <v>11016</v>
      </c>
      <c r="F222" s="28" t="s">
        <v>900</v>
      </c>
      <c r="G222" s="28" t="s">
        <v>7788</v>
      </c>
      <c r="H222" s="28" t="s">
        <v>11016</v>
      </c>
      <c r="I222" s="28" t="s">
        <v>900</v>
      </c>
      <c r="J222" s="28">
        <v>140</v>
      </c>
      <c r="K222" s="35" t="s">
        <v>9325</v>
      </c>
      <c r="L222" s="35" t="s">
        <v>12292</v>
      </c>
      <c r="M222" s="30">
        <v>5.1606975495815298E-2</v>
      </c>
      <c r="N222" s="32" t="s">
        <v>16745</v>
      </c>
      <c r="O222" s="28" t="s">
        <v>7774</v>
      </c>
      <c r="P222" s="29">
        <v>0.49178240740740742</v>
      </c>
      <c r="Q222" s="29">
        <v>0.49886574074074075</v>
      </c>
      <c r="R222" s="28">
        <v>0</v>
      </c>
      <c r="S222" s="30">
        <v>10.200000000000001</v>
      </c>
      <c r="T222" s="32" t="s">
        <v>12293</v>
      </c>
      <c r="U222" s="32" t="s">
        <v>12294</v>
      </c>
      <c r="V222" s="30">
        <v>4.2757657714083699E-2</v>
      </c>
      <c r="W222" s="28">
        <v>1</v>
      </c>
      <c r="X222" s="28">
        <v>1.9230769230769201E-2</v>
      </c>
      <c r="Y222" s="28" t="s">
        <v>14621</v>
      </c>
      <c r="Z222" s="28" t="s">
        <v>16493</v>
      </c>
      <c r="AA222" s="28">
        <v>1</v>
      </c>
      <c r="AB222" s="28">
        <v>25</v>
      </c>
      <c r="AC222" s="32">
        <f>Solution[[#This Row],[Old Stop]] +1</f>
        <v>141</v>
      </c>
      <c r="AD222" s="32" t="str">
        <f>_xlfn.CONCAT(Solution[[#This Row],[Notes]],"_",Solution[[#This Row],[Week '#]],"_", _xlfn.SWITCH(Solution[[#This Row],[Column1]], "M", "Monday", "T", "Tuesday", "W", "Wednesday", "R", "Thursday", "H", "Thursday", "F", "Friday"))</f>
        <v>105_Week4_Wednesday</v>
      </c>
      <c r="AE222" s="32" t="str">
        <f>IF(LEN(Solution[[#This Row],[Available Delivery Days]]) =1, Solution[[#This Row],[Available Delivery Days]], IF(ISNUMBER(SEARCH(Solution[[#This Row],[New Delivery Day]], Solution[[#This Row],[Available Delivery Days]])), Solution[[#This Row],[New Delivery Day]], Solution[[#This Row],[Old Delivery Day]]))</f>
        <v>W</v>
      </c>
      <c r="AF222" s="31">
        <v>93.978700000000003</v>
      </c>
      <c r="AG222" s="31">
        <v>122.8462</v>
      </c>
      <c r="AH222" s="28" t="s">
        <v>7832</v>
      </c>
      <c r="AI222" s="28" t="s">
        <v>932</v>
      </c>
      <c r="AJ222" s="28" t="s">
        <v>7793</v>
      </c>
      <c r="AK222" s="28" t="s">
        <v>7793</v>
      </c>
      <c r="AL222" s="28" t="s">
        <v>7797</v>
      </c>
      <c r="AM222" s="28">
        <f>_xlfn.XLOOKUP(Solution[[#This Row],[Cu_ID]],Master[cu_id],Master[Notes], "none")</f>
        <v>105</v>
      </c>
      <c r="AN222" s="28"/>
    </row>
    <row r="223" spans="1:40" x14ac:dyDescent="0.3">
      <c r="A223" s="53" t="s">
        <v>13617</v>
      </c>
      <c r="B223" s="37" t="s">
        <v>13618</v>
      </c>
      <c r="C223" s="37" t="s">
        <v>7728</v>
      </c>
      <c r="D223" s="28" t="s">
        <v>7716</v>
      </c>
      <c r="E223" s="28" t="s">
        <v>11016</v>
      </c>
      <c r="F223" s="28" t="s">
        <v>936</v>
      </c>
      <c r="G223" s="28" t="s">
        <v>7762</v>
      </c>
      <c r="H223" s="28" t="s">
        <v>7752</v>
      </c>
      <c r="I223" s="28" t="s">
        <v>902</v>
      </c>
      <c r="J223" s="28">
        <v>205</v>
      </c>
      <c r="K223" s="35" t="s">
        <v>9067</v>
      </c>
      <c r="L223" s="35" t="s">
        <v>13619</v>
      </c>
      <c r="M223" s="30">
        <v>0.48796140775084501</v>
      </c>
      <c r="N223" s="32" t="s">
        <v>14981</v>
      </c>
      <c r="O223" s="28" t="s">
        <v>7733</v>
      </c>
      <c r="P223" s="29">
        <v>0.43079861111111112</v>
      </c>
      <c r="Q223" s="29">
        <v>0.43752314814814813</v>
      </c>
      <c r="R223" s="28">
        <v>0</v>
      </c>
      <c r="S223" s="30">
        <v>9.683574621414877</v>
      </c>
      <c r="T223" s="32" t="s">
        <v>13620</v>
      </c>
      <c r="U223" s="32" t="s">
        <v>13621</v>
      </c>
      <c r="V223" s="30">
        <v>0.199468267634864</v>
      </c>
      <c r="W223" s="28">
        <v>0</v>
      </c>
      <c r="X223" s="28">
        <v>0</v>
      </c>
      <c r="Y223" s="28" t="s">
        <v>14629</v>
      </c>
      <c r="Z223" s="28" t="s">
        <v>14630</v>
      </c>
      <c r="AA223" s="28">
        <v>1</v>
      </c>
      <c r="AB223" s="28">
        <v>0</v>
      </c>
      <c r="AC223" s="32">
        <f>Solution[[#This Row],[Old Stop]] +1</f>
        <v>206</v>
      </c>
      <c r="AD223" s="32" t="str">
        <f>_xlfn.CONCAT(Solution[[#This Row],[Notes]],"_",Solution[[#This Row],[Week '#]],"_", _xlfn.SWITCH(Solution[[#This Row],[Column1]], "M", "Monday", "T", "Tuesday", "W", "Wednesday", "R", "Thursday", "H", "Thursday", "F", "Friday"))</f>
        <v>105_Week1_Thursday</v>
      </c>
      <c r="AE223" s="32" t="str">
        <f>IF(LEN(Solution[[#This Row],[Available Delivery Days]]) =1, Solution[[#This Row],[Available Delivery Days]], IF(ISNUMBER(SEARCH(Solution[[#This Row],[New Delivery Day]], Solution[[#This Row],[Available Delivery Days]])), Solution[[#This Row],[New Delivery Day]], Solution[[#This Row],[Old Delivery Day]]))</f>
        <v>R</v>
      </c>
      <c r="AF223" s="31">
        <v>12.432499999999999</v>
      </c>
      <c r="AG223" s="31">
        <v>12.432499999999999</v>
      </c>
      <c r="AH223" s="28" t="s">
        <v>7832</v>
      </c>
      <c r="AI223" s="28" t="s">
        <v>932</v>
      </c>
      <c r="AJ223" s="28" t="s">
        <v>7792</v>
      </c>
      <c r="AK223" s="28" t="s">
        <v>7792</v>
      </c>
      <c r="AL223" s="28" t="s">
        <v>7797</v>
      </c>
      <c r="AM223" s="28">
        <f>_xlfn.XLOOKUP(Solution[[#This Row],[Cu_ID]],Master[cu_id],Master[Notes], "none")</f>
        <v>105</v>
      </c>
      <c r="AN223" s="28">
        <v>0</v>
      </c>
    </row>
    <row r="224" spans="1:40" x14ac:dyDescent="0.3">
      <c r="A224" s="53" t="s">
        <v>11702</v>
      </c>
      <c r="B224" s="37" t="s">
        <v>11703</v>
      </c>
      <c r="C224" s="37" t="s">
        <v>7728</v>
      </c>
      <c r="D224" s="28" t="s">
        <v>7716</v>
      </c>
      <c r="E224" s="28" t="s">
        <v>7789</v>
      </c>
      <c r="F224" s="28" t="s">
        <v>900</v>
      </c>
      <c r="G224" s="28" t="s">
        <v>7783</v>
      </c>
      <c r="H224" s="28" t="s">
        <v>7789</v>
      </c>
      <c r="I224" s="28" t="s">
        <v>8057</v>
      </c>
      <c r="J224" s="28">
        <v>306</v>
      </c>
      <c r="K224" s="35" t="s">
        <v>8127</v>
      </c>
      <c r="L224" s="35" t="s">
        <v>11704</v>
      </c>
      <c r="M224" s="30">
        <v>0.25368591211736202</v>
      </c>
      <c r="N224" s="32" t="s">
        <v>14745</v>
      </c>
      <c r="O224" s="28" t="s">
        <v>7751</v>
      </c>
      <c r="P224" s="29">
        <v>0.48212962962962963</v>
      </c>
      <c r="Q224" s="29">
        <v>0.48443287037037036</v>
      </c>
      <c r="R224" s="28">
        <v>0</v>
      </c>
      <c r="S224" s="30">
        <v>3.3166666666666669</v>
      </c>
      <c r="T224" s="32" t="s">
        <v>11705</v>
      </c>
      <c r="U224" s="32" t="s">
        <v>11706</v>
      </c>
      <c r="V224" s="30">
        <v>7.8008945221618303E-2</v>
      </c>
      <c r="W224" s="28">
        <v>0</v>
      </c>
      <c r="X224" s="28">
        <v>0</v>
      </c>
      <c r="Y224" s="28" t="s">
        <v>14641</v>
      </c>
      <c r="Z224" s="28" t="s">
        <v>14642</v>
      </c>
      <c r="AA224" s="28">
        <v>1</v>
      </c>
      <c r="AB224" s="28">
        <v>0</v>
      </c>
      <c r="AC224" s="32">
        <f>Solution[[#This Row],[Old Stop]] +1</f>
        <v>307</v>
      </c>
      <c r="AD224" s="32" t="str">
        <f>_xlfn.CONCAT(Solution[[#This Row],[Notes]],"_",Solution[[#This Row],[Week '#]],"_", _xlfn.SWITCH(Solution[[#This Row],[Column1]], "M", "Monday", "T", "Tuesday", "W", "Wednesday", "R", "Thursday", "H", "Thursday", "F", "Friday"))</f>
        <v>101_Week1_Wednesday</v>
      </c>
      <c r="AE224" s="32" t="str">
        <f>IF(LEN(Solution[[#This Row],[Available Delivery Days]]) =1, Solution[[#This Row],[Available Delivery Days]], IF(ISNUMBER(SEARCH(Solution[[#This Row],[New Delivery Day]], Solution[[#This Row],[Available Delivery Days]])), Solution[[#This Row],[New Delivery Day]], Solution[[#This Row],[Old Delivery Day]]))</f>
        <v>W</v>
      </c>
      <c r="AF224" s="31">
        <v>21.317499999999999</v>
      </c>
      <c r="AG224" s="31">
        <v>4.7625000000000002</v>
      </c>
      <c r="AH224" s="28" t="s">
        <v>7832</v>
      </c>
      <c r="AI224" s="28" t="s">
        <v>932</v>
      </c>
      <c r="AJ224" s="28" t="s">
        <v>7793</v>
      </c>
      <c r="AK224" s="28" t="s">
        <v>7792</v>
      </c>
      <c r="AL224" s="28" t="s">
        <v>7797</v>
      </c>
      <c r="AM224" s="28">
        <f>_xlfn.XLOOKUP(Solution[[#This Row],[Cu_ID]],Master[cu_id],Master[Notes], "none")</f>
        <v>101</v>
      </c>
      <c r="AN224" s="28">
        <v>0</v>
      </c>
    </row>
    <row r="225" spans="1:40" x14ac:dyDescent="0.3">
      <c r="A225" s="53" t="s">
        <v>11702</v>
      </c>
      <c r="B225" s="37" t="s">
        <v>11703</v>
      </c>
      <c r="C225" s="37" t="s">
        <v>7728</v>
      </c>
      <c r="D225" s="28" t="s">
        <v>7718</v>
      </c>
      <c r="E225" s="28" t="s">
        <v>7789</v>
      </c>
      <c r="F225" s="28" t="s">
        <v>900</v>
      </c>
      <c r="G225" s="28" t="s">
        <v>7763</v>
      </c>
      <c r="H225" s="28" t="s">
        <v>7789</v>
      </c>
      <c r="I225" s="28" t="s">
        <v>8057</v>
      </c>
      <c r="J225" s="28">
        <v>306</v>
      </c>
      <c r="K225" s="35" t="s">
        <v>8127</v>
      </c>
      <c r="L225" s="35" t="s">
        <v>11704</v>
      </c>
      <c r="M225" s="30">
        <v>0.25368591211736202</v>
      </c>
      <c r="N225" s="32" t="s">
        <v>15966</v>
      </c>
      <c r="O225" s="28" t="s">
        <v>7751</v>
      </c>
      <c r="P225" s="29">
        <v>0.48450231481481482</v>
      </c>
      <c r="Q225" s="29">
        <v>0.48680555555555555</v>
      </c>
      <c r="R225" s="28">
        <v>0</v>
      </c>
      <c r="S225" s="30">
        <v>3.3166666666666669</v>
      </c>
      <c r="T225" s="32" t="s">
        <v>11705</v>
      </c>
      <c r="U225" s="32" t="s">
        <v>11706</v>
      </c>
      <c r="V225" s="30">
        <v>7.8008945221618303E-2</v>
      </c>
      <c r="W225" s="28">
        <v>0</v>
      </c>
      <c r="X225" s="28">
        <v>0</v>
      </c>
      <c r="Y225" s="28" t="s">
        <v>14641</v>
      </c>
      <c r="Z225" s="28" t="s">
        <v>15861</v>
      </c>
      <c r="AA225" s="28">
        <v>1</v>
      </c>
      <c r="AB225" s="28">
        <v>0</v>
      </c>
      <c r="AC225" s="32">
        <f>Solution[[#This Row],[Old Stop]] +1</f>
        <v>307</v>
      </c>
      <c r="AD225" s="32" t="str">
        <f>_xlfn.CONCAT(Solution[[#This Row],[Notes]],"_",Solution[[#This Row],[Week '#]],"_", _xlfn.SWITCH(Solution[[#This Row],[Column1]], "M", "Monday", "T", "Tuesday", "W", "Wednesday", "R", "Thursday", "H", "Thursday", "F", "Friday"))</f>
        <v>101_Week3_Wednesday</v>
      </c>
      <c r="AE225" s="32" t="str">
        <f>IF(LEN(Solution[[#This Row],[Available Delivery Days]]) =1, Solution[[#This Row],[Available Delivery Days]], IF(ISNUMBER(SEARCH(Solution[[#This Row],[New Delivery Day]], Solution[[#This Row],[Available Delivery Days]])), Solution[[#This Row],[New Delivery Day]], Solution[[#This Row],[Old Delivery Day]]))</f>
        <v>W</v>
      </c>
      <c r="AF225" s="31">
        <v>21.317499999999999</v>
      </c>
      <c r="AG225" s="31">
        <v>4.7625000000000002</v>
      </c>
      <c r="AH225" s="28" t="s">
        <v>7832</v>
      </c>
      <c r="AI225" s="28" t="s">
        <v>932</v>
      </c>
      <c r="AJ225" s="28" t="s">
        <v>7793</v>
      </c>
      <c r="AK225" s="28" t="s">
        <v>7792</v>
      </c>
      <c r="AL225" s="28" t="s">
        <v>7797</v>
      </c>
      <c r="AM225" s="28">
        <f>_xlfn.XLOOKUP(Solution[[#This Row],[Cu_ID]],Master[cu_id],Master[Notes], "none")</f>
        <v>101</v>
      </c>
      <c r="AN225" s="28">
        <v>0</v>
      </c>
    </row>
    <row r="226" spans="1:40" x14ac:dyDescent="0.3">
      <c r="A226" s="53" t="s">
        <v>14528</v>
      </c>
      <c r="B226" s="37" t="s">
        <v>14529</v>
      </c>
      <c r="C226" s="37" t="s">
        <v>7728</v>
      </c>
      <c r="D226" s="28" t="s">
        <v>7718</v>
      </c>
      <c r="E226" s="28" t="s">
        <v>11016</v>
      </c>
      <c r="F226" s="28" t="s">
        <v>936</v>
      </c>
      <c r="G226" s="28" t="s">
        <v>7762</v>
      </c>
      <c r="H226" s="28" t="s">
        <v>7752</v>
      </c>
      <c r="I226" s="28" t="s">
        <v>902</v>
      </c>
      <c r="J226" s="28">
        <v>201</v>
      </c>
      <c r="K226" s="35" t="s">
        <v>9063</v>
      </c>
      <c r="L226" s="35" t="s">
        <v>14530</v>
      </c>
      <c r="M226" s="30">
        <v>10.6829147227108</v>
      </c>
      <c r="N226" s="32" t="s">
        <v>16161</v>
      </c>
      <c r="O226" s="28" t="s">
        <v>7722</v>
      </c>
      <c r="P226" s="29">
        <v>0.43228009259259259</v>
      </c>
      <c r="Q226" s="29">
        <v>0.43900462962962961</v>
      </c>
      <c r="R226" s="28">
        <v>0</v>
      </c>
      <c r="S226" s="30">
        <v>9.683574621414877</v>
      </c>
      <c r="T226" s="32" t="s">
        <v>14531</v>
      </c>
      <c r="U226" s="32" t="s">
        <v>14532</v>
      </c>
      <c r="V226" s="30">
        <v>8.2706783027670792</v>
      </c>
      <c r="W226" s="28">
        <v>0</v>
      </c>
      <c r="X226" s="28">
        <v>0</v>
      </c>
      <c r="Y226" s="28" t="s">
        <v>14629</v>
      </c>
      <c r="Z226" s="28" t="s">
        <v>16128</v>
      </c>
      <c r="AA226" s="28">
        <v>1</v>
      </c>
      <c r="AB226" s="28">
        <v>0</v>
      </c>
      <c r="AC226" s="32">
        <f>Solution[[#This Row],[Old Stop]] +1</f>
        <v>202</v>
      </c>
      <c r="AD226" s="32" t="str">
        <f>_xlfn.CONCAT(Solution[[#This Row],[Notes]],"_",Solution[[#This Row],[Week '#]],"_", _xlfn.SWITCH(Solution[[#This Row],[Column1]], "M", "Monday", "T", "Tuesday", "W", "Wednesday", "R", "Thursday", "H", "Thursday", "F", "Friday"))</f>
        <v>105_Week3_Thursday</v>
      </c>
      <c r="AE226" s="32" t="str">
        <f>IF(LEN(Solution[[#This Row],[Available Delivery Days]]) =1, Solution[[#This Row],[Available Delivery Days]], IF(ISNUMBER(SEARCH(Solution[[#This Row],[New Delivery Day]], Solution[[#This Row],[Available Delivery Days]])), Solution[[#This Row],[New Delivery Day]], Solution[[#This Row],[Old Delivery Day]]))</f>
        <v>R</v>
      </c>
      <c r="AF226" s="31">
        <v>8.75</v>
      </c>
      <c r="AG226" s="31">
        <v>7.8837000000000002</v>
      </c>
      <c r="AH226" s="28" t="s">
        <v>7832</v>
      </c>
      <c r="AI226" s="28" t="s">
        <v>932</v>
      </c>
      <c r="AJ226" s="28" t="s">
        <v>7792</v>
      </c>
      <c r="AK226" s="28" t="s">
        <v>7792</v>
      </c>
      <c r="AL226" s="28" t="s">
        <v>7797</v>
      </c>
      <c r="AM226" s="28">
        <f>_xlfn.XLOOKUP(Solution[[#This Row],[Cu_ID]],Master[cu_id],Master[Notes], "none")</f>
        <v>105</v>
      </c>
      <c r="AN226" s="28">
        <v>0</v>
      </c>
    </row>
    <row r="227" spans="1:40" x14ac:dyDescent="0.3">
      <c r="A227" s="53" t="s">
        <v>12996</v>
      </c>
      <c r="B227" s="37" t="s">
        <v>12997</v>
      </c>
      <c r="C227" s="37" t="s">
        <v>7728</v>
      </c>
      <c r="D227" s="28" t="s">
        <v>7717</v>
      </c>
      <c r="E227" s="28" t="s">
        <v>7789</v>
      </c>
      <c r="F227" s="28" t="s">
        <v>903</v>
      </c>
      <c r="G227" s="28" t="s">
        <v>7744</v>
      </c>
      <c r="H227" s="28" t="s">
        <v>7789</v>
      </c>
      <c r="I227" s="28" t="s">
        <v>8057</v>
      </c>
      <c r="J227" s="28">
        <v>363</v>
      </c>
      <c r="K227" s="35" t="s">
        <v>8138</v>
      </c>
      <c r="L227" s="35" t="s">
        <v>12998</v>
      </c>
      <c r="M227" s="30">
        <v>10.5195394158363</v>
      </c>
      <c r="N227" s="32" t="s">
        <v>15582</v>
      </c>
      <c r="O227" s="28" t="s">
        <v>7733</v>
      </c>
      <c r="P227" s="29">
        <v>0.61876157407407406</v>
      </c>
      <c r="Q227" s="29">
        <v>0.6239351851851852</v>
      </c>
      <c r="R227" s="28">
        <v>0</v>
      </c>
      <c r="S227" s="30">
        <v>7.45</v>
      </c>
      <c r="T227" s="32" t="s">
        <v>12999</v>
      </c>
      <c r="U227" s="32" t="s">
        <v>13000</v>
      </c>
      <c r="V227" s="30">
        <v>8.9998381540554107</v>
      </c>
      <c r="W227" s="28">
        <v>0</v>
      </c>
      <c r="X227" s="28">
        <v>0</v>
      </c>
      <c r="Y227" s="28" t="s">
        <v>14639</v>
      </c>
      <c r="Z227" s="28" t="s">
        <v>15543</v>
      </c>
      <c r="AA227" s="28">
        <v>1</v>
      </c>
      <c r="AB227" s="28">
        <v>0</v>
      </c>
      <c r="AC227" s="32">
        <f>Solution[[#This Row],[Old Stop]] +1</f>
        <v>364</v>
      </c>
      <c r="AD227" s="32" t="str">
        <f>_xlfn.CONCAT(Solution[[#This Row],[Notes]],"_",Solution[[#This Row],[Week '#]],"_", _xlfn.SWITCH(Solution[[#This Row],[Column1]], "M", "Monday", "T", "Tuesday", "W", "Wednesday", "R", "Thursday", "H", "Thursday", "F", "Friday"))</f>
        <v>101_Week2_Tuesday</v>
      </c>
      <c r="AE227" s="32" t="str">
        <f>IF(LEN(Solution[[#This Row],[Available Delivery Days]]) =1, Solution[[#This Row],[Available Delivery Days]], IF(ISNUMBER(SEARCH(Solution[[#This Row],[New Delivery Day]], Solution[[#This Row],[Available Delivery Days]])), Solution[[#This Row],[New Delivery Day]], Solution[[#This Row],[Old Delivery Day]]))</f>
        <v>T</v>
      </c>
      <c r="AF227" s="31">
        <v>21.815000000000001</v>
      </c>
      <c r="AG227" s="31">
        <v>0</v>
      </c>
      <c r="AH227" s="28" t="s">
        <v>7832</v>
      </c>
      <c r="AI227" s="28" t="s">
        <v>932</v>
      </c>
      <c r="AJ227" s="28" t="s">
        <v>7793</v>
      </c>
      <c r="AK227" s="28" t="s">
        <v>7792</v>
      </c>
      <c r="AL227" s="28" t="s">
        <v>7797</v>
      </c>
      <c r="AM227" s="28" t="str">
        <f>_xlfn.XLOOKUP(Solution[[#This Row],[Cu_ID]],Master[cu_id],Master[Notes], "none")</f>
        <v>101</v>
      </c>
      <c r="AN227" s="28">
        <v>0</v>
      </c>
    </row>
    <row r="228" spans="1:40" x14ac:dyDescent="0.3">
      <c r="A228" s="53" t="s">
        <v>14096</v>
      </c>
      <c r="B228" s="37" t="s">
        <v>14097</v>
      </c>
      <c r="C228" s="37" t="s">
        <v>7728</v>
      </c>
      <c r="D228" s="28" t="s">
        <v>7717</v>
      </c>
      <c r="E228" s="28" t="s">
        <v>11016</v>
      </c>
      <c r="F228" s="28" t="s">
        <v>900</v>
      </c>
      <c r="G228" s="28" t="s">
        <v>7725</v>
      </c>
      <c r="H228" s="28" t="s">
        <v>11016</v>
      </c>
      <c r="I228" s="28" t="s">
        <v>901</v>
      </c>
      <c r="J228" s="28">
        <v>0</v>
      </c>
      <c r="K228" s="35" t="s">
        <v>9193</v>
      </c>
      <c r="L228" s="35" t="s">
        <v>14098</v>
      </c>
      <c r="M228" s="30">
        <v>0.74343533255159899</v>
      </c>
      <c r="N228" s="32" t="s">
        <v>15236</v>
      </c>
      <c r="O228" s="28" t="s">
        <v>7731</v>
      </c>
      <c r="P228" s="29">
        <v>0.5019675925925926</v>
      </c>
      <c r="Q228" s="29">
        <v>0.50608796296296299</v>
      </c>
      <c r="R228" s="28">
        <v>0</v>
      </c>
      <c r="S228" s="30">
        <v>5.9333333333333336</v>
      </c>
      <c r="T228" s="32" t="s">
        <v>14099</v>
      </c>
      <c r="U228" s="32" t="s">
        <v>14100</v>
      </c>
      <c r="V228" s="30">
        <v>0.41398075740735801</v>
      </c>
      <c r="W228" s="28">
        <v>0</v>
      </c>
      <c r="X228" s="28">
        <v>0</v>
      </c>
      <c r="Y228" s="28" t="s">
        <v>14621</v>
      </c>
      <c r="Z228" s="28" t="s">
        <v>14931</v>
      </c>
      <c r="AA228" s="28">
        <v>1</v>
      </c>
      <c r="AB228" s="28">
        <v>0</v>
      </c>
      <c r="AC228" s="32">
        <f>Solution[[#This Row],[Old Stop]] +1</f>
        <v>1</v>
      </c>
      <c r="AD228" s="32" t="str">
        <f>_xlfn.CONCAT(Solution[[#This Row],[Notes]],"_",Solution[[#This Row],[Week '#]],"_", _xlfn.SWITCH(Solution[[#This Row],[Column1]], "M", "Monday", "T", "Tuesday", "W", "Wednesday", "R", "Thursday", "H", "Thursday", "F", "Friday"))</f>
        <v>105_Week2_Wednesday</v>
      </c>
      <c r="AE228" s="32" t="str">
        <f>IF(LEN(Solution[[#This Row],[Available Delivery Days]]) =1, Solution[[#This Row],[Available Delivery Days]], IF(ISNUMBER(SEARCH(Solution[[#This Row],[New Delivery Day]], Solution[[#This Row],[Available Delivery Days]])), Solution[[#This Row],[New Delivery Day]], Solution[[#This Row],[Old Delivery Day]]))</f>
        <v>W</v>
      </c>
      <c r="AF228" s="31">
        <v>13.592499999999999</v>
      </c>
      <c r="AG228" s="31">
        <v>13.324999999999999</v>
      </c>
      <c r="AH228" s="28" t="s">
        <v>7832</v>
      </c>
      <c r="AI228" s="28" t="s">
        <v>932</v>
      </c>
      <c r="AJ228" s="28" t="s">
        <v>7793</v>
      </c>
      <c r="AK228" s="28" t="s">
        <v>7792</v>
      </c>
      <c r="AL228" s="28" t="s">
        <v>7797</v>
      </c>
      <c r="AM228" s="28">
        <f>_xlfn.XLOOKUP(Solution[[#This Row],[Cu_ID]],Master[cu_id],Master[Notes], "none")</f>
        <v>105</v>
      </c>
      <c r="AN228" s="28">
        <v>0</v>
      </c>
    </row>
    <row r="229" spans="1:40" x14ac:dyDescent="0.3">
      <c r="A229" s="53" t="s">
        <v>11909</v>
      </c>
      <c r="B229" s="37" t="s">
        <v>11910</v>
      </c>
      <c r="C229" s="37" t="s">
        <v>7728</v>
      </c>
      <c r="D229" s="28" t="s">
        <v>7716</v>
      </c>
      <c r="E229" s="28" t="s">
        <v>7734</v>
      </c>
      <c r="F229" s="28" t="s">
        <v>902</v>
      </c>
      <c r="G229" s="28" t="s">
        <v>7774</v>
      </c>
      <c r="H229" s="28" t="s">
        <v>7734</v>
      </c>
      <c r="I229" s="28" t="s">
        <v>902</v>
      </c>
      <c r="J229" s="28">
        <v>29</v>
      </c>
      <c r="K229" s="35" t="s">
        <v>8587</v>
      </c>
      <c r="L229" s="35" t="s">
        <v>11911</v>
      </c>
      <c r="M229" s="30">
        <v>0.66605478338897195</v>
      </c>
      <c r="N229" s="32" t="s">
        <v>15312</v>
      </c>
      <c r="O229" s="28" t="s">
        <v>7756</v>
      </c>
      <c r="P229" s="29">
        <v>0.35828703703703701</v>
      </c>
      <c r="Q229" s="29">
        <v>0.3583912037037037</v>
      </c>
      <c r="R229" s="28">
        <v>0</v>
      </c>
      <c r="S229" s="30">
        <v>0.15</v>
      </c>
      <c r="T229" s="32" t="s">
        <v>11912</v>
      </c>
      <c r="U229" s="32" t="s">
        <v>11913</v>
      </c>
      <c r="V229" s="30">
        <v>0.120077323402981</v>
      </c>
      <c r="W229" s="28">
        <v>0</v>
      </c>
      <c r="X229" s="28">
        <v>0</v>
      </c>
      <c r="Y229" s="28" t="s">
        <v>14637</v>
      </c>
      <c r="Z229" s="28" t="s">
        <v>14638</v>
      </c>
      <c r="AA229" s="28">
        <v>1</v>
      </c>
      <c r="AB229" s="28">
        <v>0</v>
      </c>
      <c r="AC229" s="32">
        <f>Solution[[#This Row],[Old Stop]] +1</f>
        <v>30</v>
      </c>
      <c r="AD229" s="32" t="str">
        <f>_xlfn.CONCAT(Solution[[#This Row],[Notes]],"_",Solution[[#This Row],[Week '#]],"_", _xlfn.SWITCH(Solution[[#This Row],[Column1]], "M", "Monday", "T", "Tuesday", "W", "Wednesday", "R", "Thursday", "H", "Thursday", "F", "Friday"))</f>
        <v>102_Week1_Friday</v>
      </c>
      <c r="AE229" s="32" t="str">
        <f>IF(LEN(Solution[[#This Row],[Available Delivery Days]]) =1, Solution[[#This Row],[Available Delivery Days]], IF(ISNUMBER(SEARCH(Solution[[#This Row],[New Delivery Day]], Solution[[#This Row],[Available Delivery Days]])), Solution[[#This Row],[New Delivery Day]], Solution[[#This Row],[Old Delivery Day]]))</f>
        <v>F</v>
      </c>
      <c r="AF229" s="31">
        <v>17.024999999999999</v>
      </c>
      <c r="AG229" s="31">
        <v>4.2561999999999998</v>
      </c>
      <c r="AH229" s="28" t="s">
        <v>7832</v>
      </c>
      <c r="AI229" s="28" t="s">
        <v>932</v>
      </c>
      <c r="AJ229" s="28" t="s">
        <v>7793</v>
      </c>
      <c r="AK229" s="28" t="s">
        <v>7793</v>
      </c>
      <c r="AL229" s="28" t="s">
        <v>7797</v>
      </c>
      <c r="AM229" s="28" t="str">
        <f>_xlfn.XLOOKUP(Solution[[#This Row],[Cu_ID]],Master[cu_id],Master[Notes], "none")</f>
        <v>102</v>
      </c>
      <c r="AN229" s="28"/>
    </row>
    <row r="230" spans="1:40" x14ac:dyDescent="0.3">
      <c r="A230" s="53" t="s">
        <v>11909</v>
      </c>
      <c r="B230" s="37" t="s">
        <v>11910</v>
      </c>
      <c r="C230" s="37" t="s">
        <v>7728</v>
      </c>
      <c r="D230" s="28" t="s">
        <v>7718</v>
      </c>
      <c r="E230" s="28" t="s">
        <v>7734</v>
      </c>
      <c r="F230" s="28" t="s">
        <v>902</v>
      </c>
      <c r="G230" s="28" t="s">
        <v>7774</v>
      </c>
      <c r="H230" s="28" t="s">
        <v>7734</v>
      </c>
      <c r="I230" s="28" t="s">
        <v>902</v>
      </c>
      <c r="J230" s="28">
        <v>29</v>
      </c>
      <c r="K230" s="35" t="s">
        <v>8587</v>
      </c>
      <c r="L230" s="35" t="s">
        <v>11911</v>
      </c>
      <c r="M230" s="30">
        <v>0.66605478338897195</v>
      </c>
      <c r="N230" s="32" t="s">
        <v>15746</v>
      </c>
      <c r="O230" s="28" t="s">
        <v>7756</v>
      </c>
      <c r="P230" s="29">
        <v>0.35828703703703701</v>
      </c>
      <c r="Q230" s="29">
        <v>0.3583912037037037</v>
      </c>
      <c r="R230" s="28">
        <v>0</v>
      </c>
      <c r="S230" s="30">
        <v>0.15</v>
      </c>
      <c r="T230" s="32" t="s">
        <v>11912</v>
      </c>
      <c r="U230" s="32" t="s">
        <v>11913</v>
      </c>
      <c r="V230" s="30">
        <v>0.120077323402981</v>
      </c>
      <c r="W230" s="28">
        <v>0</v>
      </c>
      <c r="X230" s="28">
        <v>0</v>
      </c>
      <c r="Y230" s="28" t="s">
        <v>14637</v>
      </c>
      <c r="Z230" s="28" t="s">
        <v>15690</v>
      </c>
      <c r="AA230" s="28">
        <v>1</v>
      </c>
      <c r="AB230" s="28">
        <v>0</v>
      </c>
      <c r="AC230" s="32">
        <f>Solution[[#This Row],[Old Stop]] +1</f>
        <v>30</v>
      </c>
      <c r="AD230" s="32" t="str">
        <f>_xlfn.CONCAT(Solution[[#This Row],[Notes]],"_",Solution[[#This Row],[Week '#]],"_", _xlfn.SWITCH(Solution[[#This Row],[Column1]], "M", "Monday", "T", "Tuesday", "W", "Wednesday", "R", "Thursday", "H", "Thursday", "F", "Friday"))</f>
        <v>102_Week3_Friday</v>
      </c>
      <c r="AE230" s="32" t="str">
        <f>IF(LEN(Solution[[#This Row],[Available Delivery Days]]) =1, Solution[[#This Row],[Available Delivery Days]], IF(ISNUMBER(SEARCH(Solution[[#This Row],[New Delivery Day]], Solution[[#This Row],[Available Delivery Days]])), Solution[[#This Row],[New Delivery Day]], Solution[[#This Row],[Old Delivery Day]]))</f>
        <v>F</v>
      </c>
      <c r="AF230" s="31">
        <v>17.024999999999999</v>
      </c>
      <c r="AG230" s="31">
        <v>4.2561999999999998</v>
      </c>
      <c r="AH230" s="28" t="s">
        <v>7832</v>
      </c>
      <c r="AI230" s="28" t="s">
        <v>932</v>
      </c>
      <c r="AJ230" s="28" t="s">
        <v>7793</v>
      </c>
      <c r="AK230" s="28" t="s">
        <v>7793</v>
      </c>
      <c r="AL230" s="28" t="s">
        <v>7797</v>
      </c>
      <c r="AM230" s="28" t="str">
        <f>_xlfn.XLOOKUP(Solution[[#This Row],[Cu_ID]],Master[cu_id],Master[Notes], "none")</f>
        <v>102</v>
      </c>
      <c r="AN230" s="28"/>
    </row>
    <row r="231" spans="1:40" x14ac:dyDescent="0.3">
      <c r="A231" s="53" t="s">
        <v>13661</v>
      </c>
      <c r="B231" s="37" t="s">
        <v>13662</v>
      </c>
      <c r="C231" s="37" t="s">
        <v>7728</v>
      </c>
      <c r="D231" s="28" t="s">
        <v>7716</v>
      </c>
      <c r="E231" s="28" t="s">
        <v>7752</v>
      </c>
      <c r="F231" s="28" t="s">
        <v>936</v>
      </c>
      <c r="G231" s="28" t="s">
        <v>7763</v>
      </c>
      <c r="H231" s="28" t="s">
        <v>7752</v>
      </c>
      <c r="I231" s="28" t="s">
        <v>901</v>
      </c>
      <c r="J231" s="28">
        <v>0</v>
      </c>
      <c r="K231" s="35" t="s">
        <v>8690</v>
      </c>
      <c r="L231" s="35" t="s">
        <v>13663</v>
      </c>
      <c r="M231" s="30">
        <v>0.98247327283024799</v>
      </c>
      <c r="N231" s="32" t="s">
        <v>14592</v>
      </c>
      <c r="O231" s="28" t="s">
        <v>7722</v>
      </c>
      <c r="P231" s="29">
        <v>0.44217592592592592</v>
      </c>
      <c r="Q231" s="29">
        <v>0.44890046296296299</v>
      </c>
      <c r="R231" s="28">
        <v>0</v>
      </c>
      <c r="S231" s="30">
        <v>9.683574621414877</v>
      </c>
      <c r="T231" s="32" t="s">
        <v>13664</v>
      </c>
      <c r="U231" s="32" t="s">
        <v>13665</v>
      </c>
      <c r="V231" s="30">
        <v>0.71525056261686304</v>
      </c>
      <c r="W231" s="28">
        <v>0</v>
      </c>
      <c r="X231" s="28">
        <v>0</v>
      </c>
      <c r="Y231" s="28" t="s">
        <v>14547</v>
      </c>
      <c r="Z231" s="28" t="s">
        <v>14548</v>
      </c>
      <c r="AA231" s="28">
        <v>1</v>
      </c>
      <c r="AB231" s="28">
        <v>0</v>
      </c>
      <c r="AC231" s="32">
        <f>Solution[[#This Row],[Old Stop]] +1</f>
        <v>1</v>
      </c>
      <c r="AD231" s="32" t="str">
        <f>_xlfn.CONCAT(Solution[[#This Row],[Notes]],"_",Solution[[#This Row],[Week '#]],"_", _xlfn.SWITCH(Solution[[#This Row],[Column1]], "M", "Monday", "T", "Tuesday", "W", "Wednesday", "R", "Thursday", "H", "Thursday", "F", "Friday"))</f>
        <v>103_Week1_Thursday</v>
      </c>
      <c r="AE231" s="32" t="str">
        <f>IF(LEN(Solution[[#This Row],[Available Delivery Days]]) =1, Solution[[#This Row],[Available Delivery Days]], IF(ISNUMBER(SEARCH(Solution[[#This Row],[New Delivery Day]], Solution[[#This Row],[Available Delivery Days]])), Solution[[#This Row],[New Delivery Day]], Solution[[#This Row],[Old Delivery Day]]))</f>
        <v>R</v>
      </c>
      <c r="AF231" s="31">
        <v>16.454999999999998</v>
      </c>
      <c r="AG231" s="31">
        <v>16.454999999999998</v>
      </c>
      <c r="AH231" s="28" t="s">
        <v>7832</v>
      </c>
      <c r="AI231" s="28" t="s">
        <v>932</v>
      </c>
      <c r="AJ231" s="28" t="s">
        <v>7793</v>
      </c>
      <c r="AK231" s="28" t="s">
        <v>7792</v>
      </c>
      <c r="AL231" s="28" t="s">
        <v>7797</v>
      </c>
      <c r="AM231" s="28">
        <f>_xlfn.XLOOKUP(Solution[[#This Row],[Cu_ID]],Master[cu_id],Master[Notes], "none")</f>
        <v>103</v>
      </c>
      <c r="AN231" s="28">
        <v>0</v>
      </c>
    </row>
    <row r="232" spans="1:40" x14ac:dyDescent="0.3">
      <c r="A232" s="53" t="s">
        <v>14116</v>
      </c>
      <c r="B232" s="37" t="s">
        <v>14117</v>
      </c>
      <c r="C232" s="37" t="s">
        <v>7728</v>
      </c>
      <c r="D232" s="28" t="s">
        <v>7717</v>
      </c>
      <c r="E232" s="28" t="s">
        <v>11016</v>
      </c>
      <c r="F232" s="28" t="s">
        <v>900</v>
      </c>
      <c r="G232" s="28" t="s">
        <v>7772</v>
      </c>
      <c r="H232" s="28" t="s">
        <v>11016</v>
      </c>
      <c r="I232" s="28" t="s">
        <v>900</v>
      </c>
      <c r="J232" s="28">
        <v>174</v>
      </c>
      <c r="K232" s="35" t="s">
        <v>9335</v>
      </c>
      <c r="L232" s="35" t="s">
        <v>14118</v>
      </c>
      <c r="M232" s="30">
        <v>0.146938921883702</v>
      </c>
      <c r="N232" s="32" t="s">
        <v>15231</v>
      </c>
      <c r="O232" s="28" t="s">
        <v>7722</v>
      </c>
      <c r="P232" s="29">
        <v>0.47045138888888888</v>
      </c>
      <c r="Q232" s="29">
        <v>0.47717592592592595</v>
      </c>
      <c r="R232" s="28">
        <v>0</v>
      </c>
      <c r="S232" s="30">
        <v>9.683574621414877</v>
      </c>
      <c r="T232" s="32" t="s">
        <v>14119</v>
      </c>
      <c r="U232" s="32" t="s">
        <v>14120</v>
      </c>
      <c r="V232" s="30">
        <v>0.104208897686432</v>
      </c>
      <c r="W232" s="28">
        <v>0</v>
      </c>
      <c r="X232" s="28">
        <v>0</v>
      </c>
      <c r="Y232" s="28" t="s">
        <v>14621</v>
      </c>
      <c r="Z232" s="28" t="s">
        <v>14931</v>
      </c>
      <c r="AA232" s="28">
        <v>1</v>
      </c>
      <c r="AB232" s="28">
        <v>0</v>
      </c>
      <c r="AC232" s="32">
        <f>Solution[[#This Row],[Old Stop]] +1</f>
        <v>175</v>
      </c>
      <c r="AD232" s="32" t="str">
        <f>_xlfn.CONCAT(Solution[[#This Row],[Notes]],"_",Solution[[#This Row],[Week '#]],"_", _xlfn.SWITCH(Solution[[#This Row],[Column1]], "M", "Monday", "T", "Tuesday", "W", "Wednesday", "R", "Thursday", "H", "Thursday", "F", "Friday"))</f>
        <v>105_Week2_Wednesday</v>
      </c>
      <c r="AE232" s="32" t="str">
        <f>IF(LEN(Solution[[#This Row],[Available Delivery Days]]) =1, Solution[[#This Row],[Available Delivery Days]], IF(ISNUMBER(SEARCH(Solution[[#This Row],[New Delivery Day]], Solution[[#This Row],[Available Delivery Days]])), Solution[[#This Row],[New Delivery Day]], Solution[[#This Row],[Old Delivery Day]]))</f>
        <v>W</v>
      </c>
      <c r="AF232" s="31">
        <v>13.64</v>
      </c>
      <c r="AG232" s="31">
        <v>13.64</v>
      </c>
      <c r="AH232" s="28" t="s">
        <v>7832</v>
      </c>
      <c r="AI232" s="28" t="s">
        <v>932</v>
      </c>
      <c r="AJ232" s="28" t="s">
        <v>7793</v>
      </c>
      <c r="AK232" s="28" t="s">
        <v>7793</v>
      </c>
      <c r="AL232" s="28" t="s">
        <v>7797</v>
      </c>
      <c r="AM232" s="28">
        <f>_xlfn.XLOOKUP(Solution[[#This Row],[Cu_ID]],Master[cu_id],Master[Notes], "none")</f>
        <v>105</v>
      </c>
      <c r="AN232" s="28"/>
    </row>
    <row r="233" spans="1:40" x14ac:dyDescent="0.3">
      <c r="A233" s="53" t="s">
        <v>13714</v>
      </c>
      <c r="B233" s="37" t="s">
        <v>12574</v>
      </c>
      <c r="C233" s="37" t="s">
        <v>7722</v>
      </c>
      <c r="D233" s="28" t="s">
        <v>7717</v>
      </c>
      <c r="E233" s="28" t="s">
        <v>7734</v>
      </c>
      <c r="F233" s="28" t="s">
        <v>901</v>
      </c>
      <c r="G233" s="28" t="s">
        <v>7724</v>
      </c>
      <c r="H233" s="28" t="s">
        <v>7734</v>
      </c>
      <c r="I233" s="28" t="s">
        <v>903</v>
      </c>
      <c r="J233" s="28">
        <v>15</v>
      </c>
      <c r="K233" s="35" t="s">
        <v>8292</v>
      </c>
      <c r="L233" s="35" t="s">
        <v>13715</v>
      </c>
      <c r="M233" s="30">
        <v>0.98739797249436401</v>
      </c>
      <c r="N233" s="32" t="s">
        <v>15442</v>
      </c>
      <c r="O233" s="28" t="s">
        <v>7751</v>
      </c>
      <c r="P233" s="29">
        <v>0.62177083333333338</v>
      </c>
      <c r="Q233" s="29">
        <v>0.62592592592592589</v>
      </c>
      <c r="R233" s="28">
        <v>0</v>
      </c>
      <c r="S233" s="30">
        <v>5.9833333333333334</v>
      </c>
      <c r="T233" s="32" t="s">
        <v>13716</v>
      </c>
      <c r="U233" s="32" t="s">
        <v>13717</v>
      </c>
      <c r="V233" s="30">
        <v>0.75064194761610903</v>
      </c>
      <c r="W233" s="28">
        <v>0</v>
      </c>
      <c r="X233" s="28">
        <v>0</v>
      </c>
      <c r="Y233" s="28" t="s">
        <v>14567</v>
      </c>
      <c r="Z233" s="28" t="s">
        <v>14570</v>
      </c>
      <c r="AA233" s="28">
        <v>1</v>
      </c>
      <c r="AB233" s="28">
        <v>0</v>
      </c>
      <c r="AC233" s="32">
        <f>Solution[[#This Row],[Old Stop]] +1</f>
        <v>16</v>
      </c>
      <c r="AD233" s="32" t="str">
        <f>_xlfn.CONCAT(Solution[[#This Row],[Notes]],"_",Solution[[#This Row],[Week '#]],"_", _xlfn.SWITCH(Solution[[#This Row],[Column1]], "M", "Monday", "T", "Tuesday", "W", "Wednesday", "R", "Thursday", "H", "Thursday", "F", "Friday"))</f>
        <v>102_Week2_Monday</v>
      </c>
      <c r="AE233" s="32" t="str">
        <f>IF(LEN(Solution[[#This Row],[Available Delivery Days]]) =1, Solution[[#This Row],[Available Delivery Days]], IF(ISNUMBER(SEARCH(Solution[[#This Row],[New Delivery Day]], Solution[[#This Row],[Available Delivery Days]])), Solution[[#This Row],[New Delivery Day]], Solution[[#This Row],[Old Delivery Day]]))</f>
        <v>M</v>
      </c>
      <c r="AF233" s="31">
        <v>20.305</v>
      </c>
      <c r="AG233" s="31">
        <v>20.305</v>
      </c>
      <c r="AH233" s="28" t="s">
        <v>7832</v>
      </c>
      <c r="AI233" s="28" t="s">
        <v>932</v>
      </c>
      <c r="AJ233" s="28" t="s">
        <v>7793</v>
      </c>
      <c r="AK233" s="28" t="s">
        <v>7792</v>
      </c>
      <c r="AL233" s="28" t="s">
        <v>7797</v>
      </c>
      <c r="AM233" s="28">
        <f>_xlfn.XLOOKUP(Solution[[#This Row],[Cu_ID]],Master[cu_id],Master[Notes], "none")</f>
        <v>102</v>
      </c>
      <c r="AN233" s="28">
        <v>0</v>
      </c>
    </row>
    <row r="234" spans="1:40" x14ac:dyDescent="0.3">
      <c r="A234" s="53" t="s">
        <v>13714</v>
      </c>
      <c r="B234" s="37" t="s">
        <v>12574</v>
      </c>
      <c r="C234" s="37" t="s">
        <v>7722</v>
      </c>
      <c r="D234" s="28" t="s">
        <v>7719</v>
      </c>
      <c r="E234" s="28" t="s">
        <v>7734</v>
      </c>
      <c r="F234" s="28" t="s">
        <v>901</v>
      </c>
      <c r="G234" s="28" t="s">
        <v>7724</v>
      </c>
      <c r="H234" s="28" t="s">
        <v>7734</v>
      </c>
      <c r="I234" s="28" t="s">
        <v>903</v>
      </c>
      <c r="J234" s="28">
        <v>15</v>
      </c>
      <c r="K234" s="35" t="s">
        <v>8292</v>
      </c>
      <c r="L234" s="35" t="s">
        <v>13715</v>
      </c>
      <c r="M234" s="30">
        <v>0.98739797249436401</v>
      </c>
      <c r="N234" s="32" t="s">
        <v>16357</v>
      </c>
      <c r="O234" s="28" t="s">
        <v>7751</v>
      </c>
      <c r="P234" s="29">
        <v>0.62177083333333338</v>
      </c>
      <c r="Q234" s="29">
        <v>0.62592592592592589</v>
      </c>
      <c r="R234" s="28">
        <v>0</v>
      </c>
      <c r="S234" s="30">
        <v>5.9833333333333334</v>
      </c>
      <c r="T234" s="32" t="s">
        <v>13716</v>
      </c>
      <c r="U234" s="32" t="s">
        <v>13717</v>
      </c>
      <c r="V234" s="30">
        <v>0.75064194761610903</v>
      </c>
      <c r="W234" s="28">
        <v>0</v>
      </c>
      <c r="X234" s="28">
        <v>0</v>
      </c>
      <c r="Y234" s="28" t="s">
        <v>14567</v>
      </c>
      <c r="Z234" s="28" t="s">
        <v>16338</v>
      </c>
      <c r="AA234" s="28">
        <v>1</v>
      </c>
      <c r="AB234" s="28">
        <v>0</v>
      </c>
      <c r="AC234" s="32">
        <f>Solution[[#This Row],[Old Stop]] +1</f>
        <v>16</v>
      </c>
      <c r="AD234" s="32" t="str">
        <f>_xlfn.CONCAT(Solution[[#This Row],[Notes]],"_",Solution[[#This Row],[Week '#]],"_", _xlfn.SWITCH(Solution[[#This Row],[Column1]], "M", "Monday", "T", "Tuesday", "W", "Wednesday", "R", "Thursday", "H", "Thursday", "F", "Friday"))</f>
        <v>102_Week4_Monday</v>
      </c>
      <c r="AE234" s="32" t="str">
        <f>IF(LEN(Solution[[#This Row],[Available Delivery Days]]) =1, Solution[[#This Row],[Available Delivery Days]], IF(ISNUMBER(SEARCH(Solution[[#This Row],[New Delivery Day]], Solution[[#This Row],[Available Delivery Days]])), Solution[[#This Row],[New Delivery Day]], Solution[[#This Row],[Old Delivery Day]]))</f>
        <v>M</v>
      </c>
      <c r="AF234" s="31">
        <v>20.305</v>
      </c>
      <c r="AG234" s="31">
        <v>20.305</v>
      </c>
      <c r="AH234" s="28" t="s">
        <v>7832</v>
      </c>
      <c r="AI234" s="28" t="s">
        <v>932</v>
      </c>
      <c r="AJ234" s="28" t="s">
        <v>7793</v>
      </c>
      <c r="AK234" s="28" t="s">
        <v>7792</v>
      </c>
      <c r="AL234" s="28" t="s">
        <v>7797</v>
      </c>
      <c r="AM234" s="28">
        <f>_xlfn.XLOOKUP(Solution[[#This Row],[Cu_ID]],Master[cu_id],Master[Notes], "none")</f>
        <v>102</v>
      </c>
      <c r="AN234" s="28">
        <v>0</v>
      </c>
    </row>
    <row r="235" spans="1:40" x14ac:dyDescent="0.3">
      <c r="A235" s="53" t="s">
        <v>13994</v>
      </c>
      <c r="B235" s="37" t="s">
        <v>13995</v>
      </c>
      <c r="C235" s="37" t="s">
        <v>7728</v>
      </c>
      <c r="D235" s="28" t="s">
        <v>7716</v>
      </c>
      <c r="E235" s="28" t="s">
        <v>11016</v>
      </c>
      <c r="F235" s="28" t="s">
        <v>901</v>
      </c>
      <c r="G235" s="28" t="s">
        <v>7733</v>
      </c>
      <c r="H235" s="28" t="s">
        <v>11016</v>
      </c>
      <c r="I235" s="28" t="s">
        <v>900</v>
      </c>
      <c r="J235" s="28">
        <v>96</v>
      </c>
      <c r="K235" s="35" t="s">
        <v>9309</v>
      </c>
      <c r="L235" s="35" t="s">
        <v>13996</v>
      </c>
      <c r="M235" s="30">
        <v>100.23164992407</v>
      </c>
      <c r="N235" s="32" t="s">
        <v>15016</v>
      </c>
      <c r="O235" s="28" t="s">
        <v>7751</v>
      </c>
      <c r="P235" s="29">
        <v>0.33321759259259259</v>
      </c>
      <c r="Q235" s="29">
        <v>0.33552083333333332</v>
      </c>
      <c r="R235" s="28">
        <v>0</v>
      </c>
      <c r="S235" s="30">
        <v>3.3166666666666669</v>
      </c>
      <c r="T235" s="32" t="s">
        <v>13997</v>
      </c>
      <c r="U235" s="32" t="s">
        <v>13998</v>
      </c>
      <c r="V235" s="30">
        <v>95.076595289025803</v>
      </c>
      <c r="W235" s="28">
        <v>0</v>
      </c>
      <c r="X235" s="28">
        <v>0</v>
      </c>
      <c r="Y235" s="28" t="s">
        <v>14623</v>
      </c>
      <c r="Z235" s="28" t="s">
        <v>14624</v>
      </c>
      <c r="AA235" s="28">
        <v>1</v>
      </c>
      <c r="AB235" s="28">
        <v>0</v>
      </c>
      <c r="AC235" s="32">
        <f>Solution[[#This Row],[Old Stop]] +1</f>
        <v>97</v>
      </c>
      <c r="AD235" s="32" t="str">
        <f>_xlfn.CONCAT(Solution[[#This Row],[Notes]],"_",Solution[[#This Row],[Week '#]],"_", _xlfn.SWITCH(Solution[[#This Row],[Column1]], "M", "Monday", "T", "Tuesday", "W", "Wednesday", "R", "Thursday", "H", "Thursday", "F", "Friday"))</f>
        <v>105_Week1_Monday</v>
      </c>
      <c r="AE235" s="32" t="str">
        <f>IF(LEN(Solution[[#This Row],[Available Delivery Days]]) =1, Solution[[#This Row],[Available Delivery Days]], IF(ISNUMBER(SEARCH(Solution[[#This Row],[New Delivery Day]], Solution[[#This Row],[Available Delivery Days]])), Solution[[#This Row],[New Delivery Day]], Solution[[#This Row],[Old Delivery Day]]))</f>
        <v>M</v>
      </c>
      <c r="AF235" s="31">
        <v>50.697499999999998</v>
      </c>
      <c r="AG235" s="31">
        <v>32.372500000000002</v>
      </c>
      <c r="AH235" s="28" t="s">
        <v>7832</v>
      </c>
      <c r="AI235" s="28" t="s">
        <v>932</v>
      </c>
      <c r="AJ235" s="28" t="s">
        <v>7793</v>
      </c>
      <c r="AK235" s="28" t="s">
        <v>7792</v>
      </c>
      <c r="AL235" s="28" t="s">
        <v>7797</v>
      </c>
      <c r="AM235" s="28">
        <f>_xlfn.XLOOKUP(Solution[[#This Row],[Cu_ID]],Master[cu_id],Master[Notes], "none")</f>
        <v>105</v>
      </c>
      <c r="AN235" s="28">
        <v>0</v>
      </c>
    </row>
    <row r="236" spans="1:40" x14ac:dyDescent="0.3">
      <c r="A236" s="53" t="s">
        <v>13994</v>
      </c>
      <c r="B236" s="37" t="s">
        <v>13995</v>
      </c>
      <c r="C236" s="37" t="s">
        <v>7728</v>
      </c>
      <c r="D236" s="28" t="s">
        <v>7718</v>
      </c>
      <c r="E236" s="28" t="s">
        <v>11016</v>
      </c>
      <c r="F236" s="28" t="s">
        <v>901</v>
      </c>
      <c r="G236" s="28" t="s">
        <v>7733</v>
      </c>
      <c r="H236" s="28" t="s">
        <v>11016</v>
      </c>
      <c r="I236" s="28" t="s">
        <v>900</v>
      </c>
      <c r="J236" s="28">
        <v>96</v>
      </c>
      <c r="K236" s="35" t="s">
        <v>9309</v>
      </c>
      <c r="L236" s="35" t="s">
        <v>13996</v>
      </c>
      <c r="M236" s="30">
        <v>100.23164992407</v>
      </c>
      <c r="N236" s="32" t="s">
        <v>16054</v>
      </c>
      <c r="O236" s="28" t="s">
        <v>7751</v>
      </c>
      <c r="P236" s="29">
        <v>0.33321759259259259</v>
      </c>
      <c r="Q236" s="29">
        <v>0.33552083333333332</v>
      </c>
      <c r="R236" s="28">
        <v>0</v>
      </c>
      <c r="S236" s="30">
        <v>3.3166666666666669</v>
      </c>
      <c r="T236" s="32" t="s">
        <v>13997</v>
      </c>
      <c r="U236" s="32" t="s">
        <v>13998</v>
      </c>
      <c r="V236" s="30">
        <v>95.076595289025803</v>
      </c>
      <c r="W236" s="28">
        <v>0</v>
      </c>
      <c r="X236" s="28">
        <v>0</v>
      </c>
      <c r="Y236" s="28" t="s">
        <v>14623</v>
      </c>
      <c r="Z236" s="28" t="s">
        <v>16024</v>
      </c>
      <c r="AA236" s="28">
        <v>1</v>
      </c>
      <c r="AB236" s="28">
        <v>0</v>
      </c>
      <c r="AC236" s="32">
        <f>Solution[[#This Row],[Old Stop]] +1</f>
        <v>97</v>
      </c>
      <c r="AD236" s="32" t="str">
        <f>_xlfn.CONCAT(Solution[[#This Row],[Notes]],"_",Solution[[#This Row],[Week '#]],"_", _xlfn.SWITCH(Solution[[#This Row],[Column1]], "M", "Monday", "T", "Tuesday", "W", "Wednesday", "R", "Thursday", "H", "Thursday", "F", "Friday"))</f>
        <v>105_Week3_Monday</v>
      </c>
      <c r="AE236" s="32" t="str">
        <f>IF(LEN(Solution[[#This Row],[Available Delivery Days]]) =1, Solution[[#This Row],[Available Delivery Days]], IF(ISNUMBER(SEARCH(Solution[[#This Row],[New Delivery Day]], Solution[[#This Row],[Available Delivery Days]])), Solution[[#This Row],[New Delivery Day]], Solution[[#This Row],[Old Delivery Day]]))</f>
        <v>M</v>
      </c>
      <c r="AF236" s="31">
        <v>50.697499999999998</v>
      </c>
      <c r="AG236" s="31">
        <v>32.372500000000002</v>
      </c>
      <c r="AH236" s="28" t="s">
        <v>7832</v>
      </c>
      <c r="AI236" s="28" t="s">
        <v>932</v>
      </c>
      <c r="AJ236" s="28" t="s">
        <v>7793</v>
      </c>
      <c r="AK236" s="28" t="s">
        <v>7792</v>
      </c>
      <c r="AL236" s="28" t="s">
        <v>7797</v>
      </c>
      <c r="AM236" s="28">
        <f>_xlfn.XLOOKUP(Solution[[#This Row],[Cu_ID]],Master[cu_id],Master[Notes], "none")</f>
        <v>105</v>
      </c>
      <c r="AN236" s="28">
        <v>0</v>
      </c>
    </row>
    <row r="237" spans="1:40" x14ac:dyDescent="0.3">
      <c r="A237" s="53" t="s">
        <v>11286</v>
      </c>
      <c r="B237" s="37" t="s">
        <v>11287</v>
      </c>
      <c r="C237" s="37" t="s">
        <v>7728</v>
      </c>
      <c r="D237" s="28" t="s">
        <v>7716</v>
      </c>
      <c r="E237" s="28" t="s">
        <v>11016</v>
      </c>
      <c r="F237" s="28" t="s">
        <v>901</v>
      </c>
      <c r="G237" s="28" t="s">
        <v>7754</v>
      </c>
      <c r="H237" s="28" t="s">
        <v>11016</v>
      </c>
      <c r="I237" s="28" t="s">
        <v>901</v>
      </c>
      <c r="J237" s="28">
        <v>0</v>
      </c>
      <c r="K237" s="35" t="s">
        <v>9139</v>
      </c>
      <c r="L237" s="35" t="s">
        <v>11288</v>
      </c>
      <c r="M237" s="30">
        <v>0.26637066341936599</v>
      </c>
      <c r="N237" s="32" t="s">
        <v>15002</v>
      </c>
      <c r="O237" s="28" t="s">
        <v>7774</v>
      </c>
      <c r="P237" s="29">
        <v>0.42194444444444446</v>
      </c>
      <c r="Q237" s="29">
        <v>0.42918981481481483</v>
      </c>
      <c r="R237" s="28">
        <v>0</v>
      </c>
      <c r="S237" s="30">
        <v>10.425000000000001</v>
      </c>
      <c r="T237" s="32" t="s">
        <v>11289</v>
      </c>
      <c r="U237" s="32" t="s">
        <v>11290</v>
      </c>
      <c r="V237" s="30">
        <v>0.142381465137117</v>
      </c>
      <c r="W237" s="28">
        <v>0</v>
      </c>
      <c r="X237" s="28">
        <v>0</v>
      </c>
      <c r="Y237" s="28" t="s">
        <v>14623</v>
      </c>
      <c r="Z237" s="28" t="s">
        <v>14624</v>
      </c>
      <c r="AA237" s="28">
        <v>1</v>
      </c>
      <c r="AB237" s="28">
        <v>0</v>
      </c>
      <c r="AC237" s="32">
        <f>Solution[[#This Row],[Old Stop]] +1</f>
        <v>1</v>
      </c>
      <c r="AD237" s="32" t="str">
        <f>_xlfn.CONCAT(Solution[[#This Row],[Notes]],"_",Solution[[#This Row],[Week '#]],"_", _xlfn.SWITCH(Solution[[#This Row],[Column1]], "M", "Monday", "T", "Tuesday", "W", "Wednesday", "R", "Thursday", "H", "Thursday", "F", "Friday"))</f>
        <v>105_Week1_Monday</v>
      </c>
      <c r="AE237" s="32" t="str">
        <f>IF(LEN(Solution[[#This Row],[Available Delivery Days]]) =1, Solution[[#This Row],[Available Delivery Days]], IF(ISNUMBER(SEARCH(Solution[[#This Row],[New Delivery Day]], Solution[[#This Row],[Available Delivery Days]])), Solution[[#This Row],[New Delivery Day]], Solution[[#This Row],[Old Delivery Day]]))</f>
        <v>M</v>
      </c>
      <c r="AF237" s="31">
        <v>93.084999999999994</v>
      </c>
      <c r="AG237" s="31">
        <v>76.765000000000001</v>
      </c>
      <c r="AH237" s="28" t="s">
        <v>7832</v>
      </c>
      <c r="AI237" s="28" t="s">
        <v>932</v>
      </c>
      <c r="AJ237" s="28" t="s">
        <v>7793</v>
      </c>
      <c r="AK237" s="28" t="s">
        <v>7793</v>
      </c>
      <c r="AL237" s="28" t="s">
        <v>7797</v>
      </c>
      <c r="AM237" s="28">
        <f>_xlfn.XLOOKUP(Solution[[#This Row],[Cu_ID]],Master[cu_id],Master[Notes], "none")</f>
        <v>105</v>
      </c>
      <c r="AN237" s="28"/>
    </row>
    <row r="238" spans="1:40" x14ac:dyDescent="0.3">
      <c r="A238" s="53" t="s">
        <v>11286</v>
      </c>
      <c r="B238" s="37" t="s">
        <v>11287</v>
      </c>
      <c r="C238" s="37" t="s">
        <v>7728</v>
      </c>
      <c r="D238" s="28" t="s">
        <v>7717</v>
      </c>
      <c r="E238" s="28" t="s">
        <v>11016</v>
      </c>
      <c r="F238" s="28" t="s">
        <v>901</v>
      </c>
      <c r="G238" s="28" t="s">
        <v>7764</v>
      </c>
      <c r="H238" s="28" t="s">
        <v>11016</v>
      </c>
      <c r="I238" s="28" t="s">
        <v>901</v>
      </c>
      <c r="J238" s="28">
        <v>0</v>
      </c>
      <c r="K238" s="35" t="s">
        <v>9139</v>
      </c>
      <c r="L238" s="35" t="s">
        <v>11288</v>
      </c>
      <c r="M238" s="30">
        <v>4.86465972848237</v>
      </c>
      <c r="N238" s="32" t="s">
        <v>15374</v>
      </c>
      <c r="O238" s="28" t="s">
        <v>7774</v>
      </c>
      <c r="P238" s="29">
        <v>0.44057870370370372</v>
      </c>
      <c r="Q238" s="29">
        <v>0.4478240740740741</v>
      </c>
      <c r="R238" s="28">
        <v>0</v>
      </c>
      <c r="S238" s="30">
        <v>10.425000000000001</v>
      </c>
      <c r="T238" s="32" t="s">
        <v>11289</v>
      </c>
      <c r="U238" s="32" t="s">
        <v>11290</v>
      </c>
      <c r="V238" s="30">
        <v>3.86059168140455</v>
      </c>
      <c r="W238" s="28">
        <v>0</v>
      </c>
      <c r="X238" s="28">
        <v>0</v>
      </c>
      <c r="Y238" s="28" t="s">
        <v>14623</v>
      </c>
      <c r="Z238" s="28" t="s">
        <v>15210</v>
      </c>
      <c r="AA238" s="28">
        <v>1</v>
      </c>
      <c r="AB238" s="28">
        <v>0</v>
      </c>
      <c r="AC238" s="32">
        <f>Solution[[#This Row],[Old Stop]] +1</f>
        <v>1</v>
      </c>
      <c r="AD238" s="32" t="str">
        <f>_xlfn.CONCAT(Solution[[#This Row],[Notes]],"_",Solution[[#This Row],[Week '#]],"_", _xlfn.SWITCH(Solution[[#This Row],[Column1]], "M", "Monday", "T", "Tuesday", "W", "Wednesday", "R", "Thursday", "H", "Thursday", "F", "Friday"))</f>
        <v>105_Week2_Monday</v>
      </c>
      <c r="AE238" s="32" t="str">
        <f>IF(LEN(Solution[[#This Row],[Available Delivery Days]]) =1, Solution[[#This Row],[Available Delivery Days]], IF(ISNUMBER(SEARCH(Solution[[#This Row],[New Delivery Day]], Solution[[#This Row],[Available Delivery Days]])), Solution[[#This Row],[New Delivery Day]], Solution[[#This Row],[Old Delivery Day]]))</f>
        <v>M</v>
      </c>
      <c r="AF238" s="31">
        <v>93.084999999999994</v>
      </c>
      <c r="AG238" s="31">
        <v>76.765000000000001</v>
      </c>
      <c r="AH238" s="28" t="s">
        <v>7832</v>
      </c>
      <c r="AI238" s="28" t="s">
        <v>932</v>
      </c>
      <c r="AJ238" s="28" t="s">
        <v>7793</v>
      </c>
      <c r="AK238" s="28" t="s">
        <v>7793</v>
      </c>
      <c r="AL238" s="28" t="s">
        <v>7797</v>
      </c>
      <c r="AM238" s="28">
        <f>_xlfn.XLOOKUP(Solution[[#This Row],[Cu_ID]],Master[cu_id],Master[Notes], "none")</f>
        <v>105</v>
      </c>
      <c r="AN238" s="28"/>
    </row>
    <row r="239" spans="1:40" x14ac:dyDescent="0.3">
      <c r="A239" s="53" t="s">
        <v>11286</v>
      </c>
      <c r="B239" s="37" t="s">
        <v>11287</v>
      </c>
      <c r="C239" s="37" t="s">
        <v>7728</v>
      </c>
      <c r="D239" s="28" t="s">
        <v>7718</v>
      </c>
      <c r="E239" s="28" t="s">
        <v>11016</v>
      </c>
      <c r="F239" s="28" t="s">
        <v>901</v>
      </c>
      <c r="G239" s="28" t="s">
        <v>7772</v>
      </c>
      <c r="H239" s="28" t="s">
        <v>11016</v>
      </c>
      <c r="I239" s="28" t="s">
        <v>901</v>
      </c>
      <c r="J239" s="28">
        <v>0</v>
      </c>
      <c r="K239" s="35" t="s">
        <v>9139</v>
      </c>
      <c r="L239" s="35" t="s">
        <v>11288</v>
      </c>
      <c r="M239" s="30">
        <v>0.26637066341936599</v>
      </c>
      <c r="N239" s="32" t="s">
        <v>16032</v>
      </c>
      <c r="O239" s="28" t="s">
        <v>7774</v>
      </c>
      <c r="P239" s="29">
        <v>0.44168981481481484</v>
      </c>
      <c r="Q239" s="29">
        <v>0.44893518518518516</v>
      </c>
      <c r="R239" s="28">
        <v>0</v>
      </c>
      <c r="S239" s="30">
        <v>10.425000000000001</v>
      </c>
      <c r="T239" s="32" t="s">
        <v>11289</v>
      </c>
      <c r="U239" s="32" t="s">
        <v>11290</v>
      </c>
      <c r="V239" s="30">
        <v>0.142381465137117</v>
      </c>
      <c r="W239" s="28">
        <v>0</v>
      </c>
      <c r="X239" s="28">
        <v>0</v>
      </c>
      <c r="Y239" s="28" t="s">
        <v>14623</v>
      </c>
      <c r="Z239" s="28" t="s">
        <v>16024</v>
      </c>
      <c r="AA239" s="28">
        <v>1</v>
      </c>
      <c r="AB239" s="28">
        <v>0</v>
      </c>
      <c r="AC239" s="32">
        <f>Solution[[#This Row],[Old Stop]] +1</f>
        <v>1</v>
      </c>
      <c r="AD239" s="32" t="str">
        <f>_xlfn.CONCAT(Solution[[#This Row],[Notes]],"_",Solution[[#This Row],[Week '#]],"_", _xlfn.SWITCH(Solution[[#This Row],[Column1]], "M", "Monday", "T", "Tuesday", "W", "Wednesday", "R", "Thursday", "H", "Thursday", "F", "Friday"))</f>
        <v>105_Week3_Monday</v>
      </c>
      <c r="AE239" s="32" t="str">
        <f>IF(LEN(Solution[[#This Row],[Available Delivery Days]]) =1, Solution[[#This Row],[Available Delivery Days]], IF(ISNUMBER(SEARCH(Solution[[#This Row],[New Delivery Day]], Solution[[#This Row],[Available Delivery Days]])), Solution[[#This Row],[New Delivery Day]], Solution[[#This Row],[Old Delivery Day]]))</f>
        <v>M</v>
      </c>
      <c r="AF239" s="31">
        <v>93.084999999999994</v>
      </c>
      <c r="AG239" s="31">
        <v>76.765000000000001</v>
      </c>
      <c r="AH239" s="28" t="s">
        <v>7832</v>
      </c>
      <c r="AI239" s="28" t="s">
        <v>932</v>
      </c>
      <c r="AJ239" s="28" t="s">
        <v>7793</v>
      </c>
      <c r="AK239" s="28" t="s">
        <v>7793</v>
      </c>
      <c r="AL239" s="28" t="s">
        <v>7797</v>
      </c>
      <c r="AM239" s="28">
        <f>_xlfn.XLOOKUP(Solution[[#This Row],[Cu_ID]],Master[cu_id],Master[Notes], "none")</f>
        <v>105</v>
      </c>
      <c r="AN239" s="28"/>
    </row>
    <row r="240" spans="1:40" x14ac:dyDescent="0.3">
      <c r="A240" s="53" t="s">
        <v>11286</v>
      </c>
      <c r="B240" s="37" t="s">
        <v>11287</v>
      </c>
      <c r="C240" s="37" t="s">
        <v>7728</v>
      </c>
      <c r="D240" s="28" t="s">
        <v>7719</v>
      </c>
      <c r="E240" s="28" t="s">
        <v>11016</v>
      </c>
      <c r="F240" s="28" t="s">
        <v>901</v>
      </c>
      <c r="G240" s="28" t="s">
        <v>7773</v>
      </c>
      <c r="H240" s="28" t="s">
        <v>11016</v>
      </c>
      <c r="I240" s="28" t="s">
        <v>901</v>
      </c>
      <c r="J240" s="28">
        <v>0</v>
      </c>
      <c r="K240" s="35" t="s">
        <v>9139</v>
      </c>
      <c r="L240" s="35" t="s">
        <v>11288</v>
      </c>
      <c r="M240" s="30">
        <v>4.86465972848237</v>
      </c>
      <c r="N240" s="32" t="s">
        <v>16501</v>
      </c>
      <c r="O240" s="28" t="s">
        <v>7774</v>
      </c>
      <c r="P240" s="29">
        <v>0.44070601851851854</v>
      </c>
      <c r="Q240" s="29">
        <v>0.44795138888888891</v>
      </c>
      <c r="R240" s="28">
        <v>0</v>
      </c>
      <c r="S240" s="30">
        <v>10.425000000000001</v>
      </c>
      <c r="T240" s="32" t="s">
        <v>11289</v>
      </c>
      <c r="U240" s="32" t="s">
        <v>11290</v>
      </c>
      <c r="V240" s="30">
        <v>3.86059168140455</v>
      </c>
      <c r="W240" s="28">
        <v>0</v>
      </c>
      <c r="X240" s="28">
        <v>0</v>
      </c>
      <c r="Y240" s="28" t="s">
        <v>14623</v>
      </c>
      <c r="Z240" s="28" t="s">
        <v>16475</v>
      </c>
      <c r="AA240" s="28">
        <v>1</v>
      </c>
      <c r="AB240" s="28">
        <v>0</v>
      </c>
      <c r="AC240" s="32">
        <f>Solution[[#This Row],[Old Stop]] +1</f>
        <v>1</v>
      </c>
      <c r="AD240" s="32" t="str">
        <f>_xlfn.CONCAT(Solution[[#This Row],[Notes]],"_",Solution[[#This Row],[Week '#]],"_", _xlfn.SWITCH(Solution[[#This Row],[Column1]], "M", "Monday", "T", "Tuesday", "W", "Wednesday", "R", "Thursday", "H", "Thursday", "F", "Friday"))</f>
        <v>105_Week4_Monday</v>
      </c>
      <c r="AE240" s="32" t="str">
        <f>IF(LEN(Solution[[#This Row],[Available Delivery Days]]) =1, Solution[[#This Row],[Available Delivery Days]], IF(ISNUMBER(SEARCH(Solution[[#This Row],[New Delivery Day]], Solution[[#This Row],[Available Delivery Days]])), Solution[[#This Row],[New Delivery Day]], Solution[[#This Row],[Old Delivery Day]]))</f>
        <v>M</v>
      </c>
      <c r="AF240" s="31">
        <v>93.084999999999994</v>
      </c>
      <c r="AG240" s="31">
        <v>76.765000000000001</v>
      </c>
      <c r="AH240" s="28" t="s">
        <v>7832</v>
      </c>
      <c r="AI240" s="28" t="s">
        <v>932</v>
      </c>
      <c r="AJ240" s="28" t="s">
        <v>7793</v>
      </c>
      <c r="AK240" s="28" t="s">
        <v>7793</v>
      </c>
      <c r="AL240" s="28" t="s">
        <v>7797</v>
      </c>
      <c r="AM240" s="28">
        <f>_xlfn.XLOOKUP(Solution[[#This Row],[Cu_ID]],Master[cu_id],Master[Notes], "none")</f>
        <v>105</v>
      </c>
      <c r="AN240" s="28"/>
    </row>
    <row r="241" spans="1:40" x14ac:dyDescent="0.3">
      <c r="A241" s="53" t="s">
        <v>12795</v>
      </c>
      <c r="B241" s="37" t="s">
        <v>12796</v>
      </c>
      <c r="C241" s="37" t="s">
        <v>7728</v>
      </c>
      <c r="D241" s="28" t="s">
        <v>7716</v>
      </c>
      <c r="E241" s="28" t="s">
        <v>7752</v>
      </c>
      <c r="F241" s="28" t="s">
        <v>936</v>
      </c>
      <c r="G241" s="28" t="s">
        <v>7751</v>
      </c>
      <c r="H241" s="28" t="s">
        <v>7752</v>
      </c>
      <c r="I241" s="28" t="s">
        <v>900</v>
      </c>
      <c r="J241" s="28">
        <v>120</v>
      </c>
      <c r="K241" s="35" t="s">
        <v>8900</v>
      </c>
      <c r="L241" s="35" t="s">
        <v>12797</v>
      </c>
      <c r="M241" s="30">
        <v>0.38834485039115002</v>
      </c>
      <c r="N241" s="32" t="s">
        <v>14770</v>
      </c>
      <c r="O241" s="28" t="s">
        <v>7774</v>
      </c>
      <c r="P241" s="29">
        <v>0.34320601851851851</v>
      </c>
      <c r="Q241" s="29">
        <v>0.35303240740740743</v>
      </c>
      <c r="R241" s="28">
        <v>0</v>
      </c>
      <c r="S241" s="30">
        <v>14.141666666666667</v>
      </c>
      <c r="T241" s="32" t="s">
        <v>12798</v>
      </c>
      <c r="U241" s="32" t="s">
        <v>12799</v>
      </c>
      <c r="V241" s="30">
        <v>0.25962151297542302</v>
      </c>
      <c r="W241" s="28">
        <v>0</v>
      </c>
      <c r="X241" s="28">
        <v>0</v>
      </c>
      <c r="Y241" s="28" t="s">
        <v>14547</v>
      </c>
      <c r="Z241" s="28" t="s">
        <v>14548</v>
      </c>
      <c r="AA241" s="28">
        <v>1</v>
      </c>
      <c r="AB241" s="28">
        <v>0</v>
      </c>
      <c r="AC241" s="32">
        <f>Solution[[#This Row],[Old Stop]] +1</f>
        <v>121</v>
      </c>
      <c r="AD241" s="32" t="str">
        <f>_xlfn.CONCAT(Solution[[#This Row],[Notes]],"_",Solution[[#This Row],[Week '#]],"_", _xlfn.SWITCH(Solution[[#This Row],[Column1]], "M", "Monday", "T", "Tuesday", "W", "Wednesday", "R", "Thursday", "H", "Thursday", "F", "Friday"))</f>
        <v>103_Week1_Thursday</v>
      </c>
      <c r="AE241" s="32" t="str">
        <f>IF(LEN(Solution[[#This Row],[Available Delivery Days]]) =1, Solution[[#This Row],[Available Delivery Days]], IF(ISNUMBER(SEARCH(Solution[[#This Row],[New Delivery Day]], Solution[[#This Row],[Available Delivery Days]])), Solution[[#This Row],[New Delivery Day]], Solution[[#This Row],[Old Delivery Day]]))</f>
        <v>R</v>
      </c>
      <c r="AF241" s="31">
        <v>98.77</v>
      </c>
      <c r="AG241" s="31">
        <v>76.497500000000002</v>
      </c>
      <c r="AH241" s="28" t="s">
        <v>7832</v>
      </c>
      <c r="AI241" s="28" t="s">
        <v>932</v>
      </c>
      <c r="AJ241" s="28" t="s">
        <v>7793</v>
      </c>
      <c r="AK241" s="28" t="s">
        <v>7792</v>
      </c>
      <c r="AL241" s="28" t="s">
        <v>7797</v>
      </c>
      <c r="AM241" s="28">
        <f>_xlfn.XLOOKUP(Solution[[#This Row],[Cu_ID]],Master[cu_id],Master[Notes], "none")</f>
        <v>103</v>
      </c>
      <c r="AN241" s="28">
        <v>0</v>
      </c>
    </row>
    <row r="242" spans="1:40" x14ac:dyDescent="0.3">
      <c r="A242" s="53" t="s">
        <v>12795</v>
      </c>
      <c r="B242" s="37" t="s">
        <v>12796</v>
      </c>
      <c r="C242" s="37" t="s">
        <v>7728</v>
      </c>
      <c r="D242" s="28" t="s">
        <v>7717</v>
      </c>
      <c r="E242" s="28" t="s">
        <v>7752</v>
      </c>
      <c r="F242" s="28" t="s">
        <v>936</v>
      </c>
      <c r="G242" s="28" t="s">
        <v>7735</v>
      </c>
      <c r="H242" s="28" t="s">
        <v>7752</v>
      </c>
      <c r="I242" s="28" t="s">
        <v>900</v>
      </c>
      <c r="J242" s="28">
        <v>120</v>
      </c>
      <c r="K242" s="35" t="s">
        <v>8900</v>
      </c>
      <c r="L242" s="35" t="s">
        <v>12797</v>
      </c>
      <c r="M242" s="30">
        <v>0.95285384170710996</v>
      </c>
      <c r="N242" s="32" t="s">
        <v>15602</v>
      </c>
      <c r="O242" s="28" t="s">
        <v>7774</v>
      </c>
      <c r="P242" s="29">
        <v>0.46718749999999998</v>
      </c>
      <c r="Q242" s="29">
        <v>0.4770138888888889</v>
      </c>
      <c r="R242" s="28">
        <v>0</v>
      </c>
      <c r="S242" s="30">
        <v>14.141666666666667</v>
      </c>
      <c r="T242" s="32" t="s">
        <v>12798</v>
      </c>
      <c r="U242" s="32" t="s">
        <v>12799</v>
      </c>
      <c r="V242" s="30">
        <v>0.47721343619016898</v>
      </c>
      <c r="W242" s="28">
        <v>0</v>
      </c>
      <c r="X242" s="28">
        <v>0</v>
      </c>
      <c r="Y242" s="28" t="s">
        <v>14547</v>
      </c>
      <c r="Z242" s="28" t="s">
        <v>15455</v>
      </c>
      <c r="AA242" s="28">
        <v>1</v>
      </c>
      <c r="AB242" s="28">
        <v>0</v>
      </c>
      <c r="AC242" s="32">
        <f>Solution[[#This Row],[Old Stop]] +1</f>
        <v>121</v>
      </c>
      <c r="AD242" s="32" t="str">
        <f>_xlfn.CONCAT(Solution[[#This Row],[Notes]],"_",Solution[[#This Row],[Week '#]],"_", _xlfn.SWITCH(Solution[[#This Row],[Column1]], "M", "Monday", "T", "Tuesday", "W", "Wednesday", "R", "Thursday", "H", "Thursday", "F", "Friday"))</f>
        <v>103_Week2_Thursday</v>
      </c>
      <c r="AE242" s="32" t="str">
        <f>IF(LEN(Solution[[#This Row],[Available Delivery Days]]) =1, Solution[[#This Row],[Available Delivery Days]], IF(ISNUMBER(SEARCH(Solution[[#This Row],[New Delivery Day]], Solution[[#This Row],[Available Delivery Days]])), Solution[[#This Row],[New Delivery Day]], Solution[[#This Row],[Old Delivery Day]]))</f>
        <v>R</v>
      </c>
      <c r="AF242" s="31">
        <v>98.77</v>
      </c>
      <c r="AG242" s="31">
        <v>76.497500000000002</v>
      </c>
      <c r="AH242" s="28" t="s">
        <v>7832</v>
      </c>
      <c r="AI242" s="28" t="s">
        <v>932</v>
      </c>
      <c r="AJ242" s="28" t="s">
        <v>7793</v>
      </c>
      <c r="AK242" s="28" t="s">
        <v>7792</v>
      </c>
      <c r="AL242" s="28" t="s">
        <v>7797</v>
      </c>
      <c r="AM242" s="28">
        <f>_xlfn.XLOOKUP(Solution[[#This Row],[Cu_ID]],Master[cu_id],Master[Notes], "none")</f>
        <v>103</v>
      </c>
      <c r="AN242" s="28">
        <v>0</v>
      </c>
    </row>
    <row r="243" spans="1:40" x14ac:dyDescent="0.3">
      <c r="A243" s="53" t="s">
        <v>12795</v>
      </c>
      <c r="B243" s="37" t="s">
        <v>12796</v>
      </c>
      <c r="C243" s="37" t="s">
        <v>7728</v>
      </c>
      <c r="D243" s="28" t="s">
        <v>7718</v>
      </c>
      <c r="E243" s="28" t="s">
        <v>7752</v>
      </c>
      <c r="F243" s="28" t="s">
        <v>936</v>
      </c>
      <c r="G243" s="28" t="s">
        <v>7759</v>
      </c>
      <c r="H243" s="28" t="s">
        <v>7752</v>
      </c>
      <c r="I243" s="28" t="s">
        <v>900</v>
      </c>
      <c r="J243" s="28">
        <v>120</v>
      </c>
      <c r="K243" s="35" t="s">
        <v>8900</v>
      </c>
      <c r="L243" s="35" t="s">
        <v>12797</v>
      </c>
      <c r="M243" s="30">
        <v>8.3797199651598903E-2</v>
      </c>
      <c r="N243" s="32" t="s">
        <v>16122</v>
      </c>
      <c r="O243" s="28" t="s">
        <v>7774</v>
      </c>
      <c r="P243" s="29">
        <v>0.37180555555555556</v>
      </c>
      <c r="Q243" s="29">
        <v>0.38163194444444443</v>
      </c>
      <c r="R243" s="28">
        <v>0</v>
      </c>
      <c r="S243" s="30">
        <v>14.141666666666667</v>
      </c>
      <c r="T243" s="32" t="s">
        <v>12798</v>
      </c>
      <c r="U243" s="32" t="s">
        <v>12799</v>
      </c>
      <c r="V243" s="30">
        <v>5.1233328621722599E-2</v>
      </c>
      <c r="W243" s="28">
        <v>0</v>
      </c>
      <c r="X243" s="28">
        <v>0</v>
      </c>
      <c r="Y243" s="28" t="s">
        <v>14547</v>
      </c>
      <c r="Z243" s="28" t="s">
        <v>16068</v>
      </c>
      <c r="AA243" s="28">
        <v>1</v>
      </c>
      <c r="AB243" s="28">
        <v>0</v>
      </c>
      <c r="AC243" s="32">
        <f>Solution[[#This Row],[Old Stop]] +1</f>
        <v>121</v>
      </c>
      <c r="AD243" s="32" t="str">
        <f>_xlfn.CONCAT(Solution[[#This Row],[Notes]],"_",Solution[[#This Row],[Week '#]],"_", _xlfn.SWITCH(Solution[[#This Row],[Column1]], "M", "Monday", "T", "Tuesday", "W", "Wednesday", "R", "Thursday", "H", "Thursday", "F", "Friday"))</f>
        <v>103_Week3_Thursday</v>
      </c>
      <c r="AE243" s="32" t="str">
        <f>IF(LEN(Solution[[#This Row],[Available Delivery Days]]) =1, Solution[[#This Row],[Available Delivery Days]], IF(ISNUMBER(SEARCH(Solution[[#This Row],[New Delivery Day]], Solution[[#This Row],[Available Delivery Days]])), Solution[[#This Row],[New Delivery Day]], Solution[[#This Row],[Old Delivery Day]]))</f>
        <v>R</v>
      </c>
      <c r="AF243" s="31">
        <v>98.77</v>
      </c>
      <c r="AG243" s="31">
        <v>76.497500000000002</v>
      </c>
      <c r="AH243" s="28" t="s">
        <v>7832</v>
      </c>
      <c r="AI243" s="28" t="s">
        <v>932</v>
      </c>
      <c r="AJ243" s="28" t="s">
        <v>7793</v>
      </c>
      <c r="AK243" s="28" t="s">
        <v>7792</v>
      </c>
      <c r="AL243" s="28" t="s">
        <v>7797</v>
      </c>
      <c r="AM243" s="28">
        <f>_xlfn.XLOOKUP(Solution[[#This Row],[Cu_ID]],Master[cu_id],Master[Notes], "none")</f>
        <v>103</v>
      </c>
      <c r="AN243" s="28">
        <v>0</v>
      </c>
    </row>
    <row r="244" spans="1:40" x14ac:dyDescent="0.3">
      <c r="A244" s="53" t="s">
        <v>12795</v>
      </c>
      <c r="B244" s="37" t="s">
        <v>12796</v>
      </c>
      <c r="C244" s="37" t="s">
        <v>7728</v>
      </c>
      <c r="D244" s="28" t="s">
        <v>7719</v>
      </c>
      <c r="E244" s="28" t="s">
        <v>7752</v>
      </c>
      <c r="F244" s="28" t="s">
        <v>936</v>
      </c>
      <c r="G244" s="28" t="s">
        <v>7764</v>
      </c>
      <c r="H244" s="28" t="s">
        <v>7752</v>
      </c>
      <c r="I244" s="28" t="s">
        <v>900</v>
      </c>
      <c r="J244" s="28">
        <v>120</v>
      </c>
      <c r="K244" s="35" t="s">
        <v>8900</v>
      </c>
      <c r="L244" s="35" t="s">
        <v>12797</v>
      </c>
      <c r="M244" s="30">
        <v>8.3797199651598903E-2</v>
      </c>
      <c r="N244" s="32" t="s">
        <v>16568</v>
      </c>
      <c r="O244" s="28" t="s">
        <v>7774</v>
      </c>
      <c r="P244" s="29">
        <v>0.35130787037037037</v>
      </c>
      <c r="Q244" s="29">
        <v>0.36113425925925924</v>
      </c>
      <c r="R244" s="28">
        <v>0</v>
      </c>
      <c r="S244" s="30">
        <v>14.141666666666667</v>
      </c>
      <c r="T244" s="32" t="s">
        <v>12798</v>
      </c>
      <c r="U244" s="32" t="s">
        <v>12799</v>
      </c>
      <c r="V244" s="30">
        <v>5.1233328621722599E-2</v>
      </c>
      <c r="W244" s="28">
        <v>0</v>
      </c>
      <c r="X244" s="28">
        <v>0</v>
      </c>
      <c r="Y244" s="28" t="s">
        <v>14547</v>
      </c>
      <c r="Z244" s="28" t="s">
        <v>16524</v>
      </c>
      <c r="AA244" s="28">
        <v>1</v>
      </c>
      <c r="AB244" s="28">
        <v>0</v>
      </c>
      <c r="AC244" s="32">
        <f>Solution[[#This Row],[Old Stop]] +1</f>
        <v>121</v>
      </c>
      <c r="AD244" s="32" t="str">
        <f>_xlfn.CONCAT(Solution[[#This Row],[Notes]],"_",Solution[[#This Row],[Week '#]],"_", _xlfn.SWITCH(Solution[[#This Row],[Column1]], "M", "Monday", "T", "Tuesday", "W", "Wednesday", "R", "Thursday", "H", "Thursday", "F", "Friday"))</f>
        <v>103_Week4_Thursday</v>
      </c>
      <c r="AE244" s="32" t="str">
        <f>IF(LEN(Solution[[#This Row],[Available Delivery Days]]) =1, Solution[[#This Row],[Available Delivery Days]], IF(ISNUMBER(SEARCH(Solution[[#This Row],[New Delivery Day]], Solution[[#This Row],[Available Delivery Days]])), Solution[[#This Row],[New Delivery Day]], Solution[[#This Row],[Old Delivery Day]]))</f>
        <v>R</v>
      </c>
      <c r="AF244" s="31">
        <v>98.77</v>
      </c>
      <c r="AG244" s="31">
        <v>76.497500000000002</v>
      </c>
      <c r="AH244" s="28" t="s">
        <v>7832</v>
      </c>
      <c r="AI244" s="28" t="s">
        <v>932</v>
      </c>
      <c r="AJ244" s="28" t="s">
        <v>7793</v>
      </c>
      <c r="AK244" s="28" t="s">
        <v>7792</v>
      </c>
      <c r="AL244" s="28" t="s">
        <v>7797</v>
      </c>
      <c r="AM244" s="28">
        <f>_xlfn.XLOOKUP(Solution[[#This Row],[Cu_ID]],Master[cu_id],Master[Notes], "none")</f>
        <v>103</v>
      </c>
      <c r="AN244" s="28">
        <v>0</v>
      </c>
    </row>
    <row r="245" spans="1:40" x14ac:dyDescent="0.3">
      <c r="A245" s="53" t="s">
        <v>12804</v>
      </c>
      <c r="B245" s="37" t="s">
        <v>12805</v>
      </c>
      <c r="C245" s="37" t="s">
        <v>7731</v>
      </c>
      <c r="D245" s="28" t="s">
        <v>7716</v>
      </c>
      <c r="E245" s="28" t="s">
        <v>11016</v>
      </c>
      <c r="F245" s="28" t="s">
        <v>902</v>
      </c>
      <c r="G245" s="28" t="s">
        <v>7781</v>
      </c>
      <c r="H245" s="28" t="s">
        <v>7752</v>
      </c>
      <c r="I245" s="28" t="s">
        <v>903</v>
      </c>
      <c r="J245" s="28">
        <v>40</v>
      </c>
      <c r="K245" s="35" t="s">
        <v>8762</v>
      </c>
      <c r="L245" s="35" t="s">
        <v>12806</v>
      </c>
      <c r="M245" s="30">
        <v>2.94205431453884</v>
      </c>
      <c r="N245" s="32" t="s">
        <v>15101</v>
      </c>
      <c r="O245" s="28" t="s">
        <v>7774</v>
      </c>
      <c r="P245" s="29">
        <v>0.56123842592592588</v>
      </c>
      <c r="Q245" s="29">
        <v>0.56887731481481485</v>
      </c>
      <c r="R245" s="28">
        <v>0</v>
      </c>
      <c r="S245" s="30">
        <v>11.008333333333333</v>
      </c>
      <c r="T245" s="32" t="s">
        <v>12807</v>
      </c>
      <c r="U245" s="32" t="s">
        <v>12808</v>
      </c>
      <c r="V245" s="30">
        <v>1.8014972088700301</v>
      </c>
      <c r="W245" s="28">
        <v>0</v>
      </c>
      <c r="X245" s="28">
        <v>0</v>
      </c>
      <c r="Y245" s="28" t="s">
        <v>14627</v>
      </c>
      <c r="Z245" s="28" t="s">
        <v>14628</v>
      </c>
      <c r="AA245" s="28">
        <v>1</v>
      </c>
      <c r="AB245" s="28">
        <v>0</v>
      </c>
      <c r="AC245" s="32">
        <f>Solution[[#This Row],[Old Stop]] +1</f>
        <v>41</v>
      </c>
      <c r="AD245" s="32" t="str">
        <f>_xlfn.CONCAT(Solution[[#This Row],[Notes]],"_",Solution[[#This Row],[Week '#]],"_", _xlfn.SWITCH(Solution[[#This Row],[Column1]], "M", "Monday", "T", "Tuesday", "W", "Wednesday", "R", "Thursday", "H", "Thursday", "F", "Friday"))</f>
        <v>105_Week1_Friday</v>
      </c>
      <c r="AE245" s="32" t="str">
        <f>IF(LEN(Solution[[#This Row],[Available Delivery Days]]) =1, Solution[[#This Row],[Available Delivery Days]], IF(ISNUMBER(SEARCH(Solution[[#This Row],[New Delivery Day]], Solution[[#This Row],[Available Delivery Days]])), Solution[[#This Row],[New Delivery Day]], Solution[[#This Row],[Old Delivery Day]]))</f>
        <v>F</v>
      </c>
      <c r="AF245" s="31">
        <v>31.98</v>
      </c>
      <c r="AG245" s="31">
        <v>44.482500000000002</v>
      </c>
      <c r="AH245" s="28" t="s">
        <v>7832</v>
      </c>
      <c r="AI245" s="28" t="s">
        <v>932</v>
      </c>
      <c r="AJ245" s="28" t="s">
        <v>7792</v>
      </c>
      <c r="AK245" s="28" t="s">
        <v>7792</v>
      </c>
      <c r="AL245" s="28" t="s">
        <v>7797</v>
      </c>
      <c r="AM245" s="28">
        <f>_xlfn.XLOOKUP(Solution[[#This Row],[Cu_ID]],Master[cu_id],Master[Notes], "none")</f>
        <v>105</v>
      </c>
      <c r="AN245" s="28">
        <v>0</v>
      </c>
    </row>
    <row r="246" spans="1:40" x14ac:dyDescent="0.3">
      <c r="A246" s="53" t="s">
        <v>12804</v>
      </c>
      <c r="B246" s="37" t="s">
        <v>12805</v>
      </c>
      <c r="C246" s="37" t="s">
        <v>7731</v>
      </c>
      <c r="D246" s="28" t="s">
        <v>7717</v>
      </c>
      <c r="E246" s="28" t="s">
        <v>11016</v>
      </c>
      <c r="F246" s="28" t="s">
        <v>902</v>
      </c>
      <c r="G246" s="28" t="s">
        <v>7758</v>
      </c>
      <c r="H246" s="28" t="s">
        <v>7752</v>
      </c>
      <c r="I246" s="28" t="s">
        <v>903</v>
      </c>
      <c r="J246" s="28">
        <v>40</v>
      </c>
      <c r="K246" s="35" t="s">
        <v>8762</v>
      </c>
      <c r="L246" s="35" t="s">
        <v>12806</v>
      </c>
      <c r="M246" s="30">
        <v>2.2381728645414101</v>
      </c>
      <c r="N246" s="32" t="s">
        <v>15102</v>
      </c>
      <c r="O246" s="28" t="s">
        <v>7774</v>
      </c>
      <c r="P246" s="29">
        <v>0.35896990740740742</v>
      </c>
      <c r="Q246" s="29">
        <v>0.36660879629629628</v>
      </c>
      <c r="R246" s="28">
        <v>0</v>
      </c>
      <c r="S246" s="30">
        <v>11.008333333333333</v>
      </c>
      <c r="T246" s="32" t="s">
        <v>12807</v>
      </c>
      <c r="U246" s="32" t="s">
        <v>12808</v>
      </c>
      <c r="V246" s="30">
        <v>1.0105626290376299</v>
      </c>
      <c r="W246" s="28">
        <v>0</v>
      </c>
      <c r="X246" s="28">
        <v>0</v>
      </c>
      <c r="Y246" s="28" t="s">
        <v>14627</v>
      </c>
      <c r="Z246" s="28" t="s">
        <v>14648</v>
      </c>
      <c r="AA246" s="28">
        <v>1</v>
      </c>
      <c r="AB246" s="28">
        <v>0</v>
      </c>
      <c r="AC246" s="32">
        <f>Solution[[#This Row],[Old Stop]] +1</f>
        <v>41</v>
      </c>
      <c r="AD246" s="32" t="str">
        <f>_xlfn.CONCAT(Solution[[#This Row],[Notes]],"_",Solution[[#This Row],[Week '#]],"_", _xlfn.SWITCH(Solution[[#This Row],[Column1]], "M", "Monday", "T", "Tuesday", "W", "Wednesday", "R", "Thursday", "H", "Thursday", "F", "Friday"))</f>
        <v>105_Week2_Friday</v>
      </c>
      <c r="AE246" s="32" t="str">
        <f>IF(LEN(Solution[[#This Row],[Available Delivery Days]]) =1, Solution[[#This Row],[Available Delivery Days]], IF(ISNUMBER(SEARCH(Solution[[#This Row],[New Delivery Day]], Solution[[#This Row],[Available Delivery Days]])), Solution[[#This Row],[New Delivery Day]], Solution[[#This Row],[Old Delivery Day]]))</f>
        <v>F</v>
      </c>
      <c r="AF246" s="31">
        <v>31.98</v>
      </c>
      <c r="AG246" s="31">
        <v>44.482500000000002</v>
      </c>
      <c r="AH246" s="28" t="s">
        <v>7832</v>
      </c>
      <c r="AI246" s="28" t="s">
        <v>932</v>
      </c>
      <c r="AJ246" s="28" t="s">
        <v>7792</v>
      </c>
      <c r="AK246" s="28" t="s">
        <v>7792</v>
      </c>
      <c r="AL246" s="28" t="s">
        <v>7797</v>
      </c>
      <c r="AM246" s="28">
        <f>_xlfn.XLOOKUP(Solution[[#This Row],[Cu_ID]],Master[cu_id],Master[Notes], "none")</f>
        <v>105</v>
      </c>
      <c r="AN246" s="28">
        <v>0</v>
      </c>
    </row>
    <row r="247" spans="1:40" x14ac:dyDescent="0.3">
      <c r="A247" s="53" t="s">
        <v>12804</v>
      </c>
      <c r="B247" s="37" t="s">
        <v>12805</v>
      </c>
      <c r="C247" s="37" t="s">
        <v>7731</v>
      </c>
      <c r="D247" s="28" t="s">
        <v>7718</v>
      </c>
      <c r="E247" s="28" t="s">
        <v>11016</v>
      </c>
      <c r="F247" s="28" t="s">
        <v>902</v>
      </c>
      <c r="G247" s="28" t="s">
        <v>7782</v>
      </c>
      <c r="H247" s="28" t="s">
        <v>7752</v>
      </c>
      <c r="I247" s="28" t="s">
        <v>903</v>
      </c>
      <c r="J247" s="28">
        <v>40</v>
      </c>
      <c r="K247" s="35" t="s">
        <v>8762</v>
      </c>
      <c r="L247" s="35" t="s">
        <v>12806</v>
      </c>
      <c r="M247" s="30">
        <v>2.94205431453884</v>
      </c>
      <c r="N247" s="32" t="s">
        <v>16172</v>
      </c>
      <c r="O247" s="28" t="s">
        <v>7774</v>
      </c>
      <c r="P247" s="29">
        <v>0.52662037037037035</v>
      </c>
      <c r="Q247" s="29">
        <v>0.53425925925925921</v>
      </c>
      <c r="R247" s="28">
        <v>0</v>
      </c>
      <c r="S247" s="30">
        <v>11.008333333333333</v>
      </c>
      <c r="T247" s="32" t="s">
        <v>12807</v>
      </c>
      <c r="U247" s="32" t="s">
        <v>12808</v>
      </c>
      <c r="V247" s="30">
        <v>1.8014972088700301</v>
      </c>
      <c r="W247" s="28">
        <v>0</v>
      </c>
      <c r="X247" s="28">
        <v>0</v>
      </c>
      <c r="Y247" s="28" t="s">
        <v>14627</v>
      </c>
      <c r="Z247" s="28" t="s">
        <v>16138</v>
      </c>
      <c r="AA247" s="28">
        <v>1</v>
      </c>
      <c r="AB247" s="28">
        <v>0</v>
      </c>
      <c r="AC247" s="32">
        <f>Solution[[#This Row],[Old Stop]] +1</f>
        <v>41</v>
      </c>
      <c r="AD247" s="32" t="str">
        <f>_xlfn.CONCAT(Solution[[#This Row],[Notes]],"_",Solution[[#This Row],[Week '#]],"_", _xlfn.SWITCH(Solution[[#This Row],[Column1]], "M", "Monday", "T", "Tuesday", "W", "Wednesday", "R", "Thursday", "H", "Thursday", "F", "Friday"))</f>
        <v>105_Week3_Friday</v>
      </c>
      <c r="AE247" s="32" t="str">
        <f>IF(LEN(Solution[[#This Row],[Available Delivery Days]]) =1, Solution[[#This Row],[Available Delivery Days]], IF(ISNUMBER(SEARCH(Solution[[#This Row],[New Delivery Day]], Solution[[#This Row],[Available Delivery Days]])), Solution[[#This Row],[New Delivery Day]], Solution[[#This Row],[Old Delivery Day]]))</f>
        <v>F</v>
      </c>
      <c r="AF247" s="31">
        <v>31.98</v>
      </c>
      <c r="AG247" s="31">
        <v>44.482500000000002</v>
      </c>
      <c r="AH247" s="28" t="s">
        <v>7832</v>
      </c>
      <c r="AI247" s="28" t="s">
        <v>932</v>
      </c>
      <c r="AJ247" s="28" t="s">
        <v>7792</v>
      </c>
      <c r="AK247" s="28" t="s">
        <v>7792</v>
      </c>
      <c r="AL247" s="28" t="s">
        <v>7797</v>
      </c>
      <c r="AM247" s="28">
        <f>_xlfn.XLOOKUP(Solution[[#This Row],[Cu_ID]],Master[cu_id],Master[Notes], "none")</f>
        <v>105</v>
      </c>
      <c r="AN247" s="28">
        <v>0</v>
      </c>
    </row>
    <row r="248" spans="1:40" x14ac:dyDescent="0.3">
      <c r="A248" s="53" t="s">
        <v>12804</v>
      </c>
      <c r="B248" s="37" t="s">
        <v>12805</v>
      </c>
      <c r="C248" s="37" t="s">
        <v>7731</v>
      </c>
      <c r="D248" s="28" t="s">
        <v>7719</v>
      </c>
      <c r="E248" s="28" t="s">
        <v>11016</v>
      </c>
      <c r="F248" s="28" t="s">
        <v>902</v>
      </c>
      <c r="G248" s="28" t="s">
        <v>7773</v>
      </c>
      <c r="H248" s="28" t="s">
        <v>7752</v>
      </c>
      <c r="I248" s="28" t="s">
        <v>903</v>
      </c>
      <c r="J248" s="28">
        <v>40</v>
      </c>
      <c r="K248" s="35" t="s">
        <v>8762</v>
      </c>
      <c r="L248" s="35" t="s">
        <v>12806</v>
      </c>
      <c r="M248" s="30">
        <v>2.2381728645414101</v>
      </c>
      <c r="N248" s="32" t="s">
        <v>16763</v>
      </c>
      <c r="O248" s="28" t="s">
        <v>7774</v>
      </c>
      <c r="P248" s="29">
        <v>0.34010416666666665</v>
      </c>
      <c r="Q248" s="29">
        <v>0.34774305555555557</v>
      </c>
      <c r="R248" s="28">
        <v>0</v>
      </c>
      <c r="S248" s="30">
        <v>11.008333333333333</v>
      </c>
      <c r="T248" s="32" t="s">
        <v>12807</v>
      </c>
      <c r="U248" s="32" t="s">
        <v>12808</v>
      </c>
      <c r="V248" s="30">
        <v>1.0105626290376299</v>
      </c>
      <c r="W248" s="28">
        <v>0</v>
      </c>
      <c r="X248" s="28">
        <v>0</v>
      </c>
      <c r="Y248" s="28" t="s">
        <v>14627</v>
      </c>
      <c r="Z248" s="28" t="s">
        <v>16642</v>
      </c>
      <c r="AA248" s="28">
        <v>1</v>
      </c>
      <c r="AB248" s="28">
        <v>0</v>
      </c>
      <c r="AC248" s="32">
        <f>Solution[[#This Row],[Old Stop]] +1</f>
        <v>41</v>
      </c>
      <c r="AD248" s="32" t="str">
        <f>_xlfn.CONCAT(Solution[[#This Row],[Notes]],"_",Solution[[#This Row],[Week '#]],"_", _xlfn.SWITCH(Solution[[#This Row],[Column1]], "M", "Monday", "T", "Tuesday", "W", "Wednesday", "R", "Thursday", "H", "Thursday", "F", "Friday"))</f>
        <v>105_Week4_Friday</v>
      </c>
      <c r="AE248" s="32" t="str">
        <f>IF(LEN(Solution[[#This Row],[Available Delivery Days]]) =1, Solution[[#This Row],[Available Delivery Days]], IF(ISNUMBER(SEARCH(Solution[[#This Row],[New Delivery Day]], Solution[[#This Row],[Available Delivery Days]])), Solution[[#This Row],[New Delivery Day]], Solution[[#This Row],[Old Delivery Day]]))</f>
        <v>F</v>
      </c>
      <c r="AF248" s="31">
        <v>31.98</v>
      </c>
      <c r="AG248" s="31">
        <v>44.482500000000002</v>
      </c>
      <c r="AH248" s="28" t="s">
        <v>7832</v>
      </c>
      <c r="AI248" s="28" t="s">
        <v>932</v>
      </c>
      <c r="AJ248" s="28" t="s">
        <v>7792</v>
      </c>
      <c r="AK248" s="28" t="s">
        <v>7792</v>
      </c>
      <c r="AL248" s="28" t="s">
        <v>7797</v>
      </c>
      <c r="AM248" s="28">
        <f>_xlfn.XLOOKUP(Solution[[#This Row],[Cu_ID]],Master[cu_id],Master[Notes], "none")</f>
        <v>105</v>
      </c>
      <c r="AN248" s="28">
        <v>0</v>
      </c>
    </row>
    <row r="249" spans="1:40" x14ac:dyDescent="0.3">
      <c r="A249" s="53" t="s">
        <v>13308</v>
      </c>
      <c r="B249" s="37" t="s">
        <v>12805</v>
      </c>
      <c r="C249" s="37" t="s">
        <v>7733</v>
      </c>
      <c r="D249" s="28" t="s">
        <v>7716</v>
      </c>
      <c r="E249" s="28" t="s">
        <v>7752</v>
      </c>
      <c r="F249" s="28" t="s">
        <v>902</v>
      </c>
      <c r="G249" s="28" t="s">
        <v>7810</v>
      </c>
      <c r="H249" s="28" t="s">
        <v>7752</v>
      </c>
      <c r="I249" s="28" t="s">
        <v>8057</v>
      </c>
      <c r="J249" s="28">
        <v>230</v>
      </c>
      <c r="K249" s="35" t="s">
        <v>8974</v>
      </c>
      <c r="L249" s="35" t="s">
        <v>13304</v>
      </c>
      <c r="M249" s="30">
        <v>0</v>
      </c>
      <c r="N249" s="32" t="s">
        <v>15061</v>
      </c>
      <c r="O249" s="28" t="s">
        <v>7774</v>
      </c>
      <c r="P249" s="29">
        <v>0.47190972222222222</v>
      </c>
      <c r="Q249" s="29">
        <v>0.47200231481481481</v>
      </c>
      <c r="R249" s="28">
        <v>0</v>
      </c>
      <c r="S249" s="30">
        <v>0.13888888833333335</v>
      </c>
      <c r="T249" s="32" t="s">
        <v>13305</v>
      </c>
      <c r="U249" s="32" t="s">
        <v>13306</v>
      </c>
      <c r="V249" s="30"/>
      <c r="W249" s="28">
        <v>0</v>
      </c>
      <c r="X249" s="28">
        <v>0</v>
      </c>
      <c r="Y249" s="28" t="s">
        <v>14575</v>
      </c>
      <c r="Z249" s="28" t="s">
        <v>14576</v>
      </c>
      <c r="AA249" s="28">
        <v>1</v>
      </c>
      <c r="AB249" s="28">
        <v>0</v>
      </c>
      <c r="AC249" s="32">
        <f>Solution[[#This Row],[Old Stop]] +1</f>
        <v>231</v>
      </c>
      <c r="AD249" s="32" t="str">
        <f>_xlfn.CONCAT(Solution[[#This Row],[Notes]],"_",Solution[[#This Row],[Week '#]],"_", _xlfn.SWITCH(Solution[[#This Row],[Column1]], "M", "Monday", "T", "Tuesday", "W", "Wednesday", "R", "Thursday", "H", "Thursday", "F", "Friday"))</f>
        <v>103_Week1_Friday</v>
      </c>
      <c r="AE249" s="32" t="str">
        <f>IF(LEN(Solution[[#This Row],[Available Delivery Days]]) =1, Solution[[#This Row],[Available Delivery Days]], IF(ISNUMBER(SEARCH(Solution[[#This Row],[New Delivery Day]], Solution[[#This Row],[Available Delivery Days]])), Solution[[#This Row],[New Delivery Day]], Solution[[#This Row],[Old Delivery Day]]))</f>
        <v>F</v>
      </c>
      <c r="AF249" s="31">
        <v>0</v>
      </c>
      <c r="AG249" s="31">
        <v>21.633700000000001</v>
      </c>
      <c r="AH249" s="28" t="s">
        <v>7832</v>
      </c>
      <c r="AI249" s="28" t="s">
        <v>932</v>
      </c>
      <c r="AJ249" s="28" t="s">
        <v>7793</v>
      </c>
      <c r="AK249" s="28" t="s">
        <v>7792</v>
      </c>
      <c r="AL249" s="28" t="s">
        <v>7797</v>
      </c>
      <c r="AM249" s="28">
        <f>_xlfn.XLOOKUP(Solution[[#This Row],[Cu_ID]],Master[cu_id],Master[Notes], "none")</f>
        <v>103</v>
      </c>
      <c r="AN249" s="28">
        <v>0</v>
      </c>
    </row>
    <row r="250" spans="1:40" x14ac:dyDescent="0.3">
      <c r="A250" s="53" t="s">
        <v>13308</v>
      </c>
      <c r="B250" s="37" t="s">
        <v>12805</v>
      </c>
      <c r="C250" s="37" t="s">
        <v>7733</v>
      </c>
      <c r="D250" s="28" t="s">
        <v>7717</v>
      </c>
      <c r="E250" s="28" t="s">
        <v>7752</v>
      </c>
      <c r="F250" s="28" t="s">
        <v>902</v>
      </c>
      <c r="G250" s="28" t="s">
        <v>7782</v>
      </c>
      <c r="H250" s="28" t="s">
        <v>7752</v>
      </c>
      <c r="I250" s="28" t="s">
        <v>8057</v>
      </c>
      <c r="J250" s="28">
        <v>230</v>
      </c>
      <c r="K250" s="35" t="s">
        <v>8974</v>
      </c>
      <c r="L250" s="35" t="s">
        <v>13304</v>
      </c>
      <c r="M250" s="30">
        <v>0</v>
      </c>
      <c r="N250" s="32" t="s">
        <v>15469</v>
      </c>
      <c r="O250" s="28" t="s">
        <v>7774</v>
      </c>
      <c r="P250" s="29">
        <v>0.47559027777777779</v>
      </c>
      <c r="Q250" s="29">
        <v>0.47568287037037038</v>
      </c>
      <c r="R250" s="28">
        <v>0</v>
      </c>
      <c r="S250" s="30">
        <v>0.13888888833333335</v>
      </c>
      <c r="T250" s="32" t="s">
        <v>13305</v>
      </c>
      <c r="U250" s="32" t="s">
        <v>13306</v>
      </c>
      <c r="V250" s="30"/>
      <c r="W250" s="28">
        <v>0</v>
      </c>
      <c r="X250" s="28">
        <v>0</v>
      </c>
      <c r="Y250" s="28" t="s">
        <v>14575</v>
      </c>
      <c r="Z250" s="28" t="s">
        <v>15451</v>
      </c>
      <c r="AA250" s="28">
        <v>1</v>
      </c>
      <c r="AB250" s="28">
        <v>0</v>
      </c>
      <c r="AC250" s="32">
        <f>Solution[[#This Row],[Old Stop]] +1</f>
        <v>231</v>
      </c>
      <c r="AD250" s="32" t="str">
        <f>_xlfn.CONCAT(Solution[[#This Row],[Notes]],"_",Solution[[#This Row],[Week '#]],"_", _xlfn.SWITCH(Solution[[#This Row],[Column1]], "M", "Monday", "T", "Tuesday", "W", "Wednesday", "R", "Thursday", "H", "Thursday", "F", "Friday"))</f>
        <v>103_Week2_Friday</v>
      </c>
      <c r="AE250" s="32" t="str">
        <f>IF(LEN(Solution[[#This Row],[Available Delivery Days]]) =1, Solution[[#This Row],[Available Delivery Days]], IF(ISNUMBER(SEARCH(Solution[[#This Row],[New Delivery Day]], Solution[[#This Row],[Available Delivery Days]])), Solution[[#This Row],[New Delivery Day]], Solution[[#This Row],[Old Delivery Day]]))</f>
        <v>F</v>
      </c>
      <c r="AF250" s="31">
        <v>0</v>
      </c>
      <c r="AG250" s="31">
        <v>21.633700000000001</v>
      </c>
      <c r="AH250" s="28" t="s">
        <v>7832</v>
      </c>
      <c r="AI250" s="28" t="s">
        <v>932</v>
      </c>
      <c r="AJ250" s="28" t="s">
        <v>7793</v>
      </c>
      <c r="AK250" s="28" t="s">
        <v>7792</v>
      </c>
      <c r="AL250" s="28" t="s">
        <v>7797</v>
      </c>
      <c r="AM250" s="28">
        <f>_xlfn.XLOOKUP(Solution[[#This Row],[Cu_ID]],Master[cu_id],Master[Notes], "none")</f>
        <v>103</v>
      </c>
      <c r="AN250" s="28">
        <v>0</v>
      </c>
    </row>
    <row r="251" spans="1:40" x14ac:dyDescent="0.3">
      <c r="A251" s="53" t="s">
        <v>13308</v>
      </c>
      <c r="B251" s="37" t="s">
        <v>12805</v>
      </c>
      <c r="C251" s="37" t="s">
        <v>7733</v>
      </c>
      <c r="D251" s="28" t="s">
        <v>7718</v>
      </c>
      <c r="E251" s="28" t="s">
        <v>7752</v>
      </c>
      <c r="F251" s="28" t="s">
        <v>902</v>
      </c>
      <c r="G251" s="28" t="s">
        <v>7810</v>
      </c>
      <c r="H251" s="28" t="s">
        <v>7752</v>
      </c>
      <c r="I251" s="28" t="s">
        <v>8057</v>
      </c>
      <c r="J251" s="28">
        <v>230</v>
      </c>
      <c r="K251" s="35" t="s">
        <v>8974</v>
      </c>
      <c r="L251" s="35" t="s">
        <v>13304</v>
      </c>
      <c r="M251" s="30">
        <v>0</v>
      </c>
      <c r="N251" s="32" t="s">
        <v>16089</v>
      </c>
      <c r="O251" s="28" t="s">
        <v>7774</v>
      </c>
      <c r="P251" s="29">
        <v>0.47190972222222222</v>
      </c>
      <c r="Q251" s="29">
        <v>0.47200231481481481</v>
      </c>
      <c r="R251" s="28">
        <v>0</v>
      </c>
      <c r="S251" s="30">
        <v>0.13888888833333335</v>
      </c>
      <c r="T251" s="32" t="s">
        <v>13305</v>
      </c>
      <c r="U251" s="32" t="s">
        <v>13306</v>
      </c>
      <c r="V251" s="30"/>
      <c r="W251" s="28">
        <v>0</v>
      </c>
      <c r="X251" s="28">
        <v>0</v>
      </c>
      <c r="Y251" s="28" t="s">
        <v>14575</v>
      </c>
      <c r="Z251" s="28" t="s">
        <v>15989</v>
      </c>
      <c r="AA251" s="28">
        <v>1</v>
      </c>
      <c r="AB251" s="28">
        <v>0</v>
      </c>
      <c r="AC251" s="32">
        <f>Solution[[#This Row],[Old Stop]] +1</f>
        <v>231</v>
      </c>
      <c r="AD251" s="32" t="str">
        <f>_xlfn.CONCAT(Solution[[#This Row],[Notes]],"_",Solution[[#This Row],[Week '#]],"_", _xlfn.SWITCH(Solution[[#This Row],[Column1]], "M", "Monday", "T", "Tuesday", "W", "Wednesday", "R", "Thursday", "H", "Thursday", "F", "Friday"))</f>
        <v>103_Week3_Friday</v>
      </c>
      <c r="AE251" s="32" t="str">
        <f>IF(LEN(Solution[[#This Row],[Available Delivery Days]]) =1, Solution[[#This Row],[Available Delivery Days]], IF(ISNUMBER(SEARCH(Solution[[#This Row],[New Delivery Day]], Solution[[#This Row],[Available Delivery Days]])), Solution[[#This Row],[New Delivery Day]], Solution[[#This Row],[Old Delivery Day]]))</f>
        <v>F</v>
      </c>
      <c r="AF251" s="31">
        <v>0</v>
      </c>
      <c r="AG251" s="31">
        <v>21.633700000000001</v>
      </c>
      <c r="AH251" s="28" t="s">
        <v>7832</v>
      </c>
      <c r="AI251" s="28" t="s">
        <v>932</v>
      </c>
      <c r="AJ251" s="28" t="s">
        <v>7793</v>
      </c>
      <c r="AK251" s="28" t="s">
        <v>7792</v>
      </c>
      <c r="AL251" s="28" t="s">
        <v>7797</v>
      </c>
      <c r="AM251" s="28">
        <f>_xlfn.XLOOKUP(Solution[[#This Row],[Cu_ID]],Master[cu_id],Master[Notes], "none")</f>
        <v>103</v>
      </c>
      <c r="AN251" s="28">
        <v>0</v>
      </c>
    </row>
    <row r="252" spans="1:40" x14ac:dyDescent="0.3">
      <c r="A252" s="53" t="s">
        <v>13308</v>
      </c>
      <c r="B252" s="37" t="s">
        <v>12805</v>
      </c>
      <c r="C252" s="37" t="s">
        <v>7733</v>
      </c>
      <c r="D252" s="28" t="s">
        <v>7719</v>
      </c>
      <c r="E252" s="28" t="s">
        <v>7752</v>
      </c>
      <c r="F252" s="28" t="s">
        <v>902</v>
      </c>
      <c r="G252" s="28" t="s">
        <v>7768</v>
      </c>
      <c r="H252" s="28" t="s">
        <v>7752</v>
      </c>
      <c r="I252" s="28" t="s">
        <v>8057</v>
      </c>
      <c r="J252" s="28">
        <v>230</v>
      </c>
      <c r="K252" s="35" t="s">
        <v>8974</v>
      </c>
      <c r="L252" s="35" t="s">
        <v>13304</v>
      </c>
      <c r="M252" s="30">
        <v>0</v>
      </c>
      <c r="N252" s="32" t="s">
        <v>16597</v>
      </c>
      <c r="O252" s="28" t="s">
        <v>7774</v>
      </c>
      <c r="P252" s="29">
        <v>0.37565972222222221</v>
      </c>
      <c r="Q252" s="29">
        <v>0.3757523148148148</v>
      </c>
      <c r="R252" s="28">
        <v>0</v>
      </c>
      <c r="S252" s="30">
        <v>0.13888888833333335</v>
      </c>
      <c r="T252" s="32" t="s">
        <v>13305</v>
      </c>
      <c r="U252" s="32" t="s">
        <v>13306</v>
      </c>
      <c r="V252" s="30"/>
      <c r="W252" s="28">
        <v>0</v>
      </c>
      <c r="X252" s="28">
        <v>0</v>
      </c>
      <c r="Y252" s="28" t="s">
        <v>14575</v>
      </c>
      <c r="Z252" s="28" t="s">
        <v>16571</v>
      </c>
      <c r="AA252" s="28">
        <v>1</v>
      </c>
      <c r="AB252" s="28">
        <v>0</v>
      </c>
      <c r="AC252" s="32">
        <f>Solution[[#This Row],[Old Stop]] +1</f>
        <v>231</v>
      </c>
      <c r="AD252" s="32" t="str">
        <f>_xlfn.CONCAT(Solution[[#This Row],[Notes]],"_",Solution[[#This Row],[Week '#]],"_", _xlfn.SWITCH(Solution[[#This Row],[Column1]], "M", "Monday", "T", "Tuesday", "W", "Wednesday", "R", "Thursday", "H", "Thursday", "F", "Friday"))</f>
        <v>103_Week4_Friday</v>
      </c>
      <c r="AE252" s="32" t="str">
        <f>IF(LEN(Solution[[#This Row],[Available Delivery Days]]) =1, Solution[[#This Row],[Available Delivery Days]], IF(ISNUMBER(SEARCH(Solution[[#This Row],[New Delivery Day]], Solution[[#This Row],[Available Delivery Days]])), Solution[[#This Row],[New Delivery Day]], Solution[[#This Row],[Old Delivery Day]]))</f>
        <v>F</v>
      </c>
      <c r="AF252" s="31">
        <v>0</v>
      </c>
      <c r="AG252" s="31">
        <v>21.633700000000001</v>
      </c>
      <c r="AH252" s="28" t="s">
        <v>7832</v>
      </c>
      <c r="AI252" s="28" t="s">
        <v>932</v>
      </c>
      <c r="AJ252" s="28" t="s">
        <v>7793</v>
      </c>
      <c r="AK252" s="28" t="s">
        <v>7792</v>
      </c>
      <c r="AL252" s="28" t="s">
        <v>7797</v>
      </c>
      <c r="AM252" s="28">
        <f>_xlfn.XLOOKUP(Solution[[#This Row],[Cu_ID]],Master[cu_id],Master[Notes], "none")</f>
        <v>103</v>
      </c>
      <c r="AN252" s="28">
        <v>0</v>
      </c>
    </row>
    <row r="253" spans="1:40" x14ac:dyDescent="0.3">
      <c r="A253" s="53" t="s">
        <v>13307</v>
      </c>
      <c r="B253" s="37" t="s">
        <v>12805</v>
      </c>
      <c r="C253" s="37" t="s">
        <v>7773</v>
      </c>
      <c r="D253" s="28" t="s">
        <v>7716</v>
      </c>
      <c r="E253" s="28" t="s">
        <v>7734</v>
      </c>
      <c r="F253" s="28" t="s">
        <v>901</v>
      </c>
      <c r="G253" s="28" t="s">
        <v>7726</v>
      </c>
      <c r="H253" s="28" t="s">
        <v>7734</v>
      </c>
      <c r="I253" s="28" t="s">
        <v>903</v>
      </c>
      <c r="J253" s="28">
        <v>81</v>
      </c>
      <c r="K253" s="35" t="s">
        <v>8310</v>
      </c>
      <c r="L253" s="35" t="s">
        <v>13304</v>
      </c>
      <c r="M253" s="30">
        <v>5.4731683656573296</v>
      </c>
      <c r="N253" s="32" t="s">
        <v>14863</v>
      </c>
      <c r="O253" s="28" t="s">
        <v>7756</v>
      </c>
      <c r="P253" s="29">
        <v>0.58817129629629628</v>
      </c>
      <c r="Q253" s="29">
        <v>0.58829861111111115</v>
      </c>
      <c r="R253" s="28">
        <v>0</v>
      </c>
      <c r="S253" s="30">
        <v>0.18333333333333335</v>
      </c>
      <c r="T253" s="32" t="s">
        <v>13305</v>
      </c>
      <c r="U253" s="32" t="s">
        <v>13306</v>
      </c>
      <c r="V253" s="30">
        <v>2.7735892438838499</v>
      </c>
      <c r="W253" s="28">
        <v>0</v>
      </c>
      <c r="X253" s="28">
        <v>0</v>
      </c>
      <c r="Y253" s="28" t="s">
        <v>14567</v>
      </c>
      <c r="Z253" s="28" t="s">
        <v>14568</v>
      </c>
      <c r="AA253" s="28">
        <v>1</v>
      </c>
      <c r="AB253" s="28">
        <v>0</v>
      </c>
      <c r="AC253" s="32">
        <f>Solution[[#This Row],[Old Stop]] +1</f>
        <v>82</v>
      </c>
      <c r="AD253" s="32" t="str">
        <f>_xlfn.CONCAT(Solution[[#This Row],[Notes]],"_",Solution[[#This Row],[Week '#]],"_", _xlfn.SWITCH(Solution[[#This Row],[Column1]], "M", "Monday", "T", "Tuesday", "W", "Wednesday", "R", "Thursday", "H", "Thursday", "F", "Friday"))</f>
        <v>102_Week1_Monday</v>
      </c>
      <c r="AE253" s="32" t="str">
        <f>IF(LEN(Solution[[#This Row],[Available Delivery Days]]) =1, Solution[[#This Row],[Available Delivery Days]], IF(ISNUMBER(SEARCH(Solution[[#This Row],[New Delivery Day]], Solution[[#This Row],[Available Delivery Days]])), Solution[[#This Row],[New Delivery Day]], Solution[[#This Row],[Old Delivery Day]]))</f>
        <v>M</v>
      </c>
      <c r="AF253" s="31">
        <v>14.465</v>
      </c>
      <c r="AG253" s="31">
        <v>7.8025000000000002</v>
      </c>
      <c r="AH253" s="28" t="s">
        <v>7832</v>
      </c>
      <c r="AI253" s="28" t="s">
        <v>932</v>
      </c>
      <c r="AJ253" s="28" t="s">
        <v>7793</v>
      </c>
      <c r="AK253" s="28" t="s">
        <v>7792</v>
      </c>
      <c r="AL253" s="28" t="s">
        <v>7797</v>
      </c>
      <c r="AM253" s="28">
        <f>_xlfn.XLOOKUP(Solution[[#This Row],[Cu_ID]],Master[cu_id],Master[Notes], "none")</f>
        <v>102</v>
      </c>
      <c r="AN253" s="28">
        <v>0</v>
      </c>
    </row>
    <row r="254" spans="1:40" x14ac:dyDescent="0.3">
      <c r="A254" s="53" t="s">
        <v>13307</v>
      </c>
      <c r="B254" s="37" t="s">
        <v>12805</v>
      </c>
      <c r="C254" s="37" t="s">
        <v>7773</v>
      </c>
      <c r="D254" s="28" t="s">
        <v>7718</v>
      </c>
      <c r="E254" s="28" t="s">
        <v>7734</v>
      </c>
      <c r="F254" s="28" t="s">
        <v>901</v>
      </c>
      <c r="G254" s="28" t="s">
        <v>7811</v>
      </c>
      <c r="H254" s="28" t="s">
        <v>7734</v>
      </c>
      <c r="I254" s="28" t="s">
        <v>903</v>
      </c>
      <c r="J254" s="28">
        <v>81</v>
      </c>
      <c r="K254" s="35" t="s">
        <v>8310</v>
      </c>
      <c r="L254" s="35" t="s">
        <v>13304</v>
      </c>
      <c r="M254" s="30">
        <v>5.4731683656573296</v>
      </c>
      <c r="N254" s="32" t="s">
        <v>15704</v>
      </c>
      <c r="O254" s="28" t="s">
        <v>7756</v>
      </c>
      <c r="P254" s="29">
        <v>0.5733449074074074</v>
      </c>
      <c r="Q254" s="29">
        <v>0.57347222222222227</v>
      </c>
      <c r="R254" s="28">
        <v>0</v>
      </c>
      <c r="S254" s="30">
        <v>0.18333333333333335</v>
      </c>
      <c r="T254" s="32" t="s">
        <v>13305</v>
      </c>
      <c r="U254" s="32" t="s">
        <v>13306</v>
      </c>
      <c r="V254" s="30">
        <v>2.7735892438838499</v>
      </c>
      <c r="W254" s="28">
        <v>0</v>
      </c>
      <c r="X254" s="28">
        <v>0</v>
      </c>
      <c r="Y254" s="28" t="s">
        <v>14567</v>
      </c>
      <c r="Z254" s="28" t="s">
        <v>15696</v>
      </c>
      <c r="AA254" s="28">
        <v>1</v>
      </c>
      <c r="AB254" s="28">
        <v>0</v>
      </c>
      <c r="AC254" s="32">
        <f>Solution[[#This Row],[Old Stop]] +1</f>
        <v>82</v>
      </c>
      <c r="AD254" s="32" t="str">
        <f>_xlfn.CONCAT(Solution[[#This Row],[Notes]],"_",Solution[[#This Row],[Week '#]],"_", _xlfn.SWITCH(Solution[[#This Row],[Column1]], "M", "Monday", "T", "Tuesday", "W", "Wednesday", "R", "Thursday", "H", "Thursday", "F", "Friday"))</f>
        <v>102_Week3_Monday</v>
      </c>
      <c r="AE254" s="32" t="str">
        <f>IF(LEN(Solution[[#This Row],[Available Delivery Days]]) =1, Solution[[#This Row],[Available Delivery Days]], IF(ISNUMBER(SEARCH(Solution[[#This Row],[New Delivery Day]], Solution[[#This Row],[Available Delivery Days]])), Solution[[#This Row],[New Delivery Day]], Solution[[#This Row],[Old Delivery Day]]))</f>
        <v>M</v>
      </c>
      <c r="AF254" s="31">
        <v>14.465</v>
      </c>
      <c r="AG254" s="31">
        <v>7.8025000000000002</v>
      </c>
      <c r="AH254" s="28" t="s">
        <v>7832</v>
      </c>
      <c r="AI254" s="28" t="s">
        <v>932</v>
      </c>
      <c r="AJ254" s="28" t="s">
        <v>7793</v>
      </c>
      <c r="AK254" s="28" t="s">
        <v>7792</v>
      </c>
      <c r="AL254" s="28" t="s">
        <v>7797</v>
      </c>
      <c r="AM254" s="28">
        <f>_xlfn.XLOOKUP(Solution[[#This Row],[Cu_ID]],Master[cu_id],Master[Notes], "none")</f>
        <v>102</v>
      </c>
      <c r="AN254" s="28">
        <v>0</v>
      </c>
    </row>
    <row r="255" spans="1:40" x14ac:dyDescent="0.3">
      <c r="A255" s="53" t="s">
        <v>13377</v>
      </c>
      <c r="B255" s="37" t="s">
        <v>12805</v>
      </c>
      <c r="C255" s="37" t="s">
        <v>7764</v>
      </c>
      <c r="D255" s="28" t="s">
        <v>7717</v>
      </c>
      <c r="E255" s="28" t="s">
        <v>11016</v>
      </c>
      <c r="F255" s="28" t="s">
        <v>936</v>
      </c>
      <c r="G255" s="28" t="s">
        <v>7763</v>
      </c>
      <c r="H255" s="28" t="s">
        <v>7752</v>
      </c>
      <c r="I255" s="28" t="s">
        <v>903</v>
      </c>
      <c r="J255" s="28">
        <v>330</v>
      </c>
      <c r="K255" s="35" t="s">
        <v>8867</v>
      </c>
      <c r="L255" s="35" t="s">
        <v>13304</v>
      </c>
      <c r="M255" s="30">
        <v>2.8196505270898302</v>
      </c>
      <c r="N255" s="32" t="s">
        <v>15269</v>
      </c>
      <c r="O255" s="28" t="s">
        <v>7756</v>
      </c>
      <c r="P255" s="29">
        <v>0.41099537037037037</v>
      </c>
      <c r="Q255" s="29">
        <v>0.41108796296296296</v>
      </c>
      <c r="R255" s="28">
        <v>0</v>
      </c>
      <c r="S255" s="30">
        <v>0.13333333333333333</v>
      </c>
      <c r="T255" s="32" t="s">
        <v>13305</v>
      </c>
      <c r="U255" s="32" t="s">
        <v>13306</v>
      </c>
      <c r="V255" s="30">
        <v>1.82279859477314</v>
      </c>
      <c r="W255" s="28">
        <v>0</v>
      </c>
      <c r="X255" s="28">
        <v>0</v>
      </c>
      <c r="Y255" s="28" t="s">
        <v>14629</v>
      </c>
      <c r="Z255" s="28" t="s">
        <v>14911</v>
      </c>
      <c r="AA255" s="28">
        <v>1</v>
      </c>
      <c r="AB255" s="28">
        <v>0</v>
      </c>
      <c r="AC255" s="32">
        <f>Solution[[#This Row],[Old Stop]] +1</f>
        <v>331</v>
      </c>
      <c r="AD255" s="32" t="str">
        <f>_xlfn.CONCAT(Solution[[#This Row],[Notes]],"_",Solution[[#This Row],[Week '#]],"_", _xlfn.SWITCH(Solution[[#This Row],[Column1]], "M", "Monday", "T", "Tuesday", "W", "Wednesday", "R", "Thursday", "H", "Thursday", "F", "Friday"))</f>
        <v>105_Week2_Thursday</v>
      </c>
      <c r="AE255" s="32" t="str">
        <f>IF(LEN(Solution[[#This Row],[Available Delivery Days]]) =1, Solution[[#This Row],[Available Delivery Days]], IF(ISNUMBER(SEARCH(Solution[[#This Row],[New Delivery Day]], Solution[[#This Row],[Available Delivery Days]])), Solution[[#This Row],[New Delivery Day]], Solution[[#This Row],[Old Delivery Day]]))</f>
        <v>R</v>
      </c>
      <c r="AF255" s="31">
        <v>28.585000000000001</v>
      </c>
      <c r="AG255" s="31">
        <v>18.4862</v>
      </c>
      <c r="AH255" s="28" t="s">
        <v>7832</v>
      </c>
      <c r="AI255" s="28" t="s">
        <v>932</v>
      </c>
      <c r="AJ255" s="28" t="s">
        <v>7792</v>
      </c>
      <c r="AK255" s="28" t="s">
        <v>7792</v>
      </c>
      <c r="AL255" s="28" t="s">
        <v>7797</v>
      </c>
      <c r="AM255" s="28" t="str">
        <f>_xlfn.XLOOKUP(Solution[[#This Row],[Cu_ID]],Master[cu_id],Master[Notes], "none")</f>
        <v>105</v>
      </c>
      <c r="AN255" s="28">
        <v>0</v>
      </c>
    </row>
    <row r="256" spans="1:40" x14ac:dyDescent="0.3">
      <c r="A256" s="53" t="s">
        <v>13377</v>
      </c>
      <c r="B256" s="37" t="s">
        <v>12805</v>
      </c>
      <c r="C256" s="37" t="s">
        <v>7764</v>
      </c>
      <c r="D256" s="28" t="s">
        <v>7719</v>
      </c>
      <c r="E256" s="28" t="s">
        <v>11016</v>
      </c>
      <c r="F256" s="28" t="s">
        <v>936</v>
      </c>
      <c r="G256" s="28" t="s">
        <v>7763</v>
      </c>
      <c r="H256" s="28" t="s">
        <v>7752</v>
      </c>
      <c r="I256" s="28" t="s">
        <v>903</v>
      </c>
      <c r="J256" s="28">
        <v>330</v>
      </c>
      <c r="K256" s="35" t="s">
        <v>8867</v>
      </c>
      <c r="L256" s="35" t="s">
        <v>13304</v>
      </c>
      <c r="M256" s="30">
        <v>2.8196505270898302</v>
      </c>
      <c r="N256" s="32" t="s">
        <v>16725</v>
      </c>
      <c r="O256" s="28" t="s">
        <v>7756</v>
      </c>
      <c r="P256" s="29">
        <v>0.41099537037037037</v>
      </c>
      <c r="Q256" s="29">
        <v>0.41108796296296296</v>
      </c>
      <c r="R256" s="28">
        <v>0</v>
      </c>
      <c r="S256" s="30">
        <v>0.13333333333333333</v>
      </c>
      <c r="T256" s="32" t="s">
        <v>13305</v>
      </c>
      <c r="U256" s="32" t="s">
        <v>13306</v>
      </c>
      <c r="V256" s="30">
        <v>1.82279859477314</v>
      </c>
      <c r="W256" s="28">
        <v>0</v>
      </c>
      <c r="X256" s="28">
        <v>0</v>
      </c>
      <c r="Y256" s="28" t="s">
        <v>14629</v>
      </c>
      <c r="Z256" s="28" t="s">
        <v>16709</v>
      </c>
      <c r="AA256" s="28">
        <v>1</v>
      </c>
      <c r="AB256" s="28">
        <v>0</v>
      </c>
      <c r="AC256" s="32">
        <f>Solution[[#This Row],[Old Stop]] +1</f>
        <v>331</v>
      </c>
      <c r="AD256" s="32" t="str">
        <f>_xlfn.CONCAT(Solution[[#This Row],[Notes]],"_",Solution[[#This Row],[Week '#]],"_", _xlfn.SWITCH(Solution[[#This Row],[Column1]], "M", "Monday", "T", "Tuesday", "W", "Wednesday", "R", "Thursday", "H", "Thursday", "F", "Friday"))</f>
        <v>105_Week4_Thursday</v>
      </c>
      <c r="AE256" s="32" t="str">
        <f>IF(LEN(Solution[[#This Row],[Available Delivery Days]]) =1, Solution[[#This Row],[Available Delivery Days]], IF(ISNUMBER(SEARCH(Solution[[#This Row],[New Delivery Day]], Solution[[#This Row],[Available Delivery Days]])), Solution[[#This Row],[New Delivery Day]], Solution[[#This Row],[Old Delivery Day]]))</f>
        <v>R</v>
      </c>
      <c r="AF256" s="31">
        <v>28.585000000000001</v>
      </c>
      <c r="AG256" s="31">
        <v>18.4862</v>
      </c>
      <c r="AH256" s="28" t="s">
        <v>7832</v>
      </c>
      <c r="AI256" s="28" t="s">
        <v>932</v>
      </c>
      <c r="AJ256" s="28" t="s">
        <v>7792</v>
      </c>
      <c r="AK256" s="28" t="s">
        <v>7792</v>
      </c>
      <c r="AL256" s="28" t="s">
        <v>7797</v>
      </c>
      <c r="AM256" s="28" t="str">
        <f>_xlfn.XLOOKUP(Solution[[#This Row],[Cu_ID]],Master[cu_id],Master[Notes], "none")</f>
        <v>105</v>
      </c>
      <c r="AN256" s="28">
        <v>0</v>
      </c>
    </row>
    <row r="257" spans="1:40" x14ac:dyDescent="0.3">
      <c r="A257" s="53" t="s">
        <v>13378</v>
      </c>
      <c r="B257" s="37" t="s">
        <v>12805</v>
      </c>
      <c r="C257" s="37" t="s">
        <v>7722</v>
      </c>
      <c r="D257" s="28" t="s">
        <v>7717</v>
      </c>
      <c r="E257" s="28" t="s">
        <v>11016</v>
      </c>
      <c r="F257" s="28" t="s">
        <v>936</v>
      </c>
      <c r="G257" s="28" t="s">
        <v>7754</v>
      </c>
      <c r="H257" s="28" t="s">
        <v>7752</v>
      </c>
      <c r="I257" s="28" t="s">
        <v>903</v>
      </c>
      <c r="J257" s="28">
        <v>61</v>
      </c>
      <c r="K257" s="35" t="s">
        <v>8770</v>
      </c>
      <c r="L257" s="35" t="s">
        <v>13304</v>
      </c>
      <c r="M257" s="30">
        <v>0</v>
      </c>
      <c r="N257" s="32" t="s">
        <v>15270</v>
      </c>
      <c r="O257" s="28" t="s">
        <v>7751</v>
      </c>
      <c r="P257" s="29">
        <v>0.41108796296296296</v>
      </c>
      <c r="Q257" s="29">
        <v>0.4113310185185185</v>
      </c>
      <c r="R257" s="28">
        <v>0</v>
      </c>
      <c r="S257" s="30">
        <v>0.35000000000000003</v>
      </c>
      <c r="T257" s="32" t="s">
        <v>13305</v>
      </c>
      <c r="U257" s="32" t="s">
        <v>13306</v>
      </c>
      <c r="V257" s="30"/>
      <c r="W257" s="28">
        <v>0</v>
      </c>
      <c r="X257" s="28">
        <v>0</v>
      </c>
      <c r="Y257" s="28" t="s">
        <v>14629</v>
      </c>
      <c r="Z257" s="28" t="s">
        <v>14911</v>
      </c>
      <c r="AA257" s="28">
        <v>1</v>
      </c>
      <c r="AB257" s="28">
        <v>0</v>
      </c>
      <c r="AC257" s="32">
        <f>Solution[[#This Row],[Old Stop]] +1</f>
        <v>62</v>
      </c>
      <c r="AD257" s="32" t="str">
        <f>_xlfn.CONCAT(Solution[[#This Row],[Notes]],"_",Solution[[#This Row],[Week '#]],"_", _xlfn.SWITCH(Solution[[#This Row],[Column1]], "M", "Monday", "T", "Tuesday", "W", "Wednesday", "R", "Thursday", "H", "Thursday", "F", "Friday"))</f>
        <v>105_Week2_Thursday</v>
      </c>
      <c r="AE257" s="32" t="str">
        <f>IF(LEN(Solution[[#This Row],[Available Delivery Days]]) =1, Solution[[#This Row],[Available Delivery Days]], IF(ISNUMBER(SEARCH(Solution[[#This Row],[New Delivery Day]], Solution[[#This Row],[Available Delivery Days]])), Solution[[#This Row],[New Delivery Day]], Solution[[#This Row],[Old Delivery Day]]))</f>
        <v>R</v>
      </c>
      <c r="AF257" s="31">
        <v>9.14</v>
      </c>
      <c r="AG257" s="31">
        <v>20.261199999999999</v>
      </c>
      <c r="AH257" s="28" t="s">
        <v>7832</v>
      </c>
      <c r="AI257" s="28" t="s">
        <v>932</v>
      </c>
      <c r="AJ257" s="28" t="s">
        <v>7792</v>
      </c>
      <c r="AK257" s="28" t="s">
        <v>7792</v>
      </c>
      <c r="AL257" s="28" t="s">
        <v>7797</v>
      </c>
      <c r="AM257" s="28">
        <f>_xlfn.XLOOKUP(Solution[[#This Row],[Cu_ID]],Master[cu_id],Master[Notes], "none")</f>
        <v>105</v>
      </c>
      <c r="AN257" s="28">
        <v>0</v>
      </c>
    </row>
    <row r="258" spans="1:40" x14ac:dyDescent="0.3">
      <c r="A258" s="53" t="s">
        <v>13378</v>
      </c>
      <c r="B258" s="37" t="s">
        <v>12805</v>
      </c>
      <c r="C258" s="37" t="s">
        <v>7722</v>
      </c>
      <c r="D258" s="28" t="s">
        <v>7719</v>
      </c>
      <c r="E258" s="28" t="s">
        <v>11016</v>
      </c>
      <c r="F258" s="28" t="s">
        <v>936</v>
      </c>
      <c r="G258" s="28" t="s">
        <v>7754</v>
      </c>
      <c r="H258" s="28" t="s">
        <v>7752</v>
      </c>
      <c r="I258" s="28" t="s">
        <v>903</v>
      </c>
      <c r="J258" s="28">
        <v>61</v>
      </c>
      <c r="K258" s="35" t="s">
        <v>8770</v>
      </c>
      <c r="L258" s="35" t="s">
        <v>13304</v>
      </c>
      <c r="M258" s="30">
        <v>0</v>
      </c>
      <c r="N258" s="32" t="s">
        <v>16721</v>
      </c>
      <c r="O258" s="28" t="s">
        <v>7751</v>
      </c>
      <c r="P258" s="29">
        <v>0.41108796296296296</v>
      </c>
      <c r="Q258" s="29">
        <v>0.4113310185185185</v>
      </c>
      <c r="R258" s="28">
        <v>0</v>
      </c>
      <c r="S258" s="30">
        <v>0.35000000000000003</v>
      </c>
      <c r="T258" s="32" t="s">
        <v>13305</v>
      </c>
      <c r="U258" s="32" t="s">
        <v>13306</v>
      </c>
      <c r="V258" s="30"/>
      <c r="W258" s="28">
        <v>0</v>
      </c>
      <c r="X258" s="28">
        <v>0</v>
      </c>
      <c r="Y258" s="28" t="s">
        <v>14629</v>
      </c>
      <c r="Z258" s="28" t="s">
        <v>16709</v>
      </c>
      <c r="AA258" s="28">
        <v>1</v>
      </c>
      <c r="AB258" s="28">
        <v>0</v>
      </c>
      <c r="AC258" s="32">
        <f>Solution[[#This Row],[Old Stop]] +1</f>
        <v>62</v>
      </c>
      <c r="AD258" s="32" t="str">
        <f>_xlfn.CONCAT(Solution[[#This Row],[Notes]],"_",Solution[[#This Row],[Week '#]],"_", _xlfn.SWITCH(Solution[[#This Row],[Column1]], "M", "Monday", "T", "Tuesday", "W", "Wednesday", "R", "Thursday", "H", "Thursday", "F", "Friday"))</f>
        <v>105_Week4_Thursday</v>
      </c>
      <c r="AE258" s="32" t="str">
        <f>IF(LEN(Solution[[#This Row],[Available Delivery Days]]) =1, Solution[[#This Row],[Available Delivery Days]], IF(ISNUMBER(SEARCH(Solution[[#This Row],[New Delivery Day]], Solution[[#This Row],[Available Delivery Days]])), Solution[[#This Row],[New Delivery Day]], Solution[[#This Row],[Old Delivery Day]]))</f>
        <v>R</v>
      </c>
      <c r="AF258" s="31">
        <v>9.14</v>
      </c>
      <c r="AG258" s="31">
        <v>20.261199999999999</v>
      </c>
      <c r="AH258" s="28" t="s">
        <v>7832</v>
      </c>
      <c r="AI258" s="28" t="s">
        <v>932</v>
      </c>
      <c r="AJ258" s="28" t="s">
        <v>7792</v>
      </c>
      <c r="AK258" s="28" t="s">
        <v>7792</v>
      </c>
      <c r="AL258" s="28" t="s">
        <v>7797</v>
      </c>
      <c r="AM258" s="28">
        <f>_xlfn.XLOOKUP(Solution[[#This Row],[Cu_ID]],Master[cu_id],Master[Notes], "none")</f>
        <v>105</v>
      </c>
      <c r="AN258" s="28">
        <v>0</v>
      </c>
    </row>
    <row r="259" spans="1:40" x14ac:dyDescent="0.3">
      <c r="A259" s="53" t="s">
        <v>13603</v>
      </c>
      <c r="B259" s="37" t="s">
        <v>12805</v>
      </c>
      <c r="C259" s="37" t="s">
        <v>7748</v>
      </c>
      <c r="D259" s="28" t="s">
        <v>7716</v>
      </c>
      <c r="E259" s="28" t="s">
        <v>7789</v>
      </c>
      <c r="F259" s="28" t="s">
        <v>901</v>
      </c>
      <c r="G259" s="28" t="s">
        <v>7809</v>
      </c>
      <c r="H259" s="28" t="s">
        <v>7789</v>
      </c>
      <c r="I259" s="28" t="s">
        <v>903</v>
      </c>
      <c r="J259" s="28">
        <v>80</v>
      </c>
      <c r="K259" s="35" t="s">
        <v>7924</v>
      </c>
      <c r="L259" s="35" t="s">
        <v>13604</v>
      </c>
      <c r="M259" s="30">
        <v>0.25323864445090299</v>
      </c>
      <c r="N259" s="32" t="s">
        <v>14608</v>
      </c>
      <c r="O259" s="28" t="s">
        <v>7751</v>
      </c>
      <c r="P259" s="29">
        <v>0.59423611111111108</v>
      </c>
      <c r="Q259" s="29">
        <v>0.59603009259259254</v>
      </c>
      <c r="R259" s="28">
        <v>0</v>
      </c>
      <c r="S259" s="30">
        <v>2.5833333333333335</v>
      </c>
      <c r="T259" s="32" t="s">
        <v>13605</v>
      </c>
      <c r="U259" s="32" t="s">
        <v>13606</v>
      </c>
      <c r="V259" s="30">
        <v>0.18629030177790801</v>
      </c>
      <c r="W259" s="28">
        <v>0</v>
      </c>
      <c r="X259" s="28">
        <v>0</v>
      </c>
      <c r="Y259" s="28" t="s">
        <v>14550</v>
      </c>
      <c r="Z259" s="28" t="s">
        <v>14551</v>
      </c>
      <c r="AA259" s="28">
        <v>1</v>
      </c>
      <c r="AB259" s="28">
        <v>0</v>
      </c>
      <c r="AC259" s="32">
        <f>Solution[[#This Row],[Old Stop]] +1</f>
        <v>81</v>
      </c>
      <c r="AD259" s="32" t="str">
        <f>_xlfn.CONCAT(Solution[[#This Row],[Notes]],"_",Solution[[#This Row],[Week '#]],"_", _xlfn.SWITCH(Solution[[#This Row],[Column1]], "M", "Monday", "T", "Tuesday", "W", "Wednesday", "R", "Thursday", "H", "Thursday", "F", "Friday"))</f>
        <v>101_Week1_Monday</v>
      </c>
      <c r="AE259" s="32" t="str">
        <f>IF(LEN(Solution[[#This Row],[Available Delivery Days]]) =1, Solution[[#This Row],[Available Delivery Days]], IF(ISNUMBER(SEARCH(Solution[[#This Row],[New Delivery Day]], Solution[[#This Row],[Available Delivery Days]])), Solution[[#This Row],[New Delivery Day]], Solution[[#This Row],[Old Delivery Day]]))</f>
        <v>M</v>
      </c>
      <c r="AF259" s="31">
        <v>16.37</v>
      </c>
      <c r="AG259" s="31">
        <v>16.010000000000002</v>
      </c>
      <c r="AH259" s="28" t="s">
        <v>7832</v>
      </c>
      <c r="AI259" s="28" t="s">
        <v>932</v>
      </c>
      <c r="AJ259" s="28" t="s">
        <v>7793</v>
      </c>
      <c r="AK259" s="28" t="s">
        <v>7792</v>
      </c>
      <c r="AL259" s="28" t="s">
        <v>7797</v>
      </c>
      <c r="AM259" s="28">
        <f>_xlfn.XLOOKUP(Solution[[#This Row],[Cu_ID]],Master[cu_id],Master[Notes], "none")</f>
        <v>101</v>
      </c>
      <c r="AN259" s="28">
        <v>0</v>
      </c>
    </row>
    <row r="260" spans="1:40" x14ac:dyDescent="0.3">
      <c r="A260" s="53" t="s">
        <v>13603</v>
      </c>
      <c r="B260" s="37" t="s">
        <v>12805</v>
      </c>
      <c r="C260" s="37" t="s">
        <v>7748</v>
      </c>
      <c r="D260" s="28" t="s">
        <v>7718</v>
      </c>
      <c r="E260" s="28" t="s">
        <v>7789</v>
      </c>
      <c r="F260" s="28" t="s">
        <v>901</v>
      </c>
      <c r="G260" s="28" t="s">
        <v>7723</v>
      </c>
      <c r="H260" s="28" t="s">
        <v>7789</v>
      </c>
      <c r="I260" s="28" t="s">
        <v>903</v>
      </c>
      <c r="J260" s="28">
        <v>80</v>
      </c>
      <c r="K260" s="35" t="s">
        <v>7924</v>
      </c>
      <c r="L260" s="35" t="s">
        <v>13604</v>
      </c>
      <c r="M260" s="30">
        <v>8.4002338554710203</v>
      </c>
      <c r="N260" s="32" t="s">
        <v>15892</v>
      </c>
      <c r="O260" s="28" t="s">
        <v>7751</v>
      </c>
      <c r="P260" s="29">
        <v>0.53041666666666665</v>
      </c>
      <c r="Q260" s="29">
        <v>0.53221064814814811</v>
      </c>
      <c r="R260" s="28">
        <v>0</v>
      </c>
      <c r="S260" s="30">
        <v>2.5833333333333335</v>
      </c>
      <c r="T260" s="32" t="s">
        <v>13605</v>
      </c>
      <c r="U260" s="32" t="s">
        <v>13606</v>
      </c>
      <c r="V260" s="30">
        <v>7.6293552353783403</v>
      </c>
      <c r="W260" s="28">
        <v>0</v>
      </c>
      <c r="X260" s="28">
        <v>0</v>
      </c>
      <c r="Y260" s="28" t="s">
        <v>14550</v>
      </c>
      <c r="Z260" s="28" t="s">
        <v>15850</v>
      </c>
      <c r="AA260" s="28">
        <v>1</v>
      </c>
      <c r="AB260" s="28">
        <v>0</v>
      </c>
      <c r="AC260" s="32">
        <f>Solution[[#This Row],[Old Stop]] +1</f>
        <v>81</v>
      </c>
      <c r="AD260" s="32" t="str">
        <f>_xlfn.CONCAT(Solution[[#This Row],[Notes]],"_",Solution[[#This Row],[Week '#]],"_", _xlfn.SWITCH(Solution[[#This Row],[Column1]], "M", "Monday", "T", "Tuesday", "W", "Wednesday", "R", "Thursday", "H", "Thursday", "F", "Friday"))</f>
        <v>101_Week3_Monday</v>
      </c>
      <c r="AE260" s="32" t="str">
        <f>IF(LEN(Solution[[#This Row],[Available Delivery Days]]) =1, Solution[[#This Row],[Available Delivery Days]], IF(ISNUMBER(SEARCH(Solution[[#This Row],[New Delivery Day]], Solution[[#This Row],[Available Delivery Days]])), Solution[[#This Row],[New Delivery Day]], Solution[[#This Row],[Old Delivery Day]]))</f>
        <v>M</v>
      </c>
      <c r="AF260" s="31">
        <v>16.37</v>
      </c>
      <c r="AG260" s="31">
        <v>16.010000000000002</v>
      </c>
      <c r="AH260" s="28" t="s">
        <v>7832</v>
      </c>
      <c r="AI260" s="28" t="s">
        <v>932</v>
      </c>
      <c r="AJ260" s="28" t="s">
        <v>7793</v>
      </c>
      <c r="AK260" s="28" t="s">
        <v>7792</v>
      </c>
      <c r="AL260" s="28" t="s">
        <v>7797</v>
      </c>
      <c r="AM260" s="28">
        <f>_xlfn.XLOOKUP(Solution[[#This Row],[Cu_ID]],Master[cu_id],Master[Notes], "none")</f>
        <v>101</v>
      </c>
      <c r="AN260" s="28">
        <v>0</v>
      </c>
    </row>
    <row r="261" spans="1:40" x14ac:dyDescent="0.3">
      <c r="A261" s="53" t="s">
        <v>13379</v>
      </c>
      <c r="B261" s="37" t="s">
        <v>12805</v>
      </c>
      <c r="C261" s="37" t="s">
        <v>7728</v>
      </c>
      <c r="D261" s="28" t="s">
        <v>7716</v>
      </c>
      <c r="E261" s="28" t="s">
        <v>7752</v>
      </c>
      <c r="F261" s="28" t="s">
        <v>902</v>
      </c>
      <c r="G261" s="28" t="s">
        <v>7809</v>
      </c>
      <c r="H261" s="28" t="s">
        <v>7752</v>
      </c>
      <c r="I261" s="28" t="s">
        <v>8057</v>
      </c>
      <c r="J261" s="28">
        <v>241</v>
      </c>
      <c r="K261" s="35" t="s">
        <v>8976</v>
      </c>
      <c r="L261" s="35" t="s">
        <v>13304</v>
      </c>
      <c r="M261" s="30">
        <v>4.8864379171282097</v>
      </c>
      <c r="N261" s="32" t="s">
        <v>15055</v>
      </c>
      <c r="O261" s="28" t="s">
        <v>7774</v>
      </c>
      <c r="P261" s="29">
        <v>0.45649305555555558</v>
      </c>
      <c r="Q261" s="29">
        <v>0.46337962962962964</v>
      </c>
      <c r="R261" s="28">
        <v>0</v>
      </c>
      <c r="S261" s="30">
        <v>9.9166666666666661</v>
      </c>
      <c r="T261" s="32" t="s">
        <v>13305</v>
      </c>
      <c r="U261" s="32" t="s">
        <v>13306</v>
      </c>
      <c r="V261" s="30">
        <v>2.4369401723139799</v>
      </c>
      <c r="W261" s="28">
        <v>0</v>
      </c>
      <c r="X261" s="28">
        <v>0</v>
      </c>
      <c r="Y261" s="28" t="s">
        <v>14575</v>
      </c>
      <c r="Z261" s="28" t="s">
        <v>14576</v>
      </c>
      <c r="AA261" s="28">
        <v>1</v>
      </c>
      <c r="AB261" s="28">
        <v>0</v>
      </c>
      <c r="AC261" s="32">
        <f>Solution[[#This Row],[Old Stop]] +1</f>
        <v>242</v>
      </c>
      <c r="AD261" s="32" t="str">
        <f>_xlfn.CONCAT(Solution[[#This Row],[Notes]],"_",Solution[[#This Row],[Week '#]],"_", _xlfn.SWITCH(Solution[[#This Row],[Column1]], "M", "Monday", "T", "Tuesday", "W", "Wednesday", "R", "Thursday", "H", "Thursday", "F", "Friday"))</f>
        <v>103_Week1_Friday</v>
      </c>
      <c r="AE261" s="32" t="str">
        <f>IF(LEN(Solution[[#This Row],[Available Delivery Days]]) =1, Solution[[#This Row],[Available Delivery Days]], IF(ISNUMBER(SEARCH(Solution[[#This Row],[New Delivery Day]], Solution[[#This Row],[Available Delivery Days]])), Solution[[#This Row],[New Delivery Day]], Solution[[#This Row],[Old Delivery Day]]))</f>
        <v>F</v>
      </c>
      <c r="AF261" s="31">
        <v>94.35</v>
      </c>
      <c r="AG261" s="31">
        <v>94.946200000000005</v>
      </c>
      <c r="AH261" s="28" t="s">
        <v>7832</v>
      </c>
      <c r="AI261" s="28" t="s">
        <v>932</v>
      </c>
      <c r="AJ261" s="28" t="s">
        <v>7793</v>
      </c>
      <c r="AK261" s="28" t="s">
        <v>7792</v>
      </c>
      <c r="AL261" s="28" t="s">
        <v>7797</v>
      </c>
      <c r="AM261" s="28">
        <f>_xlfn.XLOOKUP(Solution[[#This Row],[Cu_ID]],Master[cu_id],Master[Notes], "none")</f>
        <v>103</v>
      </c>
      <c r="AN261" s="28">
        <v>0</v>
      </c>
    </row>
    <row r="262" spans="1:40" x14ac:dyDescent="0.3">
      <c r="A262" s="53" t="s">
        <v>13379</v>
      </c>
      <c r="B262" s="37" t="s">
        <v>12805</v>
      </c>
      <c r="C262" s="37" t="s">
        <v>7728</v>
      </c>
      <c r="D262" s="28" t="s">
        <v>7717</v>
      </c>
      <c r="E262" s="28" t="s">
        <v>7752</v>
      </c>
      <c r="F262" s="28" t="s">
        <v>902</v>
      </c>
      <c r="G262" s="28" t="s">
        <v>7814</v>
      </c>
      <c r="H262" s="28" t="s">
        <v>7752</v>
      </c>
      <c r="I262" s="28" t="s">
        <v>8057</v>
      </c>
      <c r="J262" s="28">
        <v>241</v>
      </c>
      <c r="K262" s="35" t="s">
        <v>8976</v>
      </c>
      <c r="L262" s="35" t="s">
        <v>13304</v>
      </c>
      <c r="M262" s="30">
        <v>2.2132507059723099</v>
      </c>
      <c r="N262" s="32" t="s">
        <v>15529</v>
      </c>
      <c r="O262" s="28" t="s">
        <v>7774</v>
      </c>
      <c r="P262" s="29">
        <v>0.46016203703703706</v>
      </c>
      <c r="Q262" s="29">
        <v>0.46704861111111112</v>
      </c>
      <c r="R262" s="28">
        <v>0</v>
      </c>
      <c r="S262" s="30">
        <v>9.9166666666666661</v>
      </c>
      <c r="T262" s="32" t="s">
        <v>13305</v>
      </c>
      <c r="U262" s="32" t="s">
        <v>13306</v>
      </c>
      <c r="V262" s="30">
        <v>1.0998897341506499</v>
      </c>
      <c r="W262" s="28">
        <v>0</v>
      </c>
      <c r="X262" s="28">
        <v>0</v>
      </c>
      <c r="Y262" s="28" t="s">
        <v>14575</v>
      </c>
      <c r="Z262" s="28" t="s">
        <v>15451</v>
      </c>
      <c r="AA262" s="28">
        <v>1</v>
      </c>
      <c r="AB262" s="28">
        <v>0</v>
      </c>
      <c r="AC262" s="32">
        <f>Solution[[#This Row],[Old Stop]] +1</f>
        <v>242</v>
      </c>
      <c r="AD262" s="32" t="str">
        <f>_xlfn.CONCAT(Solution[[#This Row],[Notes]],"_",Solution[[#This Row],[Week '#]],"_", _xlfn.SWITCH(Solution[[#This Row],[Column1]], "M", "Monday", "T", "Tuesday", "W", "Wednesday", "R", "Thursday", "H", "Thursday", "F", "Friday"))</f>
        <v>103_Week2_Friday</v>
      </c>
      <c r="AE262" s="32" t="str">
        <f>IF(LEN(Solution[[#This Row],[Available Delivery Days]]) =1, Solution[[#This Row],[Available Delivery Days]], IF(ISNUMBER(SEARCH(Solution[[#This Row],[New Delivery Day]], Solution[[#This Row],[Available Delivery Days]])), Solution[[#This Row],[New Delivery Day]], Solution[[#This Row],[Old Delivery Day]]))</f>
        <v>F</v>
      </c>
      <c r="AF262" s="31">
        <v>94.35</v>
      </c>
      <c r="AG262" s="31">
        <v>94.946200000000005</v>
      </c>
      <c r="AH262" s="28" t="s">
        <v>7832</v>
      </c>
      <c r="AI262" s="28" t="s">
        <v>932</v>
      </c>
      <c r="AJ262" s="28" t="s">
        <v>7793</v>
      </c>
      <c r="AK262" s="28" t="s">
        <v>7792</v>
      </c>
      <c r="AL262" s="28" t="s">
        <v>7797</v>
      </c>
      <c r="AM262" s="28">
        <f>_xlfn.XLOOKUP(Solution[[#This Row],[Cu_ID]],Master[cu_id],Master[Notes], "none")</f>
        <v>103</v>
      </c>
      <c r="AN262" s="28">
        <v>0</v>
      </c>
    </row>
    <row r="263" spans="1:40" x14ac:dyDescent="0.3">
      <c r="A263" s="53" t="s">
        <v>13379</v>
      </c>
      <c r="B263" s="37" t="s">
        <v>12805</v>
      </c>
      <c r="C263" s="37" t="s">
        <v>7728</v>
      </c>
      <c r="D263" s="28" t="s">
        <v>7718</v>
      </c>
      <c r="E263" s="28" t="s">
        <v>7752</v>
      </c>
      <c r="F263" s="28" t="s">
        <v>902</v>
      </c>
      <c r="G263" s="28" t="s">
        <v>7809</v>
      </c>
      <c r="H263" s="28" t="s">
        <v>7752</v>
      </c>
      <c r="I263" s="28" t="s">
        <v>8057</v>
      </c>
      <c r="J263" s="28">
        <v>241</v>
      </c>
      <c r="K263" s="35" t="s">
        <v>8976</v>
      </c>
      <c r="L263" s="35" t="s">
        <v>13304</v>
      </c>
      <c r="M263" s="30">
        <v>4.8864379171282097</v>
      </c>
      <c r="N263" s="32" t="s">
        <v>16080</v>
      </c>
      <c r="O263" s="28" t="s">
        <v>7774</v>
      </c>
      <c r="P263" s="29">
        <v>0.45649305555555558</v>
      </c>
      <c r="Q263" s="29">
        <v>0.46337962962962964</v>
      </c>
      <c r="R263" s="28">
        <v>0</v>
      </c>
      <c r="S263" s="30">
        <v>9.9166666666666661</v>
      </c>
      <c r="T263" s="32" t="s">
        <v>13305</v>
      </c>
      <c r="U263" s="32" t="s">
        <v>13306</v>
      </c>
      <c r="V263" s="30">
        <v>2.4369401723139799</v>
      </c>
      <c r="W263" s="28">
        <v>0</v>
      </c>
      <c r="X263" s="28">
        <v>0</v>
      </c>
      <c r="Y263" s="28" t="s">
        <v>14575</v>
      </c>
      <c r="Z263" s="28" t="s">
        <v>15989</v>
      </c>
      <c r="AA263" s="28">
        <v>1</v>
      </c>
      <c r="AB263" s="28">
        <v>0</v>
      </c>
      <c r="AC263" s="32">
        <f>Solution[[#This Row],[Old Stop]] +1</f>
        <v>242</v>
      </c>
      <c r="AD263" s="32" t="str">
        <f>_xlfn.CONCAT(Solution[[#This Row],[Notes]],"_",Solution[[#This Row],[Week '#]],"_", _xlfn.SWITCH(Solution[[#This Row],[Column1]], "M", "Monday", "T", "Tuesday", "W", "Wednesday", "R", "Thursday", "H", "Thursday", "F", "Friday"))</f>
        <v>103_Week3_Friday</v>
      </c>
      <c r="AE263" s="32" t="str">
        <f>IF(LEN(Solution[[#This Row],[Available Delivery Days]]) =1, Solution[[#This Row],[Available Delivery Days]], IF(ISNUMBER(SEARCH(Solution[[#This Row],[New Delivery Day]], Solution[[#This Row],[Available Delivery Days]])), Solution[[#This Row],[New Delivery Day]], Solution[[#This Row],[Old Delivery Day]]))</f>
        <v>F</v>
      </c>
      <c r="AF263" s="31">
        <v>94.35</v>
      </c>
      <c r="AG263" s="31">
        <v>94.946200000000005</v>
      </c>
      <c r="AH263" s="28" t="s">
        <v>7832</v>
      </c>
      <c r="AI263" s="28" t="s">
        <v>932</v>
      </c>
      <c r="AJ263" s="28" t="s">
        <v>7793</v>
      </c>
      <c r="AK263" s="28" t="s">
        <v>7792</v>
      </c>
      <c r="AL263" s="28" t="s">
        <v>7797</v>
      </c>
      <c r="AM263" s="28">
        <f>_xlfn.XLOOKUP(Solution[[#This Row],[Cu_ID]],Master[cu_id],Master[Notes], "none")</f>
        <v>103</v>
      </c>
      <c r="AN263" s="28">
        <v>0</v>
      </c>
    </row>
    <row r="264" spans="1:40" x14ac:dyDescent="0.3">
      <c r="A264" s="53" t="s">
        <v>13379</v>
      </c>
      <c r="B264" s="37" t="s">
        <v>12805</v>
      </c>
      <c r="C264" s="37" t="s">
        <v>7728</v>
      </c>
      <c r="D264" s="28" t="s">
        <v>7719</v>
      </c>
      <c r="E264" s="28" t="s">
        <v>7752</v>
      </c>
      <c r="F264" s="28" t="s">
        <v>902</v>
      </c>
      <c r="G264" s="28" t="s">
        <v>7759</v>
      </c>
      <c r="H264" s="28" t="s">
        <v>7752</v>
      </c>
      <c r="I264" s="28" t="s">
        <v>8057</v>
      </c>
      <c r="J264" s="28">
        <v>241</v>
      </c>
      <c r="K264" s="35" t="s">
        <v>8976</v>
      </c>
      <c r="L264" s="35" t="s">
        <v>13304</v>
      </c>
      <c r="M264" s="30">
        <v>1.4510344825685</v>
      </c>
      <c r="N264" s="32" t="s">
        <v>16596</v>
      </c>
      <c r="O264" s="28" t="s">
        <v>7774</v>
      </c>
      <c r="P264" s="29">
        <v>0.36024305555555558</v>
      </c>
      <c r="Q264" s="29">
        <v>0.36712962962962964</v>
      </c>
      <c r="R264" s="28">
        <v>0</v>
      </c>
      <c r="S264" s="30">
        <v>9.9166666666666661</v>
      </c>
      <c r="T264" s="32" t="s">
        <v>13305</v>
      </c>
      <c r="U264" s="32" t="s">
        <v>13306</v>
      </c>
      <c r="V264" s="30">
        <v>0.76826502983561296</v>
      </c>
      <c r="W264" s="28">
        <v>0</v>
      </c>
      <c r="X264" s="28">
        <v>0</v>
      </c>
      <c r="Y264" s="28" t="s">
        <v>14575</v>
      </c>
      <c r="Z264" s="28" t="s">
        <v>16571</v>
      </c>
      <c r="AA264" s="28">
        <v>1</v>
      </c>
      <c r="AB264" s="28">
        <v>0</v>
      </c>
      <c r="AC264" s="32">
        <f>Solution[[#This Row],[Old Stop]] +1</f>
        <v>242</v>
      </c>
      <c r="AD264" s="32" t="str">
        <f>_xlfn.CONCAT(Solution[[#This Row],[Notes]],"_",Solution[[#This Row],[Week '#]],"_", _xlfn.SWITCH(Solution[[#This Row],[Column1]], "M", "Monday", "T", "Tuesday", "W", "Wednesday", "R", "Thursday", "H", "Thursday", "F", "Friday"))</f>
        <v>103_Week4_Friday</v>
      </c>
      <c r="AE264" s="32" t="str">
        <f>IF(LEN(Solution[[#This Row],[Available Delivery Days]]) =1, Solution[[#This Row],[Available Delivery Days]], IF(ISNUMBER(SEARCH(Solution[[#This Row],[New Delivery Day]], Solution[[#This Row],[Available Delivery Days]])), Solution[[#This Row],[New Delivery Day]], Solution[[#This Row],[Old Delivery Day]]))</f>
        <v>F</v>
      </c>
      <c r="AF264" s="31">
        <v>94.35</v>
      </c>
      <c r="AG264" s="31">
        <v>94.946200000000005</v>
      </c>
      <c r="AH264" s="28" t="s">
        <v>7832</v>
      </c>
      <c r="AI264" s="28" t="s">
        <v>932</v>
      </c>
      <c r="AJ264" s="28" t="s">
        <v>7793</v>
      </c>
      <c r="AK264" s="28" t="s">
        <v>7792</v>
      </c>
      <c r="AL264" s="28" t="s">
        <v>7797</v>
      </c>
      <c r="AM264" s="28">
        <f>_xlfn.XLOOKUP(Solution[[#This Row],[Cu_ID]],Master[cu_id],Master[Notes], "none")</f>
        <v>103</v>
      </c>
      <c r="AN264" s="28">
        <v>0</v>
      </c>
    </row>
    <row r="265" spans="1:40" x14ac:dyDescent="0.3">
      <c r="A265" s="53" t="s">
        <v>13303</v>
      </c>
      <c r="B265" s="37" t="s">
        <v>12805</v>
      </c>
      <c r="C265" s="37" t="s">
        <v>7751</v>
      </c>
      <c r="D265" s="28" t="s">
        <v>7716</v>
      </c>
      <c r="E265" s="28" t="s">
        <v>7752</v>
      </c>
      <c r="F265" s="28" t="s">
        <v>902</v>
      </c>
      <c r="G265" s="28" t="s">
        <v>7814</v>
      </c>
      <c r="H265" s="28" t="s">
        <v>7752</v>
      </c>
      <c r="I265" s="28" t="s">
        <v>8057</v>
      </c>
      <c r="J265" s="28">
        <v>240</v>
      </c>
      <c r="K265" s="35" t="s">
        <v>8975</v>
      </c>
      <c r="L265" s="35" t="s">
        <v>13304</v>
      </c>
      <c r="M265" s="30">
        <v>0</v>
      </c>
      <c r="N265" s="32" t="s">
        <v>15058</v>
      </c>
      <c r="O265" s="28" t="s">
        <v>7774</v>
      </c>
      <c r="P265" s="29">
        <v>0.46337962962962964</v>
      </c>
      <c r="Q265" s="29">
        <v>0.47190972222222222</v>
      </c>
      <c r="R265" s="28">
        <v>0</v>
      </c>
      <c r="S265" s="30">
        <v>12.288888888333334</v>
      </c>
      <c r="T265" s="32" t="s">
        <v>13305</v>
      </c>
      <c r="U265" s="32" t="s">
        <v>13306</v>
      </c>
      <c r="V265" s="30"/>
      <c r="W265" s="28">
        <v>0</v>
      </c>
      <c r="X265" s="28">
        <v>0</v>
      </c>
      <c r="Y265" s="28" t="s">
        <v>14575</v>
      </c>
      <c r="Z265" s="28" t="s">
        <v>14576</v>
      </c>
      <c r="AA265" s="28">
        <v>1</v>
      </c>
      <c r="AB265" s="28">
        <v>0</v>
      </c>
      <c r="AC265" s="32">
        <f>Solution[[#This Row],[Old Stop]] +1</f>
        <v>241</v>
      </c>
      <c r="AD265" s="32" t="str">
        <f>_xlfn.CONCAT(Solution[[#This Row],[Notes]],"_",Solution[[#This Row],[Week '#]],"_", _xlfn.SWITCH(Solution[[#This Row],[Column1]], "M", "Monday", "T", "Tuesday", "W", "Wednesday", "R", "Thursday", "H", "Thursday", "F", "Friday"))</f>
        <v>103_Week1_Friday</v>
      </c>
      <c r="AE265" s="32" t="str">
        <f>IF(LEN(Solution[[#This Row],[Available Delivery Days]]) =1, Solution[[#This Row],[Available Delivery Days]], IF(ISNUMBER(SEARCH(Solution[[#This Row],[New Delivery Day]], Solution[[#This Row],[Available Delivery Days]])), Solution[[#This Row],[New Delivery Day]], Solution[[#This Row],[Old Delivery Day]]))</f>
        <v>F</v>
      </c>
      <c r="AF265" s="31">
        <v>41.64</v>
      </c>
      <c r="AG265" s="31">
        <v>64.092500000000001</v>
      </c>
      <c r="AH265" s="28" t="s">
        <v>7832</v>
      </c>
      <c r="AI265" s="28" t="s">
        <v>932</v>
      </c>
      <c r="AJ265" s="28" t="s">
        <v>7793</v>
      </c>
      <c r="AK265" s="28" t="s">
        <v>7792</v>
      </c>
      <c r="AL265" s="28" t="s">
        <v>7797</v>
      </c>
      <c r="AM265" s="28">
        <f>_xlfn.XLOOKUP(Solution[[#This Row],[Cu_ID]],Master[cu_id],Master[Notes], "none")</f>
        <v>103</v>
      </c>
      <c r="AN265" s="28">
        <v>0</v>
      </c>
    </row>
    <row r="266" spans="1:40" x14ac:dyDescent="0.3">
      <c r="A266" s="53" t="s">
        <v>13303</v>
      </c>
      <c r="B266" s="37" t="s">
        <v>12805</v>
      </c>
      <c r="C266" s="37" t="s">
        <v>7751</v>
      </c>
      <c r="D266" s="28" t="s">
        <v>7717</v>
      </c>
      <c r="E266" s="28" t="s">
        <v>7752</v>
      </c>
      <c r="F266" s="28" t="s">
        <v>902</v>
      </c>
      <c r="G266" s="28" t="s">
        <v>7810</v>
      </c>
      <c r="H266" s="28" t="s">
        <v>7752</v>
      </c>
      <c r="I266" s="28" t="s">
        <v>8057</v>
      </c>
      <c r="J266" s="28">
        <v>240</v>
      </c>
      <c r="K266" s="35" t="s">
        <v>8975</v>
      </c>
      <c r="L266" s="35" t="s">
        <v>13304</v>
      </c>
      <c r="M266" s="30">
        <v>0</v>
      </c>
      <c r="N266" s="32" t="s">
        <v>15525</v>
      </c>
      <c r="O266" s="28" t="s">
        <v>7774</v>
      </c>
      <c r="P266" s="29">
        <v>0.46704861111111112</v>
      </c>
      <c r="Q266" s="29">
        <v>0.4755787037037037</v>
      </c>
      <c r="R266" s="28">
        <v>0</v>
      </c>
      <c r="S266" s="30">
        <v>12.288888888333334</v>
      </c>
      <c r="T266" s="32" t="s">
        <v>13305</v>
      </c>
      <c r="U266" s="32" t="s">
        <v>13306</v>
      </c>
      <c r="V266" s="30"/>
      <c r="W266" s="28">
        <v>0</v>
      </c>
      <c r="X266" s="28">
        <v>0</v>
      </c>
      <c r="Y266" s="28" t="s">
        <v>14575</v>
      </c>
      <c r="Z266" s="28" t="s">
        <v>15451</v>
      </c>
      <c r="AA266" s="28">
        <v>1</v>
      </c>
      <c r="AB266" s="28">
        <v>0</v>
      </c>
      <c r="AC266" s="32">
        <f>Solution[[#This Row],[Old Stop]] +1</f>
        <v>241</v>
      </c>
      <c r="AD266" s="32" t="str">
        <f>_xlfn.CONCAT(Solution[[#This Row],[Notes]],"_",Solution[[#This Row],[Week '#]],"_", _xlfn.SWITCH(Solution[[#This Row],[Column1]], "M", "Monday", "T", "Tuesday", "W", "Wednesday", "R", "Thursday", "H", "Thursday", "F", "Friday"))</f>
        <v>103_Week2_Friday</v>
      </c>
      <c r="AE266" s="32" t="str">
        <f>IF(LEN(Solution[[#This Row],[Available Delivery Days]]) =1, Solution[[#This Row],[Available Delivery Days]], IF(ISNUMBER(SEARCH(Solution[[#This Row],[New Delivery Day]], Solution[[#This Row],[Available Delivery Days]])), Solution[[#This Row],[New Delivery Day]], Solution[[#This Row],[Old Delivery Day]]))</f>
        <v>F</v>
      </c>
      <c r="AF266" s="31">
        <v>41.64</v>
      </c>
      <c r="AG266" s="31">
        <v>64.092500000000001</v>
      </c>
      <c r="AH266" s="28" t="s">
        <v>7832</v>
      </c>
      <c r="AI266" s="28" t="s">
        <v>932</v>
      </c>
      <c r="AJ266" s="28" t="s">
        <v>7793</v>
      </c>
      <c r="AK266" s="28" t="s">
        <v>7792</v>
      </c>
      <c r="AL266" s="28" t="s">
        <v>7797</v>
      </c>
      <c r="AM266" s="28">
        <f>_xlfn.XLOOKUP(Solution[[#This Row],[Cu_ID]],Master[cu_id],Master[Notes], "none")</f>
        <v>103</v>
      </c>
      <c r="AN266" s="28">
        <v>0</v>
      </c>
    </row>
    <row r="267" spans="1:40" x14ac:dyDescent="0.3">
      <c r="A267" s="53" t="s">
        <v>13303</v>
      </c>
      <c r="B267" s="37" t="s">
        <v>12805</v>
      </c>
      <c r="C267" s="37" t="s">
        <v>7751</v>
      </c>
      <c r="D267" s="28" t="s">
        <v>7718</v>
      </c>
      <c r="E267" s="28" t="s">
        <v>7752</v>
      </c>
      <c r="F267" s="28" t="s">
        <v>902</v>
      </c>
      <c r="G267" s="28" t="s">
        <v>7814</v>
      </c>
      <c r="H267" s="28" t="s">
        <v>7752</v>
      </c>
      <c r="I267" s="28" t="s">
        <v>8057</v>
      </c>
      <c r="J267" s="28">
        <v>240</v>
      </c>
      <c r="K267" s="35" t="s">
        <v>8975</v>
      </c>
      <c r="L267" s="35" t="s">
        <v>13304</v>
      </c>
      <c r="M267" s="30">
        <v>0</v>
      </c>
      <c r="N267" s="32" t="s">
        <v>16081</v>
      </c>
      <c r="O267" s="28" t="s">
        <v>7774</v>
      </c>
      <c r="P267" s="29">
        <v>0.46337962962962964</v>
      </c>
      <c r="Q267" s="29">
        <v>0.47190972222222222</v>
      </c>
      <c r="R267" s="28">
        <v>0</v>
      </c>
      <c r="S267" s="30">
        <v>12.288888888333334</v>
      </c>
      <c r="T267" s="32" t="s">
        <v>13305</v>
      </c>
      <c r="U267" s="32" t="s">
        <v>13306</v>
      </c>
      <c r="V267" s="30"/>
      <c r="W267" s="28">
        <v>0</v>
      </c>
      <c r="X267" s="28">
        <v>0</v>
      </c>
      <c r="Y267" s="28" t="s">
        <v>14575</v>
      </c>
      <c r="Z267" s="28" t="s">
        <v>15989</v>
      </c>
      <c r="AA267" s="28">
        <v>1</v>
      </c>
      <c r="AB267" s="28">
        <v>0</v>
      </c>
      <c r="AC267" s="32">
        <f>Solution[[#This Row],[Old Stop]] +1</f>
        <v>241</v>
      </c>
      <c r="AD267" s="32" t="str">
        <f>_xlfn.CONCAT(Solution[[#This Row],[Notes]],"_",Solution[[#This Row],[Week '#]],"_", _xlfn.SWITCH(Solution[[#This Row],[Column1]], "M", "Monday", "T", "Tuesday", "W", "Wednesday", "R", "Thursday", "H", "Thursday", "F", "Friday"))</f>
        <v>103_Week3_Friday</v>
      </c>
      <c r="AE267" s="32" t="str">
        <f>IF(LEN(Solution[[#This Row],[Available Delivery Days]]) =1, Solution[[#This Row],[Available Delivery Days]], IF(ISNUMBER(SEARCH(Solution[[#This Row],[New Delivery Day]], Solution[[#This Row],[Available Delivery Days]])), Solution[[#This Row],[New Delivery Day]], Solution[[#This Row],[Old Delivery Day]]))</f>
        <v>F</v>
      </c>
      <c r="AF267" s="31">
        <v>41.64</v>
      </c>
      <c r="AG267" s="31">
        <v>64.092500000000001</v>
      </c>
      <c r="AH267" s="28" t="s">
        <v>7832</v>
      </c>
      <c r="AI267" s="28" t="s">
        <v>932</v>
      </c>
      <c r="AJ267" s="28" t="s">
        <v>7793</v>
      </c>
      <c r="AK267" s="28" t="s">
        <v>7792</v>
      </c>
      <c r="AL267" s="28" t="s">
        <v>7797</v>
      </c>
      <c r="AM267" s="28">
        <f>_xlfn.XLOOKUP(Solution[[#This Row],[Cu_ID]],Master[cu_id],Master[Notes], "none")</f>
        <v>103</v>
      </c>
      <c r="AN267" s="28">
        <v>0</v>
      </c>
    </row>
    <row r="268" spans="1:40" x14ac:dyDescent="0.3">
      <c r="A268" s="53" t="s">
        <v>13303</v>
      </c>
      <c r="B268" s="37" t="s">
        <v>12805</v>
      </c>
      <c r="C268" s="37" t="s">
        <v>7751</v>
      </c>
      <c r="D268" s="28" t="s">
        <v>7719</v>
      </c>
      <c r="E268" s="28" t="s">
        <v>7752</v>
      </c>
      <c r="F268" s="28" t="s">
        <v>902</v>
      </c>
      <c r="G268" s="28" t="s">
        <v>7758</v>
      </c>
      <c r="H268" s="28" t="s">
        <v>7752</v>
      </c>
      <c r="I268" s="28" t="s">
        <v>8057</v>
      </c>
      <c r="J268" s="28">
        <v>240</v>
      </c>
      <c r="K268" s="35" t="s">
        <v>8975</v>
      </c>
      <c r="L268" s="35" t="s">
        <v>13304</v>
      </c>
      <c r="M268" s="30">
        <v>0</v>
      </c>
      <c r="N268" s="32" t="s">
        <v>16598</v>
      </c>
      <c r="O268" s="28" t="s">
        <v>7774</v>
      </c>
      <c r="P268" s="29">
        <v>0.36712962962962964</v>
      </c>
      <c r="Q268" s="29">
        <v>0.37565972222222221</v>
      </c>
      <c r="R268" s="28">
        <v>0</v>
      </c>
      <c r="S268" s="30">
        <v>12.288888888333334</v>
      </c>
      <c r="T268" s="32" t="s">
        <v>13305</v>
      </c>
      <c r="U268" s="32" t="s">
        <v>13306</v>
      </c>
      <c r="V268" s="30"/>
      <c r="W268" s="28">
        <v>0</v>
      </c>
      <c r="X268" s="28">
        <v>0</v>
      </c>
      <c r="Y268" s="28" t="s">
        <v>14575</v>
      </c>
      <c r="Z268" s="28" t="s">
        <v>16571</v>
      </c>
      <c r="AA268" s="28">
        <v>1</v>
      </c>
      <c r="AB268" s="28">
        <v>0</v>
      </c>
      <c r="AC268" s="32">
        <f>Solution[[#This Row],[Old Stop]] +1</f>
        <v>241</v>
      </c>
      <c r="AD268" s="32" t="str">
        <f>_xlfn.CONCAT(Solution[[#This Row],[Notes]],"_",Solution[[#This Row],[Week '#]],"_", _xlfn.SWITCH(Solution[[#This Row],[Column1]], "M", "Monday", "T", "Tuesday", "W", "Wednesday", "R", "Thursday", "H", "Thursday", "F", "Friday"))</f>
        <v>103_Week4_Friday</v>
      </c>
      <c r="AE268" s="32" t="str">
        <f>IF(LEN(Solution[[#This Row],[Available Delivery Days]]) =1, Solution[[#This Row],[Available Delivery Days]], IF(ISNUMBER(SEARCH(Solution[[#This Row],[New Delivery Day]], Solution[[#This Row],[Available Delivery Days]])), Solution[[#This Row],[New Delivery Day]], Solution[[#This Row],[Old Delivery Day]]))</f>
        <v>F</v>
      </c>
      <c r="AF268" s="31">
        <v>41.64</v>
      </c>
      <c r="AG268" s="31">
        <v>64.092500000000001</v>
      </c>
      <c r="AH268" s="28" t="s">
        <v>7832</v>
      </c>
      <c r="AI268" s="28" t="s">
        <v>932</v>
      </c>
      <c r="AJ268" s="28" t="s">
        <v>7793</v>
      </c>
      <c r="AK268" s="28" t="s">
        <v>7792</v>
      </c>
      <c r="AL268" s="28" t="s">
        <v>7797</v>
      </c>
      <c r="AM268" s="28">
        <f>_xlfn.XLOOKUP(Solution[[#This Row],[Cu_ID]],Master[cu_id],Master[Notes], "none")</f>
        <v>103</v>
      </c>
      <c r="AN268" s="28">
        <v>0</v>
      </c>
    </row>
    <row r="269" spans="1:40" x14ac:dyDescent="0.3">
      <c r="A269" s="53" t="s">
        <v>11076</v>
      </c>
      <c r="B269" s="37" t="s">
        <v>11077</v>
      </c>
      <c r="C269" s="37" t="s">
        <v>7728</v>
      </c>
      <c r="D269" s="28" t="s">
        <v>7716</v>
      </c>
      <c r="E269" s="28" t="s">
        <v>7734</v>
      </c>
      <c r="F269" s="28" t="s">
        <v>900</v>
      </c>
      <c r="G269" s="28" t="s">
        <v>7751</v>
      </c>
      <c r="H269" s="28" t="s">
        <v>7734</v>
      </c>
      <c r="I269" s="28" t="s">
        <v>902</v>
      </c>
      <c r="J269" s="28">
        <v>137</v>
      </c>
      <c r="K269" s="35" t="s">
        <v>7995</v>
      </c>
      <c r="L269" s="35" t="s">
        <v>11078</v>
      </c>
      <c r="M269" s="30">
        <v>2.4366776309907401</v>
      </c>
      <c r="N269" s="32" t="s">
        <v>14836</v>
      </c>
      <c r="O269" s="28" t="s">
        <v>7774</v>
      </c>
      <c r="P269" s="29">
        <v>0.32818287037037036</v>
      </c>
      <c r="Q269" s="29">
        <v>0.3326736111111111</v>
      </c>
      <c r="R269" s="28">
        <v>0</v>
      </c>
      <c r="S269" s="30">
        <v>6.46111111</v>
      </c>
      <c r="T269" s="32" t="s">
        <v>11079</v>
      </c>
      <c r="U269" s="32" t="s">
        <v>11080</v>
      </c>
      <c r="V269" s="30">
        <v>0.91586693055867197</v>
      </c>
      <c r="W269" s="28">
        <v>0</v>
      </c>
      <c r="X269" s="28">
        <v>0</v>
      </c>
      <c r="Y269" s="28" t="s">
        <v>14645</v>
      </c>
      <c r="Z269" s="28" t="s">
        <v>14646</v>
      </c>
      <c r="AA269" s="28">
        <v>1</v>
      </c>
      <c r="AB269" s="28">
        <v>0</v>
      </c>
      <c r="AC269" s="32">
        <f>Solution[[#This Row],[Old Stop]] +1</f>
        <v>138</v>
      </c>
      <c r="AD269" s="32" t="str">
        <f>_xlfn.CONCAT(Solution[[#This Row],[Notes]],"_",Solution[[#This Row],[Week '#]],"_", _xlfn.SWITCH(Solution[[#This Row],[Column1]], "M", "Monday", "T", "Tuesday", "W", "Wednesday", "R", "Thursday", "H", "Thursday", "F", "Friday"))</f>
        <v>102_Week1_Wednesday</v>
      </c>
      <c r="AE269" s="32" t="str">
        <f>IF(LEN(Solution[[#This Row],[Available Delivery Days]]) =1, Solution[[#This Row],[Available Delivery Days]], IF(ISNUMBER(SEARCH(Solution[[#This Row],[New Delivery Day]], Solution[[#This Row],[Available Delivery Days]])), Solution[[#This Row],[New Delivery Day]], Solution[[#This Row],[Old Delivery Day]]))</f>
        <v>W</v>
      </c>
      <c r="AF269" s="31">
        <v>0</v>
      </c>
      <c r="AG269" s="31">
        <v>0</v>
      </c>
      <c r="AH269" s="28" t="s">
        <v>7832</v>
      </c>
      <c r="AI269" s="28" t="s">
        <v>932</v>
      </c>
      <c r="AJ269" s="28" t="s">
        <v>7793</v>
      </c>
      <c r="AK269" s="28" t="s">
        <v>7792</v>
      </c>
      <c r="AL269" s="28" t="s">
        <v>7797</v>
      </c>
      <c r="AM269" s="28" t="str">
        <f>_xlfn.XLOOKUP(Solution[[#This Row],[Cu_ID]],Master[cu_id],Master[Notes], "none")</f>
        <v>102</v>
      </c>
      <c r="AN269" s="28">
        <v>0</v>
      </c>
    </row>
    <row r="270" spans="1:40" x14ac:dyDescent="0.3">
      <c r="A270" s="53" t="s">
        <v>12963</v>
      </c>
      <c r="B270" s="37" t="s">
        <v>12964</v>
      </c>
      <c r="C270" s="37" t="s">
        <v>7728</v>
      </c>
      <c r="D270" s="28" t="s">
        <v>7716</v>
      </c>
      <c r="E270" s="28" t="s">
        <v>11016</v>
      </c>
      <c r="F270" s="28" t="s">
        <v>900</v>
      </c>
      <c r="G270" s="28" t="s">
        <v>7733</v>
      </c>
      <c r="H270" s="28" t="s">
        <v>7789</v>
      </c>
      <c r="I270" s="28" t="s">
        <v>900</v>
      </c>
      <c r="J270" s="28">
        <v>68</v>
      </c>
      <c r="K270" s="35" t="s">
        <v>7995</v>
      </c>
      <c r="L270" s="35" t="s">
        <v>12965</v>
      </c>
      <c r="M270" s="30">
        <v>0.97683434933423996</v>
      </c>
      <c r="N270" s="32" t="s">
        <v>15036</v>
      </c>
      <c r="O270" s="28" t="s">
        <v>7722</v>
      </c>
      <c r="P270" s="29">
        <v>0.25534722222222223</v>
      </c>
      <c r="Q270" s="29">
        <v>0.26207175925925924</v>
      </c>
      <c r="R270" s="28">
        <v>0</v>
      </c>
      <c r="S270" s="30">
        <v>9.683574621414877</v>
      </c>
      <c r="T270" s="32" t="s">
        <v>12966</v>
      </c>
      <c r="U270" s="32" t="s">
        <v>12967</v>
      </c>
      <c r="V270" s="30">
        <v>0.440591943600465</v>
      </c>
      <c r="W270" s="28">
        <v>0</v>
      </c>
      <c r="X270" s="28">
        <v>0</v>
      </c>
      <c r="Y270" s="28" t="s">
        <v>14621</v>
      </c>
      <c r="Z270" s="28" t="s">
        <v>14622</v>
      </c>
      <c r="AA270" s="28">
        <v>1</v>
      </c>
      <c r="AB270" s="28">
        <v>0</v>
      </c>
      <c r="AC270" s="32">
        <f>Solution[[#This Row],[Old Stop]] +1</f>
        <v>69</v>
      </c>
      <c r="AD270" s="32" t="str">
        <f>_xlfn.CONCAT(Solution[[#This Row],[Notes]],"_",Solution[[#This Row],[Week '#]],"_", _xlfn.SWITCH(Solution[[#This Row],[Column1]], "M", "Monday", "T", "Tuesday", "W", "Wednesday", "R", "Thursday", "H", "Thursday", "F", "Friday"))</f>
        <v>101_Week1_Wednesday</v>
      </c>
      <c r="AE270" s="32" t="str">
        <f>IF(LEN(Solution[[#This Row],[Available Delivery Days]]) =1, Solution[[#This Row],[Available Delivery Days]], IF(ISNUMBER(SEARCH(Solution[[#This Row],[New Delivery Day]], Solution[[#This Row],[Available Delivery Days]])), Solution[[#This Row],[New Delivery Day]], Solution[[#This Row],[Old Delivery Day]]))</f>
        <v>W</v>
      </c>
      <c r="AF270" s="31">
        <v>9.8011999999999997</v>
      </c>
      <c r="AG270" s="31">
        <v>0</v>
      </c>
      <c r="AH270" s="28" t="s">
        <v>7832</v>
      </c>
      <c r="AI270" s="28" t="s">
        <v>932</v>
      </c>
      <c r="AJ270" s="28" t="s">
        <v>7792</v>
      </c>
      <c r="AK270" s="28" t="s">
        <v>7793</v>
      </c>
      <c r="AL270" s="28" t="s">
        <v>7797</v>
      </c>
      <c r="AM270" s="28">
        <f>_xlfn.XLOOKUP(Solution[[#This Row],[Cu_ID]],Master[cu_id],Master[Notes], "none")</f>
        <v>101</v>
      </c>
      <c r="AN270" s="28">
        <v>0</v>
      </c>
    </row>
    <row r="271" spans="1:40" x14ac:dyDescent="0.3">
      <c r="A271" s="53" t="s">
        <v>11076</v>
      </c>
      <c r="B271" s="37" t="s">
        <v>11077</v>
      </c>
      <c r="C271" s="37" t="s">
        <v>7728</v>
      </c>
      <c r="D271" s="28" t="s">
        <v>7717</v>
      </c>
      <c r="E271" s="28" t="s">
        <v>7734</v>
      </c>
      <c r="F271" s="28" t="s">
        <v>900</v>
      </c>
      <c r="G271" s="28" t="s">
        <v>7725</v>
      </c>
      <c r="H271" s="28" t="s">
        <v>7734</v>
      </c>
      <c r="I271" s="28" t="s">
        <v>902</v>
      </c>
      <c r="J271" s="28">
        <v>137</v>
      </c>
      <c r="K271" s="35" t="s">
        <v>7995</v>
      </c>
      <c r="L271" s="35" t="s">
        <v>11078</v>
      </c>
      <c r="M271" s="30">
        <v>0.66141088493168398</v>
      </c>
      <c r="N271" s="32" t="s">
        <v>14837</v>
      </c>
      <c r="O271" s="28" t="s">
        <v>7774</v>
      </c>
      <c r="P271" s="29">
        <v>0.56098379629629624</v>
      </c>
      <c r="Q271" s="29">
        <v>0.56547453703703698</v>
      </c>
      <c r="R271" s="28">
        <v>0</v>
      </c>
      <c r="S271" s="30">
        <v>6.46111111</v>
      </c>
      <c r="T271" s="32" t="s">
        <v>11079</v>
      </c>
      <c r="U271" s="32" t="s">
        <v>11080</v>
      </c>
      <c r="V271" s="30">
        <v>0.203831331535309</v>
      </c>
      <c r="W271" s="28">
        <v>0</v>
      </c>
      <c r="X271" s="28">
        <v>0</v>
      </c>
      <c r="Y271" s="28" t="s">
        <v>14645</v>
      </c>
      <c r="Z271" s="28" t="s">
        <v>14651</v>
      </c>
      <c r="AA271" s="28">
        <v>1</v>
      </c>
      <c r="AB271" s="28">
        <v>0</v>
      </c>
      <c r="AC271" s="32">
        <f>Solution[[#This Row],[Old Stop]] +1</f>
        <v>138</v>
      </c>
      <c r="AD271" s="32" t="str">
        <f>_xlfn.CONCAT(Solution[[#This Row],[Notes]],"_",Solution[[#This Row],[Week '#]],"_", _xlfn.SWITCH(Solution[[#This Row],[Column1]], "M", "Monday", "T", "Tuesday", "W", "Wednesday", "R", "Thursday", "H", "Thursday", "F", "Friday"))</f>
        <v>102_Week2_Wednesday</v>
      </c>
      <c r="AE271" s="32" t="str">
        <f>IF(LEN(Solution[[#This Row],[Available Delivery Days]]) =1, Solution[[#This Row],[Available Delivery Days]], IF(ISNUMBER(SEARCH(Solution[[#This Row],[New Delivery Day]], Solution[[#This Row],[Available Delivery Days]])), Solution[[#This Row],[New Delivery Day]], Solution[[#This Row],[Old Delivery Day]]))</f>
        <v>W</v>
      </c>
      <c r="AF271" s="31">
        <v>0</v>
      </c>
      <c r="AG271" s="31">
        <v>0</v>
      </c>
      <c r="AH271" s="28" t="s">
        <v>7832</v>
      </c>
      <c r="AI271" s="28" t="s">
        <v>932</v>
      </c>
      <c r="AJ271" s="28" t="s">
        <v>7793</v>
      </c>
      <c r="AK271" s="28" t="s">
        <v>7792</v>
      </c>
      <c r="AL271" s="28" t="s">
        <v>7797</v>
      </c>
      <c r="AM271" s="28" t="str">
        <f>_xlfn.XLOOKUP(Solution[[#This Row],[Cu_ID]],Master[cu_id],Master[Notes], "none")</f>
        <v>102</v>
      </c>
      <c r="AN271" s="28">
        <v>0</v>
      </c>
    </row>
    <row r="272" spans="1:40" x14ac:dyDescent="0.3">
      <c r="A272" s="53" t="s">
        <v>11076</v>
      </c>
      <c r="B272" s="37" t="s">
        <v>11077</v>
      </c>
      <c r="C272" s="37" t="s">
        <v>7728</v>
      </c>
      <c r="D272" s="28" t="s">
        <v>7718</v>
      </c>
      <c r="E272" s="28" t="s">
        <v>7734</v>
      </c>
      <c r="F272" s="28" t="s">
        <v>900</v>
      </c>
      <c r="G272" s="28" t="s">
        <v>7756</v>
      </c>
      <c r="H272" s="28" t="s">
        <v>7734</v>
      </c>
      <c r="I272" s="28" t="s">
        <v>902</v>
      </c>
      <c r="J272" s="28">
        <v>137</v>
      </c>
      <c r="K272" s="35" t="s">
        <v>7995</v>
      </c>
      <c r="L272" s="35" t="s">
        <v>11078</v>
      </c>
      <c r="M272" s="30">
        <v>1.1229428667575101</v>
      </c>
      <c r="N272" s="32" t="s">
        <v>15787</v>
      </c>
      <c r="O272" s="28" t="s">
        <v>7774</v>
      </c>
      <c r="P272" s="29">
        <v>0.35173611111111114</v>
      </c>
      <c r="Q272" s="29">
        <v>0.35622685185185188</v>
      </c>
      <c r="R272" s="28">
        <v>0</v>
      </c>
      <c r="S272" s="30">
        <v>6.46111111</v>
      </c>
      <c r="T272" s="32" t="s">
        <v>11079</v>
      </c>
      <c r="U272" s="32" t="s">
        <v>11080</v>
      </c>
      <c r="V272" s="30">
        <v>0.25718512900595503</v>
      </c>
      <c r="W272" s="28">
        <v>0</v>
      </c>
      <c r="X272" s="28">
        <v>0</v>
      </c>
      <c r="Y272" s="28" t="s">
        <v>14645</v>
      </c>
      <c r="Z272" s="28" t="s">
        <v>15752</v>
      </c>
      <c r="AA272" s="28">
        <v>1</v>
      </c>
      <c r="AB272" s="28">
        <v>0</v>
      </c>
      <c r="AC272" s="32">
        <f>Solution[[#This Row],[Old Stop]] +1</f>
        <v>138</v>
      </c>
      <c r="AD272" s="32" t="str">
        <f>_xlfn.CONCAT(Solution[[#This Row],[Notes]],"_",Solution[[#This Row],[Week '#]],"_", _xlfn.SWITCH(Solution[[#This Row],[Column1]], "M", "Monday", "T", "Tuesday", "W", "Wednesday", "R", "Thursday", "H", "Thursday", "F", "Friday"))</f>
        <v>102_Week3_Wednesday</v>
      </c>
      <c r="AE272" s="32" t="str">
        <f>IF(LEN(Solution[[#This Row],[Available Delivery Days]]) =1, Solution[[#This Row],[Available Delivery Days]], IF(ISNUMBER(SEARCH(Solution[[#This Row],[New Delivery Day]], Solution[[#This Row],[Available Delivery Days]])), Solution[[#This Row],[New Delivery Day]], Solution[[#This Row],[Old Delivery Day]]))</f>
        <v>W</v>
      </c>
      <c r="AF272" s="31">
        <v>0</v>
      </c>
      <c r="AG272" s="31">
        <v>0</v>
      </c>
      <c r="AH272" s="28" t="s">
        <v>7832</v>
      </c>
      <c r="AI272" s="28" t="s">
        <v>932</v>
      </c>
      <c r="AJ272" s="28" t="s">
        <v>7793</v>
      </c>
      <c r="AK272" s="28" t="s">
        <v>7792</v>
      </c>
      <c r="AL272" s="28" t="s">
        <v>7797</v>
      </c>
      <c r="AM272" s="28" t="str">
        <f>_xlfn.XLOOKUP(Solution[[#This Row],[Cu_ID]],Master[cu_id],Master[Notes], "none")</f>
        <v>102</v>
      </c>
      <c r="AN272" s="28">
        <v>0</v>
      </c>
    </row>
    <row r="273" spans="1:40" x14ac:dyDescent="0.3">
      <c r="A273" s="53" t="s">
        <v>11076</v>
      </c>
      <c r="B273" s="37" t="s">
        <v>11077</v>
      </c>
      <c r="C273" s="37" t="s">
        <v>7728</v>
      </c>
      <c r="D273" s="28" t="s">
        <v>7719</v>
      </c>
      <c r="E273" s="28" t="s">
        <v>7734</v>
      </c>
      <c r="F273" s="28" t="s">
        <v>900</v>
      </c>
      <c r="G273" s="28" t="s">
        <v>7772</v>
      </c>
      <c r="H273" s="28" t="s">
        <v>7734</v>
      </c>
      <c r="I273" s="28" t="s">
        <v>902</v>
      </c>
      <c r="J273" s="28">
        <v>137</v>
      </c>
      <c r="K273" s="35" t="s">
        <v>7995</v>
      </c>
      <c r="L273" s="35" t="s">
        <v>11078</v>
      </c>
      <c r="M273" s="30">
        <v>1.1229428667575101</v>
      </c>
      <c r="N273" s="32" t="s">
        <v>16281</v>
      </c>
      <c r="O273" s="28" t="s">
        <v>7774</v>
      </c>
      <c r="P273" s="29">
        <v>0.52971064814814817</v>
      </c>
      <c r="Q273" s="29">
        <v>0.53420138888888891</v>
      </c>
      <c r="R273" s="28">
        <v>0</v>
      </c>
      <c r="S273" s="30">
        <v>6.46111111</v>
      </c>
      <c r="T273" s="32" t="s">
        <v>11079</v>
      </c>
      <c r="U273" s="32" t="s">
        <v>11080</v>
      </c>
      <c r="V273" s="30">
        <v>0.25718512900595503</v>
      </c>
      <c r="W273" s="28">
        <v>0</v>
      </c>
      <c r="X273" s="28">
        <v>0</v>
      </c>
      <c r="Y273" s="28" t="s">
        <v>14645</v>
      </c>
      <c r="Z273" s="28" t="s">
        <v>16253</v>
      </c>
      <c r="AA273" s="28">
        <v>1</v>
      </c>
      <c r="AB273" s="28">
        <v>0</v>
      </c>
      <c r="AC273" s="32">
        <f>Solution[[#This Row],[Old Stop]] +1</f>
        <v>138</v>
      </c>
      <c r="AD273" s="32" t="str">
        <f>_xlfn.CONCAT(Solution[[#This Row],[Notes]],"_",Solution[[#This Row],[Week '#]],"_", _xlfn.SWITCH(Solution[[#This Row],[Column1]], "M", "Monday", "T", "Tuesday", "W", "Wednesday", "R", "Thursday", "H", "Thursday", "F", "Friday"))</f>
        <v>102_Week4_Wednesday</v>
      </c>
      <c r="AE273" s="32" t="str">
        <f>IF(LEN(Solution[[#This Row],[Available Delivery Days]]) =1, Solution[[#This Row],[Available Delivery Days]], IF(ISNUMBER(SEARCH(Solution[[#This Row],[New Delivery Day]], Solution[[#This Row],[Available Delivery Days]])), Solution[[#This Row],[New Delivery Day]], Solution[[#This Row],[Old Delivery Day]]))</f>
        <v>W</v>
      </c>
      <c r="AF273" s="31">
        <v>0</v>
      </c>
      <c r="AG273" s="31">
        <v>0</v>
      </c>
      <c r="AH273" s="28" t="s">
        <v>7832</v>
      </c>
      <c r="AI273" s="28" t="s">
        <v>932</v>
      </c>
      <c r="AJ273" s="28" t="s">
        <v>7793</v>
      </c>
      <c r="AK273" s="28" t="s">
        <v>7792</v>
      </c>
      <c r="AL273" s="28" t="s">
        <v>7797</v>
      </c>
      <c r="AM273" s="28" t="str">
        <f>_xlfn.XLOOKUP(Solution[[#This Row],[Cu_ID]],Master[cu_id],Master[Notes], "none")</f>
        <v>102</v>
      </c>
      <c r="AN273" s="28">
        <v>0</v>
      </c>
    </row>
    <row r="274" spans="1:40" x14ac:dyDescent="0.3">
      <c r="A274" s="53" t="s">
        <v>12813</v>
      </c>
      <c r="B274" s="37" t="s">
        <v>11129</v>
      </c>
      <c r="C274" s="37" t="s">
        <v>7773</v>
      </c>
      <c r="D274" s="28" t="s">
        <v>7717</v>
      </c>
      <c r="E274" s="28" t="s">
        <v>7752</v>
      </c>
      <c r="F274" s="28" t="s">
        <v>936</v>
      </c>
      <c r="G274" s="28" t="s">
        <v>7748</v>
      </c>
      <c r="H274" s="28" t="s">
        <v>7752</v>
      </c>
      <c r="I274" s="28" t="s">
        <v>8057</v>
      </c>
      <c r="J274" s="28">
        <v>370</v>
      </c>
      <c r="K274" s="35" t="s">
        <v>9000</v>
      </c>
      <c r="L274" s="35" t="s">
        <v>12814</v>
      </c>
      <c r="M274" s="30">
        <v>18.464236930012699</v>
      </c>
      <c r="N274" s="32" t="s">
        <v>15538</v>
      </c>
      <c r="O274" s="28" t="s">
        <v>7751</v>
      </c>
      <c r="P274" s="29">
        <v>0.39056712962962964</v>
      </c>
      <c r="Q274" s="29">
        <v>0.39131944444444444</v>
      </c>
      <c r="R274" s="28">
        <v>0</v>
      </c>
      <c r="S274" s="30">
        <v>1.0833333333333333</v>
      </c>
      <c r="T274" s="32" t="s">
        <v>12815</v>
      </c>
      <c r="U274" s="32" t="s">
        <v>12816</v>
      </c>
      <c r="V274" s="30">
        <v>15.4025055066014</v>
      </c>
      <c r="W274" s="28">
        <v>0</v>
      </c>
      <c r="X274" s="28">
        <v>0</v>
      </c>
      <c r="Y274" s="28" t="s">
        <v>14547</v>
      </c>
      <c r="Z274" s="28" t="s">
        <v>15455</v>
      </c>
      <c r="AA274" s="28">
        <v>1</v>
      </c>
      <c r="AB274" s="28">
        <v>0</v>
      </c>
      <c r="AC274" s="32">
        <f>Solution[[#This Row],[Old Stop]] +1</f>
        <v>371</v>
      </c>
      <c r="AD274" s="32" t="str">
        <f>_xlfn.CONCAT(Solution[[#This Row],[Notes]],"_",Solution[[#This Row],[Week '#]],"_", _xlfn.SWITCH(Solution[[#This Row],[Column1]], "M", "Monday", "T", "Tuesday", "W", "Wednesday", "R", "Thursday", "H", "Thursday", "F", "Friday"))</f>
        <v>103_Week2_Thursday</v>
      </c>
      <c r="AE274" s="32" t="str">
        <f>IF(LEN(Solution[[#This Row],[Available Delivery Days]]) =1, Solution[[#This Row],[Available Delivery Days]], IF(ISNUMBER(SEARCH(Solution[[#This Row],[New Delivery Day]], Solution[[#This Row],[Available Delivery Days]])), Solution[[#This Row],[New Delivery Day]], Solution[[#This Row],[Old Delivery Day]]))</f>
        <v>R</v>
      </c>
      <c r="AF274" s="31">
        <v>75.239999999999995</v>
      </c>
      <c r="AG274" s="31">
        <v>64.685000000000002</v>
      </c>
      <c r="AH274" s="28" t="s">
        <v>7832</v>
      </c>
      <c r="AI274" s="28" t="s">
        <v>932</v>
      </c>
      <c r="AJ274" s="28" t="s">
        <v>7793</v>
      </c>
      <c r="AK274" s="28" t="s">
        <v>7792</v>
      </c>
      <c r="AL274" s="28" t="s">
        <v>7797</v>
      </c>
      <c r="AM274" s="28">
        <f>_xlfn.XLOOKUP(Solution[[#This Row],[Cu_ID]],Master[cu_id],Master[Notes], "none")</f>
        <v>103</v>
      </c>
      <c r="AN274" s="28">
        <v>0</v>
      </c>
    </row>
    <row r="275" spans="1:40" x14ac:dyDescent="0.3">
      <c r="A275" s="53" t="s">
        <v>12813</v>
      </c>
      <c r="B275" s="37" t="s">
        <v>11129</v>
      </c>
      <c r="C275" s="37" t="s">
        <v>7773</v>
      </c>
      <c r="D275" s="28" t="s">
        <v>7719</v>
      </c>
      <c r="E275" s="28" t="s">
        <v>7752</v>
      </c>
      <c r="F275" s="28" t="s">
        <v>936</v>
      </c>
      <c r="G275" s="28" t="s">
        <v>7809</v>
      </c>
      <c r="H275" s="28" t="s">
        <v>7752</v>
      </c>
      <c r="I275" s="28" t="s">
        <v>8057</v>
      </c>
      <c r="J275" s="28">
        <v>370</v>
      </c>
      <c r="K275" s="35" t="s">
        <v>9000</v>
      </c>
      <c r="L275" s="35" t="s">
        <v>12814</v>
      </c>
      <c r="M275" s="30">
        <v>1.98037573508918</v>
      </c>
      <c r="N275" s="32" t="s">
        <v>16526</v>
      </c>
      <c r="O275" s="28" t="s">
        <v>7751</v>
      </c>
      <c r="P275" s="29">
        <v>0.50346064814814817</v>
      </c>
      <c r="Q275" s="29">
        <v>0.50421296296296292</v>
      </c>
      <c r="R275" s="28">
        <v>0</v>
      </c>
      <c r="S275" s="30">
        <v>1.0833333333333333</v>
      </c>
      <c r="T275" s="32" t="s">
        <v>12815</v>
      </c>
      <c r="U275" s="32" t="s">
        <v>12816</v>
      </c>
      <c r="V275" s="30">
        <v>0.54254570668626501</v>
      </c>
      <c r="W275" s="28">
        <v>0</v>
      </c>
      <c r="X275" s="28">
        <v>0</v>
      </c>
      <c r="Y275" s="28" t="s">
        <v>14547</v>
      </c>
      <c r="Z275" s="28" t="s">
        <v>16524</v>
      </c>
      <c r="AA275" s="28">
        <v>1</v>
      </c>
      <c r="AB275" s="28">
        <v>0</v>
      </c>
      <c r="AC275" s="32">
        <f>Solution[[#This Row],[Old Stop]] +1</f>
        <v>371</v>
      </c>
      <c r="AD275" s="32" t="str">
        <f>_xlfn.CONCAT(Solution[[#This Row],[Notes]],"_",Solution[[#This Row],[Week '#]],"_", _xlfn.SWITCH(Solution[[#This Row],[Column1]], "M", "Monday", "T", "Tuesday", "W", "Wednesday", "R", "Thursday", "H", "Thursday", "F", "Friday"))</f>
        <v>103_Week4_Thursday</v>
      </c>
      <c r="AE275" s="32" t="str">
        <f>IF(LEN(Solution[[#This Row],[Available Delivery Days]]) =1, Solution[[#This Row],[Available Delivery Days]], IF(ISNUMBER(SEARCH(Solution[[#This Row],[New Delivery Day]], Solution[[#This Row],[Available Delivery Days]])), Solution[[#This Row],[New Delivery Day]], Solution[[#This Row],[Old Delivery Day]]))</f>
        <v>R</v>
      </c>
      <c r="AF275" s="31">
        <v>75.239999999999995</v>
      </c>
      <c r="AG275" s="31">
        <v>64.685000000000002</v>
      </c>
      <c r="AH275" s="28" t="s">
        <v>7832</v>
      </c>
      <c r="AI275" s="28" t="s">
        <v>932</v>
      </c>
      <c r="AJ275" s="28" t="s">
        <v>7793</v>
      </c>
      <c r="AK275" s="28" t="s">
        <v>7792</v>
      </c>
      <c r="AL275" s="28" t="s">
        <v>7797</v>
      </c>
      <c r="AM275" s="28">
        <f>_xlfn.XLOOKUP(Solution[[#This Row],[Cu_ID]],Master[cu_id],Master[Notes], "none")</f>
        <v>103</v>
      </c>
      <c r="AN275" s="28">
        <v>0</v>
      </c>
    </row>
    <row r="276" spans="1:40" x14ac:dyDescent="0.3">
      <c r="A276" s="53" t="s">
        <v>13918</v>
      </c>
      <c r="B276" s="37" t="s">
        <v>13919</v>
      </c>
      <c r="C276" s="37" t="s">
        <v>7728</v>
      </c>
      <c r="D276" s="28" t="s">
        <v>7716</v>
      </c>
      <c r="E276" s="28" t="s">
        <v>7752</v>
      </c>
      <c r="F276" s="28" t="s">
        <v>936</v>
      </c>
      <c r="G276" s="28" t="s">
        <v>7809</v>
      </c>
      <c r="H276" s="28" t="s">
        <v>7752</v>
      </c>
      <c r="I276" s="28" t="s">
        <v>901</v>
      </c>
      <c r="J276" s="28">
        <v>0</v>
      </c>
      <c r="K276" s="35" t="s">
        <v>8686</v>
      </c>
      <c r="L276" s="35" t="s">
        <v>13920</v>
      </c>
      <c r="M276" s="30">
        <v>3.9201111178845198</v>
      </c>
      <c r="N276" s="32" t="s">
        <v>14602</v>
      </c>
      <c r="O276" s="28" t="s">
        <v>7722</v>
      </c>
      <c r="P276" s="29">
        <v>0.49939814814814815</v>
      </c>
      <c r="Q276" s="29">
        <v>0.50612268518518522</v>
      </c>
      <c r="R276" s="28">
        <v>0</v>
      </c>
      <c r="S276" s="30">
        <v>9.683574621414877</v>
      </c>
      <c r="T276" s="32" t="s">
        <v>13921</v>
      </c>
      <c r="U276" s="32" t="s">
        <v>13922</v>
      </c>
      <c r="V276" s="30">
        <v>1.6248120037481499</v>
      </c>
      <c r="W276" s="28">
        <v>0</v>
      </c>
      <c r="X276" s="28">
        <v>0</v>
      </c>
      <c r="Y276" s="28" t="s">
        <v>14547</v>
      </c>
      <c r="Z276" s="28" t="s">
        <v>14548</v>
      </c>
      <c r="AA276" s="28">
        <v>1</v>
      </c>
      <c r="AB276" s="28">
        <v>0</v>
      </c>
      <c r="AC276" s="32">
        <f>Solution[[#This Row],[Old Stop]] +1</f>
        <v>1</v>
      </c>
      <c r="AD276" s="32" t="str">
        <f>_xlfn.CONCAT(Solution[[#This Row],[Notes]],"_",Solution[[#This Row],[Week '#]],"_", _xlfn.SWITCH(Solution[[#This Row],[Column1]], "M", "Monday", "T", "Tuesday", "W", "Wednesday", "R", "Thursday", "H", "Thursday", "F", "Friday"))</f>
        <v>103_Week1_Thursday</v>
      </c>
      <c r="AE276" s="32" t="str">
        <f>IF(LEN(Solution[[#This Row],[Available Delivery Days]]) =1, Solution[[#This Row],[Available Delivery Days]], IF(ISNUMBER(SEARCH(Solution[[#This Row],[New Delivery Day]], Solution[[#This Row],[Available Delivery Days]])), Solution[[#This Row],[New Delivery Day]], Solution[[#This Row],[Old Delivery Day]]))</f>
        <v>R</v>
      </c>
      <c r="AF276" s="31">
        <v>6.1825000000000001</v>
      </c>
      <c r="AG276" s="31">
        <v>6.1825000000000001</v>
      </c>
      <c r="AH276" s="28" t="s">
        <v>7832</v>
      </c>
      <c r="AI276" s="28" t="s">
        <v>932</v>
      </c>
      <c r="AJ276" s="28" t="s">
        <v>7793</v>
      </c>
      <c r="AK276" s="28" t="s">
        <v>7792</v>
      </c>
      <c r="AL276" s="28" t="s">
        <v>7797</v>
      </c>
      <c r="AM276" s="28">
        <f>_xlfn.XLOOKUP(Solution[[#This Row],[Cu_ID]],Master[cu_id],Master[Notes], "none")</f>
        <v>103</v>
      </c>
      <c r="AN276" s="28">
        <v>0</v>
      </c>
    </row>
    <row r="277" spans="1:40" x14ac:dyDescent="0.3">
      <c r="A277" s="53" t="s">
        <v>12190</v>
      </c>
      <c r="B277" s="37" t="s">
        <v>11129</v>
      </c>
      <c r="C277" s="37" t="s">
        <v>7722</v>
      </c>
      <c r="D277" s="28" t="s">
        <v>7716</v>
      </c>
      <c r="E277" s="28" t="s">
        <v>7752</v>
      </c>
      <c r="F277" s="28" t="s">
        <v>936</v>
      </c>
      <c r="G277" s="28" t="s">
        <v>7755</v>
      </c>
      <c r="H277" s="28" t="s">
        <v>7752</v>
      </c>
      <c r="I277" s="28" t="s">
        <v>901</v>
      </c>
      <c r="J277" s="28">
        <v>0</v>
      </c>
      <c r="K277" s="35" t="s">
        <v>8668</v>
      </c>
      <c r="L277" s="35" t="s">
        <v>12191</v>
      </c>
      <c r="M277" s="30">
        <v>0</v>
      </c>
      <c r="N277" s="32" t="s">
        <v>14552</v>
      </c>
      <c r="O277" s="28" t="s">
        <v>7774</v>
      </c>
      <c r="P277" s="29">
        <v>0.45222222222222225</v>
      </c>
      <c r="Q277" s="29">
        <v>0.4523726851851852</v>
      </c>
      <c r="R277" s="28">
        <v>0</v>
      </c>
      <c r="S277" s="30">
        <v>0.21666666666666667</v>
      </c>
      <c r="T277" s="32" t="s">
        <v>12192</v>
      </c>
      <c r="U277" s="32" t="s">
        <v>12193</v>
      </c>
      <c r="V277" s="30"/>
      <c r="W277" s="28">
        <v>0</v>
      </c>
      <c r="X277" s="28">
        <v>0</v>
      </c>
      <c r="Y277" s="28" t="s">
        <v>14547</v>
      </c>
      <c r="Z277" s="28" t="s">
        <v>14548</v>
      </c>
      <c r="AA277" s="28">
        <v>1</v>
      </c>
      <c r="AB277" s="28">
        <v>0</v>
      </c>
      <c r="AC277" s="32">
        <f>Solution[[#This Row],[Old Stop]] +1</f>
        <v>1</v>
      </c>
      <c r="AD277" s="32" t="str">
        <f>_xlfn.CONCAT(Solution[[#This Row],[Notes]],"_",Solution[[#This Row],[Week '#]],"_", _xlfn.SWITCH(Solution[[#This Row],[Column1]], "M", "Monday", "T", "Tuesday", "W", "Wednesday", "R", "Thursday", "H", "Thursday", "F", "Friday"))</f>
        <v>103_Week1_Thursday</v>
      </c>
      <c r="AE277" s="32" t="str">
        <f>IF(LEN(Solution[[#This Row],[Available Delivery Days]]) =1, Solution[[#This Row],[Available Delivery Days]], IF(ISNUMBER(SEARCH(Solution[[#This Row],[New Delivery Day]], Solution[[#This Row],[Available Delivery Days]])), Solution[[#This Row],[New Delivery Day]], Solution[[#This Row],[Old Delivery Day]]))</f>
        <v>R</v>
      </c>
      <c r="AF277" s="31">
        <v>81.569999999999993</v>
      </c>
      <c r="AG277" s="31">
        <v>81.569999999999993</v>
      </c>
      <c r="AH277" s="28" t="s">
        <v>7832</v>
      </c>
      <c r="AI277" s="28" t="s">
        <v>932</v>
      </c>
      <c r="AJ277" s="28" t="s">
        <v>7793</v>
      </c>
      <c r="AK277" s="28" t="s">
        <v>7792</v>
      </c>
      <c r="AL277" s="28" t="s">
        <v>7797</v>
      </c>
      <c r="AM277" s="28">
        <f>_xlfn.XLOOKUP(Solution[[#This Row],[Cu_ID]],Master[cu_id],Master[Notes], "none")</f>
        <v>103</v>
      </c>
      <c r="AN277" s="28">
        <v>0</v>
      </c>
    </row>
    <row r="278" spans="1:40" x14ac:dyDescent="0.3">
      <c r="A278" s="53" t="s">
        <v>12190</v>
      </c>
      <c r="B278" s="37" t="s">
        <v>11129</v>
      </c>
      <c r="C278" s="37" t="s">
        <v>7722</v>
      </c>
      <c r="D278" s="28" t="s">
        <v>7717</v>
      </c>
      <c r="E278" s="28" t="s">
        <v>7752</v>
      </c>
      <c r="F278" s="28" t="s">
        <v>936</v>
      </c>
      <c r="G278" s="28" t="s">
        <v>7813</v>
      </c>
      <c r="H278" s="28" t="s">
        <v>7752</v>
      </c>
      <c r="I278" s="28" t="s">
        <v>901</v>
      </c>
      <c r="J278" s="28">
        <v>0</v>
      </c>
      <c r="K278" s="35" t="s">
        <v>8668</v>
      </c>
      <c r="L278" s="35" t="s">
        <v>12191</v>
      </c>
      <c r="M278" s="30">
        <v>0</v>
      </c>
      <c r="N278" s="32" t="s">
        <v>15613</v>
      </c>
      <c r="O278" s="28" t="s">
        <v>7774</v>
      </c>
      <c r="P278" s="29">
        <v>0.53752314814814817</v>
      </c>
      <c r="Q278" s="29">
        <v>0.53767361111111112</v>
      </c>
      <c r="R278" s="28">
        <v>0</v>
      </c>
      <c r="S278" s="30">
        <v>0.21666666666666667</v>
      </c>
      <c r="T278" s="32" t="s">
        <v>12192</v>
      </c>
      <c r="U278" s="32" t="s">
        <v>12193</v>
      </c>
      <c r="V278" s="30"/>
      <c r="W278" s="28">
        <v>0</v>
      </c>
      <c r="X278" s="28">
        <v>0</v>
      </c>
      <c r="Y278" s="28" t="s">
        <v>14547</v>
      </c>
      <c r="Z278" s="28" t="s">
        <v>15455</v>
      </c>
      <c r="AA278" s="28">
        <v>1</v>
      </c>
      <c r="AB278" s="28">
        <v>0</v>
      </c>
      <c r="AC278" s="32">
        <f>Solution[[#This Row],[Old Stop]] +1</f>
        <v>1</v>
      </c>
      <c r="AD278" s="32" t="str">
        <f>_xlfn.CONCAT(Solution[[#This Row],[Notes]],"_",Solution[[#This Row],[Week '#]],"_", _xlfn.SWITCH(Solution[[#This Row],[Column1]], "M", "Monday", "T", "Tuesday", "W", "Wednesday", "R", "Thursday", "H", "Thursday", "F", "Friday"))</f>
        <v>103_Week2_Thursday</v>
      </c>
      <c r="AE278" s="32" t="str">
        <f>IF(LEN(Solution[[#This Row],[Available Delivery Days]]) =1, Solution[[#This Row],[Available Delivery Days]], IF(ISNUMBER(SEARCH(Solution[[#This Row],[New Delivery Day]], Solution[[#This Row],[Available Delivery Days]])), Solution[[#This Row],[New Delivery Day]], Solution[[#This Row],[Old Delivery Day]]))</f>
        <v>R</v>
      </c>
      <c r="AF278" s="31">
        <v>81.569999999999993</v>
      </c>
      <c r="AG278" s="31">
        <v>81.569999999999993</v>
      </c>
      <c r="AH278" s="28" t="s">
        <v>7832</v>
      </c>
      <c r="AI278" s="28" t="s">
        <v>932</v>
      </c>
      <c r="AJ278" s="28" t="s">
        <v>7793</v>
      </c>
      <c r="AK278" s="28" t="s">
        <v>7792</v>
      </c>
      <c r="AL278" s="28" t="s">
        <v>7797</v>
      </c>
      <c r="AM278" s="28">
        <f>_xlfn.XLOOKUP(Solution[[#This Row],[Cu_ID]],Master[cu_id],Master[Notes], "none")</f>
        <v>103</v>
      </c>
      <c r="AN278" s="28">
        <v>0</v>
      </c>
    </row>
    <row r="279" spans="1:40" x14ac:dyDescent="0.3">
      <c r="A279" s="53" t="s">
        <v>12190</v>
      </c>
      <c r="B279" s="37" t="s">
        <v>11129</v>
      </c>
      <c r="C279" s="37" t="s">
        <v>7722</v>
      </c>
      <c r="D279" s="28" t="s">
        <v>7718</v>
      </c>
      <c r="E279" s="28" t="s">
        <v>7752</v>
      </c>
      <c r="F279" s="28" t="s">
        <v>936</v>
      </c>
      <c r="G279" s="28" t="s">
        <v>7809</v>
      </c>
      <c r="H279" s="28" t="s">
        <v>7752</v>
      </c>
      <c r="I279" s="28" t="s">
        <v>901</v>
      </c>
      <c r="J279" s="28">
        <v>0</v>
      </c>
      <c r="K279" s="35" t="s">
        <v>8668</v>
      </c>
      <c r="L279" s="35" t="s">
        <v>12191</v>
      </c>
      <c r="M279" s="30">
        <v>0</v>
      </c>
      <c r="N279" s="32" t="s">
        <v>16070</v>
      </c>
      <c r="O279" s="28" t="s">
        <v>7774</v>
      </c>
      <c r="P279" s="29">
        <v>0.50621527777777775</v>
      </c>
      <c r="Q279" s="29">
        <v>0.5063657407407407</v>
      </c>
      <c r="R279" s="28">
        <v>0</v>
      </c>
      <c r="S279" s="30">
        <v>0.21666666666666667</v>
      </c>
      <c r="T279" s="32" t="s">
        <v>12192</v>
      </c>
      <c r="U279" s="32" t="s">
        <v>12193</v>
      </c>
      <c r="V279" s="30"/>
      <c r="W279" s="28">
        <v>0</v>
      </c>
      <c r="X279" s="28">
        <v>0</v>
      </c>
      <c r="Y279" s="28" t="s">
        <v>14547</v>
      </c>
      <c r="Z279" s="28" t="s">
        <v>16068</v>
      </c>
      <c r="AA279" s="28">
        <v>1</v>
      </c>
      <c r="AB279" s="28">
        <v>0</v>
      </c>
      <c r="AC279" s="32">
        <f>Solution[[#This Row],[Old Stop]] +1</f>
        <v>1</v>
      </c>
      <c r="AD279" s="32" t="str">
        <f>_xlfn.CONCAT(Solution[[#This Row],[Notes]],"_",Solution[[#This Row],[Week '#]],"_", _xlfn.SWITCH(Solution[[#This Row],[Column1]], "M", "Monday", "T", "Tuesday", "W", "Wednesday", "R", "Thursday", "H", "Thursday", "F", "Friday"))</f>
        <v>103_Week3_Thursday</v>
      </c>
      <c r="AE279" s="32" t="str">
        <f>IF(LEN(Solution[[#This Row],[Available Delivery Days]]) =1, Solution[[#This Row],[Available Delivery Days]], IF(ISNUMBER(SEARCH(Solution[[#This Row],[New Delivery Day]], Solution[[#This Row],[Available Delivery Days]])), Solution[[#This Row],[New Delivery Day]], Solution[[#This Row],[Old Delivery Day]]))</f>
        <v>R</v>
      </c>
      <c r="AF279" s="31">
        <v>81.569999999999993</v>
      </c>
      <c r="AG279" s="31">
        <v>81.569999999999993</v>
      </c>
      <c r="AH279" s="28" t="s">
        <v>7832</v>
      </c>
      <c r="AI279" s="28" t="s">
        <v>932</v>
      </c>
      <c r="AJ279" s="28" t="s">
        <v>7793</v>
      </c>
      <c r="AK279" s="28" t="s">
        <v>7792</v>
      </c>
      <c r="AL279" s="28" t="s">
        <v>7797</v>
      </c>
      <c r="AM279" s="28">
        <f>_xlfn.XLOOKUP(Solution[[#This Row],[Cu_ID]],Master[cu_id],Master[Notes], "none")</f>
        <v>103</v>
      </c>
      <c r="AN279" s="28">
        <v>0</v>
      </c>
    </row>
    <row r="280" spans="1:40" x14ac:dyDescent="0.3">
      <c r="A280" s="53" t="s">
        <v>12190</v>
      </c>
      <c r="B280" s="37" t="s">
        <v>11129</v>
      </c>
      <c r="C280" s="37" t="s">
        <v>7722</v>
      </c>
      <c r="D280" s="28" t="s">
        <v>7719</v>
      </c>
      <c r="E280" s="28" t="s">
        <v>7752</v>
      </c>
      <c r="F280" s="28" t="s">
        <v>936</v>
      </c>
      <c r="G280" s="28" t="s">
        <v>7813</v>
      </c>
      <c r="H280" s="28" t="s">
        <v>7752</v>
      </c>
      <c r="I280" s="28" t="s">
        <v>901</v>
      </c>
      <c r="J280" s="28">
        <v>0</v>
      </c>
      <c r="K280" s="35" t="s">
        <v>8668</v>
      </c>
      <c r="L280" s="35" t="s">
        <v>12191</v>
      </c>
      <c r="M280" s="30">
        <v>0</v>
      </c>
      <c r="N280" s="32" t="s">
        <v>16541</v>
      </c>
      <c r="O280" s="28" t="s">
        <v>7774</v>
      </c>
      <c r="P280" s="29">
        <v>0.55206018518518518</v>
      </c>
      <c r="Q280" s="29">
        <v>0.55221064814814813</v>
      </c>
      <c r="R280" s="28">
        <v>0</v>
      </c>
      <c r="S280" s="30">
        <v>0.21666666666666667</v>
      </c>
      <c r="T280" s="32" t="s">
        <v>12192</v>
      </c>
      <c r="U280" s="32" t="s">
        <v>12193</v>
      </c>
      <c r="V280" s="30"/>
      <c r="W280" s="28">
        <v>0</v>
      </c>
      <c r="X280" s="28">
        <v>0</v>
      </c>
      <c r="Y280" s="28" t="s">
        <v>14547</v>
      </c>
      <c r="Z280" s="28" t="s">
        <v>16524</v>
      </c>
      <c r="AA280" s="28">
        <v>1</v>
      </c>
      <c r="AB280" s="28">
        <v>0</v>
      </c>
      <c r="AC280" s="32">
        <f>Solution[[#This Row],[Old Stop]] +1</f>
        <v>1</v>
      </c>
      <c r="AD280" s="32" t="str">
        <f>_xlfn.CONCAT(Solution[[#This Row],[Notes]],"_",Solution[[#This Row],[Week '#]],"_", _xlfn.SWITCH(Solution[[#This Row],[Column1]], "M", "Monday", "T", "Tuesday", "W", "Wednesday", "R", "Thursday", "H", "Thursday", "F", "Friday"))</f>
        <v>103_Week4_Thursday</v>
      </c>
      <c r="AE280" s="32" t="str">
        <f>IF(LEN(Solution[[#This Row],[Available Delivery Days]]) =1, Solution[[#This Row],[Available Delivery Days]], IF(ISNUMBER(SEARCH(Solution[[#This Row],[New Delivery Day]], Solution[[#This Row],[Available Delivery Days]])), Solution[[#This Row],[New Delivery Day]], Solution[[#This Row],[Old Delivery Day]]))</f>
        <v>R</v>
      </c>
      <c r="AF280" s="31">
        <v>81.569999999999993</v>
      </c>
      <c r="AG280" s="31">
        <v>81.569999999999993</v>
      </c>
      <c r="AH280" s="28" t="s">
        <v>7832</v>
      </c>
      <c r="AI280" s="28" t="s">
        <v>932</v>
      </c>
      <c r="AJ280" s="28" t="s">
        <v>7793</v>
      </c>
      <c r="AK280" s="28" t="s">
        <v>7792</v>
      </c>
      <c r="AL280" s="28" t="s">
        <v>7797</v>
      </c>
      <c r="AM280" s="28">
        <f>_xlfn.XLOOKUP(Solution[[#This Row],[Cu_ID]],Master[cu_id],Master[Notes], "none")</f>
        <v>103</v>
      </c>
      <c r="AN280" s="28">
        <v>0</v>
      </c>
    </row>
    <row r="281" spans="1:40" x14ac:dyDescent="0.3">
      <c r="A281" s="53" t="s">
        <v>12177</v>
      </c>
      <c r="B281" s="37" t="s">
        <v>12178</v>
      </c>
      <c r="C281" s="37" t="s">
        <v>7728</v>
      </c>
      <c r="D281" s="28" t="s">
        <v>7716</v>
      </c>
      <c r="E281" s="28" t="s">
        <v>7752</v>
      </c>
      <c r="F281" s="28" t="s">
        <v>936</v>
      </c>
      <c r="G281" s="28" t="s">
        <v>7731</v>
      </c>
      <c r="H281" s="28" t="s">
        <v>7752</v>
      </c>
      <c r="I281" s="28" t="s">
        <v>901</v>
      </c>
      <c r="J281" s="28">
        <v>0</v>
      </c>
      <c r="K281" s="35" t="s">
        <v>8673</v>
      </c>
      <c r="L281" s="35" t="s">
        <v>12179</v>
      </c>
      <c r="M281" s="30">
        <v>42.5923608709127</v>
      </c>
      <c r="N281" s="32" t="s">
        <v>14554</v>
      </c>
      <c r="O281" s="28" t="s">
        <v>7774</v>
      </c>
      <c r="P281" s="29">
        <v>0.27957175925925926</v>
      </c>
      <c r="Q281" s="29">
        <v>0.2800347222222222</v>
      </c>
      <c r="R281" s="28">
        <v>0</v>
      </c>
      <c r="S281" s="30">
        <v>0.67500000000000004</v>
      </c>
      <c r="T281" s="32" t="s">
        <v>12180</v>
      </c>
      <c r="U281" s="32" t="s">
        <v>12181</v>
      </c>
      <c r="V281" s="30">
        <v>39.413954516522502</v>
      </c>
      <c r="W281" s="28">
        <v>0</v>
      </c>
      <c r="X281" s="28">
        <v>0</v>
      </c>
      <c r="Y281" s="28" t="s">
        <v>14547</v>
      </c>
      <c r="Z281" s="28" t="s">
        <v>14548</v>
      </c>
      <c r="AA281" s="28">
        <v>1</v>
      </c>
      <c r="AB281" s="28">
        <v>0</v>
      </c>
      <c r="AC281" s="32">
        <f>Solution[[#This Row],[Old Stop]] +1</f>
        <v>1</v>
      </c>
      <c r="AD281" s="32" t="str">
        <f>_xlfn.CONCAT(Solution[[#This Row],[Notes]],"_",Solution[[#This Row],[Week '#]],"_", _xlfn.SWITCH(Solution[[#This Row],[Column1]], "M", "Monday", "T", "Tuesday", "W", "Wednesday", "R", "Thursday", "H", "Thursday", "F", "Friday"))</f>
        <v>103_Week1_Thursday</v>
      </c>
      <c r="AE281" s="32" t="str">
        <f>IF(LEN(Solution[[#This Row],[Available Delivery Days]]) =1, Solution[[#This Row],[Available Delivery Days]], IF(ISNUMBER(SEARCH(Solution[[#This Row],[New Delivery Day]], Solution[[#This Row],[Available Delivery Days]])), Solution[[#This Row],[New Delivery Day]], Solution[[#This Row],[Old Delivery Day]]))</f>
        <v>R</v>
      </c>
      <c r="AF281" s="31">
        <v>72.056200000000004</v>
      </c>
      <c r="AG281" s="31">
        <v>44.597499999999997</v>
      </c>
      <c r="AH281" s="28" t="s">
        <v>7832</v>
      </c>
      <c r="AI281" s="28" t="s">
        <v>932</v>
      </c>
      <c r="AJ281" s="28" t="s">
        <v>7793</v>
      </c>
      <c r="AK281" s="28" t="s">
        <v>7792</v>
      </c>
      <c r="AL281" s="28" t="s">
        <v>7797</v>
      </c>
      <c r="AM281" s="28">
        <f>_xlfn.XLOOKUP(Solution[[#This Row],[Cu_ID]],Master[cu_id],Master[Notes], "none")</f>
        <v>103</v>
      </c>
      <c r="AN281" s="28">
        <v>0</v>
      </c>
    </row>
    <row r="282" spans="1:40" x14ac:dyDescent="0.3">
      <c r="A282" s="53" t="s">
        <v>12177</v>
      </c>
      <c r="B282" s="37" t="s">
        <v>12178</v>
      </c>
      <c r="C282" s="37" t="s">
        <v>7728</v>
      </c>
      <c r="D282" s="28" t="s">
        <v>7717</v>
      </c>
      <c r="E282" s="28" t="s">
        <v>7752</v>
      </c>
      <c r="F282" s="28" t="s">
        <v>936</v>
      </c>
      <c r="G282" s="28" t="s">
        <v>7731</v>
      </c>
      <c r="H282" s="28" t="s">
        <v>7752</v>
      </c>
      <c r="I282" s="28" t="s">
        <v>901</v>
      </c>
      <c r="J282" s="28">
        <v>0</v>
      </c>
      <c r="K282" s="35" t="s">
        <v>8673</v>
      </c>
      <c r="L282" s="35" t="s">
        <v>12179</v>
      </c>
      <c r="M282" s="30">
        <v>42.5923608709127</v>
      </c>
      <c r="N282" s="32" t="s">
        <v>15605</v>
      </c>
      <c r="O282" s="28" t="s">
        <v>7774</v>
      </c>
      <c r="P282" s="29">
        <v>0.27957175925925926</v>
      </c>
      <c r="Q282" s="29">
        <v>0.2800347222222222</v>
      </c>
      <c r="R282" s="28">
        <v>0</v>
      </c>
      <c r="S282" s="30">
        <v>0.67500000000000004</v>
      </c>
      <c r="T282" s="32" t="s">
        <v>12180</v>
      </c>
      <c r="U282" s="32" t="s">
        <v>12181</v>
      </c>
      <c r="V282" s="30">
        <v>39.413954516522502</v>
      </c>
      <c r="W282" s="28">
        <v>0</v>
      </c>
      <c r="X282" s="28">
        <v>0</v>
      </c>
      <c r="Y282" s="28" t="s">
        <v>14547</v>
      </c>
      <c r="Z282" s="28" t="s">
        <v>15455</v>
      </c>
      <c r="AA282" s="28">
        <v>1</v>
      </c>
      <c r="AB282" s="28">
        <v>0</v>
      </c>
      <c r="AC282" s="32">
        <f>Solution[[#This Row],[Old Stop]] +1</f>
        <v>1</v>
      </c>
      <c r="AD282" s="32" t="str">
        <f>_xlfn.CONCAT(Solution[[#This Row],[Notes]],"_",Solution[[#This Row],[Week '#]],"_", _xlfn.SWITCH(Solution[[#This Row],[Column1]], "M", "Monday", "T", "Tuesday", "W", "Wednesday", "R", "Thursday", "H", "Thursday", "F", "Friday"))</f>
        <v>103_Week2_Thursday</v>
      </c>
      <c r="AE282" s="32" t="str">
        <f>IF(LEN(Solution[[#This Row],[Available Delivery Days]]) =1, Solution[[#This Row],[Available Delivery Days]], IF(ISNUMBER(SEARCH(Solution[[#This Row],[New Delivery Day]], Solution[[#This Row],[Available Delivery Days]])), Solution[[#This Row],[New Delivery Day]], Solution[[#This Row],[Old Delivery Day]]))</f>
        <v>R</v>
      </c>
      <c r="AF282" s="31">
        <v>72.056200000000004</v>
      </c>
      <c r="AG282" s="31">
        <v>44.597499999999997</v>
      </c>
      <c r="AH282" s="28" t="s">
        <v>7832</v>
      </c>
      <c r="AI282" s="28" t="s">
        <v>932</v>
      </c>
      <c r="AJ282" s="28" t="s">
        <v>7793</v>
      </c>
      <c r="AK282" s="28" t="s">
        <v>7792</v>
      </c>
      <c r="AL282" s="28" t="s">
        <v>7797</v>
      </c>
      <c r="AM282" s="28">
        <f>_xlfn.XLOOKUP(Solution[[#This Row],[Cu_ID]],Master[cu_id],Master[Notes], "none")</f>
        <v>103</v>
      </c>
      <c r="AN282" s="28">
        <v>0</v>
      </c>
    </row>
    <row r="283" spans="1:40" x14ac:dyDescent="0.3">
      <c r="A283" s="53" t="s">
        <v>12177</v>
      </c>
      <c r="B283" s="37" t="s">
        <v>12178</v>
      </c>
      <c r="C283" s="37" t="s">
        <v>7728</v>
      </c>
      <c r="D283" s="28" t="s">
        <v>7718</v>
      </c>
      <c r="E283" s="28" t="s">
        <v>7752</v>
      </c>
      <c r="F283" s="28" t="s">
        <v>936</v>
      </c>
      <c r="G283" s="28" t="s">
        <v>7731</v>
      </c>
      <c r="H283" s="28" t="s">
        <v>7752</v>
      </c>
      <c r="I283" s="28" t="s">
        <v>901</v>
      </c>
      <c r="J283" s="28">
        <v>0</v>
      </c>
      <c r="K283" s="35" t="s">
        <v>8673</v>
      </c>
      <c r="L283" s="35" t="s">
        <v>12179</v>
      </c>
      <c r="M283" s="30">
        <v>42.5923608709127</v>
      </c>
      <c r="N283" s="32" t="s">
        <v>16095</v>
      </c>
      <c r="O283" s="28" t="s">
        <v>7774</v>
      </c>
      <c r="P283" s="29">
        <v>0.27957175925925926</v>
      </c>
      <c r="Q283" s="29">
        <v>0.2800347222222222</v>
      </c>
      <c r="R283" s="28">
        <v>0</v>
      </c>
      <c r="S283" s="30">
        <v>0.67500000000000004</v>
      </c>
      <c r="T283" s="32" t="s">
        <v>12180</v>
      </c>
      <c r="U283" s="32" t="s">
        <v>12181</v>
      </c>
      <c r="V283" s="30">
        <v>39.413954516522502</v>
      </c>
      <c r="W283" s="28">
        <v>0</v>
      </c>
      <c r="X283" s="28">
        <v>0</v>
      </c>
      <c r="Y283" s="28" t="s">
        <v>14547</v>
      </c>
      <c r="Z283" s="28" t="s">
        <v>16068</v>
      </c>
      <c r="AA283" s="28">
        <v>1</v>
      </c>
      <c r="AB283" s="28">
        <v>0</v>
      </c>
      <c r="AC283" s="32">
        <f>Solution[[#This Row],[Old Stop]] +1</f>
        <v>1</v>
      </c>
      <c r="AD283" s="32" t="str">
        <f>_xlfn.CONCAT(Solution[[#This Row],[Notes]],"_",Solution[[#This Row],[Week '#]],"_", _xlfn.SWITCH(Solution[[#This Row],[Column1]], "M", "Monday", "T", "Tuesday", "W", "Wednesday", "R", "Thursday", "H", "Thursday", "F", "Friday"))</f>
        <v>103_Week3_Thursday</v>
      </c>
      <c r="AE283" s="32" t="str">
        <f>IF(LEN(Solution[[#This Row],[Available Delivery Days]]) =1, Solution[[#This Row],[Available Delivery Days]], IF(ISNUMBER(SEARCH(Solution[[#This Row],[New Delivery Day]], Solution[[#This Row],[Available Delivery Days]])), Solution[[#This Row],[New Delivery Day]], Solution[[#This Row],[Old Delivery Day]]))</f>
        <v>R</v>
      </c>
      <c r="AF283" s="31">
        <v>72.056200000000004</v>
      </c>
      <c r="AG283" s="31">
        <v>44.597499999999997</v>
      </c>
      <c r="AH283" s="28" t="s">
        <v>7832</v>
      </c>
      <c r="AI283" s="28" t="s">
        <v>932</v>
      </c>
      <c r="AJ283" s="28" t="s">
        <v>7793</v>
      </c>
      <c r="AK283" s="28" t="s">
        <v>7792</v>
      </c>
      <c r="AL283" s="28" t="s">
        <v>7797</v>
      </c>
      <c r="AM283" s="28">
        <f>_xlfn.XLOOKUP(Solution[[#This Row],[Cu_ID]],Master[cu_id],Master[Notes], "none")</f>
        <v>103</v>
      </c>
      <c r="AN283" s="28">
        <v>0</v>
      </c>
    </row>
    <row r="284" spans="1:40" x14ac:dyDescent="0.3">
      <c r="A284" s="53" t="s">
        <v>12177</v>
      </c>
      <c r="B284" s="37" t="s">
        <v>12178</v>
      </c>
      <c r="C284" s="37" t="s">
        <v>7728</v>
      </c>
      <c r="D284" s="28" t="s">
        <v>7719</v>
      </c>
      <c r="E284" s="28" t="s">
        <v>7752</v>
      </c>
      <c r="F284" s="28" t="s">
        <v>936</v>
      </c>
      <c r="G284" s="28" t="s">
        <v>7731</v>
      </c>
      <c r="H284" s="28" t="s">
        <v>7752</v>
      </c>
      <c r="I284" s="28" t="s">
        <v>901</v>
      </c>
      <c r="J284" s="28">
        <v>0</v>
      </c>
      <c r="K284" s="35" t="s">
        <v>8673</v>
      </c>
      <c r="L284" s="35" t="s">
        <v>12179</v>
      </c>
      <c r="M284" s="30">
        <v>42.5923608709127</v>
      </c>
      <c r="N284" s="32" t="s">
        <v>16551</v>
      </c>
      <c r="O284" s="28" t="s">
        <v>7774</v>
      </c>
      <c r="P284" s="29">
        <v>0.27957175925925926</v>
      </c>
      <c r="Q284" s="29">
        <v>0.2800347222222222</v>
      </c>
      <c r="R284" s="28">
        <v>0</v>
      </c>
      <c r="S284" s="30">
        <v>0.67500000000000004</v>
      </c>
      <c r="T284" s="32" t="s">
        <v>12180</v>
      </c>
      <c r="U284" s="32" t="s">
        <v>12181</v>
      </c>
      <c r="V284" s="30">
        <v>39.413954516522502</v>
      </c>
      <c r="W284" s="28">
        <v>0</v>
      </c>
      <c r="X284" s="28">
        <v>0</v>
      </c>
      <c r="Y284" s="28" t="s">
        <v>14547</v>
      </c>
      <c r="Z284" s="28" t="s">
        <v>16524</v>
      </c>
      <c r="AA284" s="28">
        <v>1</v>
      </c>
      <c r="AB284" s="28">
        <v>0</v>
      </c>
      <c r="AC284" s="32">
        <f>Solution[[#This Row],[Old Stop]] +1</f>
        <v>1</v>
      </c>
      <c r="AD284" s="32" t="str">
        <f>_xlfn.CONCAT(Solution[[#This Row],[Notes]],"_",Solution[[#This Row],[Week '#]],"_", _xlfn.SWITCH(Solution[[#This Row],[Column1]], "M", "Monday", "T", "Tuesday", "W", "Wednesday", "R", "Thursday", "H", "Thursday", "F", "Friday"))</f>
        <v>103_Week4_Thursday</v>
      </c>
      <c r="AE284" s="32" t="str">
        <f>IF(LEN(Solution[[#This Row],[Available Delivery Days]]) =1, Solution[[#This Row],[Available Delivery Days]], IF(ISNUMBER(SEARCH(Solution[[#This Row],[New Delivery Day]], Solution[[#This Row],[Available Delivery Days]])), Solution[[#This Row],[New Delivery Day]], Solution[[#This Row],[Old Delivery Day]]))</f>
        <v>R</v>
      </c>
      <c r="AF284" s="31">
        <v>72.056200000000004</v>
      </c>
      <c r="AG284" s="31">
        <v>44.597499999999997</v>
      </c>
      <c r="AH284" s="28" t="s">
        <v>7832</v>
      </c>
      <c r="AI284" s="28" t="s">
        <v>932</v>
      </c>
      <c r="AJ284" s="28" t="s">
        <v>7793</v>
      </c>
      <c r="AK284" s="28" t="s">
        <v>7792</v>
      </c>
      <c r="AL284" s="28" t="s">
        <v>7797</v>
      </c>
      <c r="AM284" s="28">
        <f>_xlfn.XLOOKUP(Solution[[#This Row],[Cu_ID]],Master[cu_id],Master[Notes], "none")</f>
        <v>103</v>
      </c>
      <c r="AN284" s="28">
        <v>0</v>
      </c>
    </row>
    <row r="285" spans="1:40" x14ac:dyDescent="0.3">
      <c r="A285" s="53" t="s">
        <v>13676</v>
      </c>
      <c r="B285" s="37" t="s">
        <v>13677</v>
      </c>
      <c r="C285" s="37" t="s">
        <v>7728</v>
      </c>
      <c r="D285" s="28" t="s">
        <v>7716</v>
      </c>
      <c r="E285" s="28" t="s">
        <v>7752</v>
      </c>
      <c r="F285" s="28" t="s">
        <v>936</v>
      </c>
      <c r="G285" s="28" t="s">
        <v>7758</v>
      </c>
      <c r="H285" s="28" t="s">
        <v>7752</v>
      </c>
      <c r="I285" s="28" t="s">
        <v>901</v>
      </c>
      <c r="J285" s="28">
        <v>0</v>
      </c>
      <c r="K285" s="35" t="s">
        <v>8736</v>
      </c>
      <c r="L285" s="35" t="s">
        <v>13678</v>
      </c>
      <c r="M285" s="30">
        <v>13.614965572953199</v>
      </c>
      <c r="N285" s="32" t="s">
        <v>14776</v>
      </c>
      <c r="O285" s="28" t="s">
        <v>7731</v>
      </c>
      <c r="P285" s="29">
        <v>0.40425925925925926</v>
      </c>
      <c r="Q285" s="29">
        <v>0.40582175925925928</v>
      </c>
      <c r="R285" s="28">
        <v>0</v>
      </c>
      <c r="S285" s="30">
        <v>2.25</v>
      </c>
      <c r="T285" s="32" t="s">
        <v>13679</v>
      </c>
      <c r="U285" s="32" t="s">
        <v>13680</v>
      </c>
      <c r="V285" s="30">
        <v>12.840809349994</v>
      </c>
      <c r="W285" s="28">
        <v>0</v>
      </c>
      <c r="X285" s="28">
        <v>0</v>
      </c>
      <c r="Y285" s="28" t="s">
        <v>14547</v>
      </c>
      <c r="Z285" s="28" t="s">
        <v>14548</v>
      </c>
      <c r="AA285" s="28">
        <v>1</v>
      </c>
      <c r="AB285" s="28">
        <v>0</v>
      </c>
      <c r="AC285" s="32">
        <f>Solution[[#This Row],[Old Stop]] +1</f>
        <v>1</v>
      </c>
      <c r="AD285" s="32" t="str">
        <f>_xlfn.CONCAT(Solution[[#This Row],[Notes]],"_",Solution[[#This Row],[Week '#]],"_", _xlfn.SWITCH(Solution[[#This Row],[Column1]], "M", "Monday", "T", "Tuesday", "W", "Wednesday", "R", "Thursday", "H", "Thursday", "F", "Friday"))</f>
        <v>103_Week1_Thursday</v>
      </c>
      <c r="AE285" s="32" t="str">
        <f>IF(LEN(Solution[[#This Row],[Available Delivery Days]]) =1, Solution[[#This Row],[Available Delivery Days]], IF(ISNUMBER(SEARCH(Solution[[#This Row],[New Delivery Day]], Solution[[#This Row],[Available Delivery Days]])), Solution[[#This Row],[New Delivery Day]], Solution[[#This Row],[Old Delivery Day]]))</f>
        <v>R</v>
      </c>
      <c r="AF285" s="31">
        <v>9.1074999999999999</v>
      </c>
      <c r="AG285" s="31">
        <v>8.92</v>
      </c>
      <c r="AH285" s="28" t="s">
        <v>7832</v>
      </c>
      <c r="AI285" s="28" t="s">
        <v>932</v>
      </c>
      <c r="AJ285" s="28" t="s">
        <v>7793</v>
      </c>
      <c r="AK285" s="28" t="s">
        <v>7792</v>
      </c>
      <c r="AL285" s="28" t="s">
        <v>7797</v>
      </c>
      <c r="AM285" s="28">
        <f>_xlfn.XLOOKUP(Solution[[#This Row],[Cu_ID]],Master[cu_id],Master[Notes], "none")</f>
        <v>103</v>
      </c>
      <c r="AN285" s="28">
        <v>0</v>
      </c>
    </row>
    <row r="286" spans="1:40" x14ac:dyDescent="0.3">
      <c r="A286" s="53" t="s">
        <v>12023</v>
      </c>
      <c r="B286" s="37" t="s">
        <v>12024</v>
      </c>
      <c r="C286" s="37" t="s">
        <v>7728</v>
      </c>
      <c r="D286" s="28" t="s">
        <v>7716</v>
      </c>
      <c r="E286" s="28" t="s">
        <v>7734</v>
      </c>
      <c r="F286" s="28" t="s">
        <v>902</v>
      </c>
      <c r="G286" s="28" t="s">
        <v>7768</v>
      </c>
      <c r="H286" s="28" t="s">
        <v>7734</v>
      </c>
      <c r="I286" s="28" t="s">
        <v>902</v>
      </c>
      <c r="J286" s="28">
        <v>83</v>
      </c>
      <c r="K286" s="35" t="s">
        <v>8613</v>
      </c>
      <c r="L286" s="35" t="s">
        <v>12025</v>
      </c>
      <c r="M286" s="30">
        <v>1.03757227025926</v>
      </c>
      <c r="N286" s="32" t="s">
        <v>15303</v>
      </c>
      <c r="O286" s="28" t="s">
        <v>7774</v>
      </c>
      <c r="P286" s="29">
        <v>0.38440972222222225</v>
      </c>
      <c r="Q286" s="29">
        <v>0.38824074074074072</v>
      </c>
      <c r="R286" s="28">
        <v>0</v>
      </c>
      <c r="S286" s="30">
        <v>5.5233333333333334</v>
      </c>
      <c r="T286" s="32" t="s">
        <v>12026</v>
      </c>
      <c r="U286" s="32" t="s">
        <v>12027</v>
      </c>
      <c r="V286" s="30">
        <v>0.29045754625467002</v>
      </c>
      <c r="W286" s="28">
        <v>0</v>
      </c>
      <c r="X286" s="28">
        <v>0</v>
      </c>
      <c r="Y286" s="28" t="s">
        <v>14637</v>
      </c>
      <c r="Z286" s="28" t="s">
        <v>14638</v>
      </c>
      <c r="AA286" s="28">
        <v>1</v>
      </c>
      <c r="AB286" s="28">
        <v>0</v>
      </c>
      <c r="AC286" s="32">
        <f>Solution[[#This Row],[Old Stop]] +1</f>
        <v>84</v>
      </c>
      <c r="AD286" s="32" t="str">
        <f>_xlfn.CONCAT(Solution[[#This Row],[Notes]],"_",Solution[[#This Row],[Week '#]],"_", _xlfn.SWITCH(Solution[[#This Row],[Column1]], "M", "Monday", "T", "Tuesday", "W", "Wednesday", "R", "Thursday", "H", "Thursday", "F", "Friday"))</f>
        <v>102_Week1_Friday</v>
      </c>
      <c r="AE286" s="32" t="str">
        <f>IF(LEN(Solution[[#This Row],[Available Delivery Days]]) =1, Solution[[#This Row],[Available Delivery Days]], IF(ISNUMBER(SEARCH(Solution[[#This Row],[New Delivery Day]], Solution[[#This Row],[Available Delivery Days]])), Solution[[#This Row],[New Delivery Day]], Solution[[#This Row],[Old Delivery Day]]))</f>
        <v>F</v>
      </c>
      <c r="AF286" s="31">
        <v>223.2337</v>
      </c>
      <c r="AG286" s="31">
        <v>31.004999999999999</v>
      </c>
      <c r="AH286" s="28" t="s">
        <v>7832</v>
      </c>
      <c r="AI286" s="28" t="s">
        <v>932</v>
      </c>
      <c r="AJ286" s="28" t="s">
        <v>7793</v>
      </c>
      <c r="AK286" s="28" t="s">
        <v>7793</v>
      </c>
      <c r="AL286" s="28" t="s">
        <v>7797</v>
      </c>
      <c r="AM286" s="28" t="str">
        <f>_xlfn.XLOOKUP(Solution[[#This Row],[Cu_ID]],Master[cu_id],Master[Notes], "none")</f>
        <v>102</v>
      </c>
      <c r="AN286" s="28"/>
    </row>
    <row r="287" spans="1:40" x14ac:dyDescent="0.3">
      <c r="A287" s="53" t="s">
        <v>12023</v>
      </c>
      <c r="B287" s="37" t="s">
        <v>12024</v>
      </c>
      <c r="C287" s="37" t="s">
        <v>7728</v>
      </c>
      <c r="D287" s="28" t="s">
        <v>7717</v>
      </c>
      <c r="E287" s="28" t="s">
        <v>7734</v>
      </c>
      <c r="F287" s="28" t="s">
        <v>902</v>
      </c>
      <c r="G287" s="28" t="s">
        <v>7751</v>
      </c>
      <c r="H287" s="28" t="s">
        <v>7734</v>
      </c>
      <c r="I287" s="28" t="s">
        <v>902</v>
      </c>
      <c r="J287" s="28">
        <v>83</v>
      </c>
      <c r="K287" s="35" t="s">
        <v>8613</v>
      </c>
      <c r="L287" s="35" t="s">
        <v>12025</v>
      </c>
      <c r="M287" s="30">
        <v>2.23252593353391</v>
      </c>
      <c r="N287" s="32" t="s">
        <v>15304</v>
      </c>
      <c r="O287" s="28" t="s">
        <v>7774</v>
      </c>
      <c r="P287" s="29">
        <v>0.35928240740740741</v>
      </c>
      <c r="Q287" s="29">
        <v>0.36311342592592594</v>
      </c>
      <c r="R287" s="28">
        <v>0</v>
      </c>
      <c r="S287" s="30">
        <v>5.5233333333333334</v>
      </c>
      <c r="T287" s="32" t="s">
        <v>12026</v>
      </c>
      <c r="U287" s="32" t="s">
        <v>12027</v>
      </c>
      <c r="V287" s="30">
        <v>0.49208733286317802</v>
      </c>
      <c r="W287" s="28">
        <v>0</v>
      </c>
      <c r="X287" s="28">
        <v>0</v>
      </c>
      <c r="Y287" s="28" t="s">
        <v>14637</v>
      </c>
      <c r="Z287" s="28" t="s">
        <v>14650</v>
      </c>
      <c r="AA287" s="28">
        <v>1</v>
      </c>
      <c r="AB287" s="28">
        <v>0</v>
      </c>
      <c r="AC287" s="32">
        <f>Solution[[#This Row],[Old Stop]] +1</f>
        <v>84</v>
      </c>
      <c r="AD287" s="32" t="str">
        <f>_xlfn.CONCAT(Solution[[#This Row],[Notes]],"_",Solution[[#This Row],[Week '#]],"_", _xlfn.SWITCH(Solution[[#This Row],[Column1]], "M", "Monday", "T", "Tuesday", "W", "Wednesday", "R", "Thursday", "H", "Thursday", "F", "Friday"))</f>
        <v>102_Week2_Friday</v>
      </c>
      <c r="AE287" s="32" t="str">
        <f>IF(LEN(Solution[[#This Row],[Available Delivery Days]]) =1, Solution[[#This Row],[Available Delivery Days]], IF(ISNUMBER(SEARCH(Solution[[#This Row],[New Delivery Day]], Solution[[#This Row],[Available Delivery Days]])), Solution[[#This Row],[New Delivery Day]], Solution[[#This Row],[Old Delivery Day]]))</f>
        <v>F</v>
      </c>
      <c r="AF287" s="31">
        <v>223.2337</v>
      </c>
      <c r="AG287" s="31">
        <v>31.004999999999999</v>
      </c>
      <c r="AH287" s="28" t="s">
        <v>7832</v>
      </c>
      <c r="AI287" s="28" t="s">
        <v>932</v>
      </c>
      <c r="AJ287" s="28" t="s">
        <v>7793</v>
      </c>
      <c r="AK287" s="28" t="s">
        <v>7793</v>
      </c>
      <c r="AL287" s="28" t="s">
        <v>7797</v>
      </c>
      <c r="AM287" s="28" t="str">
        <f>_xlfn.XLOOKUP(Solution[[#This Row],[Cu_ID]],Master[cu_id],Master[Notes], "none")</f>
        <v>102</v>
      </c>
      <c r="AN287" s="28"/>
    </row>
    <row r="288" spans="1:40" x14ac:dyDescent="0.3">
      <c r="A288" s="53" t="s">
        <v>12023</v>
      </c>
      <c r="B288" s="37" t="s">
        <v>12024</v>
      </c>
      <c r="C288" s="37" t="s">
        <v>7728</v>
      </c>
      <c r="D288" s="28" t="s">
        <v>7718</v>
      </c>
      <c r="E288" s="28" t="s">
        <v>7734</v>
      </c>
      <c r="F288" s="28" t="s">
        <v>902</v>
      </c>
      <c r="G288" s="28" t="s">
        <v>7768</v>
      </c>
      <c r="H288" s="28" t="s">
        <v>7734</v>
      </c>
      <c r="I288" s="28" t="s">
        <v>902</v>
      </c>
      <c r="J288" s="28">
        <v>83</v>
      </c>
      <c r="K288" s="35" t="s">
        <v>8613</v>
      </c>
      <c r="L288" s="35" t="s">
        <v>12025</v>
      </c>
      <c r="M288" s="30">
        <v>1.03757227025926</v>
      </c>
      <c r="N288" s="32" t="s">
        <v>15729</v>
      </c>
      <c r="O288" s="28" t="s">
        <v>7774</v>
      </c>
      <c r="P288" s="29">
        <v>0.38440972222222225</v>
      </c>
      <c r="Q288" s="29">
        <v>0.38824074074074072</v>
      </c>
      <c r="R288" s="28">
        <v>0</v>
      </c>
      <c r="S288" s="30">
        <v>5.5233333333333334</v>
      </c>
      <c r="T288" s="32" t="s">
        <v>12026</v>
      </c>
      <c r="U288" s="32" t="s">
        <v>12027</v>
      </c>
      <c r="V288" s="30">
        <v>0.29045754625467002</v>
      </c>
      <c r="W288" s="28">
        <v>0</v>
      </c>
      <c r="X288" s="28">
        <v>0</v>
      </c>
      <c r="Y288" s="28" t="s">
        <v>14637</v>
      </c>
      <c r="Z288" s="28" t="s">
        <v>15690</v>
      </c>
      <c r="AA288" s="28">
        <v>1</v>
      </c>
      <c r="AB288" s="28">
        <v>0</v>
      </c>
      <c r="AC288" s="32">
        <f>Solution[[#This Row],[Old Stop]] +1</f>
        <v>84</v>
      </c>
      <c r="AD288" s="32" t="str">
        <f>_xlfn.CONCAT(Solution[[#This Row],[Notes]],"_",Solution[[#This Row],[Week '#]],"_", _xlfn.SWITCH(Solution[[#This Row],[Column1]], "M", "Monday", "T", "Tuesday", "W", "Wednesday", "R", "Thursday", "H", "Thursday", "F", "Friday"))</f>
        <v>102_Week3_Friday</v>
      </c>
      <c r="AE288" s="32" t="str">
        <f>IF(LEN(Solution[[#This Row],[Available Delivery Days]]) =1, Solution[[#This Row],[Available Delivery Days]], IF(ISNUMBER(SEARCH(Solution[[#This Row],[New Delivery Day]], Solution[[#This Row],[Available Delivery Days]])), Solution[[#This Row],[New Delivery Day]], Solution[[#This Row],[Old Delivery Day]]))</f>
        <v>F</v>
      </c>
      <c r="AF288" s="31">
        <v>223.2337</v>
      </c>
      <c r="AG288" s="31">
        <v>31.004999999999999</v>
      </c>
      <c r="AH288" s="28" t="s">
        <v>7832</v>
      </c>
      <c r="AI288" s="28" t="s">
        <v>932</v>
      </c>
      <c r="AJ288" s="28" t="s">
        <v>7793</v>
      </c>
      <c r="AK288" s="28" t="s">
        <v>7793</v>
      </c>
      <c r="AL288" s="28" t="s">
        <v>7797</v>
      </c>
      <c r="AM288" s="28" t="str">
        <f>_xlfn.XLOOKUP(Solution[[#This Row],[Cu_ID]],Master[cu_id],Master[Notes], "none")</f>
        <v>102</v>
      </c>
      <c r="AN288" s="28"/>
    </row>
    <row r="289" spans="1:40" x14ac:dyDescent="0.3">
      <c r="A289" s="53" t="s">
        <v>12023</v>
      </c>
      <c r="B289" s="37" t="s">
        <v>12024</v>
      </c>
      <c r="C289" s="37" t="s">
        <v>7728</v>
      </c>
      <c r="D289" s="28" t="s">
        <v>7719</v>
      </c>
      <c r="E289" s="28" t="s">
        <v>7734</v>
      </c>
      <c r="F289" s="28" t="s">
        <v>902</v>
      </c>
      <c r="G289" s="28" t="s">
        <v>7773</v>
      </c>
      <c r="H289" s="28" t="s">
        <v>7734</v>
      </c>
      <c r="I289" s="28" t="s">
        <v>902</v>
      </c>
      <c r="J289" s="28">
        <v>83</v>
      </c>
      <c r="K289" s="35" t="s">
        <v>8613</v>
      </c>
      <c r="L289" s="35" t="s">
        <v>12025</v>
      </c>
      <c r="M289" s="30">
        <v>1.03757227025926</v>
      </c>
      <c r="N289" s="32" t="s">
        <v>16301</v>
      </c>
      <c r="O289" s="28" t="s">
        <v>7774</v>
      </c>
      <c r="P289" s="29">
        <v>0.37475694444444446</v>
      </c>
      <c r="Q289" s="29">
        <v>0.37858796296296299</v>
      </c>
      <c r="R289" s="28">
        <v>0</v>
      </c>
      <c r="S289" s="30">
        <v>5.5233333333333334</v>
      </c>
      <c r="T289" s="32" t="s">
        <v>12026</v>
      </c>
      <c r="U289" s="32" t="s">
        <v>12027</v>
      </c>
      <c r="V289" s="30">
        <v>0.29045754625467002</v>
      </c>
      <c r="W289" s="28">
        <v>0</v>
      </c>
      <c r="X289" s="28">
        <v>0</v>
      </c>
      <c r="Y289" s="28" t="s">
        <v>14637</v>
      </c>
      <c r="Z289" s="28" t="s">
        <v>16292</v>
      </c>
      <c r="AA289" s="28">
        <v>1</v>
      </c>
      <c r="AB289" s="28">
        <v>0</v>
      </c>
      <c r="AC289" s="32">
        <f>Solution[[#This Row],[Old Stop]] +1</f>
        <v>84</v>
      </c>
      <c r="AD289" s="32" t="str">
        <f>_xlfn.CONCAT(Solution[[#This Row],[Notes]],"_",Solution[[#This Row],[Week '#]],"_", _xlfn.SWITCH(Solution[[#This Row],[Column1]], "M", "Monday", "T", "Tuesday", "W", "Wednesday", "R", "Thursday", "H", "Thursday", "F", "Friday"))</f>
        <v>102_Week4_Friday</v>
      </c>
      <c r="AE289" s="32" t="str">
        <f>IF(LEN(Solution[[#This Row],[Available Delivery Days]]) =1, Solution[[#This Row],[Available Delivery Days]], IF(ISNUMBER(SEARCH(Solution[[#This Row],[New Delivery Day]], Solution[[#This Row],[Available Delivery Days]])), Solution[[#This Row],[New Delivery Day]], Solution[[#This Row],[Old Delivery Day]]))</f>
        <v>F</v>
      </c>
      <c r="AF289" s="31">
        <v>223.2337</v>
      </c>
      <c r="AG289" s="31">
        <v>31.004999999999999</v>
      </c>
      <c r="AH289" s="28" t="s">
        <v>7832</v>
      </c>
      <c r="AI289" s="28" t="s">
        <v>932</v>
      </c>
      <c r="AJ289" s="28" t="s">
        <v>7793</v>
      </c>
      <c r="AK289" s="28" t="s">
        <v>7793</v>
      </c>
      <c r="AL289" s="28" t="s">
        <v>7797</v>
      </c>
      <c r="AM289" s="28" t="str">
        <f>_xlfn.XLOOKUP(Solution[[#This Row],[Cu_ID]],Master[cu_id],Master[Notes], "none")</f>
        <v>102</v>
      </c>
      <c r="AN289" s="28"/>
    </row>
    <row r="290" spans="1:40" x14ac:dyDescent="0.3">
      <c r="A290" s="53" t="s">
        <v>11199</v>
      </c>
      <c r="B290" s="37" t="s">
        <v>11163</v>
      </c>
      <c r="C290" s="37" t="s">
        <v>7728</v>
      </c>
      <c r="D290" s="28" t="s">
        <v>7716</v>
      </c>
      <c r="E290" s="28" t="s">
        <v>7789</v>
      </c>
      <c r="F290" s="28" t="s">
        <v>902</v>
      </c>
      <c r="G290" s="28" t="s">
        <v>7748</v>
      </c>
      <c r="H290" s="28" t="s">
        <v>11016</v>
      </c>
      <c r="I290" s="28" t="s">
        <v>902</v>
      </c>
      <c r="J290" s="28">
        <v>242</v>
      </c>
      <c r="K290" s="35" t="s">
        <v>9509</v>
      </c>
      <c r="L290" s="35" t="s">
        <v>11200</v>
      </c>
      <c r="M290" s="30">
        <v>0.25201517716050098</v>
      </c>
      <c r="N290" s="32" t="s">
        <v>14811</v>
      </c>
      <c r="O290" s="28" t="s">
        <v>7774</v>
      </c>
      <c r="P290" s="29">
        <v>0.33630787037037035</v>
      </c>
      <c r="Q290" s="29">
        <v>0.34535879629629629</v>
      </c>
      <c r="R290" s="28">
        <v>0</v>
      </c>
      <c r="S290" s="30">
        <v>13.033333333333333</v>
      </c>
      <c r="T290" s="32" t="s">
        <v>11201</v>
      </c>
      <c r="U290" s="32" t="s">
        <v>11202</v>
      </c>
      <c r="V290" s="30">
        <v>8.9817715535227202E-2</v>
      </c>
      <c r="W290" s="28">
        <v>0</v>
      </c>
      <c r="X290" s="28">
        <v>0</v>
      </c>
      <c r="Y290" s="28" t="s">
        <v>14563</v>
      </c>
      <c r="Z290" s="28" t="s">
        <v>14564</v>
      </c>
      <c r="AA290" s="28">
        <v>1</v>
      </c>
      <c r="AB290" s="28">
        <v>0</v>
      </c>
      <c r="AC290" s="32">
        <f>Solution[[#This Row],[Old Stop]] +1</f>
        <v>243</v>
      </c>
      <c r="AD290" s="32" t="str">
        <f>_xlfn.CONCAT(Solution[[#This Row],[Notes]],"_",Solution[[#This Row],[Week '#]],"_", _xlfn.SWITCH(Solution[[#This Row],[Column1]], "M", "Monday", "T", "Tuesday", "W", "Wednesday", "R", "Thursday", "H", "Thursday", "F", "Friday"))</f>
        <v>101_Week1_Friday</v>
      </c>
      <c r="AE290" s="32" t="str">
        <f>IF(LEN(Solution[[#This Row],[Available Delivery Days]]) =1, Solution[[#This Row],[Available Delivery Days]], IF(ISNUMBER(SEARCH(Solution[[#This Row],[New Delivery Day]], Solution[[#This Row],[Available Delivery Days]])), Solution[[#This Row],[New Delivery Day]], Solution[[#This Row],[Old Delivery Day]]))</f>
        <v>F</v>
      </c>
      <c r="AF290" s="31">
        <v>87.476200000000006</v>
      </c>
      <c r="AG290" s="31">
        <v>73.456199999999995</v>
      </c>
      <c r="AH290" s="28" t="s">
        <v>7832</v>
      </c>
      <c r="AI290" s="28" t="s">
        <v>932</v>
      </c>
      <c r="AJ290" s="28" t="s">
        <v>7792</v>
      </c>
      <c r="AK290" s="28" t="s">
        <v>7793</v>
      </c>
      <c r="AL290" s="28" t="s">
        <v>7797</v>
      </c>
      <c r="AM290" s="28">
        <f>_xlfn.XLOOKUP(Solution[[#This Row],[Cu_ID]],Master[cu_id],Master[Notes], "none")</f>
        <v>101</v>
      </c>
      <c r="AN290" s="28">
        <v>0</v>
      </c>
    </row>
    <row r="291" spans="1:40" x14ac:dyDescent="0.3">
      <c r="A291" s="53" t="s">
        <v>11199</v>
      </c>
      <c r="B291" s="37" t="s">
        <v>11163</v>
      </c>
      <c r="C291" s="37" t="s">
        <v>7728</v>
      </c>
      <c r="D291" s="28" t="s">
        <v>7717</v>
      </c>
      <c r="E291" s="28" t="s">
        <v>7789</v>
      </c>
      <c r="F291" s="28" t="s">
        <v>902</v>
      </c>
      <c r="G291" s="28" t="s">
        <v>7751</v>
      </c>
      <c r="H291" s="28" t="s">
        <v>11016</v>
      </c>
      <c r="I291" s="28" t="s">
        <v>902</v>
      </c>
      <c r="J291" s="28">
        <v>242</v>
      </c>
      <c r="K291" s="35" t="s">
        <v>9509</v>
      </c>
      <c r="L291" s="35" t="s">
        <v>11200</v>
      </c>
      <c r="M291" s="30">
        <v>0.47839570418000199</v>
      </c>
      <c r="N291" s="32" t="s">
        <v>15552</v>
      </c>
      <c r="O291" s="28" t="s">
        <v>7774</v>
      </c>
      <c r="P291" s="29">
        <v>0.3588425925925926</v>
      </c>
      <c r="Q291" s="29">
        <v>0.36789351851851854</v>
      </c>
      <c r="R291" s="28">
        <v>0</v>
      </c>
      <c r="S291" s="30">
        <v>13.033333333333333</v>
      </c>
      <c r="T291" s="32" t="s">
        <v>11201</v>
      </c>
      <c r="U291" s="32" t="s">
        <v>11202</v>
      </c>
      <c r="V291" s="30">
        <v>0.23890309603795401</v>
      </c>
      <c r="W291" s="28">
        <v>0</v>
      </c>
      <c r="X291" s="28">
        <v>0</v>
      </c>
      <c r="Y291" s="28" t="s">
        <v>14563</v>
      </c>
      <c r="Z291" s="28" t="s">
        <v>15541</v>
      </c>
      <c r="AA291" s="28">
        <v>1</v>
      </c>
      <c r="AB291" s="28">
        <v>0</v>
      </c>
      <c r="AC291" s="32">
        <f>Solution[[#This Row],[Old Stop]] +1</f>
        <v>243</v>
      </c>
      <c r="AD291" s="32" t="str">
        <f>_xlfn.CONCAT(Solution[[#This Row],[Notes]],"_",Solution[[#This Row],[Week '#]],"_", _xlfn.SWITCH(Solution[[#This Row],[Column1]], "M", "Monday", "T", "Tuesday", "W", "Wednesday", "R", "Thursday", "H", "Thursday", "F", "Friday"))</f>
        <v>101_Week2_Friday</v>
      </c>
      <c r="AE291" s="32" t="str">
        <f>IF(LEN(Solution[[#This Row],[Available Delivery Days]]) =1, Solution[[#This Row],[Available Delivery Days]], IF(ISNUMBER(SEARCH(Solution[[#This Row],[New Delivery Day]], Solution[[#This Row],[Available Delivery Days]])), Solution[[#This Row],[New Delivery Day]], Solution[[#This Row],[Old Delivery Day]]))</f>
        <v>F</v>
      </c>
      <c r="AF291" s="31">
        <v>87.476200000000006</v>
      </c>
      <c r="AG291" s="31">
        <v>73.456199999999995</v>
      </c>
      <c r="AH291" s="28" t="s">
        <v>7832</v>
      </c>
      <c r="AI291" s="28" t="s">
        <v>932</v>
      </c>
      <c r="AJ291" s="28" t="s">
        <v>7792</v>
      </c>
      <c r="AK291" s="28" t="s">
        <v>7793</v>
      </c>
      <c r="AL291" s="28" t="s">
        <v>7797</v>
      </c>
      <c r="AM291" s="28">
        <f>_xlfn.XLOOKUP(Solution[[#This Row],[Cu_ID]],Master[cu_id],Master[Notes], "none")</f>
        <v>101</v>
      </c>
      <c r="AN291" s="28">
        <v>0</v>
      </c>
    </row>
    <row r="292" spans="1:40" x14ac:dyDescent="0.3">
      <c r="A292" s="53" t="s">
        <v>11199</v>
      </c>
      <c r="B292" s="37" t="s">
        <v>11163</v>
      </c>
      <c r="C292" s="37" t="s">
        <v>7728</v>
      </c>
      <c r="D292" s="28" t="s">
        <v>7718</v>
      </c>
      <c r="E292" s="28" t="s">
        <v>7789</v>
      </c>
      <c r="F292" s="28" t="s">
        <v>902</v>
      </c>
      <c r="G292" s="28" t="s">
        <v>7756</v>
      </c>
      <c r="H292" s="28" t="s">
        <v>11016</v>
      </c>
      <c r="I292" s="28" t="s">
        <v>902</v>
      </c>
      <c r="J292" s="28">
        <v>242</v>
      </c>
      <c r="K292" s="35" t="s">
        <v>9509</v>
      </c>
      <c r="L292" s="35" t="s">
        <v>11200</v>
      </c>
      <c r="M292" s="30">
        <v>0.25201517716050098</v>
      </c>
      <c r="N292" s="32" t="s">
        <v>15942</v>
      </c>
      <c r="O292" s="28" t="s">
        <v>7774</v>
      </c>
      <c r="P292" s="29">
        <v>0.33861111111111108</v>
      </c>
      <c r="Q292" s="29">
        <v>0.34766203703703702</v>
      </c>
      <c r="R292" s="28">
        <v>0</v>
      </c>
      <c r="S292" s="30">
        <v>13.033333333333333</v>
      </c>
      <c r="T292" s="32" t="s">
        <v>11201</v>
      </c>
      <c r="U292" s="32" t="s">
        <v>11202</v>
      </c>
      <c r="V292" s="30">
        <v>8.9817715535227202E-2</v>
      </c>
      <c r="W292" s="28">
        <v>0</v>
      </c>
      <c r="X292" s="28">
        <v>0</v>
      </c>
      <c r="Y292" s="28" t="s">
        <v>14563</v>
      </c>
      <c r="Z292" s="28" t="s">
        <v>15694</v>
      </c>
      <c r="AA292" s="28">
        <v>1</v>
      </c>
      <c r="AB292" s="28">
        <v>0</v>
      </c>
      <c r="AC292" s="32">
        <f>Solution[[#This Row],[Old Stop]] +1</f>
        <v>243</v>
      </c>
      <c r="AD292" s="32" t="str">
        <f>_xlfn.CONCAT(Solution[[#This Row],[Notes]],"_",Solution[[#This Row],[Week '#]],"_", _xlfn.SWITCH(Solution[[#This Row],[Column1]], "M", "Monday", "T", "Tuesday", "W", "Wednesday", "R", "Thursday", "H", "Thursday", "F", "Friday"))</f>
        <v>101_Week3_Friday</v>
      </c>
      <c r="AE292" s="32" t="str">
        <f>IF(LEN(Solution[[#This Row],[Available Delivery Days]]) =1, Solution[[#This Row],[Available Delivery Days]], IF(ISNUMBER(SEARCH(Solution[[#This Row],[New Delivery Day]], Solution[[#This Row],[Available Delivery Days]])), Solution[[#This Row],[New Delivery Day]], Solution[[#This Row],[Old Delivery Day]]))</f>
        <v>F</v>
      </c>
      <c r="AF292" s="31">
        <v>87.476200000000006</v>
      </c>
      <c r="AG292" s="31">
        <v>73.456199999999995</v>
      </c>
      <c r="AH292" s="28" t="s">
        <v>7832</v>
      </c>
      <c r="AI292" s="28" t="s">
        <v>932</v>
      </c>
      <c r="AJ292" s="28" t="s">
        <v>7792</v>
      </c>
      <c r="AK292" s="28" t="s">
        <v>7793</v>
      </c>
      <c r="AL292" s="28" t="s">
        <v>7797</v>
      </c>
      <c r="AM292" s="28">
        <f>_xlfn.XLOOKUP(Solution[[#This Row],[Cu_ID]],Master[cu_id],Master[Notes], "none")</f>
        <v>101</v>
      </c>
      <c r="AN292" s="28">
        <v>0</v>
      </c>
    </row>
    <row r="293" spans="1:40" x14ac:dyDescent="0.3">
      <c r="A293" s="53" t="s">
        <v>11199</v>
      </c>
      <c r="B293" s="37" t="s">
        <v>11163</v>
      </c>
      <c r="C293" s="37" t="s">
        <v>7728</v>
      </c>
      <c r="D293" s="28" t="s">
        <v>7719</v>
      </c>
      <c r="E293" s="28" t="s">
        <v>7789</v>
      </c>
      <c r="F293" s="28" t="s">
        <v>902</v>
      </c>
      <c r="G293" s="28" t="s">
        <v>7733</v>
      </c>
      <c r="H293" s="28" t="s">
        <v>11016</v>
      </c>
      <c r="I293" s="28" t="s">
        <v>902</v>
      </c>
      <c r="J293" s="28">
        <v>242</v>
      </c>
      <c r="K293" s="35" t="s">
        <v>9509</v>
      </c>
      <c r="L293" s="35" t="s">
        <v>11200</v>
      </c>
      <c r="M293" s="30">
        <v>3.27830758690834</v>
      </c>
      <c r="N293" s="32" t="s">
        <v>16641</v>
      </c>
      <c r="O293" s="28" t="s">
        <v>7774</v>
      </c>
      <c r="P293" s="29">
        <v>0.31473379629629628</v>
      </c>
      <c r="Q293" s="29">
        <v>0.32378472222222221</v>
      </c>
      <c r="R293" s="28">
        <v>0</v>
      </c>
      <c r="S293" s="30">
        <v>13.033333333333333</v>
      </c>
      <c r="T293" s="32" t="s">
        <v>11201</v>
      </c>
      <c r="U293" s="32" t="s">
        <v>11202</v>
      </c>
      <c r="V293" s="30">
        <v>1.68225239056555</v>
      </c>
      <c r="W293" s="28">
        <v>0</v>
      </c>
      <c r="X293" s="28">
        <v>0</v>
      </c>
      <c r="Y293" s="28" t="s">
        <v>14563</v>
      </c>
      <c r="Z293" s="28" t="s">
        <v>16431</v>
      </c>
      <c r="AA293" s="28">
        <v>1</v>
      </c>
      <c r="AB293" s="28">
        <v>0</v>
      </c>
      <c r="AC293" s="32">
        <f>Solution[[#This Row],[Old Stop]] +1</f>
        <v>243</v>
      </c>
      <c r="AD293" s="32" t="str">
        <f>_xlfn.CONCAT(Solution[[#This Row],[Notes]],"_",Solution[[#This Row],[Week '#]],"_", _xlfn.SWITCH(Solution[[#This Row],[Column1]], "M", "Monday", "T", "Tuesday", "W", "Wednesday", "R", "Thursday", "H", "Thursday", "F", "Friday"))</f>
        <v>101_Week4_Friday</v>
      </c>
      <c r="AE293" s="32" t="str">
        <f>IF(LEN(Solution[[#This Row],[Available Delivery Days]]) =1, Solution[[#This Row],[Available Delivery Days]], IF(ISNUMBER(SEARCH(Solution[[#This Row],[New Delivery Day]], Solution[[#This Row],[Available Delivery Days]])), Solution[[#This Row],[New Delivery Day]], Solution[[#This Row],[Old Delivery Day]]))</f>
        <v>F</v>
      </c>
      <c r="AF293" s="31">
        <v>87.476200000000006</v>
      </c>
      <c r="AG293" s="31">
        <v>73.456199999999995</v>
      </c>
      <c r="AH293" s="28" t="s">
        <v>7832</v>
      </c>
      <c r="AI293" s="28" t="s">
        <v>932</v>
      </c>
      <c r="AJ293" s="28" t="s">
        <v>7792</v>
      </c>
      <c r="AK293" s="28" t="s">
        <v>7793</v>
      </c>
      <c r="AL293" s="28" t="s">
        <v>7797</v>
      </c>
      <c r="AM293" s="28">
        <f>_xlfn.XLOOKUP(Solution[[#This Row],[Cu_ID]],Master[cu_id],Master[Notes], "none")</f>
        <v>101</v>
      </c>
      <c r="AN293" s="28">
        <v>0</v>
      </c>
    </row>
    <row r="294" spans="1:40" x14ac:dyDescent="0.3">
      <c r="A294" s="53" t="s">
        <v>11667</v>
      </c>
      <c r="B294" s="37" t="s">
        <v>11668</v>
      </c>
      <c r="C294" s="37" t="s">
        <v>7728</v>
      </c>
      <c r="D294" s="28" t="s">
        <v>7717</v>
      </c>
      <c r="E294" s="28" t="s">
        <v>7789</v>
      </c>
      <c r="F294" s="28" t="s">
        <v>900</v>
      </c>
      <c r="G294" s="28" t="s">
        <v>7764</v>
      </c>
      <c r="H294" s="28" t="s">
        <v>7789</v>
      </c>
      <c r="I294" s="28" t="s">
        <v>8057</v>
      </c>
      <c r="J294" s="28">
        <v>95</v>
      </c>
      <c r="K294" s="35" t="s">
        <v>8069</v>
      </c>
      <c r="L294" s="35" t="s">
        <v>11669</v>
      </c>
      <c r="M294" s="30">
        <v>0.21331897005438799</v>
      </c>
      <c r="N294" s="32" t="s">
        <v>15619</v>
      </c>
      <c r="O294" s="28" t="s">
        <v>7756</v>
      </c>
      <c r="P294" s="29">
        <v>0.43971064814814814</v>
      </c>
      <c r="Q294" s="29">
        <v>0.4443171296296296</v>
      </c>
      <c r="R294" s="28">
        <v>0</v>
      </c>
      <c r="S294" s="30">
        <v>6.6333333333333337</v>
      </c>
      <c r="T294" s="32" t="s">
        <v>11670</v>
      </c>
      <c r="U294" s="32" t="s">
        <v>11671</v>
      </c>
      <c r="V294" s="30">
        <v>0.14469852046825299</v>
      </c>
      <c r="W294" s="28">
        <v>0</v>
      </c>
      <c r="X294" s="28">
        <v>0</v>
      </c>
      <c r="Y294" s="28" t="s">
        <v>14641</v>
      </c>
      <c r="Z294" s="28" t="s">
        <v>15508</v>
      </c>
      <c r="AA294" s="28">
        <v>1</v>
      </c>
      <c r="AB294" s="28">
        <v>0</v>
      </c>
      <c r="AC294" s="32">
        <f>Solution[[#This Row],[Old Stop]] +1</f>
        <v>96</v>
      </c>
      <c r="AD294" s="32" t="str">
        <f>_xlfn.CONCAT(Solution[[#This Row],[Notes]],"_",Solution[[#This Row],[Week '#]],"_", _xlfn.SWITCH(Solution[[#This Row],[Column1]], "M", "Monday", "T", "Tuesday", "W", "Wednesday", "R", "Thursday", "H", "Thursday", "F", "Friday"))</f>
        <v>101_Week2_Wednesday</v>
      </c>
      <c r="AE294" s="32" t="str">
        <f>IF(LEN(Solution[[#This Row],[Available Delivery Days]]) =1, Solution[[#This Row],[Available Delivery Days]], IF(ISNUMBER(SEARCH(Solution[[#This Row],[New Delivery Day]], Solution[[#This Row],[Available Delivery Days]])), Solution[[#This Row],[New Delivery Day]], Solution[[#This Row],[Old Delivery Day]]))</f>
        <v>W</v>
      </c>
      <c r="AF294" s="31">
        <v>18.72</v>
      </c>
      <c r="AG294" s="31">
        <v>18.72</v>
      </c>
      <c r="AH294" s="28" t="s">
        <v>7832</v>
      </c>
      <c r="AI294" s="28" t="s">
        <v>932</v>
      </c>
      <c r="AJ294" s="28" t="s">
        <v>7793</v>
      </c>
      <c r="AK294" s="28" t="s">
        <v>7792</v>
      </c>
      <c r="AL294" s="28" t="s">
        <v>7797</v>
      </c>
      <c r="AM294" s="28">
        <f>_xlfn.XLOOKUP(Solution[[#This Row],[Cu_ID]],Master[cu_id],Master[Notes], "none")</f>
        <v>101</v>
      </c>
      <c r="AN294" s="28">
        <v>0</v>
      </c>
    </row>
    <row r="295" spans="1:40" x14ac:dyDescent="0.3">
      <c r="A295" s="53" t="s">
        <v>11667</v>
      </c>
      <c r="B295" s="37" t="s">
        <v>11668</v>
      </c>
      <c r="C295" s="37" t="s">
        <v>7728</v>
      </c>
      <c r="D295" s="28" t="s">
        <v>7719</v>
      </c>
      <c r="E295" s="28" t="s">
        <v>7789</v>
      </c>
      <c r="F295" s="28" t="s">
        <v>900</v>
      </c>
      <c r="G295" s="28" t="s">
        <v>7751</v>
      </c>
      <c r="H295" s="28" t="s">
        <v>7789</v>
      </c>
      <c r="I295" s="28" t="s">
        <v>8057</v>
      </c>
      <c r="J295" s="28">
        <v>95</v>
      </c>
      <c r="K295" s="35" t="s">
        <v>8069</v>
      </c>
      <c r="L295" s="35" t="s">
        <v>11669</v>
      </c>
      <c r="M295" s="30">
        <v>0.21331897005438799</v>
      </c>
      <c r="N295" s="32" t="s">
        <v>16626</v>
      </c>
      <c r="O295" s="28" t="s">
        <v>7756</v>
      </c>
      <c r="P295" s="29">
        <v>0.40008101851851852</v>
      </c>
      <c r="Q295" s="29">
        <v>0.40468749999999998</v>
      </c>
      <c r="R295" s="28">
        <v>0</v>
      </c>
      <c r="S295" s="30">
        <v>6.6333333333333337</v>
      </c>
      <c r="T295" s="32" t="s">
        <v>11670</v>
      </c>
      <c r="U295" s="32" t="s">
        <v>11671</v>
      </c>
      <c r="V295" s="30">
        <v>0.14469852046825299</v>
      </c>
      <c r="W295" s="28">
        <v>0</v>
      </c>
      <c r="X295" s="28">
        <v>0</v>
      </c>
      <c r="Y295" s="28" t="s">
        <v>14641</v>
      </c>
      <c r="Z295" s="28" t="s">
        <v>16425</v>
      </c>
      <c r="AA295" s="28">
        <v>1</v>
      </c>
      <c r="AB295" s="28">
        <v>0</v>
      </c>
      <c r="AC295" s="32">
        <f>Solution[[#This Row],[Old Stop]] +1</f>
        <v>96</v>
      </c>
      <c r="AD295" s="32" t="str">
        <f>_xlfn.CONCAT(Solution[[#This Row],[Notes]],"_",Solution[[#This Row],[Week '#]],"_", _xlfn.SWITCH(Solution[[#This Row],[Column1]], "M", "Monday", "T", "Tuesday", "W", "Wednesday", "R", "Thursday", "H", "Thursday", "F", "Friday"))</f>
        <v>101_Week4_Wednesday</v>
      </c>
      <c r="AE295" s="32" t="str">
        <f>IF(LEN(Solution[[#This Row],[Available Delivery Days]]) =1, Solution[[#This Row],[Available Delivery Days]], IF(ISNUMBER(SEARCH(Solution[[#This Row],[New Delivery Day]], Solution[[#This Row],[Available Delivery Days]])), Solution[[#This Row],[New Delivery Day]], Solution[[#This Row],[Old Delivery Day]]))</f>
        <v>W</v>
      </c>
      <c r="AF295" s="31">
        <v>18.72</v>
      </c>
      <c r="AG295" s="31">
        <v>18.72</v>
      </c>
      <c r="AH295" s="28" t="s">
        <v>7832</v>
      </c>
      <c r="AI295" s="28" t="s">
        <v>932</v>
      </c>
      <c r="AJ295" s="28" t="s">
        <v>7793</v>
      </c>
      <c r="AK295" s="28" t="s">
        <v>7792</v>
      </c>
      <c r="AL295" s="28" t="s">
        <v>7797</v>
      </c>
      <c r="AM295" s="28">
        <f>_xlfn.XLOOKUP(Solution[[#This Row],[Cu_ID]],Master[cu_id],Master[Notes], "none")</f>
        <v>101</v>
      </c>
      <c r="AN295" s="28">
        <v>0</v>
      </c>
    </row>
    <row r="296" spans="1:40" x14ac:dyDescent="0.3">
      <c r="A296" s="53" t="s">
        <v>11547</v>
      </c>
      <c r="B296" s="37" t="s">
        <v>11548</v>
      </c>
      <c r="C296" s="37" t="s">
        <v>7728</v>
      </c>
      <c r="D296" s="28" t="s">
        <v>7716</v>
      </c>
      <c r="E296" s="28" t="s">
        <v>7789</v>
      </c>
      <c r="F296" s="28" t="s">
        <v>936</v>
      </c>
      <c r="G296" s="28" t="s">
        <v>7768</v>
      </c>
      <c r="H296" s="28" t="s">
        <v>11016</v>
      </c>
      <c r="I296" s="28" t="s">
        <v>8057</v>
      </c>
      <c r="J296" s="28">
        <v>147</v>
      </c>
      <c r="K296" s="35" t="s">
        <v>9418</v>
      </c>
      <c r="L296" s="35" t="s">
        <v>11549</v>
      </c>
      <c r="M296" s="30">
        <v>0.58762829937040795</v>
      </c>
      <c r="N296" s="32" t="s">
        <v>14793</v>
      </c>
      <c r="O296" s="28" t="s">
        <v>7774</v>
      </c>
      <c r="P296" s="29">
        <v>0.41318287037037038</v>
      </c>
      <c r="Q296" s="29">
        <v>0.42004629629629631</v>
      </c>
      <c r="R296" s="28">
        <v>0</v>
      </c>
      <c r="S296" s="30">
        <v>9.8888888900000005</v>
      </c>
      <c r="T296" s="32" t="s">
        <v>11550</v>
      </c>
      <c r="U296" s="32" t="s">
        <v>11551</v>
      </c>
      <c r="V296" s="30">
        <v>0.33424928600577303</v>
      </c>
      <c r="W296" s="28">
        <v>0</v>
      </c>
      <c r="X296" s="28">
        <v>0</v>
      </c>
      <c r="Y296" s="28" t="s">
        <v>14633</v>
      </c>
      <c r="Z296" s="28" t="s">
        <v>14634</v>
      </c>
      <c r="AA296" s="28">
        <v>1</v>
      </c>
      <c r="AB296" s="28">
        <v>0</v>
      </c>
      <c r="AC296" s="32">
        <f>Solution[[#This Row],[Old Stop]] +1</f>
        <v>148</v>
      </c>
      <c r="AD296" s="32" t="str">
        <f>_xlfn.CONCAT(Solution[[#This Row],[Notes]],"_",Solution[[#This Row],[Week '#]],"_", _xlfn.SWITCH(Solution[[#This Row],[Column1]], "M", "Monday", "T", "Tuesday", "W", "Wednesday", "R", "Thursday", "H", "Thursday", "F", "Friday"))</f>
        <v>101_Week1_Thursday</v>
      </c>
      <c r="AE296" s="32" t="str">
        <f>IF(LEN(Solution[[#This Row],[Available Delivery Days]]) =1, Solution[[#This Row],[Available Delivery Days]], IF(ISNUMBER(SEARCH(Solution[[#This Row],[New Delivery Day]], Solution[[#This Row],[Available Delivery Days]])), Solution[[#This Row],[New Delivery Day]], Solution[[#This Row],[Old Delivery Day]]))</f>
        <v>R</v>
      </c>
      <c r="AF296" s="31">
        <v>39.986199999999997</v>
      </c>
      <c r="AG296" s="31">
        <v>0</v>
      </c>
      <c r="AH296" s="28" t="s">
        <v>7832</v>
      </c>
      <c r="AI296" s="28" t="s">
        <v>932</v>
      </c>
      <c r="AJ296" s="28" t="s">
        <v>7792</v>
      </c>
      <c r="AK296" s="28" t="s">
        <v>7792</v>
      </c>
      <c r="AL296" s="28" t="s">
        <v>7797</v>
      </c>
      <c r="AM296" s="28">
        <f>_xlfn.XLOOKUP(Solution[[#This Row],[Cu_ID]],Master[cu_id],Master[Notes], "none")</f>
        <v>101</v>
      </c>
      <c r="AN296" s="28">
        <v>0</v>
      </c>
    </row>
    <row r="297" spans="1:40" x14ac:dyDescent="0.3">
      <c r="A297" s="53" t="s">
        <v>11547</v>
      </c>
      <c r="B297" s="37" t="s">
        <v>11548</v>
      </c>
      <c r="C297" s="37" t="s">
        <v>7728</v>
      </c>
      <c r="D297" s="28" t="s">
        <v>7717</v>
      </c>
      <c r="E297" s="28" t="s">
        <v>7789</v>
      </c>
      <c r="F297" s="28" t="s">
        <v>936</v>
      </c>
      <c r="G297" s="28" t="s">
        <v>7762</v>
      </c>
      <c r="H297" s="28" t="s">
        <v>11016</v>
      </c>
      <c r="I297" s="28" t="s">
        <v>8057</v>
      </c>
      <c r="J297" s="28">
        <v>147</v>
      </c>
      <c r="K297" s="35" t="s">
        <v>9418</v>
      </c>
      <c r="L297" s="35" t="s">
        <v>11549</v>
      </c>
      <c r="M297" s="30">
        <v>2.6969688329845698</v>
      </c>
      <c r="N297" s="32" t="s">
        <v>15683</v>
      </c>
      <c r="O297" s="28" t="s">
        <v>7774</v>
      </c>
      <c r="P297" s="29">
        <v>0.43653935185185183</v>
      </c>
      <c r="Q297" s="29">
        <v>0.44340277777777776</v>
      </c>
      <c r="R297" s="28">
        <v>0</v>
      </c>
      <c r="S297" s="30">
        <v>9.8888888900000005</v>
      </c>
      <c r="T297" s="32" t="s">
        <v>11550</v>
      </c>
      <c r="U297" s="32" t="s">
        <v>11551</v>
      </c>
      <c r="V297" s="30">
        <v>1.35017928960022</v>
      </c>
      <c r="W297" s="28">
        <v>0</v>
      </c>
      <c r="X297" s="28">
        <v>0</v>
      </c>
      <c r="Y297" s="28" t="s">
        <v>14633</v>
      </c>
      <c r="Z297" s="28" t="s">
        <v>15461</v>
      </c>
      <c r="AA297" s="28">
        <v>1</v>
      </c>
      <c r="AB297" s="28">
        <v>0</v>
      </c>
      <c r="AC297" s="32">
        <f>Solution[[#This Row],[Old Stop]] +1</f>
        <v>148</v>
      </c>
      <c r="AD297" s="32" t="str">
        <f>_xlfn.CONCAT(Solution[[#This Row],[Notes]],"_",Solution[[#This Row],[Week '#]],"_", _xlfn.SWITCH(Solution[[#This Row],[Column1]], "M", "Monday", "T", "Tuesday", "W", "Wednesday", "R", "Thursday", "H", "Thursday", "F", "Friday"))</f>
        <v>101_Week2_Thursday</v>
      </c>
      <c r="AE297" s="32" t="str">
        <f>IF(LEN(Solution[[#This Row],[Available Delivery Days]]) =1, Solution[[#This Row],[Available Delivery Days]], IF(ISNUMBER(SEARCH(Solution[[#This Row],[New Delivery Day]], Solution[[#This Row],[Available Delivery Days]])), Solution[[#This Row],[New Delivery Day]], Solution[[#This Row],[Old Delivery Day]]))</f>
        <v>R</v>
      </c>
      <c r="AF297" s="31">
        <v>39.986199999999997</v>
      </c>
      <c r="AG297" s="31">
        <v>0</v>
      </c>
      <c r="AH297" s="28" t="s">
        <v>7832</v>
      </c>
      <c r="AI297" s="28" t="s">
        <v>932</v>
      </c>
      <c r="AJ297" s="28" t="s">
        <v>7792</v>
      </c>
      <c r="AK297" s="28" t="s">
        <v>7792</v>
      </c>
      <c r="AL297" s="28" t="s">
        <v>7797</v>
      </c>
      <c r="AM297" s="28">
        <f>_xlfn.XLOOKUP(Solution[[#This Row],[Cu_ID]],Master[cu_id],Master[Notes], "none")</f>
        <v>101</v>
      </c>
      <c r="AN297" s="28">
        <v>0</v>
      </c>
    </row>
    <row r="298" spans="1:40" x14ac:dyDescent="0.3">
      <c r="A298" s="53" t="s">
        <v>11547</v>
      </c>
      <c r="B298" s="37" t="s">
        <v>11548</v>
      </c>
      <c r="C298" s="37" t="s">
        <v>7728</v>
      </c>
      <c r="D298" s="28" t="s">
        <v>7718</v>
      </c>
      <c r="E298" s="28" t="s">
        <v>7789</v>
      </c>
      <c r="F298" s="28" t="s">
        <v>936</v>
      </c>
      <c r="G298" s="28" t="s">
        <v>7768</v>
      </c>
      <c r="H298" s="28" t="s">
        <v>11016</v>
      </c>
      <c r="I298" s="28" t="s">
        <v>8057</v>
      </c>
      <c r="J298" s="28">
        <v>147</v>
      </c>
      <c r="K298" s="35" t="s">
        <v>9418</v>
      </c>
      <c r="L298" s="35" t="s">
        <v>11549</v>
      </c>
      <c r="M298" s="30">
        <v>0.58762829937040795</v>
      </c>
      <c r="N298" s="32" t="s">
        <v>15925</v>
      </c>
      <c r="O298" s="28" t="s">
        <v>7774</v>
      </c>
      <c r="P298" s="29">
        <v>0.41318287037037038</v>
      </c>
      <c r="Q298" s="29">
        <v>0.42004629629629631</v>
      </c>
      <c r="R298" s="28">
        <v>0</v>
      </c>
      <c r="S298" s="30">
        <v>9.8888888900000005</v>
      </c>
      <c r="T298" s="32" t="s">
        <v>11550</v>
      </c>
      <c r="U298" s="32" t="s">
        <v>11551</v>
      </c>
      <c r="V298" s="30">
        <v>0.33424928600577303</v>
      </c>
      <c r="W298" s="28">
        <v>0</v>
      </c>
      <c r="X298" s="28">
        <v>0</v>
      </c>
      <c r="Y298" s="28" t="s">
        <v>14633</v>
      </c>
      <c r="Z298" s="28" t="s">
        <v>15885</v>
      </c>
      <c r="AA298" s="28">
        <v>1</v>
      </c>
      <c r="AB298" s="28">
        <v>0</v>
      </c>
      <c r="AC298" s="32">
        <f>Solution[[#This Row],[Old Stop]] +1</f>
        <v>148</v>
      </c>
      <c r="AD298" s="32" t="str">
        <f>_xlfn.CONCAT(Solution[[#This Row],[Notes]],"_",Solution[[#This Row],[Week '#]],"_", _xlfn.SWITCH(Solution[[#This Row],[Column1]], "M", "Monday", "T", "Tuesday", "W", "Wednesday", "R", "Thursday", "H", "Thursday", "F", "Friday"))</f>
        <v>101_Week3_Thursday</v>
      </c>
      <c r="AE298" s="32" t="str">
        <f>IF(LEN(Solution[[#This Row],[Available Delivery Days]]) =1, Solution[[#This Row],[Available Delivery Days]], IF(ISNUMBER(SEARCH(Solution[[#This Row],[New Delivery Day]], Solution[[#This Row],[Available Delivery Days]])), Solution[[#This Row],[New Delivery Day]], Solution[[#This Row],[Old Delivery Day]]))</f>
        <v>R</v>
      </c>
      <c r="AF298" s="31">
        <v>39.986199999999997</v>
      </c>
      <c r="AG298" s="31">
        <v>0</v>
      </c>
      <c r="AH298" s="28" t="s">
        <v>7832</v>
      </c>
      <c r="AI298" s="28" t="s">
        <v>932</v>
      </c>
      <c r="AJ298" s="28" t="s">
        <v>7792</v>
      </c>
      <c r="AK298" s="28" t="s">
        <v>7792</v>
      </c>
      <c r="AL298" s="28" t="s">
        <v>7797</v>
      </c>
      <c r="AM298" s="28">
        <f>_xlfn.XLOOKUP(Solution[[#This Row],[Cu_ID]],Master[cu_id],Master[Notes], "none")</f>
        <v>101</v>
      </c>
      <c r="AN298" s="28">
        <v>0</v>
      </c>
    </row>
    <row r="299" spans="1:40" x14ac:dyDescent="0.3">
      <c r="A299" s="53" t="s">
        <v>11547</v>
      </c>
      <c r="B299" s="37" t="s">
        <v>11548</v>
      </c>
      <c r="C299" s="37" t="s">
        <v>7728</v>
      </c>
      <c r="D299" s="28" t="s">
        <v>7719</v>
      </c>
      <c r="E299" s="28" t="s">
        <v>7789</v>
      </c>
      <c r="F299" s="28" t="s">
        <v>936</v>
      </c>
      <c r="G299" s="28" t="s">
        <v>7762</v>
      </c>
      <c r="H299" s="28" t="s">
        <v>11016</v>
      </c>
      <c r="I299" s="28" t="s">
        <v>8057</v>
      </c>
      <c r="J299" s="28">
        <v>147</v>
      </c>
      <c r="K299" s="35" t="s">
        <v>9418</v>
      </c>
      <c r="L299" s="35" t="s">
        <v>11549</v>
      </c>
      <c r="M299" s="30">
        <v>2.6969688329845698</v>
      </c>
      <c r="N299" s="32" t="s">
        <v>16618</v>
      </c>
      <c r="O299" s="28" t="s">
        <v>7774</v>
      </c>
      <c r="P299" s="29">
        <v>0.43653935185185183</v>
      </c>
      <c r="Q299" s="29">
        <v>0.44340277777777776</v>
      </c>
      <c r="R299" s="28">
        <v>0</v>
      </c>
      <c r="S299" s="30">
        <v>9.8888888900000005</v>
      </c>
      <c r="T299" s="32" t="s">
        <v>11550</v>
      </c>
      <c r="U299" s="32" t="s">
        <v>11551</v>
      </c>
      <c r="V299" s="30">
        <v>1.35017928960022</v>
      </c>
      <c r="W299" s="28">
        <v>0</v>
      </c>
      <c r="X299" s="28">
        <v>0</v>
      </c>
      <c r="Y299" s="28" t="s">
        <v>14633</v>
      </c>
      <c r="Z299" s="28" t="s">
        <v>16435</v>
      </c>
      <c r="AA299" s="28">
        <v>1</v>
      </c>
      <c r="AB299" s="28">
        <v>0</v>
      </c>
      <c r="AC299" s="32">
        <f>Solution[[#This Row],[Old Stop]] +1</f>
        <v>148</v>
      </c>
      <c r="AD299" s="32" t="str">
        <f>_xlfn.CONCAT(Solution[[#This Row],[Notes]],"_",Solution[[#This Row],[Week '#]],"_", _xlfn.SWITCH(Solution[[#This Row],[Column1]], "M", "Monday", "T", "Tuesday", "W", "Wednesday", "R", "Thursday", "H", "Thursday", "F", "Friday"))</f>
        <v>101_Week4_Thursday</v>
      </c>
      <c r="AE299" s="32" t="str">
        <f>IF(LEN(Solution[[#This Row],[Available Delivery Days]]) =1, Solution[[#This Row],[Available Delivery Days]], IF(ISNUMBER(SEARCH(Solution[[#This Row],[New Delivery Day]], Solution[[#This Row],[Available Delivery Days]])), Solution[[#This Row],[New Delivery Day]], Solution[[#This Row],[Old Delivery Day]]))</f>
        <v>R</v>
      </c>
      <c r="AF299" s="31">
        <v>39.986199999999997</v>
      </c>
      <c r="AG299" s="31">
        <v>0</v>
      </c>
      <c r="AH299" s="28" t="s">
        <v>7832</v>
      </c>
      <c r="AI299" s="28" t="s">
        <v>932</v>
      </c>
      <c r="AJ299" s="28" t="s">
        <v>7792</v>
      </c>
      <c r="AK299" s="28" t="s">
        <v>7792</v>
      </c>
      <c r="AL299" s="28" t="s">
        <v>7797</v>
      </c>
      <c r="AM299" s="28">
        <f>_xlfn.XLOOKUP(Solution[[#This Row],[Cu_ID]],Master[cu_id],Master[Notes], "none")</f>
        <v>101</v>
      </c>
      <c r="AN299" s="28">
        <v>0</v>
      </c>
    </row>
    <row r="300" spans="1:40" x14ac:dyDescent="0.3">
      <c r="A300" s="53" t="s">
        <v>11479</v>
      </c>
      <c r="B300" s="37" t="s">
        <v>11480</v>
      </c>
      <c r="C300" s="37" t="s">
        <v>7728</v>
      </c>
      <c r="D300" s="28" t="s">
        <v>7716</v>
      </c>
      <c r="E300" s="28" t="s">
        <v>7789</v>
      </c>
      <c r="F300" s="28" t="s">
        <v>900</v>
      </c>
      <c r="G300" s="28" t="s">
        <v>7763</v>
      </c>
      <c r="H300" s="28" t="s">
        <v>11016</v>
      </c>
      <c r="I300" s="28" t="s">
        <v>8057</v>
      </c>
      <c r="J300" s="28">
        <v>135</v>
      </c>
      <c r="K300" s="35" t="s">
        <v>9414</v>
      </c>
      <c r="L300" s="35" t="s">
        <v>11481</v>
      </c>
      <c r="M300" s="30">
        <v>0.26386846974492101</v>
      </c>
      <c r="N300" s="32" t="s">
        <v>14735</v>
      </c>
      <c r="O300" s="28" t="s">
        <v>7748</v>
      </c>
      <c r="P300" s="29">
        <v>0.45678240740740739</v>
      </c>
      <c r="Q300" s="29">
        <v>0.46179398148148149</v>
      </c>
      <c r="R300" s="28">
        <v>0</v>
      </c>
      <c r="S300" s="30">
        <v>7.2166666666666668</v>
      </c>
      <c r="T300" s="32" t="s">
        <v>11482</v>
      </c>
      <c r="U300" s="32" t="s">
        <v>11483</v>
      </c>
      <c r="V300" s="30">
        <v>0.130099078629452</v>
      </c>
      <c r="W300" s="28">
        <v>0</v>
      </c>
      <c r="X300" s="28">
        <v>0</v>
      </c>
      <c r="Y300" s="28" t="s">
        <v>14641</v>
      </c>
      <c r="Z300" s="28" t="s">
        <v>14642</v>
      </c>
      <c r="AA300" s="28">
        <v>1</v>
      </c>
      <c r="AB300" s="28">
        <v>0</v>
      </c>
      <c r="AC300" s="32">
        <f>Solution[[#This Row],[Old Stop]] +1</f>
        <v>136</v>
      </c>
      <c r="AD300" s="32" t="str">
        <f>_xlfn.CONCAT(Solution[[#This Row],[Notes]],"_",Solution[[#This Row],[Week '#]],"_", _xlfn.SWITCH(Solution[[#This Row],[Column1]], "M", "Monday", "T", "Tuesday", "W", "Wednesday", "R", "Thursday", "H", "Thursday", "F", "Friday"))</f>
        <v>101_Week1_Wednesday</v>
      </c>
      <c r="AE300" s="32" t="str">
        <f>IF(LEN(Solution[[#This Row],[Available Delivery Days]]) =1, Solution[[#This Row],[Available Delivery Days]], IF(ISNUMBER(SEARCH(Solution[[#This Row],[New Delivery Day]], Solution[[#This Row],[Available Delivery Days]])), Solution[[#This Row],[New Delivery Day]], Solution[[#This Row],[Old Delivery Day]]))</f>
        <v>W</v>
      </c>
      <c r="AF300" s="31">
        <v>16.2925</v>
      </c>
      <c r="AG300" s="31">
        <v>15.975</v>
      </c>
      <c r="AH300" s="28" t="s">
        <v>7832</v>
      </c>
      <c r="AI300" s="28" t="s">
        <v>932</v>
      </c>
      <c r="AJ300" s="28" t="s">
        <v>7792</v>
      </c>
      <c r="AK300" s="28" t="s">
        <v>7792</v>
      </c>
      <c r="AL300" s="28" t="s">
        <v>7797</v>
      </c>
      <c r="AM300" s="28">
        <f>_xlfn.XLOOKUP(Solution[[#This Row],[Cu_ID]],Master[cu_id],Master[Notes], "none")</f>
        <v>101</v>
      </c>
      <c r="AN300" s="28">
        <v>0</v>
      </c>
    </row>
    <row r="301" spans="1:40" x14ac:dyDescent="0.3">
      <c r="A301" s="53" t="s">
        <v>14206</v>
      </c>
      <c r="B301" s="37" t="s">
        <v>14207</v>
      </c>
      <c r="C301" s="37" t="s">
        <v>7728</v>
      </c>
      <c r="D301" s="28" t="s">
        <v>7716</v>
      </c>
      <c r="E301" s="28" t="s">
        <v>7789</v>
      </c>
      <c r="F301" s="28" t="s">
        <v>900</v>
      </c>
      <c r="G301" s="28" t="s">
        <v>7743</v>
      </c>
      <c r="H301" s="28" t="s">
        <v>11016</v>
      </c>
      <c r="I301" s="28" t="s">
        <v>8057</v>
      </c>
      <c r="J301" s="28">
        <v>155</v>
      </c>
      <c r="K301" s="35" t="s">
        <v>9423</v>
      </c>
      <c r="L301" s="35" t="s">
        <v>14208</v>
      </c>
      <c r="M301" s="30">
        <v>0.71983955800533295</v>
      </c>
      <c r="N301" s="32" t="s">
        <v>14749</v>
      </c>
      <c r="O301" s="28" t="s">
        <v>7733</v>
      </c>
      <c r="P301" s="29">
        <v>0.4899074074074074</v>
      </c>
      <c r="Q301" s="29">
        <v>0.4959027777777778</v>
      </c>
      <c r="R301" s="28">
        <v>0</v>
      </c>
      <c r="S301" s="30">
        <v>8.6333333333333329</v>
      </c>
      <c r="T301" s="32" t="s">
        <v>14209</v>
      </c>
      <c r="U301" s="32" t="s">
        <v>14210</v>
      </c>
      <c r="V301" s="30">
        <v>0.14118727363630701</v>
      </c>
      <c r="W301" s="28">
        <v>0</v>
      </c>
      <c r="X301" s="28">
        <v>0</v>
      </c>
      <c r="Y301" s="28" t="s">
        <v>14641</v>
      </c>
      <c r="Z301" s="28" t="s">
        <v>14642</v>
      </c>
      <c r="AA301" s="28">
        <v>1</v>
      </c>
      <c r="AB301" s="28">
        <v>0</v>
      </c>
      <c r="AC301" s="32">
        <f>Solution[[#This Row],[Old Stop]] +1</f>
        <v>156</v>
      </c>
      <c r="AD301" s="32" t="str">
        <f>_xlfn.CONCAT(Solution[[#This Row],[Notes]],"_",Solution[[#This Row],[Week '#]],"_", _xlfn.SWITCH(Solution[[#This Row],[Column1]], "M", "Monday", "T", "Tuesday", "W", "Wednesday", "R", "Thursday", "H", "Thursday", "F", "Friday"))</f>
        <v>101_Week1_Wednesday</v>
      </c>
      <c r="AE301" s="32" t="str">
        <f>IF(LEN(Solution[[#This Row],[Available Delivery Days]]) =1, Solution[[#This Row],[Available Delivery Days]], IF(ISNUMBER(SEARCH(Solution[[#This Row],[New Delivery Day]], Solution[[#This Row],[Available Delivery Days]])), Solution[[#This Row],[New Delivery Day]], Solution[[#This Row],[Old Delivery Day]]))</f>
        <v>W</v>
      </c>
      <c r="AF301" s="31">
        <v>12.17</v>
      </c>
      <c r="AG301" s="31">
        <v>11.815</v>
      </c>
      <c r="AH301" s="28" t="s">
        <v>7832</v>
      </c>
      <c r="AI301" s="28" t="s">
        <v>932</v>
      </c>
      <c r="AJ301" s="28" t="s">
        <v>7792</v>
      </c>
      <c r="AK301" s="28" t="s">
        <v>7792</v>
      </c>
      <c r="AL301" s="28" t="s">
        <v>7797</v>
      </c>
      <c r="AM301" s="28">
        <f>_xlfn.XLOOKUP(Solution[[#This Row],[Cu_ID]],Master[cu_id],Master[Notes], "none")</f>
        <v>101</v>
      </c>
      <c r="AN301" s="28">
        <v>0</v>
      </c>
    </row>
    <row r="302" spans="1:40" x14ac:dyDescent="0.3">
      <c r="A302" s="53" t="s">
        <v>11631</v>
      </c>
      <c r="B302" s="37" t="s">
        <v>11632</v>
      </c>
      <c r="C302" s="37" t="s">
        <v>7728</v>
      </c>
      <c r="D302" s="28" t="s">
        <v>7716</v>
      </c>
      <c r="E302" s="28" t="s">
        <v>7734</v>
      </c>
      <c r="F302" s="28" t="s">
        <v>900</v>
      </c>
      <c r="G302" s="28" t="s">
        <v>7783</v>
      </c>
      <c r="H302" s="28" t="s">
        <v>7734</v>
      </c>
      <c r="I302" s="28" t="s">
        <v>901</v>
      </c>
      <c r="J302" s="28">
        <v>0</v>
      </c>
      <c r="K302" s="35" t="s">
        <v>8239</v>
      </c>
      <c r="L302" s="35" t="s">
        <v>11633</v>
      </c>
      <c r="M302" s="30">
        <v>0.171017855405807</v>
      </c>
      <c r="N302" s="32" t="s">
        <v>15250</v>
      </c>
      <c r="O302" s="28" t="s">
        <v>7756</v>
      </c>
      <c r="P302" s="29">
        <v>0.48510416666666667</v>
      </c>
      <c r="Q302" s="29">
        <v>0.48896990740740742</v>
      </c>
      <c r="R302" s="28">
        <v>0</v>
      </c>
      <c r="S302" s="30">
        <v>5.5666666666666664</v>
      </c>
      <c r="T302" s="32" t="s">
        <v>11634</v>
      </c>
      <c r="U302" s="32" t="s">
        <v>11635</v>
      </c>
      <c r="V302" s="30">
        <v>8.7785220780105602E-2</v>
      </c>
      <c r="W302" s="28">
        <v>0</v>
      </c>
      <c r="X302" s="28">
        <v>0</v>
      </c>
      <c r="Y302" s="28" t="s">
        <v>14645</v>
      </c>
      <c r="Z302" s="28" t="s">
        <v>14646</v>
      </c>
      <c r="AA302" s="28">
        <v>1</v>
      </c>
      <c r="AB302" s="28">
        <v>0</v>
      </c>
      <c r="AC302" s="32">
        <f>Solution[[#This Row],[Old Stop]] +1</f>
        <v>1</v>
      </c>
      <c r="AD302" s="32" t="str">
        <f>_xlfn.CONCAT(Solution[[#This Row],[Notes]],"_",Solution[[#This Row],[Week '#]],"_", _xlfn.SWITCH(Solution[[#This Row],[Column1]], "M", "Monday", "T", "Tuesday", "W", "Wednesday", "R", "Thursday", "H", "Thursday", "F", "Friday"))</f>
        <v>102_Week1_Wednesday</v>
      </c>
      <c r="AE302" s="32" t="str">
        <f>IF(LEN(Solution[[#This Row],[Available Delivery Days]]) =1, Solution[[#This Row],[Available Delivery Days]], IF(ISNUMBER(SEARCH(Solution[[#This Row],[New Delivery Day]], Solution[[#This Row],[Available Delivery Days]])), Solution[[#This Row],[New Delivery Day]], Solution[[#This Row],[Old Delivery Day]]))</f>
        <v>W</v>
      </c>
      <c r="AF302" s="31">
        <v>28.625</v>
      </c>
      <c r="AG302" s="31">
        <v>27.785</v>
      </c>
      <c r="AH302" s="28" t="s">
        <v>7832</v>
      </c>
      <c r="AI302" s="28" t="s">
        <v>932</v>
      </c>
      <c r="AJ302" s="28" t="s">
        <v>7793</v>
      </c>
      <c r="AK302" s="28" t="s">
        <v>7792</v>
      </c>
      <c r="AL302" s="28" t="s">
        <v>7797</v>
      </c>
      <c r="AM302" s="28">
        <f>_xlfn.XLOOKUP(Solution[[#This Row],[Cu_ID]],Master[cu_id],Master[Notes], "none")</f>
        <v>102</v>
      </c>
      <c r="AN302" s="28">
        <v>0</v>
      </c>
    </row>
    <row r="303" spans="1:40" x14ac:dyDescent="0.3">
      <c r="A303" s="53" t="s">
        <v>11631</v>
      </c>
      <c r="B303" s="37" t="s">
        <v>11632</v>
      </c>
      <c r="C303" s="37" t="s">
        <v>7728</v>
      </c>
      <c r="D303" s="28" t="s">
        <v>7718</v>
      </c>
      <c r="E303" s="28" t="s">
        <v>7734</v>
      </c>
      <c r="F303" s="28" t="s">
        <v>900</v>
      </c>
      <c r="G303" s="28" t="s">
        <v>7735</v>
      </c>
      <c r="H303" s="28" t="s">
        <v>7734</v>
      </c>
      <c r="I303" s="28" t="s">
        <v>901</v>
      </c>
      <c r="J303" s="28">
        <v>0</v>
      </c>
      <c r="K303" s="35" t="s">
        <v>8239</v>
      </c>
      <c r="L303" s="35" t="s">
        <v>11633</v>
      </c>
      <c r="M303" s="30">
        <v>0.171017855405807</v>
      </c>
      <c r="N303" s="32" t="s">
        <v>15771</v>
      </c>
      <c r="O303" s="28" t="s">
        <v>7756</v>
      </c>
      <c r="P303" s="29">
        <v>0.49061342592592594</v>
      </c>
      <c r="Q303" s="29">
        <v>0.49447916666666669</v>
      </c>
      <c r="R303" s="28">
        <v>0</v>
      </c>
      <c r="S303" s="30">
        <v>5.5666666666666664</v>
      </c>
      <c r="T303" s="32" t="s">
        <v>11634</v>
      </c>
      <c r="U303" s="32" t="s">
        <v>11635</v>
      </c>
      <c r="V303" s="30">
        <v>8.7785220780105602E-2</v>
      </c>
      <c r="W303" s="28">
        <v>0</v>
      </c>
      <c r="X303" s="28">
        <v>0</v>
      </c>
      <c r="Y303" s="28" t="s">
        <v>14645</v>
      </c>
      <c r="Z303" s="28" t="s">
        <v>15752</v>
      </c>
      <c r="AA303" s="28">
        <v>1</v>
      </c>
      <c r="AB303" s="28">
        <v>0</v>
      </c>
      <c r="AC303" s="32">
        <f>Solution[[#This Row],[Old Stop]] +1</f>
        <v>1</v>
      </c>
      <c r="AD303" s="32" t="str">
        <f>_xlfn.CONCAT(Solution[[#This Row],[Notes]],"_",Solution[[#This Row],[Week '#]],"_", _xlfn.SWITCH(Solution[[#This Row],[Column1]], "M", "Monday", "T", "Tuesday", "W", "Wednesday", "R", "Thursday", "H", "Thursday", "F", "Friday"))</f>
        <v>102_Week3_Wednesday</v>
      </c>
      <c r="AE303" s="32" t="str">
        <f>IF(LEN(Solution[[#This Row],[Available Delivery Days]]) =1, Solution[[#This Row],[Available Delivery Days]], IF(ISNUMBER(SEARCH(Solution[[#This Row],[New Delivery Day]], Solution[[#This Row],[Available Delivery Days]])), Solution[[#This Row],[New Delivery Day]], Solution[[#This Row],[Old Delivery Day]]))</f>
        <v>W</v>
      </c>
      <c r="AF303" s="31">
        <v>28.625</v>
      </c>
      <c r="AG303" s="31">
        <v>27.785</v>
      </c>
      <c r="AH303" s="28" t="s">
        <v>7832</v>
      </c>
      <c r="AI303" s="28" t="s">
        <v>932</v>
      </c>
      <c r="AJ303" s="28" t="s">
        <v>7793</v>
      </c>
      <c r="AK303" s="28" t="s">
        <v>7792</v>
      </c>
      <c r="AL303" s="28" t="s">
        <v>7797</v>
      </c>
      <c r="AM303" s="28">
        <f>_xlfn.XLOOKUP(Solution[[#This Row],[Cu_ID]],Master[cu_id],Master[Notes], "none")</f>
        <v>102</v>
      </c>
      <c r="AN303" s="28">
        <v>0</v>
      </c>
    </row>
    <row r="304" spans="1:40" x14ac:dyDescent="0.3">
      <c r="A304" s="53" t="s">
        <v>11177</v>
      </c>
      <c r="B304" s="37" t="s">
        <v>11178</v>
      </c>
      <c r="C304" s="37" t="s">
        <v>7728</v>
      </c>
      <c r="D304" s="28" t="s">
        <v>7716</v>
      </c>
      <c r="E304" s="28" t="s">
        <v>7734</v>
      </c>
      <c r="F304" s="28" t="s">
        <v>903</v>
      </c>
      <c r="G304" s="28" t="s">
        <v>7788</v>
      </c>
      <c r="H304" s="28" t="s">
        <v>7734</v>
      </c>
      <c r="I304" s="28" t="s">
        <v>901</v>
      </c>
      <c r="J304" s="28">
        <v>0</v>
      </c>
      <c r="K304" s="35" t="s">
        <v>8262</v>
      </c>
      <c r="L304" s="35" t="s">
        <v>11179</v>
      </c>
      <c r="M304" s="30">
        <v>3.6256707385182398</v>
      </c>
      <c r="N304" s="32" t="s">
        <v>14800</v>
      </c>
      <c r="O304" s="28" t="s">
        <v>7756</v>
      </c>
      <c r="P304" s="29">
        <v>0.44697916666666665</v>
      </c>
      <c r="Q304" s="29">
        <v>0.44979166666666665</v>
      </c>
      <c r="R304" s="28">
        <v>0</v>
      </c>
      <c r="S304" s="30">
        <v>4.05</v>
      </c>
      <c r="T304" s="32" t="s">
        <v>11180</v>
      </c>
      <c r="U304" s="32" t="s">
        <v>11181</v>
      </c>
      <c r="V304" s="30">
        <v>2.6013773740279502</v>
      </c>
      <c r="W304" s="28">
        <v>0</v>
      </c>
      <c r="X304" s="28">
        <v>0</v>
      </c>
      <c r="Y304" s="28" t="s">
        <v>14619</v>
      </c>
      <c r="Z304" s="28" t="s">
        <v>14620</v>
      </c>
      <c r="AA304" s="28">
        <v>1</v>
      </c>
      <c r="AB304" s="28">
        <v>0</v>
      </c>
      <c r="AC304" s="32">
        <f>Solution[[#This Row],[Old Stop]] +1</f>
        <v>1</v>
      </c>
      <c r="AD304" s="32" t="str">
        <f>_xlfn.CONCAT(Solution[[#This Row],[Notes]],"_",Solution[[#This Row],[Week '#]],"_", _xlfn.SWITCH(Solution[[#This Row],[Column1]], "M", "Monday", "T", "Tuesday", "W", "Wednesday", "R", "Thursday", "H", "Thursday", "F", "Friday"))</f>
        <v>102_Week1_Tuesday</v>
      </c>
      <c r="AE304" s="32" t="str">
        <f>IF(LEN(Solution[[#This Row],[Available Delivery Days]]) =1, Solution[[#This Row],[Available Delivery Days]], IF(ISNUMBER(SEARCH(Solution[[#This Row],[New Delivery Day]], Solution[[#This Row],[Available Delivery Days]])), Solution[[#This Row],[New Delivery Day]], Solution[[#This Row],[Old Delivery Day]]))</f>
        <v>T</v>
      </c>
      <c r="AF304" s="31">
        <v>15.164999999999999</v>
      </c>
      <c r="AG304" s="31">
        <v>14.86</v>
      </c>
      <c r="AH304" s="28" t="s">
        <v>7832</v>
      </c>
      <c r="AI304" s="28" t="s">
        <v>932</v>
      </c>
      <c r="AJ304" s="28" t="s">
        <v>7793</v>
      </c>
      <c r="AK304" s="28" t="s">
        <v>7792</v>
      </c>
      <c r="AL304" s="28" t="s">
        <v>7797</v>
      </c>
      <c r="AM304" s="28">
        <f>_xlfn.XLOOKUP(Solution[[#This Row],[Cu_ID]],Master[cu_id],Master[Notes], "none")</f>
        <v>102</v>
      </c>
      <c r="AN304" s="28">
        <v>0</v>
      </c>
    </row>
    <row r="305" spans="1:40" x14ac:dyDescent="0.3">
      <c r="A305" s="53" t="s">
        <v>11177</v>
      </c>
      <c r="B305" s="37" t="s">
        <v>11178</v>
      </c>
      <c r="C305" s="37" t="s">
        <v>7728</v>
      </c>
      <c r="D305" s="28" t="s">
        <v>7718</v>
      </c>
      <c r="E305" s="28" t="s">
        <v>7734</v>
      </c>
      <c r="F305" s="28" t="s">
        <v>903</v>
      </c>
      <c r="G305" s="28" t="s">
        <v>7725</v>
      </c>
      <c r="H305" s="28" t="s">
        <v>7734</v>
      </c>
      <c r="I305" s="28" t="s">
        <v>901</v>
      </c>
      <c r="J305" s="28">
        <v>0</v>
      </c>
      <c r="K305" s="35" t="s">
        <v>8262</v>
      </c>
      <c r="L305" s="35" t="s">
        <v>11179</v>
      </c>
      <c r="M305" s="30">
        <v>3.6256707385182398</v>
      </c>
      <c r="N305" s="32" t="s">
        <v>15786</v>
      </c>
      <c r="O305" s="28" t="s">
        <v>7756</v>
      </c>
      <c r="P305" s="29">
        <v>0.46079861111111109</v>
      </c>
      <c r="Q305" s="29">
        <v>0.46361111111111108</v>
      </c>
      <c r="R305" s="28">
        <v>0</v>
      </c>
      <c r="S305" s="30">
        <v>4.05</v>
      </c>
      <c r="T305" s="32" t="s">
        <v>11180</v>
      </c>
      <c r="U305" s="32" t="s">
        <v>11181</v>
      </c>
      <c r="V305" s="30">
        <v>2.6013773740279502</v>
      </c>
      <c r="W305" s="28">
        <v>0</v>
      </c>
      <c r="X305" s="28">
        <v>0</v>
      </c>
      <c r="Y305" s="28" t="s">
        <v>14619</v>
      </c>
      <c r="Z305" s="28" t="s">
        <v>15708</v>
      </c>
      <c r="AA305" s="28">
        <v>1</v>
      </c>
      <c r="AB305" s="28">
        <v>0</v>
      </c>
      <c r="AC305" s="32">
        <f>Solution[[#This Row],[Old Stop]] +1</f>
        <v>1</v>
      </c>
      <c r="AD305" s="32" t="str">
        <f>_xlfn.CONCAT(Solution[[#This Row],[Notes]],"_",Solution[[#This Row],[Week '#]],"_", _xlfn.SWITCH(Solution[[#This Row],[Column1]], "M", "Monday", "T", "Tuesday", "W", "Wednesday", "R", "Thursday", "H", "Thursday", "F", "Friday"))</f>
        <v>102_Week3_Tuesday</v>
      </c>
      <c r="AE305" s="32" t="str">
        <f>IF(LEN(Solution[[#This Row],[Available Delivery Days]]) =1, Solution[[#This Row],[Available Delivery Days]], IF(ISNUMBER(SEARCH(Solution[[#This Row],[New Delivery Day]], Solution[[#This Row],[Available Delivery Days]])), Solution[[#This Row],[New Delivery Day]], Solution[[#This Row],[Old Delivery Day]]))</f>
        <v>T</v>
      </c>
      <c r="AF305" s="31">
        <v>15.164999999999999</v>
      </c>
      <c r="AG305" s="31">
        <v>14.86</v>
      </c>
      <c r="AH305" s="28" t="s">
        <v>7832</v>
      </c>
      <c r="AI305" s="28" t="s">
        <v>932</v>
      </c>
      <c r="AJ305" s="28" t="s">
        <v>7793</v>
      </c>
      <c r="AK305" s="28" t="s">
        <v>7792</v>
      </c>
      <c r="AL305" s="28" t="s">
        <v>7797</v>
      </c>
      <c r="AM305" s="28">
        <f>_xlfn.XLOOKUP(Solution[[#This Row],[Cu_ID]],Master[cu_id],Master[Notes], "none")</f>
        <v>102</v>
      </c>
      <c r="AN305" s="28">
        <v>0</v>
      </c>
    </row>
    <row r="306" spans="1:40" x14ac:dyDescent="0.3">
      <c r="A306" s="53" t="s">
        <v>11999</v>
      </c>
      <c r="B306" s="37" t="s">
        <v>12000</v>
      </c>
      <c r="C306" s="37" t="s">
        <v>7728</v>
      </c>
      <c r="D306" s="28" t="s">
        <v>7716</v>
      </c>
      <c r="E306" s="28" t="s">
        <v>7734</v>
      </c>
      <c r="F306" s="28" t="s">
        <v>903</v>
      </c>
      <c r="G306" s="28" t="s">
        <v>7731</v>
      </c>
      <c r="H306" s="28" t="s">
        <v>7734</v>
      </c>
      <c r="I306" s="28" t="s">
        <v>903</v>
      </c>
      <c r="J306" s="28">
        <v>164</v>
      </c>
      <c r="K306" s="35" t="s">
        <v>8338</v>
      </c>
      <c r="L306" s="35" t="s">
        <v>12001</v>
      </c>
      <c r="M306" s="30">
        <v>41.603304207325003</v>
      </c>
      <c r="N306" s="32" t="s">
        <v>14883</v>
      </c>
      <c r="O306" s="28" t="s">
        <v>7756</v>
      </c>
      <c r="P306" s="29">
        <v>0.27888888888888891</v>
      </c>
      <c r="Q306" s="29">
        <v>0.28516203703703702</v>
      </c>
      <c r="R306" s="28">
        <v>0</v>
      </c>
      <c r="S306" s="30">
        <v>9.0333333333333332</v>
      </c>
      <c r="T306" s="32" t="s">
        <v>12002</v>
      </c>
      <c r="U306" s="32" t="s">
        <v>12003</v>
      </c>
      <c r="V306" s="30">
        <v>38.538094345612897</v>
      </c>
      <c r="W306" s="28">
        <v>0</v>
      </c>
      <c r="X306" s="28">
        <v>0</v>
      </c>
      <c r="Y306" s="28" t="s">
        <v>14619</v>
      </c>
      <c r="Z306" s="28" t="s">
        <v>14620</v>
      </c>
      <c r="AA306" s="28">
        <v>1</v>
      </c>
      <c r="AB306" s="28">
        <v>0</v>
      </c>
      <c r="AC306" s="32">
        <f>Solution[[#This Row],[Old Stop]] +1</f>
        <v>165</v>
      </c>
      <c r="AD306" s="32" t="str">
        <f>_xlfn.CONCAT(Solution[[#This Row],[Notes]],"_",Solution[[#This Row],[Week '#]],"_", _xlfn.SWITCH(Solution[[#This Row],[Column1]], "M", "Monday", "T", "Tuesday", "W", "Wednesday", "R", "Thursday", "H", "Thursday", "F", "Friday"))</f>
        <v>102_Week1_Tuesday</v>
      </c>
      <c r="AE306" s="32" t="str">
        <f>IF(LEN(Solution[[#This Row],[Available Delivery Days]]) =1, Solution[[#This Row],[Available Delivery Days]], IF(ISNUMBER(SEARCH(Solution[[#This Row],[New Delivery Day]], Solution[[#This Row],[Available Delivery Days]])), Solution[[#This Row],[New Delivery Day]], Solution[[#This Row],[Old Delivery Day]]))</f>
        <v>T</v>
      </c>
      <c r="AF306" s="31">
        <v>29.225000000000001</v>
      </c>
      <c r="AG306" s="31">
        <v>28.65</v>
      </c>
      <c r="AH306" s="28" t="s">
        <v>7832</v>
      </c>
      <c r="AI306" s="28" t="s">
        <v>932</v>
      </c>
      <c r="AJ306" s="28" t="s">
        <v>7793</v>
      </c>
      <c r="AK306" s="28" t="s">
        <v>7793</v>
      </c>
      <c r="AL306" s="28" t="s">
        <v>7797</v>
      </c>
      <c r="AM306" s="28">
        <f>_xlfn.XLOOKUP(Solution[[#This Row],[Cu_ID]],Master[cu_id],Master[Notes], "none")</f>
        <v>102</v>
      </c>
      <c r="AN306" s="28"/>
    </row>
    <row r="307" spans="1:40" x14ac:dyDescent="0.3">
      <c r="A307" s="53" t="s">
        <v>11999</v>
      </c>
      <c r="B307" s="37" t="s">
        <v>12000</v>
      </c>
      <c r="C307" s="37" t="s">
        <v>7728</v>
      </c>
      <c r="D307" s="28" t="s">
        <v>7718</v>
      </c>
      <c r="E307" s="28" t="s">
        <v>7734</v>
      </c>
      <c r="F307" s="28" t="s">
        <v>903</v>
      </c>
      <c r="G307" s="28" t="s">
        <v>7722</v>
      </c>
      <c r="H307" s="28" t="s">
        <v>7734</v>
      </c>
      <c r="I307" s="28" t="s">
        <v>903</v>
      </c>
      <c r="J307" s="28">
        <v>164</v>
      </c>
      <c r="K307" s="35" t="s">
        <v>8338</v>
      </c>
      <c r="L307" s="35" t="s">
        <v>12001</v>
      </c>
      <c r="M307" s="30">
        <v>3.5687688086181901</v>
      </c>
      <c r="N307" s="32" t="s">
        <v>15750</v>
      </c>
      <c r="O307" s="28" t="s">
        <v>7756</v>
      </c>
      <c r="P307" s="29">
        <v>0.29269675925925925</v>
      </c>
      <c r="Q307" s="29">
        <v>0.29896990740740742</v>
      </c>
      <c r="R307" s="28">
        <v>0</v>
      </c>
      <c r="S307" s="30">
        <v>9.0333333333333332</v>
      </c>
      <c r="T307" s="32" t="s">
        <v>12002</v>
      </c>
      <c r="U307" s="32" t="s">
        <v>12003</v>
      </c>
      <c r="V307" s="30">
        <v>3.5804512607849301</v>
      </c>
      <c r="W307" s="28">
        <v>0</v>
      </c>
      <c r="X307" s="28">
        <v>0</v>
      </c>
      <c r="Y307" s="28" t="s">
        <v>14619</v>
      </c>
      <c r="Z307" s="28" t="s">
        <v>15708</v>
      </c>
      <c r="AA307" s="28">
        <v>1</v>
      </c>
      <c r="AB307" s="28">
        <v>0</v>
      </c>
      <c r="AC307" s="32">
        <f>Solution[[#This Row],[Old Stop]] +1</f>
        <v>165</v>
      </c>
      <c r="AD307" s="32" t="str">
        <f>_xlfn.CONCAT(Solution[[#This Row],[Notes]],"_",Solution[[#This Row],[Week '#]],"_", _xlfn.SWITCH(Solution[[#This Row],[Column1]], "M", "Monday", "T", "Tuesday", "W", "Wednesday", "R", "Thursday", "H", "Thursday", "F", "Friday"))</f>
        <v>102_Week3_Tuesday</v>
      </c>
      <c r="AE307" s="32" t="str">
        <f>IF(LEN(Solution[[#This Row],[Available Delivery Days]]) =1, Solution[[#This Row],[Available Delivery Days]], IF(ISNUMBER(SEARCH(Solution[[#This Row],[New Delivery Day]], Solution[[#This Row],[Available Delivery Days]])), Solution[[#This Row],[New Delivery Day]], Solution[[#This Row],[Old Delivery Day]]))</f>
        <v>T</v>
      </c>
      <c r="AF307" s="31">
        <v>29.225000000000001</v>
      </c>
      <c r="AG307" s="31">
        <v>28.65</v>
      </c>
      <c r="AH307" s="28" t="s">
        <v>7832</v>
      </c>
      <c r="AI307" s="28" t="s">
        <v>932</v>
      </c>
      <c r="AJ307" s="28" t="s">
        <v>7793</v>
      </c>
      <c r="AK307" s="28" t="s">
        <v>7793</v>
      </c>
      <c r="AL307" s="28" t="s">
        <v>7797</v>
      </c>
      <c r="AM307" s="28">
        <f>_xlfn.XLOOKUP(Solution[[#This Row],[Cu_ID]],Master[cu_id],Master[Notes], "none")</f>
        <v>102</v>
      </c>
      <c r="AN307" s="28"/>
    </row>
    <row r="308" spans="1:40" x14ac:dyDescent="0.3">
      <c r="A308" s="53" t="s">
        <v>11637</v>
      </c>
      <c r="B308" s="37" t="s">
        <v>11638</v>
      </c>
      <c r="C308" s="37" t="s">
        <v>7728</v>
      </c>
      <c r="D308" s="28" t="s">
        <v>7716</v>
      </c>
      <c r="E308" s="28" t="s">
        <v>7734</v>
      </c>
      <c r="F308" s="28" t="s">
        <v>900</v>
      </c>
      <c r="G308" s="28" t="s">
        <v>7813</v>
      </c>
      <c r="H308" s="28" t="s">
        <v>7734</v>
      </c>
      <c r="I308" s="28" t="s">
        <v>901</v>
      </c>
      <c r="J308" s="28">
        <v>0</v>
      </c>
      <c r="K308" s="35" t="s">
        <v>8257</v>
      </c>
      <c r="L308" s="35" t="s">
        <v>11639</v>
      </c>
      <c r="M308" s="30">
        <v>4.0818225126713497</v>
      </c>
      <c r="N308" s="32" t="s">
        <v>15296</v>
      </c>
      <c r="O308" s="28" t="s">
        <v>7756</v>
      </c>
      <c r="P308" s="29">
        <v>0.5594675925925926</v>
      </c>
      <c r="Q308" s="29">
        <v>0.56170138888888888</v>
      </c>
      <c r="R308" s="28">
        <v>0</v>
      </c>
      <c r="S308" s="30">
        <v>3.2166666666666668</v>
      </c>
      <c r="T308" s="32" t="s">
        <v>11640</v>
      </c>
      <c r="U308" s="32" t="s">
        <v>11641</v>
      </c>
      <c r="V308" s="30">
        <v>3.43631238282354</v>
      </c>
      <c r="W308" s="28">
        <v>0</v>
      </c>
      <c r="X308" s="28">
        <v>0</v>
      </c>
      <c r="Y308" s="28" t="s">
        <v>14645</v>
      </c>
      <c r="Z308" s="28" t="s">
        <v>14646</v>
      </c>
      <c r="AA308" s="28">
        <v>1</v>
      </c>
      <c r="AB308" s="28">
        <v>0</v>
      </c>
      <c r="AC308" s="32">
        <f>Solution[[#This Row],[Old Stop]] +1</f>
        <v>1</v>
      </c>
      <c r="AD308" s="32" t="str">
        <f>_xlfn.CONCAT(Solution[[#This Row],[Notes]],"_",Solution[[#This Row],[Week '#]],"_", _xlfn.SWITCH(Solution[[#This Row],[Column1]], "M", "Monday", "T", "Tuesday", "W", "Wednesday", "R", "Thursday", "H", "Thursday", "F", "Friday"))</f>
        <v>102_Week1_Wednesday</v>
      </c>
      <c r="AE308" s="32" t="str">
        <f>IF(LEN(Solution[[#This Row],[Available Delivery Days]]) =1, Solution[[#This Row],[Available Delivery Days]], IF(ISNUMBER(SEARCH(Solution[[#This Row],[New Delivery Day]], Solution[[#This Row],[Available Delivery Days]])), Solution[[#This Row],[New Delivery Day]], Solution[[#This Row],[Old Delivery Day]]))</f>
        <v>W</v>
      </c>
      <c r="AF308" s="31">
        <v>26.09</v>
      </c>
      <c r="AG308" s="31">
        <v>25.58</v>
      </c>
      <c r="AH308" s="28" t="s">
        <v>7832</v>
      </c>
      <c r="AI308" s="28" t="s">
        <v>932</v>
      </c>
      <c r="AJ308" s="28" t="s">
        <v>7793</v>
      </c>
      <c r="AK308" s="28" t="s">
        <v>7792</v>
      </c>
      <c r="AL308" s="28" t="s">
        <v>7797</v>
      </c>
      <c r="AM308" s="28">
        <f>_xlfn.XLOOKUP(Solution[[#This Row],[Cu_ID]],Master[cu_id],Master[Notes], "none")</f>
        <v>102</v>
      </c>
      <c r="AN308" s="28">
        <v>0</v>
      </c>
    </row>
    <row r="309" spans="1:40" x14ac:dyDescent="0.3">
      <c r="A309" s="53" t="s">
        <v>11637</v>
      </c>
      <c r="B309" s="37" t="s">
        <v>11638</v>
      </c>
      <c r="C309" s="37" t="s">
        <v>7728</v>
      </c>
      <c r="D309" s="28" t="s">
        <v>7718</v>
      </c>
      <c r="E309" s="28" t="s">
        <v>7734</v>
      </c>
      <c r="F309" s="28" t="s">
        <v>900</v>
      </c>
      <c r="G309" s="28" t="s">
        <v>7782</v>
      </c>
      <c r="H309" s="28" t="s">
        <v>7734</v>
      </c>
      <c r="I309" s="28" t="s">
        <v>901</v>
      </c>
      <c r="J309" s="28">
        <v>0</v>
      </c>
      <c r="K309" s="35" t="s">
        <v>8257</v>
      </c>
      <c r="L309" s="35" t="s">
        <v>11639</v>
      </c>
      <c r="M309" s="30">
        <v>4.0818225126713497</v>
      </c>
      <c r="N309" s="32" t="s">
        <v>15818</v>
      </c>
      <c r="O309" s="28" t="s">
        <v>7756</v>
      </c>
      <c r="P309" s="29">
        <v>0.56467592592592597</v>
      </c>
      <c r="Q309" s="29">
        <v>0.56690972222222225</v>
      </c>
      <c r="R309" s="28">
        <v>0</v>
      </c>
      <c r="S309" s="30">
        <v>3.2166666666666668</v>
      </c>
      <c r="T309" s="32" t="s">
        <v>11640</v>
      </c>
      <c r="U309" s="32" t="s">
        <v>11641</v>
      </c>
      <c r="V309" s="30">
        <v>3.43631238282354</v>
      </c>
      <c r="W309" s="28">
        <v>0</v>
      </c>
      <c r="X309" s="28">
        <v>0</v>
      </c>
      <c r="Y309" s="28" t="s">
        <v>14645</v>
      </c>
      <c r="Z309" s="28" t="s">
        <v>15752</v>
      </c>
      <c r="AA309" s="28">
        <v>1</v>
      </c>
      <c r="AB309" s="28">
        <v>0</v>
      </c>
      <c r="AC309" s="32">
        <f>Solution[[#This Row],[Old Stop]] +1</f>
        <v>1</v>
      </c>
      <c r="AD309" s="32" t="str">
        <f>_xlfn.CONCAT(Solution[[#This Row],[Notes]],"_",Solution[[#This Row],[Week '#]],"_", _xlfn.SWITCH(Solution[[#This Row],[Column1]], "M", "Monday", "T", "Tuesday", "W", "Wednesday", "R", "Thursday", "H", "Thursday", "F", "Friday"))</f>
        <v>102_Week3_Wednesday</v>
      </c>
      <c r="AE309" s="32" t="str">
        <f>IF(LEN(Solution[[#This Row],[Available Delivery Days]]) =1, Solution[[#This Row],[Available Delivery Days]], IF(ISNUMBER(SEARCH(Solution[[#This Row],[New Delivery Day]], Solution[[#This Row],[Available Delivery Days]])), Solution[[#This Row],[New Delivery Day]], Solution[[#This Row],[Old Delivery Day]]))</f>
        <v>W</v>
      </c>
      <c r="AF309" s="31">
        <v>26.09</v>
      </c>
      <c r="AG309" s="31">
        <v>25.58</v>
      </c>
      <c r="AH309" s="28" t="s">
        <v>7832</v>
      </c>
      <c r="AI309" s="28" t="s">
        <v>932</v>
      </c>
      <c r="AJ309" s="28" t="s">
        <v>7793</v>
      </c>
      <c r="AK309" s="28" t="s">
        <v>7792</v>
      </c>
      <c r="AL309" s="28" t="s">
        <v>7797</v>
      </c>
      <c r="AM309" s="28">
        <f>_xlfn.XLOOKUP(Solution[[#This Row],[Cu_ID]],Master[cu_id],Master[Notes], "none")</f>
        <v>102</v>
      </c>
      <c r="AN309" s="28">
        <v>0</v>
      </c>
    </row>
    <row r="310" spans="1:40" x14ac:dyDescent="0.3">
      <c r="A310" s="53" t="s">
        <v>13841</v>
      </c>
      <c r="B310" s="37" t="s">
        <v>13842</v>
      </c>
      <c r="C310" s="37" t="s">
        <v>7728</v>
      </c>
      <c r="D310" s="28" t="s">
        <v>7717</v>
      </c>
      <c r="E310" s="28" t="s">
        <v>7752</v>
      </c>
      <c r="F310" s="28" t="s">
        <v>901</v>
      </c>
      <c r="G310" s="28" t="s">
        <v>7762</v>
      </c>
      <c r="H310" s="28" t="s">
        <v>11016</v>
      </c>
      <c r="I310" s="28" t="s">
        <v>903</v>
      </c>
      <c r="J310" s="28">
        <v>45</v>
      </c>
      <c r="K310" s="35" t="s">
        <v>9213</v>
      </c>
      <c r="L310" s="35" t="s">
        <v>13843</v>
      </c>
      <c r="M310" s="30">
        <v>2.3370212856680199</v>
      </c>
      <c r="N310" s="32" t="s">
        <v>15500</v>
      </c>
      <c r="O310" s="28" t="s">
        <v>7751</v>
      </c>
      <c r="P310" s="29">
        <v>0.40033564814814815</v>
      </c>
      <c r="Q310" s="29">
        <v>0.40327546296296296</v>
      </c>
      <c r="R310" s="28">
        <v>0</v>
      </c>
      <c r="S310" s="30">
        <v>4.2333333333333334</v>
      </c>
      <c r="T310" s="32" t="s">
        <v>13844</v>
      </c>
      <c r="U310" s="32" t="s">
        <v>13845</v>
      </c>
      <c r="V310" s="30">
        <v>1.8187054014721999</v>
      </c>
      <c r="W310" s="28">
        <v>0</v>
      </c>
      <c r="X310" s="28">
        <v>0</v>
      </c>
      <c r="Y310" s="28" t="s">
        <v>14635</v>
      </c>
      <c r="Z310" s="28" t="s">
        <v>15453</v>
      </c>
      <c r="AA310" s="28">
        <v>1</v>
      </c>
      <c r="AB310" s="28">
        <v>0</v>
      </c>
      <c r="AC310" s="32">
        <f>Solution[[#This Row],[Old Stop]] +1</f>
        <v>46</v>
      </c>
      <c r="AD310" s="32" t="str">
        <f>_xlfn.CONCAT(Solution[[#This Row],[Notes]],"_",Solution[[#This Row],[Week '#]],"_", _xlfn.SWITCH(Solution[[#This Row],[Column1]], "M", "Monday", "T", "Tuesday", "W", "Wednesday", "R", "Thursday", "H", "Thursday", "F", "Friday"))</f>
        <v>103_Week2_Monday</v>
      </c>
      <c r="AE310" s="32" t="str">
        <f>IF(LEN(Solution[[#This Row],[Available Delivery Days]]) =1, Solution[[#This Row],[Available Delivery Days]], IF(ISNUMBER(SEARCH(Solution[[#This Row],[New Delivery Day]], Solution[[#This Row],[Available Delivery Days]])), Solution[[#This Row],[New Delivery Day]], Solution[[#This Row],[Old Delivery Day]]))</f>
        <v>M</v>
      </c>
      <c r="AF310" s="31">
        <v>20.234999999999999</v>
      </c>
      <c r="AG310" s="31">
        <v>20.234999999999999</v>
      </c>
      <c r="AH310" s="28" t="s">
        <v>7832</v>
      </c>
      <c r="AI310" s="28" t="s">
        <v>932</v>
      </c>
      <c r="AJ310" s="28" t="s">
        <v>7792</v>
      </c>
      <c r="AK310" s="28" t="s">
        <v>7792</v>
      </c>
      <c r="AL310" s="28" t="s">
        <v>7797</v>
      </c>
      <c r="AM310" s="28">
        <f>_xlfn.XLOOKUP(Solution[[#This Row],[Cu_ID]],Master[cu_id],Master[Notes], "none")</f>
        <v>103</v>
      </c>
      <c r="AN310" s="28">
        <v>0</v>
      </c>
    </row>
    <row r="311" spans="1:40" x14ac:dyDescent="0.3">
      <c r="A311" s="53" t="s">
        <v>13841</v>
      </c>
      <c r="B311" s="37" t="s">
        <v>13842</v>
      </c>
      <c r="C311" s="37" t="s">
        <v>7728</v>
      </c>
      <c r="D311" s="28" t="s">
        <v>7719</v>
      </c>
      <c r="E311" s="28" t="s">
        <v>7752</v>
      </c>
      <c r="F311" s="28" t="s">
        <v>901</v>
      </c>
      <c r="G311" s="28" t="s">
        <v>7762</v>
      </c>
      <c r="H311" s="28" t="s">
        <v>11016</v>
      </c>
      <c r="I311" s="28" t="s">
        <v>903</v>
      </c>
      <c r="J311" s="28">
        <v>45</v>
      </c>
      <c r="K311" s="35" t="s">
        <v>9213</v>
      </c>
      <c r="L311" s="35" t="s">
        <v>13843</v>
      </c>
      <c r="M311" s="30">
        <v>2.3370212856680199</v>
      </c>
      <c r="N311" s="32" t="s">
        <v>16460</v>
      </c>
      <c r="O311" s="28" t="s">
        <v>7751</v>
      </c>
      <c r="P311" s="29">
        <v>0.40033564814814815</v>
      </c>
      <c r="Q311" s="29">
        <v>0.40327546296296296</v>
      </c>
      <c r="R311" s="28">
        <v>0</v>
      </c>
      <c r="S311" s="30">
        <v>4.2333333333333334</v>
      </c>
      <c r="T311" s="32" t="s">
        <v>13844</v>
      </c>
      <c r="U311" s="32" t="s">
        <v>13845</v>
      </c>
      <c r="V311" s="30">
        <v>1.8187054014721999</v>
      </c>
      <c r="W311" s="28">
        <v>0</v>
      </c>
      <c r="X311" s="28">
        <v>0</v>
      </c>
      <c r="Y311" s="28" t="s">
        <v>14635</v>
      </c>
      <c r="Z311" s="28" t="s">
        <v>16451</v>
      </c>
      <c r="AA311" s="28">
        <v>1</v>
      </c>
      <c r="AB311" s="28">
        <v>0</v>
      </c>
      <c r="AC311" s="32">
        <f>Solution[[#This Row],[Old Stop]] +1</f>
        <v>46</v>
      </c>
      <c r="AD311" s="32" t="str">
        <f>_xlfn.CONCAT(Solution[[#This Row],[Notes]],"_",Solution[[#This Row],[Week '#]],"_", _xlfn.SWITCH(Solution[[#This Row],[Column1]], "M", "Monday", "T", "Tuesday", "W", "Wednesday", "R", "Thursday", "H", "Thursday", "F", "Friday"))</f>
        <v>103_Week4_Monday</v>
      </c>
      <c r="AE311" s="32" t="str">
        <f>IF(LEN(Solution[[#This Row],[Available Delivery Days]]) =1, Solution[[#This Row],[Available Delivery Days]], IF(ISNUMBER(SEARCH(Solution[[#This Row],[New Delivery Day]], Solution[[#This Row],[Available Delivery Days]])), Solution[[#This Row],[New Delivery Day]], Solution[[#This Row],[Old Delivery Day]]))</f>
        <v>M</v>
      </c>
      <c r="AF311" s="31">
        <v>20.234999999999999</v>
      </c>
      <c r="AG311" s="31">
        <v>20.234999999999999</v>
      </c>
      <c r="AH311" s="28" t="s">
        <v>7832</v>
      </c>
      <c r="AI311" s="28" t="s">
        <v>932</v>
      </c>
      <c r="AJ311" s="28" t="s">
        <v>7792</v>
      </c>
      <c r="AK311" s="28" t="s">
        <v>7792</v>
      </c>
      <c r="AL311" s="28" t="s">
        <v>7797</v>
      </c>
      <c r="AM311" s="28">
        <f>_xlfn.XLOOKUP(Solution[[#This Row],[Cu_ID]],Master[cu_id],Master[Notes], "none")</f>
        <v>103</v>
      </c>
      <c r="AN311" s="28">
        <v>0</v>
      </c>
    </row>
    <row r="312" spans="1:40" x14ac:dyDescent="0.3">
      <c r="A312" s="53" t="s">
        <v>12533</v>
      </c>
      <c r="B312" s="37" t="s">
        <v>12534</v>
      </c>
      <c r="C312" s="37" t="s">
        <v>7728</v>
      </c>
      <c r="D312" s="28" t="s">
        <v>7716</v>
      </c>
      <c r="E312" s="28" t="s">
        <v>7789</v>
      </c>
      <c r="F312" s="28" t="s">
        <v>901</v>
      </c>
      <c r="G312" s="28" t="s">
        <v>7756</v>
      </c>
      <c r="H312" s="28" t="s">
        <v>7789</v>
      </c>
      <c r="I312" s="28" t="s">
        <v>902</v>
      </c>
      <c r="J312" s="28">
        <v>25</v>
      </c>
      <c r="K312" s="35" t="s">
        <v>8147</v>
      </c>
      <c r="L312" s="35" t="s">
        <v>12535</v>
      </c>
      <c r="M312" s="30">
        <v>1.4707320705056199</v>
      </c>
      <c r="N312" s="32" t="s">
        <v>14559</v>
      </c>
      <c r="O312" s="28" t="s">
        <v>7774</v>
      </c>
      <c r="P312" s="29">
        <v>0.41856481481481483</v>
      </c>
      <c r="Q312" s="29">
        <v>0.42425925925925928</v>
      </c>
      <c r="R312" s="28">
        <v>0</v>
      </c>
      <c r="S312" s="30">
        <v>8.1999999999999993</v>
      </c>
      <c r="T312" s="32" t="s">
        <v>12536</v>
      </c>
      <c r="U312" s="32" t="s">
        <v>12537</v>
      </c>
      <c r="V312" s="30">
        <v>0.58894835252922895</v>
      </c>
      <c r="W312" s="28">
        <v>12</v>
      </c>
      <c r="X312" s="28">
        <v>0.22641509433962301</v>
      </c>
      <c r="Y312" s="28" t="s">
        <v>14550</v>
      </c>
      <c r="Z312" s="28" t="s">
        <v>14551</v>
      </c>
      <c r="AA312" s="28">
        <v>1</v>
      </c>
      <c r="AB312" s="28">
        <v>270</v>
      </c>
      <c r="AC312" s="32">
        <f>Solution[[#This Row],[Old Stop]] +1</f>
        <v>26</v>
      </c>
      <c r="AD312" s="32" t="str">
        <f>_xlfn.CONCAT(Solution[[#This Row],[Notes]],"_",Solution[[#This Row],[Week '#]],"_", _xlfn.SWITCH(Solution[[#This Row],[Column1]], "M", "Monday", "T", "Tuesday", "W", "Wednesday", "R", "Thursday", "H", "Thursday", "F", "Friday"))</f>
        <v>101_Week1_Monday</v>
      </c>
      <c r="AE312" s="32" t="str">
        <f>IF(LEN(Solution[[#This Row],[Available Delivery Days]]) =1, Solution[[#This Row],[Available Delivery Days]], IF(ISNUMBER(SEARCH(Solution[[#This Row],[New Delivery Day]], Solution[[#This Row],[Available Delivery Days]])), Solution[[#This Row],[New Delivery Day]], Solution[[#This Row],[Old Delivery Day]]))</f>
        <v>M</v>
      </c>
      <c r="AF312" s="31">
        <v>181.405</v>
      </c>
      <c r="AG312" s="31">
        <v>150.08500000000001</v>
      </c>
      <c r="AH312" s="28" t="s">
        <v>7832</v>
      </c>
      <c r="AI312" s="28" t="s">
        <v>932</v>
      </c>
      <c r="AJ312" s="28" t="s">
        <v>7793</v>
      </c>
      <c r="AK312" s="28" t="s">
        <v>7792</v>
      </c>
      <c r="AL312" s="28" t="s">
        <v>7797</v>
      </c>
      <c r="AM312" s="28">
        <f>_xlfn.XLOOKUP(Solution[[#This Row],[Cu_ID]],Master[cu_id],Master[Notes], "none")</f>
        <v>101</v>
      </c>
      <c r="AN312" s="28">
        <v>270</v>
      </c>
    </row>
    <row r="313" spans="1:40" x14ac:dyDescent="0.3">
      <c r="A313" s="53" t="s">
        <v>12533</v>
      </c>
      <c r="B313" s="37" t="s">
        <v>12534</v>
      </c>
      <c r="C313" s="37" t="s">
        <v>7728</v>
      </c>
      <c r="D313" s="28" t="s">
        <v>7717</v>
      </c>
      <c r="E313" s="28" t="s">
        <v>7789</v>
      </c>
      <c r="F313" s="28" t="s">
        <v>901</v>
      </c>
      <c r="G313" s="28" t="s">
        <v>7764</v>
      </c>
      <c r="H313" s="28" t="s">
        <v>7789</v>
      </c>
      <c r="I313" s="28" t="s">
        <v>902</v>
      </c>
      <c r="J313" s="28">
        <v>25</v>
      </c>
      <c r="K313" s="35" t="s">
        <v>8147</v>
      </c>
      <c r="L313" s="35" t="s">
        <v>12535</v>
      </c>
      <c r="M313" s="30">
        <v>1.4707320705056199</v>
      </c>
      <c r="N313" s="32" t="s">
        <v>15668</v>
      </c>
      <c r="O313" s="28" t="s">
        <v>7774</v>
      </c>
      <c r="P313" s="29">
        <v>0.44097222222222221</v>
      </c>
      <c r="Q313" s="29">
        <v>0.44666666666666666</v>
      </c>
      <c r="R313" s="28">
        <v>0</v>
      </c>
      <c r="S313" s="30">
        <v>8.1999999999999993</v>
      </c>
      <c r="T313" s="32" t="s">
        <v>12536</v>
      </c>
      <c r="U313" s="32" t="s">
        <v>12537</v>
      </c>
      <c r="V313" s="30">
        <v>0.58894835252922895</v>
      </c>
      <c r="W313" s="28">
        <v>12</v>
      </c>
      <c r="X313" s="28">
        <v>0.22641509433962301</v>
      </c>
      <c r="Y313" s="28" t="s">
        <v>14550</v>
      </c>
      <c r="Z313" s="28" t="s">
        <v>15511</v>
      </c>
      <c r="AA313" s="28">
        <v>1</v>
      </c>
      <c r="AB313" s="28">
        <v>270</v>
      </c>
      <c r="AC313" s="32">
        <f>Solution[[#This Row],[Old Stop]] +1</f>
        <v>26</v>
      </c>
      <c r="AD313" s="32" t="str">
        <f>_xlfn.CONCAT(Solution[[#This Row],[Notes]],"_",Solution[[#This Row],[Week '#]],"_", _xlfn.SWITCH(Solution[[#This Row],[Column1]], "M", "Monday", "T", "Tuesday", "W", "Wednesday", "R", "Thursday", "H", "Thursday", "F", "Friday"))</f>
        <v>101_Week2_Monday</v>
      </c>
      <c r="AE313" s="32" t="str">
        <f>IF(LEN(Solution[[#This Row],[Available Delivery Days]]) =1, Solution[[#This Row],[Available Delivery Days]], IF(ISNUMBER(SEARCH(Solution[[#This Row],[New Delivery Day]], Solution[[#This Row],[Available Delivery Days]])), Solution[[#This Row],[New Delivery Day]], Solution[[#This Row],[Old Delivery Day]]))</f>
        <v>M</v>
      </c>
      <c r="AF313" s="31">
        <v>181.405</v>
      </c>
      <c r="AG313" s="31">
        <v>150.08500000000001</v>
      </c>
      <c r="AH313" s="28" t="s">
        <v>7832</v>
      </c>
      <c r="AI313" s="28" t="s">
        <v>932</v>
      </c>
      <c r="AJ313" s="28" t="s">
        <v>7793</v>
      </c>
      <c r="AK313" s="28" t="s">
        <v>7792</v>
      </c>
      <c r="AL313" s="28" t="s">
        <v>7797</v>
      </c>
      <c r="AM313" s="28">
        <f>_xlfn.XLOOKUP(Solution[[#This Row],[Cu_ID]],Master[cu_id],Master[Notes], "none")</f>
        <v>101</v>
      </c>
      <c r="AN313" s="28">
        <v>270</v>
      </c>
    </row>
    <row r="314" spans="1:40" x14ac:dyDescent="0.3">
      <c r="A314" s="53" t="s">
        <v>12533</v>
      </c>
      <c r="B314" s="37" t="s">
        <v>12534</v>
      </c>
      <c r="C314" s="37" t="s">
        <v>7728</v>
      </c>
      <c r="D314" s="28" t="s">
        <v>7718</v>
      </c>
      <c r="E314" s="28" t="s">
        <v>7789</v>
      </c>
      <c r="F314" s="28" t="s">
        <v>901</v>
      </c>
      <c r="G314" s="28" t="s">
        <v>7756</v>
      </c>
      <c r="H314" s="28" t="s">
        <v>7789</v>
      </c>
      <c r="I314" s="28" t="s">
        <v>902</v>
      </c>
      <c r="J314" s="28">
        <v>25</v>
      </c>
      <c r="K314" s="35" t="s">
        <v>8147</v>
      </c>
      <c r="L314" s="35" t="s">
        <v>12535</v>
      </c>
      <c r="M314" s="30">
        <v>1.4707320705056199</v>
      </c>
      <c r="N314" s="32" t="s">
        <v>15863</v>
      </c>
      <c r="O314" s="28" t="s">
        <v>7774</v>
      </c>
      <c r="P314" s="29">
        <v>0.41856481481481483</v>
      </c>
      <c r="Q314" s="29">
        <v>0.42425925925925928</v>
      </c>
      <c r="R314" s="28">
        <v>0</v>
      </c>
      <c r="S314" s="30">
        <v>8.1999999999999993</v>
      </c>
      <c r="T314" s="32" t="s">
        <v>12536</v>
      </c>
      <c r="U314" s="32" t="s">
        <v>12537</v>
      </c>
      <c r="V314" s="30">
        <v>0.58894835252922895</v>
      </c>
      <c r="W314" s="28">
        <v>12</v>
      </c>
      <c r="X314" s="28">
        <v>0.22641509433962301</v>
      </c>
      <c r="Y314" s="28" t="s">
        <v>14550</v>
      </c>
      <c r="Z314" s="28" t="s">
        <v>15850</v>
      </c>
      <c r="AA314" s="28">
        <v>1</v>
      </c>
      <c r="AB314" s="28">
        <v>270</v>
      </c>
      <c r="AC314" s="32">
        <f>Solution[[#This Row],[Old Stop]] +1</f>
        <v>26</v>
      </c>
      <c r="AD314" s="32" t="str">
        <f>_xlfn.CONCAT(Solution[[#This Row],[Notes]],"_",Solution[[#This Row],[Week '#]],"_", _xlfn.SWITCH(Solution[[#This Row],[Column1]], "M", "Monday", "T", "Tuesday", "W", "Wednesday", "R", "Thursday", "H", "Thursday", "F", "Friday"))</f>
        <v>101_Week3_Monday</v>
      </c>
      <c r="AE314" s="32" t="str">
        <f>IF(LEN(Solution[[#This Row],[Available Delivery Days]]) =1, Solution[[#This Row],[Available Delivery Days]], IF(ISNUMBER(SEARCH(Solution[[#This Row],[New Delivery Day]], Solution[[#This Row],[Available Delivery Days]])), Solution[[#This Row],[New Delivery Day]], Solution[[#This Row],[Old Delivery Day]]))</f>
        <v>M</v>
      </c>
      <c r="AF314" s="31">
        <v>181.405</v>
      </c>
      <c r="AG314" s="31">
        <v>150.08500000000001</v>
      </c>
      <c r="AH314" s="28" t="s">
        <v>7832</v>
      </c>
      <c r="AI314" s="28" t="s">
        <v>932</v>
      </c>
      <c r="AJ314" s="28" t="s">
        <v>7793</v>
      </c>
      <c r="AK314" s="28" t="s">
        <v>7792</v>
      </c>
      <c r="AL314" s="28" t="s">
        <v>7797</v>
      </c>
      <c r="AM314" s="28">
        <f>_xlfn.XLOOKUP(Solution[[#This Row],[Cu_ID]],Master[cu_id],Master[Notes], "none")</f>
        <v>101</v>
      </c>
      <c r="AN314" s="28">
        <v>270</v>
      </c>
    </row>
    <row r="315" spans="1:40" x14ac:dyDescent="0.3">
      <c r="A315" s="53" t="s">
        <v>12533</v>
      </c>
      <c r="B315" s="37" t="s">
        <v>12534</v>
      </c>
      <c r="C315" s="37" t="s">
        <v>7728</v>
      </c>
      <c r="D315" s="28" t="s">
        <v>7719</v>
      </c>
      <c r="E315" s="28" t="s">
        <v>7789</v>
      </c>
      <c r="F315" s="28" t="s">
        <v>901</v>
      </c>
      <c r="G315" s="28" t="s">
        <v>7774</v>
      </c>
      <c r="H315" s="28" t="s">
        <v>7789</v>
      </c>
      <c r="I315" s="28" t="s">
        <v>902</v>
      </c>
      <c r="J315" s="28">
        <v>25</v>
      </c>
      <c r="K315" s="35" t="s">
        <v>8147</v>
      </c>
      <c r="L315" s="35" t="s">
        <v>12535</v>
      </c>
      <c r="M315" s="30">
        <v>1.4707320705056199</v>
      </c>
      <c r="N315" s="32" t="s">
        <v>16402</v>
      </c>
      <c r="O315" s="28" t="s">
        <v>7774</v>
      </c>
      <c r="P315" s="29">
        <v>0.43342592592592594</v>
      </c>
      <c r="Q315" s="29">
        <v>0.43912037037037038</v>
      </c>
      <c r="R315" s="28">
        <v>0</v>
      </c>
      <c r="S315" s="30">
        <v>8.1999999999999993</v>
      </c>
      <c r="T315" s="32" t="s">
        <v>12536</v>
      </c>
      <c r="U315" s="32" t="s">
        <v>12537</v>
      </c>
      <c r="V315" s="30">
        <v>0.58894835252922895</v>
      </c>
      <c r="W315" s="28">
        <v>12</v>
      </c>
      <c r="X315" s="28">
        <v>0.22641509433962301</v>
      </c>
      <c r="Y315" s="28" t="s">
        <v>14550</v>
      </c>
      <c r="Z315" s="28" t="s">
        <v>16280</v>
      </c>
      <c r="AA315" s="28">
        <v>1</v>
      </c>
      <c r="AB315" s="28">
        <v>270</v>
      </c>
      <c r="AC315" s="32">
        <f>Solution[[#This Row],[Old Stop]] +1</f>
        <v>26</v>
      </c>
      <c r="AD315" s="32" t="str">
        <f>_xlfn.CONCAT(Solution[[#This Row],[Notes]],"_",Solution[[#This Row],[Week '#]],"_", _xlfn.SWITCH(Solution[[#This Row],[Column1]], "M", "Monday", "T", "Tuesday", "W", "Wednesday", "R", "Thursday", "H", "Thursday", "F", "Friday"))</f>
        <v>101_Week4_Monday</v>
      </c>
      <c r="AE315" s="32" t="str">
        <f>IF(LEN(Solution[[#This Row],[Available Delivery Days]]) =1, Solution[[#This Row],[Available Delivery Days]], IF(ISNUMBER(SEARCH(Solution[[#This Row],[New Delivery Day]], Solution[[#This Row],[Available Delivery Days]])), Solution[[#This Row],[New Delivery Day]], Solution[[#This Row],[Old Delivery Day]]))</f>
        <v>M</v>
      </c>
      <c r="AF315" s="31">
        <v>181.405</v>
      </c>
      <c r="AG315" s="31">
        <v>150.08500000000001</v>
      </c>
      <c r="AH315" s="28" t="s">
        <v>7832</v>
      </c>
      <c r="AI315" s="28" t="s">
        <v>932</v>
      </c>
      <c r="AJ315" s="28" t="s">
        <v>7793</v>
      </c>
      <c r="AK315" s="28" t="s">
        <v>7792</v>
      </c>
      <c r="AL315" s="28" t="s">
        <v>7797</v>
      </c>
      <c r="AM315" s="28">
        <f>_xlfn.XLOOKUP(Solution[[#This Row],[Cu_ID]],Master[cu_id],Master[Notes], "none")</f>
        <v>101</v>
      </c>
      <c r="AN315" s="28">
        <v>270</v>
      </c>
    </row>
    <row r="316" spans="1:40" x14ac:dyDescent="0.3">
      <c r="A316" s="53" t="s">
        <v>13224</v>
      </c>
      <c r="B316" s="37" t="s">
        <v>13225</v>
      </c>
      <c r="C316" s="37" t="s">
        <v>7728</v>
      </c>
      <c r="D316" s="28" t="s">
        <v>7716</v>
      </c>
      <c r="E316" s="28" t="s">
        <v>7752</v>
      </c>
      <c r="F316" s="28" t="s">
        <v>902</v>
      </c>
      <c r="G316" s="28" t="s">
        <v>7726</v>
      </c>
      <c r="H316" s="28" t="s">
        <v>7752</v>
      </c>
      <c r="I316" s="28" t="s">
        <v>8057</v>
      </c>
      <c r="J316" s="28">
        <v>180</v>
      </c>
      <c r="K316" s="35" t="s">
        <v>8966</v>
      </c>
      <c r="L316" s="35" t="s">
        <v>13226</v>
      </c>
      <c r="M316" s="30">
        <v>0.74558077938854705</v>
      </c>
      <c r="N316" s="32" t="s">
        <v>15070</v>
      </c>
      <c r="O316" s="28" t="s">
        <v>7774</v>
      </c>
      <c r="P316" s="29">
        <v>0.51925925925925931</v>
      </c>
      <c r="Q316" s="29">
        <v>0.52386574074074077</v>
      </c>
      <c r="R316" s="28">
        <v>0</v>
      </c>
      <c r="S316" s="30">
        <v>6.6277777783333338</v>
      </c>
      <c r="T316" s="32" t="s">
        <v>13227</v>
      </c>
      <c r="U316" s="32" t="s">
        <v>13228</v>
      </c>
      <c r="V316" s="30">
        <v>0.33162470431503199</v>
      </c>
      <c r="W316" s="28">
        <v>15</v>
      </c>
      <c r="X316" s="28">
        <v>0.28846153846153799</v>
      </c>
      <c r="Y316" s="28" t="s">
        <v>14575</v>
      </c>
      <c r="Z316" s="28" t="s">
        <v>14576</v>
      </c>
      <c r="AA316" s="28">
        <v>1</v>
      </c>
      <c r="AB316" s="28">
        <v>141</v>
      </c>
      <c r="AC316" s="32">
        <f>Solution[[#This Row],[Old Stop]] +1</f>
        <v>181</v>
      </c>
      <c r="AD316" s="32" t="str">
        <f>_xlfn.CONCAT(Solution[[#This Row],[Notes]],"_",Solution[[#This Row],[Week '#]],"_", _xlfn.SWITCH(Solution[[#This Row],[Column1]], "M", "Monday", "T", "Tuesday", "W", "Wednesday", "R", "Thursday", "H", "Thursday", "F", "Friday"))</f>
        <v>103_Week1_Friday</v>
      </c>
      <c r="AE316" s="32" t="str">
        <f>IF(LEN(Solution[[#This Row],[Available Delivery Days]]) =1, Solution[[#This Row],[Available Delivery Days]], IF(ISNUMBER(SEARCH(Solution[[#This Row],[New Delivery Day]], Solution[[#This Row],[Available Delivery Days]])), Solution[[#This Row],[New Delivery Day]], Solution[[#This Row],[Old Delivery Day]]))</f>
        <v>F</v>
      </c>
      <c r="AF316" s="31">
        <v>191.41370000000001</v>
      </c>
      <c r="AG316" s="31">
        <v>205.86619999999999</v>
      </c>
      <c r="AH316" s="28" t="s">
        <v>7832</v>
      </c>
      <c r="AI316" s="28" t="s">
        <v>932</v>
      </c>
      <c r="AJ316" s="28" t="s">
        <v>7793</v>
      </c>
      <c r="AK316" s="28" t="s">
        <v>7792</v>
      </c>
      <c r="AL316" s="28" t="s">
        <v>7797</v>
      </c>
      <c r="AM316" s="28">
        <f>_xlfn.XLOOKUP(Solution[[#This Row],[Cu_ID]],Master[cu_id],Master[Notes], "none")</f>
        <v>103</v>
      </c>
      <c r="AN316" s="28">
        <v>141</v>
      </c>
    </row>
    <row r="317" spans="1:40" x14ac:dyDescent="0.3">
      <c r="A317" s="53" t="s">
        <v>13224</v>
      </c>
      <c r="B317" s="37" t="s">
        <v>13225</v>
      </c>
      <c r="C317" s="37" t="s">
        <v>7728</v>
      </c>
      <c r="D317" s="28" t="s">
        <v>7717</v>
      </c>
      <c r="E317" s="28" t="s">
        <v>7752</v>
      </c>
      <c r="F317" s="28" t="s">
        <v>902</v>
      </c>
      <c r="G317" s="28" t="s">
        <v>7809</v>
      </c>
      <c r="H317" s="28" t="s">
        <v>7752</v>
      </c>
      <c r="I317" s="28" t="s">
        <v>8057</v>
      </c>
      <c r="J317" s="28">
        <v>180</v>
      </c>
      <c r="K317" s="35" t="s">
        <v>8966</v>
      </c>
      <c r="L317" s="35" t="s">
        <v>13226</v>
      </c>
      <c r="M317" s="30">
        <v>2.19293740577996</v>
      </c>
      <c r="N317" s="32" t="s">
        <v>15474</v>
      </c>
      <c r="O317" s="28" t="s">
        <v>7774</v>
      </c>
      <c r="P317" s="29">
        <v>0.45402777777777775</v>
      </c>
      <c r="Q317" s="29">
        <v>0.45863425925925927</v>
      </c>
      <c r="R317" s="28">
        <v>0</v>
      </c>
      <c r="S317" s="30">
        <v>6.6277777783333338</v>
      </c>
      <c r="T317" s="32" t="s">
        <v>13227</v>
      </c>
      <c r="U317" s="32" t="s">
        <v>13228</v>
      </c>
      <c r="V317" s="30">
        <v>0.92218057957906796</v>
      </c>
      <c r="W317" s="28">
        <v>15</v>
      </c>
      <c r="X317" s="28">
        <v>0.28846153846153799</v>
      </c>
      <c r="Y317" s="28" t="s">
        <v>14575</v>
      </c>
      <c r="Z317" s="28" t="s">
        <v>15451</v>
      </c>
      <c r="AA317" s="28">
        <v>1</v>
      </c>
      <c r="AB317" s="28">
        <v>141</v>
      </c>
      <c r="AC317" s="32">
        <f>Solution[[#This Row],[Old Stop]] +1</f>
        <v>181</v>
      </c>
      <c r="AD317" s="32" t="str">
        <f>_xlfn.CONCAT(Solution[[#This Row],[Notes]],"_",Solution[[#This Row],[Week '#]],"_", _xlfn.SWITCH(Solution[[#This Row],[Column1]], "M", "Monday", "T", "Tuesday", "W", "Wednesday", "R", "Thursday", "H", "Thursday", "F", "Friday"))</f>
        <v>103_Week2_Friday</v>
      </c>
      <c r="AE317" s="32" t="str">
        <f>IF(LEN(Solution[[#This Row],[Available Delivery Days]]) =1, Solution[[#This Row],[Available Delivery Days]], IF(ISNUMBER(SEARCH(Solution[[#This Row],[New Delivery Day]], Solution[[#This Row],[Available Delivery Days]])), Solution[[#This Row],[New Delivery Day]], Solution[[#This Row],[Old Delivery Day]]))</f>
        <v>F</v>
      </c>
      <c r="AF317" s="31">
        <v>191.41370000000001</v>
      </c>
      <c r="AG317" s="31">
        <v>205.86619999999999</v>
      </c>
      <c r="AH317" s="28" t="s">
        <v>7832</v>
      </c>
      <c r="AI317" s="28" t="s">
        <v>932</v>
      </c>
      <c r="AJ317" s="28" t="s">
        <v>7793</v>
      </c>
      <c r="AK317" s="28" t="s">
        <v>7792</v>
      </c>
      <c r="AL317" s="28" t="s">
        <v>7797</v>
      </c>
      <c r="AM317" s="28">
        <f>_xlfn.XLOOKUP(Solution[[#This Row],[Cu_ID]],Master[cu_id],Master[Notes], "none")</f>
        <v>103</v>
      </c>
      <c r="AN317" s="28">
        <v>141</v>
      </c>
    </row>
    <row r="318" spans="1:40" x14ac:dyDescent="0.3">
      <c r="A318" s="53" t="s">
        <v>13224</v>
      </c>
      <c r="B318" s="37" t="s">
        <v>13225</v>
      </c>
      <c r="C318" s="37" t="s">
        <v>7728</v>
      </c>
      <c r="D318" s="28" t="s">
        <v>7718</v>
      </c>
      <c r="E318" s="28" t="s">
        <v>7752</v>
      </c>
      <c r="F318" s="28" t="s">
        <v>902</v>
      </c>
      <c r="G318" s="28" t="s">
        <v>7726</v>
      </c>
      <c r="H318" s="28" t="s">
        <v>7752</v>
      </c>
      <c r="I318" s="28" t="s">
        <v>8057</v>
      </c>
      <c r="J318" s="28">
        <v>180</v>
      </c>
      <c r="K318" s="35" t="s">
        <v>8966</v>
      </c>
      <c r="L318" s="35" t="s">
        <v>13226</v>
      </c>
      <c r="M318" s="30">
        <v>0.74558077938854705</v>
      </c>
      <c r="N318" s="32" t="s">
        <v>15992</v>
      </c>
      <c r="O318" s="28" t="s">
        <v>7774</v>
      </c>
      <c r="P318" s="29">
        <v>0.51925925925925931</v>
      </c>
      <c r="Q318" s="29">
        <v>0.52386574074074077</v>
      </c>
      <c r="R318" s="28">
        <v>0</v>
      </c>
      <c r="S318" s="30">
        <v>6.6277777783333338</v>
      </c>
      <c r="T318" s="32" t="s">
        <v>13227</v>
      </c>
      <c r="U318" s="32" t="s">
        <v>13228</v>
      </c>
      <c r="V318" s="30">
        <v>0.33162470431503199</v>
      </c>
      <c r="W318" s="28">
        <v>15</v>
      </c>
      <c r="X318" s="28">
        <v>0.28846153846153799</v>
      </c>
      <c r="Y318" s="28" t="s">
        <v>14575</v>
      </c>
      <c r="Z318" s="28" t="s">
        <v>15989</v>
      </c>
      <c r="AA318" s="28">
        <v>1</v>
      </c>
      <c r="AB318" s="28">
        <v>141</v>
      </c>
      <c r="AC318" s="32">
        <f>Solution[[#This Row],[Old Stop]] +1</f>
        <v>181</v>
      </c>
      <c r="AD318" s="32" t="str">
        <f>_xlfn.CONCAT(Solution[[#This Row],[Notes]],"_",Solution[[#This Row],[Week '#]],"_", _xlfn.SWITCH(Solution[[#This Row],[Column1]], "M", "Monday", "T", "Tuesday", "W", "Wednesday", "R", "Thursday", "H", "Thursday", "F", "Friday"))</f>
        <v>103_Week3_Friday</v>
      </c>
      <c r="AE318" s="32" t="str">
        <f>IF(LEN(Solution[[#This Row],[Available Delivery Days]]) =1, Solution[[#This Row],[Available Delivery Days]], IF(ISNUMBER(SEARCH(Solution[[#This Row],[New Delivery Day]], Solution[[#This Row],[Available Delivery Days]])), Solution[[#This Row],[New Delivery Day]], Solution[[#This Row],[Old Delivery Day]]))</f>
        <v>F</v>
      </c>
      <c r="AF318" s="31">
        <v>191.41370000000001</v>
      </c>
      <c r="AG318" s="31">
        <v>205.86619999999999</v>
      </c>
      <c r="AH318" s="28" t="s">
        <v>7832</v>
      </c>
      <c r="AI318" s="28" t="s">
        <v>932</v>
      </c>
      <c r="AJ318" s="28" t="s">
        <v>7793</v>
      </c>
      <c r="AK318" s="28" t="s">
        <v>7792</v>
      </c>
      <c r="AL318" s="28" t="s">
        <v>7797</v>
      </c>
      <c r="AM318" s="28">
        <f>_xlfn.XLOOKUP(Solution[[#This Row],[Cu_ID]],Master[cu_id],Master[Notes], "none")</f>
        <v>103</v>
      </c>
      <c r="AN318" s="28">
        <v>141</v>
      </c>
    </row>
    <row r="319" spans="1:40" x14ac:dyDescent="0.3">
      <c r="A319" s="53" t="s">
        <v>13224</v>
      </c>
      <c r="B319" s="37" t="s">
        <v>13225</v>
      </c>
      <c r="C319" s="37" t="s">
        <v>7728</v>
      </c>
      <c r="D319" s="28" t="s">
        <v>7719</v>
      </c>
      <c r="E319" s="28" t="s">
        <v>7752</v>
      </c>
      <c r="F319" s="28" t="s">
        <v>902</v>
      </c>
      <c r="G319" s="28" t="s">
        <v>7755</v>
      </c>
      <c r="H319" s="28" t="s">
        <v>7752</v>
      </c>
      <c r="I319" s="28" t="s">
        <v>8057</v>
      </c>
      <c r="J319" s="28">
        <v>180</v>
      </c>
      <c r="K319" s="35" t="s">
        <v>8966</v>
      </c>
      <c r="L319" s="35" t="s">
        <v>13226</v>
      </c>
      <c r="M319" s="30">
        <v>1.82492836751044</v>
      </c>
      <c r="N319" s="32" t="s">
        <v>16616</v>
      </c>
      <c r="O319" s="28" t="s">
        <v>7774</v>
      </c>
      <c r="P319" s="29">
        <v>0.41703703703703704</v>
      </c>
      <c r="Q319" s="29">
        <v>0.4216435185185185</v>
      </c>
      <c r="R319" s="28">
        <v>0</v>
      </c>
      <c r="S319" s="30">
        <v>6.6277777783333338</v>
      </c>
      <c r="T319" s="32" t="s">
        <v>13227</v>
      </c>
      <c r="U319" s="32" t="s">
        <v>13228</v>
      </c>
      <c r="V319" s="30">
        <v>0.93070306604026198</v>
      </c>
      <c r="W319" s="28">
        <v>15</v>
      </c>
      <c r="X319" s="28">
        <v>0.28846153846153799</v>
      </c>
      <c r="Y319" s="28" t="s">
        <v>14575</v>
      </c>
      <c r="Z319" s="28" t="s">
        <v>16571</v>
      </c>
      <c r="AA319" s="28">
        <v>1</v>
      </c>
      <c r="AB319" s="28">
        <v>141</v>
      </c>
      <c r="AC319" s="32">
        <f>Solution[[#This Row],[Old Stop]] +1</f>
        <v>181</v>
      </c>
      <c r="AD319" s="32" t="str">
        <f>_xlfn.CONCAT(Solution[[#This Row],[Notes]],"_",Solution[[#This Row],[Week '#]],"_", _xlfn.SWITCH(Solution[[#This Row],[Column1]], "M", "Monday", "T", "Tuesday", "W", "Wednesday", "R", "Thursday", "H", "Thursday", "F", "Friday"))</f>
        <v>103_Week4_Friday</v>
      </c>
      <c r="AE319" s="32" t="str">
        <f>IF(LEN(Solution[[#This Row],[Available Delivery Days]]) =1, Solution[[#This Row],[Available Delivery Days]], IF(ISNUMBER(SEARCH(Solution[[#This Row],[New Delivery Day]], Solution[[#This Row],[Available Delivery Days]])), Solution[[#This Row],[New Delivery Day]], Solution[[#This Row],[Old Delivery Day]]))</f>
        <v>F</v>
      </c>
      <c r="AF319" s="31">
        <v>191.41370000000001</v>
      </c>
      <c r="AG319" s="31">
        <v>205.86619999999999</v>
      </c>
      <c r="AH319" s="28" t="s">
        <v>7832</v>
      </c>
      <c r="AI319" s="28" t="s">
        <v>932</v>
      </c>
      <c r="AJ319" s="28" t="s">
        <v>7793</v>
      </c>
      <c r="AK319" s="28" t="s">
        <v>7792</v>
      </c>
      <c r="AL319" s="28" t="s">
        <v>7797</v>
      </c>
      <c r="AM319" s="28">
        <f>_xlfn.XLOOKUP(Solution[[#This Row],[Cu_ID]],Master[cu_id],Master[Notes], "none")</f>
        <v>103</v>
      </c>
      <c r="AN319" s="28">
        <v>141</v>
      </c>
    </row>
    <row r="320" spans="1:40" x14ac:dyDescent="0.3">
      <c r="A320" s="53" t="s">
        <v>12666</v>
      </c>
      <c r="B320" s="37" t="s">
        <v>12667</v>
      </c>
      <c r="C320" s="37" t="s">
        <v>7728</v>
      </c>
      <c r="D320" s="28" t="s">
        <v>7716</v>
      </c>
      <c r="E320" s="28" t="s">
        <v>7752</v>
      </c>
      <c r="F320" s="28" t="s">
        <v>902</v>
      </c>
      <c r="G320" s="28" t="s">
        <v>7781</v>
      </c>
      <c r="H320" s="28" t="s">
        <v>7752</v>
      </c>
      <c r="I320" s="28" t="s">
        <v>900</v>
      </c>
      <c r="J320" s="28">
        <v>270</v>
      </c>
      <c r="K320" s="35" t="s">
        <v>8937</v>
      </c>
      <c r="L320" s="35" t="s">
        <v>12668</v>
      </c>
      <c r="M320" s="30">
        <v>2.9377897456288302</v>
      </c>
      <c r="N320" s="32" t="s">
        <v>14730</v>
      </c>
      <c r="O320" s="28" t="s">
        <v>7751</v>
      </c>
      <c r="P320" s="29">
        <v>0.53959490740740745</v>
      </c>
      <c r="Q320" s="29">
        <v>0.55243055555555554</v>
      </c>
      <c r="R320" s="28">
        <v>0</v>
      </c>
      <c r="S320" s="30">
        <v>18.483333333333334</v>
      </c>
      <c r="T320" s="32" t="s">
        <v>12669</v>
      </c>
      <c r="U320" s="32" t="s">
        <v>12670</v>
      </c>
      <c r="V320" s="30">
        <v>1.02372426378598</v>
      </c>
      <c r="W320" s="28">
        <v>0</v>
      </c>
      <c r="X320" s="28">
        <v>0</v>
      </c>
      <c r="Y320" s="28" t="s">
        <v>14575</v>
      </c>
      <c r="Z320" s="28" t="s">
        <v>14576</v>
      </c>
      <c r="AA320" s="28">
        <v>1</v>
      </c>
      <c r="AB320" s="28">
        <v>0</v>
      </c>
      <c r="AC320" s="32">
        <f>Solution[[#This Row],[Old Stop]] +1</f>
        <v>271</v>
      </c>
      <c r="AD320" s="32" t="str">
        <f>_xlfn.CONCAT(Solution[[#This Row],[Notes]],"_",Solution[[#This Row],[Week '#]],"_", _xlfn.SWITCH(Solution[[#This Row],[Column1]], "M", "Monday", "T", "Tuesday", "W", "Wednesday", "R", "Thursday", "H", "Thursday", "F", "Friday"))</f>
        <v>103_Week1_Friday</v>
      </c>
      <c r="AE320" s="32" t="str">
        <f>IF(LEN(Solution[[#This Row],[Available Delivery Days]]) =1, Solution[[#This Row],[Available Delivery Days]], IF(ISNUMBER(SEARCH(Solution[[#This Row],[New Delivery Day]], Solution[[#This Row],[Available Delivery Days]])), Solution[[#This Row],[New Delivery Day]], Solution[[#This Row],[Old Delivery Day]]))</f>
        <v>F</v>
      </c>
      <c r="AF320" s="31">
        <v>19.690000000000001</v>
      </c>
      <c r="AG320" s="31">
        <v>19.690000000000001</v>
      </c>
      <c r="AH320" s="28" t="s">
        <v>7832</v>
      </c>
      <c r="AI320" s="28" t="s">
        <v>932</v>
      </c>
      <c r="AJ320" s="28" t="s">
        <v>7793</v>
      </c>
      <c r="AK320" s="28" t="s">
        <v>7792</v>
      </c>
      <c r="AL320" s="28" t="s">
        <v>7797</v>
      </c>
      <c r="AM320" s="28">
        <f>_xlfn.XLOOKUP(Solution[[#This Row],[Cu_ID]],Master[cu_id],Master[Notes], "none")</f>
        <v>103</v>
      </c>
      <c r="AN320" s="28">
        <v>0</v>
      </c>
    </row>
    <row r="321" spans="1:40" x14ac:dyDescent="0.3">
      <c r="A321" s="53" t="s">
        <v>12666</v>
      </c>
      <c r="B321" s="37" t="s">
        <v>12667</v>
      </c>
      <c r="C321" s="37" t="s">
        <v>7728</v>
      </c>
      <c r="D321" s="28" t="s">
        <v>7718</v>
      </c>
      <c r="E321" s="28" t="s">
        <v>7752</v>
      </c>
      <c r="F321" s="28" t="s">
        <v>902</v>
      </c>
      <c r="G321" s="28" t="s">
        <v>7781</v>
      </c>
      <c r="H321" s="28" t="s">
        <v>7752</v>
      </c>
      <c r="I321" s="28" t="s">
        <v>900</v>
      </c>
      <c r="J321" s="28">
        <v>270</v>
      </c>
      <c r="K321" s="35" t="s">
        <v>8937</v>
      </c>
      <c r="L321" s="35" t="s">
        <v>12668</v>
      </c>
      <c r="M321" s="30">
        <v>2.9377897456288302</v>
      </c>
      <c r="N321" s="32" t="s">
        <v>15988</v>
      </c>
      <c r="O321" s="28" t="s">
        <v>7751</v>
      </c>
      <c r="P321" s="29">
        <v>0.53959490740740745</v>
      </c>
      <c r="Q321" s="29">
        <v>0.55243055555555554</v>
      </c>
      <c r="R321" s="28">
        <v>0</v>
      </c>
      <c r="S321" s="30">
        <v>18.483333333333334</v>
      </c>
      <c r="T321" s="32" t="s">
        <v>12669</v>
      </c>
      <c r="U321" s="32" t="s">
        <v>12670</v>
      </c>
      <c r="V321" s="30">
        <v>1.02372426378598</v>
      </c>
      <c r="W321" s="28">
        <v>0</v>
      </c>
      <c r="X321" s="28">
        <v>0</v>
      </c>
      <c r="Y321" s="28" t="s">
        <v>14575</v>
      </c>
      <c r="Z321" s="28" t="s">
        <v>15989</v>
      </c>
      <c r="AA321" s="28">
        <v>1</v>
      </c>
      <c r="AB321" s="28">
        <v>0</v>
      </c>
      <c r="AC321" s="32">
        <f>Solution[[#This Row],[Old Stop]] +1</f>
        <v>271</v>
      </c>
      <c r="AD321" s="32" t="str">
        <f>_xlfn.CONCAT(Solution[[#This Row],[Notes]],"_",Solution[[#This Row],[Week '#]],"_", _xlfn.SWITCH(Solution[[#This Row],[Column1]], "M", "Monday", "T", "Tuesday", "W", "Wednesday", "R", "Thursday", "H", "Thursday", "F", "Friday"))</f>
        <v>103_Week3_Friday</v>
      </c>
      <c r="AE321" s="32" t="str">
        <f>IF(LEN(Solution[[#This Row],[Available Delivery Days]]) =1, Solution[[#This Row],[Available Delivery Days]], IF(ISNUMBER(SEARCH(Solution[[#This Row],[New Delivery Day]], Solution[[#This Row],[Available Delivery Days]])), Solution[[#This Row],[New Delivery Day]], Solution[[#This Row],[Old Delivery Day]]))</f>
        <v>F</v>
      </c>
      <c r="AF321" s="31">
        <v>19.690000000000001</v>
      </c>
      <c r="AG321" s="31">
        <v>19.690000000000001</v>
      </c>
      <c r="AH321" s="28" t="s">
        <v>7832</v>
      </c>
      <c r="AI321" s="28" t="s">
        <v>932</v>
      </c>
      <c r="AJ321" s="28" t="s">
        <v>7793</v>
      </c>
      <c r="AK321" s="28" t="s">
        <v>7792</v>
      </c>
      <c r="AL321" s="28" t="s">
        <v>7797</v>
      </c>
      <c r="AM321" s="28">
        <f>_xlfn.XLOOKUP(Solution[[#This Row],[Cu_ID]],Master[cu_id],Master[Notes], "none")</f>
        <v>103</v>
      </c>
      <c r="AN321" s="28">
        <v>0</v>
      </c>
    </row>
    <row r="322" spans="1:40" x14ac:dyDescent="0.3">
      <c r="A322" s="53" t="s">
        <v>14186</v>
      </c>
      <c r="B322" s="37" t="s">
        <v>14187</v>
      </c>
      <c r="C322" s="37" t="s">
        <v>7728</v>
      </c>
      <c r="D322" s="28" t="s">
        <v>7716</v>
      </c>
      <c r="E322" s="28" t="s">
        <v>11016</v>
      </c>
      <c r="F322" s="28" t="s">
        <v>900</v>
      </c>
      <c r="G322" s="28" t="s">
        <v>7782</v>
      </c>
      <c r="H322" s="28" t="s">
        <v>7752</v>
      </c>
      <c r="I322" s="28" t="s">
        <v>903</v>
      </c>
      <c r="J322" s="28">
        <v>170</v>
      </c>
      <c r="K322" s="35" t="s">
        <v>8806</v>
      </c>
      <c r="L322" s="35" t="s">
        <v>14188</v>
      </c>
      <c r="M322" s="30">
        <v>1.9315272681415101</v>
      </c>
      <c r="N322" s="32" t="s">
        <v>14919</v>
      </c>
      <c r="O322" s="28" t="s">
        <v>7731</v>
      </c>
      <c r="P322" s="29">
        <v>0.61042824074074076</v>
      </c>
      <c r="Q322" s="29">
        <v>0.61914351851851857</v>
      </c>
      <c r="R322" s="28">
        <v>0</v>
      </c>
      <c r="S322" s="30">
        <v>12.55</v>
      </c>
      <c r="T322" s="32" t="s">
        <v>14189</v>
      </c>
      <c r="U322" s="32" t="s">
        <v>14190</v>
      </c>
      <c r="V322" s="30">
        <v>0.66166707282322101</v>
      </c>
      <c r="W322" s="28">
        <v>0</v>
      </c>
      <c r="X322" s="28">
        <v>0</v>
      </c>
      <c r="Y322" s="28" t="s">
        <v>14621</v>
      </c>
      <c r="Z322" s="28" t="s">
        <v>14622</v>
      </c>
      <c r="AA322" s="28">
        <v>1</v>
      </c>
      <c r="AB322" s="28">
        <v>0</v>
      </c>
      <c r="AC322" s="32">
        <f>Solution[[#This Row],[Old Stop]] +1</f>
        <v>171</v>
      </c>
      <c r="AD322" s="32" t="str">
        <f>_xlfn.CONCAT(Solution[[#This Row],[Notes]],"_",Solution[[#This Row],[Week '#]],"_", _xlfn.SWITCH(Solution[[#This Row],[Column1]], "M", "Monday", "T", "Tuesday", "W", "Wednesday", "R", "Thursday", "H", "Thursday", "F", "Friday"))</f>
        <v>105_Week1_Wednesday</v>
      </c>
      <c r="AE322" s="32" t="str">
        <f>IF(LEN(Solution[[#This Row],[Available Delivery Days]]) =1, Solution[[#This Row],[Available Delivery Days]], IF(ISNUMBER(SEARCH(Solution[[#This Row],[New Delivery Day]], Solution[[#This Row],[Available Delivery Days]])), Solution[[#This Row],[New Delivery Day]], Solution[[#This Row],[Old Delivery Day]]))</f>
        <v>W</v>
      </c>
      <c r="AF322" s="31">
        <v>12.475</v>
      </c>
      <c r="AG322" s="31">
        <v>12.475</v>
      </c>
      <c r="AH322" s="28" t="s">
        <v>7832</v>
      </c>
      <c r="AI322" s="28" t="s">
        <v>932</v>
      </c>
      <c r="AJ322" s="28" t="s">
        <v>7792</v>
      </c>
      <c r="AK322" s="28" t="s">
        <v>7792</v>
      </c>
      <c r="AL322" s="28" t="s">
        <v>7797</v>
      </c>
      <c r="AM322" s="28">
        <f>_xlfn.XLOOKUP(Solution[[#This Row],[Cu_ID]],Master[cu_id],Master[Notes], "none")</f>
        <v>105</v>
      </c>
      <c r="AN322" s="28">
        <v>0</v>
      </c>
    </row>
    <row r="323" spans="1:40" x14ac:dyDescent="0.3">
      <c r="A323" s="53" t="s">
        <v>13030</v>
      </c>
      <c r="B323" s="37" t="s">
        <v>13031</v>
      </c>
      <c r="C323" s="37" t="s">
        <v>7728</v>
      </c>
      <c r="D323" s="28" t="s">
        <v>7717</v>
      </c>
      <c r="E323" s="28" t="s">
        <v>7789</v>
      </c>
      <c r="F323" s="28" t="s">
        <v>903</v>
      </c>
      <c r="G323" s="28" t="s">
        <v>7743</v>
      </c>
      <c r="H323" s="28" t="s">
        <v>7789</v>
      </c>
      <c r="I323" s="28" t="s">
        <v>903</v>
      </c>
      <c r="J323" s="28">
        <v>250</v>
      </c>
      <c r="K323" s="35" t="s">
        <v>7966</v>
      </c>
      <c r="L323" s="35" t="s">
        <v>13032</v>
      </c>
      <c r="M323" s="30">
        <v>1.73965232074261</v>
      </c>
      <c r="N323" s="32" t="s">
        <v>15633</v>
      </c>
      <c r="O323" s="28" t="s">
        <v>7756</v>
      </c>
      <c r="P323" s="29">
        <v>0.51081018518518517</v>
      </c>
      <c r="Q323" s="29">
        <v>0.5216898148148148</v>
      </c>
      <c r="R323" s="28">
        <v>0</v>
      </c>
      <c r="S323" s="30">
        <v>15.666666666666668</v>
      </c>
      <c r="T323" s="32" t="s">
        <v>13033</v>
      </c>
      <c r="U323" s="32" t="s">
        <v>13034</v>
      </c>
      <c r="V323" s="30">
        <v>1.32583117822872</v>
      </c>
      <c r="W323" s="28">
        <v>0</v>
      </c>
      <c r="X323" s="28">
        <v>0</v>
      </c>
      <c r="Y323" s="28" t="s">
        <v>14639</v>
      </c>
      <c r="Z323" s="28" t="s">
        <v>15543</v>
      </c>
      <c r="AA323" s="28">
        <v>1</v>
      </c>
      <c r="AB323" s="28">
        <v>0</v>
      </c>
      <c r="AC323" s="32">
        <f>Solution[[#This Row],[Old Stop]] +1</f>
        <v>251</v>
      </c>
      <c r="AD323" s="32" t="str">
        <f>_xlfn.CONCAT(Solution[[#This Row],[Notes]],"_",Solution[[#This Row],[Week '#]],"_", _xlfn.SWITCH(Solution[[#This Row],[Column1]], "M", "Monday", "T", "Tuesday", "W", "Wednesday", "R", "Thursday", "H", "Thursday", "F", "Friday"))</f>
        <v>101_Week2_Tuesday</v>
      </c>
      <c r="AE323" s="32" t="str">
        <f>IF(LEN(Solution[[#This Row],[Available Delivery Days]]) =1, Solution[[#This Row],[Available Delivery Days]], IF(ISNUMBER(SEARCH(Solution[[#This Row],[New Delivery Day]], Solution[[#This Row],[Available Delivery Days]])), Solution[[#This Row],[New Delivery Day]], Solution[[#This Row],[Old Delivery Day]]))</f>
        <v>T</v>
      </c>
      <c r="AF323" s="31">
        <v>42.296199999999999</v>
      </c>
      <c r="AG323" s="31">
        <v>29.045000000000002</v>
      </c>
      <c r="AH323" s="28" t="s">
        <v>7832</v>
      </c>
      <c r="AI323" s="28" t="s">
        <v>932</v>
      </c>
      <c r="AJ323" s="28" t="s">
        <v>7793</v>
      </c>
      <c r="AK323" s="28" t="s">
        <v>7793</v>
      </c>
      <c r="AL323" s="28" t="s">
        <v>7797</v>
      </c>
      <c r="AM323" s="28">
        <f>_xlfn.XLOOKUP(Solution[[#This Row],[Cu_ID]],Master[cu_id],Master[Notes], "none")</f>
        <v>101</v>
      </c>
      <c r="AN323" s="28"/>
    </row>
    <row r="324" spans="1:40" x14ac:dyDescent="0.3">
      <c r="A324" s="53" t="s">
        <v>13030</v>
      </c>
      <c r="B324" s="37" t="s">
        <v>13031</v>
      </c>
      <c r="C324" s="37" t="s">
        <v>7728</v>
      </c>
      <c r="D324" s="28" t="s">
        <v>7719</v>
      </c>
      <c r="E324" s="28" t="s">
        <v>7789</v>
      </c>
      <c r="F324" s="28" t="s">
        <v>903</v>
      </c>
      <c r="G324" s="28" t="s">
        <v>7748</v>
      </c>
      <c r="H324" s="28" t="s">
        <v>7789</v>
      </c>
      <c r="I324" s="28" t="s">
        <v>903</v>
      </c>
      <c r="J324" s="28">
        <v>250</v>
      </c>
      <c r="K324" s="35" t="s">
        <v>7966</v>
      </c>
      <c r="L324" s="35" t="s">
        <v>13032</v>
      </c>
      <c r="M324" s="30">
        <v>11.0373867321759</v>
      </c>
      <c r="N324" s="32" t="s">
        <v>16696</v>
      </c>
      <c r="O324" s="28" t="s">
        <v>7756</v>
      </c>
      <c r="P324" s="29">
        <v>0.37498842592592591</v>
      </c>
      <c r="Q324" s="29">
        <v>0.38586805555555553</v>
      </c>
      <c r="R324" s="28">
        <v>22.8879325781018</v>
      </c>
      <c r="S324" s="30">
        <v>15.666666666666668</v>
      </c>
      <c r="T324" s="32" t="s">
        <v>13033</v>
      </c>
      <c r="U324" s="32" t="s">
        <v>13034</v>
      </c>
      <c r="V324" s="30">
        <v>8.4823215775987908</v>
      </c>
      <c r="W324" s="28">
        <v>0</v>
      </c>
      <c r="X324" s="28">
        <v>0</v>
      </c>
      <c r="Y324" s="28" t="s">
        <v>14639</v>
      </c>
      <c r="Z324" s="28" t="s">
        <v>16423</v>
      </c>
      <c r="AA324" s="28">
        <v>1</v>
      </c>
      <c r="AB324" s="28">
        <v>0</v>
      </c>
      <c r="AC324" s="32">
        <f>Solution[[#This Row],[Old Stop]] +1</f>
        <v>251</v>
      </c>
      <c r="AD324" s="32" t="str">
        <f>_xlfn.CONCAT(Solution[[#This Row],[Notes]],"_",Solution[[#This Row],[Week '#]],"_", _xlfn.SWITCH(Solution[[#This Row],[Column1]], "M", "Monday", "T", "Tuesday", "W", "Wednesday", "R", "Thursday", "H", "Thursday", "F", "Friday"))</f>
        <v>101_Week4_Tuesday</v>
      </c>
      <c r="AE324" s="32" t="str">
        <f>IF(LEN(Solution[[#This Row],[Available Delivery Days]]) =1, Solution[[#This Row],[Available Delivery Days]], IF(ISNUMBER(SEARCH(Solution[[#This Row],[New Delivery Day]], Solution[[#This Row],[Available Delivery Days]])), Solution[[#This Row],[New Delivery Day]], Solution[[#This Row],[Old Delivery Day]]))</f>
        <v>T</v>
      </c>
      <c r="AF324" s="31">
        <v>42.296199999999999</v>
      </c>
      <c r="AG324" s="31">
        <v>29.045000000000002</v>
      </c>
      <c r="AH324" s="28" t="s">
        <v>7832</v>
      </c>
      <c r="AI324" s="28" t="s">
        <v>932</v>
      </c>
      <c r="AJ324" s="28" t="s">
        <v>7793</v>
      </c>
      <c r="AK324" s="28" t="s">
        <v>7793</v>
      </c>
      <c r="AL324" s="28" t="s">
        <v>7797</v>
      </c>
      <c r="AM324" s="28">
        <f>_xlfn.XLOOKUP(Solution[[#This Row],[Cu_ID]],Master[cu_id],Master[Notes], "none")</f>
        <v>101</v>
      </c>
      <c r="AN324" s="28"/>
    </row>
    <row r="325" spans="1:40" x14ac:dyDescent="0.3">
      <c r="A325" s="53" t="s">
        <v>14234</v>
      </c>
      <c r="B325" s="37" t="s">
        <v>14235</v>
      </c>
      <c r="C325" s="37" t="s">
        <v>7728</v>
      </c>
      <c r="D325" s="28" t="s">
        <v>7719</v>
      </c>
      <c r="E325" s="28" t="s">
        <v>7789</v>
      </c>
      <c r="F325" s="28" t="s">
        <v>900</v>
      </c>
      <c r="G325" s="28" t="s">
        <v>7758</v>
      </c>
      <c r="H325" s="28" t="s">
        <v>7789</v>
      </c>
      <c r="I325" s="28" t="s">
        <v>8057</v>
      </c>
      <c r="J325" s="28">
        <v>260</v>
      </c>
      <c r="K325" s="35" t="s">
        <v>8100</v>
      </c>
      <c r="L325" s="35" t="s">
        <v>14236</v>
      </c>
      <c r="M325" s="30">
        <v>0.63648041151463997</v>
      </c>
      <c r="N325" s="32" t="s">
        <v>16661</v>
      </c>
      <c r="O325" s="28" t="s">
        <v>7733</v>
      </c>
      <c r="P325" s="29">
        <v>0.44678240740740743</v>
      </c>
      <c r="Q325" s="29">
        <v>0.45350694444444445</v>
      </c>
      <c r="R325" s="28">
        <v>0</v>
      </c>
      <c r="S325" s="30">
        <v>9.683574621414877</v>
      </c>
      <c r="T325" s="32" t="s">
        <v>14237</v>
      </c>
      <c r="U325" s="32" t="s">
        <v>14238</v>
      </c>
      <c r="V325" s="30">
        <v>0.36168978322731499</v>
      </c>
      <c r="W325" s="28">
        <v>0</v>
      </c>
      <c r="X325" s="28">
        <v>0</v>
      </c>
      <c r="Y325" s="28" t="s">
        <v>14641</v>
      </c>
      <c r="Z325" s="28" t="s">
        <v>16425</v>
      </c>
      <c r="AA325" s="28">
        <v>1</v>
      </c>
      <c r="AB325" s="28">
        <v>0</v>
      </c>
      <c r="AC325" s="32">
        <f>Solution[[#This Row],[Old Stop]] +1</f>
        <v>261</v>
      </c>
      <c r="AD325" s="32" t="str">
        <f>_xlfn.CONCAT(Solution[[#This Row],[Notes]],"_",Solution[[#This Row],[Week '#]],"_", _xlfn.SWITCH(Solution[[#This Row],[Column1]], "M", "Monday", "T", "Tuesday", "W", "Wednesday", "R", "Thursday", "H", "Thursday", "F", "Friday"))</f>
        <v>101_Week4_Wednesday</v>
      </c>
      <c r="AE325" s="32" t="str">
        <f>IF(LEN(Solution[[#This Row],[Available Delivery Days]]) =1, Solution[[#This Row],[Available Delivery Days]], IF(ISNUMBER(SEARCH(Solution[[#This Row],[New Delivery Day]], Solution[[#This Row],[Available Delivery Days]])), Solution[[#This Row],[New Delivery Day]], Solution[[#This Row],[Old Delivery Day]]))</f>
        <v>W</v>
      </c>
      <c r="AF325" s="31">
        <v>21.5425</v>
      </c>
      <c r="AG325" s="31">
        <v>9.4137000000000004</v>
      </c>
      <c r="AH325" s="28" t="s">
        <v>7832</v>
      </c>
      <c r="AI325" s="28" t="s">
        <v>932</v>
      </c>
      <c r="AJ325" s="28" t="s">
        <v>7793</v>
      </c>
      <c r="AK325" s="28" t="s">
        <v>7792</v>
      </c>
      <c r="AL325" s="28" t="s">
        <v>7797</v>
      </c>
      <c r="AM325" s="28">
        <f>_xlfn.XLOOKUP(Solution[[#This Row],[Cu_ID]],Master[cu_id],Master[Notes], "none")</f>
        <v>101</v>
      </c>
      <c r="AN325" s="28">
        <v>0</v>
      </c>
    </row>
    <row r="326" spans="1:40" x14ac:dyDescent="0.3">
      <c r="A326" s="53" t="s">
        <v>13086</v>
      </c>
      <c r="B326" s="37" t="s">
        <v>13087</v>
      </c>
      <c r="C326" s="37" t="s">
        <v>7728</v>
      </c>
      <c r="D326" s="28" t="s">
        <v>7717</v>
      </c>
      <c r="E326" s="28" t="s">
        <v>11016</v>
      </c>
      <c r="F326" s="28" t="s">
        <v>901</v>
      </c>
      <c r="G326" s="28" t="s">
        <v>7772</v>
      </c>
      <c r="H326" s="28" t="s">
        <v>7752</v>
      </c>
      <c r="I326" s="28" t="s">
        <v>902</v>
      </c>
      <c r="J326" s="28">
        <v>106</v>
      </c>
      <c r="K326" s="35" t="s">
        <v>9045</v>
      </c>
      <c r="L326" s="35" t="s">
        <v>13088</v>
      </c>
      <c r="M326" s="30">
        <v>1.2909005973488099</v>
      </c>
      <c r="N326" s="32" t="s">
        <v>15209</v>
      </c>
      <c r="O326" s="28" t="s">
        <v>7733</v>
      </c>
      <c r="P326" s="29">
        <v>0.51224537037037032</v>
      </c>
      <c r="Q326" s="29">
        <v>0.51896990740740745</v>
      </c>
      <c r="R326" s="28">
        <v>0</v>
      </c>
      <c r="S326" s="30">
        <v>9.683574621414877</v>
      </c>
      <c r="T326" s="32" t="s">
        <v>13089</v>
      </c>
      <c r="U326" s="32" t="s">
        <v>13090</v>
      </c>
      <c r="V326" s="30">
        <v>0.68594923222242099</v>
      </c>
      <c r="W326" s="28">
        <v>0</v>
      </c>
      <c r="X326" s="28">
        <v>0</v>
      </c>
      <c r="Y326" s="28" t="s">
        <v>14623</v>
      </c>
      <c r="Z326" s="28" t="s">
        <v>15210</v>
      </c>
      <c r="AA326" s="28">
        <v>1</v>
      </c>
      <c r="AB326" s="28">
        <v>0</v>
      </c>
      <c r="AC326" s="32">
        <f>Solution[[#This Row],[Old Stop]] +1</f>
        <v>107</v>
      </c>
      <c r="AD326" s="32" t="str">
        <f>_xlfn.CONCAT(Solution[[#This Row],[Notes]],"_",Solution[[#This Row],[Week '#]],"_", _xlfn.SWITCH(Solution[[#This Row],[Column1]], "M", "Monday", "T", "Tuesday", "W", "Wednesday", "R", "Thursday", "H", "Thursday", "F", "Friday"))</f>
        <v>105_Week2_Monday</v>
      </c>
      <c r="AE326" s="32" t="str">
        <f>IF(LEN(Solution[[#This Row],[Available Delivery Days]]) =1, Solution[[#This Row],[Available Delivery Days]], IF(ISNUMBER(SEARCH(Solution[[#This Row],[New Delivery Day]], Solution[[#This Row],[Available Delivery Days]])), Solution[[#This Row],[New Delivery Day]], Solution[[#This Row],[Old Delivery Day]]))</f>
        <v>M</v>
      </c>
      <c r="AF326" s="31">
        <v>12.185</v>
      </c>
      <c r="AG326" s="31">
        <v>11.636200000000001</v>
      </c>
      <c r="AH326" s="28" t="s">
        <v>7832</v>
      </c>
      <c r="AI326" s="28" t="s">
        <v>932</v>
      </c>
      <c r="AJ326" s="28" t="s">
        <v>7792</v>
      </c>
      <c r="AK326" s="28" t="s">
        <v>7792</v>
      </c>
      <c r="AL326" s="28" t="s">
        <v>7797</v>
      </c>
      <c r="AM326" s="28">
        <f>_xlfn.XLOOKUP(Solution[[#This Row],[Cu_ID]],Master[cu_id],Master[Notes], "none")</f>
        <v>105</v>
      </c>
      <c r="AN326" s="28">
        <v>0</v>
      </c>
    </row>
    <row r="327" spans="1:40" x14ac:dyDescent="0.3">
      <c r="A327" s="53" t="s">
        <v>12477</v>
      </c>
      <c r="B327" s="37" t="s">
        <v>12478</v>
      </c>
      <c r="C327" s="37" t="s">
        <v>7728</v>
      </c>
      <c r="D327" s="28" t="s">
        <v>7717</v>
      </c>
      <c r="E327" s="28" t="s">
        <v>7789</v>
      </c>
      <c r="F327" s="28" t="s">
        <v>903</v>
      </c>
      <c r="G327" s="28" t="s">
        <v>7788</v>
      </c>
      <c r="H327" s="28" t="s">
        <v>7789</v>
      </c>
      <c r="I327" s="28" t="s">
        <v>903</v>
      </c>
      <c r="J327" s="28">
        <v>1</v>
      </c>
      <c r="K327" s="35" t="s">
        <v>7898</v>
      </c>
      <c r="L327" s="35" t="s">
        <v>12479</v>
      </c>
      <c r="M327" s="30">
        <v>4.2512010782957098E-2</v>
      </c>
      <c r="N327" s="32" t="s">
        <v>15657</v>
      </c>
      <c r="O327" s="28" t="s">
        <v>7756</v>
      </c>
      <c r="P327" s="29">
        <v>0.50288194444444445</v>
      </c>
      <c r="Q327" s="29">
        <v>0.50960648148148147</v>
      </c>
      <c r="R327" s="28">
        <v>0</v>
      </c>
      <c r="S327" s="30">
        <v>9.683574621414877</v>
      </c>
      <c r="T327" s="32" t="s">
        <v>12480</v>
      </c>
      <c r="U327" s="32" t="s">
        <v>12481</v>
      </c>
      <c r="V327" s="30">
        <v>3.5219464661732702E-2</v>
      </c>
      <c r="W327" s="28">
        <v>0</v>
      </c>
      <c r="X327" s="28">
        <v>0</v>
      </c>
      <c r="Y327" s="28" t="s">
        <v>14639</v>
      </c>
      <c r="Z327" s="28" t="s">
        <v>15543</v>
      </c>
      <c r="AA327" s="28">
        <v>1</v>
      </c>
      <c r="AB327" s="28">
        <v>0</v>
      </c>
      <c r="AC327" s="32">
        <f>Solution[[#This Row],[Old Stop]] +1</f>
        <v>2</v>
      </c>
      <c r="AD327" s="32" t="str">
        <f>_xlfn.CONCAT(Solution[[#This Row],[Notes]],"_",Solution[[#This Row],[Week '#]],"_", _xlfn.SWITCH(Solution[[#This Row],[Column1]], "M", "Monday", "T", "Tuesday", "W", "Wednesday", "R", "Thursday", "H", "Thursday", "F", "Friday"))</f>
        <v>101_Week2_Tuesday</v>
      </c>
      <c r="AE327" s="32" t="str">
        <f>IF(LEN(Solution[[#This Row],[Available Delivery Days]]) =1, Solution[[#This Row],[Available Delivery Days]], IF(ISNUMBER(SEARCH(Solution[[#This Row],[New Delivery Day]], Solution[[#This Row],[Available Delivery Days]])), Solution[[#This Row],[New Delivery Day]], Solution[[#This Row],[Old Delivery Day]]))</f>
        <v>T</v>
      </c>
      <c r="AF327" s="31">
        <v>0</v>
      </c>
      <c r="AG327" s="31">
        <v>0</v>
      </c>
      <c r="AH327" s="28" t="s">
        <v>7828</v>
      </c>
      <c r="AI327" s="28" t="s">
        <v>932</v>
      </c>
      <c r="AJ327" s="28" t="s">
        <v>7793</v>
      </c>
      <c r="AK327" s="28" t="s">
        <v>7793</v>
      </c>
      <c r="AL327" s="28" t="s">
        <v>7797</v>
      </c>
      <c r="AM327" s="28">
        <f>_xlfn.XLOOKUP(Solution[[#This Row],[Cu_ID]],Master[cu_id],Master[Notes], "none")</f>
        <v>101</v>
      </c>
      <c r="AN327" s="28"/>
    </row>
    <row r="328" spans="1:40" x14ac:dyDescent="0.3">
      <c r="A328" s="53" t="s">
        <v>12477</v>
      </c>
      <c r="B328" s="37" t="s">
        <v>12478</v>
      </c>
      <c r="C328" s="37" t="s">
        <v>7728</v>
      </c>
      <c r="D328" s="28" t="s">
        <v>7719</v>
      </c>
      <c r="E328" s="28" t="s">
        <v>7789</v>
      </c>
      <c r="F328" s="28" t="s">
        <v>903</v>
      </c>
      <c r="G328" s="28" t="s">
        <v>7756</v>
      </c>
      <c r="H328" s="28" t="s">
        <v>7789</v>
      </c>
      <c r="I328" s="28" t="s">
        <v>903</v>
      </c>
      <c r="J328" s="28">
        <v>1</v>
      </c>
      <c r="K328" s="35" t="s">
        <v>7898</v>
      </c>
      <c r="L328" s="35" t="s">
        <v>12479</v>
      </c>
      <c r="M328" s="30">
        <v>1.73965232074261</v>
      </c>
      <c r="N328" s="32" t="s">
        <v>16682</v>
      </c>
      <c r="O328" s="28" t="s">
        <v>7756</v>
      </c>
      <c r="P328" s="29">
        <v>0.38708333333333333</v>
      </c>
      <c r="Q328" s="29">
        <v>0.39380787037037035</v>
      </c>
      <c r="R328" s="28">
        <v>0</v>
      </c>
      <c r="S328" s="30">
        <v>9.683574621414877</v>
      </c>
      <c r="T328" s="32" t="s">
        <v>12480</v>
      </c>
      <c r="U328" s="32" t="s">
        <v>12481</v>
      </c>
      <c r="V328" s="30">
        <v>1.32583117822872</v>
      </c>
      <c r="W328" s="28">
        <v>0</v>
      </c>
      <c r="X328" s="28">
        <v>0</v>
      </c>
      <c r="Y328" s="28" t="s">
        <v>14639</v>
      </c>
      <c r="Z328" s="28" t="s">
        <v>16423</v>
      </c>
      <c r="AA328" s="28">
        <v>1</v>
      </c>
      <c r="AB328" s="28">
        <v>0</v>
      </c>
      <c r="AC328" s="32">
        <f>Solution[[#This Row],[Old Stop]] +1</f>
        <v>2</v>
      </c>
      <c r="AD328" s="32" t="str">
        <f>_xlfn.CONCAT(Solution[[#This Row],[Notes]],"_",Solution[[#This Row],[Week '#]],"_", _xlfn.SWITCH(Solution[[#This Row],[Column1]], "M", "Monday", "T", "Tuesday", "W", "Wednesday", "R", "Thursday", "H", "Thursday", "F", "Friday"))</f>
        <v>101_Week4_Tuesday</v>
      </c>
      <c r="AE328" s="32" t="str">
        <f>IF(LEN(Solution[[#This Row],[Available Delivery Days]]) =1, Solution[[#This Row],[Available Delivery Days]], IF(ISNUMBER(SEARCH(Solution[[#This Row],[New Delivery Day]], Solution[[#This Row],[Available Delivery Days]])), Solution[[#This Row],[New Delivery Day]], Solution[[#This Row],[Old Delivery Day]]))</f>
        <v>T</v>
      </c>
      <c r="AF328" s="31">
        <v>0</v>
      </c>
      <c r="AG328" s="31">
        <v>0</v>
      </c>
      <c r="AH328" s="28" t="s">
        <v>7828</v>
      </c>
      <c r="AI328" s="28" t="s">
        <v>932</v>
      </c>
      <c r="AJ328" s="28" t="s">
        <v>7793</v>
      </c>
      <c r="AK328" s="28" t="s">
        <v>7793</v>
      </c>
      <c r="AL328" s="28" t="s">
        <v>7797</v>
      </c>
      <c r="AM328" s="28">
        <f>_xlfn.XLOOKUP(Solution[[#This Row],[Cu_ID]],Master[cu_id],Master[Notes], "none")</f>
        <v>101</v>
      </c>
      <c r="AN328" s="28"/>
    </row>
    <row r="329" spans="1:40" x14ac:dyDescent="0.3">
      <c r="A329" s="53" t="s">
        <v>14111</v>
      </c>
      <c r="B329" s="37" t="s">
        <v>14112</v>
      </c>
      <c r="C329" s="37" t="s">
        <v>7728</v>
      </c>
      <c r="D329" s="28" t="s">
        <v>7717</v>
      </c>
      <c r="E329" s="28" t="s">
        <v>7752</v>
      </c>
      <c r="F329" s="28" t="s">
        <v>936</v>
      </c>
      <c r="G329" s="28" t="s">
        <v>7781</v>
      </c>
      <c r="H329" s="28" t="s">
        <v>11016</v>
      </c>
      <c r="I329" s="28" t="s">
        <v>901</v>
      </c>
      <c r="J329" s="28">
        <v>0</v>
      </c>
      <c r="K329" s="35" t="s">
        <v>9199</v>
      </c>
      <c r="L329" s="35" t="s">
        <v>14113</v>
      </c>
      <c r="M329" s="30">
        <v>46.461374839767799</v>
      </c>
      <c r="N329" s="32" t="s">
        <v>15496</v>
      </c>
      <c r="O329" s="28" t="s">
        <v>7756</v>
      </c>
      <c r="P329" s="29">
        <v>0.65814814814814815</v>
      </c>
      <c r="Q329" s="29">
        <v>0.66226851851851853</v>
      </c>
      <c r="R329" s="28">
        <v>0</v>
      </c>
      <c r="S329" s="30">
        <v>5.9333333333333336</v>
      </c>
      <c r="T329" s="32" t="s">
        <v>14114</v>
      </c>
      <c r="U329" s="32" t="s">
        <v>14115</v>
      </c>
      <c r="V329" s="30">
        <v>45.826635675292302</v>
      </c>
      <c r="W329" s="28">
        <v>0</v>
      </c>
      <c r="X329" s="28">
        <v>0</v>
      </c>
      <c r="Y329" s="28" t="s">
        <v>14547</v>
      </c>
      <c r="Z329" s="28" t="s">
        <v>15455</v>
      </c>
      <c r="AA329" s="28">
        <v>1</v>
      </c>
      <c r="AB329" s="28">
        <v>0</v>
      </c>
      <c r="AC329" s="32">
        <f>Solution[[#This Row],[Old Stop]] +1</f>
        <v>1</v>
      </c>
      <c r="AD329" s="32" t="str">
        <f>_xlfn.CONCAT(Solution[[#This Row],[Notes]],"_",Solution[[#This Row],[Week '#]],"_", _xlfn.SWITCH(Solution[[#This Row],[Column1]], "M", "Monday", "T", "Tuesday", "W", "Wednesday", "R", "Thursday", "H", "Thursday", "F", "Friday"))</f>
        <v>105_Week2_Thursday</v>
      </c>
      <c r="AE329" s="32" t="str">
        <f>IF(LEN(Solution[[#This Row],[Available Delivery Days]]) =1, Solution[[#This Row],[Available Delivery Days]], IF(ISNUMBER(SEARCH(Solution[[#This Row],[New Delivery Day]], Solution[[#This Row],[Available Delivery Days]])), Solution[[#This Row],[New Delivery Day]], Solution[[#This Row],[Old Delivery Day]]))</f>
        <v>R</v>
      </c>
      <c r="AF329" s="31">
        <v>17.5</v>
      </c>
      <c r="AG329" s="31">
        <v>17.5</v>
      </c>
      <c r="AH329" s="28" t="s">
        <v>7832</v>
      </c>
      <c r="AI329" s="28" t="s">
        <v>932</v>
      </c>
      <c r="AJ329" s="28" t="s">
        <v>7792</v>
      </c>
      <c r="AK329" s="28" t="s">
        <v>7792</v>
      </c>
      <c r="AL329" s="28" t="s">
        <v>7797</v>
      </c>
      <c r="AM329" s="28">
        <f>_xlfn.XLOOKUP(Solution[[#This Row],[Cu_ID]],Master[cu_id],Master[Notes], "none")</f>
        <v>105</v>
      </c>
      <c r="AN329" s="28">
        <v>0</v>
      </c>
    </row>
    <row r="330" spans="1:40" x14ac:dyDescent="0.3">
      <c r="A330" s="53" t="s">
        <v>14111</v>
      </c>
      <c r="B330" s="37" t="s">
        <v>14112</v>
      </c>
      <c r="C330" s="37" t="s">
        <v>7728</v>
      </c>
      <c r="D330" s="28" t="s">
        <v>7719</v>
      </c>
      <c r="E330" s="28" t="s">
        <v>7752</v>
      </c>
      <c r="F330" s="28" t="s">
        <v>936</v>
      </c>
      <c r="G330" s="28" t="s">
        <v>7781</v>
      </c>
      <c r="H330" s="28" t="s">
        <v>11016</v>
      </c>
      <c r="I330" s="28" t="s">
        <v>901</v>
      </c>
      <c r="J330" s="28">
        <v>0</v>
      </c>
      <c r="K330" s="35" t="s">
        <v>9199</v>
      </c>
      <c r="L330" s="35" t="s">
        <v>14113</v>
      </c>
      <c r="M330" s="30">
        <v>46.461374839767799</v>
      </c>
      <c r="N330" s="32" t="s">
        <v>16536</v>
      </c>
      <c r="O330" s="28" t="s">
        <v>7756</v>
      </c>
      <c r="P330" s="29">
        <v>0.65814814814814815</v>
      </c>
      <c r="Q330" s="29">
        <v>0.66226851851851853</v>
      </c>
      <c r="R330" s="28">
        <v>0</v>
      </c>
      <c r="S330" s="30">
        <v>5.9333333333333336</v>
      </c>
      <c r="T330" s="32" t="s">
        <v>14114</v>
      </c>
      <c r="U330" s="32" t="s">
        <v>14115</v>
      </c>
      <c r="V330" s="30">
        <v>45.826635675292302</v>
      </c>
      <c r="W330" s="28">
        <v>0</v>
      </c>
      <c r="X330" s="28">
        <v>0</v>
      </c>
      <c r="Y330" s="28" t="s">
        <v>14547</v>
      </c>
      <c r="Z330" s="28" t="s">
        <v>16524</v>
      </c>
      <c r="AA330" s="28">
        <v>1</v>
      </c>
      <c r="AB330" s="28">
        <v>0</v>
      </c>
      <c r="AC330" s="32">
        <f>Solution[[#This Row],[Old Stop]] +1</f>
        <v>1</v>
      </c>
      <c r="AD330" s="32" t="str">
        <f>_xlfn.CONCAT(Solution[[#This Row],[Notes]],"_",Solution[[#This Row],[Week '#]],"_", _xlfn.SWITCH(Solution[[#This Row],[Column1]], "M", "Monday", "T", "Tuesday", "W", "Wednesday", "R", "Thursday", "H", "Thursday", "F", "Friday"))</f>
        <v>105_Week4_Thursday</v>
      </c>
      <c r="AE330" s="32" t="str">
        <f>IF(LEN(Solution[[#This Row],[Available Delivery Days]]) =1, Solution[[#This Row],[Available Delivery Days]], IF(ISNUMBER(SEARCH(Solution[[#This Row],[New Delivery Day]], Solution[[#This Row],[Available Delivery Days]])), Solution[[#This Row],[New Delivery Day]], Solution[[#This Row],[Old Delivery Day]]))</f>
        <v>R</v>
      </c>
      <c r="AF330" s="31">
        <v>17.5</v>
      </c>
      <c r="AG330" s="31">
        <v>17.5</v>
      </c>
      <c r="AH330" s="28" t="s">
        <v>7832</v>
      </c>
      <c r="AI330" s="28" t="s">
        <v>932</v>
      </c>
      <c r="AJ330" s="28" t="s">
        <v>7792</v>
      </c>
      <c r="AK330" s="28" t="s">
        <v>7792</v>
      </c>
      <c r="AL330" s="28" t="s">
        <v>7797</v>
      </c>
      <c r="AM330" s="28">
        <f>_xlfn.XLOOKUP(Solution[[#This Row],[Cu_ID]],Master[cu_id],Master[Notes], "none")</f>
        <v>105</v>
      </c>
      <c r="AN330" s="28">
        <v>0</v>
      </c>
    </row>
    <row r="331" spans="1:40" x14ac:dyDescent="0.3">
      <c r="A331" s="53" t="s">
        <v>13184</v>
      </c>
      <c r="B331" s="37" t="s">
        <v>13185</v>
      </c>
      <c r="C331" s="37" t="s">
        <v>7728</v>
      </c>
      <c r="D331" s="28" t="s">
        <v>7716</v>
      </c>
      <c r="E331" s="28" t="s">
        <v>7752</v>
      </c>
      <c r="F331" s="28" t="s">
        <v>902</v>
      </c>
      <c r="G331" s="28" t="s">
        <v>7788</v>
      </c>
      <c r="H331" s="28" t="s">
        <v>7752</v>
      </c>
      <c r="I331" s="28" t="s">
        <v>900</v>
      </c>
      <c r="J331" s="28">
        <v>152</v>
      </c>
      <c r="K331" s="35" t="s">
        <v>8915</v>
      </c>
      <c r="L331" s="35" t="s">
        <v>13186</v>
      </c>
      <c r="M331" s="30">
        <v>3.0484460219740899</v>
      </c>
      <c r="N331" s="32" t="s">
        <v>14706</v>
      </c>
      <c r="O331" s="28" t="s">
        <v>7774</v>
      </c>
      <c r="P331" s="29">
        <v>0.44214120370370369</v>
      </c>
      <c r="Q331" s="29">
        <v>0.44223379629629628</v>
      </c>
      <c r="R331" s="28">
        <v>0</v>
      </c>
      <c r="S331" s="30">
        <v>0.13333333333333333</v>
      </c>
      <c r="T331" s="32" t="s">
        <v>13187</v>
      </c>
      <c r="U331" s="32" t="s">
        <v>13188</v>
      </c>
      <c r="V331" s="30">
        <v>1.0315548770989</v>
      </c>
      <c r="W331" s="28">
        <v>23</v>
      </c>
      <c r="X331" s="28">
        <v>0.43396226415094302</v>
      </c>
      <c r="Y331" s="28" t="s">
        <v>14575</v>
      </c>
      <c r="Z331" s="28" t="s">
        <v>14576</v>
      </c>
      <c r="AA331" s="28">
        <v>1</v>
      </c>
      <c r="AB331" s="28">
        <v>66</v>
      </c>
      <c r="AC331" s="32">
        <f>Solution[[#This Row],[Old Stop]] +1</f>
        <v>153</v>
      </c>
      <c r="AD331" s="32" t="str">
        <f>_xlfn.CONCAT(Solution[[#This Row],[Notes]],"_",Solution[[#This Row],[Week '#]],"_", _xlfn.SWITCH(Solution[[#This Row],[Column1]], "M", "Monday", "T", "Tuesday", "W", "Wednesday", "R", "Thursday", "H", "Thursday", "F", "Friday"))</f>
        <v>103_Week1_Friday</v>
      </c>
      <c r="AE331" s="32" t="str">
        <f>IF(LEN(Solution[[#This Row],[Available Delivery Days]]) =1, Solution[[#This Row],[Available Delivery Days]], IF(ISNUMBER(SEARCH(Solution[[#This Row],[New Delivery Day]], Solution[[#This Row],[Available Delivery Days]])), Solution[[#This Row],[New Delivery Day]], Solution[[#This Row],[Old Delivery Day]]))</f>
        <v>F</v>
      </c>
      <c r="AF331" s="31">
        <v>68.19</v>
      </c>
      <c r="AG331" s="31">
        <v>65.05</v>
      </c>
      <c r="AH331" s="28" t="s">
        <v>7832</v>
      </c>
      <c r="AI331" s="28" t="s">
        <v>932</v>
      </c>
      <c r="AJ331" s="28" t="s">
        <v>7793</v>
      </c>
      <c r="AK331" s="28" t="s">
        <v>7792</v>
      </c>
      <c r="AL331" s="28" t="s">
        <v>7797</v>
      </c>
      <c r="AM331" s="28">
        <f>_xlfn.XLOOKUP(Solution[[#This Row],[Cu_ID]],Master[cu_id],Master[Notes], "none")</f>
        <v>103</v>
      </c>
      <c r="AN331" s="28">
        <v>66</v>
      </c>
    </row>
    <row r="332" spans="1:40" x14ac:dyDescent="0.3">
      <c r="A332" s="53" t="s">
        <v>13184</v>
      </c>
      <c r="B332" s="37" t="s">
        <v>13185</v>
      </c>
      <c r="C332" s="37" t="s">
        <v>7728</v>
      </c>
      <c r="D332" s="28" t="s">
        <v>7717</v>
      </c>
      <c r="E332" s="28" t="s">
        <v>7752</v>
      </c>
      <c r="F332" s="28" t="s">
        <v>902</v>
      </c>
      <c r="G332" s="28" t="s">
        <v>7725</v>
      </c>
      <c r="H332" s="28" t="s">
        <v>7752</v>
      </c>
      <c r="I332" s="28" t="s">
        <v>900</v>
      </c>
      <c r="J332" s="28">
        <v>152</v>
      </c>
      <c r="K332" s="35" t="s">
        <v>8915</v>
      </c>
      <c r="L332" s="35" t="s">
        <v>13186</v>
      </c>
      <c r="M332" s="30">
        <v>2.5950286295264999</v>
      </c>
      <c r="N332" s="32" t="s">
        <v>15481</v>
      </c>
      <c r="O332" s="28" t="s">
        <v>7774</v>
      </c>
      <c r="P332" s="29">
        <v>0.45240740740740742</v>
      </c>
      <c r="Q332" s="29">
        <v>0.45250000000000001</v>
      </c>
      <c r="R332" s="28">
        <v>0</v>
      </c>
      <c r="S332" s="30">
        <v>0.13333333333333333</v>
      </c>
      <c r="T332" s="32" t="s">
        <v>13187</v>
      </c>
      <c r="U332" s="32" t="s">
        <v>13188</v>
      </c>
      <c r="V332" s="30">
        <v>1.2280205863470799</v>
      </c>
      <c r="W332" s="28">
        <v>23</v>
      </c>
      <c r="X332" s="28">
        <v>0.43396226415094302</v>
      </c>
      <c r="Y332" s="28" t="s">
        <v>14575</v>
      </c>
      <c r="Z332" s="28" t="s">
        <v>15451</v>
      </c>
      <c r="AA332" s="28">
        <v>1</v>
      </c>
      <c r="AB332" s="28">
        <v>66</v>
      </c>
      <c r="AC332" s="32">
        <f>Solution[[#This Row],[Old Stop]] +1</f>
        <v>153</v>
      </c>
      <c r="AD332" s="32" t="str">
        <f>_xlfn.CONCAT(Solution[[#This Row],[Notes]],"_",Solution[[#This Row],[Week '#]],"_", _xlfn.SWITCH(Solution[[#This Row],[Column1]], "M", "Monday", "T", "Tuesday", "W", "Wednesday", "R", "Thursday", "H", "Thursday", "F", "Friday"))</f>
        <v>103_Week2_Friday</v>
      </c>
      <c r="AE332" s="32" t="str">
        <f>IF(LEN(Solution[[#This Row],[Available Delivery Days]]) =1, Solution[[#This Row],[Available Delivery Days]], IF(ISNUMBER(SEARCH(Solution[[#This Row],[New Delivery Day]], Solution[[#This Row],[Available Delivery Days]])), Solution[[#This Row],[New Delivery Day]], Solution[[#This Row],[Old Delivery Day]]))</f>
        <v>F</v>
      </c>
      <c r="AF332" s="31">
        <v>68.19</v>
      </c>
      <c r="AG332" s="31">
        <v>65.05</v>
      </c>
      <c r="AH332" s="28" t="s">
        <v>7832</v>
      </c>
      <c r="AI332" s="28" t="s">
        <v>932</v>
      </c>
      <c r="AJ332" s="28" t="s">
        <v>7793</v>
      </c>
      <c r="AK332" s="28" t="s">
        <v>7792</v>
      </c>
      <c r="AL332" s="28" t="s">
        <v>7797</v>
      </c>
      <c r="AM332" s="28">
        <f>_xlfn.XLOOKUP(Solution[[#This Row],[Cu_ID]],Master[cu_id],Master[Notes], "none")</f>
        <v>103</v>
      </c>
      <c r="AN332" s="28">
        <v>66</v>
      </c>
    </row>
    <row r="333" spans="1:40" x14ac:dyDescent="0.3">
      <c r="A333" s="53" t="s">
        <v>13184</v>
      </c>
      <c r="B333" s="37" t="s">
        <v>13185</v>
      </c>
      <c r="C333" s="37" t="s">
        <v>7728</v>
      </c>
      <c r="D333" s="28" t="s">
        <v>7718</v>
      </c>
      <c r="E333" s="28" t="s">
        <v>7752</v>
      </c>
      <c r="F333" s="28" t="s">
        <v>902</v>
      </c>
      <c r="G333" s="28" t="s">
        <v>7788</v>
      </c>
      <c r="H333" s="28" t="s">
        <v>7752</v>
      </c>
      <c r="I333" s="28" t="s">
        <v>900</v>
      </c>
      <c r="J333" s="28">
        <v>152</v>
      </c>
      <c r="K333" s="35" t="s">
        <v>8915</v>
      </c>
      <c r="L333" s="35" t="s">
        <v>13186</v>
      </c>
      <c r="M333" s="30">
        <v>3.0484460219740899</v>
      </c>
      <c r="N333" s="32" t="s">
        <v>16077</v>
      </c>
      <c r="O333" s="28" t="s">
        <v>7774</v>
      </c>
      <c r="P333" s="29">
        <v>0.44214120370370369</v>
      </c>
      <c r="Q333" s="29">
        <v>0.44223379629629628</v>
      </c>
      <c r="R333" s="28">
        <v>0</v>
      </c>
      <c r="S333" s="30">
        <v>0.13333333333333333</v>
      </c>
      <c r="T333" s="32" t="s">
        <v>13187</v>
      </c>
      <c r="U333" s="32" t="s">
        <v>13188</v>
      </c>
      <c r="V333" s="30">
        <v>1.0315548770989</v>
      </c>
      <c r="W333" s="28">
        <v>23</v>
      </c>
      <c r="X333" s="28">
        <v>0.43396226415094302</v>
      </c>
      <c r="Y333" s="28" t="s">
        <v>14575</v>
      </c>
      <c r="Z333" s="28" t="s">
        <v>15989</v>
      </c>
      <c r="AA333" s="28">
        <v>1</v>
      </c>
      <c r="AB333" s="28">
        <v>66</v>
      </c>
      <c r="AC333" s="32">
        <f>Solution[[#This Row],[Old Stop]] +1</f>
        <v>153</v>
      </c>
      <c r="AD333" s="32" t="str">
        <f>_xlfn.CONCAT(Solution[[#This Row],[Notes]],"_",Solution[[#This Row],[Week '#]],"_", _xlfn.SWITCH(Solution[[#This Row],[Column1]], "M", "Monday", "T", "Tuesday", "W", "Wednesday", "R", "Thursday", "H", "Thursday", "F", "Friday"))</f>
        <v>103_Week3_Friday</v>
      </c>
      <c r="AE333" s="32" t="str">
        <f>IF(LEN(Solution[[#This Row],[Available Delivery Days]]) =1, Solution[[#This Row],[Available Delivery Days]], IF(ISNUMBER(SEARCH(Solution[[#This Row],[New Delivery Day]], Solution[[#This Row],[Available Delivery Days]])), Solution[[#This Row],[New Delivery Day]], Solution[[#This Row],[Old Delivery Day]]))</f>
        <v>F</v>
      </c>
      <c r="AF333" s="31">
        <v>68.19</v>
      </c>
      <c r="AG333" s="31">
        <v>65.05</v>
      </c>
      <c r="AH333" s="28" t="s">
        <v>7832</v>
      </c>
      <c r="AI333" s="28" t="s">
        <v>932</v>
      </c>
      <c r="AJ333" s="28" t="s">
        <v>7793</v>
      </c>
      <c r="AK333" s="28" t="s">
        <v>7792</v>
      </c>
      <c r="AL333" s="28" t="s">
        <v>7797</v>
      </c>
      <c r="AM333" s="28">
        <f>_xlfn.XLOOKUP(Solution[[#This Row],[Cu_ID]],Master[cu_id],Master[Notes], "none")</f>
        <v>103</v>
      </c>
      <c r="AN333" s="28">
        <v>66</v>
      </c>
    </row>
    <row r="334" spans="1:40" x14ac:dyDescent="0.3">
      <c r="A334" s="53" t="s">
        <v>13184</v>
      </c>
      <c r="B334" s="37" t="s">
        <v>13185</v>
      </c>
      <c r="C334" s="37" t="s">
        <v>7728</v>
      </c>
      <c r="D334" s="28" t="s">
        <v>7719</v>
      </c>
      <c r="E334" s="28" t="s">
        <v>7752</v>
      </c>
      <c r="F334" s="28" t="s">
        <v>902</v>
      </c>
      <c r="G334" s="28" t="s">
        <v>7772</v>
      </c>
      <c r="H334" s="28" t="s">
        <v>7752</v>
      </c>
      <c r="I334" s="28" t="s">
        <v>900</v>
      </c>
      <c r="J334" s="28">
        <v>152</v>
      </c>
      <c r="K334" s="35" t="s">
        <v>8915</v>
      </c>
      <c r="L334" s="35" t="s">
        <v>13186</v>
      </c>
      <c r="M334" s="30">
        <v>2.0398039072751999</v>
      </c>
      <c r="N334" s="32" t="s">
        <v>16615</v>
      </c>
      <c r="O334" s="28" t="s">
        <v>7774</v>
      </c>
      <c r="P334" s="29">
        <v>0.42305555555555557</v>
      </c>
      <c r="Q334" s="29">
        <v>0.42314814814814816</v>
      </c>
      <c r="R334" s="28">
        <v>0</v>
      </c>
      <c r="S334" s="30">
        <v>0.13333333333333333</v>
      </c>
      <c r="T334" s="32" t="s">
        <v>13187</v>
      </c>
      <c r="U334" s="32" t="s">
        <v>13188</v>
      </c>
      <c r="V334" s="30">
        <v>0.922199542323208</v>
      </c>
      <c r="W334" s="28">
        <v>23</v>
      </c>
      <c r="X334" s="28">
        <v>0.43396226415094302</v>
      </c>
      <c r="Y334" s="28" t="s">
        <v>14575</v>
      </c>
      <c r="Z334" s="28" t="s">
        <v>16571</v>
      </c>
      <c r="AA334" s="28">
        <v>1</v>
      </c>
      <c r="AB334" s="28">
        <v>66</v>
      </c>
      <c r="AC334" s="32">
        <f>Solution[[#This Row],[Old Stop]] +1</f>
        <v>153</v>
      </c>
      <c r="AD334" s="32" t="str">
        <f>_xlfn.CONCAT(Solution[[#This Row],[Notes]],"_",Solution[[#This Row],[Week '#]],"_", _xlfn.SWITCH(Solution[[#This Row],[Column1]], "M", "Monday", "T", "Tuesday", "W", "Wednesday", "R", "Thursday", "H", "Thursday", "F", "Friday"))</f>
        <v>103_Week4_Friday</v>
      </c>
      <c r="AE334" s="32" t="str">
        <f>IF(LEN(Solution[[#This Row],[Available Delivery Days]]) =1, Solution[[#This Row],[Available Delivery Days]], IF(ISNUMBER(SEARCH(Solution[[#This Row],[New Delivery Day]], Solution[[#This Row],[Available Delivery Days]])), Solution[[#This Row],[New Delivery Day]], Solution[[#This Row],[Old Delivery Day]]))</f>
        <v>F</v>
      </c>
      <c r="AF334" s="31">
        <v>68.19</v>
      </c>
      <c r="AG334" s="31">
        <v>65.05</v>
      </c>
      <c r="AH334" s="28" t="s">
        <v>7832</v>
      </c>
      <c r="AI334" s="28" t="s">
        <v>932</v>
      </c>
      <c r="AJ334" s="28" t="s">
        <v>7793</v>
      </c>
      <c r="AK334" s="28" t="s">
        <v>7792</v>
      </c>
      <c r="AL334" s="28" t="s">
        <v>7797</v>
      </c>
      <c r="AM334" s="28">
        <f>_xlfn.XLOOKUP(Solution[[#This Row],[Cu_ID]],Master[cu_id],Master[Notes], "none")</f>
        <v>103</v>
      </c>
      <c r="AN334" s="28">
        <v>66</v>
      </c>
    </row>
    <row r="335" spans="1:40" x14ac:dyDescent="0.3">
      <c r="A335" s="53" t="s">
        <v>14323</v>
      </c>
      <c r="B335" s="37" t="s">
        <v>14324</v>
      </c>
      <c r="C335" s="37" t="s">
        <v>7728</v>
      </c>
      <c r="D335" s="28" t="s">
        <v>7717</v>
      </c>
      <c r="E335" s="28" t="s">
        <v>7752</v>
      </c>
      <c r="F335" s="28" t="s">
        <v>936</v>
      </c>
      <c r="G335" s="28" t="s">
        <v>7764</v>
      </c>
      <c r="H335" s="28" t="s">
        <v>7752</v>
      </c>
      <c r="I335" s="28" t="s">
        <v>900</v>
      </c>
      <c r="J335" s="28">
        <v>280</v>
      </c>
      <c r="K335" s="35" t="s">
        <v>8940</v>
      </c>
      <c r="L335" s="35" t="s">
        <v>14325</v>
      </c>
      <c r="M335" s="30">
        <v>3.8284097816795102</v>
      </c>
      <c r="N335" s="32" t="s">
        <v>15475</v>
      </c>
      <c r="O335" s="28" t="s">
        <v>7722</v>
      </c>
      <c r="P335" s="29">
        <v>0.4065509259259259</v>
      </c>
      <c r="Q335" s="29">
        <v>0.41327546296296297</v>
      </c>
      <c r="R335" s="28">
        <v>0</v>
      </c>
      <c r="S335" s="30">
        <v>9.683574621414877</v>
      </c>
      <c r="T335" s="32" t="s">
        <v>14326</v>
      </c>
      <c r="U335" s="32" t="s">
        <v>14327</v>
      </c>
      <c r="V335" s="30">
        <v>1.4550971515662801</v>
      </c>
      <c r="W335" s="28">
        <v>0</v>
      </c>
      <c r="X335" s="28">
        <v>0</v>
      </c>
      <c r="Y335" s="28" t="s">
        <v>14547</v>
      </c>
      <c r="Z335" s="28" t="s">
        <v>15455</v>
      </c>
      <c r="AA335" s="28">
        <v>1</v>
      </c>
      <c r="AB335" s="28">
        <v>0</v>
      </c>
      <c r="AC335" s="32">
        <f>Solution[[#This Row],[Old Stop]] +1</f>
        <v>281</v>
      </c>
      <c r="AD335" s="32" t="str">
        <f>_xlfn.CONCAT(Solution[[#This Row],[Notes]],"_",Solution[[#This Row],[Week '#]],"_", _xlfn.SWITCH(Solution[[#This Row],[Column1]], "M", "Monday", "T", "Tuesday", "W", "Wednesday", "R", "Thursday", "H", "Thursday", "F", "Friday"))</f>
        <v>103_Week2_Thursday</v>
      </c>
      <c r="AE335" s="32" t="str">
        <f>IF(LEN(Solution[[#This Row],[Available Delivery Days]]) =1, Solution[[#This Row],[Available Delivery Days]], IF(ISNUMBER(SEARCH(Solution[[#This Row],[New Delivery Day]], Solution[[#This Row],[Available Delivery Days]])), Solution[[#This Row],[New Delivery Day]], Solution[[#This Row],[Old Delivery Day]]))</f>
        <v>R</v>
      </c>
      <c r="AF335" s="31">
        <v>10.98</v>
      </c>
      <c r="AG335" s="31">
        <v>10.98</v>
      </c>
      <c r="AH335" s="28" t="s">
        <v>7832</v>
      </c>
      <c r="AI335" s="28" t="s">
        <v>932</v>
      </c>
      <c r="AJ335" s="28" t="s">
        <v>7793</v>
      </c>
      <c r="AK335" s="28" t="s">
        <v>7792</v>
      </c>
      <c r="AL335" s="28" t="s">
        <v>7797</v>
      </c>
      <c r="AM335" s="28">
        <f>_xlfn.XLOOKUP(Solution[[#This Row],[Cu_ID]],Master[cu_id],Master[Notes], "none")</f>
        <v>103</v>
      </c>
      <c r="AN335" s="28">
        <v>0</v>
      </c>
    </row>
    <row r="336" spans="1:40" x14ac:dyDescent="0.3">
      <c r="A336" s="53" t="s">
        <v>13285</v>
      </c>
      <c r="B336" s="37" t="s">
        <v>13286</v>
      </c>
      <c r="C336" s="37" t="s">
        <v>7728</v>
      </c>
      <c r="D336" s="28" t="s">
        <v>7716</v>
      </c>
      <c r="E336" s="28" t="s">
        <v>11016</v>
      </c>
      <c r="F336" s="28" t="s">
        <v>900</v>
      </c>
      <c r="G336" s="28" t="s">
        <v>7811</v>
      </c>
      <c r="H336" s="28" t="s">
        <v>7752</v>
      </c>
      <c r="I336" s="28" t="s">
        <v>903</v>
      </c>
      <c r="J336" s="28">
        <v>265</v>
      </c>
      <c r="K336" s="35" t="s">
        <v>8823</v>
      </c>
      <c r="L336" s="35" t="s">
        <v>13287</v>
      </c>
      <c r="M336" s="30">
        <v>1.56458327546716</v>
      </c>
      <c r="N336" s="32" t="s">
        <v>14987</v>
      </c>
      <c r="O336" s="28" t="s">
        <v>7722</v>
      </c>
      <c r="P336" s="29">
        <v>0.64255787037037038</v>
      </c>
      <c r="Q336" s="29">
        <v>0.64928240740740739</v>
      </c>
      <c r="R336" s="28">
        <v>0</v>
      </c>
      <c r="S336" s="30">
        <v>9.683574621414877</v>
      </c>
      <c r="T336" s="32" t="s">
        <v>13288</v>
      </c>
      <c r="U336" s="32" t="s">
        <v>13289</v>
      </c>
      <c r="V336" s="30">
        <v>0.90164060450862604</v>
      </c>
      <c r="W336" s="28">
        <v>0</v>
      </c>
      <c r="X336" s="28">
        <v>0</v>
      </c>
      <c r="Y336" s="28" t="s">
        <v>14621</v>
      </c>
      <c r="Z336" s="28" t="s">
        <v>14622</v>
      </c>
      <c r="AA336" s="28">
        <v>1</v>
      </c>
      <c r="AB336" s="28">
        <v>0</v>
      </c>
      <c r="AC336" s="32">
        <f>Solution[[#This Row],[Old Stop]] +1</f>
        <v>266</v>
      </c>
      <c r="AD336" s="32" t="str">
        <f>_xlfn.CONCAT(Solution[[#This Row],[Notes]],"_",Solution[[#This Row],[Week '#]],"_", _xlfn.SWITCH(Solution[[#This Row],[Column1]], "M", "Monday", "T", "Tuesday", "W", "Wednesday", "R", "Thursday", "H", "Thursday", "F", "Friday"))</f>
        <v>105_Week1_Wednesday</v>
      </c>
      <c r="AE336" s="32" t="str">
        <f>IF(LEN(Solution[[#This Row],[Available Delivery Days]]) =1, Solution[[#This Row],[Available Delivery Days]], IF(ISNUMBER(SEARCH(Solution[[#This Row],[New Delivery Day]], Solution[[#This Row],[Available Delivery Days]])), Solution[[#This Row],[New Delivery Day]], Solution[[#This Row],[Old Delivery Day]]))</f>
        <v>W</v>
      </c>
      <c r="AF336" s="31">
        <v>22.774999999999999</v>
      </c>
      <c r="AG336" s="31">
        <v>22.774999999999999</v>
      </c>
      <c r="AH336" s="28" t="s">
        <v>7832</v>
      </c>
      <c r="AI336" s="28" t="s">
        <v>932</v>
      </c>
      <c r="AJ336" s="28" t="s">
        <v>7792</v>
      </c>
      <c r="AK336" s="28" t="s">
        <v>7792</v>
      </c>
      <c r="AL336" s="28" t="s">
        <v>7797</v>
      </c>
      <c r="AM336" s="28">
        <f>_xlfn.XLOOKUP(Solution[[#This Row],[Cu_ID]],Master[cu_id],Master[Notes], "none")</f>
        <v>105</v>
      </c>
      <c r="AN336" s="28">
        <v>0</v>
      </c>
    </row>
    <row r="337" spans="1:40" x14ac:dyDescent="0.3">
      <c r="A337" s="53" t="s">
        <v>13522</v>
      </c>
      <c r="B337" s="37" t="s">
        <v>13523</v>
      </c>
      <c r="C337" s="37" t="s">
        <v>7728</v>
      </c>
      <c r="D337" s="28" t="s">
        <v>7719</v>
      </c>
      <c r="E337" s="28" t="s">
        <v>7734</v>
      </c>
      <c r="F337" s="28" t="s">
        <v>903</v>
      </c>
      <c r="G337" s="28" t="s">
        <v>7731</v>
      </c>
      <c r="H337" s="28" t="s">
        <v>7734</v>
      </c>
      <c r="I337" s="28" t="s">
        <v>903</v>
      </c>
      <c r="J337" s="28">
        <v>1</v>
      </c>
      <c r="K337" s="35" t="s">
        <v>8272</v>
      </c>
      <c r="L337" s="35" t="s">
        <v>13524</v>
      </c>
      <c r="M337" s="30">
        <v>0.63402113690972295</v>
      </c>
      <c r="N337" s="32" t="s">
        <v>16406</v>
      </c>
      <c r="O337" s="28" t="s">
        <v>7748</v>
      </c>
      <c r="P337" s="29">
        <v>0.25043981481481481</v>
      </c>
      <c r="Q337" s="29">
        <v>0.25716435185185182</v>
      </c>
      <c r="R337" s="28">
        <v>0</v>
      </c>
      <c r="S337" s="30">
        <v>9.683574621414877</v>
      </c>
      <c r="T337" s="32" t="s">
        <v>13525</v>
      </c>
      <c r="U337" s="32" t="s">
        <v>13526</v>
      </c>
      <c r="V337" s="30">
        <v>0.12170005615717699</v>
      </c>
      <c r="W337" s="28">
        <v>0</v>
      </c>
      <c r="X337" s="28">
        <v>0</v>
      </c>
      <c r="Y337" s="28" t="s">
        <v>14619</v>
      </c>
      <c r="Z337" s="28" t="s">
        <v>16262</v>
      </c>
      <c r="AA337" s="28">
        <v>1</v>
      </c>
      <c r="AB337" s="28">
        <v>0</v>
      </c>
      <c r="AC337" s="32">
        <f>Solution[[#This Row],[Old Stop]] +1</f>
        <v>2</v>
      </c>
      <c r="AD337" s="32" t="str">
        <f>_xlfn.CONCAT(Solution[[#This Row],[Notes]],"_",Solution[[#This Row],[Week '#]],"_", _xlfn.SWITCH(Solution[[#This Row],[Column1]], "M", "Monday", "T", "Tuesday", "W", "Wednesday", "R", "Thursday", "H", "Thursday", "F", "Friday"))</f>
        <v>102_Week4_Tuesday</v>
      </c>
      <c r="AE337" s="32" t="str">
        <f>IF(LEN(Solution[[#This Row],[Available Delivery Days]]) =1, Solution[[#This Row],[Available Delivery Days]], IF(ISNUMBER(SEARCH(Solution[[#This Row],[New Delivery Day]], Solution[[#This Row],[Available Delivery Days]])), Solution[[#This Row],[New Delivery Day]], Solution[[#This Row],[Old Delivery Day]]))</f>
        <v>T</v>
      </c>
      <c r="AF337" s="31">
        <v>21.274999999999999</v>
      </c>
      <c r="AG337" s="31">
        <v>23.445</v>
      </c>
      <c r="AH337" s="28" t="s">
        <v>7832</v>
      </c>
      <c r="AI337" s="28" t="s">
        <v>932</v>
      </c>
      <c r="AJ337" s="28" t="s">
        <v>7793</v>
      </c>
      <c r="AK337" s="28" t="s">
        <v>7793</v>
      </c>
      <c r="AL337" s="28" t="s">
        <v>7797</v>
      </c>
      <c r="AM337" s="28" t="str">
        <f>_xlfn.XLOOKUP(Solution[[#This Row],[Cu_ID]],Master[cu_id],Master[Notes], "none")</f>
        <v>102</v>
      </c>
      <c r="AN337" s="28"/>
    </row>
    <row r="338" spans="1:40" x14ac:dyDescent="0.3">
      <c r="A338" s="53" t="s">
        <v>13499</v>
      </c>
      <c r="B338" s="37" t="s">
        <v>13500</v>
      </c>
      <c r="C338" s="37" t="s">
        <v>7728</v>
      </c>
      <c r="D338" s="28" t="s">
        <v>7716</v>
      </c>
      <c r="E338" s="28" t="s">
        <v>11016</v>
      </c>
      <c r="F338" s="28" t="s">
        <v>900</v>
      </c>
      <c r="G338" s="28" t="s">
        <v>7813</v>
      </c>
      <c r="H338" s="28" t="s">
        <v>7752</v>
      </c>
      <c r="I338" s="28" t="s">
        <v>903</v>
      </c>
      <c r="J338" s="28">
        <v>200</v>
      </c>
      <c r="K338" s="35" t="s">
        <v>8812</v>
      </c>
      <c r="L338" s="35" t="s">
        <v>13501</v>
      </c>
      <c r="M338" s="30">
        <v>0.402652367949486</v>
      </c>
      <c r="N338" s="32" t="s">
        <v>14963</v>
      </c>
      <c r="O338" s="28" t="s">
        <v>7731</v>
      </c>
      <c r="P338" s="29">
        <v>0.62805555555555559</v>
      </c>
      <c r="Q338" s="29">
        <v>0.64148148148148143</v>
      </c>
      <c r="R338" s="28">
        <v>0</v>
      </c>
      <c r="S338" s="30">
        <v>19.333333333333332</v>
      </c>
      <c r="T338" s="32" t="s">
        <v>13502</v>
      </c>
      <c r="U338" s="32" t="s">
        <v>13503</v>
      </c>
      <c r="V338" s="30">
        <v>0.25619382097548898</v>
      </c>
      <c r="W338" s="28">
        <v>0</v>
      </c>
      <c r="X338" s="28">
        <v>0</v>
      </c>
      <c r="Y338" s="28" t="s">
        <v>14621</v>
      </c>
      <c r="Z338" s="28" t="s">
        <v>14622</v>
      </c>
      <c r="AA338" s="28">
        <v>1</v>
      </c>
      <c r="AB338" s="28">
        <v>0</v>
      </c>
      <c r="AC338" s="32">
        <f>Solution[[#This Row],[Old Stop]] +1</f>
        <v>201</v>
      </c>
      <c r="AD338" s="32" t="str">
        <f>_xlfn.CONCAT(Solution[[#This Row],[Notes]],"_",Solution[[#This Row],[Week '#]],"_", _xlfn.SWITCH(Solution[[#This Row],[Column1]], "M", "Monday", "T", "Tuesday", "W", "Wednesday", "R", "Thursday", "H", "Thursday", "F", "Friday"))</f>
        <v>105_Week1_Wednesday</v>
      </c>
      <c r="AE338" s="32" t="str">
        <f>IF(LEN(Solution[[#This Row],[Available Delivery Days]]) =1, Solution[[#This Row],[Available Delivery Days]], IF(ISNUMBER(SEARCH(Solution[[#This Row],[New Delivery Day]], Solution[[#This Row],[Available Delivery Days]])), Solution[[#This Row],[New Delivery Day]], Solution[[#This Row],[Old Delivery Day]]))</f>
        <v>W</v>
      </c>
      <c r="AF338" s="31">
        <v>8.75</v>
      </c>
      <c r="AG338" s="31">
        <v>8.75</v>
      </c>
      <c r="AH338" s="28" t="s">
        <v>7832</v>
      </c>
      <c r="AI338" s="28" t="s">
        <v>932</v>
      </c>
      <c r="AJ338" s="28" t="s">
        <v>7792</v>
      </c>
      <c r="AK338" s="28" t="s">
        <v>7792</v>
      </c>
      <c r="AL338" s="28" t="s">
        <v>7797</v>
      </c>
      <c r="AM338" s="28">
        <f>_xlfn.XLOOKUP(Solution[[#This Row],[Cu_ID]],Master[cu_id],Master[Notes], "none")</f>
        <v>105</v>
      </c>
      <c r="AN338" s="28">
        <v>0</v>
      </c>
    </row>
    <row r="339" spans="1:40" x14ac:dyDescent="0.3">
      <c r="A339" s="53" t="s">
        <v>14369</v>
      </c>
      <c r="B339" s="37" t="s">
        <v>14370</v>
      </c>
      <c r="C339" s="37" t="s">
        <v>7728</v>
      </c>
      <c r="D339" s="28" t="s">
        <v>7717</v>
      </c>
      <c r="E339" s="28" t="s">
        <v>7734</v>
      </c>
      <c r="F339" s="28" t="s">
        <v>900</v>
      </c>
      <c r="G339" s="28" t="s">
        <v>7775</v>
      </c>
      <c r="H339" s="28" t="s">
        <v>7734</v>
      </c>
      <c r="I339" s="28" t="s">
        <v>900</v>
      </c>
      <c r="J339" s="28">
        <v>55</v>
      </c>
      <c r="K339" s="35" t="s">
        <v>8392</v>
      </c>
      <c r="L339" s="35" t="s">
        <v>14371</v>
      </c>
      <c r="M339" s="30">
        <v>8.3519561663269997</v>
      </c>
      <c r="N339" s="32" t="s">
        <v>15344</v>
      </c>
      <c r="O339" s="28" t="s">
        <v>7733</v>
      </c>
      <c r="P339" s="29">
        <v>0.67134259259259255</v>
      </c>
      <c r="Q339" s="29">
        <v>0.67806712962962967</v>
      </c>
      <c r="R339" s="28">
        <v>0</v>
      </c>
      <c r="S339" s="30">
        <v>9.683574621414877</v>
      </c>
      <c r="T339" s="32" t="s">
        <v>14372</v>
      </c>
      <c r="U339" s="32" t="s">
        <v>14373</v>
      </c>
      <c r="V339" s="30">
        <v>6.5163166866031998</v>
      </c>
      <c r="W339" s="28">
        <v>0</v>
      </c>
      <c r="X339" s="28">
        <v>0</v>
      </c>
      <c r="Y339" s="28" t="s">
        <v>14645</v>
      </c>
      <c r="Z339" s="28" t="s">
        <v>14651</v>
      </c>
      <c r="AA339" s="28">
        <v>1</v>
      </c>
      <c r="AB339" s="28">
        <v>0</v>
      </c>
      <c r="AC339" s="32">
        <f>Solution[[#This Row],[Old Stop]] +1</f>
        <v>56</v>
      </c>
      <c r="AD339" s="32" t="str">
        <f>_xlfn.CONCAT(Solution[[#This Row],[Notes]],"_",Solution[[#This Row],[Week '#]],"_", _xlfn.SWITCH(Solution[[#This Row],[Column1]], "M", "Monday", "T", "Tuesday", "W", "Wednesday", "R", "Thursday", "H", "Thursday", "F", "Friday"))</f>
        <v>102_Week2_Wednesday</v>
      </c>
      <c r="AE339" s="32" t="str">
        <f>IF(LEN(Solution[[#This Row],[Available Delivery Days]]) =1, Solution[[#This Row],[Available Delivery Days]], IF(ISNUMBER(SEARCH(Solution[[#This Row],[New Delivery Day]], Solution[[#This Row],[Available Delivery Days]])), Solution[[#This Row],[New Delivery Day]], Solution[[#This Row],[Old Delivery Day]]))</f>
        <v>W</v>
      </c>
      <c r="AF339" s="31">
        <v>52.147500000000001</v>
      </c>
      <c r="AG339" s="31">
        <v>58.26</v>
      </c>
      <c r="AH339" s="28" t="s">
        <v>7832</v>
      </c>
      <c r="AI339" s="28" t="s">
        <v>932</v>
      </c>
      <c r="AJ339" s="28" t="s">
        <v>7793</v>
      </c>
      <c r="AK339" s="28" t="s">
        <v>7793</v>
      </c>
      <c r="AL339" s="28" t="s">
        <v>7797</v>
      </c>
      <c r="AM339" s="28">
        <f>_xlfn.XLOOKUP(Solution[[#This Row],[Cu_ID]],Master[cu_id],Master[Notes], "none")</f>
        <v>102</v>
      </c>
      <c r="AN339" s="28"/>
    </row>
    <row r="340" spans="1:40" x14ac:dyDescent="0.3">
      <c r="A340" s="53" t="s">
        <v>13389</v>
      </c>
      <c r="B340" s="37" t="s">
        <v>13390</v>
      </c>
      <c r="C340" s="37" t="s">
        <v>7728</v>
      </c>
      <c r="D340" s="28" t="s">
        <v>7716</v>
      </c>
      <c r="E340" s="28" t="s">
        <v>11016</v>
      </c>
      <c r="F340" s="28" t="s">
        <v>900</v>
      </c>
      <c r="G340" s="28" t="s">
        <v>7812</v>
      </c>
      <c r="H340" s="28" t="s">
        <v>7752</v>
      </c>
      <c r="I340" s="28" t="s">
        <v>903</v>
      </c>
      <c r="J340" s="28">
        <v>182</v>
      </c>
      <c r="K340" s="35" t="s">
        <v>8810</v>
      </c>
      <c r="L340" s="35" t="s">
        <v>13391</v>
      </c>
      <c r="M340" s="30">
        <v>2.7413223832845701</v>
      </c>
      <c r="N340" s="32" t="s">
        <v>14921</v>
      </c>
      <c r="O340" s="28" t="s">
        <v>7748</v>
      </c>
      <c r="P340" s="29">
        <v>0.62104166666666671</v>
      </c>
      <c r="Q340" s="29">
        <v>0.62776620370370373</v>
      </c>
      <c r="R340" s="28">
        <v>0</v>
      </c>
      <c r="S340" s="30">
        <v>9.683574621414877</v>
      </c>
      <c r="T340" s="32" t="s">
        <v>13392</v>
      </c>
      <c r="U340" s="32" t="s">
        <v>13393</v>
      </c>
      <c r="V340" s="30">
        <v>1.1561804189187601</v>
      </c>
      <c r="W340" s="28">
        <v>0</v>
      </c>
      <c r="X340" s="28">
        <v>0</v>
      </c>
      <c r="Y340" s="28" t="s">
        <v>14621</v>
      </c>
      <c r="Z340" s="28" t="s">
        <v>14622</v>
      </c>
      <c r="AA340" s="28">
        <v>1</v>
      </c>
      <c r="AB340" s="28">
        <v>0</v>
      </c>
      <c r="AC340" s="32">
        <f>Solution[[#This Row],[Old Stop]] +1</f>
        <v>183</v>
      </c>
      <c r="AD340" s="32" t="str">
        <f>_xlfn.CONCAT(Solution[[#This Row],[Notes]],"_",Solution[[#This Row],[Week '#]],"_", _xlfn.SWITCH(Solution[[#This Row],[Column1]], "M", "Monday", "T", "Tuesday", "W", "Wednesday", "R", "Thursday", "H", "Thursday", "F", "Friday"))</f>
        <v>105_Week1_Wednesday</v>
      </c>
      <c r="AE340" s="32" t="str">
        <f>IF(LEN(Solution[[#This Row],[Available Delivery Days]]) =1, Solution[[#This Row],[Available Delivery Days]], IF(ISNUMBER(SEARCH(Solution[[#This Row],[New Delivery Day]], Solution[[#This Row],[Available Delivery Days]])), Solution[[#This Row],[New Delivery Day]], Solution[[#This Row],[Old Delivery Day]]))</f>
        <v>W</v>
      </c>
      <c r="AF340" s="31">
        <v>8.75</v>
      </c>
      <c r="AG340" s="31">
        <v>12.047499999999999</v>
      </c>
      <c r="AH340" s="28" t="s">
        <v>7832</v>
      </c>
      <c r="AI340" s="28" t="s">
        <v>932</v>
      </c>
      <c r="AJ340" s="28" t="s">
        <v>7792</v>
      </c>
      <c r="AK340" s="28" t="s">
        <v>7792</v>
      </c>
      <c r="AL340" s="28" t="s">
        <v>7797</v>
      </c>
      <c r="AM340" s="28">
        <f>_xlfn.XLOOKUP(Solution[[#This Row],[Cu_ID]],Master[cu_id],Master[Notes], "none")</f>
        <v>105</v>
      </c>
      <c r="AN340" s="28">
        <v>0</v>
      </c>
    </row>
    <row r="341" spans="1:40" x14ac:dyDescent="0.3">
      <c r="A341" s="53" t="s">
        <v>12761</v>
      </c>
      <c r="B341" s="37" t="s">
        <v>12762</v>
      </c>
      <c r="C341" s="37" t="s">
        <v>7728</v>
      </c>
      <c r="D341" s="28" t="s">
        <v>7717</v>
      </c>
      <c r="E341" s="28" t="s">
        <v>7734</v>
      </c>
      <c r="F341" s="28" t="s">
        <v>901</v>
      </c>
      <c r="G341" s="28" t="s">
        <v>7749</v>
      </c>
      <c r="H341" s="28" t="s">
        <v>7734</v>
      </c>
      <c r="I341" s="28" t="s">
        <v>8057</v>
      </c>
      <c r="J341" s="28">
        <v>320</v>
      </c>
      <c r="K341" s="35" t="s">
        <v>8565</v>
      </c>
      <c r="L341" s="35" t="s">
        <v>12763</v>
      </c>
      <c r="M341" s="30">
        <v>5.8416601251810798</v>
      </c>
      <c r="N341" s="32" t="s">
        <v>15438</v>
      </c>
      <c r="O341" s="28" t="s">
        <v>7751</v>
      </c>
      <c r="P341" s="29">
        <v>0.6439583333333333</v>
      </c>
      <c r="Q341" s="29">
        <v>0.64680555555555552</v>
      </c>
      <c r="R341" s="28">
        <v>0</v>
      </c>
      <c r="S341" s="30">
        <v>4.0999999999999996</v>
      </c>
      <c r="T341" s="32" t="s">
        <v>12764</v>
      </c>
      <c r="U341" s="32" t="s">
        <v>12765</v>
      </c>
      <c r="V341" s="30">
        <v>4.2791402453884499</v>
      </c>
      <c r="W341" s="28">
        <v>0</v>
      </c>
      <c r="X341" s="28">
        <v>0</v>
      </c>
      <c r="Y341" s="28" t="s">
        <v>14567</v>
      </c>
      <c r="Z341" s="28" t="s">
        <v>14570</v>
      </c>
      <c r="AA341" s="28">
        <v>1</v>
      </c>
      <c r="AB341" s="28">
        <v>0</v>
      </c>
      <c r="AC341" s="32">
        <f>Solution[[#This Row],[Old Stop]] +1</f>
        <v>321</v>
      </c>
      <c r="AD341" s="32" t="str">
        <f>_xlfn.CONCAT(Solution[[#This Row],[Notes]],"_",Solution[[#This Row],[Week '#]],"_", _xlfn.SWITCH(Solution[[#This Row],[Column1]], "M", "Monday", "T", "Tuesday", "W", "Wednesday", "R", "Thursday", "H", "Thursday", "F", "Friday"))</f>
        <v>102_Week2_Monday</v>
      </c>
      <c r="AE341" s="32" t="str">
        <f>IF(LEN(Solution[[#This Row],[Available Delivery Days]]) =1, Solution[[#This Row],[Available Delivery Days]], IF(ISNUMBER(SEARCH(Solution[[#This Row],[New Delivery Day]], Solution[[#This Row],[Available Delivery Days]])), Solution[[#This Row],[New Delivery Day]], Solution[[#This Row],[Old Delivery Day]]))</f>
        <v>M</v>
      </c>
      <c r="AF341" s="31">
        <v>9.9250000000000007</v>
      </c>
      <c r="AG341" s="31">
        <v>0</v>
      </c>
      <c r="AH341" s="28" t="s">
        <v>7832</v>
      </c>
      <c r="AI341" s="28" t="s">
        <v>932</v>
      </c>
      <c r="AJ341" s="28" t="s">
        <v>7793</v>
      </c>
      <c r="AK341" s="28" t="s">
        <v>7792</v>
      </c>
      <c r="AL341" s="28" t="s">
        <v>7797</v>
      </c>
      <c r="AM341" s="28">
        <f>_xlfn.XLOOKUP(Solution[[#This Row],[Cu_ID]],Master[cu_id],Master[Notes], "none")</f>
        <v>102</v>
      </c>
      <c r="AN341" s="28">
        <v>0</v>
      </c>
    </row>
    <row r="342" spans="1:40" x14ac:dyDescent="0.3">
      <c r="A342" s="53" t="s">
        <v>12761</v>
      </c>
      <c r="B342" s="37" t="s">
        <v>12762</v>
      </c>
      <c r="C342" s="37" t="s">
        <v>7728</v>
      </c>
      <c r="D342" s="28" t="s">
        <v>7719</v>
      </c>
      <c r="E342" s="28" t="s">
        <v>7734</v>
      </c>
      <c r="F342" s="28" t="s">
        <v>901</v>
      </c>
      <c r="G342" s="28" t="s">
        <v>7749</v>
      </c>
      <c r="H342" s="28" t="s">
        <v>7734</v>
      </c>
      <c r="I342" s="28" t="s">
        <v>8057</v>
      </c>
      <c r="J342" s="28">
        <v>320</v>
      </c>
      <c r="K342" s="35" t="s">
        <v>8565</v>
      </c>
      <c r="L342" s="35" t="s">
        <v>12763</v>
      </c>
      <c r="M342" s="30">
        <v>5.8416601251810798</v>
      </c>
      <c r="N342" s="32" t="s">
        <v>16351</v>
      </c>
      <c r="O342" s="28" t="s">
        <v>7751</v>
      </c>
      <c r="P342" s="29">
        <v>0.6439583333333333</v>
      </c>
      <c r="Q342" s="29">
        <v>0.64680555555555552</v>
      </c>
      <c r="R342" s="28">
        <v>0</v>
      </c>
      <c r="S342" s="30">
        <v>4.0999999999999996</v>
      </c>
      <c r="T342" s="32" t="s">
        <v>12764</v>
      </c>
      <c r="U342" s="32" t="s">
        <v>12765</v>
      </c>
      <c r="V342" s="30">
        <v>4.2791402453884499</v>
      </c>
      <c r="W342" s="28">
        <v>0</v>
      </c>
      <c r="X342" s="28">
        <v>0</v>
      </c>
      <c r="Y342" s="28" t="s">
        <v>14567</v>
      </c>
      <c r="Z342" s="28" t="s">
        <v>16338</v>
      </c>
      <c r="AA342" s="28">
        <v>1</v>
      </c>
      <c r="AB342" s="28">
        <v>0</v>
      </c>
      <c r="AC342" s="32">
        <f>Solution[[#This Row],[Old Stop]] +1</f>
        <v>321</v>
      </c>
      <c r="AD342" s="32" t="str">
        <f>_xlfn.CONCAT(Solution[[#This Row],[Notes]],"_",Solution[[#This Row],[Week '#]],"_", _xlfn.SWITCH(Solution[[#This Row],[Column1]], "M", "Monday", "T", "Tuesday", "W", "Wednesday", "R", "Thursday", "H", "Thursday", "F", "Friday"))</f>
        <v>102_Week4_Monday</v>
      </c>
      <c r="AE342" s="32" t="str">
        <f>IF(LEN(Solution[[#This Row],[Available Delivery Days]]) =1, Solution[[#This Row],[Available Delivery Days]], IF(ISNUMBER(SEARCH(Solution[[#This Row],[New Delivery Day]], Solution[[#This Row],[Available Delivery Days]])), Solution[[#This Row],[New Delivery Day]], Solution[[#This Row],[Old Delivery Day]]))</f>
        <v>M</v>
      </c>
      <c r="AF342" s="31">
        <v>9.9250000000000007</v>
      </c>
      <c r="AG342" s="31">
        <v>0</v>
      </c>
      <c r="AH342" s="28" t="s">
        <v>7832</v>
      </c>
      <c r="AI342" s="28" t="s">
        <v>932</v>
      </c>
      <c r="AJ342" s="28" t="s">
        <v>7793</v>
      </c>
      <c r="AK342" s="28" t="s">
        <v>7792</v>
      </c>
      <c r="AL342" s="28" t="s">
        <v>7797</v>
      </c>
      <c r="AM342" s="28">
        <f>_xlfn.XLOOKUP(Solution[[#This Row],[Cu_ID]],Master[cu_id],Master[Notes], "none")</f>
        <v>102</v>
      </c>
      <c r="AN342" s="28">
        <v>0</v>
      </c>
    </row>
    <row r="343" spans="1:40" x14ac:dyDescent="0.3">
      <c r="A343" s="53" t="s">
        <v>12285</v>
      </c>
      <c r="B343" s="37" t="s">
        <v>12286</v>
      </c>
      <c r="C343" s="37" t="s">
        <v>7728</v>
      </c>
      <c r="D343" s="28" t="s">
        <v>7716</v>
      </c>
      <c r="E343" s="28" t="s">
        <v>11016</v>
      </c>
      <c r="F343" s="28" t="s">
        <v>900</v>
      </c>
      <c r="G343" s="28" t="s">
        <v>7762</v>
      </c>
      <c r="H343" s="28" t="s">
        <v>11016</v>
      </c>
      <c r="I343" s="28" t="s">
        <v>900</v>
      </c>
      <c r="J343" s="28">
        <v>230</v>
      </c>
      <c r="K343" s="35" t="s">
        <v>9338</v>
      </c>
      <c r="L343" s="35" t="s">
        <v>12287</v>
      </c>
      <c r="M343" s="30">
        <v>0.81848184391856205</v>
      </c>
      <c r="N343" s="32" t="s">
        <v>14960</v>
      </c>
      <c r="O343" s="28" t="s">
        <v>7774</v>
      </c>
      <c r="P343" s="29">
        <v>0.44913194444444443</v>
      </c>
      <c r="Q343" s="29">
        <v>0.45763888888888887</v>
      </c>
      <c r="R343" s="28">
        <v>0</v>
      </c>
      <c r="S343" s="30">
        <v>12.258333333333333</v>
      </c>
      <c r="T343" s="32" t="s">
        <v>12288</v>
      </c>
      <c r="U343" s="32" t="s">
        <v>12289</v>
      </c>
      <c r="V343" s="30">
        <v>0.49815367189184601</v>
      </c>
      <c r="W343" s="28">
        <v>6</v>
      </c>
      <c r="X343" s="28">
        <v>0.115384615384615</v>
      </c>
      <c r="Y343" s="28" t="s">
        <v>14621</v>
      </c>
      <c r="Z343" s="28" t="s">
        <v>14622</v>
      </c>
      <c r="AA343" s="28">
        <v>1</v>
      </c>
      <c r="AB343" s="28">
        <v>44</v>
      </c>
      <c r="AC343" s="32">
        <f>Solution[[#This Row],[Old Stop]] +1</f>
        <v>231</v>
      </c>
      <c r="AD343" s="32" t="str">
        <f>_xlfn.CONCAT(Solution[[#This Row],[Notes]],"_",Solution[[#This Row],[Week '#]],"_", _xlfn.SWITCH(Solution[[#This Row],[Column1]], "M", "Monday", "T", "Tuesday", "W", "Wednesday", "R", "Thursday", "H", "Thursday", "F", "Friday"))</f>
        <v>105_Week1_Wednesday</v>
      </c>
      <c r="AE343" s="32" t="str">
        <f>IF(LEN(Solution[[#This Row],[Available Delivery Days]]) =1, Solution[[#This Row],[Available Delivery Days]], IF(ISNUMBER(SEARCH(Solution[[#This Row],[New Delivery Day]], Solution[[#This Row],[Available Delivery Days]])), Solution[[#This Row],[New Delivery Day]], Solution[[#This Row],[Old Delivery Day]]))</f>
        <v>W</v>
      </c>
      <c r="AF343" s="31">
        <v>96.932500000000005</v>
      </c>
      <c r="AG343" s="31">
        <v>96.52</v>
      </c>
      <c r="AH343" s="28" t="s">
        <v>7832</v>
      </c>
      <c r="AI343" s="28" t="s">
        <v>932</v>
      </c>
      <c r="AJ343" s="28" t="s">
        <v>7793</v>
      </c>
      <c r="AK343" s="28" t="s">
        <v>7793</v>
      </c>
      <c r="AL343" s="28" t="s">
        <v>7797</v>
      </c>
      <c r="AM343" s="28">
        <f>_xlfn.XLOOKUP(Solution[[#This Row],[Cu_ID]],Master[cu_id],Master[Notes], "none")</f>
        <v>105</v>
      </c>
      <c r="AN343" s="28"/>
    </row>
    <row r="344" spans="1:40" x14ac:dyDescent="0.3">
      <c r="A344" s="53" t="s">
        <v>12285</v>
      </c>
      <c r="B344" s="37" t="s">
        <v>12286</v>
      </c>
      <c r="C344" s="37" t="s">
        <v>7728</v>
      </c>
      <c r="D344" s="28" t="s">
        <v>7717</v>
      </c>
      <c r="E344" s="28" t="s">
        <v>11016</v>
      </c>
      <c r="F344" s="28" t="s">
        <v>900</v>
      </c>
      <c r="G344" s="28" t="s">
        <v>7783</v>
      </c>
      <c r="H344" s="28" t="s">
        <v>11016</v>
      </c>
      <c r="I344" s="28" t="s">
        <v>900</v>
      </c>
      <c r="J344" s="28">
        <v>230</v>
      </c>
      <c r="K344" s="35" t="s">
        <v>9338</v>
      </c>
      <c r="L344" s="35" t="s">
        <v>12287</v>
      </c>
      <c r="M344" s="30">
        <v>0.31621258147060899</v>
      </c>
      <c r="N344" s="32" t="s">
        <v>14961</v>
      </c>
      <c r="O344" s="28" t="s">
        <v>7774</v>
      </c>
      <c r="P344" s="29">
        <v>0.48297453703703702</v>
      </c>
      <c r="Q344" s="29">
        <v>0.49148148148148146</v>
      </c>
      <c r="R344" s="28">
        <v>0</v>
      </c>
      <c r="S344" s="30">
        <v>12.258333333333333</v>
      </c>
      <c r="T344" s="32" t="s">
        <v>12288</v>
      </c>
      <c r="U344" s="32" t="s">
        <v>12289</v>
      </c>
      <c r="V344" s="30">
        <v>0.18643385769454099</v>
      </c>
      <c r="W344" s="28">
        <v>6</v>
      </c>
      <c r="X344" s="28">
        <v>0.115384615384615</v>
      </c>
      <c r="Y344" s="28" t="s">
        <v>14621</v>
      </c>
      <c r="Z344" s="28" t="s">
        <v>14931</v>
      </c>
      <c r="AA344" s="28">
        <v>1</v>
      </c>
      <c r="AB344" s="28">
        <v>44</v>
      </c>
      <c r="AC344" s="32">
        <f>Solution[[#This Row],[Old Stop]] +1</f>
        <v>231</v>
      </c>
      <c r="AD344" s="32" t="str">
        <f>_xlfn.CONCAT(Solution[[#This Row],[Notes]],"_",Solution[[#This Row],[Week '#]],"_", _xlfn.SWITCH(Solution[[#This Row],[Column1]], "M", "Monday", "T", "Tuesday", "W", "Wednesday", "R", "Thursday", "H", "Thursday", "F", "Friday"))</f>
        <v>105_Week2_Wednesday</v>
      </c>
      <c r="AE344" s="32" t="str">
        <f>IF(LEN(Solution[[#This Row],[Available Delivery Days]]) =1, Solution[[#This Row],[Available Delivery Days]], IF(ISNUMBER(SEARCH(Solution[[#This Row],[New Delivery Day]], Solution[[#This Row],[Available Delivery Days]])), Solution[[#This Row],[New Delivery Day]], Solution[[#This Row],[Old Delivery Day]]))</f>
        <v>W</v>
      </c>
      <c r="AF344" s="31">
        <v>96.932500000000005</v>
      </c>
      <c r="AG344" s="31">
        <v>96.52</v>
      </c>
      <c r="AH344" s="28" t="s">
        <v>7832</v>
      </c>
      <c r="AI344" s="28" t="s">
        <v>932</v>
      </c>
      <c r="AJ344" s="28" t="s">
        <v>7793</v>
      </c>
      <c r="AK344" s="28" t="s">
        <v>7793</v>
      </c>
      <c r="AL344" s="28" t="s">
        <v>7797</v>
      </c>
      <c r="AM344" s="28">
        <f>_xlfn.XLOOKUP(Solution[[#This Row],[Cu_ID]],Master[cu_id],Master[Notes], "none")</f>
        <v>105</v>
      </c>
      <c r="AN344" s="28"/>
    </row>
    <row r="345" spans="1:40" x14ac:dyDescent="0.3">
      <c r="A345" s="53" t="s">
        <v>12285</v>
      </c>
      <c r="B345" s="37" t="s">
        <v>12286</v>
      </c>
      <c r="C345" s="37" t="s">
        <v>7728</v>
      </c>
      <c r="D345" s="28" t="s">
        <v>7718</v>
      </c>
      <c r="E345" s="28" t="s">
        <v>11016</v>
      </c>
      <c r="F345" s="28" t="s">
        <v>900</v>
      </c>
      <c r="G345" s="28" t="s">
        <v>7763</v>
      </c>
      <c r="H345" s="28" t="s">
        <v>11016</v>
      </c>
      <c r="I345" s="28" t="s">
        <v>900</v>
      </c>
      <c r="J345" s="28">
        <v>230</v>
      </c>
      <c r="K345" s="35" t="s">
        <v>9338</v>
      </c>
      <c r="L345" s="35" t="s">
        <v>12287</v>
      </c>
      <c r="M345" s="30">
        <v>0.81848184391856205</v>
      </c>
      <c r="N345" s="32" t="s">
        <v>16210</v>
      </c>
      <c r="O345" s="28" t="s">
        <v>7774</v>
      </c>
      <c r="P345" s="29">
        <v>0.46452546296296299</v>
      </c>
      <c r="Q345" s="29">
        <v>0.47303240740740743</v>
      </c>
      <c r="R345" s="28">
        <v>0</v>
      </c>
      <c r="S345" s="30">
        <v>12.258333333333333</v>
      </c>
      <c r="T345" s="32" t="s">
        <v>12288</v>
      </c>
      <c r="U345" s="32" t="s">
        <v>12289</v>
      </c>
      <c r="V345" s="30">
        <v>0.49815367189184601</v>
      </c>
      <c r="W345" s="28">
        <v>6</v>
      </c>
      <c r="X345" s="28">
        <v>0.115384615384615</v>
      </c>
      <c r="Y345" s="28" t="s">
        <v>14621</v>
      </c>
      <c r="Z345" s="28" t="s">
        <v>16202</v>
      </c>
      <c r="AA345" s="28">
        <v>1</v>
      </c>
      <c r="AB345" s="28">
        <v>44</v>
      </c>
      <c r="AC345" s="32">
        <f>Solution[[#This Row],[Old Stop]] +1</f>
        <v>231</v>
      </c>
      <c r="AD345" s="32" t="str">
        <f>_xlfn.CONCAT(Solution[[#This Row],[Notes]],"_",Solution[[#This Row],[Week '#]],"_", _xlfn.SWITCH(Solution[[#This Row],[Column1]], "M", "Monday", "T", "Tuesday", "W", "Wednesday", "R", "Thursday", "H", "Thursday", "F", "Friday"))</f>
        <v>105_Week3_Wednesday</v>
      </c>
      <c r="AE345" s="32" t="str">
        <f>IF(LEN(Solution[[#This Row],[Available Delivery Days]]) =1, Solution[[#This Row],[Available Delivery Days]], IF(ISNUMBER(SEARCH(Solution[[#This Row],[New Delivery Day]], Solution[[#This Row],[Available Delivery Days]])), Solution[[#This Row],[New Delivery Day]], Solution[[#This Row],[Old Delivery Day]]))</f>
        <v>W</v>
      </c>
      <c r="AF345" s="31">
        <v>96.932500000000005</v>
      </c>
      <c r="AG345" s="31">
        <v>96.52</v>
      </c>
      <c r="AH345" s="28" t="s">
        <v>7832</v>
      </c>
      <c r="AI345" s="28" t="s">
        <v>932</v>
      </c>
      <c r="AJ345" s="28" t="s">
        <v>7793</v>
      </c>
      <c r="AK345" s="28" t="s">
        <v>7793</v>
      </c>
      <c r="AL345" s="28" t="s">
        <v>7797</v>
      </c>
      <c r="AM345" s="28">
        <f>_xlfn.XLOOKUP(Solution[[#This Row],[Cu_ID]],Master[cu_id],Master[Notes], "none")</f>
        <v>105</v>
      </c>
      <c r="AN345" s="28"/>
    </row>
    <row r="346" spans="1:40" x14ac:dyDescent="0.3">
      <c r="A346" s="53" t="s">
        <v>12285</v>
      </c>
      <c r="B346" s="37" t="s">
        <v>12286</v>
      </c>
      <c r="C346" s="37" t="s">
        <v>7728</v>
      </c>
      <c r="D346" s="28" t="s">
        <v>7719</v>
      </c>
      <c r="E346" s="28" t="s">
        <v>11016</v>
      </c>
      <c r="F346" s="28" t="s">
        <v>900</v>
      </c>
      <c r="G346" s="28" t="s">
        <v>7735</v>
      </c>
      <c r="H346" s="28" t="s">
        <v>11016</v>
      </c>
      <c r="I346" s="28" t="s">
        <v>900</v>
      </c>
      <c r="J346" s="28">
        <v>230</v>
      </c>
      <c r="K346" s="35" t="s">
        <v>9338</v>
      </c>
      <c r="L346" s="35" t="s">
        <v>12287</v>
      </c>
      <c r="M346" s="30">
        <v>0.31621258147060899</v>
      </c>
      <c r="N346" s="32" t="s">
        <v>16753</v>
      </c>
      <c r="O346" s="28" t="s">
        <v>7774</v>
      </c>
      <c r="P346" s="29">
        <v>0.48038194444444443</v>
      </c>
      <c r="Q346" s="29">
        <v>0.48888888888888887</v>
      </c>
      <c r="R346" s="28">
        <v>0</v>
      </c>
      <c r="S346" s="30">
        <v>12.258333333333333</v>
      </c>
      <c r="T346" s="32" t="s">
        <v>12288</v>
      </c>
      <c r="U346" s="32" t="s">
        <v>12289</v>
      </c>
      <c r="V346" s="30">
        <v>0.18643385769454099</v>
      </c>
      <c r="W346" s="28">
        <v>6</v>
      </c>
      <c r="X346" s="28">
        <v>0.115384615384615</v>
      </c>
      <c r="Y346" s="28" t="s">
        <v>14621</v>
      </c>
      <c r="Z346" s="28" t="s">
        <v>16493</v>
      </c>
      <c r="AA346" s="28">
        <v>1</v>
      </c>
      <c r="AB346" s="28">
        <v>44</v>
      </c>
      <c r="AC346" s="32">
        <f>Solution[[#This Row],[Old Stop]] +1</f>
        <v>231</v>
      </c>
      <c r="AD346" s="32" t="str">
        <f>_xlfn.CONCAT(Solution[[#This Row],[Notes]],"_",Solution[[#This Row],[Week '#]],"_", _xlfn.SWITCH(Solution[[#This Row],[Column1]], "M", "Monday", "T", "Tuesday", "W", "Wednesday", "R", "Thursday", "H", "Thursday", "F", "Friday"))</f>
        <v>105_Week4_Wednesday</v>
      </c>
      <c r="AE346" s="32" t="str">
        <f>IF(LEN(Solution[[#This Row],[Available Delivery Days]]) =1, Solution[[#This Row],[Available Delivery Days]], IF(ISNUMBER(SEARCH(Solution[[#This Row],[New Delivery Day]], Solution[[#This Row],[Available Delivery Days]])), Solution[[#This Row],[New Delivery Day]], Solution[[#This Row],[Old Delivery Day]]))</f>
        <v>W</v>
      </c>
      <c r="AF346" s="31">
        <v>96.932500000000005</v>
      </c>
      <c r="AG346" s="31">
        <v>96.52</v>
      </c>
      <c r="AH346" s="28" t="s">
        <v>7832</v>
      </c>
      <c r="AI346" s="28" t="s">
        <v>932</v>
      </c>
      <c r="AJ346" s="28" t="s">
        <v>7793</v>
      </c>
      <c r="AK346" s="28" t="s">
        <v>7793</v>
      </c>
      <c r="AL346" s="28" t="s">
        <v>7797</v>
      </c>
      <c r="AM346" s="28">
        <f>_xlfn.XLOOKUP(Solution[[#This Row],[Cu_ID]],Master[cu_id],Master[Notes], "none")</f>
        <v>105</v>
      </c>
      <c r="AN346" s="28"/>
    </row>
    <row r="347" spans="1:40" x14ac:dyDescent="0.3">
      <c r="A347" s="53" t="s">
        <v>12226</v>
      </c>
      <c r="B347" s="37" t="s">
        <v>12227</v>
      </c>
      <c r="C347" s="37" t="s">
        <v>7728</v>
      </c>
      <c r="D347" s="28" t="s">
        <v>7716</v>
      </c>
      <c r="E347" s="28" t="s">
        <v>7734</v>
      </c>
      <c r="F347" s="28" t="s">
        <v>901</v>
      </c>
      <c r="G347" s="28" t="s">
        <v>7735</v>
      </c>
      <c r="H347" s="28" t="s">
        <v>7752</v>
      </c>
      <c r="I347" s="28" t="s">
        <v>901</v>
      </c>
      <c r="J347" s="28">
        <v>0</v>
      </c>
      <c r="K347" s="35" t="s">
        <v>8743</v>
      </c>
      <c r="L347" s="35" t="s">
        <v>12228</v>
      </c>
      <c r="M347" s="30">
        <v>41.9536411147565</v>
      </c>
      <c r="N347" s="32" t="s">
        <v>14784</v>
      </c>
      <c r="O347" s="28" t="s">
        <v>7774</v>
      </c>
      <c r="P347" s="29">
        <v>0.49048611111111112</v>
      </c>
      <c r="Q347" s="29">
        <v>0.49358796296296298</v>
      </c>
      <c r="R347" s="28">
        <v>0</v>
      </c>
      <c r="S347" s="30">
        <v>4.4666666666666668</v>
      </c>
      <c r="T347" s="32" t="s">
        <v>12229</v>
      </c>
      <c r="U347" s="32" t="s">
        <v>12230</v>
      </c>
      <c r="V347" s="30">
        <v>37.936675934982198</v>
      </c>
      <c r="W347" s="28">
        <v>0</v>
      </c>
      <c r="X347" s="28">
        <v>0</v>
      </c>
      <c r="Y347" s="28" t="s">
        <v>14567</v>
      </c>
      <c r="Z347" s="28" t="s">
        <v>14568</v>
      </c>
      <c r="AA347" s="28">
        <v>1</v>
      </c>
      <c r="AB347" s="28">
        <v>0</v>
      </c>
      <c r="AC347" s="32">
        <f>Solution[[#This Row],[Old Stop]] +1</f>
        <v>1</v>
      </c>
      <c r="AD347" s="32" t="str">
        <f>_xlfn.CONCAT(Solution[[#This Row],[Notes]],"_",Solution[[#This Row],[Week '#]],"_", _xlfn.SWITCH(Solution[[#This Row],[Column1]], "M", "Monday", "T", "Tuesday", "W", "Wednesday", "R", "Thursday", "H", "Thursday", "F", "Friday"))</f>
        <v>103_Week1_Monday</v>
      </c>
      <c r="AE347" s="32" t="str">
        <f>IF(LEN(Solution[[#This Row],[Available Delivery Days]]) =1, Solution[[#This Row],[Available Delivery Days]], IF(ISNUMBER(SEARCH(Solution[[#This Row],[New Delivery Day]], Solution[[#This Row],[Available Delivery Days]])), Solution[[#This Row],[New Delivery Day]], Solution[[#This Row],[Old Delivery Day]]))</f>
        <v>M</v>
      </c>
      <c r="AF347" s="31">
        <v>47.284999999999997</v>
      </c>
      <c r="AG347" s="31">
        <v>45.965000000000003</v>
      </c>
      <c r="AH347" s="28" t="s">
        <v>7832</v>
      </c>
      <c r="AI347" s="28" t="s">
        <v>932</v>
      </c>
      <c r="AJ347" s="28" t="s">
        <v>7792</v>
      </c>
      <c r="AK347" s="28" t="s">
        <v>7793</v>
      </c>
      <c r="AL347" s="28" t="s">
        <v>7797</v>
      </c>
      <c r="AM347" s="28">
        <f>_xlfn.XLOOKUP(Solution[[#This Row],[Cu_ID]],Master[cu_id],Master[Notes], "none")</f>
        <v>103</v>
      </c>
      <c r="AN347" s="28">
        <v>0</v>
      </c>
    </row>
    <row r="348" spans="1:40" x14ac:dyDescent="0.3">
      <c r="A348" s="53" t="s">
        <v>12226</v>
      </c>
      <c r="B348" s="37" t="s">
        <v>12227</v>
      </c>
      <c r="C348" s="37" t="s">
        <v>7728</v>
      </c>
      <c r="D348" s="28" t="s">
        <v>7717</v>
      </c>
      <c r="E348" s="28" t="s">
        <v>7734</v>
      </c>
      <c r="F348" s="28" t="s">
        <v>901</v>
      </c>
      <c r="G348" s="28" t="s">
        <v>7735</v>
      </c>
      <c r="H348" s="28" t="s">
        <v>7752</v>
      </c>
      <c r="I348" s="28" t="s">
        <v>901</v>
      </c>
      <c r="J348" s="28">
        <v>0</v>
      </c>
      <c r="K348" s="35" t="s">
        <v>8743</v>
      </c>
      <c r="L348" s="35" t="s">
        <v>12228</v>
      </c>
      <c r="M348" s="30">
        <v>41.9536411147565</v>
      </c>
      <c r="N348" s="32" t="s">
        <v>14785</v>
      </c>
      <c r="O348" s="28" t="s">
        <v>7774</v>
      </c>
      <c r="P348" s="29">
        <v>0.49042824074074076</v>
      </c>
      <c r="Q348" s="29">
        <v>0.49353009259259262</v>
      </c>
      <c r="R348" s="28">
        <v>0</v>
      </c>
      <c r="S348" s="30">
        <v>4.4666666666666668</v>
      </c>
      <c r="T348" s="32" t="s">
        <v>12229</v>
      </c>
      <c r="U348" s="32" t="s">
        <v>12230</v>
      </c>
      <c r="V348" s="30">
        <v>37.936675934982198</v>
      </c>
      <c r="W348" s="28">
        <v>0</v>
      </c>
      <c r="X348" s="28">
        <v>0</v>
      </c>
      <c r="Y348" s="28" t="s">
        <v>14567</v>
      </c>
      <c r="Z348" s="28" t="s">
        <v>14570</v>
      </c>
      <c r="AA348" s="28">
        <v>1</v>
      </c>
      <c r="AB348" s="28">
        <v>0</v>
      </c>
      <c r="AC348" s="32">
        <f>Solution[[#This Row],[Old Stop]] +1</f>
        <v>1</v>
      </c>
      <c r="AD348" s="32" t="str">
        <f>_xlfn.CONCAT(Solution[[#This Row],[Notes]],"_",Solution[[#This Row],[Week '#]],"_", _xlfn.SWITCH(Solution[[#This Row],[Column1]], "M", "Monday", "T", "Tuesday", "W", "Wednesday", "R", "Thursday", "H", "Thursday", "F", "Friday"))</f>
        <v>103_Week2_Monday</v>
      </c>
      <c r="AE348" s="32" t="str">
        <f>IF(LEN(Solution[[#This Row],[Available Delivery Days]]) =1, Solution[[#This Row],[Available Delivery Days]], IF(ISNUMBER(SEARCH(Solution[[#This Row],[New Delivery Day]], Solution[[#This Row],[Available Delivery Days]])), Solution[[#This Row],[New Delivery Day]], Solution[[#This Row],[Old Delivery Day]]))</f>
        <v>M</v>
      </c>
      <c r="AF348" s="31">
        <v>47.284999999999997</v>
      </c>
      <c r="AG348" s="31">
        <v>45.965000000000003</v>
      </c>
      <c r="AH348" s="28" t="s">
        <v>7832</v>
      </c>
      <c r="AI348" s="28" t="s">
        <v>932</v>
      </c>
      <c r="AJ348" s="28" t="s">
        <v>7792</v>
      </c>
      <c r="AK348" s="28" t="s">
        <v>7793</v>
      </c>
      <c r="AL348" s="28" t="s">
        <v>7797</v>
      </c>
      <c r="AM348" s="28">
        <f>_xlfn.XLOOKUP(Solution[[#This Row],[Cu_ID]],Master[cu_id],Master[Notes], "none")</f>
        <v>103</v>
      </c>
      <c r="AN348" s="28">
        <v>0</v>
      </c>
    </row>
    <row r="349" spans="1:40" x14ac:dyDescent="0.3">
      <c r="A349" s="53" t="s">
        <v>12226</v>
      </c>
      <c r="B349" s="37" t="s">
        <v>12227</v>
      </c>
      <c r="C349" s="37" t="s">
        <v>7728</v>
      </c>
      <c r="D349" s="28" t="s">
        <v>7718</v>
      </c>
      <c r="E349" s="28" t="s">
        <v>7734</v>
      </c>
      <c r="F349" s="28" t="s">
        <v>901</v>
      </c>
      <c r="G349" s="28" t="s">
        <v>7755</v>
      </c>
      <c r="H349" s="28" t="s">
        <v>7752</v>
      </c>
      <c r="I349" s="28" t="s">
        <v>901</v>
      </c>
      <c r="J349" s="28">
        <v>0</v>
      </c>
      <c r="K349" s="35" t="s">
        <v>8743</v>
      </c>
      <c r="L349" s="35" t="s">
        <v>12228</v>
      </c>
      <c r="M349" s="30">
        <v>41.9536411147565</v>
      </c>
      <c r="N349" s="32" t="s">
        <v>15917</v>
      </c>
      <c r="O349" s="28" t="s">
        <v>7774</v>
      </c>
      <c r="P349" s="29">
        <v>0.47565972222222225</v>
      </c>
      <c r="Q349" s="29">
        <v>0.47876157407407405</v>
      </c>
      <c r="R349" s="28">
        <v>0</v>
      </c>
      <c r="S349" s="30">
        <v>4.4666666666666668</v>
      </c>
      <c r="T349" s="32" t="s">
        <v>12229</v>
      </c>
      <c r="U349" s="32" t="s">
        <v>12230</v>
      </c>
      <c r="V349" s="30">
        <v>37.936675934982198</v>
      </c>
      <c r="W349" s="28">
        <v>0</v>
      </c>
      <c r="X349" s="28">
        <v>0</v>
      </c>
      <c r="Y349" s="28" t="s">
        <v>14567</v>
      </c>
      <c r="Z349" s="28" t="s">
        <v>15696</v>
      </c>
      <c r="AA349" s="28">
        <v>1</v>
      </c>
      <c r="AB349" s="28">
        <v>0</v>
      </c>
      <c r="AC349" s="32">
        <f>Solution[[#This Row],[Old Stop]] +1</f>
        <v>1</v>
      </c>
      <c r="AD349" s="32" t="str">
        <f>_xlfn.CONCAT(Solution[[#This Row],[Notes]],"_",Solution[[#This Row],[Week '#]],"_", _xlfn.SWITCH(Solution[[#This Row],[Column1]], "M", "Monday", "T", "Tuesday", "W", "Wednesday", "R", "Thursday", "H", "Thursday", "F", "Friday"))</f>
        <v>103_Week3_Monday</v>
      </c>
      <c r="AE349" s="32" t="str">
        <f>IF(LEN(Solution[[#This Row],[Available Delivery Days]]) =1, Solution[[#This Row],[Available Delivery Days]], IF(ISNUMBER(SEARCH(Solution[[#This Row],[New Delivery Day]], Solution[[#This Row],[Available Delivery Days]])), Solution[[#This Row],[New Delivery Day]], Solution[[#This Row],[Old Delivery Day]]))</f>
        <v>M</v>
      </c>
      <c r="AF349" s="31">
        <v>47.284999999999997</v>
      </c>
      <c r="AG349" s="31">
        <v>45.965000000000003</v>
      </c>
      <c r="AH349" s="28" t="s">
        <v>7832</v>
      </c>
      <c r="AI349" s="28" t="s">
        <v>932</v>
      </c>
      <c r="AJ349" s="28" t="s">
        <v>7792</v>
      </c>
      <c r="AK349" s="28" t="s">
        <v>7793</v>
      </c>
      <c r="AL349" s="28" t="s">
        <v>7797</v>
      </c>
      <c r="AM349" s="28">
        <f>_xlfn.XLOOKUP(Solution[[#This Row],[Cu_ID]],Master[cu_id],Master[Notes], "none")</f>
        <v>103</v>
      </c>
      <c r="AN349" s="28">
        <v>0</v>
      </c>
    </row>
    <row r="350" spans="1:40" x14ac:dyDescent="0.3">
      <c r="A350" s="53" t="s">
        <v>12226</v>
      </c>
      <c r="B350" s="37" t="s">
        <v>12227</v>
      </c>
      <c r="C350" s="37" t="s">
        <v>7728</v>
      </c>
      <c r="D350" s="28" t="s">
        <v>7719</v>
      </c>
      <c r="E350" s="28" t="s">
        <v>7734</v>
      </c>
      <c r="F350" s="28" t="s">
        <v>901</v>
      </c>
      <c r="G350" s="28" t="s">
        <v>7735</v>
      </c>
      <c r="H350" s="28" t="s">
        <v>7752</v>
      </c>
      <c r="I350" s="28" t="s">
        <v>901</v>
      </c>
      <c r="J350" s="28">
        <v>0</v>
      </c>
      <c r="K350" s="35" t="s">
        <v>8743</v>
      </c>
      <c r="L350" s="35" t="s">
        <v>12228</v>
      </c>
      <c r="M350" s="30">
        <v>41.9536411147565</v>
      </c>
      <c r="N350" s="32" t="s">
        <v>16370</v>
      </c>
      <c r="O350" s="28" t="s">
        <v>7774</v>
      </c>
      <c r="P350" s="29">
        <v>0.49042824074074076</v>
      </c>
      <c r="Q350" s="29">
        <v>0.49353009259259262</v>
      </c>
      <c r="R350" s="28">
        <v>0</v>
      </c>
      <c r="S350" s="30">
        <v>4.4666666666666668</v>
      </c>
      <c r="T350" s="32" t="s">
        <v>12229</v>
      </c>
      <c r="U350" s="32" t="s">
        <v>12230</v>
      </c>
      <c r="V350" s="30">
        <v>37.936675934982198</v>
      </c>
      <c r="W350" s="28">
        <v>0</v>
      </c>
      <c r="X350" s="28">
        <v>0</v>
      </c>
      <c r="Y350" s="28" t="s">
        <v>14567</v>
      </c>
      <c r="Z350" s="28" t="s">
        <v>16338</v>
      </c>
      <c r="AA350" s="28">
        <v>1</v>
      </c>
      <c r="AB350" s="28">
        <v>0</v>
      </c>
      <c r="AC350" s="32">
        <f>Solution[[#This Row],[Old Stop]] +1</f>
        <v>1</v>
      </c>
      <c r="AD350" s="32" t="str">
        <f>_xlfn.CONCAT(Solution[[#This Row],[Notes]],"_",Solution[[#This Row],[Week '#]],"_", _xlfn.SWITCH(Solution[[#This Row],[Column1]], "M", "Monday", "T", "Tuesday", "W", "Wednesday", "R", "Thursday", "H", "Thursday", "F", "Friday"))</f>
        <v>103_Week4_Monday</v>
      </c>
      <c r="AE350" s="32" t="str">
        <f>IF(LEN(Solution[[#This Row],[Available Delivery Days]]) =1, Solution[[#This Row],[Available Delivery Days]], IF(ISNUMBER(SEARCH(Solution[[#This Row],[New Delivery Day]], Solution[[#This Row],[Available Delivery Days]])), Solution[[#This Row],[New Delivery Day]], Solution[[#This Row],[Old Delivery Day]]))</f>
        <v>M</v>
      </c>
      <c r="AF350" s="31">
        <v>47.284999999999997</v>
      </c>
      <c r="AG350" s="31">
        <v>45.965000000000003</v>
      </c>
      <c r="AH350" s="28" t="s">
        <v>7832</v>
      </c>
      <c r="AI350" s="28" t="s">
        <v>932</v>
      </c>
      <c r="AJ350" s="28" t="s">
        <v>7792</v>
      </c>
      <c r="AK350" s="28" t="s">
        <v>7793</v>
      </c>
      <c r="AL350" s="28" t="s">
        <v>7797</v>
      </c>
      <c r="AM350" s="28">
        <f>_xlfn.XLOOKUP(Solution[[#This Row],[Cu_ID]],Master[cu_id],Master[Notes], "none")</f>
        <v>103</v>
      </c>
      <c r="AN350" s="28">
        <v>0</v>
      </c>
    </row>
    <row r="351" spans="1:40" x14ac:dyDescent="0.3">
      <c r="A351" s="53" t="s">
        <v>12846</v>
      </c>
      <c r="B351" s="37" t="s">
        <v>12842</v>
      </c>
      <c r="C351" s="37" t="s">
        <v>7731</v>
      </c>
      <c r="D351" s="28" t="s">
        <v>7716</v>
      </c>
      <c r="E351" s="28" t="s">
        <v>11016</v>
      </c>
      <c r="F351" s="28" t="s">
        <v>902</v>
      </c>
      <c r="G351" s="28" t="s">
        <v>7785</v>
      </c>
      <c r="H351" s="28" t="s">
        <v>7752</v>
      </c>
      <c r="I351" s="28" t="s">
        <v>903</v>
      </c>
      <c r="J351" s="28">
        <v>75</v>
      </c>
      <c r="K351" s="35" t="s">
        <v>8782</v>
      </c>
      <c r="L351" s="35" t="s">
        <v>12847</v>
      </c>
      <c r="M351" s="30">
        <v>2.4209980927407702</v>
      </c>
      <c r="N351" s="32" t="s">
        <v>15088</v>
      </c>
      <c r="O351" s="28" t="s">
        <v>7774</v>
      </c>
      <c r="P351" s="29">
        <v>0.57055555555555559</v>
      </c>
      <c r="Q351" s="29">
        <v>0.57231481481481483</v>
      </c>
      <c r="R351" s="28">
        <v>0</v>
      </c>
      <c r="S351" s="30">
        <v>2.5333333333333332</v>
      </c>
      <c r="T351" s="32" t="s">
        <v>12844</v>
      </c>
      <c r="U351" s="32" t="s">
        <v>12845</v>
      </c>
      <c r="V351" s="30">
        <v>1.0105626290376299</v>
      </c>
      <c r="W351" s="28">
        <v>8</v>
      </c>
      <c r="X351" s="28">
        <v>0.16</v>
      </c>
      <c r="Y351" s="28" t="s">
        <v>14627</v>
      </c>
      <c r="Z351" s="28" t="s">
        <v>14628</v>
      </c>
      <c r="AA351" s="28">
        <v>1</v>
      </c>
      <c r="AB351" s="28">
        <v>21</v>
      </c>
      <c r="AC351" s="32">
        <f>Solution[[#This Row],[Old Stop]] +1</f>
        <v>76</v>
      </c>
      <c r="AD351" s="32" t="str">
        <f>_xlfn.CONCAT(Solution[[#This Row],[Notes]],"_",Solution[[#This Row],[Week '#]],"_", _xlfn.SWITCH(Solution[[#This Row],[Column1]], "M", "Monday", "T", "Tuesday", "W", "Wednesday", "R", "Thursday", "H", "Thursday", "F", "Friday"))</f>
        <v>103_Week1_Friday</v>
      </c>
      <c r="AE351" s="32" t="str">
        <f>IF(LEN(Solution[[#This Row],[Available Delivery Days]]) =1, Solution[[#This Row],[Available Delivery Days]], IF(ISNUMBER(SEARCH(Solution[[#This Row],[New Delivery Day]], Solution[[#This Row],[Available Delivery Days]])), Solution[[#This Row],[New Delivery Day]], Solution[[#This Row],[Old Delivery Day]]))</f>
        <v>F</v>
      </c>
      <c r="AF351" s="31">
        <v>33.217500000000001</v>
      </c>
      <c r="AG351" s="31">
        <v>43.49</v>
      </c>
      <c r="AH351" s="28" t="s">
        <v>7832</v>
      </c>
      <c r="AI351" s="28" t="s">
        <v>932</v>
      </c>
      <c r="AJ351" s="28" t="s">
        <v>7792</v>
      </c>
      <c r="AK351" s="28" t="s">
        <v>7792</v>
      </c>
      <c r="AL351" s="28" t="s">
        <v>7797</v>
      </c>
      <c r="AM351" s="28">
        <f>_xlfn.XLOOKUP(Solution[[#This Row],[Cu_ID]],Master[cu_id],Master[Notes], "none")</f>
        <v>103</v>
      </c>
      <c r="AN351" s="28">
        <v>21</v>
      </c>
    </row>
    <row r="352" spans="1:40" x14ac:dyDescent="0.3">
      <c r="A352" s="53" t="s">
        <v>12846</v>
      </c>
      <c r="B352" s="37" t="s">
        <v>12842</v>
      </c>
      <c r="C352" s="37" t="s">
        <v>7731</v>
      </c>
      <c r="D352" s="28" t="s">
        <v>7717</v>
      </c>
      <c r="E352" s="28" t="s">
        <v>11016</v>
      </c>
      <c r="F352" s="28" t="s">
        <v>902</v>
      </c>
      <c r="G352" s="28" t="s">
        <v>7773</v>
      </c>
      <c r="H352" s="28" t="s">
        <v>7752</v>
      </c>
      <c r="I352" s="28" t="s">
        <v>903</v>
      </c>
      <c r="J352" s="28">
        <v>75</v>
      </c>
      <c r="K352" s="35" t="s">
        <v>8782</v>
      </c>
      <c r="L352" s="35" t="s">
        <v>12847</v>
      </c>
      <c r="M352" s="30">
        <v>2.3869020808488099</v>
      </c>
      <c r="N352" s="32" t="s">
        <v>15089</v>
      </c>
      <c r="O352" s="28" t="s">
        <v>7774</v>
      </c>
      <c r="P352" s="29">
        <v>0.34921296296296295</v>
      </c>
      <c r="Q352" s="29">
        <v>0.35097222222222224</v>
      </c>
      <c r="R352" s="28">
        <v>0</v>
      </c>
      <c r="S352" s="30">
        <v>2.5333333333333332</v>
      </c>
      <c r="T352" s="32" t="s">
        <v>12844</v>
      </c>
      <c r="U352" s="32" t="s">
        <v>12845</v>
      </c>
      <c r="V352" s="30">
        <v>0.89430197022451896</v>
      </c>
      <c r="W352" s="28">
        <v>8</v>
      </c>
      <c r="X352" s="28">
        <v>0.16</v>
      </c>
      <c r="Y352" s="28" t="s">
        <v>14627</v>
      </c>
      <c r="Z352" s="28" t="s">
        <v>14648</v>
      </c>
      <c r="AA352" s="28">
        <v>1</v>
      </c>
      <c r="AB352" s="28">
        <v>21</v>
      </c>
      <c r="AC352" s="32">
        <f>Solution[[#This Row],[Old Stop]] +1</f>
        <v>76</v>
      </c>
      <c r="AD352" s="32" t="str">
        <f>_xlfn.CONCAT(Solution[[#This Row],[Notes]],"_",Solution[[#This Row],[Week '#]],"_", _xlfn.SWITCH(Solution[[#This Row],[Column1]], "M", "Monday", "T", "Tuesday", "W", "Wednesday", "R", "Thursday", "H", "Thursday", "F", "Friday"))</f>
        <v>103_Week2_Friday</v>
      </c>
      <c r="AE352" s="32" t="str">
        <f>IF(LEN(Solution[[#This Row],[Available Delivery Days]]) =1, Solution[[#This Row],[Available Delivery Days]], IF(ISNUMBER(SEARCH(Solution[[#This Row],[New Delivery Day]], Solution[[#This Row],[Available Delivery Days]])), Solution[[#This Row],[New Delivery Day]], Solution[[#This Row],[Old Delivery Day]]))</f>
        <v>F</v>
      </c>
      <c r="AF352" s="31">
        <v>33.217500000000001</v>
      </c>
      <c r="AG352" s="31">
        <v>43.49</v>
      </c>
      <c r="AH352" s="28" t="s">
        <v>7832</v>
      </c>
      <c r="AI352" s="28" t="s">
        <v>932</v>
      </c>
      <c r="AJ352" s="28" t="s">
        <v>7792</v>
      </c>
      <c r="AK352" s="28" t="s">
        <v>7792</v>
      </c>
      <c r="AL352" s="28" t="s">
        <v>7797</v>
      </c>
      <c r="AM352" s="28">
        <f>_xlfn.XLOOKUP(Solution[[#This Row],[Cu_ID]],Master[cu_id],Master[Notes], "none")</f>
        <v>103</v>
      </c>
      <c r="AN352" s="28">
        <v>21</v>
      </c>
    </row>
    <row r="353" spans="1:40" x14ac:dyDescent="0.3">
      <c r="A353" s="53" t="s">
        <v>12846</v>
      </c>
      <c r="B353" s="37" t="s">
        <v>12842</v>
      </c>
      <c r="C353" s="37" t="s">
        <v>7731</v>
      </c>
      <c r="D353" s="28" t="s">
        <v>7718</v>
      </c>
      <c r="E353" s="28" t="s">
        <v>11016</v>
      </c>
      <c r="F353" s="28" t="s">
        <v>902</v>
      </c>
      <c r="G353" s="28" t="s">
        <v>7812</v>
      </c>
      <c r="H353" s="28" t="s">
        <v>7752</v>
      </c>
      <c r="I353" s="28" t="s">
        <v>903</v>
      </c>
      <c r="J353" s="28">
        <v>75</v>
      </c>
      <c r="K353" s="35" t="s">
        <v>8782</v>
      </c>
      <c r="L353" s="35" t="s">
        <v>12847</v>
      </c>
      <c r="M353" s="30">
        <v>2.4209980927407702</v>
      </c>
      <c r="N353" s="32" t="s">
        <v>16169</v>
      </c>
      <c r="O353" s="28" t="s">
        <v>7774</v>
      </c>
      <c r="P353" s="29">
        <v>0.53593749999999996</v>
      </c>
      <c r="Q353" s="29">
        <v>0.5376967592592593</v>
      </c>
      <c r="R353" s="28">
        <v>0</v>
      </c>
      <c r="S353" s="30">
        <v>2.5333333333333332</v>
      </c>
      <c r="T353" s="32" t="s">
        <v>12844</v>
      </c>
      <c r="U353" s="32" t="s">
        <v>12845</v>
      </c>
      <c r="V353" s="30">
        <v>1.0105626290376299</v>
      </c>
      <c r="W353" s="28">
        <v>8</v>
      </c>
      <c r="X353" s="28">
        <v>0.16</v>
      </c>
      <c r="Y353" s="28" t="s">
        <v>14627</v>
      </c>
      <c r="Z353" s="28" t="s">
        <v>16138</v>
      </c>
      <c r="AA353" s="28">
        <v>1</v>
      </c>
      <c r="AB353" s="28">
        <v>21</v>
      </c>
      <c r="AC353" s="32">
        <f>Solution[[#This Row],[Old Stop]] +1</f>
        <v>76</v>
      </c>
      <c r="AD353" s="32" t="str">
        <f>_xlfn.CONCAT(Solution[[#This Row],[Notes]],"_",Solution[[#This Row],[Week '#]],"_", _xlfn.SWITCH(Solution[[#This Row],[Column1]], "M", "Monday", "T", "Tuesday", "W", "Wednesday", "R", "Thursday", "H", "Thursday", "F", "Friday"))</f>
        <v>103_Week3_Friday</v>
      </c>
      <c r="AE353" s="32" t="str">
        <f>IF(LEN(Solution[[#This Row],[Available Delivery Days]]) =1, Solution[[#This Row],[Available Delivery Days]], IF(ISNUMBER(SEARCH(Solution[[#This Row],[New Delivery Day]], Solution[[#This Row],[Available Delivery Days]])), Solution[[#This Row],[New Delivery Day]], Solution[[#This Row],[Old Delivery Day]]))</f>
        <v>F</v>
      </c>
      <c r="AF353" s="31">
        <v>33.217500000000001</v>
      </c>
      <c r="AG353" s="31">
        <v>43.49</v>
      </c>
      <c r="AH353" s="28" t="s">
        <v>7832</v>
      </c>
      <c r="AI353" s="28" t="s">
        <v>932</v>
      </c>
      <c r="AJ353" s="28" t="s">
        <v>7792</v>
      </c>
      <c r="AK353" s="28" t="s">
        <v>7792</v>
      </c>
      <c r="AL353" s="28" t="s">
        <v>7797</v>
      </c>
      <c r="AM353" s="28">
        <f>_xlfn.XLOOKUP(Solution[[#This Row],[Cu_ID]],Master[cu_id],Master[Notes], "none")</f>
        <v>103</v>
      </c>
      <c r="AN353" s="28">
        <v>21</v>
      </c>
    </row>
    <row r="354" spans="1:40" x14ac:dyDescent="0.3">
      <c r="A354" s="53" t="s">
        <v>12846</v>
      </c>
      <c r="B354" s="37" t="s">
        <v>12842</v>
      </c>
      <c r="C354" s="37" t="s">
        <v>7731</v>
      </c>
      <c r="D354" s="28" t="s">
        <v>7719</v>
      </c>
      <c r="E354" s="28" t="s">
        <v>11016</v>
      </c>
      <c r="F354" s="28" t="s">
        <v>902</v>
      </c>
      <c r="G354" s="28" t="s">
        <v>7774</v>
      </c>
      <c r="H354" s="28" t="s">
        <v>7752</v>
      </c>
      <c r="I354" s="28" t="s">
        <v>903</v>
      </c>
      <c r="J354" s="28">
        <v>75</v>
      </c>
      <c r="K354" s="35" t="s">
        <v>8782</v>
      </c>
      <c r="L354" s="35" t="s">
        <v>12847</v>
      </c>
      <c r="M354" s="30">
        <v>2.0493900235742299</v>
      </c>
      <c r="N354" s="32" t="s">
        <v>16795</v>
      </c>
      <c r="O354" s="28" t="s">
        <v>7774</v>
      </c>
      <c r="P354" s="29">
        <v>0.33034722222222224</v>
      </c>
      <c r="Q354" s="29">
        <v>0.33210648148148147</v>
      </c>
      <c r="R354" s="28">
        <v>0</v>
      </c>
      <c r="S354" s="30">
        <v>2.5333333333333332</v>
      </c>
      <c r="T354" s="32" t="s">
        <v>12844</v>
      </c>
      <c r="U354" s="32" t="s">
        <v>12845</v>
      </c>
      <c r="V354" s="30">
        <v>0.78069929894915202</v>
      </c>
      <c r="W354" s="28">
        <v>8</v>
      </c>
      <c r="X354" s="28">
        <v>0.16</v>
      </c>
      <c r="Y354" s="28" t="s">
        <v>14627</v>
      </c>
      <c r="Z354" s="28" t="s">
        <v>16642</v>
      </c>
      <c r="AA354" s="28">
        <v>1</v>
      </c>
      <c r="AB354" s="28">
        <v>21</v>
      </c>
      <c r="AC354" s="32">
        <f>Solution[[#This Row],[Old Stop]] +1</f>
        <v>76</v>
      </c>
      <c r="AD354" s="32" t="str">
        <f>_xlfn.CONCAT(Solution[[#This Row],[Notes]],"_",Solution[[#This Row],[Week '#]],"_", _xlfn.SWITCH(Solution[[#This Row],[Column1]], "M", "Monday", "T", "Tuesday", "W", "Wednesday", "R", "Thursday", "H", "Thursday", "F", "Friday"))</f>
        <v>103_Week4_Friday</v>
      </c>
      <c r="AE354" s="32" t="str">
        <f>IF(LEN(Solution[[#This Row],[Available Delivery Days]]) =1, Solution[[#This Row],[Available Delivery Days]], IF(ISNUMBER(SEARCH(Solution[[#This Row],[New Delivery Day]], Solution[[#This Row],[Available Delivery Days]])), Solution[[#This Row],[New Delivery Day]], Solution[[#This Row],[Old Delivery Day]]))</f>
        <v>F</v>
      </c>
      <c r="AF354" s="31">
        <v>33.217500000000001</v>
      </c>
      <c r="AG354" s="31">
        <v>43.49</v>
      </c>
      <c r="AH354" s="28" t="s">
        <v>7832</v>
      </c>
      <c r="AI354" s="28" t="s">
        <v>932</v>
      </c>
      <c r="AJ354" s="28" t="s">
        <v>7792</v>
      </c>
      <c r="AK354" s="28" t="s">
        <v>7792</v>
      </c>
      <c r="AL354" s="28" t="s">
        <v>7797</v>
      </c>
      <c r="AM354" s="28">
        <f>_xlfn.XLOOKUP(Solution[[#This Row],[Cu_ID]],Master[cu_id],Master[Notes], "none")</f>
        <v>103</v>
      </c>
      <c r="AN354" s="28">
        <v>21</v>
      </c>
    </row>
    <row r="355" spans="1:40" x14ac:dyDescent="0.3">
      <c r="A355" s="53" t="s">
        <v>12841</v>
      </c>
      <c r="B355" s="37" t="s">
        <v>12842</v>
      </c>
      <c r="C355" s="37" t="s">
        <v>7728</v>
      </c>
      <c r="D355" s="28" t="s">
        <v>7716</v>
      </c>
      <c r="E355" s="28" t="s">
        <v>11016</v>
      </c>
      <c r="F355" s="28" t="s">
        <v>902</v>
      </c>
      <c r="G355" s="28" t="s">
        <v>7787</v>
      </c>
      <c r="H355" s="28" t="s">
        <v>7752</v>
      </c>
      <c r="I355" s="28" t="s">
        <v>903</v>
      </c>
      <c r="J355" s="28">
        <v>10</v>
      </c>
      <c r="K355" s="35" t="s">
        <v>8758</v>
      </c>
      <c r="L355" s="35" t="s">
        <v>12843</v>
      </c>
      <c r="M355" s="30">
        <v>0</v>
      </c>
      <c r="N355" s="32" t="s">
        <v>15086</v>
      </c>
      <c r="O355" s="28" t="s">
        <v>7774</v>
      </c>
      <c r="P355" s="29">
        <v>0.57231481481481483</v>
      </c>
      <c r="Q355" s="29">
        <v>0.57876157407407403</v>
      </c>
      <c r="R355" s="28">
        <v>0</v>
      </c>
      <c r="S355" s="30">
        <v>9.2833333333333332</v>
      </c>
      <c r="T355" s="32" t="s">
        <v>12844</v>
      </c>
      <c r="U355" s="32" t="s">
        <v>12845</v>
      </c>
      <c r="V355" s="30"/>
      <c r="W355" s="28">
        <v>23</v>
      </c>
      <c r="X355" s="28">
        <v>0.43396226415094302</v>
      </c>
      <c r="Y355" s="28" t="s">
        <v>14627</v>
      </c>
      <c r="Z355" s="28" t="s">
        <v>14628</v>
      </c>
      <c r="AA355" s="28">
        <v>1</v>
      </c>
      <c r="AB355" s="28">
        <v>155</v>
      </c>
      <c r="AC355" s="32">
        <f>Solution[[#This Row],[Old Stop]] +1</f>
        <v>11</v>
      </c>
      <c r="AD355" s="32" t="str">
        <f>_xlfn.CONCAT(Solution[[#This Row],[Notes]],"_",Solution[[#This Row],[Week '#]],"_", _xlfn.SWITCH(Solution[[#This Row],[Column1]], "M", "Monday", "T", "Tuesday", "W", "Wednesday", "R", "Thursday", "H", "Thursday", "F", "Friday"))</f>
        <v>103_Week1_Friday</v>
      </c>
      <c r="AE355" s="32" t="str">
        <f>IF(LEN(Solution[[#This Row],[Available Delivery Days]]) =1, Solution[[#This Row],[Available Delivery Days]], IF(ISNUMBER(SEARCH(Solution[[#This Row],[New Delivery Day]], Solution[[#This Row],[Available Delivery Days]])), Solution[[#This Row],[New Delivery Day]], Solution[[#This Row],[Old Delivery Day]]))</f>
        <v>F</v>
      </c>
      <c r="AF355" s="31">
        <v>412.3075</v>
      </c>
      <c r="AG355" s="31">
        <v>337.0462</v>
      </c>
      <c r="AH355" s="28" t="s">
        <v>7832</v>
      </c>
      <c r="AI355" s="28" t="s">
        <v>932</v>
      </c>
      <c r="AJ355" s="28" t="s">
        <v>7792</v>
      </c>
      <c r="AK355" s="28" t="s">
        <v>7792</v>
      </c>
      <c r="AL355" s="28" t="s">
        <v>7797</v>
      </c>
      <c r="AM355" s="28">
        <f>_xlfn.XLOOKUP(Solution[[#This Row],[Cu_ID]],Master[cu_id],Master[Notes], "none")</f>
        <v>103</v>
      </c>
      <c r="AN355" s="28">
        <v>155</v>
      </c>
    </row>
    <row r="356" spans="1:40" x14ac:dyDescent="0.3">
      <c r="A356" s="53" t="s">
        <v>12841</v>
      </c>
      <c r="B356" s="37" t="s">
        <v>12842</v>
      </c>
      <c r="C356" s="37" t="s">
        <v>7728</v>
      </c>
      <c r="D356" s="28" t="s">
        <v>7717</v>
      </c>
      <c r="E356" s="28" t="s">
        <v>11016</v>
      </c>
      <c r="F356" s="28" t="s">
        <v>902</v>
      </c>
      <c r="G356" s="28" t="s">
        <v>7759</v>
      </c>
      <c r="H356" s="28" t="s">
        <v>7752</v>
      </c>
      <c r="I356" s="28" t="s">
        <v>903</v>
      </c>
      <c r="J356" s="28">
        <v>10</v>
      </c>
      <c r="K356" s="35" t="s">
        <v>8758</v>
      </c>
      <c r="L356" s="35" t="s">
        <v>12843</v>
      </c>
      <c r="M356" s="30">
        <v>0</v>
      </c>
      <c r="N356" s="32" t="s">
        <v>15087</v>
      </c>
      <c r="O356" s="28" t="s">
        <v>7774</v>
      </c>
      <c r="P356" s="29">
        <v>0.35097222222222224</v>
      </c>
      <c r="Q356" s="29">
        <v>0.35741898148148149</v>
      </c>
      <c r="R356" s="28">
        <v>0</v>
      </c>
      <c r="S356" s="30">
        <v>9.2833333333333332</v>
      </c>
      <c r="T356" s="32" t="s">
        <v>12844</v>
      </c>
      <c r="U356" s="32" t="s">
        <v>12845</v>
      </c>
      <c r="V356" s="30"/>
      <c r="W356" s="28">
        <v>23</v>
      </c>
      <c r="X356" s="28">
        <v>0.43396226415094302</v>
      </c>
      <c r="Y356" s="28" t="s">
        <v>14627</v>
      </c>
      <c r="Z356" s="28" t="s">
        <v>14648</v>
      </c>
      <c r="AA356" s="28">
        <v>1</v>
      </c>
      <c r="AB356" s="28">
        <v>155</v>
      </c>
      <c r="AC356" s="32">
        <f>Solution[[#This Row],[Old Stop]] +1</f>
        <v>11</v>
      </c>
      <c r="AD356" s="32" t="str">
        <f>_xlfn.CONCAT(Solution[[#This Row],[Notes]],"_",Solution[[#This Row],[Week '#]],"_", _xlfn.SWITCH(Solution[[#This Row],[Column1]], "M", "Monday", "T", "Tuesday", "W", "Wednesday", "R", "Thursday", "H", "Thursday", "F", "Friday"))</f>
        <v>103_Week2_Friday</v>
      </c>
      <c r="AE356" s="32" t="str">
        <f>IF(LEN(Solution[[#This Row],[Available Delivery Days]]) =1, Solution[[#This Row],[Available Delivery Days]], IF(ISNUMBER(SEARCH(Solution[[#This Row],[New Delivery Day]], Solution[[#This Row],[Available Delivery Days]])), Solution[[#This Row],[New Delivery Day]], Solution[[#This Row],[Old Delivery Day]]))</f>
        <v>F</v>
      </c>
      <c r="AF356" s="31">
        <v>412.3075</v>
      </c>
      <c r="AG356" s="31">
        <v>337.0462</v>
      </c>
      <c r="AH356" s="28" t="s">
        <v>7832</v>
      </c>
      <c r="AI356" s="28" t="s">
        <v>932</v>
      </c>
      <c r="AJ356" s="28" t="s">
        <v>7792</v>
      </c>
      <c r="AK356" s="28" t="s">
        <v>7792</v>
      </c>
      <c r="AL356" s="28" t="s">
        <v>7797</v>
      </c>
      <c r="AM356" s="28">
        <f>_xlfn.XLOOKUP(Solution[[#This Row],[Cu_ID]],Master[cu_id],Master[Notes], "none")</f>
        <v>103</v>
      </c>
      <c r="AN356" s="28">
        <v>155</v>
      </c>
    </row>
    <row r="357" spans="1:40" x14ac:dyDescent="0.3">
      <c r="A357" s="53" t="s">
        <v>12841</v>
      </c>
      <c r="B357" s="37" t="s">
        <v>12842</v>
      </c>
      <c r="C357" s="37" t="s">
        <v>7728</v>
      </c>
      <c r="D357" s="28" t="s">
        <v>7718</v>
      </c>
      <c r="E357" s="28" t="s">
        <v>11016</v>
      </c>
      <c r="F357" s="28" t="s">
        <v>902</v>
      </c>
      <c r="G357" s="28" t="s">
        <v>7813</v>
      </c>
      <c r="H357" s="28" t="s">
        <v>7752</v>
      </c>
      <c r="I357" s="28" t="s">
        <v>903</v>
      </c>
      <c r="J357" s="28">
        <v>10</v>
      </c>
      <c r="K357" s="35" t="s">
        <v>8758</v>
      </c>
      <c r="L357" s="35" t="s">
        <v>12843</v>
      </c>
      <c r="M357" s="30">
        <v>0</v>
      </c>
      <c r="N357" s="32" t="s">
        <v>16166</v>
      </c>
      <c r="O357" s="28" t="s">
        <v>7774</v>
      </c>
      <c r="P357" s="29">
        <v>0.5376967592592593</v>
      </c>
      <c r="Q357" s="29">
        <v>0.5441435185185185</v>
      </c>
      <c r="R357" s="28">
        <v>0</v>
      </c>
      <c r="S357" s="30">
        <v>9.2833333333333332</v>
      </c>
      <c r="T357" s="32" t="s">
        <v>12844</v>
      </c>
      <c r="U357" s="32" t="s">
        <v>12845</v>
      </c>
      <c r="V357" s="30"/>
      <c r="W357" s="28">
        <v>23</v>
      </c>
      <c r="X357" s="28">
        <v>0.43396226415094302</v>
      </c>
      <c r="Y357" s="28" t="s">
        <v>14627</v>
      </c>
      <c r="Z357" s="28" t="s">
        <v>16138</v>
      </c>
      <c r="AA357" s="28">
        <v>1</v>
      </c>
      <c r="AB357" s="28">
        <v>155</v>
      </c>
      <c r="AC357" s="32">
        <f>Solution[[#This Row],[Old Stop]] +1</f>
        <v>11</v>
      </c>
      <c r="AD357" s="32" t="str">
        <f>_xlfn.CONCAT(Solution[[#This Row],[Notes]],"_",Solution[[#This Row],[Week '#]],"_", _xlfn.SWITCH(Solution[[#This Row],[Column1]], "M", "Monday", "T", "Tuesday", "W", "Wednesday", "R", "Thursday", "H", "Thursday", "F", "Friday"))</f>
        <v>103_Week3_Friday</v>
      </c>
      <c r="AE357" s="32" t="str">
        <f>IF(LEN(Solution[[#This Row],[Available Delivery Days]]) =1, Solution[[#This Row],[Available Delivery Days]], IF(ISNUMBER(SEARCH(Solution[[#This Row],[New Delivery Day]], Solution[[#This Row],[Available Delivery Days]])), Solution[[#This Row],[New Delivery Day]], Solution[[#This Row],[Old Delivery Day]]))</f>
        <v>F</v>
      </c>
      <c r="AF357" s="31">
        <v>412.3075</v>
      </c>
      <c r="AG357" s="31">
        <v>337.0462</v>
      </c>
      <c r="AH357" s="28" t="s">
        <v>7832</v>
      </c>
      <c r="AI357" s="28" t="s">
        <v>932</v>
      </c>
      <c r="AJ357" s="28" t="s">
        <v>7792</v>
      </c>
      <c r="AK357" s="28" t="s">
        <v>7792</v>
      </c>
      <c r="AL357" s="28" t="s">
        <v>7797</v>
      </c>
      <c r="AM357" s="28">
        <f>_xlfn.XLOOKUP(Solution[[#This Row],[Cu_ID]],Master[cu_id],Master[Notes], "none")</f>
        <v>103</v>
      </c>
      <c r="AN357" s="28">
        <v>155</v>
      </c>
    </row>
    <row r="358" spans="1:40" x14ac:dyDescent="0.3">
      <c r="A358" s="53" t="s">
        <v>12841</v>
      </c>
      <c r="B358" s="37" t="s">
        <v>12842</v>
      </c>
      <c r="C358" s="37" t="s">
        <v>7728</v>
      </c>
      <c r="D358" s="28" t="s">
        <v>7719</v>
      </c>
      <c r="E358" s="28" t="s">
        <v>11016</v>
      </c>
      <c r="F358" s="28" t="s">
        <v>902</v>
      </c>
      <c r="G358" s="28" t="s">
        <v>7764</v>
      </c>
      <c r="H358" s="28" t="s">
        <v>7752</v>
      </c>
      <c r="I358" s="28" t="s">
        <v>903</v>
      </c>
      <c r="J358" s="28">
        <v>10</v>
      </c>
      <c r="K358" s="35" t="s">
        <v>8758</v>
      </c>
      <c r="L358" s="35" t="s">
        <v>12843</v>
      </c>
      <c r="M358" s="30">
        <v>0</v>
      </c>
      <c r="N358" s="32" t="s">
        <v>16779</v>
      </c>
      <c r="O358" s="28" t="s">
        <v>7774</v>
      </c>
      <c r="P358" s="29">
        <v>0.33210648148148147</v>
      </c>
      <c r="Q358" s="29">
        <v>0.33855324074074072</v>
      </c>
      <c r="R358" s="28">
        <v>0</v>
      </c>
      <c r="S358" s="30">
        <v>9.2833333333333332</v>
      </c>
      <c r="T358" s="32" t="s">
        <v>12844</v>
      </c>
      <c r="U358" s="32" t="s">
        <v>12845</v>
      </c>
      <c r="V358" s="30"/>
      <c r="W358" s="28">
        <v>23</v>
      </c>
      <c r="X358" s="28">
        <v>0.43396226415094302</v>
      </c>
      <c r="Y358" s="28" t="s">
        <v>14627</v>
      </c>
      <c r="Z358" s="28" t="s">
        <v>16642</v>
      </c>
      <c r="AA358" s="28">
        <v>1</v>
      </c>
      <c r="AB358" s="28">
        <v>155</v>
      </c>
      <c r="AC358" s="32">
        <f>Solution[[#This Row],[Old Stop]] +1</f>
        <v>11</v>
      </c>
      <c r="AD358" s="32" t="str">
        <f>_xlfn.CONCAT(Solution[[#This Row],[Notes]],"_",Solution[[#This Row],[Week '#]],"_", _xlfn.SWITCH(Solution[[#This Row],[Column1]], "M", "Monday", "T", "Tuesday", "W", "Wednesday", "R", "Thursday", "H", "Thursday", "F", "Friday"))</f>
        <v>103_Week4_Friday</v>
      </c>
      <c r="AE358" s="32" t="str">
        <f>IF(LEN(Solution[[#This Row],[Available Delivery Days]]) =1, Solution[[#This Row],[Available Delivery Days]], IF(ISNUMBER(SEARCH(Solution[[#This Row],[New Delivery Day]], Solution[[#This Row],[Available Delivery Days]])), Solution[[#This Row],[New Delivery Day]], Solution[[#This Row],[Old Delivery Day]]))</f>
        <v>F</v>
      </c>
      <c r="AF358" s="31">
        <v>412.3075</v>
      </c>
      <c r="AG358" s="31">
        <v>337.0462</v>
      </c>
      <c r="AH358" s="28" t="s">
        <v>7832</v>
      </c>
      <c r="AI358" s="28" t="s">
        <v>932</v>
      </c>
      <c r="AJ358" s="28" t="s">
        <v>7792</v>
      </c>
      <c r="AK358" s="28" t="s">
        <v>7792</v>
      </c>
      <c r="AL358" s="28" t="s">
        <v>7797</v>
      </c>
      <c r="AM358" s="28">
        <f>_xlfn.XLOOKUP(Solution[[#This Row],[Cu_ID]],Master[cu_id],Master[Notes], "none")</f>
        <v>103</v>
      </c>
      <c r="AN358" s="28">
        <v>155</v>
      </c>
    </row>
    <row r="359" spans="1:40" x14ac:dyDescent="0.3">
      <c r="A359" s="53" t="s">
        <v>14077</v>
      </c>
      <c r="B359" s="37" t="s">
        <v>14078</v>
      </c>
      <c r="C359" s="37" t="s">
        <v>7728</v>
      </c>
      <c r="D359" s="28" t="s">
        <v>7717</v>
      </c>
      <c r="E359" s="28" t="s">
        <v>11016</v>
      </c>
      <c r="F359" s="28" t="s">
        <v>900</v>
      </c>
      <c r="G359" s="28" t="s">
        <v>7735</v>
      </c>
      <c r="H359" s="28" t="s">
        <v>11016</v>
      </c>
      <c r="I359" s="28" t="s">
        <v>900</v>
      </c>
      <c r="J359" s="28">
        <v>160</v>
      </c>
      <c r="K359" s="35" t="s">
        <v>9327</v>
      </c>
      <c r="L359" s="35" t="s">
        <v>14079</v>
      </c>
      <c r="M359" s="30">
        <v>0.25449940934777299</v>
      </c>
      <c r="N359" s="32" t="s">
        <v>15232</v>
      </c>
      <c r="O359" s="28" t="s">
        <v>7751</v>
      </c>
      <c r="P359" s="29">
        <v>0.47734953703703703</v>
      </c>
      <c r="Q359" s="29">
        <v>0.48275462962962962</v>
      </c>
      <c r="R359" s="28">
        <v>0</v>
      </c>
      <c r="S359" s="30">
        <v>7.7833333333333332</v>
      </c>
      <c r="T359" s="32" t="s">
        <v>14080</v>
      </c>
      <c r="U359" s="32" t="s">
        <v>14081</v>
      </c>
      <c r="V359" s="30">
        <v>0.13644112399379801</v>
      </c>
      <c r="W359" s="28">
        <v>0</v>
      </c>
      <c r="X359" s="28">
        <v>0</v>
      </c>
      <c r="Y359" s="28" t="s">
        <v>14621</v>
      </c>
      <c r="Z359" s="28" t="s">
        <v>14931</v>
      </c>
      <c r="AA359" s="28">
        <v>1</v>
      </c>
      <c r="AB359" s="28">
        <v>0</v>
      </c>
      <c r="AC359" s="32">
        <f>Solution[[#This Row],[Old Stop]] +1</f>
        <v>161</v>
      </c>
      <c r="AD359" s="32" t="str">
        <f>_xlfn.CONCAT(Solution[[#This Row],[Notes]],"_",Solution[[#This Row],[Week '#]],"_", _xlfn.SWITCH(Solution[[#This Row],[Column1]], "M", "Monday", "T", "Tuesday", "W", "Wednesday", "R", "Thursday", "H", "Thursday", "F", "Friday"))</f>
        <v>105_Week2_Wednesday</v>
      </c>
      <c r="AE359" s="32" t="str">
        <f>IF(LEN(Solution[[#This Row],[Available Delivery Days]]) =1, Solution[[#This Row],[Available Delivery Days]], IF(ISNUMBER(SEARCH(Solution[[#This Row],[New Delivery Day]], Solution[[#This Row],[Available Delivery Days]])), Solution[[#This Row],[New Delivery Day]], Solution[[#This Row],[Old Delivery Day]]))</f>
        <v>W</v>
      </c>
      <c r="AF359" s="31">
        <v>85.916200000000003</v>
      </c>
      <c r="AG359" s="31">
        <v>69.0625</v>
      </c>
      <c r="AH359" s="28" t="s">
        <v>7832</v>
      </c>
      <c r="AI359" s="28" t="s">
        <v>932</v>
      </c>
      <c r="AJ359" s="28" t="s">
        <v>7793</v>
      </c>
      <c r="AK359" s="28" t="s">
        <v>7793</v>
      </c>
      <c r="AL359" s="28" t="s">
        <v>7797</v>
      </c>
      <c r="AM359" s="28">
        <f>_xlfn.XLOOKUP(Solution[[#This Row],[Cu_ID]],Master[cu_id],Master[Notes], "none")</f>
        <v>105</v>
      </c>
      <c r="AN359" s="28"/>
    </row>
    <row r="360" spans="1:40" x14ac:dyDescent="0.3">
      <c r="A360" s="53" t="s">
        <v>14077</v>
      </c>
      <c r="B360" s="37" t="s">
        <v>14078</v>
      </c>
      <c r="C360" s="37" t="s">
        <v>7728</v>
      </c>
      <c r="D360" s="28" t="s">
        <v>7719</v>
      </c>
      <c r="E360" s="28" t="s">
        <v>11016</v>
      </c>
      <c r="F360" s="28" t="s">
        <v>900</v>
      </c>
      <c r="G360" s="28" t="s">
        <v>7772</v>
      </c>
      <c r="H360" s="28" t="s">
        <v>11016</v>
      </c>
      <c r="I360" s="28" t="s">
        <v>900</v>
      </c>
      <c r="J360" s="28">
        <v>160</v>
      </c>
      <c r="K360" s="35" t="s">
        <v>9327</v>
      </c>
      <c r="L360" s="35" t="s">
        <v>14079</v>
      </c>
      <c r="M360" s="30">
        <v>0.40143833123147499</v>
      </c>
      <c r="N360" s="32" t="s">
        <v>16754</v>
      </c>
      <c r="O360" s="28" t="s">
        <v>7751</v>
      </c>
      <c r="P360" s="29">
        <v>0.47475694444444444</v>
      </c>
      <c r="Q360" s="29">
        <v>0.48016203703703703</v>
      </c>
      <c r="R360" s="28">
        <v>0</v>
      </c>
      <c r="S360" s="30">
        <v>7.7833333333333332</v>
      </c>
      <c r="T360" s="32" t="s">
        <v>14080</v>
      </c>
      <c r="U360" s="32" t="s">
        <v>14081</v>
      </c>
      <c r="V360" s="30">
        <v>0.240650021680231</v>
      </c>
      <c r="W360" s="28">
        <v>0</v>
      </c>
      <c r="X360" s="28">
        <v>0</v>
      </c>
      <c r="Y360" s="28" t="s">
        <v>14621</v>
      </c>
      <c r="Z360" s="28" t="s">
        <v>16493</v>
      </c>
      <c r="AA360" s="28">
        <v>1</v>
      </c>
      <c r="AB360" s="28">
        <v>0</v>
      </c>
      <c r="AC360" s="32">
        <f>Solution[[#This Row],[Old Stop]] +1</f>
        <v>161</v>
      </c>
      <c r="AD360" s="32" t="str">
        <f>_xlfn.CONCAT(Solution[[#This Row],[Notes]],"_",Solution[[#This Row],[Week '#]],"_", _xlfn.SWITCH(Solution[[#This Row],[Column1]], "M", "Monday", "T", "Tuesday", "W", "Wednesday", "R", "Thursday", "H", "Thursday", "F", "Friday"))</f>
        <v>105_Week4_Wednesday</v>
      </c>
      <c r="AE360" s="32" t="str">
        <f>IF(LEN(Solution[[#This Row],[Available Delivery Days]]) =1, Solution[[#This Row],[Available Delivery Days]], IF(ISNUMBER(SEARCH(Solution[[#This Row],[New Delivery Day]], Solution[[#This Row],[Available Delivery Days]])), Solution[[#This Row],[New Delivery Day]], Solution[[#This Row],[Old Delivery Day]]))</f>
        <v>W</v>
      </c>
      <c r="AF360" s="31">
        <v>85.916200000000003</v>
      </c>
      <c r="AG360" s="31">
        <v>69.0625</v>
      </c>
      <c r="AH360" s="28" t="s">
        <v>7832</v>
      </c>
      <c r="AI360" s="28" t="s">
        <v>932</v>
      </c>
      <c r="AJ360" s="28" t="s">
        <v>7793</v>
      </c>
      <c r="AK360" s="28" t="s">
        <v>7793</v>
      </c>
      <c r="AL360" s="28" t="s">
        <v>7797</v>
      </c>
      <c r="AM360" s="28">
        <f>_xlfn.XLOOKUP(Solution[[#This Row],[Cu_ID]],Master[cu_id],Master[Notes], "none")</f>
        <v>105</v>
      </c>
      <c r="AN360" s="28"/>
    </row>
    <row r="361" spans="1:40" x14ac:dyDescent="0.3">
      <c r="A361" s="53" t="s">
        <v>11772</v>
      </c>
      <c r="B361" s="37" t="s">
        <v>11773</v>
      </c>
      <c r="C361" s="37" t="s">
        <v>7728</v>
      </c>
      <c r="D361" s="28" t="s">
        <v>7716</v>
      </c>
      <c r="E361" s="28" t="s">
        <v>7789</v>
      </c>
      <c r="F361" s="28" t="s">
        <v>936</v>
      </c>
      <c r="G361" s="28" t="s">
        <v>7751</v>
      </c>
      <c r="H361" s="28" t="s">
        <v>11016</v>
      </c>
      <c r="I361" s="28" t="s">
        <v>902</v>
      </c>
      <c r="J361" s="28">
        <v>305</v>
      </c>
      <c r="K361" s="35" t="s">
        <v>9525</v>
      </c>
      <c r="L361" s="35" t="s">
        <v>11774</v>
      </c>
      <c r="M361" s="30">
        <v>1.56224860623479</v>
      </c>
      <c r="N361" s="32" t="s">
        <v>14783</v>
      </c>
      <c r="O361" s="28" t="s">
        <v>7774</v>
      </c>
      <c r="P361" s="29">
        <v>0.35885416666666664</v>
      </c>
      <c r="Q361" s="29">
        <v>0.36797453703703703</v>
      </c>
      <c r="R361" s="28">
        <v>0</v>
      </c>
      <c r="S361" s="30">
        <v>13.133333333333333</v>
      </c>
      <c r="T361" s="32" t="s">
        <v>11775</v>
      </c>
      <c r="U361" s="32" t="s">
        <v>11776</v>
      </c>
      <c r="V361" s="30">
        <v>1.1624806355695001</v>
      </c>
      <c r="W361" s="28">
        <v>0</v>
      </c>
      <c r="X361" s="28">
        <v>0</v>
      </c>
      <c r="Y361" s="28" t="s">
        <v>14633</v>
      </c>
      <c r="Z361" s="28" t="s">
        <v>14634</v>
      </c>
      <c r="AA361" s="28">
        <v>1</v>
      </c>
      <c r="AB361" s="28">
        <v>40</v>
      </c>
      <c r="AC361" s="32">
        <f>Solution[[#This Row],[Old Stop]] +1</f>
        <v>306</v>
      </c>
      <c r="AD361" s="32" t="str">
        <f>_xlfn.CONCAT(Solution[[#This Row],[Notes]],"_",Solution[[#This Row],[Week '#]],"_", _xlfn.SWITCH(Solution[[#This Row],[Column1]], "M", "Monday", "T", "Tuesday", "W", "Wednesday", "R", "Thursday", "H", "Thursday", "F", "Friday"))</f>
        <v>101_Week1_Thursday</v>
      </c>
      <c r="AE361" s="32" t="str">
        <f>IF(LEN(Solution[[#This Row],[Available Delivery Days]]) =1, Solution[[#This Row],[Available Delivery Days]], IF(ISNUMBER(SEARCH(Solution[[#This Row],[New Delivery Day]], Solution[[#This Row],[Available Delivery Days]])), Solution[[#This Row],[New Delivery Day]], Solution[[#This Row],[Old Delivery Day]]))</f>
        <v>R</v>
      </c>
      <c r="AF361" s="31">
        <v>78.17</v>
      </c>
      <c r="AG361" s="31">
        <v>43.941200000000002</v>
      </c>
      <c r="AH361" s="28" t="s">
        <v>7832</v>
      </c>
      <c r="AI361" s="28" t="s">
        <v>932</v>
      </c>
      <c r="AJ361" s="28" t="s">
        <v>7792</v>
      </c>
      <c r="AK361" s="28" t="s">
        <v>7792</v>
      </c>
      <c r="AL361" s="28" t="s">
        <v>7797</v>
      </c>
      <c r="AM361" s="28">
        <f>_xlfn.XLOOKUP(Solution[[#This Row],[Cu_ID]],Master[cu_id],Master[Notes], "none")</f>
        <v>101</v>
      </c>
      <c r="AN361" s="28">
        <v>40</v>
      </c>
    </row>
    <row r="362" spans="1:40" x14ac:dyDescent="0.3">
      <c r="A362" s="53" t="s">
        <v>11772</v>
      </c>
      <c r="B362" s="37" t="s">
        <v>11773</v>
      </c>
      <c r="C362" s="37" t="s">
        <v>7728</v>
      </c>
      <c r="D362" s="28" t="s">
        <v>7717</v>
      </c>
      <c r="E362" s="28" t="s">
        <v>7789</v>
      </c>
      <c r="F362" s="28" t="s">
        <v>936</v>
      </c>
      <c r="G362" s="28" t="s">
        <v>7773</v>
      </c>
      <c r="H362" s="28" t="s">
        <v>11016</v>
      </c>
      <c r="I362" s="28" t="s">
        <v>902</v>
      </c>
      <c r="J362" s="28">
        <v>305</v>
      </c>
      <c r="K362" s="35" t="s">
        <v>9525</v>
      </c>
      <c r="L362" s="35" t="s">
        <v>11774</v>
      </c>
      <c r="M362" s="30">
        <v>1.1360825709998601</v>
      </c>
      <c r="N362" s="32" t="s">
        <v>15501</v>
      </c>
      <c r="O362" s="28" t="s">
        <v>7774</v>
      </c>
      <c r="P362" s="29">
        <v>0.37918981481481484</v>
      </c>
      <c r="Q362" s="29">
        <v>0.38831018518518517</v>
      </c>
      <c r="R362" s="28">
        <v>0</v>
      </c>
      <c r="S362" s="30">
        <v>13.133333333333333</v>
      </c>
      <c r="T362" s="32" t="s">
        <v>11775</v>
      </c>
      <c r="U362" s="32" t="s">
        <v>11776</v>
      </c>
      <c r="V362" s="30">
        <v>0.846796992834427</v>
      </c>
      <c r="W362" s="28">
        <v>0</v>
      </c>
      <c r="X362" s="28">
        <v>0</v>
      </c>
      <c r="Y362" s="28" t="s">
        <v>14633</v>
      </c>
      <c r="Z362" s="28" t="s">
        <v>15461</v>
      </c>
      <c r="AA362" s="28">
        <v>1</v>
      </c>
      <c r="AB362" s="28">
        <v>40</v>
      </c>
      <c r="AC362" s="32">
        <f>Solution[[#This Row],[Old Stop]] +1</f>
        <v>306</v>
      </c>
      <c r="AD362" s="32" t="str">
        <f>_xlfn.CONCAT(Solution[[#This Row],[Notes]],"_",Solution[[#This Row],[Week '#]],"_", _xlfn.SWITCH(Solution[[#This Row],[Column1]], "M", "Monday", "T", "Tuesday", "W", "Wednesday", "R", "Thursday", "H", "Thursday", "F", "Friday"))</f>
        <v>101_Week2_Thursday</v>
      </c>
      <c r="AE362" s="32" t="str">
        <f>IF(LEN(Solution[[#This Row],[Available Delivery Days]]) =1, Solution[[#This Row],[Available Delivery Days]], IF(ISNUMBER(SEARCH(Solution[[#This Row],[New Delivery Day]], Solution[[#This Row],[Available Delivery Days]])), Solution[[#This Row],[New Delivery Day]], Solution[[#This Row],[Old Delivery Day]]))</f>
        <v>R</v>
      </c>
      <c r="AF362" s="31">
        <v>78.17</v>
      </c>
      <c r="AG362" s="31">
        <v>43.941200000000002</v>
      </c>
      <c r="AH362" s="28" t="s">
        <v>7832</v>
      </c>
      <c r="AI362" s="28" t="s">
        <v>932</v>
      </c>
      <c r="AJ362" s="28" t="s">
        <v>7792</v>
      </c>
      <c r="AK362" s="28" t="s">
        <v>7792</v>
      </c>
      <c r="AL362" s="28" t="s">
        <v>7797</v>
      </c>
      <c r="AM362" s="28">
        <f>_xlfn.XLOOKUP(Solution[[#This Row],[Cu_ID]],Master[cu_id],Master[Notes], "none")</f>
        <v>101</v>
      </c>
      <c r="AN362" s="28">
        <v>40</v>
      </c>
    </row>
    <row r="363" spans="1:40" x14ac:dyDescent="0.3">
      <c r="A363" s="53" t="s">
        <v>11772</v>
      </c>
      <c r="B363" s="37" t="s">
        <v>11773</v>
      </c>
      <c r="C363" s="37" t="s">
        <v>7728</v>
      </c>
      <c r="D363" s="28" t="s">
        <v>7718</v>
      </c>
      <c r="E363" s="28" t="s">
        <v>7789</v>
      </c>
      <c r="F363" s="28" t="s">
        <v>936</v>
      </c>
      <c r="G363" s="28" t="s">
        <v>7751</v>
      </c>
      <c r="H363" s="28" t="s">
        <v>11016</v>
      </c>
      <c r="I363" s="28" t="s">
        <v>902</v>
      </c>
      <c r="J363" s="28">
        <v>305</v>
      </c>
      <c r="K363" s="35" t="s">
        <v>9525</v>
      </c>
      <c r="L363" s="35" t="s">
        <v>11774</v>
      </c>
      <c r="M363" s="30">
        <v>1.56224860623479</v>
      </c>
      <c r="N363" s="32" t="s">
        <v>15972</v>
      </c>
      <c r="O363" s="28" t="s">
        <v>7774</v>
      </c>
      <c r="P363" s="29">
        <v>0.35885416666666664</v>
      </c>
      <c r="Q363" s="29">
        <v>0.36797453703703703</v>
      </c>
      <c r="R363" s="28">
        <v>0</v>
      </c>
      <c r="S363" s="30">
        <v>13.133333333333333</v>
      </c>
      <c r="T363" s="32" t="s">
        <v>11775</v>
      </c>
      <c r="U363" s="32" t="s">
        <v>11776</v>
      </c>
      <c r="V363" s="30">
        <v>1.1624806355695001</v>
      </c>
      <c r="W363" s="28">
        <v>0</v>
      </c>
      <c r="X363" s="28">
        <v>0</v>
      </c>
      <c r="Y363" s="28" t="s">
        <v>14633</v>
      </c>
      <c r="Z363" s="28" t="s">
        <v>15885</v>
      </c>
      <c r="AA363" s="28">
        <v>1</v>
      </c>
      <c r="AB363" s="28">
        <v>40</v>
      </c>
      <c r="AC363" s="32">
        <f>Solution[[#This Row],[Old Stop]] +1</f>
        <v>306</v>
      </c>
      <c r="AD363" s="32" t="str">
        <f>_xlfn.CONCAT(Solution[[#This Row],[Notes]],"_",Solution[[#This Row],[Week '#]],"_", _xlfn.SWITCH(Solution[[#This Row],[Column1]], "M", "Monday", "T", "Tuesday", "W", "Wednesday", "R", "Thursday", "H", "Thursday", "F", "Friday"))</f>
        <v>101_Week3_Thursday</v>
      </c>
      <c r="AE363" s="32" t="str">
        <f>IF(LEN(Solution[[#This Row],[Available Delivery Days]]) =1, Solution[[#This Row],[Available Delivery Days]], IF(ISNUMBER(SEARCH(Solution[[#This Row],[New Delivery Day]], Solution[[#This Row],[Available Delivery Days]])), Solution[[#This Row],[New Delivery Day]], Solution[[#This Row],[Old Delivery Day]]))</f>
        <v>R</v>
      </c>
      <c r="AF363" s="31">
        <v>78.17</v>
      </c>
      <c r="AG363" s="31">
        <v>43.941200000000002</v>
      </c>
      <c r="AH363" s="28" t="s">
        <v>7832</v>
      </c>
      <c r="AI363" s="28" t="s">
        <v>932</v>
      </c>
      <c r="AJ363" s="28" t="s">
        <v>7792</v>
      </c>
      <c r="AK363" s="28" t="s">
        <v>7792</v>
      </c>
      <c r="AL363" s="28" t="s">
        <v>7797</v>
      </c>
      <c r="AM363" s="28">
        <f>_xlfn.XLOOKUP(Solution[[#This Row],[Cu_ID]],Master[cu_id],Master[Notes], "none")</f>
        <v>101</v>
      </c>
      <c r="AN363" s="28">
        <v>40</v>
      </c>
    </row>
    <row r="364" spans="1:40" x14ac:dyDescent="0.3">
      <c r="A364" s="53" t="s">
        <v>11772</v>
      </c>
      <c r="B364" s="37" t="s">
        <v>11773</v>
      </c>
      <c r="C364" s="37" t="s">
        <v>7728</v>
      </c>
      <c r="D364" s="28" t="s">
        <v>7719</v>
      </c>
      <c r="E364" s="28" t="s">
        <v>7789</v>
      </c>
      <c r="F364" s="28" t="s">
        <v>936</v>
      </c>
      <c r="G364" s="28" t="s">
        <v>7773</v>
      </c>
      <c r="H364" s="28" t="s">
        <v>11016</v>
      </c>
      <c r="I364" s="28" t="s">
        <v>902</v>
      </c>
      <c r="J364" s="28">
        <v>305</v>
      </c>
      <c r="K364" s="35" t="s">
        <v>9525</v>
      </c>
      <c r="L364" s="35" t="s">
        <v>11774</v>
      </c>
      <c r="M364" s="30">
        <v>1.1360825709998601</v>
      </c>
      <c r="N364" s="32" t="s">
        <v>16636</v>
      </c>
      <c r="O364" s="28" t="s">
        <v>7774</v>
      </c>
      <c r="P364" s="29">
        <v>0.37918981481481484</v>
      </c>
      <c r="Q364" s="29">
        <v>0.38831018518518517</v>
      </c>
      <c r="R364" s="28">
        <v>0</v>
      </c>
      <c r="S364" s="30">
        <v>13.133333333333333</v>
      </c>
      <c r="T364" s="32" t="s">
        <v>11775</v>
      </c>
      <c r="U364" s="32" t="s">
        <v>11776</v>
      </c>
      <c r="V364" s="30">
        <v>0.846796992834427</v>
      </c>
      <c r="W364" s="28">
        <v>0</v>
      </c>
      <c r="X364" s="28">
        <v>0</v>
      </c>
      <c r="Y364" s="28" t="s">
        <v>14633</v>
      </c>
      <c r="Z364" s="28" t="s">
        <v>16435</v>
      </c>
      <c r="AA364" s="28">
        <v>1</v>
      </c>
      <c r="AB364" s="28">
        <v>40</v>
      </c>
      <c r="AC364" s="32">
        <f>Solution[[#This Row],[Old Stop]] +1</f>
        <v>306</v>
      </c>
      <c r="AD364" s="32" t="str">
        <f>_xlfn.CONCAT(Solution[[#This Row],[Notes]],"_",Solution[[#This Row],[Week '#]],"_", _xlfn.SWITCH(Solution[[#This Row],[Column1]], "M", "Monday", "T", "Tuesday", "W", "Wednesday", "R", "Thursday", "H", "Thursday", "F", "Friday"))</f>
        <v>101_Week4_Thursday</v>
      </c>
      <c r="AE364" s="32" t="str">
        <f>IF(LEN(Solution[[#This Row],[Available Delivery Days]]) =1, Solution[[#This Row],[Available Delivery Days]], IF(ISNUMBER(SEARCH(Solution[[#This Row],[New Delivery Day]], Solution[[#This Row],[Available Delivery Days]])), Solution[[#This Row],[New Delivery Day]], Solution[[#This Row],[Old Delivery Day]]))</f>
        <v>R</v>
      </c>
      <c r="AF364" s="31">
        <v>78.17</v>
      </c>
      <c r="AG364" s="31">
        <v>43.941200000000002</v>
      </c>
      <c r="AH364" s="28" t="s">
        <v>7832</v>
      </c>
      <c r="AI364" s="28" t="s">
        <v>932</v>
      </c>
      <c r="AJ364" s="28" t="s">
        <v>7792</v>
      </c>
      <c r="AK364" s="28" t="s">
        <v>7792</v>
      </c>
      <c r="AL364" s="28" t="s">
        <v>7797</v>
      </c>
      <c r="AM364" s="28">
        <f>_xlfn.XLOOKUP(Solution[[#This Row],[Cu_ID]],Master[cu_id],Master[Notes], "none")</f>
        <v>101</v>
      </c>
      <c r="AN364" s="28">
        <v>40</v>
      </c>
    </row>
    <row r="365" spans="1:40" x14ac:dyDescent="0.3">
      <c r="A365" s="53" t="s">
        <v>11348</v>
      </c>
      <c r="B365" s="37" t="s">
        <v>11349</v>
      </c>
      <c r="C365" s="37" t="s">
        <v>7728</v>
      </c>
      <c r="D365" s="28" t="s">
        <v>7716</v>
      </c>
      <c r="E365" s="28" t="s">
        <v>7752</v>
      </c>
      <c r="F365" s="28" t="s">
        <v>901</v>
      </c>
      <c r="G365" s="28" t="s">
        <v>7773</v>
      </c>
      <c r="H365" s="28" t="s">
        <v>11016</v>
      </c>
      <c r="I365" s="28" t="s">
        <v>903</v>
      </c>
      <c r="J365" s="28">
        <v>70</v>
      </c>
      <c r="K365" s="35" t="s">
        <v>9217</v>
      </c>
      <c r="L365" s="35" t="s">
        <v>11350</v>
      </c>
      <c r="M365" s="30">
        <v>1.14306196384132</v>
      </c>
      <c r="N365" s="32" t="s">
        <v>14728</v>
      </c>
      <c r="O365" s="28" t="s">
        <v>7774</v>
      </c>
      <c r="P365" s="29">
        <v>0.34778935185185184</v>
      </c>
      <c r="Q365" s="29">
        <v>0.35398148148148151</v>
      </c>
      <c r="R365" s="28">
        <v>0</v>
      </c>
      <c r="S365" s="30">
        <v>8.9166666666666661</v>
      </c>
      <c r="T365" s="32" t="s">
        <v>11351</v>
      </c>
      <c r="U365" s="32" t="s">
        <v>11352</v>
      </c>
      <c r="V365" s="30">
        <v>0.48460290593114003</v>
      </c>
      <c r="W365" s="28">
        <v>0</v>
      </c>
      <c r="X365" s="28">
        <v>0</v>
      </c>
      <c r="Y365" s="28" t="s">
        <v>14635</v>
      </c>
      <c r="Z365" s="28" t="s">
        <v>14636</v>
      </c>
      <c r="AA365" s="28">
        <v>1</v>
      </c>
      <c r="AB365" s="28">
        <v>0</v>
      </c>
      <c r="AC365" s="32">
        <f>Solution[[#This Row],[Old Stop]] +1</f>
        <v>71</v>
      </c>
      <c r="AD365" s="32" t="str">
        <f>_xlfn.CONCAT(Solution[[#This Row],[Notes]],"_",Solution[[#This Row],[Week '#]],"_", _xlfn.SWITCH(Solution[[#This Row],[Column1]], "M", "Monday", "T", "Tuesday", "W", "Wednesday", "R", "Thursday", "H", "Thursday", "F", "Friday"))</f>
        <v>103_Week1_Monday</v>
      </c>
      <c r="AE365" s="32" t="str">
        <f>IF(LEN(Solution[[#This Row],[Available Delivery Days]]) =1, Solution[[#This Row],[Available Delivery Days]], IF(ISNUMBER(SEARCH(Solution[[#This Row],[New Delivery Day]], Solution[[#This Row],[Available Delivery Days]])), Solution[[#This Row],[New Delivery Day]], Solution[[#This Row],[Old Delivery Day]]))</f>
        <v>M</v>
      </c>
      <c r="AF365" s="31">
        <v>73.788700000000006</v>
      </c>
      <c r="AG365" s="31">
        <v>47.036200000000001</v>
      </c>
      <c r="AH365" s="28" t="s">
        <v>7832</v>
      </c>
      <c r="AI365" s="28" t="s">
        <v>932</v>
      </c>
      <c r="AJ365" s="28" t="s">
        <v>7792</v>
      </c>
      <c r="AK365" s="28" t="s">
        <v>7792</v>
      </c>
      <c r="AL365" s="28" t="s">
        <v>7797</v>
      </c>
      <c r="AM365" s="28">
        <f>_xlfn.XLOOKUP(Solution[[#This Row],[Cu_ID]],Master[cu_id],Master[Notes], "none")</f>
        <v>103</v>
      </c>
      <c r="AN365" s="28">
        <v>0</v>
      </c>
    </row>
    <row r="366" spans="1:40" x14ac:dyDescent="0.3">
      <c r="A366" s="53" t="s">
        <v>11348</v>
      </c>
      <c r="B366" s="37" t="s">
        <v>11349</v>
      </c>
      <c r="C366" s="37" t="s">
        <v>7728</v>
      </c>
      <c r="D366" s="28" t="s">
        <v>7717</v>
      </c>
      <c r="E366" s="28" t="s">
        <v>7752</v>
      </c>
      <c r="F366" s="28" t="s">
        <v>901</v>
      </c>
      <c r="G366" s="28" t="s">
        <v>7758</v>
      </c>
      <c r="H366" s="28" t="s">
        <v>11016</v>
      </c>
      <c r="I366" s="28" t="s">
        <v>903</v>
      </c>
      <c r="J366" s="28">
        <v>70</v>
      </c>
      <c r="K366" s="35" t="s">
        <v>9217</v>
      </c>
      <c r="L366" s="35" t="s">
        <v>11350</v>
      </c>
      <c r="M366" s="30">
        <v>0.75358236581087101</v>
      </c>
      <c r="N366" s="32" t="s">
        <v>15486</v>
      </c>
      <c r="O366" s="28" t="s">
        <v>7774</v>
      </c>
      <c r="P366" s="29">
        <v>0.36762731481481481</v>
      </c>
      <c r="Q366" s="29">
        <v>0.37381944444444443</v>
      </c>
      <c r="R366" s="28">
        <v>0</v>
      </c>
      <c r="S366" s="30">
        <v>8.9166666666666661</v>
      </c>
      <c r="T366" s="32" t="s">
        <v>11351</v>
      </c>
      <c r="U366" s="32" t="s">
        <v>11352</v>
      </c>
      <c r="V366" s="30">
        <v>0.267052174776649</v>
      </c>
      <c r="W366" s="28">
        <v>0</v>
      </c>
      <c r="X366" s="28">
        <v>0</v>
      </c>
      <c r="Y366" s="28" t="s">
        <v>14635</v>
      </c>
      <c r="Z366" s="28" t="s">
        <v>15453</v>
      </c>
      <c r="AA366" s="28">
        <v>1</v>
      </c>
      <c r="AB366" s="28">
        <v>0</v>
      </c>
      <c r="AC366" s="32">
        <f>Solution[[#This Row],[Old Stop]] +1</f>
        <v>71</v>
      </c>
      <c r="AD366" s="32" t="str">
        <f>_xlfn.CONCAT(Solution[[#This Row],[Notes]],"_",Solution[[#This Row],[Week '#]],"_", _xlfn.SWITCH(Solution[[#This Row],[Column1]], "M", "Monday", "T", "Tuesday", "W", "Wednesday", "R", "Thursday", "H", "Thursday", "F", "Friday"))</f>
        <v>103_Week2_Monday</v>
      </c>
      <c r="AE366" s="32" t="str">
        <f>IF(LEN(Solution[[#This Row],[Available Delivery Days]]) =1, Solution[[#This Row],[Available Delivery Days]], IF(ISNUMBER(SEARCH(Solution[[#This Row],[New Delivery Day]], Solution[[#This Row],[Available Delivery Days]])), Solution[[#This Row],[New Delivery Day]], Solution[[#This Row],[Old Delivery Day]]))</f>
        <v>M</v>
      </c>
      <c r="AF366" s="31">
        <v>73.788700000000006</v>
      </c>
      <c r="AG366" s="31">
        <v>47.036200000000001</v>
      </c>
      <c r="AH366" s="28" t="s">
        <v>7832</v>
      </c>
      <c r="AI366" s="28" t="s">
        <v>932</v>
      </c>
      <c r="AJ366" s="28" t="s">
        <v>7792</v>
      </c>
      <c r="AK366" s="28" t="s">
        <v>7792</v>
      </c>
      <c r="AL366" s="28" t="s">
        <v>7797</v>
      </c>
      <c r="AM366" s="28">
        <f>_xlfn.XLOOKUP(Solution[[#This Row],[Cu_ID]],Master[cu_id],Master[Notes], "none")</f>
        <v>103</v>
      </c>
      <c r="AN366" s="28">
        <v>0</v>
      </c>
    </row>
    <row r="367" spans="1:40" x14ac:dyDescent="0.3">
      <c r="A367" s="53" t="s">
        <v>11348</v>
      </c>
      <c r="B367" s="37" t="s">
        <v>11349</v>
      </c>
      <c r="C367" s="37" t="s">
        <v>7728</v>
      </c>
      <c r="D367" s="28" t="s">
        <v>7718</v>
      </c>
      <c r="E367" s="28" t="s">
        <v>7752</v>
      </c>
      <c r="F367" s="28" t="s">
        <v>901</v>
      </c>
      <c r="G367" s="28" t="s">
        <v>7759</v>
      </c>
      <c r="H367" s="28" t="s">
        <v>11016</v>
      </c>
      <c r="I367" s="28" t="s">
        <v>903</v>
      </c>
      <c r="J367" s="28">
        <v>70</v>
      </c>
      <c r="K367" s="35" t="s">
        <v>9217</v>
      </c>
      <c r="L367" s="35" t="s">
        <v>11350</v>
      </c>
      <c r="M367" s="30">
        <v>1.3975363411009301</v>
      </c>
      <c r="N367" s="32" t="s">
        <v>16019</v>
      </c>
      <c r="O367" s="28" t="s">
        <v>7774</v>
      </c>
      <c r="P367" s="29">
        <v>0.36002314814814818</v>
      </c>
      <c r="Q367" s="29">
        <v>0.36621527777777779</v>
      </c>
      <c r="R367" s="28">
        <v>0</v>
      </c>
      <c r="S367" s="30">
        <v>8.9166666666666661</v>
      </c>
      <c r="T367" s="32" t="s">
        <v>11351</v>
      </c>
      <c r="U367" s="32" t="s">
        <v>11352</v>
      </c>
      <c r="V367" s="30">
        <v>0.27789984408929003</v>
      </c>
      <c r="W367" s="28">
        <v>0</v>
      </c>
      <c r="X367" s="28">
        <v>0</v>
      </c>
      <c r="Y367" s="28" t="s">
        <v>14635</v>
      </c>
      <c r="Z367" s="28" t="s">
        <v>15840</v>
      </c>
      <c r="AA367" s="28">
        <v>1</v>
      </c>
      <c r="AB367" s="28">
        <v>0</v>
      </c>
      <c r="AC367" s="32">
        <f>Solution[[#This Row],[Old Stop]] +1</f>
        <v>71</v>
      </c>
      <c r="AD367" s="32" t="str">
        <f>_xlfn.CONCAT(Solution[[#This Row],[Notes]],"_",Solution[[#This Row],[Week '#]],"_", _xlfn.SWITCH(Solution[[#This Row],[Column1]], "M", "Monday", "T", "Tuesday", "W", "Wednesday", "R", "Thursday", "H", "Thursday", "F", "Friday"))</f>
        <v>103_Week3_Monday</v>
      </c>
      <c r="AE367" s="32" t="str">
        <f>IF(LEN(Solution[[#This Row],[Available Delivery Days]]) =1, Solution[[#This Row],[Available Delivery Days]], IF(ISNUMBER(SEARCH(Solution[[#This Row],[New Delivery Day]], Solution[[#This Row],[Available Delivery Days]])), Solution[[#This Row],[New Delivery Day]], Solution[[#This Row],[Old Delivery Day]]))</f>
        <v>M</v>
      </c>
      <c r="AF367" s="31">
        <v>73.788700000000006</v>
      </c>
      <c r="AG367" s="31">
        <v>47.036200000000001</v>
      </c>
      <c r="AH367" s="28" t="s">
        <v>7832</v>
      </c>
      <c r="AI367" s="28" t="s">
        <v>932</v>
      </c>
      <c r="AJ367" s="28" t="s">
        <v>7792</v>
      </c>
      <c r="AK367" s="28" t="s">
        <v>7792</v>
      </c>
      <c r="AL367" s="28" t="s">
        <v>7797</v>
      </c>
      <c r="AM367" s="28">
        <f>_xlfn.XLOOKUP(Solution[[#This Row],[Cu_ID]],Master[cu_id],Master[Notes], "none")</f>
        <v>103</v>
      </c>
      <c r="AN367" s="28">
        <v>0</v>
      </c>
    </row>
    <row r="368" spans="1:40" x14ac:dyDescent="0.3">
      <c r="A368" s="53" t="s">
        <v>11348</v>
      </c>
      <c r="B368" s="37" t="s">
        <v>11349</v>
      </c>
      <c r="C368" s="37" t="s">
        <v>7728</v>
      </c>
      <c r="D368" s="28" t="s">
        <v>7719</v>
      </c>
      <c r="E368" s="28" t="s">
        <v>7752</v>
      </c>
      <c r="F368" s="28" t="s">
        <v>901</v>
      </c>
      <c r="G368" s="28" t="s">
        <v>7758</v>
      </c>
      <c r="H368" s="28" t="s">
        <v>11016</v>
      </c>
      <c r="I368" s="28" t="s">
        <v>903</v>
      </c>
      <c r="J368" s="28">
        <v>70</v>
      </c>
      <c r="K368" s="35" t="s">
        <v>9217</v>
      </c>
      <c r="L368" s="35" t="s">
        <v>11350</v>
      </c>
      <c r="M368" s="30">
        <v>0.75358236581087101</v>
      </c>
      <c r="N368" s="32" t="s">
        <v>16450</v>
      </c>
      <c r="O368" s="28" t="s">
        <v>7774</v>
      </c>
      <c r="P368" s="29">
        <v>0.36762731481481481</v>
      </c>
      <c r="Q368" s="29">
        <v>0.37381944444444443</v>
      </c>
      <c r="R368" s="28">
        <v>0</v>
      </c>
      <c r="S368" s="30">
        <v>8.9166666666666661</v>
      </c>
      <c r="T368" s="32" t="s">
        <v>11351</v>
      </c>
      <c r="U368" s="32" t="s">
        <v>11352</v>
      </c>
      <c r="V368" s="30">
        <v>0.267052174776649</v>
      </c>
      <c r="W368" s="28">
        <v>0</v>
      </c>
      <c r="X368" s="28">
        <v>0</v>
      </c>
      <c r="Y368" s="28" t="s">
        <v>14635</v>
      </c>
      <c r="Z368" s="28" t="s">
        <v>16451</v>
      </c>
      <c r="AA368" s="28">
        <v>1</v>
      </c>
      <c r="AB368" s="28">
        <v>0</v>
      </c>
      <c r="AC368" s="32">
        <f>Solution[[#This Row],[Old Stop]] +1</f>
        <v>71</v>
      </c>
      <c r="AD368" s="32" t="str">
        <f>_xlfn.CONCAT(Solution[[#This Row],[Notes]],"_",Solution[[#This Row],[Week '#]],"_", _xlfn.SWITCH(Solution[[#This Row],[Column1]], "M", "Monday", "T", "Tuesday", "W", "Wednesday", "R", "Thursday", "H", "Thursday", "F", "Friday"))</f>
        <v>103_Week4_Monday</v>
      </c>
      <c r="AE368" s="32" t="str">
        <f>IF(LEN(Solution[[#This Row],[Available Delivery Days]]) =1, Solution[[#This Row],[Available Delivery Days]], IF(ISNUMBER(SEARCH(Solution[[#This Row],[New Delivery Day]], Solution[[#This Row],[Available Delivery Days]])), Solution[[#This Row],[New Delivery Day]], Solution[[#This Row],[Old Delivery Day]]))</f>
        <v>M</v>
      </c>
      <c r="AF368" s="31">
        <v>73.788700000000006</v>
      </c>
      <c r="AG368" s="31">
        <v>47.036200000000001</v>
      </c>
      <c r="AH368" s="28" t="s">
        <v>7832</v>
      </c>
      <c r="AI368" s="28" t="s">
        <v>932</v>
      </c>
      <c r="AJ368" s="28" t="s">
        <v>7792</v>
      </c>
      <c r="AK368" s="28" t="s">
        <v>7792</v>
      </c>
      <c r="AL368" s="28" t="s">
        <v>7797</v>
      </c>
      <c r="AM368" s="28">
        <f>_xlfn.XLOOKUP(Solution[[#This Row],[Cu_ID]],Master[cu_id],Master[Notes], "none")</f>
        <v>103</v>
      </c>
      <c r="AN368" s="28">
        <v>0</v>
      </c>
    </row>
    <row r="369" spans="1:40" x14ac:dyDescent="0.3">
      <c r="A369" s="53" t="s">
        <v>11086</v>
      </c>
      <c r="B369" s="37" t="s">
        <v>11087</v>
      </c>
      <c r="C369" s="37" t="s">
        <v>7728</v>
      </c>
      <c r="D369" s="28" t="s">
        <v>7716</v>
      </c>
      <c r="E369" s="28" t="s">
        <v>7734</v>
      </c>
      <c r="F369" s="28" t="s">
        <v>903</v>
      </c>
      <c r="G369" s="28" t="s">
        <v>7735</v>
      </c>
      <c r="H369" s="28" t="s">
        <v>7734</v>
      </c>
      <c r="I369" s="28" t="s">
        <v>902</v>
      </c>
      <c r="J369" s="28">
        <v>22</v>
      </c>
      <c r="K369" s="35" t="s">
        <v>8577</v>
      </c>
      <c r="L369" s="35" t="s">
        <v>11088</v>
      </c>
      <c r="M369" s="30">
        <v>0.179855836555362</v>
      </c>
      <c r="N369" s="32" t="s">
        <v>14787</v>
      </c>
      <c r="O369" s="28" t="s">
        <v>7774</v>
      </c>
      <c r="P369" s="29">
        <v>0.40310185185185188</v>
      </c>
      <c r="Q369" s="29">
        <v>0.40709490740740739</v>
      </c>
      <c r="R369" s="28">
        <v>0</v>
      </c>
      <c r="S369" s="30">
        <v>5.7444444433333333</v>
      </c>
      <c r="T369" s="32" t="s">
        <v>11089</v>
      </c>
      <c r="U369" s="32" t="s">
        <v>11090</v>
      </c>
      <c r="V369" s="30">
        <v>4.22127919012781E-2</v>
      </c>
      <c r="W369" s="28">
        <v>0</v>
      </c>
      <c r="X369" s="28">
        <v>0</v>
      </c>
      <c r="Y369" s="28" t="s">
        <v>14619</v>
      </c>
      <c r="Z369" s="28" t="s">
        <v>14620</v>
      </c>
      <c r="AA369" s="28">
        <v>1</v>
      </c>
      <c r="AB369" s="28">
        <v>0</v>
      </c>
      <c r="AC369" s="32">
        <f>Solution[[#This Row],[Old Stop]] +1</f>
        <v>23</v>
      </c>
      <c r="AD369" s="32" t="str">
        <f>_xlfn.CONCAT(Solution[[#This Row],[Notes]],"_",Solution[[#This Row],[Week '#]],"_", _xlfn.SWITCH(Solution[[#This Row],[Column1]], "M", "Monday", "T", "Tuesday", "W", "Wednesday", "R", "Thursday", "H", "Thursday", "F", "Friday"))</f>
        <v>102_Week1_Tuesday</v>
      </c>
      <c r="AE369" s="32" t="str">
        <f>IF(LEN(Solution[[#This Row],[Available Delivery Days]]) =1, Solution[[#This Row],[Available Delivery Days]], IF(ISNUMBER(SEARCH(Solution[[#This Row],[New Delivery Day]], Solution[[#This Row],[Available Delivery Days]])), Solution[[#This Row],[New Delivery Day]], Solution[[#This Row],[Old Delivery Day]]))</f>
        <v>T</v>
      </c>
      <c r="AF369" s="31">
        <v>43.86</v>
      </c>
      <c r="AG369" s="31">
        <v>27.412500000000001</v>
      </c>
      <c r="AH369" s="28" t="s">
        <v>7832</v>
      </c>
      <c r="AI369" s="28" t="s">
        <v>932</v>
      </c>
      <c r="AJ369" s="28" t="s">
        <v>7793</v>
      </c>
      <c r="AK369" s="28" t="s">
        <v>7792</v>
      </c>
      <c r="AL369" s="28" t="s">
        <v>7797</v>
      </c>
      <c r="AM369" s="28" t="str">
        <f>_xlfn.XLOOKUP(Solution[[#This Row],[Cu_ID]],Master[cu_id],Master[Notes], "none")</f>
        <v>102</v>
      </c>
      <c r="AN369" s="28">
        <v>0</v>
      </c>
    </row>
    <row r="370" spans="1:40" x14ac:dyDescent="0.3">
      <c r="A370" s="53" t="s">
        <v>11086</v>
      </c>
      <c r="B370" s="37" t="s">
        <v>11087</v>
      </c>
      <c r="C370" s="37" t="s">
        <v>7728</v>
      </c>
      <c r="D370" s="28" t="s">
        <v>7717</v>
      </c>
      <c r="E370" s="28" t="s">
        <v>7734</v>
      </c>
      <c r="F370" s="28" t="s">
        <v>903</v>
      </c>
      <c r="G370" s="28" t="s">
        <v>7743</v>
      </c>
      <c r="H370" s="28" t="s">
        <v>7734</v>
      </c>
      <c r="I370" s="28" t="s">
        <v>902</v>
      </c>
      <c r="J370" s="28">
        <v>22</v>
      </c>
      <c r="K370" s="35" t="s">
        <v>8577</v>
      </c>
      <c r="L370" s="35" t="s">
        <v>11088</v>
      </c>
      <c r="M370" s="30">
        <v>0.929806567728519</v>
      </c>
      <c r="N370" s="32" t="s">
        <v>14788</v>
      </c>
      <c r="O370" s="28" t="s">
        <v>7774</v>
      </c>
      <c r="P370" s="29">
        <v>0.50037037037037035</v>
      </c>
      <c r="Q370" s="29">
        <v>0.50436342592592598</v>
      </c>
      <c r="R370" s="28">
        <v>0</v>
      </c>
      <c r="S370" s="30">
        <v>5.7444444433333333</v>
      </c>
      <c r="T370" s="32" t="s">
        <v>11089</v>
      </c>
      <c r="U370" s="32" t="s">
        <v>11090</v>
      </c>
      <c r="V370" s="30">
        <v>0.16921989838416501</v>
      </c>
      <c r="W370" s="28">
        <v>0</v>
      </c>
      <c r="X370" s="28">
        <v>0</v>
      </c>
      <c r="Y370" s="28" t="s">
        <v>14619</v>
      </c>
      <c r="Z370" s="28" t="s">
        <v>14647</v>
      </c>
      <c r="AA370" s="28">
        <v>1</v>
      </c>
      <c r="AB370" s="28">
        <v>0</v>
      </c>
      <c r="AC370" s="32">
        <f>Solution[[#This Row],[Old Stop]] +1</f>
        <v>23</v>
      </c>
      <c r="AD370" s="32" t="str">
        <f>_xlfn.CONCAT(Solution[[#This Row],[Notes]],"_",Solution[[#This Row],[Week '#]],"_", _xlfn.SWITCH(Solution[[#This Row],[Column1]], "M", "Monday", "T", "Tuesday", "W", "Wednesday", "R", "Thursday", "H", "Thursday", "F", "Friday"))</f>
        <v>102_Week2_Tuesday</v>
      </c>
      <c r="AE370" s="32" t="str">
        <f>IF(LEN(Solution[[#This Row],[Available Delivery Days]]) =1, Solution[[#This Row],[Available Delivery Days]], IF(ISNUMBER(SEARCH(Solution[[#This Row],[New Delivery Day]], Solution[[#This Row],[Available Delivery Days]])), Solution[[#This Row],[New Delivery Day]], Solution[[#This Row],[Old Delivery Day]]))</f>
        <v>T</v>
      </c>
      <c r="AF370" s="31">
        <v>43.86</v>
      </c>
      <c r="AG370" s="31">
        <v>27.412500000000001</v>
      </c>
      <c r="AH370" s="28" t="s">
        <v>7832</v>
      </c>
      <c r="AI370" s="28" t="s">
        <v>932</v>
      </c>
      <c r="AJ370" s="28" t="s">
        <v>7793</v>
      </c>
      <c r="AK370" s="28" t="s">
        <v>7792</v>
      </c>
      <c r="AL370" s="28" t="s">
        <v>7797</v>
      </c>
      <c r="AM370" s="28" t="str">
        <f>_xlfn.XLOOKUP(Solution[[#This Row],[Cu_ID]],Master[cu_id],Master[Notes], "none")</f>
        <v>102</v>
      </c>
      <c r="AN370" s="28">
        <v>0</v>
      </c>
    </row>
    <row r="371" spans="1:40" x14ac:dyDescent="0.3">
      <c r="A371" s="53" t="s">
        <v>11086</v>
      </c>
      <c r="B371" s="37" t="s">
        <v>11087</v>
      </c>
      <c r="C371" s="37" t="s">
        <v>7728</v>
      </c>
      <c r="D371" s="28" t="s">
        <v>7718</v>
      </c>
      <c r="E371" s="28" t="s">
        <v>7734</v>
      </c>
      <c r="F371" s="28" t="s">
        <v>903</v>
      </c>
      <c r="G371" s="28" t="s">
        <v>7788</v>
      </c>
      <c r="H371" s="28" t="s">
        <v>7734</v>
      </c>
      <c r="I371" s="28" t="s">
        <v>902</v>
      </c>
      <c r="J371" s="28">
        <v>22</v>
      </c>
      <c r="K371" s="35" t="s">
        <v>8577</v>
      </c>
      <c r="L371" s="35" t="s">
        <v>11088</v>
      </c>
      <c r="M371" s="30">
        <v>0.179855836555362</v>
      </c>
      <c r="N371" s="32" t="s">
        <v>15753</v>
      </c>
      <c r="O371" s="28" t="s">
        <v>7774</v>
      </c>
      <c r="P371" s="29">
        <v>0.41690972222222222</v>
      </c>
      <c r="Q371" s="29">
        <v>0.42090277777777779</v>
      </c>
      <c r="R371" s="28">
        <v>0</v>
      </c>
      <c r="S371" s="30">
        <v>5.7444444433333333</v>
      </c>
      <c r="T371" s="32" t="s">
        <v>11089</v>
      </c>
      <c r="U371" s="32" t="s">
        <v>11090</v>
      </c>
      <c r="V371" s="30">
        <v>4.22127919012781E-2</v>
      </c>
      <c r="W371" s="28">
        <v>0</v>
      </c>
      <c r="X371" s="28">
        <v>0</v>
      </c>
      <c r="Y371" s="28" t="s">
        <v>14619</v>
      </c>
      <c r="Z371" s="28" t="s">
        <v>15708</v>
      </c>
      <c r="AA371" s="28">
        <v>1</v>
      </c>
      <c r="AB371" s="28">
        <v>0</v>
      </c>
      <c r="AC371" s="32">
        <f>Solution[[#This Row],[Old Stop]] +1</f>
        <v>23</v>
      </c>
      <c r="AD371" s="32" t="str">
        <f>_xlfn.CONCAT(Solution[[#This Row],[Notes]],"_",Solution[[#This Row],[Week '#]],"_", _xlfn.SWITCH(Solution[[#This Row],[Column1]], "M", "Monday", "T", "Tuesday", "W", "Wednesday", "R", "Thursday", "H", "Thursday", "F", "Friday"))</f>
        <v>102_Week3_Tuesday</v>
      </c>
      <c r="AE371" s="32" t="str">
        <f>IF(LEN(Solution[[#This Row],[Available Delivery Days]]) =1, Solution[[#This Row],[Available Delivery Days]], IF(ISNUMBER(SEARCH(Solution[[#This Row],[New Delivery Day]], Solution[[#This Row],[Available Delivery Days]])), Solution[[#This Row],[New Delivery Day]], Solution[[#This Row],[Old Delivery Day]]))</f>
        <v>T</v>
      </c>
      <c r="AF371" s="31">
        <v>43.86</v>
      </c>
      <c r="AG371" s="31">
        <v>27.412500000000001</v>
      </c>
      <c r="AH371" s="28" t="s">
        <v>7832</v>
      </c>
      <c r="AI371" s="28" t="s">
        <v>932</v>
      </c>
      <c r="AJ371" s="28" t="s">
        <v>7793</v>
      </c>
      <c r="AK371" s="28" t="s">
        <v>7792</v>
      </c>
      <c r="AL371" s="28" t="s">
        <v>7797</v>
      </c>
      <c r="AM371" s="28" t="str">
        <f>_xlfn.XLOOKUP(Solution[[#This Row],[Cu_ID]],Master[cu_id],Master[Notes], "none")</f>
        <v>102</v>
      </c>
      <c r="AN371" s="28">
        <v>0</v>
      </c>
    </row>
    <row r="372" spans="1:40" x14ac:dyDescent="0.3">
      <c r="A372" s="53" t="s">
        <v>11086</v>
      </c>
      <c r="B372" s="37" t="s">
        <v>11087</v>
      </c>
      <c r="C372" s="37" t="s">
        <v>7728</v>
      </c>
      <c r="D372" s="28" t="s">
        <v>7719</v>
      </c>
      <c r="E372" s="28" t="s">
        <v>7734</v>
      </c>
      <c r="F372" s="28" t="s">
        <v>903</v>
      </c>
      <c r="G372" s="28" t="s">
        <v>7723</v>
      </c>
      <c r="H372" s="28" t="s">
        <v>7734</v>
      </c>
      <c r="I372" s="28" t="s">
        <v>902</v>
      </c>
      <c r="J372" s="28">
        <v>22</v>
      </c>
      <c r="K372" s="35" t="s">
        <v>8577</v>
      </c>
      <c r="L372" s="35" t="s">
        <v>11088</v>
      </c>
      <c r="M372" s="30">
        <v>27.717037223279501</v>
      </c>
      <c r="N372" s="32" t="s">
        <v>16387</v>
      </c>
      <c r="O372" s="28" t="s">
        <v>7774</v>
      </c>
      <c r="P372" s="29">
        <v>0.38780092592592591</v>
      </c>
      <c r="Q372" s="29">
        <v>0.39179398148148148</v>
      </c>
      <c r="R372" s="28">
        <v>0</v>
      </c>
      <c r="S372" s="30">
        <v>5.7444444433333333</v>
      </c>
      <c r="T372" s="32" t="s">
        <v>11089</v>
      </c>
      <c r="U372" s="32" t="s">
        <v>11090</v>
      </c>
      <c r="V372" s="30">
        <v>26.371681836654499</v>
      </c>
      <c r="W372" s="28">
        <v>0</v>
      </c>
      <c r="X372" s="28">
        <v>0</v>
      </c>
      <c r="Y372" s="28" t="s">
        <v>14619</v>
      </c>
      <c r="Z372" s="28" t="s">
        <v>16262</v>
      </c>
      <c r="AA372" s="28">
        <v>1</v>
      </c>
      <c r="AB372" s="28">
        <v>0</v>
      </c>
      <c r="AC372" s="32">
        <f>Solution[[#This Row],[Old Stop]] +1</f>
        <v>23</v>
      </c>
      <c r="AD372" s="32" t="str">
        <f>_xlfn.CONCAT(Solution[[#This Row],[Notes]],"_",Solution[[#This Row],[Week '#]],"_", _xlfn.SWITCH(Solution[[#This Row],[Column1]], "M", "Monday", "T", "Tuesday", "W", "Wednesday", "R", "Thursday", "H", "Thursday", "F", "Friday"))</f>
        <v>102_Week4_Tuesday</v>
      </c>
      <c r="AE372" s="32" t="str">
        <f>IF(LEN(Solution[[#This Row],[Available Delivery Days]]) =1, Solution[[#This Row],[Available Delivery Days]], IF(ISNUMBER(SEARCH(Solution[[#This Row],[New Delivery Day]], Solution[[#This Row],[Available Delivery Days]])), Solution[[#This Row],[New Delivery Day]], Solution[[#This Row],[Old Delivery Day]]))</f>
        <v>T</v>
      </c>
      <c r="AF372" s="31">
        <v>43.86</v>
      </c>
      <c r="AG372" s="31">
        <v>27.412500000000001</v>
      </c>
      <c r="AH372" s="28" t="s">
        <v>7832</v>
      </c>
      <c r="AI372" s="28" t="s">
        <v>932</v>
      </c>
      <c r="AJ372" s="28" t="s">
        <v>7793</v>
      </c>
      <c r="AK372" s="28" t="s">
        <v>7792</v>
      </c>
      <c r="AL372" s="28" t="s">
        <v>7797</v>
      </c>
      <c r="AM372" s="28" t="str">
        <f>_xlfn.XLOOKUP(Solution[[#This Row],[Cu_ID]],Master[cu_id],Master[Notes], "none")</f>
        <v>102</v>
      </c>
      <c r="AN372" s="28">
        <v>0</v>
      </c>
    </row>
    <row r="373" spans="1:40" x14ac:dyDescent="0.3">
      <c r="A373" s="53" t="s">
        <v>13165</v>
      </c>
      <c r="B373" s="37" t="s">
        <v>13166</v>
      </c>
      <c r="C373" s="37" t="s">
        <v>7728</v>
      </c>
      <c r="D373" s="28" t="s">
        <v>7716</v>
      </c>
      <c r="E373" s="28" t="s">
        <v>11016</v>
      </c>
      <c r="F373" s="28" t="s">
        <v>902</v>
      </c>
      <c r="G373" s="28" t="s">
        <v>7768</v>
      </c>
      <c r="H373" s="28" t="s">
        <v>7789</v>
      </c>
      <c r="I373" s="28" t="s">
        <v>900</v>
      </c>
      <c r="J373" s="28">
        <v>317</v>
      </c>
      <c r="K373" s="35" t="s">
        <v>8049</v>
      </c>
      <c r="L373" s="35" t="s">
        <v>13167</v>
      </c>
      <c r="M373" s="30">
        <v>0.87889019399881396</v>
      </c>
      <c r="N373" s="32" t="s">
        <v>15131</v>
      </c>
      <c r="O373" s="28" t="s">
        <v>7774</v>
      </c>
      <c r="P373" s="29">
        <v>0.39763888888888888</v>
      </c>
      <c r="Q373" s="29">
        <v>0.41149305555555554</v>
      </c>
      <c r="R373" s="28">
        <v>0</v>
      </c>
      <c r="S373" s="30">
        <v>19.941666666666666</v>
      </c>
      <c r="T373" s="32" t="s">
        <v>13168</v>
      </c>
      <c r="U373" s="32" t="s">
        <v>13169</v>
      </c>
      <c r="V373" s="30">
        <v>0.24321313703320599</v>
      </c>
      <c r="W373" s="28">
        <v>0</v>
      </c>
      <c r="X373" s="28">
        <v>0</v>
      </c>
      <c r="Y373" s="28" t="s">
        <v>14627</v>
      </c>
      <c r="Z373" s="28" t="s">
        <v>14628</v>
      </c>
      <c r="AA373" s="28">
        <v>1</v>
      </c>
      <c r="AB373" s="28">
        <v>0</v>
      </c>
      <c r="AC373" s="32">
        <f>Solution[[#This Row],[Old Stop]] +1</f>
        <v>318</v>
      </c>
      <c r="AD373" s="32" t="str">
        <f>_xlfn.CONCAT(Solution[[#This Row],[Notes]],"_",Solution[[#This Row],[Week '#]],"_", _xlfn.SWITCH(Solution[[#This Row],[Column1]], "M", "Monday", "T", "Tuesday", "W", "Wednesday", "R", "Thursday", "H", "Thursday", "F", "Friday"))</f>
        <v>101_Week1_Friday</v>
      </c>
      <c r="AE373" s="32" t="str">
        <f>IF(LEN(Solution[[#This Row],[Available Delivery Days]]) =1, Solution[[#This Row],[Available Delivery Days]], IF(ISNUMBER(SEARCH(Solution[[#This Row],[New Delivery Day]], Solution[[#This Row],[Available Delivery Days]])), Solution[[#This Row],[New Delivery Day]], Solution[[#This Row],[Old Delivery Day]]))</f>
        <v>F</v>
      </c>
      <c r="AF373" s="31">
        <v>129.74369999999999</v>
      </c>
      <c r="AG373" s="31">
        <v>58.167499999999997</v>
      </c>
      <c r="AH373" s="28" t="s">
        <v>7832</v>
      </c>
      <c r="AI373" s="28" t="s">
        <v>932</v>
      </c>
      <c r="AJ373" s="28" t="s">
        <v>7792</v>
      </c>
      <c r="AK373" s="28" t="s">
        <v>7792</v>
      </c>
      <c r="AL373" s="28" t="s">
        <v>7797</v>
      </c>
      <c r="AM373" s="28">
        <f>_xlfn.XLOOKUP(Solution[[#This Row],[Cu_ID]],Master[cu_id],Master[Notes], "none")</f>
        <v>101</v>
      </c>
      <c r="AN373" s="28">
        <v>0</v>
      </c>
    </row>
    <row r="374" spans="1:40" x14ac:dyDescent="0.3">
      <c r="A374" s="53" t="s">
        <v>13165</v>
      </c>
      <c r="B374" s="37" t="s">
        <v>13166</v>
      </c>
      <c r="C374" s="37" t="s">
        <v>7728</v>
      </c>
      <c r="D374" s="28" t="s">
        <v>7717</v>
      </c>
      <c r="E374" s="28" t="s">
        <v>11016</v>
      </c>
      <c r="F374" s="28" t="s">
        <v>902</v>
      </c>
      <c r="G374" s="28" t="s">
        <v>7814</v>
      </c>
      <c r="H374" s="28" t="s">
        <v>7789</v>
      </c>
      <c r="I374" s="28" t="s">
        <v>900</v>
      </c>
      <c r="J374" s="28">
        <v>317</v>
      </c>
      <c r="K374" s="35" t="s">
        <v>8049</v>
      </c>
      <c r="L374" s="35" t="s">
        <v>13167</v>
      </c>
      <c r="M374" s="30">
        <v>0.93821582011878502</v>
      </c>
      <c r="N374" s="32" t="s">
        <v>15132</v>
      </c>
      <c r="O374" s="28" t="s">
        <v>7774</v>
      </c>
      <c r="P374" s="29">
        <v>0.47989583333333335</v>
      </c>
      <c r="Q374" s="29">
        <v>0.49375000000000002</v>
      </c>
      <c r="R374" s="28">
        <v>0</v>
      </c>
      <c r="S374" s="30">
        <v>19.941666666666666</v>
      </c>
      <c r="T374" s="32" t="s">
        <v>13168</v>
      </c>
      <c r="U374" s="32" t="s">
        <v>13169</v>
      </c>
      <c r="V374" s="30">
        <v>0.33953428500201699</v>
      </c>
      <c r="W374" s="28">
        <v>0</v>
      </c>
      <c r="X374" s="28">
        <v>0</v>
      </c>
      <c r="Y374" s="28" t="s">
        <v>14627</v>
      </c>
      <c r="Z374" s="28" t="s">
        <v>14648</v>
      </c>
      <c r="AA374" s="28">
        <v>1</v>
      </c>
      <c r="AB374" s="28">
        <v>0</v>
      </c>
      <c r="AC374" s="32">
        <f>Solution[[#This Row],[Old Stop]] +1</f>
        <v>318</v>
      </c>
      <c r="AD374" s="32" t="str">
        <f>_xlfn.CONCAT(Solution[[#This Row],[Notes]],"_",Solution[[#This Row],[Week '#]],"_", _xlfn.SWITCH(Solution[[#This Row],[Column1]], "M", "Monday", "T", "Tuesday", "W", "Wednesday", "R", "Thursday", "H", "Thursday", "F", "Friday"))</f>
        <v>101_Week2_Friday</v>
      </c>
      <c r="AE374" s="32" t="str">
        <f>IF(LEN(Solution[[#This Row],[Available Delivery Days]]) =1, Solution[[#This Row],[Available Delivery Days]], IF(ISNUMBER(SEARCH(Solution[[#This Row],[New Delivery Day]], Solution[[#This Row],[Available Delivery Days]])), Solution[[#This Row],[New Delivery Day]], Solution[[#This Row],[Old Delivery Day]]))</f>
        <v>F</v>
      </c>
      <c r="AF374" s="31">
        <v>129.74369999999999</v>
      </c>
      <c r="AG374" s="31">
        <v>58.167499999999997</v>
      </c>
      <c r="AH374" s="28" t="s">
        <v>7832</v>
      </c>
      <c r="AI374" s="28" t="s">
        <v>932</v>
      </c>
      <c r="AJ374" s="28" t="s">
        <v>7792</v>
      </c>
      <c r="AK374" s="28" t="s">
        <v>7792</v>
      </c>
      <c r="AL374" s="28" t="s">
        <v>7797</v>
      </c>
      <c r="AM374" s="28">
        <f>_xlfn.XLOOKUP(Solution[[#This Row],[Cu_ID]],Master[cu_id],Master[Notes], "none")</f>
        <v>101</v>
      </c>
      <c r="AN374" s="28">
        <v>0</v>
      </c>
    </row>
    <row r="375" spans="1:40" x14ac:dyDescent="0.3">
      <c r="A375" s="53" t="s">
        <v>13165</v>
      </c>
      <c r="B375" s="37" t="s">
        <v>13166</v>
      </c>
      <c r="C375" s="37" t="s">
        <v>7728</v>
      </c>
      <c r="D375" s="28" t="s">
        <v>7718</v>
      </c>
      <c r="E375" s="28" t="s">
        <v>11016</v>
      </c>
      <c r="F375" s="28" t="s">
        <v>902</v>
      </c>
      <c r="G375" s="28" t="s">
        <v>7762</v>
      </c>
      <c r="H375" s="28" t="s">
        <v>7789</v>
      </c>
      <c r="I375" s="28" t="s">
        <v>900</v>
      </c>
      <c r="J375" s="28">
        <v>317</v>
      </c>
      <c r="K375" s="35" t="s">
        <v>8049</v>
      </c>
      <c r="L375" s="35" t="s">
        <v>13167</v>
      </c>
      <c r="M375" s="30">
        <v>0.87889019399881396</v>
      </c>
      <c r="N375" s="32" t="s">
        <v>16184</v>
      </c>
      <c r="O375" s="28" t="s">
        <v>7774</v>
      </c>
      <c r="P375" s="29">
        <v>0.40083333333333332</v>
      </c>
      <c r="Q375" s="29">
        <v>0.41468749999999999</v>
      </c>
      <c r="R375" s="28">
        <v>0</v>
      </c>
      <c r="S375" s="30">
        <v>19.941666666666666</v>
      </c>
      <c r="T375" s="32" t="s">
        <v>13168</v>
      </c>
      <c r="U375" s="32" t="s">
        <v>13169</v>
      </c>
      <c r="V375" s="30">
        <v>0.24321313703320599</v>
      </c>
      <c r="W375" s="28">
        <v>0</v>
      </c>
      <c r="X375" s="28">
        <v>0</v>
      </c>
      <c r="Y375" s="28" t="s">
        <v>14627</v>
      </c>
      <c r="Z375" s="28" t="s">
        <v>16138</v>
      </c>
      <c r="AA375" s="28">
        <v>1</v>
      </c>
      <c r="AB375" s="28">
        <v>0</v>
      </c>
      <c r="AC375" s="32">
        <f>Solution[[#This Row],[Old Stop]] +1</f>
        <v>318</v>
      </c>
      <c r="AD375" s="32" t="str">
        <f>_xlfn.CONCAT(Solution[[#This Row],[Notes]],"_",Solution[[#This Row],[Week '#]],"_", _xlfn.SWITCH(Solution[[#This Row],[Column1]], "M", "Monday", "T", "Tuesday", "W", "Wednesday", "R", "Thursday", "H", "Thursday", "F", "Friday"))</f>
        <v>101_Week3_Friday</v>
      </c>
      <c r="AE375" s="32" t="str">
        <f>IF(LEN(Solution[[#This Row],[Available Delivery Days]]) =1, Solution[[#This Row],[Available Delivery Days]], IF(ISNUMBER(SEARCH(Solution[[#This Row],[New Delivery Day]], Solution[[#This Row],[Available Delivery Days]])), Solution[[#This Row],[New Delivery Day]], Solution[[#This Row],[Old Delivery Day]]))</f>
        <v>F</v>
      </c>
      <c r="AF375" s="31">
        <v>129.74369999999999</v>
      </c>
      <c r="AG375" s="31">
        <v>58.167499999999997</v>
      </c>
      <c r="AH375" s="28" t="s">
        <v>7832</v>
      </c>
      <c r="AI375" s="28" t="s">
        <v>932</v>
      </c>
      <c r="AJ375" s="28" t="s">
        <v>7792</v>
      </c>
      <c r="AK375" s="28" t="s">
        <v>7792</v>
      </c>
      <c r="AL375" s="28" t="s">
        <v>7797</v>
      </c>
      <c r="AM375" s="28">
        <f>_xlfn.XLOOKUP(Solution[[#This Row],[Cu_ID]],Master[cu_id],Master[Notes], "none")</f>
        <v>101</v>
      </c>
      <c r="AN375" s="28">
        <v>0</v>
      </c>
    </row>
    <row r="376" spans="1:40" x14ac:dyDescent="0.3">
      <c r="A376" s="53" t="s">
        <v>13165</v>
      </c>
      <c r="B376" s="37" t="s">
        <v>13166</v>
      </c>
      <c r="C376" s="37" t="s">
        <v>7728</v>
      </c>
      <c r="D376" s="28" t="s">
        <v>7719</v>
      </c>
      <c r="E376" s="28" t="s">
        <v>11016</v>
      </c>
      <c r="F376" s="28" t="s">
        <v>902</v>
      </c>
      <c r="G376" s="28" t="s">
        <v>7811</v>
      </c>
      <c r="H376" s="28" t="s">
        <v>7789</v>
      </c>
      <c r="I376" s="28" t="s">
        <v>900</v>
      </c>
      <c r="J376" s="28">
        <v>317</v>
      </c>
      <c r="K376" s="35" t="s">
        <v>8049</v>
      </c>
      <c r="L376" s="35" t="s">
        <v>13167</v>
      </c>
      <c r="M376" s="30">
        <v>0.93821582011878502</v>
      </c>
      <c r="N376" s="32" t="s">
        <v>16772</v>
      </c>
      <c r="O376" s="28" t="s">
        <v>7774</v>
      </c>
      <c r="P376" s="29">
        <v>0.48798611111111112</v>
      </c>
      <c r="Q376" s="29">
        <v>0.50184027777777773</v>
      </c>
      <c r="R376" s="28">
        <v>0</v>
      </c>
      <c r="S376" s="30">
        <v>19.941666666666666</v>
      </c>
      <c r="T376" s="32" t="s">
        <v>13168</v>
      </c>
      <c r="U376" s="32" t="s">
        <v>13169</v>
      </c>
      <c r="V376" s="30">
        <v>0.33953428500201699</v>
      </c>
      <c r="W376" s="28">
        <v>0</v>
      </c>
      <c r="X376" s="28">
        <v>0</v>
      </c>
      <c r="Y376" s="28" t="s">
        <v>14627</v>
      </c>
      <c r="Z376" s="28" t="s">
        <v>16642</v>
      </c>
      <c r="AA376" s="28">
        <v>1</v>
      </c>
      <c r="AB376" s="28">
        <v>0</v>
      </c>
      <c r="AC376" s="32">
        <f>Solution[[#This Row],[Old Stop]] +1</f>
        <v>318</v>
      </c>
      <c r="AD376" s="32" t="str">
        <f>_xlfn.CONCAT(Solution[[#This Row],[Notes]],"_",Solution[[#This Row],[Week '#]],"_", _xlfn.SWITCH(Solution[[#This Row],[Column1]], "M", "Monday", "T", "Tuesday", "W", "Wednesday", "R", "Thursday", "H", "Thursday", "F", "Friday"))</f>
        <v>101_Week4_Friday</v>
      </c>
      <c r="AE376" s="32" t="str">
        <f>IF(LEN(Solution[[#This Row],[Available Delivery Days]]) =1, Solution[[#This Row],[Available Delivery Days]], IF(ISNUMBER(SEARCH(Solution[[#This Row],[New Delivery Day]], Solution[[#This Row],[Available Delivery Days]])), Solution[[#This Row],[New Delivery Day]], Solution[[#This Row],[Old Delivery Day]]))</f>
        <v>F</v>
      </c>
      <c r="AF376" s="31">
        <v>129.74369999999999</v>
      </c>
      <c r="AG376" s="31">
        <v>58.167499999999997</v>
      </c>
      <c r="AH376" s="28" t="s">
        <v>7832</v>
      </c>
      <c r="AI376" s="28" t="s">
        <v>932</v>
      </c>
      <c r="AJ376" s="28" t="s">
        <v>7792</v>
      </c>
      <c r="AK376" s="28" t="s">
        <v>7792</v>
      </c>
      <c r="AL376" s="28" t="s">
        <v>7797</v>
      </c>
      <c r="AM376" s="28">
        <f>_xlfn.XLOOKUP(Solution[[#This Row],[Cu_ID]],Master[cu_id],Master[Notes], "none")</f>
        <v>101</v>
      </c>
      <c r="AN376" s="28">
        <v>0</v>
      </c>
    </row>
    <row r="377" spans="1:40" x14ac:dyDescent="0.3">
      <c r="A377" s="53" t="s">
        <v>13180</v>
      </c>
      <c r="B377" s="37" t="s">
        <v>12631</v>
      </c>
      <c r="C377" s="37" t="s">
        <v>7731</v>
      </c>
      <c r="D377" s="28" t="s">
        <v>7716</v>
      </c>
      <c r="E377" s="28" t="s">
        <v>7752</v>
      </c>
      <c r="F377" s="28" t="s">
        <v>936</v>
      </c>
      <c r="G377" s="28" t="s">
        <v>7774</v>
      </c>
      <c r="H377" s="28" t="s">
        <v>7752</v>
      </c>
      <c r="I377" s="28" t="s">
        <v>900</v>
      </c>
      <c r="J377" s="28">
        <v>151</v>
      </c>
      <c r="K377" s="35" t="s">
        <v>8913</v>
      </c>
      <c r="L377" s="35" t="s">
        <v>13181</v>
      </c>
      <c r="M377" s="30">
        <v>7.6883342117071193E-2</v>
      </c>
      <c r="N377" s="32" t="s">
        <v>14708</v>
      </c>
      <c r="O377" s="28" t="s">
        <v>7774</v>
      </c>
      <c r="P377" s="29">
        <v>0.35309027777777779</v>
      </c>
      <c r="Q377" s="29">
        <v>0.35562500000000002</v>
      </c>
      <c r="R377" s="28">
        <v>0</v>
      </c>
      <c r="S377" s="30">
        <v>3.6416666666666666</v>
      </c>
      <c r="T377" s="32" t="s">
        <v>13182</v>
      </c>
      <c r="U377" s="32" t="s">
        <v>13183</v>
      </c>
      <c r="V377" s="30">
        <v>5.1233328621722599E-2</v>
      </c>
      <c r="W377" s="28">
        <v>0</v>
      </c>
      <c r="X377" s="28">
        <v>0</v>
      </c>
      <c r="Y377" s="28" t="s">
        <v>14547</v>
      </c>
      <c r="Z377" s="28" t="s">
        <v>14548</v>
      </c>
      <c r="AA377" s="28">
        <v>1</v>
      </c>
      <c r="AB377" s="28">
        <v>0</v>
      </c>
      <c r="AC377" s="32">
        <f>Solution[[#This Row],[Old Stop]] +1</f>
        <v>152</v>
      </c>
      <c r="AD377" s="32" t="str">
        <f>_xlfn.CONCAT(Solution[[#This Row],[Notes]],"_",Solution[[#This Row],[Week '#]],"_", _xlfn.SWITCH(Solution[[#This Row],[Column1]], "M", "Monday", "T", "Tuesday", "W", "Wednesday", "R", "Thursday", "H", "Thursday", "F", "Friday"))</f>
        <v>103_Week1_Thursday</v>
      </c>
      <c r="AE377" s="32" t="str">
        <f>IF(LEN(Solution[[#This Row],[Available Delivery Days]]) =1, Solution[[#This Row],[Available Delivery Days]], IF(ISNUMBER(SEARCH(Solution[[#This Row],[New Delivery Day]], Solution[[#This Row],[Available Delivery Days]])), Solution[[#This Row],[New Delivery Day]], Solution[[#This Row],[Old Delivery Day]]))</f>
        <v>R</v>
      </c>
      <c r="AF377" s="31">
        <v>35.6</v>
      </c>
      <c r="AG377" s="31">
        <v>34.94</v>
      </c>
      <c r="AH377" s="28" t="s">
        <v>7832</v>
      </c>
      <c r="AI377" s="28" t="s">
        <v>932</v>
      </c>
      <c r="AJ377" s="28" t="s">
        <v>7793</v>
      </c>
      <c r="AK377" s="28" t="s">
        <v>7792</v>
      </c>
      <c r="AL377" s="28" t="s">
        <v>7797</v>
      </c>
      <c r="AM377" s="28">
        <f>_xlfn.XLOOKUP(Solution[[#This Row],[Cu_ID]],Master[cu_id],Master[Notes], "none")</f>
        <v>103</v>
      </c>
      <c r="AN377" s="28">
        <v>0</v>
      </c>
    </row>
    <row r="378" spans="1:40" x14ac:dyDescent="0.3">
      <c r="A378" s="53" t="s">
        <v>13180</v>
      </c>
      <c r="B378" s="37" t="s">
        <v>12631</v>
      </c>
      <c r="C378" s="37" t="s">
        <v>7731</v>
      </c>
      <c r="D378" s="28" t="s">
        <v>7717</v>
      </c>
      <c r="E378" s="28" t="s">
        <v>7752</v>
      </c>
      <c r="F378" s="28" t="s">
        <v>936</v>
      </c>
      <c r="G378" s="28" t="s">
        <v>7783</v>
      </c>
      <c r="H378" s="28" t="s">
        <v>7752</v>
      </c>
      <c r="I378" s="28" t="s">
        <v>900</v>
      </c>
      <c r="J378" s="28">
        <v>151</v>
      </c>
      <c r="K378" s="35" t="s">
        <v>8913</v>
      </c>
      <c r="L378" s="35" t="s">
        <v>13181</v>
      </c>
      <c r="M378" s="30">
        <v>7.6883342117071193E-2</v>
      </c>
      <c r="N378" s="32" t="s">
        <v>15482</v>
      </c>
      <c r="O378" s="28" t="s">
        <v>7774</v>
      </c>
      <c r="P378" s="29">
        <v>0.47706018518518517</v>
      </c>
      <c r="Q378" s="29">
        <v>0.4795949074074074</v>
      </c>
      <c r="R378" s="28">
        <v>0</v>
      </c>
      <c r="S378" s="30">
        <v>3.6416666666666666</v>
      </c>
      <c r="T378" s="32" t="s">
        <v>13182</v>
      </c>
      <c r="U378" s="32" t="s">
        <v>13183</v>
      </c>
      <c r="V378" s="30">
        <v>5.1233328621722599E-2</v>
      </c>
      <c r="W378" s="28">
        <v>0</v>
      </c>
      <c r="X378" s="28">
        <v>0</v>
      </c>
      <c r="Y378" s="28" t="s">
        <v>14547</v>
      </c>
      <c r="Z378" s="28" t="s">
        <v>15455</v>
      </c>
      <c r="AA378" s="28">
        <v>1</v>
      </c>
      <c r="AB378" s="28">
        <v>0</v>
      </c>
      <c r="AC378" s="32">
        <f>Solution[[#This Row],[Old Stop]] +1</f>
        <v>152</v>
      </c>
      <c r="AD378" s="32" t="str">
        <f>_xlfn.CONCAT(Solution[[#This Row],[Notes]],"_",Solution[[#This Row],[Week '#]],"_", _xlfn.SWITCH(Solution[[#This Row],[Column1]], "M", "Monday", "T", "Tuesday", "W", "Wednesday", "R", "Thursday", "H", "Thursday", "F", "Friday"))</f>
        <v>103_Week2_Thursday</v>
      </c>
      <c r="AE378" s="32" t="str">
        <f>IF(LEN(Solution[[#This Row],[Available Delivery Days]]) =1, Solution[[#This Row],[Available Delivery Days]], IF(ISNUMBER(SEARCH(Solution[[#This Row],[New Delivery Day]], Solution[[#This Row],[Available Delivery Days]])), Solution[[#This Row],[New Delivery Day]], Solution[[#This Row],[Old Delivery Day]]))</f>
        <v>R</v>
      </c>
      <c r="AF378" s="31">
        <v>35.6</v>
      </c>
      <c r="AG378" s="31">
        <v>34.94</v>
      </c>
      <c r="AH378" s="28" t="s">
        <v>7832</v>
      </c>
      <c r="AI378" s="28" t="s">
        <v>932</v>
      </c>
      <c r="AJ378" s="28" t="s">
        <v>7793</v>
      </c>
      <c r="AK378" s="28" t="s">
        <v>7792</v>
      </c>
      <c r="AL378" s="28" t="s">
        <v>7797</v>
      </c>
      <c r="AM378" s="28">
        <f>_xlfn.XLOOKUP(Solution[[#This Row],[Cu_ID]],Master[cu_id],Master[Notes], "none")</f>
        <v>103</v>
      </c>
      <c r="AN378" s="28">
        <v>0</v>
      </c>
    </row>
    <row r="379" spans="1:40" x14ac:dyDescent="0.3">
      <c r="A379" s="53" t="s">
        <v>13180</v>
      </c>
      <c r="B379" s="37" t="s">
        <v>12631</v>
      </c>
      <c r="C379" s="37" t="s">
        <v>7731</v>
      </c>
      <c r="D379" s="28" t="s">
        <v>7718</v>
      </c>
      <c r="E379" s="28" t="s">
        <v>7752</v>
      </c>
      <c r="F379" s="28" t="s">
        <v>936</v>
      </c>
      <c r="G379" s="28" t="s">
        <v>7773</v>
      </c>
      <c r="H379" s="28" t="s">
        <v>7752</v>
      </c>
      <c r="I379" s="28" t="s">
        <v>900</v>
      </c>
      <c r="J379" s="28">
        <v>151</v>
      </c>
      <c r="K379" s="35" t="s">
        <v>8913</v>
      </c>
      <c r="L379" s="35" t="s">
        <v>13181</v>
      </c>
      <c r="M379" s="30">
        <v>0.30456290952861298</v>
      </c>
      <c r="N379" s="32" t="s">
        <v>16121</v>
      </c>
      <c r="O379" s="28" t="s">
        <v>7774</v>
      </c>
      <c r="P379" s="29">
        <v>0.36922453703703706</v>
      </c>
      <c r="Q379" s="29">
        <v>0.37175925925925923</v>
      </c>
      <c r="R379" s="28">
        <v>0</v>
      </c>
      <c r="S379" s="30">
        <v>3.6416666666666666</v>
      </c>
      <c r="T379" s="32" t="s">
        <v>13182</v>
      </c>
      <c r="U379" s="32" t="s">
        <v>13183</v>
      </c>
      <c r="V379" s="30">
        <v>0.20839766572577101</v>
      </c>
      <c r="W379" s="28">
        <v>0</v>
      </c>
      <c r="X379" s="28">
        <v>0</v>
      </c>
      <c r="Y379" s="28" t="s">
        <v>14547</v>
      </c>
      <c r="Z379" s="28" t="s">
        <v>16068</v>
      </c>
      <c r="AA379" s="28">
        <v>1</v>
      </c>
      <c r="AB379" s="28">
        <v>0</v>
      </c>
      <c r="AC379" s="32">
        <f>Solution[[#This Row],[Old Stop]] +1</f>
        <v>152</v>
      </c>
      <c r="AD379" s="32" t="str">
        <f>_xlfn.CONCAT(Solution[[#This Row],[Notes]],"_",Solution[[#This Row],[Week '#]],"_", _xlfn.SWITCH(Solution[[#This Row],[Column1]], "M", "Monday", "T", "Tuesday", "W", "Wednesday", "R", "Thursday", "H", "Thursday", "F", "Friday"))</f>
        <v>103_Week3_Thursday</v>
      </c>
      <c r="AE379" s="32" t="str">
        <f>IF(LEN(Solution[[#This Row],[Available Delivery Days]]) =1, Solution[[#This Row],[Available Delivery Days]], IF(ISNUMBER(SEARCH(Solution[[#This Row],[New Delivery Day]], Solution[[#This Row],[Available Delivery Days]])), Solution[[#This Row],[New Delivery Day]], Solution[[#This Row],[Old Delivery Day]]))</f>
        <v>R</v>
      </c>
      <c r="AF379" s="31">
        <v>35.6</v>
      </c>
      <c r="AG379" s="31">
        <v>34.94</v>
      </c>
      <c r="AH379" s="28" t="s">
        <v>7832</v>
      </c>
      <c r="AI379" s="28" t="s">
        <v>932</v>
      </c>
      <c r="AJ379" s="28" t="s">
        <v>7793</v>
      </c>
      <c r="AK379" s="28" t="s">
        <v>7792</v>
      </c>
      <c r="AL379" s="28" t="s">
        <v>7797</v>
      </c>
      <c r="AM379" s="28">
        <f>_xlfn.XLOOKUP(Solution[[#This Row],[Cu_ID]],Master[cu_id],Master[Notes], "none")</f>
        <v>103</v>
      </c>
      <c r="AN379" s="28">
        <v>0</v>
      </c>
    </row>
    <row r="380" spans="1:40" x14ac:dyDescent="0.3">
      <c r="A380" s="53" t="s">
        <v>13180</v>
      </c>
      <c r="B380" s="37" t="s">
        <v>12631</v>
      </c>
      <c r="C380" s="37" t="s">
        <v>7731</v>
      </c>
      <c r="D380" s="28" t="s">
        <v>7719</v>
      </c>
      <c r="E380" s="28" t="s">
        <v>7752</v>
      </c>
      <c r="F380" s="28" t="s">
        <v>936</v>
      </c>
      <c r="G380" s="28" t="s">
        <v>7774</v>
      </c>
      <c r="H380" s="28" t="s">
        <v>7752</v>
      </c>
      <c r="I380" s="28" t="s">
        <v>900</v>
      </c>
      <c r="J380" s="28">
        <v>151</v>
      </c>
      <c r="K380" s="35" t="s">
        <v>8913</v>
      </c>
      <c r="L380" s="35" t="s">
        <v>13181</v>
      </c>
      <c r="M380" s="30">
        <v>0.30456290952861298</v>
      </c>
      <c r="N380" s="32" t="s">
        <v>16569</v>
      </c>
      <c r="O380" s="28" t="s">
        <v>7774</v>
      </c>
      <c r="P380" s="29">
        <v>0.34872685185185187</v>
      </c>
      <c r="Q380" s="29">
        <v>0.3512615740740741</v>
      </c>
      <c r="R380" s="28">
        <v>0</v>
      </c>
      <c r="S380" s="30">
        <v>3.6416666666666666</v>
      </c>
      <c r="T380" s="32" t="s">
        <v>13182</v>
      </c>
      <c r="U380" s="32" t="s">
        <v>13183</v>
      </c>
      <c r="V380" s="30">
        <v>0.20839766572577101</v>
      </c>
      <c r="W380" s="28">
        <v>0</v>
      </c>
      <c r="X380" s="28">
        <v>0</v>
      </c>
      <c r="Y380" s="28" t="s">
        <v>14547</v>
      </c>
      <c r="Z380" s="28" t="s">
        <v>16524</v>
      </c>
      <c r="AA380" s="28">
        <v>1</v>
      </c>
      <c r="AB380" s="28">
        <v>0</v>
      </c>
      <c r="AC380" s="32">
        <f>Solution[[#This Row],[Old Stop]] +1</f>
        <v>152</v>
      </c>
      <c r="AD380" s="32" t="str">
        <f>_xlfn.CONCAT(Solution[[#This Row],[Notes]],"_",Solution[[#This Row],[Week '#]],"_", _xlfn.SWITCH(Solution[[#This Row],[Column1]], "M", "Monday", "T", "Tuesday", "W", "Wednesday", "R", "Thursday", "H", "Thursday", "F", "Friday"))</f>
        <v>103_Week4_Thursday</v>
      </c>
      <c r="AE380" s="32" t="str">
        <f>IF(LEN(Solution[[#This Row],[Available Delivery Days]]) =1, Solution[[#This Row],[Available Delivery Days]], IF(ISNUMBER(SEARCH(Solution[[#This Row],[New Delivery Day]], Solution[[#This Row],[Available Delivery Days]])), Solution[[#This Row],[New Delivery Day]], Solution[[#This Row],[Old Delivery Day]]))</f>
        <v>R</v>
      </c>
      <c r="AF380" s="31">
        <v>35.6</v>
      </c>
      <c r="AG380" s="31">
        <v>34.94</v>
      </c>
      <c r="AH380" s="28" t="s">
        <v>7832</v>
      </c>
      <c r="AI380" s="28" t="s">
        <v>932</v>
      </c>
      <c r="AJ380" s="28" t="s">
        <v>7793</v>
      </c>
      <c r="AK380" s="28" t="s">
        <v>7792</v>
      </c>
      <c r="AL380" s="28" t="s">
        <v>7797</v>
      </c>
      <c r="AM380" s="28">
        <f>_xlfn.XLOOKUP(Solution[[#This Row],[Cu_ID]],Master[cu_id],Master[Notes], "none")</f>
        <v>103</v>
      </c>
      <c r="AN380" s="28">
        <v>0</v>
      </c>
    </row>
    <row r="381" spans="1:40" x14ac:dyDescent="0.3">
      <c r="A381" s="53" t="s">
        <v>12630</v>
      </c>
      <c r="B381" s="37" t="s">
        <v>12631</v>
      </c>
      <c r="C381" s="37" t="s">
        <v>7728</v>
      </c>
      <c r="D381" s="28" t="s">
        <v>7716</v>
      </c>
      <c r="E381" s="28" t="s">
        <v>11016</v>
      </c>
      <c r="F381" s="28" t="s">
        <v>902</v>
      </c>
      <c r="G381" s="28" t="s">
        <v>7774</v>
      </c>
      <c r="H381" s="28" t="s">
        <v>7752</v>
      </c>
      <c r="I381" s="28" t="s">
        <v>903</v>
      </c>
      <c r="J381" s="28">
        <v>1</v>
      </c>
      <c r="K381" s="35" t="s">
        <v>8754</v>
      </c>
      <c r="L381" s="35" t="s">
        <v>12632</v>
      </c>
      <c r="M381" s="30">
        <v>1.25553398951888</v>
      </c>
      <c r="N381" s="32" t="s">
        <v>15153</v>
      </c>
      <c r="O381" s="28" t="s">
        <v>7774</v>
      </c>
      <c r="P381" s="29">
        <v>0.35121527777777778</v>
      </c>
      <c r="Q381" s="29">
        <v>0.37084490740740739</v>
      </c>
      <c r="R381" s="28">
        <v>0</v>
      </c>
      <c r="S381" s="30">
        <v>28.266666666666666</v>
      </c>
      <c r="T381" s="32" t="s">
        <v>12633</v>
      </c>
      <c r="U381" s="32" t="s">
        <v>12634</v>
      </c>
      <c r="V381" s="30">
        <v>0.36856398460559803</v>
      </c>
      <c r="W381" s="28">
        <v>0</v>
      </c>
      <c r="X381" s="28">
        <v>0</v>
      </c>
      <c r="Y381" s="28" t="s">
        <v>14627</v>
      </c>
      <c r="Z381" s="28" t="s">
        <v>14628</v>
      </c>
      <c r="AA381" s="28">
        <v>1</v>
      </c>
      <c r="AB381" s="28">
        <v>0</v>
      </c>
      <c r="AC381" s="32">
        <f>Solution[[#This Row],[Old Stop]] +1</f>
        <v>2</v>
      </c>
      <c r="AD381" s="32" t="str">
        <f>_xlfn.CONCAT(Solution[[#This Row],[Notes]],"_",Solution[[#This Row],[Week '#]],"_", _xlfn.SWITCH(Solution[[#This Row],[Column1]], "M", "Monday", "T", "Tuesday", "W", "Wednesday", "R", "Thursday", "H", "Thursday", "F", "Friday"))</f>
        <v>105_Week1_Friday</v>
      </c>
      <c r="AE381" s="32" t="str">
        <f>IF(LEN(Solution[[#This Row],[Available Delivery Days]]) =1, Solution[[#This Row],[Available Delivery Days]], IF(ISNUMBER(SEARCH(Solution[[#This Row],[New Delivery Day]], Solution[[#This Row],[Available Delivery Days]])), Solution[[#This Row],[New Delivery Day]], Solution[[#This Row],[Old Delivery Day]]))</f>
        <v>F</v>
      </c>
      <c r="AF381" s="31">
        <v>72.319999999999993</v>
      </c>
      <c r="AG381" s="31">
        <v>70.959999999999994</v>
      </c>
      <c r="AH381" s="28" t="s">
        <v>7832</v>
      </c>
      <c r="AI381" s="28" t="s">
        <v>932</v>
      </c>
      <c r="AJ381" s="28" t="s">
        <v>7792</v>
      </c>
      <c r="AK381" s="28" t="s">
        <v>7792</v>
      </c>
      <c r="AL381" s="28" t="s">
        <v>7797</v>
      </c>
      <c r="AM381" s="28">
        <f>_xlfn.XLOOKUP(Solution[[#This Row],[Cu_ID]],Master[cu_id],Master[Notes], "none")</f>
        <v>105</v>
      </c>
      <c r="AN381" s="28">
        <v>0</v>
      </c>
    </row>
    <row r="382" spans="1:40" x14ac:dyDescent="0.3">
      <c r="A382" s="53" t="s">
        <v>12630</v>
      </c>
      <c r="B382" s="37" t="s">
        <v>12631</v>
      </c>
      <c r="C382" s="37" t="s">
        <v>7728</v>
      </c>
      <c r="D382" s="28" t="s">
        <v>7717</v>
      </c>
      <c r="E382" s="28" t="s">
        <v>11016</v>
      </c>
      <c r="F382" s="28" t="s">
        <v>902</v>
      </c>
      <c r="G382" s="28" t="s">
        <v>7811</v>
      </c>
      <c r="H382" s="28" t="s">
        <v>7752</v>
      </c>
      <c r="I382" s="28" t="s">
        <v>903</v>
      </c>
      <c r="J382" s="28">
        <v>1</v>
      </c>
      <c r="K382" s="35" t="s">
        <v>8754</v>
      </c>
      <c r="L382" s="35" t="s">
        <v>12632</v>
      </c>
      <c r="M382" s="30">
        <v>2.57013964653015</v>
      </c>
      <c r="N382" s="32" t="s">
        <v>15154</v>
      </c>
      <c r="O382" s="28" t="s">
        <v>7774</v>
      </c>
      <c r="P382" s="29">
        <v>0.52060185185185182</v>
      </c>
      <c r="Q382" s="29">
        <v>0.54023148148148148</v>
      </c>
      <c r="R382" s="28">
        <v>0</v>
      </c>
      <c r="S382" s="30">
        <v>28.266666666666666</v>
      </c>
      <c r="T382" s="32" t="s">
        <v>12633</v>
      </c>
      <c r="U382" s="32" t="s">
        <v>12634</v>
      </c>
      <c r="V382" s="30">
        <v>1.1036519059466301</v>
      </c>
      <c r="W382" s="28">
        <v>0</v>
      </c>
      <c r="X382" s="28">
        <v>0</v>
      </c>
      <c r="Y382" s="28" t="s">
        <v>14627</v>
      </c>
      <c r="Z382" s="28" t="s">
        <v>14648</v>
      </c>
      <c r="AA382" s="28">
        <v>1</v>
      </c>
      <c r="AB382" s="28">
        <v>0</v>
      </c>
      <c r="AC382" s="32">
        <f>Solution[[#This Row],[Old Stop]] +1</f>
        <v>2</v>
      </c>
      <c r="AD382" s="32" t="str">
        <f>_xlfn.CONCAT(Solution[[#This Row],[Notes]],"_",Solution[[#This Row],[Week '#]],"_", _xlfn.SWITCH(Solution[[#This Row],[Column1]], "M", "Monday", "T", "Tuesday", "W", "Wednesday", "R", "Thursday", "H", "Thursday", "F", "Friday"))</f>
        <v>105_Week2_Friday</v>
      </c>
      <c r="AE382" s="32" t="str">
        <f>IF(LEN(Solution[[#This Row],[Available Delivery Days]]) =1, Solution[[#This Row],[Available Delivery Days]], IF(ISNUMBER(SEARCH(Solution[[#This Row],[New Delivery Day]], Solution[[#This Row],[Available Delivery Days]])), Solution[[#This Row],[New Delivery Day]], Solution[[#This Row],[Old Delivery Day]]))</f>
        <v>F</v>
      </c>
      <c r="AF382" s="31">
        <v>72.319999999999993</v>
      </c>
      <c r="AG382" s="31">
        <v>70.959999999999994</v>
      </c>
      <c r="AH382" s="28" t="s">
        <v>7832</v>
      </c>
      <c r="AI382" s="28" t="s">
        <v>932</v>
      </c>
      <c r="AJ382" s="28" t="s">
        <v>7792</v>
      </c>
      <c r="AK382" s="28" t="s">
        <v>7792</v>
      </c>
      <c r="AL382" s="28" t="s">
        <v>7797</v>
      </c>
      <c r="AM382" s="28">
        <f>_xlfn.XLOOKUP(Solution[[#This Row],[Cu_ID]],Master[cu_id],Master[Notes], "none")</f>
        <v>105</v>
      </c>
      <c r="AN382" s="28">
        <v>0</v>
      </c>
    </row>
    <row r="383" spans="1:40" x14ac:dyDescent="0.3">
      <c r="A383" s="53" t="s">
        <v>12630</v>
      </c>
      <c r="B383" s="37" t="s">
        <v>12631</v>
      </c>
      <c r="C383" s="37" t="s">
        <v>7728</v>
      </c>
      <c r="D383" s="28" t="s">
        <v>7718</v>
      </c>
      <c r="E383" s="28" t="s">
        <v>11016</v>
      </c>
      <c r="F383" s="28" t="s">
        <v>902</v>
      </c>
      <c r="G383" s="28" t="s">
        <v>7773</v>
      </c>
      <c r="H383" s="28" t="s">
        <v>7752</v>
      </c>
      <c r="I383" s="28" t="s">
        <v>903</v>
      </c>
      <c r="J383" s="28">
        <v>1</v>
      </c>
      <c r="K383" s="35" t="s">
        <v>8754</v>
      </c>
      <c r="L383" s="35" t="s">
        <v>12632</v>
      </c>
      <c r="M383" s="30">
        <v>0.48141509294509899</v>
      </c>
      <c r="N383" s="32" t="s">
        <v>16189</v>
      </c>
      <c r="O383" s="28" t="s">
        <v>7774</v>
      </c>
      <c r="P383" s="29">
        <v>0.35439814814814813</v>
      </c>
      <c r="Q383" s="29">
        <v>0.37402777777777779</v>
      </c>
      <c r="R383" s="28">
        <v>0</v>
      </c>
      <c r="S383" s="30">
        <v>28.266666666666666</v>
      </c>
      <c r="T383" s="32" t="s">
        <v>12633</v>
      </c>
      <c r="U383" s="32" t="s">
        <v>12634</v>
      </c>
      <c r="V383" s="30">
        <v>0.151950626447832</v>
      </c>
      <c r="W383" s="28">
        <v>0</v>
      </c>
      <c r="X383" s="28">
        <v>0</v>
      </c>
      <c r="Y383" s="28" t="s">
        <v>14627</v>
      </c>
      <c r="Z383" s="28" t="s">
        <v>16138</v>
      </c>
      <c r="AA383" s="28">
        <v>1</v>
      </c>
      <c r="AB383" s="28">
        <v>0</v>
      </c>
      <c r="AC383" s="32">
        <f>Solution[[#This Row],[Old Stop]] +1</f>
        <v>2</v>
      </c>
      <c r="AD383" s="32" t="str">
        <f>_xlfn.CONCAT(Solution[[#This Row],[Notes]],"_",Solution[[#This Row],[Week '#]],"_", _xlfn.SWITCH(Solution[[#This Row],[Column1]], "M", "Monday", "T", "Tuesday", "W", "Wednesday", "R", "Thursday", "H", "Thursday", "F", "Friday"))</f>
        <v>105_Week3_Friday</v>
      </c>
      <c r="AE383" s="32" t="str">
        <f>IF(LEN(Solution[[#This Row],[Available Delivery Days]]) =1, Solution[[#This Row],[Available Delivery Days]], IF(ISNUMBER(SEARCH(Solution[[#This Row],[New Delivery Day]], Solution[[#This Row],[Available Delivery Days]])), Solution[[#This Row],[New Delivery Day]], Solution[[#This Row],[Old Delivery Day]]))</f>
        <v>F</v>
      </c>
      <c r="AF383" s="31">
        <v>72.319999999999993</v>
      </c>
      <c r="AG383" s="31">
        <v>70.959999999999994</v>
      </c>
      <c r="AH383" s="28" t="s">
        <v>7832</v>
      </c>
      <c r="AI383" s="28" t="s">
        <v>932</v>
      </c>
      <c r="AJ383" s="28" t="s">
        <v>7792</v>
      </c>
      <c r="AK383" s="28" t="s">
        <v>7792</v>
      </c>
      <c r="AL383" s="28" t="s">
        <v>7797</v>
      </c>
      <c r="AM383" s="28">
        <f>_xlfn.XLOOKUP(Solution[[#This Row],[Cu_ID]],Master[cu_id],Master[Notes], "none")</f>
        <v>105</v>
      </c>
      <c r="AN383" s="28">
        <v>0</v>
      </c>
    </row>
    <row r="384" spans="1:40" x14ac:dyDescent="0.3">
      <c r="A384" s="53" t="s">
        <v>12630</v>
      </c>
      <c r="B384" s="37" t="s">
        <v>12631</v>
      </c>
      <c r="C384" s="37" t="s">
        <v>7728</v>
      </c>
      <c r="D384" s="28" t="s">
        <v>7719</v>
      </c>
      <c r="E384" s="28" t="s">
        <v>11016</v>
      </c>
      <c r="F384" s="28" t="s">
        <v>902</v>
      </c>
      <c r="G384" s="28" t="s">
        <v>7781</v>
      </c>
      <c r="H384" s="28" t="s">
        <v>7752</v>
      </c>
      <c r="I384" s="28" t="s">
        <v>903</v>
      </c>
      <c r="J384" s="28">
        <v>1</v>
      </c>
      <c r="K384" s="35" t="s">
        <v>8754</v>
      </c>
      <c r="L384" s="35" t="s">
        <v>12632</v>
      </c>
      <c r="M384" s="30">
        <v>2.57013964653015</v>
      </c>
      <c r="N384" s="32" t="s">
        <v>16652</v>
      </c>
      <c r="O384" s="28" t="s">
        <v>7774</v>
      </c>
      <c r="P384" s="29">
        <v>0.5286805555555556</v>
      </c>
      <c r="Q384" s="29">
        <v>0.54831018518518515</v>
      </c>
      <c r="R384" s="28">
        <v>0</v>
      </c>
      <c r="S384" s="30">
        <v>28.266666666666666</v>
      </c>
      <c r="T384" s="32" t="s">
        <v>12633</v>
      </c>
      <c r="U384" s="32" t="s">
        <v>12634</v>
      </c>
      <c r="V384" s="30">
        <v>1.1036519059466301</v>
      </c>
      <c r="W384" s="28">
        <v>0</v>
      </c>
      <c r="X384" s="28">
        <v>0</v>
      </c>
      <c r="Y384" s="28" t="s">
        <v>14627</v>
      </c>
      <c r="Z384" s="28" t="s">
        <v>16642</v>
      </c>
      <c r="AA384" s="28">
        <v>1</v>
      </c>
      <c r="AB384" s="28">
        <v>0</v>
      </c>
      <c r="AC384" s="32">
        <f>Solution[[#This Row],[Old Stop]] +1</f>
        <v>2</v>
      </c>
      <c r="AD384" s="32" t="str">
        <f>_xlfn.CONCAT(Solution[[#This Row],[Notes]],"_",Solution[[#This Row],[Week '#]],"_", _xlfn.SWITCH(Solution[[#This Row],[Column1]], "M", "Monday", "T", "Tuesday", "W", "Wednesday", "R", "Thursday", "H", "Thursday", "F", "Friday"))</f>
        <v>105_Week4_Friday</v>
      </c>
      <c r="AE384" s="32" t="str">
        <f>IF(LEN(Solution[[#This Row],[Available Delivery Days]]) =1, Solution[[#This Row],[Available Delivery Days]], IF(ISNUMBER(SEARCH(Solution[[#This Row],[New Delivery Day]], Solution[[#This Row],[Available Delivery Days]])), Solution[[#This Row],[New Delivery Day]], Solution[[#This Row],[Old Delivery Day]]))</f>
        <v>F</v>
      </c>
      <c r="AF384" s="31">
        <v>72.319999999999993</v>
      </c>
      <c r="AG384" s="31">
        <v>70.959999999999994</v>
      </c>
      <c r="AH384" s="28" t="s">
        <v>7832</v>
      </c>
      <c r="AI384" s="28" t="s">
        <v>932</v>
      </c>
      <c r="AJ384" s="28" t="s">
        <v>7792</v>
      </c>
      <c r="AK384" s="28" t="s">
        <v>7792</v>
      </c>
      <c r="AL384" s="28" t="s">
        <v>7797</v>
      </c>
      <c r="AM384" s="28">
        <f>_xlfn.XLOOKUP(Solution[[#This Row],[Cu_ID]],Master[cu_id],Master[Notes], "none")</f>
        <v>105</v>
      </c>
      <c r="AN384" s="28">
        <v>0</v>
      </c>
    </row>
    <row r="385" spans="1:40" x14ac:dyDescent="0.3">
      <c r="A385" s="53" t="s">
        <v>12976</v>
      </c>
      <c r="B385" s="37" t="s">
        <v>12977</v>
      </c>
      <c r="C385" s="37" t="s">
        <v>7728</v>
      </c>
      <c r="D385" s="28" t="s">
        <v>7717</v>
      </c>
      <c r="E385" s="28" t="s">
        <v>7789</v>
      </c>
      <c r="F385" s="28" t="s">
        <v>901</v>
      </c>
      <c r="G385" s="28" t="s">
        <v>7735</v>
      </c>
      <c r="H385" s="28" t="s">
        <v>7789</v>
      </c>
      <c r="I385" s="28" t="s">
        <v>902</v>
      </c>
      <c r="J385" s="28">
        <v>130</v>
      </c>
      <c r="K385" s="35" t="s">
        <v>8164</v>
      </c>
      <c r="L385" s="35" t="s">
        <v>12978</v>
      </c>
      <c r="M385" s="30">
        <v>1.47383202239871</v>
      </c>
      <c r="N385" s="32" t="s">
        <v>15577</v>
      </c>
      <c r="O385" s="28" t="s">
        <v>7756</v>
      </c>
      <c r="P385" s="29">
        <v>0.56062500000000004</v>
      </c>
      <c r="Q385" s="29">
        <v>0.56325231481481486</v>
      </c>
      <c r="R385" s="28">
        <v>0</v>
      </c>
      <c r="S385" s="30">
        <v>3.7833333333333332</v>
      </c>
      <c r="T385" s="32" t="s">
        <v>12979</v>
      </c>
      <c r="U385" s="32" t="s">
        <v>12980</v>
      </c>
      <c r="V385" s="30">
        <v>0.77041909837279299</v>
      </c>
      <c r="W385" s="28">
        <v>0</v>
      </c>
      <c r="X385" s="28">
        <v>0</v>
      </c>
      <c r="Y385" s="28" t="s">
        <v>14550</v>
      </c>
      <c r="Z385" s="28" t="s">
        <v>15511</v>
      </c>
      <c r="AA385" s="28">
        <v>1</v>
      </c>
      <c r="AB385" s="28">
        <v>0</v>
      </c>
      <c r="AC385" s="32">
        <f>Solution[[#This Row],[Old Stop]] +1</f>
        <v>131</v>
      </c>
      <c r="AD385" s="32" t="str">
        <f>_xlfn.CONCAT(Solution[[#This Row],[Notes]],"_",Solution[[#This Row],[Week '#]],"_", _xlfn.SWITCH(Solution[[#This Row],[Column1]], "M", "Monday", "T", "Tuesday", "W", "Wednesday", "R", "Thursday", "H", "Thursday", "F", "Friday"))</f>
        <v>101_Week2_Monday</v>
      </c>
      <c r="AE385" s="32" t="str">
        <f>IF(LEN(Solution[[#This Row],[Available Delivery Days]]) =1, Solution[[#This Row],[Available Delivery Days]], IF(ISNUMBER(SEARCH(Solution[[#This Row],[New Delivery Day]], Solution[[#This Row],[Available Delivery Days]])), Solution[[#This Row],[New Delivery Day]], Solution[[#This Row],[Old Delivery Day]]))</f>
        <v>M</v>
      </c>
      <c r="AF385" s="31">
        <v>17.5</v>
      </c>
      <c r="AG385" s="31">
        <v>20.641200000000001</v>
      </c>
      <c r="AH385" s="28" t="s">
        <v>7832</v>
      </c>
      <c r="AI385" s="28" t="s">
        <v>932</v>
      </c>
      <c r="AJ385" s="28" t="s">
        <v>7793</v>
      </c>
      <c r="AK385" s="28" t="s">
        <v>7792</v>
      </c>
      <c r="AL385" s="28" t="s">
        <v>7797</v>
      </c>
      <c r="AM385" s="28">
        <f>_xlfn.XLOOKUP(Solution[[#This Row],[Cu_ID]],Master[cu_id],Master[Notes], "none")</f>
        <v>101</v>
      </c>
      <c r="AN385" s="28">
        <v>0</v>
      </c>
    </row>
    <row r="386" spans="1:40" x14ac:dyDescent="0.3">
      <c r="A386" s="53" t="s">
        <v>12976</v>
      </c>
      <c r="B386" s="37" t="s">
        <v>12977</v>
      </c>
      <c r="C386" s="37" t="s">
        <v>7728</v>
      </c>
      <c r="D386" s="28" t="s">
        <v>7719</v>
      </c>
      <c r="E386" s="28" t="s">
        <v>7789</v>
      </c>
      <c r="F386" s="28" t="s">
        <v>901</v>
      </c>
      <c r="G386" s="28" t="s">
        <v>7772</v>
      </c>
      <c r="H386" s="28" t="s">
        <v>7789</v>
      </c>
      <c r="I386" s="28" t="s">
        <v>902</v>
      </c>
      <c r="J386" s="28">
        <v>130</v>
      </c>
      <c r="K386" s="35" t="s">
        <v>8164</v>
      </c>
      <c r="L386" s="35" t="s">
        <v>12978</v>
      </c>
      <c r="M386" s="30">
        <v>1.47383202239871</v>
      </c>
      <c r="N386" s="32" t="s">
        <v>16437</v>
      </c>
      <c r="O386" s="28" t="s">
        <v>7756</v>
      </c>
      <c r="P386" s="29">
        <v>0.55306712962962967</v>
      </c>
      <c r="Q386" s="29">
        <v>0.55569444444444449</v>
      </c>
      <c r="R386" s="28">
        <v>0</v>
      </c>
      <c r="S386" s="30">
        <v>3.7833333333333332</v>
      </c>
      <c r="T386" s="32" t="s">
        <v>12979</v>
      </c>
      <c r="U386" s="32" t="s">
        <v>12980</v>
      </c>
      <c r="V386" s="30">
        <v>0.77041909837279299</v>
      </c>
      <c r="W386" s="28">
        <v>0</v>
      </c>
      <c r="X386" s="28">
        <v>0</v>
      </c>
      <c r="Y386" s="28" t="s">
        <v>14550</v>
      </c>
      <c r="Z386" s="28" t="s">
        <v>16280</v>
      </c>
      <c r="AA386" s="28">
        <v>1</v>
      </c>
      <c r="AB386" s="28">
        <v>0</v>
      </c>
      <c r="AC386" s="32">
        <f>Solution[[#This Row],[Old Stop]] +1</f>
        <v>131</v>
      </c>
      <c r="AD386" s="32" t="str">
        <f>_xlfn.CONCAT(Solution[[#This Row],[Notes]],"_",Solution[[#This Row],[Week '#]],"_", _xlfn.SWITCH(Solution[[#This Row],[Column1]], "M", "Monday", "T", "Tuesday", "W", "Wednesday", "R", "Thursday", "H", "Thursday", "F", "Friday"))</f>
        <v>101_Week4_Monday</v>
      </c>
      <c r="AE386" s="32" t="str">
        <f>IF(LEN(Solution[[#This Row],[Available Delivery Days]]) =1, Solution[[#This Row],[Available Delivery Days]], IF(ISNUMBER(SEARCH(Solution[[#This Row],[New Delivery Day]], Solution[[#This Row],[Available Delivery Days]])), Solution[[#This Row],[New Delivery Day]], Solution[[#This Row],[Old Delivery Day]]))</f>
        <v>M</v>
      </c>
      <c r="AF386" s="31">
        <v>17.5</v>
      </c>
      <c r="AG386" s="31">
        <v>20.641200000000001</v>
      </c>
      <c r="AH386" s="28" t="s">
        <v>7832</v>
      </c>
      <c r="AI386" s="28" t="s">
        <v>932</v>
      </c>
      <c r="AJ386" s="28" t="s">
        <v>7793</v>
      </c>
      <c r="AK386" s="28" t="s">
        <v>7792</v>
      </c>
      <c r="AL386" s="28" t="s">
        <v>7797</v>
      </c>
      <c r="AM386" s="28">
        <f>_xlfn.XLOOKUP(Solution[[#This Row],[Cu_ID]],Master[cu_id],Master[Notes], "none")</f>
        <v>101</v>
      </c>
      <c r="AN386" s="28">
        <v>0</v>
      </c>
    </row>
    <row r="387" spans="1:40" x14ac:dyDescent="0.3">
      <c r="A387" s="53" t="s">
        <v>11952</v>
      </c>
      <c r="B387" s="37" t="s">
        <v>11953</v>
      </c>
      <c r="C387" s="37" t="s">
        <v>7728</v>
      </c>
      <c r="D387" s="28" t="s">
        <v>7716</v>
      </c>
      <c r="E387" s="28" t="s">
        <v>7734</v>
      </c>
      <c r="F387" s="28" t="s">
        <v>903</v>
      </c>
      <c r="G387" s="28" t="s">
        <v>7764</v>
      </c>
      <c r="H387" s="28" t="s">
        <v>7734</v>
      </c>
      <c r="I387" s="28" t="s">
        <v>903</v>
      </c>
      <c r="J387" s="28">
        <v>190</v>
      </c>
      <c r="K387" s="35" t="s">
        <v>8342</v>
      </c>
      <c r="L387" s="35" t="s">
        <v>11954</v>
      </c>
      <c r="M387" s="30">
        <v>0.56976234540343296</v>
      </c>
      <c r="N387" s="32" t="s">
        <v>14852</v>
      </c>
      <c r="O387" s="28" t="s">
        <v>7774</v>
      </c>
      <c r="P387" s="29">
        <v>0.30862268518518521</v>
      </c>
      <c r="Q387" s="29">
        <v>0.31188657407407405</v>
      </c>
      <c r="R387" s="28">
        <v>0</v>
      </c>
      <c r="S387" s="30">
        <v>4.708333333333333</v>
      </c>
      <c r="T387" s="32" t="s">
        <v>11955</v>
      </c>
      <c r="U387" s="32" t="s">
        <v>11956</v>
      </c>
      <c r="V387" s="30">
        <v>0.16526616665466101</v>
      </c>
      <c r="W387" s="28">
        <v>28</v>
      </c>
      <c r="X387" s="28">
        <v>0.53846153846153799</v>
      </c>
      <c r="Y387" s="28" t="s">
        <v>14619</v>
      </c>
      <c r="Z387" s="28" t="s">
        <v>14620</v>
      </c>
      <c r="AA387" s="28">
        <v>1</v>
      </c>
      <c r="AB387" s="28">
        <v>98</v>
      </c>
      <c r="AC387" s="32">
        <f>Solution[[#This Row],[Old Stop]] +1</f>
        <v>191</v>
      </c>
      <c r="AD387" s="32" t="str">
        <f>_xlfn.CONCAT(Solution[[#This Row],[Notes]],"_",Solution[[#This Row],[Week '#]],"_", _xlfn.SWITCH(Solution[[#This Row],[Column1]], "M", "Monday", "T", "Tuesday", "W", "Wednesday", "R", "Thursday", "H", "Thursday", "F", "Friday"))</f>
        <v>102_Week1_Tuesday</v>
      </c>
      <c r="AE387" s="32" t="str">
        <f>IF(LEN(Solution[[#This Row],[Available Delivery Days]]) =1, Solution[[#This Row],[Available Delivery Days]], IF(ISNUMBER(SEARCH(Solution[[#This Row],[New Delivery Day]], Solution[[#This Row],[Available Delivery Days]])), Solution[[#This Row],[New Delivery Day]], Solution[[#This Row],[Old Delivery Day]]))</f>
        <v>T</v>
      </c>
      <c r="AF387" s="31">
        <v>168.27119999999999</v>
      </c>
      <c r="AG387" s="31">
        <v>193.25</v>
      </c>
      <c r="AH387" s="28" t="s">
        <v>7832</v>
      </c>
      <c r="AI387" s="28" t="s">
        <v>932</v>
      </c>
      <c r="AJ387" s="28" t="s">
        <v>7793</v>
      </c>
      <c r="AK387" s="28" t="s">
        <v>7793</v>
      </c>
      <c r="AL387" s="28" t="s">
        <v>7797</v>
      </c>
      <c r="AM387" s="28">
        <f>_xlfn.XLOOKUP(Solution[[#This Row],[Cu_ID]],Master[cu_id],Master[Notes], "none")</f>
        <v>102</v>
      </c>
      <c r="AN387" s="28"/>
    </row>
    <row r="388" spans="1:40" x14ac:dyDescent="0.3">
      <c r="A388" s="53" t="s">
        <v>11952</v>
      </c>
      <c r="B388" s="37" t="s">
        <v>11953</v>
      </c>
      <c r="C388" s="37" t="s">
        <v>7728</v>
      </c>
      <c r="D388" s="28" t="s">
        <v>7717</v>
      </c>
      <c r="E388" s="28" t="s">
        <v>7734</v>
      </c>
      <c r="F388" s="28" t="s">
        <v>903</v>
      </c>
      <c r="G388" s="28" t="s">
        <v>7782</v>
      </c>
      <c r="H388" s="28" t="s">
        <v>7734</v>
      </c>
      <c r="I388" s="28" t="s">
        <v>903</v>
      </c>
      <c r="J388" s="28">
        <v>190</v>
      </c>
      <c r="K388" s="35" t="s">
        <v>8342</v>
      </c>
      <c r="L388" s="35" t="s">
        <v>11954</v>
      </c>
      <c r="M388" s="30">
        <v>1.1613130196929</v>
      </c>
      <c r="N388" s="32" t="s">
        <v>14853</v>
      </c>
      <c r="O388" s="28" t="s">
        <v>7774</v>
      </c>
      <c r="P388" s="29">
        <v>0.55423611111111115</v>
      </c>
      <c r="Q388" s="29">
        <v>0.5575</v>
      </c>
      <c r="R388" s="28">
        <v>0</v>
      </c>
      <c r="S388" s="30">
        <v>4.708333333333333</v>
      </c>
      <c r="T388" s="32" t="s">
        <v>11955</v>
      </c>
      <c r="U388" s="32" t="s">
        <v>11956</v>
      </c>
      <c r="V388" s="30">
        <v>0.29347873443212502</v>
      </c>
      <c r="W388" s="28">
        <v>28</v>
      </c>
      <c r="X388" s="28">
        <v>0.53846153846153799</v>
      </c>
      <c r="Y388" s="28" t="s">
        <v>14619</v>
      </c>
      <c r="Z388" s="28" t="s">
        <v>14647</v>
      </c>
      <c r="AA388" s="28">
        <v>1</v>
      </c>
      <c r="AB388" s="28">
        <v>98</v>
      </c>
      <c r="AC388" s="32">
        <f>Solution[[#This Row],[Old Stop]] +1</f>
        <v>191</v>
      </c>
      <c r="AD388" s="32" t="str">
        <f>_xlfn.CONCAT(Solution[[#This Row],[Notes]],"_",Solution[[#This Row],[Week '#]],"_", _xlfn.SWITCH(Solution[[#This Row],[Column1]], "M", "Monday", "T", "Tuesday", "W", "Wednesday", "R", "Thursday", "H", "Thursday", "F", "Friday"))</f>
        <v>102_Week2_Tuesday</v>
      </c>
      <c r="AE388" s="32" t="str">
        <f>IF(LEN(Solution[[#This Row],[Available Delivery Days]]) =1, Solution[[#This Row],[Available Delivery Days]], IF(ISNUMBER(SEARCH(Solution[[#This Row],[New Delivery Day]], Solution[[#This Row],[Available Delivery Days]])), Solution[[#This Row],[New Delivery Day]], Solution[[#This Row],[Old Delivery Day]]))</f>
        <v>T</v>
      </c>
      <c r="AF388" s="31">
        <v>168.27119999999999</v>
      </c>
      <c r="AG388" s="31">
        <v>193.25</v>
      </c>
      <c r="AH388" s="28" t="s">
        <v>7832</v>
      </c>
      <c r="AI388" s="28" t="s">
        <v>932</v>
      </c>
      <c r="AJ388" s="28" t="s">
        <v>7793</v>
      </c>
      <c r="AK388" s="28" t="s">
        <v>7793</v>
      </c>
      <c r="AL388" s="28" t="s">
        <v>7797</v>
      </c>
      <c r="AM388" s="28">
        <f>_xlfn.XLOOKUP(Solution[[#This Row],[Cu_ID]],Master[cu_id],Master[Notes], "none")</f>
        <v>102</v>
      </c>
      <c r="AN388" s="28"/>
    </row>
    <row r="389" spans="1:40" x14ac:dyDescent="0.3">
      <c r="A389" s="53" t="s">
        <v>11952</v>
      </c>
      <c r="B389" s="37" t="s">
        <v>11953</v>
      </c>
      <c r="C389" s="37" t="s">
        <v>7728</v>
      </c>
      <c r="D389" s="28" t="s">
        <v>7718</v>
      </c>
      <c r="E389" s="28" t="s">
        <v>7734</v>
      </c>
      <c r="F389" s="28" t="s">
        <v>903</v>
      </c>
      <c r="G389" s="28" t="s">
        <v>7759</v>
      </c>
      <c r="H389" s="28" t="s">
        <v>7734</v>
      </c>
      <c r="I389" s="28" t="s">
        <v>903</v>
      </c>
      <c r="J389" s="28">
        <v>190</v>
      </c>
      <c r="K389" s="35" t="s">
        <v>8342</v>
      </c>
      <c r="L389" s="35" t="s">
        <v>11954</v>
      </c>
      <c r="M389" s="30">
        <v>0.56976234540343296</v>
      </c>
      <c r="N389" s="32" t="s">
        <v>15831</v>
      </c>
      <c r="O389" s="28" t="s">
        <v>7774</v>
      </c>
      <c r="P389" s="29">
        <v>0.32243055555555555</v>
      </c>
      <c r="Q389" s="29">
        <v>0.32569444444444445</v>
      </c>
      <c r="R389" s="28">
        <v>0</v>
      </c>
      <c r="S389" s="30">
        <v>4.708333333333333</v>
      </c>
      <c r="T389" s="32" t="s">
        <v>11955</v>
      </c>
      <c r="U389" s="32" t="s">
        <v>11956</v>
      </c>
      <c r="V389" s="30">
        <v>0.16526616665466101</v>
      </c>
      <c r="W389" s="28">
        <v>28</v>
      </c>
      <c r="X389" s="28">
        <v>0.53846153846153799</v>
      </c>
      <c r="Y389" s="28" t="s">
        <v>14619</v>
      </c>
      <c r="Z389" s="28" t="s">
        <v>15708</v>
      </c>
      <c r="AA389" s="28">
        <v>1</v>
      </c>
      <c r="AB389" s="28">
        <v>98</v>
      </c>
      <c r="AC389" s="32">
        <f>Solution[[#This Row],[Old Stop]] +1</f>
        <v>191</v>
      </c>
      <c r="AD389" s="32" t="str">
        <f>_xlfn.CONCAT(Solution[[#This Row],[Notes]],"_",Solution[[#This Row],[Week '#]],"_", _xlfn.SWITCH(Solution[[#This Row],[Column1]], "M", "Monday", "T", "Tuesday", "W", "Wednesday", "R", "Thursday", "H", "Thursday", "F", "Friday"))</f>
        <v>102_Week3_Tuesday</v>
      </c>
      <c r="AE389" s="32" t="str">
        <f>IF(LEN(Solution[[#This Row],[Available Delivery Days]]) =1, Solution[[#This Row],[Available Delivery Days]], IF(ISNUMBER(SEARCH(Solution[[#This Row],[New Delivery Day]], Solution[[#This Row],[Available Delivery Days]])), Solution[[#This Row],[New Delivery Day]], Solution[[#This Row],[Old Delivery Day]]))</f>
        <v>T</v>
      </c>
      <c r="AF389" s="31">
        <v>168.27119999999999</v>
      </c>
      <c r="AG389" s="31">
        <v>193.25</v>
      </c>
      <c r="AH389" s="28" t="s">
        <v>7832</v>
      </c>
      <c r="AI389" s="28" t="s">
        <v>932</v>
      </c>
      <c r="AJ389" s="28" t="s">
        <v>7793</v>
      </c>
      <c r="AK389" s="28" t="s">
        <v>7793</v>
      </c>
      <c r="AL389" s="28" t="s">
        <v>7797</v>
      </c>
      <c r="AM389" s="28">
        <f>_xlfn.XLOOKUP(Solution[[#This Row],[Cu_ID]],Master[cu_id],Master[Notes], "none")</f>
        <v>102</v>
      </c>
      <c r="AN389" s="28"/>
    </row>
    <row r="390" spans="1:40" x14ac:dyDescent="0.3">
      <c r="A390" s="53" t="s">
        <v>11952</v>
      </c>
      <c r="B390" s="37" t="s">
        <v>11953</v>
      </c>
      <c r="C390" s="37" t="s">
        <v>7728</v>
      </c>
      <c r="D390" s="28" t="s">
        <v>7719</v>
      </c>
      <c r="E390" s="28" t="s">
        <v>7734</v>
      </c>
      <c r="F390" s="28" t="s">
        <v>903</v>
      </c>
      <c r="G390" s="28" t="s">
        <v>7764</v>
      </c>
      <c r="H390" s="28" t="s">
        <v>7734</v>
      </c>
      <c r="I390" s="28" t="s">
        <v>903</v>
      </c>
      <c r="J390" s="28">
        <v>190</v>
      </c>
      <c r="K390" s="35" t="s">
        <v>8342</v>
      </c>
      <c r="L390" s="35" t="s">
        <v>11954</v>
      </c>
      <c r="M390" s="30">
        <v>1.03540231101215</v>
      </c>
      <c r="N390" s="32" t="s">
        <v>16420</v>
      </c>
      <c r="O390" s="28" t="s">
        <v>7774</v>
      </c>
      <c r="P390" s="29">
        <v>0.3348726851851852</v>
      </c>
      <c r="Q390" s="29">
        <v>0.33813657407407405</v>
      </c>
      <c r="R390" s="28">
        <v>0</v>
      </c>
      <c r="S390" s="30">
        <v>4.708333333333333</v>
      </c>
      <c r="T390" s="32" t="s">
        <v>11955</v>
      </c>
      <c r="U390" s="32" t="s">
        <v>11956</v>
      </c>
      <c r="V390" s="30">
        <v>0.52373377283251299</v>
      </c>
      <c r="W390" s="28">
        <v>28</v>
      </c>
      <c r="X390" s="28">
        <v>0.53846153846153799</v>
      </c>
      <c r="Y390" s="28" t="s">
        <v>14619</v>
      </c>
      <c r="Z390" s="28" t="s">
        <v>16262</v>
      </c>
      <c r="AA390" s="28">
        <v>1</v>
      </c>
      <c r="AB390" s="28">
        <v>98</v>
      </c>
      <c r="AC390" s="32">
        <f>Solution[[#This Row],[Old Stop]] +1</f>
        <v>191</v>
      </c>
      <c r="AD390" s="32" t="str">
        <f>_xlfn.CONCAT(Solution[[#This Row],[Notes]],"_",Solution[[#This Row],[Week '#]],"_", _xlfn.SWITCH(Solution[[#This Row],[Column1]], "M", "Monday", "T", "Tuesday", "W", "Wednesday", "R", "Thursday", "H", "Thursday", "F", "Friday"))</f>
        <v>102_Week4_Tuesday</v>
      </c>
      <c r="AE390" s="32" t="str">
        <f>IF(LEN(Solution[[#This Row],[Available Delivery Days]]) =1, Solution[[#This Row],[Available Delivery Days]], IF(ISNUMBER(SEARCH(Solution[[#This Row],[New Delivery Day]], Solution[[#This Row],[Available Delivery Days]])), Solution[[#This Row],[New Delivery Day]], Solution[[#This Row],[Old Delivery Day]]))</f>
        <v>T</v>
      </c>
      <c r="AF390" s="31">
        <v>168.27119999999999</v>
      </c>
      <c r="AG390" s="31">
        <v>193.25</v>
      </c>
      <c r="AH390" s="28" t="s">
        <v>7832</v>
      </c>
      <c r="AI390" s="28" t="s">
        <v>932</v>
      </c>
      <c r="AJ390" s="28" t="s">
        <v>7793</v>
      </c>
      <c r="AK390" s="28" t="s">
        <v>7793</v>
      </c>
      <c r="AL390" s="28" t="s">
        <v>7797</v>
      </c>
      <c r="AM390" s="28">
        <f>_xlfn.XLOOKUP(Solution[[#This Row],[Cu_ID]],Master[cu_id],Master[Notes], "none")</f>
        <v>102</v>
      </c>
      <c r="AN390" s="28"/>
    </row>
    <row r="391" spans="1:40" x14ac:dyDescent="0.3">
      <c r="A391" s="53" t="s">
        <v>13612</v>
      </c>
      <c r="B391" s="37" t="s">
        <v>13613</v>
      </c>
      <c r="C391" s="37" t="s">
        <v>7728</v>
      </c>
      <c r="D391" s="28" t="s">
        <v>7716</v>
      </c>
      <c r="E391" s="28" t="s">
        <v>7752</v>
      </c>
      <c r="F391" s="28" t="s">
        <v>901</v>
      </c>
      <c r="G391" s="28" t="s">
        <v>7772</v>
      </c>
      <c r="H391" s="28" t="s">
        <v>7789</v>
      </c>
      <c r="I391" s="28" t="s">
        <v>901</v>
      </c>
      <c r="J391" s="28">
        <v>0</v>
      </c>
      <c r="K391" s="35" t="s">
        <v>7882</v>
      </c>
      <c r="L391" s="35" t="s">
        <v>13614</v>
      </c>
      <c r="M391" s="30">
        <v>3.8589332289993798</v>
      </c>
      <c r="N391" s="32" t="s">
        <v>14920</v>
      </c>
      <c r="O391" s="28" t="s">
        <v>7751</v>
      </c>
      <c r="P391" s="29">
        <v>0.42984953703703704</v>
      </c>
      <c r="Q391" s="29">
        <v>0.44211805555555556</v>
      </c>
      <c r="R391" s="28">
        <v>0</v>
      </c>
      <c r="S391" s="30">
        <v>17.666666666666668</v>
      </c>
      <c r="T391" s="32" t="s">
        <v>13615</v>
      </c>
      <c r="U391" s="32" t="s">
        <v>13616</v>
      </c>
      <c r="V391" s="30">
        <v>2.3091026117674902</v>
      </c>
      <c r="W391" s="28">
        <v>0</v>
      </c>
      <c r="X391" s="28">
        <v>0</v>
      </c>
      <c r="Y391" s="28" t="s">
        <v>14635</v>
      </c>
      <c r="Z391" s="28" t="s">
        <v>14636</v>
      </c>
      <c r="AA391" s="28">
        <v>1</v>
      </c>
      <c r="AB391" s="28">
        <v>0</v>
      </c>
      <c r="AC391" s="32">
        <f>Solution[[#This Row],[Old Stop]] +1</f>
        <v>1</v>
      </c>
      <c r="AD391" s="32" t="str">
        <f>_xlfn.CONCAT(Solution[[#This Row],[Notes]],"_",Solution[[#This Row],[Week '#]],"_", _xlfn.SWITCH(Solution[[#This Row],[Column1]], "M", "Monday", "T", "Tuesday", "W", "Wednesday", "R", "Thursday", "H", "Thursday", "F", "Friday"))</f>
        <v>103_Week1_Monday</v>
      </c>
      <c r="AE391" s="32" t="str">
        <f>IF(LEN(Solution[[#This Row],[Available Delivery Days]]) =1, Solution[[#This Row],[Available Delivery Days]], IF(ISNUMBER(SEARCH(Solution[[#This Row],[New Delivery Day]], Solution[[#This Row],[Available Delivery Days]])), Solution[[#This Row],[New Delivery Day]], Solution[[#This Row],[Old Delivery Day]]))</f>
        <v>M</v>
      </c>
      <c r="AF391" s="31">
        <v>272.69869999999997</v>
      </c>
      <c r="AG391" s="31">
        <v>29.574999999999999</v>
      </c>
      <c r="AH391" s="28" t="s">
        <v>7832</v>
      </c>
      <c r="AI391" s="28" t="s">
        <v>932</v>
      </c>
      <c r="AJ391" s="28" t="s">
        <v>7792</v>
      </c>
      <c r="AK391" s="28" t="s">
        <v>7793</v>
      </c>
      <c r="AL391" s="28" t="s">
        <v>7797</v>
      </c>
      <c r="AM391" s="28">
        <f>_xlfn.XLOOKUP(Solution[[#This Row],[Cu_ID]],Master[cu_id],Master[Notes], "none")</f>
        <v>103</v>
      </c>
      <c r="AN391" s="28">
        <v>0</v>
      </c>
    </row>
    <row r="392" spans="1:40" x14ac:dyDescent="0.3">
      <c r="A392" s="53" t="s">
        <v>13612</v>
      </c>
      <c r="B392" s="37" t="s">
        <v>13613</v>
      </c>
      <c r="C392" s="37" t="s">
        <v>7728</v>
      </c>
      <c r="D392" s="28" t="s">
        <v>7718</v>
      </c>
      <c r="E392" s="28" t="s">
        <v>7752</v>
      </c>
      <c r="F392" s="28" t="s">
        <v>901</v>
      </c>
      <c r="G392" s="28" t="s">
        <v>7725</v>
      </c>
      <c r="H392" s="28" t="s">
        <v>7789</v>
      </c>
      <c r="I392" s="28" t="s">
        <v>901</v>
      </c>
      <c r="J392" s="28">
        <v>0</v>
      </c>
      <c r="K392" s="35" t="s">
        <v>7882</v>
      </c>
      <c r="L392" s="35" t="s">
        <v>13614</v>
      </c>
      <c r="M392" s="30">
        <v>2.2612486034631701E-2</v>
      </c>
      <c r="N392" s="32" t="s">
        <v>15895</v>
      </c>
      <c r="O392" s="28" t="s">
        <v>7751</v>
      </c>
      <c r="P392" s="29">
        <v>0.46203703703703702</v>
      </c>
      <c r="Q392" s="29">
        <v>0.47430555555555554</v>
      </c>
      <c r="R392" s="28">
        <v>0</v>
      </c>
      <c r="S392" s="30">
        <v>17.666666666666668</v>
      </c>
      <c r="T392" s="32" t="s">
        <v>13615</v>
      </c>
      <c r="U392" s="32" t="s">
        <v>13616</v>
      </c>
      <c r="V392" s="30">
        <v>1.3048867455308E-2</v>
      </c>
      <c r="W392" s="28">
        <v>0</v>
      </c>
      <c r="X392" s="28">
        <v>0</v>
      </c>
      <c r="Y392" s="28" t="s">
        <v>14635</v>
      </c>
      <c r="Z392" s="28" t="s">
        <v>15840</v>
      </c>
      <c r="AA392" s="28">
        <v>1</v>
      </c>
      <c r="AB392" s="28">
        <v>0</v>
      </c>
      <c r="AC392" s="32">
        <f>Solution[[#This Row],[Old Stop]] +1</f>
        <v>1</v>
      </c>
      <c r="AD392" s="32" t="str">
        <f>_xlfn.CONCAT(Solution[[#This Row],[Notes]],"_",Solution[[#This Row],[Week '#]],"_", _xlfn.SWITCH(Solution[[#This Row],[Column1]], "M", "Monday", "T", "Tuesday", "W", "Wednesday", "R", "Thursday", "H", "Thursday", "F", "Friday"))</f>
        <v>103_Week3_Monday</v>
      </c>
      <c r="AE392" s="32" t="str">
        <f>IF(LEN(Solution[[#This Row],[Available Delivery Days]]) =1, Solution[[#This Row],[Available Delivery Days]], IF(ISNUMBER(SEARCH(Solution[[#This Row],[New Delivery Day]], Solution[[#This Row],[Available Delivery Days]])), Solution[[#This Row],[New Delivery Day]], Solution[[#This Row],[Old Delivery Day]]))</f>
        <v>M</v>
      </c>
      <c r="AF392" s="31">
        <v>272.69869999999997</v>
      </c>
      <c r="AG392" s="31">
        <v>29.574999999999999</v>
      </c>
      <c r="AH392" s="28" t="s">
        <v>7832</v>
      </c>
      <c r="AI392" s="28" t="s">
        <v>932</v>
      </c>
      <c r="AJ392" s="28" t="s">
        <v>7792</v>
      </c>
      <c r="AK392" s="28" t="s">
        <v>7793</v>
      </c>
      <c r="AL392" s="28" t="s">
        <v>7797</v>
      </c>
      <c r="AM392" s="28">
        <f>_xlfn.XLOOKUP(Solution[[#This Row],[Cu_ID]],Master[cu_id],Master[Notes], "none")</f>
        <v>103</v>
      </c>
      <c r="AN392" s="28">
        <v>0</v>
      </c>
    </row>
    <row r="393" spans="1:40" x14ac:dyDescent="0.3">
      <c r="A393" s="53" t="s">
        <v>13622</v>
      </c>
      <c r="B393" s="37" t="s">
        <v>13623</v>
      </c>
      <c r="C393" s="37" t="s">
        <v>7728</v>
      </c>
      <c r="D393" s="28" t="s">
        <v>7716</v>
      </c>
      <c r="E393" s="28" t="s">
        <v>11016</v>
      </c>
      <c r="F393" s="28" t="s">
        <v>936</v>
      </c>
      <c r="G393" s="28" t="s">
        <v>7758</v>
      </c>
      <c r="H393" s="28" t="s">
        <v>7752</v>
      </c>
      <c r="I393" s="28" t="s">
        <v>902</v>
      </c>
      <c r="J393" s="28">
        <v>20</v>
      </c>
      <c r="K393" s="35" t="s">
        <v>9026</v>
      </c>
      <c r="L393" s="35" t="s">
        <v>13624</v>
      </c>
      <c r="M393" s="30">
        <v>2.6668952889740498</v>
      </c>
      <c r="N393" s="32" t="s">
        <v>14966</v>
      </c>
      <c r="O393" s="28" t="s">
        <v>7756</v>
      </c>
      <c r="P393" s="29">
        <v>0.40479166666666666</v>
      </c>
      <c r="Q393" s="29">
        <v>0.40707175925925926</v>
      </c>
      <c r="R393" s="28">
        <v>0</v>
      </c>
      <c r="S393" s="30">
        <v>3.2833333333333332</v>
      </c>
      <c r="T393" s="32" t="s">
        <v>13625</v>
      </c>
      <c r="U393" s="32" t="s">
        <v>13626</v>
      </c>
      <c r="V393" s="30">
        <v>1.23285960952858</v>
      </c>
      <c r="W393" s="28">
        <v>0</v>
      </c>
      <c r="X393" s="28">
        <v>0</v>
      </c>
      <c r="Y393" s="28" t="s">
        <v>14629</v>
      </c>
      <c r="Z393" s="28" t="s">
        <v>14630</v>
      </c>
      <c r="AA393" s="28">
        <v>1</v>
      </c>
      <c r="AB393" s="28">
        <v>0</v>
      </c>
      <c r="AC393" s="32">
        <f>Solution[[#This Row],[Old Stop]] +1</f>
        <v>21</v>
      </c>
      <c r="AD393" s="32" t="str">
        <f>_xlfn.CONCAT(Solution[[#This Row],[Notes]],"_",Solution[[#This Row],[Week '#]],"_", _xlfn.SWITCH(Solution[[#This Row],[Column1]], "M", "Monday", "T", "Tuesday", "W", "Wednesday", "R", "Thursday", "H", "Thursday", "F", "Friday"))</f>
        <v>105_Week1_Thursday</v>
      </c>
      <c r="AE393" s="32" t="str">
        <f>IF(LEN(Solution[[#This Row],[Available Delivery Days]]) =1, Solution[[#This Row],[Available Delivery Days]], IF(ISNUMBER(SEARCH(Solution[[#This Row],[New Delivery Day]], Solution[[#This Row],[Available Delivery Days]])), Solution[[#This Row],[New Delivery Day]], Solution[[#This Row],[Old Delivery Day]]))</f>
        <v>R</v>
      </c>
      <c r="AF393" s="31">
        <v>18.225000000000001</v>
      </c>
      <c r="AG393" s="31">
        <v>22.605</v>
      </c>
      <c r="AH393" s="28" t="s">
        <v>7832</v>
      </c>
      <c r="AI393" s="28" t="s">
        <v>932</v>
      </c>
      <c r="AJ393" s="28" t="s">
        <v>7792</v>
      </c>
      <c r="AK393" s="28" t="s">
        <v>7792</v>
      </c>
      <c r="AL393" s="28" t="s">
        <v>7797</v>
      </c>
      <c r="AM393" s="28">
        <f>_xlfn.XLOOKUP(Solution[[#This Row],[Cu_ID]],Master[cu_id],Master[Notes], "none")</f>
        <v>105</v>
      </c>
      <c r="AN393" s="28">
        <v>0</v>
      </c>
    </row>
    <row r="394" spans="1:40" x14ac:dyDescent="0.3">
      <c r="A394" s="53" t="s">
        <v>13622</v>
      </c>
      <c r="B394" s="37" t="s">
        <v>13623</v>
      </c>
      <c r="C394" s="37" t="s">
        <v>7728</v>
      </c>
      <c r="D394" s="28" t="s">
        <v>7718</v>
      </c>
      <c r="E394" s="28" t="s">
        <v>11016</v>
      </c>
      <c r="F394" s="28" t="s">
        <v>936</v>
      </c>
      <c r="G394" s="28" t="s">
        <v>7725</v>
      </c>
      <c r="H394" s="28" t="s">
        <v>7752</v>
      </c>
      <c r="I394" s="28" t="s">
        <v>902</v>
      </c>
      <c r="J394" s="28">
        <v>20</v>
      </c>
      <c r="K394" s="35" t="s">
        <v>9026</v>
      </c>
      <c r="L394" s="35" t="s">
        <v>13624</v>
      </c>
      <c r="M394" s="30">
        <v>0.32883998937904801</v>
      </c>
      <c r="N394" s="32" t="s">
        <v>16134</v>
      </c>
      <c r="O394" s="28" t="s">
        <v>7756</v>
      </c>
      <c r="P394" s="29">
        <v>0.51929398148148154</v>
      </c>
      <c r="Q394" s="29">
        <v>0.52157407407407408</v>
      </c>
      <c r="R394" s="28">
        <v>0</v>
      </c>
      <c r="S394" s="30">
        <v>3.2833333333333332</v>
      </c>
      <c r="T394" s="32" t="s">
        <v>13625</v>
      </c>
      <c r="U394" s="32" t="s">
        <v>13626</v>
      </c>
      <c r="V394" s="30">
        <v>3.4052866447926898E-2</v>
      </c>
      <c r="W394" s="28">
        <v>0</v>
      </c>
      <c r="X394" s="28">
        <v>0</v>
      </c>
      <c r="Y394" s="28" t="s">
        <v>14629</v>
      </c>
      <c r="Z394" s="28" t="s">
        <v>16128</v>
      </c>
      <c r="AA394" s="28">
        <v>1</v>
      </c>
      <c r="AB394" s="28">
        <v>0</v>
      </c>
      <c r="AC394" s="32">
        <f>Solution[[#This Row],[Old Stop]] +1</f>
        <v>21</v>
      </c>
      <c r="AD394" s="32" t="str">
        <f>_xlfn.CONCAT(Solution[[#This Row],[Notes]],"_",Solution[[#This Row],[Week '#]],"_", _xlfn.SWITCH(Solution[[#This Row],[Column1]], "M", "Monday", "T", "Tuesday", "W", "Wednesday", "R", "Thursday", "H", "Thursday", "F", "Friday"))</f>
        <v>105_Week3_Thursday</v>
      </c>
      <c r="AE394" s="32" t="str">
        <f>IF(LEN(Solution[[#This Row],[Available Delivery Days]]) =1, Solution[[#This Row],[Available Delivery Days]], IF(ISNUMBER(SEARCH(Solution[[#This Row],[New Delivery Day]], Solution[[#This Row],[Available Delivery Days]])), Solution[[#This Row],[New Delivery Day]], Solution[[#This Row],[Old Delivery Day]]))</f>
        <v>R</v>
      </c>
      <c r="AF394" s="31">
        <v>18.225000000000001</v>
      </c>
      <c r="AG394" s="31">
        <v>22.605</v>
      </c>
      <c r="AH394" s="28" t="s">
        <v>7832</v>
      </c>
      <c r="AI394" s="28" t="s">
        <v>932</v>
      </c>
      <c r="AJ394" s="28" t="s">
        <v>7792</v>
      </c>
      <c r="AK394" s="28" t="s">
        <v>7792</v>
      </c>
      <c r="AL394" s="28" t="s">
        <v>7797</v>
      </c>
      <c r="AM394" s="28">
        <f>_xlfn.XLOOKUP(Solution[[#This Row],[Cu_ID]],Master[cu_id],Master[Notes], "none")</f>
        <v>105</v>
      </c>
      <c r="AN394" s="28">
        <v>0</v>
      </c>
    </row>
    <row r="395" spans="1:40" x14ac:dyDescent="0.3">
      <c r="A395" s="53" t="s">
        <v>11493</v>
      </c>
      <c r="B395" s="37" t="s">
        <v>7729</v>
      </c>
      <c r="C395" s="37" t="s">
        <v>11494</v>
      </c>
      <c r="D395" s="28" t="s">
        <v>7716</v>
      </c>
      <c r="E395" s="28" t="s">
        <v>7734</v>
      </c>
      <c r="F395" s="28" t="s">
        <v>900</v>
      </c>
      <c r="G395" s="28" t="s">
        <v>7773</v>
      </c>
      <c r="H395" s="28" t="s">
        <v>7734</v>
      </c>
      <c r="I395" s="28" t="s">
        <v>8057</v>
      </c>
      <c r="J395" s="28">
        <v>165</v>
      </c>
      <c r="K395" s="35" t="s">
        <v>8557</v>
      </c>
      <c r="L395" s="35" t="s">
        <v>11495</v>
      </c>
      <c r="M395" s="30">
        <v>10.2791135143489</v>
      </c>
      <c r="N395" s="32" t="s">
        <v>15256</v>
      </c>
      <c r="O395" s="28" t="s">
        <v>7774</v>
      </c>
      <c r="P395" s="29">
        <v>0.36237268518518517</v>
      </c>
      <c r="Q395" s="29">
        <v>0.36641203703703706</v>
      </c>
      <c r="R395" s="28">
        <v>0</v>
      </c>
      <c r="S395" s="30">
        <v>5.8166666666666664</v>
      </c>
      <c r="T395" s="32" t="s">
        <v>11496</v>
      </c>
      <c r="U395" s="32" t="s">
        <v>11497</v>
      </c>
      <c r="V395" s="30">
        <v>8.6807733521734392</v>
      </c>
      <c r="W395" s="28">
        <v>0</v>
      </c>
      <c r="X395" s="28">
        <v>0</v>
      </c>
      <c r="Y395" s="28" t="s">
        <v>14645</v>
      </c>
      <c r="Z395" s="28" t="s">
        <v>14646</v>
      </c>
      <c r="AA395" s="28">
        <v>1</v>
      </c>
      <c r="AB395" s="28">
        <v>0</v>
      </c>
      <c r="AC395" s="32">
        <f>Solution[[#This Row],[Old Stop]] +1</f>
        <v>166</v>
      </c>
      <c r="AD395" s="32" t="str">
        <f>_xlfn.CONCAT(Solution[[#This Row],[Notes]],"_",Solution[[#This Row],[Week '#]],"_", _xlfn.SWITCH(Solution[[#This Row],[Column1]], "M", "Monday", "T", "Tuesday", "W", "Wednesday", "R", "Thursday", "H", "Thursday", "F", "Friday"))</f>
        <v>102_Week1_Wednesday</v>
      </c>
      <c r="AE395" s="32" t="str">
        <f>IF(LEN(Solution[[#This Row],[Available Delivery Days]]) =1, Solution[[#This Row],[Available Delivery Days]], IF(ISNUMBER(SEARCH(Solution[[#This Row],[New Delivery Day]], Solution[[#This Row],[Available Delivery Days]])), Solution[[#This Row],[New Delivery Day]], Solution[[#This Row],[Old Delivery Day]]))</f>
        <v>W</v>
      </c>
      <c r="AF395" s="31">
        <v>24.758700000000001</v>
      </c>
      <c r="AG395" s="31">
        <v>43.781199999999998</v>
      </c>
      <c r="AH395" s="28" t="s">
        <v>7832</v>
      </c>
      <c r="AI395" s="28" t="s">
        <v>932</v>
      </c>
      <c r="AJ395" s="28" t="s">
        <v>7793</v>
      </c>
      <c r="AK395" s="28" t="s">
        <v>7792</v>
      </c>
      <c r="AL395" s="28" t="s">
        <v>7797</v>
      </c>
      <c r="AM395" s="28">
        <f>_xlfn.XLOOKUP(Solution[[#This Row],[Cu_ID]],Master[cu_id],Master[Notes], "none")</f>
        <v>102</v>
      </c>
      <c r="AN395" s="28">
        <v>0</v>
      </c>
    </row>
    <row r="396" spans="1:40" x14ac:dyDescent="0.3">
      <c r="A396" s="53" t="s">
        <v>11493</v>
      </c>
      <c r="B396" s="37" t="s">
        <v>7729</v>
      </c>
      <c r="C396" s="37" t="s">
        <v>11494</v>
      </c>
      <c r="D396" s="28" t="s">
        <v>7717</v>
      </c>
      <c r="E396" s="28" t="s">
        <v>7734</v>
      </c>
      <c r="F396" s="28" t="s">
        <v>900</v>
      </c>
      <c r="G396" s="28" t="s">
        <v>7783</v>
      </c>
      <c r="H396" s="28" t="s">
        <v>7734</v>
      </c>
      <c r="I396" s="28" t="s">
        <v>8057</v>
      </c>
      <c r="J396" s="28">
        <v>165</v>
      </c>
      <c r="K396" s="35" t="s">
        <v>8557</v>
      </c>
      <c r="L396" s="35" t="s">
        <v>11495</v>
      </c>
      <c r="M396" s="30">
        <v>7.9354072697460696</v>
      </c>
      <c r="N396" s="32" t="s">
        <v>15257</v>
      </c>
      <c r="O396" s="28" t="s">
        <v>7774</v>
      </c>
      <c r="P396" s="29">
        <v>0.53181712962962968</v>
      </c>
      <c r="Q396" s="29">
        <v>0.53585648148148146</v>
      </c>
      <c r="R396" s="28">
        <v>0</v>
      </c>
      <c r="S396" s="30">
        <v>5.8166666666666664</v>
      </c>
      <c r="T396" s="32" t="s">
        <v>11496</v>
      </c>
      <c r="U396" s="32" t="s">
        <v>11497</v>
      </c>
      <c r="V396" s="30">
        <v>5.7438616411363901</v>
      </c>
      <c r="W396" s="28">
        <v>0</v>
      </c>
      <c r="X396" s="28">
        <v>0</v>
      </c>
      <c r="Y396" s="28" t="s">
        <v>14645</v>
      </c>
      <c r="Z396" s="28" t="s">
        <v>14651</v>
      </c>
      <c r="AA396" s="28">
        <v>1</v>
      </c>
      <c r="AB396" s="28">
        <v>0</v>
      </c>
      <c r="AC396" s="32">
        <f>Solution[[#This Row],[Old Stop]] +1</f>
        <v>166</v>
      </c>
      <c r="AD396" s="32" t="str">
        <f>_xlfn.CONCAT(Solution[[#This Row],[Notes]],"_",Solution[[#This Row],[Week '#]],"_", _xlfn.SWITCH(Solution[[#This Row],[Column1]], "M", "Monday", "T", "Tuesday", "W", "Wednesday", "R", "Thursday", "H", "Thursday", "F", "Friday"))</f>
        <v>102_Week2_Wednesday</v>
      </c>
      <c r="AE396" s="32" t="str">
        <f>IF(LEN(Solution[[#This Row],[Available Delivery Days]]) =1, Solution[[#This Row],[Available Delivery Days]], IF(ISNUMBER(SEARCH(Solution[[#This Row],[New Delivery Day]], Solution[[#This Row],[Available Delivery Days]])), Solution[[#This Row],[New Delivery Day]], Solution[[#This Row],[Old Delivery Day]]))</f>
        <v>W</v>
      </c>
      <c r="AF396" s="31">
        <v>24.758700000000001</v>
      </c>
      <c r="AG396" s="31">
        <v>43.781199999999998</v>
      </c>
      <c r="AH396" s="28" t="s">
        <v>7832</v>
      </c>
      <c r="AI396" s="28" t="s">
        <v>932</v>
      </c>
      <c r="AJ396" s="28" t="s">
        <v>7793</v>
      </c>
      <c r="AK396" s="28" t="s">
        <v>7792</v>
      </c>
      <c r="AL396" s="28" t="s">
        <v>7797</v>
      </c>
      <c r="AM396" s="28">
        <f>_xlfn.XLOOKUP(Solution[[#This Row],[Cu_ID]],Master[cu_id],Master[Notes], "none")</f>
        <v>102</v>
      </c>
      <c r="AN396" s="28">
        <v>0</v>
      </c>
    </row>
    <row r="397" spans="1:40" x14ac:dyDescent="0.3">
      <c r="A397" s="53" t="s">
        <v>11493</v>
      </c>
      <c r="B397" s="37" t="s">
        <v>7729</v>
      </c>
      <c r="C397" s="37" t="s">
        <v>11494</v>
      </c>
      <c r="D397" s="28" t="s">
        <v>7718</v>
      </c>
      <c r="E397" s="28" t="s">
        <v>7734</v>
      </c>
      <c r="F397" s="28" t="s">
        <v>900</v>
      </c>
      <c r="G397" s="28" t="s">
        <v>7773</v>
      </c>
      <c r="H397" s="28" t="s">
        <v>7734</v>
      </c>
      <c r="I397" s="28" t="s">
        <v>8057</v>
      </c>
      <c r="J397" s="28">
        <v>165</v>
      </c>
      <c r="K397" s="35" t="s">
        <v>8557</v>
      </c>
      <c r="L397" s="35" t="s">
        <v>11495</v>
      </c>
      <c r="M397" s="30">
        <v>9.8260089736431802</v>
      </c>
      <c r="N397" s="32" t="s">
        <v>15759</v>
      </c>
      <c r="O397" s="28" t="s">
        <v>7774</v>
      </c>
      <c r="P397" s="29">
        <v>0.37569444444444444</v>
      </c>
      <c r="Q397" s="29">
        <v>0.37973379629629628</v>
      </c>
      <c r="R397" s="28">
        <v>0</v>
      </c>
      <c r="S397" s="30">
        <v>5.8166666666666664</v>
      </c>
      <c r="T397" s="32" t="s">
        <v>11496</v>
      </c>
      <c r="U397" s="32" t="s">
        <v>11497</v>
      </c>
      <c r="V397" s="30">
        <v>8.2032057742510904</v>
      </c>
      <c r="W397" s="28">
        <v>0</v>
      </c>
      <c r="X397" s="28">
        <v>0</v>
      </c>
      <c r="Y397" s="28" t="s">
        <v>14645</v>
      </c>
      <c r="Z397" s="28" t="s">
        <v>15752</v>
      </c>
      <c r="AA397" s="28">
        <v>1</v>
      </c>
      <c r="AB397" s="28">
        <v>0</v>
      </c>
      <c r="AC397" s="32">
        <f>Solution[[#This Row],[Old Stop]] +1</f>
        <v>166</v>
      </c>
      <c r="AD397" s="32" t="str">
        <f>_xlfn.CONCAT(Solution[[#This Row],[Notes]],"_",Solution[[#This Row],[Week '#]],"_", _xlfn.SWITCH(Solution[[#This Row],[Column1]], "M", "Monday", "T", "Tuesday", "W", "Wednesday", "R", "Thursday", "H", "Thursday", "F", "Friday"))</f>
        <v>102_Week3_Wednesday</v>
      </c>
      <c r="AE397" s="32" t="str">
        <f>IF(LEN(Solution[[#This Row],[Available Delivery Days]]) =1, Solution[[#This Row],[Available Delivery Days]], IF(ISNUMBER(SEARCH(Solution[[#This Row],[New Delivery Day]], Solution[[#This Row],[Available Delivery Days]])), Solution[[#This Row],[New Delivery Day]], Solution[[#This Row],[Old Delivery Day]]))</f>
        <v>W</v>
      </c>
      <c r="AF397" s="31">
        <v>24.758700000000001</v>
      </c>
      <c r="AG397" s="31">
        <v>43.781199999999998</v>
      </c>
      <c r="AH397" s="28" t="s">
        <v>7832</v>
      </c>
      <c r="AI397" s="28" t="s">
        <v>932</v>
      </c>
      <c r="AJ397" s="28" t="s">
        <v>7793</v>
      </c>
      <c r="AK397" s="28" t="s">
        <v>7792</v>
      </c>
      <c r="AL397" s="28" t="s">
        <v>7797</v>
      </c>
      <c r="AM397" s="28">
        <f>_xlfn.XLOOKUP(Solution[[#This Row],[Cu_ID]],Master[cu_id],Master[Notes], "none")</f>
        <v>102</v>
      </c>
      <c r="AN397" s="28">
        <v>0</v>
      </c>
    </row>
    <row r="398" spans="1:40" x14ac:dyDescent="0.3">
      <c r="A398" s="53" t="s">
        <v>11493</v>
      </c>
      <c r="B398" s="37" t="s">
        <v>7729</v>
      </c>
      <c r="C398" s="37" t="s">
        <v>11494</v>
      </c>
      <c r="D398" s="28" t="s">
        <v>7719</v>
      </c>
      <c r="E398" s="28" t="s">
        <v>7734</v>
      </c>
      <c r="F398" s="28" t="s">
        <v>900</v>
      </c>
      <c r="G398" s="28" t="s">
        <v>7754</v>
      </c>
      <c r="H398" s="28" t="s">
        <v>7734</v>
      </c>
      <c r="I398" s="28" t="s">
        <v>8057</v>
      </c>
      <c r="J398" s="28">
        <v>165</v>
      </c>
      <c r="K398" s="35" t="s">
        <v>8557</v>
      </c>
      <c r="L398" s="35" t="s">
        <v>11495</v>
      </c>
      <c r="M398" s="30">
        <v>7.9354072697460696</v>
      </c>
      <c r="N398" s="32" t="s">
        <v>16287</v>
      </c>
      <c r="O398" s="28" t="s">
        <v>7774</v>
      </c>
      <c r="P398" s="29">
        <v>0.51018518518518519</v>
      </c>
      <c r="Q398" s="29">
        <v>0.51422453703703708</v>
      </c>
      <c r="R398" s="28">
        <v>0</v>
      </c>
      <c r="S398" s="30">
        <v>5.8166666666666664</v>
      </c>
      <c r="T398" s="32" t="s">
        <v>11496</v>
      </c>
      <c r="U398" s="32" t="s">
        <v>11497</v>
      </c>
      <c r="V398" s="30">
        <v>5.7438616411363901</v>
      </c>
      <c r="W398" s="28">
        <v>0</v>
      </c>
      <c r="X398" s="28">
        <v>0</v>
      </c>
      <c r="Y398" s="28" t="s">
        <v>14645</v>
      </c>
      <c r="Z398" s="28" t="s">
        <v>16253</v>
      </c>
      <c r="AA398" s="28">
        <v>1</v>
      </c>
      <c r="AB398" s="28">
        <v>0</v>
      </c>
      <c r="AC398" s="32">
        <f>Solution[[#This Row],[Old Stop]] +1</f>
        <v>166</v>
      </c>
      <c r="AD398" s="32" t="str">
        <f>_xlfn.CONCAT(Solution[[#This Row],[Notes]],"_",Solution[[#This Row],[Week '#]],"_", _xlfn.SWITCH(Solution[[#This Row],[Column1]], "M", "Monday", "T", "Tuesday", "W", "Wednesday", "R", "Thursday", "H", "Thursday", "F", "Friday"))</f>
        <v>102_Week4_Wednesday</v>
      </c>
      <c r="AE398" s="32" t="str">
        <f>IF(LEN(Solution[[#This Row],[Available Delivery Days]]) =1, Solution[[#This Row],[Available Delivery Days]], IF(ISNUMBER(SEARCH(Solution[[#This Row],[New Delivery Day]], Solution[[#This Row],[Available Delivery Days]])), Solution[[#This Row],[New Delivery Day]], Solution[[#This Row],[Old Delivery Day]]))</f>
        <v>W</v>
      </c>
      <c r="AF398" s="31">
        <v>24.758700000000001</v>
      </c>
      <c r="AG398" s="31">
        <v>43.781199999999998</v>
      </c>
      <c r="AH398" s="28" t="s">
        <v>7832</v>
      </c>
      <c r="AI398" s="28" t="s">
        <v>932</v>
      </c>
      <c r="AJ398" s="28" t="s">
        <v>7793</v>
      </c>
      <c r="AK398" s="28" t="s">
        <v>7792</v>
      </c>
      <c r="AL398" s="28" t="s">
        <v>7797</v>
      </c>
      <c r="AM398" s="28">
        <f>_xlfn.XLOOKUP(Solution[[#This Row],[Cu_ID]],Master[cu_id],Master[Notes], "none")</f>
        <v>102</v>
      </c>
      <c r="AN398" s="28">
        <v>0</v>
      </c>
    </row>
    <row r="399" spans="1:40" x14ac:dyDescent="0.3">
      <c r="A399" s="53" t="s">
        <v>12127</v>
      </c>
      <c r="B399" s="37" t="s">
        <v>7729</v>
      </c>
      <c r="C399" s="37" t="s">
        <v>12128</v>
      </c>
      <c r="D399" s="28" t="s">
        <v>7716</v>
      </c>
      <c r="E399" s="28" t="s">
        <v>7734</v>
      </c>
      <c r="F399" s="28" t="s">
        <v>901</v>
      </c>
      <c r="G399" s="28" t="s">
        <v>7774</v>
      </c>
      <c r="H399" s="28" t="s">
        <v>7734</v>
      </c>
      <c r="I399" s="28" t="s">
        <v>903</v>
      </c>
      <c r="J399" s="28">
        <v>530</v>
      </c>
      <c r="K399" s="35" t="s">
        <v>443</v>
      </c>
      <c r="L399" s="35" t="s">
        <v>12129</v>
      </c>
      <c r="M399" s="30">
        <v>0.78033584356307995</v>
      </c>
      <c r="N399" s="32" t="s">
        <v>14676</v>
      </c>
      <c r="O399" s="28" t="s">
        <v>7774</v>
      </c>
      <c r="P399" s="29">
        <v>0.31893518518518521</v>
      </c>
      <c r="Q399" s="29">
        <v>0.32351851851851854</v>
      </c>
      <c r="R399" s="28">
        <v>0</v>
      </c>
      <c r="S399" s="30">
        <v>6.6083333333333334</v>
      </c>
      <c r="T399" s="32" t="s">
        <v>12130</v>
      </c>
      <c r="U399" s="32" t="s">
        <v>12131</v>
      </c>
      <c r="V399" s="30">
        <v>0.408683685111701</v>
      </c>
      <c r="W399" s="28">
        <v>0</v>
      </c>
      <c r="X399" s="28">
        <v>0</v>
      </c>
      <c r="Y399" s="28" t="s">
        <v>14567</v>
      </c>
      <c r="Z399" s="28" t="s">
        <v>14568</v>
      </c>
      <c r="AA399" s="28">
        <v>1</v>
      </c>
      <c r="AB399" s="28">
        <v>0</v>
      </c>
      <c r="AC399" s="32">
        <f>Solution[[#This Row],[Old Stop]] +1</f>
        <v>531</v>
      </c>
      <c r="AD399" s="32" t="str">
        <f>_xlfn.CONCAT(Solution[[#This Row],[Notes]],"_",Solution[[#This Row],[Week '#]],"_", _xlfn.SWITCH(Solution[[#This Row],[Column1]], "M", "Monday", "T", "Tuesday", "W", "Wednesday", "R", "Thursday", "H", "Thursday", "F", "Friday"))</f>
        <v>102_Week1_Monday</v>
      </c>
      <c r="AE399" s="32" t="str">
        <f>IF(LEN(Solution[[#This Row],[Available Delivery Days]]) =1, Solution[[#This Row],[Available Delivery Days]], IF(ISNUMBER(SEARCH(Solution[[#This Row],[New Delivery Day]], Solution[[#This Row],[Available Delivery Days]])), Solution[[#This Row],[New Delivery Day]], Solution[[#This Row],[Old Delivery Day]]))</f>
        <v>M</v>
      </c>
      <c r="AF399" s="31">
        <v>64.046199999999999</v>
      </c>
      <c r="AG399" s="31">
        <v>84.907499999999999</v>
      </c>
      <c r="AH399" s="28" t="s">
        <v>7832</v>
      </c>
      <c r="AI399" s="28" t="s">
        <v>932</v>
      </c>
      <c r="AJ399" s="28" t="s">
        <v>7793</v>
      </c>
      <c r="AK399" s="28" t="s">
        <v>7792</v>
      </c>
      <c r="AL399" s="28" t="s">
        <v>7797</v>
      </c>
      <c r="AM399" s="28">
        <f>_xlfn.XLOOKUP(Solution[[#This Row],[Cu_ID]],Master[cu_id],Master[Notes], "none")</f>
        <v>102</v>
      </c>
      <c r="AN399" s="28">
        <v>0</v>
      </c>
    </row>
    <row r="400" spans="1:40" x14ac:dyDescent="0.3">
      <c r="A400" s="53" t="s">
        <v>12097</v>
      </c>
      <c r="B400" s="37" t="s">
        <v>7729</v>
      </c>
      <c r="C400" s="37" t="s">
        <v>12098</v>
      </c>
      <c r="D400" s="28" t="s">
        <v>7716</v>
      </c>
      <c r="E400" s="28" t="s">
        <v>7734</v>
      </c>
      <c r="F400" s="28" t="s">
        <v>901</v>
      </c>
      <c r="G400" s="28" t="s">
        <v>7783</v>
      </c>
      <c r="H400" s="28" t="s">
        <v>7734</v>
      </c>
      <c r="I400" s="28" t="s">
        <v>900</v>
      </c>
      <c r="J400" s="28">
        <v>330</v>
      </c>
      <c r="K400" s="35" t="s">
        <v>443</v>
      </c>
      <c r="L400" s="35" t="s">
        <v>12099</v>
      </c>
      <c r="M400" s="30">
        <v>6.2266470864415203E-2</v>
      </c>
      <c r="N400" s="32" t="s">
        <v>14870</v>
      </c>
      <c r="O400" s="28" t="s">
        <v>7774</v>
      </c>
      <c r="P400" s="29">
        <v>0.49363425925925924</v>
      </c>
      <c r="Q400" s="29">
        <v>0.5093981481481481</v>
      </c>
      <c r="R400" s="28">
        <v>0</v>
      </c>
      <c r="S400" s="30">
        <v>22.7</v>
      </c>
      <c r="T400" s="32" t="s">
        <v>12100</v>
      </c>
      <c r="U400" s="32" t="s">
        <v>12101</v>
      </c>
      <c r="V400" s="30">
        <v>6.12762589433275E-2</v>
      </c>
      <c r="W400" s="28">
        <v>0</v>
      </c>
      <c r="X400" s="28">
        <v>0</v>
      </c>
      <c r="Y400" s="28" t="s">
        <v>14567</v>
      </c>
      <c r="Z400" s="28" t="s">
        <v>14568</v>
      </c>
      <c r="AA400" s="28">
        <v>1</v>
      </c>
      <c r="AB400" s="28">
        <v>0</v>
      </c>
      <c r="AC400" s="32">
        <f>Solution[[#This Row],[Old Stop]] +1</f>
        <v>331</v>
      </c>
      <c r="AD400" s="32" t="str">
        <f>_xlfn.CONCAT(Solution[[#This Row],[Notes]],"_",Solution[[#This Row],[Week '#]],"_", _xlfn.SWITCH(Solution[[#This Row],[Column1]], "M", "Monday", "T", "Tuesday", "W", "Wednesday", "R", "Thursday", "H", "Thursday", "F", "Friday"))</f>
        <v>102_Week1_Monday</v>
      </c>
      <c r="AE400" s="32" t="str">
        <f>IF(LEN(Solution[[#This Row],[Available Delivery Days]]) =1, Solution[[#This Row],[Available Delivery Days]], IF(ISNUMBER(SEARCH(Solution[[#This Row],[New Delivery Day]], Solution[[#This Row],[Available Delivery Days]])), Solution[[#This Row],[New Delivery Day]], Solution[[#This Row],[Old Delivery Day]]))</f>
        <v>M</v>
      </c>
      <c r="AF400" s="31">
        <v>124.325</v>
      </c>
      <c r="AG400" s="31">
        <v>133.23500000000001</v>
      </c>
      <c r="AH400" s="28" t="s">
        <v>7832</v>
      </c>
      <c r="AI400" s="28" t="s">
        <v>932</v>
      </c>
      <c r="AJ400" s="28" t="s">
        <v>7793</v>
      </c>
      <c r="AK400" s="28" t="s">
        <v>7792</v>
      </c>
      <c r="AL400" s="28" t="s">
        <v>7797</v>
      </c>
      <c r="AM400" s="28" t="str">
        <f>_xlfn.XLOOKUP(Solution[[#This Row],[Cu_ID]],Master[cu_id],Master[Notes], "none")</f>
        <v>102</v>
      </c>
      <c r="AN400" s="28">
        <v>0</v>
      </c>
    </row>
    <row r="401" spans="1:40" x14ac:dyDescent="0.3">
      <c r="A401" s="53" t="s">
        <v>11324</v>
      </c>
      <c r="B401" s="37" t="s">
        <v>7729</v>
      </c>
      <c r="C401" s="37" t="s">
        <v>7780</v>
      </c>
      <c r="D401" s="28" t="s">
        <v>7716</v>
      </c>
      <c r="E401" s="28" t="s">
        <v>11016</v>
      </c>
      <c r="F401" s="28" t="s">
        <v>903</v>
      </c>
      <c r="G401" s="28" t="s">
        <v>7759</v>
      </c>
      <c r="H401" s="28" t="s">
        <v>11016</v>
      </c>
      <c r="I401" s="28" t="s">
        <v>901</v>
      </c>
      <c r="J401" s="28">
        <v>0</v>
      </c>
      <c r="K401" s="35" t="s">
        <v>443</v>
      </c>
      <c r="L401" s="35" t="s">
        <v>11325</v>
      </c>
      <c r="M401" s="30">
        <v>11.366639982909</v>
      </c>
      <c r="N401" s="32" t="s">
        <v>15046</v>
      </c>
      <c r="O401" s="28" t="s">
        <v>7774</v>
      </c>
      <c r="P401" s="29">
        <v>0.42506944444444444</v>
      </c>
      <c r="Q401" s="29">
        <v>0.43847222222222221</v>
      </c>
      <c r="R401" s="28">
        <v>0</v>
      </c>
      <c r="S401" s="30">
        <v>19.291666666666668</v>
      </c>
      <c r="T401" s="32" t="s">
        <v>11326</v>
      </c>
      <c r="U401" s="32" t="s">
        <v>11327</v>
      </c>
      <c r="V401" s="30">
        <v>9.9894599394473005</v>
      </c>
      <c r="W401" s="28">
        <v>0</v>
      </c>
      <c r="X401" s="28">
        <v>0</v>
      </c>
      <c r="Y401" s="28" t="s">
        <v>14625</v>
      </c>
      <c r="Z401" s="28" t="s">
        <v>14626</v>
      </c>
      <c r="AA401" s="28">
        <v>1</v>
      </c>
      <c r="AB401" s="28">
        <v>0</v>
      </c>
      <c r="AC401" s="32">
        <f>Solution[[#This Row],[Old Stop]] +1</f>
        <v>1</v>
      </c>
      <c r="AD401" s="32" t="str">
        <f>_xlfn.CONCAT(Solution[[#This Row],[Notes]],"_",Solution[[#This Row],[Week '#]],"_", _xlfn.SWITCH(Solution[[#This Row],[Column1]], "M", "Monday", "T", "Tuesday", "W", "Wednesday", "R", "Thursday", "H", "Thursday", "F", "Friday"))</f>
        <v>105_Week1_Tuesday</v>
      </c>
      <c r="AE401" s="32" t="str">
        <f>IF(LEN(Solution[[#This Row],[Available Delivery Days]]) =1, Solution[[#This Row],[Available Delivery Days]], IF(ISNUMBER(SEARCH(Solution[[#This Row],[New Delivery Day]], Solution[[#This Row],[Available Delivery Days]])), Solution[[#This Row],[New Delivery Day]], Solution[[#This Row],[Old Delivery Day]]))</f>
        <v>T</v>
      </c>
      <c r="AF401" s="31">
        <v>76.905000000000001</v>
      </c>
      <c r="AG401" s="31">
        <v>93.962500000000006</v>
      </c>
      <c r="AH401" s="28" t="s">
        <v>7832</v>
      </c>
      <c r="AI401" s="28" t="s">
        <v>932</v>
      </c>
      <c r="AJ401" s="28" t="s">
        <v>7793</v>
      </c>
      <c r="AK401" s="28" t="s">
        <v>7792</v>
      </c>
      <c r="AL401" s="28" t="s">
        <v>7797</v>
      </c>
      <c r="AM401" s="28">
        <f>_xlfn.XLOOKUP(Solution[[#This Row],[Cu_ID]],Master[cu_id],Master[Notes], "none")</f>
        <v>105</v>
      </c>
      <c r="AN401" s="28">
        <v>0</v>
      </c>
    </row>
    <row r="402" spans="1:40" x14ac:dyDescent="0.3">
      <c r="A402" s="53" t="s">
        <v>12127</v>
      </c>
      <c r="B402" s="37" t="s">
        <v>7729</v>
      </c>
      <c r="C402" s="37" t="s">
        <v>12128</v>
      </c>
      <c r="D402" s="28" t="s">
        <v>7717</v>
      </c>
      <c r="E402" s="28" t="s">
        <v>7734</v>
      </c>
      <c r="F402" s="28" t="s">
        <v>901</v>
      </c>
      <c r="G402" s="28" t="s">
        <v>7751</v>
      </c>
      <c r="H402" s="28" t="s">
        <v>7734</v>
      </c>
      <c r="I402" s="28" t="s">
        <v>903</v>
      </c>
      <c r="J402" s="28">
        <v>530</v>
      </c>
      <c r="K402" s="35" t="s">
        <v>443</v>
      </c>
      <c r="L402" s="35" t="s">
        <v>12129</v>
      </c>
      <c r="M402" s="30">
        <v>0.11862808093428601</v>
      </c>
      <c r="N402" s="32" t="s">
        <v>14677</v>
      </c>
      <c r="O402" s="28" t="s">
        <v>7774</v>
      </c>
      <c r="P402" s="29">
        <v>0.31215277777777778</v>
      </c>
      <c r="Q402" s="29">
        <v>0.31673611111111111</v>
      </c>
      <c r="R402" s="28">
        <v>0</v>
      </c>
      <c r="S402" s="30">
        <v>6.6083333333333334</v>
      </c>
      <c r="T402" s="32" t="s">
        <v>12130</v>
      </c>
      <c r="U402" s="32" t="s">
        <v>12131</v>
      </c>
      <c r="V402" s="30">
        <v>6.3478277921764997E-2</v>
      </c>
      <c r="W402" s="28">
        <v>0</v>
      </c>
      <c r="X402" s="28">
        <v>0</v>
      </c>
      <c r="Y402" s="28" t="s">
        <v>14567</v>
      </c>
      <c r="Z402" s="28" t="s">
        <v>14570</v>
      </c>
      <c r="AA402" s="28">
        <v>1</v>
      </c>
      <c r="AB402" s="28">
        <v>0</v>
      </c>
      <c r="AC402" s="32">
        <f>Solution[[#This Row],[Old Stop]] +1</f>
        <v>531</v>
      </c>
      <c r="AD402" s="32" t="str">
        <f>_xlfn.CONCAT(Solution[[#This Row],[Notes]],"_",Solution[[#This Row],[Week '#]],"_", _xlfn.SWITCH(Solution[[#This Row],[Column1]], "M", "Monday", "T", "Tuesday", "W", "Wednesday", "R", "Thursday", "H", "Thursday", "F", "Friday"))</f>
        <v>102_Week2_Monday</v>
      </c>
      <c r="AE402" s="32" t="str">
        <f>IF(LEN(Solution[[#This Row],[Available Delivery Days]]) =1, Solution[[#This Row],[Available Delivery Days]], IF(ISNUMBER(SEARCH(Solution[[#This Row],[New Delivery Day]], Solution[[#This Row],[Available Delivery Days]])), Solution[[#This Row],[New Delivery Day]], Solution[[#This Row],[Old Delivery Day]]))</f>
        <v>M</v>
      </c>
      <c r="AF402" s="31">
        <v>64.046199999999999</v>
      </c>
      <c r="AG402" s="31">
        <v>84.907499999999999</v>
      </c>
      <c r="AH402" s="28" t="s">
        <v>7832</v>
      </c>
      <c r="AI402" s="28" t="s">
        <v>932</v>
      </c>
      <c r="AJ402" s="28" t="s">
        <v>7793</v>
      </c>
      <c r="AK402" s="28" t="s">
        <v>7792</v>
      </c>
      <c r="AL402" s="28" t="s">
        <v>7797</v>
      </c>
      <c r="AM402" s="28">
        <f>_xlfn.XLOOKUP(Solution[[#This Row],[Cu_ID]],Master[cu_id],Master[Notes], "none")</f>
        <v>102</v>
      </c>
      <c r="AN402" s="28">
        <v>0</v>
      </c>
    </row>
    <row r="403" spans="1:40" x14ac:dyDescent="0.3">
      <c r="A403" s="53" t="s">
        <v>12097</v>
      </c>
      <c r="B403" s="37" t="s">
        <v>7729</v>
      </c>
      <c r="C403" s="37" t="s">
        <v>12098</v>
      </c>
      <c r="D403" s="28" t="s">
        <v>7717</v>
      </c>
      <c r="E403" s="28" t="s">
        <v>7734</v>
      </c>
      <c r="F403" s="28" t="s">
        <v>901</v>
      </c>
      <c r="G403" s="28" t="s">
        <v>7783</v>
      </c>
      <c r="H403" s="28" t="s">
        <v>7734</v>
      </c>
      <c r="I403" s="28" t="s">
        <v>900</v>
      </c>
      <c r="J403" s="28">
        <v>330</v>
      </c>
      <c r="K403" s="35" t="s">
        <v>443</v>
      </c>
      <c r="L403" s="35" t="s">
        <v>12099</v>
      </c>
      <c r="M403" s="30">
        <v>6.2266470864415203E-2</v>
      </c>
      <c r="N403" s="32" t="s">
        <v>14871</v>
      </c>
      <c r="O403" s="28" t="s">
        <v>7774</v>
      </c>
      <c r="P403" s="29">
        <v>0.49357638888888888</v>
      </c>
      <c r="Q403" s="29">
        <v>0.50934027777777779</v>
      </c>
      <c r="R403" s="28">
        <v>0</v>
      </c>
      <c r="S403" s="30">
        <v>22.7</v>
      </c>
      <c r="T403" s="32" t="s">
        <v>12100</v>
      </c>
      <c r="U403" s="32" t="s">
        <v>12101</v>
      </c>
      <c r="V403" s="30">
        <v>6.12762589433275E-2</v>
      </c>
      <c r="W403" s="28">
        <v>0</v>
      </c>
      <c r="X403" s="28">
        <v>0</v>
      </c>
      <c r="Y403" s="28" t="s">
        <v>14567</v>
      </c>
      <c r="Z403" s="28" t="s">
        <v>14570</v>
      </c>
      <c r="AA403" s="28">
        <v>1</v>
      </c>
      <c r="AB403" s="28">
        <v>0</v>
      </c>
      <c r="AC403" s="32">
        <f>Solution[[#This Row],[Old Stop]] +1</f>
        <v>331</v>
      </c>
      <c r="AD403" s="32" t="str">
        <f>_xlfn.CONCAT(Solution[[#This Row],[Notes]],"_",Solution[[#This Row],[Week '#]],"_", _xlfn.SWITCH(Solution[[#This Row],[Column1]], "M", "Monday", "T", "Tuesday", "W", "Wednesday", "R", "Thursday", "H", "Thursday", "F", "Friday"))</f>
        <v>102_Week2_Monday</v>
      </c>
      <c r="AE403" s="32" t="str">
        <f>IF(LEN(Solution[[#This Row],[Available Delivery Days]]) =1, Solution[[#This Row],[Available Delivery Days]], IF(ISNUMBER(SEARCH(Solution[[#This Row],[New Delivery Day]], Solution[[#This Row],[Available Delivery Days]])), Solution[[#This Row],[New Delivery Day]], Solution[[#This Row],[Old Delivery Day]]))</f>
        <v>M</v>
      </c>
      <c r="AF403" s="31">
        <v>124.325</v>
      </c>
      <c r="AG403" s="31">
        <v>133.23500000000001</v>
      </c>
      <c r="AH403" s="28" t="s">
        <v>7832</v>
      </c>
      <c r="AI403" s="28" t="s">
        <v>932</v>
      </c>
      <c r="AJ403" s="28" t="s">
        <v>7793</v>
      </c>
      <c r="AK403" s="28" t="s">
        <v>7792</v>
      </c>
      <c r="AL403" s="28" t="s">
        <v>7797</v>
      </c>
      <c r="AM403" s="28" t="str">
        <f>_xlfn.XLOOKUP(Solution[[#This Row],[Cu_ID]],Master[cu_id],Master[Notes], "none")</f>
        <v>102</v>
      </c>
      <c r="AN403" s="28">
        <v>0</v>
      </c>
    </row>
    <row r="404" spans="1:40" x14ac:dyDescent="0.3">
      <c r="A404" s="53" t="s">
        <v>11324</v>
      </c>
      <c r="B404" s="37" t="s">
        <v>7729</v>
      </c>
      <c r="C404" s="37" t="s">
        <v>7780</v>
      </c>
      <c r="D404" s="28" t="s">
        <v>7717</v>
      </c>
      <c r="E404" s="28" t="s">
        <v>11016</v>
      </c>
      <c r="F404" s="28" t="s">
        <v>903</v>
      </c>
      <c r="G404" s="28" t="s">
        <v>7758</v>
      </c>
      <c r="H404" s="28" t="s">
        <v>11016</v>
      </c>
      <c r="I404" s="28" t="s">
        <v>901</v>
      </c>
      <c r="J404" s="28">
        <v>0</v>
      </c>
      <c r="K404" s="35" t="s">
        <v>443</v>
      </c>
      <c r="L404" s="35" t="s">
        <v>11325</v>
      </c>
      <c r="M404" s="30">
        <v>1.0213655270636099</v>
      </c>
      <c r="N404" s="32" t="s">
        <v>15415</v>
      </c>
      <c r="O404" s="28" t="s">
        <v>7774</v>
      </c>
      <c r="P404" s="29">
        <v>0.44778935185185187</v>
      </c>
      <c r="Q404" s="29">
        <v>0.46119212962962963</v>
      </c>
      <c r="R404" s="28">
        <v>0</v>
      </c>
      <c r="S404" s="30">
        <v>19.291666666666668</v>
      </c>
      <c r="T404" s="32" t="s">
        <v>11326</v>
      </c>
      <c r="U404" s="32" t="s">
        <v>11327</v>
      </c>
      <c r="V404" s="30">
        <v>0.53186671448387701</v>
      </c>
      <c r="W404" s="28">
        <v>0</v>
      </c>
      <c r="X404" s="28">
        <v>0</v>
      </c>
      <c r="Y404" s="28" t="s">
        <v>14625</v>
      </c>
      <c r="Z404" s="28" t="s">
        <v>15410</v>
      </c>
      <c r="AA404" s="28">
        <v>1</v>
      </c>
      <c r="AB404" s="28">
        <v>0</v>
      </c>
      <c r="AC404" s="32">
        <f>Solution[[#This Row],[Old Stop]] +1</f>
        <v>1</v>
      </c>
      <c r="AD404" s="32" t="str">
        <f>_xlfn.CONCAT(Solution[[#This Row],[Notes]],"_",Solution[[#This Row],[Week '#]],"_", _xlfn.SWITCH(Solution[[#This Row],[Column1]], "M", "Monday", "T", "Tuesday", "W", "Wednesday", "R", "Thursday", "H", "Thursday", "F", "Friday"))</f>
        <v>105_Week2_Tuesday</v>
      </c>
      <c r="AE404" s="32" t="str">
        <f>IF(LEN(Solution[[#This Row],[Available Delivery Days]]) =1, Solution[[#This Row],[Available Delivery Days]], IF(ISNUMBER(SEARCH(Solution[[#This Row],[New Delivery Day]], Solution[[#This Row],[Available Delivery Days]])), Solution[[#This Row],[New Delivery Day]], Solution[[#This Row],[Old Delivery Day]]))</f>
        <v>T</v>
      </c>
      <c r="AF404" s="31">
        <v>76.905000000000001</v>
      </c>
      <c r="AG404" s="31">
        <v>93.962500000000006</v>
      </c>
      <c r="AH404" s="28" t="s">
        <v>7832</v>
      </c>
      <c r="AI404" s="28" t="s">
        <v>932</v>
      </c>
      <c r="AJ404" s="28" t="s">
        <v>7793</v>
      </c>
      <c r="AK404" s="28" t="s">
        <v>7792</v>
      </c>
      <c r="AL404" s="28" t="s">
        <v>7797</v>
      </c>
      <c r="AM404" s="28">
        <f>_xlfn.XLOOKUP(Solution[[#This Row],[Cu_ID]],Master[cu_id],Master[Notes], "none")</f>
        <v>105</v>
      </c>
      <c r="AN404" s="28">
        <v>0</v>
      </c>
    </row>
    <row r="405" spans="1:40" x14ac:dyDescent="0.3">
      <c r="A405" s="53" t="s">
        <v>12127</v>
      </c>
      <c r="B405" s="37" t="s">
        <v>7729</v>
      </c>
      <c r="C405" s="37" t="s">
        <v>12128</v>
      </c>
      <c r="D405" s="28" t="s">
        <v>7718</v>
      </c>
      <c r="E405" s="28" t="s">
        <v>7734</v>
      </c>
      <c r="F405" s="28" t="s">
        <v>901</v>
      </c>
      <c r="G405" s="28" t="s">
        <v>7756</v>
      </c>
      <c r="H405" s="28" t="s">
        <v>7734</v>
      </c>
      <c r="I405" s="28" t="s">
        <v>903</v>
      </c>
      <c r="J405" s="28">
        <v>530</v>
      </c>
      <c r="K405" s="35" t="s">
        <v>443</v>
      </c>
      <c r="L405" s="35" t="s">
        <v>12129</v>
      </c>
      <c r="M405" s="30">
        <v>0.78033584356307995</v>
      </c>
      <c r="N405" s="32" t="s">
        <v>15969</v>
      </c>
      <c r="O405" s="28" t="s">
        <v>7774</v>
      </c>
      <c r="P405" s="29">
        <v>0.30410879629629628</v>
      </c>
      <c r="Q405" s="29">
        <v>0.30869212962962961</v>
      </c>
      <c r="R405" s="28">
        <v>0</v>
      </c>
      <c r="S405" s="30">
        <v>6.6083333333333334</v>
      </c>
      <c r="T405" s="32" t="s">
        <v>12130</v>
      </c>
      <c r="U405" s="32" t="s">
        <v>12131</v>
      </c>
      <c r="V405" s="30">
        <v>0.408683685111701</v>
      </c>
      <c r="W405" s="28">
        <v>0</v>
      </c>
      <c r="X405" s="28">
        <v>0</v>
      </c>
      <c r="Y405" s="28" t="s">
        <v>14567</v>
      </c>
      <c r="Z405" s="28" t="s">
        <v>15696</v>
      </c>
      <c r="AA405" s="28">
        <v>1</v>
      </c>
      <c r="AB405" s="28">
        <v>0</v>
      </c>
      <c r="AC405" s="32">
        <f>Solution[[#This Row],[Old Stop]] +1</f>
        <v>531</v>
      </c>
      <c r="AD405" s="32" t="str">
        <f>_xlfn.CONCAT(Solution[[#This Row],[Notes]],"_",Solution[[#This Row],[Week '#]],"_", _xlfn.SWITCH(Solution[[#This Row],[Column1]], "M", "Monday", "T", "Tuesday", "W", "Wednesday", "R", "Thursday", "H", "Thursday", "F", "Friday"))</f>
        <v>102_Week3_Monday</v>
      </c>
      <c r="AE405" s="32" t="str">
        <f>IF(LEN(Solution[[#This Row],[Available Delivery Days]]) =1, Solution[[#This Row],[Available Delivery Days]], IF(ISNUMBER(SEARCH(Solution[[#This Row],[New Delivery Day]], Solution[[#This Row],[Available Delivery Days]])), Solution[[#This Row],[New Delivery Day]], Solution[[#This Row],[Old Delivery Day]]))</f>
        <v>M</v>
      </c>
      <c r="AF405" s="31">
        <v>64.046199999999999</v>
      </c>
      <c r="AG405" s="31">
        <v>84.907499999999999</v>
      </c>
      <c r="AH405" s="28" t="s">
        <v>7832</v>
      </c>
      <c r="AI405" s="28" t="s">
        <v>932</v>
      </c>
      <c r="AJ405" s="28" t="s">
        <v>7793</v>
      </c>
      <c r="AK405" s="28" t="s">
        <v>7792</v>
      </c>
      <c r="AL405" s="28" t="s">
        <v>7797</v>
      </c>
      <c r="AM405" s="28">
        <f>_xlfn.XLOOKUP(Solution[[#This Row],[Cu_ID]],Master[cu_id],Master[Notes], "none")</f>
        <v>102</v>
      </c>
      <c r="AN405" s="28">
        <v>0</v>
      </c>
    </row>
    <row r="406" spans="1:40" x14ac:dyDescent="0.3">
      <c r="A406" s="53" t="s">
        <v>12097</v>
      </c>
      <c r="B406" s="37" t="s">
        <v>7729</v>
      </c>
      <c r="C406" s="37" t="s">
        <v>12098</v>
      </c>
      <c r="D406" s="28" t="s">
        <v>7718</v>
      </c>
      <c r="E406" s="28" t="s">
        <v>7734</v>
      </c>
      <c r="F406" s="28" t="s">
        <v>901</v>
      </c>
      <c r="G406" s="28" t="s">
        <v>7772</v>
      </c>
      <c r="H406" s="28" t="s">
        <v>7734</v>
      </c>
      <c r="I406" s="28" t="s">
        <v>900</v>
      </c>
      <c r="J406" s="28">
        <v>330</v>
      </c>
      <c r="K406" s="35" t="s">
        <v>443</v>
      </c>
      <c r="L406" s="35" t="s">
        <v>12099</v>
      </c>
      <c r="M406" s="30">
        <v>6.2266470864415203E-2</v>
      </c>
      <c r="N406" s="32" t="s">
        <v>15930</v>
      </c>
      <c r="O406" s="28" t="s">
        <v>7774</v>
      </c>
      <c r="P406" s="29">
        <v>0.47880787037037037</v>
      </c>
      <c r="Q406" s="29">
        <v>0.49457175925925928</v>
      </c>
      <c r="R406" s="28">
        <v>0</v>
      </c>
      <c r="S406" s="30">
        <v>22.7</v>
      </c>
      <c r="T406" s="32" t="s">
        <v>12100</v>
      </c>
      <c r="U406" s="32" t="s">
        <v>12101</v>
      </c>
      <c r="V406" s="30">
        <v>6.12762589433275E-2</v>
      </c>
      <c r="W406" s="28">
        <v>0</v>
      </c>
      <c r="X406" s="28">
        <v>0</v>
      </c>
      <c r="Y406" s="28" t="s">
        <v>14567</v>
      </c>
      <c r="Z406" s="28" t="s">
        <v>15696</v>
      </c>
      <c r="AA406" s="28">
        <v>1</v>
      </c>
      <c r="AB406" s="28">
        <v>0</v>
      </c>
      <c r="AC406" s="32">
        <f>Solution[[#This Row],[Old Stop]] +1</f>
        <v>331</v>
      </c>
      <c r="AD406" s="32" t="str">
        <f>_xlfn.CONCAT(Solution[[#This Row],[Notes]],"_",Solution[[#This Row],[Week '#]],"_", _xlfn.SWITCH(Solution[[#This Row],[Column1]], "M", "Monday", "T", "Tuesday", "W", "Wednesday", "R", "Thursday", "H", "Thursday", "F", "Friday"))</f>
        <v>102_Week3_Monday</v>
      </c>
      <c r="AE406" s="32" t="str">
        <f>IF(LEN(Solution[[#This Row],[Available Delivery Days]]) =1, Solution[[#This Row],[Available Delivery Days]], IF(ISNUMBER(SEARCH(Solution[[#This Row],[New Delivery Day]], Solution[[#This Row],[Available Delivery Days]])), Solution[[#This Row],[New Delivery Day]], Solution[[#This Row],[Old Delivery Day]]))</f>
        <v>M</v>
      </c>
      <c r="AF406" s="31">
        <v>124.325</v>
      </c>
      <c r="AG406" s="31">
        <v>133.23500000000001</v>
      </c>
      <c r="AH406" s="28" t="s">
        <v>7832</v>
      </c>
      <c r="AI406" s="28" t="s">
        <v>932</v>
      </c>
      <c r="AJ406" s="28" t="s">
        <v>7793</v>
      </c>
      <c r="AK406" s="28" t="s">
        <v>7792</v>
      </c>
      <c r="AL406" s="28" t="s">
        <v>7797</v>
      </c>
      <c r="AM406" s="28" t="str">
        <f>_xlfn.XLOOKUP(Solution[[#This Row],[Cu_ID]],Master[cu_id],Master[Notes], "none")</f>
        <v>102</v>
      </c>
      <c r="AN406" s="28">
        <v>0</v>
      </c>
    </row>
    <row r="407" spans="1:40" x14ac:dyDescent="0.3">
      <c r="A407" s="53" t="s">
        <v>11324</v>
      </c>
      <c r="B407" s="37" t="s">
        <v>7729</v>
      </c>
      <c r="C407" s="37" t="s">
        <v>7780</v>
      </c>
      <c r="D407" s="28" t="s">
        <v>7718</v>
      </c>
      <c r="E407" s="28" t="s">
        <v>11016</v>
      </c>
      <c r="F407" s="28" t="s">
        <v>903</v>
      </c>
      <c r="G407" s="28" t="s">
        <v>7759</v>
      </c>
      <c r="H407" s="28" t="s">
        <v>11016</v>
      </c>
      <c r="I407" s="28" t="s">
        <v>901</v>
      </c>
      <c r="J407" s="28">
        <v>0</v>
      </c>
      <c r="K407" s="35" t="s">
        <v>443</v>
      </c>
      <c r="L407" s="35" t="s">
        <v>11325</v>
      </c>
      <c r="M407" s="30">
        <v>11.366639982909</v>
      </c>
      <c r="N407" s="32" t="s">
        <v>16218</v>
      </c>
      <c r="O407" s="28" t="s">
        <v>7774</v>
      </c>
      <c r="P407" s="29">
        <v>0.42506944444444444</v>
      </c>
      <c r="Q407" s="29">
        <v>0.43847222222222221</v>
      </c>
      <c r="R407" s="28">
        <v>0</v>
      </c>
      <c r="S407" s="30">
        <v>19.291666666666668</v>
      </c>
      <c r="T407" s="32" t="s">
        <v>11326</v>
      </c>
      <c r="U407" s="32" t="s">
        <v>11327</v>
      </c>
      <c r="V407" s="30">
        <v>9.9894599394473005</v>
      </c>
      <c r="W407" s="28">
        <v>0</v>
      </c>
      <c r="X407" s="28">
        <v>0</v>
      </c>
      <c r="Y407" s="28" t="s">
        <v>14625</v>
      </c>
      <c r="Z407" s="28" t="s">
        <v>16034</v>
      </c>
      <c r="AA407" s="28">
        <v>1</v>
      </c>
      <c r="AB407" s="28">
        <v>0</v>
      </c>
      <c r="AC407" s="32">
        <f>Solution[[#This Row],[Old Stop]] +1</f>
        <v>1</v>
      </c>
      <c r="AD407" s="32" t="str">
        <f>_xlfn.CONCAT(Solution[[#This Row],[Notes]],"_",Solution[[#This Row],[Week '#]],"_", _xlfn.SWITCH(Solution[[#This Row],[Column1]], "M", "Monday", "T", "Tuesday", "W", "Wednesday", "R", "Thursday", "H", "Thursday", "F", "Friday"))</f>
        <v>105_Week3_Tuesday</v>
      </c>
      <c r="AE407" s="32" t="str">
        <f>IF(LEN(Solution[[#This Row],[Available Delivery Days]]) =1, Solution[[#This Row],[Available Delivery Days]], IF(ISNUMBER(SEARCH(Solution[[#This Row],[New Delivery Day]], Solution[[#This Row],[Available Delivery Days]])), Solution[[#This Row],[New Delivery Day]], Solution[[#This Row],[Old Delivery Day]]))</f>
        <v>T</v>
      </c>
      <c r="AF407" s="31">
        <v>76.905000000000001</v>
      </c>
      <c r="AG407" s="31">
        <v>93.962500000000006</v>
      </c>
      <c r="AH407" s="28" t="s">
        <v>7832</v>
      </c>
      <c r="AI407" s="28" t="s">
        <v>932</v>
      </c>
      <c r="AJ407" s="28" t="s">
        <v>7793</v>
      </c>
      <c r="AK407" s="28" t="s">
        <v>7792</v>
      </c>
      <c r="AL407" s="28" t="s">
        <v>7797</v>
      </c>
      <c r="AM407" s="28">
        <f>_xlfn.XLOOKUP(Solution[[#This Row],[Cu_ID]],Master[cu_id],Master[Notes], "none")</f>
        <v>105</v>
      </c>
      <c r="AN407" s="28">
        <v>0</v>
      </c>
    </row>
    <row r="408" spans="1:40" x14ac:dyDescent="0.3">
      <c r="A408" s="53" t="s">
        <v>12127</v>
      </c>
      <c r="B408" s="37" t="s">
        <v>7729</v>
      </c>
      <c r="C408" s="37" t="s">
        <v>12128</v>
      </c>
      <c r="D408" s="28" t="s">
        <v>7719</v>
      </c>
      <c r="E408" s="28" t="s">
        <v>7734</v>
      </c>
      <c r="F408" s="28" t="s">
        <v>901</v>
      </c>
      <c r="G408" s="28" t="s">
        <v>7751</v>
      </c>
      <c r="H408" s="28" t="s">
        <v>7734</v>
      </c>
      <c r="I408" s="28" t="s">
        <v>903</v>
      </c>
      <c r="J408" s="28">
        <v>530</v>
      </c>
      <c r="K408" s="35" t="s">
        <v>443</v>
      </c>
      <c r="L408" s="35" t="s">
        <v>12129</v>
      </c>
      <c r="M408" s="30">
        <v>0.11862808093428601</v>
      </c>
      <c r="N408" s="32" t="s">
        <v>16363</v>
      </c>
      <c r="O408" s="28" t="s">
        <v>7774</v>
      </c>
      <c r="P408" s="29">
        <v>0.31215277777777778</v>
      </c>
      <c r="Q408" s="29">
        <v>0.31673611111111111</v>
      </c>
      <c r="R408" s="28">
        <v>0</v>
      </c>
      <c r="S408" s="30">
        <v>6.6083333333333334</v>
      </c>
      <c r="T408" s="32" t="s">
        <v>12130</v>
      </c>
      <c r="U408" s="32" t="s">
        <v>12131</v>
      </c>
      <c r="V408" s="30">
        <v>6.3478277921764997E-2</v>
      </c>
      <c r="W408" s="28">
        <v>0</v>
      </c>
      <c r="X408" s="28">
        <v>0</v>
      </c>
      <c r="Y408" s="28" t="s">
        <v>14567</v>
      </c>
      <c r="Z408" s="28" t="s">
        <v>16338</v>
      </c>
      <c r="AA408" s="28">
        <v>1</v>
      </c>
      <c r="AB408" s="28">
        <v>0</v>
      </c>
      <c r="AC408" s="32">
        <f>Solution[[#This Row],[Old Stop]] +1</f>
        <v>531</v>
      </c>
      <c r="AD408" s="32" t="str">
        <f>_xlfn.CONCAT(Solution[[#This Row],[Notes]],"_",Solution[[#This Row],[Week '#]],"_", _xlfn.SWITCH(Solution[[#This Row],[Column1]], "M", "Monday", "T", "Tuesday", "W", "Wednesday", "R", "Thursday", "H", "Thursday", "F", "Friday"))</f>
        <v>102_Week4_Monday</v>
      </c>
      <c r="AE408" s="32" t="str">
        <f>IF(LEN(Solution[[#This Row],[Available Delivery Days]]) =1, Solution[[#This Row],[Available Delivery Days]], IF(ISNUMBER(SEARCH(Solution[[#This Row],[New Delivery Day]], Solution[[#This Row],[Available Delivery Days]])), Solution[[#This Row],[New Delivery Day]], Solution[[#This Row],[Old Delivery Day]]))</f>
        <v>M</v>
      </c>
      <c r="AF408" s="31">
        <v>64.046199999999999</v>
      </c>
      <c r="AG408" s="31">
        <v>84.907499999999999</v>
      </c>
      <c r="AH408" s="28" t="s">
        <v>7832</v>
      </c>
      <c r="AI408" s="28" t="s">
        <v>932</v>
      </c>
      <c r="AJ408" s="28" t="s">
        <v>7793</v>
      </c>
      <c r="AK408" s="28" t="s">
        <v>7792</v>
      </c>
      <c r="AL408" s="28" t="s">
        <v>7797</v>
      </c>
      <c r="AM408" s="28">
        <f>_xlfn.XLOOKUP(Solution[[#This Row],[Cu_ID]],Master[cu_id],Master[Notes], "none")</f>
        <v>102</v>
      </c>
      <c r="AN408" s="28">
        <v>0</v>
      </c>
    </row>
    <row r="409" spans="1:40" x14ac:dyDescent="0.3">
      <c r="A409" s="53" t="s">
        <v>12097</v>
      </c>
      <c r="B409" s="37" t="s">
        <v>7729</v>
      </c>
      <c r="C409" s="37" t="s">
        <v>12098</v>
      </c>
      <c r="D409" s="28" t="s">
        <v>7719</v>
      </c>
      <c r="E409" s="28" t="s">
        <v>7734</v>
      </c>
      <c r="F409" s="28" t="s">
        <v>901</v>
      </c>
      <c r="G409" s="28" t="s">
        <v>7783</v>
      </c>
      <c r="H409" s="28" t="s">
        <v>7734</v>
      </c>
      <c r="I409" s="28" t="s">
        <v>900</v>
      </c>
      <c r="J409" s="28">
        <v>330</v>
      </c>
      <c r="K409" s="35" t="s">
        <v>443</v>
      </c>
      <c r="L409" s="35" t="s">
        <v>12099</v>
      </c>
      <c r="M409" s="30">
        <v>6.2266470864415203E-2</v>
      </c>
      <c r="N409" s="32" t="s">
        <v>16372</v>
      </c>
      <c r="O409" s="28" t="s">
        <v>7774</v>
      </c>
      <c r="P409" s="29">
        <v>0.49357638888888888</v>
      </c>
      <c r="Q409" s="29">
        <v>0.50934027777777779</v>
      </c>
      <c r="R409" s="28">
        <v>0</v>
      </c>
      <c r="S409" s="30">
        <v>22.7</v>
      </c>
      <c r="T409" s="32" t="s">
        <v>12100</v>
      </c>
      <c r="U409" s="32" t="s">
        <v>12101</v>
      </c>
      <c r="V409" s="30">
        <v>6.12762589433275E-2</v>
      </c>
      <c r="W409" s="28">
        <v>0</v>
      </c>
      <c r="X409" s="28">
        <v>0</v>
      </c>
      <c r="Y409" s="28" t="s">
        <v>14567</v>
      </c>
      <c r="Z409" s="28" t="s">
        <v>16338</v>
      </c>
      <c r="AA409" s="28">
        <v>1</v>
      </c>
      <c r="AB409" s="28">
        <v>0</v>
      </c>
      <c r="AC409" s="32">
        <f>Solution[[#This Row],[Old Stop]] +1</f>
        <v>331</v>
      </c>
      <c r="AD409" s="32" t="str">
        <f>_xlfn.CONCAT(Solution[[#This Row],[Notes]],"_",Solution[[#This Row],[Week '#]],"_", _xlfn.SWITCH(Solution[[#This Row],[Column1]], "M", "Monday", "T", "Tuesday", "W", "Wednesday", "R", "Thursday", "H", "Thursday", "F", "Friday"))</f>
        <v>102_Week4_Monday</v>
      </c>
      <c r="AE409" s="32" t="str">
        <f>IF(LEN(Solution[[#This Row],[Available Delivery Days]]) =1, Solution[[#This Row],[Available Delivery Days]], IF(ISNUMBER(SEARCH(Solution[[#This Row],[New Delivery Day]], Solution[[#This Row],[Available Delivery Days]])), Solution[[#This Row],[New Delivery Day]], Solution[[#This Row],[Old Delivery Day]]))</f>
        <v>M</v>
      </c>
      <c r="AF409" s="31">
        <v>124.325</v>
      </c>
      <c r="AG409" s="31">
        <v>133.23500000000001</v>
      </c>
      <c r="AH409" s="28" t="s">
        <v>7832</v>
      </c>
      <c r="AI409" s="28" t="s">
        <v>932</v>
      </c>
      <c r="AJ409" s="28" t="s">
        <v>7793</v>
      </c>
      <c r="AK409" s="28" t="s">
        <v>7792</v>
      </c>
      <c r="AL409" s="28" t="s">
        <v>7797</v>
      </c>
      <c r="AM409" s="28" t="str">
        <f>_xlfn.XLOOKUP(Solution[[#This Row],[Cu_ID]],Master[cu_id],Master[Notes], "none")</f>
        <v>102</v>
      </c>
      <c r="AN409" s="28">
        <v>0</v>
      </c>
    </row>
    <row r="410" spans="1:40" x14ac:dyDescent="0.3">
      <c r="A410" s="53" t="s">
        <v>11324</v>
      </c>
      <c r="B410" s="37" t="s">
        <v>7729</v>
      </c>
      <c r="C410" s="37" t="s">
        <v>7780</v>
      </c>
      <c r="D410" s="28" t="s">
        <v>7719</v>
      </c>
      <c r="E410" s="28" t="s">
        <v>11016</v>
      </c>
      <c r="F410" s="28" t="s">
        <v>903</v>
      </c>
      <c r="G410" s="28" t="s">
        <v>7758</v>
      </c>
      <c r="H410" s="28" t="s">
        <v>11016</v>
      </c>
      <c r="I410" s="28" t="s">
        <v>901</v>
      </c>
      <c r="J410" s="28">
        <v>0</v>
      </c>
      <c r="K410" s="35" t="s">
        <v>443</v>
      </c>
      <c r="L410" s="35" t="s">
        <v>11325</v>
      </c>
      <c r="M410" s="30">
        <v>1.0213655270636099</v>
      </c>
      <c r="N410" s="32" t="s">
        <v>16481</v>
      </c>
      <c r="O410" s="28" t="s">
        <v>7774</v>
      </c>
      <c r="P410" s="29">
        <v>0.44778935185185187</v>
      </c>
      <c r="Q410" s="29">
        <v>0.46119212962962963</v>
      </c>
      <c r="R410" s="28">
        <v>0</v>
      </c>
      <c r="S410" s="30">
        <v>19.291666666666668</v>
      </c>
      <c r="T410" s="32" t="s">
        <v>11326</v>
      </c>
      <c r="U410" s="32" t="s">
        <v>11327</v>
      </c>
      <c r="V410" s="30">
        <v>0.53186671448387701</v>
      </c>
      <c r="W410" s="28">
        <v>0</v>
      </c>
      <c r="X410" s="28">
        <v>0</v>
      </c>
      <c r="Y410" s="28" t="s">
        <v>14625</v>
      </c>
      <c r="Z410" s="28" t="s">
        <v>16477</v>
      </c>
      <c r="AA410" s="28">
        <v>1</v>
      </c>
      <c r="AB410" s="28">
        <v>0</v>
      </c>
      <c r="AC410" s="32">
        <f>Solution[[#This Row],[Old Stop]] +1</f>
        <v>1</v>
      </c>
      <c r="AD410" s="32" t="str">
        <f>_xlfn.CONCAT(Solution[[#This Row],[Notes]],"_",Solution[[#This Row],[Week '#]],"_", _xlfn.SWITCH(Solution[[#This Row],[Column1]], "M", "Monday", "T", "Tuesday", "W", "Wednesday", "R", "Thursday", "H", "Thursday", "F", "Friday"))</f>
        <v>105_Week4_Tuesday</v>
      </c>
      <c r="AE410" s="32" t="str">
        <f>IF(LEN(Solution[[#This Row],[Available Delivery Days]]) =1, Solution[[#This Row],[Available Delivery Days]], IF(ISNUMBER(SEARCH(Solution[[#This Row],[New Delivery Day]], Solution[[#This Row],[Available Delivery Days]])), Solution[[#This Row],[New Delivery Day]], Solution[[#This Row],[Old Delivery Day]]))</f>
        <v>T</v>
      </c>
      <c r="AF410" s="31">
        <v>76.905000000000001</v>
      </c>
      <c r="AG410" s="31">
        <v>93.962500000000006</v>
      </c>
      <c r="AH410" s="28" t="s">
        <v>7832</v>
      </c>
      <c r="AI410" s="28" t="s">
        <v>932</v>
      </c>
      <c r="AJ410" s="28" t="s">
        <v>7793</v>
      </c>
      <c r="AK410" s="28" t="s">
        <v>7792</v>
      </c>
      <c r="AL410" s="28" t="s">
        <v>7797</v>
      </c>
      <c r="AM410" s="28">
        <f>_xlfn.XLOOKUP(Solution[[#This Row],[Cu_ID]],Master[cu_id],Master[Notes], "none")</f>
        <v>105</v>
      </c>
      <c r="AN410" s="28">
        <v>0</v>
      </c>
    </row>
    <row r="411" spans="1:40" x14ac:dyDescent="0.3">
      <c r="A411" s="53" t="s">
        <v>11552</v>
      </c>
      <c r="B411" s="37" t="s">
        <v>7729</v>
      </c>
      <c r="C411" s="37" t="s">
        <v>7776</v>
      </c>
      <c r="D411" s="28" t="s">
        <v>7716</v>
      </c>
      <c r="E411" s="28" t="s">
        <v>7734</v>
      </c>
      <c r="F411" s="28" t="s">
        <v>900</v>
      </c>
      <c r="G411" s="28" t="s">
        <v>7763</v>
      </c>
      <c r="H411" s="28" t="s">
        <v>7734</v>
      </c>
      <c r="I411" s="28" t="s">
        <v>8057</v>
      </c>
      <c r="J411" s="28">
        <v>135</v>
      </c>
      <c r="K411" s="35" t="s">
        <v>8539</v>
      </c>
      <c r="L411" s="35" t="s">
        <v>11553</v>
      </c>
      <c r="M411" s="30">
        <v>5.0815210994333002</v>
      </c>
      <c r="N411" s="32" t="s">
        <v>15251</v>
      </c>
      <c r="O411" s="28" t="s">
        <v>7774</v>
      </c>
      <c r="P411" s="29">
        <v>0.41378472222222223</v>
      </c>
      <c r="Q411" s="29">
        <v>0.42277777777777775</v>
      </c>
      <c r="R411" s="28">
        <v>0</v>
      </c>
      <c r="S411" s="30">
        <v>12.950000000000001</v>
      </c>
      <c r="T411" s="32" t="s">
        <v>11554</v>
      </c>
      <c r="U411" s="32" t="s">
        <v>11555</v>
      </c>
      <c r="V411" s="30">
        <v>3.6050262898436101</v>
      </c>
      <c r="W411" s="28">
        <v>0</v>
      </c>
      <c r="X411" s="28">
        <v>0</v>
      </c>
      <c r="Y411" s="28" t="s">
        <v>14645</v>
      </c>
      <c r="Z411" s="28" t="s">
        <v>14646</v>
      </c>
      <c r="AA411" s="28">
        <v>1</v>
      </c>
      <c r="AB411" s="28">
        <v>0</v>
      </c>
      <c r="AC411" s="32">
        <f>Solution[[#This Row],[Old Stop]] +1</f>
        <v>136</v>
      </c>
      <c r="AD411" s="32" t="str">
        <f>_xlfn.CONCAT(Solution[[#This Row],[Notes]],"_",Solution[[#This Row],[Week '#]],"_", _xlfn.SWITCH(Solution[[#This Row],[Column1]], "M", "Monday", "T", "Tuesday", "W", "Wednesday", "R", "Thursday", "H", "Thursday", "F", "Friday"))</f>
        <v>102_Week1_Wednesday</v>
      </c>
      <c r="AE411" s="32" t="str">
        <f>IF(LEN(Solution[[#This Row],[Available Delivery Days]]) =1, Solution[[#This Row],[Available Delivery Days]], IF(ISNUMBER(SEARCH(Solution[[#This Row],[New Delivery Day]], Solution[[#This Row],[Available Delivery Days]])), Solution[[#This Row],[New Delivery Day]], Solution[[#This Row],[Old Delivery Day]]))</f>
        <v>W</v>
      </c>
      <c r="AF411" s="31">
        <v>72.308700000000002</v>
      </c>
      <c r="AG411" s="31">
        <v>104.8475</v>
      </c>
      <c r="AH411" s="28" t="s">
        <v>7832</v>
      </c>
      <c r="AI411" s="28" t="s">
        <v>932</v>
      </c>
      <c r="AJ411" s="28" t="s">
        <v>7793</v>
      </c>
      <c r="AK411" s="28" t="s">
        <v>7792</v>
      </c>
      <c r="AL411" s="28" t="s">
        <v>7797</v>
      </c>
      <c r="AM411" s="28">
        <f>_xlfn.XLOOKUP(Solution[[#This Row],[Cu_ID]],Master[cu_id],Master[Notes], "none")</f>
        <v>102</v>
      </c>
      <c r="AN411" s="28">
        <v>0</v>
      </c>
    </row>
    <row r="412" spans="1:40" x14ac:dyDescent="0.3">
      <c r="A412" s="53" t="s">
        <v>11552</v>
      </c>
      <c r="B412" s="37" t="s">
        <v>7729</v>
      </c>
      <c r="C412" s="37" t="s">
        <v>7776</v>
      </c>
      <c r="D412" s="28" t="s">
        <v>7717</v>
      </c>
      <c r="E412" s="28" t="s">
        <v>7734</v>
      </c>
      <c r="F412" s="28" t="s">
        <v>900</v>
      </c>
      <c r="G412" s="28" t="s">
        <v>7762</v>
      </c>
      <c r="H412" s="28" t="s">
        <v>7734</v>
      </c>
      <c r="I412" s="28" t="s">
        <v>8057</v>
      </c>
      <c r="J412" s="28">
        <v>135</v>
      </c>
      <c r="K412" s="35" t="s">
        <v>8539</v>
      </c>
      <c r="L412" s="35" t="s">
        <v>11553</v>
      </c>
      <c r="M412" s="30">
        <v>2.2385742515325502</v>
      </c>
      <c r="N412" s="32" t="s">
        <v>15252</v>
      </c>
      <c r="O412" s="28" t="s">
        <v>7774</v>
      </c>
      <c r="P412" s="29">
        <v>0.45929398148148148</v>
      </c>
      <c r="Q412" s="29">
        <v>0.46828703703703706</v>
      </c>
      <c r="R412" s="28">
        <v>0</v>
      </c>
      <c r="S412" s="30">
        <v>12.950000000000001</v>
      </c>
      <c r="T412" s="32" t="s">
        <v>11554</v>
      </c>
      <c r="U412" s="32" t="s">
        <v>11555</v>
      </c>
      <c r="V412" s="30">
        <v>1.0891834367214701</v>
      </c>
      <c r="W412" s="28">
        <v>0</v>
      </c>
      <c r="X412" s="28">
        <v>0</v>
      </c>
      <c r="Y412" s="28" t="s">
        <v>14645</v>
      </c>
      <c r="Z412" s="28" t="s">
        <v>14651</v>
      </c>
      <c r="AA412" s="28">
        <v>1</v>
      </c>
      <c r="AB412" s="28">
        <v>0</v>
      </c>
      <c r="AC412" s="32">
        <f>Solution[[#This Row],[Old Stop]] +1</f>
        <v>136</v>
      </c>
      <c r="AD412" s="32" t="str">
        <f>_xlfn.CONCAT(Solution[[#This Row],[Notes]],"_",Solution[[#This Row],[Week '#]],"_", _xlfn.SWITCH(Solution[[#This Row],[Column1]], "M", "Monday", "T", "Tuesday", "W", "Wednesday", "R", "Thursday", "H", "Thursday", "F", "Friday"))</f>
        <v>102_Week2_Wednesday</v>
      </c>
      <c r="AE412" s="32" t="str">
        <f>IF(LEN(Solution[[#This Row],[Available Delivery Days]]) =1, Solution[[#This Row],[Available Delivery Days]], IF(ISNUMBER(SEARCH(Solution[[#This Row],[New Delivery Day]], Solution[[#This Row],[Available Delivery Days]])), Solution[[#This Row],[New Delivery Day]], Solution[[#This Row],[Old Delivery Day]]))</f>
        <v>W</v>
      </c>
      <c r="AF412" s="31">
        <v>72.308700000000002</v>
      </c>
      <c r="AG412" s="31">
        <v>104.8475</v>
      </c>
      <c r="AH412" s="28" t="s">
        <v>7832</v>
      </c>
      <c r="AI412" s="28" t="s">
        <v>932</v>
      </c>
      <c r="AJ412" s="28" t="s">
        <v>7793</v>
      </c>
      <c r="AK412" s="28" t="s">
        <v>7792</v>
      </c>
      <c r="AL412" s="28" t="s">
        <v>7797</v>
      </c>
      <c r="AM412" s="28">
        <f>_xlfn.XLOOKUP(Solution[[#This Row],[Cu_ID]],Master[cu_id],Master[Notes], "none")</f>
        <v>102</v>
      </c>
      <c r="AN412" s="28">
        <v>0</v>
      </c>
    </row>
    <row r="413" spans="1:40" x14ac:dyDescent="0.3">
      <c r="A413" s="53" t="s">
        <v>11552</v>
      </c>
      <c r="B413" s="37" t="s">
        <v>7729</v>
      </c>
      <c r="C413" s="37" t="s">
        <v>7776</v>
      </c>
      <c r="D413" s="28" t="s">
        <v>7718</v>
      </c>
      <c r="E413" s="28" t="s">
        <v>7734</v>
      </c>
      <c r="F413" s="28" t="s">
        <v>900</v>
      </c>
      <c r="G413" s="28" t="s">
        <v>7762</v>
      </c>
      <c r="H413" s="28" t="s">
        <v>7734</v>
      </c>
      <c r="I413" s="28" t="s">
        <v>8057</v>
      </c>
      <c r="J413" s="28">
        <v>135</v>
      </c>
      <c r="K413" s="35" t="s">
        <v>8539</v>
      </c>
      <c r="L413" s="35" t="s">
        <v>11553</v>
      </c>
      <c r="M413" s="30">
        <v>5.5947577301412803</v>
      </c>
      <c r="N413" s="32" t="s">
        <v>15762</v>
      </c>
      <c r="O413" s="28" t="s">
        <v>7774</v>
      </c>
      <c r="P413" s="29">
        <v>0.4192939814814815</v>
      </c>
      <c r="Q413" s="29">
        <v>0.42828703703703702</v>
      </c>
      <c r="R413" s="28">
        <v>0</v>
      </c>
      <c r="S413" s="30">
        <v>12.950000000000001</v>
      </c>
      <c r="T413" s="32" t="s">
        <v>11554</v>
      </c>
      <c r="U413" s="32" t="s">
        <v>11555</v>
      </c>
      <c r="V413" s="30">
        <v>4.3465653940766504</v>
      </c>
      <c r="W413" s="28">
        <v>0</v>
      </c>
      <c r="X413" s="28">
        <v>0</v>
      </c>
      <c r="Y413" s="28" t="s">
        <v>14645</v>
      </c>
      <c r="Z413" s="28" t="s">
        <v>15752</v>
      </c>
      <c r="AA413" s="28">
        <v>1</v>
      </c>
      <c r="AB413" s="28">
        <v>0</v>
      </c>
      <c r="AC413" s="32">
        <f>Solution[[#This Row],[Old Stop]] +1</f>
        <v>136</v>
      </c>
      <c r="AD413" s="32" t="str">
        <f>_xlfn.CONCAT(Solution[[#This Row],[Notes]],"_",Solution[[#This Row],[Week '#]],"_", _xlfn.SWITCH(Solution[[#This Row],[Column1]], "M", "Monday", "T", "Tuesday", "W", "Wednesday", "R", "Thursday", "H", "Thursday", "F", "Friday"))</f>
        <v>102_Week3_Wednesday</v>
      </c>
      <c r="AE413" s="32" t="str">
        <f>IF(LEN(Solution[[#This Row],[Available Delivery Days]]) =1, Solution[[#This Row],[Available Delivery Days]], IF(ISNUMBER(SEARCH(Solution[[#This Row],[New Delivery Day]], Solution[[#This Row],[Available Delivery Days]])), Solution[[#This Row],[New Delivery Day]], Solution[[#This Row],[Old Delivery Day]]))</f>
        <v>W</v>
      </c>
      <c r="AF413" s="31">
        <v>72.308700000000002</v>
      </c>
      <c r="AG413" s="31">
        <v>104.8475</v>
      </c>
      <c r="AH413" s="28" t="s">
        <v>7832</v>
      </c>
      <c r="AI413" s="28" t="s">
        <v>932</v>
      </c>
      <c r="AJ413" s="28" t="s">
        <v>7793</v>
      </c>
      <c r="AK413" s="28" t="s">
        <v>7792</v>
      </c>
      <c r="AL413" s="28" t="s">
        <v>7797</v>
      </c>
      <c r="AM413" s="28">
        <f>_xlfn.XLOOKUP(Solution[[#This Row],[Cu_ID]],Master[cu_id],Master[Notes], "none")</f>
        <v>102</v>
      </c>
      <c r="AN413" s="28">
        <v>0</v>
      </c>
    </row>
    <row r="414" spans="1:40" x14ac:dyDescent="0.3">
      <c r="A414" s="53" t="s">
        <v>11552</v>
      </c>
      <c r="B414" s="37" t="s">
        <v>7729</v>
      </c>
      <c r="C414" s="37" t="s">
        <v>7776</v>
      </c>
      <c r="D414" s="28" t="s">
        <v>7719</v>
      </c>
      <c r="E414" s="28" t="s">
        <v>7734</v>
      </c>
      <c r="F414" s="28" t="s">
        <v>900</v>
      </c>
      <c r="G414" s="28" t="s">
        <v>7759</v>
      </c>
      <c r="H414" s="28" t="s">
        <v>7734</v>
      </c>
      <c r="I414" s="28" t="s">
        <v>8057</v>
      </c>
      <c r="J414" s="28">
        <v>135</v>
      </c>
      <c r="K414" s="35" t="s">
        <v>8539</v>
      </c>
      <c r="L414" s="35" t="s">
        <v>11553</v>
      </c>
      <c r="M414" s="30">
        <v>2.2385742515325502</v>
      </c>
      <c r="N414" s="32" t="s">
        <v>16274</v>
      </c>
      <c r="O414" s="28" t="s">
        <v>7774</v>
      </c>
      <c r="P414" s="29">
        <v>0.43766203703703704</v>
      </c>
      <c r="Q414" s="29">
        <v>0.44665509259259262</v>
      </c>
      <c r="R414" s="28">
        <v>0</v>
      </c>
      <c r="S414" s="30">
        <v>12.950000000000001</v>
      </c>
      <c r="T414" s="32" t="s">
        <v>11554</v>
      </c>
      <c r="U414" s="32" t="s">
        <v>11555</v>
      </c>
      <c r="V414" s="30">
        <v>1.0891834367214701</v>
      </c>
      <c r="W414" s="28">
        <v>0</v>
      </c>
      <c r="X414" s="28">
        <v>0</v>
      </c>
      <c r="Y414" s="28" t="s">
        <v>14645</v>
      </c>
      <c r="Z414" s="28" t="s">
        <v>16253</v>
      </c>
      <c r="AA414" s="28">
        <v>1</v>
      </c>
      <c r="AB414" s="28">
        <v>0</v>
      </c>
      <c r="AC414" s="32">
        <f>Solution[[#This Row],[Old Stop]] +1</f>
        <v>136</v>
      </c>
      <c r="AD414" s="32" t="str">
        <f>_xlfn.CONCAT(Solution[[#This Row],[Notes]],"_",Solution[[#This Row],[Week '#]],"_", _xlfn.SWITCH(Solution[[#This Row],[Column1]], "M", "Monday", "T", "Tuesday", "W", "Wednesday", "R", "Thursday", "H", "Thursday", "F", "Friday"))</f>
        <v>102_Week4_Wednesday</v>
      </c>
      <c r="AE414" s="32" t="str">
        <f>IF(LEN(Solution[[#This Row],[Available Delivery Days]]) =1, Solution[[#This Row],[Available Delivery Days]], IF(ISNUMBER(SEARCH(Solution[[#This Row],[New Delivery Day]], Solution[[#This Row],[Available Delivery Days]])), Solution[[#This Row],[New Delivery Day]], Solution[[#This Row],[Old Delivery Day]]))</f>
        <v>W</v>
      </c>
      <c r="AF414" s="31">
        <v>72.308700000000002</v>
      </c>
      <c r="AG414" s="31">
        <v>104.8475</v>
      </c>
      <c r="AH414" s="28" t="s">
        <v>7832</v>
      </c>
      <c r="AI414" s="28" t="s">
        <v>932</v>
      </c>
      <c r="AJ414" s="28" t="s">
        <v>7793</v>
      </c>
      <c r="AK414" s="28" t="s">
        <v>7792</v>
      </c>
      <c r="AL414" s="28" t="s">
        <v>7797</v>
      </c>
      <c r="AM414" s="28">
        <f>_xlfn.XLOOKUP(Solution[[#This Row],[Cu_ID]],Master[cu_id],Master[Notes], "none")</f>
        <v>102</v>
      </c>
      <c r="AN414" s="28">
        <v>0</v>
      </c>
    </row>
    <row r="415" spans="1:40" x14ac:dyDescent="0.3">
      <c r="A415" s="53" t="s">
        <v>12543</v>
      </c>
      <c r="B415" s="37" t="s">
        <v>7729</v>
      </c>
      <c r="C415" s="37" t="s">
        <v>7777</v>
      </c>
      <c r="D415" s="28" t="s">
        <v>7716</v>
      </c>
      <c r="E415" s="28" t="s">
        <v>7752</v>
      </c>
      <c r="F415" s="28" t="s">
        <v>902</v>
      </c>
      <c r="G415" s="28" t="s">
        <v>7755</v>
      </c>
      <c r="H415" s="28" t="s">
        <v>7752</v>
      </c>
      <c r="I415" s="28" t="s">
        <v>900</v>
      </c>
      <c r="J415" s="28">
        <v>10</v>
      </c>
      <c r="K415" s="35" t="s">
        <v>8874</v>
      </c>
      <c r="L415" s="35" t="s">
        <v>12544</v>
      </c>
      <c r="M415" s="30">
        <v>2.9627685640007302</v>
      </c>
      <c r="N415" s="32" t="s">
        <v>14780</v>
      </c>
      <c r="O415" s="28" t="s">
        <v>7774</v>
      </c>
      <c r="P415" s="29">
        <v>0.40597222222222223</v>
      </c>
      <c r="Q415" s="29">
        <v>0.40611111111111109</v>
      </c>
      <c r="R415" s="28">
        <v>0</v>
      </c>
      <c r="S415" s="30">
        <v>0.20833333333333334</v>
      </c>
      <c r="T415" s="32" t="s">
        <v>12545</v>
      </c>
      <c r="U415" s="32" t="s">
        <v>12546</v>
      </c>
      <c r="V415" s="30">
        <v>1.15591412692184</v>
      </c>
      <c r="W415" s="28">
        <v>0</v>
      </c>
      <c r="X415" s="28">
        <v>0</v>
      </c>
      <c r="Y415" s="28" t="s">
        <v>14575</v>
      </c>
      <c r="Z415" s="28" t="s">
        <v>14576</v>
      </c>
      <c r="AA415" s="28">
        <v>1</v>
      </c>
      <c r="AB415" s="28">
        <v>0</v>
      </c>
      <c r="AC415" s="32">
        <f>Solution[[#This Row],[Old Stop]] +1</f>
        <v>11</v>
      </c>
      <c r="AD415" s="32" t="str">
        <f>_xlfn.CONCAT(Solution[[#This Row],[Notes]],"_",Solution[[#This Row],[Week '#]],"_", _xlfn.SWITCH(Solution[[#This Row],[Column1]], "M", "Monday", "T", "Tuesday", "W", "Wednesday", "R", "Thursday", "H", "Thursday", "F", "Friday"))</f>
        <v>103_Week1_Friday</v>
      </c>
      <c r="AE415" s="32" t="str">
        <f>IF(LEN(Solution[[#This Row],[Available Delivery Days]]) =1, Solution[[#This Row],[Available Delivery Days]], IF(ISNUMBER(SEARCH(Solution[[#This Row],[New Delivery Day]], Solution[[#This Row],[Available Delivery Days]])), Solution[[#This Row],[New Delivery Day]], Solution[[#This Row],[Old Delivery Day]]))</f>
        <v>F</v>
      </c>
      <c r="AF415" s="31">
        <v>84.212500000000006</v>
      </c>
      <c r="AG415" s="31">
        <v>126.4037</v>
      </c>
      <c r="AH415" s="28" t="s">
        <v>7832</v>
      </c>
      <c r="AI415" s="28" t="s">
        <v>932</v>
      </c>
      <c r="AJ415" s="28" t="s">
        <v>7793</v>
      </c>
      <c r="AK415" s="28" t="s">
        <v>7792</v>
      </c>
      <c r="AL415" s="28" t="s">
        <v>7797</v>
      </c>
      <c r="AM415" s="28">
        <f>_xlfn.XLOOKUP(Solution[[#This Row],[Cu_ID]],Master[cu_id],Master[Notes], "none")</f>
        <v>103</v>
      </c>
      <c r="AN415" s="28">
        <v>0</v>
      </c>
    </row>
    <row r="416" spans="1:40" x14ac:dyDescent="0.3">
      <c r="A416" s="53" t="s">
        <v>12543</v>
      </c>
      <c r="B416" s="37" t="s">
        <v>7729</v>
      </c>
      <c r="C416" s="37" t="s">
        <v>7777</v>
      </c>
      <c r="D416" s="28" t="s">
        <v>7717</v>
      </c>
      <c r="E416" s="28" t="s">
        <v>7752</v>
      </c>
      <c r="F416" s="28" t="s">
        <v>902</v>
      </c>
      <c r="G416" s="28" t="s">
        <v>7763</v>
      </c>
      <c r="H416" s="28" t="s">
        <v>7752</v>
      </c>
      <c r="I416" s="28" t="s">
        <v>900</v>
      </c>
      <c r="J416" s="28">
        <v>10</v>
      </c>
      <c r="K416" s="35" t="s">
        <v>8874</v>
      </c>
      <c r="L416" s="35" t="s">
        <v>12544</v>
      </c>
      <c r="M416" s="30">
        <v>3.4841228518634999</v>
      </c>
      <c r="N416" s="32" t="s">
        <v>15592</v>
      </c>
      <c r="O416" s="28" t="s">
        <v>7774</v>
      </c>
      <c r="P416" s="29">
        <v>0.34271990740740743</v>
      </c>
      <c r="Q416" s="29">
        <v>0.34285879629629629</v>
      </c>
      <c r="R416" s="28">
        <v>0</v>
      </c>
      <c r="S416" s="30">
        <v>0.20833333333333334</v>
      </c>
      <c r="T416" s="32" t="s">
        <v>12545</v>
      </c>
      <c r="U416" s="32" t="s">
        <v>12546</v>
      </c>
      <c r="V416" s="30">
        <v>1.6468464425342799</v>
      </c>
      <c r="W416" s="28">
        <v>0</v>
      </c>
      <c r="X416" s="28">
        <v>0</v>
      </c>
      <c r="Y416" s="28" t="s">
        <v>14575</v>
      </c>
      <c r="Z416" s="28" t="s">
        <v>15451</v>
      </c>
      <c r="AA416" s="28">
        <v>1</v>
      </c>
      <c r="AB416" s="28">
        <v>0</v>
      </c>
      <c r="AC416" s="32">
        <f>Solution[[#This Row],[Old Stop]] +1</f>
        <v>11</v>
      </c>
      <c r="AD416" s="32" t="str">
        <f>_xlfn.CONCAT(Solution[[#This Row],[Notes]],"_",Solution[[#This Row],[Week '#]],"_", _xlfn.SWITCH(Solution[[#This Row],[Column1]], "M", "Monday", "T", "Tuesday", "W", "Wednesday", "R", "Thursday", "H", "Thursday", "F", "Friday"))</f>
        <v>103_Week2_Friday</v>
      </c>
      <c r="AE416" s="32" t="str">
        <f>IF(LEN(Solution[[#This Row],[Available Delivery Days]]) =1, Solution[[#This Row],[Available Delivery Days]], IF(ISNUMBER(SEARCH(Solution[[#This Row],[New Delivery Day]], Solution[[#This Row],[Available Delivery Days]])), Solution[[#This Row],[New Delivery Day]], Solution[[#This Row],[Old Delivery Day]]))</f>
        <v>F</v>
      </c>
      <c r="AF416" s="31">
        <v>84.212500000000006</v>
      </c>
      <c r="AG416" s="31">
        <v>126.4037</v>
      </c>
      <c r="AH416" s="28" t="s">
        <v>7832</v>
      </c>
      <c r="AI416" s="28" t="s">
        <v>932</v>
      </c>
      <c r="AJ416" s="28" t="s">
        <v>7793</v>
      </c>
      <c r="AK416" s="28" t="s">
        <v>7792</v>
      </c>
      <c r="AL416" s="28" t="s">
        <v>7797</v>
      </c>
      <c r="AM416" s="28">
        <f>_xlfn.XLOOKUP(Solution[[#This Row],[Cu_ID]],Master[cu_id],Master[Notes], "none")</f>
        <v>103</v>
      </c>
      <c r="AN416" s="28">
        <v>0</v>
      </c>
    </row>
    <row r="417" spans="1:40" x14ac:dyDescent="0.3">
      <c r="A417" s="53" t="s">
        <v>12543</v>
      </c>
      <c r="B417" s="37" t="s">
        <v>7729</v>
      </c>
      <c r="C417" s="37" t="s">
        <v>7777</v>
      </c>
      <c r="D417" s="28" t="s">
        <v>7718</v>
      </c>
      <c r="E417" s="28" t="s">
        <v>7752</v>
      </c>
      <c r="F417" s="28" t="s">
        <v>902</v>
      </c>
      <c r="G417" s="28" t="s">
        <v>7755</v>
      </c>
      <c r="H417" s="28" t="s">
        <v>7752</v>
      </c>
      <c r="I417" s="28" t="s">
        <v>900</v>
      </c>
      <c r="J417" s="28">
        <v>10</v>
      </c>
      <c r="K417" s="35" t="s">
        <v>8874</v>
      </c>
      <c r="L417" s="35" t="s">
        <v>12544</v>
      </c>
      <c r="M417" s="30">
        <v>2.9627685640007302</v>
      </c>
      <c r="N417" s="32" t="s">
        <v>16084</v>
      </c>
      <c r="O417" s="28" t="s">
        <v>7774</v>
      </c>
      <c r="P417" s="29">
        <v>0.40597222222222223</v>
      </c>
      <c r="Q417" s="29">
        <v>0.40611111111111109</v>
      </c>
      <c r="R417" s="28">
        <v>0</v>
      </c>
      <c r="S417" s="30">
        <v>0.20833333333333334</v>
      </c>
      <c r="T417" s="32" t="s">
        <v>12545</v>
      </c>
      <c r="U417" s="32" t="s">
        <v>12546</v>
      </c>
      <c r="V417" s="30">
        <v>1.15591412692184</v>
      </c>
      <c r="W417" s="28">
        <v>0</v>
      </c>
      <c r="X417" s="28">
        <v>0</v>
      </c>
      <c r="Y417" s="28" t="s">
        <v>14575</v>
      </c>
      <c r="Z417" s="28" t="s">
        <v>15989</v>
      </c>
      <c r="AA417" s="28">
        <v>1</v>
      </c>
      <c r="AB417" s="28">
        <v>0</v>
      </c>
      <c r="AC417" s="32">
        <f>Solution[[#This Row],[Old Stop]] +1</f>
        <v>11</v>
      </c>
      <c r="AD417" s="32" t="str">
        <f>_xlfn.CONCAT(Solution[[#This Row],[Notes]],"_",Solution[[#This Row],[Week '#]],"_", _xlfn.SWITCH(Solution[[#This Row],[Column1]], "M", "Monday", "T", "Tuesday", "W", "Wednesday", "R", "Thursday", "H", "Thursday", "F", "Friday"))</f>
        <v>103_Week3_Friday</v>
      </c>
      <c r="AE417" s="32" t="str">
        <f>IF(LEN(Solution[[#This Row],[Available Delivery Days]]) =1, Solution[[#This Row],[Available Delivery Days]], IF(ISNUMBER(SEARCH(Solution[[#This Row],[New Delivery Day]], Solution[[#This Row],[Available Delivery Days]])), Solution[[#This Row],[New Delivery Day]], Solution[[#This Row],[Old Delivery Day]]))</f>
        <v>F</v>
      </c>
      <c r="AF417" s="31">
        <v>84.212500000000006</v>
      </c>
      <c r="AG417" s="31">
        <v>126.4037</v>
      </c>
      <c r="AH417" s="28" t="s">
        <v>7832</v>
      </c>
      <c r="AI417" s="28" t="s">
        <v>932</v>
      </c>
      <c r="AJ417" s="28" t="s">
        <v>7793</v>
      </c>
      <c r="AK417" s="28" t="s">
        <v>7792</v>
      </c>
      <c r="AL417" s="28" t="s">
        <v>7797</v>
      </c>
      <c r="AM417" s="28">
        <f>_xlfn.XLOOKUP(Solution[[#This Row],[Cu_ID]],Master[cu_id],Master[Notes], "none")</f>
        <v>103</v>
      </c>
      <c r="AN417" s="28">
        <v>0</v>
      </c>
    </row>
    <row r="418" spans="1:40" x14ac:dyDescent="0.3">
      <c r="A418" s="53" t="s">
        <v>12543</v>
      </c>
      <c r="B418" s="37" t="s">
        <v>7729</v>
      </c>
      <c r="C418" s="37" t="s">
        <v>7777</v>
      </c>
      <c r="D418" s="28" t="s">
        <v>7719</v>
      </c>
      <c r="E418" s="28" t="s">
        <v>7752</v>
      </c>
      <c r="F418" s="28" t="s">
        <v>902</v>
      </c>
      <c r="G418" s="28" t="s">
        <v>7809</v>
      </c>
      <c r="H418" s="28" t="s">
        <v>7752</v>
      </c>
      <c r="I418" s="28" t="s">
        <v>900</v>
      </c>
      <c r="J418" s="28">
        <v>10</v>
      </c>
      <c r="K418" s="35" t="s">
        <v>8874</v>
      </c>
      <c r="L418" s="35" t="s">
        <v>12544</v>
      </c>
      <c r="M418" s="30">
        <v>0.81027369014918804</v>
      </c>
      <c r="N418" s="32" t="s">
        <v>16609</v>
      </c>
      <c r="O418" s="28" t="s">
        <v>7774</v>
      </c>
      <c r="P418" s="29">
        <v>0.4937037037037037</v>
      </c>
      <c r="Q418" s="29">
        <v>0.49384259259259261</v>
      </c>
      <c r="R418" s="28">
        <v>0</v>
      </c>
      <c r="S418" s="30">
        <v>0.20833333333333334</v>
      </c>
      <c r="T418" s="32" t="s">
        <v>12545</v>
      </c>
      <c r="U418" s="32" t="s">
        <v>12546</v>
      </c>
      <c r="V418" s="30">
        <v>0.23308717889646099</v>
      </c>
      <c r="W418" s="28">
        <v>0</v>
      </c>
      <c r="X418" s="28">
        <v>0</v>
      </c>
      <c r="Y418" s="28" t="s">
        <v>14575</v>
      </c>
      <c r="Z418" s="28" t="s">
        <v>16571</v>
      </c>
      <c r="AA418" s="28">
        <v>1</v>
      </c>
      <c r="AB418" s="28">
        <v>0</v>
      </c>
      <c r="AC418" s="32">
        <f>Solution[[#This Row],[Old Stop]] +1</f>
        <v>11</v>
      </c>
      <c r="AD418" s="32" t="str">
        <f>_xlfn.CONCAT(Solution[[#This Row],[Notes]],"_",Solution[[#This Row],[Week '#]],"_", _xlfn.SWITCH(Solution[[#This Row],[Column1]], "M", "Monday", "T", "Tuesday", "W", "Wednesday", "R", "Thursday", "H", "Thursday", "F", "Friday"))</f>
        <v>103_Week4_Friday</v>
      </c>
      <c r="AE418" s="32" t="str">
        <f>IF(LEN(Solution[[#This Row],[Available Delivery Days]]) =1, Solution[[#This Row],[Available Delivery Days]], IF(ISNUMBER(SEARCH(Solution[[#This Row],[New Delivery Day]], Solution[[#This Row],[Available Delivery Days]])), Solution[[#This Row],[New Delivery Day]], Solution[[#This Row],[Old Delivery Day]]))</f>
        <v>F</v>
      </c>
      <c r="AF418" s="31">
        <v>84.212500000000006</v>
      </c>
      <c r="AG418" s="31">
        <v>126.4037</v>
      </c>
      <c r="AH418" s="28" t="s">
        <v>7832</v>
      </c>
      <c r="AI418" s="28" t="s">
        <v>932</v>
      </c>
      <c r="AJ418" s="28" t="s">
        <v>7793</v>
      </c>
      <c r="AK418" s="28" t="s">
        <v>7792</v>
      </c>
      <c r="AL418" s="28" t="s">
        <v>7797</v>
      </c>
      <c r="AM418" s="28">
        <f>_xlfn.XLOOKUP(Solution[[#This Row],[Cu_ID]],Master[cu_id],Master[Notes], "none")</f>
        <v>103</v>
      </c>
      <c r="AN418" s="28">
        <v>0</v>
      </c>
    </row>
    <row r="419" spans="1:40" x14ac:dyDescent="0.3">
      <c r="A419" s="53" t="s">
        <v>13295</v>
      </c>
      <c r="B419" s="37" t="s">
        <v>7729</v>
      </c>
      <c r="C419" s="37" t="s">
        <v>7739</v>
      </c>
      <c r="D419" s="28" t="s">
        <v>7716</v>
      </c>
      <c r="E419" s="28" t="s">
        <v>7752</v>
      </c>
      <c r="F419" s="28" t="s">
        <v>902</v>
      </c>
      <c r="G419" s="28" t="s">
        <v>7812</v>
      </c>
      <c r="H419" s="28" t="s">
        <v>7752</v>
      </c>
      <c r="I419" s="28" t="s">
        <v>8057</v>
      </c>
      <c r="J419" s="28">
        <v>170</v>
      </c>
      <c r="K419" s="35" t="s">
        <v>8964</v>
      </c>
      <c r="L419" s="35" t="s">
        <v>13296</v>
      </c>
      <c r="M419" s="30">
        <v>0.74646249786019303</v>
      </c>
      <c r="N419" s="32" t="s">
        <v>15062</v>
      </c>
      <c r="O419" s="28" t="s">
        <v>7774</v>
      </c>
      <c r="P419" s="29">
        <v>0.48344907407407406</v>
      </c>
      <c r="Q419" s="29">
        <v>0.49562499999999998</v>
      </c>
      <c r="R419" s="28">
        <v>0</v>
      </c>
      <c r="S419" s="30">
        <v>17.527777778333334</v>
      </c>
      <c r="T419" s="32" t="s">
        <v>13297</v>
      </c>
      <c r="U419" s="32" t="s">
        <v>13298</v>
      </c>
      <c r="V419" s="30">
        <v>0.32720564287021098</v>
      </c>
      <c r="W419" s="28">
        <v>0</v>
      </c>
      <c r="X419" s="28">
        <v>0</v>
      </c>
      <c r="Y419" s="28" t="s">
        <v>14575</v>
      </c>
      <c r="Z419" s="28" t="s">
        <v>14576</v>
      </c>
      <c r="AA419" s="28">
        <v>1</v>
      </c>
      <c r="AB419" s="28">
        <v>0</v>
      </c>
      <c r="AC419" s="32">
        <f>Solution[[#This Row],[Old Stop]] +1</f>
        <v>171</v>
      </c>
      <c r="AD419" s="32" t="str">
        <f>_xlfn.CONCAT(Solution[[#This Row],[Notes]],"_",Solution[[#This Row],[Week '#]],"_", _xlfn.SWITCH(Solution[[#This Row],[Column1]], "M", "Monday", "T", "Tuesday", "W", "Wednesday", "R", "Thursday", "H", "Thursday", "F", "Friday"))</f>
        <v>103_Week1_Friday</v>
      </c>
      <c r="AE419" s="32" t="str">
        <f>IF(LEN(Solution[[#This Row],[Available Delivery Days]]) =1, Solution[[#This Row],[Available Delivery Days]], IF(ISNUMBER(SEARCH(Solution[[#This Row],[New Delivery Day]], Solution[[#This Row],[Available Delivery Days]])), Solution[[#This Row],[New Delivery Day]], Solution[[#This Row],[Old Delivery Day]]))</f>
        <v>F</v>
      </c>
      <c r="AF419" s="31">
        <v>103.36369999999999</v>
      </c>
      <c r="AG419" s="31">
        <v>123.11620000000001</v>
      </c>
      <c r="AH419" s="28" t="s">
        <v>7832</v>
      </c>
      <c r="AI419" s="28" t="s">
        <v>932</v>
      </c>
      <c r="AJ419" s="28" t="s">
        <v>7793</v>
      </c>
      <c r="AK419" s="28" t="s">
        <v>7792</v>
      </c>
      <c r="AL419" s="28" t="s">
        <v>7797</v>
      </c>
      <c r="AM419" s="28">
        <f>_xlfn.XLOOKUP(Solution[[#This Row],[Cu_ID]],Master[cu_id],Master[Notes], "none")</f>
        <v>103</v>
      </c>
      <c r="AN419" s="28">
        <v>0</v>
      </c>
    </row>
    <row r="420" spans="1:40" x14ac:dyDescent="0.3">
      <c r="A420" s="53" t="s">
        <v>13295</v>
      </c>
      <c r="B420" s="37" t="s">
        <v>7729</v>
      </c>
      <c r="C420" s="37" t="s">
        <v>7739</v>
      </c>
      <c r="D420" s="28" t="s">
        <v>7717</v>
      </c>
      <c r="E420" s="28" t="s">
        <v>7752</v>
      </c>
      <c r="F420" s="28" t="s">
        <v>902</v>
      </c>
      <c r="G420" s="28" t="s">
        <v>7811</v>
      </c>
      <c r="H420" s="28" t="s">
        <v>7752</v>
      </c>
      <c r="I420" s="28" t="s">
        <v>8057</v>
      </c>
      <c r="J420" s="28">
        <v>170</v>
      </c>
      <c r="K420" s="35" t="s">
        <v>8964</v>
      </c>
      <c r="L420" s="35" t="s">
        <v>13296</v>
      </c>
      <c r="M420" s="30">
        <v>1.3170321919024</v>
      </c>
      <c r="N420" s="32" t="s">
        <v>15472</v>
      </c>
      <c r="O420" s="28" t="s">
        <v>7774</v>
      </c>
      <c r="P420" s="29">
        <v>0.49650462962962966</v>
      </c>
      <c r="Q420" s="29">
        <v>0.50868055555555558</v>
      </c>
      <c r="R420" s="28">
        <v>0</v>
      </c>
      <c r="S420" s="30">
        <v>17.527777778333334</v>
      </c>
      <c r="T420" s="32" t="s">
        <v>13297</v>
      </c>
      <c r="U420" s="32" t="s">
        <v>13298</v>
      </c>
      <c r="V420" s="30">
        <v>0.51661451977264505</v>
      </c>
      <c r="W420" s="28">
        <v>0</v>
      </c>
      <c r="X420" s="28">
        <v>0</v>
      </c>
      <c r="Y420" s="28" t="s">
        <v>14575</v>
      </c>
      <c r="Z420" s="28" t="s">
        <v>15451</v>
      </c>
      <c r="AA420" s="28">
        <v>1</v>
      </c>
      <c r="AB420" s="28">
        <v>0</v>
      </c>
      <c r="AC420" s="32">
        <f>Solution[[#This Row],[Old Stop]] +1</f>
        <v>171</v>
      </c>
      <c r="AD420" s="32" t="str">
        <f>_xlfn.CONCAT(Solution[[#This Row],[Notes]],"_",Solution[[#This Row],[Week '#]],"_", _xlfn.SWITCH(Solution[[#This Row],[Column1]], "M", "Monday", "T", "Tuesday", "W", "Wednesday", "R", "Thursday", "H", "Thursday", "F", "Friday"))</f>
        <v>103_Week2_Friday</v>
      </c>
      <c r="AE420" s="32" t="str">
        <f>IF(LEN(Solution[[#This Row],[Available Delivery Days]]) =1, Solution[[#This Row],[Available Delivery Days]], IF(ISNUMBER(SEARCH(Solution[[#This Row],[New Delivery Day]], Solution[[#This Row],[Available Delivery Days]])), Solution[[#This Row],[New Delivery Day]], Solution[[#This Row],[Old Delivery Day]]))</f>
        <v>F</v>
      </c>
      <c r="AF420" s="31">
        <v>103.36369999999999</v>
      </c>
      <c r="AG420" s="31">
        <v>123.11620000000001</v>
      </c>
      <c r="AH420" s="28" t="s">
        <v>7832</v>
      </c>
      <c r="AI420" s="28" t="s">
        <v>932</v>
      </c>
      <c r="AJ420" s="28" t="s">
        <v>7793</v>
      </c>
      <c r="AK420" s="28" t="s">
        <v>7792</v>
      </c>
      <c r="AL420" s="28" t="s">
        <v>7797</v>
      </c>
      <c r="AM420" s="28">
        <f>_xlfn.XLOOKUP(Solution[[#This Row],[Cu_ID]],Master[cu_id],Master[Notes], "none")</f>
        <v>103</v>
      </c>
      <c r="AN420" s="28">
        <v>0</v>
      </c>
    </row>
    <row r="421" spans="1:40" x14ac:dyDescent="0.3">
      <c r="A421" s="53" t="s">
        <v>13295</v>
      </c>
      <c r="B421" s="37" t="s">
        <v>7729</v>
      </c>
      <c r="C421" s="37" t="s">
        <v>7739</v>
      </c>
      <c r="D421" s="28" t="s">
        <v>7718</v>
      </c>
      <c r="E421" s="28" t="s">
        <v>7752</v>
      </c>
      <c r="F421" s="28" t="s">
        <v>902</v>
      </c>
      <c r="G421" s="28" t="s">
        <v>7812</v>
      </c>
      <c r="H421" s="28" t="s">
        <v>7752</v>
      </c>
      <c r="I421" s="28" t="s">
        <v>8057</v>
      </c>
      <c r="J421" s="28">
        <v>170</v>
      </c>
      <c r="K421" s="35" t="s">
        <v>8964</v>
      </c>
      <c r="L421" s="35" t="s">
        <v>13296</v>
      </c>
      <c r="M421" s="30">
        <v>0.74646249786019303</v>
      </c>
      <c r="N421" s="32" t="s">
        <v>16110</v>
      </c>
      <c r="O421" s="28" t="s">
        <v>7774</v>
      </c>
      <c r="P421" s="29">
        <v>0.48344907407407406</v>
      </c>
      <c r="Q421" s="29">
        <v>0.49562499999999998</v>
      </c>
      <c r="R421" s="28">
        <v>0</v>
      </c>
      <c r="S421" s="30">
        <v>17.527777778333334</v>
      </c>
      <c r="T421" s="32" t="s">
        <v>13297</v>
      </c>
      <c r="U421" s="32" t="s">
        <v>13298</v>
      </c>
      <c r="V421" s="30">
        <v>0.32720564287021098</v>
      </c>
      <c r="W421" s="28">
        <v>0</v>
      </c>
      <c r="X421" s="28">
        <v>0</v>
      </c>
      <c r="Y421" s="28" t="s">
        <v>14575</v>
      </c>
      <c r="Z421" s="28" t="s">
        <v>15989</v>
      </c>
      <c r="AA421" s="28">
        <v>1</v>
      </c>
      <c r="AB421" s="28">
        <v>0</v>
      </c>
      <c r="AC421" s="32">
        <f>Solution[[#This Row],[Old Stop]] +1</f>
        <v>171</v>
      </c>
      <c r="AD421" s="32" t="str">
        <f>_xlfn.CONCAT(Solution[[#This Row],[Notes]],"_",Solution[[#This Row],[Week '#]],"_", _xlfn.SWITCH(Solution[[#This Row],[Column1]], "M", "Monday", "T", "Tuesday", "W", "Wednesday", "R", "Thursday", "H", "Thursday", "F", "Friday"))</f>
        <v>103_Week3_Friday</v>
      </c>
      <c r="AE421" s="32" t="str">
        <f>IF(LEN(Solution[[#This Row],[Available Delivery Days]]) =1, Solution[[#This Row],[Available Delivery Days]], IF(ISNUMBER(SEARCH(Solution[[#This Row],[New Delivery Day]], Solution[[#This Row],[Available Delivery Days]])), Solution[[#This Row],[New Delivery Day]], Solution[[#This Row],[Old Delivery Day]]))</f>
        <v>F</v>
      </c>
      <c r="AF421" s="31">
        <v>103.36369999999999</v>
      </c>
      <c r="AG421" s="31">
        <v>123.11620000000001</v>
      </c>
      <c r="AH421" s="28" t="s">
        <v>7832</v>
      </c>
      <c r="AI421" s="28" t="s">
        <v>932</v>
      </c>
      <c r="AJ421" s="28" t="s">
        <v>7793</v>
      </c>
      <c r="AK421" s="28" t="s">
        <v>7792</v>
      </c>
      <c r="AL421" s="28" t="s">
        <v>7797</v>
      </c>
      <c r="AM421" s="28">
        <f>_xlfn.XLOOKUP(Solution[[#This Row],[Cu_ID]],Master[cu_id],Master[Notes], "none")</f>
        <v>103</v>
      </c>
      <c r="AN421" s="28">
        <v>0</v>
      </c>
    </row>
    <row r="422" spans="1:40" x14ac:dyDescent="0.3">
      <c r="A422" s="53" t="s">
        <v>13295</v>
      </c>
      <c r="B422" s="37" t="s">
        <v>7729</v>
      </c>
      <c r="C422" s="37" t="s">
        <v>7739</v>
      </c>
      <c r="D422" s="28" t="s">
        <v>7719</v>
      </c>
      <c r="E422" s="28" t="s">
        <v>7752</v>
      </c>
      <c r="F422" s="28" t="s">
        <v>902</v>
      </c>
      <c r="G422" s="28" t="s">
        <v>7763</v>
      </c>
      <c r="H422" s="28" t="s">
        <v>7752</v>
      </c>
      <c r="I422" s="28" t="s">
        <v>8057</v>
      </c>
      <c r="J422" s="28">
        <v>170</v>
      </c>
      <c r="K422" s="35" t="s">
        <v>8964</v>
      </c>
      <c r="L422" s="35" t="s">
        <v>13296</v>
      </c>
      <c r="M422" s="30">
        <v>1.3170321919024</v>
      </c>
      <c r="N422" s="32" t="s">
        <v>16612</v>
      </c>
      <c r="O422" s="28" t="s">
        <v>7774</v>
      </c>
      <c r="P422" s="29">
        <v>0.39658564814814817</v>
      </c>
      <c r="Q422" s="29">
        <v>0.4087615740740741</v>
      </c>
      <c r="R422" s="28">
        <v>0</v>
      </c>
      <c r="S422" s="30">
        <v>17.527777778333334</v>
      </c>
      <c r="T422" s="32" t="s">
        <v>13297</v>
      </c>
      <c r="U422" s="32" t="s">
        <v>13298</v>
      </c>
      <c r="V422" s="30">
        <v>0.51661451977264505</v>
      </c>
      <c r="W422" s="28">
        <v>0</v>
      </c>
      <c r="X422" s="28">
        <v>0</v>
      </c>
      <c r="Y422" s="28" t="s">
        <v>14575</v>
      </c>
      <c r="Z422" s="28" t="s">
        <v>16571</v>
      </c>
      <c r="AA422" s="28">
        <v>1</v>
      </c>
      <c r="AB422" s="28">
        <v>0</v>
      </c>
      <c r="AC422" s="32">
        <f>Solution[[#This Row],[Old Stop]] +1</f>
        <v>171</v>
      </c>
      <c r="AD422" s="32" t="str">
        <f>_xlfn.CONCAT(Solution[[#This Row],[Notes]],"_",Solution[[#This Row],[Week '#]],"_", _xlfn.SWITCH(Solution[[#This Row],[Column1]], "M", "Monday", "T", "Tuesday", "W", "Wednesday", "R", "Thursday", "H", "Thursday", "F", "Friday"))</f>
        <v>103_Week4_Friday</v>
      </c>
      <c r="AE422" s="32" t="str">
        <f>IF(LEN(Solution[[#This Row],[Available Delivery Days]]) =1, Solution[[#This Row],[Available Delivery Days]], IF(ISNUMBER(SEARCH(Solution[[#This Row],[New Delivery Day]], Solution[[#This Row],[Available Delivery Days]])), Solution[[#This Row],[New Delivery Day]], Solution[[#This Row],[Old Delivery Day]]))</f>
        <v>F</v>
      </c>
      <c r="AF422" s="31">
        <v>103.36369999999999</v>
      </c>
      <c r="AG422" s="31">
        <v>123.11620000000001</v>
      </c>
      <c r="AH422" s="28" t="s">
        <v>7832</v>
      </c>
      <c r="AI422" s="28" t="s">
        <v>932</v>
      </c>
      <c r="AJ422" s="28" t="s">
        <v>7793</v>
      </c>
      <c r="AK422" s="28" t="s">
        <v>7792</v>
      </c>
      <c r="AL422" s="28" t="s">
        <v>7797</v>
      </c>
      <c r="AM422" s="28">
        <f>_xlfn.XLOOKUP(Solution[[#This Row],[Cu_ID]],Master[cu_id],Master[Notes], "none")</f>
        <v>103</v>
      </c>
      <c r="AN422" s="28">
        <v>0</v>
      </c>
    </row>
    <row r="423" spans="1:40" x14ac:dyDescent="0.3">
      <c r="A423" s="53" t="s">
        <v>12724</v>
      </c>
      <c r="B423" s="37" t="s">
        <v>7729</v>
      </c>
      <c r="C423" s="37" t="s">
        <v>12725</v>
      </c>
      <c r="D423" s="28" t="s">
        <v>7716</v>
      </c>
      <c r="E423" s="28" t="s">
        <v>7752</v>
      </c>
      <c r="F423" s="28" t="s">
        <v>902</v>
      </c>
      <c r="G423" s="28" t="s">
        <v>7743</v>
      </c>
      <c r="H423" s="28" t="s">
        <v>7752</v>
      </c>
      <c r="I423" s="28" t="s">
        <v>900</v>
      </c>
      <c r="J423" s="28">
        <v>20</v>
      </c>
      <c r="K423" s="35" t="s">
        <v>8880</v>
      </c>
      <c r="L423" s="35" t="s">
        <v>12726</v>
      </c>
      <c r="M423" s="30">
        <v>2.7485854458063801</v>
      </c>
      <c r="N423" s="32" t="s">
        <v>14772</v>
      </c>
      <c r="O423" s="28" t="s">
        <v>7774</v>
      </c>
      <c r="P423" s="29">
        <v>0.44414351851851852</v>
      </c>
      <c r="Q423" s="29">
        <v>0.45006944444444447</v>
      </c>
      <c r="R423" s="28">
        <v>0</v>
      </c>
      <c r="S423" s="30">
        <v>8.5333333333333332</v>
      </c>
      <c r="T423" s="32" t="s">
        <v>12727</v>
      </c>
      <c r="U423" s="32" t="s">
        <v>12728</v>
      </c>
      <c r="V423" s="30">
        <v>1.22802295669009</v>
      </c>
      <c r="W423" s="28">
        <v>0</v>
      </c>
      <c r="X423" s="28">
        <v>0</v>
      </c>
      <c r="Y423" s="28" t="s">
        <v>14575</v>
      </c>
      <c r="Z423" s="28" t="s">
        <v>14576</v>
      </c>
      <c r="AA423" s="28">
        <v>1</v>
      </c>
      <c r="AB423" s="28">
        <v>0</v>
      </c>
      <c r="AC423" s="32">
        <f>Solution[[#This Row],[Old Stop]] +1</f>
        <v>21</v>
      </c>
      <c r="AD423" s="32" t="str">
        <f>_xlfn.CONCAT(Solution[[#This Row],[Notes]],"_",Solution[[#This Row],[Week '#]],"_", _xlfn.SWITCH(Solution[[#This Row],[Column1]], "M", "Monday", "T", "Tuesday", "W", "Wednesday", "R", "Thursday", "H", "Thursday", "F", "Friday"))</f>
        <v>103_Week1_Friday</v>
      </c>
      <c r="AE423" s="32" t="str">
        <f>IF(LEN(Solution[[#This Row],[Available Delivery Days]]) =1, Solution[[#This Row],[Available Delivery Days]], IF(ISNUMBER(SEARCH(Solution[[#This Row],[New Delivery Day]], Solution[[#This Row],[Available Delivery Days]])), Solution[[#This Row],[New Delivery Day]], Solution[[#This Row],[Old Delivery Day]]))</f>
        <v>F</v>
      </c>
      <c r="AF423" s="31">
        <v>99.795000000000002</v>
      </c>
      <c r="AG423" s="31">
        <v>147.70869999999999</v>
      </c>
      <c r="AH423" s="28" t="s">
        <v>7832</v>
      </c>
      <c r="AI423" s="28" t="s">
        <v>932</v>
      </c>
      <c r="AJ423" s="28" t="s">
        <v>7793</v>
      </c>
      <c r="AK423" s="28" t="s">
        <v>7792</v>
      </c>
      <c r="AL423" s="28" t="s">
        <v>7797</v>
      </c>
      <c r="AM423" s="28">
        <f>_xlfn.XLOOKUP(Solution[[#This Row],[Cu_ID]],Master[cu_id],Master[Notes], "none")</f>
        <v>103</v>
      </c>
      <c r="AN423" s="28">
        <v>0</v>
      </c>
    </row>
    <row r="424" spans="1:40" x14ac:dyDescent="0.3">
      <c r="A424" s="53" t="s">
        <v>12724</v>
      </c>
      <c r="B424" s="37" t="s">
        <v>7729</v>
      </c>
      <c r="C424" s="37" t="s">
        <v>12725</v>
      </c>
      <c r="D424" s="28" t="s">
        <v>7717</v>
      </c>
      <c r="E424" s="28" t="s">
        <v>7752</v>
      </c>
      <c r="F424" s="28" t="s">
        <v>902</v>
      </c>
      <c r="G424" s="28" t="s">
        <v>7743</v>
      </c>
      <c r="H424" s="28" t="s">
        <v>7752</v>
      </c>
      <c r="I424" s="28" t="s">
        <v>900</v>
      </c>
      <c r="J424" s="28">
        <v>20</v>
      </c>
      <c r="K424" s="35" t="s">
        <v>8880</v>
      </c>
      <c r="L424" s="35" t="s">
        <v>12726</v>
      </c>
      <c r="M424" s="30">
        <v>0.87211893871426605</v>
      </c>
      <c r="N424" s="32" t="s">
        <v>15584</v>
      </c>
      <c r="O424" s="28" t="s">
        <v>7774</v>
      </c>
      <c r="P424" s="29">
        <v>0.44468750000000001</v>
      </c>
      <c r="Q424" s="29">
        <v>0.4506134259259259</v>
      </c>
      <c r="R424" s="28">
        <v>0</v>
      </c>
      <c r="S424" s="30">
        <v>8.5333333333333332</v>
      </c>
      <c r="T424" s="32" t="s">
        <v>12727</v>
      </c>
      <c r="U424" s="32" t="s">
        <v>12728</v>
      </c>
      <c r="V424" s="30">
        <v>0.40215735952635001</v>
      </c>
      <c r="W424" s="28">
        <v>0</v>
      </c>
      <c r="X424" s="28">
        <v>0</v>
      </c>
      <c r="Y424" s="28" t="s">
        <v>14575</v>
      </c>
      <c r="Z424" s="28" t="s">
        <v>15451</v>
      </c>
      <c r="AA424" s="28">
        <v>1</v>
      </c>
      <c r="AB424" s="28">
        <v>0</v>
      </c>
      <c r="AC424" s="32">
        <f>Solution[[#This Row],[Old Stop]] +1</f>
        <v>21</v>
      </c>
      <c r="AD424" s="32" t="str">
        <f>_xlfn.CONCAT(Solution[[#This Row],[Notes]],"_",Solution[[#This Row],[Week '#]],"_", _xlfn.SWITCH(Solution[[#This Row],[Column1]], "M", "Monday", "T", "Tuesday", "W", "Wednesday", "R", "Thursday", "H", "Thursday", "F", "Friday"))</f>
        <v>103_Week2_Friday</v>
      </c>
      <c r="AE424" s="32" t="str">
        <f>IF(LEN(Solution[[#This Row],[Available Delivery Days]]) =1, Solution[[#This Row],[Available Delivery Days]], IF(ISNUMBER(SEARCH(Solution[[#This Row],[New Delivery Day]], Solution[[#This Row],[Available Delivery Days]])), Solution[[#This Row],[New Delivery Day]], Solution[[#This Row],[Old Delivery Day]]))</f>
        <v>F</v>
      </c>
      <c r="AF424" s="31">
        <v>99.795000000000002</v>
      </c>
      <c r="AG424" s="31">
        <v>147.70869999999999</v>
      </c>
      <c r="AH424" s="28" t="s">
        <v>7832</v>
      </c>
      <c r="AI424" s="28" t="s">
        <v>932</v>
      </c>
      <c r="AJ424" s="28" t="s">
        <v>7793</v>
      </c>
      <c r="AK424" s="28" t="s">
        <v>7792</v>
      </c>
      <c r="AL424" s="28" t="s">
        <v>7797</v>
      </c>
      <c r="AM424" s="28">
        <f>_xlfn.XLOOKUP(Solution[[#This Row],[Cu_ID]],Master[cu_id],Master[Notes], "none")</f>
        <v>103</v>
      </c>
      <c r="AN424" s="28">
        <v>0</v>
      </c>
    </row>
    <row r="425" spans="1:40" x14ac:dyDescent="0.3">
      <c r="A425" s="53" t="s">
        <v>12724</v>
      </c>
      <c r="B425" s="37" t="s">
        <v>7729</v>
      </c>
      <c r="C425" s="37" t="s">
        <v>12725</v>
      </c>
      <c r="D425" s="28" t="s">
        <v>7718</v>
      </c>
      <c r="E425" s="28" t="s">
        <v>7752</v>
      </c>
      <c r="F425" s="28" t="s">
        <v>902</v>
      </c>
      <c r="G425" s="28" t="s">
        <v>7743</v>
      </c>
      <c r="H425" s="28" t="s">
        <v>7752</v>
      </c>
      <c r="I425" s="28" t="s">
        <v>900</v>
      </c>
      <c r="J425" s="28">
        <v>20</v>
      </c>
      <c r="K425" s="35" t="s">
        <v>8880</v>
      </c>
      <c r="L425" s="35" t="s">
        <v>12726</v>
      </c>
      <c r="M425" s="30">
        <v>2.7485854458063801</v>
      </c>
      <c r="N425" s="32" t="s">
        <v>16082</v>
      </c>
      <c r="O425" s="28" t="s">
        <v>7774</v>
      </c>
      <c r="P425" s="29">
        <v>0.44414351851851852</v>
      </c>
      <c r="Q425" s="29">
        <v>0.45006944444444447</v>
      </c>
      <c r="R425" s="28">
        <v>0</v>
      </c>
      <c r="S425" s="30">
        <v>8.5333333333333332</v>
      </c>
      <c r="T425" s="32" t="s">
        <v>12727</v>
      </c>
      <c r="U425" s="32" t="s">
        <v>12728</v>
      </c>
      <c r="V425" s="30">
        <v>1.22802295669009</v>
      </c>
      <c r="W425" s="28">
        <v>0</v>
      </c>
      <c r="X425" s="28">
        <v>0</v>
      </c>
      <c r="Y425" s="28" t="s">
        <v>14575</v>
      </c>
      <c r="Z425" s="28" t="s">
        <v>15989</v>
      </c>
      <c r="AA425" s="28">
        <v>1</v>
      </c>
      <c r="AB425" s="28">
        <v>0</v>
      </c>
      <c r="AC425" s="32">
        <f>Solution[[#This Row],[Old Stop]] +1</f>
        <v>21</v>
      </c>
      <c r="AD425" s="32" t="str">
        <f>_xlfn.CONCAT(Solution[[#This Row],[Notes]],"_",Solution[[#This Row],[Week '#]],"_", _xlfn.SWITCH(Solution[[#This Row],[Column1]], "M", "Monday", "T", "Tuesday", "W", "Wednesday", "R", "Thursday", "H", "Thursday", "F", "Friday"))</f>
        <v>103_Week3_Friday</v>
      </c>
      <c r="AE425" s="32" t="str">
        <f>IF(LEN(Solution[[#This Row],[Available Delivery Days]]) =1, Solution[[#This Row],[Available Delivery Days]], IF(ISNUMBER(SEARCH(Solution[[#This Row],[New Delivery Day]], Solution[[#This Row],[Available Delivery Days]])), Solution[[#This Row],[New Delivery Day]], Solution[[#This Row],[Old Delivery Day]]))</f>
        <v>F</v>
      </c>
      <c r="AF425" s="31">
        <v>99.795000000000002</v>
      </c>
      <c r="AG425" s="31">
        <v>147.70869999999999</v>
      </c>
      <c r="AH425" s="28" t="s">
        <v>7832</v>
      </c>
      <c r="AI425" s="28" t="s">
        <v>932</v>
      </c>
      <c r="AJ425" s="28" t="s">
        <v>7793</v>
      </c>
      <c r="AK425" s="28" t="s">
        <v>7792</v>
      </c>
      <c r="AL425" s="28" t="s">
        <v>7797</v>
      </c>
      <c r="AM425" s="28">
        <f>_xlfn.XLOOKUP(Solution[[#This Row],[Cu_ID]],Master[cu_id],Master[Notes], "none")</f>
        <v>103</v>
      </c>
      <c r="AN425" s="28">
        <v>0</v>
      </c>
    </row>
    <row r="426" spans="1:40" x14ac:dyDescent="0.3">
      <c r="A426" s="53" t="s">
        <v>12724</v>
      </c>
      <c r="B426" s="37" t="s">
        <v>7729</v>
      </c>
      <c r="C426" s="37" t="s">
        <v>12725</v>
      </c>
      <c r="D426" s="28" t="s">
        <v>7719</v>
      </c>
      <c r="E426" s="28" t="s">
        <v>7752</v>
      </c>
      <c r="F426" s="28" t="s">
        <v>902</v>
      </c>
      <c r="G426" s="28" t="s">
        <v>7788</v>
      </c>
      <c r="H426" s="28" t="s">
        <v>7752</v>
      </c>
      <c r="I426" s="28" t="s">
        <v>900</v>
      </c>
      <c r="J426" s="28">
        <v>20</v>
      </c>
      <c r="K426" s="35" t="s">
        <v>8880</v>
      </c>
      <c r="L426" s="35" t="s">
        <v>12726</v>
      </c>
      <c r="M426" s="30">
        <v>0.44746078178286602</v>
      </c>
      <c r="N426" s="32" t="s">
        <v>16606</v>
      </c>
      <c r="O426" s="28" t="s">
        <v>7774</v>
      </c>
      <c r="P426" s="29">
        <v>0.45666666666666667</v>
      </c>
      <c r="Q426" s="29">
        <v>0.46259259259259261</v>
      </c>
      <c r="R426" s="28">
        <v>0</v>
      </c>
      <c r="S426" s="30">
        <v>8.5333333333333332</v>
      </c>
      <c r="T426" s="32" t="s">
        <v>12727</v>
      </c>
      <c r="U426" s="32" t="s">
        <v>12728</v>
      </c>
      <c r="V426" s="30">
        <v>0.20440871309088199</v>
      </c>
      <c r="W426" s="28">
        <v>0</v>
      </c>
      <c r="X426" s="28">
        <v>0</v>
      </c>
      <c r="Y426" s="28" t="s">
        <v>14575</v>
      </c>
      <c r="Z426" s="28" t="s">
        <v>16571</v>
      </c>
      <c r="AA426" s="28">
        <v>1</v>
      </c>
      <c r="AB426" s="28">
        <v>0</v>
      </c>
      <c r="AC426" s="32">
        <f>Solution[[#This Row],[Old Stop]] +1</f>
        <v>21</v>
      </c>
      <c r="AD426" s="32" t="str">
        <f>_xlfn.CONCAT(Solution[[#This Row],[Notes]],"_",Solution[[#This Row],[Week '#]],"_", _xlfn.SWITCH(Solution[[#This Row],[Column1]], "M", "Monday", "T", "Tuesday", "W", "Wednesday", "R", "Thursday", "H", "Thursday", "F", "Friday"))</f>
        <v>103_Week4_Friday</v>
      </c>
      <c r="AE426" s="32" t="str">
        <f>IF(LEN(Solution[[#This Row],[Available Delivery Days]]) =1, Solution[[#This Row],[Available Delivery Days]], IF(ISNUMBER(SEARCH(Solution[[#This Row],[New Delivery Day]], Solution[[#This Row],[Available Delivery Days]])), Solution[[#This Row],[New Delivery Day]], Solution[[#This Row],[Old Delivery Day]]))</f>
        <v>F</v>
      </c>
      <c r="AF426" s="31">
        <v>99.795000000000002</v>
      </c>
      <c r="AG426" s="31">
        <v>147.70869999999999</v>
      </c>
      <c r="AH426" s="28" t="s">
        <v>7832</v>
      </c>
      <c r="AI426" s="28" t="s">
        <v>932</v>
      </c>
      <c r="AJ426" s="28" t="s">
        <v>7793</v>
      </c>
      <c r="AK426" s="28" t="s">
        <v>7792</v>
      </c>
      <c r="AL426" s="28" t="s">
        <v>7797</v>
      </c>
      <c r="AM426" s="28">
        <f>_xlfn.XLOOKUP(Solution[[#This Row],[Cu_ID]],Master[cu_id],Master[Notes], "none")</f>
        <v>103</v>
      </c>
      <c r="AN426" s="28">
        <v>0</v>
      </c>
    </row>
    <row r="427" spans="1:40" x14ac:dyDescent="0.3">
      <c r="A427" s="53" t="s">
        <v>12407</v>
      </c>
      <c r="B427" s="37" t="s">
        <v>7729</v>
      </c>
      <c r="C427" s="37" t="s">
        <v>12408</v>
      </c>
      <c r="D427" s="28" t="s">
        <v>7716</v>
      </c>
      <c r="E427" s="28" t="s">
        <v>7752</v>
      </c>
      <c r="F427" s="28" t="s">
        <v>903</v>
      </c>
      <c r="G427" s="28" t="s">
        <v>7733</v>
      </c>
      <c r="H427" s="28" t="s">
        <v>7789</v>
      </c>
      <c r="I427" s="28" t="s">
        <v>901</v>
      </c>
      <c r="J427" s="28">
        <v>0</v>
      </c>
      <c r="K427" s="35" t="s">
        <v>7872</v>
      </c>
      <c r="L427" s="35" t="s">
        <v>12409</v>
      </c>
      <c r="M427" s="30">
        <v>3.8941556233912702</v>
      </c>
      <c r="N427" s="32" t="s">
        <v>14938</v>
      </c>
      <c r="O427" s="28" t="s">
        <v>7774</v>
      </c>
      <c r="P427" s="29">
        <v>0.30957175925925928</v>
      </c>
      <c r="Q427" s="29">
        <v>0.32026620370370368</v>
      </c>
      <c r="R427" s="28">
        <v>0</v>
      </c>
      <c r="S427" s="30">
        <v>15.391666666666667</v>
      </c>
      <c r="T427" s="32" t="s">
        <v>12410</v>
      </c>
      <c r="U427" s="32" t="s">
        <v>12411</v>
      </c>
      <c r="V427" s="30">
        <v>2.1657149257354402</v>
      </c>
      <c r="W427" s="28">
        <v>0</v>
      </c>
      <c r="X427" s="28">
        <v>0</v>
      </c>
      <c r="Y427" s="28" t="s">
        <v>14631</v>
      </c>
      <c r="Z427" s="28" t="s">
        <v>14632</v>
      </c>
      <c r="AA427" s="28">
        <v>1</v>
      </c>
      <c r="AB427" s="28">
        <v>0</v>
      </c>
      <c r="AC427" s="32">
        <f>Solution[[#This Row],[Old Stop]] +1</f>
        <v>1</v>
      </c>
      <c r="AD427" s="32" t="str">
        <f>_xlfn.CONCAT(Solution[[#This Row],[Notes]],"_",Solution[[#This Row],[Week '#]],"_", _xlfn.SWITCH(Solution[[#This Row],[Column1]], "M", "Monday", "T", "Tuesday", "W", "Wednesday", "R", "Thursday", "H", "Thursday", "F", "Friday"))</f>
        <v>103_Week1_Tuesday</v>
      </c>
      <c r="AE427" s="32" t="str">
        <f>IF(LEN(Solution[[#This Row],[Available Delivery Days]]) =1, Solution[[#This Row],[Available Delivery Days]], IF(ISNUMBER(SEARCH(Solution[[#This Row],[New Delivery Day]], Solution[[#This Row],[Available Delivery Days]])), Solution[[#This Row],[New Delivery Day]], Solution[[#This Row],[Old Delivery Day]]))</f>
        <v>T</v>
      </c>
      <c r="AF427" s="31">
        <v>54.011200000000002</v>
      </c>
      <c r="AG427" s="31">
        <v>87.676199999999994</v>
      </c>
      <c r="AH427" s="28" t="s">
        <v>7832</v>
      </c>
      <c r="AI427" s="28" t="s">
        <v>932</v>
      </c>
      <c r="AJ427" s="28" t="s">
        <v>7792</v>
      </c>
      <c r="AK427" s="28" t="s">
        <v>7792</v>
      </c>
      <c r="AL427" s="28" t="s">
        <v>7797</v>
      </c>
      <c r="AM427" s="28">
        <f>_xlfn.XLOOKUP(Solution[[#This Row],[Cu_ID]],Master[cu_id],Master[Notes], "none")</f>
        <v>103</v>
      </c>
      <c r="AN427" s="28">
        <v>0</v>
      </c>
    </row>
    <row r="428" spans="1:40" x14ac:dyDescent="0.3">
      <c r="A428" s="53" t="s">
        <v>12407</v>
      </c>
      <c r="B428" s="37" t="s">
        <v>7729</v>
      </c>
      <c r="C428" s="37" t="s">
        <v>12408</v>
      </c>
      <c r="D428" s="28" t="s">
        <v>7717</v>
      </c>
      <c r="E428" s="28" t="s">
        <v>7752</v>
      </c>
      <c r="F428" s="28" t="s">
        <v>903</v>
      </c>
      <c r="G428" s="28" t="s">
        <v>7774</v>
      </c>
      <c r="H428" s="28" t="s">
        <v>7789</v>
      </c>
      <c r="I428" s="28" t="s">
        <v>901</v>
      </c>
      <c r="J428" s="28">
        <v>0</v>
      </c>
      <c r="K428" s="35" t="s">
        <v>7872</v>
      </c>
      <c r="L428" s="35" t="s">
        <v>12409</v>
      </c>
      <c r="M428" s="30">
        <v>0.19574659690260901</v>
      </c>
      <c r="N428" s="32" t="s">
        <v>15680</v>
      </c>
      <c r="O428" s="28" t="s">
        <v>7774</v>
      </c>
      <c r="P428" s="29">
        <v>0.36912037037037038</v>
      </c>
      <c r="Q428" s="29">
        <v>0.37981481481481483</v>
      </c>
      <c r="R428" s="28">
        <v>0</v>
      </c>
      <c r="S428" s="30">
        <v>15.391666666666667</v>
      </c>
      <c r="T428" s="32" t="s">
        <v>12410</v>
      </c>
      <c r="U428" s="32" t="s">
        <v>12411</v>
      </c>
      <c r="V428" s="30">
        <v>0.12397485118554299</v>
      </c>
      <c r="W428" s="28">
        <v>0</v>
      </c>
      <c r="X428" s="28">
        <v>0</v>
      </c>
      <c r="Y428" s="28" t="s">
        <v>14631</v>
      </c>
      <c r="Z428" s="28" t="s">
        <v>15467</v>
      </c>
      <c r="AA428" s="28">
        <v>1</v>
      </c>
      <c r="AB428" s="28">
        <v>0</v>
      </c>
      <c r="AC428" s="32">
        <f>Solution[[#This Row],[Old Stop]] +1</f>
        <v>1</v>
      </c>
      <c r="AD428" s="32" t="str">
        <f>_xlfn.CONCAT(Solution[[#This Row],[Notes]],"_",Solution[[#This Row],[Week '#]],"_", _xlfn.SWITCH(Solution[[#This Row],[Column1]], "M", "Monday", "T", "Tuesday", "W", "Wednesday", "R", "Thursday", "H", "Thursday", "F", "Friday"))</f>
        <v>103_Week2_Tuesday</v>
      </c>
      <c r="AE428" s="32" t="str">
        <f>IF(LEN(Solution[[#This Row],[Available Delivery Days]]) =1, Solution[[#This Row],[Available Delivery Days]], IF(ISNUMBER(SEARCH(Solution[[#This Row],[New Delivery Day]], Solution[[#This Row],[Available Delivery Days]])), Solution[[#This Row],[New Delivery Day]], Solution[[#This Row],[Old Delivery Day]]))</f>
        <v>T</v>
      </c>
      <c r="AF428" s="31">
        <v>54.011200000000002</v>
      </c>
      <c r="AG428" s="31">
        <v>87.676199999999994</v>
      </c>
      <c r="AH428" s="28" t="s">
        <v>7832</v>
      </c>
      <c r="AI428" s="28" t="s">
        <v>932</v>
      </c>
      <c r="AJ428" s="28" t="s">
        <v>7792</v>
      </c>
      <c r="AK428" s="28" t="s">
        <v>7792</v>
      </c>
      <c r="AL428" s="28" t="s">
        <v>7797</v>
      </c>
      <c r="AM428" s="28">
        <f>_xlfn.XLOOKUP(Solution[[#This Row],[Cu_ID]],Master[cu_id],Master[Notes], "none")</f>
        <v>103</v>
      </c>
      <c r="AN428" s="28">
        <v>0</v>
      </c>
    </row>
    <row r="429" spans="1:40" x14ac:dyDescent="0.3">
      <c r="A429" s="53" t="s">
        <v>12407</v>
      </c>
      <c r="B429" s="37" t="s">
        <v>7729</v>
      </c>
      <c r="C429" s="37" t="s">
        <v>12408</v>
      </c>
      <c r="D429" s="28" t="s">
        <v>7718</v>
      </c>
      <c r="E429" s="28" t="s">
        <v>7752</v>
      </c>
      <c r="F429" s="28" t="s">
        <v>903</v>
      </c>
      <c r="G429" s="28" t="s">
        <v>7759</v>
      </c>
      <c r="H429" s="28" t="s">
        <v>7789</v>
      </c>
      <c r="I429" s="28" t="s">
        <v>901</v>
      </c>
      <c r="J429" s="28">
        <v>0</v>
      </c>
      <c r="K429" s="35" t="s">
        <v>7872</v>
      </c>
      <c r="L429" s="35" t="s">
        <v>12409</v>
      </c>
      <c r="M429" s="30">
        <v>0.19574659690260901</v>
      </c>
      <c r="N429" s="32" t="s">
        <v>15890</v>
      </c>
      <c r="O429" s="28" t="s">
        <v>7774</v>
      </c>
      <c r="P429" s="29">
        <v>0.41486111111111112</v>
      </c>
      <c r="Q429" s="29">
        <v>0.42555555555555558</v>
      </c>
      <c r="R429" s="28">
        <v>0</v>
      </c>
      <c r="S429" s="30">
        <v>15.391666666666667</v>
      </c>
      <c r="T429" s="32" t="s">
        <v>12410</v>
      </c>
      <c r="U429" s="32" t="s">
        <v>12411</v>
      </c>
      <c r="V429" s="30">
        <v>0.12397485118554299</v>
      </c>
      <c r="W429" s="28">
        <v>0</v>
      </c>
      <c r="X429" s="28">
        <v>0</v>
      </c>
      <c r="Y429" s="28" t="s">
        <v>14631</v>
      </c>
      <c r="Z429" s="28" t="s">
        <v>15888</v>
      </c>
      <c r="AA429" s="28">
        <v>1</v>
      </c>
      <c r="AB429" s="28">
        <v>0</v>
      </c>
      <c r="AC429" s="32">
        <f>Solution[[#This Row],[Old Stop]] +1</f>
        <v>1</v>
      </c>
      <c r="AD429" s="32" t="str">
        <f>_xlfn.CONCAT(Solution[[#This Row],[Notes]],"_",Solution[[#This Row],[Week '#]],"_", _xlfn.SWITCH(Solution[[#This Row],[Column1]], "M", "Monday", "T", "Tuesday", "W", "Wednesday", "R", "Thursday", "H", "Thursday", "F", "Friday"))</f>
        <v>103_Week3_Tuesday</v>
      </c>
      <c r="AE429" s="32" t="str">
        <f>IF(LEN(Solution[[#This Row],[Available Delivery Days]]) =1, Solution[[#This Row],[Available Delivery Days]], IF(ISNUMBER(SEARCH(Solution[[#This Row],[New Delivery Day]], Solution[[#This Row],[Available Delivery Days]])), Solution[[#This Row],[New Delivery Day]], Solution[[#This Row],[Old Delivery Day]]))</f>
        <v>T</v>
      </c>
      <c r="AF429" s="31">
        <v>54.011200000000002</v>
      </c>
      <c r="AG429" s="31">
        <v>87.676199999999994</v>
      </c>
      <c r="AH429" s="28" t="s">
        <v>7832</v>
      </c>
      <c r="AI429" s="28" t="s">
        <v>932</v>
      </c>
      <c r="AJ429" s="28" t="s">
        <v>7792</v>
      </c>
      <c r="AK429" s="28" t="s">
        <v>7792</v>
      </c>
      <c r="AL429" s="28" t="s">
        <v>7797</v>
      </c>
      <c r="AM429" s="28">
        <f>_xlfn.XLOOKUP(Solution[[#This Row],[Cu_ID]],Master[cu_id],Master[Notes], "none")</f>
        <v>103</v>
      </c>
      <c r="AN429" s="28">
        <v>0</v>
      </c>
    </row>
    <row r="430" spans="1:40" x14ac:dyDescent="0.3">
      <c r="A430" s="53" t="s">
        <v>12407</v>
      </c>
      <c r="B430" s="37" t="s">
        <v>7729</v>
      </c>
      <c r="C430" s="37" t="s">
        <v>12408</v>
      </c>
      <c r="D430" s="28" t="s">
        <v>7719</v>
      </c>
      <c r="E430" s="28" t="s">
        <v>7752</v>
      </c>
      <c r="F430" s="28" t="s">
        <v>903</v>
      </c>
      <c r="G430" s="28" t="s">
        <v>7774</v>
      </c>
      <c r="H430" s="28" t="s">
        <v>7789</v>
      </c>
      <c r="I430" s="28" t="s">
        <v>901</v>
      </c>
      <c r="J430" s="28">
        <v>0</v>
      </c>
      <c r="K430" s="35" t="s">
        <v>7872</v>
      </c>
      <c r="L430" s="35" t="s">
        <v>12409</v>
      </c>
      <c r="M430" s="30">
        <v>0.19574659690260901</v>
      </c>
      <c r="N430" s="32" t="s">
        <v>16589</v>
      </c>
      <c r="O430" s="28" t="s">
        <v>7774</v>
      </c>
      <c r="P430" s="29">
        <v>0.36912037037037038</v>
      </c>
      <c r="Q430" s="29">
        <v>0.37981481481481483</v>
      </c>
      <c r="R430" s="28">
        <v>0</v>
      </c>
      <c r="S430" s="30">
        <v>15.391666666666667</v>
      </c>
      <c r="T430" s="32" t="s">
        <v>12410</v>
      </c>
      <c r="U430" s="32" t="s">
        <v>12411</v>
      </c>
      <c r="V430" s="30">
        <v>0.12397485118554299</v>
      </c>
      <c r="W430" s="28">
        <v>0</v>
      </c>
      <c r="X430" s="28">
        <v>0</v>
      </c>
      <c r="Y430" s="28" t="s">
        <v>14631</v>
      </c>
      <c r="Z430" s="28" t="s">
        <v>16458</v>
      </c>
      <c r="AA430" s="28">
        <v>1</v>
      </c>
      <c r="AB430" s="28">
        <v>0</v>
      </c>
      <c r="AC430" s="32">
        <f>Solution[[#This Row],[Old Stop]] +1</f>
        <v>1</v>
      </c>
      <c r="AD430" s="32" t="str">
        <f>_xlfn.CONCAT(Solution[[#This Row],[Notes]],"_",Solution[[#This Row],[Week '#]],"_", _xlfn.SWITCH(Solution[[#This Row],[Column1]], "M", "Monday", "T", "Tuesday", "W", "Wednesday", "R", "Thursday", "H", "Thursday", "F", "Friday"))</f>
        <v>103_Week4_Tuesday</v>
      </c>
      <c r="AE430" s="32" t="str">
        <f>IF(LEN(Solution[[#This Row],[Available Delivery Days]]) =1, Solution[[#This Row],[Available Delivery Days]], IF(ISNUMBER(SEARCH(Solution[[#This Row],[New Delivery Day]], Solution[[#This Row],[Available Delivery Days]])), Solution[[#This Row],[New Delivery Day]], Solution[[#This Row],[Old Delivery Day]]))</f>
        <v>T</v>
      </c>
      <c r="AF430" s="31">
        <v>54.011200000000002</v>
      </c>
      <c r="AG430" s="31">
        <v>87.676199999999994</v>
      </c>
      <c r="AH430" s="28" t="s">
        <v>7832</v>
      </c>
      <c r="AI430" s="28" t="s">
        <v>932</v>
      </c>
      <c r="AJ430" s="28" t="s">
        <v>7792</v>
      </c>
      <c r="AK430" s="28" t="s">
        <v>7792</v>
      </c>
      <c r="AL430" s="28" t="s">
        <v>7797</v>
      </c>
      <c r="AM430" s="28">
        <f>_xlfn.XLOOKUP(Solution[[#This Row],[Cu_ID]],Master[cu_id],Master[Notes], "none")</f>
        <v>103</v>
      </c>
      <c r="AN430" s="28">
        <v>0</v>
      </c>
    </row>
    <row r="431" spans="1:40" x14ac:dyDescent="0.3">
      <c r="A431" s="53" t="s">
        <v>11642</v>
      </c>
      <c r="B431" s="37" t="s">
        <v>7729</v>
      </c>
      <c r="C431" s="37" t="s">
        <v>11643</v>
      </c>
      <c r="D431" s="28" t="s">
        <v>7716</v>
      </c>
      <c r="E431" s="28" t="s">
        <v>7789</v>
      </c>
      <c r="F431" s="28" t="s">
        <v>903</v>
      </c>
      <c r="G431" s="28" t="s">
        <v>7754</v>
      </c>
      <c r="H431" s="28" t="s">
        <v>11016</v>
      </c>
      <c r="I431" s="28" t="s">
        <v>8057</v>
      </c>
      <c r="J431" s="28">
        <v>5</v>
      </c>
      <c r="K431" s="35" t="s">
        <v>9381</v>
      </c>
      <c r="L431" s="35" t="s">
        <v>11644</v>
      </c>
      <c r="M431" s="30">
        <v>6.93268904834986</v>
      </c>
      <c r="N431" s="32" t="s">
        <v>14688</v>
      </c>
      <c r="O431" s="28" t="s">
        <v>7774</v>
      </c>
      <c r="P431" s="29">
        <v>0.45586805555555554</v>
      </c>
      <c r="Q431" s="29">
        <v>0.46605324074074073</v>
      </c>
      <c r="R431" s="28">
        <v>0</v>
      </c>
      <c r="S431" s="30">
        <v>14.672222221666667</v>
      </c>
      <c r="T431" s="32" t="s">
        <v>11645</v>
      </c>
      <c r="U431" s="32" t="s">
        <v>11646</v>
      </c>
      <c r="V431" s="30">
        <v>6.2766459767990099</v>
      </c>
      <c r="W431" s="28">
        <v>0</v>
      </c>
      <c r="X431" s="28">
        <v>0</v>
      </c>
      <c r="Y431" s="28" t="s">
        <v>14639</v>
      </c>
      <c r="Z431" s="28" t="s">
        <v>14640</v>
      </c>
      <c r="AA431" s="28">
        <v>1</v>
      </c>
      <c r="AB431" s="28">
        <v>0</v>
      </c>
      <c r="AC431" s="32">
        <f>Solution[[#This Row],[Old Stop]] +1</f>
        <v>6</v>
      </c>
      <c r="AD431" s="32" t="str">
        <f>_xlfn.CONCAT(Solution[[#This Row],[Notes]],"_",Solution[[#This Row],[Week '#]],"_", _xlfn.SWITCH(Solution[[#This Row],[Column1]], "M", "Monday", "T", "Tuesday", "W", "Wednesday", "R", "Thursday", "H", "Thursday", "F", "Friday"))</f>
        <v>101_Week1_Tuesday</v>
      </c>
      <c r="AE431" s="32" t="str">
        <f>IF(LEN(Solution[[#This Row],[Available Delivery Days]]) =1, Solution[[#This Row],[Available Delivery Days]], IF(ISNUMBER(SEARCH(Solution[[#This Row],[New Delivery Day]], Solution[[#This Row],[Available Delivery Days]])), Solution[[#This Row],[New Delivery Day]], Solution[[#This Row],[Old Delivery Day]]))</f>
        <v>T</v>
      </c>
      <c r="AF431" s="31">
        <v>113.0925</v>
      </c>
      <c r="AG431" s="31">
        <v>125.91119999999999</v>
      </c>
      <c r="AH431" s="28" t="s">
        <v>7832</v>
      </c>
      <c r="AI431" s="28" t="s">
        <v>932</v>
      </c>
      <c r="AJ431" s="28" t="s">
        <v>7792</v>
      </c>
      <c r="AK431" s="28" t="s">
        <v>7792</v>
      </c>
      <c r="AL431" s="28" t="s">
        <v>7797</v>
      </c>
      <c r="AM431" s="28">
        <f>_xlfn.XLOOKUP(Solution[[#This Row],[Cu_ID]],Master[cu_id],Master[Notes], "none")</f>
        <v>101</v>
      </c>
      <c r="AN431" s="28">
        <v>0</v>
      </c>
    </row>
    <row r="432" spans="1:40" x14ac:dyDescent="0.3">
      <c r="A432" s="53" t="s">
        <v>11642</v>
      </c>
      <c r="B432" s="37" t="s">
        <v>7729</v>
      </c>
      <c r="C432" s="37" t="s">
        <v>11643</v>
      </c>
      <c r="D432" s="28" t="s">
        <v>7717</v>
      </c>
      <c r="E432" s="28" t="s">
        <v>7789</v>
      </c>
      <c r="F432" s="28" t="s">
        <v>903</v>
      </c>
      <c r="G432" s="28" t="s">
        <v>7747</v>
      </c>
      <c r="H432" s="28" t="s">
        <v>11016</v>
      </c>
      <c r="I432" s="28" t="s">
        <v>8057</v>
      </c>
      <c r="J432" s="28">
        <v>5</v>
      </c>
      <c r="K432" s="35" t="s">
        <v>9381</v>
      </c>
      <c r="L432" s="35" t="s">
        <v>11644</v>
      </c>
      <c r="M432" s="30">
        <v>1.1926992889493699</v>
      </c>
      <c r="N432" s="32" t="s">
        <v>15666</v>
      </c>
      <c r="O432" s="28" t="s">
        <v>7774</v>
      </c>
      <c r="P432" s="29">
        <v>0.6012615740740741</v>
      </c>
      <c r="Q432" s="29">
        <v>0.61144675925925929</v>
      </c>
      <c r="R432" s="28">
        <v>0</v>
      </c>
      <c r="S432" s="30">
        <v>14.672222221666667</v>
      </c>
      <c r="T432" s="32" t="s">
        <v>11645</v>
      </c>
      <c r="U432" s="32" t="s">
        <v>11646</v>
      </c>
      <c r="V432" s="30">
        <v>0.84088023015192803</v>
      </c>
      <c r="W432" s="28">
        <v>0</v>
      </c>
      <c r="X432" s="28">
        <v>0</v>
      </c>
      <c r="Y432" s="28" t="s">
        <v>14639</v>
      </c>
      <c r="Z432" s="28" t="s">
        <v>15543</v>
      </c>
      <c r="AA432" s="28">
        <v>1</v>
      </c>
      <c r="AB432" s="28">
        <v>0</v>
      </c>
      <c r="AC432" s="32">
        <f>Solution[[#This Row],[Old Stop]] +1</f>
        <v>6</v>
      </c>
      <c r="AD432" s="32" t="str">
        <f>_xlfn.CONCAT(Solution[[#This Row],[Notes]],"_",Solution[[#This Row],[Week '#]],"_", _xlfn.SWITCH(Solution[[#This Row],[Column1]], "M", "Monday", "T", "Tuesday", "W", "Wednesday", "R", "Thursday", "H", "Thursday", "F", "Friday"))</f>
        <v>101_Week2_Tuesday</v>
      </c>
      <c r="AE432" s="32" t="str">
        <f>IF(LEN(Solution[[#This Row],[Available Delivery Days]]) =1, Solution[[#This Row],[Available Delivery Days]], IF(ISNUMBER(SEARCH(Solution[[#This Row],[New Delivery Day]], Solution[[#This Row],[Available Delivery Days]])), Solution[[#This Row],[New Delivery Day]], Solution[[#This Row],[Old Delivery Day]]))</f>
        <v>T</v>
      </c>
      <c r="AF432" s="31">
        <v>113.0925</v>
      </c>
      <c r="AG432" s="31">
        <v>125.91119999999999</v>
      </c>
      <c r="AH432" s="28" t="s">
        <v>7832</v>
      </c>
      <c r="AI432" s="28" t="s">
        <v>932</v>
      </c>
      <c r="AJ432" s="28" t="s">
        <v>7792</v>
      </c>
      <c r="AK432" s="28" t="s">
        <v>7792</v>
      </c>
      <c r="AL432" s="28" t="s">
        <v>7797</v>
      </c>
      <c r="AM432" s="28">
        <f>_xlfn.XLOOKUP(Solution[[#This Row],[Cu_ID]],Master[cu_id],Master[Notes], "none")</f>
        <v>101</v>
      </c>
      <c r="AN432" s="28">
        <v>0</v>
      </c>
    </row>
    <row r="433" spans="1:40" x14ac:dyDescent="0.3">
      <c r="A433" s="53" t="s">
        <v>11642</v>
      </c>
      <c r="B433" s="37" t="s">
        <v>7729</v>
      </c>
      <c r="C433" s="37" t="s">
        <v>11643</v>
      </c>
      <c r="D433" s="28" t="s">
        <v>7718</v>
      </c>
      <c r="E433" s="28" t="s">
        <v>7789</v>
      </c>
      <c r="F433" s="28" t="s">
        <v>903</v>
      </c>
      <c r="G433" s="28" t="s">
        <v>7783</v>
      </c>
      <c r="H433" s="28" t="s">
        <v>11016</v>
      </c>
      <c r="I433" s="28" t="s">
        <v>8057</v>
      </c>
      <c r="J433" s="28">
        <v>5</v>
      </c>
      <c r="K433" s="35" t="s">
        <v>9381</v>
      </c>
      <c r="L433" s="35" t="s">
        <v>11644</v>
      </c>
      <c r="M433" s="30">
        <v>7.2974209133535597</v>
      </c>
      <c r="N433" s="32" t="s">
        <v>15837</v>
      </c>
      <c r="O433" s="28" t="s">
        <v>7774</v>
      </c>
      <c r="P433" s="29">
        <v>0.4778587962962963</v>
      </c>
      <c r="Q433" s="29">
        <v>0.48804398148148148</v>
      </c>
      <c r="R433" s="28">
        <v>0</v>
      </c>
      <c r="S433" s="30">
        <v>14.672222221666667</v>
      </c>
      <c r="T433" s="32" t="s">
        <v>11645</v>
      </c>
      <c r="U433" s="32" t="s">
        <v>11646</v>
      </c>
      <c r="V433" s="30">
        <v>6.3367838930858396</v>
      </c>
      <c r="W433" s="28">
        <v>0</v>
      </c>
      <c r="X433" s="28">
        <v>0</v>
      </c>
      <c r="Y433" s="28" t="s">
        <v>14639</v>
      </c>
      <c r="Z433" s="28" t="s">
        <v>15838</v>
      </c>
      <c r="AA433" s="28">
        <v>1</v>
      </c>
      <c r="AB433" s="28">
        <v>0</v>
      </c>
      <c r="AC433" s="32">
        <f>Solution[[#This Row],[Old Stop]] +1</f>
        <v>6</v>
      </c>
      <c r="AD433" s="32" t="str">
        <f>_xlfn.CONCAT(Solution[[#This Row],[Notes]],"_",Solution[[#This Row],[Week '#]],"_", _xlfn.SWITCH(Solution[[#This Row],[Column1]], "M", "Monday", "T", "Tuesday", "W", "Wednesday", "R", "Thursday", "H", "Thursday", "F", "Friday"))</f>
        <v>101_Week3_Tuesday</v>
      </c>
      <c r="AE433" s="32" t="str">
        <f>IF(LEN(Solution[[#This Row],[Available Delivery Days]]) =1, Solution[[#This Row],[Available Delivery Days]], IF(ISNUMBER(SEARCH(Solution[[#This Row],[New Delivery Day]], Solution[[#This Row],[Available Delivery Days]])), Solution[[#This Row],[New Delivery Day]], Solution[[#This Row],[Old Delivery Day]]))</f>
        <v>T</v>
      </c>
      <c r="AF433" s="31">
        <v>113.0925</v>
      </c>
      <c r="AG433" s="31">
        <v>125.91119999999999</v>
      </c>
      <c r="AH433" s="28" t="s">
        <v>7832</v>
      </c>
      <c r="AI433" s="28" t="s">
        <v>932</v>
      </c>
      <c r="AJ433" s="28" t="s">
        <v>7792</v>
      </c>
      <c r="AK433" s="28" t="s">
        <v>7792</v>
      </c>
      <c r="AL433" s="28" t="s">
        <v>7797</v>
      </c>
      <c r="AM433" s="28">
        <f>_xlfn.XLOOKUP(Solution[[#This Row],[Cu_ID]],Master[cu_id],Master[Notes], "none")</f>
        <v>101</v>
      </c>
      <c r="AN433" s="28">
        <v>0</v>
      </c>
    </row>
    <row r="434" spans="1:40" x14ac:dyDescent="0.3">
      <c r="A434" s="53" t="s">
        <v>11642</v>
      </c>
      <c r="B434" s="37" t="s">
        <v>7729</v>
      </c>
      <c r="C434" s="37" t="s">
        <v>11643</v>
      </c>
      <c r="D434" s="28" t="s">
        <v>7719</v>
      </c>
      <c r="E434" s="28" t="s">
        <v>7789</v>
      </c>
      <c r="F434" s="28" t="s">
        <v>903</v>
      </c>
      <c r="G434" s="28" t="s">
        <v>7811</v>
      </c>
      <c r="H434" s="28" t="s">
        <v>11016</v>
      </c>
      <c r="I434" s="28" t="s">
        <v>8057</v>
      </c>
      <c r="J434" s="28">
        <v>5</v>
      </c>
      <c r="K434" s="35" t="s">
        <v>9381</v>
      </c>
      <c r="L434" s="35" t="s">
        <v>11644</v>
      </c>
      <c r="M434" s="30">
        <v>1.1926992889493699</v>
      </c>
      <c r="N434" s="32" t="s">
        <v>16684</v>
      </c>
      <c r="O434" s="28" t="s">
        <v>7774</v>
      </c>
      <c r="P434" s="29">
        <v>0.60100694444444447</v>
      </c>
      <c r="Q434" s="29">
        <v>0.61119212962962965</v>
      </c>
      <c r="R434" s="28">
        <v>0</v>
      </c>
      <c r="S434" s="30">
        <v>14.672222221666667</v>
      </c>
      <c r="T434" s="32" t="s">
        <v>11645</v>
      </c>
      <c r="U434" s="32" t="s">
        <v>11646</v>
      </c>
      <c r="V434" s="30">
        <v>0.84088023015192803</v>
      </c>
      <c r="W434" s="28">
        <v>0</v>
      </c>
      <c r="X434" s="28">
        <v>0</v>
      </c>
      <c r="Y434" s="28" t="s">
        <v>14639</v>
      </c>
      <c r="Z434" s="28" t="s">
        <v>16423</v>
      </c>
      <c r="AA434" s="28">
        <v>1</v>
      </c>
      <c r="AB434" s="28">
        <v>0</v>
      </c>
      <c r="AC434" s="32">
        <f>Solution[[#This Row],[Old Stop]] +1</f>
        <v>6</v>
      </c>
      <c r="AD434" s="32" t="str">
        <f>_xlfn.CONCAT(Solution[[#This Row],[Notes]],"_",Solution[[#This Row],[Week '#]],"_", _xlfn.SWITCH(Solution[[#This Row],[Column1]], "M", "Monday", "T", "Tuesday", "W", "Wednesday", "R", "Thursday", "H", "Thursday", "F", "Friday"))</f>
        <v>101_Week4_Tuesday</v>
      </c>
      <c r="AE434" s="32" t="str">
        <f>IF(LEN(Solution[[#This Row],[Available Delivery Days]]) =1, Solution[[#This Row],[Available Delivery Days]], IF(ISNUMBER(SEARCH(Solution[[#This Row],[New Delivery Day]], Solution[[#This Row],[Available Delivery Days]])), Solution[[#This Row],[New Delivery Day]], Solution[[#This Row],[Old Delivery Day]]))</f>
        <v>T</v>
      </c>
      <c r="AF434" s="31">
        <v>113.0925</v>
      </c>
      <c r="AG434" s="31">
        <v>125.91119999999999</v>
      </c>
      <c r="AH434" s="28" t="s">
        <v>7832</v>
      </c>
      <c r="AI434" s="28" t="s">
        <v>932</v>
      </c>
      <c r="AJ434" s="28" t="s">
        <v>7792</v>
      </c>
      <c r="AK434" s="28" t="s">
        <v>7792</v>
      </c>
      <c r="AL434" s="28" t="s">
        <v>7797</v>
      </c>
      <c r="AM434" s="28">
        <f>_xlfn.XLOOKUP(Solution[[#This Row],[Cu_ID]],Master[cu_id],Master[Notes], "none")</f>
        <v>101</v>
      </c>
      <c r="AN434" s="28">
        <v>0</v>
      </c>
    </row>
    <row r="435" spans="1:40" x14ac:dyDescent="0.3">
      <c r="A435" s="53" t="s">
        <v>11578</v>
      </c>
      <c r="B435" s="37" t="s">
        <v>7729</v>
      </c>
      <c r="C435" s="37" t="s">
        <v>7791</v>
      </c>
      <c r="D435" s="28" t="s">
        <v>7716</v>
      </c>
      <c r="E435" s="28" t="s">
        <v>7734</v>
      </c>
      <c r="F435" s="28" t="s">
        <v>900</v>
      </c>
      <c r="G435" s="28" t="s">
        <v>7772</v>
      </c>
      <c r="H435" s="28" t="s">
        <v>7734</v>
      </c>
      <c r="I435" s="28" t="s">
        <v>901</v>
      </c>
      <c r="J435" s="28">
        <v>0</v>
      </c>
      <c r="K435" s="35" t="s">
        <v>8248</v>
      </c>
      <c r="L435" s="35" t="s">
        <v>11579</v>
      </c>
      <c r="M435" s="30">
        <v>4.3490901589393599E-4</v>
      </c>
      <c r="N435" s="32" t="s">
        <v>15237</v>
      </c>
      <c r="O435" s="28" t="s">
        <v>7774</v>
      </c>
      <c r="P435" s="29">
        <v>0.46130787037037035</v>
      </c>
      <c r="Q435" s="29">
        <v>0.47304398148148147</v>
      </c>
      <c r="R435" s="28">
        <v>0</v>
      </c>
      <c r="S435" s="30">
        <v>16.899999999999999</v>
      </c>
      <c r="T435" s="32" t="s">
        <v>11580</v>
      </c>
      <c r="U435" s="32" t="s">
        <v>11581</v>
      </c>
      <c r="V435" s="30">
        <v>2.1929126168700999E-4</v>
      </c>
      <c r="W435" s="28">
        <v>0</v>
      </c>
      <c r="X435" s="28">
        <v>0</v>
      </c>
      <c r="Y435" s="28" t="s">
        <v>14645</v>
      </c>
      <c r="Z435" s="28" t="s">
        <v>14646</v>
      </c>
      <c r="AA435" s="28">
        <v>1</v>
      </c>
      <c r="AB435" s="28">
        <v>0</v>
      </c>
      <c r="AC435" s="32">
        <f>Solution[[#This Row],[Old Stop]] +1</f>
        <v>1</v>
      </c>
      <c r="AD435" s="32" t="str">
        <f>_xlfn.CONCAT(Solution[[#This Row],[Notes]],"_",Solution[[#This Row],[Week '#]],"_", _xlfn.SWITCH(Solution[[#This Row],[Column1]], "M", "Monday", "T", "Tuesday", "W", "Wednesday", "R", "Thursday", "H", "Thursday", "F", "Friday"))</f>
        <v>102_Week1_Wednesday</v>
      </c>
      <c r="AE435" s="32" t="str">
        <f>IF(LEN(Solution[[#This Row],[Available Delivery Days]]) =1, Solution[[#This Row],[Available Delivery Days]], IF(ISNUMBER(SEARCH(Solution[[#This Row],[New Delivery Day]], Solution[[#This Row],[Available Delivery Days]])), Solution[[#This Row],[New Delivery Day]], Solution[[#This Row],[Old Delivery Day]]))</f>
        <v>W</v>
      </c>
      <c r="AF435" s="31">
        <v>49.607500000000002</v>
      </c>
      <c r="AG435" s="31">
        <v>67.907499999999999</v>
      </c>
      <c r="AH435" s="28" t="s">
        <v>7832</v>
      </c>
      <c r="AI435" s="28" t="s">
        <v>932</v>
      </c>
      <c r="AJ435" s="28" t="s">
        <v>7793</v>
      </c>
      <c r="AK435" s="28" t="s">
        <v>7792</v>
      </c>
      <c r="AL435" s="28" t="s">
        <v>7797</v>
      </c>
      <c r="AM435" s="28">
        <f>_xlfn.XLOOKUP(Solution[[#This Row],[Cu_ID]],Master[cu_id],Master[Notes], "none")</f>
        <v>102</v>
      </c>
      <c r="AN435" s="28">
        <v>0</v>
      </c>
    </row>
    <row r="436" spans="1:40" x14ac:dyDescent="0.3">
      <c r="A436" s="53" t="s">
        <v>11578</v>
      </c>
      <c r="B436" s="37" t="s">
        <v>7729</v>
      </c>
      <c r="C436" s="37" t="s">
        <v>7791</v>
      </c>
      <c r="D436" s="28" t="s">
        <v>7717</v>
      </c>
      <c r="E436" s="28" t="s">
        <v>7734</v>
      </c>
      <c r="F436" s="28" t="s">
        <v>900</v>
      </c>
      <c r="G436" s="28" t="s">
        <v>7773</v>
      </c>
      <c r="H436" s="28" t="s">
        <v>7734</v>
      </c>
      <c r="I436" s="28" t="s">
        <v>901</v>
      </c>
      <c r="J436" s="28">
        <v>0</v>
      </c>
      <c r="K436" s="35" t="s">
        <v>8248</v>
      </c>
      <c r="L436" s="35" t="s">
        <v>11579</v>
      </c>
      <c r="M436" s="30">
        <v>1.0482627563178499</v>
      </c>
      <c r="N436" s="32" t="s">
        <v>15238</v>
      </c>
      <c r="O436" s="28" t="s">
        <v>7774</v>
      </c>
      <c r="P436" s="29">
        <v>0.38685185185185184</v>
      </c>
      <c r="Q436" s="29">
        <v>0.39858796296296295</v>
      </c>
      <c r="R436" s="28">
        <v>0</v>
      </c>
      <c r="S436" s="30">
        <v>16.899999999999999</v>
      </c>
      <c r="T436" s="32" t="s">
        <v>11580</v>
      </c>
      <c r="U436" s="32" t="s">
        <v>11581</v>
      </c>
      <c r="V436" s="30">
        <v>0.68319101614427202</v>
      </c>
      <c r="W436" s="28">
        <v>0</v>
      </c>
      <c r="X436" s="28">
        <v>0</v>
      </c>
      <c r="Y436" s="28" t="s">
        <v>14645</v>
      </c>
      <c r="Z436" s="28" t="s">
        <v>14651</v>
      </c>
      <c r="AA436" s="28">
        <v>1</v>
      </c>
      <c r="AB436" s="28">
        <v>0</v>
      </c>
      <c r="AC436" s="32">
        <f>Solution[[#This Row],[Old Stop]] +1</f>
        <v>1</v>
      </c>
      <c r="AD436" s="32" t="str">
        <f>_xlfn.CONCAT(Solution[[#This Row],[Notes]],"_",Solution[[#This Row],[Week '#]],"_", _xlfn.SWITCH(Solution[[#This Row],[Column1]], "M", "Monday", "T", "Tuesday", "W", "Wednesday", "R", "Thursday", "H", "Thursday", "F", "Friday"))</f>
        <v>102_Week2_Wednesday</v>
      </c>
      <c r="AE436" s="32" t="str">
        <f>IF(LEN(Solution[[#This Row],[Available Delivery Days]]) =1, Solution[[#This Row],[Available Delivery Days]], IF(ISNUMBER(SEARCH(Solution[[#This Row],[New Delivery Day]], Solution[[#This Row],[Available Delivery Days]])), Solution[[#This Row],[New Delivery Day]], Solution[[#This Row],[Old Delivery Day]]))</f>
        <v>W</v>
      </c>
      <c r="AF436" s="31">
        <v>49.607500000000002</v>
      </c>
      <c r="AG436" s="31">
        <v>67.907499999999999</v>
      </c>
      <c r="AH436" s="28" t="s">
        <v>7832</v>
      </c>
      <c r="AI436" s="28" t="s">
        <v>932</v>
      </c>
      <c r="AJ436" s="28" t="s">
        <v>7793</v>
      </c>
      <c r="AK436" s="28" t="s">
        <v>7792</v>
      </c>
      <c r="AL436" s="28" t="s">
        <v>7797</v>
      </c>
      <c r="AM436" s="28">
        <f>_xlfn.XLOOKUP(Solution[[#This Row],[Cu_ID]],Master[cu_id],Master[Notes], "none")</f>
        <v>102</v>
      </c>
      <c r="AN436" s="28">
        <v>0</v>
      </c>
    </row>
    <row r="437" spans="1:40" x14ac:dyDescent="0.3">
      <c r="A437" s="53" t="s">
        <v>11578</v>
      </c>
      <c r="B437" s="37" t="s">
        <v>7729</v>
      </c>
      <c r="C437" s="37" t="s">
        <v>7791</v>
      </c>
      <c r="D437" s="28" t="s">
        <v>7718</v>
      </c>
      <c r="E437" s="28" t="s">
        <v>7734</v>
      </c>
      <c r="F437" s="28" t="s">
        <v>900</v>
      </c>
      <c r="G437" s="28" t="s">
        <v>7755</v>
      </c>
      <c r="H437" s="28" t="s">
        <v>7734</v>
      </c>
      <c r="I437" s="28" t="s">
        <v>901</v>
      </c>
      <c r="J437" s="28">
        <v>0</v>
      </c>
      <c r="K437" s="35" t="s">
        <v>8248</v>
      </c>
      <c r="L437" s="35" t="s">
        <v>11579</v>
      </c>
      <c r="M437" s="30">
        <v>4.3490901589393599E-4</v>
      </c>
      <c r="N437" s="32" t="s">
        <v>15770</v>
      </c>
      <c r="O437" s="28" t="s">
        <v>7774</v>
      </c>
      <c r="P437" s="29">
        <v>0.46682870370370372</v>
      </c>
      <c r="Q437" s="29">
        <v>0.47856481481481483</v>
      </c>
      <c r="R437" s="28">
        <v>0</v>
      </c>
      <c r="S437" s="30">
        <v>16.899999999999999</v>
      </c>
      <c r="T437" s="32" t="s">
        <v>11580</v>
      </c>
      <c r="U437" s="32" t="s">
        <v>11581</v>
      </c>
      <c r="V437" s="30">
        <v>2.1929126168700999E-4</v>
      </c>
      <c r="W437" s="28">
        <v>0</v>
      </c>
      <c r="X437" s="28">
        <v>0</v>
      </c>
      <c r="Y437" s="28" t="s">
        <v>14645</v>
      </c>
      <c r="Z437" s="28" t="s">
        <v>15752</v>
      </c>
      <c r="AA437" s="28">
        <v>1</v>
      </c>
      <c r="AB437" s="28">
        <v>0</v>
      </c>
      <c r="AC437" s="32">
        <f>Solution[[#This Row],[Old Stop]] +1</f>
        <v>1</v>
      </c>
      <c r="AD437" s="32" t="str">
        <f>_xlfn.CONCAT(Solution[[#This Row],[Notes]],"_",Solution[[#This Row],[Week '#]],"_", _xlfn.SWITCH(Solution[[#This Row],[Column1]], "M", "Monday", "T", "Tuesday", "W", "Wednesday", "R", "Thursday", "H", "Thursday", "F", "Friday"))</f>
        <v>102_Week3_Wednesday</v>
      </c>
      <c r="AE437" s="32" t="str">
        <f>IF(LEN(Solution[[#This Row],[Available Delivery Days]]) =1, Solution[[#This Row],[Available Delivery Days]], IF(ISNUMBER(SEARCH(Solution[[#This Row],[New Delivery Day]], Solution[[#This Row],[Available Delivery Days]])), Solution[[#This Row],[New Delivery Day]], Solution[[#This Row],[Old Delivery Day]]))</f>
        <v>W</v>
      </c>
      <c r="AF437" s="31">
        <v>49.607500000000002</v>
      </c>
      <c r="AG437" s="31">
        <v>67.907499999999999</v>
      </c>
      <c r="AH437" s="28" t="s">
        <v>7832</v>
      </c>
      <c r="AI437" s="28" t="s">
        <v>932</v>
      </c>
      <c r="AJ437" s="28" t="s">
        <v>7793</v>
      </c>
      <c r="AK437" s="28" t="s">
        <v>7792</v>
      </c>
      <c r="AL437" s="28" t="s">
        <v>7797</v>
      </c>
      <c r="AM437" s="28">
        <f>_xlfn.XLOOKUP(Solution[[#This Row],[Cu_ID]],Master[cu_id],Master[Notes], "none")</f>
        <v>102</v>
      </c>
      <c r="AN437" s="28">
        <v>0</v>
      </c>
    </row>
    <row r="438" spans="1:40" x14ac:dyDescent="0.3">
      <c r="A438" s="53" t="s">
        <v>11578</v>
      </c>
      <c r="B438" s="37" t="s">
        <v>7729</v>
      </c>
      <c r="C438" s="37" t="s">
        <v>7791</v>
      </c>
      <c r="D438" s="28" t="s">
        <v>7719</v>
      </c>
      <c r="E438" s="28" t="s">
        <v>7734</v>
      </c>
      <c r="F438" s="28" t="s">
        <v>900</v>
      </c>
      <c r="G438" s="28" t="s">
        <v>7756</v>
      </c>
      <c r="H438" s="28" t="s">
        <v>7734</v>
      </c>
      <c r="I438" s="28" t="s">
        <v>901</v>
      </c>
      <c r="J438" s="28">
        <v>0</v>
      </c>
      <c r="K438" s="35" t="s">
        <v>8248</v>
      </c>
      <c r="L438" s="35" t="s">
        <v>11579</v>
      </c>
      <c r="M438" s="30">
        <v>1.0482627563178499</v>
      </c>
      <c r="N438" s="32" t="s">
        <v>16256</v>
      </c>
      <c r="O438" s="28" t="s">
        <v>7774</v>
      </c>
      <c r="P438" s="29">
        <v>0.36523148148148149</v>
      </c>
      <c r="Q438" s="29">
        <v>0.3769675925925926</v>
      </c>
      <c r="R438" s="28">
        <v>0</v>
      </c>
      <c r="S438" s="30">
        <v>16.899999999999999</v>
      </c>
      <c r="T438" s="32" t="s">
        <v>11580</v>
      </c>
      <c r="U438" s="32" t="s">
        <v>11581</v>
      </c>
      <c r="V438" s="30">
        <v>0.68319101614427202</v>
      </c>
      <c r="W438" s="28">
        <v>0</v>
      </c>
      <c r="X438" s="28">
        <v>0</v>
      </c>
      <c r="Y438" s="28" t="s">
        <v>14645</v>
      </c>
      <c r="Z438" s="28" t="s">
        <v>16253</v>
      </c>
      <c r="AA438" s="28">
        <v>1</v>
      </c>
      <c r="AB438" s="28">
        <v>0</v>
      </c>
      <c r="AC438" s="32">
        <f>Solution[[#This Row],[Old Stop]] +1</f>
        <v>1</v>
      </c>
      <c r="AD438" s="32" t="str">
        <f>_xlfn.CONCAT(Solution[[#This Row],[Notes]],"_",Solution[[#This Row],[Week '#]],"_", _xlfn.SWITCH(Solution[[#This Row],[Column1]], "M", "Monday", "T", "Tuesday", "W", "Wednesday", "R", "Thursday", "H", "Thursday", "F", "Friday"))</f>
        <v>102_Week4_Wednesday</v>
      </c>
      <c r="AE438" s="32" t="str">
        <f>IF(LEN(Solution[[#This Row],[Available Delivery Days]]) =1, Solution[[#This Row],[Available Delivery Days]], IF(ISNUMBER(SEARCH(Solution[[#This Row],[New Delivery Day]], Solution[[#This Row],[Available Delivery Days]])), Solution[[#This Row],[New Delivery Day]], Solution[[#This Row],[Old Delivery Day]]))</f>
        <v>W</v>
      </c>
      <c r="AF438" s="31">
        <v>49.607500000000002</v>
      </c>
      <c r="AG438" s="31">
        <v>67.907499999999999</v>
      </c>
      <c r="AH438" s="28" t="s">
        <v>7832</v>
      </c>
      <c r="AI438" s="28" t="s">
        <v>932</v>
      </c>
      <c r="AJ438" s="28" t="s">
        <v>7793</v>
      </c>
      <c r="AK438" s="28" t="s">
        <v>7792</v>
      </c>
      <c r="AL438" s="28" t="s">
        <v>7797</v>
      </c>
      <c r="AM438" s="28">
        <f>_xlfn.XLOOKUP(Solution[[#This Row],[Cu_ID]],Master[cu_id],Master[Notes], "none")</f>
        <v>102</v>
      </c>
      <c r="AN438" s="28">
        <v>0</v>
      </c>
    </row>
    <row r="439" spans="1:40" x14ac:dyDescent="0.3">
      <c r="A439" s="53" t="s">
        <v>11570</v>
      </c>
      <c r="B439" s="37" t="s">
        <v>7729</v>
      </c>
      <c r="C439" s="37" t="s">
        <v>7766</v>
      </c>
      <c r="D439" s="28" t="s">
        <v>7716</v>
      </c>
      <c r="E439" s="28" t="s">
        <v>7734</v>
      </c>
      <c r="F439" s="28" t="s">
        <v>900</v>
      </c>
      <c r="G439" s="28" t="s">
        <v>7755</v>
      </c>
      <c r="H439" s="28" t="s">
        <v>7734</v>
      </c>
      <c r="I439" s="28" t="s">
        <v>901</v>
      </c>
      <c r="J439" s="28">
        <v>0</v>
      </c>
      <c r="K439" s="35" t="s">
        <v>8235</v>
      </c>
      <c r="L439" s="35" t="s">
        <v>11571</v>
      </c>
      <c r="M439" s="30">
        <v>9.5339385848492402</v>
      </c>
      <c r="N439" s="32" t="s">
        <v>15234</v>
      </c>
      <c r="O439" s="28" t="s">
        <v>7774</v>
      </c>
      <c r="P439" s="29">
        <v>0.4470601851851852</v>
      </c>
      <c r="Q439" s="29">
        <v>0.46131944444444445</v>
      </c>
      <c r="R439" s="28">
        <v>0</v>
      </c>
      <c r="S439" s="30">
        <v>20.525000000000002</v>
      </c>
      <c r="T439" s="32" t="s">
        <v>11572</v>
      </c>
      <c r="U439" s="32" t="s">
        <v>11573</v>
      </c>
      <c r="V439" s="30">
        <v>8.5070576909908908</v>
      </c>
      <c r="W439" s="28">
        <v>0</v>
      </c>
      <c r="X439" s="28">
        <v>0</v>
      </c>
      <c r="Y439" s="28" t="s">
        <v>14645</v>
      </c>
      <c r="Z439" s="28" t="s">
        <v>14646</v>
      </c>
      <c r="AA439" s="28">
        <v>1</v>
      </c>
      <c r="AB439" s="28">
        <v>0</v>
      </c>
      <c r="AC439" s="32">
        <f>Solution[[#This Row],[Old Stop]] +1</f>
        <v>1</v>
      </c>
      <c r="AD439" s="32" t="str">
        <f>_xlfn.CONCAT(Solution[[#This Row],[Notes]],"_",Solution[[#This Row],[Week '#]],"_", _xlfn.SWITCH(Solution[[#This Row],[Column1]], "M", "Monday", "T", "Tuesday", "W", "Wednesday", "R", "Thursday", "H", "Thursday", "F", "Friday"))</f>
        <v>102_Week1_Wednesday</v>
      </c>
      <c r="AE439" s="32" t="str">
        <f>IF(LEN(Solution[[#This Row],[Available Delivery Days]]) =1, Solution[[#This Row],[Available Delivery Days]], IF(ISNUMBER(SEARCH(Solution[[#This Row],[New Delivery Day]], Solution[[#This Row],[Available Delivery Days]])), Solution[[#This Row],[New Delivery Day]], Solution[[#This Row],[Old Delivery Day]]))</f>
        <v>W</v>
      </c>
      <c r="AF439" s="31">
        <v>140.655</v>
      </c>
      <c r="AG439" s="31">
        <v>113.9725</v>
      </c>
      <c r="AH439" s="28" t="s">
        <v>7832</v>
      </c>
      <c r="AI439" s="28" t="s">
        <v>932</v>
      </c>
      <c r="AJ439" s="28" t="s">
        <v>7793</v>
      </c>
      <c r="AK439" s="28" t="s">
        <v>7792</v>
      </c>
      <c r="AL439" s="28" t="s">
        <v>7797</v>
      </c>
      <c r="AM439" s="28">
        <f>_xlfn.XLOOKUP(Solution[[#This Row],[Cu_ID]],Master[cu_id],Master[Notes], "none")</f>
        <v>102</v>
      </c>
      <c r="AN439" s="28">
        <v>0</v>
      </c>
    </row>
    <row r="440" spans="1:40" x14ac:dyDescent="0.3">
      <c r="A440" s="53" t="s">
        <v>11570</v>
      </c>
      <c r="B440" s="37" t="s">
        <v>7729</v>
      </c>
      <c r="C440" s="37" t="s">
        <v>7766</v>
      </c>
      <c r="D440" s="28" t="s">
        <v>7717</v>
      </c>
      <c r="E440" s="28" t="s">
        <v>7734</v>
      </c>
      <c r="F440" s="28" t="s">
        <v>900</v>
      </c>
      <c r="G440" s="28" t="s">
        <v>7759</v>
      </c>
      <c r="H440" s="28" t="s">
        <v>7734</v>
      </c>
      <c r="I440" s="28" t="s">
        <v>901</v>
      </c>
      <c r="J440" s="28">
        <v>0</v>
      </c>
      <c r="K440" s="35" t="s">
        <v>8235</v>
      </c>
      <c r="L440" s="35" t="s">
        <v>11571</v>
      </c>
      <c r="M440" s="30">
        <v>3.5402737557887998E-4</v>
      </c>
      <c r="N440" s="32" t="s">
        <v>15235</v>
      </c>
      <c r="O440" s="28" t="s">
        <v>7774</v>
      </c>
      <c r="P440" s="29">
        <v>0.39859953703703704</v>
      </c>
      <c r="Q440" s="29">
        <v>0.41285879629629629</v>
      </c>
      <c r="R440" s="28">
        <v>0</v>
      </c>
      <c r="S440" s="30">
        <v>20.525000000000002</v>
      </c>
      <c r="T440" s="32" t="s">
        <v>11572</v>
      </c>
      <c r="U440" s="32" t="s">
        <v>11573</v>
      </c>
      <c r="V440" s="30">
        <v>2.1929126168700601E-4</v>
      </c>
      <c r="W440" s="28">
        <v>0</v>
      </c>
      <c r="X440" s="28">
        <v>0</v>
      </c>
      <c r="Y440" s="28" t="s">
        <v>14645</v>
      </c>
      <c r="Z440" s="28" t="s">
        <v>14651</v>
      </c>
      <c r="AA440" s="28">
        <v>1</v>
      </c>
      <c r="AB440" s="28">
        <v>0</v>
      </c>
      <c r="AC440" s="32">
        <f>Solution[[#This Row],[Old Stop]] +1</f>
        <v>1</v>
      </c>
      <c r="AD440" s="32" t="str">
        <f>_xlfn.CONCAT(Solution[[#This Row],[Notes]],"_",Solution[[#This Row],[Week '#]],"_", _xlfn.SWITCH(Solution[[#This Row],[Column1]], "M", "Monday", "T", "Tuesday", "W", "Wednesday", "R", "Thursday", "H", "Thursday", "F", "Friday"))</f>
        <v>102_Week2_Wednesday</v>
      </c>
      <c r="AE440" s="32" t="str">
        <f>IF(LEN(Solution[[#This Row],[Available Delivery Days]]) =1, Solution[[#This Row],[Available Delivery Days]], IF(ISNUMBER(SEARCH(Solution[[#This Row],[New Delivery Day]], Solution[[#This Row],[Available Delivery Days]])), Solution[[#This Row],[New Delivery Day]], Solution[[#This Row],[Old Delivery Day]]))</f>
        <v>W</v>
      </c>
      <c r="AF440" s="31">
        <v>140.655</v>
      </c>
      <c r="AG440" s="31">
        <v>113.9725</v>
      </c>
      <c r="AH440" s="28" t="s">
        <v>7832</v>
      </c>
      <c r="AI440" s="28" t="s">
        <v>932</v>
      </c>
      <c r="AJ440" s="28" t="s">
        <v>7793</v>
      </c>
      <c r="AK440" s="28" t="s">
        <v>7792</v>
      </c>
      <c r="AL440" s="28" t="s">
        <v>7797</v>
      </c>
      <c r="AM440" s="28">
        <f>_xlfn.XLOOKUP(Solution[[#This Row],[Cu_ID]],Master[cu_id],Master[Notes], "none")</f>
        <v>102</v>
      </c>
      <c r="AN440" s="28">
        <v>0</v>
      </c>
    </row>
    <row r="441" spans="1:40" x14ac:dyDescent="0.3">
      <c r="A441" s="53" t="s">
        <v>11570</v>
      </c>
      <c r="B441" s="37" t="s">
        <v>7729</v>
      </c>
      <c r="C441" s="37" t="s">
        <v>7766</v>
      </c>
      <c r="D441" s="28" t="s">
        <v>7718</v>
      </c>
      <c r="E441" s="28" t="s">
        <v>7734</v>
      </c>
      <c r="F441" s="28" t="s">
        <v>900</v>
      </c>
      <c r="G441" s="28" t="s">
        <v>7754</v>
      </c>
      <c r="H441" s="28" t="s">
        <v>7734</v>
      </c>
      <c r="I441" s="28" t="s">
        <v>901</v>
      </c>
      <c r="J441" s="28">
        <v>0</v>
      </c>
      <c r="K441" s="35" t="s">
        <v>8235</v>
      </c>
      <c r="L441" s="35" t="s">
        <v>11571</v>
      </c>
      <c r="M441" s="30">
        <v>9.5339385848492402</v>
      </c>
      <c r="N441" s="32" t="s">
        <v>15768</v>
      </c>
      <c r="O441" s="28" t="s">
        <v>7774</v>
      </c>
      <c r="P441" s="29">
        <v>0.45256944444444447</v>
      </c>
      <c r="Q441" s="29">
        <v>0.46682870370370372</v>
      </c>
      <c r="R441" s="28">
        <v>0</v>
      </c>
      <c r="S441" s="30">
        <v>20.525000000000002</v>
      </c>
      <c r="T441" s="32" t="s">
        <v>11572</v>
      </c>
      <c r="U441" s="32" t="s">
        <v>11573</v>
      </c>
      <c r="V441" s="30">
        <v>8.5070576909908908</v>
      </c>
      <c r="W441" s="28">
        <v>0</v>
      </c>
      <c r="X441" s="28">
        <v>0</v>
      </c>
      <c r="Y441" s="28" t="s">
        <v>14645</v>
      </c>
      <c r="Z441" s="28" t="s">
        <v>15752</v>
      </c>
      <c r="AA441" s="28">
        <v>1</v>
      </c>
      <c r="AB441" s="28">
        <v>0</v>
      </c>
      <c r="AC441" s="32">
        <f>Solution[[#This Row],[Old Stop]] +1</f>
        <v>1</v>
      </c>
      <c r="AD441" s="32" t="str">
        <f>_xlfn.CONCAT(Solution[[#This Row],[Notes]],"_",Solution[[#This Row],[Week '#]],"_", _xlfn.SWITCH(Solution[[#This Row],[Column1]], "M", "Monday", "T", "Tuesday", "W", "Wednesday", "R", "Thursday", "H", "Thursday", "F", "Friday"))</f>
        <v>102_Week3_Wednesday</v>
      </c>
      <c r="AE441" s="32" t="str">
        <f>IF(LEN(Solution[[#This Row],[Available Delivery Days]]) =1, Solution[[#This Row],[Available Delivery Days]], IF(ISNUMBER(SEARCH(Solution[[#This Row],[New Delivery Day]], Solution[[#This Row],[Available Delivery Days]])), Solution[[#This Row],[New Delivery Day]], Solution[[#This Row],[Old Delivery Day]]))</f>
        <v>W</v>
      </c>
      <c r="AF441" s="31">
        <v>140.655</v>
      </c>
      <c r="AG441" s="31">
        <v>113.9725</v>
      </c>
      <c r="AH441" s="28" t="s">
        <v>7832</v>
      </c>
      <c r="AI441" s="28" t="s">
        <v>932</v>
      </c>
      <c r="AJ441" s="28" t="s">
        <v>7793</v>
      </c>
      <c r="AK441" s="28" t="s">
        <v>7792</v>
      </c>
      <c r="AL441" s="28" t="s">
        <v>7797</v>
      </c>
      <c r="AM441" s="28">
        <f>_xlfn.XLOOKUP(Solution[[#This Row],[Cu_ID]],Master[cu_id],Master[Notes], "none")</f>
        <v>102</v>
      </c>
      <c r="AN441" s="28">
        <v>0</v>
      </c>
    </row>
    <row r="442" spans="1:40" x14ac:dyDescent="0.3">
      <c r="A442" s="53" t="s">
        <v>11570</v>
      </c>
      <c r="B442" s="37" t="s">
        <v>7729</v>
      </c>
      <c r="C442" s="37" t="s">
        <v>7766</v>
      </c>
      <c r="D442" s="28" t="s">
        <v>7719</v>
      </c>
      <c r="E442" s="28" t="s">
        <v>7734</v>
      </c>
      <c r="F442" s="28" t="s">
        <v>900</v>
      </c>
      <c r="G442" s="28" t="s">
        <v>7751</v>
      </c>
      <c r="H442" s="28" t="s">
        <v>7734</v>
      </c>
      <c r="I442" s="28" t="s">
        <v>901</v>
      </c>
      <c r="J442" s="28">
        <v>0</v>
      </c>
      <c r="K442" s="35" t="s">
        <v>8235</v>
      </c>
      <c r="L442" s="35" t="s">
        <v>11571</v>
      </c>
      <c r="M442" s="30">
        <v>3.5402737557887998E-4</v>
      </c>
      <c r="N442" s="32" t="s">
        <v>16254</v>
      </c>
      <c r="O442" s="28" t="s">
        <v>7774</v>
      </c>
      <c r="P442" s="29">
        <v>0.3769675925925926</v>
      </c>
      <c r="Q442" s="29">
        <v>0.39122685185185185</v>
      </c>
      <c r="R442" s="28">
        <v>0</v>
      </c>
      <c r="S442" s="30">
        <v>20.525000000000002</v>
      </c>
      <c r="T442" s="32" t="s">
        <v>11572</v>
      </c>
      <c r="U442" s="32" t="s">
        <v>11573</v>
      </c>
      <c r="V442" s="30">
        <v>2.1929126168700601E-4</v>
      </c>
      <c r="W442" s="28">
        <v>0</v>
      </c>
      <c r="X442" s="28">
        <v>0</v>
      </c>
      <c r="Y442" s="28" t="s">
        <v>14645</v>
      </c>
      <c r="Z442" s="28" t="s">
        <v>16253</v>
      </c>
      <c r="AA442" s="28">
        <v>1</v>
      </c>
      <c r="AB442" s="28">
        <v>0</v>
      </c>
      <c r="AC442" s="32">
        <f>Solution[[#This Row],[Old Stop]] +1</f>
        <v>1</v>
      </c>
      <c r="AD442" s="32" t="str">
        <f>_xlfn.CONCAT(Solution[[#This Row],[Notes]],"_",Solution[[#This Row],[Week '#]],"_", _xlfn.SWITCH(Solution[[#This Row],[Column1]], "M", "Monday", "T", "Tuesday", "W", "Wednesday", "R", "Thursday", "H", "Thursday", "F", "Friday"))</f>
        <v>102_Week4_Wednesday</v>
      </c>
      <c r="AE442" s="32" t="str">
        <f>IF(LEN(Solution[[#This Row],[Available Delivery Days]]) =1, Solution[[#This Row],[Available Delivery Days]], IF(ISNUMBER(SEARCH(Solution[[#This Row],[New Delivery Day]], Solution[[#This Row],[Available Delivery Days]])), Solution[[#This Row],[New Delivery Day]], Solution[[#This Row],[Old Delivery Day]]))</f>
        <v>W</v>
      </c>
      <c r="AF442" s="31">
        <v>140.655</v>
      </c>
      <c r="AG442" s="31">
        <v>113.9725</v>
      </c>
      <c r="AH442" s="28" t="s">
        <v>7832</v>
      </c>
      <c r="AI442" s="28" t="s">
        <v>932</v>
      </c>
      <c r="AJ442" s="28" t="s">
        <v>7793</v>
      </c>
      <c r="AK442" s="28" t="s">
        <v>7792</v>
      </c>
      <c r="AL442" s="28" t="s">
        <v>7797</v>
      </c>
      <c r="AM442" s="28">
        <f>_xlfn.XLOOKUP(Solution[[#This Row],[Cu_ID]],Master[cu_id],Master[Notes], "none")</f>
        <v>102</v>
      </c>
      <c r="AN442" s="28">
        <v>0</v>
      </c>
    </row>
    <row r="443" spans="1:40" x14ac:dyDescent="0.3">
      <c r="A443" s="53" t="s">
        <v>13319</v>
      </c>
      <c r="B443" s="37" t="s">
        <v>7729</v>
      </c>
      <c r="C443" s="37" t="s">
        <v>13251</v>
      </c>
      <c r="D443" s="28" t="s">
        <v>7716</v>
      </c>
      <c r="E443" s="28" t="s">
        <v>7789</v>
      </c>
      <c r="F443" s="28" t="s">
        <v>901</v>
      </c>
      <c r="G443" s="28" t="s">
        <v>7810</v>
      </c>
      <c r="H443" s="28" t="s">
        <v>7789</v>
      </c>
      <c r="I443" s="28" t="s">
        <v>903</v>
      </c>
      <c r="J443" s="28">
        <v>5</v>
      </c>
      <c r="K443" s="35" t="s">
        <v>7905</v>
      </c>
      <c r="L443" s="35" t="s">
        <v>13320</v>
      </c>
      <c r="M443" s="30">
        <v>1.27080604061484</v>
      </c>
      <c r="N443" s="32" t="s">
        <v>14612</v>
      </c>
      <c r="O443" s="28" t="s">
        <v>7774</v>
      </c>
      <c r="P443" s="29">
        <v>0.61017361111111112</v>
      </c>
      <c r="Q443" s="29">
        <v>0.6231944444444445</v>
      </c>
      <c r="R443" s="28">
        <v>0</v>
      </c>
      <c r="S443" s="30">
        <v>18.758333333333333</v>
      </c>
      <c r="T443" s="32" t="s">
        <v>13321</v>
      </c>
      <c r="U443" s="32" t="s">
        <v>13322</v>
      </c>
      <c r="V443" s="30">
        <v>0.59405861749288902</v>
      </c>
      <c r="W443" s="28">
        <v>0</v>
      </c>
      <c r="X443" s="28">
        <v>0</v>
      </c>
      <c r="Y443" s="28" t="s">
        <v>14550</v>
      </c>
      <c r="Z443" s="28" t="s">
        <v>14551</v>
      </c>
      <c r="AA443" s="28">
        <v>1</v>
      </c>
      <c r="AB443" s="28">
        <v>0</v>
      </c>
      <c r="AC443" s="32">
        <f>Solution[[#This Row],[Old Stop]] +1</f>
        <v>6</v>
      </c>
      <c r="AD443" s="32" t="str">
        <f>_xlfn.CONCAT(Solution[[#This Row],[Notes]],"_",Solution[[#This Row],[Week '#]],"_", _xlfn.SWITCH(Solution[[#This Row],[Column1]], "M", "Monday", "T", "Tuesday", "W", "Wednesday", "R", "Thursday", "H", "Thursday", "F", "Friday"))</f>
        <v>101_Week1_Monday</v>
      </c>
      <c r="AE443" s="32" t="str">
        <f>IF(LEN(Solution[[#This Row],[Available Delivery Days]]) =1, Solution[[#This Row],[Available Delivery Days]], IF(ISNUMBER(SEARCH(Solution[[#This Row],[New Delivery Day]], Solution[[#This Row],[Available Delivery Days]])), Solution[[#This Row],[New Delivery Day]], Solution[[#This Row],[Old Delivery Day]]))</f>
        <v>M</v>
      </c>
      <c r="AF443" s="31">
        <v>83.688699999999997</v>
      </c>
      <c r="AG443" s="31">
        <v>115.9487</v>
      </c>
      <c r="AH443" s="28" t="s">
        <v>7832</v>
      </c>
      <c r="AI443" s="28" t="s">
        <v>932</v>
      </c>
      <c r="AJ443" s="28" t="s">
        <v>7793</v>
      </c>
      <c r="AK443" s="28" t="s">
        <v>7792</v>
      </c>
      <c r="AL443" s="28" t="s">
        <v>7797</v>
      </c>
      <c r="AM443" s="28">
        <f>_xlfn.XLOOKUP(Solution[[#This Row],[Cu_ID]],Master[cu_id],Master[Notes], "none")</f>
        <v>101</v>
      </c>
      <c r="AN443" s="28">
        <v>0</v>
      </c>
    </row>
    <row r="444" spans="1:40" x14ac:dyDescent="0.3">
      <c r="A444" s="53" t="s">
        <v>13319</v>
      </c>
      <c r="B444" s="37" t="s">
        <v>7729</v>
      </c>
      <c r="C444" s="37" t="s">
        <v>13251</v>
      </c>
      <c r="D444" s="28" t="s">
        <v>7717</v>
      </c>
      <c r="E444" s="28" t="s">
        <v>7789</v>
      </c>
      <c r="F444" s="28" t="s">
        <v>901</v>
      </c>
      <c r="G444" s="28" t="s">
        <v>7723</v>
      </c>
      <c r="H444" s="28" t="s">
        <v>7789</v>
      </c>
      <c r="I444" s="28" t="s">
        <v>903</v>
      </c>
      <c r="J444" s="28">
        <v>5</v>
      </c>
      <c r="K444" s="35" t="s">
        <v>7905</v>
      </c>
      <c r="L444" s="35" t="s">
        <v>13320</v>
      </c>
      <c r="M444" s="30">
        <v>12.9644515998662</v>
      </c>
      <c r="N444" s="32" t="s">
        <v>15681</v>
      </c>
      <c r="O444" s="28" t="s">
        <v>7774</v>
      </c>
      <c r="P444" s="29">
        <v>0.49636574074074075</v>
      </c>
      <c r="Q444" s="29">
        <v>0.50938657407407406</v>
      </c>
      <c r="R444" s="28">
        <v>0</v>
      </c>
      <c r="S444" s="30">
        <v>18.758333333333333</v>
      </c>
      <c r="T444" s="32" t="s">
        <v>13321</v>
      </c>
      <c r="U444" s="32" t="s">
        <v>13322</v>
      </c>
      <c r="V444" s="30">
        <v>10.543308679693</v>
      </c>
      <c r="W444" s="28">
        <v>0</v>
      </c>
      <c r="X444" s="28">
        <v>0</v>
      </c>
      <c r="Y444" s="28" t="s">
        <v>14550</v>
      </c>
      <c r="Z444" s="28" t="s">
        <v>15511</v>
      </c>
      <c r="AA444" s="28">
        <v>1</v>
      </c>
      <c r="AB444" s="28">
        <v>0</v>
      </c>
      <c r="AC444" s="32">
        <f>Solution[[#This Row],[Old Stop]] +1</f>
        <v>6</v>
      </c>
      <c r="AD444" s="32" t="str">
        <f>_xlfn.CONCAT(Solution[[#This Row],[Notes]],"_",Solution[[#This Row],[Week '#]],"_", _xlfn.SWITCH(Solution[[#This Row],[Column1]], "M", "Monday", "T", "Tuesday", "W", "Wednesday", "R", "Thursday", "H", "Thursday", "F", "Friday"))</f>
        <v>101_Week2_Monday</v>
      </c>
      <c r="AE444" s="32" t="str">
        <f>IF(LEN(Solution[[#This Row],[Available Delivery Days]]) =1, Solution[[#This Row],[Available Delivery Days]], IF(ISNUMBER(SEARCH(Solution[[#This Row],[New Delivery Day]], Solution[[#This Row],[Available Delivery Days]])), Solution[[#This Row],[New Delivery Day]], Solution[[#This Row],[Old Delivery Day]]))</f>
        <v>M</v>
      </c>
      <c r="AF444" s="31">
        <v>83.688699999999997</v>
      </c>
      <c r="AG444" s="31">
        <v>115.9487</v>
      </c>
      <c r="AH444" s="28" t="s">
        <v>7832</v>
      </c>
      <c r="AI444" s="28" t="s">
        <v>932</v>
      </c>
      <c r="AJ444" s="28" t="s">
        <v>7793</v>
      </c>
      <c r="AK444" s="28" t="s">
        <v>7792</v>
      </c>
      <c r="AL444" s="28" t="s">
        <v>7797</v>
      </c>
      <c r="AM444" s="28">
        <f>_xlfn.XLOOKUP(Solution[[#This Row],[Cu_ID]],Master[cu_id],Master[Notes], "none")</f>
        <v>101</v>
      </c>
      <c r="AN444" s="28">
        <v>0</v>
      </c>
    </row>
    <row r="445" spans="1:40" x14ac:dyDescent="0.3">
      <c r="A445" s="53" t="s">
        <v>13319</v>
      </c>
      <c r="B445" s="37" t="s">
        <v>7729</v>
      </c>
      <c r="C445" s="37" t="s">
        <v>13251</v>
      </c>
      <c r="D445" s="28" t="s">
        <v>7718</v>
      </c>
      <c r="E445" s="28" t="s">
        <v>7789</v>
      </c>
      <c r="F445" s="28" t="s">
        <v>901</v>
      </c>
      <c r="G445" s="28" t="s">
        <v>7783</v>
      </c>
      <c r="H445" s="28" t="s">
        <v>7789</v>
      </c>
      <c r="I445" s="28" t="s">
        <v>903</v>
      </c>
      <c r="J445" s="28">
        <v>5</v>
      </c>
      <c r="K445" s="35" t="s">
        <v>7905</v>
      </c>
      <c r="L445" s="35" t="s">
        <v>13320</v>
      </c>
      <c r="M445" s="30">
        <v>1.27080604061484</v>
      </c>
      <c r="N445" s="32" t="s">
        <v>15880</v>
      </c>
      <c r="O445" s="28" t="s">
        <v>7774</v>
      </c>
      <c r="P445" s="29">
        <v>0.57079861111111108</v>
      </c>
      <c r="Q445" s="29">
        <v>0.58381944444444445</v>
      </c>
      <c r="R445" s="28">
        <v>0</v>
      </c>
      <c r="S445" s="30">
        <v>18.758333333333333</v>
      </c>
      <c r="T445" s="32" t="s">
        <v>13321</v>
      </c>
      <c r="U445" s="32" t="s">
        <v>13322</v>
      </c>
      <c r="V445" s="30">
        <v>0.59405861749288902</v>
      </c>
      <c r="W445" s="28">
        <v>0</v>
      </c>
      <c r="X445" s="28">
        <v>0</v>
      </c>
      <c r="Y445" s="28" t="s">
        <v>14550</v>
      </c>
      <c r="Z445" s="28" t="s">
        <v>15850</v>
      </c>
      <c r="AA445" s="28">
        <v>1</v>
      </c>
      <c r="AB445" s="28">
        <v>0</v>
      </c>
      <c r="AC445" s="32">
        <f>Solution[[#This Row],[Old Stop]] +1</f>
        <v>6</v>
      </c>
      <c r="AD445" s="32" t="str">
        <f>_xlfn.CONCAT(Solution[[#This Row],[Notes]],"_",Solution[[#This Row],[Week '#]],"_", _xlfn.SWITCH(Solution[[#This Row],[Column1]], "M", "Monday", "T", "Tuesday", "W", "Wednesday", "R", "Thursday", "H", "Thursday", "F", "Friday"))</f>
        <v>101_Week3_Monday</v>
      </c>
      <c r="AE445" s="32" t="str">
        <f>IF(LEN(Solution[[#This Row],[Available Delivery Days]]) =1, Solution[[#This Row],[Available Delivery Days]], IF(ISNUMBER(SEARCH(Solution[[#This Row],[New Delivery Day]], Solution[[#This Row],[Available Delivery Days]])), Solution[[#This Row],[New Delivery Day]], Solution[[#This Row],[Old Delivery Day]]))</f>
        <v>M</v>
      </c>
      <c r="AF445" s="31">
        <v>83.688699999999997</v>
      </c>
      <c r="AG445" s="31">
        <v>115.9487</v>
      </c>
      <c r="AH445" s="28" t="s">
        <v>7832</v>
      </c>
      <c r="AI445" s="28" t="s">
        <v>932</v>
      </c>
      <c r="AJ445" s="28" t="s">
        <v>7793</v>
      </c>
      <c r="AK445" s="28" t="s">
        <v>7792</v>
      </c>
      <c r="AL445" s="28" t="s">
        <v>7797</v>
      </c>
      <c r="AM445" s="28">
        <f>_xlfn.XLOOKUP(Solution[[#This Row],[Cu_ID]],Master[cu_id],Master[Notes], "none")</f>
        <v>101</v>
      </c>
      <c r="AN445" s="28">
        <v>0</v>
      </c>
    </row>
    <row r="446" spans="1:40" x14ac:dyDescent="0.3">
      <c r="A446" s="53" t="s">
        <v>13319</v>
      </c>
      <c r="B446" s="37" t="s">
        <v>7729</v>
      </c>
      <c r="C446" s="37" t="s">
        <v>13251</v>
      </c>
      <c r="D446" s="28" t="s">
        <v>7719</v>
      </c>
      <c r="E446" s="28" t="s">
        <v>7789</v>
      </c>
      <c r="F446" s="28" t="s">
        <v>901</v>
      </c>
      <c r="G446" s="28" t="s">
        <v>7768</v>
      </c>
      <c r="H446" s="28" t="s">
        <v>7789</v>
      </c>
      <c r="I446" s="28" t="s">
        <v>903</v>
      </c>
      <c r="J446" s="28">
        <v>5</v>
      </c>
      <c r="K446" s="35" t="s">
        <v>7905</v>
      </c>
      <c r="L446" s="35" t="s">
        <v>13320</v>
      </c>
      <c r="M446" s="30">
        <v>12.9644515998662</v>
      </c>
      <c r="N446" s="32" t="s">
        <v>16679</v>
      </c>
      <c r="O446" s="28" t="s">
        <v>7774</v>
      </c>
      <c r="P446" s="29">
        <v>0.48880787037037038</v>
      </c>
      <c r="Q446" s="29">
        <v>0.50182870370370369</v>
      </c>
      <c r="R446" s="28">
        <v>0</v>
      </c>
      <c r="S446" s="30">
        <v>18.758333333333333</v>
      </c>
      <c r="T446" s="32" t="s">
        <v>13321</v>
      </c>
      <c r="U446" s="32" t="s">
        <v>13322</v>
      </c>
      <c r="V446" s="30">
        <v>10.543308679693</v>
      </c>
      <c r="W446" s="28">
        <v>0</v>
      </c>
      <c r="X446" s="28">
        <v>0</v>
      </c>
      <c r="Y446" s="28" t="s">
        <v>14550</v>
      </c>
      <c r="Z446" s="28" t="s">
        <v>16280</v>
      </c>
      <c r="AA446" s="28">
        <v>1</v>
      </c>
      <c r="AB446" s="28">
        <v>0</v>
      </c>
      <c r="AC446" s="32">
        <f>Solution[[#This Row],[Old Stop]] +1</f>
        <v>6</v>
      </c>
      <c r="AD446" s="32" t="str">
        <f>_xlfn.CONCAT(Solution[[#This Row],[Notes]],"_",Solution[[#This Row],[Week '#]],"_", _xlfn.SWITCH(Solution[[#This Row],[Column1]], "M", "Monday", "T", "Tuesday", "W", "Wednesday", "R", "Thursday", "H", "Thursday", "F", "Friday"))</f>
        <v>101_Week4_Monday</v>
      </c>
      <c r="AE446" s="32" t="str">
        <f>IF(LEN(Solution[[#This Row],[Available Delivery Days]]) =1, Solution[[#This Row],[Available Delivery Days]], IF(ISNUMBER(SEARCH(Solution[[#This Row],[New Delivery Day]], Solution[[#This Row],[Available Delivery Days]])), Solution[[#This Row],[New Delivery Day]], Solution[[#This Row],[Old Delivery Day]]))</f>
        <v>M</v>
      </c>
      <c r="AF446" s="31">
        <v>83.688699999999997</v>
      </c>
      <c r="AG446" s="31">
        <v>115.9487</v>
      </c>
      <c r="AH446" s="28" t="s">
        <v>7832</v>
      </c>
      <c r="AI446" s="28" t="s">
        <v>932</v>
      </c>
      <c r="AJ446" s="28" t="s">
        <v>7793</v>
      </c>
      <c r="AK446" s="28" t="s">
        <v>7792</v>
      </c>
      <c r="AL446" s="28" t="s">
        <v>7797</v>
      </c>
      <c r="AM446" s="28">
        <f>_xlfn.XLOOKUP(Solution[[#This Row],[Cu_ID]],Master[cu_id],Master[Notes], "none")</f>
        <v>101</v>
      </c>
      <c r="AN446" s="28">
        <v>0</v>
      </c>
    </row>
    <row r="447" spans="1:40" x14ac:dyDescent="0.3">
      <c r="A447" s="53" t="s">
        <v>11095</v>
      </c>
      <c r="B447" s="37" t="s">
        <v>7729</v>
      </c>
      <c r="C447" s="37" t="s">
        <v>7757</v>
      </c>
      <c r="D447" s="28" t="s">
        <v>7716</v>
      </c>
      <c r="E447" s="28" t="s">
        <v>7734</v>
      </c>
      <c r="F447" s="28" t="s">
        <v>903</v>
      </c>
      <c r="G447" s="28" t="s">
        <v>7772</v>
      </c>
      <c r="H447" s="28" t="s">
        <v>7734</v>
      </c>
      <c r="I447" s="28" t="s">
        <v>902</v>
      </c>
      <c r="J447" s="28">
        <v>15</v>
      </c>
      <c r="K447" s="35" t="s">
        <v>8573</v>
      </c>
      <c r="L447" s="35" t="s">
        <v>11096</v>
      </c>
      <c r="M447" s="30">
        <v>0.74995073303580295</v>
      </c>
      <c r="N447" s="32" t="s">
        <v>14798</v>
      </c>
      <c r="O447" s="28" t="s">
        <v>7774</v>
      </c>
      <c r="P447" s="29">
        <v>0.39788194444444447</v>
      </c>
      <c r="Q447" s="29">
        <v>0.40297453703703706</v>
      </c>
      <c r="R447" s="28">
        <v>0</v>
      </c>
      <c r="S447" s="30">
        <v>7.3388888899999998</v>
      </c>
      <c r="T447" s="32" t="s">
        <v>11097</v>
      </c>
      <c r="U447" s="32" t="s">
        <v>11098</v>
      </c>
      <c r="V447" s="30">
        <v>0.12700710648288599</v>
      </c>
      <c r="W447" s="28">
        <v>0</v>
      </c>
      <c r="X447" s="28">
        <v>0</v>
      </c>
      <c r="Y447" s="28" t="s">
        <v>14619</v>
      </c>
      <c r="Z447" s="28" t="s">
        <v>14620</v>
      </c>
      <c r="AA447" s="28">
        <v>1</v>
      </c>
      <c r="AB447" s="28">
        <v>0</v>
      </c>
      <c r="AC447" s="32">
        <f>Solution[[#This Row],[Old Stop]] +1</f>
        <v>16</v>
      </c>
      <c r="AD447" s="32" t="str">
        <f>_xlfn.CONCAT(Solution[[#This Row],[Notes]],"_",Solution[[#This Row],[Week '#]],"_", _xlfn.SWITCH(Solution[[#This Row],[Column1]], "M", "Monday", "T", "Tuesday", "W", "Wednesday", "R", "Thursday", "H", "Thursday", "F", "Friday"))</f>
        <v>102_Week1_Tuesday</v>
      </c>
      <c r="AE447" s="32" t="str">
        <f>IF(LEN(Solution[[#This Row],[Available Delivery Days]]) =1, Solution[[#This Row],[Available Delivery Days]], IF(ISNUMBER(SEARCH(Solution[[#This Row],[New Delivery Day]], Solution[[#This Row],[Available Delivery Days]])), Solution[[#This Row],[New Delivery Day]], Solution[[#This Row],[Old Delivery Day]]))</f>
        <v>T</v>
      </c>
      <c r="AF447" s="31">
        <v>39.781199999999998</v>
      </c>
      <c r="AG447" s="31">
        <v>64.048699999999997</v>
      </c>
      <c r="AH447" s="28" t="s">
        <v>7832</v>
      </c>
      <c r="AI447" s="28" t="s">
        <v>932</v>
      </c>
      <c r="AJ447" s="28" t="s">
        <v>7793</v>
      </c>
      <c r="AK447" s="28" t="s">
        <v>7792</v>
      </c>
      <c r="AL447" s="28" t="s">
        <v>7797</v>
      </c>
      <c r="AM447" s="28" t="str">
        <f>_xlfn.XLOOKUP(Solution[[#This Row],[Cu_ID]],Master[cu_id],Master[Notes], "none")</f>
        <v>102</v>
      </c>
      <c r="AN447" s="28">
        <v>0</v>
      </c>
    </row>
    <row r="448" spans="1:40" x14ac:dyDescent="0.3">
      <c r="A448" s="53" t="s">
        <v>11095</v>
      </c>
      <c r="B448" s="37" t="s">
        <v>7729</v>
      </c>
      <c r="C448" s="37" t="s">
        <v>7757</v>
      </c>
      <c r="D448" s="28" t="s">
        <v>7717</v>
      </c>
      <c r="E448" s="28" t="s">
        <v>7734</v>
      </c>
      <c r="F448" s="28" t="s">
        <v>903</v>
      </c>
      <c r="G448" s="28" t="s">
        <v>7783</v>
      </c>
      <c r="H448" s="28" t="s">
        <v>7734</v>
      </c>
      <c r="I448" s="28" t="s">
        <v>902</v>
      </c>
      <c r="J448" s="28">
        <v>15</v>
      </c>
      <c r="K448" s="35" t="s">
        <v>8573</v>
      </c>
      <c r="L448" s="35" t="s">
        <v>11096</v>
      </c>
      <c r="M448" s="30">
        <v>29.857067704200698</v>
      </c>
      <c r="N448" s="32" t="s">
        <v>14799</v>
      </c>
      <c r="O448" s="28" t="s">
        <v>7774</v>
      </c>
      <c r="P448" s="29">
        <v>0.47649305555555554</v>
      </c>
      <c r="Q448" s="29">
        <v>0.48158564814814814</v>
      </c>
      <c r="R448" s="28">
        <v>0</v>
      </c>
      <c r="S448" s="30">
        <v>7.3388888899999998</v>
      </c>
      <c r="T448" s="32" t="s">
        <v>11097</v>
      </c>
      <c r="U448" s="32" t="s">
        <v>11098</v>
      </c>
      <c r="V448" s="30">
        <v>24.0044858219274</v>
      </c>
      <c r="W448" s="28">
        <v>0</v>
      </c>
      <c r="X448" s="28">
        <v>0</v>
      </c>
      <c r="Y448" s="28" t="s">
        <v>14619</v>
      </c>
      <c r="Z448" s="28" t="s">
        <v>14647</v>
      </c>
      <c r="AA448" s="28">
        <v>1</v>
      </c>
      <c r="AB448" s="28">
        <v>0</v>
      </c>
      <c r="AC448" s="32">
        <f>Solution[[#This Row],[Old Stop]] +1</f>
        <v>16</v>
      </c>
      <c r="AD448" s="32" t="str">
        <f>_xlfn.CONCAT(Solution[[#This Row],[Notes]],"_",Solution[[#This Row],[Week '#]],"_", _xlfn.SWITCH(Solution[[#This Row],[Column1]], "M", "Monday", "T", "Tuesday", "W", "Wednesday", "R", "Thursday", "H", "Thursday", "F", "Friday"))</f>
        <v>102_Week2_Tuesday</v>
      </c>
      <c r="AE448" s="32" t="str">
        <f>IF(LEN(Solution[[#This Row],[Available Delivery Days]]) =1, Solution[[#This Row],[Available Delivery Days]], IF(ISNUMBER(SEARCH(Solution[[#This Row],[New Delivery Day]], Solution[[#This Row],[Available Delivery Days]])), Solution[[#This Row],[New Delivery Day]], Solution[[#This Row],[Old Delivery Day]]))</f>
        <v>T</v>
      </c>
      <c r="AF448" s="31">
        <v>39.781199999999998</v>
      </c>
      <c r="AG448" s="31">
        <v>64.048699999999997</v>
      </c>
      <c r="AH448" s="28" t="s">
        <v>7832</v>
      </c>
      <c r="AI448" s="28" t="s">
        <v>932</v>
      </c>
      <c r="AJ448" s="28" t="s">
        <v>7793</v>
      </c>
      <c r="AK448" s="28" t="s">
        <v>7792</v>
      </c>
      <c r="AL448" s="28" t="s">
        <v>7797</v>
      </c>
      <c r="AM448" s="28" t="str">
        <f>_xlfn.XLOOKUP(Solution[[#This Row],[Cu_ID]],Master[cu_id],Master[Notes], "none")</f>
        <v>102</v>
      </c>
      <c r="AN448" s="28">
        <v>0</v>
      </c>
    </row>
    <row r="449" spans="1:40" x14ac:dyDescent="0.3">
      <c r="A449" s="53" t="s">
        <v>11095</v>
      </c>
      <c r="B449" s="37" t="s">
        <v>7729</v>
      </c>
      <c r="C449" s="37" t="s">
        <v>7757</v>
      </c>
      <c r="D449" s="28" t="s">
        <v>7718</v>
      </c>
      <c r="E449" s="28" t="s">
        <v>7734</v>
      </c>
      <c r="F449" s="28" t="s">
        <v>903</v>
      </c>
      <c r="G449" s="28" t="s">
        <v>7783</v>
      </c>
      <c r="H449" s="28" t="s">
        <v>7734</v>
      </c>
      <c r="I449" s="28" t="s">
        <v>902</v>
      </c>
      <c r="J449" s="28">
        <v>15</v>
      </c>
      <c r="K449" s="35" t="s">
        <v>8573</v>
      </c>
      <c r="L449" s="35" t="s">
        <v>11096</v>
      </c>
      <c r="M449" s="30">
        <v>0.74995073303580295</v>
      </c>
      <c r="N449" s="32" t="s">
        <v>15756</v>
      </c>
      <c r="O449" s="28" t="s">
        <v>7774</v>
      </c>
      <c r="P449" s="29">
        <v>0.41168981481481481</v>
      </c>
      <c r="Q449" s="29">
        <v>0.41678240740740741</v>
      </c>
      <c r="R449" s="28">
        <v>0</v>
      </c>
      <c r="S449" s="30">
        <v>7.3388888899999998</v>
      </c>
      <c r="T449" s="32" t="s">
        <v>11097</v>
      </c>
      <c r="U449" s="32" t="s">
        <v>11098</v>
      </c>
      <c r="V449" s="30">
        <v>0.12700710648288599</v>
      </c>
      <c r="W449" s="28">
        <v>0</v>
      </c>
      <c r="X449" s="28">
        <v>0</v>
      </c>
      <c r="Y449" s="28" t="s">
        <v>14619</v>
      </c>
      <c r="Z449" s="28" t="s">
        <v>15708</v>
      </c>
      <c r="AA449" s="28">
        <v>1</v>
      </c>
      <c r="AB449" s="28">
        <v>0</v>
      </c>
      <c r="AC449" s="32">
        <f>Solution[[#This Row],[Old Stop]] +1</f>
        <v>16</v>
      </c>
      <c r="AD449" s="32" t="str">
        <f>_xlfn.CONCAT(Solution[[#This Row],[Notes]],"_",Solution[[#This Row],[Week '#]],"_", _xlfn.SWITCH(Solution[[#This Row],[Column1]], "M", "Monday", "T", "Tuesday", "W", "Wednesday", "R", "Thursday", "H", "Thursday", "F", "Friday"))</f>
        <v>102_Week3_Tuesday</v>
      </c>
      <c r="AE449" s="32" t="str">
        <f>IF(LEN(Solution[[#This Row],[Available Delivery Days]]) =1, Solution[[#This Row],[Available Delivery Days]], IF(ISNUMBER(SEARCH(Solution[[#This Row],[New Delivery Day]], Solution[[#This Row],[Available Delivery Days]])), Solution[[#This Row],[New Delivery Day]], Solution[[#This Row],[Old Delivery Day]]))</f>
        <v>T</v>
      </c>
      <c r="AF449" s="31">
        <v>39.781199999999998</v>
      </c>
      <c r="AG449" s="31">
        <v>64.048699999999997</v>
      </c>
      <c r="AH449" s="28" t="s">
        <v>7832</v>
      </c>
      <c r="AI449" s="28" t="s">
        <v>932</v>
      </c>
      <c r="AJ449" s="28" t="s">
        <v>7793</v>
      </c>
      <c r="AK449" s="28" t="s">
        <v>7792</v>
      </c>
      <c r="AL449" s="28" t="s">
        <v>7797</v>
      </c>
      <c r="AM449" s="28" t="str">
        <f>_xlfn.XLOOKUP(Solution[[#This Row],[Cu_ID]],Master[cu_id],Master[Notes], "none")</f>
        <v>102</v>
      </c>
      <c r="AN449" s="28">
        <v>0</v>
      </c>
    </row>
    <row r="450" spans="1:40" x14ac:dyDescent="0.3">
      <c r="A450" s="53" t="s">
        <v>11095</v>
      </c>
      <c r="B450" s="37" t="s">
        <v>7729</v>
      </c>
      <c r="C450" s="37" t="s">
        <v>7757</v>
      </c>
      <c r="D450" s="28" t="s">
        <v>7719</v>
      </c>
      <c r="E450" s="28" t="s">
        <v>7734</v>
      </c>
      <c r="F450" s="28" t="s">
        <v>903</v>
      </c>
      <c r="G450" s="28" t="s">
        <v>7762</v>
      </c>
      <c r="H450" s="28" t="s">
        <v>7734</v>
      </c>
      <c r="I450" s="28" t="s">
        <v>902</v>
      </c>
      <c r="J450" s="28">
        <v>15</v>
      </c>
      <c r="K450" s="35" t="s">
        <v>8573</v>
      </c>
      <c r="L450" s="35" t="s">
        <v>11096</v>
      </c>
      <c r="M450" s="30">
        <v>0.15857873857021301</v>
      </c>
      <c r="N450" s="32" t="s">
        <v>16386</v>
      </c>
      <c r="O450" s="28" t="s">
        <v>7774</v>
      </c>
      <c r="P450" s="29">
        <v>0.39189814814814816</v>
      </c>
      <c r="Q450" s="29">
        <v>0.39699074074074076</v>
      </c>
      <c r="R450" s="28">
        <v>0</v>
      </c>
      <c r="S450" s="30">
        <v>7.3388888899999998</v>
      </c>
      <c r="T450" s="32" t="s">
        <v>11097</v>
      </c>
      <c r="U450" s="32" t="s">
        <v>11098</v>
      </c>
      <c r="V450" s="30">
        <v>4.22127919012781E-2</v>
      </c>
      <c r="W450" s="28">
        <v>0</v>
      </c>
      <c r="X450" s="28">
        <v>0</v>
      </c>
      <c r="Y450" s="28" t="s">
        <v>14619</v>
      </c>
      <c r="Z450" s="28" t="s">
        <v>16262</v>
      </c>
      <c r="AA450" s="28">
        <v>1</v>
      </c>
      <c r="AB450" s="28">
        <v>0</v>
      </c>
      <c r="AC450" s="32">
        <f>Solution[[#This Row],[Old Stop]] +1</f>
        <v>16</v>
      </c>
      <c r="AD450" s="32" t="str">
        <f>_xlfn.CONCAT(Solution[[#This Row],[Notes]],"_",Solution[[#This Row],[Week '#]],"_", _xlfn.SWITCH(Solution[[#This Row],[Column1]], "M", "Monday", "T", "Tuesday", "W", "Wednesday", "R", "Thursday", "H", "Thursday", "F", "Friday"))</f>
        <v>102_Week4_Tuesday</v>
      </c>
      <c r="AE450" s="32" t="str">
        <f>IF(LEN(Solution[[#This Row],[Available Delivery Days]]) =1, Solution[[#This Row],[Available Delivery Days]], IF(ISNUMBER(SEARCH(Solution[[#This Row],[New Delivery Day]], Solution[[#This Row],[Available Delivery Days]])), Solution[[#This Row],[New Delivery Day]], Solution[[#This Row],[Old Delivery Day]]))</f>
        <v>T</v>
      </c>
      <c r="AF450" s="31">
        <v>39.781199999999998</v>
      </c>
      <c r="AG450" s="31">
        <v>64.048699999999997</v>
      </c>
      <c r="AH450" s="28" t="s">
        <v>7832</v>
      </c>
      <c r="AI450" s="28" t="s">
        <v>932</v>
      </c>
      <c r="AJ450" s="28" t="s">
        <v>7793</v>
      </c>
      <c r="AK450" s="28" t="s">
        <v>7792</v>
      </c>
      <c r="AL450" s="28" t="s">
        <v>7797</v>
      </c>
      <c r="AM450" s="28" t="str">
        <f>_xlfn.XLOOKUP(Solution[[#This Row],[Cu_ID]],Master[cu_id],Master[Notes], "none")</f>
        <v>102</v>
      </c>
      <c r="AN450" s="28">
        <v>0</v>
      </c>
    </row>
    <row r="451" spans="1:40" x14ac:dyDescent="0.3">
      <c r="A451" s="53" t="s">
        <v>12045</v>
      </c>
      <c r="B451" s="37" t="s">
        <v>7729</v>
      </c>
      <c r="C451" s="37" t="s">
        <v>7767</v>
      </c>
      <c r="D451" s="28" t="s">
        <v>7716</v>
      </c>
      <c r="E451" s="28" t="s">
        <v>7734</v>
      </c>
      <c r="F451" s="28" t="s">
        <v>903</v>
      </c>
      <c r="G451" s="28" t="s">
        <v>7748</v>
      </c>
      <c r="H451" s="28" t="s">
        <v>7734</v>
      </c>
      <c r="I451" s="28" t="s">
        <v>903</v>
      </c>
      <c r="J451" s="28">
        <v>161</v>
      </c>
      <c r="K451" s="35" t="s">
        <v>8334</v>
      </c>
      <c r="L451" s="35" t="s">
        <v>12046</v>
      </c>
      <c r="M451" s="30">
        <v>0.47846615500748202</v>
      </c>
      <c r="N451" s="32" t="s">
        <v>14889</v>
      </c>
      <c r="O451" s="28" t="s">
        <v>7774</v>
      </c>
      <c r="P451" s="29">
        <v>0.29402777777777778</v>
      </c>
      <c r="Q451" s="29">
        <v>0.30335648148148148</v>
      </c>
      <c r="R451" s="28">
        <v>0</v>
      </c>
      <c r="S451" s="30">
        <v>13.425000000000001</v>
      </c>
      <c r="T451" s="32" t="s">
        <v>12047</v>
      </c>
      <c r="U451" s="32" t="s">
        <v>12048</v>
      </c>
      <c r="V451" s="30">
        <v>0.18755284609081899</v>
      </c>
      <c r="W451" s="28">
        <v>0</v>
      </c>
      <c r="X451" s="28">
        <v>0</v>
      </c>
      <c r="Y451" s="28" t="s">
        <v>14619</v>
      </c>
      <c r="Z451" s="28" t="s">
        <v>14620</v>
      </c>
      <c r="AA451" s="28">
        <v>1</v>
      </c>
      <c r="AB451" s="28">
        <v>0</v>
      </c>
      <c r="AC451" s="32">
        <f>Solution[[#This Row],[Old Stop]] +1</f>
        <v>162</v>
      </c>
      <c r="AD451" s="32" t="str">
        <f>_xlfn.CONCAT(Solution[[#This Row],[Notes]],"_",Solution[[#This Row],[Week '#]],"_", _xlfn.SWITCH(Solution[[#This Row],[Column1]], "M", "Monday", "T", "Tuesday", "W", "Wednesday", "R", "Thursday", "H", "Thursday", "F", "Friday"))</f>
        <v>102_Week1_Tuesday</v>
      </c>
      <c r="AE451" s="32" t="str">
        <f>IF(LEN(Solution[[#This Row],[Available Delivery Days]]) =1, Solution[[#This Row],[Available Delivery Days]], IF(ISNUMBER(SEARCH(Solution[[#This Row],[New Delivery Day]], Solution[[#This Row],[Available Delivery Days]])), Solution[[#This Row],[New Delivery Day]], Solution[[#This Row],[Old Delivery Day]]))</f>
        <v>T</v>
      </c>
      <c r="AF451" s="31">
        <v>81.777500000000003</v>
      </c>
      <c r="AG451" s="31">
        <v>88.527500000000003</v>
      </c>
      <c r="AH451" s="28" t="s">
        <v>7832</v>
      </c>
      <c r="AI451" s="28" t="s">
        <v>932</v>
      </c>
      <c r="AJ451" s="28" t="s">
        <v>7793</v>
      </c>
      <c r="AK451" s="28" t="s">
        <v>7793</v>
      </c>
      <c r="AL451" s="28" t="s">
        <v>7797</v>
      </c>
      <c r="AM451" s="28">
        <f>_xlfn.XLOOKUP(Solution[[#This Row],[Cu_ID]],Master[cu_id],Master[Notes], "none")</f>
        <v>102</v>
      </c>
      <c r="AN451" s="28"/>
    </row>
    <row r="452" spans="1:40" x14ac:dyDescent="0.3">
      <c r="A452" s="53" t="s">
        <v>12045</v>
      </c>
      <c r="B452" s="37" t="s">
        <v>7729</v>
      </c>
      <c r="C452" s="37" t="s">
        <v>7767</v>
      </c>
      <c r="D452" s="28" t="s">
        <v>7717</v>
      </c>
      <c r="E452" s="28" t="s">
        <v>7734</v>
      </c>
      <c r="F452" s="28" t="s">
        <v>903</v>
      </c>
      <c r="G452" s="28" t="s">
        <v>7811</v>
      </c>
      <c r="H452" s="28" t="s">
        <v>7734</v>
      </c>
      <c r="I452" s="28" t="s">
        <v>903</v>
      </c>
      <c r="J452" s="28">
        <v>161</v>
      </c>
      <c r="K452" s="35" t="s">
        <v>8334</v>
      </c>
      <c r="L452" s="35" t="s">
        <v>12046</v>
      </c>
      <c r="M452" s="30">
        <v>0.23253925889730501</v>
      </c>
      <c r="N452" s="32" t="s">
        <v>14890</v>
      </c>
      <c r="O452" s="28" t="s">
        <v>7774</v>
      </c>
      <c r="P452" s="29">
        <v>0.56056712962962962</v>
      </c>
      <c r="Q452" s="29">
        <v>0.56989583333333338</v>
      </c>
      <c r="R452" s="28">
        <v>0</v>
      </c>
      <c r="S452" s="30">
        <v>13.425000000000001</v>
      </c>
      <c r="T452" s="32" t="s">
        <v>12047</v>
      </c>
      <c r="U452" s="32" t="s">
        <v>12048</v>
      </c>
      <c r="V452" s="30">
        <v>7.9501881423001894E-2</v>
      </c>
      <c r="W452" s="28">
        <v>0</v>
      </c>
      <c r="X452" s="28">
        <v>0</v>
      </c>
      <c r="Y452" s="28" t="s">
        <v>14619</v>
      </c>
      <c r="Z452" s="28" t="s">
        <v>14647</v>
      </c>
      <c r="AA452" s="28">
        <v>1</v>
      </c>
      <c r="AB452" s="28">
        <v>0</v>
      </c>
      <c r="AC452" s="32">
        <f>Solution[[#This Row],[Old Stop]] +1</f>
        <v>162</v>
      </c>
      <c r="AD452" s="32" t="str">
        <f>_xlfn.CONCAT(Solution[[#This Row],[Notes]],"_",Solution[[#This Row],[Week '#]],"_", _xlfn.SWITCH(Solution[[#This Row],[Column1]], "M", "Monday", "T", "Tuesday", "W", "Wednesday", "R", "Thursday", "H", "Thursday", "F", "Friday"))</f>
        <v>102_Week2_Tuesday</v>
      </c>
      <c r="AE452" s="32" t="str">
        <f>IF(LEN(Solution[[#This Row],[Available Delivery Days]]) =1, Solution[[#This Row],[Available Delivery Days]], IF(ISNUMBER(SEARCH(Solution[[#This Row],[New Delivery Day]], Solution[[#This Row],[Available Delivery Days]])), Solution[[#This Row],[New Delivery Day]], Solution[[#This Row],[Old Delivery Day]]))</f>
        <v>T</v>
      </c>
      <c r="AF452" s="31">
        <v>81.777500000000003</v>
      </c>
      <c r="AG452" s="31">
        <v>88.527500000000003</v>
      </c>
      <c r="AH452" s="28" t="s">
        <v>7832</v>
      </c>
      <c r="AI452" s="28" t="s">
        <v>932</v>
      </c>
      <c r="AJ452" s="28" t="s">
        <v>7793</v>
      </c>
      <c r="AK452" s="28" t="s">
        <v>7793</v>
      </c>
      <c r="AL452" s="28" t="s">
        <v>7797</v>
      </c>
      <c r="AM452" s="28">
        <f>_xlfn.XLOOKUP(Solution[[#This Row],[Cu_ID]],Master[cu_id],Master[Notes], "none")</f>
        <v>102</v>
      </c>
      <c r="AN452" s="28"/>
    </row>
    <row r="453" spans="1:40" x14ac:dyDescent="0.3">
      <c r="A453" s="53" t="s">
        <v>12045</v>
      </c>
      <c r="B453" s="37" t="s">
        <v>7729</v>
      </c>
      <c r="C453" s="37" t="s">
        <v>7767</v>
      </c>
      <c r="D453" s="28" t="s">
        <v>7718</v>
      </c>
      <c r="E453" s="28" t="s">
        <v>7734</v>
      </c>
      <c r="F453" s="28" t="s">
        <v>903</v>
      </c>
      <c r="G453" s="28" t="s">
        <v>7751</v>
      </c>
      <c r="H453" s="28" t="s">
        <v>7734</v>
      </c>
      <c r="I453" s="28" t="s">
        <v>903</v>
      </c>
      <c r="J453" s="28">
        <v>161</v>
      </c>
      <c r="K453" s="35" t="s">
        <v>8334</v>
      </c>
      <c r="L453" s="35" t="s">
        <v>12046</v>
      </c>
      <c r="M453" s="30">
        <v>0.47846615500748202</v>
      </c>
      <c r="N453" s="32" t="s">
        <v>15812</v>
      </c>
      <c r="O453" s="28" t="s">
        <v>7774</v>
      </c>
      <c r="P453" s="29">
        <v>0.30783564814814812</v>
      </c>
      <c r="Q453" s="29">
        <v>0.31716435185185188</v>
      </c>
      <c r="R453" s="28">
        <v>0</v>
      </c>
      <c r="S453" s="30">
        <v>13.425000000000001</v>
      </c>
      <c r="T453" s="32" t="s">
        <v>12047</v>
      </c>
      <c r="U453" s="32" t="s">
        <v>12048</v>
      </c>
      <c r="V453" s="30">
        <v>0.18755284609081899</v>
      </c>
      <c r="W453" s="28">
        <v>0</v>
      </c>
      <c r="X453" s="28">
        <v>0</v>
      </c>
      <c r="Y453" s="28" t="s">
        <v>14619</v>
      </c>
      <c r="Z453" s="28" t="s">
        <v>15708</v>
      </c>
      <c r="AA453" s="28">
        <v>1</v>
      </c>
      <c r="AB453" s="28">
        <v>0</v>
      </c>
      <c r="AC453" s="32">
        <f>Solution[[#This Row],[Old Stop]] +1</f>
        <v>162</v>
      </c>
      <c r="AD453" s="32" t="str">
        <f>_xlfn.CONCAT(Solution[[#This Row],[Notes]],"_",Solution[[#This Row],[Week '#]],"_", _xlfn.SWITCH(Solution[[#This Row],[Column1]], "M", "Monday", "T", "Tuesday", "W", "Wednesday", "R", "Thursday", "H", "Thursday", "F", "Friday"))</f>
        <v>102_Week3_Tuesday</v>
      </c>
      <c r="AE453" s="32" t="str">
        <f>IF(LEN(Solution[[#This Row],[Available Delivery Days]]) =1, Solution[[#This Row],[Available Delivery Days]], IF(ISNUMBER(SEARCH(Solution[[#This Row],[New Delivery Day]], Solution[[#This Row],[Available Delivery Days]])), Solution[[#This Row],[New Delivery Day]], Solution[[#This Row],[Old Delivery Day]]))</f>
        <v>T</v>
      </c>
      <c r="AF453" s="31">
        <v>81.777500000000003</v>
      </c>
      <c r="AG453" s="31">
        <v>88.527500000000003</v>
      </c>
      <c r="AH453" s="28" t="s">
        <v>7832</v>
      </c>
      <c r="AI453" s="28" t="s">
        <v>932</v>
      </c>
      <c r="AJ453" s="28" t="s">
        <v>7793</v>
      </c>
      <c r="AK453" s="28" t="s">
        <v>7793</v>
      </c>
      <c r="AL453" s="28" t="s">
        <v>7797</v>
      </c>
      <c r="AM453" s="28">
        <f>_xlfn.XLOOKUP(Solution[[#This Row],[Cu_ID]],Master[cu_id],Master[Notes], "none")</f>
        <v>102</v>
      </c>
      <c r="AN453" s="28"/>
    </row>
    <row r="454" spans="1:40" x14ac:dyDescent="0.3">
      <c r="A454" s="53" t="s">
        <v>12045</v>
      </c>
      <c r="B454" s="37" t="s">
        <v>7729</v>
      </c>
      <c r="C454" s="37" t="s">
        <v>7767</v>
      </c>
      <c r="D454" s="28" t="s">
        <v>7719</v>
      </c>
      <c r="E454" s="28" t="s">
        <v>7734</v>
      </c>
      <c r="F454" s="28" t="s">
        <v>903</v>
      </c>
      <c r="G454" s="28" t="s">
        <v>7756</v>
      </c>
      <c r="H454" s="28" t="s">
        <v>7734</v>
      </c>
      <c r="I454" s="28" t="s">
        <v>903</v>
      </c>
      <c r="J454" s="28">
        <v>161</v>
      </c>
      <c r="K454" s="36" t="s">
        <v>8334</v>
      </c>
      <c r="L454" s="35" t="s">
        <v>12046</v>
      </c>
      <c r="M454" s="30">
        <v>0.24806669913232299</v>
      </c>
      <c r="N454" s="32" t="s">
        <v>16417</v>
      </c>
      <c r="O454" s="28" t="s">
        <v>7774</v>
      </c>
      <c r="P454" s="29">
        <v>0.32251157407407405</v>
      </c>
      <c r="Q454" s="29">
        <v>0.3318402777777778</v>
      </c>
      <c r="R454" s="28">
        <v>0</v>
      </c>
      <c r="S454" s="30">
        <v>13.425000000000001</v>
      </c>
      <c r="T454" s="32" t="s">
        <v>12047</v>
      </c>
      <c r="U454" s="32" t="s">
        <v>12048</v>
      </c>
      <c r="V454" s="30">
        <v>0.149921576849875</v>
      </c>
      <c r="W454" s="28">
        <v>0</v>
      </c>
      <c r="X454" s="28">
        <v>0</v>
      </c>
      <c r="Y454" s="28" t="s">
        <v>14619</v>
      </c>
      <c r="Z454" s="28" t="s">
        <v>16262</v>
      </c>
      <c r="AA454" s="28">
        <v>1</v>
      </c>
      <c r="AB454" s="28">
        <v>0</v>
      </c>
      <c r="AC454" s="32">
        <f>Solution[[#This Row],[Old Stop]] +1</f>
        <v>162</v>
      </c>
      <c r="AD454" s="32" t="str">
        <f>_xlfn.CONCAT(Solution[[#This Row],[Notes]],"_",Solution[[#This Row],[Week '#]],"_", _xlfn.SWITCH(Solution[[#This Row],[Column1]], "M", "Monday", "T", "Tuesday", "W", "Wednesday", "R", "Thursday", "H", "Thursday", "F", "Friday"))</f>
        <v>102_Week4_Tuesday</v>
      </c>
      <c r="AE454" s="32" t="str">
        <f>IF(LEN(Solution[[#This Row],[Available Delivery Days]]) =1, Solution[[#This Row],[Available Delivery Days]], IF(ISNUMBER(SEARCH(Solution[[#This Row],[New Delivery Day]], Solution[[#This Row],[Available Delivery Days]])), Solution[[#This Row],[New Delivery Day]], Solution[[#This Row],[Old Delivery Day]]))</f>
        <v>T</v>
      </c>
      <c r="AF454" s="31">
        <v>81.777500000000003</v>
      </c>
      <c r="AG454" s="31">
        <v>88.527500000000003</v>
      </c>
      <c r="AH454" s="28" t="s">
        <v>7832</v>
      </c>
      <c r="AI454" s="28" t="s">
        <v>932</v>
      </c>
      <c r="AJ454" s="28" t="s">
        <v>7793</v>
      </c>
      <c r="AK454" s="28" t="s">
        <v>7793</v>
      </c>
      <c r="AL454" s="28" t="s">
        <v>7797</v>
      </c>
      <c r="AM454" s="28">
        <f>_xlfn.XLOOKUP(Solution[[#This Row],[Cu_ID]],Master[cu_id],Master[Notes], "none")</f>
        <v>102</v>
      </c>
      <c r="AN454" s="28"/>
    </row>
    <row r="455" spans="1:40" x14ac:dyDescent="0.3">
      <c r="A455" s="53" t="s">
        <v>12059</v>
      </c>
      <c r="B455" s="37" t="s">
        <v>7729</v>
      </c>
      <c r="C455" s="37" t="s">
        <v>12060</v>
      </c>
      <c r="D455" s="28" t="s">
        <v>7716</v>
      </c>
      <c r="E455" s="28" t="s">
        <v>7734</v>
      </c>
      <c r="F455" s="28" t="s">
        <v>902</v>
      </c>
      <c r="G455" s="28" t="s">
        <v>7809</v>
      </c>
      <c r="H455" s="28" t="s">
        <v>7734</v>
      </c>
      <c r="I455" s="28" t="s">
        <v>8057</v>
      </c>
      <c r="J455" s="28">
        <v>114</v>
      </c>
      <c r="K455" s="35" t="s">
        <v>8531</v>
      </c>
      <c r="L455" s="35" t="s">
        <v>12061</v>
      </c>
      <c r="M455" s="30">
        <v>6.9433648977428701</v>
      </c>
      <c r="N455" s="32" t="s">
        <v>15160</v>
      </c>
      <c r="O455" s="28" t="s">
        <v>7774</v>
      </c>
      <c r="P455" s="29">
        <v>0.48645833333333333</v>
      </c>
      <c r="Q455" s="29">
        <v>0.49555555555555558</v>
      </c>
      <c r="R455" s="28">
        <v>0</v>
      </c>
      <c r="S455" s="30">
        <v>13.094444443333334</v>
      </c>
      <c r="T455" s="32" t="s">
        <v>12062</v>
      </c>
      <c r="U455" s="32" t="s">
        <v>12063</v>
      </c>
      <c r="V455" s="30">
        <v>2.74025041157552</v>
      </c>
      <c r="W455" s="28">
        <v>0</v>
      </c>
      <c r="X455" s="28">
        <v>0</v>
      </c>
      <c r="Y455" s="28" t="s">
        <v>14637</v>
      </c>
      <c r="Z455" s="28" t="s">
        <v>14638</v>
      </c>
      <c r="AA455" s="28">
        <v>1</v>
      </c>
      <c r="AB455" s="28">
        <v>0</v>
      </c>
      <c r="AC455" s="32">
        <f>Solution[[#This Row],[Old Stop]] +1</f>
        <v>115</v>
      </c>
      <c r="AD455" s="32" t="str">
        <f>_xlfn.CONCAT(Solution[[#This Row],[Notes]],"_",Solution[[#This Row],[Week '#]],"_", _xlfn.SWITCH(Solution[[#This Row],[Column1]], "M", "Monday", "T", "Tuesday", "W", "Wednesday", "R", "Thursday", "H", "Thursday", "F", "Friday"))</f>
        <v>102_Week1_Friday</v>
      </c>
      <c r="AE455" s="32" t="str">
        <f>IF(LEN(Solution[[#This Row],[Available Delivery Days]]) =1, Solution[[#This Row],[Available Delivery Days]], IF(ISNUMBER(SEARCH(Solution[[#This Row],[New Delivery Day]], Solution[[#This Row],[Available Delivery Days]])), Solution[[#This Row],[New Delivery Day]], Solution[[#This Row],[Old Delivery Day]]))</f>
        <v>F</v>
      </c>
      <c r="AF455" s="31">
        <v>142.27619999999999</v>
      </c>
      <c r="AG455" s="31">
        <v>89.587500000000006</v>
      </c>
      <c r="AH455" s="28" t="s">
        <v>7832</v>
      </c>
      <c r="AI455" s="28" t="s">
        <v>932</v>
      </c>
      <c r="AJ455" s="28" t="s">
        <v>7793</v>
      </c>
      <c r="AK455" s="28" t="s">
        <v>7792</v>
      </c>
      <c r="AL455" s="28" t="s">
        <v>7797</v>
      </c>
      <c r="AM455" s="28">
        <f>_xlfn.XLOOKUP(Solution[[#This Row],[Cu_ID]],Master[cu_id],Master[Notes], "none")</f>
        <v>102</v>
      </c>
      <c r="AN455" s="28">
        <v>0</v>
      </c>
    </row>
    <row r="456" spans="1:40" x14ac:dyDescent="0.3">
      <c r="A456" s="53" t="s">
        <v>12059</v>
      </c>
      <c r="B456" s="37" t="s">
        <v>7729</v>
      </c>
      <c r="C456" s="37" t="s">
        <v>12060</v>
      </c>
      <c r="D456" s="28" t="s">
        <v>7717</v>
      </c>
      <c r="E456" s="28" t="s">
        <v>7734</v>
      </c>
      <c r="F456" s="28" t="s">
        <v>902</v>
      </c>
      <c r="G456" s="28" t="s">
        <v>7735</v>
      </c>
      <c r="H456" s="28" t="s">
        <v>7734</v>
      </c>
      <c r="I456" s="28" t="s">
        <v>8057</v>
      </c>
      <c r="J456" s="28">
        <v>114</v>
      </c>
      <c r="K456" s="35" t="s">
        <v>8531</v>
      </c>
      <c r="L456" s="35" t="s">
        <v>12061</v>
      </c>
      <c r="M456" s="30">
        <v>1.19266442768276</v>
      </c>
      <c r="N456" s="32" t="s">
        <v>15161</v>
      </c>
      <c r="O456" s="28" t="s">
        <v>7774</v>
      </c>
      <c r="P456" s="29">
        <v>0.46679398148148149</v>
      </c>
      <c r="Q456" s="29">
        <v>0.47589120370370369</v>
      </c>
      <c r="R456" s="28">
        <v>0</v>
      </c>
      <c r="S456" s="30">
        <v>13.094444443333334</v>
      </c>
      <c r="T456" s="32" t="s">
        <v>12062</v>
      </c>
      <c r="U456" s="32" t="s">
        <v>12063</v>
      </c>
      <c r="V456" s="30">
        <v>1.0002249036137401</v>
      </c>
      <c r="W456" s="28">
        <v>0</v>
      </c>
      <c r="X456" s="28">
        <v>0</v>
      </c>
      <c r="Y456" s="28" t="s">
        <v>14637</v>
      </c>
      <c r="Z456" s="28" t="s">
        <v>14650</v>
      </c>
      <c r="AA456" s="28">
        <v>1</v>
      </c>
      <c r="AB456" s="28">
        <v>0</v>
      </c>
      <c r="AC456" s="32">
        <f>Solution[[#This Row],[Old Stop]] +1</f>
        <v>115</v>
      </c>
      <c r="AD456" s="32" t="str">
        <f>_xlfn.CONCAT(Solution[[#This Row],[Notes]],"_",Solution[[#This Row],[Week '#]],"_", _xlfn.SWITCH(Solution[[#This Row],[Column1]], "M", "Monday", "T", "Tuesday", "W", "Wednesday", "R", "Thursday", "H", "Thursday", "F", "Friday"))</f>
        <v>102_Week2_Friday</v>
      </c>
      <c r="AE456" s="32" t="str">
        <f>IF(LEN(Solution[[#This Row],[Available Delivery Days]]) =1, Solution[[#This Row],[Available Delivery Days]], IF(ISNUMBER(SEARCH(Solution[[#This Row],[New Delivery Day]], Solution[[#This Row],[Available Delivery Days]])), Solution[[#This Row],[New Delivery Day]], Solution[[#This Row],[Old Delivery Day]]))</f>
        <v>F</v>
      </c>
      <c r="AF456" s="31">
        <v>142.27619999999999</v>
      </c>
      <c r="AG456" s="31">
        <v>89.587500000000006</v>
      </c>
      <c r="AH456" s="28" t="s">
        <v>7832</v>
      </c>
      <c r="AI456" s="28" t="s">
        <v>932</v>
      </c>
      <c r="AJ456" s="28" t="s">
        <v>7793</v>
      </c>
      <c r="AK456" s="28" t="s">
        <v>7792</v>
      </c>
      <c r="AL456" s="28" t="s">
        <v>7797</v>
      </c>
      <c r="AM456" s="28">
        <f>_xlfn.XLOOKUP(Solution[[#This Row],[Cu_ID]],Master[cu_id],Master[Notes], "none")</f>
        <v>102</v>
      </c>
      <c r="AN456" s="28">
        <v>0</v>
      </c>
    </row>
    <row r="457" spans="1:40" x14ac:dyDescent="0.3">
      <c r="A457" s="53" t="s">
        <v>12059</v>
      </c>
      <c r="B457" s="37" t="s">
        <v>7729</v>
      </c>
      <c r="C457" s="37" t="s">
        <v>12060</v>
      </c>
      <c r="D457" s="28" t="s">
        <v>7718</v>
      </c>
      <c r="E457" s="28" t="s">
        <v>7734</v>
      </c>
      <c r="F457" s="28" t="s">
        <v>902</v>
      </c>
      <c r="G457" s="28" t="s">
        <v>7814</v>
      </c>
      <c r="H457" s="28" t="s">
        <v>7734</v>
      </c>
      <c r="I457" s="28" t="s">
        <v>8057</v>
      </c>
      <c r="J457" s="28">
        <v>114</v>
      </c>
      <c r="K457" s="35" t="s">
        <v>8531</v>
      </c>
      <c r="L457" s="35" t="s">
        <v>12061</v>
      </c>
      <c r="M457" s="30">
        <v>1.19266442768276</v>
      </c>
      <c r="N457" s="32" t="s">
        <v>15737</v>
      </c>
      <c r="O457" s="28" t="s">
        <v>7774</v>
      </c>
      <c r="P457" s="29">
        <v>0.49386574074074074</v>
      </c>
      <c r="Q457" s="29">
        <v>0.50296296296296295</v>
      </c>
      <c r="R457" s="28">
        <v>0</v>
      </c>
      <c r="S457" s="30">
        <v>13.094444443333334</v>
      </c>
      <c r="T457" s="32" t="s">
        <v>12062</v>
      </c>
      <c r="U457" s="32" t="s">
        <v>12063</v>
      </c>
      <c r="V457" s="30">
        <v>1.0002249036137401</v>
      </c>
      <c r="W457" s="28">
        <v>0</v>
      </c>
      <c r="X457" s="28">
        <v>0</v>
      </c>
      <c r="Y457" s="28" t="s">
        <v>14637</v>
      </c>
      <c r="Z457" s="28" t="s">
        <v>15690</v>
      </c>
      <c r="AA457" s="28">
        <v>1</v>
      </c>
      <c r="AB457" s="28">
        <v>0</v>
      </c>
      <c r="AC457" s="32">
        <f>Solution[[#This Row],[Old Stop]] +1</f>
        <v>115</v>
      </c>
      <c r="AD457" s="32" t="str">
        <f>_xlfn.CONCAT(Solution[[#This Row],[Notes]],"_",Solution[[#This Row],[Week '#]],"_", _xlfn.SWITCH(Solution[[#This Row],[Column1]], "M", "Monday", "T", "Tuesday", "W", "Wednesday", "R", "Thursday", "H", "Thursday", "F", "Friday"))</f>
        <v>102_Week3_Friday</v>
      </c>
      <c r="AE457" s="32" t="str">
        <f>IF(LEN(Solution[[#This Row],[Available Delivery Days]]) =1, Solution[[#This Row],[Available Delivery Days]], IF(ISNUMBER(SEARCH(Solution[[#This Row],[New Delivery Day]], Solution[[#This Row],[Available Delivery Days]])), Solution[[#This Row],[New Delivery Day]], Solution[[#This Row],[Old Delivery Day]]))</f>
        <v>F</v>
      </c>
      <c r="AF457" s="31">
        <v>142.27619999999999</v>
      </c>
      <c r="AG457" s="31">
        <v>89.587500000000006</v>
      </c>
      <c r="AH457" s="28" t="s">
        <v>7832</v>
      </c>
      <c r="AI457" s="28" t="s">
        <v>932</v>
      </c>
      <c r="AJ457" s="28" t="s">
        <v>7793</v>
      </c>
      <c r="AK457" s="28" t="s">
        <v>7792</v>
      </c>
      <c r="AL457" s="28" t="s">
        <v>7797</v>
      </c>
      <c r="AM457" s="28">
        <f>_xlfn.XLOOKUP(Solution[[#This Row],[Cu_ID]],Master[cu_id],Master[Notes], "none")</f>
        <v>102</v>
      </c>
      <c r="AN457" s="28">
        <v>0</v>
      </c>
    </row>
    <row r="458" spans="1:40" x14ac:dyDescent="0.3">
      <c r="A458" s="53" t="s">
        <v>12059</v>
      </c>
      <c r="B458" s="37" t="s">
        <v>7729</v>
      </c>
      <c r="C458" s="37" t="s">
        <v>12060</v>
      </c>
      <c r="D458" s="28" t="s">
        <v>7719</v>
      </c>
      <c r="E458" s="28" t="s">
        <v>7734</v>
      </c>
      <c r="F458" s="28" t="s">
        <v>902</v>
      </c>
      <c r="G458" s="28" t="s">
        <v>7743</v>
      </c>
      <c r="H458" s="28" t="s">
        <v>7734</v>
      </c>
      <c r="I458" s="28" t="s">
        <v>8057</v>
      </c>
      <c r="J458" s="28">
        <v>114</v>
      </c>
      <c r="K458" s="35" t="s">
        <v>8531</v>
      </c>
      <c r="L458" s="35" t="s">
        <v>12061</v>
      </c>
      <c r="M458" s="30">
        <v>1.19266442768276</v>
      </c>
      <c r="N458" s="32" t="s">
        <v>16305</v>
      </c>
      <c r="O458" s="28" t="s">
        <v>7774</v>
      </c>
      <c r="P458" s="29">
        <v>0.48226851851851854</v>
      </c>
      <c r="Q458" s="29">
        <v>0.49136574074074074</v>
      </c>
      <c r="R458" s="28">
        <v>0</v>
      </c>
      <c r="S458" s="30">
        <v>13.094444443333334</v>
      </c>
      <c r="T458" s="32" t="s">
        <v>12062</v>
      </c>
      <c r="U458" s="32" t="s">
        <v>12063</v>
      </c>
      <c r="V458" s="30">
        <v>1.0002249036137401</v>
      </c>
      <c r="W458" s="28">
        <v>0</v>
      </c>
      <c r="X458" s="28">
        <v>0</v>
      </c>
      <c r="Y458" s="28" t="s">
        <v>14637</v>
      </c>
      <c r="Z458" s="28" t="s">
        <v>16292</v>
      </c>
      <c r="AA458" s="28">
        <v>1</v>
      </c>
      <c r="AB458" s="28">
        <v>0</v>
      </c>
      <c r="AC458" s="32">
        <f>Solution[[#This Row],[Old Stop]] +1</f>
        <v>115</v>
      </c>
      <c r="AD458" s="32" t="str">
        <f>_xlfn.CONCAT(Solution[[#This Row],[Notes]],"_",Solution[[#This Row],[Week '#]],"_", _xlfn.SWITCH(Solution[[#This Row],[Column1]], "M", "Monday", "T", "Tuesday", "W", "Wednesday", "R", "Thursday", "H", "Thursday", "F", "Friday"))</f>
        <v>102_Week4_Friday</v>
      </c>
      <c r="AE458" s="32" t="str">
        <f>IF(LEN(Solution[[#This Row],[Available Delivery Days]]) =1, Solution[[#This Row],[Available Delivery Days]], IF(ISNUMBER(SEARCH(Solution[[#This Row],[New Delivery Day]], Solution[[#This Row],[Available Delivery Days]])), Solution[[#This Row],[New Delivery Day]], Solution[[#This Row],[Old Delivery Day]]))</f>
        <v>F</v>
      </c>
      <c r="AF458" s="31">
        <v>142.27619999999999</v>
      </c>
      <c r="AG458" s="31">
        <v>89.587500000000006</v>
      </c>
      <c r="AH458" s="28" t="s">
        <v>7832</v>
      </c>
      <c r="AI458" s="28" t="s">
        <v>932</v>
      </c>
      <c r="AJ458" s="28" t="s">
        <v>7793</v>
      </c>
      <c r="AK458" s="28" t="s">
        <v>7792</v>
      </c>
      <c r="AL458" s="28" t="s">
        <v>7797</v>
      </c>
      <c r="AM458" s="28">
        <f>_xlfn.XLOOKUP(Solution[[#This Row],[Cu_ID]],Master[cu_id],Master[Notes], "none")</f>
        <v>102</v>
      </c>
      <c r="AN458" s="28">
        <v>0</v>
      </c>
    </row>
    <row r="459" spans="1:40" x14ac:dyDescent="0.3">
      <c r="A459" s="53" t="s">
        <v>11809</v>
      </c>
      <c r="B459" s="37" t="s">
        <v>7729</v>
      </c>
      <c r="C459" s="37" t="s">
        <v>7765</v>
      </c>
      <c r="D459" s="28" t="s">
        <v>7716</v>
      </c>
      <c r="E459" s="28" t="s">
        <v>7734</v>
      </c>
      <c r="F459" s="28" t="s">
        <v>902</v>
      </c>
      <c r="G459" s="28" t="s">
        <v>7735</v>
      </c>
      <c r="H459" s="28" t="s">
        <v>7734</v>
      </c>
      <c r="I459" s="28" t="s">
        <v>8057</v>
      </c>
      <c r="J459" s="28">
        <v>105</v>
      </c>
      <c r="K459" s="35" t="s">
        <v>8529</v>
      </c>
      <c r="L459" s="35" t="s">
        <v>11810</v>
      </c>
      <c r="M459" s="30">
        <v>9.3604825437068898E-2</v>
      </c>
      <c r="N459" s="32" t="s">
        <v>15170</v>
      </c>
      <c r="O459" s="28" t="s">
        <v>7774</v>
      </c>
      <c r="P459" s="29">
        <v>0.44384259259259257</v>
      </c>
      <c r="Q459" s="29">
        <v>0.45209490740740743</v>
      </c>
      <c r="R459" s="28">
        <v>0</v>
      </c>
      <c r="S459" s="30">
        <v>11.883333333333333</v>
      </c>
      <c r="T459" s="32" t="s">
        <v>11811</v>
      </c>
      <c r="U459" s="32" t="s">
        <v>11812</v>
      </c>
      <c r="V459" s="30">
        <v>3.1555943617157599E-2</v>
      </c>
      <c r="W459" s="28">
        <v>0</v>
      </c>
      <c r="X459" s="28">
        <v>0</v>
      </c>
      <c r="Y459" s="28" t="s">
        <v>14637</v>
      </c>
      <c r="Z459" s="28" t="s">
        <v>14638</v>
      </c>
      <c r="AA459" s="28">
        <v>1</v>
      </c>
      <c r="AB459" s="28">
        <v>0</v>
      </c>
      <c r="AC459" s="32">
        <f>Solution[[#This Row],[Old Stop]] +1</f>
        <v>106</v>
      </c>
      <c r="AD459" s="32" t="str">
        <f>_xlfn.CONCAT(Solution[[#This Row],[Notes]],"_",Solution[[#This Row],[Week '#]],"_", _xlfn.SWITCH(Solution[[#This Row],[Column1]], "M", "Monday", "T", "Tuesday", "W", "Wednesday", "R", "Thursday", "H", "Thursday", "F", "Friday"))</f>
        <v>102_Week1_Friday</v>
      </c>
      <c r="AE459" s="32" t="str">
        <f>IF(LEN(Solution[[#This Row],[Available Delivery Days]]) =1, Solution[[#This Row],[Available Delivery Days]], IF(ISNUMBER(SEARCH(Solution[[#This Row],[New Delivery Day]], Solution[[#This Row],[Available Delivery Days]])), Solution[[#This Row],[New Delivery Day]], Solution[[#This Row],[Old Delivery Day]]))</f>
        <v>F</v>
      </c>
      <c r="AF459" s="31">
        <v>104.6412</v>
      </c>
      <c r="AG459" s="31">
        <v>105.7937</v>
      </c>
      <c r="AH459" s="28" t="s">
        <v>7832</v>
      </c>
      <c r="AI459" s="28" t="s">
        <v>932</v>
      </c>
      <c r="AJ459" s="28" t="s">
        <v>7793</v>
      </c>
      <c r="AK459" s="28" t="s">
        <v>7792</v>
      </c>
      <c r="AL459" s="28" t="s">
        <v>7797</v>
      </c>
      <c r="AM459" s="28">
        <f>_xlfn.XLOOKUP(Solution[[#This Row],[Cu_ID]],Master[cu_id],Master[Notes], "none")</f>
        <v>102</v>
      </c>
      <c r="AN459" s="28">
        <v>0</v>
      </c>
    </row>
    <row r="460" spans="1:40" x14ac:dyDescent="0.3">
      <c r="A460" s="53" t="s">
        <v>11809</v>
      </c>
      <c r="B460" s="37" t="s">
        <v>7729</v>
      </c>
      <c r="C460" s="37" t="s">
        <v>7765</v>
      </c>
      <c r="D460" s="28" t="s">
        <v>7717</v>
      </c>
      <c r="E460" s="28" t="s">
        <v>7734</v>
      </c>
      <c r="F460" s="28" t="s">
        <v>902</v>
      </c>
      <c r="G460" s="28" t="s">
        <v>7758</v>
      </c>
      <c r="H460" s="28" t="s">
        <v>7734</v>
      </c>
      <c r="I460" s="28" t="s">
        <v>8057</v>
      </c>
      <c r="J460" s="28">
        <v>105</v>
      </c>
      <c r="K460" s="35" t="s">
        <v>8529</v>
      </c>
      <c r="L460" s="35" t="s">
        <v>11810</v>
      </c>
      <c r="M460" s="30">
        <v>1.15981000848114</v>
      </c>
      <c r="N460" s="32" t="s">
        <v>15171</v>
      </c>
      <c r="O460" s="28" t="s">
        <v>7774</v>
      </c>
      <c r="P460" s="29">
        <v>0.39822916666666669</v>
      </c>
      <c r="Q460" s="29">
        <v>0.4064814814814815</v>
      </c>
      <c r="R460" s="28">
        <v>0</v>
      </c>
      <c r="S460" s="30">
        <v>11.883333333333333</v>
      </c>
      <c r="T460" s="32" t="s">
        <v>11811</v>
      </c>
      <c r="U460" s="32" t="s">
        <v>11812</v>
      </c>
      <c r="V460" s="30">
        <v>0.38931941059181202</v>
      </c>
      <c r="W460" s="28">
        <v>0</v>
      </c>
      <c r="X460" s="28">
        <v>0</v>
      </c>
      <c r="Y460" s="28" t="s">
        <v>14637</v>
      </c>
      <c r="Z460" s="28" t="s">
        <v>14650</v>
      </c>
      <c r="AA460" s="28">
        <v>1</v>
      </c>
      <c r="AB460" s="28">
        <v>0</v>
      </c>
      <c r="AC460" s="32">
        <f>Solution[[#This Row],[Old Stop]] +1</f>
        <v>106</v>
      </c>
      <c r="AD460" s="32" t="str">
        <f>_xlfn.CONCAT(Solution[[#This Row],[Notes]],"_",Solution[[#This Row],[Week '#]],"_", _xlfn.SWITCH(Solution[[#This Row],[Column1]], "M", "Monday", "T", "Tuesday", "W", "Wednesday", "R", "Thursday", "H", "Thursday", "F", "Friday"))</f>
        <v>102_Week2_Friday</v>
      </c>
      <c r="AE460" s="32" t="str">
        <f>IF(LEN(Solution[[#This Row],[Available Delivery Days]]) =1, Solution[[#This Row],[Available Delivery Days]], IF(ISNUMBER(SEARCH(Solution[[#This Row],[New Delivery Day]], Solution[[#This Row],[Available Delivery Days]])), Solution[[#This Row],[New Delivery Day]], Solution[[#This Row],[Old Delivery Day]]))</f>
        <v>F</v>
      </c>
      <c r="AF460" s="31">
        <v>104.6412</v>
      </c>
      <c r="AG460" s="31">
        <v>105.7937</v>
      </c>
      <c r="AH460" s="28" t="s">
        <v>7832</v>
      </c>
      <c r="AI460" s="28" t="s">
        <v>932</v>
      </c>
      <c r="AJ460" s="28" t="s">
        <v>7793</v>
      </c>
      <c r="AK460" s="28" t="s">
        <v>7792</v>
      </c>
      <c r="AL460" s="28" t="s">
        <v>7797</v>
      </c>
      <c r="AM460" s="28">
        <f>_xlfn.XLOOKUP(Solution[[#This Row],[Cu_ID]],Master[cu_id],Master[Notes], "none")</f>
        <v>102</v>
      </c>
      <c r="AN460" s="28">
        <v>0</v>
      </c>
    </row>
    <row r="461" spans="1:40" x14ac:dyDescent="0.3">
      <c r="A461" s="53" t="s">
        <v>11809</v>
      </c>
      <c r="B461" s="37" t="s">
        <v>7729</v>
      </c>
      <c r="C461" s="37" t="s">
        <v>7765</v>
      </c>
      <c r="D461" s="28" t="s">
        <v>7718</v>
      </c>
      <c r="E461" s="28" t="s">
        <v>7734</v>
      </c>
      <c r="F461" s="28" t="s">
        <v>902</v>
      </c>
      <c r="G461" s="28" t="s">
        <v>7755</v>
      </c>
      <c r="H461" s="28" t="s">
        <v>7734</v>
      </c>
      <c r="I461" s="28" t="s">
        <v>8057</v>
      </c>
      <c r="J461" s="28">
        <v>105</v>
      </c>
      <c r="K461" s="35" t="s">
        <v>8529</v>
      </c>
      <c r="L461" s="35" t="s">
        <v>11810</v>
      </c>
      <c r="M461" s="30">
        <v>1.2678164634853599</v>
      </c>
      <c r="N461" s="32" t="s">
        <v>15722</v>
      </c>
      <c r="O461" s="28" t="s">
        <v>7774</v>
      </c>
      <c r="P461" s="29">
        <v>0.42530092592592594</v>
      </c>
      <c r="Q461" s="29">
        <v>0.43355324074074075</v>
      </c>
      <c r="R461" s="28">
        <v>0</v>
      </c>
      <c r="S461" s="30">
        <v>11.883333333333333</v>
      </c>
      <c r="T461" s="32" t="s">
        <v>11811</v>
      </c>
      <c r="U461" s="32" t="s">
        <v>11812</v>
      </c>
      <c r="V461" s="30">
        <v>0.42313412692668001</v>
      </c>
      <c r="W461" s="28">
        <v>0</v>
      </c>
      <c r="X461" s="28">
        <v>0</v>
      </c>
      <c r="Y461" s="28" t="s">
        <v>14637</v>
      </c>
      <c r="Z461" s="28" t="s">
        <v>15690</v>
      </c>
      <c r="AA461" s="28">
        <v>1</v>
      </c>
      <c r="AB461" s="28">
        <v>0</v>
      </c>
      <c r="AC461" s="32">
        <f>Solution[[#This Row],[Old Stop]] +1</f>
        <v>106</v>
      </c>
      <c r="AD461" s="32" t="str">
        <f>_xlfn.CONCAT(Solution[[#This Row],[Notes]],"_",Solution[[#This Row],[Week '#]],"_", _xlfn.SWITCH(Solution[[#This Row],[Column1]], "M", "Monday", "T", "Tuesday", "W", "Wednesday", "R", "Thursday", "H", "Thursday", "F", "Friday"))</f>
        <v>102_Week3_Friday</v>
      </c>
      <c r="AE461" s="32" t="str">
        <f>IF(LEN(Solution[[#This Row],[Available Delivery Days]]) =1, Solution[[#This Row],[Available Delivery Days]], IF(ISNUMBER(SEARCH(Solution[[#This Row],[New Delivery Day]], Solution[[#This Row],[Available Delivery Days]])), Solution[[#This Row],[New Delivery Day]], Solution[[#This Row],[Old Delivery Day]]))</f>
        <v>F</v>
      </c>
      <c r="AF461" s="31">
        <v>104.6412</v>
      </c>
      <c r="AG461" s="31">
        <v>105.7937</v>
      </c>
      <c r="AH461" s="28" t="s">
        <v>7832</v>
      </c>
      <c r="AI461" s="28" t="s">
        <v>932</v>
      </c>
      <c r="AJ461" s="28" t="s">
        <v>7793</v>
      </c>
      <c r="AK461" s="28" t="s">
        <v>7792</v>
      </c>
      <c r="AL461" s="28" t="s">
        <v>7797</v>
      </c>
      <c r="AM461" s="28">
        <f>_xlfn.XLOOKUP(Solution[[#This Row],[Cu_ID]],Master[cu_id],Master[Notes], "none")</f>
        <v>102</v>
      </c>
      <c r="AN461" s="28">
        <v>0</v>
      </c>
    </row>
    <row r="462" spans="1:40" x14ac:dyDescent="0.3">
      <c r="A462" s="53" t="s">
        <v>11809</v>
      </c>
      <c r="B462" s="37" t="s">
        <v>7729</v>
      </c>
      <c r="C462" s="37" t="s">
        <v>7765</v>
      </c>
      <c r="D462" s="28" t="s">
        <v>7719</v>
      </c>
      <c r="E462" s="28" t="s">
        <v>7734</v>
      </c>
      <c r="F462" s="28" t="s">
        <v>902</v>
      </c>
      <c r="G462" s="28" t="s">
        <v>7762</v>
      </c>
      <c r="H462" s="28" t="s">
        <v>7734</v>
      </c>
      <c r="I462" s="28" t="s">
        <v>8057</v>
      </c>
      <c r="J462" s="28">
        <v>105</v>
      </c>
      <c r="K462" s="35" t="s">
        <v>8529</v>
      </c>
      <c r="L462" s="35" t="s">
        <v>11810</v>
      </c>
      <c r="M462" s="30">
        <v>1.15981000848114</v>
      </c>
      <c r="N462" s="32" t="s">
        <v>16295</v>
      </c>
      <c r="O462" s="28" t="s">
        <v>7774</v>
      </c>
      <c r="P462" s="29">
        <v>0.41370370370370368</v>
      </c>
      <c r="Q462" s="29">
        <v>0.42195601851851849</v>
      </c>
      <c r="R462" s="28">
        <v>0</v>
      </c>
      <c r="S462" s="30">
        <v>11.883333333333333</v>
      </c>
      <c r="T462" s="32" t="s">
        <v>11811</v>
      </c>
      <c r="U462" s="32" t="s">
        <v>11812</v>
      </c>
      <c r="V462" s="30">
        <v>0.38931941059181202</v>
      </c>
      <c r="W462" s="28">
        <v>0</v>
      </c>
      <c r="X462" s="28">
        <v>0</v>
      </c>
      <c r="Y462" s="28" t="s">
        <v>14637</v>
      </c>
      <c r="Z462" s="28" t="s">
        <v>16292</v>
      </c>
      <c r="AA462" s="28">
        <v>1</v>
      </c>
      <c r="AB462" s="28">
        <v>0</v>
      </c>
      <c r="AC462" s="32">
        <f>Solution[[#This Row],[Old Stop]] +1</f>
        <v>106</v>
      </c>
      <c r="AD462" s="32" t="str">
        <f>_xlfn.CONCAT(Solution[[#This Row],[Notes]],"_",Solution[[#This Row],[Week '#]],"_", _xlfn.SWITCH(Solution[[#This Row],[Column1]], "M", "Monday", "T", "Tuesday", "W", "Wednesday", "R", "Thursday", "H", "Thursday", "F", "Friday"))</f>
        <v>102_Week4_Friday</v>
      </c>
      <c r="AE462" s="32" t="str">
        <f>IF(LEN(Solution[[#This Row],[Available Delivery Days]]) =1, Solution[[#This Row],[Available Delivery Days]], IF(ISNUMBER(SEARCH(Solution[[#This Row],[New Delivery Day]], Solution[[#This Row],[Available Delivery Days]])), Solution[[#This Row],[New Delivery Day]], Solution[[#This Row],[Old Delivery Day]]))</f>
        <v>F</v>
      </c>
      <c r="AF462" s="31">
        <v>104.6412</v>
      </c>
      <c r="AG462" s="31">
        <v>105.7937</v>
      </c>
      <c r="AH462" s="28" t="s">
        <v>7832</v>
      </c>
      <c r="AI462" s="28" t="s">
        <v>932</v>
      </c>
      <c r="AJ462" s="28" t="s">
        <v>7793</v>
      </c>
      <c r="AK462" s="28" t="s">
        <v>7792</v>
      </c>
      <c r="AL462" s="28" t="s">
        <v>7797</v>
      </c>
      <c r="AM462" s="28">
        <f>_xlfn.XLOOKUP(Solution[[#This Row],[Cu_ID]],Master[cu_id],Master[Notes], "none")</f>
        <v>102</v>
      </c>
      <c r="AN462" s="28">
        <v>0</v>
      </c>
    </row>
    <row r="463" spans="1:40" x14ac:dyDescent="0.3">
      <c r="A463" s="53" t="s">
        <v>12041</v>
      </c>
      <c r="B463" s="37" t="s">
        <v>7729</v>
      </c>
      <c r="C463" s="37" t="s">
        <v>7740</v>
      </c>
      <c r="D463" s="28" t="s">
        <v>7716</v>
      </c>
      <c r="E463" s="28" t="s">
        <v>7734</v>
      </c>
      <c r="F463" s="28" t="s">
        <v>902</v>
      </c>
      <c r="G463" s="28" t="s">
        <v>7810</v>
      </c>
      <c r="H463" s="28" t="s">
        <v>7734</v>
      </c>
      <c r="I463" s="28" t="s">
        <v>8057</v>
      </c>
      <c r="J463" s="28">
        <v>115</v>
      </c>
      <c r="K463" s="35" t="s">
        <v>8533</v>
      </c>
      <c r="L463" s="35" t="s">
        <v>12042</v>
      </c>
      <c r="M463" s="30">
        <v>0.92443923093378499</v>
      </c>
      <c r="N463" s="32" t="s">
        <v>15176</v>
      </c>
      <c r="O463" s="28" t="s">
        <v>7774</v>
      </c>
      <c r="P463" s="29">
        <v>0.50331018518518522</v>
      </c>
      <c r="Q463" s="29">
        <v>0.51309027777777783</v>
      </c>
      <c r="R463" s="28">
        <v>0</v>
      </c>
      <c r="S463" s="30">
        <v>14.077777776666666</v>
      </c>
      <c r="T463" s="32" t="s">
        <v>12043</v>
      </c>
      <c r="U463" s="32" t="s">
        <v>12044</v>
      </c>
      <c r="V463" s="30">
        <v>0.81861444758801805</v>
      </c>
      <c r="W463" s="28">
        <v>0</v>
      </c>
      <c r="X463" s="28">
        <v>0</v>
      </c>
      <c r="Y463" s="28" t="s">
        <v>14637</v>
      </c>
      <c r="Z463" s="28" t="s">
        <v>14638</v>
      </c>
      <c r="AA463" s="28">
        <v>1</v>
      </c>
      <c r="AB463" s="28">
        <v>0</v>
      </c>
      <c r="AC463" s="32">
        <f>Solution[[#This Row],[Old Stop]] +1</f>
        <v>116</v>
      </c>
      <c r="AD463" s="32" t="str">
        <f>_xlfn.CONCAT(Solution[[#This Row],[Notes]],"_",Solution[[#This Row],[Week '#]],"_", _xlfn.SWITCH(Solution[[#This Row],[Column1]], "M", "Monday", "T", "Tuesday", "W", "Wednesday", "R", "Thursday", "H", "Thursday", "F", "Friday"))</f>
        <v>102_Week1_Friday</v>
      </c>
      <c r="AE463" s="32" t="str">
        <f>IF(LEN(Solution[[#This Row],[Available Delivery Days]]) =1, Solution[[#This Row],[Available Delivery Days]], IF(ISNUMBER(SEARCH(Solution[[#This Row],[New Delivery Day]], Solution[[#This Row],[Available Delivery Days]])), Solution[[#This Row],[New Delivery Day]], Solution[[#This Row],[Old Delivery Day]]))</f>
        <v>F</v>
      </c>
      <c r="AF463" s="31">
        <v>224.00120000000001</v>
      </c>
      <c r="AG463" s="31">
        <v>152.72749999999999</v>
      </c>
      <c r="AH463" s="28" t="s">
        <v>7832</v>
      </c>
      <c r="AI463" s="28" t="s">
        <v>932</v>
      </c>
      <c r="AJ463" s="28" t="s">
        <v>7793</v>
      </c>
      <c r="AK463" s="28" t="s">
        <v>7792</v>
      </c>
      <c r="AL463" s="28" t="s">
        <v>7797</v>
      </c>
      <c r="AM463" s="28">
        <f>_xlfn.XLOOKUP(Solution[[#This Row],[Cu_ID]],Master[cu_id],Master[Notes], "none")</f>
        <v>102</v>
      </c>
      <c r="AN463" s="28">
        <v>0</v>
      </c>
    </row>
    <row r="464" spans="1:40" x14ac:dyDescent="0.3">
      <c r="A464" s="53" t="s">
        <v>12041</v>
      </c>
      <c r="B464" s="37" t="s">
        <v>7729</v>
      </c>
      <c r="C464" s="37" t="s">
        <v>7740</v>
      </c>
      <c r="D464" s="28" t="s">
        <v>7717</v>
      </c>
      <c r="E464" s="28" t="s">
        <v>7734</v>
      </c>
      <c r="F464" s="28" t="s">
        <v>902</v>
      </c>
      <c r="G464" s="28" t="s">
        <v>7772</v>
      </c>
      <c r="H464" s="28" t="s">
        <v>7734</v>
      </c>
      <c r="I464" s="28" t="s">
        <v>8057</v>
      </c>
      <c r="J464" s="28">
        <v>115</v>
      </c>
      <c r="K464" s="35" t="s">
        <v>8533</v>
      </c>
      <c r="L464" s="35" t="s">
        <v>12042</v>
      </c>
      <c r="M464" s="30">
        <v>1.59237379208207</v>
      </c>
      <c r="N464" s="32" t="s">
        <v>15177</v>
      </c>
      <c r="O464" s="28" t="s">
        <v>7774</v>
      </c>
      <c r="P464" s="29">
        <v>0.45619212962962963</v>
      </c>
      <c r="Q464" s="29">
        <v>0.46597222222222223</v>
      </c>
      <c r="R464" s="28">
        <v>0</v>
      </c>
      <c r="S464" s="30">
        <v>14.077777776666666</v>
      </c>
      <c r="T464" s="32" t="s">
        <v>12043</v>
      </c>
      <c r="U464" s="32" t="s">
        <v>12044</v>
      </c>
      <c r="V464" s="30">
        <v>0.90119973979693901</v>
      </c>
      <c r="W464" s="28">
        <v>0</v>
      </c>
      <c r="X464" s="28">
        <v>0</v>
      </c>
      <c r="Y464" s="28" t="s">
        <v>14637</v>
      </c>
      <c r="Z464" s="28" t="s">
        <v>14650</v>
      </c>
      <c r="AA464" s="28">
        <v>1</v>
      </c>
      <c r="AB464" s="28">
        <v>0</v>
      </c>
      <c r="AC464" s="32">
        <f>Solution[[#This Row],[Old Stop]] +1</f>
        <v>116</v>
      </c>
      <c r="AD464" s="32" t="str">
        <f>_xlfn.CONCAT(Solution[[#This Row],[Notes]],"_",Solution[[#This Row],[Week '#]],"_", _xlfn.SWITCH(Solution[[#This Row],[Column1]], "M", "Monday", "T", "Tuesday", "W", "Wednesday", "R", "Thursday", "H", "Thursday", "F", "Friday"))</f>
        <v>102_Week2_Friday</v>
      </c>
      <c r="AE464" s="32" t="str">
        <f>IF(LEN(Solution[[#This Row],[Available Delivery Days]]) =1, Solution[[#This Row],[Available Delivery Days]], IF(ISNUMBER(SEARCH(Solution[[#This Row],[New Delivery Day]], Solution[[#This Row],[Available Delivery Days]])), Solution[[#This Row],[New Delivery Day]], Solution[[#This Row],[Old Delivery Day]]))</f>
        <v>F</v>
      </c>
      <c r="AF464" s="31">
        <v>224.00120000000001</v>
      </c>
      <c r="AG464" s="31">
        <v>152.72749999999999</v>
      </c>
      <c r="AH464" s="28" t="s">
        <v>7832</v>
      </c>
      <c r="AI464" s="28" t="s">
        <v>932</v>
      </c>
      <c r="AJ464" s="28" t="s">
        <v>7793</v>
      </c>
      <c r="AK464" s="28" t="s">
        <v>7792</v>
      </c>
      <c r="AL464" s="28" t="s">
        <v>7797</v>
      </c>
      <c r="AM464" s="28">
        <f>_xlfn.XLOOKUP(Solution[[#This Row],[Cu_ID]],Master[cu_id],Master[Notes], "none")</f>
        <v>102</v>
      </c>
      <c r="AN464" s="28">
        <v>0</v>
      </c>
    </row>
    <row r="465" spans="1:40" x14ac:dyDescent="0.3">
      <c r="A465" s="53" t="s">
        <v>12041</v>
      </c>
      <c r="B465" s="37" t="s">
        <v>7729</v>
      </c>
      <c r="C465" s="37" t="s">
        <v>7740</v>
      </c>
      <c r="D465" s="28" t="s">
        <v>7718</v>
      </c>
      <c r="E465" s="28" t="s">
        <v>7734</v>
      </c>
      <c r="F465" s="28" t="s">
        <v>902</v>
      </c>
      <c r="G465" s="28" t="s">
        <v>7809</v>
      </c>
      <c r="H465" s="28" t="s">
        <v>7734</v>
      </c>
      <c r="I465" s="28" t="s">
        <v>8057</v>
      </c>
      <c r="J465" s="28">
        <v>115</v>
      </c>
      <c r="K465" s="35" t="s">
        <v>8533</v>
      </c>
      <c r="L465" s="35" t="s">
        <v>12042</v>
      </c>
      <c r="M465" s="30">
        <v>1.59237379208207</v>
      </c>
      <c r="N465" s="32" t="s">
        <v>15739</v>
      </c>
      <c r="O465" s="28" t="s">
        <v>7774</v>
      </c>
      <c r="P465" s="29">
        <v>0.48326388888888888</v>
      </c>
      <c r="Q465" s="29">
        <v>0.49304398148148149</v>
      </c>
      <c r="R465" s="28">
        <v>0</v>
      </c>
      <c r="S465" s="30">
        <v>14.077777776666666</v>
      </c>
      <c r="T465" s="32" t="s">
        <v>12043</v>
      </c>
      <c r="U465" s="32" t="s">
        <v>12044</v>
      </c>
      <c r="V465" s="30">
        <v>0.90119973979693901</v>
      </c>
      <c r="W465" s="28">
        <v>0</v>
      </c>
      <c r="X465" s="28">
        <v>0</v>
      </c>
      <c r="Y465" s="28" t="s">
        <v>14637</v>
      </c>
      <c r="Z465" s="28" t="s">
        <v>15690</v>
      </c>
      <c r="AA465" s="28">
        <v>1</v>
      </c>
      <c r="AB465" s="28">
        <v>0</v>
      </c>
      <c r="AC465" s="32">
        <f>Solution[[#This Row],[Old Stop]] +1</f>
        <v>116</v>
      </c>
      <c r="AD465" s="32" t="str">
        <f>_xlfn.CONCAT(Solution[[#This Row],[Notes]],"_",Solution[[#This Row],[Week '#]],"_", _xlfn.SWITCH(Solution[[#This Row],[Column1]], "M", "Monday", "T", "Tuesday", "W", "Wednesday", "R", "Thursday", "H", "Thursday", "F", "Friday"))</f>
        <v>102_Week3_Friday</v>
      </c>
      <c r="AE465" s="32" t="str">
        <f>IF(LEN(Solution[[#This Row],[Available Delivery Days]]) =1, Solution[[#This Row],[Available Delivery Days]], IF(ISNUMBER(SEARCH(Solution[[#This Row],[New Delivery Day]], Solution[[#This Row],[Available Delivery Days]])), Solution[[#This Row],[New Delivery Day]], Solution[[#This Row],[Old Delivery Day]]))</f>
        <v>F</v>
      </c>
      <c r="AF465" s="31">
        <v>224.00120000000001</v>
      </c>
      <c r="AG465" s="31">
        <v>152.72749999999999</v>
      </c>
      <c r="AH465" s="28" t="s">
        <v>7832</v>
      </c>
      <c r="AI465" s="28" t="s">
        <v>932</v>
      </c>
      <c r="AJ465" s="28" t="s">
        <v>7793</v>
      </c>
      <c r="AK465" s="28" t="s">
        <v>7792</v>
      </c>
      <c r="AL465" s="28" t="s">
        <v>7797</v>
      </c>
      <c r="AM465" s="28">
        <f>_xlfn.XLOOKUP(Solution[[#This Row],[Cu_ID]],Master[cu_id],Master[Notes], "none")</f>
        <v>102</v>
      </c>
      <c r="AN465" s="28">
        <v>0</v>
      </c>
    </row>
    <row r="466" spans="1:40" x14ac:dyDescent="0.3">
      <c r="A466" s="53" t="s">
        <v>12041</v>
      </c>
      <c r="B466" s="37" t="s">
        <v>7729</v>
      </c>
      <c r="C466" s="37" t="s">
        <v>7740</v>
      </c>
      <c r="D466" s="28" t="s">
        <v>7719</v>
      </c>
      <c r="E466" s="28" t="s">
        <v>7734</v>
      </c>
      <c r="F466" s="28" t="s">
        <v>902</v>
      </c>
      <c r="G466" s="28" t="s">
        <v>7788</v>
      </c>
      <c r="H466" s="28" t="s">
        <v>7734</v>
      </c>
      <c r="I466" s="28" t="s">
        <v>8057</v>
      </c>
      <c r="J466" s="28">
        <v>115</v>
      </c>
      <c r="K466" s="35" t="s">
        <v>8533</v>
      </c>
      <c r="L466" s="35" t="s">
        <v>12042</v>
      </c>
      <c r="M466" s="30">
        <v>1.59237379208207</v>
      </c>
      <c r="N466" s="32" t="s">
        <v>16311</v>
      </c>
      <c r="O466" s="28" t="s">
        <v>7774</v>
      </c>
      <c r="P466" s="29">
        <v>0.47165509259259258</v>
      </c>
      <c r="Q466" s="29">
        <v>0.48143518518518519</v>
      </c>
      <c r="R466" s="28">
        <v>0</v>
      </c>
      <c r="S466" s="30">
        <v>14.077777776666666</v>
      </c>
      <c r="T466" s="32" t="s">
        <v>12043</v>
      </c>
      <c r="U466" s="32" t="s">
        <v>12044</v>
      </c>
      <c r="V466" s="30">
        <v>0.90119973979693901</v>
      </c>
      <c r="W466" s="28">
        <v>0</v>
      </c>
      <c r="X466" s="28">
        <v>0</v>
      </c>
      <c r="Y466" s="28" t="s">
        <v>14637</v>
      </c>
      <c r="Z466" s="28" t="s">
        <v>16292</v>
      </c>
      <c r="AA466" s="28">
        <v>1</v>
      </c>
      <c r="AB466" s="28">
        <v>0</v>
      </c>
      <c r="AC466" s="32">
        <f>Solution[[#This Row],[Old Stop]] +1</f>
        <v>116</v>
      </c>
      <c r="AD466" s="32" t="str">
        <f>_xlfn.CONCAT(Solution[[#This Row],[Notes]],"_",Solution[[#This Row],[Week '#]],"_", _xlfn.SWITCH(Solution[[#This Row],[Column1]], "M", "Monday", "T", "Tuesday", "W", "Wednesday", "R", "Thursday", "H", "Thursday", "F", "Friday"))</f>
        <v>102_Week4_Friday</v>
      </c>
      <c r="AE466" s="32" t="str">
        <f>IF(LEN(Solution[[#This Row],[Available Delivery Days]]) =1, Solution[[#This Row],[Available Delivery Days]], IF(ISNUMBER(SEARCH(Solution[[#This Row],[New Delivery Day]], Solution[[#This Row],[Available Delivery Days]])), Solution[[#This Row],[New Delivery Day]], Solution[[#This Row],[Old Delivery Day]]))</f>
        <v>F</v>
      </c>
      <c r="AF466" s="31">
        <v>224.00120000000001</v>
      </c>
      <c r="AG466" s="31">
        <v>152.72749999999999</v>
      </c>
      <c r="AH466" s="28" t="s">
        <v>7832</v>
      </c>
      <c r="AI466" s="28" t="s">
        <v>932</v>
      </c>
      <c r="AJ466" s="28" t="s">
        <v>7793</v>
      </c>
      <c r="AK466" s="28" t="s">
        <v>7792</v>
      </c>
      <c r="AL466" s="28" t="s">
        <v>7797</v>
      </c>
      <c r="AM466" s="28">
        <f>_xlfn.XLOOKUP(Solution[[#This Row],[Cu_ID]],Master[cu_id],Master[Notes], "none")</f>
        <v>102</v>
      </c>
      <c r="AN466" s="28">
        <v>0</v>
      </c>
    </row>
    <row r="467" spans="1:40" x14ac:dyDescent="0.3">
      <c r="A467" s="53" t="s">
        <v>11319</v>
      </c>
      <c r="B467" s="37" t="s">
        <v>7729</v>
      </c>
      <c r="C467" s="37" t="s">
        <v>11320</v>
      </c>
      <c r="D467" s="28" t="s">
        <v>7716</v>
      </c>
      <c r="E467" s="28" t="s">
        <v>7752</v>
      </c>
      <c r="F467" s="28" t="s">
        <v>900</v>
      </c>
      <c r="G467" s="28" t="s">
        <v>7763</v>
      </c>
      <c r="H467" s="28" t="s">
        <v>11016</v>
      </c>
      <c r="I467" s="28" t="s">
        <v>903</v>
      </c>
      <c r="J467" s="28">
        <v>290</v>
      </c>
      <c r="K467" s="35" t="s">
        <v>9251</v>
      </c>
      <c r="L467" s="35" t="s">
        <v>11321</v>
      </c>
      <c r="M467" s="30">
        <v>30.2949499748647</v>
      </c>
      <c r="N467" s="32" t="s">
        <v>14988</v>
      </c>
      <c r="O467" s="28" t="s">
        <v>7774</v>
      </c>
      <c r="P467" s="29">
        <v>0.49212962962962964</v>
      </c>
      <c r="Q467" s="29">
        <v>0.50050925925925926</v>
      </c>
      <c r="R467" s="28">
        <v>0</v>
      </c>
      <c r="S467" s="30">
        <v>12.075000000000001</v>
      </c>
      <c r="T467" s="32" t="s">
        <v>11322</v>
      </c>
      <c r="U467" s="32" t="s">
        <v>11323</v>
      </c>
      <c r="V467" s="30">
        <v>32.584164537430802</v>
      </c>
      <c r="W467" s="28">
        <v>0</v>
      </c>
      <c r="X467" s="28">
        <v>0</v>
      </c>
      <c r="Y467" s="28" t="s">
        <v>14581</v>
      </c>
      <c r="Z467" s="28" t="s">
        <v>14582</v>
      </c>
      <c r="AA467" s="28">
        <v>1</v>
      </c>
      <c r="AB467" s="28">
        <v>0</v>
      </c>
      <c r="AC467" s="32">
        <f>Solution[[#This Row],[Old Stop]] +1</f>
        <v>291</v>
      </c>
      <c r="AD467" s="32" t="str">
        <f>_xlfn.CONCAT(Solution[[#This Row],[Notes]],"_",Solution[[#This Row],[Week '#]],"_", _xlfn.SWITCH(Solution[[#This Row],[Column1]], "M", "Monday", "T", "Tuesday", "W", "Wednesday", "R", "Thursday", "H", "Thursday", "F", "Friday"))</f>
        <v>103_Week1_Wednesday</v>
      </c>
      <c r="AE467" s="32" t="str">
        <f>IF(LEN(Solution[[#This Row],[Available Delivery Days]]) =1, Solution[[#This Row],[Available Delivery Days]], IF(ISNUMBER(SEARCH(Solution[[#This Row],[New Delivery Day]], Solution[[#This Row],[Available Delivery Days]])), Solution[[#This Row],[New Delivery Day]], Solution[[#This Row],[Old Delivery Day]]))</f>
        <v>W</v>
      </c>
      <c r="AF467" s="31">
        <v>140.09119999999999</v>
      </c>
      <c r="AG467" s="31">
        <v>0</v>
      </c>
      <c r="AH467" s="28" t="s">
        <v>7832</v>
      </c>
      <c r="AI467" s="28" t="s">
        <v>932</v>
      </c>
      <c r="AJ467" s="28" t="s">
        <v>7792</v>
      </c>
      <c r="AK467" s="28" t="s">
        <v>7792</v>
      </c>
      <c r="AL467" s="28" t="s">
        <v>7797</v>
      </c>
      <c r="AM467" s="28">
        <f>_xlfn.XLOOKUP(Solution[[#This Row],[Cu_ID]],Master[cu_id],Master[Notes], "none")</f>
        <v>103</v>
      </c>
      <c r="AN467" s="28">
        <v>0</v>
      </c>
    </row>
    <row r="468" spans="1:40" x14ac:dyDescent="0.3">
      <c r="A468" s="53" t="s">
        <v>11319</v>
      </c>
      <c r="B468" s="37" t="s">
        <v>7729</v>
      </c>
      <c r="C468" s="37" t="s">
        <v>11320</v>
      </c>
      <c r="D468" s="28" t="s">
        <v>7717</v>
      </c>
      <c r="E468" s="28" t="s">
        <v>7752</v>
      </c>
      <c r="F468" s="28" t="s">
        <v>900</v>
      </c>
      <c r="G468" s="28" t="s">
        <v>7764</v>
      </c>
      <c r="H468" s="28" t="s">
        <v>11016</v>
      </c>
      <c r="I468" s="28" t="s">
        <v>903</v>
      </c>
      <c r="J468" s="28">
        <v>290</v>
      </c>
      <c r="K468" s="35" t="s">
        <v>9251</v>
      </c>
      <c r="L468" s="35" t="s">
        <v>11321</v>
      </c>
      <c r="M468" s="30">
        <v>9.6681652162224108</v>
      </c>
      <c r="N468" s="32" t="s">
        <v>15504</v>
      </c>
      <c r="O468" s="28" t="s">
        <v>7774</v>
      </c>
      <c r="P468" s="29">
        <v>0.46218749999999997</v>
      </c>
      <c r="Q468" s="29">
        <v>0.47056712962962965</v>
      </c>
      <c r="R468" s="28">
        <v>0</v>
      </c>
      <c r="S468" s="30">
        <v>12.075000000000001</v>
      </c>
      <c r="T468" s="32" t="s">
        <v>11322</v>
      </c>
      <c r="U468" s="32" t="s">
        <v>11323</v>
      </c>
      <c r="V468" s="30">
        <v>9.7123555388031608</v>
      </c>
      <c r="W468" s="28">
        <v>0</v>
      </c>
      <c r="X468" s="28">
        <v>0</v>
      </c>
      <c r="Y468" s="28" t="s">
        <v>14581</v>
      </c>
      <c r="Z468" s="28" t="s">
        <v>15503</v>
      </c>
      <c r="AA468" s="28">
        <v>1</v>
      </c>
      <c r="AB468" s="28">
        <v>0</v>
      </c>
      <c r="AC468" s="32">
        <f>Solution[[#This Row],[Old Stop]] +1</f>
        <v>291</v>
      </c>
      <c r="AD468" s="32" t="str">
        <f>_xlfn.CONCAT(Solution[[#This Row],[Notes]],"_",Solution[[#This Row],[Week '#]],"_", _xlfn.SWITCH(Solution[[#This Row],[Column1]], "M", "Monday", "T", "Tuesday", "W", "Wednesday", "R", "Thursday", "H", "Thursday", "F", "Friday"))</f>
        <v>103_Week2_Wednesday</v>
      </c>
      <c r="AE468" s="32" t="str">
        <f>IF(LEN(Solution[[#This Row],[Available Delivery Days]]) =1, Solution[[#This Row],[Available Delivery Days]], IF(ISNUMBER(SEARCH(Solution[[#This Row],[New Delivery Day]], Solution[[#This Row],[Available Delivery Days]])), Solution[[#This Row],[New Delivery Day]], Solution[[#This Row],[Old Delivery Day]]))</f>
        <v>W</v>
      </c>
      <c r="AF468" s="31">
        <v>140.09119999999999</v>
      </c>
      <c r="AG468" s="31">
        <v>0</v>
      </c>
      <c r="AH468" s="28" t="s">
        <v>7832</v>
      </c>
      <c r="AI468" s="28" t="s">
        <v>932</v>
      </c>
      <c r="AJ468" s="28" t="s">
        <v>7792</v>
      </c>
      <c r="AK468" s="28" t="s">
        <v>7792</v>
      </c>
      <c r="AL468" s="28" t="s">
        <v>7797</v>
      </c>
      <c r="AM468" s="28">
        <f>_xlfn.XLOOKUP(Solution[[#This Row],[Cu_ID]],Master[cu_id],Master[Notes], "none")</f>
        <v>103</v>
      </c>
      <c r="AN468" s="28">
        <v>0</v>
      </c>
    </row>
    <row r="469" spans="1:40" x14ac:dyDescent="0.3">
      <c r="A469" s="53" t="s">
        <v>11319</v>
      </c>
      <c r="B469" s="37" t="s">
        <v>7729</v>
      </c>
      <c r="C469" s="37" t="s">
        <v>11320</v>
      </c>
      <c r="D469" s="28" t="s">
        <v>7718</v>
      </c>
      <c r="E469" s="28" t="s">
        <v>7752</v>
      </c>
      <c r="F469" s="28" t="s">
        <v>900</v>
      </c>
      <c r="G469" s="28" t="s">
        <v>7772</v>
      </c>
      <c r="H469" s="28" t="s">
        <v>11016</v>
      </c>
      <c r="I469" s="28" t="s">
        <v>903</v>
      </c>
      <c r="J469" s="28">
        <v>290</v>
      </c>
      <c r="K469" s="35" t="s">
        <v>9251</v>
      </c>
      <c r="L469" s="35" t="s">
        <v>11321</v>
      </c>
      <c r="M469" s="30">
        <v>10.6439517065883</v>
      </c>
      <c r="N469" s="32" t="s">
        <v>16101</v>
      </c>
      <c r="O469" s="28" t="s">
        <v>7774</v>
      </c>
      <c r="P469" s="29">
        <v>0.46881944444444446</v>
      </c>
      <c r="Q469" s="29">
        <v>0.47719907407407408</v>
      </c>
      <c r="R469" s="28">
        <v>0</v>
      </c>
      <c r="S469" s="30">
        <v>12.075000000000001</v>
      </c>
      <c r="T469" s="32" t="s">
        <v>11322</v>
      </c>
      <c r="U469" s="32" t="s">
        <v>11323</v>
      </c>
      <c r="V469" s="30">
        <v>9.9613866894784202</v>
      </c>
      <c r="W469" s="28">
        <v>0</v>
      </c>
      <c r="X469" s="28">
        <v>0</v>
      </c>
      <c r="Y469" s="28" t="s">
        <v>14581</v>
      </c>
      <c r="Z469" s="28" t="s">
        <v>15848</v>
      </c>
      <c r="AA469" s="28">
        <v>1</v>
      </c>
      <c r="AB469" s="28">
        <v>0</v>
      </c>
      <c r="AC469" s="32">
        <f>Solution[[#This Row],[Old Stop]] +1</f>
        <v>291</v>
      </c>
      <c r="AD469" s="32" t="str">
        <f>_xlfn.CONCAT(Solution[[#This Row],[Notes]],"_",Solution[[#This Row],[Week '#]],"_", _xlfn.SWITCH(Solution[[#This Row],[Column1]], "M", "Monday", "T", "Tuesday", "W", "Wednesday", "R", "Thursday", "H", "Thursday", "F", "Friday"))</f>
        <v>103_Week3_Wednesday</v>
      </c>
      <c r="AE469" s="32" t="str">
        <f>IF(LEN(Solution[[#This Row],[Available Delivery Days]]) =1, Solution[[#This Row],[Available Delivery Days]], IF(ISNUMBER(SEARCH(Solution[[#This Row],[New Delivery Day]], Solution[[#This Row],[Available Delivery Days]])), Solution[[#This Row],[New Delivery Day]], Solution[[#This Row],[Old Delivery Day]]))</f>
        <v>W</v>
      </c>
      <c r="AF469" s="31">
        <v>140.09119999999999</v>
      </c>
      <c r="AG469" s="31">
        <v>0</v>
      </c>
      <c r="AH469" s="28" t="s">
        <v>7832</v>
      </c>
      <c r="AI469" s="28" t="s">
        <v>932</v>
      </c>
      <c r="AJ469" s="28" t="s">
        <v>7792</v>
      </c>
      <c r="AK469" s="28" t="s">
        <v>7792</v>
      </c>
      <c r="AL469" s="28" t="s">
        <v>7797</v>
      </c>
      <c r="AM469" s="28">
        <f>_xlfn.XLOOKUP(Solution[[#This Row],[Cu_ID]],Master[cu_id],Master[Notes], "none")</f>
        <v>103</v>
      </c>
      <c r="AN469" s="28">
        <v>0</v>
      </c>
    </row>
    <row r="470" spans="1:40" x14ac:dyDescent="0.3">
      <c r="A470" s="53" t="s">
        <v>11319</v>
      </c>
      <c r="B470" s="37" t="s">
        <v>7729</v>
      </c>
      <c r="C470" s="37" t="s">
        <v>11320</v>
      </c>
      <c r="D470" s="28" t="s">
        <v>7719</v>
      </c>
      <c r="E470" s="28" t="s">
        <v>7752</v>
      </c>
      <c r="F470" s="28" t="s">
        <v>900</v>
      </c>
      <c r="G470" s="28" t="s">
        <v>7764</v>
      </c>
      <c r="H470" s="28" t="s">
        <v>11016</v>
      </c>
      <c r="I470" s="28" t="s">
        <v>903</v>
      </c>
      <c r="J470" s="28">
        <v>290</v>
      </c>
      <c r="K470" s="35" t="s">
        <v>9251</v>
      </c>
      <c r="L470" s="35" t="s">
        <v>11321</v>
      </c>
      <c r="M470" s="30">
        <v>9.6681652162224108</v>
      </c>
      <c r="N470" s="32" t="s">
        <v>16552</v>
      </c>
      <c r="O470" s="28" t="s">
        <v>7774</v>
      </c>
      <c r="P470" s="29">
        <v>0.46218749999999997</v>
      </c>
      <c r="Q470" s="29">
        <v>0.47056712962962965</v>
      </c>
      <c r="R470" s="28">
        <v>0</v>
      </c>
      <c r="S470" s="30">
        <v>12.075000000000001</v>
      </c>
      <c r="T470" s="32" t="s">
        <v>11322</v>
      </c>
      <c r="U470" s="32" t="s">
        <v>11323</v>
      </c>
      <c r="V470" s="30">
        <v>9.7123555388031608</v>
      </c>
      <c r="W470" s="28">
        <v>0</v>
      </c>
      <c r="X470" s="28">
        <v>0</v>
      </c>
      <c r="Y470" s="28" t="s">
        <v>14581</v>
      </c>
      <c r="Z470" s="28" t="s">
        <v>16548</v>
      </c>
      <c r="AA470" s="28">
        <v>1</v>
      </c>
      <c r="AB470" s="28">
        <v>0</v>
      </c>
      <c r="AC470" s="32">
        <f>Solution[[#This Row],[Old Stop]] +1</f>
        <v>291</v>
      </c>
      <c r="AD470" s="32" t="str">
        <f>_xlfn.CONCAT(Solution[[#This Row],[Notes]],"_",Solution[[#This Row],[Week '#]],"_", _xlfn.SWITCH(Solution[[#This Row],[Column1]], "M", "Monday", "T", "Tuesday", "W", "Wednesday", "R", "Thursday", "H", "Thursday", "F", "Friday"))</f>
        <v>103_Week4_Wednesday</v>
      </c>
      <c r="AE470" s="32" t="str">
        <f>IF(LEN(Solution[[#This Row],[Available Delivery Days]]) =1, Solution[[#This Row],[Available Delivery Days]], IF(ISNUMBER(SEARCH(Solution[[#This Row],[New Delivery Day]], Solution[[#This Row],[Available Delivery Days]])), Solution[[#This Row],[New Delivery Day]], Solution[[#This Row],[Old Delivery Day]]))</f>
        <v>W</v>
      </c>
      <c r="AF470" s="31">
        <v>140.09119999999999</v>
      </c>
      <c r="AG470" s="31">
        <v>0</v>
      </c>
      <c r="AH470" s="28" t="s">
        <v>7832</v>
      </c>
      <c r="AI470" s="28" t="s">
        <v>932</v>
      </c>
      <c r="AJ470" s="28" t="s">
        <v>7792</v>
      </c>
      <c r="AK470" s="28" t="s">
        <v>7792</v>
      </c>
      <c r="AL470" s="28" t="s">
        <v>7797</v>
      </c>
      <c r="AM470" s="28">
        <f>_xlfn.XLOOKUP(Solution[[#This Row],[Cu_ID]],Master[cu_id],Master[Notes], "none")</f>
        <v>103</v>
      </c>
      <c r="AN470" s="28">
        <v>0</v>
      </c>
    </row>
    <row r="471" spans="1:40" x14ac:dyDescent="0.3">
      <c r="A471" s="53" t="s">
        <v>11677</v>
      </c>
      <c r="B471" s="37" t="s">
        <v>7729</v>
      </c>
      <c r="C471" s="37" t="s">
        <v>11678</v>
      </c>
      <c r="D471" s="28" t="s">
        <v>7716</v>
      </c>
      <c r="E471" s="28" t="s">
        <v>7789</v>
      </c>
      <c r="F471" s="28" t="s">
        <v>900</v>
      </c>
      <c r="G471" s="28" t="s">
        <v>7747</v>
      </c>
      <c r="H471" s="28" t="s">
        <v>11016</v>
      </c>
      <c r="I471" s="28" t="s">
        <v>8057</v>
      </c>
      <c r="J471" s="28">
        <v>6</v>
      </c>
      <c r="K471" s="35" t="s">
        <v>9383</v>
      </c>
      <c r="L471" s="35" t="s">
        <v>11644</v>
      </c>
      <c r="M471" s="30">
        <v>13.3632412925363</v>
      </c>
      <c r="N471" s="32" t="s">
        <v>14771</v>
      </c>
      <c r="O471" s="28" t="s">
        <v>7774</v>
      </c>
      <c r="P471" s="29">
        <v>0.5961805555555556</v>
      </c>
      <c r="Q471" s="29">
        <v>0.60155092592592596</v>
      </c>
      <c r="R471" s="28">
        <v>0</v>
      </c>
      <c r="S471" s="30">
        <v>7.7277777783333335</v>
      </c>
      <c r="T471" s="32" t="s">
        <v>11645</v>
      </c>
      <c r="U471" s="32" t="s">
        <v>11646</v>
      </c>
      <c r="V471" s="30">
        <v>12.226012402113399</v>
      </c>
      <c r="W471" s="28">
        <v>0</v>
      </c>
      <c r="X471" s="28">
        <v>0</v>
      </c>
      <c r="Y471" s="28" t="s">
        <v>14641</v>
      </c>
      <c r="Z471" s="28" t="s">
        <v>14642</v>
      </c>
      <c r="AA471" s="28">
        <v>1</v>
      </c>
      <c r="AB471" s="28">
        <v>0</v>
      </c>
      <c r="AC471" s="32">
        <f>Solution[[#This Row],[Old Stop]] +1</f>
        <v>7</v>
      </c>
      <c r="AD471" s="32" t="str">
        <f>_xlfn.CONCAT(Solution[[#This Row],[Notes]],"_",Solution[[#This Row],[Week '#]],"_", _xlfn.SWITCH(Solution[[#This Row],[Column1]], "M", "Monday", "T", "Tuesday", "W", "Wednesday", "R", "Thursday", "H", "Thursday", "F", "Friday"))</f>
        <v>101_Week1_Wednesday</v>
      </c>
      <c r="AE471" s="32" t="str">
        <f>IF(LEN(Solution[[#This Row],[Available Delivery Days]]) =1, Solution[[#This Row],[Available Delivery Days]], IF(ISNUMBER(SEARCH(Solution[[#This Row],[New Delivery Day]], Solution[[#This Row],[Available Delivery Days]])), Solution[[#This Row],[New Delivery Day]], Solution[[#This Row],[Old Delivery Day]]))</f>
        <v>W</v>
      </c>
      <c r="AF471" s="31">
        <v>20.51</v>
      </c>
      <c r="AG471" s="31">
        <v>51.442500000000003</v>
      </c>
      <c r="AH471" s="28" t="s">
        <v>7832</v>
      </c>
      <c r="AI471" s="28" t="s">
        <v>932</v>
      </c>
      <c r="AJ471" s="28" t="s">
        <v>7792</v>
      </c>
      <c r="AK471" s="28" t="s">
        <v>7792</v>
      </c>
      <c r="AL471" s="28" t="s">
        <v>7797</v>
      </c>
      <c r="AM471" s="28">
        <f>_xlfn.XLOOKUP(Solution[[#This Row],[Cu_ID]],Master[cu_id],Master[Notes], "none")</f>
        <v>101</v>
      </c>
      <c r="AN471" s="28">
        <v>0</v>
      </c>
    </row>
    <row r="472" spans="1:40" x14ac:dyDescent="0.3">
      <c r="A472" s="53" t="s">
        <v>11677</v>
      </c>
      <c r="B472" s="37" t="s">
        <v>7729</v>
      </c>
      <c r="C472" s="37" t="s">
        <v>11678</v>
      </c>
      <c r="D472" s="28" t="s">
        <v>7717</v>
      </c>
      <c r="E472" s="28" t="s">
        <v>7789</v>
      </c>
      <c r="F472" s="28" t="s">
        <v>900</v>
      </c>
      <c r="G472" s="28" t="s">
        <v>7733</v>
      </c>
      <c r="H472" s="28" t="s">
        <v>11016</v>
      </c>
      <c r="I472" s="28" t="s">
        <v>8057</v>
      </c>
      <c r="J472" s="28">
        <v>6</v>
      </c>
      <c r="K472" s="35" t="s">
        <v>9383</v>
      </c>
      <c r="L472" s="35" t="s">
        <v>11644</v>
      </c>
      <c r="M472" s="30">
        <v>0.80046438984572899</v>
      </c>
      <c r="N472" s="32" t="s">
        <v>15509</v>
      </c>
      <c r="O472" s="28" t="s">
        <v>7774</v>
      </c>
      <c r="P472" s="29">
        <v>0.375</v>
      </c>
      <c r="Q472" s="29">
        <v>0.38037037037037036</v>
      </c>
      <c r="R472" s="28">
        <v>39.182868942618398</v>
      </c>
      <c r="S472" s="30">
        <v>7.7277777783333335</v>
      </c>
      <c r="T472" s="32" t="s">
        <v>11645</v>
      </c>
      <c r="U472" s="32" t="s">
        <v>11646</v>
      </c>
      <c r="V472" s="30">
        <v>0.70539791556676801</v>
      </c>
      <c r="W472" s="28">
        <v>0</v>
      </c>
      <c r="X472" s="28">
        <v>0</v>
      </c>
      <c r="Y472" s="28" t="s">
        <v>14641</v>
      </c>
      <c r="Z472" s="28" t="s">
        <v>15508</v>
      </c>
      <c r="AA472" s="28">
        <v>1</v>
      </c>
      <c r="AB472" s="28">
        <v>0</v>
      </c>
      <c r="AC472" s="32">
        <f>Solution[[#This Row],[Old Stop]] +1</f>
        <v>7</v>
      </c>
      <c r="AD472" s="32" t="str">
        <f>_xlfn.CONCAT(Solution[[#This Row],[Notes]],"_",Solution[[#This Row],[Week '#]],"_", _xlfn.SWITCH(Solution[[#This Row],[Column1]], "M", "Monday", "T", "Tuesday", "W", "Wednesday", "R", "Thursday", "H", "Thursday", "F", "Friday"))</f>
        <v>101_Week2_Wednesday</v>
      </c>
      <c r="AE472" s="32" t="str">
        <f>IF(LEN(Solution[[#This Row],[Available Delivery Days]]) =1, Solution[[#This Row],[Available Delivery Days]], IF(ISNUMBER(SEARCH(Solution[[#This Row],[New Delivery Day]], Solution[[#This Row],[Available Delivery Days]])), Solution[[#This Row],[New Delivery Day]], Solution[[#This Row],[Old Delivery Day]]))</f>
        <v>W</v>
      </c>
      <c r="AF472" s="31">
        <v>20.51</v>
      </c>
      <c r="AG472" s="31">
        <v>51.442500000000003</v>
      </c>
      <c r="AH472" s="28" t="s">
        <v>7832</v>
      </c>
      <c r="AI472" s="28" t="s">
        <v>932</v>
      </c>
      <c r="AJ472" s="28" t="s">
        <v>7792</v>
      </c>
      <c r="AK472" s="28" t="s">
        <v>7792</v>
      </c>
      <c r="AL472" s="28" t="s">
        <v>7797</v>
      </c>
      <c r="AM472" s="28">
        <f>_xlfn.XLOOKUP(Solution[[#This Row],[Cu_ID]],Master[cu_id],Master[Notes], "none")</f>
        <v>101</v>
      </c>
      <c r="AN472" s="28">
        <v>0</v>
      </c>
    </row>
    <row r="473" spans="1:40" x14ac:dyDescent="0.3">
      <c r="A473" s="53" t="s">
        <v>11677</v>
      </c>
      <c r="B473" s="37" t="s">
        <v>7729</v>
      </c>
      <c r="C473" s="37" t="s">
        <v>11678</v>
      </c>
      <c r="D473" s="28" t="s">
        <v>7718</v>
      </c>
      <c r="E473" s="28" t="s">
        <v>7789</v>
      </c>
      <c r="F473" s="28" t="s">
        <v>900</v>
      </c>
      <c r="G473" s="28" t="s">
        <v>7733</v>
      </c>
      <c r="H473" s="28" t="s">
        <v>11016</v>
      </c>
      <c r="I473" s="28" t="s">
        <v>8057</v>
      </c>
      <c r="J473" s="28">
        <v>6</v>
      </c>
      <c r="K473" s="35" t="s">
        <v>9383</v>
      </c>
      <c r="L473" s="35" t="s">
        <v>11644</v>
      </c>
      <c r="M473" s="30">
        <v>0.80046438984572899</v>
      </c>
      <c r="N473" s="32" t="s">
        <v>15968</v>
      </c>
      <c r="O473" s="28" t="s">
        <v>7774</v>
      </c>
      <c r="P473" s="29">
        <v>0.375</v>
      </c>
      <c r="Q473" s="29">
        <v>0.38037037037037036</v>
      </c>
      <c r="R473" s="28">
        <v>39.182868942618398</v>
      </c>
      <c r="S473" s="30">
        <v>7.7277777783333335</v>
      </c>
      <c r="T473" s="32" t="s">
        <v>11645</v>
      </c>
      <c r="U473" s="32" t="s">
        <v>11646</v>
      </c>
      <c r="V473" s="30">
        <v>0.70539791556676801</v>
      </c>
      <c r="W473" s="28">
        <v>0</v>
      </c>
      <c r="X473" s="28">
        <v>0</v>
      </c>
      <c r="Y473" s="28" t="s">
        <v>14641</v>
      </c>
      <c r="Z473" s="28" t="s">
        <v>15861</v>
      </c>
      <c r="AA473" s="28">
        <v>1</v>
      </c>
      <c r="AB473" s="28">
        <v>0</v>
      </c>
      <c r="AC473" s="32">
        <f>Solution[[#This Row],[Old Stop]] +1</f>
        <v>7</v>
      </c>
      <c r="AD473" s="32" t="str">
        <f>_xlfn.CONCAT(Solution[[#This Row],[Notes]],"_",Solution[[#This Row],[Week '#]],"_", _xlfn.SWITCH(Solution[[#This Row],[Column1]], "M", "Monday", "T", "Tuesday", "W", "Wednesday", "R", "Thursday", "H", "Thursday", "F", "Friday"))</f>
        <v>101_Week3_Wednesday</v>
      </c>
      <c r="AE473" s="32" t="str">
        <f>IF(LEN(Solution[[#This Row],[Available Delivery Days]]) =1, Solution[[#This Row],[Available Delivery Days]], IF(ISNUMBER(SEARCH(Solution[[#This Row],[New Delivery Day]], Solution[[#This Row],[Available Delivery Days]])), Solution[[#This Row],[New Delivery Day]], Solution[[#This Row],[Old Delivery Day]]))</f>
        <v>W</v>
      </c>
      <c r="AF473" s="31">
        <v>20.51</v>
      </c>
      <c r="AG473" s="31">
        <v>51.442500000000003</v>
      </c>
      <c r="AH473" s="28" t="s">
        <v>7832</v>
      </c>
      <c r="AI473" s="28" t="s">
        <v>932</v>
      </c>
      <c r="AJ473" s="28" t="s">
        <v>7792</v>
      </c>
      <c r="AK473" s="28" t="s">
        <v>7792</v>
      </c>
      <c r="AL473" s="28" t="s">
        <v>7797</v>
      </c>
      <c r="AM473" s="28">
        <f>_xlfn.XLOOKUP(Solution[[#This Row],[Cu_ID]],Master[cu_id],Master[Notes], "none")</f>
        <v>101</v>
      </c>
      <c r="AN473" s="28">
        <v>0</v>
      </c>
    </row>
    <row r="474" spans="1:40" x14ac:dyDescent="0.3">
      <c r="A474" s="53" t="s">
        <v>11677</v>
      </c>
      <c r="B474" s="37" t="s">
        <v>7729</v>
      </c>
      <c r="C474" s="37" t="s">
        <v>11678</v>
      </c>
      <c r="D474" s="28" t="s">
        <v>7719</v>
      </c>
      <c r="E474" s="28" t="s">
        <v>7789</v>
      </c>
      <c r="F474" s="28" t="s">
        <v>900</v>
      </c>
      <c r="G474" s="28" t="s">
        <v>7809</v>
      </c>
      <c r="H474" s="28" t="s">
        <v>11016</v>
      </c>
      <c r="I474" s="28" t="s">
        <v>8057</v>
      </c>
      <c r="J474" s="28">
        <v>6</v>
      </c>
      <c r="K474" s="35" t="s">
        <v>9383</v>
      </c>
      <c r="L474" s="35" t="s">
        <v>11644</v>
      </c>
      <c r="M474" s="30">
        <v>13.3632412925363</v>
      </c>
      <c r="N474" s="32" t="s">
        <v>16630</v>
      </c>
      <c r="O474" s="28" t="s">
        <v>7774</v>
      </c>
      <c r="P474" s="29">
        <v>0.5961805555555556</v>
      </c>
      <c r="Q474" s="29">
        <v>0.60155092592592596</v>
      </c>
      <c r="R474" s="28">
        <v>0</v>
      </c>
      <c r="S474" s="30">
        <v>7.7277777783333335</v>
      </c>
      <c r="T474" s="32" t="s">
        <v>11645</v>
      </c>
      <c r="U474" s="32" t="s">
        <v>11646</v>
      </c>
      <c r="V474" s="30">
        <v>12.226012402113399</v>
      </c>
      <c r="W474" s="28">
        <v>0</v>
      </c>
      <c r="X474" s="28">
        <v>0</v>
      </c>
      <c r="Y474" s="28" t="s">
        <v>14641</v>
      </c>
      <c r="Z474" s="28" t="s">
        <v>16425</v>
      </c>
      <c r="AA474" s="28">
        <v>1</v>
      </c>
      <c r="AB474" s="28">
        <v>0</v>
      </c>
      <c r="AC474" s="32">
        <f>Solution[[#This Row],[Old Stop]] +1</f>
        <v>7</v>
      </c>
      <c r="AD474" s="32" t="str">
        <f>_xlfn.CONCAT(Solution[[#This Row],[Notes]],"_",Solution[[#This Row],[Week '#]],"_", _xlfn.SWITCH(Solution[[#This Row],[Column1]], "M", "Monday", "T", "Tuesday", "W", "Wednesday", "R", "Thursday", "H", "Thursday", "F", "Friday"))</f>
        <v>101_Week4_Wednesday</v>
      </c>
      <c r="AE474" s="32" t="str">
        <f>IF(LEN(Solution[[#This Row],[Available Delivery Days]]) =1, Solution[[#This Row],[Available Delivery Days]], IF(ISNUMBER(SEARCH(Solution[[#This Row],[New Delivery Day]], Solution[[#This Row],[Available Delivery Days]])), Solution[[#This Row],[New Delivery Day]], Solution[[#This Row],[Old Delivery Day]]))</f>
        <v>W</v>
      </c>
      <c r="AF474" s="31">
        <v>20.51</v>
      </c>
      <c r="AG474" s="31">
        <v>51.442500000000003</v>
      </c>
      <c r="AH474" s="28" t="s">
        <v>7832</v>
      </c>
      <c r="AI474" s="28" t="s">
        <v>932</v>
      </c>
      <c r="AJ474" s="28" t="s">
        <v>7792</v>
      </c>
      <c r="AK474" s="28" t="s">
        <v>7792</v>
      </c>
      <c r="AL474" s="28" t="s">
        <v>7797</v>
      </c>
      <c r="AM474" s="28">
        <f>_xlfn.XLOOKUP(Solution[[#This Row],[Cu_ID]],Master[cu_id],Master[Notes], "none")</f>
        <v>101</v>
      </c>
      <c r="AN474" s="28">
        <v>0</v>
      </c>
    </row>
    <row r="475" spans="1:40" x14ac:dyDescent="0.3">
      <c r="A475" s="53" t="s">
        <v>12388</v>
      </c>
      <c r="B475" s="37" t="s">
        <v>7729</v>
      </c>
      <c r="C475" s="37" t="s">
        <v>11434</v>
      </c>
      <c r="D475" s="28" t="s">
        <v>7716</v>
      </c>
      <c r="E475" s="28" t="s">
        <v>7752</v>
      </c>
      <c r="F475" s="28" t="s">
        <v>903</v>
      </c>
      <c r="G475" s="28" t="s">
        <v>7748</v>
      </c>
      <c r="H475" s="28" t="s">
        <v>11016</v>
      </c>
      <c r="I475" s="28" t="s">
        <v>903</v>
      </c>
      <c r="J475" s="28">
        <v>280</v>
      </c>
      <c r="K475" s="35" t="s">
        <v>9245</v>
      </c>
      <c r="L475" s="35" t="s">
        <v>12389</v>
      </c>
      <c r="M475" s="30">
        <v>9.7922771349549294</v>
      </c>
      <c r="N475" s="32" t="s">
        <v>14944</v>
      </c>
      <c r="O475" s="28" t="s">
        <v>7774</v>
      </c>
      <c r="P475" s="29">
        <v>0.35766203703703703</v>
      </c>
      <c r="Q475" s="29">
        <v>0.37064814814814817</v>
      </c>
      <c r="R475" s="28">
        <v>0</v>
      </c>
      <c r="S475" s="30">
        <v>18.691666666666666</v>
      </c>
      <c r="T475" s="32" t="s">
        <v>12390</v>
      </c>
      <c r="U475" s="32" t="s">
        <v>12391</v>
      </c>
      <c r="V475" s="30">
        <v>9.7024944787745202</v>
      </c>
      <c r="W475" s="28">
        <v>0</v>
      </c>
      <c r="X475" s="28">
        <v>0</v>
      </c>
      <c r="Y475" s="28" t="s">
        <v>14631</v>
      </c>
      <c r="Z475" s="28" t="s">
        <v>14632</v>
      </c>
      <c r="AA475" s="28">
        <v>1</v>
      </c>
      <c r="AB475" s="28">
        <v>0</v>
      </c>
      <c r="AC475" s="32">
        <f>Solution[[#This Row],[Old Stop]] +1</f>
        <v>281</v>
      </c>
      <c r="AD475" s="32" t="str">
        <f>_xlfn.CONCAT(Solution[[#This Row],[Notes]],"_",Solution[[#This Row],[Week '#]],"_", _xlfn.SWITCH(Solution[[#This Row],[Column1]], "M", "Monday", "T", "Tuesday", "W", "Wednesday", "R", "Thursday", "H", "Thursday", "F", "Friday"))</f>
        <v>103_Week1_Tuesday</v>
      </c>
      <c r="AE475" s="32" t="str">
        <f>IF(LEN(Solution[[#This Row],[Available Delivery Days]]) =1, Solution[[#This Row],[Available Delivery Days]], IF(ISNUMBER(SEARCH(Solution[[#This Row],[New Delivery Day]], Solution[[#This Row],[Available Delivery Days]])), Solution[[#This Row],[New Delivery Day]], Solution[[#This Row],[Old Delivery Day]]))</f>
        <v>T</v>
      </c>
      <c r="AF475" s="31">
        <v>151.59119999999999</v>
      </c>
      <c r="AG475" s="31">
        <v>216.7475</v>
      </c>
      <c r="AH475" s="28" t="s">
        <v>7832</v>
      </c>
      <c r="AI475" s="28" t="s">
        <v>932</v>
      </c>
      <c r="AJ475" s="28" t="s">
        <v>7792</v>
      </c>
      <c r="AK475" s="28" t="s">
        <v>7793</v>
      </c>
      <c r="AL475" s="28" t="s">
        <v>7797</v>
      </c>
      <c r="AM475" s="28">
        <f>_xlfn.XLOOKUP(Solution[[#This Row],[Cu_ID]],Master[cu_id],Master[Notes], "none")</f>
        <v>103</v>
      </c>
      <c r="AN475" s="28">
        <v>0</v>
      </c>
    </row>
    <row r="476" spans="1:40" x14ac:dyDescent="0.3">
      <c r="A476" s="53" t="s">
        <v>12388</v>
      </c>
      <c r="B476" s="37" t="s">
        <v>7729</v>
      </c>
      <c r="C476" s="37" t="s">
        <v>11434</v>
      </c>
      <c r="D476" s="28" t="s">
        <v>7717</v>
      </c>
      <c r="E476" s="28" t="s">
        <v>7752</v>
      </c>
      <c r="F476" s="28" t="s">
        <v>903</v>
      </c>
      <c r="G476" s="28" t="s">
        <v>7731</v>
      </c>
      <c r="H476" s="28" t="s">
        <v>11016</v>
      </c>
      <c r="I476" s="28" t="s">
        <v>903</v>
      </c>
      <c r="J476" s="28">
        <v>280</v>
      </c>
      <c r="K476" s="35" t="s">
        <v>9245</v>
      </c>
      <c r="L476" s="35" t="s">
        <v>12389</v>
      </c>
      <c r="M476" s="30">
        <v>84.900415478274198</v>
      </c>
      <c r="N476" s="32" t="s">
        <v>15466</v>
      </c>
      <c r="O476" s="28" t="s">
        <v>7774</v>
      </c>
      <c r="P476" s="29">
        <v>0.30895833333333333</v>
      </c>
      <c r="Q476" s="29">
        <v>0.32194444444444442</v>
      </c>
      <c r="R476" s="28">
        <v>0</v>
      </c>
      <c r="S476" s="30">
        <v>18.691666666666666</v>
      </c>
      <c r="T476" s="32" t="s">
        <v>12390</v>
      </c>
      <c r="U476" s="32" t="s">
        <v>12391</v>
      </c>
      <c r="V476" s="30">
        <v>76.550052428185495</v>
      </c>
      <c r="W476" s="28">
        <v>0</v>
      </c>
      <c r="X476" s="28">
        <v>0</v>
      </c>
      <c r="Y476" s="28" t="s">
        <v>14631</v>
      </c>
      <c r="Z476" s="28" t="s">
        <v>15467</v>
      </c>
      <c r="AA476" s="28">
        <v>1</v>
      </c>
      <c r="AB476" s="28">
        <v>0</v>
      </c>
      <c r="AC476" s="32">
        <f>Solution[[#This Row],[Old Stop]] +1</f>
        <v>281</v>
      </c>
      <c r="AD476" s="32" t="str">
        <f>_xlfn.CONCAT(Solution[[#This Row],[Notes]],"_",Solution[[#This Row],[Week '#]],"_", _xlfn.SWITCH(Solution[[#This Row],[Column1]], "M", "Monday", "T", "Tuesday", "W", "Wednesday", "R", "Thursday", "H", "Thursday", "F", "Friday"))</f>
        <v>103_Week2_Tuesday</v>
      </c>
      <c r="AE476" s="32" t="str">
        <f>IF(LEN(Solution[[#This Row],[Available Delivery Days]]) =1, Solution[[#This Row],[Available Delivery Days]], IF(ISNUMBER(SEARCH(Solution[[#This Row],[New Delivery Day]], Solution[[#This Row],[Available Delivery Days]])), Solution[[#This Row],[New Delivery Day]], Solution[[#This Row],[Old Delivery Day]]))</f>
        <v>T</v>
      </c>
      <c r="AF476" s="31">
        <v>151.59119999999999</v>
      </c>
      <c r="AG476" s="31">
        <v>216.7475</v>
      </c>
      <c r="AH476" s="28" t="s">
        <v>7832</v>
      </c>
      <c r="AI476" s="28" t="s">
        <v>932</v>
      </c>
      <c r="AJ476" s="28" t="s">
        <v>7792</v>
      </c>
      <c r="AK476" s="28" t="s">
        <v>7793</v>
      </c>
      <c r="AL476" s="28" t="s">
        <v>7797</v>
      </c>
      <c r="AM476" s="28">
        <f>_xlfn.XLOOKUP(Solution[[#This Row],[Cu_ID]],Master[cu_id],Master[Notes], "none")</f>
        <v>103</v>
      </c>
      <c r="AN476" s="28">
        <v>0</v>
      </c>
    </row>
    <row r="477" spans="1:40" x14ac:dyDescent="0.3">
      <c r="A477" s="53" t="s">
        <v>12388</v>
      </c>
      <c r="B477" s="37" t="s">
        <v>7729</v>
      </c>
      <c r="C477" s="37" t="s">
        <v>11434</v>
      </c>
      <c r="D477" s="28" t="s">
        <v>7718</v>
      </c>
      <c r="E477" s="28" t="s">
        <v>7752</v>
      </c>
      <c r="F477" s="28" t="s">
        <v>903</v>
      </c>
      <c r="G477" s="28" t="s">
        <v>7731</v>
      </c>
      <c r="H477" s="28" t="s">
        <v>11016</v>
      </c>
      <c r="I477" s="28" t="s">
        <v>903</v>
      </c>
      <c r="J477" s="28">
        <v>280</v>
      </c>
      <c r="K477" s="35" t="s">
        <v>9245</v>
      </c>
      <c r="L477" s="35" t="s">
        <v>12389</v>
      </c>
      <c r="M477" s="30">
        <v>84.900415478274198</v>
      </c>
      <c r="N477" s="32" t="s">
        <v>16013</v>
      </c>
      <c r="O477" s="28" t="s">
        <v>7774</v>
      </c>
      <c r="P477" s="29">
        <v>0.30895833333333333</v>
      </c>
      <c r="Q477" s="29">
        <v>0.32194444444444442</v>
      </c>
      <c r="R477" s="28">
        <v>0</v>
      </c>
      <c r="S477" s="30">
        <v>18.691666666666666</v>
      </c>
      <c r="T477" s="32" t="s">
        <v>12390</v>
      </c>
      <c r="U477" s="32" t="s">
        <v>12391</v>
      </c>
      <c r="V477" s="30">
        <v>76.550052428185495</v>
      </c>
      <c r="W477" s="28">
        <v>0</v>
      </c>
      <c r="X477" s="28">
        <v>0</v>
      </c>
      <c r="Y477" s="28" t="s">
        <v>14631</v>
      </c>
      <c r="Z477" s="28" t="s">
        <v>15888</v>
      </c>
      <c r="AA477" s="28">
        <v>1</v>
      </c>
      <c r="AB477" s="28">
        <v>0</v>
      </c>
      <c r="AC477" s="32">
        <f>Solution[[#This Row],[Old Stop]] +1</f>
        <v>281</v>
      </c>
      <c r="AD477" s="32" t="str">
        <f>_xlfn.CONCAT(Solution[[#This Row],[Notes]],"_",Solution[[#This Row],[Week '#]],"_", _xlfn.SWITCH(Solution[[#This Row],[Column1]], "M", "Monday", "T", "Tuesday", "W", "Wednesday", "R", "Thursday", "H", "Thursday", "F", "Friday"))</f>
        <v>103_Week3_Tuesday</v>
      </c>
      <c r="AE477" s="32" t="str">
        <f>IF(LEN(Solution[[#This Row],[Available Delivery Days]]) =1, Solution[[#This Row],[Available Delivery Days]], IF(ISNUMBER(SEARCH(Solution[[#This Row],[New Delivery Day]], Solution[[#This Row],[Available Delivery Days]])), Solution[[#This Row],[New Delivery Day]], Solution[[#This Row],[Old Delivery Day]]))</f>
        <v>T</v>
      </c>
      <c r="AF477" s="31">
        <v>151.59119999999999</v>
      </c>
      <c r="AG477" s="31">
        <v>216.7475</v>
      </c>
      <c r="AH477" s="28" t="s">
        <v>7832</v>
      </c>
      <c r="AI477" s="28" t="s">
        <v>932</v>
      </c>
      <c r="AJ477" s="28" t="s">
        <v>7792</v>
      </c>
      <c r="AK477" s="28" t="s">
        <v>7793</v>
      </c>
      <c r="AL477" s="28" t="s">
        <v>7797</v>
      </c>
      <c r="AM477" s="28">
        <f>_xlfn.XLOOKUP(Solution[[#This Row],[Cu_ID]],Master[cu_id],Master[Notes], "none")</f>
        <v>103</v>
      </c>
      <c r="AN477" s="28">
        <v>0</v>
      </c>
    </row>
    <row r="478" spans="1:40" x14ac:dyDescent="0.3">
      <c r="A478" s="53" t="s">
        <v>12388</v>
      </c>
      <c r="B478" s="37" t="s">
        <v>7729</v>
      </c>
      <c r="C478" s="37" t="s">
        <v>11434</v>
      </c>
      <c r="D478" s="28" t="s">
        <v>7719</v>
      </c>
      <c r="E478" s="28" t="s">
        <v>7752</v>
      </c>
      <c r="F478" s="28" t="s">
        <v>903</v>
      </c>
      <c r="G478" s="28" t="s">
        <v>7731</v>
      </c>
      <c r="H478" s="28" t="s">
        <v>11016</v>
      </c>
      <c r="I478" s="28" t="s">
        <v>903</v>
      </c>
      <c r="J478" s="28">
        <v>280</v>
      </c>
      <c r="K478" s="35" t="s">
        <v>9245</v>
      </c>
      <c r="L478" s="35" t="s">
        <v>12389</v>
      </c>
      <c r="M478" s="30">
        <v>84.900415478274198</v>
      </c>
      <c r="N478" s="32" t="s">
        <v>16457</v>
      </c>
      <c r="O478" s="28" t="s">
        <v>7774</v>
      </c>
      <c r="P478" s="29">
        <v>0.30895833333333333</v>
      </c>
      <c r="Q478" s="29">
        <v>0.32194444444444442</v>
      </c>
      <c r="R478" s="28">
        <v>0</v>
      </c>
      <c r="S478" s="30">
        <v>18.691666666666666</v>
      </c>
      <c r="T478" s="32" t="s">
        <v>12390</v>
      </c>
      <c r="U478" s="32" t="s">
        <v>12391</v>
      </c>
      <c r="V478" s="30">
        <v>76.550052428185495</v>
      </c>
      <c r="W478" s="28">
        <v>0</v>
      </c>
      <c r="X478" s="28">
        <v>0</v>
      </c>
      <c r="Y478" s="28" t="s">
        <v>14631</v>
      </c>
      <c r="Z478" s="28" t="s">
        <v>16458</v>
      </c>
      <c r="AA478" s="28">
        <v>1</v>
      </c>
      <c r="AB478" s="28">
        <v>0</v>
      </c>
      <c r="AC478" s="32">
        <f>Solution[[#This Row],[Old Stop]] +1</f>
        <v>281</v>
      </c>
      <c r="AD478" s="32" t="str">
        <f>_xlfn.CONCAT(Solution[[#This Row],[Notes]],"_",Solution[[#This Row],[Week '#]],"_", _xlfn.SWITCH(Solution[[#This Row],[Column1]], "M", "Monday", "T", "Tuesday", "W", "Wednesday", "R", "Thursday", "H", "Thursday", "F", "Friday"))</f>
        <v>103_Week4_Tuesday</v>
      </c>
      <c r="AE478" s="32" t="str">
        <f>IF(LEN(Solution[[#This Row],[Available Delivery Days]]) =1, Solution[[#This Row],[Available Delivery Days]], IF(ISNUMBER(SEARCH(Solution[[#This Row],[New Delivery Day]], Solution[[#This Row],[Available Delivery Days]])), Solution[[#This Row],[New Delivery Day]], Solution[[#This Row],[Old Delivery Day]]))</f>
        <v>T</v>
      </c>
      <c r="AF478" s="31">
        <v>151.59119999999999</v>
      </c>
      <c r="AG478" s="31">
        <v>216.7475</v>
      </c>
      <c r="AH478" s="28" t="s">
        <v>7832</v>
      </c>
      <c r="AI478" s="28" t="s">
        <v>932</v>
      </c>
      <c r="AJ478" s="28" t="s">
        <v>7792</v>
      </c>
      <c r="AK478" s="28" t="s">
        <v>7793</v>
      </c>
      <c r="AL478" s="28" t="s">
        <v>7797</v>
      </c>
      <c r="AM478" s="28">
        <f>_xlfn.XLOOKUP(Solution[[#This Row],[Cu_ID]],Master[cu_id],Master[Notes], "none")</f>
        <v>103</v>
      </c>
      <c r="AN478" s="28">
        <v>0</v>
      </c>
    </row>
    <row r="479" spans="1:40" x14ac:dyDescent="0.3">
      <c r="A479" s="53" t="s">
        <v>14239</v>
      </c>
      <c r="B479" s="37" t="s">
        <v>14240</v>
      </c>
      <c r="C479" s="37" t="s">
        <v>7728</v>
      </c>
      <c r="D479" s="28" t="s">
        <v>7716</v>
      </c>
      <c r="E479" s="28" t="s">
        <v>7789</v>
      </c>
      <c r="F479" s="28" t="s">
        <v>900</v>
      </c>
      <c r="G479" s="28" t="s">
        <v>7768</v>
      </c>
      <c r="H479" s="28" t="s">
        <v>7789</v>
      </c>
      <c r="I479" s="28" t="s">
        <v>8057</v>
      </c>
      <c r="J479" s="28">
        <v>140</v>
      </c>
      <c r="K479" s="35" t="s">
        <v>8083</v>
      </c>
      <c r="L479" s="35" t="s">
        <v>14241</v>
      </c>
      <c r="M479" s="30">
        <v>5.3331753239035599E-2</v>
      </c>
      <c r="N479" s="32" t="s">
        <v>14729</v>
      </c>
      <c r="O479" s="28" t="s">
        <v>7756</v>
      </c>
      <c r="P479" s="29">
        <v>0.43819444444444444</v>
      </c>
      <c r="Q479" s="29">
        <v>0.4418287037037037</v>
      </c>
      <c r="R479" s="28">
        <v>0</v>
      </c>
      <c r="S479" s="30">
        <v>5.2333333333333334</v>
      </c>
      <c r="T479" s="32" t="s">
        <v>14242</v>
      </c>
      <c r="U479" s="32" t="s">
        <v>14243</v>
      </c>
      <c r="V479" s="30">
        <v>2.7654329103524999E-2</v>
      </c>
      <c r="W479" s="28">
        <v>0</v>
      </c>
      <c r="X479" s="28">
        <v>0</v>
      </c>
      <c r="Y479" s="28" t="s">
        <v>14641</v>
      </c>
      <c r="Z479" s="28" t="s">
        <v>14642</v>
      </c>
      <c r="AA479" s="28">
        <v>1</v>
      </c>
      <c r="AB479" s="28">
        <v>0</v>
      </c>
      <c r="AC479" s="32">
        <f>Solution[[#This Row],[Old Stop]] +1</f>
        <v>141</v>
      </c>
      <c r="AD479" s="32" t="str">
        <f>_xlfn.CONCAT(Solution[[#This Row],[Notes]],"_",Solution[[#This Row],[Week '#]],"_", _xlfn.SWITCH(Solution[[#This Row],[Column1]], "M", "Monday", "T", "Tuesday", "W", "Wednesday", "R", "Thursday", "H", "Thursday", "F", "Friday"))</f>
        <v>101_Week1_Wednesday</v>
      </c>
      <c r="AE479" s="32" t="str">
        <f>IF(LEN(Solution[[#This Row],[Available Delivery Days]]) =1, Solution[[#This Row],[Available Delivery Days]], IF(ISNUMBER(SEARCH(Solution[[#This Row],[New Delivery Day]], Solution[[#This Row],[Available Delivery Days]])), Solution[[#This Row],[New Delivery Day]], Solution[[#This Row],[Old Delivery Day]]))</f>
        <v>W</v>
      </c>
      <c r="AF479" s="31">
        <v>17.895</v>
      </c>
      <c r="AG479" s="31">
        <v>18.526199999999999</v>
      </c>
      <c r="AH479" s="28" t="s">
        <v>7832</v>
      </c>
      <c r="AI479" s="28" t="s">
        <v>932</v>
      </c>
      <c r="AJ479" s="28" t="s">
        <v>7793</v>
      </c>
      <c r="AK479" s="28" t="s">
        <v>7792</v>
      </c>
      <c r="AL479" s="28" t="s">
        <v>7797</v>
      </c>
      <c r="AM479" s="28">
        <f>_xlfn.XLOOKUP(Solution[[#This Row],[Cu_ID]],Master[cu_id],Master[Notes], "none")</f>
        <v>101</v>
      </c>
      <c r="AN479" s="28">
        <v>0</v>
      </c>
    </row>
    <row r="480" spans="1:40" x14ac:dyDescent="0.3">
      <c r="A480" s="53" t="s">
        <v>11205</v>
      </c>
      <c r="B480" s="37" t="s">
        <v>11206</v>
      </c>
      <c r="C480" s="37" t="s">
        <v>11016</v>
      </c>
      <c r="D480" s="28" t="s">
        <v>7716</v>
      </c>
      <c r="E480" s="28" t="s">
        <v>7789</v>
      </c>
      <c r="F480" s="28" t="s">
        <v>902</v>
      </c>
      <c r="G480" s="28" t="s">
        <v>7759</v>
      </c>
      <c r="H480" s="28" t="s">
        <v>11016</v>
      </c>
      <c r="I480" s="28" t="s">
        <v>902</v>
      </c>
      <c r="J480" s="28">
        <v>238</v>
      </c>
      <c r="K480" s="35" t="s">
        <v>9504</v>
      </c>
      <c r="L480" s="35" t="s">
        <v>11207</v>
      </c>
      <c r="M480" s="30">
        <v>0.98090646415948901</v>
      </c>
      <c r="N480" s="32" t="s">
        <v>14821</v>
      </c>
      <c r="O480" s="28" t="s">
        <v>7774</v>
      </c>
      <c r="P480" s="29">
        <v>0.38423611111111111</v>
      </c>
      <c r="Q480" s="29">
        <v>0.38959490740740743</v>
      </c>
      <c r="R480" s="28">
        <v>0</v>
      </c>
      <c r="S480" s="30">
        <v>7.7166666666666668</v>
      </c>
      <c r="T480" s="32" t="s">
        <v>11208</v>
      </c>
      <c r="U480" s="32" t="s">
        <v>11209</v>
      </c>
      <c r="V480" s="30">
        <v>0.32603029078995699</v>
      </c>
      <c r="W480" s="28">
        <v>0</v>
      </c>
      <c r="X480" s="28">
        <v>0</v>
      </c>
      <c r="Y480" s="28" t="s">
        <v>14563</v>
      </c>
      <c r="Z480" s="28" t="s">
        <v>14564</v>
      </c>
      <c r="AA480" s="28">
        <v>1</v>
      </c>
      <c r="AB480" s="28">
        <v>0</v>
      </c>
      <c r="AC480" s="32">
        <f>Solution[[#This Row],[Old Stop]] +1</f>
        <v>239</v>
      </c>
      <c r="AD480" s="32" t="str">
        <f>_xlfn.CONCAT(Solution[[#This Row],[Notes]],"_",Solution[[#This Row],[Week '#]],"_", _xlfn.SWITCH(Solution[[#This Row],[Column1]], "M", "Monday", "T", "Tuesday", "W", "Wednesday", "R", "Thursday", "H", "Thursday", "F", "Friday"))</f>
        <v>101_Week1_Friday</v>
      </c>
      <c r="AE480" s="32" t="str">
        <f>IF(LEN(Solution[[#This Row],[Available Delivery Days]]) =1, Solution[[#This Row],[Available Delivery Days]], IF(ISNUMBER(SEARCH(Solution[[#This Row],[New Delivery Day]], Solution[[#This Row],[Available Delivery Days]])), Solution[[#This Row],[New Delivery Day]], Solution[[#This Row],[Old Delivery Day]]))</f>
        <v>F</v>
      </c>
      <c r="AF480" s="31">
        <v>57.965000000000003</v>
      </c>
      <c r="AG480" s="31">
        <v>17.586200000000002</v>
      </c>
      <c r="AH480" s="28" t="s">
        <v>7832</v>
      </c>
      <c r="AI480" s="28" t="s">
        <v>9506</v>
      </c>
      <c r="AJ480" s="28" t="s">
        <v>7792</v>
      </c>
      <c r="AK480" s="28" t="s">
        <v>7793</v>
      </c>
      <c r="AL480" s="28" t="s">
        <v>7797</v>
      </c>
      <c r="AM480" s="28">
        <f>_xlfn.XLOOKUP(Solution[[#This Row],[Cu_ID]],Master[cu_id],Master[Notes], "none")</f>
        <v>101</v>
      </c>
      <c r="AN480" s="28">
        <v>0</v>
      </c>
    </row>
    <row r="481" spans="1:40" x14ac:dyDescent="0.3">
      <c r="A481" s="53" t="s">
        <v>11205</v>
      </c>
      <c r="B481" s="37" t="s">
        <v>11206</v>
      </c>
      <c r="C481" s="37" t="s">
        <v>11016</v>
      </c>
      <c r="D481" s="28" t="s">
        <v>7717</v>
      </c>
      <c r="E481" s="28" t="s">
        <v>7789</v>
      </c>
      <c r="F481" s="28" t="s">
        <v>902</v>
      </c>
      <c r="G481" s="28" t="s">
        <v>7758</v>
      </c>
      <c r="H481" s="28" t="s">
        <v>11016</v>
      </c>
      <c r="I481" s="28" t="s">
        <v>902</v>
      </c>
      <c r="J481" s="28">
        <v>238</v>
      </c>
      <c r="K481" s="35" t="s">
        <v>9504</v>
      </c>
      <c r="L481" s="35" t="s">
        <v>11207</v>
      </c>
      <c r="M481" s="30">
        <v>0.78756335005164102</v>
      </c>
      <c r="N481" s="32" t="s">
        <v>15567</v>
      </c>
      <c r="O481" s="28" t="s">
        <v>7774</v>
      </c>
      <c r="P481" s="29">
        <v>0.40024305555555556</v>
      </c>
      <c r="Q481" s="29">
        <v>0.40560185185185182</v>
      </c>
      <c r="R481" s="28">
        <v>0</v>
      </c>
      <c r="S481" s="30">
        <v>7.7166666666666668</v>
      </c>
      <c r="T481" s="32" t="s">
        <v>11208</v>
      </c>
      <c r="U481" s="32" t="s">
        <v>11209</v>
      </c>
      <c r="V481" s="30">
        <v>0.31704240790661797</v>
      </c>
      <c r="W481" s="28">
        <v>0</v>
      </c>
      <c r="X481" s="28">
        <v>0</v>
      </c>
      <c r="Y481" s="28" t="s">
        <v>14563</v>
      </c>
      <c r="Z481" s="28" t="s">
        <v>15541</v>
      </c>
      <c r="AA481" s="28">
        <v>1</v>
      </c>
      <c r="AB481" s="28">
        <v>0</v>
      </c>
      <c r="AC481" s="32">
        <f>Solution[[#This Row],[Old Stop]] +1</f>
        <v>239</v>
      </c>
      <c r="AD481" s="32" t="str">
        <f>_xlfn.CONCAT(Solution[[#This Row],[Notes]],"_",Solution[[#This Row],[Week '#]],"_", _xlfn.SWITCH(Solution[[#This Row],[Column1]], "M", "Monday", "T", "Tuesday", "W", "Wednesday", "R", "Thursday", "H", "Thursday", "F", "Friday"))</f>
        <v>101_Week2_Friday</v>
      </c>
      <c r="AE481" s="32" t="str">
        <f>IF(LEN(Solution[[#This Row],[Available Delivery Days]]) =1, Solution[[#This Row],[Available Delivery Days]], IF(ISNUMBER(SEARCH(Solution[[#This Row],[New Delivery Day]], Solution[[#This Row],[Available Delivery Days]])), Solution[[#This Row],[New Delivery Day]], Solution[[#This Row],[Old Delivery Day]]))</f>
        <v>F</v>
      </c>
      <c r="AF481" s="31">
        <v>57.965000000000003</v>
      </c>
      <c r="AG481" s="31">
        <v>17.586200000000002</v>
      </c>
      <c r="AH481" s="28" t="s">
        <v>7832</v>
      </c>
      <c r="AI481" s="28" t="s">
        <v>9506</v>
      </c>
      <c r="AJ481" s="28" t="s">
        <v>7792</v>
      </c>
      <c r="AK481" s="28" t="s">
        <v>7793</v>
      </c>
      <c r="AL481" s="28" t="s">
        <v>7797</v>
      </c>
      <c r="AM481" s="28">
        <f>_xlfn.XLOOKUP(Solution[[#This Row],[Cu_ID]],Master[cu_id],Master[Notes], "none")</f>
        <v>101</v>
      </c>
      <c r="AN481" s="28">
        <v>0</v>
      </c>
    </row>
    <row r="482" spans="1:40" x14ac:dyDescent="0.3">
      <c r="A482" s="53" t="s">
        <v>11205</v>
      </c>
      <c r="B482" s="37" t="s">
        <v>11206</v>
      </c>
      <c r="C482" s="37" t="s">
        <v>11016</v>
      </c>
      <c r="D482" s="28" t="s">
        <v>7718</v>
      </c>
      <c r="E482" s="28" t="s">
        <v>7789</v>
      </c>
      <c r="F482" s="28" t="s">
        <v>902</v>
      </c>
      <c r="G482" s="28" t="s">
        <v>7758</v>
      </c>
      <c r="H482" s="28" t="s">
        <v>11016</v>
      </c>
      <c r="I482" s="28" t="s">
        <v>902</v>
      </c>
      <c r="J482" s="28">
        <v>238</v>
      </c>
      <c r="K482" s="35" t="s">
        <v>9504</v>
      </c>
      <c r="L482" s="35" t="s">
        <v>11207</v>
      </c>
      <c r="M482" s="30">
        <v>0.98090646415948901</v>
      </c>
      <c r="N482" s="32" t="s">
        <v>15932</v>
      </c>
      <c r="O482" s="28" t="s">
        <v>7774</v>
      </c>
      <c r="P482" s="29">
        <v>0.38655092592592594</v>
      </c>
      <c r="Q482" s="29">
        <v>0.3919097222222222</v>
      </c>
      <c r="R482" s="28">
        <v>0</v>
      </c>
      <c r="S482" s="30">
        <v>7.7166666666666668</v>
      </c>
      <c r="T482" s="32" t="s">
        <v>11208</v>
      </c>
      <c r="U482" s="32" t="s">
        <v>11209</v>
      </c>
      <c r="V482" s="30">
        <v>0.32603029078995699</v>
      </c>
      <c r="W482" s="28">
        <v>0</v>
      </c>
      <c r="X482" s="28">
        <v>0</v>
      </c>
      <c r="Y482" s="28" t="s">
        <v>14563</v>
      </c>
      <c r="Z482" s="28" t="s">
        <v>15694</v>
      </c>
      <c r="AA482" s="28">
        <v>1</v>
      </c>
      <c r="AB482" s="28">
        <v>0</v>
      </c>
      <c r="AC482" s="32">
        <f>Solution[[#This Row],[Old Stop]] +1</f>
        <v>239</v>
      </c>
      <c r="AD482" s="32" t="str">
        <f>_xlfn.CONCAT(Solution[[#This Row],[Notes]],"_",Solution[[#This Row],[Week '#]],"_", _xlfn.SWITCH(Solution[[#This Row],[Column1]], "M", "Monday", "T", "Tuesday", "W", "Wednesday", "R", "Thursday", "H", "Thursday", "F", "Friday"))</f>
        <v>101_Week3_Friday</v>
      </c>
      <c r="AE482" s="32" t="str">
        <f>IF(LEN(Solution[[#This Row],[Available Delivery Days]]) =1, Solution[[#This Row],[Available Delivery Days]], IF(ISNUMBER(SEARCH(Solution[[#This Row],[New Delivery Day]], Solution[[#This Row],[Available Delivery Days]])), Solution[[#This Row],[New Delivery Day]], Solution[[#This Row],[Old Delivery Day]]))</f>
        <v>F</v>
      </c>
      <c r="AF482" s="31">
        <v>57.965000000000003</v>
      </c>
      <c r="AG482" s="31">
        <v>17.586200000000002</v>
      </c>
      <c r="AH482" s="28" t="s">
        <v>7832</v>
      </c>
      <c r="AI482" s="28" t="s">
        <v>9506</v>
      </c>
      <c r="AJ482" s="28" t="s">
        <v>7792</v>
      </c>
      <c r="AK482" s="28" t="s">
        <v>7793</v>
      </c>
      <c r="AL482" s="28" t="s">
        <v>7797</v>
      </c>
      <c r="AM482" s="28">
        <f>_xlfn.XLOOKUP(Solution[[#This Row],[Cu_ID]],Master[cu_id],Master[Notes], "none")</f>
        <v>101</v>
      </c>
      <c r="AN482" s="28">
        <v>0</v>
      </c>
    </row>
    <row r="483" spans="1:40" x14ac:dyDescent="0.3">
      <c r="A483" s="53" t="s">
        <v>11205</v>
      </c>
      <c r="B483" s="37" t="s">
        <v>11206</v>
      </c>
      <c r="C483" s="37" t="s">
        <v>11016</v>
      </c>
      <c r="D483" s="28" t="s">
        <v>7719</v>
      </c>
      <c r="E483" s="28" t="s">
        <v>7789</v>
      </c>
      <c r="F483" s="28" t="s">
        <v>902</v>
      </c>
      <c r="G483" s="28" t="s">
        <v>7743</v>
      </c>
      <c r="H483" s="28" t="s">
        <v>11016</v>
      </c>
      <c r="I483" s="28" t="s">
        <v>902</v>
      </c>
      <c r="J483" s="28">
        <v>238</v>
      </c>
      <c r="K483" s="35" t="s">
        <v>9504</v>
      </c>
      <c r="L483" s="35" t="s">
        <v>11207</v>
      </c>
      <c r="M483" s="30">
        <v>2.3666492998600002</v>
      </c>
      <c r="N483" s="32" t="s">
        <v>16659</v>
      </c>
      <c r="O483" s="28" t="s">
        <v>7774</v>
      </c>
      <c r="P483" s="29">
        <v>0.47322916666666665</v>
      </c>
      <c r="Q483" s="29">
        <v>0.47858796296296297</v>
      </c>
      <c r="R483" s="28">
        <v>0</v>
      </c>
      <c r="S483" s="30">
        <v>7.7166666666666668</v>
      </c>
      <c r="T483" s="32" t="s">
        <v>11208</v>
      </c>
      <c r="U483" s="32" t="s">
        <v>11209</v>
      </c>
      <c r="V483" s="30">
        <v>1.3915191266642899</v>
      </c>
      <c r="W483" s="28">
        <v>0</v>
      </c>
      <c r="X483" s="28">
        <v>0</v>
      </c>
      <c r="Y483" s="28" t="s">
        <v>14563</v>
      </c>
      <c r="Z483" s="28" t="s">
        <v>16431</v>
      </c>
      <c r="AA483" s="28">
        <v>1</v>
      </c>
      <c r="AB483" s="28">
        <v>0</v>
      </c>
      <c r="AC483" s="32">
        <f>Solution[[#This Row],[Old Stop]] +1</f>
        <v>239</v>
      </c>
      <c r="AD483" s="32" t="str">
        <f>_xlfn.CONCAT(Solution[[#This Row],[Notes]],"_",Solution[[#This Row],[Week '#]],"_", _xlfn.SWITCH(Solution[[#This Row],[Column1]], "M", "Monday", "T", "Tuesday", "W", "Wednesday", "R", "Thursday", "H", "Thursday", "F", "Friday"))</f>
        <v>101_Week4_Friday</v>
      </c>
      <c r="AE483" s="32" t="str">
        <f>IF(LEN(Solution[[#This Row],[Available Delivery Days]]) =1, Solution[[#This Row],[Available Delivery Days]], IF(ISNUMBER(SEARCH(Solution[[#This Row],[New Delivery Day]], Solution[[#This Row],[Available Delivery Days]])), Solution[[#This Row],[New Delivery Day]], Solution[[#This Row],[Old Delivery Day]]))</f>
        <v>F</v>
      </c>
      <c r="AF483" s="31">
        <v>57.965000000000003</v>
      </c>
      <c r="AG483" s="31">
        <v>17.586200000000002</v>
      </c>
      <c r="AH483" s="28" t="s">
        <v>7832</v>
      </c>
      <c r="AI483" s="28" t="s">
        <v>9506</v>
      </c>
      <c r="AJ483" s="28" t="s">
        <v>7792</v>
      </c>
      <c r="AK483" s="28" t="s">
        <v>7793</v>
      </c>
      <c r="AL483" s="28" t="s">
        <v>7797</v>
      </c>
      <c r="AM483" s="28">
        <f>_xlfn.XLOOKUP(Solution[[#This Row],[Cu_ID]],Master[cu_id],Master[Notes], "none")</f>
        <v>101</v>
      </c>
      <c r="AN483" s="28">
        <v>0</v>
      </c>
    </row>
    <row r="484" spans="1:40" x14ac:dyDescent="0.3">
      <c r="A484" s="53" t="s">
        <v>13768</v>
      </c>
      <c r="B484" s="37" t="s">
        <v>13769</v>
      </c>
      <c r="C484" s="37" t="s">
        <v>7728</v>
      </c>
      <c r="D484" s="28" t="s">
        <v>7717</v>
      </c>
      <c r="E484" s="28" t="s">
        <v>7752</v>
      </c>
      <c r="F484" s="28" t="s">
        <v>936</v>
      </c>
      <c r="G484" s="28" t="s">
        <v>7787</v>
      </c>
      <c r="H484" s="28" t="s">
        <v>7752</v>
      </c>
      <c r="I484" s="28" t="s">
        <v>902</v>
      </c>
      <c r="J484" s="28">
        <v>380</v>
      </c>
      <c r="K484" s="35" t="s">
        <v>9116</v>
      </c>
      <c r="L484" s="35" t="s">
        <v>13770</v>
      </c>
      <c r="M484" s="30">
        <v>5.48382178507745</v>
      </c>
      <c r="N484" s="32" t="s">
        <v>15497</v>
      </c>
      <c r="O484" s="28" t="s">
        <v>7751</v>
      </c>
      <c r="P484" s="29">
        <v>0.67060185185185184</v>
      </c>
      <c r="Q484" s="29">
        <v>0.67221064814814813</v>
      </c>
      <c r="R484" s="28">
        <v>0</v>
      </c>
      <c r="S484" s="30">
        <v>2.3166666666666669</v>
      </c>
      <c r="T484" s="32" t="s">
        <v>13771</v>
      </c>
      <c r="U484" s="32" t="s">
        <v>13772</v>
      </c>
      <c r="V484" s="30">
        <v>4.9657032517503996</v>
      </c>
      <c r="W484" s="28">
        <v>0</v>
      </c>
      <c r="X484" s="28">
        <v>0</v>
      </c>
      <c r="Y484" s="28" t="s">
        <v>14547</v>
      </c>
      <c r="Z484" s="28" t="s">
        <v>15455</v>
      </c>
      <c r="AA484" s="28">
        <v>1</v>
      </c>
      <c r="AB484" s="28">
        <v>0</v>
      </c>
      <c r="AC484" s="32">
        <f>Solution[[#This Row],[Old Stop]] +1</f>
        <v>381</v>
      </c>
      <c r="AD484" s="32" t="str">
        <f>_xlfn.CONCAT(Solution[[#This Row],[Notes]],"_",Solution[[#This Row],[Week '#]],"_", _xlfn.SWITCH(Solution[[#This Row],[Column1]], "M", "Monday", "T", "Tuesday", "W", "Wednesday", "R", "Thursday", "H", "Thursday", "F", "Friday"))</f>
        <v>103_Week2_Thursday</v>
      </c>
      <c r="AE484" s="32" t="str">
        <f>IF(LEN(Solution[[#This Row],[Available Delivery Days]]) =1, Solution[[#This Row],[Available Delivery Days]], IF(ISNUMBER(SEARCH(Solution[[#This Row],[New Delivery Day]], Solution[[#This Row],[Available Delivery Days]])), Solution[[#This Row],[New Delivery Day]], Solution[[#This Row],[Old Delivery Day]]))</f>
        <v>R</v>
      </c>
      <c r="AF484" s="31">
        <v>19.41</v>
      </c>
      <c r="AG484" s="31">
        <v>19.41</v>
      </c>
      <c r="AH484" s="28" t="s">
        <v>7832</v>
      </c>
      <c r="AI484" s="28" t="s">
        <v>932</v>
      </c>
      <c r="AJ484" s="28" t="s">
        <v>7793</v>
      </c>
      <c r="AK484" s="28" t="s">
        <v>7792</v>
      </c>
      <c r="AL484" s="28" t="s">
        <v>7797</v>
      </c>
      <c r="AM484" s="28" t="str">
        <f>_xlfn.XLOOKUP(Solution[[#This Row],[Cu_ID]],Master[cu_id],Master[Notes], "none")</f>
        <v>103</v>
      </c>
      <c r="AN484" s="28">
        <v>0</v>
      </c>
    </row>
    <row r="485" spans="1:40" x14ac:dyDescent="0.3">
      <c r="A485" s="53" t="s">
        <v>13768</v>
      </c>
      <c r="B485" s="37" t="s">
        <v>13769</v>
      </c>
      <c r="C485" s="37" t="s">
        <v>7728</v>
      </c>
      <c r="D485" s="28" t="s">
        <v>7719</v>
      </c>
      <c r="E485" s="28" t="s">
        <v>7752</v>
      </c>
      <c r="F485" s="28" t="s">
        <v>936</v>
      </c>
      <c r="G485" s="28" t="s">
        <v>7787</v>
      </c>
      <c r="H485" s="28" t="s">
        <v>7752</v>
      </c>
      <c r="I485" s="28" t="s">
        <v>902</v>
      </c>
      <c r="J485" s="28">
        <v>380</v>
      </c>
      <c r="K485" s="35" t="s">
        <v>9116</v>
      </c>
      <c r="L485" s="35" t="s">
        <v>13770</v>
      </c>
      <c r="M485" s="30">
        <v>5.48382178507745</v>
      </c>
      <c r="N485" s="32" t="s">
        <v>16539</v>
      </c>
      <c r="O485" s="28" t="s">
        <v>7751</v>
      </c>
      <c r="P485" s="29">
        <v>0.67060185185185184</v>
      </c>
      <c r="Q485" s="29">
        <v>0.67221064814814813</v>
      </c>
      <c r="R485" s="28">
        <v>0</v>
      </c>
      <c r="S485" s="30">
        <v>2.3166666666666669</v>
      </c>
      <c r="T485" s="32" t="s">
        <v>13771</v>
      </c>
      <c r="U485" s="32" t="s">
        <v>13772</v>
      </c>
      <c r="V485" s="30">
        <v>4.9657032517503996</v>
      </c>
      <c r="W485" s="28">
        <v>0</v>
      </c>
      <c r="X485" s="28">
        <v>0</v>
      </c>
      <c r="Y485" s="28" t="s">
        <v>14547</v>
      </c>
      <c r="Z485" s="28" t="s">
        <v>16524</v>
      </c>
      <c r="AA485" s="28">
        <v>1</v>
      </c>
      <c r="AB485" s="28">
        <v>0</v>
      </c>
      <c r="AC485" s="32">
        <f>Solution[[#This Row],[Old Stop]] +1</f>
        <v>381</v>
      </c>
      <c r="AD485" s="32" t="str">
        <f>_xlfn.CONCAT(Solution[[#This Row],[Notes]],"_",Solution[[#This Row],[Week '#]],"_", _xlfn.SWITCH(Solution[[#This Row],[Column1]], "M", "Monday", "T", "Tuesday", "W", "Wednesday", "R", "Thursday", "H", "Thursday", "F", "Friday"))</f>
        <v>103_Week4_Thursday</v>
      </c>
      <c r="AE485" s="32" t="str">
        <f>IF(LEN(Solution[[#This Row],[Available Delivery Days]]) =1, Solution[[#This Row],[Available Delivery Days]], IF(ISNUMBER(SEARCH(Solution[[#This Row],[New Delivery Day]], Solution[[#This Row],[Available Delivery Days]])), Solution[[#This Row],[New Delivery Day]], Solution[[#This Row],[Old Delivery Day]]))</f>
        <v>R</v>
      </c>
      <c r="AF485" s="31">
        <v>19.41</v>
      </c>
      <c r="AG485" s="31">
        <v>19.41</v>
      </c>
      <c r="AH485" s="28" t="s">
        <v>7832</v>
      </c>
      <c r="AI485" s="28" t="s">
        <v>932</v>
      </c>
      <c r="AJ485" s="28" t="s">
        <v>7793</v>
      </c>
      <c r="AK485" s="28" t="s">
        <v>7792</v>
      </c>
      <c r="AL485" s="28" t="s">
        <v>7797</v>
      </c>
      <c r="AM485" s="28" t="str">
        <f>_xlfn.XLOOKUP(Solution[[#This Row],[Cu_ID]],Master[cu_id],Master[Notes], "none")</f>
        <v>103</v>
      </c>
      <c r="AN485" s="28">
        <v>0</v>
      </c>
    </row>
    <row r="486" spans="1:40" x14ac:dyDescent="0.3">
      <c r="A486" s="53" t="s">
        <v>13204</v>
      </c>
      <c r="B486" s="37" t="s">
        <v>13205</v>
      </c>
      <c r="C486" s="37" t="s">
        <v>7728</v>
      </c>
      <c r="D486" s="28" t="s">
        <v>7716</v>
      </c>
      <c r="E486" s="28" t="s">
        <v>7752</v>
      </c>
      <c r="F486" s="28" t="s">
        <v>902</v>
      </c>
      <c r="G486" s="28" t="s">
        <v>7775</v>
      </c>
      <c r="H486" s="28" t="s">
        <v>7752</v>
      </c>
      <c r="I486" s="28" t="s">
        <v>900</v>
      </c>
      <c r="J486" s="28">
        <v>170</v>
      </c>
      <c r="K486" s="35" t="s">
        <v>8919</v>
      </c>
      <c r="L486" s="35" t="s">
        <v>13206</v>
      </c>
      <c r="M486" s="30">
        <v>1.0793475899845399</v>
      </c>
      <c r="N486" s="32" t="s">
        <v>14710</v>
      </c>
      <c r="O486" s="28" t="s">
        <v>7774</v>
      </c>
      <c r="P486" s="29">
        <v>0.51276620370370374</v>
      </c>
      <c r="Q486" s="29">
        <v>0.51873842592592589</v>
      </c>
      <c r="R486" s="28">
        <v>0</v>
      </c>
      <c r="S486" s="30">
        <v>8.6</v>
      </c>
      <c r="T486" s="32" t="s">
        <v>13207</v>
      </c>
      <c r="U486" s="32" t="s">
        <v>13208</v>
      </c>
      <c r="V486" s="30">
        <v>0.59907836172522899</v>
      </c>
      <c r="W486" s="28">
        <v>7</v>
      </c>
      <c r="X486" s="28">
        <v>0.134615384615385</v>
      </c>
      <c r="Y486" s="28" t="s">
        <v>14575</v>
      </c>
      <c r="Z486" s="28" t="s">
        <v>14576</v>
      </c>
      <c r="AA486" s="28">
        <v>1</v>
      </c>
      <c r="AB486" s="28">
        <v>24</v>
      </c>
      <c r="AC486" s="32">
        <f>Solution[[#This Row],[Old Stop]] +1</f>
        <v>171</v>
      </c>
      <c r="AD486" s="32" t="str">
        <f>_xlfn.CONCAT(Solution[[#This Row],[Notes]],"_",Solution[[#This Row],[Week '#]],"_", _xlfn.SWITCH(Solution[[#This Row],[Column1]], "M", "Monday", "T", "Tuesday", "W", "Wednesday", "R", "Thursday", "H", "Thursday", "F", "Friday"))</f>
        <v>103_Week1_Friday</v>
      </c>
      <c r="AE486" s="32" t="str">
        <f>IF(LEN(Solution[[#This Row],[Available Delivery Days]]) =1, Solution[[#This Row],[Available Delivery Days]], IF(ISNUMBER(SEARCH(Solution[[#This Row],[New Delivery Day]], Solution[[#This Row],[Available Delivery Days]])), Solution[[#This Row],[New Delivery Day]], Solution[[#This Row],[Old Delivery Day]]))</f>
        <v>F</v>
      </c>
      <c r="AF486" s="31">
        <v>59.817500000000003</v>
      </c>
      <c r="AG486" s="31">
        <v>43.522500000000001</v>
      </c>
      <c r="AH486" s="28" t="s">
        <v>7832</v>
      </c>
      <c r="AI486" s="28" t="s">
        <v>932</v>
      </c>
      <c r="AJ486" s="28" t="s">
        <v>7793</v>
      </c>
      <c r="AK486" s="28" t="s">
        <v>7792</v>
      </c>
      <c r="AL486" s="28" t="s">
        <v>7797</v>
      </c>
      <c r="AM486" s="28">
        <f>_xlfn.XLOOKUP(Solution[[#This Row],[Cu_ID]],Master[cu_id],Master[Notes], "none")</f>
        <v>103</v>
      </c>
      <c r="AN486" s="28">
        <v>24</v>
      </c>
    </row>
    <row r="487" spans="1:40" x14ac:dyDescent="0.3">
      <c r="A487" s="53" t="s">
        <v>13204</v>
      </c>
      <c r="B487" s="37" t="s">
        <v>13205</v>
      </c>
      <c r="C487" s="37" t="s">
        <v>7728</v>
      </c>
      <c r="D487" s="28" t="s">
        <v>7717</v>
      </c>
      <c r="E487" s="28" t="s">
        <v>7752</v>
      </c>
      <c r="F487" s="28" t="s">
        <v>902</v>
      </c>
      <c r="G487" s="28" t="s">
        <v>7726</v>
      </c>
      <c r="H487" s="28" t="s">
        <v>7752</v>
      </c>
      <c r="I487" s="28" t="s">
        <v>900</v>
      </c>
      <c r="J487" s="28">
        <v>170</v>
      </c>
      <c r="K487" s="35" t="s">
        <v>8919</v>
      </c>
      <c r="L487" s="35" t="s">
        <v>13206</v>
      </c>
      <c r="M487" s="30">
        <v>1.0793475899845399</v>
      </c>
      <c r="N487" s="32" t="s">
        <v>15485</v>
      </c>
      <c r="O487" s="28" t="s">
        <v>7774</v>
      </c>
      <c r="P487" s="29">
        <v>0.51643518518518516</v>
      </c>
      <c r="Q487" s="29">
        <v>0.52240740740740743</v>
      </c>
      <c r="R487" s="28">
        <v>0</v>
      </c>
      <c r="S487" s="30">
        <v>8.6</v>
      </c>
      <c r="T487" s="32" t="s">
        <v>13207</v>
      </c>
      <c r="U487" s="32" t="s">
        <v>13208</v>
      </c>
      <c r="V487" s="30">
        <v>0.59907836172522899</v>
      </c>
      <c r="W487" s="28">
        <v>7</v>
      </c>
      <c r="X487" s="28">
        <v>0.134615384615385</v>
      </c>
      <c r="Y487" s="28" t="s">
        <v>14575</v>
      </c>
      <c r="Z487" s="28" t="s">
        <v>15451</v>
      </c>
      <c r="AA487" s="28">
        <v>1</v>
      </c>
      <c r="AB487" s="28">
        <v>24</v>
      </c>
      <c r="AC487" s="32">
        <f>Solution[[#This Row],[Old Stop]] +1</f>
        <v>171</v>
      </c>
      <c r="AD487" s="32" t="str">
        <f>_xlfn.CONCAT(Solution[[#This Row],[Notes]],"_",Solution[[#This Row],[Week '#]],"_", _xlfn.SWITCH(Solution[[#This Row],[Column1]], "M", "Monday", "T", "Tuesday", "W", "Wednesday", "R", "Thursday", "H", "Thursday", "F", "Friday"))</f>
        <v>103_Week2_Friday</v>
      </c>
      <c r="AE487" s="32" t="str">
        <f>IF(LEN(Solution[[#This Row],[Available Delivery Days]]) =1, Solution[[#This Row],[Available Delivery Days]], IF(ISNUMBER(SEARCH(Solution[[#This Row],[New Delivery Day]], Solution[[#This Row],[Available Delivery Days]])), Solution[[#This Row],[New Delivery Day]], Solution[[#This Row],[Old Delivery Day]]))</f>
        <v>F</v>
      </c>
      <c r="AF487" s="31">
        <v>59.817500000000003</v>
      </c>
      <c r="AG487" s="31">
        <v>43.522500000000001</v>
      </c>
      <c r="AH487" s="28" t="s">
        <v>7832</v>
      </c>
      <c r="AI487" s="28" t="s">
        <v>932</v>
      </c>
      <c r="AJ487" s="28" t="s">
        <v>7793</v>
      </c>
      <c r="AK487" s="28" t="s">
        <v>7792</v>
      </c>
      <c r="AL487" s="28" t="s">
        <v>7797</v>
      </c>
      <c r="AM487" s="28">
        <f>_xlfn.XLOOKUP(Solution[[#This Row],[Cu_ID]],Master[cu_id],Master[Notes], "none")</f>
        <v>103</v>
      </c>
      <c r="AN487" s="28">
        <v>24</v>
      </c>
    </row>
    <row r="488" spans="1:40" x14ac:dyDescent="0.3">
      <c r="A488" s="53" t="s">
        <v>13204</v>
      </c>
      <c r="B488" s="37" t="s">
        <v>13205</v>
      </c>
      <c r="C488" s="37" t="s">
        <v>7728</v>
      </c>
      <c r="D488" s="28" t="s">
        <v>7718</v>
      </c>
      <c r="E488" s="28" t="s">
        <v>7752</v>
      </c>
      <c r="F488" s="28" t="s">
        <v>902</v>
      </c>
      <c r="G488" s="28" t="s">
        <v>7775</v>
      </c>
      <c r="H488" s="28" t="s">
        <v>7752</v>
      </c>
      <c r="I488" s="28" t="s">
        <v>900</v>
      </c>
      <c r="J488" s="28">
        <v>170</v>
      </c>
      <c r="K488" s="35" t="s">
        <v>8919</v>
      </c>
      <c r="L488" s="35" t="s">
        <v>13206</v>
      </c>
      <c r="M488" s="30">
        <v>1.0793475899845399</v>
      </c>
      <c r="N488" s="32" t="s">
        <v>15993</v>
      </c>
      <c r="O488" s="28" t="s">
        <v>7774</v>
      </c>
      <c r="P488" s="29">
        <v>0.51276620370370374</v>
      </c>
      <c r="Q488" s="29">
        <v>0.51873842592592589</v>
      </c>
      <c r="R488" s="28">
        <v>0</v>
      </c>
      <c r="S488" s="30">
        <v>8.6</v>
      </c>
      <c r="T488" s="32" t="s">
        <v>13207</v>
      </c>
      <c r="U488" s="32" t="s">
        <v>13208</v>
      </c>
      <c r="V488" s="30">
        <v>0.59907836172522899</v>
      </c>
      <c r="W488" s="28">
        <v>7</v>
      </c>
      <c r="X488" s="28">
        <v>0.134615384615385</v>
      </c>
      <c r="Y488" s="28" t="s">
        <v>14575</v>
      </c>
      <c r="Z488" s="28" t="s">
        <v>15989</v>
      </c>
      <c r="AA488" s="28">
        <v>1</v>
      </c>
      <c r="AB488" s="28">
        <v>24</v>
      </c>
      <c r="AC488" s="32">
        <f>Solution[[#This Row],[Old Stop]] +1</f>
        <v>171</v>
      </c>
      <c r="AD488" s="32" t="str">
        <f>_xlfn.CONCAT(Solution[[#This Row],[Notes]],"_",Solution[[#This Row],[Week '#]],"_", _xlfn.SWITCH(Solution[[#This Row],[Column1]], "M", "Monday", "T", "Tuesday", "W", "Wednesday", "R", "Thursday", "H", "Thursday", "F", "Friday"))</f>
        <v>103_Week3_Friday</v>
      </c>
      <c r="AE488" s="32" t="str">
        <f>IF(LEN(Solution[[#This Row],[Available Delivery Days]]) =1, Solution[[#This Row],[Available Delivery Days]], IF(ISNUMBER(SEARCH(Solution[[#This Row],[New Delivery Day]], Solution[[#This Row],[Available Delivery Days]])), Solution[[#This Row],[New Delivery Day]], Solution[[#This Row],[Old Delivery Day]]))</f>
        <v>F</v>
      </c>
      <c r="AF488" s="31">
        <v>59.817500000000003</v>
      </c>
      <c r="AG488" s="31">
        <v>43.522500000000001</v>
      </c>
      <c r="AH488" s="28" t="s">
        <v>7832</v>
      </c>
      <c r="AI488" s="28" t="s">
        <v>932</v>
      </c>
      <c r="AJ488" s="28" t="s">
        <v>7793</v>
      </c>
      <c r="AK488" s="28" t="s">
        <v>7792</v>
      </c>
      <c r="AL488" s="28" t="s">
        <v>7797</v>
      </c>
      <c r="AM488" s="28">
        <f>_xlfn.XLOOKUP(Solution[[#This Row],[Cu_ID]],Master[cu_id],Master[Notes], "none")</f>
        <v>103</v>
      </c>
      <c r="AN488" s="28">
        <v>24</v>
      </c>
    </row>
    <row r="489" spans="1:40" x14ac:dyDescent="0.3">
      <c r="A489" s="53" t="s">
        <v>13204</v>
      </c>
      <c r="B489" s="37" t="s">
        <v>13205</v>
      </c>
      <c r="C489" s="37" t="s">
        <v>7728</v>
      </c>
      <c r="D489" s="28" t="s">
        <v>7719</v>
      </c>
      <c r="E489" s="28" t="s">
        <v>7752</v>
      </c>
      <c r="F489" s="28" t="s">
        <v>902</v>
      </c>
      <c r="G489" s="28" t="s">
        <v>7773</v>
      </c>
      <c r="H489" s="28" t="s">
        <v>7752</v>
      </c>
      <c r="I489" s="28" t="s">
        <v>900</v>
      </c>
      <c r="J489" s="28">
        <v>170</v>
      </c>
      <c r="K489" s="35" t="s">
        <v>8919</v>
      </c>
      <c r="L489" s="35" t="s">
        <v>13206</v>
      </c>
      <c r="M489" s="30">
        <v>1.89512606337666</v>
      </c>
      <c r="N489" s="32" t="s">
        <v>16594</v>
      </c>
      <c r="O489" s="28" t="s">
        <v>7774</v>
      </c>
      <c r="P489" s="29">
        <v>0.35326388888888888</v>
      </c>
      <c r="Q489" s="29">
        <v>0.35923611111111109</v>
      </c>
      <c r="R489" s="28">
        <v>0</v>
      </c>
      <c r="S489" s="30">
        <v>8.6</v>
      </c>
      <c r="T489" s="32" t="s">
        <v>13207</v>
      </c>
      <c r="U489" s="32" t="s">
        <v>13208</v>
      </c>
      <c r="V489" s="30">
        <v>0.83016878901459801</v>
      </c>
      <c r="W489" s="28">
        <v>7</v>
      </c>
      <c r="X489" s="28">
        <v>0.134615384615385</v>
      </c>
      <c r="Y489" s="28" t="s">
        <v>14575</v>
      </c>
      <c r="Z489" s="28" t="s">
        <v>16571</v>
      </c>
      <c r="AA489" s="28">
        <v>1</v>
      </c>
      <c r="AB489" s="28">
        <v>24</v>
      </c>
      <c r="AC489" s="32">
        <f>Solution[[#This Row],[Old Stop]] +1</f>
        <v>171</v>
      </c>
      <c r="AD489" s="32" t="str">
        <f>_xlfn.CONCAT(Solution[[#This Row],[Notes]],"_",Solution[[#This Row],[Week '#]],"_", _xlfn.SWITCH(Solution[[#This Row],[Column1]], "M", "Monday", "T", "Tuesday", "W", "Wednesday", "R", "Thursday", "H", "Thursday", "F", "Friday"))</f>
        <v>103_Week4_Friday</v>
      </c>
      <c r="AE489" s="32" t="str">
        <f>IF(LEN(Solution[[#This Row],[Available Delivery Days]]) =1, Solution[[#This Row],[Available Delivery Days]], IF(ISNUMBER(SEARCH(Solution[[#This Row],[New Delivery Day]], Solution[[#This Row],[Available Delivery Days]])), Solution[[#This Row],[New Delivery Day]], Solution[[#This Row],[Old Delivery Day]]))</f>
        <v>F</v>
      </c>
      <c r="AF489" s="31">
        <v>59.817500000000003</v>
      </c>
      <c r="AG489" s="31">
        <v>43.522500000000001</v>
      </c>
      <c r="AH489" s="28" t="s">
        <v>7832</v>
      </c>
      <c r="AI489" s="28" t="s">
        <v>932</v>
      </c>
      <c r="AJ489" s="28" t="s">
        <v>7793</v>
      </c>
      <c r="AK489" s="28" t="s">
        <v>7792</v>
      </c>
      <c r="AL489" s="28" t="s">
        <v>7797</v>
      </c>
      <c r="AM489" s="28">
        <f>_xlfn.XLOOKUP(Solution[[#This Row],[Cu_ID]],Master[cu_id],Master[Notes], "none")</f>
        <v>103</v>
      </c>
      <c r="AN489" s="28">
        <v>24</v>
      </c>
    </row>
    <row r="490" spans="1:40" x14ac:dyDescent="0.3">
      <c r="A490" s="53" t="s">
        <v>13160</v>
      </c>
      <c r="B490" s="37" t="s">
        <v>13161</v>
      </c>
      <c r="C490" s="37" t="s">
        <v>7728</v>
      </c>
      <c r="D490" s="28" t="s">
        <v>7717</v>
      </c>
      <c r="E490" s="28" t="s">
        <v>7789</v>
      </c>
      <c r="F490" s="28" t="s">
        <v>901</v>
      </c>
      <c r="G490" s="28" t="s">
        <v>7772</v>
      </c>
      <c r="H490" s="28" t="s">
        <v>7789</v>
      </c>
      <c r="I490" s="28" t="s">
        <v>902</v>
      </c>
      <c r="J490" s="28">
        <v>150</v>
      </c>
      <c r="K490" s="35" t="s">
        <v>8168</v>
      </c>
      <c r="L490" s="35" t="s">
        <v>13162</v>
      </c>
      <c r="M490" s="30">
        <v>0.74710242450237296</v>
      </c>
      <c r="N490" s="32" t="s">
        <v>15575</v>
      </c>
      <c r="O490" s="28" t="s">
        <v>7756</v>
      </c>
      <c r="P490" s="29">
        <v>0.55329861111111112</v>
      </c>
      <c r="Q490" s="29">
        <v>0.55959490740740736</v>
      </c>
      <c r="R490" s="28">
        <v>0</v>
      </c>
      <c r="S490" s="30">
        <v>9.0666666666666664</v>
      </c>
      <c r="T490" s="32" t="s">
        <v>13163</v>
      </c>
      <c r="U490" s="32" t="s">
        <v>13164</v>
      </c>
      <c r="V490" s="30">
        <v>0.36503632257580898</v>
      </c>
      <c r="W490" s="28">
        <v>0</v>
      </c>
      <c r="X490" s="28">
        <v>0</v>
      </c>
      <c r="Y490" s="28" t="s">
        <v>14550</v>
      </c>
      <c r="Z490" s="28" t="s">
        <v>15511</v>
      </c>
      <c r="AA490" s="28">
        <v>1</v>
      </c>
      <c r="AB490" s="28">
        <v>0</v>
      </c>
      <c r="AC490" s="32">
        <f>Solution[[#This Row],[Old Stop]] +1</f>
        <v>151</v>
      </c>
      <c r="AD490" s="32" t="str">
        <f>_xlfn.CONCAT(Solution[[#This Row],[Notes]],"_",Solution[[#This Row],[Week '#]],"_", _xlfn.SWITCH(Solution[[#This Row],[Column1]], "M", "Monday", "T", "Tuesday", "W", "Wednesday", "R", "Thursday", "H", "Thursday", "F", "Friday"))</f>
        <v>101_Week2_Monday</v>
      </c>
      <c r="AE490" s="32" t="str">
        <f>IF(LEN(Solution[[#This Row],[Available Delivery Days]]) =1, Solution[[#This Row],[Available Delivery Days]], IF(ISNUMBER(SEARCH(Solution[[#This Row],[New Delivery Day]], Solution[[#This Row],[Available Delivery Days]])), Solution[[#This Row],[New Delivery Day]], Solution[[#This Row],[Old Delivery Day]]))</f>
        <v>M</v>
      </c>
      <c r="AF490" s="31">
        <v>40.988700000000001</v>
      </c>
      <c r="AG490" s="31">
        <v>11.5025</v>
      </c>
      <c r="AH490" s="28" t="s">
        <v>7832</v>
      </c>
      <c r="AI490" s="28" t="s">
        <v>932</v>
      </c>
      <c r="AJ490" s="28" t="s">
        <v>7793</v>
      </c>
      <c r="AK490" s="28" t="s">
        <v>7792</v>
      </c>
      <c r="AL490" s="28" t="s">
        <v>7797</v>
      </c>
      <c r="AM490" s="28">
        <f>_xlfn.XLOOKUP(Solution[[#This Row],[Cu_ID]],Master[cu_id],Master[Notes], "none")</f>
        <v>101</v>
      </c>
      <c r="AN490" s="28">
        <v>0</v>
      </c>
    </row>
    <row r="491" spans="1:40" x14ac:dyDescent="0.3">
      <c r="A491" s="53" t="s">
        <v>13160</v>
      </c>
      <c r="B491" s="37" t="s">
        <v>13161</v>
      </c>
      <c r="C491" s="37" t="s">
        <v>7728</v>
      </c>
      <c r="D491" s="28" t="s">
        <v>7719</v>
      </c>
      <c r="E491" s="28" t="s">
        <v>7789</v>
      </c>
      <c r="F491" s="28" t="s">
        <v>901</v>
      </c>
      <c r="G491" s="28" t="s">
        <v>7755</v>
      </c>
      <c r="H491" s="28" t="s">
        <v>7789</v>
      </c>
      <c r="I491" s="28" t="s">
        <v>902</v>
      </c>
      <c r="J491" s="28">
        <v>150</v>
      </c>
      <c r="K491" s="35" t="s">
        <v>8168</v>
      </c>
      <c r="L491" s="35" t="s">
        <v>13162</v>
      </c>
      <c r="M491" s="30">
        <v>0.74710242450237296</v>
      </c>
      <c r="N491" s="32" t="s">
        <v>16445</v>
      </c>
      <c r="O491" s="28" t="s">
        <v>7756</v>
      </c>
      <c r="P491" s="29">
        <v>0.54575231481481479</v>
      </c>
      <c r="Q491" s="29">
        <v>0.55204861111111114</v>
      </c>
      <c r="R491" s="28">
        <v>0</v>
      </c>
      <c r="S491" s="30">
        <v>9.0666666666666664</v>
      </c>
      <c r="T491" s="32" t="s">
        <v>13163</v>
      </c>
      <c r="U491" s="32" t="s">
        <v>13164</v>
      </c>
      <c r="V491" s="30">
        <v>0.36503632257580898</v>
      </c>
      <c r="W491" s="28">
        <v>0</v>
      </c>
      <c r="X491" s="28">
        <v>0</v>
      </c>
      <c r="Y491" s="28" t="s">
        <v>14550</v>
      </c>
      <c r="Z491" s="28" t="s">
        <v>16280</v>
      </c>
      <c r="AA491" s="28">
        <v>1</v>
      </c>
      <c r="AB491" s="28">
        <v>0</v>
      </c>
      <c r="AC491" s="32">
        <f>Solution[[#This Row],[Old Stop]] +1</f>
        <v>151</v>
      </c>
      <c r="AD491" s="32" t="str">
        <f>_xlfn.CONCAT(Solution[[#This Row],[Notes]],"_",Solution[[#This Row],[Week '#]],"_", _xlfn.SWITCH(Solution[[#This Row],[Column1]], "M", "Monday", "T", "Tuesday", "W", "Wednesday", "R", "Thursday", "H", "Thursday", "F", "Friday"))</f>
        <v>101_Week4_Monday</v>
      </c>
      <c r="AE491" s="32" t="str">
        <f>IF(LEN(Solution[[#This Row],[Available Delivery Days]]) =1, Solution[[#This Row],[Available Delivery Days]], IF(ISNUMBER(SEARCH(Solution[[#This Row],[New Delivery Day]], Solution[[#This Row],[Available Delivery Days]])), Solution[[#This Row],[New Delivery Day]], Solution[[#This Row],[Old Delivery Day]]))</f>
        <v>M</v>
      </c>
      <c r="AF491" s="31">
        <v>40.988700000000001</v>
      </c>
      <c r="AG491" s="31">
        <v>11.5025</v>
      </c>
      <c r="AH491" s="28" t="s">
        <v>7832</v>
      </c>
      <c r="AI491" s="28" t="s">
        <v>932</v>
      </c>
      <c r="AJ491" s="28" t="s">
        <v>7793</v>
      </c>
      <c r="AK491" s="28" t="s">
        <v>7792</v>
      </c>
      <c r="AL491" s="28" t="s">
        <v>7797</v>
      </c>
      <c r="AM491" s="28">
        <f>_xlfn.XLOOKUP(Solution[[#This Row],[Cu_ID]],Master[cu_id],Master[Notes], "none")</f>
        <v>101</v>
      </c>
      <c r="AN491" s="28">
        <v>0</v>
      </c>
    </row>
    <row r="492" spans="1:40" x14ac:dyDescent="0.3">
      <c r="A492" s="53" t="s">
        <v>12756</v>
      </c>
      <c r="B492" s="37" t="s">
        <v>12757</v>
      </c>
      <c r="C492" s="37" t="s">
        <v>7728</v>
      </c>
      <c r="D492" s="28" t="s">
        <v>7716</v>
      </c>
      <c r="E492" s="28" t="s">
        <v>7734</v>
      </c>
      <c r="F492" s="28" t="s">
        <v>901</v>
      </c>
      <c r="G492" s="28" t="s">
        <v>7748</v>
      </c>
      <c r="H492" s="28" t="s">
        <v>7734</v>
      </c>
      <c r="I492" s="28" t="s">
        <v>903</v>
      </c>
      <c r="J492" s="28">
        <v>590</v>
      </c>
      <c r="K492" s="35" t="s">
        <v>8377</v>
      </c>
      <c r="L492" s="35" t="s">
        <v>12758</v>
      </c>
      <c r="M492" s="30">
        <v>13.5335040092468</v>
      </c>
      <c r="N492" s="32" t="s">
        <v>14669</v>
      </c>
      <c r="O492" s="28" t="s">
        <v>7774</v>
      </c>
      <c r="P492" s="29">
        <v>0.29006944444444444</v>
      </c>
      <c r="Q492" s="29">
        <v>0.29875000000000002</v>
      </c>
      <c r="R492" s="28">
        <v>0</v>
      </c>
      <c r="S492" s="30">
        <v>12.5</v>
      </c>
      <c r="T492" s="32" t="s">
        <v>12759</v>
      </c>
      <c r="U492" s="32" t="s">
        <v>12760</v>
      </c>
      <c r="V492" s="30">
        <v>11.3247112753729</v>
      </c>
      <c r="W492" s="28">
        <v>0</v>
      </c>
      <c r="X492" s="28">
        <v>0</v>
      </c>
      <c r="Y492" s="28" t="s">
        <v>14567</v>
      </c>
      <c r="Z492" s="28" t="s">
        <v>14568</v>
      </c>
      <c r="AA492" s="28">
        <v>1</v>
      </c>
      <c r="AB492" s="28">
        <v>0</v>
      </c>
      <c r="AC492" s="32">
        <f>Solution[[#This Row],[Old Stop]] +1</f>
        <v>591</v>
      </c>
      <c r="AD492" s="32" t="str">
        <f>_xlfn.CONCAT(Solution[[#This Row],[Notes]],"_",Solution[[#This Row],[Week '#]],"_", _xlfn.SWITCH(Solution[[#This Row],[Column1]], "M", "Monday", "T", "Tuesday", "W", "Wednesday", "R", "Thursday", "H", "Thursday", "F", "Friday"))</f>
        <v>102_Week1_Monday</v>
      </c>
      <c r="AE492" s="32" t="str">
        <f>IF(LEN(Solution[[#This Row],[Available Delivery Days]]) =1, Solution[[#This Row],[Available Delivery Days]], IF(ISNUMBER(SEARCH(Solution[[#This Row],[New Delivery Day]], Solution[[#This Row],[Available Delivery Days]])), Solution[[#This Row],[New Delivery Day]], Solution[[#This Row],[Old Delivery Day]]))</f>
        <v>M</v>
      </c>
      <c r="AF492" s="31">
        <v>27.723700000000001</v>
      </c>
      <c r="AG492" s="31">
        <v>0</v>
      </c>
      <c r="AH492" s="28" t="s">
        <v>7832</v>
      </c>
      <c r="AI492" s="28" t="s">
        <v>932</v>
      </c>
      <c r="AJ492" s="28" t="s">
        <v>7793</v>
      </c>
      <c r="AK492" s="28" t="s">
        <v>7792</v>
      </c>
      <c r="AL492" s="28" t="s">
        <v>7797</v>
      </c>
      <c r="AM492" s="28">
        <f>_xlfn.XLOOKUP(Solution[[#This Row],[Cu_ID]],Master[cu_id],Master[Notes], "none")</f>
        <v>102</v>
      </c>
      <c r="AN492" s="28">
        <v>0</v>
      </c>
    </row>
    <row r="493" spans="1:40" x14ac:dyDescent="0.3">
      <c r="A493" s="53" t="s">
        <v>12756</v>
      </c>
      <c r="B493" s="37" t="s">
        <v>12757</v>
      </c>
      <c r="C493" s="37" t="s">
        <v>7728</v>
      </c>
      <c r="D493" s="28" t="s">
        <v>7717</v>
      </c>
      <c r="E493" s="28" t="s">
        <v>7734</v>
      </c>
      <c r="F493" s="28" t="s">
        <v>901</v>
      </c>
      <c r="G493" s="28" t="s">
        <v>7722</v>
      </c>
      <c r="H493" s="28" t="s">
        <v>7734</v>
      </c>
      <c r="I493" s="28" t="s">
        <v>903</v>
      </c>
      <c r="J493" s="28">
        <v>590</v>
      </c>
      <c r="K493" s="35" t="s">
        <v>8377</v>
      </c>
      <c r="L493" s="35" t="s">
        <v>12758</v>
      </c>
      <c r="M493" s="30">
        <v>17.483726311474999</v>
      </c>
      <c r="N493" s="32" t="s">
        <v>14670</v>
      </c>
      <c r="O493" s="28" t="s">
        <v>7774</v>
      </c>
      <c r="P493" s="29">
        <v>0.28649305555555554</v>
      </c>
      <c r="Q493" s="29">
        <v>0.29517361111111112</v>
      </c>
      <c r="R493" s="28">
        <v>0</v>
      </c>
      <c r="S493" s="30">
        <v>12.5</v>
      </c>
      <c r="T493" s="32" t="s">
        <v>12759</v>
      </c>
      <c r="U493" s="32" t="s">
        <v>12760</v>
      </c>
      <c r="V493" s="30">
        <v>12.9907310337389</v>
      </c>
      <c r="W493" s="28">
        <v>0</v>
      </c>
      <c r="X493" s="28">
        <v>0</v>
      </c>
      <c r="Y493" s="28" t="s">
        <v>14567</v>
      </c>
      <c r="Z493" s="28" t="s">
        <v>14570</v>
      </c>
      <c r="AA493" s="28">
        <v>1</v>
      </c>
      <c r="AB493" s="28">
        <v>0</v>
      </c>
      <c r="AC493" s="32">
        <f>Solution[[#This Row],[Old Stop]] +1</f>
        <v>591</v>
      </c>
      <c r="AD493" s="32" t="str">
        <f>_xlfn.CONCAT(Solution[[#This Row],[Notes]],"_",Solution[[#This Row],[Week '#]],"_", _xlfn.SWITCH(Solution[[#This Row],[Column1]], "M", "Monday", "T", "Tuesday", "W", "Wednesday", "R", "Thursday", "H", "Thursday", "F", "Friday"))</f>
        <v>102_Week2_Monday</v>
      </c>
      <c r="AE493" s="32" t="str">
        <f>IF(LEN(Solution[[#This Row],[Available Delivery Days]]) =1, Solution[[#This Row],[Available Delivery Days]], IF(ISNUMBER(SEARCH(Solution[[#This Row],[New Delivery Day]], Solution[[#This Row],[Available Delivery Days]])), Solution[[#This Row],[New Delivery Day]], Solution[[#This Row],[Old Delivery Day]]))</f>
        <v>M</v>
      </c>
      <c r="AF493" s="31">
        <v>27.723700000000001</v>
      </c>
      <c r="AG493" s="31">
        <v>0</v>
      </c>
      <c r="AH493" s="28" t="s">
        <v>7832</v>
      </c>
      <c r="AI493" s="28" t="s">
        <v>932</v>
      </c>
      <c r="AJ493" s="28" t="s">
        <v>7793</v>
      </c>
      <c r="AK493" s="28" t="s">
        <v>7792</v>
      </c>
      <c r="AL493" s="28" t="s">
        <v>7797</v>
      </c>
      <c r="AM493" s="28">
        <f>_xlfn.XLOOKUP(Solution[[#This Row],[Cu_ID]],Master[cu_id],Master[Notes], "none")</f>
        <v>102</v>
      </c>
      <c r="AN493" s="28">
        <v>0</v>
      </c>
    </row>
    <row r="494" spans="1:40" x14ac:dyDescent="0.3">
      <c r="A494" s="53" t="s">
        <v>12756</v>
      </c>
      <c r="B494" s="37" t="s">
        <v>12757</v>
      </c>
      <c r="C494" s="37" t="s">
        <v>7728</v>
      </c>
      <c r="D494" s="28" t="s">
        <v>7718</v>
      </c>
      <c r="E494" s="28" t="s">
        <v>7734</v>
      </c>
      <c r="F494" s="28" t="s">
        <v>901</v>
      </c>
      <c r="G494" s="28" t="s">
        <v>7733</v>
      </c>
      <c r="H494" s="28" t="s">
        <v>7734</v>
      </c>
      <c r="I494" s="28" t="s">
        <v>903</v>
      </c>
      <c r="J494" s="28">
        <v>590</v>
      </c>
      <c r="K494" s="35" t="s">
        <v>8377</v>
      </c>
      <c r="L494" s="35" t="s">
        <v>12758</v>
      </c>
      <c r="M494" s="30">
        <v>17.483726311474999</v>
      </c>
      <c r="N494" s="32" t="s">
        <v>15985</v>
      </c>
      <c r="O494" s="28" t="s">
        <v>7774</v>
      </c>
      <c r="P494" s="29">
        <v>0.27524305555555556</v>
      </c>
      <c r="Q494" s="29">
        <v>0.28392361111111108</v>
      </c>
      <c r="R494" s="28">
        <v>0</v>
      </c>
      <c r="S494" s="30">
        <v>12.5</v>
      </c>
      <c r="T494" s="32" t="s">
        <v>12759</v>
      </c>
      <c r="U494" s="32" t="s">
        <v>12760</v>
      </c>
      <c r="V494" s="30">
        <v>12.9907310337389</v>
      </c>
      <c r="W494" s="28">
        <v>0</v>
      </c>
      <c r="X494" s="28">
        <v>0</v>
      </c>
      <c r="Y494" s="28" t="s">
        <v>14567</v>
      </c>
      <c r="Z494" s="28" t="s">
        <v>15696</v>
      </c>
      <c r="AA494" s="28">
        <v>1</v>
      </c>
      <c r="AB494" s="28">
        <v>0</v>
      </c>
      <c r="AC494" s="32">
        <f>Solution[[#This Row],[Old Stop]] +1</f>
        <v>591</v>
      </c>
      <c r="AD494" s="32" t="str">
        <f>_xlfn.CONCAT(Solution[[#This Row],[Notes]],"_",Solution[[#This Row],[Week '#]],"_", _xlfn.SWITCH(Solution[[#This Row],[Column1]], "M", "Monday", "T", "Tuesday", "W", "Wednesday", "R", "Thursday", "H", "Thursday", "F", "Friday"))</f>
        <v>102_Week3_Monday</v>
      </c>
      <c r="AE494" s="32" t="str">
        <f>IF(LEN(Solution[[#This Row],[Available Delivery Days]]) =1, Solution[[#This Row],[Available Delivery Days]], IF(ISNUMBER(SEARCH(Solution[[#This Row],[New Delivery Day]], Solution[[#This Row],[Available Delivery Days]])), Solution[[#This Row],[New Delivery Day]], Solution[[#This Row],[Old Delivery Day]]))</f>
        <v>M</v>
      </c>
      <c r="AF494" s="31">
        <v>27.723700000000001</v>
      </c>
      <c r="AG494" s="31">
        <v>0</v>
      </c>
      <c r="AH494" s="28" t="s">
        <v>7832</v>
      </c>
      <c r="AI494" s="28" t="s">
        <v>932</v>
      </c>
      <c r="AJ494" s="28" t="s">
        <v>7793</v>
      </c>
      <c r="AK494" s="28" t="s">
        <v>7792</v>
      </c>
      <c r="AL494" s="28" t="s">
        <v>7797</v>
      </c>
      <c r="AM494" s="28">
        <f>_xlfn.XLOOKUP(Solution[[#This Row],[Cu_ID]],Master[cu_id],Master[Notes], "none")</f>
        <v>102</v>
      </c>
      <c r="AN494" s="28">
        <v>0</v>
      </c>
    </row>
    <row r="495" spans="1:40" x14ac:dyDescent="0.3">
      <c r="A495" s="53" t="s">
        <v>12756</v>
      </c>
      <c r="B495" s="37" t="s">
        <v>12757</v>
      </c>
      <c r="C495" s="37" t="s">
        <v>7728</v>
      </c>
      <c r="D495" s="28" t="s">
        <v>7719</v>
      </c>
      <c r="E495" s="28" t="s">
        <v>7734</v>
      </c>
      <c r="F495" s="28" t="s">
        <v>901</v>
      </c>
      <c r="G495" s="28" t="s">
        <v>7722</v>
      </c>
      <c r="H495" s="28" t="s">
        <v>7734</v>
      </c>
      <c r="I495" s="28" t="s">
        <v>903</v>
      </c>
      <c r="J495" s="28">
        <v>590</v>
      </c>
      <c r="K495" s="35" t="s">
        <v>8377</v>
      </c>
      <c r="L495" s="35" t="s">
        <v>12758</v>
      </c>
      <c r="M495" s="30">
        <v>17.483726311474999</v>
      </c>
      <c r="N495" s="32" t="s">
        <v>16376</v>
      </c>
      <c r="O495" s="28" t="s">
        <v>7774</v>
      </c>
      <c r="P495" s="29">
        <v>0.28649305555555554</v>
      </c>
      <c r="Q495" s="29">
        <v>0.29517361111111112</v>
      </c>
      <c r="R495" s="28">
        <v>0</v>
      </c>
      <c r="S495" s="30">
        <v>12.5</v>
      </c>
      <c r="T495" s="32" t="s">
        <v>12759</v>
      </c>
      <c r="U495" s="32" t="s">
        <v>12760</v>
      </c>
      <c r="V495" s="30">
        <v>12.9907310337389</v>
      </c>
      <c r="W495" s="28">
        <v>0</v>
      </c>
      <c r="X495" s="28">
        <v>0</v>
      </c>
      <c r="Y495" s="28" t="s">
        <v>14567</v>
      </c>
      <c r="Z495" s="28" t="s">
        <v>16338</v>
      </c>
      <c r="AA495" s="28">
        <v>1</v>
      </c>
      <c r="AB495" s="28">
        <v>0</v>
      </c>
      <c r="AC495" s="32">
        <f>Solution[[#This Row],[Old Stop]] +1</f>
        <v>591</v>
      </c>
      <c r="AD495" s="32" t="str">
        <f>_xlfn.CONCAT(Solution[[#This Row],[Notes]],"_",Solution[[#This Row],[Week '#]],"_", _xlfn.SWITCH(Solution[[#This Row],[Column1]], "M", "Monday", "T", "Tuesday", "W", "Wednesday", "R", "Thursday", "H", "Thursday", "F", "Friday"))</f>
        <v>102_Week4_Monday</v>
      </c>
      <c r="AE495" s="32" t="str">
        <f>IF(LEN(Solution[[#This Row],[Available Delivery Days]]) =1, Solution[[#This Row],[Available Delivery Days]], IF(ISNUMBER(SEARCH(Solution[[#This Row],[New Delivery Day]], Solution[[#This Row],[Available Delivery Days]])), Solution[[#This Row],[New Delivery Day]], Solution[[#This Row],[Old Delivery Day]]))</f>
        <v>M</v>
      </c>
      <c r="AF495" s="31">
        <v>27.723700000000001</v>
      </c>
      <c r="AG495" s="31">
        <v>0</v>
      </c>
      <c r="AH495" s="28" t="s">
        <v>7832</v>
      </c>
      <c r="AI495" s="28" t="s">
        <v>932</v>
      </c>
      <c r="AJ495" s="28" t="s">
        <v>7793</v>
      </c>
      <c r="AK495" s="28" t="s">
        <v>7792</v>
      </c>
      <c r="AL495" s="28" t="s">
        <v>7797</v>
      </c>
      <c r="AM495" s="28">
        <f>_xlfn.XLOOKUP(Solution[[#This Row],[Cu_ID]],Master[cu_id],Master[Notes], "none")</f>
        <v>102</v>
      </c>
      <c r="AN495" s="28">
        <v>0</v>
      </c>
    </row>
    <row r="496" spans="1:40" x14ac:dyDescent="0.3">
      <c r="A496" s="53" t="s">
        <v>12513</v>
      </c>
      <c r="B496" s="37" t="s">
        <v>12514</v>
      </c>
      <c r="C496" s="37" t="s">
        <v>7728</v>
      </c>
      <c r="D496" s="28" t="s">
        <v>7716</v>
      </c>
      <c r="E496" s="28" t="s">
        <v>11016</v>
      </c>
      <c r="F496" s="28" t="s">
        <v>902</v>
      </c>
      <c r="G496" s="28" t="s">
        <v>7726</v>
      </c>
      <c r="H496" s="28" t="s">
        <v>7752</v>
      </c>
      <c r="I496" s="28" t="s">
        <v>903</v>
      </c>
      <c r="J496" s="28">
        <v>76</v>
      </c>
      <c r="K496" s="35" t="s">
        <v>8784</v>
      </c>
      <c r="L496" s="35" t="s">
        <v>12515</v>
      </c>
      <c r="M496" s="30">
        <v>1.5194873772561599</v>
      </c>
      <c r="N496" s="32" t="s">
        <v>15097</v>
      </c>
      <c r="O496" s="28" t="s">
        <v>7774</v>
      </c>
      <c r="P496" s="29">
        <v>0.53318287037037038</v>
      </c>
      <c r="Q496" s="29">
        <v>0.54057870370370376</v>
      </c>
      <c r="R496" s="28">
        <v>0</v>
      </c>
      <c r="S496" s="30">
        <v>10.658333333333333</v>
      </c>
      <c r="T496" s="32" t="s">
        <v>12516</v>
      </c>
      <c r="U496" s="32" t="s">
        <v>12517</v>
      </c>
      <c r="V496" s="30">
        <v>0.45389965129945198</v>
      </c>
      <c r="W496" s="28">
        <v>9</v>
      </c>
      <c r="X496" s="28">
        <v>0.17307692307692299</v>
      </c>
      <c r="Y496" s="28" t="s">
        <v>14627</v>
      </c>
      <c r="Z496" s="28" t="s">
        <v>14628</v>
      </c>
      <c r="AA496" s="28">
        <v>1</v>
      </c>
      <c r="AB496" s="28">
        <v>26</v>
      </c>
      <c r="AC496" s="32">
        <f>Solution[[#This Row],[Old Stop]] +1</f>
        <v>77</v>
      </c>
      <c r="AD496" s="32" t="str">
        <f>_xlfn.CONCAT(Solution[[#This Row],[Notes]],"_",Solution[[#This Row],[Week '#]],"_", _xlfn.SWITCH(Solution[[#This Row],[Column1]], "M", "Monday", "T", "Tuesday", "W", "Wednesday", "R", "Thursday", "H", "Thursday", "F", "Friday"))</f>
        <v>105_Week1_Friday</v>
      </c>
      <c r="AE496" s="32" t="str">
        <f>IF(LEN(Solution[[#This Row],[Available Delivery Days]]) =1, Solution[[#This Row],[Available Delivery Days]], IF(ISNUMBER(SEARCH(Solution[[#This Row],[New Delivery Day]], Solution[[#This Row],[Available Delivery Days]])), Solution[[#This Row],[New Delivery Day]], Solution[[#This Row],[Old Delivery Day]]))</f>
        <v>F</v>
      </c>
      <c r="AF496" s="31">
        <v>37.56</v>
      </c>
      <c r="AG496" s="31">
        <v>37.56</v>
      </c>
      <c r="AH496" s="28" t="s">
        <v>7832</v>
      </c>
      <c r="AI496" s="28" t="s">
        <v>932</v>
      </c>
      <c r="AJ496" s="28" t="s">
        <v>7792</v>
      </c>
      <c r="AK496" s="28" t="s">
        <v>7792</v>
      </c>
      <c r="AL496" s="28" t="s">
        <v>7797</v>
      </c>
      <c r="AM496" s="28">
        <f>_xlfn.XLOOKUP(Solution[[#This Row],[Cu_ID]],Master[cu_id],Master[Notes], "none")</f>
        <v>105</v>
      </c>
      <c r="AN496" s="28">
        <v>26</v>
      </c>
    </row>
    <row r="497" spans="1:40" x14ac:dyDescent="0.3">
      <c r="A497" s="53" t="s">
        <v>12513</v>
      </c>
      <c r="B497" s="37" t="s">
        <v>12514</v>
      </c>
      <c r="C497" s="37" t="s">
        <v>7728</v>
      </c>
      <c r="D497" s="28" t="s">
        <v>7717</v>
      </c>
      <c r="E497" s="28" t="s">
        <v>11016</v>
      </c>
      <c r="F497" s="28" t="s">
        <v>902</v>
      </c>
      <c r="G497" s="28" t="s">
        <v>7762</v>
      </c>
      <c r="H497" s="28" t="s">
        <v>7752</v>
      </c>
      <c r="I497" s="28" t="s">
        <v>903</v>
      </c>
      <c r="J497" s="28">
        <v>76</v>
      </c>
      <c r="K497" s="35" t="s">
        <v>8784</v>
      </c>
      <c r="L497" s="35" t="s">
        <v>12515</v>
      </c>
      <c r="M497" s="30">
        <v>1.3430562932044301</v>
      </c>
      <c r="N497" s="32" t="s">
        <v>15098</v>
      </c>
      <c r="O497" s="28" t="s">
        <v>7774</v>
      </c>
      <c r="P497" s="29">
        <v>0.38728009259259261</v>
      </c>
      <c r="Q497" s="29">
        <v>0.39467592592592593</v>
      </c>
      <c r="R497" s="28">
        <v>0</v>
      </c>
      <c r="S497" s="30">
        <v>10.658333333333333</v>
      </c>
      <c r="T497" s="32" t="s">
        <v>12516</v>
      </c>
      <c r="U497" s="32" t="s">
        <v>12517</v>
      </c>
      <c r="V497" s="30">
        <v>0.35033571405180097</v>
      </c>
      <c r="W497" s="28">
        <v>9</v>
      </c>
      <c r="X497" s="28">
        <v>0.17307692307692299</v>
      </c>
      <c r="Y497" s="28" t="s">
        <v>14627</v>
      </c>
      <c r="Z497" s="28" t="s">
        <v>14648</v>
      </c>
      <c r="AA497" s="28">
        <v>1</v>
      </c>
      <c r="AB497" s="28">
        <v>26</v>
      </c>
      <c r="AC497" s="32">
        <f>Solution[[#This Row],[Old Stop]] +1</f>
        <v>77</v>
      </c>
      <c r="AD497" s="32" t="str">
        <f>_xlfn.CONCAT(Solution[[#This Row],[Notes]],"_",Solution[[#This Row],[Week '#]],"_", _xlfn.SWITCH(Solution[[#This Row],[Column1]], "M", "Monday", "T", "Tuesday", "W", "Wednesday", "R", "Thursday", "H", "Thursday", "F", "Friday"))</f>
        <v>105_Week2_Friday</v>
      </c>
      <c r="AE497" s="32" t="str">
        <f>IF(LEN(Solution[[#This Row],[Available Delivery Days]]) =1, Solution[[#This Row],[Available Delivery Days]], IF(ISNUMBER(SEARCH(Solution[[#This Row],[New Delivery Day]], Solution[[#This Row],[Available Delivery Days]])), Solution[[#This Row],[New Delivery Day]], Solution[[#This Row],[Old Delivery Day]]))</f>
        <v>F</v>
      </c>
      <c r="AF497" s="31">
        <v>37.56</v>
      </c>
      <c r="AG497" s="31">
        <v>37.56</v>
      </c>
      <c r="AH497" s="28" t="s">
        <v>7832</v>
      </c>
      <c r="AI497" s="28" t="s">
        <v>932</v>
      </c>
      <c r="AJ497" s="28" t="s">
        <v>7792</v>
      </c>
      <c r="AK497" s="28" t="s">
        <v>7792</v>
      </c>
      <c r="AL497" s="28" t="s">
        <v>7797</v>
      </c>
      <c r="AM497" s="28">
        <f>_xlfn.XLOOKUP(Solution[[#This Row],[Cu_ID]],Master[cu_id],Master[Notes], "none")</f>
        <v>105</v>
      </c>
      <c r="AN497" s="28">
        <v>26</v>
      </c>
    </row>
    <row r="498" spans="1:40" x14ac:dyDescent="0.3">
      <c r="A498" s="53" t="s">
        <v>12513</v>
      </c>
      <c r="B498" s="37" t="s">
        <v>12514</v>
      </c>
      <c r="C498" s="37" t="s">
        <v>7728</v>
      </c>
      <c r="D498" s="28" t="s">
        <v>7718</v>
      </c>
      <c r="E498" s="28" t="s">
        <v>11016</v>
      </c>
      <c r="F498" s="28" t="s">
        <v>902</v>
      </c>
      <c r="G498" s="28" t="s">
        <v>7809</v>
      </c>
      <c r="H498" s="28" t="s">
        <v>7752</v>
      </c>
      <c r="I498" s="28" t="s">
        <v>903</v>
      </c>
      <c r="J498" s="28">
        <v>76</v>
      </c>
      <c r="K498" s="35" t="s">
        <v>8784</v>
      </c>
      <c r="L498" s="35" t="s">
        <v>12515</v>
      </c>
      <c r="M498" s="30">
        <v>1.5194873772561599</v>
      </c>
      <c r="N498" s="32" t="s">
        <v>16171</v>
      </c>
      <c r="O498" s="28" t="s">
        <v>7774</v>
      </c>
      <c r="P498" s="29">
        <v>0.49856481481481479</v>
      </c>
      <c r="Q498" s="29">
        <v>0.50596064814814812</v>
      </c>
      <c r="R498" s="28">
        <v>0</v>
      </c>
      <c r="S498" s="30">
        <v>10.658333333333333</v>
      </c>
      <c r="T498" s="32" t="s">
        <v>12516</v>
      </c>
      <c r="U498" s="32" t="s">
        <v>12517</v>
      </c>
      <c r="V498" s="30">
        <v>0.45389965129945198</v>
      </c>
      <c r="W498" s="28">
        <v>9</v>
      </c>
      <c r="X498" s="28">
        <v>0.17307692307692299</v>
      </c>
      <c r="Y498" s="28" t="s">
        <v>14627</v>
      </c>
      <c r="Z498" s="28" t="s">
        <v>16138</v>
      </c>
      <c r="AA498" s="28">
        <v>1</v>
      </c>
      <c r="AB498" s="28">
        <v>26</v>
      </c>
      <c r="AC498" s="32">
        <f>Solution[[#This Row],[Old Stop]] +1</f>
        <v>77</v>
      </c>
      <c r="AD498" s="32" t="str">
        <f>_xlfn.CONCAT(Solution[[#This Row],[Notes]],"_",Solution[[#This Row],[Week '#]],"_", _xlfn.SWITCH(Solution[[#This Row],[Column1]], "M", "Monday", "T", "Tuesday", "W", "Wednesday", "R", "Thursday", "H", "Thursday", "F", "Friday"))</f>
        <v>105_Week3_Friday</v>
      </c>
      <c r="AE498" s="32" t="str">
        <f>IF(LEN(Solution[[#This Row],[Available Delivery Days]]) =1, Solution[[#This Row],[Available Delivery Days]], IF(ISNUMBER(SEARCH(Solution[[#This Row],[New Delivery Day]], Solution[[#This Row],[Available Delivery Days]])), Solution[[#This Row],[New Delivery Day]], Solution[[#This Row],[Old Delivery Day]]))</f>
        <v>F</v>
      </c>
      <c r="AF498" s="31">
        <v>37.56</v>
      </c>
      <c r="AG498" s="31">
        <v>37.56</v>
      </c>
      <c r="AH498" s="28" t="s">
        <v>7832</v>
      </c>
      <c r="AI498" s="28" t="s">
        <v>932</v>
      </c>
      <c r="AJ498" s="28" t="s">
        <v>7792</v>
      </c>
      <c r="AK498" s="28" t="s">
        <v>7792</v>
      </c>
      <c r="AL498" s="28" t="s">
        <v>7797</v>
      </c>
      <c r="AM498" s="28">
        <f>_xlfn.XLOOKUP(Solution[[#This Row],[Cu_ID]],Master[cu_id],Master[Notes], "none")</f>
        <v>105</v>
      </c>
      <c r="AN498" s="28">
        <v>26</v>
      </c>
    </row>
    <row r="499" spans="1:40" x14ac:dyDescent="0.3">
      <c r="A499" s="53" t="s">
        <v>12513</v>
      </c>
      <c r="B499" s="37" t="s">
        <v>12514</v>
      </c>
      <c r="C499" s="37" t="s">
        <v>7728</v>
      </c>
      <c r="D499" s="28" t="s">
        <v>7719</v>
      </c>
      <c r="E499" s="28" t="s">
        <v>11016</v>
      </c>
      <c r="F499" s="28" t="s">
        <v>902</v>
      </c>
      <c r="G499" s="28" t="s">
        <v>7768</v>
      </c>
      <c r="H499" s="28" t="s">
        <v>7752</v>
      </c>
      <c r="I499" s="28" t="s">
        <v>903</v>
      </c>
      <c r="J499" s="28">
        <v>76</v>
      </c>
      <c r="K499" s="35" t="s">
        <v>8784</v>
      </c>
      <c r="L499" s="35" t="s">
        <v>12515</v>
      </c>
      <c r="M499" s="30">
        <v>1.3430562932044301</v>
      </c>
      <c r="N499" s="32" t="s">
        <v>16766</v>
      </c>
      <c r="O499" s="28" t="s">
        <v>7774</v>
      </c>
      <c r="P499" s="29">
        <v>0.36841435185185184</v>
      </c>
      <c r="Q499" s="29">
        <v>0.37581018518518516</v>
      </c>
      <c r="R499" s="28">
        <v>0</v>
      </c>
      <c r="S499" s="30">
        <v>10.658333333333333</v>
      </c>
      <c r="T499" s="32" t="s">
        <v>12516</v>
      </c>
      <c r="U499" s="32" t="s">
        <v>12517</v>
      </c>
      <c r="V499" s="30">
        <v>0.35033571405180097</v>
      </c>
      <c r="W499" s="28">
        <v>9</v>
      </c>
      <c r="X499" s="28">
        <v>0.17307692307692299</v>
      </c>
      <c r="Y499" s="28" t="s">
        <v>14627</v>
      </c>
      <c r="Z499" s="28" t="s">
        <v>16642</v>
      </c>
      <c r="AA499" s="28">
        <v>1</v>
      </c>
      <c r="AB499" s="28">
        <v>26</v>
      </c>
      <c r="AC499" s="32">
        <f>Solution[[#This Row],[Old Stop]] +1</f>
        <v>77</v>
      </c>
      <c r="AD499" s="32" t="str">
        <f>_xlfn.CONCAT(Solution[[#This Row],[Notes]],"_",Solution[[#This Row],[Week '#]],"_", _xlfn.SWITCH(Solution[[#This Row],[Column1]], "M", "Monday", "T", "Tuesday", "W", "Wednesday", "R", "Thursday", "H", "Thursday", "F", "Friday"))</f>
        <v>105_Week4_Friday</v>
      </c>
      <c r="AE499" s="32" t="str">
        <f>IF(LEN(Solution[[#This Row],[Available Delivery Days]]) =1, Solution[[#This Row],[Available Delivery Days]], IF(ISNUMBER(SEARCH(Solution[[#This Row],[New Delivery Day]], Solution[[#This Row],[Available Delivery Days]])), Solution[[#This Row],[New Delivery Day]], Solution[[#This Row],[Old Delivery Day]]))</f>
        <v>F</v>
      </c>
      <c r="AF499" s="31">
        <v>37.56</v>
      </c>
      <c r="AG499" s="31">
        <v>37.56</v>
      </c>
      <c r="AH499" s="28" t="s">
        <v>7832</v>
      </c>
      <c r="AI499" s="28" t="s">
        <v>932</v>
      </c>
      <c r="AJ499" s="28" t="s">
        <v>7792</v>
      </c>
      <c r="AK499" s="28" t="s">
        <v>7792</v>
      </c>
      <c r="AL499" s="28" t="s">
        <v>7797</v>
      </c>
      <c r="AM499" s="28">
        <f>_xlfn.XLOOKUP(Solution[[#This Row],[Cu_ID]],Master[cu_id],Master[Notes], "none")</f>
        <v>105</v>
      </c>
      <c r="AN499" s="28">
        <v>26</v>
      </c>
    </row>
    <row r="500" spans="1:40" x14ac:dyDescent="0.3">
      <c r="A500" s="53" t="s">
        <v>11474</v>
      </c>
      <c r="B500" s="37" t="s">
        <v>11475</v>
      </c>
      <c r="C500" s="37" t="s">
        <v>7774</v>
      </c>
      <c r="D500" s="28" t="s">
        <v>7716</v>
      </c>
      <c r="E500" s="28" t="s">
        <v>7734</v>
      </c>
      <c r="F500" s="28" t="s">
        <v>936</v>
      </c>
      <c r="G500" s="28" t="s">
        <v>7733</v>
      </c>
      <c r="H500" s="28" t="s">
        <v>7734</v>
      </c>
      <c r="I500" s="28" t="s">
        <v>902</v>
      </c>
      <c r="J500" s="28">
        <v>27</v>
      </c>
      <c r="K500" s="35" t="s">
        <v>8582</v>
      </c>
      <c r="L500" s="35" t="s">
        <v>11476</v>
      </c>
      <c r="M500" s="30">
        <v>18.819460343569499</v>
      </c>
      <c r="N500" s="32" t="s">
        <v>15271</v>
      </c>
      <c r="O500" s="28" t="s">
        <v>7774</v>
      </c>
      <c r="P500" s="29">
        <v>0.323125</v>
      </c>
      <c r="Q500" s="29">
        <v>0.32984953703703701</v>
      </c>
      <c r="R500" s="28">
        <v>0</v>
      </c>
      <c r="S500" s="30">
        <v>9.683574621414877</v>
      </c>
      <c r="T500" s="32" t="s">
        <v>11477</v>
      </c>
      <c r="U500" s="32" t="s">
        <v>11478</v>
      </c>
      <c r="V500" s="30">
        <v>15.2877990549438</v>
      </c>
      <c r="W500" s="28">
        <v>0</v>
      </c>
      <c r="X500" s="28">
        <v>0</v>
      </c>
      <c r="Y500" s="28" t="s">
        <v>14643</v>
      </c>
      <c r="Z500" s="28" t="s">
        <v>14644</v>
      </c>
      <c r="AA500" s="28">
        <v>1</v>
      </c>
      <c r="AB500" s="28">
        <v>0</v>
      </c>
      <c r="AC500" s="32">
        <f>Solution[[#This Row],[Old Stop]] +1</f>
        <v>28</v>
      </c>
      <c r="AD500" s="32" t="str">
        <f>_xlfn.CONCAT(Solution[[#This Row],[Notes]],"_",Solution[[#This Row],[Week '#]],"_", _xlfn.SWITCH(Solution[[#This Row],[Column1]], "M", "Monday", "T", "Tuesday", "W", "Wednesday", "R", "Thursday", "H", "Thursday", "F", "Friday"))</f>
        <v>102_Week1_Thursday</v>
      </c>
      <c r="AE500" s="32" t="str">
        <f>IF(LEN(Solution[[#This Row],[Available Delivery Days]]) =1, Solution[[#This Row],[Available Delivery Days]], IF(ISNUMBER(SEARCH(Solution[[#This Row],[New Delivery Day]], Solution[[#This Row],[Available Delivery Days]])), Solution[[#This Row],[New Delivery Day]], Solution[[#This Row],[Old Delivery Day]]))</f>
        <v>R</v>
      </c>
      <c r="AF500" s="31">
        <v>25.5625</v>
      </c>
      <c r="AG500" s="31">
        <v>0</v>
      </c>
      <c r="AH500" s="28" t="s">
        <v>7832</v>
      </c>
      <c r="AI500" s="28" t="s">
        <v>932</v>
      </c>
      <c r="AJ500" s="28" t="s">
        <v>7793</v>
      </c>
      <c r="AK500" s="28" t="s">
        <v>7792</v>
      </c>
      <c r="AL500" s="28" t="s">
        <v>7797</v>
      </c>
      <c r="AM500" s="28" t="str">
        <f>_xlfn.XLOOKUP(Solution[[#This Row],[Cu_ID]],Master[cu_id],Master[Notes], "none")</f>
        <v>102</v>
      </c>
      <c r="AN500" s="28">
        <v>0</v>
      </c>
    </row>
    <row r="501" spans="1:40" x14ac:dyDescent="0.3">
      <c r="A501" s="53" t="s">
        <v>11474</v>
      </c>
      <c r="B501" s="37" t="s">
        <v>11475</v>
      </c>
      <c r="C501" s="37" t="s">
        <v>7774</v>
      </c>
      <c r="D501" s="28" t="s">
        <v>7717</v>
      </c>
      <c r="E501" s="28" t="s">
        <v>7734</v>
      </c>
      <c r="F501" s="28" t="s">
        <v>936</v>
      </c>
      <c r="G501" s="28" t="s">
        <v>7772</v>
      </c>
      <c r="H501" s="28" t="s">
        <v>7734</v>
      </c>
      <c r="I501" s="28" t="s">
        <v>902</v>
      </c>
      <c r="J501" s="28">
        <v>27</v>
      </c>
      <c r="K501" s="35" t="s">
        <v>8582</v>
      </c>
      <c r="L501" s="35" t="s">
        <v>11476</v>
      </c>
      <c r="M501" s="30">
        <v>18.415650930255701</v>
      </c>
      <c r="N501" s="32" t="s">
        <v>15272</v>
      </c>
      <c r="O501" s="28" t="s">
        <v>7774</v>
      </c>
      <c r="P501" s="29">
        <v>0.54880787037037038</v>
      </c>
      <c r="Q501" s="29">
        <v>0.55553240740740739</v>
      </c>
      <c r="R501" s="28">
        <v>0</v>
      </c>
      <c r="S501" s="30">
        <v>9.683574621414877</v>
      </c>
      <c r="T501" s="32" t="s">
        <v>11477</v>
      </c>
      <c r="U501" s="32" t="s">
        <v>11478</v>
      </c>
      <c r="V501" s="30">
        <v>15.1039273196747</v>
      </c>
      <c r="W501" s="28">
        <v>0</v>
      </c>
      <c r="X501" s="28">
        <v>0</v>
      </c>
      <c r="Y501" s="28" t="s">
        <v>14643</v>
      </c>
      <c r="Z501" s="28" t="s">
        <v>14649</v>
      </c>
      <c r="AA501" s="28">
        <v>1</v>
      </c>
      <c r="AB501" s="28">
        <v>0</v>
      </c>
      <c r="AC501" s="32">
        <f>Solution[[#This Row],[Old Stop]] +1</f>
        <v>28</v>
      </c>
      <c r="AD501" s="32" t="str">
        <f>_xlfn.CONCAT(Solution[[#This Row],[Notes]],"_",Solution[[#This Row],[Week '#]],"_", _xlfn.SWITCH(Solution[[#This Row],[Column1]], "M", "Monday", "T", "Tuesday", "W", "Wednesday", "R", "Thursday", "H", "Thursday", "F", "Friday"))</f>
        <v>102_Week2_Thursday</v>
      </c>
      <c r="AE501" s="32" t="str">
        <f>IF(LEN(Solution[[#This Row],[Available Delivery Days]]) =1, Solution[[#This Row],[Available Delivery Days]], IF(ISNUMBER(SEARCH(Solution[[#This Row],[New Delivery Day]], Solution[[#This Row],[Available Delivery Days]])), Solution[[#This Row],[New Delivery Day]], Solution[[#This Row],[Old Delivery Day]]))</f>
        <v>R</v>
      </c>
      <c r="AF501" s="31">
        <v>25.5625</v>
      </c>
      <c r="AG501" s="31">
        <v>0</v>
      </c>
      <c r="AH501" s="28" t="s">
        <v>7832</v>
      </c>
      <c r="AI501" s="28" t="s">
        <v>932</v>
      </c>
      <c r="AJ501" s="28" t="s">
        <v>7793</v>
      </c>
      <c r="AK501" s="28" t="s">
        <v>7792</v>
      </c>
      <c r="AL501" s="28" t="s">
        <v>7797</v>
      </c>
      <c r="AM501" s="28" t="str">
        <f>_xlfn.XLOOKUP(Solution[[#This Row],[Cu_ID]],Master[cu_id],Master[Notes], "none")</f>
        <v>102</v>
      </c>
      <c r="AN501" s="28">
        <v>0</v>
      </c>
    </row>
    <row r="502" spans="1:40" x14ac:dyDescent="0.3">
      <c r="A502" s="53" t="s">
        <v>11474</v>
      </c>
      <c r="B502" s="37" t="s">
        <v>11475</v>
      </c>
      <c r="C502" s="37" t="s">
        <v>7774</v>
      </c>
      <c r="D502" s="28" t="s">
        <v>7718</v>
      </c>
      <c r="E502" s="28" t="s">
        <v>7734</v>
      </c>
      <c r="F502" s="28" t="s">
        <v>936</v>
      </c>
      <c r="G502" s="28" t="s">
        <v>7733</v>
      </c>
      <c r="H502" s="28" t="s">
        <v>7734</v>
      </c>
      <c r="I502" s="28" t="s">
        <v>902</v>
      </c>
      <c r="J502" s="28">
        <v>27</v>
      </c>
      <c r="K502" s="35" t="s">
        <v>8582</v>
      </c>
      <c r="L502" s="35" t="s">
        <v>11476</v>
      </c>
      <c r="M502" s="30">
        <v>18.819460343569499</v>
      </c>
      <c r="N502" s="32" t="s">
        <v>15833</v>
      </c>
      <c r="O502" s="28" t="s">
        <v>7774</v>
      </c>
      <c r="P502" s="29">
        <v>0.323125</v>
      </c>
      <c r="Q502" s="29">
        <v>0.32984953703703701</v>
      </c>
      <c r="R502" s="28">
        <v>0</v>
      </c>
      <c r="S502" s="30">
        <v>9.683574621414877</v>
      </c>
      <c r="T502" s="32" t="s">
        <v>11477</v>
      </c>
      <c r="U502" s="32" t="s">
        <v>11478</v>
      </c>
      <c r="V502" s="30">
        <v>15.2877990549438</v>
      </c>
      <c r="W502" s="28">
        <v>0</v>
      </c>
      <c r="X502" s="28">
        <v>0</v>
      </c>
      <c r="Y502" s="28" t="s">
        <v>14643</v>
      </c>
      <c r="Z502" s="28" t="s">
        <v>15700</v>
      </c>
      <c r="AA502" s="28">
        <v>1</v>
      </c>
      <c r="AB502" s="28">
        <v>0</v>
      </c>
      <c r="AC502" s="32">
        <f>Solution[[#This Row],[Old Stop]] +1</f>
        <v>28</v>
      </c>
      <c r="AD502" s="32" t="str">
        <f>_xlfn.CONCAT(Solution[[#This Row],[Notes]],"_",Solution[[#This Row],[Week '#]],"_", _xlfn.SWITCH(Solution[[#This Row],[Column1]], "M", "Monday", "T", "Tuesday", "W", "Wednesday", "R", "Thursday", "H", "Thursday", "F", "Friday"))</f>
        <v>102_Week3_Thursday</v>
      </c>
      <c r="AE502" s="32" t="str">
        <f>IF(LEN(Solution[[#This Row],[Available Delivery Days]]) =1, Solution[[#This Row],[Available Delivery Days]], IF(ISNUMBER(SEARCH(Solution[[#This Row],[New Delivery Day]], Solution[[#This Row],[Available Delivery Days]])), Solution[[#This Row],[New Delivery Day]], Solution[[#This Row],[Old Delivery Day]]))</f>
        <v>R</v>
      </c>
      <c r="AF502" s="31">
        <v>25.5625</v>
      </c>
      <c r="AG502" s="31">
        <v>0</v>
      </c>
      <c r="AH502" s="28" t="s">
        <v>7832</v>
      </c>
      <c r="AI502" s="28" t="s">
        <v>932</v>
      </c>
      <c r="AJ502" s="28" t="s">
        <v>7793</v>
      </c>
      <c r="AK502" s="28" t="s">
        <v>7792</v>
      </c>
      <c r="AL502" s="28" t="s">
        <v>7797</v>
      </c>
      <c r="AM502" s="28" t="str">
        <f>_xlfn.XLOOKUP(Solution[[#This Row],[Cu_ID]],Master[cu_id],Master[Notes], "none")</f>
        <v>102</v>
      </c>
      <c r="AN502" s="28">
        <v>0</v>
      </c>
    </row>
    <row r="503" spans="1:40" x14ac:dyDescent="0.3">
      <c r="A503" s="53" t="s">
        <v>11474</v>
      </c>
      <c r="B503" s="37" t="s">
        <v>11475</v>
      </c>
      <c r="C503" s="37" t="s">
        <v>7774</v>
      </c>
      <c r="D503" s="28" t="s">
        <v>7719</v>
      </c>
      <c r="E503" s="28" t="s">
        <v>7734</v>
      </c>
      <c r="F503" s="28" t="s">
        <v>936</v>
      </c>
      <c r="G503" s="28" t="s">
        <v>7772</v>
      </c>
      <c r="H503" s="28" t="s">
        <v>7734</v>
      </c>
      <c r="I503" s="28" t="s">
        <v>902</v>
      </c>
      <c r="J503" s="28">
        <v>27</v>
      </c>
      <c r="K503" s="35" t="s">
        <v>8582</v>
      </c>
      <c r="L503" s="35" t="s">
        <v>11476</v>
      </c>
      <c r="M503" s="30">
        <v>18.415650930255701</v>
      </c>
      <c r="N503" s="32" t="s">
        <v>16319</v>
      </c>
      <c r="O503" s="28" t="s">
        <v>7774</v>
      </c>
      <c r="P503" s="29">
        <v>0.54880787037037038</v>
      </c>
      <c r="Q503" s="29">
        <v>0.55553240740740739</v>
      </c>
      <c r="R503" s="28">
        <v>0</v>
      </c>
      <c r="S503" s="30">
        <v>9.683574621414877</v>
      </c>
      <c r="T503" s="32" t="s">
        <v>11477</v>
      </c>
      <c r="U503" s="32" t="s">
        <v>11478</v>
      </c>
      <c r="V503" s="30">
        <v>15.1039273196747</v>
      </c>
      <c r="W503" s="28">
        <v>0</v>
      </c>
      <c r="X503" s="28">
        <v>0</v>
      </c>
      <c r="Y503" s="28" t="s">
        <v>14643</v>
      </c>
      <c r="Z503" s="28" t="s">
        <v>16265</v>
      </c>
      <c r="AA503" s="28">
        <v>1</v>
      </c>
      <c r="AB503" s="28">
        <v>0</v>
      </c>
      <c r="AC503" s="32">
        <f>Solution[[#This Row],[Old Stop]] +1</f>
        <v>28</v>
      </c>
      <c r="AD503" s="32" t="str">
        <f>_xlfn.CONCAT(Solution[[#This Row],[Notes]],"_",Solution[[#This Row],[Week '#]],"_", _xlfn.SWITCH(Solution[[#This Row],[Column1]], "M", "Monday", "T", "Tuesday", "W", "Wednesday", "R", "Thursday", "H", "Thursday", "F", "Friday"))</f>
        <v>102_Week4_Thursday</v>
      </c>
      <c r="AE503" s="32" t="str">
        <f>IF(LEN(Solution[[#This Row],[Available Delivery Days]]) =1, Solution[[#This Row],[Available Delivery Days]], IF(ISNUMBER(SEARCH(Solution[[#This Row],[New Delivery Day]], Solution[[#This Row],[Available Delivery Days]])), Solution[[#This Row],[New Delivery Day]], Solution[[#This Row],[Old Delivery Day]]))</f>
        <v>R</v>
      </c>
      <c r="AF503" s="31">
        <v>25.5625</v>
      </c>
      <c r="AG503" s="31">
        <v>0</v>
      </c>
      <c r="AH503" s="28" t="s">
        <v>7832</v>
      </c>
      <c r="AI503" s="28" t="s">
        <v>932</v>
      </c>
      <c r="AJ503" s="28" t="s">
        <v>7793</v>
      </c>
      <c r="AK503" s="28" t="s">
        <v>7792</v>
      </c>
      <c r="AL503" s="28" t="s">
        <v>7797</v>
      </c>
      <c r="AM503" s="28" t="str">
        <f>_xlfn.XLOOKUP(Solution[[#This Row],[Cu_ID]],Master[cu_id],Master[Notes], "none")</f>
        <v>102</v>
      </c>
      <c r="AN503" s="28">
        <v>0</v>
      </c>
    </row>
    <row r="504" spans="1:40" x14ac:dyDescent="0.3">
      <c r="A504" s="53" t="s">
        <v>13958</v>
      </c>
      <c r="B504" s="37" t="s">
        <v>13959</v>
      </c>
      <c r="C504" s="37" t="s">
        <v>7728</v>
      </c>
      <c r="D504" s="28" t="s">
        <v>7716</v>
      </c>
      <c r="E504" s="28" t="s">
        <v>7752</v>
      </c>
      <c r="F504" s="28" t="s">
        <v>901</v>
      </c>
      <c r="G504" s="28" t="s">
        <v>7783</v>
      </c>
      <c r="H504" s="28" t="s">
        <v>7789</v>
      </c>
      <c r="I504" s="28" t="s">
        <v>901</v>
      </c>
      <c r="J504" s="28">
        <v>0</v>
      </c>
      <c r="K504" s="35" t="s">
        <v>7865</v>
      </c>
      <c r="L504" s="35" t="s">
        <v>13960</v>
      </c>
      <c r="M504" s="30">
        <v>3.5809918288141498</v>
      </c>
      <c r="N504" s="32" t="s">
        <v>14924</v>
      </c>
      <c r="O504" s="28" t="s">
        <v>7756</v>
      </c>
      <c r="P504" s="29">
        <v>0.45146990740740739</v>
      </c>
      <c r="Q504" s="29">
        <v>0.4614699074074074</v>
      </c>
      <c r="R504" s="28">
        <v>0</v>
      </c>
      <c r="S504" s="30">
        <v>14.4</v>
      </c>
      <c r="T504" s="32" t="s">
        <v>13961</v>
      </c>
      <c r="U504" s="32" t="s">
        <v>13962</v>
      </c>
      <c r="V504" s="30">
        <v>1.27112633110756</v>
      </c>
      <c r="W504" s="28">
        <v>0</v>
      </c>
      <c r="X504" s="28">
        <v>0</v>
      </c>
      <c r="Y504" s="28" t="s">
        <v>14635</v>
      </c>
      <c r="Z504" s="28" t="s">
        <v>14636</v>
      </c>
      <c r="AA504" s="28">
        <v>1</v>
      </c>
      <c r="AB504" s="28">
        <v>0</v>
      </c>
      <c r="AC504" s="32">
        <f>Solution[[#This Row],[Old Stop]] +1</f>
        <v>1</v>
      </c>
      <c r="AD504" s="32" t="str">
        <f>_xlfn.CONCAT(Solution[[#This Row],[Notes]],"_",Solution[[#This Row],[Week '#]],"_", _xlfn.SWITCH(Solution[[#This Row],[Column1]], "M", "Monday", "T", "Tuesday", "W", "Wednesday", "R", "Thursday", "H", "Thursday", "F", "Friday"))</f>
        <v>103_Week1_Monday</v>
      </c>
      <c r="AE504" s="32" t="str">
        <f>IF(LEN(Solution[[#This Row],[Available Delivery Days]]) =1, Solution[[#This Row],[Available Delivery Days]], IF(ISNUMBER(SEARCH(Solution[[#This Row],[New Delivery Day]], Solution[[#This Row],[Available Delivery Days]])), Solution[[#This Row],[New Delivery Day]], Solution[[#This Row],[Old Delivery Day]]))</f>
        <v>M</v>
      </c>
      <c r="AF504" s="31">
        <v>41.86</v>
      </c>
      <c r="AG504" s="31">
        <v>38.770000000000003</v>
      </c>
      <c r="AH504" s="28" t="s">
        <v>7832</v>
      </c>
      <c r="AI504" s="28" t="s">
        <v>932</v>
      </c>
      <c r="AJ504" s="28" t="s">
        <v>7792</v>
      </c>
      <c r="AK504" s="28" t="s">
        <v>7793</v>
      </c>
      <c r="AL504" s="28" t="s">
        <v>7797</v>
      </c>
      <c r="AM504" s="28">
        <f>_xlfn.XLOOKUP(Solution[[#This Row],[Cu_ID]],Master[cu_id],Master[Notes], "none")</f>
        <v>103</v>
      </c>
      <c r="AN504" s="28">
        <v>0</v>
      </c>
    </row>
    <row r="505" spans="1:40" x14ac:dyDescent="0.3">
      <c r="A505" s="53" t="s">
        <v>13958</v>
      </c>
      <c r="B505" s="37" t="s">
        <v>13959</v>
      </c>
      <c r="C505" s="37" t="s">
        <v>7728</v>
      </c>
      <c r="D505" s="28" t="s">
        <v>7718</v>
      </c>
      <c r="E505" s="28" t="s">
        <v>7752</v>
      </c>
      <c r="F505" s="28" t="s">
        <v>901</v>
      </c>
      <c r="G505" s="28" t="s">
        <v>7814</v>
      </c>
      <c r="H505" s="28" t="s">
        <v>7789</v>
      </c>
      <c r="I505" s="28" t="s">
        <v>901</v>
      </c>
      <c r="J505" s="28">
        <v>0</v>
      </c>
      <c r="K505" s="35" t="s">
        <v>7865</v>
      </c>
      <c r="L505" s="35" t="s">
        <v>13960</v>
      </c>
      <c r="M505" s="30">
        <v>0.76420928165316604</v>
      </c>
      <c r="N505" s="32" t="s">
        <v>15906</v>
      </c>
      <c r="O505" s="28" t="s">
        <v>7756</v>
      </c>
      <c r="P505" s="29">
        <v>0.48376157407407405</v>
      </c>
      <c r="Q505" s="29">
        <v>0.49376157407407406</v>
      </c>
      <c r="R505" s="28">
        <v>0</v>
      </c>
      <c r="S505" s="30">
        <v>14.4</v>
      </c>
      <c r="T505" s="32" t="s">
        <v>13961</v>
      </c>
      <c r="U505" s="32" t="s">
        <v>13962</v>
      </c>
      <c r="V505" s="30">
        <v>0.14661307432763099</v>
      </c>
      <c r="W505" s="28">
        <v>0</v>
      </c>
      <c r="X505" s="28">
        <v>0</v>
      </c>
      <c r="Y505" s="28" t="s">
        <v>14635</v>
      </c>
      <c r="Z505" s="28" t="s">
        <v>15840</v>
      </c>
      <c r="AA505" s="28">
        <v>1</v>
      </c>
      <c r="AB505" s="28">
        <v>0</v>
      </c>
      <c r="AC505" s="32">
        <f>Solution[[#This Row],[Old Stop]] +1</f>
        <v>1</v>
      </c>
      <c r="AD505" s="32" t="str">
        <f>_xlfn.CONCAT(Solution[[#This Row],[Notes]],"_",Solution[[#This Row],[Week '#]],"_", _xlfn.SWITCH(Solution[[#This Row],[Column1]], "M", "Monday", "T", "Tuesday", "W", "Wednesday", "R", "Thursday", "H", "Thursday", "F", "Friday"))</f>
        <v>103_Week3_Monday</v>
      </c>
      <c r="AE505" s="32" t="str">
        <f>IF(LEN(Solution[[#This Row],[Available Delivery Days]]) =1, Solution[[#This Row],[Available Delivery Days]], IF(ISNUMBER(SEARCH(Solution[[#This Row],[New Delivery Day]], Solution[[#This Row],[Available Delivery Days]])), Solution[[#This Row],[New Delivery Day]], Solution[[#This Row],[Old Delivery Day]]))</f>
        <v>M</v>
      </c>
      <c r="AF505" s="31">
        <v>41.86</v>
      </c>
      <c r="AG505" s="31">
        <v>38.770000000000003</v>
      </c>
      <c r="AH505" s="28" t="s">
        <v>7832</v>
      </c>
      <c r="AI505" s="28" t="s">
        <v>932</v>
      </c>
      <c r="AJ505" s="28" t="s">
        <v>7792</v>
      </c>
      <c r="AK505" s="28" t="s">
        <v>7793</v>
      </c>
      <c r="AL505" s="28" t="s">
        <v>7797</v>
      </c>
      <c r="AM505" s="28">
        <f>_xlfn.XLOOKUP(Solution[[#This Row],[Cu_ID]],Master[cu_id],Master[Notes], "none")</f>
        <v>103</v>
      </c>
      <c r="AN505" s="28">
        <v>0</v>
      </c>
    </row>
    <row r="506" spans="1:40" x14ac:dyDescent="0.3">
      <c r="A506" s="53" t="s">
        <v>14028</v>
      </c>
      <c r="B506" s="37" t="s">
        <v>14029</v>
      </c>
      <c r="C506" s="37" t="s">
        <v>7728</v>
      </c>
      <c r="D506" s="28" t="s">
        <v>7717</v>
      </c>
      <c r="E506" s="28" t="s">
        <v>11016</v>
      </c>
      <c r="F506" s="28" t="s">
        <v>901</v>
      </c>
      <c r="G506" s="28" t="s">
        <v>7763</v>
      </c>
      <c r="H506" s="28" t="s">
        <v>11016</v>
      </c>
      <c r="I506" s="28" t="s">
        <v>901</v>
      </c>
      <c r="J506" s="28">
        <v>0</v>
      </c>
      <c r="K506" s="35" t="s">
        <v>9141</v>
      </c>
      <c r="L506" s="35" t="s">
        <v>14030</v>
      </c>
      <c r="M506" s="30">
        <v>6.93262685090303E-2</v>
      </c>
      <c r="N506" s="32" t="s">
        <v>15386</v>
      </c>
      <c r="O506" s="28" t="s">
        <v>7751</v>
      </c>
      <c r="P506" s="29">
        <v>0.48587962962962961</v>
      </c>
      <c r="Q506" s="29">
        <v>0.49427083333333333</v>
      </c>
      <c r="R506" s="28">
        <v>0</v>
      </c>
      <c r="S506" s="30">
        <v>12.083333333333334</v>
      </c>
      <c r="T506" s="32" t="s">
        <v>14031</v>
      </c>
      <c r="U506" s="32" t="s">
        <v>14032</v>
      </c>
      <c r="V506" s="30">
        <v>2.9363416076935399E-2</v>
      </c>
      <c r="W506" s="28">
        <v>0</v>
      </c>
      <c r="X506" s="28">
        <v>0</v>
      </c>
      <c r="Y506" s="28" t="s">
        <v>14623</v>
      </c>
      <c r="Z506" s="28" t="s">
        <v>15210</v>
      </c>
      <c r="AA506" s="28">
        <v>1</v>
      </c>
      <c r="AB506" s="28">
        <v>0</v>
      </c>
      <c r="AC506" s="32">
        <f>Solution[[#This Row],[Old Stop]] +1</f>
        <v>1</v>
      </c>
      <c r="AD506" s="32" t="str">
        <f>_xlfn.CONCAT(Solution[[#This Row],[Notes]],"_",Solution[[#This Row],[Week '#]],"_", _xlfn.SWITCH(Solution[[#This Row],[Column1]], "M", "Monday", "T", "Tuesday", "W", "Wednesday", "R", "Thursday", "H", "Thursday", "F", "Friday"))</f>
        <v>105_Week2_Monday</v>
      </c>
      <c r="AE506" s="32" t="str">
        <f>IF(LEN(Solution[[#This Row],[Available Delivery Days]]) =1, Solution[[#This Row],[Available Delivery Days]], IF(ISNUMBER(SEARCH(Solution[[#This Row],[New Delivery Day]], Solution[[#This Row],[Available Delivery Days]])), Solution[[#This Row],[New Delivery Day]], Solution[[#This Row],[Old Delivery Day]]))</f>
        <v>M</v>
      </c>
      <c r="AF506" s="31">
        <v>42.945</v>
      </c>
      <c r="AG506" s="31">
        <v>31.5</v>
      </c>
      <c r="AH506" s="28" t="s">
        <v>7832</v>
      </c>
      <c r="AI506" s="28" t="s">
        <v>932</v>
      </c>
      <c r="AJ506" s="28" t="s">
        <v>7793</v>
      </c>
      <c r="AK506" s="28" t="s">
        <v>7793</v>
      </c>
      <c r="AL506" s="28" t="s">
        <v>7797</v>
      </c>
      <c r="AM506" s="28">
        <f>_xlfn.XLOOKUP(Solution[[#This Row],[Cu_ID]],Master[cu_id],Master[Notes], "none")</f>
        <v>105</v>
      </c>
      <c r="AN506" s="28"/>
    </row>
    <row r="507" spans="1:40" x14ac:dyDescent="0.3">
      <c r="A507" s="53" t="s">
        <v>14028</v>
      </c>
      <c r="B507" s="37" t="s">
        <v>14029</v>
      </c>
      <c r="C507" s="37" t="s">
        <v>7728</v>
      </c>
      <c r="D507" s="28" t="s">
        <v>7719</v>
      </c>
      <c r="E507" s="28" t="s">
        <v>11016</v>
      </c>
      <c r="F507" s="28" t="s">
        <v>901</v>
      </c>
      <c r="G507" s="28" t="s">
        <v>7755</v>
      </c>
      <c r="H507" s="28" t="s">
        <v>11016</v>
      </c>
      <c r="I507" s="28" t="s">
        <v>901</v>
      </c>
      <c r="J507" s="28">
        <v>0</v>
      </c>
      <c r="K507" s="35" t="s">
        <v>9141</v>
      </c>
      <c r="L507" s="35" t="s">
        <v>14030</v>
      </c>
      <c r="M507" s="30">
        <v>6.93262685090303E-2</v>
      </c>
      <c r="N507" s="32" t="s">
        <v>16522</v>
      </c>
      <c r="O507" s="28" t="s">
        <v>7751</v>
      </c>
      <c r="P507" s="29">
        <v>0.49273148148148149</v>
      </c>
      <c r="Q507" s="29">
        <v>0.50112268518518521</v>
      </c>
      <c r="R507" s="28">
        <v>0</v>
      </c>
      <c r="S507" s="30">
        <v>12.083333333333334</v>
      </c>
      <c r="T507" s="32" t="s">
        <v>14031</v>
      </c>
      <c r="U507" s="32" t="s">
        <v>14032</v>
      </c>
      <c r="V507" s="30">
        <v>2.9363416076935399E-2</v>
      </c>
      <c r="W507" s="28">
        <v>0</v>
      </c>
      <c r="X507" s="28">
        <v>0</v>
      </c>
      <c r="Y507" s="28" t="s">
        <v>14623</v>
      </c>
      <c r="Z507" s="28" t="s">
        <v>16475</v>
      </c>
      <c r="AA507" s="28">
        <v>1</v>
      </c>
      <c r="AB507" s="28">
        <v>0</v>
      </c>
      <c r="AC507" s="32">
        <f>Solution[[#This Row],[Old Stop]] +1</f>
        <v>1</v>
      </c>
      <c r="AD507" s="32" t="str">
        <f>_xlfn.CONCAT(Solution[[#This Row],[Notes]],"_",Solution[[#This Row],[Week '#]],"_", _xlfn.SWITCH(Solution[[#This Row],[Column1]], "M", "Monday", "T", "Tuesday", "W", "Wednesday", "R", "Thursday", "H", "Thursday", "F", "Friday"))</f>
        <v>105_Week4_Monday</v>
      </c>
      <c r="AE507" s="32" t="str">
        <f>IF(LEN(Solution[[#This Row],[Available Delivery Days]]) =1, Solution[[#This Row],[Available Delivery Days]], IF(ISNUMBER(SEARCH(Solution[[#This Row],[New Delivery Day]], Solution[[#This Row],[Available Delivery Days]])), Solution[[#This Row],[New Delivery Day]], Solution[[#This Row],[Old Delivery Day]]))</f>
        <v>M</v>
      </c>
      <c r="AF507" s="31">
        <v>42.945</v>
      </c>
      <c r="AG507" s="31">
        <v>31.5</v>
      </c>
      <c r="AH507" s="28" t="s">
        <v>7832</v>
      </c>
      <c r="AI507" s="28" t="s">
        <v>932</v>
      </c>
      <c r="AJ507" s="28" t="s">
        <v>7793</v>
      </c>
      <c r="AK507" s="28" t="s">
        <v>7793</v>
      </c>
      <c r="AL507" s="28" t="s">
        <v>7797</v>
      </c>
      <c r="AM507" s="28">
        <f>_xlfn.XLOOKUP(Solution[[#This Row],[Cu_ID]],Master[cu_id],Master[Notes], "none")</f>
        <v>105</v>
      </c>
      <c r="AN507" s="28"/>
    </row>
    <row r="508" spans="1:40" x14ac:dyDescent="0.3">
      <c r="A508" s="53" t="s">
        <v>12383</v>
      </c>
      <c r="B508" s="37" t="s">
        <v>12384</v>
      </c>
      <c r="C508" s="37" t="s">
        <v>7728</v>
      </c>
      <c r="D508" s="28" t="s">
        <v>7716</v>
      </c>
      <c r="E508" s="28" t="s">
        <v>11016</v>
      </c>
      <c r="F508" s="28" t="s">
        <v>901</v>
      </c>
      <c r="G508" s="28" t="s">
        <v>7759</v>
      </c>
      <c r="H508" s="28" t="s">
        <v>7752</v>
      </c>
      <c r="I508" s="28" t="s">
        <v>902</v>
      </c>
      <c r="J508" s="28">
        <v>141</v>
      </c>
      <c r="K508" s="35" t="s">
        <v>9049</v>
      </c>
      <c r="L508" s="35" t="s">
        <v>12385</v>
      </c>
      <c r="M508" s="30">
        <v>1.51917310804129</v>
      </c>
      <c r="N508" s="32" t="s">
        <v>15018</v>
      </c>
      <c r="O508" s="28" t="s">
        <v>7774</v>
      </c>
      <c r="P508" s="29">
        <v>0.38574074074074072</v>
      </c>
      <c r="Q508" s="29">
        <v>0.39423611111111112</v>
      </c>
      <c r="R508" s="28">
        <v>0</v>
      </c>
      <c r="S508" s="30">
        <v>12.233333333333334</v>
      </c>
      <c r="T508" s="32" t="s">
        <v>12386</v>
      </c>
      <c r="U508" s="32" t="s">
        <v>12387</v>
      </c>
      <c r="V508" s="30">
        <v>0.68526275562753602</v>
      </c>
      <c r="W508" s="28">
        <v>2</v>
      </c>
      <c r="X508" s="28">
        <v>3.8461538461538498E-2</v>
      </c>
      <c r="Y508" s="28" t="s">
        <v>14623</v>
      </c>
      <c r="Z508" s="28" t="s">
        <v>14624</v>
      </c>
      <c r="AA508" s="28">
        <v>1</v>
      </c>
      <c r="AB508" s="28">
        <v>52</v>
      </c>
      <c r="AC508" s="32">
        <f>Solution[[#This Row],[Old Stop]] +1</f>
        <v>142</v>
      </c>
      <c r="AD508" s="32" t="str">
        <f>_xlfn.CONCAT(Solution[[#This Row],[Notes]],"_",Solution[[#This Row],[Week '#]],"_", _xlfn.SWITCH(Solution[[#This Row],[Column1]], "M", "Monday", "T", "Tuesday", "W", "Wednesday", "R", "Thursday", "H", "Thursday", "F", "Friday"))</f>
        <v>105_Week1_Monday</v>
      </c>
      <c r="AE508" s="32" t="str">
        <f>IF(LEN(Solution[[#This Row],[Available Delivery Days]]) =1, Solution[[#This Row],[Available Delivery Days]], IF(ISNUMBER(SEARCH(Solution[[#This Row],[New Delivery Day]], Solution[[#This Row],[Available Delivery Days]])), Solution[[#This Row],[New Delivery Day]], Solution[[#This Row],[Old Delivery Day]]))</f>
        <v>M</v>
      </c>
      <c r="AF508" s="31">
        <v>60.893700000000003</v>
      </c>
      <c r="AG508" s="31">
        <v>23.643699999999999</v>
      </c>
      <c r="AH508" s="28" t="s">
        <v>7832</v>
      </c>
      <c r="AI508" s="28" t="s">
        <v>6014</v>
      </c>
      <c r="AJ508" s="28" t="s">
        <v>7792</v>
      </c>
      <c r="AK508" s="28" t="s">
        <v>7792</v>
      </c>
      <c r="AL508" s="28" t="s">
        <v>7797</v>
      </c>
      <c r="AM508" s="28">
        <f>_xlfn.XLOOKUP(Solution[[#This Row],[Cu_ID]],Master[cu_id],Master[Notes], "none")</f>
        <v>105</v>
      </c>
      <c r="AN508" s="28">
        <v>52</v>
      </c>
    </row>
    <row r="509" spans="1:40" x14ac:dyDescent="0.3">
      <c r="A509" s="53" t="s">
        <v>12383</v>
      </c>
      <c r="B509" s="37" t="s">
        <v>12384</v>
      </c>
      <c r="C509" s="37" t="s">
        <v>7728</v>
      </c>
      <c r="D509" s="28" t="s">
        <v>7717</v>
      </c>
      <c r="E509" s="28" t="s">
        <v>11016</v>
      </c>
      <c r="F509" s="28" t="s">
        <v>901</v>
      </c>
      <c r="G509" s="28" t="s">
        <v>7725</v>
      </c>
      <c r="H509" s="28" t="s">
        <v>7752</v>
      </c>
      <c r="I509" s="28" t="s">
        <v>902</v>
      </c>
      <c r="J509" s="28">
        <v>141</v>
      </c>
      <c r="K509" s="35" t="s">
        <v>9049</v>
      </c>
      <c r="L509" s="35" t="s">
        <v>12385</v>
      </c>
      <c r="M509" s="30">
        <v>0.99512247368693296</v>
      </c>
      <c r="N509" s="32" t="s">
        <v>15430</v>
      </c>
      <c r="O509" s="28" t="s">
        <v>7774</v>
      </c>
      <c r="P509" s="29">
        <v>0.54423611111111114</v>
      </c>
      <c r="Q509" s="29">
        <v>0.55273148148148143</v>
      </c>
      <c r="R509" s="28">
        <v>0</v>
      </c>
      <c r="S509" s="30">
        <v>12.233333333333334</v>
      </c>
      <c r="T509" s="32" t="s">
        <v>12386</v>
      </c>
      <c r="U509" s="32" t="s">
        <v>12387</v>
      </c>
      <c r="V509" s="30">
        <v>0.399512399141708</v>
      </c>
      <c r="W509" s="28">
        <v>2</v>
      </c>
      <c r="X509" s="28">
        <v>3.8461538461538498E-2</v>
      </c>
      <c r="Y509" s="28" t="s">
        <v>14623</v>
      </c>
      <c r="Z509" s="28" t="s">
        <v>15210</v>
      </c>
      <c r="AA509" s="28">
        <v>1</v>
      </c>
      <c r="AB509" s="28">
        <v>52</v>
      </c>
      <c r="AC509" s="32">
        <f>Solution[[#This Row],[Old Stop]] +1</f>
        <v>142</v>
      </c>
      <c r="AD509" s="32" t="str">
        <f>_xlfn.CONCAT(Solution[[#This Row],[Notes]],"_",Solution[[#This Row],[Week '#]],"_", _xlfn.SWITCH(Solution[[#This Row],[Column1]], "M", "Monday", "T", "Tuesday", "W", "Wednesday", "R", "Thursday", "H", "Thursday", "F", "Friday"))</f>
        <v>105_Week2_Monday</v>
      </c>
      <c r="AE509" s="32" t="str">
        <f>IF(LEN(Solution[[#This Row],[Available Delivery Days]]) =1, Solution[[#This Row],[Available Delivery Days]], IF(ISNUMBER(SEARCH(Solution[[#This Row],[New Delivery Day]], Solution[[#This Row],[Available Delivery Days]])), Solution[[#This Row],[New Delivery Day]], Solution[[#This Row],[Old Delivery Day]]))</f>
        <v>M</v>
      </c>
      <c r="AF509" s="31">
        <v>60.893700000000003</v>
      </c>
      <c r="AG509" s="31">
        <v>23.643699999999999</v>
      </c>
      <c r="AH509" s="28" t="s">
        <v>7832</v>
      </c>
      <c r="AI509" s="28" t="s">
        <v>6014</v>
      </c>
      <c r="AJ509" s="28" t="s">
        <v>7792</v>
      </c>
      <c r="AK509" s="28" t="s">
        <v>7792</v>
      </c>
      <c r="AL509" s="28" t="s">
        <v>7797</v>
      </c>
      <c r="AM509" s="28">
        <f>_xlfn.XLOOKUP(Solution[[#This Row],[Cu_ID]],Master[cu_id],Master[Notes], "none")</f>
        <v>105</v>
      </c>
      <c r="AN509" s="28">
        <v>52</v>
      </c>
    </row>
    <row r="510" spans="1:40" x14ac:dyDescent="0.3">
      <c r="A510" s="53" t="s">
        <v>12383</v>
      </c>
      <c r="B510" s="37" t="s">
        <v>12384</v>
      </c>
      <c r="C510" s="37" t="s">
        <v>7728</v>
      </c>
      <c r="D510" s="28" t="s">
        <v>7718</v>
      </c>
      <c r="E510" s="28" t="s">
        <v>11016</v>
      </c>
      <c r="F510" s="28" t="s">
        <v>901</v>
      </c>
      <c r="G510" s="28" t="s">
        <v>7758</v>
      </c>
      <c r="H510" s="28" t="s">
        <v>7752</v>
      </c>
      <c r="I510" s="28" t="s">
        <v>902</v>
      </c>
      <c r="J510" s="28">
        <v>141</v>
      </c>
      <c r="K510" s="35" t="s">
        <v>9049</v>
      </c>
      <c r="L510" s="35" t="s">
        <v>12385</v>
      </c>
      <c r="M510" s="30">
        <v>1.51917310804129</v>
      </c>
      <c r="N510" s="32" t="s">
        <v>16028</v>
      </c>
      <c r="O510" s="28" t="s">
        <v>7774</v>
      </c>
      <c r="P510" s="29">
        <v>0.39195601851851852</v>
      </c>
      <c r="Q510" s="29">
        <v>0.40045138888888887</v>
      </c>
      <c r="R510" s="28">
        <v>0</v>
      </c>
      <c r="S510" s="30">
        <v>12.233333333333334</v>
      </c>
      <c r="T510" s="32" t="s">
        <v>12386</v>
      </c>
      <c r="U510" s="32" t="s">
        <v>12387</v>
      </c>
      <c r="V510" s="30">
        <v>0.68526275562753602</v>
      </c>
      <c r="W510" s="28">
        <v>2</v>
      </c>
      <c r="X510" s="28">
        <v>3.8461538461538498E-2</v>
      </c>
      <c r="Y510" s="28" t="s">
        <v>14623</v>
      </c>
      <c r="Z510" s="28" t="s">
        <v>16024</v>
      </c>
      <c r="AA510" s="28">
        <v>1</v>
      </c>
      <c r="AB510" s="28">
        <v>52</v>
      </c>
      <c r="AC510" s="32">
        <f>Solution[[#This Row],[Old Stop]] +1</f>
        <v>142</v>
      </c>
      <c r="AD510" s="32" t="str">
        <f>_xlfn.CONCAT(Solution[[#This Row],[Notes]],"_",Solution[[#This Row],[Week '#]],"_", _xlfn.SWITCH(Solution[[#This Row],[Column1]], "M", "Monday", "T", "Tuesday", "W", "Wednesday", "R", "Thursday", "H", "Thursday", "F", "Friday"))</f>
        <v>105_Week3_Monday</v>
      </c>
      <c r="AE510" s="32" t="str">
        <f>IF(LEN(Solution[[#This Row],[Available Delivery Days]]) =1, Solution[[#This Row],[Available Delivery Days]], IF(ISNUMBER(SEARCH(Solution[[#This Row],[New Delivery Day]], Solution[[#This Row],[Available Delivery Days]])), Solution[[#This Row],[New Delivery Day]], Solution[[#This Row],[Old Delivery Day]]))</f>
        <v>M</v>
      </c>
      <c r="AF510" s="31">
        <v>60.893700000000003</v>
      </c>
      <c r="AG510" s="31">
        <v>23.643699999999999</v>
      </c>
      <c r="AH510" s="28" t="s">
        <v>7832</v>
      </c>
      <c r="AI510" s="28" t="s">
        <v>6014</v>
      </c>
      <c r="AJ510" s="28" t="s">
        <v>7792</v>
      </c>
      <c r="AK510" s="28" t="s">
        <v>7792</v>
      </c>
      <c r="AL510" s="28" t="s">
        <v>7797</v>
      </c>
      <c r="AM510" s="28">
        <f>_xlfn.XLOOKUP(Solution[[#This Row],[Cu_ID]],Master[cu_id],Master[Notes], "none")</f>
        <v>105</v>
      </c>
      <c r="AN510" s="28">
        <v>52</v>
      </c>
    </row>
    <row r="511" spans="1:40" x14ac:dyDescent="0.3">
      <c r="A511" s="53" t="s">
        <v>12383</v>
      </c>
      <c r="B511" s="37" t="s">
        <v>12384</v>
      </c>
      <c r="C511" s="37" t="s">
        <v>7728</v>
      </c>
      <c r="D511" s="28" t="s">
        <v>7719</v>
      </c>
      <c r="E511" s="28" t="s">
        <v>11016</v>
      </c>
      <c r="F511" s="28" t="s">
        <v>901</v>
      </c>
      <c r="G511" s="28" t="s">
        <v>7725</v>
      </c>
      <c r="H511" s="28" t="s">
        <v>7752</v>
      </c>
      <c r="I511" s="28" t="s">
        <v>902</v>
      </c>
      <c r="J511" s="28">
        <v>141</v>
      </c>
      <c r="K511" s="35" t="s">
        <v>9049</v>
      </c>
      <c r="L511" s="35" t="s">
        <v>12385</v>
      </c>
      <c r="M511" s="30">
        <v>0.99512247368693296</v>
      </c>
      <c r="N511" s="32" t="s">
        <v>16516</v>
      </c>
      <c r="O511" s="28" t="s">
        <v>7774</v>
      </c>
      <c r="P511" s="29">
        <v>0.53578703703703701</v>
      </c>
      <c r="Q511" s="29">
        <v>0.54428240740740741</v>
      </c>
      <c r="R511" s="28">
        <v>0</v>
      </c>
      <c r="S511" s="30">
        <v>12.233333333333334</v>
      </c>
      <c r="T511" s="32" t="s">
        <v>12386</v>
      </c>
      <c r="U511" s="32" t="s">
        <v>12387</v>
      </c>
      <c r="V511" s="30">
        <v>0.399512399141708</v>
      </c>
      <c r="W511" s="28">
        <v>2</v>
      </c>
      <c r="X511" s="28">
        <v>3.8461538461538498E-2</v>
      </c>
      <c r="Y511" s="28" t="s">
        <v>14623</v>
      </c>
      <c r="Z511" s="28" t="s">
        <v>16475</v>
      </c>
      <c r="AA511" s="28">
        <v>1</v>
      </c>
      <c r="AB511" s="28">
        <v>52</v>
      </c>
      <c r="AC511" s="32">
        <f>Solution[[#This Row],[Old Stop]] +1</f>
        <v>142</v>
      </c>
      <c r="AD511" s="32" t="str">
        <f>_xlfn.CONCAT(Solution[[#This Row],[Notes]],"_",Solution[[#This Row],[Week '#]],"_", _xlfn.SWITCH(Solution[[#This Row],[Column1]], "M", "Monday", "T", "Tuesday", "W", "Wednesday", "R", "Thursday", "H", "Thursday", "F", "Friday"))</f>
        <v>105_Week4_Monday</v>
      </c>
      <c r="AE511" s="32" t="str">
        <f>IF(LEN(Solution[[#This Row],[Available Delivery Days]]) =1, Solution[[#This Row],[Available Delivery Days]], IF(ISNUMBER(SEARCH(Solution[[#This Row],[New Delivery Day]], Solution[[#This Row],[Available Delivery Days]])), Solution[[#This Row],[New Delivery Day]], Solution[[#This Row],[Old Delivery Day]]))</f>
        <v>M</v>
      </c>
      <c r="AF511" s="31">
        <v>60.893700000000003</v>
      </c>
      <c r="AG511" s="31">
        <v>23.643699999999999</v>
      </c>
      <c r="AH511" s="28" t="s">
        <v>7832</v>
      </c>
      <c r="AI511" s="28" t="s">
        <v>6014</v>
      </c>
      <c r="AJ511" s="28" t="s">
        <v>7792</v>
      </c>
      <c r="AK511" s="28" t="s">
        <v>7792</v>
      </c>
      <c r="AL511" s="28" t="s">
        <v>7797</v>
      </c>
      <c r="AM511" s="28">
        <f>_xlfn.XLOOKUP(Solution[[#This Row],[Cu_ID]],Master[cu_id],Master[Notes], "none")</f>
        <v>105</v>
      </c>
      <c r="AN511" s="28">
        <v>52</v>
      </c>
    </row>
    <row r="512" spans="1:40" x14ac:dyDescent="0.3">
      <c r="A512" s="53" t="s">
        <v>12771</v>
      </c>
      <c r="B512" s="37" t="s">
        <v>12772</v>
      </c>
      <c r="C512" s="37" t="s">
        <v>7728</v>
      </c>
      <c r="D512" s="28" t="s">
        <v>7717</v>
      </c>
      <c r="E512" s="28" t="s">
        <v>7752</v>
      </c>
      <c r="F512" s="28" t="s">
        <v>936</v>
      </c>
      <c r="G512" s="28" t="s">
        <v>7810</v>
      </c>
      <c r="H512" s="28" t="s">
        <v>7789</v>
      </c>
      <c r="I512" s="28" t="s">
        <v>901</v>
      </c>
      <c r="J512" s="28">
        <v>0</v>
      </c>
      <c r="K512" s="35" t="s">
        <v>7889</v>
      </c>
      <c r="L512" s="35" t="s">
        <v>12773</v>
      </c>
      <c r="M512" s="30">
        <v>11.459623085334901</v>
      </c>
      <c r="N512" s="32" t="s">
        <v>15679</v>
      </c>
      <c r="O512" s="28" t="s">
        <v>7751</v>
      </c>
      <c r="P512" s="29">
        <v>0.50988425925925929</v>
      </c>
      <c r="Q512" s="29">
        <v>0.51440972222222225</v>
      </c>
      <c r="R512" s="28">
        <v>0</v>
      </c>
      <c r="S512" s="30">
        <v>6.5166666666666666</v>
      </c>
      <c r="T512" s="32" t="s">
        <v>12774</v>
      </c>
      <c r="U512" s="32" t="s">
        <v>12775</v>
      </c>
      <c r="V512" s="30">
        <v>11.813789545751</v>
      </c>
      <c r="W512" s="28">
        <v>0</v>
      </c>
      <c r="X512" s="28">
        <v>0</v>
      </c>
      <c r="Y512" s="28" t="s">
        <v>14547</v>
      </c>
      <c r="Z512" s="28" t="s">
        <v>15455</v>
      </c>
      <c r="AA512" s="28">
        <v>1</v>
      </c>
      <c r="AB512" s="28">
        <v>0</v>
      </c>
      <c r="AC512" s="32">
        <f>Solution[[#This Row],[Old Stop]] +1</f>
        <v>1</v>
      </c>
      <c r="AD512" s="32" t="str">
        <f>_xlfn.CONCAT(Solution[[#This Row],[Notes]],"_",Solution[[#This Row],[Week '#]],"_", _xlfn.SWITCH(Solution[[#This Row],[Column1]], "M", "Monday", "T", "Tuesday", "W", "Wednesday", "R", "Thursday", "H", "Thursday", "F", "Friday"))</f>
        <v>103_Week2_Thursday</v>
      </c>
      <c r="AE512" s="32" t="str">
        <f>IF(LEN(Solution[[#This Row],[Available Delivery Days]]) =1, Solution[[#This Row],[Available Delivery Days]], IF(ISNUMBER(SEARCH(Solution[[#This Row],[New Delivery Day]], Solution[[#This Row],[Available Delivery Days]])), Solution[[#This Row],[New Delivery Day]], Solution[[#This Row],[Old Delivery Day]]))</f>
        <v>R</v>
      </c>
      <c r="AF512" s="31">
        <v>25.815000000000001</v>
      </c>
      <c r="AG512" s="31">
        <v>25.727499999999999</v>
      </c>
      <c r="AH512" s="28" t="s">
        <v>7832</v>
      </c>
      <c r="AI512" s="28" t="s">
        <v>932</v>
      </c>
      <c r="AJ512" s="28" t="s">
        <v>7792</v>
      </c>
      <c r="AK512" s="28" t="s">
        <v>7792</v>
      </c>
      <c r="AL512" s="28" t="s">
        <v>7797</v>
      </c>
      <c r="AM512" s="28">
        <f>_xlfn.XLOOKUP(Solution[[#This Row],[Cu_ID]],Master[cu_id],Master[Notes], "none")</f>
        <v>103</v>
      </c>
      <c r="AN512" s="28">
        <v>0</v>
      </c>
    </row>
    <row r="513" spans="1:40" x14ac:dyDescent="0.3">
      <c r="A513" s="53" t="s">
        <v>12771</v>
      </c>
      <c r="B513" s="37" t="s">
        <v>12772</v>
      </c>
      <c r="C513" s="37" t="s">
        <v>7728</v>
      </c>
      <c r="D513" s="28" t="s">
        <v>7719</v>
      </c>
      <c r="E513" s="28" t="s">
        <v>7752</v>
      </c>
      <c r="F513" s="28" t="s">
        <v>936</v>
      </c>
      <c r="G513" s="28" t="s">
        <v>7810</v>
      </c>
      <c r="H513" s="28" t="s">
        <v>7789</v>
      </c>
      <c r="I513" s="28" t="s">
        <v>901</v>
      </c>
      <c r="J513" s="28">
        <v>0</v>
      </c>
      <c r="K513" s="35" t="s">
        <v>7889</v>
      </c>
      <c r="L513" s="35" t="s">
        <v>12773</v>
      </c>
      <c r="M513" s="30">
        <v>6.2443924937397197</v>
      </c>
      <c r="N513" s="32" t="s">
        <v>16527</v>
      </c>
      <c r="O513" s="28" t="s">
        <v>7751</v>
      </c>
      <c r="P513" s="29">
        <v>0.5244212962962963</v>
      </c>
      <c r="Q513" s="29">
        <v>0.52894675925925927</v>
      </c>
      <c r="R513" s="28">
        <v>0</v>
      </c>
      <c r="S513" s="30">
        <v>6.5166666666666666</v>
      </c>
      <c r="T513" s="32" t="s">
        <v>12774</v>
      </c>
      <c r="U513" s="32" t="s">
        <v>12775</v>
      </c>
      <c r="V513" s="30">
        <v>5.8694280349952397</v>
      </c>
      <c r="W513" s="28">
        <v>0</v>
      </c>
      <c r="X513" s="28">
        <v>0</v>
      </c>
      <c r="Y513" s="28" t="s">
        <v>14547</v>
      </c>
      <c r="Z513" s="28" t="s">
        <v>16524</v>
      </c>
      <c r="AA513" s="28">
        <v>1</v>
      </c>
      <c r="AB513" s="28">
        <v>0</v>
      </c>
      <c r="AC513" s="32">
        <f>Solution[[#This Row],[Old Stop]] +1</f>
        <v>1</v>
      </c>
      <c r="AD513" s="32" t="str">
        <f>_xlfn.CONCAT(Solution[[#This Row],[Notes]],"_",Solution[[#This Row],[Week '#]],"_", _xlfn.SWITCH(Solution[[#This Row],[Column1]], "M", "Monday", "T", "Tuesday", "W", "Wednesday", "R", "Thursday", "H", "Thursday", "F", "Friday"))</f>
        <v>103_Week4_Thursday</v>
      </c>
      <c r="AE513" s="32" t="str">
        <f>IF(LEN(Solution[[#This Row],[Available Delivery Days]]) =1, Solution[[#This Row],[Available Delivery Days]], IF(ISNUMBER(SEARCH(Solution[[#This Row],[New Delivery Day]], Solution[[#This Row],[Available Delivery Days]])), Solution[[#This Row],[New Delivery Day]], Solution[[#This Row],[Old Delivery Day]]))</f>
        <v>R</v>
      </c>
      <c r="AF513" s="31">
        <v>25.815000000000001</v>
      </c>
      <c r="AG513" s="31">
        <v>25.727499999999999</v>
      </c>
      <c r="AH513" s="28" t="s">
        <v>7832</v>
      </c>
      <c r="AI513" s="28" t="s">
        <v>932</v>
      </c>
      <c r="AJ513" s="28" t="s">
        <v>7792</v>
      </c>
      <c r="AK513" s="28" t="s">
        <v>7792</v>
      </c>
      <c r="AL513" s="28" t="s">
        <v>7797</v>
      </c>
      <c r="AM513" s="28">
        <f>_xlfn.XLOOKUP(Solution[[#This Row],[Cu_ID]],Master[cu_id],Master[Notes], "none")</f>
        <v>103</v>
      </c>
      <c r="AN513" s="28">
        <v>0</v>
      </c>
    </row>
    <row r="514" spans="1:40" x14ac:dyDescent="0.3">
      <c r="A514" s="53" t="s">
        <v>13532</v>
      </c>
      <c r="B514" s="37" t="s">
        <v>13533</v>
      </c>
      <c r="C514" s="37" t="s">
        <v>7728</v>
      </c>
      <c r="D514" s="28" t="s">
        <v>7717</v>
      </c>
      <c r="E514" s="28" t="s">
        <v>7752</v>
      </c>
      <c r="F514" s="28" t="s">
        <v>902</v>
      </c>
      <c r="G514" s="28" t="s">
        <v>7788</v>
      </c>
      <c r="H514" s="28" t="s">
        <v>7752</v>
      </c>
      <c r="I514" s="28" t="s">
        <v>900</v>
      </c>
      <c r="J514" s="28">
        <v>132</v>
      </c>
      <c r="K514" s="35" t="s">
        <v>8904</v>
      </c>
      <c r="L514" s="35" t="s">
        <v>13534</v>
      </c>
      <c r="M514" s="30">
        <v>0.379165114834905</v>
      </c>
      <c r="N514" s="32" t="s">
        <v>15594</v>
      </c>
      <c r="O514" s="28" t="s">
        <v>7751</v>
      </c>
      <c r="P514" s="29">
        <v>0.41636574074074073</v>
      </c>
      <c r="Q514" s="29">
        <v>0.44407407407407407</v>
      </c>
      <c r="R514" s="28">
        <v>0</v>
      </c>
      <c r="S514" s="30">
        <v>39.9</v>
      </c>
      <c r="T514" s="32" t="s">
        <v>13535</v>
      </c>
      <c r="U514" s="32" t="s">
        <v>13536</v>
      </c>
      <c r="V514" s="30">
        <v>0.197748646435468</v>
      </c>
      <c r="W514" s="28">
        <v>0</v>
      </c>
      <c r="X514" s="28">
        <v>0</v>
      </c>
      <c r="Y514" s="28" t="s">
        <v>14575</v>
      </c>
      <c r="Z514" s="28" t="s">
        <v>15451</v>
      </c>
      <c r="AA514" s="28">
        <v>1</v>
      </c>
      <c r="AB514" s="28">
        <v>0</v>
      </c>
      <c r="AC514" s="32">
        <f>Solution[[#This Row],[Old Stop]] +1</f>
        <v>133</v>
      </c>
      <c r="AD514" s="32" t="str">
        <f>_xlfn.CONCAT(Solution[[#This Row],[Notes]],"_",Solution[[#This Row],[Week '#]],"_", _xlfn.SWITCH(Solution[[#This Row],[Column1]], "M", "Monday", "T", "Tuesday", "W", "Wednesday", "R", "Thursday", "H", "Thursday", "F", "Friday"))</f>
        <v>103_Week2_Friday</v>
      </c>
      <c r="AE514" s="32" t="str">
        <f>IF(LEN(Solution[[#This Row],[Available Delivery Days]]) =1, Solution[[#This Row],[Available Delivery Days]], IF(ISNUMBER(SEARCH(Solution[[#This Row],[New Delivery Day]], Solution[[#This Row],[Available Delivery Days]])), Solution[[#This Row],[New Delivery Day]], Solution[[#This Row],[Old Delivery Day]]))</f>
        <v>F</v>
      </c>
      <c r="AF514" s="31">
        <v>44.524999999999999</v>
      </c>
      <c r="AG514" s="31">
        <v>43.64</v>
      </c>
      <c r="AH514" s="28" t="s">
        <v>7832</v>
      </c>
      <c r="AI514" s="28" t="s">
        <v>932</v>
      </c>
      <c r="AJ514" s="28" t="s">
        <v>7793</v>
      </c>
      <c r="AK514" s="28" t="s">
        <v>7792</v>
      </c>
      <c r="AL514" s="28" t="s">
        <v>7797</v>
      </c>
      <c r="AM514" s="28">
        <f>_xlfn.XLOOKUP(Solution[[#This Row],[Cu_ID]],Master[cu_id],Master[Notes], "none")</f>
        <v>103</v>
      </c>
      <c r="AN514" s="28">
        <v>0</v>
      </c>
    </row>
    <row r="515" spans="1:40" x14ac:dyDescent="0.3">
      <c r="A515" s="53" t="s">
        <v>13532</v>
      </c>
      <c r="B515" s="37" t="s">
        <v>13533</v>
      </c>
      <c r="C515" s="37" t="s">
        <v>7728</v>
      </c>
      <c r="D515" s="28" t="s">
        <v>7719</v>
      </c>
      <c r="E515" s="28" t="s">
        <v>7752</v>
      </c>
      <c r="F515" s="28" t="s">
        <v>902</v>
      </c>
      <c r="G515" s="28" t="s">
        <v>7735</v>
      </c>
      <c r="H515" s="28" t="s">
        <v>7752</v>
      </c>
      <c r="I515" s="28" t="s">
        <v>900</v>
      </c>
      <c r="J515" s="28">
        <v>132</v>
      </c>
      <c r="K515" s="35" t="s">
        <v>8904</v>
      </c>
      <c r="L515" s="35" t="s">
        <v>13534</v>
      </c>
      <c r="M515" s="30">
        <v>3.5266221947968002</v>
      </c>
      <c r="N515" s="32" t="s">
        <v>16611</v>
      </c>
      <c r="O515" s="28" t="s">
        <v>7751</v>
      </c>
      <c r="P515" s="29">
        <v>0.42560185185185184</v>
      </c>
      <c r="Q515" s="29">
        <v>0.45331018518518518</v>
      </c>
      <c r="R515" s="28">
        <v>0</v>
      </c>
      <c r="S515" s="30">
        <v>39.9</v>
      </c>
      <c r="T515" s="32" t="s">
        <v>13535</v>
      </c>
      <c r="U515" s="32" t="s">
        <v>13536</v>
      </c>
      <c r="V515" s="30">
        <v>1.6301803162164401</v>
      </c>
      <c r="W515" s="28">
        <v>0</v>
      </c>
      <c r="X515" s="28">
        <v>0</v>
      </c>
      <c r="Y515" s="28" t="s">
        <v>14575</v>
      </c>
      <c r="Z515" s="28" t="s">
        <v>16571</v>
      </c>
      <c r="AA515" s="28">
        <v>1</v>
      </c>
      <c r="AB515" s="28">
        <v>0</v>
      </c>
      <c r="AC515" s="32">
        <f>Solution[[#This Row],[Old Stop]] +1</f>
        <v>133</v>
      </c>
      <c r="AD515" s="32" t="str">
        <f>_xlfn.CONCAT(Solution[[#This Row],[Notes]],"_",Solution[[#This Row],[Week '#]],"_", _xlfn.SWITCH(Solution[[#This Row],[Column1]], "M", "Monday", "T", "Tuesday", "W", "Wednesday", "R", "Thursday", "H", "Thursday", "F", "Friday"))</f>
        <v>103_Week4_Friday</v>
      </c>
      <c r="AE515" s="32" t="str">
        <f>IF(LEN(Solution[[#This Row],[Available Delivery Days]]) =1, Solution[[#This Row],[Available Delivery Days]], IF(ISNUMBER(SEARCH(Solution[[#This Row],[New Delivery Day]], Solution[[#This Row],[Available Delivery Days]])), Solution[[#This Row],[New Delivery Day]], Solution[[#This Row],[Old Delivery Day]]))</f>
        <v>F</v>
      </c>
      <c r="AF515" s="31">
        <v>44.524999999999999</v>
      </c>
      <c r="AG515" s="31">
        <v>43.64</v>
      </c>
      <c r="AH515" s="28" t="s">
        <v>7832</v>
      </c>
      <c r="AI515" s="28" t="s">
        <v>932</v>
      </c>
      <c r="AJ515" s="28" t="s">
        <v>7793</v>
      </c>
      <c r="AK515" s="28" t="s">
        <v>7792</v>
      </c>
      <c r="AL515" s="28" t="s">
        <v>7797</v>
      </c>
      <c r="AM515" s="28">
        <f>_xlfn.XLOOKUP(Solution[[#This Row],[Cu_ID]],Master[cu_id],Master[Notes], "none")</f>
        <v>103</v>
      </c>
      <c r="AN515" s="28">
        <v>0</v>
      </c>
    </row>
    <row r="516" spans="1:40" x14ac:dyDescent="0.3">
      <c r="A516" s="53" t="s">
        <v>13427</v>
      </c>
      <c r="B516" s="37" t="s">
        <v>13428</v>
      </c>
      <c r="C516" s="37" t="s">
        <v>7728</v>
      </c>
      <c r="D516" s="28" t="s">
        <v>7716</v>
      </c>
      <c r="E516" s="28" t="s">
        <v>7789</v>
      </c>
      <c r="F516" s="28" t="s">
        <v>902</v>
      </c>
      <c r="G516" s="28" t="s">
        <v>7723</v>
      </c>
      <c r="H516" s="28" t="s">
        <v>11016</v>
      </c>
      <c r="I516" s="28" t="s">
        <v>902</v>
      </c>
      <c r="J516" s="28">
        <v>101</v>
      </c>
      <c r="K516" s="35" t="s">
        <v>9341</v>
      </c>
      <c r="L516" s="35" t="s">
        <v>13429</v>
      </c>
      <c r="M516" s="30">
        <v>3.39212457090616</v>
      </c>
      <c r="N516" s="32" t="s">
        <v>14652</v>
      </c>
      <c r="O516" s="28" t="s">
        <v>7751</v>
      </c>
      <c r="P516" s="29">
        <v>0.40570601851851851</v>
      </c>
      <c r="Q516" s="29">
        <v>0.40825231481481483</v>
      </c>
      <c r="R516" s="28">
        <v>0</v>
      </c>
      <c r="S516" s="30">
        <v>3.666666666666667</v>
      </c>
      <c r="T516" s="32" t="s">
        <v>13430</v>
      </c>
      <c r="U516" s="32" t="s">
        <v>13431</v>
      </c>
      <c r="V516" s="30">
        <v>1.8456844995589201</v>
      </c>
      <c r="W516" s="28">
        <v>0</v>
      </c>
      <c r="X516" s="28">
        <v>0</v>
      </c>
      <c r="Y516" s="28" t="s">
        <v>14563</v>
      </c>
      <c r="Z516" s="28" t="s">
        <v>14564</v>
      </c>
      <c r="AA516" s="28">
        <v>1</v>
      </c>
      <c r="AB516" s="28">
        <v>0</v>
      </c>
      <c r="AC516" s="32">
        <f>Solution[[#This Row],[Old Stop]] +1</f>
        <v>102</v>
      </c>
      <c r="AD516" s="32" t="str">
        <f>_xlfn.CONCAT(Solution[[#This Row],[Notes]],"_",Solution[[#This Row],[Week '#]],"_", _xlfn.SWITCH(Solution[[#This Row],[Column1]], "M", "Monday", "T", "Tuesday", "W", "Wednesday", "R", "Thursday", "H", "Thursday", "F", "Friday"))</f>
        <v>101_Week1_Friday</v>
      </c>
      <c r="AE516" s="32" t="str">
        <f>IF(LEN(Solution[[#This Row],[Available Delivery Days]]) =1, Solution[[#This Row],[Available Delivery Days]], IF(ISNUMBER(SEARCH(Solution[[#This Row],[New Delivery Day]], Solution[[#This Row],[Available Delivery Days]])), Solution[[#This Row],[New Delivery Day]], Solution[[#This Row],[Old Delivery Day]]))</f>
        <v>F</v>
      </c>
      <c r="AF516" s="31">
        <v>19.934999999999999</v>
      </c>
      <c r="AG516" s="31">
        <v>19.739999999999998</v>
      </c>
      <c r="AH516" s="28" t="s">
        <v>8315</v>
      </c>
      <c r="AI516" s="28" t="s">
        <v>932</v>
      </c>
      <c r="AJ516" s="28" t="s">
        <v>7792</v>
      </c>
      <c r="AK516" s="28" t="s">
        <v>7793</v>
      </c>
      <c r="AL516" s="28" t="s">
        <v>7797</v>
      </c>
      <c r="AM516" s="28">
        <f>_xlfn.XLOOKUP(Solution[[#This Row],[Cu_ID]],Master[cu_id],Master[Notes], "none")</f>
        <v>101</v>
      </c>
      <c r="AN516" s="28">
        <v>0</v>
      </c>
    </row>
    <row r="517" spans="1:40" x14ac:dyDescent="0.3">
      <c r="A517" s="53" t="s">
        <v>14136</v>
      </c>
      <c r="B517" s="37" t="s">
        <v>14137</v>
      </c>
      <c r="C517" s="37" t="s">
        <v>7728</v>
      </c>
      <c r="D517" s="28" t="s">
        <v>7717</v>
      </c>
      <c r="E517" s="28" t="s">
        <v>11016</v>
      </c>
      <c r="F517" s="28" t="s">
        <v>900</v>
      </c>
      <c r="G517" s="28" t="s">
        <v>7788</v>
      </c>
      <c r="H517" s="28" t="s">
        <v>11016</v>
      </c>
      <c r="I517" s="28" t="s">
        <v>900</v>
      </c>
      <c r="J517" s="28">
        <v>240</v>
      </c>
      <c r="K517" s="35" t="s">
        <v>9341</v>
      </c>
      <c r="L517" s="35" t="s">
        <v>14138</v>
      </c>
      <c r="M517" s="30">
        <v>8.3574639633297906E-2</v>
      </c>
      <c r="N517" s="32" t="s">
        <v>15233</v>
      </c>
      <c r="O517" s="28" t="s">
        <v>7751</v>
      </c>
      <c r="P517" s="29">
        <v>0.49155092592592592</v>
      </c>
      <c r="Q517" s="29">
        <v>0.49434027777777778</v>
      </c>
      <c r="R517" s="28">
        <v>0</v>
      </c>
      <c r="S517" s="30">
        <v>4.0166666666666666</v>
      </c>
      <c r="T517" s="32" t="s">
        <v>14139</v>
      </c>
      <c r="U517" s="32" t="s">
        <v>14140</v>
      </c>
      <c r="V517" s="30">
        <v>6.9231791018678296E-2</v>
      </c>
      <c r="W517" s="28">
        <v>0</v>
      </c>
      <c r="X517" s="28">
        <v>0</v>
      </c>
      <c r="Y517" s="28" t="s">
        <v>14621</v>
      </c>
      <c r="Z517" s="28" t="s">
        <v>14931</v>
      </c>
      <c r="AA517" s="28">
        <v>1</v>
      </c>
      <c r="AB517" s="28">
        <v>0</v>
      </c>
      <c r="AC517" s="32">
        <f>Solution[[#This Row],[Old Stop]] +1</f>
        <v>241</v>
      </c>
      <c r="AD517" s="32" t="str">
        <f>_xlfn.CONCAT(Solution[[#This Row],[Notes]],"_",Solution[[#This Row],[Week '#]],"_", _xlfn.SWITCH(Solution[[#This Row],[Column1]], "M", "Monday", "T", "Tuesday", "W", "Wednesday", "R", "Thursday", "H", "Thursday", "F", "Friday"))</f>
        <v>105_Week2_Wednesday</v>
      </c>
      <c r="AE517" s="32" t="str">
        <f>IF(LEN(Solution[[#This Row],[Available Delivery Days]]) =1, Solution[[#This Row],[Available Delivery Days]], IF(ISNUMBER(SEARCH(Solution[[#This Row],[New Delivery Day]], Solution[[#This Row],[Available Delivery Days]])), Solution[[#This Row],[New Delivery Day]], Solution[[#This Row],[Old Delivery Day]]))</f>
        <v>W</v>
      </c>
      <c r="AF517" s="31">
        <v>19.739999999999998</v>
      </c>
      <c r="AG517" s="31">
        <v>19.739999999999998</v>
      </c>
      <c r="AH517" s="28" t="s">
        <v>8315</v>
      </c>
      <c r="AI517" s="28" t="s">
        <v>932</v>
      </c>
      <c r="AJ517" s="28" t="s">
        <v>7793</v>
      </c>
      <c r="AK517" s="28" t="s">
        <v>7793</v>
      </c>
      <c r="AL517" s="28" t="s">
        <v>7797</v>
      </c>
      <c r="AM517" s="28">
        <f>_xlfn.XLOOKUP(Solution[[#This Row],[Cu_ID]],Master[cu_id],Master[Notes], "none")</f>
        <v>105</v>
      </c>
      <c r="AN517" s="28"/>
    </row>
    <row r="518" spans="1:40" x14ac:dyDescent="0.3">
      <c r="A518" s="53" t="s">
        <v>13427</v>
      </c>
      <c r="B518" s="37" t="s">
        <v>13428</v>
      </c>
      <c r="C518" s="37" t="s">
        <v>7728</v>
      </c>
      <c r="D518" s="28" t="s">
        <v>7718</v>
      </c>
      <c r="E518" s="28" t="s">
        <v>7789</v>
      </c>
      <c r="F518" s="28" t="s">
        <v>902</v>
      </c>
      <c r="G518" s="28" t="s">
        <v>7762</v>
      </c>
      <c r="H518" s="28" t="s">
        <v>11016</v>
      </c>
      <c r="I518" s="28" t="s">
        <v>902</v>
      </c>
      <c r="J518" s="28">
        <v>101</v>
      </c>
      <c r="K518" s="35" t="s">
        <v>9341</v>
      </c>
      <c r="L518" s="35" t="s">
        <v>13429</v>
      </c>
      <c r="M518" s="30">
        <v>3.39212457090616</v>
      </c>
      <c r="N518" s="32" t="s">
        <v>15693</v>
      </c>
      <c r="O518" s="28" t="s">
        <v>7751</v>
      </c>
      <c r="P518" s="29">
        <v>0.40800925925925924</v>
      </c>
      <c r="Q518" s="29">
        <v>0.41055555555555556</v>
      </c>
      <c r="R518" s="28">
        <v>0</v>
      </c>
      <c r="S518" s="30">
        <v>3.666666666666667</v>
      </c>
      <c r="T518" s="32" t="s">
        <v>13430</v>
      </c>
      <c r="U518" s="32" t="s">
        <v>13431</v>
      </c>
      <c r="V518" s="30">
        <v>1.8456844995589201</v>
      </c>
      <c r="W518" s="28">
        <v>0</v>
      </c>
      <c r="X518" s="28">
        <v>0</v>
      </c>
      <c r="Y518" s="28" t="s">
        <v>14563</v>
      </c>
      <c r="Z518" s="28" t="s">
        <v>15694</v>
      </c>
      <c r="AA518" s="28">
        <v>1</v>
      </c>
      <c r="AB518" s="28">
        <v>0</v>
      </c>
      <c r="AC518" s="32">
        <f>Solution[[#This Row],[Old Stop]] +1</f>
        <v>102</v>
      </c>
      <c r="AD518" s="32" t="str">
        <f>_xlfn.CONCAT(Solution[[#This Row],[Notes]],"_",Solution[[#This Row],[Week '#]],"_", _xlfn.SWITCH(Solution[[#This Row],[Column1]], "M", "Monday", "T", "Tuesday", "W", "Wednesday", "R", "Thursday", "H", "Thursday", "F", "Friday"))</f>
        <v>101_Week3_Friday</v>
      </c>
      <c r="AE518" s="32" t="str">
        <f>IF(LEN(Solution[[#This Row],[Available Delivery Days]]) =1, Solution[[#This Row],[Available Delivery Days]], IF(ISNUMBER(SEARCH(Solution[[#This Row],[New Delivery Day]], Solution[[#This Row],[Available Delivery Days]])), Solution[[#This Row],[New Delivery Day]], Solution[[#This Row],[Old Delivery Day]]))</f>
        <v>F</v>
      </c>
      <c r="AF518" s="31">
        <v>19.934999999999999</v>
      </c>
      <c r="AG518" s="31">
        <v>19.739999999999998</v>
      </c>
      <c r="AH518" s="28" t="s">
        <v>8315</v>
      </c>
      <c r="AI518" s="28" t="s">
        <v>932</v>
      </c>
      <c r="AJ518" s="28" t="s">
        <v>7792</v>
      </c>
      <c r="AK518" s="28" t="s">
        <v>7793</v>
      </c>
      <c r="AL518" s="28" t="s">
        <v>7797</v>
      </c>
      <c r="AM518" s="28">
        <f>_xlfn.XLOOKUP(Solution[[#This Row],[Cu_ID]],Master[cu_id],Master[Notes], "none")</f>
        <v>101</v>
      </c>
      <c r="AN518" s="28">
        <v>0</v>
      </c>
    </row>
    <row r="519" spans="1:40" x14ac:dyDescent="0.3">
      <c r="A519" s="53" t="s">
        <v>14136</v>
      </c>
      <c r="B519" s="37" t="s">
        <v>14137</v>
      </c>
      <c r="C519" s="37" t="s">
        <v>7728</v>
      </c>
      <c r="D519" s="28" t="s">
        <v>7719</v>
      </c>
      <c r="E519" s="28" t="s">
        <v>11016</v>
      </c>
      <c r="F519" s="28" t="s">
        <v>900</v>
      </c>
      <c r="G519" s="28" t="s">
        <v>7783</v>
      </c>
      <c r="H519" s="28" t="s">
        <v>11016</v>
      </c>
      <c r="I519" s="28" t="s">
        <v>900</v>
      </c>
      <c r="J519" s="28">
        <v>240</v>
      </c>
      <c r="K519" s="35" t="s">
        <v>9341</v>
      </c>
      <c r="L519" s="35" t="s">
        <v>14138</v>
      </c>
      <c r="M519" s="30">
        <v>8.3574639633297906E-2</v>
      </c>
      <c r="N519" s="32" t="s">
        <v>16749</v>
      </c>
      <c r="O519" s="28" t="s">
        <v>7751</v>
      </c>
      <c r="P519" s="29">
        <v>0.48895833333333333</v>
      </c>
      <c r="Q519" s="29">
        <v>0.49174768518518519</v>
      </c>
      <c r="R519" s="28">
        <v>0</v>
      </c>
      <c r="S519" s="30">
        <v>4.0166666666666666</v>
      </c>
      <c r="T519" s="32" t="s">
        <v>14139</v>
      </c>
      <c r="U519" s="32" t="s">
        <v>14140</v>
      </c>
      <c r="V519" s="30">
        <v>6.9231791018678296E-2</v>
      </c>
      <c r="W519" s="28">
        <v>0</v>
      </c>
      <c r="X519" s="28">
        <v>0</v>
      </c>
      <c r="Y519" s="28" t="s">
        <v>14621</v>
      </c>
      <c r="Z519" s="28" t="s">
        <v>16493</v>
      </c>
      <c r="AA519" s="28">
        <v>1</v>
      </c>
      <c r="AB519" s="28">
        <v>0</v>
      </c>
      <c r="AC519" s="32">
        <f>Solution[[#This Row],[Old Stop]] +1</f>
        <v>241</v>
      </c>
      <c r="AD519" s="32" t="str">
        <f>_xlfn.CONCAT(Solution[[#This Row],[Notes]],"_",Solution[[#This Row],[Week '#]],"_", _xlfn.SWITCH(Solution[[#This Row],[Column1]], "M", "Monday", "T", "Tuesday", "W", "Wednesday", "R", "Thursday", "H", "Thursday", "F", "Friday"))</f>
        <v>105_Week4_Wednesday</v>
      </c>
      <c r="AE519" s="32" t="str">
        <f>IF(LEN(Solution[[#This Row],[Available Delivery Days]]) =1, Solution[[#This Row],[Available Delivery Days]], IF(ISNUMBER(SEARCH(Solution[[#This Row],[New Delivery Day]], Solution[[#This Row],[Available Delivery Days]])), Solution[[#This Row],[New Delivery Day]], Solution[[#This Row],[Old Delivery Day]]))</f>
        <v>W</v>
      </c>
      <c r="AF519" s="31">
        <v>19.739999999999998</v>
      </c>
      <c r="AG519" s="31">
        <v>19.739999999999998</v>
      </c>
      <c r="AH519" s="28" t="s">
        <v>8315</v>
      </c>
      <c r="AI519" s="28" t="s">
        <v>932</v>
      </c>
      <c r="AJ519" s="28" t="s">
        <v>7793</v>
      </c>
      <c r="AK519" s="28" t="s">
        <v>7793</v>
      </c>
      <c r="AL519" s="28" t="s">
        <v>7797</v>
      </c>
      <c r="AM519" s="28">
        <f>_xlfn.XLOOKUP(Solution[[#This Row],[Cu_ID]],Master[cu_id],Master[Notes], "none")</f>
        <v>105</v>
      </c>
      <c r="AN519" s="28"/>
    </row>
    <row r="520" spans="1:40" x14ac:dyDescent="0.3">
      <c r="A520" s="53" t="s">
        <v>13332</v>
      </c>
      <c r="B520" s="37" t="s">
        <v>13333</v>
      </c>
      <c r="C520" s="37" t="s">
        <v>7728</v>
      </c>
      <c r="D520" s="28" t="s">
        <v>7716</v>
      </c>
      <c r="E520" s="28" t="s">
        <v>7752</v>
      </c>
      <c r="F520" s="28" t="s">
        <v>902</v>
      </c>
      <c r="G520" s="28" t="s">
        <v>7813</v>
      </c>
      <c r="H520" s="28" t="s">
        <v>7752</v>
      </c>
      <c r="I520" s="28" t="s">
        <v>8057</v>
      </c>
      <c r="J520" s="28">
        <v>100</v>
      </c>
      <c r="K520" s="35" t="s">
        <v>8954</v>
      </c>
      <c r="L520" s="35" t="s">
        <v>13334</v>
      </c>
      <c r="M520" s="30">
        <v>1.1936394069343801</v>
      </c>
      <c r="N520" s="32" t="s">
        <v>15065</v>
      </c>
      <c r="O520" s="28" t="s">
        <v>7774</v>
      </c>
      <c r="P520" s="29">
        <v>0.49644675925925924</v>
      </c>
      <c r="Q520" s="29">
        <v>0.50408564814814816</v>
      </c>
      <c r="R520" s="28">
        <v>0</v>
      </c>
      <c r="S520" s="30">
        <v>11.005555556666668</v>
      </c>
      <c r="T520" s="32" t="s">
        <v>13335</v>
      </c>
      <c r="U520" s="32" t="s">
        <v>13336</v>
      </c>
      <c r="V520" s="30">
        <v>0.51661451977264505</v>
      </c>
      <c r="W520" s="28">
        <v>14</v>
      </c>
      <c r="X520" s="28">
        <v>0.269230769230769</v>
      </c>
      <c r="Y520" s="28" t="s">
        <v>14575</v>
      </c>
      <c r="Z520" s="28" t="s">
        <v>14576</v>
      </c>
      <c r="AA520" s="28">
        <v>1</v>
      </c>
      <c r="AB520" s="28">
        <v>132</v>
      </c>
      <c r="AC520" s="32">
        <f>Solution[[#This Row],[Old Stop]] +1</f>
        <v>101</v>
      </c>
      <c r="AD520" s="32" t="str">
        <f>_xlfn.CONCAT(Solution[[#This Row],[Notes]],"_",Solution[[#This Row],[Week '#]],"_", _xlfn.SWITCH(Solution[[#This Row],[Column1]], "M", "Monday", "T", "Tuesday", "W", "Wednesday", "R", "Thursday", "H", "Thursday", "F", "Friday"))</f>
        <v>103_Week1_Friday</v>
      </c>
      <c r="AE520" s="32" t="str">
        <f>IF(LEN(Solution[[#This Row],[Available Delivery Days]]) =1, Solution[[#This Row],[Available Delivery Days]], IF(ISNUMBER(SEARCH(Solution[[#This Row],[New Delivery Day]], Solution[[#This Row],[Available Delivery Days]])), Solution[[#This Row],[New Delivery Day]], Solution[[#This Row],[Old Delivery Day]]))</f>
        <v>F</v>
      </c>
      <c r="AF520" s="31">
        <v>117.9875</v>
      </c>
      <c r="AG520" s="31">
        <v>87.461200000000005</v>
      </c>
      <c r="AH520" s="28" t="s">
        <v>7832</v>
      </c>
      <c r="AI520" s="28" t="s">
        <v>932</v>
      </c>
      <c r="AJ520" s="28" t="s">
        <v>7793</v>
      </c>
      <c r="AK520" s="28" t="s">
        <v>7792</v>
      </c>
      <c r="AL520" s="28" t="s">
        <v>7797</v>
      </c>
      <c r="AM520" s="28">
        <f>_xlfn.XLOOKUP(Solution[[#This Row],[Cu_ID]],Master[cu_id],Master[Notes], "none")</f>
        <v>103</v>
      </c>
      <c r="AN520" s="28">
        <v>132</v>
      </c>
    </row>
    <row r="521" spans="1:40" x14ac:dyDescent="0.3">
      <c r="A521" s="53" t="s">
        <v>13332</v>
      </c>
      <c r="B521" s="37" t="s">
        <v>13333</v>
      </c>
      <c r="C521" s="37" t="s">
        <v>7728</v>
      </c>
      <c r="D521" s="28" t="s">
        <v>7717</v>
      </c>
      <c r="E521" s="28" t="s">
        <v>7752</v>
      </c>
      <c r="F521" s="28" t="s">
        <v>902</v>
      </c>
      <c r="G521" s="28" t="s">
        <v>7813</v>
      </c>
      <c r="H521" s="28" t="s">
        <v>7752</v>
      </c>
      <c r="I521" s="28" t="s">
        <v>8057</v>
      </c>
      <c r="J521" s="28">
        <v>100</v>
      </c>
      <c r="K521" s="35" t="s">
        <v>8954</v>
      </c>
      <c r="L521" s="35" t="s">
        <v>13334</v>
      </c>
      <c r="M521" s="30">
        <v>1.94010190293193</v>
      </c>
      <c r="N521" s="32" t="s">
        <v>15457</v>
      </c>
      <c r="O521" s="28" t="s">
        <v>7774</v>
      </c>
      <c r="P521" s="29">
        <v>0.48795138888888889</v>
      </c>
      <c r="Q521" s="29">
        <v>0.49559027777777775</v>
      </c>
      <c r="R521" s="28">
        <v>0</v>
      </c>
      <c r="S521" s="30">
        <v>11.005555556666668</v>
      </c>
      <c r="T521" s="32" t="s">
        <v>13335</v>
      </c>
      <c r="U521" s="32" t="s">
        <v>13336</v>
      </c>
      <c r="V521" s="30">
        <v>0.84382016264285598</v>
      </c>
      <c r="W521" s="28">
        <v>14</v>
      </c>
      <c r="X521" s="28">
        <v>0.269230769230769</v>
      </c>
      <c r="Y521" s="28" t="s">
        <v>14575</v>
      </c>
      <c r="Z521" s="28" t="s">
        <v>15451</v>
      </c>
      <c r="AA521" s="28">
        <v>1</v>
      </c>
      <c r="AB521" s="28">
        <v>132</v>
      </c>
      <c r="AC521" s="32">
        <f>Solution[[#This Row],[Old Stop]] +1</f>
        <v>101</v>
      </c>
      <c r="AD521" s="32" t="str">
        <f>_xlfn.CONCAT(Solution[[#This Row],[Notes]],"_",Solution[[#This Row],[Week '#]],"_", _xlfn.SWITCH(Solution[[#This Row],[Column1]], "M", "Monday", "T", "Tuesday", "W", "Wednesday", "R", "Thursday", "H", "Thursday", "F", "Friday"))</f>
        <v>103_Week2_Friday</v>
      </c>
      <c r="AE521" s="32" t="str">
        <f>IF(LEN(Solution[[#This Row],[Available Delivery Days]]) =1, Solution[[#This Row],[Available Delivery Days]], IF(ISNUMBER(SEARCH(Solution[[#This Row],[New Delivery Day]], Solution[[#This Row],[Available Delivery Days]])), Solution[[#This Row],[New Delivery Day]], Solution[[#This Row],[Old Delivery Day]]))</f>
        <v>F</v>
      </c>
      <c r="AF521" s="31">
        <v>117.9875</v>
      </c>
      <c r="AG521" s="31">
        <v>87.461200000000005</v>
      </c>
      <c r="AH521" s="28" t="s">
        <v>7832</v>
      </c>
      <c r="AI521" s="28" t="s">
        <v>932</v>
      </c>
      <c r="AJ521" s="28" t="s">
        <v>7793</v>
      </c>
      <c r="AK521" s="28" t="s">
        <v>7792</v>
      </c>
      <c r="AL521" s="28" t="s">
        <v>7797</v>
      </c>
      <c r="AM521" s="28">
        <f>_xlfn.XLOOKUP(Solution[[#This Row],[Cu_ID]],Master[cu_id],Master[Notes], "none")</f>
        <v>103</v>
      </c>
      <c r="AN521" s="28">
        <v>132</v>
      </c>
    </row>
    <row r="522" spans="1:40" x14ac:dyDescent="0.3">
      <c r="A522" s="53" t="s">
        <v>13332</v>
      </c>
      <c r="B522" s="37" t="s">
        <v>13333</v>
      </c>
      <c r="C522" s="37" t="s">
        <v>7728</v>
      </c>
      <c r="D522" s="28" t="s">
        <v>7718</v>
      </c>
      <c r="E522" s="28" t="s">
        <v>7752</v>
      </c>
      <c r="F522" s="28" t="s">
        <v>902</v>
      </c>
      <c r="G522" s="28" t="s">
        <v>7813</v>
      </c>
      <c r="H522" s="28" t="s">
        <v>7752</v>
      </c>
      <c r="I522" s="28" t="s">
        <v>8057</v>
      </c>
      <c r="J522" s="28">
        <v>100</v>
      </c>
      <c r="K522" s="35" t="s">
        <v>8954</v>
      </c>
      <c r="L522" s="35" t="s">
        <v>13334</v>
      </c>
      <c r="M522" s="30">
        <v>1.1936394069343801</v>
      </c>
      <c r="N522" s="32" t="s">
        <v>16119</v>
      </c>
      <c r="O522" s="28" t="s">
        <v>7774</v>
      </c>
      <c r="P522" s="29">
        <v>0.49644675925925924</v>
      </c>
      <c r="Q522" s="29">
        <v>0.50408564814814816</v>
      </c>
      <c r="R522" s="28">
        <v>0</v>
      </c>
      <c r="S522" s="30">
        <v>11.005555556666668</v>
      </c>
      <c r="T522" s="32" t="s">
        <v>13335</v>
      </c>
      <c r="U522" s="32" t="s">
        <v>13336</v>
      </c>
      <c r="V522" s="30">
        <v>0.51661451977264505</v>
      </c>
      <c r="W522" s="28">
        <v>14</v>
      </c>
      <c r="X522" s="28">
        <v>0.269230769230769</v>
      </c>
      <c r="Y522" s="28" t="s">
        <v>14575</v>
      </c>
      <c r="Z522" s="28" t="s">
        <v>15989</v>
      </c>
      <c r="AA522" s="28">
        <v>1</v>
      </c>
      <c r="AB522" s="28">
        <v>132</v>
      </c>
      <c r="AC522" s="32">
        <f>Solution[[#This Row],[Old Stop]] +1</f>
        <v>101</v>
      </c>
      <c r="AD522" s="32" t="str">
        <f>_xlfn.CONCAT(Solution[[#This Row],[Notes]],"_",Solution[[#This Row],[Week '#]],"_", _xlfn.SWITCH(Solution[[#This Row],[Column1]], "M", "Monday", "T", "Tuesday", "W", "Wednesday", "R", "Thursday", "H", "Thursday", "F", "Friday"))</f>
        <v>103_Week3_Friday</v>
      </c>
      <c r="AE522" s="32" t="str">
        <f>IF(LEN(Solution[[#This Row],[Available Delivery Days]]) =1, Solution[[#This Row],[Available Delivery Days]], IF(ISNUMBER(SEARCH(Solution[[#This Row],[New Delivery Day]], Solution[[#This Row],[Available Delivery Days]])), Solution[[#This Row],[New Delivery Day]], Solution[[#This Row],[Old Delivery Day]]))</f>
        <v>F</v>
      </c>
      <c r="AF522" s="31">
        <v>117.9875</v>
      </c>
      <c r="AG522" s="31">
        <v>87.461200000000005</v>
      </c>
      <c r="AH522" s="28" t="s">
        <v>7832</v>
      </c>
      <c r="AI522" s="28" t="s">
        <v>932</v>
      </c>
      <c r="AJ522" s="28" t="s">
        <v>7793</v>
      </c>
      <c r="AK522" s="28" t="s">
        <v>7792</v>
      </c>
      <c r="AL522" s="28" t="s">
        <v>7797</v>
      </c>
      <c r="AM522" s="28">
        <f>_xlfn.XLOOKUP(Solution[[#This Row],[Cu_ID]],Master[cu_id],Master[Notes], "none")</f>
        <v>103</v>
      </c>
      <c r="AN522" s="28">
        <v>132</v>
      </c>
    </row>
    <row r="523" spans="1:40" x14ac:dyDescent="0.3">
      <c r="A523" s="53" t="s">
        <v>13332</v>
      </c>
      <c r="B523" s="37" t="s">
        <v>13333</v>
      </c>
      <c r="C523" s="37" t="s">
        <v>7728</v>
      </c>
      <c r="D523" s="28" t="s">
        <v>7719</v>
      </c>
      <c r="E523" s="28" t="s">
        <v>7752</v>
      </c>
      <c r="F523" s="28" t="s">
        <v>902</v>
      </c>
      <c r="G523" s="28" t="s">
        <v>7762</v>
      </c>
      <c r="H523" s="28" t="s">
        <v>7752</v>
      </c>
      <c r="I523" s="28" t="s">
        <v>8057</v>
      </c>
      <c r="J523" s="28">
        <v>100</v>
      </c>
      <c r="K523" s="35" t="s">
        <v>8954</v>
      </c>
      <c r="L523" s="35" t="s">
        <v>13334</v>
      </c>
      <c r="M523" s="30">
        <v>1.94010190293193</v>
      </c>
      <c r="N523" s="32" t="s">
        <v>16613</v>
      </c>
      <c r="O523" s="28" t="s">
        <v>7774</v>
      </c>
      <c r="P523" s="29">
        <v>0.38803240740740741</v>
      </c>
      <c r="Q523" s="29">
        <v>0.39567129629629627</v>
      </c>
      <c r="R523" s="28">
        <v>0</v>
      </c>
      <c r="S523" s="30">
        <v>11.005555556666668</v>
      </c>
      <c r="T523" s="32" t="s">
        <v>13335</v>
      </c>
      <c r="U523" s="32" t="s">
        <v>13336</v>
      </c>
      <c r="V523" s="30">
        <v>0.84382016264285598</v>
      </c>
      <c r="W523" s="28">
        <v>14</v>
      </c>
      <c r="X523" s="28">
        <v>0.269230769230769</v>
      </c>
      <c r="Y523" s="28" t="s">
        <v>14575</v>
      </c>
      <c r="Z523" s="28" t="s">
        <v>16571</v>
      </c>
      <c r="AA523" s="28">
        <v>1</v>
      </c>
      <c r="AB523" s="28">
        <v>132</v>
      </c>
      <c r="AC523" s="32">
        <f>Solution[[#This Row],[Old Stop]] +1</f>
        <v>101</v>
      </c>
      <c r="AD523" s="32" t="str">
        <f>_xlfn.CONCAT(Solution[[#This Row],[Notes]],"_",Solution[[#This Row],[Week '#]],"_", _xlfn.SWITCH(Solution[[#This Row],[Column1]], "M", "Monday", "T", "Tuesday", "W", "Wednesday", "R", "Thursday", "H", "Thursday", "F", "Friday"))</f>
        <v>103_Week4_Friday</v>
      </c>
      <c r="AE523" s="32" t="str">
        <f>IF(LEN(Solution[[#This Row],[Available Delivery Days]]) =1, Solution[[#This Row],[Available Delivery Days]], IF(ISNUMBER(SEARCH(Solution[[#This Row],[New Delivery Day]], Solution[[#This Row],[Available Delivery Days]])), Solution[[#This Row],[New Delivery Day]], Solution[[#This Row],[Old Delivery Day]]))</f>
        <v>F</v>
      </c>
      <c r="AF523" s="31">
        <v>117.9875</v>
      </c>
      <c r="AG523" s="31">
        <v>87.461200000000005</v>
      </c>
      <c r="AH523" s="28" t="s">
        <v>7832</v>
      </c>
      <c r="AI523" s="28" t="s">
        <v>932</v>
      </c>
      <c r="AJ523" s="28" t="s">
        <v>7793</v>
      </c>
      <c r="AK523" s="28" t="s">
        <v>7792</v>
      </c>
      <c r="AL523" s="28" t="s">
        <v>7797</v>
      </c>
      <c r="AM523" s="28">
        <f>_xlfn.XLOOKUP(Solution[[#This Row],[Cu_ID]],Master[cu_id],Master[Notes], "none")</f>
        <v>103</v>
      </c>
      <c r="AN523" s="28">
        <v>132</v>
      </c>
    </row>
    <row r="524" spans="1:40" x14ac:dyDescent="0.3">
      <c r="A524" s="53" t="s">
        <v>12092</v>
      </c>
      <c r="B524" s="37" t="s">
        <v>12093</v>
      </c>
      <c r="C524" s="37" t="s">
        <v>7728</v>
      </c>
      <c r="D524" s="28" t="s">
        <v>7716</v>
      </c>
      <c r="E524" s="28" t="s">
        <v>7734</v>
      </c>
      <c r="F524" s="28" t="s">
        <v>901</v>
      </c>
      <c r="G524" s="28" t="s">
        <v>7773</v>
      </c>
      <c r="H524" s="28" t="s">
        <v>7734</v>
      </c>
      <c r="I524" s="28" t="s">
        <v>902</v>
      </c>
      <c r="J524" s="28">
        <v>5</v>
      </c>
      <c r="K524" s="35" t="s">
        <v>8569</v>
      </c>
      <c r="L524" s="35" t="s">
        <v>12094</v>
      </c>
      <c r="M524" s="30">
        <v>5.2137428186833903</v>
      </c>
      <c r="N524" s="32" t="s">
        <v>14679</v>
      </c>
      <c r="O524" s="28" t="s">
        <v>7774</v>
      </c>
      <c r="P524" s="29">
        <v>0.33752314814814816</v>
      </c>
      <c r="Q524" s="29">
        <v>0.33944444444444444</v>
      </c>
      <c r="R524" s="28">
        <v>0</v>
      </c>
      <c r="S524" s="30">
        <v>2.7666666666666666</v>
      </c>
      <c r="T524" s="32" t="s">
        <v>12095</v>
      </c>
      <c r="U524" s="32" t="s">
        <v>12096</v>
      </c>
      <c r="V524" s="30">
        <v>5.1469015050516997</v>
      </c>
      <c r="W524" s="28">
        <v>3</v>
      </c>
      <c r="X524" s="28">
        <v>5.4545454545454501E-2</v>
      </c>
      <c r="Y524" s="28" t="s">
        <v>14567</v>
      </c>
      <c r="Z524" s="28" t="s">
        <v>14568</v>
      </c>
      <c r="AA524" s="28">
        <v>1</v>
      </c>
      <c r="AB524" s="28">
        <v>144</v>
      </c>
      <c r="AC524" s="32">
        <f>Solution[[#This Row],[Old Stop]] +1</f>
        <v>6</v>
      </c>
      <c r="AD524" s="32" t="str">
        <f>_xlfn.CONCAT(Solution[[#This Row],[Notes]],"_",Solution[[#This Row],[Week '#]],"_", _xlfn.SWITCH(Solution[[#This Row],[Column1]], "M", "Monday", "T", "Tuesday", "W", "Wednesday", "R", "Thursday", "H", "Thursday", "F", "Friday"))</f>
        <v>102_Week1_Monday</v>
      </c>
      <c r="AE524" s="32" t="str">
        <f>IF(LEN(Solution[[#This Row],[Available Delivery Days]]) =1, Solution[[#This Row],[Available Delivery Days]], IF(ISNUMBER(SEARCH(Solution[[#This Row],[New Delivery Day]], Solution[[#This Row],[Available Delivery Days]])), Solution[[#This Row],[New Delivery Day]], Solution[[#This Row],[Old Delivery Day]]))</f>
        <v>M</v>
      </c>
      <c r="AF524" s="31">
        <v>129.8237</v>
      </c>
      <c r="AG524" s="31">
        <v>142.0487</v>
      </c>
      <c r="AH524" s="28" t="s">
        <v>7832</v>
      </c>
      <c r="AI524" s="28" t="s">
        <v>932</v>
      </c>
      <c r="AJ524" s="28" t="s">
        <v>7793</v>
      </c>
      <c r="AK524" s="28" t="s">
        <v>7792</v>
      </c>
      <c r="AL524" s="28" t="s">
        <v>7797</v>
      </c>
      <c r="AM524" s="28">
        <f>_xlfn.XLOOKUP(Solution[[#This Row],[Cu_ID]],Master[cu_id],Master[Notes], "none")</f>
        <v>102</v>
      </c>
      <c r="AN524" s="28">
        <v>144</v>
      </c>
    </row>
    <row r="525" spans="1:40" x14ac:dyDescent="0.3">
      <c r="A525" s="53" t="s">
        <v>12092</v>
      </c>
      <c r="B525" s="37" t="s">
        <v>12093</v>
      </c>
      <c r="C525" s="37" t="s">
        <v>7728</v>
      </c>
      <c r="D525" s="28" t="s">
        <v>7717</v>
      </c>
      <c r="E525" s="28" t="s">
        <v>7734</v>
      </c>
      <c r="F525" s="28" t="s">
        <v>901</v>
      </c>
      <c r="G525" s="28" t="s">
        <v>7764</v>
      </c>
      <c r="H525" s="28" t="s">
        <v>7734</v>
      </c>
      <c r="I525" s="28" t="s">
        <v>902</v>
      </c>
      <c r="J525" s="28">
        <v>5</v>
      </c>
      <c r="K525" s="35" t="s">
        <v>8569</v>
      </c>
      <c r="L525" s="35" t="s">
        <v>12094</v>
      </c>
      <c r="M525" s="30">
        <v>5.2137428186833903</v>
      </c>
      <c r="N525" s="32" t="s">
        <v>14680</v>
      </c>
      <c r="O525" s="28" t="s">
        <v>7774</v>
      </c>
      <c r="P525" s="29">
        <v>0.33074074074074072</v>
      </c>
      <c r="Q525" s="29">
        <v>0.33266203703703706</v>
      </c>
      <c r="R525" s="28">
        <v>0</v>
      </c>
      <c r="S525" s="30">
        <v>2.7666666666666666</v>
      </c>
      <c r="T525" s="32" t="s">
        <v>12095</v>
      </c>
      <c r="U525" s="32" t="s">
        <v>12096</v>
      </c>
      <c r="V525" s="30">
        <v>5.1469015050516997</v>
      </c>
      <c r="W525" s="28">
        <v>3</v>
      </c>
      <c r="X525" s="28">
        <v>5.4545454545454501E-2</v>
      </c>
      <c r="Y525" s="28" t="s">
        <v>14567</v>
      </c>
      <c r="Z525" s="28" t="s">
        <v>14570</v>
      </c>
      <c r="AA525" s="28">
        <v>1</v>
      </c>
      <c r="AB525" s="28">
        <v>144</v>
      </c>
      <c r="AC525" s="32">
        <f>Solution[[#This Row],[Old Stop]] +1</f>
        <v>6</v>
      </c>
      <c r="AD525" s="32" t="str">
        <f>_xlfn.CONCAT(Solution[[#This Row],[Notes]],"_",Solution[[#This Row],[Week '#]],"_", _xlfn.SWITCH(Solution[[#This Row],[Column1]], "M", "Monday", "T", "Tuesday", "W", "Wednesday", "R", "Thursday", "H", "Thursday", "F", "Friday"))</f>
        <v>102_Week2_Monday</v>
      </c>
      <c r="AE525" s="32" t="str">
        <f>IF(LEN(Solution[[#This Row],[Available Delivery Days]]) =1, Solution[[#This Row],[Available Delivery Days]], IF(ISNUMBER(SEARCH(Solution[[#This Row],[New Delivery Day]], Solution[[#This Row],[Available Delivery Days]])), Solution[[#This Row],[New Delivery Day]], Solution[[#This Row],[Old Delivery Day]]))</f>
        <v>M</v>
      </c>
      <c r="AF525" s="31">
        <v>129.8237</v>
      </c>
      <c r="AG525" s="31">
        <v>142.0487</v>
      </c>
      <c r="AH525" s="28" t="s">
        <v>7832</v>
      </c>
      <c r="AI525" s="28" t="s">
        <v>932</v>
      </c>
      <c r="AJ525" s="28" t="s">
        <v>7793</v>
      </c>
      <c r="AK525" s="28" t="s">
        <v>7792</v>
      </c>
      <c r="AL525" s="28" t="s">
        <v>7797</v>
      </c>
      <c r="AM525" s="28">
        <f>_xlfn.XLOOKUP(Solution[[#This Row],[Cu_ID]],Master[cu_id],Master[Notes], "none")</f>
        <v>102</v>
      </c>
      <c r="AN525" s="28">
        <v>144</v>
      </c>
    </row>
    <row r="526" spans="1:40" x14ac:dyDescent="0.3">
      <c r="A526" s="53" t="s">
        <v>12092</v>
      </c>
      <c r="B526" s="37" t="s">
        <v>12093</v>
      </c>
      <c r="C526" s="37" t="s">
        <v>7728</v>
      </c>
      <c r="D526" s="28" t="s">
        <v>7718</v>
      </c>
      <c r="E526" s="28" t="s">
        <v>7734</v>
      </c>
      <c r="F526" s="28" t="s">
        <v>901</v>
      </c>
      <c r="G526" s="28" t="s">
        <v>7774</v>
      </c>
      <c r="H526" s="28" t="s">
        <v>7734</v>
      </c>
      <c r="I526" s="28" t="s">
        <v>902</v>
      </c>
      <c r="J526" s="28">
        <v>5</v>
      </c>
      <c r="K526" s="35" t="s">
        <v>8569</v>
      </c>
      <c r="L526" s="35" t="s">
        <v>12094</v>
      </c>
      <c r="M526" s="30">
        <v>5.2137428186833903</v>
      </c>
      <c r="N526" s="32" t="s">
        <v>15977</v>
      </c>
      <c r="O526" s="28" t="s">
        <v>7774</v>
      </c>
      <c r="P526" s="29">
        <v>0.32269675925925928</v>
      </c>
      <c r="Q526" s="29">
        <v>0.32461805555555556</v>
      </c>
      <c r="R526" s="28">
        <v>0</v>
      </c>
      <c r="S526" s="30">
        <v>2.7666666666666666</v>
      </c>
      <c r="T526" s="32" t="s">
        <v>12095</v>
      </c>
      <c r="U526" s="32" t="s">
        <v>12096</v>
      </c>
      <c r="V526" s="30">
        <v>5.1469015050516997</v>
      </c>
      <c r="W526" s="28">
        <v>3</v>
      </c>
      <c r="X526" s="28">
        <v>5.4545454545454501E-2</v>
      </c>
      <c r="Y526" s="28" t="s">
        <v>14567</v>
      </c>
      <c r="Z526" s="28" t="s">
        <v>15696</v>
      </c>
      <c r="AA526" s="28">
        <v>1</v>
      </c>
      <c r="AB526" s="28">
        <v>144</v>
      </c>
      <c r="AC526" s="32">
        <f>Solution[[#This Row],[Old Stop]] +1</f>
        <v>6</v>
      </c>
      <c r="AD526" s="32" t="str">
        <f>_xlfn.CONCAT(Solution[[#This Row],[Notes]],"_",Solution[[#This Row],[Week '#]],"_", _xlfn.SWITCH(Solution[[#This Row],[Column1]], "M", "Monday", "T", "Tuesday", "W", "Wednesday", "R", "Thursday", "H", "Thursday", "F", "Friday"))</f>
        <v>102_Week3_Monday</v>
      </c>
      <c r="AE526" s="32" t="str">
        <f>IF(LEN(Solution[[#This Row],[Available Delivery Days]]) =1, Solution[[#This Row],[Available Delivery Days]], IF(ISNUMBER(SEARCH(Solution[[#This Row],[New Delivery Day]], Solution[[#This Row],[Available Delivery Days]])), Solution[[#This Row],[New Delivery Day]], Solution[[#This Row],[Old Delivery Day]]))</f>
        <v>M</v>
      </c>
      <c r="AF526" s="31">
        <v>129.8237</v>
      </c>
      <c r="AG526" s="31">
        <v>142.0487</v>
      </c>
      <c r="AH526" s="28" t="s">
        <v>7832</v>
      </c>
      <c r="AI526" s="28" t="s">
        <v>932</v>
      </c>
      <c r="AJ526" s="28" t="s">
        <v>7793</v>
      </c>
      <c r="AK526" s="28" t="s">
        <v>7792</v>
      </c>
      <c r="AL526" s="28" t="s">
        <v>7797</v>
      </c>
      <c r="AM526" s="28">
        <f>_xlfn.XLOOKUP(Solution[[#This Row],[Cu_ID]],Master[cu_id],Master[Notes], "none")</f>
        <v>102</v>
      </c>
      <c r="AN526" s="28">
        <v>144</v>
      </c>
    </row>
    <row r="527" spans="1:40" x14ac:dyDescent="0.3">
      <c r="A527" s="53" t="s">
        <v>12092</v>
      </c>
      <c r="B527" s="37" t="s">
        <v>12093</v>
      </c>
      <c r="C527" s="37" t="s">
        <v>7728</v>
      </c>
      <c r="D527" s="28" t="s">
        <v>7719</v>
      </c>
      <c r="E527" s="28" t="s">
        <v>7734</v>
      </c>
      <c r="F527" s="28" t="s">
        <v>901</v>
      </c>
      <c r="G527" s="28" t="s">
        <v>7764</v>
      </c>
      <c r="H527" s="28" t="s">
        <v>7734</v>
      </c>
      <c r="I527" s="28" t="s">
        <v>902</v>
      </c>
      <c r="J527" s="28">
        <v>5</v>
      </c>
      <c r="K527" s="35" t="s">
        <v>8569</v>
      </c>
      <c r="L527" s="35" t="s">
        <v>12094</v>
      </c>
      <c r="M527" s="30">
        <v>5.2137428186833903</v>
      </c>
      <c r="N527" s="32" t="s">
        <v>16359</v>
      </c>
      <c r="O527" s="28" t="s">
        <v>7774</v>
      </c>
      <c r="P527" s="29">
        <v>0.33074074074074072</v>
      </c>
      <c r="Q527" s="29">
        <v>0.33266203703703706</v>
      </c>
      <c r="R527" s="28">
        <v>0</v>
      </c>
      <c r="S527" s="30">
        <v>2.7666666666666666</v>
      </c>
      <c r="T527" s="32" t="s">
        <v>12095</v>
      </c>
      <c r="U527" s="32" t="s">
        <v>12096</v>
      </c>
      <c r="V527" s="30">
        <v>5.1469015050516997</v>
      </c>
      <c r="W527" s="28">
        <v>3</v>
      </c>
      <c r="X527" s="28">
        <v>5.4545454545454501E-2</v>
      </c>
      <c r="Y527" s="28" t="s">
        <v>14567</v>
      </c>
      <c r="Z527" s="28" t="s">
        <v>16338</v>
      </c>
      <c r="AA527" s="28">
        <v>1</v>
      </c>
      <c r="AB527" s="28">
        <v>144</v>
      </c>
      <c r="AC527" s="32">
        <f>Solution[[#This Row],[Old Stop]] +1</f>
        <v>6</v>
      </c>
      <c r="AD527" s="32" t="str">
        <f>_xlfn.CONCAT(Solution[[#This Row],[Notes]],"_",Solution[[#This Row],[Week '#]],"_", _xlfn.SWITCH(Solution[[#This Row],[Column1]], "M", "Monday", "T", "Tuesday", "W", "Wednesday", "R", "Thursday", "H", "Thursday", "F", "Friday"))</f>
        <v>102_Week4_Monday</v>
      </c>
      <c r="AE527" s="32" t="str">
        <f>IF(LEN(Solution[[#This Row],[Available Delivery Days]]) =1, Solution[[#This Row],[Available Delivery Days]], IF(ISNUMBER(SEARCH(Solution[[#This Row],[New Delivery Day]], Solution[[#This Row],[Available Delivery Days]])), Solution[[#This Row],[New Delivery Day]], Solution[[#This Row],[Old Delivery Day]]))</f>
        <v>M</v>
      </c>
      <c r="AF527" s="31">
        <v>129.8237</v>
      </c>
      <c r="AG527" s="31">
        <v>142.0487</v>
      </c>
      <c r="AH527" s="28" t="s">
        <v>7832</v>
      </c>
      <c r="AI527" s="28" t="s">
        <v>932</v>
      </c>
      <c r="AJ527" s="28" t="s">
        <v>7793</v>
      </c>
      <c r="AK527" s="28" t="s">
        <v>7792</v>
      </c>
      <c r="AL527" s="28" t="s">
        <v>7797</v>
      </c>
      <c r="AM527" s="28">
        <f>_xlfn.XLOOKUP(Solution[[#This Row],[Cu_ID]],Master[cu_id],Master[Notes], "none")</f>
        <v>102</v>
      </c>
      <c r="AN527" s="28">
        <v>144</v>
      </c>
    </row>
    <row r="528" spans="1:40" x14ac:dyDescent="0.3">
      <c r="A528" s="53" t="s">
        <v>12132</v>
      </c>
      <c r="B528" s="37" t="s">
        <v>12133</v>
      </c>
      <c r="C528" s="37" t="s">
        <v>7728</v>
      </c>
      <c r="D528" s="28" t="s">
        <v>7717</v>
      </c>
      <c r="E528" s="28" t="s">
        <v>7734</v>
      </c>
      <c r="F528" s="28" t="s">
        <v>903</v>
      </c>
      <c r="G528" s="28" t="s">
        <v>7744</v>
      </c>
      <c r="H528" s="28" t="s">
        <v>7734</v>
      </c>
      <c r="I528" s="28" t="s">
        <v>903</v>
      </c>
      <c r="J528" s="28">
        <v>520</v>
      </c>
      <c r="K528" s="35" t="s">
        <v>8360</v>
      </c>
      <c r="L528" s="35" t="s">
        <v>12134</v>
      </c>
      <c r="M528" s="30">
        <v>15.1489043291658</v>
      </c>
      <c r="N528" s="32" t="s">
        <v>15338</v>
      </c>
      <c r="O528" s="28" t="s">
        <v>7733</v>
      </c>
      <c r="P528" s="29">
        <v>0.61563657407407413</v>
      </c>
      <c r="Q528" s="29">
        <v>0.62321759259259257</v>
      </c>
      <c r="R528" s="28">
        <v>0</v>
      </c>
      <c r="S528" s="30">
        <v>10.916666666666666</v>
      </c>
      <c r="T528" s="32" t="s">
        <v>12135</v>
      </c>
      <c r="U528" s="32" t="s">
        <v>12136</v>
      </c>
      <c r="V528" s="30">
        <v>13.616031785976</v>
      </c>
      <c r="W528" s="28">
        <v>0</v>
      </c>
      <c r="X528" s="28">
        <v>0</v>
      </c>
      <c r="Y528" s="28" t="s">
        <v>14619</v>
      </c>
      <c r="Z528" s="28" t="s">
        <v>14647</v>
      </c>
      <c r="AA528" s="28">
        <v>1</v>
      </c>
      <c r="AB528" s="28">
        <v>0</v>
      </c>
      <c r="AC528" s="32">
        <f>Solution[[#This Row],[Old Stop]] +1</f>
        <v>521</v>
      </c>
      <c r="AD528" s="32" t="str">
        <f>_xlfn.CONCAT(Solution[[#This Row],[Notes]],"_",Solution[[#This Row],[Week '#]],"_", _xlfn.SWITCH(Solution[[#This Row],[Column1]], "M", "Monday", "T", "Tuesday", "W", "Wednesday", "R", "Thursday", "H", "Thursday", "F", "Friday"))</f>
        <v>102_Week2_Tuesday</v>
      </c>
      <c r="AE528" s="32" t="str">
        <f>IF(LEN(Solution[[#This Row],[Available Delivery Days]]) =1, Solution[[#This Row],[Available Delivery Days]], IF(ISNUMBER(SEARCH(Solution[[#This Row],[New Delivery Day]], Solution[[#This Row],[Available Delivery Days]])), Solution[[#This Row],[New Delivery Day]], Solution[[#This Row],[Old Delivery Day]]))</f>
        <v>T</v>
      </c>
      <c r="AF528" s="31">
        <v>38.817500000000003</v>
      </c>
      <c r="AG528" s="31">
        <v>38.817500000000003</v>
      </c>
      <c r="AH528" s="28" t="s">
        <v>7832</v>
      </c>
      <c r="AI528" s="28" t="s">
        <v>932</v>
      </c>
      <c r="AJ528" s="28" t="s">
        <v>7793</v>
      </c>
      <c r="AK528" s="28" t="s">
        <v>7793</v>
      </c>
      <c r="AL528" s="28" t="s">
        <v>7797</v>
      </c>
      <c r="AM528" s="28">
        <f>_xlfn.XLOOKUP(Solution[[#This Row],[Cu_ID]],Master[cu_id],Master[Notes], "none")</f>
        <v>102</v>
      </c>
      <c r="AN528" s="28"/>
    </row>
    <row r="529" spans="1:40" x14ac:dyDescent="0.3">
      <c r="A529" s="53" t="s">
        <v>14299</v>
      </c>
      <c r="B529" s="37" t="s">
        <v>14300</v>
      </c>
      <c r="C529" s="37" t="s">
        <v>7728</v>
      </c>
      <c r="D529" s="28" t="s">
        <v>7717</v>
      </c>
      <c r="E529" s="28" t="s">
        <v>7734</v>
      </c>
      <c r="F529" s="28" t="s">
        <v>900</v>
      </c>
      <c r="G529" s="28" t="s">
        <v>7813</v>
      </c>
      <c r="H529" s="28" t="s">
        <v>7734</v>
      </c>
      <c r="I529" s="28" t="s">
        <v>903</v>
      </c>
      <c r="J529" s="28">
        <v>224</v>
      </c>
      <c r="K529" s="35" t="s">
        <v>8352</v>
      </c>
      <c r="L529" s="35" t="s">
        <v>14301</v>
      </c>
      <c r="M529" s="30">
        <v>40.502378715202198</v>
      </c>
      <c r="N529" s="32" t="s">
        <v>15341</v>
      </c>
      <c r="O529" s="28" t="s">
        <v>7733</v>
      </c>
      <c r="P529" s="29">
        <v>0.62304398148148143</v>
      </c>
      <c r="Q529" s="29">
        <v>0.63218750000000001</v>
      </c>
      <c r="R529" s="28">
        <v>0</v>
      </c>
      <c r="S529" s="30">
        <v>13.166666666666666</v>
      </c>
      <c r="T529" s="32" t="s">
        <v>14302</v>
      </c>
      <c r="U529" s="32" t="s">
        <v>14303</v>
      </c>
      <c r="V529" s="30">
        <v>40.114958178776902</v>
      </c>
      <c r="W529" s="28">
        <v>0</v>
      </c>
      <c r="X529" s="28">
        <v>0</v>
      </c>
      <c r="Y529" s="28" t="s">
        <v>14645</v>
      </c>
      <c r="Z529" s="28" t="s">
        <v>14651</v>
      </c>
      <c r="AA529" s="28">
        <v>1</v>
      </c>
      <c r="AB529" s="28">
        <v>0</v>
      </c>
      <c r="AC529" s="32">
        <f>Solution[[#This Row],[Old Stop]] +1</f>
        <v>225</v>
      </c>
      <c r="AD529" s="32" t="str">
        <f>_xlfn.CONCAT(Solution[[#This Row],[Notes]],"_",Solution[[#This Row],[Week '#]],"_", _xlfn.SWITCH(Solution[[#This Row],[Column1]], "M", "Monday", "T", "Tuesday", "W", "Wednesday", "R", "Thursday", "H", "Thursday", "F", "Friday"))</f>
        <v>102_Week2_Wednesday</v>
      </c>
      <c r="AE529" s="32" t="str">
        <f>IF(LEN(Solution[[#This Row],[Available Delivery Days]]) =1, Solution[[#This Row],[Available Delivery Days]], IF(ISNUMBER(SEARCH(Solution[[#This Row],[New Delivery Day]], Solution[[#This Row],[Available Delivery Days]])), Solution[[#This Row],[New Delivery Day]], Solution[[#This Row],[Old Delivery Day]]))</f>
        <v>W</v>
      </c>
      <c r="AF529" s="31">
        <v>47.91</v>
      </c>
      <c r="AG529" s="31">
        <v>47.91</v>
      </c>
      <c r="AH529" s="28" t="s">
        <v>7832</v>
      </c>
      <c r="AI529" s="28" t="s">
        <v>932</v>
      </c>
      <c r="AJ529" s="28" t="s">
        <v>7793</v>
      </c>
      <c r="AK529" s="28" t="s">
        <v>7792</v>
      </c>
      <c r="AL529" s="28" t="s">
        <v>7797</v>
      </c>
      <c r="AM529" s="28">
        <f>_xlfn.XLOOKUP(Solution[[#This Row],[Cu_ID]],Master[cu_id],Master[Notes], "none")</f>
        <v>102</v>
      </c>
      <c r="AN529" s="28">
        <v>0</v>
      </c>
    </row>
    <row r="530" spans="1:40" x14ac:dyDescent="0.3">
      <c r="A530" s="53" t="s">
        <v>13851</v>
      </c>
      <c r="B530" s="37" t="s">
        <v>13852</v>
      </c>
      <c r="C530" s="37" t="s">
        <v>7728</v>
      </c>
      <c r="D530" s="28" t="s">
        <v>7717</v>
      </c>
      <c r="E530" s="28" t="s">
        <v>7734</v>
      </c>
      <c r="F530" s="28" t="s">
        <v>900</v>
      </c>
      <c r="G530" s="28" t="s">
        <v>7743</v>
      </c>
      <c r="H530" s="28" t="s">
        <v>7734</v>
      </c>
      <c r="I530" s="28" t="s">
        <v>902</v>
      </c>
      <c r="J530" s="28">
        <v>165</v>
      </c>
      <c r="K530" s="35" t="s">
        <v>8650</v>
      </c>
      <c r="L530" s="35" t="s">
        <v>13853</v>
      </c>
      <c r="M530" s="30">
        <v>1.3683125991374301</v>
      </c>
      <c r="N530" s="32" t="s">
        <v>15327</v>
      </c>
      <c r="O530" s="28" t="s">
        <v>7733</v>
      </c>
      <c r="P530" s="29">
        <v>0.55151620370370369</v>
      </c>
      <c r="Q530" s="29">
        <v>0.56052083333333336</v>
      </c>
      <c r="R530" s="28">
        <v>0</v>
      </c>
      <c r="S530" s="30">
        <v>12.966666666666667</v>
      </c>
      <c r="T530" s="32" t="s">
        <v>13854</v>
      </c>
      <c r="U530" s="32" t="s">
        <v>13855</v>
      </c>
      <c r="V530" s="30">
        <v>0.24026082136563801</v>
      </c>
      <c r="W530" s="28">
        <v>0</v>
      </c>
      <c r="X530" s="28">
        <v>0</v>
      </c>
      <c r="Y530" s="28" t="s">
        <v>14645</v>
      </c>
      <c r="Z530" s="28" t="s">
        <v>14651</v>
      </c>
      <c r="AA530" s="28">
        <v>1</v>
      </c>
      <c r="AB530" s="28">
        <v>0</v>
      </c>
      <c r="AC530" s="32">
        <f>Solution[[#This Row],[Old Stop]] +1</f>
        <v>166</v>
      </c>
      <c r="AD530" s="32" t="str">
        <f>_xlfn.CONCAT(Solution[[#This Row],[Notes]],"_",Solution[[#This Row],[Week '#]],"_", _xlfn.SWITCH(Solution[[#This Row],[Column1]], "M", "Monday", "T", "Tuesday", "W", "Wednesday", "R", "Thursday", "H", "Thursday", "F", "Friday"))</f>
        <v>102_Week2_Wednesday</v>
      </c>
      <c r="AE530" s="32" t="str">
        <f>IF(LEN(Solution[[#This Row],[Available Delivery Days]]) =1, Solution[[#This Row],[Available Delivery Days]], IF(ISNUMBER(SEARCH(Solution[[#This Row],[New Delivery Day]], Solution[[#This Row],[Available Delivery Days]])), Solution[[#This Row],[New Delivery Day]], Solution[[#This Row],[Old Delivery Day]]))</f>
        <v>W</v>
      </c>
      <c r="AF530" s="31">
        <v>28.797499999999999</v>
      </c>
      <c r="AG530" s="31">
        <v>28.797499999999999</v>
      </c>
      <c r="AH530" s="28" t="s">
        <v>7832</v>
      </c>
      <c r="AI530" s="28" t="s">
        <v>932</v>
      </c>
      <c r="AJ530" s="28" t="s">
        <v>7793</v>
      </c>
      <c r="AK530" s="28" t="s">
        <v>7792</v>
      </c>
      <c r="AL530" s="28" t="s">
        <v>7797</v>
      </c>
      <c r="AM530" s="28" t="str">
        <f>_xlfn.XLOOKUP(Solution[[#This Row],[Cu_ID]],Master[cu_id],Master[Notes], "none")</f>
        <v>102</v>
      </c>
      <c r="AN530" s="28">
        <v>0</v>
      </c>
    </row>
    <row r="531" spans="1:40" x14ac:dyDescent="0.3">
      <c r="A531" s="53" t="s">
        <v>13873</v>
      </c>
      <c r="B531" s="37" t="s">
        <v>13874</v>
      </c>
      <c r="C531" s="37" t="s">
        <v>7728</v>
      </c>
      <c r="D531" s="28" t="s">
        <v>7718</v>
      </c>
      <c r="E531" s="28" t="s">
        <v>7734</v>
      </c>
      <c r="F531" s="28" t="s">
        <v>903</v>
      </c>
      <c r="G531" s="28" t="s">
        <v>7744</v>
      </c>
      <c r="H531" s="28" t="s">
        <v>7734</v>
      </c>
      <c r="I531" s="28" t="s">
        <v>900</v>
      </c>
      <c r="J531" s="28">
        <v>310</v>
      </c>
      <c r="K531" s="35" t="s">
        <v>8448</v>
      </c>
      <c r="L531" s="35" t="s">
        <v>13875</v>
      </c>
      <c r="M531" s="30">
        <v>32.641958234831698</v>
      </c>
      <c r="N531" s="32" t="s">
        <v>15780</v>
      </c>
      <c r="O531" s="28" t="s">
        <v>7722</v>
      </c>
      <c r="P531" s="29">
        <v>0.55032407407407402</v>
      </c>
      <c r="Q531" s="29">
        <v>0.55704861111111115</v>
      </c>
      <c r="R531" s="28">
        <v>0</v>
      </c>
      <c r="S531" s="30">
        <v>9.683574621414877</v>
      </c>
      <c r="T531" s="32" t="s">
        <v>13876</v>
      </c>
      <c r="U531" s="32" t="s">
        <v>13877</v>
      </c>
      <c r="V531" s="30">
        <v>27.485830272362499</v>
      </c>
      <c r="W531" s="28">
        <v>0</v>
      </c>
      <c r="X531" s="28">
        <v>0</v>
      </c>
      <c r="Y531" s="28" t="s">
        <v>14619</v>
      </c>
      <c r="Z531" s="28" t="s">
        <v>15708</v>
      </c>
      <c r="AA531" s="28">
        <v>1</v>
      </c>
      <c r="AB531" s="28">
        <v>0</v>
      </c>
      <c r="AC531" s="32">
        <f>Solution[[#This Row],[Old Stop]] +1</f>
        <v>311</v>
      </c>
      <c r="AD531" s="32" t="str">
        <f>_xlfn.CONCAT(Solution[[#This Row],[Notes]],"_",Solution[[#This Row],[Week '#]],"_", _xlfn.SWITCH(Solution[[#This Row],[Column1]], "M", "Monday", "T", "Tuesday", "W", "Wednesday", "R", "Thursday", "H", "Thursday", "F", "Friday"))</f>
        <v>102_Week3_Tuesday</v>
      </c>
      <c r="AE531" s="32" t="str">
        <f>IF(LEN(Solution[[#This Row],[Available Delivery Days]]) =1, Solution[[#This Row],[Available Delivery Days]], IF(ISNUMBER(SEARCH(Solution[[#This Row],[New Delivery Day]], Solution[[#This Row],[Available Delivery Days]])), Solution[[#This Row],[New Delivery Day]], Solution[[#This Row],[Old Delivery Day]]))</f>
        <v>T</v>
      </c>
      <c r="AF531" s="31">
        <v>8.9350000000000005</v>
      </c>
      <c r="AG531" s="31">
        <v>8.9350000000000005</v>
      </c>
      <c r="AH531" s="28" t="s">
        <v>8315</v>
      </c>
      <c r="AI531" s="28" t="s">
        <v>932</v>
      </c>
      <c r="AJ531" s="28" t="s">
        <v>7793</v>
      </c>
      <c r="AK531" s="28" t="s">
        <v>7792</v>
      </c>
      <c r="AL531" s="28" t="s">
        <v>7797</v>
      </c>
      <c r="AM531" s="28" t="str">
        <f>_xlfn.XLOOKUP(Solution[[#This Row],[Cu_ID]],Master[cu_id],Master[Notes], "none")</f>
        <v>102</v>
      </c>
      <c r="AN531" s="28">
        <v>0</v>
      </c>
    </row>
    <row r="532" spans="1:40" x14ac:dyDescent="0.3">
      <c r="A532" s="53" t="s">
        <v>13096</v>
      </c>
      <c r="B532" s="37" t="s">
        <v>13097</v>
      </c>
      <c r="C532" s="37" t="s">
        <v>7728</v>
      </c>
      <c r="D532" s="28" t="s">
        <v>7717</v>
      </c>
      <c r="E532" s="28" t="s">
        <v>11016</v>
      </c>
      <c r="F532" s="28" t="s">
        <v>901</v>
      </c>
      <c r="G532" s="28" t="s">
        <v>7756</v>
      </c>
      <c r="H532" s="28" t="s">
        <v>11016</v>
      </c>
      <c r="I532" s="28" t="s">
        <v>901</v>
      </c>
      <c r="J532" s="28">
        <v>0</v>
      </c>
      <c r="K532" s="35" t="s">
        <v>9154</v>
      </c>
      <c r="L532" s="35" t="s">
        <v>13098</v>
      </c>
      <c r="M532" s="30">
        <v>15.679496187716699</v>
      </c>
      <c r="N532" s="32" t="s">
        <v>15399</v>
      </c>
      <c r="O532" s="28" t="s">
        <v>7751</v>
      </c>
      <c r="P532" s="29">
        <v>0.38063657407407409</v>
      </c>
      <c r="Q532" s="29">
        <v>0.38737268518518519</v>
      </c>
      <c r="R532" s="28">
        <v>0</v>
      </c>
      <c r="S532" s="30">
        <v>9.6916666666666664</v>
      </c>
      <c r="T532" s="32" t="s">
        <v>13099</v>
      </c>
      <c r="U532" s="32" t="s">
        <v>13100</v>
      </c>
      <c r="V532" s="30">
        <v>13.7381934818325</v>
      </c>
      <c r="W532" s="28">
        <v>0</v>
      </c>
      <c r="X532" s="28">
        <v>0</v>
      </c>
      <c r="Y532" s="28" t="s">
        <v>14623</v>
      </c>
      <c r="Z532" s="28" t="s">
        <v>15210</v>
      </c>
      <c r="AA532" s="28">
        <v>1</v>
      </c>
      <c r="AB532" s="28">
        <v>0</v>
      </c>
      <c r="AC532" s="32">
        <f>Solution[[#This Row],[Old Stop]] +1</f>
        <v>1</v>
      </c>
      <c r="AD532" s="32" t="str">
        <f>_xlfn.CONCAT(Solution[[#This Row],[Notes]],"_",Solution[[#This Row],[Week '#]],"_", _xlfn.SWITCH(Solution[[#This Row],[Column1]], "M", "Monday", "T", "Tuesday", "W", "Wednesday", "R", "Thursday", "H", "Thursday", "F", "Friday"))</f>
        <v>105_Week2_Monday</v>
      </c>
      <c r="AE532" s="32" t="str">
        <f>IF(LEN(Solution[[#This Row],[Available Delivery Days]]) =1, Solution[[#This Row],[Available Delivery Days]], IF(ISNUMBER(SEARCH(Solution[[#This Row],[New Delivery Day]], Solution[[#This Row],[Available Delivery Days]])), Solution[[#This Row],[New Delivery Day]], Solution[[#This Row],[Old Delivery Day]]))</f>
        <v>M</v>
      </c>
      <c r="AF532" s="31">
        <v>203.59119999999999</v>
      </c>
      <c r="AG532" s="31">
        <v>155.87870000000001</v>
      </c>
      <c r="AH532" s="28" t="s">
        <v>7832</v>
      </c>
      <c r="AI532" s="28" t="s">
        <v>932</v>
      </c>
      <c r="AJ532" s="28" t="s">
        <v>7793</v>
      </c>
      <c r="AK532" s="28" t="s">
        <v>7793</v>
      </c>
      <c r="AL532" s="28" t="s">
        <v>7797</v>
      </c>
      <c r="AM532" s="28">
        <f>_xlfn.XLOOKUP(Solution[[#This Row],[Cu_ID]],Master[cu_id],Master[Notes], "none")</f>
        <v>105</v>
      </c>
      <c r="AN532" s="28"/>
    </row>
    <row r="533" spans="1:40" x14ac:dyDescent="0.3">
      <c r="A533" s="53" t="s">
        <v>13096</v>
      </c>
      <c r="B533" s="37" t="s">
        <v>13097</v>
      </c>
      <c r="C533" s="37" t="s">
        <v>7728</v>
      </c>
      <c r="D533" s="28" t="s">
        <v>7719</v>
      </c>
      <c r="E533" s="28" t="s">
        <v>11016</v>
      </c>
      <c r="F533" s="28" t="s">
        <v>901</v>
      </c>
      <c r="G533" s="28" t="s">
        <v>7756</v>
      </c>
      <c r="H533" s="28" t="s">
        <v>11016</v>
      </c>
      <c r="I533" s="28" t="s">
        <v>901</v>
      </c>
      <c r="J533" s="28">
        <v>0</v>
      </c>
      <c r="K533" s="35" t="s">
        <v>9154</v>
      </c>
      <c r="L533" s="35" t="s">
        <v>13098</v>
      </c>
      <c r="M533" s="30">
        <v>15.679496187716699</v>
      </c>
      <c r="N533" s="32" t="s">
        <v>16511</v>
      </c>
      <c r="O533" s="28" t="s">
        <v>7751</v>
      </c>
      <c r="P533" s="29">
        <v>0.38063657407407409</v>
      </c>
      <c r="Q533" s="29">
        <v>0.38737268518518519</v>
      </c>
      <c r="R533" s="28">
        <v>0</v>
      </c>
      <c r="S533" s="30">
        <v>9.6916666666666664</v>
      </c>
      <c r="T533" s="32" t="s">
        <v>13099</v>
      </c>
      <c r="U533" s="32" t="s">
        <v>13100</v>
      </c>
      <c r="V533" s="30">
        <v>13.7381934818325</v>
      </c>
      <c r="W533" s="28">
        <v>0</v>
      </c>
      <c r="X533" s="28">
        <v>0</v>
      </c>
      <c r="Y533" s="28" t="s">
        <v>14623</v>
      </c>
      <c r="Z533" s="28" t="s">
        <v>16475</v>
      </c>
      <c r="AA533" s="28">
        <v>1</v>
      </c>
      <c r="AB533" s="28">
        <v>0</v>
      </c>
      <c r="AC533" s="32">
        <f>Solution[[#This Row],[Old Stop]] +1</f>
        <v>1</v>
      </c>
      <c r="AD533" s="32" t="str">
        <f>_xlfn.CONCAT(Solution[[#This Row],[Notes]],"_",Solution[[#This Row],[Week '#]],"_", _xlfn.SWITCH(Solution[[#This Row],[Column1]], "M", "Monday", "T", "Tuesday", "W", "Wednesday", "R", "Thursday", "H", "Thursday", "F", "Friday"))</f>
        <v>105_Week4_Monday</v>
      </c>
      <c r="AE533" s="32" t="str">
        <f>IF(LEN(Solution[[#This Row],[Available Delivery Days]]) =1, Solution[[#This Row],[Available Delivery Days]], IF(ISNUMBER(SEARCH(Solution[[#This Row],[New Delivery Day]], Solution[[#This Row],[Available Delivery Days]])), Solution[[#This Row],[New Delivery Day]], Solution[[#This Row],[Old Delivery Day]]))</f>
        <v>M</v>
      </c>
      <c r="AF533" s="31">
        <v>203.59119999999999</v>
      </c>
      <c r="AG533" s="31">
        <v>155.87870000000001</v>
      </c>
      <c r="AH533" s="28" t="s">
        <v>7832</v>
      </c>
      <c r="AI533" s="28" t="s">
        <v>932</v>
      </c>
      <c r="AJ533" s="28" t="s">
        <v>7793</v>
      </c>
      <c r="AK533" s="28" t="s">
        <v>7793</v>
      </c>
      <c r="AL533" s="28" t="s">
        <v>7797</v>
      </c>
      <c r="AM533" s="28">
        <f>_xlfn.XLOOKUP(Solution[[#This Row],[Cu_ID]],Master[cu_id],Master[Notes], "none")</f>
        <v>105</v>
      </c>
      <c r="AN533" s="28"/>
    </row>
    <row r="534" spans="1:40" x14ac:dyDescent="0.3">
      <c r="A534" s="53" t="s">
        <v>11281</v>
      </c>
      <c r="B534" s="37" t="s">
        <v>11282</v>
      </c>
      <c r="C534" s="37" t="s">
        <v>7728</v>
      </c>
      <c r="D534" s="28" t="s">
        <v>7716</v>
      </c>
      <c r="E534" s="28" t="s">
        <v>7752</v>
      </c>
      <c r="F534" s="28" t="s">
        <v>936</v>
      </c>
      <c r="G534" s="28" t="s">
        <v>7759</v>
      </c>
      <c r="H534" s="28" t="s">
        <v>7752</v>
      </c>
      <c r="I534" s="28" t="s">
        <v>901</v>
      </c>
      <c r="J534" s="28">
        <v>0</v>
      </c>
      <c r="K534" s="35" t="s">
        <v>8682</v>
      </c>
      <c r="L534" s="35" t="s">
        <v>11283</v>
      </c>
      <c r="M534" s="30">
        <v>46.123004538938403</v>
      </c>
      <c r="N534" s="32" t="s">
        <v>14594</v>
      </c>
      <c r="O534" s="28" t="s">
        <v>7751</v>
      </c>
      <c r="P534" s="29">
        <v>0.39271990740740742</v>
      </c>
      <c r="Q534" s="29">
        <v>0.39480324074074075</v>
      </c>
      <c r="R534" s="28">
        <v>0</v>
      </c>
      <c r="S534" s="30">
        <v>3</v>
      </c>
      <c r="T534" s="32" t="s">
        <v>11284</v>
      </c>
      <c r="U534" s="32" t="s">
        <v>11285</v>
      </c>
      <c r="V534" s="30">
        <v>42.2854111865975</v>
      </c>
      <c r="W534" s="28">
        <v>0</v>
      </c>
      <c r="X534" s="28">
        <v>0</v>
      </c>
      <c r="Y534" s="28" t="s">
        <v>14547</v>
      </c>
      <c r="Z534" s="28" t="s">
        <v>14548</v>
      </c>
      <c r="AA534" s="28">
        <v>1</v>
      </c>
      <c r="AB534" s="28">
        <v>0</v>
      </c>
      <c r="AC534" s="32">
        <f>Solution[[#This Row],[Old Stop]] +1</f>
        <v>1</v>
      </c>
      <c r="AD534" s="32" t="str">
        <f>_xlfn.CONCAT(Solution[[#This Row],[Notes]],"_",Solution[[#This Row],[Week '#]],"_", _xlfn.SWITCH(Solution[[#This Row],[Column1]], "M", "Monday", "T", "Tuesday", "W", "Wednesday", "R", "Thursday", "H", "Thursday", "F", "Friday"))</f>
        <v>103_Week1_Thursday</v>
      </c>
      <c r="AE534" s="32" t="str">
        <f>IF(LEN(Solution[[#This Row],[Available Delivery Days]]) =1, Solution[[#This Row],[Available Delivery Days]], IF(ISNUMBER(SEARCH(Solution[[#This Row],[New Delivery Day]], Solution[[#This Row],[Available Delivery Days]])), Solution[[#This Row],[New Delivery Day]], Solution[[#This Row],[Old Delivery Day]]))</f>
        <v>R</v>
      </c>
      <c r="AF534" s="31">
        <v>598.78620000000001</v>
      </c>
      <c r="AG534" s="31">
        <v>223.71870000000001</v>
      </c>
      <c r="AH534" s="28" t="s">
        <v>8315</v>
      </c>
      <c r="AI534" s="28" t="s">
        <v>932</v>
      </c>
      <c r="AJ534" s="28" t="s">
        <v>7793</v>
      </c>
      <c r="AK534" s="28" t="s">
        <v>7792</v>
      </c>
      <c r="AL534" s="28" t="s">
        <v>7797</v>
      </c>
      <c r="AM534" s="28">
        <f>_xlfn.XLOOKUP(Solution[[#This Row],[Cu_ID]],Master[cu_id],Master[Notes], "none")</f>
        <v>103</v>
      </c>
      <c r="AN534" s="28">
        <v>0</v>
      </c>
    </row>
    <row r="535" spans="1:40" x14ac:dyDescent="0.3">
      <c r="A535" s="53" t="s">
        <v>11281</v>
      </c>
      <c r="B535" s="37" t="s">
        <v>11282</v>
      </c>
      <c r="C535" s="37" t="s">
        <v>7728</v>
      </c>
      <c r="D535" s="28" t="s">
        <v>7718</v>
      </c>
      <c r="E535" s="28" t="s">
        <v>7752</v>
      </c>
      <c r="F535" s="28" t="s">
        <v>936</v>
      </c>
      <c r="G535" s="28" t="s">
        <v>7756</v>
      </c>
      <c r="H535" s="28" t="s">
        <v>7752</v>
      </c>
      <c r="I535" s="28" t="s">
        <v>901</v>
      </c>
      <c r="J535" s="28">
        <v>0</v>
      </c>
      <c r="K535" s="35" t="s">
        <v>8682</v>
      </c>
      <c r="L535" s="35" t="s">
        <v>11283</v>
      </c>
      <c r="M535" s="30">
        <v>15.059281980618801</v>
      </c>
      <c r="N535" s="32" t="s">
        <v>16099</v>
      </c>
      <c r="O535" s="28" t="s">
        <v>7751</v>
      </c>
      <c r="P535" s="29">
        <v>0.32037037037037036</v>
      </c>
      <c r="Q535" s="29">
        <v>0.32245370370370369</v>
      </c>
      <c r="R535" s="28">
        <v>0</v>
      </c>
      <c r="S535" s="30">
        <v>3</v>
      </c>
      <c r="T535" s="32" t="s">
        <v>11284</v>
      </c>
      <c r="U535" s="32" t="s">
        <v>11285</v>
      </c>
      <c r="V535" s="30">
        <v>13.491694799887201</v>
      </c>
      <c r="W535" s="28">
        <v>0</v>
      </c>
      <c r="X535" s="28">
        <v>0</v>
      </c>
      <c r="Y535" s="28" t="s">
        <v>14547</v>
      </c>
      <c r="Z535" s="28" t="s">
        <v>16068</v>
      </c>
      <c r="AA535" s="28">
        <v>1</v>
      </c>
      <c r="AB535" s="28">
        <v>0</v>
      </c>
      <c r="AC535" s="32">
        <f>Solution[[#This Row],[Old Stop]] +1</f>
        <v>1</v>
      </c>
      <c r="AD535" s="32" t="str">
        <f>_xlfn.CONCAT(Solution[[#This Row],[Notes]],"_",Solution[[#This Row],[Week '#]],"_", _xlfn.SWITCH(Solution[[#This Row],[Column1]], "M", "Monday", "T", "Tuesday", "W", "Wednesday", "R", "Thursday", "H", "Thursday", "F", "Friday"))</f>
        <v>103_Week3_Thursday</v>
      </c>
      <c r="AE535" s="32" t="str">
        <f>IF(LEN(Solution[[#This Row],[Available Delivery Days]]) =1, Solution[[#This Row],[Available Delivery Days]], IF(ISNUMBER(SEARCH(Solution[[#This Row],[New Delivery Day]], Solution[[#This Row],[Available Delivery Days]])), Solution[[#This Row],[New Delivery Day]], Solution[[#This Row],[Old Delivery Day]]))</f>
        <v>R</v>
      </c>
      <c r="AF535" s="31">
        <v>598.78620000000001</v>
      </c>
      <c r="AG535" s="31">
        <v>223.71870000000001</v>
      </c>
      <c r="AH535" s="28" t="s">
        <v>8315</v>
      </c>
      <c r="AI535" s="28" t="s">
        <v>932</v>
      </c>
      <c r="AJ535" s="28" t="s">
        <v>7793</v>
      </c>
      <c r="AK535" s="28" t="s">
        <v>7792</v>
      </c>
      <c r="AL535" s="28" t="s">
        <v>7797</v>
      </c>
      <c r="AM535" s="28">
        <f>_xlfn.XLOOKUP(Solution[[#This Row],[Cu_ID]],Master[cu_id],Master[Notes], "none")</f>
        <v>103</v>
      </c>
      <c r="AN535" s="28">
        <v>0</v>
      </c>
    </row>
    <row r="536" spans="1:40" x14ac:dyDescent="0.3">
      <c r="A536" s="53" t="s">
        <v>14336</v>
      </c>
      <c r="B536" s="37" t="s">
        <v>14337</v>
      </c>
      <c r="C536" s="37" t="s">
        <v>7728</v>
      </c>
      <c r="D536" s="28" t="s">
        <v>7718</v>
      </c>
      <c r="E536" s="28" t="s">
        <v>11016</v>
      </c>
      <c r="F536" s="28" t="s">
        <v>900</v>
      </c>
      <c r="G536" s="28" t="s">
        <v>7814</v>
      </c>
      <c r="H536" s="28" t="s">
        <v>7752</v>
      </c>
      <c r="I536" s="28" t="s">
        <v>903</v>
      </c>
      <c r="J536" s="28">
        <v>285</v>
      </c>
      <c r="K536" s="35" t="s">
        <v>8834</v>
      </c>
      <c r="L536" s="35" t="s">
        <v>14338</v>
      </c>
      <c r="M536" s="30">
        <v>1.8118623644113499E-2</v>
      </c>
      <c r="N536" s="32" t="s">
        <v>16232</v>
      </c>
      <c r="O536" s="28" t="s">
        <v>7733</v>
      </c>
      <c r="P536" s="29">
        <v>0.57746527777777779</v>
      </c>
      <c r="Q536" s="29">
        <v>0.57754629629629628</v>
      </c>
      <c r="R536" s="28">
        <v>0</v>
      </c>
      <c r="S536" s="30">
        <v>0.11666666666666667</v>
      </c>
      <c r="T536" s="32" t="s">
        <v>14339</v>
      </c>
      <c r="U536" s="32" t="s">
        <v>14340</v>
      </c>
      <c r="V536" s="30">
        <v>6.1368955627474197E-3</v>
      </c>
      <c r="W536" s="28">
        <v>0</v>
      </c>
      <c r="X536" s="28">
        <v>0</v>
      </c>
      <c r="Y536" s="28" t="s">
        <v>14621</v>
      </c>
      <c r="Z536" s="28" t="s">
        <v>16202</v>
      </c>
      <c r="AA536" s="28">
        <v>1</v>
      </c>
      <c r="AB536" s="28">
        <v>0</v>
      </c>
      <c r="AC536" s="32">
        <f>Solution[[#This Row],[Old Stop]] +1</f>
        <v>286</v>
      </c>
      <c r="AD536" s="32" t="str">
        <f>_xlfn.CONCAT(Solution[[#This Row],[Notes]],"_",Solution[[#This Row],[Week '#]],"_", _xlfn.SWITCH(Solution[[#This Row],[Column1]], "M", "Monday", "T", "Tuesday", "W", "Wednesday", "R", "Thursday", "H", "Thursday", "F", "Friday"))</f>
        <v>105_Week3_Wednesday</v>
      </c>
      <c r="AE536" s="32" t="str">
        <f>IF(LEN(Solution[[#This Row],[Available Delivery Days]]) =1, Solution[[#This Row],[Available Delivery Days]], IF(ISNUMBER(SEARCH(Solution[[#This Row],[New Delivery Day]], Solution[[#This Row],[Available Delivery Days]])), Solution[[#This Row],[New Delivery Day]], Solution[[#This Row],[Old Delivery Day]]))</f>
        <v>W</v>
      </c>
      <c r="AF536" s="31">
        <v>0</v>
      </c>
      <c r="AG536" s="31">
        <v>9.18</v>
      </c>
      <c r="AH536" s="28" t="s">
        <v>7832</v>
      </c>
      <c r="AI536" s="28" t="s">
        <v>932</v>
      </c>
      <c r="AJ536" s="28" t="s">
        <v>7792</v>
      </c>
      <c r="AK536" s="28" t="s">
        <v>7792</v>
      </c>
      <c r="AL536" s="28" t="s">
        <v>7797</v>
      </c>
      <c r="AM536" s="28">
        <f>_xlfn.XLOOKUP(Solution[[#This Row],[Cu_ID]],Master[cu_id],Master[Notes], "none")</f>
        <v>105</v>
      </c>
      <c r="AN536" s="28">
        <v>0</v>
      </c>
    </row>
    <row r="537" spans="1:40" x14ac:dyDescent="0.3">
      <c r="A537" s="53" t="s">
        <v>12592</v>
      </c>
      <c r="B537" s="37" t="s">
        <v>12593</v>
      </c>
      <c r="C537" s="37" t="s">
        <v>7728</v>
      </c>
      <c r="D537" s="28" t="s">
        <v>7716</v>
      </c>
      <c r="E537" s="28" t="s">
        <v>11016</v>
      </c>
      <c r="F537" s="28" t="s">
        <v>902</v>
      </c>
      <c r="G537" s="28" t="s">
        <v>7788</v>
      </c>
      <c r="H537" s="28" t="s">
        <v>7752</v>
      </c>
      <c r="I537" s="28" t="s">
        <v>903</v>
      </c>
      <c r="J537" s="28">
        <v>325</v>
      </c>
      <c r="K537" s="35" t="s">
        <v>8862</v>
      </c>
      <c r="L537" s="35" t="s">
        <v>12594</v>
      </c>
      <c r="M537" s="30">
        <v>5.1354677435010698</v>
      </c>
      <c r="N537" s="32" t="s">
        <v>15081</v>
      </c>
      <c r="O537" s="28" t="s">
        <v>7774</v>
      </c>
      <c r="P537" s="29">
        <v>0.48978009259259259</v>
      </c>
      <c r="Q537" s="29">
        <v>0.49215277777777777</v>
      </c>
      <c r="R537" s="28">
        <v>0</v>
      </c>
      <c r="S537" s="30">
        <v>3.4166666666666665</v>
      </c>
      <c r="T537" s="32" t="s">
        <v>12595</v>
      </c>
      <c r="U537" s="32" t="s">
        <v>12596</v>
      </c>
      <c r="V537" s="30">
        <v>2.32249369085695</v>
      </c>
      <c r="W537" s="28">
        <v>0</v>
      </c>
      <c r="X537" s="28">
        <v>0</v>
      </c>
      <c r="Y537" s="28" t="s">
        <v>14627</v>
      </c>
      <c r="Z537" s="28" t="s">
        <v>14628</v>
      </c>
      <c r="AA537" s="28">
        <v>1</v>
      </c>
      <c r="AB537" s="28">
        <v>0</v>
      </c>
      <c r="AC537" s="32">
        <f>Solution[[#This Row],[Old Stop]] +1</f>
        <v>326</v>
      </c>
      <c r="AD537" s="32" t="str">
        <f>_xlfn.CONCAT(Solution[[#This Row],[Notes]],"_",Solution[[#This Row],[Week '#]],"_", _xlfn.SWITCH(Solution[[#This Row],[Column1]], "M", "Monday", "T", "Tuesday", "W", "Wednesday", "R", "Thursday", "H", "Thursday", "F", "Friday"))</f>
        <v>105_Week1_Friday</v>
      </c>
      <c r="AE537" s="32" t="str">
        <f>IF(LEN(Solution[[#This Row],[Available Delivery Days]]) =1, Solution[[#This Row],[Available Delivery Days]], IF(ISNUMBER(SEARCH(Solution[[#This Row],[New Delivery Day]], Solution[[#This Row],[Available Delivery Days]])), Solution[[#This Row],[New Delivery Day]], Solution[[#This Row],[Old Delivery Day]]))</f>
        <v>F</v>
      </c>
      <c r="AF537" s="31">
        <v>38.729999999999997</v>
      </c>
      <c r="AG537" s="31">
        <v>38.729999999999997</v>
      </c>
      <c r="AH537" s="28" t="s">
        <v>7832</v>
      </c>
      <c r="AI537" s="28" t="s">
        <v>932</v>
      </c>
      <c r="AJ537" s="28" t="s">
        <v>7792</v>
      </c>
      <c r="AK537" s="28" t="s">
        <v>7792</v>
      </c>
      <c r="AL537" s="28" t="s">
        <v>7797</v>
      </c>
      <c r="AM537" s="28">
        <f>_xlfn.XLOOKUP(Solution[[#This Row],[Cu_ID]],Master[cu_id],Master[Notes], "none")</f>
        <v>105</v>
      </c>
      <c r="AN537" s="28">
        <v>0</v>
      </c>
    </row>
    <row r="538" spans="1:40" x14ac:dyDescent="0.3">
      <c r="A538" s="53" t="s">
        <v>12592</v>
      </c>
      <c r="B538" s="37" t="s">
        <v>12593</v>
      </c>
      <c r="C538" s="37" t="s">
        <v>7728</v>
      </c>
      <c r="D538" s="28" t="s">
        <v>7717</v>
      </c>
      <c r="E538" s="28" t="s">
        <v>11016</v>
      </c>
      <c r="F538" s="28" t="s">
        <v>902</v>
      </c>
      <c r="G538" s="28" t="s">
        <v>7781</v>
      </c>
      <c r="H538" s="28" t="s">
        <v>7752</v>
      </c>
      <c r="I538" s="28" t="s">
        <v>903</v>
      </c>
      <c r="J538" s="28">
        <v>325</v>
      </c>
      <c r="K538" s="35" t="s">
        <v>8862</v>
      </c>
      <c r="L538" s="35" t="s">
        <v>12594</v>
      </c>
      <c r="M538" s="30">
        <v>0.58308041095733598</v>
      </c>
      <c r="N538" s="32" t="s">
        <v>15082</v>
      </c>
      <c r="O538" s="28" t="s">
        <v>7774</v>
      </c>
      <c r="P538" s="29">
        <v>0.56077546296296299</v>
      </c>
      <c r="Q538" s="29">
        <v>0.56314814814814818</v>
      </c>
      <c r="R538" s="28">
        <v>0</v>
      </c>
      <c r="S538" s="30">
        <v>3.4166666666666665</v>
      </c>
      <c r="T538" s="32" t="s">
        <v>12595</v>
      </c>
      <c r="U538" s="32" t="s">
        <v>12596</v>
      </c>
      <c r="V538" s="30">
        <v>0.17751114755404801</v>
      </c>
      <c r="W538" s="28">
        <v>0</v>
      </c>
      <c r="X538" s="28">
        <v>0</v>
      </c>
      <c r="Y538" s="28" t="s">
        <v>14627</v>
      </c>
      <c r="Z538" s="28" t="s">
        <v>14648</v>
      </c>
      <c r="AA538" s="28">
        <v>1</v>
      </c>
      <c r="AB538" s="28">
        <v>0</v>
      </c>
      <c r="AC538" s="32">
        <f>Solution[[#This Row],[Old Stop]] +1</f>
        <v>326</v>
      </c>
      <c r="AD538" s="32" t="str">
        <f>_xlfn.CONCAT(Solution[[#This Row],[Notes]],"_",Solution[[#This Row],[Week '#]],"_", _xlfn.SWITCH(Solution[[#This Row],[Column1]], "M", "Monday", "T", "Tuesday", "W", "Wednesday", "R", "Thursday", "H", "Thursday", "F", "Friday"))</f>
        <v>105_Week2_Friday</v>
      </c>
      <c r="AE538" s="32" t="str">
        <f>IF(LEN(Solution[[#This Row],[Available Delivery Days]]) =1, Solution[[#This Row],[Available Delivery Days]], IF(ISNUMBER(SEARCH(Solution[[#This Row],[New Delivery Day]], Solution[[#This Row],[Available Delivery Days]])), Solution[[#This Row],[New Delivery Day]], Solution[[#This Row],[Old Delivery Day]]))</f>
        <v>F</v>
      </c>
      <c r="AF538" s="31">
        <v>38.729999999999997</v>
      </c>
      <c r="AG538" s="31">
        <v>38.729999999999997</v>
      </c>
      <c r="AH538" s="28" t="s">
        <v>7832</v>
      </c>
      <c r="AI538" s="28" t="s">
        <v>932</v>
      </c>
      <c r="AJ538" s="28" t="s">
        <v>7792</v>
      </c>
      <c r="AK538" s="28" t="s">
        <v>7792</v>
      </c>
      <c r="AL538" s="28" t="s">
        <v>7797</v>
      </c>
      <c r="AM538" s="28">
        <f>_xlfn.XLOOKUP(Solution[[#This Row],[Cu_ID]],Master[cu_id],Master[Notes], "none")</f>
        <v>105</v>
      </c>
      <c r="AN538" s="28">
        <v>0</v>
      </c>
    </row>
    <row r="539" spans="1:40" x14ac:dyDescent="0.3">
      <c r="A539" s="53" t="s">
        <v>12592</v>
      </c>
      <c r="B539" s="37" t="s">
        <v>12593</v>
      </c>
      <c r="C539" s="37" t="s">
        <v>7728</v>
      </c>
      <c r="D539" s="28" t="s">
        <v>7718</v>
      </c>
      <c r="E539" s="28" t="s">
        <v>11016</v>
      </c>
      <c r="F539" s="28" t="s">
        <v>902</v>
      </c>
      <c r="G539" s="28" t="s">
        <v>7774</v>
      </c>
      <c r="H539" s="28" t="s">
        <v>7752</v>
      </c>
      <c r="I539" s="28" t="s">
        <v>903</v>
      </c>
      <c r="J539" s="28">
        <v>325</v>
      </c>
      <c r="K539" s="35" t="s">
        <v>8862</v>
      </c>
      <c r="L539" s="35" t="s">
        <v>12594</v>
      </c>
      <c r="M539" s="30">
        <v>1.56239347718656</v>
      </c>
      <c r="N539" s="32" t="s">
        <v>16187</v>
      </c>
      <c r="O539" s="28" t="s">
        <v>7774</v>
      </c>
      <c r="P539" s="29">
        <v>0.35142361111111109</v>
      </c>
      <c r="Q539" s="29">
        <v>0.35379629629629628</v>
      </c>
      <c r="R539" s="28">
        <v>0</v>
      </c>
      <c r="S539" s="30">
        <v>3.4166666666666665</v>
      </c>
      <c r="T539" s="32" t="s">
        <v>12595</v>
      </c>
      <c r="U539" s="32" t="s">
        <v>12596</v>
      </c>
      <c r="V539" s="30">
        <v>0.45569203419501098</v>
      </c>
      <c r="W539" s="28">
        <v>0</v>
      </c>
      <c r="X539" s="28">
        <v>0</v>
      </c>
      <c r="Y539" s="28" t="s">
        <v>14627</v>
      </c>
      <c r="Z539" s="28" t="s">
        <v>16138</v>
      </c>
      <c r="AA539" s="28">
        <v>1</v>
      </c>
      <c r="AB539" s="28">
        <v>0</v>
      </c>
      <c r="AC539" s="32">
        <f>Solution[[#This Row],[Old Stop]] +1</f>
        <v>326</v>
      </c>
      <c r="AD539" s="32" t="str">
        <f>_xlfn.CONCAT(Solution[[#This Row],[Notes]],"_",Solution[[#This Row],[Week '#]],"_", _xlfn.SWITCH(Solution[[#This Row],[Column1]], "M", "Monday", "T", "Tuesday", "W", "Wednesday", "R", "Thursday", "H", "Thursday", "F", "Friday"))</f>
        <v>105_Week3_Friday</v>
      </c>
      <c r="AE539" s="32" t="str">
        <f>IF(LEN(Solution[[#This Row],[Available Delivery Days]]) =1, Solution[[#This Row],[Available Delivery Days]], IF(ISNUMBER(SEARCH(Solution[[#This Row],[New Delivery Day]], Solution[[#This Row],[Available Delivery Days]])), Solution[[#This Row],[New Delivery Day]], Solution[[#This Row],[Old Delivery Day]]))</f>
        <v>F</v>
      </c>
      <c r="AF539" s="31">
        <v>38.729999999999997</v>
      </c>
      <c r="AG539" s="31">
        <v>38.729999999999997</v>
      </c>
      <c r="AH539" s="28" t="s">
        <v>7832</v>
      </c>
      <c r="AI539" s="28" t="s">
        <v>932</v>
      </c>
      <c r="AJ539" s="28" t="s">
        <v>7792</v>
      </c>
      <c r="AK539" s="28" t="s">
        <v>7792</v>
      </c>
      <c r="AL539" s="28" t="s">
        <v>7797</v>
      </c>
      <c r="AM539" s="28">
        <f>_xlfn.XLOOKUP(Solution[[#This Row],[Cu_ID]],Master[cu_id],Master[Notes], "none")</f>
        <v>105</v>
      </c>
      <c r="AN539" s="28">
        <v>0</v>
      </c>
    </row>
    <row r="540" spans="1:40" x14ac:dyDescent="0.3">
      <c r="A540" s="53" t="s">
        <v>12592</v>
      </c>
      <c r="B540" s="37" t="s">
        <v>12593</v>
      </c>
      <c r="C540" s="37" t="s">
        <v>7728</v>
      </c>
      <c r="D540" s="28" t="s">
        <v>7719</v>
      </c>
      <c r="E540" s="28" t="s">
        <v>11016</v>
      </c>
      <c r="F540" s="28" t="s">
        <v>902</v>
      </c>
      <c r="G540" s="28" t="s">
        <v>7788</v>
      </c>
      <c r="H540" s="28" t="s">
        <v>7752</v>
      </c>
      <c r="I540" s="28" t="s">
        <v>903</v>
      </c>
      <c r="J540" s="28">
        <v>325</v>
      </c>
      <c r="K540" s="35" t="s">
        <v>8862</v>
      </c>
      <c r="L540" s="35" t="s">
        <v>12594</v>
      </c>
      <c r="M540" s="30">
        <v>0.58308041095733598</v>
      </c>
      <c r="N540" s="32" t="s">
        <v>16775</v>
      </c>
      <c r="O540" s="28" t="s">
        <v>7774</v>
      </c>
      <c r="P540" s="29">
        <v>0.40733796296296299</v>
      </c>
      <c r="Q540" s="29">
        <v>0.40971064814814817</v>
      </c>
      <c r="R540" s="28">
        <v>0</v>
      </c>
      <c r="S540" s="30">
        <v>3.4166666666666665</v>
      </c>
      <c r="T540" s="32" t="s">
        <v>12595</v>
      </c>
      <c r="U540" s="32" t="s">
        <v>12596</v>
      </c>
      <c r="V540" s="30">
        <v>0.17751114755404801</v>
      </c>
      <c r="W540" s="28">
        <v>0</v>
      </c>
      <c r="X540" s="28">
        <v>0</v>
      </c>
      <c r="Y540" s="28" t="s">
        <v>14627</v>
      </c>
      <c r="Z540" s="28" t="s">
        <v>16642</v>
      </c>
      <c r="AA540" s="28">
        <v>1</v>
      </c>
      <c r="AB540" s="28">
        <v>0</v>
      </c>
      <c r="AC540" s="32">
        <f>Solution[[#This Row],[Old Stop]] +1</f>
        <v>326</v>
      </c>
      <c r="AD540" s="32" t="str">
        <f>_xlfn.CONCAT(Solution[[#This Row],[Notes]],"_",Solution[[#This Row],[Week '#]],"_", _xlfn.SWITCH(Solution[[#This Row],[Column1]], "M", "Monday", "T", "Tuesday", "W", "Wednesday", "R", "Thursday", "H", "Thursday", "F", "Friday"))</f>
        <v>105_Week4_Friday</v>
      </c>
      <c r="AE540" s="32" t="str">
        <f>IF(LEN(Solution[[#This Row],[Available Delivery Days]]) =1, Solution[[#This Row],[Available Delivery Days]], IF(ISNUMBER(SEARCH(Solution[[#This Row],[New Delivery Day]], Solution[[#This Row],[Available Delivery Days]])), Solution[[#This Row],[New Delivery Day]], Solution[[#This Row],[Old Delivery Day]]))</f>
        <v>F</v>
      </c>
      <c r="AF540" s="31">
        <v>38.729999999999997</v>
      </c>
      <c r="AG540" s="31">
        <v>38.729999999999997</v>
      </c>
      <c r="AH540" s="28" t="s">
        <v>7832</v>
      </c>
      <c r="AI540" s="28" t="s">
        <v>932</v>
      </c>
      <c r="AJ540" s="28" t="s">
        <v>7792</v>
      </c>
      <c r="AK540" s="28" t="s">
        <v>7792</v>
      </c>
      <c r="AL540" s="28" t="s">
        <v>7797</v>
      </c>
      <c r="AM540" s="28">
        <f>_xlfn.XLOOKUP(Solution[[#This Row],[Cu_ID]],Master[cu_id],Master[Notes], "none")</f>
        <v>105</v>
      </c>
      <c r="AN540" s="28">
        <v>0</v>
      </c>
    </row>
    <row r="541" spans="1:40" x14ac:dyDescent="0.3">
      <c r="A541" s="53" t="s">
        <v>14294</v>
      </c>
      <c r="B541" s="37" t="s">
        <v>14295</v>
      </c>
      <c r="C541" s="37" t="s">
        <v>7728</v>
      </c>
      <c r="D541" s="28" t="s">
        <v>7716</v>
      </c>
      <c r="E541" s="28" t="s">
        <v>7752</v>
      </c>
      <c r="F541" s="28" t="s">
        <v>900</v>
      </c>
      <c r="G541" s="28" t="s">
        <v>7762</v>
      </c>
      <c r="H541" s="28" t="s">
        <v>7752</v>
      </c>
      <c r="I541" s="28" t="s">
        <v>901</v>
      </c>
      <c r="J541" s="28">
        <v>0</v>
      </c>
      <c r="K541" s="35" t="s">
        <v>8684</v>
      </c>
      <c r="L541" s="35" t="s">
        <v>14296</v>
      </c>
      <c r="M541" s="30">
        <v>38.001306492835297</v>
      </c>
      <c r="N541" s="32" t="s">
        <v>14598</v>
      </c>
      <c r="O541" s="28" t="s">
        <v>7733</v>
      </c>
      <c r="P541" s="29">
        <v>0.47043981481481484</v>
      </c>
      <c r="Q541" s="29">
        <v>0.47108796296296296</v>
      </c>
      <c r="R541" s="28">
        <v>0</v>
      </c>
      <c r="S541" s="30">
        <v>0.93333333333333335</v>
      </c>
      <c r="T541" s="32" t="s">
        <v>14297</v>
      </c>
      <c r="U541" s="32" t="s">
        <v>14298</v>
      </c>
      <c r="V541" s="30">
        <v>41.250810591751197</v>
      </c>
      <c r="W541" s="28">
        <v>0</v>
      </c>
      <c r="X541" s="28">
        <v>0</v>
      </c>
      <c r="Y541" s="28" t="s">
        <v>14581</v>
      </c>
      <c r="Z541" s="28" t="s">
        <v>14582</v>
      </c>
      <c r="AA541" s="28">
        <v>1</v>
      </c>
      <c r="AB541" s="28">
        <v>0</v>
      </c>
      <c r="AC541" s="32">
        <f>Solution[[#This Row],[Old Stop]] +1</f>
        <v>1</v>
      </c>
      <c r="AD541" s="32" t="str">
        <f>_xlfn.CONCAT(Solution[[#This Row],[Notes]],"_",Solution[[#This Row],[Week '#]],"_", _xlfn.SWITCH(Solution[[#This Row],[Column1]], "M", "Monday", "T", "Tuesday", "W", "Wednesday", "R", "Thursday", "H", "Thursday", "F", "Friday"))</f>
        <v>103_Week1_Wednesday</v>
      </c>
      <c r="AE541" s="32" t="str">
        <f>IF(LEN(Solution[[#This Row],[Available Delivery Days]]) =1, Solution[[#This Row],[Available Delivery Days]], IF(ISNUMBER(SEARCH(Solution[[#This Row],[New Delivery Day]], Solution[[#This Row],[Available Delivery Days]])), Solution[[#This Row],[New Delivery Day]], Solution[[#This Row],[Old Delivery Day]]))</f>
        <v>W</v>
      </c>
      <c r="AF541" s="31">
        <v>29.182500000000001</v>
      </c>
      <c r="AG541" s="31">
        <v>29.182500000000001</v>
      </c>
      <c r="AH541" s="28" t="s">
        <v>7832</v>
      </c>
      <c r="AI541" s="28" t="s">
        <v>932</v>
      </c>
      <c r="AJ541" s="28" t="s">
        <v>7793</v>
      </c>
      <c r="AK541" s="28" t="s">
        <v>7792</v>
      </c>
      <c r="AL541" s="28" t="s">
        <v>7797</v>
      </c>
      <c r="AM541" s="28">
        <f>_xlfn.XLOOKUP(Solution[[#This Row],[Cu_ID]],Master[cu_id],Master[Notes], "none")</f>
        <v>103</v>
      </c>
      <c r="AN541" s="28">
        <v>0</v>
      </c>
    </row>
    <row r="542" spans="1:40" x14ac:dyDescent="0.3">
      <c r="A542" s="53" t="s">
        <v>14172</v>
      </c>
      <c r="B542" s="37" t="s">
        <v>14173</v>
      </c>
      <c r="C542" s="37" t="s">
        <v>7728</v>
      </c>
      <c r="D542" s="28" t="s">
        <v>7718</v>
      </c>
      <c r="E542" s="28" t="s">
        <v>11016</v>
      </c>
      <c r="F542" s="28" t="s">
        <v>900</v>
      </c>
      <c r="G542" s="28" t="s">
        <v>7783</v>
      </c>
      <c r="H542" s="28" t="s">
        <v>7752</v>
      </c>
      <c r="I542" s="28" t="s">
        <v>903</v>
      </c>
      <c r="J542" s="28">
        <v>130</v>
      </c>
      <c r="K542" s="35" t="s">
        <v>8802</v>
      </c>
      <c r="L542" s="35" t="s">
        <v>14174</v>
      </c>
      <c r="M542" s="30">
        <v>8.5277687758207293E-2</v>
      </c>
      <c r="N542" s="32" t="s">
        <v>16237</v>
      </c>
      <c r="O542" s="28" t="s">
        <v>7748</v>
      </c>
      <c r="P542" s="29">
        <v>0.55170138888888887</v>
      </c>
      <c r="Q542" s="29">
        <v>0.55842592592592588</v>
      </c>
      <c r="R542" s="28">
        <v>0</v>
      </c>
      <c r="S542" s="30">
        <v>9.683574621414877</v>
      </c>
      <c r="T542" s="32" t="s">
        <v>14175</v>
      </c>
      <c r="U542" s="32" t="s">
        <v>14176</v>
      </c>
      <c r="V542" s="30">
        <v>3.8606328135545202E-2</v>
      </c>
      <c r="W542" s="28">
        <v>0</v>
      </c>
      <c r="X542" s="28">
        <v>0</v>
      </c>
      <c r="Y542" s="28" t="s">
        <v>14621</v>
      </c>
      <c r="Z542" s="28" t="s">
        <v>16202</v>
      </c>
      <c r="AA542" s="28">
        <v>1</v>
      </c>
      <c r="AB542" s="28">
        <v>0</v>
      </c>
      <c r="AC542" s="32">
        <f>Solution[[#This Row],[Old Stop]] +1</f>
        <v>131</v>
      </c>
      <c r="AD542" s="32" t="str">
        <f>_xlfn.CONCAT(Solution[[#This Row],[Notes]],"_",Solution[[#This Row],[Week '#]],"_", _xlfn.SWITCH(Solution[[#This Row],[Column1]], "M", "Monday", "T", "Tuesday", "W", "Wednesday", "R", "Thursday", "H", "Thursday", "F", "Friday"))</f>
        <v>105_Week3_Wednesday</v>
      </c>
      <c r="AE542" s="32" t="str">
        <f>IF(LEN(Solution[[#This Row],[Available Delivery Days]]) =1, Solution[[#This Row],[Available Delivery Days]], IF(ISNUMBER(SEARCH(Solution[[#This Row],[New Delivery Day]], Solution[[#This Row],[Available Delivery Days]])), Solution[[#This Row],[New Delivery Day]], Solution[[#This Row],[Old Delivery Day]]))</f>
        <v>W</v>
      </c>
      <c r="AF542" s="31">
        <v>8.75</v>
      </c>
      <c r="AG542" s="31">
        <v>8.75</v>
      </c>
      <c r="AH542" s="28" t="s">
        <v>7832</v>
      </c>
      <c r="AI542" s="28" t="s">
        <v>932</v>
      </c>
      <c r="AJ542" s="28" t="s">
        <v>7792</v>
      </c>
      <c r="AK542" s="28" t="s">
        <v>7792</v>
      </c>
      <c r="AL542" s="28" t="s">
        <v>7797</v>
      </c>
      <c r="AM542" s="28">
        <f>_xlfn.XLOOKUP(Solution[[#This Row],[Cu_ID]],Master[cu_id],Master[Notes], "none")</f>
        <v>105</v>
      </c>
      <c r="AN542" s="28">
        <v>0</v>
      </c>
    </row>
    <row r="543" spans="1:40" x14ac:dyDescent="0.3">
      <c r="A543" s="53" t="s">
        <v>13234</v>
      </c>
      <c r="B543" s="37" t="s">
        <v>13235</v>
      </c>
      <c r="C543" s="37" t="s">
        <v>7728</v>
      </c>
      <c r="D543" s="28" t="s">
        <v>7718</v>
      </c>
      <c r="E543" s="28" t="s">
        <v>11016</v>
      </c>
      <c r="F543" s="28" t="s">
        <v>900</v>
      </c>
      <c r="G543" s="28" t="s">
        <v>7782</v>
      </c>
      <c r="H543" s="28" t="s">
        <v>7752</v>
      </c>
      <c r="I543" s="28" t="s">
        <v>903</v>
      </c>
      <c r="J543" s="28">
        <v>310</v>
      </c>
      <c r="K543" s="35" t="s">
        <v>8853</v>
      </c>
      <c r="L543" s="35" t="s">
        <v>13236</v>
      </c>
      <c r="M543" s="30">
        <v>0.39223595336079597</v>
      </c>
      <c r="N543" s="32" t="s">
        <v>16233</v>
      </c>
      <c r="O543" s="28" t="s">
        <v>7722</v>
      </c>
      <c r="P543" s="29">
        <v>0.5851736111111111</v>
      </c>
      <c r="Q543" s="29">
        <v>0.59189814814814812</v>
      </c>
      <c r="R543" s="28">
        <v>0</v>
      </c>
      <c r="S543" s="30">
        <v>9.683574621414877</v>
      </c>
      <c r="T543" s="32" t="s">
        <v>13237</v>
      </c>
      <c r="U543" s="32" t="s">
        <v>13238</v>
      </c>
      <c r="V543" s="30">
        <v>9.0223803757195506E-2</v>
      </c>
      <c r="W543" s="28">
        <v>0</v>
      </c>
      <c r="X543" s="28">
        <v>0</v>
      </c>
      <c r="Y543" s="28" t="s">
        <v>14621</v>
      </c>
      <c r="Z543" s="28" t="s">
        <v>16202</v>
      </c>
      <c r="AA543" s="28">
        <v>1</v>
      </c>
      <c r="AB543" s="28">
        <v>0</v>
      </c>
      <c r="AC543" s="32">
        <f>Solution[[#This Row],[Old Stop]] +1</f>
        <v>311</v>
      </c>
      <c r="AD543" s="32" t="str">
        <f>_xlfn.CONCAT(Solution[[#This Row],[Notes]],"_",Solution[[#This Row],[Week '#]],"_", _xlfn.SWITCH(Solution[[#This Row],[Column1]], "M", "Monday", "T", "Tuesday", "W", "Wednesday", "R", "Thursday", "H", "Thursday", "F", "Friday"))</f>
        <v>105_Week3_Wednesday</v>
      </c>
      <c r="AE543" s="32" t="str">
        <f>IF(LEN(Solution[[#This Row],[Available Delivery Days]]) =1, Solution[[#This Row],[Available Delivery Days]], IF(ISNUMBER(SEARCH(Solution[[#This Row],[New Delivery Day]], Solution[[#This Row],[Available Delivery Days]])), Solution[[#This Row],[New Delivery Day]], Solution[[#This Row],[Old Delivery Day]]))</f>
        <v>W</v>
      </c>
      <c r="AF543" s="31">
        <v>9.7125000000000004</v>
      </c>
      <c r="AG543" s="31">
        <v>9.7125000000000004</v>
      </c>
      <c r="AH543" s="28" t="s">
        <v>7832</v>
      </c>
      <c r="AI543" s="28" t="s">
        <v>932</v>
      </c>
      <c r="AJ543" s="28" t="s">
        <v>7792</v>
      </c>
      <c r="AK543" s="28" t="s">
        <v>7792</v>
      </c>
      <c r="AL543" s="28" t="s">
        <v>7797</v>
      </c>
      <c r="AM543" s="28">
        <f>_xlfn.XLOOKUP(Solution[[#This Row],[Cu_ID]],Master[cu_id],Master[Notes], "none")</f>
        <v>105</v>
      </c>
      <c r="AN543" s="28">
        <v>0</v>
      </c>
    </row>
    <row r="544" spans="1:40" x14ac:dyDescent="0.3">
      <c r="A544" s="53" t="s">
        <v>11923</v>
      </c>
      <c r="B544" s="37" t="s">
        <v>11924</v>
      </c>
      <c r="C544" s="37" t="s">
        <v>7728</v>
      </c>
      <c r="D544" s="28" t="s">
        <v>7716</v>
      </c>
      <c r="E544" s="28" t="s">
        <v>7789</v>
      </c>
      <c r="F544" s="28" t="s">
        <v>900</v>
      </c>
      <c r="G544" s="28" t="s">
        <v>7788</v>
      </c>
      <c r="H544" s="28" t="s">
        <v>7789</v>
      </c>
      <c r="I544" s="28" t="s">
        <v>8057</v>
      </c>
      <c r="J544" s="28">
        <v>150</v>
      </c>
      <c r="K544" s="35" t="s">
        <v>8091</v>
      </c>
      <c r="L544" s="35" t="s">
        <v>11925</v>
      </c>
      <c r="M544" s="30">
        <v>3.0835664160549601</v>
      </c>
      <c r="N544" s="32" t="s">
        <v>14747</v>
      </c>
      <c r="O544" s="28" t="s">
        <v>7756</v>
      </c>
      <c r="P544" s="29">
        <v>0.48657407407407405</v>
      </c>
      <c r="Q544" s="29">
        <v>0.48939814814814814</v>
      </c>
      <c r="R544" s="28">
        <v>0</v>
      </c>
      <c r="S544" s="30">
        <v>4.0666666666666664</v>
      </c>
      <c r="T544" s="32" t="s">
        <v>11926</v>
      </c>
      <c r="U544" s="32" t="s">
        <v>11927</v>
      </c>
      <c r="V544" s="30">
        <v>1.21150952545794</v>
      </c>
      <c r="W544" s="28">
        <v>0</v>
      </c>
      <c r="X544" s="28">
        <v>0</v>
      </c>
      <c r="Y544" s="28" t="s">
        <v>14641</v>
      </c>
      <c r="Z544" s="28" t="s">
        <v>14642</v>
      </c>
      <c r="AA544" s="28">
        <v>1</v>
      </c>
      <c r="AB544" s="28">
        <v>0</v>
      </c>
      <c r="AC544" s="32">
        <f>Solution[[#This Row],[Old Stop]] +1</f>
        <v>151</v>
      </c>
      <c r="AD544" s="32" t="str">
        <f>_xlfn.CONCAT(Solution[[#This Row],[Notes]],"_",Solution[[#This Row],[Week '#]],"_", _xlfn.SWITCH(Solution[[#This Row],[Column1]], "M", "Monday", "T", "Tuesday", "W", "Wednesday", "R", "Thursday", "H", "Thursday", "F", "Friday"))</f>
        <v>101_Week1_Wednesday</v>
      </c>
      <c r="AE544" s="32" t="str">
        <f>IF(LEN(Solution[[#This Row],[Available Delivery Days]]) =1, Solution[[#This Row],[Available Delivery Days]], IF(ISNUMBER(SEARCH(Solution[[#This Row],[New Delivery Day]], Solution[[#This Row],[Available Delivery Days]])), Solution[[#This Row],[New Delivery Day]], Solution[[#This Row],[Old Delivery Day]]))</f>
        <v>W</v>
      </c>
      <c r="AF544" s="31">
        <v>39.585000000000001</v>
      </c>
      <c r="AG544" s="31">
        <v>39.585000000000001</v>
      </c>
      <c r="AH544" s="28" t="s">
        <v>7828</v>
      </c>
      <c r="AI544" s="28" t="s">
        <v>932</v>
      </c>
      <c r="AJ544" s="28" t="s">
        <v>7793</v>
      </c>
      <c r="AK544" s="28" t="s">
        <v>7792</v>
      </c>
      <c r="AL544" s="28" t="s">
        <v>7797</v>
      </c>
      <c r="AM544" s="28">
        <f>_xlfn.XLOOKUP(Solution[[#This Row],[Cu_ID]],Master[cu_id],Master[Notes], "none")</f>
        <v>101</v>
      </c>
      <c r="AN544" s="28">
        <v>0</v>
      </c>
    </row>
    <row r="545" spans="1:40" x14ac:dyDescent="0.3">
      <c r="A545" s="53" t="s">
        <v>11923</v>
      </c>
      <c r="B545" s="37" t="s">
        <v>11924</v>
      </c>
      <c r="C545" s="37" t="s">
        <v>7728</v>
      </c>
      <c r="D545" s="28" t="s">
        <v>7718</v>
      </c>
      <c r="E545" s="28" t="s">
        <v>7789</v>
      </c>
      <c r="F545" s="28" t="s">
        <v>900</v>
      </c>
      <c r="G545" s="28" t="s">
        <v>7754</v>
      </c>
      <c r="H545" s="28" t="s">
        <v>7789</v>
      </c>
      <c r="I545" s="28" t="s">
        <v>8057</v>
      </c>
      <c r="J545" s="28">
        <v>150</v>
      </c>
      <c r="K545" s="35" t="s">
        <v>8091</v>
      </c>
      <c r="L545" s="35" t="s">
        <v>11925</v>
      </c>
      <c r="M545" s="30">
        <v>3.0835664160549601</v>
      </c>
      <c r="N545" s="32" t="s">
        <v>15967</v>
      </c>
      <c r="O545" s="28" t="s">
        <v>7756</v>
      </c>
      <c r="P545" s="29">
        <v>0.48894675925925923</v>
      </c>
      <c r="Q545" s="29">
        <v>0.49177083333333332</v>
      </c>
      <c r="R545" s="28">
        <v>0</v>
      </c>
      <c r="S545" s="30">
        <v>4.0666666666666664</v>
      </c>
      <c r="T545" s="32" t="s">
        <v>11926</v>
      </c>
      <c r="U545" s="32" t="s">
        <v>11927</v>
      </c>
      <c r="V545" s="30">
        <v>1.21150952545794</v>
      </c>
      <c r="W545" s="28">
        <v>0</v>
      </c>
      <c r="X545" s="28">
        <v>0</v>
      </c>
      <c r="Y545" s="28" t="s">
        <v>14641</v>
      </c>
      <c r="Z545" s="28" t="s">
        <v>15861</v>
      </c>
      <c r="AA545" s="28">
        <v>1</v>
      </c>
      <c r="AB545" s="28">
        <v>0</v>
      </c>
      <c r="AC545" s="32">
        <f>Solution[[#This Row],[Old Stop]] +1</f>
        <v>151</v>
      </c>
      <c r="AD545" s="32" t="str">
        <f>_xlfn.CONCAT(Solution[[#This Row],[Notes]],"_",Solution[[#This Row],[Week '#]],"_", _xlfn.SWITCH(Solution[[#This Row],[Column1]], "M", "Monday", "T", "Tuesday", "W", "Wednesday", "R", "Thursday", "H", "Thursday", "F", "Friday"))</f>
        <v>101_Week3_Wednesday</v>
      </c>
      <c r="AE545" s="32" t="str">
        <f>IF(LEN(Solution[[#This Row],[Available Delivery Days]]) =1, Solution[[#This Row],[Available Delivery Days]], IF(ISNUMBER(SEARCH(Solution[[#This Row],[New Delivery Day]], Solution[[#This Row],[Available Delivery Days]])), Solution[[#This Row],[New Delivery Day]], Solution[[#This Row],[Old Delivery Day]]))</f>
        <v>W</v>
      </c>
      <c r="AF545" s="31">
        <v>39.585000000000001</v>
      </c>
      <c r="AG545" s="31">
        <v>39.585000000000001</v>
      </c>
      <c r="AH545" s="28" t="s">
        <v>7828</v>
      </c>
      <c r="AI545" s="28" t="s">
        <v>932</v>
      </c>
      <c r="AJ545" s="28" t="s">
        <v>7793</v>
      </c>
      <c r="AK545" s="28" t="s">
        <v>7792</v>
      </c>
      <c r="AL545" s="28" t="s">
        <v>7797</v>
      </c>
      <c r="AM545" s="28">
        <f>_xlfn.XLOOKUP(Solution[[#This Row],[Cu_ID]],Master[cu_id],Master[Notes], "none")</f>
        <v>101</v>
      </c>
      <c r="AN545" s="28">
        <v>0</v>
      </c>
    </row>
    <row r="546" spans="1:40" x14ac:dyDescent="0.3">
      <c r="A546" s="53" t="s">
        <v>12465</v>
      </c>
      <c r="B546" s="37" t="s">
        <v>12466</v>
      </c>
      <c r="C546" s="37" t="s">
        <v>7728</v>
      </c>
      <c r="D546" s="28" t="s">
        <v>7716</v>
      </c>
      <c r="E546" s="28" t="s">
        <v>7752</v>
      </c>
      <c r="F546" s="28" t="s">
        <v>900</v>
      </c>
      <c r="G546" s="28" t="s">
        <v>7773</v>
      </c>
      <c r="H546" s="28" t="s">
        <v>7789</v>
      </c>
      <c r="I546" s="28" t="s">
        <v>901</v>
      </c>
      <c r="J546" s="28">
        <v>0</v>
      </c>
      <c r="K546" s="35" t="s">
        <v>7835</v>
      </c>
      <c r="L546" s="35" t="s">
        <v>12467</v>
      </c>
      <c r="M546" s="30">
        <v>12.5055873859674</v>
      </c>
      <c r="N546" s="32" t="s">
        <v>14977</v>
      </c>
      <c r="O546" s="28" t="s">
        <v>7756</v>
      </c>
      <c r="P546" s="29">
        <v>0.40826388888888887</v>
      </c>
      <c r="Q546" s="29">
        <v>0.41042824074074075</v>
      </c>
      <c r="R546" s="28">
        <v>0</v>
      </c>
      <c r="S546" s="30">
        <v>3.1166666666666667</v>
      </c>
      <c r="T546" s="32" t="s">
        <v>12468</v>
      </c>
      <c r="U546" s="32" t="s">
        <v>12469</v>
      </c>
      <c r="V546" s="30">
        <v>9.6180631504565692</v>
      </c>
      <c r="W546" s="28">
        <v>0</v>
      </c>
      <c r="X546" s="28">
        <v>0</v>
      </c>
      <c r="Y546" s="28" t="s">
        <v>14581</v>
      </c>
      <c r="Z546" s="28" t="s">
        <v>14582</v>
      </c>
      <c r="AA546" s="28">
        <v>1</v>
      </c>
      <c r="AB546" s="28">
        <v>0</v>
      </c>
      <c r="AC546" s="32">
        <f>Solution[[#This Row],[Old Stop]] +1</f>
        <v>1</v>
      </c>
      <c r="AD546" s="32" t="str">
        <f>_xlfn.CONCAT(Solution[[#This Row],[Notes]],"_",Solution[[#This Row],[Week '#]],"_", _xlfn.SWITCH(Solution[[#This Row],[Column1]], "M", "Monday", "T", "Tuesday", "W", "Wednesday", "R", "Thursday", "H", "Thursday", "F", "Friday"))</f>
        <v>103_Week1_Wednesday</v>
      </c>
      <c r="AE546" s="32" t="str">
        <f>IF(LEN(Solution[[#This Row],[Available Delivery Days]]) =1, Solution[[#This Row],[Available Delivery Days]], IF(ISNUMBER(SEARCH(Solution[[#This Row],[New Delivery Day]], Solution[[#This Row],[Available Delivery Days]])), Solution[[#This Row],[New Delivery Day]], Solution[[#This Row],[Old Delivery Day]]))</f>
        <v>W</v>
      </c>
      <c r="AF546" s="31">
        <v>15.6562</v>
      </c>
      <c r="AG546" s="31">
        <v>14.0025</v>
      </c>
      <c r="AH546" s="28" t="s">
        <v>7828</v>
      </c>
      <c r="AI546" s="28" t="s">
        <v>932</v>
      </c>
      <c r="AJ546" s="28" t="s">
        <v>7792</v>
      </c>
      <c r="AK546" s="28" t="s">
        <v>7792</v>
      </c>
      <c r="AL546" s="28" t="s">
        <v>7797</v>
      </c>
      <c r="AM546" s="28">
        <f>_xlfn.XLOOKUP(Solution[[#This Row],[Cu_ID]],Master[cu_id],Master[Notes], "none")</f>
        <v>103</v>
      </c>
      <c r="AN546" s="28">
        <v>0</v>
      </c>
    </row>
    <row r="547" spans="1:40" x14ac:dyDescent="0.3">
      <c r="A547" s="53" t="s">
        <v>12465</v>
      </c>
      <c r="B547" s="37" t="s">
        <v>12466</v>
      </c>
      <c r="C547" s="37" t="s">
        <v>7728</v>
      </c>
      <c r="D547" s="28" t="s">
        <v>7718</v>
      </c>
      <c r="E547" s="28" t="s">
        <v>7752</v>
      </c>
      <c r="F547" s="28" t="s">
        <v>900</v>
      </c>
      <c r="G547" s="28" t="s">
        <v>7762</v>
      </c>
      <c r="H547" s="28" t="s">
        <v>7789</v>
      </c>
      <c r="I547" s="28" t="s">
        <v>901</v>
      </c>
      <c r="J547" s="28">
        <v>0</v>
      </c>
      <c r="K547" s="35" t="s">
        <v>7835</v>
      </c>
      <c r="L547" s="35" t="s">
        <v>12467</v>
      </c>
      <c r="M547" s="30">
        <v>12.5055873859674</v>
      </c>
      <c r="N547" s="32" t="s">
        <v>15862</v>
      </c>
      <c r="O547" s="28" t="s">
        <v>7756</v>
      </c>
      <c r="P547" s="29">
        <v>0.43246527777777777</v>
      </c>
      <c r="Q547" s="29">
        <v>0.43462962962962964</v>
      </c>
      <c r="R547" s="28">
        <v>0</v>
      </c>
      <c r="S547" s="30">
        <v>3.1166666666666667</v>
      </c>
      <c r="T547" s="32" t="s">
        <v>12468</v>
      </c>
      <c r="U547" s="32" t="s">
        <v>12469</v>
      </c>
      <c r="V547" s="30">
        <v>9.6180631504565692</v>
      </c>
      <c r="W547" s="28">
        <v>0</v>
      </c>
      <c r="X547" s="28">
        <v>0</v>
      </c>
      <c r="Y547" s="28" t="s">
        <v>14581</v>
      </c>
      <c r="Z547" s="28" t="s">
        <v>15848</v>
      </c>
      <c r="AA547" s="28">
        <v>1</v>
      </c>
      <c r="AB547" s="28">
        <v>0</v>
      </c>
      <c r="AC547" s="32">
        <f>Solution[[#This Row],[Old Stop]] +1</f>
        <v>1</v>
      </c>
      <c r="AD547" s="32" t="str">
        <f>_xlfn.CONCAT(Solution[[#This Row],[Notes]],"_",Solution[[#This Row],[Week '#]],"_", _xlfn.SWITCH(Solution[[#This Row],[Column1]], "M", "Monday", "T", "Tuesday", "W", "Wednesday", "R", "Thursday", "H", "Thursday", "F", "Friday"))</f>
        <v>103_Week3_Wednesday</v>
      </c>
      <c r="AE547" s="32" t="str">
        <f>IF(LEN(Solution[[#This Row],[Available Delivery Days]]) =1, Solution[[#This Row],[Available Delivery Days]], IF(ISNUMBER(SEARCH(Solution[[#This Row],[New Delivery Day]], Solution[[#This Row],[Available Delivery Days]])), Solution[[#This Row],[New Delivery Day]], Solution[[#This Row],[Old Delivery Day]]))</f>
        <v>W</v>
      </c>
      <c r="AF547" s="31">
        <v>15.6562</v>
      </c>
      <c r="AG547" s="31">
        <v>14.0025</v>
      </c>
      <c r="AH547" s="28" t="s">
        <v>7828</v>
      </c>
      <c r="AI547" s="28" t="s">
        <v>932</v>
      </c>
      <c r="AJ547" s="28" t="s">
        <v>7792</v>
      </c>
      <c r="AK547" s="28" t="s">
        <v>7792</v>
      </c>
      <c r="AL547" s="28" t="s">
        <v>7797</v>
      </c>
      <c r="AM547" s="28">
        <f>_xlfn.XLOOKUP(Solution[[#This Row],[Cu_ID]],Master[cu_id],Master[Notes], "none")</f>
        <v>103</v>
      </c>
      <c r="AN547" s="28">
        <v>0</v>
      </c>
    </row>
    <row r="548" spans="1:40" x14ac:dyDescent="0.3">
      <c r="A548" s="53" t="s">
        <v>11914</v>
      </c>
      <c r="B548" s="37" t="s">
        <v>7770</v>
      </c>
      <c r="C548" s="37" t="s">
        <v>7811</v>
      </c>
      <c r="D548" s="28" t="s">
        <v>7716</v>
      </c>
      <c r="E548" s="28" t="s">
        <v>7789</v>
      </c>
      <c r="F548" s="28" t="s">
        <v>936</v>
      </c>
      <c r="G548" s="28" t="s">
        <v>7733</v>
      </c>
      <c r="H548" s="28" t="s">
        <v>11016</v>
      </c>
      <c r="I548" s="28" t="s">
        <v>8057</v>
      </c>
      <c r="J548" s="28">
        <v>145</v>
      </c>
      <c r="K548" s="35" t="s">
        <v>9416</v>
      </c>
      <c r="L548" s="35" t="s">
        <v>11915</v>
      </c>
      <c r="M548" s="30">
        <v>4.2225170340389004</v>
      </c>
      <c r="N548" s="32" t="s">
        <v>14775</v>
      </c>
      <c r="O548" s="28" t="s">
        <v>7774</v>
      </c>
      <c r="P548" s="29">
        <v>0.31559027777777776</v>
      </c>
      <c r="Q548" s="29">
        <v>0.31981481481481483</v>
      </c>
      <c r="R548" s="28">
        <v>0</v>
      </c>
      <c r="S548" s="30">
        <v>6.0888888899999998</v>
      </c>
      <c r="T548" s="32" t="s">
        <v>11916</v>
      </c>
      <c r="U548" s="32" t="s">
        <v>11917</v>
      </c>
      <c r="V548" s="30">
        <v>1.4097843912518899</v>
      </c>
      <c r="W548" s="28">
        <v>0</v>
      </c>
      <c r="X548" s="28">
        <v>0</v>
      </c>
      <c r="Y548" s="28" t="s">
        <v>14633</v>
      </c>
      <c r="Z548" s="28" t="s">
        <v>14634</v>
      </c>
      <c r="AA548" s="28">
        <v>1</v>
      </c>
      <c r="AB548" s="28">
        <v>0</v>
      </c>
      <c r="AC548" s="32">
        <f>Solution[[#This Row],[Old Stop]] +1</f>
        <v>146</v>
      </c>
      <c r="AD548" s="32" t="str">
        <f>_xlfn.CONCAT(Solution[[#This Row],[Notes]],"_",Solution[[#This Row],[Week '#]],"_", _xlfn.SWITCH(Solution[[#This Row],[Column1]], "M", "Monday", "T", "Tuesday", "W", "Wednesday", "R", "Thursday", "H", "Thursday", "F", "Friday"))</f>
        <v>101_Week1_Thursday</v>
      </c>
      <c r="AE548" s="32" t="str">
        <f>IF(LEN(Solution[[#This Row],[Available Delivery Days]]) =1, Solution[[#This Row],[Available Delivery Days]], IF(ISNUMBER(SEARCH(Solution[[#This Row],[New Delivery Day]], Solution[[#This Row],[Available Delivery Days]])), Solution[[#This Row],[New Delivery Day]], Solution[[#This Row],[Old Delivery Day]]))</f>
        <v>R</v>
      </c>
      <c r="AF548" s="31">
        <v>47.325000000000003</v>
      </c>
      <c r="AG548" s="31">
        <v>39.700000000000003</v>
      </c>
      <c r="AH548" s="28" t="s">
        <v>7832</v>
      </c>
      <c r="AI548" s="28" t="s">
        <v>932</v>
      </c>
      <c r="AJ548" s="28" t="s">
        <v>7792</v>
      </c>
      <c r="AK548" s="28" t="s">
        <v>7792</v>
      </c>
      <c r="AL548" s="28" t="s">
        <v>7797</v>
      </c>
      <c r="AM548" s="28">
        <f>_xlfn.XLOOKUP(Solution[[#This Row],[Cu_ID]],Master[cu_id],Master[Notes], "none")</f>
        <v>101</v>
      </c>
      <c r="AN548" s="28">
        <v>0</v>
      </c>
    </row>
    <row r="549" spans="1:40" x14ac:dyDescent="0.3">
      <c r="A549" s="53" t="s">
        <v>11914</v>
      </c>
      <c r="B549" s="37" t="s">
        <v>7770</v>
      </c>
      <c r="C549" s="37" t="s">
        <v>7811</v>
      </c>
      <c r="D549" s="28" t="s">
        <v>7717</v>
      </c>
      <c r="E549" s="28" t="s">
        <v>7789</v>
      </c>
      <c r="F549" s="28" t="s">
        <v>936</v>
      </c>
      <c r="G549" s="28" t="s">
        <v>7733</v>
      </c>
      <c r="H549" s="28" t="s">
        <v>11016</v>
      </c>
      <c r="I549" s="28" t="s">
        <v>8057</v>
      </c>
      <c r="J549" s="28">
        <v>145</v>
      </c>
      <c r="K549" s="35" t="s">
        <v>9416</v>
      </c>
      <c r="L549" s="35" t="s">
        <v>11915</v>
      </c>
      <c r="M549" s="30">
        <v>4.2225170340389004</v>
      </c>
      <c r="N549" s="32" t="s">
        <v>15516</v>
      </c>
      <c r="O549" s="28" t="s">
        <v>7774</v>
      </c>
      <c r="P549" s="29">
        <v>0.31559027777777776</v>
      </c>
      <c r="Q549" s="29">
        <v>0.31981481481481483</v>
      </c>
      <c r="R549" s="28">
        <v>0</v>
      </c>
      <c r="S549" s="30">
        <v>6.0888888899999998</v>
      </c>
      <c r="T549" s="32" t="s">
        <v>11916</v>
      </c>
      <c r="U549" s="32" t="s">
        <v>11917</v>
      </c>
      <c r="V549" s="30">
        <v>1.4097843912518899</v>
      </c>
      <c r="W549" s="28">
        <v>0</v>
      </c>
      <c r="X549" s="28">
        <v>0</v>
      </c>
      <c r="Y549" s="28" t="s">
        <v>14633</v>
      </c>
      <c r="Z549" s="28" t="s">
        <v>15461</v>
      </c>
      <c r="AA549" s="28">
        <v>1</v>
      </c>
      <c r="AB549" s="28">
        <v>0</v>
      </c>
      <c r="AC549" s="32">
        <f>Solution[[#This Row],[Old Stop]] +1</f>
        <v>146</v>
      </c>
      <c r="AD549" s="32" t="str">
        <f>_xlfn.CONCAT(Solution[[#This Row],[Notes]],"_",Solution[[#This Row],[Week '#]],"_", _xlfn.SWITCH(Solution[[#This Row],[Column1]], "M", "Monday", "T", "Tuesday", "W", "Wednesday", "R", "Thursday", "H", "Thursday", "F", "Friday"))</f>
        <v>101_Week2_Thursday</v>
      </c>
      <c r="AE549" s="32" t="str">
        <f>IF(LEN(Solution[[#This Row],[Available Delivery Days]]) =1, Solution[[#This Row],[Available Delivery Days]], IF(ISNUMBER(SEARCH(Solution[[#This Row],[New Delivery Day]], Solution[[#This Row],[Available Delivery Days]])), Solution[[#This Row],[New Delivery Day]], Solution[[#This Row],[Old Delivery Day]]))</f>
        <v>R</v>
      </c>
      <c r="AF549" s="31">
        <v>47.325000000000003</v>
      </c>
      <c r="AG549" s="31">
        <v>39.700000000000003</v>
      </c>
      <c r="AH549" s="28" t="s">
        <v>7832</v>
      </c>
      <c r="AI549" s="28" t="s">
        <v>932</v>
      </c>
      <c r="AJ549" s="28" t="s">
        <v>7792</v>
      </c>
      <c r="AK549" s="28" t="s">
        <v>7792</v>
      </c>
      <c r="AL549" s="28" t="s">
        <v>7797</v>
      </c>
      <c r="AM549" s="28">
        <f>_xlfn.XLOOKUP(Solution[[#This Row],[Cu_ID]],Master[cu_id],Master[Notes], "none")</f>
        <v>101</v>
      </c>
      <c r="AN549" s="28">
        <v>0</v>
      </c>
    </row>
    <row r="550" spans="1:40" x14ac:dyDescent="0.3">
      <c r="A550" s="53" t="s">
        <v>11914</v>
      </c>
      <c r="B550" s="37" t="s">
        <v>7770</v>
      </c>
      <c r="C550" s="37" t="s">
        <v>7811</v>
      </c>
      <c r="D550" s="28" t="s">
        <v>7718</v>
      </c>
      <c r="E550" s="28" t="s">
        <v>7789</v>
      </c>
      <c r="F550" s="28" t="s">
        <v>936</v>
      </c>
      <c r="G550" s="28" t="s">
        <v>7733</v>
      </c>
      <c r="H550" s="28" t="s">
        <v>11016</v>
      </c>
      <c r="I550" s="28" t="s">
        <v>8057</v>
      </c>
      <c r="J550" s="28">
        <v>145</v>
      </c>
      <c r="K550" s="35" t="s">
        <v>9416</v>
      </c>
      <c r="L550" s="35" t="s">
        <v>11915</v>
      </c>
      <c r="M550" s="30">
        <v>4.2225170340389004</v>
      </c>
      <c r="N550" s="32" t="s">
        <v>15978</v>
      </c>
      <c r="O550" s="28" t="s">
        <v>7774</v>
      </c>
      <c r="P550" s="29">
        <v>0.31559027777777776</v>
      </c>
      <c r="Q550" s="29">
        <v>0.31981481481481483</v>
      </c>
      <c r="R550" s="28">
        <v>0</v>
      </c>
      <c r="S550" s="30">
        <v>6.0888888899999998</v>
      </c>
      <c r="T550" s="32" t="s">
        <v>11916</v>
      </c>
      <c r="U550" s="32" t="s">
        <v>11917</v>
      </c>
      <c r="V550" s="30">
        <v>1.4097843912518899</v>
      </c>
      <c r="W550" s="28">
        <v>0</v>
      </c>
      <c r="X550" s="28">
        <v>0</v>
      </c>
      <c r="Y550" s="28" t="s">
        <v>14633</v>
      </c>
      <c r="Z550" s="28" t="s">
        <v>15885</v>
      </c>
      <c r="AA550" s="28">
        <v>1</v>
      </c>
      <c r="AB550" s="28">
        <v>0</v>
      </c>
      <c r="AC550" s="32">
        <f>Solution[[#This Row],[Old Stop]] +1</f>
        <v>146</v>
      </c>
      <c r="AD550" s="32" t="str">
        <f>_xlfn.CONCAT(Solution[[#This Row],[Notes]],"_",Solution[[#This Row],[Week '#]],"_", _xlfn.SWITCH(Solution[[#This Row],[Column1]], "M", "Monday", "T", "Tuesday", "W", "Wednesday", "R", "Thursday", "H", "Thursday", "F", "Friday"))</f>
        <v>101_Week3_Thursday</v>
      </c>
      <c r="AE550" s="32" t="str">
        <f>IF(LEN(Solution[[#This Row],[Available Delivery Days]]) =1, Solution[[#This Row],[Available Delivery Days]], IF(ISNUMBER(SEARCH(Solution[[#This Row],[New Delivery Day]], Solution[[#This Row],[Available Delivery Days]])), Solution[[#This Row],[New Delivery Day]], Solution[[#This Row],[Old Delivery Day]]))</f>
        <v>R</v>
      </c>
      <c r="AF550" s="31">
        <v>47.325000000000003</v>
      </c>
      <c r="AG550" s="31">
        <v>39.700000000000003</v>
      </c>
      <c r="AH550" s="28" t="s">
        <v>7832</v>
      </c>
      <c r="AI550" s="28" t="s">
        <v>932</v>
      </c>
      <c r="AJ550" s="28" t="s">
        <v>7792</v>
      </c>
      <c r="AK550" s="28" t="s">
        <v>7792</v>
      </c>
      <c r="AL550" s="28" t="s">
        <v>7797</v>
      </c>
      <c r="AM550" s="28">
        <f>_xlfn.XLOOKUP(Solution[[#This Row],[Cu_ID]],Master[cu_id],Master[Notes], "none")</f>
        <v>101</v>
      </c>
      <c r="AN550" s="28">
        <v>0</v>
      </c>
    </row>
    <row r="551" spans="1:40" x14ac:dyDescent="0.3">
      <c r="A551" s="53" t="s">
        <v>11914</v>
      </c>
      <c r="B551" s="37" t="s">
        <v>7770</v>
      </c>
      <c r="C551" s="37" t="s">
        <v>7811</v>
      </c>
      <c r="D551" s="28" t="s">
        <v>7719</v>
      </c>
      <c r="E551" s="28" t="s">
        <v>7789</v>
      </c>
      <c r="F551" s="28" t="s">
        <v>936</v>
      </c>
      <c r="G551" s="28" t="s">
        <v>7733</v>
      </c>
      <c r="H551" s="28" t="s">
        <v>11016</v>
      </c>
      <c r="I551" s="28" t="s">
        <v>8057</v>
      </c>
      <c r="J551" s="28">
        <v>145</v>
      </c>
      <c r="K551" s="35" t="s">
        <v>9416</v>
      </c>
      <c r="L551" s="35" t="s">
        <v>11915</v>
      </c>
      <c r="M551" s="30">
        <v>4.2225170340389004</v>
      </c>
      <c r="N551" s="32" t="s">
        <v>16635</v>
      </c>
      <c r="O551" s="28" t="s">
        <v>7774</v>
      </c>
      <c r="P551" s="29">
        <v>0.31559027777777776</v>
      </c>
      <c r="Q551" s="29">
        <v>0.31981481481481483</v>
      </c>
      <c r="R551" s="28">
        <v>0</v>
      </c>
      <c r="S551" s="30">
        <v>6.0888888899999998</v>
      </c>
      <c r="T551" s="32" t="s">
        <v>11916</v>
      </c>
      <c r="U551" s="32" t="s">
        <v>11917</v>
      </c>
      <c r="V551" s="30">
        <v>1.4097843912518899</v>
      </c>
      <c r="W551" s="28">
        <v>0</v>
      </c>
      <c r="X551" s="28">
        <v>0</v>
      </c>
      <c r="Y551" s="28" t="s">
        <v>14633</v>
      </c>
      <c r="Z551" s="28" t="s">
        <v>16435</v>
      </c>
      <c r="AA551" s="28">
        <v>1</v>
      </c>
      <c r="AB551" s="28">
        <v>0</v>
      </c>
      <c r="AC551" s="32">
        <f>Solution[[#This Row],[Old Stop]] +1</f>
        <v>146</v>
      </c>
      <c r="AD551" s="32" t="str">
        <f>_xlfn.CONCAT(Solution[[#This Row],[Notes]],"_",Solution[[#This Row],[Week '#]],"_", _xlfn.SWITCH(Solution[[#This Row],[Column1]], "M", "Monday", "T", "Tuesday", "W", "Wednesday", "R", "Thursday", "H", "Thursday", "F", "Friday"))</f>
        <v>101_Week4_Thursday</v>
      </c>
      <c r="AE551" s="32" t="str">
        <f>IF(LEN(Solution[[#This Row],[Available Delivery Days]]) =1, Solution[[#This Row],[Available Delivery Days]], IF(ISNUMBER(SEARCH(Solution[[#This Row],[New Delivery Day]], Solution[[#This Row],[Available Delivery Days]])), Solution[[#This Row],[New Delivery Day]], Solution[[#This Row],[Old Delivery Day]]))</f>
        <v>R</v>
      </c>
      <c r="AF551" s="31">
        <v>47.325000000000003</v>
      </c>
      <c r="AG551" s="31">
        <v>39.700000000000003</v>
      </c>
      <c r="AH551" s="28" t="s">
        <v>7832</v>
      </c>
      <c r="AI551" s="28" t="s">
        <v>932</v>
      </c>
      <c r="AJ551" s="28" t="s">
        <v>7792</v>
      </c>
      <c r="AK551" s="28" t="s">
        <v>7792</v>
      </c>
      <c r="AL551" s="28" t="s">
        <v>7797</v>
      </c>
      <c r="AM551" s="28">
        <f>_xlfn.XLOOKUP(Solution[[#This Row],[Cu_ID]],Master[cu_id],Master[Notes], "none")</f>
        <v>101</v>
      </c>
      <c r="AN551" s="28">
        <v>0</v>
      </c>
    </row>
    <row r="552" spans="1:40" x14ac:dyDescent="0.3">
      <c r="A552" s="53" t="s">
        <v>11455</v>
      </c>
      <c r="B552" s="37" t="s">
        <v>7770</v>
      </c>
      <c r="C552" s="37" t="s">
        <v>7785</v>
      </c>
      <c r="D552" s="28" t="s">
        <v>7716</v>
      </c>
      <c r="E552" s="28" t="s">
        <v>7752</v>
      </c>
      <c r="F552" s="28" t="s">
        <v>900</v>
      </c>
      <c r="G552" s="28" t="s">
        <v>7723</v>
      </c>
      <c r="H552" s="28" t="s">
        <v>11016</v>
      </c>
      <c r="I552" s="28" t="s">
        <v>903</v>
      </c>
      <c r="J552" s="28">
        <v>160</v>
      </c>
      <c r="K552" s="35" t="s">
        <v>7707</v>
      </c>
      <c r="L552" s="35" t="s">
        <v>11456</v>
      </c>
      <c r="M552" s="30">
        <v>1.13779143057764</v>
      </c>
      <c r="N552" s="32" t="s">
        <v>14985</v>
      </c>
      <c r="O552" s="28" t="s">
        <v>7774</v>
      </c>
      <c r="P552" s="29">
        <v>0.44245370370370368</v>
      </c>
      <c r="Q552" s="29">
        <v>0.44405092592592593</v>
      </c>
      <c r="R552" s="28">
        <v>0</v>
      </c>
      <c r="S552" s="30">
        <v>2.3083333333333336</v>
      </c>
      <c r="T552" s="32" t="s">
        <v>11457</v>
      </c>
      <c r="U552" s="32" t="s">
        <v>11458</v>
      </c>
      <c r="V552" s="30">
        <v>0.40052264596764697</v>
      </c>
      <c r="W552" s="28">
        <v>0</v>
      </c>
      <c r="X552" s="28">
        <v>0</v>
      </c>
      <c r="Y552" s="28" t="s">
        <v>14581</v>
      </c>
      <c r="Z552" s="28" t="s">
        <v>14582</v>
      </c>
      <c r="AA552" s="28">
        <v>1</v>
      </c>
      <c r="AB552" s="28">
        <v>0</v>
      </c>
      <c r="AC552" s="32">
        <f>Solution[[#This Row],[Old Stop]] +1</f>
        <v>161</v>
      </c>
      <c r="AD552" s="32" t="str">
        <f>_xlfn.CONCAT(Solution[[#This Row],[Notes]],"_",Solution[[#This Row],[Week '#]],"_", _xlfn.SWITCH(Solution[[#This Row],[Column1]], "M", "Monday", "T", "Tuesday", "W", "Wednesday", "R", "Thursday", "H", "Thursday", "F", "Friday"))</f>
        <v>103_Week1_Wednesday</v>
      </c>
      <c r="AE552" s="32" t="str">
        <f>IF(LEN(Solution[[#This Row],[Available Delivery Days]]) =1, Solution[[#This Row],[Available Delivery Days]], IF(ISNUMBER(SEARCH(Solution[[#This Row],[New Delivery Day]], Solution[[#This Row],[Available Delivery Days]])), Solution[[#This Row],[New Delivery Day]], Solution[[#This Row],[Old Delivery Day]]))</f>
        <v>W</v>
      </c>
      <c r="AF552" s="31">
        <v>24.89</v>
      </c>
      <c r="AG552" s="31">
        <v>20.565000000000001</v>
      </c>
      <c r="AH552" s="28" t="s">
        <v>7832</v>
      </c>
      <c r="AI552" s="28" t="s">
        <v>932</v>
      </c>
      <c r="AJ552" s="28" t="s">
        <v>7792</v>
      </c>
      <c r="AK552" s="28" t="s">
        <v>7792</v>
      </c>
      <c r="AL552" s="28" t="s">
        <v>7797</v>
      </c>
      <c r="AM552" s="28">
        <f>_xlfn.XLOOKUP(Solution[[#This Row],[Cu_ID]],Master[cu_id],Master[Notes], "none")</f>
        <v>103</v>
      </c>
      <c r="AN552" s="28">
        <v>0</v>
      </c>
    </row>
    <row r="553" spans="1:40" x14ac:dyDescent="0.3">
      <c r="A553" s="53" t="s">
        <v>13561</v>
      </c>
      <c r="B553" s="37" t="s">
        <v>7770</v>
      </c>
      <c r="C553" s="37" t="s">
        <v>7813</v>
      </c>
      <c r="D553" s="28" t="s">
        <v>7717</v>
      </c>
      <c r="E553" s="28" t="s">
        <v>7752</v>
      </c>
      <c r="F553" s="28" t="s">
        <v>936</v>
      </c>
      <c r="G553" s="28" t="s">
        <v>7809</v>
      </c>
      <c r="H553" s="28" t="s">
        <v>7752</v>
      </c>
      <c r="I553" s="28" t="s">
        <v>900</v>
      </c>
      <c r="J553" s="28">
        <v>140</v>
      </c>
      <c r="K553" s="35" t="s">
        <v>7707</v>
      </c>
      <c r="L553" s="35" t="s">
        <v>13562</v>
      </c>
      <c r="M553" s="30">
        <v>0.62519439682364497</v>
      </c>
      <c r="N553" s="32" t="s">
        <v>15593</v>
      </c>
      <c r="O553" s="28" t="s">
        <v>7751</v>
      </c>
      <c r="P553" s="29">
        <v>0.49482638888888891</v>
      </c>
      <c r="Q553" s="29">
        <v>0.49497685185185186</v>
      </c>
      <c r="R553" s="28">
        <v>0</v>
      </c>
      <c r="S553" s="30">
        <v>0.21666666666666667</v>
      </c>
      <c r="T553" s="32" t="s">
        <v>13563</v>
      </c>
      <c r="U553" s="32" t="s">
        <v>13564</v>
      </c>
      <c r="V553" s="30">
        <v>0.12963258181224199</v>
      </c>
      <c r="W553" s="28">
        <v>0</v>
      </c>
      <c r="X553" s="28">
        <v>0</v>
      </c>
      <c r="Y553" s="28" t="s">
        <v>14547</v>
      </c>
      <c r="Z553" s="28" t="s">
        <v>15455</v>
      </c>
      <c r="AA553" s="28">
        <v>1</v>
      </c>
      <c r="AB553" s="28">
        <v>0</v>
      </c>
      <c r="AC553" s="32">
        <f>Solution[[#This Row],[Old Stop]] +1</f>
        <v>141</v>
      </c>
      <c r="AD553" s="32" t="str">
        <f>_xlfn.CONCAT(Solution[[#This Row],[Notes]],"_",Solution[[#This Row],[Week '#]],"_", _xlfn.SWITCH(Solution[[#This Row],[Column1]], "M", "Monday", "T", "Tuesday", "W", "Wednesday", "R", "Thursday", "H", "Thursday", "F", "Friday"))</f>
        <v>103_Week2_Thursday</v>
      </c>
      <c r="AE553" s="32" t="str">
        <f>IF(LEN(Solution[[#This Row],[Available Delivery Days]]) =1, Solution[[#This Row],[Available Delivery Days]], IF(ISNUMBER(SEARCH(Solution[[#This Row],[New Delivery Day]], Solution[[#This Row],[Available Delivery Days]])), Solution[[#This Row],[New Delivery Day]], Solution[[#This Row],[Old Delivery Day]]))</f>
        <v>R</v>
      </c>
      <c r="AF553" s="31">
        <v>48.655000000000001</v>
      </c>
      <c r="AG553" s="31">
        <v>48.655000000000001</v>
      </c>
      <c r="AH553" s="28" t="s">
        <v>7832</v>
      </c>
      <c r="AI553" s="28" t="s">
        <v>932</v>
      </c>
      <c r="AJ553" s="28" t="s">
        <v>7793</v>
      </c>
      <c r="AK553" s="28" t="s">
        <v>7792</v>
      </c>
      <c r="AL553" s="28" t="s">
        <v>7797</v>
      </c>
      <c r="AM553" s="28">
        <f>_xlfn.XLOOKUP(Solution[[#This Row],[Cu_ID]],Master[cu_id],Master[Notes], "none")</f>
        <v>103</v>
      </c>
      <c r="AN553" s="28">
        <v>0</v>
      </c>
    </row>
    <row r="554" spans="1:40" x14ac:dyDescent="0.3">
      <c r="A554" s="53" t="s">
        <v>11455</v>
      </c>
      <c r="B554" s="37" t="s">
        <v>7770</v>
      </c>
      <c r="C554" s="37" t="s">
        <v>7785</v>
      </c>
      <c r="D554" s="28" t="s">
        <v>7717</v>
      </c>
      <c r="E554" s="28" t="s">
        <v>7752</v>
      </c>
      <c r="F554" s="28" t="s">
        <v>900</v>
      </c>
      <c r="G554" s="28" t="s">
        <v>7756</v>
      </c>
      <c r="H554" s="28" t="s">
        <v>11016</v>
      </c>
      <c r="I554" s="28" t="s">
        <v>903</v>
      </c>
      <c r="J554" s="28">
        <v>160</v>
      </c>
      <c r="K554" s="35" t="s">
        <v>7707</v>
      </c>
      <c r="L554" s="35" t="s">
        <v>11456</v>
      </c>
      <c r="M554" s="30">
        <v>31.679913450032501</v>
      </c>
      <c r="N554" s="32" t="s">
        <v>15502</v>
      </c>
      <c r="O554" s="28" t="s">
        <v>7774</v>
      </c>
      <c r="P554" s="29">
        <v>0.43899305555555557</v>
      </c>
      <c r="Q554" s="29">
        <v>0.44059027777777776</v>
      </c>
      <c r="R554" s="28">
        <v>0</v>
      </c>
      <c r="S554" s="30">
        <v>2.3083333333333336</v>
      </c>
      <c r="T554" s="32" t="s">
        <v>11457</v>
      </c>
      <c r="U554" s="32" t="s">
        <v>11458</v>
      </c>
      <c r="V554" s="30">
        <v>25.6516145201625</v>
      </c>
      <c r="W554" s="28">
        <v>0</v>
      </c>
      <c r="X554" s="28">
        <v>0</v>
      </c>
      <c r="Y554" s="28" t="s">
        <v>14581</v>
      </c>
      <c r="Z554" s="28" t="s">
        <v>15503</v>
      </c>
      <c r="AA554" s="28">
        <v>1</v>
      </c>
      <c r="AB554" s="28">
        <v>0</v>
      </c>
      <c r="AC554" s="32">
        <f>Solution[[#This Row],[Old Stop]] +1</f>
        <v>161</v>
      </c>
      <c r="AD554" s="32" t="str">
        <f>_xlfn.CONCAT(Solution[[#This Row],[Notes]],"_",Solution[[#This Row],[Week '#]],"_", _xlfn.SWITCH(Solution[[#This Row],[Column1]], "M", "Monday", "T", "Tuesday", "W", "Wednesday", "R", "Thursday", "H", "Thursday", "F", "Friday"))</f>
        <v>103_Week2_Wednesday</v>
      </c>
      <c r="AE554" s="32" t="str">
        <f>IF(LEN(Solution[[#This Row],[Available Delivery Days]]) =1, Solution[[#This Row],[Available Delivery Days]], IF(ISNUMBER(SEARCH(Solution[[#This Row],[New Delivery Day]], Solution[[#This Row],[Available Delivery Days]])), Solution[[#This Row],[New Delivery Day]], Solution[[#This Row],[Old Delivery Day]]))</f>
        <v>W</v>
      </c>
      <c r="AF554" s="31">
        <v>24.89</v>
      </c>
      <c r="AG554" s="31">
        <v>20.565000000000001</v>
      </c>
      <c r="AH554" s="28" t="s">
        <v>7832</v>
      </c>
      <c r="AI554" s="28" t="s">
        <v>932</v>
      </c>
      <c r="AJ554" s="28" t="s">
        <v>7792</v>
      </c>
      <c r="AK554" s="28" t="s">
        <v>7792</v>
      </c>
      <c r="AL554" s="28" t="s">
        <v>7797</v>
      </c>
      <c r="AM554" s="28">
        <f>_xlfn.XLOOKUP(Solution[[#This Row],[Cu_ID]],Master[cu_id],Master[Notes], "none")</f>
        <v>103</v>
      </c>
      <c r="AN554" s="28">
        <v>0</v>
      </c>
    </row>
    <row r="555" spans="1:40" x14ac:dyDescent="0.3">
      <c r="A555" s="53" t="s">
        <v>11455</v>
      </c>
      <c r="B555" s="37" t="s">
        <v>7770</v>
      </c>
      <c r="C555" s="37" t="s">
        <v>7785</v>
      </c>
      <c r="D555" s="28" t="s">
        <v>7718</v>
      </c>
      <c r="E555" s="28" t="s">
        <v>7752</v>
      </c>
      <c r="F555" s="28" t="s">
        <v>900</v>
      </c>
      <c r="G555" s="28" t="s">
        <v>7755</v>
      </c>
      <c r="H555" s="28" t="s">
        <v>11016</v>
      </c>
      <c r="I555" s="28" t="s">
        <v>903</v>
      </c>
      <c r="J555" s="28">
        <v>160</v>
      </c>
      <c r="K555" s="35" t="s">
        <v>7707</v>
      </c>
      <c r="L555" s="35" t="s">
        <v>11456</v>
      </c>
      <c r="M555" s="30">
        <v>1.13779143057764</v>
      </c>
      <c r="N555" s="32" t="s">
        <v>16104</v>
      </c>
      <c r="O555" s="28" t="s">
        <v>7774</v>
      </c>
      <c r="P555" s="29">
        <v>0.45981481481481479</v>
      </c>
      <c r="Q555" s="29">
        <v>0.46141203703703704</v>
      </c>
      <c r="R555" s="28">
        <v>0</v>
      </c>
      <c r="S555" s="30">
        <v>2.3083333333333336</v>
      </c>
      <c r="T555" s="32" t="s">
        <v>11457</v>
      </c>
      <c r="U555" s="32" t="s">
        <v>11458</v>
      </c>
      <c r="V555" s="30">
        <v>0.40052264596764697</v>
      </c>
      <c r="W555" s="28">
        <v>0</v>
      </c>
      <c r="X555" s="28">
        <v>0</v>
      </c>
      <c r="Y555" s="28" t="s">
        <v>14581</v>
      </c>
      <c r="Z555" s="28" t="s">
        <v>15848</v>
      </c>
      <c r="AA555" s="28">
        <v>1</v>
      </c>
      <c r="AB555" s="28">
        <v>0</v>
      </c>
      <c r="AC555" s="32">
        <f>Solution[[#This Row],[Old Stop]] +1</f>
        <v>161</v>
      </c>
      <c r="AD555" s="32" t="str">
        <f>_xlfn.CONCAT(Solution[[#This Row],[Notes]],"_",Solution[[#This Row],[Week '#]],"_", _xlfn.SWITCH(Solution[[#This Row],[Column1]], "M", "Monday", "T", "Tuesday", "W", "Wednesday", "R", "Thursday", "H", "Thursday", "F", "Friday"))</f>
        <v>103_Week3_Wednesday</v>
      </c>
      <c r="AE555" s="32" t="str">
        <f>IF(LEN(Solution[[#This Row],[Available Delivery Days]]) =1, Solution[[#This Row],[Available Delivery Days]], IF(ISNUMBER(SEARCH(Solution[[#This Row],[New Delivery Day]], Solution[[#This Row],[Available Delivery Days]])), Solution[[#This Row],[New Delivery Day]], Solution[[#This Row],[Old Delivery Day]]))</f>
        <v>W</v>
      </c>
      <c r="AF555" s="31">
        <v>24.89</v>
      </c>
      <c r="AG555" s="31">
        <v>20.565000000000001</v>
      </c>
      <c r="AH555" s="28" t="s">
        <v>7832</v>
      </c>
      <c r="AI555" s="28" t="s">
        <v>932</v>
      </c>
      <c r="AJ555" s="28" t="s">
        <v>7792</v>
      </c>
      <c r="AK555" s="28" t="s">
        <v>7792</v>
      </c>
      <c r="AL555" s="28" t="s">
        <v>7797</v>
      </c>
      <c r="AM555" s="28">
        <f>_xlfn.XLOOKUP(Solution[[#This Row],[Cu_ID]],Master[cu_id],Master[Notes], "none")</f>
        <v>103</v>
      </c>
      <c r="AN555" s="28">
        <v>0</v>
      </c>
    </row>
    <row r="556" spans="1:40" x14ac:dyDescent="0.3">
      <c r="A556" s="53" t="s">
        <v>13561</v>
      </c>
      <c r="B556" s="37" t="s">
        <v>7770</v>
      </c>
      <c r="C556" s="37" t="s">
        <v>7813</v>
      </c>
      <c r="D556" s="28" t="s">
        <v>7719</v>
      </c>
      <c r="E556" s="28" t="s">
        <v>7752</v>
      </c>
      <c r="F556" s="28" t="s">
        <v>936</v>
      </c>
      <c r="G556" s="28" t="s">
        <v>7722</v>
      </c>
      <c r="H556" s="28" t="s">
        <v>7752</v>
      </c>
      <c r="I556" s="28" t="s">
        <v>900</v>
      </c>
      <c r="J556" s="28">
        <v>140</v>
      </c>
      <c r="K556" s="35" t="s">
        <v>7707</v>
      </c>
      <c r="L556" s="35" t="s">
        <v>13562</v>
      </c>
      <c r="M556" s="30">
        <v>28.939886629581501</v>
      </c>
      <c r="N556" s="32" t="s">
        <v>16558</v>
      </c>
      <c r="O556" s="28" t="s">
        <v>7751</v>
      </c>
      <c r="P556" s="29">
        <v>0.33333333333333331</v>
      </c>
      <c r="Q556" s="29">
        <v>0.33348379629629632</v>
      </c>
      <c r="R556" s="28">
        <v>25.5267800353467</v>
      </c>
      <c r="S556" s="30">
        <v>0.21666666666666667</v>
      </c>
      <c r="T556" s="32" t="s">
        <v>13563</v>
      </c>
      <c r="U556" s="32" t="s">
        <v>13564</v>
      </c>
      <c r="V556" s="30">
        <v>30.9004973485766</v>
      </c>
      <c r="W556" s="28">
        <v>0</v>
      </c>
      <c r="X556" s="28">
        <v>0</v>
      </c>
      <c r="Y556" s="28" t="s">
        <v>14547</v>
      </c>
      <c r="Z556" s="28" t="s">
        <v>16524</v>
      </c>
      <c r="AA556" s="28">
        <v>1</v>
      </c>
      <c r="AB556" s="28">
        <v>0</v>
      </c>
      <c r="AC556" s="32">
        <f>Solution[[#This Row],[Old Stop]] +1</f>
        <v>141</v>
      </c>
      <c r="AD556" s="32" t="str">
        <f>_xlfn.CONCAT(Solution[[#This Row],[Notes]],"_",Solution[[#This Row],[Week '#]],"_", _xlfn.SWITCH(Solution[[#This Row],[Column1]], "M", "Monday", "T", "Tuesday", "W", "Wednesday", "R", "Thursday", "H", "Thursday", "F", "Friday"))</f>
        <v>103_Week4_Thursday</v>
      </c>
      <c r="AE556" s="32" t="str">
        <f>IF(LEN(Solution[[#This Row],[Available Delivery Days]]) =1, Solution[[#This Row],[Available Delivery Days]], IF(ISNUMBER(SEARCH(Solution[[#This Row],[New Delivery Day]], Solution[[#This Row],[Available Delivery Days]])), Solution[[#This Row],[New Delivery Day]], Solution[[#This Row],[Old Delivery Day]]))</f>
        <v>R</v>
      </c>
      <c r="AF556" s="31">
        <v>48.655000000000001</v>
      </c>
      <c r="AG556" s="31">
        <v>48.655000000000001</v>
      </c>
      <c r="AH556" s="28" t="s">
        <v>7832</v>
      </c>
      <c r="AI556" s="28" t="s">
        <v>932</v>
      </c>
      <c r="AJ556" s="28" t="s">
        <v>7793</v>
      </c>
      <c r="AK556" s="28" t="s">
        <v>7792</v>
      </c>
      <c r="AL556" s="28" t="s">
        <v>7797</v>
      </c>
      <c r="AM556" s="28">
        <f>_xlfn.XLOOKUP(Solution[[#This Row],[Cu_ID]],Master[cu_id],Master[Notes], "none")</f>
        <v>103</v>
      </c>
      <c r="AN556" s="28">
        <v>0</v>
      </c>
    </row>
    <row r="557" spans="1:40" x14ac:dyDescent="0.3">
      <c r="A557" s="53" t="s">
        <v>11455</v>
      </c>
      <c r="B557" s="37" t="s">
        <v>7770</v>
      </c>
      <c r="C557" s="37" t="s">
        <v>7785</v>
      </c>
      <c r="D557" s="28" t="s">
        <v>7719</v>
      </c>
      <c r="E557" s="28" t="s">
        <v>7752</v>
      </c>
      <c r="F557" s="28" t="s">
        <v>900</v>
      </c>
      <c r="G557" s="28" t="s">
        <v>7756</v>
      </c>
      <c r="H557" s="28" t="s">
        <v>11016</v>
      </c>
      <c r="I557" s="28" t="s">
        <v>903</v>
      </c>
      <c r="J557" s="28">
        <v>160</v>
      </c>
      <c r="K557" s="35" t="s">
        <v>7707</v>
      </c>
      <c r="L557" s="35" t="s">
        <v>11456</v>
      </c>
      <c r="M557" s="30">
        <v>31.679913450032501</v>
      </c>
      <c r="N557" s="32" t="s">
        <v>16555</v>
      </c>
      <c r="O557" s="28" t="s">
        <v>7774</v>
      </c>
      <c r="P557" s="29">
        <v>0.43899305555555557</v>
      </c>
      <c r="Q557" s="29">
        <v>0.44059027777777776</v>
      </c>
      <c r="R557" s="28">
        <v>0</v>
      </c>
      <c r="S557" s="30">
        <v>2.3083333333333336</v>
      </c>
      <c r="T557" s="32" t="s">
        <v>11457</v>
      </c>
      <c r="U557" s="32" t="s">
        <v>11458</v>
      </c>
      <c r="V557" s="30">
        <v>25.6516145201625</v>
      </c>
      <c r="W557" s="28">
        <v>0</v>
      </c>
      <c r="X557" s="28">
        <v>0</v>
      </c>
      <c r="Y557" s="28" t="s">
        <v>14581</v>
      </c>
      <c r="Z557" s="28" t="s">
        <v>16548</v>
      </c>
      <c r="AA557" s="28">
        <v>1</v>
      </c>
      <c r="AB557" s="28">
        <v>0</v>
      </c>
      <c r="AC557" s="32">
        <f>Solution[[#This Row],[Old Stop]] +1</f>
        <v>161</v>
      </c>
      <c r="AD557" s="32" t="str">
        <f>_xlfn.CONCAT(Solution[[#This Row],[Notes]],"_",Solution[[#This Row],[Week '#]],"_", _xlfn.SWITCH(Solution[[#This Row],[Column1]], "M", "Monday", "T", "Tuesday", "W", "Wednesday", "R", "Thursday", "H", "Thursday", "F", "Friday"))</f>
        <v>103_Week4_Wednesday</v>
      </c>
      <c r="AE557" s="32" t="str">
        <f>IF(LEN(Solution[[#This Row],[Available Delivery Days]]) =1, Solution[[#This Row],[Available Delivery Days]], IF(ISNUMBER(SEARCH(Solution[[#This Row],[New Delivery Day]], Solution[[#This Row],[Available Delivery Days]])), Solution[[#This Row],[New Delivery Day]], Solution[[#This Row],[Old Delivery Day]]))</f>
        <v>W</v>
      </c>
      <c r="AF557" s="31">
        <v>24.89</v>
      </c>
      <c r="AG557" s="31">
        <v>20.565000000000001</v>
      </c>
      <c r="AH557" s="28" t="s">
        <v>7832</v>
      </c>
      <c r="AI557" s="28" t="s">
        <v>932</v>
      </c>
      <c r="AJ557" s="28" t="s">
        <v>7792</v>
      </c>
      <c r="AK557" s="28" t="s">
        <v>7792</v>
      </c>
      <c r="AL557" s="28" t="s">
        <v>7797</v>
      </c>
      <c r="AM557" s="28">
        <f>_xlfn.XLOOKUP(Solution[[#This Row],[Cu_ID]],Master[cu_id],Master[Notes], "none")</f>
        <v>103</v>
      </c>
      <c r="AN557" s="28">
        <v>0</v>
      </c>
    </row>
    <row r="558" spans="1:40" x14ac:dyDescent="0.3">
      <c r="A558" s="53" t="s">
        <v>13975</v>
      </c>
      <c r="B558" s="37" t="s">
        <v>7770</v>
      </c>
      <c r="C558" s="37" t="s">
        <v>7812</v>
      </c>
      <c r="D558" s="28" t="s">
        <v>7716</v>
      </c>
      <c r="E558" s="28" t="s">
        <v>11016</v>
      </c>
      <c r="F558" s="28" t="s">
        <v>901</v>
      </c>
      <c r="G558" s="28" t="s">
        <v>7756</v>
      </c>
      <c r="H558" s="28" t="s">
        <v>7752</v>
      </c>
      <c r="I558" s="28" t="s">
        <v>902</v>
      </c>
      <c r="J558" s="28">
        <v>105</v>
      </c>
      <c r="K558" s="35" t="s">
        <v>9043</v>
      </c>
      <c r="L558" s="35" t="s">
        <v>13976</v>
      </c>
      <c r="M558" s="30">
        <v>12.362345023080699</v>
      </c>
      <c r="N558" s="32" t="s">
        <v>15014</v>
      </c>
      <c r="O558" s="28" t="s">
        <v>7751</v>
      </c>
      <c r="P558" s="29">
        <v>0.34891203703703705</v>
      </c>
      <c r="Q558" s="29">
        <v>0.35695601851851849</v>
      </c>
      <c r="R558" s="28">
        <v>0</v>
      </c>
      <c r="S558" s="30">
        <v>11.583333333333334</v>
      </c>
      <c r="T558" s="32" t="s">
        <v>13977</v>
      </c>
      <c r="U558" s="32" t="s">
        <v>13978</v>
      </c>
      <c r="V558" s="30">
        <v>11.7955470426042</v>
      </c>
      <c r="W558" s="28">
        <v>0</v>
      </c>
      <c r="X558" s="28">
        <v>0</v>
      </c>
      <c r="Y558" s="28" t="s">
        <v>14623</v>
      </c>
      <c r="Z558" s="28" t="s">
        <v>14624</v>
      </c>
      <c r="AA558" s="28">
        <v>1</v>
      </c>
      <c r="AB558" s="28">
        <v>0</v>
      </c>
      <c r="AC558" s="32">
        <f>Solution[[#This Row],[Old Stop]] +1</f>
        <v>106</v>
      </c>
      <c r="AD558" s="32" t="str">
        <f>_xlfn.CONCAT(Solution[[#This Row],[Notes]],"_",Solution[[#This Row],[Week '#]],"_", _xlfn.SWITCH(Solution[[#This Row],[Column1]], "M", "Monday", "T", "Tuesday", "W", "Wednesday", "R", "Thursday", "H", "Thursday", "F", "Friday"))</f>
        <v>105_Week1_Monday</v>
      </c>
      <c r="AE558" s="32" t="str">
        <f>IF(LEN(Solution[[#This Row],[Available Delivery Days]]) =1, Solution[[#This Row],[Available Delivery Days]], IF(ISNUMBER(SEARCH(Solution[[#This Row],[New Delivery Day]], Solution[[#This Row],[Available Delivery Days]])), Solution[[#This Row],[New Delivery Day]], Solution[[#This Row],[Old Delivery Day]]))</f>
        <v>M</v>
      </c>
      <c r="AF558" s="31">
        <v>56.49</v>
      </c>
      <c r="AG558" s="31">
        <v>60.8125</v>
      </c>
      <c r="AH558" s="28" t="s">
        <v>7832</v>
      </c>
      <c r="AI558" s="28" t="s">
        <v>932</v>
      </c>
      <c r="AJ558" s="28" t="s">
        <v>7792</v>
      </c>
      <c r="AK558" s="28" t="s">
        <v>7792</v>
      </c>
      <c r="AL558" s="28" t="s">
        <v>7797</v>
      </c>
      <c r="AM558" s="28">
        <f>_xlfn.XLOOKUP(Solution[[#This Row],[Cu_ID]],Master[cu_id],Master[Notes], "none")</f>
        <v>105</v>
      </c>
      <c r="AN558" s="28">
        <v>0</v>
      </c>
    </row>
    <row r="559" spans="1:40" x14ac:dyDescent="0.3">
      <c r="A559" s="53" t="s">
        <v>13975</v>
      </c>
      <c r="B559" s="37" t="s">
        <v>7770</v>
      </c>
      <c r="C559" s="37" t="s">
        <v>7812</v>
      </c>
      <c r="D559" s="28" t="s">
        <v>7718</v>
      </c>
      <c r="E559" s="28" t="s">
        <v>11016</v>
      </c>
      <c r="F559" s="28" t="s">
        <v>901</v>
      </c>
      <c r="G559" s="28" t="s">
        <v>7751</v>
      </c>
      <c r="H559" s="28" t="s">
        <v>7752</v>
      </c>
      <c r="I559" s="28" t="s">
        <v>902</v>
      </c>
      <c r="J559" s="28">
        <v>105</v>
      </c>
      <c r="K559" s="35" t="s">
        <v>9043</v>
      </c>
      <c r="L559" s="35" t="s">
        <v>13976</v>
      </c>
      <c r="M559" s="30">
        <v>11.238507788628301</v>
      </c>
      <c r="N559" s="32" t="s">
        <v>16050</v>
      </c>
      <c r="O559" s="28" t="s">
        <v>7751</v>
      </c>
      <c r="P559" s="29">
        <v>0.35563657407407406</v>
      </c>
      <c r="Q559" s="29">
        <v>0.36368055555555556</v>
      </c>
      <c r="R559" s="28">
        <v>0</v>
      </c>
      <c r="S559" s="30">
        <v>11.583333333333334</v>
      </c>
      <c r="T559" s="32" t="s">
        <v>13977</v>
      </c>
      <c r="U559" s="32" t="s">
        <v>13978</v>
      </c>
      <c r="V559" s="30">
        <v>11.217615015357699</v>
      </c>
      <c r="W559" s="28">
        <v>0</v>
      </c>
      <c r="X559" s="28">
        <v>0</v>
      </c>
      <c r="Y559" s="28" t="s">
        <v>14623</v>
      </c>
      <c r="Z559" s="28" t="s">
        <v>16024</v>
      </c>
      <c r="AA559" s="28">
        <v>1</v>
      </c>
      <c r="AB559" s="28">
        <v>0</v>
      </c>
      <c r="AC559" s="32">
        <f>Solution[[#This Row],[Old Stop]] +1</f>
        <v>106</v>
      </c>
      <c r="AD559" s="32" t="str">
        <f>_xlfn.CONCAT(Solution[[#This Row],[Notes]],"_",Solution[[#This Row],[Week '#]],"_", _xlfn.SWITCH(Solution[[#This Row],[Column1]], "M", "Monday", "T", "Tuesday", "W", "Wednesday", "R", "Thursday", "H", "Thursday", "F", "Friday"))</f>
        <v>105_Week3_Monday</v>
      </c>
      <c r="AE559" s="32" t="str">
        <f>IF(LEN(Solution[[#This Row],[Available Delivery Days]]) =1, Solution[[#This Row],[Available Delivery Days]], IF(ISNUMBER(SEARCH(Solution[[#This Row],[New Delivery Day]], Solution[[#This Row],[Available Delivery Days]])), Solution[[#This Row],[New Delivery Day]], Solution[[#This Row],[Old Delivery Day]]))</f>
        <v>M</v>
      </c>
      <c r="AF559" s="31">
        <v>56.49</v>
      </c>
      <c r="AG559" s="31">
        <v>60.8125</v>
      </c>
      <c r="AH559" s="28" t="s">
        <v>7832</v>
      </c>
      <c r="AI559" s="28" t="s">
        <v>932</v>
      </c>
      <c r="AJ559" s="28" t="s">
        <v>7792</v>
      </c>
      <c r="AK559" s="28" t="s">
        <v>7792</v>
      </c>
      <c r="AL559" s="28" t="s">
        <v>7797</v>
      </c>
      <c r="AM559" s="28">
        <f>_xlfn.XLOOKUP(Solution[[#This Row],[Cu_ID]],Master[cu_id],Master[Notes], "none")</f>
        <v>105</v>
      </c>
      <c r="AN559" s="28">
        <v>0</v>
      </c>
    </row>
    <row r="560" spans="1:40" x14ac:dyDescent="0.3">
      <c r="A560" s="53" t="s">
        <v>14404</v>
      </c>
      <c r="B560" s="37" t="s">
        <v>14405</v>
      </c>
      <c r="C560" s="37" t="s">
        <v>7728</v>
      </c>
      <c r="D560" s="28" t="s">
        <v>7717</v>
      </c>
      <c r="E560" s="28" t="s">
        <v>7734</v>
      </c>
      <c r="F560" s="28" t="s">
        <v>903</v>
      </c>
      <c r="G560" s="28" t="s">
        <v>7781</v>
      </c>
      <c r="H560" s="28" t="s">
        <v>7734</v>
      </c>
      <c r="I560" s="28" t="s">
        <v>903</v>
      </c>
      <c r="J560" s="28">
        <v>50</v>
      </c>
      <c r="K560" s="35" t="s">
        <v>8303</v>
      </c>
      <c r="L560" s="35" t="s">
        <v>14406</v>
      </c>
      <c r="M560" s="30">
        <v>28.170263992622498</v>
      </c>
      <c r="N560" s="32" t="s">
        <v>15335</v>
      </c>
      <c r="O560" s="28" t="s">
        <v>7733</v>
      </c>
      <c r="P560" s="29">
        <v>0.64277777777777778</v>
      </c>
      <c r="Q560" s="29">
        <v>0.64511574074074074</v>
      </c>
      <c r="R560" s="28">
        <v>0</v>
      </c>
      <c r="S560" s="30">
        <v>3.3666666666666667</v>
      </c>
      <c r="T560" s="32" t="s">
        <v>14407</v>
      </c>
      <c r="U560" s="32" t="s">
        <v>14408</v>
      </c>
      <c r="V560" s="30">
        <v>22.8298060854382</v>
      </c>
      <c r="W560" s="28">
        <v>0</v>
      </c>
      <c r="X560" s="28">
        <v>0</v>
      </c>
      <c r="Y560" s="28" t="s">
        <v>14619</v>
      </c>
      <c r="Z560" s="28" t="s">
        <v>14647</v>
      </c>
      <c r="AA560" s="28">
        <v>1</v>
      </c>
      <c r="AB560" s="28">
        <v>0</v>
      </c>
      <c r="AC560" s="32">
        <f>Solution[[#This Row],[Old Stop]] +1</f>
        <v>51</v>
      </c>
      <c r="AD560" s="32" t="str">
        <f>_xlfn.CONCAT(Solution[[#This Row],[Notes]],"_",Solution[[#This Row],[Week '#]],"_", _xlfn.SWITCH(Solution[[#This Row],[Column1]], "M", "Monday", "T", "Tuesday", "W", "Wednesday", "R", "Thursday", "H", "Thursday", "F", "Friday"))</f>
        <v>102_Week2_Tuesday</v>
      </c>
      <c r="AE560" s="32" t="str">
        <f>IF(LEN(Solution[[#This Row],[Available Delivery Days]]) =1, Solution[[#This Row],[Available Delivery Days]], IF(ISNUMBER(SEARCH(Solution[[#This Row],[New Delivery Day]], Solution[[#This Row],[Available Delivery Days]])), Solution[[#This Row],[New Delivery Day]], Solution[[#This Row],[Old Delivery Day]]))</f>
        <v>T</v>
      </c>
      <c r="AF560" s="31">
        <v>25.6675</v>
      </c>
      <c r="AG560" s="31">
        <v>25.6675</v>
      </c>
      <c r="AH560" s="28" t="s">
        <v>7832</v>
      </c>
      <c r="AI560" s="28" t="s">
        <v>932</v>
      </c>
      <c r="AJ560" s="28" t="s">
        <v>7793</v>
      </c>
      <c r="AK560" s="28" t="s">
        <v>7793</v>
      </c>
      <c r="AL560" s="28" t="s">
        <v>7797</v>
      </c>
      <c r="AM560" s="28">
        <f>_xlfn.XLOOKUP(Solution[[#This Row],[Cu_ID]],Master[cu_id],Master[Notes], "none")</f>
        <v>102</v>
      </c>
      <c r="AN560" s="28"/>
    </row>
    <row r="561" spans="1:40" x14ac:dyDescent="0.3">
      <c r="A561" s="53" t="s">
        <v>12324</v>
      </c>
      <c r="B561" s="37" t="s">
        <v>12325</v>
      </c>
      <c r="C561" s="37" t="s">
        <v>7728</v>
      </c>
      <c r="D561" s="28" t="s">
        <v>7717</v>
      </c>
      <c r="E561" s="28" t="s">
        <v>11016</v>
      </c>
      <c r="F561" s="28" t="s">
        <v>900</v>
      </c>
      <c r="G561" s="28" t="s">
        <v>7733</v>
      </c>
      <c r="H561" s="28" t="s">
        <v>11016</v>
      </c>
      <c r="I561" s="28" t="s">
        <v>900</v>
      </c>
      <c r="J561" s="28">
        <v>405</v>
      </c>
      <c r="K561" s="35" t="s">
        <v>9362</v>
      </c>
      <c r="L561" s="35" t="s">
        <v>12326</v>
      </c>
      <c r="M561" s="30">
        <v>56.937441052868998</v>
      </c>
      <c r="N561" s="32" t="s">
        <v>15424</v>
      </c>
      <c r="O561" s="28" t="s">
        <v>7756</v>
      </c>
      <c r="P561" s="29">
        <v>0.30315972222222221</v>
      </c>
      <c r="Q561" s="29">
        <v>0.31001157407407409</v>
      </c>
      <c r="R561" s="28">
        <v>0</v>
      </c>
      <c r="S561" s="30">
        <v>9.8666666666666671</v>
      </c>
      <c r="T561" s="32" t="s">
        <v>12327</v>
      </c>
      <c r="U561" s="32" t="s">
        <v>12328</v>
      </c>
      <c r="V561" s="30">
        <v>55.594901693897398</v>
      </c>
      <c r="W561" s="28">
        <v>0</v>
      </c>
      <c r="X561" s="28">
        <v>0</v>
      </c>
      <c r="Y561" s="28" t="s">
        <v>14621</v>
      </c>
      <c r="Z561" s="28" t="s">
        <v>14931</v>
      </c>
      <c r="AA561" s="28">
        <v>1</v>
      </c>
      <c r="AB561" s="28">
        <v>0</v>
      </c>
      <c r="AC561" s="32">
        <f>Solution[[#This Row],[Old Stop]] +1</f>
        <v>406</v>
      </c>
      <c r="AD561" s="32" t="str">
        <f>_xlfn.CONCAT(Solution[[#This Row],[Notes]],"_",Solution[[#This Row],[Week '#]],"_", _xlfn.SWITCH(Solution[[#This Row],[Column1]], "M", "Monday", "T", "Tuesday", "W", "Wednesday", "R", "Thursday", "H", "Thursday", "F", "Friday"))</f>
        <v>105_Week2_Wednesday</v>
      </c>
      <c r="AE561" s="32" t="str">
        <f>IF(LEN(Solution[[#This Row],[Available Delivery Days]]) =1, Solution[[#This Row],[Available Delivery Days]], IF(ISNUMBER(SEARCH(Solution[[#This Row],[New Delivery Day]], Solution[[#This Row],[Available Delivery Days]])), Solution[[#This Row],[New Delivery Day]], Solution[[#This Row],[Old Delivery Day]]))</f>
        <v>W</v>
      </c>
      <c r="AF561" s="31">
        <v>23.51</v>
      </c>
      <c r="AG561" s="31">
        <v>22.0075</v>
      </c>
      <c r="AH561" s="28" t="s">
        <v>7832</v>
      </c>
      <c r="AI561" s="28" t="s">
        <v>932</v>
      </c>
      <c r="AJ561" s="28" t="s">
        <v>7793</v>
      </c>
      <c r="AK561" s="28" t="s">
        <v>7793</v>
      </c>
      <c r="AL561" s="28" t="s">
        <v>7797</v>
      </c>
      <c r="AM561" s="28">
        <f>_xlfn.XLOOKUP(Solution[[#This Row],[Cu_ID]],Master[cu_id],Master[Notes], "none")</f>
        <v>105</v>
      </c>
      <c r="AN561" s="28"/>
    </row>
    <row r="562" spans="1:40" x14ac:dyDescent="0.3">
      <c r="A562" s="53" t="s">
        <v>12324</v>
      </c>
      <c r="B562" s="37" t="s">
        <v>12325</v>
      </c>
      <c r="C562" s="37" t="s">
        <v>7728</v>
      </c>
      <c r="D562" s="28" t="s">
        <v>7719</v>
      </c>
      <c r="E562" s="28" t="s">
        <v>11016</v>
      </c>
      <c r="F562" s="28" t="s">
        <v>900</v>
      </c>
      <c r="G562" s="28" t="s">
        <v>7722</v>
      </c>
      <c r="H562" s="28" t="s">
        <v>11016</v>
      </c>
      <c r="I562" s="28" t="s">
        <v>900</v>
      </c>
      <c r="J562" s="28">
        <v>405</v>
      </c>
      <c r="K562" s="35" t="s">
        <v>9362</v>
      </c>
      <c r="L562" s="35" t="s">
        <v>12326</v>
      </c>
      <c r="M562" s="30">
        <v>4.05619777739048E-2</v>
      </c>
      <c r="N562" s="32" t="s">
        <v>16739</v>
      </c>
      <c r="O562" s="28" t="s">
        <v>7756</v>
      </c>
      <c r="P562" s="29">
        <v>0.30755787037037036</v>
      </c>
      <c r="Q562" s="29">
        <v>0.31440972222222224</v>
      </c>
      <c r="R562" s="28">
        <v>0</v>
      </c>
      <c r="S562" s="30">
        <v>9.8666666666666671</v>
      </c>
      <c r="T562" s="32" t="s">
        <v>12327</v>
      </c>
      <c r="U562" s="32" t="s">
        <v>12328</v>
      </c>
      <c r="V562" s="30">
        <v>1.8811521295509899E-2</v>
      </c>
      <c r="W562" s="28">
        <v>0</v>
      </c>
      <c r="X562" s="28">
        <v>0</v>
      </c>
      <c r="Y562" s="28" t="s">
        <v>14621</v>
      </c>
      <c r="Z562" s="28" t="s">
        <v>16493</v>
      </c>
      <c r="AA562" s="28">
        <v>1</v>
      </c>
      <c r="AB562" s="28">
        <v>0</v>
      </c>
      <c r="AC562" s="32">
        <f>Solution[[#This Row],[Old Stop]] +1</f>
        <v>406</v>
      </c>
      <c r="AD562" s="32" t="str">
        <f>_xlfn.CONCAT(Solution[[#This Row],[Notes]],"_",Solution[[#This Row],[Week '#]],"_", _xlfn.SWITCH(Solution[[#This Row],[Column1]], "M", "Monday", "T", "Tuesday", "W", "Wednesday", "R", "Thursday", "H", "Thursday", "F", "Friday"))</f>
        <v>105_Week4_Wednesday</v>
      </c>
      <c r="AE562" s="32" t="str">
        <f>IF(LEN(Solution[[#This Row],[Available Delivery Days]]) =1, Solution[[#This Row],[Available Delivery Days]], IF(ISNUMBER(SEARCH(Solution[[#This Row],[New Delivery Day]], Solution[[#This Row],[Available Delivery Days]])), Solution[[#This Row],[New Delivery Day]], Solution[[#This Row],[Old Delivery Day]]))</f>
        <v>W</v>
      </c>
      <c r="AF562" s="31">
        <v>23.51</v>
      </c>
      <c r="AG562" s="31">
        <v>22.0075</v>
      </c>
      <c r="AH562" s="28" t="s">
        <v>7832</v>
      </c>
      <c r="AI562" s="28" t="s">
        <v>932</v>
      </c>
      <c r="AJ562" s="28" t="s">
        <v>7793</v>
      </c>
      <c r="AK562" s="28" t="s">
        <v>7793</v>
      </c>
      <c r="AL562" s="28" t="s">
        <v>7797</v>
      </c>
      <c r="AM562" s="28">
        <f>_xlfn.XLOOKUP(Solution[[#This Row],[Cu_ID]],Master[cu_id],Master[Notes], "none")</f>
        <v>105</v>
      </c>
      <c r="AN562" s="28"/>
    </row>
    <row r="563" spans="1:40" x14ac:dyDescent="0.3">
      <c r="A563" s="53" t="s">
        <v>13705</v>
      </c>
      <c r="B563" s="37" t="s">
        <v>13706</v>
      </c>
      <c r="C563" s="37" t="s">
        <v>7728</v>
      </c>
      <c r="D563" s="28" t="s">
        <v>7716</v>
      </c>
      <c r="E563" s="28" t="s">
        <v>7752</v>
      </c>
      <c r="F563" s="28" t="s">
        <v>936</v>
      </c>
      <c r="G563" s="28" t="s">
        <v>7735</v>
      </c>
      <c r="H563" s="28" t="s">
        <v>7752</v>
      </c>
      <c r="I563" s="28" t="s">
        <v>901</v>
      </c>
      <c r="J563" s="28">
        <v>0</v>
      </c>
      <c r="K563" s="35" t="s">
        <v>8728</v>
      </c>
      <c r="L563" s="35" t="s">
        <v>13707</v>
      </c>
      <c r="M563" s="30">
        <v>0.413948738947511</v>
      </c>
      <c r="N563" s="32" t="s">
        <v>14744</v>
      </c>
      <c r="O563" s="28" t="s">
        <v>7751</v>
      </c>
      <c r="P563" s="29">
        <v>0.45990740740740743</v>
      </c>
      <c r="Q563" s="29">
        <v>0.47238425925925925</v>
      </c>
      <c r="R563" s="28">
        <v>0</v>
      </c>
      <c r="S563" s="30">
        <v>17.966666666666669</v>
      </c>
      <c r="T563" s="32" t="s">
        <v>13708</v>
      </c>
      <c r="U563" s="32" t="s">
        <v>13709</v>
      </c>
      <c r="V563" s="30">
        <v>0.19942232311036001</v>
      </c>
      <c r="W563" s="28">
        <v>0</v>
      </c>
      <c r="X563" s="28">
        <v>0</v>
      </c>
      <c r="Y563" s="28" t="s">
        <v>14547</v>
      </c>
      <c r="Z563" s="28" t="s">
        <v>14548</v>
      </c>
      <c r="AA563" s="28">
        <v>1</v>
      </c>
      <c r="AB563" s="28">
        <v>0</v>
      </c>
      <c r="AC563" s="32">
        <f>Solution[[#This Row],[Old Stop]] +1</f>
        <v>1</v>
      </c>
      <c r="AD563" s="32" t="str">
        <f>_xlfn.CONCAT(Solution[[#This Row],[Notes]],"_",Solution[[#This Row],[Week '#]],"_", _xlfn.SWITCH(Solution[[#This Row],[Column1]], "M", "Monday", "T", "Tuesday", "W", "Wednesday", "R", "Thursday", "H", "Thursday", "F", "Friday"))</f>
        <v>103_Week1_Thursday</v>
      </c>
      <c r="AE563" s="32" t="str">
        <f>IF(LEN(Solution[[#This Row],[Available Delivery Days]]) =1, Solution[[#This Row],[Available Delivery Days]], IF(ISNUMBER(SEARCH(Solution[[#This Row],[New Delivery Day]], Solution[[#This Row],[Available Delivery Days]])), Solution[[#This Row],[New Delivery Day]], Solution[[#This Row],[Old Delivery Day]]))</f>
        <v>R</v>
      </c>
      <c r="AF563" s="31">
        <v>92.147499999999994</v>
      </c>
      <c r="AG563" s="31">
        <v>77.19</v>
      </c>
      <c r="AH563" s="28" t="s">
        <v>7832</v>
      </c>
      <c r="AI563" s="28" t="s">
        <v>932</v>
      </c>
      <c r="AJ563" s="28" t="s">
        <v>7793</v>
      </c>
      <c r="AK563" s="28" t="s">
        <v>7792</v>
      </c>
      <c r="AL563" s="28" t="s">
        <v>7797</v>
      </c>
      <c r="AM563" s="28">
        <f>_xlfn.XLOOKUP(Solution[[#This Row],[Cu_ID]],Master[cu_id],Master[Notes], "none")</f>
        <v>103</v>
      </c>
      <c r="AN563" s="28">
        <v>0</v>
      </c>
    </row>
    <row r="564" spans="1:40" x14ac:dyDescent="0.3">
      <c r="A564" s="53" t="s">
        <v>13705</v>
      </c>
      <c r="B564" s="37" t="s">
        <v>13706</v>
      </c>
      <c r="C564" s="37" t="s">
        <v>7728</v>
      </c>
      <c r="D564" s="28" t="s">
        <v>7718</v>
      </c>
      <c r="E564" s="28" t="s">
        <v>7752</v>
      </c>
      <c r="F564" s="28" t="s">
        <v>936</v>
      </c>
      <c r="G564" s="28" t="s">
        <v>7748</v>
      </c>
      <c r="H564" s="28" t="s">
        <v>7752</v>
      </c>
      <c r="I564" s="28" t="s">
        <v>901</v>
      </c>
      <c r="J564" s="28">
        <v>0</v>
      </c>
      <c r="K564" s="35" t="s">
        <v>8728</v>
      </c>
      <c r="L564" s="35" t="s">
        <v>13707</v>
      </c>
      <c r="M564" s="30">
        <v>0.26594556123018298</v>
      </c>
      <c r="N564" s="32" t="s">
        <v>16098</v>
      </c>
      <c r="O564" s="28" t="s">
        <v>7751</v>
      </c>
      <c r="P564" s="29">
        <v>0.29743055555555553</v>
      </c>
      <c r="Q564" s="29">
        <v>0.30990740740740741</v>
      </c>
      <c r="R564" s="28">
        <v>0</v>
      </c>
      <c r="S564" s="30">
        <v>17.966666666666669</v>
      </c>
      <c r="T564" s="32" t="s">
        <v>13708</v>
      </c>
      <c r="U564" s="32" t="s">
        <v>13709</v>
      </c>
      <c r="V564" s="30">
        <v>9.58572359332584E-2</v>
      </c>
      <c r="W564" s="28">
        <v>0</v>
      </c>
      <c r="X564" s="28">
        <v>0</v>
      </c>
      <c r="Y564" s="28" t="s">
        <v>14547</v>
      </c>
      <c r="Z564" s="28" t="s">
        <v>16068</v>
      </c>
      <c r="AA564" s="28">
        <v>1</v>
      </c>
      <c r="AB564" s="28">
        <v>0</v>
      </c>
      <c r="AC564" s="32">
        <f>Solution[[#This Row],[Old Stop]] +1</f>
        <v>1</v>
      </c>
      <c r="AD564" s="32" t="str">
        <f>_xlfn.CONCAT(Solution[[#This Row],[Notes]],"_",Solution[[#This Row],[Week '#]],"_", _xlfn.SWITCH(Solution[[#This Row],[Column1]], "M", "Monday", "T", "Tuesday", "W", "Wednesday", "R", "Thursday", "H", "Thursday", "F", "Friday"))</f>
        <v>103_Week3_Thursday</v>
      </c>
      <c r="AE564" s="32" t="str">
        <f>IF(LEN(Solution[[#This Row],[Available Delivery Days]]) =1, Solution[[#This Row],[Available Delivery Days]], IF(ISNUMBER(SEARCH(Solution[[#This Row],[New Delivery Day]], Solution[[#This Row],[Available Delivery Days]])), Solution[[#This Row],[New Delivery Day]], Solution[[#This Row],[Old Delivery Day]]))</f>
        <v>R</v>
      </c>
      <c r="AF564" s="31">
        <v>92.147499999999994</v>
      </c>
      <c r="AG564" s="31">
        <v>77.19</v>
      </c>
      <c r="AH564" s="28" t="s">
        <v>7832</v>
      </c>
      <c r="AI564" s="28" t="s">
        <v>932</v>
      </c>
      <c r="AJ564" s="28" t="s">
        <v>7793</v>
      </c>
      <c r="AK564" s="28" t="s">
        <v>7792</v>
      </c>
      <c r="AL564" s="28" t="s">
        <v>7797</v>
      </c>
      <c r="AM564" s="28">
        <f>_xlfn.XLOOKUP(Solution[[#This Row],[Cu_ID]],Master[cu_id],Master[Notes], "none")</f>
        <v>103</v>
      </c>
      <c r="AN564" s="28">
        <v>0</v>
      </c>
    </row>
    <row r="565" spans="1:40" x14ac:dyDescent="0.3">
      <c r="A565" s="53" t="s">
        <v>13928</v>
      </c>
      <c r="B565" s="37" t="s">
        <v>13929</v>
      </c>
      <c r="C565" s="37" t="s">
        <v>7728</v>
      </c>
      <c r="D565" s="28" t="s">
        <v>7716</v>
      </c>
      <c r="E565" s="28" t="s">
        <v>7752</v>
      </c>
      <c r="F565" s="28" t="s">
        <v>936</v>
      </c>
      <c r="G565" s="28" t="s">
        <v>7768</v>
      </c>
      <c r="H565" s="28" t="s">
        <v>7752</v>
      </c>
      <c r="I565" s="28" t="s">
        <v>901</v>
      </c>
      <c r="J565" s="28">
        <v>0</v>
      </c>
      <c r="K565" s="35" t="s">
        <v>8678</v>
      </c>
      <c r="L565" s="35" t="s">
        <v>13930</v>
      </c>
      <c r="M565" s="30">
        <v>0.52743894420564197</v>
      </c>
      <c r="N565" s="32" t="s">
        <v>14556</v>
      </c>
      <c r="O565" s="28" t="s">
        <v>7731</v>
      </c>
      <c r="P565" s="29">
        <v>0.40619212962962964</v>
      </c>
      <c r="Q565" s="29">
        <v>0.41931712962962964</v>
      </c>
      <c r="R565" s="28">
        <v>0</v>
      </c>
      <c r="S565" s="30">
        <v>18.900000000000002</v>
      </c>
      <c r="T565" s="32" t="s">
        <v>13931</v>
      </c>
      <c r="U565" s="32" t="s">
        <v>13932</v>
      </c>
      <c r="V565" s="30">
        <v>0.31759414096991601</v>
      </c>
      <c r="W565" s="28">
        <v>0</v>
      </c>
      <c r="X565" s="28">
        <v>0</v>
      </c>
      <c r="Y565" s="28" t="s">
        <v>14547</v>
      </c>
      <c r="Z565" s="28" t="s">
        <v>14548</v>
      </c>
      <c r="AA565" s="28">
        <v>1</v>
      </c>
      <c r="AB565" s="28">
        <v>0</v>
      </c>
      <c r="AC565" s="32">
        <f>Solution[[#This Row],[Old Stop]] +1</f>
        <v>1</v>
      </c>
      <c r="AD565" s="32" t="str">
        <f>_xlfn.CONCAT(Solution[[#This Row],[Notes]],"_",Solution[[#This Row],[Week '#]],"_", _xlfn.SWITCH(Solution[[#This Row],[Column1]], "M", "Monday", "T", "Tuesday", "W", "Wednesday", "R", "Thursday", "H", "Thursday", "F", "Friday"))</f>
        <v>103_Week1_Thursday</v>
      </c>
      <c r="AE565" s="32" t="str">
        <f>IF(LEN(Solution[[#This Row],[Available Delivery Days]]) =1, Solution[[#This Row],[Available Delivery Days]], IF(ISNUMBER(SEARCH(Solution[[#This Row],[New Delivery Day]], Solution[[#This Row],[Available Delivery Days]])), Solution[[#This Row],[New Delivery Day]], Solution[[#This Row],[Old Delivery Day]]))</f>
        <v>R</v>
      </c>
      <c r="AF565" s="31">
        <v>53.362499999999997</v>
      </c>
      <c r="AG565" s="31">
        <v>53.362499999999997</v>
      </c>
      <c r="AH565" s="28" t="s">
        <v>7832</v>
      </c>
      <c r="AI565" s="28" t="s">
        <v>932</v>
      </c>
      <c r="AJ565" s="28" t="s">
        <v>7793</v>
      </c>
      <c r="AK565" s="28" t="s">
        <v>7792</v>
      </c>
      <c r="AL565" s="28" t="s">
        <v>7797</v>
      </c>
      <c r="AM565" s="28">
        <f>_xlfn.XLOOKUP(Solution[[#This Row],[Cu_ID]],Master[cu_id],Master[Notes], "none")</f>
        <v>103</v>
      </c>
      <c r="AN565" s="28">
        <v>0</v>
      </c>
    </row>
    <row r="566" spans="1:40" x14ac:dyDescent="0.3">
      <c r="A566" s="53" t="s">
        <v>11300</v>
      </c>
      <c r="B566" s="37" t="s">
        <v>11301</v>
      </c>
      <c r="C566" s="37" t="s">
        <v>7728</v>
      </c>
      <c r="D566" s="28" t="s">
        <v>7716</v>
      </c>
      <c r="E566" s="28" t="s">
        <v>7734</v>
      </c>
      <c r="F566" s="28" t="s">
        <v>900</v>
      </c>
      <c r="G566" s="28" t="s">
        <v>7810</v>
      </c>
      <c r="H566" s="28" t="s">
        <v>7734</v>
      </c>
      <c r="I566" s="28" t="s">
        <v>901</v>
      </c>
      <c r="J566" s="28">
        <v>0</v>
      </c>
      <c r="K566" s="35" t="s">
        <v>8250</v>
      </c>
      <c r="L566" s="35" t="s">
        <v>11302</v>
      </c>
      <c r="M566" s="30">
        <v>1.8912792429328</v>
      </c>
      <c r="N566" s="32" t="s">
        <v>15294</v>
      </c>
      <c r="O566" s="28" t="s">
        <v>7774</v>
      </c>
      <c r="P566" s="29">
        <v>0.54105324074074079</v>
      </c>
      <c r="Q566" s="29">
        <v>0.54777777777777781</v>
      </c>
      <c r="R566" s="28">
        <v>0</v>
      </c>
      <c r="S566" s="30">
        <v>9.683574621414877</v>
      </c>
      <c r="T566" s="32" t="s">
        <v>11303</v>
      </c>
      <c r="U566" s="32" t="s">
        <v>11304</v>
      </c>
      <c r="V566" s="30">
        <v>1.10757584939543</v>
      </c>
      <c r="W566" s="28">
        <v>0</v>
      </c>
      <c r="Y566" s="28" t="s">
        <v>14645</v>
      </c>
      <c r="Z566" s="28" t="s">
        <v>14646</v>
      </c>
      <c r="AA566" s="28">
        <v>1</v>
      </c>
      <c r="AB566" s="28">
        <v>0</v>
      </c>
      <c r="AC566" s="32">
        <f>Solution[[#This Row],[Old Stop]] +1</f>
        <v>1</v>
      </c>
      <c r="AD566" s="32" t="str">
        <f>_xlfn.CONCAT(Solution[[#This Row],[Notes]],"_",Solution[[#This Row],[Week '#]],"_", _xlfn.SWITCH(Solution[[#This Row],[Column1]], "M", "Monday", "T", "Tuesday", "W", "Wednesday", "R", "Thursday", "H", "Thursday", "F", "Friday"))</f>
        <v>102_Week1_Wednesday</v>
      </c>
      <c r="AE566" s="32" t="str">
        <f>IF(LEN(Solution[[#This Row],[Available Delivery Days]]) =1, Solution[[#This Row],[Available Delivery Days]], IF(ISNUMBER(SEARCH(Solution[[#This Row],[New Delivery Day]], Solution[[#This Row],[Available Delivery Days]])), Solution[[#This Row],[New Delivery Day]], Solution[[#This Row],[Old Delivery Day]]))</f>
        <v>W</v>
      </c>
      <c r="AF566" s="31">
        <v>0</v>
      </c>
      <c r="AG566" s="31">
        <v>0</v>
      </c>
      <c r="AH566" s="28" t="s">
        <v>7832</v>
      </c>
      <c r="AI566" s="28" t="s">
        <v>932</v>
      </c>
      <c r="AJ566" s="28" t="s">
        <v>7793</v>
      </c>
      <c r="AK566" s="28" t="s">
        <v>7792</v>
      </c>
      <c r="AL566" s="28" t="s">
        <v>7797</v>
      </c>
      <c r="AM566" s="28">
        <f>_xlfn.XLOOKUP(Solution[[#This Row],[Cu_ID]],Master[cu_id],Master[Notes], "none")</f>
        <v>102</v>
      </c>
      <c r="AN566" s="28">
        <v>0</v>
      </c>
    </row>
    <row r="567" spans="1:40" x14ac:dyDescent="0.3">
      <c r="A567" s="53" t="s">
        <v>11300</v>
      </c>
      <c r="B567" s="37" t="s">
        <v>11301</v>
      </c>
      <c r="C567" s="37" t="s">
        <v>7728</v>
      </c>
      <c r="D567" s="28" t="s">
        <v>7717</v>
      </c>
      <c r="E567" s="28" t="s">
        <v>7734</v>
      </c>
      <c r="F567" s="28" t="s">
        <v>900</v>
      </c>
      <c r="G567" s="28" t="s">
        <v>7758</v>
      </c>
      <c r="H567" s="28" t="s">
        <v>7734</v>
      </c>
      <c r="I567" s="28" t="s">
        <v>901</v>
      </c>
      <c r="J567" s="28">
        <v>0</v>
      </c>
      <c r="K567" s="35" t="s">
        <v>8250</v>
      </c>
      <c r="L567" s="35" t="s">
        <v>11302</v>
      </c>
      <c r="M567" s="30">
        <v>1.5632714163512</v>
      </c>
      <c r="N567" s="32" t="s">
        <v>15295</v>
      </c>
      <c r="O567" s="28" t="s">
        <v>7774</v>
      </c>
      <c r="P567" s="29">
        <v>0.41393518518518518</v>
      </c>
      <c r="Q567" s="29">
        <v>0.4206597222222222</v>
      </c>
      <c r="R567" s="28">
        <v>0</v>
      </c>
      <c r="S567" s="30">
        <v>9.683574621414877</v>
      </c>
      <c r="T567" s="32" t="s">
        <v>11303</v>
      </c>
      <c r="U567" s="32" t="s">
        <v>11304</v>
      </c>
      <c r="V567" s="30">
        <v>0.92476242298798605</v>
      </c>
      <c r="W567" s="28">
        <v>0</v>
      </c>
      <c r="Y567" s="28" t="s">
        <v>14645</v>
      </c>
      <c r="Z567" s="28" t="s">
        <v>14651</v>
      </c>
      <c r="AA567" s="28">
        <v>1</v>
      </c>
      <c r="AB567" s="28">
        <v>0</v>
      </c>
      <c r="AC567" s="32">
        <f>Solution[[#This Row],[Old Stop]] +1</f>
        <v>1</v>
      </c>
      <c r="AD567" s="32" t="str">
        <f>_xlfn.CONCAT(Solution[[#This Row],[Notes]],"_",Solution[[#This Row],[Week '#]],"_", _xlfn.SWITCH(Solution[[#This Row],[Column1]], "M", "Monday", "T", "Tuesday", "W", "Wednesday", "R", "Thursday", "H", "Thursday", "F", "Friday"))</f>
        <v>102_Week2_Wednesday</v>
      </c>
      <c r="AE567" s="32" t="str">
        <f>IF(LEN(Solution[[#This Row],[Available Delivery Days]]) =1, Solution[[#This Row],[Available Delivery Days]], IF(ISNUMBER(SEARCH(Solution[[#This Row],[New Delivery Day]], Solution[[#This Row],[Available Delivery Days]])), Solution[[#This Row],[New Delivery Day]], Solution[[#This Row],[Old Delivery Day]]))</f>
        <v>W</v>
      </c>
      <c r="AF567" s="31">
        <v>0</v>
      </c>
      <c r="AG567" s="31">
        <v>0</v>
      </c>
      <c r="AH567" s="28" t="s">
        <v>7832</v>
      </c>
      <c r="AI567" s="28" t="s">
        <v>932</v>
      </c>
      <c r="AJ567" s="28" t="s">
        <v>7793</v>
      </c>
      <c r="AK567" s="28" t="s">
        <v>7792</v>
      </c>
      <c r="AL567" s="28" t="s">
        <v>7797</v>
      </c>
      <c r="AM567" s="28">
        <f>_xlfn.XLOOKUP(Solution[[#This Row],[Cu_ID]],Master[cu_id],Master[Notes], "none")</f>
        <v>102</v>
      </c>
      <c r="AN567" s="28">
        <v>0</v>
      </c>
    </row>
    <row r="568" spans="1:40" x14ac:dyDescent="0.3">
      <c r="A568" s="53" t="s">
        <v>11300</v>
      </c>
      <c r="B568" s="37" t="s">
        <v>11301</v>
      </c>
      <c r="C568" s="37" t="s">
        <v>7728</v>
      </c>
      <c r="D568" s="28" t="s">
        <v>7718</v>
      </c>
      <c r="E568" s="28" t="s">
        <v>7734</v>
      </c>
      <c r="F568" s="28" t="s">
        <v>900</v>
      </c>
      <c r="G568" s="28" t="s">
        <v>7814</v>
      </c>
      <c r="H568" s="28" t="s">
        <v>7734</v>
      </c>
      <c r="I568" s="28" t="s">
        <v>901</v>
      </c>
      <c r="J568" s="28">
        <v>0</v>
      </c>
      <c r="K568" s="35" t="s">
        <v>8250</v>
      </c>
      <c r="L568" s="35" t="s">
        <v>11302</v>
      </c>
      <c r="M568" s="30">
        <v>1.8912792429328</v>
      </c>
      <c r="N568" s="32" t="s">
        <v>15823</v>
      </c>
      <c r="O568" s="28" t="s">
        <v>7774</v>
      </c>
      <c r="P568" s="29">
        <v>0.5465740740740741</v>
      </c>
      <c r="Q568" s="29">
        <v>0.55329861111111112</v>
      </c>
      <c r="R568" s="28">
        <v>0</v>
      </c>
      <c r="S568" s="30">
        <v>9.683574621414877</v>
      </c>
      <c r="T568" s="32" t="s">
        <v>11303</v>
      </c>
      <c r="U568" s="32" t="s">
        <v>11304</v>
      </c>
      <c r="V568" s="30">
        <v>1.10757584939543</v>
      </c>
      <c r="W568" s="28">
        <v>0</v>
      </c>
      <c r="Y568" s="28" t="s">
        <v>14645</v>
      </c>
      <c r="Z568" s="28" t="s">
        <v>15752</v>
      </c>
      <c r="AA568" s="28">
        <v>1</v>
      </c>
      <c r="AB568" s="28">
        <v>0</v>
      </c>
      <c r="AC568" s="32">
        <f>Solution[[#This Row],[Old Stop]] +1</f>
        <v>1</v>
      </c>
      <c r="AD568" s="32" t="str">
        <f>_xlfn.CONCAT(Solution[[#This Row],[Notes]],"_",Solution[[#This Row],[Week '#]],"_", _xlfn.SWITCH(Solution[[#This Row],[Column1]], "M", "Monday", "T", "Tuesday", "W", "Wednesday", "R", "Thursday", "H", "Thursday", "F", "Friday"))</f>
        <v>102_Week3_Wednesday</v>
      </c>
      <c r="AE568" s="32" t="str">
        <f>IF(LEN(Solution[[#This Row],[Available Delivery Days]]) =1, Solution[[#This Row],[Available Delivery Days]], IF(ISNUMBER(SEARCH(Solution[[#This Row],[New Delivery Day]], Solution[[#This Row],[Available Delivery Days]])), Solution[[#This Row],[New Delivery Day]], Solution[[#This Row],[Old Delivery Day]]))</f>
        <v>W</v>
      </c>
      <c r="AF568" s="31">
        <v>0</v>
      </c>
      <c r="AG568" s="31">
        <v>0</v>
      </c>
      <c r="AH568" s="28" t="s">
        <v>7832</v>
      </c>
      <c r="AI568" s="28" t="s">
        <v>932</v>
      </c>
      <c r="AJ568" s="28" t="s">
        <v>7793</v>
      </c>
      <c r="AK568" s="28" t="s">
        <v>7792</v>
      </c>
      <c r="AL568" s="28" t="s">
        <v>7797</v>
      </c>
      <c r="AM568" s="28">
        <f>_xlfn.XLOOKUP(Solution[[#This Row],[Cu_ID]],Master[cu_id],Master[Notes], "none")</f>
        <v>102</v>
      </c>
      <c r="AN568" s="28">
        <v>0</v>
      </c>
    </row>
    <row r="569" spans="1:40" x14ac:dyDescent="0.3">
      <c r="A569" s="53" t="s">
        <v>11300</v>
      </c>
      <c r="B569" s="37" t="s">
        <v>11301</v>
      </c>
      <c r="C569" s="37" t="s">
        <v>7728</v>
      </c>
      <c r="D569" s="28" t="s">
        <v>7719</v>
      </c>
      <c r="E569" s="28" t="s">
        <v>7734</v>
      </c>
      <c r="F569" s="28" t="s">
        <v>900</v>
      </c>
      <c r="G569" s="28" t="s">
        <v>7774</v>
      </c>
      <c r="H569" s="28" t="s">
        <v>7734</v>
      </c>
      <c r="I569" s="28" t="s">
        <v>901</v>
      </c>
      <c r="J569" s="28">
        <v>0</v>
      </c>
      <c r="K569" s="35" t="s">
        <v>8250</v>
      </c>
      <c r="L569" s="35" t="s">
        <v>11302</v>
      </c>
      <c r="M569" s="30">
        <v>1.5632714163512</v>
      </c>
      <c r="N569" s="32" t="s">
        <v>16252</v>
      </c>
      <c r="O569" s="28" t="s">
        <v>7774</v>
      </c>
      <c r="P569" s="29">
        <v>0.39230324074074074</v>
      </c>
      <c r="Q569" s="29">
        <v>0.39902777777777776</v>
      </c>
      <c r="R569" s="28">
        <v>0</v>
      </c>
      <c r="S569" s="30">
        <v>9.683574621414877</v>
      </c>
      <c r="T569" s="32" t="s">
        <v>11303</v>
      </c>
      <c r="U569" s="32" t="s">
        <v>11304</v>
      </c>
      <c r="V569" s="30">
        <v>0.92476242298798605</v>
      </c>
      <c r="W569" s="28">
        <v>0</v>
      </c>
      <c r="Y569" s="28" t="s">
        <v>14645</v>
      </c>
      <c r="Z569" s="28" t="s">
        <v>16253</v>
      </c>
      <c r="AA569" s="28">
        <v>1</v>
      </c>
      <c r="AB569" s="28">
        <v>0</v>
      </c>
      <c r="AC569" s="32">
        <f>Solution[[#This Row],[Old Stop]] +1</f>
        <v>1</v>
      </c>
      <c r="AD569" s="32" t="str">
        <f>_xlfn.CONCAT(Solution[[#This Row],[Notes]],"_",Solution[[#This Row],[Week '#]],"_", _xlfn.SWITCH(Solution[[#This Row],[Column1]], "M", "Monday", "T", "Tuesday", "W", "Wednesday", "R", "Thursday", "H", "Thursday", "F", "Friday"))</f>
        <v>102_Week4_Wednesday</v>
      </c>
      <c r="AE569" s="32" t="str">
        <f>IF(LEN(Solution[[#This Row],[Available Delivery Days]]) =1, Solution[[#This Row],[Available Delivery Days]], IF(ISNUMBER(SEARCH(Solution[[#This Row],[New Delivery Day]], Solution[[#This Row],[Available Delivery Days]])), Solution[[#This Row],[New Delivery Day]], Solution[[#This Row],[Old Delivery Day]]))</f>
        <v>W</v>
      </c>
      <c r="AF569" s="31">
        <v>0</v>
      </c>
      <c r="AG569" s="31">
        <v>0</v>
      </c>
      <c r="AH569" s="28" t="s">
        <v>7832</v>
      </c>
      <c r="AI569" s="28" t="s">
        <v>932</v>
      </c>
      <c r="AJ569" s="28" t="s">
        <v>7793</v>
      </c>
      <c r="AK569" s="28" t="s">
        <v>7792</v>
      </c>
      <c r="AL569" s="28" t="s">
        <v>7797</v>
      </c>
      <c r="AM569" s="28">
        <f>_xlfn.XLOOKUP(Solution[[#This Row],[Cu_ID]],Master[cu_id],Master[Notes], "none")</f>
        <v>102</v>
      </c>
      <c r="AN569" s="28">
        <v>0</v>
      </c>
    </row>
    <row r="570" spans="1:40" x14ac:dyDescent="0.3">
      <c r="A570" s="53" t="s">
        <v>13783</v>
      </c>
      <c r="B570" s="37" t="s">
        <v>13784</v>
      </c>
      <c r="C570" s="37" t="s">
        <v>7728</v>
      </c>
      <c r="D570" s="28" t="s">
        <v>7717</v>
      </c>
      <c r="E570" s="28" t="s">
        <v>7734</v>
      </c>
      <c r="F570" s="28" t="s">
        <v>900</v>
      </c>
      <c r="G570" s="28" t="s">
        <v>7782</v>
      </c>
      <c r="H570" s="28" t="s">
        <v>7734</v>
      </c>
      <c r="I570" s="28" t="s">
        <v>902</v>
      </c>
      <c r="J570" s="28">
        <v>105</v>
      </c>
      <c r="K570" s="35" t="s">
        <v>8633</v>
      </c>
      <c r="L570" s="35" t="s">
        <v>13785</v>
      </c>
      <c r="M570" s="30">
        <v>1.9197798278182701</v>
      </c>
      <c r="N570" s="32" t="s">
        <v>15323</v>
      </c>
      <c r="O570" s="28" t="s">
        <v>7751</v>
      </c>
      <c r="P570" s="29">
        <v>0.58861111111111108</v>
      </c>
      <c r="Q570" s="29">
        <v>0.59137731481481481</v>
      </c>
      <c r="R570" s="28">
        <v>0</v>
      </c>
      <c r="S570" s="30">
        <v>3.9833333333333334</v>
      </c>
      <c r="T570" s="32" t="s">
        <v>13786</v>
      </c>
      <c r="U570" s="32" t="s">
        <v>13787</v>
      </c>
      <c r="V570" s="30">
        <v>0.391535050164806</v>
      </c>
      <c r="W570" s="28">
        <v>0</v>
      </c>
      <c r="X570" s="28">
        <v>0</v>
      </c>
      <c r="Y570" s="28" t="s">
        <v>14645</v>
      </c>
      <c r="Z570" s="28" t="s">
        <v>14651</v>
      </c>
      <c r="AA570" s="28">
        <v>1</v>
      </c>
      <c r="AB570" s="28">
        <v>0</v>
      </c>
      <c r="AC570" s="32">
        <f>Solution[[#This Row],[Old Stop]] +1</f>
        <v>106</v>
      </c>
      <c r="AD570" s="32" t="str">
        <f>_xlfn.CONCAT(Solution[[#This Row],[Notes]],"_",Solution[[#This Row],[Week '#]],"_", _xlfn.SWITCH(Solution[[#This Row],[Column1]], "M", "Monday", "T", "Tuesday", "W", "Wednesday", "R", "Thursday", "H", "Thursday", "F", "Friday"))</f>
        <v>102_Week2_Wednesday</v>
      </c>
      <c r="AE570" s="32" t="str">
        <f>IF(LEN(Solution[[#This Row],[Available Delivery Days]]) =1, Solution[[#This Row],[Available Delivery Days]], IF(ISNUMBER(SEARCH(Solution[[#This Row],[New Delivery Day]], Solution[[#This Row],[Available Delivery Days]])), Solution[[#This Row],[New Delivery Day]], Solution[[#This Row],[Old Delivery Day]]))</f>
        <v>W</v>
      </c>
      <c r="AF570" s="31">
        <v>25.204999999999998</v>
      </c>
      <c r="AG570" s="31">
        <v>0</v>
      </c>
      <c r="AH570" s="28" t="s">
        <v>7832</v>
      </c>
      <c r="AI570" s="28" t="s">
        <v>932</v>
      </c>
      <c r="AJ570" s="28" t="s">
        <v>7793</v>
      </c>
      <c r="AK570" s="28" t="s">
        <v>7792</v>
      </c>
      <c r="AL570" s="28" t="s">
        <v>7797</v>
      </c>
      <c r="AM570" s="28" t="str">
        <f>_xlfn.XLOOKUP(Solution[[#This Row],[Cu_ID]],Master[cu_id],Master[Notes], "none")</f>
        <v>102</v>
      </c>
      <c r="AN570" s="28">
        <v>0</v>
      </c>
    </row>
    <row r="571" spans="1:40" x14ac:dyDescent="0.3">
      <c r="A571" s="53" t="s">
        <v>13783</v>
      </c>
      <c r="B571" s="37" t="s">
        <v>13784</v>
      </c>
      <c r="C571" s="37" t="s">
        <v>7728</v>
      </c>
      <c r="D571" s="28" t="s">
        <v>7719</v>
      </c>
      <c r="E571" s="28" t="s">
        <v>7734</v>
      </c>
      <c r="F571" s="28" t="s">
        <v>900</v>
      </c>
      <c r="G571" s="28" t="s">
        <v>7788</v>
      </c>
      <c r="H571" s="28" t="s">
        <v>7734</v>
      </c>
      <c r="I571" s="28" t="s">
        <v>902</v>
      </c>
      <c r="J571" s="28">
        <v>105</v>
      </c>
      <c r="K571" s="35" t="s">
        <v>8633</v>
      </c>
      <c r="L571" s="35" t="s">
        <v>13785</v>
      </c>
      <c r="M571" s="30">
        <v>1.9197798278182701</v>
      </c>
      <c r="N571" s="32" t="s">
        <v>16257</v>
      </c>
      <c r="O571" s="28" t="s">
        <v>7751</v>
      </c>
      <c r="P571" s="29">
        <v>0.54903935185185182</v>
      </c>
      <c r="Q571" s="29">
        <v>0.55180555555555555</v>
      </c>
      <c r="R571" s="28">
        <v>0</v>
      </c>
      <c r="S571" s="30">
        <v>3.9833333333333334</v>
      </c>
      <c r="T571" s="32" t="s">
        <v>13786</v>
      </c>
      <c r="U571" s="32" t="s">
        <v>13787</v>
      </c>
      <c r="V571" s="30">
        <v>0.391535050164806</v>
      </c>
      <c r="W571" s="28">
        <v>0</v>
      </c>
      <c r="X571" s="28">
        <v>0</v>
      </c>
      <c r="Y571" s="28" t="s">
        <v>14645</v>
      </c>
      <c r="Z571" s="28" t="s">
        <v>16253</v>
      </c>
      <c r="AA571" s="28">
        <v>1</v>
      </c>
      <c r="AB571" s="28">
        <v>0</v>
      </c>
      <c r="AC571" s="32">
        <f>Solution[[#This Row],[Old Stop]] +1</f>
        <v>106</v>
      </c>
      <c r="AD571" s="32" t="str">
        <f>_xlfn.CONCAT(Solution[[#This Row],[Notes]],"_",Solution[[#This Row],[Week '#]],"_", _xlfn.SWITCH(Solution[[#This Row],[Column1]], "M", "Monday", "T", "Tuesday", "W", "Wednesday", "R", "Thursday", "H", "Thursday", "F", "Friday"))</f>
        <v>102_Week4_Wednesday</v>
      </c>
      <c r="AE571" s="32" t="str">
        <f>IF(LEN(Solution[[#This Row],[Available Delivery Days]]) =1, Solution[[#This Row],[Available Delivery Days]], IF(ISNUMBER(SEARCH(Solution[[#This Row],[New Delivery Day]], Solution[[#This Row],[Available Delivery Days]])), Solution[[#This Row],[New Delivery Day]], Solution[[#This Row],[Old Delivery Day]]))</f>
        <v>W</v>
      </c>
      <c r="AF571" s="31">
        <v>25.204999999999998</v>
      </c>
      <c r="AG571" s="31">
        <v>0</v>
      </c>
      <c r="AH571" s="28" t="s">
        <v>7832</v>
      </c>
      <c r="AI571" s="28" t="s">
        <v>932</v>
      </c>
      <c r="AJ571" s="28" t="s">
        <v>7793</v>
      </c>
      <c r="AK571" s="28" t="s">
        <v>7792</v>
      </c>
      <c r="AL571" s="28" t="s">
        <v>7797</v>
      </c>
      <c r="AM571" s="28" t="str">
        <f>_xlfn.XLOOKUP(Solution[[#This Row],[Cu_ID]],Master[cu_id],Master[Notes], "none")</f>
        <v>102</v>
      </c>
      <c r="AN571" s="28">
        <v>0</v>
      </c>
    </row>
    <row r="572" spans="1:40" x14ac:dyDescent="0.3">
      <c r="A572" s="53" t="s">
        <v>12167</v>
      </c>
      <c r="B572" s="37" t="s">
        <v>12168</v>
      </c>
      <c r="C572" s="37" t="s">
        <v>7728</v>
      </c>
      <c r="D572" s="28" t="s">
        <v>7717</v>
      </c>
      <c r="E572" s="28" t="s">
        <v>7734</v>
      </c>
      <c r="F572" s="28" t="s">
        <v>903</v>
      </c>
      <c r="G572" s="28" t="s">
        <v>7726</v>
      </c>
      <c r="H572" s="28" t="s">
        <v>7734</v>
      </c>
      <c r="I572" s="28" t="s">
        <v>903</v>
      </c>
      <c r="J572" s="28">
        <v>130</v>
      </c>
      <c r="K572" s="35" t="s">
        <v>8318</v>
      </c>
      <c r="L572" s="35" t="s">
        <v>12169</v>
      </c>
      <c r="M572" s="30">
        <v>1.5188089180737701</v>
      </c>
      <c r="N572" s="32" t="s">
        <v>15337</v>
      </c>
      <c r="O572" s="28" t="s">
        <v>7751</v>
      </c>
      <c r="P572" s="29">
        <v>0.57805555555555554</v>
      </c>
      <c r="Q572" s="29">
        <v>0.58306712962962959</v>
      </c>
      <c r="R572" s="28">
        <v>0</v>
      </c>
      <c r="S572" s="30">
        <v>7.2166666666666668</v>
      </c>
      <c r="T572" s="32" t="s">
        <v>12170</v>
      </c>
      <c r="U572" s="32" t="s">
        <v>12171</v>
      </c>
      <c r="V572" s="30">
        <v>0.70219208697447599</v>
      </c>
      <c r="W572" s="28">
        <v>0</v>
      </c>
      <c r="X572" s="28">
        <v>0</v>
      </c>
      <c r="Y572" s="28" t="s">
        <v>14619</v>
      </c>
      <c r="Z572" s="28" t="s">
        <v>14647</v>
      </c>
      <c r="AA572" s="28">
        <v>1</v>
      </c>
      <c r="AB572" s="28">
        <v>0</v>
      </c>
      <c r="AC572" s="32">
        <f>Solution[[#This Row],[Old Stop]] +1</f>
        <v>131</v>
      </c>
      <c r="AD572" s="32" t="str">
        <f>_xlfn.CONCAT(Solution[[#This Row],[Notes]],"_",Solution[[#This Row],[Week '#]],"_", _xlfn.SWITCH(Solution[[#This Row],[Column1]], "M", "Monday", "T", "Tuesday", "W", "Wednesday", "R", "Thursday", "H", "Thursday", "F", "Friday"))</f>
        <v>102_Week2_Tuesday</v>
      </c>
      <c r="AE572" s="32" t="str">
        <f>IF(LEN(Solution[[#This Row],[Available Delivery Days]]) =1, Solution[[#This Row],[Available Delivery Days]], IF(ISNUMBER(SEARCH(Solution[[#This Row],[New Delivery Day]], Solution[[#This Row],[Available Delivery Days]])), Solution[[#This Row],[New Delivery Day]], Solution[[#This Row],[Old Delivery Day]]))</f>
        <v>T</v>
      </c>
      <c r="AF572" s="31">
        <v>46.7575</v>
      </c>
      <c r="AG572" s="31">
        <v>38.012500000000003</v>
      </c>
      <c r="AH572" s="28" t="s">
        <v>7832</v>
      </c>
      <c r="AI572" s="28" t="s">
        <v>932</v>
      </c>
      <c r="AJ572" s="28" t="s">
        <v>7793</v>
      </c>
      <c r="AK572" s="28" t="s">
        <v>7793</v>
      </c>
      <c r="AL572" s="28" t="s">
        <v>7797</v>
      </c>
      <c r="AM572" s="28">
        <f>_xlfn.XLOOKUP(Solution[[#This Row],[Cu_ID]],Master[cu_id],Master[Notes], "none")</f>
        <v>102</v>
      </c>
      <c r="AN572" s="28"/>
    </row>
    <row r="573" spans="1:40" x14ac:dyDescent="0.3">
      <c r="A573" s="53" t="s">
        <v>12167</v>
      </c>
      <c r="B573" s="37" t="s">
        <v>12168</v>
      </c>
      <c r="C573" s="37" t="s">
        <v>7728</v>
      </c>
      <c r="D573" s="28" t="s">
        <v>7719</v>
      </c>
      <c r="E573" s="28" t="s">
        <v>7734</v>
      </c>
      <c r="F573" s="28" t="s">
        <v>903</v>
      </c>
      <c r="G573" s="28" t="s">
        <v>7722</v>
      </c>
      <c r="H573" s="28" t="s">
        <v>7734</v>
      </c>
      <c r="I573" s="28" t="s">
        <v>903</v>
      </c>
      <c r="J573" s="28">
        <v>130</v>
      </c>
      <c r="K573" s="35" t="s">
        <v>8318</v>
      </c>
      <c r="L573" s="35" t="s">
        <v>12169</v>
      </c>
      <c r="M573" s="30">
        <v>3.0521887335926299</v>
      </c>
      <c r="N573" s="32" t="s">
        <v>16411</v>
      </c>
      <c r="O573" s="28" t="s">
        <v>7751</v>
      </c>
      <c r="P573" s="29">
        <v>0.30934027777777778</v>
      </c>
      <c r="Q573" s="29">
        <v>0.31435185185185183</v>
      </c>
      <c r="R573" s="28">
        <v>0</v>
      </c>
      <c r="S573" s="30">
        <v>7.2166666666666668</v>
      </c>
      <c r="T573" s="32" t="s">
        <v>12170</v>
      </c>
      <c r="U573" s="32" t="s">
        <v>12171</v>
      </c>
      <c r="V573" s="30">
        <v>0.79989337265768901</v>
      </c>
      <c r="W573" s="28">
        <v>0</v>
      </c>
      <c r="X573" s="28">
        <v>0</v>
      </c>
      <c r="Y573" s="28" t="s">
        <v>14619</v>
      </c>
      <c r="Z573" s="28" t="s">
        <v>16262</v>
      </c>
      <c r="AA573" s="28">
        <v>1</v>
      </c>
      <c r="AB573" s="28">
        <v>0</v>
      </c>
      <c r="AC573" s="32">
        <f>Solution[[#This Row],[Old Stop]] +1</f>
        <v>131</v>
      </c>
      <c r="AD573" s="32" t="str">
        <f>_xlfn.CONCAT(Solution[[#This Row],[Notes]],"_",Solution[[#This Row],[Week '#]],"_", _xlfn.SWITCH(Solution[[#This Row],[Column1]], "M", "Monday", "T", "Tuesday", "W", "Wednesday", "R", "Thursday", "H", "Thursday", "F", "Friday"))</f>
        <v>102_Week4_Tuesday</v>
      </c>
      <c r="AE573" s="32" t="str">
        <f>IF(LEN(Solution[[#This Row],[Available Delivery Days]]) =1, Solution[[#This Row],[Available Delivery Days]], IF(ISNUMBER(SEARCH(Solution[[#This Row],[New Delivery Day]], Solution[[#This Row],[Available Delivery Days]])), Solution[[#This Row],[New Delivery Day]], Solution[[#This Row],[Old Delivery Day]]))</f>
        <v>T</v>
      </c>
      <c r="AF573" s="31">
        <v>46.7575</v>
      </c>
      <c r="AG573" s="31">
        <v>38.012500000000003</v>
      </c>
      <c r="AH573" s="28" t="s">
        <v>7832</v>
      </c>
      <c r="AI573" s="28" t="s">
        <v>932</v>
      </c>
      <c r="AJ573" s="28" t="s">
        <v>7793</v>
      </c>
      <c r="AK573" s="28" t="s">
        <v>7793</v>
      </c>
      <c r="AL573" s="28" t="s">
        <v>7797</v>
      </c>
      <c r="AM573" s="28">
        <f>_xlfn.XLOOKUP(Solution[[#This Row],[Cu_ID]],Master[cu_id],Master[Notes], "none")</f>
        <v>102</v>
      </c>
      <c r="AN573" s="28"/>
    </row>
    <row r="574" spans="1:40" x14ac:dyDescent="0.3">
      <c r="A574" s="53" t="s">
        <v>12109</v>
      </c>
      <c r="B574" s="37" t="s">
        <v>12110</v>
      </c>
      <c r="C574" s="37" t="s">
        <v>7728</v>
      </c>
      <c r="D574" s="28" t="s">
        <v>7716</v>
      </c>
      <c r="E574" s="28" t="s">
        <v>7734</v>
      </c>
      <c r="F574" s="28" t="s">
        <v>903</v>
      </c>
      <c r="G574" s="28" t="s">
        <v>7758</v>
      </c>
      <c r="H574" s="28" t="s">
        <v>7734</v>
      </c>
      <c r="I574" s="28" t="s">
        <v>903</v>
      </c>
      <c r="J574" s="28">
        <v>380</v>
      </c>
      <c r="K574" s="35" t="s">
        <v>8358</v>
      </c>
      <c r="L574" s="35" t="s">
        <v>12111</v>
      </c>
      <c r="M574" s="30">
        <v>0.49100536294281499</v>
      </c>
      <c r="N574" s="32" t="s">
        <v>14810</v>
      </c>
      <c r="O574" s="28" t="s">
        <v>7756</v>
      </c>
      <c r="P574" s="29">
        <v>0.31796296296296295</v>
      </c>
      <c r="Q574" s="29">
        <v>0.3203125</v>
      </c>
      <c r="R574" s="28">
        <v>0</v>
      </c>
      <c r="S574" s="30">
        <v>3.3833333333333333</v>
      </c>
      <c r="T574" s="32" t="s">
        <v>12112</v>
      </c>
      <c r="U574" s="32" t="s">
        <v>12113</v>
      </c>
      <c r="V574" s="30">
        <v>0.129765205140318</v>
      </c>
      <c r="W574" s="28">
        <v>0</v>
      </c>
      <c r="X574" s="28">
        <v>0</v>
      </c>
      <c r="Y574" s="28" t="s">
        <v>14619</v>
      </c>
      <c r="Z574" s="28" t="s">
        <v>14620</v>
      </c>
      <c r="AA574" s="28">
        <v>1</v>
      </c>
      <c r="AB574" s="28">
        <v>0</v>
      </c>
      <c r="AC574" s="32">
        <f>Solution[[#This Row],[Old Stop]] +1</f>
        <v>381</v>
      </c>
      <c r="AD574" s="32" t="str">
        <f>_xlfn.CONCAT(Solution[[#This Row],[Notes]],"_",Solution[[#This Row],[Week '#]],"_", _xlfn.SWITCH(Solution[[#This Row],[Column1]], "M", "Monday", "T", "Tuesday", "W", "Wednesday", "R", "Thursday", "H", "Thursday", "F", "Friday"))</f>
        <v>102_Week1_Tuesday</v>
      </c>
      <c r="AE574" s="32" t="str">
        <f>IF(LEN(Solution[[#This Row],[Available Delivery Days]]) =1, Solution[[#This Row],[Available Delivery Days]], IF(ISNUMBER(SEARCH(Solution[[#This Row],[New Delivery Day]], Solution[[#This Row],[Available Delivery Days]])), Solution[[#This Row],[New Delivery Day]], Solution[[#This Row],[Old Delivery Day]]))</f>
        <v>T</v>
      </c>
      <c r="AF574" s="31">
        <v>24.64</v>
      </c>
      <c r="AG574" s="31">
        <v>23.47</v>
      </c>
      <c r="AH574" s="28" t="s">
        <v>7832</v>
      </c>
      <c r="AI574" s="28" t="s">
        <v>932</v>
      </c>
      <c r="AJ574" s="28" t="s">
        <v>7793</v>
      </c>
      <c r="AK574" s="28" t="s">
        <v>7793</v>
      </c>
      <c r="AL574" s="28" t="s">
        <v>7797</v>
      </c>
      <c r="AM574" s="28">
        <f>_xlfn.XLOOKUP(Solution[[#This Row],[Cu_ID]],Master[cu_id],Master[Notes], "none")</f>
        <v>102</v>
      </c>
      <c r="AN574" s="28"/>
    </row>
    <row r="575" spans="1:40" x14ac:dyDescent="0.3">
      <c r="A575" s="53" t="s">
        <v>13732</v>
      </c>
      <c r="B575" s="37" t="s">
        <v>13733</v>
      </c>
      <c r="C575" s="37" t="s">
        <v>7728</v>
      </c>
      <c r="D575" s="28" t="s">
        <v>7717</v>
      </c>
      <c r="E575" s="28" t="s">
        <v>7752</v>
      </c>
      <c r="F575" s="28" t="s">
        <v>936</v>
      </c>
      <c r="G575" s="28" t="s">
        <v>7756</v>
      </c>
      <c r="H575" s="28" t="s">
        <v>7752</v>
      </c>
      <c r="I575" s="28" t="s">
        <v>900</v>
      </c>
      <c r="J575" s="28">
        <v>35</v>
      </c>
      <c r="K575" s="35" t="s">
        <v>8358</v>
      </c>
      <c r="L575" s="35" t="s">
        <v>13734</v>
      </c>
      <c r="M575" s="30">
        <v>3.6869445946067598</v>
      </c>
      <c r="N575" s="32" t="s">
        <v>15583</v>
      </c>
      <c r="O575" s="28" t="s">
        <v>7756</v>
      </c>
      <c r="P575" s="29">
        <v>0.3938888888888889</v>
      </c>
      <c r="Q575" s="29">
        <v>0.40061342592592591</v>
      </c>
      <c r="R575" s="28">
        <v>0</v>
      </c>
      <c r="S575" s="30">
        <v>9.683574621414877</v>
      </c>
      <c r="T575" s="32" t="s">
        <v>13735</v>
      </c>
      <c r="U575" s="32" t="s">
        <v>13736</v>
      </c>
      <c r="V575" s="30">
        <v>1.8127132972051401</v>
      </c>
      <c r="W575" s="28">
        <v>0</v>
      </c>
      <c r="X575" s="28">
        <v>0</v>
      </c>
      <c r="Y575" s="28" t="s">
        <v>14547</v>
      </c>
      <c r="Z575" s="28" t="s">
        <v>15455</v>
      </c>
      <c r="AA575" s="28">
        <v>1</v>
      </c>
      <c r="AB575" s="28">
        <v>0</v>
      </c>
      <c r="AC575" s="32">
        <f>Solution[[#This Row],[Old Stop]] +1</f>
        <v>36</v>
      </c>
      <c r="AD575" s="32" t="str">
        <f>_xlfn.CONCAT(Solution[[#This Row],[Notes]],"_",Solution[[#This Row],[Week '#]],"_", _xlfn.SWITCH(Solution[[#This Row],[Column1]], "M", "Monday", "T", "Tuesday", "W", "Wednesday", "R", "Thursday", "H", "Thursday", "F", "Friday"))</f>
        <v>103_Week2_Thursday</v>
      </c>
      <c r="AE575" s="32" t="str">
        <f>IF(LEN(Solution[[#This Row],[Available Delivery Days]]) =1, Solution[[#This Row],[Available Delivery Days]], IF(ISNUMBER(SEARCH(Solution[[#This Row],[New Delivery Day]], Solution[[#This Row],[Available Delivery Days]])), Solution[[#This Row],[New Delivery Day]], Solution[[#This Row],[Old Delivery Day]]))</f>
        <v>R</v>
      </c>
      <c r="AF575" s="31">
        <v>9.3636999999999997</v>
      </c>
      <c r="AG575" s="31">
        <v>6.2424999999999997</v>
      </c>
      <c r="AH575" s="28" t="s">
        <v>7832</v>
      </c>
      <c r="AI575" s="28" t="s">
        <v>932</v>
      </c>
      <c r="AJ575" s="28" t="s">
        <v>7793</v>
      </c>
      <c r="AK575" s="28" t="s">
        <v>7792</v>
      </c>
      <c r="AL575" s="28" t="s">
        <v>7797</v>
      </c>
      <c r="AM575" s="28">
        <f>_xlfn.XLOOKUP(Solution[[#This Row],[Cu_ID]],Master[cu_id],Master[Notes], "none")</f>
        <v>103</v>
      </c>
      <c r="AN575" s="28">
        <v>0</v>
      </c>
    </row>
    <row r="576" spans="1:40" x14ac:dyDescent="0.3">
      <c r="A576" s="53" t="s">
        <v>12109</v>
      </c>
      <c r="B576" s="37" t="s">
        <v>12110</v>
      </c>
      <c r="C576" s="37" t="s">
        <v>7728</v>
      </c>
      <c r="D576" s="28" t="s">
        <v>7718</v>
      </c>
      <c r="E576" s="28" t="s">
        <v>7734</v>
      </c>
      <c r="F576" s="28" t="s">
        <v>903</v>
      </c>
      <c r="G576" s="28" t="s">
        <v>7723</v>
      </c>
      <c r="H576" s="28" t="s">
        <v>7734</v>
      </c>
      <c r="I576" s="28" t="s">
        <v>903</v>
      </c>
      <c r="J576" s="28">
        <v>380</v>
      </c>
      <c r="K576" s="35" t="s">
        <v>8358</v>
      </c>
      <c r="L576" s="35" t="s">
        <v>12111</v>
      </c>
      <c r="M576" s="30">
        <v>0.49100536294281499</v>
      </c>
      <c r="N576" s="32" t="s">
        <v>15832</v>
      </c>
      <c r="O576" s="28" t="s">
        <v>7756</v>
      </c>
      <c r="P576" s="29">
        <v>0.33177083333333335</v>
      </c>
      <c r="Q576" s="29">
        <v>0.33412037037037035</v>
      </c>
      <c r="R576" s="28">
        <v>0</v>
      </c>
      <c r="S576" s="30">
        <v>3.3833333333333333</v>
      </c>
      <c r="T576" s="32" t="s">
        <v>12112</v>
      </c>
      <c r="U576" s="32" t="s">
        <v>12113</v>
      </c>
      <c r="V576" s="30">
        <v>0.129765205140318</v>
      </c>
      <c r="W576" s="28">
        <v>0</v>
      </c>
      <c r="X576" s="28">
        <v>0</v>
      </c>
      <c r="Y576" s="28" t="s">
        <v>14619</v>
      </c>
      <c r="Z576" s="28" t="s">
        <v>15708</v>
      </c>
      <c r="AA576" s="28">
        <v>1</v>
      </c>
      <c r="AB576" s="28">
        <v>0</v>
      </c>
      <c r="AC576" s="32">
        <f>Solution[[#This Row],[Old Stop]] +1</f>
        <v>381</v>
      </c>
      <c r="AD576" s="32" t="str">
        <f>_xlfn.CONCAT(Solution[[#This Row],[Notes]],"_",Solution[[#This Row],[Week '#]],"_", _xlfn.SWITCH(Solution[[#This Row],[Column1]], "M", "Monday", "T", "Tuesday", "W", "Wednesday", "R", "Thursday", "H", "Thursday", "F", "Friday"))</f>
        <v>102_Week3_Tuesday</v>
      </c>
      <c r="AE576" s="32" t="str">
        <f>IF(LEN(Solution[[#This Row],[Available Delivery Days]]) =1, Solution[[#This Row],[Available Delivery Days]], IF(ISNUMBER(SEARCH(Solution[[#This Row],[New Delivery Day]], Solution[[#This Row],[Available Delivery Days]])), Solution[[#This Row],[New Delivery Day]], Solution[[#This Row],[Old Delivery Day]]))</f>
        <v>T</v>
      </c>
      <c r="AF576" s="31">
        <v>24.64</v>
      </c>
      <c r="AG576" s="31">
        <v>23.47</v>
      </c>
      <c r="AH576" s="28" t="s">
        <v>7832</v>
      </c>
      <c r="AI576" s="28" t="s">
        <v>932</v>
      </c>
      <c r="AJ576" s="28" t="s">
        <v>7793</v>
      </c>
      <c r="AK576" s="28" t="s">
        <v>7793</v>
      </c>
      <c r="AL576" s="28" t="s">
        <v>7797</v>
      </c>
      <c r="AM576" s="28">
        <f>_xlfn.XLOOKUP(Solution[[#This Row],[Cu_ID]],Master[cu_id],Master[Notes], "none")</f>
        <v>102</v>
      </c>
      <c r="AN576" s="28"/>
    </row>
    <row r="577" spans="1:40" x14ac:dyDescent="0.3">
      <c r="A577" s="53" t="s">
        <v>13732</v>
      </c>
      <c r="B577" s="37" t="s">
        <v>13733</v>
      </c>
      <c r="C577" s="37" t="s">
        <v>7728</v>
      </c>
      <c r="D577" s="28" t="s">
        <v>7719</v>
      </c>
      <c r="E577" s="28" t="s">
        <v>7752</v>
      </c>
      <c r="F577" s="28" t="s">
        <v>936</v>
      </c>
      <c r="G577" s="28" t="s">
        <v>7788</v>
      </c>
      <c r="H577" s="28" t="s">
        <v>7752</v>
      </c>
      <c r="I577" s="28" t="s">
        <v>900</v>
      </c>
      <c r="J577" s="28">
        <v>35</v>
      </c>
      <c r="K577" s="35" t="s">
        <v>8358</v>
      </c>
      <c r="L577" s="35" t="s">
        <v>13734</v>
      </c>
      <c r="M577" s="30">
        <v>0.61312728375196501</v>
      </c>
      <c r="N577" s="32" t="s">
        <v>16529</v>
      </c>
      <c r="O577" s="28" t="s">
        <v>7756</v>
      </c>
      <c r="P577" s="29">
        <v>0.48458333333333331</v>
      </c>
      <c r="Q577" s="29">
        <v>0.49130787037037038</v>
      </c>
      <c r="R577" s="28">
        <v>0</v>
      </c>
      <c r="S577" s="30">
        <v>9.683574621414877</v>
      </c>
      <c r="T577" s="32" t="s">
        <v>13735</v>
      </c>
      <c r="U577" s="32" t="s">
        <v>13736</v>
      </c>
      <c r="V577" s="30">
        <v>0.50291972292332798</v>
      </c>
      <c r="W577" s="28">
        <v>0</v>
      </c>
      <c r="X577" s="28">
        <v>0</v>
      </c>
      <c r="Y577" s="28" t="s">
        <v>14547</v>
      </c>
      <c r="Z577" s="28" t="s">
        <v>16524</v>
      </c>
      <c r="AA577" s="28">
        <v>1</v>
      </c>
      <c r="AB577" s="28">
        <v>0</v>
      </c>
      <c r="AC577" s="32">
        <f>Solution[[#This Row],[Old Stop]] +1</f>
        <v>36</v>
      </c>
      <c r="AD577" s="32" t="str">
        <f>_xlfn.CONCAT(Solution[[#This Row],[Notes]],"_",Solution[[#This Row],[Week '#]],"_", _xlfn.SWITCH(Solution[[#This Row],[Column1]], "M", "Monday", "T", "Tuesday", "W", "Wednesday", "R", "Thursday", "H", "Thursday", "F", "Friday"))</f>
        <v>103_Week4_Thursday</v>
      </c>
      <c r="AE577" s="32" t="str">
        <f>IF(LEN(Solution[[#This Row],[Available Delivery Days]]) =1, Solution[[#This Row],[Available Delivery Days]], IF(ISNUMBER(SEARCH(Solution[[#This Row],[New Delivery Day]], Solution[[#This Row],[Available Delivery Days]])), Solution[[#This Row],[New Delivery Day]], Solution[[#This Row],[Old Delivery Day]]))</f>
        <v>R</v>
      </c>
      <c r="AF577" s="31">
        <v>9.3636999999999997</v>
      </c>
      <c r="AG577" s="31">
        <v>6.2424999999999997</v>
      </c>
      <c r="AH577" s="28" t="s">
        <v>7832</v>
      </c>
      <c r="AI577" s="28" t="s">
        <v>932</v>
      </c>
      <c r="AJ577" s="28" t="s">
        <v>7793</v>
      </c>
      <c r="AK577" s="28" t="s">
        <v>7792</v>
      </c>
      <c r="AL577" s="28" t="s">
        <v>7797</v>
      </c>
      <c r="AM577" s="28">
        <f>_xlfn.XLOOKUP(Solution[[#This Row],[Cu_ID]],Master[cu_id],Master[Notes], "none")</f>
        <v>103</v>
      </c>
      <c r="AN577" s="28">
        <v>0</v>
      </c>
    </row>
    <row r="578" spans="1:40" x14ac:dyDescent="0.3">
      <c r="A578" s="53" t="s">
        <v>11042</v>
      </c>
      <c r="B578" s="37" t="s">
        <v>11043</v>
      </c>
      <c r="C578" s="37" t="s">
        <v>7728</v>
      </c>
      <c r="D578" s="28" t="s">
        <v>7716</v>
      </c>
      <c r="E578" s="28" t="s">
        <v>7789</v>
      </c>
      <c r="F578" s="28" t="s">
        <v>902</v>
      </c>
      <c r="G578" s="28" t="s">
        <v>7731</v>
      </c>
      <c r="H578" s="28" t="s">
        <v>11016</v>
      </c>
      <c r="I578" s="28" t="s">
        <v>902</v>
      </c>
      <c r="J578" s="28">
        <v>281</v>
      </c>
      <c r="K578" s="35" t="s">
        <v>9521</v>
      </c>
      <c r="L578" s="35" t="s">
        <v>11044</v>
      </c>
      <c r="M578" s="30">
        <v>79.591706220060601</v>
      </c>
      <c r="N578" s="32" t="s">
        <v>14806</v>
      </c>
      <c r="O578" s="28" t="s">
        <v>7774</v>
      </c>
      <c r="P578" s="29">
        <v>0.30526620370370372</v>
      </c>
      <c r="Q578" s="29">
        <v>0.31245370370370368</v>
      </c>
      <c r="R578" s="28">
        <v>0</v>
      </c>
      <c r="S578" s="30">
        <v>10.358333333333334</v>
      </c>
      <c r="T578" s="32" t="s">
        <v>11045</v>
      </c>
      <c r="U578" s="32" t="s">
        <v>11046</v>
      </c>
      <c r="V578" s="30">
        <v>63.870889591004399</v>
      </c>
      <c r="W578" s="28">
        <v>0</v>
      </c>
      <c r="X578" s="28">
        <v>0</v>
      </c>
      <c r="Y578" s="28" t="s">
        <v>14563</v>
      </c>
      <c r="Z578" s="28" t="s">
        <v>14564</v>
      </c>
      <c r="AA578" s="28">
        <v>1</v>
      </c>
      <c r="AB578" s="28">
        <v>0</v>
      </c>
      <c r="AC578" s="32">
        <f>Solution[[#This Row],[Old Stop]] +1</f>
        <v>282</v>
      </c>
      <c r="AD578" s="32" t="str">
        <f>_xlfn.CONCAT(Solution[[#This Row],[Notes]],"_",Solution[[#This Row],[Week '#]],"_", _xlfn.SWITCH(Solution[[#This Row],[Column1]], "M", "Monday", "T", "Tuesday", "W", "Wednesday", "R", "Thursday", "H", "Thursday", "F", "Friday"))</f>
        <v>101_Week1_Friday</v>
      </c>
      <c r="AE578" s="32" t="str">
        <f>IF(LEN(Solution[[#This Row],[Available Delivery Days]]) =1, Solution[[#This Row],[Available Delivery Days]], IF(ISNUMBER(SEARCH(Solution[[#This Row],[New Delivery Day]], Solution[[#This Row],[Available Delivery Days]])), Solution[[#This Row],[New Delivery Day]], Solution[[#This Row],[Old Delivery Day]]))</f>
        <v>F</v>
      </c>
      <c r="AF578" s="31">
        <v>79.1387</v>
      </c>
      <c r="AG578" s="31">
        <v>18.815000000000001</v>
      </c>
      <c r="AH578" s="28" t="s">
        <v>7832</v>
      </c>
      <c r="AI578" s="28" t="s">
        <v>932</v>
      </c>
      <c r="AJ578" s="28" t="s">
        <v>7792</v>
      </c>
      <c r="AK578" s="28" t="s">
        <v>7793</v>
      </c>
      <c r="AL578" s="28" t="s">
        <v>7797</v>
      </c>
      <c r="AM578" s="28">
        <f>_xlfn.XLOOKUP(Solution[[#This Row],[Cu_ID]],Master[cu_id],Master[Notes], "none")</f>
        <v>101</v>
      </c>
      <c r="AN578" s="28">
        <v>0</v>
      </c>
    </row>
    <row r="579" spans="1:40" x14ac:dyDescent="0.3">
      <c r="A579" s="53" t="s">
        <v>11042</v>
      </c>
      <c r="B579" s="37" t="s">
        <v>11043</v>
      </c>
      <c r="C579" s="37" t="s">
        <v>7728</v>
      </c>
      <c r="D579" s="28" t="s">
        <v>7717</v>
      </c>
      <c r="E579" s="28" t="s">
        <v>7789</v>
      </c>
      <c r="F579" s="28" t="s">
        <v>902</v>
      </c>
      <c r="G579" s="28" t="s">
        <v>7722</v>
      </c>
      <c r="H579" s="28" t="s">
        <v>11016</v>
      </c>
      <c r="I579" s="28" t="s">
        <v>902</v>
      </c>
      <c r="J579" s="28">
        <v>281</v>
      </c>
      <c r="K579" s="35" t="s">
        <v>9521</v>
      </c>
      <c r="L579" s="35" t="s">
        <v>11044</v>
      </c>
      <c r="M579" s="30">
        <v>2.0844487100839602</v>
      </c>
      <c r="N579" s="32" t="s">
        <v>15623</v>
      </c>
      <c r="O579" s="28" t="s">
        <v>7774</v>
      </c>
      <c r="P579" s="29">
        <v>0.33150462962962962</v>
      </c>
      <c r="Q579" s="29">
        <v>0.33869212962962963</v>
      </c>
      <c r="R579" s="28">
        <v>0</v>
      </c>
      <c r="S579" s="30">
        <v>10.358333333333334</v>
      </c>
      <c r="T579" s="32" t="s">
        <v>11045</v>
      </c>
      <c r="U579" s="32" t="s">
        <v>11046</v>
      </c>
      <c r="V579" s="30">
        <v>1.41118489637892</v>
      </c>
      <c r="W579" s="28">
        <v>0</v>
      </c>
      <c r="X579" s="28">
        <v>0</v>
      </c>
      <c r="Y579" s="28" t="s">
        <v>14563</v>
      </c>
      <c r="Z579" s="28" t="s">
        <v>15541</v>
      </c>
      <c r="AA579" s="28">
        <v>1</v>
      </c>
      <c r="AB579" s="28">
        <v>0</v>
      </c>
      <c r="AC579" s="32">
        <f>Solution[[#This Row],[Old Stop]] +1</f>
        <v>282</v>
      </c>
      <c r="AD579" s="32" t="str">
        <f>_xlfn.CONCAT(Solution[[#This Row],[Notes]],"_",Solution[[#This Row],[Week '#]],"_", _xlfn.SWITCH(Solution[[#This Row],[Column1]], "M", "Monday", "T", "Tuesday", "W", "Wednesday", "R", "Thursday", "H", "Thursday", "F", "Friday"))</f>
        <v>101_Week2_Friday</v>
      </c>
      <c r="AE579" s="32" t="str">
        <f>IF(LEN(Solution[[#This Row],[Available Delivery Days]]) =1, Solution[[#This Row],[Available Delivery Days]], IF(ISNUMBER(SEARCH(Solution[[#This Row],[New Delivery Day]], Solution[[#This Row],[Available Delivery Days]])), Solution[[#This Row],[New Delivery Day]], Solution[[#This Row],[Old Delivery Day]]))</f>
        <v>F</v>
      </c>
      <c r="AF579" s="31">
        <v>79.1387</v>
      </c>
      <c r="AG579" s="31">
        <v>18.815000000000001</v>
      </c>
      <c r="AH579" s="28" t="s">
        <v>7832</v>
      </c>
      <c r="AI579" s="28" t="s">
        <v>932</v>
      </c>
      <c r="AJ579" s="28" t="s">
        <v>7792</v>
      </c>
      <c r="AK579" s="28" t="s">
        <v>7793</v>
      </c>
      <c r="AL579" s="28" t="s">
        <v>7797</v>
      </c>
      <c r="AM579" s="28">
        <f>_xlfn.XLOOKUP(Solution[[#This Row],[Cu_ID]],Master[cu_id],Master[Notes], "none")</f>
        <v>101</v>
      </c>
      <c r="AN579" s="28">
        <v>0</v>
      </c>
    </row>
    <row r="580" spans="1:40" x14ac:dyDescent="0.3">
      <c r="A580" s="53" t="s">
        <v>11042</v>
      </c>
      <c r="B580" s="37" t="s">
        <v>11043</v>
      </c>
      <c r="C580" s="37" t="s">
        <v>7728</v>
      </c>
      <c r="D580" s="28" t="s">
        <v>7718</v>
      </c>
      <c r="E580" s="28" t="s">
        <v>7789</v>
      </c>
      <c r="F580" s="28" t="s">
        <v>902</v>
      </c>
      <c r="G580" s="28" t="s">
        <v>7731</v>
      </c>
      <c r="H580" s="28" t="s">
        <v>11016</v>
      </c>
      <c r="I580" s="28" t="s">
        <v>902</v>
      </c>
      <c r="J580" s="28">
        <v>281</v>
      </c>
      <c r="K580" s="35" t="s">
        <v>9521</v>
      </c>
      <c r="L580" s="35" t="s">
        <v>11044</v>
      </c>
      <c r="M580" s="30">
        <v>79.591706220060601</v>
      </c>
      <c r="N580" s="32" t="s">
        <v>15913</v>
      </c>
      <c r="O580" s="28" t="s">
        <v>7774</v>
      </c>
      <c r="P580" s="29">
        <v>0.30526620370370372</v>
      </c>
      <c r="Q580" s="29">
        <v>0.31245370370370368</v>
      </c>
      <c r="R580" s="28">
        <v>0</v>
      </c>
      <c r="S580" s="30">
        <v>10.358333333333334</v>
      </c>
      <c r="T580" s="32" t="s">
        <v>11045</v>
      </c>
      <c r="U580" s="32" t="s">
        <v>11046</v>
      </c>
      <c r="V580" s="30">
        <v>63.870889591004399</v>
      </c>
      <c r="W580" s="28">
        <v>0</v>
      </c>
      <c r="X580" s="28">
        <v>0</v>
      </c>
      <c r="Y580" s="28" t="s">
        <v>14563</v>
      </c>
      <c r="Z580" s="28" t="s">
        <v>15694</v>
      </c>
      <c r="AA580" s="28">
        <v>1</v>
      </c>
      <c r="AB580" s="28">
        <v>0</v>
      </c>
      <c r="AC580" s="32">
        <f>Solution[[#This Row],[Old Stop]] +1</f>
        <v>282</v>
      </c>
      <c r="AD580" s="32" t="str">
        <f>_xlfn.CONCAT(Solution[[#This Row],[Notes]],"_",Solution[[#This Row],[Week '#]],"_", _xlfn.SWITCH(Solution[[#This Row],[Column1]], "M", "Monday", "T", "Tuesday", "W", "Wednesday", "R", "Thursday", "H", "Thursday", "F", "Friday"))</f>
        <v>101_Week3_Friday</v>
      </c>
      <c r="AE580" s="32" t="str">
        <f>IF(LEN(Solution[[#This Row],[Available Delivery Days]]) =1, Solution[[#This Row],[Available Delivery Days]], IF(ISNUMBER(SEARCH(Solution[[#This Row],[New Delivery Day]], Solution[[#This Row],[Available Delivery Days]])), Solution[[#This Row],[New Delivery Day]], Solution[[#This Row],[Old Delivery Day]]))</f>
        <v>F</v>
      </c>
      <c r="AF580" s="31">
        <v>79.1387</v>
      </c>
      <c r="AG580" s="31">
        <v>18.815000000000001</v>
      </c>
      <c r="AH580" s="28" t="s">
        <v>7832</v>
      </c>
      <c r="AI580" s="28" t="s">
        <v>932</v>
      </c>
      <c r="AJ580" s="28" t="s">
        <v>7792</v>
      </c>
      <c r="AK580" s="28" t="s">
        <v>7793</v>
      </c>
      <c r="AL580" s="28" t="s">
        <v>7797</v>
      </c>
      <c r="AM580" s="28">
        <f>_xlfn.XLOOKUP(Solution[[#This Row],[Cu_ID]],Master[cu_id],Master[Notes], "none")</f>
        <v>101</v>
      </c>
      <c r="AN580" s="28">
        <v>0</v>
      </c>
    </row>
    <row r="581" spans="1:40" x14ac:dyDescent="0.3">
      <c r="A581" s="53" t="s">
        <v>11042</v>
      </c>
      <c r="B581" s="37" t="s">
        <v>11043</v>
      </c>
      <c r="C581" s="37" t="s">
        <v>7728</v>
      </c>
      <c r="D581" s="28" t="s">
        <v>7719</v>
      </c>
      <c r="E581" s="28" t="s">
        <v>7789</v>
      </c>
      <c r="F581" s="28" t="s">
        <v>902</v>
      </c>
      <c r="G581" s="28" t="s">
        <v>7731</v>
      </c>
      <c r="H581" s="28" t="s">
        <v>11016</v>
      </c>
      <c r="I581" s="28" t="s">
        <v>902</v>
      </c>
      <c r="J581" s="28">
        <v>281</v>
      </c>
      <c r="K581" s="35" t="s">
        <v>9521</v>
      </c>
      <c r="L581" s="35" t="s">
        <v>11044</v>
      </c>
      <c r="M581" s="30">
        <v>79.591706220060601</v>
      </c>
      <c r="N581" s="32" t="s">
        <v>16628</v>
      </c>
      <c r="O581" s="28" t="s">
        <v>7774</v>
      </c>
      <c r="P581" s="29">
        <v>0.30526620370370372</v>
      </c>
      <c r="Q581" s="29">
        <v>0.31245370370370368</v>
      </c>
      <c r="R581" s="28">
        <v>0</v>
      </c>
      <c r="S581" s="30">
        <v>10.358333333333334</v>
      </c>
      <c r="T581" s="32" t="s">
        <v>11045</v>
      </c>
      <c r="U581" s="32" t="s">
        <v>11046</v>
      </c>
      <c r="V581" s="30">
        <v>63.870889591004399</v>
      </c>
      <c r="W581" s="28">
        <v>0</v>
      </c>
      <c r="X581" s="28">
        <v>0</v>
      </c>
      <c r="Y581" s="28" t="s">
        <v>14563</v>
      </c>
      <c r="Z581" s="28" t="s">
        <v>16431</v>
      </c>
      <c r="AA581" s="28">
        <v>1</v>
      </c>
      <c r="AB581" s="28">
        <v>0</v>
      </c>
      <c r="AC581" s="32">
        <f>Solution[[#This Row],[Old Stop]] +1</f>
        <v>282</v>
      </c>
      <c r="AD581" s="32" t="str">
        <f>_xlfn.CONCAT(Solution[[#This Row],[Notes]],"_",Solution[[#This Row],[Week '#]],"_", _xlfn.SWITCH(Solution[[#This Row],[Column1]], "M", "Monday", "T", "Tuesday", "W", "Wednesday", "R", "Thursday", "H", "Thursday", "F", "Friday"))</f>
        <v>101_Week4_Friday</v>
      </c>
      <c r="AE581" s="32" t="str">
        <f>IF(LEN(Solution[[#This Row],[Available Delivery Days]]) =1, Solution[[#This Row],[Available Delivery Days]], IF(ISNUMBER(SEARCH(Solution[[#This Row],[New Delivery Day]], Solution[[#This Row],[Available Delivery Days]])), Solution[[#This Row],[New Delivery Day]], Solution[[#This Row],[Old Delivery Day]]))</f>
        <v>F</v>
      </c>
      <c r="AF581" s="31">
        <v>79.1387</v>
      </c>
      <c r="AG581" s="31">
        <v>18.815000000000001</v>
      </c>
      <c r="AH581" s="28" t="s">
        <v>7832</v>
      </c>
      <c r="AI581" s="28" t="s">
        <v>932</v>
      </c>
      <c r="AJ581" s="28" t="s">
        <v>7792</v>
      </c>
      <c r="AK581" s="28" t="s">
        <v>7793</v>
      </c>
      <c r="AL581" s="28" t="s">
        <v>7797</v>
      </c>
      <c r="AM581" s="28">
        <f>_xlfn.XLOOKUP(Solution[[#This Row],[Cu_ID]],Master[cu_id],Master[Notes], "none")</f>
        <v>101</v>
      </c>
      <c r="AN581" s="28">
        <v>0</v>
      </c>
    </row>
    <row r="582" spans="1:40" x14ac:dyDescent="0.3">
      <c r="A582" s="53" t="s">
        <v>14053</v>
      </c>
      <c r="B582" s="37" t="s">
        <v>14054</v>
      </c>
      <c r="C582" s="37" t="s">
        <v>7728</v>
      </c>
      <c r="D582" s="28" t="s">
        <v>7717</v>
      </c>
      <c r="E582" s="28" t="s">
        <v>11016</v>
      </c>
      <c r="F582" s="28" t="s">
        <v>901</v>
      </c>
      <c r="G582" s="28" t="s">
        <v>7755</v>
      </c>
      <c r="H582" s="28" t="s">
        <v>7752</v>
      </c>
      <c r="I582" s="28" t="s">
        <v>902</v>
      </c>
      <c r="J582" s="28">
        <v>100</v>
      </c>
      <c r="K582" s="35" t="s">
        <v>9040</v>
      </c>
      <c r="L582" s="35" t="s">
        <v>14055</v>
      </c>
      <c r="M582" s="30">
        <v>0.409375125542283</v>
      </c>
      <c r="N582" s="32" t="s">
        <v>15381</v>
      </c>
      <c r="O582" s="28" t="s">
        <v>7756</v>
      </c>
      <c r="P582" s="29">
        <v>0.5013657407407407</v>
      </c>
      <c r="Q582" s="29">
        <v>0.51135416666666667</v>
      </c>
      <c r="R582" s="28">
        <v>0</v>
      </c>
      <c r="S582" s="30">
        <v>14.383333333333333</v>
      </c>
      <c r="T582" s="32" t="s">
        <v>14056</v>
      </c>
      <c r="U582" s="32" t="s">
        <v>14057</v>
      </c>
      <c r="V582" s="30">
        <v>0.17925671644774699</v>
      </c>
      <c r="W582" s="28">
        <v>0</v>
      </c>
      <c r="X582" s="28">
        <v>0</v>
      </c>
      <c r="Y582" s="28" t="s">
        <v>14623</v>
      </c>
      <c r="Z582" s="28" t="s">
        <v>15210</v>
      </c>
      <c r="AA582" s="28">
        <v>1</v>
      </c>
      <c r="AB582" s="28">
        <v>0</v>
      </c>
      <c r="AC582" s="32">
        <f>Solution[[#This Row],[Old Stop]] +1</f>
        <v>101</v>
      </c>
      <c r="AD582" s="32" t="str">
        <f>_xlfn.CONCAT(Solution[[#This Row],[Notes]],"_",Solution[[#This Row],[Week '#]],"_", _xlfn.SWITCH(Solution[[#This Row],[Column1]], "M", "Monday", "T", "Tuesday", "W", "Wednesday", "R", "Thursday", "H", "Thursday", "F", "Friday"))</f>
        <v>105_Week2_Friday</v>
      </c>
      <c r="AE582" s="32" t="str">
        <f>IF(LEN(Solution[[#This Row],[Available Delivery Days]]) =1, Solution[[#This Row],[Available Delivery Days]], IF(ISNUMBER(SEARCH(Solution[[#This Row],[New Delivery Day]], Solution[[#This Row],[Available Delivery Days]])), Solution[[#This Row],[New Delivery Day]], Solution[[#This Row],[Old Delivery Day]]))</f>
        <v>F</v>
      </c>
      <c r="AF582" s="31">
        <v>148.64500000000001</v>
      </c>
      <c r="AG582" s="31">
        <v>30.01</v>
      </c>
      <c r="AH582" s="28" t="s">
        <v>7832</v>
      </c>
      <c r="AI582" s="28" t="s">
        <v>944</v>
      </c>
      <c r="AJ582" s="28" t="s">
        <v>7792</v>
      </c>
      <c r="AK582" s="28" t="s">
        <v>7792</v>
      </c>
      <c r="AL582" s="28" t="s">
        <v>7796</v>
      </c>
      <c r="AM582" s="28">
        <f>_xlfn.XLOOKUP(Solution[[#This Row],[Cu_ID]],Master[cu_id],Master[Notes], "none")</f>
        <v>105</v>
      </c>
      <c r="AN582" s="28">
        <v>0</v>
      </c>
    </row>
    <row r="583" spans="1:40" x14ac:dyDescent="0.3">
      <c r="A583" s="53" t="s">
        <v>14053</v>
      </c>
      <c r="B583" s="37" t="s">
        <v>14054</v>
      </c>
      <c r="C583" s="37" t="s">
        <v>7728</v>
      </c>
      <c r="D583" s="28" t="s">
        <v>7719</v>
      </c>
      <c r="E583" s="28" t="s">
        <v>11016</v>
      </c>
      <c r="F583" s="28" t="s">
        <v>901</v>
      </c>
      <c r="G583" s="28" t="s">
        <v>7772</v>
      </c>
      <c r="H583" s="28" t="s">
        <v>7752</v>
      </c>
      <c r="I583" s="28" t="s">
        <v>902</v>
      </c>
      <c r="J583" s="28">
        <v>100</v>
      </c>
      <c r="K583" s="35" t="s">
        <v>9040</v>
      </c>
      <c r="L583" s="35" t="s">
        <v>14055</v>
      </c>
      <c r="M583" s="30">
        <v>0.53035198338329803</v>
      </c>
      <c r="N583" s="32" t="s">
        <v>16521</v>
      </c>
      <c r="O583" s="28" t="s">
        <v>7756</v>
      </c>
      <c r="P583" s="29">
        <v>0.50149305555555557</v>
      </c>
      <c r="Q583" s="29">
        <v>0.51148148148148154</v>
      </c>
      <c r="R583" s="28">
        <v>0</v>
      </c>
      <c r="S583" s="30">
        <v>14.383333333333333</v>
      </c>
      <c r="T583" s="32" t="s">
        <v>14056</v>
      </c>
      <c r="U583" s="32" t="s">
        <v>14057</v>
      </c>
      <c r="V583" s="30">
        <v>0.23049277719934</v>
      </c>
      <c r="W583" s="28">
        <v>0</v>
      </c>
      <c r="X583" s="28">
        <v>0</v>
      </c>
      <c r="Y583" s="28" t="s">
        <v>14623</v>
      </c>
      <c r="Z583" s="28" t="s">
        <v>16475</v>
      </c>
      <c r="AA583" s="28">
        <v>1</v>
      </c>
      <c r="AB583" s="28">
        <v>0</v>
      </c>
      <c r="AC583" s="32">
        <f>Solution[[#This Row],[Old Stop]] +1</f>
        <v>101</v>
      </c>
      <c r="AD583" s="32" t="str">
        <f>_xlfn.CONCAT(Solution[[#This Row],[Notes]],"_",Solution[[#This Row],[Week '#]],"_", _xlfn.SWITCH(Solution[[#This Row],[Column1]], "M", "Monday", "T", "Tuesday", "W", "Wednesday", "R", "Thursday", "H", "Thursday", "F", "Friday"))</f>
        <v>105_Week4_Friday</v>
      </c>
      <c r="AE583" s="32" t="str">
        <f>IF(LEN(Solution[[#This Row],[Available Delivery Days]]) =1, Solution[[#This Row],[Available Delivery Days]], IF(ISNUMBER(SEARCH(Solution[[#This Row],[New Delivery Day]], Solution[[#This Row],[Available Delivery Days]])), Solution[[#This Row],[New Delivery Day]], Solution[[#This Row],[Old Delivery Day]]))</f>
        <v>F</v>
      </c>
      <c r="AF583" s="31">
        <v>148.64500000000001</v>
      </c>
      <c r="AG583" s="31">
        <v>30.01</v>
      </c>
      <c r="AH583" s="28" t="s">
        <v>7832</v>
      </c>
      <c r="AI583" s="28" t="s">
        <v>944</v>
      </c>
      <c r="AJ583" s="28" t="s">
        <v>7792</v>
      </c>
      <c r="AK583" s="28" t="s">
        <v>7792</v>
      </c>
      <c r="AL583" s="28" t="s">
        <v>7796</v>
      </c>
      <c r="AM583" s="28">
        <f>_xlfn.XLOOKUP(Solution[[#This Row],[Cu_ID]],Master[cu_id],Master[Notes], "none")</f>
        <v>105</v>
      </c>
      <c r="AN583" s="28">
        <v>0</v>
      </c>
    </row>
    <row r="584" spans="1:40" x14ac:dyDescent="0.3">
      <c r="A584" s="53" t="s">
        <v>14494</v>
      </c>
      <c r="B584" s="37" t="s">
        <v>14495</v>
      </c>
      <c r="C584" s="37" t="s">
        <v>7728</v>
      </c>
      <c r="D584" s="28" t="s">
        <v>7716</v>
      </c>
      <c r="E584" s="28" t="s">
        <v>7789</v>
      </c>
      <c r="F584" s="28" t="s">
        <v>901</v>
      </c>
      <c r="G584" s="28" t="s">
        <v>7743</v>
      </c>
      <c r="H584" s="28" t="s">
        <v>7789</v>
      </c>
      <c r="I584" s="28" t="s">
        <v>903</v>
      </c>
      <c r="J584" s="28">
        <v>120</v>
      </c>
      <c r="K584" s="35" t="s">
        <v>7931</v>
      </c>
      <c r="L584" s="35" t="s">
        <v>14496</v>
      </c>
      <c r="M584" s="30">
        <v>3.6151316650211802</v>
      </c>
      <c r="N584" s="32" t="s">
        <v>14603</v>
      </c>
      <c r="O584" s="28" t="s">
        <v>7748</v>
      </c>
      <c r="P584" s="29">
        <v>0.58108796296296295</v>
      </c>
      <c r="Q584" s="29">
        <v>0.58781249999999996</v>
      </c>
      <c r="R584" s="28">
        <v>0</v>
      </c>
      <c r="S584" s="30">
        <v>9.683574621414877</v>
      </c>
      <c r="T584" s="32" t="s">
        <v>14497</v>
      </c>
      <c r="U584" s="32" t="s">
        <v>14498</v>
      </c>
      <c r="V584" s="30">
        <v>3.32207523004899</v>
      </c>
      <c r="W584" s="28">
        <v>0</v>
      </c>
      <c r="X584" s="28">
        <v>0</v>
      </c>
      <c r="Y584" s="28" t="s">
        <v>14550</v>
      </c>
      <c r="Z584" s="28" t="s">
        <v>14551</v>
      </c>
      <c r="AA584" s="28">
        <v>1</v>
      </c>
      <c r="AB584" s="28">
        <v>0</v>
      </c>
      <c r="AC584" s="32">
        <f>Solution[[#This Row],[Old Stop]] +1</f>
        <v>121</v>
      </c>
      <c r="AD584" s="32" t="str">
        <f>_xlfn.CONCAT(Solution[[#This Row],[Notes]],"_",Solution[[#This Row],[Week '#]],"_", _xlfn.SWITCH(Solution[[#This Row],[Column1]], "M", "Monday", "T", "Tuesday", "W", "Wednesday", "R", "Thursday", "H", "Thursday", "F", "Friday"))</f>
        <v>101_Week1_Monday</v>
      </c>
      <c r="AE584" s="32" t="str">
        <f>IF(LEN(Solution[[#This Row],[Available Delivery Days]]) =1, Solution[[#This Row],[Available Delivery Days]], IF(ISNUMBER(SEARCH(Solution[[#This Row],[New Delivery Day]], Solution[[#This Row],[Available Delivery Days]])), Solution[[#This Row],[New Delivery Day]], Solution[[#This Row],[Old Delivery Day]]))</f>
        <v>M</v>
      </c>
      <c r="AF584" s="31">
        <v>15.7575</v>
      </c>
      <c r="AG584" s="31">
        <v>15.7575</v>
      </c>
      <c r="AH584" s="28" t="s">
        <v>7832</v>
      </c>
      <c r="AI584" s="28" t="s">
        <v>932</v>
      </c>
      <c r="AJ584" s="28" t="s">
        <v>7793</v>
      </c>
      <c r="AK584" s="28" t="s">
        <v>7792</v>
      </c>
      <c r="AL584" s="28" t="s">
        <v>7797</v>
      </c>
      <c r="AM584" s="28">
        <f>_xlfn.XLOOKUP(Solution[[#This Row],[Cu_ID]],Master[cu_id],Master[Notes], "none")</f>
        <v>101</v>
      </c>
      <c r="AN584" s="28">
        <v>0</v>
      </c>
    </row>
    <row r="585" spans="1:40" x14ac:dyDescent="0.3">
      <c r="A585" s="53" t="s">
        <v>12832</v>
      </c>
      <c r="B585" s="37" t="s">
        <v>7760</v>
      </c>
      <c r="C585" s="37" t="s">
        <v>7751</v>
      </c>
      <c r="D585" s="28" t="s">
        <v>7716</v>
      </c>
      <c r="E585" s="28" t="s">
        <v>7752</v>
      </c>
      <c r="F585" s="28" t="s">
        <v>902</v>
      </c>
      <c r="G585" s="28" t="s">
        <v>7772</v>
      </c>
      <c r="H585" s="28" t="s">
        <v>7752</v>
      </c>
      <c r="I585" s="28" t="s">
        <v>8057</v>
      </c>
      <c r="J585" s="28">
        <v>280</v>
      </c>
      <c r="K585" s="35" t="s">
        <v>8983</v>
      </c>
      <c r="L585" s="35" t="s">
        <v>12833</v>
      </c>
      <c r="M585" s="30">
        <v>0.37828368507325599</v>
      </c>
      <c r="N585" s="32" t="s">
        <v>15047</v>
      </c>
      <c r="O585" s="28" t="s">
        <v>7751</v>
      </c>
      <c r="P585" s="29">
        <v>0.40637731481481482</v>
      </c>
      <c r="Q585" s="29">
        <v>0.4254398148148148</v>
      </c>
      <c r="R585" s="28">
        <v>0</v>
      </c>
      <c r="S585" s="30">
        <v>27.45</v>
      </c>
      <c r="T585" s="32" t="s">
        <v>12834</v>
      </c>
      <c r="U585" s="32" t="s">
        <v>12835</v>
      </c>
      <c r="V585" s="30">
        <v>9.4085756168814705E-2</v>
      </c>
      <c r="W585" s="28">
        <v>0</v>
      </c>
      <c r="X585" s="28">
        <v>0</v>
      </c>
      <c r="Y585" s="28" t="s">
        <v>14575</v>
      </c>
      <c r="Z585" s="28" t="s">
        <v>14576</v>
      </c>
      <c r="AA585" s="28">
        <v>1</v>
      </c>
      <c r="AB585" s="28">
        <v>0</v>
      </c>
      <c r="AC585" s="32">
        <f>Solution[[#This Row],[Old Stop]] +1</f>
        <v>281</v>
      </c>
      <c r="AD585" s="32" t="str">
        <f>_xlfn.CONCAT(Solution[[#This Row],[Notes]],"_",Solution[[#This Row],[Week '#]],"_", _xlfn.SWITCH(Solution[[#This Row],[Column1]], "M", "Monday", "T", "Tuesday", "W", "Wednesday", "R", "Thursday", "H", "Thursday", "F", "Friday"))</f>
        <v>103_Week1_Friday</v>
      </c>
      <c r="AE585" s="32" t="str">
        <f>IF(LEN(Solution[[#This Row],[Available Delivery Days]]) =1, Solution[[#This Row],[Available Delivery Days]], IF(ISNUMBER(SEARCH(Solution[[#This Row],[New Delivery Day]], Solution[[#This Row],[Available Delivery Days]])), Solution[[#This Row],[New Delivery Day]], Solution[[#This Row],[Old Delivery Day]]))</f>
        <v>F</v>
      </c>
      <c r="AF585" s="31">
        <v>36.575000000000003</v>
      </c>
      <c r="AG585" s="31">
        <v>62.45</v>
      </c>
      <c r="AH585" s="28" t="s">
        <v>7832</v>
      </c>
      <c r="AI585" s="28" t="s">
        <v>932</v>
      </c>
      <c r="AJ585" s="28" t="s">
        <v>7793</v>
      </c>
      <c r="AK585" s="28" t="s">
        <v>7792</v>
      </c>
      <c r="AL585" s="28" t="s">
        <v>7797</v>
      </c>
      <c r="AM585" s="28">
        <f>_xlfn.XLOOKUP(Solution[[#This Row],[Cu_ID]],Master[cu_id],Master[Notes], "none")</f>
        <v>103</v>
      </c>
      <c r="AN585" s="28">
        <v>0</v>
      </c>
    </row>
    <row r="586" spans="1:40" x14ac:dyDescent="0.3">
      <c r="A586" s="53" t="s">
        <v>12832</v>
      </c>
      <c r="B586" s="37" t="s">
        <v>7760</v>
      </c>
      <c r="C586" s="37" t="s">
        <v>7751</v>
      </c>
      <c r="D586" s="28" t="s">
        <v>7717</v>
      </c>
      <c r="E586" s="28" t="s">
        <v>7752</v>
      </c>
      <c r="F586" s="28" t="s">
        <v>902</v>
      </c>
      <c r="G586" s="28" t="s">
        <v>7754</v>
      </c>
      <c r="H586" s="28" t="s">
        <v>7752</v>
      </c>
      <c r="I586" s="28" t="s">
        <v>8057</v>
      </c>
      <c r="J586" s="28">
        <v>280</v>
      </c>
      <c r="K586" s="35" t="s">
        <v>8983</v>
      </c>
      <c r="L586" s="35" t="s">
        <v>12833</v>
      </c>
      <c r="M586" s="30">
        <v>0.37828368507325599</v>
      </c>
      <c r="N586" s="32" t="s">
        <v>15520</v>
      </c>
      <c r="O586" s="28" t="s">
        <v>7751</v>
      </c>
      <c r="P586" s="29">
        <v>0.34312500000000001</v>
      </c>
      <c r="Q586" s="29">
        <v>0.3621875</v>
      </c>
      <c r="R586" s="28">
        <v>0</v>
      </c>
      <c r="S586" s="30">
        <v>27.45</v>
      </c>
      <c r="T586" s="32" t="s">
        <v>12834</v>
      </c>
      <c r="U586" s="32" t="s">
        <v>12835</v>
      </c>
      <c r="V586" s="30">
        <v>9.4085756168814705E-2</v>
      </c>
      <c r="W586" s="28">
        <v>0</v>
      </c>
      <c r="X586" s="28">
        <v>0</v>
      </c>
      <c r="Y586" s="28" t="s">
        <v>14575</v>
      </c>
      <c r="Z586" s="28" t="s">
        <v>15451</v>
      </c>
      <c r="AA586" s="28">
        <v>1</v>
      </c>
      <c r="AB586" s="28">
        <v>0</v>
      </c>
      <c r="AC586" s="32">
        <f>Solution[[#This Row],[Old Stop]] +1</f>
        <v>281</v>
      </c>
      <c r="AD586" s="32" t="str">
        <f>_xlfn.CONCAT(Solution[[#This Row],[Notes]],"_",Solution[[#This Row],[Week '#]],"_", _xlfn.SWITCH(Solution[[#This Row],[Column1]], "M", "Monday", "T", "Tuesday", "W", "Wednesday", "R", "Thursday", "H", "Thursday", "F", "Friday"))</f>
        <v>103_Week2_Friday</v>
      </c>
      <c r="AE586" s="32" t="str">
        <f>IF(LEN(Solution[[#This Row],[Available Delivery Days]]) =1, Solution[[#This Row],[Available Delivery Days]], IF(ISNUMBER(SEARCH(Solution[[#This Row],[New Delivery Day]], Solution[[#This Row],[Available Delivery Days]])), Solution[[#This Row],[New Delivery Day]], Solution[[#This Row],[Old Delivery Day]]))</f>
        <v>F</v>
      </c>
      <c r="AF586" s="31">
        <v>36.575000000000003</v>
      </c>
      <c r="AG586" s="31">
        <v>62.45</v>
      </c>
      <c r="AH586" s="28" t="s">
        <v>7832</v>
      </c>
      <c r="AI586" s="28" t="s">
        <v>932</v>
      </c>
      <c r="AJ586" s="28" t="s">
        <v>7793</v>
      </c>
      <c r="AK586" s="28" t="s">
        <v>7792</v>
      </c>
      <c r="AL586" s="28" t="s">
        <v>7797</v>
      </c>
      <c r="AM586" s="28">
        <f>_xlfn.XLOOKUP(Solution[[#This Row],[Cu_ID]],Master[cu_id],Master[Notes], "none")</f>
        <v>103</v>
      </c>
      <c r="AN586" s="28">
        <v>0</v>
      </c>
    </row>
    <row r="587" spans="1:40" x14ac:dyDescent="0.3">
      <c r="A587" s="53" t="s">
        <v>12832</v>
      </c>
      <c r="B587" s="37" t="s">
        <v>7760</v>
      </c>
      <c r="C587" s="37" t="s">
        <v>7751</v>
      </c>
      <c r="D587" s="28" t="s">
        <v>7718</v>
      </c>
      <c r="E587" s="28" t="s">
        <v>7752</v>
      </c>
      <c r="F587" s="28" t="s">
        <v>902</v>
      </c>
      <c r="G587" s="28" t="s">
        <v>7772</v>
      </c>
      <c r="H587" s="28" t="s">
        <v>7752</v>
      </c>
      <c r="I587" s="28" t="s">
        <v>8057</v>
      </c>
      <c r="J587" s="28">
        <v>280</v>
      </c>
      <c r="K587" s="35" t="s">
        <v>8983</v>
      </c>
      <c r="L587" s="35" t="s">
        <v>12833</v>
      </c>
      <c r="M587" s="30">
        <v>0.37828368507325599</v>
      </c>
      <c r="N587" s="32" t="s">
        <v>16078</v>
      </c>
      <c r="O587" s="28" t="s">
        <v>7751</v>
      </c>
      <c r="P587" s="29">
        <v>0.40637731481481482</v>
      </c>
      <c r="Q587" s="29">
        <v>0.4254398148148148</v>
      </c>
      <c r="R587" s="28">
        <v>0</v>
      </c>
      <c r="S587" s="30">
        <v>27.45</v>
      </c>
      <c r="T587" s="32" t="s">
        <v>12834</v>
      </c>
      <c r="U587" s="32" t="s">
        <v>12835</v>
      </c>
      <c r="V587" s="30">
        <v>9.4085756168814705E-2</v>
      </c>
      <c r="W587" s="28">
        <v>0</v>
      </c>
      <c r="X587" s="28">
        <v>0</v>
      </c>
      <c r="Y587" s="28" t="s">
        <v>14575</v>
      </c>
      <c r="Z587" s="28" t="s">
        <v>15989</v>
      </c>
      <c r="AA587" s="28">
        <v>1</v>
      </c>
      <c r="AB587" s="28">
        <v>0</v>
      </c>
      <c r="AC587" s="32">
        <f>Solution[[#This Row],[Old Stop]] +1</f>
        <v>281</v>
      </c>
      <c r="AD587" s="32" t="str">
        <f>_xlfn.CONCAT(Solution[[#This Row],[Notes]],"_",Solution[[#This Row],[Week '#]],"_", _xlfn.SWITCH(Solution[[#This Row],[Column1]], "M", "Monday", "T", "Tuesday", "W", "Wednesday", "R", "Thursday", "H", "Thursday", "F", "Friday"))</f>
        <v>103_Week3_Friday</v>
      </c>
      <c r="AE587" s="32" t="str">
        <f>IF(LEN(Solution[[#This Row],[Available Delivery Days]]) =1, Solution[[#This Row],[Available Delivery Days]], IF(ISNUMBER(SEARCH(Solution[[#This Row],[New Delivery Day]], Solution[[#This Row],[Available Delivery Days]])), Solution[[#This Row],[New Delivery Day]], Solution[[#This Row],[Old Delivery Day]]))</f>
        <v>F</v>
      </c>
      <c r="AF587" s="31">
        <v>36.575000000000003</v>
      </c>
      <c r="AG587" s="31">
        <v>62.45</v>
      </c>
      <c r="AH587" s="28" t="s">
        <v>7832</v>
      </c>
      <c r="AI587" s="28" t="s">
        <v>932</v>
      </c>
      <c r="AJ587" s="28" t="s">
        <v>7793</v>
      </c>
      <c r="AK587" s="28" t="s">
        <v>7792</v>
      </c>
      <c r="AL587" s="28" t="s">
        <v>7797</v>
      </c>
      <c r="AM587" s="28">
        <f>_xlfn.XLOOKUP(Solution[[#This Row],[Cu_ID]],Master[cu_id],Master[Notes], "none")</f>
        <v>103</v>
      </c>
      <c r="AN587" s="28">
        <v>0</v>
      </c>
    </row>
    <row r="588" spans="1:40" x14ac:dyDescent="0.3">
      <c r="A588" s="53" t="s">
        <v>12832</v>
      </c>
      <c r="B588" s="37" t="s">
        <v>7760</v>
      </c>
      <c r="C588" s="37" t="s">
        <v>7751</v>
      </c>
      <c r="D588" s="28" t="s">
        <v>7719</v>
      </c>
      <c r="E588" s="28" t="s">
        <v>7752</v>
      </c>
      <c r="F588" s="28" t="s">
        <v>902</v>
      </c>
      <c r="G588" s="28" t="s">
        <v>7731</v>
      </c>
      <c r="H588" s="28" t="s">
        <v>7752</v>
      </c>
      <c r="I588" s="28" t="s">
        <v>8057</v>
      </c>
      <c r="J588" s="28">
        <v>280</v>
      </c>
      <c r="K588" s="35" t="s">
        <v>8983</v>
      </c>
      <c r="L588" s="35" t="s">
        <v>12833</v>
      </c>
      <c r="M588" s="30">
        <v>4.8786711432039702</v>
      </c>
      <c r="N588" s="32" t="s">
        <v>16570</v>
      </c>
      <c r="O588" s="28" t="s">
        <v>7751</v>
      </c>
      <c r="P588" s="29">
        <v>0.25337962962962962</v>
      </c>
      <c r="Q588" s="29">
        <v>0.2724421296296296</v>
      </c>
      <c r="R588" s="28">
        <v>0</v>
      </c>
      <c r="S588" s="30">
        <v>27.45</v>
      </c>
      <c r="T588" s="32" t="s">
        <v>12834</v>
      </c>
      <c r="U588" s="32" t="s">
        <v>12835</v>
      </c>
      <c r="V588" s="30">
        <v>1.6302001471523</v>
      </c>
      <c r="W588" s="28">
        <v>0</v>
      </c>
      <c r="X588" s="28">
        <v>0</v>
      </c>
      <c r="Y588" s="28" t="s">
        <v>14575</v>
      </c>
      <c r="Z588" s="28" t="s">
        <v>16571</v>
      </c>
      <c r="AA588" s="28">
        <v>1</v>
      </c>
      <c r="AB588" s="28">
        <v>0</v>
      </c>
      <c r="AC588" s="32">
        <f>Solution[[#This Row],[Old Stop]] +1</f>
        <v>281</v>
      </c>
      <c r="AD588" s="32" t="str">
        <f>_xlfn.CONCAT(Solution[[#This Row],[Notes]],"_",Solution[[#This Row],[Week '#]],"_", _xlfn.SWITCH(Solution[[#This Row],[Column1]], "M", "Monday", "T", "Tuesday", "W", "Wednesday", "R", "Thursday", "H", "Thursday", "F", "Friday"))</f>
        <v>103_Week4_Friday</v>
      </c>
      <c r="AE588" s="32" t="str">
        <f>IF(LEN(Solution[[#This Row],[Available Delivery Days]]) =1, Solution[[#This Row],[Available Delivery Days]], IF(ISNUMBER(SEARCH(Solution[[#This Row],[New Delivery Day]], Solution[[#This Row],[Available Delivery Days]])), Solution[[#This Row],[New Delivery Day]], Solution[[#This Row],[Old Delivery Day]]))</f>
        <v>F</v>
      </c>
      <c r="AF588" s="31">
        <v>36.575000000000003</v>
      </c>
      <c r="AG588" s="31">
        <v>62.45</v>
      </c>
      <c r="AH588" s="28" t="s">
        <v>7832</v>
      </c>
      <c r="AI588" s="28" t="s">
        <v>932</v>
      </c>
      <c r="AJ588" s="28" t="s">
        <v>7793</v>
      </c>
      <c r="AK588" s="28" t="s">
        <v>7792</v>
      </c>
      <c r="AL588" s="28" t="s">
        <v>7797</v>
      </c>
      <c r="AM588" s="28">
        <f>_xlfn.XLOOKUP(Solution[[#This Row],[Cu_ID]],Master[cu_id],Master[Notes], "none")</f>
        <v>103</v>
      </c>
      <c r="AN588" s="28">
        <v>0</v>
      </c>
    </row>
    <row r="589" spans="1:40" x14ac:dyDescent="0.3">
      <c r="A589" s="53" t="s">
        <v>14216</v>
      </c>
      <c r="B589" s="37" t="s">
        <v>14217</v>
      </c>
      <c r="C589" s="37" t="s">
        <v>7728</v>
      </c>
      <c r="D589" s="28" t="s">
        <v>7719</v>
      </c>
      <c r="E589" s="28" t="s">
        <v>7789</v>
      </c>
      <c r="F589" s="28" t="s">
        <v>902</v>
      </c>
      <c r="G589" s="28" t="s">
        <v>7754</v>
      </c>
      <c r="H589" s="28" t="s">
        <v>11016</v>
      </c>
      <c r="I589" s="28" t="s">
        <v>902</v>
      </c>
      <c r="J589" s="28">
        <v>121</v>
      </c>
      <c r="K589" s="35" t="s">
        <v>9482</v>
      </c>
      <c r="L589" s="35" t="s">
        <v>14218</v>
      </c>
      <c r="M589" s="30">
        <v>1.1651524323970099</v>
      </c>
      <c r="N589" s="32" t="s">
        <v>16464</v>
      </c>
      <c r="O589" s="28" t="s">
        <v>7733</v>
      </c>
      <c r="P589" s="29">
        <v>0.41248842592592594</v>
      </c>
      <c r="Q589" s="29">
        <v>0.41921296296296295</v>
      </c>
      <c r="R589" s="28">
        <v>0</v>
      </c>
      <c r="S589" s="30">
        <v>9.683574621414877</v>
      </c>
      <c r="T589" s="32" t="s">
        <v>14219</v>
      </c>
      <c r="U589" s="32" t="s">
        <v>14220</v>
      </c>
      <c r="V589" s="30">
        <v>0.43752370074583902</v>
      </c>
      <c r="W589" s="28">
        <v>0</v>
      </c>
      <c r="X589" s="28">
        <v>0</v>
      </c>
      <c r="Y589" s="28" t="s">
        <v>14563</v>
      </c>
      <c r="Z589" s="28" t="s">
        <v>16431</v>
      </c>
      <c r="AA589" s="28">
        <v>1</v>
      </c>
      <c r="AB589" s="28">
        <v>0</v>
      </c>
      <c r="AC589" s="32">
        <f>Solution[[#This Row],[Old Stop]] +1</f>
        <v>122</v>
      </c>
      <c r="AD589" s="32" t="str">
        <f>_xlfn.CONCAT(Solution[[#This Row],[Notes]],"_",Solution[[#This Row],[Week '#]],"_", _xlfn.SWITCH(Solution[[#This Row],[Column1]], "M", "Monday", "T", "Tuesday", "W", "Wednesday", "R", "Thursday", "H", "Thursday", "F", "Friday"))</f>
        <v>101_Week4_Friday</v>
      </c>
      <c r="AE589" s="32" t="str">
        <f>IF(LEN(Solution[[#This Row],[Available Delivery Days]]) =1, Solution[[#This Row],[Available Delivery Days]], IF(ISNUMBER(SEARCH(Solution[[#This Row],[New Delivery Day]], Solution[[#This Row],[Available Delivery Days]])), Solution[[#This Row],[New Delivery Day]], Solution[[#This Row],[Old Delivery Day]]))</f>
        <v>F</v>
      </c>
      <c r="AF589" s="31">
        <v>57.982500000000002</v>
      </c>
      <c r="AG589" s="31">
        <v>56.862499999999997</v>
      </c>
      <c r="AH589" s="28" t="s">
        <v>7832</v>
      </c>
      <c r="AI589" s="28" t="s">
        <v>932</v>
      </c>
      <c r="AJ589" s="28" t="s">
        <v>7792</v>
      </c>
      <c r="AK589" s="28" t="s">
        <v>7793</v>
      </c>
      <c r="AL589" s="28" t="s">
        <v>7797</v>
      </c>
      <c r="AM589" s="28">
        <f>_xlfn.XLOOKUP(Solution[[#This Row],[Cu_ID]],Master[cu_id],Master[Notes], "none")</f>
        <v>101</v>
      </c>
      <c r="AN589" s="28">
        <v>0</v>
      </c>
    </row>
    <row r="590" spans="1:40" x14ac:dyDescent="0.3">
      <c r="A590" s="53" t="s">
        <v>12921</v>
      </c>
      <c r="B590" s="37" t="s">
        <v>12922</v>
      </c>
      <c r="C590" s="37" t="s">
        <v>7728</v>
      </c>
      <c r="D590" s="28" t="s">
        <v>7716</v>
      </c>
      <c r="E590" s="28" t="s">
        <v>7789</v>
      </c>
      <c r="F590" s="28" t="s">
        <v>903</v>
      </c>
      <c r="G590" s="28" t="s">
        <v>7772</v>
      </c>
      <c r="H590" s="28" t="s">
        <v>7789</v>
      </c>
      <c r="I590" s="28" t="s">
        <v>8057</v>
      </c>
      <c r="J590" s="28">
        <v>20</v>
      </c>
      <c r="K590" s="35" t="s">
        <v>8053</v>
      </c>
      <c r="L590" s="35" t="s">
        <v>12923</v>
      </c>
      <c r="M590" s="30">
        <v>1.0423270445317001</v>
      </c>
      <c r="N590" s="32" t="s">
        <v>14693</v>
      </c>
      <c r="O590" s="28" t="s">
        <v>7774</v>
      </c>
      <c r="P590" s="29">
        <v>0.47311342592592592</v>
      </c>
      <c r="Q590" s="29">
        <v>0.47927083333333331</v>
      </c>
      <c r="R590" s="28">
        <v>0</v>
      </c>
      <c r="S590" s="30">
        <v>8.8666666666666671</v>
      </c>
      <c r="T590" s="32" t="s">
        <v>12924</v>
      </c>
      <c r="U590" s="32" t="s">
        <v>12925</v>
      </c>
      <c r="V590" s="30">
        <v>0.304145043018617</v>
      </c>
      <c r="W590" s="28">
        <v>3</v>
      </c>
      <c r="X590" s="28">
        <v>5.6603773584905703E-2</v>
      </c>
      <c r="Y590" s="28" t="s">
        <v>14639</v>
      </c>
      <c r="Z590" s="28" t="s">
        <v>14640</v>
      </c>
      <c r="AA590" s="28">
        <v>1</v>
      </c>
      <c r="AB590" s="28">
        <v>22</v>
      </c>
      <c r="AC590" s="32">
        <f>Solution[[#This Row],[Old Stop]] +1</f>
        <v>21</v>
      </c>
      <c r="AD590" s="32" t="str">
        <f>_xlfn.CONCAT(Solution[[#This Row],[Notes]],"_",Solution[[#This Row],[Week '#]],"_", _xlfn.SWITCH(Solution[[#This Row],[Column1]], "M", "Monday", "T", "Tuesday", "W", "Wednesday", "R", "Thursday", "H", "Thursday", "F", "Friday"))</f>
        <v>101_Week1_Tuesday</v>
      </c>
      <c r="AE590" s="32" t="str">
        <f>IF(LEN(Solution[[#This Row],[Available Delivery Days]]) =1, Solution[[#This Row],[Available Delivery Days]], IF(ISNUMBER(SEARCH(Solution[[#This Row],[New Delivery Day]], Solution[[#This Row],[Available Delivery Days]])), Solution[[#This Row],[New Delivery Day]], Solution[[#This Row],[Old Delivery Day]]))</f>
        <v>T</v>
      </c>
      <c r="AF590" s="31">
        <v>36.79</v>
      </c>
      <c r="AG590" s="31">
        <v>36.79</v>
      </c>
      <c r="AH590" s="28" t="s">
        <v>7832</v>
      </c>
      <c r="AI590" s="28" t="s">
        <v>932</v>
      </c>
      <c r="AJ590" s="28" t="s">
        <v>7793</v>
      </c>
      <c r="AK590" s="28" t="s">
        <v>7792</v>
      </c>
      <c r="AL590" s="28" t="s">
        <v>7797</v>
      </c>
      <c r="AM590" s="28">
        <f>_xlfn.XLOOKUP(Solution[[#This Row],[Cu_ID]],Master[cu_id],Master[Notes], "none")</f>
        <v>101</v>
      </c>
      <c r="AN590" s="28">
        <v>22</v>
      </c>
    </row>
    <row r="591" spans="1:40" x14ac:dyDescent="0.3">
      <c r="A591" s="53" t="s">
        <v>12921</v>
      </c>
      <c r="B591" s="37" t="s">
        <v>12922</v>
      </c>
      <c r="C591" s="37" t="s">
        <v>7728</v>
      </c>
      <c r="D591" s="28" t="s">
        <v>7717</v>
      </c>
      <c r="E591" s="28" t="s">
        <v>7789</v>
      </c>
      <c r="F591" s="28" t="s">
        <v>903</v>
      </c>
      <c r="G591" s="28" t="s">
        <v>7813</v>
      </c>
      <c r="H591" s="28" t="s">
        <v>7789</v>
      </c>
      <c r="I591" s="28" t="s">
        <v>8057</v>
      </c>
      <c r="J591" s="28">
        <v>20</v>
      </c>
      <c r="K591" s="35" t="s">
        <v>8053</v>
      </c>
      <c r="L591" s="35" t="s">
        <v>12923</v>
      </c>
      <c r="M591" s="30">
        <v>0.82979538850486301</v>
      </c>
      <c r="N591" s="32" t="s">
        <v>15659</v>
      </c>
      <c r="O591" s="28" t="s">
        <v>7774</v>
      </c>
      <c r="P591" s="29">
        <v>0.57553240740740741</v>
      </c>
      <c r="Q591" s="29">
        <v>0.58168981481481485</v>
      </c>
      <c r="R591" s="28">
        <v>0</v>
      </c>
      <c r="S591" s="30">
        <v>8.8666666666666671</v>
      </c>
      <c r="T591" s="32" t="s">
        <v>12924</v>
      </c>
      <c r="U591" s="32" t="s">
        <v>12925</v>
      </c>
      <c r="V591" s="30">
        <v>0.17942580995072599</v>
      </c>
      <c r="W591" s="28">
        <v>3</v>
      </c>
      <c r="X591" s="28">
        <v>5.6603773584905703E-2</v>
      </c>
      <c r="Y591" s="28" t="s">
        <v>14639</v>
      </c>
      <c r="Z591" s="28" t="s">
        <v>15543</v>
      </c>
      <c r="AA591" s="28">
        <v>1</v>
      </c>
      <c r="AB591" s="28">
        <v>22</v>
      </c>
      <c r="AC591" s="32">
        <f>Solution[[#This Row],[Old Stop]] +1</f>
        <v>21</v>
      </c>
      <c r="AD591" s="32" t="str">
        <f>_xlfn.CONCAT(Solution[[#This Row],[Notes]],"_",Solution[[#This Row],[Week '#]],"_", _xlfn.SWITCH(Solution[[#This Row],[Column1]], "M", "Monday", "T", "Tuesday", "W", "Wednesday", "R", "Thursday", "H", "Thursday", "F", "Friday"))</f>
        <v>101_Week2_Tuesday</v>
      </c>
      <c r="AE591" s="32" t="str">
        <f>IF(LEN(Solution[[#This Row],[Available Delivery Days]]) =1, Solution[[#This Row],[Available Delivery Days]], IF(ISNUMBER(SEARCH(Solution[[#This Row],[New Delivery Day]], Solution[[#This Row],[Available Delivery Days]])), Solution[[#This Row],[New Delivery Day]], Solution[[#This Row],[Old Delivery Day]]))</f>
        <v>T</v>
      </c>
      <c r="AF591" s="31">
        <v>36.79</v>
      </c>
      <c r="AG591" s="31">
        <v>36.79</v>
      </c>
      <c r="AH591" s="28" t="s">
        <v>7832</v>
      </c>
      <c r="AI591" s="28" t="s">
        <v>932</v>
      </c>
      <c r="AJ591" s="28" t="s">
        <v>7793</v>
      </c>
      <c r="AK591" s="28" t="s">
        <v>7792</v>
      </c>
      <c r="AL591" s="28" t="s">
        <v>7797</v>
      </c>
      <c r="AM591" s="28">
        <f>_xlfn.XLOOKUP(Solution[[#This Row],[Cu_ID]],Master[cu_id],Master[Notes], "none")</f>
        <v>101</v>
      </c>
      <c r="AN591" s="28">
        <v>22</v>
      </c>
    </row>
    <row r="592" spans="1:40" x14ac:dyDescent="0.3">
      <c r="A592" s="53" t="s">
        <v>12921</v>
      </c>
      <c r="B592" s="37" t="s">
        <v>12922</v>
      </c>
      <c r="C592" s="37" t="s">
        <v>7728</v>
      </c>
      <c r="D592" s="28" t="s">
        <v>7718</v>
      </c>
      <c r="E592" s="28" t="s">
        <v>7789</v>
      </c>
      <c r="F592" s="28" t="s">
        <v>903</v>
      </c>
      <c r="G592" s="28" t="s">
        <v>7743</v>
      </c>
      <c r="H592" s="28" t="s">
        <v>7789</v>
      </c>
      <c r="I592" s="28" t="s">
        <v>8057</v>
      </c>
      <c r="J592" s="28">
        <v>20</v>
      </c>
      <c r="K592" s="35" t="s">
        <v>8053</v>
      </c>
      <c r="L592" s="35" t="s">
        <v>12923</v>
      </c>
      <c r="M592" s="30">
        <v>1.0423270445317001</v>
      </c>
      <c r="N592" s="32" t="s">
        <v>15846</v>
      </c>
      <c r="O592" s="28" t="s">
        <v>7774</v>
      </c>
      <c r="P592" s="29">
        <v>0.49510416666666668</v>
      </c>
      <c r="Q592" s="29">
        <v>0.50126157407407412</v>
      </c>
      <c r="R592" s="28">
        <v>0</v>
      </c>
      <c r="S592" s="30">
        <v>8.8666666666666671</v>
      </c>
      <c r="T592" s="32" t="s">
        <v>12924</v>
      </c>
      <c r="U592" s="32" t="s">
        <v>12925</v>
      </c>
      <c r="V592" s="30">
        <v>0.304145043018617</v>
      </c>
      <c r="W592" s="28">
        <v>3</v>
      </c>
      <c r="X592" s="28">
        <v>5.6603773584905703E-2</v>
      </c>
      <c r="Y592" s="28" t="s">
        <v>14639</v>
      </c>
      <c r="Z592" s="28" t="s">
        <v>15838</v>
      </c>
      <c r="AA592" s="28">
        <v>1</v>
      </c>
      <c r="AB592" s="28">
        <v>22</v>
      </c>
      <c r="AC592" s="32">
        <f>Solution[[#This Row],[Old Stop]] +1</f>
        <v>21</v>
      </c>
      <c r="AD592" s="32" t="str">
        <f>_xlfn.CONCAT(Solution[[#This Row],[Notes]],"_",Solution[[#This Row],[Week '#]],"_", _xlfn.SWITCH(Solution[[#This Row],[Column1]], "M", "Monday", "T", "Tuesday", "W", "Wednesday", "R", "Thursday", "H", "Thursday", "F", "Friday"))</f>
        <v>101_Week3_Tuesday</v>
      </c>
      <c r="AE592" s="32" t="str">
        <f>IF(LEN(Solution[[#This Row],[Available Delivery Days]]) =1, Solution[[#This Row],[Available Delivery Days]], IF(ISNUMBER(SEARCH(Solution[[#This Row],[New Delivery Day]], Solution[[#This Row],[Available Delivery Days]])), Solution[[#This Row],[New Delivery Day]], Solution[[#This Row],[Old Delivery Day]]))</f>
        <v>T</v>
      </c>
      <c r="AF592" s="31">
        <v>36.79</v>
      </c>
      <c r="AG592" s="31">
        <v>36.79</v>
      </c>
      <c r="AH592" s="28" t="s">
        <v>7832</v>
      </c>
      <c r="AI592" s="28" t="s">
        <v>932</v>
      </c>
      <c r="AJ592" s="28" t="s">
        <v>7793</v>
      </c>
      <c r="AK592" s="28" t="s">
        <v>7792</v>
      </c>
      <c r="AL592" s="28" t="s">
        <v>7797</v>
      </c>
      <c r="AM592" s="28">
        <f>_xlfn.XLOOKUP(Solution[[#This Row],[Cu_ID]],Master[cu_id],Master[Notes], "none")</f>
        <v>101</v>
      </c>
      <c r="AN592" s="28">
        <v>22</v>
      </c>
    </row>
    <row r="593" spans="1:40" x14ac:dyDescent="0.3">
      <c r="A593" s="53" t="s">
        <v>12921</v>
      </c>
      <c r="B593" s="37" t="s">
        <v>12922</v>
      </c>
      <c r="C593" s="37" t="s">
        <v>7728</v>
      </c>
      <c r="D593" s="28" t="s">
        <v>7719</v>
      </c>
      <c r="E593" s="28" t="s">
        <v>7789</v>
      </c>
      <c r="F593" s="28" t="s">
        <v>903</v>
      </c>
      <c r="G593" s="28" t="s">
        <v>7810</v>
      </c>
      <c r="H593" s="28" t="s">
        <v>7789</v>
      </c>
      <c r="I593" s="28" t="s">
        <v>8057</v>
      </c>
      <c r="J593" s="28">
        <v>20</v>
      </c>
      <c r="K593" s="35" t="s">
        <v>8053</v>
      </c>
      <c r="L593" s="35" t="s">
        <v>12923</v>
      </c>
      <c r="M593" s="30">
        <v>2.7720752507448201</v>
      </c>
      <c r="N593" s="32" t="s">
        <v>16701</v>
      </c>
      <c r="O593" s="28" t="s">
        <v>7774</v>
      </c>
      <c r="P593" s="29">
        <v>0.5536226851851852</v>
      </c>
      <c r="Q593" s="29">
        <v>0.55978009259259254</v>
      </c>
      <c r="R593" s="28">
        <v>0</v>
      </c>
      <c r="S593" s="30">
        <v>8.8666666666666671</v>
      </c>
      <c r="T593" s="32" t="s">
        <v>12924</v>
      </c>
      <c r="U593" s="32" t="s">
        <v>12925</v>
      </c>
      <c r="V593" s="30">
        <v>0.583057841128089</v>
      </c>
      <c r="W593" s="28">
        <v>3</v>
      </c>
      <c r="X593" s="28">
        <v>5.6603773584905703E-2</v>
      </c>
      <c r="Y593" s="28" t="s">
        <v>14639</v>
      </c>
      <c r="Z593" s="28" t="s">
        <v>16423</v>
      </c>
      <c r="AA593" s="28">
        <v>1</v>
      </c>
      <c r="AB593" s="28">
        <v>22</v>
      </c>
      <c r="AC593" s="32">
        <f>Solution[[#This Row],[Old Stop]] +1</f>
        <v>21</v>
      </c>
      <c r="AD593" s="32" t="str">
        <f>_xlfn.CONCAT(Solution[[#This Row],[Notes]],"_",Solution[[#This Row],[Week '#]],"_", _xlfn.SWITCH(Solution[[#This Row],[Column1]], "M", "Monday", "T", "Tuesday", "W", "Wednesday", "R", "Thursday", "H", "Thursday", "F", "Friday"))</f>
        <v>101_Week4_Tuesday</v>
      </c>
      <c r="AE593" s="32" t="str">
        <f>IF(LEN(Solution[[#This Row],[Available Delivery Days]]) =1, Solution[[#This Row],[Available Delivery Days]], IF(ISNUMBER(SEARCH(Solution[[#This Row],[New Delivery Day]], Solution[[#This Row],[Available Delivery Days]])), Solution[[#This Row],[New Delivery Day]], Solution[[#This Row],[Old Delivery Day]]))</f>
        <v>T</v>
      </c>
      <c r="AF593" s="31">
        <v>36.79</v>
      </c>
      <c r="AG593" s="31">
        <v>36.79</v>
      </c>
      <c r="AH593" s="28" t="s">
        <v>7832</v>
      </c>
      <c r="AI593" s="28" t="s">
        <v>932</v>
      </c>
      <c r="AJ593" s="28" t="s">
        <v>7793</v>
      </c>
      <c r="AK593" s="28" t="s">
        <v>7792</v>
      </c>
      <c r="AL593" s="28" t="s">
        <v>7797</v>
      </c>
      <c r="AM593" s="28">
        <f>_xlfn.XLOOKUP(Solution[[#This Row],[Cu_ID]],Master[cu_id],Master[Notes], "none")</f>
        <v>101</v>
      </c>
      <c r="AN593" s="28">
        <v>22</v>
      </c>
    </row>
    <row r="594" spans="1:40" x14ac:dyDescent="0.3">
      <c r="A594" s="53" t="s">
        <v>11225</v>
      </c>
      <c r="B594" s="37" t="s">
        <v>11226</v>
      </c>
      <c r="C594" s="37" t="s">
        <v>7728</v>
      </c>
      <c r="D594" s="28" t="s">
        <v>7717</v>
      </c>
      <c r="E594" s="28" t="s">
        <v>7734</v>
      </c>
      <c r="F594" s="28" t="s">
        <v>900</v>
      </c>
      <c r="G594" s="28" t="s">
        <v>7722</v>
      </c>
      <c r="H594" s="28" t="s">
        <v>7734</v>
      </c>
      <c r="I594" s="28" t="s">
        <v>901</v>
      </c>
      <c r="J594" s="28">
        <v>0</v>
      </c>
      <c r="K594" s="35" t="s">
        <v>8220</v>
      </c>
      <c r="L594" s="35" t="s">
        <v>11227</v>
      </c>
      <c r="M594" s="30">
        <v>9.5848322138190305</v>
      </c>
      <c r="N594" s="32" t="s">
        <v>15333</v>
      </c>
      <c r="O594" s="28" t="s">
        <v>7733</v>
      </c>
      <c r="P594" s="29">
        <v>0.30684027777777778</v>
      </c>
      <c r="Q594" s="29">
        <v>0.3071990740740741</v>
      </c>
      <c r="R594" s="28">
        <v>0</v>
      </c>
      <c r="S594" s="30">
        <v>0.51666666666666672</v>
      </c>
      <c r="T594" s="32" t="s">
        <v>11228</v>
      </c>
      <c r="U594" s="32" t="s">
        <v>11229</v>
      </c>
      <c r="V594" s="30">
        <v>9.0171187266771895</v>
      </c>
      <c r="W594" s="28">
        <v>0</v>
      </c>
      <c r="X594" s="28">
        <v>0</v>
      </c>
      <c r="Y594" s="28" t="s">
        <v>14645</v>
      </c>
      <c r="Z594" s="28" t="s">
        <v>14651</v>
      </c>
      <c r="AA594" s="28">
        <v>1</v>
      </c>
      <c r="AB594" s="28">
        <v>0</v>
      </c>
      <c r="AC594" s="32">
        <f>Solution[[#This Row],[Old Stop]] +1</f>
        <v>1</v>
      </c>
      <c r="AD594" s="32" t="str">
        <f>_xlfn.CONCAT(Solution[[#This Row],[Notes]],"_",Solution[[#This Row],[Week '#]],"_", _xlfn.SWITCH(Solution[[#This Row],[Column1]], "M", "Monday", "T", "Tuesday", "W", "Wednesday", "R", "Thursday", "H", "Thursday", "F", "Friday"))</f>
        <v>102_Week2_Wednesday</v>
      </c>
      <c r="AE594" s="32" t="str">
        <f>IF(LEN(Solution[[#This Row],[Available Delivery Days]]) =1, Solution[[#This Row],[Available Delivery Days]], IF(ISNUMBER(SEARCH(Solution[[#This Row],[New Delivery Day]], Solution[[#This Row],[Available Delivery Days]])), Solution[[#This Row],[New Delivery Day]], Solution[[#This Row],[Old Delivery Day]]))</f>
        <v>W</v>
      </c>
      <c r="AF594" s="31">
        <v>10.205</v>
      </c>
      <c r="AG594" s="31">
        <v>10.205</v>
      </c>
      <c r="AH594" s="28" t="s">
        <v>7832</v>
      </c>
      <c r="AI594" s="28" t="s">
        <v>932</v>
      </c>
      <c r="AJ594" s="28" t="s">
        <v>7793</v>
      </c>
      <c r="AK594" s="28" t="s">
        <v>7792</v>
      </c>
      <c r="AL594" s="28" t="s">
        <v>7797</v>
      </c>
      <c r="AM594" s="28">
        <f>_xlfn.XLOOKUP(Solution[[#This Row],[Cu_ID]],Master[cu_id],Master[Notes], "none")</f>
        <v>102</v>
      </c>
      <c r="AN594" s="28">
        <v>0</v>
      </c>
    </row>
    <row r="595" spans="1:40" x14ac:dyDescent="0.3">
      <c r="A595" s="53" t="s">
        <v>11107</v>
      </c>
      <c r="B595" s="37" t="s">
        <v>11108</v>
      </c>
      <c r="C595" s="37" t="s">
        <v>7728</v>
      </c>
      <c r="D595" s="28" t="s">
        <v>7717</v>
      </c>
      <c r="E595" s="28" t="s">
        <v>11016</v>
      </c>
      <c r="F595" s="28" t="s">
        <v>903</v>
      </c>
      <c r="G595" s="28" t="s">
        <v>7773</v>
      </c>
      <c r="H595" s="28" t="s">
        <v>11016</v>
      </c>
      <c r="I595" s="28" t="s">
        <v>900</v>
      </c>
      <c r="J595" s="28">
        <v>100</v>
      </c>
      <c r="K595" s="35" t="s">
        <v>9311</v>
      </c>
      <c r="L595" s="35" t="s">
        <v>11109</v>
      </c>
      <c r="M595" s="30">
        <v>11.814844358712399</v>
      </c>
      <c r="N595" s="32" t="s">
        <v>15444</v>
      </c>
      <c r="O595" s="28" t="s">
        <v>7756</v>
      </c>
      <c r="P595" s="29">
        <v>0.42028935185185184</v>
      </c>
      <c r="Q595" s="29">
        <v>0.43157407407407405</v>
      </c>
      <c r="R595" s="28">
        <v>0</v>
      </c>
      <c r="S595" s="30">
        <v>16.25</v>
      </c>
      <c r="T595" s="32" t="s">
        <v>11110</v>
      </c>
      <c r="U595" s="32" t="s">
        <v>11111</v>
      </c>
      <c r="V595" s="30">
        <v>9.6567848612732607</v>
      </c>
      <c r="W595" s="28">
        <v>0</v>
      </c>
      <c r="X595" s="28">
        <v>0</v>
      </c>
      <c r="Y595" s="28" t="s">
        <v>14625</v>
      </c>
      <c r="Z595" s="28" t="s">
        <v>15410</v>
      </c>
      <c r="AA595" s="28">
        <v>1</v>
      </c>
      <c r="AB595" s="28">
        <v>0</v>
      </c>
      <c r="AC595" s="32">
        <f>Solution[[#This Row],[Old Stop]] +1</f>
        <v>101</v>
      </c>
      <c r="AD595" s="32" t="str">
        <f>_xlfn.CONCAT(Solution[[#This Row],[Notes]],"_",Solution[[#This Row],[Week '#]],"_", _xlfn.SWITCH(Solution[[#This Row],[Column1]], "M", "Monday", "T", "Tuesday", "W", "Wednesday", "R", "Thursday", "H", "Thursday", "F", "Friday"))</f>
        <v>105_Week2_Tuesday</v>
      </c>
      <c r="AE595" s="32" t="str">
        <f>IF(LEN(Solution[[#This Row],[Available Delivery Days]]) =1, Solution[[#This Row],[Available Delivery Days]], IF(ISNUMBER(SEARCH(Solution[[#This Row],[New Delivery Day]], Solution[[#This Row],[Available Delivery Days]])), Solution[[#This Row],[New Delivery Day]], Solution[[#This Row],[Old Delivery Day]]))</f>
        <v>T</v>
      </c>
      <c r="AF595" s="31">
        <v>159.995</v>
      </c>
      <c r="AG595" s="31">
        <v>73.898700000000005</v>
      </c>
      <c r="AH595" s="28" t="s">
        <v>7832</v>
      </c>
      <c r="AI595" s="28" t="s">
        <v>932</v>
      </c>
      <c r="AJ595" s="28" t="s">
        <v>7793</v>
      </c>
      <c r="AK595" s="28" t="s">
        <v>7792</v>
      </c>
      <c r="AL595" s="28" t="s">
        <v>7797</v>
      </c>
      <c r="AM595" s="28">
        <f>_xlfn.XLOOKUP(Solution[[#This Row],[Cu_ID]],Master[cu_id],Master[Notes], "none")</f>
        <v>105</v>
      </c>
      <c r="AN595" s="28">
        <v>0</v>
      </c>
    </row>
    <row r="596" spans="1:40" x14ac:dyDescent="0.3">
      <c r="A596" s="53" t="s">
        <v>11107</v>
      </c>
      <c r="B596" s="37" t="s">
        <v>11108</v>
      </c>
      <c r="C596" s="37" t="s">
        <v>7728</v>
      </c>
      <c r="D596" s="28" t="s">
        <v>7719</v>
      </c>
      <c r="E596" s="28" t="s">
        <v>11016</v>
      </c>
      <c r="F596" s="28" t="s">
        <v>903</v>
      </c>
      <c r="G596" s="28" t="s">
        <v>7773</v>
      </c>
      <c r="H596" s="28" t="s">
        <v>11016</v>
      </c>
      <c r="I596" s="28" t="s">
        <v>900</v>
      </c>
      <c r="J596" s="28">
        <v>100</v>
      </c>
      <c r="K596" s="35" t="s">
        <v>9311</v>
      </c>
      <c r="L596" s="35" t="s">
        <v>11109</v>
      </c>
      <c r="M596" s="30">
        <v>11.814844358712399</v>
      </c>
      <c r="N596" s="32" t="s">
        <v>16476</v>
      </c>
      <c r="O596" s="28" t="s">
        <v>7756</v>
      </c>
      <c r="P596" s="29">
        <v>0.42028935185185184</v>
      </c>
      <c r="Q596" s="29">
        <v>0.43157407407407405</v>
      </c>
      <c r="R596" s="28">
        <v>0</v>
      </c>
      <c r="S596" s="30">
        <v>16.25</v>
      </c>
      <c r="T596" s="32" t="s">
        <v>11110</v>
      </c>
      <c r="U596" s="32" t="s">
        <v>11111</v>
      </c>
      <c r="V596" s="30">
        <v>9.6567848612732607</v>
      </c>
      <c r="W596" s="28">
        <v>0</v>
      </c>
      <c r="X596" s="28">
        <v>0</v>
      </c>
      <c r="Y596" s="28" t="s">
        <v>14625</v>
      </c>
      <c r="Z596" s="28" t="s">
        <v>16477</v>
      </c>
      <c r="AA596" s="28">
        <v>1</v>
      </c>
      <c r="AB596" s="28">
        <v>0</v>
      </c>
      <c r="AC596" s="32">
        <f>Solution[[#This Row],[Old Stop]] +1</f>
        <v>101</v>
      </c>
      <c r="AD596" s="32" t="str">
        <f>_xlfn.CONCAT(Solution[[#This Row],[Notes]],"_",Solution[[#This Row],[Week '#]],"_", _xlfn.SWITCH(Solution[[#This Row],[Column1]], "M", "Monday", "T", "Tuesday", "W", "Wednesday", "R", "Thursday", "H", "Thursday", "F", "Friday"))</f>
        <v>105_Week4_Tuesday</v>
      </c>
      <c r="AE596" s="32" t="str">
        <f>IF(LEN(Solution[[#This Row],[Available Delivery Days]]) =1, Solution[[#This Row],[Available Delivery Days]], IF(ISNUMBER(SEARCH(Solution[[#This Row],[New Delivery Day]], Solution[[#This Row],[Available Delivery Days]])), Solution[[#This Row],[New Delivery Day]], Solution[[#This Row],[Old Delivery Day]]))</f>
        <v>T</v>
      </c>
      <c r="AF596" s="31">
        <v>159.995</v>
      </c>
      <c r="AG596" s="31">
        <v>73.898700000000005</v>
      </c>
      <c r="AH596" s="28" t="s">
        <v>7832</v>
      </c>
      <c r="AI596" s="28" t="s">
        <v>932</v>
      </c>
      <c r="AJ596" s="28" t="s">
        <v>7793</v>
      </c>
      <c r="AK596" s="28" t="s">
        <v>7792</v>
      </c>
      <c r="AL596" s="28" t="s">
        <v>7797</v>
      </c>
      <c r="AM596" s="28">
        <f>_xlfn.XLOOKUP(Solution[[#This Row],[Cu_ID]],Master[cu_id],Master[Notes], "none")</f>
        <v>105</v>
      </c>
      <c r="AN596" s="28">
        <v>0</v>
      </c>
    </row>
    <row r="597" spans="1:40" x14ac:dyDescent="0.3">
      <c r="A597" s="53" t="s">
        <v>11833</v>
      </c>
      <c r="B597" s="37" t="s">
        <v>11834</v>
      </c>
      <c r="C597" s="37" t="s">
        <v>7728</v>
      </c>
      <c r="D597" s="28" t="s">
        <v>7716</v>
      </c>
      <c r="E597" s="28" t="s">
        <v>7789</v>
      </c>
      <c r="F597" s="28" t="s">
        <v>936</v>
      </c>
      <c r="G597" s="28" t="s">
        <v>7756</v>
      </c>
      <c r="H597" s="28" t="s">
        <v>11016</v>
      </c>
      <c r="I597" s="28" t="s">
        <v>902</v>
      </c>
      <c r="J597" s="28">
        <v>122</v>
      </c>
      <c r="K597" s="35" t="s">
        <v>9486</v>
      </c>
      <c r="L597" s="35" t="s">
        <v>11835</v>
      </c>
      <c r="M597" s="30">
        <v>0.40478045120835299</v>
      </c>
      <c r="N597" s="32" t="s">
        <v>14781</v>
      </c>
      <c r="O597" s="28" t="s">
        <v>7774</v>
      </c>
      <c r="P597" s="29">
        <v>0.35189814814814813</v>
      </c>
      <c r="Q597" s="29">
        <v>0.35776620370370371</v>
      </c>
      <c r="R597" s="28">
        <v>0</v>
      </c>
      <c r="S597" s="30">
        <v>8.4416666666666664</v>
      </c>
      <c r="T597" s="32" t="s">
        <v>11836</v>
      </c>
      <c r="U597" s="32" t="s">
        <v>11837</v>
      </c>
      <c r="V597" s="30">
        <v>0.29831826878270101</v>
      </c>
      <c r="W597" s="28">
        <v>23</v>
      </c>
      <c r="X597" s="28">
        <v>0.44230769230769201</v>
      </c>
      <c r="Y597" s="28" t="s">
        <v>14633</v>
      </c>
      <c r="Z597" s="28" t="s">
        <v>14634</v>
      </c>
      <c r="AA597" s="28">
        <v>1</v>
      </c>
      <c r="AB597" s="28">
        <v>92</v>
      </c>
      <c r="AC597" s="32">
        <f>Solution[[#This Row],[Old Stop]] +1</f>
        <v>123</v>
      </c>
      <c r="AD597" s="32" t="str">
        <f>_xlfn.CONCAT(Solution[[#This Row],[Notes]],"_",Solution[[#This Row],[Week '#]],"_", _xlfn.SWITCH(Solution[[#This Row],[Column1]], "M", "Monday", "T", "Tuesday", "W", "Wednesday", "R", "Thursday", "H", "Thursday", "F", "Friday"))</f>
        <v>101_Week1_Thursday</v>
      </c>
      <c r="AE597" s="32" t="str">
        <f>IF(LEN(Solution[[#This Row],[Available Delivery Days]]) =1, Solution[[#This Row],[Available Delivery Days]], IF(ISNUMBER(SEARCH(Solution[[#This Row],[New Delivery Day]], Solution[[#This Row],[Available Delivery Days]])), Solution[[#This Row],[New Delivery Day]], Solution[[#This Row],[Old Delivery Day]]))</f>
        <v>R</v>
      </c>
      <c r="AF597" s="31">
        <v>56.96</v>
      </c>
      <c r="AG597" s="31">
        <v>95.543700000000001</v>
      </c>
      <c r="AH597" s="28" t="s">
        <v>7832</v>
      </c>
      <c r="AI597" s="28" t="s">
        <v>932</v>
      </c>
      <c r="AJ597" s="28" t="s">
        <v>7792</v>
      </c>
      <c r="AK597" s="28" t="s">
        <v>7792</v>
      </c>
      <c r="AL597" s="28" t="s">
        <v>7797</v>
      </c>
      <c r="AM597" s="28">
        <f>_xlfn.XLOOKUP(Solution[[#This Row],[Cu_ID]],Master[cu_id],Master[Notes], "none")</f>
        <v>101</v>
      </c>
      <c r="AN597" s="28">
        <v>92</v>
      </c>
    </row>
    <row r="598" spans="1:40" x14ac:dyDescent="0.3">
      <c r="A598" s="53" t="s">
        <v>11833</v>
      </c>
      <c r="B598" s="37" t="s">
        <v>11834</v>
      </c>
      <c r="C598" s="37" t="s">
        <v>7728</v>
      </c>
      <c r="D598" s="28" t="s">
        <v>7717</v>
      </c>
      <c r="E598" s="28" t="s">
        <v>7789</v>
      </c>
      <c r="F598" s="28" t="s">
        <v>936</v>
      </c>
      <c r="G598" s="28" t="s">
        <v>7774</v>
      </c>
      <c r="H598" s="28" t="s">
        <v>11016</v>
      </c>
      <c r="I598" s="28" t="s">
        <v>902</v>
      </c>
      <c r="J598" s="28">
        <v>122</v>
      </c>
      <c r="K598" s="35" t="s">
        <v>9486</v>
      </c>
      <c r="L598" s="35" t="s">
        <v>11835</v>
      </c>
      <c r="M598" s="30">
        <v>0.40478045120835299</v>
      </c>
      <c r="N598" s="32" t="s">
        <v>15499</v>
      </c>
      <c r="O598" s="28" t="s">
        <v>7774</v>
      </c>
      <c r="P598" s="29">
        <v>0.35973379629629632</v>
      </c>
      <c r="Q598" s="29">
        <v>0.36560185185185184</v>
      </c>
      <c r="R598" s="28">
        <v>0</v>
      </c>
      <c r="S598" s="30">
        <v>8.4416666666666664</v>
      </c>
      <c r="T598" s="32" t="s">
        <v>11836</v>
      </c>
      <c r="U598" s="32" t="s">
        <v>11837</v>
      </c>
      <c r="V598" s="30">
        <v>0.29831826878270101</v>
      </c>
      <c r="W598" s="28">
        <v>23</v>
      </c>
      <c r="X598" s="28">
        <v>0.44230769230769201</v>
      </c>
      <c r="Y598" s="28" t="s">
        <v>14633</v>
      </c>
      <c r="Z598" s="28" t="s">
        <v>15461</v>
      </c>
      <c r="AA598" s="28">
        <v>1</v>
      </c>
      <c r="AB598" s="28">
        <v>92</v>
      </c>
      <c r="AC598" s="32">
        <f>Solution[[#This Row],[Old Stop]] +1</f>
        <v>123</v>
      </c>
      <c r="AD598" s="32" t="str">
        <f>_xlfn.CONCAT(Solution[[#This Row],[Notes]],"_",Solution[[#This Row],[Week '#]],"_", _xlfn.SWITCH(Solution[[#This Row],[Column1]], "M", "Monday", "T", "Tuesday", "W", "Wednesday", "R", "Thursday", "H", "Thursday", "F", "Friday"))</f>
        <v>101_Week2_Thursday</v>
      </c>
      <c r="AE598" s="32" t="str">
        <f>IF(LEN(Solution[[#This Row],[Available Delivery Days]]) =1, Solution[[#This Row],[Available Delivery Days]], IF(ISNUMBER(SEARCH(Solution[[#This Row],[New Delivery Day]], Solution[[#This Row],[Available Delivery Days]])), Solution[[#This Row],[New Delivery Day]], Solution[[#This Row],[Old Delivery Day]]))</f>
        <v>R</v>
      </c>
      <c r="AF598" s="31">
        <v>56.96</v>
      </c>
      <c r="AG598" s="31">
        <v>95.543700000000001</v>
      </c>
      <c r="AH598" s="28" t="s">
        <v>7832</v>
      </c>
      <c r="AI598" s="28" t="s">
        <v>932</v>
      </c>
      <c r="AJ598" s="28" t="s">
        <v>7792</v>
      </c>
      <c r="AK598" s="28" t="s">
        <v>7792</v>
      </c>
      <c r="AL598" s="28" t="s">
        <v>7797</v>
      </c>
      <c r="AM598" s="28">
        <f>_xlfn.XLOOKUP(Solution[[#This Row],[Cu_ID]],Master[cu_id],Master[Notes], "none")</f>
        <v>101</v>
      </c>
      <c r="AN598" s="28">
        <v>92</v>
      </c>
    </row>
    <row r="599" spans="1:40" x14ac:dyDescent="0.3">
      <c r="A599" s="53" t="s">
        <v>11833</v>
      </c>
      <c r="B599" s="37" t="s">
        <v>11834</v>
      </c>
      <c r="C599" s="37" t="s">
        <v>7728</v>
      </c>
      <c r="D599" s="28" t="s">
        <v>7718</v>
      </c>
      <c r="E599" s="28" t="s">
        <v>7789</v>
      </c>
      <c r="F599" s="28" t="s">
        <v>936</v>
      </c>
      <c r="G599" s="28" t="s">
        <v>7756</v>
      </c>
      <c r="H599" s="28" t="s">
        <v>11016</v>
      </c>
      <c r="I599" s="28" t="s">
        <v>902</v>
      </c>
      <c r="J599" s="28">
        <v>122</v>
      </c>
      <c r="K599" s="35" t="s">
        <v>9486</v>
      </c>
      <c r="L599" s="35" t="s">
        <v>11835</v>
      </c>
      <c r="M599" s="30">
        <v>0.40478045120835299</v>
      </c>
      <c r="N599" s="32" t="s">
        <v>15984</v>
      </c>
      <c r="O599" s="28" t="s">
        <v>7774</v>
      </c>
      <c r="P599" s="29">
        <v>0.35189814814814813</v>
      </c>
      <c r="Q599" s="29">
        <v>0.35776620370370371</v>
      </c>
      <c r="R599" s="28">
        <v>0</v>
      </c>
      <c r="S599" s="30">
        <v>8.4416666666666664</v>
      </c>
      <c r="T599" s="32" t="s">
        <v>11836</v>
      </c>
      <c r="U599" s="32" t="s">
        <v>11837</v>
      </c>
      <c r="V599" s="30">
        <v>0.29831826878270101</v>
      </c>
      <c r="W599" s="28">
        <v>23</v>
      </c>
      <c r="X599" s="28">
        <v>0.44230769230769201</v>
      </c>
      <c r="Y599" s="28" t="s">
        <v>14633</v>
      </c>
      <c r="Z599" s="28" t="s">
        <v>15885</v>
      </c>
      <c r="AA599" s="28">
        <v>1</v>
      </c>
      <c r="AB599" s="28">
        <v>92</v>
      </c>
      <c r="AC599" s="32">
        <f>Solution[[#This Row],[Old Stop]] +1</f>
        <v>123</v>
      </c>
      <c r="AD599" s="32" t="str">
        <f>_xlfn.CONCAT(Solution[[#This Row],[Notes]],"_",Solution[[#This Row],[Week '#]],"_", _xlfn.SWITCH(Solution[[#This Row],[Column1]], "M", "Monday", "T", "Tuesday", "W", "Wednesday", "R", "Thursday", "H", "Thursday", "F", "Friday"))</f>
        <v>101_Week3_Thursday</v>
      </c>
      <c r="AE599" s="32" t="str">
        <f>IF(LEN(Solution[[#This Row],[Available Delivery Days]]) =1, Solution[[#This Row],[Available Delivery Days]], IF(ISNUMBER(SEARCH(Solution[[#This Row],[New Delivery Day]], Solution[[#This Row],[Available Delivery Days]])), Solution[[#This Row],[New Delivery Day]], Solution[[#This Row],[Old Delivery Day]]))</f>
        <v>R</v>
      </c>
      <c r="AF599" s="31">
        <v>56.96</v>
      </c>
      <c r="AG599" s="31">
        <v>95.543700000000001</v>
      </c>
      <c r="AH599" s="28" t="s">
        <v>7832</v>
      </c>
      <c r="AI599" s="28" t="s">
        <v>932</v>
      </c>
      <c r="AJ599" s="28" t="s">
        <v>7792</v>
      </c>
      <c r="AK599" s="28" t="s">
        <v>7792</v>
      </c>
      <c r="AL599" s="28" t="s">
        <v>7797</v>
      </c>
      <c r="AM599" s="28">
        <f>_xlfn.XLOOKUP(Solution[[#This Row],[Cu_ID]],Master[cu_id],Master[Notes], "none")</f>
        <v>101</v>
      </c>
      <c r="AN599" s="28">
        <v>92</v>
      </c>
    </row>
    <row r="600" spans="1:40" x14ac:dyDescent="0.3">
      <c r="A600" s="53" t="s">
        <v>11833</v>
      </c>
      <c r="B600" s="37" t="s">
        <v>11834</v>
      </c>
      <c r="C600" s="37" t="s">
        <v>7728</v>
      </c>
      <c r="D600" s="28" t="s">
        <v>7719</v>
      </c>
      <c r="E600" s="28" t="s">
        <v>7789</v>
      </c>
      <c r="F600" s="28" t="s">
        <v>936</v>
      </c>
      <c r="G600" s="28" t="s">
        <v>7774</v>
      </c>
      <c r="H600" s="28" t="s">
        <v>11016</v>
      </c>
      <c r="I600" s="28" t="s">
        <v>902</v>
      </c>
      <c r="J600" s="28">
        <v>122</v>
      </c>
      <c r="K600" s="35" t="s">
        <v>9486</v>
      </c>
      <c r="L600" s="35" t="s">
        <v>11835</v>
      </c>
      <c r="M600" s="30">
        <v>0.40478045120835299</v>
      </c>
      <c r="N600" s="32" t="s">
        <v>16638</v>
      </c>
      <c r="O600" s="28" t="s">
        <v>7774</v>
      </c>
      <c r="P600" s="29">
        <v>0.35973379629629632</v>
      </c>
      <c r="Q600" s="29">
        <v>0.36560185185185184</v>
      </c>
      <c r="R600" s="28">
        <v>0</v>
      </c>
      <c r="S600" s="30">
        <v>8.4416666666666664</v>
      </c>
      <c r="T600" s="32" t="s">
        <v>11836</v>
      </c>
      <c r="U600" s="32" t="s">
        <v>11837</v>
      </c>
      <c r="V600" s="30">
        <v>0.29831826878270101</v>
      </c>
      <c r="W600" s="28">
        <v>23</v>
      </c>
      <c r="X600" s="28">
        <v>0.44230769230769201</v>
      </c>
      <c r="Y600" s="28" t="s">
        <v>14633</v>
      </c>
      <c r="Z600" s="28" t="s">
        <v>16435</v>
      </c>
      <c r="AA600" s="28">
        <v>1</v>
      </c>
      <c r="AB600" s="28">
        <v>92</v>
      </c>
      <c r="AC600" s="32">
        <f>Solution[[#This Row],[Old Stop]] +1</f>
        <v>123</v>
      </c>
      <c r="AD600" s="32" t="str">
        <f>_xlfn.CONCAT(Solution[[#This Row],[Notes]],"_",Solution[[#This Row],[Week '#]],"_", _xlfn.SWITCH(Solution[[#This Row],[Column1]], "M", "Monday", "T", "Tuesday", "W", "Wednesday", "R", "Thursday", "H", "Thursday", "F", "Friday"))</f>
        <v>101_Week4_Thursday</v>
      </c>
      <c r="AE600" s="32" t="str">
        <f>IF(LEN(Solution[[#This Row],[Available Delivery Days]]) =1, Solution[[#This Row],[Available Delivery Days]], IF(ISNUMBER(SEARCH(Solution[[#This Row],[New Delivery Day]], Solution[[#This Row],[Available Delivery Days]])), Solution[[#This Row],[New Delivery Day]], Solution[[#This Row],[Old Delivery Day]]))</f>
        <v>R</v>
      </c>
      <c r="AF600" s="31">
        <v>56.96</v>
      </c>
      <c r="AG600" s="31">
        <v>95.543700000000001</v>
      </c>
      <c r="AH600" s="28" t="s">
        <v>7832</v>
      </c>
      <c r="AI600" s="28" t="s">
        <v>932</v>
      </c>
      <c r="AJ600" s="28" t="s">
        <v>7792</v>
      </c>
      <c r="AK600" s="28" t="s">
        <v>7792</v>
      </c>
      <c r="AL600" s="28" t="s">
        <v>7797</v>
      </c>
      <c r="AM600" s="28">
        <f>_xlfn.XLOOKUP(Solution[[#This Row],[Cu_ID]],Master[cu_id],Master[Notes], "none")</f>
        <v>101</v>
      </c>
      <c r="AN600" s="28">
        <v>92</v>
      </c>
    </row>
    <row r="601" spans="1:40" x14ac:dyDescent="0.3">
      <c r="A601" s="53" t="s">
        <v>12872</v>
      </c>
      <c r="B601" s="37" t="s">
        <v>12873</v>
      </c>
      <c r="C601" s="37" t="s">
        <v>7728</v>
      </c>
      <c r="D601" s="28" t="s">
        <v>7716</v>
      </c>
      <c r="E601" s="28" t="s">
        <v>7789</v>
      </c>
      <c r="F601" s="28" t="s">
        <v>901</v>
      </c>
      <c r="G601" s="28" t="s">
        <v>7722</v>
      </c>
      <c r="H601" s="28" t="s">
        <v>7789</v>
      </c>
      <c r="I601" s="28" t="s">
        <v>902</v>
      </c>
      <c r="J601" s="28">
        <v>55</v>
      </c>
      <c r="K601" s="35" t="s">
        <v>8154</v>
      </c>
      <c r="L601" s="35" t="s">
        <v>12874</v>
      </c>
      <c r="M601" s="30">
        <v>1.9746635835617801</v>
      </c>
      <c r="N601" s="32" t="s">
        <v>14555</v>
      </c>
      <c r="O601" s="28" t="s">
        <v>7774</v>
      </c>
      <c r="P601" s="29">
        <v>0.37586805555555558</v>
      </c>
      <c r="Q601" s="29">
        <v>0.40297453703703706</v>
      </c>
      <c r="R601" s="28">
        <v>0</v>
      </c>
      <c r="S601" s="30">
        <v>39.024999999999999</v>
      </c>
      <c r="T601" s="32" t="s">
        <v>12875</v>
      </c>
      <c r="U601" s="32" t="s">
        <v>12876</v>
      </c>
      <c r="V601" s="30">
        <v>1.5029729209596401</v>
      </c>
      <c r="W601" s="28">
        <v>58</v>
      </c>
      <c r="X601" s="28">
        <v>1.0943396226415101</v>
      </c>
      <c r="Y601" s="28" t="s">
        <v>14550</v>
      </c>
      <c r="Z601" s="28" t="s">
        <v>14551</v>
      </c>
      <c r="AA601" s="28">
        <v>1</v>
      </c>
      <c r="AB601" s="28">
        <v>275</v>
      </c>
      <c r="AC601" s="32">
        <f>Solution[[#This Row],[Old Stop]] +1</f>
        <v>56</v>
      </c>
      <c r="AD601" s="32" t="str">
        <f>_xlfn.CONCAT(Solution[[#This Row],[Notes]],"_",Solution[[#This Row],[Week '#]],"_", _xlfn.SWITCH(Solution[[#This Row],[Column1]], "M", "Monday", "T", "Tuesday", "W", "Wednesday", "R", "Thursday", "H", "Thursday", "F", "Friday"))</f>
        <v>101_Week1_Monday</v>
      </c>
      <c r="AE601" s="32" t="str">
        <f>IF(LEN(Solution[[#This Row],[Available Delivery Days]]) =1, Solution[[#This Row],[Available Delivery Days]], IF(ISNUMBER(SEARCH(Solution[[#This Row],[New Delivery Day]], Solution[[#This Row],[Available Delivery Days]])), Solution[[#This Row],[New Delivery Day]], Solution[[#This Row],[Old Delivery Day]]))</f>
        <v>M</v>
      </c>
      <c r="AF601" s="31">
        <v>217.33</v>
      </c>
      <c r="AG601" s="31">
        <v>215.14500000000001</v>
      </c>
      <c r="AH601" s="28" t="s">
        <v>7832</v>
      </c>
      <c r="AI601" s="28" t="s">
        <v>932</v>
      </c>
      <c r="AJ601" s="28" t="s">
        <v>7793</v>
      </c>
      <c r="AK601" s="28" t="s">
        <v>7792</v>
      </c>
      <c r="AL601" s="28" t="s">
        <v>7797</v>
      </c>
      <c r="AM601" s="28">
        <f>_xlfn.XLOOKUP(Solution[[#This Row],[Cu_ID]],Master[cu_id],Master[Notes], "none")</f>
        <v>101</v>
      </c>
      <c r="AN601" s="28">
        <v>275</v>
      </c>
    </row>
    <row r="602" spans="1:40" x14ac:dyDescent="0.3">
      <c r="A602" s="53" t="s">
        <v>12892</v>
      </c>
      <c r="B602" s="37" t="s">
        <v>12893</v>
      </c>
      <c r="C602" s="37" t="s">
        <v>7728</v>
      </c>
      <c r="D602" s="28" t="s">
        <v>7716</v>
      </c>
      <c r="E602" s="28" t="s">
        <v>7734</v>
      </c>
      <c r="F602" s="28" t="s">
        <v>901</v>
      </c>
      <c r="G602" s="28" t="s">
        <v>7778</v>
      </c>
      <c r="H602" s="28" t="s">
        <v>7734</v>
      </c>
      <c r="I602" s="28" t="s">
        <v>900</v>
      </c>
      <c r="J602" s="28">
        <v>40</v>
      </c>
      <c r="K602" s="35" t="s">
        <v>8154</v>
      </c>
      <c r="L602" s="35" t="s">
        <v>12874</v>
      </c>
      <c r="M602" s="30">
        <v>0</v>
      </c>
      <c r="N602" s="32" t="s">
        <v>14884</v>
      </c>
      <c r="O602" s="28" t="s">
        <v>7774</v>
      </c>
      <c r="P602" s="29">
        <v>0.65870370370370368</v>
      </c>
      <c r="Q602" s="29">
        <v>0.67107638888888888</v>
      </c>
      <c r="R602" s="28">
        <v>0</v>
      </c>
      <c r="S602" s="30">
        <v>17.816666666666666</v>
      </c>
      <c r="T602" s="32" t="s">
        <v>12875</v>
      </c>
      <c r="U602" s="32" t="s">
        <v>12876</v>
      </c>
      <c r="V602" s="30"/>
      <c r="W602" s="28">
        <v>0</v>
      </c>
      <c r="X602" s="28">
        <v>0</v>
      </c>
      <c r="Y602" s="28" t="s">
        <v>14567</v>
      </c>
      <c r="Z602" s="28" t="s">
        <v>14568</v>
      </c>
      <c r="AA602" s="28">
        <v>1</v>
      </c>
      <c r="AB602" s="28">
        <v>0</v>
      </c>
      <c r="AC602" s="32">
        <f>Solution[[#This Row],[Old Stop]] +1</f>
        <v>41</v>
      </c>
      <c r="AD602" s="32" t="str">
        <f>_xlfn.CONCAT(Solution[[#This Row],[Notes]],"_",Solution[[#This Row],[Week '#]],"_", _xlfn.SWITCH(Solution[[#This Row],[Column1]], "M", "Monday", "T", "Tuesday", "W", "Wednesday", "R", "Thursday", "H", "Thursday", "F", "Friday"))</f>
        <v>102_Week1_Monday</v>
      </c>
      <c r="AE602" s="32" t="str">
        <f>IF(LEN(Solution[[#This Row],[Available Delivery Days]]) =1, Solution[[#This Row],[Available Delivery Days]], IF(ISNUMBER(SEARCH(Solution[[#This Row],[New Delivery Day]], Solution[[#This Row],[Available Delivery Days]])), Solution[[#This Row],[New Delivery Day]], Solution[[#This Row],[Old Delivery Day]]))</f>
        <v>M</v>
      </c>
      <c r="AF602" s="31">
        <v>100.995</v>
      </c>
      <c r="AG602" s="31">
        <v>113.77</v>
      </c>
      <c r="AH602" s="28" t="s">
        <v>7832</v>
      </c>
      <c r="AI602" s="28" t="s">
        <v>932</v>
      </c>
      <c r="AJ602" s="28" t="s">
        <v>7793</v>
      </c>
      <c r="AK602" s="28" t="s">
        <v>7792</v>
      </c>
      <c r="AL602" s="28" t="s">
        <v>7797</v>
      </c>
      <c r="AM602" s="28">
        <f>_xlfn.XLOOKUP(Solution[[#This Row],[Cu_ID]],Master[cu_id],Master[Notes], "none")</f>
        <v>102</v>
      </c>
      <c r="AN602" s="28">
        <v>0</v>
      </c>
    </row>
    <row r="603" spans="1:40" x14ac:dyDescent="0.3">
      <c r="A603" s="53" t="s">
        <v>12872</v>
      </c>
      <c r="B603" s="37" t="s">
        <v>12873</v>
      </c>
      <c r="C603" s="37" t="s">
        <v>7728</v>
      </c>
      <c r="D603" s="28" t="s">
        <v>7717</v>
      </c>
      <c r="E603" s="28" t="s">
        <v>7789</v>
      </c>
      <c r="F603" s="28" t="s">
        <v>901</v>
      </c>
      <c r="G603" s="28" t="s">
        <v>7748</v>
      </c>
      <c r="H603" s="28" t="s">
        <v>7789</v>
      </c>
      <c r="I603" s="28" t="s">
        <v>902</v>
      </c>
      <c r="J603" s="28">
        <v>55</v>
      </c>
      <c r="K603" s="35" t="s">
        <v>8154</v>
      </c>
      <c r="L603" s="35" t="s">
        <v>12874</v>
      </c>
      <c r="M603" s="30">
        <v>1.1387415993958701</v>
      </c>
      <c r="N603" s="32" t="s">
        <v>15673</v>
      </c>
      <c r="O603" s="28" t="s">
        <v>7774</v>
      </c>
      <c r="P603" s="29">
        <v>0.38400462962962961</v>
      </c>
      <c r="Q603" s="29">
        <v>0.41111111111111109</v>
      </c>
      <c r="R603" s="28">
        <v>0</v>
      </c>
      <c r="S603" s="30">
        <v>39.024999999999999</v>
      </c>
      <c r="T603" s="32" t="s">
        <v>12875</v>
      </c>
      <c r="U603" s="32" t="s">
        <v>12876</v>
      </c>
      <c r="V603" s="30">
        <v>0.58675514935414197</v>
      </c>
      <c r="W603" s="28">
        <v>58</v>
      </c>
      <c r="X603" s="28">
        <v>1.0943396226415101</v>
      </c>
      <c r="Y603" s="28" t="s">
        <v>14550</v>
      </c>
      <c r="Z603" s="28" t="s">
        <v>15511</v>
      </c>
      <c r="AA603" s="28">
        <v>1</v>
      </c>
      <c r="AB603" s="28">
        <v>275</v>
      </c>
      <c r="AC603" s="32">
        <f>Solution[[#This Row],[Old Stop]] +1</f>
        <v>56</v>
      </c>
      <c r="AD603" s="32" t="str">
        <f>_xlfn.CONCAT(Solution[[#This Row],[Notes]],"_",Solution[[#This Row],[Week '#]],"_", _xlfn.SWITCH(Solution[[#This Row],[Column1]], "M", "Monday", "T", "Tuesday", "W", "Wednesday", "R", "Thursday", "H", "Thursday", "F", "Friday"))</f>
        <v>101_Week2_Monday</v>
      </c>
      <c r="AE603" s="32" t="str">
        <f>IF(LEN(Solution[[#This Row],[Available Delivery Days]]) =1, Solution[[#This Row],[Available Delivery Days]], IF(ISNUMBER(SEARCH(Solution[[#This Row],[New Delivery Day]], Solution[[#This Row],[Available Delivery Days]])), Solution[[#This Row],[New Delivery Day]], Solution[[#This Row],[Old Delivery Day]]))</f>
        <v>M</v>
      </c>
      <c r="AF603" s="31">
        <v>217.33</v>
      </c>
      <c r="AG603" s="31">
        <v>215.14500000000001</v>
      </c>
      <c r="AH603" s="28" t="s">
        <v>7832</v>
      </c>
      <c r="AI603" s="28" t="s">
        <v>932</v>
      </c>
      <c r="AJ603" s="28" t="s">
        <v>7793</v>
      </c>
      <c r="AK603" s="28" t="s">
        <v>7792</v>
      </c>
      <c r="AL603" s="28" t="s">
        <v>7797</v>
      </c>
      <c r="AM603" s="28">
        <f>_xlfn.XLOOKUP(Solution[[#This Row],[Cu_ID]],Master[cu_id],Master[Notes], "none")</f>
        <v>101</v>
      </c>
      <c r="AN603" s="28">
        <v>275</v>
      </c>
    </row>
    <row r="604" spans="1:40" x14ac:dyDescent="0.3">
      <c r="A604" s="53" t="s">
        <v>12892</v>
      </c>
      <c r="B604" s="37" t="s">
        <v>12893</v>
      </c>
      <c r="C604" s="37" t="s">
        <v>7728</v>
      </c>
      <c r="D604" s="28" t="s">
        <v>7717</v>
      </c>
      <c r="E604" s="28" t="s">
        <v>7734</v>
      </c>
      <c r="F604" s="28" t="s">
        <v>901</v>
      </c>
      <c r="G604" s="28" t="s">
        <v>7787</v>
      </c>
      <c r="H604" s="28" t="s">
        <v>7734</v>
      </c>
      <c r="I604" s="28" t="s">
        <v>900</v>
      </c>
      <c r="J604" s="28">
        <v>40</v>
      </c>
      <c r="K604" s="35" t="s">
        <v>8154</v>
      </c>
      <c r="L604" s="35" t="s">
        <v>12874</v>
      </c>
      <c r="M604" s="30">
        <v>0</v>
      </c>
      <c r="N604" s="32" t="s">
        <v>15443</v>
      </c>
      <c r="O604" s="28" t="s">
        <v>7774</v>
      </c>
      <c r="P604" s="29">
        <v>0.60870370370370375</v>
      </c>
      <c r="Q604" s="29">
        <v>0.62107638888888894</v>
      </c>
      <c r="R604" s="28">
        <v>0</v>
      </c>
      <c r="S604" s="30">
        <v>17.816666666666666</v>
      </c>
      <c r="T604" s="32" t="s">
        <v>12875</v>
      </c>
      <c r="U604" s="32" t="s">
        <v>12876</v>
      </c>
      <c r="V604" s="30"/>
      <c r="W604" s="28">
        <v>0</v>
      </c>
      <c r="X604" s="28">
        <v>0</v>
      </c>
      <c r="Y604" s="28" t="s">
        <v>14567</v>
      </c>
      <c r="Z604" s="28" t="s">
        <v>14570</v>
      </c>
      <c r="AA604" s="28">
        <v>1</v>
      </c>
      <c r="AB604" s="28">
        <v>0</v>
      </c>
      <c r="AC604" s="32">
        <f>Solution[[#This Row],[Old Stop]] +1</f>
        <v>41</v>
      </c>
      <c r="AD604" s="32" t="str">
        <f>_xlfn.CONCAT(Solution[[#This Row],[Notes]],"_",Solution[[#This Row],[Week '#]],"_", _xlfn.SWITCH(Solution[[#This Row],[Column1]], "M", "Monday", "T", "Tuesday", "W", "Wednesday", "R", "Thursday", "H", "Thursday", "F", "Friday"))</f>
        <v>102_Week2_Monday</v>
      </c>
      <c r="AE604" s="32" t="str">
        <f>IF(LEN(Solution[[#This Row],[Available Delivery Days]]) =1, Solution[[#This Row],[Available Delivery Days]], IF(ISNUMBER(SEARCH(Solution[[#This Row],[New Delivery Day]], Solution[[#This Row],[Available Delivery Days]])), Solution[[#This Row],[New Delivery Day]], Solution[[#This Row],[Old Delivery Day]]))</f>
        <v>M</v>
      </c>
      <c r="AF604" s="31">
        <v>100.995</v>
      </c>
      <c r="AG604" s="31">
        <v>113.77</v>
      </c>
      <c r="AH604" s="28" t="s">
        <v>7832</v>
      </c>
      <c r="AI604" s="28" t="s">
        <v>932</v>
      </c>
      <c r="AJ604" s="28" t="s">
        <v>7793</v>
      </c>
      <c r="AK604" s="28" t="s">
        <v>7792</v>
      </c>
      <c r="AL604" s="28" t="s">
        <v>7797</v>
      </c>
      <c r="AM604" s="28">
        <f>_xlfn.XLOOKUP(Solution[[#This Row],[Cu_ID]],Master[cu_id],Master[Notes], "none")</f>
        <v>102</v>
      </c>
      <c r="AN604" s="28">
        <v>0</v>
      </c>
    </row>
    <row r="605" spans="1:40" x14ac:dyDescent="0.3">
      <c r="A605" s="53" t="s">
        <v>12872</v>
      </c>
      <c r="B605" s="37" t="s">
        <v>12873</v>
      </c>
      <c r="C605" s="37" t="s">
        <v>7728</v>
      </c>
      <c r="D605" s="28" t="s">
        <v>7718</v>
      </c>
      <c r="E605" s="28" t="s">
        <v>7789</v>
      </c>
      <c r="F605" s="28" t="s">
        <v>901</v>
      </c>
      <c r="G605" s="28" t="s">
        <v>7722</v>
      </c>
      <c r="H605" s="28" t="s">
        <v>7789</v>
      </c>
      <c r="I605" s="28" t="s">
        <v>902</v>
      </c>
      <c r="J605" s="28">
        <v>55</v>
      </c>
      <c r="K605" s="35" t="s">
        <v>8154</v>
      </c>
      <c r="L605" s="35" t="s">
        <v>12874</v>
      </c>
      <c r="M605" s="30">
        <v>1.9746635835617801</v>
      </c>
      <c r="N605" s="32" t="s">
        <v>15950</v>
      </c>
      <c r="O605" s="28" t="s">
        <v>7774</v>
      </c>
      <c r="P605" s="29">
        <v>0.37586805555555558</v>
      </c>
      <c r="Q605" s="29">
        <v>0.40297453703703706</v>
      </c>
      <c r="R605" s="28">
        <v>0</v>
      </c>
      <c r="S605" s="30">
        <v>39.024999999999999</v>
      </c>
      <c r="T605" s="32" t="s">
        <v>12875</v>
      </c>
      <c r="U605" s="32" t="s">
        <v>12876</v>
      </c>
      <c r="V605" s="30">
        <v>1.5029729209596401</v>
      </c>
      <c r="W605" s="28">
        <v>58</v>
      </c>
      <c r="X605" s="28">
        <v>1.0943396226415101</v>
      </c>
      <c r="Y605" s="28" t="s">
        <v>14550</v>
      </c>
      <c r="Z605" s="28" t="s">
        <v>15850</v>
      </c>
      <c r="AA605" s="28">
        <v>1</v>
      </c>
      <c r="AB605" s="28">
        <v>275</v>
      </c>
      <c r="AC605" s="32">
        <f>Solution[[#This Row],[Old Stop]] +1</f>
        <v>56</v>
      </c>
      <c r="AD605" s="32" t="str">
        <f>_xlfn.CONCAT(Solution[[#This Row],[Notes]],"_",Solution[[#This Row],[Week '#]],"_", _xlfn.SWITCH(Solution[[#This Row],[Column1]], "M", "Monday", "T", "Tuesday", "W", "Wednesday", "R", "Thursday", "H", "Thursday", "F", "Friday"))</f>
        <v>101_Week3_Monday</v>
      </c>
      <c r="AE605" s="32" t="str">
        <f>IF(LEN(Solution[[#This Row],[Available Delivery Days]]) =1, Solution[[#This Row],[Available Delivery Days]], IF(ISNUMBER(SEARCH(Solution[[#This Row],[New Delivery Day]], Solution[[#This Row],[Available Delivery Days]])), Solution[[#This Row],[New Delivery Day]], Solution[[#This Row],[Old Delivery Day]]))</f>
        <v>M</v>
      </c>
      <c r="AF605" s="31">
        <v>217.33</v>
      </c>
      <c r="AG605" s="31">
        <v>215.14500000000001</v>
      </c>
      <c r="AH605" s="28" t="s">
        <v>7832</v>
      </c>
      <c r="AI605" s="28" t="s">
        <v>932</v>
      </c>
      <c r="AJ605" s="28" t="s">
        <v>7793</v>
      </c>
      <c r="AK605" s="28" t="s">
        <v>7792</v>
      </c>
      <c r="AL605" s="28" t="s">
        <v>7797</v>
      </c>
      <c r="AM605" s="28">
        <f>_xlfn.XLOOKUP(Solution[[#This Row],[Cu_ID]],Master[cu_id],Master[Notes], "none")</f>
        <v>101</v>
      </c>
      <c r="AN605" s="28">
        <v>275</v>
      </c>
    </row>
    <row r="606" spans="1:40" x14ac:dyDescent="0.3">
      <c r="A606" s="53" t="s">
        <v>12892</v>
      </c>
      <c r="B606" s="37" t="s">
        <v>12893</v>
      </c>
      <c r="C606" s="37" t="s">
        <v>7728</v>
      </c>
      <c r="D606" s="28" t="s">
        <v>7718</v>
      </c>
      <c r="E606" s="28" t="s">
        <v>7734</v>
      </c>
      <c r="F606" s="28" t="s">
        <v>901</v>
      </c>
      <c r="G606" s="28" t="s">
        <v>7736</v>
      </c>
      <c r="H606" s="28" t="s">
        <v>7734</v>
      </c>
      <c r="I606" s="28" t="s">
        <v>900</v>
      </c>
      <c r="J606" s="28">
        <v>40</v>
      </c>
      <c r="K606" s="35" t="s">
        <v>8154</v>
      </c>
      <c r="L606" s="35" t="s">
        <v>12874</v>
      </c>
      <c r="M606" s="30">
        <v>0</v>
      </c>
      <c r="N606" s="32" t="s">
        <v>15695</v>
      </c>
      <c r="O606" s="28" t="s">
        <v>7774</v>
      </c>
      <c r="P606" s="29">
        <v>0.65060185185185182</v>
      </c>
      <c r="Q606" s="29">
        <v>0.66297453703703701</v>
      </c>
      <c r="R606" s="28">
        <v>0</v>
      </c>
      <c r="S606" s="30">
        <v>17.816666666666666</v>
      </c>
      <c r="T606" s="32" t="s">
        <v>12875</v>
      </c>
      <c r="U606" s="32" t="s">
        <v>12876</v>
      </c>
      <c r="V606" s="30"/>
      <c r="W606" s="28">
        <v>0</v>
      </c>
      <c r="X606" s="28">
        <v>0</v>
      </c>
      <c r="Y606" s="28" t="s">
        <v>14567</v>
      </c>
      <c r="Z606" s="28" t="s">
        <v>15696</v>
      </c>
      <c r="AA606" s="28">
        <v>1</v>
      </c>
      <c r="AB606" s="28">
        <v>0</v>
      </c>
      <c r="AC606" s="32">
        <f>Solution[[#This Row],[Old Stop]] +1</f>
        <v>41</v>
      </c>
      <c r="AD606" s="32" t="str">
        <f>_xlfn.CONCAT(Solution[[#This Row],[Notes]],"_",Solution[[#This Row],[Week '#]],"_", _xlfn.SWITCH(Solution[[#This Row],[Column1]], "M", "Monday", "T", "Tuesday", "W", "Wednesday", "R", "Thursday", "H", "Thursday", "F", "Friday"))</f>
        <v>102_Week3_Monday</v>
      </c>
      <c r="AE606" s="32" t="str">
        <f>IF(LEN(Solution[[#This Row],[Available Delivery Days]]) =1, Solution[[#This Row],[Available Delivery Days]], IF(ISNUMBER(SEARCH(Solution[[#This Row],[New Delivery Day]], Solution[[#This Row],[Available Delivery Days]])), Solution[[#This Row],[New Delivery Day]], Solution[[#This Row],[Old Delivery Day]]))</f>
        <v>M</v>
      </c>
      <c r="AF606" s="31">
        <v>100.995</v>
      </c>
      <c r="AG606" s="31">
        <v>113.77</v>
      </c>
      <c r="AH606" s="28" t="s">
        <v>7832</v>
      </c>
      <c r="AI606" s="28" t="s">
        <v>932</v>
      </c>
      <c r="AJ606" s="28" t="s">
        <v>7793</v>
      </c>
      <c r="AK606" s="28" t="s">
        <v>7792</v>
      </c>
      <c r="AL606" s="28" t="s">
        <v>7797</v>
      </c>
      <c r="AM606" s="28">
        <f>_xlfn.XLOOKUP(Solution[[#This Row],[Cu_ID]],Master[cu_id],Master[Notes], "none")</f>
        <v>102</v>
      </c>
      <c r="AN606" s="28">
        <v>0</v>
      </c>
    </row>
    <row r="607" spans="1:40" x14ac:dyDescent="0.3">
      <c r="A607" s="53" t="s">
        <v>12872</v>
      </c>
      <c r="B607" s="37" t="s">
        <v>12873</v>
      </c>
      <c r="C607" s="37" t="s">
        <v>7728</v>
      </c>
      <c r="D607" s="28" t="s">
        <v>7719</v>
      </c>
      <c r="E607" s="28" t="s">
        <v>7789</v>
      </c>
      <c r="F607" s="28" t="s">
        <v>901</v>
      </c>
      <c r="G607" s="28" t="s">
        <v>7722</v>
      </c>
      <c r="H607" s="28" t="s">
        <v>7789</v>
      </c>
      <c r="I607" s="28" t="s">
        <v>902</v>
      </c>
      <c r="J607" s="28">
        <v>55</v>
      </c>
      <c r="K607" s="35" t="s">
        <v>8154</v>
      </c>
      <c r="L607" s="35" t="s">
        <v>12874</v>
      </c>
      <c r="M607" s="30">
        <v>1.9746635835617801</v>
      </c>
      <c r="N607" s="32" t="s">
        <v>16409</v>
      </c>
      <c r="O607" s="28" t="s">
        <v>7774</v>
      </c>
      <c r="P607" s="29">
        <v>0.37586805555555558</v>
      </c>
      <c r="Q607" s="29">
        <v>0.40297453703703706</v>
      </c>
      <c r="R607" s="28">
        <v>0</v>
      </c>
      <c r="S607" s="30">
        <v>39.024999999999999</v>
      </c>
      <c r="T607" s="32" t="s">
        <v>12875</v>
      </c>
      <c r="U607" s="32" t="s">
        <v>12876</v>
      </c>
      <c r="V607" s="30">
        <v>1.5029729209596401</v>
      </c>
      <c r="W607" s="28">
        <v>58</v>
      </c>
      <c r="X607" s="28">
        <v>1.0943396226415101</v>
      </c>
      <c r="Y607" s="28" t="s">
        <v>14550</v>
      </c>
      <c r="Z607" s="28" t="s">
        <v>16280</v>
      </c>
      <c r="AA607" s="28">
        <v>1</v>
      </c>
      <c r="AB607" s="28">
        <v>275</v>
      </c>
      <c r="AC607" s="32">
        <f>Solution[[#This Row],[Old Stop]] +1</f>
        <v>56</v>
      </c>
      <c r="AD607" s="32" t="str">
        <f>_xlfn.CONCAT(Solution[[#This Row],[Notes]],"_",Solution[[#This Row],[Week '#]],"_", _xlfn.SWITCH(Solution[[#This Row],[Column1]], "M", "Monday", "T", "Tuesday", "W", "Wednesday", "R", "Thursday", "H", "Thursday", "F", "Friday"))</f>
        <v>101_Week4_Monday</v>
      </c>
      <c r="AE607" s="32" t="str">
        <f>IF(LEN(Solution[[#This Row],[Available Delivery Days]]) =1, Solution[[#This Row],[Available Delivery Days]], IF(ISNUMBER(SEARCH(Solution[[#This Row],[New Delivery Day]], Solution[[#This Row],[Available Delivery Days]])), Solution[[#This Row],[New Delivery Day]], Solution[[#This Row],[Old Delivery Day]]))</f>
        <v>M</v>
      </c>
      <c r="AF607" s="31">
        <v>217.33</v>
      </c>
      <c r="AG607" s="31">
        <v>215.14500000000001</v>
      </c>
      <c r="AH607" s="28" t="s">
        <v>7832</v>
      </c>
      <c r="AI607" s="28" t="s">
        <v>932</v>
      </c>
      <c r="AJ607" s="28" t="s">
        <v>7793</v>
      </c>
      <c r="AK607" s="28" t="s">
        <v>7792</v>
      </c>
      <c r="AL607" s="28" t="s">
        <v>7797</v>
      </c>
      <c r="AM607" s="28">
        <f>_xlfn.XLOOKUP(Solution[[#This Row],[Cu_ID]],Master[cu_id],Master[Notes], "none")</f>
        <v>101</v>
      </c>
      <c r="AN607" s="28">
        <v>275</v>
      </c>
    </row>
    <row r="608" spans="1:40" x14ac:dyDescent="0.3">
      <c r="A608" s="53" t="s">
        <v>12892</v>
      </c>
      <c r="B608" s="37" t="s">
        <v>12893</v>
      </c>
      <c r="C608" s="37" t="s">
        <v>7728</v>
      </c>
      <c r="D608" s="28" t="s">
        <v>7719</v>
      </c>
      <c r="E608" s="28" t="s">
        <v>7734</v>
      </c>
      <c r="F608" s="28" t="s">
        <v>901</v>
      </c>
      <c r="G608" s="28" t="s">
        <v>7787</v>
      </c>
      <c r="H608" s="28" t="s">
        <v>7734</v>
      </c>
      <c r="I608" s="28" t="s">
        <v>900</v>
      </c>
      <c r="J608" s="28">
        <v>40</v>
      </c>
      <c r="K608" s="35" t="s">
        <v>8154</v>
      </c>
      <c r="L608" s="35" t="s">
        <v>12874</v>
      </c>
      <c r="M608" s="30">
        <v>0</v>
      </c>
      <c r="N608" s="32" t="s">
        <v>16358</v>
      </c>
      <c r="O608" s="28" t="s">
        <v>7774</v>
      </c>
      <c r="P608" s="29">
        <v>0.60870370370370375</v>
      </c>
      <c r="Q608" s="29">
        <v>0.62107638888888894</v>
      </c>
      <c r="R608" s="28">
        <v>0</v>
      </c>
      <c r="S608" s="30">
        <v>17.816666666666666</v>
      </c>
      <c r="T608" s="32" t="s">
        <v>12875</v>
      </c>
      <c r="U608" s="32" t="s">
        <v>12876</v>
      </c>
      <c r="V608" s="30"/>
      <c r="W608" s="28">
        <v>0</v>
      </c>
      <c r="X608" s="28">
        <v>0</v>
      </c>
      <c r="Y608" s="28" t="s">
        <v>14567</v>
      </c>
      <c r="Z608" s="28" t="s">
        <v>16338</v>
      </c>
      <c r="AA608" s="28">
        <v>1</v>
      </c>
      <c r="AB608" s="28">
        <v>0</v>
      </c>
      <c r="AC608" s="32">
        <f>Solution[[#This Row],[Old Stop]] +1</f>
        <v>41</v>
      </c>
      <c r="AD608" s="32" t="str">
        <f>_xlfn.CONCAT(Solution[[#This Row],[Notes]],"_",Solution[[#This Row],[Week '#]],"_", _xlfn.SWITCH(Solution[[#This Row],[Column1]], "M", "Monday", "T", "Tuesday", "W", "Wednesday", "R", "Thursday", "H", "Thursday", "F", "Friday"))</f>
        <v>102_Week4_Monday</v>
      </c>
      <c r="AE608" s="32" t="str">
        <f>IF(LEN(Solution[[#This Row],[Available Delivery Days]]) =1, Solution[[#This Row],[Available Delivery Days]], IF(ISNUMBER(SEARCH(Solution[[#This Row],[New Delivery Day]], Solution[[#This Row],[Available Delivery Days]])), Solution[[#This Row],[New Delivery Day]], Solution[[#This Row],[Old Delivery Day]]))</f>
        <v>M</v>
      </c>
      <c r="AF608" s="31">
        <v>100.995</v>
      </c>
      <c r="AG608" s="31">
        <v>113.77</v>
      </c>
      <c r="AH608" s="28" t="s">
        <v>7832</v>
      </c>
      <c r="AI608" s="28" t="s">
        <v>932</v>
      </c>
      <c r="AJ608" s="28" t="s">
        <v>7793</v>
      </c>
      <c r="AK608" s="28" t="s">
        <v>7792</v>
      </c>
      <c r="AL608" s="28" t="s">
        <v>7797</v>
      </c>
      <c r="AM608" s="28">
        <f>_xlfn.XLOOKUP(Solution[[#This Row],[Cu_ID]],Master[cu_id],Master[Notes], "none")</f>
        <v>102</v>
      </c>
      <c r="AN608" s="28">
        <v>0</v>
      </c>
    </row>
    <row r="609" spans="1:40" x14ac:dyDescent="0.3">
      <c r="A609" s="53" t="s">
        <v>13573</v>
      </c>
      <c r="B609" s="37" t="s">
        <v>13574</v>
      </c>
      <c r="C609" s="37" t="s">
        <v>7728</v>
      </c>
      <c r="D609" s="28" t="s">
        <v>7717</v>
      </c>
      <c r="E609" s="28" t="s">
        <v>7789</v>
      </c>
      <c r="F609" s="28" t="s">
        <v>901</v>
      </c>
      <c r="G609" s="28" t="s">
        <v>7756</v>
      </c>
      <c r="H609" s="28" t="s">
        <v>7789</v>
      </c>
      <c r="I609" s="28" t="s">
        <v>902</v>
      </c>
      <c r="J609" s="28">
        <v>54</v>
      </c>
      <c r="K609" s="35" t="s">
        <v>8151</v>
      </c>
      <c r="L609" s="35" t="s">
        <v>13575</v>
      </c>
      <c r="M609" s="30">
        <v>0</v>
      </c>
      <c r="N609" s="32" t="s">
        <v>15579</v>
      </c>
      <c r="O609" s="28" t="s">
        <v>7751</v>
      </c>
      <c r="P609" s="29">
        <v>0.41109953703703705</v>
      </c>
      <c r="Q609" s="29">
        <v>0.41782407407407407</v>
      </c>
      <c r="R609" s="28">
        <v>0</v>
      </c>
      <c r="S609" s="30">
        <v>9.683574621414877</v>
      </c>
      <c r="T609" s="32" t="s">
        <v>12875</v>
      </c>
      <c r="U609" s="32" t="s">
        <v>12876</v>
      </c>
      <c r="V609" s="30"/>
      <c r="W609" s="28">
        <v>0</v>
      </c>
      <c r="Y609" s="28" t="s">
        <v>14550</v>
      </c>
      <c r="Z609" s="28" t="s">
        <v>15511</v>
      </c>
      <c r="AA609" s="28">
        <v>1</v>
      </c>
      <c r="AB609" s="28">
        <v>0</v>
      </c>
      <c r="AC609" s="32">
        <f>Solution[[#This Row],[Old Stop]] +1</f>
        <v>55</v>
      </c>
      <c r="AD609" s="32" t="str">
        <f>_xlfn.CONCAT(Solution[[#This Row],[Notes]],"_",Solution[[#This Row],[Week '#]],"_", _xlfn.SWITCH(Solution[[#This Row],[Column1]], "M", "Monday", "T", "Tuesday", "W", "Wednesday", "R", "Thursday", "H", "Thursday", "F", "Friday"))</f>
        <v>101_Week2_Monday</v>
      </c>
      <c r="AE609" s="32" t="str">
        <f>IF(LEN(Solution[[#This Row],[Available Delivery Days]]) =1, Solution[[#This Row],[Available Delivery Days]], IF(ISNUMBER(SEARCH(Solution[[#This Row],[New Delivery Day]], Solution[[#This Row],[Available Delivery Days]])), Solution[[#This Row],[New Delivery Day]], Solution[[#This Row],[Old Delivery Day]]))</f>
        <v>M</v>
      </c>
      <c r="AF609" s="31">
        <v>0</v>
      </c>
      <c r="AG609" s="31">
        <v>0</v>
      </c>
      <c r="AH609" s="28" t="s">
        <v>7832</v>
      </c>
      <c r="AI609" s="28" t="s">
        <v>932</v>
      </c>
      <c r="AJ609" s="28" t="s">
        <v>7793</v>
      </c>
      <c r="AK609" s="28" t="s">
        <v>7792</v>
      </c>
      <c r="AL609" s="28" t="s">
        <v>7797</v>
      </c>
      <c r="AM609" s="28">
        <f>_xlfn.XLOOKUP(Solution[[#This Row],[Cu_ID]],Master[cu_id],Master[Notes], "none")</f>
        <v>101</v>
      </c>
      <c r="AN609" s="28">
        <v>0</v>
      </c>
    </row>
    <row r="610" spans="1:40" x14ac:dyDescent="0.3">
      <c r="A610" s="53" t="s">
        <v>13573</v>
      </c>
      <c r="B610" s="37" t="s">
        <v>13574</v>
      </c>
      <c r="C610" s="37" t="s">
        <v>7728</v>
      </c>
      <c r="D610" s="28" t="s">
        <v>7719</v>
      </c>
      <c r="E610" s="28" t="s">
        <v>7789</v>
      </c>
      <c r="F610" s="28" t="s">
        <v>901</v>
      </c>
      <c r="G610" s="28" t="s">
        <v>7748</v>
      </c>
      <c r="H610" s="28" t="s">
        <v>7789</v>
      </c>
      <c r="I610" s="28" t="s">
        <v>902</v>
      </c>
      <c r="J610" s="28">
        <v>54</v>
      </c>
      <c r="K610" s="35" t="s">
        <v>8151</v>
      </c>
      <c r="L610" s="35" t="s">
        <v>13575</v>
      </c>
      <c r="M610" s="30">
        <v>0</v>
      </c>
      <c r="N610" s="32" t="s">
        <v>16447</v>
      </c>
      <c r="O610" s="28" t="s">
        <v>7751</v>
      </c>
      <c r="P610" s="29">
        <v>0.40297453703703706</v>
      </c>
      <c r="Q610" s="29">
        <v>0.40969907407407408</v>
      </c>
      <c r="R610" s="28">
        <v>0</v>
      </c>
      <c r="S610" s="30">
        <v>9.683574621414877</v>
      </c>
      <c r="T610" s="32" t="s">
        <v>12875</v>
      </c>
      <c r="U610" s="32" t="s">
        <v>12876</v>
      </c>
      <c r="V610" s="30"/>
      <c r="W610" s="28">
        <v>0</v>
      </c>
      <c r="Y610" s="28" t="s">
        <v>14550</v>
      </c>
      <c r="Z610" s="28" t="s">
        <v>16280</v>
      </c>
      <c r="AA610" s="28">
        <v>1</v>
      </c>
      <c r="AB610" s="28">
        <v>0</v>
      </c>
      <c r="AC610" s="32">
        <f>Solution[[#This Row],[Old Stop]] +1</f>
        <v>55</v>
      </c>
      <c r="AD610" s="32" t="str">
        <f>_xlfn.CONCAT(Solution[[#This Row],[Notes]],"_",Solution[[#This Row],[Week '#]],"_", _xlfn.SWITCH(Solution[[#This Row],[Column1]], "M", "Monday", "T", "Tuesday", "W", "Wednesday", "R", "Thursday", "H", "Thursday", "F", "Friday"))</f>
        <v>101_Week4_Monday</v>
      </c>
      <c r="AE610" s="32" t="str">
        <f>IF(LEN(Solution[[#This Row],[Available Delivery Days]]) =1, Solution[[#This Row],[Available Delivery Days]], IF(ISNUMBER(SEARCH(Solution[[#This Row],[New Delivery Day]], Solution[[#This Row],[Available Delivery Days]])), Solution[[#This Row],[New Delivery Day]], Solution[[#This Row],[Old Delivery Day]]))</f>
        <v>M</v>
      </c>
      <c r="AF610" s="31">
        <v>0</v>
      </c>
      <c r="AG610" s="31">
        <v>0</v>
      </c>
      <c r="AH610" s="28" t="s">
        <v>7832</v>
      </c>
      <c r="AI610" s="28" t="s">
        <v>932</v>
      </c>
      <c r="AJ610" s="28" t="s">
        <v>7793</v>
      </c>
      <c r="AK610" s="28" t="s">
        <v>7792</v>
      </c>
      <c r="AL610" s="28" t="s">
        <v>7797</v>
      </c>
      <c r="AM610" s="28">
        <f>_xlfn.XLOOKUP(Solution[[#This Row],[Cu_ID]],Master[cu_id],Master[Notes], "none")</f>
        <v>101</v>
      </c>
      <c r="AN610" s="28">
        <v>0</v>
      </c>
    </row>
    <row r="611" spans="1:40" x14ac:dyDescent="0.3">
      <c r="A611" s="53" t="s">
        <v>12894</v>
      </c>
      <c r="B611" s="37" t="s">
        <v>12895</v>
      </c>
      <c r="C611" s="37" t="s">
        <v>7728</v>
      </c>
      <c r="D611" s="28" t="s">
        <v>7716</v>
      </c>
      <c r="E611" s="28" t="s">
        <v>7734</v>
      </c>
      <c r="F611" s="28" t="s">
        <v>901</v>
      </c>
      <c r="G611" s="28" t="s">
        <v>7736</v>
      </c>
      <c r="H611" s="28" t="s">
        <v>7734</v>
      </c>
      <c r="I611" s="28" t="s">
        <v>900</v>
      </c>
      <c r="J611" s="28">
        <v>50</v>
      </c>
      <c r="K611" s="35" t="s">
        <v>8387</v>
      </c>
      <c r="L611" s="35" t="s">
        <v>12896</v>
      </c>
      <c r="M611" s="30">
        <v>1.1659196857362999</v>
      </c>
      <c r="N611" s="32" t="s">
        <v>14898</v>
      </c>
      <c r="O611" s="28" t="s">
        <v>7774</v>
      </c>
      <c r="P611" s="29">
        <v>0.65635416666666668</v>
      </c>
      <c r="Q611" s="29">
        <v>0.65870370370370368</v>
      </c>
      <c r="R611" s="28">
        <v>0</v>
      </c>
      <c r="S611" s="30">
        <v>3.3833333333333333</v>
      </c>
      <c r="T611" s="32" t="s">
        <v>12875</v>
      </c>
      <c r="U611" s="32" t="s">
        <v>12876</v>
      </c>
      <c r="V611" s="30">
        <v>0.80902919375579396</v>
      </c>
      <c r="W611" s="28">
        <v>3</v>
      </c>
      <c r="X611" s="28">
        <v>5.7692307692307702E-2</v>
      </c>
      <c r="Y611" s="28" t="s">
        <v>14567</v>
      </c>
      <c r="Z611" s="28" t="s">
        <v>14568</v>
      </c>
      <c r="AA611" s="28">
        <v>1</v>
      </c>
      <c r="AB611" s="28">
        <v>55</v>
      </c>
      <c r="AC611" s="32">
        <f>Solution[[#This Row],[Old Stop]] +1</f>
        <v>51</v>
      </c>
      <c r="AD611" s="32" t="str">
        <f>_xlfn.CONCAT(Solution[[#This Row],[Notes]],"_",Solution[[#This Row],[Week '#]],"_", _xlfn.SWITCH(Solution[[#This Row],[Column1]], "M", "Monday", "T", "Tuesday", "W", "Wednesday", "R", "Thursday", "H", "Thursday", "F", "Friday"))</f>
        <v>101_Week1_Monday</v>
      </c>
      <c r="AE611" s="32" t="str">
        <f>IF(LEN(Solution[[#This Row],[Available Delivery Days]]) =1, Solution[[#This Row],[Available Delivery Days]], IF(ISNUMBER(SEARCH(Solution[[#This Row],[New Delivery Day]], Solution[[#This Row],[Available Delivery Days]])), Solution[[#This Row],[New Delivery Day]], Solution[[#This Row],[Old Delivery Day]]))</f>
        <v>M</v>
      </c>
      <c r="AF611" s="31">
        <v>30</v>
      </c>
      <c r="AG611" s="31">
        <v>35.770000000000003</v>
      </c>
      <c r="AH611" s="28" t="s">
        <v>7832</v>
      </c>
      <c r="AI611" s="28" t="s">
        <v>932</v>
      </c>
      <c r="AJ611" s="28" t="s">
        <v>7793</v>
      </c>
      <c r="AK611" s="28" t="s">
        <v>7792</v>
      </c>
      <c r="AL611" s="28" t="s">
        <v>7797</v>
      </c>
      <c r="AM611" s="28">
        <f>_xlfn.XLOOKUP(Solution[[#This Row],[Cu_ID]],Master[cu_id],Master[Notes], "none")</f>
        <v>101</v>
      </c>
      <c r="AN611" s="28">
        <v>55</v>
      </c>
    </row>
    <row r="612" spans="1:40" x14ac:dyDescent="0.3">
      <c r="A612" s="53" t="s">
        <v>12894</v>
      </c>
      <c r="B612" s="37" t="s">
        <v>12895</v>
      </c>
      <c r="C612" s="37" t="s">
        <v>7728</v>
      </c>
      <c r="D612" s="28" t="s">
        <v>7717</v>
      </c>
      <c r="E612" s="28" t="s">
        <v>7734</v>
      </c>
      <c r="F612" s="28" t="s">
        <v>901</v>
      </c>
      <c r="G612" s="28" t="s">
        <v>7785</v>
      </c>
      <c r="H612" s="28" t="s">
        <v>7734</v>
      </c>
      <c r="I612" s="28" t="s">
        <v>900</v>
      </c>
      <c r="J612" s="28">
        <v>50</v>
      </c>
      <c r="K612" s="35" t="s">
        <v>8387</v>
      </c>
      <c r="L612" s="35" t="s">
        <v>12896</v>
      </c>
      <c r="M612" s="30">
        <v>6.6868003681302097</v>
      </c>
      <c r="N612" s="32" t="s">
        <v>15411</v>
      </c>
      <c r="O612" s="28" t="s">
        <v>7774</v>
      </c>
      <c r="P612" s="29">
        <v>0.60635416666666664</v>
      </c>
      <c r="Q612" s="29">
        <v>0.60870370370370375</v>
      </c>
      <c r="R612" s="28">
        <v>0</v>
      </c>
      <c r="S612" s="30">
        <v>3.3833333333333333</v>
      </c>
      <c r="T612" s="32" t="s">
        <v>12875</v>
      </c>
      <c r="U612" s="32" t="s">
        <v>12876</v>
      </c>
      <c r="V612" s="30">
        <v>2.4849094809054599</v>
      </c>
      <c r="W612" s="28">
        <v>3</v>
      </c>
      <c r="X612" s="28">
        <v>5.7692307692307702E-2</v>
      </c>
      <c r="Y612" s="28" t="s">
        <v>14567</v>
      </c>
      <c r="Z612" s="28" t="s">
        <v>14570</v>
      </c>
      <c r="AA612" s="28">
        <v>1</v>
      </c>
      <c r="AB612" s="28">
        <v>55</v>
      </c>
      <c r="AC612" s="32">
        <f>Solution[[#This Row],[Old Stop]] +1</f>
        <v>51</v>
      </c>
      <c r="AD612" s="32" t="str">
        <f>_xlfn.CONCAT(Solution[[#This Row],[Notes]],"_",Solution[[#This Row],[Week '#]],"_", _xlfn.SWITCH(Solution[[#This Row],[Column1]], "M", "Monday", "T", "Tuesday", "W", "Wednesday", "R", "Thursday", "H", "Thursday", "F", "Friday"))</f>
        <v>101_Week2_Monday</v>
      </c>
      <c r="AE612" s="32" t="str">
        <f>IF(LEN(Solution[[#This Row],[Available Delivery Days]]) =1, Solution[[#This Row],[Available Delivery Days]], IF(ISNUMBER(SEARCH(Solution[[#This Row],[New Delivery Day]], Solution[[#This Row],[Available Delivery Days]])), Solution[[#This Row],[New Delivery Day]], Solution[[#This Row],[Old Delivery Day]]))</f>
        <v>M</v>
      </c>
      <c r="AF612" s="31">
        <v>30</v>
      </c>
      <c r="AG612" s="31">
        <v>35.770000000000003</v>
      </c>
      <c r="AH612" s="28" t="s">
        <v>7832</v>
      </c>
      <c r="AI612" s="28" t="s">
        <v>932</v>
      </c>
      <c r="AJ612" s="28" t="s">
        <v>7793</v>
      </c>
      <c r="AK612" s="28" t="s">
        <v>7792</v>
      </c>
      <c r="AL612" s="28" t="s">
        <v>7797</v>
      </c>
      <c r="AM612" s="28">
        <f>_xlfn.XLOOKUP(Solution[[#This Row],[Cu_ID]],Master[cu_id],Master[Notes], "none")</f>
        <v>101</v>
      </c>
      <c r="AN612" s="28">
        <v>55</v>
      </c>
    </row>
    <row r="613" spans="1:40" x14ac:dyDescent="0.3">
      <c r="A613" s="53" t="s">
        <v>12894</v>
      </c>
      <c r="B613" s="37" t="s">
        <v>12895</v>
      </c>
      <c r="C613" s="37" t="s">
        <v>7728</v>
      </c>
      <c r="D613" s="28" t="s">
        <v>7718</v>
      </c>
      <c r="E613" s="28" t="s">
        <v>7734</v>
      </c>
      <c r="F613" s="28" t="s">
        <v>901</v>
      </c>
      <c r="G613" s="28" t="s">
        <v>7730</v>
      </c>
      <c r="H613" s="28" t="s">
        <v>7734</v>
      </c>
      <c r="I613" s="28" t="s">
        <v>900</v>
      </c>
      <c r="J613" s="28">
        <v>50</v>
      </c>
      <c r="K613" s="35" t="s">
        <v>8387</v>
      </c>
      <c r="L613" s="35" t="s">
        <v>12896</v>
      </c>
      <c r="M613" s="30">
        <v>1.4743645992129999</v>
      </c>
      <c r="N613" s="32" t="s">
        <v>15702</v>
      </c>
      <c r="O613" s="28" t="s">
        <v>7774</v>
      </c>
      <c r="P613" s="29">
        <v>0.64825231481481482</v>
      </c>
      <c r="Q613" s="29">
        <v>0.65060185185185182</v>
      </c>
      <c r="R613" s="28">
        <v>0</v>
      </c>
      <c r="S613" s="30">
        <v>3.3833333333333333</v>
      </c>
      <c r="T613" s="32" t="s">
        <v>12875</v>
      </c>
      <c r="U613" s="32" t="s">
        <v>12876</v>
      </c>
      <c r="V613" s="30">
        <v>1.09070947134234</v>
      </c>
      <c r="W613" s="28">
        <v>3</v>
      </c>
      <c r="X613" s="28">
        <v>5.7692307692307702E-2</v>
      </c>
      <c r="Y613" s="28" t="s">
        <v>14567</v>
      </c>
      <c r="Z613" s="28" t="s">
        <v>15696</v>
      </c>
      <c r="AA613" s="28">
        <v>1</v>
      </c>
      <c r="AB613" s="28">
        <v>55</v>
      </c>
      <c r="AC613" s="32">
        <f>Solution[[#This Row],[Old Stop]] +1</f>
        <v>51</v>
      </c>
      <c r="AD613" s="32" t="str">
        <f>_xlfn.CONCAT(Solution[[#This Row],[Notes]],"_",Solution[[#This Row],[Week '#]],"_", _xlfn.SWITCH(Solution[[#This Row],[Column1]], "M", "Monday", "T", "Tuesday", "W", "Wednesday", "R", "Thursday", "H", "Thursday", "F", "Friday"))</f>
        <v>101_Week3_Monday</v>
      </c>
      <c r="AE613" s="32" t="str">
        <f>IF(LEN(Solution[[#This Row],[Available Delivery Days]]) =1, Solution[[#This Row],[Available Delivery Days]], IF(ISNUMBER(SEARCH(Solution[[#This Row],[New Delivery Day]], Solution[[#This Row],[Available Delivery Days]])), Solution[[#This Row],[New Delivery Day]], Solution[[#This Row],[Old Delivery Day]]))</f>
        <v>M</v>
      </c>
      <c r="AF613" s="31">
        <v>30</v>
      </c>
      <c r="AG613" s="31">
        <v>35.770000000000003</v>
      </c>
      <c r="AH613" s="28" t="s">
        <v>7832</v>
      </c>
      <c r="AI613" s="28" t="s">
        <v>932</v>
      </c>
      <c r="AJ613" s="28" t="s">
        <v>7793</v>
      </c>
      <c r="AK613" s="28" t="s">
        <v>7792</v>
      </c>
      <c r="AL613" s="28" t="s">
        <v>7797</v>
      </c>
      <c r="AM613" s="28">
        <f>_xlfn.XLOOKUP(Solution[[#This Row],[Cu_ID]],Master[cu_id],Master[Notes], "none")</f>
        <v>101</v>
      </c>
      <c r="AN613" s="28">
        <v>55</v>
      </c>
    </row>
    <row r="614" spans="1:40" x14ac:dyDescent="0.3">
      <c r="A614" s="53" t="s">
        <v>12894</v>
      </c>
      <c r="B614" s="37" t="s">
        <v>12895</v>
      </c>
      <c r="C614" s="37" t="s">
        <v>7728</v>
      </c>
      <c r="D614" s="28" t="s">
        <v>7719</v>
      </c>
      <c r="E614" s="28" t="s">
        <v>7734</v>
      </c>
      <c r="F614" s="28" t="s">
        <v>901</v>
      </c>
      <c r="G614" s="28" t="s">
        <v>7785</v>
      </c>
      <c r="H614" s="28" t="s">
        <v>7734</v>
      </c>
      <c r="I614" s="28" t="s">
        <v>900</v>
      </c>
      <c r="J614" s="28">
        <v>50</v>
      </c>
      <c r="K614" s="35" t="s">
        <v>8387</v>
      </c>
      <c r="L614" s="35" t="s">
        <v>12896</v>
      </c>
      <c r="M614" s="30">
        <v>6.6868003681302097</v>
      </c>
      <c r="N614" s="32" t="s">
        <v>16356</v>
      </c>
      <c r="O614" s="28" t="s">
        <v>7774</v>
      </c>
      <c r="P614" s="29">
        <v>0.60635416666666664</v>
      </c>
      <c r="Q614" s="29">
        <v>0.60870370370370375</v>
      </c>
      <c r="R614" s="28">
        <v>0</v>
      </c>
      <c r="S614" s="30">
        <v>3.3833333333333333</v>
      </c>
      <c r="T614" s="32" t="s">
        <v>12875</v>
      </c>
      <c r="U614" s="32" t="s">
        <v>12876</v>
      </c>
      <c r="V614" s="30">
        <v>2.4849094809054599</v>
      </c>
      <c r="W614" s="28">
        <v>3</v>
      </c>
      <c r="X614" s="28">
        <v>5.7692307692307702E-2</v>
      </c>
      <c r="Y614" s="28" t="s">
        <v>14567</v>
      </c>
      <c r="Z614" s="28" t="s">
        <v>16338</v>
      </c>
      <c r="AA614" s="28">
        <v>1</v>
      </c>
      <c r="AB614" s="28">
        <v>55</v>
      </c>
      <c r="AC614" s="32">
        <f>Solution[[#This Row],[Old Stop]] +1</f>
        <v>51</v>
      </c>
      <c r="AD614" s="32" t="str">
        <f>_xlfn.CONCAT(Solution[[#This Row],[Notes]],"_",Solution[[#This Row],[Week '#]],"_", _xlfn.SWITCH(Solution[[#This Row],[Column1]], "M", "Monday", "T", "Tuesday", "W", "Wednesday", "R", "Thursday", "H", "Thursday", "F", "Friday"))</f>
        <v>101_Week4_Monday</v>
      </c>
      <c r="AE614" s="32" t="str">
        <f>IF(LEN(Solution[[#This Row],[Available Delivery Days]]) =1, Solution[[#This Row],[Available Delivery Days]], IF(ISNUMBER(SEARCH(Solution[[#This Row],[New Delivery Day]], Solution[[#This Row],[Available Delivery Days]])), Solution[[#This Row],[New Delivery Day]], Solution[[#This Row],[Old Delivery Day]]))</f>
        <v>M</v>
      </c>
      <c r="AF614" s="31">
        <v>30</v>
      </c>
      <c r="AG614" s="31">
        <v>35.770000000000003</v>
      </c>
      <c r="AH614" s="28" t="s">
        <v>7832</v>
      </c>
      <c r="AI614" s="28" t="s">
        <v>932</v>
      </c>
      <c r="AJ614" s="28" t="s">
        <v>7793</v>
      </c>
      <c r="AK614" s="28" t="s">
        <v>7792</v>
      </c>
      <c r="AL614" s="28" t="s">
        <v>7797</v>
      </c>
      <c r="AM614" s="28">
        <f>_xlfn.XLOOKUP(Solution[[#This Row],[Cu_ID]],Master[cu_id],Master[Notes], "none")</f>
        <v>101</v>
      </c>
      <c r="AN614" s="28">
        <v>55</v>
      </c>
    </row>
    <row r="615" spans="1:40" x14ac:dyDescent="0.3">
      <c r="A615" s="53" t="s">
        <v>12312</v>
      </c>
      <c r="B615" s="37" t="s">
        <v>12313</v>
      </c>
      <c r="C615" s="37" t="s">
        <v>7728</v>
      </c>
      <c r="D615" s="28" t="s">
        <v>7716</v>
      </c>
      <c r="E615" s="28" t="s">
        <v>11016</v>
      </c>
      <c r="F615" s="28" t="s">
        <v>936</v>
      </c>
      <c r="G615" s="28" t="s">
        <v>7722</v>
      </c>
      <c r="H615" s="28" t="s">
        <v>7752</v>
      </c>
      <c r="I615" s="28" t="s">
        <v>902</v>
      </c>
      <c r="J615" s="28">
        <v>349</v>
      </c>
      <c r="K615" s="35" t="s">
        <v>9109</v>
      </c>
      <c r="L615" s="35" t="s">
        <v>12314</v>
      </c>
      <c r="M615" s="30">
        <v>5.6091723702848002</v>
      </c>
      <c r="N615" s="32" t="s">
        <v>14997</v>
      </c>
      <c r="O615" s="28" t="s">
        <v>7774</v>
      </c>
      <c r="P615" s="29">
        <v>0.32519675925925928</v>
      </c>
      <c r="Q615" s="29">
        <v>0.33824074074074073</v>
      </c>
      <c r="R615" s="28">
        <v>0</v>
      </c>
      <c r="S615" s="30">
        <v>18.783333333333335</v>
      </c>
      <c r="T615" s="32" t="s">
        <v>12315</v>
      </c>
      <c r="U615" s="32" t="s">
        <v>12316</v>
      </c>
      <c r="V615" s="30">
        <v>5.5654555762200104</v>
      </c>
      <c r="W615" s="28">
        <v>13</v>
      </c>
      <c r="X615" s="28">
        <v>0.23214285714285701</v>
      </c>
      <c r="Y615" s="28" t="s">
        <v>14629</v>
      </c>
      <c r="Z615" s="28" t="s">
        <v>14630</v>
      </c>
      <c r="AA615" s="28">
        <v>1</v>
      </c>
      <c r="AB615" s="28">
        <v>57</v>
      </c>
      <c r="AC615" s="32">
        <f>Solution[[#This Row],[Old Stop]] +1</f>
        <v>350</v>
      </c>
      <c r="AD615" s="32" t="str">
        <f>_xlfn.CONCAT(Solution[[#This Row],[Notes]],"_",Solution[[#This Row],[Week '#]],"_", _xlfn.SWITCH(Solution[[#This Row],[Column1]], "M", "Monday", "T", "Tuesday", "W", "Wednesday", "R", "Thursday", "H", "Thursday", "F", "Friday"))</f>
        <v>105_Week1_Thursday</v>
      </c>
      <c r="AE615" s="32" t="str">
        <f>IF(LEN(Solution[[#This Row],[Available Delivery Days]]) =1, Solution[[#This Row],[Available Delivery Days]], IF(ISNUMBER(SEARCH(Solution[[#This Row],[New Delivery Day]], Solution[[#This Row],[Available Delivery Days]])), Solution[[#This Row],[New Delivery Day]], Solution[[#This Row],[Old Delivery Day]]))</f>
        <v>R</v>
      </c>
      <c r="AF615" s="31">
        <v>42.645000000000003</v>
      </c>
      <c r="AG615" s="31">
        <v>60.356200000000001</v>
      </c>
      <c r="AH615" s="28" t="s">
        <v>7832</v>
      </c>
      <c r="AI615" s="28" t="s">
        <v>932</v>
      </c>
      <c r="AJ615" s="28" t="s">
        <v>7792</v>
      </c>
      <c r="AK615" s="28" t="s">
        <v>7792</v>
      </c>
      <c r="AL615" s="28" t="s">
        <v>7797</v>
      </c>
      <c r="AM615" s="28">
        <f>_xlfn.XLOOKUP(Solution[[#This Row],[Cu_ID]],Master[cu_id],Master[Notes], "none")</f>
        <v>105</v>
      </c>
      <c r="AN615" s="28">
        <v>57</v>
      </c>
    </row>
    <row r="616" spans="1:40" x14ac:dyDescent="0.3">
      <c r="A616" s="53" t="s">
        <v>12312</v>
      </c>
      <c r="B616" s="37" t="s">
        <v>12313</v>
      </c>
      <c r="C616" s="37" t="s">
        <v>7728</v>
      </c>
      <c r="D616" s="28" t="s">
        <v>7717</v>
      </c>
      <c r="E616" s="28" t="s">
        <v>11016</v>
      </c>
      <c r="F616" s="28" t="s">
        <v>936</v>
      </c>
      <c r="G616" s="28" t="s">
        <v>7726</v>
      </c>
      <c r="H616" s="28" t="s">
        <v>7752</v>
      </c>
      <c r="I616" s="28" t="s">
        <v>902</v>
      </c>
      <c r="J616" s="28">
        <v>349</v>
      </c>
      <c r="K616" s="35" t="s">
        <v>9109</v>
      </c>
      <c r="L616" s="35" t="s">
        <v>12314</v>
      </c>
      <c r="M616" s="30">
        <v>9.7877634689211804E-2</v>
      </c>
      <c r="N616" s="32" t="s">
        <v>15382</v>
      </c>
      <c r="O616" s="28" t="s">
        <v>7774</v>
      </c>
      <c r="P616" s="29">
        <v>0.59094907407407404</v>
      </c>
      <c r="Q616" s="29">
        <v>0.6039930555555556</v>
      </c>
      <c r="R616" s="28">
        <v>0</v>
      </c>
      <c r="S616" s="30">
        <v>18.783333333333335</v>
      </c>
      <c r="T616" s="32" t="s">
        <v>12315</v>
      </c>
      <c r="U616" s="32" t="s">
        <v>12316</v>
      </c>
      <c r="V616" s="30">
        <v>5.3539923810684502E-2</v>
      </c>
      <c r="W616" s="28">
        <v>13</v>
      </c>
      <c r="X616" s="28">
        <v>0.23214285714285701</v>
      </c>
      <c r="Y616" s="28" t="s">
        <v>14629</v>
      </c>
      <c r="Z616" s="28" t="s">
        <v>14911</v>
      </c>
      <c r="AA616" s="28">
        <v>1</v>
      </c>
      <c r="AB616" s="28">
        <v>57</v>
      </c>
      <c r="AC616" s="32">
        <f>Solution[[#This Row],[Old Stop]] +1</f>
        <v>350</v>
      </c>
      <c r="AD616" s="32" t="str">
        <f>_xlfn.CONCAT(Solution[[#This Row],[Notes]],"_",Solution[[#This Row],[Week '#]],"_", _xlfn.SWITCH(Solution[[#This Row],[Column1]], "M", "Monday", "T", "Tuesday", "W", "Wednesday", "R", "Thursday", "H", "Thursday", "F", "Friday"))</f>
        <v>105_Week2_Thursday</v>
      </c>
      <c r="AE616" s="32" t="str">
        <f>IF(LEN(Solution[[#This Row],[Available Delivery Days]]) =1, Solution[[#This Row],[Available Delivery Days]], IF(ISNUMBER(SEARCH(Solution[[#This Row],[New Delivery Day]], Solution[[#This Row],[Available Delivery Days]])), Solution[[#This Row],[New Delivery Day]], Solution[[#This Row],[Old Delivery Day]]))</f>
        <v>R</v>
      </c>
      <c r="AF616" s="31">
        <v>42.645000000000003</v>
      </c>
      <c r="AG616" s="31">
        <v>60.356200000000001</v>
      </c>
      <c r="AH616" s="28" t="s">
        <v>7832</v>
      </c>
      <c r="AI616" s="28" t="s">
        <v>932</v>
      </c>
      <c r="AJ616" s="28" t="s">
        <v>7792</v>
      </c>
      <c r="AK616" s="28" t="s">
        <v>7792</v>
      </c>
      <c r="AL616" s="28" t="s">
        <v>7797</v>
      </c>
      <c r="AM616" s="28">
        <f>_xlfn.XLOOKUP(Solution[[#This Row],[Cu_ID]],Master[cu_id],Master[Notes], "none")</f>
        <v>105</v>
      </c>
      <c r="AN616" s="28">
        <v>57</v>
      </c>
    </row>
    <row r="617" spans="1:40" x14ac:dyDescent="0.3">
      <c r="A617" s="53" t="s">
        <v>12312</v>
      </c>
      <c r="B617" s="37" t="s">
        <v>12313</v>
      </c>
      <c r="C617" s="37" t="s">
        <v>7728</v>
      </c>
      <c r="D617" s="28" t="s">
        <v>7718</v>
      </c>
      <c r="E617" s="28" t="s">
        <v>11016</v>
      </c>
      <c r="F617" s="28" t="s">
        <v>936</v>
      </c>
      <c r="G617" s="28" t="s">
        <v>7775</v>
      </c>
      <c r="H617" s="28" t="s">
        <v>7752</v>
      </c>
      <c r="I617" s="28" t="s">
        <v>902</v>
      </c>
      <c r="J617" s="28">
        <v>349</v>
      </c>
      <c r="K617" s="35" t="s">
        <v>9109</v>
      </c>
      <c r="L617" s="35" t="s">
        <v>12314</v>
      </c>
      <c r="M617" s="30">
        <v>9.7877634689211804E-2</v>
      </c>
      <c r="N617" s="32" t="s">
        <v>16130</v>
      </c>
      <c r="O617" s="28" t="s">
        <v>7774</v>
      </c>
      <c r="P617" s="29">
        <v>0.57263888888888892</v>
      </c>
      <c r="Q617" s="29">
        <v>0.58568287037037037</v>
      </c>
      <c r="R617" s="28">
        <v>0</v>
      </c>
      <c r="S617" s="30">
        <v>18.783333333333335</v>
      </c>
      <c r="T617" s="32" t="s">
        <v>12315</v>
      </c>
      <c r="U617" s="32" t="s">
        <v>12316</v>
      </c>
      <c r="V617" s="30">
        <v>5.3539923810684502E-2</v>
      </c>
      <c r="W617" s="28">
        <v>13</v>
      </c>
      <c r="X617" s="28">
        <v>0.23214285714285701</v>
      </c>
      <c r="Y617" s="28" t="s">
        <v>14629</v>
      </c>
      <c r="Z617" s="28" t="s">
        <v>16128</v>
      </c>
      <c r="AA617" s="28">
        <v>1</v>
      </c>
      <c r="AB617" s="28">
        <v>57</v>
      </c>
      <c r="AC617" s="32">
        <f>Solution[[#This Row],[Old Stop]] +1</f>
        <v>350</v>
      </c>
      <c r="AD617" s="32" t="str">
        <f>_xlfn.CONCAT(Solution[[#This Row],[Notes]],"_",Solution[[#This Row],[Week '#]],"_", _xlfn.SWITCH(Solution[[#This Row],[Column1]], "M", "Monday", "T", "Tuesday", "W", "Wednesday", "R", "Thursday", "H", "Thursday", "F", "Friday"))</f>
        <v>105_Week3_Thursday</v>
      </c>
      <c r="AE617" s="32" t="str">
        <f>IF(LEN(Solution[[#This Row],[Available Delivery Days]]) =1, Solution[[#This Row],[Available Delivery Days]], IF(ISNUMBER(SEARCH(Solution[[#This Row],[New Delivery Day]], Solution[[#This Row],[Available Delivery Days]])), Solution[[#This Row],[New Delivery Day]], Solution[[#This Row],[Old Delivery Day]]))</f>
        <v>R</v>
      </c>
      <c r="AF617" s="31">
        <v>42.645000000000003</v>
      </c>
      <c r="AG617" s="31">
        <v>60.356200000000001</v>
      </c>
      <c r="AH617" s="28" t="s">
        <v>7832</v>
      </c>
      <c r="AI617" s="28" t="s">
        <v>932</v>
      </c>
      <c r="AJ617" s="28" t="s">
        <v>7792</v>
      </c>
      <c r="AK617" s="28" t="s">
        <v>7792</v>
      </c>
      <c r="AL617" s="28" t="s">
        <v>7797</v>
      </c>
      <c r="AM617" s="28">
        <f>_xlfn.XLOOKUP(Solution[[#This Row],[Cu_ID]],Master[cu_id],Master[Notes], "none")</f>
        <v>105</v>
      </c>
      <c r="AN617" s="28">
        <v>57</v>
      </c>
    </row>
    <row r="618" spans="1:40" x14ac:dyDescent="0.3">
      <c r="A618" s="53" t="s">
        <v>12312</v>
      </c>
      <c r="B618" s="37" t="s">
        <v>12313</v>
      </c>
      <c r="C618" s="37" t="s">
        <v>7728</v>
      </c>
      <c r="D618" s="28" t="s">
        <v>7719</v>
      </c>
      <c r="E618" s="28" t="s">
        <v>11016</v>
      </c>
      <c r="F618" s="28" t="s">
        <v>936</v>
      </c>
      <c r="G618" s="28" t="s">
        <v>7726</v>
      </c>
      <c r="H618" s="28" t="s">
        <v>7752</v>
      </c>
      <c r="I618" s="28" t="s">
        <v>902</v>
      </c>
      <c r="J618" s="28">
        <v>349</v>
      </c>
      <c r="K618" s="35" t="s">
        <v>9109</v>
      </c>
      <c r="L618" s="35" t="s">
        <v>12314</v>
      </c>
      <c r="M618" s="30">
        <v>9.7877634689211804E-2</v>
      </c>
      <c r="N618" s="32" t="s">
        <v>16783</v>
      </c>
      <c r="O618" s="28" t="s">
        <v>7774</v>
      </c>
      <c r="P618" s="29">
        <v>0.59094907407407404</v>
      </c>
      <c r="Q618" s="29">
        <v>0.6039930555555556</v>
      </c>
      <c r="R618" s="28">
        <v>0</v>
      </c>
      <c r="S618" s="30">
        <v>18.783333333333335</v>
      </c>
      <c r="T618" s="32" t="s">
        <v>12315</v>
      </c>
      <c r="U618" s="32" t="s">
        <v>12316</v>
      </c>
      <c r="V618" s="30">
        <v>5.3539923810684502E-2</v>
      </c>
      <c r="W618" s="28">
        <v>13</v>
      </c>
      <c r="X618" s="28">
        <v>0.23214285714285701</v>
      </c>
      <c r="Y618" s="28" t="s">
        <v>14629</v>
      </c>
      <c r="Z618" s="28" t="s">
        <v>16709</v>
      </c>
      <c r="AA618" s="28">
        <v>1</v>
      </c>
      <c r="AB618" s="28">
        <v>57</v>
      </c>
      <c r="AC618" s="32">
        <f>Solution[[#This Row],[Old Stop]] +1</f>
        <v>350</v>
      </c>
      <c r="AD618" s="32" t="str">
        <f>_xlfn.CONCAT(Solution[[#This Row],[Notes]],"_",Solution[[#This Row],[Week '#]],"_", _xlfn.SWITCH(Solution[[#This Row],[Column1]], "M", "Monday", "T", "Tuesday", "W", "Wednesday", "R", "Thursday", "H", "Thursday", "F", "Friday"))</f>
        <v>105_Week4_Thursday</v>
      </c>
      <c r="AE618" s="32" t="str">
        <f>IF(LEN(Solution[[#This Row],[Available Delivery Days]]) =1, Solution[[#This Row],[Available Delivery Days]], IF(ISNUMBER(SEARCH(Solution[[#This Row],[New Delivery Day]], Solution[[#This Row],[Available Delivery Days]])), Solution[[#This Row],[New Delivery Day]], Solution[[#This Row],[Old Delivery Day]]))</f>
        <v>R</v>
      </c>
      <c r="AF618" s="31">
        <v>42.645000000000003</v>
      </c>
      <c r="AG618" s="31">
        <v>60.356200000000001</v>
      </c>
      <c r="AH618" s="28" t="s">
        <v>7832</v>
      </c>
      <c r="AI618" s="28" t="s">
        <v>932</v>
      </c>
      <c r="AJ618" s="28" t="s">
        <v>7792</v>
      </c>
      <c r="AK618" s="28" t="s">
        <v>7792</v>
      </c>
      <c r="AL618" s="28" t="s">
        <v>7797</v>
      </c>
      <c r="AM618" s="28">
        <f>_xlfn.XLOOKUP(Solution[[#This Row],[Cu_ID]],Master[cu_id],Master[Notes], "none")</f>
        <v>105</v>
      </c>
      <c r="AN618" s="28">
        <v>57</v>
      </c>
    </row>
    <row r="619" spans="1:40" x14ac:dyDescent="0.3">
      <c r="A619" s="53" t="s">
        <v>13671</v>
      </c>
      <c r="B619" s="37" t="s">
        <v>13672</v>
      </c>
      <c r="C619" s="37" t="s">
        <v>7733</v>
      </c>
      <c r="D619" s="28" t="s">
        <v>7716</v>
      </c>
      <c r="E619" s="28" t="s">
        <v>7752</v>
      </c>
      <c r="F619" s="28" t="s">
        <v>936</v>
      </c>
      <c r="G619" s="28" t="s">
        <v>7743</v>
      </c>
      <c r="H619" s="28" t="s">
        <v>7752</v>
      </c>
      <c r="I619" s="28" t="s">
        <v>901</v>
      </c>
      <c r="J619" s="28">
        <v>0</v>
      </c>
      <c r="K619" s="35" t="s">
        <v>8738</v>
      </c>
      <c r="L619" s="35" t="s">
        <v>13673</v>
      </c>
      <c r="M619" s="30">
        <v>8.54012966156006E-2</v>
      </c>
      <c r="N619" s="32" t="s">
        <v>14774</v>
      </c>
      <c r="O619" s="28" t="s">
        <v>7722</v>
      </c>
      <c r="P619" s="29">
        <v>0.48834490740740738</v>
      </c>
      <c r="Q619" s="29">
        <v>0.49506944444444445</v>
      </c>
      <c r="R619" s="28">
        <v>0</v>
      </c>
      <c r="S619" s="30">
        <v>9.683574621414877</v>
      </c>
      <c r="T619" s="32" t="s">
        <v>13674</v>
      </c>
      <c r="U619" s="32" t="s">
        <v>13675</v>
      </c>
      <c r="V619" s="30">
        <v>3.7414498504885499E-2</v>
      </c>
      <c r="W619" s="28">
        <v>0</v>
      </c>
      <c r="X619" s="28">
        <v>0</v>
      </c>
      <c r="Y619" s="28" t="s">
        <v>14547</v>
      </c>
      <c r="Z619" s="28" t="s">
        <v>14548</v>
      </c>
      <c r="AA619" s="28">
        <v>1</v>
      </c>
      <c r="AB619" s="28">
        <v>0</v>
      </c>
      <c r="AC619" s="32">
        <f>Solution[[#This Row],[Old Stop]] +1</f>
        <v>1</v>
      </c>
      <c r="AD619" s="32" t="str">
        <f>_xlfn.CONCAT(Solution[[#This Row],[Notes]],"_",Solution[[#This Row],[Week '#]],"_", _xlfn.SWITCH(Solution[[#This Row],[Column1]], "M", "Monday", "T", "Tuesday", "W", "Wednesday", "R", "Thursday", "H", "Thursday", "F", "Friday"))</f>
        <v>103_Week1_Thursday</v>
      </c>
      <c r="AE619" s="32" t="str">
        <f>IF(LEN(Solution[[#This Row],[Available Delivery Days]]) =1, Solution[[#This Row],[Available Delivery Days]], IF(ISNUMBER(SEARCH(Solution[[#This Row],[New Delivery Day]], Solution[[#This Row],[Available Delivery Days]])), Solution[[#This Row],[New Delivery Day]], Solution[[#This Row],[Old Delivery Day]]))</f>
        <v>R</v>
      </c>
      <c r="AF619" s="31">
        <v>9.3000000000000007</v>
      </c>
      <c r="AG619" s="31">
        <v>12.695</v>
      </c>
      <c r="AH619" s="28" t="s">
        <v>7832</v>
      </c>
      <c r="AI619" s="28" t="s">
        <v>932</v>
      </c>
      <c r="AJ619" s="28" t="s">
        <v>7793</v>
      </c>
      <c r="AK619" s="28" t="s">
        <v>7792</v>
      </c>
      <c r="AL619" s="28" t="s">
        <v>7797</v>
      </c>
      <c r="AM619" s="28">
        <f>_xlfn.XLOOKUP(Solution[[#This Row],[Cu_ID]],Master[cu_id],Master[Notes], "none")</f>
        <v>103</v>
      </c>
      <c r="AN619" s="28">
        <v>0</v>
      </c>
    </row>
    <row r="620" spans="1:40" x14ac:dyDescent="0.3">
      <c r="A620" s="53" t="s">
        <v>13963</v>
      </c>
      <c r="B620" s="37" t="s">
        <v>13672</v>
      </c>
      <c r="C620" s="37" t="s">
        <v>7728</v>
      </c>
      <c r="D620" s="28" t="s">
        <v>7718</v>
      </c>
      <c r="E620" s="28" t="s">
        <v>7752</v>
      </c>
      <c r="F620" s="28" t="s">
        <v>901</v>
      </c>
      <c r="G620" s="28" t="s">
        <v>7782</v>
      </c>
      <c r="H620" s="28" t="s">
        <v>7789</v>
      </c>
      <c r="I620" s="28" t="s">
        <v>901</v>
      </c>
      <c r="J620" s="28">
        <v>0</v>
      </c>
      <c r="K620" s="35" t="s">
        <v>7868</v>
      </c>
      <c r="L620" s="35" t="s">
        <v>13964</v>
      </c>
      <c r="M620" s="30">
        <v>1.1996464449912301</v>
      </c>
      <c r="N620" s="32" t="s">
        <v>16135</v>
      </c>
      <c r="O620" s="28" t="s">
        <v>7722</v>
      </c>
      <c r="P620" s="29">
        <v>0.50336805555555553</v>
      </c>
      <c r="Q620" s="29">
        <v>0.51009259259259254</v>
      </c>
      <c r="R620" s="28">
        <v>0</v>
      </c>
      <c r="S620" s="30">
        <v>9.683574621414877</v>
      </c>
      <c r="T620" s="32" t="s">
        <v>13965</v>
      </c>
      <c r="U620" s="32" t="s">
        <v>13966</v>
      </c>
      <c r="V620" s="30">
        <v>0.50922089972740903</v>
      </c>
      <c r="W620" s="28">
        <v>0</v>
      </c>
      <c r="X620" s="28">
        <v>0</v>
      </c>
      <c r="Y620" s="28" t="s">
        <v>14635</v>
      </c>
      <c r="Z620" s="28" t="s">
        <v>15840</v>
      </c>
      <c r="AA620" s="28">
        <v>1</v>
      </c>
      <c r="AB620" s="28">
        <v>0</v>
      </c>
      <c r="AC620" s="32">
        <f>Solution[[#This Row],[Old Stop]] +1</f>
        <v>1</v>
      </c>
      <c r="AD620" s="32" t="str">
        <f>_xlfn.CONCAT(Solution[[#This Row],[Notes]],"_",Solution[[#This Row],[Week '#]],"_", _xlfn.SWITCH(Solution[[#This Row],[Column1]], "M", "Monday", "T", "Tuesday", "W", "Wednesday", "R", "Thursday", "H", "Thursday", "F", "Friday"))</f>
        <v>103_Week3_Monday</v>
      </c>
      <c r="AE620" s="32" t="str">
        <f>IF(LEN(Solution[[#This Row],[Available Delivery Days]]) =1, Solution[[#This Row],[Available Delivery Days]], IF(ISNUMBER(SEARCH(Solution[[#This Row],[New Delivery Day]], Solution[[#This Row],[Available Delivery Days]])), Solution[[#This Row],[New Delivery Day]], Solution[[#This Row],[Old Delivery Day]]))</f>
        <v>M</v>
      </c>
      <c r="AF620" s="31">
        <v>16.2</v>
      </c>
      <c r="AG620" s="31">
        <v>22.59</v>
      </c>
      <c r="AH620" s="28" t="s">
        <v>7832</v>
      </c>
      <c r="AI620" s="28" t="s">
        <v>932</v>
      </c>
      <c r="AJ620" s="28" t="s">
        <v>7792</v>
      </c>
      <c r="AK620" s="28" t="s">
        <v>7793</v>
      </c>
      <c r="AL620" s="28" t="s">
        <v>7797</v>
      </c>
      <c r="AM620" s="28">
        <f>_xlfn.XLOOKUP(Solution[[#This Row],[Cu_ID]],Master[cu_id],Master[Notes], "none")</f>
        <v>103</v>
      </c>
      <c r="AN620" s="28">
        <v>0</v>
      </c>
    </row>
    <row r="621" spans="1:40" x14ac:dyDescent="0.3">
      <c r="A621" s="53" t="s">
        <v>13808</v>
      </c>
      <c r="B621" s="37" t="s">
        <v>13672</v>
      </c>
      <c r="C621" s="37" t="s">
        <v>7731</v>
      </c>
      <c r="D621" s="28" t="s">
        <v>7717</v>
      </c>
      <c r="E621" s="28" t="s">
        <v>7752</v>
      </c>
      <c r="F621" s="28" t="s">
        <v>901</v>
      </c>
      <c r="G621" s="28" t="s">
        <v>7763</v>
      </c>
      <c r="H621" s="28" t="s">
        <v>11016</v>
      </c>
      <c r="I621" s="28" t="s">
        <v>903</v>
      </c>
      <c r="J621" s="28">
        <v>45</v>
      </c>
      <c r="K621" s="35" t="s">
        <v>9211</v>
      </c>
      <c r="L621" s="35" t="s">
        <v>13809</v>
      </c>
      <c r="M621" s="30">
        <v>1.0239256117492901</v>
      </c>
      <c r="N621" s="32" t="s">
        <v>15498</v>
      </c>
      <c r="O621" s="28" t="s">
        <v>7731</v>
      </c>
      <c r="P621" s="29">
        <v>0.40399305555555554</v>
      </c>
      <c r="Q621" s="29">
        <v>0.40644675925925927</v>
      </c>
      <c r="R621" s="28">
        <v>0</v>
      </c>
      <c r="S621" s="30">
        <v>3.5333333333333332</v>
      </c>
      <c r="T621" s="32" t="s">
        <v>13810</v>
      </c>
      <c r="U621" s="32" t="s">
        <v>13811</v>
      </c>
      <c r="V621" s="30">
        <v>0.41134663067189098</v>
      </c>
      <c r="W621" s="28">
        <v>0</v>
      </c>
      <c r="X621" s="28">
        <v>0</v>
      </c>
      <c r="Y621" s="28" t="s">
        <v>14635</v>
      </c>
      <c r="Z621" s="28" t="s">
        <v>15453</v>
      </c>
      <c r="AA621" s="28">
        <v>1</v>
      </c>
      <c r="AB621" s="28">
        <v>0</v>
      </c>
      <c r="AC621" s="32">
        <f>Solution[[#This Row],[Old Stop]] +1</f>
        <v>46</v>
      </c>
      <c r="AD621" s="32" t="str">
        <f>_xlfn.CONCAT(Solution[[#This Row],[Notes]],"_",Solution[[#This Row],[Week '#]],"_", _xlfn.SWITCH(Solution[[#This Row],[Column1]], "M", "Monday", "T", "Tuesday", "W", "Wednesday", "R", "Thursday", "H", "Thursday", "F", "Friday"))</f>
        <v>103_Week2_Monday</v>
      </c>
      <c r="AE621" s="32" t="str">
        <f>IF(LEN(Solution[[#This Row],[Available Delivery Days]]) =1, Solution[[#This Row],[Available Delivery Days]], IF(ISNUMBER(SEARCH(Solution[[#This Row],[New Delivery Day]], Solution[[#This Row],[Available Delivery Days]])), Solution[[#This Row],[New Delivery Day]], Solution[[#This Row],[Old Delivery Day]]))</f>
        <v>M</v>
      </c>
      <c r="AF621" s="31">
        <v>17.954999999999998</v>
      </c>
      <c r="AG621" s="31">
        <v>24.058700000000002</v>
      </c>
      <c r="AH621" s="28" t="s">
        <v>7832</v>
      </c>
      <c r="AI621" s="28" t="s">
        <v>932</v>
      </c>
      <c r="AJ621" s="28" t="s">
        <v>7792</v>
      </c>
      <c r="AK621" s="28" t="s">
        <v>7792</v>
      </c>
      <c r="AL621" s="28" t="s">
        <v>7797</v>
      </c>
      <c r="AM621" s="28">
        <f>_xlfn.XLOOKUP(Solution[[#This Row],[Cu_ID]],Master[cu_id],Master[Notes], "none")</f>
        <v>103</v>
      </c>
      <c r="AN621" s="28">
        <v>0</v>
      </c>
    </row>
    <row r="622" spans="1:40" x14ac:dyDescent="0.3">
      <c r="A622" s="53" t="s">
        <v>14068</v>
      </c>
      <c r="B622" s="37" t="s">
        <v>13672</v>
      </c>
      <c r="C622" s="37" t="s">
        <v>7722</v>
      </c>
      <c r="D622" s="28" t="s">
        <v>7716</v>
      </c>
      <c r="E622" s="28" t="s">
        <v>7734</v>
      </c>
      <c r="F622" s="28" t="s">
        <v>903</v>
      </c>
      <c r="G622" s="28" t="s">
        <v>7744</v>
      </c>
      <c r="H622" s="28" t="s">
        <v>11016</v>
      </c>
      <c r="I622" s="28" t="s">
        <v>903</v>
      </c>
      <c r="J622" s="28">
        <v>297</v>
      </c>
      <c r="K622" s="35" t="s">
        <v>9261</v>
      </c>
      <c r="L622" s="35" t="s">
        <v>14069</v>
      </c>
      <c r="M622" s="30">
        <v>2.3376374747604101</v>
      </c>
      <c r="N622" s="32" t="s">
        <v>14833</v>
      </c>
      <c r="O622" s="28" t="s">
        <v>7731</v>
      </c>
      <c r="P622" s="29">
        <v>0.54125000000000001</v>
      </c>
      <c r="Q622" s="29">
        <v>0.54631944444444447</v>
      </c>
      <c r="R622" s="28">
        <v>0</v>
      </c>
      <c r="S622" s="30">
        <v>7.3</v>
      </c>
      <c r="T622" s="32" t="s">
        <v>14070</v>
      </c>
      <c r="U622" s="32" t="s">
        <v>14071</v>
      </c>
      <c r="V622" s="30">
        <v>1.4762367451079399</v>
      </c>
      <c r="W622" s="28">
        <v>0</v>
      </c>
      <c r="X622" s="28">
        <v>0</v>
      </c>
      <c r="Y622" s="28" t="s">
        <v>14619</v>
      </c>
      <c r="Z622" s="28" t="s">
        <v>14620</v>
      </c>
      <c r="AA622" s="28">
        <v>1</v>
      </c>
      <c r="AB622" s="28">
        <v>0</v>
      </c>
      <c r="AC622" s="32">
        <f>Solution[[#This Row],[Old Stop]] +1</f>
        <v>298</v>
      </c>
      <c r="AD622" s="32" t="str">
        <f>_xlfn.CONCAT(Solution[[#This Row],[Notes]],"_",Solution[[#This Row],[Week '#]],"_", _xlfn.SWITCH(Solution[[#This Row],[Column1]], "M", "Monday", "T", "Tuesday", "W", "Wednesday", "R", "Thursday", "H", "Thursday", "F", "Friday"))</f>
        <v>103_Week1_Tuesday</v>
      </c>
      <c r="AE622" s="32" t="str">
        <f>IF(LEN(Solution[[#This Row],[Available Delivery Days]]) =1, Solution[[#This Row],[Available Delivery Days]], IF(ISNUMBER(SEARCH(Solution[[#This Row],[New Delivery Day]], Solution[[#This Row],[Available Delivery Days]])), Solution[[#This Row],[New Delivery Day]], Solution[[#This Row],[Old Delivery Day]]))</f>
        <v>T</v>
      </c>
      <c r="AF622" s="31">
        <v>15.64</v>
      </c>
      <c r="AG622" s="31">
        <v>20.307500000000001</v>
      </c>
      <c r="AH622" s="28" t="s">
        <v>7832</v>
      </c>
      <c r="AI622" s="28" t="s">
        <v>932</v>
      </c>
      <c r="AJ622" s="28" t="s">
        <v>7792</v>
      </c>
      <c r="AK622" s="28" t="s">
        <v>7793</v>
      </c>
      <c r="AL622" s="28" t="s">
        <v>7797</v>
      </c>
      <c r="AM622" s="28">
        <f>_xlfn.XLOOKUP(Solution[[#This Row],[Cu_ID]],Master[cu_id],Master[Notes], "none")</f>
        <v>103</v>
      </c>
      <c r="AN622" s="28">
        <v>0</v>
      </c>
    </row>
    <row r="623" spans="1:40" x14ac:dyDescent="0.3">
      <c r="A623" s="53" t="s">
        <v>14486</v>
      </c>
      <c r="B623" s="37" t="s">
        <v>13672</v>
      </c>
      <c r="C623" s="37" t="s">
        <v>7748</v>
      </c>
      <c r="D623" s="28" t="s">
        <v>7718</v>
      </c>
      <c r="E623" s="28" t="s">
        <v>7752</v>
      </c>
      <c r="F623" s="28" t="s">
        <v>900</v>
      </c>
      <c r="G623" s="28" t="s">
        <v>7773</v>
      </c>
      <c r="H623" s="28" t="s">
        <v>7752</v>
      </c>
      <c r="I623" s="28" t="s">
        <v>901</v>
      </c>
      <c r="J623" s="28">
        <v>0</v>
      </c>
      <c r="K623" s="35" t="s">
        <v>8698</v>
      </c>
      <c r="L623" s="35" t="s">
        <v>14487</v>
      </c>
      <c r="M623" s="30">
        <v>0.17863588221371199</v>
      </c>
      <c r="N623" s="32" t="s">
        <v>15997</v>
      </c>
      <c r="O623" s="28" t="s">
        <v>7722</v>
      </c>
      <c r="P623" s="29">
        <v>0.375</v>
      </c>
      <c r="Q623" s="29">
        <v>0.38172453703703701</v>
      </c>
      <c r="R623" s="28">
        <v>36.182475563138702</v>
      </c>
      <c r="S623" s="30">
        <v>9.683574621414877</v>
      </c>
      <c r="T623" s="32" t="s">
        <v>14488</v>
      </c>
      <c r="U623" s="32" t="s">
        <v>14489</v>
      </c>
      <c r="V623" s="30">
        <v>5.3819925446438002E-2</v>
      </c>
      <c r="W623" s="28">
        <v>0</v>
      </c>
      <c r="X623" s="28">
        <v>0</v>
      </c>
      <c r="Y623" s="28" t="s">
        <v>14581</v>
      </c>
      <c r="Z623" s="28" t="s">
        <v>15848</v>
      </c>
      <c r="AA623" s="28">
        <v>1</v>
      </c>
      <c r="AB623" s="28">
        <v>0</v>
      </c>
      <c r="AC623" s="32">
        <f>Solution[[#This Row],[Old Stop]] +1</f>
        <v>1</v>
      </c>
      <c r="AD623" s="32" t="str">
        <f>_xlfn.CONCAT(Solution[[#This Row],[Notes]],"_",Solution[[#This Row],[Week '#]],"_", _xlfn.SWITCH(Solution[[#This Row],[Column1]], "M", "Monday", "T", "Tuesday", "W", "Wednesday", "R", "Thursday", "H", "Thursday", "F", "Friday"))</f>
        <v>103_Week3_Wednesday</v>
      </c>
      <c r="AE623" s="32" t="str">
        <f>IF(LEN(Solution[[#This Row],[Available Delivery Days]]) =1, Solution[[#This Row],[Available Delivery Days]], IF(ISNUMBER(SEARCH(Solution[[#This Row],[New Delivery Day]], Solution[[#This Row],[Available Delivery Days]])), Solution[[#This Row],[New Delivery Day]], Solution[[#This Row],[Old Delivery Day]]))</f>
        <v>W</v>
      </c>
      <c r="AF623" s="31">
        <v>12.032500000000001</v>
      </c>
      <c r="AG623" s="31">
        <v>17.145</v>
      </c>
      <c r="AH623" s="28" t="s">
        <v>7832</v>
      </c>
      <c r="AI623" s="28" t="s">
        <v>932</v>
      </c>
      <c r="AJ623" s="28" t="s">
        <v>7793</v>
      </c>
      <c r="AK623" s="28" t="s">
        <v>7792</v>
      </c>
      <c r="AL623" s="28" t="s">
        <v>7797</v>
      </c>
      <c r="AM623" s="28">
        <f>_xlfn.XLOOKUP(Solution[[#This Row],[Cu_ID]],Master[cu_id],Master[Notes], "none")</f>
        <v>103</v>
      </c>
      <c r="AN623" s="28">
        <v>0</v>
      </c>
    </row>
    <row r="624" spans="1:40" x14ac:dyDescent="0.3">
      <c r="A624" s="53" t="s">
        <v>13314</v>
      </c>
      <c r="B624" s="37" t="s">
        <v>13315</v>
      </c>
      <c r="C624" s="37" t="s">
        <v>7728</v>
      </c>
      <c r="D624" s="28" t="s">
        <v>7716</v>
      </c>
      <c r="E624" s="28" t="s">
        <v>7789</v>
      </c>
      <c r="F624" s="28" t="s">
        <v>901</v>
      </c>
      <c r="G624" s="28" t="s">
        <v>7759</v>
      </c>
      <c r="H624" s="28" t="s">
        <v>7789</v>
      </c>
      <c r="I624" s="28" t="s">
        <v>903</v>
      </c>
      <c r="J624" s="28">
        <v>30</v>
      </c>
      <c r="K624" s="35" t="s">
        <v>7911</v>
      </c>
      <c r="L624" s="35" t="s">
        <v>13316</v>
      </c>
      <c r="M624" s="30">
        <v>2.3095298707485199</v>
      </c>
      <c r="N624" s="32" t="s">
        <v>14577</v>
      </c>
      <c r="O624" s="28" t="s">
        <v>7774</v>
      </c>
      <c r="P624" s="29">
        <v>0.46337962962962964</v>
      </c>
      <c r="Q624" s="29">
        <v>0.46890046296296295</v>
      </c>
      <c r="R624" s="28">
        <v>0</v>
      </c>
      <c r="S624" s="30">
        <v>7.95</v>
      </c>
      <c r="T624" s="32" t="s">
        <v>13317</v>
      </c>
      <c r="U624" s="32" t="s">
        <v>13318</v>
      </c>
      <c r="V624" s="30">
        <v>1.59237105396892</v>
      </c>
      <c r="W624" s="28">
        <v>0</v>
      </c>
      <c r="X624" s="28">
        <v>0</v>
      </c>
      <c r="Y624" s="28" t="s">
        <v>14550</v>
      </c>
      <c r="Z624" s="28" t="s">
        <v>14551</v>
      </c>
      <c r="AA624" s="28">
        <v>1</v>
      </c>
      <c r="AB624" s="28">
        <v>0</v>
      </c>
      <c r="AC624" s="32">
        <f>Solution[[#This Row],[Old Stop]] +1</f>
        <v>31</v>
      </c>
      <c r="AD624" s="32" t="str">
        <f>_xlfn.CONCAT(Solution[[#This Row],[Notes]],"_",Solution[[#This Row],[Week '#]],"_", _xlfn.SWITCH(Solution[[#This Row],[Column1]], "M", "Monday", "T", "Tuesday", "W", "Wednesday", "R", "Thursday", "H", "Thursday", "F", "Friday"))</f>
        <v>101_Week1_Monday</v>
      </c>
      <c r="AE624" s="32" t="str">
        <f>IF(LEN(Solution[[#This Row],[Available Delivery Days]]) =1, Solution[[#This Row],[Available Delivery Days]], IF(ISNUMBER(SEARCH(Solution[[#This Row],[New Delivery Day]], Solution[[#This Row],[Available Delivery Days]])), Solution[[#This Row],[New Delivery Day]], Solution[[#This Row],[Old Delivery Day]]))</f>
        <v>M</v>
      </c>
      <c r="AF624" s="31">
        <v>66.174999999999997</v>
      </c>
      <c r="AG624" s="31">
        <v>40.598700000000001</v>
      </c>
      <c r="AH624" s="28" t="s">
        <v>7832</v>
      </c>
      <c r="AI624" s="28" t="s">
        <v>932</v>
      </c>
      <c r="AJ624" s="28" t="s">
        <v>7793</v>
      </c>
      <c r="AK624" s="28" t="s">
        <v>7792</v>
      </c>
      <c r="AL624" s="28" t="s">
        <v>7797</v>
      </c>
      <c r="AM624" s="28">
        <f>_xlfn.XLOOKUP(Solution[[#This Row],[Cu_ID]],Master[cu_id],Master[Notes], "none")</f>
        <v>101</v>
      </c>
      <c r="AN624" s="28">
        <v>0</v>
      </c>
    </row>
    <row r="625" spans="1:40" x14ac:dyDescent="0.3">
      <c r="A625" s="53" t="s">
        <v>13314</v>
      </c>
      <c r="B625" s="37" t="s">
        <v>13315</v>
      </c>
      <c r="C625" s="37" t="s">
        <v>7728</v>
      </c>
      <c r="D625" s="28" t="s">
        <v>7717</v>
      </c>
      <c r="E625" s="28" t="s">
        <v>7789</v>
      </c>
      <c r="F625" s="28" t="s">
        <v>901</v>
      </c>
      <c r="G625" s="28" t="s">
        <v>7754</v>
      </c>
      <c r="H625" s="28" t="s">
        <v>7789</v>
      </c>
      <c r="I625" s="28" t="s">
        <v>903</v>
      </c>
      <c r="J625" s="28">
        <v>30</v>
      </c>
      <c r="K625" s="35" t="s">
        <v>7911</v>
      </c>
      <c r="L625" s="35" t="s">
        <v>13316</v>
      </c>
      <c r="M625" s="30">
        <v>1.7172592952847501</v>
      </c>
      <c r="N625" s="32" t="s">
        <v>15663</v>
      </c>
      <c r="O625" s="28" t="s">
        <v>7774</v>
      </c>
      <c r="P625" s="29">
        <v>0.53162037037037035</v>
      </c>
      <c r="Q625" s="29">
        <v>0.53714120370370366</v>
      </c>
      <c r="R625" s="28">
        <v>0</v>
      </c>
      <c r="S625" s="30">
        <v>7.95</v>
      </c>
      <c r="T625" s="32" t="s">
        <v>13317</v>
      </c>
      <c r="U625" s="32" t="s">
        <v>13318</v>
      </c>
      <c r="V625" s="30">
        <v>0.61395799840638798</v>
      </c>
      <c r="W625" s="28">
        <v>0</v>
      </c>
      <c r="X625" s="28">
        <v>0</v>
      </c>
      <c r="Y625" s="28" t="s">
        <v>14550</v>
      </c>
      <c r="Z625" s="28" t="s">
        <v>15511</v>
      </c>
      <c r="AA625" s="28">
        <v>1</v>
      </c>
      <c r="AB625" s="28">
        <v>0</v>
      </c>
      <c r="AC625" s="32">
        <f>Solution[[#This Row],[Old Stop]] +1</f>
        <v>31</v>
      </c>
      <c r="AD625" s="32" t="str">
        <f>_xlfn.CONCAT(Solution[[#This Row],[Notes]],"_",Solution[[#This Row],[Week '#]],"_", _xlfn.SWITCH(Solution[[#This Row],[Column1]], "M", "Monday", "T", "Tuesday", "W", "Wednesday", "R", "Thursday", "H", "Thursday", "F", "Friday"))</f>
        <v>101_Week2_Monday</v>
      </c>
      <c r="AE625" s="32" t="str">
        <f>IF(LEN(Solution[[#This Row],[Available Delivery Days]]) =1, Solution[[#This Row],[Available Delivery Days]], IF(ISNUMBER(SEARCH(Solution[[#This Row],[New Delivery Day]], Solution[[#This Row],[Available Delivery Days]])), Solution[[#This Row],[New Delivery Day]], Solution[[#This Row],[Old Delivery Day]]))</f>
        <v>M</v>
      </c>
      <c r="AF625" s="31">
        <v>66.174999999999997</v>
      </c>
      <c r="AG625" s="31">
        <v>40.598700000000001</v>
      </c>
      <c r="AH625" s="28" t="s">
        <v>7832</v>
      </c>
      <c r="AI625" s="28" t="s">
        <v>932</v>
      </c>
      <c r="AJ625" s="28" t="s">
        <v>7793</v>
      </c>
      <c r="AK625" s="28" t="s">
        <v>7792</v>
      </c>
      <c r="AL625" s="28" t="s">
        <v>7797</v>
      </c>
      <c r="AM625" s="28">
        <f>_xlfn.XLOOKUP(Solution[[#This Row],[Cu_ID]],Master[cu_id],Master[Notes], "none")</f>
        <v>101</v>
      </c>
      <c r="AN625" s="28">
        <v>0</v>
      </c>
    </row>
    <row r="626" spans="1:40" x14ac:dyDescent="0.3">
      <c r="A626" s="53" t="s">
        <v>13314</v>
      </c>
      <c r="B626" s="37" t="s">
        <v>13315</v>
      </c>
      <c r="C626" s="37" t="s">
        <v>7728</v>
      </c>
      <c r="D626" s="28" t="s">
        <v>7718</v>
      </c>
      <c r="E626" s="28" t="s">
        <v>7789</v>
      </c>
      <c r="F626" s="28" t="s">
        <v>901</v>
      </c>
      <c r="G626" s="28" t="s">
        <v>7772</v>
      </c>
      <c r="H626" s="28" t="s">
        <v>7789</v>
      </c>
      <c r="I626" s="28" t="s">
        <v>903</v>
      </c>
      <c r="J626" s="28">
        <v>30</v>
      </c>
      <c r="K626" s="35" t="s">
        <v>7911</v>
      </c>
      <c r="L626" s="35" t="s">
        <v>13316</v>
      </c>
      <c r="M626" s="30">
        <v>0.35687585175037401</v>
      </c>
      <c r="N626" s="32" t="s">
        <v>15856</v>
      </c>
      <c r="O626" s="28" t="s">
        <v>7774</v>
      </c>
      <c r="P626" s="29">
        <v>0.55098379629629635</v>
      </c>
      <c r="Q626" s="29">
        <v>0.55650462962962965</v>
      </c>
      <c r="R626" s="28">
        <v>0</v>
      </c>
      <c r="S626" s="30">
        <v>7.95</v>
      </c>
      <c r="T626" s="32" t="s">
        <v>13317</v>
      </c>
      <c r="U626" s="32" t="s">
        <v>13318</v>
      </c>
      <c r="V626" s="30">
        <v>0.24926734931783701</v>
      </c>
      <c r="W626" s="28">
        <v>0</v>
      </c>
      <c r="X626" s="28">
        <v>0</v>
      </c>
      <c r="Y626" s="28" t="s">
        <v>14550</v>
      </c>
      <c r="Z626" s="28" t="s">
        <v>15850</v>
      </c>
      <c r="AA626" s="28">
        <v>1</v>
      </c>
      <c r="AB626" s="28">
        <v>0</v>
      </c>
      <c r="AC626" s="32">
        <f>Solution[[#This Row],[Old Stop]] +1</f>
        <v>31</v>
      </c>
      <c r="AD626" s="32" t="str">
        <f>_xlfn.CONCAT(Solution[[#This Row],[Notes]],"_",Solution[[#This Row],[Week '#]],"_", _xlfn.SWITCH(Solution[[#This Row],[Column1]], "M", "Monday", "T", "Tuesday", "W", "Wednesday", "R", "Thursday", "H", "Thursday", "F", "Friday"))</f>
        <v>101_Week3_Monday</v>
      </c>
      <c r="AE626" s="32" t="str">
        <f>IF(LEN(Solution[[#This Row],[Available Delivery Days]]) =1, Solution[[#This Row],[Available Delivery Days]], IF(ISNUMBER(SEARCH(Solution[[#This Row],[New Delivery Day]], Solution[[#This Row],[Available Delivery Days]])), Solution[[#This Row],[New Delivery Day]], Solution[[#This Row],[Old Delivery Day]]))</f>
        <v>M</v>
      </c>
      <c r="AF626" s="31">
        <v>66.174999999999997</v>
      </c>
      <c r="AG626" s="31">
        <v>40.598700000000001</v>
      </c>
      <c r="AH626" s="28" t="s">
        <v>7832</v>
      </c>
      <c r="AI626" s="28" t="s">
        <v>932</v>
      </c>
      <c r="AJ626" s="28" t="s">
        <v>7793</v>
      </c>
      <c r="AK626" s="28" t="s">
        <v>7792</v>
      </c>
      <c r="AL626" s="28" t="s">
        <v>7797</v>
      </c>
      <c r="AM626" s="28">
        <f>_xlfn.XLOOKUP(Solution[[#This Row],[Cu_ID]],Master[cu_id],Master[Notes], "none")</f>
        <v>101</v>
      </c>
      <c r="AN626" s="28">
        <v>0</v>
      </c>
    </row>
    <row r="627" spans="1:40" x14ac:dyDescent="0.3">
      <c r="A627" s="53" t="s">
        <v>13314</v>
      </c>
      <c r="B627" s="37" t="s">
        <v>13315</v>
      </c>
      <c r="C627" s="37" t="s">
        <v>7728</v>
      </c>
      <c r="D627" s="28" t="s">
        <v>7719</v>
      </c>
      <c r="E627" s="28" t="s">
        <v>7789</v>
      </c>
      <c r="F627" s="28" t="s">
        <v>901</v>
      </c>
      <c r="G627" s="28" t="s">
        <v>7763</v>
      </c>
      <c r="H627" s="28" t="s">
        <v>7789</v>
      </c>
      <c r="I627" s="28" t="s">
        <v>903</v>
      </c>
      <c r="J627" s="28">
        <v>30</v>
      </c>
      <c r="K627" s="35" t="s">
        <v>7911</v>
      </c>
      <c r="L627" s="35" t="s">
        <v>13316</v>
      </c>
      <c r="M627" s="30">
        <v>1.7172592952847501</v>
      </c>
      <c r="N627" s="32" t="s">
        <v>16395</v>
      </c>
      <c r="O627" s="28" t="s">
        <v>7774</v>
      </c>
      <c r="P627" s="29">
        <v>0.52406249999999999</v>
      </c>
      <c r="Q627" s="29">
        <v>0.52958333333333329</v>
      </c>
      <c r="R627" s="28">
        <v>0</v>
      </c>
      <c r="S627" s="30">
        <v>7.95</v>
      </c>
      <c r="T627" s="32" t="s">
        <v>13317</v>
      </c>
      <c r="U627" s="32" t="s">
        <v>13318</v>
      </c>
      <c r="V627" s="30">
        <v>0.61395799840638798</v>
      </c>
      <c r="W627" s="28">
        <v>0</v>
      </c>
      <c r="X627" s="28">
        <v>0</v>
      </c>
      <c r="Y627" s="28" t="s">
        <v>14550</v>
      </c>
      <c r="Z627" s="28" t="s">
        <v>16280</v>
      </c>
      <c r="AA627" s="28">
        <v>1</v>
      </c>
      <c r="AB627" s="28">
        <v>0</v>
      </c>
      <c r="AC627" s="32">
        <f>Solution[[#This Row],[Old Stop]] +1</f>
        <v>31</v>
      </c>
      <c r="AD627" s="32" t="str">
        <f>_xlfn.CONCAT(Solution[[#This Row],[Notes]],"_",Solution[[#This Row],[Week '#]],"_", _xlfn.SWITCH(Solution[[#This Row],[Column1]], "M", "Monday", "T", "Tuesday", "W", "Wednesday", "R", "Thursday", "H", "Thursday", "F", "Friday"))</f>
        <v>101_Week4_Monday</v>
      </c>
      <c r="AE627" s="32" t="str">
        <f>IF(LEN(Solution[[#This Row],[Available Delivery Days]]) =1, Solution[[#This Row],[Available Delivery Days]], IF(ISNUMBER(SEARCH(Solution[[#This Row],[New Delivery Day]], Solution[[#This Row],[Available Delivery Days]])), Solution[[#This Row],[New Delivery Day]], Solution[[#This Row],[Old Delivery Day]]))</f>
        <v>M</v>
      </c>
      <c r="AF627" s="31">
        <v>66.174999999999997</v>
      </c>
      <c r="AG627" s="31">
        <v>40.598700000000001</v>
      </c>
      <c r="AH627" s="28" t="s">
        <v>7832</v>
      </c>
      <c r="AI627" s="28" t="s">
        <v>932</v>
      </c>
      <c r="AJ627" s="28" t="s">
        <v>7793</v>
      </c>
      <c r="AK627" s="28" t="s">
        <v>7792</v>
      </c>
      <c r="AL627" s="28" t="s">
        <v>7797</v>
      </c>
      <c r="AM627" s="28">
        <f>_xlfn.XLOOKUP(Solution[[#This Row],[Cu_ID]],Master[cu_id],Master[Notes], "none")</f>
        <v>101</v>
      </c>
      <c r="AN627" s="28">
        <v>0</v>
      </c>
    </row>
    <row r="628" spans="1:40" x14ac:dyDescent="0.3">
      <c r="A628" s="53" t="s">
        <v>14309</v>
      </c>
      <c r="B628" s="37" t="s">
        <v>12574</v>
      </c>
      <c r="C628" s="37" t="s">
        <v>7764</v>
      </c>
      <c r="D628" s="28" t="s">
        <v>7719</v>
      </c>
      <c r="E628" s="28" t="s">
        <v>7752</v>
      </c>
      <c r="F628" s="28" t="s">
        <v>936</v>
      </c>
      <c r="G628" s="28" t="s">
        <v>7735</v>
      </c>
      <c r="H628" s="28" t="s">
        <v>7752</v>
      </c>
      <c r="I628" s="28" t="s">
        <v>900</v>
      </c>
      <c r="J628" s="28">
        <v>31</v>
      </c>
      <c r="K628" s="35" t="s">
        <v>8882</v>
      </c>
      <c r="L628" s="35" t="s">
        <v>14310</v>
      </c>
      <c r="M628" s="30">
        <v>4.0027955863624802</v>
      </c>
      <c r="N628" s="32" t="s">
        <v>16534</v>
      </c>
      <c r="O628" s="28" t="s">
        <v>7733</v>
      </c>
      <c r="P628" s="29">
        <v>0.41188657407407409</v>
      </c>
      <c r="Q628" s="29">
        <v>0.4833796296296296</v>
      </c>
      <c r="R628" s="28">
        <v>0</v>
      </c>
      <c r="S628" s="30">
        <v>102.95</v>
      </c>
      <c r="T628" s="32" t="s">
        <v>14311</v>
      </c>
      <c r="U628" s="32" t="s">
        <v>14312</v>
      </c>
      <c r="V628" s="30">
        <v>2.3093044805696299</v>
      </c>
      <c r="W628" s="28">
        <v>0</v>
      </c>
      <c r="X628" s="28">
        <v>0</v>
      </c>
      <c r="Y628" s="28" t="s">
        <v>14547</v>
      </c>
      <c r="Z628" s="28" t="s">
        <v>16524</v>
      </c>
      <c r="AA628" s="28">
        <v>1</v>
      </c>
      <c r="AB628" s="28">
        <v>0</v>
      </c>
      <c r="AC628" s="32">
        <f>Solution[[#This Row],[Old Stop]] +1</f>
        <v>32</v>
      </c>
      <c r="AD628" s="32" t="str">
        <f>_xlfn.CONCAT(Solution[[#This Row],[Notes]],"_",Solution[[#This Row],[Week '#]],"_", _xlfn.SWITCH(Solution[[#This Row],[Column1]], "M", "Monday", "T", "Tuesday", "W", "Wednesday", "R", "Thursday", "H", "Thursday", "F", "Friday"))</f>
        <v>103_Week4_Thursday</v>
      </c>
      <c r="AE628" s="32" t="str">
        <f>IF(LEN(Solution[[#This Row],[Available Delivery Days]]) =1, Solution[[#This Row],[Available Delivery Days]], IF(ISNUMBER(SEARCH(Solution[[#This Row],[New Delivery Day]], Solution[[#This Row],[Available Delivery Days]])), Solution[[#This Row],[New Delivery Day]], Solution[[#This Row],[Old Delivery Day]]))</f>
        <v>R</v>
      </c>
      <c r="AF628" s="31">
        <v>86.397499999999994</v>
      </c>
      <c r="AG628" s="31">
        <v>59.746200000000002</v>
      </c>
      <c r="AH628" s="28" t="s">
        <v>7832</v>
      </c>
      <c r="AI628" s="28" t="s">
        <v>932</v>
      </c>
      <c r="AJ628" s="28" t="s">
        <v>7793</v>
      </c>
      <c r="AK628" s="28" t="s">
        <v>7792</v>
      </c>
      <c r="AL628" s="28" t="s">
        <v>7797</v>
      </c>
      <c r="AM628" s="28">
        <f>_xlfn.XLOOKUP(Solution[[#This Row],[Cu_ID]],Master[cu_id],Master[Notes], "none")</f>
        <v>103</v>
      </c>
      <c r="AN628" s="28">
        <v>0</v>
      </c>
    </row>
    <row r="629" spans="1:40" x14ac:dyDescent="0.3">
      <c r="A629" s="53" t="s">
        <v>13989</v>
      </c>
      <c r="B629" s="37" t="s">
        <v>13990</v>
      </c>
      <c r="C629" s="37" t="s">
        <v>7728</v>
      </c>
      <c r="D629" s="28" t="s">
        <v>7717</v>
      </c>
      <c r="E629" s="28" t="s">
        <v>11016</v>
      </c>
      <c r="F629" s="28" t="s">
        <v>901</v>
      </c>
      <c r="G629" s="28" t="s">
        <v>7748</v>
      </c>
      <c r="H629" s="28" t="s">
        <v>7752</v>
      </c>
      <c r="I629" s="28" t="s">
        <v>902</v>
      </c>
      <c r="J629" s="28">
        <v>61</v>
      </c>
      <c r="K629" s="35" t="s">
        <v>9036</v>
      </c>
      <c r="L629" s="35" t="s">
        <v>13991</v>
      </c>
      <c r="M629" s="30">
        <v>8.95766417495906</v>
      </c>
      <c r="N629" s="32" t="s">
        <v>15400</v>
      </c>
      <c r="O629" s="28" t="s">
        <v>7756</v>
      </c>
      <c r="P629" s="29">
        <v>0.36224537037037036</v>
      </c>
      <c r="Q629" s="29">
        <v>0.36974537037037036</v>
      </c>
      <c r="R629" s="28">
        <v>0</v>
      </c>
      <c r="S629" s="30">
        <v>10.8</v>
      </c>
      <c r="T629" s="32" t="s">
        <v>13992</v>
      </c>
      <c r="U629" s="32" t="s">
        <v>13993</v>
      </c>
      <c r="V629" s="30">
        <v>9.9911100826539503</v>
      </c>
      <c r="W629" s="28">
        <v>0</v>
      </c>
      <c r="X629" s="28">
        <v>0</v>
      </c>
      <c r="Y629" s="28" t="s">
        <v>14623</v>
      </c>
      <c r="Z629" s="28" t="s">
        <v>15210</v>
      </c>
      <c r="AA629" s="28">
        <v>1</v>
      </c>
      <c r="AB629" s="28">
        <v>0</v>
      </c>
      <c r="AC629" s="32">
        <f>Solution[[#This Row],[Old Stop]] +1</f>
        <v>62</v>
      </c>
      <c r="AD629" s="32" t="str">
        <f>_xlfn.CONCAT(Solution[[#This Row],[Notes]],"_",Solution[[#This Row],[Week '#]],"_", _xlfn.SWITCH(Solution[[#This Row],[Column1]], "M", "Monday", "T", "Tuesday", "W", "Wednesday", "R", "Thursday", "H", "Thursday", "F", "Friday"))</f>
        <v>105_Week2_Monday</v>
      </c>
      <c r="AE629" s="32" t="str">
        <f>IF(LEN(Solution[[#This Row],[Available Delivery Days]]) =1, Solution[[#This Row],[Available Delivery Days]], IF(ISNUMBER(SEARCH(Solution[[#This Row],[New Delivery Day]], Solution[[#This Row],[Available Delivery Days]])), Solution[[#This Row],[New Delivery Day]], Solution[[#This Row],[Old Delivery Day]]))</f>
        <v>M</v>
      </c>
      <c r="AF629" s="31">
        <v>64.41</v>
      </c>
      <c r="AG629" s="31">
        <v>63.16</v>
      </c>
      <c r="AH629" s="28" t="s">
        <v>7832</v>
      </c>
      <c r="AI629" s="28" t="s">
        <v>932</v>
      </c>
      <c r="AJ629" s="28" t="s">
        <v>7792</v>
      </c>
      <c r="AK629" s="28" t="s">
        <v>7792</v>
      </c>
      <c r="AL629" s="28" t="s">
        <v>7797</v>
      </c>
      <c r="AM629" s="28">
        <f>_xlfn.XLOOKUP(Solution[[#This Row],[Cu_ID]],Master[cu_id],Master[Notes], "none")</f>
        <v>105</v>
      </c>
      <c r="AN629" s="28">
        <v>0</v>
      </c>
    </row>
    <row r="630" spans="1:40" x14ac:dyDescent="0.3">
      <c r="A630" s="53" t="s">
        <v>13989</v>
      </c>
      <c r="B630" s="37" t="s">
        <v>13990</v>
      </c>
      <c r="C630" s="37" t="s">
        <v>7728</v>
      </c>
      <c r="D630" s="28" t="s">
        <v>7719</v>
      </c>
      <c r="E630" s="28" t="s">
        <v>11016</v>
      </c>
      <c r="F630" s="28" t="s">
        <v>901</v>
      </c>
      <c r="G630" s="28" t="s">
        <v>7748</v>
      </c>
      <c r="H630" s="28" t="s">
        <v>7752</v>
      </c>
      <c r="I630" s="28" t="s">
        <v>902</v>
      </c>
      <c r="J630" s="28">
        <v>61</v>
      </c>
      <c r="K630" s="35" t="s">
        <v>9036</v>
      </c>
      <c r="L630" s="35" t="s">
        <v>13991</v>
      </c>
      <c r="M630" s="30">
        <v>8.95766417495906</v>
      </c>
      <c r="N630" s="32" t="s">
        <v>16509</v>
      </c>
      <c r="O630" s="28" t="s">
        <v>7756</v>
      </c>
      <c r="P630" s="29">
        <v>0.36224537037037036</v>
      </c>
      <c r="Q630" s="29">
        <v>0.36974537037037036</v>
      </c>
      <c r="R630" s="28">
        <v>0</v>
      </c>
      <c r="S630" s="30">
        <v>10.8</v>
      </c>
      <c r="T630" s="32" t="s">
        <v>13992</v>
      </c>
      <c r="U630" s="32" t="s">
        <v>13993</v>
      </c>
      <c r="V630" s="30">
        <v>9.9911100826539503</v>
      </c>
      <c r="W630" s="28">
        <v>0</v>
      </c>
      <c r="X630" s="28">
        <v>0</v>
      </c>
      <c r="Y630" s="28" t="s">
        <v>14623</v>
      </c>
      <c r="Z630" s="28" t="s">
        <v>16475</v>
      </c>
      <c r="AA630" s="28">
        <v>1</v>
      </c>
      <c r="AB630" s="28">
        <v>0</v>
      </c>
      <c r="AC630" s="32">
        <f>Solution[[#This Row],[Old Stop]] +1</f>
        <v>62</v>
      </c>
      <c r="AD630" s="32" t="str">
        <f>_xlfn.CONCAT(Solution[[#This Row],[Notes]],"_",Solution[[#This Row],[Week '#]],"_", _xlfn.SWITCH(Solution[[#This Row],[Column1]], "M", "Monday", "T", "Tuesday", "W", "Wednesday", "R", "Thursday", "H", "Thursday", "F", "Friday"))</f>
        <v>105_Week4_Monday</v>
      </c>
      <c r="AE630" s="32" t="str">
        <f>IF(LEN(Solution[[#This Row],[Available Delivery Days]]) =1, Solution[[#This Row],[Available Delivery Days]], IF(ISNUMBER(SEARCH(Solution[[#This Row],[New Delivery Day]], Solution[[#This Row],[Available Delivery Days]])), Solution[[#This Row],[New Delivery Day]], Solution[[#This Row],[Old Delivery Day]]))</f>
        <v>M</v>
      </c>
      <c r="AF630" s="31">
        <v>64.41</v>
      </c>
      <c r="AG630" s="31">
        <v>63.16</v>
      </c>
      <c r="AH630" s="28" t="s">
        <v>7832</v>
      </c>
      <c r="AI630" s="28" t="s">
        <v>932</v>
      </c>
      <c r="AJ630" s="28" t="s">
        <v>7792</v>
      </c>
      <c r="AK630" s="28" t="s">
        <v>7792</v>
      </c>
      <c r="AL630" s="28" t="s">
        <v>7797</v>
      </c>
      <c r="AM630" s="28">
        <f>_xlfn.XLOOKUP(Solution[[#This Row],[Cu_ID]],Master[cu_id],Master[Notes], "none")</f>
        <v>105</v>
      </c>
      <c r="AN630" s="28">
        <v>0</v>
      </c>
    </row>
    <row r="631" spans="1:40" x14ac:dyDescent="0.3">
      <c r="A631" s="53" t="s">
        <v>13979</v>
      </c>
      <c r="B631" s="37" t="s">
        <v>13980</v>
      </c>
      <c r="C631" s="37" t="s">
        <v>7728</v>
      </c>
      <c r="D631" s="28" t="s">
        <v>7716</v>
      </c>
      <c r="E631" s="28" t="s">
        <v>11016</v>
      </c>
      <c r="F631" s="28" t="s">
        <v>936</v>
      </c>
      <c r="G631" s="28" t="s">
        <v>7743</v>
      </c>
      <c r="H631" s="28" t="s">
        <v>7752</v>
      </c>
      <c r="I631" s="28" t="s">
        <v>902</v>
      </c>
      <c r="J631" s="28">
        <v>281</v>
      </c>
      <c r="K631" s="35" t="s">
        <v>9100</v>
      </c>
      <c r="L631" s="35" t="s">
        <v>13981</v>
      </c>
      <c r="M631" s="30">
        <v>11.289747906848801</v>
      </c>
      <c r="N631" s="32" t="s">
        <v>15115</v>
      </c>
      <c r="O631" s="28" t="s">
        <v>7751</v>
      </c>
      <c r="P631" s="29">
        <v>0.50285879629629626</v>
      </c>
      <c r="Q631" s="29">
        <v>0.50901620370370371</v>
      </c>
      <c r="R631" s="28">
        <v>0</v>
      </c>
      <c r="S631" s="30">
        <v>8.8666666666666671</v>
      </c>
      <c r="T631" s="32" t="s">
        <v>13982</v>
      </c>
      <c r="U631" s="32" t="s">
        <v>13983</v>
      </c>
      <c r="V631" s="30">
        <v>8.7446452818200395</v>
      </c>
      <c r="W631" s="28">
        <v>0</v>
      </c>
      <c r="X631" s="28">
        <v>0</v>
      </c>
      <c r="Y631" s="28" t="s">
        <v>14629</v>
      </c>
      <c r="Z631" s="28" t="s">
        <v>14630</v>
      </c>
      <c r="AA631" s="28">
        <v>1</v>
      </c>
      <c r="AB631" s="28">
        <v>0</v>
      </c>
      <c r="AC631" s="32">
        <f>Solution[[#This Row],[Old Stop]] +1</f>
        <v>282</v>
      </c>
      <c r="AD631" s="32" t="str">
        <f>_xlfn.CONCAT(Solution[[#This Row],[Notes]],"_",Solution[[#This Row],[Week '#]],"_", _xlfn.SWITCH(Solution[[#This Row],[Column1]], "M", "Monday", "T", "Tuesday", "W", "Wednesday", "R", "Thursday", "H", "Thursday", "F", "Friday"))</f>
        <v>105_Week1_Thursday</v>
      </c>
      <c r="AE631" s="32" t="str">
        <f>IF(LEN(Solution[[#This Row],[Available Delivery Days]]) =1, Solution[[#This Row],[Available Delivery Days]], IF(ISNUMBER(SEARCH(Solution[[#This Row],[New Delivery Day]], Solution[[#This Row],[Available Delivery Days]])), Solution[[#This Row],[New Delivery Day]], Solution[[#This Row],[Old Delivery Day]]))</f>
        <v>R</v>
      </c>
      <c r="AF631" s="31">
        <v>25.362500000000001</v>
      </c>
      <c r="AG631" s="31">
        <v>50.017499999999998</v>
      </c>
      <c r="AH631" s="28" t="s">
        <v>7832</v>
      </c>
      <c r="AI631" s="28" t="s">
        <v>932</v>
      </c>
      <c r="AJ631" s="28" t="s">
        <v>7792</v>
      </c>
      <c r="AK631" s="28" t="s">
        <v>7792</v>
      </c>
      <c r="AL631" s="28" t="s">
        <v>7797</v>
      </c>
      <c r="AM631" s="28">
        <f>_xlfn.XLOOKUP(Solution[[#This Row],[Cu_ID]],Master[cu_id],Master[Notes], "none")</f>
        <v>105</v>
      </c>
      <c r="AN631" s="28">
        <v>0</v>
      </c>
    </row>
    <row r="632" spans="1:40" x14ac:dyDescent="0.3">
      <c r="A632" s="53" t="s">
        <v>13979</v>
      </c>
      <c r="B632" s="37" t="s">
        <v>13980</v>
      </c>
      <c r="C632" s="37" t="s">
        <v>7728</v>
      </c>
      <c r="D632" s="28" t="s">
        <v>7718</v>
      </c>
      <c r="E632" s="28" t="s">
        <v>11016</v>
      </c>
      <c r="F632" s="28" t="s">
        <v>936</v>
      </c>
      <c r="G632" s="28" t="s">
        <v>7814</v>
      </c>
      <c r="H632" s="28" t="s">
        <v>7752</v>
      </c>
      <c r="I632" s="28" t="s">
        <v>902</v>
      </c>
      <c r="J632" s="28">
        <v>281</v>
      </c>
      <c r="K632" s="35" t="s">
        <v>9100</v>
      </c>
      <c r="L632" s="35" t="s">
        <v>13981</v>
      </c>
      <c r="M632" s="30">
        <v>5.0933763552457103</v>
      </c>
      <c r="N632" s="32" t="s">
        <v>16136</v>
      </c>
      <c r="O632" s="28" t="s">
        <v>7751</v>
      </c>
      <c r="P632" s="29">
        <v>0.5370138888888889</v>
      </c>
      <c r="Q632" s="29">
        <v>0.54317129629629635</v>
      </c>
      <c r="R632" s="28">
        <v>0</v>
      </c>
      <c r="S632" s="30">
        <v>8.8666666666666671</v>
      </c>
      <c r="T632" s="32" t="s">
        <v>13982</v>
      </c>
      <c r="U632" s="32" t="s">
        <v>13983</v>
      </c>
      <c r="V632" s="30">
        <v>3.4531824533570199</v>
      </c>
      <c r="W632" s="28">
        <v>0</v>
      </c>
      <c r="X632" s="28">
        <v>0</v>
      </c>
      <c r="Y632" s="28" t="s">
        <v>14629</v>
      </c>
      <c r="Z632" s="28" t="s">
        <v>16128</v>
      </c>
      <c r="AA632" s="28">
        <v>1</v>
      </c>
      <c r="AB632" s="28">
        <v>0</v>
      </c>
      <c r="AC632" s="32">
        <f>Solution[[#This Row],[Old Stop]] +1</f>
        <v>282</v>
      </c>
      <c r="AD632" s="32" t="str">
        <f>_xlfn.CONCAT(Solution[[#This Row],[Notes]],"_",Solution[[#This Row],[Week '#]],"_", _xlfn.SWITCH(Solution[[#This Row],[Column1]], "M", "Monday", "T", "Tuesday", "W", "Wednesday", "R", "Thursday", "H", "Thursday", "F", "Friday"))</f>
        <v>105_Week3_Thursday</v>
      </c>
      <c r="AE632" s="32" t="str">
        <f>IF(LEN(Solution[[#This Row],[Available Delivery Days]]) =1, Solution[[#This Row],[Available Delivery Days]], IF(ISNUMBER(SEARCH(Solution[[#This Row],[New Delivery Day]], Solution[[#This Row],[Available Delivery Days]])), Solution[[#This Row],[New Delivery Day]], Solution[[#This Row],[Old Delivery Day]]))</f>
        <v>R</v>
      </c>
      <c r="AF632" s="31">
        <v>25.362500000000001</v>
      </c>
      <c r="AG632" s="31">
        <v>50.017499999999998</v>
      </c>
      <c r="AH632" s="28" t="s">
        <v>7832</v>
      </c>
      <c r="AI632" s="28" t="s">
        <v>932</v>
      </c>
      <c r="AJ632" s="28" t="s">
        <v>7792</v>
      </c>
      <c r="AK632" s="28" t="s">
        <v>7792</v>
      </c>
      <c r="AL632" s="28" t="s">
        <v>7797</v>
      </c>
      <c r="AM632" s="28">
        <f>_xlfn.XLOOKUP(Solution[[#This Row],[Cu_ID]],Master[cu_id],Master[Notes], "none")</f>
        <v>105</v>
      </c>
      <c r="AN632" s="28">
        <v>0</v>
      </c>
    </row>
    <row r="633" spans="1:40" x14ac:dyDescent="0.3">
      <c r="A633" s="53" t="s">
        <v>13984</v>
      </c>
      <c r="B633" s="37" t="s">
        <v>13985</v>
      </c>
      <c r="C633" s="37" t="s">
        <v>7728</v>
      </c>
      <c r="D633" s="28" t="s">
        <v>7716</v>
      </c>
      <c r="E633" s="28" t="s">
        <v>11016</v>
      </c>
      <c r="F633" s="28" t="s">
        <v>936</v>
      </c>
      <c r="G633" s="28" t="s">
        <v>7725</v>
      </c>
      <c r="H633" s="28" t="s">
        <v>7752</v>
      </c>
      <c r="I633" s="28" t="s">
        <v>902</v>
      </c>
      <c r="J633" s="28">
        <v>282</v>
      </c>
      <c r="K633" s="35" t="s">
        <v>9102</v>
      </c>
      <c r="L633" s="35" t="s">
        <v>13986</v>
      </c>
      <c r="M633" s="30">
        <v>2.65290273912251</v>
      </c>
      <c r="N633" s="32" t="s">
        <v>15116</v>
      </c>
      <c r="O633" s="28" t="s">
        <v>7751</v>
      </c>
      <c r="P633" s="29">
        <v>0.51086805555555559</v>
      </c>
      <c r="Q633" s="29">
        <v>0.5174305555555555</v>
      </c>
      <c r="R633" s="28">
        <v>0</v>
      </c>
      <c r="S633" s="30">
        <v>9.4500000000000011</v>
      </c>
      <c r="T633" s="32" t="s">
        <v>13987</v>
      </c>
      <c r="U633" s="32" t="s">
        <v>13988</v>
      </c>
      <c r="V633" s="30">
        <v>1.6523534400754201</v>
      </c>
      <c r="W633" s="28">
        <v>0</v>
      </c>
      <c r="X633" s="28">
        <v>0</v>
      </c>
      <c r="Y633" s="28" t="s">
        <v>14629</v>
      </c>
      <c r="Z633" s="28" t="s">
        <v>14630</v>
      </c>
      <c r="AA633" s="28">
        <v>1</v>
      </c>
      <c r="AB633" s="28">
        <v>0</v>
      </c>
      <c r="AC633" s="32">
        <f>Solution[[#This Row],[Old Stop]] +1</f>
        <v>283</v>
      </c>
      <c r="AD633" s="32" t="str">
        <f>_xlfn.CONCAT(Solution[[#This Row],[Notes]],"_",Solution[[#This Row],[Week '#]],"_", _xlfn.SWITCH(Solution[[#This Row],[Column1]], "M", "Monday", "T", "Tuesday", "W", "Wednesday", "R", "Thursday", "H", "Thursday", "F", "Friday"))</f>
        <v>105_Week1_Thursday</v>
      </c>
      <c r="AE633" s="32" t="str">
        <f>IF(LEN(Solution[[#This Row],[Available Delivery Days]]) =1, Solution[[#This Row],[Available Delivery Days]], IF(ISNUMBER(SEARCH(Solution[[#This Row],[New Delivery Day]], Solution[[#This Row],[Available Delivery Days]])), Solution[[#This Row],[New Delivery Day]], Solution[[#This Row],[Old Delivery Day]]))</f>
        <v>R</v>
      </c>
      <c r="AF633" s="31">
        <v>29.344999999999999</v>
      </c>
      <c r="AG633" s="31">
        <v>50.182499999999997</v>
      </c>
      <c r="AH633" s="28" t="s">
        <v>7832</v>
      </c>
      <c r="AI633" s="28" t="s">
        <v>932</v>
      </c>
      <c r="AJ633" s="28" t="s">
        <v>7792</v>
      </c>
      <c r="AK633" s="28" t="s">
        <v>7792</v>
      </c>
      <c r="AL633" s="28" t="s">
        <v>7797</v>
      </c>
      <c r="AM633" s="28">
        <f>_xlfn.XLOOKUP(Solution[[#This Row],[Cu_ID]],Master[cu_id],Master[Notes], "none")</f>
        <v>105</v>
      </c>
      <c r="AN633" s="28">
        <v>0</v>
      </c>
    </row>
    <row r="634" spans="1:40" x14ac:dyDescent="0.3">
      <c r="A634" s="53" t="s">
        <v>13984</v>
      </c>
      <c r="B634" s="37" t="s">
        <v>13985</v>
      </c>
      <c r="C634" s="37" t="s">
        <v>7728</v>
      </c>
      <c r="D634" s="28" t="s">
        <v>7718</v>
      </c>
      <c r="E634" s="28" t="s">
        <v>11016</v>
      </c>
      <c r="F634" s="28" t="s">
        <v>936</v>
      </c>
      <c r="G634" s="28" t="s">
        <v>7810</v>
      </c>
      <c r="H634" s="28" t="s">
        <v>7752</v>
      </c>
      <c r="I634" s="28" t="s">
        <v>902</v>
      </c>
      <c r="J634" s="28">
        <v>282</v>
      </c>
      <c r="K634" s="35" t="s">
        <v>9102</v>
      </c>
      <c r="L634" s="35" t="s">
        <v>13986</v>
      </c>
      <c r="M634" s="30">
        <v>2.65290273912251</v>
      </c>
      <c r="N634" s="32" t="s">
        <v>16176</v>
      </c>
      <c r="O634" s="28" t="s">
        <v>7751</v>
      </c>
      <c r="P634" s="29">
        <v>0.54501157407407408</v>
      </c>
      <c r="Q634" s="29">
        <v>0.55157407407407411</v>
      </c>
      <c r="R634" s="28">
        <v>0</v>
      </c>
      <c r="S634" s="30">
        <v>9.4500000000000011</v>
      </c>
      <c r="T634" s="32" t="s">
        <v>13987</v>
      </c>
      <c r="U634" s="32" t="s">
        <v>13988</v>
      </c>
      <c r="V634" s="30">
        <v>1.6523534400754201</v>
      </c>
      <c r="W634" s="28">
        <v>0</v>
      </c>
      <c r="X634" s="28">
        <v>0</v>
      </c>
      <c r="Y634" s="28" t="s">
        <v>14629</v>
      </c>
      <c r="Z634" s="28" t="s">
        <v>16128</v>
      </c>
      <c r="AA634" s="28">
        <v>1</v>
      </c>
      <c r="AB634" s="28">
        <v>0</v>
      </c>
      <c r="AC634" s="32">
        <f>Solution[[#This Row],[Old Stop]] +1</f>
        <v>283</v>
      </c>
      <c r="AD634" s="32" t="str">
        <f>_xlfn.CONCAT(Solution[[#This Row],[Notes]],"_",Solution[[#This Row],[Week '#]],"_", _xlfn.SWITCH(Solution[[#This Row],[Column1]], "M", "Monday", "T", "Tuesday", "W", "Wednesday", "R", "Thursday", "H", "Thursday", "F", "Friday"))</f>
        <v>105_Week3_Thursday</v>
      </c>
      <c r="AE634" s="32" t="str">
        <f>IF(LEN(Solution[[#This Row],[Available Delivery Days]]) =1, Solution[[#This Row],[Available Delivery Days]], IF(ISNUMBER(SEARCH(Solution[[#This Row],[New Delivery Day]], Solution[[#This Row],[Available Delivery Days]])), Solution[[#This Row],[New Delivery Day]], Solution[[#This Row],[Old Delivery Day]]))</f>
        <v>R</v>
      </c>
      <c r="AF634" s="31">
        <v>29.344999999999999</v>
      </c>
      <c r="AG634" s="31">
        <v>50.182499999999997</v>
      </c>
      <c r="AH634" s="28" t="s">
        <v>7832</v>
      </c>
      <c r="AI634" s="28" t="s">
        <v>932</v>
      </c>
      <c r="AJ634" s="28" t="s">
        <v>7792</v>
      </c>
      <c r="AK634" s="28" t="s">
        <v>7792</v>
      </c>
      <c r="AL634" s="28" t="s">
        <v>7797</v>
      </c>
      <c r="AM634" s="28">
        <f>_xlfn.XLOOKUP(Solution[[#This Row],[Cu_ID]],Master[cu_id],Master[Notes], "none")</f>
        <v>105</v>
      </c>
      <c r="AN634" s="28">
        <v>0</v>
      </c>
    </row>
    <row r="635" spans="1:40" x14ac:dyDescent="0.3">
      <c r="A635" s="53" t="s">
        <v>14166</v>
      </c>
      <c r="B635" s="37" t="s">
        <v>14167</v>
      </c>
      <c r="C635" s="37" t="s">
        <v>949</v>
      </c>
      <c r="D635" s="28" t="s">
        <v>7716</v>
      </c>
      <c r="E635" s="28" t="s">
        <v>11016</v>
      </c>
      <c r="F635" s="28" t="s">
        <v>900</v>
      </c>
      <c r="G635" s="28" t="s">
        <v>7731</v>
      </c>
      <c r="H635" s="28" t="s">
        <v>7789</v>
      </c>
      <c r="I635" s="28" t="s">
        <v>900</v>
      </c>
      <c r="J635" s="28">
        <v>210</v>
      </c>
      <c r="K635" s="35" t="s">
        <v>14168</v>
      </c>
      <c r="L635" s="35" t="s">
        <v>14169</v>
      </c>
      <c r="M635" s="30">
        <v>6.5465887654572699</v>
      </c>
      <c r="N635" s="32" t="s">
        <v>15035</v>
      </c>
      <c r="O635" s="28" t="s">
        <v>10948</v>
      </c>
      <c r="P635" s="29">
        <v>0.25453703703703706</v>
      </c>
      <c r="Q635" s="29">
        <v>0.25466435185185188</v>
      </c>
      <c r="R635" s="28">
        <v>0</v>
      </c>
      <c r="S635" s="30">
        <v>0.18333333333333335</v>
      </c>
      <c r="T635" s="32" t="s">
        <v>14170</v>
      </c>
      <c r="U635" s="32" t="s">
        <v>14171</v>
      </c>
      <c r="V635" s="30">
        <v>2.5115350989268199</v>
      </c>
      <c r="W635" s="28">
        <v>0</v>
      </c>
      <c r="X635" s="28">
        <v>0</v>
      </c>
      <c r="Y635" s="28" t="s">
        <v>14621</v>
      </c>
      <c r="Z635" s="28" t="s">
        <v>14622</v>
      </c>
      <c r="AA635" s="28">
        <v>1</v>
      </c>
      <c r="AB635" s="28">
        <v>0</v>
      </c>
      <c r="AC635" s="32">
        <f>Solution[[#This Row],[Old Stop]] +1</f>
        <v>211</v>
      </c>
      <c r="AD635" s="32" t="str">
        <f>_xlfn.CONCAT(Solution[[#This Row],[Notes]],"_",Solution[[#This Row],[Week '#]],"_", _xlfn.SWITCH(Solution[[#This Row],[Column1]], "M", "Monday", "T", "Tuesday", "W", "Wednesday", "R", "Thursday", "H", "Thursday", "F", "Friday"))</f>
        <v>105_Week1_Wednesday</v>
      </c>
      <c r="AE635" s="32" t="str">
        <f>IF(LEN(Solution[[#This Row],[Available Delivery Days]]) =1, Solution[[#This Row],[Available Delivery Days]], IF(ISNUMBER(SEARCH(Solution[[#This Row],[New Delivery Day]], Solution[[#This Row],[Available Delivery Days]])), Solution[[#This Row],[New Delivery Day]], Solution[[#This Row],[Old Delivery Day]]))</f>
        <v>W</v>
      </c>
      <c r="AF635" s="31">
        <v>9.4124999999999996</v>
      </c>
      <c r="AG635" s="31">
        <v>9.4124999999999996</v>
      </c>
      <c r="AH635" s="28" t="s">
        <v>7832</v>
      </c>
      <c r="AI635" s="28" t="s">
        <v>932</v>
      </c>
      <c r="AJ635" s="28" t="s">
        <v>7792</v>
      </c>
      <c r="AK635" s="28" t="s">
        <v>7793</v>
      </c>
      <c r="AL635" s="28" t="s">
        <v>7797</v>
      </c>
      <c r="AM635" s="28" t="str">
        <f>_xlfn.XLOOKUP(Solution[[#This Row],[Cu_ID]],Master[cu_id],Master[Notes], "none")</f>
        <v>105</v>
      </c>
      <c r="AN635" s="28">
        <v>0</v>
      </c>
    </row>
    <row r="636" spans="1:40" x14ac:dyDescent="0.3">
      <c r="A636" s="53" t="s">
        <v>13455</v>
      </c>
      <c r="B636" s="37" t="s">
        <v>13456</v>
      </c>
      <c r="C636" s="37" t="s">
        <v>7728</v>
      </c>
      <c r="D636" s="28" t="s">
        <v>7717</v>
      </c>
      <c r="E636" s="28" t="s">
        <v>7789</v>
      </c>
      <c r="F636" s="28" t="s">
        <v>903</v>
      </c>
      <c r="G636" s="28" t="s">
        <v>7733</v>
      </c>
      <c r="H636" s="28" t="s">
        <v>7789</v>
      </c>
      <c r="I636" s="28" t="s">
        <v>903</v>
      </c>
      <c r="J636" s="28">
        <v>270</v>
      </c>
      <c r="K636" s="35" t="s">
        <v>7973</v>
      </c>
      <c r="L636" s="35" t="s">
        <v>13457</v>
      </c>
      <c r="M636" s="30">
        <v>8.2701754886657</v>
      </c>
      <c r="N636" s="32" t="s">
        <v>15636</v>
      </c>
      <c r="O636" s="28" t="s">
        <v>7756</v>
      </c>
      <c r="P636" s="29">
        <v>0.33333333333333331</v>
      </c>
      <c r="Q636" s="29">
        <v>0.34413194444444445</v>
      </c>
      <c r="R636" s="28">
        <v>74.388801528140903</v>
      </c>
      <c r="S636" s="30">
        <v>15.55</v>
      </c>
      <c r="T636" s="32" t="s">
        <v>13458</v>
      </c>
      <c r="U636" s="32" t="s">
        <v>13459</v>
      </c>
      <c r="V636" s="30">
        <v>6.1295141998771898</v>
      </c>
      <c r="W636" s="28">
        <v>0</v>
      </c>
      <c r="X636" s="28">
        <v>0</v>
      </c>
      <c r="Y636" s="28" t="s">
        <v>14639</v>
      </c>
      <c r="Z636" s="28" t="s">
        <v>15543</v>
      </c>
      <c r="AA636" s="28">
        <v>1</v>
      </c>
      <c r="AB636" s="28">
        <v>0</v>
      </c>
      <c r="AC636" s="32">
        <f>Solution[[#This Row],[Old Stop]] +1</f>
        <v>271</v>
      </c>
      <c r="AD636" s="32" t="str">
        <f>_xlfn.CONCAT(Solution[[#This Row],[Notes]],"_",Solution[[#This Row],[Week '#]],"_", _xlfn.SWITCH(Solution[[#This Row],[Column1]], "M", "Monday", "T", "Tuesday", "W", "Wednesday", "R", "Thursday", "H", "Thursday", "F", "Friday"))</f>
        <v>101_Week2_Tuesday</v>
      </c>
      <c r="AE636" s="32" t="str">
        <f>IF(LEN(Solution[[#This Row],[Available Delivery Days]]) =1, Solution[[#This Row],[Available Delivery Days]], IF(ISNUMBER(SEARCH(Solution[[#This Row],[New Delivery Day]], Solution[[#This Row],[Available Delivery Days]])), Solution[[#This Row],[New Delivery Day]], Solution[[#This Row],[Old Delivery Day]]))</f>
        <v>T</v>
      </c>
      <c r="AF636" s="31">
        <v>23.335000000000001</v>
      </c>
      <c r="AG636" s="31">
        <v>18.329999999999998</v>
      </c>
      <c r="AH636" s="28" t="s">
        <v>7832</v>
      </c>
      <c r="AI636" s="28" t="s">
        <v>932</v>
      </c>
      <c r="AJ636" s="28" t="s">
        <v>7793</v>
      </c>
      <c r="AK636" s="28" t="s">
        <v>7793</v>
      </c>
      <c r="AL636" s="28" t="s">
        <v>7797</v>
      </c>
      <c r="AM636" s="28">
        <f>_xlfn.XLOOKUP(Solution[[#This Row],[Cu_ID]],Master[cu_id],Master[Notes], "none")</f>
        <v>101</v>
      </c>
      <c r="AN636" s="28"/>
    </row>
    <row r="637" spans="1:40" x14ac:dyDescent="0.3">
      <c r="A637" s="53" t="s">
        <v>13455</v>
      </c>
      <c r="B637" s="37" t="s">
        <v>13456</v>
      </c>
      <c r="C637" s="37" t="s">
        <v>7728</v>
      </c>
      <c r="D637" s="28" t="s">
        <v>7719</v>
      </c>
      <c r="E637" s="28" t="s">
        <v>7789</v>
      </c>
      <c r="F637" s="28" t="s">
        <v>903</v>
      </c>
      <c r="G637" s="28" t="s">
        <v>7733</v>
      </c>
      <c r="H637" s="28" t="s">
        <v>7789</v>
      </c>
      <c r="I637" s="28" t="s">
        <v>903</v>
      </c>
      <c r="J637" s="28">
        <v>270</v>
      </c>
      <c r="K637" s="35" t="s">
        <v>7973</v>
      </c>
      <c r="L637" s="35" t="s">
        <v>13457</v>
      </c>
      <c r="M637" s="30">
        <v>8.2701754886657</v>
      </c>
      <c r="N637" s="32" t="s">
        <v>16689</v>
      </c>
      <c r="O637" s="28" t="s">
        <v>7756</v>
      </c>
      <c r="P637" s="29">
        <v>0.33333333333333331</v>
      </c>
      <c r="Q637" s="29">
        <v>0.34413194444444445</v>
      </c>
      <c r="R637" s="28">
        <v>74.388801528140903</v>
      </c>
      <c r="S637" s="30">
        <v>15.55</v>
      </c>
      <c r="T637" s="32" t="s">
        <v>13458</v>
      </c>
      <c r="U637" s="32" t="s">
        <v>13459</v>
      </c>
      <c r="V637" s="30">
        <v>6.1295141998771898</v>
      </c>
      <c r="W637" s="28">
        <v>0</v>
      </c>
      <c r="X637" s="28">
        <v>0</v>
      </c>
      <c r="Y637" s="28" t="s">
        <v>14639</v>
      </c>
      <c r="Z637" s="28" t="s">
        <v>16423</v>
      </c>
      <c r="AA637" s="28">
        <v>1</v>
      </c>
      <c r="AB637" s="28">
        <v>0</v>
      </c>
      <c r="AC637" s="32">
        <f>Solution[[#This Row],[Old Stop]] +1</f>
        <v>271</v>
      </c>
      <c r="AD637" s="32" t="str">
        <f>_xlfn.CONCAT(Solution[[#This Row],[Notes]],"_",Solution[[#This Row],[Week '#]],"_", _xlfn.SWITCH(Solution[[#This Row],[Column1]], "M", "Monday", "T", "Tuesday", "W", "Wednesday", "R", "Thursday", "H", "Thursday", "F", "Friday"))</f>
        <v>101_Week4_Tuesday</v>
      </c>
      <c r="AE637" s="32" t="str">
        <f>IF(LEN(Solution[[#This Row],[Available Delivery Days]]) =1, Solution[[#This Row],[Available Delivery Days]], IF(ISNUMBER(SEARCH(Solution[[#This Row],[New Delivery Day]], Solution[[#This Row],[Available Delivery Days]])), Solution[[#This Row],[New Delivery Day]], Solution[[#This Row],[Old Delivery Day]]))</f>
        <v>T</v>
      </c>
      <c r="AF637" s="31">
        <v>23.335000000000001</v>
      </c>
      <c r="AG637" s="31">
        <v>18.329999999999998</v>
      </c>
      <c r="AH637" s="28" t="s">
        <v>7832</v>
      </c>
      <c r="AI637" s="28" t="s">
        <v>932</v>
      </c>
      <c r="AJ637" s="28" t="s">
        <v>7793</v>
      </c>
      <c r="AK637" s="28" t="s">
        <v>7793</v>
      </c>
      <c r="AL637" s="28" t="s">
        <v>7797</v>
      </c>
      <c r="AM637" s="28">
        <f>_xlfn.XLOOKUP(Solution[[#This Row],[Cu_ID]],Master[cu_id],Master[Notes], "none")</f>
        <v>101</v>
      </c>
      <c r="AN637" s="28"/>
    </row>
    <row r="638" spans="1:40" x14ac:dyDescent="0.3">
      <c r="A638" s="53" t="s">
        <v>14101</v>
      </c>
      <c r="B638" s="37" t="s">
        <v>14102</v>
      </c>
      <c r="C638" s="37" t="s">
        <v>7728</v>
      </c>
      <c r="D638" s="28" t="s">
        <v>7717</v>
      </c>
      <c r="E638" s="28" t="s">
        <v>11016</v>
      </c>
      <c r="F638" s="28" t="s">
        <v>900</v>
      </c>
      <c r="G638" s="28" t="s">
        <v>7768</v>
      </c>
      <c r="H638" s="28" t="s">
        <v>11016</v>
      </c>
      <c r="I638" s="28" t="s">
        <v>901</v>
      </c>
      <c r="J638" s="28">
        <v>0</v>
      </c>
      <c r="K638" s="35" t="s">
        <v>9184</v>
      </c>
      <c r="L638" s="35" t="s">
        <v>14103</v>
      </c>
      <c r="M638" s="30">
        <v>3.29044208116829</v>
      </c>
      <c r="N638" s="32" t="s">
        <v>15224</v>
      </c>
      <c r="O638" s="28" t="s">
        <v>7751</v>
      </c>
      <c r="P638" s="29">
        <v>0.42185185185185187</v>
      </c>
      <c r="Q638" s="29">
        <v>0.42557870370370371</v>
      </c>
      <c r="R638" s="28">
        <v>0</v>
      </c>
      <c r="S638" s="30">
        <v>5.375</v>
      </c>
      <c r="T638" s="32" t="s">
        <v>14104</v>
      </c>
      <c r="U638" s="32" t="s">
        <v>14105</v>
      </c>
      <c r="V638" s="30">
        <v>3.1293308114521499</v>
      </c>
      <c r="W638" s="28">
        <v>0</v>
      </c>
      <c r="X638" s="28">
        <v>0</v>
      </c>
      <c r="Y638" s="28" t="s">
        <v>14621</v>
      </c>
      <c r="Z638" s="28" t="s">
        <v>14931</v>
      </c>
      <c r="AA638" s="28">
        <v>1</v>
      </c>
      <c r="AB638" s="28">
        <v>0</v>
      </c>
      <c r="AC638" s="32">
        <f>Solution[[#This Row],[Old Stop]] +1</f>
        <v>1</v>
      </c>
      <c r="AD638" s="32" t="str">
        <f>_xlfn.CONCAT(Solution[[#This Row],[Notes]],"_",Solution[[#This Row],[Week '#]],"_", _xlfn.SWITCH(Solution[[#This Row],[Column1]], "M", "Monday", "T", "Tuesday", "W", "Wednesday", "R", "Thursday", "H", "Thursday", "F", "Friday"))</f>
        <v>105_Week2_Wednesday</v>
      </c>
      <c r="AE638" s="32" t="str">
        <f>IF(LEN(Solution[[#This Row],[Available Delivery Days]]) =1, Solution[[#This Row],[Available Delivery Days]], IF(ISNUMBER(SEARCH(Solution[[#This Row],[New Delivery Day]], Solution[[#This Row],[Available Delivery Days]])), Solution[[#This Row],[New Delivery Day]], Solution[[#This Row],[Old Delivery Day]]))</f>
        <v>W</v>
      </c>
      <c r="AF638" s="31">
        <v>46.82</v>
      </c>
      <c r="AG638" s="31">
        <v>45.075000000000003</v>
      </c>
      <c r="AH638" s="28" t="s">
        <v>7832</v>
      </c>
      <c r="AI638" s="28" t="s">
        <v>932</v>
      </c>
      <c r="AJ638" s="28" t="s">
        <v>7793</v>
      </c>
      <c r="AK638" s="28" t="s">
        <v>7792</v>
      </c>
      <c r="AL638" s="28" t="s">
        <v>7797</v>
      </c>
      <c r="AM638" s="28">
        <f>_xlfn.XLOOKUP(Solution[[#This Row],[Cu_ID]],Master[cu_id],Master[Notes], "none")</f>
        <v>105</v>
      </c>
      <c r="AN638" s="28">
        <v>0</v>
      </c>
    </row>
    <row r="639" spans="1:40" x14ac:dyDescent="0.3">
      <c r="A639" s="53" t="s">
        <v>14101</v>
      </c>
      <c r="B639" s="37" t="s">
        <v>14102</v>
      </c>
      <c r="C639" s="37" t="s">
        <v>7728</v>
      </c>
      <c r="D639" s="28" t="s">
        <v>7719</v>
      </c>
      <c r="E639" s="28" t="s">
        <v>11016</v>
      </c>
      <c r="F639" s="28" t="s">
        <v>900</v>
      </c>
      <c r="G639" s="28" t="s">
        <v>7762</v>
      </c>
      <c r="H639" s="28" t="s">
        <v>11016</v>
      </c>
      <c r="I639" s="28" t="s">
        <v>901</v>
      </c>
      <c r="J639" s="28">
        <v>0</v>
      </c>
      <c r="K639" s="35" t="s">
        <v>9184</v>
      </c>
      <c r="L639" s="35" t="s">
        <v>14103</v>
      </c>
      <c r="M639" s="30">
        <v>3.29044208116829</v>
      </c>
      <c r="N639" s="32" t="s">
        <v>16743</v>
      </c>
      <c r="O639" s="28" t="s">
        <v>7751</v>
      </c>
      <c r="P639" s="29">
        <v>0.43546296296296294</v>
      </c>
      <c r="Q639" s="29">
        <v>0.43918981481481484</v>
      </c>
      <c r="R639" s="28">
        <v>0</v>
      </c>
      <c r="S639" s="30">
        <v>5.375</v>
      </c>
      <c r="T639" s="32" t="s">
        <v>14104</v>
      </c>
      <c r="U639" s="32" t="s">
        <v>14105</v>
      </c>
      <c r="V639" s="30">
        <v>3.1293308114521499</v>
      </c>
      <c r="W639" s="28">
        <v>0</v>
      </c>
      <c r="X639" s="28">
        <v>0</v>
      </c>
      <c r="Y639" s="28" t="s">
        <v>14621</v>
      </c>
      <c r="Z639" s="28" t="s">
        <v>16493</v>
      </c>
      <c r="AA639" s="28">
        <v>1</v>
      </c>
      <c r="AB639" s="28">
        <v>0</v>
      </c>
      <c r="AC639" s="32">
        <f>Solution[[#This Row],[Old Stop]] +1</f>
        <v>1</v>
      </c>
      <c r="AD639" s="32" t="str">
        <f>_xlfn.CONCAT(Solution[[#This Row],[Notes]],"_",Solution[[#This Row],[Week '#]],"_", _xlfn.SWITCH(Solution[[#This Row],[Column1]], "M", "Monday", "T", "Tuesday", "W", "Wednesday", "R", "Thursday", "H", "Thursday", "F", "Friday"))</f>
        <v>105_Week4_Wednesday</v>
      </c>
      <c r="AE639" s="32" t="str">
        <f>IF(LEN(Solution[[#This Row],[Available Delivery Days]]) =1, Solution[[#This Row],[Available Delivery Days]], IF(ISNUMBER(SEARCH(Solution[[#This Row],[New Delivery Day]], Solution[[#This Row],[Available Delivery Days]])), Solution[[#This Row],[New Delivery Day]], Solution[[#This Row],[Old Delivery Day]]))</f>
        <v>W</v>
      </c>
      <c r="AF639" s="31">
        <v>46.82</v>
      </c>
      <c r="AG639" s="31">
        <v>45.075000000000003</v>
      </c>
      <c r="AH639" s="28" t="s">
        <v>7832</v>
      </c>
      <c r="AI639" s="28" t="s">
        <v>932</v>
      </c>
      <c r="AJ639" s="28" t="s">
        <v>7793</v>
      </c>
      <c r="AK639" s="28" t="s">
        <v>7792</v>
      </c>
      <c r="AL639" s="28" t="s">
        <v>7797</v>
      </c>
      <c r="AM639" s="28">
        <f>_xlfn.XLOOKUP(Solution[[#This Row],[Cu_ID]],Master[cu_id],Master[Notes], "none")</f>
        <v>105</v>
      </c>
      <c r="AN639" s="28">
        <v>0</v>
      </c>
    </row>
    <row r="640" spans="1:40" x14ac:dyDescent="0.3">
      <c r="A640" s="53" t="s">
        <v>12172</v>
      </c>
      <c r="B640" s="37" t="s">
        <v>12173</v>
      </c>
      <c r="C640" s="37" t="s">
        <v>7728</v>
      </c>
      <c r="D640" s="28" t="s">
        <v>7716</v>
      </c>
      <c r="E640" s="28" t="s">
        <v>7734</v>
      </c>
      <c r="F640" s="28" t="s">
        <v>901</v>
      </c>
      <c r="G640" s="28" t="s">
        <v>7762</v>
      </c>
      <c r="H640" s="28" t="s">
        <v>7734</v>
      </c>
      <c r="I640" s="28" t="s">
        <v>903</v>
      </c>
      <c r="J640" s="28">
        <v>120</v>
      </c>
      <c r="K640" s="35" t="s">
        <v>8316</v>
      </c>
      <c r="L640" s="35" t="s">
        <v>12174</v>
      </c>
      <c r="M640" s="30">
        <v>0.405889593064785</v>
      </c>
      <c r="N640" s="32" t="s">
        <v>14609</v>
      </c>
      <c r="O640" s="28" t="s">
        <v>7774</v>
      </c>
      <c r="P640" s="29">
        <v>0.38622685185185185</v>
      </c>
      <c r="Q640" s="29">
        <v>0.38717592592592592</v>
      </c>
      <c r="R640" s="28">
        <v>0</v>
      </c>
      <c r="S640" s="30">
        <v>1.3666666666666667</v>
      </c>
      <c r="T640" s="32" t="s">
        <v>12175</v>
      </c>
      <c r="U640" s="32" t="s">
        <v>12176</v>
      </c>
      <c r="V640" s="30">
        <v>9.5296632597583905E-2</v>
      </c>
      <c r="W640" s="28">
        <v>33</v>
      </c>
      <c r="X640" s="28">
        <v>0.63461538461538503</v>
      </c>
      <c r="Y640" s="28" t="s">
        <v>14567</v>
      </c>
      <c r="Z640" s="28" t="s">
        <v>14568</v>
      </c>
      <c r="AA640" s="28">
        <v>1</v>
      </c>
      <c r="AB640" s="28">
        <v>110</v>
      </c>
      <c r="AC640" s="32">
        <f>Solution[[#This Row],[Old Stop]] +1</f>
        <v>121</v>
      </c>
      <c r="AD640" s="32" t="str">
        <f>_xlfn.CONCAT(Solution[[#This Row],[Notes]],"_",Solution[[#This Row],[Week '#]],"_", _xlfn.SWITCH(Solution[[#This Row],[Column1]], "M", "Monday", "T", "Tuesday", "W", "Wednesday", "R", "Thursday", "H", "Thursday", "F", "Friday"))</f>
        <v>102_Week1_Monday</v>
      </c>
      <c r="AE640" s="32" t="str">
        <f>IF(LEN(Solution[[#This Row],[Available Delivery Days]]) =1, Solution[[#This Row],[Available Delivery Days]], IF(ISNUMBER(SEARCH(Solution[[#This Row],[New Delivery Day]], Solution[[#This Row],[Available Delivery Days]])), Solution[[#This Row],[New Delivery Day]], Solution[[#This Row],[Old Delivery Day]]))</f>
        <v>M</v>
      </c>
      <c r="AF640" s="31">
        <v>99.35</v>
      </c>
      <c r="AG640" s="31">
        <v>87.942499999999995</v>
      </c>
      <c r="AH640" s="28" t="s">
        <v>7832</v>
      </c>
      <c r="AI640" s="28" t="s">
        <v>932</v>
      </c>
      <c r="AJ640" s="28" t="s">
        <v>7793</v>
      </c>
      <c r="AK640" s="28" t="s">
        <v>7792</v>
      </c>
      <c r="AL640" s="28" t="s">
        <v>7797</v>
      </c>
      <c r="AM640" s="28">
        <f>_xlfn.XLOOKUP(Solution[[#This Row],[Cu_ID]],Master[cu_id],Master[Notes], "none")</f>
        <v>102</v>
      </c>
      <c r="AN640" s="28">
        <v>110</v>
      </c>
    </row>
    <row r="641" spans="1:40" x14ac:dyDescent="0.3">
      <c r="A641" s="53" t="s">
        <v>12172</v>
      </c>
      <c r="B641" s="37" t="s">
        <v>12173</v>
      </c>
      <c r="C641" s="37" t="s">
        <v>7728</v>
      </c>
      <c r="D641" s="28" t="s">
        <v>7717</v>
      </c>
      <c r="E641" s="28" t="s">
        <v>7734</v>
      </c>
      <c r="F641" s="28" t="s">
        <v>901</v>
      </c>
      <c r="G641" s="28" t="s">
        <v>7723</v>
      </c>
      <c r="H641" s="28" t="s">
        <v>7734</v>
      </c>
      <c r="I641" s="28" t="s">
        <v>903</v>
      </c>
      <c r="J641" s="28">
        <v>120</v>
      </c>
      <c r="K641" s="35" t="s">
        <v>8316</v>
      </c>
      <c r="L641" s="35" t="s">
        <v>12174</v>
      </c>
      <c r="M641" s="30">
        <v>0.405889593064785</v>
      </c>
      <c r="N641" s="32" t="s">
        <v>15367</v>
      </c>
      <c r="O641" s="28" t="s">
        <v>7774</v>
      </c>
      <c r="P641" s="29">
        <v>0.37944444444444442</v>
      </c>
      <c r="Q641" s="29">
        <v>0.38039351851851849</v>
      </c>
      <c r="R641" s="28">
        <v>0</v>
      </c>
      <c r="S641" s="30">
        <v>1.3666666666666667</v>
      </c>
      <c r="T641" s="32" t="s">
        <v>12175</v>
      </c>
      <c r="U641" s="32" t="s">
        <v>12176</v>
      </c>
      <c r="V641" s="30">
        <v>9.5296632597583905E-2</v>
      </c>
      <c r="W641" s="28">
        <v>33</v>
      </c>
      <c r="X641" s="28">
        <v>0.63461538461538503</v>
      </c>
      <c r="Y641" s="28" t="s">
        <v>14567</v>
      </c>
      <c r="Z641" s="28" t="s">
        <v>14570</v>
      </c>
      <c r="AA641" s="28">
        <v>1</v>
      </c>
      <c r="AB641" s="28">
        <v>110</v>
      </c>
      <c r="AC641" s="32">
        <f>Solution[[#This Row],[Old Stop]] +1</f>
        <v>121</v>
      </c>
      <c r="AD641" s="32" t="str">
        <f>_xlfn.CONCAT(Solution[[#This Row],[Notes]],"_",Solution[[#This Row],[Week '#]],"_", _xlfn.SWITCH(Solution[[#This Row],[Column1]], "M", "Monday", "T", "Tuesday", "W", "Wednesday", "R", "Thursday", "H", "Thursday", "F", "Friday"))</f>
        <v>102_Week2_Monday</v>
      </c>
      <c r="AE641" s="32" t="str">
        <f>IF(LEN(Solution[[#This Row],[Available Delivery Days]]) =1, Solution[[#This Row],[Available Delivery Days]], IF(ISNUMBER(SEARCH(Solution[[#This Row],[New Delivery Day]], Solution[[#This Row],[Available Delivery Days]])), Solution[[#This Row],[New Delivery Day]], Solution[[#This Row],[Old Delivery Day]]))</f>
        <v>M</v>
      </c>
      <c r="AF641" s="31">
        <v>99.35</v>
      </c>
      <c r="AG641" s="31">
        <v>87.942499999999995</v>
      </c>
      <c r="AH641" s="28" t="s">
        <v>7832</v>
      </c>
      <c r="AI641" s="28" t="s">
        <v>932</v>
      </c>
      <c r="AJ641" s="28" t="s">
        <v>7793</v>
      </c>
      <c r="AK641" s="28" t="s">
        <v>7792</v>
      </c>
      <c r="AL641" s="28" t="s">
        <v>7797</v>
      </c>
      <c r="AM641" s="28">
        <f>_xlfn.XLOOKUP(Solution[[#This Row],[Cu_ID]],Master[cu_id],Master[Notes], "none")</f>
        <v>102</v>
      </c>
      <c r="AN641" s="28">
        <v>110</v>
      </c>
    </row>
    <row r="642" spans="1:40" x14ac:dyDescent="0.3">
      <c r="A642" s="53" t="s">
        <v>12172</v>
      </c>
      <c r="B642" s="37" t="s">
        <v>12173</v>
      </c>
      <c r="C642" s="37" t="s">
        <v>7728</v>
      </c>
      <c r="D642" s="28" t="s">
        <v>7718</v>
      </c>
      <c r="E642" s="28" t="s">
        <v>7734</v>
      </c>
      <c r="F642" s="28" t="s">
        <v>901</v>
      </c>
      <c r="G642" s="28" t="s">
        <v>7768</v>
      </c>
      <c r="H642" s="28" t="s">
        <v>7734</v>
      </c>
      <c r="I642" s="28" t="s">
        <v>903</v>
      </c>
      <c r="J642" s="28">
        <v>120</v>
      </c>
      <c r="K642" s="35" t="s">
        <v>8316</v>
      </c>
      <c r="L642" s="35" t="s">
        <v>12174</v>
      </c>
      <c r="M642" s="30">
        <v>0.405889593064785</v>
      </c>
      <c r="N642" s="32" t="s">
        <v>15926</v>
      </c>
      <c r="O642" s="28" t="s">
        <v>7774</v>
      </c>
      <c r="P642" s="29">
        <v>0.37140046296296297</v>
      </c>
      <c r="Q642" s="29">
        <v>0.37234953703703705</v>
      </c>
      <c r="R642" s="28">
        <v>0</v>
      </c>
      <c r="S642" s="30">
        <v>1.3666666666666667</v>
      </c>
      <c r="T642" s="32" t="s">
        <v>12175</v>
      </c>
      <c r="U642" s="32" t="s">
        <v>12176</v>
      </c>
      <c r="V642" s="30">
        <v>9.5296632597583905E-2</v>
      </c>
      <c r="W642" s="28">
        <v>33</v>
      </c>
      <c r="X642" s="28">
        <v>0.63461538461538503</v>
      </c>
      <c r="Y642" s="28" t="s">
        <v>14567</v>
      </c>
      <c r="Z642" s="28" t="s">
        <v>15696</v>
      </c>
      <c r="AA642" s="28">
        <v>1</v>
      </c>
      <c r="AB642" s="28">
        <v>110</v>
      </c>
      <c r="AC642" s="32">
        <f>Solution[[#This Row],[Old Stop]] +1</f>
        <v>121</v>
      </c>
      <c r="AD642" s="32" t="str">
        <f>_xlfn.CONCAT(Solution[[#This Row],[Notes]],"_",Solution[[#This Row],[Week '#]],"_", _xlfn.SWITCH(Solution[[#This Row],[Column1]], "M", "Monday", "T", "Tuesday", "W", "Wednesday", "R", "Thursday", "H", "Thursday", "F", "Friday"))</f>
        <v>102_Week3_Monday</v>
      </c>
      <c r="AE642" s="32" t="str">
        <f>IF(LEN(Solution[[#This Row],[Available Delivery Days]]) =1, Solution[[#This Row],[Available Delivery Days]], IF(ISNUMBER(SEARCH(Solution[[#This Row],[New Delivery Day]], Solution[[#This Row],[Available Delivery Days]])), Solution[[#This Row],[New Delivery Day]], Solution[[#This Row],[Old Delivery Day]]))</f>
        <v>M</v>
      </c>
      <c r="AF642" s="31">
        <v>99.35</v>
      </c>
      <c r="AG642" s="31">
        <v>87.942499999999995</v>
      </c>
      <c r="AH642" s="28" t="s">
        <v>7832</v>
      </c>
      <c r="AI642" s="28" t="s">
        <v>932</v>
      </c>
      <c r="AJ642" s="28" t="s">
        <v>7793</v>
      </c>
      <c r="AK642" s="28" t="s">
        <v>7792</v>
      </c>
      <c r="AL642" s="28" t="s">
        <v>7797</v>
      </c>
      <c r="AM642" s="28">
        <f>_xlfn.XLOOKUP(Solution[[#This Row],[Cu_ID]],Master[cu_id],Master[Notes], "none")</f>
        <v>102</v>
      </c>
      <c r="AN642" s="28">
        <v>110</v>
      </c>
    </row>
    <row r="643" spans="1:40" x14ac:dyDescent="0.3">
      <c r="A643" s="53" t="s">
        <v>12172</v>
      </c>
      <c r="B643" s="37" t="s">
        <v>12173</v>
      </c>
      <c r="C643" s="37" t="s">
        <v>7728</v>
      </c>
      <c r="D643" s="28" t="s">
        <v>7719</v>
      </c>
      <c r="E643" s="28" t="s">
        <v>7734</v>
      </c>
      <c r="F643" s="28" t="s">
        <v>901</v>
      </c>
      <c r="G643" s="28" t="s">
        <v>7723</v>
      </c>
      <c r="H643" s="28" t="s">
        <v>7734</v>
      </c>
      <c r="I643" s="28" t="s">
        <v>903</v>
      </c>
      <c r="J643" s="28">
        <v>120</v>
      </c>
      <c r="K643" s="35" t="s">
        <v>8316</v>
      </c>
      <c r="L643" s="35" t="s">
        <v>12174</v>
      </c>
      <c r="M643" s="30">
        <v>0.405889593064785</v>
      </c>
      <c r="N643" s="32" t="s">
        <v>16364</v>
      </c>
      <c r="O643" s="28" t="s">
        <v>7774</v>
      </c>
      <c r="P643" s="29">
        <v>0.37944444444444442</v>
      </c>
      <c r="Q643" s="29">
        <v>0.38039351851851849</v>
      </c>
      <c r="R643" s="28">
        <v>0</v>
      </c>
      <c r="S643" s="30">
        <v>1.3666666666666667</v>
      </c>
      <c r="T643" s="32" t="s">
        <v>12175</v>
      </c>
      <c r="U643" s="32" t="s">
        <v>12176</v>
      </c>
      <c r="V643" s="30">
        <v>9.5296632597583905E-2</v>
      </c>
      <c r="W643" s="28">
        <v>33</v>
      </c>
      <c r="X643" s="28">
        <v>0.63461538461538503</v>
      </c>
      <c r="Y643" s="28" t="s">
        <v>14567</v>
      </c>
      <c r="Z643" s="28" t="s">
        <v>16338</v>
      </c>
      <c r="AA643" s="28">
        <v>1</v>
      </c>
      <c r="AB643" s="28">
        <v>110</v>
      </c>
      <c r="AC643" s="32">
        <f>Solution[[#This Row],[Old Stop]] +1</f>
        <v>121</v>
      </c>
      <c r="AD643" s="32" t="str">
        <f>_xlfn.CONCAT(Solution[[#This Row],[Notes]],"_",Solution[[#This Row],[Week '#]],"_", _xlfn.SWITCH(Solution[[#This Row],[Column1]], "M", "Monday", "T", "Tuesday", "W", "Wednesday", "R", "Thursday", "H", "Thursday", "F", "Friday"))</f>
        <v>102_Week4_Monday</v>
      </c>
      <c r="AE643" s="32" t="str">
        <f>IF(LEN(Solution[[#This Row],[Available Delivery Days]]) =1, Solution[[#This Row],[Available Delivery Days]], IF(ISNUMBER(SEARCH(Solution[[#This Row],[New Delivery Day]], Solution[[#This Row],[Available Delivery Days]])), Solution[[#This Row],[New Delivery Day]], Solution[[#This Row],[Old Delivery Day]]))</f>
        <v>M</v>
      </c>
      <c r="AF643" s="31">
        <v>99.35</v>
      </c>
      <c r="AG643" s="31">
        <v>87.942499999999995</v>
      </c>
      <c r="AH643" s="28" t="s">
        <v>7832</v>
      </c>
      <c r="AI643" s="28" t="s">
        <v>932</v>
      </c>
      <c r="AJ643" s="28" t="s">
        <v>7793</v>
      </c>
      <c r="AK643" s="28" t="s">
        <v>7792</v>
      </c>
      <c r="AL643" s="28" t="s">
        <v>7797</v>
      </c>
      <c r="AM643" s="28">
        <f>_xlfn.XLOOKUP(Solution[[#This Row],[Cu_ID]],Master[cu_id],Master[Notes], "none")</f>
        <v>102</v>
      </c>
      <c r="AN643" s="28">
        <v>110</v>
      </c>
    </row>
    <row r="644" spans="1:40" x14ac:dyDescent="0.3">
      <c r="A644" s="53" t="s">
        <v>14254</v>
      </c>
      <c r="B644" s="37" t="s">
        <v>14255</v>
      </c>
      <c r="C644" s="37" t="s">
        <v>7728</v>
      </c>
      <c r="D644" s="28" t="s">
        <v>7719</v>
      </c>
      <c r="E644" s="28" t="s">
        <v>11016</v>
      </c>
      <c r="F644" s="28" t="s">
        <v>900</v>
      </c>
      <c r="G644" s="28" t="s">
        <v>7812</v>
      </c>
      <c r="H644" s="28" t="s">
        <v>11016</v>
      </c>
      <c r="I644" s="28" t="s">
        <v>901</v>
      </c>
      <c r="J644" s="28">
        <v>0</v>
      </c>
      <c r="K644" s="35" t="s">
        <v>9187</v>
      </c>
      <c r="L644" s="35" t="s">
        <v>14256</v>
      </c>
      <c r="M644" s="30">
        <v>11.370055550709401</v>
      </c>
      <c r="N644" s="32" t="s">
        <v>16715</v>
      </c>
      <c r="O644" s="28" t="s">
        <v>7751</v>
      </c>
      <c r="P644" s="29">
        <v>0.54909722222222224</v>
      </c>
      <c r="Q644" s="29">
        <v>0.5493055555555556</v>
      </c>
      <c r="R644" s="28">
        <v>0</v>
      </c>
      <c r="S644" s="30">
        <v>0.3</v>
      </c>
      <c r="T644" s="32" t="s">
        <v>14257</v>
      </c>
      <c r="U644" s="32" t="s">
        <v>14258</v>
      </c>
      <c r="V644" s="30">
        <v>8.3260545826366705</v>
      </c>
      <c r="W644" s="28">
        <v>0</v>
      </c>
      <c r="X644" s="28">
        <v>0</v>
      </c>
      <c r="Y644" s="28" t="s">
        <v>14621</v>
      </c>
      <c r="Z644" s="28" t="s">
        <v>16493</v>
      </c>
      <c r="AA644" s="28">
        <v>1</v>
      </c>
      <c r="AB644" s="28">
        <v>0</v>
      </c>
      <c r="AC644" s="32">
        <f>Solution[[#This Row],[Old Stop]] +1</f>
        <v>1</v>
      </c>
      <c r="AD644" s="32" t="str">
        <f>_xlfn.CONCAT(Solution[[#This Row],[Notes]],"_",Solution[[#This Row],[Week '#]],"_", _xlfn.SWITCH(Solution[[#This Row],[Column1]], "M", "Monday", "T", "Tuesday", "W", "Wednesday", "R", "Thursday", "H", "Thursday", "F", "Friday"))</f>
        <v>105_Week4_Wednesday</v>
      </c>
      <c r="AE644" s="32" t="str">
        <f>IF(LEN(Solution[[#This Row],[Available Delivery Days]]) =1, Solution[[#This Row],[Available Delivery Days]], IF(ISNUMBER(SEARCH(Solution[[#This Row],[New Delivery Day]], Solution[[#This Row],[Available Delivery Days]])), Solution[[#This Row],[New Delivery Day]], Solution[[#This Row],[Old Delivery Day]]))</f>
        <v>W</v>
      </c>
      <c r="AF644" s="31">
        <v>20.95</v>
      </c>
      <c r="AG644" s="31">
        <v>19.215</v>
      </c>
      <c r="AH644" s="28" t="s">
        <v>7832</v>
      </c>
      <c r="AI644" s="28" t="s">
        <v>932</v>
      </c>
      <c r="AJ644" s="28" t="s">
        <v>7793</v>
      </c>
      <c r="AK644" s="28" t="s">
        <v>7792</v>
      </c>
      <c r="AL644" s="28" t="s">
        <v>7797</v>
      </c>
      <c r="AM644" s="28">
        <f>_xlfn.XLOOKUP(Solution[[#This Row],[Cu_ID]],Master[cu_id],Master[Notes], "none")</f>
        <v>105</v>
      </c>
      <c r="AN644" s="28">
        <v>0</v>
      </c>
    </row>
    <row r="645" spans="1:40" x14ac:dyDescent="0.3">
      <c r="A645" s="53" t="s">
        <v>13403</v>
      </c>
      <c r="B645" s="37" t="s">
        <v>13404</v>
      </c>
      <c r="C645" s="37" t="s">
        <v>7728</v>
      </c>
      <c r="D645" s="28" t="s">
        <v>7717</v>
      </c>
      <c r="E645" s="28" t="s">
        <v>7752</v>
      </c>
      <c r="F645" s="28" t="s">
        <v>902</v>
      </c>
      <c r="G645" s="28" t="s">
        <v>7748</v>
      </c>
      <c r="H645" s="28" t="s">
        <v>7752</v>
      </c>
      <c r="I645" s="28" t="s">
        <v>8057</v>
      </c>
      <c r="J645" s="28">
        <v>261</v>
      </c>
      <c r="K645" s="35" t="s">
        <v>8979</v>
      </c>
      <c r="L645" s="35" t="s">
        <v>13405</v>
      </c>
      <c r="M645" s="30">
        <v>1.86451171711087</v>
      </c>
      <c r="N645" s="32" t="s">
        <v>15521</v>
      </c>
      <c r="O645" s="28" t="s">
        <v>7756</v>
      </c>
      <c r="P645" s="29">
        <v>0.27574074074074073</v>
      </c>
      <c r="Q645" s="29">
        <v>0.2824652777777778</v>
      </c>
      <c r="R645" s="28">
        <v>0</v>
      </c>
      <c r="S645" s="30">
        <v>9.683574621414877</v>
      </c>
      <c r="T645" s="32" t="s">
        <v>13406</v>
      </c>
      <c r="U645" s="32" t="s">
        <v>13407</v>
      </c>
      <c r="V645" s="30">
        <v>0.595814430857458</v>
      </c>
      <c r="W645" s="28">
        <v>0</v>
      </c>
      <c r="X645" s="28">
        <v>0</v>
      </c>
      <c r="Y645" s="28" t="s">
        <v>14575</v>
      </c>
      <c r="Z645" s="28" t="s">
        <v>15451</v>
      </c>
      <c r="AA645" s="28">
        <v>1</v>
      </c>
      <c r="AB645" s="28">
        <v>0</v>
      </c>
      <c r="AC645" s="32">
        <f>Solution[[#This Row],[Old Stop]] +1</f>
        <v>262</v>
      </c>
      <c r="AD645" s="32" t="str">
        <f>_xlfn.CONCAT(Solution[[#This Row],[Notes]],"_",Solution[[#This Row],[Week '#]],"_", _xlfn.SWITCH(Solution[[#This Row],[Column1]], "M", "Monday", "T", "Tuesday", "W", "Wednesday", "R", "Thursday", "H", "Thursday", "F", "Friday"))</f>
        <v>103_Week2_Friday</v>
      </c>
      <c r="AE645" s="32" t="str">
        <f>IF(LEN(Solution[[#This Row],[Available Delivery Days]]) =1, Solution[[#This Row],[Available Delivery Days]], IF(ISNUMBER(SEARCH(Solution[[#This Row],[New Delivery Day]], Solution[[#This Row],[Available Delivery Days]])), Solution[[#This Row],[New Delivery Day]], Solution[[#This Row],[Old Delivery Day]]))</f>
        <v>F</v>
      </c>
      <c r="AF645" s="31">
        <v>17.02</v>
      </c>
      <c r="AG645" s="31">
        <v>0</v>
      </c>
      <c r="AH645" s="28" t="s">
        <v>7832</v>
      </c>
      <c r="AI645" s="28" t="s">
        <v>932</v>
      </c>
      <c r="AJ645" s="28" t="s">
        <v>7793</v>
      </c>
      <c r="AK645" s="28" t="s">
        <v>7792</v>
      </c>
      <c r="AL645" s="28" t="s">
        <v>7797</v>
      </c>
      <c r="AM645" s="28">
        <f>_xlfn.XLOOKUP(Solution[[#This Row],[Cu_ID]],Master[cu_id],Master[Notes], "none")</f>
        <v>103</v>
      </c>
      <c r="AN645" s="28">
        <v>0</v>
      </c>
    </row>
    <row r="646" spans="1:40" x14ac:dyDescent="0.3">
      <c r="A646" s="53" t="s">
        <v>13403</v>
      </c>
      <c r="B646" s="37" t="s">
        <v>13404</v>
      </c>
      <c r="C646" s="37" t="s">
        <v>7728</v>
      </c>
      <c r="D646" s="28" t="s">
        <v>7719</v>
      </c>
      <c r="E646" s="28" t="s">
        <v>7752</v>
      </c>
      <c r="F646" s="28" t="s">
        <v>902</v>
      </c>
      <c r="G646" s="28" t="s">
        <v>7733</v>
      </c>
      <c r="H646" s="28" t="s">
        <v>7752</v>
      </c>
      <c r="I646" s="28" t="s">
        <v>8057</v>
      </c>
      <c r="J646" s="28">
        <v>261</v>
      </c>
      <c r="K646" s="35" t="s">
        <v>8979</v>
      </c>
      <c r="L646" s="35" t="s">
        <v>13405</v>
      </c>
      <c r="M646" s="30">
        <v>0.90841671265661705</v>
      </c>
      <c r="N646" s="32" t="s">
        <v>16601</v>
      </c>
      <c r="O646" s="28" t="s">
        <v>7756</v>
      </c>
      <c r="P646" s="29">
        <v>0.27307870370370368</v>
      </c>
      <c r="Q646" s="29">
        <v>0.27980324074074076</v>
      </c>
      <c r="R646" s="28">
        <v>0</v>
      </c>
      <c r="S646" s="30">
        <v>9.683574621414877</v>
      </c>
      <c r="T646" s="32" t="s">
        <v>13406</v>
      </c>
      <c r="U646" s="32" t="s">
        <v>13407</v>
      </c>
      <c r="V646" s="30">
        <v>0.36565611643670198</v>
      </c>
      <c r="W646" s="28">
        <v>0</v>
      </c>
      <c r="X646" s="28">
        <v>0</v>
      </c>
      <c r="Y646" s="28" t="s">
        <v>14575</v>
      </c>
      <c r="Z646" s="28" t="s">
        <v>16571</v>
      </c>
      <c r="AA646" s="28">
        <v>1</v>
      </c>
      <c r="AB646" s="28">
        <v>0</v>
      </c>
      <c r="AC646" s="32">
        <f>Solution[[#This Row],[Old Stop]] +1</f>
        <v>262</v>
      </c>
      <c r="AD646" s="32" t="str">
        <f>_xlfn.CONCAT(Solution[[#This Row],[Notes]],"_",Solution[[#This Row],[Week '#]],"_", _xlfn.SWITCH(Solution[[#This Row],[Column1]], "M", "Monday", "T", "Tuesday", "W", "Wednesday", "R", "Thursday", "H", "Thursday", "F", "Friday"))</f>
        <v>103_Week4_Friday</v>
      </c>
      <c r="AE646" s="32" t="str">
        <f>IF(LEN(Solution[[#This Row],[Available Delivery Days]]) =1, Solution[[#This Row],[Available Delivery Days]], IF(ISNUMBER(SEARCH(Solution[[#This Row],[New Delivery Day]], Solution[[#This Row],[Available Delivery Days]])), Solution[[#This Row],[New Delivery Day]], Solution[[#This Row],[Old Delivery Day]]))</f>
        <v>F</v>
      </c>
      <c r="AF646" s="31">
        <v>17.02</v>
      </c>
      <c r="AG646" s="31">
        <v>0</v>
      </c>
      <c r="AH646" s="28" t="s">
        <v>7832</v>
      </c>
      <c r="AI646" s="28" t="s">
        <v>932</v>
      </c>
      <c r="AJ646" s="28" t="s">
        <v>7793</v>
      </c>
      <c r="AK646" s="28" t="s">
        <v>7792</v>
      </c>
      <c r="AL646" s="28" t="s">
        <v>7797</v>
      </c>
      <c r="AM646" s="28">
        <f>_xlfn.XLOOKUP(Solution[[#This Row],[Cu_ID]],Master[cu_id],Master[Notes], "none")</f>
        <v>103</v>
      </c>
      <c r="AN646" s="28">
        <v>0</v>
      </c>
    </row>
    <row r="647" spans="1:40" x14ac:dyDescent="0.3">
      <c r="A647" s="53" t="s">
        <v>11187</v>
      </c>
      <c r="B647" s="37" t="s">
        <v>11188</v>
      </c>
      <c r="C647" s="37" t="s">
        <v>7728</v>
      </c>
      <c r="D647" s="28" t="s">
        <v>7717</v>
      </c>
      <c r="E647" s="28" t="s">
        <v>7734</v>
      </c>
      <c r="F647" s="28" t="s">
        <v>903</v>
      </c>
      <c r="G647" s="28" t="s">
        <v>7763</v>
      </c>
      <c r="H647" s="28" t="s">
        <v>7734</v>
      </c>
      <c r="I647" s="28" t="s">
        <v>901</v>
      </c>
      <c r="J647" s="28">
        <v>0</v>
      </c>
      <c r="K647" s="35" t="s">
        <v>8218</v>
      </c>
      <c r="L647" s="35" t="s">
        <v>11189</v>
      </c>
      <c r="M647" s="30">
        <v>0.64905788563191902</v>
      </c>
      <c r="N647" s="32" t="s">
        <v>15346</v>
      </c>
      <c r="O647" s="28" t="s">
        <v>7751</v>
      </c>
      <c r="P647" s="29">
        <v>0.42177083333333332</v>
      </c>
      <c r="Q647" s="29">
        <v>0.42574074074074075</v>
      </c>
      <c r="R647" s="28">
        <v>0</v>
      </c>
      <c r="S647" s="30">
        <v>5.7166666666666668</v>
      </c>
      <c r="T647" s="32" t="s">
        <v>11190</v>
      </c>
      <c r="U647" s="32" t="s">
        <v>11191</v>
      </c>
      <c r="V647" s="30">
        <v>0.29116578163114698</v>
      </c>
      <c r="W647" s="28">
        <v>0</v>
      </c>
      <c r="X647" s="28">
        <v>0</v>
      </c>
      <c r="Y647" s="28" t="s">
        <v>14619</v>
      </c>
      <c r="Z647" s="28" t="s">
        <v>14647</v>
      </c>
      <c r="AA647" s="28">
        <v>1</v>
      </c>
      <c r="AB647" s="28">
        <v>0</v>
      </c>
      <c r="AC647" s="32">
        <f>Solution[[#This Row],[Old Stop]] +1</f>
        <v>1</v>
      </c>
      <c r="AD647" s="32" t="str">
        <f>_xlfn.CONCAT(Solution[[#This Row],[Notes]],"_",Solution[[#This Row],[Week '#]],"_", _xlfn.SWITCH(Solution[[#This Row],[Column1]], "M", "Monday", "T", "Tuesday", "W", "Wednesday", "R", "Thursday", "H", "Thursday", "F", "Friday"))</f>
        <v>102_Week2_Tuesday</v>
      </c>
      <c r="AE647" s="32" t="str">
        <f>IF(LEN(Solution[[#This Row],[Available Delivery Days]]) =1, Solution[[#This Row],[Available Delivery Days]], IF(ISNUMBER(SEARCH(Solution[[#This Row],[New Delivery Day]], Solution[[#This Row],[Available Delivery Days]])), Solution[[#This Row],[New Delivery Day]], Solution[[#This Row],[Old Delivery Day]]))</f>
        <v>T</v>
      </c>
      <c r="AF647" s="31">
        <v>17.515000000000001</v>
      </c>
      <c r="AG647" s="31">
        <v>0</v>
      </c>
      <c r="AH647" s="28" t="s">
        <v>7832</v>
      </c>
      <c r="AI647" s="28" t="s">
        <v>932</v>
      </c>
      <c r="AJ647" s="28" t="s">
        <v>7793</v>
      </c>
      <c r="AK647" s="28" t="s">
        <v>7792</v>
      </c>
      <c r="AL647" s="28" t="s">
        <v>7797</v>
      </c>
      <c r="AM647" s="28">
        <f>_xlfn.XLOOKUP(Solution[[#This Row],[Cu_ID]],Master[cu_id],Master[Notes], "none")</f>
        <v>102</v>
      </c>
      <c r="AN647" s="28">
        <v>0</v>
      </c>
    </row>
    <row r="648" spans="1:40" x14ac:dyDescent="0.3">
      <c r="A648" s="53" t="s">
        <v>11187</v>
      </c>
      <c r="B648" s="37" t="s">
        <v>11188</v>
      </c>
      <c r="C648" s="37" t="s">
        <v>7728</v>
      </c>
      <c r="D648" s="28" t="s">
        <v>7719</v>
      </c>
      <c r="E648" s="28" t="s">
        <v>7734</v>
      </c>
      <c r="F648" s="28" t="s">
        <v>903</v>
      </c>
      <c r="G648" s="28" t="s">
        <v>7772</v>
      </c>
      <c r="H648" s="28" t="s">
        <v>7734</v>
      </c>
      <c r="I648" s="28" t="s">
        <v>901</v>
      </c>
      <c r="J648" s="28">
        <v>0</v>
      </c>
      <c r="K648" s="35" t="s">
        <v>8218</v>
      </c>
      <c r="L648" s="35" t="s">
        <v>11189</v>
      </c>
      <c r="M648" s="30">
        <v>3.5178233142942199</v>
      </c>
      <c r="N648" s="32" t="s">
        <v>16382</v>
      </c>
      <c r="O648" s="28" t="s">
        <v>7751</v>
      </c>
      <c r="P648" s="29">
        <v>0.46079861111111109</v>
      </c>
      <c r="Q648" s="29">
        <v>0.46476851851851853</v>
      </c>
      <c r="R648" s="28">
        <v>0</v>
      </c>
      <c r="S648" s="30">
        <v>5.7166666666666668</v>
      </c>
      <c r="T648" s="32" t="s">
        <v>11190</v>
      </c>
      <c r="U648" s="32" t="s">
        <v>11191</v>
      </c>
      <c r="V648" s="30">
        <v>2.5511939906977799</v>
      </c>
      <c r="W648" s="28">
        <v>0</v>
      </c>
      <c r="X648" s="28">
        <v>0</v>
      </c>
      <c r="Y648" s="28" t="s">
        <v>14619</v>
      </c>
      <c r="Z648" s="28" t="s">
        <v>16262</v>
      </c>
      <c r="AA648" s="28">
        <v>1</v>
      </c>
      <c r="AB648" s="28">
        <v>0</v>
      </c>
      <c r="AC648" s="32">
        <f>Solution[[#This Row],[Old Stop]] +1</f>
        <v>1</v>
      </c>
      <c r="AD648" s="32" t="str">
        <f>_xlfn.CONCAT(Solution[[#This Row],[Notes]],"_",Solution[[#This Row],[Week '#]],"_", _xlfn.SWITCH(Solution[[#This Row],[Column1]], "M", "Monday", "T", "Tuesday", "W", "Wednesday", "R", "Thursday", "H", "Thursday", "F", "Friday"))</f>
        <v>102_Week4_Tuesday</v>
      </c>
      <c r="AE648" s="32" t="str">
        <f>IF(LEN(Solution[[#This Row],[Available Delivery Days]]) =1, Solution[[#This Row],[Available Delivery Days]], IF(ISNUMBER(SEARCH(Solution[[#This Row],[New Delivery Day]], Solution[[#This Row],[Available Delivery Days]])), Solution[[#This Row],[New Delivery Day]], Solution[[#This Row],[Old Delivery Day]]))</f>
        <v>T</v>
      </c>
      <c r="AF648" s="31">
        <v>17.515000000000001</v>
      </c>
      <c r="AG648" s="31">
        <v>0</v>
      </c>
      <c r="AH648" s="28" t="s">
        <v>7832</v>
      </c>
      <c r="AI648" s="28" t="s">
        <v>932</v>
      </c>
      <c r="AJ648" s="28" t="s">
        <v>7793</v>
      </c>
      <c r="AK648" s="28" t="s">
        <v>7792</v>
      </c>
      <c r="AL648" s="28" t="s">
        <v>7797</v>
      </c>
      <c r="AM648" s="28">
        <f>_xlfn.XLOOKUP(Solution[[#This Row],[Cu_ID]],Master[cu_id],Master[Notes], "none")</f>
        <v>102</v>
      </c>
      <c r="AN648" s="28">
        <v>0</v>
      </c>
    </row>
    <row r="649" spans="1:40" x14ac:dyDescent="0.3">
      <c r="A649" s="53" t="s">
        <v>12068</v>
      </c>
      <c r="B649" s="37" t="s">
        <v>12069</v>
      </c>
      <c r="C649" s="37" t="s">
        <v>7728</v>
      </c>
      <c r="D649" s="28" t="s">
        <v>7716</v>
      </c>
      <c r="E649" s="28" t="s">
        <v>7734</v>
      </c>
      <c r="F649" s="28" t="s">
        <v>902</v>
      </c>
      <c r="G649" s="28" t="s">
        <v>7782</v>
      </c>
      <c r="H649" s="28" t="s">
        <v>7734</v>
      </c>
      <c r="I649" s="28" t="s">
        <v>902</v>
      </c>
      <c r="J649" s="28">
        <v>90</v>
      </c>
      <c r="K649" s="35" t="s">
        <v>8626</v>
      </c>
      <c r="L649" s="35" t="s">
        <v>12070</v>
      </c>
      <c r="M649" s="30">
        <v>9.3517717495560593</v>
      </c>
      <c r="N649" s="32" t="s">
        <v>15174</v>
      </c>
      <c r="O649" s="28" t="s">
        <v>7774</v>
      </c>
      <c r="P649" s="29">
        <v>0.51958333333333329</v>
      </c>
      <c r="Q649" s="29">
        <v>0.52630787037037041</v>
      </c>
      <c r="R649" s="28">
        <v>0</v>
      </c>
      <c r="S649" s="30">
        <v>9.683574621414877</v>
      </c>
      <c r="T649" s="32" t="s">
        <v>12071</v>
      </c>
      <c r="U649" s="32" t="s">
        <v>12072</v>
      </c>
      <c r="V649" s="30">
        <v>5.6312226853421903</v>
      </c>
      <c r="W649" s="28">
        <v>0</v>
      </c>
      <c r="X649" s="28">
        <v>0</v>
      </c>
      <c r="Y649" s="28" t="s">
        <v>14637</v>
      </c>
      <c r="Z649" s="28" t="s">
        <v>14638</v>
      </c>
      <c r="AA649" s="28">
        <v>1</v>
      </c>
      <c r="AB649" s="28">
        <v>0</v>
      </c>
      <c r="AC649" s="32">
        <f>Solution[[#This Row],[Old Stop]] +1</f>
        <v>91</v>
      </c>
      <c r="AD649" s="32" t="str">
        <f>_xlfn.CONCAT(Solution[[#This Row],[Notes]],"_",Solution[[#This Row],[Week '#]],"_", _xlfn.SWITCH(Solution[[#This Row],[Column1]], "M", "Monday", "T", "Tuesday", "W", "Wednesday", "R", "Thursday", "H", "Thursday", "F", "Friday"))</f>
        <v>102_Week1_Friday</v>
      </c>
      <c r="AE649" s="32" t="str">
        <f>IF(LEN(Solution[[#This Row],[Available Delivery Days]]) =1, Solution[[#This Row],[Available Delivery Days]], IF(ISNUMBER(SEARCH(Solution[[#This Row],[New Delivery Day]], Solution[[#This Row],[Available Delivery Days]])), Solution[[#This Row],[New Delivery Day]], Solution[[#This Row],[Old Delivery Day]]))</f>
        <v>F</v>
      </c>
      <c r="AF649" s="31">
        <v>285.51620000000003</v>
      </c>
      <c r="AG649" s="31">
        <v>0</v>
      </c>
      <c r="AH649" s="28" t="s">
        <v>7832</v>
      </c>
      <c r="AI649" s="28" t="s">
        <v>932</v>
      </c>
      <c r="AJ649" s="28" t="s">
        <v>7793</v>
      </c>
      <c r="AK649" s="28" t="s">
        <v>7793</v>
      </c>
      <c r="AL649" s="28" t="s">
        <v>7797</v>
      </c>
      <c r="AM649" s="28" t="str">
        <f>_xlfn.XLOOKUP(Solution[[#This Row],[Cu_ID]],Master[cu_id],Master[Notes], "none")</f>
        <v>102</v>
      </c>
      <c r="AN649" s="28"/>
    </row>
    <row r="650" spans="1:40" x14ac:dyDescent="0.3">
      <c r="A650" s="53" t="s">
        <v>12068</v>
      </c>
      <c r="B650" s="37" t="s">
        <v>12069</v>
      </c>
      <c r="C650" s="37" t="s">
        <v>7728</v>
      </c>
      <c r="D650" s="28" t="s">
        <v>7717</v>
      </c>
      <c r="E650" s="28" t="s">
        <v>7734</v>
      </c>
      <c r="F650" s="28" t="s">
        <v>902</v>
      </c>
      <c r="G650" s="28" t="s">
        <v>7814</v>
      </c>
      <c r="H650" s="28" t="s">
        <v>7734</v>
      </c>
      <c r="I650" s="28" t="s">
        <v>902</v>
      </c>
      <c r="J650" s="28">
        <v>90</v>
      </c>
      <c r="K650" s="35" t="s">
        <v>8626</v>
      </c>
      <c r="L650" s="35" t="s">
        <v>12070</v>
      </c>
      <c r="M650" s="30">
        <v>1.16728350892663</v>
      </c>
      <c r="N650" s="32" t="s">
        <v>15175</v>
      </c>
      <c r="O650" s="28" t="s">
        <v>7774</v>
      </c>
      <c r="P650" s="29">
        <v>0.51065972222222222</v>
      </c>
      <c r="Q650" s="29">
        <v>0.51738425925925924</v>
      </c>
      <c r="R650" s="28">
        <v>0</v>
      </c>
      <c r="S650" s="30">
        <v>9.683574621414877</v>
      </c>
      <c r="T650" s="32" t="s">
        <v>12071</v>
      </c>
      <c r="U650" s="32" t="s">
        <v>12072</v>
      </c>
      <c r="V650" s="30">
        <v>0.32829744057148602</v>
      </c>
      <c r="W650" s="28">
        <v>0</v>
      </c>
      <c r="X650" s="28">
        <v>0</v>
      </c>
      <c r="Y650" s="28" t="s">
        <v>14637</v>
      </c>
      <c r="Z650" s="28" t="s">
        <v>14650</v>
      </c>
      <c r="AA650" s="28">
        <v>1</v>
      </c>
      <c r="AB650" s="28">
        <v>0</v>
      </c>
      <c r="AC650" s="32">
        <f>Solution[[#This Row],[Old Stop]] +1</f>
        <v>91</v>
      </c>
      <c r="AD650" s="32" t="str">
        <f>_xlfn.CONCAT(Solution[[#This Row],[Notes]],"_",Solution[[#This Row],[Week '#]],"_", _xlfn.SWITCH(Solution[[#This Row],[Column1]], "M", "Monday", "T", "Tuesday", "W", "Wednesday", "R", "Thursday", "H", "Thursday", "F", "Friday"))</f>
        <v>102_Week2_Friday</v>
      </c>
      <c r="AE650" s="32" t="str">
        <f>IF(LEN(Solution[[#This Row],[Available Delivery Days]]) =1, Solution[[#This Row],[Available Delivery Days]], IF(ISNUMBER(SEARCH(Solution[[#This Row],[New Delivery Day]], Solution[[#This Row],[Available Delivery Days]])), Solution[[#This Row],[New Delivery Day]], Solution[[#This Row],[Old Delivery Day]]))</f>
        <v>F</v>
      </c>
      <c r="AF650" s="31">
        <v>285.51620000000003</v>
      </c>
      <c r="AG650" s="31">
        <v>0</v>
      </c>
      <c r="AH650" s="28" t="s">
        <v>7832</v>
      </c>
      <c r="AI650" s="28" t="s">
        <v>932</v>
      </c>
      <c r="AJ650" s="28" t="s">
        <v>7793</v>
      </c>
      <c r="AK650" s="28" t="s">
        <v>7793</v>
      </c>
      <c r="AL650" s="28" t="s">
        <v>7797</v>
      </c>
      <c r="AM650" s="28" t="str">
        <f>_xlfn.XLOOKUP(Solution[[#This Row],[Cu_ID]],Master[cu_id],Master[Notes], "none")</f>
        <v>102</v>
      </c>
      <c r="AN650" s="28"/>
    </row>
    <row r="651" spans="1:40" x14ac:dyDescent="0.3">
      <c r="A651" s="53" t="s">
        <v>12068</v>
      </c>
      <c r="B651" s="37" t="s">
        <v>12069</v>
      </c>
      <c r="C651" s="37" t="s">
        <v>7728</v>
      </c>
      <c r="D651" s="28" t="s">
        <v>7718</v>
      </c>
      <c r="E651" s="28" t="s">
        <v>7734</v>
      </c>
      <c r="F651" s="28" t="s">
        <v>902</v>
      </c>
      <c r="G651" s="28" t="s">
        <v>7782</v>
      </c>
      <c r="H651" s="28" t="s">
        <v>7734</v>
      </c>
      <c r="I651" s="28" t="s">
        <v>902</v>
      </c>
      <c r="J651" s="28">
        <v>90</v>
      </c>
      <c r="K651" s="35" t="s">
        <v>8626</v>
      </c>
      <c r="L651" s="35" t="s">
        <v>12070</v>
      </c>
      <c r="M651" s="30">
        <v>10.2761957198381</v>
      </c>
      <c r="N651" s="32" t="s">
        <v>15691</v>
      </c>
      <c r="O651" s="28" t="s">
        <v>7774</v>
      </c>
      <c r="P651" s="29">
        <v>0.5172106481481481</v>
      </c>
      <c r="Q651" s="29">
        <v>0.52393518518518523</v>
      </c>
      <c r="R651" s="28">
        <v>0</v>
      </c>
      <c r="S651" s="30">
        <v>9.683574621414877</v>
      </c>
      <c r="T651" s="32" t="s">
        <v>12071</v>
      </c>
      <c r="U651" s="32" t="s">
        <v>12072</v>
      </c>
      <c r="V651" s="30">
        <v>6.4498371329301998</v>
      </c>
      <c r="W651" s="28">
        <v>0</v>
      </c>
      <c r="X651" s="28">
        <v>0</v>
      </c>
      <c r="Y651" s="28" t="s">
        <v>14637</v>
      </c>
      <c r="Z651" s="28" t="s">
        <v>15690</v>
      </c>
      <c r="AA651" s="28">
        <v>1</v>
      </c>
      <c r="AB651" s="28">
        <v>0</v>
      </c>
      <c r="AC651" s="32">
        <f>Solution[[#This Row],[Old Stop]] +1</f>
        <v>91</v>
      </c>
      <c r="AD651" s="32" t="str">
        <f>_xlfn.CONCAT(Solution[[#This Row],[Notes]],"_",Solution[[#This Row],[Week '#]],"_", _xlfn.SWITCH(Solution[[#This Row],[Column1]], "M", "Monday", "T", "Tuesday", "W", "Wednesday", "R", "Thursday", "H", "Thursday", "F", "Friday"))</f>
        <v>102_Week3_Friday</v>
      </c>
      <c r="AE651" s="32" t="str">
        <f>IF(LEN(Solution[[#This Row],[Available Delivery Days]]) =1, Solution[[#This Row],[Available Delivery Days]], IF(ISNUMBER(SEARCH(Solution[[#This Row],[New Delivery Day]], Solution[[#This Row],[Available Delivery Days]])), Solution[[#This Row],[New Delivery Day]], Solution[[#This Row],[Old Delivery Day]]))</f>
        <v>F</v>
      </c>
      <c r="AF651" s="31">
        <v>285.51620000000003</v>
      </c>
      <c r="AG651" s="31">
        <v>0</v>
      </c>
      <c r="AH651" s="28" t="s">
        <v>7832</v>
      </c>
      <c r="AI651" s="28" t="s">
        <v>932</v>
      </c>
      <c r="AJ651" s="28" t="s">
        <v>7793</v>
      </c>
      <c r="AK651" s="28" t="s">
        <v>7793</v>
      </c>
      <c r="AL651" s="28" t="s">
        <v>7797</v>
      </c>
      <c r="AM651" s="28" t="str">
        <f>_xlfn.XLOOKUP(Solution[[#This Row],[Cu_ID]],Master[cu_id],Master[Notes], "none")</f>
        <v>102</v>
      </c>
      <c r="AN651" s="28"/>
    </row>
    <row r="652" spans="1:40" x14ac:dyDescent="0.3">
      <c r="A652" s="53" t="s">
        <v>12068</v>
      </c>
      <c r="B652" s="37" t="s">
        <v>12069</v>
      </c>
      <c r="C652" s="37" t="s">
        <v>7728</v>
      </c>
      <c r="D652" s="28" t="s">
        <v>7719</v>
      </c>
      <c r="E652" s="28" t="s">
        <v>7734</v>
      </c>
      <c r="F652" s="28" t="s">
        <v>902</v>
      </c>
      <c r="G652" s="28" t="s">
        <v>7809</v>
      </c>
      <c r="H652" s="28" t="s">
        <v>7734</v>
      </c>
      <c r="I652" s="28" t="s">
        <v>902</v>
      </c>
      <c r="J652" s="28">
        <v>90</v>
      </c>
      <c r="K652" s="35" t="s">
        <v>8626</v>
      </c>
      <c r="L652" s="35" t="s">
        <v>12070</v>
      </c>
      <c r="M652" s="30">
        <v>10.2761957198381</v>
      </c>
      <c r="N652" s="32" t="s">
        <v>16303</v>
      </c>
      <c r="O652" s="28" t="s">
        <v>7774</v>
      </c>
      <c r="P652" s="29">
        <v>0.50561342592592595</v>
      </c>
      <c r="Q652" s="29">
        <v>0.51233796296296297</v>
      </c>
      <c r="R652" s="28">
        <v>0</v>
      </c>
      <c r="S652" s="30">
        <v>9.683574621414877</v>
      </c>
      <c r="T652" s="32" t="s">
        <v>12071</v>
      </c>
      <c r="U652" s="32" t="s">
        <v>12072</v>
      </c>
      <c r="V652" s="30">
        <v>6.4498371329301998</v>
      </c>
      <c r="W652" s="28">
        <v>0</v>
      </c>
      <c r="X652" s="28">
        <v>0</v>
      </c>
      <c r="Y652" s="28" t="s">
        <v>14637</v>
      </c>
      <c r="Z652" s="28" t="s">
        <v>16292</v>
      </c>
      <c r="AA652" s="28">
        <v>1</v>
      </c>
      <c r="AB652" s="28">
        <v>0</v>
      </c>
      <c r="AC652" s="32">
        <f>Solution[[#This Row],[Old Stop]] +1</f>
        <v>91</v>
      </c>
      <c r="AD652" s="32" t="str">
        <f>_xlfn.CONCAT(Solution[[#This Row],[Notes]],"_",Solution[[#This Row],[Week '#]],"_", _xlfn.SWITCH(Solution[[#This Row],[Column1]], "M", "Monday", "T", "Tuesday", "W", "Wednesday", "R", "Thursday", "H", "Thursday", "F", "Friday"))</f>
        <v>102_Week4_Friday</v>
      </c>
      <c r="AE652" s="32" t="str">
        <f>IF(LEN(Solution[[#This Row],[Available Delivery Days]]) =1, Solution[[#This Row],[Available Delivery Days]], IF(ISNUMBER(SEARCH(Solution[[#This Row],[New Delivery Day]], Solution[[#This Row],[Available Delivery Days]])), Solution[[#This Row],[New Delivery Day]], Solution[[#This Row],[Old Delivery Day]]))</f>
        <v>F</v>
      </c>
      <c r="AF652" s="31">
        <v>285.51620000000003</v>
      </c>
      <c r="AG652" s="31">
        <v>0</v>
      </c>
      <c r="AH652" s="28" t="s">
        <v>7832</v>
      </c>
      <c r="AI652" s="28" t="s">
        <v>932</v>
      </c>
      <c r="AJ652" s="28" t="s">
        <v>7793</v>
      </c>
      <c r="AK652" s="28" t="s">
        <v>7793</v>
      </c>
      <c r="AL652" s="28" t="s">
        <v>7797</v>
      </c>
      <c r="AM652" s="28" t="str">
        <f>_xlfn.XLOOKUP(Solution[[#This Row],[Cu_ID]],Master[cu_id],Master[Notes], "none")</f>
        <v>102</v>
      </c>
      <c r="AN652" s="28"/>
    </row>
    <row r="653" spans="1:40" x14ac:dyDescent="0.3">
      <c r="A653" s="53" t="s">
        <v>13040</v>
      </c>
      <c r="B653" s="37" t="s">
        <v>13041</v>
      </c>
      <c r="C653" s="37" t="s">
        <v>7728</v>
      </c>
      <c r="D653" s="28" t="s">
        <v>7716</v>
      </c>
      <c r="E653" s="28" t="s">
        <v>7789</v>
      </c>
      <c r="F653" s="28" t="s">
        <v>903</v>
      </c>
      <c r="G653" s="28" t="s">
        <v>7731</v>
      </c>
      <c r="H653" s="28" t="s">
        <v>7789</v>
      </c>
      <c r="I653" s="28" t="s">
        <v>903</v>
      </c>
      <c r="J653" s="28">
        <v>275</v>
      </c>
      <c r="K653" s="35" t="s">
        <v>7975</v>
      </c>
      <c r="L653" s="35" t="s">
        <v>13042</v>
      </c>
      <c r="M653" s="30">
        <v>28.6326896492392</v>
      </c>
      <c r="N653" s="32" t="s">
        <v>14653</v>
      </c>
      <c r="O653" s="28" t="s">
        <v>7774</v>
      </c>
      <c r="P653" s="29">
        <v>0.2698726851851852</v>
      </c>
      <c r="Q653" s="29">
        <v>0.27591435185185187</v>
      </c>
      <c r="R653" s="28">
        <v>0</v>
      </c>
      <c r="S653" s="30">
        <v>8.7083333333333339</v>
      </c>
      <c r="T653" s="32" t="s">
        <v>13043</v>
      </c>
      <c r="U653" s="32" t="s">
        <v>13044</v>
      </c>
      <c r="V653" s="30">
        <v>20.439174595815398</v>
      </c>
      <c r="W653" s="28">
        <v>8</v>
      </c>
      <c r="X653" s="28">
        <v>0.15384615384615399</v>
      </c>
      <c r="Y653" s="28" t="s">
        <v>14639</v>
      </c>
      <c r="Z653" s="28" t="s">
        <v>14640</v>
      </c>
      <c r="AA653" s="28">
        <v>1</v>
      </c>
      <c r="AB653" s="28">
        <v>89</v>
      </c>
      <c r="AC653" s="32">
        <f>Solution[[#This Row],[Old Stop]] +1</f>
        <v>276</v>
      </c>
      <c r="AD653" s="32" t="str">
        <f>_xlfn.CONCAT(Solution[[#This Row],[Notes]],"_",Solution[[#This Row],[Week '#]],"_", _xlfn.SWITCH(Solution[[#This Row],[Column1]], "M", "Monday", "T", "Tuesday", "W", "Wednesday", "R", "Thursday", "H", "Thursday", "F", "Friday"))</f>
        <v>101_Week1_Tuesday</v>
      </c>
      <c r="AE653" s="32" t="str">
        <f>IF(LEN(Solution[[#This Row],[Available Delivery Days]]) =1, Solution[[#This Row],[Available Delivery Days]], IF(ISNUMBER(SEARCH(Solution[[#This Row],[New Delivery Day]], Solution[[#This Row],[Available Delivery Days]])), Solution[[#This Row],[New Delivery Day]], Solution[[#This Row],[Old Delivery Day]]))</f>
        <v>T</v>
      </c>
      <c r="AF653" s="31">
        <v>57.45</v>
      </c>
      <c r="AG653" s="31">
        <v>44.04</v>
      </c>
      <c r="AH653" s="28" t="s">
        <v>7832</v>
      </c>
      <c r="AI653" s="28" t="s">
        <v>932</v>
      </c>
      <c r="AJ653" s="28" t="s">
        <v>7793</v>
      </c>
      <c r="AK653" s="28" t="s">
        <v>7793</v>
      </c>
      <c r="AL653" s="28" t="s">
        <v>7797</v>
      </c>
      <c r="AM653" s="28">
        <f>_xlfn.XLOOKUP(Solution[[#This Row],[Cu_ID]],Master[cu_id],Master[Notes], "none")</f>
        <v>101</v>
      </c>
      <c r="AN653" s="28"/>
    </row>
    <row r="654" spans="1:40" x14ac:dyDescent="0.3">
      <c r="A654" s="53" t="s">
        <v>13040</v>
      </c>
      <c r="B654" s="37" t="s">
        <v>13041</v>
      </c>
      <c r="C654" s="37" t="s">
        <v>7728</v>
      </c>
      <c r="D654" s="28" t="s">
        <v>7717</v>
      </c>
      <c r="E654" s="28" t="s">
        <v>7789</v>
      </c>
      <c r="F654" s="28" t="s">
        <v>903</v>
      </c>
      <c r="G654" s="28" t="s">
        <v>7731</v>
      </c>
      <c r="H654" s="28" t="s">
        <v>7789</v>
      </c>
      <c r="I654" s="28" t="s">
        <v>903</v>
      </c>
      <c r="J654" s="28">
        <v>275</v>
      </c>
      <c r="K654" s="35" t="s">
        <v>7975</v>
      </c>
      <c r="L654" s="35" t="s">
        <v>13042</v>
      </c>
      <c r="M654" s="30">
        <v>28.6326896492392</v>
      </c>
      <c r="N654" s="32" t="s">
        <v>15643</v>
      </c>
      <c r="O654" s="28" t="s">
        <v>7774</v>
      </c>
      <c r="P654" s="29">
        <v>0.2698726851851852</v>
      </c>
      <c r="Q654" s="29">
        <v>0.27591435185185187</v>
      </c>
      <c r="R654" s="28">
        <v>0</v>
      </c>
      <c r="S654" s="30">
        <v>8.7083333333333339</v>
      </c>
      <c r="T654" s="32" t="s">
        <v>13043</v>
      </c>
      <c r="U654" s="32" t="s">
        <v>13044</v>
      </c>
      <c r="V654" s="30">
        <v>20.439174595815398</v>
      </c>
      <c r="W654" s="28">
        <v>8</v>
      </c>
      <c r="X654" s="28">
        <v>0.15384615384615399</v>
      </c>
      <c r="Y654" s="28" t="s">
        <v>14639</v>
      </c>
      <c r="Z654" s="28" t="s">
        <v>15543</v>
      </c>
      <c r="AA654" s="28">
        <v>1</v>
      </c>
      <c r="AB654" s="28">
        <v>89</v>
      </c>
      <c r="AC654" s="32">
        <f>Solution[[#This Row],[Old Stop]] +1</f>
        <v>276</v>
      </c>
      <c r="AD654" s="32" t="str">
        <f>_xlfn.CONCAT(Solution[[#This Row],[Notes]],"_",Solution[[#This Row],[Week '#]],"_", _xlfn.SWITCH(Solution[[#This Row],[Column1]], "M", "Monday", "T", "Tuesday", "W", "Wednesday", "R", "Thursday", "H", "Thursday", "F", "Friday"))</f>
        <v>101_Week2_Tuesday</v>
      </c>
      <c r="AE654" s="32" t="str">
        <f>IF(LEN(Solution[[#This Row],[Available Delivery Days]]) =1, Solution[[#This Row],[Available Delivery Days]], IF(ISNUMBER(SEARCH(Solution[[#This Row],[New Delivery Day]], Solution[[#This Row],[Available Delivery Days]])), Solution[[#This Row],[New Delivery Day]], Solution[[#This Row],[Old Delivery Day]]))</f>
        <v>T</v>
      </c>
      <c r="AF654" s="31">
        <v>57.45</v>
      </c>
      <c r="AG654" s="31">
        <v>44.04</v>
      </c>
      <c r="AH654" s="28" t="s">
        <v>7832</v>
      </c>
      <c r="AI654" s="28" t="s">
        <v>932</v>
      </c>
      <c r="AJ654" s="28" t="s">
        <v>7793</v>
      </c>
      <c r="AK654" s="28" t="s">
        <v>7793</v>
      </c>
      <c r="AL654" s="28" t="s">
        <v>7797</v>
      </c>
      <c r="AM654" s="28">
        <f>_xlfn.XLOOKUP(Solution[[#This Row],[Cu_ID]],Master[cu_id],Master[Notes], "none")</f>
        <v>101</v>
      </c>
      <c r="AN654" s="28"/>
    </row>
    <row r="655" spans="1:40" x14ac:dyDescent="0.3">
      <c r="A655" s="53" t="s">
        <v>13040</v>
      </c>
      <c r="B655" s="37" t="s">
        <v>13041</v>
      </c>
      <c r="C655" s="37" t="s">
        <v>7728</v>
      </c>
      <c r="D655" s="28" t="s">
        <v>7718</v>
      </c>
      <c r="E655" s="28" t="s">
        <v>7789</v>
      </c>
      <c r="F655" s="28" t="s">
        <v>903</v>
      </c>
      <c r="G655" s="28" t="s">
        <v>7731</v>
      </c>
      <c r="H655" s="28" t="s">
        <v>7789</v>
      </c>
      <c r="I655" s="28" t="s">
        <v>903</v>
      </c>
      <c r="J655" s="28">
        <v>275</v>
      </c>
      <c r="K655" s="35" t="s">
        <v>7975</v>
      </c>
      <c r="L655" s="35" t="s">
        <v>13042</v>
      </c>
      <c r="M655" s="30">
        <v>28.6326896492392</v>
      </c>
      <c r="N655" s="32" t="s">
        <v>15910</v>
      </c>
      <c r="O655" s="28" t="s">
        <v>7774</v>
      </c>
      <c r="P655" s="29">
        <v>0.2698726851851852</v>
      </c>
      <c r="Q655" s="29">
        <v>0.27591435185185187</v>
      </c>
      <c r="R655" s="28">
        <v>0</v>
      </c>
      <c r="S655" s="30">
        <v>8.7083333333333339</v>
      </c>
      <c r="T655" s="32" t="s">
        <v>13043</v>
      </c>
      <c r="U655" s="32" t="s">
        <v>13044</v>
      </c>
      <c r="V655" s="30">
        <v>20.439174595815398</v>
      </c>
      <c r="W655" s="28">
        <v>8</v>
      </c>
      <c r="X655" s="28">
        <v>0.15384615384615399</v>
      </c>
      <c r="Y655" s="28" t="s">
        <v>14639</v>
      </c>
      <c r="Z655" s="28" t="s">
        <v>15838</v>
      </c>
      <c r="AA655" s="28">
        <v>1</v>
      </c>
      <c r="AB655" s="28">
        <v>89</v>
      </c>
      <c r="AC655" s="32">
        <f>Solution[[#This Row],[Old Stop]] +1</f>
        <v>276</v>
      </c>
      <c r="AD655" s="32" t="str">
        <f>_xlfn.CONCAT(Solution[[#This Row],[Notes]],"_",Solution[[#This Row],[Week '#]],"_", _xlfn.SWITCH(Solution[[#This Row],[Column1]], "M", "Monday", "T", "Tuesday", "W", "Wednesday", "R", "Thursday", "H", "Thursday", "F", "Friday"))</f>
        <v>101_Week3_Tuesday</v>
      </c>
      <c r="AE655" s="32" t="str">
        <f>IF(LEN(Solution[[#This Row],[Available Delivery Days]]) =1, Solution[[#This Row],[Available Delivery Days]], IF(ISNUMBER(SEARCH(Solution[[#This Row],[New Delivery Day]], Solution[[#This Row],[Available Delivery Days]])), Solution[[#This Row],[New Delivery Day]], Solution[[#This Row],[Old Delivery Day]]))</f>
        <v>T</v>
      </c>
      <c r="AF655" s="31">
        <v>57.45</v>
      </c>
      <c r="AG655" s="31">
        <v>44.04</v>
      </c>
      <c r="AH655" s="28" t="s">
        <v>7832</v>
      </c>
      <c r="AI655" s="28" t="s">
        <v>932</v>
      </c>
      <c r="AJ655" s="28" t="s">
        <v>7793</v>
      </c>
      <c r="AK655" s="28" t="s">
        <v>7793</v>
      </c>
      <c r="AL655" s="28" t="s">
        <v>7797</v>
      </c>
      <c r="AM655" s="28">
        <f>_xlfn.XLOOKUP(Solution[[#This Row],[Cu_ID]],Master[cu_id],Master[Notes], "none")</f>
        <v>101</v>
      </c>
      <c r="AN655" s="28"/>
    </row>
    <row r="656" spans="1:40" x14ac:dyDescent="0.3">
      <c r="A656" s="53" t="s">
        <v>13040</v>
      </c>
      <c r="B656" s="37" t="s">
        <v>13041</v>
      </c>
      <c r="C656" s="37" t="s">
        <v>7728</v>
      </c>
      <c r="D656" s="28" t="s">
        <v>7719</v>
      </c>
      <c r="E656" s="28" t="s">
        <v>7789</v>
      </c>
      <c r="F656" s="28" t="s">
        <v>903</v>
      </c>
      <c r="G656" s="28" t="s">
        <v>7731</v>
      </c>
      <c r="H656" s="28" t="s">
        <v>7789</v>
      </c>
      <c r="I656" s="28" t="s">
        <v>903</v>
      </c>
      <c r="J656" s="28">
        <v>275</v>
      </c>
      <c r="K656" s="35" t="s">
        <v>7975</v>
      </c>
      <c r="L656" s="35" t="s">
        <v>13042</v>
      </c>
      <c r="M656" s="30">
        <v>28.6326896492392</v>
      </c>
      <c r="N656" s="32" t="s">
        <v>16683</v>
      </c>
      <c r="O656" s="28" t="s">
        <v>7774</v>
      </c>
      <c r="P656" s="29">
        <v>0.2698726851851852</v>
      </c>
      <c r="Q656" s="29">
        <v>0.27591435185185187</v>
      </c>
      <c r="R656" s="28">
        <v>0</v>
      </c>
      <c r="S656" s="30">
        <v>8.7083333333333339</v>
      </c>
      <c r="T656" s="32" t="s">
        <v>13043</v>
      </c>
      <c r="U656" s="32" t="s">
        <v>13044</v>
      </c>
      <c r="V656" s="30">
        <v>20.439174595815398</v>
      </c>
      <c r="W656" s="28">
        <v>8</v>
      </c>
      <c r="X656" s="28">
        <v>0.15384615384615399</v>
      </c>
      <c r="Y656" s="28" t="s">
        <v>14639</v>
      </c>
      <c r="Z656" s="28" t="s">
        <v>16423</v>
      </c>
      <c r="AA656" s="28">
        <v>1</v>
      </c>
      <c r="AB656" s="28">
        <v>89</v>
      </c>
      <c r="AC656" s="32">
        <f>Solution[[#This Row],[Old Stop]] +1</f>
        <v>276</v>
      </c>
      <c r="AD656" s="32" t="str">
        <f>_xlfn.CONCAT(Solution[[#This Row],[Notes]],"_",Solution[[#This Row],[Week '#]],"_", _xlfn.SWITCH(Solution[[#This Row],[Column1]], "M", "Monday", "T", "Tuesday", "W", "Wednesday", "R", "Thursday", "H", "Thursday", "F", "Friday"))</f>
        <v>101_Week4_Tuesday</v>
      </c>
      <c r="AE656" s="32" t="str">
        <f>IF(LEN(Solution[[#This Row],[Available Delivery Days]]) =1, Solution[[#This Row],[Available Delivery Days]], IF(ISNUMBER(SEARCH(Solution[[#This Row],[New Delivery Day]], Solution[[#This Row],[Available Delivery Days]])), Solution[[#This Row],[New Delivery Day]], Solution[[#This Row],[Old Delivery Day]]))</f>
        <v>T</v>
      </c>
      <c r="AF656" s="31">
        <v>57.45</v>
      </c>
      <c r="AG656" s="31">
        <v>44.04</v>
      </c>
      <c r="AH656" s="28" t="s">
        <v>7832</v>
      </c>
      <c r="AI656" s="28" t="s">
        <v>932</v>
      </c>
      <c r="AJ656" s="28" t="s">
        <v>7793</v>
      </c>
      <c r="AK656" s="28" t="s">
        <v>7793</v>
      </c>
      <c r="AL656" s="28" t="s">
        <v>7797</v>
      </c>
      <c r="AM656" s="28">
        <f>_xlfn.XLOOKUP(Solution[[#This Row],[Cu_ID]],Master[cu_id],Master[Notes], "none")</f>
        <v>101</v>
      </c>
      <c r="AN656" s="28"/>
    </row>
    <row r="657" spans="1:40" x14ac:dyDescent="0.3">
      <c r="A657" s="53" t="s">
        <v>11123</v>
      </c>
      <c r="B657" s="37" t="s">
        <v>11124</v>
      </c>
      <c r="C657" s="37" t="s">
        <v>7728</v>
      </c>
      <c r="D657" s="28" t="s">
        <v>7716</v>
      </c>
      <c r="E657" s="28" t="s">
        <v>7789</v>
      </c>
      <c r="F657" s="28" t="s">
        <v>902</v>
      </c>
      <c r="G657" s="28" t="s">
        <v>7762</v>
      </c>
      <c r="H657" s="28" t="s">
        <v>11016</v>
      </c>
      <c r="I657" s="28" t="s">
        <v>902</v>
      </c>
      <c r="J657" s="28">
        <v>126</v>
      </c>
      <c r="K657" s="35" t="s">
        <v>9490</v>
      </c>
      <c r="L657" s="35" t="s">
        <v>11125</v>
      </c>
      <c r="M657" s="30">
        <v>1.98958768136799</v>
      </c>
      <c r="N657" s="32" t="s">
        <v>14611</v>
      </c>
      <c r="O657" s="28" t="s">
        <v>7774</v>
      </c>
      <c r="P657" s="29">
        <v>0.40962962962962962</v>
      </c>
      <c r="Q657" s="29">
        <v>0.41592592592592592</v>
      </c>
      <c r="R657" s="28">
        <v>0</v>
      </c>
      <c r="S657" s="30">
        <v>9.0750000000000011</v>
      </c>
      <c r="T657" s="32" t="s">
        <v>11126</v>
      </c>
      <c r="U657" s="32" t="s">
        <v>11127</v>
      </c>
      <c r="V657" s="30">
        <v>0.80588041407595301</v>
      </c>
      <c r="W657" s="28">
        <v>49</v>
      </c>
      <c r="X657" s="28">
        <v>0.94230769230769196</v>
      </c>
      <c r="Y657" s="28" t="s">
        <v>14563</v>
      </c>
      <c r="Z657" s="28" t="s">
        <v>14564</v>
      </c>
      <c r="AA657" s="28">
        <v>1</v>
      </c>
      <c r="AB657" s="28">
        <v>273</v>
      </c>
      <c r="AC657" s="32">
        <f>Solution[[#This Row],[Old Stop]] +1</f>
        <v>127</v>
      </c>
      <c r="AD657" s="32" t="str">
        <f>_xlfn.CONCAT(Solution[[#This Row],[Notes]],"_",Solution[[#This Row],[Week '#]],"_", _xlfn.SWITCH(Solution[[#This Row],[Column1]], "M", "Monday", "T", "Tuesday", "W", "Wednesday", "R", "Thursday", "H", "Thursday", "F", "Friday"))</f>
        <v>101_Week1_Friday</v>
      </c>
      <c r="AE657" s="32" t="str">
        <f>IF(LEN(Solution[[#This Row],[Available Delivery Days]]) =1, Solution[[#This Row],[Available Delivery Days]], IF(ISNUMBER(SEARCH(Solution[[#This Row],[New Delivery Day]], Solution[[#This Row],[Available Delivery Days]])), Solution[[#This Row],[New Delivery Day]], Solution[[#This Row],[Old Delivery Day]]))</f>
        <v>F</v>
      </c>
      <c r="AF657" s="31">
        <v>81.025000000000006</v>
      </c>
      <c r="AG657" s="31">
        <v>83.424999999999997</v>
      </c>
      <c r="AH657" s="28" t="s">
        <v>7832</v>
      </c>
      <c r="AI657" s="28" t="s">
        <v>932</v>
      </c>
      <c r="AJ657" s="28" t="s">
        <v>7792</v>
      </c>
      <c r="AK657" s="28" t="s">
        <v>7793</v>
      </c>
      <c r="AL657" s="28" t="s">
        <v>7797</v>
      </c>
      <c r="AM657" s="28">
        <f>_xlfn.XLOOKUP(Solution[[#This Row],[Cu_ID]],Master[cu_id],Master[Notes], "none")</f>
        <v>101</v>
      </c>
      <c r="AN657" s="28">
        <v>273</v>
      </c>
    </row>
    <row r="658" spans="1:40" x14ac:dyDescent="0.3">
      <c r="A658" s="53" t="s">
        <v>11123</v>
      </c>
      <c r="B658" s="37" t="s">
        <v>11124</v>
      </c>
      <c r="C658" s="37" t="s">
        <v>7728</v>
      </c>
      <c r="D658" s="28" t="s">
        <v>7717</v>
      </c>
      <c r="E658" s="28" t="s">
        <v>7789</v>
      </c>
      <c r="F658" s="28" t="s">
        <v>902</v>
      </c>
      <c r="G658" s="28" t="s">
        <v>7772</v>
      </c>
      <c r="H658" s="28" t="s">
        <v>11016</v>
      </c>
      <c r="I658" s="28" t="s">
        <v>902</v>
      </c>
      <c r="J658" s="28">
        <v>126</v>
      </c>
      <c r="K658" s="35" t="s">
        <v>9490</v>
      </c>
      <c r="L658" s="35" t="s">
        <v>11125</v>
      </c>
      <c r="M658" s="30">
        <v>0.48498434759676501</v>
      </c>
      <c r="N658" s="32" t="s">
        <v>15572</v>
      </c>
      <c r="O658" s="28" t="s">
        <v>7774</v>
      </c>
      <c r="P658" s="29">
        <v>0.46725694444444443</v>
      </c>
      <c r="Q658" s="29">
        <v>0.47355324074074073</v>
      </c>
      <c r="R658" s="28">
        <v>0</v>
      </c>
      <c r="S658" s="30">
        <v>9.0750000000000011</v>
      </c>
      <c r="T658" s="32" t="s">
        <v>11126</v>
      </c>
      <c r="U658" s="32" t="s">
        <v>11127</v>
      </c>
      <c r="V658" s="30">
        <v>0.31763568491406202</v>
      </c>
      <c r="W658" s="28">
        <v>49</v>
      </c>
      <c r="X658" s="28">
        <v>0.94230769230769196</v>
      </c>
      <c r="Y658" s="28" t="s">
        <v>14563</v>
      </c>
      <c r="Z658" s="28" t="s">
        <v>15541</v>
      </c>
      <c r="AA658" s="28">
        <v>1</v>
      </c>
      <c r="AB658" s="28">
        <v>273</v>
      </c>
      <c r="AC658" s="32">
        <f>Solution[[#This Row],[Old Stop]] +1</f>
        <v>127</v>
      </c>
      <c r="AD658" s="32" t="str">
        <f>_xlfn.CONCAT(Solution[[#This Row],[Notes]],"_",Solution[[#This Row],[Week '#]],"_", _xlfn.SWITCH(Solution[[#This Row],[Column1]], "M", "Monday", "T", "Tuesday", "W", "Wednesday", "R", "Thursday", "H", "Thursday", "F", "Friday"))</f>
        <v>101_Week2_Friday</v>
      </c>
      <c r="AE658" s="32" t="str">
        <f>IF(LEN(Solution[[#This Row],[Available Delivery Days]]) =1, Solution[[#This Row],[Available Delivery Days]], IF(ISNUMBER(SEARCH(Solution[[#This Row],[New Delivery Day]], Solution[[#This Row],[Available Delivery Days]])), Solution[[#This Row],[New Delivery Day]], Solution[[#This Row],[Old Delivery Day]]))</f>
        <v>F</v>
      </c>
      <c r="AF658" s="31">
        <v>81.025000000000006</v>
      </c>
      <c r="AG658" s="31">
        <v>83.424999999999997</v>
      </c>
      <c r="AH658" s="28" t="s">
        <v>7832</v>
      </c>
      <c r="AI658" s="28" t="s">
        <v>932</v>
      </c>
      <c r="AJ658" s="28" t="s">
        <v>7792</v>
      </c>
      <c r="AK658" s="28" t="s">
        <v>7793</v>
      </c>
      <c r="AL658" s="28" t="s">
        <v>7797</v>
      </c>
      <c r="AM658" s="28">
        <f>_xlfn.XLOOKUP(Solution[[#This Row],[Cu_ID]],Master[cu_id],Master[Notes], "none")</f>
        <v>101</v>
      </c>
      <c r="AN658" s="28">
        <v>273</v>
      </c>
    </row>
    <row r="659" spans="1:40" x14ac:dyDescent="0.3">
      <c r="A659" s="53" t="s">
        <v>11123</v>
      </c>
      <c r="B659" s="37" t="s">
        <v>11124</v>
      </c>
      <c r="C659" s="37" t="s">
        <v>7728</v>
      </c>
      <c r="D659" s="28" t="s">
        <v>7718</v>
      </c>
      <c r="E659" s="28" t="s">
        <v>7789</v>
      </c>
      <c r="F659" s="28" t="s">
        <v>902</v>
      </c>
      <c r="G659" s="28" t="s">
        <v>7763</v>
      </c>
      <c r="H659" s="28" t="s">
        <v>11016</v>
      </c>
      <c r="I659" s="28" t="s">
        <v>902</v>
      </c>
      <c r="J659" s="28">
        <v>126</v>
      </c>
      <c r="K659" s="35" t="s">
        <v>9490</v>
      </c>
      <c r="L659" s="35" t="s">
        <v>11125</v>
      </c>
      <c r="M659" s="30">
        <v>1.98958768136799</v>
      </c>
      <c r="N659" s="32" t="s">
        <v>15712</v>
      </c>
      <c r="O659" s="28" t="s">
        <v>7774</v>
      </c>
      <c r="P659" s="29">
        <v>0.41194444444444445</v>
      </c>
      <c r="Q659" s="29">
        <v>0.41824074074074075</v>
      </c>
      <c r="R659" s="28">
        <v>0</v>
      </c>
      <c r="S659" s="30">
        <v>9.0750000000000011</v>
      </c>
      <c r="T659" s="32" t="s">
        <v>11126</v>
      </c>
      <c r="U659" s="32" t="s">
        <v>11127</v>
      </c>
      <c r="V659" s="30">
        <v>0.80588041407595301</v>
      </c>
      <c r="W659" s="28">
        <v>49</v>
      </c>
      <c r="X659" s="28">
        <v>0.94230769230769196</v>
      </c>
      <c r="Y659" s="28" t="s">
        <v>14563</v>
      </c>
      <c r="Z659" s="28" t="s">
        <v>15694</v>
      </c>
      <c r="AA659" s="28">
        <v>1</v>
      </c>
      <c r="AB659" s="28">
        <v>273</v>
      </c>
      <c r="AC659" s="32">
        <f>Solution[[#This Row],[Old Stop]] +1</f>
        <v>127</v>
      </c>
      <c r="AD659" s="32" t="str">
        <f>_xlfn.CONCAT(Solution[[#This Row],[Notes]],"_",Solution[[#This Row],[Week '#]],"_", _xlfn.SWITCH(Solution[[#This Row],[Column1]], "M", "Monday", "T", "Tuesday", "W", "Wednesday", "R", "Thursday", "H", "Thursday", "F", "Friday"))</f>
        <v>101_Week3_Friday</v>
      </c>
      <c r="AE659" s="32" t="str">
        <f>IF(LEN(Solution[[#This Row],[Available Delivery Days]]) =1, Solution[[#This Row],[Available Delivery Days]], IF(ISNUMBER(SEARCH(Solution[[#This Row],[New Delivery Day]], Solution[[#This Row],[Available Delivery Days]])), Solution[[#This Row],[New Delivery Day]], Solution[[#This Row],[Old Delivery Day]]))</f>
        <v>F</v>
      </c>
      <c r="AF659" s="31">
        <v>81.025000000000006</v>
      </c>
      <c r="AG659" s="31">
        <v>83.424999999999997</v>
      </c>
      <c r="AH659" s="28" t="s">
        <v>7832</v>
      </c>
      <c r="AI659" s="28" t="s">
        <v>932</v>
      </c>
      <c r="AJ659" s="28" t="s">
        <v>7792</v>
      </c>
      <c r="AK659" s="28" t="s">
        <v>7793</v>
      </c>
      <c r="AL659" s="28" t="s">
        <v>7797</v>
      </c>
      <c r="AM659" s="28">
        <f>_xlfn.XLOOKUP(Solution[[#This Row],[Cu_ID]],Master[cu_id],Master[Notes], "none")</f>
        <v>101</v>
      </c>
      <c r="AN659" s="28">
        <v>273</v>
      </c>
    </row>
    <row r="660" spans="1:40" x14ac:dyDescent="0.3">
      <c r="A660" s="53" t="s">
        <v>11123</v>
      </c>
      <c r="B660" s="37" t="s">
        <v>11124</v>
      </c>
      <c r="C660" s="37" t="s">
        <v>7728</v>
      </c>
      <c r="D660" s="28" t="s">
        <v>7719</v>
      </c>
      <c r="E660" s="28" t="s">
        <v>7789</v>
      </c>
      <c r="F660" s="28" t="s">
        <v>902</v>
      </c>
      <c r="G660" s="28" t="s">
        <v>7755</v>
      </c>
      <c r="H660" s="28" t="s">
        <v>11016</v>
      </c>
      <c r="I660" s="28" t="s">
        <v>902</v>
      </c>
      <c r="J660" s="28">
        <v>126</v>
      </c>
      <c r="K660" s="35" t="s">
        <v>9490</v>
      </c>
      <c r="L660" s="35" t="s">
        <v>11125</v>
      </c>
      <c r="M660" s="30">
        <v>4.5705823581665799</v>
      </c>
      <c r="N660" s="32" t="s">
        <v>16660</v>
      </c>
      <c r="O660" s="28" t="s">
        <v>7774</v>
      </c>
      <c r="P660" s="29">
        <v>0.42239583333333336</v>
      </c>
      <c r="Q660" s="29">
        <v>0.4286921296296296</v>
      </c>
      <c r="R660" s="28">
        <v>0</v>
      </c>
      <c r="S660" s="30">
        <v>9.0750000000000011</v>
      </c>
      <c r="T660" s="32" t="s">
        <v>11126</v>
      </c>
      <c r="U660" s="32" t="s">
        <v>11127</v>
      </c>
      <c r="V660" s="30">
        <v>2.0585924382235898</v>
      </c>
      <c r="W660" s="28">
        <v>49</v>
      </c>
      <c r="X660" s="28">
        <v>0.94230769230769196</v>
      </c>
      <c r="Y660" s="28" t="s">
        <v>14563</v>
      </c>
      <c r="Z660" s="28" t="s">
        <v>16431</v>
      </c>
      <c r="AA660" s="28">
        <v>1</v>
      </c>
      <c r="AB660" s="28">
        <v>273</v>
      </c>
      <c r="AC660" s="32">
        <f>Solution[[#This Row],[Old Stop]] +1</f>
        <v>127</v>
      </c>
      <c r="AD660" s="32" t="str">
        <f>_xlfn.CONCAT(Solution[[#This Row],[Notes]],"_",Solution[[#This Row],[Week '#]],"_", _xlfn.SWITCH(Solution[[#This Row],[Column1]], "M", "Monday", "T", "Tuesday", "W", "Wednesday", "R", "Thursday", "H", "Thursday", "F", "Friday"))</f>
        <v>101_Week4_Friday</v>
      </c>
      <c r="AE660" s="32" t="str">
        <f>IF(LEN(Solution[[#This Row],[Available Delivery Days]]) =1, Solution[[#This Row],[Available Delivery Days]], IF(ISNUMBER(SEARCH(Solution[[#This Row],[New Delivery Day]], Solution[[#This Row],[Available Delivery Days]])), Solution[[#This Row],[New Delivery Day]], Solution[[#This Row],[Old Delivery Day]]))</f>
        <v>F</v>
      </c>
      <c r="AF660" s="31">
        <v>81.025000000000006</v>
      </c>
      <c r="AG660" s="31">
        <v>83.424999999999997</v>
      </c>
      <c r="AH660" s="28" t="s">
        <v>7832</v>
      </c>
      <c r="AI660" s="28" t="s">
        <v>932</v>
      </c>
      <c r="AJ660" s="28" t="s">
        <v>7792</v>
      </c>
      <c r="AK660" s="28" t="s">
        <v>7793</v>
      </c>
      <c r="AL660" s="28" t="s">
        <v>7797</v>
      </c>
      <c r="AM660" s="28">
        <f>_xlfn.XLOOKUP(Solution[[#This Row],[Cu_ID]],Master[cu_id],Master[Notes], "none")</f>
        <v>101</v>
      </c>
      <c r="AN660" s="28">
        <v>273</v>
      </c>
    </row>
    <row r="661" spans="1:40" x14ac:dyDescent="0.3">
      <c r="A661" s="53" t="s">
        <v>11843</v>
      </c>
      <c r="B661" s="37" t="s">
        <v>11844</v>
      </c>
      <c r="C661" s="37" t="s">
        <v>7728</v>
      </c>
      <c r="D661" s="28" t="s">
        <v>7716</v>
      </c>
      <c r="E661" s="28" t="s">
        <v>7789</v>
      </c>
      <c r="F661" s="28" t="s">
        <v>936</v>
      </c>
      <c r="G661" s="28" t="s">
        <v>7748</v>
      </c>
      <c r="H661" s="28" t="s">
        <v>7789</v>
      </c>
      <c r="I661" s="28" t="s">
        <v>8057</v>
      </c>
      <c r="J661" s="28">
        <v>285</v>
      </c>
      <c r="K661" s="35" t="s">
        <v>8108</v>
      </c>
      <c r="L661" s="35" t="s">
        <v>11845</v>
      </c>
      <c r="M661" s="30">
        <v>10.115420427173399</v>
      </c>
      <c r="N661" s="32" t="s">
        <v>14779</v>
      </c>
      <c r="O661" s="28" t="s">
        <v>7774</v>
      </c>
      <c r="P661" s="29">
        <v>0.33605324074074072</v>
      </c>
      <c r="Q661" s="29">
        <v>0.35162037037037036</v>
      </c>
      <c r="R661" s="28">
        <v>0</v>
      </c>
      <c r="S661" s="30">
        <v>22.416666666666668</v>
      </c>
      <c r="T661" s="32" t="s">
        <v>11846</v>
      </c>
      <c r="U661" s="32" t="s">
        <v>11847</v>
      </c>
      <c r="V661" s="30">
        <v>9.1597777996742096</v>
      </c>
      <c r="W661" s="28">
        <v>19</v>
      </c>
      <c r="X661" s="28">
        <v>0.35849056603773599</v>
      </c>
      <c r="Y661" s="28" t="s">
        <v>14633</v>
      </c>
      <c r="Z661" s="28" t="s">
        <v>14634</v>
      </c>
      <c r="AA661" s="28">
        <v>1</v>
      </c>
      <c r="AB661" s="28">
        <v>269</v>
      </c>
      <c r="AC661" s="32">
        <f>Solution[[#This Row],[Old Stop]] +1</f>
        <v>286</v>
      </c>
      <c r="AD661" s="32" t="str">
        <f>_xlfn.CONCAT(Solution[[#This Row],[Notes]],"_",Solution[[#This Row],[Week '#]],"_", _xlfn.SWITCH(Solution[[#This Row],[Column1]], "M", "Monday", "T", "Tuesday", "W", "Wednesday", "R", "Thursday", "H", "Thursday", "F", "Friday"))</f>
        <v>101_Week1_Thursday</v>
      </c>
      <c r="AE661" s="32" t="str">
        <f>IF(LEN(Solution[[#This Row],[Available Delivery Days]]) =1, Solution[[#This Row],[Available Delivery Days]], IF(ISNUMBER(SEARCH(Solution[[#This Row],[New Delivery Day]], Solution[[#This Row],[Available Delivery Days]])), Solution[[#This Row],[New Delivery Day]], Solution[[#This Row],[Old Delivery Day]]))</f>
        <v>R</v>
      </c>
      <c r="AF661" s="31">
        <v>95.935000000000002</v>
      </c>
      <c r="AG661" s="31">
        <v>102.64870000000001</v>
      </c>
      <c r="AH661" s="28" t="s">
        <v>7832</v>
      </c>
      <c r="AI661" s="28" t="s">
        <v>932</v>
      </c>
      <c r="AJ661" s="28" t="s">
        <v>7793</v>
      </c>
      <c r="AK661" s="28" t="s">
        <v>7792</v>
      </c>
      <c r="AL661" s="28" t="s">
        <v>7797</v>
      </c>
      <c r="AM661" s="28">
        <f>_xlfn.XLOOKUP(Solution[[#This Row],[Cu_ID]],Master[cu_id],Master[Notes], "none")</f>
        <v>101</v>
      </c>
      <c r="AN661" s="28">
        <v>269</v>
      </c>
    </row>
    <row r="662" spans="1:40" x14ac:dyDescent="0.3">
      <c r="A662" s="53" t="s">
        <v>11843</v>
      </c>
      <c r="B662" s="37" t="s">
        <v>11844</v>
      </c>
      <c r="C662" s="37" t="s">
        <v>7728</v>
      </c>
      <c r="D662" s="28" t="s">
        <v>7717</v>
      </c>
      <c r="E662" s="28" t="s">
        <v>7789</v>
      </c>
      <c r="F662" s="28" t="s">
        <v>936</v>
      </c>
      <c r="G662" s="28" t="s">
        <v>7751</v>
      </c>
      <c r="H662" s="28" t="s">
        <v>7789</v>
      </c>
      <c r="I662" s="28" t="s">
        <v>8057</v>
      </c>
      <c r="J662" s="28">
        <v>285</v>
      </c>
      <c r="K662" s="35" t="s">
        <v>8108</v>
      </c>
      <c r="L662" s="35" t="s">
        <v>11845</v>
      </c>
      <c r="M662" s="30">
        <v>2.4242426156997698</v>
      </c>
      <c r="N662" s="32" t="s">
        <v>15515</v>
      </c>
      <c r="O662" s="28" t="s">
        <v>7774</v>
      </c>
      <c r="P662" s="29">
        <v>0.34388888888888891</v>
      </c>
      <c r="Q662" s="29">
        <v>0.35945601851851849</v>
      </c>
      <c r="R662" s="28">
        <v>0</v>
      </c>
      <c r="S662" s="30">
        <v>22.416666666666668</v>
      </c>
      <c r="T662" s="32" t="s">
        <v>11846</v>
      </c>
      <c r="U662" s="32" t="s">
        <v>11847</v>
      </c>
      <c r="V662" s="30">
        <v>1.9413393092148901</v>
      </c>
      <c r="W662" s="28">
        <v>19</v>
      </c>
      <c r="X662" s="28">
        <v>0.35849056603773599</v>
      </c>
      <c r="Y662" s="28" t="s">
        <v>14633</v>
      </c>
      <c r="Z662" s="28" t="s">
        <v>15461</v>
      </c>
      <c r="AA662" s="28">
        <v>1</v>
      </c>
      <c r="AB662" s="28">
        <v>269</v>
      </c>
      <c r="AC662" s="32">
        <f>Solution[[#This Row],[Old Stop]] +1</f>
        <v>286</v>
      </c>
      <c r="AD662" s="32" t="str">
        <f>_xlfn.CONCAT(Solution[[#This Row],[Notes]],"_",Solution[[#This Row],[Week '#]],"_", _xlfn.SWITCH(Solution[[#This Row],[Column1]], "M", "Monday", "T", "Tuesday", "W", "Wednesday", "R", "Thursday", "H", "Thursday", "F", "Friday"))</f>
        <v>101_Week2_Thursday</v>
      </c>
      <c r="AE662" s="32" t="str">
        <f>IF(LEN(Solution[[#This Row],[Available Delivery Days]]) =1, Solution[[#This Row],[Available Delivery Days]], IF(ISNUMBER(SEARCH(Solution[[#This Row],[New Delivery Day]], Solution[[#This Row],[Available Delivery Days]])), Solution[[#This Row],[New Delivery Day]], Solution[[#This Row],[Old Delivery Day]]))</f>
        <v>R</v>
      </c>
      <c r="AF662" s="31">
        <v>95.935000000000002</v>
      </c>
      <c r="AG662" s="31">
        <v>102.64870000000001</v>
      </c>
      <c r="AH662" s="28" t="s">
        <v>7832</v>
      </c>
      <c r="AI662" s="28" t="s">
        <v>932</v>
      </c>
      <c r="AJ662" s="28" t="s">
        <v>7793</v>
      </c>
      <c r="AK662" s="28" t="s">
        <v>7792</v>
      </c>
      <c r="AL662" s="28" t="s">
        <v>7797</v>
      </c>
      <c r="AM662" s="28">
        <f>_xlfn.XLOOKUP(Solution[[#This Row],[Cu_ID]],Master[cu_id],Master[Notes], "none")</f>
        <v>101</v>
      </c>
      <c r="AN662" s="28">
        <v>269</v>
      </c>
    </row>
    <row r="663" spans="1:40" x14ac:dyDescent="0.3">
      <c r="A663" s="53" t="s">
        <v>11843</v>
      </c>
      <c r="B663" s="37" t="s">
        <v>11844</v>
      </c>
      <c r="C663" s="37" t="s">
        <v>7728</v>
      </c>
      <c r="D663" s="28" t="s">
        <v>7718</v>
      </c>
      <c r="E663" s="28" t="s">
        <v>7789</v>
      </c>
      <c r="F663" s="28" t="s">
        <v>936</v>
      </c>
      <c r="G663" s="28" t="s">
        <v>7748</v>
      </c>
      <c r="H663" s="28" t="s">
        <v>7789</v>
      </c>
      <c r="I663" s="28" t="s">
        <v>8057</v>
      </c>
      <c r="J663" s="28">
        <v>285</v>
      </c>
      <c r="K663" s="35" t="s">
        <v>8108</v>
      </c>
      <c r="L663" s="35" t="s">
        <v>11845</v>
      </c>
      <c r="M663" s="30">
        <v>10.115420427173399</v>
      </c>
      <c r="N663" s="32" t="s">
        <v>15986</v>
      </c>
      <c r="O663" s="28" t="s">
        <v>7774</v>
      </c>
      <c r="P663" s="29">
        <v>0.33605324074074072</v>
      </c>
      <c r="Q663" s="29">
        <v>0.35162037037037036</v>
      </c>
      <c r="R663" s="28">
        <v>0</v>
      </c>
      <c r="S663" s="30">
        <v>22.416666666666668</v>
      </c>
      <c r="T663" s="32" t="s">
        <v>11846</v>
      </c>
      <c r="U663" s="32" t="s">
        <v>11847</v>
      </c>
      <c r="V663" s="30">
        <v>9.1597777996742096</v>
      </c>
      <c r="W663" s="28">
        <v>19</v>
      </c>
      <c r="X663" s="28">
        <v>0.35849056603773599</v>
      </c>
      <c r="Y663" s="28" t="s">
        <v>14633</v>
      </c>
      <c r="Z663" s="28" t="s">
        <v>15885</v>
      </c>
      <c r="AA663" s="28">
        <v>1</v>
      </c>
      <c r="AB663" s="28">
        <v>269</v>
      </c>
      <c r="AC663" s="32">
        <f>Solution[[#This Row],[Old Stop]] +1</f>
        <v>286</v>
      </c>
      <c r="AD663" s="32" t="str">
        <f>_xlfn.CONCAT(Solution[[#This Row],[Notes]],"_",Solution[[#This Row],[Week '#]],"_", _xlfn.SWITCH(Solution[[#This Row],[Column1]], "M", "Monday", "T", "Tuesday", "W", "Wednesday", "R", "Thursday", "H", "Thursday", "F", "Friday"))</f>
        <v>101_Week3_Thursday</v>
      </c>
      <c r="AE663" s="32" t="str">
        <f>IF(LEN(Solution[[#This Row],[Available Delivery Days]]) =1, Solution[[#This Row],[Available Delivery Days]], IF(ISNUMBER(SEARCH(Solution[[#This Row],[New Delivery Day]], Solution[[#This Row],[Available Delivery Days]])), Solution[[#This Row],[New Delivery Day]], Solution[[#This Row],[Old Delivery Day]]))</f>
        <v>R</v>
      </c>
      <c r="AF663" s="31">
        <v>95.935000000000002</v>
      </c>
      <c r="AG663" s="31">
        <v>102.64870000000001</v>
      </c>
      <c r="AH663" s="28" t="s">
        <v>7832</v>
      </c>
      <c r="AI663" s="28" t="s">
        <v>932</v>
      </c>
      <c r="AJ663" s="28" t="s">
        <v>7793</v>
      </c>
      <c r="AK663" s="28" t="s">
        <v>7792</v>
      </c>
      <c r="AL663" s="28" t="s">
        <v>7797</v>
      </c>
      <c r="AM663" s="28">
        <f>_xlfn.XLOOKUP(Solution[[#This Row],[Cu_ID]],Master[cu_id],Master[Notes], "none")</f>
        <v>101</v>
      </c>
      <c r="AN663" s="28">
        <v>269</v>
      </c>
    </row>
    <row r="664" spans="1:40" x14ac:dyDescent="0.3">
      <c r="A664" s="53" t="s">
        <v>11843</v>
      </c>
      <c r="B664" s="37" t="s">
        <v>11844</v>
      </c>
      <c r="C664" s="37" t="s">
        <v>7728</v>
      </c>
      <c r="D664" s="28" t="s">
        <v>7719</v>
      </c>
      <c r="E664" s="28" t="s">
        <v>7789</v>
      </c>
      <c r="F664" s="28" t="s">
        <v>936</v>
      </c>
      <c r="G664" s="28" t="s">
        <v>7751</v>
      </c>
      <c r="H664" s="28" t="s">
        <v>7789</v>
      </c>
      <c r="I664" s="28" t="s">
        <v>8057</v>
      </c>
      <c r="J664" s="28">
        <v>285</v>
      </c>
      <c r="K664" s="35" t="s">
        <v>8108</v>
      </c>
      <c r="L664" s="35" t="s">
        <v>11845</v>
      </c>
      <c r="M664" s="30">
        <v>2.4242426156997698</v>
      </c>
      <c r="N664" s="32" t="s">
        <v>16640</v>
      </c>
      <c r="O664" s="28" t="s">
        <v>7774</v>
      </c>
      <c r="P664" s="29">
        <v>0.34388888888888891</v>
      </c>
      <c r="Q664" s="29">
        <v>0.35945601851851849</v>
      </c>
      <c r="R664" s="28">
        <v>0</v>
      </c>
      <c r="S664" s="30">
        <v>22.416666666666668</v>
      </c>
      <c r="T664" s="32" t="s">
        <v>11846</v>
      </c>
      <c r="U664" s="32" t="s">
        <v>11847</v>
      </c>
      <c r="V664" s="30">
        <v>1.9413393092148901</v>
      </c>
      <c r="W664" s="28">
        <v>19</v>
      </c>
      <c r="X664" s="28">
        <v>0.35849056603773599</v>
      </c>
      <c r="Y664" s="28" t="s">
        <v>14633</v>
      </c>
      <c r="Z664" s="28" t="s">
        <v>16435</v>
      </c>
      <c r="AA664" s="28">
        <v>1</v>
      </c>
      <c r="AB664" s="28">
        <v>269</v>
      </c>
      <c r="AC664" s="32">
        <f>Solution[[#This Row],[Old Stop]] +1</f>
        <v>286</v>
      </c>
      <c r="AD664" s="32" t="str">
        <f>_xlfn.CONCAT(Solution[[#This Row],[Notes]],"_",Solution[[#This Row],[Week '#]],"_", _xlfn.SWITCH(Solution[[#This Row],[Column1]], "M", "Monday", "T", "Tuesday", "W", "Wednesday", "R", "Thursday", "H", "Thursday", "F", "Friday"))</f>
        <v>101_Week4_Thursday</v>
      </c>
      <c r="AE664" s="32" t="str">
        <f>IF(LEN(Solution[[#This Row],[Available Delivery Days]]) =1, Solution[[#This Row],[Available Delivery Days]], IF(ISNUMBER(SEARCH(Solution[[#This Row],[New Delivery Day]], Solution[[#This Row],[Available Delivery Days]])), Solution[[#This Row],[New Delivery Day]], Solution[[#This Row],[Old Delivery Day]]))</f>
        <v>R</v>
      </c>
      <c r="AF664" s="31">
        <v>95.935000000000002</v>
      </c>
      <c r="AG664" s="31">
        <v>102.64870000000001</v>
      </c>
      <c r="AH664" s="28" t="s">
        <v>7832</v>
      </c>
      <c r="AI664" s="28" t="s">
        <v>932</v>
      </c>
      <c r="AJ664" s="28" t="s">
        <v>7793</v>
      </c>
      <c r="AK664" s="28" t="s">
        <v>7792</v>
      </c>
      <c r="AL664" s="28" t="s">
        <v>7797</v>
      </c>
      <c r="AM664" s="28">
        <f>_xlfn.XLOOKUP(Solution[[#This Row],[Cu_ID]],Master[cu_id],Master[Notes], "none")</f>
        <v>101</v>
      </c>
      <c r="AN664" s="28">
        <v>269</v>
      </c>
    </row>
    <row r="665" spans="1:40" x14ac:dyDescent="0.3">
      <c r="A665" s="53" t="s">
        <v>13194</v>
      </c>
      <c r="B665" s="37" t="s">
        <v>13195</v>
      </c>
      <c r="C665" s="37" t="s">
        <v>7728</v>
      </c>
      <c r="D665" s="28" t="s">
        <v>7716</v>
      </c>
      <c r="E665" s="28" t="s">
        <v>7752</v>
      </c>
      <c r="F665" s="28" t="s">
        <v>902</v>
      </c>
      <c r="G665" s="28" t="s">
        <v>7744</v>
      </c>
      <c r="H665" s="28" t="s">
        <v>7752</v>
      </c>
      <c r="I665" s="28" t="s">
        <v>8057</v>
      </c>
      <c r="J665" s="28">
        <v>295</v>
      </c>
      <c r="K665" s="35" t="s">
        <v>8986</v>
      </c>
      <c r="L665" s="35" t="s">
        <v>13196</v>
      </c>
      <c r="M665" s="30">
        <v>1.7080598212778599</v>
      </c>
      <c r="N665" s="32" t="s">
        <v>15073</v>
      </c>
      <c r="O665" s="28" t="s">
        <v>7774</v>
      </c>
      <c r="P665" s="29">
        <v>0.52574074074074073</v>
      </c>
      <c r="Q665" s="29">
        <v>0.53755787037037039</v>
      </c>
      <c r="R665" s="28">
        <v>0</v>
      </c>
      <c r="S665" s="30">
        <v>17.022222221666667</v>
      </c>
      <c r="T665" s="32" t="s">
        <v>13197</v>
      </c>
      <c r="U665" s="32" t="s">
        <v>13198</v>
      </c>
      <c r="V665" s="30">
        <v>0.46121594195674898</v>
      </c>
      <c r="W665" s="28">
        <v>7</v>
      </c>
      <c r="X665" s="28">
        <v>0.134615384615385</v>
      </c>
      <c r="Y665" s="28" t="s">
        <v>14575</v>
      </c>
      <c r="Z665" s="28" t="s">
        <v>14576</v>
      </c>
      <c r="AA665" s="28">
        <v>1</v>
      </c>
      <c r="AB665" s="28">
        <v>175</v>
      </c>
      <c r="AC665" s="32">
        <f>Solution[[#This Row],[Old Stop]] +1</f>
        <v>296</v>
      </c>
      <c r="AD665" s="32" t="str">
        <f>_xlfn.CONCAT(Solution[[#This Row],[Notes]],"_",Solution[[#This Row],[Week '#]],"_", _xlfn.SWITCH(Solution[[#This Row],[Column1]], "M", "Monday", "T", "Tuesday", "W", "Wednesday", "R", "Thursday", "H", "Thursday", "F", "Friday"))</f>
        <v>103_Week1_Friday</v>
      </c>
      <c r="AE665" s="32" t="str">
        <f>IF(LEN(Solution[[#This Row],[Available Delivery Days]]) =1, Solution[[#This Row],[Available Delivery Days]], IF(ISNUMBER(SEARCH(Solution[[#This Row],[New Delivery Day]], Solution[[#This Row],[Available Delivery Days]])), Solution[[#This Row],[New Delivery Day]], Solution[[#This Row],[Old Delivery Day]]))</f>
        <v>F</v>
      </c>
      <c r="AF665" s="31">
        <v>197.92750000000001</v>
      </c>
      <c r="AG665" s="31">
        <v>253.11500000000001</v>
      </c>
      <c r="AH665" s="28" t="s">
        <v>7832</v>
      </c>
      <c r="AI665" s="28" t="s">
        <v>932</v>
      </c>
      <c r="AJ665" s="28" t="s">
        <v>7793</v>
      </c>
      <c r="AK665" s="28" t="s">
        <v>7792</v>
      </c>
      <c r="AL665" s="28" t="s">
        <v>7797</v>
      </c>
      <c r="AM665" s="28">
        <f>_xlfn.XLOOKUP(Solution[[#This Row],[Cu_ID]],Master[cu_id],Master[Notes], "none")</f>
        <v>103</v>
      </c>
      <c r="AN665" s="28">
        <v>175</v>
      </c>
    </row>
    <row r="666" spans="1:40" x14ac:dyDescent="0.3">
      <c r="A666" s="53" t="s">
        <v>13194</v>
      </c>
      <c r="B666" s="37" t="s">
        <v>13195</v>
      </c>
      <c r="C666" s="37" t="s">
        <v>7728</v>
      </c>
      <c r="D666" s="28" t="s">
        <v>7717</v>
      </c>
      <c r="E666" s="28" t="s">
        <v>7752</v>
      </c>
      <c r="F666" s="28" t="s">
        <v>902</v>
      </c>
      <c r="G666" s="28" t="s">
        <v>7747</v>
      </c>
      <c r="H666" s="28" t="s">
        <v>7752</v>
      </c>
      <c r="I666" s="28" t="s">
        <v>8057</v>
      </c>
      <c r="J666" s="28">
        <v>295</v>
      </c>
      <c r="K666" s="35" t="s">
        <v>8986</v>
      </c>
      <c r="L666" s="35" t="s">
        <v>13196</v>
      </c>
      <c r="M666" s="30">
        <v>1.84349470585585</v>
      </c>
      <c r="N666" s="32" t="s">
        <v>15522</v>
      </c>
      <c r="O666" s="28" t="s">
        <v>7774</v>
      </c>
      <c r="P666" s="29">
        <v>0.52369212962962963</v>
      </c>
      <c r="Q666" s="29">
        <v>0.5355092592592593</v>
      </c>
      <c r="R666" s="28">
        <v>0</v>
      </c>
      <c r="S666" s="30">
        <v>17.022222221666667</v>
      </c>
      <c r="T666" s="32" t="s">
        <v>13197</v>
      </c>
      <c r="U666" s="32" t="s">
        <v>13198</v>
      </c>
      <c r="V666" s="30">
        <v>0.83016878901459801</v>
      </c>
      <c r="W666" s="28">
        <v>7</v>
      </c>
      <c r="X666" s="28">
        <v>0.134615384615385</v>
      </c>
      <c r="Y666" s="28" t="s">
        <v>14575</v>
      </c>
      <c r="Z666" s="28" t="s">
        <v>15451</v>
      </c>
      <c r="AA666" s="28">
        <v>1</v>
      </c>
      <c r="AB666" s="28">
        <v>175</v>
      </c>
      <c r="AC666" s="32">
        <f>Solution[[#This Row],[Old Stop]] +1</f>
        <v>296</v>
      </c>
      <c r="AD666" s="32" t="str">
        <f>_xlfn.CONCAT(Solution[[#This Row],[Notes]],"_",Solution[[#This Row],[Week '#]],"_", _xlfn.SWITCH(Solution[[#This Row],[Column1]], "M", "Monday", "T", "Tuesday", "W", "Wednesday", "R", "Thursday", "H", "Thursday", "F", "Friday"))</f>
        <v>103_Week2_Friday</v>
      </c>
      <c r="AE666" s="32" t="str">
        <f>IF(LEN(Solution[[#This Row],[Available Delivery Days]]) =1, Solution[[#This Row],[Available Delivery Days]], IF(ISNUMBER(SEARCH(Solution[[#This Row],[New Delivery Day]], Solution[[#This Row],[Available Delivery Days]])), Solution[[#This Row],[New Delivery Day]], Solution[[#This Row],[Old Delivery Day]]))</f>
        <v>F</v>
      </c>
      <c r="AF666" s="31">
        <v>197.92750000000001</v>
      </c>
      <c r="AG666" s="31">
        <v>253.11500000000001</v>
      </c>
      <c r="AH666" s="28" t="s">
        <v>7832</v>
      </c>
      <c r="AI666" s="28" t="s">
        <v>932</v>
      </c>
      <c r="AJ666" s="28" t="s">
        <v>7793</v>
      </c>
      <c r="AK666" s="28" t="s">
        <v>7792</v>
      </c>
      <c r="AL666" s="28" t="s">
        <v>7797</v>
      </c>
      <c r="AM666" s="28">
        <f>_xlfn.XLOOKUP(Solution[[#This Row],[Cu_ID]],Master[cu_id],Master[Notes], "none")</f>
        <v>103</v>
      </c>
      <c r="AN666" s="28">
        <v>175</v>
      </c>
    </row>
    <row r="667" spans="1:40" x14ac:dyDescent="0.3">
      <c r="A667" s="53" t="s">
        <v>13194</v>
      </c>
      <c r="B667" s="37" t="s">
        <v>13195</v>
      </c>
      <c r="C667" s="37" t="s">
        <v>7728</v>
      </c>
      <c r="D667" s="28" t="s">
        <v>7718</v>
      </c>
      <c r="E667" s="28" t="s">
        <v>7752</v>
      </c>
      <c r="F667" s="28" t="s">
        <v>902</v>
      </c>
      <c r="G667" s="28" t="s">
        <v>7744</v>
      </c>
      <c r="H667" s="28" t="s">
        <v>7752</v>
      </c>
      <c r="I667" s="28" t="s">
        <v>8057</v>
      </c>
      <c r="J667" s="28">
        <v>295</v>
      </c>
      <c r="K667" s="35" t="s">
        <v>8986</v>
      </c>
      <c r="L667" s="35" t="s">
        <v>13196</v>
      </c>
      <c r="M667" s="30">
        <v>1.7080598212778599</v>
      </c>
      <c r="N667" s="32" t="s">
        <v>15994</v>
      </c>
      <c r="O667" s="28" t="s">
        <v>7774</v>
      </c>
      <c r="P667" s="29">
        <v>0.52574074074074073</v>
      </c>
      <c r="Q667" s="29">
        <v>0.53755787037037039</v>
      </c>
      <c r="R667" s="28">
        <v>0</v>
      </c>
      <c r="S667" s="30">
        <v>17.022222221666667</v>
      </c>
      <c r="T667" s="32" t="s">
        <v>13197</v>
      </c>
      <c r="U667" s="32" t="s">
        <v>13198</v>
      </c>
      <c r="V667" s="30">
        <v>0.46121594195674898</v>
      </c>
      <c r="W667" s="28">
        <v>7</v>
      </c>
      <c r="X667" s="28">
        <v>0.134615384615385</v>
      </c>
      <c r="Y667" s="28" t="s">
        <v>14575</v>
      </c>
      <c r="Z667" s="28" t="s">
        <v>15989</v>
      </c>
      <c r="AA667" s="28">
        <v>1</v>
      </c>
      <c r="AB667" s="28">
        <v>175</v>
      </c>
      <c r="AC667" s="32">
        <f>Solution[[#This Row],[Old Stop]] +1</f>
        <v>296</v>
      </c>
      <c r="AD667" s="32" t="str">
        <f>_xlfn.CONCAT(Solution[[#This Row],[Notes]],"_",Solution[[#This Row],[Week '#]],"_", _xlfn.SWITCH(Solution[[#This Row],[Column1]], "M", "Monday", "T", "Tuesday", "W", "Wednesday", "R", "Thursday", "H", "Thursday", "F", "Friday"))</f>
        <v>103_Week3_Friday</v>
      </c>
      <c r="AE667" s="32" t="str">
        <f>IF(LEN(Solution[[#This Row],[Available Delivery Days]]) =1, Solution[[#This Row],[Available Delivery Days]], IF(ISNUMBER(SEARCH(Solution[[#This Row],[New Delivery Day]], Solution[[#This Row],[Available Delivery Days]])), Solution[[#This Row],[New Delivery Day]], Solution[[#This Row],[Old Delivery Day]]))</f>
        <v>F</v>
      </c>
      <c r="AF667" s="31">
        <v>197.92750000000001</v>
      </c>
      <c r="AG667" s="31">
        <v>253.11500000000001</v>
      </c>
      <c r="AH667" s="28" t="s">
        <v>7832</v>
      </c>
      <c r="AI667" s="28" t="s">
        <v>932</v>
      </c>
      <c r="AJ667" s="28" t="s">
        <v>7793</v>
      </c>
      <c r="AK667" s="28" t="s">
        <v>7792</v>
      </c>
      <c r="AL667" s="28" t="s">
        <v>7797</v>
      </c>
      <c r="AM667" s="28">
        <f>_xlfn.XLOOKUP(Solution[[#This Row],[Cu_ID]],Master[cu_id],Master[Notes], "none")</f>
        <v>103</v>
      </c>
      <c r="AN667" s="28">
        <v>175</v>
      </c>
    </row>
    <row r="668" spans="1:40" x14ac:dyDescent="0.3">
      <c r="A668" s="53" t="s">
        <v>13194</v>
      </c>
      <c r="B668" s="37" t="s">
        <v>13195</v>
      </c>
      <c r="C668" s="37" t="s">
        <v>7728</v>
      </c>
      <c r="D668" s="28" t="s">
        <v>7719</v>
      </c>
      <c r="E668" s="28" t="s">
        <v>7752</v>
      </c>
      <c r="F668" s="28" t="s">
        <v>902</v>
      </c>
      <c r="G668" s="28" t="s">
        <v>7764</v>
      </c>
      <c r="H668" s="28" t="s">
        <v>7752</v>
      </c>
      <c r="I668" s="28" t="s">
        <v>8057</v>
      </c>
      <c r="J668" s="28">
        <v>295</v>
      </c>
      <c r="K668" s="35" t="s">
        <v>8986</v>
      </c>
      <c r="L668" s="35" t="s">
        <v>13196</v>
      </c>
      <c r="M668" s="30">
        <v>2.8122775368392499</v>
      </c>
      <c r="N668" s="32" t="s">
        <v>16595</v>
      </c>
      <c r="O668" s="28" t="s">
        <v>7774</v>
      </c>
      <c r="P668" s="29">
        <v>0.34012731481481484</v>
      </c>
      <c r="Q668" s="29">
        <v>0.35194444444444445</v>
      </c>
      <c r="R668" s="28">
        <v>0</v>
      </c>
      <c r="S668" s="30">
        <v>17.022222221666667</v>
      </c>
      <c r="T668" s="32" t="s">
        <v>13197</v>
      </c>
      <c r="U668" s="32" t="s">
        <v>13198</v>
      </c>
      <c r="V668" s="30">
        <v>1.1085601538455301</v>
      </c>
      <c r="W668" s="28">
        <v>7</v>
      </c>
      <c r="X668" s="28">
        <v>0.134615384615385</v>
      </c>
      <c r="Y668" s="28" t="s">
        <v>14575</v>
      </c>
      <c r="Z668" s="28" t="s">
        <v>16571</v>
      </c>
      <c r="AA668" s="28">
        <v>1</v>
      </c>
      <c r="AB668" s="28">
        <v>175</v>
      </c>
      <c r="AC668" s="32">
        <f>Solution[[#This Row],[Old Stop]] +1</f>
        <v>296</v>
      </c>
      <c r="AD668" s="32" t="str">
        <f>_xlfn.CONCAT(Solution[[#This Row],[Notes]],"_",Solution[[#This Row],[Week '#]],"_", _xlfn.SWITCH(Solution[[#This Row],[Column1]], "M", "Monday", "T", "Tuesday", "W", "Wednesday", "R", "Thursday", "H", "Thursday", "F", "Friday"))</f>
        <v>103_Week4_Friday</v>
      </c>
      <c r="AE668" s="32" t="str">
        <f>IF(LEN(Solution[[#This Row],[Available Delivery Days]]) =1, Solution[[#This Row],[Available Delivery Days]], IF(ISNUMBER(SEARCH(Solution[[#This Row],[New Delivery Day]], Solution[[#This Row],[Available Delivery Days]])), Solution[[#This Row],[New Delivery Day]], Solution[[#This Row],[Old Delivery Day]]))</f>
        <v>F</v>
      </c>
      <c r="AF668" s="31">
        <v>197.92750000000001</v>
      </c>
      <c r="AG668" s="31">
        <v>253.11500000000001</v>
      </c>
      <c r="AH668" s="28" t="s">
        <v>7832</v>
      </c>
      <c r="AI668" s="28" t="s">
        <v>932</v>
      </c>
      <c r="AJ668" s="28" t="s">
        <v>7793</v>
      </c>
      <c r="AK668" s="28" t="s">
        <v>7792</v>
      </c>
      <c r="AL668" s="28" t="s">
        <v>7797</v>
      </c>
      <c r="AM668" s="28">
        <f>_xlfn.XLOOKUP(Solution[[#This Row],[Cu_ID]],Master[cu_id],Master[Notes], "none")</f>
        <v>103</v>
      </c>
      <c r="AN668" s="28">
        <v>175</v>
      </c>
    </row>
    <row r="669" spans="1:40" x14ac:dyDescent="0.3">
      <c r="A669" s="53" t="s">
        <v>12446</v>
      </c>
      <c r="B669" s="37" t="s">
        <v>12447</v>
      </c>
      <c r="C669" s="37" t="s">
        <v>7728</v>
      </c>
      <c r="D669" s="28" t="s">
        <v>7716</v>
      </c>
      <c r="E669" s="28" t="s">
        <v>11016</v>
      </c>
      <c r="F669" s="28" t="s">
        <v>902</v>
      </c>
      <c r="G669" s="28" t="s">
        <v>7722</v>
      </c>
      <c r="H669" s="28" t="s">
        <v>7789</v>
      </c>
      <c r="I669" s="28" t="s">
        <v>900</v>
      </c>
      <c r="J669" s="28">
        <v>2</v>
      </c>
      <c r="K669" s="35" t="s">
        <v>7989</v>
      </c>
      <c r="L669" s="35" t="s">
        <v>12448</v>
      </c>
      <c r="M669" s="30">
        <v>1.4182748533785301</v>
      </c>
      <c r="N669" s="32" t="s">
        <v>15129</v>
      </c>
      <c r="O669" s="28" t="s">
        <v>7774</v>
      </c>
      <c r="P669" s="29">
        <v>0.26597222222222222</v>
      </c>
      <c r="Q669" s="29">
        <v>0.30564814814814817</v>
      </c>
      <c r="R669" s="28">
        <v>0</v>
      </c>
      <c r="S669" s="30">
        <v>57.125</v>
      </c>
      <c r="T669" s="32" t="s">
        <v>12449</v>
      </c>
      <c r="U669" s="32" t="s">
        <v>12450</v>
      </c>
      <c r="V669" s="30">
        <v>0.54409171374668097</v>
      </c>
      <c r="W669" s="28">
        <v>0</v>
      </c>
      <c r="X669" s="28">
        <v>0</v>
      </c>
      <c r="Y669" s="28" t="s">
        <v>14627</v>
      </c>
      <c r="Z669" s="28" t="s">
        <v>14628</v>
      </c>
      <c r="AA669" s="28">
        <v>1</v>
      </c>
      <c r="AB669" s="28">
        <v>0</v>
      </c>
      <c r="AC669" s="32">
        <f>Solution[[#This Row],[Old Stop]] +1</f>
        <v>3</v>
      </c>
      <c r="AD669" s="32" t="str">
        <f>_xlfn.CONCAT(Solution[[#This Row],[Notes]],"_",Solution[[#This Row],[Week '#]],"_", _xlfn.SWITCH(Solution[[#This Row],[Column1]], "M", "Monday", "T", "Tuesday", "W", "Wednesday", "R", "Thursday", "H", "Thursday", "F", "Friday"))</f>
        <v>101_Week1_Friday</v>
      </c>
      <c r="AE669" s="32" t="str">
        <f>IF(LEN(Solution[[#This Row],[Available Delivery Days]]) =1, Solution[[#This Row],[Available Delivery Days]], IF(ISNUMBER(SEARCH(Solution[[#This Row],[New Delivery Day]], Solution[[#This Row],[Available Delivery Days]])), Solution[[#This Row],[New Delivery Day]], Solution[[#This Row],[Old Delivery Day]]))</f>
        <v>F</v>
      </c>
      <c r="AF669" s="31">
        <v>387.255</v>
      </c>
      <c r="AG669" s="31">
        <v>390.23</v>
      </c>
      <c r="AH669" s="28" t="s">
        <v>7832</v>
      </c>
      <c r="AI669" s="28" t="s">
        <v>932</v>
      </c>
      <c r="AJ669" s="28" t="s">
        <v>7792</v>
      </c>
      <c r="AK669" s="28" t="s">
        <v>7792</v>
      </c>
      <c r="AL669" s="28" t="s">
        <v>7797</v>
      </c>
      <c r="AM669" s="28">
        <f>_xlfn.XLOOKUP(Solution[[#This Row],[Cu_ID]],Master[cu_id],Master[Notes], "none")</f>
        <v>101</v>
      </c>
      <c r="AN669" s="28">
        <v>0</v>
      </c>
    </row>
    <row r="670" spans="1:40" x14ac:dyDescent="0.3">
      <c r="A670" s="53" t="s">
        <v>12476</v>
      </c>
      <c r="B670" s="37" t="s">
        <v>12447</v>
      </c>
      <c r="C670" s="37" t="s">
        <v>7722</v>
      </c>
      <c r="D670" s="28" t="s">
        <v>7716</v>
      </c>
      <c r="E670" s="28" t="s">
        <v>11016</v>
      </c>
      <c r="F670" s="28" t="s">
        <v>902</v>
      </c>
      <c r="G670" s="28" t="s">
        <v>7748</v>
      </c>
      <c r="H670" s="28" t="s">
        <v>7789</v>
      </c>
      <c r="I670" s="28" t="s">
        <v>900</v>
      </c>
      <c r="J670" s="28">
        <v>1</v>
      </c>
      <c r="K670" s="35" t="s">
        <v>7989</v>
      </c>
      <c r="L670" s="35" t="s">
        <v>12448</v>
      </c>
      <c r="M670" s="30">
        <v>0</v>
      </c>
      <c r="N670" s="32" t="s">
        <v>15149</v>
      </c>
      <c r="O670" s="28" t="s">
        <v>7774</v>
      </c>
      <c r="P670" s="29">
        <v>0.30563657407407407</v>
      </c>
      <c r="Q670" s="29">
        <v>0.32754629629629628</v>
      </c>
      <c r="R670" s="28">
        <v>0</v>
      </c>
      <c r="S670" s="30">
        <v>31.541666666666668</v>
      </c>
      <c r="T670" s="32" t="s">
        <v>12449</v>
      </c>
      <c r="U670" s="32" t="s">
        <v>12450</v>
      </c>
      <c r="V670" s="30"/>
      <c r="W670" s="28">
        <v>22</v>
      </c>
      <c r="X670" s="28">
        <v>0.42307692307692302</v>
      </c>
      <c r="Y670" s="28" t="s">
        <v>14627</v>
      </c>
      <c r="Z670" s="28" t="s">
        <v>14628</v>
      </c>
      <c r="AA670" s="28">
        <v>1</v>
      </c>
      <c r="AB670" s="28">
        <v>154</v>
      </c>
      <c r="AC670" s="32">
        <f>Solution[[#This Row],[Old Stop]] +1</f>
        <v>2</v>
      </c>
      <c r="AD670" s="32" t="str">
        <f>_xlfn.CONCAT(Solution[[#This Row],[Notes]],"_",Solution[[#This Row],[Week '#]],"_", _xlfn.SWITCH(Solution[[#This Row],[Column1]], "M", "Monday", "T", "Tuesday", "W", "Wednesday", "R", "Thursday", "H", "Thursday", "F", "Friday"))</f>
        <v>101_Week1_Friday</v>
      </c>
      <c r="AE670" s="32" t="str">
        <f>IF(LEN(Solution[[#This Row],[Available Delivery Days]]) =1, Solution[[#This Row],[Available Delivery Days]], IF(ISNUMBER(SEARCH(Solution[[#This Row],[New Delivery Day]], Solution[[#This Row],[Available Delivery Days]])), Solution[[#This Row],[New Delivery Day]], Solution[[#This Row],[Old Delivery Day]]))</f>
        <v>F</v>
      </c>
      <c r="AF670" s="31">
        <v>183.51499999999999</v>
      </c>
      <c r="AG670" s="31">
        <v>237.38</v>
      </c>
      <c r="AH670" s="28" t="s">
        <v>7832</v>
      </c>
      <c r="AI670" s="28" t="s">
        <v>932</v>
      </c>
      <c r="AJ670" s="28" t="s">
        <v>7792</v>
      </c>
      <c r="AK670" s="28" t="s">
        <v>7792</v>
      </c>
      <c r="AL670" s="28" t="s">
        <v>7797</v>
      </c>
      <c r="AM670" s="28">
        <f>_xlfn.XLOOKUP(Solution[[#This Row],[Cu_ID]],Master[cu_id],Master[Notes], "none")</f>
        <v>101</v>
      </c>
      <c r="AN670" s="28">
        <v>154</v>
      </c>
    </row>
    <row r="671" spans="1:40" x14ac:dyDescent="0.3">
      <c r="A671" s="53" t="s">
        <v>12475</v>
      </c>
      <c r="B671" s="37" t="s">
        <v>12447</v>
      </c>
      <c r="C671" s="37" t="s">
        <v>7731</v>
      </c>
      <c r="D671" s="28" t="s">
        <v>7716</v>
      </c>
      <c r="E671" s="28" t="s">
        <v>11016</v>
      </c>
      <c r="F671" s="28" t="s">
        <v>902</v>
      </c>
      <c r="G671" s="28" t="s">
        <v>7756</v>
      </c>
      <c r="H671" s="28" t="s">
        <v>7789</v>
      </c>
      <c r="I671" s="28" t="s">
        <v>900</v>
      </c>
      <c r="J671" s="28">
        <v>1</v>
      </c>
      <c r="K671" s="35" t="s">
        <v>7989</v>
      </c>
      <c r="L671" s="35" t="s">
        <v>12448</v>
      </c>
      <c r="M671" s="30">
        <v>0</v>
      </c>
      <c r="N671" s="32" t="s">
        <v>15147</v>
      </c>
      <c r="O671" s="28" t="s">
        <v>7774</v>
      </c>
      <c r="P671" s="29">
        <v>0.32754629629629628</v>
      </c>
      <c r="Q671" s="29">
        <v>0.32768518518518519</v>
      </c>
      <c r="R671" s="28">
        <v>0</v>
      </c>
      <c r="S671" s="30">
        <v>0.2</v>
      </c>
      <c r="T671" s="32" t="s">
        <v>12449</v>
      </c>
      <c r="U671" s="32" t="s">
        <v>12450</v>
      </c>
      <c r="V671" s="30"/>
      <c r="W671" s="28">
        <v>109</v>
      </c>
      <c r="X671" s="28">
        <v>2.0185185185185199</v>
      </c>
      <c r="Y671" s="28" t="s">
        <v>14627</v>
      </c>
      <c r="Z671" s="28" t="s">
        <v>14628</v>
      </c>
      <c r="AA671" s="28">
        <v>1</v>
      </c>
      <c r="AB671" s="28">
        <v>686</v>
      </c>
      <c r="AC671" s="32">
        <f>Solution[[#This Row],[Old Stop]] +1</f>
        <v>2</v>
      </c>
      <c r="AD671" s="32" t="str">
        <f>_xlfn.CONCAT(Solution[[#This Row],[Notes]],"_",Solution[[#This Row],[Week '#]],"_", _xlfn.SWITCH(Solution[[#This Row],[Column1]], "M", "Monday", "T", "Tuesday", "W", "Wednesday", "R", "Thursday", "H", "Thursday", "F", "Friday"))</f>
        <v>101_Week1_Friday</v>
      </c>
      <c r="AE671" s="32" t="str">
        <f>IF(LEN(Solution[[#This Row],[Available Delivery Days]]) =1, Solution[[#This Row],[Available Delivery Days]], IF(ISNUMBER(SEARCH(Solution[[#This Row],[New Delivery Day]], Solution[[#This Row],[Available Delivery Days]])), Solution[[#This Row],[New Delivery Day]], Solution[[#This Row],[Old Delivery Day]]))</f>
        <v>F</v>
      </c>
      <c r="AF671" s="31">
        <v>392.83870000000002</v>
      </c>
      <c r="AG671" s="31">
        <v>373.34370000000001</v>
      </c>
      <c r="AH671" s="28" t="s">
        <v>7832</v>
      </c>
      <c r="AI671" s="28" t="s">
        <v>932</v>
      </c>
      <c r="AJ671" s="28" t="s">
        <v>7792</v>
      </c>
      <c r="AK671" s="28" t="s">
        <v>7792</v>
      </c>
      <c r="AL671" s="28" t="s">
        <v>7797</v>
      </c>
      <c r="AM671" s="28">
        <f>_xlfn.XLOOKUP(Solution[[#This Row],[Cu_ID]],Master[cu_id],Master[Notes], "none")</f>
        <v>101</v>
      </c>
      <c r="AN671" s="28">
        <v>686</v>
      </c>
    </row>
    <row r="672" spans="1:40" x14ac:dyDescent="0.3">
      <c r="A672" s="53" t="s">
        <v>12446</v>
      </c>
      <c r="B672" s="37" t="s">
        <v>12447</v>
      </c>
      <c r="C672" s="37" t="s">
        <v>7728</v>
      </c>
      <c r="D672" s="28" t="s">
        <v>7717</v>
      </c>
      <c r="E672" s="28" t="s">
        <v>11016</v>
      </c>
      <c r="F672" s="28" t="s">
        <v>902</v>
      </c>
      <c r="G672" s="28" t="s">
        <v>7722</v>
      </c>
      <c r="H672" s="28" t="s">
        <v>7789</v>
      </c>
      <c r="I672" s="28" t="s">
        <v>900</v>
      </c>
      <c r="J672" s="28">
        <v>2</v>
      </c>
      <c r="K672" s="35" t="s">
        <v>7989</v>
      </c>
      <c r="L672" s="35" t="s">
        <v>12448</v>
      </c>
      <c r="M672" s="30">
        <v>1.4182748533785301</v>
      </c>
      <c r="N672" s="32" t="s">
        <v>15130</v>
      </c>
      <c r="O672" s="28" t="s">
        <v>7774</v>
      </c>
      <c r="P672" s="29">
        <v>0.26597222222222222</v>
      </c>
      <c r="Q672" s="29">
        <v>0.30564814814814817</v>
      </c>
      <c r="R672" s="28">
        <v>0</v>
      </c>
      <c r="S672" s="30">
        <v>57.125</v>
      </c>
      <c r="T672" s="32" t="s">
        <v>12449</v>
      </c>
      <c r="U672" s="32" t="s">
        <v>12450</v>
      </c>
      <c r="V672" s="30">
        <v>0.54409171374668097</v>
      </c>
      <c r="W672" s="28">
        <v>0</v>
      </c>
      <c r="X672" s="28">
        <v>0</v>
      </c>
      <c r="Y672" s="28" t="s">
        <v>14627</v>
      </c>
      <c r="Z672" s="28" t="s">
        <v>14648</v>
      </c>
      <c r="AA672" s="28">
        <v>1</v>
      </c>
      <c r="AB672" s="28">
        <v>0</v>
      </c>
      <c r="AC672" s="32">
        <f>Solution[[#This Row],[Old Stop]] +1</f>
        <v>3</v>
      </c>
      <c r="AD672" s="32" t="str">
        <f>_xlfn.CONCAT(Solution[[#This Row],[Notes]],"_",Solution[[#This Row],[Week '#]],"_", _xlfn.SWITCH(Solution[[#This Row],[Column1]], "M", "Monday", "T", "Tuesday", "W", "Wednesday", "R", "Thursday", "H", "Thursday", "F", "Friday"))</f>
        <v>101_Week2_Friday</v>
      </c>
      <c r="AE672" s="32" t="str">
        <f>IF(LEN(Solution[[#This Row],[Available Delivery Days]]) =1, Solution[[#This Row],[Available Delivery Days]], IF(ISNUMBER(SEARCH(Solution[[#This Row],[New Delivery Day]], Solution[[#This Row],[Available Delivery Days]])), Solution[[#This Row],[New Delivery Day]], Solution[[#This Row],[Old Delivery Day]]))</f>
        <v>F</v>
      </c>
      <c r="AF672" s="31">
        <v>387.255</v>
      </c>
      <c r="AG672" s="31">
        <v>390.23</v>
      </c>
      <c r="AH672" s="28" t="s">
        <v>7832</v>
      </c>
      <c r="AI672" s="28" t="s">
        <v>932</v>
      </c>
      <c r="AJ672" s="28" t="s">
        <v>7792</v>
      </c>
      <c r="AK672" s="28" t="s">
        <v>7792</v>
      </c>
      <c r="AL672" s="28" t="s">
        <v>7797</v>
      </c>
      <c r="AM672" s="28">
        <f>_xlfn.XLOOKUP(Solution[[#This Row],[Cu_ID]],Master[cu_id],Master[Notes], "none")</f>
        <v>101</v>
      </c>
      <c r="AN672" s="28">
        <v>0</v>
      </c>
    </row>
    <row r="673" spans="1:40" x14ac:dyDescent="0.3">
      <c r="A673" s="53" t="s">
        <v>12476</v>
      </c>
      <c r="B673" s="37" t="s">
        <v>12447</v>
      </c>
      <c r="C673" s="37" t="s">
        <v>7722</v>
      </c>
      <c r="D673" s="28" t="s">
        <v>7717</v>
      </c>
      <c r="E673" s="28" t="s">
        <v>11016</v>
      </c>
      <c r="F673" s="28" t="s">
        <v>902</v>
      </c>
      <c r="G673" s="28" t="s">
        <v>7748</v>
      </c>
      <c r="H673" s="28" t="s">
        <v>7789</v>
      </c>
      <c r="I673" s="28" t="s">
        <v>900</v>
      </c>
      <c r="J673" s="28">
        <v>1</v>
      </c>
      <c r="K673" s="35" t="s">
        <v>7989</v>
      </c>
      <c r="L673" s="35" t="s">
        <v>12448</v>
      </c>
      <c r="M673" s="30">
        <v>0</v>
      </c>
      <c r="N673" s="32" t="s">
        <v>15150</v>
      </c>
      <c r="O673" s="28" t="s">
        <v>7774</v>
      </c>
      <c r="P673" s="29">
        <v>0.30563657407407407</v>
      </c>
      <c r="Q673" s="29">
        <v>0.32754629629629628</v>
      </c>
      <c r="R673" s="28">
        <v>0</v>
      </c>
      <c r="S673" s="30">
        <v>31.541666666666668</v>
      </c>
      <c r="T673" s="32" t="s">
        <v>12449</v>
      </c>
      <c r="U673" s="32" t="s">
        <v>12450</v>
      </c>
      <c r="V673" s="30"/>
      <c r="W673" s="28">
        <v>22</v>
      </c>
      <c r="X673" s="28">
        <v>0.42307692307692302</v>
      </c>
      <c r="Y673" s="28" t="s">
        <v>14627</v>
      </c>
      <c r="Z673" s="28" t="s">
        <v>14648</v>
      </c>
      <c r="AA673" s="28">
        <v>1</v>
      </c>
      <c r="AB673" s="28">
        <v>154</v>
      </c>
      <c r="AC673" s="32">
        <f>Solution[[#This Row],[Old Stop]] +1</f>
        <v>2</v>
      </c>
      <c r="AD673" s="32" t="str">
        <f>_xlfn.CONCAT(Solution[[#This Row],[Notes]],"_",Solution[[#This Row],[Week '#]],"_", _xlfn.SWITCH(Solution[[#This Row],[Column1]], "M", "Monday", "T", "Tuesday", "W", "Wednesday", "R", "Thursday", "H", "Thursday", "F", "Friday"))</f>
        <v>101_Week2_Friday</v>
      </c>
      <c r="AE673" s="32" t="str">
        <f>IF(LEN(Solution[[#This Row],[Available Delivery Days]]) =1, Solution[[#This Row],[Available Delivery Days]], IF(ISNUMBER(SEARCH(Solution[[#This Row],[New Delivery Day]], Solution[[#This Row],[Available Delivery Days]])), Solution[[#This Row],[New Delivery Day]], Solution[[#This Row],[Old Delivery Day]]))</f>
        <v>F</v>
      </c>
      <c r="AF673" s="31">
        <v>183.51499999999999</v>
      </c>
      <c r="AG673" s="31">
        <v>237.38</v>
      </c>
      <c r="AH673" s="28" t="s">
        <v>7832</v>
      </c>
      <c r="AI673" s="28" t="s">
        <v>932</v>
      </c>
      <c r="AJ673" s="28" t="s">
        <v>7792</v>
      </c>
      <c r="AK673" s="28" t="s">
        <v>7792</v>
      </c>
      <c r="AL673" s="28" t="s">
        <v>7797</v>
      </c>
      <c r="AM673" s="28">
        <f>_xlfn.XLOOKUP(Solution[[#This Row],[Cu_ID]],Master[cu_id],Master[Notes], "none")</f>
        <v>101</v>
      </c>
      <c r="AN673" s="28">
        <v>154</v>
      </c>
    </row>
    <row r="674" spans="1:40" x14ac:dyDescent="0.3">
      <c r="A674" s="53" t="s">
        <v>12475</v>
      </c>
      <c r="B674" s="37" t="s">
        <v>12447</v>
      </c>
      <c r="C674" s="37" t="s">
        <v>7731</v>
      </c>
      <c r="D674" s="28" t="s">
        <v>7717</v>
      </c>
      <c r="E674" s="28" t="s">
        <v>11016</v>
      </c>
      <c r="F674" s="28" t="s">
        <v>902</v>
      </c>
      <c r="G674" s="28" t="s">
        <v>7756</v>
      </c>
      <c r="H674" s="28" t="s">
        <v>7789</v>
      </c>
      <c r="I674" s="28" t="s">
        <v>900</v>
      </c>
      <c r="J674" s="28">
        <v>1</v>
      </c>
      <c r="K674" s="35" t="s">
        <v>7989</v>
      </c>
      <c r="L674" s="35" t="s">
        <v>12448</v>
      </c>
      <c r="M674" s="30">
        <v>0</v>
      </c>
      <c r="N674" s="32" t="s">
        <v>15148</v>
      </c>
      <c r="O674" s="28" t="s">
        <v>7774</v>
      </c>
      <c r="P674" s="29">
        <v>0.32754629629629628</v>
      </c>
      <c r="Q674" s="29">
        <v>0.32768518518518519</v>
      </c>
      <c r="R674" s="28">
        <v>0</v>
      </c>
      <c r="S674" s="30">
        <v>0.2</v>
      </c>
      <c r="T674" s="32" t="s">
        <v>12449</v>
      </c>
      <c r="U674" s="32" t="s">
        <v>12450</v>
      </c>
      <c r="V674" s="30"/>
      <c r="W674" s="28">
        <v>109</v>
      </c>
      <c r="X674" s="28">
        <v>2.0185185185185199</v>
      </c>
      <c r="Y674" s="28" t="s">
        <v>14627</v>
      </c>
      <c r="Z674" s="28" t="s">
        <v>14648</v>
      </c>
      <c r="AA674" s="28">
        <v>1</v>
      </c>
      <c r="AB674" s="28">
        <v>686</v>
      </c>
      <c r="AC674" s="32">
        <f>Solution[[#This Row],[Old Stop]] +1</f>
        <v>2</v>
      </c>
      <c r="AD674" s="32" t="str">
        <f>_xlfn.CONCAT(Solution[[#This Row],[Notes]],"_",Solution[[#This Row],[Week '#]],"_", _xlfn.SWITCH(Solution[[#This Row],[Column1]], "M", "Monday", "T", "Tuesday", "W", "Wednesday", "R", "Thursday", "H", "Thursday", "F", "Friday"))</f>
        <v>101_Week2_Friday</v>
      </c>
      <c r="AE674" s="32" t="str">
        <f>IF(LEN(Solution[[#This Row],[Available Delivery Days]]) =1, Solution[[#This Row],[Available Delivery Days]], IF(ISNUMBER(SEARCH(Solution[[#This Row],[New Delivery Day]], Solution[[#This Row],[Available Delivery Days]])), Solution[[#This Row],[New Delivery Day]], Solution[[#This Row],[Old Delivery Day]]))</f>
        <v>F</v>
      </c>
      <c r="AF674" s="31">
        <v>392.83870000000002</v>
      </c>
      <c r="AG674" s="31">
        <v>373.34370000000001</v>
      </c>
      <c r="AH674" s="28" t="s">
        <v>7832</v>
      </c>
      <c r="AI674" s="28" t="s">
        <v>932</v>
      </c>
      <c r="AJ674" s="28" t="s">
        <v>7792</v>
      </c>
      <c r="AK674" s="28" t="s">
        <v>7792</v>
      </c>
      <c r="AL674" s="28" t="s">
        <v>7797</v>
      </c>
      <c r="AM674" s="28">
        <f>_xlfn.XLOOKUP(Solution[[#This Row],[Cu_ID]],Master[cu_id],Master[Notes], "none")</f>
        <v>101</v>
      </c>
      <c r="AN674" s="28">
        <v>686</v>
      </c>
    </row>
    <row r="675" spans="1:40" x14ac:dyDescent="0.3">
      <c r="A675" s="53" t="s">
        <v>12446</v>
      </c>
      <c r="B675" s="37" t="s">
        <v>12447</v>
      </c>
      <c r="C675" s="37" t="s">
        <v>7728</v>
      </c>
      <c r="D675" s="28" t="s">
        <v>7718</v>
      </c>
      <c r="E675" s="28" t="s">
        <v>11016</v>
      </c>
      <c r="F675" s="28" t="s">
        <v>902</v>
      </c>
      <c r="G675" s="28" t="s">
        <v>7722</v>
      </c>
      <c r="H675" s="28" t="s">
        <v>7789</v>
      </c>
      <c r="I675" s="28" t="s">
        <v>900</v>
      </c>
      <c r="J675" s="28">
        <v>2</v>
      </c>
      <c r="K675" s="35" t="s">
        <v>7989</v>
      </c>
      <c r="L675" s="35" t="s">
        <v>12448</v>
      </c>
      <c r="M675" s="30">
        <v>1.4182748533785301</v>
      </c>
      <c r="N675" s="32" t="s">
        <v>16141</v>
      </c>
      <c r="O675" s="28" t="s">
        <v>7774</v>
      </c>
      <c r="P675" s="29">
        <v>0.26597222222222222</v>
      </c>
      <c r="Q675" s="29">
        <v>0.30564814814814817</v>
      </c>
      <c r="R675" s="28">
        <v>0</v>
      </c>
      <c r="S675" s="30">
        <v>57.125</v>
      </c>
      <c r="T675" s="32" t="s">
        <v>12449</v>
      </c>
      <c r="U675" s="32" t="s">
        <v>12450</v>
      </c>
      <c r="V675" s="30">
        <v>0.54409171374668097</v>
      </c>
      <c r="W675" s="28">
        <v>0</v>
      </c>
      <c r="X675" s="28">
        <v>0</v>
      </c>
      <c r="Y675" s="28" t="s">
        <v>14627</v>
      </c>
      <c r="Z675" s="28" t="s">
        <v>16138</v>
      </c>
      <c r="AA675" s="28">
        <v>1</v>
      </c>
      <c r="AB675" s="28">
        <v>0</v>
      </c>
      <c r="AC675" s="32">
        <f>Solution[[#This Row],[Old Stop]] +1</f>
        <v>3</v>
      </c>
      <c r="AD675" s="32" t="str">
        <f>_xlfn.CONCAT(Solution[[#This Row],[Notes]],"_",Solution[[#This Row],[Week '#]],"_", _xlfn.SWITCH(Solution[[#This Row],[Column1]], "M", "Monday", "T", "Tuesday", "W", "Wednesday", "R", "Thursday", "H", "Thursday", "F", "Friday"))</f>
        <v>101_Week3_Friday</v>
      </c>
      <c r="AE675" s="32" t="str">
        <f>IF(LEN(Solution[[#This Row],[Available Delivery Days]]) =1, Solution[[#This Row],[Available Delivery Days]], IF(ISNUMBER(SEARCH(Solution[[#This Row],[New Delivery Day]], Solution[[#This Row],[Available Delivery Days]])), Solution[[#This Row],[New Delivery Day]], Solution[[#This Row],[Old Delivery Day]]))</f>
        <v>F</v>
      </c>
      <c r="AF675" s="31">
        <v>387.255</v>
      </c>
      <c r="AG675" s="31">
        <v>390.23</v>
      </c>
      <c r="AH675" s="28" t="s">
        <v>7832</v>
      </c>
      <c r="AI675" s="28" t="s">
        <v>932</v>
      </c>
      <c r="AJ675" s="28" t="s">
        <v>7792</v>
      </c>
      <c r="AK675" s="28" t="s">
        <v>7792</v>
      </c>
      <c r="AL675" s="28" t="s">
        <v>7797</v>
      </c>
      <c r="AM675" s="28">
        <f>_xlfn.XLOOKUP(Solution[[#This Row],[Cu_ID]],Master[cu_id],Master[Notes], "none")</f>
        <v>101</v>
      </c>
      <c r="AN675" s="28">
        <v>0</v>
      </c>
    </row>
    <row r="676" spans="1:40" x14ac:dyDescent="0.3">
      <c r="A676" s="53" t="s">
        <v>12476</v>
      </c>
      <c r="B676" s="37" t="s">
        <v>12447</v>
      </c>
      <c r="C676" s="37" t="s">
        <v>7722</v>
      </c>
      <c r="D676" s="28" t="s">
        <v>7718</v>
      </c>
      <c r="E676" s="28" t="s">
        <v>11016</v>
      </c>
      <c r="F676" s="28" t="s">
        <v>902</v>
      </c>
      <c r="G676" s="28" t="s">
        <v>7748</v>
      </c>
      <c r="H676" s="28" t="s">
        <v>7789</v>
      </c>
      <c r="I676" s="28" t="s">
        <v>900</v>
      </c>
      <c r="J676" s="28">
        <v>1</v>
      </c>
      <c r="K676" s="35" t="s">
        <v>7989</v>
      </c>
      <c r="L676" s="35" t="s">
        <v>12448</v>
      </c>
      <c r="M676" s="30">
        <v>0</v>
      </c>
      <c r="N676" s="32" t="s">
        <v>16140</v>
      </c>
      <c r="O676" s="28" t="s">
        <v>7774</v>
      </c>
      <c r="P676" s="29">
        <v>0.30563657407407407</v>
      </c>
      <c r="Q676" s="29">
        <v>0.32754629629629628</v>
      </c>
      <c r="R676" s="28">
        <v>0</v>
      </c>
      <c r="S676" s="30">
        <v>31.541666666666668</v>
      </c>
      <c r="T676" s="32" t="s">
        <v>12449</v>
      </c>
      <c r="U676" s="32" t="s">
        <v>12450</v>
      </c>
      <c r="V676" s="30"/>
      <c r="W676" s="28">
        <v>22</v>
      </c>
      <c r="X676" s="28">
        <v>0.42307692307692302</v>
      </c>
      <c r="Y676" s="28" t="s">
        <v>14627</v>
      </c>
      <c r="Z676" s="28" t="s">
        <v>16138</v>
      </c>
      <c r="AA676" s="28">
        <v>1</v>
      </c>
      <c r="AB676" s="28">
        <v>154</v>
      </c>
      <c r="AC676" s="32">
        <f>Solution[[#This Row],[Old Stop]] +1</f>
        <v>2</v>
      </c>
      <c r="AD676" s="32" t="str">
        <f>_xlfn.CONCAT(Solution[[#This Row],[Notes]],"_",Solution[[#This Row],[Week '#]],"_", _xlfn.SWITCH(Solution[[#This Row],[Column1]], "M", "Monday", "T", "Tuesday", "W", "Wednesday", "R", "Thursday", "H", "Thursday", "F", "Friday"))</f>
        <v>101_Week3_Friday</v>
      </c>
      <c r="AE676" s="32" t="str">
        <f>IF(LEN(Solution[[#This Row],[Available Delivery Days]]) =1, Solution[[#This Row],[Available Delivery Days]], IF(ISNUMBER(SEARCH(Solution[[#This Row],[New Delivery Day]], Solution[[#This Row],[Available Delivery Days]])), Solution[[#This Row],[New Delivery Day]], Solution[[#This Row],[Old Delivery Day]]))</f>
        <v>F</v>
      </c>
      <c r="AF676" s="31">
        <v>183.51499999999999</v>
      </c>
      <c r="AG676" s="31">
        <v>237.38</v>
      </c>
      <c r="AH676" s="28" t="s">
        <v>7832</v>
      </c>
      <c r="AI676" s="28" t="s">
        <v>932</v>
      </c>
      <c r="AJ676" s="28" t="s">
        <v>7792</v>
      </c>
      <c r="AK676" s="28" t="s">
        <v>7792</v>
      </c>
      <c r="AL676" s="28" t="s">
        <v>7797</v>
      </c>
      <c r="AM676" s="28">
        <f>_xlfn.XLOOKUP(Solution[[#This Row],[Cu_ID]],Master[cu_id],Master[Notes], "none")</f>
        <v>101</v>
      </c>
      <c r="AN676" s="28">
        <v>154</v>
      </c>
    </row>
    <row r="677" spans="1:40" x14ac:dyDescent="0.3">
      <c r="A677" s="53" t="s">
        <v>12475</v>
      </c>
      <c r="B677" s="37" t="s">
        <v>12447</v>
      </c>
      <c r="C677" s="37" t="s">
        <v>7731</v>
      </c>
      <c r="D677" s="28" t="s">
        <v>7718</v>
      </c>
      <c r="E677" s="28" t="s">
        <v>11016</v>
      </c>
      <c r="F677" s="28" t="s">
        <v>902</v>
      </c>
      <c r="G677" s="28" t="s">
        <v>7756</v>
      </c>
      <c r="H677" s="28" t="s">
        <v>7789</v>
      </c>
      <c r="I677" s="28" t="s">
        <v>900</v>
      </c>
      <c r="J677" s="28">
        <v>1</v>
      </c>
      <c r="K677" s="35" t="s">
        <v>7989</v>
      </c>
      <c r="L677" s="35" t="s">
        <v>12448</v>
      </c>
      <c r="M677" s="30">
        <v>0</v>
      </c>
      <c r="N677" s="32" t="s">
        <v>16164</v>
      </c>
      <c r="O677" s="28" t="s">
        <v>7774</v>
      </c>
      <c r="P677" s="29">
        <v>0.32754629629629628</v>
      </c>
      <c r="Q677" s="29">
        <v>0.32768518518518519</v>
      </c>
      <c r="R677" s="28">
        <v>0</v>
      </c>
      <c r="S677" s="30">
        <v>0.2</v>
      </c>
      <c r="T677" s="32" t="s">
        <v>12449</v>
      </c>
      <c r="U677" s="32" t="s">
        <v>12450</v>
      </c>
      <c r="V677" s="30"/>
      <c r="W677" s="28">
        <v>109</v>
      </c>
      <c r="X677" s="28">
        <v>2.0185185185185199</v>
      </c>
      <c r="Y677" s="28" t="s">
        <v>14627</v>
      </c>
      <c r="Z677" s="28" t="s">
        <v>16138</v>
      </c>
      <c r="AA677" s="28">
        <v>1</v>
      </c>
      <c r="AB677" s="28">
        <v>686</v>
      </c>
      <c r="AC677" s="32">
        <f>Solution[[#This Row],[Old Stop]] +1</f>
        <v>2</v>
      </c>
      <c r="AD677" s="32" t="str">
        <f>_xlfn.CONCAT(Solution[[#This Row],[Notes]],"_",Solution[[#This Row],[Week '#]],"_", _xlfn.SWITCH(Solution[[#This Row],[Column1]], "M", "Monday", "T", "Tuesday", "W", "Wednesday", "R", "Thursday", "H", "Thursday", "F", "Friday"))</f>
        <v>101_Week3_Friday</v>
      </c>
      <c r="AE677" s="32" t="str">
        <f>IF(LEN(Solution[[#This Row],[Available Delivery Days]]) =1, Solution[[#This Row],[Available Delivery Days]], IF(ISNUMBER(SEARCH(Solution[[#This Row],[New Delivery Day]], Solution[[#This Row],[Available Delivery Days]])), Solution[[#This Row],[New Delivery Day]], Solution[[#This Row],[Old Delivery Day]]))</f>
        <v>F</v>
      </c>
      <c r="AF677" s="31">
        <v>392.83870000000002</v>
      </c>
      <c r="AG677" s="31">
        <v>373.34370000000001</v>
      </c>
      <c r="AH677" s="28" t="s">
        <v>7832</v>
      </c>
      <c r="AI677" s="28" t="s">
        <v>932</v>
      </c>
      <c r="AJ677" s="28" t="s">
        <v>7792</v>
      </c>
      <c r="AK677" s="28" t="s">
        <v>7792</v>
      </c>
      <c r="AL677" s="28" t="s">
        <v>7797</v>
      </c>
      <c r="AM677" s="28">
        <f>_xlfn.XLOOKUP(Solution[[#This Row],[Cu_ID]],Master[cu_id],Master[Notes], "none")</f>
        <v>101</v>
      </c>
      <c r="AN677" s="28">
        <v>686</v>
      </c>
    </row>
    <row r="678" spans="1:40" x14ac:dyDescent="0.3">
      <c r="A678" s="53" t="s">
        <v>12446</v>
      </c>
      <c r="B678" s="37" t="s">
        <v>12447</v>
      </c>
      <c r="C678" s="37" t="s">
        <v>7728</v>
      </c>
      <c r="D678" s="28" t="s">
        <v>7719</v>
      </c>
      <c r="E678" s="28" t="s">
        <v>11016</v>
      </c>
      <c r="F678" s="28" t="s">
        <v>902</v>
      </c>
      <c r="G678" s="28" t="s">
        <v>7722</v>
      </c>
      <c r="H678" s="28" t="s">
        <v>7789</v>
      </c>
      <c r="I678" s="28" t="s">
        <v>900</v>
      </c>
      <c r="J678" s="28">
        <v>2</v>
      </c>
      <c r="K678" s="35" t="s">
        <v>7989</v>
      </c>
      <c r="L678" s="35" t="s">
        <v>12448</v>
      </c>
      <c r="M678" s="30">
        <v>1.4182748533785301</v>
      </c>
      <c r="N678" s="32" t="s">
        <v>16793</v>
      </c>
      <c r="O678" s="28" t="s">
        <v>7774</v>
      </c>
      <c r="P678" s="29">
        <v>0.26597222222222222</v>
      </c>
      <c r="Q678" s="29">
        <v>0.30564814814814817</v>
      </c>
      <c r="R678" s="28">
        <v>0</v>
      </c>
      <c r="S678" s="30">
        <v>57.125</v>
      </c>
      <c r="T678" s="32" t="s">
        <v>12449</v>
      </c>
      <c r="U678" s="32" t="s">
        <v>12450</v>
      </c>
      <c r="V678" s="30">
        <v>0.54409171374668097</v>
      </c>
      <c r="W678" s="28">
        <v>0</v>
      </c>
      <c r="X678" s="28">
        <v>0</v>
      </c>
      <c r="Y678" s="28" t="s">
        <v>14627</v>
      </c>
      <c r="Z678" s="28" t="s">
        <v>16642</v>
      </c>
      <c r="AA678" s="28">
        <v>1</v>
      </c>
      <c r="AB678" s="28">
        <v>0</v>
      </c>
      <c r="AC678" s="32">
        <f>Solution[[#This Row],[Old Stop]] +1</f>
        <v>3</v>
      </c>
      <c r="AD678" s="32" t="str">
        <f>_xlfn.CONCAT(Solution[[#This Row],[Notes]],"_",Solution[[#This Row],[Week '#]],"_", _xlfn.SWITCH(Solution[[#This Row],[Column1]], "M", "Monday", "T", "Tuesday", "W", "Wednesday", "R", "Thursday", "H", "Thursday", "F", "Friday"))</f>
        <v>101_Week4_Friday</v>
      </c>
      <c r="AE678" s="32" t="str">
        <f>IF(LEN(Solution[[#This Row],[Available Delivery Days]]) =1, Solution[[#This Row],[Available Delivery Days]], IF(ISNUMBER(SEARCH(Solution[[#This Row],[New Delivery Day]], Solution[[#This Row],[Available Delivery Days]])), Solution[[#This Row],[New Delivery Day]], Solution[[#This Row],[Old Delivery Day]]))</f>
        <v>F</v>
      </c>
      <c r="AF678" s="31">
        <v>387.255</v>
      </c>
      <c r="AG678" s="31">
        <v>390.23</v>
      </c>
      <c r="AH678" s="28" t="s">
        <v>7832</v>
      </c>
      <c r="AI678" s="28" t="s">
        <v>932</v>
      </c>
      <c r="AJ678" s="28" t="s">
        <v>7792</v>
      </c>
      <c r="AK678" s="28" t="s">
        <v>7792</v>
      </c>
      <c r="AL678" s="28" t="s">
        <v>7797</v>
      </c>
      <c r="AM678" s="28">
        <f>_xlfn.XLOOKUP(Solution[[#This Row],[Cu_ID]],Master[cu_id],Master[Notes], "none")</f>
        <v>101</v>
      </c>
      <c r="AN678" s="28">
        <v>0</v>
      </c>
    </row>
    <row r="679" spans="1:40" x14ac:dyDescent="0.3">
      <c r="A679" s="53" t="s">
        <v>12476</v>
      </c>
      <c r="B679" s="37" t="s">
        <v>12447</v>
      </c>
      <c r="C679" s="37" t="s">
        <v>7722</v>
      </c>
      <c r="D679" s="28" t="s">
        <v>7719</v>
      </c>
      <c r="E679" s="28" t="s">
        <v>11016</v>
      </c>
      <c r="F679" s="28" t="s">
        <v>902</v>
      </c>
      <c r="G679" s="28" t="s">
        <v>7748</v>
      </c>
      <c r="H679" s="28" t="s">
        <v>7789</v>
      </c>
      <c r="I679" s="28" t="s">
        <v>900</v>
      </c>
      <c r="J679" s="28">
        <v>1</v>
      </c>
      <c r="K679" s="35" t="s">
        <v>7989</v>
      </c>
      <c r="L679" s="35" t="s">
        <v>12448</v>
      </c>
      <c r="M679" s="30">
        <v>0</v>
      </c>
      <c r="N679" s="32" t="s">
        <v>16792</v>
      </c>
      <c r="O679" s="28" t="s">
        <v>7774</v>
      </c>
      <c r="P679" s="29">
        <v>0.30563657407407407</v>
      </c>
      <c r="Q679" s="29">
        <v>0.32754629629629628</v>
      </c>
      <c r="R679" s="28">
        <v>0</v>
      </c>
      <c r="S679" s="30">
        <v>31.541666666666668</v>
      </c>
      <c r="T679" s="32" t="s">
        <v>12449</v>
      </c>
      <c r="U679" s="32" t="s">
        <v>12450</v>
      </c>
      <c r="V679" s="30"/>
      <c r="W679" s="28">
        <v>22</v>
      </c>
      <c r="X679" s="28">
        <v>0.42307692307692302</v>
      </c>
      <c r="Y679" s="28" t="s">
        <v>14627</v>
      </c>
      <c r="Z679" s="28" t="s">
        <v>16642</v>
      </c>
      <c r="AA679" s="28">
        <v>1</v>
      </c>
      <c r="AB679" s="28">
        <v>154</v>
      </c>
      <c r="AC679" s="32">
        <f>Solution[[#This Row],[Old Stop]] +1</f>
        <v>2</v>
      </c>
      <c r="AD679" s="32" t="str">
        <f>_xlfn.CONCAT(Solution[[#This Row],[Notes]],"_",Solution[[#This Row],[Week '#]],"_", _xlfn.SWITCH(Solution[[#This Row],[Column1]], "M", "Monday", "T", "Tuesday", "W", "Wednesday", "R", "Thursday", "H", "Thursday", "F", "Friday"))</f>
        <v>101_Week4_Friday</v>
      </c>
      <c r="AE679" s="32" t="str">
        <f>IF(LEN(Solution[[#This Row],[Available Delivery Days]]) =1, Solution[[#This Row],[Available Delivery Days]], IF(ISNUMBER(SEARCH(Solution[[#This Row],[New Delivery Day]], Solution[[#This Row],[Available Delivery Days]])), Solution[[#This Row],[New Delivery Day]], Solution[[#This Row],[Old Delivery Day]]))</f>
        <v>F</v>
      </c>
      <c r="AF679" s="31">
        <v>183.51499999999999</v>
      </c>
      <c r="AG679" s="31">
        <v>237.38</v>
      </c>
      <c r="AH679" s="28" t="s">
        <v>7832</v>
      </c>
      <c r="AI679" s="28" t="s">
        <v>932</v>
      </c>
      <c r="AJ679" s="28" t="s">
        <v>7792</v>
      </c>
      <c r="AK679" s="28" t="s">
        <v>7792</v>
      </c>
      <c r="AL679" s="28" t="s">
        <v>7797</v>
      </c>
      <c r="AM679" s="28">
        <f>_xlfn.XLOOKUP(Solution[[#This Row],[Cu_ID]],Master[cu_id],Master[Notes], "none")</f>
        <v>101</v>
      </c>
      <c r="AN679" s="28">
        <v>154</v>
      </c>
    </row>
    <row r="680" spans="1:40" x14ac:dyDescent="0.3">
      <c r="A680" s="53" t="s">
        <v>12475</v>
      </c>
      <c r="B680" s="37" t="s">
        <v>12447</v>
      </c>
      <c r="C680" s="37" t="s">
        <v>7731</v>
      </c>
      <c r="D680" s="28" t="s">
        <v>7719</v>
      </c>
      <c r="E680" s="28" t="s">
        <v>11016</v>
      </c>
      <c r="F680" s="28" t="s">
        <v>902</v>
      </c>
      <c r="G680" s="28" t="s">
        <v>7756</v>
      </c>
      <c r="H680" s="28" t="s">
        <v>7789</v>
      </c>
      <c r="I680" s="28" t="s">
        <v>900</v>
      </c>
      <c r="J680" s="28">
        <v>1</v>
      </c>
      <c r="K680" s="35" t="s">
        <v>7989</v>
      </c>
      <c r="L680" s="35" t="s">
        <v>12448</v>
      </c>
      <c r="M680" s="30">
        <v>0</v>
      </c>
      <c r="N680" s="32" t="s">
        <v>16794</v>
      </c>
      <c r="O680" s="28" t="s">
        <v>7774</v>
      </c>
      <c r="P680" s="29">
        <v>0.32754629629629628</v>
      </c>
      <c r="Q680" s="29">
        <v>0.32768518518518519</v>
      </c>
      <c r="R680" s="28">
        <v>0</v>
      </c>
      <c r="S680" s="30">
        <v>0.2</v>
      </c>
      <c r="T680" s="32" t="s">
        <v>12449</v>
      </c>
      <c r="U680" s="32" t="s">
        <v>12450</v>
      </c>
      <c r="V680" s="30"/>
      <c r="W680" s="28">
        <v>109</v>
      </c>
      <c r="X680" s="28">
        <v>2.0185185185185199</v>
      </c>
      <c r="Y680" s="28" t="s">
        <v>14627</v>
      </c>
      <c r="Z680" s="28" t="s">
        <v>16642</v>
      </c>
      <c r="AA680" s="28">
        <v>1</v>
      </c>
      <c r="AB680" s="28">
        <v>686</v>
      </c>
      <c r="AC680" s="32">
        <f>Solution[[#This Row],[Old Stop]] +1</f>
        <v>2</v>
      </c>
      <c r="AD680" s="32" t="str">
        <f>_xlfn.CONCAT(Solution[[#This Row],[Notes]],"_",Solution[[#This Row],[Week '#]],"_", _xlfn.SWITCH(Solution[[#This Row],[Column1]], "M", "Monday", "T", "Tuesday", "W", "Wednesday", "R", "Thursday", "H", "Thursday", "F", "Friday"))</f>
        <v>101_Week4_Friday</v>
      </c>
      <c r="AE680" s="32" t="str">
        <f>IF(LEN(Solution[[#This Row],[Available Delivery Days]]) =1, Solution[[#This Row],[Available Delivery Days]], IF(ISNUMBER(SEARCH(Solution[[#This Row],[New Delivery Day]], Solution[[#This Row],[Available Delivery Days]])), Solution[[#This Row],[New Delivery Day]], Solution[[#This Row],[Old Delivery Day]]))</f>
        <v>F</v>
      </c>
      <c r="AF680" s="31">
        <v>392.83870000000002</v>
      </c>
      <c r="AG680" s="31">
        <v>373.34370000000001</v>
      </c>
      <c r="AH680" s="28" t="s">
        <v>7832</v>
      </c>
      <c r="AI680" s="28" t="s">
        <v>932</v>
      </c>
      <c r="AJ680" s="28" t="s">
        <v>7792</v>
      </c>
      <c r="AK680" s="28" t="s">
        <v>7792</v>
      </c>
      <c r="AL680" s="28" t="s">
        <v>7797</v>
      </c>
      <c r="AM680" s="28">
        <f>_xlfn.XLOOKUP(Solution[[#This Row],[Cu_ID]],Master[cu_id],Master[Notes], "none")</f>
        <v>101</v>
      </c>
      <c r="AN680" s="28">
        <v>686</v>
      </c>
    </row>
    <row r="681" spans="1:40" x14ac:dyDescent="0.3">
      <c r="A681" s="53" t="s">
        <v>11403</v>
      </c>
      <c r="B681" s="37" t="s">
        <v>11404</v>
      </c>
      <c r="C681" s="37" t="s">
        <v>7728</v>
      </c>
      <c r="D681" s="28" t="s">
        <v>7716</v>
      </c>
      <c r="E681" s="28" t="s">
        <v>11016</v>
      </c>
      <c r="F681" s="28" t="s">
        <v>900</v>
      </c>
      <c r="G681" s="28" t="s">
        <v>7764</v>
      </c>
      <c r="H681" s="28" t="s">
        <v>11016</v>
      </c>
      <c r="I681" s="28" t="s">
        <v>901</v>
      </c>
      <c r="J681" s="28">
        <v>0</v>
      </c>
      <c r="K681" s="35" t="s">
        <v>9174</v>
      </c>
      <c r="L681" s="35" t="s">
        <v>11405</v>
      </c>
      <c r="M681" s="30">
        <v>0.89259410835802599</v>
      </c>
      <c r="N681" s="32" t="s">
        <v>14942</v>
      </c>
      <c r="O681" s="28" t="s">
        <v>7774</v>
      </c>
      <c r="P681" s="29">
        <v>0.38126157407407407</v>
      </c>
      <c r="Q681" s="29">
        <v>0.3860763888888889</v>
      </c>
      <c r="R681" s="28">
        <v>0</v>
      </c>
      <c r="S681" s="30">
        <v>6.9333333333333336</v>
      </c>
      <c r="T681" s="32" t="s">
        <v>11406</v>
      </c>
      <c r="U681" s="32" t="s">
        <v>11407</v>
      </c>
      <c r="V681" s="30">
        <v>0.48799677906561401</v>
      </c>
      <c r="W681" s="28">
        <v>0</v>
      </c>
      <c r="X681" s="28">
        <v>0</v>
      </c>
      <c r="Y681" s="28" t="s">
        <v>14621</v>
      </c>
      <c r="Z681" s="28" t="s">
        <v>14622</v>
      </c>
      <c r="AA681" s="28">
        <v>1</v>
      </c>
      <c r="AB681" s="28">
        <v>0</v>
      </c>
      <c r="AC681" s="32">
        <f>Solution[[#This Row],[Old Stop]] +1</f>
        <v>1</v>
      </c>
      <c r="AD681" s="32" t="str">
        <f>_xlfn.CONCAT(Solution[[#This Row],[Notes]],"_",Solution[[#This Row],[Week '#]],"_", _xlfn.SWITCH(Solution[[#This Row],[Column1]], "M", "Monday", "T", "Tuesday", "W", "Wednesday", "R", "Thursday", "H", "Thursday", "F", "Friday"))</f>
        <v>105_Week1_Wednesday</v>
      </c>
      <c r="AE681" s="32" t="str">
        <f>IF(LEN(Solution[[#This Row],[Available Delivery Days]]) =1, Solution[[#This Row],[Available Delivery Days]], IF(ISNUMBER(SEARCH(Solution[[#This Row],[New Delivery Day]], Solution[[#This Row],[Available Delivery Days]])), Solution[[#This Row],[New Delivery Day]], Solution[[#This Row],[Old Delivery Day]]))</f>
        <v>W</v>
      </c>
      <c r="AF681" s="31">
        <v>59.476199999999999</v>
      </c>
      <c r="AG681" s="31">
        <v>53.806199999999997</v>
      </c>
      <c r="AH681" s="28" t="s">
        <v>7832</v>
      </c>
      <c r="AI681" s="28" t="s">
        <v>932</v>
      </c>
      <c r="AJ681" s="28" t="s">
        <v>7793</v>
      </c>
      <c r="AK681" s="28" t="s">
        <v>7792</v>
      </c>
      <c r="AL681" s="28" t="s">
        <v>7797</v>
      </c>
      <c r="AM681" s="28">
        <f>_xlfn.XLOOKUP(Solution[[#This Row],[Cu_ID]],Master[cu_id],Master[Notes], "none")</f>
        <v>105</v>
      </c>
      <c r="AN681" s="28">
        <v>0</v>
      </c>
    </row>
    <row r="682" spans="1:40" x14ac:dyDescent="0.3">
      <c r="A682" s="53" t="s">
        <v>11403</v>
      </c>
      <c r="B682" s="37" t="s">
        <v>11404</v>
      </c>
      <c r="C682" s="37" t="s">
        <v>7728</v>
      </c>
      <c r="D682" s="28" t="s">
        <v>7717</v>
      </c>
      <c r="E682" s="28" t="s">
        <v>11016</v>
      </c>
      <c r="F682" s="28" t="s">
        <v>900</v>
      </c>
      <c r="G682" s="28" t="s">
        <v>7774</v>
      </c>
      <c r="H682" s="28" t="s">
        <v>11016</v>
      </c>
      <c r="I682" s="28" t="s">
        <v>901</v>
      </c>
      <c r="J682" s="28">
        <v>0</v>
      </c>
      <c r="K682" s="35" t="s">
        <v>9174</v>
      </c>
      <c r="L682" s="35" t="s">
        <v>11405</v>
      </c>
      <c r="M682" s="30">
        <v>0.89259410835802599</v>
      </c>
      <c r="N682" s="32" t="s">
        <v>14943</v>
      </c>
      <c r="O682" s="28" t="s">
        <v>7774</v>
      </c>
      <c r="P682" s="29">
        <v>0.37672453703703701</v>
      </c>
      <c r="Q682" s="29">
        <v>0.38153935185185184</v>
      </c>
      <c r="R682" s="28">
        <v>0</v>
      </c>
      <c r="S682" s="30">
        <v>6.9333333333333336</v>
      </c>
      <c r="T682" s="32" t="s">
        <v>11406</v>
      </c>
      <c r="U682" s="32" t="s">
        <v>11407</v>
      </c>
      <c r="V682" s="30">
        <v>0.48799677906561401</v>
      </c>
      <c r="W682" s="28">
        <v>0</v>
      </c>
      <c r="X682" s="28">
        <v>0</v>
      </c>
      <c r="Y682" s="28" t="s">
        <v>14621</v>
      </c>
      <c r="Z682" s="28" t="s">
        <v>14931</v>
      </c>
      <c r="AA682" s="28">
        <v>1</v>
      </c>
      <c r="AB682" s="28">
        <v>0</v>
      </c>
      <c r="AC682" s="32">
        <f>Solution[[#This Row],[Old Stop]] +1</f>
        <v>1</v>
      </c>
      <c r="AD682" s="32" t="str">
        <f>_xlfn.CONCAT(Solution[[#This Row],[Notes]],"_",Solution[[#This Row],[Week '#]],"_", _xlfn.SWITCH(Solution[[#This Row],[Column1]], "M", "Monday", "T", "Tuesday", "W", "Wednesday", "R", "Thursday", "H", "Thursday", "F", "Friday"))</f>
        <v>105_Week2_Wednesday</v>
      </c>
      <c r="AE682" s="32" t="str">
        <f>IF(LEN(Solution[[#This Row],[Available Delivery Days]]) =1, Solution[[#This Row],[Available Delivery Days]], IF(ISNUMBER(SEARCH(Solution[[#This Row],[New Delivery Day]], Solution[[#This Row],[Available Delivery Days]])), Solution[[#This Row],[New Delivery Day]], Solution[[#This Row],[Old Delivery Day]]))</f>
        <v>W</v>
      </c>
      <c r="AF682" s="31">
        <v>59.476199999999999</v>
      </c>
      <c r="AG682" s="31">
        <v>53.806199999999997</v>
      </c>
      <c r="AH682" s="28" t="s">
        <v>7832</v>
      </c>
      <c r="AI682" s="28" t="s">
        <v>932</v>
      </c>
      <c r="AJ682" s="28" t="s">
        <v>7793</v>
      </c>
      <c r="AK682" s="28" t="s">
        <v>7792</v>
      </c>
      <c r="AL682" s="28" t="s">
        <v>7797</v>
      </c>
      <c r="AM682" s="28">
        <f>_xlfn.XLOOKUP(Solution[[#This Row],[Cu_ID]],Master[cu_id],Master[Notes], "none")</f>
        <v>105</v>
      </c>
      <c r="AN682" s="28">
        <v>0</v>
      </c>
    </row>
    <row r="683" spans="1:40" x14ac:dyDescent="0.3">
      <c r="A683" s="53" t="s">
        <v>11403</v>
      </c>
      <c r="B683" s="37" t="s">
        <v>11404</v>
      </c>
      <c r="C683" s="37" t="s">
        <v>7728</v>
      </c>
      <c r="D683" s="28" t="s">
        <v>7718</v>
      </c>
      <c r="E683" s="28" t="s">
        <v>11016</v>
      </c>
      <c r="F683" s="28" t="s">
        <v>900</v>
      </c>
      <c r="G683" s="28" t="s">
        <v>7773</v>
      </c>
      <c r="H683" s="28" t="s">
        <v>11016</v>
      </c>
      <c r="I683" s="28" t="s">
        <v>901</v>
      </c>
      <c r="J683" s="28">
        <v>0</v>
      </c>
      <c r="K683" s="35" t="s">
        <v>9174</v>
      </c>
      <c r="L683" s="35" t="s">
        <v>11405</v>
      </c>
      <c r="M683" s="30">
        <v>0.89259410835802599</v>
      </c>
      <c r="N683" s="32" t="s">
        <v>16204</v>
      </c>
      <c r="O683" s="28" t="s">
        <v>7774</v>
      </c>
      <c r="P683" s="29">
        <v>0.39665509259259257</v>
      </c>
      <c r="Q683" s="29">
        <v>0.4014699074074074</v>
      </c>
      <c r="R683" s="28">
        <v>0</v>
      </c>
      <c r="S683" s="30">
        <v>6.9333333333333336</v>
      </c>
      <c r="T683" s="32" t="s">
        <v>11406</v>
      </c>
      <c r="U683" s="32" t="s">
        <v>11407</v>
      </c>
      <c r="V683" s="30">
        <v>0.48799677906561401</v>
      </c>
      <c r="W683" s="28">
        <v>0</v>
      </c>
      <c r="X683" s="28">
        <v>0</v>
      </c>
      <c r="Y683" s="28" t="s">
        <v>14621</v>
      </c>
      <c r="Z683" s="28" t="s">
        <v>16202</v>
      </c>
      <c r="AA683" s="28">
        <v>1</v>
      </c>
      <c r="AB683" s="28">
        <v>0</v>
      </c>
      <c r="AC683" s="32">
        <f>Solution[[#This Row],[Old Stop]] +1</f>
        <v>1</v>
      </c>
      <c r="AD683" s="32" t="str">
        <f>_xlfn.CONCAT(Solution[[#This Row],[Notes]],"_",Solution[[#This Row],[Week '#]],"_", _xlfn.SWITCH(Solution[[#This Row],[Column1]], "M", "Monday", "T", "Tuesday", "W", "Wednesday", "R", "Thursday", "H", "Thursday", "F", "Friday"))</f>
        <v>105_Week3_Wednesday</v>
      </c>
      <c r="AE683" s="32" t="str">
        <f>IF(LEN(Solution[[#This Row],[Available Delivery Days]]) =1, Solution[[#This Row],[Available Delivery Days]], IF(ISNUMBER(SEARCH(Solution[[#This Row],[New Delivery Day]], Solution[[#This Row],[Available Delivery Days]])), Solution[[#This Row],[New Delivery Day]], Solution[[#This Row],[Old Delivery Day]]))</f>
        <v>W</v>
      </c>
      <c r="AF683" s="31">
        <v>59.476199999999999</v>
      </c>
      <c r="AG683" s="31">
        <v>53.806199999999997</v>
      </c>
      <c r="AH683" s="28" t="s">
        <v>7832</v>
      </c>
      <c r="AI683" s="28" t="s">
        <v>932</v>
      </c>
      <c r="AJ683" s="28" t="s">
        <v>7793</v>
      </c>
      <c r="AK683" s="28" t="s">
        <v>7792</v>
      </c>
      <c r="AL683" s="28" t="s">
        <v>7797</v>
      </c>
      <c r="AM683" s="28">
        <f>_xlfn.XLOOKUP(Solution[[#This Row],[Cu_ID]],Master[cu_id],Master[Notes], "none")</f>
        <v>105</v>
      </c>
      <c r="AN683" s="28">
        <v>0</v>
      </c>
    </row>
    <row r="684" spans="1:40" x14ac:dyDescent="0.3">
      <c r="A684" s="53" t="s">
        <v>11403</v>
      </c>
      <c r="B684" s="37" t="s">
        <v>11404</v>
      </c>
      <c r="C684" s="37" t="s">
        <v>7728</v>
      </c>
      <c r="D684" s="28" t="s">
        <v>7719</v>
      </c>
      <c r="E684" s="28" t="s">
        <v>11016</v>
      </c>
      <c r="F684" s="28" t="s">
        <v>900</v>
      </c>
      <c r="G684" s="28" t="s">
        <v>7773</v>
      </c>
      <c r="H684" s="28" t="s">
        <v>11016</v>
      </c>
      <c r="I684" s="28" t="s">
        <v>901</v>
      </c>
      <c r="J684" s="28">
        <v>0</v>
      </c>
      <c r="K684" s="35" t="s">
        <v>9174</v>
      </c>
      <c r="L684" s="35" t="s">
        <v>11405</v>
      </c>
      <c r="M684" s="30">
        <v>0.89259410835802599</v>
      </c>
      <c r="N684" s="32" t="s">
        <v>16733</v>
      </c>
      <c r="O684" s="28" t="s">
        <v>7774</v>
      </c>
      <c r="P684" s="29">
        <v>0.39033564814814814</v>
      </c>
      <c r="Q684" s="29">
        <v>0.39515046296296297</v>
      </c>
      <c r="R684" s="28">
        <v>0</v>
      </c>
      <c r="S684" s="30">
        <v>6.9333333333333336</v>
      </c>
      <c r="T684" s="32" t="s">
        <v>11406</v>
      </c>
      <c r="U684" s="32" t="s">
        <v>11407</v>
      </c>
      <c r="V684" s="30">
        <v>0.48799677906561401</v>
      </c>
      <c r="W684" s="28">
        <v>0</v>
      </c>
      <c r="X684" s="28">
        <v>0</v>
      </c>
      <c r="Y684" s="28" t="s">
        <v>14621</v>
      </c>
      <c r="Z684" s="28" t="s">
        <v>16493</v>
      </c>
      <c r="AA684" s="28">
        <v>1</v>
      </c>
      <c r="AB684" s="28">
        <v>0</v>
      </c>
      <c r="AC684" s="32">
        <f>Solution[[#This Row],[Old Stop]] +1</f>
        <v>1</v>
      </c>
      <c r="AD684" s="32" t="str">
        <f>_xlfn.CONCAT(Solution[[#This Row],[Notes]],"_",Solution[[#This Row],[Week '#]],"_", _xlfn.SWITCH(Solution[[#This Row],[Column1]], "M", "Monday", "T", "Tuesday", "W", "Wednesday", "R", "Thursday", "H", "Thursday", "F", "Friday"))</f>
        <v>105_Week4_Wednesday</v>
      </c>
      <c r="AE684" s="32" t="str">
        <f>IF(LEN(Solution[[#This Row],[Available Delivery Days]]) =1, Solution[[#This Row],[Available Delivery Days]], IF(ISNUMBER(SEARCH(Solution[[#This Row],[New Delivery Day]], Solution[[#This Row],[Available Delivery Days]])), Solution[[#This Row],[New Delivery Day]], Solution[[#This Row],[Old Delivery Day]]))</f>
        <v>W</v>
      </c>
      <c r="AF684" s="31">
        <v>59.476199999999999</v>
      </c>
      <c r="AG684" s="31">
        <v>53.806199999999997</v>
      </c>
      <c r="AH684" s="28" t="s">
        <v>7832</v>
      </c>
      <c r="AI684" s="28" t="s">
        <v>932</v>
      </c>
      <c r="AJ684" s="28" t="s">
        <v>7793</v>
      </c>
      <c r="AK684" s="28" t="s">
        <v>7792</v>
      </c>
      <c r="AL684" s="28" t="s">
        <v>7797</v>
      </c>
      <c r="AM684" s="28">
        <f>_xlfn.XLOOKUP(Solution[[#This Row],[Cu_ID]],Master[cu_id],Master[Notes], "none")</f>
        <v>105</v>
      </c>
      <c r="AN684" s="28">
        <v>0</v>
      </c>
    </row>
    <row r="685" spans="1:40" x14ac:dyDescent="0.3">
      <c r="A685" s="53" t="s">
        <v>12780</v>
      </c>
      <c r="B685" s="37" t="s">
        <v>7786</v>
      </c>
      <c r="C685" s="37" t="s">
        <v>7731</v>
      </c>
      <c r="D685" s="28" t="s">
        <v>7716</v>
      </c>
      <c r="E685" s="28" t="s">
        <v>7752</v>
      </c>
      <c r="F685" s="28" t="s">
        <v>902</v>
      </c>
      <c r="G685" s="28" t="s">
        <v>7759</v>
      </c>
      <c r="H685" s="28" t="s">
        <v>7752</v>
      </c>
      <c r="I685" s="28" t="s">
        <v>900</v>
      </c>
      <c r="J685" s="28">
        <v>37</v>
      </c>
      <c r="K685" s="35" t="s">
        <v>8890</v>
      </c>
      <c r="L685" s="35" t="s">
        <v>12777</v>
      </c>
      <c r="M685" s="30">
        <v>0</v>
      </c>
      <c r="N685" s="32" t="s">
        <v>14762</v>
      </c>
      <c r="O685" s="28" t="s">
        <v>7774</v>
      </c>
      <c r="P685" s="29">
        <v>0.36878472222222225</v>
      </c>
      <c r="Q685" s="29">
        <v>0.37385416666666665</v>
      </c>
      <c r="R685" s="28">
        <v>0</v>
      </c>
      <c r="S685" s="30">
        <v>7.3</v>
      </c>
      <c r="T685" s="32" t="s">
        <v>12778</v>
      </c>
      <c r="U685" s="32" t="s">
        <v>12779</v>
      </c>
      <c r="V685" s="30"/>
      <c r="W685" s="28">
        <v>0</v>
      </c>
      <c r="X685" s="28">
        <v>0</v>
      </c>
      <c r="Y685" s="28" t="s">
        <v>14575</v>
      </c>
      <c r="Z685" s="28" t="s">
        <v>14576</v>
      </c>
      <c r="AA685" s="28">
        <v>1</v>
      </c>
      <c r="AB685" s="28">
        <v>0</v>
      </c>
      <c r="AC685" s="32">
        <f>Solution[[#This Row],[Old Stop]] +1</f>
        <v>38</v>
      </c>
      <c r="AD685" s="32" t="str">
        <f>_xlfn.CONCAT(Solution[[#This Row],[Notes]],"_",Solution[[#This Row],[Week '#]],"_", _xlfn.SWITCH(Solution[[#This Row],[Column1]], "M", "Monday", "T", "Tuesday", "W", "Wednesday", "R", "Thursday", "H", "Thursday", "F", "Friday"))</f>
        <v>103_Week1_Friday</v>
      </c>
      <c r="AE685" s="32" t="str">
        <f>IF(LEN(Solution[[#This Row],[Available Delivery Days]]) =1, Solution[[#This Row],[Available Delivery Days]], IF(ISNUMBER(SEARCH(Solution[[#This Row],[New Delivery Day]], Solution[[#This Row],[Available Delivery Days]])), Solution[[#This Row],[New Delivery Day]], Solution[[#This Row],[Old Delivery Day]]))</f>
        <v>F</v>
      </c>
      <c r="AF685" s="31">
        <v>53.85</v>
      </c>
      <c r="AG685" s="31">
        <v>53.051200000000001</v>
      </c>
      <c r="AH685" s="28" t="s">
        <v>7832</v>
      </c>
      <c r="AI685" s="28" t="s">
        <v>932</v>
      </c>
      <c r="AJ685" s="28" t="s">
        <v>7793</v>
      </c>
      <c r="AK685" s="28" t="s">
        <v>7792</v>
      </c>
      <c r="AL685" s="28" t="s">
        <v>7797</v>
      </c>
      <c r="AM685" s="28">
        <f>_xlfn.XLOOKUP(Solution[[#This Row],[Cu_ID]],Master[cu_id],Master[Notes], "none")</f>
        <v>103</v>
      </c>
      <c r="AN685" s="28">
        <v>0</v>
      </c>
    </row>
    <row r="686" spans="1:40" x14ac:dyDescent="0.3">
      <c r="A686" s="53" t="s">
        <v>12780</v>
      </c>
      <c r="B686" s="37" t="s">
        <v>7786</v>
      </c>
      <c r="C686" s="37" t="s">
        <v>7731</v>
      </c>
      <c r="D686" s="28" t="s">
        <v>7717</v>
      </c>
      <c r="E686" s="28" t="s">
        <v>7752</v>
      </c>
      <c r="F686" s="28" t="s">
        <v>902</v>
      </c>
      <c r="G686" s="28" t="s">
        <v>7723</v>
      </c>
      <c r="H686" s="28" t="s">
        <v>7752</v>
      </c>
      <c r="I686" s="28" t="s">
        <v>900</v>
      </c>
      <c r="J686" s="28">
        <v>37</v>
      </c>
      <c r="K686" s="35" t="s">
        <v>8890</v>
      </c>
      <c r="L686" s="35" t="s">
        <v>12777</v>
      </c>
      <c r="M686" s="30">
        <v>0</v>
      </c>
      <c r="N686" s="32" t="s">
        <v>15599</v>
      </c>
      <c r="O686" s="28" t="s">
        <v>7774</v>
      </c>
      <c r="P686" s="29">
        <v>0.32581018518518517</v>
      </c>
      <c r="Q686" s="29">
        <v>0.33087962962962963</v>
      </c>
      <c r="R686" s="28">
        <v>0</v>
      </c>
      <c r="S686" s="30">
        <v>7.3</v>
      </c>
      <c r="T686" s="32" t="s">
        <v>12778</v>
      </c>
      <c r="U686" s="32" t="s">
        <v>12779</v>
      </c>
      <c r="V686" s="30"/>
      <c r="W686" s="28">
        <v>0</v>
      </c>
      <c r="X686" s="28">
        <v>0</v>
      </c>
      <c r="Y686" s="28" t="s">
        <v>14575</v>
      </c>
      <c r="Z686" s="28" t="s">
        <v>15451</v>
      </c>
      <c r="AA686" s="28">
        <v>1</v>
      </c>
      <c r="AB686" s="28">
        <v>0</v>
      </c>
      <c r="AC686" s="32">
        <f>Solution[[#This Row],[Old Stop]] +1</f>
        <v>38</v>
      </c>
      <c r="AD686" s="32" t="str">
        <f>_xlfn.CONCAT(Solution[[#This Row],[Notes]],"_",Solution[[#This Row],[Week '#]],"_", _xlfn.SWITCH(Solution[[#This Row],[Column1]], "M", "Monday", "T", "Tuesday", "W", "Wednesday", "R", "Thursday", "H", "Thursday", "F", "Friday"))</f>
        <v>103_Week2_Friday</v>
      </c>
      <c r="AE686" s="32" t="str">
        <f>IF(LEN(Solution[[#This Row],[Available Delivery Days]]) =1, Solution[[#This Row],[Available Delivery Days]], IF(ISNUMBER(SEARCH(Solution[[#This Row],[New Delivery Day]], Solution[[#This Row],[Available Delivery Days]])), Solution[[#This Row],[New Delivery Day]], Solution[[#This Row],[Old Delivery Day]]))</f>
        <v>F</v>
      </c>
      <c r="AF686" s="31">
        <v>53.85</v>
      </c>
      <c r="AG686" s="31">
        <v>53.051200000000001</v>
      </c>
      <c r="AH686" s="28" t="s">
        <v>7832</v>
      </c>
      <c r="AI686" s="28" t="s">
        <v>932</v>
      </c>
      <c r="AJ686" s="28" t="s">
        <v>7793</v>
      </c>
      <c r="AK686" s="28" t="s">
        <v>7792</v>
      </c>
      <c r="AL686" s="28" t="s">
        <v>7797</v>
      </c>
      <c r="AM686" s="28">
        <f>_xlfn.XLOOKUP(Solution[[#This Row],[Cu_ID]],Master[cu_id],Master[Notes], "none")</f>
        <v>103</v>
      </c>
      <c r="AN686" s="28">
        <v>0</v>
      </c>
    </row>
    <row r="687" spans="1:40" x14ac:dyDescent="0.3">
      <c r="A687" s="53" t="s">
        <v>12780</v>
      </c>
      <c r="B687" s="37" t="s">
        <v>7786</v>
      </c>
      <c r="C687" s="37" t="s">
        <v>7731</v>
      </c>
      <c r="D687" s="28" t="s">
        <v>7718</v>
      </c>
      <c r="E687" s="28" t="s">
        <v>7752</v>
      </c>
      <c r="F687" s="28" t="s">
        <v>902</v>
      </c>
      <c r="G687" s="28" t="s">
        <v>7773</v>
      </c>
      <c r="H687" s="28" t="s">
        <v>7752</v>
      </c>
      <c r="I687" s="28" t="s">
        <v>900</v>
      </c>
      <c r="J687" s="28">
        <v>37</v>
      </c>
      <c r="K687" s="35" t="s">
        <v>8890</v>
      </c>
      <c r="L687" s="35" t="s">
        <v>12777</v>
      </c>
      <c r="M687" s="30">
        <v>2.6911635510623499</v>
      </c>
      <c r="N687" s="32" t="s">
        <v>16075</v>
      </c>
      <c r="O687" s="28" t="s">
        <v>7774</v>
      </c>
      <c r="P687" s="29">
        <v>0.36866898148148147</v>
      </c>
      <c r="Q687" s="29">
        <v>0.37373842592592593</v>
      </c>
      <c r="R687" s="28">
        <v>0</v>
      </c>
      <c r="S687" s="30">
        <v>7.3</v>
      </c>
      <c r="T687" s="32" t="s">
        <v>12778</v>
      </c>
      <c r="U687" s="32" t="s">
        <v>12779</v>
      </c>
      <c r="V687" s="30">
        <v>1.28792249365054</v>
      </c>
      <c r="W687" s="28">
        <v>0</v>
      </c>
      <c r="X687" s="28">
        <v>0</v>
      </c>
      <c r="Y687" s="28" t="s">
        <v>14575</v>
      </c>
      <c r="Z687" s="28" t="s">
        <v>15989</v>
      </c>
      <c r="AA687" s="28">
        <v>1</v>
      </c>
      <c r="AB687" s="28">
        <v>0</v>
      </c>
      <c r="AC687" s="32">
        <f>Solution[[#This Row],[Old Stop]] +1</f>
        <v>38</v>
      </c>
      <c r="AD687" s="32" t="str">
        <f>_xlfn.CONCAT(Solution[[#This Row],[Notes]],"_",Solution[[#This Row],[Week '#]],"_", _xlfn.SWITCH(Solution[[#This Row],[Column1]], "M", "Monday", "T", "Tuesday", "W", "Wednesday", "R", "Thursday", "H", "Thursday", "F", "Friday"))</f>
        <v>103_Week3_Friday</v>
      </c>
      <c r="AE687" s="32" t="str">
        <f>IF(LEN(Solution[[#This Row],[Available Delivery Days]]) =1, Solution[[#This Row],[Available Delivery Days]], IF(ISNUMBER(SEARCH(Solution[[#This Row],[New Delivery Day]], Solution[[#This Row],[Available Delivery Days]])), Solution[[#This Row],[New Delivery Day]], Solution[[#This Row],[Old Delivery Day]]))</f>
        <v>F</v>
      </c>
      <c r="AF687" s="31">
        <v>53.85</v>
      </c>
      <c r="AG687" s="31">
        <v>53.051200000000001</v>
      </c>
      <c r="AH687" s="28" t="s">
        <v>7832</v>
      </c>
      <c r="AI687" s="28" t="s">
        <v>932</v>
      </c>
      <c r="AJ687" s="28" t="s">
        <v>7793</v>
      </c>
      <c r="AK687" s="28" t="s">
        <v>7792</v>
      </c>
      <c r="AL687" s="28" t="s">
        <v>7797</v>
      </c>
      <c r="AM687" s="28">
        <f>_xlfn.XLOOKUP(Solution[[#This Row],[Cu_ID]],Master[cu_id],Master[Notes], "none")</f>
        <v>103</v>
      </c>
      <c r="AN687" s="28">
        <v>0</v>
      </c>
    </row>
    <row r="688" spans="1:40" x14ac:dyDescent="0.3">
      <c r="A688" s="53" t="s">
        <v>12780</v>
      </c>
      <c r="B688" s="37" t="s">
        <v>7786</v>
      </c>
      <c r="C688" s="37" t="s">
        <v>7731</v>
      </c>
      <c r="D688" s="28" t="s">
        <v>7719</v>
      </c>
      <c r="E688" s="28" t="s">
        <v>7752</v>
      </c>
      <c r="F688" s="28" t="s">
        <v>902</v>
      </c>
      <c r="G688" s="28" t="s">
        <v>7810</v>
      </c>
      <c r="H688" s="28" t="s">
        <v>7752</v>
      </c>
      <c r="I688" s="28" t="s">
        <v>900</v>
      </c>
      <c r="J688" s="28">
        <v>37</v>
      </c>
      <c r="K688" s="35" t="s">
        <v>8890</v>
      </c>
      <c r="L688" s="35" t="s">
        <v>12777</v>
      </c>
      <c r="M688" s="30">
        <v>0</v>
      </c>
      <c r="N688" s="32" t="s">
        <v>16579</v>
      </c>
      <c r="O688" s="28" t="s">
        <v>7774</v>
      </c>
      <c r="P688" s="29">
        <v>0.49615740740740738</v>
      </c>
      <c r="Q688" s="29">
        <v>0.5012268518518519</v>
      </c>
      <c r="R688" s="28">
        <v>0</v>
      </c>
      <c r="S688" s="30">
        <v>7.3</v>
      </c>
      <c r="T688" s="32" t="s">
        <v>12778</v>
      </c>
      <c r="U688" s="32" t="s">
        <v>12779</v>
      </c>
      <c r="V688" s="30"/>
      <c r="W688" s="28">
        <v>0</v>
      </c>
      <c r="X688" s="28">
        <v>0</v>
      </c>
      <c r="Y688" s="28" t="s">
        <v>14575</v>
      </c>
      <c r="Z688" s="28" t="s">
        <v>16571</v>
      </c>
      <c r="AA688" s="28">
        <v>1</v>
      </c>
      <c r="AB688" s="28">
        <v>0</v>
      </c>
      <c r="AC688" s="32">
        <f>Solution[[#This Row],[Old Stop]] +1</f>
        <v>38</v>
      </c>
      <c r="AD688" s="32" t="str">
        <f>_xlfn.CONCAT(Solution[[#This Row],[Notes]],"_",Solution[[#This Row],[Week '#]],"_", _xlfn.SWITCH(Solution[[#This Row],[Column1]], "M", "Monday", "T", "Tuesday", "W", "Wednesday", "R", "Thursday", "H", "Thursday", "F", "Friday"))</f>
        <v>103_Week4_Friday</v>
      </c>
      <c r="AE688" s="32" t="str">
        <f>IF(LEN(Solution[[#This Row],[Available Delivery Days]]) =1, Solution[[#This Row],[Available Delivery Days]], IF(ISNUMBER(SEARCH(Solution[[#This Row],[New Delivery Day]], Solution[[#This Row],[Available Delivery Days]])), Solution[[#This Row],[New Delivery Day]], Solution[[#This Row],[Old Delivery Day]]))</f>
        <v>F</v>
      </c>
      <c r="AF688" s="31">
        <v>53.85</v>
      </c>
      <c r="AG688" s="31">
        <v>53.051200000000001</v>
      </c>
      <c r="AH688" s="28" t="s">
        <v>7832</v>
      </c>
      <c r="AI688" s="28" t="s">
        <v>932</v>
      </c>
      <c r="AJ688" s="28" t="s">
        <v>7793</v>
      </c>
      <c r="AK688" s="28" t="s">
        <v>7792</v>
      </c>
      <c r="AL688" s="28" t="s">
        <v>7797</v>
      </c>
      <c r="AM688" s="28">
        <f>_xlfn.XLOOKUP(Solution[[#This Row],[Cu_ID]],Master[cu_id],Master[Notes], "none")</f>
        <v>103</v>
      </c>
      <c r="AN688" s="28">
        <v>0</v>
      </c>
    </row>
    <row r="689" spans="1:40" x14ac:dyDescent="0.3">
      <c r="A689" s="53" t="s">
        <v>14508</v>
      </c>
      <c r="B689" s="37" t="s">
        <v>14509</v>
      </c>
      <c r="C689" s="37" t="s">
        <v>7728</v>
      </c>
      <c r="D689" s="28" t="s">
        <v>7716</v>
      </c>
      <c r="E689" s="28" t="s">
        <v>7789</v>
      </c>
      <c r="F689" s="28" t="s">
        <v>901</v>
      </c>
      <c r="G689" s="28" t="s">
        <v>7725</v>
      </c>
      <c r="H689" s="28" t="s">
        <v>7789</v>
      </c>
      <c r="I689" s="28" t="s">
        <v>903</v>
      </c>
      <c r="J689" s="28">
        <v>90</v>
      </c>
      <c r="K689" s="35" t="s">
        <v>7926</v>
      </c>
      <c r="L689" s="35" t="s">
        <v>14510</v>
      </c>
      <c r="M689" s="30">
        <v>4.5318762641400099</v>
      </c>
      <c r="N689" s="32" t="s">
        <v>14606</v>
      </c>
      <c r="O689" s="28" t="s">
        <v>7733</v>
      </c>
      <c r="P689" s="29">
        <v>0.59096064814814819</v>
      </c>
      <c r="Q689" s="29">
        <v>0.59406250000000005</v>
      </c>
      <c r="R689" s="28">
        <v>0</v>
      </c>
      <c r="S689" s="30">
        <v>4.4666666666666668</v>
      </c>
      <c r="T689" s="32" t="s">
        <v>14511</v>
      </c>
      <c r="U689" s="32" t="s">
        <v>14512</v>
      </c>
      <c r="V689" s="30">
        <v>4.1209991849235204</v>
      </c>
      <c r="W689" s="28">
        <v>0</v>
      </c>
      <c r="X689" s="28">
        <v>0</v>
      </c>
      <c r="Y689" s="28" t="s">
        <v>14550</v>
      </c>
      <c r="Z689" s="28" t="s">
        <v>14551</v>
      </c>
      <c r="AA689" s="28">
        <v>1</v>
      </c>
      <c r="AB689" s="28">
        <v>0</v>
      </c>
      <c r="AC689" s="32">
        <f>Solution[[#This Row],[Old Stop]] +1</f>
        <v>91</v>
      </c>
      <c r="AD689" s="32" t="str">
        <f>_xlfn.CONCAT(Solution[[#This Row],[Notes]],"_",Solution[[#This Row],[Week '#]],"_", _xlfn.SWITCH(Solution[[#This Row],[Column1]], "M", "Monday", "T", "Tuesday", "W", "Wednesday", "R", "Thursday", "H", "Thursday", "F", "Friday"))</f>
        <v>101_Week1_Monday</v>
      </c>
      <c r="AE689" s="32" t="str">
        <f>IF(LEN(Solution[[#This Row],[Available Delivery Days]]) =1, Solution[[#This Row],[Available Delivery Days]], IF(ISNUMBER(SEARCH(Solution[[#This Row],[New Delivery Day]], Solution[[#This Row],[Available Delivery Days]])), Solution[[#This Row],[New Delivery Day]], Solution[[#This Row],[Old Delivery Day]]))</f>
        <v>M</v>
      </c>
      <c r="AF689" s="31">
        <v>11.595000000000001</v>
      </c>
      <c r="AG689" s="31">
        <v>11.82</v>
      </c>
      <c r="AH689" s="28" t="s">
        <v>7832</v>
      </c>
      <c r="AI689" s="28" t="s">
        <v>932</v>
      </c>
      <c r="AJ689" s="28" t="s">
        <v>7793</v>
      </c>
      <c r="AK689" s="28" t="s">
        <v>7792</v>
      </c>
      <c r="AL689" s="28" t="s">
        <v>7797</v>
      </c>
      <c r="AM689" s="28">
        <f>_xlfn.XLOOKUP(Solution[[#This Row],[Cu_ID]],Master[cu_id],Master[Notes], "none")</f>
        <v>101</v>
      </c>
      <c r="AN689" s="28">
        <v>0</v>
      </c>
    </row>
    <row r="690" spans="1:40" x14ac:dyDescent="0.3">
      <c r="A690" s="53" t="s">
        <v>13440</v>
      </c>
      <c r="B690" s="37" t="s">
        <v>13441</v>
      </c>
      <c r="C690" s="37" t="s">
        <v>7728</v>
      </c>
      <c r="D690" s="28" t="s">
        <v>7717</v>
      </c>
      <c r="E690" s="28" t="s">
        <v>7789</v>
      </c>
      <c r="F690" s="28" t="s">
        <v>936</v>
      </c>
      <c r="G690" s="28" t="s">
        <v>7758</v>
      </c>
      <c r="H690" s="28" t="s">
        <v>11016</v>
      </c>
      <c r="I690" s="28" t="s">
        <v>8057</v>
      </c>
      <c r="J690" s="28">
        <v>103</v>
      </c>
      <c r="K690" s="35" t="s">
        <v>9406</v>
      </c>
      <c r="L690" s="35" t="s">
        <v>13442</v>
      </c>
      <c r="M690" s="30">
        <v>23.369345327839302</v>
      </c>
      <c r="N690" s="32" t="s">
        <v>15545</v>
      </c>
      <c r="O690" s="28" t="s">
        <v>7756</v>
      </c>
      <c r="P690" s="29">
        <v>0.4047337962962963</v>
      </c>
      <c r="Q690" s="29">
        <v>0.40931712962962963</v>
      </c>
      <c r="R690" s="28">
        <v>0</v>
      </c>
      <c r="S690" s="30">
        <v>6.6000000000000005</v>
      </c>
      <c r="T690" s="32" t="s">
        <v>13443</v>
      </c>
      <c r="U690" s="32" t="s">
        <v>13444</v>
      </c>
      <c r="V690" s="30">
        <v>16.0995645632579</v>
      </c>
      <c r="W690" s="28">
        <v>0</v>
      </c>
      <c r="X690" s="28">
        <v>0</v>
      </c>
      <c r="Y690" s="28" t="s">
        <v>14633</v>
      </c>
      <c r="Z690" s="28" t="s">
        <v>15461</v>
      </c>
      <c r="AA690" s="28">
        <v>1</v>
      </c>
      <c r="AB690" s="28">
        <v>0</v>
      </c>
      <c r="AC690" s="32">
        <f>Solution[[#This Row],[Old Stop]] +1</f>
        <v>104</v>
      </c>
      <c r="AD690" s="32" t="str">
        <f>_xlfn.CONCAT(Solution[[#This Row],[Notes]],"_",Solution[[#This Row],[Week '#]],"_", _xlfn.SWITCH(Solution[[#This Row],[Column1]], "M", "Monday", "T", "Tuesday", "W", "Wednesday", "R", "Thursday", "H", "Thursday", "F", "Friday"))</f>
        <v>101_Week2_Thursday</v>
      </c>
      <c r="AE690" s="32" t="str">
        <f>IF(LEN(Solution[[#This Row],[Available Delivery Days]]) =1, Solution[[#This Row],[Available Delivery Days]], IF(ISNUMBER(SEARCH(Solution[[#This Row],[New Delivery Day]], Solution[[#This Row],[Available Delivery Days]])), Solution[[#This Row],[New Delivery Day]], Solution[[#This Row],[Old Delivery Day]]))</f>
        <v>R</v>
      </c>
      <c r="AF690" s="31">
        <v>26.1937</v>
      </c>
      <c r="AG690" s="31">
        <v>17.351199999999999</v>
      </c>
      <c r="AH690" s="28" t="s">
        <v>7832</v>
      </c>
      <c r="AI690" s="28" t="s">
        <v>945</v>
      </c>
      <c r="AJ690" s="28" t="s">
        <v>7792</v>
      </c>
      <c r="AK690" s="28" t="s">
        <v>7792</v>
      </c>
      <c r="AL690" s="28" t="s">
        <v>7797</v>
      </c>
      <c r="AM690" s="28">
        <f>_xlfn.XLOOKUP(Solution[[#This Row],[Cu_ID]],Master[cu_id],Master[Notes], "none")</f>
        <v>101</v>
      </c>
      <c r="AN690" s="28">
        <v>0</v>
      </c>
    </row>
    <row r="691" spans="1:40" x14ac:dyDescent="0.3">
      <c r="A691" s="53" t="s">
        <v>13440</v>
      </c>
      <c r="B691" s="37" t="s">
        <v>13441</v>
      </c>
      <c r="C691" s="37" t="s">
        <v>7728</v>
      </c>
      <c r="D691" s="28" t="s">
        <v>7719</v>
      </c>
      <c r="E691" s="28" t="s">
        <v>7789</v>
      </c>
      <c r="F691" s="28" t="s">
        <v>936</v>
      </c>
      <c r="G691" s="28" t="s">
        <v>7758</v>
      </c>
      <c r="H691" s="28" t="s">
        <v>11016</v>
      </c>
      <c r="I691" s="28" t="s">
        <v>8057</v>
      </c>
      <c r="J691" s="28">
        <v>103</v>
      </c>
      <c r="K691" s="35" t="s">
        <v>9406</v>
      </c>
      <c r="L691" s="35" t="s">
        <v>13442</v>
      </c>
      <c r="M691" s="30">
        <v>23.369345327839302</v>
      </c>
      <c r="N691" s="32" t="s">
        <v>16434</v>
      </c>
      <c r="O691" s="28" t="s">
        <v>7756</v>
      </c>
      <c r="P691" s="29">
        <v>0.4047337962962963</v>
      </c>
      <c r="Q691" s="29">
        <v>0.40931712962962963</v>
      </c>
      <c r="R691" s="28">
        <v>0</v>
      </c>
      <c r="S691" s="30">
        <v>6.6000000000000005</v>
      </c>
      <c r="T691" s="32" t="s">
        <v>13443</v>
      </c>
      <c r="U691" s="32" t="s">
        <v>13444</v>
      </c>
      <c r="V691" s="30">
        <v>16.0995645632579</v>
      </c>
      <c r="W691" s="28">
        <v>0</v>
      </c>
      <c r="X691" s="28">
        <v>0</v>
      </c>
      <c r="Y691" s="28" t="s">
        <v>14633</v>
      </c>
      <c r="Z691" s="28" t="s">
        <v>16435</v>
      </c>
      <c r="AA691" s="28">
        <v>1</v>
      </c>
      <c r="AB691" s="28">
        <v>0</v>
      </c>
      <c r="AC691" s="32">
        <f>Solution[[#This Row],[Old Stop]] +1</f>
        <v>104</v>
      </c>
      <c r="AD691" s="32" t="str">
        <f>_xlfn.CONCAT(Solution[[#This Row],[Notes]],"_",Solution[[#This Row],[Week '#]],"_", _xlfn.SWITCH(Solution[[#This Row],[Column1]], "M", "Monday", "T", "Tuesday", "W", "Wednesday", "R", "Thursday", "H", "Thursday", "F", "Friday"))</f>
        <v>101_Week4_Thursday</v>
      </c>
      <c r="AE691" s="32" t="str">
        <f>IF(LEN(Solution[[#This Row],[Available Delivery Days]]) =1, Solution[[#This Row],[Available Delivery Days]], IF(ISNUMBER(SEARCH(Solution[[#This Row],[New Delivery Day]], Solution[[#This Row],[Available Delivery Days]])), Solution[[#This Row],[New Delivery Day]], Solution[[#This Row],[Old Delivery Day]]))</f>
        <v>R</v>
      </c>
      <c r="AF691" s="31">
        <v>26.1937</v>
      </c>
      <c r="AG691" s="31">
        <v>17.351199999999999</v>
      </c>
      <c r="AH691" s="28" t="s">
        <v>7832</v>
      </c>
      <c r="AI691" s="28" t="s">
        <v>945</v>
      </c>
      <c r="AJ691" s="28" t="s">
        <v>7792</v>
      </c>
      <c r="AK691" s="28" t="s">
        <v>7792</v>
      </c>
      <c r="AL691" s="28" t="s">
        <v>7797</v>
      </c>
      <c r="AM691" s="28">
        <f>_xlfn.XLOOKUP(Solution[[#This Row],[Cu_ID]],Master[cu_id],Master[Notes], "none")</f>
        <v>101</v>
      </c>
      <c r="AN691" s="28">
        <v>0</v>
      </c>
    </row>
    <row r="692" spans="1:40" x14ac:dyDescent="0.3">
      <c r="A692" s="53" t="s">
        <v>12507</v>
      </c>
      <c r="B692" s="37" t="s">
        <v>7760</v>
      </c>
      <c r="C692" s="37" t="s">
        <v>7756</v>
      </c>
      <c r="D692" s="28" t="s">
        <v>7716</v>
      </c>
      <c r="E692" s="28" t="s">
        <v>7752</v>
      </c>
      <c r="F692" s="28" t="s">
        <v>902</v>
      </c>
      <c r="G692" s="28" t="s">
        <v>7731</v>
      </c>
      <c r="H692" s="28" t="s">
        <v>7752</v>
      </c>
      <c r="I692" s="28" t="s">
        <v>8057</v>
      </c>
      <c r="J692" s="28">
        <v>150</v>
      </c>
      <c r="K692" s="35" t="s">
        <v>8962</v>
      </c>
      <c r="L692" s="35" t="s">
        <v>12508</v>
      </c>
      <c r="M692" s="30">
        <v>3.3413229454308699</v>
      </c>
      <c r="N692" s="32" t="s">
        <v>15024</v>
      </c>
      <c r="O692" s="28" t="s">
        <v>7751</v>
      </c>
      <c r="P692" s="29">
        <v>0.29166666666666669</v>
      </c>
      <c r="Q692" s="29">
        <v>0.31104166666666666</v>
      </c>
      <c r="R692" s="28">
        <v>56.658677054569097</v>
      </c>
      <c r="S692" s="30">
        <v>27.900000000000002</v>
      </c>
      <c r="T692" s="32" t="s">
        <v>12509</v>
      </c>
      <c r="U692" s="32" t="s">
        <v>12510</v>
      </c>
      <c r="V692" s="30">
        <v>1.13854443133183</v>
      </c>
      <c r="W692" s="28">
        <v>0</v>
      </c>
      <c r="X692" s="28">
        <v>0</v>
      </c>
      <c r="Y692" s="28" t="s">
        <v>14575</v>
      </c>
      <c r="Z692" s="28" t="s">
        <v>14576</v>
      </c>
      <c r="AA692" s="28">
        <v>1</v>
      </c>
      <c r="AB692" s="28">
        <v>0</v>
      </c>
      <c r="AC692" s="32">
        <f>Solution[[#This Row],[Old Stop]] +1</f>
        <v>151</v>
      </c>
      <c r="AD692" s="32" t="str">
        <f>_xlfn.CONCAT(Solution[[#This Row],[Notes]],"_",Solution[[#This Row],[Week '#]],"_", _xlfn.SWITCH(Solution[[#This Row],[Column1]], "M", "Monday", "T", "Tuesday", "W", "Wednesday", "R", "Thursday", "H", "Thursday", "F", "Friday"))</f>
        <v>103_Week1_Friday</v>
      </c>
      <c r="AE692" s="32" t="str">
        <f>IF(LEN(Solution[[#This Row],[Available Delivery Days]]) =1, Solution[[#This Row],[Available Delivery Days]], IF(ISNUMBER(SEARCH(Solution[[#This Row],[New Delivery Day]], Solution[[#This Row],[Available Delivery Days]])), Solution[[#This Row],[New Delivery Day]], Solution[[#This Row],[Old Delivery Day]]))</f>
        <v>F</v>
      </c>
      <c r="AF692" s="31">
        <v>71.133700000000005</v>
      </c>
      <c r="AG692" s="31">
        <v>113.08</v>
      </c>
      <c r="AH692" s="28" t="s">
        <v>7832</v>
      </c>
      <c r="AI692" s="28" t="s">
        <v>932</v>
      </c>
      <c r="AJ692" s="28" t="s">
        <v>7793</v>
      </c>
      <c r="AK692" s="28" t="s">
        <v>7792</v>
      </c>
      <c r="AL692" s="28" t="s">
        <v>7797</v>
      </c>
      <c r="AM692" s="28">
        <f>_xlfn.XLOOKUP(Solution[[#This Row],[Cu_ID]],Master[cu_id],Master[Notes], "none")</f>
        <v>103</v>
      </c>
      <c r="AN692" s="28">
        <v>0</v>
      </c>
    </row>
    <row r="693" spans="1:40" x14ac:dyDescent="0.3">
      <c r="A693" s="53" t="s">
        <v>12507</v>
      </c>
      <c r="B693" s="37" t="s">
        <v>7760</v>
      </c>
      <c r="C693" s="37" t="s">
        <v>7756</v>
      </c>
      <c r="D693" s="28" t="s">
        <v>7717</v>
      </c>
      <c r="E693" s="28" t="s">
        <v>7752</v>
      </c>
      <c r="F693" s="28" t="s">
        <v>902</v>
      </c>
      <c r="G693" s="28" t="s">
        <v>7781</v>
      </c>
      <c r="H693" s="28" t="s">
        <v>7752</v>
      </c>
      <c r="I693" s="28" t="s">
        <v>8057</v>
      </c>
      <c r="J693" s="28">
        <v>150</v>
      </c>
      <c r="K693" s="35" t="s">
        <v>8962</v>
      </c>
      <c r="L693" s="35" t="s">
        <v>12508</v>
      </c>
      <c r="M693" s="30">
        <v>0.51792273484170404</v>
      </c>
      <c r="N693" s="32" t="s">
        <v>15470</v>
      </c>
      <c r="O693" s="28" t="s">
        <v>7751</v>
      </c>
      <c r="P693" s="29">
        <v>0.54268518518518516</v>
      </c>
      <c r="Q693" s="29">
        <v>0.56206018518518519</v>
      </c>
      <c r="R693" s="28">
        <v>0</v>
      </c>
      <c r="S693" s="30">
        <v>27.900000000000002</v>
      </c>
      <c r="T693" s="32" t="s">
        <v>12509</v>
      </c>
      <c r="U693" s="32" t="s">
        <v>12510</v>
      </c>
      <c r="V693" s="30">
        <v>0.129624785337492</v>
      </c>
      <c r="W693" s="28">
        <v>0</v>
      </c>
      <c r="X693" s="28">
        <v>0</v>
      </c>
      <c r="Y693" s="28" t="s">
        <v>14575</v>
      </c>
      <c r="Z693" s="28" t="s">
        <v>15451</v>
      </c>
      <c r="AA693" s="28">
        <v>1</v>
      </c>
      <c r="AB693" s="28">
        <v>0</v>
      </c>
      <c r="AC693" s="32">
        <f>Solution[[#This Row],[Old Stop]] +1</f>
        <v>151</v>
      </c>
      <c r="AD693" s="32" t="str">
        <f>_xlfn.CONCAT(Solution[[#This Row],[Notes]],"_",Solution[[#This Row],[Week '#]],"_", _xlfn.SWITCH(Solution[[#This Row],[Column1]], "M", "Monday", "T", "Tuesday", "W", "Wednesday", "R", "Thursday", "H", "Thursday", "F", "Friday"))</f>
        <v>103_Week2_Friday</v>
      </c>
      <c r="AE693" s="32" t="str">
        <f>IF(LEN(Solution[[#This Row],[Available Delivery Days]]) =1, Solution[[#This Row],[Available Delivery Days]], IF(ISNUMBER(SEARCH(Solution[[#This Row],[New Delivery Day]], Solution[[#This Row],[Available Delivery Days]])), Solution[[#This Row],[New Delivery Day]], Solution[[#This Row],[Old Delivery Day]]))</f>
        <v>F</v>
      </c>
      <c r="AF693" s="31">
        <v>71.133700000000005</v>
      </c>
      <c r="AG693" s="31">
        <v>113.08</v>
      </c>
      <c r="AH693" s="28" t="s">
        <v>7832</v>
      </c>
      <c r="AI693" s="28" t="s">
        <v>932</v>
      </c>
      <c r="AJ693" s="28" t="s">
        <v>7793</v>
      </c>
      <c r="AK693" s="28" t="s">
        <v>7792</v>
      </c>
      <c r="AL693" s="28" t="s">
        <v>7797</v>
      </c>
      <c r="AM693" s="28">
        <f>_xlfn.XLOOKUP(Solution[[#This Row],[Cu_ID]],Master[cu_id],Master[Notes], "none")</f>
        <v>103</v>
      </c>
      <c r="AN693" s="28">
        <v>0</v>
      </c>
    </row>
    <row r="694" spans="1:40" x14ac:dyDescent="0.3">
      <c r="A694" s="53" t="s">
        <v>12507</v>
      </c>
      <c r="B694" s="37" t="s">
        <v>7760</v>
      </c>
      <c r="C694" s="37" t="s">
        <v>7756</v>
      </c>
      <c r="D694" s="28" t="s">
        <v>7718</v>
      </c>
      <c r="E694" s="28" t="s">
        <v>7752</v>
      </c>
      <c r="F694" s="28" t="s">
        <v>902</v>
      </c>
      <c r="G694" s="28" t="s">
        <v>7731</v>
      </c>
      <c r="H694" s="28" t="s">
        <v>7752</v>
      </c>
      <c r="I694" s="28" t="s">
        <v>8057</v>
      </c>
      <c r="J694" s="28">
        <v>150</v>
      </c>
      <c r="K694" s="35" t="s">
        <v>8962</v>
      </c>
      <c r="L694" s="35" t="s">
        <v>12508</v>
      </c>
      <c r="M694" s="30">
        <v>3.3413229454308699</v>
      </c>
      <c r="N694" s="32" t="s">
        <v>16066</v>
      </c>
      <c r="O694" s="28" t="s">
        <v>7751</v>
      </c>
      <c r="P694" s="29">
        <v>0.29166666666666669</v>
      </c>
      <c r="Q694" s="29">
        <v>0.31104166666666666</v>
      </c>
      <c r="R694" s="28">
        <v>56.658677054569097</v>
      </c>
      <c r="S694" s="30">
        <v>27.900000000000002</v>
      </c>
      <c r="T694" s="32" t="s">
        <v>12509</v>
      </c>
      <c r="U694" s="32" t="s">
        <v>12510</v>
      </c>
      <c r="V694" s="30">
        <v>1.13854443133183</v>
      </c>
      <c r="W694" s="28">
        <v>0</v>
      </c>
      <c r="X694" s="28">
        <v>0</v>
      </c>
      <c r="Y694" s="28" t="s">
        <v>14575</v>
      </c>
      <c r="Z694" s="28" t="s">
        <v>15989</v>
      </c>
      <c r="AA694" s="28">
        <v>1</v>
      </c>
      <c r="AB694" s="28">
        <v>0</v>
      </c>
      <c r="AC694" s="32">
        <f>Solution[[#This Row],[Old Stop]] +1</f>
        <v>151</v>
      </c>
      <c r="AD694" s="32" t="str">
        <f>_xlfn.CONCAT(Solution[[#This Row],[Notes]],"_",Solution[[#This Row],[Week '#]],"_", _xlfn.SWITCH(Solution[[#This Row],[Column1]], "M", "Monday", "T", "Tuesday", "W", "Wednesday", "R", "Thursday", "H", "Thursday", "F", "Friday"))</f>
        <v>103_Week3_Friday</v>
      </c>
      <c r="AE694" s="32" t="str">
        <f>IF(LEN(Solution[[#This Row],[Available Delivery Days]]) =1, Solution[[#This Row],[Available Delivery Days]], IF(ISNUMBER(SEARCH(Solution[[#This Row],[New Delivery Day]], Solution[[#This Row],[Available Delivery Days]])), Solution[[#This Row],[New Delivery Day]], Solution[[#This Row],[Old Delivery Day]]))</f>
        <v>F</v>
      </c>
      <c r="AF694" s="31">
        <v>71.133700000000005</v>
      </c>
      <c r="AG694" s="31">
        <v>113.08</v>
      </c>
      <c r="AH694" s="28" t="s">
        <v>7832</v>
      </c>
      <c r="AI694" s="28" t="s">
        <v>932</v>
      </c>
      <c r="AJ694" s="28" t="s">
        <v>7793</v>
      </c>
      <c r="AK694" s="28" t="s">
        <v>7792</v>
      </c>
      <c r="AL694" s="28" t="s">
        <v>7797</v>
      </c>
      <c r="AM694" s="28">
        <f>_xlfn.XLOOKUP(Solution[[#This Row],[Cu_ID]],Master[cu_id],Master[Notes], "none")</f>
        <v>103</v>
      </c>
      <c r="AN694" s="28">
        <v>0</v>
      </c>
    </row>
    <row r="695" spans="1:40" x14ac:dyDescent="0.3">
      <c r="A695" s="53" t="s">
        <v>12507</v>
      </c>
      <c r="B695" s="37" t="s">
        <v>7760</v>
      </c>
      <c r="C695" s="37" t="s">
        <v>7756</v>
      </c>
      <c r="D695" s="28" t="s">
        <v>7719</v>
      </c>
      <c r="E695" s="28" t="s">
        <v>7752</v>
      </c>
      <c r="F695" s="28" t="s">
        <v>902</v>
      </c>
      <c r="G695" s="28" t="s">
        <v>7751</v>
      </c>
      <c r="H695" s="28" t="s">
        <v>7752</v>
      </c>
      <c r="I695" s="28" t="s">
        <v>8057</v>
      </c>
      <c r="J695" s="28">
        <v>150</v>
      </c>
      <c r="K695" s="35" t="s">
        <v>8962</v>
      </c>
      <c r="L695" s="35" t="s">
        <v>12508</v>
      </c>
      <c r="M695" s="30">
        <v>0.51792273484170404</v>
      </c>
      <c r="N695" s="32" t="s">
        <v>16603</v>
      </c>
      <c r="O695" s="28" t="s">
        <v>7751</v>
      </c>
      <c r="P695" s="29">
        <v>0.30361111111111111</v>
      </c>
      <c r="Q695" s="29">
        <v>0.32298611111111108</v>
      </c>
      <c r="R695" s="28">
        <v>0</v>
      </c>
      <c r="S695" s="30">
        <v>27.900000000000002</v>
      </c>
      <c r="T695" s="32" t="s">
        <v>12509</v>
      </c>
      <c r="U695" s="32" t="s">
        <v>12510</v>
      </c>
      <c r="V695" s="30">
        <v>0.129624785337492</v>
      </c>
      <c r="W695" s="28">
        <v>0</v>
      </c>
      <c r="X695" s="28">
        <v>0</v>
      </c>
      <c r="Y695" s="28" t="s">
        <v>14575</v>
      </c>
      <c r="Z695" s="28" t="s">
        <v>16571</v>
      </c>
      <c r="AA695" s="28">
        <v>1</v>
      </c>
      <c r="AB695" s="28">
        <v>0</v>
      </c>
      <c r="AC695" s="32">
        <f>Solution[[#This Row],[Old Stop]] +1</f>
        <v>151</v>
      </c>
      <c r="AD695" s="32" t="str">
        <f>_xlfn.CONCAT(Solution[[#This Row],[Notes]],"_",Solution[[#This Row],[Week '#]],"_", _xlfn.SWITCH(Solution[[#This Row],[Column1]], "M", "Monday", "T", "Tuesday", "W", "Wednesday", "R", "Thursday", "H", "Thursday", "F", "Friday"))</f>
        <v>103_Week4_Friday</v>
      </c>
      <c r="AE695" s="32" t="str">
        <f>IF(LEN(Solution[[#This Row],[Available Delivery Days]]) =1, Solution[[#This Row],[Available Delivery Days]], IF(ISNUMBER(SEARCH(Solution[[#This Row],[New Delivery Day]], Solution[[#This Row],[Available Delivery Days]])), Solution[[#This Row],[New Delivery Day]], Solution[[#This Row],[Old Delivery Day]]))</f>
        <v>F</v>
      </c>
      <c r="AF695" s="31">
        <v>71.133700000000005</v>
      </c>
      <c r="AG695" s="31">
        <v>113.08</v>
      </c>
      <c r="AH695" s="28" t="s">
        <v>7832</v>
      </c>
      <c r="AI695" s="28" t="s">
        <v>932</v>
      </c>
      <c r="AJ695" s="28" t="s">
        <v>7793</v>
      </c>
      <c r="AK695" s="28" t="s">
        <v>7792</v>
      </c>
      <c r="AL695" s="28" t="s">
        <v>7797</v>
      </c>
      <c r="AM695" s="28">
        <f>_xlfn.XLOOKUP(Solution[[#This Row],[Cu_ID]],Master[cu_id],Master[Notes], "none")</f>
        <v>103</v>
      </c>
      <c r="AN695" s="28">
        <v>0</v>
      </c>
    </row>
    <row r="696" spans="1:40" x14ac:dyDescent="0.3">
      <c r="A696" s="53" t="s">
        <v>11928</v>
      </c>
      <c r="B696" s="37" t="s">
        <v>11475</v>
      </c>
      <c r="C696" s="37" t="s">
        <v>7733</v>
      </c>
      <c r="D696" s="28" t="s">
        <v>7716</v>
      </c>
      <c r="E696" s="28" t="s">
        <v>7734</v>
      </c>
      <c r="F696" s="28" t="s">
        <v>936</v>
      </c>
      <c r="G696" s="28" t="s">
        <v>7756</v>
      </c>
      <c r="H696" s="28" t="s">
        <v>7734</v>
      </c>
      <c r="I696" s="28" t="s">
        <v>902</v>
      </c>
      <c r="J696" s="28">
        <v>30</v>
      </c>
      <c r="K696" s="35" t="s">
        <v>8590</v>
      </c>
      <c r="L696" s="35" t="s">
        <v>11929</v>
      </c>
      <c r="M696" s="30">
        <v>1.17972472310066</v>
      </c>
      <c r="N696" s="32" t="s">
        <v>15287</v>
      </c>
      <c r="O696" s="28" t="s">
        <v>7774</v>
      </c>
      <c r="P696" s="29">
        <v>0.34675925925925927</v>
      </c>
      <c r="Q696" s="29">
        <v>0.35505787037037034</v>
      </c>
      <c r="R696" s="28">
        <v>0</v>
      </c>
      <c r="S696" s="30">
        <v>11.955555556666667</v>
      </c>
      <c r="T696" s="32" t="s">
        <v>11930</v>
      </c>
      <c r="U696" s="32" t="s">
        <v>11931</v>
      </c>
      <c r="V696" s="30">
        <v>0.18468952065376601</v>
      </c>
      <c r="W696" s="28">
        <v>0</v>
      </c>
      <c r="X696" s="28">
        <v>0</v>
      </c>
      <c r="Y696" s="28" t="s">
        <v>14643</v>
      </c>
      <c r="Z696" s="28" t="s">
        <v>14644</v>
      </c>
      <c r="AA696" s="28">
        <v>1</v>
      </c>
      <c r="AB696" s="28">
        <v>0</v>
      </c>
      <c r="AC696" s="32">
        <f>Solution[[#This Row],[Old Stop]] +1</f>
        <v>31</v>
      </c>
      <c r="AD696" s="32" t="str">
        <f>_xlfn.CONCAT(Solution[[#This Row],[Notes]],"_",Solution[[#This Row],[Week '#]],"_", _xlfn.SWITCH(Solution[[#This Row],[Column1]], "M", "Monday", "T", "Tuesday", "W", "Wednesday", "R", "Thursday", "H", "Thursday", "F", "Friday"))</f>
        <v>102_Week1_Thursday</v>
      </c>
      <c r="AE696" s="32" t="str">
        <f>IF(LEN(Solution[[#This Row],[Available Delivery Days]]) =1, Solution[[#This Row],[Available Delivery Days]], IF(ISNUMBER(SEARCH(Solution[[#This Row],[New Delivery Day]], Solution[[#This Row],[Available Delivery Days]])), Solution[[#This Row],[New Delivery Day]], Solution[[#This Row],[Old Delivery Day]]))</f>
        <v>R</v>
      </c>
      <c r="AF696" s="31">
        <v>194.22499999999999</v>
      </c>
      <c r="AG696" s="31">
        <v>109.08499999999999</v>
      </c>
      <c r="AH696" s="28" t="s">
        <v>7832</v>
      </c>
      <c r="AI696" s="28" t="s">
        <v>932</v>
      </c>
      <c r="AJ696" s="28" t="s">
        <v>7793</v>
      </c>
      <c r="AK696" s="28" t="s">
        <v>7792</v>
      </c>
      <c r="AL696" s="28" t="s">
        <v>7797</v>
      </c>
      <c r="AM696" s="28" t="str">
        <f>_xlfn.XLOOKUP(Solution[[#This Row],[Cu_ID]],Master[cu_id],Master[Notes], "none")</f>
        <v>102</v>
      </c>
      <c r="AN696" s="28">
        <v>0</v>
      </c>
    </row>
    <row r="697" spans="1:40" x14ac:dyDescent="0.3">
      <c r="A697" s="53" t="s">
        <v>11928</v>
      </c>
      <c r="B697" s="37" t="s">
        <v>11475</v>
      </c>
      <c r="C697" s="37" t="s">
        <v>7733</v>
      </c>
      <c r="D697" s="28" t="s">
        <v>7717</v>
      </c>
      <c r="E697" s="28" t="s">
        <v>7734</v>
      </c>
      <c r="F697" s="28" t="s">
        <v>936</v>
      </c>
      <c r="G697" s="28" t="s">
        <v>7725</v>
      </c>
      <c r="H697" s="28" t="s">
        <v>7734</v>
      </c>
      <c r="I697" s="28" t="s">
        <v>902</v>
      </c>
      <c r="J697" s="28">
        <v>30</v>
      </c>
      <c r="K697" s="35" t="s">
        <v>8590</v>
      </c>
      <c r="L697" s="35" t="s">
        <v>11929</v>
      </c>
      <c r="M697" s="30">
        <v>1.17972472310066</v>
      </c>
      <c r="N697" s="32" t="s">
        <v>15288</v>
      </c>
      <c r="O697" s="28" t="s">
        <v>7774</v>
      </c>
      <c r="P697" s="29">
        <v>0.58638888888888885</v>
      </c>
      <c r="Q697" s="29">
        <v>0.59468750000000004</v>
      </c>
      <c r="R697" s="28">
        <v>0</v>
      </c>
      <c r="S697" s="30">
        <v>11.955555556666667</v>
      </c>
      <c r="T697" s="32" t="s">
        <v>11930</v>
      </c>
      <c r="U697" s="32" t="s">
        <v>11931</v>
      </c>
      <c r="V697" s="30">
        <v>0.18468952065376601</v>
      </c>
      <c r="W697" s="28">
        <v>0</v>
      </c>
      <c r="X697" s="28">
        <v>0</v>
      </c>
      <c r="Y697" s="28" t="s">
        <v>14643</v>
      </c>
      <c r="Z697" s="28" t="s">
        <v>14649</v>
      </c>
      <c r="AA697" s="28">
        <v>1</v>
      </c>
      <c r="AB697" s="28">
        <v>0</v>
      </c>
      <c r="AC697" s="32">
        <f>Solution[[#This Row],[Old Stop]] +1</f>
        <v>31</v>
      </c>
      <c r="AD697" s="32" t="str">
        <f>_xlfn.CONCAT(Solution[[#This Row],[Notes]],"_",Solution[[#This Row],[Week '#]],"_", _xlfn.SWITCH(Solution[[#This Row],[Column1]], "M", "Monday", "T", "Tuesday", "W", "Wednesday", "R", "Thursday", "H", "Thursday", "F", "Friday"))</f>
        <v>102_Week2_Thursday</v>
      </c>
      <c r="AE697" s="32" t="str">
        <f>IF(LEN(Solution[[#This Row],[Available Delivery Days]]) =1, Solution[[#This Row],[Available Delivery Days]], IF(ISNUMBER(SEARCH(Solution[[#This Row],[New Delivery Day]], Solution[[#This Row],[Available Delivery Days]])), Solution[[#This Row],[New Delivery Day]], Solution[[#This Row],[Old Delivery Day]]))</f>
        <v>R</v>
      </c>
      <c r="AF697" s="31">
        <v>194.22499999999999</v>
      </c>
      <c r="AG697" s="31">
        <v>109.08499999999999</v>
      </c>
      <c r="AH697" s="28" t="s">
        <v>7832</v>
      </c>
      <c r="AI697" s="28" t="s">
        <v>932</v>
      </c>
      <c r="AJ697" s="28" t="s">
        <v>7793</v>
      </c>
      <c r="AK697" s="28" t="s">
        <v>7792</v>
      </c>
      <c r="AL697" s="28" t="s">
        <v>7797</v>
      </c>
      <c r="AM697" s="28" t="str">
        <f>_xlfn.XLOOKUP(Solution[[#This Row],[Cu_ID]],Master[cu_id],Master[Notes], "none")</f>
        <v>102</v>
      </c>
      <c r="AN697" s="28">
        <v>0</v>
      </c>
    </row>
    <row r="698" spans="1:40" x14ac:dyDescent="0.3">
      <c r="A698" s="53" t="s">
        <v>11928</v>
      </c>
      <c r="B698" s="37" t="s">
        <v>11475</v>
      </c>
      <c r="C698" s="37" t="s">
        <v>7733</v>
      </c>
      <c r="D698" s="28" t="s">
        <v>7718</v>
      </c>
      <c r="E698" s="28" t="s">
        <v>7734</v>
      </c>
      <c r="F698" s="28" t="s">
        <v>936</v>
      </c>
      <c r="G698" s="28" t="s">
        <v>7756</v>
      </c>
      <c r="H698" s="28" t="s">
        <v>7734</v>
      </c>
      <c r="I698" s="28" t="s">
        <v>902</v>
      </c>
      <c r="J698" s="28">
        <v>30</v>
      </c>
      <c r="K698" s="35" t="s">
        <v>8590</v>
      </c>
      <c r="L698" s="35" t="s">
        <v>11929</v>
      </c>
      <c r="M698" s="30">
        <v>1.17972472310066</v>
      </c>
      <c r="N698" s="32" t="s">
        <v>15828</v>
      </c>
      <c r="O698" s="28" t="s">
        <v>7774</v>
      </c>
      <c r="P698" s="29">
        <v>0.34675925925925927</v>
      </c>
      <c r="Q698" s="29">
        <v>0.35505787037037034</v>
      </c>
      <c r="R698" s="28">
        <v>0</v>
      </c>
      <c r="S698" s="30">
        <v>11.955555556666667</v>
      </c>
      <c r="T698" s="32" t="s">
        <v>11930</v>
      </c>
      <c r="U698" s="32" t="s">
        <v>11931</v>
      </c>
      <c r="V698" s="30">
        <v>0.18468952065376601</v>
      </c>
      <c r="W698" s="28">
        <v>0</v>
      </c>
      <c r="X698" s="28">
        <v>0</v>
      </c>
      <c r="Y698" s="28" t="s">
        <v>14643</v>
      </c>
      <c r="Z698" s="28" t="s">
        <v>15700</v>
      </c>
      <c r="AA698" s="28">
        <v>1</v>
      </c>
      <c r="AB698" s="28">
        <v>0</v>
      </c>
      <c r="AC698" s="32">
        <f>Solution[[#This Row],[Old Stop]] +1</f>
        <v>31</v>
      </c>
      <c r="AD698" s="32" t="str">
        <f>_xlfn.CONCAT(Solution[[#This Row],[Notes]],"_",Solution[[#This Row],[Week '#]],"_", _xlfn.SWITCH(Solution[[#This Row],[Column1]], "M", "Monday", "T", "Tuesday", "W", "Wednesday", "R", "Thursday", "H", "Thursday", "F", "Friday"))</f>
        <v>102_Week3_Thursday</v>
      </c>
      <c r="AE698" s="32" t="str">
        <f>IF(LEN(Solution[[#This Row],[Available Delivery Days]]) =1, Solution[[#This Row],[Available Delivery Days]], IF(ISNUMBER(SEARCH(Solution[[#This Row],[New Delivery Day]], Solution[[#This Row],[Available Delivery Days]])), Solution[[#This Row],[New Delivery Day]], Solution[[#This Row],[Old Delivery Day]]))</f>
        <v>R</v>
      </c>
      <c r="AF698" s="31">
        <v>194.22499999999999</v>
      </c>
      <c r="AG698" s="31">
        <v>109.08499999999999</v>
      </c>
      <c r="AH698" s="28" t="s">
        <v>7832</v>
      </c>
      <c r="AI698" s="28" t="s">
        <v>932</v>
      </c>
      <c r="AJ698" s="28" t="s">
        <v>7793</v>
      </c>
      <c r="AK698" s="28" t="s">
        <v>7792</v>
      </c>
      <c r="AL698" s="28" t="s">
        <v>7797</v>
      </c>
      <c r="AM698" s="28" t="str">
        <f>_xlfn.XLOOKUP(Solution[[#This Row],[Cu_ID]],Master[cu_id],Master[Notes], "none")</f>
        <v>102</v>
      </c>
      <c r="AN698" s="28">
        <v>0</v>
      </c>
    </row>
    <row r="699" spans="1:40" x14ac:dyDescent="0.3">
      <c r="A699" s="53" t="s">
        <v>11928</v>
      </c>
      <c r="B699" s="37" t="s">
        <v>11475</v>
      </c>
      <c r="C699" s="37" t="s">
        <v>7733</v>
      </c>
      <c r="D699" s="28" t="s">
        <v>7719</v>
      </c>
      <c r="E699" s="28" t="s">
        <v>7734</v>
      </c>
      <c r="F699" s="28" t="s">
        <v>936</v>
      </c>
      <c r="G699" s="28" t="s">
        <v>7725</v>
      </c>
      <c r="H699" s="28" t="s">
        <v>7734</v>
      </c>
      <c r="I699" s="28" t="s">
        <v>902</v>
      </c>
      <c r="J699" s="28">
        <v>30</v>
      </c>
      <c r="K699" s="35" t="s">
        <v>8590</v>
      </c>
      <c r="L699" s="35" t="s">
        <v>11929</v>
      </c>
      <c r="M699" s="30">
        <v>1.17972472310066</v>
      </c>
      <c r="N699" s="32" t="s">
        <v>16336</v>
      </c>
      <c r="O699" s="28" t="s">
        <v>7774</v>
      </c>
      <c r="P699" s="29">
        <v>0.58638888888888885</v>
      </c>
      <c r="Q699" s="29">
        <v>0.59468750000000004</v>
      </c>
      <c r="R699" s="28">
        <v>0</v>
      </c>
      <c r="S699" s="30">
        <v>11.955555556666667</v>
      </c>
      <c r="T699" s="32" t="s">
        <v>11930</v>
      </c>
      <c r="U699" s="32" t="s">
        <v>11931</v>
      </c>
      <c r="V699" s="30">
        <v>0.18468952065376601</v>
      </c>
      <c r="W699" s="28">
        <v>0</v>
      </c>
      <c r="X699" s="28">
        <v>0</v>
      </c>
      <c r="Y699" s="28" t="s">
        <v>14643</v>
      </c>
      <c r="Z699" s="28" t="s">
        <v>16265</v>
      </c>
      <c r="AA699" s="28">
        <v>1</v>
      </c>
      <c r="AB699" s="28">
        <v>0</v>
      </c>
      <c r="AC699" s="32">
        <f>Solution[[#This Row],[Old Stop]] +1</f>
        <v>31</v>
      </c>
      <c r="AD699" s="32" t="str">
        <f>_xlfn.CONCAT(Solution[[#This Row],[Notes]],"_",Solution[[#This Row],[Week '#]],"_", _xlfn.SWITCH(Solution[[#This Row],[Column1]], "M", "Monday", "T", "Tuesday", "W", "Wednesday", "R", "Thursday", "H", "Thursday", "F", "Friday"))</f>
        <v>102_Week4_Thursday</v>
      </c>
      <c r="AE699" s="32" t="str">
        <f>IF(LEN(Solution[[#This Row],[Available Delivery Days]]) =1, Solution[[#This Row],[Available Delivery Days]], IF(ISNUMBER(SEARCH(Solution[[#This Row],[New Delivery Day]], Solution[[#This Row],[Available Delivery Days]])), Solution[[#This Row],[New Delivery Day]], Solution[[#This Row],[Old Delivery Day]]))</f>
        <v>R</v>
      </c>
      <c r="AF699" s="31">
        <v>194.22499999999999</v>
      </c>
      <c r="AG699" s="31">
        <v>109.08499999999999</v>
      </c>
      <c r="AH699" s="28" t="s">
        <v>7832</v>
      </c>
      <c r="AI699" s="28" t="s">
        <v>932</v>
      </c>
      <c r="AJ699" s="28" t="s">
        <v>7793</v>
      </c>
      <c r="AK699" s="28" t="s">
        <v>7792</v>
      </c>
      <c r="AL699" s="28" t="s">
        <v>7797</v>
      </c>
      <c r="AM699" s="28" t="str">
        <f>_xlfn.XLOOKUP(Solution[[#This Row],[Cu_ID]],Master[cu_id],Master[Notes], "none")</f>
        <v>102</v>
      </c>
      <c r="AN699" s="28">
        <v>0</v>
      </c>
    </row>
    <row r="700" spans="1:40" x14ac:dyDescent="0.3">
      <c r="A700" s="53" t="s">
        <v>12303</v>
      </c>
      <c r="B700" s="37" t="s">
        <v>12304</v>
      </c>
      <c r="C700" s="37" t="s">
        <v>7728</v>
      </c>
      <c r="D700" s="28" t="s">
        <v>7716</v>
      </c>
      <c r="E700" s="28" t="s">
        <v>11016</v>
      </c>
      <c r="F700" s="28" t="s">
        <v>936</v>
      </c>
      <c r="G700" s="28" t="s">
        <v>7812</v>
      </c>
      <c r="H700" s="28" t="s">
        <v>11016</v>
      </c>
      <c r="I700" s="28" t="s">
        <v>900</v>
      </c>
      <c r="J700" s="28">
        <v>381</v>
      </c>
      <c r="K700" s="35" t="s">
        <v>9354</v>
      </c>
      <c r="L700" s="35" t="s">
        <v>12305</v>
      </c>
      <c r="M700" s="30">
        <v>2.6107218172401199</v>
      </c>
      <c r="N700" s="32" t="s">
        <v>15121</v>
      </c>
      <c r="O700" s="28" t="s">
        <v>7728</v>
      </c>
      <c r="P700" s="29">
        <v>0.56024305555555554</v>
      </c>
      <c r="Q700" s="29">
        <v>0.56696759259259255</v>
      </c>
      <c r="R700" s="28">
        <v>0</v>
      </c>
      <c r="S700" s="30">
        <v>9.683574621414877</v>
      </c>
      <c r="T700" s="32" t="s">
        <v>12306</v>
      </c>
      <c r="U700" s="32" t="s">
        <v>12307</v>
      </c>
      <c r="V700" s="30">
        <v>2.3813140143432401</v>
      </c>
      <c r="W700" s="28">
        <v>0</v>
      </c>
      <c r="X700" s="28">
        <v>0</v>
      </c>
      <c r="Y700" s="28" t="s">
        <v>14629</v>
      </c>
      <c r="Z700" s="28" t="s">
        <v>14630</v>
      </c>
      <c r="AA700" s="28">
        <v>1</v>
      </c>
      <c r="AB700" s="28">
        <v>0</v>
      </c>
      <c r="AC700" s="32">
        <f>Solution[[#This Row],[Old Stop]] +1</f>
        <v>382</v>
      </c>
      <c r="AD700" s="32" t="str">
        <f>_xlfn.CONCAT(Solution[[#This Row],[Notes]],"_",Solution[[#This Row],[Week '#]],"_", _xlfn.SWITCH(Solution[[#This Row],[Column1]], "M", "Monday", "T", "Tuesday", "W", "Wednesday", "R", "Thursday", "H", "Thursday", "F", "Friday"))</f>
        <v>105_Week1_Thursday</v>
      </c>
      <c r="AE700" s="32" t="str">
        <f>IF(LEN(Solution[[#This Row],[Available Delivery Days]]) =1, Solution[[#This Row],[Available Delivery Days]], IF(ISNUMBER(SEARCH(Solution[[#This Row],[New Delivery Day]], Solution[[#This Row],[Available Delivery Days]])), Solution[[#This Row],[New Delivery Day]], Solution[[#This Row],[Old Delivery Day]]))</f>
        <v>R</v>
      </c>
      <c r="AF700" s="31">
        <v>20.606200000000001</v>
      </c>
      <c r="AG700" s="31">
        <v>0</v>
      </c>
      <c r="AH700" s="28" t="s">
        <v>7832</v>
      </c>
      <c r="AI700" s="28" t="s">
        <v>932</v>
      </c>
      <c r="AJ700" s="28" t="s">
        <v>7793</v>
      </c>
      <c r="AK700" s="28" t="s">
        <v>7792</v>
      </c>
      <c r="AL700" s="28" t="s">
        <v>7797</v>
      </c>
      <c r="AM700" s="28">
        <f>_xlfn.XLOOKUP(Solution[[#This Row],[Cu_ID]],Master[cu_id],Master[Notes], "none")</f>
        <v>105</v>
      </c>
      <c r="AN700" s="28">
        <v>0</v>
      </c>
    </row>
    <row r="701" spans="1:40" x14ac:dyDescent="0.3">
      <c r="A701" s="53" t="s">
        <v>12303</v>
      </c>
      <c r="B701" s="37" t="s">
        <v>12304</v>
      </c>
      <c r="C701" s="37" t="s">
        <v>7728</v>
      </c>
      <c r="D701" s="28" t="s">
        <v>7717</v>
      </c>
      <c r="E701" s="28" t="s">
        <v>11016</v>
      </c>
      <c r="F701" s="28" t="s">
        <v>936</v>
      </c>
      <c r="G701" s="28" t="s">
        <v>7783</v>
      </c>
      <c r="H701" s="28" t="s">
        <v>11016</v>
      </c>
      <c r="I701" s="28" t="s">
        <v>900</v>
      </c>
      <c r="J701" s="28">
        <v>381</v>
      </c>
      <c r="K701" s="35" t="s">
        <v>9354</v>
      </c>
      <c r="L701" s="35" t="s">
        <v>12305</v>
      </c>
      <c r="M701" s="30">
        <v>1.9035713654011499</v>
      </c>
      <c r="N701" s="32" t="s">
        <v>15122</v>
      </c>
      <c r="O701" s="28" t="s">
        <v>7728</v>
      </c>
      <c r="P701" s="29">
        <v>0.46474537037037039</v>
      </c>
      <c r="Q701" s="29">
        <v>0.47146990740740741</v>
      </c>
      <c r="R701" s="28">
        <v>0</v>
      </c>
      <c r="S701" s="30">
        <v>9.683574621414877</v>
      </c>
      <c r="T701" s="32" t="s">
        <v>12306</v>
      </c>
      <c r="U701" s="32" t="s">
        <v>12307</v>
      </c>
      <c r="V701" s="30">
        <v>1.8968955702699</v>
      </c>
      <c r="W701" s="28">
        <v>0</v>
      </c>
      <c r="X701" s="28">
        <v>0</v>
      </c>
      <c r="Y701" s="28" t="s">
        <v>14629</v>
      </c>
      <c r="Z701" s="28" t="s">
        <v>14911</v>
      </c>
      <c r="AA701" s="28">
        <v>1</v>
      </c>
      <c r="AB701" s="28">
        <v>0</v>
      </c>
      <c r="AC701" s="32">
        <f>Solution[[#This Row],[Old Stop]] +1</f>
        <v>382</v>
      </c>
      <c r="AD701" s="32" t="str">
        <f>_xlfn.CONCAT(Solution[[#This Row],[Notes]],"_",Solution[[#This Row],[Week '#]],"_", _xlfn.SWITCH(Solution[[#This Row],[Column1]], "M", "Monday", "T", "Tuesday", "W", "Wednesday", "R", "Thursday", "H", "Thursday", "F", "Friday"))</f>
        <v>105_Week2_Thursday</v>
      </c>
      <c r="AE701" s="32" t="str">
        <f>IF(LEN(Solution[[#This Row],[Available Delivery Days]]) =1, Solution[[#This Row],[Available Delivery Days]], IF(ISNUMBER(SEARCH(Solution[[#This Row],[New Delivery Day]], Solution[[#This Row],[Available Delivery Days]])), Solution[[#This Row],[New Delivery Day]], Solution[[#This Row],[Old Delivery Day]]))</f>
        <v>R</v>
      </c>
      <c r="AF701" s="31">
        <v>20.606200000000001</v>
      </c>
      <c r="AG701" s="31">
        <v>0</v>
      </c>
      <c r="AH701" s="28" t="s">
        <v>7832</v>
      </c>
      <c r="AI701" s="28" t="s">
        <v>932</v>
      </c>
      <c r="AJ701" s="28" t="s">
        <v>7793</v>
      </c>
      <c r="AK701" s="28" t="s">
        <v>7792</v>
      </c>
      <c r="AL701" s="28" t="s">
        <v>7797</v>
      </c>
      <c r="AM701" s="28">
        <f>_xlfn.XLOOKUP(Solution[[#This Row],[Cu_ID]],Master[cu_id],Master[Notes], "none")</f>
        <v>105</v>
      </c>
      <c r="AN701" s="28">
        <v>0</v>
      </c>
    </row>
    <row r="702" spans="1:40" x14ac:dyDescent="0.3">
      <c r="A702" s="53" t="s">
        <v>12303</v>
      </c>
      <c r="B702" s="37" t="s">
        <v>12304</v>
      </c>
      <c r="C702" s="37" t="s">
        <v>7728</v>
      </c>
      <c r="D702" s="28" t="s">
        <v>7718</v>
      </c>
      <c r="E702" s="28" t="s">
        <v>11016</v>
      </c>
      <c r="F702" s="28" t="s">
        <v>936</v>
      </c>
      <c r="G702" s="28" t="s">
        <v>7748</v>
      </c>
      <c r="H702" s="28" t="s">
        <v>11016</v>
      </c>
      <c r="I702" s="28" t="s">
        <v>900</v>
      </c>
      <c r="J702" s="28">
        <v>381</v>
      </c>
      <c r="K702" s="35" t="s">
        <v>9354</v>
      </c>
      <c r="L702" s="35" t="s">
        <v>12305</v>
      </c>
      <c r="M702" s="30">
        <v>2.8869328387081601</v>
      </c>
      <c r="N702" s="32" t="s">
        <v>16200</v>
      </c>
      <c r="O702" s="28" t="s">
        <v>7728</v>
      </c>
      <c r="P702" s="29">
        <v>0.33333333333333331</v>
      </c>
      <c r="Q702" s="29">
        <v>0.34005787037037039</v>
      </c>
      <c r="R702" s="28">
        <v>21.356726430356499</v>
      </c>
      <c r="S702" s="30">
        <v>9.683574621414877</v>
      </c>
      <c r="T702" s="32" t="s">
        <v>12306</v>
      </c>
      <c r="U702" s="32" t="s">
        <v>12307</v>
      </c>
      <c r="V702" s="30">
        <v>2.4950020389837699</v>
      </c>
      <c r="W702" s="28">
        <v>0</v>
      </c>
      <c r="X702" s="28">
        <v>0</v>
      </c>
      <c r="Y702" s="28" t="s">
        <v>14629</v>
      </c>
      <c r="Z702" s="28" t="s">
        <v>16128</v>
      </c>
      <c r="AA702" s="28">
        <v>1</v>
      </c>
      <c r="AB702" s="28">
        <v>0</v>
      </c>
      <c r="AC702" s="32">
        <f>Solution[[#This Row],[Old Stop]] +1</f>
        <v>382</v>
      </c>
      <c r="AD702" s="32" t="str">
        <f>_xlfn.CONCAT(Solution[[#This Row],[Notes]],"_",Solution[[#This Row],[Week '#]],"_", _xlfn.SWITCH(Solution[[#This Row],[Column1]], "M", "Monday", "T", "Tuesday", "W", "Wednesday", "R", "Thursday", "H", "Thursday", "F", "Friday"))</f>
        <v>105_Week3_Thursday</v>
      </c>
      <c r="AE702" s="32" t="str">
        <f>IF(LEN(Solution[[#This Row],[Available Delivery Days]]) =1, Solution[[#This Row],[Available Delivery Days]], IF(ISNUMBER(SEARCH(Solution[[#This Row],[New Delivery Day]], Solution[[#This Row],[Available Delivery Days]])), Solution[[#This Row],[New Delivery Day]], Solution[[#This Row],[Old Delivery Day]]))</f>
        <v>R</v>
      </c>
      <c r="AF702" s="31">
        <v>20.606200000000001</v>
      </c>
      <c r="AG702" s="31">
        <v>0</v>
      </c>
      <c r="AH702" s="28" t="s">
        <v>7832</v>
      </c>
      <c r="AI702" s="28" t="s">
        <v>932</v>
      </c>
      <c r="AJ702" s="28" t="s">
        <v>7793</v>
      </c>
      <c r="AK702" s="28" t="s">
        <v>7792</v>
      </c>
      <c r="AL702" s="28" t="s">
        <v>7797</v>
      </c>
      <c r="AM702" s="28">
        <f>_xlfn.XLOOKUP(Solution[[#This Row],[Cu_ID]],Master[cu_id],Master[Notes], "none")</f>
        <v>105</v>
      </c>
      <c r="AN702" s="28">
        <v>0</v>
      </c>
    </row>
    <row r="703" spans="1:40" x14ac:dyDescent="0.3">
      <c r="A703" s="53" t="s">
        <v>12303</v>
      </c>
      <c r="B703" s="37" t="s">
        <v>12304</v>
      </c>
      <c r="C703" s="37" t="s">
        <v>7728</v>
      </c>
      <c r="D703" s="28" t="s">
        <v>7719</v>
      </c>
      <c r="E703" s="28" t="s">
        <v>11016</v>
      </c>
      <c r="F703" s="28" t="s">
        <v>936</v>
      </c>
      <c r="G703" s="28" t="s">
        <v>7783</v>
      </c>
      <c r="H703" s="28" t="s">
        <v>11016</v>
      </c>
      <c r="I703" s="28" t="s">
        <v>900</v>
      </c>
      <c r="J703" s="28">
        <v>381</v>
      </c>
      <c r="K703" s="35" t="s">
        <v>9354</v>
      </c>
      <c r="L703" s="35" t="s">
        <v>12305</v>
      </c>
      <c r="M703" s="30">
        <v>1.9035713654011499</v>
      </c>
      <c r="N703" s="32" t="s">
        <v>16723</v>
      </c>
      <c r="O703" s="28" t="s">
        <v>7728</v>
      </c>
      <c r="P703" s="29">
        <v>0.46474537037037039</v>
      </c>
      <c r="Q703" s="29">
        <v>0.47146990740740741</v>
      </c>
      <c r="R703" s="28">
        <v>0</v>
      </c>
      <c r="S703" s="30">
        <v>9.683574621414877</v>
      </c>
      <c r="T703" s="32" t="s">
        <v>12306</v>
      </c>
      <c r="U703" s="32" t="s">
        <v>12307</v>
      </c>
      <c r="V703" s="30">
        <v>1.8968955702699</v>
      </c>
      <c r="W703" s="28">
        <v>0</v>
      </c>
      <c r="X703" s="28">
        <v>0</v>
      </c>
      <c r="Y703" s="28" t="s">
        <v>14629</v>
      </c>
      <c r="Z703" s="28" t="s">
        <v>16709</v>
      </c>
      <c r="AA703" s="28">
        <v>1</v>
      </c>
      <c r="AB703" s="28">
        <v>0</v>
      </c>
      <c r="AC703" s="32">
        <f>Solution[[#This Row],[Old Stop]] +1</f>
        <v>382</v>
      </c>
      <c r="AD703" s="32" t="str">
        <f>_xlfn.CONCAT(Solution[[#This Row],[Notes]],"_",Solution[[#This Row],[Week '#]],"_", _xlfn.SWITCH(Solution[[#This Row],[Column1]], "M", "Monday", "T", "Tuesday", "W", "Wednesday", "R", "Thursday", "H", "Thursday", "F", "Friday"))</f>
        <v>105_Week4_Thursday</v>
      </c>
      <c r="AE703" s="32" t="str">
        <f>IF(LEN(Solution[[#This Row],[Available Delivery Days]]) =1, Solution[[#This Row],[Available Delivery Days]], IF(ISNUMBER(SEARCH(Solution[[#This Row],[New Delivery Day]], Solution[[#This Row],[Available Delivery Days]])), Solution[[#This Row],[New Delivery Day]], Solution[[#This Row],[Old Delivery Day]]))</f>
        <v>R</v>
      </c>
      <c r="AF703" s="31">
        <v>20.606200000000001</v>
      </c>
      <c r="AG703" s="31">
        <v>0</v>
      </c>
      <c r="AH703" s="28" t="s">
        <v>7832</v>
      </c>
      <c r="AI703" s="28" t="s">
        <v>932</v>
      </c>
      <c r="AJ703" s="28" t="s">
        <v>7793</v>
      </c>
      <c r="AK703" s="28" t="s">
        <v>7792</v>
      </c>
      <c r="AL703" s="28" t="s">
        <v>7797</v>
      </c>
      <c r="AM703" s="28">
        <f>_xlfn.XLOOKUP(Solution[[#This Row],[Cu_ID]],Master[cu_id],Master[Notes], "none")</f>
        <v>105</v>
      </c>
      <c r="AN703" s="28">
        <v>0</v>
      </c>
    </row>
    <row r="704" spans="1:40" x14ac:dyDescent="0.3">
      <c r="A704" s="53" t="s">
        <v>13255</v>
      </c>
      <c r="B704" s="37" t="s">
        <v>13256</v>
      </c>
      <c r="C704" s="37" t="s">
        <v>7728</v>
      </c>
      <c r="D704" s="28" t="s">
        <v>7716</v>
      </c>
      <c r="E704" s="28" t="s">
        <v>7734</v>
      </c>
      <c r="F704" s="28" t="s">
        <v>901</v>
      </c>
      <c r="G704" s="28" t="s">
        <v>7811</v>
      </c>
      <c r="H704" s="28" t="s">
        <v>7734</v>
      </c>
      <c r="I704" s="28" t="s">
        <v>900</v>
      </c>
      <c r="J704" s="28">
        <v>505</v>
      </c>
      <c r="K704" s="35" t="s">
        <v>8455</v>
      </c>
      <c r="L704" s="35" t="s">
        <v>13257</v>
      </c>
      <c r="M704" s="30">
        <v>0.97712542861700102</v>
      </c>
      <c r="N704" s="32" t="s">
        <v>14854</v>
      </c>
      <c r="O704" s="28" t="s">
        <v>7774</v>
      </c>
      <c r="P704" s="29">
        <v>0.56494212962962964</v>
      </c>
      <c r="Q704" s="29">
        <v>0.57947916666666666</v>
      </c>
      <c r="R704" s="28">
        <v>0</v>
      </c>
      <c r="S704" s="30">
        <v>20.933333333333334</v>
      </c>
      <c r="T704" s="32" t="s">
        <v>13258</v>
      </c>
      <c r="U704" s="32" t="s">
        <v>13259</v>
      </c>
      <c r="V704" s="30">
        <v>0.97250000422782201</v>
      </c>
      <c r="W704" s="28">
        <v>6</v>
      </c>
      <c r="X704" s="28">
        <v>0.115384615384615</v>
      </c>
      <c r="Y704" s="28" t="s">
        <v>14567</v>
      </c>
      <c r="Z704" s="28" t="s">
        <v>14568</v>
      </c>
      <c r="AA704" s="28">
        <v>1</v>
      </c>
      <c r="AB704" s="28">
        <v>11</v>
      </c>
      <c r="AC704" s="32">
        <f>Solution[[#This Row],[Old Stop]] +1</f>
        <v>506</v>
      </c>
      <c r="AD704" s="32" t="str">
        <f>_xlfn.CONCAT(Solution[[#This Row],[Notes]],"_",Solution[[#This Row],[Week '#]],"_", _xlfn.SWITCH(Solution[[#This Row],[Column1]], "M", "Monday", "T", "Tuesday", "W", "Wednesday", "R", "Thursday", "H", "Thursday", "F", "Friday"))</f>
        <v>102_Week1_Monday</v>
      </c>
      <c r="AE704" s="32" t="str">
        <f>IF(LEN(Solution[[#This Row],[Available Delivery Days]]) =1, Solution[[#This Row],[Available Delivery Days]], IF(ISNUMBER(SEARCH(Solution[[#This Row],[New Delivery Day]], Solution[[#This Row],[Available Delivery Days]])), Solution[[#This Row],[New Delivery Day]], Solution[[#This Row],[Old Delivery Day]]))</f>
        <v>M</v>
      </c>
      <c r="AF704" s="31">
        <v>103.95869999999999</v>
      </c>
      <c r="AG704" s="31">
        <v>92.275000000000006</v>
      </c>
      <c r="AH704" s="28" t="s">
        <v>7832</v>
      </c>
      <c r="AI704" s="28" t="s">
        <v>932</v>
      </c>
      <c r="AJ704" s="28" t="s">
        <v>7793</v>
      </c>
      <c r="AK704" s="28" t="s">
        <v>7792</v>
      </c>
      <c r="AL704" s="28" t="s">
        <v>7797</v>
      </c>
      <c r="AM704" s="28">
        <f>_xlfn.XLOOKUP(Solution[[#This Row],[Cu_ID]],Master[cu_id],Master[Notes], "none")</f>
        <v>102</v>
      </c>
      <c r="AN704" s="28">
        <v>11</v>
      </c>
    </row>
    <row r="705" spans="1:40" x14ac:dyDescent="0.3">
      <c r="A705" s="53" t="s">
        <v>13255</v>
      </c>
      <c r="B705" s="37" t="s">
        <v>13256</v>
      </c>
      <c r="C705" s="37" t="s">
        <v>7728</v>
      </c>
      <c r="D705" s="28" t="s">
        <v>7717</v>
      </c>
      <c r="E705" s="28" t="s">
        <v>7734</v>
      </c>
      <c r="F705" s="28" t="s">
        <v>901</v>
      </c>
      <c r="G705" s="28" t="s">
        <v>7811</v>
      </c>
      <c r="H705" s="28" t="s">
        <v>7734</v>
      </c>
      <c r="I705" s="28" t="s">
        <v>900</v>
      </c>
      <c r="J705" s="28">
        <v>505</v>
      </c>
      <c r="K705" s="35" t="s">
        <v>8455</v>
      </c>
      <c r="L705" s="35" t="s">
        <v>13257</v>
      </c>
      <c r="M705" s="30">
        <v>0.97712542861700102</v>
      </c>
      <c r="N705" s="32" t="s">
        <v>14855</v>
      </c>
      <c r="O705" s="28" t="s">
        <v>7774</v>
      </c>
      <c r="P705" s="29">
        <v>0.56244212962962958</v>
      </c>
      <c r="Q705" s="29">
        <v>0.57697916666666671</v>
      </c>
      <c r="R705" s="28">
        <v>0</v>
      </c>
      <c r="S705" s="30">
        <v>20.933333333333334</v>
      </c>
      <c r="T705" s="32" t="s">
        <v>13258</v>
      </c>
      <c r="U705" s="32" t="s">
        <v>13259</v>
      </c>
      <c r="V705" s="30">
        <v>0.97250000422782201</v>
      </c>
      <c r="W705" s="28">
        <v>6</v>
      </c>
      <c r="X705" s="28">
        <v>0.115384615384615</v>
      </c>
      <c r="Y705" s="28" t="s">
        <v>14567</v>
      </c>
      <c r="Z705" s="28" t="s">
        <v>14570</v>
      </c>
      <c r="AA705" s="28">
        <v>1</v>
      </c>
      <c r="AB705" s="28">
        <v>11</v>
      </c>
      <c r="AC705" s="32">
        <f>Solution[[#This Row],[Old Stop]] +1</f>
        <v>506</v>
      </c>
      <c r="AD705" s="32" t="str">
        <f>_xlfn.CONCAT(Solution[[#This Row],[Notes]],"_",Solution[[#This Row],[Week '#]],"_", _xlfn.SWITCH(Solution[[#This Row],[Column1]], "M", "Monday", "T", "Tuesday", "W", "Wednesday", "R", "Thursday", "H", "Thursday", "F", "Friday"))</f>
        <v>102_Week2_Monday</v>
      </c>
      <c r="AE705" s="32" t="str">
        <f>IF(LEN(Solution[[#This Row],[Available Delivery Days]]) =1, Solution[[#This Row],[Available Delivery Days]], IF(ISNUMBER(SEARCH(Solution[[#This Row],[New Delivery Day]], Solution[[#This Row],[Available Delivery Days]])), Solution[[#This Row],[New Delivery Day]], Solution[[#This Row],[Old Delivery Day]]))</f>
        <v>M</v>
      </c>
      <c r="AF705" s="31">
        <v>103.95869999999999</v>
      </c>
      <c r="AG705" s="31">
        <v>92.275000000000006</v>
      </c>
      <c r="AH705" s="28" t="s">
        <v>7832</v>
      </c>
      <c r="AI705" s="28" t="s">
        <v>932</v>
      </c>
      <c r="AJ705" s="28" t="s">
        <v>7793</v>
      </c>
      <c r="AK705" s="28" t="s">
        <v>7792</v>
      </c>
      <c r="AL705" s="28" t="s">
        <v>7797</v>
      </c>
      <c r="AM705" s="28">
        <f>_xlfn.XLOOKUP(Solution[[#This Row],[Cu_ID]],Master[cu_id],Master[Notes], "none")</f>
        <v>102</v>
      </c>
      <c r="AN705" s="28">
        <v>11</v>
      </c>
    </row>
    <row r="706" spans="1:40" x14ac:dyDescent="0.3">
      <c r="A706" s="53" t="s">
        <v>13255</v>
      </c>
      <c r="B706" s="37" t="s">
        <v>13256</v>
      </c>
      <c r="C706" s="37" t="s">
        <v>7728</v>
      </c>
      <c r="D706" s="28" t="s">
        <v>7718</v>
      </c>
      <c r="E706" s="28" t="s">
        <v>7734</v>
      </c>
      <c r="F706" s="28" t="s">
        <v>901</v>
      </c>
      <c r="G706" s="28" t="s">
        <v>7812</v>
      </c>
      <c r="H706" s="28" t="s">
        <v>7734</v>
      </c>
      <c r="I706" s="28" t="s">
        <v>900</v>
      </c>
      <c r="J706" s="28">
        <v>505</v>
      </c>
      <c r="K706" s="35" t="s">
        <v>8455</v>
      </c>
      <c r="L706" s="35" t="s">
        <v>13257</v>
      </c>
      <c r="M706" s="30">
        <v>0.97712542861700102</v>
      </c>
      <c r="N706" s="32" t="s">
        <v>15705</v>
      </c>
      <c r="O706" s="28" t="s">
        <v>7774</v>
      </c>
      <c r="P706" s="29">
        <v>0.55011574074074077</v>
      </c>
      <c r="Q706" s="29">
        <v>0.56465277777777778</v>
      </c>
      <c r="R706" s="28">
        <v>0</v>
      </c>
      <c r="S706" s="30">
        <v>20.933333333333334</v>
      </c>
      <c r="T706" s="32" t="s">
        <v>13258</v>
      </c>
      <c r="U706" s="32" t="s">
        <v>13259</v>
      </c>
      <c r="V706" s="30">
        <v>0.97250000422782201</v>
      </c>
      <c r="W706" s="28">
        <v>6</v>
      </c>
      <c r="X706" s="28">
        <v>0.115384615384615</v>
      </c>
      <c r="Y706" s="28" t="s">
        <v>14567</v>
      </c>
      <c r="Z706" s="28" t="s">
        <v>15696</v>
      </c>
      <c r="AA706" s="28">
        <v>1</v>
      </c>
      <c r="AB706" s="28">
        <v>11</v>
      </c>
      <c r="AC706" s="32">
        <f>Solution[[#This Row],[Old Stop]] +1</f>
        <v>506</v>
      </c>
      <c r="AD706" s="32" t="str">
        <f>_xlfn.CONCAT(Solution[[#This Row],[Notes]],"_",Solution[[#This Row],[Week '#]],"_", _xlfn.SWITCH(Solution[[#This Row],[Column1]], "M", "Monday", "T", "Tuesday", "W", "Wednesday", "R", "Thursday", "H", "Thursday", "F", "Friday"))</f>
        <v>102_Week3_Monday</v>
      </c>
      <c r="AE706" s="32" t="str">
        <f>IF(LEN(Solution[[#This Row],[Available Delivery Days]]) =1, Solution[[#This Row],[Available Delivery Days]], IF(ISNUMBER(SEARCH(Solution[[#This Row],[New Delivery Day]], Solution[[#This Row],[Available Delivery Days]])), Solution[[#This Row],[New Delivery Day]], Solution[[#This Row],[Old Delivery Day]]))</f>
        <v>M</v>
      </c>
      <c r="AF706" s="31">
        <v>103.95869999999999</v>
      </c>
      <c r="AG706" s="31">
        <v>92.275000000000006</v>
      </c>
      <c r="AH706" s="28" t="s">
        <v>7832</v>
      </c>
      <c r="AI706" s="28" t="s">
        <v>932</v>
      </c>
      <c r="AJ706" s="28" t="s">
        <v>7793</v>
      </c>
      <c r="AK706" s="28" t="s">
        <v>7792</v>
      </c>
      <c r="AL706" s="28" t="s">
        <v>7797</v>
      </c>
      <c r="AM706" s="28">
        <f>_xlfn.XLOOKUP(Solution[[#This Row],[Cu_ID]],Master[cu_id],Master[Notes], "none")</f>
        <v>102</v>
      </c>
      <c r="AN706" s="28">
        <v>11</v>
      </c>
    </row>
    <row r="707" spans="1:40" x14ac:dyDescent="0.3">
      <c r="A707" s="53" t="s">
        <v>13255</v>
      </c>
      <c r="B707" s="37" t="s">
        <v>13256</v>
      </c>
      <c r="C707" s="37" t="s">
        <v>7728</v>
      </c>
      <c r="D707" s="28" t="s">
        <v>7719</v>
      </c>
      <c r="E707" s="28" t="s">
        <v>7734</v>
      </c>
      <c r="F707" s="28" t="s">
        <v>901</v>
      </c>
      <c r="G707" s="28" t="s">
        <v>7811</v>
      </c>
      <c r="H707" s="28" t="s">
        <v>7734</v>
      </c>
      <c r="I707" s="28" t="s">
        <v>900</v>
      </c>
      <c r="J707" s="28">
        <v>505</v>
      </c>
      <c r="K707" s="35" t="s">
        <v>8455</v>
      </c>
      <c r="L707" s="35" t="s">
        <v>13257</v>
      </c>
      <c r="M707" s="30">
        <v>0.97712542861700102</v>
      </c>
      <c r="N707" s="32" t="s">
        <v>16340</v>
      </c>
      <c r="O707" s="28" t="s">
        <v>7774</v>
      </c>
      <c r="P707" s="29">
        <v>0.56244212962962958</v>
      </c>
      <c r="Q707" s="29">
        <v>0.57697916666666671</v>
      </c>
      <c r="R707" s="28">
        <v>0</v>
      </c>
      <c r="S707" s="30">
        <v>20.933333333333334</v>
      </c>
      <c r="T707" s="32" t="s">
        <v>13258</v>
      </c>
      <c r="U707" s="32" t="s">
        <v>13259</v>
      </c>
      <c r="V707" s="30">
        <v>0.97250000422782201</v>
      </c>
      <c r="W707" s="28">
        <v>6</v>
      </c>
      <c r="X707" s="28">
        <v>0.115384615384615</v>
      </c>
      <c r="Y707" s="28" t="s">
        <v>14567</v>
      </c>
      <c r="Z707" s="28" t="s">
        <v>16338</v>
      </c>
      <c r="AA707" s="28">
        <v>1</v>
      </c>
      <c r="AB707" s="28">
        <v>11</v>
      </c>
      <c r="AC707" s="32">
        <f>Solution[[#This Row],[Old Stop]] +1</f>
        <v>506</v>
      </c>
      <c r="AD707" s="32" t="str">
        <f>_xlfn.CONCAT(Solution[[#This Row],[Notes]],"_",Solution[[#This Row],[Week '#]],"_", _xlfn.SWITCH(Solution[[#This Row],[Column1]], "M", "Monday", "T", "Tuesday", "W", "Wednesday", "R", "Thursday", "H", "Thursday", "F", "Friday"))</f>
        <v>102_Week4_Monday</v>
      </c>
      <c r="AE707" s="32" t="str">
        <f>IF(LEN(Solution[[#This Row],[Available Delivery Days]]) =1, Solution[[#This Row],[Available Delivery Days]], IF(ISNUMBER(SEARCH(Solution[[#This Row],[New Delivery Day]], Solution[[#This Row],[Available Delivery Days]])), Solution[[#This Row],[New Delivery Day]], Solution[[#This Row],[Old Delivery Day]]))</f>
        <v>M</v>
      </c>
      <c r="AF707" s="31">
        <v>103.95869999999999</v>
      </c>
      <c r="AG707" s="31">
        <v>92.275000000000006</v>
      </c>
      <c r="AH707" s="28" t="s">
        <v>7832</v>
      </c>
      <c r="AI707" s="28" t="s">
        <v>932</v>
      </c>
      <c r="AJ707" s="28" t="s">
        <v>7793</v>
      </c>
      <c r="AK707" s="28" t="s">
        <v>7792</v>
      </c>
      <c r="AL707" s="28" t="s">
        <v>7797</v>
      </c>
      <c r="AM707" s="28">
        <f>_xlfn.XLOOKUP(Solution[[#This Row],[Cu_ID]],Master[cu_id],Master[Notes], "none")</f>
        <v>102</v>
      </c>
      <c r="AN707" s="28">
        <v>11</v>
      </c>
    </row>
    <row r="708" spans="1:40" x14ac:dyDescent="0.3">
      <c r="A708" s="53" t="s">
        <v>11503</v>
      </c>
      <c r="B708" s="37" t="s">
        <v>11504</v>
      </c>
      <c r="C708" s="37" t="s">
        <v>7728</v>
      </c>
      <c r="D708" s="28" t="s">
        <v>7716</v>
      </c>
      <c r="E708" s="28" t="s">
        <v>7734</v>
      </c>
      <c r="F708" s="28" t="s">
        <v>900</v>
      </c>
      <c r="G708" s="28" t="s">
        <v>7759</v>
      </c>
      <c r="H708" s="28" t="s">
        <v>7734</v>
      </c>
      <c r="I708" s="28" t="s">
        <v>8057</v>
      </c>
      <c r="J708" s="28">
        <v>165</v>
      </c>
      <c r="K708" s="35" t="s">
        <v>8555</v>
      </c>
      <c r="L708" s="35" t="s">
        <v>11505</v>
      </c>
      <c r="M708" s="30">
        <v>7.9045824203640196</v>
      </c>
      <c r="N708" s="32" t="s">
        <v>15253</v>
      </c>
      <c r="O708" s="28" t="s">
        <v>7774</v>
      </c>
      <c r="P708" s="29">
        <v>0.37189814814814814</v>
      </c>
      <c r="Q708" s="29">
        <v>0.37862268518518516</v>
      </c>
      <c r="R708" s="28">
        <v>0</v>
      </c>
      <c r="S708" s="30">
        <v>9.683574621414877</v>
      </c>
      <c r="T708" s="32" t="s">
        <v>11506</v>
      </c>
      <c r="U708" s="32" t="s">
        <v>11507</v>
      </c>
      <c r="V708" s="30">
        <v>5.7438616411363901</v>
      </c>
      <c r="W708" s="28">
        <v>0</v>
      </c>
      <c r="X708" s="28">
        <v>0</v>
      </c>
      <c r="Y708" s="28" t="s">
        <v>14645</v>
      </c>
      <c r="Z708" s="28" t="s">
        <v>14646</v>
      </c>
      <c r="AA708" s="28">
        <v>1</v>
      </c>
      <c r="AB708" s="28">
        <v>0</v>
      </c>
      <c r="AC708" s="32">
        <f>Solution[[#This Row],[Old Stop]] +1</f>
        <v>166</v>
      </c>
      <c r="AD708" s="32" t="str">
        <f>_xlfn.CONCAT(Solution[[#This Row],[Notes]],"_",Solution[[#This Row],[Week '#]],"_", _xlfn.SWITCH(Solution[[#This Row],[Column1]], "M", "Monday", "T", "Tuesday", "W", "Wednesday", "R", "Thursday", "H", "Thursday", "F", "Friday"))</f>
        <v>102_Week1_Wednesday</v>
      </c>
      <c r="AE708" s="32" t="str">
        <f>IF(LEN(Solution[[#This Row],[Available Delivery Days]]) =1, Solution[[#This Row],[Available Delivery Days]], IF(ISNUMBER(SEARCH(Solution[[#This Row],[New Delivery Day]], Solution[[#This Row],[Available Delivery Days]])), Solution[[#This Row],[New Delivery Day]], Solution[[#This Row],[Old Delivery Day]]))</f>
        <v>W</v>
      </c>
      <c r="AF708" s="31">
        <v>505.7337</v>
      </c>
      <c r="AG708" s="31">
        <v>0</v>
      </c>
      <c r="AH708" s="28" t="s">
        <v>7832</v>
      </c>
      <c r="AI708" s="28" t="s">
        <v>932</v>
      </c>
      <c r="AJ708" s="28" t="s">
        <v>7793</v>
      </c>
      <c r="AK708" s="28" t="s">
        <v>7792</v>
      </c>
      <c r="AL708" s="28" t="s">
        <v>7797</v>
      </c>
      <c r="AM708" s="28">
        <f>_xlfn.XLOOKUP(Solution[[#This Row],[Cu_ID]],Master[cu_id],Master[Notes], "none")</f>
        <v>102</v>
      </c>
      <c r="AN708" s="28">
        <v>0</v>
      </c>
    </row>
    <row r="709" spans="1:40" x14ac:dyDescent="0.3">
      <c r="A709" s="53" t="s">
        <v>11503</v>
      </c>
      <c r="B709" s="37" t="s">
        <v>11504</v>
      </c>
      <c r="C709" s="37" t="s">
        <v>7728</v>
      </c>
      <c r="D709" s="28" t="s">
        <v>7717</v>
      </c>
      <c r="E709" s="28" t="s">
        <v>7734</v>
      </c>
      <c r="F709" s="28" t="s">
        <v>900</v>
      </c>
      <c r="G709" s="28" t="s">
        <v>7735</v>
      </c>
      <c r="H709" s="28" t="s">
        <v>7734</v>
      </c>
      <c r="I709" s="28" t="s">
        <v>8057</v>
      </c>
      <c r="J709" s="28">
        <v>165</v>
      </c>
      <c r="K709" s="35" t="s">
        <v>8555</v>
      </c>
      <c r="L709" s="35" t="s">
        <v>11505</v>
      </c>
      <c r="M709" s="30">
        <v>9.60193187184632</v>
      </c>
      <c r="N709" s="32" t="s">
        <v>15254</v>
      </c>
      <c r="O709" s="28" t="s">
        <v>7774</v>
      </c>
      <c r="P709" s="29">
        <v>0.51958333333333329</v>
      </c>
      <c r="Q709" s="29">
        <v>0.52630787037037041</v>
      </c>
      <c r="R709" s="28">
        <v>0</v>
      </c>
      <c r="S709" s="30">
        <v>9.683574621414877</v>
      </c>
      <c r="T709" s="32" t="s">
        <v>11506</v>
      </c>
      <c r="U709" s="32" t="s">
        <v>11507</v>
      </c>
      <c r="V709" s="30">
        <v>3.79293822483372</v>
      </c>
      <c r="W709" s="28">
        <v>0</v>
      </c>
      <c r="X709" s="28">
        <v>0</v>
      </c>
      <c r="Y709" s="28" t="s">
        <v>14645</v>
      </c>
      <c r="Z709" s="28" t="s">
        <v>14651</v>
      </c>
      <c r="AA709" s="28">
        <v>1</v>
      </c>
      <c r="AB709" s="28">
        <v>0</v>
      </c>
      <c r="AC709" s="32">
        <f>Solution[[#This Row],[Old Stop]] +1</f>
        <v>166</v>
      </c>
      <c r="AD709" s="32" t="str">
        <f>_xlfn.CONCAT(Solution[[#This Row],[Notes]],"_",Solution[[#This Row],[Week '#]],"_", _xlfn.SWITCH(Solution[[#This Row],[Column1]], "M", "Monday", "T", "Tuesday", "W", "Wednesday", "R", "Thursday", "H", "Thursday", "F", "Friday"))</f>
        <v>102_Week2_Wednesday</v>
      </c>
      <c r="AE709" s="32" t="str">
        <f>IF(LEN(Solution[[#This Row],[Available Delivery Days]]) =1, Solution[[#This Row],[Available Delivery Days]], IF(ISNUMBER(SEARCH(Solution[[#This Row],[New Delivery Day]], Solution[[#This Row],[Available Delivery Days]])), Solution[[#This Row],[New Delivery Day]], Solution[[#This Row],[Old Delivery Day]]))</f>
        <v>W</v>
      </c>
      <c r="AF709" s="31">
        <v>505.7337</v>
      </c>
      <c r="AG709" s="31">
        <v>0</v>
      </c>
      <c r="AH709" s="28" t="s">
        <v>7832</v>
      </c>
      <c r="AI709" s="28" t="s">
        <v>932</v>
      </c>
      <c r="AJ709" s="28" t="s">
        <v>7793</v>
      </c>
      <c r="AK709" s="28" t="s">
        <v>7792</v>
      </c>
      <c r="AL709" s="28" t="s">
        <v>7797</v>
      </c>
      <c r="AM709" s="28">
        <f>_xlfn.XLOOKUP(Solution[[#This Row],[Cu_ID]],Master[cu_id],Master[Notes], "none")</f>
        <v>102</v>
      </c>
      <c r="AN709" s="28">
        <v>0</v>
      </c>
    </row>
    <row r="710" spans="1:40" x14ac:dyDescent="0.3">
      <c r="A710" s="53" t="s">
        <v>11503</v>
      </c>
      <c r="B710" s="37" t="s">
        <v>11504</v>
      </c>
      <c r="C710" s="37" t="s">
        <v>7728</v>
      </c>
      <c r="D710" s="28" t="s">
        <v>7718</v>
      </c>
      <c r="E710" s="28" t="s">
        <v>7734</v>
      </c>
      <c r="F710" s="28" t="s">
        <v>900</v>
      </c>
      <c r="G710" s="28" t="s">
        <v>7759</v>
      </c>
      <c r="H710" s="28" t="s">
        <v>7734</v>
      </c>
      <c r="I710" s="28" t="s">
        <v>8057</v>
      </c>
      <c r="J710" s="28">
        <v>165</v>
      </c>
      <c r="K710" s="35" t="s">
        <v>8555</v>
      </c>
      <c r="L710" s="35" t="s">
        <v>11505</v>
      </c>
      <c r="M710" s="30">
        <v>7.9045824203640196</v>
      </c>
      <c r="N710" s="32" t="s">
        <v>15760</v>
      </c>
      <c r="O710" s="28" t="s">
        <v>7774</v>
      </c>
      <c r="P710" s="29">
        <v>0.38521990740740741</v>
      </c>
      <c r="Q710" s="29">
        <v>0.39194444444444443</v>
      </c>
      <c r="R710" s="28">
        <v>0</v>
      </c>
      <c r="S710" s="30">
        <v>9.683574621414877</v>
      </c>
      <c r="T710" s="32" t="s">
        <v>11506</v>
      </c>
      <c r="U710" s="32" t="s">
        <v>11507</v>
      </c>
      <c r="V710" s="30">
        <v>5.7438616411363901</v>
      </c>
      <c r="W710" s="28">
        <v>0</v>
      </c>
      <c r="X710" s="28">
        <v>0</v>
      </c>
      <c r="Y710" s="28" t="s">
        <v>14645</v>
      </c>
      <c r="Z710" s="28" t="s">
        <v>15752</v>
      </c>
      <c r="AA710" s="28">
        <v>1</v>
      </c>
      <c r="AB710" s="28">
        <v>0</v>
      </c>
      <c r="AC710" s="32">
        <f>Solution[[#This Row],[Old Stop]] +1</f>
        <v>166</v>
      </c>
      <c r="AD710" s="32" t="str">
        <f>_xlfn.CONCAT(Solution[[#This Row],[Notes]],"_",Solution[[#This Row],[Week '#]],"_", _xlfn.SWITCH(Solution[[#This Row],[Column1]], "M", "Monday", "T", "Tuesday", "W", "Wednesday", "R", "Thursday", "H", "Thursday", "F", "Friday"))</f>
        <v>102_Week3_Wednesday</v>
      </c>
      <c r="AE710" s="32" t="str">
        <f>IF(LEN(Solution[[#This Row],[Available Delivery Days]]) =1, Solution[[#This Row],[Available Delivery Days]], IF(ISNUMBER(SEARCH(Solution[[#This Row],[New Delivery Day]], Solution[[#This Row],[Available Delivery Days]])), Solution[[#This Row],[New Delivery Day]], Solution[[#This Row],[Old Delivery Day]]))</f>
        <v>W</v>
      </c>
      <c r="AF710" s="31">
        <v>505.7337</v>
      </c>
      <c r="AG710" s="31">
        <v>0</v>
      </c>
      <c r="AH710" s="28" t="s">
        <v>7832</v>
      </c>
      <c r="AI710" s="28" t="s">
        <v>932</v>
      </c>
      <c r="AJ710" s="28" t="s">
        <v>7793</v>
      </c>
      <c r="AK710" s="28" t="s">
        <v>7792</v>
      </c>
      <c r="AL710" s="28" t="s">
        <v>7797</v>
      </c>
      <c r="AM710" s="28">
        <f>_xlfn.XLOOKUP(Solution[[#This Row],[Cu_ID]],Master[cu_id],Master[Notes], "none")</f>
        <v>102</v>
      </c>
      <c r="AN710" s="28">
        <v>0</v>
      </c>
    </row>
    <row r="711" spans="1:40" x14ac:dyDescent="0.3">
      <c r="A711" s="53" t="s">
        <v>11503</v>
      </c>
      <c r="B711" s="37" t="s">
        <v>11504</v>
      </c>
      <c r="C711" s="37" t="s">
        <v>7728</v>
      </c>
      <c r="D711" s="28" t="s">
        <v>7719</v>
      </c>
      <c r="E711" s="28" t="s">
        <v>7734</v>
      </c>
      <c r="F711" s="28" t="s">
        <v>900</v>
      </c>
      <c r="G711" s="28" t="s">
        <v>7763</v>
      </c>
      <c r="H711" s="28" t="s">
        <v>7734</v>
      </c>
      <c r="I711" s="28" t="s">
        <v>8057</v>
      </c>
      <c r="J711" s="28">
        <v>165</v>
      </c>
      <c r="K711" s="35" t="s">
        <v>8555</v>
      </c>
      <c r="L711" s="35" t="s">
        <v>11505</v>
      </c>
      <c r="M711" s="30">
        <v>9.60193187184632</v>
      </c>
      <c r="N711" s="32" t="s">
        <v>16288</v>
      </c>
      <c r="O711" s="28" t="s">
        <v>7774</v>
      </c>
      <c r="P711" s="29">
        <v>0.4979513888888889</v>
      </c>
      <c r="Q711" s="29">
        <v>0.50467592592592592</v>
      </c>
      <c r="R711" s="28">
        <v>0</v>
      </c>
      <c r="S711" s="30">
        <v>9.683574621414877</v>
      </c>
      <c r="T711" s="32" t="s">
        <v>11506</v>
      </c>
      <c r="U711" s="32" t="s">
        <v>11507</v>
      </c>
      <c r="V711" s="30">
        <v>3.79293822483372</v>
      </c>
      <c r="W711" s="28">
        <v>0</v>
      </c>
      <c r="X711" s="28">
        <v>0</v>
      </c>
      <c r="Y711" s="28" t="s">
        <v>14645</v>
      </c>
      <c r="Z711" s="28" t="s">
        <v>16253</v>
      </c>
      <c r="AA711" s="28">
        <v>1</v>
      </c>
      <c r="AB711" s="28">
        <v>0</v>
      </c>
      <c r="AC711" s="32">
        <f>Solution[[#This Row],[Old Stop]] +1</f>
        <v>166</v>
      </c>
      <c r="AD711" s="32" t="str">
        <f>_xlfn.CONCAT(Solution[[#This Row],[Notes]],"_",Solution[[#This Row],[Week '#]],"_", _xlfn.SWITCH(Solution[[#This Row],[Column1]], "M", "Monday", "T", "Tuesday", "W", "Wednesday", "R", "Thursday", "H", "Thursday", "F", "Friday"))</f>
        <v>102_Week4_Wednesday</v>
      </c>
      <c r="AE711" s="32" t="str">
        <f>IF(LEN(Solution[[#This Row],[Available Delivery Days]]) =1, Solution[[#This Row],[Available Delivery Days]], IF(ISNUMBER(SEARCH(Solution[[#This Row],[New Delivery Day]], Solution[[#This Row],[Available Delivery Days]])), Solution[[#This Row],[New Delivery Day]], Solution[[#This Row],[Old Delivery Day]]))</f>
        <v>W</v>
      </c>
      <c r="AF711" s="31">
        <v>505.7337</v>
      </c>
      <c r="AG711" s="31">
        <v>0</v>
      </c>
      <c r="AH711" s="28" t="s">
        <v>7832</v>
      </c>
      <c r="AI711" s="28" t="s">
        <v>932</v>
      </c>
      <c r="AJ711" s="28" t="s">
        <v>7793</v>
      </c>
      <c r="AK711" s="28" t="s">
        <v>7792</v>
      </c>
      <c r="AL711" s="28" t="s">
        <v>7797</v>
      </c>
      <c r="AM711" s="28">
        <f>_xlfn.XLOOKUP(Solution[[#This Row],[Cu_ID]],Master[cu_id],Master[Notes], "none")</f>
        <v>102</v>
      </c>
      <c r="AN711" s="28">
        <v>0</v>
      </c>
    </row>
    <row r="712" spans="1:40" x14ac:dyDescent="0.3">
      <c r="A712" s="53" t="s">
        <v>12245</v>
      </c>
      <c r="B712" s="37" t="s">
        <v>12246</v>
      </c>
      <c r="C712" s="37" t="s">
        <v>7728</v>
      </c>
      <c r="D712" s="28" t="s">
        <v>7716</v>
      </c>
      <c r="E712" s="28" t="s">
        <v>7752</v>
      </c>
      <c r="F712" s="28" t="s">
        <v>903</v>
      </c>
      <c r="G712" s="28" t="s">
        <v>7731</v>
      </c>
      <c r="H712" s="28" t="s">
        <v>11016</v>
      </c>
      <c r="I712" s="28" t="s">
        <v>903</v>
      </c>
      <c r="J712" s="28">
        <v>220</v>
      </c>
      <c r="K712" s="35" t="s">
        <v>9235</v>
      </c>
      <c r="L712" s="35" t="s">
        <v>12247</v>
      </c>
      <c r="M712" s="30">
        <v>77.712690366432099</v>
      </c>
      <c r="N712" s="32" t="s">
        <v>14935</v>
      </c>
      <c r="O712" s="28" t="s">
        <v>7774</v>
      </c>
      <c r="P712" s="29">
        <v>0.30395833333333333</v>
      </c>
      <c r="Q712" s="29">
        <v>0.30687500000000001</v>
      </c>
      <c r="R712" s="28">
        <v>0</v>
      </c>
      <c r="S712" s="30">
        <v>4.1916666666666664</v>
      </c>
      <c r="T712" s="32" t="s">
        <v>12248</v>
      </c>
      <c r="U712" s="32" t="s">
        <v>12249</v>
      </c>
      <c r="V712" s="30">
        <v>70.119215315501805</v>
      </c>
      <c r="W712" s="28">
        <v>7</v>
      </c>
      <c r="X712" s="28">
        <v>0.134615384615385</v>
      </c>
      <c r="Y712" s="28" t="s">
        <v>14631</v>
      </c>
      <c r="Z712" s="28" t="s">
        <v>14632</v>
      </c>
      <c r="AA712" s="28">
        <v>1</v>
      </c>
      <c r="AB712" s="28">
        <v>28</v>
      </c>
      <c r="AC712" s="32">
        <f>Solution[[#This Row],[Old Stop]] +1</f>
        <v>221</v>
      </c>
      <c r="AD712" s="32" t="str">
        <f>_xlfn.CONCAT(Solution[[#This Row],[Notes]],"_",Solution[[#This Row],[Week '#]],"_", _xlfn.SWITCH(Solution[[#This Row],[Column1]], "M", "Monday", "T", "Tuesday", "W", "Wednesday", "R", "Thursday", "H", "Thursday", "F", "Friday"))</f>
        <v>103_Week1_Tuesday</v>
      </c>
      <c r="AE712" s="32" t="str">
        <f>IF(LEN(Solution[[#This Row],[Available Delivery Days]]) =1, Solution[[#This Row],[Available Delivery Days]], IF(ISNUMBER(SEARCH(Solution[[#This Row],[New Delivery Day]], Solution[[#This Row],[Available Delivery Days]])), Solution[[#This Row],[New Delivery Day]], Solution[[#This Row],[Old Delivery Day]]))</f>
        <v>T</v>
      </c>
      <c r="AF712" s="31">
        <v>45.715000000000003</v>
      </c>
      <c r="AG712" s="31">
        <v>45.715000000000003</v>
      </c>
      <c r="AH712" s="28" t="s">
        <v>7832</v>
      </c>
      <c r="AI712" s="28" t="s">
        <v>932</v>
      </c>
      <c r="AJ712" s="28" t="s">
        <v>7792</v>
      </c>
      <c r="AK712" s="28" t="s">
        <v>7793</v>
      </c>
      <c r="AL712" s="28" t="s">
        <v>7797</v>
      </c>
      <c r="AM712" s="28">
        <f>_xlfn.XLOOKUP(Solution[[#This Row],[Cu_ID]],Master[cu_id],Master[Notes], "none")</f>
        <v>103</v>
      </c>
      <c r="AN712" s="28">
        <v>28</v>
      </c>
    </row>
    <row r="713" spans="1:40" x14ac:dyDescent="0.3">
      <c r="A713" s="53" t="s">
        <v>12245</v>
      </c>
      <c r="B713" s="37" t="s">
        <v>12246</v>
      </c>
      <c r="C713" s="37" t="s">
        <v>7728</v>
      </c>
      <c r="D713" s="28" t="s">
        <v>7717</v>
      </c>
      <c r="E713" s="28" t="s">
        <v>7752</v>
      </c>
      <c r="F713" s="28" t="s">
        <v>903</v>
      </c>
      <c r="G713" s="28" t="s">
        <v>7748</v>
      </c>
      <c r="H713" s="28" t="s">
        <v>11016</v>
      </c>
      <c r="I713" s="28" t="s">
        <v>903</v>
      </c>
      <c r="J713" s="28">
        <v>220</v>
      </c>
      <c r="K713" s="35" t="s">
        <v>9235</v>
      </c>
      <c r="L713" s="35" t="s">
        <v>12247</v>
      </c>
      <c r="M713" s="30">
        <v>3.96913779899478</v>
      </c>
      <c r="N713" s="32" t="s">
        <v>15473</v>
      </c>
      <c r="O713" s="28" t="s">
        <v>7774</v>
      </c>
      <c r="P713" s="29">
        <v>0.34824074074074074</v>
      </c>
      <c r="Q713" s="29">
        <v>0.35115740740740742</v>
      </c>
      <c r="R713" s="28">
        <v>0</v>
      </c>
      <c r="S713" s="30">
        <v>4.1916666666666664</v>
      </c>
      <c r="T713" s="32" t="s">
        <v>12248</v>
      </c>
      <c r="U713" s="32" t="s">
        <v>12249</v>
      </c>
      <c r="V713" s="30">
        <v>2.2000409573319701</v>
      </c>
      <c r="W713" s="28">
        <v>7</v>
      </c>
      <c r="X713" s="28">
        <v>0.134615384615385</v>
      </c>
      <c r="Y713" s="28" t="s">
        <v>14631</v>
      </c>
      <c r="Z713" s="28" t="s">
        <v>15467</v>
      </c>
      <c r="AA713" s="28">
        <v>1</v>
      </c>
      <c r="AB713" s="28">
        <v>28</v>
      </c>
      <c r="AC713" s="32">
        <f>Solution[[#This Row],[Old Stop]] +1</f>
        <v>221</v>
      </c>
      <c r="AD713" s="32" t="str">
        <f>_xlfn.CONCAT(Solution[[#This Row],[Notes]],"_",Solution[[#This Row],[Week '#]],"_", _xlfn.SWITCH(Solution[[#This Row],[Column1]], "M", "Monday", "T", "Tuesday", "W", "Wednesday", "R", "Thursday", "H", "Thursday", "F", "Friday"))</f>
        <v>103_Week2_Tuesday</v>
      </c>
      <c r="AE713" s="32" t="str">
        <f>IF(LEN(Solution[[#This Row],[Available Delivery Days]]) =1, Solution[[#This Row],[Available Delivery Days]], IF(ISNUMBER(SEARCH(Solution[[#This Row],[New Delivery Day]], Solution[[#This Row],[Available Delivery Days]])), Solution[[#This Row],[New Delivery Day]], Solution[[#This Row],[Old Delivery Day]]))</f>
        <v>T</v>
      </c>
      <c r="AF713" s="31">
        <v>45.715000000000003</v>
      </c>
      <c r="AG713" s="31">
        <v>45.715000000000003</v>
      </c>
      <c r="AH713" s="28" t="s">
        <v>7832</v>
      </c>
      <c r="AI713" s="28" t="s">
        <v>932</v>
      </c>
      <c r="AJ713" s="28" t="s">
        <v>7792</v>
      </c>
      <c r="AK713" s="28" t="s">
        <v>7793</v>
      </c>
      <c r="AL713" s="28" t="s">
        <v>7797</v>
      </c>
      <c r="AM713" s="28">
        <f>_xlfn.XLOOKUP(Solution[[#This Row],[Cu_ID]],Master[cu_id],Master[Notes], "none")</f>
        <v>103</v>
      </c>
      <c r="AN713" s="28">
        <v>28</v>
      </c>
    </row>
    <row r="714" spans="1:40" x14ac:dyDescent="0.3">
      <c r="A714" s="53" t="s">
        <v>12245</v>
      </c>
      <c r="B714" s="37" t="s">
        <v>12246</v>
      </c>
      <c r="C714" s="37" t="s">
        <v>7728</v>
      </c>
      <c r="D714" s="28" t="s">
        <v>7718</v>
      </c>
      <c r="E714" s="28" t="s">
        <v>7752</v>
      </c>
      <c r="F714" s="28" t="s">
        <v>903</v>
      </c>
      <c r="G714" s="28" t="s">
        <v>7774</v>
      </c>
      <c r="H714" s="28" t="s">
        <v>11016</v>
      </c>
      <c r="I714" s="28" t="s">
        <v>903</v>
      </c>
      <c r="J714" s="28">
        <v>220</v>
      </c>
      <c r="K714" s="35" t="s">
        <v>9235</v>
      </c>
      <c r="L714" s="35" t="s">
        <v>12247</v>
      </c>
      <c r="M714" s="30">
        <v>3.96913779899478</v>
      </c>
      <c r="N714" s="32" t="s">
        <v>16007</v>
      </c>
      <c r="O714" s="28" t="s">
        <v>7774</v>
      </c>
      <c r="P714" s="29">
        <v>0.39399305555555558</v>
      </c>
      <c r="Q714" s="29">
        <v>0.39690972222222221</v>
      </c>
      <c r="R714" s="28">
        <v>0</v>
      </c>
      <c r="S714" s="30">
        <v>4.1916666666666664</v>
      </c>
      <c r="T714" s="32" t="s">
        <v>12248</v>
      </c>
      <c r="U714" s="32" t="s">
        <v>12249</v>
      </c>
      <c r="V714" s="30">
        <v>2.2000409573319701</v>
      </c>
      <c r="W714" s="28">
        <v>7</v>
      </c>
      <c r="X714" s="28">
        <v>0.134615384615385</v>
      </c>
      <c r="Y714" s="28" t="s">
        <v>14631</v>
      </c>
      <c r="Z714" s="28" t="s">
        <v>15888</v>
      </c>
      <c r="AA714" s="28">
        <v>1</v>
      </c>
      <c r="AB714" s="28">
        <v>28</v>
      </c>
      <c r="AC714" s="32">
        <f>Solution[[#This Row],[Old Stop]] +1</f>
        <v>221</v>
      </c>
      <c r="AD714" s="32" t="str">
        <f>_xlfn.CONCAT(Solution[[#This Row],[Notes]],"_",Solution[[#This Row],[Week '#]],"_", _xlfn.SWITCH(Solution[[#This Row],[Column1]], "M", "Monday", "T", "Tuesday", "W", "Wednesday", "R", "Thursday", "H", "Thursday", "F", "Friday"))</f>
        <v>103_Week3_Tuesday</v>
      </c>
      <c r="AE714" s="32" t="str">
        <f>IF(LEN(Solution[[#This Row],[Available Delivery Days]]) =1, Solution[[#This Row],[Available Delivery Days]], IF(ISNUMBER(SEARCH(Solution[[#This Row],[New Delivery Day]], Solution[[#This Row],[Available Delivery Days]])), Solution[[#This Row],[New Delivery Day]], Solution[[#This Row],[Old Delivery Day]]))</f>
        <v>T</v>
      </c>
      <c r="AF714" s="31">
        <v>45.715000000000003</v>
      </c>
      <c r="AG714" s="31">
        <v>45.715000000000003</v>
      </c>
      <c r="AH714" s="28" t="s">
        <v>7832</v>
      </c>
      <c r="AI714" s="28" t="s">
        <v>932</v>
      </c>
      <c r="AJ714" s="28" t="s">
        <v>7792</v>
      </c>
      <c r="AK714" s="28" t="s">
        <v>7793</v>
      </c>
      <c r="AL714" s="28" t="s">
        <v>7797</v>
      </c>
      <c r="AM714" s="28">
        <f>_xlfn.XLOOKUP(Solution[[#This Row],[Cu_ID]],Master[cu_id],Master[Notes], "none")</f>
        <v>103</v>
      </c>
      <c r="AN714" s="28">
        <v>28</v>
      </c>
    </row>
    <row r="715" spans="1:40" x14ac:dyDescent="0.3">
      <c r="A715" s="53" t="s">
        <v>12245</v>
      </c>
      <c r="B715" s="37" t="s">
        <v>12246</v>
      </c>
      <c r="C715" s="37" t="s">
        <v>7728</v>
      </c>
      <c r="D715" s="28" t="s">
        <v>7719</v>
      </c>
      <c r="E715" s="28" t="s">
        <v>7752</v>
      </c>
      <c r="F715" s="28" t="s">
        <v>903</v>
      </c>
      <c r="G715" s="28" t="s">
        <v>7748</v>
      </c>
      <c r="H715" s="28" t="s">
        <v>11016</v>
      </c>
      <c r="I715" s="28" t="s">
        <v>903</v>
      </c>
      <c r="J715" s="28">
        <v>220</v>
      </c>
      <c r="K715" s="35" t="s">
        <v>9235</v>
      </c>
      <c r="L715" s="35" t="s">
        <v>12247</v>
      </c>
      <c r="M715" s="30">
        <v>3.96913779899478</v>
      </c>
      <c r="N715" s="32" t="s">
        <v>16586</v>
      </c>
      <c r="O715" s="28" t="s">
        <v>7774</v>
      </c>
      <c r="P715" s="29">
        <v>0.34824074074074074</v>
      </c>
      <c r="Q715" s="29">
        <v>0.35115740740740742</v>
      </c>
      <c r="R715" s="28">
        <v>0</v>
      </c>
      <c r="S715" s="30">
        <v>4.1916666666666664</v>
      </c>
      <c r="T715" s="32" t="s">
        <v>12248</v>
      </c>
      <c r="U715" s="32" t="s">
        <v>12249</v>
      </c>
      <c r="V715" s="30">
        <v>2.2000409573319701</v>
      </c>
      <c r="W715" s="28">
        <v>7</v>
      </c>
      <c r="X715" s="28">
        <v>0.134615384615385</v>
      </c>
      <c r="Y715" s="28" t="s">
        <v>14631</v>
      </c>
      <c r="Z715" s="28" t="s">
        <v>16458</v>
      </c>
      <c r="AA715" s="28">
        <v>1</v>
      </c>
      <c r="AB715" s="28">
        <v>28</v>
      </c>
      <c r="AC715" s="32">
        <f>Solution[[#This Row],[Old Stop]] +1</f>
        <v>221</v>
      </c>
      <c r="AD715" s="32" t="str">
        <f>_xlfn.CONCAT(Solution[[#This Row],[Notes]],"_",Solution[[#This Row],[Week '#]],"_", _xlfn.SWITCH(Solution[[#This Row],[Column1]], "M", "Monday", "T", "Tuesday", "W", "Wednesday", "R", "Thursday", "H", "Thursday", "F", "Friday"))</f>
        <v>103_Week4_Tuesday</v>
      </c>
      <c r="AE715" s="32" t="str">
        <f>IF(LEN(Solution[[#This Row],[Available Delivery Days]]) =1, Solution[[#This Row],[Available Delivery Days]], IF(ISNUMBER(SEARCH(Solution[[#This Row],[New Delivery Day]], Solution[[#This Row],[Available Delivery Days]])), Solution[[#This Row],[New Delivery Day]], Solution[[#This Row],[Old Delivery Day]]))</f>
        <v>T</v>
      </c>
      <c r="AF715" s="31">
        <v>45.715000000000003</v>
      </c>
      <c r="AG715" s="31">
        <v>45.715000000000003</v>
      </c>
      <c r="AH715" s="28" t="s">
        <v>7832</v>
      </c>
      <c r="AI715" s="28" t="s">
        <v>932</v>
      </c>
      <c r="AJ715" s="28" t="s">
        <v>7792</v>
      </c>
      <c r="AK715" s="28" t="s">
        <v>7793</v>
      </c>
      <c r="AL715" s="28" t="s">
        <v>7797</v>
      </c>
      <c r="AM715" s="28">
        <f>_xlfn.XLOOKUP(Solution[[#This Row],[Cu_ID]],Master[cu_id],Master[Notes], "none")</f>
        <v>103</v>
      </c>
      <c r="AN715" s="28">
        <v>28</v>
      </c>
    </row>
    <row r="716" spans="1:40" x14ac:dyDescent="0.3">
      <c r="A716" s="53" t="s">
        <v>12646</v>
      </c>
      <c r="B716" s="37" t="s">
        <v>12647</v>
      </c>
      <c r="C716" s="37" t="s">
        <v>7728</v>
      </c>
      <c r="D716" s="28" t="s">
        <v>7716</v>
      </c>
      <c r="E716" s="28" t="s">
        <v>7734</v>
      </c>
      <c r="F716" s="28" t="s">
        <v>901</v>
      </c>
      <c r="G716" s="28" t="s">
        <v>7785</v>
      </c>
      <c r="H716" s="28" t="s">
        <v>7734</v>
      </c>
      <c r="I716" s="28" t="s">
        <v>901</v>
      </c>
      <c r="J716" s="28">
        <v>0</v>
      </c>
      <c r="K716" s="35" t="s">
        <v>8270</v>
      </c>
      <c r="L716" s="35" t="s">
        <v>12648</v>
      </c>
      <c r="M716" s="30">
        <v>0.355374900624156</v>
      </c>
      <c r="N716" s="32" t="s">
        <v>14880</v>
      </c>
      <c r="O716" s="28" t="s">
        <v>7774</v>
      </c>
      <c r="P716" s="29">
        <v>0.6080092592592593</v>
      </c>
      <c r="Q716" s="29">
        <v>0.60866898148148152</v>
      </c>
      <c r="R716" s="28">
        <v>0</v>
      </c>
      <c r="S716" s="30">
        <v>0.95833333333333337</v>
      </c>
      <c r="T716" s="32" t="s">
        <v>12649</v>
      </c>
      <c r="U716" s="32" t="s">
        <v>12650</v>
      </c>
      <c r="V716" s="30">
        <v>7.2550018039792802E-2</v>
      </c>
      <c r="W716" s="28">
        <v>17</v>
      </c>
      <c r="X716" s="28">
        <v>0.32692307692307698</v>
      </c>
      <c r="Y716" s="28" t="s">
        <v>14567</v>
      </c>
      <c r="Z716" s="28" t="s">
        <v>14568</v>
      </c>
      <c r="AA716" s="28">
        <v>1</v>
      </c>
      <c r="AB716" s="28">
        <v>44</v>
      </c>
      <c r="AC716" s="32">
        <f>Solution[[#This Row],[Old Stop]] +1</f>
        <v>1</v>
      </c>
      <c r="AD716" s="32" t="str">
        <f>_xlfn.CONCAT(Solution[[#This Row],[Notes]],"_",Solution[[#This Row],[Week '#]],"_", _xlfn.SWITCH(Solution[[#This Row],[Column1]], "M", "Monday", "T", "Tuesday", "W", "Wednesday", "R", "Thursday", "H", "Thursday", "F", "Friday"))</f>
        <v>102_Week1_Monday</v>
      </c>
      <c r="AE716" s="32" t="str">
        <f>IF(LEN(Solution[[#This Row],[Available Delivery Days]]) =1, Solution[[#This Row],[Available Delivery Days]], IF(ISNUMBER(SEARCH(Solution[[#This Row],[New Delivery Day]], Solution[[#This Row],[Available Delivery Days]])), Solution[[#This Row],[New Delivery Day]], Solution[[#This Row],[Old Delivery Day]]))</f>
        <v>M</v>
      </c>
      <c r="AF716" s="31">
        <v>54.39</v>
      </c>
      <c r="AG716" s="31">
        <v>77.06</v>
      </c>
      <c r="AH716" s="28" t="s">
        <v>7832</v>
      </c>
      <c r="AI716" s="28" t="s">
        <v>932</v>
      </c>
      <c r="AJ716" s="28" t="s">
        <v>7793</v>
      </c>
      <c r="AK716" s="28" t="s">
        <v>7793</v>
      </c>
      <c r="AL716" s="28" t="s">
        <v>7797</v>
      </c>
      <c r="AM716" s="28">
        <f>_xlfn.XLOOKUP(Solution[[#This Row],[Cu_ID]],Master[cu_id],Master[Notes], "none")</f>
        <v>102</v>
      </c>
      <c r="AN716" s="28"/>
    </row>
    <row r="717" spans="1:40" x14ac:dyDescent="0.3">
      <c r="A717" s="53" t="s">
        <v>12646</v>
      </c>
      <c r="B717" s="37" t="s">
        <v>12647</v>
      </c>
      <c r="C717" s="37" t="s">
        <v>7728</v>
      </c>
      <c r="D717" s="28" t="s">
        <v>7717</v>
      </c>
      <c r="E717" s="28" t="s">
        <v>7734</v>
      </c>
      <c r="F717" s="28" t="s">
        <v>901</v>
      </c>
      <c r="G717" s="28" t="s">
        <v>7726</v>
      </c>
      <c r="H717" s="28" t="s">
        <v>7734</v>
      </c>
      <c r="I717" s="28" t="s">
        <v>901</v>
      </c>
      <c r="J717" s="28">
        <v>0</v>
      </c>
      <c r="K717" s="35" t="s">
        <v>8270</v>
      </c>
      <c r="L717" s="35" t="s">
        <v>12648</v>
      </c>
      <c r="M717" s="30">
        <v>5.6531500592827797</v>
      </c>
      <c r="N717" s="32" t="s">
        <v>15423</v>
      </c>
      <c r="O717" s="28" t="s">
        <v>7774</v>
      </c>
      <c r="P717" s="29">
        <v>0.58579861111111109</v>
      </c>
      <c r="Q717" s="29">
        <v>0.5864583333333333</v>
      </c>
      <c r="R717" s="28">
        <v>0</v>
      </c>
      <c r="S717" s="30">
        <v>0.95833333333333337</v>
      </c>
      <c r="T717" s="32" t="s">
        <v>12649</v>
      </c>
      <c r="U717" s="32" t="s">
        <v>12650</v>
      </c>
      <c r="V717" s="30">
        <v>2.6632905042027599</v>
      </c>
      <c r="W717" s="28">
        <v>17</v>
      </c>
      <c r="X717" s="28">
        <v>0.32692307692307698</v>
      </c>
      <c r="Y717" s="28" t="s">
        <v>14567</v>
      </c>
      <c r="Z717" s="28" t="s">
        <v>14570</v>
      </c>
      <c r="AA717" s="28">
        <v>1</v>
      </c>
      <c r="AB717" s="28">
        <v>44</v>
      </c>
      <c r="AC717" s="32">
        <f>Solution[[#This Row],[Old Stop]] +1</f>
        <v>1</v>
      </c>
      <c r="AD717" s="32" t="str">
        <f>_xlfn.CONCAT(Solution[[#This Row],[Notes]],"_",Solution[[#This Row],[Week '#]],"_", _xlfn.SWITCH(Solution[[#This Row],[Column1]], "M", "Monday", "T", "Tuesday", "W", "Wednesday", "R", "Thursday", "H", "Thursday", "F", "Friday"))</f>
        <v>102_Week2_Monday</v>
      </c>
      <c r="AE717" s="32" t="str">
        <f>IF(LEN(Solution[[#This Row],[Available Delivery Days]]) =1, Solution[[#This Row],[Available Delivery Days]], IF(ISNUMBER(SEARCH(Solution[[#This Row],[New Delivery Day]], Solution[[#This Row],[Available Delivery Days]])), Solution[[#This Row],[New Delivery Day]], Solution[[#This Row],[Old Delivery Day]]))</f>
        <v>M</v>
      </c>
      <c r="AF717" s="31">
        <v>54.39</v>
      </c>
      <c r="AG717" s="31">
        <v>77.06</v>
      </c>
      <c r="AH717" s="28" t="s">
        <v>7832</v>
      </c>
      <c r="AI717" s="28" t="s">
        <v>932</v>
      </c>
      <c r="AJ717" s="28" t="s">
        <v>7793</v>
      </c>
      <c r="AK717" s="28" t="s">
        <v>7793</v>
      </c>
      <c r="AL717" s="28" t="s">
        <v>7797</v>
      </c>
      <c r="AM717" s="28">
        <f>_xlfn.XLOOKUP(Solution[[#This Row],[Cu_ID]],Master[cu_id],Master[Notes], "none")</f>
        <v>102</v>
      </c>
      <c r="AN717" s="28"/>
    </row>
    <row r="718" spans="1:40" x14ac:dyDescent="0.3">
      <c r="A718" s="53" t="s">
        <v>12646</v>
      </c>
      <c r="B718" s="37" t="s">
        <v>12647</v>
      </c>
      <c r="C718" s="37" t="s">
        <v>7728</v>
      </c>
      <c r="D718" s="28" t="s">
        <v>7718</v>
      </c>
      <c r="E718" s="28" t="s">
        <v>7734</v>
      </c>
      <c r="F718" s="28" t="s">
        <v>901</v>
      </c>
      <c r="G718" s="28" t="s">
        <v>7744</v>
      </c>
      <c r="H718" s="28" t="s">
        <v>7734</v>
      </c>
      <c r="I718" s="28" t="s">
        <v>901</v>
      </c>
      <c r="J718" s="28">
        <v>0</v>
      </c>
      <c r="K718" s="35" t="s">
        <v>8270</v>
      </c>
      <c r="L718" s="35" t="s">
        <v>12648</v>
      </c>
      <c r="M718" s="30">
        <v>0.355374900624156</v>
      </c>
      <c r="N718" s="32" t="s">
        <v>15728</v>
      </c>
      <c r="O718" s="28" t="s">
        <v>7774</v>
      </c>
      <c r="P718" s="29">
        <v>0.59318287037037032</v>
      </c>
      <c r="Q718" s="29">
        <v>0.59384259259259264</v>
      </c>
      <c r="R718" s="28">
        <v>0</v>
      </c>
      <c r="S718" s="30">
        <v>0.95833333333333337</v>
      </c>
      <c r="T718" s="32" t="s">
        <v>12649</v>
      </c>
      <c r="U718" s="32" t="s">
        <v>12650</v>
      </c>
      <c r="V718" s="30">
        <v>7.2550018039792802E-2</v>
      </c>
      <c r="W718" s="28">
        <v>17</v>
      </c>
      <c r="X718" s="28">
        <v>0.32692307692307698</v>
      </c>
      <c r="Y718" s="28" t="s">
        <v>14567</v>
      </c>
      <c r="Z718" s="28" t="s">
        <v>15696</v>
      </c>
      <c r="AA718" s="28">
        <v>1</v>
      </c>
      <c r="AB718" s="28">
        <v>44</v>
      </c>
      <c r="AC718" s="32">
        <f>Solution[[#This Row],[Old Stop]] +1</f>
        <v>1</v>
      </c>
      <c r="AD718" s="32" t="str">
        <f>_xlfn.CONCAT(Solution[[#This Row],[Notes]],"_",Solution[[#This Row],[Week '#]],"_", _xlfn.SWITCH(Solution[[#This Row],[Column1]], "M", "Monday", "T", "Tuesday", "W", "Wednesday", "R", "Thursday", "H", "Thursday", "F", "Friday"))</f>
        <v>102_Week3_Monday</v>
      </c>
      <c r="AE718" s="32" t="str">
        <f>IF(LEN(Solution[[#This Row],[Available Delivery Days]]) =1, Solution[[#This Row],[Available Delivery Days]], IF(ISNUMBER(SEARCH(Solution[[#This Row],[New Delivery Day]], Solution[[#This Row],[Available Delivery Days]])), Solution[[#This Row],[New Delivery Day]], Solution[[#This Row],[Old Delivery Day]]))</f>
        <v>M</v>
      </c>
      <c r="AF718" s="31">
        <v>54.39</v>
      </c>
      <c r="AG718" s="31">
        <v>77.06</v>
      </c>
      <c r="AH718" s="28" t="s">
        <v>7832</v>
      </c>
      <c r="AI718" s="28" t="s">
        <v>932</v>
      </c>
      <c r="AJ718" s="28" t="s">
        <v>7793</v>
      </c>
      <c r="AK718" s="28" t="s">
        <v>7793</v>
      </c>
      <c r="AL718" s="28" t="s">
        <v>7797</v>
      </c>
      <c r="AM718" s="28">
        <f>_xlfn.XLOOKUP(Solution[[#This Row],[Cu_ID]],Master[cu_id],Master[Notes], "none")</f>
        <v>102</v>
      </c>
      <c r="AN718" s="28"/>
    </row>
    <row r="719" spans="1:40" x14ac:dyDescent="0.3">
      <c r="A719" s="53" t="s">
        <v>12646</v>
      </c>
      <c r="B719" s="37" t="s">
        <v>12647</v>
      </c>
      <c r="C719" s="37" t="s">
        <v>7728</v>
      </c>
      <c r="D719" s="28" t="s">
        <v>7719</v>
      </c>
      <c r="E719" s="28" t="s">
        <v>7734</v>
      </c>
      <c r="F719" s="28" t="s">
        <v>901</v>
      </c>
      <c r="G719" s="28" t="s">
        <v>7726</v>
      </c>
      <c r="H719" s="28" t="s">
        <v>7734</v>
      </c>
      <c r="I719" s="28" t="s">
        <v>901</v>
      </c>
      <c r="J719" s="28">
        <v>0</v>
      </c>
      <c r="K719" s="35" t="s">
        <v>8270</v>
      </c>
      <c r="L719" s="35" t="s">
        <v>12648</v>
      </c>
      <c r="M719" s="30">
        <v>5.6531500592827797</v>
      </c>
      <c r="N719" s="32" t="s">
        <v>16341</v>
      </c>
      <c r="O719" s="28" t="s">
        <v>7774</v>
      </c>
      <c r="P719" s="29">
        <v>0.58579861111111109</v>
      </c>
      <c r="Q719" s="29">
        <v>0.5864583333333333</v>
      </c>
      <c r="R719" s="28">
        <v>0</v>
      </c>
      <c r="S719" s="30">
        <v>0.95833333333333337</v>
      </c>
      <c r="T719" s="32" t="s">
        <v>12649</v>
      </c>
      <c r="U719" s="32" t="s">
        <v>12650</v>
      </c>
      <c r="V719" s="30">
        <v>2.6632905042027599</v>
      </c>
      <c r="W719" s="28">
        <v>17</v>
      </c>
      <c r="X719" s="28">
        <v>0.32692307692307698</v>
      </c>
      <c r="Y719" s="28" t="s">
        <v>14567</v>
      </c>
      <c r="Z719" s="28" t="s">
        <v>16338</v>
      </c>
      <c r="AA719" s="28">
        <v>1</v>
      </c>
      <c r="AB719" s="28">
        <v>44</v>
      </c>
      <c r="AC719" s="32">
        <f>Solution[[#This Row],[Old Stop]] +1</f>
        <v>1</v>
      </c>
      <c r="AD719" s="32" t="str">
        <f>_xlfn.CONCAT(Solution[[#This Row],[Notes]],"_",Solution[[#This Row],[Week '#]],"_", _xlfn.SWITCH(Solution[[#This Row],[Column1]], "M", "Monday", "T", "Tuesday", "W", "Wednesday", "R", "Thursday", "H", "Thursday", "F", "Friday"))</f>
        <v>102_Week4_Monday</v>
      </c>
      <c r="AE719" s="32" t="str">
        <f>IF(LEN(Solution[[#This Row],[Available Delivery Days]]) =1, Solution[[#This Row],[Available Delivery Days]], IF(ISNUMBER(SEARCH(Solution[[#This Row],[New Delivery Day]], Solution[[#This Row],[Available Delivery Days]])), Solution[[#This Row],[New Delivery Day]], Solution[[#This Row],[Old Delivery Day]]))</f>
        <v>M</v>
      </c>
      <c r="AF719" s="31">
        <v>54.39</v>
      </c>
      <c r="AG719" s="31">
        <v>77.06</v>
      </c>
      <c r="AH719" s="28" t="s">
        <v>7832</v>
      </c>
      <c r="AI719" s="28" t="s">
        <v>932</v>
      </c>
      <c r="AJ719" s="28" t="s">
        <v>7793</v>
      </c>
      <c r="AK719" s="28" t="s">
        <v>7793</v>
      </c>
      <c r="AL719" s="28" t="s">
        <v>7797</v>
      </c>
      <c r="AM719" s="28">
        <f>_xlfn.XLOOKUP(Solution[[#This Row],[Cu_ID]],Master[cu_id],Master[Notes], "none")</f>
        <v>102</v>
      </c>
      <c r="AN719" s="28"/>
    </row>
    <row r="720" spans="1:40" x14ac:dyDescent="0.3">
      <c r="A720" s="53" t="s">
        <v>14191</v>
      </c>
      <c r="B720" s="37" t="s">
        <v>14192</v>
      </c>
      <c r="C720" s="37" t="s">
        <v>7728</v>
      </c>
      <c r="D720" s="28" t="s">
        <v>7717</v>
      </c>
      <c r="E720" s="28" t="s">
        <v>7752</v>
      </c>
      <c r="F720" s="28" t="s">
        <v>936</v>
      </c>
      <c r="G720" s="28" t="s">
        <v>7758</v>
      </c>
      <c r="H720" s="28" t="s">
        <v>7752</v>
      </c>
      <c r="I720" s="28" t="s">
        <v>8057</v>
      </c>
      <c r="J720" s="28">
        <v>200</v>
      </c>
      <c r="K720" s="35" t="s">
        <v>8968</v>
      </c>
      <c r="L720" s="35" t="s">
        <v>14193</v>
      </c>
      <c r="M720" s="30">
        <v>3.26350368000567</v>
      </c>
      <c r="N720" s="32" t="s">
        <v>15464</v>
      </c>
      <c r="O720" s="28" t="s">
        <v>7731</v>
      </c>
      <c r="P720" s="29">
        <v>0.43078703703703702</v>
      </c>
      <c r="Q720" s="29">
        <v>0.43451388888888887</v>
      </c>
      <c r="R720" s="28">
        <v>0</v>
      </c>
      <c r="S720" s="30">
        <v>5.3666666666666671</v>
      </c>
      <c r="T720" s="32" t="s">
        <v>14194</v>
      </c>
      <c r="U720" s="32" t="s">
        <v>14195</v>
      </c>
      <c r="V720" s="30">
        <v>1.1555863805175901</v>
      </c>
      <c r="W720" s="28">
        <v>0</v>
      </c>
      <c r="X720" s="28">
        <v>0</v>
      </c>
      <c r="Y720" s="28" t="s">
        <v>14547</v>
      </c>
      <c r="Z720" s="28" t="s">
        <v>15455</v>
      </c>
      <c r="AA720" s="28">
        <v>1</v>
      </c>
      <c r="AB720" s="28">
        <v>0</v>
      </c>
      <c r="AC720" s="32">
        <f>Solution[[#This Row],[Old Stop]] +1</f>
        <v>201</v>
      </c>
      <c r="AD720" s="32" t="str">
        <f>_xlfn.CONCAT(Solution[[#This Row],[Notes]],"_",Solution[[#This Row],[Week '#]],"_", _xlfn.SWITCH(Solution[[#This Row],[Column1]], "M", "Monday", "T", "Tuesday", "W", "Wednesday", "R", "Thursday", "H", "Thursday", "F", "Friday"))</f>
        <v>103_Week2_Thursday</v>
      </c>
      <c r="AE720" s="32" t="str">
        <f>IF(LEN(Solution[[#This Row],[Available Delivery Days]]) =1, Solution[[#This Row],[Available Delivery Days]], IF(ISNUMBER(SEARCH(Solution[[#This Row],[New Delivery Day]], Solution[[#This Row],[Available Delivery Days]])), Solution[[#This Row],[New Delivery Day]], Solution[[#This Row],[Old Delivery Day]]))</f>
        <v>R</v>
      </c>
      <c r="AF720" s="31">
        <v>9.2100000000000009</v>
      </c>
      <c r="AG720" s="31">
        <v>13.47</v>
      </c>
      <c r="AH720" s="28" t="s">
        <v>7832</v>
      </c>
      <c r="AI720" s="28" t="s">
        <v>932</v>
      </c>
      <c r="AJ720" s="28" t="s">
        <v>7793</v>
      </c>
      <c r="AK720" s="28" t="s">
        <v>7792</v>
      </c>
      <c r="AL720" s="28" t="s">
        <v>7797</v>
      </c>
      <c r="AM720" s="28">
        <f>_xlfn.XLOOKUP(Solution[[#This Row],[Cu_ID]],Master[cu_id],Master[Notes], "none")</f>
        <v>103</v>
      </c>
      <c r="AN720" s="28">
        <v>0</v>
      </c>
    </row>
    <row r="721" spans="1:40" x14ac:dyDescent="0.3">
      <c r="A721" s="53" t="s">
        <v>12620</v>
      </c>
      <c r="B721" s="37" t="s">
        <v>12621</v>
      </c>
      <c r="C721" s="37" t="s">
        <v>7728</v>
      </c>
      <c r="D721" s="28" t="s">
        <v>7719</v>
      </c>
      <c r="E721" s="28" t="s">
        <v>7734</v>
      </c>
      <c r="F721" s="28" t="s">
        <v>903</v>
      </c>
      <c r="G721" s="28" t="s">
        <v>7785</v>
      </c>
      <c r="H721" s="28" t="s">
        <v>7734</v>
      </c>
      <c r="I721" s="28" t="s">
        <v>903</v>
      </c>
      <c r="J721" s="28">
        <v>40</v>
      </c>
      <c r="K721" s="35" t="s">
        <v>8301</v>
      </c>
      <c r="L721" s="35" t="s">
        <v>12622</v>
      </c>
      <c r="M721" s="30">
        <v>25.089107466861599</v>
      </c>
      <c r="N721" s="32" t="s">
        <v>16269</v>
      </c>
      <c r="O721" s="28" t="s">
        <v>7748</v>
      </c>
      <c r="P721" s="29">
        <v>0.59920138888888885</v>
      </c>
      <c r="Q721" s="29">
        <v>0.60592592592592598</v>
      </c>
      <c r="R721" s="28">
        <v>0</v>
      </c>
      <c r="S721" s="30">
        <v>9.683574621414877</v>
      </c>
      <c r="T721" s="32" t="s">
        <v>12623</v>
      </c>
      <c r="U721" s="32" t="s">
        <v>12624</v>
      </c>
      <c r="V721" s="30">
        <v>23.035030265768</v>
      </c>
      <c r="W721" s="28">
        <v>0</v>
      </c>
      <c r="X721" s="28">
        <v>0</v>
      </c>
      <c r="Y721" s="28" t="s">
        <v>14619</v>
      </c>
      <c r="Z721" s="28" t="s">
        <v>16262</v>
      </c>
      <c r="AA721" s="28">
        <v>1</v>
      </c>
      <c r="AB721" s="28">
        <v>0</v>
      </c>
      <c r="AC721" s="32">
        <f>Solution[[#This Row],[Old Stop]] +1</f>
        <v>41</v>
      </c>
      <c r="AD721" s="32" t="str">
        <f>_xlfn.CONCAT(Solution[[#This Row],[Notes]],"_",Solution[[#This Row],[Week '#]],"_", _xlfn.SWITCH(Solution[[#This Row],[Column1]], "M", "Monday", "T", "Tuesday", "W", "Wednesday", "R", "Thursday", "H", "Thursday", "F", "Friday"))</f>
        <v>102_Week4_Tuesday</v>
      </c>
      <c r="AE721" s="32" t="str">
        <f>IF(LEN(Solution[[#This Row],[Available Delivery Days]]) =1, Solution[[#This Row],[Available Delivery Days]], IF(ISNUMBER(SEARCH(Solution[[#This Row],[New Delivery Day]], Solution[[#This Row],[Available Delivery Days]])), Solution[[#This Row],[New Delivery Day]], Solution[[#This Row],[Old Delivery Day]]))</f>
        <v>T</v>
      </c>
      <c r="AF721" s="31">
        <v>8.75</v>
      </c>
      <c r="AG721" s="31">
        <v>8.75</v>
      </c>
      <c r="AH721" s="28" t="s">
        <v>7832</v>
      </c>
      <c r="AI721" s="28" t="s">
        <v>932</v>
      </c>
      <c r="AJ721" s="28" t="s">
        <v>7793</v>
      </c>
      <c r="AK721" s="28" t="s">
        <v>7793</v>
      </c>
      <c r="AL721" s="28" t="s">
        <v>7797</v>
      </c>
      <c r="AM721" s="28">
        <f>_xlfn.XLOOKUP(Solution[[#This Row],[Cu_ID]],Master[cu_id],Master[Notes], "none")</f>
        <v>102</v>
      </c>
      <c r="AN721" s="28"/>
    </row>
    <row r="722" spans="1:40" x14ac:dyDescent="0.3">
      <c r="A722" s="53" t="s">
        <v>14351</v>
      </c>
      <c r="B722" s="37" t="s">
        <v>14352</v>
      </c>
      <c r="C722" s="37" t="s">
        <v>7728</v>
      </c>
      <c r="D722" s="28" t="s">
        <v>7718</v>
      </c>
      <c r="E722" s="28" t="s">
        <v>11016</v>
      </c>
      <c r="F722" s="28" t="s">
        <v>900</v>
      </c>
      <c r="G722" s="28" t="s">
        <v>7775</v>
      </c>
      <c r="H722" s="28" t="s">
        <v>7752</v>
      </c>
      <c r="I722" s="28" t="s">
        <v>903</v>
      </c>
      <c r="J722" s="28">
        <v>270</v>
      </c>
      <c r="K722" s="35" t="s">
        <v>8825</v>
      </c>
      <c r="L722" s="35" t="s">
        <v>14353</v>
      </c>
      <c r="M722" s="30">
        <v>3.20535148493946</v>
      </c>
      <c r="N722" s="32" t="s">
        <v>16247</v>
      </c>
      <c r="O722" s="28" t="s">
        <v>7731</v>
      </c>
      <c r="P722" s="29">
        <v>0.59924768518518523</v>
      </c>
      <c r="Q722" s="29">
        <v>0.5993518518518518</v>
      </c>
      <c r="R722" s="28">
        <v>0</v>
      </c>
      <c r="S722" s="30">
        <v>0.15</v>
      </c>
      <c r="T722" s="32" t="s">
        <v>12633</v>
      </c>
      <c r="U722" s="32" t="s">
        <v>12634</v>
      </c>
      <c r="V722" s="30">
        <v>1.05067769317465</v>
      </c>
      <c r="W722" s="28">
        <v>0</v>
      </c>
      <c r="X722" s="28">
        <v>0</v>
      </c>
      <c r="Y722" s="28" t="s">
        <v>14621</v>
      </c>
      <c r="Z722" s="28" t="s">
        <v>16202</v>
      </c>
      <c r="AA722" s="28">
        <v>1</v>
      </c>
      <c r="AB722" s="28">
        <v>0</v>
      </c>
      <c r="AC722" s="32">
        <f>Solution[[#This Row],[Old Stop]] +1</f>
        <v>271</v>
      </c>
      <c r="AD722" s="32" t="str">
        <f>_xlfn.CONCAT(Solution[[#This Row],[Notes]],"_",Solution[[#This Row],[Week '#]],"_", _xlfn.SWITCH(Solution[[#This Row],[Column1]], "M", "Monday", "T", "Tuesday", "W", "Wednesday", "R", "Thursday", "H", "Thursday", "F", "Friday"))</f>
        <v>105_Week3_Wednesday</v>
      </c>
      <c r="AE722" s="32" t="str">
        <f>IF(LEN(Solution[[#This Row],[Available Delivery Days]]) =1, Solution[[#This Row],[Available Delivery Days]], IF(ISNUMBER(SEARCH(Solution[[#This Row],[New Delivery Day]], Solution[[#This Row],[Available Delivery Days]])), Solution[[#This Row],[New Delivery Day]], Solution[[#This Row],[Old Delivery Day]]))</f>
        <v>W</v>
      </c>
      <c r="AF722" s="31">
        <v>13.1325</v>
      </c>
      <c r="AG722" s="31">
        <v>13.1325</v>
      </c>
      <c r="AH722" s="28" t="s">
        <v>7832</v>
      </c>
      <c r="AI722" s="28" t="s">
        <v>932</v>
      </c>
      <c r="AJ722" s="28" t="s">
        <v>7792</v>
      </c>
      <c r="AK722" s="28" t="s">
        <v>7792</v>
      </c>
      <c r="AL722" s="28" t="s">
        <v>7797</v>
      </c>
      <c r="AM722" s="28" t="str">
        <f>_xlfn.XLOOKUP(Solution[[#This Row],[Cu_ID]],Master[cu_id],Master[Notes], "none")</f>
        <v>105</v>
      </c>
      <c r="AN722" s="28">
        <v>0</v>
      </c>
    </row>
    <row r="723" spans="1:40" x14ac:dyDescent="0.3">
      <c r="A723" s="53" t="s">
        <v>14346</v>
      </c>
      <c r="B723" s="37" t="s">
        <v>14347</v>
      </c>
      <c r="C723" s="37" t="s">
        <v>7728</v>
      </c>
      <c r="D723" s="28" t="s">
        <v>7718</v>
      </c>
      <c r="E723" s="28" t="s">
        <v>11016</v>
      </c>
      <c r="F723" s="28" t="s">
        <v>900</v>
      </c>
      <c r="G723" s="28" t="s">
        <v>7781</v>
      </c>
      <c r="H723" s="28" t="s">
        <v>7752</v>
      </c>
      <c r="I723" s="28" t="s">
        <v>903</v>
      </c>
      <c r="J723" s="28">
        <v>330</v>
      </c>
      <c r="K723" s="35" t="s">
        <v>8864</v>
      </c>
      <c r="L723" s="35" t="s">
        <v>14348</v>
      </c>
      <c r="M723" s="30">
        <v>0.32585407420992901</v>
      </c>
      <c r="N723" s="32" t="s">
        <v>16241</v>
      </c>
      <c r="O723" s="28" t="s">
        <v>7748</v>
      </c>
      <c r="P723" s="29">
        <v>0.6395601851851852</v>
      </c>
      <c r="Q723" s="29">
        <v>0.64628472222222222</v>
      </c>
      <c r="R723" s="28">
        <v>0</v>
      </c>
      <c r="S723" s="30">
        <v>9.683574621414877</v>
      </c>
      <c r="T723" s="32" t="s">
        <v>14349</v>
      </c>
      <c r="U723" s="32" t="s">
        <v>14350</v>
      </c>
      <c r="V723" s="30">
        <v>4.6188466929738797E-2</v>
      </c>
      <c r="W723" s="28">
        <v>0</v>
      </c>
      <c r="X723" s="28">
        <v>0</v>
      </c>
      <c r="Y723" s="28" t="s">
        <v>14621</v>
      </c>
      <c r="Z723" s="28" t="s">
        <v>16202</v>
      </c>
      <c r="AA723" s="28">
        <v>1</v>
      </c>
      <c r="AB723" s="28">
        <v>0</v>
      </c>
      <c r="AC723" s="32">
        <f>Solution[[#This Row],[Old Stop]] +1</f>
        <v>331</v>
      </c>
      <c r="AD723" s="32" t="str">
        <f>_xlfn.CONCAT(Solution[[#This Row],[Notes]],"_",Solution[[#This Row],[Week '#]],"_", _xlfn.SWITCH(Solution[[#This Row],[Column1]], "M", "Monday", "T", "Tuesday", "W", "Wednesday", "R", "Thursday", "H", "Thursday", "F", "Friday"))</f>
        <v>105_Week3_Wednesday</v>
      </c>
      <c r="AE723" s="32" t="str">
        <f>IF(LEN(Solution[[#This Row],[Available Delivery Days]]) =1, Solution[[#This Row],[Available Delivery Days]], IF(ISNUMBER(SEARCH(Solution[[#This Row],[New Delivery Day]], Solution[[#This Row],[Available Delivery Days]])), Solution[[#This Row],[New Delivery Day]], Solution[[#This Row],[Old Delivery Day]]))</f>
        <v>W</v>
      </c>
      <c r="AF723" s="31">
        <v>9.3725000000000005</v>
      </c>
      <c r="AG723" s="31">
        <v>9.3725000000000005</v>
      </c>
      <c r="AH723" s="28" t="s">
        <v>7832</v>
      </c>
      <c r="AI723" s="28" t="s">
        <v>932</v>
      </c>
      <c r="AJ723" s="28" t="s">
        <v>7792</v>
      </c>
      <c r="AK723" s="28" t="s">
        <v>7792</v>
      </c>
      <c r="AL723" s="28" t="s">
        <v>7797</v>
      </c>
      <c r="AM723" s="28" t="str">
        <f>_xlfn.XLOOKUP(Solution[[#This Row],[Cu_ID]],Master[cu_id],Master[Notes], "none")</f>
        <v>105</v>
      </c>
      <c r="AN723" s="28">
        <v>0</v>
      </c>
    </row>
    <row r="724" spans="1:40" x14ac:dyDescent="0.3">
      <c r="A724" s="53" t="s">
        <v>12681</v>
      </c>
      <c r="B724" s="37" t="s">
        <v>12682</v>
      </c>
      <c r="C724" s="37" t="s">
        <v>7728</v>
      </c>
      <c r="D724" s="28" t="s">
        <v>7718</v>
      </c>
      <c r="E724" s="28" t="s">
        <v>11016</v>
      </c>
      <c r="F724" s="28" t="s">
        <v>900</v>
      </c>
      <c r="G724" s="28" t="s">
        <v>7725</v>
      </c>
      <c r="H724" s="28" t="s">
        <v>7752</v>
      </c>
      <c r="I724" s="28" t="s">
        <v>903</v>
      </c>
      <c r="J724" s="28">
        <v>300</v>
      </c>
      <c r="K724" s="35" t="s">
        <v>8849</v>
      </c>
      <c r="L724" s="35" t="s">
        <v>12683</v>
      </c>
      <c r="M724" s="30">
        <v>1.8355430848896499</v>
      </c>
      <c r="N724" s="32" t="s">
        <v>16231</v>
      </c>
      <c r="O724" s="28" t="s">
        <v>7748</v>
      </c>
      <c r="P724" s="29">
        <v>0.57019675925925928</v>
      </c>
      <c r="Q724" s="29">
        <v>0.57692129629629629</v>
      </c>
      <c r="R724" s="28">
        <v>0</v>
      </c>
      <c r="S724" s="30">
        <v>9.683574621414877</v>
      </c>
      <c r="T724" s="32" t="s">
        <v>12684</v>
      </c>
      <c r="U724" s="32" t="s">
        <v>12685</v>
      </c>
      <c r="V724" s="30">
        <v>0.77564370998417498</v>
      </c>
      <c r="W724" s="28">
        <v>0</v>
      </c>
      <c r="X724" s="28">
        <v>0</v>
      </c>
      <c r="Y724" s="28" t="s">
        <v>14621</v>
      </c>
      <c r="Z724" s="28" t="s">
        <v>16202</v>
      </c>
      <c r="AA724" s="28">
        <v>1</v>
      </c>
      <c r="AB724" s="28">
        <v>0</v>
      </c>
      <c r="AC724" s="32">
        <f>Solution[[#This Row],[Old Stop]] +1</f>
        <v>301</v>
      </c>
      <c r="AD724" s="32" t="str">
        <f>_xlfn.CONCAT(Solution[[#This Row],[Notes]],"_",Solution[[#This Row],[Week '#]],"_", _xlfn.SWITCH(Solution[[#This Row],[Column1]], "M", "Monday", "T", "Tuesday", "W", "Wednesday", "R", "Thursday", "H", "Thursday", "F", "Friday"))</f>
        <v>105_Week3_Tuesday</v>
      </c>
      <c r="AE724" s="32" t="str">
        <f>IF(LEN(Solution[[#This Row],[Available Delivery Days]]) =1, Solution[[#This Row],[Available Delivery Days]], IF(ISNUMBER(SEARCH(Solution[[#This Row],[New Delivery Day]], Solution[[#This Row],[Available Delivery Days]])), Solution[[#This Row],[New Delivery Day]], Solution[[#This Row],[Old Delivery Day]]))</f>
        <v>T</v>
      </c>
      <c r="AF724" s="31">
        <v>18.5075</v>
      </c>
      <c r="AG724" s="31">
        <v>18.142499999999998</v>
      </c>
      <c r="AH724" s="28" t="s">
        <v>7832</v>
      </c>
      <c r="AI724" s="28" t="s">
        <v>6014</v>
      </c>
      <c r="AJ724" s="28" t="s">
        <v>7792</v>
      </c>
      <c r="AK724" s="28" t="s">
        <v>7792</v>
      </c>
      <c r="AL724" s="28" t="s">
        <v>7796</v>
      </c>
      <c r="AM724" s="28" t="str">
        <f>_xlfn.XLOOKUP(Solution[[#This Row],[Cu_ID]],Master[cu_id],Master[Notes], "none")</f>
        <v>105</v>
      </c>
      <c r="AN724" s="28">
        <v>0</v>
      </c>
    </row>
    <row r="725" spans="1:40" x14ac:dyDescent="0.3">
      <c r="A725" s="53" t="s">
        <v>14542</v>
      </c>
      <c r="B725" s="37" t="s">
        <v>7750</v>
      </c>
      <c r="C725" s="37" t="s">
        <v>7756</v>
      </c>
      <c r="D725" s="28" t="s">
        <v>7717</v>
      </c>
      <c r="E725" s="28" t="s">
        <v>7789</v>
      </c>
      <c r="F725" s="28" t="s">
        <v>902</v>
      </c>
      <c r="G725" s="28" t="s">
        <v>7754</v>
      </c>
      <c r="H725" s="28" t="s">
        <v>11016</v>
      </c>
      <c r="I725" s="28" t="s">
        <v>902</v>
      </c>
      <c r="J725" s="28">
        <v>185</v>
      </c>
      <c r="K725" s="35" t="s">
        <v>183</v>
      </c>
      <c r="L725" s="35" t="s">
        <v>14543</v>
      </c>
      <c r="M725" s="30">
        <v>10.5802228040993</v>
      </c>
      <c r="N725" s="32" t="s">
        <v>15560</v>
      </c>
      <c r="O725" s="28" t="s">
        <v>7722</v>
      </c>
      <c r="P725" s="29">
        <v>0.45576388888888891</v>
      </c>
      <c r="Q725" s="29">
        <v>0.46248842592592593</v>
      </c>
      <c r="R725" s="28">
        <v>0</v>
      </c>
      <c r="S725" s="30">
        <v>9.683574621414877</v>
      </c>
      <c r="T725" s="32" t="s">
        <v>14544</v>
      </c>
      <c r="U725" s="32" t="s">
        <v>14545</v>
      </c>
      <c r="V725" s="30">
        <v>8.6898556820904798</v>
      </c>
      <c r="W725" s="28">
        <v>0</v>
      </c>
      <c r="X725" s="28">
        <v>0</v>
      </c>
      <c r="Y725" s="28" t="s">
        <v>14563</v>
      </c>
      <c r="Z725" s="28" t="s">
        <v>15541</v>
      </c>
      <c r="AA725" s="28">
        <v>1</v>
      </c>
      <c r="AB725" s="28">
        <v>0</v>
      </c>
      <c r="AC725" s="32">
        <f>Solution[[#This Row],[Old Stop]] +1</f>
        <v>186</v>
      </c>
      <c r="AD725" s="32" t="str">
        <f>_xlfn.CONCAT(Solution[[#This Row],[Notes]],"_",Solution[[#This Row],[Week '#]],"_", _xlfn.SWITCH(Solution[[#This Row],[Column1]], "M", "Monday", "T", "Tuesday", "W", "Wednesday", "R", "Thursday", "H", "Thursday", "F", "Friday"))</f>
        <v>101_Week2_Friday</v>
      </c>
      <c r="AE725" s="32" t="str">
        <f>IF(LEN(Solution[[#This Row],[Available Delivery Days]]) =1, Solution[[#This Row],[Available Delivery Days]], IF(ISNUMBER(SEARCH(Solution[[#This Row],[New Delivery Day]], Solution[[#This Row],[Available Delivery Days]])), Solution[[#This Row],[New Delivery Day]], Solution[[#This Row],[Old Delivery Day]]))</f>
        <v>F</v>
      </c>
      <c r="AF725" s="31">
        <v>8.75</v>
      </c>
      <c r="AG725" s="31">
        <v>8.75</v>
      </c>
      <c r="AH725" s="28" t="s">
        <v>7832</v>
      </c>
      <c r="AI725" s="28" t="s">
        <v>932</v>
      </c>
      <c r="AJ725" s="28" t="s">
        <v>7792</v>
      </c>
      <c r="AK725" s="28" t="s">
        <v>7793</v>
      </c>
      <c r="AL725" s="28" t="s">
        <v>7797</v>
      </c>
      <c r="AM725" s="28">
        <f>_xlfn.XLOOKUP(Solution[[#This Row],[Cu_ID]],Master[cu_id],Master[Notes], "none")</f>
        <v>101</v>
      </c>
      <c r="AN725" s="28">
        <v>0</v>
      </c>
    </row>
    <row r="726" spans="1:40" x14ac:dyDescent="0.3">
      <c r="A726" s="53" t="s">
        <v>12334</v>
      </c>
      <c r="B726" s="37" t="s">
        <v>7750</v>
      </c>
      <c r="C726" s="37" t="s">
        <v>7748</v>
      </c>
      <c r="D726" s="28" t="s">
        <v>7718</v>
      </c>
      <c r="E726" s="28" t="s">
        <v>7752</v>
      </c>
      <c r="F726" s="28" t="s">
        <v>903</v>
      </c>
      <c r="G726" s="28" t="s">
        <v>7722</v>
      </c>
      <c r="H726" s="28" t="s">
        <v>11016</v>
      </c>
      <c r="I726" s="28" t="s">
        <v>903</v>
      </c>
      <c r="J726" s="28">
        <v>270</v>
      </c>
      <c r="K726" s="35" t="s">
        <v>183</v>
      </c>
      <c r="L726" s="35" t="s">
        <v>12335</v>
      </c>
      <c r="M726" s="30">
        <v>13.0312462169677</v>
      </c>
      <c r="N726" s="32" t="s">
        <v>16105</v>
      </c>
      <c r="O726" s="28" t="s">
        <v>7733</v>
      </c>
      <c r="P726" s="29">
        <v>0.35712962962962963</v>
      </c>
      <c r="Q726" s="29">
        <v>0.36739583333333331</v>
      </c>
      <c r="R726" s="28">
        <v>0</v>
      </c>
      <c r="S726" s="30">
        <v>14.783333333333333</v>
      </c>
      <c r="T726" s="32" t="s">
        <v>12336</v>
      </c>
      <c r="U726" s="32" t="s">
        <v>12337</v>
      </c>
      <c r="V726" s="30">
        <v>12.540861691069701</v>
      </c>
      <c r="W726" s="28">
        <v>0</v>
      </c>
      <c r="X726" s="28">
        <v>0</v>
      </c>
      <c r="Y726" s="28" t="s">
        <v>14631</v>
      </c>
      <c r="Z726" s="28" t="s">
        <v>15888</v>
      </c>
      <c r="AA726" s="28">
        <v>1</v>
      </c>
      <c r="AB726" s="28">
        <v>0</v>
      </c>
      <c r="AC726" s="32">
        <f>Solution[[#This Row],[Old Stop]] +1</f>
        <v>271</v>
      </c>
      <c r="AD726" s="32" t="str">
        <f>_xlfn.CONCAT(Solution[[#This Row],[Notes]],"_",Solution[[#This Row],[Week '#]],"_", _xlfn.SWITCH(Solution[[#This Row],[Column1]], "M", "Monday", "T", "Tuesday", "W", "Wednesday", "R", "Thursday", "H", "Thursday", "F", "Friday"))</f>
        <v>103_Week3_Tuesday</v>
      </c>
      <c r="AE726" s="32" t="str">
        <f>IF(LEN(Solution[[#This Row],[Available Delivery Days]]) =1, Solution[[#This Row],[Available Delivery Days]], IF(ISNUMBER(SEARCH(Solution[[#This Row],[New Delivery Day]], Solution[[#This Row],[Available Delivery Days]])), Solution[[#This Row],[New Delivery Day]], Solution[[#This Row],[Old Delivery Day]]))</f>
        <v>T</v>
      </c>
      <c r="AF726" s="31">
        <v>26.87</v>
      </c>
      <c r="AG726" s="31">
        <v>26.87</v>
      </c>
      <c r="AH726" s="28" t="s">
        <v>7832</v>
      </c>
      <c r="AI726" s="28" t="s">
        <v>932</v>
      </c>
      <c r="AJ726" s="28" t="s">
        <v>7792</v>
      </c>
      <c r="AK726" s="28" t="s">
        <v>7793</v>
      </c>
      <c r="AL726" s="28" t="s">
        <v>7797</v>
      </c>
      <c r="AM726" s="28">
        <f>_xlfn.XLOOKUP(Solution[[#This Row],[Cu_ID]],Master[cu_id],Master[Notes], "none")</f>
        <v>103</v>
      </c>
      <c r="AN726" s="28">
        <v>0</v>
      </c>
    </row>
    <row r="727" spans="1:40" x14ac:dyDescent="0.3">
      <c r="A727" s="53" t="s">
        <v>11722</v>
      </c>
      <c r="B727" s="37" t="s">
        <v>11723</v>
      </c>
      <c r="C727" s="37" t="s">
        <v>7728</v>
      </c>
      <c r="D727" s="28" t="s">
        <v>7716</v>
      </c>
      <c r="E727" s="28" t="s">
        <v>7789</v>
      </c>
      <c r="F727" s="28" t="s">
        <v>900</v>
      </c>
      <c r="G727" s="28" t="s">
        <v>7722</v>
      </c>
      <c r="H727" s="28" t="s">
        <v>11016</v>
      </c>
      <c r="I727" s="28" t="s">
        <v>8057</v>
      </c>
      <c r="J727" s="28">
        <v>200</v>
      </c>
      <c r="K727" s="35" t="s">
        <v>9436</v>
      </c>
      <c r="L727" s="35" t="s">
        <v>11724</v>
      </c>
      <c r="M727" s="30">
        <v>9.0576528254896402</v>
      </c>
      <c r="N727" s="32" t="s">
        <v>14711</v>
      </c>
      <c r="O727" s="28" t="s">
        <v>7751</v>
      </c>
      <c r="P727" s="29">
        <v>0.36241898148148149</v>
      </c>
      <c r="Q727" s="29">
        <v>0.36601851851851852</v>
      </c>
      <c r="R727" s="28">
        <v>0</v>
      </c>
      <c r="S727" s="30">
        <v>5.1833333333333336</v>
      </c>
      <c r="T727" s="32" t="s">
        <v>11725</v>
      </c>
      <c r="U727" s="32" t="s">
        <v>11726</v>
      </c>
      <c r="V727" s="30">
        <v>8.3149183870019492</v>
      </c>
      <c r="W727" s="28">
        <v>0</v>
      </c>
      <c r="X727" s="28">
        <v>0</v>
      </c>
      <c r="Y727" s="28" t="s">
        <v>14641</v>
      </c>
      <c r="Z727" s="28" t="s">
        <v>14642</v>
      </c>
      <c r="AA727" s="28">
        <v>1</v>
      </c>
      <c r="AB727" s="28">
        <v>0</v>
      </c>
      <c r="AC727" s="32">
        <f>Solution[[#This Row],[Old Stop]] +1</f>
        <v>201</v>
      </c>
      <c r="AD727" s="32" t="str">
        <f>_xlfn.CONCAT(Solution[[#This Row],[Notes]],"_",Solution[[#This Row],[Week '#]],"_", _xlfn.SWITCH(Solution[[#This Row],[Column1]], "M", "Monday", "T", "Tuesday", "W", "Wednesday", "R", "Thursday", "H", "Thursday", "F", "Friday"))</f>
        <v>101_Week1_Wednesday</v>
      </c>
      <c r="AE727" s="32" t="str">
        <f>IF(LEN(Solution[[#This Row],[Available Delivery Days]]) =1, Solution[[#This Row],[Available Delivery Days]], IF(ISNUMBER(SEARCH(Solution[[#This Row],[New Delivery Day]], Solution[[#This Row],[Available Delivery Days]])), Solution[[#This Row],[New Delivery Day]], Solution[[#This Row],[Old Delivery Day]]))</f>
        <v>W</v>
      </c>
      <c r="AF727" s="31">
        <v>22.105</v>
      </c>
      <c r="AG727" s="31">
        <v>18.245000000000001</v>
      </c>
      <c r="AH727" s="28" t="s">
        <v>7832</v>
      </c>
      <c r="AI727" s="28" t="s">
        <v>932</v>
      </c>
      <c r="AJ727" s="28" t="s">
        <v>7792</v>
      </c>
      <c r="AK727" s="28" t="s">
        <v>7792</v>
      </c>
      <c r="AL727" s="28" t="s">
        <v>7797</v>
      </c>
      <c r="AM727" s="28">
        <f>_xlfn.XLOOKUP(Solution[[#This Row],[Cu_ID]],Master[cu_id],Master[Notes], "none")</f>
        <v>101</v>
      </c>
      <c r="AN727" s="28">
        <v>0</v>
      </c>
    </row>
    <row r="728" spans="1:40" x14ac:dyDescent="0.3">
      <c r="A728" s="53" t="s">
        <v>11722</v>
      </c>
      <c r="B728" s="37" t="s">
        <v>11723</v>
      </c>
      <c r="C728" s="37" t="s">
        <v>7728</v>
      </c>
      <c r="D728" s="28" t="s">
        <v>7718</v>
      </c>
      <c r="E728" s="28" t="s">
        <v>7789</v>
      </c>
      <c r="F728" s="28" t="s">
        <v>900</v>
      </c>
      <c r="G728" s="28" t="s">
        <v>7809</v>
      </c>
      <c r="H728" s="28" t="s">
        <v>11016</v>
      </c>
      <c r="I728" s="28" t="s">
        <v>8057</v>
      </c>
      <c r="J728" s="28">
        <v>200</v>
      </c>
      <c r="K728" s="35" t="s">
        <v>9436</v>
      </c>
      <c r="L728" s="35" t="s">
        <v>11724</v>
      </c>
      <c r="M728" s="30">
        <v>0.68555213883519195</v>
      </c>
      <c r="N728" s="32" t="s">
        <v>15876</v>
      </c>
      <c r="O728" s="28" t="s">
        <v>7751</v>
      </c>
      <c r="P728" s="29">
        <v>0.56513888888888886</v>
      </c>
      <c r="Q728" s="29">
        <v>0.56873842592592594</v>
      </c>
      <c r="R728" s="28">
        <v>0</v>
      </c>
      <c r="S728" s="30">
        <v>5.1833333333333336</v>
      </c>
      <c r="T728" s="32" t="s">
        <v>11725</v>
      </c>
      <c r="U728" s="32" t="s">
        <v>11726</v>
      </c>
      <c r="V728" s="30">
        <v>0.57676724433275195</v>
      </c>
      <c r="W728" s="28">
        <v>0</v>
      </c>
      <c r="X728" s="28">
        <v>0</v>
      </c>
      <c r="Y728" s="28" t="s">
        <v>14641</v>
      </c>
      <c r="Z728" s="28" t="s">
        <v>15861</v>
      </c>
      <c r="AA728" s="28">
        <v>1</v>
      </c>
      <c r="AB728" s="28">
        <v>0</v>
      </c>
      <c r="AC728" s="32">
        <f>Solution[[#This Row],[Old Stop]] +1</f>
        <v>201</v>
      </c>
      <c r="AD728" s="32" t="str">
        <f>_xlfn.CONCAT(Solution[[#This Row],[Notes]],"_",Solution[[#This Row],[Week '#]],"_", _xlfn.SWITCH(Solution[[#This Row],[Column1]], "M", "Monday", "T", "Tuesday", "W", "Wednesday", "R", "Thursday", "H", "Thursday", "F", "Friday"))</f>
        <v>101_Week3_Wednesday</v>
      </c>
      <c r="AE728" s="32" t="str">
        <f>IF(LEN(Solution[[#This Row],[Available Delivery Days]]) =1, Solution[[#This Row],[Available Delivery Days]], IF(ISNUMBER(SEARCH(Solution[[#This Row],[New Delivery Day]], Solution[[#This Row],[Available Delivery Days]])), Solution[[#This Row],[New Delivery Day]], Solution[[#This Row],[Old Delivery Day]]))</f>
        <v>W</v>
      </c>
      <c r="AF728" s="31">
        <v>22.105</v>
      </c>
      <c r="AG728" s="31">
        <v>18.245000000000001</v>
      </c>
      <c r="AH728" s="28" t="s">
        <v>7832</v>
      </c>
      <c r="AI728" s="28" t="s">
        <v>932</v>
      </c>
      <c r="AJ728" s="28" t="s">
        <v>7792</v>
      </c>
      <c r="AK728" s="28" t="s">
        <v>7792</v>
      </c>
      <c r="AL728" s="28" t="s">
        <v>7797</v>
      </c>
      <c r="AM728" s="28">
        <f>_xlfn.XLOOKUP(Solution[[#This Row],[Cu_ID]],Master[cu_id],Master[Notes], "none")</f>
        <v>101</v>
      </c>
      <c r="AN728" s="28">
        <v>0</v>
      </c>
    </row>
    <row r="729" spans="1:40" x14ac:dyDescent="0.3">
      <c r="A729" s="53" t="s">
        <v>11029</v>
      </c>
      <c r="B729" s="37" t="s">
        <v>11030</v>
      </c>
      <c r="C729" s="37" t="s">
        <v>7728</v>
      </c>
      <c r="D729" s="28" t="s">
        <v>7716</v>
      </c>
      <c r="E729" s="28" t="s">
        <v>7734</v>
      </c>
      <c r="F729" s="28" t="s">
        <v>936</v>
      </c>
      <c r="G729" s="28" t="s">
        <v>7810</v>
      </c>
      <c r="H729" s="28" t="s">
        <v>7734</v>
      </c>
      <c r="I729" s="28" t="s">
        <v>8057</v>
      </c>
      <c r="J729" s="28">
        <v>5</v>
      </c>
      <c r="K729" s="35" t="s">
        <v>8462</v>
      </c>
      <c r="L729" s="35" t="s">
        <v>11031</v>
      </c>
      <c r="M729" s="30">
        <v>88.165415013209</v>
      </c>
      <c r="N729" s="32" t="s">
        <v>15212</v>
      </c>
      <c r="O729" s="28" t="s">
        <v>7774</v>
      </c>
      <c r="P729" s="29">
        <v>0.62353009259259262</v>
      </c>
      <c r="Q729" s="29">
        <v>0.63025462962962964</v>
      </c>
      <c r="R729" s="28">
        <v>0</v>
      </c>
      <c r="S729" s="30">
        <v>9.683574621414877</v>
      </c>
      <c r="T729" s="32" t="s">
        <v>11032</v>
      </c>
      <c r="U729" s="32" t="s">
        <v>11033</v>
      </c>
      <c r="V729" s="30">
        <v>17.619846140591399</v>
      </c>
      <c r="W729" s="28">
        <v>0</v>
      </c>
      <c r="X729" s="28">
        <v>0</v>
      </c>
      <c r="Y729" s="28" t="s">
        <v>14643</v>
      </c>
      <c r="Z729" s="28" t="s">
        <v>14644</v>
      </c>
      <c r="AA729" s="28">
        <v>1</v>
      </c>
      <c r="AB729" s="28">
        <v>0</v>
      </c>
      <c r="AC729" s="32">
        <f>Solution[[#This Row],[Old Stop]] +1</f>
        <v>6</v>
      </c>
      <c r="AD729" s="32" t="str">
        <f>_xlfn.CONCAT(Solution[[#This Row],[Notes]],"_",Solution[[#This Row],[Week '#]],"_", _xlfn.SWITCH(Solution[[#This Row],[Column1]], "M", "Monday", "T", "Tuesday", "W", "Wednesday", "R", "Thursday", "H", "Thursday", "F", "Friday"))</f>
        <v>102_Week1_Thursday</v>
      </c>
      <c r="AE729" s="32" t="str">
        <f>IF(LEN(Solution[[#This Row],[Available Delivery Days]]) =1, Solution[[#This Row],[Available Delivery Days]], IF(ISNUMBER(SEARCH(Solution[[#This Row],[New Delivery Day]], Solution[[#This Row],[Available Delivery Days]])), Solution[[#This Row],[New Delivery Day]], Solution[[#This Row],[Old Delivery Day]]))</f>
        <v>R</v>
      </c>
      <c r="AF729" s="31">
        <v>203.28370000000001</v>
      </c>
      <c r="AG729" s="31">
        <v>0</v>
      </c>
      <c r="AH729" s="28" t="s">
        <v>7832</v>
      </c>
      <c r="AI729" s="28" t="s">
        <v>932</v>
      </c>
      <c r="AJ729" s="28" t="s">
        <v>7793</v>
      </c>
      <c r="AK729" s="28" t="s">
        <v>7792</v>
      </c>
      <c r="AL729" s="28" t="s">
        <v>7797</v>
      </c>
      <c r="AM729" s="28">
        <f>_xlfn.XLOOKUP(Solution[[#This Row],[Cu_ID]],Master[cu_id],Master[Notes], "none")</f>
        <v>102</v>
      </c>
      <c r="AN729" s="28">
        <v>0</v>
      </c>
    </row>
    <row r="730" spans="1:40" x14ac:dyDescent="0.3">
      <c r="A730" s="53" t="s">
        <v>11029</v>
      </c>
      <c r="B730" s="37" t="s">
        <v>11030</v>
      </c>
      <c r="C730" s="37" t="s">
        <v>7728</v>
      </c>
      <c r="D730" s="28" t="s">
        <v>7717</v>
      </c>
      <c r="E730" s="28" t="s">
        <v>7734</v>
      </c>
      <c r="F730" s="28" t="s">
        <v>936</v>
      </c>
      <c r="G730" s="28" t="s">
        <v>7810</v>
      </c>
      <c r="H730" s="28" t="s">
        <v>7734</v>
      </c>
      <c r="I730" s="28" t="s">
        <v>8057</v>
      </c>
      <c r="J730" s="28">
        <v>5</v>
      </c>
      <c r="K730" s="35" t="s">
        <v>8462</v>
      </c>
      <c r="L730" s="35" t="s">
        <v>11031</v>
      </c>
      <c r="M730" s="30">
        <v>4.7431847639381903</v>
      </c>
      <c r="N730" s="32" t="s">
        <v>15213</v>
      </c>
      <c r="O730" s="28" t="s">
        <v>7774</v>
      </c>
      <c r="P730" s="29">
        <v>0.62331018518518522</v>
      </c>
      <c r="Q730" s="29">
        <v>0.63003472222222223</v>
      </c>
      <c r="R730" s="28">
        <v>0</v>
      </c>
      <c r="S730" s="30">
        <v>9.683574621414877</v>
      </c>
      <c r="T730" s="32" t="s">
        <v>11032</v>
      </c>
      <c r="U730" s="32" t="s">
        <v>11033</v>
      </c>
      <c r="V730" s="30">
        <v>1.86481998982499</v>
      </c>
      <c r="W730" s="28">
        <v>0</v>
      </c>
      <c r="X730" s="28">
        <v>0</v>
      </c>
      <c r="Y730" s="28" t="s">
        <v>14643</v>
      </c>
      <c r="Z730" s="28" t="s">
        <v>14649</v>
      </c>
      <c r="AA730" s="28">
        <v>1</v>
      </c>
      <c r="AB730" s="28">
        <v>0</v>
      </c>
      <c r="AC730" s="32">
        <f>Solution[[#This Row],[Old Stop]] +1</f>
        <v>6</v>
      </c>
      <c r="AD730" s="32" t="str">
        <f>_xlfn.CONCAT(Solution[[#This Row],[Notes]],"_",Solution[[#This Row],[Week '#]],"_", _xlfn.SWITCH(Solution[[#This Row],[Column1]], "M", "Monday", "T", "Tuesday", "W", "Wednesday", "R", "Thursday", "H", "Thursday", "F", "Friday"))</f>
        <v>102_Week2_Thursday</v>
      </c>
      <c r="AE730" s="32" t="str">
        <f>IF(LEN(Solution[[#This Row],[Available Delivery Days]]) =1, Solution[[#This Row],[Available Delivery Days]], IF(ISNUMBER(SEARCH(Solution[[#This Row],[New Delivery Day]], Solution[[#This Row],[Available Delivery Days]])), Solution[[#This Row],[New Delivery Day]], Solution[[#This Row],[Old Delivery Day]]))</f>
        <v>R</v>
      </c>
      <c r="AF730" s="31">
        <v>203.28370000000001</v>
      </c>
      <c r="AG730" s="31">
        <v>0</v>
      </c>
      <c r="AH730" s="28" t="s">
        <v>7832</v>
      </c>
      <c r="AI730" s="28" t="s">
        <v>932</v>
      </c>
      <c r="AJ730" s="28" t="s">
        <v>7793</v>
      </c>
      <c r="AK730" s="28" t="s">
        <v>7792</v>
      </c>
      <c r="AL730" s="28" t="s">
        <v>7797</v>
      </c>
      <c r="AM730" s="28">
        <f>_xlfn.XLOOKUP(Solution[[#This Row],[Cu_ID]],Master[cu_id],Master[Notes], "none")</f>
        <v>102</v>
      </c>
      <c r="AN730" s="28">
        <v>0</v>
      </c>
    </row>
    <row r="731" spans="1:40" x14ac:dyDescent="0.3">
      <c r="A731" s="53" t="s">
        <v>11029</v>
      </c>
      <c r="B731" s="37" t="s">
        <v>11030</v>
      </c>
      <c r="C731" s="37" t="s">
        <v>7728</v>
      </c>
      <c r="D731" s="28" t="s">
        <v>7718</v>
      </c>
      <c r="E731" s="28" t="s">
        <v>7734</v>
      </c>
      <c r="F731" s="28" t="s">
        <v>936</v>
      </c>
      <c r="G731" s="28" t="s">
        <v>7810</v>
      </c>
      <c r="H731" s="28" t="s">
        <v>7734</v>
      </c>
      <c r="I731" s="28" t="s">
        <v>8057</v>
      </c>
      <c r="J731" s="28">
        <v>5</v>
      </c>
      <c r="K731" s="35" t="s">
        <v>8462</v>
      </c>
      <c r="L731" s="35" t="s">
        <v>11031</v>
      </c>
      <c r="M731" s="30">
        <v>88.165415013209</v>
      </c>
      <c r="N731" s="32" t="s">
        <v>15699</v>
      </c>
      <c r="O731" s="28" t="s">
        <v>7774</v>
      </c>
      <c r="P731" s="29">
        <v>0.62353009259259262</v>
      </c>
      <c r="Q731" s="29">
        <v>0.63025462962962964</v>
      </c>
      <c r="R731" s="28">
        <v>0</v>
      </c>
      <c r="S731" s="30">
        <v>9.683574621414877</v>
      </c>
      <c r="T731" s="32" t="s">
        <v>11032</v>
      </c>
      <c r="U731" s="32" t="s">
        <v>11033</v>
      </c>
      <c r="V731" s="30">
        <v>17.619846140591399</v>
      </c>
      <c r="W731" s="28">
        <v>0</v>
      </c>
      <c r="X731" s="28">
        <v>0</v>
      </c>
      <c r="Y731" s="28" t="s">
        <v>14643</v>
      </c>
      <c r="Z731" s="28" t="s">
        <v>15700</v>
      </c>
      <c r="AA731" s="28">
        <v>1</v>
      </c>
      <c r="AB731" s="28">
        <v>0</v>
      </c>
      <c r="AC731" s="32">
        <f>Solution[[#This Row],[Old Stop]] +1</f>
        <v>6</v>
      </c>
      <c r="AD731" s="32" t="str">
        <f>_xlfn.CONCAT(Solution[[#This Row],[Notes]],"_",Solution[[#This Row],[Week '#]],"_", _xlfn.SWITCH(Solution[[#This Row],[Column1]], "M", "Monday", "T", "Tuesday", "W", "Wednesday", "R", "Thursday", "H", "Thursday", "F", "Friday"))</f>
        <v>102_Week3_Thursday</v>
      </c>
      <c r="AE731" s="32" t="str">
        <f>IF(LEN(Solution[[#This Row],[Available Delivery Days]]) =1, Solution[[#This Row],[Available Delivery Days]], IF(ISNUMBER(SEARCH(Solution[[#This Row],[New Delivery Day]], Solution[[#This Row],[Available Delivery Days]])), Solution[[#This Row],[New Delivery Day]], Solution[[#This Row],[Old Delivery Day]]))</f>
        <v>R</v>
      </c>
      <c r="AF731" s="31">
        <v>203.28370000000001</v>
      </c>
      <c r="AG731" s="31">
        <v>0</v>
      </c>
      <c r="AH731" s="28" t="s">
        <v>7832</v>
      </c>
      <c r="AI731" s="28" t="s">
        <v>932</v>
      </c>
      <c r="AJ731" s="28" t="s">
        <v>7793</v>
      </c>
      <c r="AK731" s="28" t="s">
        <v>7792</v>
      </c>
      <c r="AL731" s="28" t="s">
        <v>7797</v>
      </c>
      <c r="AM731" s="28">
        <f>_xlfn.XLOOKUP(Solution[[#This Row],[Cu_ID]],Master[cu_id],Master[Notes], "none")</f>
        <v>102</v>
      </c>
      <c r="AN731" s="28">
        <v>0</v>
      </c>
    </row>
    <row r="732" spans="1:40" x14ac:dyDescent="0.3">
      <c r="A732" s="53" t="s">
        <v>11029</v>
      </c>
      <c r="B732" s="37" t="s">
        <v>11030</v>
      </c>
      <c r="C732" s="37" t="s">
        <v>7728</v>
      </c>
      <c r="D732" s="28" t="s">
        <v>7719</v>
      </c>
      <c r="E732" s="28" t="s">
        <v>7734</v>
      </c>
      <c r="F732" s="28" t="s">
        <v>936</v>
      </c>
      <c r="G732" s="28" t="s">
        <v>7810</v>
      </c>
      <c r="H732" s="28" t="s">
        <v>7734</v>
      </c>
      <c r="I732" s="28" t="s">
        <v>8057</v>
      </c>
      <c r="J732" s="28">
        <v>5</v>
      </c>
      <c r="K732" s="35" t="s">
        <v>8462</v>
      </c>
      <c r="L732" s="35" t="s">
        <v>11031</v>
      </c>
      <c r="M732" s="30">
        <v>4.7431847639381903</v>
      </c>
      <c r="N732" s="32" t="s">
        <v>16327</v>
      </c>
      <c r="O732" s="28" t="s">
        <v>7774</v>
      </c>
      <c r="P732" s="29">
        <v>0.62331018518518522</v>
      </c>
      <c r="Q732" s="29">
        <v>0.63003472222222223</v>
      </c>
      <c r="R732" s="28">
        <v>0</v>
      </c>
      <c r="S732" s="30">
        <v>9.683574621414877</v>
      </c>
      <c r="T732" s="32" t="s">
        <v>11032</v>
      </c>
      <c r="U732" s="32" t="s">
        <v>11033</v>
      </c>
      <c r="V732" s="30">
        <v>1.86481998982499</v>
      </c>
      <c r="W732" s="28">
        <v>0</v>
      </c>
      <c r="X732" s="28">
        <v>0</v>
      </c>
      <c r="Y732" s="28" t="s">
        <v>14643</v>
      </c>
      <c r="Z732" s="28" t="s">
        <v>16265</v>
      </c>
      <c r="AA732" s="28">
        <v>1</v>
      </c>
      <c r="AB732" s="28">
        <v>0</v>
      </c>
      <c r="AC732" s="32">
        <f>Solution[[#This Row],[Old Stop]] +1</f>
        <v>6</v>
      </c>
      <c r="AD732" s="32" t="str">
        <f>_xlfn.CONCAT(Solution[[#This Row],[Notes]],"_",Solution[[#This Row],[Week '#]],"_", _xlfn.SWITCH(Solution[[#This Row],[Column1]], "M", "Monday", "T", "Tuesday", "W", "Wednesday", "R", "Thursday", "H", "Thursday", "F", "Friday"))</f>
        <v>102_Week4_Thursday</v>
      </c>
      <c r="AE732" s="32" t="str">
        <f>IF(LEN(Solution[[#This Row],[Available Delivery Days]]) =1, Solution[[#This Row],[Available Delivery Days]], IF(ISNUMBER(SEARCH(Solution[[#This Row],[New Delivery Day]], Solution[[#This Row],[Available Delivery Days]])), Solution[[#This Row],[New Delivery Day]], Solution[[#This Row],[Old Delivery Day]]))</f>
        <v>R</v>
      </c>
      <c r="AF732" s="31">
        <v>203.28370000000001</v>
      </c>
      <c r="AG732" s="31">
        <v>0</v>
      </c>
      <c r="AH732" s="28" t="s">
        <v>7832</v>
      </c>
      <c r="AI732" s="28" t="s">
        <v>932</v>
      </c>
      <c r="AJ732" s="28" t="s">
        <v>7793</v>
      </c>
      <c r="AK732" s="28" t="s">
        <v>7792</v>
      </c>
      <c r="AL732" s="28" t="s">
        <v>7797</v>
      </c>
      <c r="AM732" s="28">
        <f>_xlfn.XLOOKUP(Solution[[#This Row],[Cu_ID]],Master[cu_id],Master[Notes], "none")</f>
        <v>102</v>
      </c>
      <c r="AN732" s="28">
        <v>0</v>
      </c>
    </row>
    <row r="733" spans="1:40" x14ac:dyDescent="0.3">
      <c r="A733" s="53" t="s">
        <v>12201</v>
      </c>
      <c r="B733" s="37" t="s">
        <v>12202</v>
      </c>
      <c r="C733" s="37" t="s">
        <v>7728</v>
      </c>
      <c r="D733" s="28" t="s">
        <v>7716</v>
      </c>
      <c r="E733" s="28" t="s">
        <v>11016</v>
      </c>
      <c r="F733" s="28" t="s">
        <v>936</v>
      </c>
      <c r="G733" s="28" t="s">
        <v>7751</v>
      </c>
      <c r="H733" s="28" t="s">
        <v>7752</v>
      </c>
      <c r="I733" s="28" t="s">
        <v>902</v>
      </c>
      <c r="J733" s="28">
        <v>280</v>
      </c>
      <c r="K733" s="35" t="s">
        <v>9098</v>
      </c>
      <c r="L733" s="35" t="s">
        <v>12203</v>
      </c>
      <c r="M733" s="30">
        <v>2.6137052942067398</v>
      </c>
      <c r="N733" s="32" t="s">
        <v>14993</v>
      </c>
      <c r="O733" s="28" t="s">
        <v>7774</v>
      </c>
      <c r="P733" s="29">
        <v>0.35119212962962965</v>
      </c>
      <c r="Q733" s="29">
        <v>0.3606597222222222</v>
      </c>
      <c r="R733" s="28">
        <v>0</v>
      </c>
      <c r="S733" s="30">
        <v>13.633333333333333</v>
      </c>
      <c r="T733" s="32" t="s">
        <v>12204</v>
      </c>
      <c r="U733" s="32" t="s">
        <v>12205</v>
      </c>
      <c r="V733" s="30">
        <v>2.20521250110491</v>
      </c>
      <c r="W733" s="28">
        <v>3</v>
      </c>
      <c r="X733" s="28">
        <v>5.6603773584905703E-2</v>
      </c>
      <c r="Y733" s="28" t="s">
        <v>14629</v>
      </c>
      <c r="Z733" s="28" t="s">
        <v>14630</v>
      </c>
      <c r="AA733" s="28">
        <v>1</v>
      </c>
      <c r="AB733" s="28">
        <v>11</v>
      </c>
      <c r="AC733" s="32">
        <f>Solution[[#This Row],[Old Stop]] +1</f>
        <v>281</v>
      </c>
      <c r="AD733" s="32" t="str">
        <f>_xlfn.CONCAT(Solution[[#This Row],[Notes]],"_",Solution[[#This Row],[Week '#]],"_", _xlfn.SWITCH(Solution[[#This Row],[Column1]], "M", "Monday", "T", "Tuesday", "W", "Wednesday", "R", "Thursday", "H", "Thursday", "F", "Friday"))</f>
        <v>105_Week1_Thursday</v>
      </c>
      <c r="AE733" s="32" t="str">
        <f>IF(LEN(Solution[[#This Row],[Available Delivery Days]]) =1, Solution[[#This Row],[Available Delivery Days]], IF(ISNUMBER(SEARCH(Solution[[#This Row],[New Delivery Day]], Solution[[#This Row],[Available Delivery Days]])), Solution[[#This Row],[New Delivery Day]], Solution[[#This Row],[Old Delivery Day]]))</f>
        <v>R</v>
      </c>
      <c r="AF733" s="31">
        <v>35</v>
      </c>
      <c r="AG733" s="31">
        <v>43.891199999999998</v>
      </c>
      <c r="AH733" s="28" t="s">
        <v>7832</v>
      </c>
      <c r="AI733" s="28" t="s">
        <v>932</v>
      </c>
      <c r="AJ733" s="28" t="s">
        <v>7792</v>
      </c>
      <c r="AK733" s="28" t="s">
        <v>7792</v>
      </c>
      <c r="AL733" s="28" t="s">
        <v>7797</v>
      </c>
      <c r="AM733" s="28">
        <f>_xlfn.XLOOKUP(Solution[[#This Row],[Cu_ID]],Master[cu_id],Master[Notes], "none")</f>
        <v>105</v>
      </c>
      <c r="AN733" s="28">
        <v>11</v>
      </c>
    </row>
    <row r="734" spans="1:40" x14ac:dyDescent="0.3">
      <c r="A734" s="53" t="s">
        <v>12201</v>
      </c>
      <c r="B734" s="37" t="s">
        <v>12202</v>
      </c>
      <c r="C734" s="37" t="s">
        <v>7728</v>
      </c>
      <c r="D734" s="28" t="s">
        <v>7717</v>
      </c>
      <c r="E734" s="28" t="s">
        <v>11016</v>
      </c>
      <c r="F734" s="28" t="s">
        <v>936</v>
      </c>
      <c r="G734" s="28" t="s">
        <v>7812</v>
      </c>
      <c r="H734" s="28" t="s">
        <v>7752</v>
      </c>
      <c r="I734" s="28" t="s">
        <v>902</v>
      </c>
      <c r="J734" s="28">
        <v>280</v>
      </c>
      <c r="K734" s="35" t="s">
        <v>9098</v>
      </c>
      <c r="L734" s="35" t="s">
        <v>12203</v>
      </c>
      <c r="M734" s="30">
        <v>2.6786792259663299</v>
      </c>
      <c r="N734" s="32" t="s">
        <v>15425</v>
      </c>
      <c r="O734" s="28" t="s">
        <v>7774</v>
      </c>
      <c r="P734" s="29">
        <v>0.56609953703703708</v>
      </c>
      <c r="Q734" s="29">
        <v>0.57556712962962964</v>
      </c>
      <c r="R734" s="28">
        <v>0</v>
      </c>
      <c r="S734" s="30">
        <v>13.633333333333333</v>
      </c>
      <c r="T734" s="32" t="s">
        <v>12204</v>
      </c>
      <c r="U734" s="32" t="s">
        <v>12205</v>
      </c>
      <c r="V734" s="30">
        <v>1.9562119949688399</v>
      </c>
      <c r="W734" s="28">
        <v>3</v>
      </c>
      <c r="X734" s="28">
        <v>5.6603773584905703E-2</v>
      </c>
      <c r="Y734" s="28" t="s">
        <v>14629</v>
      </c>
      <c r="Z734" s="28" t="s">
        <v>14911</v>
      </c>
      <c r="AA734" s="28">
        <v>1</v>
      </c>
      <c r="AB734" s="28">
        <v>11</v>
      </c>
      <c r="AC734" s="32">
        <f>Solution[[#This Row],[Old Stop]] +1</f>
        <v>281</v>
      </c>
      <c r="AD734" s="32" t="str">
        <f>_xlfn.CONCAT(Solution[[#This Row],[Notes]],"_",Solution[[#This Row],[Week '#]],"_", _xlfn.SWITCH(Solution[[#This Row],[Column1]], "M", "Monday", "T", "Tuesday", "W", "Wednesday", "R", "Thursday", "H", "Thursday", "F", "Friday"))</f>
        <v>105_Week2_Thursday</v>
      </c>
      <c r="AE734" s="32" t="str">
        <f>IF(LEN(Solution[[#This Row],[Available Delivery Days]]) =1, Solution[[#This Row],[Available Delivery Days]], IF(ISNUMBER(SEARCH(Solution[[#This Row],[New Delivery Day]], Solution[[#This Row],[Available Delivery Days]])), Solution[[#This Row],[New Delivery Day]], Solution[[#This Row],[Old Delivery Day]]))</f>
        <v>R</v>
      </c>
      <c r="AF734" s="31">
        <v>35</v>
      </c>
      <c r="AG734" s="31">
        <v>43.891199999999998</v>
      </c>
      <c r="AH734" s="28" t="s">
        <v>7832</v>
      </c>
      <c r="AI734" s="28" t="s">
        <v>932</v>
      </c>
      <c r="AJ734" s="28" t="s">
        <v>7792</v>
      </c>
      <c r="AK734" s="28" t="s">
        <v>7792</v>
      </c>
      <c r="AL734" s="28" t="s">
        <v>7797</v>
      </c>
      <c r="AM734" s="28">
        <f>_xlfn.XLOOKUP(Solution[[#This Row],[Cu_ID]],Master[cu_id],Master[Notes], "none")</f>
        <v>105</v>
      </c>
      <c r="AN734" s="28">
        <v>11</v>
      </c>
    </row>
    <row r="735" spans="1:40" x14ac:dyDescent="0.3">
      <c r="A735" s="53" t="s">
        <v>12201</v>
      </c>
      <c r="B735" s="37" t="s">
        <v>12202</v>
      </c>
      <c r="C735" s="37" t="s">
        <v>7728</v>
      </c>
      <c r="D735" s="28" t="s">
        <v>7718</v>
      </c>
      <c r="E735" s="28" t="s">
        <v>11016</v>
      </c>
      <c r="F735" s="28" t="s">
        <v>936</v>
      </c>
      <c r="G735" s="28" t="s">
        <v>7809</v>
      </c>
      <c r="H735" s="28" t="s">
        <v>7752</v>
      </c>
      <c r="I735" s="28" t="s">
        <v>902</v>
      </c>
      <c r="J735" s="28">
        <v>280</v>
      </c>
      <c r="K735" s="35" t="s">
        <v>9098</v>
      </c>
      <c r="L735" s="35" t="s">
        <v>12203</v>
      </c>
      <c r="M735" s="30">
        <v>3.5141942407935902</v>
      </c>
      <c r="N735" s="32" t="s">
        <v>16133</v>
      </c>
      <c r="O735" s="28" t="s">
        <v>7774</v>
      </c>
      <c r="P735" s="29">
        <v>0.52401620370370372</v>
      </c>
      <c r="Q735" s="29">
        <v>0.53348379629629628</v>
      </c>
      <c r="R735" s="28">
        <v>0</v>
      </c>
      <c r="S735" s="30">
        <v>13.633333333333333</v>
      </c>
      <c r="T735" s="32" t="s">
        <v>12204</v>
      </c>
      <c r="U735" s="32" t="s">
        <v>12205</v>
      </c>
      <c r="V735" s="30">
        <v>2.2359492004934101</v>
      </c>
      <c r="W735" s="28">
        <v>3</v>
      </c>
      <c r="X735" s="28">
        <v>5.6603773584905703E-2</v>
      </c>
      <c r="Y735" s="28" t="s">
        <v>14629</v>
      </c>
      <c r="Z735" s="28" t="s">
        <v>16128</v>
      </c>
      <c r="AA735" s="28">
        <v>1</v>
      </c>
      <c r="AB735" s="28">
        <v>11</v>
      </c>
      <c r="AC735" s="32">
        <f>Solution[[#This Row],[Old Stop]] +1</f>
        <v>281</v>
      </c>
      <c r="AD735" s="32" t="str">
        <f>_xlfn.CONCAT(Solution[[#This Row],[Notes]],"_",Solution[[#This Row],[Week '#]],"_", _xlfn.SWITCH(Solution[[#This Row],[Column1]], "M", "Monday", "T", "Tuesday", "W", "Wednesday", "R", "Thursday", "H", "Thursday", "F", "Friday"))</f>
        <v>105_Week3_Thursday</v>
      </c>
      <c r="AE735" s="32" t="str">
        <f>IF(LEN(Solution[[#This Row],[Available Delivery Days]]) =1, Solution[[#This Row],[Available Delivery Days]], IF(ISNUMBER(SEARCH(Solution[[#This Row],[New Delivery Day]], Solution[[#This Row],[Available Delivery Days]])), Solution[[#This Row],[New Delivery Day]], Solution[[#This Row],[Old Delivery Day]]))</f>
        <v>R</v>
      </c>
      <c r="AF735" s="31">
        <v>35</v>
      </c>
      <c r="AG735" s="31">
        <v>43.891199999999998</v>
      </c>
      <c r="AH735" s="28" t="s">
        <v>7832</v>
      </c>
      <c r="AI735" s="28" t="s">
        <v>932</v>
      </c>
      <c r="AJ735" s="28" t="s">
        <v>7792</v>
      </c>
      <c r="AK735" s="28" t="s">
        <v>7792</v>
      </c>
      <c r="AL735" s="28" t="s">
        <v>7797</v>
      </c>
      <c r="AM735" s="28">
        <f>_xlfn.XLOOKUP(Solution[[#This Row],[Cu_ID]],Master[cu_id],Master[Notes], "none")</f>
        <v>105</v>
      </c>
      <c r="AN735" s="28">
        <v>11</v>
      </c>
    </row>
    <row r="736" spans="1:40" x14ac:dyDescent="0.3">
      <c r="A736" s="53" t="s">
        <v>12201</v>
      </c>
      <c r="B736" s="37" t="s">
        <v>12202</v>
      </c>
      <c r="C736" s="37" t="s">
        <v>7728</v>
      </c>
      <c r="D736" s="28" t="s">
        <v>7719</v>
      </c>
      <c r="E736" s="28" t="s">
        <v>11016</v>
      </c>
      <c r="F736" s="28" t="s">
        <v>936</v>
      </c>
      <c r="G736" s="28" t="s">
        <v>7812</v>
      </c>
      <c r="H736" s="28" t="s">
        <v>7752</v>
      </c>
      <c r="I736" s="28" t="s">
        <v>902</v>
      </c>
      <c r="J736" s="28">
        <v>280</v>
      </c>
      <c r="K736" s="35" t="s">
        <v>9098</v>
      </c>
      <c r="L736" s="35" t="s">
        <v>12203</v>
      </c>
      <c r="M736" s="30">
        <v>2.6786792259663299</v>
      </c>
      <c r="N736" s="32" t="s">
        <v>16781</v>
      </c>
      <c r="O736" s="28" t="s">
        <v>7774</v>
      </c>
      <c r="P736" s="29">
        <v>0.56609953703703708</v>
      </c>
      <c r="Q736" s="29">
        <v>0.57556712962962964</v>
      </c>
      <c r="R736" s="28">
        <v>0</v>
      </c>
      <c r="S736" s="30">
        <v>13.633333333333333</v>
      </c>
      <c r="T736" s="32" t="s">
        <v>12204</v>
      </c>
      <c r="U736" s="32" t="s">
        <v>12205</v>
      </c>
      <c r="V736" s="30">
        <v>1.9562119949688399</v>
      </c>
      <c r="W736" s="28">
        <v>3</v>
      </c>
      <c r="X736" s="28">
        <v>5.6603773584905703E-2</v>
      </c>
      <c r="Y736" s="28" t="s">
        <v>14629</v>
      </c>
      <c r="Z736" s="28" t="s">
        <v>16709</v>
      </c>
      <c r="AA736" s="28">
        <v>1</v>
      </c>
      <c r="AB736" s="28">
        <v>11</v>
      </c>
      <c r="AC736" s="32">
        <f>Solution[[#This Row],[Old Stop]] +1</f>
        <v>281</v>
      </c>
      <c r="AD736" s="32" t="str">
        <f>_xlfn.CONCAT(Solution[[#This Row],[Notes]],"_",Solution[[#This Row],[Week '#]],"_", _xlfn.SWITCH(Solution[[#This Row],[Column1]], "M", "Monday", "T", "Tuesday", "W", "Wednesday", "R", "Thursday", "H", "Thursday", "F", "Friday"))</f>
        <v>105_Week4_Thursday</v>
      </c>
      <c r="AE736" s="32" t="str">
        <f>IF(LEN(Solution[[#This Row],[Available Delivery Days]]) =1, Solution[[#This Row],[Available Delivery Days]], IF(ISNUMBER(SEARCH(Solution[[#This Row],[New Delivery Day]], Solution[[#This Row],[Available Delivery Days]])), Solution[[#This Row],[New Delivery Day]], Solution[[#This Row],[Old Delivery Day]]))</f>
        <v>R</v>
      </c>
      <c r="AF736" s="31">
        <v>35</v>
      </c>
      <c r="AG736" s="31">
        <v>43.891199999999998</v>
      </c>
      <c r="AH736" s="28" t="s">
        <v>7832</v>
      </c>
      <c r="AI736" s="28" t="s">
        <v>932</v>
      </c>
      <c r="AJ736" s="28" t="s">
        <v>7792</v>
      </c>
      <c r="AK736" s="28" t="s">
        <v>7792</v>
      </c>
      <c r="AL736" s="28" t="s">
        <v>7797</v>
      </c>
      <c r="AM736" s="28">
        <f>_xlfn.XLOOKUP(Solution[[#This Row],[Cu_ID]],Master[cu_id],Master[Notes], "none")</f>
        <v>105</v>
      </c>
      <c r="AN736" s="28">
        <v>11</v>
      </c>
    </row>
    <row r="737" spans="1:40" x14ac:dyDescent="0.3">
      <c r="A737" s="53" t="s">
        <v>12270</v>
      </c>
      <c r="B737" s="37" t="s">
        <v>12271</v>
      </c>
      <c r="C737" s="37" t="s">
        <v>7728</v>
      </c>
      <c r="D737" s="28" t="s">
        <v>7716</v>
      </c>
      <c r="E737" s="28" t="s">
        <v>7752</v>
      </c>
      <c r="F737" s="28" t="s">
        <v>903</v>
      </c>
      <c r="G737" s="28" t="s">
        <v>7774</v>
      </c>
      <c r="H737" s="28" t="s">
        <v>11016</v>
      </c>
      <c r="I737" s="28" t="s">
        <v>903</v>
      </c>
      <c r="J737" s="28">
        <v>230</v>
      </c>
      <c r="K737" s="35" t="s">
        <v>9237</v>
      </c>
      <c r="L737" s="35" t="s">
        <v>12272</v>
      </c>
      <c r="M737" s="30">
        <v>1.9754781275987601</v>
      </c>
      <c r="N737" s="32" t="s">
        <v>14953</v>
      </c>
      <c r="O737" s="28" t="s">
        <v>7722</v>
      </c>
      <c r="P737" s="29">
        <v>0.39037037037037037</v>
      </c>
      <c r="Q737" s="29">
        <v>0.39709490740740738</v>
      </c>
      <c r="R737" s="28">
        <v>0</v>
      </c>
      <c r="S737" s="30">
        <v>9.683574621414877</v>
      </c>
      <c r="T737" s="32" t="s">
        <v>12273</v>
      </c>
      <c r="U737" s="32" t="s">
        <v>12274</v>
      </c>
      <c r="V737" s="30">
        <v>1.4337045338312</v>
      </c>
      <c r="W737" s="28">
        <v>0</v>
      </c>
      <c r="X737" s="28">
        <v>0</v>
      </c>
      <c r="Y737" s="28" t="s">
        <v>14631</v>
      </c>
      <c r="Z737" s="28" t="s">
        <v>14632</v>
      </c>
      <c r="AA737" s="28">
        <v>1</v>
      </c>
      <c r="AB737" s="28">
        <v>0</v>
      </c>
      <c r="AC737" s="32">
        <f>Solution[[#This Row],[Old Stop]] +1</f>
        <v>231</v>
      </c>
      <c r="AD737" s="32" t="str">
        <f>_xlfn.CONCAT(Solution[[#This Row],[Notes]],"_",Solution[[#This Row],[Week '#]],"_", _xlfn.SWITCH(Solution[[#This Row],[Column1]], "M", "Monday", "T", "Tuesday", "W", "Wednesday", "R", "Thursday", "H", "Thursday", "F", "Friday"))</f>
        <v>103_Week1_Tuesday</v>
      </c>
      <c r="AE737" s="32" t="str">
        <f>IF(LEN(Solution[[#This Row],[Available Delivery Days]]) =1, Solution[[#This Row],[Available Delivery Days]], IF(ISNUMBER(SEARCH(Solution[[#This Row],[New Delivery Day]], Solution[[#This Row],[Available Delivery Days]])), Solution[[#This Row],[New Delivery Day]], Solution[[#This Row],[Old Delivery Day]]))</f>
        <v>T</v>
      </c>
      <c r="AF737" s="31">
        <v>8.75</v>
      </c>
      <c r="AG737" s="31">
        <v>8.75</v>
      </c>
      <c r="AH737" s="28" t="s">
        <v>7832</v>
      </c>
      <c r="AI737" s="28" t="s">
        <v>932</v>
      </c>
      <c r="AJ737" s="28" t="s">
        <v>7792</v>
      </c>
      <c r="AK737" s="28" t="s">
        <v>7793</v>
      </c>
      <c r="AL737" s="28" t="s">
        <v>7797</v>
      </c>
      <c r="AM737" s="28">
        <f>_xlfn.XLOOKUP(Solution[[#This Row],[Cu_ID]],Master[cu_id],Master[Notes], "none")</f>
        <v>103</v>
      </c>
      <c r="AN737" s="28">
        <v>0</v>
      </c>
    </row>
    <row r="738" spans="1:40" x14ac:dyDescent="0.3">
      <c r="A738" s="53" t="s">
        <v>12104</v>
      </c>
      <c r="B738" s="37" t="s">
        <v>12105</v>
      </c>
      <c r="C738" s="37" t="s">
        <v>7728</v>
      </c>
      <c r="D738" s="28" t="s">
        <v>7716</v>
      </c>
      <c r="E738" s="28" t="s">
        <v>7734</v>
      </c>
      <c r="F738" s="28" t="s">
        <v>901</v>
      </c>
      <c r="G738" s="28" t="s">
        <v>7751</v>
      </c>
      <c r="H738" s="28" t="s">
        <v>7734</v>
      </c>
      <c r="I738" s="28" t="s">
        <v>903</v>
      </c>
      <c r="J738" s="28">
        <v>559</v>
      </c>
      <c r="K738" s="35" t="s">
        <v>8368</v>
      </c>
      <c r="L738" s="35" t="s">
        <v>12106</v>
      </c>
      <c r="M738" s="30">
        <v>0.33659278787672497</v>
      </c>
      <c r="N738" s="32" t="s">
        <v>14667</v>
      </c>
      <c r="O738" s="28" t="s">
        <v>7756</v>
      </c>
      <c r="P738" s="29">
        <v>0.31122685185185184</v>
      </c>
      <c r="Q738" s="29">
        <v>0.31839120370370372</v>
      </c>
      <c r="R738" s="28">
        <v>0</v>
      </c>
      <c r="S738" s="30">
        <v>10.316666666666666</v>
      </c>
      <c r="T738" s="32" t="s">
        <v>12107</v>
      </c>
      <c r="U738" s="32" t="s">
        <v>12108</v>
      </c>
      <c r="V738" s="30">
        <v>0.14853849177624201</v>
      </c>
      <c r="W738" s="28">
        <v>0</v>
      </c>
      <c r="X738" s="28">
        <v>0</v>
      </c>
      <c r="Y738" s="28" t="s">
        <v>14567</v>
      </c>
      <c r="Z738" s="28" t="s">
        <v>14568</v>
      </c>
      <c r="AA738" s="28">
        <v>1</v>
      </c>
      <c r="AB738" s="28">
        <v>0</v>
      </c>
      <c r="AC738" s="32">
        <f>Solution[[#This Row],[Old Stop]] +1</f>
        <v>560</v>
      </c>
      <c r="AD738" s="32" t="str">
        <f>_xlfn.CONCAT(Solution[[#This Row],[Notes]],"_",Solution[[#This Row],[Week '#]],"_", _xlfn.SWITCH(Solution[[#This Row],[Column1]], "M", "Monday", "T", "Tuesday", "W", "Wednesday", "R", "Thursday", "H", "Thursday", "F", "Friday"))</f>
        <v>102_Week1_Monday</v>
      </c>
      <c r="AE738" s="32" t="str">
        <f>IF(LEN(Solution[[#This Row],[Available Delivery Days]]) =1, Solution[[#This Row],[Available Delivery Days]], IF(ISNUMBER(SEARCH(Solution[[#This Row],[New Delivery Day]], Solution[[#This Row],[Available Delivery Days]])), Solution[[#This Row],[New Delivery Day]], Solution[[#This Row],[Old Delivery Day]]))</f>
        <v>M</v>
      </c>
      <c r="AF738" s="31">
        <v>21.1525</v>
      </c>
      <c r="AG738" s="31">
        <v>20.734999999999999</v>
      </c>
      <c r="AH738" s="28" t="s">
        <v>7832</v>
      </c>
      <c r="AI738" s="28" t="s">
        <v>932</v>
      </c>
      <c r="AJ738" s="28" t="s">
        <v>7793</v>
      </c>
      <c r="AK738" s="28" t="s">
        <v>7792</v>
      </c>
      <c r="AL738" s="28" t="s">
        <v>7797</v>
      </c>
      <c r="AM738" s="28">
        <f>_xlfn.XLOOKUP(Solution[[#This Row],[Cu_ID]],Master[cu_id],Master[Notes], "none")</f>
        <v>102</v>
      </c>
      <c r="AN738" s="28">
        <v>0</v>
      </c>
    </row>
    <row r="739" spans="1:40" x14ac:dyDescent="0.3">
      <c r="A739" s="53" t="s">
        <v>12104</v>
      </c>
      <c r="B739" s="37" t="s">
        <v>12105</v>
      </c>
      <c r="C739" s="37" t="s">
        <v>7728</v>
      </c>
      <c r="D739" s="28" t="s">
        <v>7718</v>
      </c>
      <c r="E739" s="28" t="s">
        <v>7734</v>
      </c>
      <c r="F739" s="28" t="s">
        <v>901</v>
      </c>
      <c r="G739" s="28" t="s">
        <v>7748</v>
      </c>
      <c r="H739" s="28" t="s">
        <v>7734</v>
      </c>
      <c r="I739" s="28" t="s">
        <v>903</v>
      </c>
      <c r="J739" s="28">
        <v>559</v>
      </c>
      <c r="K739" s="35" t="s">
        <v>8368</v>
      </c>
      <c r="L739" s="35" t="s">
        <v>12106</v>
      </c>
      <c r="M739" s="30">
        <v>0.33659278787672497</v>
      </c>
      <c r="N739" s="32" t="s">
        <v>15971</v>
      </c>
      <c r="O739" s="28" t="s">
        <v>7756</v>
      </c>
      <c r="P739" s="29">
        <v>0.29640046296296296</v>
      </c>
      <c r="Q739" s="29">
        <v>0.30356481481481479</v>
      </c>
      <c r="R739" s="28">
        <v>0</v>
      </c>
      <c r="S739" s="30">
        <v>10.316666666666666</v>
      </c>
      <c r="T739" s="32" t="s">
        <v>12107</v>
      </c>
      <c r="U739" s="32" t="s">
        <v>12108</v>
      </c>
      <c r="V739" s="30">
        <v>0.14853849177624201</v>
      </c>
      <c r="W739" s="28">
        <v>0</v>
      </c>
      <c r="X739" s="28">
        <v>0</v>
      </c>
      <c r="Y739" s="28" t="s">
        <v>14567</v>
      </c>
      <c r="Z739" s="28" t="s">
        <v>15696</v>
      </c>
      <c r="AA739" s="28">
        <v>1</v>
      </c>
      <c r="AB739" s="28">
        <v>0</v>
      </c>
      <c r="AC739" s="32">
        <f>Solution[[#This Row],[Old Stop]] +1</f>
        <v>560</v>
      </c>
      <c r="AD739" s="32" t="str">
        <f>_xlfn.CONCAT(Solution[[#This Row],[Notes]],"_",Solution[[#This Row],[Week '#]],"_", _xlfn.SWITCH(Solution[[#This Row],[Column1]], "M", "Monday", "T", "Tuesday", "W", "Wednesday", "R", "Thursday", "H", "Thursday", "F", "Friday"))</f>
        <v>102_Week3_Monday</v>
      </c>
      <c r="AE739" s="32" t="str">
        <f>IF(LEN(Solution[[#This Row],[Available Delivery Days]]) =1, Solution[[#This Row],[Available Delivery Days]], IF(ISNUMBER(SEARCH(Solution[[#This Row],[New Delivery Day]], Solution[[#This Row],[Available Delivery Days]])), Solution[[#This Row],[New Delivery Day]], Solution[[#This Row],[Old Delivery Day]]))</f>
        <v>M</v>
      </c>
      <c r="AF739" s="31">
        <v>21.1525</v>
      </c>
      <c r="AG739" s="31">
        <v>20.734999999999999</v>
      </c>
      <c r="AH739" s="28" t="s">
        <v>7832</v>
      </c>
      <c r="AI739" s="28" t="s">
        <v>932</v>
      </c>
      <c r="AJ739" s="28" t="s">
        <v>7793</v>
      </c>
      <c r="AK739" s="28" t="s">
        <v>7792</v>
      </c>
      <c r="AL739" s="28" t="s">
        <v>7797</v>
      </c>
      <c r="AM739" s="28">
        <f>_xlfn.XLOOKUP(Solution[[#This Row],[Cu_ID]],Master[cu_id],Master[Notes], "none")</f>
        <v>102</v>
      </c>
      <c r="AN739" s="28">
        <v>0</v>
      </c>
    </row>
    <row r="740" spans="1:40" x14ac:dyDescent="0.3">
      <c r="A740" s="53" t="s">
        <v>14318</v>
      </c>
      <c r="B740" s="37" t="s">
        <v>14319</v>
      </c>
      <c r="C740" s="37" t="s">
        <v>7728</v>
      </c>
      <c r="D740" s="28" t="s">
        <v>7718</v>
      </c>
      <c r="E740" s="28" t="s">
        <v>7752</v>
      </c>
      <c r="F740" s="28" t="s">
        <v>901</v>
      </c>
      <c r="G740" s="28" t="s">
        <v>7743</v>
      </c>
      <c r="H740" s="28" t="s">
        <v>7789</v>
      </c>
      <c r="I740" s="28" t="s">
        <v>901</v>
      </c>
      <c r="J740" s="28">
        <v>0</v>
      </c>
      <c r="K740" s="35" t="s">
        <v>7885</v>
      </c>
      <c r="L740" s="35" t="s">
        <v>14320</v>
      </c>
      <c r="M740" s="30">
        <v>0.96360055729746796</v>
      </c>
      <c r="N740" s="32" t="s">
        <v>15893</v>
      </c>
      <c r="O740" s="28" t="s">
        <v>7774</v>
      </c>
      <c r="P740" s="29">
        <v>0.44605324074074076</v>
      </c>
      <c r="Q740" s="29">
        <v>0.46202546296296299</v>
      </c>
      <c r="R740" s="28">
        <v>0</v>
      </c>
      <c r="S740" s="30">
        <v>23</v>
      </c>
      <c r="T740" s="32" t="s">
        <v>14321</v>
      </c>
      <c r="U740" s="32" t="s">
        <v>14322</v>
      </c>
      <c r="V740" s="30">
        <v>0.40457347174546998</v>
      </c>
      <c r="W740" s="28">
        <v>0</v>
      </c>
      <c r="X740" s="28">
        <v>0</v>
      </c>
      <c r="Y740" s="28" t="s">
        <v>14635</v>
      </c>
      <c r="Z740" s="28" t="s">
        <v>15840</v>
      </c>
      <c r="AA740" s="28">
        <v>1</v>
      </c>
      <c r="AB740" s="28">
        <v>0</v>
      </c>
      <c r="AC740" s="32">
        <f>Solution[[#This Row],[Old Stop]] +1</f>
        <v>1</v>
      </c>
      <c r="AD740" s="32" t="str">
        <f>_xlfn.CONCAT(Solution[[#This Row],[Notes]],"_",Solution[[#This Row],[Week '#]],"_", _xlfn.SWITCH(Solution[[#This Row],[Column1]], "M", "Monday", "T", "Tuesday", "W", "Wednesday", "R", "Thursday", "H", "Thursday", "F", "Friday"))</f>
        <v>103_Week3_Monday</v>
      </c>
      <c r="AE740" s="32" t="str">
        <f>IF(LEN(Solution[[#This Row],[Available Delivery Days]]) =1, Solution[[#This Row],[Available Delivery Days]], IF(ISNUMBER(SEARCH(Solution[[#This Row],[New Delivery Day]], Solution[[#This Row],[Available Delivery Days]])), Solution[[#This Row],[New Delivery Day]], Solution[[#This Row],[Old Delivery Day]]))</f>
        <v>M</v>
      </c>
      <c r="AF740" s="31">
        <v>511.61250000000001</v>
      </c>
      <c r="AG740" s="31">
        <v>0</v>
      </c>
      <c r="AH740" s="28" t="s">
        <v>7832</v>
      </c>
      <c r="AI740" s="28" t="s">
        <v>932</v>
      </c>
      <c r="AJ740" s="28" t="s">
        <v>7792</v>
      </c>
      <c r="AK740" s="28" t="s">
        <v>7793</v>
      </c>
      <c r="AL740" s="28" t="s">
        <v>7797</v>
      </c>
      <c r="AM740" s="28">
        <f>_xlfn.XLOOKUP(Solution[[#This Row],[Cu_ID]],Master[cu_id],Master[Notes], "none")</f>
        <v>103</v>
      </c>
      <c r="AN740" s="28">
        <v>0</v>
      </c>
    </row>
    <row r="741" spans="1:40" x14ac:dyDescent="0.3">
      <c r="A741" s="53" t="s">
        <v>13718</v>
      </c>
      <c r="B741" s="37" t="s">
        <v>13719</v>
      </c>
      <c r="C741" s="37" t="s">
        <v>7728</v>
      </c>
      <c r="D741" s="28" t="s">
        <v>7717</v>
      </c>
      <c r="E741" s="28" t="s">
        <v>7752</v>
      </c>
      <c r="F741" s="28" t="s">
        <v>936</v>
      </c>
      <c r="G741" s="28" t="s">
        <v>7751</v>
      </c>
      <c r="H741" s="28" t="s">
        <v>7752</v>
      </c>
      <c r="I741" s="28" t="s">
        <v>900</v>
      </c>
      <c r="J741" s="28">
        <v>35</v>
      </c>
      <c r="K741" s="35" t="s">
        <v>8886</v>
      </c>
      <c r="L741" s="35" t="s">
        <v>13720</v>
      </c>
      <c r="M741" s="30">
        <v>0.61652765981852997</v>
      </c>
      <c r="N741" s="32" t="s">
        <v>15585</v>
      </c>
      <c r="O741" s="28" t="s">
        <v>7751</v>
      </c>
      <c r="P741" s="29">
        <v>0.40104166666666669</v>
      </c>
      <c r="Q741" s="29">
        <v>0.40120370370370373</v>
      </c>
      <c r="R741" s="28">
        <v>0</v>
      </c>
      <c r="S741" s="30">
        <v>0.23333333333333334</v>
      </c>
      <c r="T741" s="32" t="s">
        <v>13721</v>
      </c>
      <c r="U741" s="32" t="s">
        <v>13722</v>
      </c>
      <c r="V741" s="30">
        <v>0.50291972292332798</v>
      </c>
      <c r="W741" s="28">
        <v>0</v>
      </c>
      <c r="X741" s="28">
        <v>0</v>
      </c>
      <c r="Y741" s="28" t="s">
        <v>14547</v>
      </c>
      <c r="Z741" s="28" t="s">
        <v>15455</v>
      </c>
      <c r="AA741" s="28">
        <v>1</v>
      </c>
      <c r="AB741" s="28">
        <v>0</v>
      </c>
      <c r="AC741" s="32">
        <f>Solution[[#This Row],[Old Stop]] +1</f>
        <v>36</v>
      </c>
      <c r="AD741" s="32" t="str">
        <f>_xlfn.CONCAT(Solution[[#This Row],[Notes]],"_",Solution[[#This Row],[Week '#]],"_", _xlfn.SWITCH(Solution[[#This Row],[Column1]], "M", "Monday", "T", "Tuesday", "W", "Wednesday", "R", "Thursday", "H", "Thursday", "F", "Friday"))</f>
        <v>103_Week2_Thursday</v>
      </c>
      <c r="AE741" s="32" t="str">
        <f>IF(LEN(Solution[[#This Row],[Available Delivery Days]]) =1, Solution[[#This Row],[Available Delivery Days]], IF(ISNUMBER(SEARCH(Solution[[#This Row],[New Delivery Day]], Solution[[#This Row],[Available Delivery Days]])), Solution[[#This Row],[New Delivery Day]], Solution[[#This Row],[Old Delivery Day]]))</f>
        <v>R</v>
      </c>
      <c r="AF741" s="31">
        <v>19.635000000000002</v>
      </c>
      <c r="AG741" s="31">
        <v>19.635000000000002</v>
      </c>
      <c r="AH741" s="28" t="s">
        <v>7832</v>
      </c>
      <c r="AI741" s="28" t="s">
        <v>932</v>
      </c>
      <c r="AJ741" s="28" t="s">
        <v>7793</v>
      </c>
      <c r="AK741" s="28" t="s">
        <v>7792</v>
      </c>
      <c r="AL741" s="28" t="s">
        <v>7797</v>
      </c>
      <c r="AM741" s="28">
        <f>_xlfn.XLOOKUP(Solution[[#This Row],[Cu_ID]],Master[cu_id],Master[Notes], "none")</f>
        <v>103</v>
      </c>
      <c r="AN741" s="28">
        <v>0</v>
      </c>
    </row>
    <row r="742" spans="1:40" x14ac:dyDescent="0.3">
      <c r="A742" s="53" t="s">
        <v>13718</v>
      </c>
      <c r="B742" s="37" t="s">
        <v>13719</v>
      </c>
      <c r="C742" s="37" t="s">
        <v>7728</v>
      </c>
      <c r="D742" s="28" t="s">
        <v>7719</v>
      </c>
      <c r="E742" s="28" t="s">
        <v>7752</v>
      </c>
      <c r="F742" s="28" t="s">
        <v>936</v>
      </c>
      <c r="G742" s="28" t="s">
        <v>7783</v>
      </c>
      <c r="H742" s="28" t="s">
        <v>7752</v>
      </c>
      <c r="I742" s="28" t="s">
        <v>900</v>
      </c>
      <c r="J742" s="28">
        <v>35</v>
      </c>
      <c r="K742" s="35" t="s">
        <v>8886</v>
      </c>
      <c r="L742" s="35" t="s">
        <v>13720</v>
      </c>
      <c r="M742" s="30">
        <v>0.88623099960386797</v>
      </c>
      <c r="N742" s="32" t="s">
        <v>16533</v>
      </c>
      <c r="O742" s="28" t="s">
        <v>7751</v>
      </c>
      <c r="P742" s="29">
        <v>0.48399305555555555</v>
      </c>
      <c r="Q742" s="29">
        <v>0.4841550925925926</v>
      </c>
      <c r="R742" s="28">
        <v>0</v>
      </c>
      <c r="S742" s="30">
        <v>0.23333333333333334</v>
      </c>
      <c r="T742" s="32" t="s">
        <v>13721</v>
      </c>
      <c r="U742" s="32" t="s">
        <v>13722</v>
      </c>
      <c r="V742" s="30">
        <v>0.36711894615322899</v>
      </c>
      <c r="W742" s="28">
        <v>0</v>
      </c>
      <c r="X742" s="28">
        <v>0</v>
      </c>
      <c r="Y742" s="28" t="s">
        <v>14547</v>
      </c>
      <c r="Z742" s="28" t="s">
        <v>16524</v>
      </c>
      <c r="AA742" s="28">
        <v>1</v>
      </c>
      <c r="AB742" s="28">
        <v>0</v>
      </c>
      <c r="AC742" s="32">
        <f>Solution[[#This Row],[Old Stop]] +1</f>
        <v>36</v>
      </c>
      <c r="AD742" s="32" t="str">
        <f>_xlfn.CONCAT(Solution[[#This Row],[Notes]],"_",Solution[[#This Row],[Week '#]],"_", _xlfn.SWITCH(Solution[[#This Row],[Column1]], "M", "Monday", "T", "Tuesday", "W", "Wednesday", "R", "Thursday", "H", "Thursday", "F", "Friday"))</f>
        <v>103_Week4_Thursday</v>
      </c>
      <c r="AE742" s="32" t="str">
        <f>IF(LEN(Solution[[#This Row],[Available Delivery Days]]) =1, Solution[[#This Row],[Available Delivery Days]], IF(ISNUMBER(SEARCH(Solution[[#This Row],[New Delivery Day]], Solution[[#This Row],[Available Delivery Days]])), Solution[[#This Row],[New Delivery Day]], Solution[[#This Row],[Old Delivery Day]]))</f>
        <v>R</v>
      </c>
      <c r="AF742" s="31">
        <v>19.635000000000002</v>
      </c>
      <c r="AG742" s="31">
        <v>19.635000000000002</v>
      </c>
      <c r="AH742" s="28" t="s">
        <v>7832</v>
      </c>
      <c r="AI742" s="28" t="s">
        <v>932</v>
      </c>
      <c r="AJ742" s="28" t="s">
        <v>7793</v>
      </c>
      <c r="AK742" s="28" t="s">
        <v>7792</v>
      </c>
      <c r="AL742" s="28" t="s">
        <v>7797</v>
      </c>
      <c r="AM742" s="28">
        <f>_xlfn.XLOOKUP(Solution[[#This Row],[Cu_ID]],Master[cu_id],Master[Notes], "none")</f>
        <v>103</v>
      </c>
      <c r="AN742" s="28">
        <v>0</v>
      </c>
    </row>
    <row r="743" spans="1:40" x14ac:dyDescent="0.3">
      <c r="A743" s="53" t="s">
        <v>12319</v>
      </c>
      <c r="B743" s="37" t="s">
        <v>12320</v>
      </c>
      <c r="C743" s="37" t="s">
        <v>7728</v>
      </c>
      <c r="D743" s="28" t="s">
        <v>7716</v>
      </c>
      <c r="E743" s="28" t="s">
        <v>11016</v>
      </c>
      <c r="F743" s="28" t="s">
        <v>936</v>
      </c>
      <c r="G743" s="28" t="s">
        <v>7813</v>
      </c>
      <c r="H743" s="28" t="s">
        <v>11016</v>
      </c>
      <c r="I743" s="28" t="s">
        <v>900</v>
      </c>
      <c r="J743" s="28">
        <v>386</v>
      </c>
      <c r="K743" s="35" t="s">
        <v>9357</v>
      </c>
      <c r="L743" s="35" t="s">
        <v>12321</v>
      </c>
      <c r="M743" s="30">
        <v>1.97117548622191</v>
      </c>
      <c r="N743" s="32" t="s">
        <v>15123</v>
      </c>
      <c r="O743" s="28" t="s">
        <v>7774</v>
      </c>
      <c r="P743" s="29">
        <v>0.56833333333333336</v>
      </c>
      <c r="Q743" s="29">
        <v>0.57505787037037037</v>
      </c>
      <c r="R743" s="28">
        <v>0</v>
      </c>
      <c r="S743" s="30">
        <v>9.683574621414877</v>
      </c>
      <c r="T743" s="32" t="s">
        <v>12322</v>
      </c>
      <c r="U743" s="32" t="s">
        <v>12323</v>
      </c>
      <c r="V743" s="30">
        <v>1.89691453301404</v>
      </c>
      <c r="W743" s="28">
        <v>0</v>
      </c>
      <c r="X743" s="28">
        <v>0</v>
      </c>
      <c r="Y743" s="28" t="s">
        <v>14629</v>
      </c>
      <c r="Z743" s="28" t="s">
        <v>14630</v>
      </c>
      <c r="AA743" s="28">
        <v>1</v>
      </c>
      <c r="AB743" s="28">
        <v>0</v>
      </c>
      <c r="AC743" s="32">
        <f>Solution[[#This Row],[Old Stop]] +1</f>
        <v>387</v>
      </c>
      <c r="AD743" s="32" t="str">
        <f>_xlfn.CONCAT(Solution[[#This Row],[Notes]],"_",Solution[[#This Row],[Week '#]],"_", _xlfn.SWITCH(Solution[[#This Row],[Column1]], "M", "Monday", "T", "Tuesday", "W", "Wednesday", "R", "Thursday", "H", "Thursday", "F", "Friday"))</f>
        <v>105_Week1_Thursday</v>
      </c>
      <c r="AE743" s="32" t="str">
        <f>IF(LEN(Solution[[#This Row],[Available Delivery Days]]) =1, Solution[[#This Row],[Available Delivery Days]], IF(ISNUMBER(SEARCH(Solution[[#This Row],[New Delivery Day]], Solution[[#This Row],[Available Delivery Days]])), Solution[[#This Row],[New Delivery Day]], Solution[[#This Row],[Old Delivery Day]]))</f>
        <v>R</v>
      </c>
      <c r="AF743" s="31">
        <v>86.68</v>
      </c>
      <c r="AG743" s="31">
        <v>0</v>
      </c>
      <c r="AH743" s="28" t="s">
        <v>7832</v>
      </c>
      <c r="AI743" s="28" t="s">
        <v>932</v>
      </c>
      <c r="AJ743" s="28" t="s">
        <v>7793</v>
      </c>
      <c r="AK743" s="28" t="s">
        <v>7792</v>
      </c>
      <c r="AL743" s="28" t="s">
        <v>7797</v>
      </c>
      <c r="AM743" s="28">
        <f>_xlfn.XLOOKUP(Solution[[#This Row],[Cu_ID]],Master[cu_id],Master[Notes], "none")</f>
        <v>105</v>
      </c>
      <c r="AN743" s="28">
        <v>0</v>
      </c>
    </row>
    <row r="744" spans="1:40" x14ac:dyDescent="0.3">
      <c r="A744" s="53" t="s">
        <v>12319</v>
      </c>
      <c r="B744" s="37" t="s">
        <v>12320</v>
      </c>
      <c r="C744" s="37" t="s">
        <v>7728</v>
      </c>
      <c r="D744" s="28" t="s">
        <v>7717</v>
      </c>
      <c r="E744" s="28" t="s">
        <v>11016</v>
      </c>
      <c r="F744" s="28" t="s">
        <v>936</v>
      </c>
      <c r="G744" s="28" t="s">
        <v>7735</v>
      </c>
      <c r="H744" s="28" t="s">
        <v>11016</v>
      </c>
      <c r="I744" s="28" t="s">
        <v>900</v>
      </c>
      <c r="J744" s="28">
        <v>386</v>
      </c>
      <c r="K744" s="35" t="s">
        <v>9357</v>
      </c>
      <c r="L744" s="35" t="s">
        <v>12321</v>
      </c>
      <c r="M744" s="30">
        <v>0.70715045183896996</v>
      </c>
      <c r="N744" s="32" t="s">
        <v>15124</v>
      </c>
      <c r="O744" s="28" t="s">
        <v>7774</v>
      </c>
      <c r="P744" s="29">
        <v>0.45670138888888889</v>
      </c>
      <c r="Q744" s="29">
        <v>0.46342592592592591</v>
      </c>
      <c r="R744" s="28">
        <v>0</v>
      </c>
      <c r="S744" s="30">
        <v>9.683574621414877</v>
      </c>
      <c r="T744" s="32" t="s">
        <v>12322</v>
      </c>
      <c r="U744" s="32" t="s">
        <v>12323</v>
      </c>
      <c r="V744" s="30">
        <v>0.484418444073344</v>
      </c>
      <c r="W744" s="28">
        <v>0</v>
      </c>
      <c r="X744" s="28">
        <v>0</v>
      </c>
      <c r="Y744" s="28" t="s">
        <v>14629</v>
      </c>
      <c r="Z744" s="28" t="s">
        <v>14911</v>
      </c>
      <c r="AA744" s="28">
        <v>1</v>
      </c>
      <c r="AB744" s="28">
        <v>0</v>
      </c>
      <c r="AC744" s="32">
        <f>Solution[[#This Row],[Old Stop]] +1</f>
        <v>387</v>
      </c>
      <c r="AD744" s="32" t="str">
        <f>_xlfn.CONCAT(Solution[[#This Row],[Notes]],"_",Solution[[#This Row],[Week '#]],"_", _xlfn.SWITCH(Solution[[#This Row],[Column1]], "M", "Monday", "T", "Tuesday", "W", "Wednesday", "R", "Thursday", "H", "Thursday", "F", "Friday"))</f>
        <v>105_Week2_Thursday</v>
      </c>
      <c r="AE744" s="32" t="str">
        <f>IF(LEN(Solution[[#This Row],[Available Delivery Days]]) =1, Solution[[#This Row],[Available Delivery Days]], IF(ISNUMBER(SEARCH(Solution[[#This Row],[New Delivery Day]], Solution[[#This Row],[Available Delivery Days]])), Solution[[#This Row],[New Delivery Day]], Solution[[#This Row],[Old Delivery Day]]))</f>
        <v>R</v>
      </c>
      <c r="AF744" s="31">
        <v>86.68</v>
      </c>
      <c r="AG744" s="31">
        <v>0</v>
      </c>
      <c r="AH744" s="28" t="s">
        <v>7832</v>
      </c>
      <c r="AI744" s="28" t="s">
        <v>932</v>
      </c>
      <c r="AJ744" s="28" t="s">
        <v>7793</v>
      </c>
      <c r="AK744" s="28" t="s">
        <v>7792</v>
      </c>
      <c r="AL744" s="28" t="s">
        <v>7797</v>
      </c>
      <c r="AM744" s="28">
        <f>_xlfn.XLOOKUP(Solution[[#This Row],[Cu_ID]],Master[cu_id],Master[Notes], "none")</f>
        <v>105</v>
      </c>
      <c r="AN744" s="28">
        <v>0</v>
      </c>
    </row>
    <row r="745" spans="1:40" x14ac:dyDescent="0.3">
      <c r="A745" s="53" t="s">
        <v>12319</v>
      </c>
      <c r="B745" s="37" t="s">
        <v>12320</v>
      </c>
      <c r="C745" s="37" t="s">
        <v>7728</v>
      </c>
      <c r="D745" s="28" t="s">
        <v>7718</v>
      </c>
      <c r="E745" s="28" t="s">
        <v>11016</v>
      </c>
      <c r="F745" s="28" t="s">
        <v>936</v>
      </c>
      <c r="G745" s="28" t="s">
        <v>7756</v>
      </c>
      <c r="H745" s="28" t="s">
        <v>11016</v>
      </c>
      <c r="I745" s="28" t="s">
        <v>900</v>
      </c>
      <c r="J745" s="28">
        <v>386</v>
      </c>
      <c r="K745" s="35" t="s">
        <v>9357</v>
      </c>
      <c r="L745" s="35" t="s">
        <v>12321</v>
      </c>
      <c r="M745" s="30">
        <v>1.97117548622191</v>
      </c>
      <c r="N745" s="32" t="s">
        <v>16152</v>
      </c>
      <c r="O745" s="28" t="s">
        <v>7774</v>
      </c>
      <c r="P745" s="29">
        <v>0.34142361111111114</v>
      </c>
      <c r="Q745" s="29">
        <v>0.34814814814814815</v>
      </c>
      <c r="R745" s="28">
        <v>0</v>
      </c>
      <c r="S745" s="30">
        <v>9.683574621414877</v>
      </c>
      <c r="T745" s="32" t="s">
        <v>12322</v>
      </c>
      <c r="U745" s="32" t="s">
        <v>12323</v>
      </c>
      <c r="V745" s="30">
        <v>1.89691453301404</v>
      </c>
      <c r="W745" s="28">
        <v>0</v>
      </c>
      <c r="X745" s="28">
        <v>0</v>
      </c>
      <c r="Y745" s="28" t="s">
        <v>14629</v>
      </c>
      <c r="Z745" s="28" t="s">
        <v>16128</v>
      </c>
      <c r="AA745" s="28">
        <v>1</v>
      </c>
      <c r="AB745" s="28">
        <v>0</v>
      </c>
      <c r="AC745" s="32">
        <f>Solution[[#This Row],[Old Stop]] +1</f>
        <v>387</v>
      </c>
      <c r="AD745" s="32" t="str">
        <f>_xlfn.CONCAT(Solution[[#This Row],[Notes]],"_",Solution[[#This Row],[Week '#]],"_", _xlfn.SWITCH(Solution[[#This Row],[Column1]], "M", "Monday", "T", "Tuesday", "W", "Wednesday", "R", "Thursday", "H", "Thursday", "F", "Friday"))</f>
        <v>105_Week3_Thursday</v>
      </c>
      <c r="AE745" s="32" t="str">
        <f>IF(LEN(Solution[[#This Row],[Available Delivery Days]]) =1, Solution[[#This Row],[Available Delivery Days]], IF(ISNUMBER(SEARCH(Solution[[#This Row],[New Delivery Day]], Solution[[#This Row],[Available Delivery Days]])), Solution[[#This Row],[New Delivery Day]], Solution[[#This Row],[Old Delivery Day]]))</f>
        <v>R</v>
      </c>
      <c r="AF745" s="31">
        <v>86.68</v>
      </c>
      <c r="AG745" s="31">
        <v>0</v>
      </c>
      <c r="AH745" s="28" t="s">
        <v>7832</v>
      </c>
      <c r="AI745" s="28" t="s">
        <v>932</v>
      </c>
      <c r="AJ745" s="28" t="s">
        <v>7793</v>
      </c>
      <c r="AK745" s="28" t="s">
        <v>7792</v>
      </c>
      <c r="AL745" s="28" t="s">
        <v>7797</v>
      </c>
      <c r="AM745" s="28">
        <f>_xlfn.XLOOKUP(Solution[[#This Row],[Cu_ID]],Master[cu_id],Master[Notes], "none")</f>
        <v>105</v>
      </c>
      <c r="AN745" s="28">
        <v>0</v>
      </c>
    </row>
    <row r="746" spans="1:40" x14ac:dyDescent="0.3">
      <c r="A746" s="53" t="s">
        <v>12319</v>
      </c>
      <c r="B746" s="37" t="s">
        <v>12320</v>
      </c>
      <c r="C746" s="37" t="s">
        <v>7728</v>
      </c>
      <c r="D746" s="28" t="s">
        <v>7719</v>
      </c>
      <c r="E746" s="28" t="s">
        <v>11016</v>
      </c>
      <c r="F746" s="28" t="s">
        <v>936</v>
      </c>
      <c r="G746" s="28" t="s">
        <v>7735</v>
      </c>
      <c r="H746" s="28" t="s">
        <v>11016</v>
      </c>
      <c r="I746" s="28" t="s">
        <v>900</v>
      </c>
      <c r="J746" s="28">
        <v>386</v>
      </c>
      <c r="K746" s="35" t="s">
        <v>9357</v>
      </c>
      <c r="L746" s="35" t="s">
        <v>12321</v>
      </c>
      <c r="M746" s="30">
        <v>0.70715045183896996</v>
      </c>
      <c r="N746" s="32" t="s">
        <v>16724</v>
      </c>
      <c r="O746" s="28" t="s">
        <v>7774</v>
      </c>
      <c r="P746" s="29">
        <v>0.45670138888888889</v>
      </c>
      <c r="Q746" s="29">
        <v>0.46342592592592591</v>
      </c>
      <c r="R746" s="28">
        <v>0</v>
      </c>
      <c r="S746" s="30">
        <v>9.683574621414877</v>
      </c>
      <c r="T746" s="32" t="s">
        <v>12322</v>
      </c>
      <c r="U746" s="32" t="s">
        <v>12323</v>
      </c>
      <c r="V746" s="30">
        <v>0.484418444073344</v>
      </c>
      <c r="W746" s="28">
        <v>0</v>
      </c>
      <c r="X746" s="28">
        <v>0</v>
      </c>
      <c r="Y746" s="28" t="s">
        <v>14629</v>
      </c>
      <c r="Z746" s="28" t="s">
        <v>16709</v>
      </c>
      <c r="AA746" s="28">
        <v>1</v>
      </c>
      <c r="AB746" s="28">
        <v>0</v>
      </c>
      <c r="AC746" s="32">
        <f>Solution[[#This Row],[Old Stop]] +1</f>
        <v>387</v>
      </c>
      <c r="AD746" s="32" t="str">
        <f>_xlfn.CONCAT(Solution[[#This Row],[Notes]],"_",Solution[[#This Row],[Week '#]],"_", _xlfn.SWITCH(Solution[[#This Row],[Column1]], "M", "Monday", "T", "Tuesday", "W", "Wednesday", "R", "Thursday", "H", "Thursday", "F", "Friday"))</f>
        <v>105_Week4_Thursday</v>
      </c>
      <c r="AE746" s="32" t="str">
        <f>IF(LEN(Solution[[#This Row],[Available Delivery Days]]) =1, Solution[[#This Row],[Available Delivery Days]], IF(ISNUMBER(SEARCH(Solution[[#This Row],[New Delivery Day]], Solution[[#This Row],[Available Delivery Days]])), Solution[[#This Row],[New Delivery Day]], Solution[[#This Row],[Old Delivery Day]]))</f>
        <v>R</v>
      </c>
      <c r="AF746" s="31">
        <v>86.68</v>
      </c>
      <c r="AG746" s="31">
        <v>0</v>
      </c>
      <c r="AH746" s="28" t="s">
        <v>7832</v>
      </c>
      <c r="AI746" s="28" t="s">
        <v>932</v>
      </c>
      <c r="AJ746" s="28" t="s">
        <v>7793</v>
      </c>
      <c r="AK746" s="28" t="s">
        <v>7792</v>
      </c>
      <c r="AL746" s="28" t="s">
        <v>7797</v>
      </c>
      <c r="AM746" s="28">
        <f>_xlfn.XLOOKUP(Solution[[#This Row],[Cu_ID]],Master[cu_id],Master[Notes], "none")</f>
        <v>105</v>
      </c>
      <c r="AN746" s="28">
        <v>0</v>
      </c>
    </row>
    <row r="747" spans="1:40" x14ac:dyDescent="0.3">
      <c r="A747" s="53" t="s">
        <v>14523</v>
      </c>
      <c r="B747" s="37" t="s">
        <v>14524</v>
      </c>
      <c r="C747" s="37" t="s">
        <v>7728</v>
      </c>
      <c r="D747" s="28" t="s">
        <v>7716</v>
      </c>
      <c r="E747" s="28" t="s">
        <v>7789</v>
      </c>
      <c r="F747" s="28" t="s">
        <v>901</v>
      </c>
      <c r="G747" s="28" t="s">
        <v>7735</v>
      </c>
      <c r="H747" s="28" t="s">
        <v>7789</v>
      </c>
      <c r="I747" s="28" t="s">
        <v>903</v>
      </c>
      <c r="J747" s="28">
        <v>92</v>
      </c>
      <c r="K747" s="35" t="s">
        <v>7928</v>
      </c>
      <c r="L747" s="35" t="s">
        <v>14525</v>
      </c>
      <c r="M747" s="30">
        <v>10.2595167029649</v>
      </c>
      <c r="N747" s="32" t="s">
        <v>14597</v>
      </c>
      <c r="O747" s="28" t="s">
        <v>7748</v>
      </c>
      <c r="P747" s="29">
        <v>0.53863425925925923</v>
      </c>
      <c r="Q747" s="29">
        <v>0.54535879629629624</v>
      </c>
      <c r="R747" s="28">
        <v>0</v>
      </c>
      <c r="S747" s="30">
        <v>9.683574621414877</v>
      </c>
      <c r="T747" s="32" t="s">
        <v>14526</v>
      </c>
      <c r="U747" s="32" t="s">
        <v>14527</v>
      </c>
      <c r="V747" s="30">
        <v>8.4289424827107293</v>
      </c>
      <c r="W747" s="28">
        <v>0</v>
      </c>
      <c r="X747" s="28">
        <v>0</v>
      </c>
      <c r="Y747" s="28" t="s">
        <v>14550</v>
      </c>
      <c r="Z747" s="28" t="s">
        <v>14551</v>
      </c>
      <c r="AA747" s="28">
        <v>1</v>
      </c>
      <c r="AB747" s="28">
        <v>0</v>
      </c>
      <c r="AC747" s="32">
        <f>Solution[[#This Row],[Old Stop]] +1</f>
        <v>93</v>
      </c>
      <c r="AD747" s="32" t="str">
        <f>_xlfn.CONCAT(Solution[[#This Row],[Notes]],"_",Solution[[#This Row],[Week '#]],"_", _xlfn.SWITCH(Solution[[#This Row],[Column1]], "M", "Monday", "T", "Tuesday", "W", "Wednesday", "R", "Thursday", "H", "Thursday", "F", "Friday"))</f>
        <v>101_Week1_Monday</v>
      </c>
      <c r="AE747" s="32" t="str">
        <f>IF(LEN(Solution[[#This Row],[Available Delivery Days]]) =1, Solution[[#This Row],[Available Delivery Days]], IF(ISNUMBER(SEARCH(Solution[[#This Row],[New Delivery Day]], Solution[[#This Row],[Available Delivery Days]])), Solution[[#This Row],[New Delivery Day]], Solution[[#This Row],[Old Delivery Day]]))</f>
        <v>M</v>
      </c>
      <c r="AF747" s="31">
        <v>25.92</v>
      </c>
      <c r="AG747" s="31">
        <v>0</v>
      </c>
      <c r="AH747" s="28" t="s">
        <v>7832</v>
      </c>
      <c r="AI747" s="28" t="s">
        <v>932</v>
      </c>
      <c r="AJ747" s="28" t="s">
        <v>7793</v>
      </c>
      <c r="AK747" s="28" t="s">
        <v>7792</v>
      </c>
      <c r="AL747" s="28" t="s">
        <v>7797</v>
      </c>
      <c r="AM747" s="28">
        <f>_xlfn.XLOOKUP(Solution[[#This Row],[Cu_ID]],Master[cu_id],Master[Notes], "none")</f>
        <v>101</v>
      </c>
      <c r="AN747" s="28">
        <v>0</v>
      </c>
    </row>
    <row r="748" spans="1:40" x14ac:dyDescent="0.3">
      <c r="A748" s="53" t="s">
        <v>13062</v>
      </c>
      <c r="B748" s="37" t="s">
        <v>13063</v>
      </c>
      <c r="C748" s="37" t="s">
        <v>7728</v>
      </c>
      <c r="D748" s="28" t="s">
        <v>7716</v>
      </c>
      <c r="E748" s="28" t="s">
        <v>7789</v>
      </c>
      <c r="F748" s="28" t="s">
        <v>900</v>
      </c>
      <c r="G748" s="28" t="s">
        <v>7726</v>
      </c>
      <c r="H748" s="28" t="s">
        <v>7789</v>
      </c>
      <c r="I748" s="28" t="s">
        <v>8057</v>
      </c>
      <c r="J748" s="28">
        <v>312</v>
      </c>
      <c r="K748" s="35" t="s">
        <v>7928</v>
      </c>
      <c r="L748" s="35" t="s">
        <v>13064</v>
      </c>
      <c r="M748" s="30">
        <v>2.29626750200987</v>
      </c>
      <c r="N748" s="32" t="s">
        <v>14769</v>
      </c>
      <c r="O748" s="28" t="s">
        <v>7774</v>
      </c>
      <c r="P748" s="29">
        <v>0.58332175925925922</v>
      </c>
      <c r="Q748" s="29">
        <v>0.58689814814814811</v>
      </c>
      <c r="R748" s="28">
        <v>0.79082788713276397</v>
      </c>
      <c r="S748" s="30">
        <v>5.1444444450000004</v>
      </c>
      <c r="T748" s="32" t="s">
        <v>13065</v>
      </c>
      <c r="U748" s="32" t="s">
        <v>13066</v>
      </c>
      <c r="V748" s="30">
        <v>1.38513356950699</v>
      </c>
      <c r="W748" s="28">
        <v>0</v>
      </c>
      <c r="X748" s="28">
        <v>0</v>
      </c>
      <c r="Y748" s="28" t="s">
        <v>14641</v>
      </c>
      <c r="Z748" s="28" t="s">
        <v>14642</v>
      </c>
      <c r="AA748" s="28">
        <v>1</v>
      </c>
      <c r="AB748" s="28">
        <v>0</v>
      </c>
      <c r="AC748" s="32">
        <f>Solution[[#This Row],[Old Stop]] +1</f>
        <v>313</v>
      </c>
      <c r="AD748" s="32" t="str">
        <f>_xlfn.CONCAT(Solution[[#This Row],[Notes]],"_",Solution[[#This Row],[Week '#]],"_", _xlfn.SWITCH(Solution[[#This Row],[Column1]], "M", "Monday", "T", "Tuesday", "W", "Wednesday", "R", "Thursday", "H", "Thursday", "F", "Friday"))</f>
        <v>101_Week1_Wednesday</v>
      </c>
      <c r="AE748" s="32" t="str">
        <f>IF(LEN(Solution[[#This Row],[Available Delivery Days]]) =1, Solution[[#This Row],[Available Delivery Days]], IF(ISNUMBER(SEARCH(Solution[[#This Row],[New Delivery Day]], Solution[[#This Row],[Available Delivery Days]])), Solution[[#This Row],[New Delivery Day]], Solution[[#This Row],[Old Delivery Day]]))</f>
        <v>W</v>
      </c>
      <c r="AF748" s="31">
        <v>60.042499999999997</v>
      </c>
      <c r="AG748" s="31">
        <v>12.373699999999999</v>
      </c>
      <c r="AH748" s="28" t="s">
        <v>7832</v>
      </c>
      <c r="AI748" s="28" t="s">
        <v>932</v>
      </c>
      <c r="AJ748" s="28" t="s">
        <v>7793</v>
      </c>
      <c r="AK748" s="28" t="s">
        <v>7792</v>
      </c>
      <c r="AL748" s="28" t="s">
        <v>7797</v>
      </c>
      <c r="AM748" s="28">
        <f>_xlfn.XLOOKUP(Solution[[#This Row],[Cu_ID]],Master[cu_id],Master[Notes], "none")</f>
        <v>101</v>
      </c>
      <c r="AN748" s="28">
        <v>0</v>
      </c>
    </row>
    <row r="749" spans="1:40" x14ac:dyDescent="0.3">
      <c r="A749" s="53" t="s">
        <v>13666</v>
      </c>
      <c r="B749" s="37" t="s">
        <v>13667</v>
      </c>
      <c r="C749" s="37" t="s">
        <v>7728</v>
      </c>
      <c r="D749" s="28" t="s">
        <v>7716</v>
      </c>
      <c r="E749" s="28" t="s">
        <v>7752</v>
      </c>
      <c r="F749" s="28" t="s">
        <v>936</v>
      </c>
      <c r="G749" s="28" t="s">
        <v>7762</v>
      </c>
      <c r="H749" s="28" t="s">
        <v>7752</v>
      </c>
      <c r="I749" s="28" t="s">
        <v>901</v>
      </c>
      <c r="J749" s="28">
        <v>0</v>
      </c>
      <c r="K749" s="35" t="s">
        <v>7928</v>
      </c>
      <c r="L749" s="35" t="s">
        <v>13668</v>
      </c>
      <c r="M749" s="30">
        <v>2.8771298378706001</v>
      </c>
      <c r="N749" s="32" t="s">
        <v>14600</v>
      </c>
      <c r="O749" s="28" t="s">
        <v>7751</v>
      </c>
      <c r="P749" s="29">
        <v>0.43037037037037035</v>
      </c>
      <c r="Q749" s="29">
        <v>0.44149305555555557</v>
      </c>
      <c r="R749" s="28">
        <v>0</v>
      </c>
      <c r="S749" s="30">
        <v>16.016666666666666</v>
      </c>
      <c r="T749" s="32" t="s">
        <v>13669</v>
      </c>
      <c r="U749" s="32" t="s">
        <v>13670</v>
      </c>
      <c r="V749" s="30">
        <v>1.71177534334811</v>
      </c>
      <c r="W749" s="28">
        <v>0</v>
      </c>
      <c r="X749" s="28">
        <v>0</v>
      </c>
      <c r="Y749" s="28" t="s">
        <v>14547</v>
      </c>
      <c r="Z749" s="28" t="s">
        <v>14548</v>
      </c>
      <c r="AA749" s="28">
        <v>1</v>
      </c>
      <c r="AB749" s="28">
        <v>0</v>
      </c>
      <c r="AC749" s="32">
        <f>Solution[[#This Row],[Old Stop]] +1</f>
        <v>1</v>
      </c>
      <c r="AD749" s="32" t="str">
        <f>_xlfn.CONCAT(Solution[[#This Row],[Notes]],"_",Solution[[#This Row],[Week '#]],"_", _xlfn.SWITCH(Solution[[#This Row],[Column1]], "M", "Monday", "T", "Tuesday", "W", "Wednesday", "R", "Thursday", "H", "Thursday", "F", "Friday"))</f>
        <v>103_Week1_Thursday</v>
      </c>
      <c r="AE749" s="32" t="str">
        <f>IF(LEN(Solution[[#This Row],[Available Delivery Days]]) =1, Solution[[#This Row],[Available Delivery Days]], IF(ISNUMBER(SEARCH(Solution[[#This Row],[New Delivery Day]], Solution[[#This Row],[Available Delivery Days]])), Solution[[#This Row],[New Delivery Day]], Solution[[#This Row],[Old Delivery Day]]))</f>
        <v>R</v>
      </c>
      <c r="AF749" s="31">
        <v>58.657499999999999</v>
      </c>
      <c r="AG749" s="31">
        <v>39.026200000000003</v>
      </c>
      <c r="AH749" s="28" t="s">
        <v>7832</v>
      </c>
      <c r="AI749" s="28" t="s">
        <v>932</v>
      </c>
      <c r="AJ749" s="28" t="s">
        <v>7793</v>
      </c>
      <c r="AK749" s="28" t="s">
        <v>7792</v>
      </c>
      <c r="AL749" s="28" t="s">
        <v>7797</v>
      </c>
      <c r="AM749" s="28">
        <f>_xlfn.XLOOKUP(Solution[[#This Row],[Cu_ID]],Master[cu_id],Master[Notes], "none")</f>
        <v>103</v>
      </c>
      <c r="AN749" s="28">
        <v>0</v>
      </c>
    </row>
    <row r="750" spans="1:40" x14ac:dyDescent="0.3">
      <c r="A750" s="53" t="s">
        <v>13565</v>
      </c>
      <c r="B750" s="37" t="s">
        <v>13566</v>
      </c>
      <c r="C750" s="37" t="s">
        <v>7728</v>
      </c>
      <c r="D750" s="28" t="s">
        <v>7716</v>
      </c>
      <c r="E750" s="28" t="s">
        <v>11016</v>
      </c>
      <c r="F750" s="28" t="s">
        <v>936</v>
      </c>
      <c r="G750" s="28" t="s">
        <v>7781</v>
      </c>
      <c r="H750" s="28" t="s">
        <v>7789</v>
      </c>
      <c r="I750" s="28" t="s">
        <v>900</v>
      </c>
      <c r="J750" s="28">
        <v>250</v>
      </c>
      <c r="K750" s="35" t="s">
        <v>7928</v>
      </c>
      <c r="L750" s="35" t="s">
        <v>13567</v>
      </c>
      <c r="M750" s="30">
        <v>9.60205307230353</v>
      </c>
      <c r="N750" s="32" t="s">
        <v>15110</v>
      </c>
      <c r="O750" s="28" t="s">
        <v>7751</v>
      </c>
      <c r="P750" s="29">
        <v>0.64686342592592594</v>
      </c>
      <c r="Q750" s="29">
        <v>0.64722222222222225</v>
      </c>
      <c r="R750" s="28">
        <v>0</v>
      </c>
      <c r="S750" s="30">
        <v>0.51666666666666672</v>
      </c>
      <c r="T750" s="32" t="s">
        <v>13568</v>
      </c>
      <c r="U750" s="32" t="s">
        <v>13569</v>
      </c>
      <c r="V750" s="30">
        <v>6.3210297005222298</v>
      </c>
      <c r="W750" s="28">
        <v>0</v>
      </c>
      <c r="X750" s="28">
        <v>0</v>
      </c>
      <c r="Y750" s="28" t="s">
        <v>14629</v>
      </c>
      <c r="Z750" s="28" t="s">
        <v>14630</v>
      </c>
      <c r="AA750" s="28">
        <v>1</v>
      </c>
      <c r="AB750" s="28">
        <v>0</v>
      </c>
      <c r="AC750" s="32">
        <f>Solution[[#This Row],[Old Stop]] +1</f>
        <v>251</v>
      </c>
      <c r="AD750" s="32" t="str">
        <f>_xlfn.CONCAT(Solution[[#This Row],[Notes]],"_",Solution[[#This Row],[Week '#]],"_", _xlfn.SWITCH(Solution[[#This Row],[Column1]], "M", "Monday", "T", "Tuesday", "W", "Wednesday", "R", "Thursday", "H", "Thursday", "F", "Friday"))</f>
        <v>101_Week1_Thursday</v>
      </c>
      <c r="AE750" s="32" t="str">
        <f>IF(LEN(Solution[[#This Row],[Available Delivery Days]]) =1, Solution[[#This Row],[Available Delivery Days]], IF(ISNUMBER(SEARCH(Solution[[#This Row],[New Delivery Day]], Solution[[#This Row],[Available Delivery Days]])), Solution[[#This Row],[New Delivery Day]], Solution[[#This Row],[Old Delivery Day]]))</f>
        <v>R</v>
      </c>
      <c r="AF750" s="31">
        <v>35.094999999999999</v>
      </c>
      <c r="AG750" s="31">
        <v>6.0811999999999999</v>
      </c>
      <c r="AH750" s="28" t="s">
        <v>7832</v>
      </c>
      <c r="AI750" s="28" t="s">
        <v>932</v>
      </c>
      <c r="AJ750" s="28" t="s">
        <v>7792</v>
      </c>
      <c r="AK750" s="28" t="s">
        <v>7792</v>
      </c>
      <c r="AL750" s="28" t="s">
        <v>7797</v>
      </c>
      <c r="AM750" s="28">
        <f>_xlfn.XLOOKUP(Solution[[#This Row],[Cu_ID]],Master[cu_id],Master[Notes], "none")</f>
        <v>101</v>
      </c>
      <c r="AN750" s="28">
        <v>0</v>
      </c>
    </row>
    <row r="751" spans="1:40" x14ac:dyDescent="0.3">
      <c r="A751" s="53" t="s">
        <v>13062</v>
      </c>
      <c r="B751" s="37" t="s">
        <v>13063</v>
      </c>
      <c r="C751" s="37" t="s">
        <v>7728</v>
      </c>
      <c r="D751" s="28" t="s">
        <v>7717</v>
      </c>
      <c r="E751" s="28" t="s">
        <v>7789</v>
      </c>
      <c r="F751" s="28" t="s">
        <v>900</v>
      </c>
      <c r="G751" s="28" t="s">
        <v>7788</v>
      </c>
      <c r="H751" s="28" t="s">
        <v>7789</v>
      </c>
      <c r="I751" s="28" t="s">
        <v>8057</v>
      </c>
      <c r="J751" s="28">
        <v>312</v>
      </c>
      <c r="K751" s="35" t="s">
        <v>7928</v>
      </c>
      <c r="L751" s="35" t="s">
        <v>13064</v>
      </c>
      <c r="M751" s="30">
        <v>2.29626750200987</v>
      </c>
      <c r="N751" s="32" t="s">
        <v>15507</v>
      </c>
      <c r="O751" s="28" t="s">
        <v>7774</v>
      </c>
      <c r="P751" s="29">
        <v>0.58332175925925922</v>
      </c>
      <c r="Q751" s="29">
        <v>0.58689814814814811</v>
      </c>
      <c r="R751" s="28">
        <v>7.9303229879587898</v>
      </c>
      <c r="S751" s="30">
        <v>5.1444444450000004</v>
      </c>
      <c r="T751" s="32" t="s">
        <v>13065</v>
      </c>
      <c r="U751" s="32" t="s">
        <v>13066</v>
      </c>
      <c r="V751" s="30">
        <v>1.38513356950699</v>
      </c>
      <c r="W751" s="28">
        <v>0</v>
      </c>
      <c r="X751" s="28">
        <v>0</v>
      </c>
      <c r="Y751" s="28" t="s">
        <v>14641</v>
      </c>
      <c r="Z751" s="28" t="s">
        <v>15508</v>
      </c>
      <c r="AA751" s="28">
        <v>1</v>
      </c>
      <c r="AB751" s="28">
        <v>0</v>
      </c>
      <c r="AC751" s="32">
        <f>Solution[[#This Row],[Old Stop]] +1</f>
        <v>313</v>
      </c>
      <c r="AD751" s="32" t="str">
        <f>_xlfn.CONCAT(Solution[[#This Row],[Notes]],"_",Solution[[#This Row],[Week '#]],"_", _xlfn.SWITCH(Solution[[#This Row],[Column1]], "M", "Monday", "T", "Tuesday", "W", "Wednesday", "R", "Thursday", "H", "Thursday", "F", "Friday"))</f>
        <v>101_Week2_Wednesday</v>
      </c>
      <c r="AE751" s="32" t="str">
        <f>IF(LEN(Solution[[#This Row],[Available Delivery Days]]) =1, Solution[[#This Row],[Available Delivery Days]], IF(ISNUMBER(SEARCH(Solution[[#This Row],[New Delivery Day]], Solution[[#This Row],[Available Delivery Days]])), Solution[[#This Row],[New Delivery Day]], Solution[[#This Row],[Old Delivery Day]]))</f>
        <v>W</v>
      </c>
      <c r="AF751" s="31">
        <v>60.042499999999997</v>
      </c>
      <c r="AG751" s="31">
        <v>12.373699999999999</v>
      </c>
      <c r="AH751" s="28" t="s">
        <v>7832</v>
      </c>
      <c r="AI751" s="28" t="s">
        <v>932</v>
      </c>
      <c r="AJ751" s="28" t="s">
        <v>7793</v>
      </c>
      <c r="AK751" s="28" t="s">
        <v>7792</v>
      </c>
      <c r="AL751" s="28" t="s">
        <v>7797</v>
      </c>
      <c r="AM751" s="28">
        <f>_xlfn.XLOOKUP(Solution[[#This Row],[Cu_ID]],Master[cu_id],Master[Notes], "none")</f>
        <v>101</v>
      </c>
      <c r="AN751" s="28">
        <v>0</v>
      </c>
    </row>
    <row r="752" spans="1:40" x14ac:dyDescent="0.3">
      <c r="A752" s="53" t="s">
        <v>13062</v>
      </c>
      <c r="B752" s="37" t="s">
        <v>13063</v>
      </c>
      <c r="C752" s="37" t="s">
        <v>7728</v>
      </c>
      <c r="D752" s="28" t="s">
        <v>7718</v>
      </c>
      <c r="E752" s="28" t="s">
        <v>7789</v>
      </c>
      <c r="F752" s="28" t="s">
        <v>900</v>
      </c>
      <c r="G752" s="28" t="s">
        <v>7810</v>
      </c>
      <c r="H752" s="28" t="s">
        <v>7789</v>
      </c>
      <c r="I752" s="28" t="s">
        <v>8057</v>
      </c>
      <c r="J752" s="28">
        <v>312</v>
      </c>
      <c r="K752" s="35" t="s">
        <v>7928</v>
      </c>
      <c r="L752" s="35" t="s">
        <v>13064</v>
      </c>
      <c r="M752" s="30">
        <v>2.29626750200987</v>
      </c>
      <c r="N752" s="32" t="s">
        <v>15956</v>
      </c>
      <c r="O752" s="28" t="s">
        <v>7774</v>
      </c>
      <c r="P752" s="29">
        <v>0.5846527777777778</v>
      </c>
      <c r="Q752" s="29">
        <v>0.58822916666666669</v>
      </c>
      <c r="R752" s="28">
        <v>0</v>
      </c>
      <c r="S752" s="30">
        <v>5.1444444450000004</v>
      </c>
      <c r="T752" s="32" t="s">
        <v>13065</v>
      </c>
      <c r="U752" s="32" t="s">
        <v>13066</v>
      </c>
      <c r="V752" s="30">
        <v>1.38513356950699</v>
      </c>
      <c r="W752" s="28">
        <v>0</v>
      </c>
      <c r="X752" s="28">
        <v>0</v>
      </c>
      <c r="Y752" s="28" t="s">
        <v>14641</v>
      </c>
      <c r="Z752" s="28" t="s">
        <v>15861</v>
      </c>
      <c r="AA752" s="28">
        <v>1</v>
      </c>
      <c r="AB752" s="28">
        <v>0</v>
      </c>
      <c r="AC752" s="32">
        <f>Solution[[#This Row],[Old Stop]] +1</f>
        <v>313</v>
      </c>
      <c r="AD752" s="32" t="str">
        <f>_xlfn.CONCAT(Solution[[#This Row],[Notes]],"_",Solution[[#This Row],[Week '#]],"_", _xlfn.SWITCH(Solution[[#This Row],[Column1]], "M", "Monday", "T", "Tuesday", "W", "Wednesday", "R", "Thursday", "H", "Thursday", "F", "Friday"))</f>
        <v>101_Week3_Wednesday</v>
      </c>
      <c r="AE752" s="32" t="str">
        <f>IF(LEN(Solution[[#This Row],[Available Delivery Days]]) =1, Solution[[#This Row],[Available Delivery Days]], IF(ISNUMBER(SEARCH(Solution[[#This Row],[New Delivery Day]], Solution[[#This Row],[Available Delivery Days]])), Solution[[#This Row],[New Delivery Day]], Solution[[#This Row],[Old Delivery Day]]))</f>
        <v>W</v>
      </c>
      <c r="AF752" s="31">
        <v>60.042499999999997</v>
      </c>
      <c r="AG752" s="31">
        <v>12.373699999999999</v>
      </c>
      <c r="AH752" s="28" t="s">
        <v>7832</v>
      </c>
      <c r="AI752" s="28" t="s">
        <v>932</v>
      </c>
      <c r="AJ752" s="28" t="s">
        <v>7793</v>
      </c>
      <c r="AK752" s="28" t="s">
        <v>7792</v>
      </c>
      <c r="AL752" s="28" t="s">
        <v>7797</v>
      </c>
      <c r="AM752" s="28">
        <f>_xlfn.XLOOKUP(Solution[[#This Row],[Cu_ID]],Master[cu_id],Master[Notes], "none")</f>
        <v>101</v>
      </c>
      <c r="AN752" s="28">
        <v>0</v>
      </c>
    </row>
    <row r="753" spans="1:40" x14ac:dyDescent="0.3">
      <c r="A753" s="53" t="s">
        <v>13666</v>
      </c>
      <c r="B753" s="37" t="s">
        <v>13667</v>
      </c>
      <c r="C753" s="37" t="s">
        <v>7728</v>
      </c>
      <c r="D753" s="28" t="s">
        <v>7718</v>
      </c>
      <c r="E753" s="28" t="s">
        <v>7752</v>
      </c>
      <c r="F753" s="28" t="s">
        <v>936</v>
      </c>
      <c r="G753" s="28" t="s">
        <v>7814</v>
      </c>
      <c r="H753" s="28" t="s">
        <v>7752</v>
      </c>
      <c r="I753" s="28" t="s">
        <v>901</v>
      </c>
      <c r="J753" s="28">
        <v>0</v>
      </c>
      <c r="K753" s="35" t="s">
        <v>7928</v>
      </c>
      <c r="L753" s="35" t="s">
        <v>13668</v>
      </c>
      <c r="M753" s="30">
        <v>1.3196194358169999</v>
      </c>
      <c r="N753" s="32" t="s">
        <v>16071</v>
      </c>
      <c r="O753" s="28" t="s">
        <v>7751</v>
      </c>
      <c r="P753" s="29">
        <v>0.5072916666666667</v>
      </c>
      <c r="Q753" s="29">
        <v>0.51841435185185181</v>
      </c>
      <c r="R753" s="28">
        <v>0</v>
      </c>
      <c r="S753" s="30">
        <v>16.016666666666666</v>
      </c>
      <c r="T753" s="32" t="s">
        <v>13669</v>
      </c>
      <c r="U753" s="32" t="s">
        <v>13670</v>
      </c>
      <c r="V753" s="30">
        <v>1.01944106492701</v>
      </c>
      <c r="W753" s="28">
        <v>0</v>
      </c>
      <c r="X753" s="28">
        <v>0</v>
      </c>
      <c r="Y753" s="28" t="s">
        <v>14547</v>
      </c>
      <c r="Z753" s="28" t="s">
        <v>16068</v>
      </c>
      <c r="AA753" s="28">
        <v>1</v>
      </c>
      <c r="AB753" s="28">
        <v>0</v>
      </c>
      <c r="AC753" s="32">
        <f>Solution[[#This Row],[Old Stop]] +1</f>
        <v>1</v>
      </c>
      <c r="AD753" s="32" t="str">
        <f>_xlfn.CONCAT(Solution[[#This Row],[Notes]],"_",Solution[[#This Row],[Week '#]],"_", _xlfn.SWITCH(Solution[[#This Row],[Column1]], "M", "Monday", "T", "Tuesday", "W", "Wednesday", "R", "Thursday", "H", "Thursday", "F", "Friday"))</f>
        <v>103_Week3_Thursday</v>
      </c>
      <c r="AE753" s="32" t="str">
        <f>IF(LEN(Solution[[#This Row],[Available Delivery Days]]) =1, Solution[[#This Row],[Available Delivery Days]], IF(ISNUMBER(SEARCH(Solution[[#This Row],[New Delivery Day]], Solution[[#This Row],[Available Delivery Days]])), Solution[[#This Row],[New Delivery Day]], Solution[[#This Row],[Old Delivery Day]]))</f>
        <v>R</v>
      </c>
      <c r="AF753" s="31">
        <v>58.657499999999999</v>
      </c>
      <c r="AG753" s="31">
        <v>39.026200000000003</v>
      </c>
      <c r="AH753" s="28" t="s">
        <v>7832</v>
      </c>
      <c r="AI753" s="28" t="s">
        <v>932</v>
      </c>
      <c r="AJ753" s="28" t="s">
        <v>7793</v>
      </c>
      <c r="AK753" s="28" t="s">
        <v>7792</v>
      </c>
      <c r="AL753" s="28" t="s">
        <v>7797</v>
      </c>
      <c r="AM753" s="28">
        <f>_xlfn.XLOOKUP(Solution[[#This Row],[Cu_ID]],Master[cu_id],Master[Notes], "none")</f>
        <v>103</v>
      </c>
      <c r="AN753" s="28">
        <v>0</v>
      </c>
    </row>
    <row r="754" spans="1:40" x14ac:dyDescent="0.3">
      <c r="A754" s="53" t="s">
        <v>13565</v>
      </c>
      <c r="B754" s="37" t="s">
        <v>13566</v>
      </c>
      <c r="C754" s="37" t="s">
        <v>7728</v>
      </c>
      <c r="D754" s="28" t="s">
        <v>7718</v>
      </c>
      <c r="E754" s="28" t="s">
        <v>11016</v>
      </c>
      <c r="F754" s="28" t="s">
        <v>936</v>
      </c>
      <c r="G754" s="28" t="s">
        <v>7781</v>
      </c>
      <c r="H754" s="28" t="s">
        <v>7789</v>
      </c>
      <c r="I754" s="28" t="s">
        <v>900</v>
      </c>
      <c r="J754" s="28">
        <v>250</v>
      </c>
      <c r="K754" s="35" t="s">
        <v>7928</v>
      </c>
      <c r="L754" s="35" t="s">
        <v>13567</v>
      </c>
      <c r="M754" s="30">
        <v>9.60205307230353</v>
      </c>
      <c r="N754" s="32" t="s">
        <v>16144</v>
      </c>
      <c r="O754" s="28" t="s">
        <v>7751</v>
      </c>
      <c r="P754" s="29">
        <v>0.65961805555555553</v>
      </c>
      <c r="Q754" s="29">
        <v>0.65997685185185184</v>
      </c>
      <c r="R754" s="28">
        <v>0</v>
      </c>
      <c r="S754" s="30">
        <v>0.51666666666666672</v>
      </c>
      <c r="T754" s="32" t="s">
        <v>13568</v>
      </c>
      <c r="U754" s="32" t="s">
        <v>13569</v>
      </c>
      <c r="V754" s="30">
        <v>6.3210297005222298</v>
      </c>
      <c r="W754" s="28">
        <v>0</v>
      </c>
      <c r="X754" s="28">
        <v>0</v>
      </c>
      <c r="Y754" s="28" t="s">
        <v>14629</v>
      </c>
      <c r="Z754" s="28" t="s">
        <v>16128</v>
      </c>
      <c r="AA754" s="28">
        <v>1</v>
      </c>
      <c r="AB754" s="28">
        <v>0</v>
      </c>
      <c r="AC754" s="32">
        <f>Solution[[#This Row],[Old Stop]] +1</f>
        <v>251</v>
      </c>
      <c r="AD754" s="32" t="str">
        <f>_xlfn.CONCAT(Solution[[#This Row],[Notes]],"_",Solution[[#This Row],[Week '#]],"_", _xlfn.SWITCH(Solution[[#This Row],[Column1]], "M", "Monday", "T", "Tuesday", "W", "Wednesday", "R", "Thursday", "H", "Thursday", "F", "Friday"))</f>
        <v>101_Week3_Thursday</v>
      </c>
      <c r="AE754" s="32" t="str">
        <f>IF(LEN(Solution[[#This Row],[Available Delivery Days]]) =1, Solution[[#This Row],[Available Delivery Days]], IF(ISNUMBER(SEARCH(Solution[[#This Row],[New Delivery Day]], Solution[[#This Row],[Available Delivery Days]])), Solution[[#This Row],[New Delivery Day]], Solution[[#This Row],[Old Delivery Day]]))</f>
        <v>R</v>
      </c>
      <c r="AF754" s="31">
        <v>35.094999999999999</v>
      </c>
      <c r="AG754" s="31">
        <v>6.0811999999999999</v>
      </c>
      <c r="AH754" s="28" t="s">
        <v>7832</v>
      </c>
      <c r="AI754" s="28" t="s">
        <v>932</v>
      </c>
      <c r="AJ754" s="28" t="s">
        <v>7792</v>
      </c>
      <c r="AK754" s="28" t="s">
        <v>7792</v>
      </c>
      <c r="AL754" s="28" t="s">
        <v>7797</v>
      </c>
      <c r="AM754" s="28">
        <f>_xlfn.XLOOKUP(Solution[[#This Row],[Cu_ID]],Master[cu_id],Master[Notes], "none")</f>
        <v>101</v>
      </c>
      <c r="AN754" s="28">
        <v>0</v>
      </c>
    </row>
    <row r="755" spans="1:40" x14ac:dyDescent="0.3">
      <c r="A755" s="53" t="s">
        <v>13062</v>
      </c>
      <c r="B755" s="37" t="s">
        <v>13063</v>
      </c>
      <c r="C755" s="37" t="s">
        <v>7728</v>
      </c>
      <c r="D755" s="28" t="s">
        <v>7719</v>
      </c>
      <c r="E755" s="28" t="s">
        <v>7789</v>
      </c>
      <c r="F755" s="28" t="s">
        <v>900</v>
      </c>
      <c r="G755" s="28" t="s">
        <v>7725</v>
      </c>
      <c r="H755" s="28" t="s">
        <v>7789</v>
      </c>
      <c r="I755" s="28" t="s">
        <v>8057</v>
      </c>
      <c r="J755" s="28">
        <v>312</v>
      </c>
      <c r="K755" s="35" t="s">
        <v>7928</v>
      </c>
      <c r="L755" s="35" t="s">
        <v>13064</v>
      </c>
      <c r="M755" s="30">
        <v>2.29626750200987</v>
      </c>
      <c r="N755" s="32" t="s">
        <v>16632</v>
      </c>
      <c r="O755" s="28" t="s">
        <v>7774</v>
      </c>
      <c r="P755" s="29">
        <v>0.58332175925925922</v>
      </c>
      <c r="Q755" s="29">
        <v>0.58689814814814811</v>
      </c>
      <c r="R755" s="28">
        <v>21.986025420948899</v>
      </c>
      <c r="S755" s="30">
        <v>5.1444444450000004</v>
      </c>
      <c r="T755" s="32" t="s">
        <v>13065</v>
      </c>
      <c r="U755" s="32" t="s">
        <v>13066</v>
      </c>
      <c r="V755" s="30">
        <v>1.38513356950699</v>
      </c>
      <c r="W755" s="28">
        <v>0</v>
      </c>
      <c r="X755" s="28">
        <v>0</v>
      </c>
      <c r="Y755" s="28" t="s">
        <v>14641</v>
      </c>
      <c r="Z755" s="28" t="s">
        <v>16425</v>
      </c>
      <c r="AA755" s="28">
        <v>1</v>
      </c>
      <c r="AB755" s="28">
        <v>0</v>
      </c>
      <c r="AC755" s="32">
        <f>Solution[[#This Row],[Old Stop]] +1</f>
        <v>313</v>
      </c>
      <c r="AD755" s="32" t="str">
        <f>_xlfn.CONCAT(Solution[[#This Row],[Notes]],"_",Solution[[#This Row],[Week '#]],"_", _xlfn.SWITCH(Solution[[#This Row],[Column1]], "M", "Monday", "T", "Tuesday", "W", "Wednesday", "R", "Thursday", "H", "Thursday", "F", "Friday"))</f>
        <v>101_Week4_Wednesday</v>
      </c>
      <c r="AE755" s="32" t="str">
        <f>IF(LEN(Solution[[#This Row],[Available Delivery Days]]) =1, Solution[[#This Row],[Available Delivery Days]], IF(ISNUMBER(SEARCH(Solution[[#This Row],[New Delivery Day]], Solution[[#This Row],[Available Delivery Days]])), Solution[[#This Row],[New Delivery Day]], Solution[[#This Row],[Old Delivery Day]]))</f>
        <v>W</v>
      </c>
      <c r="AF755" s="31">
        <v>60.042499999999997</v>
      </c>
      <c r="AG755" s="31">
        <v>12.373699999999999</v>
      </c>
      <c r="AH755" s="28" t="s">
        <v>7832</v>
      </c>
      <c r="AI755" s="28" t="s">
        <v>932</v>
      </c>
      <c r="AJ755" s="28" t="s">
        <v>7793</v>
      </c>
      <c r="AK755" s="28" t="s">
        <v>7792</v>
      </c>
      <c r="AL755" s="28" t="s">
        <v>7797</v>
      </c>
      <c r="AM755" s="28">
        <f>_xlfn.XLOOKUP(Solution[[#This Row],[Cu_ID]],Master[cu_id],Master[Notes], "none")</f>
        <v>101</v>
      </c>
      <c r="AN755" s="28">
        <v>0</v>
      </c>
    </row>
    <row r="756" spans="1:40" x14ac:dyDescent="0.3">
      <c r="A756" s="53" t="s">
        <v>11009</v>
      </c>
      <c r="B756" s="37" t="s">
        <v>11010</v>
      </c>
      <c r="C756" s="37" t="s">
        <v>7728</v>
      </c>
      <c r="D756" s="28" t="s">
        <v>7717</v>
      </c>
      <c r="E756" s="28" t="s">
        <v>7734</v>
      </c>
      <c r="F756" s="28" t="s">
        <v>900</v>
      </c>
      <c r="G756" s="28" t="s">
        <v>7733</v>
      </c>
      <c r="H756" s="28" t="s">
        <v>7734</v>
      </c>
      <c r="I756" s="28" t="s">
        <v>901</v>
      </c>
      <c r="J756" s="28">
        <v>0</v>
      </c>
      <c r="K756" s="35" t="s">
        <v>8202</v>
      </c>
      <c r="L756" s="35" t="s">
        <v>11011</v>
      </c>
      <c r="M756" s="30">
        <v>42.588915346190298</v>
      </c>
      <c r="N756" s="32" t="s">
        <v>15332</v>
      </c>
      <c r="O756" s="28" t="s">
        <v>7733</v>
      </c>
      <c r="P756" s="29">
        <v>0.29773148148148149</v>
      </c>
      <c r="Q756" s="29">
        <v>0.30018518518518517</v>
      </c>
      <c r="R756" s="28">
        <v>0</v>
      </c>
      <c r="S756" s="30">
        <v>3.5333333333333332</v>
      </c>
      <c r="T756" s="32" t="s">
        <v>11012</v>
      </c>
      <c r="U756" s="32" t="s">
        <v>11013</v>
      </c>
      <c r="V756" s="30">
        <v>42.097725072479101</v>
      </c>
      <c r="W756" s="28">
        <v>0</v>
      </c>
      <c r="X756" s="28">
        <v>0</v>
      </c>
      <c r="Y756" s="28" t="s">
        <v>14645</v>
      </c>
      <c r="Z756" s="28" t="s">
        <v>14651</v>
      </c>
      <c r="AA756" s="28">
        <v>1</v>
      </c>
      <c r="AB756" s="28">
        <v>0</v>
      </c>
      <c r="AC756" s="32">
        <f>Solution[[#This Row],[Old Stop]] +1</f>
        <v>1</v>
      </c>
      <c r="AD756" s="32" t="str">
        <f>_xlfn.CONCAT(Solution[[#This Row],[Notes]],"_",Solution[[#This Row],[Week '#]],"_", _xlfn.SWITCH(Solution[[#This Row],[Column1]], "M", "Monday", "T", "Tuesday", "W", "Wednesday", "R", "Thursday", "H", "Thursday", "F", "Friday"))</f>
        <v>102_Week2_Wednesday</v>
      </c>
      <c r="AE756" s="32" t="str">
        <f>IF(LEN(Solution[[#This Row],[Available Delivery Days]]) =1, Solution[[#This Row],[Available Delivery Days]], IF(ISNUMBER(SEARCH(Solution[[#This Row],[New Delivery Day]], Solution[[#This Row],[Available Delivery Days]])), Solution[[#This Row],[New Delivery Day]], Solution[[#This Row],[Old Delivery Day]]))</f>
        <v>W</v>
      </c>
      <c r="AF756" s="31">
        <v>13.5425</v>
      </c>
      <c r="AG756" s="31">
        <v>6.7712000000000003</v>
      </c>
      <c r="AH756" s="28" t="s">
        <v>7832</v>
      </c>
      <c r="AI756" s="28" t="s">
        <v>932</v>
      </c>
      <c r="AJ756" s="28" t="s">
        <v>7793</v>
      </c>
      <c r="AK756" s="28" t="s">
        <v>7792</v>
      </c>
      <c r="AL756" s="28" t="s">
        <v>7797</v>
      </c>
      <c r="AM756" s="28">
        <f>_xlfn.XLOOKUP(Solution[[#This Row],[Cu_ID]],Master[cu_id],Master[Notes], "none")</f>
        <v>102</v>
      </c>
      <c r="AN756" s="28">
        <v>0</v>
      </c>
    </row>
    <row r="757" spans="1:40" x14ac:dyDescent="0.3">
      <c r="A757" s="53" t="s">
        <v>12455</v>
      </c>
      <c r="B757" s="37" t="s">
        <v>12456</v>
      </c>
      <c r="C757" s="37" t="s">
        <v>7728</v>
      </c>
      <c r="D757" s="28" t="s">
        <v>7716</v>
      </c>
      <c r="E757" s="28" t="s">
        <v>7752</v>
      </c>
      <c r="F757" s="28" t="s">
        <v>900</v>
      </c>
      <c r="G757" s="28" t="s">
        <v>7754</v>
      </c>
      <c r="H757" s="28" t="s">
        <v>7789</v>
      </c>
      <c r="I757" s="28" t="s">
        <v>901</v>
      </c>
      <c r="J757" s="28">
        <v>0</v>
      </c>
      <c r="K757" s="35" t="s">
        <v>7838</v>
      </c>
      <c r="L757" s="35" t="s">
        <v>12457</v>
      </c>
      <c r="M757" s="30">
        <v>17.864512687548999</v>
      </c>
      <c r="N757" s="32" t="s">
        <v>14990</v>
      </c>
      <c r="O757" s="28" t="s">
        <v>7774</v>
      </c>
      <c r="P757" s="29">
        <v>0.51291666666666669</v>
      </c>
      <c r="Q757" s="29">
        <v>0.52124999999999999</v>
      </c>
      <c r="R757" s="28">
        <v>0</v>
      </c>
      <c r="S757" s="30">
        <v>11.991666666666667</v>
      </c>
      <c r="T757" s="32" t="s">
        <v>12458</v>
      </c>
      <c r="U757" s="32" t="s">
        <v>12459</v>
      </c>
      <c r="V757" s="30">
        <v>15.058933777964601</v>
      </c>
      <c r="W757" s="28">
        <v>16</v>
      </c>
      <c r="X757" s="28">
        <v>0.30769230769230799</v>
      </c>
      <c r="Y757" s="28" t="s">
        <v>14581</v>
      </c>
      <c r="Z757" s="28" t="s">
        <v>14582</v>
      </c>
      <c r="AA757" s="28">
        <v>1</v>
      </c>
      <c r="AB757" s="28">
        <v>157</v>
      </c>
      <c r="AC757" s="32">
        <f>Solution[[#This Row],[Old Stop]] +1</f>
        <v>1</v>
      </c>
      <c r="AD757" s="32" t="str">
        <f>_xlfn.CONCAT(Solution[[#This Row],[Notes]],"_",Solution[[#This Row],[Week '#]],"_", _xlfn.SWITCH(Solution[[#This Row],[Column1]], "M", "Monday", "T", "Tuesday", "W", "Wednesday", "R", "Thursday", "H", "Thursday", "F", "Friday"))</f>
        <v>103_Week1_Wednesday</v>
      </c>
      <c r="AE757" s="32" t="str">
        <f>IF(LEN(Solution[[#This Row],[Available Delivery Days]]) =1, Solution[[#This Row],[Available Delivery Days]], IF(ISNUMBER(SEARCH(Solution[[#This Row],[New Delivery Day]], Solution[[#This Row],[Available Delivery Days]])), Solution[[#This Row],[New Delivery Day]], Solution[[#This Row],[Old Delivery Day]]))</f>
        <v>W</v>
      </c>
      <c r="AF757" s="31">
        <v>101.01</v>
      </c>
      <c r="AG757" s="31">
        <v>118.075</v>
      </c>
      <c r="AH757" s="28" t="s">
        <v>7832</v>
      </c>
      <c r="AI757" s="28" t="s">
        <v>932</v>
      </c>
      <c r="AJ757" s="28" t="s">
        <v>7792</v>
      </c>
      <c r="AK757" s="28" t="s">
        <v>7792</v>
      </c>
      <c r="AL757" s="28" t="s">
        <v>7797</v>
      </c>
      <c r="AM757" s="28">
        <f>_xlfn.XLOOKUP(Solution[[#This Row],[Cu_ID]],Master[cu_id],Master[Notes], "none")</f>
        <v>103</v>
      </c>
      <c r="AN757" s="28">
        <v>157</v>
      </c>
    </row>
    <row r="758" spans="1:40" x14ac:dyDescent="0.3">
      <c r="A758" s="53" t="s">
        <v>12455</v>
      </c>
      <c r="B758" s="37" t="s">
        <v>12456</v>
      </c>
      <c r="C758" s="37" t="s">
        <v>7728</v>
      </c>
      <c r="D758" s="28" t="s">
        <v>7717</v>
      </c>
      <c r="E758" s="28" t="s">
        <v>7752</v>
      </c>
      <c r="F758" s="28" t="s">
        <v>900</v>
      </c>
      <c r="G758" s="28" t="s">
        <v>7773</v>
      </c>
      <c r="H758" s="28" t="s">
        <v>7789</v>
      </c>
      <c r="I758" s="28" t="s">
        <v>901</v>
      </c>
      <c r="J758" s="28">
        <v>0</v>
      </c>
      <c r="K758" s="35" t="s">
        <v>7838</v>
      </c>
      <c r="L758" s="35" t="s">
        <v>12457</v>
      </c>
      <c r="M758" s="30">
        <v>17.864512687548999</v>
      </c>
      <c r="N758" s="32" t="s">
        <v>15632</v>
      </c>
      <c r="O758" s="28" t="s">
        <v>7774</v>
      </c>
      <c r="P758" s="29">
        <v>0.48298611111111112</v>
      </c>
      <c r="Q758" s="29">
        <v>0.49131944444444442</v>
      </c>
      <c r="R758" s="28">
        <v>0</v>
      </c>
      <c r="S758" s="30">
        <v>11.991666666666667</v>
      </c>
      <c r="T758" s="32" t="s">
        <v>12458</v>
      </c>
      <c r="U758" s="32" t="s">
        <v>12459</v>
      </c>
      <c r="V758" s="30">
        <v>15.058933777964601</v>
      </c>
      <c r="W758" s="28">
        <v>16</v>
      </c>
      <c r="X758" s="28">
        <v>0.30769230769230799</v>
      </c>
      <c r="Y758" s="28" t="s">
        <v>14581</v>
      </c>
      <c r="Z758" s="28" t="s">
        <v>15503</v>
      </c>
      <c r="AA758" s="28">
        <v>1</v>
      </c>
      <c r="AB758" s="28">
        <v>157</v>
      </c>
      <c r="AC758" s="32">
        <f>Solution[[#This Row],[Old Stop]] +1</f>
        <v>1</v>
      </c>
      <c r="AD758" s="32" t="str">
        <f>_xlfn.CONCAT(Solution[[#This Row],[Notes]],"_",Solution[[#This Row],[Week '#]],"_", _xlfn.SWITCH(Solution[[#This Row],[Column1]], "M", "Monday", "T", "Tuesday", "W", "Wednesday", "R", "Thursday", "H", "Thursday", "F", "Friday"))</f>
        <v>103_Week2_Wednesday</v>
      </c>
      <c r="AE758" s="32" t="str">
        <f>IF(LEN(Solution[[#This Row],[Available Delivery Days]]) =1, Solution[[#This Row],[Available Delivery Days]], IF(ISNUMBER(SEARCH(Solution[[#This Row],[New Delivery Day]], Solution[[#This Row],[Available Delivery Days]])), Solution[[#This Row],[New Delivery Day]], Solution[[#This Row],[Old Delivery Day]]))</f>
        <v>W</v>
      </c>
      <c r="AF758" s="31">
        <v>101.01</v>
      </c>
      <c r="AG758" s="31">
        <v>118.075</v>
      </c>
      <c r="AH758" s="28" t="s">
        <v>7832</v>
      </c>
      <c r="AI758" s="28" t="s">
        <v>932</v>
      </c>
      <c r="AJ758" s="28" t="s">
        <v>7792</v>
      </c>
      <c r="AK758" s="28" t="s">
        <v>7792</v>
      </c>
      <c r="AL758" s="28" t="s">
        <v>7797</v>
      </c>
      <c r="AM758" s="28">
        <f>_xlfn.XLOOKUP(Solution[[#This Row],[Cu_ID]],Master[cu_id],Master[Notes], "none")</f>
        <v>103</v>
      </c>
      <c r="AN758" s="28">
        <v>157</v>
      </c>
    </row>
    <row r="759" spans="1:40" x14ac:dyDescent="0.3">
      <c r="A759" s="53" t="s">
        <v>12455</v>
      </c>
      <c r="B759" s="37" t="s">
        <v>12456</v>
      </c>
      <c r="C759" s="37" t="s">
        <v>7728</v>
      </c>
      <c r="D759" s="28" t="s">
        <v>7718</v>
      </c>
      <c r="E759" s="28" t="s">
        <v>7752</v>
      </c>
      <c r="F759" s="28" t="s">
        <v>900</v>
      </c>
      <c r="G759" s="28" t="s">
        <v>7735</v>
      </c>
      <c r="H759" s="28" t="s">
        <v>7789</v>
      </c>
      <c r="I759" s="28" t="s">
        <v>901</v>
      </c>
      <c r="J759" s="28">
        <v>0</v>
      </c>
      <c r="K759" s="35" t="s">
        <v>7838</v>
      </c>
      <c r="L759" s="35" t="s">
        <v>12457</v>
      </c>
      <c r="M759" s="30">
        <v>17.864512687548999</v>
      </c>
      <c r="N759" s="32" t="s">
        <v>15875</v>
      </c>
      <c r="O759" s="28" t="s">
        <v>7774</v>
      </c>
      <c r="P759" s="29">
        <v>0.4896064814814815</v>
      </c>
      <c r="Q759" s="29">
        <v>0.49793981481481481</v>
      </c>
      <c r="R759" s="28">
        <v>0</v>
      </c>
      <c r="S759" s="30">
        <v>11.991666666666667</v>
      </c>
      <c r="T759" s="32" t="s">
        <v>12458</v>
      </c>
      <c r="U759" s="32" t="s">
        <v>12459</v>
      </c>
      <c r="V759" s="30">
        <v>15.058933777964601</v>
      </c>
      <c r="W759" s="28">
        <v>16</v>
      </c>
      <c r="X759" s="28">
        <v>0.30769230769230799</v>
      </c>
      <c r="Y759" s="28" t="s">
        <v>14581</v>
      </c>
      <c r="Z759" s="28" t="s">
        <v>15848</v>
      </c>
      <c r="AA759" s="28">
        <v>1</v>
      </c>
      <c r="AB759" s="28">
        <v>157</v>
      </c>
      <c r="AC759" s="32">
        <f>Solution[[#This Row],[Old Stop]] +1</f>
        <v>1</v>
      </c>
      <c r="AD759" s="32" t="str">
        <f>_xlfn.CONCAT(Solution[[#This Row],[Notes]],"_",Solution[[#This Row],[Week '#]],"_", _xlfn.SWITCH(Solution[[#This Row],[Column1]], "M", "Monday", "T", "Tuesday", "W", "Wednesday", "R", "Thursday", "H", "Thursday", "F", "Friday"))</f>
        <v>103_Week3_Wednesday</v>
      </c>
      <c r="AE759" s="32" t="str">
        <f>IF(LEN(Solution[[#This Row],[Available Delivery Days]]) =1, Solution[[#This Row],[Available Delivery Days]], IF(ISNUMBER(SEARCH(Solution[[#This Row],[New Delivery Day]], Solution[[#This Row],[Available Delivery Days]])), Solution[[#This Row],[New Delivery Day]], Solution[[#This Row],[Old Delivery Day]]))</f>
        <v>W</v>
      </c>
      <c r="AF759" s="31">
        <v>101.01</v>
      </c>
      <c r="AG759" s="31">
        <v>118.075</v>
      </c>
      <c r="AH759" s="28" t="s">
        <v>7832</v>
      </c>
      <c r="AI759" s="28" t="s">
        <v>932</v>
      </c>
      <c r="AJ759" s="28" t="s">
        <v>7792</v>
      </c>
      <c r="AK759" s="28" t="s">
        <v>7792</v>
      </c>
      <c r="AL759" s="28" t="s">
        <v>7797</v>
      </c>
      <c r="AM759" s="28">
        <f>_xlfn.XLOOKUP(Solution[[#This Row],[Cu_ID]],Master[cu_id],Master[Notes], "none")</f>
        <v>103</v>
      </c>
      <c r="AN759" s="28">
        <v>157</v>
      </c>
    </row>
    <row r="760" spans="1:40" x14ac:dyDescent="0.3">
      <c r="A760" s="53" t="s">
        <v>12455</v>
      </c>
      <c r="B760" s="37" t="s">
        <v>12456</v>
      </c>
      <c r="C760" s="37" t="s">
        <v>7728</v>
      </c>
      <c r="D760" s="28" t="s">
        <v>7719</v>
      </c>
      <c r="E760" s="28" t="s">
        <v>7752</v>
      </c>
      <c r="F760" s="28" t="s">
        <v>900</v>
      </c>
      <c r="G760" s="28" t="s">
        <v>7773</v>
      </c>
      <c r="H760" s="28" t="s">
        <v>7789</v>
      </c>
      <c r="I760" s="28" t="s">
        <v>901</v>
      </c>
      <c r="J760" s="28">
        <v>0</v>
      </c>
      <c r="K760" s="35" t="s">
        <v>7838</v>
      </c>
      <c r="L760" s="35" t="s">
        <v>12457</v>
      </c>
      <c r="M760" s="30">
        <v>17.864512687548999</v>
      </c>
      <c r="N760" s="32" t="s">
        <v>16549</v>
      </c>
      <c r="O760" s="28" t="s">
        <v>7774</v>
      </c>
      <c r="P760" s="29">
        <v>0.48298611111111112</v>
      </c>
      <c r="Q760" s="29">
        <v>0.49131944444444442</v>
      </c>
      <c r="R760" s="28">
        <v>0</v>
      </c>
      <c r="S760" s="30">
        <v>11.991666666666667</v>
      </c>
      <c r="T760" s="32" t="s">
        <v>12458</v>
      </c>
      <c r="U760" s="32" t="s">
        <v>12459</v>
      </c>
      <c r="V760" s="30">
        <v>15.058933777964601</v>
      </c>
      <c r="W760" s="28">
        <v>16</v>
      </c>
      <c r="X760" s="28">
        <v>0.30769230769230799</v>
      </c>
      <c r="Y760" s="28" t="s">
        <v>14581</v>
      </c>
      <c r="Z760" s="28" t="s">
        <v>16548</v>
      </c>
      <c r="AA760" s="28">
        <v>1</v>
      </c>
      <c r="AB760" s="28">
        <v>157</v>
      </c>
      <c r="AC760" s="32">
        <f>Solution[[#This Row],[Old Stop]] +1</f>
        <v>1</v>
      </c>
      <c r="AD760" s="32" t="str">
        <f>_xlfn.CONCAT(Solution[[#This Row],[Notes]],"_",Solution[[#This Row],[Week '#]],"_", _xlfn.SWITCH(Solution[[#This Row],[Column1]], "M", "Monday", "T", "Tuesday", "W", "Wednesday", "R", "Thursday", "H", "Thursday", "F", "Friday"))</f>
        <v>103_Week4_Wednesday</v>
      </c>
      <c r="AE760" s="32" t="str">
        <f>IF(LEN(Solution[[#This Row],[Available Delivery Days]]) =1, Solution[[#This Row],[Available Delivery Days]], IF(ISNUMBER(SEARCH(Solution[[#This Row],[New Delivery Day]], Solution[[#This Row],[Available Delivery Days]])), Solution[[#This Row],[New Delivery Day]], Solution[[#This Row],[Old Delivery Day]]))</f>
        <v>W</v>
      </c>
      <c r="AF760" s="31">
        <v>101.01</v>
      </c>
      <c r="AG760" s="31">
        <v>118.075</v>
      </c>
      <c r="AH760" s="28" t="s">
        <v>7832</v>
      </c>
      <c r="AI760" s="28" t="s">
        <v>932</v>
      </c>
      <c r="AJ760" s="28" t="s">
        <v>7792</v>
      </c>
      <c r="AK760" s="28" t="s">
        <v>7792</v>
      </c>
      <c r="AL760" s="28" t="s">
        <v>7797</v>
      </c>
      <c r="AM760" s="28">
        <f>_xlfn.XLOOKUP(Solution[[#This Row],[Cu_ID]],Master[cu_id],Master[Notes], "none")</f>
        <v>103</v>
      </c>
      <c r="AN760" s="28">
        <v>157</v>
      </c>
    </row>
    <row r="761" spans="1:40" x14ac:dyDescent="0.3">
      <c r="A761" s="53" t="s">
        <v>13759</v>
      </c>
      <c r="B761" s="37" t="s">
        <v>13760</v>
      </c>
      <c r="C761" s="37" t="s">
        <v>7728</v>
      </c>
      <c r="D761" s="28" t="s">
        <v>7716</v>
      </c>
      <c r="E761" s="28" t="s">
        <v>11016</v>
      </c>
      <c r="F761" s="28" t="s">
        <v>936</v>
      </c>
      <c r="G761" s="28" t="s">
        <v>7763</v>
      </c>
      <c r="H761" s="28" t="s">
        <v>11016</v>
      </c>
      <c r="I761" s="28" t="s">
        <v>901</v>
      </c>
      <c r="J761" s="28">
        <v>0</v>
      </c>
      <c r="K761" s="35" t="s">
        <v>9127</v>
      </c>
      <c r="L761" s="35" t="s">
        <v>13761</v>
      </c>
      <c r="M761" s="30">
        <v>0.456579534336925</v>
      </c>
      <c r="N761" s="32" t="s">
        <v>14976</v>
      </c>
      <c r="O761" s="28" t="s">
        <v>7756</v>
      </c>
      <c r="P761" s="29">
        <v>0.43784722222222222</v>
      </c>
      <c r="Q761" s="29">
        <v>0.44457175925925924</v>
      </c>
      <c r="R761" s="28">
        <v>0</v>
      </c>
      <c r="S761" s="30">
        <v>9.683574621414877</v>
      </c>
      <c r="T761" s="32" t="s">
        <v>13762</v>
      </c>
      <c r="U761" s="32" t="s">
        <v>13763</v>
      </c>
      <c r="V761" s="30">
        <v>0.29824511002989401</v>
      </c>
      <c r="W761" s="28">
        <v>0</v>
      </c>
      <c r="X761" s="28">
        <v>0</v>
      </c>
      <c r="Y761" s="28" t="s">
        <v>14629</v>
      </c>
      <c r="Z761" s="28" t="s">
        <v>14630</v>
      </c>
      <c r="AA761" s="28">
        <v>1</v>
      </c>
      <c r="AB761" s="28">
        <v>0</v>
      </c>
      <c r="AC761" s="32">
        <f>Solution[[#This Row],[Old Stop]] +1</f>
        <v>1</v>
      </c>
      <c r="AD761" s="32" t="str">
        <f>_xlfn.CONCAT(Solution[[#This Row],[Notes]],"_",Solution[[#This Row],[Week '#]],"_", _xlfn.SWITCH(Solution[[#This Row],[Column1]], "M", "Monday", "T", "Tuesday", "W", "Wednesday", "R", "Thursday", "H", "Thursday", "F", "Friday"))</f>
        <v>105_Week1_Monday</v>
      </c>
      <c r="AE761" s="32" t="str">
        <f>IF(LEN(Solution[[#This Row],[Available Delivery Days]]) =1, Solution[[#This Row],[Available Delivery Days]], IF(ISNUMBER(SEARCH(Solution[[#This Row],[New Delivery Day]], Solution[[#This Row],[Available Delivery Days]])), Solution[[#This Row],[New Delivery Day]], Solution[[#This Row],[Old Delivery Day]]))</f>
        <v>M</v>
      </c>
      <c r="AF761" s="31">
        <v>45.462499999999999</v>
      </c>
      <c r="AG761" s="31">
        <v>13.9062</v>
      </c>
      <c r="AH761" s="28" t="s">
        <v>7832</v>
      </c>
      <c r="AI761" s="28" t="s">
        <v>9129</v>
      </c>
      <c r="AJ761" s="28" t="s">
        <v>7793</v>
      </c>
      <c r="AK761" s="28" t="s">
        <v>7792</v>
      </c>
      <c r="AL761" s="28" t="s">
        <v>7796</v>
      </c>
      <c r="AM761" s="28">
        <f>_xlfn.XLOOKUP(Solution[[#This Row],[Cu_ID]],Master[cu_id],Master[Notes], "none")</f>
        <v>105</v>
      </c>
      <c r="AN761" s="28">
        <v>0</v>
      </c>
    </row>
    <row r="762" spans="1:40" x14ac:dyDescent="0.3">
      <c r="A762" s="53" t="s">
        <v>13759</v>
      </c>
      <c r="B762" s="37" t="s">
        <v>13760</v>
      </c>
      <c r="C762" s="37" t="s">
        <v>7728</v>
      </c>
      <c r="D762" s="28" t="s">
        <v>7718</v>
      </c>
      <c r="E762" s="28" t="s">
        <v>11016</v>
      </c>
      <c r="F762" s="28" t="s">
        <v>936</v>
      </c>
      <c r="G762" s="28" t="s">
        <v>7772</v>
      </c>
      <c r="H762" s="28" t="s">
        <v>11016</v>
      </c>
      <c r="I762" s="28" t="s">
        <v>901</v>
      </c>
      <c r="J762" s="28">
        <v>0</v>
      </c>
      <c r="K762" s="35" t="s">
        <v>9127</v>
      </c>
      <c r="L762" s="35" t="s">
        <v>13761</v>
      </c>
      <c r="M762" s="30">
        <v>1.50747915916145</v>
      </c>
      <c r="N762" s="32" t="s">
        <v>16159</v>
      </c>
      <c r="O762" s="28" t="s">
        <v>7756</v>
      </c>
      <c r="P762" s="29">
        <v>0.47076388888888887</v>
      </c>
      <c r="Q762" s="29">
        <v>0.47748842592592594</v>
      </c>
      <c r="R762" s="28">
        <v>0</v>
      </c>
      <c r="S762" s="30">
        <v>9.683574621414877</v>
      </c>
      <c r="T762" s="32" t="s">
        <v>13762</v>
      </c>
      <c r="U762" s="32" t="s">
        <v>13763</v>
      </c>
      <c r="V762" s="30">
        <v>0.52400641070574205</v>
      </c>
      <c r="W762" s="28">
        <v>0</v>
      </c>
      <c r="X762" s="28">
        <v>0</v>
      </c>
      <c r="Y762" s="28" t="s">
        <v>14629</v>
      </c>
      <c r="Z762" s="28" t="s">
        <v>16128</v>
      </c>
      <c r="AA762" s="28">
        <v>1</v>
      </c>
      <c r="AB762" s="28">
        <v>0</v>
      </c>
      <c r="AC762" s="32">
        <f>Solution[[#This Row],[Old Stop]] +1</f>
        <v>1</v>
      </c>
      <c r="AD762" s="32" t="str">
        <f>_xlfn.CONCAT(Solution[[#This Row],[Notes]],"_",Solution[[#This Row],[Week '#]],"_", _xlfn.SWITCH(Solution[[#This Row],[Column1]], "M", "Monday", "T", "Tuesday", "W", "Wednesday", "R", "Thursday", "H", "Thursday", "F", "Friday"))</f>
        <v>105_Week3_Monday</v>
      </c>
      <c r="AE762" s="32" t="str">
        <f>IF(LEN(Solution[[#This Row],[Available Delivery Days]]) =1, Solution[[#This Row],[Available Delivery Days]], IF(ISNUMBER(SEARCH(Solution[[#This Row],[New Delivery Day]], Solution[[#This Row],[Available Delivery Days]])), Solution[[#This Row],[New Delivery Day]], Solution[[#This Row],[Old Delivery Day]]))</f>
        <v>M</v>
      </c>
      <c r="AF762" s="31">
        <v>45.462499999999999</v>
      </c>
      <c r="AG762" s="31">
        <v>13.9062</v>
      </c>
      <c r="AH762" s="28" t="s">
        <v>7832</v>
      </c>
      <c r="AI762" s="28" t="s">
        <v>9129</v>
      </c>
      <c r="AJ762" s="28" t="s">
        <v>7793</v>
      </c>
      <c r="AK762" s="28" t="s">
        <v>7792</v>
      </c>
      <c r="AL762" s="28" t="s">
        <v>7796</v>
      </c>
      <c r="AM762" s="28">
        <f>_xlfn.XLOOKUP(Solution[[#This Row],[Cu_ID]],Master[cu_id],Master[Notes], "none")</f>
        <v>105</v>
      </c>
      <c r="AN762" s="28">
        <v>0</v>
      </c>
    </row>
    <row r="763" spans="1:40" x14ac:dyDescent="0.3">
      <c r="A763" s="53" t="s">
        <v>12640</v>
      </c>
      <c r="B763" s="37" t="s">
        <v>12574</v>
      </c>
      <c r="C763" s="37" t="s">
        <v>7768</v>
      </c>
      <c r="D763" s="28" t="s">
        <v>7716</v>
      </c>
      <c r="E763" s="28" t="s">
        <v>11016</v>
      </c>
      <c r="F763" s="28" t="s">
        <v>902</v>
      </c>
      <c r="G763" s="28" t="s">
        <v>7725</v>
      </c>
      <c r="H763" s="28" t="s">
        <v>7752</v>
      </c>
      <c r="I763" s="28" t="s">
        <v>903</v>
      </c>
      <c r="J763" s="28">
        <v>286</v>
      </c>
      <c r="K763" s="35" t="s">
        <v>8840</v>
      </c>
      <c r="L763" s="35" t="s">
        <v>12641</v>
      </c>
      <c r="M763" s="30">
        <v>0.225534282624721</v>
      </c>
      <c r="N763" s="32" t="s">
        <v>15059</v>
      </c>
      <c r="O763" s="28" t="s">
        <v>7774</v>
      </c>
      <c r="P763" s="29">
        <v>0.49258101851851854</v>
      </c>
      <c r="Q763" s="29">
        <v>0.49465277777777777</v>
      </c>
      <c r="R763" s="28">
        <v>0</v>
      </c>
      <c r="S763" s="30">
        <v>2.9833333333333334</v>
      </c>
      <c r="T763" s="32" t="s">
        <v>12642</v>
      </c>
      <c r="U763" s="32" t="s">
        <v>12643</v>
      </c>
      <c r="V763" s="30">
        <v>6.7029183964199199E-2</v>
      </c>
      <c r="W763" s="28">
        <v>0</v>
      </c>
      <c r="X763" s="28">
        <v>0</v>
      </c>
      <c r="Y763" s="28" t="s">
        <v>14627</v>
      </c>
      <c r="Z763" s="28" t="s">
        <v>14628</v>
      </c>
      <c r="AA763" s="28">
        <v>1</v>
      </c>
      <c r="AB763" s="28">
        <v>0</v>
      </c>
      <c r="AC763" s="32">
        <f>Solution[[#This Row],[Old Stop]] +1</f>
        <v>287</v>
      </c>
      <c r="AD763" s="32" t="str">
        <f>_xlfn.CONCAT(Solution[[#This Row],[Notes]],"_",Solution[[#This Row],[Week '#]],"_", _xlfn.SWITCH(Solution[[#This Row],[Column1]], "M", "Monday", "T", "Tuesday", "W", "Wednesday", "R", "Thursday", "H", "Thursday", "F", "Friday"))</f>
        <v>105_Week1_Friday</v>
      </c>
      <c r="AE763" s="32" t="str">
        <f>IF(LEN(Solution[[#This Row],[Available Delivery Days]]) =1, Solution[[#This Row],[Available Delivery Days]], IF(ISNUMBER(SEARCH(Solution[[#This Row],[New Delivery Day]], Solution[[#This Row],[Available Delivery Days]])), Solution[[#This Row],[New Delivery Day]], Solution[[#This Row],[Old Delivery Day]]))</f>
        <v>F</v>
      </c>
      <c r="AF763" s="31">
        <v>0</v>
      </c>
      <c r="AG763" s="31">
        <v>14.567500000000001</v>
      </c>
      <c r="AH763" s="28" t="s">
        <v>7832</v>
      </c>
      <c r="AI763" s="28" t="s">
        <v>932</v>
      </c>
      <c r="AJ763" s="28" t="s">
        <v>7792</v>
      </c>
      <c r="AK763" s="28" t="s">
        <v>7792</v>
      </c>
      <c r="AL763" s="28" t="s">
        <v>7797</v>
      </c>
      <c r="AM763" s="28">
        <f>_xlfn.XLOOKUP(Solution[[#This Row],[Cu_ID]],Master[cu_id],Master[Notes], "none")</f>
        <v>105</v>
      </c>
      <c r="AN763" s="28">
        <v>0</v>
      </c>
    </row>
    <row r="764" spans="1:40" x14ac:dyDescent="0.3">
      <c r="A764" s="53" t="s">
        <v>12640</v>
      </c>
      <c r="B764" s="37" t="s">
        <v>12574</v>
      </c>
      <c r="C764" s="37" t="s">
        <v>7768</v>
      </c>
      <c r="D764" s="28" t="s">
        <v>7717</v>
      </c>
      <c r="E764" s="28" t="s">
        <v>11016</v>
      </c>
      <c r="F764" s="28" t="s">
        <v>902</v>
      </c>
      <c r="G764" s="28" t="s">
        <v>7726</v>
      </c>
      <c r="H764" s="28" t="s">
        <v>7752</v>
      </c>
      <c r="I764" s="28" t="s">
        <v>903</v>
      </c>
      <c r="J764" s="28">
        <v>286</v>
      </c>
      <c r="K764" s="35" t="s">
        <v>8840</v>
      </c>
      <c r="L764" s="35" t="s">
        <v>12641</v>
      </c>
      <c r="M764" s="30">
        <v>0.306112786754966</v>
      </c>
      <c r="N764" s="32" t="s">
        <v>15060</v>
      </c>
      <c r="O764" s="28" t="s">
        <v>7774</v>
      </c>
      <c r="P764" s="29">
        <v>0.55684027777777778</v>
      </c>
      <c r="Q764" s="29">
        <v>0.55891203703703707</v>
      </c>
      <c r="R764" s="28">
        <v>0</v>
      </c>
      <c r="S764" s="30">
        <v>2.9833333333333334</v>
      </c>
      <c r="T764" s="32" t="s">
        <v>12642</v>
      </c>
      <c r="U764" s="32" t="s">
        <v>12643</v>
      </c>
      <c r="V764" s="30">
        <v>8.7544359431090707E-2</v>
      </c>
      <c r="W764" s="28">
        <v>0</v>
      </c>
      <c r="X764" s="28">
        <v>0</v>
      </c>
      <c r="Y764" s="28" t="s">
        <v>14627</v>
      </c>
      <c r="Z764" s="28" t="s">
        <v>14648</v>
      </c>
      <c r="AA764" s="28">
        <v>1</v>
      </c>
      <c r="AB764" s="28">
        <v>0</v>
      </c>
      <c r="AC764" s="32">
        <f>Solution[[#This Row],[Old Stop]] +1</f>
        <v>287</v>
      </c>
      <c r="AD764" s="32" t="str">
        <f>_xlfn.CONCAT(Solution[[#This Row],[Notes]],"_",Solution[[#This Row],[Week '#]],"_", _xlfn.SWITCH(Solution[[#This Row],[Column1]], "M", "Monday", "T", "Tuesday", "W", "Wednesday", "R", "Thursday", "H", "Thursday", "F", "Friday"))</f>
        <v>105_Week2_Friday</v>
      </c>
      <c r="AE764" s="32" t="str">
        <f>IF(LEN(Solution[[#This Row],[Available Delivery Days]]) =1, Solution[[#This Row],[Available Delivery Days]], IF(ISNUMBER(SEARCH(Solution[[#This Row],[New Delivery Day]], Solution[[#This Row],[Available Delivery Days]])), Solution[[#This Row],[New Delivery Day]], Solution[[#This Row],[Old Delivery Day]]))</f>
        <v>F</v>
      </c>
      <c r="AF764" s="31">
        <v>0</v>
      </c>
      <c r="AG764" s="31">
        <v>14.567500000000001</v>
      </c>
      <c r="AH764" s="28" t="s">
        <v>7832</v>
      </c>
      <c r="AI764" s="28" t="s">
        <v>932</v>
      </c>
      <c r="AJ764" s="28" t="s">
        <v>7792</v>
      </c>
      <c r="AK764" s="28" t="s">
        <v>7792</v>
      </c>
      <c r="AL764" s="28" t="s">
        <v>7797</v>
      </c>
      <c r="AM764" s="28">
        <f>_xlfn.XLOOKUP(Solution[[#This Row],[Cu_ID]],Master[cu_id],Master[Notes], "none")</f>
        <v>105</v>
      </c>
      <c r="AN764" s="28">
        <v>0</v>
      </c>
    </row>
    <row r="765" spans="1:40" x14ac:dyDescent="0.3">
      <c r="A765" s="53" t="s">
        <v>12640</v>
      </c>
      <c r="B765" s="37" t="s">
        <v>12574</v>
      </c>
      <c r="C765" s="37" t="s">
        <v>7768</v>
      </c>
      <c r="D765" s="28" t="s">
        <v>7718</v>
      </c>
      <c r="E765" s="28" t="s">
        <v>11016</v>
      </c>
      <c r="F765" s="28" t="s">
        <v>902</v>
      </c>
      <c r="G765" s="28" t="s">
        <v>7785</v>
      </c>
      <c r="H765" s="28" t="s">
        <v>7752</v>
      </c>
      <c r="I765" s="28" t="s">
        <v>903</v>
      </c>
      <c r="J765" s="28">
        <v>286</v>
      </c>
      <c r="K765" s="35" t="s">
        <v>8840</v>
      </c>
      <c r="L765" s="35" t="s">
        <v>12641</v>
      </c>
      <c r="M765" s="30">
        <v>1.19292605668306E-2</v>
      </c>
      <c r="N765" s="32" t="s">
        <v>16180</v>
      </c>
      <c r="O765" s="28" t="s">
        <v>7774</v>
      </c>
      <c r="P765" s="29">
        <v>0.5697106481481482</v>
      </c>
      <c r="Q765" s="29">
        <v>0.57178240740740738</v>
      </c>
      <c r="R765" s="28">
        <v>0</v>
      </c>
      <c r="S765" s="30">
        <v>2.9833333333333334</v>
      </c>
      <c r="T765" s="32" t="s">
        <v>12642</v>
      </c>
      <c r="U765" s="32" t="s">
        <v>12643</v>
      </c>
      <c r="V765" s="30">
        <v>3.7779416015175098E-3</v>
      </c>
      <c r="W765" s="28">
        <v>0</v>
      </c>
      <c r="X765" s="28">
        <v>0</v>
      </c>
      <c r="Y765" s="28" t="s">
        <v>14627</v>
      </c>
      <c r="Z765" s="28" t="s">
        <v>16138</v>
      </c>
      <c r="AA765" s="28">
        <v>1</v>
      </c>
      <c r="AB765" s="28">
        <v>0</v>
      </c>
      <c r="AC765" s="32">
        <f>Solution[[#This Row],[Old Stop]] +1</f>
        <v>287</v>
      </c>
      <c r="AD765" s="32" t="str">
        <f>_xlfn.CONCAT(Solution[[#This Row],[Notes]],"_",Solution[[#This Row],[Week '#]],"_", _xlfn.SWITCH(Solution[[#This Row],[Column1]], "M", "Monday", "T", "Tuesday", "W", "Wednesday", "R", "Thursday", "H", "Thursday", "F", "Friday"))</f>
        <v>105_Week3_Friday</v>
      </c>
      <c r="AE765" s="32" t="str">
        <f>IF(LEN(Solution[[#This Row],[Available Delivery Days]]) =1, Solution[[#This Row],[Available Delivery Days]], IF(ISNUMBER(SEARCH(Solution[[#This Row],[New Delivery Day]], Solution[[#This Row],[Available Delivery Days]])), Solution[[#This Row],[New Delivery Day]], Solution[[#This Row],[Old Delivery Day]]))</f>
        <v>F</v>
      </c>
      <c r="AF765" s="31">
        <v>0</v>
      </c>
      <c r="AG765" s="31">
        <v>14.567500000000001</v>
      </c>
      <c r="AH765" s="28" t="s">
        <v>7832</v>
      </c>
      <c r="AI765" s="28" t="s">
        <v>932</v>
      </c>
      <c r="AJ765" s="28" t="s">
        <v>7792</v>
      </c>
      <c r="AK765" s="28" t="s">
        <v>7792</v>
      </c>
      <c r="AL765" s="28" t="s">
        <v>7797</v>
      </c>
      <c r="AM765" s="28">
        <f>_xlfn.XLOOKUP(Solution[[#This Row],[Cu_ID]],Master[cu_id],Master[Notes], "none")</f>
        <v>105</v>
      </c>
      <c r="AN765" s="28">
        <v>0</v>
      </c>
    </row>
    <row r="766" spans="1:40" x14ac:dyDescent="0.3">
      <c r="A766" s="53" t="s">
        <v>12640</v>
      </c>
      <c r="B766" s="37" t="s">
        <v>12574</v>
      </c>
      <c r="C766" s="37" t="s">
        <v>7768</v>
      </c>
      <c r="D766" s="28" t="s">
        <v>7719</v>
      </c>
      <c r="E766" s="28" t="s">
        <v>11016</v>
      </c>
      <c r="F766" s="28" t="s">
        <v>902</v>
      </c>
      <c r="G766" s="28" t="s">
        <v>7735</v>
      </c>
      <c r="H766" s="28" t="s">
        <v>7752</v>
      </c>
      <c r="I766" s="28" t="s">
        <v>903</v>
      </c>
      <c r="J766" s="28">
        <v>286</v>
      </c>
      <c r="K766" s="35" t="s">
        <v>8840</v>
      </c>
      <c r="L766" s="35" t="s">
        <v>12641</v>
      </c>
      <c r="M766" s="30">
        <v>5.9874616563320203E-3</v>
      </c>
      <c r="N766" s="32" t="s">
        <v>16759</v>
      </c>
      <c r="O766" s="28" t="s">
        <v>7774</v>
      </c>
      <c r="P766" s="29">
        <v>0.40363425925925928</v>
      </c>
      <c r="Q766" s="29">
        <v>0.40570601851851851</v>
      </c>
      <c r="R766" s="28">
        <v>0</v>
      </c>
      <c r="S766" s="30">
        <v>2.9833333333333334</v>
      </c>
      <c r="T766" s="32" t="s">
        <v>12642</v>
      </c>
      <c r="U766" s="32" t="s">
        <v>12643</v>
      </c>
      <c r="V766" s="30">
        <v>1.8962013104039E-3</v>
      </c>
      <c r="W766" s="28">
        <v>0</v>
      </c>
      <c r="X766" s="28">
        <v>0</v>
      </c>
      <c r="Y766" s="28" t="s">
        <v>14627</v>
      </c>
      <c r="Z766" s="28" t="s">
        <v>16642</v>
      </c>
      <c r="AA766" s="28">
        <v>1</v>
      </c>
      <c r="AB766" s="28">
        <v>0</v>
      </c>
      <c r="AC766" s="32">
        <f>Solution[[#This Row],[Old Stop]] +1</f>
        <v>287</v>
      </c>
      <c r="AD766" s="32" t="str">
        <f>_xlfn.CONCAT(Solution[[#This Row],[Notes]],"_",Solution[[#This Row],[Week '#]],"_", _xlfn.SWITCH(Solution[[#This Row],[Column1]], "M", "Monday", "T", "Tuesday", "W", "Wednesday", "R", "Thursday", "H", "Thursday", "F", "Friday"))</f>
        <v>105_Week4_Friday</v>
      </c>
      <c r="AE766" s="32" t="str">
        <f>IF(LEN(Solution[[#This Row],[Available Delivery Days]]) =1, Solution[[#This Row],[Available Delivery Days]], IF(ISNUMBER(SEARCH(Solution[[#This Row],[New Delivery Day]], Solution[[#This Row],[Available Delivery Days]])), Solution[[#This Row],[New Delivery Day]], Solution[[#This Row],[Old Delivery Day]]))</f>
        <v>F</v>
      </c>
      <c r="AF766" s="31">
        <v>0</v>
      </c>
      <c r="AG766" s="31">
        <v>14.567500000000001</v>
      </c>
      <c r="AH766" s="28" t="s">
        <v>7832</v>
      </c>
      <c r="AI766" s="28" t="s">
        <v>932</v>
      </c>
      <c r="AJ766" s="28" t="s">
        <v>7792</v>
      </c>
      <c r="AK766" s="28" t="s">
        <v>7792</v>
      </c>
      <c r="AL766" s="28" t="s">
        <v>7797</v>
      </c>
      <c r="AM766" s="28">
        <f>_xlfn.XLOOKUP(Solution[[#This Row],[Cu_ID]],Master[cu_id],Master[Notes], "none")</f>
        <v>105</v>
      </c>
      <c r="AN766" s="28">
        <v>0</v>
      </c>
    </row>
    <row r="767" spans="1:40" x14ac:dyDescent="0.3">
      <c r="A767" s="53" t="s">
        <v>13504</v>
      </c>
      <c r="B767" s="37" t="s">
        <v>13505</v>
      </c>
      <c r="C767" s="37" t="s">
        <v>7728</v>
      </c>
      <c r="D767" s="28" t="s">
        <v>7716</v>
      </c>
      <c r="E767" s="28" t="s">
        <v>11016</v>
      </c>
      <c r="F767" s="28" t="s">
        <v>936</v>
      </c>
      <c r="G767" s="28" t="s">
        <v>7744</v>
      </c>
      <c r="H767" s="28" t="s">
        <v>11016</v>
      </c>
      <c r="I767" s="28" t="s">
        <v>900</v>
      </c>
      <c r="J767" s="28">
        <v>436</v>
      </c>
      <c r="K767" s="35" t="s">
        <v>9374</v>
      </c>
      <c r="L767" s="35" t="s">
        <v>13506</v>
      </c>
      <c r="M767" s="30">
        <v>5.2568515911698297</v>
      </c>
      <c r="N767" s="32" t="s">
        <v>15104</v>
      </c>
      <c r="O767" s="28" t="s">
        <v>7756</v>
      </c>
      <c r="P767" s="29">
        <v>0.63541666666666663</v>
      </c>
      <c r="Q767" s="29">
        <v>0.64018518518518519</v>
      </c>
      <c r="R767" s="28">
        <v>0</v>
      </c>
      <c r="S767" s="30">
        <v>6.8666666666666671</v>
      </c>
      <c r="T767" s="32" t="s">
        <v>13326</v>
      </c>
      <c r="U767" s="32" t="s">
        <v>13327</v>
      </c>
      <c r="V767" s="30">
        <v>3.8695339189754701</v>
      </c>
      <c r="W767" s="28">
        <v>0</v>
      </c>
      <c r="X767" s="28">
        <v>0</v>
      </c>
      <c r="Y767" s="28" t="s">
        <v>14629</v>
      </c>
      <c r="Z767" s="28" t="s">
        <v>14630</v>
      </c>
      <c r="AA767" s="28">
        <v>1</v>
      </c>
      <c r="AB767" s="28">
        <v>0</v>
      </c>
      <c r="AC767" s="32">
        <f>Solution[[#This Row],[Old Stop]] +1</f>
        <v>437</v>
      </c>
      <c r="AD767" s="32" t="str">
        <f>_xlfn.CONCAT(Solution[[#This Row],[Notes]],"_",Solution[[#This Row],[Week '#]],"_", _xlfn.SWITCH(Solution[[#This Row],[Column1]], "M", "Monday", "T", "Tuesday", "W", "Wednesday", "R", "Thursday", "H", "Thursday", "F", "Friday"))</f>
        <v>105_Week1_Thursday</v>
      </c>
      <c r="AE767" s="32" t="str">
        <f>IF(LEN(Solution[[#This Row],[Available Delivery Days]]) =1, Solution[[#This Row],[Available Delivery Days]], IF(ISNUMBER(SEARCH(Solution[[#This Row],[New Delivery Day]], Solution[[#This Row],[Available Delivery Days]])), Solution[[#This Row],[New Delivery Day]], Solution[[#This Row],[Old Delivery Day]]))</f>
        <v>R</v>
      </c>
      <c r="AF767" s="31">
        <v>17.149999999999999</v>
      </c>
      <c r="AG767" s="31">
        <v>17.149999999999999</v>
      </c>
      <c r="AH767" s="28" t="s">
        <v>7832</v>
      </c>
      <c r="AI767" s="28" t="s">
        <v>932</v>
      </c>
      <c r="AJ767" s="28" t="s">
        <v>7793</v>
      </c>
      <c r="AK767" s="28" t="s">
        <v>7792</v>
      </c>
      <c r="AL767" s="28" t="s">
        <v>7797</v>
      </c>
      <c r="AM767" s="28" t="str">
        <f>_xlfn.XLOOKUP(Solution[[#This Row],[Cu_ID]],Master[cu_id],Master[Notes], "none")</f>
        <v>105</v>
      </c>
      <c r="AN767" s="28">
        <v>0</v>
      </c>
    </row>
    <row r="768" spans="1:40" x14ac:dyDescent="0.3">
      <c r="A768" s="53" t="s">
        <v>13504</v>
      </c>
      <c r="B768" s="37" t="s">
        <v>13505</v>
      </c>
      <c r="C768" s="37" t="s">
        <v>7728</v>
      </c>
      <c r="D768" s="28" t="s">
        <v>7718</v>
      </c>
      <c r="E768" s="28" t="s">
        <v>11016</v>
      </c>
      <c r="F768" s="28" t="s">
        <v>936</v>
      </c>
      <c r="G768" s="28" t="s">
        <v>7744</v>
      </c>
      <c r="H768" s="28" t="s">
        <v>11016</v>
      </c>
      <c r="I768" s="28" t="s">
        <v>900</v>
      </c>
      <c r="J768" s="28">
        <v>436</v>
      </c>
      <c r="K768" s="35" t="s">
        <v>9374</v>
      </c>
      <c r="L768" s="35" t="s">
        <v>13506</v>
      </c>
      <c r="M768" s="30">
        <v>5.2568515911698297</v>
      </c>
      <c r="N768" s="32" t="s">
        <v>16145</v>
      </c>
      <c r="O768" s="28" t="s">
        <v>7756</v>
      </c>
      <c r="P768" s="29">
        <v>0.64818287037037037</v>
      </c>
      <c r="Q768" s="29">
        <v>0.65295138888888893</v>
      </c>
      <c r="R768" s="28">
        <v>0</v>
      </c>
      <c r="S768" s="30">
        <v>6.8666666666666671</v>
      </c>
      <c r="T768" s="32" t="s">
        <v>13326</v>
      </c>
      <c r="U768" s="32" t="s">
        <v>13327</v>
      </c>
      <c r="V768" s="30">
        <v>3.8695339189754701</v>
      </c>
      <c r="W768" s="28">
        <v>0</v>
      </c>
      <c r="X768" s="28">
        <v>0</v>
      </c>
      <c r="Y768" s="28" t="s">
        <v>14629</v>
      </c>
      <c r="Z768" s="28" t="s">
        <v>16128</v>
      </c>
      <c r="AA768" s="28">
        <v>1</v>
      </c>
      <c r="AB768" s="28">
        <v>0</v>
      </c>
      <c r="AC768" s="32">
        <f>Solution[[#This Row],[Old Stop]] +1</f>
        <v>437</v>
      </c>
      <c r="AD768" s="32" t="str">
        <f>_xlfn.CONCAT(Solution[[#This Row],[Notes]],"_",Solution[[#This Row],[Week '#]],"_", _xlfn.SWITCH(Solution[[#This Row],[Column1]], "M", "Monday", "T", "Tuesday", "W", "Wednesday", "R", "Thursday", "H", "Thursday", "F", "Friday"))</f>
        <v>105_Week3_Thursday</v>
      </c>
      <c r="AE768" s="32" t="str">
        <f>IF(LEN(Solution[[#This Row],[Available Delivery Days]]) =1, Solution[[#This Row],[Available Delivery Days]], IF(ISNUMBER(SEARCH(Solution[[#This Row],[New Delivery Day]], Solution[[#This Row],[Available Delivery Days]])), Solution[[#This Row],[New Delivery Day]], Solution[[#This Row],[Old Delivery Day]]))</f>
        <v>R</v>
      </c>
      <c r="AF768" s="31">
        <v>17.149999999999999</v>
      </c>
      <c r="AG768" s="31">
        <v>17.149999999999999</v>
      </c>
      <c r="AH768" s="28" t="s">
        <v>7832</v>
      </c>
      <c r="AI768" s="28" t="s">
        <v>932</v>
      </c>
      <c r="AJ768" s="28" t="s">
        <v>7793</v>
      </c>
      <c r="AK768" s="28" t="s">
        <v>7792</v>
      </c>
      <c r="AL768" s="28" t="s">
        <v>7797</v>
      </c>
      <c r="AM768" s="28" t="str">
        <f>_xlfn.XLOOKUP(Solution[[#This Row],[Cu_ID]],Master[cu_id],Master[Notes], "none")</f>
        <v>105</v>
      </c>
      <c r="AN768" s="28">
        <v>0</v>
      </c>
    </row>
    <row r="769" spans="1:40" x14ac:dyDescent="0.3">
      <c r="A769" s="53" t="s">
        <v>13209</v>
      </c>
      <c r="B769" s="37" t="s">
        <v>13210</v>
      </c>
      <c r="C769" s="37" t="s">
        <v>7728</v>
      </c>
      <c r="D769" s="28" t="s">
        <v>7716</v>
      </c>
      <c r="E769" s="28" t="s">
        <v>11016</v>
      </c>
      <c r="F769" s="28" t="s">
        <v>900</v>
      </c>
      <c r="G769" s="28" t="s">
        <v>7775</v>
      </c>
      <c r="H769" s="28" t="s">
        <v>7752</v>
      </c>
      <c r="I769" s="28" t="s">
        <v>903</v>
      </c>
      <c r="J769" s="28">
        <v>260</v>
      </c>
      <c r="K769" s="35" t="s">
        <v>8820</v>
      </c>
      <c r="L769" s="35" t="s">
        <v>13211</v>
      </c>
      <c r="M769" s="30">
        <v>0.80578336678445295</v>
      </c>
      <c r="N769" s="32" t="s">
        <v>14989</v>
      </c>
      <c r="O769" s="28" t="s">
        <v>7731</v>
      </c>
      <c r="P769" s="29">
        <v>0.64984953703703707</v>
      </c>
      <c r="Q769" s="29">
        <v>0.65527777777777774</v>
      </c>
      <c r="R769" s="28">
        <v>0</v>
      </c>
      <c r="S769" s="30">
        <v>7.8166666666666664</v>
      </c>
      <c r="T769" s="32" t="s">
        <v>13212</v>
      </c>
      <c r="U769" s="32" t="s">
        <v>13213</v>
      </c>
      <c r="V769" s="30">
        <v>0.355714091823784</v>
      </c>
      <c r="W769" s="28">
        <v>0</v>
      </c>
      <c r="X769" s="28">
        <v>0</v>
      </c>
      <c r="Y769" s="28" t="s">
        <v>14621</v>
      </c>
      <c r="Z769" s="28" t="s">
        <v>14622</v>
      </c>
      <c r="AA769" s="28">
        <v>1</v>
      </c>
      <c r="AB769" s="28">
        <v>0</v>
      </c>
      <c r="AC769" s="32">
        <f>Solution[[#This Row],[Old Stop]] +1</f>
        <v>261</v>
      </c>
      <c r="AD769" s="32" t="str">
        <f>_xlfn.CONCAT(Solution[[#This Row],[Notes]],"_",Solution[[#This Row],[Week '#]],"_", _xlfn.SWITCH(Solution[[#This Row],[Column1]], "M", "Monday", "T", "Tuesday", "W", "Wednesday", "R", "Thursday", "H", "Thursday", "F", "Friday"))</f>
        <v>105_Week1_Tuesday</v>
      </c>
      <c r="AE769" s="32" t="str">
        <f>IF(LEN(Solution[[#This Row],[Available Delivery Days]]) =1, Solution[[#This Row],[Available Delivery Days]], IF(ISNUMBER(SEARCH(Solution[[#This Row],[New Delivery Day]], Solution[[#This Row],[Available Delivery Days]])), Solution[[#This Row],[New Delivery Day]], Solution[[#This Row],[Old Delivery Day]]))</f>
        <v>T</v>
      </c>
      <c r="AF769" s="31">
        <v>10.045</v>
      </c>
      <c r="AG769" s="31">
        <v>10.045</v>
      </c>
      <c r="AH769" s="28" t="s">
        <v>7832</v>
      </c>
      <c r="AI769" s="28" t="s">
        <v>8822</v>
      </c>
      <c r="AJ769" s="28" t="s">
        <v>7792</v>
      </c>
      <c r="AK769" s="28" t="s">
        <v>7792</v>
      </c>
      <c r="AL769" s="28" t="s">
        <v>7796</v>
      </c>
      <c r="AM769" s="28" t="str">
        <f>_xlfn.XLOOKUP(Solution[[#This Row],[Cu_ID]],Master[cu_id],Master[Notes], "none")</f>
        <v>105</v>
      </c>
      <c r="AN769" s="28">
        <v>0</v>
      </c>
    </row>
    <row r="770" spans="1:40" x14ac:dyDescent="0.3">
      <c r="A770" s="53" t="s">
        <v>13517</v>
      </c>
      <c r="B770" s="37" t="s">
        <v>13518</v>
      </c>
      <c r="C770" s="37" t="s">
        <v>7728</v>
      </c>
      <c r="D770" s="28" t="s">
        <v>7716</v>
      </c>
      <c r="E770" s="28" t="s">
        <v>11016</v>
      </c>
      <c r="F770" s="28" t="s">
        <v>900</v>
      </c>
      <c r="G770" s="28" t="s">
        <v>7772</v>
      </c>
      <c r="H770" s="28" t="s">
        <v>7789</v>
      </c>
      <c r="I770" s="28" t="s">
        <v>903</v>
      </c>
      <c r="J770" s="28">
        <v>400</v>
      </c>
      <c r="K770" s="35" t="s">
        <v>7985</v>
      </c>
      <c r="L770" s="35" t="s">
        <v>13519</v>
      </c>
      <c r="M770" s="30">
        <v>66.694091960787802</v>
      </c>
      <c r="N770" s="32" t="s">
        <v>14914</v>
      </c>
      <c r="O770" s="28" t="s">
        <v>7722</v>
      </c>
      <c r="P770" s="29">
        <v>0.52415509259259263</v>
      </c>
      <c r="Q770" s="29">
        <v>0.53087962962962965</v>
      </c>
      <c r="R770" s="28">
        <v>0</v>
      </c>
      <c r="S770" s="30">
        <v>9.683574621414877</v>
      </c>
      <c r="T770" s="32" t="s">
        <v>13520</v>
      </c>
      <c r="U770" s="32" t="s">
        <v>13521</v>
      </c>
      <c r="V770" s="30">
        <v>61.446837628198203</v>
      </c>
      <c r="W770" s="28">
        <v>0</v>
      </c>
      <c r="X770" s="28">
        <v>0</v>
      </c>
      <c r="Y770" s="28" t="s">
        <v>14621</v>
      </c>
      <c r="Z770" s="28" t="s">
        <v>14622</v>
      </c>
      <c r="AA770" s="28">
        <v>1</v>
      </c>
      <c r="AB770" s="28">
        <v>0</v>
      </c>
      <c r="AC770" s="32">
        <f>Solution[[#This Row],[Old Stop]] +1</f>
        <v>401</v>
      </c>
      <c r="AD770" s="32" t="str">
        <f>_xlfn.CONCAT(Solution[[#This Row],[Notes]],"_",Solution[[#This Row],[Week '#]],"_", _xlfn.SWITCH(Solution[[#This Row],[Column1]], "M", "Monday", "T", "Tuesday", "W", "Wednesday", "R", "Thursday", "H", "Thursday", "F", "Friday"))</f>
        <v>105_Week1_Wednesday</v>
      </c>
      <c r="AE770" s="32" t="str">
        <f>IF(LEN(Solution[[#This Row],[Available Delivery Days]]) =1, Solution[[#This Row],[Available Delivery Days]], IF(ISNUMBER(SEARCH(Solution[[#This Row],[New Delivery Day]], Solution[[#This Row],[Available Delivery Days]])), Solution[[#This Row],[New Delivery Day]], Solution[[#This Row],[Old Delivery Day]]))</f>
        <v>W</v>
      </c>
      <c r="AF770" s="31">
        <v>23.7425</v>
      </c>
      <c r="AG770" s="31">
        <v>23.7425</v>
      </c>
      <c r="AH770" s="28" t="s">
        <v>7832</v>
      </c>
      <c r="AI770" s="28" t="s">
        <v>932</v>
      </c>
      <c r="AJ770" s="28" t="s">
        <v>7792</v>
      </c>
      <c r="AK770" s="28" t="s">
        <v>7792</v>
      </c>
      <c r="AL770" s="28" t="s">
        <v>7797</v>
      </c>
      <c r="AM770" s="28" t="str">
        <f>_xlfn.XLOOKUP(Solution[[#This Row],[Cu_ID]],Master[cu_id],Master[Notes], "none")</f>
        <v>105</v>
      </c>
      <c r="AN770" s="28">
        <v>0</v>
      </c>
    </row>
    <row r="771" spans="1:40" x14ac:dyDescent="0.3">
      <c r="A771" s="53" t="s">
        <v>11410</v>
      </c>
      <c r="B771" s="37" t="s">
        <v>11411</v>
      </c>
      <c r="C771" s="37" t="s">
        <v>7728</v>
      </c>
      <c r="D771" s="28" t="s">
        <v>7716</v>
      </c>
      <c r="E771" s="28" t="s">
        <v>11016</v>
      </c>
      <c r="F771" s="28" t="s">
        <v>936</v>
      </c>
      <c r="G771" s="28" t="s">
        <v>7733</v>
      </c>
      <c r="H771" s="28" t="s">
        <v>11016</v>
      </c>
      <c r="I771" s="28" t="s">
        <v>900</v>
      </c>
      <c r="J771" s="28">
        <v>60</v>
      </c>
      <c r="K771" s="35" t="s">
        <v>9276</v>
      </c>
      <c r="L771" s="35" t="s">
        <v>11412</v>
      </c>
      <c r="M771" s="30">
        <v>49.432215455919497</v>
      </c>
      <c r="N771" s="32" t="s">
        <v>14995</v>
      </c>
      <c r="O771" s="28" t="s">
        <v>7728</v>
      </c>
      <c r="P771" s="29">
        <v>0.2979398148148148</v>
      </c>
      <c r="Q771" s="29">
        <v>0.3212962962962963</v>
      </c>
      <c r="R771" s="28">
        <v>0</v>
      </c>
      <c r="S771" s="30">
        <v>33.633333333333333</v>
      </c>
      <c r="T771" s="32" t="s">
        <v>11413</v>
      </c>
      <c r="U771" s="32" t="s">
        <v>11414</v>
      </c>
      <c r="V771" s="30">
        <v>48.370313464711003</v>
      </c>
      <c r="W771" s="28">
        <v>0</v>
      </c>
      <c r="X771" s="28">
        <v>0</v>
      </c>
      <c r="Y771" s="28" t="s">
        <v>14629</v>
      </c>
      <c r="Z771" s="28" t="s">
        <v>14630</v>
      </c>
      <c r="AA771" s="28">
        <v>1</v>
      </c>
      <c r="AB771" s="28">
        <v>0</v>
      </c>
      <c r="AC771" s="32">
        <f>Solution[[#This Row],[Old Stop]] +1</f>
        <v>61</v>
      </c>
      <c r="AD771" s="32" t="str">
        <f>_xlfn.CONCAT(Solution[[#This Row],[Notes]],"_",Solution[[#This Row],[Week '#]],"_", _xlfn.SWITCH(Solution[[#This Row],[Column1]], "M", "Monday", "T", "Tuesday", "W", "Wednesday", "R", "Thursday", "H", "Thursday", "F", "Friday"))</f>
        <v>105_Week1_Thursday</v>
      </c>
      <c r="AE771" s="32" t="str">
        <f>IF(LEN(Solution[[#This Row],[Available Delivery Days]]) =1, Solution[[#This Row],[Available Delivery Days]], IF(ISNUMBER(SEARCH(Solution[[#This Row],[New Delivery Day]], Solution[[#This Row],[Available Delivery Days]])), Solution[[#This Row],[New Delivery Day]], Solution[[#This Row],[Old Delivery Day]]))</f>
        <v>R</v>
      </c>
      <c r="AF771" s="31">
        <v>106.17619999999999</v>
      </c>
      <c r="AG771" s="31">
        <v>56.067500000000003</v>
      </c>
      <c r="AH771" s="28" t="s">
        <v>7832</v>
      </c>
      <c r="AI771" s="28" t="s">
        <v>932</v>
      </c>
      <c r="AJ771" s="28" t="s">
        <v>7793</v>
      </c>
      <c r="AK771" s="28" t="s">
        <v>7792</v>
      </c>
      <c r="AL771" s="28" t="s">
        <v>7797</v>
      </c>
      <c r="AM771" s="28">
        <f>_xlfn.XLOOKUP(Solution[[#This Row],[Cu_ID]],Master[cu_id],Master[Notes], "none")</f>
        <v>105</v>
      </c>
      <c r="AN771" s="28">
        <v>0</v>
      </c>
    </row>
    <row r="772" spans="1:40" x14ac:dyDescent="0.3">
      <c r="A772" s="53" t="s">
        <v>11410</v>
      </c>
      <c r="B772" s="37" t="s">
        <v>11411</v>
      </c>
      <c r="C772" s="37" t="s">
        <v>7728</v>
      </c>
      <c r="D772" s="28" t="s">
        <v>7717</v>
      </c>
      <c r="E772" s="28" t="s">
        <v>11016</v>
      </c>
      <c r="F772" s="28" t="s">
        <v>936</v>
      </c>
      <c r="G772" s="28" t="s">
        <v>7747</v>
      </c>
      <c r="H772" s="28" t="s">
        <v>11016</v>
      </c>
      <c r="I772" s="28" t="s">
        <v>900</v>
      </c>
      <c r="J772" s="28">
        <v>60</v>
      </c>
      <c r="K772" s="35" t="s">
        <v>9276</v>
      </c>
      <c r="L772" s="35" t="s">
        <v>11412</v>
      </c>
      <c r="M772" s="30">
        <v>5.5687366481870404</v>
      </c>
      <c r="N772" s="32" t="s">
        <v>15373</v>
      </c>
      <c r="O772" s="28" t="s">
        <v>7728</v>
      </c>
      <c r="P772" s="29">
        <v>0.60785879629629624</v>
      </c>
      <c r="Q772" s="29">
        <v>0.63121527777777775</v>
      </c>
      <c r="R772" s="28">
        <v>0</v>
      </c>
      <c r="S772" s="30">
        <v>33.633333333333333</v>
      </c>
      <c r="T772" s="32" t="s">
        <v>11413</v>
      </c>
      <c r="U772" s="32" t="s">
        <v>11414</v>
      </c>
      <c r="V772" s="30">
        <v>5.5655029830803597</v>
      </c>
      <c r="W772" s="28">
        <v>0</v>
      </c>
      <c r="X772" s="28">
        <v>0</v>
      </c>
      <c r="Y772" s="28" t="s">
        <v>14629</v>
      </c>
      <c r="Z772" s="28" t="s">
        <v>14911</v>
      </c>
      <c r="AA772" s="28">
        <v>1</v>
      </c>
      <c r="AB772" s="28">
        <v>0</v>
      </c>
      <c r="AC772" s="32">
        <f>Solution[[#This Row],[Old Stop]] +1</f>
        <v>61</v>
      </c>
      <c r="AD772" s="32" t="str">
        <f>_xlfn.CONCAT(Solution[[#This Row],[Notes]],"_",Solution[[#This Row],[Week '#]],"_", _xlfn.SWITCH(Solution[[#This Row],[Column1]], "M", "Monday", "T", "Tuesday", "W", "Wednesday", "R", "Thursday", "H", "Thursday", "F", "Friday"))</f>
        <v>105_Week2_Thursday</v>
      </c>
      <c r="AE772" s="32" t="str">
        <f>IF(LEN(Solution[[#This Row],[Available Delivery Days]]) =1, Solution[[#This Row],[Available Delivery Days]], IF(ISNUMBER(SEARCH(Solution[[#This Row],[New Delivery Day]], Solution[[#This Row],[Available Delivery Days]])), Solution[[#This Row],[New Delivery Day]], Solution[[#This Row],[Old Delivery Day]]))</f>
        <v>R</v>
      </c>
      <c r="AF772" s="31">
        <v>106.17619999999999</v>
      </c>
      <c r="AG772" s="31">
        <v>56.067500000000003</v>
      </c>
      <c r="AH772" s="28" t="s">
        <v>7832</v>
      </c>
      <c r="AI772" s="28" t="s">
        <v>932</v>
      </c>
      <c r="AJ772" s="28" t="s">
        <v>7793</v>
      </c>
      <c r="AK772" s="28" t="s">
        <v>7792</v>
      </c>
      <c r="AL772" s="28" t="s">
        <v>7797</v>
      </c>
      <c r="AM772" s="28">
        <f>_xlfn.XLOOKUP(Solution[[#This Row],[Cu_ID]],Master[cu_id],Master[Notes], "none")</f>
        <v>105</v>
      </c>
      <c r="AN772" s="28">
        <v>0</v>
      </c>
    </row>
    <row r="773" spans="1:40" x14ac:dyDescent="0.3">
      <c r="A773" s="53" t="s">
        <v>11410</v>
      </c>
      <c r="B773" s="37" t="s">
        <v>11411</v>
      </c>
      <c r="C773" s="37" t="s">
        <v>7728</v>
      </c>
      <c r="D773" s="28" t="s">
        <v>7718</v>
      </c>
      <c r="E773" s="28" t="s">
        <v>11016</v>
      </c>
      <c r="F773" s="28" t="s">
        <v>936</v>
      </c>
      <c r="G773" s="28" t="s">
        <v>7726</v>
      </c>
      <c r="H773" s="28" t="s">
        <v>11016</v>
      </c>
      <c r="I773" s="28" t="s">
        <v>900</v>
      </c>
      <c r="J773" s="28">
        <v>60</v>
      </c>
      <c r="K773" s="35" t="s">
        <v>9276</v>
      </c>
      <c r="L773" s="35" t="s">
        <v>11412</v>
      </c>
      <c r="M773" s="30">
        <v>5.5687366481870404</v>
      </c>
      <c r="N773" s="32" t="s">
        <v>16143</v>
      </c>
      <c r="O773" s="28" t="s">
        <v>7728</v>
      </c>
      <c r="P773" s="29">
        <v>0.58954861111111112</v>
      </c>
      <c r="Q773" s="29">
        <v>0.61290509259259263</v>
      </c>
      <c r="R773" s="28">
        <v>0</v>
      </c>
      <c r="S773" s="30">
        <v>33.633333333333333</v>
      </c>
      <c r="T773" s="32" t="s">
        <v>11413</v>
      </c>
      <c r="U773" s="32" t="s">
        <v>11414</v>
      </c>
      <c r="V773" s="30">
        <v>5.5655029830803597</v>
      </c>
      <c r="W773" s="28">
        <v>0</v>
      </c>
      <c r="X773" s="28">
        <v>0</v>
      </c>
      <c r="Y773" s="28" t="s">
        <v>14629</v>
      </c>
      <c r="Z773" s="28" t="s">
        <v>16128</v>
      </c>
      <c r="AA773" s="28">
        <v>1</v>
      </c>
      <c r="AB773" s="28">
        <v>0</v>
      </c>
      <c r="AC773" s="32">
        <f>Solution[[#This Row],[Old Stop]] +1</f>
        <v>61</v>
      </c>
      <c r="AD773" s="32" t="str">
        <f>_xlfn.CONCAT(Solution[[#This Row],[Notes]],"_",Solution[[#This Row],[Week '#]],"_", _xlfn.SWITCH(Solution[[#This Row],[Column1]], "M", "Monday", "T", "Tuesday", "W", "Wednesday", "R", "Thursday", "H", "Thursday", "F", "Friday"))</f>
        <v>105_Week3_Thursday</v>
      </c>
      <c r="AE773" s="32" t="str">
        <f>IF(LEN(Solution[[#This Row],[Available Delivery Days]]) =1, Solution[[#This Row],[Available Delivery Days]], IF(ISNUMBER(SEARCH(Solution[[#This Row],[New Delivery Day]], Solution[[#This Row],[Available Delivery Days]])), Solution[[#This Row],[New Delivery Day]], Solution[[#This Row],[Old Delivery Day]]))</f>
        <v>R</v>
      </c>
      <c r="AF773" s="31">
        <v>106.17619999999999</v>
      </c>
      <c r="AG773" s="31">
        <v>56.067500000000003</v>
      </c>
      <c r="AH773" s="28" t="s">
        <v>7832</v>
      </c>
      <c r="AI773" s="28" t="s">
        <v>932</v>
      </c>
      <c r="AJ773" s="28" t="s">
        <v>7793</v>
      </c>
      <c r="AK773" s="28" t="s">
        <v>7792</v>
      </c>
      <c r="AL773" s="28" t="s">
        <v>7797</v>
      </c>
      <c r="AM773" s="28">
        <f>_xlfn.XLOOKUP(Solution[[#This Row],[Cu_ID]],Master[cu_id],Master[Notes], "none")</f>
        <v>105</v>
      </c>
      <c r="AN773" s="28">
        <v>0</v>
      </c>
    </row>
    <row r="774" spans="1:40" x14ac:dyDescent="0.3">
      <c r="A774" s="53" t="s">
        <v>11410</v>
      </c>
      <c r="B774" s="37" t="s">
        <v>11411</v>
      </c>
      <c r="C774" s="37" t="s">
        <v>7728</v>
      </c>
      <c r="D774" s="28" t="s">
        <v>7719</v>
      </c>
      <c r="E774" s="28" t="s">
        <v>11016</v>
      </c>
      <c r="F774" s="28" t="s">
        <v>936</v>
      </c>
      <c r="G774" s="28" t="s">
        <v>7747</v>
      </c>
      <c r="H774" s="28" t="s">
        <v>11016</v>
      </c>
      <c r="I774" s="28" t="s">
        <v>900</v>
      </c>
      <c r="J774" s="28">
        <v>60</v>
      </c>
      <c r="K774" s="35" t="s">
        <v>9276</v>
      </c>
      <c r="L774" s="35" t="s">
        <v>11412</v>
      </c>
      <c r="M774" s="30">
        <v>5.5687366481870404</v>
      </c>
      <c r="N774" s="32" t="s">
        <v>16791</v>
      </c>
      <c r="O774" s="28" t="s">
        <v>7728</v>
      </c>
      <c r="P774" s="29">
        <v>0.60785879629629624</v>
      </c>
      <c r="Q774" s="29">
        <v>0.63121527777777775</v>
      </c>
      <c r="R774" s="28">
        <v>0</v>
      </c>
      <c r="S774" s="30">
        <v>33.633333333333333</v>
      </c>
      <c r="T774" s="32" t="s">
        <v>11413</v>
      </c>
      <c r="U774" s="32" t="s">
        <v>11414</v>
      </c>
      <c r="V774" s="30">
        <v>5.5655029830803597</v>
      </c>
      <c r="W774" s="28">
        <v>0</v>
      </c>
      <c r="X774" s="28">
        <v>0</v>
      </c>
      <c r="Y774" s="28" t="s">
        <v>14629</v>
      </c>
      <c r="Z774" s="28" t="s">
        <v>16709</v>
      </c>
      <c r="AA774" s="28">
        <v>1</v>
      </c>
      <c r="AB774" s="28">
        <v>0</v>
      </c>
      <c r="AC774" s="32">
        <f>Solution[[#This Row],[Old Stop]] +1</f>
        <v>61</v>
      </c>
      <c r="AD774" s="32" t="str">
        <f>_xlfn.CONCAT(Solution[[#This Row],[Notes]],"_",Solution[[#This Row],[Week '#]],"_", _xlfn.SWITCH(Solution[[#This Row],[Column1]], "M", "Monday", "T", "Tuesday", "W", "Wednesday", "R", "Thursday", "H", "Thursday", "F", "Friday"))</f>
        <v>105_Week4_Thursday</v>
      </c>
      <c r="AE774" s="32" t="str">
        <f>IF(LEN(Solution[[#This Row],[Available Delivery Days]]) =1, Solution[[#This Row],[Available Delivery Days]], IF(ISNUMBER(SEARCH(Solution[[#This Row],[New Delivery Day]], Solution[[#This Row],[Available Delivery Days]])), Solution[[#This Row],[New Delivery Day]], Solution[[#This Row],[Old Delivery Day]]))</f>
        <v>R</v>
      </c>
      <c r="AF774" s="31">
        <v>106.17619999999999</v>
      </c>
      <c r="AG774" s="31">
        <v>56.067500000000003</v>
      </c>
      <c r="AH774" s="28" t="s">
        <v>7832</v>
      </c>
      <c r="AI774" s="28" t="s">
        <v>932</v>
      </c>
      <c r="AJ774" s="28" t="s">
        <v>7793</v>
      </c>
      <c r="AK774" s="28" t="s">
        <v>7792</v>
      </c>
      <c r="AL774" s="28" t="s">
        <v>7797</v>
      </c>
      <c r="AM774" s="28">
        <f>_xlfn.XLOOKUP(Solution[[#This Row],[Cu_ID]],Master[cu_id],Master[Notes], "none")</f>
        <v>105</v>
      </c>
      <c r="AN774" s="28">
        <v>0</v>
      </c>
    </row>
    <row r="775" spans="1:40" x14ac:dyDescent="0.3">
      <c r="A775" s="53" t="s">
        <v>12028</v>
      </c>
      <c r="B775" s="37" t="s">
        <v>7745</v>
      </c>
      <c r="C775" s="37" t="s">
        <v>12029</v>
      </c>
      <c r="D775" s="28" t="s">
        <v>7716</v>
      </c>
      <c r="E775" s="28" t="s">
        <v>7734</v>
      </c>
      <c r="F775" s="28" t="s">
        <v>901</v>
      </c>
      <c r="G775" s="28" t="s">
        <v>7759</v>
      </c>
      <c r="H775" s="28" t="s">
        <v>7734</v>
      </c>
      <c r="I775" s="28" t="s">
        <v>903</v>
      </c>
      <c r="J775" s="28">
        <v>150</v>
      </c>
      <c r="K775" s="35" t="s">
        <v>8326</v>
      </c>
      <c r="L775" s="35" t="s">
        <v>12030</v>
      </c>
      <c r="M775" s="30">
        <v>6.9848133865743902</v>
      </c>
      <c r="N775" s="32" t="s">
        <v>14682</v>
      </c>
      <c r="O775" s="28" t="s">
        <v>7774</v>
      </c>
      <c r="P775" s="29">
        <v>0.34429398148148149</v>
      </c>
      <c r="Q775" s="29">
        <v>0.36442129629629627</v>
      </c>
      <c r="R775" s="28">
        <v>0</v>
      </c>
      <c r="S775" s="30">
        <v>28.983333333333334</v>
      </c>
      <c r="T775" s="32" t="s">
        <v>12031</v>
      </c>
      <c r="U775" s="32" t="s">
        <v>12032</v>
      </c>
      <c r="V775" s="30">
        <v>6.4363051730411502</v>
      </c>
      <c r="W775" s="28">
        <v>0</v>
      </c>
      <c r="X775" s="28">
        <v>0</v>
      </c>
      <c r="Y775" s="28" t="s">
        <v>14567</v>
      </c>
      <c r="Z775" s="28" t="s">
        <v>14568</v>
      </c>
      <c r="AA775" s="28">
        <v>1</v>
      </c>
      <c r="AB775" s="28">
        <v>15</v>
      </c>
      <c r="AC775" s="32">
        <f>Solution[[#This Row],[Old Stop]] +1</f>
        <v>151</v>
      </c>
      <c r="AD775" s="32" t="str">
        <f>_xlfn.CONCAT(Solution[[#This Row],[Notes]],"_",Solution[[#This Row],[Week '#]],"_", _xlfn.SWITCH(Solution[[#This Row],[Column1]], "M", "Monday", "T", "Tuesday", "W", "Wednesday", "R", "Thursday", "H", "Thursday", "F", "Friday"))</f>
        <v>102_Week1_Monday</v>
      </c>
      <c r="AE775" s="32" t="str">
        <f>IF(LEN(Solution[[#This Row],[Available Delivery Days]]) =1, Solution[[#This Row],[Available Delivery Days]], IF(ISNUMBER(SEARCH(Solution[[#This Row],[New Delivery Day]], Solution[[#This Row],[Available Delivery Days]])), Solution[[#This Row],[New Delivery Day]], Solution[[#This Row],[Old Delivery Day]]))</f>
        <v>M</v>
      </c>
      <c r="AF775" s="31">
        <v>62.151200000000003</v>
      </c>
      <c r="AG775" s="31">
        <v>51.56</v>
      </c>
      <c r="AH775" s="28" t="s">
        <v>7832</v>
      </c>
      <c r="AI775" s="28" t="s">
        <v>932</v>
      </c>
      <c r="AJ775" s="28" t="s">
        <v>7793</v>
      </c>
      <c r="AK775" s="28" t="s">
        <v>7792</v>
      </c>
      <c r="AL775" s="28" t="s">
        <v>7797</v>
      </c>
      <c r="AM775" s="28">
        <f>_xlfn.XLOOKUP(Solution[[#This Row],[Cu_ID]],Master[cu_id],Master[Notes], "none")</f>
        <v>102</v>
      </c>
      <c r="AN775" s="28">
        <v>15</v>
      </c>
    </row>
    <row r="776" spans="1:40" x14ac:dyDescent="0.3">
      <c r="A776" s="53" t="s">
        <v>12028</v>
      </c>
      <c r="B776" s="37" t="s">
        <v>7745</v>
      </c>
      <c r="C776" s="37" t="s">
        <v>12029</v>
      </c>
      <c r="D776" s="28" t="s">
        <v>7717</v>
      </c>
      <c r="E776" s="28" t="s">
        <v>7734</v>
      </c>
      <c r="F776" s="28" t="s">
        <v>901</v>
      </c>
      <c r="G776" s="28" t="s">
        <v>7773</v>
      </c>
      <c r="H776" s="28" t="s">
        <v>7734</v>
      </c>
      <c r="I776" s="28" t="s">
        <v>903</v>
      </c>
      <c r="J776" s="28">
        <v>150</v>
      </c>
      <c r="K776" s="35" t="s">
        <v>8326</v>
      </c>
      <c r="L776" s="35" t="s">
        <v>12030</v>
      </c>
      <c r="M776" s="30">
        <v>6.9848133865743902</v>
      </c>
      <c r="N776" s="32" t="s">
        <v>14683</v>
      </c>
      <c r="O776" s="28" t="s">
        <v>7774</v>
      </c>
      <c r="P776" s="29">
        <v>0.33751157407407406</v>
      </c>
      <c r="Q776" s="29">
        <v>0.3576388888888889</v>
      </c>
      <c r="R776" s="28">
        <v>0</v>
      </c>
      <c r="S776" s="30">
        <v>28.983333333333334</v>
      </c>
      <c r="T776" s="32" t="s">
        <v>12031</v>
      </c>
      <c r="U776" s="32" t="s">
        <v>12032</v>
      </c>
      <c r="V776" s="30">
        <v>6.4363051730411502</v>
      </c>
      <c r="W776" s="28">
        <v>0</v>
      </c>
      <c r="X776" s="28">
        <v>0</v>
      </c>
      <c r="Y776" s="28" t="s">
        <v>14567</v>
      </c>
      <c r="Z776" s="28" t="s">
        <v>14570</v>
      </c>
      <c r="AA776" s="28">
        <v>1</v>
      </c>
      <c r="AB776" s="28">
        <v>15</v>
      </c>
      <c r="AC776" s="32">
        <f>Solution[[#This Row],[Old Stop]] +1</f>
        <v>151</v>
      </c>
      <c r="AD776" s="32" t="str">
        <f>_xlfn.CONCAT(Solution[[#This Row],[Notes]],"_",Solution[[#This Row],[Week '#]],"_", _xlfn.SWITCH(Solution[[#This Row],[Column1]], "M", "Monday", "T", "Tuesday", "W", "Wednesday", "R", "Thursday", "H", "Thursday", "F", "Friday"))</f>
        <v>102_Week2_Monday</v>
      </c>
      <c r="AE776" s="32" t="str">
        <f>IF(LEN(Solution[[#This Row],[Available Delivery Days]]) =1, Solution[[#This Row],[Available Delivery Days]], IF(ISNUMBER(SEARCH(Solution[[#This Row],[New Delivery Day]], Solution[[#This Row],[Available Delivery Days]])), Solution[[#This Row],[New Delivery Day]], Solution[[#This Row],[Old Delivery Day]]))</f>
        <v>M</v>
      </c>
      <c r="AF776" s="31">
        <v>62.151200000000003</v>
      </c>
      <c r="AG776" s="31">
        <v>51.56</v>
      </c>
      <c r="AH776" s="28" t="s">
        <v>7832</v>
      </c>
      <c r="AI776" s="28" t="s">
        <v>932</v>
      </c>
      <c r="AJ776" s="28" t="s">
        <v>7793</v>
      </c>
      <c r="AK776" s="28" t="s">
        <v>7792</v>
      </c>
      <c r="AL776" s="28" t="s">
        <v>7797</v>
      </c>
      <c r="AM776" s="28">
        <f>_xlfn.XLOOKUP(Solution[[#This Row],[Cu_ID]],Master[cu_id],Master[Notes], "none")</f>
        <v>102</v>
      </c>
      <c r="AN776" s="28">
        <v>15</v>
      </c>
    </row>
    <row r="777" spans="1:40" x14ac:dyDescent="0.3">
      <c r="A777" s="53" t="s">
        <v>12028</v>
      </c>
      <c r="B777" s="37" t="s">
        <v>7745</v>
      </c>
      <c r="C777" s="37" t="s">
        <v>12029</v>
      </c>
      <c r="D777" s="28" t="s">
        <v>7718</v>
      </c>
      <c r="E777" s="28" t="s">
        <v>7734</v>
      </c>
      <c r="F777" s="28" t="s">
        <v>901</v>
      </c>
      <c r="G777" s="28" t="s">
        <v>7764</v>
      </c>
      <c r="H777" s="28" t="s">
        <v>7734</v>
      </c>
      <c r="I777" s="28" t="s">
        <v>903</v>
      </c>
      <c r="J777" s="28">
        <v>150</v>
      </c>
      <c r="K777" s="35" t="s">
        <v>8326</v>
      </c>
      <c r="L777" s="35" t="s">
        <v>12030</v>
      </c>
      <c r="M777" s="30">
        <v>6.9848133865743902</v>
      </c>
      <c r="N777" s="32" t="s">
        <v>15975</v>
      </c>
      <c r="O777" s="28" t="s">
        <v>7774</v>
      </c>
      <c r="P777" s="29">
        <v>0.32946759259259262</v>
      </c>
      <c r="Q777" s="29">
        <v>0.3495949074074074</v>
      </c>
      <c r="R777" s="28">
        <v>0</v>
      </c>
      <c r="S777" s="30">
        <v>28.983333333333334</v>
      </c>
      <c r="T777" s="32" t="s">
        <v>12031</v>
      </c>
      <c r="U777" s="32" t="s">
        <v>12032</v>
      </c>
      <c r="V777" s="30">
        <v>6.4363051730411502</v>
      </c>
      <c r="W777" s="28">
        <v>0</v>
      </c>
      <c r="X777" s="28">
        <v>0</v>
      </c>
      <c r="Y777" s="28" t="s">
        <v>14567</v>
      </c>
      <c r="Z777" s="28" t="s">
        <v>15696</v>
      </c>
      <c r="AA777" s="28">
        <v>1</v>
      </c>
      <c r="AB777" s="28">
        <v>15</v>
      </c>
      <c r="AC777" s="32">
        <f>Solution[[#This Row],[Old Stop]] +1</f>
        <v>151</v>
      </c>
      <c r="AD777" s="32" t="str">
        <f>_xlfn.CONCAT(Solution[[#This Row],[Notes]],"_",Solution[[#This Row],[Week '#]],"_", _xlfn.SWITCH(Solution[[#This Row],[Column1]], "M", "Monday", "T", "Tuesday", "W", "Wednesday", "R", "Thursday", "H", "Thursday", "F", "Friday"))</f>
        <v>102_Week3_Monday</v>
      </c>
      <c r="AE777" s="32" t="str">
        <f>IF(LEN(Solution[[#This Row],[Available Delivery Days]]) =1, Solution[[#This Row],[Available Delivery Days]], IF(ISNUMBER(SEARCH(Solution[[#This Row],[New Delivery Day]], Solution[[#This Row],[Available Delivery Days]])), Solution[[#This Row],[New Delivery Day]], Solution[[#This Row],[Old Delivery Day]]))</f>
        <v>M</v>
      </c>
      <c r="AF777" s="31">
        <v>62.151200000000003</v>
      </c>
      <c r="AG777" s="31">
        <v>51.56</v>
      </c>
      <c r="AH777" s="28" t="s">
        <v>7832</v>
      </c>
      <c r="AI777" s="28" t="s">
        <v>932</v>
      </c>
      <c r="AJ777" s="28" t="s">
        <v>7793</v>
      </c>
      <c r="AK777" s="28" t="s">
        <v>7792</v>
      </c>
      <c r="AL777" s="28" t="s">
        <v>7797</v>
      </c>
      <c r="AM777" s="28">
        <f>_xlfn.XLOOKUP(Solution[[#This Row],[Cu_ID]],Master[cu_id],Master[Notes], "none")</f>
        <v>102</v>
      </c>
      <c r="AN777" s="28">
        <v>15</v>
      </c>
    </row>
    <row r="778" spans="1:40" x14ac:dyDescent="0.3">
      <c r="A778" s="53" t="s">
        <v>12028</v>
      </c>
      <c r="B778" s="37" t="s">
        <v>7745</v>
      </c>
      <c r="C778" s="37" t="s">
        <v>12029</v>
      </c>
      <c r="D778" s="28" t="s">
        <v>7719</v>
      </c>
      <c r="E778" s="28" t="s">
        <v>7734</v>
      </c>
      <c r="F778" s="28" t="s">
        <v>901</v>
      </c>
      <c r="G778" s="28" t="s">
        <v>7773</v>
      </c>
      <c r="H778" s="28" t="s">
        <v>7734</v>
      </c>
      <c r="I778" s="28" t="s">
        <v>903</v>
      </c>
      <c r="J778" s="28">
        <v>150</v>
      </c>
      <c r="K778" s="35" t="s">
        <v>8326</v>
      </c>
      <c r="L778" s="35" t="s">
        <v>12030</v>
      </c>
      <c r="M778" s="30">
        <v>6.9848133865743902</v>
      </c>
      <c r="N778" s="32" t="s">
        <v>16360</v>
      </c>
      <c r="O778" s="28" t="s">
        <v>7774</v>
      </c>
      <c r="P778" s="29">
        <v>0.33751157407407406</v>
      </c>
      <c r="Q778" s="29">
        <v>0.3576388888888889</v>
      </c>
      <c r="R778" s="28">
        <v>0</v>
      </c>
      <c r="S778" s="30">
        <v>28.983333333333334</v>
      </c>
      <c r="T778" s="32" t="s">
        <v>12031</v>
      </c>
      <c r="U778" s="32" t="s">
        <v>12032</v>
      </c>
      <c r="V778" s="30">
        <v>6.4363051730411502</v>
      </c>
      <c r="W778" s="28">
        <v>0</v>
      </c>
      <c r="X778" s="28">
        <v>0</v>
      </c>
      <c r="Y778" s="28" t="s">
        <v>14567</v>
      </c>
      <c r="Z778" s="28" t="s">
        <v>16338</v>
      </c>
      <c r="AA778" s="28">
        <v>1</v>
      </c>
      <c r="AB778" s="28">
        <v>15</v>
      </c>
      <c r="AC778" s="32">
        <f>Solution[[#This Row],[Old Stop]] +1</f>
        <v>151</v>
      </c>
      <c r="AD778" s="32" t="str">
        <f>_xlfn.CONCAT(Solution[[#This Row],[Notes]],"_",Solution[[#This Row],[Week '#]],"_", _xlfn.SWITCH(Solution[[#This Row],[Column1]], "M", "Monday", "T", "Tuesday", "W", "Wednesday", "R", "Thursday", "H", "Thursday", "F", "Friday"))</f>
        <v>102_Week4_Monday</v>
      </c>
      <c r="AE778" s="32" t="str">
        <f>IF(LEN(Solution[[#This Row],[Available Delivery Days]]) =1, Solution[[#This Row],[Available Delivery Days]], IF(ISNUMBER(SEARCH(Solution[[#This Row],[New Delivery Day]], Solution[[#This Row],[Available Delivery Days]])), Solution[[#This Row],[New Delivery Day]], Solution[[#This Row],[Old Delivery Day]]))</f>
        <v>M</v>
      </c>
      <c r="AF778" s="31">
        <v>62.151200000000003</v>
      </c>
      <c r="AG778" s="31">
        <v>51.56</v>
      </c>
      <c r="AH778" s="28" t="s">
        <v>7832</v>
      </c>
      <c r="AI778" s="28" t="s">
        <v>932</v>
      </c>
      <c r="AJ778" s="28" t="s">
        <v>7793</v>
      </c>
      <c r="AK778" s="28" t="s">
        <v>7792</v>
      </c>
      <c r="AL778" s="28" t="s">
        <v>7797</v>
      </c>
      <c r="AM778" s="28">
        <f>_xlfn.XLOOKUP(Solution[[#This Row],[Cu_ID]],Master[cu_id],Master[Notes], "none")</f>
        <v>102</v>
      </c>
      <c r="AN778" s="28">
        <v>15</v>
      </c>
    </row>
    <row r="779" spans="1:40" x14ac:dyDescent="0.3">
      <c r="A779" s="53" t="s">
        <v>12156</v>
      </c>
      <c r="B779" s="37" t="s">
        <v>7738</v>
      </c>
      <c r="C779" s="37" t="s">
        <v>12029</v>
      </c>
      <c r="D779" s="28" t="s">
        <v>7716</v>
      </c>
      <c r="E779" s="28" t="s">
        <v>7734</v>
      </c>
      <c r="F779" s="28" t="s">
        <v>901</v>
      </c>
      <c r="G779" s="28" t="s">
        <v>7758</v>
      </c>
      <c r="H779" s="28" t="s">
        <v>7734</v>
      </c>
      <c r="I779" s="28" t="s">
        <v>903</v>
      </c>
      <c r="J779" s="28">
        <v>1</v>
      </c>
      <c r="K779" s="35" t="s">
        <v>8274</v>
      </c>
      <c r="L779" s="35" t="s">
        <v>12030</v>
      </c>
      <c r="M779" s="30">
        <v>0</v>
      </c>
      <c r="N779" s="32" t="s">
        <v>14613</v>
      </c>
      <c r="O779" s="28" t="s">
        <v>7774</v>
      </c>
      <c r="P779" s="29">
        <v>0.36442129629629627</v>
      </c>
      <c r="Q779" s="29">
        <v>0.36453703703703705</v>
      </c>
      <c r="R779" s="28">
        <v>0</v>
      </c>
      <c r="S779" s="30">
        <v>0.17500000000000002</v>
      </c>
      <c r="T779" s="32" t="s">
        <v>12031</v>
      </c>
      <c r="U779" s="32" t="s">
        <v>12032</v>
      </c>
      <c r="V779" s="30"/>
      <c r="W779" s="28">
        <v>0</v>
      </c>
      <c r="X779" s="28">
        <v>0</v>
      </c>
      <c r="Y779" s="28" t="s">
        <v>14567</v>
      </c>
      <c r="Z779" s="28" t="s">
        <v>14568</v>
      </c>
      <c r="AA779" s="28">
        <v>1</v>
      </c>
      <c r="AB779" s="28">
        <v>0</v>
      </c>
      <c r="AC779" s="32">
        <f>Solution[[#This Row],[Old Stop]] +1</f>
        <v>2</v>
      </c>
      <c r="AD779" s="32" t="str">
        <f>_xlfn.CONCAT(Solution[[#This Row],[Notes]],"_",Solution[[#This Row],[Week '#]],"_", _xlfn.SWITCH(Solution[[#This Row],[Column1]], "M", "Monday", "T", "Tuesday", "W", "Wednesday", "R", "Thursday", "H", "Thursday", "F", "Friday"))</f>
        <v>102_Week1_Monday</v>
      </c>
      <c r="AE779" s="32" t="str">
        <f>IF(LEN(Solution[[#This Row],[Available Delivery Days]]) =1, Solution[[#This Row],[Available Delivery Days]], IF(ISNUMBER(SEARCH(Solution[[#This Row],[New Delivery Day]], Solution[[#This Row],[Available Delivery Days]])), Solution[[#This Row],[New Delivery Day]], Solution[[#This Row],[Old Delivery Day]]))</f>
        <v>M</v>
      </c>
      <c r="AF779" s="31">
        <v>0</v>
      </c>
      <c r="AG779" s="31">
        <v>1.4975000000000001</v>
      </c>
      <c r="AH779" s="28" t="s">
        <v>7832</v>
      </c>
      <c r="AI779" s="28" t="s">
        <v>932</v>
      </c>
      <c r="AJ779" s="28" t="s">
        <v>7793</v>
      </c>
      <c r="AK779" s="28" t="s">
        <v>7792</v>
      </c>
      <c r="AL779" s="28" t="s">
        <v>7797</v>
      </c>
      <c r="AM779" s="28">
        <f>_xlfn.XLOOKUP(Solution[[#This Row],[Cu_ID]],Master[cu_id],Master[Notes], "none")</f>
        <v>102</v>
      </c>
      <c r="AN779" s="28">
        <v>0</v>
      </c>
    </row>
    <row r="780" spans="1:40" x14ac:dyDescent="0.3">
      <c r="A780" s="53" t="s">
        <v>12156</v>
      </c>
      <c r="B780" s="37" t="s">
        <v>7738</v>
      </c>
      <c r="C780" s="37" t="s">
        <v>12029</v>
      </c>
      <c r="D780" s="28" t="s">
        <v>7717</v>
      </c>
      <c r="E780" s="28" t="s">
        <v>7734</v>
      </c>
      <c r="F780" s="28" t="s">
        <v>901</v>
      </c>
      <c r="G780" s="28" t="s">
        <v>7759</v>
      </c>
      <c r="H780" s="28" t="s">
        <v>7734</v>
      </c>
      <c r="I780" s="28" t="s">
        <v>903</v>
      </c>
      <c r="J780" s="28">
        <v>1</v>
      </c>
      <c r="K780" s="35" t="s">
        <v>8274</v>
      </c>
      <c r="L780" s="35" t="s">
        <v>12030</v>
      </c>
      <c r="M780" s="30">
        <v>0</v>
      </c>
      <c r="N780" s="32" t="s">
        <v>14614</v>
      </c>
      <c r="O780" s="28" t="s">
        <v>7774</v>
      </c>
      <c r="P780" s="29">
        <v>0.3576388888888889</v>
      </c>
      <c r="Q780" s="29">
        <v>0.35775462962962962</v>
      </c>
      <c r="R780" s="28">
        <v>0</v>
      </c>
      <c r="S780" s="30">
        <v>0.17500000000000002</v>
      </c>
      <c r="T780" s="32" t="s">
        <v>12031</v>
      </c>
      <c r="U780" s="32" t="s">
        <v>12032</v>
      </c>
      <c r="V780" s="30"/>
      <c r="W780" s="28">
        <v>0</v>
      </c>
      <c r="X780" s="28">
        <v>0</v>
      </c>
      <c r="Y780" s="28" t="s">
        <v>14567</v>
      </c>
      <c r="Z780" s="28" t="s">
        <v>14570</v>
      </c>
      <c r="AA780" s="28">
        <v>1</v>
      </c>
      <c r="AB780" s="28">
        <v>0</v>
      </c>
      <c r="AC780" s="32">
        <f>Solution[[#This Row],[Old Stop]] +1</f>
        <v>2</v>
      </c>
      <c r="AD780" s="32" t="str">
        <f>_xlfn.CONCAT(Solution[[#This Row],[Notes]],"_",Solution[[#This Row],[Week '#]],"_", _xlfn.SWITCH(Solution[[#This Row],[Column1]], "M", "Monday", "T", "Tuesday", "W", "Wednesday", "R", "Thursday", "H", "Thursday", "F", "Friday"))</f>
        <v>102_Week2_Monday</v>
      </c>
      <c r="AE780" s="32" t="str">
        <f>IF(LEN(Solution[[#This Row],[Available Delivery Days]]) =1, Solution[[#This Row],[Available Delivery Days]], IF(ISNUMBER(SEARCH(Solution[[#This Row],[New Delivery Day]], Solution[[#This Row],[Available Delivery Days]])), Solution[[#This Row],[New Delivery Day]], Solution[[#This Row],[Old Delivery Day]]))</f>
        <v>M</v>
      </c>
      <c r="AF780" s="31">
        <v>0</v>
      </c>
      <c r="AG780" s="31">
        <v>1.4975000000000001</v>
      </c>
      <c r="AH780" s="28" t="s">
        <v>7832</v>
      </c>
      <c r="AI780" s="28" t="s">
        <v>932</v>
      </c>
      <c r="AJ780" s="28" t="s">
        <v>7793</v>
      </c>
      <c r="AK780" s="28" t="s">
        <v>7792</v>
      </c>
      <c r="AL780" s="28" t="s">
        <v>7797</v>
      </c>
      <c r="AM780" s="28">
        <f>_xlfn.XLOOKUP(Solution[[#This Row],[Cu_ID]],Master[cu_id],Master[Notes], "none")</f>
        <v>102</v>
      </c>
      <c r="AN780" s="28">
        <v>0</v>
      </c>
    </row>
    <row r="781" spans="1:40" x14ac:dyDescent="0.3">
      <c r="A781" s="53" t="s">
        <v>12156</v>
      </c>
      <c r="B781" s="37" t="s">
        <v>7738</v>
      </c>
      <c r="C781" s="37" t="s">
        <v>12029</v>
      </c>
      <c r="D781" s="28" t="s">
        <v>7718</v>
      </c>
      <c r="E781" s="28" t="s">
        <v>7734</v>
      </c>
      <c r="F781" s="28" t="s">
        <v>901</v>
      </c>
      <c r="G781" s="28" t="s">
        <v>7773</v>
      </c>
      <c r="H781" s="28" t="s">
        <v>7734</v>
      </c>
      <c r="I781" s="28" t="s">
        <v>903</v>
      </c>
      <c r="J781" s="28">
        <v>1</v>
      </c>
      <c r="K781" s="35" t="s">
        <v>8274</v>
      </c>
      <c r="L781" s="35" t="s">
        <v>12030</v>
      </c>
      <c r="M781" s="30">
        <v>0</v>
      </c>
      <c r="N781" s="32" t="s">
        <v>15923</v>
      </c>
      <c r="O781" s="28" t="s">
        <v>7774</v>
      </c>
      <c r="P781" s="29">
        <v>0.3495949074074074</v>
      </c>
      <c r="Q781" s="29">
        <v>0.34971064814814817</v>
      </c>
      <c r="R781" s="28">
        <v>0</v>
      </c>
      <c r="S781" s="30">
        <v>0.17500000000000002</v>
      </c>
      <c r="T781" s="32" t="s">
        <v>12031</v>
      </c>
      <c r="U781" s="32" t="s">
        <v>12032</v>
      </c>
      <c r="V781" s="30"/>
      <c r="W781" s="28">
        <v>0</v>
      </c>
      <c r="X781" s="28">
        <v>0</v>
      </c>
      <c r="Y781" s="28" t="s">
        <v>14567</v>
      </c>
      <c r="Z781" s="28" t="s">
        <v>15696</v>
      </c>
      <c r="AA781" s="28">
        <v>1</v>
      </c>
      <c r="AB781" s="28">
        <v>0</v>
      </c>
      <c r="AC781" s="32">
        <f>Solution[[#This Row],[Old Stop]] +1</f>
        <v>2</v>
      </c>
      <c r="AD781" s="32" t="str">
        <f>_xlfn.CONCAT(Solution[[#This Row],[Notes]],"_",Solution[[#This Row],[Week '#]],"_", _xlfn.SWITCH(Solution[[#This Row],[Column1]], "M", "Monday", "T", "Tuesday", "W", "Wednesday", "R", "Thursday", "H", "Thursday", "F", "Friday"))</f>
        <v>102_Week3_Monday</v>
      </c>
      <c r="AE781" s="32" t="str">
        <f>IF(LEN(Solution[[#This Row],[Available Delivery Days]]) =1, Solution[[#This Row],[Available Delivery Days]], IF(ISNUMBER(SEARCH(Solution[[#This Row],[New Delivery Day]], Solution[[#This Row],[Available Delivery Days]])), Solution[[#This Row],[New Delivery Day]], Solution[[#This Row],[Old Delivery Day]]))</f>
        <v>M</v>
      </c>
      <c r="AF781" s="31">
        <v>0</v>
      </c>
      <c r="AG781" s="31">
        <v>1.4975000000000001</v>
      </c>
      <c r="AH781" s="28" t="s">
        <v>7832</v>
      </c>
      <c r="AI781" s="28" t="s">
        <v>932</v>
      </c>
      <c r="AJ781" s="28" t="s">
        <v>7793</v>
      </c>
      <c r="AK781" s="28" t="s">
        <v>7792</v>
      </c>
      <c r="AL781" s="28" t="s">
        <v>7797</v>
      </c>
      <c r="AM781" s="28">
        <f>_xlfn.XLOOKUP(Solution[[#This Row],[Cu_ID]],Master[cu_id],Master[Notes], "none")</f>
        <v>102</v>
      </c>
      <c r="AN781" s="28">
        <v>0</v>
      </c>
    </row>
    <row r="782" spans="1:40" x14ac:dyDescent="0.3">
      <c r="A782" s="53" t="s">
        <v>12156</v>
      </c>
      <c r="B782" s="37" t="s">
        <v>7738</v>
      </c>
      <c r="C782" s="37" t="s">
        <v>12029</v>
      </c>
      <c r="D782" s="28" t="s">
        <v>7719</v>
      </c>
      <c r="E782" s="28" t="s">
        <v>7734</v>
      </c>
      <c r="F782" s="28" t="s">
        <v>901</v>
      </c>
      <c r="G782" s="28" t="s">
        <v>7759</v>
      </c>
      <c r="H782" s="28" t="s">
        <v>7734</v>
      </c>
      <c r="I782" s="28" t="s">
        <v>903</v>
      </c>
      <c r="J782" s="28">
        <v>1</v>
      </c>
      <c r="K782" s="35" t="s">
        <v>8274</v>
      </c>
      <c r="L782" s="35" t="s">
        <v>12030</v>
      </c>
      <c r="M782" s="30">
        <v>0</v>
      </c>
      <c r="N782" s="32" t="s">
        <v>16367</v>
      </c>
      <c r="O782" s="28" t="s">
        <v>7774</v>
      </c>
      <c r="P782" s="29">
        <v>0.3576388888888889</v>
      </c>
      <c r="Q782" s="29">
        <v>0.35775462962962962</v>
      </c>
      <c r="R782" s="28">
        <v>0</v>
      </c>
      <c r="S782" s="30">
        <v>0.17500000000000002</v>
      </c>
      <c r="T782" s="32" t="s">
        <v>12031</v>
      </c>
      <c r="U782" s="32" t="s">
        <v>12032</v>
      </c>
      <c r="V782" s="30"/>
      <c r="W782" s="28">
        <v>0</v>
      </c>
      <c r="X782" s="28">
        <v>0</v>
      </c>
      <c r="Y782" s="28" t="s">
        <v>14567</v>
      </c>
      <c r="Z782" s="28" t="s">
        <v>16338</v>
      </c>
      <c r="AA782" s="28">
        <v>1</v>
      </c>
      <c r="AB782" s="28">
        <v>0</v>
      </c>
      <c r="AC782" s="32">
        <f>Solution[[#This Row],[Old Stop]] +1</f>
        <v>2</v>
      </c>
      <c r="AD782" s="32" t="str">
        <f>_xlfn.CONCAT(Solution[[#This Row],[Notes]],"_",Solution[[#This Row],[Week '#]],"_", _xlfn.SWITCH(Solution[[#This Row],[Column1]], "M", "Monday", "T", "Tuesday", "W", "Wednesday", "R", "Thursday", "H", "Thursday", "F", "Friday"))</f>
        <v>102_Week4_Monday</v>
      </c>
      <c r="AE782" s="32" t="str">
        <f>IF(LEN(Solution[[#This Row],[Available Delivery Days]]) =1, Solution[[#This Row],[Available Delivery Days]], IF(ISNUMBER(SEARCH(Solution[[#This Row],[New Delivery Day]], Solution[[#This Row],[Available Delivery Days]])), Solution[[#This Row],[New Delivery Day]], Solution[[#This Row],[Old Delivery Day]]))</f>
        <v>M</v>
      </c>
      <c r="AF782" s="31">
        <v>0</v>
      </c>
      <c r="AG782" s="31">
        <v>1.4975000000000001</v>
      </c>
      <c r="AH782" s="28" t="s">
        <v>7832</v>
      </c>
      <c r="AI782" s="28" t="s">
        <v>932</v>
      </c>
      <c r="AJ782" s="28" t="s">
        <v>7793</v>
      </c>
      <c r="AK782" s="28" t="s">
        <v>7792</v>
      </c>
      <c r="AL782" s="28" t="s">
        <v>7797</v>
      </c>
      <c r="AM782" s="28">
        <f>_xlfn.XLOOKUP(Solution[[#This Row],[Cu_ID]],Master[cu_id],Master[Notes], "none")</f>
        <v>102</v>
      </c>
      <c r="AN782" s="28">
        <v>0</v>
      </c>
    </row>
    <row r="783" spans="1:40" x14ac:dyDescent="0.3">
      <c r="A783" s="53" t="s">
        <v>11305</v>
      </c>
      <c r="B783" s="37" t="s">
        <v>7745</v>
      </c>
      <c r="C783" s="37" t="s">
        <v>7790</v>
      </c>
      <c r="D783" s="28" t="s">
        <v>7716</v>
      </c>
      <c r="E783" s="28" t="s">
        <v>11016</v>
      </c>
      <c r="F783" s="28" t="s">
        <v>903</v>
      </c>
      <c r="G783" s="28" t="s">
        <v>7763</v>
      </c>
      <c r="H783" s="28" t="s">
        <v>11016</v>
      </c>
      <c r="I783" s="28" t="s">
        <v>901</v>
      </c>
      <c r="J783" s="28">
        <v>0</v>
      </c>
      <c r="K783" s="35" t="s">
        <v>9131</v>
      </c>
      <c r="L783" s="35" t="s">
        <v>11306</v>
      </c>
      <c r="M783" s="30">
        <v>0</v>
      </c>
      <c r="N783" s="32" t="s">
        <v>15023</v>
      </c>
      <c r="O783" s="28" t="s">
        <v>7774</v>
      </c>
      <c r="P783" s="29">
        <v>0.46488425925925925</v>
      </c>
      <c r="Q783" s="29">
        <v>0.4788425925925926</v>
      </c>
      <c r="R783" s="28">
        <v>0</v>
      </c>
      <c r="S783" s="30">
        <v>20.091666666666669</v>
      </c>
      <c r="T783" s="32" t="s">
        <v>11307</v>
      </c>
      <c r="U783" s="32" t="s">
        <v>11308</v>
      </c>
      <c r="V783" s="30"/>
      <c r="W783" s="28">
        <v>3</v>
      </c>
      <c r="X783" s="28">
        <v>5.7692307692307702E-2</v>
      </c>
      <c r="Y783" s="28" t="s">
        <v>14625</v>
      </c>
      <c r="Z783" s="28" t="s">
        <v>14626</v>
      </c>
      <c r="AA783" s="28">
        <v>1</v>
      </c>
      <c r="AB783" s="28">
        <v>28</v>
      </c>
      <c r="AC783" s="32">
        <f>Solution[[#This Row],[Old Stop]] +1</f>
        <v>1</v>
      </c>
      <c r="AD783" s="32" t="str">
        <f>_xlfn.CONCAT(Solution[[#This Row],[Notes]],"_",Solution[[#This Row],[Week '#]],"_", _xlfn.SWITCH(Solution[[#This Row],[Column1]], "M", "Monday", "T", "Tuesday", "W", "Wednesday", "R", "Thursday", "H", "Thursday", "F", "Friday"))</f>
        <v>105_Week1_Tuesday</v>
      </c>
      <c r="AE783" s="32" t="str">
        <f>IF(LEN(Solution[[#This Row],[Available Delivery Days]]) =1, Solution[[#This Row],[Available Delivery Days]], IF(ISNUMBER(SEARCH(Solution[[#This Row],[New Delivery Day]], Solution[[#This Row],[Available Delivery Days]])), Solution[[#This Row],[New Delivery Day]], Solution[[#This Row],[Old Delivery Day]]))</f>
        <v>T</v>
      </c>
      <c r="AF783" s="31">
        <v>56.087499999999999</v>
      </c>
      <c r="AG783" s="31">
        <v>55.637500000000003</v>
      </c>
      <c r="AH783" s="28" t="s">
        <v>7832</v>
      </c>
      <c r="AI783" s="28" t="s">
        <v>932</v>
      </c>
      <c r="AJ783" s="28" t="s">
        <v>7793</v>
      </c>
      <c r="AK783" s="28" t="s">
        <v>7792</v>
      </c>
      <c r="AL783" s="28" t="s">
        <v>7797</v>
      </c>
      <c r="AM783" s="28">
        <f>_xlfn.XLOOKUP(Solution[[#This Row],[Cu_ID]],Master[cu_id],Master[Notes], "none")</f>
        <v>105</v>
      </c>
      <c r="AN783" s="28">
        <v>28</v>
      </c>
    </row>
    <row r="784" spans="1:40" x14ac:dyDescent="0.3">
      <c r="A784" s="53" t="s">
        <v>11305</v>
      </c>
      <c r="B784" s="37" t="s">
        <v>7745</v>
      </c>
      <c r="C784" s="37" t="s">
        <v>7790</v>
      </c>
      <c r="D784" s="28" t="s">
        <v>7717</v>
      </c>
      <c r="E784" s="28" t="s">
        <v>11016</v>
      </c>
      <c r="F784" s="28" t="s">
        <v>903</v>
      </c>
      <c r="G784" s="28" t="s">
        <v>7762</v>
      </c>
      <c r="H784" s="28" t="s">
        <v>11016</v>
      </c>
      <c r="I784" s="28" t="s">
        <v>901</v>
      </c>
      <c r="J784" s="28">
        <v>0</v>
      </c>
      <c r="K784" s="35" t="s">
        <v>9131</v>
      </c>
      <c r="L784" s="35" t="s">
        <v>11306</v>
      </c>
      <c r="M784" s="30">
        <v>0</v>
      </c>
      <c r="N784" s="32" t="s">
        <v>15409</v>
      </c>
      <c r="O784" s="28" t="s">
        <v>7774</v>
      </c>
      <c r="P784" s="29">
        <v>0.47375</v>
      </c>
      <c r="Q784" s="29">
        <v>0.48770833333333335</v>
      </c>
      <c r="R784" s="28">
        <v>0</v>
      </c>
      <c r="S784" s="30">
        <v>20.091666666666669</v>
      </c>
      <c r="T784" s="32" t="s">
        <v>11307</v>
      </c>
      <c r="U784" s="32" t="s">
        <v>11308</v>
      </c>
      <c r="V784" s="30"/>
      <c r="W784" s="28">
        <v>3</v>
      </c>
      <c r="X784" s="28">
        <v>5.7692307692307702E-2</v>
      </c>
      <c r="Y784" s="28" t="s">
        <v>14625</v>
      </c>
      <c r="Z784" s="28" t="s">
        <v>15410</v>
      </c>
      <c r="AA784" s="28">
        <v>1</v>
      </c>
      <c r="AB784" s="28">
        <v>28</v>
      </c>
      <c r="AC784" s="32">
        <f>Solution[[#This Row],[Old Stop]] +1</f>
        <v>1</v>
      </c>
      <c r="AD784" s="32" t="str">
        <f>_xlfn.CONCAT(Solution[[#This Row],[Notes]],"_",Solution[[#This Row],[Week '#]],"_", _xlfn.SWITCH(Solution[[#This Row],[Column1]], "M", "Monday", "T", "Tuesday", "W", "Wednesday", "R", "Thursday", "H", "Thursday", "F", "Friday"))</f>
        <v>105_Week2_Tuesday</v>
      </c>
      <c r="AE784" s="32" t="str">
        <f>IF(LEN(Solution[[#This Row],[Available Delivery Days]]) =1, Solution[[#This Row],[Available Delivery Days]], IF(ISNUMBER(SEARCH(Solution[[#This Row],[New Delivery Day]], Solution[[#This Row],[Available Delivery Days]])), Solution[[#This Row],[New Delivery Day]], Solution[[#This Row],[Old Delivery Day]]))</f>
        <v>T</v>
      </c>
      <c r="AF784" s="31">
        <v>56.087499999999999</v>
      </c>
      <c r="AG784" s="31">
        <v>55.637500000000003</v>
      </c>
      <c r="AH784" s="28" t="s">
        <v>7832</v>
      </c>
      <c r="AI784" s="28" t="s">
        <v>932</v>
      </c>
      <c r="AJ784" s="28" t="s">
        <v>7793</v>
      </c>
      <c r="AK784" s="28" t="s">
        <v>7792</v>
      </c>
      <c r="AL784" s="28" t="s">
        <v>7797</v>
      </c>
      <c r="AM784" s="28">
        <f>_xlfn.XLOOKUP(Solution[[#This Row],[Cu_ID]],Master[cu_id],Master[Notes], "none")</f>
        <v>105</v>
      </c>
      <c r="AN784" s="28">
        <v>28</v>
      </c>
    </row>
    <row r="785" spans="1:40" x14ac:dyDescent="0.3">
      <c r="A785" s="53" t="s">
        <v>11305</v>
      </c>
      <c r="B785" s="37" t="s">
        <v>7745</v>
      </c>
      <c r="C785" s="37" t="s">
        <v>7790</v>
      </c>
      <c r="D785" s="28" t="s">
        <v>7718</v>
      </c>
      <c r="E785" s="28" t="s">
        <v>11016</v>
      </c>
      <c r="F785" s="28" t="s">
        <v>903</v>
      </c>
      <c r="G785" s="28" t="s">
        <v>7762</v>
      </c>
      <c r="H785" s="28" t="s">
        <v>11016</v>
      </c>
      <c r="I785" s="28" t="s">
        <v>901</v>
      </c>
      <c r="J785" s="28">
        <v>0</v>
      </c>
      <c r="K785" s="35" t="s">
        <v>9131</v>
      </c>
      <c r="L785" s="35" t="s">
        <v>11306</v>
      </c>
      <c r="M785" s="30">
        <v>1.0001274589449201</v>
      </c>
      <c r="N785" s="32" t="s">
        <v>16229</v>
      </c>
      <c r="O785" s="28" t="s">
        <v>7774</v>
      </c>
      <c r="P785" s="29">
        <v>0.45815972222222223</v>
      </c>
      <c r="Q785" s="29">
        <v>0.47211805555555558</v>
      </c>
      <c r="R785" s="28">
        <v>0</v>
      </c>
      <c r="S785" s="30">
        <v>20.091666666666669</v>
      </c>
      <c r="T785" s="32" t="s">
        <v>11307</v>
      </c>
      <c r="U785" s="32" t="s">
        <v>11308</v>
      </c>
      <c r="V785" s="30">
        <v>0.55834022259486105</v>
      </c>
      <c r="W785" s="28">
        <v>3</v>
      </c>
      <c r="X785" s="28">
        <v>5.7692307692307702E-2</v>
      </c>
      <c r="Y785" s="28" t="s">
        <v>14625</v>
      </c>
      <c r="Z785" s="28" t="s">
        <v>16034</v>
      </c>
      <c r="AA785" s="28">
        <v>1</v>
      </c>
      <c r="AB785" s="28">
        <v>28</v>
      </c>
      <c r="AC785" s="32">
        <f>Solution[[#This Row],[Old Stop]] +1</f>
        <v>1</v>
      </c>
      <c r="AD785" s="32" t="str">
        <f>_xlfn.CONCAT(Solution[[#This Row],[Notes]],"_",Solution[[#This Row],[Week '#]],"_", _xlfn.SWITCH(Solution[[#This Row],[Column1]], "M", "Monday", "T", "Tuesday", "W", "Wednesday", "R", "Thursday", "H", "Thursday", "F", "Friday"))</f>
        <v>105_Week3_Tuesday</v>
      </c>
      <c r="AE785" s="32" t="str">
        <f>IF(LEN(Solution[[#This Row],[Available Delivery Days]]) =1, Solution[[#This Row],[Available Delivery Days]], IF(ISNUMBER(SEARCH(Solution[[#This Row],[New Delivery Day]], Solution[[#This Row],[Available Delivery Days]])), Solution[[#This Row],[New Delivery Day]], Solution[[#This Row],[Old Delivery Day]]))</f>
        <v>T</v>
      </c>
      <c r="AF785" s="31">
        <v>56.087499999999999</v>
      </c>
      <c r="AG785" s="31">
        <v>55.637500000000003</v>
      </c>
      <c r="AH785" s="28" t="s">
        <v>7832</v>
      </c>
      <c r="AI785" s="28" t="s">
        <v>932</v>
      </c>
      <c r="AJ785" s="28" t="s">
        <v>7793</v>
      </c>
      <c r="AK785" s="28" t="s">
        <v>7792</v>
      </c>
      <c r="AL785" s="28" t="s">
        <v>7797</v>
      </c>
      <c r="AM785" s="28">
        <f>_xlfn.XLOOKUP(Solution[[#This Row],[Cu_ID]],Master[cu_id],Master[Notes], "none")</f>
        <v>105</v>
      </c>
      <c r="AN785" s="28">
        <v>28</v>
      </c>
    </row>
    <row r="786" spans="1:40" x14ac:dyDescent="0.3">
      <c r="A786" s="53" t="s">
        <v>11305</v>
      </c>
      <c r="B786" s="37" t="s">
        <v>7745</v>
      </c>
      <c r="C786" s="37" t="s">
        <v>7790</v>
      </c>
      <c r="D786" s="28" t="s">
        <v>7719</v>
      </c>
      <c r="E786" s="28" t="s">
        <v>11016</v>
      </c>
      <c r="F786" s="28" t="s">
        <v>903</v>
      </c>
      <c r="G786" s="28" t="s">
        <v>7763</v>
      </c>
      <c r="H786" s="28" t="s">
        <v>11016</v>
      </c>
      <c r="I786" s="28" t="s">
        <v>901</v>
      </c>
      <c r="J786" s="28">
        <v>0</v>
      </c>
      <c r="K786" s="35" t="s">
        <v>9131</v>
      </c>
      <c r="L786" s="35" t="s">
        <v>11306</v>
      </c>
      <c r="M786" s="30">
        <v>0</v>
      </c>
      <c r="N786" s="32" t="s">
        <v>16495</v>
      </c>
      <c r="O786" s="28" t="s">
        <v>7774</v>
      </c>
      <c r="P786" s="29">
        <v>0.48056712962962961</v>
      </c>
      <c r="Q786" s="29">
        <v>0.49452546296296296</v>
      </c>
      <c r="R786" s="28">
        <v>0</v>
      </c>
      <c r="S786" s="30">
        <v>20.091666666666669</v>
      </c>
      <c r="T786" s="32" t="s">
        <v>11307</v>
      </c>
      <c r="U786" s="32" t="s">
        <v>11308</v>
      </c>
      <c r="V786" s="30"/>
      <c r="W786" s="28">
        <v>3</v>
      </c>
      <c r="X786" s="28">
        <v>5.7692307692307702E-2</v>
      </c>
      <c r="Y786" s="28" t="s">
        <v>14625</v>
      </c>
      <c r="Z786" s="28" t="s">
        <v>16477</v>
      </c>
      <c r="AA786" s="28">
        <v>1</v>
      </c>
      <c r="AB786" s="28">
        <v>28</v>
      </c>
      <c r="AC786" s="32">
        <f>Solution[[#This Row],[Old Stop]] +1</f>
        <v>1</v>
      </c>
      <c r="AD786" s="32" t="str">
        <f>_xlfn.CONCAT(Solution[[#This Row],[Notes]],"_",Solution[[#This Row],[Week '#]],"_", _xlfn.SWITCH(Solution[[#This Row],[Column1]], "M", "Monday", "T", "Tuesday", "W", "Wednesday", "R", "Thursday", "H", "Thursday", "F", "Friday"))</f>
        <v>105_Week4_Tuesday</v>
      </c>
      <c r="AE786" s="32" t="str">
        <f>IF(LEN(Solution[[#This Row],[Available Delivery Days]]) =1, Solution[[#This Row],[Available Delivery Days]], IF(ISNUMBER(SEARCH(Solution[[#This Row],[New Delivery Day]], Solution[[#This Row],[Available Delivery Days]])), Solution[[#This Row],[New Delivery Day]], Solution[[#This Row],[Old Delivery Day]]))</f>
        <v>T</v>
      </c>
      <c r="AF786" s="31">
        <v>56.087499999999999</v>
      </c>
      <c r="AG786" s="31">
        <v>55.637500000000003</v>
      </c>
      <c r="AH786" s="28" t="s">
        <v>7832</v>
      </c>
      <c r="AI786" s="28" t="s">
        <v>932</v>
      </c>
      <c r="AJ786" s="28" t="s">
        <v>7793</v>
      </c>
      <c r="AK786" s="28" t="s">
        <v>7792</v>
      </c>
      <c r="AL786" s="28" t="s">
        <v>7797</v>
      </c>
      <c r="AM786" s="28">
        <f>_xlfn.XLOOKUP(Solution[[#This Row],[Cu_ID]],Master[cu_id],Master[Notes], "none")</f>
        <v>105</v>
      </c>
      <c r="AN786" s="28">
        <v>28</v>
      </c>
    </row>
    <row r="787" spans="1:40" x14ac:dyDescent="0.3">
      <c r="A787" s="53" t="s">
        <v>12283</v>
      </c>
      <c r="B787" s="37" t="s">
        <v>7738</v>
      </c>
      <c r="C787" s="37" t="s">
        <v>7790</v>
      </c>
      <c r="D787" s="28" t="s">
        <v>7716</v>
      </c>
      <c r="E787" s="28" t="s">
        <v>11016</v>
      </c>
      <c r="F787" s="28" t="s">
        <v>903</v>
      </c>
      <c r="G787" s="28" t="s">
        <v>7762</v>
      </c>
      <c r="H787" s="28" t="s">
        <v>11016</v>
      </c>
      <c r="I787" s="28" t="s">
        <v>901</v>
      </c>
      <c r="J787" s="28">
        <v>0</v>
      </c>
      <c r="K787" s="35" t="s">
        <v>9122</v>
      </c>
      <c r="L787" s="35" t="s">
        <v>12284</v>
      </c>
      <c r="M787" s="30">
        <v>1.0001274589449201</v>
      </c>
      <c r="N787" s="32" t="s">
        <v>15027</v>
      </c>
      <c r="O787" s="28" t="s">
        <v>7774</v>
      </c>
      <c r="P787" s="29">
        <v>0.45815972222222223</v>
      </c>
      <c r="Q787" s="29">
        <v>0.46488425925925925</v>
      </c>
      <c r="R787" s="28">
        <v>0</v>
      </c>
      <c r="S787" s="30">
        <v>9.683574621414877</v>
      </c>
      <c r="T787" s="32" t="s">
        <v>11307</v>
      </c>
      <c r="U787" s="32" t="s">
        <v>11308</v>
      </c>
      <c r="V787" s="30">
        <v>0.55834022259486105</v>
      </c>
      <c r="W787" s="28">
        <v>0</v>
      </c>
      <c r="X787" s="28">
        <v>0</v>
      </c>
      <c r="Y787" s="28" t="s">
        <v>14625</v>
      </c>
      <c r="Z787" s="28" t="s">
        <v>14626</v>
      </c>
      <c r="AA787" s="28">
        <v>1</v>
      </c>
      <c r="AB787" s="28">
        <v>0</v>
      </c>
      <c r="AC787" s="32">
        <f>Solution[[#This Row],[Old Stop]] +1</f>
        <v>1</v>
      </c>
      <c r="AD787" s="32" t="str">
        <f>_xlfn.CONCAT(Solution[[#This Row],[Notes]],"_",Solution[[#This Row],[Week '#]],"_", _xlfn.SWITCH(Solution[[#This Row],[Column1]], "M", "Monday", "T", "Tuesday", "W", "Wednesday", "R", "Thursday", "H", "Thursday", "F", "Friday"))</f>
        <v>105_Week1_Tuesday</v>
      </c>
      <c r="AE787" s="32" t="str">
        <f>IF(LEN(Solution[[#This Row],[Available Delivery Days]]) =1, Solution[[#This Row],[Available Delivery Days]], IF(ISNUMBER(SEARCH(Solution[[#This Row],[New Delivery Day]], Solution[[#This Row],[Available Delivery Days]])), Solution[[#This Row],[New Delivery Day]], Solution[[#This Row],[Old Delivery Day]]))</f>
        <v>T</v>
      </c>
      <c r="AF787" s="31">
        <v>0</v>
      </c>
      <c r="AG787" s="31">
        <v>1.1687000000000001</v>
      </c>
      <c r="AH787" s="28" t="s">
        <v>7832</v>
      </c>
      <c r="AI787" s="28" t="s">
        <v>932</v>
      </c>
      <c r="AJ787" s="28" t="s">
        <v>7793</v>
      </c>
      <c r="AK787" s="28" t="s">
        <v>7792</v>
      </c>
      <c r="AL787" s="28" t="s">
        <v>7797</v>
      </c>
      <c r="AM787" s="28">
        <f>_xlfn.XLOOKUP(Solution[[#This Row],[Cu_ID]],Master[cu_id],Master[Notes], "none")</f>
        <v>105</v>
      </c>
      <c r="AN787" s="28">
        <v>0</v>
      </c>
    </row>
    <row r="788" spans="1:40" x14ac:dyDescent="0.3">
      <c r="A788" s="53" t="s">
        <v>12283</v>
      </c>
      <c r="B788" s="37" t="s">
        <v>7738</v>
      </c>
      <c r="C788" s="37" t="s">
        <v>7790</v>
      </c>
      <c r="D788" s="28" t="s">
        <v>7717</v>
      </c>
      <c r="E788" s="28" t="s">
        <v>11016</v>
      </c>
      <c r="F788" s="28" t="s">
        <v>903</v>
      </c>
      <c r="G788" s="28" t="s">
        <v>7723</v>
      </c>
      <c r="H788" s="28" t="s">
        <v>11016</v>
      </c>
      <c r="I788" s="28" t="s">
        <v>901</v>
      </c>
      <c r="J788" s="28">
        <v>0</v>
      </c>
      <c r="K788" s="35" t="s">
        <v>9122</v>
      </c>
      <c r="L788" s="35" t="s">
        <v>12284</v>
      </c>
      <c r="M788" s="30">
        <v>1.6161400172859399</v>
      </c>
      <c r="N788" s="32" t="s">
        <v>15418</v>
      </c>
      <c r="O788" s="28" t="s">
        <v>7774</v>
      </c>
      <c r="P788" s="29">
        <v>0.46702546296296299</v>
      </c>
      <c r="Q788" s="29">
        <v>0.47375</v>
      </c>
      <c r="R788" s="28">
        <v>0</v>
      </c>
      <c r="S788" s="30">
        <v>9.683574621414877</v>
      </c>
      <c r="T788" s="32" t="s">
        <v>11307</v>
      </c>
      <c r="U788" s="32" t="s">
        <v>11308</v>
      </c>
      <c r="V788" s="30">
        <v>0.82978281669680898</v>
      </c>
      <c r="W788" s="28">
        <v>0</v>
      </c>
      <c r="X788" s="28">
        <v>0</v>
      </c>
      <c r="Y788" s="28" t="s">
        <v>14625</v>
      </c>
      <c r="Z788" s="28" t="s">
        <v>15410</v>
      </c>
      <c r="AA788" s="28">
        <v>1</v>
      </c>
      <c r="AB788" s="28">
        <v>0</v>
      </c>
      <c r="AC788" s="32">
        <f>Solution[[#This Row],[Old Stop]] +1</f>
        <v>1</v>
      </c>
      <c r="AD788" s="32" t="str">
        <f>_xlfn.CONCAT(Solution[[#This Row],[Notes]],"_",Solution[[#This Row],[Week '#]],"_", _xlfn.SWITCH(Solution[[#This Row],[Column1]], "M", "Monday", "T", "Tuesday", "W", "Wednesday", "R", "Thursday", "H", "Thursday", "F", "Friday"))</f>
        <v>105_Week2_Tuesday</v>
      </c>
      <c r="AE788" s="32" t="str">
        <f>IF(LEN(Solution[[#This Row],[Available Delivery Days]]) =1, Solution[[#This Row],[Available Delivery Days]], IF(ISNUMBER(SEARCH(Solution[[#This Row],[New Delivery Day]], Solution[[#This Row],[Available Delivery Days]])), Solution[[#This Row],[New Delivery Day]], Solution[[#This Row],[Old Delivery Day]]))</f>
        <v>T</v>
      </c>
      <c r="AF788" s="31">
        <v>0</v>
      </c>
      <c r="AG788" s="31">
        <v>1.1687000000000001</v>
      </c>
      <c r="AH788" s="28" t="s">
        <v>7832</v>
      </c>
      <c r="AI788" s="28" t="s">
        <v>932</v>
      </c>
      <c r="AJ788" s="28" t="s">
        <v>7793</v>
      </c>
      <c r="AK788" s="28" t="s">
        <v>7792</v>
      </c>
      <c r="AL788" s="28" t="s">
        <v>7797</v>
      </c>
      <c r="AM788" s="28">
        <f>_xlfn.XLOOKUP(Solution[[#This Row],[Cu_ID]],Master[cu_id],Master[Notes], "none")</f>
        <v>105</v>
      </c>
      <c r="AN788" s="28">
        <v>0</v>
      </c>
    </row>
    <row r="789" spans="1:40" x14ac:dyDescent="0.3">
      <c r="A789" s="53" t="s">
        <v>12283</v>
      </c>
      <c r="B789" s="37" t="s">
        <v>7738</v>
      </c>
      <c r="C789" s="37" t="s">
        <v>7790</v>
      </c>
      <c r="D789" s="28" t="s">
        <v>7718</v>
      </c>
      <c r="E789" s="28" t="s">
        <v>11016</v>
      </c>
      <c r="F789" s="28" t="s">
        <v>903</v>
      </c>
      <c r="G789" s="28" t="s">
        <v>7763</v>
      </c>
      <c r="H789" s="28" t="s">
        <v>11016</v>
      </c>
      <c r="I789" s="28" t="s">
        <v>901</v>
      </c>
      <c r="J789" s="28">
        <v>0</v>
      </c>
      <c r="K789" s="35" t="s">
        <v>9122</v>
      </c>
      <c r="L789" s="35" t="s">
        <v>12284</v>
      </c>
      <c r="M789" s="30">
        <v>0</v>
      </c>
      <c r="N789" s="32" t="s">
        <v>16226</v>
      </c>
      <c r="O789" s="28" t="s">
        <v>7774</v>
      </c>
      <c r="P789" s="29">
        <v>0.47210648148148149</v>
      </c>
      <c r="Q789" s="29">
        <v>0.4788310185185185</v>
      </c>
      <c r="R789" s="28">
        <v>0</v>
      </c>
      <c r="S789" s="30">
        <v>9.683574621414877</v>
      </c>
      <c r="T789" s="32" t="s">
        <v>11307</v>
      </c>
      <c r="U789" s="32" t="s">
        <v>11308</v>
      </c>
      <c r="V789" s="30"/>
      <c r="W789" s="28">
        <v>0</v>
      </c>
      <c r="X789" s="28">
        <v>0</v>
      </c>
      <c r="Y789" s="28" t="s">
        <v>14625</v>
      </c>
      <c r="Z789" s="28" t="s">
        <v>16034</v>
      </c>
      <c r="AA789" s="28">
        <v>1</v>
      </c>
      <c r="AB789" s="28">
        <v>0</v>
      </c>
      <c r="AC789" s="32">
        <f>Solution[[#This Row],[Old Stop]] +1</f>
        <v>1</v>
      </c>
      <c r="AD789" s="32" t="str">
        <f>_xlfn.CONCAT(Solution[[#This Row],[Notes]],"_",Solution[[#This Row],[Week '#]],"_", _xlfn.SWITCH(Solution[[#This Row],[Column1]], "M", "Monday", "T", "Tuesday", "W", "Wednesday", "R", "Thursday", "H", "Thursday", "F", "Friday"))</f>
        <v>105_Week3_Tuesday</v>
      </c>
      <c r="AE789" s="32" t="str">
        <f>IF(LEN(Solution[[#This Row],[Available Delivery Days]]) =1, Solution[[#This Row],[Available Delivery Days]], IF(ISNUMBER(SEARCH(Solution[[#This Row],[New Delivery Day]], Solution[[#This Row],[Available Delivery Days]])), Solution[[#This Row],[New Delivery Day]], Solution[[#This Row],[Old Delivery Day]]))</f>
        <v>T</v>
      </c>
      <c r="AF789" s="31">
        <v>0</v>
      </c>
      <c r="AG789" s="31">
        <v>1.1687000000000001</v>
      </c>
      <c r="AH789" s="28" t="s">
        <v>7832</v>
      </c>
      <c r="AI789" s="28" t="s">
        <v>932</v>
      </c>
      <c r="AJ789" s="28" t="s">
        <v>7793</v>
      </c>
      <c r="AK789" s="28" t="s">
        <v>7792</v>
      </c>
      <c r="AL789" s="28" t="s">
        <v>7797</v>
      </c>
      <c r="AM789" s="28">
        <f>_xlfn.XLOOKUP(Solution[[#This Row],[Cu_ID]],Master[cu_id],Master[Notes], "none")</f>
        <v>105</v>
      </c>
      <c r="AN789" s="28">
        <v>0</v>
      </c>
    </row>
    <row r="790" spans="1:40" x14ac:dyDescent="0.3">
      <c r="A790" s="53" t="s">
        <v>12283</v>
      </c>
      <c r="B790" s="37" t="s">
        <v>7738</v>
      </c>
      <c r="C790" s="37" t="s">
        <v>7790</v>
      </c>
      <c r="D790" s="28" t="s">
        <v>7719</v>
      </c>
      <c r="E790" s="28" t="s">
        <v>11016</v>
      </c>
      <c r="F790" s="28" t="s">
        <v>903</v>
      </c>
      <c r="G790" s="28" t="s">
        <v>7762</v>
      </c>
      <c r="H790" s="28" t="s">
        <v>11016</v>
      </c>
      <c r="I790" s="28" t="s">
        <v>901</v>
      </c>
      <c r="J790" s="28">
        <v>0</v>
      </c>
      <c r="K790" s="35" t="s">
        <v>9122</v>
      </c>
      <c r="L790" s="35" t="s">
        <v>12284</v>
      </c>
      <c r="M790" s="30">
        <v>0.71587087213993095</v>
      </c>
      <c r="N790" s="32" t="s">
        <v>16496</v>
      </c>
      <c r="O790" s="28" t="s">
        <v>7774</v>
      </c>
      <c r="P790" s="29">
        <v>0.47384259259259259</v>
      </c>
      <c r="Q790" s="29">
        <v>0.48056712962962961</v>
      </c>
      <c r="R790" s="28">
        <v>0</v>
      </c>
      <c r="S790" s="30">
        <v>9.683574621414877</v>
      </c>
      <c r="T790" s="32" t="s">
        <v>11307</v>
      </c>
      <c r="U790" s="32" t="s">
        <v>11308</v>
      </c>
      <c r="V790" s="30">
        <v>0.45142599704689301</v>
      </c>
      <c r="W790" s="28">
        <v>0</v>
      </c>
      <c r="X790" s="28">
        <v>0</v>
      </c>
      <c r="Y790" s="28" t="s">
        <v>14625</v>
      </c>
      <c r="Z790" s="28" t="s">
        <v>16477</v>
      </c>
      <c r="AA790" s="28">
        <v>1</v>
      </c>
      <c r="AB790" s="28">
        <v>0</v>
      </c>
      <c r="AC790" s="32">
        <f>Solution[[#This Row],[Old Stop]] +1</f>
        <v>1</v>
      </c>
      <c r="AD790" s="32" t="str">
        <f>_xlfn.CONCAT(Solution[[#This Row],[Notes]],"_",Solution[[#This Row],[Week '#]],"_", _xlfn.SWITCH(Solution[[#This Row],[Column1]], "M", "Monday", "T", "Tuesday", "W", "Wednesday", "R", "Thursday", "H", "Thursday", "F", "Friday"))</f>
        <v>105_Week4_Tuesday</v>
      </c>
      <c r="AE790" s="32" t="str">
        <f>IF(LEN(Solution[[#This Row],[Available Delivery Days]]) =1, Solution[[#This Row],[Available Delivery Days]], IF(ISNUMBER(SEARCH(Solution[[#This Row],[New Delivery Day]], Solution[[#This Row],[Available Delivery Days]])), Solution[[#This Row],[New Delivery Day]], Solution[[#This Row],[Old Delivery Day]]))</f>
        <v>T</v>
      </c>
      <c r="AF790" s="31">
        <v>0</v>
      </c>
      <c r="AG790" s="31">
        <v>1.1687000000000001</v>
      </c>
      <c r="AH790" s="28" t="s">
        <v>7832</v>
      </c>
      <c r="AI790" s="28" t="s">
        <v>932</v>
      </c>
      <c r="AJ790" s="28" t="s">
        <v>7793</v>
      </c>
      <c r="AK790" s="28" t="s">
        <v>7792</v>
      </c>
      <c r="AL790" s="28" t="s">
        <v>7797</v>
      </c>
      <c r="AM790" s="28">
        <f>_xlfn.XLOOKUP(Solution[[#This Row],[Cu_ID]],Master[cu_id],Master[Notes], "none")</f>
        <v>105</v>
      </c>
      <c r="AN790" s="28">
        <v>0</v>
      </c>
    </row>
    <row r="791" spans="1:40" x14ac:dyDescent="0.3">
      <c r="A791" s="53" t="s">
        <v>12221</v>
      </c>
      <c r="B791" s="37" t="s">
        <v>7745</v>
      </c>
      <c r="C791" s="37" t="s">
        <v>12222</v>
      </c>
      <c r="D791" s="28" t="s">
        <v>7716</v>
      </c>
      <c r="E791" s="28" t="s">
        <v>11016</v>
      </c>
      <c r="F791" s="28" t="s">
        <v>936</v>
      </c>
      <c r="G791" s="28" t="s">
        <v>7773</v>
      </c>
      <c r="H791" s="28" t="s">
        <v>7752</v>
      </c>
      <c r="I791" s="28" t="s">
        <v>902</v>
      </c>
      <c r="J791" s="28">
        <v>260</v>
      </c>
      <c r="K791" s="35" t="s">
        <v>9092</v>
      </c>
      <c r="L791" s="35" t="s">
        <v>12223</v>
      </c>
      <c r="M791" s="30">
        <v>0</v>
      </c>
      <c r="N791" s="32" t="s">
        <v>14967</v>
      </c>
      <c r="O791" s="28" t="s">
        <v>7774</v>
      </c>
      <c r="P791" s="29">
        <v>0.37443287037037037</v>
      </c>
      <c r="Q791" s="29">
        <v>0.38796296296296295</v>
      </c>
      <c r="R791" s="28">
        <v>0</v>
      </c>
      <c r="S791" s="30">
        <v>19.483333333333334</v>
      </c>
      <c r="T791" s="32" t="s">
        <v>12224</v>
      </c>
      <c r="U791" s="32" t="s">
        <v>12225</v>
      </c>
      <c r="V791" s="30"/>
      <c r="W791" s="28">
        <v>5</v>
      </c>
      <c r="X791" s="28">
        <v>9.4339622641509399E-2</v>
      </c>
      <c r="Y791" s="28" t="s">
        <v>14629</v>
      </c>
      <c r="Z791" s="28" t="s">
        <v>14630</v>
      </c>
      <c r="AA791" s="28">
        <v>1</v>
      </c>
      <c r="AB791" s="28">
        <v>24</v>
      </c>
      <c r="AC791" s="32">
        <f>Solution[[#This Row],[Old Stop]] +1</f>
        <v>261</v>
      </c>
      <c r="AD791" s="32" t="str">
        <f>_xlfn.CONCAT(Solution[[#This Row],[Notes]],"_",Solution[[#This Row],[Week '#]],"_", _xlfn.SWITCH(Solution[[#This Row],[Column1]], "M", "Monday", "T", "Tuesday", "W", "Wednesday", "R", "Thursday", "H", "Thursday", "F", "Friday"))</f>
        <v>105_Week1_Thursday</v>
      </c>
      <c r="AE791" s="32" t="str">
        <f>IF(LEN(Solution[[#This Row],[Available Delivery Days]]) =1, Solution[[#This Row],[Available Delivery Days]], IF(ISNUMBER(SEARCH(Solution[[#This Row],[New Delivery Day]], Solution[[#This Row],[Available Delivery Days]])), Solution[[#This Row],[New Delivery Day]], Solution[[#This Row],[Old Delivery Day]]))</f>
        <v>R</v>
      </c>
      <c r="AF791" s="31">
        <v>80.082499999999996</v>
      </c>
      <c r="AG791" s="31">
        <v>84.447500000000005</v>
      </c>
      <c r="AH791" s="28" t="s">
        <v>7832</v>
      </c>
      <c r="AI791" s="28" t="s">
        <v>932</v>
      </c>
      <c r="AJ791" s="28" t="s">
        <v>7792</v>
      </c>
      <c r="AK791" s="28" t="s">
        <v>7792</v>
      </c>
      <c r="AL791" s="28" t="s">
        <v>7797</v>
      </c>
      <c r="AM791" s="28">
        <f>_xlfn.XLOOKUP(Solution[[#This Row],[Cu_ID]],Master[cu_id],Master[Notes], "none")</f>
        <v>105</v>
      </c>
      <c r="AN791" s="28">
        <v>24</v>
      </c>
    </row>
    <row r="792" spans="1:40" x14ac:dyDescent="0.3">
      <c r="A792" s="53" t="s">
        <v>12221</v>
      </c>
      <c r="B792" s="37" t="s">
        <v>7745</v>
      </c>
      <c r="C792" s="37" t="s">
        <v>12222</v>
      </c>
      <c r="D792" s="28" t="s">
        <v>7717</v>
      </c>
      <c r="E792" s="28" t="s">
        <v>11016</v>
      </c>
      <c r="F792" s="28" t="s">
        <v>936</v>
      </c>
      <c r="G792" s="28" t="s">
        <v>7782</v>
      </c>
      <c r="H792" s="28" t="s">
        <v>7752</v>
      </c>
      <c r="I792" s="28" t="s">
        <v>902</v>
      </c>
      <c r="J792" s="28">
        <v>260</v>
      </c>
      <c r="K792" s="35" t="s">
        <v>9092</v>
      </c>
      <c r="L792" s="35" t="s">
        <v>12223</v>
      </c>
      <c r="M792" s="30">
        <v>0</v>
      </c>
      <c r="N792" s="32" t="s">
        <v>14968</v>
      </c>
      <c r="O792" s="28" t="s">
        <v>7774</v>
      </c>
      <c r="P792" s="29">
        <v>0.55070601851851853</v>
      </c>
      <c r="Q792" s="29">
        <v>0.56423611111111116</v>
      </c>
      <c r="R792" s="28">
        <v>0</v>
      </c>
      <c r="S792" s="30">
        <v>19.483333333333334</v>
      </c>
      <c r="T792" s="32" t="s">
        <v>12224</v>
      </c>
      <c r="U792" s="32" t="s">
        <v>12225</v>
      </c>
      <c r="V792" s="30"/>
      <c r="W792" s="28">
        <v>5</v>
      </c>
      <c r="X792" s="28">
        <v>9.4339622641509399E-2</v>
      </c>
      <c r="Y792" s="28" t="s">
        <v>14629</v>
      </c>
      <c r="Z792" s="28" t="s">
        <v>14911</v>
      </c>
      <c r="AA792" s="28">
        <v>1</v>
      </c>
      <c r="AB792" s="28">
        <v>24</v>
      </c>
      <c r="AC792" s="32">
        <f>Solution[[#This Row],[Old Stop]] +1</f>
        <v>261</v>
      </c>
      <c r="AD792" s="32" t="str">
        <f>_xlfn.CONCAT(Solution[[#This Row],[Notes]],"_",Solution[[#This Row],[Week '#]],"_", _xlfn.SWITCH(Solution[[#This Row],[Column1]], "M", "Monday", "T", "Tuesday", "W", "Wednesday", "R", "Thursday", "H", "Thursday", "F", "Friday"))</f>
        <v>105_Week2_Thursday</v>
      </c>
      <c r="AE792" s="32" t="str">
        <f>IF(LEN(Solution[[#This Row],[Available Delivery Days]]) =1, Solution[[#This Row],[Available Delivery Days]], IF(ISNUMBER(SEARCH(Solution[[#This Row],[New Delivery Day]], Solution[[#This Row],[Available Delivery Days]])), Solution[[#This Row],[New Delivery Day]], Solution[[#This Row],[Old Delivery Day]]))</f>
        <v>R</v>
      </c>
      <c r="AF792" s="31">
        <v>80.082499999999996</v>
      </c>
      <c r="AG792" s="31">
        <v>84.447500000000005</v>
      </c>
      <c r="AH792" s="28" t="s">
        <v>7832</v>
      </c>
      <c r="AI792" s="28" t="s">
        <v>932</v>
      </c>
      <c r="AJ792" s="28" t="s">
        <v>7792</v>
      </c>
      <c r="AK792" s="28" t="s">
        <v>7792</v>
      </c>
      <c r="AL792" s="28" t="s">
        <v>7797</v>
      </c>
      <c r="AM792" s="28">
        <f>_xlfn.XLOOKUP(Solution[[#This Row],[Cu_ID]],Master[cu_id],Master[Notes], "none")</f>
        <v>105</v>
      </c>
      <c r="AN792" s="28">
        <v>24</v>
      </c>
    </row>
    <row r="793" spans="1:40" x14ac:dyDescent="0.3">
      <c r="A793" s="53" t="s">
        <v>12221</v>
      </c>
      <c r="B793" s="37" t="s">
        <v>7745</v>
      </c>
      <c r="C793" s="37" t="s">
        <v>12222</v>
      </c>
      <c r="D793" s="28" t="s">
        <v>7718</v>
      </c>
      <c r="E793" s="28" t="s">
        <v>11016</v>
      </c>
      <c r="F793" s="28" t="s">
        <v>936</v>
      </c>
      <c r="G793" s="28" t="s">
        <v>7758</v>
      </c>
      <c r="H793" s="28" t="s">
        <v>7752</v>
      </c>
      <c r="I793" s="28" t="s">
        <v>902</v>
      </c>
      <c r="J793" s="28">
        <v>260</v>
      </c>
      <c r="K793" s="35" t="s">
        <v>9092</v>
      </c>
      <c r="L793" s="35" t="s">
        <v>12223</v>
      </c>
      <c r="M793" s="30">
        <v>0</v>
      </c>
      <c r="N793" s="32" t="s">
        <v>16146</v>
      </c>
      <c r="O793" s="28" t="s">
        <v>7774</v>
      </c>
      <c r="P793" s="29">
        <v>0.39886574074074072</v>
      </c>
      <c r="Q793" s="29">
        <v>0.41239583333333335</v>
      </c>
      <c r="R793" s="28">
        <v>0</v>
      </c>
      <c r="S793" s="30">
        <v>19.483333333333334</v>
      </c>
      <c r="T793" s="32" t="s">
        <v>12224</v>
      </c>
      <c r="U793" s="32" t="s">
        <v>12225</v>
      </c>
      <c r="V793" s="30"/>
      <c r="W793" s="28">
        <v>5</v>
      </c>
      <c r="X793" s="28">
        <v>9.4339622641509399E-2</v>
      </c>
      <c r="Y793" s="28" t="s">
        <v>14629</v>
      </c>
      <c r="Z793" s="28" t="s">
        <v>16128</v>
      </c>
      <c r="AA793" s="28">
        <v>1</v>
      </c>
      <c r="AB793" s="28">
        <v>24</v>
      </c>
      <c r="AC793" s="32">
        <f>Solution[[#This Row],[Old Stop]] +1</f>
        <v>261</v>
      </c>
      <c r="AD793" s="32" t="str">
        <f>_xlfn.CONCAT(Solution[[#This Row],[Notes]],"_",Solution[[#This Row],[Week '#]],"_", _xlfn.SWITCH(Solution[[#This Row],[Column1]], "M", "Monday", "T", "Tuesday", "W", "Wednesday", "R", "Thursday", "H", "Thursday", "F", "Friday"))</f>
        <v>105_Week3_Thursday</v>
      </c>
      <c r="AE793" s="32" t="str">
        <f>IF(LEN(Solution[[#This Row],[Available Delivery Days]]) =1, Solution[[#This Row],[Available Delivery Days]], IF(ISNUMBER(SEARCH(Solution[[#This Row],[New Delivery Day]], Solution[[#This Row],[Available Delivery Days]])), Solution[[#This Row],[New Delivery Day]], Solution[[#This Row],[Old Delivery Day]]))</f>
        <v>R</v>
      </c>
      <c r="AF793" s="31">
        <v>80.082499999999996</v>
      </c>
      <c r="AG793" s="31">
        <v>84.447500000000005</v>
      </c>
      <c r="AH793" s="28" t="s">
        <v>7832</v>
      </c>
      <c r="AI793" s="28" t="s">
        <v>932</v>
      </c>
      <c r="AJ793" s="28" t="s">
        <v>7792</v>
      </c>
      <c r="AK793" s="28" t="s">
        <v>7792</v>
      </c>
      <c r="AL793" s="28" t="s">
        <v>7797</v>
      </c>
      <c r="AM793" s="28">
        <f>_xlfn.XLOOKUP(Solution[[#This Row],[Cu_ID]],Master[cu_id],Master[Notes], "none")</f>
        <v>105</v>
      </c>
      <c r="AN793" s="28">
        <v>24</v>
      </c>
    </row>
    <row r="794" spans="1:40" x14ac:dyDescent="0.3">
      <c r="A794" s="53" t="s">
        <v>12221</v>
      </c>
      <c r="B794" s="37" t="s">
        <v>7745</v>
      </c>
      <c r="C794" s="37" t="s">
        <v>12222</v>
      </c>
      <c r="D794" s="28" t="s">
        <v>7719</v>
      </c>
      <c r="E794" s="28" t="s">
        <v>11016</v>
      </c>
      <c r="F794" s="28" t="s">
        <v>936</v>
      </c>
      <c r="G794" s="28" t="s">
        <v>7782</v>
      </c>
      <c r="H794" s="28" t="s">
        <v>7752</v>
      </c>
      <c r="I794" s="28" t="s">
        <v>902</v>
      </c>
      <c r="J794" s="28">
        <v>260</v>
      </c>
      <c r="K794" s="35" t="s">
        <v>9092</v>
      </c>
      <c r="L794" s="35" t="s">
        <v>12223</v>
      </c>
      <c r="M794" s="30">
        <v>0</v>
      </c>
      <c r="N794" s="32" t="s">
        <v>16785</v>
      </c>
      <c r="O794" s="28" t="s">
        <v>7774</v>
      </c>
      <c r="P794" s="29">
        <v>0.55070601851851853</v>
      </c>
      <c r="Q794" s="29">
        <v>0.56423611111111116</v>
      </c>
      <c r="R794" s="28">
        <v>0</v>
      </c>
      <c r="S794" s="30">
        <v>19.483333333333334</v>
      </c>
      <c r="T794" s="32" t="s">
        <v>12224</v>
      </c>
      <c r="U794" s="32" t="s">
        <v>12225</v>
      </c>
      <c r="V794" s="30"/>
      <c r="W794" s="28">
        <v>5</v>
      </c>
      <c r="X794" s="28">
        <v>9.4339622641509399E-2</v>
      </c>
      <c r="Y794" s="28" t="s">
        <v>14629</v>
      </c>
      <c r="Z794" s="28" t="s">
        <v>16709</v>
      </c>
      <c r="AA794" s="28">
        <v>1</v>
      </c>
      <c r="AB794" s="28">
        <v>24</v>
      </c>
      <c r="AC794" s="32">
        <f>Solution[[#This Row],[Old Stop]] +1</f>
        <v>261</v>
      </c>
      <c r="AD794" s="32" t="str">
        <f>_xlfn.CONCAT(Solution[[#This Row],[Notes]],"_",Solution[[#This Row],[Week '#]],"_", _xlfn.SWITCH(Solution[[#This Row],[Column1]], "M", "Monday", "T", "Tuesday", "W", "Wednesday", "R", "Thursday", "H", "Thursday", "F", "Friday"))</f>
        <v>105_Week4_Thursday</v>
      </c>
      <c r="AE794" s="32" t="str">
        <f>IF(LEN(Solution[[#This Row],[Available Delivery Days]]) =1, Solution[[#This Row],[Available Delivery Days]], IF(ISNUMBER(SEARCH(Solution[[#This Row],[New Delivery Day]], Solution[[#This Row],[Available Delivery Days]])), Solution[[#This Row],[New Delivery Day]], Solution[[#This Row],[Old Delivery Day]]))</f>
        <v>R</v>
      </c>
      <c r="AF794" s="31">
        <v>80.082499999999996</v>
      </c>
      <c r="AG794" s="31">
        <v>84.447500000000005</v>
      </c>
      <c r="AH794" s="28" t="s">
        <v>7832</v>
      </c>
      <c r="AI794" s="28" t="s">
        <v>932</v>
      </c>
      <c r="AJ794" s="28" t="s">
        <v>7792</v>
      </c>
      <c r="AK794" s="28" t="s">
        <v>7792</v>
      </c>
      <c r="AL794" s="28" t="s">
        <v>7797</v>
      </c>
      <c r="AM794" s="28">
        <f>_xlfn.XLOOKUP(Solution[[#This Row],[Cu_ID]],Master[cu_id],Master[Notes], "none")</f>
        <v>105</v>
      </c>
      <c r="AN794" s="28">
        <v>24</v>
      </c>
    </row>
    <row r="795" spans="1:40" x14ac:dyDescent="0.3">
      <c r="A795" s="53" t="s">
        <v>12405</v>
      </c>
      <c r="B795" s="37" t="s">
        <v>7738</v>
      </c>
      <c r="C795" s="37" t="s">
        <v>12222</v>
      </c>
      <c r="D795" s="28" t="s">
        <v>7716</v>
      </c>
      <c r="E795" s="28" t="s">
        <v>11016</v>
      </c>
      <c r="F795" s="28" t="s">
        <v>936</v>
      </c>
      <c r="G795" s="28" t="s">
        <v>7764</v>
      </c>
      <c r="H795" s="28" t="s">
        <v>7752</v>
      </c>
      <c r="I795" s="28" t="s">
        <v>902</v>
      </c>
      <c r="J795" s="28">
        <v>1</v>
      </c>
      <c r="K795" s="35" t="s">
        <v>9018</v>
      </c>
      <c r="L795" s="35" t="s">
        <v>12406</v>
      </c>
      <c r="M795" s="30">
        <v>0.39203424938023101</v>
      </c>
      <c r="N795" s="32" t="s">
        <v>14970</v>
      </c>
      <c r="O795" s="28" t="s">
        <v>7774</v>
      </c>
      <c r="P795" s="29">
        <v>0.36770833333333336</v>
      </c>
      <c r="Q795" s="29">
        <v>0.37443287037037037</v>
      </c>
      <c r="R795" s="28">
        <v>0</v>
      </c>
      <c r="S795" s="30">
        <v>9.683574621414877</v>
      </c>
      <c r="T795" s="32" t="s">
        <v>12224</v>
      </c>
      <c r="U795" s="32" t="s">
        <v>12225</v>
      </c>
      <c r="V795" s="30">
        <v>0.119492043578054</v>
      </c>
      <c r="W795" s="28">
        <v>0</v>
      </c>
      <c r="Y795" s="28" t="s">
        <v>14629</v>
      </c>
      <c r="Z795" s="28" t="s">
        <v>14630</v>
      </c>
      <c r="AA795" s="28">
        <v>1</v>
      </c>
      <c r="AB795" s="28">
        <v>0</v>
      </c>
      <c r="AC795" s="32">
        <f>Solution[[#This Row],[Old Stop]] +1</f>
        <v>2</v>
      </c>
      <c r="AD795" s="32" t="str">
        <f>_xlfn.CONCAT(Solution[[#This Row],[Notes]],"_",Solution[[#This Row],[Week '#]],"_", _xlfn.SWITCH(Solution[[#This Row],[Column1]], "M", "Monday", "T", "Tuesday", "W", "Wednesday", "R", "Thursday", "H", "Thursday", "F", "Friday"))</f>
        <v>105_Week1_Thursday</v>
      </c>
      <c r="AE795" s="32" t="str">
        <f>IF(LEN(Solution[[#This Row],[Available Delivery Days]]) =1, Solution[[#This Row],[Available Delivery Days]], IF(ISNUMBER(SEARCH(Solution[[#This Row],[New Delivery Day]], Solution[[#This Row],[Available Delivery Days]])), Solution[[#This Row],[New Delivery Day]], Solution[[#This Row],[Old Delivery Day]]))</f>
        <v>R</v>
      </c>
      <c r="AF795" s="31">
        <v>0</v>
      </c>
      <c r="AG795" s="31">
        <v>0</v>
      </c>
      <c r="AH795" s="28" t="s">
        <v>7832</v>
      </c>
      <c r="AI795" s="28" t="s">
        <v>932</v>
      </c>
      <c r="AJ795" s="28" t="s">
        <v>7792</v>
      </c>
      <c r="AK795" s="28" t="s">
        <v>7792</v>
      </c>
      <c r="AL795" s="28" t="s">
        <v>7797</v>
      </c>
      <c r="AM795" s="28">
        <f>_xlfn.XLOOKUP(Solution[[#This Row],[Cu_ID]],Master[cu_id],Master[Notes], "none")</f>
        <v>105</v>
      </c>
      <c r="AN795" s="28">
        <v>0</v>
      </c>
    </row>
    <row r="796" spans="1:40" x14ac:dyDescent="0.3">
      <c r="A796" s="53" t="s">
        <v>12405</v>
      </c>
      <c r="B796" s="37" t="s">
        <v>7738</v>
      </c>
      <c r="C796" s="37" t="s">
        <v>12222</v>
      </c>
      <c r="D796" s="28" t="s">
        <v>7717</v>
      </c>
      <c r="E796" s="28" t="s">
        <v>11016</v>
      </c>
      <c r="F796" s="28" t="s">
        <v>936</v>
      </c>
      <c r="G796" s="28" t="s">
        <v>7810</v>
      </c>
      <c r="H796" s="28" t="s">
        <v>7752</v>
      </c>
      <c r="I796" s="28" t="s">
        <v>902</v>
      </c>
      <c r="J796" s="28">
        <v>1</v>
      </c>
      <c r="K796" s="35" t="s">
        <v>9018</v>
      </c>
      <c r="L796" s="35" t="s">
        <v>12406</v>
      </c>
      <c r="M796" s="30">
        <v>1.64344253204763</v>
      </c>
      <c r="N796" s="32" t="s">
        <v>14971</v>
      </c>
      <c r="O796" s="28" t="s">
        <v>7774</v>
      </c>
      <c r="P796" s="29">
        <v>0.54398148148148151</v>
      </c>
      <c r="Q796" s="29">
        <v>0.55070601851851853</v>
      </c>
      <c r="R796" s="28">
        <v>0</v>
      </c>
      <c r="S796" s="30">
        <v>9.683574621414877</v>
      </c>
      <c r="T796" s="32" t="s">
        <v>12224</v>
      </c>
      <c r="U796" s="32" t="s">
        <v>12225</v>
      </c>
      <c r="V796" s="30">
        <v>0.65876062249968004</v>
      </c>
      <c r="W796" s="28">
        <v>0</v>
      </c>
      <c r="Y796" s="28" t="s">
        <v>14629</v>
      </c>
      <c r="Z796" s="28" t="s">
        <v>14911</v>
      </c>
      <c r="AA796" s="28">
        <v>1</v>
      </c>
      <c r="AB796" s="28">
        <v>0</v>
      </c>
      <c r="AC796" s="32">
        <f>Solution[[#This Row],[Old Stop]] +1</f>
        <v>2</v>
      </c>
      <c r="AD796" s="32" t="str">
        <f>_xlfn.CONCAT(Solution[[#This Row],[Notes]],"_",Solution[[#This Row],[Week '#]],"_", _xlfn.SWITCH(Solution[[#This Row],[Column1]], "M", "Monday", "T", "Tuesday", "W", "Wednesday", "R", "Thursday", "H", "Thursday", "F", "Friday"))</f>
        <v>105_Week2_Thursday</v>
      </c>
      <c r="AE796" s="32" t="str">
        <f>IF(LEN(Solution[[#This Row],[Available Delivery Days]]) =1, Solution[[#This Row],[Available Delivery Days]], IF(ISNUMBER(SEARCH(Solution[[#This Row],[New Delivery Day]], Solution[[#This Row],[Available Delivery Days]])), Solution[[#This Row],[New Delivery Day]], Solution[[#This Row],[Old Delivery Day]]))</f>
        <v>R</v>
      </c>
      <c r="AF796" s="31">
        <v>0</v>
      </c>
      <c r="AG796" s="31">
        <v>0</v>
      </c>
      <c r="AH796" s="28" t="s">
        <v>7832</v>
      </c>
      <c r="AI796" s="28" t="s">
        <v>932</v>
      </c>
      <c r="AJ796" s="28" t="s">
        <v>7792</v>
      </c>
      <c r="AK796" s="28" t="s">
        <v>7792</v>
      </c>
      <c r="AL796" s="28" t="s">
        <v>7797</v>
      </c>
      <c r="AM796" s="28">
        <f>_xlfn.XLOOKUP(Solution[[#This Row],[Cu_ID]],Master[cu_id],Master[Notes], "none")</f>
        <v>105</v>
      </c>
      <c r="AN796" s="28">
        <v>0</v>
      </c>
    </row>
    <row r="797" spans="1:40" x14ac:dyDescent="0.3">
      <c r="A797" s="53" t="s">
        <v>12405</v>
      </c>
      <c r="B797" s="37" t="s">
        <v>7738</v>
      </c>
      <c r="C797" s="37" t="s">
        <v>12222</v>
      </c>
      <c r="D797" s="28" t="s">
        <v>7718</v>
      </c>
      <c r="E797" s="28" t="s">
        <v>11016</v>
      </c>
      <c r="F797" s="28" t="s">
        <v>936</v>
      </c>
      <c r="G797" s="28" t="s">
        <v>7759</v>
      </c>
      <c r="H797" s="28" t="s">
        <v>7752</v>
      </c>
      <c r="I797" s="28" t="s">
        <v>902</v>
      </c>
      <c r="J797" s="28">
        <v>1</v>
      </c>
      <c r="K797" s="35" t="s">
        <v>9018</v>
      </c>
      <c r="L797" s="35" t="s">
        <v>12406</v>
      </c>
      <c r="M797" s="30">
        <v>0.39203424938023101</v>
      </c>
      <c r="N797" s="32" t="s">
        <v>16147</v>
      </c>
      <c r="O797" s="28" t="s">
        <v>7774</v>
      </c>
      <c r="P797" s="29">
        <v>0.3921412037037037</v>
      </c>
      <c r="Q797" s="29">
        <v>0.39886574074074072</v>
      </c>
      <c r="R797" s="28">
        <v>0</v>
      </c>
      <c r="S797" s="30">
        <v>9.683574621414877</v>
      </c>
      <c r="T797" s="32" t="s">
        <v>12224</v>
      </c>
      <c r="U797" s="32" t="s">
        <v>12225</v>
      </c>
      <c r="V797" s="30">
        <v>0.119492043578054</v>
      </c>
      <c r="W797" s="28">
        <v>0</v>
      </c>
      <c r="Y797" s="28" t="s">
        <v>14629</v>
      </c>
      <c r="Z797" s="28" t="s">
        <v>16128</v>
      </c>
      <c r="AA797" s="28">
        <v>1</v>
      </c>
      <c r="AB797" s="28">
        <v>0</v>
      </c>
      <c r="AC797" s="32">
        <f>Solution[[#This Row],[Old Stop]] +1</f>
        <v>2</v>
      </c>
      <c r="AD797" s="32" t="str">
        <f>_xlfn.CONCAT(Solution[[#This Row],[Notes]],"_",Solution[[#This Row],[Week '#]],"_", _xlfn.SWITCH(Solution[[#This Row],[Column1]], "M", "Monday", "T", "Tuesday", "W", "Wednesday", "R", "Thursday", "H", "Thursday", "F", "Friday"))</f>
        <v>105_Week3_Thursday</v>
      </c>
      <c r="AE797" s="32" t="str">
        <f>IF(LEN(Solution[[#This Row],[Available Delivery Days]]) =1, Solution[[#This Row],[Available Delivery Days]], IF(ISNUMBER(SEARCH(Solution[[#This Row],[New Delivery Day]], Solution[[#This Row],[Available Delivery Days]])), Solution[[#This Row],[New Delivery Day]], Solution[[#This Row],[Old Delivery Day]]))</f>
        <v>R</v>
      </c>
      <c r="AF797" s="31">
        <v>0</v>
      </c>
      <c r="AG797" s="31">
        <v>0</v>
      </c>
      <c r="AH797" s="28" t="s">
        <v>7832</v>
      </c>
      <c r="AI797" s="28" t="s">
        <v>932</v>
      </c>
      <c r="AJ797" s="28" t="s">
        <v>7792</v>
      </c>
      <c r="AK797" s="28" t="s">
        <v>7792</v>
      </c>
      <c r="AL797" s="28" t="s">
        <v>7797</v>
      </c>
      <c r="AM797" s="28">
        <f>_xlfn.XLOOKUP(Solution[[#This Row],[Cu_ID]],Master[cu_id],Master[Notes], "none")</f>
        <v>105</v>
      </c>
      <c r="AN797" s="28">
        <v>0</v>
      </c>
    </row>
    <row r="798" spans="1:40" x14ac:dyDescent="0.3">
      <c r="A798" s="53" t="s">
        <v>12405</v>
      </c>
      <c r="B798" s="37" t="s">
        <v>7738</v>
      </c>
      <c r="C798" s="37" t="s">
        <v>12222</v>
      </c>
      <c r="D798" s="28" t="s">
        <v>7719</v>
      </c>
      <c r="E798" s="28" t="s">
        <v>11016</v>
      </c>
      <c r="F798" s="28" t="s">
        <v>936</v>
      </c>
      <c r="G798" s="28" t="s">
        <v>7810</v>
      </c>
      <c r="H798" s="28" t="s">
        <v>7752</v>
      </c>
      <c r="I798" s="28" t="s">
        <v>902</v>
      </c>
      <c r="J798" s="28">
        <v>1</v>
      </c>
      <c r="K798" s="35" t="s">
        <v>9018</v>
      </c>
      <c r="L798" s="35" t="s">
        <v>12406</v>
      </c>
      <c r="M798" s="30">
        <v>1.64344253204763</v>
      </c>
      <c r="N798" s="32" t="s">
        <v>16789</v>
      </c>
      <c r="O798" s="28" t="s">
        <v>7774</v>
      </c>
      <c r="P798" s="29">
        <v>0.54398148148148151</v>
      </c>
      <c r="Q798" s="29">
        <v>0.55070601851851853</v>
      </c>
      <c r="R798" s="28">
        <v>0</v>
      </c>
      <c r="S798" s="30">
        <v>9.683574621414877</v>
      </c>
      <c r="T798" s="32" t="s">
        <v>12224</v>
      </c>
      <c r="U798" s="32" t="s">
        <v>12225</v>
      </c>
      <c r="V798" s="30">
        <v>0.65876062249968004</v>
      </c>
      <c r="W798" s="28">
        <v>0</v>
      </c>
      <c r="Y798" s="28" t="s">
        <v>14629</v>
      </c>
      <c r="Z798" s="28" t="s">
        <v>16709</v>
      </c>
      <c r="AA798" s="28">
        <v>1</v>
      </c>
      <c r="AB798" s="28">
        <v>0</v>
      </c>
      <c r="AC798" s="32">
        <f>Solution[[#This Row],[Old Stop]] +1</f>
        <v>2</v>
      </c>
      <c r="AD798" s="32" t="str">
        <f>_xlfn.CONCAT(Solution[[#This Row],[Notes]],"_",Solution[[#This Row],[Week '#]],"_", _xlfn.SWITCH(Solution[[#This Row],[Column1]], "M", "Monday", "T", "Tuesday", "W", "Wednesday", "R", "Thursday", "H", "Thursday", "F", "Friday"))</f>
        <v>105_Week4_Thursday</v>
      </c>
      <c r="AE798" s="32" t="str">
        <f>IF(LEN(Solution[[#This Row],[Available Delivery Days]]) =1, Solution[[#This Row],[Available Delivery Days]], IF(ISNUMBER(SEARCH(Solution[[#This Row],[New Delivery Day]], Solution[[#This Row],[Available Delivery Days]])), Solution[[#This Row],[New Delivery Day]], Solution[[#This Row],[Old Delivery Day]]))</f>
        <v>R</v>
      </c>
      <c r="AF798" s="31">
        <v>0</v>
      </c>
      <c r="AG798" s="31">
        <v>0</v>
      </c>
      <c r="AH798" s="28" t="s">
        <v>7832</v>
      </c>
      <c r="AI798" s="28" t="s">
        <v>932</v>
      </c>
      <c r="AJ798" s="28" t="s">
        <v>7792</v>
      </c>
      <c r="AK798" s="28" t="s">
        <v>7792</v>
      </c>
      <c r="AL798" s="28" t="s">
        <v>7797</v>
      </c>
      <c r="AM798" s="28">
        <f>_xlfn.XLOOKUP(Solution[[#This Row],[Cu_ID]],Master[cu_id],Master[Notes], "none")</f>
        <v>105</v>
      </c>
      <c r="AN798" s="28">
        <v>0</v>
      </c>
    </row>
    <row r="799" spans="1:40" x14ac:dyDescent="0.3">
      <c r="A799" s="53" t="s">
        <v>13807</v>
      </c>
      <c r="B799" s="37" t="s">
        <v>7745</v>
      </c>
      <c r="C799" s="37" t="s">
        <v>11434</v>
      </c>
      <c r="D799" s="28" t="s">
        <v>7718</v>
      </c>
      <c r="E799" s="28" t="s">
        <v>7752</v>
      </c>
      <c r="F799" s="28" t="s">
        <v>901</v>
      </c>
      <c r="G799" s="28" t="s">
        <v>7731</v>
      </c>
      <c r="H799" s="28" t="s">
        <v>11016</v>
      </c>
      <c r="I799" s="28" t="s">
        <v>903</v>
      </c>
      <c r="J799" s="28">
        <v>140</v>
      </c>
      <c r="K799" s="35" t="s">
        <v>9227</v>
      </c>
      <c r="L799" s="35" t="s">
        <v>11400</v>
      </c>
      <c r="M799" s="30">
        <v>80.565982021391406</v>
      </c>
      <c r="N799" s="32" t="s">
        <v>16107</v>
      </c>
      <c r="O799" s="28" t="s">
        <v>9228</v>
      </c>
      <c r="P799" s="29">
        <v>0.30593749999999997</v>
      </c>
      <c r="Q799" s="29">
        <v>0.30611111111111111</v>
      </c>
      <c r="R799" s="28">
        <v>0</v>
      </c>
      <c r="S799" s="30">
        <v>0.25</v>
      </c>
      <c r="T799" s="32" t="s">
        <v>11401</v>
      </c>
      <c r="U799" s="32" t="s">
        <v>11402</v>
      </c>
      <c r="V799" s="30">
        <v>72.316237429970798</v>
      </c>
      <c r="W799" s="28">
        <v>0</v>
      </c>
      <c r="X799" s="28">
        <v>0</v>
      </c>
      <c r="Y799" s="28" t="s">
        <v>14635</v>
      </c>
      <c r="Z799" s="28" t="s">
        <v>15840</v>
      </c>
      <c r="AA799" s="28">
        <v>1</v>
      </c>
      <c r="AB799" s="28">
        <v>0</v>
      </c>
      <c r="AC799" s="32">
        <f>Solution[[#This Row],[Old Stop]] +1</f>
        <v>141</v>
      </c>
      <c r="AD799" s="32" t="str">
        <f>_xlfn.CONCAT(Solution[[#This Row],[Notes]],"_",Solution[[#This Row],[Week '#]],"_", _xlfn.SWITCH(Solution[[#This Row],[Column1]], "M", "Monday", "T", "Tuesday", "W", "Wednesday", "R", "Thursday", "H", "Thursday", "F", "Friday"))</f>
        <v>103_Week3_Monday</v>
      </c>
      <c r="AE799" s="32" t="str">
        <f>IF(LEN(Solution[[#This Row],[Available Delivery Days]]) =1, Solution[[#This Row],[Available Delivery Days]], IF(ISNUMBER(SEARCH(Solution[[#This Row],[New Delivery Day]], Solution[[#This Row],[Available Delivery Days]])), Solution[[#This Row],[New Delivery Day]], Solution[[#This Row],[Old Delivery Day]]))</f>
        <v>M</v>
      </c>
      <c r="AF799" s="31">
        <v>1.8274999999999999</v>
      </c>
      <c r="AG799" s="31">
        <v>1.8274999999999999</v>
      </c>
      <c r="AH799" s="28" t="s">
        <v>7832</v>
      </c>
      <c r="AI799" s="28" t="s">
        <v>932</v>
      </c>
      <c r="AJ799" s="28" t="s">
        <v>7792</v>
      </c>
      <c r="AK799" s="28" t="s">
        <v>7792</v>
      </c>
      <c r="AL799" s="28" t="s">
        <v>7797</v>
      </c>
      <c r="AM799" s="28">
        <f>_xlfn.XLOOKUP(Solution[[#This Row],[Cu_ID]],Master[cu_id],Master[Notes], "none")</f>
        <v>103</v>
      </c>
      <c r="AN799" s="28">
        <v>0</v>
      </c>
    </row>
    <row r="800" spans="1:40" x14ac:dyDescent="0.3">
      <c r="A800" s="53" t="s">
        <v>11433</v>
      </c>
      <c r="B800" s="37" t="s">
        <v>7738</v>
      </c>
      <c r="C800" s="37" t="s">
        <v>11434</v>
      </c>
      <c r="D800" s="28" t="s">
        <v>7716</v>
      </c>
      <c r="E800" s="28" t="s">
        <v>7752</v>
      </c>
      <c r="F800" s="28" t="s">
        <v>901</v>
      </c>
      <c r="G800" s="28" t="s">
        <v>7763</v>
      </c>
      <c r="H800" s="28" t="s">
        <v>11016</v>
      </c>
      <c r="I800" s="28" t="s">
        <v>903</v>
      </c>
      <c r="J800" s="28">
        <v>1</v>
      </c>
      <c r="K800" s="35" t="s">
        <v>9203</v>
      </c>
      <c r="L800" s="35" t="s">
        <v>11400</v>
      </c>
      <c r="M800" s="30">
        <v>0.53107851184904598</v>
      </c>
      <c r="N800" s="32" t="s">
        <v>14724</v>
      </c>
      <c r="O800" s="28" t="s">
        <v>7774</v>
      </c>
      <c r="P800" s="29">
        <v>0.40631944444444446</v>
      </c>
      <c r="Q800" s="29">
        <v>0.41304398148148147</v>
      </c>
      <c r="R800" s="28">
        <v>0</v>
      </c>
      <c r="S800" s="30">
        <v>9.683574621414877</v>
      </c>
      <c r="T800" s="32" t="s">
        <v>11401</v>
      </c>
      <c r="U800" s="32" t="s">
        <v>11402</v>
      </c>
      <c r="V800" s="30">
        <v>0.12094242627653699</v>
      </c>
      <c r="W800" s="28">
        <v>0</v>
      </c>
      <c r="Y800" s="28" t="s">
        <v>14635</v>
      </c>
      <c r="Z800" s="28" t="s">
        <v>14636</v>
      </c>
      <c r="AA800" s="28">
        <v>1</v>
      </c>
      <c r="AB800" s="28">
        <v>0</v>
      </c>
      <c r="AC800" s="32">
        <f>Solution[[#This Row],[Old Stop]] +1</f>
        <v>2</v>
      </c>
      <c r="AD800" s="32" t="str">
        <f>_xlfn.CONCAT(Solution[[#This Row],[Notes]],"_",Solution[[#This Row],[Week '#]],"_", _xlfn.SWITCH(Solution[[#This Row],[Column1]], "M", "Monday", "T", "Tuesday", "W", "Wednesday", "R", "Thursday", "H", "Thursday", "F", "Friday"))</f>
        <v>103_Week1_Monday</v>
      </c>
      <c r="AE800" s="32" t="str">
        <f>IF(LEN(Solution[[#This Row],[Available Delivery Days]]) =1, Solution[[#This Row],[Available Delivery Days]], IF(ISNUMBER(SEARCH(Solution[[#This Row],[New Delivery Day]], Solution[[#This Row],[Available Delivery Days]])), Solution[[#This Row],[New Delivery Day]], Solution[[#This Row],[Old Delivery Day]]))</f>
        <v>M</v>
      </c>
      <c r="AF800" s="31">
        <v>0</v>
      </c>
      <c r="AG800" s="31">
        <v>0</v>
      </c>
      <c r="AH800" s="28" t="s">
        <v>7832</v>
      </c>
      <c r="AI800" s="28" t="s">
        <v>932</v>
      </c>
      <c r="AJ800" s="28" t="s">
        <v>7792</v>
      </c>
      <c r="AK800" s="28" t="s">
        <v>7792</v>
      </c>
      <c r="AL800" s="28" t="s">
        <v>7797</v>
      </c>
      <c r="AM800" s="28">
        <f>_xlfn.XLOOKUP(Solution[[#This Row],[Cu_ID]],Master[cu_id],Master[Notes], "none")</f>
        <v>103</v>
      </c>
      <c r="AN800" s="28">
        <v>0</v>
      </c>
    </row>
    <row r="801" spans="1:40" x14ac:dyDescent="0.3">
      <c r="A801" s="53" t="s">
        <v>11433</v>
      </c>
      <c r="B801" s="37" t="s">
        <v>7738</v>
      </c>
      <c r="C801" s="37" t="s">
        <v>11434</v>
      </c>
      <c r="D801" s="28" t="s">
        <v>7717</v>
      </c>
      <c r="E801" s="28" t="s">
        <v>7752</v>
      </c>
      <c r="F801" s="28" t="s">
        <v>901</v>
      </c>
      <c r="G801" s="28" t="s">
        <v>7731</v>
      </c>
      <c r="H801" s="28" t="s">
        <v>11016</v>
      </c>
      <c r="I801" s="28" t="s">
        <v>903</v>
      </c>
      <c r="J801" s="28">
        <v>1</v>
      </c>
      <c r="K801" s="35" t="s">
        <v>9203</v>
      </c>
      <c r="L801" s="35" t="s">
        <v>11400</v>
      </c>
      <c r="M801" s="30">
        <v>80.565982021391406</v>
      </c>
      <c r="N801" s="32" t="s">
        <v>15452</v>
      </c>
      <c r="O801" s="28" t="s">
        <v>7774</v>
      </c>
      <c r="P801" s="29">
        <v>0.30593749999999997</v>
      </c>
      <c r="Q801" s="29">
        <v>0.31266203703703704</v>
      </c>
      <c r="R801" s="28">
        <v>0</v>
      </c>
      <c r="S801" s="30">
        <v>9.683574621414877</v>
      </c>
      <c r="T801" s="32" t="s">
        <v>11401</v>
      </c>
      <c r="U801" s="32" t="s">
        <v>11402</v>
      </c>
      <c r="V801" s="30">
        <v>72.316237429970798</v>
      </c>
      <c r="W801" s="28">
        <v>0</v>
      </c>
      <c r="Y801" s="28" t="s">
        <v>14635</v>
      </c>
      <c r="Z801" s="28" t="s">
        <v>15453</v>
      </c>
      <c r="AA801" s="28">
        <v>1</v>
      </c>
      <c r="AB801" s="28">
        <v>0</v>
      </c>
      <c r="AC801" s="32">
        <f>Solution[[#This Row],[Old Stop]] +1</f>
        <v>2</v>
      </c>
      <c r="AD801" s="32" t="str">
        <f>_xlfn.CONCAT(Solution[[#This Row],[Notes]],"_",Solution[[#This Row],[Week '#]],"_", _xlfn.SWITCH(Solution[[#This Row],[Column1]], "M", "Monday", "T", "Tuesday", "W", "Wednesday", "R", "Thursday", "H", "Thursday", "F", "Friday"))</f>
        <v>103_Week2_Monday</v>
      </c>
      <c r="AE801" s="32" t="str">
        <f>IF(LEN(Solution[[#This Row],[Available Delivery Days]]) =1, Solution[[#This Row],[Available Delivery Days]], IF(ISNUMBER(SEARCH(Solution[[#This Row],[New Delivery Day]], Solution[[#This Row],[Available Delivery Days]])), Solution[[#This Row],[New Delivery Day]], Solution[[#This Row],[Old Delivery Day]]))</f>
        <v>M</v>
      </c>
      <c r="AF801" s="31">
        <v>0</v>
      </c>
      <c r="AG801" s="31">
        <v>0</v>
      </c>
      <c r="AH801" s="28" t="s">
        <v>7832</v>
      </c>
      <c r="AI801" s="28" t="s">
        <v>932</v>
      </c>
      <c r="AJ801" s="28" t="s">
        <v>7792</v>
      </c>
      <c r="AK801" s="28" t="s">
        <v>7792</v>
      </c>
      <c r="AL801" s="28" t="s">
        <v>7797</v>
      </c>
      <c r="AM801" s="28">
        <f>_xlfn.XLOOKUP(Solution[[#This Row],[Cu_ID]],Master[cu_id],Master[Notes], "none")</f>
        <v>103</v>
      </c>
      <c r="AN801" s="28">
        <v>0</v>
      </c>
    </row>
    <row r="802" spans="1:40" x14ac:dyDescent="0.3">
      <c r="A802" s="53" t="s">
        <v>11433</v>
      </c>
      <c r="B802" s="37" t="s">
        <v>7738</v>
      </c>
      <c r="C802" s="37" t="s">
        <v>11434</v>
      </c>
      <c r="D802" s="28" t="s">
        <v>7718</v>
      </c>
      <c r="E802" s="28" t="s">
        <v>7752</v>
      </c>
      <c r="F802" s="28" t="s">
        <v>901</v>
      </c>
      <c r="G802" s="28" t="s">
        <v>7733</v>
      </c>
      <c r="H802" s="28" t="s">
        <v>11016</v>
      </c>
      <c r="I802" s="28" t="s">
        <v>903</v>
      </c>
      <c r="J802" s="28">
        <v>1</v>
      </c>
      <c r="K802" s="35" t="s">
        <v>9203</v>
      </c>
      <c r="L802" s="35" t="s">
        <v>11400</v>
      </c>
      <c r="M802" s="30">
        <v>0</v>
      </c>
      <c r="N802" s="32" t="s">
        <v>16009</v>
      </c>
      <c r="O802" s="28" t="s">
        <v>7774</v>
      </c>
      <c r="P802" s="29">
        <v>0.30611111111111111</v>
      </c>
      <c r="Q802" s="29">
        <v>0.31283564814814813</v>
      </c>
      <c r="R802" s="28">
        <v>0</v>
      </c>
      <c r="S802" s="30">
        <v>9.683574621414877</v>
      </c>
      <c r="T802" s="32" t="s">
        <v>11401</v>
      </c>
      <c r="U802" s="32" t="s">
        <v>11402</v>
      </c>
      <c r="V802" s="30"/>
      <c r="W802" s="28">
        <v>0</v>
      </c>
      <c r="Y802" s="28" t="s">
        <v>14635</v>
      </c>
      <c r="Z802" s="28" t="s">
        <v>15840</v>
      </c>
      <c r="AA802" s="28">
        <v>1</v>
      </c>
      <c r="AB802" s="28">
        <v>0</v>
      </c>
      <c r="AC802" s="32">
        <f>Solution[[#This Row],[Old Stop]] +1</f>
        <v>2</v>
      </c>
      <c r="AD802" s="32" t="str">
        <f>_xlfn.CONCAT(Solution[[#This Row],[Notes]],"_",Solution[[#This Row],[Week '#]],"_", _xlfn.SWITCH(Solution[[#This Row],[Column1]], "M", "Monday", "T", "Tuesday", "W", "Wednesday", "R", "Thursday", "H", "Thursday", "F", "Friday"))</f>
        <v>103_Week3_Monday</v>
      </c>
      <c r="AE802" s="32" t="str">
        <f>IF(LEN(Solution[[#This Row],[Available Delivery Days]]) =1, Solution[[#This Row],[Available Delivery Days]], IF(ISNUMBER(SEARCH(Solution[[#This Row],[New Delivery Day]], Solution[[#This Row],[Available Delivery Days]])), Solution[[#This Row],[New Delivery Day]], Solution[[#This Row],[Old Delivery Day]]))</f>
        <v>M</v>
      </c>
      <c r="AF802" s="31">
        <v>0</v>
      </c>
      <c r="AG802" s="31">
        <v>0</v>
      </c>
      <c r="AH802" s="28" t="s">
        <v>7832</v>
      </c>
      <c r="AI802" s="28" t="s">
        <v>932</v>
      </c>
      <c r="AJ802" s="28" t="s">
        <v>7792</v>
      </c>
      <c r="AK802" s="28" t="s">
        <v>7792</v>
      </c>
      <c r="AL802" s="28" t="s">
        <v>7797</v>
      </c>
      <c r="AM802" s="28">
        <f>_xlfn.XLOOKUP(Solution[[#This Row],[Cu_ID]],Master[cu_id],Master[Notes], "none")</f>
        <v>103</v>
      </c>
      <c r="AN802" s="28">
        <v>0</v>
      </c>
    </row>
    <row r="803" spans="1:40" x14ac:dyDescent="0.3">
      <c r="A803" s="53" t="s">
        <v>11433</v>
      </c>
      <c r="B803" s="37" t="s">
        <v>7738</v>
      </c>
      <c r="C803" s="37" t="s">
        <v>11434</v>
      </c>
      <c r="D803" s="28" t="s">
        <v>7719</v>
      </c>
      <c r="E803" s="28" t="s">
        <v>7752</v>
      </c>
      <c r="F803" s="28" t="s">
        <v>901</v>
      </c>
      <c r="G803" s="28" t="s">
        <v>7751</v>
      </c>
      <c r="H803" s="28" t="s">
        <v>11016</v>
      </c>
      <c r="I803" s="28" t="s">
        <v>903</v>
      </c>
      <c r="J803" s="28">
        <v>1</v>
      </c>
      <c r="K803" s="35" t="s">
        <v>9203</v>
      </c>
      <c r="L803" s="35" t="s">
        <v>11400</v>
      </c>
      <c r="M803" s="30">
        <v>0</v>
      </c>
      <c r="N803" s="32" t="s">
        <v>16470</v>
      </c>
      <c r="O803" s="28" t="s">
        <v>7774</v>
      </c>
      <c r="P803" s="29">
        <v>0.33600694444444446</v>
      </c>
      <c r="Q803" s="29">
        <v>0.34273148148148147</v>
      </c>
      <c r="R803" s="28">
        <v>0</v>
      </c>
      <c r="S803" s="30">
        <v>9.683574621414877</v>
      </c>
      <c r="T803" s="32" t="s">
        <v>11401</v>
      </c>
      <c r="U803" s="32" t="s">
        <v>11402</v>
      </c>
      <c r="V803" s="30"/>
      <c r="W803" s="28">
        <v>0</v>
      </c>
      <c r="Y803" s="28" t="s">
        <v>14635</v>
      </c>
      <c r="Z803" s="28" t="s">
        <v>16451</v>
      </c>
      <c r="AA803" s="28">
        <v>1</v>
      </c>
      <c r="AB803" s="28">
        <v>0</v>
      </c>
      <c r="AC803" s="32">
        <f>Solution[[#This Row],[Old Stop]] +1</f>
        <v>2</v>
      </c>
      <c r="AD803" s="32" t="str">
        <f>_xlfn.CONCAT(Solution[[#This Row],[Notes]],"_",Solution[[#This Row],[Week '#]],"_", _xlfn.SWITCH(Solution[[#This Row],[Column1]], "M", "Monday", "T", "Tuesday", "W", "Wednesday", "R", "Thursday", "H", "Thursday", "F", "Friday"))</f>
        <v>103_Week4_Monday</v>
      </c>
      <c r="AE803" s="32" t="str">
        <f>IF(LEN(Solution[[#This Row],[Available Delivery Days]]) =1, Solution[[#This Row],[Available Delivery Days]], IF(ISNUMBER(SEARCH(Solution[[#This Row],[New Delivery Day]], Solution[[#This Row],[Available Delivery Days]])), Solution[[#This Row],[New Delivery Day]], Solution[[#This Row],[Old Delivery Day]]))</f>
        <v>M</v>
      </c>
      <c r="AF803" s="31">
        <v>0</v>
      </c>
      <c r="AG803" s="31">
        <v>0</v>
      </c>
      <c r="AH803" s="28" t="s">
        <v>7832</v>
      </c>
      <c r="AI803" s="28" t="s">
        <v>932</v>
      </c>
      <c r="AJ803" s="28" t="s">
        <v>7792</v>
      </c>
      <c r="AK803" s="28" t="s">
        <v>7792</v>
      </c>
      <c r="AL803" s="28" t="s">
        <v>7797</v>
      </c>
      <c r="AM803" s="28">
        <f>_xlfn.XLOOKUP(Solution[[#This Row],[Cu_ID]],Master[cu_id],Master[Notes], "none")</f>
        <v>103</v>
      </c>
      <c r="AN803" s="28">
        <v>0</v>
      </c>
    </row>
    <row r="804" spans="1:40" x14ac:dyDescent="0.3">
      <c r="A804" s="53" t="s">
        <v>11427</v>
      </c>
      <c r="B804" s="37" t="s">
        <v>7745</v>
      </c>
      <c r="C804" s="37" t="s">
        <v>11428</v>
      </c>
      <c r="D804" s="28" t="s">
        <v>7716</v>
      </c>
      <c r="E804" s="28" t="s">
        <v>7752</v>
      </c>
      <c r="F804" s="28" t="s">
        <v>901</v>
      </c>
      <c r="G804" s="28" t="s">
        <v>7731</v>
      </c>
      <c r="H804" s="28" t="s">
        <v>11016</v>
      </c>
      <c r="I804" s="28" t="s">
        <v>903</v>
      </c>
      <c r="J804" s="28">
        <v>150</v>
      </c>
      <c r="K804" s="35" t="s">
        <v>9229</v>
      </c>
      <c r="L804" s="35" t="s">
        <v>11400</v>
      </c>
      <c r="M804" s="30">
        <v>80.565982021391406</v>
      </c>
      <c r="N804" s="32" t="s">
        <v>14714</v>
      </c>
      <c r="O804" s="28" t="s">
        <v>7774</v>
      </c>
      <c r="P804" s="29">
        <v>0.30593749999999997</v>
      </c>
      <c r="Q804" s="29">
        <v>0.33538194444444447</v>
      </c>
      <c r="R804" s="28">
        <v>0</v>
      </c>
      <c r="S804" s="30">
        <v>42.4</v>
      </c>
      <c r="T804" s="32" t="s">
        <v>11401</v>
      </c>
      <c r="U804" s="32" t="s">
        <v>11402</v>
      </c>
      <c r="V804" s="30">
        <v>72.316237429970798</v>
      </c>
      <c r="W804" s="28">
        <v>9</v>
      </c>
      <c r="X804" s="28">
        <v>0.169811320754717</v>
      </c>
      <c r="Y804" s="28" t="s">
        <v>14635</v>
      </c>
      <c r="Z804" s="28" t="s">
        <v>14636</v>
      </c>
      <c r="AA804" s="28">
        <v>1</v>
      </c>
      <c r="AB804" s="28">
        <v>47</v>
      </c>
      <c r="AC804" s="32">
        <f>Solution[[#This Row],[Old Stop]] +1</f>
        <v>151</v>
      </c>
      <c r="AD804" s="32" t="str">
        <f>_xlfn.CONCAT(Solution[[#This Row],[Notes]],"_",Solution[[#This Row],[Week '#]],"_", _xlfn.SWITCH(Solution[[#This Row],[Column1]], "M", "Monday", "T", "Tuesday", "W", "Wednesday", "R", "Thursday", "H", "Thursday", "F", "Friday"))</f>
        <v>103_Week1_Monday</v>
      </c>
      <c r="AE804" s="32" t="str">
        <f>IF(LEN(Solution[[#This Row],[Available Delivery Days]]) =1, Solution[[#This Row],[Available Delivery Days]], IF(ISNUMBER(SEARCH(Solution[[#This Row],[New Delivery Day]], Solution[[#This Row],[Available Delivery Days]])), Solution[[#This Row],[New Delivery Day]], Solution[[#This Row],[Old Delivery Day]]))</f>
        <v>M</v>
      </c>
      <c r="AF804" s="31">
        <v>65.89</v>
      </c>
      <c r="AG804" s="31">
        <v>63.08</v>
      </c>
      <c r="AH804" s="28" t="s">
        <v>7832</v>
      </c>
      <c r="AI804" s="28" t="s">
        <v>932</v>
      </c>
      <c r="AJ804" s="28" t="s">
        <v>7792</v>
      </c>
      <c r="AK804" s="28" t="s">
        <v>7792</v>
      </c>
      <c r="AL804" s="28" t="s">
        <v>7797</v>
      </c>
      <c r="AM804" s="28">
        <f>_xlfn.XLOOKUP(Solution[[#This Row],[Cu_ID]],Master[cu_id],Master[Notes], "none")</f>
        <v>103</v>
      </c>
      <c r="AN804" s="28">
        <v>47</v>
      </c>
    </row>
    <row r="805" spans="1:40" x14ac:dyDescent="0.3">
      <c r="A805" s="53" t="s">
        <v>11427</v>
      </c>
      <c r="B805" s="37" t="s">
        <v>7745</v>
      </c>
      <c r="C805" s="37" t="s">
        <v>11428</v>
      </c>
      <c r="D805" s="28" t="s">
        <v>7717</v>
      </c>
      <c r="E805" s="28" t="s">
        <v>7752</v>
      </c>
      <c r="F805" s="28" t="s">
        <v>901</v>
      </c>
      <c r="G805" s="28" t="s">
        <v>7733</v>
      </c>
      <c r="H805" s="28" t="s">
        <v>11016</v>
      </c>
      <c r="I805" s="28" t="s">
        <v>903</v>
      </c>
      <c r="J805" s="28">
        <v>150</v>
      </c>
      <c r="K805" s="35" t="s">
        <v>9229</v>
      </c>
      <c r="L805" s="35" t="s">
        <v>11400</v>
      </c>
      <c r="M805" s="30">
        <v>0</v>
      </c>
      <c r="N805" s="32" t="s">
        <v>15484</v>
      </c>
      <c r="O805" s="28" t="s">
        <v>7774</v>
      </c>
      <c r="P805" s="29">
        <v>0.31266203703703704</v>
      </c>
      <c r="Q805" s="29">
        <v>0.34210648148148148</v>
      </c>
      <c r="R805" s="28">
        <v>0</v>
      </c>
      <c r="S805" s="30">
        <v>42.4</v>
      </c>
      <c r="T805" s="32" t="s">
        <v>11401</v>
      </c>
      <c r="U805" s="32" t="s">
        <v>11402</v>
      </c>
      <c r="V805" s="30"/>
      <c r="W805" s="28">
        <v>9</v>
      </c>
      <c r="X805" s="28">
        <v>0.169811320754717</v>
      </c>
      <c r="Y805" s="28" t="s">
        <v>14635</v>
      </c>
      <c r="Z805" s="28" t="s">
        <v>15453</v>
      </c>
      <c r="AA805" s="28">
        <v>1</v>
      </c>
      <c r="AB805" s="28">
        <v>47</v>
      </c>
      <c r="AC805" s="32">
        <f>Solution[[#This Row],[Old Stop]] +1</f>
        <v>151</v>
      </c>
      <c r="AD805" s="32" t="str">
        <f>_xlfn.CONCAT(Solution[[#This Row],[Notes]],"_",Solution[[#This Row],[Week '#]],"_", _xlfn.SWITCH(Solution[[#This Row],[Column1]], "M", "Monday", "T", "Tuesday", "W", "Wednesday", "R", "Thursday", "H", "Thursday", "F", "Friday"))</f>
        <v>103_Week2_Monday</v>
      </c>
      <c r="AE805" s="32" t="str">
        <f>IF(LEN(Solution[[#This Row],[Available Delivery Days]]) =1, Solution[[#This Row],[Available Delivery Days]], IF(ISNUMBER(SEARCH(Solution[[#This Row],[New Delivery Day]], Solution[[#This Row],[Available Delivery Days]])), Solution[[#This Row],[New Delivery Day]], Solution[[#This Row],[Old Delivery Day]]))</f>
        <v>M</v>
      </c>
      <c r="AF805" s="31">
        <v>65.89</v>
      </c>
      <c r="AG805" s="31">
        <v>63.08</v>
      </c>
      <c r="AH805" s="28" t="s">
        <v>7832</v>
      </c>
      <c r="AI805" s="28" t="s">
        <v>932</v>
      </c>
      <c r="AJ805" s="28" t="s">
        <v>7792</v>
      </c>
      <c r="AK805" s="28" t="s">
        <v>7792</v>
      </c>
      <c r="AL805" s="28" t="s">
        <v>7797</v>
      </c>
      <c r="AM805" s="28">
        <f>_xlfn.XLOOKUP(Solution[[#This Row],[Cu_ID]],Master[cu_id],Master[Notes], "none")</f>
        <v>103</v>
      </c>
      <c r="AN805" s="28">
        <v>47</v>
      </c>
    </row>
    <row r="806" spans="1:40" x14ac:dyDescent="0.3">
      <c r="A806" s="53" t="s">
        <v>11427</v>
      </c>
      <c r="B806" s="37" t="s">
        <v>7745</v>
      </c>
      <c r="C806" s="37" t="s">
        <v>11428</v>
      </c>
      <c r="D806" s="28" t="s">
        <v>7718</v>
      </c>
      <c r="E806" s="28" t="s">
        <v>7752</v>
      </c>
      <c r="F806" s="28" t="s">
        <v>901</v>
      </c>
      <c r="G806" s="28" t="s">
        <v>7722</v>
      </c>
      <c r="H806" s="28" t="s">
        <v>11016</v>
      </c>
      <c r="I806" s="28" t="s">
        <v>903</v>
      </c>
      <c r="J806" s="28">
        <v>150</v>
      </c>
      <c r="K806" s="35" t="s">
        <v>9229</v>
      </c>
      <c r="L806" s="35" t="s">
        <v>11400</v>
      </c>
      <c r="M806" s="30">
        <v>0</v>
      </c>
      <c r="N806" s="32" t="s">
        <v>16005</v>
      </c>
      <c r="O806" s="28" t="s">
        <v>7774</v>
      </c>
      <c r="P806" s="29">
        <v>0.31283564814814813</v>
      </c>
      <c r="Q806" s="29">
        <v>0.34228009259259257</v>
      </c>
      <c r="R806" s="28">
        <v>0</v>
      </c>
      <c r="S806" s="30">
        <v>42.4</v>
      </c>
      <c r="T806" s="32" t="s">
        <v>11401</v>
      </c>
      <c r="U806" s="32" t="s">
        <v>11402</v>
      </c>
      <c r="V806" s="30"/>
      <c r="W806" s="28">
        <v>9</v>
      </c>
      <c r="X806" s="28">
        <v>0.169811320754717</v>
      </c>
      <c r="Y806" s="28" t="s">
        <v>14635</v>
      </c>
      <c r="Z806" s="28" t="s">
        <v>15840</v>
      </c>
      <c r="AA806" s="28">
        <v>1</v>
      </c>
      <c r="AB806" s="28">
        <v>47</v>
      </c>
      <c r="AC806" s="32">
        <f>Solution[[#This Row],[Old Stop]] +1</f>
        <v>151</v>
      </c>
      <c r="AD806" s="32" t="str">
        <f>_xlfn.CONCAT(Solution[[#This Row],[Notes]],"_",Solution[[#This Row],[Week '#]],"_", _xlfn.SWITCH(Solution[[#This Row],[Column1]], "M", "Monday", "T", "Tuesday", "W", "Wednesday", "R", "Thursday", "H", "Thursday", "F", "Friday"))</f>
        <v>103_Week3_Monday</v>
      </c>
      <c r="AE806" s="32" t="str">
        <f>IF(LEN(Solution[[#This Row],[Available Delivery Days]]) =1, Solution[[#This Row],[Available Delivery Days]], IF(ISNUMBER(SEARCH(Solution[[#This Row],[New Delivery Day]], Solution[[#This Row],[Available Delivery Days]])), Solution[[#This Row],[New Delivery Day]], Solution[[#This Row],[Old Delivery Day]]))</f>
        <v>M</v>
      </c>
      <c r="AF806" s="31">
        <v>65.89</v>
      </c>
      <c r="AG806" s="31">
        <v>63.08</v>
      </c>
      <c r="AH806" s="28" t="s">
        <v>7832</v>
      </c>
      <c r="AI806" s="28" t="s">
        <v>932</v>
      </c>
      <c r="AJ806" s="28" t="s">
        <v>7792</v>
      </c>
      <c r="AK806" s="28" t="s">
        <v>7792</v>
      </c>
      <c r="AL806" s="28" t="s">
        <v>7797</v>
      </c>
      <c r="AM806" s="28">
        <f>_xlfn.XLOOKUP(Solution[[#This Row],[Cu_ID]],Master[cu_id],Master[Notes], "none")</f>
        <v>103</v>
      </c>
      <c r="AN806" s="28">
        <v>47</v>
      </c>
    </row>
    <row r="807" spans="1:40" x14ac:dyDescent="0.3">
      <c r="A807" s="53" t="s">
        <v>11427</v>
      </c>
      <c r="B807" s="37" t="s">
        <v>7745</v>
      </c>
      <c r="C807" s="37" t="s">
        <v>11428</v>
      </c>
      <c r="D807" s="28" t="s">
        <v>7719</v>
      </c>
      <c r="E807" s="28" t="s">
        <v>7752</v>
      </c>
      <c r="F807" s="28" t="s">
        <v>901</v>
      </c>
      <c r="G807" s="28" t="s">
        <v>7731</v>
      </c>
      <c r="H807" s="28" t="s">
        <v>11016</v>
      </c>
      <c r="I807" s="28" t="s">
        <v>903</v>
      </c>
      <c r="J807" s="28">
        <v>150</v>
      </c>
      <c r="K807" s="35" t="s">
        <v>9229</v>
      </c>
      <c r="L807" s="35" t="s">
        <v>11400</v>
      </c>
      <c r="M807" s="30">
        <v>80.565982021391406</v>
      </c>
      <c r="N807" s="32" t="s">
        <v>16468</v>
      </c>
      <c r="O807" s="28" t="s">
        <v>7774</v>
      </c>
      <c r="P807" s="29">
        <v>0.30593749999999997</v>
      </c>
      <c r="Q807" s="29">
        <v>0.33538194444444447</v>
      </c>
      <c r="R807" s="28">
        <v>0</v>
      </c>
      <c r="S807" s="30">
        <v>42.4</v>
      </c>
      <c r="T807" s="32" t="s">
        <v>11401</v>
      </c>
      <c r="U807" s="32" t="s">
        <v>11402</v>
      </c>
      <c r="V807" s="30">
        <v>72.316237429970798</v>
      </c>
      <c r="W807" s="28">
        <v>9</v>
      </c>
      <c r="X807" s="28">
        <v>0.169811320754717</v>
      </c>
      <c r="Y807" s="28" t="s">
        <v>14635</v>
      </c>
      <c r="Z807" s="28" t="s">
        <v>16451</v>
      </c>
      <c r="AA807" s="28">
        <v>1</v>
      </c>
      <c r="AB807" s="28">
        <v>47</v>
      </c>
      <c r="AC807" s="32">
        <f>Solution[[#This Row],[Old Stop]] +1</f>
        <v>151</v>
      </c>
      <c r="AD807" s="32" t="str">
        <f>_xlfn.CONCAT(Solution[[#This Row],[Notes]],"_",Solution[[#This Row],[Week '#]],"_", _xlfn.SWITCH(Solution[[#This Row],[Column1]], "M", "Monday", "T", "Tuesday", "W", "Wednesday", "R", "Thursday", "H", "Thursday", "F", "Friday"))</f>
        <v>103_Week4_Monday</v>
      </c>
      <c r="AE807" s="32" t="str">
        <f>IF(LEN(Solution[[#This Row],[Available Delivery Days]]) =1, Solution[[#This Row],[Available Delivery Days]], IF(ISNUMBER(SEARCH(Solution[[#This Row],[New Delivery Day]], Solution[[#This Row],[Available Delivery Days]])), Solution[[#This Row],[New Delivery Day]], Solution[[#This Row],[Old Delivery Day]]))</f>
        <v>M</v>
      </c>
      <c r="AF807" s="31">
        <v>65.89</v>
      </c>
      <c r="AG807" s="31">
        <v>63.08</v>
      </c>
      <c r="AH807" s="28" t="s">
        <v>7832</v>
      </c>
      <c r="AI807" s="28" t="s">
        <v>932</v>
      </c>
      <c r="AJ807" s="28" t="s">
        <v>7792</v>
      </c>
      <c r="AK807" s="28" t="s">
        <v>7792</v>
      </c>
      <c r="AL807" s="28" t="s">
        <v>7797</v>
      </c>
      <c r="AM807" s="28">
        <f>_xlfn.XLOOKUP(Solution[[#This Row],[Cu_ID]],Master[cu_id],Master[Notes], "none")</f>
        <v>103</v>
      </c>
      <c r="AN807" s="28">
        <v>47</v>
      </c>
    </row>
    <row r="808" spans="1:40" x14ac:dyDescent="0.3">
      <c r="A808" s="53" t="s">
        <v>11408</v>
      </c>
      <c r="B808" s="37" t="s">
        <v>7745</v>
      </c>
      <c r="C808" s="37" t="s">
        <v>11409</v>
      </c>
      <c r="D808" s="28" t="s">
        <v>7716</v>
      </c>
      <c r="E808" s="28" t="s">
        <v>7752</v>
      </c>
      <c r="F808" s="28" t="s">
        <v>901</v>
      </c>
      <c r="G808" s="28" t="s">
        <v>7748</v>
      </c>
      <c r="H808" s="28" t="s">
        <v>11016</v>
      </c>
      <c r="I808" s="28" t="s">
        <v>903</v>
      </c>
      <c r="J808" s="28">
        <v>100</v>
      </c>
      <c r="K808" s="35" t="s">
        <v>9224</v>
      </c>
      <c r="L808" s="35" t="s">
        <v>11400</v>
      </c>
      <c r="M808" s="30">
        <v>0</v>
      </c>
      <c r="N808" s="32" t="s">
        <v>14694</v>
      </c>
      <c r="O808" s="28" t="s">
        <v>7774</v>
      </c>
      <c r="P808" s="29">
        <v>0.3357060185185185</v>
      </c>
      <c r="Q808" s="29">
        <v>0.33587962962962964</v>
      </c>
      <c r="R808" s="28">
        <v>0</v>
      </c>
      <c r="S808" s="30">
        <v>0.25833333333333336</v>
      </c>
      <c r="T808" s="32" t="s">
        <v>11401</v>
      </c>
      <c r="U808" s="32" t="s">
        <v>11402</v>
      </c>
      <c r="V808" s="30"/>
      <c r="W808" s="28">
        <v>0</v>
      </c>
      <c r="X808" s="28">
        <v>0</v>
      </c>
      <c r="Y808" s="28" t="s">
        <v>14635</v>
      </c>
      <c r="Z808" s="28" t="s">
        <v>14636</v>
      </c>
      <c r="AA808" s="28">
        <v>1</v>
      </c>
      <c r="AB808" s="28">
        <v>0</v>
      </c>
      <c r="AC808" s="32">
        <f>Solution[[#This Row],[Old Stop]] +1</f>
        <v>101</v>
      </c>
      <c r="AD808" s="32" t="str">
        <f>_xlfn.CONCAT(Solution[[#This Row],[Notes]],"_",Solution[[#This Row],[Week '#]],"_", _xlfn.SWITCH(Solution[[#This Row],[Column1]], "M", "Monday", "T", "Tuesday", "W", "Wednesday", "R", "Thursday", "H", "Thursday", "F", "Friday"))</f>
        <v>103_Week1_Monday</v>
      </c>
      <c r="AE808" s="32" t="str">
        <f>IF(LEN(Solution[[#This Row],[Available Delivery Days]]) =1, Solution[[#This Row],[Available Delivery Days]], IF(ISNUMBER(SEARCH(Solution[[#This Row],[New Delivery Day]], Solution[[#This Row],[Available Delivery Days]])), Solution[[#This Row],[New Delivery Day]], Solution[[#This Row],[Old Delivery Day]]))</f>
        <v>M</v>
      </c>
      <c r="AF808" s="31">
        <v>10.77</v>
      </c>
      <c r="AG808" s="31">
        <v>14.47</v>
      </c>
      <c r="AH808" s="28" t="s">
        <v>7832</v>
      </c>
      <c r="AI808" s="28" t="s">
        <v>932</v>
      </c>
      <c r="AJ808" s="28" t="s">
        <v>7792</v>
      </c>
      <c r="AK808" s="28" t="s">
        <v>7792</v>
      </c>
      <c r="AL808" s="28" t="s">
        <v>7797</v>
      </c>
      <c r="AM808" s="28">
        <f>_xlfn.XLOOKUP(Solution[[#This Row],[Cu_ID]],Master[cu_id],Master[Notes], "none")</f>
        <v>103</v>
      </c>
      <c r="AN808" s="28">
        <v>0</v>
      </c>
    </row>
    <row r="809" spans="1:40" x14ac:dyDescent="0.3">
      <c r="A809" s="53" t="s">
        <v>11408</v>
      </c>
      <c r="B809" s="37" t="s">
        <v>7745</v>
      </c>
      <c r="C809" s="37" t="s">
        <v>11409</v>
      </c>
      <c r="D809" s="28" t="s">
        <v>7717</v>
      </c>
      <c r="E809" s="28" t="s">
        <v>7752</v>
      </c>
      <c r="F809" s="28" t="s">
        <v>901</v>
      </c>
      <c r="G809" s="28" t="s">
        <v>7756</v>
      </c>
      <c r="H809" s="28" t="s">
        <v>11016</v>
      </c>
      <c r="I809" s="28" t="s">
        <v>903</v>
      </c>
      <c r="J809" s="28">
        <v>100</v>
      </c>
      <c r="K809" s="35" t="s">
        <v>9224</v>
      </c>
      <c r="L809" s="35" t="s">
        <v>11400</v>
      </c>
      <c r="M809" s="30">
        <v>0</v>
      </c>
      <c r="N809" s="32" t="s">
        <v>15479</v>
      </c>
      <c r="O809" s="28" t="s">
        <v>7774</v>
      </c>
      <c r="P809" s="29">
        <v>0.34243055555555557</v>
      </c>
      <c r="Q809" s="29">
        <v>0.34260416666666665</v>
      </c>
      <c r="R809" s="28">
        <v>0</v>
      </c>
      <c r="S809" s="30">
        <v>0.25833333333333336</v>
      </c>
      <c r="T809" s="32" t="s">
        <v>11401</v>
      </c>
      <c r="U809" s="32" t="s">
        <v>11402</v>
      </c>
      <c r="V809" s="30"/>
      <c r="W809" s="28">
        <v>0</v>
      </c>
      <c r="X809" s="28">
        <v>0</v>
      </c>
      <c r="Y809" s="28" t="s">
        <v>14635</v>
      </c>
      <c r="Z809" s="28" t="s">
        <v>15453</v>
      </c>
      <c r="AA809" s="28">
        <v>1</v>
      </c>
      <c r="AB809" s="28">
        <v>0</v>
      </c>
      <c r="AC809" s="32">
        <f>Solution[[#This Row],[Old Stop]] +1</f>
        <v>101</v>
      </c>
      <c r="AD809" s="32" t="str">
        <f>_xlfn.CONCAT(Solution[[#This Row],[Notes]],"_",Solution[[#This Row],[Week '#]],"_", _xlfn.SWITCH(Solution[[#This Row],[Column1]], "M", "Monday", "T", "Tuesday", "W", "Wednesday", "R", "Thursday", "H", "Thursday", "F", "Friday"))</f>
        <v>103_Week2_Monday</v>
      </c>
      <c r="AE809" s="32" t="str">
        <f>IF(LEN(Solution[[#This Row],[Available Delivery Days]]) =1, Solution[[#This Row],[Available Delivery Days]], IF(ISNUMBER(SEARCH(Solution[[#This Row],[New Delivery Day]], Solution[[#This Row],[Available Delivery Days]])), Solution[[#This Row],[New Delivery Day]], Solution[[#This Row],[Old Delivery Day]]))</f>
        <v>M</v>
      </c>
      <c r="AF809" s="31">
        <v>10.77</v>
      </c>
      <c r="AG809" s="31">
        <v>14.47</v>
      </c>
      <c r="AH809" s="28" t="s">
        <v>7832</v>
      </c>
      <c r="AI809" s="28" t="s">
        <v>932</v>
      </c>
      <c r="AJ809" s="28" t="s">
        <v>7792</v>
      </c>
      <c r="AK809" s="28" t="s">
        <v>7792</v>
      </c>
      <c r="AL809" s="28" t="s">
        <v>7797</v>
      </c>
      <c r="AM809" s="28">
        <f>_xlfn.XLOOKUP(Solution[[#This Row],[Cu_ID]],Master[cu_id],Master[Notes], "none")</f>
        <v>103</v>
      </c>
      <c r="AN809" s="28">
        <v>0</v>
      </c>
    </row>
    <row r="810" spans="1:40" x14ac:dyDescent="0.3">
      <c r="A810" s="53" t="s">
        <v>11408</v>
      </c>
      <c r="B810" s="37" t="s">
        <v>7745</v>
      </c>
      <c r="C810" s="37" t="s">
        <v>11409</v>
      </c>
      <c r="D810" s="28" t="s">
        <v>7718</v>
      </c>
      <c r="E810" s="28" t="s">
        <v>7752</v>
      </c>
      <c r="F810" s="28" t="s">
        <v>901</v>
      </c>
      <c r="G810" s="28" t="s">
        <v>7751</v>
      </c>
      <c r="H810" s="28" t="s">
        <v>11016</v>
      </c>
      <c r="I810" s="28" t="s">
        <v>903</v>
      </c>
      <c r="J810" s="28">
        <v>100</v>
      </c>
      <c r="K810" s="35" t="s">
        <v>9224</v>
      </c>
      <c r="L810" s="35" t="s">
        <v>11400</v>
      </c>
      <c r="M810" s="30">
        <v>0</v>
      </c>
      <c r="N810" s="32" t="s">
        <v>16015</v>
      </c>
      <c r="O810" s="28" t="s">
        <v>7774</v>
      </c>
      <c r="P810" s="29">
        <v>0.34260416666666665</v>
      </c>
      <c r="Q810" s="29">
        <v>0.34277777777777779</v>
      </c>
      <c r="R810" s="28">
        <v>0</v>
      </c>
      <c r="S810" s="30">
        <v>0.25833333333333336</v>
      </c>
      <c r="T810" s="32" t="s">
        <v>11401</v>
      </c>
      <c r="U810" s="32" t="s">
        <v>11402</v>
      </c>
      <c r="V810" s="30"/>
      <c r="W810" s="28">
        <v>0</v>
      </c>
      <c r="X810" s="28">
        <v>0</v>
      </c>
      <c r="Y810" s="28" t="s">
        <v>14635</v>
      </c>
      <c r="Z810" s="28" t="s">
        <v>15840</v>
      </c>
      <c r="AA810" s="28">
        <v>1</v>
      </c>
      <c r="AB810" s="28">
        <v>0</v>
      </c>
      <c r="AC810" s="32">
        <f>Solution[[#This Row],[Old Stop]] +1</f>
        <v>101</v>
      </c>
      <c r="AD810" s="32" t="str">
        <f>_xlfn.CONCAT(Solution[[#This Row],[Notes]],"_",Solution[[#This Row],[Week '#]],"_", _xlfn.SWITCH(Solution[[#This Row],[Column1]], "M", "Monday", "T", "Tuesday", "W", "Wednesday", "R", "Thursday", "H", "Thursday", "F", "Friday"))</f>
        <v>103_Week3_Monday</v>
      </c>
      <c r="AE810" s="32" t="str">
        <f>IF(LEN(Solution[[#This Row],[Available Delivery Days]]) =1, Solution[[#This Row],[Available Delivery Days]], IF(ISNUMBER(SEARCH(Solution[[#This Row],[New Delivery Day]], Solution[[#This Row],[Available Delivery Days]])), Solution[[#This Row],[New Delivery Day]], Solution[[#This Row],[Old Delivery Day]]))</f>
        <v>M</v>
      </c>
      <c r="AF810" s="31">
        <v>10.77</v>
      </c>
      <c r="AG810" s="31">
        <v>14.47</v>
      </c>
      <c r="AH810" s="28" t="s">
        <v>7832</v>
      </c>
      <c r="AI810" s="28" t="s">
        <v>932</v>
      </c>
      <c r="AJ810" s="28" t="s">
        <v>7792</v>
      </c>
      <c r="AK810" s="28" t="s">
        <v>7792</v>
      </c>
      <c r="AL810" s="28" t="s">
        <v>7797</v>
      </c>
      <c r="AM810" s="28">
        <f>_xlfn.XLOOKUP(Solution[[#This Row],[Cu_ID]],Master[cu_id],Master[Notes], "none")</f>
        <v>103</v>
      </c>
      <c r="AN810" s="28">
        <v>0</v>
      </c>
    </row>
    <row r="811" spans="1:40" x14ac:dyDescent="0.3">
      <c r="A811" s="53" t="s">
        <v>11408</v>
      </c>
      <c r="B811" s="37" t="s">
        <v>7745</v>
      </c>
      <c r="C811" s="37" t="s">
        <v>11409</v>
      </c>
      <c r="D811" s="28" t="s">
        <v>7719</v>
      </c>
      <c r="E811" s="28" t="s">
        <v>7752</v>
      </c>
      <c r="F811" s="28" t="s">
        <v>901</v>
      </c>
      <c r="G811" s="28" t="s">
        <v>7748</v>
      </c>
      <c r="H811" s="28" t="s">
        <v>11016</v>
      </c>
      <c r="I811" s="28" t="s">
        <v>903</v>
      </c>
      <c r="J811" s="28">
        <v>100</v>
      </c>
      <c r="K811" s="35" t="s">
        <v>9224</v>
      </c>
      <c r="L811" s="35" t="s">
        <v>11400</v>
      </c>
      <c r="M811" s="30">
        <v>0</v>
      </c>
      <c r="N811" s="32" t="s">
        <v>16471</v>
      </c>
      <c r="O811" s="28" t="s">
        <v>7774</v>
      </c>
      <c r="P811" s="29">
        <v>0.3357060185185185</v>
      </c>
      <c r="Q811" s="29">
        <v>0.33587962962962964</v>
      </c>
      <c r="R811" s="28">
        <v>0</v>
      </c>
      <c r="S811" s="30">
        <v>0.25833333333333336</v>
      </c>
      <c r="T811" s="32" t="s">
        <v>11401</v>
      </c>
      <c r="U811" s="32" t="s">
        <v>11402</v>
      </c>
      <c r="V811" s="30"/>
      <c r="W811" s="28">
        <v>0</v>
      </c>
      <c r="X811" s="28">
        <v>0</v>
      </c>
      <c r="Y811" s="28" t="s">
        <v>14635</v>
      </c>
      <c r="Z811" s="28" t="s">
        <v>16451</v>
      </c>
      <c r="AA811" s="28">
        <v>1</v>
      </c>
      <c r="AB811" s="28">
        <v>0</v>
      </c>
      <c r="AC811" s="32">
        <f>Solution[[#This Row],[Old Stop]] +1</f>
        <v>101</v>
      </c>
      <c r="AD811" s="32" t="str">
        <f>_xlfn.CONCAT(Solution[[#This Row],[Notes]],"_",Solution[[#This Row],[Week '#]],"_", _xlfn.SWITCH(Solution[[#This Row],[Column1]], "M", "Monday", "T", "Tuesday", "W", "Wednesday", "R", "Thursday", "H", "Thursday", "F", "Friday"))</f>
        <v>103_Week4_Monday</v>
      </c>
      <c r="AE811" s="32" t="str">
        <f>IF(LEN(Solution[[#This Row],[Available Delivery Days]]) =1, Solution[[#This Row],[Available Delivery Days]], IF(ISNUMBER(SEARCH(Solution[[#This Row],[New Delivery Day]], Solution[[#This Row],[Available Delivery Days]])), Solution[[#This Row],[New Delivery Day]], Solution[[#This Row],[Old Delivery Day]]))</f>
        <v>M</v>
      </c>
      <c r="AF811" s="31">
        <v>10.77</v>
      </c>
      <c r="AG811" s="31">
        <v>14.47</v>
      </c>
      <c r="AH811" s="28" t="s">
        <v>7832</v>
      </c>
      <c r="AI811" s="28" t="s">
        <v>932</v>
      </c>
      <c r="AJ811" s="28" t="s">
        <v>7792</v>
      </c>
      <c r="AK811" s="28" t="s">
        <v>7792</v>
      </c>
      <c r="AL811" s="28" t="s">
        <v>7797</v>
      </c>
      <c r="AM811" s="28">
        <f>_xlfn.XLOOKUP(Solution[[#This Row],[Cu_ID]],Master[cu_id],Master[Notes], "none")</f>
        <v>103</v>
      </c>
      <c r="AN811" s="28">
        <v>0</v>
      </c>
    </row>
    <row r="812" spans="1:40" x14ac:dyDescent="0.3">
      <c r="A812" s="53" t="s">
        <v>11420</v>
      </c>
      <c r="B812" s="37" t="s">
        <v>7745</v>
      </c>
      <c r="C812" s="37" t="s">
        <v>11421</v>
      </c>
      <c r="D812" s="28" t="s">
        <v>7716</v>
      </c>
      <c r="E812" s="28" t="s">
        <v>7752</v>
      </c>
      <c r="F812" s="28" t="s">
        <v>901</v>
      </c>
      <c r="G812" s="28" t="s">
        <v>7733</v>
      </c>
      <c r="H812" s="28" t="s">
        <v>11016</v>
      </c>
      <c r="I812" s="28" t="s">
        <v>903</v>
      </c>
      <c r="J812" s="28">
        <v>130</v>
      </c>
      <c r="K812" s="35" t="s">
        <v>9226</v>
      </c>
      <c r="L812" s="35" t="s">
        <v>11400</v>
      </c>
      <c r="M812" s="30">
        <v>0</v>
      </c>
      <c r="N812" s="32" t="s">
        <v>14712</v>
      </c>
      <c r="O812" s="28" t="s">
        <v>7774</v>
      </c>
      <c r="P812" s="29">
        <v>0.33538194444444447</v>
      </c>
      <c r="Q812" s="29">
        <v>0.33552083333333332</v>
      </c>
      <c r="R812" s="28">
        <v>0</v>
      </c>
      <c r="S812" s="30">
        <v>0.20833333333333334</v>
      </c>
      <c r="T812" s="32" t="s">
        <v>11401</v>
      </c>
      <c r="U812" s="32" t="s">
        <v>11402</v>
      </c>
      <c r="V812" s="30"/>
      <c r="W812" s="28">
        <v>0</v>
      </c>
      <c r="X812" s="28">
        <v>0</v>
      </c>
      <c r="Y812" s="28" t="s">
        <v>14635</v>
      </c>
      <c r="Z812" s="28" t="s">
        <v>14636</v>
      </c>
      <c r="AA812" s="28">
        <v>1</v>
      </c>
      <c r="AB812" s="28">
        <v>0</v>
      </c>
      <c r="AC812" s="32">
        <f>Solution[[#This Row],[Old Stop]] +1</f>
        <v>131</v>
      </c>
      <c r="AD812" s="32" t="str">
        <f>_xlfn.CONCAT(Solution[[#This Row],[Notes]],"_",Solution[[#This Row],[Week '#]],"_", _xlfn.SWITCH(Solution[[#This Row],[Column1]], "M", "Monday", "T", "Tuesday", "W", "Wednesday", "R", "Thursday", "H", "Thursday", "F", "Friday"))</f>
        <v>103_Week1_Monday</v>
      </c>
      <c r="AE812" s="32" t="str">
        <f>IF(LEN(Solution[[#This Row],[Available Delivery Days]]) =1, Solution[[#This Row],[Available Delivery Days]], IF(ISNUMBER(SEARCH(Solution[[#This Row],[New Delivery Day]], Solution[[#This Row],[Available Delivery Days]])), Solution[[#This Row],[New Delivery Day]], Solution[[#This Row],[Old Delivery Day]]))</f>
        <v>M</v>
      </c>
      <c r="AF812" s="31">
        <v>11.25</v>
      </c>
      <c r="AG812" s="31">
        <v>11.574999999999999</v>
      </c>
      <c r="AH812" s="28" t="s">
        <v>7832</v>
      </c>
      <c r="AI812" s="28" t="s">
        <v>932</v>
      </c>
      <c r="AJ812" s="28" t="s">
        <v>7792</v>
      </c>
      <c r="AK812" s="28" t="s">
        <v>7792</v>
      </c>
      <c r="AL812" s="28" t="s">
        <v>7797</v>
      </c>
      <c r="AM812" s="28">
        <f>_xlfn.XLOOKUP(Solution[[#This Row],[Cu_ID]],Master[cu_id],Master[Notes], "none")</f>
        <v>103</v>
      </c>
      <c r="AN812" s="28">
        <v>0</v>
      </c>
    </row>
    <row r="813" spans="1:40" x14ac:dyDescent="0.3">
      <c r="A813" s="53" t="s">
        <v>11420</v>
      </c>
      <c r="B813" s="37" t="s">
        <v>7745</v>
      </c>
      <c r="C813" s="37" t="s">
        <v>11421</v>
      </c>
      <c r="D813" s="28" t="s">
        <v>7717</v>
      </c>
      <c r="E813" s="28" t="s">
        <v>7752</v>
      </c>
      <c r="F813" s="28" t="s">
        <v>901</v>
      </c>
      <c r="G813" s="28" t="s">
        <v>7722</v>
      </c>
      <c r="H813" s="28" t="s">
        <v>11016</v>
      </c>
      <c r="I813" s="28" t="s">
        <v>903</v>
      </c>
      <c r="J813" s="28">
        <v>130</v>
      </c>
      <c r="K813" s="35" t="s">
        <v>9226</v>
      </c>
      <c r="L813" s="35" t="s">
        <v>11400</v>
      </c>
      <c r="M813" s="30">
        <v>0</v>
      </c>
      <c r="N813" s="32" t="s">
        <v>15477</v>
      </c>
      <c r="O813" s="28" t="s">
        <v>7774</v>
      </c>
      <c r="P813" s="29">
        <v>0.34210648148148148</v>
      </c>
      <c r="Q813" s="29">
        <v>0.34224537037037039</v>
      </c>
      <c r="R813" s="28">
        <v>0</v>
      </c>
      <c r="S813" s="30">
        <v>0.20833333333333334</v>
      </c>
      <c r="T813" s="32" t="s">
        <v>11401</v>
      </c>
      <c r="U813" s="32" t="s">
        <v>11402</v>
      </c>
      <c r="V813" s="30"/>
      <c r="W813" s="28">
        <v>0</v>
      </c>
      <c r="X813" s="28">
        <v>0</v>
      </c>
      <c r="Y813" s="28" t="s">
        <v>14635</v>
      </c>
      <c r="Z813" s="28" t="s">
        <v>15453</v>
      </c>
      <c r="AA813" s="28">
        <v>1</v>
      </c>
      <c r="AB813" s="28">
        <v>0</v>
      </c>
      <c r="AC813" s="32">
        <f>Solution[[#This Row],[Old Stop]] +1</f>
        <v>131</v>
      </c>
      <c r="AD813" s="32" t="str">
        <f>_xlfn.CONCAT(Solution[[#This Row],[Notes]],"_",Solution[[#This Row],[Week '#]],"_", _xlfn.SWITCH(Solution[[#This Row],[Column1]], "M", "Monday", "T", "Tuesday", "W", "Wednesday", "R", "Thursday", "H", "Thursday", "F", "Friday"))</f>
        <v>103_Week2_Monday</v>
      </c>
      <c r="AE813" s="32" t="str">
        <f>IF(LEN(Solution[[#This Row],[Available Delivery Days]]) =1, Solution[[#This Row],[Available Delivery Days]], IF(ISNUMBER(SEARCH(Solution[[#This Row],[New Delivery Day]], Solution[[#This Row],[Available Delivery Days]])), Solution[[#This Row],[New Delivery Day]], Solution[[#This Row],[Old Delivery Day]]))</f>
        <v>M</v>
      </c>
      <c r="AF813" s="31">
        <v>11.25</v>
      </c>
      <c r="AG813" s="31">
        <v>11.574999999999999</v>
      </c>
      <c r="AH813" s="28" t="s">
        <v>7832</v>
      </c>
      <c r="AI813" s="28" t="s">
        <v>932</v>
      </c>
      <c r="AJ813" s="28" t="s">
        <v>7792</v>
      </c>
      <c r="AK813" s="28" t="s">
        <v>7792</v>
      </c>
      <c r="AL813" s="28" t="s">
        <v>7797</v>
      </c>
      <c r="AM813" s="28">
        <f>_xlfn.XLOOKUP(Solution[[#This Row],[Cu_ID]],Master[cu_id],Master[Notes], "none")</f>
        <v>103</v>
      </c>
      <c r="AN813" s="28">
        <v>0</v>
      </c>
    </row>
    <row r="814" spans="1:40" x14ac:dyDescent="0.3">
      <c r="A814" s="53" t="s">
        <v>11420</v>
      </c>
      <c r="B814" s="37" t="s">
        <v>7745</v>
      </c>
      <c r="C814" s="37" t="s">
        <v>11421</v>
      </c>
      <c r="D814" s="28" t="s">
        <v>7718</v>
      </c>
      <c r="E814" s="28" t="s">
        <v>7752</v>
      </c>
      <c r="F814" s="28" t="s">
        <v>901</v>
      </c>
      <c r="G814" s="28" t="s">
        <v>7748</v>
      </c>
      <c r="H814" s="28" t="s">
        <v>11016</v>
      </c>
      <c r="I814" s="28" t="s">
        <v>903</v>
      </c>
      <c r="J814" s="28">
        <v>130</v>
      </c>
      <c r="K814" s="35" t="s">
        <v>9226</v>
      </c>
      <c r="L814" s="35" t="s">
        <v>11400</v>
      </c>
      <c r="M814" s="30">
        <v>0</v>
      </c>
      <c r="N814" s="32" t="s">
        <v>16017</v>
      </c>
      <c r="O814" s="28" t="s">
        <v>7774</v>
      </c>
      <c r="P814" s="29">
        <v>0.34228009259259257</v>
      </c>
      <c r="Q814" s="29">
        <v>0.34241898148148148</v>
      </c>
      <c r="R814" s="28">
        <v>0</v>
      </c>
      <c r="S814" s="30">
        <v>0.20833333333333334</v>
      </c>
      <c r="T814" s="32" t="s">
        <v>11401</v>
      </c>
      <c r="U814" s="32" t="s">
        <v>11402</v>
      </c>
      <c r="V814" s="30"/>
      <c r="W814" s="28">
        <v>0</v>
      </c>
      <c r="X814" s="28">
        <v>0</v>
      </c>
      <c r="Y814" s="28" t="s">
        <v>14635</v>
      </c>
      <c r="Z814" s="28" t="s">
        <v>15840</v>
      </c>
      <c r="AA814" s="28">
        <v>1</v>
      </c>
      <c r="AB814" s="28">
        <v>0</v>
      </c>
      <c r="AC814" s="32">
        <f>Solution[[#This Row],[Old Stop]] +1</f>
        <v>131</v>
      </c>
      <c r="AD814" s="32" t="str">
        <f>_xlfn.CONCAT(Solution[[#This Row],[Notes]],"_",Solution[[#This Row],[Week '#]],"_", _xlfn.SWITCH(Solution[[#This Row],[Column1]], "M", "Monday", "T", "Tuesday", "W", "Wednesday", "R", "Thursday", "H", "Thursday", "F", "Friday"))</f>
        <v>103_Week3_Monday</v>
      </c>
      <c r="AE814" s="32" t="str">
        <f>IF(LEN(Solution[[#This Row],[Available Delivery Days]]) =1, Solution[[#This Row],[Available Delivery Days]], IF(ISNUMBER(SEARCH(Solution[[#This Row],[New Delivery Day]], Solution[[#This Row],[Available Delivery Days]])), Solution[[#This Row],[New Delivery Day]], Solution[[#This Row],[Old Delivery Day]]))</f>
        <v>M</v>
      </c>
      <c r="AF814" s="31">
        <v>11.25</v>
      </c>
      <c r="AG814" s="31">
        <v>11.574999999999999</v>
      </c>
      <c r="AH814" s="28" t="s">
        <v>7832</v>
      </c>
      <c r="AI814" s="28" t="s">
        <v>932</v>
      </c>
      <c r="AJ814" s="28" t="s">
        <v>7792</v>
      </c>
      <c r="AK814" s="28" t="s">
        <v>7792</v>
      </c>
      <c r="AL814" s="28" t="s">
        <v>7797</v>
      </c>
      <c r="AM814" s="28">
        <f>_xlfn.XLOOKUP(Solution[[#This Row],[Cu_ID]],Master[cu_id],Master[Notes], "none")</f>
        <v>103</v>
      </c>
      <c r="AN814" s="28">
        <v>0</v>
      </c>
    </row>
    <row r="815" spans="1:40" x14ac:dyDescent="0.3">
      <c r="A815" s="53" t="s">
        <v>11420</v>
      </c>
      <c r="B815" s="37" t="s">
        <v>7745</v>
      </c>
      <c r="C815" s="37" t="s">
        <v>11421</v>
      </c>
      <c r="D815" s="28" t="s">
        <v>7719</v>
      </c>
      <c r="E815" s="28" t="s">
        <v>7752</v>
      </c>
      <c r="F815" s="28" t="s">
        <v>901</v>
      </c>
      <c r="G815" s="28" t="s">
        <v>7733</v>
      </c>
      <c r="H815" s="28" t="s">
        <v>11016</v>
      </c>
      <c r="I815" s="28" t="s">
        <v>903</v>
      </c>
      <c r="J815" s="28">
        <v>130</v>
      </c>
      <c r="K815" s="35" t="s">
        <v>9226</v>
      </c>
      <c r="L815" s="35" t="s">
        <v>11400</v>
      </c>
      <c r="M815" s="30">
        <v>0</v>
      </c>
      <c r="N815" s="32" t="s">
        <v>16472</v>
      </c>
      <c r="O815" s="28" t="s">
        <v>7774</v>
      </c>
      <c r="P815" s="29">
        <v>0.33538194444444447</v>
      </c>
      <c r="Q815" s="29">
        <v>0.33552083333333332</v>
      </c>
      <c r="R815" s="28">
        <v>0</v>
      </c>
      <c r="S815" s="30">
        <v>0.20833333333333334</v>
      </c>
      <c r="T815" s="32" t="s">
        <v>11401</v>
      </c>
      <c r="U815" s="32" t="s">
        <v>11402</v>
      </c>
      <c r="V815" s="30"/>
      <c r="W815" s="28">
        <v>0</v>
      </c>
      <c r="X815" s="28">
        <v>0</v>
      </c>
      <c r="Y815" s="28" t="s">
        <v>14635</v>
      </c>
      <c r="Z815" s="28" t="s">
        <v>16451</v>
      </c>
      <c r="AA815" s="28">
        <v>1</v>
      </c>
      <c r="AB815" s="28">
        <v>0</v>
      </c>
      <c r="AC815" s="32">
        <f>Solution[[#This Row],[Old Stop]] +1</f>
        <v>131</v>
      </c>
      <c r="AD815" s="32" t="str">
        <f>_xlfn.CONCAT(Solution[[#This Row],[Notes]],"_",Solution[[#This Row],[Week '#]],"_", _xlfn.SWITCH(Solution[[#This Row],[Column1]], "M", "Monday", "T", "Tuesday", "W", "Wednesday", "R", "Thursday", "H", "Thursday", "F", "Friday"))</f>
        <v>103_Week4_Monday</v>
      </c>
      <c r="AE815" s="32" t="str">
        <f>IF(LEN(Solution[[#This Row],[Available Delivery Days]]) =1, Solution[[#This Row],[Available Delivery Days]], IF(ISNUMBER(SEARCH(Solution[[#This Row],[New Delivery Day]], Solution[[#This Row],[Available Delivery Days]])), Solution[[#This Row],[New Delivery Day]], Solution[[#This Row],[Old Delivery Day]]))</f>
        <v>M</v>
      </c>
      <c r="AF815" s="31">
        <v>11.25</v>
      </c>
      <c r="AG815" s="31">
        <v>11.574999999999999</v>
      </c>
      <c r="AH815" s="28" t="s">
        <v>7832</v>
      </c>
      <c r="AI815" s="28" t="s">
        <v>932</v>
      </c>
      <c r="AJ815" s="28" t="s">
        <v>7792</v>
      </c>
      <c r="AK815" s="28" t="s">
        <v>7792</v>
      </c>
      <c r="AL815" s="28" t="s">
        <v>7797</v>
      </c>
      <c r="AM815" s="28">
        <f>_xlfn.XLOOKUP(Solution[[#This Row],[Cu_ID]],Master[cu_id],Master[Notes], "none")</f>
        <v>103</v>
      </c>
      <c r="AN815" s="28">
        <v>0</v>
      </c>
    </row>
    <row r="816" spans="1:40" x14ac:dyDescent="0.3">
      <c r="A816" s="53" t="s">
        <v>11415</v>
      </c>
      <c r="B816" s="37" t="s">
        <v>7745</v>
      </c>
      <c r="C816" s="37" t="s">
        <v>11315</v>
      </c>
      <c r="D816" s="28" t="s">
        <v>7716</v>
      </c>
      <c r="E816" s="28" t="s">
        <v>7752</v>
      </c>
      <c r="F816" s="28" t="s">
        <v>901</v>
      </c>
      <c r="G816" s="28" t="s">
        <v>7722</v>
      </c>
      <c r="H816" s="28" t="s">
        <v>11016</v>
      </c>
      <c r="I816" s="28" t="s">
        <v>903</v>
      </c>
      <c r="J816" s="28">
        <v>110</v>
      </c>
      <c r="K816" s="35" t="s">
        <v>9225</v>
      </c>
      <c r="L816" s="35" t="s">
        <v>11400</v>
      </c>
      <c r="M816" s="30">
        <v>0</v>
      </c>
      <c r="N816" s="32" t="s">
        <v>14696</v>
      </c>
      <c r="O816" s="28" t="s">
        <v>7774</v>
      </c>
      <c r="P816" s="29">
        <v>0.33553240740740742</v>
      </c>
      <c r="Q816" s="29">
        <v>0.3357060185185185</v>
      </c>
      <c r="R816" s="28">
        <v>0</v>
      </c>
      <c r="S816" s="30">
        <v>0.25</v>
      </c>
      <c r="T816" s="32" t="s">
        <v>11401</v>
      </c>
      <c r="U816" s="32" t="s">
        <v>11402</v>
      </c>
      <c r="V816" s="30"/>
      <c r="W816" s="28">
        <v>0</v>
      </c>
      <c r="X816" s="28">
        <v>0</v>
      </c>
      <c r="Y816" s="28" t="s">
        <v>14635</v>
      </c>
      <c r="Z816" s="28" t="s">
        <v>14636</v>
      </c>
      <c r="AA816" s="28">
        <v>1</v>
      </c>
      <c r="AB816" s="28">
        <v>0</v>
      </c>
      <c r="AC816" s="32">
        <f>Solution[[#This Row],[Old Stop]] +1</f>
        <v>111</v>
      </c>
      <c r="AD816" s="32" t="str">
        <f>_xlfn.CONCAT(Solution[[#This Row],[Notes]],"_",Solution[[#This Row],[Week '#]],"_", _xlfn.SWITCH(Solution[[#This Row],[Column1]], "M", "Monday", "T", "Tuesday", "W", "Wednesday", "R", "Thursday", "H", "Thursday", "F", "Friday"))</f>
        <v>103_Week1_Monday</v>
      </c>
      <c r="AE816" s="32" t="str">
        <f>IF(LEN(Solution[[#This Row],[Available Delivery Days]]) =1, Solution[[#This Row],[Available Delivery Days]], IF(ISNUMBER(SEARCH(Solution[[#This Row],[New Delivery Day]], Solution[[#This Row],[Available Delivery Days]])), Solution[[#This Row],[New Delivery Day]], Solution[[#This Row],[Old Delivery Day]]))</f>
        <v>M</v>
      </c>
      <c r="AF816" s="31">
        <v>14.44</v>
      </c>
      <c r="AG816" s="31">
        <v>22.4925</v>
      </c>
      <c r="AH816" s="28" t="s">
        <v>7832</v>
      </c>
      <c r="AI816" s="28" t="s">
        <v>932</v>
      </c>
      <c r="AJ816" s="28" t="s">
        <v>7792</v>
      </c>
      <c r="AK816" s="28" t="s">
        <v>7792</v>
      </c>
      <c r="AL816" s="28" t="s">
        <v>7797</v>
      </c>
      <c r="AM816" s="28">
        <f>_xlfn.XLOOKUP(Solution[[#This Row],[Cu_ID]],Master[cu_id],Master[Notes], "none")</f>
        <v>103</v>
      </c>
      <c r="AN816" s="28">
        <v>0</v>
      </c>
    </row>
    <row r="817" spans="1:40" x14ac:dyDescent="0.3">
      <c r="A817" s="53" t="s">
        <v>11415</v>
      </c>
      <c r="B817" s="37" t="s">
        <v>7745</v>
      </c>
      <c r="C817" s="37" t="s">
        <v>11315</v>
      </c>
      <c r="D817" s="28" t="s">
        <v>7717</v>
      </c>
      <c r="E817" s="28" t="s">
        <v>7752</v>
      </c>
      <c r="F817" s="28" t="s">
        <v>901</v>
      </c>
      <c r="G817" s="28" t="s">
        <v>7748</v>
      </c>
      <c r="H817" s="28" t="s">
        <v>11016</v>
      </c>
      <c r="I817" s="28" t="s">
        <v>903</v>
      </c>
      <c r="J817" s="28">
        <v>110</v>
      </c>
      <c r="K817" s="35" t="s">
        <v>9225</v>
      </c>
      <c r="L817" s="35" t="s">
        <v>11400</v>
      </c>
      <c r="M817" s="30">
        <v>0</v>
      </c>
      <c r="N817" s="32" t="s">
        <v>15478</v>
      </c>
      <c r="O817" s="28" t="s">
        <v>7774</v>
      </c>
      <c r="P817" s="29">
        <v>0.34225694444444443</v>
      </c>
      <c r="Q817" s="29">
        <v>0.34243055555555557</v>
      </c>
      <c r="R817" s="28">
        <v>0</v>
      </c>
      <c r="S817" s="30">
        <v>0.25</v>
      </c>
      <c r="T817" s="32" t="s">
        <v>11401</v>
      </c>
      <c r="U817" s="32" t="s">
        <v>11402</v>
      </c>
      <c r="V817" s="30"/>
      <c r="W817" s="28">
        <v>0</v>
      </c>
      <c r="X817" s="28">
        <v>0</v>
      </c>
      <c r="Y817" s="28" t="s">
        <v>14635</v>
      </c>
      <c r="Z817" s="28" t="s">
        <v>15453</v>
      </c>
      <c r="AA817" s="28">
        <v>1</v>
      </c>
      <c r="AB817" s="28">
        <v>0</v>
      </c>
      <c r="AC817" s="32">
        <f>Solution[[#This Row],[Old Stop]] +1</f>
        <v>111</v>
      </c>
      <c r="AD817" s="32" t="str">
        <f>_xlfn.CONCAT(Solution[[#This Row],[Notes]],"_",Solution[[#This Row],[Week '#]],"_", _xlfn.SWITCH(Solution[[#This Row],[Column1]], "M", "Monday", "T", "Tuesday", "W", "Wednesday", "R", "Thursday", "H", "Thursday", "F", "Friday"))</f>
        <v>103_Week2_Monday</v>
      </c>
      <c r="AE817" s="32" t="str">
        <f>IF(LEN(Solution[[#This Row],[Available Delivery Days]]) =1, Solution[[#This Row],[Available Delivery Days]], IF(ISNUMBER(SEARCH(Solution[[#This Row],[New Delivery Day]], Solution[[#This Row],[Available Delivery Days]])), Solution[[#This Row],[New Delivery Day]], Solution[[#This Row],[Old Delivery Day]]))</f>
        <v>M</v>
      </c>
      <c r="AF817" s="31">
        <v>14.44</v>
      </c>
      <c r="AG817" s="31">
        <v>22.4925</v>
      </c>
      <c r="AH817" s="28" t="s">
        <v>7832</v>
      </c>
      <c r="AI817" s="28" t="s">
        <v>932</v>
      </c>
      <c r="AJ817" s="28" t="s">
        <v>7792</v>
      </c>
      <c r="AK817" s="28" t="s">
        <v>7792</v>
      </c>
      <c r="AL817" s="28" t="s">
        <v>7797</v>
      </c>
      <c r="AM817" s="28">
        <f>_xlfn.XLOOKUP(Solution[[#This Row],[Cu_ID]],Master[cu_id],Master[Notes], "none")</f>
        <v>103</v>
      </c>
      <c r="AN817" s="28">
        <v>0</v>
      </c>
    </row>
    <row r="818" spans="1:40" x14ac:dyDescent="0.3">
      <c r="A818" s="53" t="s">
        <v>11415</v>
      </c>
      <c r="B818" s="37" t="s">
        <v>7745</v>
      </c>
      <c r="C818" s="37" t="s">
        <v>11315</v>
      </c>
      <c r="D818" s="28" t="s">
        <v>7718</v>
      </c>
      <c r="E818" s="28" t="s">
        <v>7752</v>
      </c>
      <c r="F818" s="28" t="s">
        <v>901</v>
      </c>
      <c r="G818" s="28" t="s">
        <v>7756</v>
      </c>
      <c r="H818" s="28" t="s">
        <v>11016</v>
      </c>
      <c r="I818" s="28" t="s">
        <v>903</v>
      </c>
      <c r="J818" s="28">
        <v>110</v>
      </c>
      <c r="K818" s="35" t="s">
        <v>9225</v>
      </c>
      <c r="L818" s="35" t="s">
        <v>11400</v>
      </c>
      <c r="M818" s="30">
        <v>0</v>
      </c>
      <c r="N818" s="32" t="s">
        <v>16018</v>
      </c>
      <c r="O818" s="28" t="s">
        <v>7774</v>
      </c>
      <c r="P818" s="29">
        <v>0.34243055555555557</v>
      </c>
      <c r="Q818" s="29">
        <v>0.34260416666666665</v>
      </c>
      <c r="R818" s="28">
        <v>0</v>
      </c>
      <c r="S818" s="30">
        <v>0.25</v>
      </c>
      <c r="T818" s="32" t="s">
        <v>11401</v>
      </c>
      <c r="U818" s="32" t="s">
        <v>11402</v>
      </c>
      <c r="V818" s="30"/>
      <c r="W818" s="28">
        <v>0</v>
      </c>
      <c r="X818" s="28">
        <v>0</v>
      </c>
      <c r="Y818" s="28" t="s">
        <v>14635</v>
      </c>
      <c r="Z818" s="28" t="s">
        <v>15840</v>
      </c>
      <c r="AA818" s="28">
        <v>1</v>
      </c>
      <c r="AB818" s="28">
        <v>0</v>
      </c>
      <c r="AC818" s="32">
        <f>Solution[[#This Row],[Old Stop]] +1</f>
        <v>111</v>
      </c>
      <c r="AD818" s="32" t="str">
        <f>_xlfn.CONCAT(Solution[[#This Row],[Notes]],"_",Solution[[#This Row],[Week '#]],"_", _xlfn.SWITCH(Solution[[#This Row],[Column1]], "M", "Monday", "T", "Tuesday", "W", "Wednesday", "R", "Thursday", "H", "Thursday", "F", "Friday"))</f>
        <v>103_Week3_Monday</v>
      </c>
      <c r="AE818" s="32" t="str">
        <f>IF(LEN(Solution[[#This Row],[Available Delivery Days]]) =1, Solution[[#This Row],[Available Delivery Days]], IF(ISNUMBER(SEARCH(Solution[[#This Row],[New Delivery Day]], Solution[[#This Row],[Available Delivery Days]])), Solution[[#This Row],[New Delivery Day]], Solution[[#This Row],[Old Delivery Day]]))</f>
        <v>M</v>
      </c>
      <c r="AF818" s="31">
        <v>14.44</v>
      </c>
      <c r="AG818" s="31">
        <v>22.4925</v>
      </c>
      <c r="AH818" s="28" t="s">
        <v>7832</v>
      </c>
      <c r="AI818" s="28" t="s">
        <v>932</v>
      </c>
      <c r="AJ818" s="28" t="s">
        <v>7792</v>
      </c>
      <c r="AK818" s="28" t="s">
        <v>7792</v>
      </c>
      <c r="AL818" s="28" t="s">
        <v>7797</v>
      </c>
      <c r="AM818" s="28">
        <f>_xlfn.XLOOKUP(Solution[[#This Row],[Cu_ID]],Master[cu_id],Master[Notes], "none")</f>
        <v>103</v>
      </c>
      <c r="AN818" s="28">
        <v>0</v>
      </c>
    </row>
    <row r="819" spans="1:40" x14ac:dyDescent="0.3">
      <c r="A819" s="53" t="s">
        <v>11415</v>
      </c>
      <c r="B819" s="37" t="s">
        <v>7745</v>
      </c>
      <c r="C819" s="37" t="s">
        <v>11315</v>
      </c>
      <c r="D819" s="28" t="s">
        <v>7719</v>
      </c>
      <c r="E819" s="28" t="s">
        <v>7752</v>
      </c>
      <c r="F819" s="28" t="s">
        <v>901</v>
      </c>
      <c r="G819" s="28" t="s">
        <v>7722</v>
      </c>
      <c r="H819" s="28" t="s">
        <v>11016</v>
      </c>
      <c r="I819" s="28" t="s">
        <v>903</v>
      </c>
      <c r="J819" s="28">
        <v>110</v>
      </c>
      <c r="K819" s="35" t="s">
        <v>9225</v>
      </c>
      <c r="L819" s="35" t="s">
        <v>11400</v>
      </c>
      <c r="M819" s="30">
        <v>0</v>
      </c>
      <c r="N819" s="32" t="s">
        <v>16473</v>
      </c>
      <c r="O819" s="28" t="s">
        <v>7774</v>
      </c>
      <c r="P819" s="29">
        <v>0.33553240740740742</v>
      </c>
      <c r="Q819" s="29">
        <v>0.3357060185185185</v>
      </c>
      <c r="R819" s="28">
        <v>0</v>
      </c>
      <c r="S819" s="30">
        <v>0.25</v>
      </c>
      <c r="T819" s="32" t="s">
        <v>11401</v>
      </c>
      <c r="U819" s="32" t="s">
        <v>11402</v>
      </c>
      <c r="V819" s="30"/>
      <c r="W819" s="28">
        <v>0</v>
      </c>
      <c r="X819" s="28">
        <v>0</v>
      </c>
      <c r="Y819" s="28" t="s">
        <v>14635</v>
      </c>
      <c r="Z819" s="28" t="s">
        <v>16451</v>
      </c>
      <c r="AA819" s="28">
        <v>1</v>
      </c>
      <c r="AB819" s="28">
        <v>0</v>
      </c>
      <c r="AC819" s="32">
        <f>Solution[[#This Row],[Old Stop]] +1</f>
        <v>111</v>
      </c>
      <c r="AD819" s="32" t="str">
        <f>_xlfn.CONCAT(Solution[[#This Row],[Notes]],"_",Solution[[#This Row],[Week '#]],"_", _xlfn.SWITCH(Solution[[#This Row],[Column1]], "M", "Monday", "T", "Tuesday", "W", "Wednesday", "R", "Thursday", "H", "Thursday", "F", "Friday"))</f>
        <v>103_Week4_Monday</v>
      </c>
      <c r="AE819" s="32" t="str">
        <f>IF(LEN(Solution[[#This Row],[Available Delivery Days]]) =1, Solution[[#This Row],[Available Delivery Days]], IF(ISNUMBER(SEARCH(Solution[[#This Row],[New Delivery Day]], Solution[[#This Row],[Available Delivery Days]])), Solution[[#This Row],[New Delivery Day]], Solution[[#This Row],[Old Delivery Day]]))</f>
        <v>M</v>
      </c>
      <c r="AF819" s="31">
        <v>14.44</v>
      </c>
      <c r="AG819" s="31">
        <v>22.4925</v>
      </c>
      <c r="AH819" s="28" t="s">
        <v>7832</v>
      </c>
      <c r="AI819" s="28" t="s">
        <v>932</v>
      </c>
      <c r="AJ819" s="28" t="s">
        <v>7792</v>
      </c>
      <c r="AK819" s="28" t="s">
        <v>7792</v>
      </c>
      <c r="AL819" s="28" t="s">
        <v>7797</v>
      </c>
      <c r="AM819" s="28">
        <f>_xlfn.XLOOKUP(Solution[[#This Row],[Cu_ID]],Master[cu_id],Master[Notes], "none")</f>
        <v>103</v>
      </c>
      <c r="AN819" s="28">
        <v>0</v>
      </c>
    </row>
    <row r="820" spans="1:40" x14ac:dyDescent="0.3">
      <c r="A820" s="53" t="s">
        <v>11398</v>
      </c>
      <c r="B820" s="37" t="s">
        <v>7745</v>
      </c>
      <c r="C820" s="37" t="s">
        <v>11399</v>
      </c>
      <c r="D820" s="28" t="s">
        <v>7716</v>
      </c>
      <c r="E820" s="28" t="s">
        <v>7752</v>
      </c>
      <c r="F820" s="28" t="s">
        <v>901</v>
      </c>
      <c r="G820" s="28" t="s">
        <v>7756</v>
      </c>
      <c r="H820" s="28" t="s">
        <v>11016</v>
      </c>
      <c r="I820" s="28" t="s">
        <v>903</v>
      </c>
      <c r="J820" s="28">
        <v>90</v>
      </c>
      <c r="K820" s="35" t="s">
        <v>9223</v>
      </c>
      <c r="L820" s="35" t="s">
        <v>11400</v>
      </c>
      <c r="M820" s="30">
        <v>0</v>
      </c>
      <c r="N820" s="32" t="s">
        <v>14698</v>
      </c>
      <c r="O820" s="28" t="s">
        <v>7774</v>
      </c>
      <c r="P820" s="29">
        <v>0.33587962962962964</v>
      </c>
      <c r="Q820" s="29">
        <v>0.33600694444444446</v>
      </c>
      <c r="R820" s="28">
        <v>0</v>
      </c>
      <c r="S820" s="30">
        <v>0.18333333333333335</v>
      </c>
      <c r="T820" s="32" t="s">
        <v>11401</v>
      </c>
      <c r="U820" s="32" t="s">
        <v>11402</v>
      </c>
      <c r="V820" s="30"/>
      <c r="W820" s="28">
        <v>0</v>
      </c>
      <c r="X820" s="28">
        <v>0</v>
      </c>
      <c r="Y820" s="28" t="s">
        <v>14635</v>
      </c>
      <c r="Z820" s="28" t="s">
        <v>14636</v>
      </c>
      <c r="AA820" s="28">
        <v>1</v>
      </c>
      <c r="AB820" s="28">
        <v>0</v>
      </c>
      <c r="AC820" s="32">
        <f>Solution[[#This Row],[Old Stop]] +1</f>
        <v>91</v>
      </c>
      <c r="AD820" s="32" t="str">
        <f>_xlfn.CONCAT(Solution[[#This Row],[Notes]],"_",Solution[[#This Row],[Week '#]],"_", _xlfn.SWITCH(Solution[[#This Row],[Column1]], "M", "Monday", "T", "Tuesday", "W", "Wednesday", "R", "Thursday", "H", "Thursday", "F", "Friday"))</f>
        <v>103_Week1_Monday</v>
      </c>
      <c r="AE820" s="32" t="str">
        <f>IF(LEN(Solution[[#This Row],[Available Delivery Days]]) =1, Solution[[#This Row],[Available Delivery Days]], IF(ISNUMBER(SEARCH(Solution[[#This Row],[New Delivery Day]], Solution[[#This Row],[Available Delivery Days]])), Solution[[#This Row],[New Delivery Day]], Solution[[#This Row],[Old Delivery Day]]))</f>
        <v>M</v>
      </c>
      <c r="AF820" s="31">
        <v>4.5</v>
      </c>
      <c r="AG820" s="31">
        <v>4.5811999999999999</v>
      </c>
      <c r="AH820" s="28" t="s">
        <v>7832</v>
      </c>
      <c r="AI820" s="28" t="s">
        <v>932</v>
      </c>
      <c r="AJ820" s="28" t="s">
        <v>7792</v>
      </c>
      <c r="AK820" s="28" t="s">
        <v>7792</v>
      </c>
      <c r="AL820" s="28" t="s">
        <v>7797</v>
      </c>
      <c r="AM820" s="28">
        <f>_xlfn.XLOOKUP(Solution[[#This Row],[Cu_ID]],Master[cu_id],Master[Notes], "none")</f>
        <v>103</v>
      </c>
      <c r="AN820" s="28">
        <v>0</v>
      </c>
    </row>
    <row r="821" spans="1:40" x14ac:dyDescent="0.3">
      <c r="A821" s="53" t="s">
        <v>11398</v>
      </c>
      <c r="B821" s="37" t="s">
        <v>7745</v>
      </c>
      <c r="C821" s="37" t="s">
        <v>11399</v>
      </c>
      <c r="D821" s="28" t="s">
        <v>7717</v>
      </c>
      <c r="E821" s="28" t="s">
        <v>7752</v>
      </c>
      <c r="F821" s="28" t="s">
        <v>901</v>
      </c>
      <c r="G821" s="28" t="s">
        <v>7751</v>
      </c>
      <c r="H821" s="28" t="s">
        <v>11016</v>
      </c>
      <c r="I821" s="28" t="s">
        <v>903</v>
      </c>
      <c r="J821" s="28">
        <v>90</v>
      </c>
      <c r="K821" s="35" t="s">
        <v>9223</v>
      </c>
      <c r="L821" s="35" t="s">
        <v>11400</v>
      </c>
      <c r="M821" s="30">
        <v>0</v>
      </c>
      <c r="N821" s="32" t="s">
        <v>15491</v>
      </c>
      <c r="O821" s="28" t="s">
        <v>7774</v>
      </c>
      <c r="P821" s="29">
        <v>0.34260416666666665</v>
      </c>
      <c r="Q821" s="29">
        <v>0.34273148148148147</v>
      </c>
      <c r="R821" s="28">
        <v>0</v>
      </c>
      <c r="S821" s="30">
        <v>0.18333333333333335</v>
      </c>
      <c r="T821" s="32" t="s">
        <v>11401</v>
      </c>
      <c r="U821" s="32" t="s">
        <v>11402</v>
      </c>
      <c r="V821" s="30"/>
      <c r="W821" s="28">
        <v>0</v>
      </c>
      <c r="X821" s="28">
        <v>0</v>
      </c>
      <c r="Y821" s="28" t="s">
        <v>14635</v>
      </c>
      <c r="Z821" s="28" t="s">
        <v>15453</v>
      </c>
      <c r="AA821" s="28">
        <v>1</v>
      </c>
      <c r="AB821" s="28">
        <v>0</v>
      </c>
      <c r="AC821" s="32">
        <f>Solution[[#This Row],[Old Stop]] +1</f>
        <v>91</v>
      </c>
      <c r="AD821" s="32" t="str">
        <f>_xlfn.CONCAT(Solution[[#This Row],[Notes]],"_",Solution[[#This Row],[Week '#]],"_", _xlfn.SWITCH(Solution[[#This Row],[Column1]], "M", "Monday", "T", "Tuesday", "W", "Wednesday", "R", "Thursday", "H", "Thursday", "F", "Friday"))</f>
        <v>103_Week2_Monday</v>
      </c>
      <c r="AE821" s="32" t="str">
        <f>IF(LEN(Solution[[#This Row],[Available Delivery Days]]) =1, Solution[[#This Row],[Available Delivery Days]], IF(ISNUMBER(SEARCH(Solution[[#This Row],[New Delivery Day]], Solution[[#This Row],[Available Delivery Days]])), Solution[[#This Row],[New Delivery Day]], Solution[[#This Row],[Old Delivery Day]]))</f>
        <v>M</v>
      </c>
      <c r="AF821" s="31">
        <v>4.5</v>
      </c>
      <c r="AG821" s="31">
        <v>4.5811999999999999</v>
      </c>
      <c r="AH821" s="28" t="s">
        <v>7832</v>
      </c>
      <c r="AI821" s="28" t="s">
        <v>932</v>
      </c>
      <c r="AJ821" s="28" t="s">
        <v>7792</v>
      </c>
      <c r="AK821" s="28" t="s">
        <v>7792</v>
      </c>
      <c r="AL821" s="28" t="s">
        <v>7797</v>
      </c>
      <c r="AM821" s="28">
        <f>_xlfn.XLOOKUP(Solution[[#This Row],[Cu_ID]],Master[cu_id],Master[Notes], "none")</f>
        <v>103</v>
      </c>
      <c r="AN821" s="28">
        <v>0</v>
      </c>
    </row>
    <row r="822" spans="1:40" x14ac:dyDescent="0.3">
      <c r="A822" s="53" t="s">
        <v>11398</v>
      </c>
      <c r="B822" s="37" t="s">
        <v>7745</v>
      </c>
      <c r="C822" s="37" t="s">
        <v>11399</v>
      </c>
      <c r="D822" s="28" t="s">
        <v>7718</v>
      </c>
      <c r="E822" s="28" t="s">
        <v>7752</v>
      </c>
      <c r="F822" s="28" t="s">
        <v>901</v>
      </c>
      <c r="G822" s="28" t="s">
        <v>7774</v>
      </c>
      <c r="H822" s="28" t="s">
        <v>11016</v>
      </c>
      <c r="I822" s="28" t="s">
        <v>903</v>
      </c>
      <c r="J822" s="28">
        <v>90</v>
      </c>
      <c r="K822" s="35" t="s">
        <v>9223</v>
      </c>
      <c r="L822" s="35" t="s">
        <v>11400</v>
      </c>
      <c r="M822" s="30">
        <v>0</v>
      </c>
      <c r="N822" s="32" t="s">
        <v>16175</v>
      </c>
      <c r="O822" s="28" t="s">
        <v>7774</v>
      </c>
      <c r="P822" s="29">
        <v>0.34277777777777779</v>
      </c>
      <c r="Q822" s="29">
        <v>0.34290509259259261</v>
      </c>
      <c r="R822" s="28">
        <v>0</v>
      </c>
      <c r="S822" s="30">
        <v>0.18333333333333335</v>
      </c>
      <c r="T822" s="32" t="s">
        <v>11401</v>
      </c>
      <c r="U822" s="32" t="s">
        <v>11402</v>
      </c>
      <c r="V822" s="30"/>
      <c r="W822" s="28">
        <v>0</v>
      </c>
      <c r="X822" s="28">
        <v>0</v>
      </c>
      <c r="Y822" s="28" t="s">
        <v>14635</v>
      </c>
      <c r="Z822" s="28" t="s">
        <v>15840</v>
      </c>
      <c r="AA822" s="28">
        <v>1</v>
      </c>
      <c r="AB822" s="28">
        <v>0</v>
      </c>
      <c r="AC822" s="32">
        <f>Solution[[#This Row],[Old Stop]] +1</f>
        <v>91</v>
      </c>
      <c r="AD822" s="32" t="str">
        <f>_xlfn.CONCAT(Solution[[#This Row],[Notes]],"_",Solution[[#This Row],[Week '#]],"_", _xlfn.SWITCH(Solution[[#This Row],[Column1]], "M", "Monday", "T", "Tuesday", "W", "Wednesday", "R", "Thursday", "H", "Thursday", "F", "Friday"))</f>
        <v>103_Week3_Monday</v>
      </c>
      <c r="AE822" s="32" t="str">
        <f>IF(LEN(Solution[[#This Row],[Available Delivery Days]]) =1, Solution[[#This Row],[Available Delivery Days]], IF(ISNUMBER(SEARCH(Solution[[#This Row],[New Delivery Day]], Solution[[#This Row],[Available Delivery Days]])), Solution[[#This Row],[New Delivery Day]], Solution[[#This Row],[Old Delivery Day]]))</f>
        <v>M</v>
      </c>
      <c r="AF822" s="31">
        <v>4.5</v>
      </c>
      <c r="AG822" s="31">
        <v>4.5811999999999999</v>
      </c>
      <c r="AH822" s="28" t="s">
        <v>7832</v>
      </c>
      <c r="AI822" s="28" t="s">
        <v>932</v>
      </c>
      <c r="AJ822" s="28" t="s">
        <v>7792</v>
      </c>
      <c r="AK822" s="28" t="s">
        <v>7792</v>
      </c>
      <c r="AL822" s="28" t="s">
        <v>7797</v>
      </c>
      <c r="AM822" s="28">
        <f>_xlfn.XLOOKUP(Solution[[#This Row],[Cu_ID]],Master[cu_id],Master[Notes], "none")</f>
        <v>103</v>
      </c>
      <c r="AN822" s="28">
        <v>0</v>
      </c>
    </row>
    <row r="823" spans="1:40" x14ac:dyDescent="0.3">
      <c r="A823" s="53" t="s">
        <v>11398</v>
      </c>
      <c r="B823" s="37" t="s">
        <v>7745</v>
      </c>
      <c r="C823" s="37" t="s">
        <v>11399</v>
      </c>
      <c r="D823" s="28" t="s">
        <v>7719</v>
      </c>
      <c r="E823" s="28" t="s">
        <v>7752</v>
      </c>
      <c r="F823" s="28" t="s">
        <v>901</v>
      </c>
      <c r="G823" s="28" t="s">
        <v>7756</v>
      </c>
      <c r="H823" s="28" t="s">
        <v>11016</v>
      </c>
      <c r="I823" s="28" t="s">
        <v>903</v>
      </c>
      <c r="J823" s="28">
        <v>90</v>
      </c>
      <c r="K823" s="35" t="s">
        <v>9223</v>
      </c>
      <c r="L823" s="35" t="s">
        <v>11400</v>
      </c>
      <c r="M823" s="30">
        <v>0</v>
      </c>
      <c r="N823" s="32" t="s">
        <v>16469</v>
      </c>
      <c r="O823" s="28" t="s">
        <v>7774</v>
      </c>
      <c r="P823" s="29">
        <v>0.33587962962962964</v>
      </c>
      <c r="Q823" s="29">
        <v>0.33600694444444446</v>
      </c>
      <c r="R823" s="28">
        <v>0</v>
      </c>
      <c r="S823" s="30">
        <v>0.18333333333333335</v>
      </c>
      <c r="T823" s="32" t="s">
        <v>11401</v>
      </c>
      <c r="U823" s="32" t="s">
        <v>11402</v>
      </c>
      <c r="V823" s="30"/>
      <c r="W823" s="28">
        <v>0</v>
      </c>
      <c r="X823" s="28">
        <v>0</v>
      </c>
      <c r="Y823" s="28" t="s">
        <v>14635</v>
      </c>
      <c r="Z823" s="28" t="s">
        <v>16451</v>
      </c>
      <c r="AA823" s="28">
        <v>1</v>
      </c>
      <c r="AB823" s="28">
        <v>0</v>
      </c>
      <c r="AC823" s="32">
        <f>Solution[[#This Row],[Old Stop]] +1</f>
        <v>91</v>
      </c>
      <c r="AD823" s="32" t="str">
        <f>_xlfn.CONCAT(Solution[[#This Row],[Notes]],"_",Solution[[#This Row],[Week '#]],"_", _xlfn.SWITCH(Solution[[#This Row],[Column1]], "M", "Monday", "T", "Tuesday", "W", "Wednesday", "R", "Thursday", "H", "Thursday", "F", "Friday"))</f>
        <v>103_Week4_Monday</v>
      </c>
      <c r="AE823" s="32" t="str">
        <f>IF(LEN(Solution[[#This Row],[Available Delivery Days]]) =1, Solution[[#This Row],[Available Delivery Days]], IF(ISNUMBER(SEARCH(Solution[[#This Row],[New Delivery Day]], Solution[[#This Row],[Available Delivery Days]])), Solution[[#This Row],[New Delivery Day]], Solution[[#This Row],[Old Delivery Day]]))</f>
        <v>M</v>
      </c>
      <c r="AF823" s="31">
        <v>4.5</v>
      </c>
      <c r="AG823" s="31">
        <v>4.5811999999999999</v>
      </c>
      <c r="AH823" s="28" t="s">
        <v>7832</v>
      </c>
      <c r="AI823" s="28" t="s">
        <v>932</v>
      </c>
      <c r="AJ823" s="28" t="s">
        <v>7792</v>
      </c>
      <c r="AK823" s="28" t="s">
        <v>7792</v>
      </c>
      <c r="AL823" s="28" t="s">
        <v>7797</v>
      </c>
      <c r="AM823" s="28">
        <f>_xlfn.XLOOKUP(Solution[[#This Row],[Cu_ID]],Master[cu_id],Master[Notes], "none")</f>
        <v>103</v>
      </c>
      <c r="AN823" s="28">
        <v>0</v>
      </c>
    </row>
    <row r="824" spans="1:40" x14ac:dyDescent="0.3">
      <c r="A824" s="53" t="s">
        <v>12347</v>
      </c>
      <c r="B824" s="37" t="s">
        <v>7745</v>
      </c>
      <c r="C824" s="37" t="s">
        <v>12348</v>
      </c>
      <c r="D824" s="28" t="s">
        <v>7716</v>
      </c>
      <c r="E824" s="28" t="s">
        <v>7752</v>
      </c>
      <c r="F824" s="28" t="s">
        <v>936</v>
      </c>
      <c r="G824" s="28" t="s">
        <v>7810</v>
      </c>
      <c r="H824" s="28" t="s">
        <v>7752</v>
      </c>
      <c r="I824" s="28" t="s">
        <v>901</v>
      </c>
      <c r="J824" s="28">
        <v>0</v>
      </c>
      <c r="K824" s="35" t="s">
        <v>8700</v>
      </c>
      <c r="L824" s="35" t="s">
        <v>12349</v>
      </c>
      <c r="M824" s="30">
        <v>0</v>
      </c>
      <c r="N824" s="32" t="s">
        <v>14590</v>
      </c>
      <c r="O824" s="28" t="s">
        <v>7774</v>
      </c>
      <c r="P824" s="29">
        <v>0.52402777777777776</v>
      </c>
      <c r="Q824" s="29">
        <v>0.54718750000000005</v>
      </c>
      <c r="R824" s="28">
        <v>0</v>
      </c>
      <c r="S824" s="30">
        <v>33.341666666666669</v>
      </c>
      <c r="T824" s="32" t="s">
        <v>12350</v>
      </c>
      <c r="U824" s="32" t="s">
        <v>12351</v>
      </c>
      <c r="V824" s="30"/>
      <c r="W824" s="28">
        <v>7</v>
      </c>
      <c r="X824" s="28">
        <v>0.13207547169811301</v>
      </c>
      <c r="Y824" s="28" t="s">
        <v>14547</v>
      </c>
      <c r="Z824" s="28" t="s">
        <v>14548</v>
      </c>
      <c r="AA824" s="28">
        <v>1</v>
      </c>
      <c r="AB824" s="28">
        <v>30</v>
      </c>
      <c r="AC824" s="32">
        <f>Solution[[#This Row],[Old Stop]] +1</f>
        <v>1</v>
      </c>
      <c r="AD824" s="32" t="str">
        <f>_xlfn.CONCAT(Solution[[#This Row],[Notes]],"_",Solution[[#This Row],[Week '#]],"_", _xlfn.SWITCH(Solution[[#This Row],[Column1]], "M", "Monday", "T", "Tuesday", "W", "Wednesday", "R", "Thursday", "H", "Thursday", "F", "Friday"))</f>
        <v>103_Week1_Thursday</v>
      </c>
      <c r="AE824" s="32" t="str">
        <f>IF(LEN(Solution[[#This Row],[Available Delivery Days]]) =1, Solution[[#This Row],[Available Delivery Days]], IF(ISNUMBER(SEARCH(Solution[[#This Row],[New Delivery Day]], Solution[[#This Row],[Available Delivery Days]])), Solution[[#This Row],[New Delivery Day]], Solution[[#This Row],[Old Delivery Day]]))</f>
        <v>R</v>
      </c>
      <c r="AF824" s="31">
        <v>71.307500000000005</v>
      </c>
      <c r="AG824" s="31">
        <v>73.908699999999996</v>
      </c>
      <c r="AH824" s="28" t="s">
        <v>7832</v>
      </c>
      <c r="AI824" s="28" t="s">
        <v>932</v>
      </c>
      <c r="AJ824" s="28" t="s">
        <v>7793</v>
      </c>
      <c r="AK824" s="28" t="s">
        <v>7792</v>
      </c>
      <c r="AL824" s="28" t="s">
        <v>7797</v>
      </c>
      <c r="AM824" s="28">
        <f>_xlfn.XLOOKUP(Solution[[#This Row],[Cu_ID]],Master[cu_id],Master[Notes], "none")</f>
        <v>103</v>
      </c>
      <c r="AN824" s="28">
        <v>30</v>
      </c>
    </row>
    <row r="825" spans="1:40" x14ac:dyDescent="0.3">
      <c r="A825" s="53" t="s">
        <v>12347</v>
      </c>
      <c r="B825" s="37" t="s">
        <v>7745</v>
      </c>
      <c r="C825" s="37" t="s">
        <v>12348</v>
      </c>
      <c r="D825" s="28" t="s">
        <v>7717</v>
      </c>
      <c r="E825" s="28" t="s">
        <v>7752</v>
      </c>
      <c r="F825" s="28" t="s">
        <v>936</v>
      </c>
      <c r="G825" s="28" t="s">
        <v>7747</v>
      </c>
      <c r="H825" s="28" t="s">
        <v>7752</v>
      </c>
      <c r="I825" s="28" t="s">
        <v>901</v>
      </c>
      <c r="J825" s="28">
        <v>0</v>
      </c>
      <c r="K825" s="35" t="s">
        <v>8700</v>
      </c>
      <c r="L825" s="35" t="s">
        <v>12349</v>
      </c>
      <c r="M825" s="30">
        <v>0.76734507270157304</v>
      </c>
      <c r="N825" s="32" t="s">
        <v>15620</v>
      </c>
      <c r="O825" s="28" t="s">
        <v>7774</v>
      </c>
      <c r="P825" s="29">
        <v>0.59600694444444446</v>
      </c>
      <c r="Q825" s="29">
        <v>0.61916666666666664</v>
      </c>
      <c r="R825" s="28">
        <v>0</v>
      </c>
      <c r="S825" s="30">
        <v>33.341666666666669</v>
      </c>
      <c r="T825" s="32" t="s">
        <v>12350</v>
      </c>
      <c r="U825" s="32" t="s">
        <v>12351</v>
      </c>
      <c r="V825" s="30">
        <v>0.316272386586399</v>
      </c>
      <c r="W825" s="28">
        <v>7</v>
      </c>
      <c r="X825" s="28">
        <v>0.13207547169811301</v>
      </c>
      <c r="Y825" s="28" t="s">
        <v>14547</v>
      </c>
      <c r="Z825" s="28" t="s">
        <v>15455</v>
      </c>
      <c r="AA825" s="28">
        <v>1</v>
      </c>
      <c r="AB825" s="28">
        <v>30</v>
      </c>
      <c r="AC825" s="32">
        <f>Solution[[#This Row],[Old Stop]] +1</f>
        <v>1</v>
      </c>
      <c r="AD825" s="32" t="str">
        <f>_xlfn.CONCAT(Solution[[#This Row],[Notes]],"_",Solution[[#This Row],[Week '#]],"_", _xlfn.SWITCH(Solution[[#This Row],[Column1]], "M", "Monday", "T", "Tuesday", "W", "Wednesday", "R", "Thursday", "H", "Thursday", "F", "Friday"))</f>
        <v>103_Week2_Thursday</v>
      </c>
      <c r="AE825" s="32" t="str">
        <f>IF(LEN(Solution[[#This Row],[Available Delivery Days]]) =1, Solution[[#This Row],[Available Delivery Days]], IF(ISNUMBER(SEARCH(Solution[[#This Row],[New Delivery Day]], Solution[[#This Row],[Available Delivery Days]])), Solution[[#This Row],[New Delivery Day]], Solution[[#This Row],[Old Delivery Day]]))</f>
        <v>R</v>
      </c>
      <c r="AF825" s="31">
        <v>71.307500000000005</v>
      </c>
      <c r="AG825" s="31">
        <v>73.908699999999996</v>
      </c>
      <c r="AH825" s="28" t="s">
        <v>7832</v>
      </c>
      <c r="AI825" s="28" t="s">
        <v>932</v>
      </c>
      <c r="AJ825" s="28" t="s">
        <v>7793</v>
      </c>
      <c r="AK825" s="28" t="s">
        <v>7792</v>
      </c>
      <c r="AL825" s="28" t="s">
        <v>7797</v>
      </c>
      <c r="AM825" s="28">
        <f>_xlfn.XLOOKUP(Solution[[#This Row],[Cu_ID]],Master[cu_id],Master[Notes], "none")</f>
        <v>103</v>
      </c>
      <c r="AN825" s="28">
        <v>30</v>
      </c>
    </row>
    <row r="826" spans="1:40" x14ac:dyDescent="0.3">
      <c r="A826" s="53" t="s">
        <v>12347</v>
      </c>
      <c r="B826" s="37" t="s">
        <v>7745</v>
      </c>
      <c r="C826" s="37" t="s">
        <v>12348</v>
      </c>
      <c r="D826" s="28" t="s">
        <v>7718</v>
      </c>
      <c r="E826" s="28" t="s">
        <v>7752</v>
      </c>
      <c r="F826" s="28" t="s">
        <v>936</v>
      </c>
      <c r="G826" s="28" t="s">
        <v>7810</v>
      </c>
      <c r="H826" s="28" t="s">
        <v>7752</v>
      </c>
      <c r="I826" s="28" t="s">
        <v>901</v>
      </c>
      <c r="J826" s="28">
        <v>0</v>
      </c>
      <c r="K826" s="35" t="s">
        <v>8700</v>
      </c>
      <c r="L826" s="35" t="s">
        <v>12349</v>
      </c>
      <c r="M826" s="30">
        <v>18.010985150933301</v>
      </c>
      <c r="N826" s="32" t="s">
        <v>16067</v>
      </c>
      <c r="O826" s="28" t="s">
        <v>7774</v>
      </c>
      <c r="P826" s="29">
        <v>0.53091435185185187</v>
      </c>
      <c r="Q826" s="29">
        <v>0.55407407407407405</v>
      </c>
      <c r="R826" s="28">
        <v>0</v>
      </c>
      <c r="S826" s="30">
        <v>33.341666666666669</v>
      </c>
      <c r="T826" s="32" t="s">
        <v>12350</v>
      </c>
      <c r="U826" s="32" t="s">
        <v>12351</v>
      </c>
      <c r="V826" s="30">
        <v>14.602002732960299</v>
      </c>
      <c r="W826" s="28">
        <v>7</v>
      </c>
      <c r="X826" s="28">
        <v>0.13207547169811301</v>
      </c>
      <c r="Y826" s="28" t="s">
        <v>14547</v>
      </c>
      <c r="Z826" s="28" t="s">
        <v>16068</v>
      </c>
      <c r="AA826" s="28">
        <v>1</v>
      </c>
      <c r="AB826" s="28">
        <v>30</v>
      </c>
      <c r="AC826" s="32">
        <f>Solution[[#This Row],[Old Stop]] +1</f>
        <v>1</v>
      </c>
      <c r="AD826" s="32" t="str">
        <f>_xlfn.CONCAT(Solution[[#This Row],[Notes]],"_",Solution[[#This Row],[Week '#]],"_", _xlfn.SWITCH(Solution[[#This Row],[Column1]], "M", "Monday", "T", "Tuesday", "W", "Wednesday", "R", "Thursday", "H", "Thursday", "F", "Friday"))</f>
        <v>103_Week3_Thursday</v>
      </c>
      <c r="AE826" s="32" t="str">
        <f>IF(LEN(Solution[[#This Row],[Available Delivery Days]]) =1, Solution[[#This Row],[Available Delivery Days]], IF(ISNUMBER(SEARCH(Solution[[#This Row],[New Delivery Day]], Solution[[#This Row],[Available Delivery Days]])), Solution[[#This Row],[New Delivery Day]], Solution[[#This Row],[Old Delivery Day]]))</f>
        <v>R</v>
      </c>
      <c r="AF826" s="31">
        <v>71.307500000000005</v>
      </c>
      <c r="AG826" s="31">
        <v>73.908699999999996</v>
      </c>
      <c r="AH826" s="28" t="s">
        <v>7832</v>
      </c>
      <c r="AI826" s="28" t="s">
        <v>932</v>
      </c>
      <c r="AJ826" s="28" t="s">
        <v>7793</v>
      </c>
      <c r="AK826" s="28" t="s">
        <v>7792</v>
      </c>
      <c r="AL826" s="28" t="s">
        <v>7797</v>
      </c>
      <c r="AM826" s="28">
        <f>_xlfn.XLOOKUP(Solution[[#This Row],[Cu_ID]],Master[cu_id],Master[Notes], "none")</f>
        <v>103</v>
      </c>
      <c r="AN826" s="28">
        <v>30</v>
      </c>
    </row>
    <row r="827" spans="1:40" x14ac:dyDescent="0.3">
      <c r="A827" s="53" t="s">
        <v>12347</v>
      </c>
      <c r="B827" s="37" t="s">
        <v>7745</v>
      </c>
      <c r="C827" s="37" t="s">
        <v>12348</v>
      </c>
      <c r="D827" s="28" t="s">
        <v>7719</v>
      </c>
      <c r="E827" s="28" t="s">
        <v>7752</v>
      </c>
      <c r="F827" s="28" t="s">
        <v>936</v>
      </c>
      <c r="G827" s="28" t="s">
        <v>7744</v>
      </c>
      <c r="H827" s="28" t="s">
        <v>7752</v>
      </c>
      <c r="I827" s="28" t="s">
        <v>901</v>
      </c>
      <c r="J827" s="28">
        <v>0</v>
      </c>
      <c r="K827" s="35" t="s">
        <v>8700</v>
      </c>
      <c r="L827" s="35" t="s">
        <v>12349</v>
      </c>
      <c r="M827" s="30">
        <v>0</v>
      </c>
      <c r="N827" s="32" t="s">
        <v>16537</v>
      </c>
      <c r="O827" s="28" t="s">
        <v>7774</v>
      </c>
      <c r="P827" s="29">
        <v>0.60273148148148148</v>
      </c>
      <c r="Q827" s="29">
        <v>0.62589120370370366</v>
      </c>
      <c r="R827" s="28">
        <v>0</v>
      </c>
      <c r="S827" s="30">
        <v>33.341666666666669</v>
      </c>
      <c r="T827" s="32" t="s">
        <v>12350</v>
      </c>
      <c r="U827" s="32" t="s">
        <v>12351</v>
      </c>
      <c r="V827" s="30"/>
      <c r="W827" s="28">
        <v>7</v>
      </c>
      <c r="X827" s="28">
        <v>0.13207547169811301</v>
      </c>
      <c r="Y827" s="28" t="s">
        <v>14547</v>
      </c>
      <c r="Z827" s="28" t="s">
        <v>16524</v>
      </c>
      <c r="AA827" s="28">
        <v>1</v>
      </c>
      <c r="AB827" s="28">
        <v>30</v>
      </c>
      <c r="AC827" s="32">
        <f>Solution[[#This Row],[Old Stop]] +1</f>
        <v>1</v>
      </c>
      <c r="AD827" s="32" t="str">
        <f>_xlfn.CONCAT(Solution[[#This Row],[Notes]],"_",Solution[[#This Row],[Week '#]],"_", _xlfn.SWITCH(Solution[[#This Row],[Column1]], "M", "Monday", "T", "Tuesday", "W", "Wednesday", "R", "Thursday", "H", "Thursday", "F", "Friday"))</f>
        <v>103_Week4_Thursday</v>
      </c>
      <c r="AE827" s="32" t="str">
        <f>IF(LEN(Solution[[#This Row],[Available Delivery Days]]) =1, Solution[[#This Row],[Available Delivery Days]], IF(ISNUMBER(SEARCH(Solution[[#This Row],[New Delivery Day]], Solution[[#This Row],[Available Delivery Days]])), Solution[[#This Row],[New Delivery Day]], Solution[[#This Row],[Old Delivery Day]]))</f>
        <v>R</v>
      </c>
      <c r="AF827" s="31">
        <v>71.307500000000005</v>
      </c>
      <c r="AG827" s="31">
        <v>73.908699999999996</v>
      </c>
      <c r="AH827" s="28" t="s">
        <v>7832</v>
      </c>
      <c r="AI827" s="28" t="s">
        <v>932</v>
      </c>
      <c r="AJ827" s="28" t="s">
        <v>7793</v>
      </c>
      <c r="AK827" s="28" t="s">
        <v>7792</v>
      </c>
      <c r="AL827" s="28" t="s">
        <v>7797</v>
      </c>
      <c r="AM827" s="28">
        <f>_xlfn.XLOOKUP(Solution[[#This Row],[Cu_ID]],Master[cu_id],Master[Notes], "none")</f>
        <v>103</v>
      </c>
      <c r="AN827" s="28">
        <v>30</v>
      </c>
    </row>
    <row r="828" spans="1:40" x14ac:dyDescent="0.3">
      <c r="A828" s="53" t="s">
        <v>12367</v>
      </c>
      <c r="B828" s="37" t="s">
        <v>7738</v>
      </c>
      <c r="C828" s="37" t="s">
        <v>12348</v>
      </c>
      <c r="D828" s="28" t="s">
        <v>7716</v>
      </c>
      <c r="E828" s="28" t="s">
        <v>7752</v>
      </c>
      <c r="F828" s="28" t="s">
        <v>936</v>
      </c>
      <c r="G828" s="28" t="s">
        <v>7814</v>
      </c>
      <c r="H828" s="28" t="s">
        <v>7752</v>
      </c>
      <c r="I828" s="28" t="s">
        <v>901</v>
      </c>
      <c r="J828" s="28">
        <v>0</v>
      </c>
      <c r="K828" s="35" t="s">
        <v>8664</v>
      </c>
      <c r="L828" s="35" t="s">
        <v>12368</v>
      </c>
      <c r="M828" s="30">
        <v>16.096920205280199</v>
      </c>
      <c r="N828" s="32" t="s">
        <v>14560</v>
      </c>
      <c r="O828" s="28" t="s">
        <v>7774</v>
      </c>
      <c r="P828" s="29">
        <v>0.51730324074074074</v>
      </c>
      <c r="Q828" s="29">
        <v>0.52402777777777776</v>
      </c>
      <c r="R828" s="28">
        <v>0</v>
      </c>
      <c r="S828" s="30">
        <v>9.683574621414877</v>
      </c>
      <c r="T828" s="32" t="s">
        <v>12350</v>
      </c>
      <c r="U828" s="32" t="s">
        <v>12351</v>
      </c>
      <c r="V828" s="30">
        <v>13.153317818348199</v>
      </c>
      <c r="W828" s="28">
        <v>0</v>
      </c>
      <c r="Y828" s="28" t="s">
        <v>14547</v>
      </c>
      <c r="Z828" s="28" t="s">
        <v>14548</v>
      </c>
      <c r="AA828" s="28">
        <v>1</v>
      </c>
      <c r="AB828" s="28">
        <v>0</v>
      </c>
      <c r="AC828" s="32">
        <f>Solution[[#This Row],[Old Stop]] +1</f>
        <v>1</v>
      </c>
      <c r="AD828" s="32" t="str">
        <f>_xlfn.CONCAT(Solution[[#This Row],[Notes]],"_",Solution[[#This Row],[Week '#]],"_", _xlfn.SWITCH(Solution[[#This Row],[Column1]], "M", "Monday", "T", "Tuesday", "W", "Wednesday", "R", "Thursday", "H", "Thursday", "F", "Friday"))</f>
        <v>103_Week1_Thursday</v>
      </c>
      <c r="AE828" s="32" t="str">
        <f>IF(LEN(Solution[[#This Row],[Available Delivery Days]]) =1, Solution[[#This Row],[Available Delivery Days]], IF(ISNUMBER(SEARCH(Solution[[#This Row],[New Delivery Day]], Solution[[#This Row],[Available Delivery Days]])), Solution[[#This Row],[New Delivery Day]], Solution[[#This Row],[Old Delivery Day]]))</f>
        <v>R</v>
      </c>
      <c r="AF828" s="31">
        <v>0</v>
      </c>
      <c r="AG828" s="31">
        <v>0</v>
      </c>
      <c r="AH828" s="28" t="s">
        <v>7832</v>
      </c>
      <c r="AI828" s="28" t="s">
        <v>932</v>
      </c>
      <c r="AJ828" s="28" t="s">
        <v>7793</v>
      </c>
      <c r="AK828" s="28" t="s">
        <v>7792</v>
      </c>
      <c r="AL828" s="28" t="s">
        <v>7797</v>
      </c>
      <c r="AM828" s="28">
        <f>_xlfn.XLOOKUP(Solution[[#This Row],[Cu_ID]],Master[cu_id],Master[Notes], "none")</f>
        <v>103</v>
      </c>
      <c r="AN828" s="28">
        <v>0</v>
      </c>
    </row>
    <row r="829" spans="1:40" x14ac:dyDescent="0.3">
      <c r="A829" s="53" t="s">
        <v>12367</v>
      </c>
      <c r="B829" s="37" t="s">
        <v>7738</v>
      </c>
      <c r="C829" s="37" t="s">
        <v>12348</v>
      </c>
      <c r="D829" s="28" t="s">
        <v>7717</v>
      </c>
      <c r="E829" s="28" t="s">
        <v>7752</v>
      </c>
      <c r="F829" s="28" t="s">
        <v>936</v>
      </c>
      <c r="G829" s="28" t="s">
        <v>7744</v>
      </c>
      <c r="H829" s="28" t="s">
        <v>7752</v>
      </c>
      <c r="I829" s="28" t="s">
        <v>901</v>
      </c>
      <c r="J829" s="28">
        <v>0</v>
      </c>
      <c r="K829" s="35" t="s">
        <v>8664</v>
      </c>
      <c r="L829" s="35" t="s">
        <v>12368</v>
      </c>
      <c r="M829" s="30">
        <v>0</v>
      </c>
      <c r="N829" s="32" t="s">
        <v>15611</v>
      </c>
      <c r="O829" s="28" t="s">
        <v>7774</v>
      </c>
      <c r="P829" s="29">
        <v>0.6191550925925926</v>
      </c>
      <c r="Q829" s="29">
        <v>0.62587962962962962</v>
      </c>
      <c r="R829" s="28">
        <v>0</v>
      </c>
      <c r="S829" s="30">
        <v>9.683574621414877</v>
      </c>
      <c r="T829" s="32" t="s">
        <v>12350</v>
      </c>
      <c r="U829" s="32" t="s">
        <v>12351</v>
      </c>
      <c r="V829" s="30"/>
      <c r="W829" s="28">
        <v>0</v>
      </c>
      <c r="Y829" s="28" t="s">
        <v>14547</v>
      </c>
      <c r="Z829" s="28" t="s">
        <v>15455</v>
      </c>
      <c r="AA829" s="28">
        <v>1</v>
      </c>
      <c r="AB829" s="28">
        <v>0</v>
      </c>
      <c r="AC829" s="32">
        <f>Solution[[#This Row],[Old Stop]] +1</f>
        <v>1</v>
      </c>
      <c r="AD829" s="32" t="str">
        <f>_xlfn.CONCAT(Solution[[#This Row],[Notes]],"_",Solution[[#This Row],[Week '#]],"_", _xlfn.SWITCH(Solution[[#This Row],[Column1]], "M", "Monday", "T", "Tuesday", "W", "Wednesday", "R", "Thursday", "H", "Thursday", "F", "Friday"))</f>
        <v>103_Week2_Thursday</v>
      </c>
      <c r="AE829" s="32" t="str">
        <f>IF(LEN(Solution[[#This Row],[Available Delivery Days]]) =1, Solution[[#This Row],[Available Delivery Days]], IF(ISNUMBER(SEARCH(Solution[[#This Row],[New Delivery Day]], Solution[[#This Row],[Available Delivery Days]])), Solution[[#This Row],[New Delivery Day]], Solution[[#This Row],[Old Delivery Day]]))</f>
        <v>R</v>
      </c>
      <c r="AF829" s="31">
        <v>0</v>
      </c>
      <c r="AG829" s="31">
        <v>0</v>
      </c>
      <c r="AH829" s="28" t="s">
        <v>7832</v>
      </c>
      <c r="AI829" s="28" t="s">
        <v>932</v>
      </c>
      <c r="AJ829" s="28" t="s">
        <v>7793</v>
      </c>
      <c r="AK829" s="28" t="s">
        <v>7792</v>
      </c>
      <c r="AL829" s="28" t="s">
        <v>7797</v>
      </c>
      <c r="AM829" s="28">
        <f>_xlfn.XLOOKUP(Solution[[#This Row],[Cu_ID]],Master[cu_id],Master[Notes], "none")</f>
        <v>103</v>
      </c>
      <c r="AN829" s="28">
        <v>0</v>
      </c>
    </row>
    <row r="830" spans="1:40" x14ac:dyDescent="0.3">
      <c r="A830" s="53" t="s">
        <v>12367</v>
      </c>
      <c r="B830" s="37" t="s">
        <v>7738</v>
      </c>
      <c r="C830" s="37" t="s">
        <v>12348</v>
      </c>
      <c r="D830" s="28" t="s">
        <v>7718</v>
      </c>
      <c r="E830" s="28" t="s">
        <v>7752</v>
      </c>
      <c r="F830" s="28" t="s">
        <v>936</v>
      </c>
      <c r="G830" s="28" t="s">
        <v>7782</v>
      </c>
      <c r="H830" s="28" t="s">
        <v>7752</v>
      </c>
      <c r="I830" s="28" t="s">
        <v>901</v>
      </c>
      <c r="J830" s="28">
        <v>0</v>
      </c>
      <c r="K830" s="35" t="s">
        <v>8664</v>
      </c>
      <c r="L830" s="35" t="s">
        <v>12368</v>
      </c>
      <c r="M830" s="30">
        <v>0</v>
      </c>
      <c r="N830" s="32" t="s">
        <v>16069</v>
      </c>
      <c r="O830" s="28" t="s">
        <v>7774</v>
      </c>
      <c r="P830" s="29">
        <v>0.55407407407407405</v>
      </c>
      <c r="Q830" s="29">
        <v>0.56079861111111107</v>
      </c>
      <c r="R830" s="28">
        <v>0</v>
      </c>
      <c r="S830" s="30">
        <v>9.683574621414877</v>
      </c>
      <c r="T830" s="32" t="s">
        <v>12350</v>
      </c>
      <c r="U830" s="32" t="s">
        <v>12351</v>
      </c>
      <c r="V830" s="30"/>
      <c r="W830" s="28">
        <v>0</v>
      </c>
      <c r="Y830" s="28" t="s">
        <v>14547</v>
      </c>
      <c r="Z830" s="28" t="s">
        <v>16068</v>
      </c>
      <c r="AA830" s="28">
        <v>1</v>
      </c>
      <c r="AB830" s="28">
        <v>0</v>
      </c>
      <c r="AC830" s="32">
        <f>Solution[[#This Row],[Old Stop]] +1</f>
        <v>1</v>
      </c>
      <c r="AD830" s="32" t="str">
        <f>_xlfn.CONCAT(Solution[[#This Row],[Notes]],"_",Solution[[#This Row],[Week '#]],"_", _xlfn.SWITCH(Solution[[#This Row],[Column1]], "M", "Monday", "T", "Tuesday", "W", "Wednesday", "R", "Thursday", "H", "Thursday", "F", "Friday"))</f>
        <v>103_Week3_Thursday</v>
      </c>
      <c r="AE830" s="32" t="str">
        <f>IF(LEN(Solution[[#This Row],[Available Delivery Days]]) =1, Solution[[#This Row],[Available Delivery Days]], IF(ISNUMBER(SEARCH(Solution[[#This Row],[New Delivery Day]], Solution[[#This Row],[Available Delivery Days]])), Solution[[#This Row],[New Delivery Day]], Solution[[#This Row],[Old Delivery Day]]))</f>
        <v>R</v>
      </c>
      <c r="AF830" s="31">
        <v>0</v>
      </c>
      <c r="AG830" s="31">
        <v>0</v>
      </c>
      <c r="AH830" s="28" t="s">
        <v>7832</v>
      </c>
      <c r="AI830" s="28" t="s">
        <v>932</v>
      </c>
      <c r="AJ830" s="28" t="s">
        <v>7793</v>
      </c>
      <c r="AK830" s="28" t="s">
        <v>7792</v>
      </c>
      <c r="AL830" s="28" t="s">
        <v>7797</v>
      </c>
      <c r="AM830" s="28">
        <f>_xlfn.XLOOKUP(Solution[[#This Row],[Cu_ID]],Master[cu_id],Master[Notes], "none")</f>
        <v>103</v>
      </c>
      <c r="AN830" s="28">
        <v>0</v>
      </c>
    </row>
    <row r="831" spans="1:40" x14ac:dyDescent="0.3">
      <c r="A831" s="53" t="s">
        <v>12367</v>
      </c>
      <c r="B831" s="37" t="s">
        <v>7738</v>
      </c>
      <c r="C831" s="37" t="s">
        <v>12348</v>
      </c>
      <c r="D831" s="28" t="s">
        <v>7719</v>
      </c>
      <c r="E831" s="28" t="s">
        <v>7752</v>
      </c>
      <c r="F831" s="28" t="s">
        <v>936</v>
      </c>
      <c r="G831" s="28" t="s">
        <v>7747</v>
      </c>
      <c r="H831" s="28" t="s">
        <v>7752</v>
      </c>
      <c r="I831" s="28" t="s">
        <v>901</v>
      </c>
      <c r="J831" s="28">
        <v>0</v>
      </c>
      <c r="K831" s="35" t="s">
        <v>8664</v>
      </c>
      <c r="L831" s="35" t="s">
        <v>12368</v>
      </c>
      <c r="M831" s="30">
        <v>0.76734507270157304</v>
      </c>
      <c r="N831" s="32" t="s">
        <v>16540</v>
      </c>
      <c r="O831" s="28" t="s">
        <v>7774</v>
      </c>
      <c r="P831" s="29">
        <v>0.59600694444444446</v>
      </c>
      <c r="Q831" s="29">
        <v>0.60273148148148148</v>
      </c>
      <c r="R831" s="28">
        <v>0</v>
      </c>
      <c r="S831" s="30">
        <v>9.683574621414877</v>
      </c>
      <c r="T831" s="32" t="s">
        <v>12350</v>
      </c>
      <c r="U831" s="32" t="s">
        <v>12351</v>
      </c>
      <c r="V831" s="30">
        <v>0.316272386586399</v>
      </c>
      <c r="W831" s="28">
        <v>0</v>
      </c>
      <c r="Y831" s="28" t="s">
        <v>14547</v>
      </c>
      <c r="Z831" s="28" t="s">
        <v>16524</v>
      </c>
      <c r="AA831" s="28">
        <v>1</v>
      </c>
      <c r="AB831" s="28">
        <v>0</v>
      </c>
      <c r="AC831" s="32">
        <f>Solution[[#This Row],[Old Stop]] +1</f>
        <v>1</v>
      </c>
      <c r="AD831" s="32" t="str">
        <f>_xlfn.CONCAT(Solution[[#This Row],[Notes]],"_",Solution[[#This Row],[Week '#]],"_", _xlfn.SWITCH(Solution[[#This Row],[Column1]], "M", "Monday", "T", "Tuesday", "W", "Wednesday", "R", "Thursday", "H", "Thursday", "F", "Friday"))</f>
        <v>103_Week4_Thursday</v>
      </c>
      <c r="AE831" s="32" t="str">
        <f>IF(LEN(Solution[[#This Row],[Available Delivery Days]]) =1, Solution[[#This Row],[Available Delivery Days]], IF(ISNUMBER(SEARCH(Solution[[#This Row],[New Delivery Day]], Solution[[#This Row],[Available Delivery Days]])), Solution[[#This Row],[New Delivery Day]], Solution[[#This Row],[Old Delivery Day]]))</f>
        <v>R</v>
      </c>
      <c r="AF831" s="31">
        <v>0</v>
      </c>
      <c r="AG831" s="31">
        <v>0</v>
      </c>
      <c r="AH831" s="28" t="s">
        <v>7832</v>
      </c>
      <c r="AI831" s="28" t="s">
        <v>932</v>
      </c>
      <c r="AJ831" s="28" t="s">
        <v>7793</v>
      </c>
      <c r="AK831" s="28" t="s">
        <v>7792</v>
      </c>
      <c r="AL831" s="28" t="s">
        <v>7797</v>
      </c>
      <c r="AM831" s="28">
        <f>_xlfn.XLOOKUP(Solution[[#This Row],[Cu_ID]],Master[cu_id],Master[Notes], "none")</f>
        <v>103</v>
      </c>
      <c r="AN831" s="28">
        <v>0</v>
      </c>
    </row>
    <row r="832" spans="1:40" x14ac:dyDescent="0.3">
      <c r="A832" s="53" t="s">
        <v>13050</v>
      </c>
      <c r="B832" s="37" t="s">
        <v>7745</v>
      </c>
      <c r="C832" s="37" t="s">
        <v>13051</v>
      </c>
      <c r="D832" s="28" t="s">
        <v>7716</v>
      </c>
      <c r="E832" s="28" t="s">
        <v>7789</v>
      </c>
      <c r="F832" s="28" t="s">
        <v>900</v>
      </c>
      <c r="G832" s="28" t="s">
        <v>7813</v>
      </c>
      <c r="H832" s="28" t="s">
        <v>11016</v>
      </c>
      <c r="I832" s="28" t="s">
        <v>8057</v>
      </c>
      <c r="J832" s="28">
        <v>50</v>
      </c>
      <c r="K832" s="35" t="s">
        <v>9393</v>
      </c>
      <c r="L832" s="35" t="s">
        <v>13052</v>
      </c>
      <c r="M832" s="30">
        <v>1.0957241412252201</v>
      </c>
      <c r="N832" s="32" t="s">
        <v>14763</v>
      </c>
      <c r="O832" s="28" t="s">
        <v>7774</v>
      </c>
      <c r="P832" s="29">
        <v>0.53403935185185181</v>
      </c>
      <c r="Q832" s="29">
        <v>0.55966435185185182</v>
      </c>
      <c r="R832" s="28">
        <v>0</v>
      </c>
      <c r="S832" s="30">
        <v>36.894444443333335</v>
      </c>
      <c r="T832" s="32" t="s">
        <v>13053</v>
      </c>
      <c r="U832" s="32" t="s">
        <v>13054</v>
      </c>
      <c r="V832" s="30">
        <v>0.62704018095736502</v>
      </c>
      <c r="W832" s="28">
        <v>4</v>
      </c>
      <c r="X832" s="28">
        <v>7.54716981132076E-2</v>
      </c>
      <c r="Y832" s="28" t="s">
        <v>14641</v>
      </c>
      <c r="Z832" s="28" t="s">
        <v>14642</v>
      </c>
      <c r="AA832" s="28">
        <v>1</v>
      </c>
      <c r="AB832" s="28">
        <v>23</v>
      </c>
      <c r="AC832" s="32">
        <f>Solution[[#This Row],[Old Stop]] +1</f>
        <v>51</v>
      </c>
      <c r="AD832" s="32" t="str">
        <f>_xlfn.CONCAT(Solution[[#This Row],[Notes]],"_",Solution[[#This Row],[Week '#]],"_", _xlfn.SWITCH(Solution[[#This Row],[Column1]], "M", "Monday", "T", "Tuesday", "W", "Wednesday", "R", "Thursday", "H", "Thursday", "F", "Friday"))</f>
        <v>101_Week1_Wednesday</v>
      </c>
      <c r="AE832" s="32" t="str">
        <f>IF(LEN(Solution[[#This Row],[Available Delivery Days]]) =1, Solution[[#This Row],[Available Delivery Days]], IF(ISNUMBER(SEARCH(Solution[[#This Row],[New Delivery Day]], Solution[[#This Row],[Available Delivery Days]])), Solution[[#This Row],[New Delivery Day]], Solution[[#This Row],[Old Delivery Day]]))</f>
        <v>W</v>
      </c>
      <c r="AF832" s="31">
        <v>148.08369999999999</v>
      </c>
      <c r="AG832" s="31">
        <v>154.54499999999999</v>
      </c>
      <c r="AH832" s="28" t="s">
        <v>7832</v>
      </c>
      <c r="AI832" s="28" t="s">
        <v>932</v>
      </c>
      <c r="AJ832" s="28" t="s">
        <v>7792</v>
      </c>
      <c r="AK832" s="28" t="s">
        <v>7792</v>
      </c>
      <c r="AL832" s="28" t="s">
        <v>7797</v>
      </c>
      <c r="AM832" s="28">
        <f>_xlfn.XLOOKUP(Solution[[#This Row],[Cu_ID]],Master[cu_id],Master[Notes], "none")</f>
        <v>101</v>
      </c>
      <c r="AN832" s="28">
        <v>23</v>
      </c>
    </row>
    <row r="833" spans="1:40" x14ac:dyDescent="0.3">
      <c r="A833" s="53" t="s">
        <v>13050</v>
      </c>
      <c r="B833" s="37" t="s">
        <v>7745</v>
      </c>
      <c r="C833" s="37" t="s">
        <v>13051</v>
      </c>
      <c r="D833" s="28" t="s">
        <v>7717</v>
      </c>
      <c r="E833" s="28" t="s">
        <v>7789</v>
      </c>
      <c r="F833" s="28" t="s">
        <v>900</v>
      </c>
      <c r="G833" s="28" t="s">
        <v>7735</v>
      </c>
      <c r="H833" s="28" t="s">
        <v>11016</v>
      </c>
      <c r="I833" s="28" t="s">
        <v>8057</v>
      </c>
      <c r="J833" s="28">
        <v>50</v>
      </c>
      <c r="K833" s="35" t="s">
        <v>9393</v>
      </c>
      <c r="L833" s="35" t="s">
        <v>13052</v>
      </c>
      <c r="M833" s="30">
        <v>0</v>
      </c>
      <c r="N833" s="32" t="s">
        <v>15686</v>
      </c>
      <c r="O833" s="28" t="s">
        <v>7774</v>
      </c>
      <c r="P833" s="29">
        <v>0.53581018518518519</v>
      </c>
      <c r="Q833" s="29">
        <v>0.5614351851851852</v>
      </c>
      <c r="R833" s="28">
        <v>0</v>
      </c>
      <c r="S833" s="30">
        <v>36.894444443333335</v>
      </c>
      <c r="T833" s="32" t="s">
        <v>13053</v>
      </c>
      <c r="U833" s="32" t="s">
        <v>13054</v>
      </c>
      <c r="V833" s="30"/>
      <c r="W833" s="28">
        <v>4</v>
      </c>
      <c r="X833" s="28">
        <v>7.54716981132076E-2</v>
      </c>
      <c r="Y833" s="28" t="s">
        <v>14641</v>
      </c>
      <c r="Z833" s="28" t="s">
        <v>15508</v>
      </c>
      <c r="AA833" s="28">
        <v>1</v>
      </c>
      <c r="AB833" s="28">
        <v>23</v>
      </c>
      <c r="AC833" s="32">
        <f>Solution[[#This Row],[Old Stop]] +1</f>
        <v>51</v>
      </c>
      <c r="AD833" s="32" t="str">
        <f>_xlfn.CONCAT(Solution[[#This Row],[Notes]],"_",Solution[[#This Row],[Week '#]],"_", _xlfn.SWITCH(Solution[[#This Row],[Column1]], "M", "Monday", "T", "Tuesday", "W", "Wednesday", "R", "Thursday", "H", "Thursday", "F", "Friday"))</f>
        <v>101_Week2_Wednesday</v>
      </c>
      <c r="AE833" s="32" t="str">
        <f>IF(LEN(Solution[[#This Row],[Available Delivery Days]]) =1, Solution[[#This Row],[Available Delivery Days]], IF(ISNUMBER(SEARCH(Solution[[#This Row],[New Delivery Day]], Solution[[#This Row],[Available Delivery Days]])), Solution[[#This Row],[New Delivery Day]], Solution[[#This Row],[Old Delivery Day]]))</f>
        <v>W</v>
      </c>
      <c r="AF833" s="31">
        <v>148.08369999999999</v>
      </c>
      <c r="AG833" s="31">
        <v>154.54499999999999</v>
      </c>
      <c r="AH833" s="28" t="s">
        <v>7832</v>
      </c>
      <c r="AI833" s="28" t="s">
        <v>932</v>
      </c>
      <c r="AJ833" s="28" t="s">
        <v>7792</v>
      </c>
      <c r="AK833" s="28" t="s">
        <v>7792</v>
      </c>
      <c r="AL833" s="28" t="s">
        <v>7797</v>
      </c>
      <c r="AM833" s="28">
        <f>_xlfn.XLOOKUP(Solution[[#This Row],[Cu_ID]],Master[cu_id],Master[Notes], "none")</f>
        <v>101</v>
      </c>
      <c r="AN833" s="28">
        <v>23</v>
      </c>
    </row>
    <row r="834" spans="1:40" x14ac:dyDescent="0.3">
      <c r="A834" s="53" t="s">
        <v>13050</v>
      </c>
      <c r="B834" s="37" t="s">
        <v>7745</v>
      </c>
      <c r="C834" s="37" t="s">
        <v>13051</v>
      </c>
      <c r="D834" s="28" t="s">
        <v>7718</v>
      </c>
      <c r="E834" s="28" t="s">
        <v>7789</v>
      </c>
      <c r="F834" s="28" t="s">
        <v>900</v>
      </c>
      <c r="G834" s="28" t="s">
        <v>7743</v>
      </c>
      <c r="H834" s="28" t="s">
        <v>11016</v>
      </c>
      <c r="I834" s="28" t="s">
        <v>8057</v>
      </c>
      <c r="J834" s="28">
        <v>50</v>
      </c>
      <c r="K834" s="35" t="s">
        <v>9393</v>
      </c>
      <c r="L834" s="35" t="s">
        <v>13052</v>
      </c>
      <c r="M834" s="30">
        <v>0.67700206115841899</v>
      </c>
      <c r="N834" s="32" t="s">
        <v>15954</v>
      </c>
      <c r="O834" s="28" t="s">
        <v>7774</v>
      </c>
      <c r="P834" s="29">
        <v>0.5323148148148148</v>
      </c>
      <c r="Q834" s="29">
        <v>0.55793981481481481</v>
      </c>
      <c r="R834" s="28">
        <v>0</v>
      </c>
      <c r="S834" s="30">
        <v>36.894444443333335</v>
      </c>
      <c r="T834" s="32" t="s">
        <v>13053</v>
      </c>
      <c r="U834" s="32" t="s">
        <v>13054</v>
      </c>
      <c r="V834" s="30">
        <v>0.48494383250613798</v>
      </c>
      <c r="W834" s="28">
        <v>4</v>
      </c>
      <c r="X834" s="28">
        <v>7.54716981132076E-2</v>
      </c>
      <c r="Y834" s="28" t="s">
        <v>14641</v>
      </c>
      <c r="Z834" s="28" t="s">
        <v>15861</v>
      </c>
      <c r="AA834" s="28">
        <v>1</v>
      </c>
      <c r="AB834" s="28">
        <v>23</v>
      </c>
      <c r="AC834" s="32">
        <f>Solution[[#This Row],[Old Stop]] +1</f>
        <v>51</v>
      </c>
      <c r="AD834" s="32" t="str">
        <f>_xlfn.CONCAT(Solution[[#This Row],[Notes]],"_",Solution[[#This Row],[Week '#]],"_", _xlfn.SWITCH(Solution[[#This Row],[Column1]], "M", "Monday", "T", "Tuesday", "W", "Wednesday", "R", "Thursday", "H", "Thursday", "F", "Friday"))</f>
        <v>101_Week3_Wednesday</v>
      </c>
      <c r="AE834" s="32" t="str">
        <f>IF(LEN(Solution[[#This Row],[Available Delivery Days]]) =1, Solution[[#This Row],[Available Delivery Days]], IF(ISNUMBER(SEARCH(Solution[[#This Row],[New Delivery Day]], Solution[[#This Row],[Available Delivery Days]])), Solution[[#This Row],[New Delivery Day]], Solution[[#This Row],[Old Delivery Day]]))</f>
        <v>W</v>
      </c>
      <c r="AF834" s="31">
        <v>148.08369999999999</v>
      </c>
      <c r="AG834" s="31">
        <v>154.54499999999999</v>
      </c>
      <c r="AH834" s="28" t="s">
        <v>7832</v>
      </c>
      <c r="AI834" s="28" t="s">
        <v>932</v>
      </c>
      <c r="AJ834" s="28" t="s">
        <v>7792</v>
      </c>
      <c r="AK834" s="28" t="s">
        <v>7792</v>
      </c>
      <c r="AL834" s="28" t="s">
        <v>7797</v>
      </c>
      <c r="AM834" s="28">
        <f>_xlfn.XLOOKUP(Solution[[#This Row],[Cu_ID]],Master[cu_id],Master[Notes], "none")</f>
        <v>101</v>
      </c>
      <c r="AN834" s="28">
        <v>23</v>
      </c>
    </row>
    <row r="835" spans="1:40" x14ac:dyDescent="0.3">
      <c r="A835" s="53" t="s">
        <v>13050</v>
      </c>
      <c r="B835" s="37" t="s">
        <v>7745</v>
      </c>
      <c r="C835" s="37" t="s">
        <v>13051</v>
      </c>
      <c r="D835" s="28" t="s">
        <v>7719</v>
      </c>
      <c r="E835" s="28" t="s">
        <v>7789</v>
      </c>
      <c r="F835" s="28" t="s">
        <v>900</v>
      </c>
      <c r="G835" s="28" t="s">
        <v>7788</v>
      </c>
      <c r="H835" s="28" t="s">
        <v>11016</v>
      </c>
      <c r="I835" s="28" t="s">
        <v>8057</v>
      </c>
      <c r="J835" s="28">
        <v>50</v>
      </c>
      <c r="K835" s="35" t="s">
        <v>9393</v>
      </c>
      <c r="L835" s="35" t="s">
        <v>13052</v>
      </c>
      <c r="M835" s="30">
        <v>0</v>
      </c>
      <c r="N835" s="32" t="s">
        <v>16665</v>
      </c>
      <c r="O835" s="28" t="s">
        <v>7774</v>
      </c>
      <c r="P835" s="29">
        <v>0.52604166666666663</v>
      </c>
      <c r="Q835" s="29">
        <v>0.55166666666666664</v>
      </c>
      <c r="R835" s="28">
        <v>0</v>
      </c>
      <c r="S835" s="30">
        <v>36.894444443333335</v>
      </c>
      <c r="T835" s="32" t="s">
        <v>13053</v>
      </c>
      <c r="U835" s="32" t="s">
        <v>13054</v>
      </c>
      <c r="V835" s="30"/>
      <c r="W835" s="28">
        <v>4</v>
      </c>
      <c r="X835" s="28">
        <v>7.54716981132076E-2</v>
      </c>
      <c r="Y835" s="28" t="s">
        <v>14641</v>
      </c>
      <c r="Z835" s="28" t="s">
        <v>16425</v>
      </c>
      <c r="AA835" s="28">
        <v>1</v>
      </c>
      <c r="AB835" s="28">
        <v>23</v>
      </c>
      <c r="AC835" s="32">
        <f>Solution[[#This Row],[Old Stop]] +1</f>
        <v>51</v>
      </c>
      <c r="AD835" s="32" t="str">
        <f>_xlfn.CONCAT(Solution[[#This Row],[Notes]],"_",Solution[[#This Row],[Week '#]],"_", _xlfn.SWITCH(Solution[[#This Row],[Column1]], "M", "Monday", "T", "Tuesday", "W", "Wednesday", "R", "Thursday", "H", "Thursday", "F", "Friday"))</f>
        <v>101_Week4_Wednesday</v>
      </c>
      <c r="AE835" s="32" t="str">
        <f>IF(LEN(Solution[[#This Row],[Available Delivery Days]]) =1, Solution[[#This Row],[Available Delivery Days]], IF(ISNUMBER(SEARCH(Solution[[#This Row],[New Delivery Day]], Solution[[#This Row],[Available Delivery Days]])), Solution[[#This Row],[New Delivery Day]], Solution[[#This Row],[Old Delivery Day]]))</f>
        <v>W</v>
      </c>
      <c r="AF835" s="31">
        <v>148.08369999999999</v>
      </c>
      <c r="AG835" s="31">
        <v>154.54499999999999</v>
      </c>
      <c r="AH835" s="28" t="s">
        <v>7832</v>
      </c>
      <c r="AI835" s="28" t="s">
        <v>932</v>
      </c>
      <c r="AJ835" s="28" t="s">
        <v>7792</v>
      </c>
      <c r="AK835" s="28" t="s">
        <v>7792</v>
      </c>
      <c r="AL835" s="28" t="s">
        <v>7797</v>
      </c>
      <c r="AM835" s="28">
        <f>_xlfn.XLOOKUP(Solution[[#This Row],[Cu_ID]],Master[cu_id],Master[Notes], "none")</f>
        <v>101</v>
      </c>
      <c r="AN835" s="28">
        <v>23</v>
      </c>
    </row>
    <row r="836" spans="1:40" x14ac:dyDescent="0.3">
      <c r="A836" s="53" t="s">
        <v>13055</v>
      </c>
      <c r="B836" s="37" t="s">
        <v>7738</v>
      </c>
      <c r="C836" s="37" t="s">
        <v>13051</v>
      </c>
      <c r="D836" s="28" t="s">
        <v>7716</v>
      </c>
      <c r="E836" s="28" t="s">
        <v>7789</v>
      </c>
      <c r="F836" s="28" t="s">
        <v>900</v>
      </c>
      <c r="G836" s="28" t="s">
        <v>7811</v>
      </c>
      <c r="H836" s="28" t="s">
        <v>11016</v>
      </c>
      <c r="I836" s="28" t="s">
        <v>8057</v>
      </c>
      <c r="J836" s="28">
        <v>1</v>
      </c>
      <c r="K836" s="35" t="s">
        <v>9376</v>
      </c>
      <c r="L836" s="35" t="s">
        <v>13056</v>
      </c>
      <c r="M836" s="30">
        <v>0</v>
      </c>
      <c r="N836" s="32" t="s">
        <v>14765</v>
      </c>
      <c r="O836" s="28" t="s">
        <v>7774</v>
      </c>
      <c r="P836" s="29">
        <v>0.55966435185185182</v>
      </c>
      <c r="Q836" s="29">
        <v>0.56638888888888894</v>
      </c>
      <c r="R836" s="28">
        <v>0</v>
      </c>
      <c r="S836" s="30">
        <v>9.683574621414877</v>
      </c>
      <c r="T836" s="32" t="s">
        <v>13053</v>
      </c>
      <c r="U836" s="32" t="s">
        <v>13054</v>
      </c>
      <c r="V836" s="30"/>
      <c r="W836" s="28">
        <v>0</v>
      </c>
      <c r="X836" s="28">
        <v>0</v>
      </c>
      <c r="Y836" s="28" t="s">
        <v>14641</v>
      </c>
      <c r="Z836" s="28" t="s">
        <v>14642</v>
      </c>
      <c r="AA836" s="28">
        <v>1</v>
      </c>
      <c r="AB836" s="28">
        <v>0</v>
      </c>
      <c r="AC836" s="32">
        <f>Solution[[#This Row],[Old Stop]] +1</f>
        <v>2</v>
      </c>
      <c r="AD836" s="32" t="str">
        <f>_xlfn.CONCAT(Solution[[#This Row],[Notes]],"_",Solution[[#This Row],[Week '#]],"_", _xlfn.SWITCH(Solution[[#This Row],[Column1]], "M", "Monday", "T", "Tuesday", "W", "Wednesday", "R", "Thursday", "H", "Thursday", "F", "Friday"))</f>
        <v>101_Week1_Wednesday</v>
      </c>
      <c r="AE836" s="32" t="str">
        <f>IF(LEN(Solution[[#This Row],[Available Delivery Days]]) =1, Solution[[#This Row],[Available Delivery Days]], IF(ISNUMBER(SEARCH(Solution[[#This Row],[New Delivery Day]], Solution[[#This Row],[Available Delivery Days]])), Solution[[#This Row],[New Delivery Day]], Solution[[#This Row],[Old Delivery Day]]))</f>
        <v>W</v>
      </c>
      <c r="AF836" s="31">
        <v>19.6175</v>
      </c>
      <c r="AG836" s="31">
        <v>0</v>
      </c>
      <c r="AH836" s="28" t="s">
        <v>7832</v>
      </c>
      <c r="AI836" s="28" t="s">
        <v>932</v>
      </c>
      <c r="AJ836" s="28" t="s">
        <v>7792</v>
      </c>
      <c r="AK836" s="28" t="s">
        <v>7792</v>
      </c>
      <c r="AL836" s="28" t="s">
        <v>7797</v>
      </c>
      <c r="AM836" s="28">
        <f>_xlfn.XLOOKUP(Solution[[#This Row],[Cu_ID]],Master[cu_id],Master[Notes], "none")</f>
        <v>101</v>
      </c>
      <c r="AN836" s="28">
        <v>0</v>
      </c>
    </row>
    <row r="837" spans="1:40" x14ac:dyDescent="0.3">
      <c r="A837" s="53" t="s">
        <v>13055</v>
      </c>
      <c r="B837" s="37" t="s">
        <v>7738</v>
      </c>
      <c r="C837" s="37" t="s">
        <v>13051</v>
      </c>
      <c r="D837" s="28" t="s">
        <v>7717</v>
      </c>
      <c r="E837" s="28" t="s">
        <v>7789</v>
      </c>
      <c r="F837" s="28" t="s">
        <v>900</v>
      </c>
      <c r="G837" s="28" t="s">
        <v>7772</v>
      </c>
      <c r="H837" s="28" t="s">
        <v>11016</v>
      </c>
      <c r="I837" s="28" t="s">
        <v>8057</v>
      </c>
      <c r="J837" s="28">
        <v>1</v>
      </c>
      <c r="K837" s="35" t="s">
        <v>9376</v>
      </c>
      <c r="L837" s="35" t="s">
        <v>13056</v>
      </c>
      <c r="M837" s="30">
        <v>1.0957241412252201</v>
      </c>
      <c r="N837" s="32" t="s">
        <v>15512</v>
      </c>
      <c r="O837" s="28" t="s">
        <v>7774</v>
      </c>
      <c r="P837" s="29">
        <v>0.52908564814814818</v>
      </c>
      <c r="Q837" s="29">
        <v>0.53581018518518519</v>
      </c>
      <c r="R837" s="28">
        <v>0</v>
      </c>
      <c r="S837" s="30">
        <v>9.683574621414877</v>
      </c>
      <c r="T837" s="32" t="s">
        <v>13053</v>
      </c>
      <c r="U837" s="32" t="s">
        <v>13054</v>
      </c>
      <c r="V837" s="30">
        <v>0.62704018095736502</v>
      </c>
      <c r="W837" s="28">
        <v>0</v>
      </c>
      <c r="X837" s="28">
        <v>0</v>
      </c>
      <c r="Y837" s="28" t="s">
        <v>14641</v>
      </c>
      <c r="Z837" s="28" t="s">
        <v>15508</v>
      </c>
      <c r="AA837" s="28">
        <v>1</v>
      </c>
      <c r="AB837" s="28">
        <v>0</v>
      </c>
      <c r="AC837" s="32">
        <f>Solution[[#This Row],[Old Stop]] +1</f>
        <v>2</v>
      </c>
      <c r="AD837" s="32" t="str">
        <f>_xlfn.CONCAT(Solution[[#This Row],[Notes]],"_",Solution[[#This Row],[Week '#]],"_", _xlfn.SWITCH(Solution[[#This Row],[Column1]], "M", "Monday", "T", "Tuesday", "W", "Wednesday", "R", "Thursday", "H", "Thursday", "F", "Friday"))</f>
        <v>101_Week2_Wednesday</v>
      </c>
      <c r="AE837" s="32" t="str">
        <f>IF(LEN(Solution[[#This Row],[Available Delivery Days]]) =1, Solution[[#This Row],[Available Delivery Days]], IF(ISNUMBER(SEARCH(Solution[[#This Row],[New Delivery Day]], Solution[[#This Row],[Available Delivery Days]])), Solution[[#This Row],[New Delivery Day]], Solution[[#This Row],[Old Delivery Day]]))</f>
        <v>W</v>
      </c>
      <c r="AF837" s="31">
        <v>19.6175</v>
      </c>
      <c r="AG837" s="31">
        <v>0</v>
      </c>
      <c r="AH837" s="28" t="s">
        <v>7832</v>
      </c>
      <c r="AI837" s="28" t="s">
        <v>932</v>
      </c>
      <c r="AJ837" s="28" t="s">
        <v>7792</v>
      </c>
      <c r="AK837" s="28" t="s">
        <v>7792</v>
      </c>
      <c r="AL837" s="28" t="s">
        <v>7797</v>
      </c>
      <c r="AM837" s="28">
        <f>_xlfn.XLOOKUP(Solution[[#This Row],[Cu_ID]],Master[cu_id],Master[Notes], "none")</f>
        <v>101</v>
      </c>
      <c r="AN837" s="28">
        <v>0</v>
      </c>
    </row>
    <row r="838" spans="1:40" x14ac:dyDescent="0.3">
      <c r="A838" s="53" t="s">
        <v>13055</v>
      </c>
      <c r="B838" s="37" t="s">
        <v>7738</v>
      </c>
      <c r="C838" s="37" t="s">
        <v>13051</v>
      </c>
      <c r="D838" s="28" t="s">
        <v>7718</v>
      </c>
      <c r="E838" s="28" t="s">
        <v>7789</v>
      </c>
      <c r="F838" s="28" t="s">
        <v>900</v>
      </c>
      <c r="G838" s="28" t="s">
        <v>7725</v>
      </c>
      <c r="H838" s="28" t="s">
        <v>11016</v>
      </c>
      <c r="I838" s="28" t="s">
        <v>8057</v>
      </c>
      <c r="J838" s="28">
        <v>1</v>
      </c>
      <c r="K838" s="35" t="s">
        <v>9376</v>
      </c>
      <c r="L838" s="35" t="s">
        <v>13056</v>
      </c>
      <c r="M838" s="30">
        <v>0</v>
      </c>
      <c r="N838" s="32" t="s">
        <v>15957</v>
      </c>
      <c r="O838" s="28" t="s">
        <v>7774</v>
      </c>
      <c r="P838" s="29">
        <v>0.55793981481481481</v>
      </c>
      <c r="Q838" s="29">
        <v>0.56466435185185182</v>
      </c>
      <c r="R838" s="28">
        <v>0</v>
      </c>
      <c r="S838" s="30">
        <v>9.683574621414877</v>
      </c>
      <c r="T838" s="32" t="s">
        <v>13053</v>
      </c>
      <c r="U838" s="32" t="s">
        <v>13054</v>
      </c>
      <c r="V838" s="30"/>
      <c r="W838" s="28">
        <v>0</v>
      </c>
      <c r="X838" s="28">
        <v>0</v>
      </c>
      <c r="Y838" s="28" t="s">
        <v>14641</v>
      </c>
      <c r="Z838" s="28" t="s">
        <v>15861</v>
      </c>
      <c r="AA838" s="28">
        <v>1</v>
      </c>
      <c r="AB838" s="28">
        <v>0</v>
      </c>
      <c r="AC838" s="32">
        <f>Solution[[#This Row],[Old Stop]] +1</f>
        <v>2</v>
      </c>
      <c r="AD838" s="32" t="str">
        <f>_xlfn.CONCAT(Solution[[#This Row],[Notes]],"_",Solution[[#This Row],[Week '#]],"_", _xlfn.SWITCH(Solution[[#This Row],[Column1]], "M", "Monday", "T", "Tuesday", "W", "Wednesday", "R", "Thursday", "H", "Thursday", "F", "Friday"))</f>
        <v>101_Week3_Wednesday</v>
      </c>
      <c r="AE838" s="32" t="str">
        <f>IF(LEN(Solution[[#This Row],[Available Delivery Days]]) =1, Solution[[#This Row],[Available Delivery Days]], IF(ISNUMBER(SEARCH(Solution[[#This Row],[New Delivery Day]], Solution[[#This Row],[Available Delivery Days]])), Solution[[#This Row],[New Delivery Day]], Solution[[#This Row],[Old Delivery Day]]))</f>
        <v>W</v>
      </c>
      <c r="AF838" s="31">
        <v>19.6175</v>
      </c>
      <c r="AG838" s="31">
        <v>0</v>
      </c>
      <c r="AH838" s="28" t="s">
        <v>7832</v>
      </c>
      <c r="AI838" s="28" t="s">
        <v>932</v>
      </c>
      <c r="AJ838" s="28" t="s">
        <v>7792</v>
      </c>
      <c r="AK838" s="28" t="s">
        <v>7792</v>
      </c>
      <c r="AL838" s="28" t="s">
        <v>7797</v>
      </c>
      <c r="AM838" s="28">
        <f>_xlfn.XLOOKUP(Solution[[#This Row],[Cu_ID]],Master[cu_id],Master[Notes], "none")</f>
        <v>101</v>
      </c>
      <c r="AN838" s="28">
        <v>0</v>
      </c>
    </row>
    <row r="839" spans="1:40" x14ac:dyDescent="0.3">
      <c r="A839" s="53" t="s">
        <v>13055</v>
      </c>
      <c r="B839" s="37" t="s">
        <v>7738</v>
      </c>
      <c r="C839" s="37" t="s">
        <v>13051</v>
      </c>
      <c r="D839" s="28" t="s">
        <v>7719</v>
      </c>
      <c r="E839" s="28" t="s">
        <v>7789</v>
      </c>
      <c r="F839" s="28" t="s">
        <v>900</v>
      </c>
      <c r="G839" s="28" t="s">
        <v>7783</v>
      </c>
      <c r="H839" s="28" t="s">
        <v>11016</v>
      </c>
      <c r="I839" s="28" t="s">
        <v>8057</v>
      </c>
      <c r="J839" s="28">
        <v>1</v>
      </c>
      <c r="K839" s="35" t="s">
        <v>9376</v>
      </c>
      <c r="L839" s="35" t="s">
        <v>13056</v>
      </c>
      <c r="M839" s="30">
        <v>1.0957241412252201</v>
      </c>
      <c r="N839" s="32" t="s">
        <v>16633</v>
      </c>
      <c r="O839" s="28" t="s">
        <v>7774</v>
      </c>
      <c r="P839" s="29">
        <v>0.51931712962962961</v>
      </c>
      <c r="Q839" s="29">
        <v>0.52604166666666663</v>
      </c>
      <c r="R839" s="28">
        <v>0</v>
      </c>
      <c r="S839" s="30">
        <v>9.683574621414877</v>
      </c>
      <c r="T839" s="32" t="s">
        <v>13053</v>
      </c>
      <c r="U839" s="32" t="s">
        <v>13054</v>
      </c>
      <c r="V839" s="30">
        <v>0.62704018095736502</v>
      </c>
      <c r="W839" s="28">
        <v>0</v>
      </c>
      <c r="X839" s="28">
        <v>0</v>
      </c>
      <c r="Y839" s="28" t="s">
        <v>14641</v>
      </c>
      <c r="Z839" s="28" t="s">
        <v>16425</v>
      </c>
      <c r="AA839" s="28">
        <v>1</v>
      </c>
      <c r="AB839" s="28">
        <v>0</v>
      </c>
      <c r="AC839" s="32">
        <f>Solution[[#This Row],[Old Stop]] +1</f>
        <v>2</v>
      </c>
      <c r="AD839" s="32" t="str">
        <f>_xlfn.CONCAT(Solution[[#This Row],[Notes]],"_",Solution[[#This Row],[Week '#]],"_", _xlfn.SWITCH(Solution[[#This Row],[Column1]], "M", "Monday", "T", "Tuesday", "W", "Wednesday", "R", "Thursday", "H", "Thursday", "F", "Friday"))</f>
        <v>101_Week4_Wednesday</v>
      </c>
      <c r="AE839" s="32" t="str">
        <f>IF(LEN(Solution[[#This Row],[Available Delivery Days]]) =1, Solution[[#This Row],[Available Delivery Days]], IF(ISNUMBER(SEARCH(Solution[[#This Row],[New Delivery Day]], Solution[[#This Row],[Available Delivery Days]])), Solution[[#This Row],[New Delivery Day]], Solution[[#This Row],[Old Delivery Day]]))</f>
        <v>W</v>
      </c>
      <c r="AF839" s="31">
        <v>19.6175</v>
      </c>
      <c r="AG839" s="31">
        <v>0</v>
      </c>
      <c r="AH839" s="28" t="s">
        <v>7832</v>
      </c>
      <c r="AI839" s="28" t="s">
        <v>932</v>
      </c>
      <c r="AJ839" s="28" t="s">
        <v>7792</v>
      </c>
      <c r="AK839" s="28" t="s">
        <v>7792</v>
      </c>
      <c r="AL839" s="28" t="s">
        <v>7797</v>
      </c>
      <c r="AM839" s="28">
        <f>_xlfn.XLOOKUP(Solution[[#This Row],[Cu_ID]],Master[cu_id],Master[Notes], "none")</f>
        <v>101</v>
      </c>
      <c r="AN839" s="28">
        <v>0</v>
      </c>
    </row>
    <row r="840" spans="1:40" x14ac:dyDescent="0.3">
      <c r="A840" s="53" t="s">
        <v>14279</v>
      </c>
      <c r="B840" s="37" t="s">
        <v>14280</v>
      </c>
      <c r="C840" s="37" t="s">
        <v>7728</v>
      </c>
      <c r="D840" s="28" t="s">
        <v>7719</v>
      </c>
      <c r="E840" s="28" t="s">
        <v>11016</v>
      </c>
      <c r="F840" s="28" t="s">
        <v>903</v>
      </c>
      <c r="G840" s="28" t="s">
        <v>7723</v>
      </c>
      <c r="H840" s="28" t="s">
        <v>7752</v>
      </c>
      <c r="I840" s="28" t="s">
        <v>902</v>
      </c>
      <c r="J840" s="28">
        <v>191</v>
      </c>
      <c r="K840" s="35" t="s">
        <v>9059</v>
      </c>
      <c r="L840" s="35" t="s">
        <v>14281</v>
      </c>
      <c r="M840" s="30">
        <v>0.90026914514601197</v>
      </c>
      <c r="N840" s="32" t="s">
        <v>16488</v>
      </c>
      <c r="O840" s="28" t="s">
        <v>7748</v>
      </c>
      <c r="P840" s="29">
        <v>0.46652777777777776</v>
      </c>
      <c r="Q840" s="29">
        <v>0.47334490740740742</v>
      </c>
      <c r="R840" s="28">
        <v>0</v>
      </c>
      <c r="S840" s="30">
        <v>9.8166666666666664</v>
      </c>
      <c r="T840" s="32" t="s">
        <v>14282</v>
      </c>
      <c r="U840" s="32" t="s">
        <v>14283</v>
      </c>
      <c r="V840" s="30">
        <v>0.37835207896388201</v>
      </c>
      <c r="W840" s="28">
        <v>0</v>
      </c>
      <c r="X840" s="28">
        <v>0</v>
      </c>
      <c r="Y840" s="28" t="s">
        <v>14625</v>
      </c>
      <c r="Z840" s="28" t="s">
        <v>16477</v>
      </c>
      <c r="AA840" s="28">
        <v>1</v>
      </c>
      <c r="AB840" s="28">
        <v>0</v>
      </c>
      <c r="AC840" s="32">
        <f>Solution[[#This Row],[Old Stop]] +1</f>
        <v>192</v>
      </c>
      <c r="AD840" s="32" t="str">
        <f>_xlfn.CONCAT(Solution[[#This Row],[Notes]],"_",Solution[[#This Row],[Week '#]],"_", _xlfn.SWITCH(Solution[[#This Row],[Column1]], "M", "Monday", "T", "Tuesday", "W", "Wednesday", "R", "Thursday", "H", "Thursday", "F", "Friday"))</f>
        <v>105_Week4_Tuesday</v>
      </c>
      <c r="AE840" s="32" t="str">
        <f>IF(LEN(Solution[[#This Row],[Available Delivery Days]]) =1, Solution[[#This Row],[Available Delivery Days]], IF(ISNUMBER(SEARCH(Solution[[#This Row],[New Delivery Day]], Solution[[#This Row],[Available Delivery Days]])), Solution[[#This Row],[New Delivery Day]], Solution[[#This Row],[Old Delivery Day]]))</f>
        <v>T</v>
      </c>
      <c r="AF840" s="31">
        <v>39.01</v>
      </c>
      <c r="AG840" s="31">
        <v>29.862500000000001</v>
      </c>
      <c r="AH840" s="28" t="s">
        <v>7832</v>
      </c>
      <c r="AI840" s="28" t="s">
        <v>932</v>
      </c>
      <c r="AJ840" s="28" t="s">
        <v>7792</v>
      </c>
      <c r="AK840" s="28" t="s">
        <v>7792</v>
      </c>
      <c r="AL840" s="28" t="s">
        <v>7797</v>
      </c>
      <c r="AM840" s="28">
        <f>_xlfn.XLOOKUP(Solution[[#This Row],[Cu_ID]],Master[cu_id],Master[Notes], "none")</f>
        <v>105</v>
      </c>
      <c r="AN840" s="28">
        <v>0</v>
      </c>
    </row>
    <row r="841" spans="1:40" x14ac:dyDescent="0.3">
      <c r="A841" s="53" t="s">
        <v>11052</v>
      </c>
      <c r="B841" s="37" t="s">
        <v>11053</v>
      </c>
      <c r="C841" s="37" t="s">
        <v>7728</v>
      </c>
      <c r="D841" s="28" t="s">
        <v>7716</v>
      </c>
      <c r="E841" s="28" t="s">
        <v>11016</v>
      </c>
      <c r="F841" s="28" t="s">
        <v>903</v>
      </c>
      <c r="G841" s="28" t="s">
        <v>7764</v>
      </c>
      <c r="H841" s="28" t="s">
        <v>11016</v>
      </c>
      <c r="I841" s="28" t="s">
        <v>900</v>
      </c>
      <c r="J841" s="28">
        <v>95</v>
      </c>
      <c r="K841" s="35" t="s">
        <v>9307</v>
      </c>
      <c r="L841" s="35" t="s">
        <v>11054</v>
      </c>
      <c r="M841" s="30">
        <v>0.78764100559055805</v>
      </c>
      <c r="N841" s="32" t="s">
        <v>15053</v>
      </c>
      <c r="O841" s="28" t="s">
        <v>7774</v>
      </c>
      <c r="P841" s="29">
        <v>0.39096064814814813</v>
      </c>
      <c r="Q841" s="29">
        <v>0.39589120370370373</v>
      </c>
      <c r="R841" s="28">
        <v>0</v>
      </c>
      <c r="S841" s="30">
        <v>7.0916666666666668</v>
      </c>
      <c r="T841" s="32" t="s">
        <v>11055</v>
      </c>
      <c r="U841" s="32" t="s">
        <v>11056</v>
      </c>
      <c r="V841" s="30">
        <v>0.62435562311276305</v>
      </c>
      <c r="W841" s="28">
        <v>0</v>
      </c>
      <c r="X841" s="28">
        <v>0</v>
      </c>
      <c r="Y841" s="28" t="s">
        <v>14625</v>
      </c>
      <c r="Z841" s="28" t="s">
        <v>14626</v>
      </c>
      <c r="AA841" s="28">
        <v>1</v>
      </c>
      <c r="AB841" s="28">
        <v>0</v>
      </c>
      <c r="AC841" s="32">
        <f>Solution[[#This Row],[Old Stop]] +1</f>
        <v>96</v>
      </c>
      <c r="AD841" s="32" t="str">
        <f>_xlfn.CONCAT(Solution[[#This Row],[Notes]],"_",Solution[[#This Row],[Week '#]],"_", _xlfn.SWITCH(Solution[[#This Row],[Column1]], "M", "Monday", "T", "Tuesday", "W", "Wednesday", "R", "Thursday", "H", "Thursday", "F", "Friday"))</f>
        <v>105_Week1_Tuesday</v>
      </c>
      <c r="AE841" s="32" t="str">
        <f>IF(LEN(Solution[[#This Row],[Available Delivery Days]]) =1, Solution[[#This Row],[Available Delivery Days]], IF(ISNUMBER(SEARCH(Solution[[#This Row],[New Delivery Day]], Solution[[#This Row],[Available Delivery Days]])), Solution[[#This Row],[New Delivery Day]], Solution[[#This Row],[Old Delivery Day]]))</f>
        <v>T</v>
      </c>
      <c r="AF841" s="31">
        <v>89.133700000000005</v>
      </c>
      <c r="AG841" s="31">
        <v>35.643700000000003</v>
      </c>
      <c r="AH841" s="28" t="s">
        <v>7832</v>
      </c>
      <c r="AI841" s="28" t="s">
        <v>932</v>
      </c>
      <c r="AJ841" s="28" t="s">
        <v>7793</v>
      </c>
      <c r="AK841" s="28" t="s">
        <v>7792</v>
      </c>
      <c r="AL841" s="28" t="s">
        <v>7797</v>
      </c>
      <c r="AM841" s="28">
        <f>_xlfn.XLOOKUP(Solution[[#This Row],[Cu_ID]],Master[cu_id],Master[Notes], "none")</f>
        <v>105</v>
      </c>
      <c r="AN841" s="28">
        <v>0</v>
      </c>
    </row>
    <row r="842" spans="1:40" x14ac:dyDescent="0.3">
      <c r="A842" s="53" t="s">
        <v>11052</v>
      </c>
      <c r="B842" s="37" t="s">
        <v>11053</v>
      </c>
      <c r="C842" s="37" t="s">
        <v>7728</v>
      </c>
      <c r="D842" s="28" t="s">
        <v>7717</v>
      </c>
      <c r="E842" s="28" t="s">
        <v>11016</v>
      </c>
      <c r="F842" s="28" t="s">
        <v>903</v>
      </c>
      <c r="G842" s="28" t="s">
        <v>7751</v>
      </c>
      <c r="H842" s="28" t="s">
        <v>11016</v>
      </c>
      <c r="I842" s="28" t="s">
        <v>900</v>
      </c>
      <c r="J842" s="28">
        <v>95</v>
      </c>
      <c r="K842" s="35" t="s">
        <v>9307</v>
      </c>
      <c r="L842" s="35" t="s">
        <v>11054</v>
      </c>
      <c r="M842" s="30">
        <v>0.78764100559055805</v>
      </c>
      <c r="N842" s="32" t="s">
        <v>15448</v>
      </c>
      <c r="O842" s="28" t="s">
        <v>7774</v>
      </c>
      <c r="P842" s="29">
        <v>0.39096064814814813</v>
      </c>
      <c r="Q842" s="29">
        <v>0.39589120370370373</v>
      </c>
      <c r="R842" s="28">
        <v>0</v>
      </c>
      <c r="S842" s="30">
        <v>7.0916666666666668</v>
      </c>
      <c r="T842" s="32" t="s">
        <v>11055</v>
      </c>
      <c r="U842" s="32" t="s">
        <v>11056</v>
      </c>
      <c r="V842" s="30">
        <v>0.62435562311276305</v>
      </c>
      <c r="W842" s="28">
        <v>0</v>
      </c>
      <c r="X842" s="28">
        <v>0</v>
      </c>
      <c r="Y842" s="28" t="s">
        <v>14625</v>
      </c>
      <c r="Z842" s="28" t="s">
        <v>15410</v>
      </c>
      <c r="AA842" s="28">
        <v>1</v>
      </c>
      <c r="AB842" s="28">
        <v>0</v>
      </c>
      <c r="AC842" s="32">
        <f>Solution[[#This Row],[Old Stop]] +1</f>
        <v>96</v>
      </c>
      <c r="AD842" s="32" t="str">
        <f>_xlfn.CONCAT(Solution[[#This Row],[Notes]],"_",Solution[[#This Row],[Week '#]],"_", _xlfn.SWITCH(Solution[[#This Row],[Column1]], "M", "Monday", "T", "Tuesday", "W", "Wednesday", "R", "Thursday", "H", "Thursday", "F", "Friday"))</f>
        <v>105_Week2_Tuesday</v>
      </c>
      <c r="AE842" s="32" t="str">
        <f>IF(LEN(Solution[[#This Row],[Available Delivery Days]]) =1, Solution[[#This Row],[Available Delivery Days]], IF(ISNUMBER(SEARCH(Solution[[#This Row],[New Delivery Day]], Solution[[#This Row],[Available Delivery Days]])), Solution[[#This Row],[New Delivery Day]], Solution[[#This Row],[Old Delivery Day]]))</f>
        <v>T</v>
      </c>
      <c r="AF842" s="31">
        <v>89.133700000000005</v>
      </c>
      <c r="AG842" s="31">
        <v>35.643700000000003</v>
      </c>
      <c r="AH842" s="28" t="s">
        <v>7832</v>
      </c>
      <c r="AI842" s="28" t="s">
        <v>932</v>
      </c>
      <c r="AJ842" s="28" t="s">
        <v>7793</v>
      </c>
      <c r="AK842" s="28" t="s">
        <v>7792</v>
      </c>
      <c r="AL842" s="28" t="s">
        <v>7797</v>
      </c>
      <c r="AM842" s="28">
        <f>_xlfn.XLOOKUP(Solution[[#This Row],[Cu_ID]],Master[cu_id],Master[Notes], "none")</f>
        <v>105</v>
      </c>
      <c r="AN842" s="28">
        <v>0</v>
      </c>
    </row>
    <row r="843" spans="1:40" x14ac:dyDescent="0.3">
      <c r="A843" s="53" t="s">
        <v>11052</v>
      </c>
      <c r="B843" s="37" t="s">
        <v>11053</v>
      </c>
      <c r="C843" s="37" t="s">
        <v>7728</v>
      </c>
      <c r="D843" s="28" t="s">
        <v>7718</v>
      </c>
      <c r="E843" s="28" t="s">
        <v>11016</v>
      </c>
      <c r="F843" s="28" t="s">
        <v>903</v>
      </c>
      <c r="G843" s="28" t="s">
        <v>7764</v>
      </c>
      <c r="H843" s="28" t="s">
        <v>11016</v>
      </c>
      <c r="I843" s="28" t="s">
        <v>900</v>
      </c>
      <c r="J843" s="28">
        <v>95</v>
      </c>
      <c r="K843" s="35" t="s">
        <v>9307</v>
      </c>
      <c r="L843" s="35" t="s">
        <v>11054</v>
      </c>
      <c r="M843" s="30">
        <v>0.78764100559055805</v>
      </c>
      <c r="N843" s="32" t="s">
        <v>16220</v>
      </c>
      <c r="O843" s="28" t="s">
        <v>7774</v>
      </c>
      <c r="P843" s="29">
        <v>0.39096064814814813</v>
      </c>
      <c r="Q843" s="29">
        <v>0.39589120370370373</v>
      </c>
      <c r="R843" s="28">
        <v>0</v>
      </c>
      <c r="S843" s="30">
        <v>7.0916666666666668</v>
      </c>
      <c r="T843" s="32" t="s">
        <v>11055</v>
      </c>
      <c r="U843" s="32" t="s">
        <v>11056</v>
      </c>
      <c r="V843" s="30">
        <v>0.62435562311276305</v>
      </c>
      <c r="W843" s="28">
        <v>0</v>
      </c>
      <c r="X843" s="28">
        <v>0</v>
      </c>
      <c r="Y843" s="28" t="s">
        <v>14625</v>
      </c>
      <c r="Z843" s="28" t="s">
        <v>16034</v>
      </c>
      <c r="AA843" s="28">
        <v>1</v>
      </c>
      <c r="AB843" s="28">
        <v>0</v>
      </c>
      <c r="AC843" s="32">
        <f>Solution[[#This Row],[Old Stop]] +1</f>
        <v>96</v>
      </c>
      <c r="AD843" s="32" t="str">
        <f>_xlfn.CONCAT(Solution[[#This Row],[Notes]],"_",Solution[[#This Row],[Week '#]],"_", _xlfn.SWITCH(Solution[[#This Row],[Column1]], "M", "Monday", "T", "Tuesday", "W", "Wednesday", "R", "Thursday", "H", "Thursday", "F", "Friday"))</f>
        <v>105_Week3_Tuesday</v>
      </c>
      <c r="AE843" s="32" t="str">
        <f>IF(LEN(Solution[[#This Row],[Available Delivery Days]]) =1, Solution[[#This Row],[Available Delivery Days]], IF(ISNUMBER(SEARCH(Solution[[#This Row],[New Delivery Day]], Solution[[#This Row],[Available Delivery Days]])), Solution[[#This Row],[New Delivery Day]], Solution[[#This Row],[Old Delivery Day]]))</f>
        <v>T</v>
      </c>
      <c r="AF843" s="31">
        <v>89.133700000000005</v>
      </c>
      <c r="AG843" s="31">
        <v>35.643700000000003</v>
      </c>
      <c r="AH843" s="28" t="s">
        <v>7832</v>
      </c>
      <c r="AI843" s="28" t="s">
        <v>932</v>
      </c>
      <c r="AJ843" s="28" t="s">
        <v>7793</v>
      </c>
      <c r="AK843" s="28" t="s">
        <v>7792</v>
      </c>
      <c r="AL843" s="28" t="s">
        <v>7797</v>
      </c>
      <c r="AM843" s="28">
        <f>_xlfn.XLOOKUP(Solution[[#This Row],[Cu_ID]],Master[cu_id],Master[Notes], "none")</f>
        <v>105</v>
      </c>
      <c r="AN843" s="28">
        <v>0</v>
      </c>
    </row>
    <row r="844" spans="1:40" x14ac:dyDescent="0.3">
      <c r="A844" s="53" t="s">
        <v>11052</v>
      </c>
      <c r="B844" s="37" t="s">
        <v>11053</v>
      </c>
      <c r="C844" s="37" t="s">
        <v>7728</v>
      </c>
      <c r="D844" s="28" t="s">
        <v>7719</v>
      </c>
      <c r="E844" s="28" t="s">
        <v>11016</v>
      </c>
      <c r="F844" s="28" t="s">
        <v>903</v>
      </c>
      <c r="G844" s="28" t="s">
        <v>7751</v>
      </c>
      <c r="H844" s="28" t="s">
        <v>11016</v>
      </c>
      <c r="I844" s="28" t="s">
        <v>900</v>
      </c>
      <c r="J844" s="28">
        <v>95</v>
      </c>
      <c r="K844" s="35" t="s">
        <v>9307</v>
      </c>
      <c r="L844" s="35" t="s">
        <v>11054</v>
      </c>
      <c r="M844" s="30">
        <v>0.78764100559055805</v>
      </c>
      <c r="N844" s="32" t="s">
        <v>16486</v>
      </c>
      <c r="O844" s="28" t="s">
        <v>7774</v>
      </c>
      <c r="P844" s="29">
        <v>0.39096064814814813</v>
      </c>
      <c r="Q844" s="29">
        <v>0.39589120370370373</v>
      </c>
      <c r="R844" s="28">
        <v>0</v>
      </c>
      <c r="S844" s="30">
        <v>7.0916666666666668</v>
      </c>
      <c r="T844" s="32" t="s">
        <v>11055</v>
      </c>
      <c r="U844" s="32" t="s">
        <v>11056</v>
      </c>
      <c r="V844" s="30">
        <v>0.62435562311276305</v>
      </c>
      <c r="W844" s="28">
        <v>0</v>
      </c>
      <c r="X844" s="28">
        <v>0</v>
      </c>
      <c r="Y844" s="28" t="s">
        <v>14625</v>
      </c>
      <c r="Z844" s="28" t="s">
        <v>16477</v>
      </c>
      <c r="AA844" s="28">
        <v>1</v>
      </c>
      <c r="AB844" s="28">
        <v>0</v>
      </c>
      <c r="AC844" s="32">
        <f>Solution[[#This Row],[Old Stop]] +1</f>
        <v>96</v>
      </c>
      <c r="AD844" s="32" t="str">
        <f>_xlfn.CONCAT(Solution[[#This Row],[Notes]],"_",Solution[[#This Row],[Week '#]],"_", _xlfn.SWITCH(Solution[[#This Row],[Column1]], "M", "Monday", "T", "Tuesday", "W", "Wednesday", "R", "Thursday", "H", "Thursday", "F", "Friday"))</f>
        <v>105_Week4_Tuesday</v>
      </c>
      <c r="AE844" s="32" t="str">
        <f>IF(LEN(Solution[[#This Row],[Available Delivery Days]]) =1, Solution[[#This Row],[Available Delivery Days]], IF(ISNUMBER(SEARCH(Solution[[#This Row],[New Delivery Day]], Solution[[#This Row],[Available Delivery Days]])), Solution[[#This Row],[New Delivery Day]], Solution[[#This Row],[Old Delivery Day]]))</f>
        <v>T</v>
      </c>
      <c r="AF844" s="31">
        <v>89.133700000000005</v>
      </c>
      <c r="AG844" s="31">
        <v>35.643700000000003</v>
      </c>
      <c r="AH844" s="28" t="s">
        <v>7832</v>
      </c>
      <c r="AI844" s="28" t="s">
        <v>932</v>
      </c>
      <c r="AJ844" s="28" t="s">
        <v>7793</v>
      </c>
      <c r="AK844" s="28" t="s">
        <v>7792</v>
      </c>
      <c r="AL844" s="28" t="s">
        <v>7797</v>
      </c>
      <c r="AM844" s="28">
        <f>_xlfn.XLOOKUP(Solution[[#This Row],[Cu_ID]],Master[cu_id],Master[Notes], "none")</f>
        <v>105</v>
      </c>
      <c r="AN844" s="28">
        <v>0</v>
      </c>
    </row>
    <row r="845" spans="1:40" x14ac:dyDescent="0.3">
      <c r="A845" s="53" t="s">
        <v>12162</v>
      </c>
      <c r="B845" s="37" t="s">
        <v>12163</v>
      </c>
      <c r="C845" s="37" t="s">
        <v>7728</v>
      </c>
      <c r="D845" s="28" t="s">
        <v>7716</v>
      </c>
      <c r="E845" s="28" t="s">
        <v>7734</v>
      </c>
      <c r="F845" s="28" t="s">
        <v>901</v>
      </c>
      <c r="G845" s="28" t="s">
        <v>7723</v>
      </c>
      <c r="H845" s="28" t="s">
        <v>7734</v>
      </c>
      <c r="I845" s="28" t="s">
        <v>903</v>
      </c>
      <c r="J845" s="28">
        <v>131</v>
      </c>
      <c r="K845" s="35" t="s">
        <v>8320</v>
      </c>
      <c r="L845" s="35" t="s">
        <v>12164</v>
      </c>
      <c r="M845" s="30">
        <v>3.3352466952055702</v>
      </c>
      <c r="N845" s="32" t="s">
        <v>14607</v>
      </c>
      <c r="O845" s="28" t="s">
        <v>7774</v>
      </c>
      <c r="P845" s="29">
        <v>0.3797800925925926</v>
      </c>
      <c r="Q845" s="29">
        <v>0.38593749999999999</v>
      </c>
      <c r="R845" s="28">
        <v>0</v>
      </c>
      <c r="S845" s="30">
        <v>8.875</v>
      </c>
      <c r="T845" s="32" t="s">
        <v>12165</v>
      </c>
      <c r="U845" s="32" t="s">
        <v>12166</v>
      </c>
      <c r="V845" s="30">
        <v>1.06153671434703</v>
      </c>
      <c r="W845" s="28">
        <v>15</v>
      </c>
      <c r="X845" s="28">
        <v>0.28846153846153799</v>
      </c>
      <c r="Y845" s="28" t="s">
        <v>14567</v>
      </c>
      <c r="Z845" s="28" t="s">
        <v>14568</v>
      </c>
      <c r="AA845" s="28">
        <v>1</v>
      </c>
      <c r="AB845" s="28">
        <v>44</v>
      </c>
      <c r="AC845" s="32">
        <f>Solution[[#This Row],[Old Stop]] +1</f>
        <v>132</v>
      </c>
      <c r="AD845" s="32" t="str">
        <f>_xlfn.CONCAT(Solution[[#This Row],[Notes]],"_",Solution[[#This Row],[Week '#]],"_", _xlfn.SWITCH(Solution[[#This Row],[Column1]], "M", "Monday", "T", "Tuesday", "W", "Wednesday", "R", "Thursday", "H", "Thursday", "F", "Friday"))</f>
        <v>102_Week1_Monday</v>
      </c>
      <c r="AE845" s="32" t="str">
        <f>IF(LEN(Solution[[#This Row],[Available Delivery Days]]) =1, Solution[[#This Row],[Available Delivery Days]], IF(ISNUMBER(SEARCH(Solution[[#This Row],[New Delivery Day]], Solution[[#This Row],[Available Delivery Days]])), Solution[[#This Row],[New Delivery Day]], Solution[[#This Row],[Old Delivery Day]]))</f>
        <v>M</v>
      </c>
      <c r="AF845" s="31">
        <v>36.869999999999997</v>
      </c>
      <c r="AG845" s="31">
        <v>36.869999999999997</v>
      </c>
      <c r="AH845" s="28" t="s">
        <v>7832</v>
      </c>
      <c r="AI845" s="28" t="s">
        <v>932</v>
      </c>
      <c r="AJ845" s="28" t="s">
        <v>7793</v>
      </c>
      <c r="AK845" s="28" t="s">
        <v>7792</v>
      </c>
      <c r="AL845" s="28" t="s">
        <v>7797</v>
      </c>
      <c r="AM845" s="28">
        <f>_xlfn.XLOOKUP(Solution[[#This Row],[Cu_ID]],Master[cu_id],Master[Notes], "none")</f>
        <v>102</v>
      </c>
      <c r="AN845" s="28">
        <v>44</v>
      </c>
    </row>
    <row r="846" spans="1:40" x14ac:dyDescent="0.3">
      <c r="A846" s="53" t="s">
        <v>12162</v>
      </c>
      <c r="B846" s="37" t="s">
        <v>12163</v>
      </c>
      <c r="C846" s="37" t="s">
        <v>7728</v>
      </c>
      <c r="D846" s="28" t="s">
        <v>7717</v>
      </c>
      <c r="E846" s="28" t="s">
        <v>7734</v>
      </c>
      <c r="F846" s="28" t="s">
        <v>901</v>
      </c>
      <c r="G846" s="28" t="s">
        <v>7768</v>
      </c>
      <c r="H846" s="28" t="s">
        <v>7734</v>
      </c>
      <c r="I846" s="28" t="s">
        <v>903</v>
      </c>
      <c r="J846" s="28">
        <v>131</v>
      </c>
      <c r="K846" s="35" t="s">
        <v>8320</v>
      </c>
      <c r="L846" s="35" t="s">
        <v>12164</v>
      </c>
      <c r="M846" s="30">
        <v>3.3352466952055702</v>
      </c>
      <c r="N846" s="32" t="s">
        <v>15358</v>
      </c>
      <c r="O846" s="28" t="s">
        <v>7774</v>
      </c>
      <c r="P846" s="29">
        <v>0.37299768518518517</v>
      </c>
      <c r="Q846" s="29">
        <v>0.37915509259259261</v>
      </c>
      <c r="R846" s="28">
        <v>0</v>
      </c>
      <c r="S846" s="30">
        <v>8.875</v>
      </c>
      <c r="T846" s="32" t="s">
        <v>12165</v>
      </c>
      <c r="U846" s="32" t="s">
        <v>12166</v>
      </c>
      <c r="V846" s="30">
        <v>1.06153671434703</v>
      </c>
      <c r="W846" s="28">
        <v>15</v>
      </c>
      <c r="X846" s="28">
        <v>0.28846153846153799</v>
      </c>
      <c r="Y846" s="28" t="s">
        <v>14567</v>
      </c>
      <c r="Z846" s="28" t="s">
        <v>14570</v>
      </c>
      <c r="AA846" s="28">
        <v>1</v>
      </c>
      <c r="AB846" s="28">
        <v>44</v>
      </c>
      <c r="AC846" s="32">
        <f>Solution[[#This Row],[Old Stop]] +1</f>
        <v>132</v>
      </c>
      <c r="AD846" s="32" t="str">
        <f>_xlfn.CONCAT(Solution[[#This Row],[Notes]],"_",Solution[[#This Row],[Week '#]],"_", _xlfn.SWITCH(Solution[[#This Row],[Column1]], "M", "Monday", "T", "Tuesday", "W", "Wednesday", "R", "Thursday", "H", "Thursday", "F", "Friday"))</f>
        <v>102_Week2_Monday</v>
      </c>
      <c r="AE846" s="32" t="str">
        <f>IF(LEN(Solution[[#This Row],[Available Delivery Days]]) =1, Solution[[#This Row],[Available Delivery Days]], IF(ISNUMBER(SEARCH(Solution[[#This Row],[New Delivery Day]], Solution[[#This Row],[Available Delivery Days]])), Solution[[#This Row],[New Delivery Day]], Solution[[#This Row],[Old Delivery Day]]))</f>
        <v>M</v>
      </c>
      <c r="AF846" s="31">
        <v>36.869999999999997</v>
      </c>
      <c r="AG846" s="31">
        <v>36.869999999999997</v>
      </c>
      <c r="AH846" s="28" t="s">
        <v>7832</v>
      </c>
      <c r="AI846" s="28" t="s">
        <v>932</v>
      </c>
      <c r="AJ846" s="28" t="s">
        <v>7793</v>
      </c>
      <c r="AK846" s="28" t="s">
        <v>7792</v>
      </c>
      <c r="AL846" s="28" t="s">
        <v>7797</v>
      </c>
      <c r="AM846" s="28">
        <f>_xlfn.XLOOKUP(Solution[[#This Row],[Cu_ID]],Master[cu_id],Master[Notes], "none")</f>
        <v>102</v>
      </c>
      <c r="AN846" s="28">
        <v>44</v>
      </c>
    </row>
    <row r="847" spans="1:40" x14ac:dyDescent="0.3">
      <c r="A847" s="53" t="s">
        <v>12162</v>
      </c>
      <c r="B847" s="37" t="s">
        <v>12163</v>
      </c>
      <c r="C847" s="37" t="s">
        <v>7728</v>
      </c>
      <c r="D847" s="28" t="s">
        <v>7718</v>
      </c>
      <c r="E847" s="28" t="s">
        <v>7734</v>
      </c>
      <c r="F847" s="28" t="s">
        <v>901</v>
      </c>
      <c r="G847" s="28" t="s">
        <v>7758</v>
      </c>
      <c r="H847" s="28" t="s">
        <v>7734</v>
      </c>
      <c r="I847" s="28" t="s">
        <v>903</v>
      </c>
      <c r="J847" s="28">
        <v>131</v>
      </c>
      <c r="K847" s="35" t="s">
        <v>8320</v>
      </c>
      <c r="L847" s="35" t="s">
        <v>12164</v>
      </c>
      <c r="M847" s="30">
        <v>3.3352466952055702</v>
      </c>
      <c r="N847" s="32" t="s">
        <v>15928</v>
      </c>
      <c r="O847" s="28" t="s">
        <v>7774</v>
      </c>
      <c r="P847" s="29">
        <v>0.36495370370370372</v>
      </c>
      <c r="Q847" s="29">
        <v>0.37111111111111111</v>
      </c>
      <c r="R847" s="28">
        <v>0</v>
      </c>
      <c r="S847" s="30">
        <v>8.875</v>
      </c>
      <c r="T847" s="32" t="s">
        <v>12165</v>
      </c>
      <c r="U847" s="32" t="s">
        <v>12166</v>
      </c>
      <c r="V847" s="30">
        <v>1.06153671434703</v>
      </c>
      <c r="W847" s="28">
        <v>15</v>
      </c>
      <c r="X847" s="28">
        <v>0.28846153846153799</v>
      </c>
      <c r="Y847" s="28" t="s">
        <v>14567</v>
      </c>
      <c r="Z847" s="28" t="s">
        <v>15696</v>
      </c>
      <c r="AA847" s="28">
        <v>1</v>
      </c>
      <c r="AB847" s="28">
        <v>44</v>
      </c>
      <c r="AC847" s="32">
        <f>Solution[[#This Row],[Old Stop]] +1</f>
        <v>132</v>
      </c>
      <c r="AD847" s="32" t="str">
        <f>_xlfn.CONCAT(Solution[[#This Row],[Notes]],"_",Solution[[#This Row],[Week '#]],"_", _xlfn.SWITCH(Solution[[#This Row],[Column1]], "M", "Monday", "T", "Tuesday", "W", "Wednesday", "R", "Thursday", "H", "Thursday", "F", "Friday"))</f>
        <v>102_Week3_Monday</v>
      </c>
      <c r="AE847" s="32" t="str">
        <f>IF(LEN(Solution[[#This Row],[Available Delivery Days]]) =1, Solution[[#This Row],[Available Delivery Days]], IF(ISNUMBER(SEARCH(Solution[[#This Row],[New Delivery Day]], Solution[[#This Row],[Available Delivery Days]])), Solution[[#This Row],[New Delivery Day]], Solution[[#This Row],[Old Delivery Day]]))</f>
        <v>M</v>
      </c>
      <c r="AF847" s="31">
        <v>36.869999999999997</v>
      </c>
      <c r="AG847" s="31">
        <v>36.869999999999997</v>
      </c>
      <c r="AH847" s="28" t="s">
        <v>7832</v>
      </c>
      <c r="AI847" s="28" t="s">
        <v>932</v>
      </c>
      <c r="AJ847" s="28" t="s">
        <v>7793</v>
      </c>
      <c r="AK847" s="28" t="s">
        <v>7792</v>
      </c>
      <c r="AL847" s="28" t="s">
        <v>7797</v>
      </c>
      <c r="AM847" s="28">
        <f>_xlfn.XLOOKUP(Solution[[#This Row],[Cu_ID]],Master[cu_id],Master[Notes], "none")</f>
        <v>102</v>
      </c>
      <c r="AN847" s="28">
        <v>44</v>
      </c>
    </row>
    <row r="848" spans="1:40" x14ac:dyDescent="0.3">
      <c r="A848" s="53" t="s">
        <v>12162</v>
      </c>
      <c r="B848" s="37" t="s">
        <v>12163</v>
      </c>
      <c r="C848" s="37" t="s">
        <v>7728</v>
      </c>
      <c r="D848" s="28" t="s">
        <v>7719</v>
      </c>
      <c r="E848" s="28" t="s">
        <v>7734</v>
      </c>
      <c r="F848" s="28" t="s">
        <v>901</v>
      </c>
      <c r="G848" s="28" t="s">
        <v>7768</v>
      </c>
      <c r="H848" s="28" t="s">
        <v>7734</v>
      </c>
      <c r="I848" s="28" t="s">
        <v>903</v>
      </c>
      <c r="J848" s="28">
        <v>131</v>
      </c>
      <c r="K848" s="35" t="s">
        <v>8320</v>
      </c>
      <c r="L848" s="35" t="s">
        <v>12164</v>
      </c>
      <c r="M848" s="30">
        <v>3.3352466952055702</v>
      </c>
      <c r="N848" s="32" t="s">
        <v>16366</v>
      </c>
      <c r="O848" s="28" t="s">
        <v>7774</v>
      </c>
      <c r="P848" s="29">
        <v>0.37299768518518517</v>
      </c>
      <c r="Q848" s="29">
        <v>0.37915509259259261</v>
      </c>
      <c r="R848" s="28">
        <v>0</v>
      </c>
      <c r="S848" s="30">
        <v>8.875</v>
      </c>
      <c r="T848" s="32" t="s">
        <v>12165</v>
      </c>
      <c r="U848" s="32" t="s">
        <v>12166</v>
      </c>
      <c r="V848" s="30">
        <v>1.06153671434703</v>
      </c>
      <c r="W848" s="28">
        <v>15</v>
      </c>
      <c r="X848" s="28">
        <v>0.28846153846153799</v>
      </c>
      <c r="Y848" s="28" t="s">
        <v>14567</v>
      </c>
      <c r="Z848" s="28" t="s">
        <v>16338</v>
      </c>
      <c r="AA848" s="28">
        <v>1</v>
      </c>
      <c r="AB848" s="28">
        <v>44</v>
      </c>
      <c r="AC848" s="32">
        <f>Solution[[#This Row],[Old Stop]] +1</f>
        <v>132</v>
      </c>
      <c r="AD848" s="32" t="str">
        <f>_xlfn.CONCAT(Solution[[#This Row],[Notes]],"_",Solution[[#This Row],[Week '#]],"_", _xlfn.SWITCH(Solution[[#This Row],[Column1]], "M", "Monday", "T", "Tuesday", "W", "Wednesday", "R", "Thursday", "H", "Thursday", "F", "Friday"))</f>
        <v>102_Week4_Monday</v>
      </c>
      <c r="AE848" s="32" t="str">
        <f>IF(LEN(Solution[[#This Row],[Available Delivery Days]]) =1, Solution[[#This Row],[Available Delivery Days]], IF(ISNUMBER(SEARCH(Solution[[#This Row],[New Delivery Day]], Solution[[#This Row],[Available Delivery Days]])), Solution[[#This Row],[New Delivery Day]], Solution[[#This Row],[Old Delivery Day]]))</f>
        <v>M</v>
      </c>
      <c r="AF848" s="31">
        <v>36.869999999999997</v>
      </c>
      <c r="AG848" s="31">
        <v>36.869999999999997</v>
      </c>
      <c r="AH848" s="28" t="s">
        <v>7832</v>
      </c>
      <c r="AI848" s="28" t="s">
        <v>932</v>
      </c>
      <c r="AJ848" s="28" t="s">
        <v>7793</v>
      </c>
      <c r="AK848" s="28" t="s">
        <v>7792</v>
      </c>
      <c r="AL848" s="28" t="s">
        <v>7797</v>
      </c>
      <c r="AM848" s="28">
        <f>_xlfn.XLOOKUP(Solution[[#This Row],[Cu_ID]],Master[cu_id],Master[Notes], "none")</f>
        <v>102</v>
      </c>
      <c r="AN848" s="28">
        <v>44</v>
      </c>
    </row>
    <row r="849" spans="1:40" x14ac:dyDescent="0.3">
      <c r="A849" s="53" t="s">
        <v>13788</v>
      </c>
      <c r="B849" s="37" t="s">
        <v>13789</v>
      </c>
      <c r="C849" s="37" t="s">
        <v>7728</v>
      </c>
      <c r="D849" s="28" t="s">
        <v>7717</v>
      </c>
      <c r="E849" s="28" t="s">
        <v>7734</v>
      </c>
      <c r="F849" s="28" t="s">
        <v>900</v>
      </c>
      <c r="G849" s="28" t="s">
        <v>7810</v>
      </c>
      <c r="H849" s="28" t="s">
        <v>7734</v>
      </c>
      <c r="I849" s="28" t="s">
        <v>902</v>
      </c>
      <c r="J849" s="28">
        <v>115</v>
      </c>
      <c r="K849" s="35" t="s">
        <v>8639</v>
      </c>
      <c r="L849" s="35" t="s">
        <v>13790</v>
      </c>
      <c r="M849" s="30">
        <v>1.0781487952917801</v>
      </c>
      <c r="N849" s="32" t="s">
        <v>15324</v>
      </c>
      <c r="O849" s="28" t="s">
        <v>7751</v>
      </c>
      <c r="P849" s="29">
        <v>0.58341435185185186</v>
      </c>
      <c r="Q849" s="29">
        <v>0.58726851851851847</v>
      </c>
      <c r="R849" s="28">
        <v>0</v>
      </c>
      <c r="S849" s="30">
        <v>5.5583333333333336</v>
      </c>
      <c r="T849" s="32" t="s">
        <v>13791</v>
      </c>
      <c r="U849" s="32" t="s">
        <v>13792</v>
      </c>
      <c r="V849" s="30">
        <v>0.37083431382814003</v>
      </c>
      <c r="W849" s="28">
        <v>0</v>
      </c>
      <c r="X849" s="28">
        <v>0</v>
      </c>
      <c r="Y849" s="28" t="s">
        <v>14645</v>
      </c>
      <c r="Z849" s="28" t="s">
        <v>14651</v>
      </c>
      <c r="AA849" s="28">
        <v>1</v>
      </c>
      <c r="AB849" s="28">
        <v>0</v>
      </c>
      <c r="AC849" s="32">
        <f>Solution[[#This Row],[Old Stop]] +1</f>
        <v>116</v>
      </c>
      <c r="AD849" s="32" t="str">
        <f>_xlfn.CONCAT(Solution[[#This Row],[Notes]],"_",Solution[[#This Row],[Week '#]],"_", _xlfn.SWITCH(Solution[[#This Row],[Column1]], "M", "Monday", "T", "Tuesday", "W", "Wednesday", "R", "Thursday", "H", "Thursday", "F", "Friday"))</f>
        <v>102_Week2_Wednesday</v>
      </c>
      <c r="AE849" s="32" t="str">
        <f>IF(LEN(Solution[[#This Row],[Available Delivery Days]]) =1, Solution[[#This Row],[Available Delivery Days]], IF(ISNUMBER(SEARCH(Solution[[#This Row],[New Delivery Day]], Solution[[#This Row],[Available Delivery Days]])), Solution[[#This Row],[New Delivery Day]], Solution[[#This Row],[Old Delivery Day]]))</f>
        <v>W</v>
      </c>
      <c r="AF849" s="31">
        <v>28.465</v>
      </c>
      <c r="AG849" s="31">
        <v>28.465</v>
      </c>
      <c r="AH849" s="28" t="s">
        <v>7832</v>
      </c>
      <c r="AI849" s="28" t="s">
        <v>932</v>
      </c>
      <c r="AJ849" s="28" t="s">
        <v>7793</v>
      </c>
      <c r="AK849" s="28" t="s">
        <v>7792</v>
      </c>
      <c r="AL849" s="28" t="s">
        <v>7797</v>
      </c>
      <c r="AM849" s="28" t="str">
        <f>_xlfn.XLOOKUP(Solution[[#This Row],[Cu_ID]],Master[cu_id],Master[Notes], "none")</f>
        <v>102</v>
      </c>
      <c r="AN849" s="28">
        <v>0</v>
      </c>
    </row>
    <row r="850" spans="1:40" x14ac:dyDescent="0.3">
      <c r="A850" s="53" t="s">
        <v>13788</v>
      </c>
      <c r="B850" s="37" t="s">
        <v>13789</v>
      </c>
      <c r="C850" s="37" t="s">
        <v>7728</v>
      </c>
      <c r="D850" s="28" t="s">
        <v>7719</v>
      </c>
      <c r="E850" s="28" t="s">
        <v>7734</v>
      </c>
      <c r="F850" s="28" t="s">
        <v>900</v>
      </c>
      <c r="G850" s="28" t="s">
        <v>7783</v>
      </c>
      <c r="H850" s="28" t="s">
        <v>7734</v>
      </c>
      <c r="I850" s="28" t="s">
        <v>902</v>
      </c>
      <c r="J850" s="28">
        <v>115</v>
      </c>
      <c r="K850" s="35" t="s">
        <v>8639</v>
      </c>
      <c r="L850" s="35" t="s">
        <v>13790</v>
      </c>
      <c r="M850" s="30">
        <v>1.7565945275127901</v>
      </c>
      <c r="N850" s="32" t="s">
        <v>16282</v>
      </c>
      <c r="O850" s="28" t="s">
        <v>7751</v>
      </c>
      <c r="P850" s="29">
        <v>0.54385416666666664</v>
      </c>
      <c r="Q850" s="29">
        <v>0.54770833333333335</v>
      </c>
      <c r="R850" s="28">
        <v>0</v>
      </c>
      <c r="S850" s="30">
        <v>5.5583333333333336</v>
      </c>
      <c r="T850" s="32" t="s">
        <v>13791</v>
      </c>
      <c r="U850" s="32" t="s">
        <v>13792</v>
      </c>
      <c r="V850" s="30">
        <v>0.63856872215706295</v>
      </c>
      <c r="W850" s="28">
        <v>0</v>
      </c>
      <c r="X850" s="28">
        <v>0</v>
      </c>
      <c r="Y850" s="28" t="s">
        <v>14645</v>
      </c>
      <c r="Z850" s="28" t="s">
        <v>16253</v>
      </c>
      <c r="AA850" s="28">
        <v>1</v>
      </c>
      <c r="AB850" s="28">
        <v>0</v>
      </c>
      <c r="AC850" s="32">
        <f>Solution[[#This Row],[Old Stop]] +1</f>
        <v>116</v>
      </c>
      <c r="AD850" s="32" t="str">
        <f>_xlfn.CONCAT(Solution[[#This Row],[Notes]],"_",Solution[[#This Row],[Week '#]],"_", _xlfn.SWITCH(Solution[[#This Row],[Column1]], "M", "Monday", "T", "Tuesday", "W", "Wednesday", "R", "Thursday", "H", "Thursday", "F", "Friday"))</f>
        <v>102_Week4_Wednesday</v>
      </c>
      <c r="AE850" s="32" t="str">
        <f>IF(LEN(Solution[[#This Row],[Available Delivery Days]]) =1, Solution[[#This Row],[Available Delivery Days]], IF(ISNUMBER(SEARCH(Solution[[#This Row],[New Delivery Day]], Solution[[#This Row],[Available Delivery Days]])), Solution[[#This Row],[New Delivery Day]], Solution[[#This Row],[Old Delivery Day]]))</f>
        <v>W</v>
      </c>
      <c r="AF850" s="31">
        <v>28.465</v>
      </c>
      <c r="AG850" s="31">
        <v>28.465</v>
      </c>
      <c r="AH850" s="28" t="s">
        <v>7832</v>
      </c>
      <c r="AI850" s="28" t="s">
        <v>932</v>
      </c>
      <c r="AJ850" s="28" t="s">
        <v>7793</v>
      </c>
      <c r="AK850" s="28" t="s">
        <v>7792</v>
      </c>
      <c r="AL850" s="28" t="s">
        <v>7797</v>
      </c>
      <c r="AM850" s="28" t="str">
        <f>_xlfn.XLOOKUP(Solution[[#This Row],[Cu_ID]],Master[cu_id],Master[Notes], "none")</f>
        <v>102</v>
      </c>
      <c r="AN850" s="28">
        <v>0</v>
      </c>
    </row>
    <row r="851" spans="1:40" x14ac:dyDescent="0.3">
      <c r="A851" s="53" t="s">
        <v>12751</v>
      </c>
      <c r="B851" s="37" t="s">
        <v>12752</v>
      </c>
      <c r="C851" s="37" t="s">
        <v>7728</v>
      </c>
      <c r="D851" s="28" t="s">
        <v>7717</v>
      </c>
      <c r="E851" s="28" t="s">
        <v>7734</v>
      </c>
      <c r="F851" s="28" t="s">
        <v>901</v>
      </c>
      <c r="G851" s="28" t="s">
        <v>7748</v>
      </c>
      <c r="H851" s="28" t="s">
        <v>7734</v>
      </c>
      <c r="I851" s="28" t="s">
        <v>903</v>
      </c>
      <c r="J851" s="28">
        <v>560</v>
      </c>
      <c r="K851" s="35" t="s">
        <v>8370</v>
      </c>
      <c r="L851" s="35" t="s">
        <v>12753</v>
      </c>
      <c r="M851" s="30">
        <v>13.1096754930913</v>
      </c>
      <c r="N851" s="32" t="s">
        <v>15348</v>
      </c>
      <c r="O851" s="28" t="s">
        <v>7751</v>
      </c>
      <c r="P851" s="29">
        <v>0.30428240740740742</v>
      </c>
      <c r="Q851" s="29">
        <v>0.31100694444444443</v>
      </c>
      <c r="R851" s="28">
        <v>0</v>
      </c>
      <c r="S851" s="30">
        <v>9.683574621414877</v>
      </c>
      <c r="T851" s="32" t="s">
        <v>12754</v>
      </c>
      <c r="U851" s="32" t="s">
        <v>12755</v>
      </c>
      <c r="V851" s="30">
        <v>11.3042027144669</v>
      </c>
      <c r="W851" s="28">
        <v>0</v>
      </c>
      <c r="Y851" s="28" t="s">
        <v>14567</v>
      </c>
      <c r="Z851" s="28" t="s">
        <v>14570</v>
      </c>
      <c r="AA851" s="28">
        <v>1</v>
      </c>
      <c r="AB851" s="28">
        <v>0</v>
      </c>
      <c r="AC851" s="32">
        <f>Solution[[#This Row],[Old Stop]] +1</f>
        <v>561</v>
      </c>
      <c r="AD851" s="32" t="str">
        <f>_xlfn.CONCAT(Solution[[#This Row],[Notes]],"_",Solution[[#This Row],[Week '#]],"_", _xlfn.SWITCH(Solution[[#This Row],[Column1]], "M", "Monday", "T", "Tuesday", "W", "Wednesday", "R", "Thursday", "H", "Thursday", "F", "Friday"))</f>
        <v>102_Week2_Monday</v>
      </c>
      <c r="AE851" s="32" t="str">
        <f>IF(LEN(Solution[[#This Row],[Available Delivery Days]]) =1, Solution[[#This Row],[Available Delivery Days]], IF(ISNUMBER(SEARCH(Solution[[#This Row],[New Delivery Day]], Solution[[#This Row],[Available Delivery Days]])), Solution[[#This Row],[New Delivery Day]], Solution[[#This Row],[Old Delivery Day]]))</f>
        <v>M</v>
      </c>
      <c r="AF851" s="31">
        <v>0</v>
      </c>
      <c r="AG851" s="31">
        <v>0</v>
      </c>
      <c r="AH851" s="28" t="s">
        <v>7832</v>
      </c>
      <c r="AI851" s="28" t="s">
        <v>932</v>
      </c>
      <c r="AJ851" s="28" t="s">
        <v>7793</v>
      </c>
      <c r="AK851" s="28" t="s">
        <v>7792</v>
      </c>
      <c r="AL851" s="28" t="s">
        <v>7797</v>
      </c>
      <c r="AM851" s="28">
        <f>_xlfn.XLOOKUP(Solution[[#This Row],[Cu_ID]],Master[cu_id],Master[Notes], "none")</f>
        <v>102</v>
      </c>
      <c r="AN851" s="28">
        <v>0</v>
      </c>
    </row>
    <row r="852" spans="1:40" x14ac:dyDescent="0.3">
      <c r="A852" s="53" t="s">
        <v>12751</v>
      </c>
      <c r="B852" s="37" t="s">
        <v>12752</v>
      </c>
      <c r="C852" s="37" t="s">
        <v>7728</v>
      </c>
      <c r="D852" s="28" t="s">
        <v>7719</v>
      </c>
      <c r="E852" s="28" t="s">
        <v>7734</v>
      </c>
      <c r="F852" s="28" t="s">
        <v>901</v>
      </c>
      <c r="G852" s="28" t="s">
        <v>7748</v>
      </c>
      <c r="H852" s="28" t="s">
        <v>7734</v>
      </c>
      <c r="I852" s="28" t="s">
        <v>903</v>
      </c>
      <c r="J852" s="28">
        <v>560</v>
      </c>
      <c r="K852" s="35" t="s">
        <v>8370</v>
      </c>
      <c r="L852" s="35" t="s">
        <v>12753</v>
      </c>
      <c r="M852" s="30">
        <v>13.1096754930913</v>
      </c>
      <c r="N852" s="32" t="s">
        <v>16369</v>
      </c>
      <c r="O852" s="28" t="s">
        <v>7751</v>
      </c>
      <c r="P852" s="29">
        <v>0.30428240740740742</v>
      </c>
      <c r="Q852" s="29">
        <v>0.31100694444444443</v>
      </c>
      <c r="R852" s="28">
        <v>0</v>
      </c>
      <c r="S852" s="30">
        <v>9.683574621414877</v>
      </c>
      <c r="T852" s="32" t="s">
        <v>12754</v>
      </c>
      <c r="U852" s="32" t="s">
        <v>12755</v>
      </c>
      <c r="V852" s="30">
        <v>11.3042027144669</v>
      </c>
      <c r="W852" s="28">
        <v>0</v>
      </c>
      <c r="Y852" s="28" t="s">
        <v>14567</v>
      </c>
      <c r="Z852" s="28" t="s">
        <v>16338</v>
      </c>
      <c r="AA852" s="28">
        <v>1</v>
      </c>
      <c r="AB852" s="28">
        <v>0</v>
      </c>
      <c r="AC852" s="32">
        <f>Solution[[#This Row],[Old Stop]] +1</f>
        <v>561</v>
      </c>
      <c r="AD852" s="32" t="str">
        <f>_xlfn.CONCAT(Solution[[#This Row],[Notes]],"_",Solution[[#This Row],[Week '#]],"_", _xlfn.SWITCH(Solution[[#This Row],[Column1]], "M", "Monday", "T", "Tuesday", "W", "Wednesday", "R", "Thursday", "H", "Thursday", "F", "Friday"))</f>
        <v>102_Week4_Monday</v>
      </c>
      <c r="AE852" s="32" t="str">
        <f>IF(LEN(Solution[[#This Row],[Available Delivery Days]]) =1, Solution[[#This Row],[Available Delivery Days]], IF(ISNUMBER(SEARCH(Solution[[#This Row],[New Delivery Day]], Solution[[#This Row],[Available Delivery Days]])), Solution[[#This Row],[New Delivery Day]], Solution[[#This Row],[Old Delivery Day]]))</f>
        <v>M</v>
      </c>
      <c r="AF852" s="31">
        <v>0</v>
      </c>
      <c r="AG852" s="31">
        <v>0</v>
      </c>
      <c r="AH852" s="28" t="s">
        <v>7832</v>
      </c>
      <c r="AI852" s="28" t="s">
        <v>932</v>
      </c>
      <c r="AJ852" s="28" t="s">
        <v>7793</v>
      </c>
      <c r="AK852" s="28" t="s">
        <v>7792</v>
      </c>
      <c r="AL852" s="28" t="s">
        <v>7797</v>
      </c>
      <c r="AM852" s="28">
        <f>_xlfn.XLOOKUP(Solution[[#This Row],[Cu_ID]],Master[cu_id],Master[Notes], "none")</f>
        <v>102</v>
      </c>
      <c r="AN852" s="28">
        <v>0</v>
      </c>
    </row>
    <row r="853" spans="1:40" x14ac:dyDescent="0.3">
      <c r="A853" s="53" t="s">
        <v>13357</v>
      </c>
      <c r="B853" s="37" t="s">
        <v>13358</v>
      </c>
      <c r="C853" s="37" t="s">
        <v>7728</v>
      </c>
      <c r="D853" s="28" t="s">
        <v>7716</v>
      </c>
      <c r="E853" s="28" t="s">
        <v>11016</v>
      </c>
      <c r="F853" s="28" t="s">
        <v>902</v>
      </c>
      <c r="G853" s="28" t="s">
        <v>7762</v>
      </c>
      <c r="H853" s="28" t="s">
        <v>7752</v>
      </c>
      <c r="I853" s="28" t="s">
        <v>903</v>
      </c>
      <c r="J853" s="28">
        <v>1</v>
      </c>
      <c r="K853" s="35" t="s">
        <v>8756</v>
      </c>
      <c r="L853" s="35" t="s">
        <v>13359</v>
      </c>
      <c r="M853" s="30">
        <v>2.1382728219032301</v>
      </c>
      <c r="N853" s="32" t="s">
        <v>15143</v>
      </c>
      <c r="O853" s="28" t="s">
        <v>7774</v>
      </c>
      <c r="P853" s="29">
        <v>0.42042824074074076</v>
      </c>
      <c r="Q853" s="29">
        <v>0.42670138888888887</v>
      </c>
      <c r="R853" s="28">
        <v>0</v>
      </c>
      <c r="S853" s="30">
        <v>9.0250000000000004</v>
      </c>
      <c r="T853" s="32" t="s">
        <v>13360</v>
      </c>
      <c r="U853" s="32" t="s">
        <v>13361</v>
      </c>
      <c r="V853" s="30">
        <v>1.13139984479941</v>
      </c>
      <c r="W853" s="28">
        <v>5</v>
      </c>
      <c r="X853" s="28">
        <v>9.6153846153846201E-2</v>
      </c>
      <c r="Y853" s="28" t="s">
        <v>14627</v>
      </c>
      <c r="Z853" s="28" t="s">
        <v>14628</v>
      </c>
      <c r="AA853" s="28">
        <v>1</v>
      </c>
      <c r="AB853" s="28">
        <v>68</v>
      </c>
      <c r="AC853" s="32">
        <f>Solution[[#This Row],[Old Stop]] +1</f>
        <v>2</v>
      </c>
      <c r="AD853" s="32" t="str">
        <f>_xlfn.CONCAT(Solution[[#This Row],[Notes]],"_",Solution[[#This Row],[Week '#]],"_", _xlfn.SWITCH(Solution[[#This Row],[Column1]], "M", "Monday", "T", "Tuesday", "W", "Wednesday", "R", "Thursday", "H", "Thursday", "F", "Friday"))</f>
        <v>105_Week1_Friday</v>
      </c>
      <c r="AE853" s="32" t="str">
        <f>IF(LEN(Solution[[#This Row],[Available Delivery Days]]) =1, Solution[[#This Row],[Available Delivery Days]], IF(ISNUMBER(SEARCH(Solution[[#This Row],[New Delivery Day]], Solution[[#This Row],[Available Delivery Days]])), Solution[[#This Row],[New Delivery Day]], Solution[[#This Row],[Old Delivery Day]]))</f>
        <v>F</v>
      </c>
      <c r="AF853" s="31">
        <v>68.867500000000007</v>
      </c>
      <c r="AG853" s="31">
        <v>68.430000000000007</v>
      </c>
      <c r="AH853" s="28" t="s">
        <v>7832</v>
      </c>
      <c r="AI853" s="28" t="s">
        <v>932</v>
      </c>
      <c r="AJ853" s="28" t="s">
        <v>7792</v>
      </c>
      <c r="AK853" s="28" t="s">
        <v>7792</v>
      </c>
      <c r="AL853" s="28" t="s">
        <v>7797</v>
      </c>
      <c r="AM853" s="28">
        <f>_xlfn.XLOOKUP(Solution[[#This Row],[Cu_ID]],Master[cu_id],Master[Notes], "none")</f>
        <v>105</v>
      </c>
      <c r="AN853" s="28">
        <v>68</v>
      </c>
    </row>
    <row r="854" spans="1:40" x14ac:dyDescent="0.3">
      <c r="A854" s="53" t="s">
        <v>13357</v>
      </c>
      <c r="B854" s="37" t="s">
        <v>13358</v>
      </c>
      <c r="C854" s="37" t="s">
        <v>7728</v>
      </c>
      <c r="D854" s="28" t="s">
        <v>7717</v>
      </c>
      <c r="E854" s="28" t="s">
        <v>11016</v>
      </c>
      <c r="F854" s="28" t="s">
        <v>902</v>
      </c>
      <c r="G854" s="28" t="s">
        <v>7743</v>
      </c>
      <c r="H854" s="28" t="s">
        <v>7752</v>
      </c>
      <c r="I854" s="28" t="s">
        <v>903</v>
      </c>
      <c r="J854" s="28">
        <v>1</v>
      </c>
      <c r="K854" s="35" t="s">
        <v>8756</v>
      </c>
      <c r="L854" s="35" t="s">
        <v>13359</v>
      </c>
      <c r="M854" s="30">
        <v>0.44664070755243301</v>
      </c>
      <c r="N854" s="32" t="s">
        <v>15144</v>
      </c>
      <c r="O854" s="28" t="s">
        <v>7774</v>
      </c>
      <c r="P854" s="29">
        <v>0.46447916666666667</v>
      </c>
      <c r="Q854" s="29">
        <v>0.47075231481481483</v>
      </c>
      <c r="R854" s="28">
        <v>0</v>
      </c>
      <c r="S854" s="30">
        <v>9.0250000000000004</v>
      </c>
      <c r="T854" s="32" t="s">
        <v>13360</v>
      </c>
      <c r="U854" s="32" t="s">
        <v>13361</v>
      </c>
      <c r="V854" s="30">
        <v>0.31148605463224999</v>
      </c>
      <c r="W854" s="28">
        <v>5</v>
      </c>
      <c r="X854" s="28">
        <v>9.6153846153846201E-2</v>
      </c>
      <c r="Y854" s="28" t="s">
        <v>14627</v>
      </c>
      <c r="Z854" s="28" t="s">
        <v>14648</v>
      </c>
      <c r="AA854" s="28">
        <v>1</v>
      </c>
      <c r="AB854" s="28">
        <v>68</v>
      </c>
      <c r="AC854" s="32">
        <f>Solution[[#This Row],[Old Stop]] +1</f>
        <v>2</v>
      </c>
      <c r="AD854" s="32" t="str">
        <f>_xlfn.CONCAT(Solution[[#This Row],[Notes]],"_",Solution[[#This Row],[Week '#]],"_", _xlfn.SWITCH(Solution[[#This Row],[Column1]], "M", "Monday", "T", "Tuesday", "W", "Wednesday", "R", "Thursday", "H", "Thursday", "F", "Friday"))</f>
        <v>105_Week2_Friday</v>
      </c>
      <c r="AE854" s="32" t="str">
        <f>IF(LEN(Solution[[#This Row],[Available Delivery Days]]) =1, Solution[[#This Row],[Available Delivery Days]], IF(ISNUMBER(SEARCH(Solution[[#This Row],[New Delivery Day]], Solution[[#This Row],[Available Delivery Days]])), Solution[[#This Row],[New Delivery Day]], Solution[[#This Row],[Old Delivery Day]]))</f>
        <v>F</v>
      </c>
      <c r="AF854" s="31">
        <v>68.867500000000007</v>
      </c>
      <c r="AG854" s="31">
        <v>68.430000000000007</v>
      </c>
      <c r="AH854" s="28" t="s">
        <v>7832</v>
      </c>
      <c r="AI854" s="28" t="s">
        <v>932</v>
      </c>
      <c r="AJ854" s="28" t="s">
        <v>7792</v>
      </c>
      <c r="AK854" s="28" t="s">
        <v>7792</v>
      </c>
      <c r="AL854" s="28" t="s">
        <v>7797</v>
      </c>
      <c r="AM854" s="28">
        <f>_xlfn.XLOOKUP(Solution[[#This Row],[Cu_ID]],Master[cu_id],Master[Notes], "none")</f>
        <v>105</v>
      </c>
      <c r="AN854" s="28">
        <v>68</v>
      </c>
    </row>
    <row r="855" spans="1:40" x14ac:dyDescent="0.3">
      <c r="A855" s="53" t="s">
        <v>13357</v>
      </c>
      <c r="B855" s="37" t="s">
        <v>13358</v>
      </c>
      <c r="C855" s="37" t="s">
        <v>7728</v>
      </c>
      <c r="D855" s="28" t="s">
        <v>7718</v>
      </c>
      <c r="E855" s="28" t="s">
        <v>11016</v>
      </c>
      <c r="F855" s="28" t="s">
        <v>902</v>
      </c>
      <c r="G855" s="28" t="s">
        <v>7772</v>
      </c>
      <c r="H855" s="28" t="s">
        <v>7752</v>
      </c>
      <c r="I855" s="28" t="s">
        <v>903</v>
      </c>
      <c r="J855" s="28">
        <v>1</v>
      </c>
      <c r="K855" s="35" t="s">
        <v>8756</v>
      </c>
      <c r="L855" s="35" t="s">
        <v>13359</v>
      </c>
      <c r="M855" s="30">
        <v>0.44664070755243301</v>
      </c>
      <c r="N855" s="32" t="s">
        <v>16198</v>
      </c>
      <c r="O855" s="28" t="s">
        <v>7774</v>
      </c>
      <c r="P855" s="29">
        <v>0.43318287037037034</v>
      </c>
      <c r="Q855" s="29">
        <v>0.43945601851851851</v>
      </c>
      <c r="R855" s="28">
        <v>0</v>
      </c>
      <c r="S855" s="30">
        <v>9.0250000000000004</v>
      </c>
      <c r="T855" s="32" t="s">
        <v>13360</v>
      </c>
      <c r="U855" s="32" t="s">
        <v>13361</v>
      </c>
      <c r="V855" s="30">
        <v>0.31148605463224999</v>
      </c>
      <c r="W855" s="28">
        <v>5</v>
      </c>
      <c r="X855" s="28">
        <v>9.6153846153846201E-2</v>
      </c>
      <c r="Y855" s="28" t="s">
        <v>14627</v>
      </c>
      <c r="Z855" s="28" t="s">
        <v>16138</v>
      </c>
      <c r="AA855" s="28">
        <v>1</v>
      </c>
      <c r="AB855" s="28">
        <v>68</v>
      </c>
      <c r="AC855" s="32">
        <f>Solution[[#This Row],[Old Stop]] +1</f>
        <v>2</v>
      </c>
      <c r="AD855" s="32" t="str">
        <f>_xlfn.CONCAT(Solution[[#This Row],[Notes]],"_",Solution[[#This Row],[Week '#]],"_", _xlfn.SWITCH(Solution[[#This Row],[Column1]], "M", "Monday", "T", "Tuesday", "W", "Wednesday", "R", "Thursday", "H", "Thursday", "F", "Friday"))</f>
        <v>105_Week3_Friday</v>
      </c>
      <c r="AE855" s="32" t="str">
        <f>IF(LEN(Solution[[#This Row],[Available Delivery Days]]) =1, Solution[[#This Row],[Available Delivery Days]], IF(ISNUMBER(SEARCH(Solution[[#This Row],[New Delivery Day]], Solution[[#This Row],[Available Delivery Days]])), Solution[[#This Row],[New Delivery Day]], Solution[[#This Row],[Old Delivery Day]]))</f>
        <v>F</v>
      </c>
      <c r="AF855" s="31">
        <v>68.867500000000007</v>
      </c>
      <c r="AG855" s="31">
        <v>68.430000000000007</v>
      </c>
      <c r="AH855" s="28" t="s">
        <v>7832</v>
      </c>
      <c r="AI855" s="28" t="s">
        <v>932</v>
      </c>
      <c r="AJ855" s="28" t="s">
        <v>7792</v>
      </c>
      <c r="AK855" s="28" t="s">
        <v>7792</v>
      </c>
      <c r="AL855" s="28" t="s">
        <v>7797</v>
      </c>
      <c r="AM855" s="28">
        <f>_xlfn.XLOOKUP(Solution[[#This Row],[Cu_ID]],Master[cu_id],Master[Notes], "none")</f>
        <v>105</v>
      </c>
      <c r="AN855" s="28">
        <v>68</v>
      </c>
    </row>
    <row r="856" spans="1:40" x14ac:dyDescent="0.3">
      <c r="A856" s="53" t="s">
        <v>13357</v>
      </c>
      <c r="B856" s="37" t="s">
        <v>13358</v>
      </c>
      <c r="C856" s="37" t="s">
        <v>7728</v>
      </c>
      <c r="D856" s="28" t="s">
        <v>7719</v>
      </c>
      <c r="E856" s="28" t="s">
        <v>11016</v>
      </c>
      <c r="F856" s="28" t="s">
        <v>902</v>
      </c>
      <c r="G856" s="28" t="s">
        <v>7782</v>
      </c>
      <c r="H856" s="28" t="s">
        <v>7752</v>
      </c>
      <c r="I856" s="28" t="s">
        <v>903</v>
      </c>
      <c r="J856" s="28">
        <v>1</v>
      </c>
      <c r="K856" s="35" t="s">
        <v>8756</v>
      </c>
      <c r="L856" s="35" t="s">
        <v>13359</v>
      </c>
      <c r="M856" s="30">
        <v>0.44664070755243301</v>
      </c>
      <c r="N856" s="32" t="s">
        <v>16769</v>
      </c>
      <c r="O856" s="28" t="s">
        <v>7774</v>
      </c>
      <c r="P856" s="29">
        <v>0.47256944444444443</v>
      </c>
      <c r="Q856" s="29">
        <v>0.4788425925925926</v>
      </c>
      <c r="R856" s="28">
        <v>0</v>
      </c>
      <c r="S856" s="30">
        <v>9.0250000000000004</v>
      </c>
      <c r="T856" s="32" t="s">
        <v>13360</v>
      </c>
      <c r="U856" s="32" t="s">
        <v>13361</v>
      </c>
      <c r="V856" s="30">
        <v>0.31148605463224999</v>
      </c>
      <c r="W856" s="28">
        <v>5</v>
      </c>
      <c r="X856" s="28">
        <v>9.6153846153846201E-2</v>
      </c>
      <c r="Y856" s="28" t="s">
        <v>14627</v>
      </c>
      <c r="Z856" s="28" t="s">
        <v>16642</v>
      </c>
      <c r="AA856" s="28">
        <v>1</v>
      </c>
      <c r="AB856" s="28">
        <v>68</v>
      </c>
      <c r="AC856" s="32">
        <f>Solution[[#This Row],[Old Stop]] +1</f>
        <v>2</v>
      </c>
      <c r="AD856" s="32" t="str">
        <f>_xlfn.CONCAT(Solution[[#This Row],[Notes]],"_",Solution[[#This Row],[Week '#]],"_", _xlfn.SWITCH(Solution[[#This Row],[Column1]], "M", "Monday", "T", "Tuesday", "W", "Wednesday", "R", "Thursday", "H", "Thursday", "F", "Friday"))</f>
        <v>105_Week4_Friday</v>
      </c>
      <c r="AE856" s="32" t="str">
        <f>IF(LEN(Solution[[#This Row],[Available Delivery Days]]) =1, Solution[[#This Row],[Available Delivery Days]], IF(ISNUMBER(SEARCH(Solution[[#This Row],[New Delivery Day]], Solution[[#This Row],[Available Delivery Days]])), Solution[[#This Row],[New Delivery Day]], Solution[[#This Row],[Old Delivery Day]]))</f>
        <v>F</v>
      </c>
      <c r="AF856" s="31">
        <v>68.867500000000007</v>
      </c>
      <c r="AG856" s="31">
        <v>68.430000000000007</v>
      </c>
      <c r="AH856" s="28" t="s">
        <v>7832</v>
      </c>
      <c r="AI856" s="28" t="s">
        <v>932</v>
      </c>
      <c r="AJ856" s="28" t="s">
        <v>7792</v>
      </c>
      <c r="AK856" s="28" t="s">
        <v>7792</v>
      </c>
      <c r="AL856" s="28" t="s">
        <v>7797</v>
      </c>
      <c r="AM856" s="28">
        <f>_xlfn.XLOOKUP(Solution[[#This Row],[Cu_ID]],Master[cu_id],Master[Notes], "none")</f>
        <v>105</v>
      </c>
      <c r="AN856" s="28">
        <v>68</v>
      </c>
    </row>
    <row r="857" spans="1:40" x14ac:dyDescent="0.3">
      <c r="A857" s="53" t="s">
        <v>11369</v>
      </c>
      <c r="B857" s="37" t="s">
        <v>7742</v>
      </c>
      <c r="C857" s="37" t="s">
        <v>7733</v>
      </c>
      <c r="D857" s="28" t="s">
        <v>7716</v>
      </c>
      <c r="E857" s="28" t="s">
        <v>11016</v>
      </c>
      <c r="F857" s="28" t="s">
        <v>901</v>
      </c>
      <c r="G857" s="28" t="s">
        <v>7783</v>
      </c>
      <c r="H857" s="28" t="s">
        <v>11016</v>
      </c>
      <c r="I857" s="28" t="s">
        <v>901</v>
      </c>
      <c r="J857" s="28">
        <v>0</v>
      </c>
      <c r="K857" s="35" t="s">
        <v>9165</v>
      </c>
      <c r="L857" s="35" t="s">
        <v>11370</v>
      </c>
      <c r="M857" s="30">
        <v>17.834660600870802</v>
      </c>
      <c r="N857" s="32" t="s">
        <v>15010</v>
      </c>
      <c r="O857" s="28" t="s">
        <v>7774</v>
      </c>
      <c r="P857" s="29">
        <v>0.49292824074074076</v>
      </c>
      <c r="Q857" s="29">
        <v>0.50163194444444448</v>
      </c>
      <c r="R857" s="28">
        <v>0</v>
      </c>
      <c r="S857" s="30">
        <v>12.533333333333333</v>
      </c>
      <c r="T857" s="32" t="s">
        <v>11371</v>
      </c>
      <c r="U857" s="32" t="s">
        <v>11372</v>
      </c>
      <c r="V857" s="30">
        <v>14.7568194816639</v>
      </c>
      <c r="W857" s="28">
        <v>0</v>
      </c>
      <c r="X857" s="28">
        <v>0</v>
      </c>
      <c r="Y857" s="28" t="s">
        <v>14623</v>
      </c>
      <c r="Z857" s="28" t="s">
        <v>14624</v>
      </c>
      <c r="AA857" s="28">
        <v>1</v>
      </c>
      <c r="AB857" s="28">
        <v>0</v>
      </c>
      <c r="AC857" s="32">
        <f>Solution[[#This Row],[Old Stop]] +1</f>
        <v>1</v>
      </c>
      <c r="AD857" s="32" t="str">
        <f>_xlfn.CONCAT(Solution[[#This Row],[Notes]],"_",Solution[[#This Row],[Week '#]],"_", _xlfn.SWITCH(Solution[[#This Row],[Column1]], "M", "Monday", "T", "Tuesday", "W", "Wednesday", "R", "Thursday", "H", "Thursday", "F", "Friday"))</f>
        <v>105_Week1_Monday</v>
      </c>
      <c r="AE857" s="32" t="str">
        <f>IF(LEN(Solution[[#This Row],[Available Delivery Days]]) =1, Solution[[#This Row],[Available Delivery Days]], IF(ISNUMBER(SEARCH(Solution[[#This Row],[New Delivery Day]], Solution[[#This Row],[Available Delivery Days]])), Solution[[#This Row],[New Delivery Day]], Solution[[#This Row],[Old Delivery Day]]))</f>
        <v>M</v>
      </c>
      <c r="AF857" s="31">
        <v>60.23</v>
      </c>
      <c r="AG857" s="31">
        <v>75.64</v>
      </c>
      <c r="AH857" s="28" t="s">
        <v>7832</v>
      </c>
      <c r="AI857" s="28" t="s">
        <v>932</v>
      </c>
      <c r="AJ857" s="28" t="s">
        <v>7793</v>
      </c>
      <c r="AK857" s="28" t="s">
        <v>7793</v>
      </c>
      <c r="AL857" s="28" t="s">
        <v>7797</v>
      </c>
      <c r="AM857" s="28">
        <f>_xlfn.XLOOKUP(Solution[[#This Row],[Cu_ID]],Master[cu_id],Master[Notes], "none")</f>
        <v>105</v>
      </c>
      <c r="AN857" s="28"/>
    </row>
    <row r="858" spans="1:40" x14ac:dyDescent="0.3">
      <c r="A858" s="53" t="s">
        <v>11369</v>
      </c>
      <c r="B858" s="37" t="s">
        <v>7742</v>
      </c>
      <c r="C858" s="37" t="s">
        <v>7733</v>
      </c>
      <c r="D858" s="28" t="s">
        <v>7717</v>
      </c>
      <c r="E858" s="28" t="s">
        <v>11016</v>
      </c>
      <c r="F858" s="28" t="s">
        <v>901</v>
      </c>
      <c r="G858" s="28" t="s">
        <v>7722</v>
      </c>
      <c r="H858" s="28" t="s">
        <v>11016</v>
      </c>
      <c r="I858" s="28" t="s">
        <v>901</v>
      </c>
      <c r="J858" s="28">
        <v>0</v>
      </c>
      <c r="K858" s="35" t="s">
        <v>9165</v>
      </c>
      <c r="L858" s="35" t="s">
        <v>11370</v>
      </c>
      <c r="M858" s="30">
        <v>11.126631202176201</v>
      </c>
      <c r="N858" s="32" t="s">
        <v>15408</v>
      </c>
      <c r="O858" s="28" t="s">
        <v>7774</v>
      </c>
      <c r="P858" s="29">
        <v>0.34732638888888889</v>
      </c>
      <c r="Q858" s="29">
        <v>0.35603009259259261</v>
      </c>
      <c r="R858" s="28">
        <v>0</v>
      </c>
      <c r="S858" s="30">
        <v>12.533333333333333</v>
      </c>
      <c r="T858" s="32" t="s">
        <v>11371</v>
      </c>
      <c r="U858" s="32" t="s">
        <v>11372</v>
      </c>
      <c r="V858" s="30">
        <v>9.94062899435467</v>
      </c>
      <c r="W858" s="28">
        <v>0</v>
      </c>
      <c r="X858" s="28">
        <v>0</v>
      </c>
      <c r="Y858" s="28" t="s">
        <v>14623</v>
      </c>
      <c r="Z858" s="28" t="s">
        <v>15210</v>
      </c>
      <c r="AA858" s="28">
        <v>1</v>
      </c>
      <c r="AB858" s="28">
        <v>0</v>
      </c>
      <c r="AC858" s="32">
        <f>Solution[[#This Row],[Old Stop]] +1</f>
        <v>1</v>
      </c>
      <c r="AD858" s="32" t="str">
        <f>_xlfn.CONCAT(Solution[[#This Row],[Notes]],"_",Solution[[#This Row],[Week '#]],"_", _xlfn.SWITCH(Solution[[#This Row],[Column1]], "M", "Monday", "T", "Tuesday", "W", "Wednesday", "R", "Thursday", "H", "Thursday", "F", "Friday"))</f>
        <v>105_Week2_Monday</v>
      </c>
      <c r="AE858" s="32" t="str">
        <f>IF(LEN(Solution[[#This Row],[Available Delivery Days]]) =1, Solution[[#This Row],[Available Delivery Days]], IF(ISNUMBER(SEARCH(Solution[[#This Row],[New Delivery Day]], Solution[[#This Row],[Available Delivery Days]])), Solution[[#This Row],[New Delivery Day]], Solution[[#This Row],[Old Delivery Day]]))</f>
        <v>M</v>
      </c>
      <c r="AF858" s="31">
        <v>60.23</v>
      </c>
      <c r="AG858" s="31">
        <v>75.64</v>
      </c>
      <c r="AH858" s="28" t="s">
        <v>7832</v>
      </c>
      <c r="AI858" s="28" t="s">
        <v>932</v>
      </c>
      <c r="AJ858" s="28" t="s">
        <v>7793</v>
      </c>
      <c r="AK858" s="28" t="s">
        <v>7793</v>
      </c>
      <c r="AL858" s="28" t="s">
        <v>7797</v>
      </c>
      <c r="AM858" s="28">
        <f>_xlfn.XLOOKUP(Solution[[#This Row],[Cu_ID]],Master[cu_id],Master[Notes], "none")</f>
        <v>105</v>
      </c>
      <c r="AN858" s="28"/>
    </row>
    <row r="859" spans="1:40" x14ac:dyDescent="0.3">
      <c r="A859" s="53" t="s">
        <v>11369</v>
      </c>
      <c r="B859" s="37" t="s">
        <v>7742</v>
      </c>
      <c r="C859" s="37" t="s">
        <v>7733</v>
      </c>
      <c r="D859" s="28" t="s">
        <v>7718</v>
      </c>
      <c r="E859" s="28" t="s">
        <v>11016</v>
      </c>
      <c r="F859" s="28" t="s">
        <v>901</v>
      </c>
      <c r="G859" s="28" t="s">
        <v>7788</v>
      </c>
      <c r="H859" s="28" t="s">
        <v>11016</v>
      </c>
      <c r="I859" s="28" t="s">
        <v>901</v>
      </c>
      <c r="J859" s="28">
        <v>0</v>
      </c>
      <c r="K859" s="35" t="s">
        <v>9165</v>
      </c>
      <c r="L859" s="35" t="s">
        <v>11370</v>
      </c>
      <c r="M859" s="30">
        <v>17.834660600870802</v>
      </c>
      <c r="N859" s="32" t="s">
        <v>16040</v>
      </c>
      <c r="O859" s="28" t="s">
        <v>7774</v>
      </c>
      <c r="P859" s="29">
        <v>0.50591435185185185</v>
      </c>
      <c r="Q859" s="29">
        <v>0.51461805555555551</v>
      </c>
      <c r="R859" s="28">
        <v>0</v>
      </c>
      <c r="S859" s="30">
        <v>12.533333333333333</v>
      </c>
      <c r="T859" s="32" t="s">
        <v>11371</v>
      </c>
      <c r="U859" s="32" t="s">
        <v>11372</v>
      </c>
      <c r="V859" s="30">
        <v>14.7568194816639</v>
      </c>
      <c r="W859" s="28">
        <v>0</v>
      </c>
      <c r="X859" s="28">
        <v>0</v>
      </c>
      <c r="Y859" s="28" t="s">
        <v>14623</v>
      </c>
      <c r="Z859" s="28" t="s">
        <v>16024</v>
      </c>
      <c r="AA859" s="28">
        <v>1</v>
      </c>
      <c r="AB859" s="28">
        <v>0</v>
      </c>
      <c r="AC859" s="32">
        <f>Solution[[#This Row],[Old Stop]] +1</f>
        <v>1</v>
      </c>
      <c r="AD859" s="32" t="str">
        <f>_xlfn.CONCAT(Solution[[#This Row],[Notes]],"_",Solution[[#This Row],[Week '#]],"_", _xlfn.SWITCH(Solution[[#This Row],[Column1]], "M", "Monday", "T", "Tuesday", "W", "Wednesday", "R", "Thursday", "H", "Thursday", "F", "Friday"))</f>
        <v>105_Week3_Monday</v>
      </c>
      <c r="AE859" s="32" t="str">
        <f>IF(LEN(Solution[[#This Row],[Available Delivery Days]]) =1, Solution[[#This Row],[Available Delivery Days]], IF(ISNUMBER(SEARCH(Solution[[#This Row],[New Delivery Day]], Solution[[#This Row],[Available Delivery Days]])), Solution[[#This Row],[New Delivery Day]], Solution[[#This Row],[Old Delivery Day]]))</f>
        <v>M</v>
      </c>
      <c r="AF859" s="31">
        <v>60.23</v>
      </c>
      <c r="AG859" s="31">
        <v>75.64</v>
      </c>
      <c r="AH859" s="28" t="s">
        <v>7832</v>
      </c>
      <c r="AI859" s="28" t="s">
        <v>932</v>
      </c>
      <c r="AJ859" s="28" t="s">
        <v>7793</v>
      </c>
      <c r="AK859" s="28" t="s">
        <v>7793</v>
      </c>
      <c r="AL859" s="28" t="s">
        <v>7797</v>
      </c>
      <c r="AM859" s="28">
        <f>_xlfn.XLOOKUP(Solution[[#This Row],[Cu_ID]],Master[cu_id],Master[Notes], "none")</f>
        <v>105</v>
      </c>
      <c r="AN859" s="28"/>
    </row>
    <row r="860" spans="1:40" x14ac:dyDescent="0.3">
      <c r="A860" s="53" t="s">
        <v>11369</v>
      </c>
      <c r="B860" s="37" t="s">
        <v>7742</v>
      </c>
      <c r="C860" s="37" t="s">
        <v>7733</v>
      </c>
      <c r="D860" s="28" t="s">
        <v>7719</v>
      </c>
      <c r="E860" s="28" t="s">
        <v>11016</v>
      </c>
      <c r="F860" s="28" t="s">
        <v>901</v>
      </c>
      <c r="G860" s="28" t="s">
        <v>7722</v>
      </c>
      <c r="H860" s="28" t="s">
        <v>11016</v>
      </c>
      <c r="I860" s="28" t="s">
        <v>901</v>
      </c>
      <c r="J860" s="28">
        <v>0</v>
      </c>
      <c r="K860" s="35" t="s">
        <v>9165</v>
      </c>
      <c r="L860" s="35" t="s">
        <v>11370</v>
      </c>
      <c r="M860" s="30">
        <v>11.126631202176201</v>
      </c>
      <c r="N860" s="32" t="s">
        <v>16507</v>
      </c>
      <c r="O860" s="28" t="s">
        <v>7774</v>
      </c>
      <c r="P860" s="29">
        <v>0.34732638888888889</v>
      </c>
      <c r="Q860" s="29">
        <v>0.35603009259259261</v>
      </c>
      <c r="R860" s="28">
        <v>0</v>
      </c>
      <c r="S860" s="30">
        <v>12.533333333333333</v>
      </c>
      <c r="T860" s="32" t="s">
        <v>11371</v>
      </c>
      <c r="U860" s="32" t="s">
        <v>11372</v>
      </c>
      <c r="V860" s="30">
        <v>9.94062899435467</v>
      </c>
      <c r="W860" s="28">
        <v>0</v>
      </c>
      <c r="X860" s="28">
        <v>0</v>
      </c>
      <c r="Y860" s="28" t="s">
        <v>14623</v>
      </c>
      <c r="Z860" s="28" t="s">
        <v>16475</v>
      </c>
      <c r="AA860" s="28">
        <v>1</v>
      </c>
      <c r="AB860" s="28">
        <v>0</v>
      </c>
      <c r="AC860" s="32">
        <f>Solution[[#This Row],[Old Stop]] +1</f>
        <v>1</v>
      </c>
      <c r="AD860" s="32" t="str">
        <f>_xlfn.CONCAT(Solution[[#This Row],[Notes]],"_",Solution[[#This Row],[Week '#]],"_", _xlfn.SWITCH(Solution[[#This Row],[Column1]], "M", "Monday", "T", "Tuesday", "W", "Wednesday", "R", "Thursday", "H", "Thursday", "F", "Friday"))</f>
        <v>105_Week4_Monday</v>
      </c>
      <c r="AE860" s="32" t="str">
        <f>IF(LEN(Solution[[#This Row],[Available Delivery Days]]) =1, Solution[[#This Row],[Available Delivery Days]], IF(ISNUMBER(SEARCH(Solution[[#This Row],[New Delivery Day]], Solution[[#This Row],[Available Delivery Days]])), Solution[[#This Row],[New Delivery Day]], Solution[[#This Row],[Old Delivery Day]]))</f>
        <v>M</v>
      </c>
      <c r="AF860" s="31">
        <v>60.23</v>
      </c>
      <c r="AG860" s="31">
        <v>75.64</v>
      </c>
      <c r="AH860" s="28" t="s">
        <v>7832</v>
      </c>
      <c r="AI860" s="28" t="s">
        <v>932</v>
      </c>
      <c r="AJ860" s="28" t="s">
        <v>7793</v>
      </c>
      <c r="AK860" s="28" t="s">
        <v>7793</v>
      </c>
      <c r="AL860" s="28" t="s">
        <v>7797</v>
      </c>
      <c r="AM860" s="28">
        <f>_xlfn.XLOOKUP(Solution[[#This Row],[Cu_ID]],Master[cu_id],Master[Notes], "none")</f>
        <v>105</v>
      </c>
      <c r="AN860" s="28"/>
    </row>
    <row r="861" spans="1:40" x14ac:dyDescent="0.3">
      <c r="A861" s="53" t="s">
        <v>11025</v>
      </c>
      <c r="B861" s="37" t="s">
        <v>7742</v>
      </c>
      <c r="C861" s="37" t="s">
        <v>7748</v>
      </c>
      <c r="D861" s="28" t="s">
        <v>7716</v>
      </c>
      <c r="E861" s="28" t="s">
        <v>7789</v>
      </c>
      <c r="F861" s="28" t="s">
        <v>902</v>
      </c>
      <c r="G861" s="28" t="s">
        <v>7733</v>
      </c>
      <c r="H861" s="28" t="s">
        <v>7789</v>
      </c>
      <c r="I861" s="28" t="s">
        <v>8057</v>
      </c>
      <c r="J861" s="28">
        <v>300</v>
      </c>
      <c r="K861" s="35" t="s">
        <v>8117</v>
      </c>
      <c r="L861" s="35" t="s">
        <v>11026</v>
      </c>
      <c r="M861" s="30">
        <v>2.7999118845909798</v>
      </c>
      <c r="N861" s="32" t="s">
        <v>14807</v>
      </c>
      <c r="O861" s="28" t="s">
        <v>7774</v>
      </c>
      <c r="P861" s="29">
        <v>0.31439814814814815</v>
      </c>
      <c r="Q861" s="29">
        <v>0.32995370370370369</v>
      </c>
      <c r="R861" s="28">
        <v>0</v>
      </c>
      <c r="S861" s="30">
        <v>22.394444445000001</v>
      </c>
      <c r="T861" s="32" t="s">
        <v>11027</v>
      </c>
      <c r="U861" s="32" t="s">
        <v>11028</v>
      </c>
      <c r="V861" s="30">
        <v>1.4433492945275901</v>
      </c>
      <c r="W861" s="28">
        <v>0</v>
      </c>
      <c r="X861" s="28">
        <v>0</v>
      </c>
      <c r="Y861" s="28" t="s">
        <v>14563</v>
      </c>
      <c r="Z861" s="28" t="s">
        <v>14564</v>
      </c>
      <c r="AA861" s="28">
        <v>1</v>
      </c>
      <c r="AB861" s="28">
        <v>0</v>
      </c>
      <c r="AC861" s="32">
        <f>Solution[[#This Row],[Old Stop]] +1</f>
        <v>301</v>
      </c>
      <c r="AD861" s="32" t="str">
        <f>_xlfn.CONCAT(Solution[[#This Row],[Notes]],"_",Solution[[#This Row],[Week '#]],"_", _xlfn.SWITCH(Solution[[#This Row],[Column1]], "M", "Monday", "T", "Tuesday", "W", "Wednesday", "R", "Thursday", "H", "Thursday", "F", "Friday"))</f>
        <v>101_Week1_Friday</v>
      </c>
      <c r="AE861" s="32" t="str">
        <f>IF(LEN(Solution[[#This Row],[Available Delivery Days]]) =1, Solution[[#This Row],[Available Delivery Days]], IF(ISNUMBER(SEARCH(Solution[[#This Row],[New Delivery Day]], Solution[[#This Row],[Available Delivery Days]])), Solution[[#This Row],[New Delivery Day]], Solution[[#This Row],[Old Delivery Day]]))</f>
        <v>F</v>
      </c>
      <c r="AF861" s="31">
        <v>42.54</v>
      </c>
      <c r="AG861" s="31">
        <v>56.991199999999999</v>
      </c>
      <c r="AH861" s="28" t="s">
        <v>7832</v>
      </c>
      <c r="AI861" s="28" t="s">
        <v>932</v>
      </c>
      <c r="AJ861" s="28" t="s">
        <v>7793</v>
      </c>
      <c r="AK861" s="28" t="s">
        <v>7792</v>
      </c>
      <c r="AL861" s="28" t="s">
        <v>7797</v>
      </c>
      <c r="AM861" s="28">
        <f>_xlfn.XLOOKUP(Solution[[#This Row],[Cu_ID]],Master[cu_id],Master[Notes], "none")</f>
        <v>101</v>
      </c>
      <c r="AN861" s="28">
        <v>0</v>
      </c>
    </row>
    <row r="862" spans="1:40" x14ac:dyDescent="0.3">
      <c r="A862" s="53" t="s">
        <v>11025</v>
      </c>
      <c r="B862" s="37" t="s">
        <v>7742</v>
      </c>
      <c r="C862" s="37" t="s">
        <v>7748</v>
      </c>
      <c r="D862" s="28" t="s">
        <v>7717</v>
      </c>
      <c r="E862" s="28" t="s">
        <v>7789</v>
      </c>
      <c r="F862" s="28" t="s">
        <v>902</v>
      </c>
      <c r="G862" s="28" t="s">
        <v>7756</v>
      </c>
      <c r="H862" s="28" t="s">
        <v>7789</v>
      </c>
      <c r="I862" s="28" t="s">
        <v>8057</v>
      </c>
      <c r="J862" s="28">
        <v>300</v>
      </c>
      <c r="K862" s="35" t="s">
        <v>8117</v>
      </c>
      <c r="L862" s="35" t="s">
        <v>11026</v>
      </c>
      <c r="M862" s="30">
        <v>0.35388720594346501</v>
      </c>
      <c r="N862" s="32" t="s">
        <v>15608</v>
      </c>
      <c r="O862" s="28" t="s">
        <v>7774</v>
      </c>
      <c r="P862" s="29">
        <v>0.34295138888888888</v>
      </c>
      <c r="Q862" s="29">
        <v>0.35850694444444442</v>
      </c>
      <c r="R862" s="28">
        <v>0</v>
      </c>
      <c r="S862" s="30">
        <v>22.394444445000001</v>
      </c>
      <c r="T862" s="32" t="s">
        <v>11027</v>
      </c>
      <c r="U862" s="32" t="s">
        <v>11028</v>
      </c>
      <c r="V862" s="30">
        <v>0.16204781936618401</v>
      </c>
      <c r="W862" s="28">
        <v>0</v>
      </c>
      <c r="X862" s="28">
        <v>0</v>
      </c>
      <c r="Y862" s="28" t="s">
        <v>14563</v>
      </c>
      <c r="Z862" s="28" t="s">
        <v>15541</v>
      </c>
      <c r="AA862" s="28">
        <v>1</v>
      </c>
      <c r="AB862" s="28">
        <v>0</v>
      </c>
      <c r="AC862" s="32">
        <f>Solution[[#This Row],[Old Stop]] +1</f>
        <v>301</v>
      </c>
      <c r="AD862" s="32" t="str">
        <f>_xlfn.CONCAT(Solution[[#This Row],[Notes]],"_",Solution[[#This Row],[Week '#]],"_", _xlfn.SWITCH(Solution[[#This Row],[Column1]], "M", "Monday", "T", "Tuesday", "W", "Wednesday", "R", "Thursday", "H", "Thursday", "F", "Friday"))</f>
        <v>101_Week2_Friday</v>
      </c>
      <c r="AE862" s="32" t="str">
        <f>IF(LEN(Solution[[#This Row],[Available Delivery Days]]) =1, Solution[[#This Row],[Available Delivery Days]], IF(ISNUMBER(SEARCH(Solution[[#This Row],[New Delivery Day]], Solution[[#This Row],[Available Delivery Days]])), Solution[[#This Row],[New Delivery Day]], Solution[[#This Row],[Old Delivery Day]]))</f>
        <v>F</v>
      </c>
      <c r="AF862" s="31">
        <v>42.54</v>
      </c>
      <c r="AG862" s="31">
        <v>56.991199999999999</v>
      </c>
      <c r="AH862" s="28" t="s">
        <v>7832</v>
      </c>
      <c r="AI862" s="28" t="s">
        <v>932</v>
      </c>
      <c r="AJ862" s="28" t="s">
        <v>7793</v>
      </c>
      <c r="AK862" s="28" t="s">
        <v>7792</v>
      </c>
      <c r="AL862" s="28" t="s">
        <v>7797</v>
      </c>
      <c r="AM862" s="28">
        <f>_xlfn.XLOOKUP(Solution[[#This Row],[Cu_ID]],Master[cu_id],Master[Notes], "none")</f>
        <v>101</v>
      </c>
      <c r="AN862" s="28">
        <v>0</v>
      </c>
    </row>
    <row r="863" spans="1:40" x14ac:dyDescent="0.3">
      <c r="A863" s="53" t="s">
        <v>11025</v>
      </c>
      <c r="B863" s="37" t="s">
        <v>7742</v>
      </c>
      <c r="C863" s="37" t="s">
        <v>7748</v>
      </c>
      <c r="D863" s="28" t="s">
        <v>7718</v>
      </c>
      <c r="E863" s="28" t="s">
        <v>7789</v>
      </c>
      <c r="F863" s="28" t="s">
        <v>902</v>
      </c>
      <c r="G863" s="28" t="s">
        <v>7722</v>
      </c>
      <c r="H863" s="28" t="s">
        <v>7789</v>
      </c>
      <c r="I863" s="28" t="s">
        <v>8057</v>
      </c>
      <c r="J863" s="28">
        <v>300</v>
      </c>
      <c r="K863" s="35" t="s">
        <v>8117</v>
      </c>
      <c r="L863" s="35" t="s">
        <v>11026</v>
      </c>
      <c r="M863" s="30">
        <v>0.35388720594346501</v>
      </c>
      <c r="N863" s="32" t="s">
        <v>15920</v>
      </c>
      <c r="O863" s="28" t="s">
        <v>7774</v>
      </c>
      <c r="P863" s="29">
        <v>0.31671296296296297</v>
      </c>
      <c r="Q863" s="29">
        <v>0.33226851851851852</v>
      </c>
      <c r="R863" s="28">
        <v>0</v>
      </c>
      <c r="S863" s="30">
        <v>22.394444445000001</v>
      </c>
      <c r="T863" s="32" t="s">
        <v>11027</v>
      </c>
      <c r="U863" s="32" t="s">
        <v>11028</v>
      </c>
      <c r="V863" s="30">
        <v>0.16204781936618401</v>
      </c>
      <c r="W863" s="28">
        <v>0</v>
      </c>
      <c r="X863" s="28">
        <v>0</v>
      </c>
      <c r="Y863" s="28" t="s">
        <v>14563</v>
      </c>
      <c r="Z863" s="28" t="s">
        <v>15694</v>
      </c>
      <c r="AA863" s="28">
        <v>1</v>
      </c>
      <c r="AB863" s="28">
        <v>0</v>
      </c>
      <c r="AC863" s="32">
        <f>Solution[[#This Row],[Old Stop]] +1</f>
        <v>301</v>
      </c>
      <c r="AD863" s="32" t="str">
        <f>_xlfn.CONCAT(Solution[[#This Row],[Notes]],"_",Solution[[#This Row],[Week '#]],"_", _xlfn.SWITCH(Solution[[#This Row],[Column1]], "M", "Monday", "T", "Tuesday", "W", "Wednesday", "R", "Thursday", "H", "Thursday", "F", "Friday"))</f>
        <v>101_Week3_Friday</v>
      </c>
      <c r="AE863" s="32" t="str">
        <f>IF(LEN(Solution[[#This Row],[Available Delivery Days]]) =1, Solution[[#This Row],[Available Delivery Days]], IF(ISNUMBER(SEARCH(Solution[[#This Row],[New Delivery Day]], Solution[[#This Row],[Available Delivery Days]])), Solution[[#This Row],[New Delivery Day]], Solution[[#This Row],[Old Delivery Day]]))</f>
        <v>F</v>
      </c>
      <c r="AF863" s="31">
        <v>42.54</v>
      </c>
      <c r="AG863" s="31">
        <v>56.991199999999999</v>
      </c>
      <c r="AH863" s="28" t="s">
        <v>7832</v>
      </c>
      <c r="AI863" s="28" t="s">
        <v>932</v>
      </c>
      <c r="AJ863" s="28" t="s">
        <v>7793</v>
      </c>
      <c r="AK863" s="28" t="s">
        <v>7792</v>
      </c>
      <c r="AL863" s="28" t="s">
        <v>7797</v>
      </c>
      <c r="AM863" s="28">
        <f>_xlfn.XLOOKUP(Solution[[#This Row],[Cu_ID]],Master[cu_id],Master[Notes], "none")</f>
        <v>101</v>
      </c>
      <c r="AN863" s="28">
        <v>0</v>
      </c>
    </row>
    <row r="864" spans="1:40" x14ac:dyDescent="0.3">
      <c r="A864" s="53" t="s">
        <v>11025</v>
      </c>
      <c r="B864" s="37" t="s">
        <v>7742</v>
      </c>
      <c r="C864" s="37" t="s">
        <v>7748</v>
      </c>
      <c r="D864" s="28" t="s">
        <v>7719</v>
      </c>
      <c r="E864" s="28" t="s">
        <v>7789</v>
      </c>
      <c r="F864" s="28" t="s">
        <v>902</v>
      </c>
      <c r="G864" s="28" t="s">
        <v>7774</v>
      </c>
      <c r="H864" s="28" t="s">
        <v>7789</v>
      </c>
      <c r="I864" s="28" t="s">
        <v>8057</v>
      </c>
      <c r="J864" s="28">
        <v>300</v>
      </c>
      <c r="K864" s="35" t="s">
        <v>8117</v>
      </c>
      <c r="L864" s="35" t="s">
        <v>11026</v>
      </c>
      <c r="M864" s="30">
        <v>0.87598823383450497</v>
      </c>
      <c r="N864" s="32" t="s">
        <v>16624</v>
      </c>
      <c r="O864" s="28" t="s">
        <v>7774</v>
      </c>
      <c r="P864" s="29">
        <v>0.35620370370370369</v>
      </c>
      <c r="Q864" s="29">
        <v>0.37175925925925923</v>
      </c>
      <c r="R864" s="28">
        <v>0</v>
      </c>
      <c r="S864" s="30">
        <v>22.394444445000001</v>
      </c>
      <c r="T864" s="32" t="s">
        <v>11027</v>
      </c>
      <c r="U864" s="32" t="s">
        <v>11028</v>
      </c>
      <c r="V864" s="30">
        <v>0.36061454615329802</v>
      </c>
      <c r="W864" s="28">
        <v>0</v>
      </c>
      <c r="X864" s="28">
        <v>0</v>
      </c>
      <c r="Y864" s="28" t="s">
        <v>14563</v>
      </c>
      <c r="Z864" s="28" t="s">
        <v>16431</v>
      </c>
      <c r="AA864" s="28">
        <v>1</v>
      </c>
      <c r="AB864" s="28">
        <v>0</v>
      </c>
      <c r="AC864" s="32">
        <f>Solution[[#This Row],[Old Stop]] +1</f>
        <v>301</v>
      </c>
      <c r="AD864" s="32" t="str">
        <f>_xlfn.CONCAT(Solution[[#This Row],[Notes]],"_",Solution[[#This Row],[Week '#]],"_", _xlfn.SWITCH(Solution[[#This Row],[Column1]], "M", "Monday", "T", "Tuesday", "W", "Wednesday", "R", "Thursday", "H", "Thursday", "F", "Friday"))</f>
        <v>101_Week4_Friday</v>
      </c>
      <c r="AE864" s="32" t="str">
        <f>IF(LEN(Solution[[#This Row],[Available Delivery Days]]) =1, Solution[[#This Row],[Available Delivery Days]], IF(ISNUMBER(SEARCH(Solution[[#This Row],[New Delivery Day]], Solution[[#This Row],[Available Delivery Days]])), Solution[[#This Row],[New Delivery Day]], Solution[[#This Row],[Old Delivery Day]]))</f>
        <v>F</v>
      </c>
      <c r="AF864" s="31">
        <v>42.54</v>
      </c>
      <c r="AG864" s="31">
        <v>56.991199999999999</v>
      </c>
      <c r="AH864" s="28" t="s">
        <v>7832</v>
      </c>
      <c r="AI864" s="28" t="s">
        <v>932</v>
      </c>
      <c r="AJ864" s="28" t="s">
        <v>7793</v>
      </c>
      <c r="AK864" s="28" t="s">
        <v>7792</v>
      </c>
      <c r="AL864" s="28" t="s">
        <v>7797</v>
      </c>
      <c r="AM864" s="28">
        <f>_xlfn.XLOOKUP(Solution[[#This Row],[Cu_ID]],Master[cu_id],Master[Notes], "none")</f>
        <v>101</v>
      </c>
      <c r="AN864" s="28">
        <v>0</v>
      </c>
    </row>
    <row r="865" spans="1:40" x14ac:dyDescent="0.3">
      <c r="A865" s="53" t="s">
        <v>11452</v>
      </c>
      <c r="B865" s="37" t="s">
        <v>7742</v>
      </c>
      <c r="C865" s="37" t="s">
        <v>7756</v>
      </c>
      <c r="D865" s="28" t="s">
        <v>7716</v>
      </c>
      <c r="E865" s="28" t="s">
        <v>11016</v>
      </c>
      <c r="F865" s="28" t="s">
        <v>901</v>
      </c>
      <c r="G865" s="28" t="s">
        <v>7751</v>
      </c>
      <c r="H865" s="28" t="s">
        <v>11016</v>
      </c>
      <c r="I865" s="28" t="s">
        <v>901</v>
      </c>
      <c r="J865" s="28">
        <v>0</v>
      </c>
      <c r="K865" s="35" t="s">
        <v>9148</v>
      </c>
      <c r="L865" s="35" t="s">
        <v>11453</v>
      </c>
      <c r="M865" s="30">
        <v>1.50597348436713</v>
      </c>
      <c r="N865" s="32" t="s">
        <v>15017</v>
      </c>
      <c r="O865" s="28" t="s">
        <v>7774</v>
      </c>
      <c r="P865" s="29">
        <v>0.35799768518518521</v>
      </c>
      <c r="Q865" s="29">
        <v>0.36440972222222223</v>
      </c>
      <c r="R865" s="28">
        <v>0</v>
      </c>
      <c r="S865" s="30">
        <v>9.2249999999999996</v>
      </c>
      <c r="T865" s="32" t="s">
        <v>11454</v>
      </c>
      <c r="U865" s="32" t="s">
        <v>11432</v>
      </c>
      <c r="V865" s="30">
        <v>1.0510107221509799</v>
      </c>
      <c r="W865" s="28">
        <v>0</v>
      </c>
      <c r="X865" s="28">
        <v>0</v>
      </c>
      <c r="Y865" s="28" t="s">
        <v>14623</v>
      </c>
      <c r="Z865" s="28" t="s">
        <v>14624</v>
      </c>
      <c r="AA865" s="28">
        <v>1</v>
      </c>
      <c r="AB865" s="28">
        <v>0</v>
      </c>
      <c r="AC865" s="32">
        <f>Solution[[#This Row],[Old Stop]] +1</f>
        <v>1</v>
      </c>
      <c r="AD865" s="32" t="str">
        <f>_xlfn.CONCAT(Solution[[#This Row],[Notes]],"_",Solution[[#This Row],[Week '#]],"_", _xlfn.SWITCH(Solution[[#This Row],[Column1]], "M", "Monday", "T", "Tuesday", "W", "Wednesday", "R", "Thursday", "H", "Thursday", "F", "Friday"))</f>
        <v>105_Week1_Monday</v>
      </c>
      <c r="AE865" s="32" t="str">
        <f>IF(LEN(Solution[[#This Row],[Available Delivery Days]]) =1, Solution[[#This Row],[Available Delivery Days]], IF(ISNUMBER(SEARCH(Solution[[#This Row],[New Delivery Day]], Solution[[#This Row],[Available Delivery Days]])), Solution[[#This Row],[New Delivery Day]], Solution[[#This Row],[Old Delivery Day]]))</f>
        <v>M</v>
      </c>
      <c r="AF865" s="31">
        <v>22.23</v>
      </c>
      <c r="AG865" s="31">
        <v>27.97</v>
      </c>
      <c r="AH865" s="28" t="s">
        <v>7832</v>
      </c>
      <c r="AI865" s="28" t="s">
        <v>932</v>
      </c>
      <c r="AJ865" s="28" t="s">
        <v>7793</v>
      </c>
      <c r="AK865" s="28" t="s">
        <v>7793</v>
      </c>
      <c r="AL865" s="28" t="s">
        <v>7797</v>
      </c>
      <c r="AM865" s="28">
        <f>_xlfn.XLOOKUP(Solution[[#This Row],[Cu_ID]],Master[cu_id],Master[Notes], "none")</f>
        <v>105</v>
      </c>
      <c r="AN865" s="28"/>
    </row>
    <row r="866" spans="1:40" x14ac:dyDescent="0.3">
      <c r="A866" s="53" t="s">
        <v>11452</v>
      </c>
      <c r="B866" s="37" t="s">
        <v>7742</v>
      </c>
      <c r="C866" s="37" t="s">
        <v>7756</v>
      </c>
      <c r="D866" s="28" t="s">
        <v>7717</v>
      </c>
      <c r="E866" s="28" t="s">
        <v>11016</v>
      </c>
      <c r="F866" s="28" t="s">
        <v>901</v>
      </c>
      <c r="G866" s="28" t="s">
        <v>7735</v>
      </c>
      <c r="H866" s="28" t="s">
        <v>11016</v>
      </c>
      <c r="I866" s="28" t="s">
        <v>901</v>
      </c>
      <c r="J866" s="28">
        <v>0</v>
      </c>
      <c r="K866" s="35" t="s">
        <v>9148</v>
      </c>
      <c r="L866" s="35" t="s">
        <v>11453</v>
      </c>
      <c r="M866" s="30">
        <v>1.3943043705075999</v>
      </c>
      <c r="N866" s="32" t="s">
        <v>15384</v>
      </c>
      <c r="O866" s="28" t="s">
        <v>7774</v>
      </c>
      <c r="P866" s="29">
        <v>0.5199421296296296</v>
      </c>
      <c r="Q866" s="29">
        <v>0.52635416666666668</v>
      </c>
      <c r="R866" s="28">
        <v>0</v>
      </c>
      <c r="S866" s="30">
        <v>9.2249999999999996</v>
      </c>
      <c r="T866" s="32" t="s">
        <v>11454</v>
      </c>
      <c r="U866" s="32" t="s">
        <v>11432</v>
      </c>
      <c r="V866" s="30">
        <v>0.68179484192643802</v>
      </c>
      <c r="W866" s="28">
        <v>0</v>
      </c>
      <c r="X866" s="28">
        <v>0</v>
      </c>
      <c r="Y866" s="28" t="s">
        <v>14623</v>
      </c>
      <c r="Z866" s="28" t="s">
        <v>15210</v>
      </c>
      <c r="AA866" s="28">
        <v>1</v>
      </c>
      <c r="AB866" s="28">
        <v>0</v>
      </c>
      <c r="AC866" s="32">
        <f>Solution[[#This Row],[Old Stop]] +1</f>
        <v>1</v>
      </c>
      <c r="AD866" s="32" t="str">
        <f>_xlfn.CONCAT(Solution[[#This Row],[Notes]],"_",Solution[[#This Row],[Week '#]],"_", _xlfn.SWITCH(Solution[[#This Row],[Column1]], "M", "Monday", "T", "Tuesday", "W", "Wednesday", "R", "Thursday", "H", "Thursday", "F", "Friday"))</f>
        <v>105_Week2_Monday</v>
      </c>
      <c r="AE866" s="32" t="str">
        <f>IF(LEN(Solution[[#This Row],[Available Delivery Days]]) =1, Solution[[#This Row],[Available Delivery Days]], IF(ISNUMBER(SEARCH(Solution[[#This Row],[New Delivery Day]], Solution[[#This Row],[Available Delivery Days]])), Solution[[#This Row],[New Delivery Day]], Solution[[#This Row],[Old Delivery Day]]))</f>
        <v>M</v>
      </c>
      <c r="AF866" s="31">
        <v>22.23</v>
      </c>
      <c r="AG866" s="31">
        <v>27.97</v>
      </c>
      <c r="AH866" s="28" t="s">
        <v>7832</v>
      </c>
      <c r="AI866" s="28" t="s">
        <v>932</v>
      </c>
      <c r="AJ866" s="28" t="s">
        <v>7793</v>
      </c>
      <c r="AK866" s="28" t="s">
        <v>7793</v>
      </c>
      <c r="AL866" s="28" t="s">
        <v>7797</v>
      </c>
      <c r="AM866" s="28">
        <f>_xlfn.XLOOKUP(Solution[[#This Row],[Cu_ID]],Master[cu_id],Master[Notes], "none")</f>
        <v>105</v>
      </c>
      <c r="AN866" s="28"/>
    </row>
    <row r="867" spans="1:40" x14ac:dyDescent="0.3">
      <c r="A867" s="53" t="s">
        <v>11452</v>
      </c>
      <c r="B867" s="37" t="s">
        <v>7742</v>
      </c>
      <c r="C867" s="37" t="s">
        <v>7756</v>
      </c>
      <c r="D867" s="28" t="s">
        <v>7718</v>
      </c>
      <c r="E867" s="28" t="s">
        <v>11016</v>
      </c>
      <c r="F867" s="28" t="s">
        <v>901</v>
      </c>
      <c r="G867" s="28" t="s">
        <v>7774</v>
      </c>
      <c r="H867" s="28" t="s">
        <v>11016</v>
      </c>
      <c r="I867" s="28" t="s">
        <v>901</v>
      </c>
      <c r="J867" s="28">
        <v>0</v>
      </c>
      <c r="K867" s="35" t="s">
        <v>9148</v>
      </c>
      <c r="L867" s="35" t="s">
        <v>11453</v>
      </c>
      <c r="M867" s="30">
        <v>1.50597348436713</v>
      </c>
      <c r="N867" s="32" t="s">
        <v>16053</v>
      </c>
      <c r="O867" s="28" t="s">
        <v>7774</v>
      </c>
      <c r="P867" s="29">
        <v>0.36472222222222223</v>
      </c>
      <c r="Q867" s="29">
        <v>0.37113425925925925</v>
      </c>
      <c r="R867" s="28">
        <v>0</v>
      </c>
      <c r="S867" s="30">
        <v>9.2249999999999996</v>
      </c>
      <c r="T867" s="32" t="s">
        <v>11454</v>
      </c>
      <c r="U867" s="32" t="s">
        <v>11432</v>
      </c>
      <c r="V867" s="30">
        <v>1.0510107221509799</v>
      </c>
      <c r="W867" s="28">
        <v>0</v>
      </c>
      <c r="X867" s="28">
        <v>0</v>
      </c>
      <c r="Y867" s="28" t="s">
        <v>14623</v>
      </c>
      <c r="Z867" s="28" t="s">
        <v>16024</v>
      </c>
      <c r="AA867" s="28">
        <v>1</v>
      </c>
      <c r="AB867" s="28">
        <v>0</v>
      </c>
      <c r="AC867" s="32">
        <f>Solution[[#This Row],[Old Stop]] +1</f>
        <v>1</v>
      </c>
      <c r="AD867" s="32" t="str">
        <f>_xlfn.CONCAT(Solution[[#This Row],[Notes]],"_",Solution[[#This Row],[Week '#]],"_", _xlfn.SWITCH(Solution[[#This Row],[Column1]], "M", "Monday", "T", "Tuesday", "W", "Wednesday", "R", "Thursday", "H", "Thursday", "F", "Friday"))</f>
        <v>105_Week3_Monday</v>
      </c>
      <c r="AE867" s="32" t="str">
        <f>IF(LEN(Solution[[#This Row],[Available Delivery Days]]) =1, Solution[[#This Row],[Available Delivery Days]], IF(ISNUMBER(SEARCH(Solution[[#This Row],[New Delivery Day]], Solution[[#This Row],[Available Delivery Days]])), Solution[[#This Row],[New Delivery Day]], Solution[[#This Row],[Old Delivery Day]]))</f>
        <v>M</v>
      </c>
      <c r="AF867" s="31">
        <v>22.23</v>
      </c>
      <c r="AG867" s="31">
        <v>27.97</v>
      </c>
      <c r="AH867" s="28" t="s">
        <v>7832</v>
      </c>
      <c r="AI867" s="28" t="s">
        <v>932</v>
      </c>
      <c r="AJ867" s="28" t="s">
        <v>7793</v>
      </c>
      <c r="AK867" s="28" t="s">
        <v>7793</v>
      </c>
      <c r="AL867" s="28" t="s">
        <v>7797</v>
      </c>
      <c r="AM867" s="28">
        <f>_xlfn.XLOOKUP(Solution[[#This Row],[Cu_ID]],Master[cu_id],Master[Notes], "none")</f>
        <v>105</v>
      </c>
      <c r="AN867" s="28"/>
    </row>
    <row r="868" spans="1:40" x14ac:dyDescent="0.3">
      <c r="A868" s="53" t="s">
        <v>11452</v>
      </c>
      <c r="B868" s="37" t="s">
        <v>7742</v>
      </c>
      <c r="C868" s="37" t="s">
        <v>7756</v>
      </c>
      <c r="D868" s="28" t="s">
        <v>7719</v>
      </c>
      <c r="E868" s="28" t="s">
        <v>11016</v>
      </c>
      <c r="F868" s="28" t="s">
        <v>901</v>
      </c>
      <c r="G868" s="28" t="s">
        <v>7735</v>
      </c>
      <c r="H868" s="28" t="s">
        <v>11016</v>
      </c>
      <c r="I868" s="28" t="s">
        <v>901</v>
      </c>
      <c r="J868" s="28">
        <v>0</v>
      </c>
      <c r="K868" s="35" t="s">
        <v>9148</v>
      </c>
      <c r="L868" s="35" t="s">
        <v>11453</v>
      </c>
      <c r="M868" s="30">
        <v>9.0661086142063106E-3</v>
      </c>
      <c r="N868" s="32" t="s">
        <v>16517</v>
      </c>
      <c r="O868" s="28" t="s">
        <v>7774</v>
      </c>
      <c r="P868" s="29">
        <v>0.51149305555555558</v>
      </c>
      <c r="Q868" s="29">
        <v>0.51790509259259254</v>
      </c>
      <c r="R868" s="28">
        <v>0</v>
      </c>
      <c r="S868" s="30">
        <v>9.2249999999999996</v>
      </c>
      <c r="T868" s="32" t="s">
        <v>11454</v>
      </c>
      <c r="U868" s="32" t="s">
        <v>11432</v>
      </c>
      <c r="V868" s="30">
        <v>4.1543902959833698E-3</v>
      </c>
      <c r="W868" s="28">
        <v>0</v>
      </c>
      <c r="X868" s="28">
        <v>0</v>
      </c>
      <c r="Y868" s="28" t="s">
        <v>14623</v>
      </c>
      <c r="Z868" s="28" t="s">
        <v>16475</v>
      </c>
      <c r="AA868" s="28">
        <v>1</v>
      </c>
      <c r="AB868" s="28">
        <v>0</v>
      </c>
      <c r="AC868" s="32">
        <f>Solution[[#This Row],[Old Stop]] +1</f>
        <v>1</v>
      </c>
      <c r="AD868" s="32" t="str">
        <f>_xlfn.CONCAT(Solution[[#This Row],[Notes]],"_",Solution[[#This Row],[Week '#]],"_", _xlfn.SWITCH(Solution[[#This Row],[Column1]], "M", "Monday", "T", "Tuesday", "W", "Wednesday", "R", "Thursday", "H", "Thursday", "F", "Friday"))</f>
        <v>105_Week4_Monday</v>
      </c>
      <c r="AE868" s="32" t="str">
        <f>IF(LEN(Solution[[#This Row],[Available Delivery Days]]) =1, Solution[[#This Row],[Available Delivery Days]], IF(ISNUMBER(SEARCH(Solution[[#This Row],[New Delivery Day]], Solution[[#This Row],[Available Delivery Days]])), Solution[[#This Row],[New Delivery Day]], Solution[[#This Row],[Old Delivery Day]]))</f>
        <v>M</v>
      </c>
      <c r="AF868" s="31">
        <v>22.23</v>
      </c>
      <c r="AG868" s="31">
        <v>27.97</v>
      </c>
      <c r="AH868" s="28" t="s">
        <v>7832</v>
      </c>
      <c r="AI868" s="28" t="s">
        <v>932</v>
      </c>
      <c r="AJ868" s="28" t="s">
        <v>7793</v>
      </c>
      <c r="AK868" s="28" t="s">
        <v>7793</v>
      </c>
      <c r="AL868" s="28" t="s">
        <v>7797</v>
      </c>
      <c r="AM868" s="28">
        <f>_xlfn.XLOOKUP(Solution[[#This Row],[Cu_ID]],Master[cu_id],Master[Notes], "none")</f>
        <v>105</v>
      </c>
      <c r="AN868" s="28"/>
    </row>
    <row r="869" spans="1:40" x14ac:dyDescent="0.3">
      <c r="A869" s="53" t="s">
        <v>11230</v>
      </c>
      <c r="B869" s="37" t="s">
        <v>7742</v>
      </c>
      <c r="C869" s="37" t="s">
        <v>7751</v>
      </c>
      <c r="D869" s="28" t="s">
        <v>7716</v>
      </c>
      <c r="E869" s="28" t="s">
        <v>11016</v>
      </c>
      <c r="F869" s="28" t="s">
        <v>903</v>
      </c>
      <c r="G869" s="28" t="s">
        <v>7723</v>
      </c>
      <c r="H869" s="28" t="s">
        <v>11016</v>
      </c>
      <c r="I869" s="28" t="s">
        <v>900</v>
      </c>
      <c r="J869" s="28">
        <v>50</v>
      </c>
      <c r="K869" s="35" t="s">
        <v>9273</v>
      </c>
      <c r="L869" s="35" t="s">
        <v>11231</v>
      </c>
      <c r="M869" s="30">
        <v>0.17126605287194299</v>
      </c>
      <c r="N869" s="32" t="s">
        <v>15029</v>
      </c>
      <c r="O869" s="28" t="s">
        <v>7774</v>
      </c>
      <c r="P869" s="29">
        <v>0.4498611111111111</v>
      </c>
      <c r="Q869" s="29">
        <v>0.45746527777777779</v>
      </c>
      <c r="R869" s="28">
        <v>0</v>
      </c>
      <c r="S869" s="30">
        <v>10.941666666666666</v>
      </c>
      <c r="T869" s="32" t="s">
        <v>11232</v>
      </c>
      <c r="U869" s="32" t="s">
        <v>11233</v>
      </c>
      <c r="V869" s="30">
        <v>4.2408946809577998E-2</v>
      </c>
      <c r="W869" s="28">
        <v>0</v>
      </c>
      <c r="X869" s="28">
        <v>0</v>
      </c>
      <c r="Y869" s="28" t="s">
        <v>14625</v>
      </c>
      <c r="Z869" s="28" t="s">
        <v>14626</v>
      </c>
      <c r="AA869" s="28">
        <v>1</v>
      </c>
      <c r="AB869" s="28">
        <v>0</v>
      </c>
      <c r="AC869" s="32">
        <f>Solution[[#This Row],[Old Stop]] +1</f>
        <v>51</v>
      </c>
      <c r="AD869" s="32" t="str">
        <f>_xlfn.CONCAT(Solution[[#This Row],[Notes]],"_",Solution[[#This Row],[Week '#]],"_", _xlfn.SWITCH(Solution[[#This Row],[Column1]], "M", "Monday", "T", "Tuesday", "W", "Wednesday", "R", "Thursday", "H", "Thursday", "F", "Friday"))</f>
        <v>105_Week1_Tuesday</v>
      </c>
      <c r="AE869" s="32" t="str">
        <f>IF(LEN(Solution[[#This Row],[Available Delivery Days]]) =1, Solution[[#This Row],[Available Delivery Days]], IF(ISNUMBER(SEARCH(Solution[[#This Row],[New Delivery Day]], Solution[[#This Row],[Available Delivery Days]])), Solution[[#This Row],[New Delivery Day]], Solution[[#This Row],[Old Delivery Day]]))</f>
        <v>T</v>
      </c>
      <c r="AF869" s="31">
        <v>38.17</v>
      </c>
      <c r="AG869" s="31">
        <v>43.49</v>
      </c>
      <c r="AH869" s="28" t="s">
        <v>7832</v>
      </c>
      <c r="AI869" s="28" t="s">
        <v>932</v>
      </c>
      <c r="AJ869" s="28" t="s">
        <v>7793</v>
      </c>
      <c r="AK869" s="28" t="s">
        <v>7792</v>
      </c>
      <c r="AL869" s="28" t="s">
        <v>7797</v>
      </c>
      <c r="AM869" s="28">
        <f>_xlfn.XLOOKUP(Solution[[#This Row],[Cu_ID]],Master[cu_id],Master[Notes], "none")</f>
        <v>105</v>
      </c>
      <c r="AN869" s="28">
        <v>0</v>
      </c>
    </row>
    <row r="870" spans="1:40" x14ac:dyDescent="0.3">
      <c r="A870" s="53" t="s">
        <v>11230</v>
      </c>
      <c r="B870" s="37" t="s">
        <v>7742</v>
      </c>
      <c r="C870" s="37" t="s">
        <v>7751</v>
      </c>
      <c r="D870" s="28" t="s">
        <v>7717</v>
      </c>
      <c r="E870" s="28" t="s">
        <v>11016</v>
      </c>
      <c r="F870" s="28" t="s">
        <v>903</v>
      </c>
      <c r="G870" s="28" t="s">
        <v>7759</v>
      </c>
      <c r="H870" s="28" t="s">
        <v>11016</v>
      </c>
      <c r="I870" s="28" t="s">
        <v>900</v>
      </c>
      <c r="J870" s="28">
        <v>50</v>
      </c>
      <c r="K870" s="35" t="s">
        <v>9273</v>
      </c>
      <c r="L870" s="35" t="s">
        <v>11231</v>
      </c>
      <c r="M870" s="30">
        <v>11.3750470969826</v>
      </c>
      <c r="N870" s="32" t="s">
        <v>15416</v>
      </c>
      <c r="O870" s="28" t="s">
        <v>7774</v>
      </c>
      <c r="P870" s="29">
        <v>0.43947916666666664</v>
      </c>
      <c r="Q870" s="29">
        <v>0.44708333333333333</v>
      </c>
      <c r="R870" s="28">
        <v>0</v>
      </c>
      <c r="S870" s="30">
        <v>10.941666666666666</v>
      </c>
      <c r="T870" s="32" t="s">
        <v>11232</v>
      </c>
      <c r="U870" s="32" t="s">
        <v>11233</v>
      </c>
      <c r="V870" s="30">
        <v>9.4126692572877104</v>
      </c>
      <c r="W870" s="28">
        <v>0</v>
      </c>
      <c r="X870" s="28">
        <v>0</v>
      </c>
      <c r="Y870" s="28" t="s">
        <v>14625</v>
      </c>
      <c r="Z870" s="28" t="s">
        <v>15410</v>
      </c>
      <c r="AA870" s="28">
        <v>1</v>
      </c>
      <c r="AB870" s="28">
        <v>0</v>
      </c>
      <c r="AC870" s="32">
        <f>Solution[[#This Row],[Old Stop]] +1</f>
        <v>51</v>
      </c>
      <c r="AD870" s="32" t="str">
        <f>_xlfn.CONCAT(Solution[[#This Row],[Notes]],"_",Solution[[#This Row],[Week '#]],"_", _xlfn.SWITCH(Solution[[#This Row],[Column1]], "M", "Monday", "T", "Tuesday", "W", "Wednesday", "R", "Thursday", "H", "Thursday", "F", "Friday"))</f>
        <v>105_Week2_Tuesday</v>
      </c>
      <c r="AE870" s="32" t="str">
        <f>IF(LEN(Solution[[#This Row],[Available Delivery Days]]) =1, Solution[[#This Row],[Available Delivery Days]], IF(ISNUMBER(SEARCH(Solution[[#This Row],[New Delivery Day]], Solution[[#This Row],[Available Delivery Days]])), Solution[[#This Row],[New Delivery Day]], Solution[[#This Row],[Old Delivery Day]]))</f>
        <v>T</v>
      </c>
      <c r="AF870" s="31">
        <v>38.17</v>
      </c>
      <c r="AG870" s="31">
        <v>43.49</v>
      </c>
      <c r="AH870" s="28" t="s">
        <v>7832</v>
      </c>
      <c r="AI870" s="28" t="s">
        <v>932</v>
      </c>
      <c r="AJ870" s="28" t="s">
        <v>7793</v>
      </c>
      <c r="AK870" s="28" t="s">
        <v>7792</v>
      </c>
      <c r="AL870" s="28" t="s">
        <v>7797</v>
      </c>
      <c r="AM870" s="28">
        <f>_xlfn.XLOOKUP(Solution[[#This Row],[Cu_ID]],Master[cu_id],Master[Notes], "none")</f>
        <v>105</v>
      </c>
      <c r="AN870" s="28">
        <v>0</v>
      </c>
    </row>
    <row r="871" spans="1:40" x14ac:dyDescent="0.3">
      <c r="A871" s="53" t="s">
        <v>11230</v>
      </c>
      <c r="B871" s="37" t="s">
        <v>7742</v>
      </c>
      <c r="C871" s="37" t="s">
        <v>7751</v>
      </c>
      <c r="D871" s="28" t="s">
        <v>7718</v>
      </c>
      <c r="E871" s="28" t="s">
        <v>11016</v>
      </c>
      <c r="F871" s="28" t="s">
        <v>903</v>
      </c>
      <c r="G871" s="28" t="s">
        <v>7723</v>
      </c>
      <c r="H871" s="28" t="s">
        <v>11016</v>
      </c>
      <c r="I871" s="28" t="s">
        <v>900</v>
      </c>
      <c r="J871" s="28">
        <v>50</v>
      </c>
      <c r="K871" s="35" t="s">
        <v>9273</v>
      </c>
      <c r="L871" s="35" t="s">
        <v>11231</v>
      </c>
      <c r="M871" s="30">
        <v>0.17126605287194299</v>
      </c>
      <c r="N871" s="32" t="s">
        <v>16228</v>
      </c>
      <c r="O871" s="28" t="s">
        <v>7774</v>
      </c>
      <c r="P871" s="29">
        <v>0.4498611111111111</v>
      </c>
      <c r="Q871" s="29">
        <v>0.45746527777777779</v>
      </c>
      <c r="R871" s="28">
        <v>0</v>
      </c>
      <c r="S871" s="30">
        <v>10.941666666666666</v>
      </c>
      <c r="T871" s="32" t="s">
        <v>11232</v>
      </c>
      <c r="U871" s="32" t="s">
        <v>11233</v>
      </c>
      <c r="V871" s="30">
        <v>4.2408946809577998E-2</v>
      </c>
      <c r="W871" s="28">
        <v>0</v>
      </c>
      <c r="X871" s="28">
        <v>0</v>
      </c>
      <c r="Y871" s="28" t="s">
        <v>14625</v>
      </c>
      <c r="Z871" s="28" t="s">
        <v>16034</v>
      </c>
      <c r="AA871" s="28">
        <v>1</v>
      </c>
      <c r="AB871" s="28">
        <v>0</v>
      </c>
      <c r="AC871" s="32">
        <f>Solution[[#This Row],[Old Stop]] +1</f>
        <v>51</v>
      </c>
      <c r="AD871" s="32" t="str">
        <f>_xlfn.CONCAT(Solution[[#This Row],[Notes]],"_",Solution[[#This Row],[Week '#]],"_", _xlfn.SWITCH(Solution[[#This Row],[Column1]], "M", "Monday", "T", "Tuesday", "W", "Wednesday", "R", "Thursday", "H", "Thursday", "F", "Friday"))</f>
        <v>105_Week3_Tuesday</v>
      </c>
      <c r="AE871" s="32" t="str">
        <f>IF(LEN(Solution[[#This Row],[Available Delivery Days]]) =1, Solution[[#This Row],[Available Delivery Days]], IF(ISNUMBER(SEARCH(Solution[[#This Row],[New Delivery Day]], Solution[[#This Row],[Available Delivery Days]])), Solution[[#This Row],[New Delivery Day]], Solution[[#This Row],[Old Delivery Day]]))</f>
        <v>T</v>
      </c>
      <c r="AF871" s="31">
        <v>38.17</v>
      </c>
      <c r="AG871" s="31">
        <v>43.49</v>
      </c>
      <c r="AH871" s="28" t="s">
        <v>7832</v>
      </c>
      <c r="AI871" s="28" t="s">
        <v>932</v>
      </c>
      <c r="AJ871" s="28" t="s">
        <v>7793</v>
      </c>
      <c r="AK871" s="28" t="s">
        <v>7792</v>
      </c>
      <c r="AL871" s="28" t="s">
        <v>7797</v>
      </c>
      <c r="AM871" s="28">
        <f>_xlfn.XLOOKUP(Solution[[#This Row],[Cu_ID]],Master[cu_id],Master[Notes], "none")</f>
        <v>105</v>
      </c>
      <c r="AN871" s="28">
        <v>0</v>
      </c>
    </row>
    <row r="872" spans="1:40" x14ac:dyDescent="0.3">
      <c r="A872" s="53" t="s">
        <v>11230</v>
      </c>
      <c r="B872" s="37" t="s">
        <v>7742</v>
      </c>
      <c r="C872" s="37" t="s">
        <v>7751</v>
      </c>
      <c r="D872" s="28" t="s">
        <v>7719</v>
      </c>
      <c r="E872" s="28" t="s">
        <v>11016</v>
      </c>
      <c r="F872" s="28" t="s">
        <v>903</v>
      </c>
      <c r="G872" s="28" t="s">
        <v>7759</v>
      </c>
      <c r="H872" s="28" t="s">
        <v>11016</v>
      </c>
      <c r="I872" s="28" t="s">
        <v>900</v>
      </c>
      <c r="J872" s="28">
        <v>50</v>
      </c>
      <c r="K872" s="35" t="s">
        <v>9273</v>
      </c>
      <c r="L872" s="35" t="s">
        <v>11231</v>
      </c>
      <c r="M872" s="30">
        <v>11.3750470969826</v>
      </c>
      <c r="N872" s="32" t="s">
        <v>16479</v>
      </c>
      <c r="O872" s="28" t="s">
        <v>7774</v>
      </c>
      <c r="P872" s="29">
        <v>0.43947916666666664</v>
      </c>
      <c r="Q872" s="29">
        <v>0.44708333333333333</v>
      </c>
      <c r="R872" s="28">
        <v>0</v>
      </c>
      <c r="S872" s="30">
        <v>10.941666666666666</v>
      </c>
      <c r="T872" s="32" t="s">
        <v>11232</v>
      </c>
      <c r="U872" s="32" t="s">
        <v>11233</v>
      </c>
      <c r="V872" s="30">
        <v>9.4126692572877104</v>
      </c>
      <c r="W872" s="28">
        <v>0</v>
      </c>
      <c r="X872" s="28">
        <v>0</v>
      </c>
      <c r="Y872" s="28" t="s">
        <v>14625</v>
      </c>
      <c r="Z872" s="28" t="s">
        <v>16477</v>
      </c>
      <c r="AA872" s="28">
        <v>1</v>
      </c>
      <c r="AB872" s="28">
        <v>0</v>
      </c>
      <c r="AC872" s="32">
        <f>Solution[[#This Row],[Old Stop]] +1</f>
        <v>51</v>
      </c>
      <c r="AD872" s="32" t="str">
        <f>_xlfn.CONCAT(Solution[[#This Row],[Notes]],"_",Solution[[#This Row],[Week '#]],"_", _xlfn.SWITCH(Solution[[#This Row],[Column1]], "M", "Monday", "T", "Tuesday", "W", "Wednesday", "R", "Thursday", "H", "Thursday", "F", "Friday"))</f>
        <v>105_Week4_Tuesday</v>
      </c>
      <c r="AE872" s="32" t="str">
        <f>IF(LEN(Solution[[#This Row],[Available Delivery Days]]) =1, Solution[[#This Row],[Available Delivery Days]], IF(ISNUMBER(SEARCH(Solution[[#This Row],[New Delivery Day]], Solution[[#This Row],[Available Delivery Days]])), Solution[[#This Row],[New Delivery Day]], Solution[[#This Row],[Old Delivery Day]]))</f>
        <v>T</v>
      </c>
      <c r="AF872" s="31">
        <v>38.17</v>
      </c>
      <c r="AG872" s="31">
        <v>43.49</v>
      </c>
      <c r="AH872" s="28" t="s">
        <v>7832</v>
      </c>
      <c r="AI872" s="28" t="s">
        <v>932</v>
      </c>
      <c r="AJ872" s="28" t="s">
        <v>7793</v>
      </c>
      <c r="AK872" s="28" t="s">
        <v>7792</v>
      </c>
      <c r="AL872" s="28" t="s">
        <v>7797</v>
      </c>
      <c r="AM872" s="28">
        <f>_xlfn.XLOOKUP(Solution[[#This Row],[Cu_ID]],Master[cu_id],Master[Notes], "none")</f>
        <v>105</v>
      </c>
      <c r="AN872" s="28">
        <v>0</v>
      </c>
    </row>
    <row r="873" spans="1:40" x14ac:dyDescent="0.3">
      <c r="A873" s="53" t="s">
        <v>12279</v>
      </c>
      <c r="B873" s="37" t="s">
        <v>7742</v>
      </c>
      <c r="C873" s="37" t="s">
        <v>7774</v>
      </c>
      <c r="D873" s="28" t="s">
        <v>7716</v>
      </c>
      <c r="E873" s="28" t="s">
        <v>11016</v>
      </c>
      <c r="F873" s="28" t="s">
        <v>900</v>
      </c>
      <c r="G873" s="28" t="s">
        <v>7755</v>
      </c>
      <c r="H873" s="28" t="s">
        <v>11016</v>
      </c>
      <c r="I873" s="28" t="s">
        <v>900</v>
      </c>
      <c r="J873" s="28">
        <v>280</v>
      </c>
      <c r="K873" s="35" t="s">
        <v>9346</v>
      </c>
      <c r="L873" s="35" t="s">
        <v>12280</v>
      </c>
      <c r="M873" s="30">
        <v>0.113455060869455</v>
      </c>
      <c r="N873" s="32" t="s">
        <v>14951</v>
      </c>
      <c r="O873" s="28" t="s">
        <v>7774</v>
      </c>
      <c r="P873" s="29">
        <v>0.47346064814814814</v>
      </c>
      <c r="Q873" s="29">
        <v>0.47783564814814816</v>
      </c>
      <c r="R873" s="28">
        <v>0</v>
      </c>
      <c r="S873" s="30">
        <v>6.3083333333333336</v>
      </c>
      <c r="T873" s="32" t="s">
        <v>12281</v>
      </c>
      <c r="U873" s="32" t="s">
        <v>12282</v>
      </c>
      <c r="V873" s="30">
        <v>4.5699599270812297E-2</v>
      </c>
      <c r="W873" s="28">
        <v>0</v>
      </c>
      <c r="X873" s="28">
        <v>0</v>
      </c>
      <c r="Y873" s="28" t="s">
        <v>14621</v>
      </c>
      <c r="Z873" s="28" t="s">
        <v>14622</v>
      </c>
      <c r="AA873" s="28">
        <v>1</v>
      </c>
      <c r="AB873" s="28">
        <v>0</v>
      </c>
      <c r="AC873" s="32">
        <f>Solution[[#This Row],[Old Stop]] +1</f>
        <v>281</v>
      </c>
      <c r="AD873" s="32" t="str">
        <f>_xlfn.CONCAT(Solution[[#This Row],[Notes]],"_",Solution[[#This Row],[Week '#]],"_", _xlfn.SWITCH(Solution[[#This Row],[Column1]], "M", "Monday", "T", "Tuesday", "W", "Wednesday", "R", "Thursday", "H", "Thursday", "F", "Friday"))</f>
        <v>105_Week1_Wednesday</v>
      </c>
      <c r="AE873" s="32" t="str">
        <f>IF(LEN(Solution[[#This Row],[Available Delivery Days]]) =1, Solution[[#This Row],[Available Delivery Days]], IF(ISNUMBER(SEARCH(Solution[[#This Row],[New Delivery Day]], Solution[[#This Row],[Available Delivery Days]])), Solution[[#This Row],[New Delivery Day]], Solution[[#This Row],[Old Delivery Day]]))</f>
        <v>W</v>
      </c>
      <c r="AF873" s="31">
        <v>48.65</v>
      </c>
      <c r="AG873" s="31">
        <v>59.89</v>
      </c>
      <c r="AH873" s="28" t="s">
        <v>7832</v>
      </c>
      <c r="AI873" s="28" t="s">
        <v>932</v>
      </c>
      <c r="AJ873" s="28" t="s">
        <v>7793</v>
      </c>
      <c r="AK873" s="28" t="s">
        <v>7793</v>
      </c>
      <c r="AL873" s="28" t="s">
        <v>7797</v>
      </c>
      <c r="AM873" s="28">
        <f>_xlfn.XLOOKUP(Solution[[#This Row],[Cu_ID]],Master[cu_id],Master[Notes], "none")</f>
        <v>105</v>
      </c>
      <c r="AN873" s="28"/>
    </row>
    <row r="874" spans="1:40" x14ac:dyDescent="0.3">
      <c r="A874" s="53" t="s">
        <v>12279</v>
      </c>
      <c r="B874" s="37" t="s">
        <v>7742</v>
      </c>
      <c r="C874" s="37" t="s">
        <v>7774</v>
      </c>
      <c r="D874" s="28" t="s">
        <v>7717</v>
      </c>
      <c r="E874" s="28" t="s">
        <v>11016</v>
      </c>
      <c r="F874" s="28" t="s">
        <v>900</v>
      </c>
      <c r="G874" s="28" t="s">
        <v>7814</v>
      </c>
      <c r="H874" s="28" t="s">
        <v>11016</v>
      </c>
      <c r="I874" s="28" t="s">
        <v>900</v>
      </c>
      <c r="J874" s="28">
        <v>280</v>
      </c>
      <c r="K874" s="35" t="s">
        <v>9346</v>
      </c>
      <c r="L874" s="35" t="s">
        <v>12280</v>
      </c>
      <c r="M874" s="30">
        <v>0.113455060869455</v>
      </c>
      <c r="N874" s="32" t="s">
        <v>14952</v>
      </c>
      <c r="O874" s="28" t="s">
        <v>7774</v>
      </c>
      <c r="P874" s="29">
        <v>0.51505787037037032</v>
      </c>
      <c r="Q874" s="29">
        <v>0.51943287037037034</v>
      </c>
      <c r="R874" s="28">
        <v>0</v>
      </c>
      <c r="S874" s="30">
        <v>6.3083333333333336</v>
      </c>
      <c r="T874" s="32" t="s">
        <v>12281</v>
      </c>
      <c r="U874" s="32" t="s">
        <v>12282</v>
      </c>
      <c r="V874" s="30">
        <v>4.5699599270812297E-2</v>
      </c>
      <c r="W874" s="28">
        <v>0</v>
      </c>
      <c r="X874" s="28">
        <v>0</v>
      </c>
      <c r="Y874" s="28" t="s">
        <v>14621</v>
      </c>
      <c r="Z874" s="28" t="s">
        <v>14931</v>
      </c>
      <c r="AA874" s="28">
        <v>1</v>
      </c>
      <c r="AB874" s="28">
        <v>0</v>
      </c>
      <c r="AC874" s="32">
        <f>Solution[[#This Row],[Old Stop]] +1</f>
        <v>281</v>
      </c>
      <c r="AD874" s="32" t="str">
        <f>_xlfn.CONCAT(Solution[[#This Row],[Notes]],"_",Solution[[#This Row],[Week '#]],"_", _xlfn.SWITCH(Solution[[#This Row],[Column1]], "M", "Monday", "T", "Tuesday", "W", "Wednesday", "R", "Thursday", "H", "Thursday", "F", "Friday"))</f>
        <v>105_Week2_Wednesday</v>
      </c>
      <c r="AE874" s="32" t="str">
        <f>IF(LEN(Solution[[#This Row],[Available Delivery Days]]) =1, Solution[[#This Row],[Available Delivery Days]], IF(ISNUMBER(SEARCH(Solution[[#This Row],[New Delivery Day]], Solution[[#This Row],[Available Delivery Days]])), Solution[[#This Row],[New Delivery Day]], Solution[[#This Row],[Old Delivery Day]]))</f>
        <v>W</v>
      </c>
      <c r="AF874" s="31">
        <v>48.65</v>
      </c>
      <c r="AG874" s="31">
        <v>59.89</v>
      </c>
      <c r="AH874" s="28" t="s">
        <v>7832</v>
      </c>
      <c r="AI874" s="28" t="s">
        <v>932</v>
      </c>
      <c r="AJ874" s="28" t="s">
        <v>7793</v>
      </c>
      <c r="AK874" s="28" t="s">
        <v>7793</v>
      </c>
      <c r="AL874" s="28" t="s">
        <v>7797</v>
      </c>
      <c r="AM874" s="28">
        <f>_xlfn.XLOOKUP(Solution[[#This Row],[Cu_ID]],Master[cu_id],Master[Notes], "none")</f>
        <v>105</v>
      </c>
      <c r="AN874" s="28"/>
    </row>
    <row r="875" spans="1:40" x14ac:dyDescent="0.3">
      <c r="A875" s="53" t="s">
        <v>12279</v>
      </c>
      <c r="B875" s="37" t="s">
        <v>7742</v>
      </c>
      <c r="C875" s="37" t="s">
        <v>7774</v>
      </c>
      <c r="D875" s="28" t="s">
        <v>7718</v>
      </c>
      <c r="E875" s="28" t="s">
        <v>11016</v>
      </c>
      <c r="F875" s="28" t="s">
        <v>900</v>
      </c>
      <c r="G875" s="28" t="s">
        <v>7772</v>
      </c>
      <c r="H875" s="28" t="s">
        <v>11016</v>
      </c>
      <c r="I875" s="28" t="s">
        <v>900</v>
      </c>
      <c r="J875" s="28">
        <v>280</v>
      </c>
      <c r="K875" s="35" t="s">
        <v>9346</v>
      </c>
      <c r="L875" s="35" t="s">
        <v>12280</v>
      </c>
      <c r="M875" s="30">
        <v>0.113455060869455</v>
      </c>
      <c r="N875" s="32" t="s">
        <v>16236</v>
      </c>
      <c r="O875" s="28" t="s">
        <v>7774</v>
      </c>
      <c r="P875" s="29">
        <v>0.48886574074074074</v>
      </c>
      <c r="Q875" s="29">
        <v>0.49324074074074076</v>
      </c>
      <c r="R875" s="28">
        <v>0</v>
      </c>
      <c r="S875" s="30">
        <v>6.3083333333333336</v>
      </c>
      <c r="T875" s="32" t="s">
        <v>12281</v>
      </c>
      <c r="U875" s="32" t="s">
        <v>12282</v>
      </c>
      <c r="V875" s="30">
        <v>4.5699599270812297E-2</v>
      </c>
      <c r="W875" s="28">
        <v>0</v>
      </c>
      <c r="X875" s="28">
        <v>0</v>
      </c>
      <c r="Y875" s="28" t="s">
        <v>14621</v>
      </c>
      <c r="Z875" s="28" t="s">
        <v>16202</v>
      </c>
      <c r="AA875" s="28">
        <v>1</v>
      </c>
      <c r="AB875" s="28">
        <v>0</v>
      </c>
      <c r="AC875" s="32">
        <f>Solution[[#This Row],[Old Stop]] +1</f>
        <v>281</v>
      </c>
      <c r="AD875" s="32" t="str">
        <f>_xlfn.CONCAT(Solution[[#This Row],[Notes]],"_",Solution[[#This Row],[Week '#]],"_", _xlfn.SWITCH(Solution[[#This Row],[Column1]], "M", "Monday", "T", "Tuesday", "W", "Wednesday", "R", "Thursday", "H", "Thursday", "F", "Friday"))</f>
        <v>105_Week3_Wednesday</v>
      </c>
      <c r="AE875" s="32" t="str">
        <f>IF(LEN(Solution[[#This Row],[Available Delivery Days]]) =1, Solution[[#This Row],[Available Delivery Days]], IF(ISNUMBER(SEARCH(Solution[[#This Row],[New Delivery Day]], Solution[[#This Row],[Available Delivery Days]])), Solution[[#This Row],[New Delivery Day]], Solution[[#This Row],[Old Delivery Day]]))</f>
        <v>W</v>
      </c>
      <c r="AF875" s="31">
        <v>48.65</v>
      </c>
      <c r="AG875" s="31">
        <v>59.89</v>
      </c>
      <c r="AH875" s="28" t="s">
        <v>7832</v>
      </c>
      <c r="AI875" s="28" t="s">
        <v>932</v>
      </c>
      <c r="AJ875" s="28" t="s">
        <v>7793</v>
      </c>
      <c r="AK875" s="28" t="s">
        <v>7793</v>
      </c>
      <c r="AL875" s="28" t="s">
        <v>7797</v>
      </c>
      <c r="AM875" s="28">
        <f>_xlfn.XLOOKUP(Solution[[#This Row],[Cu_ID]],Master[cu_id],Master[Notes], "none")</f>
        <v>105</v>
      </c>
      <c r="AN875" s="28"/>
    </row>
    <row r="876" spans="1:40" x14ac:dyDescent="0.3">
      <c r="A876" s="53" t="s">
        <v>12279</v>
      </c>
      <c r="B876" s="37" t="s">
        <v>7742</v>
      </c>
      <c r="C876" s="37" t="s">
        <v>7774</v>
      </c>
      <c r="D876" s="28" t="s">
        <v>7719</v>
      </c>
      <c r="E876" s="28" t="s">
        <v>11016</v>
      </c>
      <c r="F876" s="28" t="s">
        <v>900</v>
      </c>
      <c r="G876" s="28" t="s">
        <v>7725</v>
      </c>
      <c r="H876" s="28" t="s">
        <v>11016</v>
      </c>
      <c r="I876" s="28" t="s">
        <v>900</v>
      </c>
      <c r="J876" s="28">
        <v>280</v>
      </c>
      <c r="K876" s="35" t="s">
        <v>9346</v>
      </c>
      <c r="L876" s="35" t="s">
        <v>12280</v>
      </c>
      <c r="M876" s="30">
        <v>0.113455060869455</v>
      </c>
      <c r="N876" s="32" t="s">
        <v>16746</v>
      </c>
      <c r="O876" s="28" t="s">
        <v>7774</v>
      </c>
      <c r="P876" s="29">
        <v>0.5075115740740741</v>
      </c>
      <c r="Q876" s="29">
        <v>0.51188657407407412</v>
      </c>
      <c r="R876" s="28">
        <v>0</v>
      </c>
      <c r="S876" s="30">
        <v>6.3083333333333336</v>
      </c>
      <c r="T876" s="32" t="s">
        <v>12281</v>
      </c>
      <c r="U876" s="32" t="s">
        <v>12282</v>
      </c>
      <c r="V876" s="30">
        <v>4.5699599270812297E-2</v>
      </c>
      <c r="W876" s="28">
        <v>0</v>
      </c>
      <c r="X876" s="28">
        <v>0</v>
      </c>
      <c r="Y876" s="28" t="s">
        <v>14621</v>
      </c>
      <c r="Z876" s="28" t="s">
        <v>16493</v>
      </c>
      <c r="AA876" s="28">
        <v>1</v>
      </c>
      <c r="AB876" s="28">
        <v>0</v>
      </c>
      <c r="AC876" s="32">
        <f>Solution[[#This Row],[Old Stop]] +1</f>
        <v>281</v>
      </c>
      <c r="AD876" s="32" t="str">
        <f>_xlfn.CONCAT(Solution[[#This Row],[Notes]],"_",Solution[[#This Row],[Week '#]],"_", _xlfn.SWITCH(Solution[[#This Row],[Column1]], "M", "Monday", "T", "Tuesday", "W", "Wednesday", "R", "Thursday", "H", "Thursday", "F", "Friday"))</f>
        <v>105_Week4_Wednesday</v>
      </c>
      <c r="AE876" s="32" t="str">
        <f>IF(LEN(Solution[[#This Row],[Available Delivery Days]]) =1, Solution[[#This Row],[Available Delivery Days]], IF(ISNUMBER(SEARCH(Solution[[#This Row],[New Delivery Day]], Solution[[#This Row],[Available Delivery Days]])), Solution[[#This Row],[New Delivery Day]], Solution[[#This Row],[Old Delivery Day]]))</f>
        <v>W</v>
      </c>
      <c r="AF876" s="31">
        <v>48.65</v>
      </c>
      <c r="AG876" s="31">
        <v>59.89</v>
      </c>
      <c r="AH876" s="28" t="s">
        <v>7832</v>
      </c>
      <c r="AI876" s="28" t="s">
        <v>932</v>
      </c>
      <c r="AJ876" s="28" t="s">
        <v>7793</v>
      </c>
      <c r="AK876" s="28" t="s">
        <v>7793</v>
      </c>
      <c r="AL876" s="28" t="s">
        <v>7797</v>
      </c>
      <c r="AM876" s="28">
        <f>_xlfn.XLOOKUP(Solution[[#This Row],[Cu_ID]],Master[cu_id],Master[Notes], "none")</f>
        <v>105</v>
      </c>
      <c r="AN876" s="28"/>
    </row>
    <row r="877" spans="1:40" x14ac:dyDescent="0.3">
      <c r="A877" s="53" t="s">
        <v>12295</v>
      </c>
      <c r="B877" s="37" t="s">
        <v>7742</v>
      </c>
      <c r="C877" s="37" t="s">
        <v>7773</v>
      </c>
      <c r="D877" s="28" t="s">
        <v>7716</v>
      </c>
      <c r="E877" s="28" t="s">
        <v>11016</v>
      </c>
      <c r="F877" s="28" t="s">
        <v>900</v>
      </c>
      <c r="G877" s="28" t="s">
        <v>7754</v>
      </c>
      <c r="H877" s="28" t="s">
        <v>11016</v>
      </c>
      <c r="I877" s="28" t="s">
        <v>900</v>
      </c>
      <c r="J877" s="28">
        <v>285</v>
      </c>
      <c r="K877" s="35" t="s">
        <v>9348</v>
      </c>
      <c r="L877" s="35" t="s">
        <v>12296</v>
      </c>
      <c r="M877" s="30">
        <v>0.262139337137342</v>
      </c>
      <c r="N877" s="32" t="s">
        <v>14948</v>
      </c>
      <c r="O877" s="28" t="s">
        <v>7774</v>
      </c>
      <c r="P877" s="29">
        <v>0.46500000000000002</v>
      </c>
      <c r="Q877" s="29">
        <v>0.47337962962962965</v>
      </c>
      <c r="R877" s="28">
        <v>0</v>
      </c>
      <c r="S877" s="30">
        <v>12.075000000000001</v>
      </c>
      <c r="T877" s="32" t="s">
        <v>12297</v>
      </c>
      <c r="U877" s="32" t="s">
        <v>12298</v>
      </c>
      <c r="V877" s="30">
        <v>0.177351613335861</v>
      </c>
      <c r="W877" s="28">
        <v>0</v>
      </c>
      <c r="X877" s="28">
        <v>0</v>
      </c>
      <c r="Y877" s="28" t="s">
        <v>14621</v>
      </c>
      <c r="Z877" s="28" t="s">
        <v>14622</v>
      </c>
      <c r="AA877" s="28">
        <v>1</v>
      </c>
      <c r="AB877" s="28">
        <v>0</v>
      </c>
      <c r="AC877" s="32">
        <f>Solution[[#This Row],[Old Stop]] +1</f>
        <v>286</v>
      </c>
      <c r="AD877" s="32" t="str">
        <f>_xlfn.CONCAT(Solution[[#This Row],[Notes]],"_",Solution[[#This Row],[Week '#]],"_", _xlfn.SWITCH(Solution[[#This Row],[Column1]], "M", "Monday", "T", "Tuesday", "W", "Wednesday", "R", "Thursday", "H", "Thursday", "F", "Friday"))</f>
        <v>105_Week1_Wednesday</v>
      </c>
      <c r="AE877" s="32" t="str">
        <f>IF(LEN(Solution[[#This Row],[Available Delivery Days]]) =1, Solution[[#This Row],[Available Delivery Days]], IF(ISNUMBER(SEARCH(Solution[[#This Row],[New Delivery Day]], Solution[[#This Row],[Available Delivery Days]])), Solution[[#This Row],[New Delivery Day]], Solution[[#This Row],[Old Delivery Day]]))</f>
        <v>W</v>
      </c>
      <c r="AF877" s="31">
        <v>45.82</v>
      </c>
      <c r="AG877" s="31">
        <v>53.15</v>
      </c>
      <c r="AH877" s="28" t="s">
        <v>7832</v>
      </c>
      <c r="AI877" s="28" t="s">
        <v>932</v>
      </c>
      <c r="AJ877" s="28" t="s">
        <v>7793</v>
      </c>
      <c r="AK877" s="28" t="s">
        <v>7793</v>
      </c>
      <c r="AL877" s="28" t="s">
        <v>7797</v>
      </c>
      <c r="AM877" s="28">
        <f>_xlfn.XLOOKUP(Solution[[#This Row],[Cu_ID]],Master[cu_id],Master[Notes], "none")</f>
        <v>105</v>
      </c>
      <c r="AN877" s="28"/>
    </row>
    <row r="878" spans="1:40" x14ac:dyDescent="0.3">
      <c r="A878" s="53" t="s">
        <v>12295</v>
      </c>
      <c r="B878" s="37" t="s">
        <v>7742</v>
      </c>
      <c r="C878" s="37" t="s">
        <v>7773</v>
      </c>
      <c r="D878" s="28" t="s">
        <v>7717</v>
      </c>
      <c r="E878" s="28" t="s">
        <v>11016</v>
      </c>
      <c r="F878" s="28" t="s">
        <v>900</v>
      </c>
      <c r="G878" s="28" t="s">
        <v>7809</v>
      </c>
      <c r="H878" s="28" t="s">
        <v>11016</v>
      </c>
      <c r="I878" s="28" t="s">
        <v>900</v>
      </c>
      <c r="J878" s="28">
        <v>285</v>
      </c>
      <c r="K878" s="35" t="s">
        <v>9348</v>
      </c>
      <c r="L878" s="35" t="s">
        <v>12296</v>
      </c>
      <c r="M878" s="30">
        <v>0.72402537986636195</v>
      </c>
      <c r="N878" s="32" t="s">
        <v>14949</v>
      </c>
      <c r="O878" s="28" t="s">
        <v>7774</v>
      </c>
      <c r="P878" s="29">
        <v>0.50659722222222225</v>
      </c>
      <c r="Q878" s="29">
        <v>0.51497685185185182</v>
      </c>
      <c r="R878" s="28">
        <v>0</v>
      </c>
      <c r="S878" s="30">
        <v>12.075000000000001</v>
      </c>
      <c r="T878" s="32" t="s">
        <v>12297</v>
      </c>
      <c r="U878" s="32" t="s">
        <v>12298</v>
      </c>
      <c r="V878" s="30">
        <v>0.307757285389541</v>
      </c>
      <c r="W878" s="28">
        <v>0</v>
      </c>
      <c r="X878" s="28">
        <v>0</v>
      </c>
      <c r="Y878" s="28" t="s">
        <v>14621</v>
      </c>
      <c r="Z878" s="28" t="s">
        <v>14931</v>
      </c>
      <c r="AA878" s="28">
        <v>1</v>
      </c>
      <c r="AB878" s="28">
        <v>0</v>
      </c>
      <c r="AC878" s="32">
        <f>Solution[[#This Row],[Old Stop]] +1</f>
        <v>286</v>
      </c>
      <c r="AD878" s="32" t="str">
        <f>_xlfn.CONCAT(Solution[[#This Row],[Notes]],"_",Solution[[#This Row],[Week '#]],"_", _xlfn.SWITCH(Solution[[#This Row],[Column1]], "M", "Monday", "T", "Tuesday", "W", "Wednesday", "R", "Thursday", "H", "Thursday", "F", "Friday"))</f>
        <v>105_Week2_Wednesday</v>
      </c>
      <c r="AE878" s="32" t="str">
        <f>IF(LEN(Solution[[#This Row],[Available Delivery Days]]) =1, Solution[[#This Row],[Available Delivery Days]], IF(ISNUMBER(SEARCH(Solution[[#This Row],[New Delivery Day]], Solution[[#This Row],[Available Delivery Days]])), Solution[[#This Row],[New Delivery Day]], Solution[[#This Row],[Old Delivery Day]]))</f>
        <v>W</v>
      </c>
      <c r="AF878" s="31">
        <v>45.82</v>
      </c>
      <c r="AG878" s="31">
        <v>53.15</v>
      </c>
      <c r="AH878" s="28" t="s">
        <v>7832</v>
      </c>
      <c r="AI878" s="28" t="s">
        <v>932</v>
      </c>
      <c r="AJ878" s="28" t="s">
        <v>7793</v>
      </c>
      <c r="AK878" s="28" t="s">
        <v>7793</v>
      </c>
      <c r="AL878" s="28" t="s">
        <v>7797</v>
      </c>
      <c r="AM878" s="28">
        <f>_xlfn.XLOOKUP(Solution[[#This Row],[Cu_ID]],Master[cu_id],Master[Notes], "none")</f>
        <v>105</v>
      </c>
      <c r="AN878" s="28"/>
    </row>
    <row r="879" spans="1:40" x14ac:dyDescent="0.3">
      <c r="A879" s="53" t="s">
        <v>12295</v>
      </c>
      <c r="B879" s="37" t="s">
        <v>7742</v>
      </c>
      <c r="C879" s="37" t="s">
        <v>7773</v>
      </c>
      <c r="D879" s="28" t="s">
        <v>7718</v>
      </c>
      <c r="E879" s="28" t="s">
        <v>11016</v>
      </c>
      <c r="F879" s="28" t="s">
        <v>900</v>
      </c>
      <c r="G879" s="28" t="s">
        <v>7755</v>
      </c>
      <c r="H879" s="28" t="s">
        <v>11016</v>
      </c>
      <c r="I879" s="28" t="s">
        <v>900</v>
      </c>
      <c r="J879" s="28">
        <v>285</v>
      </c>
      <c r="K879" s="35" t="s">
        <v>9348</v>
      </c>
      <c r="L879" s="35" t="s">
        <v>12296</v>
      </c>
      <c r="M879" s="30">
        <v>0.262139337137342</v>
      </c>
      <c r="N879" s="32" t="s">
        <v>16251</v>
      </c>
      <c r="O879" s="28" t="s">
        <v>7774</v>
      </c>
      <c r="P879" s="29">
        <v>0.48039351851851853</v>
      </c>
      <c r="Q879" s="29">
        <v>0.48877314814814815</v>
      </c>
      <c r="R879" s="28">
        <v>0</v>
      </c>
      <c r="S879" s="30">
        <v>12.075000000000001</v>
      </c>
      <c r="T879" s="32" t="s">
        <v>12297</v>
      </c>
      <c r="U879" s="32" t="s">
        <v>12298</v>
      </c>
      <c r="V879" s="30">
        <v>0.177351613335861</v>
      </c>
      <c r="W879" s="28">
        <v>0</v>
      </c>
      <c r="X879" s="28">
        <v>0</v>
      </c>
      <c r="Y879" s="28" t="s">
        <v>14621</v>
      </c>
      <c r="Z879" s="28" t="s">
        <v>16202</v>
      </c>
      <c r="AA879" s="28">
        <v>1</v>
      </c>
      <c r="AB879" s="28">
        <v>0</v>
      </c>
      <c r="AC879" s="32">
        <f>Solution[[#This Row],[Old Stop]] +1</f>
        <v>286</v>
      </c>
      <c r="AD879" s="32" t="str">
        <f>_xlfn.CONCAT(Solution[[#This Row],[Notes]],"_",Solution[[#This Row],[Week '#]],"_", _xlfn.SWITCH(Solution[[#This Row],[Column1]], "M", "Monday", "T", "Tuesday", "W", "Wednesday", "R", "Thursday", "H", "Thursday", "F", "Friday"))</f>
        <v>105_Week3_Wednesday</v>
      </c>
      <c r="AE879" s="32" t="str">
        <f>IF(LEN(Solution[[#This Row],[Available Delivery Days]]) =1, Solution[[#This Row],[Available Delivery Days]], IF(ISNUMBER(SEARCH(Solution[[#This Row],[New Delivery Day]], Solution[[#This Row],[Available Delivery Days]])), Solution[[#This Row],[New Delivery Day]], Solution[[#This Row],[Old Delivery Day]]))</f>
        <v>W</v>
      </c>
      <c r="AF879" s="31">
        <v>45.82</v>
      </c>
      <c r="AG879" s="31">
        <v>53.15</v>
      </c>
      <c r="AH879" s="28" t="s">
        <v>7832</v>
      </c>
      <c r="AI879" s="28" t="s">
        <v>932</v>
      </c>
      <c r="AJ879" s="28" t="s">
        <v>7793</v>
      </c>
      <c r="AK879" s="28" t="s">
        <v>7793</v>
      </c>
      <c r="AL879" s="28" t="s">
        <v>7797</v>
      </c>
      <c r="AM879" s="28">
        <f>_xlfn.XLOOKUP(Solution[[#This Row],[Cu_ID]],Master[cu_id],Master[Notes], "none")</f>
        <v>105</v>
      </c>
      <c r="AN879" s="28"/>
    </row>
    <row r="880" spans="1:40" x14ac:dyDescent="0.3">
      <c r="A880" s="53" t="s">
        <v>12295</v>
      </c>
      <c r="B880" s="37" t="s">
        <v>7742</v>
      </c>
      <c r="C880" s="37" t="s">
        <v>7773</v>
      </c>
      <c r="D880" s="28" t="s">
        <v>7719</v>
      </c>
      <c r="E880" s="28" t="s">
        <v>11016</v>
      </c>
      <c r="F880" s="28" t="s">
        <v>900</v>
      </c>
      <c r="G880" s="28" t="s">
        <v>7743</v>
      </c>
      <c r="H880" s="28" t="s">
        <v>11016</v>
      </c>
      <c r="I880" s="28" t="s">
        <v>900</v>
      </c>
      <c r="J880" s="28">
        <v>285</v>
      </c>
      <c r="K880" s="35" t="s">
        <v>9348</v>
      </c>
      <c r="L880" s="35" t="s">
        <v>12296</v>
      </c>
      <c r="M880" s="30">
        <v>0.262139337137342</v>
      </c>
      <c r="N880" s="32" t="s">
        <v>16744</v>
      </c>
      <c r="O880" s="28" t="s">
        <v>7774</v>
      </c>
      <c r="P880" s="29">
        <v>0.49905092592592593</v>
      </c>
      <c r="Q880" s="29">
        <v>0.50743055555555561</v>
      </c>
      <c r="R880" s="28">
        <v>0</v>
      </c>
      <c r="S880" s="30">
        <v>12.075000000000001</v>
      </c>
      <c r="T880" s="32" t="s">
        <v>12297</v>
      </c>
      <c r="U880" s="32" t="s">
        <v>12298</v>
      </c>
      <c r="V880" s="30">
        <v>0.177351613335861</v>
      </c>
      <c r="W880" s="28">
        <v>0</v>
      </c>
      <c r="X880" s="28">
        <v>0</v>
      </c>
      <c r="Y880" s="28" t="s">
        <v>14621</v>
      </c>
      <c r="Z880" s="28" t="s">
        <v>16493</v>
      </c>
      <c r="AA880" s="28">
        <v>1</v>
      </c>
      <c r="AB880" s="28">
        <v>0</v>
      </c>
      <c r="AC880" s="32">
        <f>Solution[[#This Row],[Old Stop]] +1</f>
        <v>286</v>
      </c>
      <c r="AD880" s="32" t="str">
        <f>_xlfn.CONCAT(Solution[[#This Row],[Notes]],"_",Solution[[#This Row],[Week '#]],"_", _xlfn.SWITCH(Solution[[#This Row],[Column1]], "M", "Monday", "T", "Tuesday", "W", "Wednesday", "R", "Thursday", "H", "Thursday", "F", "Friday"))</f>
        <v>105_Week4_Wednesday</v>
      </c>
      <c r="AE880" s="32" t="str">
        <f>IF(LEN(Solution[[#This Row],[Available Delivery Days]]) =1, Solution[[#This Row],[Available Delivery Days]], IF(ISNUMBER(SEARCH(Solution[[#This Row],[New Delivery Day]], Solution[[#This Row],[Available Delivery Days]])), Solution[[#This Row],[New Delivery Day]], Solution[[#This Row],[Old Delivery Day]]))</f>
        <v>W</v>
      </c>
      <c r="AF880" s="31">
        <v>45.82</v>
      </c>
      <c r="AG880" s="31">
        <v>53.15</v>
      </c>
      <c r="AH880" s="28" t="s">
        <v>7832</v>
      </c>
      <c r="AI880" s="28" t="s">
        <v>932</v>
      </c>
      <c r="AJ880" s="28" t="s">
        <v>7793</v>
      </c>
      <c r="AK880" s="28" t="s">
        <v>7793</v>
      </c>
      <c r="AL880" s="28" t="s">
        <v>7797</v>
      </c>
      <c r="AM880" s="28">
        <f>_xlfn.XLOOKUP(Solution[[#This Row],[Cu_ID]],Master[cu_id],Master[Notes], "none")</f>
        <v>105</v>
      </c>
      <c r="AN880" s="28"/>
    </row>
    <row r="881" spans="1:40" x14ac:dyDescent="0.3">
      <c r="A881" s="53" t="s">
        <v>11248</v>
      </c>
      <c r="B881" s="37" t="s">
        <v>7742</v>
      </c>
      <c r="C881" s="37" t="s">
        <v>7768</v>
      </c>
      <c r="D881" s="28" t="s">
        <v>7716</v>
      </c>
      <c r="E881" s="28" t="s">
        <v>11016</v>
      </c>
      <c r="F881" s="28" t="s">
        <v>901</v>
      </c>
      <c r="G881" s="28" t="s">
        <v>7723</v>
      </c>
      <c r="H881" s="28" t="s">
        <v>11016</v>
      </c>
      <c r="I881" s="28" t="s">
        <v>901</v>
      </c>
      <c r="J881" s="28">
        <v>0</v>
      </c>
      <c r="K881" s="35" t="s">
        <v>9137</v>
      </c>
      <c r="L881" s="35" t="s">
        <v>11249</v>
      </c>
      <c r="M881" s="30">
        <v>7.5971722602844197E-2</v>
      </c>
      <c r="N881" s="32" t="s">
        <v>15006</v>
      </c>
      <c r="O881" s="28" t="s">
        <v>7774</v>
      </c>
      <c r="P881" s="29">
        <v>0.40613425925925928</v>
      </c>
      <c r="Q881" s="29">
        <v>0.41427083333333331</v>
      </c>
      <c r="R881" s="28">
        <v>0</v>
      </c>
      <c r="S881" s="30">
        <v>11.716666666666667</v>
      </c>
      <c r="T881" s="32" t="s">
        <v>11250</v>
      </c>
      <c r="U881" s="32" t="s">
        <v>11251</v>
      </c>
      <c r="V881" s="30">
        <v>3.4879431130148998E-2</v>
      </c>
      <c r="W881" s="28">
        <v>0</v>
      </c>
      <c r="X881" s="28">
        <v>0</v>
      </c>
      <c r="Y881" s="28" t="s">
        <v>14623</v>
      </c>
      <c r="Z881" s="28" t="s">
        <v>14624</v>
      </c>
      <c r="AA881" s="28">
        <v>1</v>
      </c>
      <c r="AB881" s="28">
        <v>0</v>
      </c>
      <c r="AC881" s="32">
        <f>Solution[[#This Row],[Old Stop]] +1</f>
        <v>1</v>
      </c>
      <c r="AD881" s="32" t="str">
        <f>_xlfn.CONCAT(Solution[[#This Row],[Notes]],"_",Solution[[#This Row],[Week '#]],"_", _xlfn.SWITCH(Solution[[#This Row],[Column1]], "M", "Monday", "T", "Tuesday", "W", "Wednesday", "R", "Thursday", "H", "Thursday", "F", "Friday"))</f>
        <v>105_Week1_Monday</v>
      </c>
      <c r="AE881" s="32" t="str">
        <f>IF(LEN(Solution[[#This Row],[Available Delivery Days]]) =1, Solution[[#This Row],[Available Delivery Days]], IF(ISNUMBER(SEARCH(Solution[[#This Row],[New Delivery Day]], Solution[[#This Row],[Available Delivery Days]])), Solution[[#This Row],[New Delivery Day]], Solution[[#This Row],[Old Delivery Day]]))</f>
        <v>M</v>
      </c>
      <c r="AF881" s="31">
        <v>61.36</v>
      </c>
      <c r="AG881" s="31">
        <v>76.12</v>
      </c>
      <c r="AH881" s="28" t="s">
        <v>7832</v>
      </c>
      <c r="AI881" s="28" t="s">
        <v>932</v>
      </c>
      <c r="AJ881" s="28" t="s">
        <v>7793</v>
      </c>
      <c r="AK881" s="28" t="s">
        <v>7793</v>
      </c>
      <c r="AL881" s="28" t="s">
        <v>7797</v>
      </c>
      <c r="AM881" s="28">
        <f>_xlfn.XLOOKUP(Solution[[#This Row],[Cu_ID]],Master[cu_id],Master[Notes], "none")</f>
        <v>105</v>
      </c>
      <c r="AN881" s="28"/>
    </row>
    <row r="882" spans="1:40" x14ac:dyDescent="0.3">
      <c r="A882" s="53" t="s">
        <v>11248</v>
      </c>
      <c r="B882" s="37" t="s">
        <v>7742</v>
      </c>
      <c r="C882" s="37" t="s">
        <v>7768</v>
      </c>
      <c r="D882" s="28" t="s">
        <v>7717</v>
      </c>
      <c r="E882" s="28" t="s">
        <v>11016</v>
      </c>
      <c r="F882" s="28" t="s">
        <v>901</v>
      </c>
      <c r="G882" s="28" t="s">
        <v>7758</v>
      </c>
      <c r="H882" s="28" t="s">
        <v>11016</v>
      </c>
      <c r="I882" s="28" t="s">
        <v>901</v>
      </c>
      <c r="J882" s="28">
        <v>0</v>
      </c>
      <c r="K882" s="35" t="s">
        <v>9137</v>
      </c>
      <c r="L882" s="35" t="s">
        <v>11249</v>
      </c>
      <c r="M882" s="30">
        <v>0</v>
      </c>
      <c r="N882" s="32" t="s">
        <v>15369</v>
      </c>
      <c r="O882" s="28" t="s">
        <v>7774</v>
      </c>
      <c r="P882" s="29">
        <v>0.45549768518518519</v>
      </c>
      <c r="Q882" s="29">
        <v>0.46363425925925927</v>
      </c>
      <c r="R882" s="28">
        <v>0</v>
      </c>
      <c r="S882" s="30">
        <v>11.716666666666667</v>
      </c>
      <c r="T882" s="32" t="s">
        <v>11250</v>
      </c>
      <c r="U882" s="32" t="s">
        <v>11251</v>
      </c>
      <c r="V882" s="30"/>
      <c r="W882" s="28">
        <v>0</v>
      </c>
      <c r="X882" s="28">
        <v>0</v>
      </c>
      <c r="Y882" s="28" t="s">
        <v>14623</v>
      </c>
      <c r="Z882" s="28" t="s">
        <v>15210</v>
      </c>
      <c r="AA882" s="28">
        <v>1</v>
      </c>
      <c r="AB882" s="28">
        <v>0</v>
      </c>
      <c r="AC882" s="32">
        <f>Solution[[#This Row],[Old Stop]] +1</f>
        <v>1</v>
      </c>
      <c r="AD882" s="32" t="str">
        <f>_xlfn.CONCAT(Solution[[#This Row],[Notes]],"_",Solution[[#This Row],[Week '#]],"_", _xlfn.SWITCH(Solution[[#This Row],[Column1]], "M", "Monday", "T", "Tuesday", "W", "Wednesday", "R", "Thursday", "H", "Thursday", "F", "Friday"))</f>
        <v>105_Week2_Monday</v>
      </c>
      <c r="AE882" s="32" t="str">
        <f>IF(LEN(Solution[[#This Row],[Available Delivery Days]]) =1, Solution[[#This Row],[Available Delivery Days]], IF(ISNUMBER(SEARCH(Solution[[#This Row],[New Delivery Day]], Solution[[#This Row],[Available Delivery Days]])), Solution[[#This Row],[New Delivery Day]], Solution[[#This Row],[Old Delivery Day]]))</f>
        <v>M</v>
      </c>
      <c r="AF882" s="31">
        <v>61.36</v>
      </c>
      <c r="AG882" s="31">
        <v>76.12</v>
      </c>
      <c r="AH882" s="28" t="s">
        <v>7832</v>
      </c>
      <c r="AI882" s="28" t="s">
        <v>932</v>
      </c>
      <c r="AJ882" s="28" t="s">
        <v>7793</v>
      </c>
      <c r="AK882" s="28" t="s">
        <v>7793</v>
      </c>
      <c r="AL882" s="28" t="s">
        <v>7797</v>
      </c>
      <c r="AM882" s="28">
        <f>_xlfn.XLOOKUP(Solution[[#This Row],[Cu_ID]],Master[cu_id],Master[Notes], "none")</f>
        <v>105</v>
      </c>
      <c r="AN882" s="28"/>
    </row>
    <row r="883" spans="1:40" x14ac:dyDescent="0.3">
      <c r="A883" s="53" t="s">
        <v>11248</v>
      </c>
      <c r="B883" s="37" t="s">
        <v>7742</v>
      </c>
      <c r="C883" s="37" t="s">
        <v>7768</v>
      </c>
      <c r="D883" s="28" t="s">
        <v>7718</v>
      </c>
      <c r="E883" s="28" t="s">
        <v>11016</v>
      </c>
      <c r="F883" s="28" t="s">
        <v>901</v>
      </c>
      <c r="G883" s="28" t="s">
        <v>7755</v>
      </c>
      <c r="H883" s="28" t="s">
        <v>11016</v>
      </c>
      <c r="I883" s="28" t="s">
        <v>901</v>
      </c>
      <c r="J883" s="28">
        <v>0</v>
      </c>
      <c r="K883" s="35" t="s">
        <v>9137</v>
      </c>
      <c r="L883" s="35" t="s">
        <v>11249</v>
      </c>
      <c r="M883" s="30">
        <v>0</v>
      </c>
      <c r="N883" s="32" t="s">
        <v>16026</v>
      </c>
      <c r="O883" s="28" t="s">
        <v>7774</v>
      </c>
      <c r="P883" s="29">
        <v>0.43336805555555558</v>
      </c>
      <c r="Q883" s="29">
        <v>0.44150462962962961</v>
      </c>
      <c r="R883" s="28">
        <v>0</v>
      </c>
      <c r="S883" s="30">
        <v>11.716666666666667</v>
      </c>
      <c r="T883" s="32" t="s">
        <v>11250</v>
      </c>
      <c r="U883" s="32" t="s">
        <v>11251</v>
      </c>
      <c r="V883" s="30"/>
      <c r="W883" s="28">
        <v>0</v>
      </c>
      <c r="X883" s="28">
        <v>0</v>
      </c>
      <c r="Y883" s="28" t="s">
        <v>14623</v>
      </c>
      <c r="Z883" s="28" t="s">
        <v>16024</v>
      </c>
      <c r="AA883" s="28">
        <v>1</v>
      </c>
      <c r="AB883" s="28">
        <v>0</v>
      </c>
      <c r="AC883" s="32">
        <f>Solution[[#This Row],[Old Stop]] +1</f>
        <v>1</v>
      </c>
      <c r="AD883" s="32" t="str">
        <f>_xlfn.CONCAT(Solution[[#This Row],[Notes]],"_",Solution[[#This Row],[Week '#]],"_", _xlfn.SWITCH(Solution[[#This Row],[Column1]], "M", "Monday", "T", "Tuesday", "W", "Wednesday", "R", "Thursday", "H", "Thursday", "F", "Friday"))</f>
        <v>105_Week3_Monday</v>
      </c>
      <c r="AE883" s="32" t="str">
        <f>IF(LEN(Solution[[#This Row],[Available Delivery Days]]) =1, Solution[[#This Row],[Available Delivery Days]], IF(ISNUMBER(SEARCH(Solution[[#This Row],[New Delivery Day]], Solution[[#This Row],[Available Delivery Days]])), Solution[[#This Row],[New Delivery Day]], Solution[[#This Row],[Old Delivery Day]]))</f>
        <v>M</v>
      </c>
      <c r="AF883" s="31">
        <v>61.36</v>
      </c>
      <c r="AG883" s="31">
        <v>76.12</v>
      </c>
      <c r="AH883" s="28" t="s">
        <v>7832</v>
      </c>
      <c r="AI883" s="28" t="s">
        <v>932</v>
      </c>
      <c r="AJ883" s="28" t="s">
        <v>7793</v>
      </c>
      <c r="AK883" s="28" t="s">
        <v>7793</v>
      </c>
      <c r="AL883" s="28" t="s">
        <v>7797</v>
      </c>
      <c r="AM883" s="28">
        <f>_xlfn.XLOOKUP(Solution[[#This Row],[Cu_ID]],Master[cu_id],Master[Notes], "none")</f>
        <v>105</v>
      </c>
      <c r="AN883" s="28"/>
    </row>
    <row r="884" spans="1:40" x14ac:dyDescent="0.3">
      <c r="A884" s="53" t="s">
        <v>11248</v>
      </c>
      <c r="B884" s="37" t="s">
        <v>7742</v>
      </c>
      <c r="C884" s="37" t="s">
        <v>7768</v>
      </c>
      <c r="D884" s="28" t="s">
        <v>7719</v>
      </c>
      <c r="E884" s="28" t="s">
        <v>11016</v>
      </c>
      <c r="F884" s="28" t="s">
        <v>901</v>
      </c>
      <c r="G884" s="28" t="s">
        <v>7758</v>
      </c>
      <c r="H884" s="28" t="s">
        <v>11016</v>
      </c>
      <c r="I884" s="28" t="s">
        <v>901</v>
      </c>
      <c r="J884" s="28">
        <v>0</v>
      </c>
      <c r="K884" s="35" t="s">
        <v>9137</v>
      </c>
      <c r="L884" s="35" t="s">
        <v>11249</v>
      </c>
      <c r="M884" s="30">
        <v>0</v>
      </c>
      <c r="N884" s="32" t="s">
        <v>16505</v>
      </c>
      <c r="O884" s="28" t="s">
        <v>7774</v>
      </c>
      <c r="P884" s="29">
        <v>0.44820601851851855</v>
      </c>
      <c r="Q884" s="29">
        <v>0.45634259259259258</v>
      </c>
      <c r="R884" s="28">
        <v>0</v>
      </c>
      <c r="S884" s="30">
        <v>11.716666666666667</v>
      </c>
      <c r="T884" s="32" t="s">
        <v>11250</v>
      </c>
      <c r="U884" s="32" t="s">
        <v>11251</v>
      </c>
      <c r="V884" s="30"/>
      <c r="W884" s="28">
        <v>0</v>
      </c>
      <c r="X884" s="28">
        <v>0</v>
      </c>
      <c r="Y884" s="28" t="s">
        <v>14623</v>
      </c>
      <c r="Z884" s="28" t="s">
        <v>16475</v>
      </c>
      <c r="AA884" s="28">
        <v>1</v>
      </c>
      <c r="AB884" s="28">
        <v>0</v>
      </c>
      <c r="AC884" s="32">
        <f>Solution[[#This Row],[Old Stop]] +1</f>
        <v>1</v>
      </c>
      <c r="AD884" s="32" t="str">
        <f>_xlfn.CONCAT(Solution[[#This Row],[Notes]],"_",Solution[[#This Row],[Week '#]],"_", _xlfn.SWITCH(Solution[[#This Row],[Column1]], "M", "Monday", "T", "Tuesday", "W", "Wednesday", "R", "Thursday", "H", "Thursday", "F", "Friday"))</f>
        <v>105_Week4_Monday</v>
      </c>
      <c r="AE884" s="32" t="str">
        <f>IF(LEN(Solution[[#This Row],[Available Delivery Days]]) =1, Solution[[#This Row],[Available Delivery Days]], IF(ISNUMBER(SEARCH(Solution[[#This Row],[New Delivery Day]], Solution[[#This Row],[Available Delivery Days]])), Solution[[#This Row],[New Delivery Day]], Solution[[#This Row],[Old Delivery Day]]))</f>
        <v>M</v>
      </c>
      <c r="AF884" s="31">
        <v>61.36</v>
      </c>
      <c r="AG884" s="31">
        <v>76.12</v>
      </c>
      <c r="AH884" s="28" t="s">
        <v>7832</v>
      </c>
      <c r="AI884" s="28" t="s">
        <v>932</v>
      </c>
      <c r="AJ884" s="28" t="s">
        <v>7793</v>
      </c>
      <c r="AK884" s="28" t="s">
        <v>7793</v>
      </c>
      <c r="AL884" s="28" t="s">
        <v>7797</v>
      </c>
      <c r="AM884" s="28">
        <f>_xlfn.XLOOKUP(Solution[[#This Row],[Cu_ID]],Master[cu_id],Master[Notes], "none")</f>
        <v>105</v>
      </c>
      <c r="AN884" s="28"/>
    </row>
    <row r="885" spans="1:40" x14ac:dyDescent="0.3">
      <c r="A885" s="53" t="s">
        <v>11365</v>
      </c>
      <c r="B885" s="37" t="s">
        <v>7742</v>
      </c>
      <c r="C885" s="37" t="s">
        <v>7723</v>
      </c>
      <c r="D885" s="28" t="s">
        <v>7716</v>
      </c>
      <c r="E885" s="28" t="s">
        <v>7752</v>
      </c>
      <c r="F885" s="28" t="s">
        <v>901</v>
      </c>
      <c r="G885" s="28" t="s">
        <v>7723</v>
      </c>
      <c r="H885" s="28" t="s">
        <v>11016</v>
      </c>
      <c r="I885" s="28" t="s">
        <v>903</v>
      </c>
      <c r="J885" s="28">
        <v>80</v>
      </c>
      <c r="K885" s="35" t="s">
        <v>9219</v>
      </c>
      <c r="L885" s="35" t="s">
        <v>11366</v>
      </c>
      <c r="M885" s="30">
        <v>1.9418474771082399</v>
      </c>
      <c r="N885" s="32" t="s">
        <v>14718</v>
      </c>
      <c r="O885" s="28" t="s">
        <v>7774</v>
      </c>
      <c r="P885" s="29">
        <v>0.38788194444444446</v>
      </c>
      <c r="Q885" s="29">
        <v>0.39586805555555554</v>
      </c>
      <c r="R885" s="28">
        <v>0</v>
      </c>
      <c r="S885" s="30">
        <v>11.5</v>
      </c>
      <c r="T885" s="32" t="s">
        <v>11367</v>
      </c>
      <c r="U885" s="32" t="s">
        <v>11368</v>
      </c>
      <c r="V885" s="30">
        <v>0.38491309472838803</v>
      </c>
      <c r="W885" s="28">
        <v>0</v>
      </c>
      <c r="X885" s="28">
        <v>0</v>
      </c>
      <c r="Y885" s="28" t="s">
        <v>14635</v>
      </c>
      <c r="Z885" s="28" t="s">
        <v>14636</v>
      </c>
      <c r="AA885" s="28">
        <v>1</v>
      </c>
      <c r="AB885" s="28">
        <v>0</v>
      </c>
      <c r="AC885" s="32">
        <f>Solution[[#This Row],[Old Stop]] +1</f>
        <v>81</v>
      </c>
      <c r="AD885" s="32" t="str">
        <f>_xlfn.CONCAT(Solution[[#This Row],[Notes]],"_",Solution[[#This Row],[Week '#]],"_", _xlfn.SWITCH(Solution[[#This Row],[Column1]], "M", "Monday", "T", "Tuesday", "W", "Wednesday", "R", "Thursday", "H", "Thursday", "F", "Friday"))</f>
        <v>103_Week1_Monday</v>
      </c>
      <c r="AE885" s="32" t="str">
        <f>IF(LEN(Solution[[#This Row],[Available Delivery Days]]) =1, Solution[[#This Row],[Available Delivery Days]], IF(ISNUMBER(SEARCH(Solution[[#This Row],[New Delivery Day]], Solution[[#This Row],[Available Delivery Days]])), Solution[[#This Row],[New Delivery Day]], Solution[[#This Row],[Old Delivery Day]]))</f>
        <v>M</v>
      </c>
      <c r="AF885" s="31">
        <v>43.77</v>
      </c>
      <c r="AG885" s="31">
        <v>57.405000000000001</v>
      </c>
      <c r="AH885" s="28" t="s">
        <v>7832</v>
      </c>
      <c r="AI885" s="28" t="s">
        <v>932</v>
      </c>
      <c r="AJ885" s="28" t="s">
        <v>7792</v>
      </c>
      <c r="AK885" s="28" t="s">
        <v>7792</v>
      </c>
      <c r="AL885" s="28" t="s">
        <v>7797</v>
      </c>
      <c r="AM885" s="28">
        <f>_xlfn.XLOOKUP(Solution[[#This Row],[Cu_ID]],Master[cu_id],Master[Notes], "none")</f>
        <v>103</v>
      </c>
      <c r="AN885" s="28">
        <v>0</v>
      </c>
    </row>
    <row r="886" spans="1:40" x14ac:dyDescent="0.3">
      <c r="A886" s="53" t="s">
        <v>11365</v>
      </c>
      <c r="B886" s="37" t="s">
        <v>7742</v>
      </c>
      <c r="C886" s="37" t="s">
        <v>7723</v>
      </c>
      <c r="D886" s="28" t="s">
        <v>7717</v>
      </c>
      <c r="E886" s="28" t="s">
        <v>7752</v>
      </c>
      <c r="F886" s="28" t="s">
        <v>901</v>
      </c>
      <c r="G886" s="28" t="s">
        <v>7759</v>
      </c>
      <c r="H886" s="28" t="s">
        <v>11016</v>
      </c>
      <c r="I886" s="28" t="s">
        <v>903</v>
      </c>
      <c r="J886" s="28">
        <v>80</v>
      </c>
      <c r="K886" s="35" t="s">
        <v>9219</v>
      </c>
      <c r="L886" s="35" t="s">
        <v>11366</v>
      </c>
      <c r="M886" s="30">
        <v>1.00707671232522</v>
      </c>
      <c r="N886" s="32" t="s">
        <v>15458</v>
      </c>
      <c r="O886" s="28" t="s">
        <v>7774</v>
      </c>
      <c r="P886" s="29">
        <v>0.35912037037037037</v>
      </c>
      <c r="Q886" s="29">
        <v>0.36710648148148151</v>
      </c>
      <c r="R886" s="28">
        <v>0</v>
      </c>
      <c r="S886" s="30">
        <v>11.5</v>
      </c>
      <c r="T886" s="32" t="s">
        <v>11367</v>
      </c>
      <c r="U886" s="32" t="s">
        <v>11368</v>
      </c>
      <c r="V886" s="30">
        <v>0.30209668592455802</v>
      </c>
      <c r="W886" s="28">
        <v>0</v>
      </c>
      <c r="X886" s="28">
        <v>0</v>
      </c>
      <c r="Y886" s="28" t="s">
        <v>14635</v>
      </c>
      <c r="Z886" s="28" t="s">
        <v>15453</v>
      </c>
      <c r="AA886" s="28">
        <v>1</v>
      </c>
      <c r="AB886" s="28">
        <v>0</v>
      </c>
      <c r="AC886" s="32">
        <f>Solution[[#This Row],[Old Stop]] +1</f>
        <v>81</v>
      </c>
      <c r="AD886" s="32" t="str">
        <f>_xlfn.CONCAT(Solution[[#This Row],[Notes]],"_",Solution[[#This Row],[Week '#]],"_", _xlfn.SWITCH(Solution[[#This Row],[Column1]], "M", "Monday", "T", "Tuesday", "W", "Wednesday", "R", "Thursday", "H", "Thursday", "F", "Friday"))</f>
        <v>103_Week2_Monday</v>
      </c>
      <c r="AE886" s="32" t="str">
        <f>IF(LEN(Solution[[#This Row],[Available Delivery Days]]) =1, Solution[[#This Row],[Available Delivery Days]], IF(ISNUMBER(SEARCH(Solution[[#This Row],[New Delivery Day]], Solution[[#This Row],[Available Delivery Days]])), Solution[[#This Row],[New Delivery Day]], Solution[[#This Row],[Old Delivery Day]]))</f>
        <v>M</v>
      </c>
      <c r="AF886" s="31">
        <v>43.77</v>
      </c>
      <c r="AG886" s="31">
        <v>57.405000000000001</v>
      </c>
      <c r="AH886" s="28" t="s">
        <v>7832</v>
      </c>
      <c r="AI886" s="28" t="s">
        <v>932</v>
      </c>
      <c r="AJ886" s="28" t="s">
        <v>7792</v>
      </c>
      <c r="AK886" s="28" t="s">
        <v>7792</v>
      </c>
      <c r="AL886" s="28" t="s">
        <v>7797</v>
      </c>
      <c r="AM886" s="28">
        <f>_xlfn.XLOOKUP(Solution[[#This Row],[Cu_ID]],Master[cu_id],Master[Notes], "none")</f>
        <v>103</v>
      </c>
      <c r="AN886" s="28">
        <v>0</v>
      </c>
    </row>
    <row r="887" spans="1:40" x14ac:dyDescent="0.3">
      <c r="A887" s="53" t="s">
        <v>11365</v>
      </c>
      <c r="B887" s="37" t="s">
        <v>7742</v>
      </c>
      <c r="C887" s="37" t="s">
        <v>7723</v>
      </c>
      <c r="D887" s="28" t="s">
        <v>7718</v>
      </c>
      <c r="E887" s="28" t="s">
        <v>7752</v>
      </c>
      <c r="F887" s="28" t="s">
        <v>901</v>
      </c>
      <c r="G887" s="28" t="s">
        <v>7763</v>
      </c>
      <c r="H887" s="28" t="s">
        <v>11016</v>
      </c>
      <c r="I887" s="28" t="s">
        <v>903</v>
      </c>
      <c r="J887" s="28">
        <v>80</v>
      </c>
      <c r="K887" s="35" t="s">
        <v>9219</v>
      </c>
      <c r="L887" s="35" t="s">
        <v>11366</v>
      </c>
      <c r="M887" s="30">
        <v>1.5729373209178401</v>
      </c>
      <c r="N887" s="32" t="s">
        <v>16008</v>
      </c>
      <c r="O887" s="28" t="s">
        <v>7774</v>
      </c>
      <c r="P887" s="29">
        <v>0.40513888888888888</v>
      </c>
      <c r="Q887" s="29">
        <v>0.41312500000000002</v>
      </c>
      <c r="R887" s="28">
        <v>0</v>
      </c>
      <c r="S887" s="30">
        <v>11.5</v>
      </c>
      <c r="T887" s="32" t="s">
        <v>11367</v>
      </c>
      <c r="U887" s="32" t="s">
        <v>11368</v>
      </c>
      <c r="V887" s="30">
        <v>0.70234100441623704</v>
      </c>
      <c r="W887" s="28">
        <v>0</v>
      </c>
      <c r="X887" s="28">
        <v>0</v>
      </c>
      <c r="Y887" s="28" t="s">
        <v>14635</v>
      </c>
      <c r="Z887" s="28" t="s">
        <v>15840</v>
      </c>
      <c r="AA887" s="28">
        <v>1</v>
      </c>
      <c r="AB887" s="28">
        <v>0</v>
      </c>
      <c r="AC887" s="32">
        <f>Solution[[#This Row],[Old Stop]] +1</f>
        <v>81</v>
      </c>
      <c r="AD887" s="32" t="str">
        <f>_xlfn.CONCAT(Solution[[#This Row],[Notes]],"_",Solution[[#This Row],[Week '#]],"_", _xlfn.SWITCH(Solution[[#This Row],[Column1]], "M", "Monday", "T", "Tuesday", "W", "Wednesday", "R", "Thursday", "H", "Thursday", "F", "Friday"))</f>
        <v>103_Week3_Monday</v>
      </c>
      <c r="AE887" s="32" t="str">
        <f>IF(LEN(Solution[[#This Row],[Available Delivery Days]]) =1, Solution[[#This Row],[Available Delivery Days]], IF(ISNUMBER(SEARCH(Solution[[#This Row],[New Delivery Day]], Solution[[#This Row],[Available Delivery Days]])), Solution[[#This Row],[New Delivery Day]], Solution[[#This Row],[Old Delivery Day]]))</f>
        <v>M</v>
      </c>
      <c r="AF887" s="31">
        <v>43.77</v>
      </c>
      <c r="AG887" s="31">
        <v>57.405000000000001</v>
      </c>
      <c r="AH887" s="28" t="s">
        <v>7832</v>
      </c>
      <c r="AI887" s="28" t="s">
        <v>932</v>
      </c>
      <c r="AJ887" s="28" t="s">
        <v>7792</v>
      </c>
      <c r="AK887" s="28" t="s">
        <v>7792</v>
      </c>
      <c r="AL887" s="28" t="s">
        <v>7797</v>
      </c>
      <c r="AM887" s="28">
        <f>_xlfn.XLOOKUP(Solution[[#This Row],[Cu_ID]],Master[cu_id],Master[Notes], "none")</f>
        <v>103</v>
      </c>
      <c r="AN887" s="28">
        <v>0</v>
      </c>
    </row>
    <row r="888" spans="1:40" x14ac:dyDescent="0.3">
      <c r="A888" s="53" t="s">
        <v>11365</v>
      </c>
      <c r="B888" s="37" t="s">
        <v>7742</v>
      </c>
      <c r="C888" s="37" t="s">
        <v>7723</v>
      </c>
      <c r="D888" s="28" t="s">
        <v>7719</v>
      </c>
      <c r="E888" s="28" t="s">
        <v>7752</v>
      </c>
      <c r="F888" s="28" t="s">
        <v>901</v>
      </c>
      <c r="G888" s="28" t="s">
        <v>7759</v>
      </c>
      <c r="H888" s="28" t="s">
        <v>11016</v>
      </c>
      <c r="I888" s="28" t="s">
        <v>903</v>
      </c>
      <c r="J888" s="28">
        <v>80</v>
      </c>
      <c r="K888" s="35" t="s">
        <v>9219</v>
      </c>
      <c r="L888" s="35" t="s">
        <v>11366</v>
      </c>
      <c r="M888" s="30">
        <v>1.00707671232522</v>
      </c>
      <c r="N888" s="32" t="s">
        <v>16453</v>
      </c>
      <c r="O888" s="28" t="s">
        <v>7774</v>
      </c>
      <c r="P888" s="29">
        <v>0.35912037037037037</v>
      </c>
      <c r="Q888" s="29">
        <v>0.36710648148148151</v>
      </c>
      <c r="R888" s="28">
        <v>0</v>
      </c>
      <c r="S888" s="30">
        <v>11.5</v>
      </c>
      <c r="T888" s="32" t="s">
        <v>11367</v>
      </c>
      <c r="U888" s="32" t="s">
        <v>11368</v>
      </c>
      <c r="V888" s="30">
        <v>0.30209668592455802</v>
      </c>
      <c r="W888" s="28">
        <v>0</v>
      </c>
      <c r="X888" s="28">
        <v>0</v>
      </c>
      <c r="Y888" s="28" t="s">
        <v>14635</v>
      </c>
      <c r="Z888" s="28" t="s">
        <v>16451</v>
      </c>
      <c r="AA888" s="28">
        <v>1</v>
      </c>
      <c r="AB888" s="28">
        <v>0</v>
      </c>
      <c r="AC888" s="32">
        <f>Solution[[#This Row],[Old Stop]] +1</f>
        <v>81</v>
      </c>
      <c r="AD888" s="32" t="str">
        <f>_xlfn.CONCAT(Solution[[#This Row],[Notes]],"_",Solution[[#This Row],[Week '#]],"_", _xlfn.SWITCH(Solution[[#This Row],[Column1]], "M", "Monday", "T", "Tuesday", "W", "Wednesday", "R", "Thursday", "H", "Thursday", "F", "Friday"))</f>
        <v>103_Week4_Monday</v>
      </c>
      <c r="AE888" s="32" t="str">
        <f>IF(LEN(Solution[[#This Row],[Available Delivery Days]]) =1, Solution[[#This Row],[Available Delivery Days]], IF(ISNUMBER(SEARCH(Solution[[#This Row],[New Delivery Day]], Solution[[#This Row],[Available Delivery Days]])), Solution[[#This Row],[New Delivery Day]], Solution[[#This Row],[Old Delivery Day]]))</f>
        <v>M</v>
      </c>
      <c r="AF888" s="31">
        <v>43.77</v>
      </c>
      <c r="AG888" s="31">
        <v>57.405000000000001</v>
      </c>
      <c r="AH888" s="28" t="s">
        <v>7832</v>
      </c>
      <c r="AI888" s="28" t="s">
        <v>932</v>
      </c>
      <c r="AJ888" s="28" t="s">
        <v>7792</v>
      </c>
      <c r="AK888" s="28" t="s">
        <v>7792</v>
      </c>
      <c r="AL888" s="28" t="s">
        <v>7797</v>
      </c>
      <c r="AM888" s="28">
        <f>_xlfn.XLOOKUP(Solution[[#This Row],[Cu_ID]],Master[cu_id],Master[Notes], "none")</f>
        <v>103</v>
      </c>
      <c r="AN888" s="28">
        <v>0</v>
      </c>
    </row>
    <row r="889" spans="1:40" x14ac:dyDescent="0.3">
      <c r="A889" s="53" t="s">
        <v>12418</v>
      </c>
      <c r="B889" s="37" t="s">
        <v>7742</v>
      </c>
      <c r="C889" s="37" t="s">
        <v>7762</v>
      </c>
      <c r="D889" s="28" t="s">
        <v>7716</v>
      </c>
      <c r="E889" s="28" t="s">
        <v>7752</v>
      </c>
      <c r="F889" s="28" t="s">
        <v>903</v>
      </c>
      <c r="G889" s="28" t="s">
        <v>7758</v>
      </c>
      <c r="H889" s="28" t="s">
        <v>7789</v>
      </c>
      <c r="I889" s="28" t="s">
        <v>901</v>
      </c>
      <c r="J889" s="28">
        <v>0</v>
      </c>
      <c r="K889" s="35" t="s">
        <v>7874</v>
      </c>
      <c r="L889" s="35" t="s">
        <v>12419</v>
      </c>
      <c r="M889" s="30">
        <v>0.47497900202870402</v>
      </c>
      <c r="N889" s="32" t="s">
        <v>14964</v>
      </c>
      <c r="O889" s="28" t="s">
        <v>7774</v>
      </c>
      <c r="P889" s="29">
        <v>0.41212962962962962</v>
      </c>
      <c r="Q889" s="29">
        <v>0.42658564814814814</v>
      </c>
      <c r="R889" s="28">
        <v>0</v>
      </c>
      <c r="S889" s="30">
        <v>20.816666666666666</v>
      </c>
      <c r="T889" s="32" t="s">
        <v>12420</v>
      </c>
      <c r="U889" s="32" t="s">
        <v>12421</v>
      </c>
      <c r="V889" s="30">
        <v>0.11277943831368201</v>
      </c>
      <c r="W889" s="28">
        <v>0</v>
      </c>
      <c r="X889" s="28">
        <v>0</v>
      </c>
      <c r="Y889" s="28" t="s">
        <v>14631</v>
      </c>
      <c r="Z889" s="28" t="s">
        <v>14632</v>
      </c>
      <c r="AA889" s="28">
        <v>1</v>
      </c>
      <c r="AB889" s="28">
        <v>0</v>
      </c>
      <c r="AC889" s="32">
        <f>Solution[[#This Row],[Old Stop]] +1</f>
        <v>1</v>
      </c>
      <c r="AD889" s="32" t="str">
        <f>_xlfn.CONCAT(Solution[[#This Row],[Notes]],"_",Solution[[#This Row],[Week '#]],"_", _xlfn.SWITCH(Solution[[#This Row],[Column1]], "M", "Monday", "T", "Tuesday", "W", "Wednesday", "R", "Thursday", "H", "Thursday", "F", "Friday"))</f>
        <v>103_Week1_Tuesday</v>
      </c>
      <c r="AE889" s="32" t="str">
        <f>IF(LEN(Solution[[#This Row],[Available Delivery Days]]) =1, Solution[[#This Row],[Available Delivery Days]], IF(ISNUMBER(SEARCH(Solution[[#This Row],[New Delivery Day]], Solution[[#This Row],[Available Delivery Days]])), Solution[[#This Row],[New Delivery Day]], Solution[[#This Row],[Old Delivery Day]]))</f>
        <v>T</v>
      </c>
      <c r="AF889" s="31">
        <v>35.08</v>
      </c>
      <c r="AG889" s="31">
        <v>42.56</v>
      </c>
      <c r="AH889" s="28" t="s">
        <v>7832</v>
      </c>
      <c r="AI889" s="28" t="s">
        <v>932</v>
      </c>
      <c r="AJ889" s="28" t="s">
        <v>7792</v>
      </c>
      <c r="AK889" s="28" t="s">
        <v>7792</v>
      </c>
      <c r="AL889" s="28" t="s">
        <v>7797</v>
      </c>
      <c r="AM889" s="28">
        <f>_xlfn.XLOOKUP(Solution[[#This Row],[Cu_ID]],Master[cu_id],Master[Notes], "none")</f>
        <v>103</v>
      </c>
      <c r="AN889" s="28">
        <v>0</v>
      </c>
    </row>
    <row r="890" spans="1:40" x14ac:dyDescent="0.3">
      <c r="A890" s="53" t="s">
        <v>12418</v>
      </c>
      <c r="B890" s="37" t="s">
        <v>7742</v>
      </c>
      <c r="C890" s="37" t="s">
        <v>7762</v>
      </c>
      <c r="D890" s="28" t="s">
        <v>7717</v>
      </c>
      <c r="E890" s="28" t="s">
        <v>7752</v>
      </c>
      <c r="F890" s="28" t="s">
        <v>903</v>
      </c>
      <c r="G890" s="28" t="s">
        <v>7751</v>
      </c>
      <c r="H890" s="28" t="s">
        <v>7789</v>
      </c>
      <c r="I890" s="28" t="s">
        <v>901</v>
      </c>
      <c r="J890" s="28">
        <v>0</v>
      </c>
      <c r="K890" s="35" t="s">
        <v>7874</v>
      </c>
      <c r="L890" s="35" t="s">
        <v>12419</v>
      </c>
      <c r="M890" s="30">
        <v>0.47497900202870402</v>
      </c>
      <c r="N890" s="32" t="s">
        <v>15675</v>
      </c>
      <c r="O890" s="28" t="s">
        <v>7774</v>
      </c>
      <c r="P890" s="29">
        <v>0.35452546296296295</v>
      </c>
      <c r="Q890" s="29">
        <v>0.36898148148148147</v>
      </c>
      <c r="R890" s="28">
        <v>0</v>
      </c>
      <c r="S890" s="30">
        <v>20.816666666666666</v>
      </c>
      <c r="T890" s="32" t="s">
        <v>12420</v>
      </c>
      <c r="U890" s="32" t="s">
        <v>12421</v>
      </c>
      <c r="V890" s="30">
        <v>0.11277943831368201</v>
      </c>
      <c r="W890" s="28">
        <v>0</v>
      </c>
      <c r="X890" s="28">
        <v>0</v>
      </c>
      <c r="Y890" s="28" t="s">
        <v>14631</v>
      </c>
      <c r="Z890" s="28" t="s">
        <v>15467</v>
      </c>
      <c r="AA890" s="28">
        <v>1</v>
      </c>
      <c r="AB890" s="28">
        <v>0</v>
      </c>
      <c r="AC890" s="32">
        <f>Solution[[#This Row],[Old Stop]] +1</f>
        <v>1</v>
      </c>
      <c r="AD890" s="32" t="str">
        <f>_xlfn.CONCAT(Solution[[#This Row],[Notes]],"_",Solution[[#This Row],[Week '#]],"_", _xlfn.SWITCH(Solution[[#This Row],[Column1]], "M", "Monday", "T", "Tuesday", "W", "Wednesday", "R", "Thursday", "H", "Thursday", "F", "Friday"))</f>
        <v>103_Week2_Tuesday</v>
      </c>
      <c r="AE890" s="32" t="str">
        <f>IF(LEN(Solution[[#This Row],[Available Delivery Days]]) =1, Solution[[#This Row],[Available Delivery Days]], IF(ISNUMBER(SEARCH(Solution[[#This Row],[New Delivery Day]], Solution[[#This Row],[Available Delivery Days]])), Solution[[#This Row],[New Delivery Day]], Solution[[#This Row],[Old Delivery Day]]))</f>
        <v>T</v>
      </c>
      <c r="AF890" s="31">
        <v>35.08</v>
      </c>
      <c r="AG890" s="31">
        <v>42.56</v>
      </c>
      <c r="AH890" s="28" t="s">
        <v>7832</v>
      </c>
      <c r="AI890" s="28" t="s">
        <v>932</v>
      </c>
      <c r="AJ890" s="28" t="s">
        <v>7792</v>
      </c>
      <c r="AK890" s="28" t="s">
        <v>7792</v>
      </c>
      <c r="AL890" s="28" t="s">
        <v>7797</v>
      </c>
      <c r="AM890" s="28">
        <f>_xlfn.XLOOKUP(Solution[[#This Row],[Cu_ID]],Master[cu_id],Master[Notes], "none")</f>
        <v>103</v>
      </c>
      <c r="AN890" s="28">
        <v>0</v>
      </c>
    </row>
    <row r="891" spans="1:40" x14ac:dyDescent="0.3">
      <c r="A891" s="53" t="s">
        <v>12418</v>
      </c>
      <c r="B891" s="37" t="s">
        <v>7742</v>
      </c>
      <c r="C891" s="37" t="s">
        <v>7762</v>
      </c>
      <c r="D891" s="28" t="s">
        <v>7718</v>
      </c>
      <c r="E891" s="28" t="s">
        <v>7752</v>
      </c>
      <c r="F891" s="28" t="s">
        <v>903</v>
      </c>
      <c r="G891" s="28" t="s">
        <v>7773</v>
      </c>
      <c r="H891" s="28" t="s">
        <v>7789</v>
      </c>
      <c r="I891" s="28" t="s">
        <v>901</v>
      </c>
      <c r="J891" s="28">
        <v>0</v>
      </c>
      <c r="K891" s="35" t="s">
        <v>7874</v>
      </c>
      <c r="L891" s="35" t="s">
        <v>12419</v>
      </c>
      <c r="M891" s="30">
        <v>0.47497900202870402</v>
      </c>
      <c r="N891" s="32" t="s">
        <v>15887</v>
      </c>
      <c r="O891" s="28" t="s">
        <v>7774</v>
      </c>
      <c r="P891" s="29">
        <v>0.40026620370370369</v>
      </c>
      <c r="Q891" s="29">
        <v>0.41472222222222221</v>
      </c>
      <c r="R891" s="28">
        <v>0</v>
      </c>
      <c r="S891" s="30">
        <v>20.816666666666666</v>
      </c>
      <c r="T891" s="32" t="s">
        <v>12420</v>
      </c>
      <c r="U891" s="32" t="s">
        <v>12421</v>
      </c>
      <c r="V891" s="30">
        <v>0.11277943831368201</v>
      </c>
      <c r="W891" s="28">
        <v>0</v>
      </c>
      <c r="X891" s="28">
        <v>0</v>
      </c>
      <c r="Y891" s="28" t="s">
        <v>14631</v>
      </c>
      <c r="Z891" s="28" t="s">
        <v>15888</v>
      </c>
      <c r="AA891" s="28">
        <v>1</v>
      </c>
      <c r="AB891" s="28">
        <v>0</v>
      </c>
      <c r="AC891" s="32">
        <f>Solution[[#This Row],[Old Stop]] +1</f>
        <v>1</v>
      </c>
      <c r="AD891" s="32" t="str">
        <f>_xlfn.CONCAT(Solution[[#This Row],[Notes]],"_",Solution[[#This Row],[Week '#]],"_", _xlfn.SWITCH(Solution[[#This Row],[Column1]], "M", "Monday", "T", "Tuesday", "W", "Wednesday", "R", "Thursday", "H", "Thursday", "F", "Friday"))</f>
        <v>103_Week3_Tuesday</v>
      </c>
      <c r="AE891" s="32" t="str">
        <f>IF(LEN(Solution[[#This Row],[Available Delivery Days]]) =1, Solution[[#This Row],[Available Delivery Days]], IF(ISNUMBER(SEARCH(Solution[[#This Row],[New Delivery Day]], Solution[[#This Row],[Available Delivery Days]])), Solution[[#This Row],[New Delivery Day]], Solution[[#This Row],[Old Delivery Day]]))</f>
        <v>T</v>
      </c>
      <c r="AF891" s="31">
        <v>35.08</v>
      </c>
      <c r="AG891" s="31">
        <v>42.56</v>
      </c>
      <c r="AH891" s="28" t="s">
        <v>7832</v>
      </c>
      <c r="AI891" s="28" t="s">
        <v>932</v>
      </c>
      <c r="AJ891" s="28" t="s">
        <v>7792</v>
      </c>
      <c r="AK891" s="28" t="s">
        <v>7792</v>
      </c>
      <c r="AL891" s="28" t="s">
        <v>7797</v>
      </c>
      <c r="AM891" s="28">
        <f>_xlfn.XLOOKUP(Solution[[#This Row],[Cu_ID]],Master[cu_id],Master[Notes], "none")</f>
        <v>103</v>
      </c>
      <c r="AN891" s="28">
        <v>0</v>
      </c>
    </row>
    <row r="892" spans="1:40" x14ac:dyDescent="0.3">
      <c r="A892" s="53" t="s">
        <v>12418</v>
      </c>
      <c r="B892" s="37" t="s">
        <v>7742</v>
      </c>
      <c r="C892" s="37" t="s">
        <v>7762</v>
      </c>
      <c r="D892" s="28" t="s">
        <v>7719</v>
      </c>
      <c r="E892" s="28" t="s">
        <v>7752</v>
      </c>
      <c r="F892" s="28" t="s">
        <v>903</v>
      </c>
      <c r="G892" s="28" t="s">
        <v>7751</v>
      </c>
      <c r="H892" s="28" t="s">
        <v>7789</v>
      </c>
      <c r="I892" s="28" t="s">
        <v>901</v>
      </c>
      <c r="J892" s="28">
        <v>0</v>
      </c>
      <c r="K892" s="35" t="s">
        <v>7874</v>
      </c>
      <c r="L892" s="35" t="s">
        <v>12419</v>
      </c>
      <c r="M892" s="30">
        <v>0.47497900202870402</v>
      </c>
      <c r="N892" s="32" t="s">
        <v>16585</v>
      </c>
      <c r="O892" s="28" t="s">
        <v>7774</v>
      </c>
      <c r="P892" s="29">
        <v>0.35452546296296295</v>
      </c>
      <c r="Q892" s="29">
        <v>0.36898148148148147</v>
      </c>
      <c r="R892" s="28">
        <v>0</v>
      </c>
      <c r="S892" s="30">
        <v>20.816666666666666</v>
      </c>
      <c r="T892" s="32" t="s">
        <v>12420</v>
      </c>
      <c r="U892" s="32" t="s">
        <v>12421</v>
      </c>
      <c r="V892" s="30">
        <v>0.11277943831368201</v>
      </c>
      <c r="W892" s="28">
        <v>0</v>
      </c>
      <c r="X892" s="28">
        <v>0</v>
      </c>
      <c r="Y892" s="28" t="s">
        <v>14631</v>
      </c>
      <c r="Z892" s="28" t="s">
        <v>16458</v>
      </c>
      <c r="AA892" s="28">
        <v>1</v>
      </c>
      <c r="AB892" s="28">
        <v>0</v>
      </c>
      <c r="AC892" s="32">
        <f>Solution[[#This Row],[Old Stop]] +1</f>
        <v>1</v>
      </c>
      <c r="AD892" s="32" t="str">
        <f>_xlfn.CONCAT(Solution[[#This Row],[Notes]],"_",Solution[[#This Row],[Week '#]],"_", _xlfn.SWITCH(Solution[[#This Row],[Column1]], "M", "Monday", "T", "Tuesday", "W", "Wednesday", "R", "Thursday", "H", "Thursday", "F", "Friday"))</f>
        <v>103_Week4_Tuesday</v>
      </c>
      <c r="AE892" s="32" t="str">
        <f>IF(LEN(Solution[[#This Row],[Available Delivery Days]]) =1, Solution[[#This Row],[Available Delivery Days]], IF(ISNUMBER(SEARCH(Solution[[#This Row],[New Delivery Day]], Solution[[#This Row],[Available Delivery Days]])), Solution[[#This Row],[New Delivery Day]], Solution[[#This Row],[Old Delivery Day]]))</f>
        <v>T</v>
      </c>
      <c r="AF892" s="31">
        <v>35.08</v>
      </c>
      <c r="AG892" s="31">
        <v>42.56</v>
      </c>
      <c r="AH892" s="28" t="s">
        <v>7832</v>
      </c>
      <c r="AI892" s="28" t="s">
        <v>932</v>
      </c>
      <c r="AJ892" s="28" t="s">
        <v>7792</v>
      </c>
      <c r="AK892" s="28" t="s">
        <v>7792</v>
      </c>
      <c r="AL892" s="28" t="s">
        <v>7797</v>
      </c>
      <c r="AM892" s="28">
        <f>_xlfn.XLOOKUP(Solution[[#This Row],[Cu_ID]],Master[cu_id],Master[Notes], "none")</f>
        <v>103</v>
      </c>
      <c r="AN892" s="28">
        <v>0</v>
      </c>
    </row>
    <row r="893" spans="1:40" x14ac:dyDescent="0.3">
      <c r="A893" s="53" t="s">
        <v>11099</v>
      </c>
      <c r="B893" s="37" t="s">
        <v>7742</v>
      </c>
      <c r="C893" s="37" t="s">
        <v>7763</v>
      </c>
      <c r="D893" s="28" t="s">
        <v>7716</v>
      </c>
      <c r="E893" s="28" t="s">
        <v>11016</v>
      </c>
      <c r="F893" s="28" t="s">
        <v>903</v>
      </c>
      <c r="G893" s="28" t="s">
        <v>7756</v>
      </c>
      <c r="H893" s="28" t="s">
        <v>11016</v>
      </c>
      <c r="I893" s="28" t="s">
        <v>900</v>
      </c>
      <c r="J893" s="28">
        <v>65</v>
      </c>
      <c r="K893" s="35" t="s">
        <v>9288</v>
      </c>
      <c r="L893" s="35" t="s">
        <v>11100</v>
      </c>
      <c r="M893" s="30">
        <v>0.80615264736115899</v>
      </c>
      <c r="N893" s="32" t="s">
        <v>15038</v>
      </c>
      <c r="O893" s="28" t="s">
        <v>7774</v>
      </c>
      <c r="P893" s="29">
        <v>0.359375</v>
      </c>
      <c r="Q893" s="29">
        <v>0.36725694444444446</v>
      </c>
      <c r="R893" s="28">
        <v>0</v>
      </c>
      <c r="S893" s="30">
        <v>11.35</v>
      </c>
      <c r="T893" s="32" t="s">
        <v>11101</v>
      </c>
      <c r="U893" s="32" t="s">
        <v>11102</v>
      </c>
      <c r="V893" s="30">
        <v>0.35599366664089399</v>
      </c>
      <c r="W893" s="28">
        <v>0</v>
      </c>
      <c r="X893" s="28">
        <v>0</v>
      </c>
      <c r="Y893" s="28" t="s">
        <v>14625</v>
      </c>
      <c r="Z893" s="28" t="s">
        <v>14626</v>
      </c>
      <c r="AA893" s="28">
        <v>1</v>
      </c>
      <c r="AB893" s="28">
        <v>0</v>
      </c>
      <c r="AC893" s="32">
        <f>Solution[[#This Row],[Old Stop]] +1</f>
        <v>66</v>
      </c>
      <c r="AD893" s="32" t="str">
        <f>_xlfn.CONCAT(Solution[[#This Row],[Notes]],"_",Solution[[#This Row],[Week '#]],"_", _xlfn.SWITCH(Solution[[#This Row],[Column1]], "M", "Monday", "T", "Tuesday", "W", "Wednesday", "R", "Thursday", "H", "Thursday", "F", "Friday"))</f>
        <v>105_Week1_Tuesday</v>
      </c>
      <c r="AE893" s="32" t="str">
        <f>IF(LEN(Solution[[#This Row],[Available Delivery Days]]) =1, Solution[[#This Row],[Available Delivery Days]], IF(ISNUMBER(SEARCH(Solution[[#This Row],[New Delivery Day]], Solution[[#This Row],[Available Delivery Days]])), Solution[[#This Row],[New Delivery Day]], Solution[[#This Row],[Old Delivery Day]]))</f>
        <v>T</v>
      </c>
      <c r="AF893" s="31">
        <v>41.86</v>
      </c>
      <c r="AG893" s="31">
        <v>48.588700000000003</v>
      </c>
      <c r="AH893" s="28" t="s">
        <v>7832</v>
      </c>
      <c r="AI893" s="28" t="s">
        <v>932</v>
      </c>
      <c r="AJ893" s="28" t="s">
        <v>7793</v>
      </c>
      <c r="AK893" s="28" t="s">
        <v>7792</v>
      </c>
      <c r="AL893" s="28" t="s">
        <v>7797</v>
      </c>
      <c r="AM893" s="28">
        <f>_xlfn.XLOOKUP(Solution[[#This Row],[Cu_ID]],Master[cu_id],Master[Notes], "none")</f>
        <v>105</v>
      </c>
      <c r="AN893" s="28">
        <v>0</v>
      </c>
    </row>
    <row r="894" spans="1:40" x14ac:dyDescent="0.3">
      <c r="A894" s="53" t="s">
        <v>11099</v>
      </c>
      <c r="B894" s="37" t="s">
        <v>7742</v>
      </c>
      <c r="C894" s="37" t="s">
        <v>7763</v>
      </c>
      <c r="D894" s="28" t="s">
        <v>7717</v>
      </c>
      <c r="E894" s="28" t="s">
        <v>11016</v>
      </c>
      <c r="F894" s="28" t="s">
        <v>903</v>
      </c>
      <c r="G894" s="28" t="s">
        <v>7722</v>
      </c>
      <c r="H894" s="28" t="s">
        <v>11016</v>
      </c>
      <c r="I894" s="28" t="s">
        <v>900</v>
      </c>
      <c r="J894" s="28">
        <v>65</v>
      </c>
      <c r="K894" s="35" t="s">
        <v>9288</v>
      </c>
      <c r="L894" s="35" t="s">
        <v>11100</v>
      </c>
      <c r="M894" s="30">
        <v>26.557400628924398</v>
      </c>
      <c r="N894" s="32" t="s">
        <v>15446</v>
      </c>
      <c r="O894" s="28" t="s">
        <v>7774</v>
      </c>
      <c r="P894" s="29">
        <v>0.34487268518518521</v>
      </c>
      <c r="Q894" s="29">
        <v>0.35275462962962961</v>
      </c>
      <c r="R894" s="28">
        <v>0</v>
      </c>
      <c r="S894" s="30">
        <v>11.35</v>
      </c>
      <c r="T894" s="32" t="s">
        <v>11101</v>
      </c>
      <c r="U894" s="32" t="s">
        <v>11102</v>
      </c>
      <c r="V894" s="30">
        <v>24.414156112886001</v>
      </c>
      <c r="W894" s="28">
        <v>0</v>
      </c>
      <c r="X894" s="28">
        <v>0</v>
      </c>
      <c r="Y894" s="28" t="s">
        <v>14625</v>
      </c>
      <c r="Z894" s="28" t="s">
        <v>15410</v>
      </c>
      <c r="AA894" s="28">
        <v>1</v>
      </c>
      <c r="AB894" s="28">
        <v>0</v>
      </c>
      <c r="AC894" s="32">
        <f>Solution[[#This Row],[Old Stop]] +1</f>
        <v>66</v>
      </c>
      <c r="AD894" s="32" t="str">
        <f>_xlfn.CONCAT(Solution[[#This Row],[Notes]],"_",Solution[[#This Row],[Week '#]],"_", _xlfn.SWITCH(Solution[[#This Row],[Column1]], "M", "Monday", "T", "Tuesday", "W", "Wednesday", "R", "Thursday", "H", "Thursday", "F", "Friday"))</f>
        <v>105_Week2_Tuesday</v>
      </c>
      <c r="AE894" s="32" t="str">
        <f>IF(LEN(Solution[[#This Row],[Available Delivery Days]]) =1, Solution[[#This Row],[Available Delivery Days]], IF(ISNUMBER(SEARCH(Solution[[#This Row],[New Delivery Day]], Solution[[#This Row],[Available Delivery Days]])), Solution[[#This Row],[New Delivery Day]], Solution[[#This Row],[Old Delivery Day]]))</f>
        <v>T</v>
      </c>
      <c r="AF894" s="31">
        <v>41.86</v>
      </c>
      <c r="AG894" s="31">
        <v>48.588700000000003</v>
      </c>
      <c r="AH894" s="28" t="s">
        <v>7832</v>
      </c>
      <c r="AI894" s="28" t="s">
        <v>932</v>
      </c>
      <c r="AJ894" s="28" t="s">
        <v>7793</v>
      </c>
      <c r="AK894" s="28" t="s">
        <v>7792</v>
      </c>
      <c r="AL894" s="28" t="s">
        <v>7797</v>
      </c>
      <c r="AM894" s="28">
        <f>_xlfn.XLOOKUP(Solution[[#This Row],[Cu_ID]],Master[cu_id],Master[Notes], "none")</f>
        <v>105</v>
      </c>
      <c r="AN894" s="28">
        <v>0</v>
      </c>
    </row>
    <row r="895" spans="1:40" x14ac:dyDescent="0.3">
      <c r="A895" s="53" t="s">
        <v>11099</v>
      </c>
      <c r="B895" s="37" t="s">
        <v>7742</v>
      </c>
      <c r="C895" s="37" t="s">
        <v>7763</v>
      </c>
      <c r="D895" s="28" t="s">
        <v>7718</v>
      </c>
      <c r="E895" s="28" t="s">
        <v>11016</v>
      </c>
      <c r="F895" s="28" t="s">
        <v>903</v>
      </c>
      <c r="G895" s="28" t="s">
        <v>7756</v>
      </c>
      <c r="H895" s="28" t="s">
        <v>11016</v>
      </c>
      <c r="I895" s="28" t="s">
        <v>900</v>
      </c>
      <c r="J895" s="28">
        <v>65</v>
      </c>
      <c r="K895" s="35" t="s">
        <v>9288</v>
      </c>
      <c r="L895" s="35" t="s">
        <v>11100</v>
      </c>
      <c r="M895" s="30">
        <v>0.80615264736115899</v>
      </c>
      <c r="N895" s="32" t="s">
        <v>16221</v>
      </c>
      <c r="O895" s="28" t="s">
        <v>7774</v>
      </c>
      <c r="P895" s="29">
        <v>0.359375</v>
      </c>
      <c r="Q895" s="29">
        <v>0.36725694444444446</v>
      </c>
      <c r="R895" s="28">
        <v>0</v>
      </c>
      <c r="S895" s="30">
        <v>11.35</v>
      </c>
      <c r="T895" s="32" t="s">
        <v>11101</v>
      </c>
      <c r="U895" s="32" t="s">
        <v>11102</v>
      </c>
      <c r="V895" s="30">
        <v>0.35599366664089399</v>
      </c>
      <c r="W895" s="28">
        <v>0</v>
      </c>
      <c r="X895" s="28">
        <v>0</v>
      </c>
      <c r="Y895" s="28" t="s">
        <v>14625</v>
      </c>
      <c r="Z895" s="28" t="s">
        <v>16034</v>
      </c>
      <c r="AA895" s="28">
        <v>1</v>
      </c>
      <c r="AB895" s="28">
        <v>0</v>
      </c>
      <c r="AC895" s="32">
        <f>Solution[[#This Row],[Old Stop]] +1</f>
        <v>66</v>
      </c>
      <c r="AD895" s="32" t="str">
        <f>_xlfn.CONCAT(Solution[[#This Row],[Notes]],"_",Solution[[#This Row],[Week '#]],"_", _xlfn.SWITCH(Solution[[#This Row],[Column1]], "M", "Monday", "T", "Tuesday", "W", "Wednesday", "R", "Thursday", "H", "Thursday", "F", "Friday"))</f>
        <v>105_Week3_Tuesday</v>
      </c>
      <c r="AE895" s="32" t="str">
        <f>IF(LEN(Solution[[#This Row],[Available Delivery Days]]) =1, Solution[[#This Row],[Available Delivery Days]], IF(ISNUMBER(SEARCH(Solution[[#This Row],[New Delivery Day]], Solution[[#This Row],[Available Delivery Days]])), Solution[[#This Row],[New Delivery Day]], Solution[[#This Row],[Old Delivery Day]]))</f>
        <v>T</v>
      </c>
      <c r="AF895" s="31">
        <v>41.86</v>
      </c>
      <c r="AG895" s="31">
        <v>48.588700000000003</v>
      </c>
      <c r="AH895" s="28" t="s">
        <v>7832</v>
      </c>
      <c r="AI895" s="28" t="s">
        <v>932</v>
      </c>
      <c r="AJ895" s="28" t="s">
        <v>7793</v>
      </c>
      <c r="AK895" s="28" t="s">
        <v>7792</v>
      </c>
      <c r="AL895" s="28" t="s">
        <v>7797</v>
      </c>
      <c r="AM895" s="28">
        <f>_xlfn.XLOOKUP(Solution[[#This Row],[Cu_ID]],Master[cu_id],Master[Notes], "none")</f>
        <v>105</v>
      </c>
      <c r="AN895" s="28">
        <v>0</v>
      </c>
    </row>
    <row r="896" spans="1:40" x14ac:dyDescent="0.3">
      <c r="A896" s="53" t="s">
        <v>11099</v>
      </c>
      <c r="B896" s="37" t="s">
        <v>7742</v>
      </c>
      <c r="C896" s="37" t="s">
        <v>7763</v>
      </c>
      <c r="D896" s="28" t="s">
        <v>7719</v>
      </c>
      <c r="E896" s="28" t="s">
        <v>11016</v>
      </c>
      <c r="F896" s="28" t="s">
        <v>903</v>
      </c>
      <c r="G896" s="28" t="s">
        <v>7722</v>
      </c>
      <c r="H896" s="28" t="s">
        <v>11016</v>
      </c>
      <c r="I896" s="28" t="s">
        <v>900</v>
      </c>
      <c r="J896" s="28">
        <v>65</v>
      </c>
      <c r="K896" s="35" t="s">
        <v>9288</v>
      </c>
      <c r="L896" s="35" t="s">
        <v>11100</v>
      </c>
      <c r="M896" s="30">
        <v>26.557400628924398</v>
      </c>
      <c r="N896" s="32" t="s">
        <v>16483</v>
      </c>
      <c r="O896" s="28" t="s">
        <v>7774</v>
      </c>
      <c r="P896" s="29">
        <v>0.34487268518518521</v>
      </c>
      <c r="Q896" s="29">
        <v>0.35275462962962961</v>
      </c>
      <c r="R896" s="28">
        <v>0</v>
      </c>
      <c r="S896" s="30">
        <v>11.35</v>
      </c>
      <c r="T896" s="32" t="s">
        <v>11101</v>
      </c>
      <c r="U896" s="32" t="s">
        <v>11102</v>
      </c>
      <c r="V896" s="30">
        <v>24.414156112886001</v>
      </c>
      <c r="W896" s="28">
        <v>0</v>
      </c>
      <c r="X896" s="28">
        <v>0</v>
      </c>
      <c r="Y896" s="28" t="s">
        <v>14625</v>
      </c>
      <c r="Z896" s="28" t="s">
        <v>16477</v>
      </c>
      <c r="AA896" s="28">
        <v>1</v>
      </c>
      <c r="AB896" s="28">
        <v>0</v>
      </c>
      <c r="AC896" s="32">
        <f>Solution[[#This Row],[Old Stop]] +1</f>
        <v>66</v>
      </c>
      <c r="AD896" s="32" t="str">
        <f>_xlfn.CONCAT(Solution[[#This Row],[Notes]],"_",Solution[[#This Row],[Week '#]],"_", _xlfn.SWITCH(Solution[[#This Row],[Column1]], "M", "Monday", "T", "Tuesday", "W", "Wednesday", "R", "Thursday", "H", "Thursday", "F", "Friday"))</f>
        <v>105_Week4_Tuesday</v>
      </c>
      <c r="AE896" s="32" t="str">
        <f>IF(LEN(Solution[[#This Row],[Available Delivery Days]]) =1, Solution[[#This Row],[Available Delivery Days]], IF(ISNUMBER(SEARCH(Solution[[#This Row],[New Delivery Day]], Solution[[#This Row],[Available Delivery Days]])), Solution[[#This Row],[New Delivery Day]], Solution[[#This Row],[Old Delivery Day]]))</f>
        <v>T</v>
      </c>
      <c r="AF896" s="31">
        <v>41.86</v>
      </c>
      <c r="AG896" s="31">
        <v>48.588700000000003</v>
      </c>
      <c r="AH896" s="28" t="s">
        <v>7832</v>
      </c>
      <c r="AI896" s="28" t="s">
        <v>932</v>
      </c>
      <c r="AJ896" s="28" t="s">
        <v>7793</v>
      </c>
      <c r="AK896" s="28" t="s">
        <v>7792</v>
      </c>
      <c r="AL896" s="28" t="s">
        <v>7797</v>
      </c>
      <c r="AM896" s="28">
        <f>_xlfn.XLOOKUP(Solution[[#This Row],[Cu_ID]],Master[cu_id],Master[Notes], "none")</f>
        <v>105</v>
      </c>
      <c r="AN896" s="28">
        <v>0</v>
      </c>
    </row>
    <row r="897" spans="1:40" x14ac:dyDescent="0.3">
      <c r="A897" s="53" t="s">
        <v>11440</v>
      </c>
      <c r="B897" s="37" t="s">
        <v>7742</v>
      </c>
      <c r="C897" s="37" t="s">
        <v>7781</v>
      </c>
      <c r="D897" s="28" t="s">
        <v>7716</v>
      </c>
      <c r="E897" s="28" t="s">
        <v>7752</v>
      </c>
      <c r="F897" s="28" t="s">
        <v>900</v>
      </c>
      <c r="G897" s="28" t="s">
        <v>7758</v>
      </c>
      <c r="H897" s="28" t="s">
        <v>11016</v>
      </c>
      <c r="I897" s="28" t="s">
        <v>903</v>
      </c>
      <c r="J897" s="28">
        <v>30</v>
      </c>
      <c r="K897" s="35" t="s">
        <v>9208</v>
      </c>
      <c r="L897" s="35" t="s">
        <v>11441</v>
      </c>
      <c r="M897" s="30">
        <v>15.010437896475199</v>
      </c>
      <c r="N897" s="32" t="s">
        <v>14982</v>
      </c>
      <c r="O897" s="28" t="s">
        <v>7774</v>
      </c>
      <c r="P897" s="29">
        <v>0.42770833333333336</v>
      </c>
      <c r="Q897" s="29">
        <v>0.43305555555555558</v>
      </c>
      <c r="R897" s="28">
        <v>0</v>
      </c>
      <c r="S897" s="30">
        <v>7.7</v>
      </c>
      <c r="T897" s="32" t="s">
        <v>11442</v>
      </c>
      <c r="U897" s="32" t="s">
        <v>11443</v>
      </c>
      <c r="V897" s="30">
        <v>12.962382518332801</v>
      </c>
      <c r="W897" s="28">
        <v>0</v>
      </c>
      <c r="X897" s="28">
        <v>0</v>
      </c>
      <c r="Y897" s="28" t="s">
        <v>14581</v>
      </c>
      <c r="Z897" s="28" t="s">
        <v>14582</v>
      </c>
      <c r="AA897" s="28">
        <v>1</v>
      </c>
      <c r="AB897" s="28">
        <v>0</v>
      </c>
      <c r="AC897" s="32">
        <f>Solution[[#This Row],[Old Stop]] +1</f>
        <v>31</v>
      </c>
      <c r="AD897" s="32" t="str">
        <f>_xlfn.CONCAT(Solution[[#This Row],[Notes]],"_",Solution[[#This Row],[Week '#]],"_", _xlfn.SWITCH(Solution[[#This Row],[Column1]], "M", "Monday", "T", "Tuesday", "W", "Wednesday", "R", "Thursday", "H", "Thursday", "F", "Friday"))</f>
        <v>103_Week1_Wednesday</v>
      </c>
      <c r="AE897" s="32" t="str">
        <f>IF(LEN(Solution[[#This Row],[Available Delivery Days]]) =1, Solution[[#This Row],[Available Delivery Days]], IF(ISNUMBER(SEARCH(Solution[[#This Row],[New Delivery Day]], Solution[[#This Row],[Available Delivery Days]])), Solution[[#This Row],[New Delivery Day]], Solution[[#This Row],[Old Delivery Day]]))</f>
        <v>W</v>
      </c>
      <c r="AF897" s="31">
        <v>28.89</v>
      </c>
      <c r="AG897" s="31">
        <v>23.3687</v>
      </c>
      <c r="AH897" s="28" t="s">
        <v>7832</v>
      </c>
      <c r="AI897" s="28" t="s">
        <v>932</v>
      </c>
      <c r="AJ897" s="28" t="s">
        <v>7792</v>
      </c>
      <c r="AK897" s="28" t="s">
        <v>7792</v>
      </c>
      <c r="AL897" s="28" t="s">
        <v>7797</v>
      </c>
      <c r="AM897" s="28">
        <f>_xlfn.XLOOKUP(Solution[[#This Row],[Cu_ID]],Master[cu_id],Master[Notes], "none")</f>
        <v>103</v>
      </c>
      <c r="AN897" s="28">
        <v>0</v>
      </c>
    </row>
    <row r="898" spans="1:40" x14ac:dyDescent="0.3">
      <c r="A898" s="53" t="s">
        <v>11440</v>
      </c>
      <c r="B898" s="37" t="s">
        <v>7742</v>
      </c>
      <c r="C898" s="37" t="s">
        <v>7781</v>
      </c>
      <c r="D898" s="28" t="s">
        <v>7717</v>
      </c>
      <c r="E898" s="28" t="s">
        <v>7752</v>
      </c>
      <c r="F898" s="28" t="s">
        <v>900</v>
      </c>
      <c r="G898" s="28" t="s">
        <v>7751</v>
      </c>
      <c r="H898" s="28" t="s">
        <v>11016</v>
      </c>
      <c r="I898" s="28" t="s">
        <v>903</v>
      </c>
      <c r="J898" s="28">
        <v>30</v>
      </c>
      <c r="K898" s="35" t="s">
        <v>9208</v>
      </c>
      <c r="L898" s="35" t="s">
        <v>11441</v>
      </c>
      <c r="M898" s="30">
        <v>1.33547671325505</v>
      </c>
      <c r="N898" s="32" t="s">
        <v>15534</v>
      </c>
      <c r="O898" s="28" t="s">
        <v>7774</v>
      </c>
      <c r="P898" s="29">
        <v>0.4415277777777778</v>
      </c>
      <c r="Q898" s="29">
        <v>0.44687500000000002</v>
      </c>
      <c r="R898" s="28">
        <v>0</v>
      </c>
      <c r="S898" s="30">
        <v>7.7</v>
      </c>
      <c r="T898" s="32" t="s">
        <v>11442</v>
      </c>
      <c r="U898" s="32" t="s">
        <v>11443</v>
      </c>
      <c r="V898" s="30">
        <v>0.40052738665368198</v>
      </c>
      <c r="W898" s="28">
        <v>0</v>
      </c>
      <c r="X898" s="28">
        <v>0</v>
      </c>
      <c r="Y898" s="28" t="s">
        <v>14581</v>
      </c>
      <c r="Z898" s="28" t="s">
        <v>15503</v>
      </c>
      <c r="AA898" s="28">
        <v>1</v>
      </c>
      <c r="AB898" s="28">
        <v>0</v>
      </c>
      <c r="AC898" s="32">
        <f>Solution[[#This Row],[Old Stop]] +1</f>
        <v>31</v>
      </c>
      <c r="AD898" s="32" t="str">
        <f>_xlfn.CONCAT(Solution[[#This Row],[Notes]],"_",Solution[[#This Row],[Week '#]],"_", _xlfn.SWITCH(Solution[[#This Row],[Column1]], "M", "Monday", "T", "Tuesday", "W", "Wednesday", "R", "Thursday", "H", "Thursday", "F", "Friday"))</f>
        <v>103_Week2_Wednesday</v>
      </c>
      <c r="AE898" s="32" t="str">
        <f>IF(LEN(Solution[[#This Row],[Available Delivery Days]]) =1, Solution[[#This Row],[Available Delivery Days]], IF(ISNUMBER(SEARCH(Solution[[#This Row],[New Delivery Day]], Solution[[#This Row],[Available Delivery Days]])), Solution[[#This Row],[New Delivery Day]], Solution[[#This Row],[Old Delivery Day]]))</f>
        <v>W</v>
      </c>
      <c r="AF898" s="31">
        <v>28.89</v>
      </c>
      <c r="AG898" s="31">
        <v>23.3687</v>
      </c>
      <c r="AH898" s="28" t="s">
        <v>7832</v>
      </c>
      <c r="AI898" s="28" t="s">
        <v>932</v>
      </c>
      <c r="AJ898" s="28" t="s">
        <v>7792</v>
      </c>
      <c r="AK898" s="28" t="s">
        <v>7792</v>
      </c>
      <c r="AL898" s="28" t="s">
        <v>7797</v>
      </c>
      <c r="AM898" s="28">
        <f>_xlfn.XLOOKUP(Solution[[#This Row],[Cu_ID]],Master[cu_id],Master[Notes], "none")</f>
        <v>103</v>
      </c>
      <c r="AN898" s="28">
        <v>0</v>
      </c>
    </row>
    <row r="899" spans="1:40" x14ac:dyDescent="0.3">
      <c r="A899" s="53" t="s">
        <v>11440</v>
      </c>
      <c r="B899" s="37" t="s">
        <v>7742</v>
      </c>
      <c r="C899" s="37" t="s">
        <v>7781</v>
      </c>
      <c r="D899" s="28" t="s">
        <v>7718</v>
      </c>
      <c r="E899" s="28" t="s">
        <v>7752</v>
      </c>
      <c r="F899" s="28" t="s">
        <v>900</v>
      </c>
      <c r="G899" s="28" t="s">
        <v>7763</v>
      </c>
      <c r="H899" s="28" t="s">
        <v>11016</v>
      </c>
      <c r="I899" s="28" t="s">
        <v>903</v>
      </c>
      <c r="J899" s="28">
        <v>30</v>
      </c>
      <c r="K899" s="35" t="s">
        <v>9208</v>
      </c>
      <c r="L899" s="35" t="s">
        <v>11441</v>
      </c>
      <c r="M899" s="30">
        <v>15.0400894619524</v>
      </c>
      <c r="N899" s="32" t="s">
        <v>16103</v>
      </c>
      <c r="O899" s="28" t="s">
        <v>7774</v>
      </c>
      <c r="P899" s="29">
        <v>0.4450810185185185</v>
      </c>
      <c r="Q899" s="29">
        <v>0.45042824074074073</v>
      </c>
      <c r="R899" s="28">
        <v>0</v>
      </c>
      <c r="S899" s="30">
        <v>7.7</v>
      </c>
      <c r="T899" s="32" t="s">
        <v>11442</v>
      </c>
      <c r="U899" s="32" t="s">
        <v>11443</v>
      </c>
      <c r="V899" s="30">
        <v>12.981632011594501</v>
      </c>
      <c r="W899" s="28">
        <v>0</v>
      </c>
      <c r="X899" s="28">
        <v>0</v>
      </c>
      <c r="Y899" s="28" t="s">
        <v>14581</v>
      </c>
      <c r="Z899" s="28" t="s">
        <v>15848</v>
      </c>
      <c r="AA899" s="28">
        <v>1</v>
      </c>
      <c r="AB899" s="28">
        <v>0</v>
      </c>
      <c r="AC899" s="32">
        <f>Solution[[#This Row],[Old Stop]] +1</f>
        <v>31</v>
      </c>
      <c r="AD899" s="32" t="str">
        <f>_xlfn.CONCAT(Solution[[#This Row],[Notes]],"_",Solution[[#This Row],[Week '#]],"_", _xlfn.SWITCH(Solution[[#This Row],[Column1]], "M", "Monday", "T", "Tuesday", "W", "Wednesday", "R", "Thursday", "H", "Thursday", "F", "Friday"))</f>
        <v>103_Week3_Wednesday</v>
      </c>
      <c r="AE899" s="32" t="str">
        <f>IF(LEN(Solution[[#This Row],[Available Delivery Days]]) =1, Solution[[#This Row],[Available Delivery Days]], IF(ISNUMBER(SEARCH(Solution[[#This Row],[New Delivery Day]], Solution[[#This Row],[Available Delivery Days]])), Solution[[#This Row],[New Delivery Day]], Solution[[#This Row],[Old Delivery Day]]))</f>
        <v>W</v>
      </c>
      <c r="AF899" s="31">
        <v>28.89</v>
      </c>
      <c r="AG899" s="31">
        <v>23.3687</v>
      </c>
      <c r="AH899" s="28" t="s">
        <v>7832</v>
      </c>
      <c r="AI899" s="28" t="s">
        <v>932</v>
      </c>
      <c r="AJ899" s="28" t="s">
        <v>7792</v>
      </c>
      <c r="AK899" s="28" t="s">
        <v>7792</v>
      </c>
      <c r="AL899" s="28" t="s">
        <v>7797</v>
      </c>
      <c r="AM899" s="28">
        <f>_xlfn.XLOOKUP(Solution[[#This Row],[Cu_ID]],Master[cu_id],Master[Notes], "none")</f>
        <v>103</v>
      </c>
      <c r="AN899" s="28">
        <v>0</v>
      </c>
    </row>
    <row r="900" spans="1:40" x14ac:dyDescent="0.3">
      <c r="A900" s="53" t="s">
        <v>11440</v>
      </c>
      <c r="B900" s="37" t="s">
        <v>7742</v>
      </c>
      <c r="C900" s="37" t="s">
        <v>7781</v>
      </c>
      <c r="D900" s="28" t="s">
        <v>7719</v>
      </c>
      <c r="E900" s="28" t="s">
        <v>7752</v>
      </c>
      <c r="F900" s="28" t="s">
        <v>900</v>
      </c>
      <c r="G900" s="28" t="s">
        <v>7751</v>
      </c>
      <c r="H900" s="28" t="s">
        <v>11016</v>
      </c>
      <c r="I900" s="28" t="s">
        <v>903</v>
      </c>
      <c r="J900" s="28">
        <v>30</v>
      </c>
      <c r="K900" s="35" t="s">
        <v>9208</v>
      </c>
      <c r="L900" s="35" t="s">
        <v>11441</v>
      </c>
      <c r="M900" s="30">
        <v>1.33547671325505</v>
      </c>
      <c r="N900" s="32" t="s">
        <v>16557</v>
      </c>
      <c r="O900" s="28" t="s">
        <v>7774</v>
      </c>
      <c r="P900" s="29">
        <v>0.4415277777777778</v>
      </c>
      <c r="Q900" s="29">
        <v>0.44687500000000002</v>
      </c>
      <c r="R900" s="28">
        <v>0</v>
      </c>
      <c r="S900" s="30">
        <v>7.7</v>
      </c>
      <c r="T900" s="32" t="s">
        <v>11442</v>
      </c>
      <c r="U900" s="32" t="s">
        <v>11443</v>
      </c>
      <c r="V900" s="30">
        <v>0.40052738665368198</v>
      </c>
      <c r="W900" s="28">
        <v>0</v>
      </c>
      <c r="X900" s="28">
        <v>0</v>
      </c>
      <c r="Y900" s="28" t="s">
        <v>14581</v>
      </c>
      <c r="Z900" s="28" t="s">
        <v>16548</v>
      </c>
      <c r="AA900" s="28">
        <v>1</v>
      </c>
      <c r="AB900" s="28">
        <v>0</v>
      </c>
      <c r="AC900" s="32">
        <f>Solution[[#This Row],[Old Stop]] +1</f>
        <v>31</v>
      </c>
      <c r="AD900" s="32" t="str">
        <f>_xlfn.CONCAT(Solution[[#This Row],[Notes]],"_",Solution[[#This Row],[Week '#]],"_", _xlfn.SWITCH(Solution[[#This Row],[Column1]], "M", "Monday", "T", "Tuesday", "W", "Wednesday", "R", "Thursday", "H", "Thursday", "F", "Friday"))</f>
        <v>103_Week4_Wednesday</v>
      </c>
      <c r="AE900" s="32" t="str">
        <f>IF(LEN(Solution[[#This Row],[Available Delivery Days]]) =1, Solution[[#This Row],[Available Delivery Days]], IF(ISNUMBER(SEARCH(Solution[[#This Row],[New Delivery Day]], Solution[[#This Row],[Available Delivery Days]])), Solution[[#This Row],[New Delivery Day]], Solution[[#This Row],[Old Delivery Day]]))</f>
        <v>W</v>
      </c>
      <c r="AF900" s="31">
        <v>28.89</v>
      </c>
      <c r="AG900" s="31">
        <v>23.3687</v>
      </c>
      <c r="AH900" s="28" t="s">
        <v>7832</v>
      </c>
      <c r="AI900" s="28" t="s">
        <v>932</v>
      </c>
      <c r="AJ900" s="28" t="s">
        <v>7792</v>
      </c>
      <c r="AK900" s="28" t="s">
        <v>7792</v>
      </c>
      <c r="AL900" s="28" t="s">
        <v>7797</v>
      </c>
      <c r="AM900" s="28">
        <f>_xlfn.XLOOKUP(Solution[[#This Row],[Cu_ID]],Master[cu_id],Master[Notes], "none")</f>
        <v>103</v>
      </c>
      <c r="AN900" s="28">
        <v>0</v>
      </c>
    </row>
    <row r="901" spans="1:40" x14ac:dyDescent="0.3">
      <c r="A901" s="53" t="s">
        <v>12412</v>
      </c>
      <c r="B901" s="37" t="s">
        <v>7742</v>
      </c>
      <c r="C901" s="37" t="s">
        <v>7785</v>
      </c>
      <c r="D901" s="28" t="s">
        <v>7716</v>
      </c>
      <c r="E901" s="28" t="s">
        <v>7752</v>
      </c>
      <c r="F901" s="28" t="s">
        <v>903</v>
      </c>
      <c r="G901" s="28" t="s">
        <v>7759</v>
      </c>
      <c r="H901" s="28" t="s">
        <v>7789</v>
      </c>
      <c r="I901" s="28" t="s">
        <v>901</v>
      </c>
      <c r="J901" s="28">
        <v>0</v>
      </c>
      <c r="K901" s="35" t="s">
        <v>7877</v>
      </c>
      <c r="L901" s="35" t="s">
        <v>12413</v>
      </c>
      <c r="M901" s="30">
        <v>1.7612618114799301</v>
      </c>
      <c r="N901" s="32" t="s">
        <v>14962</v>
      </c>
      <c r="O901" s="28" t="s">
        <v>7774</v>
      </c>
      <c r="P901" s="29">
        <v>0.41159722222222223</v>
      </c>
      <c r="Q901" s="29">
        <v>0.41180555555555554</v>
      </c>
      <c r="R901" s="28">
        <v>0</v>
      </c>
      <c r="S901" s="30">
        <v>0.29166666666666669</v>
      </c>
      <c r="T901" s="32" t="s">
        <v>12414</v>
      </c>
      <c r="U901" s="32" t="s">
        <v>12415</v>
      </c>
      <c r="V901" s="30">
        <v>0.98513459825357597</v>
      </c>
      <c r="W901" s="28">
        <v>0</v>
      </c>
      <c r="X901" s="28">
        <v>0</v>
      </c>
      <c r="Y901" s="28" t="s">
        <v>14631</v>
      </c>
      <c r="Z901" s="28" t="s">
        <v>14632</v>
      </c>
      <c r="AA901" s="28">
        <v>1</v>
      </c>
      <c r="AB901" s="28">
        <v>0</v>
      </c>
      <c r="AC901" s="32">
        <f>Solution[[#This Row],[Old Stop]] +1</f>
        <v>1</v>
      </c>
      <c r="AD901" s="32" t="str">
        <f>_xlfn.CONCAT(Solution[[#This Row],[Notes]],"_",Solution[[#This Row],[Week '#]],"_", _xlfn.SWITCH(Solution[[#This Row],[Column1]], "M", "Monday", "T", "Tuesday", "W", "Wednesday", "R", "Thursday", "H", "Thursday", "F", "Friday"))</f>
        <v>103_Week1_Tuesday</v>
      </c>
      <c r="AE901" s="32" t="str">
        <f>IF(LEN(Solution[[#This Row],[Available Delivery Days]]) =1, Solution[[#This Row],[Available Delivery Days]], IF(ISNUMBER(SEARCH(Solution[[#This Row],[New Delivery Day]], Solution[[#This Row],[Available Delivery Days]])), Solution[[#This Row],[New Delivery Day]], Solution[[#This Row],[Old Delivery Day]]))</f>
        <v>T</v>
      </c>
      <c r="AF901" s="31">
        <v>15.42</v>
      </c>
      <c r="AG901" s="31">
        <v>17.93</v>
      </c>
      <c r="AH901" s="28" t="s">
        <v>7832</v>
      </c>
      <c r="AI901" s="28" t="s">
        <v>932</v>
      </c>
      <c r="AJ901" s="28" t="s">
        <v>7792</v>
      </c>
      <c r="AK901" s="28" t="s">
        <v>7792</v>
      </c>
      <c r="AL901" s="28" t="s">
        <v>7797</v>
      </c>
      <c r="AM901" s="28">
        <f>_xlfn.XLOOKUP(Solution[[#This Row],[Cu_ID]],Master[cu_id],Master[Notes], "none")</f>
        <v>103</v>
      </c>
      <c r="AN901" s="28">
        <v>0</v>
      </c>
    </row>
    <row r="902" spans="1:40" x14ac:dyDescent="0.3">
      <c r="A902" s="53" t="s">
        <v>12412</v>
      </c>
      <c r="B902" s="37" t="s">
        <v>7742</v>
      </c>
      <c r="C902" s="37" t="s">
        <v>7785</v>
      </c>
      <c r="D902" s="28" t="s">
        <v>7717</v>
      </c>
      <c r="E902" s="28" t="s">
        <v>7752</v>
      </c>
      <c r="F902" s="28" t="s">
        <v>903</v>
      </c>
      <c r="G902" s="28" t="s">
        <v>7756</v>
      </c>
      <c r="H902" s="28" t="s">
        <v>7789</v>
      </c>
      <c r="I902" s="28" t="s">
        <v>901</v>
      </c>
      <c r="J902" s="28">
        <v>0</v>
      </c>
      <c r="K902" s="35" t="s">
        <v>7877</v>
      </c>
      <c r="L902" s="35" t="s">
        <v>12413</v>
      </c>
      <c r="M902" s="30">
        <v>4.0874352678656596</v>
      </c>
      <c r="N902" s="32" t="s">
        <v>15677</v>
      </c>
      <c r="O902" s="28" t="s">
        <v>7774</v>
      </c>
      <c r="P902" s="29">
        <v>0.35399305555555555</v>
      </c>
      <c r="Q902" s="29">
        <v>0.35420138888888891</v>
      </c>
      <c r="R902" s="28">
        <v>0</v>
      </c>
      <c r="S902" s="30">
        <v>0.29166666666666669</v>
      </c>
      <c r="T902" s="32" t="s">
        <v>12414</v>
      </c>
      <c r="U902" s="32" t="s">
        <v>12415</v>
      </c>
      <c r="V902" s="30">
        <v>2.0854477173313501</v>
      </c>
      <c r="W902" s="28">
        <v>0</v>
      </c>
      <c r="X902" s="28">
        <v>0</v>
      </c>
      <c r="Y902" s="28" t="s">
        <v>14631</v>
      </c>
      <c r="Z902" s="28" t="s">
        <v>15467</v>
      </c>
      <c r="AA902" s="28">
        <v>1</v>
      </c>
      <c r="AB902" s="28">
        <v>0</v>
      </c>
      <c r="AC902" s="32">
        <f>Solution[[#This Row],[Old Stop]] +1</f>
        <v>1</v>
      </c>
      <c r="AD902" s="32" t="str">
        <f>_xlfn.CONCAT(Solution[[#This Row],[Notes]],"_",Solution[[#This Row],[Week '#]],"_", _xlfn.SWITCH(Solution[[#This Row],[Column1]], "M", "Monday", "T", "Tuesday", "W", "Wednesday", "R", "Thursday", "H", "Thursday", "F", "Friday"))</f>
        <v>103_Week2_Tuesday</v>
      </c>
      <c r="AE902" s="32" t="str">
        <f>IF(LEN(Solution[[#This Row],[Available Delivery Days]]) =1, Solution[[#This Row],[Available Delivery Days]], IF(ISNUMBER(SEARCH(Solution[[#This Row],[New Delivery Day]], Solution[[#This Row],[Available Delivery Days]])), Solution[[#This Row],[New Delivery Day]], Solution[[#This Row],[Old Delivery Day]]))</f>
        <v>T</v>
      </c>
      <c r="AF902" s="31">
        <v>15.42</v>
      </c>
      <c r="AG902" s="31">
        <v>17.93</v>
      </c>
      <c r="AH902" s="28" t="s">
        <v>7832</v>
      </c>
      <c r="AI902" s="28" t="s">
        <v>932</v>
      </c>
      <c r="AJ902" s="28" t="s">
        <v>7792</v>
      </c>
      <c r="AK902" s="28" t="s">
        <v>7792</v>
      </c>
      <c r="AL902" s="28" t="s">
        <v>7797</v>
      </c>
      <c r="AM902" s="28">
        <f>_xlfn.XLOOKUP(Solution[[#This Row],[Cu_ID]],Master[cu_id],Master[Notes], "none")</f>
        <v>103</v>
      </c>
      <c r="AN902" s="28">
        <v>0</v>
      </c>
    </row>
    <row r="903" spans="1:40" x14ac:dyDescent="0.3">
      <c r="A903" s="53" t="s">
        <v>12412</v>
      </c>
      <c r="B903" s="37" t="s">
        <v>7742</v>
      </c>
      <c r="C903" s="37" t="s">
        <v>7785</v>
      </c>
      <c r="D903" s="28" t="s">
        <v>7718</v>
      </c>
      <c r="E903" s="28" t="s">
        <v>7752</v>
      </c>
      <c r="F903" s="28" t="s">
        <v>903</v>
      </c>
      <c r="G903" s="28" t="s">
        <v>7764</v>
      </c>
      <c r="H903" s="28" t="s">
        <v>7789</v>
      </c>
      <c r="I903" s="28" t="s">
        <v>901</v>
      </c>
      <c r="J903" s="28">
        <v>0</v>
      </c>
      <c r="K903" s="35" t="s">
        <v>7877</v>
      </c>
      <c r="L903" s="35" t="s">
        <v>12413</v>
      </c>
      <c r="M903" s="30">
        <v>4.0874352678656596</v>
      </c>
      <c r="N903" s="32" t="s">
        <v>15894</v>
      </c>
      <c r="O903" s="28" t="s">
        <v>7774</v>
      </c>
      <c r="P903" s="29">
        <v>0.3997337962962963</v>
      </c>
      <c r="Q903" s="29">
        <v>0.39994212962962961</v>
      </c>
      <c r="R903" s="28">
        <v>0</v>
      </c>
      <c r="S903" s="30">
        <v>0.29166666666666669</v>
      </c>
      <c r="T903" s="32" t="s">
        <v>12414</v>
      </c>
      <c r="U903" s="32" t="s">
        <v>12415</v>
      </c>
      <c r="V903" s="30">
        <v>2.0854477173313501</v>
      </c>
      <c r="W903" s="28">
        <v>0</v>
      </c>
      <c r="X903" s="28">
        <v>0</v>
      </c>
      <c r="Y903" s="28" t="s">
        <v>14631</v>
      </c>
      <c r="Z903" s="28" t="s">
        <v>15888</v>
      </c>
      <c r="AA903" s="28">
        <v>1</v>
      </c>
      <c r="AB903" s="28">
        <v>0</v>
      </c>
      <c r="AC903" s="32">
        <f>Solution[[#This Row],[Old Stop]] +1</f>
        <v>1</v>
      </c>
      <c r="AD903" s="32" t="str">
        <f>_xlfn.CONCAT(Solution[[#This Row],[Notes]],"_",Solution[[#This Row],[Week '#]],"_", _xlfn.SWITCH(Solution[[#This Row],[Column1]], "M", "Monday", "T", "Tuesday", "W", "Wednesday", "R", "Thursday", "H", "Thursday", "F", "Friday"))</f>
        <v>103_Week3_Tuesday</v>
      </c>
      <c r="AE903" s="32" t="str">
        <f>IF(LEN(Solution[[#This Row],[Available Delivery Days]]) =1, Solution[[#This Row],[Available Delivery Days]], IF(ISNUMBER(SEARCH(Solution[[#This Row],[New Delivery Day]], Solution[[#This Row],[Available Delivery Days]])), Solution[[#This Row],[New Delivery Day]], Solution[[#This Row],[Old Delivery Day]]))</f>
        <v>T</v>
      </c>
      <c r="AF903" s="31">
        <v>15.42</v>
      </c>
      <c r="AG903" s="31">
        <v>17.93</v>
      </c>
      <c r="AH903" s="28" t="s">
        <v>7832</v>
      </c>
      <c r="AI903" s="28" t="s">
        <v>932</v>
      </c>
      <c r="AJ903" s="28" t="s">
        <v>7792</v>
      </c>
      <c r="AK903" s="28" t="s">
        <v>7792</v>
      </c>
      <c r="AL903" s="28" t="s">
        <v>7797</v>
      </c>
      <c r="AM903" s="28">
        <f>_xlfn.XLOOKUP(Solution[[#This Row],[Cu_ID]],Master[cu_id],Master[Notes], "none")</f>
        <v>103</v>
      </c>
      <c r="AN903" s="28">
        <v>0</v>
      </c>
    </row>
    <row r="904" spans="1:40" x14ac:dyDescent="0.3">
      <c r="A904" s="53" t="s">
        <v>12412</v>
      </c>
      <c r="B904" s="37" t="s">
        <v>7742</v>
      </c>
      <c r="C904" s="37" t="s">
        <v>7785</v>
      </c>
      <c r="D904" s="28" t="s">
        <v>7719</v>
      </c>
      <c r="E904" s="28" t="s">
        <v>7752</v>
      </c>
      <c r="F904" s="28" t="s">
        <v>903</v>
      </c>
      <c r="G904" s="28" t="s">
        <v>7756</v>
      </c>
      <c r="H904" s="28" t="s">
        <v>7789</v>
      </c>
      <c r="I904" s="28" t="s">
        <v>901</v>
      </c>
      <c r="J904" s="28">
        <v>0</v>
      </c>
      <c r="K904" s="35" t="s">
        <v>7877</v>
      </c>
      <c r="L904" s="35" t="s">
        <v>12413</v>
      </c>
      <c r="M904" s="30">
        <v>4.0874352678656596</v>
      </c>
      <c r="N904" s="32" t="s">
        <v>16584</v>
      </c>
      <c r="O904" s="28" t="s">
        <v>7774</v>
      </c>
      <c r="P904" s="29">
        <v>0.35399305555555555</v>
      </c>
      <c r="Q904" s="29">
        <v>0.35420138888888891</v>
      </c>
      <c r="R904" s="28">
        <v>0</v>
      </c>
      <c r="S904" s="30">
        <v>0.29166666666666669</v>
      </c>
      <c r="T904" s="32" t="s">
        <v>12414</v>
      </c>
      <c r="U904" s="32" t="s">
        <v>12415</v>
      </c>
      <c r="V904" s="30">
        <v>2.0854477173313501</v>
      </c>
      <c r="W904" s="28">
        <v>0</v>
      </c>
      <c r="X904" s="28">
        <v>0</v>
      </c>
      <c r="Y904" s="28" t="s">
        <v>14631</v>
      </c>
      <c r="Z904" s="28" t="s">
        <v>16458</v>
      </c>
      <c r="AA904" s="28">
        <v>1</v>
      </c>
      <c r="AB904" s="28">
        <v>0</v>
      </c>
      <c r="AC904" s="32">
        <f>Solution[[#This Row],[Old Stop]] +1</f>
        <v>1</v>
      </c>
      <c r="AD904" s="32" t="str">
        <f>_xlfn.CONCAT(Solution[[#This Row],[Notes]],"_",Solution[[#This Row],[Week '#]],"_", _xlfn.SWITCH(Solution[[#This Row],[Column1]], "M", "Monday", "T", "Tuesday", "W", "Wednesday", "R", "Thursday", "H", "Thursday", "F", "Friday"))</f>
        <v>103_Week4_Tuesday</v>
      </c>
      <c r="AE904" s="32" t="str">
        <f>IF(LEN(Solution[[#This Row],[Available Delivery Days]]) =1, Solution[[#This Row],[Available Delivery Days]], IF(ISNUMBER(SEARCH(Solution[[#This Row],[New Delivery Day]], Solution[[#This Row],[Available Delivery Days]])), Solution[[#This Row],[New Delivery Day]], Solution[[#This Row],[Old Delivery Day]]))</f>
        <v>T</v>
      </c>
      <c r="AF904" s="31">
        <v>15.42</v>
      </c>
      <c r="AG904" s="31">
        <v>17.93</v>
      </c>
      <c r="AH904" s="28" t="s">
        <v>7832</v>
      </c>
      <c r="AI904" s="28" t="s">
        <v>932</v>
      </c>
      <c r="AJ904" s="28" t="s">
        <v>7792</v>
      </c>
      <c r="AK904" s="28" t="s">
        <v>7792</v>
      </c>
      <c r="AL904" s="28" t="s">
        <v>7797</v>
      </c>
      <c r="AM904" s="28">
        <f>_xlfn.XLOOKUP(Solution[[#This Row],[Cu_ID]],Master[cu_id],Master[Notes], "none")</f>
        <v>103</v>
      </c>
      <c r="AN904" s="28">
        <v>0</v>
      </c>
    </row>
    <row r="905" spans="1:40" x14ac:dyDescent="0.3">
      <c r="A905" s="53" t="s">
        <v>13025</v>
      </c>
      <c r="B905" s="37" t="s">
        <v>13026</v>
      </c>
      <c r="C905" s="37" t="s">
        <v>7728</v>
      </c>
      <c r="D905" s="28" t="s">
        <v>7716</v>
      </c>
      <c r="E905" s="28" t="s">
        <v>7789</v>
      </c>
      <c r="F905" s="28" t="s">
        <v>901</v>
      </c>
      <c r="G905" s="28" t="s">
        <v>7814</v>
      </c>
      <c r="H905" s="28" t="s">
        <v>7789</v>
      </c>
      <c r="I905" s="28" t="s">
        <v>903</v>
      </c>
      <c r="J905" s="28">
        <v>50</v>
      </c>
      <c r="K905" s="35" t="s">
        <v>7913</v>
      </c>
      <c r="L905" s="35" t="s">
        <v>13027</v>
      </c>
      <c r="M905" s="30">
        <v>0.28523783944547199</v>
      </c>
      <c r="N905" s="32" t="s">
        <v>14610</v>
      </c>
      <c r="O905" s="28" t="s">
        <v>7774</v>
      </c>
      <c r="P905" s="29">
        <v>0.59622685185185187</v>
      </c>
      <c r="Q905" s="29">
        <v>0.60928240740740736</v>
      </c>
      <c r="R905" s="28">
        <v>0</v>
      </c>
      <c r="S905" s="30">
        <v>18.808333333333334</v>
      </c>
      <c r="T905" s="32" t="s">
        <v>13028</v>
      </c>
      <c r="U905" s="32" t="s">
        <v>13029</v>
      </c>
      <c r="V905" s="30">
        <v>0.19925083082032399</v>
      </c>
      <c r="W905" s="28">
        <v>23</v>
      </c>
      <c r="X905" s="28">
        <v>0.44230769230769201</v>
      </c>
      <c r="Y905" s="28" t="s">
        <v>14550</v>
      </c>
      <c r="Z905" s="28" t="s">
        <v>14551</v>
      </c>
      <c r="AA905" s="28">
        <v>1</v>
      </c>
      <c r="AB905" s="28">
        <v>63</v>
      </c>
      <c r="AC905" s="32">
        <f>Solution[[#This Row],[Old Stop]] +1</f>
        <v>51</v>
      </c>
      <c r="AD905" s="32" t="str">
        <f>_xlfn.CONCAT(Solution[[#This Row],[Notes]],"_",Solution[[#This Row],[Week '#]],"_", _xlfn.SWITCH(Solution[[#This Row],[Column1]], "M", "Monday", "T", "Tuesday", "W", "Wednesday", "R", "Thursday", "H", "Thursday", "F", "Friday"))</f>
        <v>101_Week1_Monday</v>
      </c>
      <c r="AE905" s="32" t="str">
        <f>IF(LEN(Solution[[#This Row],[Available Delivery Days]]) =1, Solution[[#This Row],[Available Delivery Days]], IF(ISNUMBER(SEARCH(Solution[[#This Row],[New Delivery Day]], Solution[[#This Row],[Available Delivery Days]])), Solution[[#This Row],[New Delivery Day]], Solution[[#This Row],[Old Delivery Day]]))</f>
        <v>M</v>
      </c>
      <c r="AF905" s="31">
        <v>161.45869999999999</v>
      </c>
      <c r="AG905" s="31">
        <v>181.0575</v>
      </c>
      <c r="AH905" s="28" t="s">
        <v>7832</v>
      </c>
      <c r="AI905" s="28" t="s">
        <v>932</v>
      </c>
      <c r="AJ905" s="28" t="s">
        <v>7793</v>
      </c>
      <c r="AK905" s="28" t="s">
        <v>7792</v>
      </c>
      <c r="AL905" s="28" t="s">
        <v>7797</v>
      </c>
      <c r="AM905" s="28">
        <f>_xlfn.XLOOKUP(Solution[[#This Row],[Cu_ID]],Master[cu_id],Master[Notes], "none")</f>
        <v>101</v>
      </c>
      <c r="AN905" s="28">
        <v>63</v>
      </c>
    </row>
    <row r="906" spans="1:40" x14ac:dyDescent="0.3">
      <c r="A906" s="53" t="s">
        <v>13025</v>
      </c>
      <c r="B906" s="37" t="s">
        <v>13026</v>
      </c>
      <c r="C906" s="37" t="s">
        <v>7728</v>
      </c>
      <c r="D906" s="28" t="s">
        <v>7717</v>
      </c>
      <c r="E906" s="28" t="s">
        <v>7789</v>
      </c>
      <c r="F906" s="28" t="s">
        <v>901</v>
      </c>
      <c r="G906" s="28" t="s">
        <v>7762</v>
      </c>
      <c r="H906" s="28" t="s">
        <v>7789</v>
      </c>
      <c r="I906" s="28" t="s">
        <v>903</v>
      </c>
      <c r="J906" s="28">
        <v>50</v>
      </c>
      <c r="K906" s="35" t="s">
        <v>7913</v>
      </c>
      <c r="L906" s="35" t="s">
        <v>13027</v>
      </c>
      <c r="M906" s="30">
        <v>1.27814950793982</v>
      </c>
      <c r="N906" s="32" t="s">
        <v>15687</v>
      </c>
      <c r="O906" s="28" t="s">
        <v>7774</v>
      </c>
      <c r="P906" s="29">
        <v>0.51027777777777783</v>
      </c>
      <c r="Q906" s="29">
        <v>0.52333333333333332</v>
      </c>
      <c r="R906" s="28">
        <v>0</v>
      </c>
      <c r="S906" s="30">
        <v>18.808333333333334</v>
      </c>
      <c r="T906" s="32" t="s">
        <v>13028</v>
      </c>
      <c r="U906" s="32" t="s">
        <v>13029</v>
      </c>
      <c r="V906" s="30">
        <v>0.59405861749288902</v>
      </c>
      <c r="W906" s="28">
        <v>23</v>
      </c>
      <c r="X906" s="28">
        <v>0.44230769230769201</v>
      </c>
      <c r="Y906" s="28" t="s">
        <v>14550</v>
      </c>
      <c r="Z906" s="28" t="s">
        <v>15511</v>
      </c>
      <c r="AA906" s="28">
        <v>1</v>
      </c>
      <c r="AB906" s="28">
        <v>63</v>
      </c>
      <c r="AC906" s="32">
        <f>Solution[[#This Row],[Old Stop]] +1</f>
        <v>51</v>
      </c>
      <c r="AD906" s="32" t="str">
        <f>_xlfn.CONCAT(Solution[[#This Row],[Notes]],"_",Solution[[#This Row],[Week '#]],"_", _xlfn.SWITCH(Solution[[#This Row],[Column1]], "M", "Monday", "T", "Tuesday", "W", "Wednesday", "R", "Thursday", "H", "Thursday", "F", "Friday"))</f>
        <v>101_Week2_Monday</v>
      </c>
      <c r="AE906" s="32" t="str">
        <f>IF(LEN(Solution[[#This Row],[Available Delivery Days]]) =1, Solution[[#This Row],[Available Delivery Days]], IF(ISNUMBER(SEARCH(Solution[[#This Row],[New Delivery Day]], Solution[[#This Row],[Available Delivery Days]])), Solution[[#This Row],[New Delivery Day]], Solution[[#This Row],[Old Delivery Day]]))</f>
        <v>M</v>
      </c>
      <c r="AF906" s="31">
        <v>161.45869999999999</v>
      </c>
      <c r="AG906" s="31">
        <v>181.0575</v>
      </c>
      <c r="AH906" s="28" t="s">
        <v>7832</v>
      </c>
      <c r="AI906" s="28" t="s">
        <v>932</v>
      </c>
      <c r="AJ906" s="28" t="s">
        <v>7793</v>
      </c>
      <c r="AK906" s="28" t="s">
        <v>7792</v>
      </c>
      <c r="AL906" s="28" t="s">
        <v>7797</v>
      </c>
      <c r="AM906" s="28">
        <f>_xlfn.XLOOKUP(Solution[[#This Row],[Cu_ID]],Master[cu_id],Master[Notes], "none")</f>
        <v>101</v>
      </c>
      <c r="AN906" s="28">
        <v>63</v>
      </c>
    </row>
    <row r="907" spans="1:40" x14ac:dyDescent="0.3">
      <c r="A907" s="53" t="s">
        <v>13025</v>
      </c>
      <c r="B907" s="37" t="s">
        <v>13026</v>
      </c>
      <c r="C907" s="37" t="s">
        <v>7728</v>
      </c>
      <c r="D907" s="28" t="s">
        <v>7718</v>
      </c>
      <c r="E907" s="28" t="s">
        <v>7789</v>
      </c>
      <c r="F907" s="28" t="s">
        <v>901</v>
      </c>
      <c r="G907" s="28" t="s">
        <v>7735</v>
      </c>
      <c r="H907" s="28" t="s">
        <v>7789</v>
      </c>
      <c r="I907" s="28" t="s">
        <v>903</v>
      </c>
      <c r="J907" s="28">
        <v>50</v>
      </c>
      <c r="K907" s="35" t="s">
        <v>7913</v>
      </c>
      <c r="L907" s="35" t="s">
        <v>13027</v>
      </c>
      <c r="M907" s="30">
        <v>0.50405911542475201</v>
      </c>
      <c r="N907" s="32" t="s">
        <v>15882</v>
      </c>
      <c r="O907" s="28" t="s">
        <v>7774</v>
      </c>
      <c r="P907" s="29">
        <v>0.55686342592592597</v>
      </c>
      <c r="Q907" s="29">
        <v>0.56991898148148146</v>
      </c>
      <c r="R907" s="28">
        <v>0</v>
      </c>
      <c r="S907" s="30">
        <v>18.808333333333334</v>
      </c>
      <c r="T907" s="32" t="s">
        <v>13028</v>
      </c>
      <c r="U907" s="32" t="s">
        <v>13029</v>
      </c>
      <c r="V907" s="30">
        <v>0.363901259944238</v>
      </c>
      <c r="W907" s="28">
        <v>23</v>
      </c>
      <c r="X907" s="28">
        <v>0.44230769230769201</v>
      </c>
      <c r="Y907" s="28" t="s">
        <v>14550</v>
      </c>
      <c r="Z907" s="28" t="s">
        <v>15850</v>
      </c>
      <c r="AA907" s="28">
        <v>1</v>
      </c>
      <c r="AB907" s="28">
        <v>63</v>
      </c>
      <c r="AC907" s="32">
        <f>Solution[[#This Row],[Old Stop]] +1</f>
        <v>51</v>
      </c>
      <c r="AD907" s="32" t="str">
        <f>_xlfn.CONCAT(Solution[[#This Row],[Notes]],"_",Solution[[#This Row],[Week '#]],"_", _xlfn.SWITCH(Solution[[#This Row],[Column1]], "M", "Monday", "T", "Tuesday", "W", "Wednesday", "R", "Thursday", "H", "Thursday", "F", "Friday"))</f>
        <v>101_Week3_Monday</v>
      </c>
      <c r="AE907" s="32" t="str">
        <f>IF(LEN(Solution[[#This Row],[Available Delivery Days]]) =1, Solution[[#This Row],[Available Delivery Days]], IF(ISNUMBER(SEARCH(Solution[[#This Row],[New Delivery Day]], Solution[[#This Row],[Available Delivery Days]])), Solution[[#This Row],[New Delivery Day]], Solution[[#This Row],[Old Delivery Day]]))</f>
        <v>M</v>
      </c>
      <c r="AF907" s="31">
        <v>161.45869999999999</v>
      </c>
      <c r="AG907" s="31">
        <v>181.0575</v>
      </c>
      <c r="AH907" s="28" t="s">
        <v>7832</v>
      </c>
      <c r="AI907" s="28" t="s">
        <v>932</v>
      </c>
      <c r="AJ907" s="28" t="s">
        <v>7793</v>
      </c>
      <c r="AK907" s="28" t="s">
        <v>7792</v>
      </c>
      <c r="AL907" s="28" t="s">
        <v>7797</v>
      </c>
      <c r="AM907" s="28">
        <f>_xlfn.XLOOKUP(Solution[[#This Row],[Cu_ID]],Master[cu_id],Master[Notes], "none")</f>
        <v>101</v>
      </c>
      <c r="AN907" s="28">
        <v>63</v>
      </c>
    </row>
    <row r="908" spans="1:40" x14ac:dyDescent="0.3">
      <c r="A908" s="53" t="s">
        <v>13025</v>
      </c>
      <c r="B908" s="37" t="s">
        <v>13026</v>
      </c>
      <c r="C908" s="37" t="s">
        <v>7728</v>
      </c>
      <c r="D908" s="28" t="s">
        <v>7719</v>
      </c>
      <c r="E908" s="28" t="s">
        <v>7789</v>
      </c>
      <c r="F908" s="28" t="s">
        <v>901</v>
      </c>
      <c r="G908" s="28" t="s">
        <v>7723</v>
      </c>
      <c r="H908" s="28" t="s">
        <v>7789</v>
      </c>
      <c r="I908" s="28" t="s">
        <v>903</v>
      </c>
      <c r="J908" s="28">
        <v>50</v>
      </c>
      <c r="K908" s="35" t="s">
        <v>7913</v>
      </c>
      <c r="L908" s="35" t="s">
        <v>13027</v>
      </c>
      <c r="M908" s="30">
        <v>1.27814950793982</v>
      </c>
      <c r="N908" s="32" t="s">
        <v>16678</v>
      </c>
      <c r="O908" s="28" t="s">
        <v>7774</v>
      </c>
      <c r="P908" s="29">
        <v>0.50271990740740746</v>
      </c>
      <c r="Q908" s="29">
        <v>0.51577546296296295</v>
      </c>
      <c r="R908" s="28">
        <v>0</v>
      </c>
      <c r="S908" s="30">
        <v>18.808333333333334</v>
      </c>
      <c r="T908" s="32" t="s">
        <v>13028</v>
      </c>
      <c r="U908" s="32" t="s">
        <v>13029</v>
      </c>
      <c r="V908" s="30">
        <v>0.59405861749288902</v>
      </c>
      <c r="W908" s="28">
        <v>23</v>
      </c>
      <c r="X908" s="28">
        <v>0.44230769230769201</v>
      </c>
      <c r="Y908" s="28" t="s">
        <v>14550</v>
      </c>
      <c r="Z908" s="28" t="s">
        <v>16280</v>
      </c>
      <c r="AA908" s="28">
        <v>1</v>
      </c>
      <c r="AB908" s="28">
        <v>63</v>
      </c>
      <c r="AC908" s="32">
        <f>Solution[[#This Row],[Old Stop]] +1</f>
        <v>51</v>
      </c>
      <c r="AD908" s="32" t="str">
        <f>_xlfn.CONCAT(Solution[[#This Row],[Notes]],"_",Solution[[#This Row],[Week '#]],"_", _xlfn.SWITCH(Solution[[#This Row],[Column1]], "M", "Monday", "T", "Tuesday", "W", "Wednesday", "R", "Thursday", "H", "Thursday", "F", "Friday"))</f>
        <v>101_Week4_Monday</v>
      </c>
      <c r="AE908" s="32" t="str">
        <f>IF(LEN(Solution[[#This Row],[Available Delivery Days]]) =1, Solution[[#This Row],[Available Delivery Days]], IF(ISNUMBER(SEARCH(Solution[[#This Row],[New Delivery Day]], Solution[[#This Row],[Available Delivery Days]])), Solution[[#This Row],[New Delivery Day]], Solution[[#This Row],[Old Delivery Day]]))</f>
        <v>M</v>
      </c>
      <c r="AF908" s="31">
        <v>161.45869999999999</v>
      </c>
      <c r="AG908" s="31">
        <v>181.0575</v>
      </c>
      <c r="AH908" s="28" t="s">
        <v>7832</v>
      </c>
      <c r="AI908" s="28" t="s">
        <v>932</v>
      </c>
      <c r="AJ908" s="28" t="s">
        <v>7793</v>
      </c>
      <c r="AK908" s="28" t="s">
        <v>7792</v>
      </c>
      <c r="AL908" s="28" t="s">
        <v>7797</v>
      </c>
      <c r="AM908" s="28">
        <f>_xlfn.XLOOKUP(Solution[[#This Row],[Cu_ID]],Master[cu_id],Master[Notes], "none")</f>
        <v>101</v>
      </c>
      <c r="AN908" s="28">
        <v>63</v>
      </c>
    </row>
    <row r="909" spans="1:40" x14ac:dyDescent="0.3">
      <c r="A909" s="53" t="s">
        <v>12610</v>
      </c>
      <c r="B909" s="37" t="s">
        <v>12611</v>
      </c>
      <c r="C909" s="37" t="s">
        <v>7728</v>
      </c>
      <c r="D909" s="28" t="s">
        <v>7717</v>
      </c>
      <c r="E909" s="28" t="s">
        <v>7752</v>
      </c>
      <c r="F909" s="28" t="s">
        <v>902</v>
      </c>
      <c r="G909" s="28" t="s">
        <v>7735</v>
      </c>
      <c r="H909" s="28" t="s">
        <v>7752</v>
      </c>
      <c r="I909" s="28" t="s">
        <v>900</v>
      </c>
      <c r="J909" s="28">
        <v>151</v>
      </c>
      <c r="K909" s="35" t="s">
        <v>8911</v>
      </c>
      <c r="L909" s="35" t="s">
        <v>12612</v>
      </c>
      <c r="M909" s="30">
        <v>6.7478957977145901</v>
      </c>
      <c r="N909" s="32" t="s">
        <v>15596</v>
      </c>
      <c r="O909" s="28" t="s">
        <v>7756</v>
      </c>
      <c r="P909" s="29">
        <v>0.39575231481481482</v>
      </c>
      <c r="Q909" s="29">
        <v>0.41182870370370372</v>
      </c>
      <c r="R909" s="28">
        <v>0</v>
      </c>
      <c r="S909" s="30">
        <v>23.150000000000002</v>
      </c>
      <c r="T909" s="32" t="s">
        <v>12613</v>
      </c>
      <c r="U909" s="32" t="s">
        <v>12614</v>
      </c>
      <c r="V909" s="30">
        <v>2.4048098036116698</v>
      </c>
      <c r="W909" s="28">
        <v>0</v>
      </c>
      <c r="X909" s="28">
        <v>0</v>
      </c>
      <c r="Y909" s="28" t="s">
        <v>14575</v>
      </c>
      <c r="Z909" s="28" t="s">
        <v>15451</v>
      </c>
      <c r="AA909" s="28">
        <v>1</v>
      </c>
      <c r="AB909" s="28">
        <v>0</v>
      </c>
      <c r="AC909" s="32">
        <f>Solution[[#This Row],[Old Stop]] +1</f>
        <v>152</v>
      </c>
      <c r="AD909" s="32" t="str">
        <f>_xlfn.CONCAT(Solution[[#This Row],[Notes]],"_",Solution[[#This Row],[Week '#]],"_", _xlfn.SWITCH(Solution[[#This Row],[Column1]], "M", "Monday", "T", "Tuesday", "W", "Wednesday", "R", "Thursday", "H", "Thursday", "F", "Friday"))</f>
        <v>103_Week2_Friday</v>
      </c>
      <c r="AE909" s="32" t="str">
        <f>IF(LEN(Solution[[#This Row],[Available Delivery Days]]) =1, Solution[[#This Row],[Available Delivery Days]], IF(ISNUMBER(SEARCH(Solution[[#This Row],[New Delivery Day]], Solution[[#This Row],[Available Delivery Days]])), Solution[[#This Row],[New Delivery Day]], Solution[[#This Row],[Old Delivery Day]]))</f>
        <v>F</v>
      </c>
      <c r="AF909" s="31">
        <v>58.83</v>
      </c>
      <c r="AG909" s="31">
        <v>57.14</v>
      </c>
      <c r="AH909" s="28" t="s">
        <v>7832</v>
      </c>
      <c r="AI909" s="28" t="s">
        <v>932</v>
      </c>
      <c r="AJ909" s="28" t="s">
        <v>7793</v>
      </c>
      <c r="AK909" s="28" t="s">
        <v>7792</v>
      </c>
      <c r="AL909" s="28" t="s">
        <v>7797</v>
      </c>
      <c r="AM909" s="28">
        <f>_xlfn.XLOOKUP(Solution[[#This Row],[Cu_ID]],Master[cu_id],Master[Notes], "none")</f>
        <v>103</v>
      </c>
      <c r="AN909" s="28">
        <v>0</v>
      </c>
    </row>
    <row r="910" spans="1:40" x14ac:dyDescent="0.3">
      <c r="A910" s="53" t="s">
        <v>12610</v>
      </c>
      <c r="B910" s="37" t="s">
        <v>12611</v>
      </c>
      <c r="C910" s="37" t="s">
        <v>7728</v>
      </c>
      <c r="D910" s="28" t="s">
        <v>7719</v>
      </c>
      <c r="E910" s="28" t="s">
        <v>7752</v>
      </c>
      <c r="F910" s="28" t="s">
        <v>902</v>
      </c>
      <c r="G910" s="28" t="s">
        <v>7743</v>
      </c>
      <c r="H910" s="28" t="s">
        <v>7752</v>
      </c>
      <c r="I910" s="28" t="s">
        <v>900</v>
      </c>
      <c r="J910" s="28">
        <v>151</v>
      </c>
      <c r="K910" s="35" t="s">
        <v>8911</v>
      </c>
      <c r="L910" s="35" t="s">
        <v>12612</v>
      </c>
      <c r="M910" s="30">
        <v>1.7613247390836499</v>
      </c>
      <c r="N910" s="32" t="s">
        <v>16608</v>
      </c>
      <c r="O910" s="28" t="s">
        <v>7756</v>
      </c>
      <c r="P910" s="29">
        <v>0.46381944444444445</v>
      </c>
      <c r="Q910" s="29">
        <v>0.47989583333333335</v>
      </c>
      <c r="R910" s="28">
        <v>0</v>
      </c>
      <c r="S910" s="30">
        <v>23.150000000000002</v>
      </c>
      <c r="T910" s="32" t="s">
        <v>12613</v>
      </c>
      <c r="U910" s="32" t="s">
        <v>12614</v>
      </c>
      <c r="V910" s="30">
        <v>1.0046229405218601</v>
      </c>
      <c r="W910" s="28">
        <v>0</v>
      </c>
      <c r="X910" s="28">
        <v>0</v>
      </c>
      <c r="Y910" s="28" t="s">
        <v>14575</v>
      </c>
      <c r="Z910" s="28" t="s">
        <v>16571</v>
      </c>
      <c r="AA910" s="28">
        <v>1</v>
      </c>
      <c r="AB910" s="28">
        <v>0</v>
      </c>
      <c r="AC910" s="32">
        <f>Solution[[#This Row],[Old Stop]] +1</f>
        <v>152</v>
      </c>
      <c r="AD910" s="32" t="str">
        <f>_xlfn.CONCAT(Solution[[#This Row],[Notes]],"_",Solution[[#This Row],[Week '#]],"_", _xlfn.SWITCH(Solution[[#This Row],[Column1]], "M", "Monday", "T", "Tuesday", "W", "Wednesday", "R", "Thursday", "H", "Thursday", "F", "Friday"))</f>
        <v>103_Week4_Friday</v>
      </c>
      <c r="AE910" s="32" t="str">
        <f>IF(LEN(Solution[[#This Row],[Available Delivery Days]]) =1, Solution[[#This Row],[Available Delivery Days]], IF(ISNUMBER(SEARCH(Solution[[#This Row],[New Delivery Day]], Solution[[#This Row],[Available Delivery Days]])), Solution[[#This Row],[New Delivery Day]], Solution[[#This Row],[Old Delivery Day]]))</f>
        <v>F</v>
      </c>
      <c r="AF910" s="31">
        <v>58.83</v>
      </c>
      <c r="AG910" s="31">
        <v>57.14</v>
      </c>
      <c r="AH910" s="28" t="s">
        <v>7832</v>
      </c>
      <c r="AI910" s="28" t="s">
        <v>932</v>
      </c>
      <c r="AJ910" s="28" t="s">
        <v>7793</v>
      </c>
      <c r="AK910" s="28" t="s">
        <v>7792</v>
      </c>
      <c r="AL910" s="28" t="s">
        <v>7797</v>
      </c>
      <c r="AM910" s="28">
        <f>_xlfn.XLOOKUP(Solution[[#This Row],[Cu_ID]],Master[cu_id],Master[Notes], "none")</f>
        <v>103</v>
      </c>
      <c r="AN910" s="28">
        <v>0</v>
      </c>
    </row>
    <row r="911" spans="1:40" x14ac:dyDescent="0.3">
      <c r="A911" s="53" t="s">
        <v>11172</v>
      </c>
      <c r="B911" s="37" t="s">
        <v>11173</v>
      </c>
      <c r="C911" s="37" t="s">
        <v>7728</v>
      </c>
      <c r="D911" s="28" t="s">
        <v>7716</v>
      </c>
      <c r="E911" s="28" t="s">
        <v>7789</v>
      </c>
      <c r="F911" s="28" t="s">
        <v>902</v>
      </c>
      <c r="G911" s="28" t="s">
        <v>7758</v>
      </c>
      <c r="H911" s="28" t="s">
        <v>11016</v>
      </c>
      <c r="I911" s="28" t="s">
        <v>902</v>
      </c>
      <c r="J911" s="28">
        <v>240</v>
      </c>
      <c r="K911" s="35" t="s">
        <v>9507</v>
      </c>
      <c r="L911" s="35" t="s">
        <v>11174</v>
      </c>
      <c r="M911" s="30">
        <v>2.4595004804432401</v>
      </c>
      <c r="N911" s="32" t="s">
        <v>14824</v>
      </c>
      <c r="O911" s="28" t="s">
        <v>7774</v>
      </c>
      <c r="P911" s="29">
        <v>0.39130787037037035</v>
      </c>
      <c r="Q911" s="29">
        <v>0.39628472222222222</v>
      </c>
      <c r="R911" s="28">
        <v>0</v>
      </c>
      <c r="S911" s="30">
        <v>7.1749999999999998</v>
      </c>
      <c r="T911" s="32" t="s">
        <v>11175</v>
      </c>
      <c r="U911" s="32" t="s">
        <v>11176</v>
      </c>
      <c r="V911" s="30">
        <v>1.39150490460619</v>
      </c>
      <c r="W911" s="28">
        <v>0</v>
      </c>
      <c r="X911" s="28">
        <v>0</v>
      </c>
      <c r="Y911" s="28" t="s">
        <v>14563</v>
      </c>
      <c r="Z911" s="28" t="s">
        <v>14564</v>
      </c>
      <c r="AA911" s="28">
        <v>1</v>
      </c>
      <c r="AB911" s="28">
        <v>0</v>
      </c>
      <c r="AC911" s="32">
        <f>Solution[[#This Row],[Old Stop]] +1</f>
        <v>241</v>
      </c>
      <c r="AD911" s="32" t="str">
        <f>_xlfn.CONCAT(Solution[[#This Row],[Notes]],"_",Solution[[#This Row],[Week '#]],"_", _xlfn.SWITCH(Solution[[#This Row],[Column1]], "M", "Monday", "T", "Tuesday", "W", "Wednesday", "R", "Thursday", "H", "Thursday", "F", "Friday"))</f>
        <v>101_Week1_Friday</v>
      </c>
      <c r="AE911" s="32" t="str">
        <f>IF(LEN(Solution[[#This Row],[Available Delivery Days]]) =1, Solution[[#This Row],[Available Delivery Days]], IF(ISNUMBER(SEARCH(Solution[[#This Row],[New Delivery Day]], Solution[[#This Row],[Available Delivery Days]])), Solution[[#This Row],[New Delivery Day]], Solution[[#This Row],[Old Delivery Day]]))</f>
        <v>F</v>
      </c>
      <c r="AF911" s="31">
        <v>78.681200000000004</v>
      </c>
      <c r="AG911" s="31">
        <v>95.323700000000002</v>
      </c>
      <c r="AH911" s="28" t="s">
        <v>7832</v>
      </c>
      <c r="AI911" s="28" t="s">
        <v>932</v>
      </c>
      <c r="AJ911" s="28" t="s">
        <v>7792</v>
      </c>
      <c r="AK911" s="28" t="s">
        <v>7793</v>
      </c>
      <c r="AL911" s="28" t="s">
        <v>7797</v>
      </c>
      <c r="AM911" s="28">
        <f>_xlfn.XLOOKUP(Solution[[#This Row],[Cu_ID]],Master[cu_id],Master[Notes], "none")</f>
        <v>101</v>
      </c>
      <c r="AN911" s="28">
        <v>0</v>
      </c>
    </row>
    <row r="912" spans="1:40" x14ac:dyDescent="0.3">
      <c r="A912" s="53" t="s">
        <v>11172</v>
      </c>
      <c r="B912" s="37" t="s">
        <v>11173</v>
      </c>
      <c r="C912" s="37" t="s">
        <v>7728</v>
      </c>
      <c r="D912" s="28" t="s">
        <v>7717</v>
      </c>
      <c r="E912" s="28" t="s">
        <v>7789</v>
      </c>
      <c r="F912" s="28" t="s">
        <v>902</v>
      </c>
      <c r="G912" s="28" t="s">
        <v>7768</v>
      </c>
      <c r="H912" s="28" t="s">
        <v>11016</v>
      </c>
      <c r="I912" s="28" t="s">
        <v>902</v>
      </c>
      <c r="J912" s="28">
        <v>240</v>
      </c>
      <c r="K912" s="35" t="s">
        <v>9507</v>
      </c>
      <c r="L912" s="35" t="s">
        <v>11174</v>
      </c>
      <c r="M912" s="30">
        <v>2.4595004804432401</v>
      </c>
      <c r="N912" s="32" t="s">
        <v>15564</v>
      </c>
      <c r="O912" s="28" t="s">
        <v>7774</v>
      </c>
      <c r="P912" s="29">
        <v>0.40730324074074076</v>
      </c>
      <c r="Q912" s="29">
        <v>0.41228009259259257</v>
      </c>
      <c r="R912" s="28">
        <v>0</v>
      </c>
      <c r="S912" s="30">
        <v>7.1749999999999998</v>
      </c>
      <c r="T912" s="32" t="s">
        <v>11175</v>
      </c>
      <c r="U912" s="32" t="s">
        <v>11176</v>
      </c>
      <c r="V912" s="30">
        <v>1.39150490460619</v>
      </c>
      <c r="W912" s="28">
        <v>0</v>
      </c>
      <c r="X912" s="28">
        <v>0</v>
      </c>
      <c r="Y912" s="28" t="s">
        <v>14563</v>
      </c>
      <c r="Z912" s="28" t="s">
        <v>15541</v>
      </c>
      <c r="AA912" s="28">
        <v>1</v>
      </c>
      <c r="AB912" s="28">
        <v>0</v>
      </c>
      <c r="AC912" s="32">
        <f>Solution[[#This Row],[Old Stop]] +1</f>
        <v>241</v>
      </c>
      <c r="AD912" s="32" t="str">
        <f>_xlfn.CONCAT(Solution[[#This Row],[Notes]],"_",Solution[[#This Row],[Week '#]],"_", _xlfn.SWITCH(Solution[[#This Row],[Column1]], "M", "Monday", "T", "Tuesday", "W", "Wednesday", "R", "Thursday", "H", "Thursday", "F", "Friday"))</f>
        <v>101_Week2_Friday</v>
      </c>
      <c r="AE912" s="32" t="str">
        <f>IF(LEN(Solution[[#This Row],[Available Delivery Days]]) =1, Solution[[#This Row],[Available Delivery Days]], IF(ISNUMBER(SEARCH(Solution[[#This Row],[New Delivery Day]], Solution[[#This Row],[Available Delivery Days]])), Solution[[#This Row],[New Delivery Day]], Solution[[#This Row],[Old Delivery Day]]))</f>
        <v>F</v>
      </c>
      <c r="AF912" s="31">
        <v>78.681200000000004</v>
      </c>
      <c r="AG912" s="31">
        <v>95.323700000000002</v>
      </c>
      <c r="AH912" s="28" t="s">
        <v>7832</v>
      </c>
      <c r="AI912" s="28" t="s">
        <v>932</v>
      </c>
      <c r="AJ912" s="28" t="s">
        <v>7792</v>
      </c>
      <c r="AK912" s="28" t="s">
        <v>7793</v>
      </c>
      <c r="AL912" s="28" t="s">
        <v>7797</v>
      </c>
      <c r="AM912" s="28">
        <f>_xlfn.XLOOKUP(Solution[[#This Row],[Cu_ID]],Master[cu_id],Master[Notes], "none")</f>
        <v>101</v>
      </c>
      <c r="AN912" s="28">
        <v>0</v>
      </c>
    </row>
    <row r="913" spans="1:40" x14ac:dyDescent="0.3">
      <c r="A913" s="53" t="s">
        <v>11172</v>
      </c>
      <c r="B913" s="37" t="s">
        <v>11173</v>
      </c>
      <c r="C913" s="37" t="s">
        <v>7728</v>
      </c>
      <c r="D913" s="28" t="s">
        <v>7718</v>
      </c>
      <c r="E913" s="28" t="s">
        <v>7789</v>
      </c>
      <c r="F913" s="28" t="s">
        <v>902</v>
      </c>
      <c r="G913" s="28" t="s">
        <v>7768</v>
      </c>
      <c r="H913" s="28" t="s">
        <v>11016</v>
      </c>
      <c r="I913" s="28" t="s">
        <v>902</v>
      </c>
      <c r="J913" s="28">
        <v>240</v>
      </c>
      <c r="K913" s="35" t="s">
        <v>9507</v>
      </c>
      <c r="L913" s="35" t="s">
        <v>11174</v>
      </c>
      <c r="M913" s="30">
        <v>2.4595004804432401</v>
      </c>
      <c r="N913" s="32" t="s">
        <v>15938</v>
      </c>
      <c r="O913" s="28" t="s">
        <v>7774</v>
      </c>
      <c r="P913" s="29">
        <v>0.39361111111111113</v>
      </c>
      <c r="Q913" s="29">
        <v>0.39858796296296295</v>
      </c>
      <c r="R913" s="28">
        <v>0</v>
      </c>
      <c r="S913" s="30">
        <v>7.1749999999999998</v>
      </c>
      <c r="T913" s="32" t="s">
        <v>11175</v>
      </c>
      <c r="U913" s="32" t="s">
        <v>11176</v>
      </c>
      <c r="V913" s="30">
        <v>1.39150490460619</v>
      </c>
      <c r="W913" s="28">
        <v>0</v>
      </c>
      <c r="X913" s="28">
        <v>0</v>
      </c>
      <c r="Y913" s="28" t="s">
        <v>14563</v>
      </c>
      <c r="Z913" s="28" t="s">
        <v>15694</v>
      </c>
      <c r="AA913" s="28">
        <v>1</v>
      </c>
      <c r="AB913" s="28">
        <v>0</v>
      </c>
      <c r="AC913" s="32">
        <f>Solution[[#This Row],[Old Stop]] +1</f>
        <v>241</v>
      </c>
      <c r="AD913" s="32" t="str">
        <f>_xlfn.CONCAT(Solution[[#This Row],[Notes]],"_",Solution[[#This Row],[Week '#]],"_", _xlfn.SWITCH(Solution[[#This Row],[Column1]], "M", "Monday", "T", "Tuesday", "W", "Wednesday", "R", "Thursday", "H", "Thursday", "F", "Friday"))</f>
        <v>101_Week3_Friday</v>
      </c>
      <c r="AE913" s="32" t="str">
        <f>IF(LEN(Solution[[#This Row],[Available Delivery Days]]) =1, Solution[[#This Row],[Available Delivery Days]], IF(ISNUMBER(SEARCH(Solution[[#This Row],[New Delivery Day]], Solution[[#This Row],[Available Delivery Days]])), Solution[[#This Row],[New Delivery Day]], Solution[[#This Row],[Old Delivery Day]]))</f>
        <v>F</v>
      </c>
      <c r="AF913" s="31">
        <v>78.681200000000004</v>
      </c>
      <c r="AG913" s="31">
        <v>95.323700000000002</v>
      </c>
      <c r="AH913" s="28" t="s">
        <v>7832</v>
      </c>
      <c r="AI913" s="28" t="s">
        <v>932</v>
      </c>
      <c r="AJ913" s="28" t="s">
        <v>7792</v>
      </c>
      <c r="AK913" s="28" t="s">
        <v>7793</v>
      </c>
      <c r="AL913" s="28" t="s">
        <v>7797</v>
      </c>
      <c r="AM913" s="28">
        <f>_xlfn.XLOOKUP(Solution[[#This Row],[Cu_ID]],Master[cu_id],Master[Notes], "none")</f>
        <v>101</v>
      </c>
      <c r="AN913" s="28">
        <v>0</v>
      </c>
    </row>
    <row r="914" spans="1:40" x14ac:dyDescent="0.3">
      <c r="A914" s="53" t="s">
        <v>11172</v>
      </c>
      <c r="B914" s="37" t="s">
        <v>11173</v>
      </c>
      <c r="C914" s="37" t="s">
        <v>7728</v>
      </c>
      <c r="D914" s="28" t="s">
        <v>7719</v>
      </c>
      <c r="E914" s="28" t="s">
        <v>7789</v>
      </c>
      <c r="F914" s="28" t="s">
        <v>902</v>
      </c>
      <c r="G914" s="28" t="s">
        <v>7788</v>
      </c>
      <c r="H914" s="28" t="s">
        <v>11016</v>
      </c>
      <c r="I914" s="28" t="s">
        <v>902</v>
      </c>
      <c r="J914" s="28">
        <v>240</v>
      </c>
      <c r="K914" s="35" t="s">
        <v>9507</v>
      </c>
      <c r="L914" s="35" t="s">
        <v>11174</v>
      </c>
      <c r="M914" s="30">
        <v>0.482037033885717</v>
      </c>
      <c r="N914" s="32" t="s">
        <v>16663</v>
      </c>
      <c r="O914" s="28" t="s">
        <v>7774</v>
      </c>
      <c r="P914" s="29">
        <v>0.46659722222222222</v>
      </c>
      <c r="Q914" s="29">
        <v>0.47157407407407409</v>
      </c>
      <c r="R914" s="28">
        <v>0</v>
      </c>
      <c r="S914" s="30">
        <v>7.1749999999999998</v>
      </c>
      <c r="T914" s="32" t="s">
        <v>11175</v>
      </c>
      <c r="U914" s="32" t="s">
        <v>11176</v>
      </c>
      <c r="V914" s="30">
        <v>0.35869036965457402</v>
      </c>
      <c r="W914" s="28">
        <v>0</v>
      </c>
      <c r="X914" s="28">
        <v>0</v>
      </c>
      <c r="Y914" s="28" t="s">
        <v>14563</v>
      </c>
      <c r="Z914" s="28" t="s">
        <v>16431</v>
      </c>
      <c r="AA914" s="28">
        <v>1</v>
      </c>
      <c r="AB914" s="28">
        <v>0</v>
      </c>
      <c r="AC914" s="32">
        <f>Solution[[#This Row],[Old Stop]] +1</f>
        <v>241</v>
      </c>
      <c r="AD914" s="32" t="str">
        <f>_xlfn.CONCAT(Solution[[#This Row],[Notes]],"_",Solution[[#This Row],[Week '#]],"_", _xlfn.SWITCH(Solution[[#This Row],[Column1]], "M", "Monday", "T", "Tuesday", "W", "Wednesday", "R", "Thursday", "H", "Thursday", "F", "Friday"))</f>
        <v>101_Week4_Friday</v>
      </c>
      <c r="AE914" s="32" t="str">
        <f>IF(LEN(Solution[[#This Row],[Available Delivery Days]]) =1, Solution[[#This Row],[Available Delivery Days]], IF(ISNUMBER(SEARCH(Solution[[#This Row],[New Delivery Day]], Solution[[#This Row],[Available Delivery Days]])), Solution[[#This Row],[New Delivery Day]], Solution[[#This Row],[Old Delivery Day]]))</f>
        <v>F</v>
      </c>
      <c r="AF914" s="31">
        <v>78.681200000000004</v>
      </c>
      <c r="AG914" s="31">
        <v>95.323700000000002</v>
      </c>
      <c r="AH914" s="28" t="s">
        <v>7832</v>
      </c>
      <c r="AI914" s="28" t="s">
        <v>932</v>
      </c>
      <c r="AJ914" s="28" t="s">
        <v>7792</v>
      </c>
      <c r="AK914" s="28" t="s">
        <v>7793</v>
      </c>
      <c r="AL914" s="28" t="s">
        <v>7797</v>
      </c>
      <c r="AM914" s="28">
        <f>_xlfn.XLOOKUP(Solution[[#This Row],[Cu_ID]],Master[cu_id],Master[Notes], "none")</f>
        <v>101</v>
      </c>
      <c r="AN914" s="28">
        <v>0</v>
      </c>
    </row>
    <row r="915" spans="1:40" x14ac:dyDescent="0.3">
      <c r="A915" s="53" t="s">
        <v>12732</v>
      </c>
      <c r="B915" s="37" t="s">
        <v>12733</v>
      </c>
      <c r="C915" s="37" t="s">
        <v>7728</v>
      </c>
      <c r="D915" s="28" t="s">
        <v>7716</v>
      </c>
      <c r="E915" s="28" t="s">
        <v>7752</v>
      </c>
      <c r="F915" s="28" t="s">
        <v>936</v>
      </c>
      <c r="G915" s="28" t="s">
        <v>7773</v>
      </c>
      <c r="H915" s="28" t="s">
        <v>7752</v>
      </c>
      <c r="I915" s="28" t="s">
        <v>900</v>
      </c>
      <c r="J915" s="28">
        <v>130</v>
      </c>
      <c r="K915" s="35" t="s">
        <v>8902</v>
      </c>
      <c r="L915" s="35" t="s">
        <v>12734</v>
      </c>
      <c r="M915" s="30">
        <v>1.14245227538049</v>
      </c>
      <c r="N915" s="32" t="s">
        <v>14768</v>
      </c>
      <c r="O915" s="28" t="s">
        <v>7774</v>
      </c>
      <c r="P915" s="29">
        <v>0.36060185185185184</v>
      </c>
      <c r="Q915" s="29">
        <v>0.36069444444444443</v>
      </c>
      <c r="R915" s="28">
        <v>0</v>
      </c>
      <c r="S915" s="30">
        <v>0.125</v>
      </c>
      <c r="T915" s="32" t="s">
        <v>12735</v>
      </c>
      <c r="U915" s="32" t="s">
        <v>12736</v>
      </c>
      <c r="V915" s="30">
        <v>0.43719302399142701</v>
      </c>
      <c r="W915" s="28">
        <v>25</v>
      </c>
      <c r="X915" s="28">
        <v>0.480769230769231</v>
      </c>
      <c r="Y915" s="28" t="s">
        <v>14547</v>
      </c>
      <c r="Z915" s="28" t="s">
        <v>14548</v>
      </c>
      <c r="AA915" s="28">
        <v>1</v>
      </c>
      <c r="AB915" s="28">
        <v>66</v>
      </c>
      <c r="AC915" s="32">
        <f>Solution[[#This Row],[Old Stop]] +1</f>
        <v>131</v>
      </c>
      <c r="AD915" s="32" t="str">
        <f>_xlfn.CONCAT(Solution[[#This Row],[Notes]],"_",Solution[[#This Row],[Week '#]],"_", _xlfn.SWITCH(Solution[[#This Row],[Column1]], "M", "Monday", "T", "Tuesday", "W", "Wednesday", "R", "Thursday", "H", "Thursday", "F", "Friday"))</f>
        <v>103_Week1_Thursday</v>
      </c>
      <c r="AE915" s="32" t="str">
        <f>IF(LEN(Solution[[#This Row],[Available Delivery Days]]) =1, Solution[[#This Row],[Available Delivery Days]], IF(ISNUMBER(SEARCH(Solution[[#This Row],[New Delivery Day]], Solution[[#This Row],[Available Delivery Days]])), Solution[[#This Row],[New Delivery Day]], Solution[[#This Row],[Old Delivery Day]]))</f>
        <v>R</v>
      </c>
      <c r="AF915" s="31">
        <v>57.61</v>
      </c>
      <c r="AG915" s="31">
        <v>48.69</v>
      </c>
      <c r="AH915" s="28" t="s">
        <v>7832</v>
      </c>
      <c r="AI915" s="28" t="s">
        <v>932</v>
      </c>
      <c r="AJ915" s="28" t="s">
        <v>7793</v>
      </c>
      <c r="AK915" s="28" t="s">
        <v>7792</v>
      </c>
      <c r="AL915" s="28" t="s">
        <v>7797</v>
      </c>
      <c r="AM915" s="28">
        <f>_xlfn.XLOOKUP(Solution[[#This Row],[Cu_ID]],Master[cu_id],Master[Notes], "none")</f>
        <v>103</v>
      </c>
      <c r="AN915" s="28">
        <v>66</v>
      </c>
    </row>
    <row r="916" spans="1:40" x14ac:dyDescent="0.3">
      <c r="A916" s="53" t="s">
        <v>12732</v>
      </c>
      <c r="B916" s="37" t="s">
        <v>12733</v>
      </c>
      <c r="C916" s="37" t="s">
        <v>7728</v>
      </c>
      <c r="D916" s="28" t="s">
        <v>7717</v>
      </c>
      <c r="E916" s="28" t="s">
        <v>7752</v>
      </c>
      <c r="F916" s="28" t="s">
        <v>936</v>
      </c>
      <c r="G916" s="28" t="s">
        <v>7725</v>
      </c>
      <c r="H916" s="28" t="s">
        <v>7752</v>
      </c>
      <c r="I916" s="28" t="s">
        <v>900</v>
      </c>
      <c r="J916" s="28">
        <v>130</v>
      </c>
      <c r="K916" s="35" t="s">
        <v>8902</v>
      </c>
      <c r="L916" s="35" t="s">
        <v>12734</v>
      </c>
      <c r="M916" s="30">
        <v>1.14245227538049</v>
      </c>
      <c r="N916" s="32" t="s">
        <v>15601</v>
      </c>
      <c r="O916" s="28" t="s">
        <v>7774</v>
      </c>
      <c r="P916" s="29">
        <v>0.49430555555555555</v>
      </c>
      <c r="Q916" s="29">
        <v>0.49439814814814814</v>
      </c>
      <c r="R916" s="28">
        <v>0</v>
      </c>
      <c r="S916" s="30">
        <v>0.125</v>
      </c>
      <c r="T916" s="32" t="s">
        <v>12735</v>
      </c>
      <c r="U916" s="32" t="s">
        <v>12736</v>
      </c>
      <c r="V916" s="30">
        <v>0.43719302399142701</v>
      </c>
      <c r="W916" s="28">
        <v>25</v>
      </c>
      <c r="X916" s="28">
        <v>0.480769230769231</v>
      </c>
      <c r="Y916" s="28" t="s">
        <v>14547</v>
      </c>
      <c r="Z916" s="28" t="s">
        <v>15455</v>
      </c>
      <c r="AA916" s="28">
        <v>1</v>
      </c>
      <c r="AB916" s="28">
        <v>66</v>
      </c>
      <c r="AC916" s="32">
        <f>Solution[[#This Row],[Old Stop]] +1</f>
        <v>131</v>
      </c>
      <c r="AD916" s="32" t="str">
        <f>_xlfn.CONCAT(Solution[[#This Row],[Notes]],"_",Solution[[#This Row],[Week '#]],"_", _xlfn.SWITCH(Solution[[#This Row],[Column1]], "M", "Monday", "T", "Tuesday", "W", "Wednesday", "R", "Thursday", "H", "Thursday", "F", "Friday"))</f>
        <v>103_Week2_Thursday</v>
      </c>
      <c r="AE916" s="32" t="str">
        <f>IF(LEN(Solution[[#This Row],[Available Delivery Days]]) =1, Solution[[#This Row],[Available Delivery Days]], IF(ISNUMBER(SEARCH(Solution[[#This Row],[New Delivery Day]], Solution[[#This Row],[Available Delivery Days]])), Solution[[#This Row],[New Delivery Day]], Solution[[#This Row],[Old Delivery Day]]))</f>
        <v>R</v>
      </c>
      <c r="AF916" s="31">
        <v>57.61</v>
      </c>
      <c r="AG916" s="31">
        <v>48.69</v>
      </c>
      <c r="AH916" s="28" t="s">
        <v>7832</v>
      </c>
      <c r="AI916" s="28" t="s">
        <v>932</v>
      </c>
      <c r="AJ916" s="28" t="s">
        <v>7793</v>
      </c>
      <c r="AK916" s="28" t="s">
        <v>7792</v>
      </c>
      <c r="AL916" s="28" t="s">
        <v>7797</v>
      </c>
      <c r="AM916" s="28">
        <f>_xlfn.XLOOKUP(Solution[[#This Row],[Cu_ID]],Master[cu_id],Master[Notes], "none")</f>
        <v>103</v>
      </c>
      <c r="AN916" s="28">
        <v>66</v>
      </c>
    </row>
    <row r="917" spans="1:40" x14ac:dyDescent="0.3">
      <c r="A917" s="53" t="s">
        <v>12732</v>
      </c>
      <c r="B917" s="37" t="s">
        <v>12733</v>
      </c>
      <c r="C917" s="37" t="s">
        <v>7728</v>
      </c>
      <c r="D917" s="28" t="s">
        <v>7718</v>
      </c>
      <c r="E917" s="28" t="s">
        <v>7752</v>
      </c>
      <c r="F917" s="28" t="s">
        <v>936</v>
      </c>
      <c r="G917" s="28" t="s">
        <v>7751</v>
      </c>
      <c r="H917" s="28" t="s">
        <v>7752</v>
      </c>
      <c r="I917" s="28" t="s">
        <v>900</v>
      </c>
      <c r="J917" s="28">
        <v>130</v>
      </c>
      <c r="K917" s="35" t="s">
        <v>8902</v>
      </c>
      <c r="L917" s="35" t="s">
        <v>12734</v>
      </c>
      <c r="M917" s="30">
        <v>45.741676645353401</v>
      </c>
      <c r="N917" s="32" t="s">
        <v>16096</v>
      </c>
      <c r="O917" s="28" t="s">
        <v>7774</v>
      </c>
      <c r="P917" s="29">
        <v>0.35422453703703705</v>
      </c>
      <c r="Q917" s="29">
        <v>0.35431712962962963</v>
      </c>
      <c r="R917" s="28">
        <v>0</v>
      </c>
      <c r="S917" s="30">
        <v>0.125</v>
      </c>
      <c r="T917" s="32" t="s">
        <v>12735</v>
      </c>
      <c r="U917" s="32" t="s">
        <v>12736</v>
      </c>
      <c r="V917" s="30">
        <v>42.285396964539402</v>
      </c>
      <c r="W917" s="28">
        <v>25</v>
      </c>
      <c r="X917" s="28">
        <v>0.480769230769231</v>
      </c>
      <c r="Y917" s="28" t="s">
        <v>14547</v>
      </c>
      <c r="Z917" s="28" t="s">
        <v>16068</v>
      </c>
      <c r="AA917" s="28">
        <v>1</v>
      </c>
      <c r="AB917" s="28">
        <v>66</v>
      </c>
      <c r="AC917" s="32">
        <f>Solution[[#This Row],[Old Stop]] +1</f>
        <v>131</v>
      </c>
      <c r="AD917" s="32" t="str">
        <f>_xlfn.CONCAT(Solution[[#This Row],[Notes]],"_",Solution[[#This Row],[Week '#]],"_", _xlfn.SWITCH(Solution[[#This Row],[Column1]], "M", "Monday", "T", "Tuesday", "W", "Wednesday", "R", "Thursday", "H", "Thursday", "F", "Friday"))</f>
        <v>103_Week3_Thursday</v>
      </c>
      <c r="AE917" s="32" t="str">
        <f>IF(LEN(Solution[[#This Row],[Available Delivery Days]]) =1, Solution[[#This Row],[Available Delivery Days]], IF(ISNUMBER(SEARCH(Solution[[#This Row],[New Delivery Day]], Solution[[#This Row],[Available Delivery Days]])), Solution[[#This Row],[New Delivery Day]], Solution[[#This Row],[Old Delivery Day]]))</f>
        <v>R</v>
      </c>
      <c r="AF917" s="31">
        <v>57.61</v>
      </c>
      <c r="AG917" s="31">
        <v>48.69</v>
      </c>
      <c r="AH917" s="28" t="s">
        <v>7832</v>
      </c>
      <c r="AI917" s="28" t="s">
        <v>932</v>
      </c>
      <c r="AJ917" s="28" t="s">
        <v>7793</v>
      </c>
      <c r="AK917" s="28" t="s">
        <v>7792</v>
      </c>
      <c r="AL917" s="28" t="s">
        <v>7797</v>
      </c>
      <c r="AM917" s="28">
        <f>_xlfn.XLOOKUP(Solution[[#This Row],[Cu_ID]],Master[cu_id],Master[Notes], "none")</f>
        <v>103</v>
      </c>
      <c r="AN917" s="28">
        <v>66</v>
      </c>
    </row>
    <row r="918" spans="1:40" x14ac:dyDescent="0.3">
      <c r="A918" s="53" t="s">
        <v>12732</v>
      </c>
      <c r="B918" s="37" t="s">
        <v>12733</v>
      </c>
      <c r="C918" s="37" t="s">
        <v>7728</v>
      </c>
      <c r="D918" s="28" t="s">
        <v>7719</v>
      </c>
      <c r="E918" s="28" t="s">
        <v>7752</v>
      </c>
      <c r="F918" s="28" t="s">
        <v>936</v>
      </c>
      <c r="G918" s="28" t="s">
        <v>7748</v>
      </c>
      <c r="H918" s="28" t="s">
        <v>7752</v>
      </c>
      <c r="I918" s="28" t="s">
        <v>900</v>
      </c>
      <c r="J918" s="28">
        <v>130</v>
      </c>
      <c r="K918" s="35" t="s">
        <v>8902</v>
      </c>
      <c r="L918" s="35" t="s">
        <v>12734</v>
      </c>
      <c r="M918" s="30">
        <v>0.34613236039876899</v>
      </c>
      <c r="N918" s="32" t="s">
        <v>16566</v>
      </c>
      <c r="O918" s="28" t="s">
        <v>7774</v>
      </c>
      <c r="P918" s="29">
        <v>0.33371527777777776</v>
      </c>
      <c r="Q918" s="29">
        <v>0.33380787037037035</v>
      </c>
      <c r="R918" s="28">
        <v>0</v>
      </c>
      <c r="S918" s="30">
        <v>0.125</v>
      </c>
      <c r="T918" s="32" t="s">
        <v>12735</v>
      </c>
      <c r="U918" s="32" t="s">
        <v>12736</v>
      </c>
      <c r="V918" s="30">
        <v>0.12963258181224199</v>
      </c>
      <c r="W918" s="28">
        <v>25</v>
      </c>
      <c r="X918" s="28">
        <v>0.480769230769231</v>
      </c>
      <c r="Y918" s="28" t="s">
        <v>14547</v>
      </c>
      <c r="Z918" s="28" t="s">
        <v>16524</v>
      </c>
      <c r="AA918" s="28">
        <v>1</v>
      </c>
      <c r="AB918" s="28">
        <v>66</v>
      </c>
      <c r="AC918" s="32">
        <f>Solution[[#This Row],[Old Stop]] +1</f>
        <v>131</v>
      </c>
      <c r="AD918" s="32" t="str">
        <f>_xlfn.CONCAT(Solution[[#This Row],[Notes]],"_",Solution[[#This Row],[Week '#]],"_", _xlfn.SWITCH(Solution[[#This Row],[Column1]], "M", "Monday", "T", "Tuesday", "W", "Wednesday", "R", "Thursday", "H", "Thursday", "F", "Friday"))</f>
        <v>103_Week4_Thursday</v>
      </c>
      <c r="AE918" s="32" t="str">
        <f>IF(LEN(Solution[[#This Row],[Available Delivery Days]]) =1, Solution[[#This Row],[Available Delivery Days]], IF(ISNUMBER(SEARCH(Solution[[#This Row],[New Delivery Day]], Solution[[#This Row],[Available Delivery Days]])), Solution[[#This Row],[New Delivery Day]], Solution[[#This Row],[Old Delivery Day]]))</f>
        <v>R</v>
      </c>
      <c r="AF918" s="31">
        <v>57.61</v>
      </c>
      <c r="AG918" s="31">
        <v>48.69</v>
      </c>
      <c r="AH918" s="28" t="s">
        <v>7832</v>
      </c>
      <c r="AI918" s="28" t="s">
        <v>932</v>
      </c>
      <c r="AJ918" s="28" t="s">
        <v>7793</v>
      </c>
      <c r="AK918" s="28" t="s">
        <v>7792</v>
      </c>
      <c r="AL918" s="28" t="s">
        <v>7797</v>
      </c>
      <c r="AM918" s="28">
        <f>_xlfn.XLOOKUP(Solution[[#This Row],[Cu_ID]],Master[cu_id],Master[Notes], "none")</f>
        <v>103</v>
      </c>
      <c r="AN918" s="28">
        <v>66</v>
      </c>
    </row>
    <row r="919" spans="1:40" x14ac:dyDescent="0.3">
      <c r="A919" s="53" t="s">
        <v>13380</v>
      </c>
      <c r="B919" s="37" t="s">
        <v>13381</v>
      </c>
      <c r="C919" s="37" t="s">
        <v>7728</v>
      </c>
      <c r="D919" s="28" t="s">
        <v>7718</v>
      </c>
      <c r="E919" s="28" t="s">
        <v>7752</v>
      </c>
      <c r="F919" s="28" t="s">
        <v>936</v>
      </c>
      <c r="G919" s="28" t="s">
        <v>7723</v>
      </c>
      <c r="H919" s="28" t="s">
        <v>7752</v>
      </c>
      <c r="I919" s="28" t="s">
        <v>8057</v>
      </c>
      <c r="J919" s="28">
        <v>110</v>
      </c>
      <c r="K919" s="35" t="s">
        <v>8958</v>
      </c>
      <c r="L919" s="35" t="s">
        <v>13382</v>
      </c>
      <c r="M919" s="30">
        <v>2.64479252323508</v>
      </c>
      <c r="N919" s="32" t="s">
        <v>16126</v>
      </c>
      <c r="O919" s="28" t="s">
        <v>7722</v>
      </c>
      <c r="P919" s="29">
        <v>0.42062500000000003</v>
      </c>
      <c r="Q919" s="29">
        <v>0.42875000000000002</v>
      </c>
      <c r="R919" s="28">
        <v>0</v>
      </c>
      <c r="S919" s="30">
        <v>11.700000000000001</v>
      </c>
      <c r="T919" s="32" t="s">
        <v>13383</v>
      </c>
      <c r="U919" s="32" t="s">
        <v>13384</v>
      </c>
      <c r="V919" s="30">
        <v>1.16024681017932</v>
      </c>
      <c r="W919" s="28">
        <v>0</v>
      </c>
      <c r="X919" s="28">
        <v>0</v>
      </c>
      <c r="Y919" s="28" t="s">
        <v>14547</v>
      </c>
      <c r="Z919" s="28" t="s">
        <v>16068</v>
      </c>
      <c r="AA919" s="28">
        <v>1</v>
      </c>
      <c r="AB919" s="28">
        <v>0</v>
      </c>
      <c r="AC919" s="32">
        <f>Solution[[#This Row],[Old Stop]] +1</f>
        <v>111</v>
      </c>
      <c r="AD919" s="32" t="str">
        <f>_xlfn.CONCAT(Solution[[#This Row],[Notes]],"_",Solution[[#This Row],[Week '#]],"_", _xlfn.SWITCH(Solution[[#This Row],[Column1]], "M", "Monday", "T", "Tuesday", "W", "Wednesday", "R", "Thursday", "H", "Thursday", "F", "Friday"))</f>
        <v>103_Week3_Thursday</v>
      </c>
      <c r="AE919" s="32" t="str">
        <f>IF(LEN(Solution[[#This Row],[Available Delivery Days]]) =1, Solution[[#This Row],[Available Delivery Days]], IF(ISNUMBER(SEARCH(Solution[[#This Row],[New Delivery Day]], Solution[[#This Row],[Available Delivery Days]])), Solution[[#This Row],[New Delivery Day]], Solution[[#This Row],[Old Delivery Day]]))</f>
        <v>R</v>
      </c>
      <c r="AF919" s="31">
        <v>10.022500000000001</v>
      </c>
      <c r="AG919" s="31">
        <v>10.022500000000001</v>
      </c>
      <c r="AH919" s="28" t="s">
        <v>7832</v>
      </c>
      <c r="AI919" s="28" t="s">
        <v>932</v>
      </c>
      <c r="AJ919" s="28" t="s">
        <v>7793</v>
      </c>
      <c r="AK919" s="28" t="s">
        <v>7792</v>
      </c>
      <c r="AL919" s="28" t="s">
        <v>7797</v>
      </c>
      <c r="AM919" s="28">
        <f>_xlfn.XLOOKUP(Solution[[#This Row],[Cu_ID]],Master[cu_id],Master[Notes], "none")</f>
        <v>103</v>
      </c>
      <c r="AN919" s="28">
        <v>0</v>
      </c>
    </row>
    <row r="920" spans="1:40" x14ac:dyDescent="0.3">
      <c r="A920" s="53" t="s">
        <v>12661</v>
      </c>
      <c r="B920" s="37" t="s">
        <v>12662</v>
      </c>
      <c r="C920" s="37" t="s">
        <v>7728</v>
      </c>
      <c r="D920" s="28" t="s">
        <v>7717</v>
      </c>
      <c r="E920" s="28" t="s">
        <v>7789</v>
      </c>
      <c r="F920" s="28" t="s">
        <v>901</v>
      </c>
      <c r="G920" s="28" t="s">
        <v>7725</v>
      </c>
      <c r="H920" s="28" t="s">
        <v>7789</v>
      </c>
      <c r="I920" s="28" t="s">
        <v>902</v>
      </c>
      <c r="J920" s="28">
        <v>240</v>
      </c>
      <c r="K920" s="35" t="s">
        <v>8182</v>
      </c>
      <c r="L920" s="35" t="s">
        <v>12663</v>
      </c>
      <c r="M920" s="30">
        <v>3.4066823869943601</v>
      </c>
      <c r="N920" s="32" t="s">
        <v>15551</v>
      </c>
      <c r="O920" s="28" t="s">
        <v>7731</v>
      </c>
      <c r="P920" s="29">
        <v>0.58158564814814817</v>
      </c>
      <c r="Q920" s="29">
        <v>0.58427083333333329</v>
      </c>
      <c r="R920" s="28">
        <v>0</v>
      </c>
      <c r="S920" s="30">
        <v>3.8666666666666667</v>
      </c>
      <c r="T920" s="32" t="s">
        <v>12664</v>
      </c>
      <c r="U920" s="32" t="s">
        <v>12665</v>
      </c>
      <c r="V920" s="30">
        <v>1.2182509627666001</v>
      </c>
      <c r="W920" s="28">
        <v>0</v>
      </c>
      <c r="X920" s="28">
        <v>0</v>
      </c>
      <c r="Y920" s="28" t="s">
        <v>14550</v>
      </c>
      <c r="Z920" s="28" t="s">
        <v>15511</v>
      </c>
      <c r="AA920" s="28">
        <v>1</v>
      </c>
      <c r="AB920" s="28">
        <v>0</v>
      </c>
      <c r="AC920" s="32">
        <f>Solution[[#This Row],[Old Stop]] +1</f>
        <v>241</v>
      </c>
      <c r="AD920" s="32" t="str">
        <f>_xlfn.CONCAT(Solution[[#This Row],[Notes]],"_",Solution[[#This Row],[Week '#]],"_", _xlfn.SWITCH(Solution[[#This Row],[Column1]], "M", "Monday", "T", "Tuesday", "W", "Wednesday", "R", "Thursday", "H", "Thursday", "F", "Friday"))</f>
        <v>101_Week2_Monday</v>
      </c>
      <c r="AE920" s="32" t="str">
        <f>IF(LEN(Solution[[#This Row],[Available Delivery Days]]) =1, Solution[[#This Row],[Available Delivery Days]], IF(ISNUMBER(SEARCH(Solution[[#This Row],[New Delivery Day]], Solution[[#This Row],[Available Delivery Days]])), Solution[[#This Row],[New Delivery Day]], Solution[[#This Row],[Old Delivery Day]]))</f>
        <v>M</v>
      </c>
      <c r="AF920" s="31">
        <v>12.657500000000001</v>
      </c>
      <c r="AG920" s="31">
        <v>12.657500000000001</v>
      </c>
      <c r="AH920" s="28" t="s">
        <v>7832</v>
      </c>
      <c r="AI920" s="28" t="s">
        <v>932</v>
      </c>
      <c r="AJ920" s="28" t="s">
        <v>7793</v>
      </c>
      <c r="AK920" s="28" t="s">
        <v>7792</v>
      </c>
      <c r="AL920" s="28" t="s">
        <v>7797</v>
      </c>
      <c r="AM920" s="28">
        <f>_xlfn.XLOOKUP(Solution[[#This Row],[Cu_ID]],Master[cu_id],Master[Notes], "none")</f>
        <v>101</v>
      </c>
      <c r="AN920" s="28">
        <v>0</v>
      </c>
    </row>
    <row r="921" spans="1:40" x14ac:dyDescent="0.3">
      <c r="A921" s="53" t="s">
        <v>11737</v>
      </c>
      <c r="B921" s="37" t="s">
        <v>11738</v>
      </c>
      <c r="C921" s="37" t="s">
        <v>7728</v>
      </c>
      <c r="D921" s="28" t="s">
        <v>7716</v>
      </c>
      <c r="E921" s="28" t="s">
        <v>7789</v>
      </c>
      <c r="F921" s="28" t="s">
        <v>900</v>
      </c>
      <c r="G921" s="28" t="s">
        <v>7782</v>
      </c>
      <c r="H921" s="28" t="s">
        <v>11016</v>
      </c>
      <c r="I921" s="28" t="s">
        <v>8057</v>
      </c>
      <c r="J921" s="28">
        <v>170</v>
      </c>
      <c r="K921" s="35" t="s">
        <v>9430</v>
      </c>
      <c r="L921" s="35" t="s">
        <v>11739</v>
      </c>
      <c r="M921" s="30">
        <v>1.15786534361541</v>
      </c>
      <c r="N921" s="32" t="s">
        <v>14759</v>
      </c>
      <c r="O921" s="28" t="s">
        <v>7774</v>
      </c>
      <c r="P921" s="29">
        <v>0.52053240740740736</v>
      </c>
      <c r="Q921" s="29">
        <v>0.52565972222222224</v>
      </c>
      <c r="R921" s="28">
        <v>0</v>
      </c>
      <c r="S921" s="30">
        <v>7.3833333333333337</v>
      </c>
      <c r="T921" s="32" t="s">
        <v>11740</v>
      </c>
      <c r="U921" s="32" t="s">
        <v>11741</v>
      </c>
      <c r="V921" s="30">
        <v>0.441237684632594</v>
      </c>
      <c r="W921" s="28">
        <v>4</v>
      </c>
      <c r="X921" s="28">
        <v>7.54716981132076E-2</v>
      </c>
      <c r="Y921" s="28" t="s">
        <v>14641</v>
      </c>
      <c r="Z921" s="28" t="s">
        <v>14642</v>
      </c>
      <c r="AA921" s="28">
        <v>1</v>
      </c>
      <c r="AB921" s="28">
        <v>22</v>
      </c>
      <c r="AC921" s="32">
        <f>Solution[[#This Row],[Old Stop]] +1</f>
        <v>171</v>
      </c>
      <c r="AD921" s="32" t="str">
        <f>_xlfn.CONCAT(Solution[[#This Row],[Notes]],"_",Solution[[#This Row],[Week '#]],"_", _xlfn.SWITCH(Solution[[#This Row],[Column1]], "M", "Monday", "T", "Tuesday", "W", "Wednesday", "R", "Thursday", "H", "Thursday", "F", "Friday"))</f>
        <v>101_Week1_Wednesday</v>
      </c>
      <c r="AE921" s="32" t="str">
        <f>IF(LEN(Solution[[#This Row],[Available Delivery Days]]) =1, Solution[[#This Row],[Available Delivery Days]], IF(ISNUMBER(SEARCH(Solution[[#This Row],[New Delivery Day]], Solution[[#This Row],[Available Delivery Days]])), Solution[[#This Row],[New Delivery Day]], Solution[[#This Row],[Old Delivery Day]]))</f>
        <v>W</v>
      </c>
      <c r="AF921" s="31">
        <v>39.89</v>
      </c>
      <c r="AG921" s="31">
        <v>68.267499999999998</v>
      </c>
      <c r="AH921" s="28" t="s">
        <v>7832</v>
      </c>
      <c r="AI921" s="28" t="s">
        <v>932</v>
      </c>
      <c r="AJ921" s="28" t="s">
        <v>7792</v>
      </c>
      <c r="AK921" s="28" t="s">
        <v>7792</v>
      </c>
      <c r="AL921" s="28" t="s">
        <v>7797</v>
      </c>
      <c r="AM921" s="28">
        <f>_xlfn.XLOOKUP(Solution[[#This Row],[Cu_ID]],Master[cu_id],Master[Notes], "none")</f>
        <v>101</v>
      </c>
      <c r="AN921" s="28">
        <v>22</v>
      </c>
    </row>
    <row r="922" spans="1:40" x14ac:dyDescent="0.3">
      <c r="A922" s="53" t="s">
        <v>11737</v>
      </c>
      <c r="B922" s="37" t="s">
        <v>11738</v>
      </c>
      <c r="C922" s="37" t="s">
        <v>7728</v>
      </c>
      <c r="D922" s="28" t="s">
        <v>7717</v>
      </c>
      <c r="E922" s="28" t="s">
        <v>7789</v>
      </c>
      <c r="F922" s="28" t="s">
        <v>900</v>
      </c>
      <c r="G922" s="28" t="s">
        <v>7754</v>
      </c>
      <c r="H922" s="28" t="s">
        <v>11016</v>
      </c>
      <c r="I922" s="28" t="s">
        <v>8057</v>
      </c>
      <c r="J922" s="28">
        <v>170</v>
      </c>
      <c r="K922" s="35" t="s">
        <v>9430</v>
      </c>
      <c r="L922" s="35" t="s">
        <v>11739</v>
      </c>
      <c r="M922" s="30">
        <v>0.50146715529262997</v>
      </c>
      <c r="N922" s="32" t="s">
        <v>15676</v>
      </c>
      <c r="O922" s="28" t="s">
        <v>7774</v>
      </c>
      <c r="P922" s="29">
        <v>0.51557870370370373</v>
      </c>
      <c r="Q922" s="29">
        <v>0.5207060185185185</v>
      </c>
      <c r="R922" s="28">
        <v>0</v>
      </c>
      <c r="S922" s="30">
        <v>7.3833333333333337</v>
      </c>
      <c r="T922" s="32" t="s">
        <v>11740</v>
      </c>
      <c r="U922" s="32" t="s">
        <v>11741</v>
      </c>
      <c r="V922" s="30">
        <v>0.29295473678425499</v>
      </c>
      <c r="W922" s="28">
        <v>4</v>
      </c>
      <c r="X922" s="28">
        <v>7.54716981132076E-2</v>
      </c>
      <c r="Y922" s="28" t="s">
        <v>14641</v>
      </c>
      <c r="Z922" s="28" t="s">
        <v>15508</v>
      </c>
      <c r="AA922" s="28">
        <v>1</v>
      </c>
      <c r="AB922" s="28">
        <v>22</v>
      </c>
      <c r="AC922" s="32">
        <f>Solution[[#This Row],[Old Stop]] +1</f>
        <v>171</v>
      </c>
      <c r="AD922" s="32" t="str">
        <f>_xlfn.CONCAT(Solution[[#This Row],[Notes]],"_",Solution[[#This Row],[Week '#]],"_", _xlfn.SWITCH(Solution[[#This Row],[Column1]], "M", "Monday", "T", "Tuesday", "W", "Wednesday", "R", "Thursday", "H", "Thursday", "F", "Friday"))</f>
        <v>101_Week2_Wednesday</v>
      </c>
      <c r="AE922" s="32" t="str">
        <f>IF(LEN(Solution[[#This Row],[Available Delivery Days]]) =1, Solution[[#This Row],[Available Delivery Days]], IF(ISNUMBER(SEARCH(Solution[[#This Row],[New Delivery Day]], Solution[[#This Row],[Available Delivery Days]])), Solution[[#This Row],[New Delivery Day]], Solution[[#This Row],[Old Delivery Day]]))</f>
        <v>W</v>
      </c>
      <c r="AF922" s="31">
        <v>39.89</v>
      </c>
      <c r="AG922" s="31">
        <v>68.267499999999998</v>
      </c>
      <c r="AH922" s="28" t="s">
        <v>7832</v>
      </c>
      <c r="AI922" s="28" t="s">
        <v>932</v>
      </c>
      <c r="AJ922" s="28" t="s">
        <v>7792</v>
      </c>
      <c r="AK922" s="28" t="s">
        <v>7792</v>
      </c>
      <c r="AL922" s="28" t="s">
        <v>7797</v>
      </c>
      <c r="AM922" s="28">
        <f>_xlfn.XLOOKUP(Solution[[#This Row],[Cu_ID]],Master[cu_id],Master[Notes], "none")</f>
        <v>101</v>
      </c>
      <c r="AN922" s="28">
        <v>22</v>
      </c>
    </row>
    <row r="923" spans="1:40" x14ac:dyDescent="0.3">
      <c r="A923" s="53" t="s">
        <v>11737</v>
      </c>
      <c r="B923" s="37" t="s">
        <v>11738</v>
      </c>
      <c r="C923" s="37" t="s">
        <v>7728</v>
      </c>
      <c r="D923" s="28" t="s">
        <v>7718</v>
      </c>
      <c r="E923" s="28" t="s">
        <v>7789</v>
      </c>
      <c r="F923" s="28" t="s">
        <v>900</v>
      </c>
      <c r="G923" s="28" t="s">
        <v>7735</v>
      </c>
      <c r="H923" s="28" t="s">
        <v>11016</v>
      </c>
      <c r="I923" s="28" t="s">
        <v>8057</v>
      </c>
      <c r="J923" s="28">
        <v>170</v>
      </c>
      <c r="K923" s="35" t="s">
        <v>9430</v>
      </c>
      <c r="L923" s="35" t="s">
        <v>11739</v>
      </c>
      <c r="M923" s="30">
        <v>3.3911569714546199</v>
      </c>
      <c r="N923" s="32" t="s">
        <v>15953</v>
      </c>
      <c r="O923" s="28" t="s">
        <v>7774</v>
      </c>
      <c r="P923" s="29">
        <v>0.50715277777777779</v>
      </c>
      <c r="Q923" s="29">
        <v>0.51228009259259255</v>
      </c>
      <c r="R923" s="28">
        <v>0</v>
      </c>
      <c r="S923" s="30">
        <v>7.3833333333333337</v>
      </c>
      <c r="T923" s="32" t="s">
        <v>11740</v>
      </c>
      <c r="U923" s="32" t="s">
        <v>11741</v>
      </c>
      <c r="V923" s="30">
        <v>1.3671668206841301</v>
      </c>
      <c r="W923" s="28">
        <v>4</v>
      </c>
      <c r="X923" s="28">
        <v>7.54716981132076E-2</v>
      </c>
      <c r="Y923" s="28" t="s">
        <v>14641</v>
      </c>
      <c r="Z923" s="28" t="s">
        <v>15861</v>
      </c>
      <c r="AA923" s="28">
        <v>1</v>
      </c>
      <c r="AB923" s="28">
        <v>22</v>
      </c>
      <c r="AC923" s="32">
        <f>Solution[[#This Row],[Old Stop]] +1</f>
        <v>171</v>
      </c>
      <c r="AD923" s="32" t="str">
        <f>_xlfn.CONCAT(Solution[[#This Row],[Notes]],"_",Solution[[#This Row],[Week '#]],"_", _xlfn.SWITCH(Solution[[#This Row],[Column1]], "M", "Monday", "T", "Tuesday", "W", "Wednesday", "R", "Thursday", "H", "Thursday", "F", "Friday"))</f>
        <v>101_Week3_Wednesday</v>
      </c>
      <c r="AE923" s="32" t="str">
        <f>IF(LEN(Solution[[#This Row],[Available Delivery Days]]) =1, Solution[[#This Row],[Available Delivery Days]], IF(ISNUMBER(SEARCH(Solution[[#This Row],[New Delivery Day]], Solution[[#This Row],[Available Delivery Days]])), Solution[[#This Row],[New Delivery Day]], Solution[[#This Row],[Old Delivery Day]]))</f>
        <v>W</v>
      </c>
      <c r="AF923" s="31">
        <v>39.89</v>
      </c>
      <c r="AG923" s="31">
        <v>68.267499999999998</v>
      </c>
      <c r="AH923" s="28" t="s">
        <v>7832</v>
      </c>
      <c r="AI923" s="28" t="s">
        <v>932</v>
      </c>
      <c r="AJ923" s="28" t="s">
        <v>7792</v>
      </c>
      <c r="AK923" s="28" t="s">
        <v>7792</v>
      </c>
      <c r="AL923" s="28" t="s">
        <v>7797</v>
      </c>
      <c r="AM923" s="28">
        <f>_xlfn.XLOOKUP(Solution[[#This Row],[Cu_ID]],Master[cu_id],Master[Notes], "none")</f>
        <v>101</v>
      </c>
      <c r="AN923" s="28">
        <v>22</v>
      </c>
    </row>
    <row r="924" spans="1:40" x14ac:dyDescent="0.3">
      <c r="A924" s="53" t="s">
        <v>11737</v>
      </c>
      <c r="B924" s="37" t="s">
        <v>11738</v>
      </c>
      <c r="C924" s="37" t="s">
        <v>7728</v>
      </c>
      <c r="D924" s="28" t="s">
        <v>7719</v>
      </c>
      <c r="E924" s="28" t="s">
        <v>7789</v>
      </c>
      <c r="F924" s="28" t="s">
        <v>900</v>
      </c>
      <c r="G924" s="28" t="s">
        <v>7772</v>
      </c>
      <c r="H924" s="28" t="s">
        <v>11016</v>
      </c>
      <c r="I924" s="28" t="s">
        <v>8057</v>
      </c>
      <c r="J924" s="28">
        <v>170</v>
      </c>
      <c r="K924" s="35" t="s">
        <v>9430</v>
      </c>
      <c r="L924" s="35" t="s">
        <v>11739</v>
      </c>
      <c r="M924" s="30">
        <v>0.26798536814749202</v>
      </c>
      <c r="N924" s="32" t="s">
        <v>16691</v>
      </c>
      <c r="O924" s="28" t="s">
        <v>7774</v>
      </c>
      <c r="P924" s="29">
        <v>0.50581018518518517</v>
      </c>
      <c r="Q924" s="29">
        <v>0.51093750000000004</v>
      </c>
      <c r="R924" s="28">
        <v>0</v>
      </c>
      <c r="S924" s="30">
        <v>7.3833333333333337</v>
      </c>
      <c r="T924" s="32" t="s">
        <v>11740</v>
      </c>
      <c r="U924" s="32" t="s">
        <v>11741</v>
      </c>
      <c r="V924" s="30">
        <v>0.117202281641407</v>
      </c>
      <c r="W924" s="28">
        <v>4</v>
      </c>
      <c r="X924" s="28">
        <v>7.54716981132076E-2</v>
      </c>
      <c r="Y924" s="28" t="s">
        <v>14641</v>
      </c>
      <c r="Z924" s="28" t="s">
        <v>16425</v>
      </c>
      <c r="AA924" s="28">
        <v>1</v>
      </c>
      <c r="AB924" s="28">
        <v>22</v>
      </c>
      <c r="AC924" s="32">
        <f>Solution[[#This Row],[Old Stop]] +1</f>
        <v>171</v>
      </c>
      <c r="AD924" s="32" t="str">
        <f>_xlfn.CONCAT(Solution[[#This Row],[Notes]],"_",Solution[[#This Row],[Week '#]],"_", _xlfn.SWITCH(Solution[[#This Row],[Column1]], "M", "Monday", "T", "Tuesday", "W", "Wednesday", "R", "Thursday", "H", "Thursday", "F", "Friday"))</f>
        <v>101_Week4_Wednesday</v>
      </c>
      <c r="AE924" s="32" t="str">
        <f>IF(LEN(Solution[[#This Row],[Available Delivery Days]]) =1, Solution[[#This Row],[Available Delivery Days]], IF(ISNUMBER(SEARCH(Solution[[#This Row],[New Delivery Day]], Solution[[#This Row],[Available Delivery Days]])), Solution[[#This Row],[New Delivery Day]], Solution[[#This Row],[Old Delivery Day]]))</f>
        <v>W</v>
      </c>
      <c r="AF924" s="31">
        <v>39.89</v>
      </c>
      <c r="AG924" s="31">
        <v>68.267499999999998</v>
      </c>
      <c r="AH924" s="28" t="s">
        <v>7832</v>
      </c>
      <c r="AI924" s="28" t="s">
        <v>932</v>
      </c>
      <c r="AJ924" s="28" t="s">
        <v>7792</v>
      </c>
      <c r="AK924" s="28" t="s">
        <v>7792</v>
      </c>
      <c r="AL924" s="28" t="s">
        <v>7797</v>
      </c>
      <c r="AM924" s="28">
        <f>_xlfn.XLOOKUP(Solution[[#This Row],[Cu_ID]],Master[cu_id],Master[Notes], "none")</f>
        <v>101</v>
      </c>
      <c r="AN924" s="28">
        <v>22</v>
      </c>
    </row>
    <row r="925" spans="1:40" x14ac:dyDescent="0.3">
      <c r="A925" s="53" t="s">
        <v>11747</v>
      </c>
      <c r="B925" s="37" t="s">
        <v>11738</v>
      </c>
      <c r="C925" s="37" t="s">
        <v>7731</v>
      </c>
      <c r="D925" s="28" t="s">
        <v>7716</v>
      </c>
      <c r="E925" s="28" t="s">
        <v>7789</v>
      </c>
      <c r="F925" s="28" t="s">
        <v>900</v>
      </c>
      <c r="G925" s="28" t="s">
        <v>7812</v>
      </c>
      <c r="H925" s="28" t="s">
        <v>11016</v>
      </c>
      <c r="I925" s="28" t="s">
        <v>8057</v>
      </c>
      <c r="J925" s="28">
        <v>95</v>
      </c>
      <c r="K925" s="35" t="s">
        <v>9402</v>
      </c>
      <c r="L925" s="35" t="s">
        <v>11739</v>
      </c>
      <c r="M925" s="30">
        <v>0</v>
      </c>
      <c r="N925" s="32" t="s">
        <v>14761</v>
      </c>
      <c r="O925" s="28" t="s">
        <v>7774</v>
      </c>
      <c r="P925" s="29">
        <v>0.52565972222222224</v>
      </c>
      <c r="Q925" s="29">
        <v>0.53327546296296291</v>
      </c>
      <c r="R925" s="28">
        <v>0</v>
      </c>
      <c r="S925" s="30">
        <v>10.972222223333334</v>
      </c>
      <c r="T925" s="32" t="s">
        <v>11740</v>
      </c>
      <c r="U925" s="32" t="s">
        <v>11741</v>
      </c>
      <c r="V925" s="30"/>
      <c r="W925" s="28">
        <v>24</v>
      </c>
      <c r="X925" s="28">
        <v>0.45283018867924502</v>
      </c>
      <c r="Y925" s="28" t="s">
        <v>14641</v>
      </c>
      <c r="Z925" s="28" t="s">
        <v>14642</v>
      </c>
      <c r="AA925" s="28">
        <v>1</v>
      </c>
      <c r="AB925" s="28">
        <v>90</v>
      </c>
      <c r="AC925" s="32">
        <f>Solution[[#This Row],[Old Stop]] +1</f>
        <v>96</v>
      </c>
      <c r="AD925" s="32" t="str">
        <f>_xlfn.CONCAT(Solution[[#This Row],[Notes]],"_",Solution[[#This Row],[Week '#]],"_", _xlfn.SWITCH(Solution[[#This Row],[Column1]], "M", "Monday", "T", "Tuesday", "W", "Wednesday", "R", "Thursday", "H", "Thursday", "F", "Friday"))</f>
        <v>101_Week1_Wednesday</v>
      </c>
      <c r="AE925" s="32" t="str">
        <f>IF(LEN(Solution[[#This Row],[Available Delivery Days]]) =1, Solution[[#This Row],[Available Delivery Days]], IF(ISNUMBER(SEARCH(Solution[[#This Row],[New Delivery Day]], Solution[[#This Row],[Available Delivery Days]])), Solution[[#This Row],[New Delivery Day]], Solution[[#This Row],[Old Delivery Day]]))</f>
        <v>W</v>
      </c>
      <c r="AF925" s="31">
        <v>91.92</v>
      </c>
      <c r="AG925" s="31">
        <v>91.92</v>
      </c>
      <c r="AH925" s="28" t="s">
        <v>8315</v>
      </c>
      <c r="AI925" s="28" t="s">
        <v>932</v>
      </c>
      <c r="AJ925" s="28" t="s">
        <v>7792</v>
      </c>
      <c r="AK925" s="28" t="s">
        <v>7792</v>
      </c>
      <c r="AL925" s="28" t="s">
        <v>7797</v>
      </c>
      <c r="AM925" s="28">
        <f>_xlfn.XLOOKUP(Solution[[#This Row],[Cu_ID]],Master[cu_id],Master[Notes], "none")</f>
        <v>101</v>
      </c>
      <c r="AN925" s="28">
        <v>90</v>
      </c>
    </row>
    <row r="926" spans="1:40" x14ac:dyDescent="0.3">
      <c r="A926" s="53" t="s">
        <v>11747</v>
      </c>
      <c r="B926" s="37" t="s">
        <v>11738</v>
      </c>
      <c r="C926" s="37" t="s">
        <v>7731</v>
      </c>
      <c r="D926" s="28" t="s">
        <v>7717</v>
      </c>
      <c r="E926" s="28" t="s">
        <v>7789</v>
      </c>
      <c r="F926" s="28" t="s">
        <v>900</v>
      </c>
      <c r="G926" s="28" t="s">
        <v>7755</v>
      </c>
      <c r="H926" s="28" t="s">
        <v>11016</v>
      </c>
      <c r="I926" s="28" t="s">
        <v>8057</v>
      </c>
      <c r="J926" s="28">
        <v>95</v>
      </c>
      <c r="K926" s="35" t="s">
        <v>9402</v>
      </c>
      <c r="L926" s="35" t="s">
        <v>11739</v>
      </c>
      <c r="M926" s="30">
        <v>0</v>
      </c>
      <c r="N926" s="32" t="s">
        <v>15678</v>
      </c>
      <c r="O926" s="28" t="s">
        <v>7774</v>
      </c>
      <c r="P926" s="29">
        <v>0.5207060185185185</v>
      </c>
      <c r="Q926" s="29">
        <v>0.52832175925925928</v>
      </c>
      <c r="R926" s="28">
        <v>0</v>
      </c>
      <c r="S926" s="30">
        <v>10.972222223333334</v>
      </c>
      <c r="T926" s="32" t="s">
        <v>11740</v>
      </c>
      <c r="U926" s="32" t="s">
        <v>11741</v>
      </c>
      <c r="V926" s="30"/>
      <c r="W926" s="28">
        <v>24</v>
      </c>
      <c r="X926" s="28">
        <v>0.45283018867924502</v>
      </c>
      <c r="Y926" s="28" t="s">
        <v>14641</v>
      </c>
      <c r="Z926" s="28" t="s">
        <v>15508</v>
      </c>
      <c r="AA926" s="28">
        <v>1</v>
      </c>
      <c r="AB926" s="28">
        <v>90</v>
      </c>
      <c r="AC926" s="32">
        <f>Solution[[#This Row],[Old Stop]] +1</f>
        <v>96</v>
      </c>
      <c r="AD926" s="32" t="str">
        <f>_xlfn.CONCAT(Solution[[#This Row],[Notes]],"_",Solution[[#This Row],[Week '#]],"_", _xlfn.SWITCH(Solution[[#This Row],[Column1]], "M", "Monday", "T", "Tuesday", "W", "Wednesday", "R", "Thursday", "H", "Thursday", "F", "Friday"))</f>
        <v>101_Week2_Wednesday</v>
      </c>
      <c r="AE926" s="32" t="str">
        <f>IF(LEN(Solution[[#This Row],[Available Delivery Days]]) =1, Solution[[#This Row],[Available Delivery Days]], IF(ISNUMBER(SEARCH(Solution[[#This Row],[New Delivery Day]], Solution[[#This Row],[Available Delivery Days]])), Solution[[#This Row],[New Delivery Day]], Solution[[#This Row],[Old Delivery Day]]))</f>
        <v>W</v>
      </c>
      <c r="AF926" s="31">
        <v>91.92</v>
      </c>
      <c r="AG926" s="31">
        <v>91.92</v>
      </c>
      <c r="AH926" s="28" t="s">
        <v>8315</v>
      </c>
      <c r="AI926" s="28" t="s">
        <v>932</v>
      </c>
      <c r="AJ926" s="28" t="s">
        <v>7792</v>
      </c>
      <c r="AK926" s="28" t="s">
        <v>7792</v>
      </c>
      <c r="AL926" s="28" t="s">
        <v>7797</v>
      </c>
      <c r="AM926" s="28">
        <f>_xlfn.XLOOKUP(Solution[[#This Row],[Cu_ID]],Master[cu_id],Master[Notes], "none")</f>
        <v>101</v>
      </c>
      <c r="AN926" s="28">
        <v>90</v>
      </c>
    </row>
    <row r="927" spans="1:40" x14ac:dyDescent="0.3">
      <c r="A927" s="53" t="s">
        <v>11747</v>
      </c>
      <c r="B927" s="37" t="s">
        <v>11738</v>
      </c>
      <c r="C927" s="37" t="s">
        <v>7731</v>
      </c>
      <c r="D927" s="28" t="s">
        <v>7718</v>
      </c>
      <c r="E927" s="28" t="s">
        <v>7789</v>
      </c>
      <c r="F927" s="28" t="s">
        <v>900</v>
      </c>
      <c r="G927" s="28" t="s">
        <v>7783</v>
      </c>
      <c r="H927" s="28" t="s">
        <v>11016</v>
      </c>
      <c r="I927" s="28" t="s">
        <v>8057</v>
      </c>
      <c r="J927" s="28">
        <v>95</v>
      </c>
      <c r="K927" s="35" t="s">
        <v>9402</v>
      </c>
      <c r="L927" s="35" t="s">
        <v>11739</v>
      </c>
      <c r="M927" s="30">
        <v>0</v>
      </c>
      <c r="N927" s="32" t="s">
        <v>15951</v>
      </c>
      <c r="O927" s="28" t="s">
        <v>7774</v>
      </c>
      <c r="P927" s="29">
        <v>0.51228009259259255</v>
      </c>
      <c r="Q927" s="29">
        <v>0.51989583333333333</v>
      </c>
      <c r="R927" s="28">
        <v>0</v>
      </c>
      <c r="S927" s="30">
        <v>10.972222223333334</v>
      </c>
      <c r="T927" s="32" t="s">
        <v>11740</v>
      </c>
      <c r="U927" s="32" t="s">
        <v>11741</v>
      </c>
      <c r="V927" s="30"/>
      <c r="W927" s="28">
        <v>24</v>
      </c>
      <c r="X927" s="28">
        <v>0.45283018867924502</v>
      </c>
      <c r="Y927" s="28" t="s">
        <v>14641</v>
      </c>
      <c r="Z927" s="28" t="s">
        <v>15861</v>
      </c>
      <c r="AA927" s="28">
        <v>1</v>
      </c>
      <c r="AB927" s="28">
        <v>90</v>
      </c>
      <c r="AC927" s="32">
        <f>Solution[[#This Row],[Old Stop]] +1</f>
        <v>96</v>
      </c>
      <c r="AD927" s="32" t="str">
        <f>_xlfn.CONCAT(Solution[[#This Row],[Notes]],"_",Solution[[#This Row],[Week '#]],"_", _xlfn.SWITCH(Solution[[#This Row],[Column1]], "M", "Monday", "T", "Tuesday", "W", "Wednesday", "R", "Thursday", "H", "Thursday", "F", "Friday"))</f>
        <v>101_Week3_Wednesday</v>
      </c>
      <c r="AE927" s="32" t="str">
        <f>IF(LEN(Solution[[#This Row],[Available Delivery Days]]) =1, Solution[[#This Row],[Available Delivery Days]], IF(ISNUMBER(SEARCH(Solution[[#This Row],[New Delivery Day]], Solution[[#This Row],[Available Delivery Days]])), Solution[[#This Row],[New Delivery Day]], Solution[[#This Row],[Old Delivery Day]]))</f>
        <v>W</v>
      </c>
      <c r="AF927" s="31">
        <v>91.92</v>
      </c>
      <c r="AG927" s="31">
        <v>91.92</v>
      </c>
      <c r="AH927" s="28" t="s">
        <v>8315</v>
      </c>
      <c r="AI927" s="28" t="s">
        <v>932</v>
      </c>
      <c r="AJ927" s="28" t="s">
        <v>7792</v>
      </c>
      <c r="AK927" s="28" t="s">
        <v>7792</v>
      </c>
      <c r="AL927" s="28" t="s">
        <v>7797</v>
      </c>
      <c r="AM927" s="28">
        <f>_xlfn.XLOOKUP(Solution[[#This Row],[Cu_ID]],Master[cu_id],Master[Notes], "none")</f>
        <v>101</v>
      </c>
      <c r="AN927" s="28">
        <v>90</v>
      </c>
    </row>
    <row r="928" spans="1:40" x14ac:dyDescent="0.3">
      <c r="A928" s="53" t="s">
        <v>11747</v>
      </c>
      <c r="B928" s="37" t="s">
        <v>11738</v>
      </c>
      <c r="C928" s="37" t="s">
        <v>7731</v>
      </c>
      <c r="D928" s="28" t="s">
        <v>7719</v>
      </c>
      <c r="E928" s="28" t="s">
        <v>7789</v>
      </c>
      <c r="F928" s="28" t="s">
        <v>900</v>
      </c>
      <c r="G928" s="28" t="s">
        <v>7735</v>
      </c>
      <c r="H928" s="28" t="s">
        <v>11016</v>
      </c>
      <c r="I928" s="28" t="s">
        <v>8057</v>
      </c>
      <c r="J928" s="28">
        <v>95</v>
      </c>
      <c r="K928" s="35" t="s">
        <v>9402</v>
      </c>
      <c r="L928" s="35" t="s">
        <v>11739</v>
      </c>
      <c r="M928" s="30">
        <v>0</v>
      </c>
      <c r="N928" s="32" t="s">
        <v>16692</v>
      </c>
      <c r="O928" s="28" t="s">
        <v>7774</v>
      </c>
      <c r="P928" s="29">
        <v>0.51093750000000004</v>
      </c>
      <c r="Q928" s="29">
        <v>0.51855324074074072</v>
      </c>
      <c r="R928" s="28">
        <v>0</v>
      </c>
      <c r="S928" s="30">
        <v>10.972222223333334</v>
      </c>
      <c r="T928" s="32" t="s">
        <v>11740</v>
      </c>
      <c r="U928" s="32" t="s">
        <v>11741</v>
      </c>
      <c r="V928" s="30"/>
      <c r="W928" s="28">
        <v>24</v>
      </c>
      <c r="X928" s="28">
        <v>0.45283018867924502</v>
      </c>
      <c r="Y928" s="28" t="s">
        <v>14641</v>
      </c>
      <c r="Z928" s="28" t="s">
        <v>16425</v>
      </c>
      <c r="AA928" s="28">
        <v>1</v>
      </c>
      <c r="AB928" s="28">
        <v>90</v>
      </c>
      <c r="AC928" s="32">
        <f>Solution[[#This Row],[Old Stop]] +1</f>
        <v>96</v>
      </c>
      <c r="AD928" s="32" t="str">
        <f>_xlfn.CONCAT(Solution[[#This Row],[Notes]],"_",Solution[[#This Row],[Week '#]],"_", _xlfn.SWITCH(Solution[[#This Row],[Column1]], "M", "Monday", "T", "Tuesday", "W", "Wednesday", "R", "Thursday", "H", "Thursday", "F", "Friday"))</f>
        <v>101_Week4_Wednesday</v>
      </c>
      <c r="AE928" s="32" t="str">
        <f>IF(LEN(Solution[[#This Row],[Available Delivery Days]]) =1, Solution[[#This Row],[Available Delivery Days]], IF(ISNUMBER(SEARCH(Solution[[#This Row],[New Delivery Day]], Solution[[#This Row],[Available Delivery Days]])), Solution[[#This Row],[New Delivery Day]], Solution[[#This Row],[Old Delivery Day]]))</f>
        <v>W</v>
      </c>
      <c r="AF928" s="31">
        <v>91.92</v>
      </c>
      <c r="AG928" s="31">
        <v>91.92</v>
      </c>
      <c r="AH928" s="28" t="s">
        <v>8315</v>
      </c>
      <c r="AI928" s="28" t="s">
        <v>932</v>
      </c>
      <c r="AJ928" s="28" t="s">
        <v>7792</v>
      </c>
      <c r="AK928" s="28" t="s">
        <v>7792</v>
      </c>
      <c r="AL928" s="28" t="s">
        <v>7797</v>
      </c>
      <c r="AM928" s="28">
        <f>_xlfn.XLOOKUP(Solution[[#This Row],[Cu_ID]],Master[cu_id],Master[Notes], "none")</f>
        <v>101</v>
      </c>
      <c r="AN928" s="28">
        <v>90</v>
      </c>
    </row>
    <row r="929" spans="1:40" x14ac:dyDescent="0.3">
      <c r="A929" s="53" t="s">
        <v>13967</v>
      </c>
      <c r="B929" s="37" t="s">
        <v>13968</v>
      </c>
      <c r="C929" s="37" t="s">
        <v>7728</v>
      </c>
      <c r="D929" s="28" t="s">
        <v>7716</v>
      </c>
      <c r="E929" s="28" t="s">
        <v>7752</v>
      </c>
      <c r="F929" s="28" t="s">
        <v>901</v>
      </c>
      <c r="G929" s="28" t="s">
        <v>7751</v>
      </c>
      <c r="H929" s="28" t="s">
        <v>7789</v>
      </c>
      <c r="I929" s="28" t="s">
        <v>901</v>
      </c>
      <c r="J929" s="28">
        <v>0</v>
      </c>
      <c r="K929" s="35" t="s">
        <v>7862</v>
      </c>
      <c r="L929" s="35" t="s">
        <v>13969</v>
      </c>
      <c r="M929" s="30">
        <v>0</v>
      </c>
      <c r="N929" s="32" t="s">
        <v>14897</v>
      </c>
      <c r="O929" s="28" t="s">
        <v>7751</v>
      </c>
      <c r="P929" s="29">
        <v>0.33600694444444446</v>
      </c>
      <c r="Q929" s="29">
        <v>0.34089120370370368</v>
      </c>
      <c r="R929" s="28">
        <v>0</v>
      </c>
      <c r="S929" s="30">
        <v>7.0333333333333332</v>
      </c>
      <c r="T929" s="32" t="s">
        <v>11401</v>
      </c>
      <c r="U929" s="32" t="s">
        <v>11402</v>
      </c>
      <c r="V929" s="30"/>
      <c r="W929" s="28">
        <v>0</v>
      </c>
      <c r="X929" s="28">
        <v>0</v>
      </c>
      <c r="Y929" s="28" t="s">
        <v>14635</v>
      </c>
      <c r="Z929" s="28" t="s">
        <v>14636</v>
      </c>
      <c r="AA929" s="28">
        <v>1</v>
      </c>
      <c r="AB929" s="28">
        <v>0</v>
      </c>
      <c r="AC929" s="32">
        <f>Solution[[#This Row],[Old Stop]] +1</f>
        <v>1</v>
      </c>
      <c r="AD929" s="32" t="str">
        <f>_xlfn.CONCAT(Solution[[#This Row],[Notes]],"_",Solution[[#This Row],[Week '#]],"_", _xlfn.SWITCH(Solution[[#This Row],[Column1]], "M", "Monday", "T", "Tuesday", "W", "Wednesday", "R", "Thursday", "H", "Thursday", "F", "Friday"))</f>
        <v>103_Week1_Monday</v>
      </c>
      <c r="AE929" s="32" t="str">
        <f>IF(LEN(Solution[[#This Row],[Available Delivery Days]]) =1, Solution[[#This Row],[Available Delivery Days]], IF(ISNUMBER(SEARCH(Solution[[#This Row],[New Delivery Day]], Solution[[#This Row],[Available Delivery Days]])), Solution[[#This Row],[New Delivery Day]], Solution[[#This Row],[Old Delivery Day]]))</f>
        <v>M</v>
      </c>
      <c r="AF929" s="31">
        <v>49.744999999999997</v>
      </c>
      <c r="AG929" s="31">
        <v>48.295000000000002</v>
      </c>
      <c r="AH929" s="28" t="s">
        <v>7832</v>
      </c>
      <c r="AI929" s="28" t="s">
        <v>932</v>
      </c>
      <c r="AJ929" s="28" t="s">
        <v>7792</v>
      </c>
      <c r="AK929" s="28" t="s">
        <v>7793</v>
      </c>
      <c r="AL929" s="28" t="s">
        <v>7797</v>
      </c>
      <c r="AM929" s="28">
        <f>_xlfn.XLOOKUP(Solution[[#This Row],[Cu_ID]],Master[cu_id],Master[Notes], "none")</f>
        <v>103</v>
      </c>
      <c r="AN929" s="28">
        <v>0</v>
      </c>
    </row>
    <row r="930" spans="1:40" x14ac:dyDescent="0.3">
      <c r="A930" s="53" t="s">
        <v>13967</v>
      </c>
      <c r="B930" s="37" t="s">
        <v>13968</v>
      </c>
      <c r="C930" s="37" t="s">
        <v>7728</v>
      </c>
      <c r="D930" s="28" t="s">
        <v>7718</v>
      </c>
      <c r="E930" s="28" t="s">
        <v>7752</v>
      </c>
      <c r="F930" s="28" t="s">
        <v>901</v>
      </c>
      <c r="G930" s="28" t="s">
        <v>7772</v>
      </c>
      <c r="H930" s="28" t="s">
        <v>7789</v>
      </c>
      <c r="I930" s="28" t="s">
        <v>901</v>
      </c>
      <c r="J930" s="28">
        <v>0</v>
      </c>
      <c r="K930" s="35" t="s">
        <v>7862</v>
      </c>
      <c r="L930" s="35" t="s">
        <v>13969</v>
      </c>
      <c r="M930" s="30">
        <v>0.21663643606007099</v>
      </c>
      <c r="N930" s="32" t="s">
        <v>15907</v>
      </c>
      <c r="O930" s="28" t="s">
        <v>7751</v>
      </c>
      <c r="P930" s="29">
        <v>0.41974537037037035</v>
      </c>
      <c r="Q930" s="29">
        <v>0.42462962962962963</v>
      </c>
      <c r="R930" s="28">
        <v>0</v>
      </c>
      <c r="S930" s="30">
        <v>7.0333333333333332</v>
      </c>
      <c r="T930" s="32" t="s">
        <v>11401</v>
      </c>
      <c r="U930" s="32" t="s">
        <v>11402</v>
      </c>
      <c r="V930" s="30">
        <v>7.8255431194558495E-2</v>
      </c>
      <c r="W930" s="28">
        <v>0</v>
      </c>
      <c r="X930" s="28">
        <v>0</v>
      </c>
      <c r="Y930" s="28" t="s">
        <v>14635</v>
      </c>
      <c r="Z930" s="28" t="s">
        <v>15840</v>
      </c>
      <c r="AA930" s="28">
        <v>1</v>
      </c>
      <c r="AB930" s="28">
        <v>0</v>
      </c>
      <c r="AC930" s="32">
        <f>Solution[[#This Row],[Old Stop]] +1</f>
        <v>1</v>
      </c>
      <c r="AD930" s="32" t="str">
        <f>_xlfn.CONCAT(Solution[[#This Row],[Notes]],"_",Solution[[#This Row],[Week '#]],"_", _xlfn.SWITCH(Solution[[#This Row],[Column1]], "M", "Monday", "T", "Tuesday", "W", "Wednesday", "R", "Thursday", "H", "Thursday", "F", "Friday"))</f>
        <v>103_Week3_Monday</v>
      </c>
      <c r="AE930" s="32" t="str">
        <f>IF(LEN(Solution[[#This Row],[Available Delivery Days]]) =1, Solution[[#This Row],[Available Delivery Days]], IF(ISNUMBER(SEARCH(Solution[[#This Row],[New Delivery Day]], Solution[[#This Row],[Available Delivery Days]])), Solution[[#This Row],[New Delivery Day]], Solution[[#This Row],[Old Delivery Day]]))</f>
        <v>M</v>
      </c>
      <c r="AF930" s="31">
        <v>49.744999999999997</v>
      </c>
      <c r="AG930" s="31">
        <v>48.295000000000002</v>
      </c>
      <c r="AH930" s="28" t="s">
        <v>7832</v>
      </c>
      <c r="AI930" s="28" t="s">
        <v>932</v>
      </c>
      <c r="AJ930" s="28" t="s">
        <v>7792</v>
      </c>
      <c r="AK930" s="28" t="s">
        <v>7793</v>
      </c>
      <c r="AL930" s="28" t="s">
        <v>7797</v>
      </c>
      <c r="AM930" s="28">
        <f>_xlfn.XLOOKUP(Solution[[#This Row],[Cu_ID]],Master[cu_id],Master[Notes], "none")</f>
        <v>103</v>
      </c>
      <c r="AN930" s="28">
        <v>0</v>
      </c>
    </row>
    <row r="931" spans="1:40" x14ac:dyDescent="0.3">
      <c r="A931" s="53" t="s">
        <v>11449</v>
      </c>
      <c r="B931" s="37" t="s">
        <v>11450</v>
      </c>
      <c r="C931" s="37" t="s">
        <v>7731</v>
      </c>
      <c r="D931" s="28" t="s">
        <v>7716</v>
      </c>
      <c r="E931" s="28" t="s">
        <v>7752</v>
      </c>
      <c r="F931" s="28" t="s">
        <v>900</v>
      </c>
      <c r="G931" s="28" t="s">
        <v>7768</v>
      </c>
      <c r="H931" s="28" t="s">
        <v>7789</v>
      </c>
      <c r="I931" s="28" t="s">
        <v>901</v>
      </c>
      <c r="J931" s="28">
        <v>0</v>
      </c>
      <c r="K931" s="35" t="s">
        <v>7843</v>
      </c>
      <c r="L931" s="35" t="s">
        <v>11451</v>
      </c>
      <c r="M931" s="30">
        <v>0</v>
      </c>
      <c r="N931" s="32" t="s">
        <v>14984</v>
      </c>
      <c r="O931" s="28" t="s">
        <v>7774</v>
      </c>
      <c r="P931" s="29">
        <v>0.43305555555555558</v>
      </c>
      <c r="Q931" s="29">
        <v>0.44166666666666665</v>
      </c>
      <c r="R931" s="28">
        <v>0</v>
      </c>
      <c r="S931" s="30">
        <v>12.391666666666667</v>
      </c>
      <c r="T931" s="32" t="s">
        <v>11442</v>
      </c>
      <c r="U931" s="32" t="s">
        <v>11443</v>
      </c>
      <c r="V931" s="30"/>
      <c r="W931" s="28">
        <v>0</v>
      </c>
      <c r="X931" s="28">
        <v>0</v>
      </c>
      <c r="Y931" s="28" t="s">
        <v>14581</v>
      </c>
      <c r="Z931" s="28" t="s">
        <v>14582</v>
      </c>
      <c r="AA931" s="28">
        <v>1</v>
      </c>
      <c r="AB931" s="28">
        <v>0</v>
      </c>
      <c r="AC931" s="32">
        <f>Solution[[#This Row],[Old Stop]] +1</f>
        <v>1</v>
      </c>
      <c r="AD931" s="32" t="str">
        <f>_xlfn.CONCAT(Solution[[#This Row],[Notes]],"_",Solution[[#This Row],[Week '#]],"_", _xlfn.SWITCH(Solution[[#This Row],[Column1]], "M", "Monday", "T", "Tuesday", "W", "Wednesday", "R", "Thursday", "H", "Thursday", "F", "Friday"))</f>
        <v>103_Week1_Wednesday</v>
      </c>
      <c r="AE931" s="32" t="str">
        <f>IF(LEN(Solution[[#This Row],[Available Delivery Days]]) =1, Solution[[#This Row],[Available Delivery Days]], IF(ISNUMBER(SEARCH(Solution[[#This Row],[New Delivery Day]], Solution[[#This Row],[Available Delivery Days]])), Solution[[#This Row],[New Delivery Day]], Solution[[#This Row],[Old Delivery Day]]))</f>
        <v>W</v>
      </c>
      <c r="AF931" s="31">
        <v>53.725000000000001</v>
      </c>
      <c r="AG931" s="31">
        <v>52.244999999999997</v>
      </c>
      <c r="AH931" s="28" t="s">
        <v>7832</v>
      </c>
      <c r="AI931" s="28" t="s">
        <v>932</v>
      </c>
      <c r="AJ931" s="28" t="s">
        <v>7792</v>
      </c>
      <c r="AK931" s="28" t="s">
        <v>7792</v>
      </c>
      <c r="AL931" s="28" t="s">
        <v>7797</v>
      </c>
      <c r="AM931" s="28">
        <f>_xlfn.XLOOKUP(Solution[[#This Row],[Cu_ID]],Master[cu_id],Master[Notes], "none")</f>
        <v>103</v>
      </c>
      <c r="AN931" s="28">
        <v>0</v>
      </c>
    </row>
    <row r="932" spans="1:40" x14ac:dyDescent="0.3">
      <c r="A932" s="53" t="s">
        <v>11449</v>
      </c>
      <c r="B932" s="37" t="s">
        <v>11450</v>
      </c>
      <c r="C932" s="37" t="s">
        <v>7731</v>
      </c>
      <c r="D932" s="28" t="s">
        <v>7717</v>
      </c>
      <c r="E932" s="28" t="s">
        <v>7752</v>
      </c>
      <c r="F932" s="28" t="s">
        <v>900</v>
      </c>
      <c r="G932" s="28" t="s">
        <v>7774</v>
      </c>
      <c r="H932" s="28" t="s">
        <v>7789</v>
      </c>
      <c r="I932" s="28" t="s">
        <v>901</v>
      </c>
      <c r="J932" s="28">
        <v>0</v>
      </c>
      <c r="K932" s="35" t="s">
        <v>7843</v>
      </c>
      <c r="L932" s="35" t="s">
        <v>11451</v>
      </c>
      <c r="M932" s="30">
        <v>0</v>
      </c>
      <c r="N932" s="32" t="s">
        <v>15629</v>
      </c>
      <c r="O932" s="28" t="s">
        <v>7774</v>
      </c>
      <c r="P932" s="29">
        <v>0.44687500000000002</v>
      </c>
      <c r="Q932" s="29">
        <v>0.45548611111111109</v>
      </c>
      <c r="R932" s="28">
        <v>0</v>
      </c>
      <c r="S932" s="30">
        <v>12.391666666666667</v>
      </c>
      <c r="T932" s="32" t="s">
        <v>11442</v>
      </c>
      <c r="U932" s="32" t="s">
        <v>11443</v>
      </c>
      <c r="V932" s="30"/>
      <c r="W932" s="28">
        <v>0</v>
      </c>
      <c r="X932" s="28">
        <v>0</v>
      </c>
      <c r="Y932" s="28" t="s">
        <v>14581</v>
      </c>
      <c r="Z932" s="28" t="s">
        <v>15503</v>
      </c>
      <c r="AA932" s="28">
        <v>1</v>
      </c>
      <c r="AB932" s="28">
        <v>0</v>
      </c>
      <c r="AC932" s="32">
        <f>Solution[[#This Row],[Old Stop]] +1</f>
        <v>1</v>
      </c>
      <c r="AD932" s="32" t="str">
        <f>_xlfn.CONCAT(Solution[[#This Row],[Notes]],"_",Solution[[#This Row],[Week '#]],"_", _xlfn.SWITCH(Solution[[#This Row],[Column1]], "M", "Monday", "T", "Tuesday", "W", "Wednesday", "R", "Thursday", "H", "Thursday", "F", "Friday"))</f>
        <v>103_Week2_Wednesday</v>
      </c>
      <c r="AE932" s="32" t="str">
        <f>IF(LEN(Solution[[#This Row],[Available Delivery Days]]) =1, Solution[[#This Row],[Available Delivery Days]], IF(ISNUMBER(SEARCH(Solution[[#This Row],[New Delivery Day]], Solution[[#This Row],[Available Delivery Days]])), Solution[[#This Row],[New Delivery Day]], Solution[[#This Row],[Old Delivery Day]]))</f>
        <v>W</v>
      </c>
      <c r="AF932" s="31">
        <v>53.725000000000001</v>
      </c>
      <c r="AG932" s="31">
        <v>52.244999999999997</v>
      </c>
      <c r="AH932" s="28" t="s">
        <v>7832</v>
      </c>
      <c r="AI932" s="28" t="s">
        <v>932</v>
      </c>
      <c r="AJ932" s="28" t="s">
        <v>7792</v>
      </c>
      <c r="AK932" s="28" t="s">
        <v>7792</v>
      </c>
      <c r="AL932" s="28" t="s">
        <v>7797</v>
      </c>
      <c r="AM932" s="28">
        <f>_xlfn.XLOOKUP(Solution[[#This Row],[Cu_ID]],Master[cu_id],Master[Notes], "none")</f>
        <v>103</v>
      </c>
      <c r="AN932" s="28">
        <v>0</v>
      </c>
    </row>
    <row r="933" spans="1:40" x14ac:dyDescent="0.3">
      <c r="A933" s="53" t="s">
        <v>11449</v>
      </c>
      <c r="B933" s="37" t="s">
        <v>11450</v>
      </c>
      <c r="C933" s="37" t="s">
        <v>7731</v>
      </c>
      <c r="D933" s="28" t="s">
        <v>7718</v>
      </c>
      <c r="E933" s="28" t="s">
        <v>7752</v>
      </c>
      <c r="F933" s="28" t="s">
        <v>900</v>
      </c>
      <c r="G933" s="28" t="s">
        <v>7754</v>
      </c>
      <c r="H933" s="28" t="s">
        <v>7789</v>
      </c>
      <c r="I933" s="28" t="s">
        <v>901</v>
      </c>
      <c r="J933" s="28">
        <v>0</v>
      </c>
      <c r="K933" s="35" t="s">
        <v>7843</v>
      </c>
      <c r="L933" s="35" t="s">
        <v>11451</v>
      </c>
      <c r="M933" s="30">
        <v>0</v>
      </c>
      <c r="N933" s="32" t="s">
        <v>15847</v>
      </c>
      <c r="O933" s="28" t="s">
        <v>7774</v>
      </c>
      <c r="P933" s="29">
        <v>0.45042824074074073</v>
      </c>
      <c r="Q933" s="29">
        <v>0.45903935185185185</v>
      </c>
      <c r="R933" s="28">
        <v>0</v>
      </c>
      <c r="S933" s="30">
        <v>12.391666666666667</v>
      </c>
      <c r="T933" s="32" t="s">
        <v>11442</v>
      </c>
      <c r="U933" s="32" t="s">
        <v>11443</v>
      </c>
      <c r="V933" s="30"/>
      <c r="W933" s="28">
        <v>0</v>
      </c>
      <c r="X933" s="28">
        <v>0</v>
      </c>
      <c r="Y933" s="28" t="s">
        <v>14581</v>
      </c>
      <c r="Z933" s="28" t="s">
        <v>15848</v>
      </c>
      <c r="AA933" s="28">
        <v>1</v>
      </c>
      <c r="AB933" s="28">
        <v>0</v>
      </c>
      <c r="AC933" s="32">
        <f>Solution[[#This Row],[Old Stop]] +1</f>
        <v>1</v>
      </c>
      <c r="AD933" s="32" t="str">
        <f>_xlfn.CONCAT(Solution[[#This Row],[Notes]],"_",Solution[[#This Row],[Week '#]],"_", _xlfn.SWITCH(Solution[[#This Row],[Column1]], "M", "Monday", "T", "Tuesday", "W", "Wednesday", "R", "Thursday", "H", "Thursday", "F", "Friday"))</f>
        <v>103_Week3_Wednesday</v>
      </c>
      <c r="AE933" s="32" t="str">
        <f>IF(LEN(Solution[[#This Row],[Available Delivery Days]]) =1, Solution[[#This Row],[Available Delivery Days]], IF(ISNUMBER(SEARCH(Solution[[#This Row],[New Delivery Day]], Solution[[#This Row],[Available Delivery Days]])), Solution[[#This Row],[New Delivery Day]], Solution[[#This Row],[Old Delivery Day]]))</f>
        <v>W</v>
      </c>
      <c r="AF933" s="31">
        <v>53.725000000000001</v>
      </c>
      <c r="AG933" s="31">
        <v>52.244999999999997</v>
      </c>
      <c r="AH933" s="28" t="s">
        <v>7832</v>
      </c>
      <c r="AI933" s="28" t="s">
        <v>932</v>
      </c>
      <c r="AJ933" s="28" t="s">
        <v>7792</v>
      </c>
      <c r="AK933" s="28" t="s">
        <v>7792</v>
      </c>
      <c r="AL933" s="28" t="s">
        <v>7797</v>
      </c>
      <c r="AM933" s="28">
        <f>_xlfn.XLOOKUP(Solution[[#This Row],[Cu_ID]],Master[cu_id],Master[Notes], "none")</f>
        <v>103</v>
      </c>
      <c r="AN933" s="28">
        <v>0</v>
      </c>
    </row>
    <row r="934" spans="1:40" x14ac:dyDescent="0.3">
      <c r="A934" s="53" t="s">
        <v>11449</v>
      </c>
      <c r="B934" s="37" t="s">
        <v>11450</v>
      </c>
      <c r="C934" s="37" t="s">
        <v>7731</v>
      </c>
      <c r="D934" s="28" t="s">
        <v>7719</v>
      </c>
      <c r="E934" s="28" t="s">
        <v>7752</v>
      </c>
      <c r="F934" s="28" t="s">
        <v>900</v>
      </c>
      <c r="G934" s="28" t="s">
        <v>7774</v>
      </c>
      <c r="H934" s="28" t="s">
        <v>7789</v>
      </c>
      <c r="I934" s="28" t="s">
        <v>901</v>
      </c>
      <c r="J934" s="28">
        <v>0</v>
      </c>
      <c r="K934" s="35" t="s">
        <v>7843</v>
      </c>
      <c r="L934" s="35" t="s">
        <v>11451</v>
      </c>
      <c r="M934" s="30">
        <v>0</v>
      </c>
      <c r="N934" s="32" t="s">
        <v>16556</v>
      </c>
      <c r="O934" s="28" t="s">
        <v>7774</v>
      </c>
      <c r="P934" s="29">
        <v>0.44687500000000002</v>
      </c>
      <c r="Q934" s="29">
        <v>0.45548611111111109</v>
      </c>
      <c r="R934" s="28">
        <v>0</v>
      </c>
      <c r="S934" s="30">
        <v>12.391666666666667</v>
      </c>
      <c r="T934" s="32" t="s">
        <v>11442</v>
      </c>
      <c r="U934" s="32" t="s">
        <v>11443</v>
      </c>
      <c r="V934" s="30"/>
      <c r="W934" s="28">
        <v>0</v>
      </c>
      <c r="X934" s="28">
        <v>0</v>
      </c>
      <c r="Y934" s="28" t="s">
        <v>14581</v>
      </c>
      <c r="Z934" s="28" t="s">
        <v>16548</v>
      </c>
      <c r="AA934" s="28">
        <v>1</v>
      </c>
      <c r="AB934" s="28">
        <v>0</v>
      </c>
      <c r="AC934" s="32">
        <f>Solution[[#This Row],[Old Stop]] +1</f>
        <v>1</v>
      </c>
      <c r="AD934" s="32" t="str">
        <f>_xlfn.CONCAT(Solution[[#This Row],[Notes]],"_",Solution[[#This Row],[Week '#]],"_", _xlfn.SWITCH(Solution[[#This Row],[Column1]], "M", "Monday", "T", "Tuesday", "W", "Wednesday", "R", "Thursday", "H", "Thursday", "F", "Friday"))</f>
        <v>103_Week4_Wednesday</v>
      </c>
      <c r="AE934" s="32" t="str">
        <f>IF(LEN(Solution[[#This Row],[Available Delivery Days]]) =1, Solution[[#This Row],[Available Delivery Days]], IF(ISNUMBER(SEARCH(Solution[[#This Row],[New Delivery Day]], Solution[[#This Row],[Available Delivery Days]])), Solution[[#This Row],[New Delivery Day]], Solution[[#This Row],[Old Delivery Day]]))</f>
        <v>W</v>
      </c>
      <c r="AF934" s="31">
        <v>53.725000000000001</v>
      </c>
      <c r="AG934" s="31">
        <v>52.244999999999997</v>
      </c>
      <c r="AH934" s="28" t="s">
        <v>7832</v>
      </c>
      <c r="AI934" s="28" t="s">
        <v>932</v>
      </c>
      <c r="AJ934" s="28" t="s">
        <v>7792</v>
      </c>
      <c r="AK934" s="28" t="s">
        <v>7792</v>
      </c>
      <c r="AL934" s="28" t="s">
        <v>7797</v>
      </c>
      <c r="AM934" s="28">
        <f>_xlfn.XLOOKUP(Solution[[#This Row],[Cu_ID]],Master[cu_id],Master[Notes], "none")</f>
        <v>103</v>
      </c>
      <c r="AN934" s="28">
        <v>0</v>
      </c>
    </row>
    <row r="935" spans="1:40" x14ac:dyDescent="0.3">
      <c r="A935" s="53" t="s">
        <v>12141</v>
      </c>
      <c r="B935" s="37" t="s">
        <v>12142</v>
      </c>
      <c r="C935" s="37" t="s">
        <v>7728</v>
      </c>
      <c r="D935" s="28" t="s">
        <v>7716</v>
      </c>
      <c r="E935" s="28" t="s">
        <v>7752</v>
      </c>
      <c r="F935" s="28" t="s">
        <v>901</v>
      </c>
      <c r="G935" s="28" t="s">
        <v>7735</v>
      </c>
      <c r="H935" s="28" t="s">
        <v>7789</v>
      </c>
      <c r="I935" s="28" t="s">
        <v>901</v>
      </c>
      <c r="J935" s="28">
        <v>0</v>
      </c>
      <c r="K935" s="35" t="s">
        <v>7879</v>
      </c>
      <c r="L935" s="35" t="s">
        <v>12143</v>
      </c>
      <c r="M935" s="30">
        <v>0.20734575763344801</v>
      </c>
      <c r="N935" s="32" t="s">
        <v>14922</v>
      </c>
      <c r="O935" s="28" t="s">
        <v>7722</v>
      </c>
      <c r="P935" s="29">
        <v>0.44225694444444447</v>
      </c>
      <c r="Q935" s="29">
        <v>0.44898148148148148</v>
      </c>
      <c r="R935" s="28">
        <v>0</v>
      </c>
      <c r="S935" s="30">
        <v>9.683574621414877</v>
      </c>
      <c r="T935" s="32" t="s">
        <v>12144</v>
      </c>
      <c r="U935" s="32" t="s">
        <v>12145</v>
      </c>
      <c r="V935" s="30">
        <v>0.119655132640863</v>
      </c>
      <c r="W935" s="28">
        <v>0</v>
      </c>
      <c r="X935" s="28">
        <v>0</v>
      </c>
      <c r="Y935" s="28" t="s">
        <v>14635</v>
      </c>
      <c r="Z935" s="28" t="s">
        <v>14636</v>
      </c>
      <c r="AA935" s="28">
        <v>1</v>
      </c>
      <c r="AB935" s="28">
        <v>0</v>
      </c>
      <c r="AC935" s="32">
        <f>Solution[[#This Row],[Old Stop]] +1</f>
        <v>1</v>
      </c>
      <c r="AD935" s="32" t="str">
        <f>_xlfn.CONCAT(Solution[[#This Row],[Notes]],"_",Solution[[#This Row],[Week '#]],"_", _xlfn.SWITCH(Solution[[#This Row],[Column1]], "M", "Monday", "T", "Tuesday", "W", "Wednesday", "R", "Thursday", "H", "Thursday", "F", "Friday"))</f>
        <v>103_Week1_Monday</v>
      </c>
      <c r="AE935" s="32" t="str">
        <f>IF(LEN(Solution[[#This Row],[Available Delivery Days]]) =1, Solution[[#This Row],[Available Delivery Days]], IF(ISNUMBER(SEARCH(Solution[[#This Row],[New Delivery Day]], Solution[[#This Row],[Available Delivery Days]])), Solution[[#This Row],[New Delivery Day]], Solution[[#This Row],[Old Delivery Day]]))</f>
        <v>M</v>
      </c>
      <c r="AF935" s="31">
        <v>12.842499999999999</v>
      </c>
      <c r="AG935" s="31">
        <v>12.59</v>
      </c>
      <c r="AH935" s="28" t="s">
        <v>7832</v>
      </c>
      <c r="AI935" s="28" t="s">
        <v>932</v>
      </c>
      <c r="AJ935" s="28" t="s">
        <v>7792</v>
      </c>
      <c r="AK935" s="28" t="s">
        <v>7793</v>
      </c>
      <c r="AL935" s="28" t="s">
        <v>7797</v>
      </c>
      <c r="AM935" s="28">
        <f>_xlfn.XLOOKUP(Solution[[#This Row],[Cu_ID]],Master[cu_id],Master[Notes], "none")</f>
        <v>103</v>
      </c>
      <c r="AN935" s="28">
        <v>0</v>
      </c>
    </row>
    <row r="936" spans="1:40" x14ac:dyDescent="0.3">
      <c r="A936" s="53" t="s">
        <v>11338</v>
      </c>
      <c r="B936" s="37" t="s">
        <v>7729</v>
      </c>
      <c r="C936" s="37" t="s">
        <v>11339</v>
      </c>
      <c r="D936" s="28" t="s">
        <v>7716</v>
      </c>
      <c r="E936" s="28" t="s">
        <v>7752</v>
      </c>
      <c r="F936" s="28" t="s">
        <v>901</v>
      </c>
      <c r="G936" s="28" t="s">
        <v>7759</v>
      </c>
      <c r="H936" s="28" t="s">
        <v>11016</v>
      </c>
      <c r="I936" s="28" t="s">
        <v>903</v>
      </c>
      <c r="J936" s="28">
        <v>50</v>
      </c>
      <c r="K936" s="35" t="s">
        <v>9215</v>
      </c>
      <c r="L936" s="35" t="s">
        <v>11340</v>
      </c>
      <c r="M936" s="30">
        <v>2.8474424220621599</v>
      </c>
      <c r="N936" s="32" t="s">
        <v>14736</v>
      </c>
      <c r="O936" s="28" t="s">
        <v>7774</v>
      </c>
      <c r="P936" s="29">
        <v>0.35594907407407406</v>
      </c>
      <c r="Q936" s="29">
        <v>0.36902777777777779</v>
      </c>
      <c r="R936" s="28">
        <v>0</v>
      </c>
      <c r="S936" s="30">
        <v>18.833333333333332</v>
      </c>
      <c r="T936" s="32" t="s">
        <v>11341</v>
      </c>
      <c r="U936" s="32" t="s">
        <v>11342</v>
      </c>
      <c r="V936" s="30">
        <v>2.16062690700541</v>
      </c>
      <c r="W936" s="28">
        <v>0</v>
      </c>
      <c r="X936" s="28">
        <v>0</v>
      </c>
      <c r="Y936" s="28" t="s">
        <v>14635</v>
      </c>
      <c r="Z936" s="28" t="s">
        <v>14636</v>
      </c>
      <c r="AA936" s="28">
        <v>1</v>
      </c>
      <c r="AB936" s="28">
        <v>0</v>
      </c>
      <c r="AC936" s="32">
        <f>Solution[[#This Row],[Old Stop]] +1</f>
        <v>51</v>
      </c>
      <c r="AD936" s="32" t="str">
        <f>_xlfn.CONCAT(Solution[[#This Row],[Notes]],"_",Solution[[#This Row],[Week '#]],"_", _xlfn.SWITCH(Solution[[#This Row],[Column1]], "M", "Monday", "T", "Tuesday", "W", "Wednesday", "R", "Thursday", "H", "Thursday", "F", "Friday"))</f>
        <v>103_Week1_Monday</v>
      </c>
      <c r="AE936" s="32" t="str">
        <f>IF(LEN(Solution[[#This Row],[Available Delivery Days]]) =1, Solution[[#This Row],[Available Delivery Days]], IF(ISNUMBER(SEARCH(Solution[[#This Row],[New Delivery Day]], Solution[[#This Row],[Available Delivery Days]])), Solution[[#This Row],[New Delivery Day]], Solution[[#This Row],[Old Delivery Day]]))</f>
        <v>M</v>
      </c>
      <c r="AF936" s="31">
        <v>176.2337</v>
      </c>
      <c r="AG936" s="31">
        <v>184.90620000000001</v>
      </c>
      <c r="AH936" s="28" t="s">
        <v>7832</v>
      </c>
      <c r="AI936" s="28" t="s">
        <v>932</v>
      </c>
      <c r="AJ936" s="28" t="s">
        <v>7792</v>
      </c>
      <c r="AK936" s="28" t="s">
        <v>7792</v>
      </c>
      <c r="AL936" s="28" t="s">
        <v>7797</v>
      </c>
      <c r="AM936" s="28">
        <f>_xlfn.XLOOKUP(Solution[[#This Row],[Cu_ID]],Master[cu_id],Master[Notes], "none")</f>
        <v>103</v>
      </c>
      <c r="AN936" s="28">
        <v>0</v>
      </c>
    </row>
    <row r="937" spans="1:40" x14ac:dyDescent="0.3">
      <c r="A937" s="53" t="s">
        <v>11338</v>
      </c>
      <c r="B937" s="37" t="s">
        <v>7729</v>
      </c>
      <c r="C937" s="37" t="s">
        <v>11339</v>
      </c>
      <c r="D937" s="28" t="s">
        <v>7717</v>
      </c>
      <c r="E937" s="28" t="s">
        <v>7752</v>
      </c>
      <c r="F937" s="28" t="s">
        <v>901</v>
      </c>
      <c r="G937" s="28" t="s">
        <v>7723</v>
      </c>
      <c r="H937" s="28" t="s">
        <v>11016</v>
      </c>
      <c r="I937" s="28" t="s">
        <v>903</v>
      </c>
      <c r="J937" s="28">
        <v>50</v>
      </c>
      <c r="K937" s="35" t="s">
        <v>9215</v>
      </c>
      <c r="L937" s="35" t="s">
        <v>11340</v>
      </c>
      <c r="M937" s="30">
        <v>2.5655222386121799</v>
      </c>
      <c r="N937" s="32" t="s">
        <v>15489</v>
      </c>
      <c r="O937" s="28" t="s">
        <v>7774</v>
      </c>
      <c r="P937" s="29">
        <v>0.38563657407407409</v>
      </c>
      <c r="Q937" s="29">
        <v>0.39871527777777777</v>
      </c>
      <c r="R937" s="28">
        <v>0</v>
      </c>
      <c r="S937" s="30">
        <v>18.833333333333332</v>
      </c>
      <c r="T937" s="32" t="s">
        <v>11341</v>
      </c>
      <c r="U937" s="32" t="s">
        <v>11342</v>
      </c>
      <c r="V937" s="30">
        <v>2.002055229367</v>
      </c>
      <c r="W937" s="28">
        <v>0</v>
      </c>
      <c r="X937" s="28">
        <v>0</v>
      </c>
      <c r="Y937" s="28" t="s">
        <v>14635</v>
      </c>
      <c r="Z937" s="28" t="s">
        <v>15453</v>
      </c>
      <c r="AA937" s="28">
        <v>1</v>
      </c>
      <c r="AB937" s="28">
        <v>0</v>
      </c>
      <c r="AC937" s="32">
        <f>Solution[[#This Row],[Old Stop]] +1</f>
        <v>51</v>
      </c>
      <c r="AD937" s="32" t="str">
        <f>_xlfn.CONCAT(Solution[[#This Row],[Notes]],"_",Solution[[#This Row],[Week '#]],"_", _xlfn.SWITCH(Solution[[#This Row],[Column1]], "M", "Monday", "T", "Tuesday", "W", "Wednesday", "R", "Thursday", "H", "Thursday", "F", "Friday"))</f>
        <v>103_Week2_Monday</v>
      </c>
      <c r="AE937" s="32" t="str">
        <f>IF(LEN(Solution[[#This Row],[Available Delivery Days]]) =1, Solution[[#This Row],[Available Delivery Days]], IF(ISNUMBER(SEARCH(Solution[[#This Row],[New Delivery Day]], Solution[[#This Row],[Available Delivery Days]])), Solution[[#This Row],[New Delivery Day]], Solution[[#This Row],[Old Delivery Day]]))</f>
        <v>M</v>
      </c>
      <c r="AF937" s="31">
        <v>176.2337</v>
      </c>
      <c r="AG937" s="31">
        <v>184.90620000000001</v>
      </c>
      <c r="AH937" s="28" t="s">
        <v>7832</v>
      </c>
      <c r="AI937" s="28" t="s">
        <v>932</v>
      </c>
      <c r="AJ937" s="28" t="s">
        <v>7792</v>
      </c>
      <c r="AK937" s="28" t="s">
        <v>7792</v>
      </c>
      <c r="AL937" s="28" t="s">
        <v>7797</v>
      </c>
      <c r="AM937" s="28">
        <f>_xlfn.XLOOKUP(Solution[[#This Row],[Cu_ID]],Master[cu_id],Master[Notes], "none")</f>
        <v>103</v>
      </c>
      <c r="AN937" s="28">
        <v>0</v>
      </c>
    </row>
    <row r="938" spans="1:40" x14ac:dyDescent="0.3">
      <c r="A938" s="53" t="s">
        <v>11338</v>
      </c>
      <c r="B938" s="37" t="s">
        <v>7729</v>
      </c>
      <c r="C938" s="37" t="s">
        <v>11339</v>
      </c>
      <c r="D938" s="28" t="s">
        <v>7718</v>
      </c>
      <c r="E938" s="28" t="s">
        <v>7752</v>
      </c>
      <c r="F938" s="28" t="s">
        <v>901</v>
      </c>
      <c r="G938" s="28" t="s">
        <v>7768</v>
      </c>
      <c r="H938" s="28" t="s">
        <v>11016</v>
      </c>
      <c r="I938" s="28" t="s">
        <v>903</v>
      </c>
      <c r="J938" s="28">
        <v>50</v>
      </c>
      <c r="K938" s="35" t="s">
        <v>9215</v>
      </c>
      <c r="L938" s="35" t="s">
        <v>11340</v>
      </c>
      <c r="M938" s="30">
        <v>2.5655222386121799</v>
      </c>
      <c r="N938" s="32" t="s">
        <v>16020</v>
      </c>
      <c r="O938" s="28" t="s">
        <v>7774</v>
      </c>
      <c r="P938" s="29">
        <v>0.3780324074074074</v>
      </c>
      <c r="Q938" s="29">
        <v>0.39111111111111113</v>
      </c>
      <c r="R938" s="28">
        <v>0</v>
      </c>
      <c r="S938" s="30">
        <v>18.833333333333332</v>
      </c>
      <c r="T938" s="32" t="s">
        <v>11341</v>
      </c>
      <c r="U938" s="32" t="s">
        <v>11342</v>
      </c>
      <c r="V938" s="30">
        <v>2.002055229367</v>
      </c>
      <c r="W938" s="28">
        <v>0</v>
      </c>
      <c r="X938" s="28">
        <v>0</v>
      </c>
      <c r="Y938" s="28" t="s">
        <v>14635</v>
      </c>
      <c r="Z938" s="28" t="s">
        <v>15840</v>
      </c>
      <c r="AA938" s="28">
        <v>1</v>
      </c>
      <c r="AB938" s="28">
        <v>0</v>
      </c>
      <c r="AC938" s="32">
        <f>Solution[[#This Row],[Old Stop]] +1</f>
        <v>51</v>
      </c>
      <c r="AD938" s="32" t="str">
        <f>_xlfn.CONCAT(Solution[[#This Row],[Notes]],"_",Solution[[#This Row],[Week '#]],"_", _xlfn.SWITCH(Solution[[#This Row],[Column1]], "M", "Monday", "T", "Tuesday", "W", "Wednesday", "R", "Thursday", "H", "Thursday", "F", "Friday"))</f>
        <v>103_Week3_Monday</v>
      </c>
      <c r="AE938" s="32" t="str">
        <f>IF(LEN(Solution[[#This Row],[Available Delivery Days]]) =1, Solution[[#This Row],[Available Delivery Days]], IF(ISNUMBER(SEARCH(Solution[[#This Row],[New Delivery Day]], Solution[[#This Row],[Available Delivery Days]])), Solution[[#This Row],[New Delivery Day]], Solution[[#This Row],[Old Delivery Day]]))</f>
        <v>M</v>
      </c>
      <c r="AF938" s="31">
        <v>176.2337</v>
      </c>
      <c r="AG938" s="31">
        <v>184.90620000000001</v>
      </c>
      <c r="AH938" s="28" t="s">
        <v>7832</v>
      </c>
      <c r="AI938" s="28" t="s">
        <v>932</v>
      </c>
      <c r="AJ938" s="28" t="s">
        <v>7792</v>
      </c>
      <c r="AK938" s="28" t="s">
        <v>7792</v>
      </c>
      <c r="AL938" s="28" t="s">
        <v>7797</v>
      </c>
      <c r="AM938" s="28">
        <f>_xlfn.XLOOKUP(Solution[[#This Row],[Cu_ID]],Master[cu_id],Master[Notes], "none")</f>
        <v>103</v>
      </c>
      <c r="AN938" s="28">
        <v>0</v>
      </c>
    </row>
    <row r="939" spans="1:40" x14ac:dyDescent="0.3">
      <c r="A939" s="53" t="s">
        <v>11338</v>
      </c>
      <c r="B939" s="37" t="s">
        <v>7729</v>
      </c>
      <c r="C939" s="37" t="s">
        <v>11339</v>
      </c>
      <c r="D939" s="28" t="s">
        <v>7719</v>
      </c>
      <c r="E939" s="28" t="s">
        <v>7752</v>
      </c>
      <c r="F939" s="28" t="s">
        <v>901</v>
      </c>
      <c r="G939" s="28" t="s">
        <v>7723</v>
      </c>
      <c r="H939" s="28" t="s">
        <v>11016</v>
      </c>
      <c r="I939" s="28" t="s">
        <v>903</v>
      </c>
      <c r="J939" s="28">
        <v>50</v>
      </c>
      <c r="K939" s="35" t="s">
        <v>9215</v>
      </c>
      <c r="L939" s="35" t="s">
        <v>11340</v>
      </c>
      <c r="M939" s="30">
        <v>2.5655222386121799</v>
      </c>
      <c r="N939" s="32" t="s">
        <v>16456</v>
      </c>
      <c r="O939" s="28" t="s">
        <v>7774</v>
      </c>
      <c r="P939" s="29">
        <v>0.38563657407407409</v>
      </c>
      <c r="Q939" s="29">
        <v>0.39871527777777777</v>
      </c>
      <c r="R939" s="28">
        <v>0</v>
      </c>
      <c r="S939" s="30">
        <v>18.833333333333332</v>
      </c>
      <c r="T939" s="32" t="s">
        <v>11341</v>
      </c>
      <c r="U939" s="32" t="s">
        <v>11342</v>
      </c>
      <c r="V939" s="30">
        <v>2.002055229367</v>
      </c>
      <c r="W939" s="28">
        <v>0</v>
      </c>
      <c r="X939" s="28">
        <v>0</v>
      </c>
      <c r="Y939" s="28" t="s">
        <v>14635</v>
      </c>
      <c r="Z939" s="28" t="s">
        <v>16451</v>
      </c>
      <c r="AA939" s="28">
        <v>1</v>
      </c>
      <c r="AB939" s="28">
        <v>0</v>
      </c>
      <c r="AC939" s="32">
        <f>Solution[[#This Row],[Old Stop]] +1</f>
        <v>51</v>
      </c>
      <c r="AD939" s="32" t="str">
        <f>_xlfn.CONCAT(Solution[[#This Row],[Notes]],"_",Solution[[#This Row],[Week '#]],"_", _xlfn.SWITCH(Solution[[#This Row],[Column1]], "M", "Monday", "T", "Tuesday", "W", "Wednesday", "R", "Thursday", "H", "Thursday", "F", "Friday"))</f>
        <v>103_Week4_Monday</v>
      </c>
      <c r="AE939" s="32" t="str">
        <f>IF(LEN(Solution[[#This Row],[Available Delivery Days]]) =1, Solution[[#This Row],[Available Delivery Days]], IF(ISNUMBER(SEARCH(Solution[[#This Row],[New Delivery Day]], Solution[[#This Row],[Available Delivery Days]])), Solution[[#This Row],[New Delivery Day]], Solution[[#This Row],[Old Delivery Day]]))</f>
        <v>M</v>
      </c>
      <c r="AF939" s="31">
        <v>176.2337</v>
      </c>
      <c r="AG939" s="31">
        <v>184.90620000000001</v>
      </c>
      <c r="AH939" s="28" t="s">
        <v>7832</v>
      </c>
      <c r="AI939" s="28" t="s">
        <v>932</v>
      </c>
      <c r="AJ939" s="28" t="s">
        <v>7792</v>
      </c>
      <c r="AK939" s="28" t="s">
        <v>7792</v>
      </c>
      <c r="AL939" s="28" t="s">
        <v>7797</v>
      </c>
      <c r="AM939" s="28">
        <f>_xlfn.XLOOKUP(Solution[[#This Row],[Cu_ID]],Master[cu_id],Master[Notes], "none")</f>
        <v>103</v>
      </c>
      <c r="AN939" s="28">
        <v>0</v>
      </c>
    </row>
    <row r="940" spans="1:40" x14ac:dyDescent="0.3">
      <c r="A940" s="53" t="s">
        <v>11537</v>
      </c>
      <c r="B940" s="37" t="s">
        <v>11538</v>
      </c>
      <c r="C940" s="37" t="s">
        <v>7728</v>
      </c>
      <c r="D940" s="28" t="s">
        <v>7716</v>
      </c>
      <c r="E940" s="28" t="s">
        <v>7789</v>
      </c>
      <c r="F940" s="28" t="s">
        <v>900</v>
      </c>
      <c r="G940" s="28" t="s">
        <v>7772</v>
      </c>
      <c r="H940" s="28" t="s">
        <v>11016</v>
      </c>
      <c r="I940" s="28" t="s">
        <v>8057</v>
      </c>
      <c r="J940" s="28">
        <v>133</v>
      </c>
      <c r="K940" s="35" t="s">
        <v>9412</v>
      </c>
      <c r="L940" s="35" t="s">
        <v>11539</v>
      </c>
      <c r="M940" s="30">
        <v>0.45906807295978103</v>
      </c>
      <c r="N940" s="32" t="s">
        <v>14741</v>
      </c>
      <c r="O940" s="28" t="s">
        <v>7751</v>
      </c>
      <c r="P940" s="29">
        <v>0.47137731481481482</v>
      </c>
      <c r="Q940" s="29">
        <v>0.47616898148148146</v>
      </c>
      <c r="R940" s="28">
        <v>0</v>
      </c>
      <c r="S940" s="30">
        <v>6.8916666666666666</v>
      </c>
      <c r="T940" s="32" t="s">
        <v>11540</v>
      </c>
      <c r="U940" s="32" t="s">
        <v>11541</v>
      </c>
      <c r="V940" s="30">
        <v>7.7334806020117206E-2</v>
      </c>
      <c r="W940" s="28">
        <v>0</v>
      </c>
      <c r="X940" s="28">
        <v>0</v>
      </c>
      <c r="Y940" s="28" t="s">
        <v>14641</v>
      </c>
      <c r="Z940" s="28" t="s">
        <v>14642</v>
      </c>
      <c r="AA940" s="28">
        <v>1</v>
      </c>
      <c r="AB940" s="28">
        <v>0</v>
      </c>
      <c r="AC940" s="32">
        <f>Solution[[#This Row],[Old Stop]] +1</f>
        <v>134</v>
      </c>
      <c r="AD940" s="32" t="str">
        <f>_xlfn.CONCAT(Solution[[#This Row],[Notes]],"_",Solution[[#This Row],[Week '#]],"_", _xlfn.SWITCH(Solution[[#This Row],[Column1]], "M", "Monday", "T", "Tuesday", "W", "Wednesday", "R", "Thursday", "H", "Thursday", "F", "Friday"))</f>
        <v>101_Week1_Wednesday</v>
      </c>
      <c r="AE940" s="32" t="str">
        <f>IF(LEN(Solution[[#This Row],[Available Delivery Days]]) =1, Solution[[#This Row],[Available Delivery Days]], IF(ISNUMBER(SEARCH(Solution[[#This Row],[New Delivery Day]], Solution[[#This Row],[Available Delivery Days]])), Solution[[#This Row],[New Delivery Day]], Solution[[#This Row],[Old Delivery Day]]))</f>
        <v>W</v>
      </c>
      <c r="AF940" s="31">
        <v>24.945</v>
      </c>
      <c r="AG940" s="31">
        <v>24.945</v>
      </c>
      <c r="AH940" s="28" t="s">
        <v>7832</v>
      </c>
      <c r="AI940" s="28" t="s">
        <v>932</v>
      </c>
      <c r="AJ940" s="28" t="s">
        <v>7792</v>
      </c>
      <c r="AK940" s="28" t="s">
        <v>7792</v>
      </c>
      <c r="AL940" s="28" t="s">
        <v>7797</v>
      </c>
      <c r="AM940" s="28">
        <f>_xlfn.XLOOKUP(Solution[[#This Row],[Cu_ID]],Master[cu_id],Master[Notes], "none")</f>
        <v>101</v>
      </c>
      <c r="AN940" s="28">
        <v>0</v>
      </c>
    </row>
    <row r="941" spans="1:40" x14ac:dyDescent="0.3">
      <c r="A941" s="53" t="s">
        <v>11537</v>
      </c>
      <c r="B941" s="37" t="s">
        <v>11538</v>
      </c>
      <c r="C941" s="37" t="s">
        <v>7728</v>
      </c>
      <c r="D941" s="28" t="s">
        <v>7718</v>
      </c>
      <c r="E941" s="28" t="s">
        <v>7789</v>
      </c>
      <c r="F941" s="28" t="s">
        <v>900</v>
      </c>
      <c r="G941" s="28" t="s">
        <v>7723</v>
      </c>
      <c r="H941" s="28" t="s">
        <v>11016</v>
      </c>
      <c r="I941" s="28" t="s">
        <v>8057</v>
      </c>
      <c r="J941" s="28">
        <v>133</v>
      </c>
      <c r="K941" s="35" t="s">
        <v>9412</v>
      </c>
      <c r="L941" s="35" t="s">
        <v>11539</v>
      </c>
      <c r="M941" s="30">
        <v>0.50264238193631205</v>
      </c>
      <c r="N941" s="32" t="s">
        <v>15960</v>
      </c>
      <c r="O941" s="28" t="s">
        <v>7751</v>
      </c>
      <c r="P941" s="29">
        <v>0.47375</v>
      </c>
      <c r="Q941" s="29">
        <v>0.47854166666666664</v>
      </c>
      <c r="R941" s="28">
        <v>0</v>
      </c>
      <c r="S941" s="30">
        <v>6.8916666666666666</v>
      </c>
      <c r="T941" s="32" t="s">
        <v>11540</v>
      </c>
      <c r="U941" s="32" t="s">
        <v>11541</v>
      </c>
      <c r="V941" s="30">
        <v>0.192682593646368</v>
      </c>
      <c r="W941" s="28">
        <v>0</v>
      </c>
      <c r="X941" s="28">
        <v>0</v>
      </c>
      <c r="Y941" s="28" t="s">
        <v>14641</v>
      </c>
      <c r="Z941" s="28" t="s">
        <v>15861</v>
      </c>
      <c r="AA941" s="28">
        <v>1</v>
      </c>
      <c r="AB941" s="28">
        <v>0</v>
      </c>
      <c r="AC941" s="32">
        <f>Solution[[#This Row],[Old Stop]] +1</f>
        <v>134</v>
      </c>
      <c r="AD941" s="32" t="str">
        <f>_xlfn.CONCAT(Solution[[#This Row],[Notes]],"_",Solution[[#This Row],[Week '#]],"_", _xlfn.SWITCH(Solution[[#This Row],[Column1]], "M", "Monday", "T", "Tuesday", "W", "Wednesday", "R", "Thursday", "H", "Thursday", "F", "Friday"))</f>
        <v>101_Week3_Wednesday</v>
      </c>
      <c r="AE941" s="32" t="str">
        <f>IF(LEN(Solution[[#This Row],[Available Delivery Days]]) =1, Solution[[#This Row],[Available Delivery Days]], IF(ISNUMBER(SEARCH(Solution[[#This Row],[New Delivery Day]], Solution[[#This Row],[Available Delivery Days]])), Solution[[#This Row],[New Delivery Day]], Solution[[#This Row],[Old Delivery Day]]))</f>
        <v>W</v>
      </c>
      <c r="AF941" s="31">
        <v>24.945</v>
      </c>
      <c r="AG941" s="31">
        <v>24.945</v>
      </c>
      <c r="AH941" s="28" t="s">
        <v>7832</v>
      </c>
      <c r="AI941" s="28" t="s">
        <v>932</v>
      </c>
      <c r="AJ941" s="28" t="s">
        <v>7792</v>
      </c>
      <c r="AK941" s="28" t="s">
        <v>7792</v>
      </c>
      <c r="AL941" s="28" t="s">
        <v>7797</v>
      </c>
      <c r="AM941" s="28">
        <f>_xlfn.XLOOKUP(Solution[[#This Row],[Cu_ID]],Master[cu_id],Master[Notes], "none")</f>
        <v>101</v>
      </c>
      <c r="AN941" s="28">
        <v>0</v>
      </c>
    </row>
    <row r="942" spans="1:40" x14ac:dyDescent="0.3">
      <c r="A942" s="53" t="s">
        <v>13150</v>
      </c>
      <c r="B942" s="37" t="s">
        <v>13151</v>
      </c>
      <c r="C942" s="37" t="s">
        <v>7728</v>
      </c>
      <c r="D942" s="28" t="s">
        <v>7717</v>
      </c>
      <c r="E942" s="28" t="s">
        <v>7789</v>
      </c>
      <c r="F942" s="28" t="s">
        <v>903</v>
      </c>
      <c r="G942" s="28" t="s">
        <v>7768</v>
      </c>
      <c r="H942" s="28" t="s">
        <v>11016</v>
      </c>
      <c r="I942" s="28" t="s">
        <v>8057</v>
      </c>
      <c r="J942" s="28">
        <v>380</v>
      </c>
      <c r="K942" s="35" t="s">
        <v>9454</v>
      </c>
      <c r="L942" s="35" t="s">
        <v>13152</v>
      </c>
      <c r="M942" s="30">
        <v>9.2232910916209193E-2</v>
      </c>
      <c r="N942" s="32" t="s">
        <v>15550</v>
      </c>
      <c r="O942" s="28" t="s">
        <v>7751</v>
      </c>
      <c r="P942" s="29">
        <v>0.4196064814814815</v>
      </c>
      <c r="Q942" s="29">
        <v>0.424375</v>
      </c>
      <c r="R942" s="28">
        <v>0</v>
      </c>
      <c r="S942" s="30">
        <v>6.875</v>
      </c>
      <c r="T942" s="32" t="s">
        <v>13153</v>
      </c>
      <c r="U942" s="32" t="s">
        <v>13154</v>
      </c>
      <c r="V942" s="30">
        <v>1.8215743426571299E-2</v>
      </c>
      <c r="W942" s="28">
        <v>0</v>
      </c>
      <c r="X942" s="28">
        <v>0</v>
      </c>
      <c r="Y942" s="28" t="s">
        <v>14639</v>
      </c>
      <c r="Z942" s="28" t="s">
        <v>15543</v>
      </c>
      <c r="AA942" s="28">
        <v>1</v>
      </c>
      <c r="AB942" s="28">
        <v>0</v>
      </c>
      <c r="AC942" s="32">
        <f>Solution[[#This Row],[Old Stop]] +1</f>
        <v>381</v>
      </c>
      <c r="AD942" s="32" t="str">
        <f>_xlfn.CONCAT(Solution[[#This Row],[Notes]],"_",Solution[[#This Row],[Week '#]],"_", _xlfn.SWITCH(Solution[[#This Row],[Column1]], "M", "Monday", "T", "Tuesday", "W", "Wednesday", "R", "Thursday", "H", "Thursday", "F", "Friday"))</f>
        <v>101_Week2_Tuesday</v>
      </c>
      <c r="AE942" s="32" t="str">
        <f>IF(LEN(Solution[[#This Row],[Available Delivery Days]]) =1, Solution[[#This Row],[Available Delivery Days]], IF(ISNUMBER(SEARCH(Solution[[#This Row],[New Delivery Day]], Solution[[#This Row],[Available Delivery Days]])), Solution[[#This Row],[New Delivery Day]], Solution[[#This Row],[Old Delivery Day]]))</f>
        <v>T</v>
      </c>
      <c r="AF942" s="31">
        <v>37.734999999999999</v>
      </c>
      <c r="AG942" s="31">
        <v>37.734999999999999</v>
      </c>
      <c r="AH942" s="28" t="s">
        <v>7832</v>
      </c>
      <c r="AI942" s="28" t="s">
        <v>932</v>
      </c>
      <c r="AJ942" s="28" t="s">
        <v>7792</v>
      </c>
      <c r="AK942" s="28" t="s">
        <v>7792</v>
      </c>
      <c r="AL942" s="28" t="s">
        <v>7797</v>
      </c>
      <c r="AM942" s="28">
        <f>_xlfn.XLOOKUP(Solution[[#This Row],[Cu_ID]],Master[cu_id],Master[Notes], "none")</f>
        <v>101</v>
      </c>
      <c r="AN942" s="28">
        <v>0</v>
      </c>
    </row>
    <row r="943" spans="1:40" x14ac:dyDescent="0.3">
      <c r="A943" s="53" t="s">
        <v>13150</v>
      </c>
      <c r="B943" s="37" t="s">
        <v>13151</v>
      </c>
      <c r="C943" s="37" t="s">
        <v>7728</v>
      </c>
      <c r="D943" s="28" t="s">
        <v>7719</v>
      </c>
      <c r="E943" s="28" t="s">
        <v>7789</v>
      </c>
      <c r="F943" s="28" t="s">
        <v>903</v>
      </c>
      <c r="G943" s="28" t="s">
        <v>7762</v>
      </c>
      <c r="H943" s="28" t="s">
        <v>11016</v>
      </c>
      <c r="I943" s="28" t="s">
        <v>8057</v>
      </c>
      <c r="J943" s="28">
        <v>380</v>
      </c>
      <c r="K943" s="35" t="s">
        <v>9454</v>
      </c>
      <c r="L943" s="35" t="s">
        <v>13152</v>
      </c>
      <c r="M943" s="30">
        <v>9.2232910916209193E-2</v>
      </c>
      <c r="N943" s="32" t="s">
        <v>16426</v>
      </c>
      <c r="O943" s="28" t="s">
        <v>7751</v>
      </c>
      <c r="P943" s="29">
        <v>0.46064814814814814</v>
      </c>
      <c r="Q943" s="29">
        <v>0.46541666666666665</v>
      </c>
      <c r="R943" s="28">
        <v>0</v>
      </c>
      <c r="S943" s="30">
        <v>6.875</v>
      </c>
      <c r="T943" s="32" t="s">
        <v>13153</v>
      </c>
      <c r="U943" s="32" t="s">
        <v>13154</v>
      </c>
      <c r="V943" s="30">
        <v>1.8215743426571299E-2</v>
      </c>
      <c r="W943" s="28">
        <v>0</v>
      </c>
      <c r="X943" s="28">
        <v>0</v>
      </c>
      <c r="Y943" s="28" t="s">
        <v>14639</v>
      </c>
      <c r="Z943" s="28" t="s">
        <v>16423</v>
      </c>
      <c r="AA943" s="28">
        <v>1</v>
      </c>
      <c r="AB943" s="28">
        <v>0</v>
      </c>
      <c r="AC943" s="32">
        <f>Solution[[#This Row],[Old Stop]] +1</f>
        <v>381</v>
      </c>
      <c r="AD943" s="32" t="str">
        <f>_xlfn.CONCAT(Solution[[#This Row],[Notes]],"_",Solution[[#This Row],[Week '#]],"_", _xlfn.SWITCH(Solution[[#This Row],[Column1]], "M", "Monday", "T", "Tuesday", "W", "Wednesday", "R", "Thursday", "H", "Thursday", "F", "Friday"))</f>
        <v>101_Week4_Tuesday</v>
      </c>
      <c r="AE943" s="32" t="str">
        <f>IF(LEN(Solution[[#This Row],[Available Delivery Days]]) =1, Solution[[#This Row],[Available Delivery Days]], IF(ISNUMBER(SEARCH(Solution[[#This Row],[New Delivery Day]], Solution[[#This Row],[Available Delivery Days]])), Solution[[#This Row],[New Delivery Day]], Solution[[#This Row],[Old Delivery Day]]))</f>
        <v>T</v>
      </c>
      <c r="AF943" s="31">
        <v>37.734999999999999</v>
      </c>
      <c r="AG943" s="31">
        <v>37.734999999999999</v>
      </c>
      <c r="AH943" s="28" t="s">
        <v>7832</v>
      </c>
      <c r="AI943" s="28" t="s">
        <v>932</v>
      </c>
      <c r="AJ943" s="28" t="s">
        <v>7792</v>
      </c>
      <c r="AK943" s="28" t="s">
        <v>7792</v>
      </c>
      <c r="AL943" s="28" t="s">
        <v>7797</v>
      </c>
      <c r="AM943" s="28">
        <f>_xlfn.XLOOKUP(Solution[[#This Row],[Cu_ID]],Master[cu_id],Master[Notes], "none")</f>
        <v>101</v>
      </c>
      <c r="AN943" s="28">
        <v>0</v>
      </c>
    </row>
    <row r="944" spans="1:40" x14ac:dyDescent="0.3">
      <c r="A944" s="53" t="s">
        <v>12308</v>
      </c>
      <c r="B944" s="37" t="s">
        <v>12019</v>
      </c>
      <c r="C944" s="37" t="s">
        <v>7751</v>
      </c>
      <c r="D944" s="28" t="s">
        <v>7716</v>
      </c>
      <c r="E944" s="28" t="s">
        <v>11016</v>
      </c>
      <c r="F944" s="28" t="s">
        <v>936</v>
      </c>
      <c r="G944" s="28" t="s">
        <v>7782</v>
      </c>
      <c r="H944" s="28" t="s">
        <v>11016</v>
      </c>
      <c r="I944" s="28" t="s">
        <v>900</v>
      </c>
      <c r="J944" s="28">
        <v>410</v>
      </c>
      <c r="K944" s="35" t="s">
        <v>9364</v>
      </c>
      <c r="L944" s="35" t="s">
        <v>12309</v>
      </c>
      <c r="M944" s="30">
        <v>25.901921382173899</v>
      </c>
      <c r="N944" s="32" t="s">
        <v>15125</v>
      </c>
      <c r="O944" s="28" t="s">
        <v>7774</v>
      </c>
      <c r="P944" s="29">
        <v>0.55541666666666667</v>
      </c>
      <c r="Q944" s="29">
        <v>0.55843750000000003</v>
      </c>
      <c r="R944" s="28">
        <v>0</v>
      </c>
      <c r="S944" s="30">
        <v>4.3416666666666668</v>
      </c>
      <c r="T944" s="32" t="s">
        <v>12310</v>
      </c>
      <c r="U944" s="32" t="s">
        <v>12311</v>
      </c>
      <c r="V944" s="30">
        <v>26.315694380317101</v>
      </c>
      <c r="W944" s="28">
        <v>0</v>
      </c>
      <c r="X944" s="28">
        <v>0</v>
      </c>
      <c r="Y944" s="28" t="s">
        <v>14629</v>
      </c>
      <c r="Z944" s="28" t="s">
        <v>14630</v>
      </c>
      <c r="AA944" s="28">
        <v>1</v>
      </c>
      <c r="AB944" s="28">
        <v>0</v>
      </c>
      <c r="AC944" s="32">
        <f>Solution[[#This Row],[Old Stop]] +1</f>
        <v>411</v>
      </c>
      <c r="AD944" s="32" t="str">
        <f>_xlfn.CONCAT(Solution[[#This Row],[Notes]],"_",Solution[[#This Row],[Week '#]],"_", _xlfn.SWITCH(Solution[[#This Row],[Column1]], "M", "Monday", "T", "Tuesday", "W", "Wednesday", "R", "Thursday", "H", "Thursday", "F", "Friday"))</f>
        <v>105_Week1_Thursday</v>
      </c>
      <c r="AE944" s="32" t="str">
        <f>IF(LEN(Solution[[#This Row],[Available Delivery Days]]) =1, Solution[[#This Row],[Available Delivery Days]], IF(ISNUMBER(SEARCH(Solution[[#This Row],[New Delivery Day]], Solution[[#This Row],[Available Delivery Days]])), Solution[[#This Row],[New Delivery Day]], Solution[[#This Row],[Old Delivery Day]]))</f>
        <v>R</v>
      </c>
      <c r="AF944" s="31">
        <v>10.51</v>
      </c>
      <c r="AG944" s="31">
        <v>13.8325</v>
      </c>
      <c r="AH944" s="28" t="s">
        <v>7832</v>
      </c>
      <c r="AI944" s="28" t="s">
        <v>932</v>
      </c>
      <c r="AJ944" s="28" t="s">
        <v>7793</v>
      </c>
      <c r="AK944" s="28" t="s">
        <v>7792</v>
      </c>
      <c r="AL944" s="28" t="s">
        <v>7797</v>
      </c>
      <c r="AM944" s="28">
        <f>_xlfn.XLOOKUP(Solution[[#This Row],[Cu_ID]],Master[cu_id],Master[Notes], "none")</f>
        <v>105</v>
      </c>
      <c r="AN944" s="28">
        <v>0</v>
      </c>
    </row>
    <row r="945" spans="1:40" x14ac:dyDescent="0.3">
      <c r="A945" s="53" t="s">
        <v>12308</v>
      </c>
      <c r="B945" s="37" t="s">
        <v>12019</v>
      </c>
      <c r="C945" s="37" t="s">
        <v>7751</v>
      </c>
      <c r="D945" s="28" t="s">
        <v>7717</v>
      </c>
      <c r="E945" s="28" t="s">
        <v>11016</v>
      </c>
      <c r="F945" s="28" t="s">
        <v>936</v>
      </c>
      <c r="G945" s="28" t="s">
        <v>7772</v>
      </c>
      <c r="H945" s="28" t="s">
        <v>11016</v>
      </c>
      <c r="I945" s="28" t="s">
        <v>900</v>
      </c>
      <c r="J945" s="28">
        <v>410</v>
      </c>
      <c r="K945" s="35" t="s">
        <v>9364</v>
      </c>
      <c r="L945" s="35" t="s">
        <v>12309</v>
      </c>
      <c r="M945" s="30">
        <v>0.19069483876228299</v>
      </c>
      <c r="N945" s="32" t="s">
        <v>15126</v>
      </c>
      <c r="O945" s="28" t="s">
        <v>7774</v>
      </c>
      <c r="P945" s="29">
        <v>0.45319444444444446</v>
      </c>
      <c r="Q945" s="29">
        <v>0.45621527777777776</v>
      </c>
      <c r="R945" s="28">
        <v>0</v>
      </c>
      <c r="S945" s="30">
        <v>4.3416666666666668</v>
      </c>
      <c r="T945" s="32" t="s">
        <v>12310</v>
      </c>
      <c r="U945" s="32" t="s">
        <v>12311</v>
      </c>
      <c r="V945" s="30">
        <v>8.8441025803032397E-2</v>
      </c>
      <c r="W945" s="28">
        <v>0</v>
      </c>
      <c r="X945" s="28">
        <v>0</v>
      </c>
      <c r="Y945" s="28" t="s">
        <v>14629</v>
      </c>
      <c r="Z945" s="28" t="s">
        <v>14911</v>
      </c>
      <c r="AA945" s="28">
        <v>1</v>
      </c>
      <c r="AB945" s="28">
        <v>0</v>
      </c>
      <c r="AC945" s="32">
        <f>Solution[[#This Row],[Old Stop]] +1</f>
        <v>411</v>
      </c>
      <c r="AD945" s="32" t="str">
        <f>_xlfn.CONCAT(Solution[[#This Row],[Notes]],"_",Solution[[#This Row],[Week '#]],"_", _xlfn.SWITCH(Solution[[#This Row],[Column1]], "M", "Monday", "T", "Tuesday", "W", "Wednesday", "R", "Thursday", "H", "Thursday", "F", "Friday"))</f>
        <v>105_Week2_Thursday</v>
      </c>
      <c r="AE945" s="32" t="str">
        <f>IF(LEN(Solution[[#This Row],[Available Delivery Days]]) =1, Solution[[#This Row],[Available Delivery Days]], IF(ISNUMBER(SEARCH(Solution[[#This Row],[New Delivery Day]], Solution[[#This Row],[Available Delivery Days]])), Solution[[#This Row],[New Delivery Day]], Solution[[#This Row],[Old Delivery Day]]))</f>
        <v>R</v>
      </c>
      <c r="AF945" s="31">
        <v>10.51</v>
      </c>
      <c r="AG945" s="31">
        <v>13.8325</v>
      </c>
      <c r="AH945" s="28" t="s">
        <v>7832</v>
      </c>
      <c r="AI945" s="28" t="s">
        <v>932</v>
      </c>
      <c r="AJ945" s="28" t="s">
        <v>7793</v>
      </c>
      <c r="AK945" s="28" t="s">
        <v>7792</v>
      </c>
      <c r="AL945" s="28" t="s">
        <v>7797</v>
      </c>
      <c r="AM945" s="28">
        <f>_xlfn.XLOOKUP(Solution[[#This Row],[Cu_ID]],Master[cu_id],Master[Notes], "none")</f>
        <v>105</v>
      </c>
      <c r="AN945" s="28">
        <v>0</v>
      </c>
    </row>
    <row r="946" spans="1:40" x14ac:dyDescent="0.3">
      <c r="A946" s="53" t="s">
        <v>12308</v>
      </c>
      <c r="B946" s="37" t="s">
        <v>12019</v>
      </c>
      <c r="C946" s="37" t="s">
        <v>7751</v>
      </c>
      <c r="D946" s="28" t="s">
        <v>7718</v>
      </c>
      <c r="E946" s="28" t="s">
        <v>11016</v>
      </c>
      <c r="F946" s="28" t="s">
        <v>936</v>
      </c>
      <c r="G946" s="28" t="s">
        <v>7751</v>
      </c>
      <c r="H946" s="28" t="s">
        <v>11016</v>
      </c>
      <c r="I946" s="28" t="s">
        <v>900</v>
      </c>
      <c r="J946" s="28">
        <v>410</v>
      </c>
      <c r="K946" s="35" t="s">
        <v>9364</v>
      </c>
      <c r="L946" s="35" t="s">
        <v>12309</v>
      </c>
      <c r="M946" s="30">
        <v>0.73810988850891601</v>
      </c>
      <c r="N946" s="32" t="s">
        <v>16151</v>
      </c>
      <c r="O946" s="28" t="s">
        <v>7774</v>
      </c>
      <c r="P946" s="29">
        <v>0.34865740740740742</v>
      </c>
      <c r="Q946" s="29">
        <v>0.35167824074074072</v>
      </c>
      <c r="R946" s="28">
        <v>0</v>
      </c>
      <c r="S946" s="30">
        <v>4.3416666666666668</v>
      </c>
      <c r="T946" s="32" t="s">
        <v>12310</v>
      </c>
      <c r="U946" s="32" t="s">
        <v>12311</v>
      </c>
      <c r="V946" s="30">
        <v>0.484418444073345</v>
      </c>
      <c r="W946" s="28">
        <v>0</v>
      </c>
      <c r="X946" s="28">
        <v>0</v>
      </c>
      <c r="Y946" s="28" t="s">
        <v>14629</v>
      </c>
      <c r="Z946" s="28" t="s">
        <v>16128</v>
      </c>
      <c r="AA946" s="28">
        <v>1</v>
      </c>
      <c r="AB946" s="28">
        <v>0</v>
      </c>
      <c r="AC946" s="32">
        <f>Solution[[#This Row],[Old Stop]] +1</f>
        <v>411</v>
      </c>
      <c r="AD946" s="32" t="str">
        <f>_xlfn.CONCAT(Solution[[#This Row],[Notes]],"_",Solution[[#This Row],[Week '#]],"_", _xlfn.SWITCH(Solution[[#This Row],[Column1]], "M", "Monday", "T", "Tuesday", "W", "Wednesday", "R", "Thursday", "H", "Thursday", "F", "Friday"))</f>
        <v>105_Week3_Thursday</v>
      </c>
      <c r="AE946" s="32" t="str">
        <f>IF(LEN(Solution[[#This Row],[Available Delivery Days]]) =1, Solution[[#This Row],[Available Delivery Days]], IF(ISNUMBER(SEARCH(Solution[[#This Row],[New Delivery Day]], Solution[[#This Row],[Available Delivery Days]])), Solution[[#This Row],[New Delivery Day]], Solution[[#This Row],[Old Delivery Day]]))</f>
        <v>R</v>
      </c>
      <c r="AF946" s="31">
        <v>10.51</v>
      </c>
      <c r="AG946" s="31">
        <v>13.8325</v>
      </c>
      <c r="AH946" s="28" t="s">
        <v>7832</v>
      </c>
      <c r="AI946" s="28" t="s">
        <v>932</v>
      </c>
      <c r="AJ946" s="28" t="s">
        <v>7793</v>
      </c>
      <c r="AK946" s="28" t="s">
        <v>7792</v>
      </c>
      <c r="AL946" s="28" t="s">
        <v>7797</v>
      </c>
      <c r="AM946" s="28">
        <f>_xlfn.XLOOKUP(Solution[[#This Row],[Cu_ID]],Master[cu_id],Master[Notes], "none")</f>
        <v>105</v>
      </c>
      <c r="AN946" s="28">
        <v>0</v>
      </c>
    </row>
    <row r="947" spans="1:40" x14ac:dyDescent="0.3">
      <c r="A947" s="53" t="s">
        <v>12308</v>
      </c>
      <c r="B947" s="37" t="s">
        <v>12019</v>
      </c>
      <c r="C947" s="37" t="s">
        <v>7751</v>
      </c>
      <c r="D947" s="28" t="s">
        <v>7719</v>
      </c>
      <c r="E947" s="28" t="s">
        <v>11016</v>
      </c>
      <c r="F947" s="28" t="s">
        <v>936</v>
      </c>
      <c r="G947" s="28" t="s">
        <v>7772</v>
      </c>
      <c r="H947" s="28" t="s">
        <v>11016</v>
      </c>
      <c r="I947" s="28" t="s">
        <v>900</v>
      </c>
      <c r="J947" s="28">
        <v>410</v>
      </c>
      <c r="K947" s="35" t="s">
        <v>9364</v>
      </c>
      <c r="L947" s="35" t="s">
        <v>12309</v>
      </c>
      <c r="M947" s="30">
        <v>0.19069483876228299</v>
      </c>
      <c r="N947" s="32" t="s">
        <v>16722</v>
      </c>
      <c r="O947" s="28" t="s">
        <v>7774</v>
      </c>
      <c r="P947" s="29">
        <v>0.45319444444444446</v>
      </c>
      <c r="Q947" s="29">
        <v>0.45621527777777776</v>
      </c>
      <c r="R947" s="28">
        <v>0</v>
      </c>
      <c r="S947" s="30">
        <v>4.3416666666666668</v>
      </c>
      <c r="T947" s="32" t="s">
        <v>12310</v>
      </c>
      <c r="U947" s="32" t="s">
        <v>12311</v>
      </c>
      <c r="V947" s="30">
        <v>8.8441025803032397E-2</v>
      </c>
      <c r="W947" s="28">
        <v>0</v>
      </c>
      <c r="X947" s="28">
        <v>0</v>
      </c>
      <c r="Y947" s="28" t="s">
        <v>14629</v>
      </c>
      <c r="Z947" s="28" t="s">
        <v>16709</v>
      </c>
      <c r="AA947" s="28">
        <v>1</v>
      </c>
      <c r="AB947" s="28">
        <v>0</v>
      </c>
      <c r="AC947" s="32">
        <f>Solution[[#This Row],[Old Stop]] +1</f>
        <v>411</v>
      </c>
      <c r="AD947" s="32" t="str">
        <f>_xlfn.CONCAT(Solution[[#This Row],[Notes]],"_",Solution[[#This Row],[Week '#]],"_", _xlfn.SWITCH(Solution[[#This Row],[Column1]], "M", "Monday", "T", "Tuesday", "W", "Wednesday", "R", "Thursday", "H", "Thursday", "F", "Friday"))</f>
        <v>105_Week4_Thursday</v>
      </c>
      <c r="AE947" s="32" t="str">
        <f>IF(LEN(Solution[[#This Row],[Available Delivery Days]]) =1, Solution[[#This Row],[Available Delivery Days]], IF(ISNUMBER(SEARCH(Solution[[#This Row],[New Delivery Day]], Solution[[#This Row],[Available Delivery Days]])), Solution[[#This Row],[New Delivery Day]], Solution[[#This Row],[Old Delivery Day]]))</f>
        <v>R</v>
      </c>
      <c r="AF947" s="31">
        <v>10.51</v>
      </c>
      <c r="AG947" s="31">
        <v>13.8325</v>
      </c>
      <c r="AH947" s="28" t="s">
        <v>7832</v>
      </c>
      <c r="AI947" s="28" t="s">
        <v>932</v>
      </c>
      <c r="AJ947" s="28" t="s">
        <v>7793</v>
      </c>
      <c r="AK947" s="28" t="s">
        <v>7792</v>
      </c>
      <c r="AL947" s="28" t="s">
        <v>7797</v>
      </c>
      <c r="AM947" s="28">
        <f>_xlfn.XLOOKUP(Solution[[#This Row],[Cu_ID]],Master[cu_id],Master[Notes], "none")</f>
        <v>105</v>
      </c>
      <c r="AN947" s="28">
        <v>0</v>
      </c>
    </row>
    <row r="948" spans="1:40" x14ac:dyDescent="0.3">
      <c r="A948" s="53" t="s">
        <v>12329</v>
      </c>
      <c r="B948" s="37" t="s">
        <v>12330</v>
      </c>
      <c r="C948" s="37" t="s">
        <v>7728</v>
      </c>
      <c r="D948" s="28" t="s">
        <v>7717</v>
      </c>
      <c r="E948" s="28" t="s">
        <v>11016</v>
      </c>
      <c r="F948" s="28" t="s">
        <v>900</v>
      </c>
      <c r="G948" s="28" t="s">
        <v>7813</v>
      </c>
      <c r="H948" s="28" t="s">
        <v>11016</v>
      </c>
      <c r="I948" s="28" t="s">
        <v>900</v>
      </c>
      <c r="J948" s="28">
        <v>390</v>
      </c>
      <c r="K948" s="35" t="s">
        <v>9359</v>
      </c>
      <c r="L948" s="35" t="s">
        <v>12331</v>
      </c>
      <c r="M948" s="30">
        <v>14.2375789377838</v>
      </c>
      <c r="N948" s="32" t="s">
        <v>15353</v>
      </c>
      <c r="O948" s="28" t="s">
        <v>7751</v>
      </c>
      <c r="P948" s="29">
        <v>0.551875</v>
      </c>
      <c r="Q948" s="29">
        <v>0.5562731481481481</v>
      </c>
      <c r="R948" s="28">
        <v>0</v>
      </c>
      <c r="S948" s="30">
        <v>6.333333333333333</v>
      </c>
      <c r="T948" s="32" t="s">
        <v>12332</v>
      </c>
      <c r="U948" s="32" t="s">
        <v>12333</v>
      </c>
      <c r="V948" s="30">
        <v>14.4202787145925</v>
      </c>
      <c r="W948" s="28">
        <v>0</v>
      </c>
      <c r="X948" s="28">
        <v>0</v>
      </c>
      <c r="Y948" s="28" t="s">
        <v>14621</v>
      </c>
      <c r="Z948" s="28" t="s">
        <v>14931</v>
      </c>
      <c r="AA948" s="28">
        <v>1</v>
      </c>
      <c r="AB948" s="28">
        <v>0</v>
      </c>
      <c r="AC948" s="32">
        <f>Solution[[#This Row],[Old Stop]] +1</f>
        <v>391</v>
      </c>
      <c r="AD948" s="32" t="str">
        <f>_xlfn.CONCAT(Solution[[#This Row],[Notes]],"_",Solution[[#This Row],[Week '#]],"_", _xlfn.SWITCH(Solution[[#This Row],[Column1]], "M", "Monday", "T", "Tuesday", "W", "Wednesday", "R", "Thursday", "H", "Thursday", "F", "Friday"))</f>
        <v>105_Week2_Wednesday</v>
      </c>
      <c r="AE948" s="32" t="str">
        <f>IF(LEN(Solution[[#This Row],[Available Delivery Days]]) =1, Solution[[#This Row],[Available Delivery Days]], IF(ISNUMBER(SEARCH(Solution[[#This Row],[New Delivery Day]], Solution[[#This Row],[Available Delivery Days]])), Solution[[#This Row],[New Delivery Day]], Solution[[#This Row],[Old Delivery Day]]))</f>
        <v>W</v>
      </c>
      <c r="AF948" s="31">
        <v>42.445</v>
      </c>
      <c r="AG948" s="31">
        <v>45.86</v>
      </c>
      <c r="AH948" s="28" t="s">
        <v>7832</v>
      </c>
      <c r="AI948" s="28" t="s">
        <v>932</v>
      </c>
      <c r="AJ948" s="28" t="s">
        <v>7793</v>
      </c>
      <c r="AK948" s="28" t="s">
        <v>7793</v>
      </c>
      <c r="AL948" s="28" t="s">
        <v>7797</v>
      </c>
      <c r="AM948" s="28">
        <f>_xlfn.XLOOKUP(Solution[[#This Row],[Cu_ID]],Master[cu_id],Master[Notes], "none")</f>
        <v>105</v>
      </c>
      <c r="AN948" s="28"/>
    </row>
    <row r="949" spans="1:40" x14ac:dyDescent="0.3">
      <c r="A949" s="53" t="s">
        <v>12329</v>
      </c>
      <c r="B949" s="37" t="s">
        <v>12330</v>
      </c>
      <c r="C949" s="37" t="s">
        <v>7728</v>
      </c>
      <c r="D949" s="28" t="s">
        <v>7719</v>
      </c>
      <c r="E949" s="28" t="s">
        <v>11016</v>
      </c>
      <c r="F949" s="28" t="s">
        <v>900</v>
      </c>
      <c r="G949" s="28" t="s">
        <v>7733</v>
      </c>
      <c r="H949" s="28" t="s">
        <v>11016</v>
      </c>
      <c r="I949" s="28" t="s">
        <v>900</v>
      </c>
      <c r="J949" s="28">
        <v>390</v>
      </c>
      <c r="K949" s="35" t="s">
        <v>9359</v>
      </c>
      <c r="L949" s="35" t="s">
        <v>12331</v>
      </c>
      <c r="M949" s="30">
        <v>56.8968790750951</v>
      </c>
      <c r="N949" s="32" t="s">
        <v>16617</v>
      </c>
      <c r="O949" s="28" t="s">
        <v>7751</v>
      </c>
      <c r="P949" s="29">
        <v>0.30312499999999998</v>
      </c>
      <c r="Q949" s="29">
        <v>0.30752314814814813</v>
      </c>
      <c r="R949" s="28">
        <v>0</v>
      </c>
      <c r="S949" s="30">
        <v>6.333333333333333</v>
      </c>
      <c r="T949" s="32" t="s">
        <v>12332</v>
      </c>
      <c r="U949" s="32" t="s">
        <v>12333</v>
      </c>
      <c r="V949" s="30">
        <v>55.576090172601901</v>
      </c>
      <c r="W949" s="28">
        <v>0</v>
      </c>
      <c r="X949" s="28">
        <v>0</v>
      </c>
      <c r="Y949" s="28" t="s">
        <v>14621</v>
      </c>
      <c r="Z949" s="28" t="s">
        <v>16493</v>
      </c>
      <c r="AA949" s="28">
        <v>1</v>
      </c>
      <c r="AB949" s="28">
        <v>0</v>
      </c>
      <c r="AC949" s="32">
        <f>Solution[[#This Row],[Old Stop]] +1</f>
        <v>391</v>
      </c>
      <c r="AD949" s="32" t="str">
        <f>_xlfn.CONCAT(Solution[[#This Row],[Notes]],"_",Solution[[#This Row],[Week '#]],"_", _xlfn.SWITCH(Solution[[#This Row],[Column1]], "M", "Monday", "T", "Tuesday", "W", "Wednesday", "R", "Thursday", "H", "Thursday", "F", "Friday"))</f>
        <v>105_Week4_Wednesday</v>
      </c>
      <c r="AE949" s="32" t="str">
        <f>IF(LEN(Solution[[#This Row],[Available Delivery Days]]) =1, Solution[[#This Row],[Available Delivery Days]], IF(ISNUMBER(SEARCH(Solution[[#This Row],[New Delivery Day]], Solution[[#This Row],[Available Delivery Days]])), Solution[[#This Row],[New Delivery Day]], Solution[[#This Row],[Old Delivery Day]]))</f>
        <v>W</v>
      </c>
      <c r="AF949" s="31">
        <v>42.445</v>
      </c>
      <c r="AG949" s="31">
        <v>45.86</v>
      </c>
      <c r="AH949" s="28" t="s">
        <v>7832</v>
      </c>
      <c r="AI949" s="28" t="s">
        <v>932</v>
      </c>
      <c r="AJ949" s="28" t="s">
        <v>7793</v>
      </c>
      <c r="AK949" s="28" t="s">
        <v>7793</v>
      </c>
      <c r="AL949" s="28" t="s">
        <v>7797</v>
      </c>
      <c r="AM949" s="28">
        <f>_xlfn.XLOOKUP(Solution[[#This Row],[Cu_ID]],Master[cu_id],Master[Notes], "none")</f>
        <v>105</v>
      </c>
      <c r="AN949" s="28"/>
    </row>
    <row r="950" spans="1:40" x14ac:dyDescent="0.3">
      <c r="A950" s="53" t="s">
        <v>12240</v>
      </c>
      <c r="B950" s="37" t="s">
        <v>12241</v>
      </c>
      <c r="C950" s="37" t="s">
        <v>7728</v>
      </c>
      <c r="D950" s="28" t="s">
        <v>7716</v>
      </c>
      <c r="E950" s="28" t="s">
        <v>11016</v>
      </c>
      <c r="F950" s="28" t="s">
        <v>936</v>
      </c>
      <c r="G950" s="28" t="s">
        <v>7726</v>
      </c>
      <c r="H950" s="28" t="s">
        <v>11016</v>
      </c>
      <c r="I950" s="28" t="s">
        <v>900</v>
      </c>
      <c r="J950" s="28">
        <v>430</v>
      </c>
      <c r="K950" s="35" t="s">
        <v>9370</v>
      </c>
      <c r="L950" s="35" t="s">
        <v>12242</v>
      </c>
      <c r="M950" s="30">
        <v>0.21948283351957801</v>
      </c>
      <c r="N950" s="32" t="s">
        <v>15105</v>
      </c>
      <c r="O950" s="28" t="s">
        <v>7774</v>
      </c>
      <c r="P950" s="29">
        <v>0.58849537037037036</v>
      </c>
      <c r="Q950" s="29">
        <v>0.59513888888888888</v>
      </c>
      <c r="R950" s="28">
        <v>0</v>
      </c>
      <c r="S950" s="30">
        <v>9.5750000000000011</v>
      </c>
      <c r="T950" s="32" t="s">
        <v>12243</v>
      </c>
      <c r="U950" s="32" t="s">
        <v>12244</v>
      </c>
      <c r="V950" s="30">
        <v>8.3989200184819202E-2</v>
      </c>
      <c r="W950" s="28">
        <v>0</v>
      </c>
      <c r="X950" s="28">
        <v>0</v>
      </c>
      <c r="Y950" s="28" t="s">
        <v>14629</v>
      </c>
      <c r="Z950" s="28" t="s">
        <v>14630</v>
      </c>
      <c r="AA950" s="28">
        <v>1</v>
      </c>
      <c r="AB950" s="28">
        <v>0</v>
      </c>
      <c r="AC950" s="32">
        <f>Solution[[#This Row],[Old Stop]] +1</f>
        <v>431</v>
      </c>
      <c r="AD950" s="32" t="str">
        <f>_xlfn.CONCAT(Solution[[#This Row],[Notes]],"_",Solution[[#This Row],[Week '#]],"_", _xlfn.SWITCH(Solution[[#This Row],[Column1]], "M", "Monday", "T", "Tuesday", "W", "Wednesday", "R", "Thursday", "H", "Thursday", "F", "Friday"))</f>
        <v>105_Week1_Thursday</v>
      </c>
      <c r="AE950" s="32" t="str">
        <f>IF(LEN(Solution[[#This Row],[Available Delivery Days]]) =1, Solution[[#This Row],[Available Delivery Days]], IF(ISNUMBER(SEARCH(Solution[[#This Row],[New Delivery Day]], Solution[[#This Row],[Available Delivery Days]])), Solution[[#This Row],[New Delivery Day]], Solution[[#This Row],[Old Delivery Day]]))</f>
        <v>R</v>
      </c>
      <c r="AF950" s="31">
        <v>102.77119999999999</v>
      </c>
      <c r="AG950" s="31">
        <v>86.587500000000006</v>
      </c>
      <c r="AH950" s="28" t="s">
        <v>7832</v>
      </c>
      <c r="AI950" s="28" t="s">
        <v>932</v>
      </c>
      <c r="AJ950" s="28" t="s">
        <v>7793</v>
      </c>
      <c r="AK950" s="28" t="s">
        <v>7792</v>
      </c>
      <c r="AL950" s="28" t="s">
        <v>7797</v>
      </c>
      <c r="AM950" s="28">
        <f>_xlfn.XLOOKUP(Solution[[#This Row],[Cu_ID]],Master[cu_id],Master[Notes], "none")</f>
        <v>105</v>
      </c>
      <c r="AN950" s="28">
        <v>0</v>
      </c>
    </row>
    <row r="951" spans="1:40" x14ac:dyDescent="0.3">
      <c r="A951" s="53" t="s">
        <v>12240</v>
      </c>
      <c r="B951" s="37" t="s">
        <v>12241</v>
      </c>
      <c r="C951" s="37" t="s">
        <v>7728</v>
      </c>
      <c r="D951" s="28" t="s">
        <v>7717</v>
      </c>
      <c r="E951" s="28" t="s">
        <v>11016</v>
      </c>
      <c r="F951" s="28" t="s">
        <v>936</v>
      </c>
      <c r="G951" s="28" t="s">
        <v>7755</v>
      </c>
      <c r="H951" s="28" t="s">
        <v>11016</v>
      </c>
      <c r="I951" s="28" t="s">
        <v>900</v>
      </c>
      <c r="J951" s="28">
        <v>430</v>
      </c>
      <c r="K951" s="35" t="s">
        <v>9370</v>
      </c>
      <c r="L951" s="35" t="s">
        <v>12242</v>
      </c>
      <c r="M951" s="30">
        <v>50.514707287773497</v>
      </c>
      <c r="N951" s="32" t="s">
        <v>15106</v>
      </c>
      <c r="O951" s="28" t="s">
        <v>7774</v>
      </c>
      <c r="P951" s="29">
        <v>0.44641203703703702</v>
      </c>
      <c r="Q951" s="29">
        <v>0.45305555555555554</v>
      </c>
      <c r="R951" s="28">
        <v>0</v>
      </c>
      <c r="S951" s="30">
        <v>9.5750000000000011</v>
      </c>
      <c r="T951" s="32" t="s">
        <v>12243</v>
      </c>
      <c r="U951" s="32" t="s">
        <v>12244</v>
      </c>
      <c r="V951" s="30">
        <v>49.959304798669301</v>
      </c>
      <c r="W951" s="28">
        <v>0</v>
      </c>
      <c r="X951" s="28">
        <v>0</v>
      </c>
      <c r="Y951" s="28" t="s">
        <v>14629</v>
      </c>
      <c r="Z951" s="28" t="s">
        <v>14911</v>
      </c>
      <c r="AA951" s="28">
        <v>1</v>
      </c>
      <c r="AB951" s="28">
        <v>0</v>
      </c>
      <c r="AC951" s="32">
        <f>Solution[[#This Row],[Old Stop]] +1</f>
        <v>431</v>
      </c>
      <c r="AD951" s="32" t="str">
        <f>_xlfn.CONCAT(Solution[[#This Row],[Notes]],"_",Solution[[#This Row],[Week '#]],"_", _xlfn.SWITCH(Solution[[#This Row],[Column1]], "M", "Monday", "T", "Tuesday", "W", "Wednesday", "R", "Thursday", "H", "Thursday", "F", "Friday"))</f>
        <v>105_Week2_Thursday</v>
      </c>
      <c r="AE951" s="32" t="str">
        <f>IF(LEN(Solution[[#This Row],[Available Delivery Days]]) =1, Solution[[#This Row],[Available Delivery Days]], IF(ISNUMBER(SEARCH(Solution[[#This Row],[New Delivery Day]], Solution[[#This Row],[Available Delivery Days]])), Solution[[#This Row],[New Delivery Day]], Solution[[#This Row],[Old Delivery Day]]))</f>
        <v>R</v>
      </c>
      <c r="AF951" s="31">
        <v>102.77119999999999</v>
      </c>
      <c r="AG951" s="31">
        <v>86.587500000000006</v>
      </c>
      <c r="AH951" s="28" t="s">
        <v>7832</v>
      </c>
      <c r="AI951" s="28" t="s">
        <v>932</v>
      </c>
      <c r="AJ951" s="28" t="s">
        <v>7793</v>
      </c>
      <c r="AK951" s="28" t="s">
        <v>7792</v>
      </c>
      <c r="AL951" s="28" t="s">
        <v>7797</v>
      </c>
      <c r="AM951" s="28">
        <f>_xlfn.XLOOKUP(Solution[[#This Row],[Cu_ID]],Master[cu_id],Master[Notes], "none")</f>
        <v>105</v>
      </c>
      <c r="AN951" s="28">
        <v>0</v>
      </c>
    </row>
    <row r="952" spans="1:40" x14ac:dyDescent="0.3">
      <c r="A952" s="53" t="s">
        <v>12240</v>
      </c>
      <c r="B952" s="37" t="s">
        <v>12241</v>
      </c>
      <c r="C952" s="37" t="s">
        <v>7728</v>
      </c>
      <c r="D952" s="28" t="s">
        <v>7718</v>
      </c>
      <c r="E952" s="28" t="s">
        <v>11016</v>
      </c>
      <c r="F952" s="28" t="s">
        <v>936</v>
      </c>
      <c r="G952" s="28" t="s">
        <v>7733</v>
      </c>
      <c r="H952" s="28" t="s">
        <v>11016</v>
      </c>
      <c r="I952" s="28" t="s">
        <v>900</v>
      </c>
      <c r="J952" s="28">
        <v>430</v>
      </c>
      <c r="K952" s="35" t="s">
        <v>9370</v>
      </c>
      <c r="L952" s="35" t="s">
        <v>12242</v>
      </c>
      <c r="M952" s="30">
        <v>56.627897642552902</v>
      </c>
      <c r="N952" s="32" t="s">
        <v>16243</v>
      </c>
      <c r="O952" s="28" t="s">
        <v>7774</v>
      </c>
      <c r="P952" s="29">
        <v>0.3029398148148148</v>
      </c>
      <c r="Q952" s="29">
        <v>0.30958333333333332</v>
      </c>
      <c r="R952" s="28">
        <v>0</v>
      </c>
      <c r="S952" s="30">
        <v>9.5750000000000011</v>
      </c>
      <c r="T952" s="32" t="s">
        <v>12243</v>
      </c>
      <c r="U952" s="32" t="s">
        <v>12244</v>
      </c>
      <c r="V952" s="30">
        <v>55.451342837560702</v>
      </c>
      <c r="W952" s="28">
        <v>0</v>
      </c>
      <c r="X952" s="28">
        <v>0</v>
      </c>
      <c r="Y952" s="28" t="s">
        <v>14629</v>
      </c>
      <c r="Z952" s="28" t="s">
        <v>16128</v>
      </c>
      <c r="AA952" s="28">
        <v>1</v>
      </c>
      <c r="AB952" s="28">
        <v>0</v>
      </c>
      <c r="AC952" s="32">
        <f>Solution[[#This Row],[Old Stop]] +1</f>
        <v>431</v>
      </c>
      <c r="AD952" s="32" t="str">
        <f>_xlfn.CONCAT(Solution[[#This Row],[Notes]],"_",Solution[[#This Row],[Week '#]],"_", _xlfn.SWITCH(Solution[[#This Row],[Column1]], "M", "Monday", "T", "Tuesday", "W", "Wednesday", "R", "Thursday", "H", "Thursday", "F", "Friday"))</f>
        <v>105_Week3_Thursday</v>
      </c>
      <c r="AE952" s="32" t="str">
        <f>IF(LEN(Solution[[#This Row],[Available Delivery Days]]) =1, Solution[[#This Row],[Available Delivery Days]], IF(ISNUMBER(SEARCH(Solution[[#This Row],[New Delivery Day]], Solution[[#This Row],[Available Delivery Days]])), Solution[[#This Row],[New Delivery Day]], Solution[[#This Row],[Old Delivery Day]]))</f>
        <v>R</v>
      </c>
      <c r="AF952" s="31">
        <v>102.77119999999999</v>
      </c>
      <c r="AG952" s="31">
        <v>86.587500000000006</v>
      </c>
      <c r="AH952" s="28" t="s">
        <v>7832</v>
      </c>
      <c r="AI952" s="28" t="s">
        <v>932</v>
      </c>
      <c r="AJ952" s="28" t="s">
        <v>7793</v>
      </c>
      <c r="AK952" s="28" t="s">
        <v>7792</v>
      </c>
      <c r="AL952" s="28" t="s">
        <v>7797</v>
      </c>
      <c r="AM952" s="28">
        <f>_xlfn.XLOOKUP(Solution[[#This Row],[Cu_ID]],Master[cu_id],Master[Notes], "none")</f>
        <v>105</v>
      </c>
      <c r="AN952" s="28">
        <v>0</v>
      </c>
    </row>
    <row r="953" spans="1:40" x14ac:dyDescent="0.3">
      <c r="A953" s="53" t="s">
        <v>12240</v>
      </c>
      <c r="B953" s="37" t="s">
        <v>12241</v>
      </c>
      <c r="C953" s="37" t="s">
        <v>7728</v>
      </c>
      <c r="D953" s="28" t="s">
        <v>7719</v>
      </c>
      <c r="E953" s="28" t="s">
        <v>11016</v>
      </c>
      <c r="F953" s="28" t="s">
        <v>936</v>
      </c>
      <c r="G953" s="28" t="s">
        <v>7755</v>
      </c>
      <c r="H953" s="28" t="s">
        <v>11016</v>
      </c>
      <c r="I953" s="28" t="s">
        <v>900</v>
      </c>
      <c r="J953" s="28">
        <v>430</v>
      </c>
      <c r="K953" s="35" t="s">
        <v>9370</v>
      </c>
      <c r="L953" s="35" t="s">
        <v>12242</v>
      </c>
      <c r="M953" s="30">
        <v>50.514707287773497</v>
      </c>
      <c r="N953" s="32" t="s">
        <v>16720</v>
      </c>
      <c r="O953" s="28" t="s">
        <v>7774</v>
      </c>
      <c r="P953" s="29">
        <v>0.44641203703703702</v>
      </c>
      <c r="Q953" s="29">
        <v>0.45305555555555554</v>
      </c>
      <c r="R953" s="28">
        <v>0</v>
      </c>
      <c r="S953" s="30">
        <v>9.5750000000000011</v>
      </c>
      <c r="T953" s="32" t="s">
        <v>12243</v>
      </c>
      <c r="U953" s="32" t="s">
        <v>12244</v>
      </c>
      <c r="V953" s="30">
        <v>49.959304798669301</v>
      </c>
      <c r="W953" s="28">
        <v>0</v>
      </c>
      <c r="X953" s="28">
        <v>0</v>
      </c>
      <c r="Y953" s="28" t="s">
        <v>14629</v>
      </c>
      <c r="Z953" s="28" t="s">
        <v>16709</v>
      </c>
      <c r="AA953" s="28">
        <v>1</v>
      </c>
      <c r="AB953" s="28">
        <v>0</v>
      </c>
      <c r="AC953" s="32">
        <f>Solution[[#This Row],[Old Stop]] +1</f>
        <v>431</v>
      </c>
      <c r="AD953" s="32" t="str">
        <f>_xlfn.CONCAT(Solution[[#This Row],[Notes]],"_",Solution[[#This Row],[Week '#]],"_", _xlfn.SWITCH(Solution[[#This Row],[Column1]], "M", "Monday", "T", "Tuesday", "W", "Wednesday", "R", "Thursday", "H", "Thursday", "F", "Friday"))</f>
        <v>105_Week4_Thursday</v>
      </c>
      <c r="AE953" s="32" t="str">
        <f>IF(LEN(Solution[[#This Row],[Available Delivery Days]]) =1, Solution[[#This Row],[Available Delivery Days]], IF(ISNUMBER(SEARCH(Solution[[#This Row],[New Delivery Day]], Solution[[#This Row],[Available Delivery Days]])), Solution[[#This Row],[New Delivery Day]], Solution[[#This Row],[Old Delivery Day]]))</f>
        <v>R</v>
      </c>
      <c r="AF953" s="31">
        <v>102.77119999999999</v>
      </c>
      <c r="AG953" s="31">
        <v>86.587500000000006</v>
      </c>
      <c r="AH953" s="28" t="s">
        <v>7832</v>
      </c>
      <c r="AI953" s="28" t="s">
        <v>932</v>
      </c>
      <c r="AJ953" s="28" t="s">
        <v>7793</v>
      </c>
      <c r="AK953" s="28" t="s">
        <v>7792</v>
      </c>
      <c r="AL953" s="28" t="s">
        <v>7797</v>
      </c>
      <c r="AM953" s="28">
        <f>_xlfn.XLOOKUP(Solution[[#This Row],[Cu_ID]],Master[cu_id],Master[Notes], "none")</f>
        <v>105</v>
      </c>
      <c r="AN953" s="28">
        <v>0</v>
      </c>
    </row>
    <row r="954" spans="1:40" x14ac:dyDescent="0.3">
      <c r="A954" s="53" t="s">
        <v>11732</v>
      </c>
      <c r="B954" s="37" t="s">
        <v>11733</v>
      </c>
      <c r="C954" s="37" t="s">
        <v>7728</v>
      </c>
      <c r="D954" s="28" t="s">
        <v>7716</v>
      </c>
      <c r="E954" s="28" t="s">
        <v>7734</v>
      </c>
      <c r="F954" s="28" t="s">
        <v>936</v>
      </c>
      <c r="G954" s="28" t="s">
        <v>7723</v>
      </c>
      <c r="H954" s="28" t="s">
        <v>7734</v>
      </c>
      <c r="I954" s="28" t="s">
        <v>8057</v>
      </c>
      <c r="J954" s="28">
        <v>45</v>
      </c>
      <c r="K954" s="35" t="s">
        <v>8492</v>
      </c>
      <c r="L954" s="35" t="s">
        <v>11734</v>
      </c>
      <c r="M954" s="30">
        <v>0</v>
      </c>
      <c r="N954" s="32" t="s">
        <v>15186</v>
      </c>
      <c r="O954" s="28" t="s">
        <v>7774</v>
      </c>
      <c r="P954" s="29">
        <v>0.47488425925925926</v>
      </c>
      <c r="Q954" s="29">
        <v>0.48160879629629627</v>
      </c>
      <c r="R954" s="28">
        <v>0</v>
      </c>
      <c r="S954" s="30">
        <v>9.683574621414877</v>
      </c>
      <c r="T954" s="32" t="s">
        <v>11735</v>
      </c>
      <c r="U954" s="32" t="s">
        <v>11736</v>
      </c>
      <c r="V954" s="30"/>
      <c r="W954" s="28">
        <v>0</v>
      </c>
      <c r="X954" s="28">
        <v>0</v>
      </c>
      <c r="Y954" s="28" t="s">
        <v>14643</v>
      </c>
      <c r="Z954" s="28" t="s">
        <v>14644</v>
      </c>
      <c r="AA954" s="28">
        <v>1</v>
      </c>
      <c r="AB954" s="28">
        <v>0</v>
      </c>
      <c r="AC954" s="32">
        <f>Solution[[#This Row],[Old Stop]] +1</f>
        <v>46</v>
      </c>
      <c r="AD954" s="32" t="str">
        <f>_xlfn.CONCAT(Solution[[#This Row],[Notes]],"_",Solution[[#This Row],[Week '#]],"_", _xlfn.SWITCH(Solution[[#This Row],[Column1]], "M", "Monday", "T", "Tuesday", "W", "Wednesday", "R", "Thursday", "H", "Thursday", "F", "Friday"))</f>
        <v>102_Week1_Thursday</v>
      </c>
      <c r="AE954" s="32" t="str">
        <f>IF(LEN(Solution[[#This Row],[Available Delivery Days]]) =1, Solution[[#This Row],[Available Delivery Days]], IF(ISNUMBER(SEARCH(Solution[[#This Row],[New Delivery Day]], Solution[[#This Row],[Available Delivery Days]])), Solution[[#This Row],[New Delivery Day]], Solution[[#This Row],[Old Delivery Day]]))</f>
        <v>R</v>
      </c>
      <c r="AF954" s="31">
        <v>129.2062</v>
      </c>
      <c r="AG954" s="31">
        <v>0</v>
      </c>
      <c r="AH954" s="28" t="s">
        <v>7832</v>
      </c>
      <c r="AI954" s="28" t="s">
        <v>932</v>
      </c>
      <c r="AJ954" s="28" t="s">
        <v>7793</v>
      </c>
      <c r="AK954" s="28" t="s">
        <v>7792</v>
      </c>
      <c r="AL954" s="28" t="s">
        <v>7797</v>
      </c>
      <c r="AM954" s="28">
        <f>_xlfn.XLOOKUP(Solution[[#This Row],[Cu_ID]],Master[cu_id],Master[Notes], "none")</f>
        <v>102</v>
      </c>
      <c r="AN954" s="28">
        <v>0</v>
      </c>
    </row>
    <row r="955" spans="1:40" x14ac:dyDescent="0.3">
      <c r="A955" s="53" t="s">
        <v>11732</v>
      </c>
      <c r="B955" s="37" t="s">
        <v>11733</v>
      </c>
      <c r="C955" s="37" t="s">
        <v>7728</v>
      </c>
      <c r="D955" s="28" t="s">
        <v>7717</v>
      </c>
      <c r="E955" s="28" t="s">
        <v>7734</v>
      </c>
      <c r="F955" s="28" t="s">
        <v>936</v>
      </c>
      <c r="G955" s="28" t="s">
        <v>7762</v>
      </c>
      <c r="H955" s="28" t="s">
        <v>7734</v>
      </c>
      <c r="I955" s="28" t="s">
        <v>8057</v>
      </c>
      <c r="J955" s="28">
        <v>45</v>
      </c>
      <c r="K955" s="35" t="s">
        <v>8492</v>
      </c>
      <c r="L955" s="35" t="s">
        <v>11734</v>
      </c>
      <c r="M955" s="30">
        <v>0</v>
      </c>
      <c r="N955" s="32" t="s">
        <v>15187</v>
      </c>
      <c r="O955" s="28" t="s">
        <v>7774</v>
      </c>
      <c r="P955" s="29">
        <v>0.45262731481481483</v>
      </c>
      <c r="Q955" s="29">
        <v>0.45935185185185184</v>
      </c>
      <c r="R955" s="28">
        <v>0</v>
      </c>
      <c r="S955" s="30">
        <v>9.683574621414877</v>
      </c>
      <c r="T955" s="32" t="s">
        <v>11735</v>
      </c>
      <c r="U955" s="32" t="s">
        <v>11736</v>
      </c>
      <c r="V955" s="30"/>
      <c r="W955" s="28">
        <v>0</v>
      </c>
      <c r="X955" s="28">
        <v>0</v>
      </c>
      <c r="Y955" s="28" t="s">
        <v>14643</v>
      </c>
      <c r="Z955" s="28" t="s">
        <v>14649</v>
      </c>
      <c r="AA955" s="28">
        <v>1</v>
      </c>
      <c r="AB955" s="28">
        <v>0</v>
      </c>
      <c r="AC955" s="32">
        <f>Solution[[#This Row],[Old Stop]] +1</f>
        <v>46</v>
      </c>
      <c r="AD955" s="32" t="str">
        <f>_xlfn.CONCAT(Solution[[#This Row],[Notes]],"_",Solution[[#This Row],[Week '#]],"_", _xlfn.SWITCH(Solution[[#This Row],[Column1]], "M", "Monday", "T", "Tuesday", "W", "Wednesday", "R", "Thursday", "H", "Thursday", "F", "Friday"))</f>
        <v>102_Week2_Thursday</v>
      </c>
      <c r="AE955" s="32" t="str">
        <f>IF(LEN(Solution[[#This Row],[Available Delivery Days]]) =1, Solution[[#This Row],[Available Delivery Days]], IF(ISNUMBER(SEARCH(Solution[[#This Row],[New Delivery Day]], Solution[[#This Row],[Available Delivery Days]])), Solution[[#This Row],[New Delivery Day]], Solution[[#This Row],[Old Delivery Day]]))</f>
        <v>R</v>
      </c>
      <c r="AF955" s="31">
        <v>129.2062</v>
      </c>
      <c r="AG955" s="31">
        <v>0</v>
      </c>
      <c r="AH955" s="28" t="s">
        <v>7832</v>
      </c>
      <c r="AI955" s="28" t="s">
        <v>932</v>
      </c>
      <c r="AJ955" s="28" t="s">
        <v>7793</v>
      </c>
      <c r="AK955" s="28" t="s">
        <v>7792</v>
      </c>
      <c r="AL955" s="28" t="s">
        <v>7797</v>
      </c>
      <c r="AM955" s="28">
        <f>_xlfn.XLOOKUP(Solution[[#This Row],[Cu_ID]],Master[cu_id],Master[Notes], "none")</f>
        <v>102</v>
      </c>
      <c r="AN955" s="28">
        <v>0</v>
      </c>
    </row>
    <row r="956" spans="1:40" x14ac:dyDescent="0.3">
      <c r="A956" s="53" t="s">
        <v>11732</v>
      </c>
      <c r="B956" s="37" t="s">
        <v>11733</v>
      </c>
      <c r="C956" s="37" t="s">
        <v>7728</v>
      </c>
      <c r="D956" s="28" t="s">
        <v>7718</v>
      </c>
      <c r="E956" s="28" t="s">
        <v>7734</v>
      </c>
      <c r="F956" s="28" t="s">
        <v>936</v>
      </c>
      <c r="G956" s="28" t="s">
        <v>7723</v>
      </c>
      <c r="H956" s="28" t="s">
        <v>7734</v>
      </c>
      <c r="I956" s="28" t="s">
        <v>8057</v>
      </c>
      <c r="J956" s="28">
        <v>45</v>
      </c>
      <c r="K956" s="35" t="s">
        <v>8492</v>
      </c>
      <c r="L956" s="35" t="s">
        <v>11734</v>
      </c>
      <c r="M956" s="30">
        <v>0</v>
      </c>
      <c r="N956" s="32" t="s">
        <v>15797</v>
      </c>
      <c r="O956" s="28" t="s">
        <v>7774</v>
      </c>
      <c r="P956" s="29">
        <v>0.47488425925925926</v>
      </c>
      <c r="Q956" s="29">
        <v>0.48160879629629627</v>
      </c>
      <c r="R956" s="28">
        <v>0</v>
      </c>
      <c r="S956" s="30">
        <v>9.683574621414877</v>
      </c>
      <c r="T956" s="32" t="s">
        <v>11735</v>
      </c>
      <c r="U956" s="32" t="s">
        <v>11736</v>
      </c>
      <c r="V956" s="30"/>
      <c r="W956" s="28">
        <v>0</v>
      </c>
      <c r="X956" s="28">
        <v>0</v>
      </c>
      <c r="Y956" s="28" t="s">
        <v>14643</v>
      </c>
      <c r="Z956" s="28" t="s">
        <v>15700</v>
      </c>
      <c r="AA956" s="28">
        <v>1</v>
      </c>
      <c r="AB956" s="28">
        <v>0</v>
      </c>
      <c r="AC956" s="32">
        <f>Solution[[#This Row],[Old Stop]] +1</f>
        <v>46</v>
      </c>
      <c r="AD956" s="32" t="str">
        <f>_xlfn.CONCAT(Solution[[#This Row],[Notes]],"_",Solution[[#This Row],[Week '#]],"_", _xlfn.SWITCH(Solution[[#This Row],[Column1]], "M", "Monday", "T", "Tuesday", "W", "Wednesday", "R", "Thursday", "H", "Thursday", "F", "Friday"))</f>
        <v>102_Week3_Thursday</v>
      </c>
      <c r="AE956" s="32" t="str">
        <f>IF(LEN(Solution[[#This Row],[Available Delivery Days]]) =1, Solution[[#This Row],[Available Delivery Days]], IF(ISNUMBER(SEARCH(Solution[[#This Row],[New Delivery Day]], Solution[[#This Row],[Available Delivery Days]])), Solution[[#This Row],[New Delivery Day]], Solution[[#This Row],[Old Delivery Day]]))</f>
        <v>R</v>
      </c>
      <c r="AF956" s="31">
        <v>129.2062</v>
      </c>
      <c r="AG956" s="31">
        <v>0</v>
      </c>
      <c r="AH956" s="28" t="s">
        <v>7832</v>
      </c>
      <c r="AI956" s="28" t="s">
        <v>932</v>
      </c>
      <c r="AJ956" s="28" t="s">
        <v>7793</v>
      </c>
      <c r="AK956" s="28" t="s">
        <v>7792</v>
      </c>
      <c r="AL956" s="28" t="s">
        <v>7797</v>
      </c>
      <c r="AM956" s="28">
        <f>_xlfn.XLOOKUP(Solution[[#This Row],[Cu_ID]],Master[cu_id],Master[Notes], "none")</f>
        <v>102</v>
      </c>
      <c r="AN956" s="28">
        <v>0</v>
      </c>
    </row>
    <row r="957" spans="1:40" x14ac:dyDescent="0.3">
      <c r="A957" s="53" t="s">
        <v>11732</v>
      </c>
      <c r="B957" s="37" t="s">
        <v>11733</v>
      </c>
      <c r="C957" s="37" t="s">
        <v>7728</v>
      </c>
      <c r="D957" s="28" t="s">
        <v>7719</v>
      </c>
      <c r="E957" s="28" t="s">
        <v>7734</v>
      </c>
      <c r="F957" s="28" t="s">
        <v>936</v>
      </c>
      <c r="G957" s="28" t="s">
        <v>7762</v>
      </c>
      <c r="H957" s="28" t="s">
        <v>7734</v>
      </c>
      <c r="I957" s="28" t="s">
        <v>8057</v>
      </c>
      <c r="J957" s="28">
        <v>45</v>
      </c>
      <c r="K957" s="35" t="s">
        <v>8492</v>
      </c>
      <c r="L957" s="35" t="s">
        <v>11734</v>
      </c>
      <c r="M957" s="30">
        <v>0</v>
      </c>
      <c r="N957" s="32" t="s">
        <v>16323</v>
      </c>
      <c r="O957" s="28" t="s">
        <v>7774</v>
      </c>
      <c r="P957" s="29">
        <v>0.45262731481481483</v>
      </c>
      <c r="Q957" s="29">
        <v>0.45935185185185184</v>
      </c>
      <c r="R957" s="28">
        <v>0</v>
      </c>
      <c r="S957" s="30">
        <v>9.683574621414877</v>
      </c>
      <c r="T957" s="32" t="s">
        <v>11735</v>
      </c>
      <c r="U957" s="32" t="s">
        <v>11736</v>
      </c>
      <c r="V957" s="30"/>
      <c r="W957" s="28">
        <v>0</v>
      </c>
      <c r="X957" s="28">
        <v>0</v>
      </c>
      <c r="Y957" s="28" t="s">
        <v>14643</v>
      </c>
      <c r="Z957" s="28" t="s">
        <v>16265</v>
      </c>
      <c r="AA957" s="28">
        <v>1</v>
      </c>
      <c r="AB957" s="28">
        <v>0</v>
      </c>
      <c r="AC957" s="32">
        <f>Solution[[#This Row],[Old Stop]] +1</f>
        <v>46</v>
      </c>
      <c r="AD957" s="32" t="str">
        <f>_xlfn.CONCAT(Solution[[#This Row],[Notes]],"_",Solution[[#This Row],[Week '#]],"_", _xlfn.SWITCH(Solution[[#This Row],[Column1]], "M", "Monday", "T", "Tuesday", "W", "Wednesday", "R", "Thursday", "H", "Thursday", "F", "Friday"))</f>
        <v>102_Week4_Thursday</v>
      </c>
      <c r="AE957" s="32" t="str">
        <f>IF(LEN(Solution[[#This Row],[Available Delivery Days]]) =1, Solution[[#This Row],[Available Delivery Days]], IF(ISNUMBER(SEARCH(Solution[[#This Row],[New Delivery Day]], Solution[[#This Row],[Available Delivery Days]])), Solution[[#This Row],[New Delivery Day]], Solution[[#This Row],[Old Delivery Day]]))</f>
        <v>R</v>
      </c>
      <c r="AF957" s="31">
        <v>129.2062</v>
      </c>
      <c r="AG957" s="31">
        <v>0</v>
      </c>
      <c r="AH957" s="28" t="s">
        <v>7832</v>
      </c>
      <c r="AI957" s="28" t="s">
        <v>932</v>
      </c>
      <c r="AJ957" s="28" t="s">
        <v>7793</v>
      </c>
      <c r="AK957" s="28" t="s">
        <v>7792</v>
      </c>
      <c r="AL957" s="28" t="s">
        <v>7797</v>
      </c>
      <c r="AM957" s="28">
        <f>_xlfn.XLOOKUP(Solution[[#This Row],[Cu_ID]],Master[cu_id],Master[Notes], "none")</f>
        <v>102</v>
      </c>
      <c r="AN957" s="28">
        <v>0</v>
      </c>
    </row>
    <row r="958" spans="1:40" x14ac:dyDescent="0.3">
      <c r="A958" s="53" t="s">
        <v>14313</v>
      </c>
      <c r="B958" s="37" t="s">
        <v>14314</v>
      </c>
      <c r="C958" s="37" t="s">
        <v>7728</v>
      </c>
      <c r="D958" s="28" t="s">
        <v>7718</v>
      </c>
      <c r="E958" s="28" t="s">
        <v>7734</v>
      </c>
      <c r="F958" s="28" t="s">
        <v>903</v>
      </c>
      <c r="G958" s="28" t="s">
        <v>7787</v>
      </c>
      <c r="H958" s="28" t="s">
        <v>7734</v>
      </c>
      <c r="I958" s="28" t="s">
        <v>903</v>
      </c>
      <c r="J958" s="28">
        <v>79</v>
      </c>
      <c r="K958" s="35" t="s">
        <v>8308</v>
      </c>
      <c r="L958" s="35" t="s">
        <v>14315</v>
      </c>
      <c r="M958" s="30">
        <v>5.0446744859218597</v>
      </c>
      <c r="N958" s="32" t="s">
        <v>15781</v>
      </c>
      <c r="O958" s="28" t="s">
        <v>7722</v>
      </c>
      <c r="P958" s="29">
        <v>0.58792824074074079</v>
      </c>
      <c r="Q958" s="29">
        <v>0.59465277777777781</v>
      </c>
      <c r="R958" s="28">
        <v>0</v>
      </c>
      <c r="S958" s="30">
        <v>9.683574621414877</v>
      </c>
      <c r="T958" s="32" t="s">
        <v>14316</v>
      </c>
      <c r="U958" s="32" t="s">
        <v>14317</v>
      </c>
      <c r="V958" s="30">
        <v>4.0388191135296703</v>
      </c>
      <c r="W958" s="28">
        <v>0</v>
      </c>
      <c r="X958" s="28">
        <v>0</v>
      </c>
      <c r="Y958" s="28" t="s">
        <v>14619</v>
      </c>
      <c r="Z958" s="28" t="s">
        <v>15708</v>
      </c>
      <c r="AA958" s="28">
        <v>1</v>
      </c>
      <c r="AB958" s="28">
        <v>0</v>
      </c>
      <c r="AC958" s="32">
        <f>Solution[[#This Row],[Old Stop]] +1</f>
        <v>80</v>
      </c>
      <c r="AD958" s="32" t="str">
        <f>_xlfn.CONCAT(Solution[[#This Row],[Notes]],"_",Solution[[#This Row],[Week '#]],"_", _xlfn.SWITCH(Solution[[#This Row],[Column1]], "M", "Monday", "T", "Tuesday", "W", "Wednesday", "R", "Thursday", "H", "Thursday", "F", "Friday"))</f>
        <v>102_Week3_Tuesday</v>
      </c>
      <c r="AE958" s="32" t="str">
        <f>IF(LEN(Solution[[#This Row],[Available Delivery Days]]) =1, Solution[[#This Row],[Available Delivery Days]], IF(ISNUMBER(SEARCH(Solution[[#This Row],[New Delivery Day]], Solution[[#This Row],[Available Delivery Days]])), Solution[[#This Row],[New Delivery Day]], Solution[[#This Row],[Old Delivery Day]]))</f>
        <v>T</v>
      </c>
      <c r="AF958" s="31">
        <v>10.6075</v>
      </c>
      <c r="AG958" s="31">
        <v>10.4</v>
      </c>
      <c r="AH958" s="28" t="s">
        <v>7832</v>
      </c>
      <c r="AI958" s="28" t="s">
        <v>932</v>
      </c>
      <c r="AJ958" s="28" t="s">
        <v>7793</v>
      </c>
      <c r="AK958" s="28" t="s">
        <v>7793</v>
      </c>
      <c r="AL958" s="28" t="s">
        <v>7797</v>
      </c>
      <c r="AM958" s="28">
        <f>_xlfn.XLOOKUP(Solution[[#This Row],[Cu_ID]],Master[cu_id],Master[Notes], "none")</f>
        <v>102</v>
      </c>
      <c r="AN958" s="28"/>
    </row>
    <row r="959" spans="1:40" x14ac:dyDescent="0.3">
      <c r="A959" s="53" t="s">
        <v>13323</v>
      </c>
      <c r="B959" s="37" t="s">
        <v>13324</v>
      </c>
      <c r="C959" s="37" t="s">
        <v>7728</v>
      </c>
      <c r="D959" s="28" t="s">
        <v>7716</v>
      </c>
      <c r="E959" s="28" t="s">
        <v>11016</v>
      </c>
      <c r="F959" s="28" t="s">
        <v>902</v>
      </c>
      <c r="G959" s="28" t="s">
        <v>7755</v>
      </c>
      <c r="H959" s="28" t="s">
        <v>11016</v>
      </c>
      <c r="I959" s="28" t="s">
        <v>900</v>
      </c>
      <c r="J959" s="28">
        <v>435</v>
      </c>
      <c r="K959" s="35" t="s">
        <v>9372</v>
      </c>
      <c r="L959" s="35" t="s">
        <v>13325</v>
      </c>
      <c r="M959" s="30">
        <v>5.9371534846723097</v>
      </c>
      <c r="N959" s="32" t="s">
        <v>15079</v>
      </c>
      <c r="O959" s="28" t="s">
        <v>7774</v>
      </c>
      <c r="P959" s="29">
        <v>0.44019675925925927</v>
      </c>
      <c r="Q959" s="29">
        <v>0.4425115740740741</v>
      </c>
      <c r="R959" s="28">
        <v>0</v>
      </c>
      <c r="S959" s="30">
        <v>3.3333333333333335</v>
      </c>
      <c r="T959" s="32" t="s">
        <v>13326</v>
      </c>
      <c r="U959" s="32" t="s">
        <v>13327</v>
      </c>
      <c r="V959" s="30">
        <v>4.4914987154670696</v>
      </c>
      <c r="W959" s="28">
        <v>6</v>
      </c>
      <c r="X959" s="28">
        <v>0.113207547169811</v>
      </c>
      <c r="Y959" s="28" t="s">
        <v>14627</v>
      </c>
      <c r="Z959" s="28" t="s">
        <v>14628</v>
      </c>
      <c r="AA959" s="28">
        <v>1</v>
      </c>
      <c r="AB959" s="28">
        <v>13</v>
      </c>
      <c r="AC959" s="32">
        <f>Solution[[#This Row],[Old Stop]] +1</f>
        <v>436</v>
      </c>
      <c r="AD959" s="32" t="str">
        <f>_xlfn.CONCAT(Solution[[#This Row],[Notes]],"_",Solution[[#This Row],[Week '#]],"_", _xlfn.SWITCH(Solution[[#This Row],[Column1]], "M", "Monday", "T", "Tuesday", "W", "Wednesday", "R", "Thursday", "H", "Thursday", "F", "Friday"))</f>
        <v>105_Week1_Friday</v>
      </c>
      <c r="AE959" s="32" t="str">
        <f>IF(LEN(Solution[[#This Row],[Available Delivery Days]]) =1, Solution[[#This Row],[Available Delivery Days]], IF(ISNUMBER(SEARCH(Solution[[#This Row],[New Delivery Day]], Solution[[#This Row],[Available Delivery Days]])), Solution[[#This Row],[New Delivery Day]], Solution[[#This Row],[Old Delivery Day]]))</f>
        <v>F</v>
      </c>
      <c r="AF959" s="31">
        <v>25</v>
      </c>
      <c r="AG959" s="31">
        <v>30.7</v>
      </c>
      <c r="AH959" s="28" t="s">
        <v>7832</v>
      </c>
      <c r="AI959" s="28" t="s">
        <v>932</v>
      </c>
      <c r="AJ959" s="28" t="s">
        <v>7793</v>
      </c>
      <c r="AK959" s="28" t="s">
        <v>7792</v>
      </c>
      <c r="AL959" s="28" t="s">
        <v>7797</v>
      </c>
      <c r="AM959" s="28" t="str">
        <f>_xlfn.XLOOKUP(Solution[[#This Row],[Cu_ID]],Master[cu_id],Master[Notes], "none")</f>
        <v>105</v>
      </c>
      <c r="AN959" s="28">
        <v>13</v>
      </c>
    </row>
    <row r="960" spans="1:40" x14ac:dyDescent="0.3">
      <c r="A960" s="53" t="s">
        <v>13323</v>
      </c>
      <c r="B960" s="37" t="s">
        <v>13324</v>
      </c>
      <c r="C960" s="37" t="s">
        <v>7728</v>
      </c>
      <c r="D960" s="28" t="s">
        <v>7717</v>
      </c>
      <c r="E960" s="28" t="s">
        <v>11016</v>
      </c>
      <c r="F960" s="28" t="s">
        <v>902</v>
      </c>
      <c r="G960" s="28" t="s">
        <v>7783</v>
      </c>
      <c r="H960" s="28" t="s">
        <v>11016</v>
      </c>
      <c r="I960" s="28" t="s">
        <v>900</v>
      </c>
      <c r="J960" s="28">
        <v>435</v>
      </c>
      <c r="K960" s="35" t="s">
        <v>9372</v>
      </c>
      <c r="L960" s="35" t="s">
        <v>13325</v>
      </c>
      <c r="M960" s="30">
        <v>10.8174689318985</v>
      </c>
      <c r="N960" s="32" t="s">
        <v>15080</v>
      </c>
      <c r="O960" s="28" t="s">
        <v>7774</v>
      </c>
      <c r="P960" s="29">
        <v>0.44891203703703703</v>
      </c>
      <c r="Q960" s="29">
        <v>0.45122685185185185</v>
      </c>
      <c r="R960" s="28">
        <v>0</v>
      </c>
      <c r="S960" s="30">
        <v>3.3333333333333335</v>
      </c>
      <c r="T960" s="32" t="s">
        <v>13326</v>
      </c>
      <c r="U960" s="32" t="s">
        <v>13327</v>
      </c>
      <c r="V960" s="30">
        <v>9.4918308646531795</v>
      </c>
      <c r="W960" s="28">
        <v>6</v>
      </c>
      <c r="X960" s="28">
        <v>0.113207547169811</v>
      </c>
      <c r="Y960" s="28" t="s">
        <v>14627</v>
      </c>
      <c r="Z960" s="28" t="s">
        <v>14648</v>
      </c>
      <c r="AA960" s="28">
        <v>1</v>
      </c>
      <c r="AB960" s="28">
        <v>13</v>
      </c>
      <c r="AC960" s="32">
        <f>Solution[[#This Row],[Old Stop]] +1</f>
        <v>436</v>
      </c>
      <c r="AD960" s="32" t="str">
        <f>_xlfn.CONCAT(Solution[[#This Row],[Notes]],"_",Solution[[#This Row],[Week '#]],"_", _xlfn.SWITCH(Solution[[#This Row],[Column1]], "M", "Monday", "T", "Tuesday", "W", "Wednesday", "R", "Thursday", "H", "Thursday", "F", "Friday"))</f>
        <v>105_Week2_Friday</v>
      </c>
      <c r="AE960" s="32" t="str">
        <f>IF(LEN(Solution[[#This Row],[Available Delivery Days]]) =1, Solution[[#This Row],[Available Delivery Days]], IF(ISNUMBER(SEARCH(Solution[[#This Row],[New Delivery Day]], Solution[[#This Row],[Available Delivery Days]])), Solution[[#This Row],[New Delivery Day]], Solution[[#This Row],[Old Delivery Day]]))</f>
        <v>F</v>
      </c>
      <c r="AF960" s="31">
        <v>25</v>
      </c>
      <c r="AG960" s="31">
        <v>30.7</v>
      </c>
      <c r="AH960" s="28" t="s">
        <v>7832</v>
      </c>
      <c r="AI960" s="28" t="s">
        <v>932</v>
      </c>
      <c r="AJ960" s="28" t="s">
        <v>7793</v>
      </c>
      <c r="AK960" s="28" t="s">
        <v>7792</v>
      </c>
      <c r="AL960" s="28" t="s">
        <v>7797</v>
      </c>
      <c r="AM960" s="28" t="str">
        <f>_xlfn.XLOOKUP(Solution[[#This Row],[Cu_ID]],Master[cu_id],Master[Notes], "none")</f>
        <v>105</v>
      </c>
      <c r="AN960" s="28">
        <v>13</v>
      </c>
    </row>
    <row r="961" spans="1:40" x14ac:dyDescent="0.3">
      <c r="A961" s="53" t="s">
        <v>13323</v>
      </c>
      <c r="B961" s="37" t="s">
        <v>13324</v>
      </c>
      <c r="C961" s="37" t="s">
        <v>7728</v>
      </c>
      <c r="D961" s="28" t="s">
        <v>7718</v>
      </c>
      <c r="E961" s="28" t="s">
        <v>11016</v>
      </c>
      <c r="F961" s="28" t="s">
        <v>902</v>
      </c>
      <c r="G961" s="28" t="s">
        <v>7735</v>
      </c>
      <c r="H961" s="28" t="s">
        <v>11016</v>
      </c>
      <c r="I961" s="28" t="s">
        <v>900</v>
      </c>
      <c r="J961" s="28">
        <v>435</v>
      </c>
      <c r="K961" s="35" t="s">
        <v>9372</v>
      </c>
      <c r="L961" s="35" t="s">
        <v>13325</v>
      </c>
      <c r="M961" s="30">
        <v>5.6696024462580699</v>
      </c>
      <c r="N961" s="32" t="s">
        <v>16195</v>
      </c>
      <c r="O961" s="28" t="s">
        <v>7774</v>
      </c>
      <c r="P961" s="29">
        <v>0.44339120370370372</v>
      </c>
      <c r="Q961" s="29">
        <v>0.44570601851851854</v>
      </c>
      <c r="R961" s="28">
        <v>0</v>
      </c>
      <c r="S961" s="30">
        <v>3.3333333333333335</v>
      </c>
      <c r="T961" s="32" t="s">
        <v>13326</v>
      </c>
      <c r="U961" s="32" t="s">
        <v>13327</v>
      </c>
      <c r="V961" s="30">
        <v>4.2780681455142098</v>
      </c>
      <c r="W961" s="28">
        <v>6</v>
      </c>
      <c r="X961" s="28">
        <v>0.113207547169811</v>
      </c>
      <c r="Y961" s="28" t="s">
        <v>14627</v>
      </c>
      <c r="Z961" s="28" t="s">
        <v>16138</v>
      </c>
      <c r="AA961" s="28">
        <v>1</v>
      </c>
      <c r="AB961" s="28">
        <v>13</v>
      </c>
      <c r="AC961" s="32">
        <f>Solution[[#This Row],[Old Stop]] +1</f>
        <v>436</v>
      </c>
      <c r="AD961" s="32" t="str">
        <f>_xlfn.CONCAT(Solution[[#This Row],[Notes]],"_",Solution[[#This Row],[Week '#]],"_", _xlfn.SWITCH(Solution[[#This Row],[Column1]], "M", "Monday", "T", "Tuesday", "W", "Wednesday", "R", "Thursday", "H", "Thursday", "F", "Friday"))</f>
        <v>105_Week3_Friday</v>
      </c>
      <c r="AE961" s="32" t="str">
        <f>IF(LEN(Solution[[#This Row],[Available Delivery Days]]) =1, Solution[[#This Row],[Available Delivery Days]], IF(ISNUMBER(SEARCH(Solution[[#This Row],[New Delivery Day]], Solution[[#This Row],[Available Delivery Days]])), Solution[[#This Row],[New Delivery Day]], Solution[[#This Row],[Old Delivery Day]]))</f>
        <v>F</v>
      </c>
      <c r="AF961" s="31">
        <v>25</v>
      </c>
      <c r="AG961" s="31">
        <v>30.7</v>
      </c>
      <c r="AH961" s="28" t="s">
        <v>7832</v>
      </c>
      <c r="AI961" s="28" t="s">
        <v>932</v>
      </c>
      <c r="AJ961" s="28" t="s">
        <v>7793</v>
      </c>
      <c r="AK961" s="28" t="s">
        <v>7792</v>
      </c>
      <c r="AL961" s="28" t="s">
        <v>7797</v>
      </c>
      <c r="AM961" s="28" t="str">
        <f>_xlfn.XLOOKUP(Solution[[#This Row],[Cu_ID]],Master[cu_id],Master[Notes], "none")</f>
        <v>105</v>
      </c>
      <c r="AN961" s="28">
        <v>13</v>
      </c>
    </row>
    <row r="962" spans="1:40" x14ac:dyDescent="0.3">
      <c r="A962" s="53" t="s">
        <v>13323</v>
      </c>
      <c r="B962" s="37" t="s">
        <v>13324</v>
      </c>
      <c r="C962" s="37" t="s">
        <v>7728</v>
      </c>
      <c r="D962" s="28" t="s">
        <v>7719</v>
      </c>
      <c r="E962" s="28" t="s">
        <v>11016</v>
      </c>
      <c r="F962" s="28" t="s">
        <v>902</v>
      </c>
      <c r="G962" s="28" t="s">
        <v>7814</v>
      </c>
      <c r="H962" s="28" t="s">
        <v>11016</v>
      </c>
      <c r="I962" s="28" t="s">
        <v>900</v>
      </c>
      <c r="J962" s="28">
        <v>435</v>
      </c>
      <c r="K962" s="35" t="s">
        <v>9372</v>
      </c>
      <c r="L962" s="35" t="s">
        <v>13325</v>
      </c>
      <c r="M962" s="30">
        <v>10.8174689318985</v>
      </c>
      <c r="N962" s="32" t="s">
        <v>16777</v>
      </c>
      <c r="O962" s="28" t="s">
        <v>7774</v>
      </c>
      <c r="P962" s="29">
        <v>0.45699074074074075</v>
      </c>
      <c r="Q962" s="29">
        <v>0.45930555555555558</v>
      </c>
      <c r="R962" s="28">
        <v>0</v>
      </c>
      <c r="S962" s="30">
        <v>3.3333333333333335</v>
      </c>
      <c r="T962" s="32" t="s">
        <v>13326</v>
      </c>
      <c r="U962" s="32" t="s">
        <v>13327</v>
      </c>
      <c r="V962" s="30">
        <v>9.4918308646531795</v>
      </c>
      <c r="W962" s="28">
        <v>6</v>
      </c>
      <c r="X962" s="28">
        <v>0.113207547169811</v>
      </c>
      <c r="Y962" s="28" t="s">
        <v>14627</v>
      </c>
      <c r="Z962" s="28" t="s">
        <v>16642</v>
      </c>
      <c r="AA962" s="28">
        <v>1</v>
      </c>
      <c r="AB962" s="28">
        <v>13</v>
      </c>
      <c r="AC962" s="32">
        <f>Solution[[#This Row],[Old Stop]] +1</f>
        <v>436</v>
      </c>
      <c r="AD962" s="32" t="str">
        <f>_xlfn.CONCAT(Solution[[#This Row],[Notes]],"_",Solution[[#This Row],[Week '#]],"_", _xlfn.SWITCH(Solution[[#This Row],[Column1]], "M", "Monday", "T", "Tuesday", "W", "Wednesday", "R", "Thursday", "H", "Thursday", "F", "Friday"))</f>
        <v>105_Week4_Friday</v>
      </c>
      <c r="AE962" s="32" t="str">
        <f>IF(LEN(Solution[[#This Row],[Available Delivery Days]]) =1, Solution[[#This Row],[Available Delivery Days]], IF(ISNUMBER(SEARCH(Solution[[#This Row],[New Delivery Day]], Solution[[#This Row],[Available Delivery Days]])), Solution[[#This Row],[New Delivery Day]], Solution[[#This Row],[Old Delivery Day]]))</f>
        <v>F</v>
      </c>
      <c r="AF962" s="31">
        <v>25</v>
      </c>
      <c r="AG962" s="31">
        <v>30.7</v>
      </c>
      <c r="AH962" s="28" t="s">
        <v>7832</v>
      </c>
      <c r="AI962" s="28" t="s">
        <v>932</v>
      </c>
      <c r="AJ962" s="28" t="s">
        <v>7793</v>
      </c>
      <c r="AK962" s="28" t="s">
        <v>7792</v>
      </c>
      <c r="AL962" s="28" t="s">
        <v>7797</v>
      </c>
      <c r="AM962" s="28" t="str">
        <f>_xlfn.XLOOKUP(Solution[[#This Row],[Cu_ID]],Master[cu_id],Master[Notes], "none")</f>
        <v>105</v>
      </c>
      <c r="AN962" s="28">
        <v>13</v>
      </c>
    </row>
    <row r="963" spans="1:40" x14ac:dyDescent="0.3">
      <c r="A963" s="53" t="s">
        <v>13199</v>
      </c>
      <c r="B963" s="37" t="s">
        <v>13200</v>
      </c>
      <c r="C963" s="37" t="s">
        <v>7728</v>
      </c>
      <c r="D963" s="28" t="s">
        <v>7717</v>
      </c>
      <c r="E963" s="28" t="s">
        <v>7752</v>
      </c>
      <c r="F963" s="28" t="s">
        <v>936</v>
      </c>
      <c r="G963" s="28" t="s">
        <v>7723</v>
      </c>
      <c r="H963" s="28" t="s">
        <v>7752</v>
      </c>
      <c r="I963" s="28" t="s">
        <v>900</v>
      </c>
      <c r="J963" s="28">
        <v>162</v>
      </c>
      <c r="K963" s="35" t="s">
        <v>8917</v>
      </c>
      <c r="L963" s="35" t="s">
        <v>13201</v>
      </c>
      <c r="M963" s="30">
        <v>0.62452745065092996</v>
      </c>
      <c r="N963" s="32" t="s">
        <v>15483</v>
      </c>
      <c r="O963" s="28" t="s">
        <v>7756</v>
      </c>
      <c r="P963" s="29">
        <v>0.43815972222222221</v>
      </c>
      <c r="Q963" s="29">
        <v>0.44559027777777777</v>
      </c>
      <c r="R963" s="28">
        <v>0</v>
      </c>
      <c r="S963" s="30">
        <v>10.700000000000001</v>
      </c>
      <c r="T963" s="32" t="s">
        <v>13202</v>
      </c>
      <c r="U963" s="32" t="s">
        <v>13203</v>
      </c>
      <c r="V963" s="30">
        <v>0.29474933393856401</v>
      </c>
      <c r="W963" s="28">
        <v>0</v>
      </c>
      <c r="X963" s="28">
        <v>0</v>
      </c>
      <c r="Y963" s="28" t="s">
        <v>14547</v>
      </c>
      <c r="Z963" s="28" t="s">
        <v>15455</v>
      </c>
      <c r="AA963" s="28">
        <v>1</v>
      </c>
      <c r="AB963" s="28">
        <v>0</v>
      </c>
      <c r="AC963" s="32">
        <f>Solution[[#This Row],[Old Stop]] +1</f>
        <v>163</v>
      </c>
      <c r="AD963" s="32" t="str">
        <f>_xlfn.CONCAT(Solution[[#This Row],[Notes]],"_",Solution[[#This Row],[Week '#]],"_", _xlfn.SWITCH(Solution[[#This Row],[Column1]], "M", "Monday", "T", "Tuesday", "W", "Wednesday", "R", "Thursday", "H", "Thursday", "F", "Friday"))</f>
        <v>103_Week2_Thursday</v>
      </c>
      <c r="AE963" s="32" t="str">
        <f>IF(LEN(Solution[[#This Row],[Available Delivery Days]]) =1, Solution[[#This Row],[Available Delivery Days]], IF(ISNUMBER(SEARCH(Solution[[#This Row],[New Delivery Day]], Solution[[#This Row],[Available Delivery Days]])), Solution[[#This Row],[New Delivery Day]], Solution[[#This Row],[Old Delivery Day]]))</f>
        <v>R</v>
      </c>
      <c r="AF963" s="31">
        <v>20</v>
      </c>
      <c r="AG963" s="31">
        <v>4.7</v>
      </c>
      <c r="AH963" s="28" t="s">
        <v>7832</v>
      </c>
      <c r="AI963" s="28" t="s">
        <v>944</v>
      </c>
      <c r="AJ963" s="28" t="s">
        <v>7793</v>
      </c>
      <c r="AK963" s="28" t="s">
        <v>7792</v>
      </c>
      <c r="AL963" s="28" t="s">
        <v>7797</v>
      </c>
      <c r="AM963" s="28">
        <f>_xlfn.XLOOKUP(Solution[[#This Row],[Cu_ID]],Master[cu_id],Master[Notes], "none")</f>
        <v>103</v>
      </c>
      <c r="AN963" s="28">
        <v>0</v>
      </c>
    </row>
    <row r="964" spans="1:40" x14ac:dyDescent="0.3">
      <c r="A964" s="53" t="s">
        <v>13199</v>
      </c>
      <c r="B964" s="37" t="s">
        <v>13200</v>
      </c>
      <c r="C964" s="37" t="s">
        <v>7728</v>
      </c>
      <c r="D964" s="28" t="s">
        <v>7719</v>
      </c>
      <c r="E964" s="28" t="s">
        <v>7752</v>
      </c>
      <c r="F964" s="28" t="s">
        <v>936</v>
      </c>
      <c r="G964" s="28" t="s">
        <v>7723</v>
      </c>
      <c r="H964" s="28" t="s">
        <v>7752</v>
      </c>
      <c r="I964" s="28" t="s">
        <v>900</v>
      </c>
      <c r="J964" s="28">
        <v>162</v>
      </c>
      <c r="K964" s="35" t="s">
        <v>8917</v>
      </c>
      <c r="L964" s="35" t="s">
        <v>13201</v>
      </c>
      <c r="M964" s="30">
        <v>1.19535901583731</v>
      </c>
      <c r="N964" s="32" t="s">
        <v>16563</v>
      </c>
      <c r="O964" s="28" t="s">
        <v>7756</v>
      </c>
      <c r="P964" s="29">
        <v>0.37579861111111112</v>
      </c>
      <c r="Q964" s="29">
        <v>0.38322916666666668</v>
      </c>
      <c r="R964" s="28">
        <v>0</v>
      </c>
      <c r="S964" s="30">
        <v>10.700000000000001</v>
      </c>
      <c r="T964" s="32" t="s">
        <v>13202</v>
      </c>
      <c r="U964" s="32" t="s">
        <v>13203</v>
      </c>
      <c r="V964" s="30">
        <v>0.67959777432903801</v>
      </c>
      <c r="W964" s="28">
        <v>0</v>
      </c>
      <c r="X964" s="28">
        <v>0</v>
      </c>
      <c r="Y964" s="28" t="s">
        <v>14547</v>
      </c>
      <c r="Z964" s="28" t="s">
        <v>16524</v>
      </c>
      <c r="AA964" s="28">
        <v>1</v>
      </c>
      <c r="AB964" s="28">
        <v>0</v>
      </c>
      <c r="AC964" s="32">
        <f>Solution[[#This Row],[Old Stop]] +1</f>
        <v>163</v>
      </c>
      <c r="AD964" s="32" t="str">
        <f>_xlfn.CONCAT(Solution[[#This Row],[Notes]],"_",Solution[[#This Row],[Week '#]],"_", _xlfn.SWITCH(Solution[[#This Row],[Column1]], "M", "Monday", "T", "Tuesday", "W", "Wednesday", "R", "Thursday", "H", "Thursday", "F", "Friday"))</f>
        <v>103_Week4_Thursday</v>
      </c>
      <c r="AE964" s="32" t="str">
        <f>IF(LEN(Solution[[#This Row],[Available Delivery Days]]) =1, Solution[[#This Row],[Available Delivery Days]], IF(ISNUMBER(SEARCH(Solution[[#This Row],[New Delivery Day]], Solution[[#This Row],[Available Delivery Days]])), Solution[[#This Row],[New Delivery Day]], Solution[[#This Row],[Old Delivery Day]]))</f>
        <v>R</v>
      </c>
      <c r="AF964" s="31">
        <v>20</v>
      </c>
      <c r="AG964" s="31">
        <v>4.7</v>
      </c>
      <c r="AH964" s="28" t="s">
        <v>7832</v>
      </c>
      <c r="AI964" s="28" t="s">
        <v>944</v>
      </c>
      <c r="AJ964" s="28" t="s">
        <v>7793</v>
      </c>
      <c r="AK964" s="28" t="s">
        <v>7792</v>
      </c>
      <c r="AL964" s="28" t="s">
        <v>7797</v>
      </c>
      <c r="AM964" s="28">
        <f>_xlfn.XLOOKUP(Solution[[#This Row],[Cu_ID]],Master[cu_id],Master[Notes], "none")</f>
        <v>103</v>
      </c>
      <c r="AN964" s="28">
        <v>0</v>
      </c>
    </row>
    <row r="965" spans="1:40" x14ac:dyDescent="0.3">
      <c r="A965" s="53" t="s">
        <v>13793</v>
      </c>
      <c r="B965" s="37" t="s">
        <v>13794</v>
      </c>
      <c r="C965" s="37" t="s">
        <v>7728</v>
      </c>
      <c r="D965" s="28" t="s">
        <v>7716</v>
      </c>
      <c r="E965" s="28" t="s">
        <v>7752</v>
      </c>
      <c r="F965" s="28" t="s">
        <v>901</v>
      </c>
      <c r="G965" s="28" t="s">
        <v>7725</v>
      </c>
      <c r="H965" s="28" t="s">
        <v>7789</v>
      </c>
      <c r="I965" s="28" t="s">
        <v>901</v>
      </c>
      <c r="J965" s="28">
        <v>0</v>
      </c>
      <c r="K965" s="35" t="s">
        <v>7853</v>
      </c>
      <c r="L965" s="35" t="s">
        <v>13795</v>
      </c>
      <c r="M965" s="30">
        <v>1.17936621047556</v>
      </c>
      <c r="N965" s="32" t="s">
        <v>14932</v>
      </c>
      <c r="O965" s="28" t="s">
        <v>7751</v>
      </c>
      <c r="P965" s="29">
        <v>0.47833333333333333</v>
      </c>
      <c r="Q965" s="29">
        <v>0.48200231481481481</v>
      </c>
      <c r="R965" s="28">
        <v>0</v>
      </c>
      <c r="S965" s="30">
        <v>5.2833333333333332</v>
      </c>
      <c r="T965" s="32" t="s">
        <v>13796</v>
      </c>
      <c r="U965" s="32" t="s">
        <v>13797</v>
      </c>
      <c r="V965" s="30">
        <v>0.66264112905092198</v>
      </c>
      <c r="W965" s="28">
        <v>0</v>
      </c>
      <c r="X965" s="28">
        <v>0</v>
      </c>
      <c r="Y965" s="28" t="s">
        <v>14635</v>
      </c>
      <c r="Z965" s="28" t="s">
        <v>14636</v>
      </c>
      <c r="AA965" s="28">
        <v>1</v>
      </c>
      <c r="AB965" s="28">
        <v>0</v>
      </c>
      <c r="AC965" s="32">
        <f>Solution[[#This Row],[Old Stop]] +1</f>
        <v>1</v>
      </c>
      <c r="AD965" s="32" t="str">
        <f>_xlfn.CONCAT(Solution[[#This Row],[Notes]],"_",Solution[[#This Row],[Week '#]],"_", _xlfn.SWITCH(Solution[[#This Row],[Column1]], "M", "Monday", "T", "Tuesday", "W", "Wednesday", "R", "Thursday", "H", "Thursday", "F", "Friday"))</f>
        <v>103_Week1_Monday</v>
      </c>
      <c r="AE965" s="32" t="str">
        <f>IF(LEN(Solution[[#This Row],[Available Delivery Days]]) =1, Solution[[#This Row],[Available Delivery Days]], IF(ISNUMBER(SEARCH(Solution[[#This Row],[New Delivery Day]], Solution[[#This Row],[Available Delivery Days]])), Solution[[#This Row],[New Delivery Day]], Solution[[#This Row],[Old Delivery Day]]))</f>
        <v>M</v>
      </c>
      <c r="AF965" s="31">
        <v>25.385000000000002</v>
      </c>
      <c r="AG965" s="31">
        <v>24.64</v>
      </c>
      <c r="AH965" s="28" t="s">
        <v>7832</v>
      </c>
      <c r="AI965" s="28" t="s">
        <v>932</v>
      </c>
      <c r="AJ965" s="28" t="s">
        <v>7792</v>
      </c>
      <c r="AK965" s="28" t="s">
        <v>7793</v>
      </c>
      <c r="AL965" s="28" t="s">
        <v>7797</v>
      </c>
      <c r="AM965" s="28">
        <f>_xlfn.XLOOKUP(Solution[[#This Row],[Cu_ID]],Master[cu_id],Master[Notes], "none")</f>
        <v>103</v>
      </c>
      <c r="AN965" s="28">
        <v>0</v>
      </c>
    </row>
    <row r="966" spans="1:40" x14ac:dyDescent="0.3">
      <c r="A966" s="53" t="s">
        <v>13793</v>
      </c>
      <c r="B966" s="37" t="s">
        <v>13794</v>
      </c>
      <c r="C966" s="37" t="s">
        <v>7728</v>
      </c>
      <c r="D966" s="28" t="s">
        <v>7718</v>
      </c>
      <c r="E966" s="28" t="s">
        <v>7752</v>
      </c>
      <c r="F966" s="28" t="s">
        <v>901</v>
      </c>
      <c r="G966" s="28" t="s">
        <v>7762</v>
      </c>
      <c r="H966" s="28" t="s">
        <v>7789</v>
      </c>
      <c r="I966" s="28" t="s">
        <v>901</v>
      </c>
      <c r="J966" s="28">
        <v>0</v>
      </c>
      <c r="K966" s="35" t="s">
        <v>7853</v>
      </c>
      <c r="L966" s="35" t="s">
        <v>13795</v>
      </c>
      <c r="M966" s="30">
        <v>1.17936621047556</v>
      </c>
      <c r="N966" s="32" t="s">
        <v>15852</v>
      </c>
      <c r="O966" s="28" t="s">
        <v>7751</v>
      </c>
      <c r="P966" s="29">
        <v>0.40038194444444447</v>
      </c>
      <c r="Q966" s="29">
        <v>0.40405092592592595</v>
      </c>
      <c r="R966" s="28">
        <v>0</v>
      </c>
      <c r="S966" s="30">
        <v>5.2833333333333332</v>
      </c>
      <c r="T966" s="32" t="s">
        <v>13796</v>
      </c>
      <c r="U966" s="32" t="s">
        <v>13797</v>
      </c>
      <c r="V966" s="30">
        <v>0.66264112905092198</v>
      </c>
      <c r="W966" s="28">
        <v>0</v>
      </c>
      <c r="X966" s="28">
        <v>0</v>
      </c>
      <c r="Y966" s="28" t="s">
        <v>14635</v>
      </c>
      <c r="Z966" s="28" t="s">
        <v>15840</v>
      </c>
      <c r="AA966" s="28">
        <v>1</v>
      </c>
      <c r="AB966" s="28">
        <v>0</v>
      </c>
      <c r="AC966" s="32">
        <f>Solution[[#This Row],[Old Stop]] +1</f>
        <v>1</v>
      </c>
      <c r="AD966" s="32" t="str">
        <f>_xlfn.CONCAT(Solution[[#This Row],[Notes]],"_",Solution[[#This Row],[Week '#]],"_", _xlfn.SWITCH(Solution[[#This Row],[Column1]], "M", "Monday", "T", "Tuesday", "W", "Wednesday", "R", "Thursday", "H", "Thursday", "F", "Friday"))</f>
        <v>103_Week3_Monday</v>
      </c>
      <c r="AE966" s="32" t="str">
        <f>IF(LEN(Solution[[#This Row],[Available Delivery Days]]) =1, Solution[[#This Row],[Available Delivery Days]], IF(ISNUMBER(SEARCH(Solution[[#This Row],[New Delivery Day]], Solution[[#This Row],[Available Delivery Days]])), Solution[[#This Row],[New Delivery Day]], Solution[[#This Row],[Old Delivery Day]]))</f>
        <v>M</v>
      </c>
      <c r="AF966" s="31">
        <v>25.385000000000002</v>
      </c>
      <c r="AG966" s="31">
        <v>24.64</v>
      </c>
      <c r="AH966" s="28" t="s">
        <v>7832</v>
      </c>
      <c r="AI966" s="28" t="s">
        <v>932</v>
      </c>
      <c r="AJ966" s="28" t="s">
        <v>7792</v>
      </c>
      <c r="AK966" s="28" t="s">
        <v>7793</v>
      </c>
      <c r="AL966" s="28" t="s">
        <v>7797</v>
      </c>
      <c r="AM966" s="28">
        <f>_xlfn.XLOOKUP(Solution[[#This Row],[Cu_ID]],Master[cu_id],Master[Notes], "none")</f>
        <v>103</v>
      </c>
      <c r="AN966" s="28">
        <v>0</v>
      </c>
    </row>
    <row r="967" spans="1:40" x14ac:dyDescent="0.3">
      <c r="A967" s="53" t="s">
        <v>12766</v>
      </c>
      <c r="B967" s="37" t="s">
        <v>12767</v>
      </c>
      <c r="C967" s="37" t="s">
        <v>7728</v>
      </c>
      <c r="D967" s="28" t="s">
        <v>7716</v>
      </c>
      <c r="E967" s="28" t="s">
        <v>7734</v>
      </c>
      <c r="F967" s="28" t="s">
        <v>901</v>
      </c>
      <c r="G967" s="28" t="s">
        <v>7787</v>
      </c>
      <c r="H967" s="28" t="s">
        <v>7734</v>
      </c>
      <c r="I967" s="28" t="s">
        <v>900</v>
      </c>
      <c r="J967" s="28">
        <v>30</v>
      </c>
      <c r="K967" s="35" t="s">
        <v>8384</v>
      </c>
      <c r="L967" s="35" t="s">
        <v>12768</v>
      </c>
      <c r="M967" s="30">
        <v>7.5483799148350998</v>
      </c>
      <c r="N967" s="32" t="s">
        <v>14896</v>
      </c>
      <c r="O967" s="28" t="s">
        <v>7774</v>
      </c>
      <c r="P967" s="29">
        <v>0.61391203703703701</v>
      </c>
      <c r="Q967" s="29">
        <v>0.6178703703703704</v>
      </c>
      <c r="R967" s="28">
        <v>0</v>
      </c>
      <c r="S967" s="30">
        <v>5.7</v>
      </c>
      <c r="T967" s="32" t="s">
        <v>12769</v>
      </c>
      <c r="U967" s="32" t="s">
        <v>12770</v>
      </c>
      <c r="V967" s="30">
        <v>3.5335692740959099</v>
      </c>
      <c r="W967" s="28">
        <v>14</v>
      </c>
      <c r="X967" s="28">
        <v>0.269230769230769</v>
      </c>
      <c r="Y967" s="28" t="s">
        <v>14567</v>
      </c>
      <c r="Z967" s="28" t="s">
        <v>14568</v>
      </c>
      <c r="AA967" s="28">
        <v>1</v>
      </c>
      <c r="AB967" s="28">
        <v>55</v>
      </c>
      <c r="AC967" s="32">
        <f>Solution[[#This Row],[Old Stop]] +1</f>
        <v>31</v>
      </c>
      <c r="AD967" s="32" t="str">
        <f>_xlfn.CONCAT(Solution[[#This Row],[Notes]],"_",Solution[[#This Row],[Week '#]],"_", _xlfn.SWITCH(Solution[[#This Row],[Column1]], "M", "Monday", "T", "Tuesday", "W", "Wednesday", "R", "Thursday", "H", "Thursday", "F", "Friday"))</f>
        <v>102_Week1_Monday</v>
      </c>
      <c r="AE967" s="32" t="str">
        <f>IF(LEN(Solution[[#This Row],[Available Delivery Days]]) =1, Solution[[#This Row],[Available Delivery Days]], IF(ISNUMBER(SEARCH(Solution[[#This Row],[New Delivery Day]], Solution[[#This Row],[Available Delivery Days]])), Solution[[#This Row],[New Delivery Day]], Solution[[#This Row],[Old Delivery Day]]))</f>
        <v>M</v>
      </c>
      <c r="AF967" s="31">
        <v>120.105</v>
      </c>
      <c r="AG967" s="31">
        <v>104.59</v>
      </c>
      <c r="AH967" s="28" t="s">
        <v>7832</v>
      </c>
      <c r="AI967" s="28" t="s">
        <v>932</v>
      </c>
      <c r="AJ967" s="28" t="s">
        <v>7793</v>
      </c>
      <c r="AK967" s="28" t="s">
        <v>7792</v>
      </c>
      <c r="AL967" s="28" t="s">
        <v>7797</v>
      </c>
      <c r="AM967" s="28">
        <f>_xlfn.XLOOKUP(Solution[[#This Row],[Cu_ID]],Master[cu_id],Master[Notes], "none")</f>
        <v>102</v>
      </c>
      <c r="AN967" s="28">
        <v>55</v>
      </c>
    </row>
    <row r="968" spans="1:40" x14ac:dyDescent="0.3">
      <c r="A968" s="53" t="s">
        <v>12766</v>
      </c>
      <c r="B968" s="37" t="s">
        <v>12767</v>
      </c>
      <c r="C968" s="37" t="s">
        <v>7728</v>
      </c>
      <c r="D968" s="28" t="s">
        <v>7717</v>
      </c>
      <c r="E968" s="28" t="s">
        <v>7734</v>
      </c>
      <c r="F968" s="28" t="s">
        <v>901</v>
      </c>
      <c r="G968" s="28" t="s">
        <v>7732</v>
      </c>
      <c r="H968" s="28" t="s">
        <v>7734</v>
      </c>
      <c r="I968" s="28" t="s">
        <v>900</v>
      </c>
      <c r="J968" s="28">
        <v>30</v>
      </c>
      <c r="K968" s="35" t="s">
        <v>8384</v>
      </c>
      <c r="L968" s="35" t="s">
        <v>12768</v>
      </c>
      <c r="M968" s="30">
        <v>1.2687326651066499</v>
      </c>
      <c r="N968" s="32" t="s">
        <v>15449</v>
      </c>
      <c r="O968" s="28" t="s">
        <v>7774</v>
      </c>
      <c r="P968" s="29">
        <v>0.6268055555555555</v>
      </c>
      <c r="Q968" s="29">
        <v>0.6307638888888889</v>
      </c>
      <c r="R968" s="28">
        <v>0</v>
      </c>
      <c r="S968" s="30">
        <v>5.7</v>
      </c>
      <c r="T968" s="32" t="s">
        <v>12769</v>
      </c>
      <c r="U968" s="32" t="s">
        <v>12770</v>
      </c>
      <c r="V968" s="30">
        <v>0.62689887211694395</v>
      </c>
      <c r="W968" s="28">
        <v>14</v>
      </c>
      <c r="X968" s="28">
        <v>0.269230769230769</v>
      </c>
      <c r="Y968" s="28" t="s">
        <v>14567</v>
      </c>
      <c r="Z968" s="28" t="s">
        <v>14570</v>
      </c>
      <c r="AA968" s="28">
        <v>1</v>
      </c>
      <c r="AB968" s="28">
        <v>55</v>
      </c>
      <c r="AC968" s="32">
        <f>Solution[[#This Row],[Old Stop]] +1</f>
        <v>31</v>
      </c>
      <c r="AD968" s="32" t="str">
        <f>_xlfn.CONCAT(Solution[[#This Row],[Notes]],"_",Solution[[#This Row],[Week '#]],"_", _xlfn.SWITCH(Solution[[#This Row],[Column1]], "M", "Monday", "T", "Tuesday", "W", "Wednesday", "R", "Thursday", "H", "Thursday", "F", "Friday"))</f>
        <v>102_Week2_Monday</v>
      </c>
      <c r="AE968" s="32" t="str">
        <f>IF(LEN(Solution[[#This Row],[Available Delivery Days]]) =1, Solution[[#This Row],[Available Delivery Days]], IF(ISNUMBER(SEARCH(Solution[[#This Row],[New Delivery Day]], Solution[[#This Row],[Available Delivery Days]])), Solution[[#This Row],[New Delivery Day]], Solution[[#This Row],[Old Delivery Day]]))</f>
        <v>M</v>
      </c>
      <c r="AF968" s="31">
        <v>120.105</v>
      </c>
      <c r="AG968" s="31">
        <v>104.59</v>
      </c>
      <c r="AH968" s="28" t="s">
        <v>7832</v>
      </c>
      <c r="AI968" s="28" t="s">
        <v>932</v>
      </c>
      <c r="AJ968" s="28" t="s">
        <v>7793</v>
      </c>
      <c r="AK968" s="28" t="s">
        <v>7792</v>
      </c>
      <c r="AL968" s="28" t="s">
        <v>7797</v>
      </c>
      <c r="AM968" s="28">
        <f>_xlfn.XLOOKUP(Solution[[#This Row],[Cu_ID]],Master[cu_id],Master[Notes], "none")</f>
        <v>102</v>
      </c>
      <c r="AN968" s="28">
        <v>55</v>
      </c>
    </row>
    <row r="969" spans="1:40" x14ac:dyDescent="0.3">
      <c r="A969" s="53" t="s">
        <v>12766</v>
      </c>
      <c r="B969" s="37" t="s">
        <v>12767</v>
      </c>
      <c r="C969" s="37" t="s">
        <v>7728</v>
      </c>
      <c r="D969" s="28" t="s">
        <v>7718</v>
      </c>
      <c r="E969" s="28" t="s">
        <v>7734</v>
      </c>
      <c r="F969" s="28" t="s">
        <v>901</v>
      </c>
      <c r="G969" s="28" t="s">
        <v>7724</v>
      </c>
      <c r="H969" s="28" t="s">
        <v>7734</v>
      </c>
      <c r="I969" s="28" t="s">
        <v>900</v>
      </c>
      <c r="J969" s="28">
        <v>30</v>
      </c>
      <c r="K969" s="35" t="s">
        <v>8384</v>
      </c>
      <c r="L969" s="35" t="s">
        <v>12768</v>
      </c>
      <c r="M969" s="30">
        <v>1.17933006212115</v>
      </c>
      <c r="N969" s="32" t="s">
        <v>15717</v>
      </c>
      <c r="O969" s="28" t="s">
        <v>7774</v>
      </c>
      <c r="P969" s="29">
        <v>0.61150462962962959</v>
      </c>
      <c r="Q969" s="29">
        <v>0.61546296296296299</v>
      </c>
      <c r="R969" s="28">
        <v>0</v>
      </c>
      <c r="S969" s="30">
        <v>5.7</v>
      </c>
      <c r="T969" s="32" t="s">
        <v>12769</v>
      </c>
      <c r="U969" s="32" t="s">
        <v>12770</v>
      </c>
      <c r="V969" s="30">
        <v>0.54581088751609497</v>
      </c>
      <c r="W969" s="28">
        <v>14</v>
      </c>
      <c r="X969" s="28">
        <v>0.269230769230769</v>
      </c>
      <c r="Y969" s="28" t="s">
        <v>14567</v>
      </c>
      <c r="Z969" s="28" t="s">
        <v>15696</v>
      </c>
      <c r="AA969" s="28">
        <v>1</v>
      </c>
      <c r="AB969" s="28">
        <v>55</v>
      </c>
      <c r="AC969" s="32">
        <f>Solution[[#This Row],[Old Stop]] +1</f>
        <v>31</v>
      </c>
      <c r="AD969" s="32" t="str">
        <f>_xlfn.CONCAT(Solution[[#This Row],[Notes]],"_",Solution[[#This Row],[Week '#]],"_", _xlfn.SWITCH(Solution[[#This Row],[Column1]], "M", "Monday", "T", "Tuesday", "W", "Wednesday", "R", "Thursday", "H", "Thursday", "F", "Friday"))</f>
        <v>102_Week3_Monday</v>
      </c>
      <c r="AE969" s="32" t="str">
        <f>IF(LEN(Solution[[#This Row],[Available Delivery Days]]) =1, Solution[[#This Row],[Available Delivery Days]], IF(ISNUMBER(SEARCH(Solution[[#This Row],[New Delivery Day]], Solution[[#This Row],[Available Delivery Days]])), Solution[[#This Row],[New Delivery Day]], Solution[[#This Row],[Old Delivery Day]]))</f>
        <v>M</v>
      </c>
      <c r="AF969" s="31">
        <v>120.105</v>
      </c>
      <c r="AG969" s="31">
        <v>104.59</v>
      </c>
      <c r="AH969" s="28" t="s">
        <v>7832</v>
      </c>
      <c r="AI969" s="28" t="s">
        <v>932</v>
      </c>
      <c r="AJ969" s="28" t="s">
        <v>7793</v>
      </c>
      <c r="AK969" s="28" t="s">
        <v>7792</v>
      </c>
      <c r="AL969" s="28" t="s">
        <v>7797</v>
      </c>
      <c r="AM969" s="28">
        <f>_xlfn.XLOOKUP(Solution[[#This Row],[Cu_ID]],Master[cu_id],Master[Notes], "none")</f>
        <v>102</v>
      </c>
      <c r="AN969" s="28">
        <v>55</v>
      </c>
    </row>
    <row r="970" spans="1:40" x14ac:dyDescent="0.3">
      <c r="A970" s="53" t="s">
        <v>12766</v>
      </c>
      <c r="B970" s="37" t="s">
        <v>12767</v>
      </c>
      <c r="C970" s="37" t="s">
        <v>7728</v>
      </c>
      <c r="D970" s="28" t="s">
        <v>7719</v>
      </c>
      <c r="E970" s="28" t="s">
        <v>7734</v>
      </c>
      <c r="F970" s="28" t="s">
        <v>901</v>
      </c>
      <c r="G970" s="28" t="s">
        <v>7732</v>
      </c>
      <c r="H970" s="28" t="s">
        <v>7734</v>
      </c>
      <c r="I970" s="28" t="s">
        <v>900</v>
      </c>
      <c r="J970" s="28">
        <v>30</v>
      </c>
      <c r="K970" s="35" t="s">
        <v>8384</v>
      </c>
      <c r="L970" s="35" t="s">
        <v>12768</v>
      </c>
      <c r="M970" s="30">
        <v>1.2687326651066499</v>
      </c>
      <c r="N970" s="32" t="s">
        <v>16350</v>
      </c>
      <c r="O970" s="28" t="s">
        <v>7774</v>
      </c>
      <c r="P970" s="29">
        <v>0.6268055555555555</v>
      </c>
      <c r="Q970" s="29">
        <v>0.6307638888888889</v>
      </c>
      <c r="R970" s="28">
        <v>0</v>
      </c>
      <c r="S970" s="30">
        <v>5.7</v>
      </c>
      <c r="T970" s="32" t="s">
        <v>12769</v>
      </c>
      <c r="U970" s="32" t="s">
        <v>12770</v>
      </c>
      <c r="V970" s="30">
        <v>0.62689887211694395</v>
      </c>
      <c r="W970" s="28">
        <v>14</v>
      </c>
      <c r="X970" s="28">
        <v>0.269230769230769</v>
      </c>
      <c r="Y970" s="28" t="s">
        <v>14567</v>
      </c>
      <c r="Z970" s="28" t="s">
        <v>16338</v>
      </c>
      <c r="AA970" s="28">
        <v>1</v>
      </c>
      <c r="AB970" s="28">
        <v>55</v>
      </c>
      <c r="AC970" s="32">
        <f>Solution[[#This Row],[Old Stop]] +1</f>
        <v>31</v>
      </c>
      <c r="AD970" s="32" t="str">
        <f>_xlfn.CONCAT(Solution[[#This Row],[Notes]],"_",Solution[[#This Row],[Week '#]],"_", _xlfn.SWITCH(Solution[[#This Row],[Column1]], "M", "Monday", "T", "Tuesday", "W", "Wednesday", "R", "Thursday", "H", "Thursday", "F", "Friday"))</f>
        <v>102_Week4_Monday</v>
      </c>
      <c r="AE970" s="32" t="str">
        <f>IF(LEN(Solution[[#This Row],[Available Delivery Days]]) =1, Solution[[#This Row],[Available Delivery Days]], IF(ISNUMBER(SEARCH(Solution[[#This Row],[New Delivery Day]], Solution[[#This Row],[Available Delivery Days]])), Solution[[#This Row],[New Delivery Day]], Solution[[#This Row],[Old Delivery Day]]))</f>
        <v>M</v>
      </c>
      <c r="AF970" s="31">
        <v>120.105</v>
      </c>
      <c r="AG970" s="31">
        <v>104.59</v>
      </c>
      <c r="AH970" s="28" t="s">
        <v>7832</v>
      </c>
      <c r="AI970" s="28" t="s">
        <v>932</v>
      </c>
      <c r="AJ970" s="28" t="s">
        <v>7793</v>
      </c>
      <c r="AK970" s="28" t="s">
        <v>7792</v>
      </c>
      <c r="AL970" s="28" t="s">
        <v>7797</v>
      </c>
      <c r="AM970" s="28">
        <f>_xlfn.XLOOKUP(Solution[[#This Row],[Cu_ID]],Master[cu_id],Master[Notes], "none")</f>
        <v>102</v>
      </c>
      <c r="AN970" s="28">
        <v>55</v>
      </c>
    </row>
    <row r="971" spans="1:40" x14ac:dyDescent="0.3">
      <c r="A971" s="53" t="s">
        <v>13681</v>
      </c>
      <c r="B971" s="37" t="s">
        <v>13682</v>
      </c>
      <c r="C971" s="37" t="s">
        <v>7728</v>
      </c>
      <c r="D971" s="28" t="s">
        <v>7716</v>
      </c>
      <c r="E971" s="28" t="s">
        <v>7752</v>
      </c>
      <c r="F971" s="28" t="s">
        <v>936</v>
      </c>
      <c r="G971" s="28" t="s">
        <v>7725</v>
      </c>
      <c r="H971" s="28" t="s">
        <v>7752</v>
      </c>
      <c r="I971" s="28" t="s">
        <v>901</v>
      </c>
      <c r="J971" s="28">
        <v>0</v>
      </c>
      <c r="K971" s="35" t="s">
        <v>8733</v>
      </c>
      <c r="L971" s="35" t="s">
        <v>13683</v>
      </c>
      <c r="M971" s="30">
        <v>1.67348627187312</v>
      </c>
      <c r="N971" s="32" t="s">
        <v>14746</v>
      </c>
      <c r="O971" s="28" t="s">
        <v>7731</v>
      </c>
      <c r="P971" s="29">
        <v>0.49622685185185184</v>
      </c>
      <c r="Q971" s="29">
        <v>0.49667824074074074</v>
      </c>
      <c r="R971" s="28">
        <v>0</v>
      </c>
      <c r="S971" s="30">
        <v>0.65</v>
      </c>
      <c r="T971" s="32" t="s">
        <v>13684</v>
      </c>
      <c r="U971" s="32" t="s">
        <v>13685</v>
      </c>
      <c r="V971" s="30">
        <v>0.57545685402339697</v>
      </c>
      <c r="W971" s="28">
        <v>0</v>
      </c>
      <c r="X971" s="28">
        <v>0</v>
      </c>
      <c r="Y971" s="28" t="s">
        <v>14547</v>
      </c>
      <c r="Z971" s="28" t="s">
        <v>14548</v>
      </c>
      <c r="AA971" s="28">
        <v>1</v>
      </c>
      <c r="AB971" s="28">
        <v>0</v>
      </c>
      <c r="AC971" s="32">
        <f>Solution[[#This Row],[Old Stop]] +1</f>
        <v>1</v>
      </c>
      <c r="AD971" s="32" t="str">
        <f>_xlfn.CONCAT(Solution[[#This Row],[Notes]],"_",Solution[[#This Row],[Week '#]],"_", _xlfn.SWITCH(Solution[[#This Row],[Column1]], "M", "Monday", "T", "Tuesday", "W", "Wednesday", "R", "Thursday", "H", "Thursday", "F", "Friday"))</f>
        <v>103_Week1_Thursday</v>
      </c>
      <c r="AE971" s="32" t="str">
        <f>IF(LEN(Solution[[#This Row],[Available Delivery Days]]) =1, Solution[[#This Row],[Available Delivery Days]], IF(ISNUMBER(SEARCH(Solution[[#This Row],[New Delivery Day]], Solution[[#This Row],[Available Delivery Days]])), Solution[[#This Row],[New Delivery Day]], Solution[[#This Row],[Old Delivery Day]]))</f>
        <v>R</v>
      </c>
      <c r="AF971" s="31">
        <v>55.575000000000003</v>
      </c>
      <c r="AG971" s="31">
        <v>15.811199999999999</v>
      </c>
      <c r="AH971" s="28" t="s">
        <v>8315</v>
      </c>
      <c r="AI971" s="28" t="s">
        <v>932</v>
      </c>
      <c r="AJ971" s="28" t="s">
        <v>7793</v>
      </c>
      <c r="AK971" s="28" t="s">
        <v>7792</v>
      </c>
      <c r="AL971" s="28" t="s">
        <v>7797</v>
      </c>
      <c r="AM971" s="28">
        <f>_xlfn.XLOOKUP(Solution[[#This Row],[Cu_ID]],Master[cu_id],Master[Notes], "none")</f>
        <v>103</v>
      </c>
      <c r="AN971" s="28">
        <v>0</v>
      </c>
    </row>
    <row r="972" spans="1:40" x14ac:dyDescent="0.3">
      <c r="A972" s="53" t="s">
        <v>13547</v>
      </c>
      <c r="B972" s="37" t="s">
        <v>13548</v>
      </c>
      <c r="C972" s="37" t="s">
        <v>7728</v>
      </c>
      <c r="D972" s="28" t="s">
        <v>7717</v>
      </c>
      <c r="E972" s="28" t="s">
        <v>7752</v>
      </c>
      <c r="F972" s="28" t="s">
        <v>936</v>
      </c>
      <c r="G972" s="28" t="s">
        <v>7814</v>
      </c>
      <c r="H972" s="28" t="s">
        <v>7752</v>
      </c>
      <c r="I972" s="28" t="s">
        <v>900</v>
      </c>
      <c r="J972" s="28">
        <v>145</v>
      </c>
      <c r="K972" s="35" t="s">
        <v>8907</v>
      </c>
      <c r="L972" s="35" t="s">
        <v>13549</v>
      </c>
      <c r="M972" s="30">
        <v>0.32807645387947598</v>
      </c>
      <c r="N972" s="32" t="s">
        <v>15595</v>
      </c>
      <c r="O972" s="28" t="s">
        <v>7748</v>
      </c>
      <c r="P972" s="29">
        <v>0.49520833333333331</v>
      </c>
      <c r="Q972" s="29">
        <v>0.50193287037037038</v>
      </c>
      <c r="R972" s="28">
        <v>0</v>
      </c>
      <c r="S972" s="30">
        <v>9.683574621414877</v>
      </c>
      <c r="T972" s="32" t="s">
        <v>13550</v>
      </c>
      <c r="U972" s="32" t="s">
        <v>13551</v>
      </c>
      <c r="V972" s="30">
        <v>0.17152831924530401</v>
      </c>
      <c r="W972" s="28">
        <v>0</v>
      </c>
      <c r="X972" s="28">
        <v>0</v>
      </c>
      <c r="Y972" s="28" t="s">
        <v>14547</v>
      </c>
      <c r="Z972" s="28" t="s">
        <v>15455</v>
      </c>
      <c r="AA972" s="28">
        <v>1</v>
      </c>
      <c r="AB972" s="28">
        <v>0</v>
      </c>
      <c r="AC972" s="32">
        <f>Solution[[#This Row],[Old Stop]] +1</f>
        <v>146</v>
      </c>
      <c r="AD972" s="32" t="str">
        <f>_xlfn.CONCAT(Solution[[#This Row],[Notes]],"_",Solution[[#This Row],[Week '#]],"_", _xlfn.SWITCH(Solution[[#This Row],[Column1]], "M", "Monday", "T", "Tuesday", "W", "Wednesday", "R", "Thursday", "H", "Thursday", "F", "Friday"))</f>
        <v>103_Week2_Thursday</v>
      </c>
      <c r="AE972" s="32" t="str">
        <f>IF(LEN(Solution[[#This Row],[Available Delivery Days]]) =1, Solution[[#This Row],[Available Delivery Days]], IF(ISNUMBER(SEARCH(Solution[[#This Row],[New Delivery Day]], Solution[[#This Row],[Available Delivery Days]])), Solution[[#This Row],[New Delivery Day]], Solution[[#This Row],[Old Delivery Day]]))</f>
        <v>R</v>
      </c>
      <c r="AF972" s="31">
        <v>14.92</v>
      </c>
      <c r="AG972" s="31">
        <v>14.92</v>
      </c>
      <c r="AH972" s="28" t="s">
        <v>7832</v>
      </c>
      <c r="AI972" s="28" t="s">
        <v>932</v>
      </c>
      <c r="AJ972" s="28" t="s">
        <v>7793</v>
      </c>
      <c r="AK972" s="28" t="s">
        <v>7792</v>
      </c>
      <c r="AL972" s="28" t="s">
        <v>7797</v>
      </c>
      <c r="AM972" s="28">
        <f>_xlfn.XLOOKUP(Solution[[#This Row],[Cu_ID]],Master[cu_id],Master[Notes], "none")</f>
        <v>103</v>
      </c>
      <c r="AN972" s="28">
        <v>0</v>
      </c>
    </row>
    <row r="973" spans="1:40" x14ac:dyDescent="0.3">
      <c r="A973" s="53" t="s">
        <v>11257</v>
      </c>
      <c r="B973" s="37" t="s">
        <v>11258</v>
      </c>
      <c r="C973" s="37" t="s">
        <v>7728</v>
      </c>
      <c r="D973" s="28" t="s">
        <v>7716</v>
      </c>
      <c r="E973" s="28" t="s">
        <v>11016</v>
      </c>
      <c r="F973" s="28" t="s">
        <v>900</v>
      </c>
      <c r="G973" s="28" t="s">
        <v>7722</v>
      </c>
      <c r="H973" s="28" t="s">
        <v>11016</v>
      </c>
      <c r="I973" s="28" t="s">
        <v>900</v>
      </c>
      <c r="J973" s="28">
        <v>128</v>
      </c>
      <c r="K973" s="35" t="s">
        <v>9323</v>
      </c>
      <c r="L973" s="35" t="s">
        <v>11259</v>
      </c>
      <c r="M973" s="30">
        <v>73.264661140739904</v>
      </c>
      <c r="N973" s="32" t="s">
        <v>15033</v>
      </c>
      <c r="O973" s="28" t="s">
        <v>7774</v>
      </c>
      <c r="P973" s="29">
        <v>0.3129513888888889</v>
      </c>
      <c r="Q973" s="29">
        <v>0.31967592592592592</v>
      </c>
      <c r="R973" s="28">
        <v>0</v>
      </c>
      <c r="S973" s="30">
        <v>9.683574621414877</v>
      </c>
      <c r="T973" s="32" t="s">
        <v>11260</v>
      </c>
      <c r="U973" s="32" t="s">
        <v>11261</v>
      </c>
      <c r="V973" s="30">
        <v>70.781178681313506</v>
      </c>
      <c r="W973" s="28">
        <v>0</v>
      </c>
      <c r="X973" s="28">
        <v>0</v>
      </c>
      <c r="Y973" s="28" t="s">
        <v>14621</v>
      </c>
      <c r="Z973" s="28" t="s">
        <v>14622</v>
      </c>
      <c r="AA973" s="28">
        <v>1</v>
      </c>
      <c r="AB973" s="28">
        <v>0</v>
      </c>
      <c r="AC973" s="32">
        <f>Solution[[#This Row],[Old Stop]] +1</f>
        <v>129</v>
      </c>
      <c r="AD973" s="32" t="str">
        <f>_xlfn.CONCAT(Solution[[#This Row],[Notes]],"_",Solution[[#This Row],[Week '#]],"_", _xlfn.SWITCH(Solution[[#This Row],[Column1]], "M", "Monday", "T", "Tuesday", "W", "Wednesday", "R", "Thursday", "H", "Thursday", "F", "Friday"))</f>
        <v>105_Week1_Wednesday</v>
      </c>
      <c r="AE973" s="32" t="str">
        <f>IF(LEN(Solution[[#This Row],[Available Delivery Days]]) =1, Solution[[#This Row],[Available Delivery Days]], IF(ISNUMBER(SEARCH(Solution[[#This Row],[New Delivery Day]], Solution[[#This Row],[Available Delivery Days]])), Solution[[#This Row],[New Delivery Day]], Solution[[#This Row],[Old Delivery Day]]))</f>
        <v>W</v>
      </c>
      <c r="AF973" s="31">
        <v>274.23</v>
      </c>
      <c r="AG973" s="31">
        <v>0</v>
      </c>
      <c r="AH973" s="28" t="s">
        <v>8315</v>
      </c>
      <c r="AI973" s="28" t="s">
        <v>932</v>
      </c>
      <c r="AJ973" s="28" t="s">
        <v>7793</v>
      </c>
      <c r="AK973" s="28" t="s">
        <v>7793</v>
      </c>
      <c r="AL973" s="28" t="s">
        <v>7797</v>
      </c>
      <c r="AM973" s="28">
        <f>_xlfn.XLOOKUP(Solution[[#This Row],[Cu_ID]],Master[cu_id],Master[Notes], "none")</f>
        <v>105</v>
      </c>
      <c r="AN973" s="28"/>
    </row>
    <row r="974" spans="1:40" x14ac:dyDescent="0.3">
      <c r="A974" s="53" t="s">
        <v>11257</v>
      </c>
      <c r="B974" s="37" t="s">
        <v>11258</v>
      </c>
      <c r="C974" s="37" t="s">
        <v>7728</v>
      </c>
      <c r="D974" s="28" t="s">
        <v>7717</v>
      </c>
      <c r="E974" s="28" t="s">
        <v>11016</v>
      </c>
      <c r="F974" s="28" t="s">
        <v>900</v>
      </c>
      <c r="G974" s="28" t="s">
        <v>7748</v>
      </c>
      <c r="H974" s="28" t="s">
        <v>11016</v>
      </c>
      <c r="I974" s="28" t="s">
        <v>900</v>
      </c>
      <c r="J974" s="28">
        <v>128</v>
      </c>
      <c r="K974" s="35" t="s">
        <v>9323</v>
      </c>
      <c r="L974" s="35" t="s">
        <v>11259</v>
      </c>
      <c r="M974" s="30">
        <v>0.53308614157140299</v>
      </c>
      <c r="N974" s="32" t="s">
        <v>15034</v>
      </c>
      <c r="O974" s="28" t="s">
        <v>7774</v>
      </c>
      <c r="P974" s="29">
        <v>0.33186342592592594</v>
      </c>
      <c r="Q974" s="29">
        <v>0.33858796296296295</v>
      </c>
      <c r="R974" s="28">
        <v>0</v>
      </c>
      <c r="S974" s="30">
        <v>9.683574621414877</v>
      </c>
      <c r="T974" s="32" t="s">
        <v>11260</v>
      </c>
      <c r="U974" s="32" t="s">
        <v>11261</v>
      </c>
      <c r="V974" s="30">
        <v>0.187637939260721</v>
      </c>
      <c r="W974" s="28">
        <v>0</v>
      </c>
      <c r="X974" s="28">
        <v>0</v>
      </c>
      <c r="Y974" s="28" t="s">
        <v>14621</v>
      </c>
      <c r="Z974" s="28" t="s">
        <v>14931</v>
      </c>
      <c r="AA974" s="28">
        <v>1</v>
      </c>
      <c r="AB974" s="28">
        <v>0</v>
      </c>
      <c r="AC974" s="32">
        <f>Solution[[#This Row],[Old Stop]] +1</f>
        <v>129</v>
      </c>
      <c r="AD974" s="32" t="str">
        <f>_xlfn.CONCAT(Solution[[#This Row],[Notes]],"_",Solution[[#This Row],[Week '#]],"_", _xlfn.SWITCH(Solution[[#This Row],[Column1]], "M", "Monday", "T", "Tuesday", "W", "Wednesday", "R", "Thursday", "H", "Thursday", "F", "Friday"))</f>
        <v>105_Week2_Wednesday</v>
      </c>
      <c r="AE974" s="32" t="str">
        <f>IF(LEN(Solution[[#This Row],[Available Delivery Days]]) =1, Solution[[#This Row],[Available Delivery Days]], IF(ISNUMBER(SEARCH(Solution[[#This Row],[New Delivery Day]], Solution[[#This Row],[Available Delivery Days]])), Solution[[#This Row],[New Delivery Day]], Solution[[#This Row],[Old Delivery Day]]))</f>
        <v>W</v>
      </c>
      <c r="AF974" s="31">
        <v>274.23</v>
      </c>
      <c r="AG974" s="31">
        <v>0</v>
      </c>
      <c r="AH974" s="28" t="s">
        <v>8315</v>
      </c>
      <c r="AI974" s="28" t="s">
        <v>932</v>
      </c>
      <c r="AJ974" s="28" t="s">
        <v>7793</v>
      </c>
      <c r="AK974" s="28" t="s">
        <v>7793</v>
      </c>
      <c r="AL974" s="28" t="s">
        <v>7797</v>
      </c>
      <c r="AM974" s="28">
        <f>_xlfn.XLOOKUP(Solution[[#This Row],[Cu_ID]],Master[cu_id],Master[Notes], "none")</f>
        <v>105</v>
      </c>
      <c r="AN974" s="28"/>
    </row>
    <row r="975" spans="1:40" x14ac:dyDescent="0.3">
      <c r="A975" s="53" t="s">
        <v>11257</v>
      </c>
      <c r="B975" s="37" t="s">
        <v>11258</v>
      </c>
      <c r="C975" s="37" t="s">
        <v>7728</v>
      </c>
      <c r="D975" s="28" t="s">
        <v>7718</v>
      </c>
      <c r="E975" s="28" t="s">
        <v>11016</v>
      </c>
      <c r="F975" s="28" t="s">
        <v>900</v>
      </c>
      <c r="G975" s="28" t="s">
        <v>7751</v>
      </c>
      <c r="H975" s="28" t="s">
        <v>11016</v>
      </c>
      <c r="I975" s="28" t="s">
        <v>900</v>
      </c>
      <c r="J975" s="28">
        <v>128</v>
      </c>
      <c r="K975" s="35" t="s">
        <v>9323</v>
      </c>
      <c r="L975" s="35" t="s">
        <v>11259</v>
      </c>
      <c r="M975" s="30">
        <v>0.53308614157140299</v>
      </c>
      <c r="N975" s="32" t="s">
        <v>16205</v>
      </c>
      <c r="O975" s="28" t="s">
        <v>7774</v>
      </c>
      <c r="P975" s="29">
        <v>0.35180555555555554</v>
      </c>
      <c r="Q975" s="29">
        <v>0.35853009259259261</v>
      </c>
      <c r="R975" s="28">
        <v>0</v>
      </c>
      <c r="S975" s="30">
        <v>9.683574621414877</v>
      </c>
      <c r="T975" s="32" t="s">
        <v>11260</v>
      </c>
      <c r="U975" s="32" t="s">
        <v>11261</v>
      </c>
      <c r="V975" s="30">
        <v>0.187637939260721</v>
      </c>
      <c r="W975" s="28">
        <v>0</v>
      </c>
      <c r="X975" s="28">
        <v>0</v>
      </c>
      <c r="Y975" s="28" t="s">
        <v>14621</v>
      </c>
      <c r="Z975" s="28" t="s">
        <v>16202</v>
      </c>
      <c r="AA975" s="28">
        <v>1</v>
      </c>
      <c r="AB975" s="28">
        <v>0</v>
      </c>
      <c r="AC975" s="32">
        <f>Solution[[#This Row],[Old Stop]] +1</f>
        <v>129</v>
      </c>
      <c r="AD975" s="32" t="str">
        <f>_xlfn.CONCAT(Solution[[#This Row],[Notes]],"_",Solution[[#This Row],[Week '#]],"_", _xlfn.SWITCH(Solution[[#This Row],[Column1]], "M", "Monday", "T", "Tuesday", "W", "Wednesday", "R", "Thursday", "H", "Thursday", "F", "Friday"))</f>
        <v>105_Week3_Wednesday</v>
      </c>
      <c r="AE975" s="32" t="str">
        <f>IF(LEN(Solution[[#This Row],[Available Delivery Days]]) =1, Solution[[#This Row],[Available Delivery Days]], IF(ISNUMBER(SEARCH(Solution[[#This Row],[New Delivery Day]], Solution[[#This Row],[Available Delivery Days]])), Solution[[#This Row],[New Delivery Day]], Solution[[#This Row],[Old Delivery Day]]))</f>
        <v>W</v>
      </c>
      <c r="AF975" s="31">
        <v>274.23</v>
      </c>
      <c r="AG975" s="31">
        <v>0</v>
      </c>
      <c r="AH975" s="28" t="s">
        <v>8315</v>
      </c>
      <c r="AI975" s="28" t="s">
        <v>932</v>
      </c>
      <c r="AJ975" s="28" t="s">
        <v>7793</v>
      </c>
      <c r="AK975" s="28" t="s">
        <v>7793</v>
      </c>
      <c r="AL975" s="28" t="s">
        <v>7797</v>
      </c>
      <c r="AM975" s="28">
        <f>_xlfn.XLOOKUP(Solution[[#This Row],[Cu_ID]],Master[cu_id],Master[Notes], "none")</f>
        <v>105</v>
      </c>
      <c r="AN975" s="28"/>
    </row>
    <row r="976" spans="1:40" x14ac:dyDescent="0.3">
      <c r="A976" s="53" t="s">
        <v>11257</v>
      </c>
      <c r="B976" s="37" t="s">
        <v>11258</v>
      </c>
      <c r="C976" s="37" t="s">
        <v>7728</v>
      </c>
      <c r="D976" s="28" t="s">
        <v>7719</v>
      </c>
      <c r="E976" s="28" t="s">
        <v>11016</v>
      </c>
      <c r="F976" s="28" t="s">
        <v>900</v>
      </c>
      <c r="G976" s="28" t="s">
        <v>7751</v>
      </c>
      <c r="H976" s="28" t="s">
        <v>11016</v>
      </c>
      <c r="I976" s="28" t="s">
        <v>900</v>
      </c>
      <c r="J976" s="28">
        <v>128</v>
      </c>
      <c r="K976" s="35" t="s">
        <v>9323</v>
      </c>
      <c r="L976" s="35" t="s">
        <v>11259</v>
      </c>
      <c r="M976" s="30">
        <v>0.53308614157140299</v>
      </c>
      <c r="N976" s="32" t="s">
        <v>16742</v>
      </c>
      <c r="O976" s="28" t="s">
        <v>7774</v>
      </c>
      <c r="P976" s="29">
        <v>0.3454861111111111</v>
      </c>
      <c r="Q976" s="29">
        <v>0.35221064814814818</v>
      </c>
      <c r="R976" s="28">
        <v>0</v>
      </c>
      <c r="S976" s="30">
        <v>9.683574621414877</v>
      </c>
      <c r="T976" s="32" t="s">
        <v>11260</v>
      </c>
      <c r="U976" s="32" t="s">
        <v>11261</v>
      </c>
      <c r="V976" s="30">
        <v>0.187637939260721</v>
      </c>
      <c r="W976" s="28">
        <v>0</v>
      </c>
      <c r="X976" s="28">
        <v>0</v>
      </c>
      <c r="Y976" s="28" t="s">
        <v>14621</v>
      </c>
      <c r="Z976" s="28" t="s">
        <v>16493</v>
      </c>
      <c r="AA976" s="28">
        <v>1</v>
      </c>
      <c r="AB976" s="28">
        <v>0</v>
      </c>
      <c r="AC976" s="32">
        <f>Solution[[#This Row],[Old Stop]] +1</f>
        <v>129</v>
      </c>
      <c r="AD976" s="32" t="str">
        <f>_xlfn.CONCAT(Solution[[#This Row],[Notes]],"_",Solution[[#This Row],[Week '#]],"_", _xlfn.SWITCH(Solution[[#This Row],[Column1]], "M", "Monday", "T", "Tuesday", "W", "Wednesday", "R", "Thursday", "H", "Thursday", "F", "Friday"))</f>
        <v>105_Week4_Wednesday</v>
      </c>
      <c r="AE976" s="32" t="str">
        <f>IF(LEN(Solution[[#This Row],[Available Delivery Days]]) =1, Solution[[#This Row],[Available Delivery Days]], IF(ISNUMBER(SEARCH(Solution[[#This Row],[New Delivery Day]], Solution[[#This Row],[Available Delivery Days]])), Solution[[#This Row],[New Delivery Day]], Solution[[#This Row],[Old Delivery Day]]))</f>
        <v>W</v>
      </c>
      <c r="AF976" s="31">
        <v>274.23</v>
      </c>
      <c r="AG976" s="31">
        <v>0</v>
      </c>
      <c r="AH976" s="28" t="s">
        <v>8315</v>
      </c>
      <c r="AI976" s="28" t="s">
        <v>932</v>
      </c>
      <c r="AJ976" s="28" t="s">
        <v>7793</v>
      </c>
      <c r="AK976" s="28" t="s">
        <v>7793</v>
      </c>
      <c r="AL976" s="28" t="s">
        <v>7797</v>
      </c>
      <c r="AM976" s="28">
        <f>_xlfn.XLOOKUP(Solution[[#This Row],[Cu_ID]],Master[cu_id],Master[Notes], "none")</f>
        <v>105</v>
      </c>
      <c r="AN976" s="28"/>
    </row>
    <row r="977" spans="1:40" x14ac:dyDescent="0.3">
      <c r="A977" s="53" t="s">
        <v>11784</v>
      </c>
      <c r="B977" s="37" t="s">
        <v>11785</v>
      </c>
      <c r="C977" s="37" t="s">
        <v>7728</v>
      </c>
      <c r="D977" s="28" t="s">
        <v>7716</v>
      </c>
      <c r="E977" s="28" t="s">
        <v>7789</v>
      </c>
      <c r="F977" s="28" t="s">
        <v>902</v>
      </c>
      <c r="G977" s="28" t="s">
        <v>7783</v>
      </c>
      <c r="H977" s="28" t="s">
        <v>7789</v>
      </c>
      <c r="I977" s="28" t="s">
        <v>8057</v>
      </c>
      <c r="J977" s="28">
        <v>295</v>
      </c>
      <c r="K977" s="35" t="s">
        <v>8115</v>
      </c>
      <c r="L977" s="35" t="s">
        <v>11786</v>
      </c>
      <c r="M977" s="30">
        <v>1.05067879147828</v>
      </c>
      <c r="N977" s="32" t="s">
        <v>14578</v>
      </c>
      <c r="O977" s="28" t="s">
        <v>7774</v>
      </c>
      <c r="P977" s="29">
        <v>0.44333333333333336</v>
      </c>
      <c r="Q977" s="29">
        <v>0.45077546296296295</v>
      </c>
      <c r="R977" s="28">
        <v>0</v>
      </c>
      <c r="S977" s="30">
        <v>10.716666666666667</v>
      </c>
      <c r="T977" s="32" t="s">
        <v>11787</v>
      </c>
      <c r="U977" s="32" t="s">
        <v>11788</v>
      </c>
      <c r="V977" s="30">
        <v>0.19012534245516899</v>
      </c>
      <c r="W977" s="28">
        <v>0</v>
      </c>
      <c r="X977" s="28">
        <v>0</v>
      </c>
      <c r="Y977" s="28" t="s">
        <v>14563</v>
      </c>
      <c r="Z977" s="28" t="s">
        <v>14564</v>
      </c>
      <c r="AA977" s="28">
        <v>1</v>
      </c>
      <c r="AB977" s="28">
        <v>0</v>
      </c>
      <c r="AC977" s="32">
        <f>Solution[[#This Row],[Old Stop]] +1</f>
        <v>296</v>
      </c>
      <c r="AD977" s="32" t="str">
        <f>_xlfn.CONCAT(Solution[[#This Row],[Notes]],"_",Solution[[#This Row],[Week '#]],"_", _xlfn.SWITCH(Solution[[#This Row],[Column1]], "M", "Monday", "T", "Tuesday", "W", "Wednesday", "R", "Thursday", "H", "Thursday", "F", "Friday"))</f>
        <v>101_Week1_Friday</v>
      </c>
      <c r="AE977" s="32" t="str">
        <f>IF(LEN(Solution[[#This Row],[Available Delivery Days]]) =1, Solution[[#This Row],[Available Delivery Days]], IF(ISNUMBER(SEARCH(Solution[[#This Row],[New Delivery Day]], Solution[[#This Row],[Available Delivery Days]])), Solution[[#This Row],[New Delivery Day]], Solution[[#This Row],[Old Delivery Day]]))</f>
        <v>F</v>
      </c>
      <c r="AF977" s="31">
        <v>126.9637</v>
      </c>
      <c r="AG977" s="31">
        <v>91.467500000000001</v>
      </c>
      <c r="AH977" s="28" t="s">
        <v>7832</v>
      </c>
      <c r="AI977" s="28" t="s">
        <v>932</v>
      </c>
      <c r="AJ977" s="28" t="s">
        <v>7793</v>
      </c>
      <c r="AK977" s="28" t="s">
        <v>7792</v>
      </c>
      <c r="AL977" s="28" t="s">
        <v>7797</v>
      </c>
      <c r="AM977" s="28">
        <f>_xlfn.XLOOKUP(Solution[[#This Row],[Cu_ID]],Master[cu_id],Master[Notes], "none")</f>
        <v>101</v>
      </c>
      <c r="AN977" s="28">
        <v>0</v>
      </c>
    </row>
    <row r="978" spans="1:40" x14ac:dyDescent="0.3">
      <c r="A978" s="53" t="s">
        <v>11784</v>
      </c>
      <c r="B978" s="37" t="s">
        <v>11785</v>
      </c>
      <c r="C978" s="37" t="s">
        <v>7728</v>
      </c>
      <c r="D978" s="28" t="s">
        <v>7717</v>
      </c>
      <c r="E978" s="28" t="s">
        <v>7789</v>
      </c>
      <c r="F978" s="28" t="s">
        <v>902</v>
      </c>
      <c r="G978" s="28" t="s">
        <v>7809</v>
      </c>
      <c r="H978" s="28" t="s">
        <v>7789</v>
      </c>
      <c r="I978" s="28" t="s">
        <v>8057</v>
      </c>
      <c r="J978" s="28">
        <v>295</v>
      </c>
      <c r="K978" s="35" t="s">
        <v>8115</v>
      </c>
      <c r="L978" s="35" t="s">
        <v>11786</v>
      </c>
      <c r="M978" s="30">
        <v>0.90583631955087196</v>
      </c>
      <c r="N978" s="32" t="s">
        <v>15563</v>
      </c>
      <c r="O978" s="28" t="s">
        <v>7774</v>
      </c>
      <c r="P978" s="29">
        <v>0.50467592592592592</v>
      </c>
      <c r="Q978" s="29">
        <v>0.51211805555555556</v>
      </c>
      <c r="R978" s="28">
        <v>0</v>
      </c>
      <c r="S978" s="30">
        <v>10.716666666666667</v>
      </c>
      <c r="T978" s="32" t="s">
        <v>11787</v>
      </c>
      <c r="U978" s="32" t="s">
        <v>11788</v>
      </c>
      <c r="V978" s="30">
        <v>0.162899698603097</v>
      </c>
      <c r="W978" s="28">
        <v>0</v>
      </c>
      <c r="X978" s="28">
        <v>0</v>
      </c>
      <c r="Y978" s="28" t="s">
        <v>14563</v>
      </c>
      <c r="Z978" s="28" t="s">
        <v>15541</v>
      </c>
      <c r="AA978" s="28">
        <v>1</v>
      </c>
      <c r="AB978" s="28">
        <v>0</v>
      </c>
      <c r="AC978" s="32">
        <f>Solution[[#This Row],[Old Stop]] +1</f>
        <v>296</v>
      </c>
      <c r="AD978" s="32" t="str">
        <f>_xlfn.CONCAT(Solution[[#This Row],[Notes]],"_",Solution[[#This Row],[Week '#]],"_", _xlfn.SWITCH(Solution[[#This Row],[Column1]], "M", "Monday", "T", "Tuesday", "W", "Wednesday", "R", "Thursday", "H", "Thursday", "F", "Friday"))</f>
        <v>101_Week2_Friday</v>
      </c>
      <c r="AE978" s="32" t="str">
        <f>IF(LEN(Solution[[#This Row],[Available Delivery Days]]) =1, Solution[[#This Row],[Available Delivery Days]], IF(ISNUMBER(SEARCH(Solution[[#This Row],[New Delivery Day]], Solution[[#This Row],[Available Delivery Days]])), Solution[[#This Row],[New Delivery Day]], Solution[[#This Row],[Old Delivery Day]]))</f>
        <v>F</v>
      </c>
      <c r="AF978" s="31">
        <v>126.9637</v>
      </c>
      <c r="AG978" s="31">
        <v>91.467500000000001</v>
      </c>
      <c r="AH978" s="28" t="s">
        <v>7832</v>
      </c>
      <c r="AI978" s="28" t="s">
        <v>932</v>
      </c>
      <c r="AJ978" s="28" t="s">
        <v>7793</v>
      </c>
      <c r="AK978" s="28" t="s">
        <v>7792</v>
      </c>
      <c r="AL978" s="28" t="s">
        <v>7797</v>
      </c>
      <c r="AM978" s="28">
        <f>_xlfn.XLOOKUP(Solution[[#This Row],[Cu_ID]],Master[cu_id],Master[Notes], "none")</f>
        <v>101</v>
      </c>
      <c r="AN978" s="28">
        <v>0</v>
      </c>
    </row>
    <row r="979" spans="1:40" x14ac:dyDescent="0.3">
      <c r="A979" s="53" t="s">
        <v>11784</v>
      </c>
      <c r="B979" s="37" t="s">
        <v>11785</v>
      </c>
      <c r="C979" s="37" t="s">
        <v>7728</v>
      </c>
      <c r="D979" s="28" t="s">
        <v>7718</v>
      </c>
      <c r="E979" s="28" t="s">
        <v>7789</v>
      </c>
      <c r="F979" s="28" t="s">
        <v>902</v>
      </c>
      <c r="G979" s="28" t="s">
        <v>7735</v>
      </c>
      <c r="H979" s="28" t="s">
        <v>7789</v>
      </c>
      <c r="I979" s="28" t="s">
        <v>8057</v>
      </c>
      <c r="J979" s="28">
        <v>295</v>
      </c>
      <c r="K979" s="35" t="s">
        <v>8115</v>
      </c>
      <c r="L979" s="35" t="s">
        <v>11786</v>
      </c>
      <c r="M979" s="30">
        <v>1.05067879147828</v>
      </c>
      <c r="N979" s="32" t="s">
        <v>16044</v>
      </c>
      <c r="O979" s="28" t="s">
        <v>7774</v>
      </c>
      <c r="P979" s="29">
        <v>0.43622685185185184</v>
      </c>
      <c r="Q979" s="29">
        <v>0.44366898148148148</v>
      </c>
      <c r="R979" s="28">
        <v>0</v>
      </c>
      <c r="S979" s="30">
        <v>10.716666666666667</v>
      </c>
      <c r="T979" s="32" t="s">
        <v>11787</v>
      </c>
      <c r="U979" s="32" t="s">
        <v>11788</v>
      </c>
      <c r="V979" s="30">
        <v>0.19012534245516899</v>
      </c>
      <c r="W979" s="28">
        <v>0</v>
      </c>
      <c r="X979" s="28">
        <v>0</v>
      </c>
      <c r="Y979" s="28" t="s">
        <v>14563</v>
      </c>
      <c r="Z979" s="28" t="s">
        <v>15694</v>
      </c>
      <c r="AA979" s="28">
        <v>1</v>
      </c>
      <c r="AB979" s="28">
        <v>0</v>
      </c>
      <c r="AC979" s="32">
        <f>Solution[[#This Row],[Old Stop]] +1</f>
        <v>296</v>
      </c>
      <c r="AD979" s="32" t="str">
        <f>_xlfn.CONCAT(Solution[[#This Row],[Notes]],"_",Solution[[#This Row],[Week '#]],"_", _xlfn.SWITCH(Solution[[#This Row],[Column1]], "M", "Monday", "T", "Tuesday", "W", "Wednesday", "R", "Thursday", "H", "Thursday", "F", "Friday"))</f>
        <v>101_Week3_Friday</v>
      </c>
      <c r="AE979" s="32" t="str">
        <f>IF(LEN(Solution[[#This Row],[Available Delivery Days]]) =1, Solution[[#This Row],[Available Delivery Days]], IF(ISNUMBER(SEARCH(Solution[[#This Row],[New Delivery Day]], Solution[[#This Row],[Available Delivery Days]])), Solution[[#This Row],[New Delivery Day]], Solution[[#This Row],[Old Delivery Day]]))</f>
        <v>F</v>
      </c>
      <c r="AF979" s="31">
        <v>126.9637</v>
      </c>
      <c r="AG979" s="31">
        <v>91.467500000000001</v>
      </c>
      <c r="AH979" s="28" t="s">
        <v>7832</v>
      </c>
      <c r="AI979" s="28" t="s">
        <v>932</v>
      </c>
      <c r="AJ979" s="28" t="s">
        <v>7793</v>
      </c>
      <c r="AK979" s="28" t="s">
        <v>7792</v>
      </c>
      <c r="AL979" s="28" t="s">
        <v>7797</v>
      </c>
      <c r="AM979" s="28">
        <f>_xlfn.XLOOKUP(Solution[[#This Row],[Cu_ID]],Master[cu_id],Master[Notes], "none")</f>
        <v>101</v>
      </c>
      <c r="AN979" s="28">
        <v>0</v>
      </c>
    </row>
    <row r="980" spans="1:40" x14ac:dyDescent="0.3">
      <c r="A980" s="53" t="s">
        <v>11784</v>
      </c>
      <c r="B980" s="37" t="s">
        <v>11785</v>
      </c>
      <c r="C980" s="37" t="s">
        <v>7728</v>
      </c>
      <c r="D980" s="28" t="s">
        <v>7719</v>
      </c>
      <c r="E980" s="28" t="s">
        <v>7789</v>
      </c>
      <c r="F980" s="28" t="s">
        <v>902</v>
      </c>
      <c r="G980" s="28" t="s">
        <v>7809</v>
      </c>
      <c r="H980" s="28" t="s">
        <v>7789</v>
      </c>
      <c r="I980" s="28" t="s">
        <v>8057</v>
      </c>
      <c r="J980" s="28">
        <v>295</v>
      </c>
      <c r="K980" s="35" t="s">
        <v>8115</v>
      </c>
      <c r="L980" s="35" t="s">
        <v>11786</v>
      </c>
      <c r="M980" s="30">
        <v>1.2496019247919301</v>
      </c>
      <c r="N980" s="32" t="s">
        <v>16438</v>
      </c>
      <c r="O980" s="28" t="s">
        <v>7774</v>
      </c>
      <c r="P980" s="29">
        <v>0.48961805555555554</v>
      </c>
      <c r="Q980" s="29">
        <v>0.49706018518518519</v>
      </c>
      <c r="R980" s="28">
        <v>0</v>
      </c>
      <c r="S980" s="30">
        <v>10.716666666666667</v>
      </c>
      <c r="T980" s="32" t="s">
        <v>11787</v>
      </c>
      <c r="U980" s="32" t="s">
        <v>11788</v>
      </c>
      <c r="V980" s="30">
        <v>0.46888187391949498</v>
      </c>
      <c r="W980" s="28">
        <v>0</v>
      </c>
      <c r="X980" s="28">
        <v>0</v>
      </c>
      <c r="Y980" s="28" t="s">
        <v>14563</v>
      </c>
      <c r="Z980" s="28" t="s">
        <v>16431</v>
      </c>
      <c r="AA980" s="28">
        <v>1</v>
      </c>
      <c r="AB980" s="28">
        <v>0</v>
      </c>
      <c r="AC980" s="32">
        <f>Solution[[#This Row],[Old Stop]] +1</f>
        <v>296</v>
      </c>
      <c r="AD980" s="32" t="str">
        <f>_xlfn.CONCAT(Solution[[#This Row],[Notes]],"_",Solution[[#This Row],[Week '#]],"_", _xlfn.SWITCH(Solution[[#This Row],[Column1]], "M", "Monday", "T", "Tuesday", "W", "Wednesday", "R", "Thursday", "H", "Thursday", "F", "Friday"))</f>
        <v>101_Week4_Friday</v>
      </c>
      <c r="AE980" s="32" t="str">
        <f>IF(LEN(Solution[[#This Row],[Available Delivery Days]]) =1, Solution[[#This Row],[Available Delivery Days]], IF(ISNUMBER(SEARCH(Solution[[#This Row],[New Delivery Day]], Solution[[#This Row],[Available Delivery Days]])), Solution[[#This Row],[New Delivery Day]], Solution[[#This Row],[Old Delivery Day]]))</f>
        <v>F</v>
      </c>
      <c r="AF980" s="31">
        <v>126.9637</v>
      </c>
      <c r="AG980" s="31">
        <v>91.467500000000001</v>
      </c>
      <c r="AH980" s="28" t="s">
        <v>7832</v>
      </c>
      <c r="AI980" s="28" t="s">
        <v>932</v>
      </c>
      <c r="AJ980" s="28" t="s">
        <v>7793</v>
      </c>
      <c r="AK980" s="28" t="s">
        <v>7792</v>
      </c>
      <c r="AL980" s="28" t="s">
        <v>7797</v>
      </c>
      <c r="AM980" s="28">
        <f>_xlfn.XLOOKUP(Solution[[#This Row],[Cu_ID]],Master[cu_id],Master[Notes], "none")</f>
        <v>101</v>
      </c>
      <c r="AN980" s="28">
        <v>0</v>
      </c>
    </row>
    <row r="981" spans="1:40" x14ac:dyDescent="0.3">
      <c r="A981" s="53" t="s">
        <v>11444</v>
      </c>
      <c r="B981" s="37" t="s">
        <v>11445</v>
      </c>
      <c r="C981" s="37" t="s">
        <v>7728</v>
      </c>
      <c r="D981" s="28" t="s">
        <v>7716</v>
      </c>
      <c r="E981" s="28" t="s">
        <v>11016</v>
      </c>
      <c r="F981" s="28" t="s">
        <v>901</v>
      </c>
      <c r="G981" s="28" t="s">
        <v>7774</v>
      </c>
      <c r="H981" s="28" t="s">
        <v>11016</v>
      </c>
      <c r="I981" s="28" t="s">
        <v>901</v>
      </c>
      <c r="J981" s="28">
        <v>0</v>
      </c>
      <c r="K981" s="35" t="s">
        <v>9150</v>
      </c>
      <c r="L981" s="35" t="s">
        <v>11446</v>
      </c>
      <c r="M981" s="30">
        <v>0.61962902545928999</v>
      </c>
      <c r="N981" s="32" t="s">
        <v>15021</v>
      </c>
      <c r="O981" s="28" t="s">
        <v>7774</v>
      </c>
      <c r="P981" s="29">
        <v>0.36483796296296295</v>
      </c>
      <c r="Q981" s="29">
        <v>0.37414351851851851</v>
      </c>
      <c r="R981" s="28">
        <v>0</v>
      </c>
      <c r="S981" s="30">
        <v>13.408333333333333</v>
      </c>
      <c r="T981" s="32" t="s">
        <v>11447</v>
      </c>
      <c r="U981" s="32" t="s">
        <v>11448</v>
      </c>
      <c r="V981" s="30">
        <v>0.26401058357225898</v>
      </c>
      <c r="W981" s="28">
        <v>0</v>
      </c>
      <c r="X981" s="28">
        <v>0</v>
      </c>
      <c r="Y981" s="28" t="s">
        <v>14623</v>
      </c>
      <c r="Z981" s="28" t="s">
        <v>14624</v>
      </c>
      <c r="AA981" s="28">
        <v>1</v>
      </c>
      <c r="AB981" s="28">
        <v>0</v>
      </c>
      <c r="AC981" s="32">
        <f>Solution[[#This Row],[Old Stop]] +1</f>
        <v>1</v>
      </c>
      <c r="AD981" s="32" t="str">
        <f>_xlfn.CONCAT(Solution[[#This Row],[Notes]],"_",Solution[[#This Row],[Week '#]],"_", _xlfn.SWITCH(Solution[[#This Row],[Column1]], "M", "Monday", "T", "Tuesday", "W", "Wednesday", "R", "Thursday", "H", "Thursday", "F", "Friday"))</f>
        <v>105_Week1_Monday</v>
      </c>
      <c r="AE981" s="32" t="str">
        <f>IF(LEN(Solution[[#This Row],[Available Delivery Days]]) =1, Solution[[#This Row],[Available Delivery Days]], IF(ISNUMBER(SEARCH(Solution[[#This Row],[New Delivery Day]], Solution[[#This Row],[Available Delivery Days]])), Solution[[#This Row],[New Delivery Day]], Solution[[#This Row],[Old Delivery Day]]))</f>
        <v>M</v>
      </c>
      <c r="AF981" s="31">
        <v>227.79499999999999</v>
      </c>
      <c r="AG981" s="31">
        <v>188.8937</v>
      </c>
      <c r="AH981" s="28" t="s">
        <v>7832</v>
      </c>
      <c r="AI981" s="28" t="s">
        <v>932</v>
      </c>
      <c r="AJ981" s="28" t="s">
        <v>7793</v>
      </c>
      <c r="AK981" s="28" t="s">
        <v>7793</v>
      </c>
      <c r="AL981" s="28" t="s">
        <v>7797</v>
      </c>
      <c r="AM981" s="28">
        <f>_xlfn.XLOOKUP(Solution[[#This Row],[Cu_ID]],Master[cu_id],Master[Notes], "none")</f>
        <v>105</v>
      </c>
      <c r="AN981" s="28"/>
    </row>
    <row r="982" spans="1:40" x14ac:dyDescent="0.3">
      <c r="A982" s="53" t="s">
        <v>11444</v>
      </c>
      <c r="B982" s="37" t="s">
        <v>11445</v>
      </c>
      <c r="C982" s="37" t="s">
        <v>7728</v>
      </c>
      <c r="D982" s="28" t="s">
        <v>7717</v>
      </c>
      <c r="E982" s="28" t="s">
        <v>11016</v>
      </c>
      <c r="F982" s="28" t="s">
        <v>901</v>
      </c>
      <c r="G982" s="28" t="s">
        <v>7762</v>
      </c>
      <c r="H982" s="28" t="s">
        <v>11016</v>
      </c>
      <c r="I982" s="28" t="s">
        <v>901</v>
      </c>
      <c r="J982" s="28">
        <v>0</v>
      </c>
      <c r="K982" s="35" t="s">
        <v>9150</v>
      </c>
      <c r="L982" s="35" t="s">
        <v>11446</v>
      </c>
      <c r="M982" s="30">
        <v>2.05268832482398</v>
      </c>
      <c r="N982" s="32" t="s">
        <v>15385</v>
      </c>
      <c r="O982" s="28" t="s">
        <v>7774</v>
      </c>
      <c r="P982" s="29">
        <v>0.47652777777777777</v>
      </c>
      <c r="Q982" s="29">
        <v>0.48583333333333334</v>
      </c>
      <c r="R982" s="28">
        <v>0</v>
      </c>
      <c r="S982" s="30">
        <v>13.408333333333333</v>
      </c>
      <c r="T982" s="32" t="s">
        <v>11447</v>
      </c>
      <c r="U982" s="32" t="s">
        <v>11448</v>
      </c>
      <c r="V982" s="30">
        <v>0.838385618210993</v>
      </c>
      <c r="W982" s="28">
        <v>0</v>
      </c>
      <c r="X982" s="28">
        <v>0</v>
      </c>
      <c r="Y982" s="28" t="s">
        <v>14623</v>
      </c>
      <c r="Z982" s="28" t="s">
        <v>15210</v>
      </c>
      <c r="AA982" s="28">
        <v>1</v>
      </c>
      <c r="AB982" s="28">
        <v>0</v>
      </c>
      <c r="AC982" s="32">
        <f>Solution[[#This Row],[Old Stop]] +1</f>
        <v>1</v>
      </c>
      <c r="AD982" s="32" t="str">
        <f>_xlfn.CONCAT(Solution[[#This Row],[Notes]],"_",Solution[[#This Row],[Week '#]],"_", _xlfn.SWITCH(Solution[[#This Row],[Column1]], "M", "Monday", "T", "Tuesday", "W", "Wednesday", "R", "Thursday", "H", "Thursday", "F", "Friday"))</f>
        <v>105_Week2_Monday</v>
      </c>
      <c r="AE982" s="32" t="str">
        <f>IF(LEN(Solution[[#This Row],[Available Delivery Days]]) =1, Solution[[#This Row],[Available Delivery Days]], IF(ISNUMBER(SEARCH(Solution[[#This Row],[New Delivery Day]], Solution[[#This Row],[Available Delivery Days]])), Solution[[#This Row],[New Delivery Day]], Solution[[#This Row],[Old Delivery Day]]))</f>
        <v>M</v>
      </c>
      <c r="AF982" s="31">
        <v>227.79499999999999</v>
      </c>
      <c r="AG982" s="31">
        <v>188.8937</v>
      </c>
      <c r="AH982" s="28" t="s">
        <v>7832</v>
      </c>
      <c r="AI982" s="28" t="s">
        <v>932</v>
      </c>
      <c r="AJ982" s="28" t="s">
        <v>7793</v>
      </c>
      <c r="AK982" s="28" t="s">
        <v>7793</v>
      </c>
      <c r="AL982" s="28" t="s">
        <v>7797</v>
      </c>
      <c r="AM982" s="28">
        <f>_xlfn.XLOOKUP(Solution[[#This Row],[Cu_ID]],Master[cu_id],Master[Notes], "none")</f>
        <v>105</v>
      </c>
      <c r="AN982" s="28"/>
    </row>
    <row r="983" spans="1:40" x14ac:dyDescent="0.3">
      <c r="A983" s="53" t="s">
        <v>11444</v>
      </c>
      <c r="B983" s="37" t="s">
        <v>11445</v>
      </c>
      <c r="C983" s="37" t="s">
        <v>7728</v>
      </c>
      <c r="D983" s="28" t="s">
        <v>7718</v>
      </c>
      <c r="E983" s="28" t="s">
        <v>11016</v>
      </c>
      <c r="F983" s="28" t="s">
        <v>901</v>
      </c>
      <c r="G983" s="28" t="s">
        <v>7764</v>
      </c>
      <c r="H983" s="28" t="s">
        <v>11016</v>
      </c>
      <c r="I983" s="28" t="s">
        <v>901</v>
      </c>
      <c r="J983" s="28">
        <v>0</v>
      </c>
      <c r="K983" s="35" t="s">
        <v>9150</v>
      </c>
      <c r="L983" s="35" t="s">
        <v>11446</v>
      </c>
      <c r="M983" s="30">
        <v>0.61962902545928999</v>
      </c>
      <c r="N983" s="32" t="s">
        <v>16052</v>
      </c>
      <c r="O983" s="28" t="s">
        <v>7774</v>
      </c>
      <c r="P983" s="29">
        <v>0.37156250000000002</v>
      </c>
      <c r="Q983" s="29">
        <v>0.38086805555555553</v>
      </c>
      <c r="R983" s="28">
        <v>0</v>
      </c>
      <c r="S983" s="30">
        <v>13.408333333333333</v>
      </c>
      <c r="T983" s="32" t="s">
        <v>11447</v>
      </c>
      <c r="U983" s="32" t="s">
        <v>11448</v>
      </c>
      <c r="V983" s="30">
        <v>0.26401058357225898</v>
      </c>
      <c r="W983" s="28">
        <v>0</v>
      </c>
      <c r="X983" s="28">
        <v>0</v>
      </c>
      <c r="Y983" s="28" t="s">
        <v>14623</v>
      </c>
      <c r="Z983" s="28" t="s">
        <v>16024</v>
      </c>
      <c r="AA983" s="28">
        <v>1</v>
      </c>
      <c r="AB983" s="28">
        <v>0</v>
      </c>
      <c r="AC983" s="32">
        <f>Solution[[#This Row],[Old Stop]] +1</f>
        <v>1</v>
      </c>
      <c r="AD983" s="32" t="str">
        <f>_xlfn.CONCAT(Solution[[#This Row],[Notes]],"_",Solution[[#This Row],[Week '#]],"_", _xlfn.SWITCH(Solution[[#This Row],[Column1]], "M", "Monday", "T", "Tuesday", "W", "Wednesday", "R", "Thursday", "H", "Thursday", "F", "Friday"))</f>
        <v>105_Week3_Monday</v>
      </c>
      <c r="AE983" s="32" t="str">
        <f>IF(LEN(Solution[[#This Row],[Available Delivery Days]]) =1, Solution[[#This Row],[Available Delivery Days]], IF(ISNUMBER(SEARCH(Solution[[#This Row],[New Delivery Day]], Solution[[#This Row],[Available Delivery Days]])), Solution[[#This Row],[New Delivery Day]], Solution[[#This Row],[Old Delivery Day]]))</f>
        <v>M</v>
      </c>
      <c r="AF983" s="31">
        <v>227.79499999999999</v>
      </c>
      <c r="AG983" s="31">
        <v>188.8937</v>
      </c>
      <c r="AH983" s="28" t="s">
        <v>7832</v>
      </c>
      <c r="AI983" s="28" t="s">
        <v>932</v>
      </c>
      <c r="AJ983" s="28" t="s">
        <v>7793</v>
      </c>
      <c r="AK983" s="28" t="s">
        <v>7793</v>
      </c>
      <c r="AL983" s="28" t="s">
        <v>7797</v>
      </c>
      <c r="AM983" s="28">
        <f>_xlfn.XLOOKUP(Solution[[#This Row],[Cu_ID]],Master[cu_id],Master[Notes], "none")</f>
        <v>105</v>
      </c>
      <c r="AN983" s="28"/>
    </row>
    <row r="984" spans="1:40" x14ac:dyDescent="0.3">
      <c r="A984" s="53" t="s">
        <v>11444</v>
      </c>
      <c r="B984" s="37" t="s">
        <v>11445</v>
      </c>
      <c r="C984" s="37" t="s">
        <v>7728</v>
      </c>
      <c r="D984" s="28" t="s">
        <v>7719</v>
      </c>
      <c r="E984" s="28" t="s">
        <v>11016</v>
      </c>
      <c r="F984" s="28" t="s">
        <v>901</v>
      </c>
      <c r="G984" s="28" t="s">
        <v>7754</v>
      </c>
      <c r="H984" s="28" t="s">
        <v>11016</v>
      </c>
      <c r="I984" s="28" t="s">
        <v>901</v>
      </c>
      <c r="J984" s="28">
        <v>0</v>
      </c>
      <c r="K984" s="35" t="s">
        <v>9150</v>
      </c>
      <c r="L984" s="35" t="s">
        <v>11446</v>
      </c>
      <c r="M984" s="30">
        <v>2.05268832482398</v>
      </c>
      <c r="N984" s="32" t="s">
        <v>16520</v>
      </c>
      <c r="O984" s="28" t="s">
        <v>7774</v>
      </c>
      <c r="P984" s="29">
        <v>0.4833796296296296</v>
      </c>
      <c r="Q984" s="29">
        <v>0.49268518518518517</v>
      </c>
      <c r="R984" s="28">
        <v>0</v>
      </c>
      <c r="S984" s="30">
        <v>13.408333333333333</v>
      </c>
      <c r="T984" s="32" t="s">
        <v>11447</v>
      </c>
      <c r="U984" s="32" t="s">
        <v>11448</v>
      </c>
      <c r="V984" s="30">
        <v>0.838385618210993</v>
      </c>
      <c r="W984" s="28">
        <v>0</v>
      </c>
      <c r="X984" s="28">
        <v>0</v>
      </c>
      <c r="Y984" s="28" t="s">
        <v>14623</v>
      </c>
      <c r="Z984" s="28" t="s">
        <v>16475</v>
      </c>
      <c r="AA984" s="28">
        <v>1</v>
      </c>
      <c r="AB984" s="28">
        <v>0</v>
      </c>
      <c r="AC984" s="32">
        <f>Solution[[#This Row],[Old Stop]] +1</f>
        <v>1</v>
      </c>
      <c r="AD984" s="32" t="str">
        <f>_xlfn.CONCAT(Solution[[#This Row],[Notes]],"_",Solution[[#This Row],[Week '#]],"_", _xlfn.SWITCH(Solution[[#This Row],[Column1]], "M", "Monday", "T", "Tuesday", "W", "Wednesday", "R", "Thursday", "H", "Thursday", "F", "Friday"))</f>
        <v>105_Week4_Monday</v>
      </c>
      <c r="AE984" s="32" t="str">
        <f>IF(LEN(Solution[[#This Row],[Available Delivery Days]]) =1, Solution[[#This Row],[Available Delivery Days]], IF(ISNUMBER(SEARCH(Solution[[#This Row],[New Delivery Day]], Solution[[#This Row],[Available Delivery Days]])), Solution[[#This Row],[New Delivery Day]], Solution[[#This Row],[Old Delivery Day]]))</f>
        <v>M</v>
      </c>
      <c r="AF984" s="31">
        <v>227.79499999999999</v>
      </c>
      <c r="AG984" s="31">
        <v>188.8937</v>
      </c>
      <c r="AH984" s="28" t="s">
        <v>7832</v>
      </c>
      <c r="AI984" s="28" t="s">
        <v>932</v>
      </c>
      <c r="AJ984" s="28" t="s">
        <v>7793</v>
      </c>
      <c r="AK984" s="28" t="s">
        <v>7793</v>
      </c>
      <c r="AL984" s="28" t="s">
        <v>7797</v>
      </c>
      <c r="AM984" s="28">
        <f>_xlfn.XLOOKUP(Solution[[#This Row],[Cu_ID]],Master[cu_id],Master[Notes], "none")</f>
        <v>105</v>
      </c>
      <c r="AN984" s="28"/>
    </row>
    <row r="985" spans="1:40" x14ac:dyDescent="0.3">
      <c r="A985" s="53" t="s">
        <v>14196</v>
      </c>
      <c r="B985" s="37" t="s">
        <v>14197</v>
      </c>
      <c r="C985" s="37" t="s">
        <v>7728</v>
      </c>
      <c r="D985" s="28" t="s">
        <v>7718</v>
      </c>
      <c r="E985" s="28" t="s">
        <v>7752</v>
      </c>
      <c r="F985" s="28" t="s">
        <v>936</v>
      </c>
      <c r="G985" s="28" t="s">
        <v>7768</v>
      </c>
      <c r="H985" s="28" t="s">
        <v>7752</v>
      </c>
      <c r="I985" s="28" t="s">
        <v>8057</v>
      </c>
      <c r="J985" s="28">
        <v>211</v>
      </c>
      <c r="K985" s="35" t="s">
        <v>8972</v>
      </c>
      <c r="L985" s="35" t="s">
        <v>14198</v>
      </c>
      <c r="M985" s="30">
        <v>4.0063979551196098</v>
      </c>
      <c r="N985" s="32" t="s">
        <v>16125</v>
      </c>
      <c r="O985" s="28" t="s">
        <v>7733</v>
      </c>
      <c r="P985" s="29">
        <v>0.39217592592592593</v>
      </c>
      <c r="Q985" s="29">
        <v>0.41878472222222224</v>
      </c>
      <c r="R985" s="28">
        <v>0</v>
      </c>
      <c r="S985" s="30">
        <v>38.31666666666667</v>
      </c>
      <c r="T985" s="32" t="s">
        <v>14199</v>
      </c>
      <c r="U985" s="32" t="s">
        <v>14200</v>
      </c>
      <c r="V985" s="30">
        <v>1.8388301382810901</v>
      </c>
      <c r="W985" s="28">
        <v>0</v>
      </c>
      <c r="X985" s="28">
        <v>0</v>
      </c>
      <c r="Y985" s="28" t="s">
        <v>14547</v>
      </c>
      <c r="Z985" s="28" t="s">
        <v>16068</v>
      </c>
      <c r="AA985" s="28">
        <v>1</v>
      </c>
      <c r="AB985" s="28">
        <v>0</v>
      </c>
      <c r="AC985" s="32">
        <f>Solution[[#This Row],[Old Stop]] +1</f>
        <v>212</v>
      </c>
      <c r="AD985" s="32" t="str">
        <f>_xlfn.CONCAT(Solution[[#This Row],[Notes]],"_",Solution[[#This Row],[Week '#]],"_", _xlfn.SWITCH(Solution[[#This Row],[Column1]], "M", "Monday", "T", "Tuesday", "W", "Wednesday", "R", "Thursday", "H", "Thursday", "F", "Friday"))</f>
        <v>103_Week3_Thursday</v>
      </c>
      <c r="AE985" s="32" t="str">
        <f>IF(LEN(Solution[[#This Row],[Available Delivery Days]]) =1, Solution[[#This Row],[Available Delivery Days]], IF(ISNUMBER(SEARCH(Solution[[#This Row],[New Delivery Day]], Solution[[#This Row],[Available Delivery Days]])), Solution[[#This Row],[New Delivery Day]], Solution[[#This Row],[Old Delivery Day]]))</f>
        <v>R</v>
      </c>
      <c r="AF985" s="31">
        <v>27.004999999999999</v>
      </c>
      <c r="AG985" s="31">
        <v>26.47</v>
      </c>
      <c r="AH985" s="28" t="s">
        <v>7832</v>
      </c>
      <c r="AI985" s="28" t="s">
        <v>932</v>
      </c>
      <c r="AJ985" s="28" t="s">
        <v>7793</v>
      </c>
      <c r="AK985" s="28" t="s">
        <v>7792</v>
      </c>
      <c r="AL985" s="28" t="s">
        <v>7797</v>
      </c>
      <c r="AM985" s="28">
        <f>_xlfn.XLOOKUP(Solution[[#This Row],[Cu_ID]],Master[cu_id],Master[Notes], "none")</f>
        <v>103</v>
      </c>
      <c r="AN985" s="28">
        <v>0</v>
      </c>
    </row>
    <row r="986" spans="1:40" x14ac:dyDescent="0.3">
      <c r="A986" s="53" t="s">
        <v>14384</v>
      </c>
      <c r="B986" s="37" t="s">
        <v>14385</v>
      </c>
      <c r="C986" s="37" t="s">
        <v>7728</v>
      </c>
      <c r="D986" s="28" t="s">
        <v>7719</v>
      </c>
      <c r="E986" s="28" t="s">
        <v>7752</v>
      </c>
      <c r="F986" s="28" t="s">
        <v>936</v>
      </c>
      <c r="G986" s="28" t="s">
        <v>7772</v>
      </c>
      <c r="H986" s="28" t="s">
        <v>7752</v>
      </c>
      <c r="I986" s="28" t="s">
        <v>8057</v>
      </c>
      <c r="J986" s="28">
        <v>281</v>
      </c>
      <c r="K986" s="35" t="s">
        <v>8972</v>
      </c>
      <c r="L986" s="35" t="s">
        <v>14386</v>
      </c>
      <c r="M986" s="30">
        <v>0.71860914491117001</v>
      </c>
      <c r="N986" s="32" t="s">
        <v>16532</v>
      </c>
      <c r="O986" s="28" t="s">
        <v>7733</v>
      </c>
      <c r="P986" s="29">
        <v>0.39922453703703703</v>
      </c>
      <c r="Q986" s="29">
        <v>0.40909722222222222</v>
      </c>
      <c r="R986" s="28">
        <v>0</v>
      </c>
      <c r="S986" s="30">
        <v>14.216666666666667</v>
      </c>
      <c r="T986" s="32" t="s">
        <v>14387</v>
      </c>
      <c r="U986" s="32" t="s">
        <v>14388</v>
      </c>
      <c r="V986" s="30">
        <v>0.25619957898304402</v>
      </c>
      <c r="W986" s="28">
        <v>0</v>
      </c>
      <c r="X986" s="28">
        <v>0</v>
      </c>
      <c r="Y986" s="28" t="s">
        <v>14547</v>
      </c>
      <c r="Z986" s="28" t="s">
        <v>16524</v>
      </c>
      <c r="AA986" s="28">
        <v>1</v>
      </c>
      <c r="AB986" s="28">
        <v>0</v>
      </c>
      <c r="AC986" s="32">
        <f>Solution[[#This Row],[Old Stop]] +1</f>
        <v>282</v>
      </c>
      <c r="AD986" s="32" t="str">
        <f>_xlfn.CONCAT(Solution[[#This Row],[Notes]],"_",Solution[[#This Row],[Week '#]],"_", _xlfn.SWITCH(Solution[[#This Row],[Column1]], "M", "Monday", "T", "Tuesday", "W", "Wednesday", "R", "Thursday", "H", "Thursday", "F", "Friday"))</f>
        <v>103_Week4_Thursday</v>
      </c>
      <c r="AE986" s="32" t="str">
        <f>IF(LEN(Solution[[#This Row],[Available Delivery Days]]) =1, Solution[[#This Row],[Available Delivery Days]], IF(ISNUMBER(SEARCH(Solution[[#This Row],[New Delivery Day]], Solution[[#This Row],[Available Delivery Days]])), Solution[[#This Row],[New Delivery Day]], Solution[[#This Row],[Old Delivery Day]]))</f>
        <v>R</v>
      </c>
      <c r="AF986" s="31">
        <v>23.73</v>
      </c>
      <c r="AG986" s="31">
        <v>23.265000000000001</v>
      </c>
      <c r="AH986" s="28" t="s">
        <v>7832</v>
      </c>
      <c r="AI986" s="28" t="s">
        <v>932</v>
      </c>
      <c r="AJ986" s="28" t="s">
        <v>7793</v>
      </c>
      <c r="AK986" s="28" t="s">
        <v>7792</v>
      </c>
      <c r="AL986" s="28" t="s">
        <v>7797</v>
      </c>
      <c r="AM986" s="28">
        <f>_xlfn.XLOOKUP(Solution[[#This Row],[Cu_ID]],Master[cu_id],Master[Notes], "none")</f>
        <v>103</v>
      </c>
      <c r="AN986" s="28">
        <v>0</v>
      </c>
    </row>
    <row r="987" spans="1:40" x14ac:dyDescent="0.3">
      <c r="A987" s="53" t="s">
        <v>13822</v>
      </c>
      <c r="B987" s="37" t="s">
        <v>13823</v>
      </c>
      <c r="C987" s="37" t="s">
        <v>7728</v>
      </c>
      <c r="D987" s="28" t="s">
        <v>7718</v>
      </c>
      <c r="E987" s="28" t="s">
        <v>7752</v>
      </c>
      <c r="F987" s="28" t="s">
        <v>901</v>
      </c>
      <c r="G987" s="28" t="s">
        <v>7735</v>
      </c>
      <c r="H987" s="28" t="s">
        <v>11016</v>
      </c>
      <c r="I987" s="28" t="s">
        <v>903</v>
      </c>
      <c r="J987" s="28">
        <v>295</v>
      </c>
      <c r="K987" s="35" t="s">
        <v>9257</v>
      </c>
      <c r="L987" s="35" t="s">
        <v>13824</v>
      </c>
      <c r="M987" s="30">
        <v>0.66960196197032895</v>
      </c>
      <c r="N987" s="32" t="s">
        <v>16106</v>
      </c>
      <c r="O987" s="28" t="s">
        <v>7731</v>
      </c>
      <c r="P987" s="29">
        <v>0.42509259259259258</v>
      </c>
      <c r="Q987" s="29">
        <v>0.42872685185185183</v>
      </c>
      <c r="R987" s="28">
        <v>0</v>
      </c>
      <c r="S987" s="30">
        <v>5.2333333333333334</v>
      </c>
      <c r="T987" s="32" t="s">
        <v>13825</v>
      </c>
      <c r="U987" s="32" t="s">
        <v>13826</v>
      </c>
      <c r="V987" s="30">
        <v>0.18629093138231501</v>
      </c>
      <c r="W987" s="28">
        <v>0</v>
      </c>
      <c r="X987" s="28">
        <v>0</v>
      </c>
      <c r="Y987" s="28" t="s">
        <v>14635</v>
      </c>
      <c r="Z987" s="28" t="s">
        <v>15840</v>
      </c>
      <c r="AA987" s="28">
        <v>1</v>
      </c>
      <c r="AB987" s="28">
        <v>0</v>
      </c>
      <c r="AC987" s="32">
        <f>Solution[[#This Row],[Old Stop]] +1</f>
        <v>296</v>
      </c>
      <c r="AD987" s="32" t="str">
        <f>_xlfn.CONCAT(Solution[[#This Row],[Notes]],"_",Solution[[#This Row],[Week '#]],"_", _xlfn.SWITCH(Solution[[#This Row],[Column1]], "M", "Monday", "T", "Tuesday", "W", "Wednesday", "R", "Thursday", "H", "Thursday", "F", "Friday"))</f>
        <v>103_Week3_Monday</v>
      </c>
      <c r="AE987" s="32" t="str">
        <f>IF(LEN(Solution[[#This Row],[Available Delivery Days]]) =1, Solution[[#This Row],[Available Delivery Days]], IF(ISNUMBER(SEARCH(Solution[[#This Row],[New Delivery Day]], Solution[[#This Row],[Available Delivery Days]])), Solution[[#This Row],[New Delivery Day]], Solution[[#This Row],[Old Delivery Day]]))</f>
        <v>M</v>
      </c>
      <c r="AF987" s="31">
        <v>10.532500000000001</v>
      </c>
      <c r="AG987" s="31">
        <v>10.532500000000001</v>
      </c>
      <c r="AH987" s="28" t="s">
        <v>7832</v>
      </c>
      <c r="AI987" s="28" t="s">
        <v>932</v>
      </c>
      <c r="AJ987" s="28" t="s">
        <v>7792</v>
      </c>
      <c r="AK987" s="28" t="s">
        <v>7792</v>
      </c>
      <c r="AL987" s="28" t="s">
        <v>7797</v>
      </c>
      <c r="AM987" s="28">
        <f>_xlfn.XLOOKUP(Solution[[#This Row],[Cu_ID]],Master[cu_id],Master[Notes], "none")</f>
        <v>103</v>
      </c>
      <c r="AN987" s="28">
        <v>0</v>
      </c>
    </row>
    <row r="988" spans="1:40" x14ac:dyDescent="0.3">
      <c r="A988" s="53" t="s">
        <v>12187</v>
      </c>
      <c r="B988" s="37" t="s">
        <v>12188</v>
      </c>
      <c r="C988" s="37" t="s">
        <v>7728</v>
      </c>
      <c r="D988" s="28" t="s">
        <v>7716</v>
      </c>
      <c r="E988" s="28" t="s">
        <v>7752</v>
      </c>
      <c r="F988" s="28" t="s">
        <v>900</v>
      </c>
      <c r="G988" s="28" t="s">
        <v>7722</v>
      </c>
      <c r="H988" s="28" t="s">
        <v>7752</v>
      </c>
      <c r="I988" s="28" t="s">
        <v>901</v>
      </c>
      <c r="J988" s="28">
        <v>0</v>
      </c>
      <c r="K988" s="35" t="s">
        <v>8692</v>
      </c>
      <c r="L988" s="35" t="s">
        <v>12189</v>
      </c>
      <c r="M988" s="30">
        <v>3.5053494609892399</v>
      </c>
      <c r="N988" s="32" t="s">
        <v>14580</v>
      </c>
      <c r="O988" s="28" t="s">
        <v>7774</v>
      </c>
      <c r="P988" s="29">
        <v>0.34072916666666669</v>
      </c>
      <c r="Q988" s="29">
        <v>0.36459490740740741</v>
      </c>
      <c r="R988" s="28">
        <v>0</v>
      </c>
      <c r="S988" s="30">
        <v>34.375</v>
      </c>
      <c r="T988" s="32" t="s">
        <v>12185</v>
      </c>
      <c r="U988" s="32" t="s">
        <v>12186</v>
      </c>
      <c r="V988" s="30">
        <v>1.4969643555777401</v>
      </c>
      <c r="W988" s="28">
        <v>0</v>
      </c>
      <c r="X988" s="28">
        <v>0</v>
      </c>
      <c r="Y988" s="28" t="s">
        <v>14581</v>
      </c>
      <c r="Z988" s="28" t="s">
        <v>14582</v>
      </c>
      <c r="AA988" s="28">
        <v>1</v>
      </c>
      <c r="AB988" s="28">
        <v>0</v>
      </c>
      <c r="AC988" s="32">
        <f>Solution[[#This Row],[Old Stop]] +1</f>
        <v>1</v>
      </c>
      <c r="AD988" s="32" t="str">
        <f>_xlfn.CONCAT(Solution[[#This Row],[Notes]],"_",Solution[[#This Row],[Week '#]],"_", _xlfn.SWITCH(Solution[[#This Row],[Column1]], "M", "Monday", "T", "Tuesday", "W", "Wednesday", "R", "Thursday", "H", "Thursday", "F", "Friday"))</f>
        <v>103_Week1_Wednesday</v>
      </c>
      <c r="AE988" s="32" t="str">
        <f>IF(LEN(Solution[[#This Row],[Available Delivery Days]]) =1, Solution[[#This Row],[Available Delivery Days]], IF(ISNUMBER(SEARCH(Solution[[#This Row],[New Delivery Day]], Solution[[#This Row],[Available Delivery Days]])), Solution[[#This Row],[New Delivery Day]], Solution[[#This Row],[Old Delivery Day]]))</f>
        <v>W</v>
      </c>
      <c r="AF988" s="31">
        <v>1108.3525</v>
      </c>
      <c r="AG988" s="31">
        <v>940.75</v>
      </c>
      <c r="AH988" s="28" t="s">
        <v>7832</v>
      </c>
      <c r="AI988" s="28" t="s">
        <v>932</v>
      </c>
      <c r="AJ988" s="28" t="s">
        <v>7793</v>
      </c>
      <c r="AK988" s="28" t="s">
        <v>7792</v>
      </c>
      <c r="AL988" s="28" t="s">
        <v>7797</v>
      </c>
      <c r="AM988" s="28">
        <f>_xlfn.XLOOKUP(Solution[[#This Row],[Cu_ID]],Master[cu_id],Master[Notes], "none")</f>
        <v>103</v>
      </c>
      <c r="AN988" s="28">
        <v>0</v>
      </c>
    </row>
    <row r="989" spans="1:40" x14ac:dyDescent="0.3">
      <c r="A989" s="53" t="s">
        <v>12182</v>
      </c>
      <c r="B989" s="37" t="s">
        <v>12183</v>
      </c>
      <c r="C989" s="37" t="s">
        <v>7728</v>
      </c>
      <c r="D989" s="28" t="s">
        <v>7716</v>
      </c>
      <c r="E989" s="28" t="s">
        <v>7752</v>
      </c>
      <c r="F989" s="28" t="s">
        <v>900</v>
      </c>
      <c r="G989" s="28" t="s">
        <v>7748</v>
      </c>
      <c r="H989" s="28" t="s">
        <v>7752</v>
      </c>
      <c r="I989" s="28" t="s">
        <v>901</v>
      </c>
      <c r="J989" s="28">
        <v>0</v>
      </c>
      <c r="K989" s="35" t="s">
        <v>8692</v>
      </c>
      <c r="L989" s="35" t="s">
        <v>12184</v>
      </c>
      <c r="M989" s="30">
        <v>0</v>
      </c>
      <c r="N989" s="32" t="s">
        <v>14584</v>
      </c>
      <c r="O989" s="28" t="s">
        <v>7774</v>
      </c>
      <c r="P989" s="29">
        <v>0.36459490740740741</v>
      </c>
      <c r="Q989" s="29">
        <v>0.36555555555555558</v>
      </c>
      <c r="R989" s="28">
        <v>0</v>
      </c>
      <c r="S989" s="30">
        <v>1.3777777766666668</v>
      </c>
      <c r="T989" s="32" t="s">
        <v>12185</v>
      </c>
      <c r="U989" s="32" t="s">
        <v>12186</v>
      </c>
      <c r="V989" s="30"/>
      <c r="W989" s="28">
        <v>28</v>
      </c>
      <c r="X989" s="28">
        <v>0.51851851851851805</v>
      </c>
      <c r="Y989" s="28" t="s">
        <v>14581</v>
      </c>
      <c r="Z989" s="28" t="s">
        <v>14582</v>
      </c>
      <c r="AA989" s="28">
        <v>1</v>
      </c>
      <c r="AB989" s="28">
        <v>218</v>
      </c>
      <c r="AC989" s="32">
        <f>Solution[[#This Row],[Old Stop]] +1</f>
        <v>1</v>
      </c>
      <c r="AD989" s="32" t="str">
        <f>_xlfn.CONCAT(Solution[[#This Row],[Notes]],"_",Solution[[#This Row],[Week '#]],"_", _xlfn.SWITCH(Solution[[#This Row],[Column1]], "M", "Monday", "T", "Tuesday", "W", "Wednesday", "R", "Thursday", "H", "Thursday", "F", "Friday"))</f>
        <v>103_Week1_Wednesday</v>
      </c>
      <c r="AE989" s="32" t="str">
        <f>IF(LEN(Solution[[#This Row],[Available Delivery Days]]) =1, Solution[[#This Row],[Available Delivery Days]], IF(ISNUMBER(SEARCH(Solution[[#This Row],[New Delivery Day]], Solution[[#This Row],[Available Delivery Days]])), Solution[[#This Row],[New Delivery Day]], Solution[[#This Row],[Old Delivery Day]]))</f>
        <v>W</v>
      </c>
      <c r="AF989" s="31">
        <v>89.454999999999998</v>
      </c>
      <c r="AG989" s="31">
        <v>84.93</v>
      </c>
      <c r="AH989" s="28" t="s">
        <v>7832</v>
      </c>
      <c r="AI989" s="28" t="s">
        <v>932</v>
      </c>
      <c r="AJ989" s="28" t="s">
        <v>7793</v>
      </c>
      <c r="AK989" s="28" t="s">
        <v>7792</v>
      </c>
      <c r="AL989" s="28" t="s">
        <v>7797</v>
      </c>
      <c r="AM989" s="28">
        <f>_xlfn.XLOOKUP(Solution[[#This Row],[Cu_ID]],Master[cu_id],Master[Notes], "none")</f>
        <v>103</v>
      </c>
      <c r="AN989" s="28">
        <v>218</v>
      </c>
    </row>
    <row r="990" spans="1:40" x14ac:dyDescent="0.3">
      <c r="A990" s="53" t="s">
        <v>12187</v>
      </c>
      <c r="B990" s="37" t="s">
        <v>12188</v>
      </c>
      <c r="C990" s="37" t="s">
        <v>7728</v>
      </c>
      <c r="D990" s="28" t="s">
        <v>7717</v>
      </c>
      <c r="E990" s="28" t="s">
        <v>7752</v>
      </c>
      <c r="F990" s="28" t="s">
        <v>900</v>
      </c>
      <c r="G990" s="28" t="s">
        <v>7722</v>
      </c>
      <c r="H990" s="28" t="s">
        <v>7752</v>
      </c>
      <c r="I990" s="28" t="s">
        <v>901</v>
      </c>
      <c r="J990" s="28">
        <v>0</v>
      </c>
      <c r="K990" s="35" t="s">
        <v>8692</v>
      </c>
      <c r="L990" s="35" t="s">
        <v>12189</v>
      </c>
      <c r="M990" s="30">
        <v>2.7514708042144802</v>
      </c>
      <c r="N990" s="32" t="s">
        <v>15606</v>
      </c>
      <c r="O990" s="28" t="s">
        <v>7774</v>
      </c>
      <c r="P990" s="29">
        <v>0.39216435185185183</v>
      </c>
      <c r="Q990" s="29">
        <v>0.4160300925925926</v>
      </c>
      <c r="R990" s="28">
        <v>0</v>
      </c>
      <c r="S990" s="30">
        <v>34.375</v>
      </c>
      <c r="T990" s="32" t="s">
        <v>12185</v>
      </c>
      <c r="U990" s="32" t="s">
        <v>12186</v>
      </c>
      <c r="V990" s="30">
        <v>1.4493827309743601</v>
      </c>
      <c r="W990" s="28">
        <v>0</v>
      </c>
      <c r="X990" s="28">
        <v>0</v>
      </c>
      <c r="Y990" s="28" t="s">
        <v>14581</v>
      </c>
      <c r="Z990" s="28" t="s">
        <v>15503</v>
      </c>
      <c r="AA990" s="28">
        <v>1</v>
      </c>
      <c r="AB990" s="28">
        <v>0</v>
      </c>
      <c r="AC990" s="32">
        <f>Solution[[#This Row],[Old Stop]] +1</f>
        <v>1</v>
      </c>
      <c r="AD990" s="32" t="str">
        <f>_xlfn.CONCAT(Solution[[#This Row],[Notes]],"_",Solution[[#This Row],[Week '#]],"_", _xlfn.SWITCH(Solution[[#This Row],[Column1]], "M", "Monday", "T", "Tuesday", "W", "Wednesday", "R", "Thursday", "H", "Thursday", "F", "Friday"))</f>
        <v>103_Week2_Wednesday</v>
      </c>
      <c r="AE990" s="32" t="str">
        <f>IF(LEN(Solution[[#This Row],[Available Delivery Days]]) =1, Solution[[#This Row],[Available Delivery Days]], IF(ISNUMBER(SEARCH(Solution[[#This Row],[New Delivery Day]], Solution[[#This Row],[Available Delivery Days]])), Solution[[#This Row],[New Delivery Day]], Solution[[#This Row],[Old Delivery Day]]))</f>
        <v>W</v>
      </c>
      <c r="AF990" s="31">
        <v>1108.3525</v>
      </c>
      <c r="AG990" s="31">
        <v>940.75</v>
      </c>
      <c r="AH990" s="28" t="s">
        <v>7832</v>
      </c>
      <c r="AI990" s="28" t="s">
        <v>932</v>
      </c>
      <c r="AJ990" s="28" t="s">
        <v>7793</v>
      </c>
      <c r="AK990" s="28" t="s">
        <v>7792</v>
      </c>
      <c r="AL990" s="28" t="s">
        <v>7797</v>
      </c>
      <c r="AM990" s="28">
        <f>_xlfn.XLOOKUP(Solution[[#This Row],[Cu_ID]],Master[cu_id],Master[Notes], "none")</f>
        <v>103</v>
      </c>
      <c r="AN990" s="28">
        <v>0</v>
      </c>
    </row>
    <row r="991" spans="1:40" x14ac:dyDescent="0.3">
      <c r="A991" s="53" t="s">
        <v>12182</v>
      </c>
      <c r="B991" s="37" t="s">
        <v>12183</v>
      </c>
      <c r="C991" s="37" t="s">
        <v>7728</v>
      </c>
      <c r="D991" s="28" t="s">
        <v>7717</v>
      </c>
      <c r="E991" s="28" t="s">
        <v>7752</v>
      </c>
      <c r="F991" s="28" t="s">
        <v>900</v>
      </c>
      <c r="G991" s="28" t="s">
        <v>7748</v>
      </c>
      <c r="H991" s="28" t="s">
        <v>7752</v>
      </c>
      <c r="I991" s="28" t="s">
        <v>901</v>
      </c>
      <c r="J991" s="28">
        <v>0</v>
      </c>
      <c r="K991" s="35" t="s">
        <v>8692</v>
      </c>
      <c r="L991" s="35" t="s">
        <v>12184</v>
      </c>
      <c r="M991" s="30">
        <v>0</v>
      </c>
      <c r="N991" s="32" t="s">
        <v>15604</v>
      </c>
      <c r="O991" s="28" t="s">
        <v>7774</v>
      </c>
      <c r="P991" s="29">
        <v>0.41604166666666664</v>
      </c>
      <c r="Q991" s="29">
        <v>0.41700231481481481</v>
      </c>
      <c r="R991" s="28">
        <v>0</v>
      </c>
      <c r="S991" s="30">
        <v>1.3777777766666668</v>
      </c>
      <c r="T991" s="32" t="s">
        <v>12185</v>
      </c>
      <c r="U991" s="32" t="s">
        <v>12186</v>
      </c>
      <c r="V991" s="30"/>
      <c r="W991" s="28">
        <v>28</v>
      </c>
      <c r="X991" s="28">
        <v>0.51851851851851805</v>
      </c>
      <c r="Y991" s="28" t="s">
        <v>14581</v>
      </c>
      <c r="Z991" s="28" t="s">
        <v>15503</v>
      </c>
      <c r="AA991" s="28">
        <v>1</v>
      </c>
      <c r="AB991" s="28">
        <v>218</v>
      </c>
      <c r="AC991" s="32">
        <f>Solution[[#This Row],[Old Stop]] +1</f>
        <v>1</v>
      </c>
      <c r="AD991" s="32" t="str">
        <f>_xlfn.CONCAT(Solution[[#This Row],[Notes]],"_",Solution[[#This Row],[Week '#]],"_", _xlfn.SWITCH(Solution[[#This Row],[Column1]], "M", "Monday", "T", "Tuesday", "W", "Wednesday", "R", "Thursday", "H", "Thursday", "F", "Friday"))</f>
        <v>103_Week2_Wednesday</v>
      </c>
      <c r="AE991" s="32" t="str">
        <f>IF(LEN(Solution[[#This Row],[Available Delivery Days]]) =1, Solution[[#This Row],[Available Delivery Days]], IF(ISNUMBER(SEARCH(Solution[[#This Row],[New Delivery Day]], Solution[[#This Row],[Available Delivery Days]])), Solution[[#This Row],[New Delivery Day]], Solution[[#This Row],[Old Delivery Day]]))</f>
        <v>W</v>
      </c>
      <c r="AF991" s="31">
        <v>89.454999999999998</v>
      </c>
      <c r="AG991" s="31">
        <v>84.93</v>
      </c>
      <c r="AH991" s="28" t="s">
        <v>7832</v>
      </c>
      <c r="AI991" s="28" t="s">
        <v>932</v>
      </c>
      <c r="AJ991" s="28" t="s">
        <v>7793</v>
      </c>
      <c r="AK991" s="28" t="s">
        <v>7792</v>
      </c>
      <c r="AL991" s="28" t="s">
        <v>7797</v>
      </c>
      <c r="AM991" s="28">
        <f>_xlfn.XLOOKUP(Solution[[#This Row],[Cu_ID]],Master[cu_id],Master[Notes], "none")</f>
        <v>103</v>
      </c>
      <c r="AN991" s="28">
        <v>218</v>
      </c>
    </row>
    <row r="992" spans="1:40" x14ac:dyDescent="0.3">
      <c r="A992" s="53" t="s">
        <v>12187</v>
      </c>
      <c r="B992" s="37" t="s">
        <v>12188</v>
      </c>
      <c r="C992" s="37" t="s">
        <v>7728</v>
      </c>
      <c r="D992" s="28" t="s">
        <v>7718</v>
      </c>
      <c r="E992" s="28" t="s">
        <v>7752</v>
      </c>
      <c r="F992" s="28" t="s">
        <v>900</v>
      </c>
      <c r="G992" s="28" t="s">
        <v>7731</v>
      </c>
      <c r="H992" s="28" t="s">
        <v>7752</v>
      </c>
      <c r="I992" s="28" t="s">
        <v>901</v>
      </c>
      <c r="J992" s="28">
        <v>0</v>
      </c>
      <c r="K992" s="35" t="s">
        <v>8692</v>
      </c>
      <c r="L992" s="35" t="s">
        <v>12189</v>
      </c>
      <c r="M992" s="30">
        <v>61.467782462015698</v>
      </c>
      <c r="N992" s="32" t="s">
        <v>16000</v>
      </c>
      <c r="O992" s="28" t="s">
        <v>7774</v>
      </c>
      <c r="P992" s="29">
        <v>0.29268518518518516</v>
      </c>
      <c r="Q992" s="29">
        <v>0.31655092592592593</v>
      </c>
      <c r="R992" s="28">
        <v>0</v>
      </c>
      <c r="S992" s="30">
        <v>34.375</v>
      </c>
      <c r="T992" s="32" t="s">
        <v>12185</v>
      </c>
      <c r="U992" s="32" t="s">
        <v>12186</v>
      </c>
      <c r="V992" s="30">
        <v>55.288835508552097</v>
      </c>
      <c r="W992" s="28">
        <v>0</v>
      </c>
      <c r="X992" s="28">
        <v>0</v>
      </c>
      <c r="Y992" s="28" t="s">
        <v>14581</v>
      </c>
      <c r="Z992" s="28" t="s">
        <v>15848</v>
      </c>
      <c r="AA992" s="28">
        <v>1</v>
      </c>
      <c r="AB992" s="28">
        <v>0</v>
      </c>
      <c r="AC992" s="32">
        <f>Solution[[#This Row],[Old Stop]] +1</f>
        <v>1</v>
      </c>
      <c r="AD992" s="32" t="str">
        <f>_xlfn.CONCAT(Solution[[#This Row],[Notes]],"_",Solution[[#This Row],[Week '#]],"_", _xlfn.SWITCH(Solution[[#This Row],[Column1]], "M", "Monday", "T", "Tuesday", "W", "Wednesday", "R", "Thursday", "H", "Thursday", "F", "Friday"))</f>
        <v>103_Week3_Wednesday</v>
      </c>
      <c r="AE992" s="32" t="str">
        <f>IF(LEN(Solution[[#This Row],[Available Delivery Days]]) =1, Solution[[#This Row],[Available Delivery Days]], IF(ISNUMBER(SEARCH(Solution[[#This Row],[New Delivery Day]], Solution[[#This Row],[Available Delivery Days]])), Solution[[#This Row],[New Delivery Day]], Solution[[#This Row],[Old Delivery Day]]))</f>
        <v>W</v>
      </c>
      <c r="AF992" s="31">
        <v>1108.3525</v>
      </c>
      <c r="AG992" s="31">
        <v>940.75</v>
      </c>
      <c r="AH992" s="28" t="s">
        <v>7832</v>
      </c>
      <c r="AI992" s="28" t="s">
        <v>932</v>
      </c>
      <c r="AJ992" s="28" t="s">
        <v>7793</v>
      </c>
      <c r="AK992" s="28" t="s">
        <v>7792</v>
      </c>
      <c r="AL992" s="28" t="s">
        <v>7797</v>
      </c>
      <c r="AM992" s="28">
        <f>_xlfn.XLOOKUP(Solution[[#This Row],[Cu_ID]],Master[cu_id],Master[Notes], "none")</f>
        <v>103</v>
      </c>
      <c r="AN992" s="28">
        <v>0</v>
      </c>
    </row>
    <row r="993" spans="1:40" x14ac:dyDescent="0.3">
      <c r="A993" s="53" t="s">
        <v>12182</v>
      </c>
      <c r="B993" s="37" t="s">
        <v>12183</v>
      </c>
      <c r="C993" s="37" t="s">
        <v>7728</v>
      </c>
      <c r="D993" s="28" t="s">
        <v>7718</v>
      </c>
      <c r="E993" s="28" t="s">
        <v>7752</v>
      </c>
      <c r="F993" s="28" t="s">
        <v>900</v>
      </c>
      <c r="G993" s="28" t="s">
        <v>7733</v>
      </c>
      <c r="H993" s="28" t="s">
        <v>7752</v>
      </c>
      <c r="I993" s="28" t="s">
        <v>901</v>
      </c>
      <c r="J993" s="28">
        <v>0</v>
      </c>
      <c r="K993" s="35" t="s">
        <v>8692</v>
      </c>
      <c r="L993" s="35" t="s">
        <v>12184</v>
      </c>
      <c r="M993" s="30">
        <v>0</v>
      </c>
      <c r="N993" s="32" t="s">
        <v>15999</v>
      </c>
      <c r="O993" s="28" t="s">
        <v>7774</v>
      </c>
      <c r="P993" s="29">
        <v>0.31655092592592593</v>
      </c>
      <c r="Q993" s="29">
        <v>0.3175115740740741</v>
      </c>
      <c r="R993" s="28">
        <v>0</v>
      </c>
      <c r="S993" s="30">
        <v>1.3777777766666668</v>
      </c>
      <c r="T993" s="32" t="s">
        <v>12185</v>
      </c>
      <c r="U993" s="32" t="s">
        <v>12186</v>
      </c>
      <c r="V993" s="30"/>
      <c r="W993" s="28">
        <v>28</v>
      </c>
      <c r="X993" s="28">
        <v>0.51851851851851805</v>
      </c>
      <c r="Y993" s="28" t="s">
        <v>14581</v>
      </c>
      <c r="Z993" s="28" t="s">
        <v>15848</v>
      </c>
      <c r="AA993" s="28">
        <v>1</v>
      </c>
      <c r="AB993" s="28">
        <v>218</v>
      </c>
      <c r="AC993" s="32">
        <f>Solution[[#This Row],[Old Stop]] +1</f>
        <v>1</v>
      </c>
      <c r="AD993" s="32" t="str">
        <f>_xlfn.CONCAT(Solution[[#This Row],[Notes]],"_",Solution[[#This Row],[Week '#]],"_", _xlfn.SWITCH(Solution[[#This Row],[Column1]], "M", "Monday", "T", "Tuesday", "W", "Wednesday", "R", "Thursday", "H", "Thursday", "F", "Friday"))</f>
        <v>103_Week3_Wednesday</v>
      </c>
      <c r="AE993" s="32" t="str">
        <f>IF(LEN(Solution[[#This Row],[Available Delivery Days]]) =1, Solution[[#This Row],[Available Delivery Days]], IF(ISNUMBER(SEARCH(Solution[[#This Row],[New Delivery Day]], Solution[[#This Row],[Available Delivery Days]])), Solution[[#This Row],[New Delivery Day]], Solution[[#This Row],[Old Delivery Day]]))</f>
        <v>W</v>
      </c>
      <c r="AF993" s="31">
        <v>89.454999999999998</v>
      </c>
      <c r="AG993" s="31">
        <v>84.93</v>
      </c>
      <c r="AH993" s="28" t="s">
        <v>7832</v>
      </c>
      <c r="AI993" s="28" t="s">
        <v>932</v>
      </c>
      <c r="AJ993" s="28" t="s">
        <v>7793</v>
      </c>
      <c r="AK993" s="28" t="s">
        <v>7792</v>
      </c>
      <c r="AL993" s="28" t="s">
        <v>7797</v>
      </c>
      <c r="AM993" s="28">
        <f>_xlfn.XLOOKUP(Solution[[#This Row],[Cu_ID]],Master[cu_id],Master[Notes], "none")</f>
        <v>103</v>
      </c>
      <c r="AN993" s="28">
        <v>218</v>
      </c>
    </row>
    <row r="994" spans="1:40" x14ac:dyDescent="0.3">
      <c r="A994" s="53" t="s">
        <v>12187</v>
      </c>
      <c r="B994" s="37" t="s">
        <v>12188</v>
      </c>
      <c r="C994" s="37" t="s">
        <v>7728</v>
      </c>
      <c r="D994" s="28" t="s">
        <v>7719</v>
      </c>
      <c r="E994" s="28" t="s">
        <v>7752</v>
      </c>
      <c r="F994" s="28" t="s">
        <v>900</v>
      </c>
      <c r="G994" s="28" t="s">
        <v>7722</v>
      </c>
      <c r="H994" s="28" t="s">
        <v>7752</v>
      </c>
      <c r="I994" s="28" t="s">
        <v>901</v>
      </c>
      <c r="J994" s="28">
        <v>0</v>
      </c>
      <c r="K994" s="35" t="s">
        <v>8692</v>
      </c>
      <c r="L994" s="35" t="s">
        <v>12189</v>
      </c>
      <c r="M994" s="30">
        <v>2.7514708042144802</v>
      </c>
      <c r="N994" s="32" t="s">
        <v>16554</v>
      </c>
      <c r="O994" s="28" t="s">
        <v>7774</v>
      </c>
      <c r="P994" s="29">
        <v>0.39216435185185183</v>
      </c>
      <c r="Q994" s="29">
        <v>0.4160300925925926</v>
      </c>
      <c r="R994" s="28">
        <v>0</v>
      </c>
      <c r="S994" s="30">
        <v>34.375</v>
      </c>
      <c r="T994" s="32" t="s">
        <v>12185</v>
      </c>
      <c r="U994" s="32" t="s">
        <v>12186</v>
      </c>
      <c r="V994" s="30">
        <v>1.4493827309743601</v>
      </c>
      <c r="W994" s="28">
        <v>0</v>
      </c>
      <c r="X994" s="28">
        <v>0</v>
      </c>
      <c r="Y994" s="28" t="s">
        <v>14581</v>
      </c>
      <c r="Z994" s="28" t="s">
        <v>16548</v>
      </c>
      <c r="AA994" s="28">
        <v>1</v>
      </c>
      <c r="AB994" s="28">
        <v>0</v>
      </c>
      <c r="AC994" s="32">
        <f>Solution[[#This Row],[Old Stop]] +1</f>
        <v>1</v>
      </c>
      <c r="AD994" s="32" t="str">
        <f>_xlfn.CONCAT(Solution[[#This Row],[Notes]],"_",Solution[[#This Row],[Week '#]],"_", _xlfn.SWITCH(Solution[[#This Row],[Column1]], "M", "Monday", "T", "Tuesday", "W", "Wednesday", "R", "Thursday", "H", "Thursday", "F", "Friday"))</f>
        <v>103_Week4_Wednesday</v>
      </c>
      <c r="AE994" s="32" t="str">
        <f>IF(LEN(Solution[[#This Row],[Available Delivery Days]]) =1, Solution[[#This Row],[Available Delivery Days]], IF(ISNUMBER(SEARCH(Solution[[#This Row],[New Delivery Day]], Solution[[#This Row],[Available Delivery Days]])), Solution[[#This Row],[New Delivery Day]], Solution[[#This Row],[Old Delivery Day]]))</f>
        <v>W</v>
      </c>
      <c r="AF994" s="31">
        <v>1108.3525</v>
      </c>
      <c r="AG994" s="31">
        <v>940.75</v>
      </c>
      <c r="AH994" s="28" t="s">
        <v>7832</v>
      </c>
      <c r="AI994" s="28" t="s">
        <v>932</v>
      </c>
      <c r="AJ994" s="28" t="s">
        <v>7793</v>
      </c>
      <c r="AK994" s="28" t="s">
        <v>7792</v>
      </c>
      <c r="AL994" s="28" t="s">
        <v>7797</v>
      </c>
      <c r="AM994" s="28">
        <f>_xlfn.XLOOKUP(Solution[[#This Row],[Cu_ID]],Master[cu_id],Master[Notes], "none")</f>
        <v>103</v>
      </c>
      <c r="AN994" s="28">
        <v>0</v>
      </c>
    </row>
    <row r="995" spans="1:40" x14ac:dyDescent="0.3">
      <c r="A995" s="53" t="s">
        <v>12182</v>
      </c>
      <c r="B995" s="37" t="s">
        <v>12183</v>
      </c>
      <c r="C995" s="37" t="s">
        <v>7728</v>
      </c>
      <c r="D995" s="28" t="s">
        <v>7719</v>
      </c>
      <c r="E995" s="28" t="s">
        <v>7752</v>
      </c>
      <c r="F995" s="28" t="s">
        <v>900</v>
      </c>
      <c r="G995" s="28" t="s">
        <v>7748</v>
      </c>
      <c r="H995" s="28" t="s">
        <v>7752</v>
      </c>
      <c r="I995" s="28" t="s">
        <v>901</v>
      </c>
      <c r="J995" s="28">
        <v>0</v>
      </c>
      <c r="K995" s="35" t="s">
        <v>8692</v>
      </c>
      <c r="L995" s="35" t="s">
        <v>12184</v>
      </c>
      <c r="M995" s="30">
        <v>0</v>
      </c>
      <c r="N995" s="32" t="s">
        <v>16553</v>
      </c>
      <c r="O995" s="28" t="s">
        <v>7774</v>
      </c>
      <c r="P995" s="29">
        <v>0.41604166666666664</v>
      </c>
      <c r="Q995" s="29">
        <v>0.41700231481481481</v>
      </c>
      <c r="R995" s="28">
        <v>0</v>
      </c>
      <c r="S995" s="30">
        <v>1.3777777766666668</v>
      </c>
      <c r="T995" s="32" t="s">
        <v>12185</v>
      </c>
      <c r="U995" s="32" t="s">
        <v>12186</v>
      </c>
      <c r="V995" s="30"/>
      <c r="W995" s="28">
        <v>28</v>
      </c>
      <c r="X995" s="28">
        <v>0.51851851851851805</v>
      </c>
      <c r="Y995" s="28" t="s">
        <v>14581</v>
      </c>
      <c r="Z995" s="28" t="s">
        <v>16548</v>
      </c>
      <c r="AA995" s="28">
        <v>1</v>
      </c>
      <c r="AB995" s="28">
        <v>218</v>
      </c>
      <c r="AC995" s="32">
        <f>Solution[[#This Row],[Old Stop]] +1</f>
        <v>1</v>
      </c>
      <c r="AD995" s="32" t="str">
        <f>_xlfn.CONCAT(Solution[[#This Row],[Notes]],"_",Solution[[#This Row],[Week '#]],"_", _xlfn.SWITCH(Solution[[#This Row],[Column1]], "M", "Monday", "T", "Tuesday", "W", "Wednesday", "R", "Thursday", "H", "Thursday", "F", "Friday"))</f>
        <v>103_Week4_Wednesday</v>
      </c>
      <c r="AE995" s="32" t="str">
        <f>IF(LEN(Solution[[#This Row],[Available Delivery Days]]) =1, Solution[[#This Row],[Available Delivery Days]], IF(ISNUMBER(SEARCH(Solution[[#This Row],[New Delivery Day]], Solution[[#This Row],[Available Delivery Days]])), Solution[[#This Row],[New Delivery Day]], Solution[[#This Row],[Old Delivery Day]]))</f>
        <v>W</v>
      </c>
      <c r="AF995" s="31">
        <v>89.454999999999998</v>
      </c>
      <c r="AG995" s="31">
        <v>84.93</v>
      </c>
      <c r="AH995" s="28" t="s">
        <v>7832</v>
      </c>
      <c r="AI995" s="28" t="s">
        <v>932</v>
      </c>
      <c r="AJ995" s="28" t="s">
        <v>7793</v>
      </c>
      <c r="AK995" s="28" t="s">
        <v>7792</v>
      </c>
      <c r="AL995" s="28" t="s">
        <v>7797</v>
      </c>
      <c r="AM995" s="28">
        <f>_xlfn.XLOOKUP(Solution[[#This Row],[Cu_ID]],Master[cu_id],Master[Notes], "none")</f>
        <v>103</v>
      </c>
      <c r="AN995" s="28">
        <v>218</v>
      </c>
    </row>
    <row r="996" spans="1:40" x14ac:dyDescent="0.3">
      <c r="A996" s="53" t="s">
        <v>14146</v>
      </c>
      <c r="B996" s="37" t="s">
        <v>14147</v>
      </c>
      <c r="C996" s="37" t="s">
        <v>7728</v>
      </c>
      <c r="D996" s="28" t="s">
        <v>7717</v>
      </c>
      <c r="E996" s="28" t="s">
        <v>11016</v>
      </c>
      <c r="F996" s="28" t="s">
        <v>900</v>
      </c>
      <c r="G996" s="28" t="s">
        <v>7782</v>
      </c>
      <c r="H996" s="28" t="s">
        <v>11016</v>
      </c>
      <c r="I996" s="28" t="s">
        <v>900</v>
      </c>
      <c r="J996" s="28">
        <v>340</v>
      </c>
      <c r="K996" s="35" t="s">
        <v>9350</v>
      </c>
      <c r="L996" s="35" t="s">
        <v>14148</v>
      </c>
      <c r="M996" s="30">
        <v>5.3207259401679003</v>
      </c>
      <c r="N996" s="32" t="s">
        <v>15242</v>
      </c>
      <c r="O996" s="28" t="s">
        <v>7756</v>
      </c>
      <c r="P996" s="29">
        <v>0.52755787037037039</v>
      </c>
      <c r="Q996" s="29">
        <v>0.53667824074074078</v>
      </c>
      <c r="R996" s="28">
        <v>0</v>
      </c>
      <c r="S996" s="30">
        <v>13.133333333333333</v>
      </c>
      <c r="T996" s="32" t="s">
        <v>14149</v>
      </c>
      <c r="U996" s="32" t="s">
        <v>14150</v>
      </c>
      <c r="V996" s="30">
        <v>5.1655332527905804</v>
      </c>
      <c r="W996" s="28">
        <v>0</v>
      </c>
      <c r="X996" s="28">
        <v>0</v>
      </c>
      <c r="Y996" s="28" t="s">
        <v>14621</v>
      </c>
      <c r="Z996" s="28" t="s">
        <v>14931</v>
      </c>
      <c r="AA996" s="28">
        <v>1</v>
      </c>
      <c r="AB996" s="28">
        <v>0</v>
      </c>
      <c r="AC996" s="32">
        <f>Solution[[#This Row],[Old Stop]] +1</f>
        <v>341</v>
      </c>
      <c r="AD996" s="32" t="str">
        <f>_xlfn.CONCAT(Solution[[#This Row],[Notes]],"_",Solution[[#This Row],[Week '#]],"_", _xlfn.SWITCH(Solution[[#This Row],[Column1]], "M", "Monday", "T", "Tuesday", "W", "Wednesday", "R", "Thursday", "H", "Thursday", "F", "Friday"))</f>
        <v>105_Week2_Wednesday</v>
      </c>
      <c r="AE996" s="32" t="str">
        <f>IF(LEN(Solution[[#This Row],[Available Delivery Days]]) =1, Solution[[#This Row],[Available Delivery Days]], IF(ISNUMBER(SEARCH(Solution[[#This Row],[New Delivery Day]], Solution[[#This Row],[Available Delivery Days]])), Solution[[#This Row],[New Delivery Day]], Solution[[#This Row],[Old Delivery Day]]))</f>
        <v>W</v>
      </c>
      <c r="AF996" s="31">
        <v>77.612499999999997</v>
      </c>
      <c r="AG996" s="31">
        <v>53.453699999999998</v>
      </c>
      <c r="AH996" s="28" t="s">
        <v>7832</v>
      </c>
      <c r="AI996" s="28" t="s">
        <v>932</v>
      </c>
      <c r="AJ996" s="28" t="s">
        <v>7793</v>
      </c>
      <c r="AK996" s="28" t="s">
        <v>7793</v>
      </c>
      <c r="AL996" s="28" t="s">
        <v>7797</v>
      </c>
      <c r="AM996" s="28">
        <f>_xlfn.XLOOKUP(Solution[[#This Row],[Cu_ID]],Master[cu_id],Master[Notes], "none")</f>
        <v>105</v>
      </c>
      <c r="AN996" s="28"/>
    </row>
    <row r="997" spans="1:40" x14ac:dyDescent="0.3">
      <c r="A997" s="53" t="s">
        <v>14146</v>
      </c>
      <c r="B997" s="37" t="s">
        <v>14147</v>
      </c>
      <c r="C997" s="37" t="s">
        <v>7728</v>
      </c>
      <c r="D997" s="28" t="s">
        <v>7719</v>
      </c>
      <c r="E997" s="28" t="s">
        <v>11016</v>
      </c>
      <c r="F997" s="28" t="s">
        <v>900</v>
      </c>
      <c r="G997" s="28" t="s">
        <v>7748</v>
      </c>
      <c r="H997" s="28" t="s">
        <v>11016</v>
      </c>
      <c r="I997" s="28" t="s">
        <v>900</v>
      </c>
      <c r="J997" s="28">
        <v>340</v>
      </c>
      <c r="K997" s="35" t="s">
        <v>9350</v>
      </c>
      <c r="L997" s="35" t="s">
        <v>14148</v>
      </c>
      <c r="M997" s="30">
        <v>14.530497409403299</v>
      </c>
      <c r="N997" s="32" t="s">
        <v>16738</v>
      </c>
      <c r="O997" s="28" t="s">
        <v>7756</v>
      </c>
      <c r="P997" s="29">
        <v>0.32449074074074075</v>
      </c>
      <c r="Q997" s="29">
        <v>0.33361111111111114</v>
      </c>
      <c r="R997" s="28">
        <v>0</v>
      </c>
      <c r="S997" s="30">
        <v>13.133333333333333</v>
      </c>
      <c r="T997" s="32" t="s">
        <v>14149</v>
      </c>
      <c r="U997" s="32" t="s">
        <v>14150</v>
      </c>
      <c r="V997" s="30">
        <v>14.900715528202801</v>
      </c>
      <c r="W997" s="28">
        <v>0</v>
      </c>
      <c r="X997" s="28">
        <v>0</v>
      </c>
      <c r="Y997" s="28" t="s">
        <v>14621</v>
      </c>
      <c r="Z997" s="28" t="s">
        <v>16493</v>
      </c>
      <c r="AA997" s="28">
        <v>1</v>
      </c>
      <c r="AB997" s="28">
        <v>0</v>
      </c>
      <c r="AC997" s="32">
        <f>Solution[[#This Row],[Old Stop]] +1</f>
        <v>341</v>
      </c>
      <c r="AD997" s="32" t="str">
        <f>_xlfn.CONCAT(Solution[[#This Row],[Notes]],"_",Solution[[#This Row],[Week '#]],"_", _xlfn.SWITCH(Solution[[#This Row],[Column1]], "M", "Monday", "T", "Tuesday", "W", "Wednesday", "R", "Thursday", "H", "Thursday", "F", "Friday"))</f>
        <v>105_Week4_Wednesday</v>
      </c>
      <c r="AE997" s="32" t="str">
        <f>IF(LEN(Solution[[#This Row],[Available Delivery Days]]) =1, Solution[[#This Row],[Available Delivery Days]], IF(ISNUMBER(SEARCH(Solution[[#This Row],[New Delivery Day]], Solution[[#This Row],[Available Delivery Days]])), Solution[[#This Row],[New Delivery Day]], Solution[[#This Row],[Old Delivery Day]]))</f>
        <v>W</v>
      </c>
      <c r="AF997" s="31">
        <v>77.612499999999997</v>
      </c>
      <c r="AG997" s="31">
        <v>53.453699999999998</v>
      </c>
      <c r="AH997" s="28" t="s">
        <v>7832</v>
      </c>
      <c r="AI997" s="28" t="s">
        <v>932</v>
      </c>
      <c r="AJ997" s="28" t="s">
        <v>7793</v>
      </c>
      <c r="AK997" s="28" t="s">
        <v>7793</v>
      </c>
      <c r="AL997" s="28" t="s">
        <v>7797</v>
      </c>
      <c r="AM997" s="28">
        <f>_xlfn.XLOOKUP(Solution[[#This Row],[Cu_ID]],Master[cu_id],Master[Notes], "none")</f>
        <v>105</v>
      </c>
      <c r="AN997" s="28"/>
    </row>
    <row r="998" spans="1:40" x14ac:dyDescent="0.3">
      <c r="A998" s="53" t="s">
        <v>14131</v>
      </c>
      <c r="B998" s="37" t="s">
        <v>14132</v>
      </c>
      <c r="C998" s="37" t="s">
        <v>7728</v>
      </c>
      <c r="D998" s="28" t="s">
        <v>7717</v>
      </c>
      <c r="E998" s="28" t="s">
        <v>11016</v>
      </c>
      <c r="F998" s="28" t="s">
        <v>900</v>
      </c>
      <c r="G998" s="28" t="s">
        <v>7810</v>
      </c>
      <c r="H998" s="28" t="s">
        <v>11016</v>
      </c>
      <c r="I998" s="28" t="s">
        <v>900</v>
      </c>
      <c r="J998" s="28">
        <v>252</v>
      </c>
      <c r="K998" s="35" t="s">
        <v>9343</v>
      </c>
      <c r="L998" s="35" t="s">
        <v>14133</v>
      </c>
      <c r="M998" s="30">
        <v>0.12070984765887301</v>
      </c>
      <c r="N998" s="32" t="s">
        <v>15239</v>
      </c>
      <c r="O998" s="28" t="s">
        <v>7751</v>
      </c>
      <c r="P998" s="29">
        <v>0.51952546296296298</v>
      </c>
      <c r="Q998" s="29">
        <v>0.52386574074074077</v>
      </c>
      <c r="R998" s="28">
        <v>0</v>
      </c>
      <c r="S998" s="30">
        <v>6.25</v>
      </c>
      <c r="T998" s="32" t="s">
        <v>14134</v>
      </c>
      <c r="U998" s="32" t="s">
        <v>14135</v>
      </c>
      <c r="V998" s="30">
        <v>5.3914840978450299E-2</v>
      </c>
      <c r="W998" s="28">
        <v>0</v>
      </c>
      <c r="X998" s="28">
        <v>0</v>
      </c>
      <c r="Y998" s="28" t="s">
        <v>14621</v>
      </c>
      <c r="Z998" s="28" t="s">
        <v>14931</v>
      </c>
      <c r="AA998" s="28">
        <v>1</v>
      </c>
      <c r="AB998" s="28">
        <v>0</v>
      </c>
      <c r="AC998" s="32">
        <f>Solution[[#This Row],[Old Stop]] +1</f>
        <v>253</v>
      </c>
      <c r="AD998" s="32" t="str">
        <f>_xlfn.CONCAT(Solution[[#This Row],[Notes]],"_",Solution[[#This Row],[Week '#]],"_", _xlfn.SWITCH(Solution[[#This Row],[Column1]], "M", "Monday", "T", "Tuesday", "W", "Wednesday", "R", "Thursday", "H", "Thursday", "F", "Friday"))</f>
        <v>105_Week2_Wednesday</v>
      </c>
      <c r="AE998" s="32" t="str">
        <f>IF(LEN(Solution[[#This Row],[Available Delivery Days]]) =1, Solution[[#This Row],[Available Delivery Days]], IF(ISNUMBER(SEARCH(Solution[[#This Row],[New Delivery Day]], Solution[[#This Row],[Available Delivery Days]])), Solution[[#This Row],[New Delivery Day]], Solution[[#This Row],[Old Delivery Day]]))</f>
        <v>W</v>
      </c>
      <c r="AF998" s="31">
        <v>18.760000000000002</v>
      </c>
      <c r="AG998" s="31">
        <v>18.760000000000002</v>
      </c>
      <c r="AH998" s="28" t="s">
        <v>7832</v>
      </c>
      <c r="AI998" s="28" t="s">
        <v>932</v>
      </c>
      <c r="AJ998" s="28" t="s">
        <v>7793</v>
      </c>
      <c r="AK998" s="28" t="s">
        <v>7793</v>
      </c>
      <c r="AL998" s="28" t="s">
        <v>7797</v>
      </c>
      <c r="AM998" s="28">
        <f>_xlfn.XLOOKUP(Solution[[#This Row],[Cu_ID]],Master[cu_id],Master[Notes], "none")</f>
        <v>105</v>
      </c>
      <c r="AN998" s="28"/>
    </row>
    <row r="999" spans="1:40" x14ac:dyDescent="0.3">
      <c r="A999" s="53" t="s">
        <v>14131</v>
      </c>
      <c r="B999" s="37" t="s">
        <v>14132</v>
      </c>
      <c r="C999" s="37" t="s">
        <v>7728</v>
      </c>
      <c r="D999" s="28" t="s">
        <v>7719</v>
      </c>
      <c r="E999" s="28" t="s">
        <v>11016</v>
      </c>
      <c r="F999" s="28" t="s">
        <v>900</v>
      </c>
      <c r="G999" s="28" t="s">
        <v>7809</v>
      </c>
      <c r="H999" s="28" t="s">
        <v>11016</v>
      </c>
      <c r="I999" s="28" t="s">
        <v>900</v>
      </c>
      <c r="J999" s="28">
        <v>252</v>
      </c>
      <c r="K999" s="35" t="s">
        <v>9343</v>
      </c>
      <c r="L999" s="35" t="s">
        <v>14133</v>
      </c>
      <c r="M999" s="30">
        <v>0.12070984765887301</v>
      </c>
      <c r="N999" s="32" t="s">
        <v>16748</v>
      </c>
      <c r="O999" s="28" t="s">
        <v>7751</v>
      </c>
      <c r="P999" s="29">
        <v>0.51197916666666665</v>
      </c>
      <c r="Q999" s="29">
        <v>0.51631944444444444</v>
      </c>
      <c r="R999" s="28">
        <v>0</v>
      </c>
      <c r="S999" s="30">
        <v>6.25</v>
      </c>
      <c r="T999" s="32" t="s">
        <v>14134</v>
      </c>
      <c r="U999" s="32" t="s">
        <v>14135</v>
      </c>
      <c r="V999" s="30">
        <v>5.3914840978450299E-2</v>
      </c>
      <c r="W999" s="28">
        <v>0</v>
      </c>
      <c r="X999" s="28">
        <v>0</v>
      </c>
      <c r="Y999" s="28" t="s">
        <v>14621</v>
      </c>
      <c r="Z999" s="28" t="s">
        <v>16493</v>
      </c>
      <c r="AA999" s="28">
        <v>1</v>
      </c>
      <c r="AB999" s="28">
        <v>0</v>
      </c>
      <c r="AC999" s="32">
        <f>Solution[[#This Row],[Old Stop]] +1</f>
        <v>253</v>
      </c>
      <c r="AD999" s="32" t="str">
        <f>_xlfn.CONCAT(Solution[[#This Row],[Notes]],"_",Solution[[#This Row],[Week '#]],"_", _xlfn.SWITCH(Solution[[#This Row],[Column1]], "M", "Monday", "T", "Tuesday", "W", "Wednesday", "R", "Thursday", "H", "Thursday", "F", "Friday"))</f>
        <v>105_Week4_Wednesday</v>
      </c>
      <c r="AE999" s="32" t="str">
        <f>IF(LEN(Solution[[#This Row],[Available Delivery Days]]) =1, Solution[[#This Row],[Available Delivery Days]], IF(ISNUMBER(SEARCH(Solution[[#This Row],[New Delivery Day]], Solution[[#This Row],[Available Delivery Days]])), Solution[[#This Row],[New Delivery Day]], Solution[[#This Row],[Old Delivery Day]]))</f>
        <v>W</v>
      </c>
      <c r="AF999" s="31">
        <v>18.760000000000002</v>
      </c>
      <c r="AG999" s="31">
        <v>18.760000000000002</v>
      </c>
      <c r="AH999" s="28" t="s">
        <v>7832</v>
      </c>
      <c r="AI999" s="28" t="s">
        <v>932</v>
      </c>
      <c r="AJ999" s="28" t="s">
        <v>7793</v>
      </c>
      <c r="AK999" s="28" t="s">
        <v>7793</v>
      </c>
      <c r="AL999" s="28" t="s">
        <v>7797</v>
      </c>
      <c r="AM999" s="28">
        <f>_xlfn.XLOOKUP(Solution[[#This Row],[Cu_ID]],Master[cu_id],Master[Notes], "none")</f>
        <v>105</v>
      </c>
      <c r="AN999" s="28"/>
    </row>
    <row r="1000" spans="1:40" x14ac:dyDescent="0.3">
      <c r="A1000" s="53" t="s">
        <v>12853</v>
      </c>
      <c r="B1000" s="37" t="s">
        <v>12854</v>
      </c>
      <c r="C1000" s="37" t="s">
        <v>7728</v>
      </c>
      <c r="D1000" s="28" t="s">
        <v>7716</v>
      </c>
      <c r="E1000" s="28" t="s">
        <v>11016</v>
      </c>
      <c r="F1000" s="28" t="s">
        <v>900</v>
      </c>
      <c r="G1000" s="28" t="s">
        <v>7725</v>
      </c>
      <c r="H1000" s="28" t="s">
        <v>7752</v>
      </c>
      <c r="I1000" s="28" t="s">
        <v>903</v>
      </c>
      <c r="J1000" s="28">
        <v>41</v>
      </c>
      <c r="K1000" s="35" t="s">
        <v>8764</v>
      </c>
      <c r="L1000" s="35" t="s">
        <v>12855</v>
      </c>
      <c r="M1000" s="30">
        <v>2.8729104362428202</v>
      </c>
      <c r="N1000" s="32" t="s">
        <v>14917</v>
      </c>
      <c r="O1000" s="28" t="s">
        <v>7733</v>
      </c>
      <c r="P1000" s="29">
        <v>0.57458333333333333</v>
      </c>
      <c r="Q1000" s="29">
        <v>0.5800925925925926</v>
      </c>
      <c r="R1000" s="28">
        <v>0</v>
      </c>
      <c r="S1000" s="30">
        <v>7.9333333333333336</v>
      </c>
      <c r="T1000" s="32" t="s">
        <v>12856</v>
      </c>
      <c r="U1000" s="32" t="s">
        <v>12857</v>
      </c>
      <c r="V1000" s="30">
        <v>1.01126833245002</v>
      </c>
      <c r="W1000" s="28">
        <v>0</v>
      </c>
      <c r="X1000" s="28">
        <v>0</v>
      </c>
      <c r="Y1000" s="28" t="s">
        <v>14621</v>
      </c>
      <c r="Z1000" s="28" t="s">
        <v>14622</v>
      </c>
      <c r="AA1000" s="28">
        <v>1</v>
      </c>
      <c r="AB1000" s="28">
        <v>0</v>
      </c>
      <c r="AC1000" s="32">
        <f>Solution[[#This Row],[Old Stop]] +1</f>
        <v>42</v>
      </c>
      <c r="AD1000" s="32" t="str">
        <f>_xlfn.CONCAT(Solution[[#This Row],[Notes]],"_",Solution[[#This Row],[Week '#]],"_", _xlfn.SWITCH(Solution[[#This Row],[Column1]], "M", "Monday", "T", "Tuesday", "W", "Wednesday", "R", "Thursday", "H", "Thursday", "F", "Friday"))</f>
        <v>105_Week1_Wednesday</v>
      </c>
      <c r="AE1000" s="32" t="str">
        <f>IF(LEN(Solution[[#This Row],[Available Delivery Days]]) =1, Solution[[#This Row],[Available Delivery Days]], IF(ISNUMBER(SEARCH(Solution[[#This Row],[New Delivery Day]], Solution[[#This Row],[Available Delivery Days]])), Solution[[#This Row],[New Delivery Day]], Solution[[#This Row],[Old Delivery Day]]))</f>
        <v>W</v>
      </c>
      <c r="AF1000" s="31">
        <v>15.74</v>
      </c>
      <c r="AG1000" s="31">
        <v>15.435</v>
      </c>
      <c r="AH1000" s="28" t="s">
        <v>7832</v>
      </c>
      <c r="AI1000" s="28" t="s">
        <v>932</v>
      </c>
      <c r="AJ1000" s="28" t="s">
        <v>7792</v>
      </c>
      <c r="AK1000" s="28" t="s">
        <v>7792</v>
      </c>
      <c r="AL1000" s="28" t="s">
        <v>7797</v>
      </c>
      <c r="AM1000" s="28">
        <f>_xlfn.XLOOKUP(Solution[[#This Row],[Cu_ID]],Master[cu_id],Master[Notes], "none")</f>
        <v>105</v>
      </c>
      <c r="AN1000" s="28">
        <v>0</v>
      </c>
    </row>
    <row r="1001" spans="1:40" x14ac:dyDescent="0.3">
      <c r="A1001" s="53" t="s">
        <v>14106</v>
      </c>
      <c r="B1001" s="37" t="s">
        <v>14107</v>
      </c>
      <c r="C1001" s="37" t="s">
        <v>7728</v>
      </c>
      <c r="D1001" s="28" t="s">
        <v>7717</v>
      </c>
      <c r="E1001" s="28" t="s">
        <v>11016</v>
      </c>
      <c r="F1001" s="28" t="s">
        <v>900</v>
      </c>
      <c r="G1001" s="28" t="s">
        <v>7723</v>
      </c>
      <c r="H1001" s="28" t="s">
        <v>11016</v>
      </c>
      <c r="I1001" s="28" t="s">
        <v>901</v>
      </c>
      <c r="J1001" s="28">
        <v>0</v>
      </c>
      <c r="K1001" s="35" t="s">
        <v>9196</v>
      </c>
      <c r="L1001" s="35" t="s">
        <v>14108</v>
      </c>
      <c r="M1001" s="30">
        <v>3.7953063193708698</v>
      </c>
      <c r="N1001" s="32" t="s">
        <v>15225</v>
      </c>
      <c r="O1001" s="28" t="s">
        <v>7722</v>
      </c>
      <c r="P1001" s="29">
        <v>0.42821759259259257</v>
      </c>
      <c r="Q1001" s="29">
        <v>0.43494212962962964</v>
      </c>
      <c r="R1001" s="28">
        <v>0</v>
      </c>
      <c r="S1001" s="30">
        <v>9.683574621414877</v>
      </c>
      <c r="T1001" s="32" t="s">
        <v>14109</v>
      </c>
      <c r="U1001" s="32" t="s">
        <v>14110</v>
      </c>
      <c r="V1001" s="30">
        <v>3.8769545241019698</v>
      </c>
      <c r="W1001" s="28">
        <v>0</v>
      </c>
      <c r="X1001" s="28">
        <v>0</v>
      </c>
      <c r="Y1001" s="28" t="s">
        <v>14621</v>
      </c>
      <c r="Z1001" s="28" t="s">
        <v>14931</v>
      </c>
      <c r="AA1001" s="28">
        <v>1</v>
      </c>
      <c r="AB1001" s="28">
        <v>0</v>
      </c>
      <c r="AC1001" s="32">
        <f>Solution[[#This Row],[Old Stop]] +1</f>
        <v>1</v>
      </c>
      <c r="AD1001" s="32" t="str">
        <f>_xlfn.CONCAT(Solution[[#This Row],[Notes]],"_",Solution[[#This Row],[Week '#]],"_", _xlfn.SWITCH(Solution[[#This Row],[Column1]], "M", "Monday", "T", "Tuesday", "W", "Wednesday", "R", "Thursday", "H", "Thursday", "F", "Friday"))</f>
        <v>105_Week2_Wednesday</v>
      </c>
      <c r="AE1001" s="32" t="str">
        <f>IF(LEN(Solution[[#This Row],[Available Delivery Days]]) =1, Solution[[#This Row],[Available Delivery Days]], IF(ISNUMBER(SEARCH(Solution[[#This Row],[New Delivery Day]], Solution[[#This Row],[Available Delivery Days]])), Solution[[#This Row],[New Delivery Day]], Solution[[#This Row],[Old Delivery Day]]))</f>
        <v>W</v>
      </c>
      <c r="AF1001" s="31">
        <v>13.46</v>
      </c>
      <c r="AG1001" s="31">
        <v>13.46</v>
      </c>
      <c r="AH1001" s="28" t="s">
        <v>7832</v>
      </c>
      <c r="AI1001" s="28" t="s">
        <v>944</v>
      </c>
      <c r="AJ1001" s="28" t="s">
        <v>7793</v>
      </c>
      <c r="AK1001" s="28" t="s">
        <v>7792</v>
      </c>
      <c r="AL1001" s="28" t="s">
        <v>7797</v>
      </c>
      <c r="AM1001" s="28">
        <f>_xlfn.XLOOKUP(Solution[[#This Row],[Cu_ID]],Master[cu_id],Master[Notes], "none")</f>
        <v>105</v>
      </c>
      <c r="AN1001" s="28">
        <v>0</v>
      </c>
    </row>
    <row r="1002" spans="1:40" x14ac:dyDescent="0.3">
      <c r="A1002" s="53" t="s">
        <v>11684</v>
      </c>
      <c r="B1002" s="37" t="s">
        <v>7760</v>
      </c>
      <c r="C1002" s="37" t="s">
        <v>7759</v>
      </c>
      <c r="D1002" s="28" t="s">
        <v>7716</v>
      </c>
      <c r="E1002" s="28" t="s">
        <v>7789</v>
      </c>
      <c r="F1002" s="28" t="s">
        <v>903</v>
      </c>
      <c r="G1002" s="28" t="s">
        <v>7755</v>
      </c>
      <c r="H1002" s="28" t="s">
        <v>7789</v>
      </c>
      <c r="I1002" s="28" t="s">
        <v>8057</v>
      </c>
      <c r="J1002" s="28">
        <v>70</v>
      </c>
      <c r="K1002" s="35" t="s">
        <v>8063</v>
      </c>
      <c r="L1002" s="35" t="s">
        <v>11685</v>
      </c>
      <c r="M1002" s="30">
        <v>1.1960314493626401</v>
      </c>
      <c r="N1002" s="32" t="s">
        <v>14691</v>
      </c>
      <c r="O1002" s="28" t="s">
        <v>7751</v>
      </c>
      <c r="P1002" s="29">
        <v>0.46688657407407408</v>
      </c>
      <c r="Q1002" s="29">
        <v>0.47238425925925925</v>
      </c>
      <c r="R1002" s="28">
        <v>0</v>
      </c>
      <c r="S1002" s="30">
        <v>7.9222222233333337</v>
      </c>
      <c r="T1002" s="32" t="s">
        <v>11686</v>
      </c>
      <c r="U1002" s="32" t="s">
        <v>11687</v>
      </c>
      <c r="V1002" s="30">
        <v>0.84086600809382195</v>
      </c>
      <c r="W1002" s="28">
        <v>0</v>
      </c>
      <c r="X1002" s="28">
        <v>0</v>
      </c>
      <c r="Y1002" s="28" t="s">
        <v>14639</v>
      </c>
      <c r="Z1002" s="28" t="s">
        <v>14640</v>
      </c>
      <c r="AA1002" s="28">
        <v>1</v>
      </c>
      <c r="AB1002" s="28">
        <v>0</v>
      </c>
      <c r="AC1002" s="32">
        <f>Solution[[#This Row],[Old Stop]] +1</f>
        <v>71</v>
      </c>
      <c r="AD1002" s="32" t="str">
        <f>_xlfn.CONCAT(Solution[[#This Row],[Notes]],"_",Solution[[#This Row],[Week '#]],"_", _xlfn.SWITCH(Solution[[#This Row],[Column1]], "M", "Monday", "T", "Tuesday", "W", "Wednesday", "R", "Thursday", "H", "Thursday", "F", "Friday"))</f>
        <v>101_Week1_Tuesday</v>
      </c>
      <c r="AE1002" s="32" t="str">
        <f>IF(LEN(Solution[[#This Row],[Available Delivery Days]]) =1, Solution[[#This Row],[Available Delivery Days]], IF(ISNUMBER(SEARCH(Solution[[#This Row],[New Delivery Day]], Solution[[#This Row],[Available Delivery Days]])), Solution[[#This Row],[New Delivery Day]], Solution[[#This Row],[Old Delivery Day]]))</f>
        <v>T</v>
      </c>
      <c r="AF1002" s="31">
        <v>33.82</v>
      </c>
      <c r="AG1002" s="31">
        <v>41.96</v>
      </c>
      <c r="AH1002" s="28" t="s">
        <v>7832</v>
      </c>
      <c r="AI1002" s="28" t="s">
        <v>932</v>
      </c>
      <c r="AJ1002" s="28" t="s">
        <v>7793</v>
      </c>
      <c r="AK1002" s="28" t="s">
        <v>7792</v>
      </c>
      <c r="AL1002" s="28" t="s">
        <v>7797</v>
      </c>
      <c r="AM1002" s="28">
        <f>_xlfn.XLOOKUP(Solution[[#This Row],[Cu_ID]],Master[cu_id],Master[Notes], "none")</f>
        <v>101</v>
      </c>
      <c r="AN1002" s="28">
        <v>0</v>
      </c>
    </row>
    <row r="1003" spans="1:40" x14ac:dyDescent="0.3">
      <c r="A1003" s="53" t="s">
        <v>11684</v>
      </c>
      <c r="B1003" s="37" t="s">
        <v>7760</v>
      </c>
      <c r="C1003" s="37" t="s">
        <v>7759</v>
      </c>
      <c r="D1003" s="28" t="s">
        <v>7717</v>
      </c>
      <c r="E1003" s="28" t="s">
        <v>7789</v>
      </c>
      <c r="F1003" s="28" t="s">
        <v>903</v>
      </c>
      <c r="G1003" s="28" t="s">
        <v>7726</v>
      </c>
      <c r="H1003" s="28" t="s">
        <v>7789</v>
      </c>
      <c r="I1003" s="28" t="s">
        <v>8057</v>
      </c>
      <c r="J1003" s="28">
        <v>70</v>
      </c>
      <c r="K1003" s="35" t="s">
        <v>8063</v>
      </c>
      <c r="L1003" s="35" t="s">
        <v>11685</v>
      </c>
      <c r="M1003" s="30">
        <v>0.53295738436281703</v>
      </c>
      <c r="N1003" s="32" t="s">
        <v>15656</v>
      </c>
      <c r="O1003" s="28" t="s">
        <v>7751</v>
      </c>
      <c r="P1003" s="29">
        <v>0.59493055555555552</v>
      </c>
      <c r="Q1003" s="29">
        <v>0.60042824074074075</v>
      </c>
      <c r="R1003" s="28">
        <v>0</v>
      </c>
      <c r="S1003" s="30">
        <v>7.9222222233333337</v>
      </c>
      <c r="T1003" s="32" t="s">
        <v>11686</v>
      </c>
      <c r="U1003" s="32" t="s">
        <v>11687</v>
      </c>
      <c r="V1003" s="30">
        <v>0.26604852234177601</v>
      </c>
      <c r="W1003" s="28">
        <v>0</v>
      </c>
      <c r="X1003" s="28">
        <v>0</v>
      </c>
      <c r="Y1003" s="28" t="s">
        <v>14639</v>
      </c>
      <c r="Z1003" s="28" t="s">
        <v>15543</v>
      </c>
      <c r="AA1003" s="28">
        <v>1</v>
      </c>
      <c r="AB1003" s="28">
        <v>0</v>
      </c>
      <c r="AC1003" s="32">
        <f>Solution[[#This Row],[Old Stop]] +1</f>
        <v>71</v>
      </c>
      <c r="AD1003" s="32" t="str">
        <f>_xlfn.CONCAT(Solution[[#This Row],[Notes]],"_",Solution[[#This Row],[Week '#]],"_", _xlfn.SWITCH(Solution[[#This Row],[Column1]], "M", "Monday", "T", "Tuesday", "W", "Wednesday", "R", "Thursday", "H", "Thursday", "F", "Friday"))</f>
        <v>101_Week2_Tuesday</v>
      </c>
      <c r="AE1003" s="32" t="str">
        <f>IF(LEN(Solution[[#This Row],[Available Delivery Days]]) =1, Solution[[#This Row],[Available Delivery Days]], IF(ISNUMBER(SEARCH(Solution[[#This Row],[New Delivery Day]], Solution[[#This Row],[Available Delivery Days]])), Solution[[#This Row],[New Delivery Day]], Solution[[#This Row],[Old Delivery Day]]))</f>
        <v>T</v>
      </c>
      <c r="AF1003" s="31">
        <v>33.82</v>
      </c>
      <c r="AG1003" s="31">
        <v>41.96</v>
      </c>
      <c r="AH1003" s="28" t="s">
        <v>7832</v>
      </c>
      <c r="AI1003" s="28" t="s">
        <v>932</v>
      </c>
      <c r="AJ1003" s="28" t="s">
        <v>7793</v>
      </c>
      <c r="AK1003" s="28" t="s">
        <v>7792</v>
      </c>
      <c r="AL1003" s="28" t="s">
        <v>7797</v>
      </c>
      <c r="AM1003" s="28">
        <f>_xlfn.XLOOKUP(Solution[[#This Row],[Cu_ID]],Master[cu_id],Master[Notes], "none")</f>
        <v>101</v>
      </c>
      <c r="AN1003" s="28">
        <v>0</v>
      </c>
    </row>
    <row r="1004" spans="1:40" x14ac:dyDescent="0.3">
      <c r="A1004" s="53" t="s">
        <v>11684</v>
      </c>
      <c r="B1004" s="37" t="s">
        <v>7760</v>
      </c>
      <c r="C1004" s="37" t="s">
        <v>7759</v>
      </c>
      <c r="D1004" s="28" t="s">
        <v>7718</v>
      </c>
      <c r="E1004" s="28" t="s">
        <v>7789</v>
      </c>
      <c r="F1004" s="28" t="s">
        <v>903</v>
      </c>
      <c r="G1004" s="28" t="s">
        <v>7788</v>
      </c>
      <c r="H1004" s="28" t="s">
        <v>7789</v>
      </c>
      <c r="I1004" s="28" t="s">
        <v>8057</v>
      </c>
      <c r="J1004" s="28">
        <v>70</v>
      </c>
      <c r="K1004" s="35" t="s">
        <v>8063</v>
      </c>
      <c r="L1004" s="35" t="s">
        <v>11685</v>
      </c>
      <c r="M1004" s="30">
        <v>1.1960314493626401</v>
      </c>
      <c r="N1004" s="32" t="s">
        <v>15843</v>
      </c>
      <c r="O1004" s="28" t="s">
        <v>7751</v>
      </c>
      <c r="P1004" s="29">
        <v>0.48887731481481483</v>
      </c>
      <c r="Q1004" s="29">
        <v>0.49437500000000001</v>
      </c>
      <c r="R1004" s="28">
        <v>0</v>
      </c>
      <c r="S1004" s="30">
        <v>7.9222222233333337</v>
      </c>
      <c r="T1004" s="32" t="s">
        <v>11686</v>
      </c>
      <c r="U1004" s="32" t="s">
        <v>11687</v>
      </c>
      <c r="V1004" s="30">
        <v>0.84086600809382195</v>
      </c>
      <c r="W1004" s="28">
        <v>0</v>
      </c>
      <c r="X1004" s="28">
        <v>0</v>
      </c>
      <c r="Y1004" s="28" t="s">
        <v>14639</v>
      </c>
      <c r="Z1004" s="28" t="s">
        <v>15838</v>
      </c>
      <c r="AA1004" s="28">
        <v>1</v>
      </c>
      <c r="AB1004" s="28">
        <v>0</v>
      </c>
      <c r="AC1004" s="32">
        <f>Solution[[#This Row],[Old Stop]] +1</f>
        <v>71</v>
      </c>
      <c r="AD1004" s="32" t="str">
        <f>_xlfn.CONCAT(Solution[[#This Row],[Notes]],"_",Solution[[#This Row],[Week '#]],"_", _xlfn.SWITCH(Solution[[#This Row],[Column1]], "M", "Monday", "T", "Tuesday", "W", "Wednesday", "R", "Thursday", "H", "Thursday", "F", "Friday"))</f>
        <v>101_Week3_Tuesday</v>
      </c>
      <c r="AE1004" s="32" t="str">
        <f>IF(LEN(Solution[[#This Row],[Available Delivery Days]]) =1, Solution[[#This Row],[Available Delivery Days]], IF(ISNUMBER(SEARCH(Solution[[#This Row],[New Delivery Day]], Solution[[#This Row],[Available Delivery Days]])), Solution[[#This Row],[New Delivery Day]], Solution[[#This Row],[Old Delivery Day]]))</f>
        <v>T</v>
      </c>
      <c r="AF1004" s="31">
        <v>33.82</v>
      </c>
      <c r="AG1004" s="31">
        <v>41.96</v>
      </c>
      <c r="AH1004" s="28" t="s">
        <v>7832</v>
      </c>
      <c r="AI1004" s="28" t="s">
        <v>932</v>
      </c>
      <c r="AJ1004" s="28" t="s">
        <v>7793</v>
      </c>
      <c r="AK1004" s="28" t="s">
        <v>7792</v>
      </c>
      <c r="AL1004" s="28" t="s">
        <v>7797</v>
      </c>
      <c r="AM1004" s="28">
        <f>_xlfn.XLOOKUP(Solution[[#This Row],[Cu_ID]],Master[cu_id],Master[Notes], "none")</f>
        <v>101</v>
      </c>
      <c r="AN1004" s="28">
        <v>0</v>
      </c>
    </row>
    <row r="1005" spans="1:40" x14ac:dyDescent="0.3">
      <c r="A1005" s="53" t="s">
        <v>11684</v>
      </c>
      <c r="B1005" s="37" t="s">
        <v>7760</v>
      </c>
      <c r="C1005" s="37" t="s">
        <v>7759</v>
      </c>
      <c r="D1005" s="28" t="s">
        <v>7719</v>
      </c>
      <c r="E1005" s="28" t="s">
        <v>7789</v>
      </c>
      <c r="F1005" s="28" t="s">
        <v>903</v>
      </c>
      <c r="G1005" s="28" t="s">
        <v>7813</v>
      </c>
      <c r="H1005" s="28" t="s">
        <v>7789</v>
      </c>
      <c r="I1005" s="28" t="s">
        <v>8057</v>
      </c>
      <c r="J1005" s="28">
        <v>70</v>
      </c>
      <c r="K1005" s="35" t="s">
        <v>8063</v>
      </c>
      <c r="L1005" s="35" t="s">
        <v>11685</v>
      </c>
      <c r="M1005" s="30">
        <v>0.53295738436281703</v>
      </c>
      <c r="N1005" s="32" t="s">
        <v>16700</v>
      </c>
      <c r="O1005" s="28" t="s">
        <v>7751</v>
      </c>
      <c r="P1005" s="29">
        <v>0.59467592592592589</v>
      </c>
      <c r="Q1005" s="29">
        <v>0.60017361111111112</v>
      </c>
      <c r="R1005" s="28">
        <v>0</v>
      </c>
      <c r="S1005" s="30">
        <v>7.9222222233333337</v>
      </c>
      <c r="T1005" s="32" t="s">
        <v>11686</v>
      </c>
      <c r="U1005" s="32" t="s">
        <v>11687</v>
      </c>
      <c r="V1005" s="30">
        <v>0.26604852234177601</v>
      </c>
      <c r="W1005" s="28">
        <v>0</v>
      </c>
      <c r="X1005" s="28">
        <v>0</v>
      </c>
      <c r="Y1005" s="28" t="s">
        <v>14639</v>
      </c>
      <c r="Z1005" s="28" t="s">
        <v>16423</v>
      </c>
      <c r="AA1005" s="28">
        <v>1</v>
      </c>
      <c r="AB1005" s="28">
        <v>0</v>
      </c>
      <c r="AC1005" s="32">
        <f>Solution[[#This Row],[Old Stop]] +1</f>
        <v>71</v>
      </c>
      <c r="AD1005" s="32" t="str">
        <f>_xlfn.CONCAT(Solution[[#This Row],[Notes]],"_",Solution[[#This Row],[Week '#]],"_", _xlfn.SWITCH(Solution[[#This Row],[Column1]], "M", "Monday", "T", "Tuesday", "W", "Wednesday", "R", "Thursday", "H", "Thursday", "F", "Friday"))</f>
        <v>101_Week4_Tuesday</v>
      </c>
      <c r="AE1005" s="32" t="str">
        <f>IF(LEN(Solution[[#This Row],[Available Delivery Days]]) =1, Solution[[#This Row],[Available Delivery Days]], IF(ISNUMBER(SEARCH(Solution[[#This Row],[New Delivery Day]], Solution[[#This Row],[Available Delivery Days]])), Solution[[#This Row],[New Delivery Day]], Solution[[#This Row],[Old Delivery Day]]))</f>
        <v>T</v>
      </c>
      <c r="AF1005" s="31">
        <v>33.82</v>
      </c>
      <c r="AG1005" s="31">
        <v>41.96</v>
      </c>
      <c r="AH1005" s="28" t="s">
        <v>7832</v>
      </c>
      <c r="AI1005" s="28" t="s">
        <v>932</v>
      </c>
      <c r="AJ1005" s="28" t="s">
        <v>7793</v>
      </c>
      <c r="AK1005" s="28" t="s">
        <v>7792</v>
      </c>
      <c r="AL1005" s="28" t="s">
        <v>7797</v>
      </c>
      <c r="AM1005" s="28">
        <f>_xlfn.XLOOKUP(Solution[[#This Row],[Cu_ID]],Master[cu_id],Master[Notes], "none")</f>
        <v>101</v>
      </c>
      <c r="AN1005" s="28">
        <v>0</v>
      </c>
    </row>
    <row r="1006" spans="1:40" x14ac:dyDescent="0.3">
      <c r="A1006" s="53" t="s">
        <v>12146</v>
      </c>
      <c r="B1006" s="37" t="s">
        <v>12147</v>
      </c>
      <c r="C1006" s="37" t="s">
        <v>7728</v>
      </c>
      <c r="D1006" s="28" t="s">
        <v>7718</v>
      </c>
      <c r="E1006" s="28" t="s">
        <v>7752</v>
      </c>
      <c r="F1006" s="28" t="s">
        <v>901</v>
      </c>
      <c r="G1006" s="28" t="s">
        <v>7788</v>
      </c>
      <c r="H1006" s="28" t="s">
        <v>7789</v>
      </c>
      <c r="I1006" s="28" t="s">
        <v>901</v>
      </c>
      <c r="J1006" s="28">
        <v>0</v>
      </c>
      <c r="K1006" s="35" t="s">
        <v>7887</v>
      </c>
      <c r="L1006" s="35" t="s">
        <v>12148</v>
      </c>
      <c r="M1006" s="30">
        <v>4.7112920153886098</v>
      </c>
      <c r="N1006" s="32" t="s">
        <v>15883</v>
      </c>
      <c r="O1006" s="28" t="s">
        <v>7731</v>
      </c>
      <c r="P1006" s="29">
        <v>0.4392476851851852</v>
      </c>
      <c r="Q1006" s="29">
        <v>0.44538194444444446</v>
      </c>
      <c r="R1006" s="28">
        <v>0</v>
      </c>
      <c r="S1006" s="30">
        <v>8.8333333333333339</v>
      </c>
      <c r="T1006" s="32" t="s">
        <v>12149</v>
      </c>
      <c r="U1006" s="32" t="s">
        <v>12150</v>
      </c>
      <c r="V1006" s="30">
        <v>2.69758869459619</v>
      </c>
      <c r="W1006" s="28">
        <v>0</v>
      </c>
      <c r="X1006" s="28">
        <v>0</v>
      </c>
      <c r="Y1006" s="28" t="s">
        <v>14635</v>
      </c>
      <c r="Z1006" s="28" t="s">
        <v>15840</v>
      </c>
      <c r="AA1006" s="28">
        <v>1</v>
      </c>
      <c r="AB1006" s="28">
        <v>0</v>
      </c>
      <c r="AC1006" s="32">
        <f>Solution[[#This Row],[Old Stop]] +1</f>
        <v>1</v>
      </c>
      <c r="AD1006" s="32" t="str">
        <f>_xlfn.CONCAT(Solution[[#This Row],[Notes]],"_",Solution[[#This Row],[Week '#]],"_", _xlfn.SWITCH(Solution[[#This Row],[Column1]], "M", "Monday", "T", "Tuesday", "W", "Wednesday", "R", "Thursday", "H", "Thursday", "F", "Friday"))</f>
        <v>103_Week3_Monday</v>
      </c>
      <c r="AE1006" s="32" t="str">
        <f>IF(LEN(Solution[[#This Row],[Available Delivery Days]]) =1, Solution[[#This Row],[Available Delivery Days]], IF(ISNUMBER(SEARCH(Solution[[#This Row],[New Delivery Day]], Solution[[#This Row],[Available Delivery Days]])), Solution[[#This Row],[New Delivery Day]], Solution[[#This Row],[Old Delivery Day]]))</f>
        <v>M</v>
      </c>
      <c r="AF1006" s="31">
        <v>19.13</v>
      </c>
      <c r="AG1006" s="31">
        <v>18.57</v>
      </c>
      <c r="AH1006" s="28" t="s">
        <v>7832</v>
      </c>
      <c r="AI1006" s="28" t="s">
        <v>932</v>
      </c>
      <c r="AJ1006" s="28" t="s">
        <v>7792</v>
      </c>
      <c r="AK1006" s="28" t="s">
        <v>7793</v>
      </c>
      <c r="AL1006" s="28" t="s">
        <v>7797</v>
      </c>
      <c r="AM1006" s="28">
        <f>_xlfn.XLOOKUP(Solution[[#This Row],[Cu_ID]],Master[cu_id],Master[Notes], "none")</f>
        <v>103</v>
      </c>
      <c r="AN1006" s="28">
        <v>0</v>
      </c>
    </row>
    <row r="1007" spans="1:40" x14ac:dyDescent="0.3">
      <c r="A1007" s="53" t="s">
        <v>11004</v>
      </c>
      <c r="B1007" s="37" t="s">
        <v>11005</v>
      </c>
      <c r="C1007" s="37" t="s">
        <v>7728</v>
      </c>
      <c r="D1007" s="28" t="s">
        <v>7716</v>
      </c>
      <c r="E1007" s="28" t="s">
        <v>7734</v>
      </c>
      <c r="F1007" s="28" t="s">
        <v>901</v>
      </c>
      <c r="G1007" s="28" t="s">
        <v>7724</v>
      </c>
      <c r="H1007" s="28" t="s">
        <v>7734</v>
      </c>
      <c r="I1007" s="28" t="s">
        <v>901</v>
      </c>
      <c r="J1007" s="28">
        <v>0</v>
      </c>
      <c r="K1007" s="35" t="s">
        <v>8265</v>
      </c>
      <c r="L1007" s="35" t="s">
        <v>11006</v>
      </c>
      <c r="M1007" s="30">
        <v>8.6637039575725794</v>
      </c>
      <c r="N1007" s="32" t="s">
        <v>14895</v>
      </c>
      <c r="O1007" s="28" t="s">
        <v>7774</v>
      </c>
      <c r="P1007" s="29">
        <v>0.62388888888888894</v>
      </c>
      <c r="Q1007" s="29">
        <v>0.62856481481481485</v>
      </c>
      <c r="R1007" s="28">
        <v>0</v>
      </c>
      <c r="S1007" s="30">
        <v>6.7277777766666667</v>
      </c>
      <c r="T1007" s="32" t="s">
        <v>11007</v>
      </c>
      <c r="U1007" s="32" t="s">
        <v>11008</v>
      </c>
      <c r="V1007" s="30">
        <v>7.1653885493277603</v>
      </c>
      <c r="W1007" s="28">
        <v>0</v>
      </c>
      <c r="X1007" s="28">
        <v>0</v>
      </c>
      <c r="Y1007" s="28" t="s">
        <v>14567</v>
      </c>
      <c r="Z1007" s="28" t="s">
        <v>14568</v>
      </c>
      <c r="AA1007" s="28">
        <v>1</v>
      </c>
      <c r="AB1007" s="28">
        <v>0</v>
      </c>
      <c r="AC1007" s="32">
        <f>Solution[[#This Row],[Old Stop]] +1</f>
        <v>1</v>
      </c>
      <c r="AD1007" s="32" t="str">
        <f>_xlfn.CONCAT(Solution[[#This Row],[Notes]],"_",Solution[[#This Row],[Week '#]],"_", _xlfn.SWITCH(Solution[[#This Row],[Column1]], "M", "Monday", "T", "Tuesday", "W", "Wednesday", "R", "Thursday", "H", "Thursday", "F", "Friday"))</f>
        <v>102_Week1_Monday</v>
      </c>
      <c r="AE1007" s="32" t="str">
        <f>IF(LEN(Solution[[#This Row],[Available Delivery Days]]) =1, Solution[[#This Row],[Available Delivery Days]], IF(ISNUMBER(SEARCH(Solution[[#This Row],[New Delivery Day]], Solution[[#This Row],[Available Delivery Days]])), Solution[[#This Row],[New Delivery Day]], Solution[[#This Row],[Old Delivery Day]]))</f>
        <v>M</v>
      </c>
      <c r="AF1007" s="31">
        <v>68.597499999999997</v>
      </c>
      <c r="AG1007" s="31">
        <v>51.432499999999997</v>
      </c>
      <c r="AH1007" s="28" t="s">
        <v>7832</v>
      </c>
      <c r="AI1007" s="28" t="s">
        <v>944</v>
      </c>
      <c r="AJ1007" s="28" t="s">
        <v>7793</v>
      </c>
      <c r="AK1007" s="28" t="s">
        <v>7793</v>
      </c>
      <c r="AL1007" s="28" t="s">
        <v>7796</v>
      </c>
      <c r="AM1007" s="28">
        <f>_xlfn.XLOOKUP(Solution[[#This Row],[Cu_ID]],Master[cu_id],Master[Notes], "none")</f>
        <v>102</v>
      </c>
      <c r="AN1007" s="28"/>
    </row>
    <row r="1008" spans="1:40" x14ac:dyDescent="0.3">
      <c r="A1008" s="53" t="s">
        <v>11004</v>
      </c>
      <c r="B1008" s="37" t="s">
        <v>11005</v>
      </c>
      <c r="C1008" s="37" t="s">
        <v>7728</v>
      </c>
      <c r="D1008" s="28" t="s">
        <v>7717</v>
      </c>
      <c r="E1008" s="28" t="s">
        <v>7734</v>
      </c>
      <c r="F1008" s="28" t="s">
        <v>901</v>
      </c>
      <c r="G1008" s="28" t="s">
        <v>7730</v>
      </c>
      <c r="H1008" s="28" t="s">
        <v>7734</v>
      </c>
      <c r="I1008" s="28" t="s">
        <v>901</v>
      </c>
      <c r="J1008" s="28">
        <v>0</v>
      </c>
      <c r="K1008" s="35" t="s">
        <v>8265</v>
      </c>
      <c r="L1008" s="35" t="s">
        <v>11006</v>
      </c>
      <c r="M1008" s="30">
        <v>6.7018036153167504</v>
      </c>
      <c r="N1008" s="32" t="s">
        <v>15380</v>
      </c>
      <c r="O1008" s="28" t="s">
        <v>7774</v>
      </c>
      <c r="P1008" s="29">
        <v>0.65751157407407412</v>
      </c>
      <c r="Q1008" s="29">
        <v>0.66218750000000004</v>
      </c>
      <c r="R1008" s="28">
        <v>0</v>
      </c>
      <c r="S1008" s="30">
        <v>6.7277777766666667</v>
      </c>
      <c r="T1008" s="32" t="s">
        <v>11007</v>
      </c>
      <c r="U1008" s="32" t="s">
        <v>11008</v>
      </c>
      <c r="V1008" s="30">
        <v>5.4538859772047603</v>
      </c>
      <c r="W1008" s="28">
        <v>0</v>
      </c>
      <c r="X1008" s="28">
        <v>0</v>
      </c>
      <c r="Y1008" s="28" t="s">
        <v>14567</v>
      </c>
      <c r="Z1008" s="28" t="s">
        <v>14570</v>
      </c>
      <c r="AA1008" s="28">
        <v>1</v>
      </c>
      <c r="AB1008" s="28">
        <v>0</v>
      </c>
      <c r="AC1008" s="32">
        <f>Solution[[#This Row],[Old Stop]] +1</f>
        <v>1</v>
      </c>
      <c r="AD1008" s="32" t="str">
        <f>_xlfn.CONCAT(Solution[[#This Row],[Notes]],"_",Solution[[#This Row],[Week '#]],"_", _xlfn.SWITCH(Solution[[#This Row],[Column1]], "M", "Monday", "T", "Tuesday", "W", "Wednesday", "R", "Thursday", "H", "Thursday", "F", "Friday"))</f>
        <v>102_Week2_Monday</v>
      </c>
      <c r="AE1008" s="32" t="str">
        <f>IF(LEN(Solution[[#This Row],[Available Delivery Days]]) =1, Solution[[#This Row],[Available Delivery Days]], IF(ISNUMBER(SEARCH(Solution[[#This Row],[New Delivery Day]], Solution[[#This Row],[Available Delivery Days]])), Solution[[#This Row],[New Delivery Day]], Solution[[#This Row],[Old Delivery Day]]))</f>
        <v>M</v>
      </c>
      <c r="AF1008" s="31">
        <v>68.597499999999997</v>
      </c>
      <c r="AG1008" s="31">
        <v>51.432499999999997</v>
      </c>
      <c r="AH1008" s="28" t="s">
        <v>7832</v>
      </c>
      <c r="AI1008" s="28" t="s">
        <v>944</v>
      </c>
      <c r="AJ1008" s="28" t="s">
        <v>7793</v>
      </c>
      <c r="AK1008" s="28" t="s">
        <v>7793</v>
      </c>
      <c r="AL1008" s="28" t="s">
        <v>7796</v>
      </c>
      <c r="AM1008" s="28">
        <f>_xlfn.XLOOKUP(Solution[[#This Row],[Cu_ID]],Master[cu_id],Master[Notes], "none")</f>
        <v>102</v>
      </c>
      <c r="AN1008" s="28"/>
    </row>
    <row r="1009" spans="1:40" x14ac:dyDescent="0.3">
      <c r="A1009" s="53" t="s">
        <v>11004</v>
      </c>
      <c r="B1009" s="37" t="s">
        <v>11005</v>
      </c>
      <c r="C1009" s="37" t="s">
        <v>7728</v>
      </c>
      <c r="D1009" s="28" t="s">
        <v>7718</v>
      </c>
      <c r="E1009" s="28" t="s">
        <v>7734</v>
      </c>
      <c r="F1009" s="28" t="s">
        <v>901</v>
      </c>
      <c r="G1009" s="28" t="s">
        <v>7732</v>
      </c>
      <c r="H1009" s="28" t="s">
        <v>7734</v>
      </c>
      <c r="I1009" s="28" t="s">
        <v>901</v>
      </c>
      <c r="J1009" s="28">
        <v>0</v>
      </c>
      <c r="K1009" s="35" t="s">
        <v>8265</v>
      </c>
      <c r="L1009" s="35" t="s">
        <v>11006</v>
      </c>
      <c r="M1009" s="30">
        <v>8.6637039575725794</v>
      </c>
      <c r="N1009" s="32" t="s">
        <v>15721</v>
      </c>
      <c r="O1009" s="28" t="s">
        <v>7774</v>
      </c>
      <c r="P1009" s="29">
        <v>0.62148148148148152</v>
      </c>
      <c r="Q1009" s="29">
        <v>0.62615740740740744</v>
      </c>
      <c r="R1009" s="28">
        <v>0</v>
      </c>
      <c r="S1009" s="30">
        <v>6.7277777766666667</v>
      </c>
      <c r="T1009" s="32" t="s">
        <v>11007</v>
      </c>
      <c r="U1009" s="32" t="s">
        <v>11008</v>
      </c>
      <c r="V1009" s="30">
        <v>7.1653885493277603</v>
      </c>
      <c r="W1009" s="28">
        <v>0</v>
      </c>
      <c r="X1009" s="28">
        <v>0</v>
      </c>
      <c r="Y1009" s="28" t="s">
        <v>14567</v>
      </c>
      <c r="Z1009" s="28" t="s">
        <v>15696</v>
      </c>
      <c r="AA1009" s="28">
        <v>1</v>
      </c>
      <c r="AB1009" s="28">
        <v>0</v>
      </c>
      <c r="AC1009" s="32">
        <f>Solution[[#This Row],[Old Stop]] +1</f>
        <v>1</v>
      </c>
      <c r="AD1009" s="32" t="str">
        <f>_xlfn.CONCAT(Solution[[#This Row],[Notes]],"_",Solution[[#This Row],[Week '#]],"_", _xlfn.SWITCH(Solution[[#This Row],[Column1]], "M", "Monday", "T", "Tuesday", "W", "Wednesday", "R", "Thursday", "H", "Thursday", "F", "Friday"))</f>
        <v>102_Week3_Monday</v>
      </c>
      <c r="AE1009" s="32" t="str">
        <f>IF(LEN(Solution[[#This Row],[Available Delivery Days]]) =1, Solution[[#This Row],[Available Delivery Days]], IF(ISNUMBER(SEARCH(Solution[[#This Row],[New Delivery Day]], Solution[[#This Row],[Available Delivery Days]])), Solution[[#This Row],[New Delivery Day]], Solution[[#This Row],[Old Delivery Day]]))</f>
        <v>M</v>
      </c>
      <c r="AF1009" s="31">
        <v>68.597499999999997</v>
      </c>
      <c r="AG1009" s="31">
        <v>51.432499999999997</v>
      </c>
      <c r="AH1009" s="28" t="s">
        <v>7832</v>
      </c>
      <c r="AI1009" s="28" t="s">
        <v>944</v>
      </c>
      <c r="AJ1009" s="28" t="s">
        <v>7793</v>
      </c>
      <c r="AK1009" s="28" t="s">
        <v>7793</v>
      </c>
      <c r="AL1009" s="28" t="s">
        <v>7796</v>
      </c>
      <c r="AM1009" s="28">
        <f>_xlfn.XLOOKUP(Solution[[#This Row],[Cu_ID]],Master[cu_id],Master[Notes], "none")</f>
        <v>102</v>
      </c>
      <c r="AN1009" s="28"/>
    </row>
    <row r="1010" spans="1:40" x14ac:dyDescent="0.3">
      <c r="A1010" s="53" t="s">
        <v>11004</v>
      </c>
      <c r="B1010" s="37" t="s">
        <v>11005</v>
      </c>
      <c r="C1010" s="37" t="s">
        <v>7728</v>
      </c>
      <c r="D1010" s="28" t="s">
        <v>7719</v>
      </c>
      <c r="E1010" s="28" t="s">
        <v>7734</v>
      </c>
      <c r="F1010" s="28" t="s">
        <v>901</v>
      </c>
      <c r="G1010" s="28" t="s">
        <v>7730</v>
      </c>
      <c r="H1010" s="28" t="s">
        <v>7734</v>
      </c>
      <c r="I1010" s="28" t="s">
        <v>901</v>
      </c>
      <c r="J1010" s="28">
        <v>0</v>
      </c>
      <c r="K1010" s="35" t="s">
        <v>8265</v>
      </c>
      <c r="L1010" s="35" t="s">
        <v>11006</v>
      </c>
      <c r="M1010" s="30">
        <v>6.7018036153167504</v>
      </c>
      <c r="N1010" s="32" t="s">
        <v>16352</v>
      </c>
      <c r="O1010" s="28" t="s">
        <v>7774</v>
      </c>
      <c r="P1010" s="29">
        <v>0.65751157407407412</v>
      </c>
      <c r="Q1010" s="29">
        <v>0.66218750000000004</v>
      </c>
      <c r="R1010" s="28">
        <v>0</v>
      </c>
      <c r="S1010" s="30">
        <v>6.7277777766666667</v>
      </c>
      <c r="T1010" s="32" t="s">
        <v>11007</v>
      </c>
      <c r="U1010" s="32" t="s">
        <v>11008</v>
      </c>
      <c r="V1010" s="30">
        <v>5.4538859772047603</v>
      </c>
      <c r="W1010" s="28">
        <v>0</v>
      </c>
      <c r="X1010" s="28">
        <v>0</v>
      </c>
      <c r="Y1010" s="28" t="s">
        <v>14567</v>
      </c>
      <c r="Z1010" s="28" t="s">
        <v>16338</v>
      </c>
      <c r="AA1010" s="28">
        <v>1</v>
      </c>
      <c r="AB1010" s="28">
        <v>0</v>
      </c>
      <c r="AC1010" s="32">
        <f>Solution[[#This Row],[Old Stop]] +1</f>
        <v>1</v>
      </c>
      <c r="AD1010" s="32" t="str">
        <f>_xlfn.CONCAT(Solution[[#This Row],[Notes]],"_",Solution[[#This Row],[Week '#]],"_", _xlfn.SWITCH(Solution[[#This Row],[Column1]], "M", "Monday", "T", "Tuesday", "W", "Wednesday", "R", "Thursday", "H", "Thursday", "F", "Friday"))</f>
        <v>102_Week4_Monday</v>
      </c>
      <c r="AE1010" s="32" t="str">
        <f>IF(LEN(Solution[[#This Row],[Available Delivery Days]]) =1, Solution[[#This Row],[Available Delivery Days]], IF(ISNUMBER(SEARCH(Solution[[#This Row],[New Delivery Day]], Solution[[#This Row],[Available Delivery Days]])), Solution[[#This Row],[New Delivery Day]], Solution[[#This Row],[Old Delivery Day]]))</f>
        <v>M</v>
      </c>
      <c r="AF1010" s="31">
        <v>68.597499999999997</v>
      </c>
      <c r="AG1010" s="31">
        <v>51.432499999999997</v>
      </c>
      <c r="AH1010" s="28" t="s">
        <v>7832</v>
      </c>
      <c r="AI1010" s="28" t="s">
        <v>944</v>
      </c>
      <c r="AJ1010" s="28" t="s">
        <v>7793</v>
      </c>
      <c r="AK1010" s="28" t="s">
        <v>7793</v>
      </c>
      <c r="AL1010" s="28" t="s">
        <v>7796</v>
      </c>
      <c r="AM1010" s="28">
        <f>_xlfn.XLOOKUP(Solution[[#This Row],[Cu_ID]],Master[cu_id],Master[Notes], "none")</f>
        <v>102</v>
      </c>
      <c r="AN1010" s="28"/>
    </row>
    <row r="1011" spans="1:40" x14ac:dyDescent="0.3">
      <c r="A1011" s="53" t="s">
        <v>13970</v>
      </c>
      <c r="B1011" s="37" t="s">
        <v>13971</v>
      </c>
      <c r="C1011" s="37" t="s">
        <v>7728</v>
      </c>
      <c r="D1011" s="28" t="s">
        <v>7716</v>
      </c>
      <c r="E1011" s="28" t="s">
        <v>11016</v>
      </c>
      <c r="F1011" s="28" t="s">
        <v>936</v>
      </c>
      <c r="G1011" s="28" t="s">
        <v>7756</v>
      </c>
      <c r="H1011" s="28" t="s">
        <v>7752</v>
      </c>
      <c r="I1011" s="28" t="s">
        <v>902</v>
      </c>
      <c r="J1011" s="28">
        <v>300</v>
      </c>
      <c r="K1011" s="35" t="s">
        <v>9106</v>
      </c>
      <c r="L1011" s="35" t="s">
        <v>13972</v>
      </c>
      <c r="M1011" s="30">
        <v>5.2912673093378499</v>
      </c>
      <c r="N1011" s="32" t="s">
        <v>14992</v>
      </c>
      <c r="O1011" s="28" t="s">
        <v>7756</v>
      </c>
      <c r="P1011" s="29">
        <v>0.34439814814814818</v>
      </c>
      <c r="Q1011" s="29">
        <v>0.34937499999999999</v>
      </c>
      <c r="R1011" s="28">
        <v>0</v>
      </c>
      <c r="S1011" s="30">
        <v>7.166666666666667</v>
      </c>
      <c r="T1011" s="32" t="s">
        <v>13973</v>
      </c>
      <c r="U1011" s="32" t="s">
        <v>13974</v>
      </c>
      <c r="V1011" s="30">
        <v>4.42162897818414</v>
      </c>
      <c r="W1011" s="28">
        <v>0</v>
      </c>
      <c r="X1011" s="28">
        <v>0</v>
      </c>
      <c r="Y1011" s="28" t="s">
        <v>14629</v>
      </c>
      <c r="Z1011" s="28" t="s">
        <v>14630</v>
      </c>
      <c r="AA1011" s="28">
        <v>1</v>
      </c>
      <c r="AB1011" s="28">
        <v>0</v>
      </c>
      <c r="AC1011" s="32">
        <f>Solution[[#This Row],[Old Stop]] +1</f>
        <v>301</v>
      </c>
      <c r="AD1011" s="32" t="str">
        <f>_xlfn.CONCAT(Solution[[#This Row],[Notes]],"_",Solution[[#This Row],[Week '#]],"_", _xlfn.SWITCH(Solution[[#This Row],[Column1]], "M", "Monday", "T", "Tuesday", "W", "Wednesday", "R", "Thursday", "H", "Thursday", "F", "Friday"))</f>
        <v>105_Week1_Thursday</v>
      </c>
      <c r="AE1011" s="32" t="str">
        <f>IF(LEN(Solution[[#This Row],[Available Delivery Days]]) =1, Solution[[#This Row],[Available Delivery Days]], IF(ISNUMBER(SEARCH(Solution[[#This Row],[New Delivery Day]], Solution[[#This Row],[Available Delivery Days]])), Solution[[#This Row],[New Delivery Day]], Solution[[#This Row],[Old Delivery Day]]))</f>
        <v>R</v>
      </c>
      <c r="AF1011" s="31">
        <v>35.475000000000001</v>
      </c>
      <c r="AG1011" s="31">
        <v>33.85</v>
      </c>
      <c r="AH1011" s="28" t="s">
        <v>7832</v>
      </c>
      <c r="AI1011" s="28" t="s">
        <v>932</v>
      </c>
      <c r="AJ1011" s="28" t="s">
        <v>7792</v>
      </c>
      <c r="AK1011" s="28" t="s">
        <v>7792</v>
      </c>
      <c r="AL1011" s="28" t="s">
        <v>7797</v>
      </c>
      <c r="AM1011" s="28">
        <f>_xlfn.XLOOKUP(Solution[[#This Row],[Cu_ID]],Master[cu_id],Master[Notes], "none")</f>
        <v>105</v>
      </c>
      <c r="AN1011" s="28">
        <v>0</v>
      </c>
    </row>
    <row r="1012" spans="1:40" x14ac:dyDescent="0.3">
      <c r="A1012" s="53" t="s">
        <v>13970</v>
      </c>
      <c r="B1012" s="37" t="s">
        <v>13971</v>
      </c>
      <c r="C1012" s="37" t="s">
        <v>7728</v>
      </c>
      <c r="D1012" s="28" t="s">
        <v>7718</v>
      </c>
      <c r="E1012" s="28" t="s">
        <v>11016</v>
      </c>
      <c r="F1012" s="28" t="s">
        <v>936</v>
      </c>
      <c r="G1012" s="28" t="s">
        <v>7812</v>
      </c>
      <c r="H1012" s="28" t="s">
        <v>7752</v>
      </c>
      <c r="I1012" s="28" t="s">
        <v>902</v>
      </c>
      <c r="J1012" s="28">
        <v>300</v>
      </c>
      <c r="K1012" s="35" t="s">
        <v>9106</v>
      </c>
      <c r="L1012" s="35" t="s">
        <v>13972</v>
      </c>
      <c r="M1012" s="30">
        <v>1.6237845048308399</v>
      </c>
      <c r="N1012" s="32" t="s">
        <v>16129</v>
      </c>
      <c r="O1012" s="28" t="s">
        <v>7756</v>
      </c>
      <c r="P1012" s="29">
        <v>0.55817129629629625</v>
      </c>
      <c r="Q1012" s="29">
        <v>0.56314814814814818</v>
      </c>
      <c r="R1012" s="28">
        <v>0</v>
      </c>
      <c r="S1012" s="30">
        <v>7.166666666666667</v>
      </c>
      <c r="T1012" s="32" t="s">
        <v>13973</v>
      </c>
      <c r="U1012" s="32" t="s">
        <v>13974</v>
      </c>
      <c r="V1012" s="30">
        <v>1.2923747303753199</v>
      </c>
      <c r="W1012" s="28">
        <v>0</v>
      </c>
      <c r="X1012" s="28">
        <v>0</v>
      </c>
      <c r="Y1012" s="28" t="s">
        <v>14629</v>
      </c>
      <c r="Z1012" s="28" t="s">
        <v>16128</v>
      </c>
      <c r="AA1012" s="28">
        <v>1</v>
      </c>
      <c r="AB1012" s="28">
        <v>0</v>
      </c>
      <c r="AC1012" s="32">
        <f>Solution[[#This Row],[Old Stop]] +1</f>
        <v>301</v>
      </c>
      <c r="AD1012" s="32" t="str">
        <f>_xlfn.CONCAT(Solution[[#This Row],[Notes]],"_",Solution[[#This Row],[Week '#]],"_", _xlfn.SWITCH(Solution[[#This Row],[Column1]], "M", "Monday", "T", "Tuesday", "W", "Wednesday", "R", "Thursday", "H", "Thursday", "F", "Friday"))</f>
        <v>105_Week3_Thursday</v>
      </c>
      <c r="AE1012" s="32" t="str">
        <f>IF(LEN(Solution[[#This Row],[Available Delivery Days]]) =1, Solution[[#This Row],[Available Delivery Days]], IF(ISNUMBER(SEARCH(Solution[[#This Row],[New Delivery Day]], Solution[[#This Row],[Available Delivery Days]])), Solution[[#This Row],[New Delivery Day]], Solution[[#This Row],[Old Delivery Day]]))</f>
        <v>R</v>
      </c>
      <c r="AF1012" s="31">
        <v>35.475000000000001</v>
      </c>
      <c r="AG1012" s="31">
        <v>33.85</v>
      </c>
      <c r="AH1012" s="28" t="s">
        <v>7832</v>
      </c>
      <c r="AI1012" s="28" t="s">
        <v>932</v>
      </c>
      <c r="AJ1012" s="28" t="s">
        <v>7792</v>
      </c>
      <c r="AK1012" s="28" t="s">
        <v>7792</v>
      </c>
      <c r="AL1012" s="28" t="s">
        <v>7797</v>
      </c>
      <c r="AM1012" s="28">
        <f>_xlfn.XLOOKUP(Solution[[#This Row],[Cu_ID]],Master[cu_id],Master[Notes], "none")</f>
        <v>105</v>
      </c>
      <c r="AN1012" s="28">
        <v>0</v>
      </c>
    </row>
    <row r="1013" spans="1:40" x14ac:dyDescent="0.3">
      <c r="A1013" s="53" t="s">
        <v>14082</v>
      </c>
      <c r="B1013" s="37" t="s">
        <v>12019</v>
      </c>
      <c r="C1013" s="37" t="s">
        <v>7728</v>
      </c>
      <c r="D1013" s="28" t="s">
        <v>7717</v>
      </c>
      <c r="E1013" s="28" t="s">
        <v>7734</v>
      </c>
      <c r="F1013" s="28" t="s">
        <v>901</v>
      </c>
      <c r="G1013" s="28" t="s">
        <v>7788</v>
      </c>
      <c r="H1013" s="28" t="s">
        <v>11016</v>
      </c>
      <c r="I1013" s="28" t="s">
        <v>903</v>
      </c>
      <c r="J1013" s="28">
        <v>297</v>
      </c>
      <c r="K1013" s="35" t="s">
        <v>9263</v>
      </c>
      <c r="L1013" s="35" t="s">
        <v>14083</v>
      </c>
      <c r="M1013" s="30">
        <v>6.7241018638014793E-2</v>
      </c>
      <c r="N1013" s="32" t="s">
        <v>15350</v>
      </c>
      <c r="O1013" s="28" t="s">
        <v>7751</v>
      </c>
      <c r="P1013" s="29">
        <v>0.50938657407407406</v>
      </c>
      <c r="Q1013" s="29">
        <v>0.51300925925925922</v>
      </c>
      <c r="R1013" s="28">
        <v>0</v>
      </c>
      <c r="S1013" s="30">
        <v>5.2166666666666668</v>
      </c>
      <c r="T1013" s="32" t="s">
        <v>14084</v>
      </c>
      <c r="U1013" s="32" t="s">
        <v>14085</v>
      </c>
      <c r="V1013" s="30">
        <v>6.6171696515710601E-2</v>
      </c>
      <c r="W1013" s="28">
        <v>0</v>
      </c>
      <c r="X1013" s="28">
        <v>0</v>
      </c>
      <c r="Y1013" s="28" t="s">
        <v>14567</v>
      </c>
      <c r="Z1013" s="28" t="s">
        <v>14570</v>
      </c>
      <c r="AA1013" s="28">
        <v>1</v>
      </c>
      <c r="AB1013" s="28">
        <v>0</v>
      </c>
      <c r="AC1013" s="32">
        <f>Solution[[#This Row],[Old Stop]] +1</f>
        <v>298</v>
      </c>
      <c r="AD1013" s="32" t="str">
        <f>_xlfn.CONCAT(Solution[[#This Row],[Notes]],"_",Solution[[#This Row],[Week '#]],"_", _xlfn.SWITCH(Solution[[#This Row],[Column1]], "M", "Monday", "T", "Tuesday", "W", "Wednesday", "R", "Thursday", "H", "Thursday", "F", "Friday"))</f>
        <v>103_Week2_Monday</v>
      </c>
      <c r="AE1013" s="32" t="str">
        <f>IF(LEN(Solution[[#This Row],[Available Delivery Days]]) =1, Solution[[#This Row],[Available Delivery Days]], IF(ISNUMBER(SEARCH(Solution[[#This Row],[New Delivery Day]], Solution[[#This Row],[Available Delivery Days]])), Solution[[#This Row],[New Delivery Day]], Solution[[#This Row],[Old Delivery Day]]))</f>
        <v>M</v>
      </c>
      <c r="AF1013" s="31">
        <v>10.345000000000001</v>
      </c>
      <c r="AG1013" s="31">
        <v>10.345000000000001</v>
      </c>
      <c r="AH1013" s="28" t="s">
        <v>7832</v>
      </c>
      <c r="AI1013" s="28" t="s">
        <v>932</v>
      </c>
      <c r="AJ1013" s="28" t="s">
        <v>7792</v>
      </c>
      <c r="AK1013" s="28" t="s">
        <v>7792</v>
      </c>
      <c r="AL1013" s="28" t="s">
        <v>7797</v>
      </c>
      <c r="AM1013" s="28">
        <f>_xlfn.XLOOKUP(Solution[[#This Row],[Cu_ID]],Master[cu_id],Master[Notes], "none")</f>
        <v>103</v>
      </c>
      <c r="AN1013" s="28">
        <v>0</v>
      </c>
    </row>
    <row r="1014" spans="1:40" x14ac:dyDescent="0.3">
      <c r="A1014" s="53" t="s">
        <v>14082</v>
      </c>
      <c r="B1014" s="37" t="s">
        <v>12019</v>
      </c>
      <c r="C1014" s="37" t="s">
        <v>7728</v>
      </c>
      <c r="D1014" s="28" t="s">
        <v>7719</v>
      </c>
      <c r="E1014" s="28" t="s">
        <v>7734</v>
      </c>
      <c r="F1014" s="28" t="s">
        <v>901</v>
      </c>
      <c r="G1014" s="28" t="s">
        <v>7788</v>
      </c>
      <c r="H1014" s="28" t="s">
        <v>11016</v>
      </c>
      <c r="I1014" s="28" t="s">
        <v>903</v>
      </c>
      <c r="J1014" s="28">
        <v>297</v>
      </c>
      <c r="K1014" s="35" t="s">
        <v>9263</v>
      </c>
      <c r="L1014" s="35" t="s">
        <v>14083</v>
      </c>
      <c r="M1014" s="30">
        <v>6.7241018638014793E-2</v>
      </c>
      <c r="N1014" s="32" t="s">
        <v>16374</v>
      </c>
      <c r="O1014" s="28" t="s">
        <v>7751</v>
      </c>
      <c r="P1014" s="29">
        <v>0.50938657407407406</v>
      </c>
      <c r="Q1014" s="29">
        <v>0.51300925925925922</v>
      </c>
      <c r="R1014" s="28">
        <v>0</v>
      </c>
      <c r="S1014" s="30">
        <v>5.2166666666666668</v>
      </c>
      <c r="T1014" s="32" t="s">
        <v>14084</v>
      </c>
      <c r="U1014" s="32" t="s">
        <v>14085</v>
      </c>
      <c r="V1014" s="30">
        <v>6.6171696515710601E-2</v>
      </c>
      <c r="W1014" s="28">
        <v>0</v>
      </c>
      <c r="X1014" s="28">
        <v>0</v>
      </c>
      <c r="Y1014" s="28" t="s">
        <v>14567</v>
      </c>
      <c r="Z1014" s="28" t="s">
        <v>16338</v>
      </c>
      <c r="AA1014" s="28">
        <v>1</v>
      </c>
      <c r="AB1014" s="28">
        <v>0</v>
      </c>
      <c r="AC1014" s="32">
        <f>Solution[[#This Row],[Old Stop]] +1</f>
        <v>298</v>
      </c>
      <c r="AD1014" s="32" t="str">
        <f>_xlfn.CONCAT(Solution[[#This Row],[Notes]],"_",Solution[[#This Row],[Week '#]],"_", _xlfn.SWITCH(Solution[[#This Row],[Column1]], "M", "Monday", "T", "Tuesday", "W", "Wednesday", "R", "Thursday", "H", "Thursday", "F", "Friday"))</f>
        <v>103_Week4_Monday</v>
      </c>
      <c r="AE1014" s="32" t="str">
        <f>IF(LEN(Solution[[#This Row],[Available Delivery Days]]) =1, Solution[[#This Row],[Available Delivery Days]], IF(ISNUMBER(SEARCH(Solution[[#This Row],[New Delivery Day]], Solution[[#This Row],[Available Delivery Days]])), Solution[[#This Row],[New Delivery Day]], Solution[[#This Row],[Old Delivery Day]]))</f>
        <v>M</v>
      </c>
      <c r="AF1014" s="31">
        <v>10.345000000000001</v>
      </c>
      <c r="AG1014" s="31">
        <v>10.345000000000001</v>
      </c>
      <c r="AH1014" s="28" t="s">
        <v>7832</v>
      </c>
      <c r="AI1014" s="28" t="s">
        <v>932</v>
      </c>
      <c r="AJ1014" s="28" t="s">
        <v>7792</v>
      </c>
      <c r="AK1014" s="28" t="s">
        <v>7792</v>
      </c>
      <c r="AL1014" s="28" t="s">
        <v>7797</v>
      </c>
      <c r="AM1014" s="28">
        <f>_xlfn.XLOOKUP(Solution[[#This Row],[Cu_ID]],Master[cu_id],Master[Notes], "none")</f>
        <v>103</v>
      </c>
      <c r="AN1014" s="28">
        <v>0</v>
      </c>
    </row>
    <row r="1015" spans="1:40" x14ac:dyDescent="0.3">
      <c r="A1015" s="53" t="s">
        <v>13893</v>
      </c>
      <c r="B1015" s="37" t="s">
        <v>13894</v>
      </c>
      <c r="C1015" s="37" t="s">
        <v>7728</v>
      </c>
      <c r="D1015" s="28" t="s">
        <v>7719</v>
      </c>
      <c r="E1015" s="28" t="s">
        <v>7734</v>
      </c>
      <c r="F1015" s="28" t="s">
        <v>903</v>
      </c>
      <c r="G1015" s="28" t="s">
        <v>7781</v>
      </c>
      <c r="H1015" s="28" t="s">
        <v>7734</v>
      </c>
      <c r="I1015" s="28" t="s">
        <v>900</v>
      </c>
      <c r="J1015" s="28">
        <v>240</v>
      </c>
      <c r="K1015" s="35" t="s">
        <v>8421</v>
      </c>
      <c r="L1015" s="35" t="s">
        <v>13895</v>
      </c>
      <c r="M1015" s="30">
        <v>0.37601021304726601</v>
      </c>
      <c r="N1015" s="32" t="s">
        <v>16263</v>
      </c>
      <c r="O1015" s="28" t="s">
        <v>7748</v>
      </c>
      <c r="P1015" s="29">
        <v>0.57505787037037037</v>
      </c>
      <c r="Q1015" s="29">
        <v>0.58178240740740739</v>
      </c>
      <c r="R1015" s="28">
        <v>0</v>
      </c>
      <c r="S1015" s="30">
        <v>9.683574621414877</v>
      </c>
      <c r="T1015" s="32" t="s">
        <v>13896</v>
      </c>
      <c r="U1015" s="32" t="s">
        <v>13897</v>
      </c>
      <c r="V1015" s="30">
        <v>0.257372509275963</v>
      </c>
      <c r="W1015" s="28">
        <v>0</v>
      </c>
      <c r="X1015" s="28">
        <v>0</v>
      </c>
      <c r="Y1015" s="28" t="s">
        <v>14619</v>
      </c>
      <c r="Z1015" s="28" t="s">
        <v>16262</v>
      </c>
      <c r="AA1015" s="28">
        <v>1</v>
      </c>
      <c r="AB1015" s="28">
        <v>0</v>
      </c>
      <c r="AC1015" s="32">
        <f>Solution[[#This Row],[Old Stop]] +1</f>
        <v>241</v>
      </c>
      <c r="AD1015" s="32" t="str">
        <f>_xlfn.CONCAT(Solution[[#This Row],[Notes]],"_",Solution[[#This Row],[Week '#]],"_", _xlfn.SWITCH(Solution[[#This Row],[Column1]], "M", "Monday", "T", "Tuesday", "W", "Wednesday", "R", "Thursday", "H", "Thursday", "F", "Friday"))</f>
        <v>102_Week4_Tuesday</v>
      </c>
      <c r="AE1015" s="32" t="str">
        <f>IF(LEN(Solution[[#This Row],[Available Delivery Days]]) =1, Solution[[#This Row],[Available Delivery Days]], IF(ISNUMBER(SEARCH(Solution[[#This Row],[New Delivery Day]], Solution[[#This Row],[Available Delivery Days]])), Solution[[#This Row],[New Delivery Day]], Solution[[#This Row],[Old Delivery Day]]))</f>
        <v>T</v>
      </c>
      <c r="AF1015" s="31">
        <v>20.961200000000002</v>
      </c>
      <c r="AG1015" s="31">
        <v>11.585000000000001</v>
      </c>
      <c r="AH1015" s="28" t="s">
        <v>7832</v>
      </c>
      <c r="AI1015" s="28" t="s">
        <v>932</v>
      </c>
      <c r="AJ1015" s="28" t="s">
        <v>7793</v>
      </c>
      <c r="AK1015" s="28" t="s">
        <v>7792</v>
      </c>
      <c r="AL1015" s="28" t="s">
        <v>7797</v>
      </c>
      <c r="AM1015" s="28" t="str">
        <f>_xlfn.XLOOKUP(Solution[[#This Row],[Cu_ID]],Master[cu_id],Master[Notes], "none")</f>
        <v>102</v>
      </c>
      <c r="AN1015" s="28">
        <v>0</v>
      </c>
    </row>
    <row r="1016" spans="1:40" x14ac:dyDescent="0.3">
      <c r="A1016" s="53" t="s">
        <v>13863</v>
      </c>
      <c r="B1016" s="37" t="s">
        <v>13864</v>
      </c>
      <c r="C1016" s="37" t="s">
        <v>7728</v>
      </c>
      <c r="D1016" s="28" t="s">
        <v>7717</v>
      </c>
      <c r="E1016" s="28" t="s">
        <v>7734</v>
      </c>
      <c r="F1016" s="28" t="s">
        <v>903</v>
      </c>
      <c r="G1016" s="28" t="s">
        <v>7748</v>
      </c>
      <c r="H1016" s="28" t="s">
        <v>7734</v>
      </c>
      <c r="I1016" s="28" t="s">
        <v>900</v>
      </c>
      <c r="J1016" s="28">
        <v>290</v>
      </c>
      <c r="K1016" s="35" t="s">
        <v>8439</v>
      </c>
      <c r="L1016" s="35" t="s">
        <v>13865</v>
      </c>
      <c r="M1016" s="30">
        <v>1.2057322692126</v>
      </c>
      <c r="N1016" s="32" t="s">
        <v>15401</v>
      </c>
      <c r="O1016" s="28" t="s">
        <v>7751</v>
      </c>
      <c r="P1016" s="29">
        <v>0.34089120370370368</v>
      </c>
      <c r="Q1016" s="29">
        <v>0.34761574074074075</v>
      </c>
      <c r="R1016" s="28">
        <v>0</v>
      </c>
      <c r="S1016" s="30">
        <v>9.683574621414877</v>
      </c>
      <c r="T1016" s="32" t="s">
        <v>13866</v>
      </c>
      <c r="U1016" s="32" t="s">
        <v>13867</v>
      </c>
      <c r="V1016" s="30">
        <v>0.45250915504188899</v>
      </c>
      <c r="W1016" s="28">
        <v>0</v>
      </c>
      <c r="X1016" s="28">
        <v>0</v>
      </c>
      <c r="Y1016" s="28" t="s">
        <v>14619</v>
      </c>
      <c r="Z1016" s="28" t="s">
        <v>14647</v>
      </c>
      <c r="AA1016" s="28">
        <v>1</v>
      </c>
      <c r="AB1016" s="28">
        <v>0</v>
      </c>
      <c r="AC1016" s="32">
        <f>Solution[[#This Row],[Old Stop]] +1</f>
        <v>291</v>
      </c>
      <c r="AD1016" s="32" t="str">
        <f>_xlfn.CONCAT(Solution[[#This Row],[Notes]],"_",Solution[[#This Row],[Week '#]],"_", _xlfn.SWITCH(Solution[[#This Row],[Column1]], "M", "Monday", "T", "Tuesday", "W", "Wednesday", "R", "Thursday", "H", "Thursday", "F", "Friday"))</f>
        <v>102_Week2_Tuesday</v>
      </c>
      <c r="AE1016" s="32" t="str">
        <f>IF(LEN(Solution[[#This Row],[Available Delivery Days]]) =1, Solution[[#This Row],[Available Delivery Days]], IF(ISNUMBER(SEARCH(Solution[[#This Row],[New Delivery Day]], Solution[[#This Row],[Available Delivery Days]])), Solution[[#This Row],[New Delivery Day]], Solution[[#This Row],[Old Delivery Day]]))</f>
        <v>T</v>
      </c>
      <c r="AF1016" s="31">
        <v>0</v>
      </c>
      <c r="AG1016" s="31">
        <v>11.991199999999999</v>
      </c>
      <c r="AH1016" s="28" t="s">
        <v>7832</v>
      </c>
      <c r="AI1016" s="28" t="s">
        <v>932</v>
      </c>
      <c r="AJ1016" s="28" t="s">
        <v>7793</v>
      </c>
      <c r="AK1016" s="28" t="s">
        <v>7792</v>
      </c>
      <c r="AL1016" s="28" t="s">
        <v>7797</v>
      </c>
      <c r="AM1016" s="28" t="str">
        <f>_xlfn.XLOOKUP(Solution[[#This Row],[Cu_ID]],Master[cu_id],Master[Notes], "none")</f>
        <v>102</v>
      </c>
      <c r="AN1016" s="28">
        <v>0</v>
      </c>
    </row>
    <row r="1017" spans="1:40" x14ac:dyDescent="0.3">
      <c r="A1017" s="53" t="s">
        <v>13863</v>
      </c>
      <c r="B1017" s="37" t="s">
        <v>13864</v>
      </c>
      <c r="C1017" s="37" t="s">
        <v>7728</v>
      </c>
      <c r="D1017" s="28" t="s">
        <v>7719</v>
      </c>
      <c r="E1017" s="28" t="s">
        <v>7734</v>
      </c>
      <c r="F1017" s="28" t="s">
        <v>903</v>
      </c>
      <c r="G1017" s="28" t="s">
        <v>7775</v>
      </c>
      <c r="H1017" s="28" t="s">
        <v>7734</v>
      </c>
      <c r="I1017" s="28" t="s">
        <v>900</v>
      </c>
      <c r="J1017" s="28">
        <v>290</v>
      </c>
      <c r="K1017" s="35" t="s">
        <v>8439</v>
      </c>
      <c r="L1017" s="35" t="s">
        <v>13865</v>
      </c>
      <c r="M1017" s="30">
        <v>0.54182319529354595</v>
      </c>
      <c r="N1017" s="32" t="s">
        <v>16394</v>
      </c>
      <c r="O1017" s="28" t="s">
        <v>7751</v>
      </c>
      <c r="P1017" s="29">
        <v>0.54488425925925921</v>
      </c>
      <c r="Q1017" s="29">
        <v>0.55160879629629633</v>
      </c>
      <c r="R1017" s="28">
        <v>0</v>
      </c>
      <c r="S1017" s="30">
        <v>9.683574621414877</v>
      </c>
      <c r="T1017" s="32" t="s">
        <v>13866</v>
      </c>
      <c r="U1017" s="32" t="s">
        <v>13867</v>
      </c>
      <c r="V1017" s="30">
        <v>0.176622722086311</v>
      </c>
      <c r="W1017" s="28">
        <v>0</v>
      </c>
      <c r="X1017" s="28">
        <v>0</v>
      </c>
      <c r="Y1017" s="28" t="s">
        <v>14619</v>
      </c>
      <c r="Z1017" s="28" t="s">
        <v>16262</v>
      </c>
      <c r="AA1017" s="28">
        <v>1</v>
      </c>
      <c r="AB1017" s="28">
        <v>0</v>
      </c>
      <c r="AC1017" s="32">
        <f>Solution[[#This Row],[Old Stop]] +1</f>
        <v>291</v>
      </c>
      <c r="AD1017" s="32" t="str">
        <f>_xlfn.CONCAT(Solution[[#This Row],[Notes]],"_",Solution[[#This Row],[Week '#]],"_", _xlfn.SWITCH(Solution[[#This Row],[Column1]], "M", "Monday", "T", "Tuesday", "W", "Wednesday", "R", "Thursday", "H", "Thursday", "F", "Friday"))</f>
        <v>102_Week4_Tuesday</v>
      </c>
      <c r="AE1017" s="32" t="str">
        <f>IF(LEN(Solution[[#This Row],[Available Delivery Days]]) =1, Solution[[#This Row],[Available Delivery Days]], IF(ISNUMBER(SEARCH(Solution[[#This Row],[New Delivery Day]], Solution[[#This Row],[Available Delivery Days]])), Solution[[#This Row],[New Delivery Day]], Solution[[#This Row],[Old Delivery Day]]))</f>
        <v>T</v>
      </c>
      <c r="AF1017" s="31">
        <v>0</v>
      </c>
      <c r="AG1017" s="31">
        <v>11.991199999999999</v>
      </c>
      <c r="AH1017" s="28" t="s">
        <v>7832</v>
      </c>
      <c r="AI1017" s="28" t="s">
        <v>932</v>
      </c>
      <c r="AJ1017" s="28" t="s">
        <v>7793</v>
      </c>
      <c r="AK1017" s="28" t="s">
        <v>7792</v>
      </c>
      <c r="AL1017" s="28" t="s">
        <v>7797</v>
      </c>
      <c r="AM1017" s="28" t="str">
        <f>_xlfn.XLOOKUP(Solution[[#This Row],[Cu_ID]],Master[cu_id],Master[Notes], "none")</f>
        <v>102</v>
      </c>
      <c r="AN1017" s="28">
        <v>0</v>
      </c>
    </row>
    <row r="1018" spans="1:40" x14ac:dyDescent="0.3">
      <c r="A1018" s="53" t="s">
        <v>13868</v>
      </c>
      <c r="B1018" s="37" t="s">
        <v>13869</v>
      </c>
      <c r="C1018" s="37" t="s">
        <v>7728</v>
      </c>
      <c r="D1018" s="28" t="s">
        <v>7717</v>
      </c>
      <c r="E1018" s="28" t="s">
        <v>7734</v>
      </c>
      <c r="F1018" s="28" t="s">
        <v>901</v>
      </c>
      <c r="G1018" s="28" t="s">
        <v>7755</v>
      </c>
      <c r="H1018" s="28" t="s">
        <v>7734</v>
      </c>
      <c r="I1018" s="28" t="s">
        <v>900</v>
      </c>
      <c r="J1018" s="28">
        <v>295</v>
      </c>
      <c r="K1018" s="35" t="s">
        <v>8441</v>
      </c>
      <c r="L1018" s="35" t="s">
        <v>13870</v>
      </c>
      <c r="M1018" s="30">
        <v>4.5776529088616398</v>
      </c>
      <c r="N1018" s="32" t="s">
        <v>15355</v>
      </c>
      <c r="O1018" s="28" t="s">
        <v>7751</v>
      </c>
      <c r="P1018" s="29">
        <v>0.41979166666666667</v>
      </c>
      <c r="Q1018" s="29">
        <v>0.42651620370370369</v>
      </c>
      <c r="R1018" s="28">
        <v>0</v>
      </c>
      <c r="S1018" s="30">
        <v>9.683574621414877</v>
      </c>
      <c r="T1018" s="32" t="s">
        <v>13871</v>
      </c>
      <c r="U1018" s="32" t="s">
        <v>13872</v>
      </c>
      <c r="V1018" s="30">
        <v>2.56384015002291</v>
      </c>
      <c r="W1018" s="28">
        <v>0</v>
      </c>
      <c r="X1018" s="28">
        <v>0</v>
      </c>
      <c r="Y1018" s="28" t="s">
        <v>14567</v>
      </c>
      <c r="Z1018" s="28" t="s">
        <v>14570</v>
      </c>
      <c r="AA1018" s="28">
        <v>1</v>
      </c>
      <c r="AB1018" s="28">
        <v>0</v>
      </c>
      <c r="AC1018" s="32">
        <f>Solution[[#This Row],[Old Stop]] +1</f>
        <v>296</v>
      </c>
      <c r="AD1018" s="32" t="str">
        <f>_xlfn.CONCAT(Solution[[#This Row],[Notes]],"_",Solution[[#This Row],[Week '#]],"_", _xlfn.SWITCH(Solution[[#This Row],[Column1]], "M", "Monday", "T", "Tuesday", "W", "Wednesday", "R", "Thursday", "H", "Thursday", "F", "Friday"))</f>
        <v>102_Week2_Monday</v>
      </c>
      <c r="AE1018" s="32" t="str">
        <f>IF(LEN(Solution[[#This Row],[Available Delivery Days]]) =1, Solution[[#This Row],[Available Delivery Days]], IF(ISNUMBER(SEARCH(Solution[[#This Row],[New Delivery Day]], Solution[[#This Row],[Available Delivery Days]])), Solution[[#This Row],[New Delivery Day]], Solution[[#This Row],[Old Delivery Day]]))</f>
        <v>M</v>
      </c>
      <c r="AF1018" s="31">
        <v>0</v>
      </c>
      <c r="AG1018" s="31">
        <v>7.5162000000000004</v>
      </c>
      <c r="AH1018" s="28" t="s">
        <v>7832</v>
      </c>
      <c r="AI1018" s="28" t="s">
        <v>932</v>
      </c>
      <c r="AJ1018" s="28" t="s">
        <v>7793</v>
      </c>
      <c r="AK1018" s="28" t="s">
        <v>7792</v>
      </c>
      <c r="AL1018" s="28" t="s">
        <v>7797</v>
      </c>
      <c r="AM1018" s="28" t="str">
        <f>_xlfn.XLOOKUP(Solution[[#This Row],[Cu_ID]],Master[cu_id],Master[Notes], "none")</f>
        <v>102</v>
      </c>
      <c r="AN1018" s="28">
        <v>0</v>
      </c>
    </row>
    <row r="1019" spans="1:40" x14ac:dyDescent="0.3">
      <c r="A1019" s="53" t="s">
        <v>13868</v>
      </c>
      <c r="B1019" s="37" t="s">
        <v>13869</v>
      </c>
      <c r="C1019" s="37" t="s">
        <v>7728</v>
      </c>
      <c r="D1019" s="28" t="s">
        <v>7719</v>
      </c>
      <c r="E1019" s="28" t="s">
        <v>7734</v>
      </c>
      <c r="F1019" s="28" t="s">
        <v>901</v>
      </c>
      <c r="G1019" s="28" t="s">
        <v>7755</v>
      </c>
      <c r="H1019" s="28" t="s">
        <v>7734</v>
      </c>
      <c r="I1019" s="28" t="s">
        <v>900</v>
      </c>
      <c r="J1019" s="28">
        <v>295</v>
      </c>
      <c r="K1019" s="35" t="s">
        <v>8441</v>
      </c>
      <c r="L1019" s="35" t="s">
        <v>13870</v>
      </c>
      <c r="M1019" s="30">
        <v>4.5776529088616398</v>
      </c>
      <c r="N1019" s="32" t="s">
        <v>16378</v>
      </c>
      <c r="O1019" s="28" t="s">
        <v>7751</v>
      </c>
      <c r="P1019" s="29">
        <v>0.41979166666666667</v>
      </c>
      <c r="Q1019" s="29">
        <v>0.42651620370370369</v>
      </c>
      <c r="R1019" s="28">
        <v>0</v>
      </c>
      <c r="S1019" s="30">
        <v>9.683574621414877</v>
      </c>
      <c r="T1019" s="32" t="s">
        <v>13871</v>
      </c>
      <c r="U1019" s="32" t="s">
        <v>13872</v>
      </c>
      <c r="V1019" s="30">
        <v>2.56384015002291</v>
      </c>
      <c r="W1019" s="28">
        <v>0</v>
      </c>
      <c r="X1019" s="28">
        <v>0</v>
      </c>
      <c r="Y1019" s="28" t="s">
        <v>14567</v>
      </c>
      <c r="Z1019" s="28" t="s">
        <v>16338</v>
      </c>
      <c r="AA1019" s="28">
        <v>1</v>
      </c>
      <c r="AB1019" s="28">
        <v>0</v>
      </c>
      <c r="AC1019" s="32">
        <f>Solution[[#This Row],[Old Stop]] +1</f>
        <v>296</v>
      </c>
      <c r="AD1019" s="32" t="str">
        <f>_xlfn.CONCAT(Solution[[#This Row],[Notes]],"_",Solution[[#This Row],[Week '#]],"_", _xlfn.SWITCH(Solution[[#This Row],[Column1]], "M", "Monday", "T", "Tuesday", "W", "Wednesday", "R", "Thursday", "H", "Thursday", "F", "Friday"))</f>
        <v>102_Week4_Monday</v>
      </c>
      <c r="AE1019" s="32" t="str">
        <f>IF(LEN(Solution[[#This Row],[Available Delivery Days]]) =1, Solution[[#This Row],[Available Delivery Days]], IF(ISNUMBER(SEARCH(Solution[[#This Row],[New Delivery Day]], Solution[[#This Row],[Available Delivery Days]])), Solution[[#This Row],[New Delivery Day]], Solution[[#This Row],[Old Delivery Day]]))</f>
        <v>M</v>
      </c>
      <c r="AF1019" s="31">
        <v>0</v>
      </c>
      <c r="AG1019" s="31">
        <v>7.5162000000000004</v>
      </c>
      <c r="AH1019" s="28" t="s">
        <v>7832</v>
      </c>
      <c r="AI1019" s="28" t="s">
        <v>932</v>
      </c>
      <c r="AJ1019" s="28" t="s">
        <v>7793</v>
      </c>
      <c r="AK1019" s="28" t="s">
        <v>7792</v>
      </c>
      <c r="AL1019" s="28" t="s">
        <v>7797</v>
      </c>
      <c r="AM1019" s="28" t="str">
        <f>_xlfn.XLOOKUP(Solution[[#This Row],[Cu_ID]],Master[cu_id],Master[Notes], "none")</f>
        <v>102</v>
      </c>
      <c r="AN1019" s="28">
        <v>0</v>
      </c>
    </row>
    <row r="1020" spans="1:40" x14ac:dyDescent="0.3">
      <c r="A1020" s="53" t="s">
        <v>12064</v>
      </c>
      <c r="B1020" s="37" t="s">
        <v>11129</v>
      </c>
      <c r="C1020" s="37" t="s">
        <v>7728</v>
      </c>
      <c r="D1020" s="28" t="s">
        <v>7716</v>
      </c>
      <c r="E1020" s="28" t="s">
        <v>7734</v>
      </c>
      <c r="F1020" s="28" t="s">
        <v>901</v>
      </c>
      <c r="G1020" s="28" t="s">
        <v>7755</v>
      </c>
      <c r="H1020" s="28" t="s">
        <v>7734</v>
      </c>
      <c r="I1020" s="28" t="s">
        <v>900</v>
      </c>
      <c r="J1020" s="28">
        <v>260</v>
      </c>
      <c r="K1020" s="35" t="s">
        <v>8433</v>
      </c>
      <c r="L1020" s="35" t="s">
        <v>12065</v>
      </c>
      <c r="M1020" s="30">
        <v>0</v>
      </c>
      <c r="N1020" s="32" t="s">
        <v>14658</v>
      </c>
      <c r="O1020" s="28" t="s">
        <v>7774</v>
      </c>
      <c r="P1020" s="29">
        <v>0.41229166666666667</v>
      </c>
      <c r="Q1020" s="29">
        <v>0.4233912037037037</v>
      </c>
      <c r="R1020" s="28">
        <v>0</v>
      </c>
      <c r="S1020" s="30">
        <v>15.983333333333334</v>
      </c>
      <c r="T1020" s="32" t="s">
        <v>12066</v>
      </c>
      <c r="U1020" s="32" t="s">
        <v>12067</v>
      </c>
      <c r="V1020" s="30"/>
      <c r="W1020" s="28">
        <v>0</v>
      </c>
      <c r="X1020" s="28">
        <v>0</v>
      </c>
      <c r="Y1020" s="28" t="s">
        <v>14567</v>
      </c>
      <c r="Z1020" s="28" t="s">
        <v>14568</v>
      </c>
      <c r="AA1020" s="28">
        <v>1</v>
      </c>
      <c r="AB1020" s="28">
        <v>0</v>
      </c>
      <c r="AC1020" s="32">
        <f>Solution[[#This Row],[Old Stop]] +1</f>
        <v>261</v>
      </c>
      <c r="AD1020" s="32" t="str">
        <f>_xlfn.CONCAT(Solution[[#This Row],[Notes]],"_",Solution[[#This Row],[Week '#]],"_", _xlfn.SWITCH(Solution[[#This Row],[Column1]], "M", "Monday", "T", "Tuesday", "W", "Wednesday", "R", "Thursday", "H", "Thursday", "F", "Friday"))</f>
        <v>102_Week1_Monday</v>
      </c>
      <c r="AE1020" s="32" t="str">
        <f>IF(LEN(Solution[[#This Row],[Available Delivery Days]]) =1, Solution[[#This Row],[Available Delivery Days]], IF(ISNUMBER(SEARCH(Solution[[#This Row],[New Delivery Day]], Solution[[#This Row],[Available Delivery Days]])), Solution[[#This Row],[New Delivery Day]], Solution[[#This Row],[Old Delivery Day]]))</f>
        <v>M</v>
      </c>
      <c r="AF1020" s="31">
        <v>96.14</v>
      </c>
      <c r="AG1020" s="31">
        <v>96.14</v>
      </c>
      <c r="AH1020" s="28" t="s">
        <v>7832</v>
      </c>
      <c r="AI1020" s="28" t="s">
        <v>932</v>
      </c>
      <c r="AJ1020" s="28" t="s">
        <v>7793</v>
      </c>
      <c r="AK1020" s="28" t="s">
        <v>7792</v>
      </c>
      <c r="AL1020" s="28" t="s">
        <v>7797</v>
      </c>
      <c r="AM1020" s="28" t="str">
        <f>_xlfn.XLOOKUP(Solution[[#This Row],[Cu_ID]],Master[cu_id],Master[Notes], "none")</f>
        <v>102</v>
      </c>
      <c r="AN1020" s="28">
        <v>0</v>
      </c>
    </row>
    <row r="1021" spans="1:40" x14ac:dyDescent="0.3">
      <c r="A1021" s="53" t="s">
        <v>12064</v>
      </c>
      <c r="B1021" s="37" t="s">
        <v>11129</v>
      </c>
      <c r="C1021" s="37" t="s">
        <v>7728</v>
      </c>
      <c r="D1021" s="28" t="s">
        <v>7717</v>
      </c>
      <c r="E1021" s="28" t="s">
        <v>7734</v>
      </c>
      <c r="F1021" s="28" t="s">
        <v>901</v>
      </c>
      <c r="G1021" s="28" t="s">
        <v>7754</v>
      </c>
      <c r="H1021" s="28" t="s">
        <v>7734</v>
      </c>
      <c r="I1021" s="28" t="s">
        <v>900</v>
      </c>
      <c r="J1021" s="28">
        <v>260</v>
      </c>
      <c r="K1021" s="35" t="s">
        <v>8433</v>
      </c>
      <c r="L1021" s="35" t="s">
        <v>12065</v>
      </c>
      <c r="M1021" s="30">
        <v>0</v>
      </c>
      <c r="N1021" s="32" t="s">
        <v>14659</v>
      </c>
      <c r="O1021" s="28" t="s">
        <v>7774</v>
      </c>
      <c r="P1021" s="29">
        <v>0.40550925925925924</v>
      </c>
      <c r="Q1021" s="29">
        <v>0.41660879629629627</v>
      </c>
      <c r="R1021" s="28">
        <v>0</v>
      </c>
      <c r="S1021" s="30">
        <v>15.983333333333334</v>
      </c>
      <c r="T1021" s="32" t="s">
        <v>12066</v>
      </c>
      <c r="U1021" s="32" t="s">
        <v>12067</v>
      </c>
      <c r="V1021" s="30"/>
      <c r="W1021" s="28">
        <v>0</v>
      </c>
      <c r="X1021" s="28">
        <v>0</v>
      </c>
      <c r="Y1021" s="28" t="s">
        <v>14567</v>
      </c>
      <c r="Z1021" s="28" t="s">
        <v>14570</v>
      </c>
      <c r="AA1021" s="28">
        <v>1</v>
      </c>
      <c r="AB1021" s="28">
        <v>0</v>
      </c>
      <c r="AC1021" s="32">
        <f>Solution[[#This Row],[Old Stop]] +1</f>
        <v>261</v>
      </c>
      <c r="AD1021" s="32" t="str">
        <f>_xlfn.CONCAT(Solution[[#This Row],[Notes]],"_",Solution[[#This Row],[Week '#]],"_", _xlfn.SWITCH(Solution[[#This Row],[Column1]], "M", "Monday", "T", "Tuesday", "W", "Wednesday", "R", "Thursday", "H", "Thursday", "F", "Friday"))</f>
        <v>102_Week2_Monday</v>
      </c>
      <c r="AE1021" s="32" t="str">
        <f>IF(LEN(Solution[[#This Row],[Available Delivery Days]]) =1, Solution[[#This Row],[Available Delivery Days]], IF(ISNUMBER(SEARCH(Solution[[#This Row],[New Delivery Day]], Solution[[#This Row],[Available Delivery Days]])), Solution[[#This Row],[New Delivery Day]], Solution[[#This Row],[Old Delivery Day]]))</f>
        <v>M</v>
      </c>
      <c r="AF1021" s="31">
        <v>96.14</v>
      </c>
      <c r="AG1021" s="31">
        <v>96.14</v>
      </c>
      <c r="AH1021" s="28" t="s">
        <v>7832</v>
      </c>
      <c r="AI1021" s="28" t="s">
        <v>932</v>
      </c>
      <c r="AJ1021" s="28" t="s">
        <v>7793</v>
      </c>
      <c r="AK1021" s="28" t="s">
        <v>7792</v>
      </c>
      <c r="AL1021" s="28" t="s">
        <v>7797</v>
      </c>
      <c r="AM1021" s="28" t="str">
        <f>_xlfn.XLOOKUP(Solution[[#This Row],[Cu_ID]],Master[cu_id],Master[Notes], "none")</f>
        <v>102</v>
      </c>
      <c r="AN1021" s="28">
        <v>0</v>
      </c>
    </row>
    <row r="1022" spans="1:40" x14ac:dyDescent="0.3">
      <c r="A1022" s="53" t="s">
        <v>12064</v>
      </c>
      <c r="B1022" s="37" t="s">
        <v>11129</v>
      </c>
      <c r="C1022" s="37" t="s">
        <v>7728</v>
      </c>
      <c r="D1022" s="28" t="s">
        <v>7718</v>
      </c>
      <c r="E1022" s="28" t="s">
        <v>7734</v>
      </c>
      <c r="F1022" s="28" t="s">
        <v>901</v>
      </c>
      <c r="G1022" s="28" t="s">
        <v>7763</v>
      </c>
      <c r="H1022" s="28" t="s">
        <v>7734</v>
      </c>
      <c r="I1022" s="28" t="s">
        <v>900</v>
      </c>
      <c r="J1022" s="28">
        <v>260</v>
      </c>
      <c r="K1022" s="35" t="s">
        <v>8433</v>
      </c>
      <c r="L1022" s="35" t="s">
        <v>12065</v>
      </c>
      <c r="M1022" s="30">
        <v>0</v>
      </c>
      <c r="N1022" s="32" t="s">
        <v>15916</v>
      </c>
      <c r="O1022" s="28" t="s">
        <v>7774</v>
      </c>
      <c r="P1022" s="29">
        <v>0.39746527777777779</v>
      </c>
      <c r="Q1022" s="29">
        <v>0.40856481481481483</v>
      </c>
      <c r="R1022" s="28">
        <v>0</v>
      </c>
      <c r="S1022" s="30">
        <v>15.983333333333334</v>
      </c>
      <c r="T1022" s="32" t="s">
        <v>12066</v>
      </c>
      <c r="U1022" s="32" t="s">
        <v>12067</v>
      </c>
      <c r="V1022" s="30"/>
      <c r="W1022" s="28">
        <v>0</v>
      </c>
      <c r="X1022" s="28">
        <v>0</v>
      </c>
      <c r="Y1022" s="28" t="s">
        <v>14567</v>
      </c>
      <c r="Z1022" s="28" t="s">
        <v>15696</v>
      </c>
      <c r="AA1022" s="28">
        <v>1</v>
      </c>
      <c r="AB1022" s="28">
        <v>0</v>
      </c>
      <c r="AC1022" s="32">
        <f>Solution[[#This Row],[Old Stop]] +1</f>
        <v>261</v>
      </c>
      <c r="AD1022" s="32" t="str">
        <f>_xlfn.CONCAT(Solution[[#This Row],[Notes]],"_",Solution[[#This Row],[Week '#]],"_", _xlfn.SWITCH(Solution[[#This Row],[Column1]], "M", "Monday", "T", "Tuesday", "W", "Wednesday", "R", "Thursday", "H", "Thursday", "F", "Friday"))</f>
        <v>102_Week3_Monday</v>
      </c>
      <c r="AE1022" s="32" t="str">
        <f>IF(LEN(Solution[[#This Row],[Available Delivery Days]]) =1, Solution[[#This Row],[Available Delivery Days]], IF(ISNUMBER(SEARCH(Solution[[#This Row],[New Delivery Day]], Solution[[#This Row],[Available Delivery Days]])), Solution[[#This Row],[New Delivery Day]], Solution[[#This Row],[Old Delivery Day]]))</f>
        <v>M</v>
      </c>
      <c r="AF1022" s="31">
        <v>96.14</v>
      </c>
      <c r="AG1022" s="31">
        <v>96.14</v>
      </c>
      <c r="AH1022" s="28" t="s">
        <v>7832</v>
      </c>
      <c r="AI1022" s="28" t="s">
        <v>932</v>
      </c>
      <c r="AJ1022" s="28" t="s">
        <v>7793</v>
      </c>
      <c r="AK1022" s="28" t="s">
        <v>7792</v>
      </c>
      <c r="AL1022" s="28" t="s">
        <v>7797</v>
      </c>
      <c r="AM1022" s="28" t="str">
        <f>_xlfn.XLOOKUP(Solution[[#This Row],[Cu_ID]],Master[cu_id],Master[Notes], "none")</f>
        <v>102</v>
      </c>
      <c r="AN1022" s="28">
        <v>0</v>
      </c>
    </row>
    <row r="1023" spans="1:40" x14ac:dyDescent="0.3">
      <c r="A1023" s="53" t="s">
        <v>12064</v>
      </c>
      <c r="B1023" s="37" t="s">
        <v>11129</v>
      </c>
      <c r="C1023" s="37" t="s">
        <v>7728</v>
      </c>
      <c r="D1023" s="28" t="s">
        <v>7719</v>
      </c>
      <c r="E1023" s="28" t="s">
        <v>7734</v>
      </c>
      <c r="F1023" s="28" t="s">
        <v>901</v>
      </c>
      <c r="G1023" s="28" t="s">
        <v>7754</v>
      </c>
      <c r="H1023" s="28" t="s">
        <v>7734</v>
      </c>
      <c r="I1023" s="28" t="s">
        <v>900</v>
      </c>
      <c r="J1023" s="28">
        <v>260</v>
      </c>
      <c r="K1023" s="35" t="s">
        <v>8433</v>
      </c>
      <c r="L1023" s="35" t="s">
        <v>12065</v>
      </c>
      <c r="M1023" s="30">
        <v>0</v>
      </c>
      <c r="N1023" s="32" t="s">
        <v>16379</v>
      </c>
      <c r="O1023" s="28" t="s">
        <v>7774</v>
      </c>
      <c r="P1023" s="29">
        <v>0.40550925925925924</v>
      </c>
      <c r="Q1023" s="29">
        <v>0.41660879629629627</v>
      </c>
      <c r="R1023" s="28">
        <v>0</v>
      </c>
      <c r="S1023" s="30">
        <v>15.983333333333334</v>
      </c>
      <c r="T1023" s="32" t="s">
        <v>12066</v>
      </c>
      <c r="U1023" s="32" t="s">
        <v>12067</v>
      </c>
      <c r="V1023" s="30"/>
      <c r="W1023" s="28">
        <v>0</v>
      </c>
      <c r="X1023" s="28">
        <v>0</v>
      </c>
      <c r="Y1023" s="28" t="s">
        <v>14567</v>
      </c>
      <c r="Z1023" s="28" t="s">
        <v>16338</v>
      </c>
      <c r="AA1023" s="28">
        <v>1</v>
      </c>
      <c r="AB1023" s="28">
        <v>0</v>
      </c>
      <c r="AC1023" s="32">
        <f>Solution[[#This Row],[Old Stop]] +1</f>
        <v>261</v>
      </c>
      <c r="AD1023" s="32" t="str">
        <f>_xlfn.CONCAT(Solution[[#This Row],[Notes]],"_",Solution[[#This Row],[Week '#]],"_", _xlfn.SWITCH(Solution[[#This Row],[Column1]], "M", "Monday", "T", "Tuesday", "W", "Wednesday", "R", "Thursday", "H", "Thursday", "F", "Friday"))</f>
        <v>102_Week4_Monday</v>
      </c>
      <c r="AE1023" s="32" t="str">
        <f>IF(LEN(Solution[[#This Row],[Available Delivery Days]]) =1, Solution[[#This Row],[Available Delivery Days]], IF(ISNUMBER(SEARCH(Solution[[#This Row],[New Delivery Day]], Solution[[#This Row],[Available Delivery Days]])), Solution[[#This Row],[New Delivery Day]], Solution[[#This Row],[Old Delivery Day]]))</f>
        <v>M</v>
      </c>
      <c r="AF1023" s="31">
        <v>96.14</v>
      </c>
      <c r="AG1023" s="31">
        <v>96.14</v>
      </c>
      <c r="AH1023" s="28" t="s">
        <v>7832</v>
      </c>
      <c r="AI1023" s="28" t="s">
        <v>932</v>
      </c>
      <c r="AJ1023" s="28" t="s">
        <v>7793</v>
      </c>
      <c r="AK1023" s="28" t="s">
        <v>7792</v>
      </c>
      <c r="AL1023" s="28" t="s">
        <v>7797</v>
      </c>
      <c r="AM1023" s="28" t="str">
        <f>_xlfn.XLOOKUP(Solution[[#This Row],[Cu_ID]],Master[cu_id],Master[Notes], "none")</f>
        <v>102</v>
      </c>
      <c r="AN1023" s="28">
        <v>0</v>
      </c>
    </row>
    <row r="1024" spans="1:40" x14ac:dyDescent="0.3">
      <c r="A1024" s="53" t="s">
        <v>13888</v>
      </c>
      <c r="B1024" s="37" t="s">
        <v>13889</v>
      </c>
      <c r="C1024" s="37" t="s">
        <v>7728</v>
      </c>
      <c r="D1024" s="28" t="s">
        <v>7717</v>
      </c>
      <c r="E1024" s="28" t="s">
        <v>7734</v>
      </c>
      <c r="F1024" s="28" t="s">
        <v>903</v>
      </c>
      <c r="G1024" s="28" t="s">
        <v>7722</v>
      </c>
      <c r="H1024" s="28" t="s">
        <v>7734</v>
      </c>
      <c r="I1024" s="28" t="s">
        <v>900</v>
      </c>
      <c r="J1024" s="28">
        <v>241</v>
      </c>
      <c r="K1024" s="35" t="s">
        <v>8425</v>
      </c>
      <c r="L1024" s="35" t="s">
        <v>13890</v>
      </c>
      <c r="M1024" s="30">
        <v>0.76628219895064797</v>
      </c>
      <c r="N1024" s="32" t="s">
        <v>15376</v>
      </c>
      <c r="O1024" s="28" t="s">
        <v>7733</v>
      </c>
      <c r="P1024" s="29">
        <v>0.33333333333333331</v>
      </c>
      <c r="Q1024" s="29">
        <v>0.34005787037037039</v>
      </c>
      <c r="R1024" s="28">
        <v>47.3837177995592</v>
      </c>
      <c r="S1024" s="30">
        <v>9.683574621414877</v>
      </c>
      <c r="T1024" s="32" t="s">
        <v>13891</v>
      </c>
      <c r="U1024" s="32" t="s">
        <v>13892</v>
      </c>
      <c r="V1024" s="30">
        <v>0.35489730895726102</v>
      </c>
      <c r="W1024" s="28">
        <v>0</v>
      </c>
      <c r="X1024" s="28">
        <v>0</v>
      </c>
      <c r="Y1024" s="28" t="s">
        <v>14619</v>
      </c>
      <c r="Z1024" s="28" t="s">
        <v>14647</v>
      </c>
      <c r="AA1024" s="28">
        <v>1</v>
      </c>
      <c r="AB1024" s="28">
        <v>0</v>
      </c>
      <c r="AC1024" s="32">
        <f>Solution[[#This Row],[Old Stop]] +1</f>
        <v>242</v>
      </c>
      <c r="AD1024" s="32" t="str">
        <f>_xlfn.CONCAT(Solution[[#This Row],[Notes]],"_",Solution[[#This Row],[Week '#]],"_", _xlfn.SWITCH(Solution[[#This Row],[Column1]], "M", "Monday", "T", "Tuesday", "W", "Wednesday", "R", "Thursday", "H", "Thursday", "F", "Friday"))</f>
        <v>102_Week2_Tuesday</v>
      </c>
      <c r="AE1024" s="32" t="str">
        <f>IF(LEN(Solution[[#This Row],[Available Delivery Days]]) =1, Solution[[#This Row],[Available Delivery Days]], IF(ISNUMBER(SEARCH(Solution[[#This Row],[New Delivery Day]], Solution[[#This Row],[Available Delivery Days]])), Solution[[#This Row],[New Delivery Day]], Solution[[#This Row],[Old Delivery Day]]))</f>
        <v>T</v>
      </c>
      <c r="AF1024" s="31">
        <v>8.1524999999999999</v>
      </c>
      <c r="AG1024" s="31">
        <v>8.1524999999999999</v>
      </c>
      <c r="AH1024" s="28" t="s">
        <v>7832</v>
      </c>
      <c r="AI1024" s="28" t="s">
        <v>932</v>
      </c>
      <c r="AJ1024" s="28" t="s">
        <v>7793</v>
      </c>
      <c r="AK1024" s="28" t="s">
        <v>7792</v>
      </c>
      <c r="AL1024" s="28" t="s">
        <v>7797</v>
      </c>
      <c r="AM1024" s="28" t="str">
        <f>_xlfn.XLOOKUP(Solution[[#This Row],[Cu_ID]],Master[cu_id],Master[Notes], "none")</f>
        <v>102</v>
      </c>
      <c r="AN1024" s="28">
        <v>0</v>
      </c>
    </row>
    <row r="1025" spans="1:40" x14ac:dyDescent="0.3">
      <c r="A1025" s="53" t="s">
        <v>13878</v>
      </c>
      <c r="B1025" s="37" t="s">
        <v>13879</v>
      </c>
      <c r="C1025" s="37" t="s">
        <v>7728</v>
      </c>
      <c r="D1025" s="28" t="s">
        <v>7716</v>
      </c>
      <c r="E1025" s="28" t="s">
        <v>7734</v>
      </c>
      <c r="F1025" s="28" t="s">
        <v>903</v>
      </c>
      <c r="G1025" s="28" t="s">
        <v>7726</v>
      </c>
      <c r="H1025" s="28" t="s">
        <v>7734</v>
      </c>
      <c r="I1025" s="28" t="s">
        <v>900</v>
      </c>
      <c r="J1025" s="28">
        <v>310</v>
      </c>
      <c r="K1025" s="35" t="s">
        <v>8445</v>
      </c>
      <c r="L1025" s="35" t="s">
        <v>13880</v>
      </c>
      <c r="M1025" s="30">
        <v>32.774388201534698</v>
      </c>
      <c r="N1025" s="32" t="s">
        <v>14850</v>
      </c>
      <c r="O1025" s="28" t="s">
        <v>7731</v>
      </c>
      <c r="P1025" s="29">
        <v>0.53660879629629632</v>
      </c>
      <c r="Q1025" s="29">
        <v>0.53910879629629627</v>
      </c>
      <c r="R1025" s="28">
        <v>0</v>
      </c>
      <c r="S1025" s="30">
        <v>3.6</v>
      </c>
      <c r="T1025" s="32" t="s">
        <v>13881</v>
      </c>
      <c r="U1025" s="32" t="s">
        <v>13882</v>
      </c>
      <c r="V1025" s="30">
        <v>27.5417727729528</v>
      </c>
      <c r="W1025" s="28">
        <v>0</v>
      </c>
      <c r="X1025" s="28">
        <v>0</v>
      </c>
      <c r="Y1025" s="28" t="s">
        <v>14619</v>
      </c>
      <c r="Z1025" s="28" t="s">
        <v>14620</v>
      </c>
      <c r="AA1025" s="28">
        <v>1</v>
      </c>
      <c r="AB1025" s="28">
        <v>0</v>
      </c>
      <c r="AC1025" s="32">
        <f>Solution[[#This Row],[Old Stop]] +1</f>
        <v>311</v>
      </c>
      <c r="AD1025" s="32" t="str">
        <f>_xlfn.CONCAT(Solution[[#This Row],[Notes]],"_",Solution[[#This Row],[Week '#]],"_", _xlfn.SWITCH(Solution[[#This Row],[Column1]], "M", "Monday", "T", "Tuesday", "W", "Wednesday", "R", "Thursday", "H", "Thursday", "F", "Friday"))</f>
        <v>102_Week1_Tuesday</v>
      </c>
      <c r="AE1025" s="32" t="str">
        <f>IF(LEN(Solution[[#This Row],[Available Delivery Days]]) =1, Solution[[#This Row],[Available Delivery Days]], IF(ISNUMBER(SEARCH(Solution[[#This Row],[New Delivery Day]], Solution[[#This Row],[Available Delivery Days]])), Solution[[#This Row],[New Delivery Day]], Solution[[#This Row],[Old Delivery Day]]))</f>
        <v>T</v>
      </c>
      <c r="AF1025" s="31">
        <v>9.7125000000000004</v>
      </c>
      <c r="AG1025" s="31">
        <v>9.2249999999999996</v>
      </c>
      <c r="AH1025" s="28" t="s">
        <v>7832</v>
      </c>
      <c r="AI1025" s="28" t="s">
        <v>932</v>
      </c>
      <c r="AJ1025" s="28" t="s">
        <v>7793</v>
      </c>
      <c r="AK1025" s="28" t="s">
        <v>7792</v>
      </c>
      <c r="AL1025" s="28" t="s">
        <v>7797</v>
      </c>
      <c r="AM1025" s="28" t="str">
        <f>_xlfn.XLOOKUP(Solution[[#This Row],[Cu_ID]],Master[cu_id],Master[Notes], "none")</f>
        <v>102</v>
      </c>
      <c r="AN1025" s="28">
        <v>0</v>
      </c>
    </row>
    <row r="1026" spans="1:40" x14ac:dyDescent="0.3">
      <c r="A1026" s="53" t="s">
        <v>11896</v>
      </c>
      <c r="B1026" s="37" t="s">
        <v>11897</v>
      </c>
      <c r="C1026" s="37" t="s">
        <v>7728</v>
      </c>
      <c r="D1026" s="28" t="s">
        <v>7716</v>
      </c>
      <c r="E1026" s="28" t="s">
        <v>7789</v>
      </c>
      <c r="F1026" s="28" t="s">
        <v>900</v>
      </c>
      <c r="G1026" s="28" t="s">
        <v>7809</v>
      </c>
      <c r="H1026" s="28" t="s">
        <v>11016</v>
      </c>
      <c r="I1026" s="28" t="s">
        <v>8057</v>
      </c>
      <c r="J1026" s="28">
        <v>112</v>
      </c>
      <c r="K1026" s="35" t="s">
        <v>9410</v>
      </c>
      <c r="L1026" s="35" t="s">
        <v>11898</v>
      </c>
      <c r="M1026" s="30">
        <v>3.30555954016745</v>
      </c>
      <c r="N1026" s="32" t="s">
        <v>14753</v>
      </c>
      <c r="O1026" s="28" t="s">
        <v>7751</v>
      </c>
      <c r="P1026" s="29">
        <v>0.50153935185185183</v>
      </c>
      <c r="Q1026" s="29">
        <v>0.5084143518518518</v>
      </c>
      <c r="R1026" s="28">
        <v>0</v>
      </c>
      <c r="S1026" s="30">
        <v>9.9</v>
      </c>
      <c r="T1026" s="32" t="s">
        <v>11899</v>
      </c>
      <c r="U1026" s="32" t="s">
        <v>11900</v>
      </c>
      <c r="V1026" s="30">
        <v>1.05415615629711</v>
      </c>
      <c r="W1026" s="28">
        <v>0</v>
      </c>
      <c r="X1026" s="28">
        <v>0</v>
      </c>
      <c r="Y1026" s="28" t="s">
        <v>14641</v>
      </c>
      <c r="Z1026" s="28" t="s">
        <v>14642</v>
      </c>
      <c r="AA1026" s="28">
        <v>1</v>
      </c>
      <c r="AB1026" s="28">
        <v>0</v>
      </c>
      <c r="AC1026" s="32">
        <f>Solution[[#This Row],[Old Stop]] +1</f>
        <v>113</v>
      </c>
      <c r="AD1026" s="32" t="str">
        <f>_xlfn.CONCAT(Solution[[#This Row],[Notes]],"_",Solution[[#This Row],[Week '#]],"_", _xlfn.SWITCH(Solution[[#This Row],[Column1]], "M", "Monday", "T", "Tuesday", "W", "Wednesday", "R", "Thursday", "H", "Thursday", "F", "Friday"))</f>
        <v>101_Week1_Wednesday</v>
      </c>
      <c r="AE1026" s="32" t="str">
        <f>IF(LEN(Solution[[#This Row],[Available Delivery Days]]) =1, Solution[[#This Row],[Available Delivery Days]], IF(ISNUMBER(SEARCH(Solution[[#This Row],[New Delivery Day]], Solution[[#This Row],[Available Delivery Days]])), Solution[[#This Row],[New Delivery Day]], Solution[[#This Row],[Old Delivery Day]]))</f>
        <v>W</v>
      </c>
      <c r="AF1026" s="31">
        <v>67.323700000000002</v>
      </c>
      <c r="AG1026" s="31">
        <v>47.4512</v>
      </c>
      <c r="AH1026" s="28" t="s">
        <v>7832</v>
      </c>
      <c r="AI1026" s="28" t="s">
        <v>932</v>
      </c>
      <c r="AJ1026" s="28" t="s">
        <v>7792</v>
      </c>
      <c r="AK1026" s="28" t="s">
        <v>7792</v>
      </c>
      <c r="AL1026" s="28" t="s">
        <v>7797</v>
      </c>
      <c r="AM1026" s="28">
        <f>_xlfn.XLOOKUP(Solution[[#This Row],[Cu_ID]],Master[cu_id],Master[Notes], "none")</f>
        <v>101</v>
      </c>
      <c r="AN1026" s="28">
        <v>0</v>
      </c>
    </row>
    <row r="1027" spans="1:40" x14ac:dyDescent="0.3">
      <c r="A1027" s="53" t="s">
        <v>11896</v>
      </c>
      <c r="B1027" s="37" t="s">
        <v>11897</v>
      </c>
      <c r="C1027" s="37" t="s">
        <v>7728</v>
      </c>
      <c r="D1027" s="28" t="s">
        <v>7718</v>
      </c>
      <c r="E1027" s="28" t="s">
        <v>7789</v>
      </c>
      <c r="F1027" s="28" t="s">
        <v>900</v>
      </c>
      <c r="G1027" s="28" t="s">
        <v>7772</v>
      </c>
      <c r="H1027" s="28" t="s">
        <v>11016</v>
      </c>
      <c r="I1027" s="28" t="s">
        <v>8057</v>
      </c>
      <c r="J1027" s="28">
        <v>112</v>
      </c>
      <c r="K1027" s="35" t="s">
        <v>9410</v>
      </c>
      <c r="L1027" s="35" t="s">
        <v>11898</v>
      </c>
      <c r="M1027" s="30">
        <v>3.30555954016745</v>
      </c>
      <c r="N1027" s="32" t="s">
        <v>15965</v>
      </c>
      <c r="O1027" s="28" t="s">
        <v>7751</v>
      </c>
      <c r="P1027" s="29">
        <v>0.49791666666666667</v>
      </c>
      <c r="Q1027" s="29">
        <v>0.50479166666666664</v>
      </c>
      <c r="R1027" s="28">
        <v>0</v>
      </c>
      <c r="S1027" s="30">
        <v>9.9</v>
      </c>
      <c r="T1027" s="32" t="s">
        <v>11899</v>
      </c>
      <c r="U1027" s="32" t="s">
        <v>11900</v>
      </c>
      <c r="V1027" s="30">
        <v>1.05415615629711</v>
      </c>
      <c r="W1027" s="28">
        <v>0</v>
      </c>
      <c r="X1027" s="28">
        <v>0</v>
      </c>
      <c r="Y1027" s="28" t="s">
        <v>14641</v>
      </c>
      <c r="Z1027" s="28" t="s">
        <v>15861</v>
      </c>
      <c r="AA1027" s="28">
        <v>1</v>
      </c>
      <c r="AB1027" s="28">
        <v>0</v>
      </c>
      <c r="AC1027" s="32">
        <f>Solution[[#This Row],[Old Stop]] +1</f>
        <v>113</v>
      </c>
      <c r="AD1027" s="32" t="str">
        <f>_xlfn.CONCAT(Solution[[#This Row],[Notes]],"_",Solution[[#This Row],[Week '#]],"_", _xlfn.SWITCH(Solution[[#This Row],[Column1]], "M", "Monday", "T", "Tuesday", "W", "Wednesday", "R", "Thursday", "H", "Thursday", "F", "Friday"))</f>
        <v>101_Week3_Wednesday</v>
      </c>
      <c r="AE1027" s="32" t="str">
        <f>IF(LEN(Solution[[#This Row],[Available Delivery Days]]) =1, Solution[[#This Row],[Available Delivery Days]], IF(ISNUMBER(SEARCH(Solution[[#This Row],[New Delivery Day]], Solution[[#This Row],[Available Delivery Days]])), Solution[[#This Row],[New Delivery Day]], Solution[[#This Row],[Old Delivery Day]]))</f>
        <v>W</v>
      </c>
      <c r="AF1027" s="31">
        <v>67.323700000000002</v>
      </c>
      <c r="AG1027" s="31">
        <v>47.4512</v>
      </c>
      <c r="AH1027" s="28" t="s">
        <v>7832</v>
      </c>
      <c r="AI1027" s="28" t="s">
        <v>932</v>
      </c>
      <c r="AJ1027" s="28" t="s">
        <v>7792</v>
      </c>
      <c r="AK1027" s="28" t="s">
        <v>7792</v>
      </c>
      <c r="AL1027" s="28" t="s">
        <v>7797</v>
      </c>
      <c r="AM1027" s="28">
        <f>_xlfn.XLOOKUP(Solution[[#This Row],[Cu_ID]],Master[cu_id],Master[Notes], "none")</f>
        <v>101</v>
      </c>
      <c r="AN1027" s="28">
        <v>0</v>
      </c>
    </row>
    <row r="1028" spans="1:40" x14ac:dyDescent="0.3">
      <c r="A1028" s="53" t="s">
        <v>13903</v>
      </c>
      <c r="B1028" s="37" t="s">
        <v>13904</v>
      </c>
      <c r="C1028" s="37" t="s">
        <v>7728</v>
      </c>
      <c r="D1028" s="28" t="s">
        <v>7719</v>
      </c>
      <c r="E1028" s="28" t="s">
        <v>7734</v>
      </c>
      <c r="F1028" s="28" t="s">
        <v>903</v>
      </c>
      <c r="G1028" s="28" t="s">
        <v>7747</v>
      </c>
      <c r="H1028" s="28" t="s">
        <v>7734</v>
      </c>
      <c r="I1028" s="28" t="s">
        <v>900</v>
      </c>
      <c r="J1028" s="28">
        <v>245</v>
      </c>
      <c r="K1028" s="35" t="s">
        <v>8429</v>
      </c>
      <c r="L1028" s="35" t="s">
        <v>13905</v>
      </c>
      <c r="M1028" s="30">
        <v>1.1743211261928099</v>
      </c>
      <c r="N1028" s="32" t="s">
        <v>16266</v>
      </c>
      <c r="O1028" s="28" t="s">
        <v>7748</v>
      </c>
      <c r="P1028" s="29">
        <v>0.55982638888888892</v>
      </c>
      <c r="Q1028" s="29">
        <v>0.56655092592592593</v>
      </c>
      <c r="R1028" s="28">
        <v>0</v>
      </c>
      <c r="S1028" s="30">
        <v>9.683574621414877</v>
      </c>
      <c r="T1028" s="32" t="s">
        <v>13906</v>
      </c>
      <c r="U1028" s="32" t="s">
        <v>13907</v>
      </c>
      <c r="V1028" s="30">
        <v>0.46474106683938099</v>
      </c>
      <c r="W1028" s="28">
        <v>0</v>
      </c>
      <c r="X1028" s="28">
        <v>0</v>
      </c>
      <c r="Y1028" s="28" t="s">
        <v>14619</v>
      </c>
      <c r="Z1028" s="28" t="s">
        <v>16262</v>
      </c>
      <c r="AA1028" s="28">
        <v>1</v>
      </c>
      <c r="AB1028" s="28">
        <v>0</v>
      </c>
      <c r="AC1028" s="32">
        <f>Solution[[#This Row],[Old Stop]] +1</f>
        <v>246</v>
      </c>
      <c r="AD1028" s="32" t="str">
        <f>_xlfn.CONCAT(Solution[[#This Row],[Notes]],"_",Solution[[#This Row],[Week '#]],"_", _xlfn.SWITCH(Solution[[#This Row],[Column1]], "M", "Monday", "T", "Tuesday", "W", "Wednesday", "R", "Thursday", "H", "Thursday", "F", "Friday"))</f>
        <v>102_Week4_Tuesday</v>
      </c>
      <c r="AE1028" s="32" t="str">
        <f>IF(LEN(Solution[[#This Row],[Available Delivery Days]]) =1, Solution[[#This Row],[Available Delivery Days]], IF(ISNUMBER(SEARCH(Solution[[#This Row],[New Delivery Day]], Solution[[#This Row],[Available Delivery Days]])), Solution[[#This Row],[New Delivery Day]], Solution[[#This Row],[Old Delivery Day]]))</f>
        <v>T</v>
      </c>
      <c r="AF1028" s="31">
        <v>8.8275000000000006</v>
      </c>
      <c r="AG1028" s="31">
        <v>17.966200000000001</v>
      </c>
      <c r="AH1028" s="28" t="s">
        <v>7832</v>
      </c>
      <c r="AI1028" s="28" t="s">
        <v>932</v>
      </c>
      <c r="AJ1028" s="28" t="s">
        <v>7793</v>
      </c>
      <c r="AK1028" s="28" t="s">
        <v>7792</v>
      </c>
      <c r="AL1028" s="28" t="s">
        <v>7797</v>
      </c>
      <c r="AM1028" s="28" t="str">
        <f>_xlfn.XLOOKUP(Solution[[#This Row],[Cu_ID]],Master[cu_id],Master[Notes], "none")</f>
        <v>102</v>
      </c>
      <c r="AN1028" s="28">
        <v>0</v>
      </c>
    </row>
    <row r="1029" spans="1:40" x14ac:dyDescent="0.3">
      <c r="A1029" s="53" t="s">
        <v>12082</v>
      </c>
      <c r="B1029" s="37" t="s">
        <v>12083</v>
      </c>
      <c r="C1029" s="37" t="s">
        <v>7728</v>
      </c>
      <c r="D1029" s="28" t="s">
        <v>7716</v>
      </c>
      <c r="E1029" s="28" t="s">
        <v>7734</v>
      </c>
      <c r="F1029" s="28" t="s">
        <v>901</v>
      </c>
      <c r="G1029" s="28" t="s">
        <v>7764</v>
      </c>
      <c r="H1029" s="28" t="s">
        <v>7734</v>
      </c>
      <c r="I1029" s="28" t="s">
        <v>903</v>
      </c>
      <c r="J1029" s="28">
        <v>565</v>
      </c>
      <c r="K1029" s="35" t="s">
        <v>8373</v>
      </c>
      <c r="L1029" s="35" t="s">
        <v>12084</v>
      </c>
      <c r="M1029" s="30">
        <v>3.6883944142609799</v>
      </c>
      <c r="N1029" s="32" t="s">
        <v>14689</v>
      </c>
      <c r="O1029" s="28" t="s">
        <v>7774</v>
      </c>
      <c r="P1029" s="29">
        <v>0.3260763888888889</v>
      </c>
      <c r="Q1029" s="29">
        <v>0.3338888888888889</v>
      </c>
      <c r="R1029" s="28">
        <v>0</v>
      </c>
      <c r="S1029" s="30">
        <v>11.258333333333333</v>
      </c>
      <c r="T1029" s="32" t="s">
        <v>12085</v>
      </c>
      <c r="U1029" s="32" t="s">
        <v>12086</v>
      </c>
      <c r="V1029" s="30">
        <v>3.2582614604933799</v>
      </c>
      <c r="W1029" s="28">
        <v>105</v>
      </c>
      <c r="X1029" s="28">
        <v>2.0192307692307701</v>
      </c>
      <c r="Y1029" s="28" t="s">
        <v>14567</v>
      </c>
      <c r="Z1029" s="28" t="s">
        <v>14568</v>
      </c>
      <c r="AA1029" s="28">
        <v>1</v>
      </c>
      <c r="AB1029" s="28">
        <v>518</v>
      </c>
      <c r="AC1029" s="32">
        <f>Solution[[#This Row],[Old Stop]] +1</f>
        <v>566</v>
      </c>
      <c r="AD1029" s="32" t="str">
        <f>_xlfn.CONCAT(Solution[[#This Row],[Notes]],"_",Solution[[#This Row],[Week '#]],"_", _xlfn.SWITCH(Solution[[#This Row],[Column1]], "M", "Monday", "T", "Tuesday", "W", "Wednesday", "R", "Thursday", "H", "Thursday", "F", "Friday"))</f>
        <v>102_Week1_Monday</v>
      </c>
      <c r="AE1029" s="32" t="str">
        <f>IF(LEN(Solution[[#This Row],[Available Delivery Days]]) =1, Solution[[#This Row],[Available Delivery Days]], IF(ISNUMBER(SEARCH(Solution[[#This Row],[New Delivery Day]], Solution[[#This Row],[Available Delivery Days]])), Solution[[#This Row],[New Delivery Day]], Solution[[#This Row],[Old Delivery Day]]))</f>
        <v>M</v>
      </c>
      <c r="AF1029" s="31">
        <v>268.84750000000003</v>
      </c>
      <c r="AG1029" s="31">
        <v>279.78500000000003</v>
      </c>
      <c r="AH1029" s="28" t="s">
        <v>7832</v>
      </c>
      <c r="AI1029" s="28" t="s">
        <v>932</v>
      </c>
      <c r="AJ1029" s="28" t="s">
        <v>7793</v>
      </c>
      <c r="AK1029" s="28" t="s">
        <v>7792</v>
      </c>
      <c r="AL1029" s="28" t="s">
        <v>7797</v>
      </c>
      <c r="AM1029" s="28">
        <f>_xlfn.XLOOKUP(Solution[[#This Row],[Cu_ID]],Master[cu_id],Master[Notes], "none")</f>
        <v>102</v>
      </c>
      <c r="AN1029" s="28">
        <v>518</v>
      </c>
    </row>
    <row r="1030" spans="1:40" x14ac:dyDescent="0.3">
      <c r="A1030" s="53" t="s">
        <v>12082</v>
      </c>
      <c r="B1030" s="37" t="s">
        <v>12083</v>
      </c>
      <c r="C1030" s="37" t="s">
        <v>7728</v>
      </c>
      <c r="D1030" s="28" t="s">
        <v>7717</v>
      </c>
      <c r="E1030" s="28" t="s">
        <v>7734</v>
      </c>
      <c r="F1030" s="28" t="s">
        <v>901</v>
      </c>
      <c r="G1030" s="28" t="s">
        <v>7774</v>
      </c>
      <c r="H1030" s="28" t="s">
        <v>7734</v>
      </c>
      <c r="I1030" s="28" t="s">
        <v>903</v>
      </c>
      <c r="J1030" s="28">
        <v>565</v>
      </c>
      <c r="K1030" s="35" t="s">
        <v>8373</v>
      </c>
      <c r="L1030" s="35" t="s">
        <v>12084</v>
      </c>
      <c r="M1030" s="30">
        <v>3.6883944142609799</v>
      </c>
      <c r="N1030" s="32" t="s">
        <v>14690</v>
      </c>
      <c r="O1030" s="28" t="s">
        <v>7774</v>
      </c>
      <c r="P1030" s="29">
        <v>0.31929398148148147</v>
      </c>
      <c r="Q1030" s="29">
        <v>0.32710648148148147</v>
      </c>
      <c r="R1030" s="28">
        <v>0</v>
      </c>
      <c r="S1030" s="30">
        <v>11.258333333333333</v>
      </c>
      <c r="T1030" s="32" t="s">
        <v>12085</v>
      </c>
      <c r="U1030" s="32" t="s">
        <v>12086</v>
      </c>
      <c r="V1030" s="30">
        <v>3.2582614604933799</v>
      </c>
      <c r="W1030" s="28">
        <v>105</v>
      </c>
      <c r="X1030" s="28">
        <v>2.0192307692307701</v>
      </c>
      <c r="Y1030" s="28" t="s">
        <v>14567</v>
      </c>
      <c r="Z1030" s="28" t="s">
        <v>14570</v>
      </c>
      <c r="AA1030" s="28">
        <v>1</v>
      </c>
      <c r="AB1030" s="28">
        <v>518</v>
      </c>
      <c r="AC1030" s="32">
        <f>Solution[[#This Row],[Old Stop]] +1</f>
        <v>566</v>
      </c>
      <c r="AD1030" s="32" t="str">
        <f>_xlfn.CONCAT(Solution[[#This Row],[Notes]],"_",Solution[[#This Row],[Week '#]],"_", _xlfn.SWITCH(Solution[[#This Row],[Column1]], "M", "Monday", "T", "Tuesday", "W", "Wednesday", "R", "Thursday", "H", "Thursday", "F", "Friday"))</f>
        <v>102_Week2_Monday</v>
      </c>
      <c r="AE1030" s="32" t="str">
        <f>IF(LEN(Solution[[#This Row],[Available Delivery Days]]) =1, Solution[[#This Row],[Available Delivery Days]], IF(ISNUMBER(SEARCH(Solution[[#This Row],[New Delivery Day]], Solution[[#This Row],[Available Delivery Days]])), Solution[[#This Row],[New Delivery Day]], Solution[[#This Row],[Old Delivery Day]]))</f>
        <v>M</v>
      </c>
      <c r="AF1030" s="31">
        <v>268.84750000000003</v>
      </c>
      <c r="AG1030" s="31">
        <v>279.78500000000003</v>
      </c>
      <c r="AH1030" s="28" t="s">
        <v>7832</v>
      </c>
      <c r="AI1030" s="28" t="s">
        <v>932</v>
      </c>
      <c r="AJ1030" s="28" t="s">
        <v>7793</v>
      </c>
      <c r="AK1030" s="28" t="s">
        <v>7792</v>
      </c>
      <c r="AL1030" s="28" t="s">
        <v>7797</v>
      </c>
      <c r="AM1030" s="28">
        <f>_xlfn.XLOOKUP(Solution[[#This Row],[Cu_ID]],Master[cu_id],Master[Notes], "none")</f>
        <v>102</v>
      </c>
      <c r="AN1030" s="28">
        <v>518</v>
      </c>
    </row>
    <row r="1031" spans="1:40" x14ac:dyDescent="0.3">
      <c r="A1031" s="53" t="s">
        <v>12082</v>
      </c>
      <c r="B1031" s="37" t="s">
        <v>12083</v>
      </c>
      <c r="C1031" s="37" t="s">
        <v>7728</v>
      </c>
      <c r="D1031" s="28" t="s">
        <v>7718</v>
      </c>
      <c r="E1031" s="28" t="s">
        <v>7734</v>
      </c>
      <c r="F1031" s="28" t="s">
        <v>901</v>
      </c>
      <c r="G1031" s="28" t="s">
        <v>7751</v>
      </c>
      <c r="H1031" s="28" t="s">
        <v>7734</v>
      </c>
      <c r="I1031" s="28" t="s">
        <v>903</v>
      </c>
      <c r="J1031" s="28">
        <v>565</v>
      </c>
      <c r="K1031" s="35" t="s">
        <v>8373</v>
      </c>
      <c r="L1031" s="35" t="s">
        <v>12084</v>
      </c>
      <c r="M1031" s="30">
        <v>3.6883944142609799</v>
      </c>
      <c r="N1031" s="32" t="s">
        <v>15973</v>
      </c>
      <c r="O1031" s="28" t="s">
        <v>7774</v>
      </c>
      <c r="P1031" s="29">
        <v>0.31126157407407407</v>
      </c>
      <c r="Q1031" s="29">
        <v>0.31907407407407407</v>
      </c>
      <c r="R1031" s="28">
        <v>0</v>
      </c>
      <c r="S1031" s="30">
        <v>11.258333333333333</v>
      </c>
      <c r="T1031" s="32" t="s">
        <v>12085</v>
      </c>
      <c r="U1031" s="32" t="s">
        <v>12086</v>
      </c>
      <c r="V1031" s="30">
        <v>3.2582614604933799</v>
      </c>
      <c r="W1031" s="28">
        <v>105</v>
      </c>
      <c r="X1031" s="28">
        <v>2.0192307692307701</v>
      </c>
      <c r="Y1031" s="28" t="s">
        <v>14567</v>
      </c>
      <c r="Z1031" s="28" t="s">
        <v>15696</v>
      </c>
      <c r="AA1031" s="28">
        <v>1</v>
      </c>
      <c r="AB1031" s="28">
        <v>518</v>
      </c>
      <c r="AC1031" s="32">
        <f>Solution[[#This Row],[Old Stop]] +1</f>
        <v>566</v>
      </c>
      <c r="AD1031" s="32" t="str">
        <f>_xlfn.CONCAT(Solution[[#This Row],[Notes]],"_",Solution[[#This Row],[Week '#]],"_", _xlfn.SWITCH(Solution[[#This Row],[Column1]], "M", "Monday", "T", "Tuesday", "W", "Wednesday", "R", "Thursday", "H", "Thursday", "F", "Friday"))</f>
        <v>102_Week3_Monday</v>
      </c>
      <c r="AE1031" s="32" t="str">
        <f>IF(LEN(Solution[[#This Row],[Available Delivery Days]]) =1, Solution[[#This Row],[Available Delivery Days]], IF(ISNUMBER(SEARCH(Solution[[#This Row],[New Delivery Day]], Solution[[#This Row],[Available Delivery Days]])), Solution[[#This Row],[New Delivery Day]], Solution[[#This Row],[Old Delivery Day]]))</f>
        <v>M</v>
      </c>
      <c r="AF1031" s="31">
        <v>268.84750000000003</v>
      </c>
      <c r="AG1031" s="31">
        <v>279.78500000000003</v>
      </c>
      <c r="AH1031" s="28" t="s">
        <v>7832</v>
      </c>
      <c r="AI1031" s="28" t="s">
        <v>932</v>
      </c>
      <c r="AJ1031" s="28" t="s">
        <v>7793</v>
      </c>
      <c r="AK1031" s="28" t="s">
        <v>7792</v>
      </c>
      <c r="AL1031" s="28" t="s">
        <v>7797</v>
      </c>
      <c r="AM1031" s="28">
        <f>_xlfn.XLOOKUP(Solution[[#This Row],[Cu_ID]],Master[cu_id],Master[Notes], "none")</f>
        <v>102</v>
      </c>
      <c r="AN1031" s="28">
        <v>518</v>
      </c>
    </row>
    <row r="1032" spans="1:40" x14ac:dyDescent="0.3">
      <c r="A1032" s="53" t="s">
        <v>12082</v>
      </c>
      <c r="B1032" s="37" t="s">
        <v>12083</v>
      </c>
      <c r="C1032" s="37" t="s">
        <v>7728</v>
      </c>
      <c r="D1032" s="28" t="s">
        <v>7719</v>
      </c>
      <c r="E1032" s="28" t="s">
        <v>7734</v>
      </c>
      <c r="F1032" s="28" t="s">
        <v>901</v>
      </c>
      <c r="G1032" s="28" t="s">
        <v>7774</v>
      </c>
      <c r="H1032" s="28" t="s">
        <v>7734</v>
      </c>
      <c r="I1032" s="28" t="s">
        <v>903</v>
      </c>
      <c r="J1032" s="28">
        <v>565</v>
      </c>
      <c r="K1032" s="35" t="s">
        <v>8373</v>
      </c>
      <c r="L1032" s="35" t="s">
        <v>12084</v>
      </c>
      <c r="M1032" s="30">
        <v>3.6883944142609799</v>
      </c>
      <c r="N1032" s="32" t="s">
        <v>16361</v>
      </c>
      <c r="O1032" s="28" t="s">
        <v>7774</v>
      </c>
      <c r="P1032" s="29">
        <v>0.31929398148148147</v>
      </c>
      <c r="Q1032" s="29">
        <v>0.32710648148148147</v>
      </c>
      <c r="R1032" s="28">
        <v>0</v>
      </c>
      <c r="S1032" s="30">
        <v>11.258333333333333</v>
      </c>
      <c r="T1032" s="32" t="s">
        <v>12085</v>
      </c>
      <c r="U1032" s="32" t="s">
        <v>12086</v>
      </c>
      <c r="V1032" s="30">
        <v>3.2582614604933799</v>
      </c>
      <c r="W1032" s="28">
        <v>105</v>
      </c>
      <c r="X1032" s="28">
        <v>2.0192307692307701</v>
      </c>
      <c r="Y1032" s="28" t="s">
        <v>14567</v>
      </c>
      <c r="Z1032" s="28" t="s">
        <v>16338</v>
      </c>
      <c r="AA1032" s="28">
        <v>1</v>
      </c>
      <c r="AB1032" s="28">
        <v>518</v>
      </c>
      <c r="AC1032" s="32">
        <f>Solution[[#This Row],[Old Stop]] +1</f>
        <v>566</v>
      </c>
      <c r="AD1032" s="32" t="str">
        <f>_xlfn.CONCAT(Solution[[#This Row],[Notes]],"_",Solution[[#This Row],[Week '#]],"_", _xlfn.SWITCH(Solution[[#This Row],[Column1]], "M", "Monday", "T", "Tuesday", "W", "Wednesday", "R", "Thursday", "H", "Thursday", "F", "Friday"))</f>
        <v>102_Week4_Monday</v>
      </c>
      <c r="AE1032" s="32" t="str">
        <f>IF(LEN(Solution[[#This Row],[Available Delivery Days]]) =1, Solution[[#This Row],[Available Delivery Days]], IF(ISNUMBER(SEARCH(Solution[[#This Row],[New Delivery Day]], Solution[[#This Row],[Available Delivery Days]])), Solution[[#This Row],[New Delivery Day]], Solution[[#This Row],[Old Delivery Day]]))</f>
        <v>M</v>
      </c>
      <c r="AF1032" s="31">
        <v>268.84750000000003</v>
      </c>
      <c r="AG1032" s="31">
        <v>279.78500000000003</v>
      </c>
      <c r="AH1032" s="28" t="s">
        <v>7832</v>
      </c>
      <c r="AI1032" s="28" t="s">
        <v>932</v>
      </c>
      <c r="AJ1032" s="28" t="s">
        <v>7793</v>
      </c>
      <c r="AK1032" s="28" t="s">
        <v>7792</v>
      </c>
      <c r="AL1032" s="28" t="s">
        <v>7797</v>
      </c>
      <c r="AM1032" s="28">
        <f>_xlfn.XLOOKUP(Solution[[#This Row],[Cu_ID]],Master[cu_id],Master[Notes], "none")</f>
        <v>102</v>
      </c>
      <c r="AN1032" s="28">
        <v>518</v>
      </c>
    </row>
    <row r="1033" spans="1:40" x14ac:dyDescent="0.3">
      <c r="A1033" s="53" t="s">
        <v>14421</v>
      </c>
      <c r="B1033" s="37" t="s">
        <v>14422</v>
      </c>
      <c r="C1033" s="37" t="s">
        <v>7728</v>
      </c>
      <c r="D1033" s="28" t="s">
        <v>7717</v>
      </c>
      <c r="E1033" s="28" t="s">
        <v>7752</v>
      </c>
      <c r="F1033" s="28" t="s">
        <v>936</v>
      </c>
      <c r="G1033" s="28" t="s">
        <v>7772</v>
      </c>
      <c r="H1033" s="28" t="s">
        <v>7752</v>
      </c>
      <c r="I1033" s="28" t="s">
        <v>900</v>
      </c>
      <c r="J1033" s="28">
        <v>1</v>
      </c>
      <c r="K1033" s="35" t="s">
        <v>8872</v>
      </c>
      <c r="L1033" s="35" t="s">
        <v>14423</v>
      </c>
      <c r="M1033" s="30">
        <v>3.9642441682517502</v>
      </c>
      <c r="N1033" s="32" t="s">
        <v>15590</v>
      </c>
      <c r="O1033" s="28" t="s">
        <v>7756</v>
      </c>
      <c r="P1033" s="29">
        <v>0.45979166666666665</v>
      </c>
      <c r="Q1033" s="29">
        <v>0.46651620370370372</v>
      </c>
      <c r="R1033" s="28">
        <v>0</v>
      </c>
      <c r="S1033" s="30">
        <v>9.683574621414877</v>
      </c>
      <c r="T1033" s="32" t="s">
        <v>14424</v>
      </c>
      <c r="U1033" s="32" t="s">
        <v>14425</v>
      </c>
      <c r="V1033" s="30">
        <v>1.74415025956453</v>
      </c>
      <c r="W1033" s="28">
        <v>0</v>
      </c>
      <c r="X1033" s="28">
        <v>0</v>
      </c>
      <c r="Y1033" s="28" t="s">
        <v>14547</v>
      </c>
      <c r="Z1033" s="28" t="s">
        <v>15455</v>
      </c>
      <c r="AA1033" s="28">
        <v>1</v>
      </c>
      <c r="AB1033" s="28">
        <v>0</v>
      </c>
      <c r="AC1033" s="32">
        <f>Solution[[#This Row],[Old Stop]] +1</f>
        <v>2</v>
      </c>
      <c r="AD1033" s="32" t="str">
        <f>_xlfn.CONCAT(Solution[[#This Row],[Notes]],"_",Solution[[#This Row],[Week '#]],"_", _xlfn.SWITCH(Solution[[#This Row],[Column1]], "M", "Monday", "T", "Tuesday", "W", "Wednesday", "R", "Thursday", "H", "Thursday", "F", "Friday"))</f>
        <v>103_Week2_Thursday</v>
      </c>
      <c r="AE1033" s="32" t="str">
        <f>IF(LEN(Solution[[#This Row],[Available Delivery Days]]) =1, Solution[[#This Row],[Available Delivery Days]], IF(ISNUMBER(SEARCH(Solution[[#This Row],[New Delivery Day]], Solution[[#This Row],[Available Delivery Days]])), Solution[[#This Row],[New Delivery Day]], Solution[[#This Row],[Old Delivery Day]]))</f>
        <v>R</v>
      </c>
      <c r="AF1033" s="31">
        <v>17.914999999999999</v>
      </c>
      <c r="AG1033" s="31">
        <v>17.914999999999999</v>
      </c>
      <c r="AH1033" s="28" t="s">
        <v>7832</v>
      </c>
      <c r="AI1033" s="28" t="s">
        <v>932</v>
      </c>
      <c r="AJ1033" s="28" t="s">
        <v>7793</v>
      </c>
      <c r="AK1033" s="28" t="s">
        <v>7792</v>
      </c>
      <c r="AL1033" s="28" t="s">
        <v>7797</v>
      </c>
      <c r="AM1033" s="28">
        <f>_xlfn.XLOOKUP(Solution[[#This Row],[Cu_ID]],Master[cu_id],Master[Notes], "none")</f>
        <v>103</v>
      </c>
      <c r="AN1033" s="28">
        <v>0</v>
      </c>
    </row>
    <row r="1034" spans="1:40" x14ac:dyDescent="0.3">
      <c r="A1034" s="53" t="s">
        <v>14467</v>
      </c>
      <c r="B1034" s="37" t="s">
        <v>14468</v>
      </c>
      <c r="C1034" s="37" t="s">
        <v>7728</v>
      </c>
      <c r="D1034" s="28" t="s">
        <v>7717</v>
      </c>
      <c r="E1034" s="28" t="s">
        <v>11016</v>
      </c>
      <c r="F1034" s="28" t="s">
        <v>900</v>
      </c>
      <c r="G1034" s="28" t="s">
        <v>7762</v>
      </c>
      <c r="H1034" s="28" t="s">
        <v>11016</v>
      </c>
      <c r="I1034" s="28" t="s">
        <v>900</v>
      </c>
      <c r="J1034" s="28">
        <v>172</v>
      </c>
      <c r="K1034" s="35" t="s">
        <v>9331</v>
      </c>
      <c r="L1034" s="35" t="s">
        <v>14469</v>
      </c>
      <c r="M1034" s="30">
        <v>2.6371541637927298</v>
      </c>
      <c r="N1034" s="32" t="s">
        <v>15228</v>
      </c>
      <c r="O1034" s="28" t="s">
        <v>7731</v>
      </c>
      <c r="P1034" s="29">
        <v>0.43677083333333333</v>
      </c>
      <c r="Q1034" s="29">
        <v>0.43942129629629628</v>
      </c>
      <c r="R1034" s="28">
        <v>0</v>
      </c>
      <c r="S1034" s="30">
        <v>3.8166666666666669</v>
      </c>
      <c r="T1034" s="32" t="s">
        <v>14470</v>
      </c>
      <c r="U1034" s="32" t="s">
        <v>14471</v>
      </c>
      <c r="V1034" s="30">
        <v>2.6469494055049698</v>
      </c>
      <c r="W1034" s="28">
        <v>0</v>
      </c>
      <c r="X1034" s="28">
        <v>0</v>
      </c>
      <c r="Y1034" s="28" t="s">
        <v>14621</v>
      </c>
      <c r="Z1034" s="28" t="s">
        <v>14931</v>
      </c>
      <c r="AA1034" s="28">
        <v>1</v>
      </c>
      <c r="AB1034" s="28">
        <v>0</v>
      </c>
      <c r="AC1034" s="32">
        <f>Solution[[#This Row],[Old Stop]] +1</f>
        <v>173</v>
      </c>
      <c r="AD1034" s="32" t="str">
        <f>_xlfn.CONCAT(Solution[[#This Row],[Notes]],"_",Solution[[#This Row],[Week '#]],"_", _xlfn.SWITCH(Solution[[#This Row],[Column1]], "M", "Monday", "T", "Tuesday", "W", "Wednesday", "R", "Thursday", "H", "Thursday", "F", "Friday"))</f>
        <v>105_Week2_Wednesday</v>
      </c>
      <c r="AE1034" s="32" t="str">
        <f>IF(LEN(Solution[[#This Row],[Available Delivery Days]]) =1, Solution[[#This Row],[Available Delivery Days]], IF(ISNUMBER(SEARCH(Solution[[#This Row],[New Delivery Day]], Solution[[#This Row],[Available Delivery Days]])), Solution[[#This Row],[New Delivery Day]], Solution[[#This Row],[Old Delivery Day]]))</f>
        <v>W</v>
      </c>
      <c r="AF1034" s="31">
        <v>12.615</v>
      </c>
      <c r="AG1034" s="31">
        <v>18.6937</v>
      </c>
      <c r="AH1034" s="28" t="s">
        <v>7832</v>
      </c>
      <c r="AI1034" s="28" t="s">
        <v>932</v>
      </c>
      <c r="AJ1034" s="28" t="s">
        <v>7793</v>
      </c>
      <c r="AK1034" s="28" t="s">
        <v>7793</v>
      </c>
      <c r="AL1034" s="28" t="s">
        <v>7797</v>
      </c>
      <c r="AM1034" s="28">
        <f>_xlfn.XLOOKUP(Solution[[#This Row],[Cu_ID]],Master[cu_id],Master[Notes], "none")</f>
        <v>105</v>
      </c>
      <c r="AN1034" s="28"/>
    </row>
    <row r="1035" spans="1:40" x14ac:dyDescent="0.3">
      <c r="A1035" s="53" t="s">
        <v>11513</v>
      </c>
      <c r="B1035" s="37" t="s">
        <v>11514</v>
      </c>
      <c r="C1035" s="37" t="s">
        <v>7728</v>
      </c>
      <c r="D1035" s="28" t="s">
        <v>7716</v>
      </c>
      <c r="E1035" s="28" t="s">
        <v>7734</v>
      </c>
      <c r="F1035" s="28" t="s">
        <v>900</v>
      </c>
      <c r="G1035" s="28" t="s">
        <v>7758</v>
      </c>
      <c r="H1035" s="28" t="s">
        <v>7734</v>
      </c>
      <c r="I1035" s="28" t="s">
        <v>8057</v>
      </c>
      <c r="J1035" s="28">
        <v>156</v>
      </c>
      <c r="K1035" s="35" t="s">
        <v>8551</v>
      </c>
      <c r="L1035" s="35" t="s">
        <v>11515</v>
      </c>
      <c r="M1035" s="30">
        <v>9.4668990988284296</v>
      </c>
      <c r="N1035" s="32" t="s">
        <v>15258</v>
      </c>
      <c r="O1035" s="28" t="s">
        <v>7774</v>
      </c>
      <c r="P1035" s="29">
        <v>0.38519675925925928</v>
      </c>
      <c r="Q1035" s="29">
        <v>0.38844907407407409</v>
      </c>
      <c r="R1035" s="28">
        <v>0</v>
      </c>
      <c r="S1035" s="30">
        <v>4.6777777766666668</v>
      </c>
      <c r="T1035" s="32" t="s">
        <v>11516</v>
      </c>
      <c r="U1035" s="32" t="s">
        <v>11517</v>
      </c>
      <c r="V1035" s="30">
        <v>3.7029111049524599</v>
      </c>
      <c r="W1035" s="28">
        <v>0</v>
      </c>
      <c r="X1035" s="28">
        <v>0</v>
      </c>
      <c r="Y1035" s="28" t="s">
        <v>14645</v>
      </c>
      <c r="Z1035" s="28" t="s">
        <v>14646</v>
      </c>
      <c r="AA1035" s="28">
        <v>1</v>
      </c>
      <c r="AB1035" s="28">
        <v>0</v>
      </c>
      <c r="AC1035" s="32">
        <f>Solution[[#This Row],[Old Stop]] +1</f>
        <v>157</v>
      </c>
      <c r="AD1035" s="32" t="str">
        <f>_xlfn.CONCAT(Solution[[#This Row],[Notes]],"_",Solution[[#This Row],[Week '#]],"_", _xlfn.SWITCH(Solution[[#This Row],[Column1]], "M", "Monday", "T", "Tuesday", "W", "Wednesday", "R", "Thursday", "H", "Thursday", "F", "Friday"))</f>
        <v>102_Week1_Wednesday</v>
      </c>
      <c r="AE1035" s="32" t="str">
        <f>IF(LEN(Solution[[#This Row],[Available Delivery Days]]) =1, Solution[[#This Row],[Available Delivery Days]], IF(ISNUMBER(SEARCH(Solution[[#This Row],[New Delivery Day]], Solution[[#This Row],[Available Delivery Days]])), Solution[[#This Row],[New Delivery Day]], Solution[[#This Row],[Old Delivery Day]]))</f>
        <v>W</v>
      </c>
      <c r="AF1035" s="31">
        <v>41.29</v>
      </c>
      <c r="AG1035" s="31">
        <v>0</v>
      </c>
      <c r="AH1035" s="28" t="s">
        <v>7832</v>
      </c>
      <c r="AI1035" s="28" t="s">
        <v>932</v>
      </c>
      <c r="AJ1035" s="28" t="s">
        <v>7793</v>
      </c>
      <c r="AK1035" s="28" t="s">
        <v>7792</v>
      </c>
      <c r="AL1035" s="28" t="s">
        <v>7797</v>
      </c>
      <c r="AM1035" s="28">
        <f>_xlfn.XLOOKUP(Solution[[#This Row],[Cu_ID]],Master[cu_id],Master[Notes], "none")</f>
        <v>102</v>
      </c>
      <c r="AN1035" s="28">
        <v>0</v>
      </c>
    </row>
    <row r="1036" spans="1:40" x14ac:dyDescent="0.3">
      <c r="A1036" s="53" t="s">
        <v>11513</v>
      </c>
      <c r="B1036" s="37" t="s">
        <v>11514</v>
      </c>
      <c r="C1036" s="37" t="s">
        <v>7728</v>
      </c>
      <c r="D1036" s="28" t="s">
        <v>7717</v>
      </c>
      <c r="E1036" s="28" t="s">
        <v>7734</v>
      </c>
      <c r="F1036" s="28" t="s">
        <v>900</v>
      </c>
      <c r="G1036" s="28" t="s">
        <v>7772</v>
      </c>
      <c r="H1036" s="28" t="s">
        <v>7734</v>
      </c>
      <c r="I1036" s="28" t="s">
        <v>8057</v>
      </c>
      <c r="J1036" s="28">
        <v>156</v>
      </c>
      <c r="K1036" s="35" t="s">
        <v>8551</v>
      </c>
      <c r="L1036" s="35" t="s">
        <v>11515</v>
      </c>
      <c r="M1036" s="30">
        <v>2.1304690670222</v>
      </c>
      <c r="N1036" s="32" t="s">
        <v>15259</v>
      </c>
      <c r="O1036" s="28" t="s">
        <v>7774</v>
      </c>
      <c r="P1036" s="29">
        <v>0.50966435185185188</v>
      </c>
      <c r="Q1036" s="29">
        <v>0.51291666666666669</v>
      </c>
      <c r="R1036" s="28">
        <v>0</v>
      </c>
      <c r="S1036" s="30">
        <v>4.6777777766666668</v>
      </c>
      <c r="T1036" s="32" t="s">
        <v>11516</v>
      </c>
      <c r="U1036" s="32" t="s">
        <v>11517</v>
      </c>
      <c r="V1036" s="30">
        <v>1.3172213820565399</v>
      </c>
      <c r="W1036" s="28">
        <v>0</v>
      </c>
      <c r="X1036" s="28">
        <v>0</v>
      </c>
      <c r="Y1036" s="28" t="s">
        <v>14645</v>
      </c>
      <c r="Z1036" s="28" t="s">
        <v>14651</v>
      </c>
      <c r="AA1036" s="28">
        <v>1</v>
      </c>
      <c r="AB1036" s="28">
        <v>0</v>
      </c>
      <c r="AC1036" s="32">
        <f>Solution[[#This Row],[Old Stop]] +1</f>
        <v>157</v>
      </c>
      <c r="AD1036" s="32" t="str">
        <f>_xlfn.CONCAT(Solution[[#This Row],[Notes]],"_",Solution[[#This Row],[Week '#]],"_", _xlfn.SWITCH(Solution[[#This Row],[Column1]], "M", "Monday", "T", "Tuesday", "W", "Wednesday", "R", "Thursday", "H", "Thursday", "F", "Friday"))</f>
        <v>102_Week2_Wednesday</v>
      </c>
      <c r="AE1036" s="32" t="str">
        <f>IF(LEN(Solution[[#This Row],[Available Delivery Days]]) =1, Solution[[#This Row],[Available Delivery Days]], IF(ISNUMBER(SEARCH(Solution[[#This Row],[New Delivery Day]], Solution[[#This Row],[Available Delivery Days]])), Solution[[#This Row],[New Delivery Day]], Solution[[#This Row],[Old Delivery Day]]))</f>
        <v>W</v>
      </c>
      <c r="AF1036" s="31">
        <v>41.29</v>
      </c>
      <c r="AG1036" s="31">
        <v>0</v>
      </c>
      <c r="AH1036" s="28" t="s">
        <v>7832</v>
      </c>
      <c r="AI1036" s="28" t="s">
        <v>932</v>
      </c>
      <c r="AJ1036" s="28" t="s">
        <v>7793</v>
      </c>
      <c r="AK1036" s="28" t="s">
        <v>7792</v>
      </c>
      <c r="AL1036" s="28" t="s">
        <v>7797</v>
      </c>
      <c r="AM1036" s="28">
        <f>_xlfn.XLOOKUP(Solution[[#This Row],[Cu_ID]],Master[cu_id],Master[Notes], "none")</f>
        <v>102</v>
      </c>
      <c r="AN1036" s="28">
        <v>0</v>
      </c>
    </row>
    <row r="1037" spans="1:40" x14ac:dyDescent="0.3">
      <c r="A1037" s="53" t="s">
        <v>11513</v>
      </c>
      <c r="B1037" s="37" t="s">
        <v>11514</v>
      </c>
      <c r="C1037" s="37" t="s">
        <v>7728</v>
      </c>
      <c r="D1037" s="28" t="s">
        <v>7718</v>
      </c>
      <c r="E1037" s="28" t="s">
        <v>7734</v>
      </c>
      <c r="F1037" s="28" t="s">
        <v>900</v>
      </c>
      <c r="G1037" s="28" t="s">
        <v>7758</v>
      </c>
      <c r="H1037" s="28" t="s">
        <v>7734</v>
      </c>
      <c r="I1037" s="28" t="s">
        <v>8057</v>
      </c>
      <c r="J1037" s="28">
        <v>156</v>
      </c>
      <c r="K1037" s="35" t="s">
        <v>8551</v>
      </c>
      <c r="L1037" s="35" t="s">
        <v>11515</v>
      </c>
      <c r="M1037" s="30">
        <v>9.4668990988284296</v>
      </c>
      <c r="N1037" s="32" t="s">
        <v>15751</v>
      </c>
      <c r="O1037" s="28" t="s">
        <v>7774</v>
      </c>
      <c r="P1037" s="29">
        <v>0.39851851851851849</v>
      </c>
      <c r="Q1037" s="29">
        <v>0.40177083333333335</v>
      </c>
      <c r="R1037" s="28">
        <v>0</v>
      </c>
      <c r="S1037" s="30">
        <v>4.6777777766666668</v>
      </c>
      <c r="T1037" s="32" t="s">
        <v>11516</v>
      </c>
      <c r="U1037" s="32" t="s">
        <v>11517</v>
      </c>
      <c r="V1037" s="30">
        <v>3.7029111049524599</v>
      </c>
      <c r="W1037" s="28">
        <v>0</v>
      </c>
      <c r="X1037" s="28">
        <v>0</v>
      </c>
      <c r="Y1037" s="28" t="s">
        <v>14645</v>
      </c>
      <c r="Z1037" s="28" t="s">
        <v>15752</v>
      </c>
      <c r="AA1037" s="28">
        <v>1</v>
      </c>
      <c r="AB1037" s="28">
        <v>0</v>
      </c>
      <c r="AC1037" s="32">
        <f>Solution[[#This Row],[Old Stop]] +1</f>
        <v>157</v>
      </c>
      <c r="AD1037" s="32" t="str">
        <f>_xlfn.CONCAT(Solution[[#This Row],[Notes]],"_",Solution[[#This Row],[Week '#]],"_", _xlfn.SWITCH(Solution[[#This Row],[Column1]], "M", "Monday", "T", "Tuesday", "W", "Wednesday", "R", "Thursday", "H", "Thursday", "F", "Friday"))</f>
        <v>102_Week3_Wednesday</v>
      </c>
      <c r="AE1037" s="32" t="str">
        <f>IF(LEN(Solution[[#This Row],[Available Delivery Days]]) =1, Solution[[#This Row],[Available Delivery Days]], IF(ISNUMBER(SEARCH(Solution[[#This Row],[New Delivery Day]], Solution[[#This Row],[Available Delivery Days]])), Solution[[#This Row],[New Delivery Day]], Solution[[#This Row],[Old Delivery Day]]))</f>
        <v>W</v>
      </c>
      <c r="AF1037" s="31">
        <v>41.29</v>
      </c>
      <c r="AG1037" s="31">
        <v>0</v>
      </c>
      <c r="AH1037" s="28" t="s">
        <v>7832</v>
      </c>
      <c r="AI1037" s="28" t="s">
        <v>932</v>
      </c>
      <c r="AJ1037" s="28" t="s">
        <v>7793</v>
      </c>
      <c r="AK1037" s="28" t="s">
        <v>7792</v>
      </c>
      <c r="AL1037" s="28" t="s">
        <v>7797</v>
      </c>
      <c r="AM1037" s="28">
        <f>_xlfn.XLOOKUP(Solution[[#This Row],[Cu_ID]],Master[cu_id],Master[Notes], "none")</f>
        <v>102</v>
      </c>
      <c r="AN1037" s="28">
        <v>0</v>
      </c>
    </row>
    <row r="1038" spans="1:40" x14ac:dyDescent="0.3">
      <c r="A1038" s="53" t="s">
        <v>11513</v>
      </c>
      <c r="B1038" s="37" t="s">
        <v>11514</v>
      </c>
      <c r="C1038" s="37" t="s">
        <v>7728</v>
      </c>
      <c r="D1038" s="28" t="s">
        <v>7719</v>
      </c>
      <c r="E1038" s="28" t="s">
        <v>7734</v>
      </c>
      <c r="F1038" s="28" t="s">
        <v>900</v>
      </c>
      <c r="G1038" s="28" t="s">
        <v>7762</v>
      </c>
      <c r="H1038" s="28" t="s">
        <v>7734</v>
      </c>
      <c r="I1038" s="28" t="s">
        <v>8057</v>
      </c>
      <c r="J1038" s="28">
        <v>156</v>
      </c>
      <c r="K1038" s="35" t="s">
        <v>8551</v>
      </c>
      <c r="L1038" s="35" t="s">
        <v>11515</v>
      </c>
      <c r="M1038" s="30">
        <v>2.1304690670222</v>
      </c>
      <c r="N1038" s="32" t="s">
        <v>16285</v>
      </c>
      <c r="O1038" s="28" t="s">
        <v>7774</v>
      </c>
      <c r="P1038" s="29">
        <v>0.48803240740740739</v>
      </c>
      <c r="Q1038" s="29">
        <v>0.49128472222222225</v>
      </c>
      <c r="R1038" s="28">
        <v>0</v>
      </c>
      <c r="S1038" s="30">
        <v>4.6777777766666668</v>
      </c>
      <c r="T1038" s="32" t="s">
        <v>11516</v>
      </c>
      <c r="U1038" s="32" t="s">
        <v>11517</v>
      </c>
      <c r="V1038" s="30">
        <v>1.3172213820565399</v>
      </c>
      <c r="W1038" s="28">
        <v>0</v>
      </c>
      <c r="X1038" s="28">
        <v>0</v>
      </c>
      <c r="Y1038" s="28" t="s">
        <v>14645</v>
      </c>
      <c r="Z1038" s="28" t="s">
        <v>16253</v>
      </c>
      <c r="AA1038" s="28">
        <v>1</v>
      </c>
      <c r="AB1038" s="28">
        <v>0</v>
      </c>
      <c r="AC1038" s="32">
        <f>Solution[[#This Row],[Old Stop]] +1</f>
        <v>157</v>
      </c>
      <c r="AD1038" s="32" t="str">
        <f>_xlfn.CONCAT(Solution[[#This Row],[Notes]],"_",Solution[[#This Row],[Week '#]],"_", _xlfn.SWITCH(Solution[[#This Row],[Column1]], "M", "Monday", "T", "Tuesday", "W", "Wednesday", "R", "Thursday", "H", "Thursday", "F", "Friday"))</f>
        <v>102_Week4_Wednesday</v>
      </c>
      <c r="AE1038" s="32" t="str">
        <f>IF(LEN(Solution[[#This Row],[Available Delivery Days]]) =1, Solution[[#This Row],[Available Delivery Days]], IF(ISNUMBER(SEARCH(Solution[[#This Row],[New Delivery Day]], Solution[[#This Row],[Available Delivery Days]])), Solution[[#This Row],[New Delivery Day]], Solution[[#This Row],[Old Delivery Day]]))</f>
        <v>W</v>
      </c>
      <c r="AF1038" s="31">
        <v>41.29</v>
      </c>
      <c r="AG1038" s="31">
        <v>0</v>
      </c>
      <c r="AH1038" s="28" t="s">
        <v>7832</v>
      </c>
      <c r="AI1038" s="28" t="s">
        <v>932</v>
      </c>
      <c r="AJ1038" s="28" t="s">
        <v>7793</v>
      </c>
      <c r="AK1038" s="28" t="s">
        <v>7792</v>
      </c>
      <c r="AL1038" s="28" t="s">
        <v>7797</v>
      </c>
      <c r="AM1038" s="28">
        <f>_xlfn.XLOOKUP(Solution[[#This Row],[Cu_ID]],Master[cu_id],Master[Notes], "none")</f>
        <v>102</v>
      </c>
      <c r="AN1038" s="28">
        <v>0</v>
      </c>
    </row>
    <row r="1039" spans="1:40" x14ac:dyDescent="0.3">
      <c r="A1039" s="53" t="s">
        <v>13244</v>
      </c>
      <c r="B1039" s="37" t="s">
        <v>13245</v>
      </c>
      <c r="C1039" s="37" t="s">
        <v>7728</v>
      </c>
      <c r="D1039" s="28" t="s">
        <v>7716</v>
      </c>
      <c r="E1039" s="28" t="s">
        <v>7752</v>
      </c>
      <c r="F1039" s="28" t="s">
        <v>902</v>
      </c>
      <c r="G1039" s="28" t="s">
        <v>7787</v>
      </c>
      <c r="H1039" s="28" t="s">
        <v>7752</v>
      </c>
      <c r="I1039" s="28" t="s">
        <v>8057</v>
      </c>
      <c r="J1039" s="28">
        <v>405</v>
      </c>
      <c r="K1039" s="35" t="s">
        <v>9010</v>
      </c>
      <c r="L1039" s="35" t="s">
        <v>13246</v>
      </c>
      <c r="M1039" s="30">
        <v>0.30676609836518798</v>
      </c>
      <c r="N1039" s="32" t="s">
        <v>15078</v>
      </c>
      <c r="O1039" s="28" t="s">
        <v>7774</v>
      </c>
      <c r="P1039" s="29">
        <v>0.58333333333333337</v>
      </c>
      <c r="Q1039" s="29">
        <v>0.5893518518518519</v>
      </c>
      <c r="R1039" s="28">
        <v>43.718881350010598</v>
      </c>
      <c r="S1039" s="30">
        <v>8.6722222216666669</v>
      </c>
      <c r="T1039" s="32" t="s">
        <v>13247</v>
      </c>
      <c r="U1039" s="32" t="s">
        <v>13248</v>
      </c>
      <c r="V1039" s="30">
        <v>9.3876370281332902E-2</v>
      </c>
      <c r="W1039" s="28">
        <v>0</v>
      </c>
      <c r="X1039" s="28">
        <v>0</v>
      </c>
      <c r="Y1039" s="28" t="s">
        <v>14575</v>
      </c>
      <c r="Z1039" s="28" t="s">
        <v>14576</v>
      </c>
      <c r="AA1039" s="28">
        <v>1</v>
      </c>
      <c r="AB1039" s="28">
        <v>0</v>
      </c>
      <c r="AC1039" s="32">
        <f>Solution[[#This Row],[Old Stop]] +1</f>
        <v>406</v>
      </c>
      <c r="AD1039" s="32" t="str">
        <f>_xlfn.CONCAT(Solution[[#This Row],[Notes]],"_",Solution[[#This Row],[Week '#]],"_", _xlfn.SWITCH(Solution[[#This Row],[Column1]], "M", "Monday", "T", "Tuesday", "W", "Wednesday", "R", "Thursday", "H", "Thursday", "F", "Friday"))</f>
        <v>103_Week1_Friday</v>
      </c>
      <c r="AE1039" s="32" t="str">
        <f>IF(LEN(Solution[[#This Row],[Available Delivery Days]]) =1, Solution[[#This Row],[Available Delivery Days]], IF(ISNUMBER(SEARCH(Solution[[#This Row],[New Delivery Day]], Solution[[#This Row],[Available Delivery Days]])), Solution[[#This Row],[New Delivery Day]], Solution[[#This Row],[Old Delivery Day]]))</f>
        <v>F</v>
      </c>
      <c r="AF1039" s="31">
        <v>4.8837000000000002</v>
      </c>
      <c r="AG1039" s="31">
        <v>0</v>
      </c>
      <c r="AH1039" s="28" t="s">
        <v>7832</v>
      </c>
      <c r="AI1039" s="28" t="s">
        <v>932</v>
      </c>
      <c r="AJ1039" s="28" t="s">
        <v>7793</v>
      </c>
      <c r="AK1039" s="28" t="s">
        <v>7792</v>
      </c>
      <c r="AL1039" s="28" t="s">
        <v>7797</v>
      </c>
      <c r="AM1039" s="28">
        <f>_xlfn.XLOOKUP(Solution[[#This Row],[Cu_ID]],Master[cu_id],Master[Notes], "none")</f>
        <v>103</v>
      </c>
      <c r="AN1039" s="28">
        <v>0</v>
      </c>
    </row>
    <row r="1040" spans="1:40" x14ac:dyDescent="0.3">
      <c r="A1040" s="53" t="s">
        <v>13244</v>
      </c>
      <c r="B1040" s="37" t="s">
        <v>13245</v>
      </c>
      <c r="C1040" s="37" t="s">
        <v>7728</v>
      </c>
      <c r="D1040" s="28" t="s">
        <v>7717</v>
      </c>
      <c r="E1040" s="28" t="s">
        <v>7752</v>
      </c>
      <c r="F1040" s="28" t="s">
        <v>902</v>
      </c>
      <c r="G1040" s="28" t="s">
        <v>7787</v>
      </c>
      <c r="H1040" s="28" t="s">
        <v>7752</v>
      </c>
      <c r="I1040" s="28" t="s">
        <v>8057</v>
      </c>
      <c r="J1040" s="28">
        <v>405</v>
      </c>
      <c r="K1040" s="35" t="s">
        <v>9010</v>
      </c>
      <c r="L1040" s="35" t="s">
        <v>13246</v>
      </c>
      <c r="M1040" s="30">
        <v>0.91278677619993698</v>
      </c>
      <c r="N1040" s="32" t="s">
        <v>15519</v>
      </c>
      <c r="O1040" s="28" t="s">
        <v>7774</v>
      </c>
      <c r="P1040" s="29">
        <v>0.58332175925925922</v>
      </c>
      <c r="Q1040" s="29">
        <v>0.58934027777777775</v>
      </c>
      <c r="R1040" s="28">
        <v>28.080257540568699</v>
      </c>
      <c r="S1040" s="30">
        <v>8.6722222216666669</v>
      </c>
      <c r="T1040" s="32" t="s">
        <v>13247</v>
      </c>
      <c r="U1040" s="32" t="s">
        <v>13248</v>
      </c>
      <c r="V1040" s="30">
        <v>0.16477969309885401</v>
      </c>
      <c r="W1040" s="28">
        <v>0</v>
      </c>
      <c r="X1040" s="28">
        <v>0</v>
      </c>
      <c r="Y1040" s="28" t="s">
        <v>14575</v>
      </c>
      <c r="Z1040" s="28" t="s">
        <v>15451</v>
      </c>
      <c r="AA1040" s="28">
        <v>1</v>
      </c>
      <c r="AB1040" s="28">
        <v>0</v>
      </c>
      <c r="AC1040" s="32">
        <f>Solution[[#This Row],[Old Stop]] +1</f>
        <v>406</v>
      </c>
      <c r="AD1040" s="32" t="str">
        <f>_xlfn.CONCAT(Solution[[#This Row],[Notes]],"_",Solution[[#This Row],[Week '#]],"_", _xlfn.SWITCH(Solution[[#This Row],[Column1]], "M", "Monday", "T", "Tuesday", "W", "Wednesday", "R", "Thursday", "H", "Thursday", "F", "Friday"))</f>
        <v>103_Week2_Friday</v>
      </c>
      <c r="AE1040" s="32" t="str">
        <f>IF(LEN(Solution[[#This Row],[Available Delivery Days]]) =1, Solution[[#This Row],[Available Delivery Days]], IF(ISNUMBER(SEARCH(Solution[[#This Row],[New Delivery Day]], Solution[[#This Row],[Available Delivery Days]])), Solution[[#This Row],[New Delivery Day]], Solution[[#This Row],[Old Delivery Day]]))</f>
        <v>F</v>
      </c>
      <c r="AF1040" s="31">
        <v>4.8837000000000002</v>
      </c>
      <c r="AG1040" s="31">
        <v>0</v>
      </c>
      <c r="AH1040" s="28" t="s">
        <v>7832</v>
      </c>
      <c r="AI1040" s="28" t="s">
        <v>932</v>
      </c>
      <c r="AJ1040" s="28" t="s">
        <v>7793</v>
      </c>
      <c r="AK1040" s="28" t="s">
        <v>7792</v>
      </c>
      <c r="AL1040" s="28" t="s">
        <v>7797</v>
      </c>
      <c r="AM1040" s="28">
        <f>_xlfn.XLOOKUP(Solution[[#This Row],[Cu_ID]],Master[cu_id],Master[Notes], "none")</f>
        <v>103</v>
      </c>
      <c r="AN1040" s="28">
        <v>0</v>
      </c>
    </row>
    <row r="1041" spans="1:40" x14ac:dyDescent="0.3">
      <c r="A1041" s="53" t="s">
        <v>13244</v>
      </c>
      <c r="B1041" s="37" t="s">
        <v>13245</v>
      </c>
      <c r="C1041" s="37" t="s">
        <v>7728</v>
      </c>
      <c r="D1041" s="28" t="s">
        <v>7718</v>
      </c>
      <c r="E1041" s="28" t="s">
        <v>7752</v>
      </c>
      <c r="F1041" s="28" t="s">
        <v>902</v>
      </c>
      <c r="G1041" s="28" t="s">
        <v>7787</v>
      </c>
      <c r="H1041" s="28" t="s">
        <v>7752</v>
      </c>
      <c r="I1041" s="28" t="s">
        <v>8057</v>
      </c>
      <c r="J1041" s="28">
        <v>405</v>
      </c>
      <c r="K1041" s="35" t="s">
        <v>9010</v>
      </c>
      <c r="L1041" s="35" t="s">
        <v>13246</v>
      </c>
      <c r="M1041" s="30">
        <v>0.30676609836518798</v>
      </c>
      <c r="N1041" s="32" t="s">
        <v>16042</v>
      </c>
      <c r="O1041" s="28" t="s">
        <v>7774</v>
      </c>
      <c r="P1041" s="29">
        <v>0.58333333333333337</v>
      </c>
      <c r="Q1041" s="29">
        <v>0.5893518518518519</v>
      </c>
      <c r="R1041" s="28">
        <v>43.718881350010598</v>
      </c>
      <c r="S1041" s="30">
        <v>8.6722222216666669</v>
      </c>
      <c r="T1041" s="32" t="s">
        <v>13247</v>
      </c>
      <c r="U1041" s="32" t="s">
        <v>13248</v>
      </c>
      <c r="V1041" s="30">
        <v>9.3876370281332902E-2</v>
      </c>
      <c r="W1041" s="28">
        <v>0</v>
      </c>
      <c r="X1041" s="28">
        <v>0</v>
      </c>
      <c r="Y1041" s="28" t="s">
        <v>14575</v>
      </c>
      <c r="Z1041" s="28" t="s">
        <v>15989</v>
      </c>
      <c r="AA1041" s="28">
        <v>1</v>
      </c>
      <c r="AB1041" s="28">
        <v>0</v>
      </c>
      <c r="AC1041" s="32">
        <f>Solution[[#This Row],[Old Stop]] +1</f>
        <v>406</v>
      </c>
      <c r="AD1041" s="32" t="str">
        <f>_xlfn.CONCAT(Solution[[#This Row],[Notes]],"_",Solution[[#This Row],[Week '#]],"_", _xlfn.SWITCH(Solution[[#This Row],[Column1]], "M", "Monday", "T", "Tuesday", "W", "Wednesday", "R", "Thursday", "H", "Thursday", "F", "Friday"))</f>
        <v>103_Week3_Friday</v>
      </c>
      <c r="AE1041" s="32" t="str">
        <f>IF(LEN(Solution[[#This Row],[Available Delivery Days]]) =1, Solution[[#This Row],[Available Delivery Days]], IF(ISNUMBER(SEARCH(Solution[[#This Row],[New Delivery Day]], Solution[[#This Row],[Available Delivery Days]])), Solution[[#This Row],[New Delivery Day]], Solution[[#This Row],[Old Delivery Day]]))</f>
        <v>F</v>
      </c>
      <c r="AF1041" s="31">
        <v>4.8837000000000002</v>
      </c>
      <c r="AG1041" s="31">
        <v>0</v>
      </c>
      <c r="AH1041" s="28" t="s">
        <v>7832</v>
      </c>
      <c r="AI1041" s="28" t="s">
        <v>932</v>
      </c>
      <c r="AJ1041" s="28" t="s">
        <v>7793</v>
      </c>
      <c r="AK1041" s="28" t="s">
        <v>7792</v>
      </c>
      <c r="AL1041" s="28" t="s">
        <v>7797</v>
      </c>
      <c r="AM1041" s="28">
        <f>_xlfn.XLOOKUP(Solution[[#This Row],[Cu_ID]],Master[cu_id],Master[Notes], "none")</f>
        <v>103</v>
      </c>
      <c r="AN1041" s="28">
        <v>0</v>
      </c>
    </row>
    <row r="1042" spans="1:40" x14ac:dyDescent="0.3">
      <c r="A1042" s="53" t="s">
        <v>13244</v>
      </c>
      <c r="B1042" s="37" t="s">
        <v>13245</v>
      </c>
      <c r="C1042" s="37" t="s">
        <v>7728</v>
      </c>
      <c r="D1042" s="28" t="s">
        <v>7719</v>
      </c>
      <c r="E1042" s="28" t="s">
        <v>7752</v>
      </c>
      <c r="F1042" s="28" t="s">
        <v>902</v>
      </c>
      <c r="G1042" s="28" t="s">
        <v>7787</v>
      </c>
      <c r="H1042" s="28" t="s">
        <v>7752</v>
      </c>
      <c r="I1042" s="28" t="s">
        <v>8057</v>
      </c>
      <c r="J1042" s="28">
        <v>405</v>
      </c>
      <c r="K1042" s="35" t="s">
        <v>9010</v>
      </c>
      <c r="L1042" s="35" t="s">
        <v>13246</v>
      </c>
      <c r="M1042" s="30">
        <v>0.91278677619993698</v>
      </c>
      <c r="N1042" s="32" t="s">
        <v>16583</v>
      </c>
      <c r="O1042" s="28" t="s">
        <v>7774</v>
      </c>
      <c r="P1042" s="29">
        <v>0.58332175925925922</v>
      </c>
      <c r="Q1042" s="29">
        <v>0.58934027777777775</v>
      </c>
      <c r="R1042" s="28">
        <v>16.234941719099901</v>
      </c>
      <c r="S1042" s="30">
        <v>8.6722222216666669</v>
      </c>
      <c r="T1042" s="32" t="s">
        <v>13247</v>
      </c>
      <c r="U1042" s="32" t="s">
        <v>13248</v>
      </c>
      <c r="V1042" s="30">
        <v>0.16477969309885401</v>
      </c>
      <c r="W1042" s="28">
        <v>0</v>
      </c>
      <c r="X1042" s="28">
        <v>0</v>
      </c>
      <c r="Y1042" s="28" t="s">
        <v>14575</v>
      </c>
      <c r="Z1042" s="28" t="s">
        <v>16571</v>
      </c>
      <c r="AA1042" s="28">
        <v>1</v>
      </c>
      <c r="AB1042" s="28">
        <v>0</v>
      </c>
      <c r="AC1042" s="32">
        <f>Solution[[#This Row],[Old Stop]] +1</f>
        <v>406</v>
      </c>
      <c r="AD1042" s="32" t="str">
        <f>_xlfn.CONCAT(Solution[[#This Row],[Notes]],"_",Solution[[#This Row],[Week '#]],"_", _xlfn.SWITCH(Solution[[#This Row],[Column1]], "M", "Monday", "T", "Tuesday", "W", "Wednesday", "R", "Thursday", "H", "Thursday", "F", "Friday"))</f>
        <v>103_Week4_Friday</v>
      </c>
      <c r="AE1042" s="32" t="str">
        <f>IF(LEN(Solution[[#This Row],[Available Delivery Days]]) =1, Solution[[#This Row],[Available Delivery Days]], IF(ISNUMBER(SEARCH(Solution[[#This Row],[New Delivery Day]], Solution[[#This Row],[Available Delivery Days]])), Solution[[#This Row],[New Delivery Day]], Solution[[#This Row],[Old Delivery Day]]))</f>
        <v>F</v>
      </c>
      <c r="AF1042" s="31">
        <v>4.8837000000000002</v>
      </c>
      <c r="AG1042" s="31">
        <v>0</v>
      </c>
      <c r="AH1042" s="28" t="s">
        <v>7832</v>
      </c>
      <c r="AI1042" s="28" t="s">
        <v>932</v>
      </c>
      <c r="AJ1042" s="28" t="s">
        <v>7793</v>
      </c>
      <c r="AK1042" s="28" t="s">
        <v>7792</v>
      </c>
      <c r="AL1042" s="28" t="s">
        <v>7797</v>
      </c>
      <c r="AM1042" s="28">
        <f>_xlfn.XLOOKUP(Solution[[#This Row],[Cu_ID]],Master[cu_id],Master[Notes], "none")</f>
        <v>103</v>
      </c>
      <c r="AN1042" s="28">
        <v>0</v>
      </c>
    </row>
    <row r="1043" spans="1:40" x14ac:dyDescent="0.3">
      <c r="A1043" s="53" t="s">
        <v>11717</v>
      </c>
      <c r="B1043" s="37" t="s">
        <v>11718</v>
      </c>
      <c r="C1043" s="37" t="s">
        <v>7728</v>
      </c>
      <c r="D1043" s="28" t="s">
        <v>7716</v>
      </c>
      <c r="E1043" s="28" t="s">
        <v>7734</v>
      </c>
      <c r="F1043" s="28" t="s">
        <v>936</v>
      </c>
      <c r="G1043" s="28" t="s">
        <v>7755</v>
      </c>
      <c r="H1043" s="28" t="s">
        <v>7734</v>
      </c>
      <c r="I1043" s="28" t="s">
        <v>8057</v>
      </c>
      <c r="J1043" s="28">
        <v>55</v>
      </c>
      <c r="K1043" s="35" t="s">
        <v>8497</v>
      </c>
      <c r="L1043" s="35" t="s">
        <v>11719</v>
      </c>
      <c r="M1043" s="30">
        <v>0</v>
      </c>
      <c r="N1043" s="32" t="s">
        <v>15216</v>
      </c>
      <c r="O1043" s="28" t="s">
        <v>7774</v>
      </c>
      <c r="P1043" s="29">
        <v>0.50178240740740743</v>
      </c>
      <c r="Q1043" s="29">
        <v>0.50850694444444444</v>
      </c>
      <c r="R1043" s="28">
        <v>0</v>
      </c>
      <c r="S1043" s="30">
        <v>9.683574621414877</v>
      </c>
      <c r="T1043" s="32" t="s">
        <v>11720</v>
      </c>
      <c r="U1043" s="32" t="s">
        <v>11721</v>
      </c>
      <c r="V1043" s="30"/>
      <c r="W1043" s="28">
        <v>0</v>
      </c>
      <c r="X1043" s="28">
        <v>0</v>
      </c>
      <c r="Y1043" s="28" t="s">
        <v>14643</v>
      </c>
      <c r="Z1043" s="28" t="s">
        <v>14644</v>
      </c>
      <c r="AA1043" s="28">
        <v>1</v>
      </c>
      <c r="AB1043" s="28">
        <v>0</v>
      </c>
      <c r="AC1043" s="32">
        <f>Solution[[#This Row],[Old Stop]] +1</f>
        <v>56</v>
      </c>
      <c r="AD1043" s="32" t="str">
        <f>_xlfn.CONCAT(Solution[[#This Row],[Notes]],"_",Solution[[#This Row],[Week '#]],"_", _xlfn.SWITCH(Solution[[#This Row],[Column1]], "M", "Monday", "T", "Tuesday", "W", "Wednesday", "R", "Thursday", "H", "Thursday", "F", "Friday"))</f>
        <v>102_Week1_Thursday</v>
      </c>
      <c r="AE1043" s="32" t="str">
        <f>IF(LEN(Solution[[#This Row],[Available Delivery Days]]) =1, Solution[[#This Row],[Available Delivery Days]], IF(ISNUMBER(SEARCH(Solution[[#This Row],[New Delivery Day]], Solution[[#This Row],[Available Delivery Days]])), Solution[[#This Row],[New Delivery Day]], Solution[[#This Row],[Old Delivery Day]]))</f>
        <v>R</v>
      </c>
      <c r="AF1043" s="31">
        <v>95.82</v>
      </c>
      <c r="AG1043" s="31">
        <v>0</v>
      </c>
      <c r="AH1043" s="28" t="s">
        <v>7832</v>
      </c>
      <c r="AI1043" s="28" t="s">
        <v>932</v>
      </c>
      <c r="AJ1043" s="28" t="s">
        <v>7793</v>
      </c>
      <c r="AK1043" s="28" t="s">
        <v>7792</v>
      </c>
      <c r="AL1043" s="28" t="s">
        <v>7797</v>
      </c>
      <c r="AM1043" s="28">
        <f>_xlfn.XLOOKUP(Solution[[#This Row],[Cu_ID]],Master[cu_id],Master[Notes], "none")</f>
        <v>102</v>
      </c>
      <c r="AN1043" s="28">
        <v>0</v>
      </c>
    </row>
    <row r="1044" spans="1:40" x14ac:dyDescent="0.3">
      <c r="A1044" s="53" t="s">
        <v>11717</v>
      </c>
      <c r="B1044" s="37" t="s">
        <v>11718</v>
      </c>
      <c r="C1044" s="37" t="s">
        <v>7728</v>
      </c>
      <c r="D1044" s="28" t="s">
        <v>7717</v>
      </c>
      <c r="E1044" s="28" t="s">
        <v>7734</v>
      </c>
      <c r="F1044" s="28" t="s">
        <v>936</v>
      </c>
      <c r="G1044" s="28" t="s">
        <v>7773</v>
      </c>
      <c r="H1044" s="28" t="s">
        <v>7734</v>
      </c>
      <c r="I1044" s="28" t="s">
        <v>8057</v>
      </c>
      <c r="J1044" s="28">
        <v>55</v>
      </c>
      <c r="K1044" s="35" t="s">
        <v>8497</v>
      </c>
      <c r="L1044" s="35" t="s">
        <v>11719</v>
      </c>
      <c r="M1044" s="30">
        <v>0</v>
      </c>
      <c r="N1044" s="32" t="s">
        <v>15217</v>
      </c>
      <c r="O1044" s="28" t="s">
        <v>7774</v>
      </c>
      <c r="P1044" s="29">
        <v>0.41900462962962964</v>
      </c>
      <c r="Q1044" s="29">
        <v>0.42572916666666666</v>
      </c>
      <c r="R1044" s="28">
        <v>0</v>
      </c>
      <c r="S1044" s="30">
        <v>9.683574621414877</v>
      </c>
      <c r="T1044" s="32" t="s">
        <v>11720</v>
      </c>
      <c r="U1044" s="32" t="s">
        <v>11721</v>
      </c>
      <c r="V1044" s="30"/>
      <c r="W1044" s="28">
        <v>0</v>
      </c>
      <c r="X1044" s="28">
        <v>0</v>
      </c>
      <c r="Y1044" s="28" t="s">
        <v>14643</v>
      </c>
      <c r="Z1044" s="28" t="s">
        <v>14649</v>
      </c>
      <c r="AA1044" s="28">
        <v>1</v>
      </c>
      <c r="AB1044" s="28">
        <v>0</v>
      </c>
      <c r="AC1044" s="32">
        <f>Solution[[#This Row],[Old Stop]] +1</f>
        <v>56</v>
      </c>
      <c r="AD1044" s="32" t="str">
        <f>_xlfn.CONCAT(Solution[[#This Row],[Notes]],"_",Solution[[#This Row],[Week '#]],"_", _xlfn.SWITCH(Solution[[#This Row],[Column1]], "M", "Monday", "T", "Tuesday", "W", "Wednesday", "R", "Thursday", "H", "Thursday", "F", "Friday"))</f>
        <v>102_Week2_Thursday</v>
      </c>
      <c r="AE1044" s="32" t="str">
        <f>IF(LEN(Solution[[#This Row],[Available Delivery Days]]) =1, Solution[[#This Row],[Available Delivery Days]], IF(ISNUMBER(SEARCH(Solution[[#This Row],[New Delivery Day]], Solution[[#This Row],[Available Delivery Days]])), Solution[[#This Row],[New Delivery Day]], Solution[[#This Row],[Old Delivery Day]]))</f>
        <v>R</v>
      </c>
      <c r="AF1044" s="31">
        <v>95.82</v>
      </c>
      <c r="AG1044" s="31">
        <v>0</v>
      </c>
      <c r="AH1044" s="28" t="s">
        <v>7832</v>
      </c>
      <c r="AI1044" s="28" t="s">
        <v>932</v>
      </c>
      <c r="AJ1044" s="28" t="s">
        <v>7793</v>
      </c>
      <c r="AK1044" s="28" t="s">
        <v>7792</v>
      </c>
      <c r="AL1044" s="28" t="s">
        <v>7797</v>
      </c>
      <c r="AM1044" s="28">
        <f>_xlfn.XLOOKUP(Solution[[#This Row],[Cu_ID]],Master[cu_id],Master[Notes], "none")</f>
        <v>102</v>
      </c>
      <c r="AN1044" s="28">
        <v>0</v>
      </c>
    </row>
    <row r="1045" spans="1:40" x14ac:dyDescent="0.3">
      <c r="A1045" s="53" t="s">
        <v>11717</v>
      </c>
      <c r="B1045" s="37" t="s">
        <v>11718</v>
      </c>
      <c r="C1045" s="37" t="s">
        <v>7728</v>
      </c>
      <c r="D1045" s="28" t="s">
        <v>7718</v>
      </c>
      <c r="E1045" s="28" t="s">
        <v>7734</v>
      </c>
      <c r="F1045" s="28" t="s">
        <v>936</v>
      </c>
      <c r="G1045" s="28" t="s">
        <v>7755</v>
      </c>
      <c r="H1045" s="28" t="s">
        <v>7734</v>
      </c>
      <c r="I1045" s="28" t="s">
        <v>8057</v>
      </c>
      <c r="J1045" s="28">
        <v>55</v>
      </c>
      <c r="K1045" s="35" t="s">
        <v>8497</v>
      </c>
      <c r="L1045" s="35" t="s">
        <v>11719</v>
      </c>
      <c r="M1045" s="30">
        <v>0</v>
      </c>
      <c r="N1045" s="32" t="s">
        <v>15811</v>
      </c>
      <c r="O1045" s="28" t="s">
        <v>7774</v>
      </c>
      <c r="P1045" s="29">
        <v>0.50178240740740743</v>
      </c>
      <c r="Q1045" s="29">
        <v>0.50850694444444444</v>
      </c>
      <c r="R1045" s="28">
        <v>0</v>
      </c>
      <c r="S1045" s="30">
        <v>9.683574621414877</v>
      </c>
      <c r="T1045" s="32" t="s">
        <v>11720</v>
      </c>
      <c r="U1045" s="32" t="s">
        <v>11721</v>
      </c>
      <c r="V1045" s="30"/>
      <c r="W1045" s="28">
        <v>0</v>
      </c>
      <c r="X1045" s="28">
        <v>0</v>
      </c>
      <c r="Y1045" s="28" t="s">
        <v>14643</v>
      </c>
      <c r="Z1045" s="28" t="s">
        <v>15700</v>
      </c>
      <c r="AA1045" s="28">
        <v>1</v>
      </c>
      <c r="AB1045" s="28">
        <v>0</v>
      </c>
      <c r="AC1045" s="32">
        <f>Solution[[#This Row],[Old Stop]] +1</f>
        <v>56</v>
      </c>
      <c r="AD1045" s="32" t="str">
        <f>_xlfn.CONCAT(Solution[[#This Row],[Notes]],"_",Solution[[#This Row],[Week '#]],"_", _xlfn.SWITCH(Solution[[#This Row],[Column1]], "M", "Monday", "T", "Tuesday", "W", "Wednesday", "R", "Thursday", "H", "Thursday", "F", "Friday"))</f>
        <v>102_Week3_Thursday</v>
      </c>
      <c r="AE1045" s="32" t="str">
        <f>IF(LEN(Solution[[#This Row],[Available Delivery Days]]) =1, Solution[[#This Row],[Available Delivery Days]], IF(ISNUMBER(SEARCH(Solution[[#This Row],[New Delivery Day]], Solution[[#This Row],[Available Delivery Days]])), Solution[[#This Row],[New Delivery Day]], Solution[[#This Row],[Old Delivery Day]]))</f>
        <v>R</v>
      </c>
      <c r="AF1045" s="31">
        <v>95.82</v>
      </c>
      <c r="AG1045" s="31">
        <v>0</v>
      </c>
      <c r="AH1045" s="28" t="s">
        <v>7832</v>
      </c>
      <c r="AI1045" s="28" t="s">
        <v>932</v>
      </c>
      <c r="AJ1045" s="28" t="s">
        <v>7793</v>
      </c>
      <c r="AK1045" s="28" t="s">
        <v>7792</v>
      </c>
      <c r="AL1045" s="28" t="s">
        <v>7797</v>
      </c>
      <c r="AM1045" s="28">
        <f>_xlfn.XLOOKUP(Solution[[#This Row],[Cu_ID]],Master[cu_id],Master[Notes], "none")</f>
        <v>102</v>
      </c>
      <c r="AN1045" s="28">
        <v>0</v>
      </c>
    </row>
    <row r="1046" spans="1:40" x14ac:dyDescent="0.3">
      <c r="A1046" s="53" t="s">
        <v>11717</v>
      </c>
      <c r="B1046" s="37" t="s">
        <v>11718</v>
      </c>
      <c r="C1046" s="37" t="s">
        <v>7728</v>
      </c>
      <c r="D1046" s="28" t="s">
        <v>7719</v>
      </c>
      <c r="E1046" s="28" t="s">
        <v>7734</v>
      </c>
      <c r="F1046" s="28" t="s">
        <v>936</v>
      </c>
      <c r="G1046" s="28" t="s">
        <v>7773</v>
      </c>
      <c r="H1046" s="28" t="s">
        <v>7734</v>
      </c>
      <c r="I1046" s="28" t="s">
        <v>8057</v>
      </c>
      <c r="J1046" s="28">
        <v>55</v>
      </c>
      <c r="K1046" s="35" t="s">
        <v>8497</v>
      </c>
      <c r="L1046" s="35" t="s">
        <v>11719</v>
      </c>
      <c r="M1046" s="30">
        <v>0</v>
      </c>
      <c r="N1046" s="32" t="s">
        <v>16322</v>
      </c>
      <c r="O1046" s="28" t="s">
        <v>7774</v>
      </c>
      <c r="P1046" s="29">
        <v>0.41900462962962964</v>
      </c>
      <c r="Q1046" s="29">
        <v>0.42572916666666666</v>
      </c>
      <c r="R1046" s="28">
        <v>0</v>
      </c>
      <c r="S1046" s="30">
        <v>9.683574621414877</v>
      </c>
      <c r="T1046" s="32" t="s">
        <v>11720</v>
      </c>
      <c r="U1046" s="32" t="s">
        <v>11721</v>
      </c>
      <c r="V1046" s="30"/>
      <c r="W1046" s="28">
        <v>0</v>
      </c>
      <c r="X1046" s="28">
        <v>0</v>
      </c>
      <c r="Y1046" s="28" t="s">
        <v>14643</v>
      </c>
      <c r="Z1046" s="28" t="s">
        <v>16265</v>
      </c>
      <c r="AA1046" s="28">
        <v>1</v>
      </c>
      <c r="AB1046" s="28">
        <v>0</v>
      </c>
      <c r="AC1046" s="32">
        <f>Solution[[#This Row],[Old Stop]] +1</f>
        <v>56</v>
      </c>
      <c r="AD1046" s="32" t="str">
        <f>_xlfn.CONCAT(Solution[[#This Row],[Notes]],"_",Solution[[#This Row],[Week '#]],"_", _xlfn.SWITCH(Solution[[#This Row],[Column1]], "M", "Monday", "T", "Tuesday", "W", "Wednesday", "R", "Thursday", "H", "Thursday", "F", "Friday"))</f>
        <v>102_Week4_Thursday</v>
      </c>
      <c r="AE1046" s="32" t="str">
        <f>IF(LEN(Solution[[#This Row],[Available Delivery Days]]) =1, Solution[[#This Row],[Available Delivery Days]], IF(ISNUMBER(SEARCH(Solution[[#This Row],[New Delivery Day]], Solution[[#This Row],[Available Delivery Days]])), Solution[[#This Row],[New Delivery Day]], Solution[[#This Row],[Old Delivery Day]]))</f>
        <v>R</v>
      </c>
      <c r="AF1046" s="31">
        <v>95.82</v>
      </c>
      <c r="AG1046" s="31">
        <v>0</v>
      </c>
      <c r="AH1046" s="28" t="s">
        <v>7832</v>
      </c>
      <c r="AI1046" s="28" t="s">
        <v>932</v>
      </c>
      <c r="AJ1046" s="28" t="s">
        <v>7793</v>
      </c>
      <c r="AK1046" s="28" t="s">
        <v>7792</v>
      </c>
      <c r="AL1046" s="28" t="s">
        <v>7797</v>
      </c>
      <c r="AM1046" s="28">
        <f>_xlfn.XLOOKUP(Solution[[#This Row],[Cu_ID]],Master[cu_id],Master[Notes], "none")</f>
        <v>102</v>
      </c>
      <c r="AN1046" s="28">
        <v>0</v>
      </c>
    </row>
    <row r="1047" spans="1:40" x14ac:dyDescent="0.3">
      <c r="A1047" s="53" t="s">
        <v>13836</v>
      </c>
      <c r="B1047" s="37" t="s">
        <v>13837</v>
      </c>
      <c r="C1047" s="37" t="s">
        <v>7728</v>
      </c>
      <c r="D1047" s="28" t="s">
        <v>7716</v>
      </c>
      <c r="E1047" s="28" t="s">
        <v>7734</v>
      </c>
      <c r="F1047" s="28" t="s">
        <v>900</v>
      </c>
      <c r="G1047" s="28" t="s">
        <v>7733</v>
      </c>
      <c r="H1047" s="28" t="s">
        <v>7734</v>
      </c>
      <c r="I1047" s="28" t="s">
        <v>902</v>
      </c>
      <c r="J1047" s="28">
        <v>170</v>
      </c>
      <c r="K1047" s="35" t="s">
        <v>8652</v>
      </c>
      <c r="L1047" s="35" t="s">
        <v>13838</v>
      </c>
      <c r="M1047" s="30">
        <v>1.4788678009063001</v>
      </c>
      <c r="N1047" s="32" t="s">
        <v>14831</v>
      </c>
      <c r="O1047" s="28" t="s">
        <v>7731</v>
      </c>
      <c r="P1047" s="29">
        <v>0.31385416666666666</v>
      </c>
      <c r="Q1047" s="29">
        <v>0.31392361111111111</v>
      </c>
      <c r="R1047" s="28">
        <v>0</v>
      </c>
      <c r="S1047" s="30">
        <v>0.1</v>
      </c>
      <c r="T1047" s="32" t="s">
        <v>13839</v>
      </c>
      <c r="U1047" s="32" t="s">
        <v>13840</v>
      </c>
      <c r="V1047" s="30">
        <v>0.87391437302289698</v>
      </c>
      <c r="W1047" s="28">
        <v>0</v>
      </c>
      <c r="X1047" s="28">
        <v>0</v>
      </c>
      <c r="Y1047" s="28" t="s">
        <v>14645</v>
      </c>
      <c r="Z1047" s="28" t="s">
        <v>14646</v>
      </c>
      <c r="AA1047" s="28">
        <v>1</v>
      </c>
      <c r="AB1047" s="28">
        <v>0</v>
      </c>
      <c r="AC1047" s="32">
        <f>Solution[[#This Row],[Old Stop]] +1</f>
        <v>171</v>
      </c>
      <c r="AD1047" s="32" t="str">
        <f>_xlfn.CONCAT(Solution[[#This Row],[Notes]],"_",Solution[[#This Row],[Week '#]],"_", _xlfn.SWITCH(Solution[[#This Row],[Column1]], "M", "Monday", "T", "Tuesday", "W", "Wednesday", "R", "Thursday", "H", "Thursday", "F", "Friday"))</f>
        <v>102_Week1_Wednesday</v>
      </c>
      <c r="AE1047" s="32" t="str">
        <f>IF(LEN(Solution[[#This Row],[Available Delivery Days]]) =1, Solution[[#This Row],[Available Delivery Days]], IF(ISNUMBER(SEARCH(Solution[[#This Row],[New Delivery Day]], Solution[[#This Row],[Available Delivery Days]])), Solution[[#This Row],[New Delivery Day]], Solution[[#This Row],[Old Delivery Day]]))</f>
        <v>W</v>
      </c>
      <c r="AF1047" s="31">
        <v>8.36</v>
      </c>
      <c r="AG1047" s="31">
        <v>8.1950000000000003</v>
      </c>
      <c r="AH1047" s="28" t="s">
        <v>7832</v>
      </c>
      <c r="AI1047" s="28" t="s">
        <v>932</v>
      </c>
      <c r="AJ1047" s="28" t="s">
        <v>7793</v>
      </c>
      <c r="AK1047" s="28" t="s">
        <v>7792</v>
      </c>
      <c r="AL1047" s="28" t="s">
        <v>7797</v>
      </c>
      <c r="AM1047" s="28" t="str">
        <f>_xlfn.XLOOKUP(Solution[[#This Row],[Cu_ID]],Master[cu_id],Master[Notes], "none")</f>
        <v>102</v>
      </c>
      <c r="AN1047" s="28">
        <v>0</v>
      </c>
    </row>
    <row r="1048" spans="1:40" x14ac:dyDescent="0.3">
      <c r="A1048" s="53" t="s">
        <v>14341</v>
      </c>
      <c r="B1048" s="37" t="s">
        <v>14342</v>
      </c>
      <c r="C1048" s="37" t="s">
        <v>7728</v>
      </c>
      <c r="D1048" s="28" t="s">
        <v>7718</v>
      </c>
      <c r="E1048" s="28" t="s">
        <v>11016</v>
      </c>
      <c r="F1048" s="28" t="s">
        <v>900</v>
      </c>
      <c r="G1048" s="28" t="s">
        <v>7809</v>
      </c>
      <c r="H1048" s="28" t="s">
        <v>7752</v>
      </c>
      <c r="I1048" s="28" t="s">
        <v>903</v>
      </c>
      <c r="J1048" s="28">
        <v>290</v>
      </c>
      <c r="K1048" s="35" t="s">
        <v>8845</v>
      </c>
      <c r="L1048" s="35" t="s">
        <v>14343</v>
      </c>
      <c r="M1048" s="30">
        <v>0.68452926725149199</v>
      </c>
      <c r="N1048" s="32" t="s">
        <v>16250</v>
      </c>
      <c r="O1048" s="28" t="s">
        <v>7731</v>
      </c>
      <c r="P1048" s="29">
        <v>0.57739583333333333</v>
      </c>
      <c r="Q1048" s="29">
        <v>0.57745370370370375</v>
      </c>
      <c r="R1048" s="28">
        <v>0</v>
      </c>
      <c r="S1048" s="30">
        <v>8.3333333333333329E-2</v>
      </c>
      <c r="T1048" s="32" t="s">
        <v>14344</v>
      </c>
      <c r="U1048" s="32" t="s">
        <v>14345</v>
      </c>
      <c r="V1048" s="30">
        <v>0.22255994779178301</v>
      </c>
      <c r="W1048" s="28">
        <v>0</v>
      </c>
      <c r="X1048" s="28">
        <v>0</v>
      </c>
      <c r="Y1048" s="28" t="s">
        <v>14621</v>
      </c>
      <c r="Z1048" s="28" t="s">
        <v>16202</v>
      </c>
      <c r="AA1048" s="28">
        <v>1</v>
      </c>
      <c r="AB1048" s="28">
        <v>0</v>
      </c>
      <c r="AC1048" s="32">
        <f>Solution[[#This Row],[Old Stop]] +1</f>
        <v>291</v>
      </c>
      <c r="AD1048" s="32" t="str">
        <f>_xlfn.CONCAT(Solution[[#This Row],[Notes]],"_",Solution[[#This Row],[Week '#]],"_", _xlfn.SWITCH(Solution[[#This Row],[Column1]], "M", "Monday", "T", "Tuesday", "W", "Wednesday", "R", "Thursday", "H", "Thursday", "F", "Friday"))</f>
        <v>105_Week3_Wednesday</v>
      </c>
      <c r="AE1048" s="32" t="str">
        <f>IF(LEN(Solution[[#This Row],[Available Delivery Days]]) =1, Solution[[#This Row],[Available Delivery Days]], IF(ISNUMBER(SEARCH(Solution[[#This Row],[New Delivery Day]], Solution[[#This Row],[Available Delivery Days]])), Solution[[#This Row],[New Delivery Day]], Solution[[#This Row],[Old Delivery Day]]))</f>
        <v>W</v>
      </c>
      <c r="AF1048" s="31">
        <v>6.7874999999999996</v>
      </c>
      <c r="AG1048" s="31">
        <v>6.7874999999999996</v>
      </c>
      <c r="AH1048" s="28" t="s">
        <v>7832</v>
      </c>
      <c r="AI1048" s="28" t="s">
        <v>932</v>
      </c>
      <c r="AJ1048" s="28" t="s">
        <v>7792</v>
      </c>
      <c r="AK1048" s="28" t="s">
        <v>7792</v>
      </c>
      <c r="AL1048" s="28" t="s">
        <v>7797</v>
      </c>
      <c r="AM1048" s="28">
        <f>_xlfn.XLOOKUP(Solution[[#This Row],[Cu_ID]],Master[cu_id],Master[Notes], "none")</f>
        <v>105</v>
      </c>
      <c r="AN1048" s="28">
        <v>0</v>
      </c>
    </row>
    <row r="1049" spans="1:40" x14ac:dyDescent="0.3">
      <c r="A1049" s="53" t="s">
        <v>14462</v>
      </c>
      <c r="B1049" s="37" t="s">
        <v>14463</v>
      </c>
      <c r="C1049" s="37" t="s">
        <v>7728</v>
      </c>
      <c r="D1049" s="28" t="s">
        <v>7719</v>
      </c>
      <c r="E1049" s="28" t="s">
        <v>11016</v>
      </c>
      <c r="F1049" s="28" t="s">
        <v>900</v>
      </c>
      <c r="G1049" s="28" t="s">
        <v>7782</v>
      </c>
      <c r="H1049" s="28" t="s">
        <v>11016</v>
      </c>
      <c r="I1049" s="28" t="s">
        <v>900</v>
      </c>
      <c r="J1049" s="28">
        <v>123</v>
      </c>
      <c r="K1049" s="35" t="s">
        <v>9318</v>
      </c>
      <c r="L1049" s="35" t="s">
        <v>14464</v>
      </c>
      <c r="M1049" s="30">
        <v>0.487370559945703</v>
      </c>
      <c r="N1049" s="32" t="s">
        <v>16716</v>
      </c>
      <c r="O1049" s="28" t="s">
        <v>7748</v>
      </c>
      <c r="P1049" s="29">
        <v>0.53447916666666662</v>
      </c>
      <c r="Q1049" s="29">
        <v>0.54120370370370374</v>
      </c>
      <c r="R1049" s="28">
        <v>0</v>
      </c>
      <c r="S1049" s="30">
        <v>9.683574621414877</v>
      </c>
      <c r="T1049" s="32" t="s">
        <v>14465</v>
      </c>
      <c r="U1049" s="32" t="s">
        <v>14466</v>
      </c>
      <c r="V1049" s="30">
        <v>0.40377771793802902</v>
      </c>
      <c r="W1049" s="28">
        <v>0</v>
      </c>
      <c r="X1049" s="28">
        <v>0</v>
      </c>
      <c r="Y1049" s="28" t="s">
        <v>14621</v>
      </c>
      <c r="Z1049" s="28" t="s">
        <v>16493</v>
      </c>
      <c r="AA1049" s="28">
        <v>1</v>
      </c>
      <c r="AB1049" s="28">
        <v>0</v>
      </c>
      <c r="AC1049" s="32">
        <f>Solution[[#This Row],[Old Stop]] +1</f>
        <v>124</v>
      </c>
      <c r="AD1049" s="32" t="str">
        <f>_xlfn.CONCAT(Solution[[#This Row],[Notes]],"_",Solution[[#This Row],[Week '#]],"_", _xlfn.SWITCH(Solution[[#This Row],[Column1]], "M", "Monday", "T", "Tuesday", "W", "Wednesday", "R", "Thursday", "H", "Thursday", "F", "Friday"))</f>
        <v>105_Week4_Wednesday</v>
      </c>
      <c r="AE1049" s="32" t="str">
        <f>IF(LEN(Solution[[#This Row],[Available Delivery Days]]) =1, Solution[[#This Row],[Available Delivery Days]], IF(ISNUMBER(SEARCH(Solution[[#This Row],[New Delivery Day]], Solution[[#This Row],[Available Delivery Days]])), Solution[[#This Row],[New Delivery Day]], Solution[[#This Row],[Old Delivery Day]]))</f>
        <v>W</v>
      </c>
      <c r="AF1049" s="31">
        <v>11.164999999999999</v>
      </c>
      <c r="AG1049" s="31">
        <v>11.164999999999999</v>
      </c>
      <c r="AH1049" s="28" t="s">
        <v>7832</v>
      </c>
      <c r="AI1049" s="28" t="s">
        <v>6015</v>
      </c>
      <c r="AJ1049" s="28" t="s">
        <v>7793</v>
      </c>
      <c r="AK1049" s="28" t="s">
        <v>7793</v>
      </c>
      <c r="AL1049" s="28" t="s">
        <v>7797</v>
      </c>
      <c r="AM1049" s="28">
        <f>_xlfn.XLOOKUP(Solution[[#This Row],[Cu_ID]],Master[cu_id],Master[Notes], "none")</f>
        <v>105</v>
      </c>
      <c r="AN1049" s="28"/>
    </row>
    <row r="1050" spans="1:40" x14ac:dyDescent="0.3">
      <c r="A1050" s="53" t="s">
        <v>13229</v>
      </c>
      <c r="B1050" s="37" t="s">
        <v>13230</v>
      </c>
      <c r="C1050" s="37" t="s">
        <v>7728</v>
      </c>
      <c r="D1050" s="28" t="s">
        <v>7716</v>
      </c>
      <c r="E1050" s="28" t="s">
        <v>7752</v>
      </c>
      <c r="F1050" s="28" t="s">
        <v>902</v>
      </c>
      <c r="G1050" s="28" t="s">
        <v>7725</v>
      </c>
      <c r="H1050" s="28" t="s">
        <v>7752</v>
      </c>
      <c r="I1050" s="28" t="s">
        <v>900</v>
      </c>
      <c r="J1050" s="28">
        <v>149</v>
      </c>
      <c r="K1050" s="35" t="s">
        <v>8909</v>
      </c>
      <c r="L1050" s="35" t="s">
        <v>13231</v>
      </c>
      <c r="M1050" s="30">
        <v>0.39887163601815701</v>
      </c>
      <c r="N1050" s="32" t="s">
        <v>14738</v>
      </c>
      <c r="O1050" s="28" t="s">
        <v>7774</v>
      </c>
      <c r="P1050" s="29">
        <v>0.45034722222222223</v>
      </c>
      <c r="Q1050" s="29">
        <v>0.45310185185185187</v>
      </c>
      <c r="R1050" s="28">
        <v>0</v>
      </c>
      <c r="S1050" s="30">
        <v>3.9666666666666668</v>
      </c>
      <c r="T1050" s="32" t="s">
        <v>13232</v>
      </c>
      <c r="U1050" s="32" t="s">
        <v>13233</v>
      </c>
      <c r="V1050" s="30">
        <v>0.20440871309088199</v>
      </c>
      <c r="W1050" s="28">
        <v>0</v>
      </c>
      <c r="X1050" s="28">
        <v>0</v>
      </c>
      <c r="Y1050" s="28" t="s">
        <v>14575</v>
      </c>
      <c r="Z1050" s="28" t="s">
        <v>14576</v>
      </c>
      <c r="AA1050" s="28">
        <v>1</v>
      </c>
      <c r="AB1050" s="28">
        <v>0</v>
      </c>
      <c r="AC1050" s="32">
        <f>Solution[[#This Row],[Old Stop]] +1</f>
        <v>150</v>
      </c>
      <c r="AD1050" s="32" t="str">
        <f>_xlfn.CONCAT(Solution[[#This Row],[Notes]],"_",Solution[[#This Row],[Week '#]],"_", _xlfn.SWITCH(Solution[[#This Row],[Column1]], "M", "Monday", "T", "Tuesday", "W", "Wednesday", "R", "Thursday", "H", "Thursday", "F", "Friday"))</f>
        <v>103_Week1_Friday</v>
      </c>
      <c r="AE1050" s="32" t="str">
        <f>IF(LEN(Solution[[#This Row],[Available Delivery Days]]) =1, Solution[[#This Row],[Available Delivery Days]], IF(ISNUMBER(SEARCH(Solution[[#This Row],[New Delivery Day]], Solution[[#This Row],[Available Delivery Days]])), Solution[[#This Row],[New Delivery Day]], Solution[[#This Row],[Old Delivery Day]]))</f>
        <v>F</v>
      </c>
      <c r="AF1050" s="31">
        <v>35</v>
      </c>
      <c r="AG1050" s="31">
        <v>29.872499999999999</v>
      </c>
      <c r="AH1050" s="28" t="s">
        <v>7832</v>
      </c>
      <c r="AI1050" s="28" t="s">
        <v>944</v>
      </c>
      <c r="AJ1050" s="28" t="s">
        <v>7793</v>
      </c>
      <c r="AK1050" s="28" t="s">
        <v>7792</v>
      </c>
      <c r="AL1050" s="28" t="s">
        <v>7797</v>
      </c>
      <c r="AM1050" s="28">
        <f>_xlfn.XLOOKUP(Solution[[#This Row],[Cu_ID]],Master[cu_id],Master[Notes], "none")</f>
        <v>103</v>
      </c>
      <c r="AN1050" s="28">
        <v>0</v>
      </c>
    </row>
    <row r="1051" spans="1:40" x14ac:dyDescent="0.3">
      <c r="A1051" s="53" t="s">
        <v>13229</v>
      </c>
      <c r="B1051" s="37" t="s">
        <v>13230</v>
      </c>
      <c r="C1051" s="37" t="s">
        <v>7728</v>
      </c>
      <c r="D1051" s="28" t="s">
        <v>7717</v>
      </c>
      <c r="E1051" s="28" t="s">
        <v>7752</v>
      </c>
      <c r="F1051" s="28" t="s">
        <v>902</v>
      </c>
      <c r="G1051" s="28" t="s">
        <v>7783</v>
      </c>
      <c r="H1051" s="28" t="s">
        <v>7752</v>
      </c>
      <c r="I1051" s="28" t="s">
        <v>900</v>
      </c>
      <c r="J1051" s="28">
        <v>149</v>
      </c>
      <c r="K1051" s="35" t="s">
        <v>8909</v>
      </c>
      <c r="L1051" s="35" t="s">
        <v>13231</v>
      </c>
      <c r="M1051" s="30">
        <v>2.1938693337142499</v>
      </c>
      <c r="N1051" s="32" t="s">
        <v>15597</v>
      </c>
      <c r="O1051" s="28" t="s">
        <v>7774</v>
      </c>
      <c r="P1051" s="29">
        <v>0.41335648148148146</v>
      </c>
      <c r="Q1051" s="29">
        <v>0.4161111111111111</v>
      </c>
      <c r="R1051" s="28">
        <v>0</v>
      </c>
      <c r="S1051" s="30">
        <v>3.9666666666666668</v>
      </c>
      <c r="T1051" s="32" t="s">
        <v>13232</v>
      </c>
      <c r="U1051" s="32" t="s">
        <v>13233</v>
      </c>
      <c r="V1051" s="30">
        <v>1.2090435053278299</v>
      </c>
      <c r="W1051" s="28">
        <v>0</v>
      </c>
      <c r="X1051" s="28">
        <v>0</v>
      </c>
      <c r="Y1051" s="28" t="s">
        <v>14575</v>
      </c>
      <c r="Z1051" s="28" t="s">
        <v>15451</v>
      </c>
      <c r="AA1051" s="28">
        <v>1</v>
      </c>
      <c r="AB1051" s="28">
        <v>0</v>
      </c>
      <c r="AC1051" s="32">
        <f>Solution[[#This Row],[Old Stop]] +1</f>
        <v>150</v>
      </c>
      <c r="AD1051" s="32" t="str">
        <f>_xlfn.CONCAT(Solution[[#This Row],[Notes]],"_",Solution[[#This Row],[Week '#]],"_", _xlfn.SWITCH(Solution[[#This Row],[Column1]], "M", "Monday", "T", "Tuesday", "W", "Wednesday", "R", "Thursday", "H", "Thursday", "F", "Friday"))</f>
        <v>103_Week2_Friday</v>
      </c>
      <c r="AE1051" s="32" t="str">
        <f>IF(LEN(Solution[[#This Row],[Available Delivery Days]]) =1, Solution[[#This Row],[Available Delivery Days]], IF(ISNUMBER(SEARCH(Solution[[#This Row],[New Delivery Day]], Solution[[#This Row],[Available Delivery Days]])), Solution[[#This Row],[New Delivery Day]], Solution[[#This Row],[Old Delivery Day]]))</f>
        <v>F</v>
      </c>
      <c r="AF1051" s="31">
        <v>35</v>
      </c>
      <c r="AG1051" s="31">
        <v>29.872499999999999</v>
      </c>
      <c r="AH1051" s="28" t="s">
        <v>7832</v>
      </c>
      <c r="AI1051" s="28" t="s">
        <v>944</v>
      </c>
      <c r="AJ1051" s="28" t="s">
        <v>7793</v>
      </c>
      <c r="AK1051" s="28" t="s">
        <v>7792</v>
      </c>
      <c r="AL1051" s="28" t="s">
        <v>7797</v>
      </c>
      <c r="AM1051" s="28">
        <f>_xlfn.XLOOKUP(Solution[[#This Row],[Cu_ID]],Master[cu_id],Master[Notes], "none")</f>
        <v>103</v>
      </c>
      <c r="AN1051" s="28">
        <v>0</v>
      </c>
    </row>
    <row r="1052" spans="1:40" x14ac:dyDescent="0.3">
      <c r="A1052" s="53" t="s">
        <v>13229</v>
      </c>
      <c r="B1052" s="37" t="s">
        <v>13230</v>
      </c>
      <c r="C1052" s="37" t="s">
        <v>7728</v>
      </c>
      <c r="D1052" s="28" t="s">
        <v>7718</v>
      </c>
      <c r="E1052" s="28" t="s">
        <v>7752</v>
      </c>
      <c r="F1052" s="28" t="s">
        <v>902</v>
      </c>
      <c r="G1052" s="28" t="s">
        <v>7725</v>
      </c>
      <c r="H1052" s="28" t="s">
        <v>7752</v>
      </c>
      <c r="I1052" s="28" t="s">
        <v>900</v>
      </c>
      <c r="J1052" s="28">
        <v>149</v>
      </c>
      <c r="K1052" s="35" t="s">
        <v>8909</v>
      </c>
      <c r="L1052" s="35" t="s">
        <v>13231</v>
      </c>
      <c r="M1052" s="30">
        <v>0.39887163601815701</v>
      </c>
      <c r="N1052" s="32" t="s">
        <v>16083</v>
      </c>
      <c r="O1052" s="28" t="s">
        <v>7774</v>
      </c>
      <c r="P1052" s="29">
        <v>0.45034722222222223</v>
      </c>
      <c r="Q1052" s="29">
        <v>0.45310185185185187</v>
      </c>
      <c r="R1052" s="28">
        <v>0</v>
      </c>
      <c r="S1052" s="30">
        <v>3.9666666666666668</v>
      </c>
      <c r="T1052" s="32" t="s">
        <v>13232</v>
      </c>
      <c r="U1052" s="32" t="s">
        <v>13233</v>
      </c>
      <c r="V1052" s="30">
        <v>0.20440871309088199</v>
      </c>
      <c r="W1052" s="28">
        <v>0</v>
      </c>
      <c r="X1052" s="28">
        <v>0</v>
      </c>
      <c r="Y1052" s="28" t="s">
        <v>14575</v>
      </c>
      <c r="Z1052" s="28" t="s">
        <v>15989</v>
      </c>
      <c r="AA1052" s="28">
        <v>1</v>
      </c>
      <c r="AB1052" s="28">
        <v>0</v>
      </c>
      <c r="AC1052" s="32">
        <f>Solution[[#This Row],[Old Stop]] +1</f>
        <v>150</v>
      </c>
      <c r="AD1052" s="32" t="str">
        <f>_xlfn.CONCAT(Solution[[#This Row],[Notes]],"_",Solution[[#This Row],[Week '#]],"_", _xlfn.SWITCH(Solution[[#This Row],[Column1]], "M", "Monday", "T", "Tuesday", "W", "Wednesday", "R", "Thursday", "H", "Thursday", "F", "Friday"))</f>
        <v>103_Week3_Friday</v>
      </c>
      <c r="AE1052" s="32" t="str">
        <f>IF(LEN(Solution[[#This Row],[Available Delivery Days]]) =1, Solution[[#This Row],[Available Delivery Days]], IF(ISNUMBER(SEARCH(Solution[[#This Row],[New Delivery Day]], Solution[[#This Row],[Available Delivery Days]])), Solution[[#This Row],[New Delivery Day]], Solution[[#This Row],[Old Delivery Day]]))</f>
        <v>F</v>
      </c>
      <c r="AF1052" s="31">
        <v>35</v>
      </c>
      <c r="AG1052" s="31">
        <v>29.872499999999999</v>
      </c>
      <c r="AH1052" s="28" t="s">
        <v>7832</v>
      </c>
      <c r="AI1052" s="28" t="s">
        <v>944</v>
      </c>
      <c r="AJ1052" s="28" t="s">
        <v>7793</v>
      </c>
      <c r="AK1052" s="28" t="s">
        <v>7792</v>
      </c>
      <c r="AL1052" s="28" t="s">
        <v>7797</v>
      </c>
      <c r="AM1052" s="28">
        <f>_xlfn.XLOOKUP(Solution[[#This Row],[Cu_ID]],Master[cu_id],Master[Notes], "none")</f>
        <v>103</v>
      </c>
      <c r="AN1052" s="28">
        <v>0</v>
      </c>
    </row>
    <row r="1053" spans="1:40" x14ac:dyDescent="0.3">
      <c r="A1053" s="53" t="s">
        <v>13229</v>
      </c>
      <c r="B1053" s="37" t="s">
        <v>13230</v>
      </c>
      <c r="C1053" s="37" t="s">
        <v>7728</v>
      </c>
      <c r="D1053" s="28" t="s">
        <v>7719</v>
      </c>
      <c r="E1053" s="28" t="s">
        <v>7752</v>
      </c>
      <c r="F1053" s="28" t="s">
        <v>902</v>
      </c>
      <c r="G1053" s="28" t="s">
        <v>7783</v>
      </c>
      <c r="H1053" s="28" t="s">
        <v>7752</v>
      </c>
      <c r="I1053" s="28" t="s">
        <v>900</v>
      </c>
      <c r="J1053" s="28">
        <v>149</v>
      </c>
      <c r="K1053" s="35" t="s">
        <v>8909</v>
      </c>
      <c r="L1053" s="35" t="s">
        <v>13231</v>
      </c>
      <c r="M1053" s="30">
        <v>0.42465815693140002</v>
      </c>
      <c r="N1053" s="32" t="s">
        <v>16607</v>
      </c>
      <c r="O1053" s="28" t="s">
        <v>7774</v>
      </c>
      <c r="P1053" s="29">
        <v>0.45359953703703704</v>
      </c>
      <c r="Q1053" s="29">
        <v>0.45635416666666667</v>
      </c>
      <c r="R1053" s="28">
        <v>0</v>
      </c>
      <c r="S1053" s="30">
        <v>3.9666666666666668</v>
      </c>
      <c r="T1053" s="32" t="s">
        <v>13232</v>
      </c>
      <c r="U1053" s="32" t="s">
        <v>13233</v>
      </c>
      <c r="V1053" s="30">
        <v>0.197748646435468</v>
      </c>
      <c r="W1053" s="28">
        <v>0</v>
      </c>
      <c r="X1053" s="28">
        <v>0</v>
      </c>
      <c r="Y1053" s="28" t="s">
        <v>14575</v>
      </c>
      <c r="Z1053" s="28" t="s">
        <v>16571</v>
      </c>
      <c r="AA1053" s="28">
        <v>1</v>
      </c>
      <c r="AB1053" s="28">
        <v>0</v>
      </c>
      <c r="AC1053" s="32">
        <f>Solution[[#This Row],[Old Stop]] +1</f>
        <v>150</v>
      </c>
      <c r="AD1053" s="32" t="str">
        <f>_xlfn.CONCAT(Solution[[#This Row],[Notes]],"_",Solution[[#This Row],[Week '#]],"_", _xlfn.SWITCH(Solution[[#This Row],[Column1]], "M", "Monday", "T", "Tuesday", "W", "Wednesday", "R", "Thursday", "H", "Thursday", "F", "Friday"))</f>
        <v>103_Week4_Friday</v>
      </c>
      <c r="AE1053" s="32" t="str">
        <f>IF(LEN(Solution[[#This Row],[Available Delivery Days]]) =1, Solution[[#This Row],[Available Delivery Days]], IF(ISNUMBER(SEARCH(Solution[[#This Row],[New Delivery Day]], Solution[[#This Row],[Available Delivery Days]])), Solution[[#This Row],[New Delivery Day]], Solution[[#This Row],[Old Delivery Day]]))</f>
        <v>F</v>
      </c>
      <c r="AF1053" s="31">
        <v>35</v>
      </c>
      <c r="AG1053" s="31">
        <v>29.872499999999999</v>
      </c>
      <c r="AH1053" s="28" t="s">
        <v>7832</v>
      </c>
      <c r="AI1053" s="28" t="s">
        <v>944</v>
      </c>
      <c r="AJ1053" s="28" t="s">
        <v>7793</v>
      </c>
      <c r="AK1053" s="28" t="s">
        <v>7792</v>
      </c>
      <c r="AL1053" s="28" t="s">
        <v>7797</v>
      </c>
      <c r="AM1053" s="28">
        <f>_xlfn.XLOOKUP(Solution[[#This Row],[Cu_ID]],Master[cu_id],Master[Notes], "none")</f>
        <v>103</v>
      </c>
      <c r="AN1053" s="28">
        <v>0</v>
      </c>
    </row>
    <row r="1054" spans="1:40" x14ac:dyDescent="0.3">
      <c r="A1054" s="53" t="s">
        <v>14221</v>
      </c>
      <c r="B1054" s="37" t="s">
        <v>11566</v>
      </c>
      <c r="C1054" s="37" t="s">
        <v>7728</v>
      </c>
      <c r="D1054" s="28" t="s">
        <v>7719</v>
      </c>
      <c r="E1054" s="28" t="s">
        <v>7789</v>
      </c>
      <c r="F1054" s="28" t="s">
        <v>902</v>
      </c>
      <c r="G1054" s="28" t="s">
        <v>7762</v>
      </c>
      <c r="H1054" s="28" t="s">
        <v>11016</v>
      </c>
      <c r="I1054" s="28" t="s">
        <v>902</v>
      </c>
      <c r="J1054" s="28">
        <v>260</v>
      </c>
      <c r="K1054" s="35" t="s">
        <v>9514</v>
      </c>
      <c r="L1054" s="35" t="s">
        <v>14222</v>
      </c>
      <c r="M1054" s="30">
        <v>6.9326246157288607E-2</v>
      </c>
      <c r="N1054" s="32" t="s">
        <v>16465</v>
      </c>
      <c r="O1054" s="28" t="s">
        <v>7722</v>
      </c>
      <c r="P1054" s="29">
        <v>0.3979861111111111</v>
      </c>
      <c r="Q1054" s="29">
        <v>0.40471064814814817</v>
      </c>
      <c r="R1054" s="28">
        <v>0</v>
      </c>
      <c r="S1054" s="30">
        <v>9.683574621414877</v>
      </c>
      <c r="T1054" s="32" t="s">
        <v>14223</v>
      </c>
      <c r="U1054" s="32" t="s">
        <v>14224</v>
      </c>
      <c r="V1054" s="30">
        <v>2.02006675020589E-2</v>
      </c>
      <c r="W1054" s="28">
        <v>0</v>
      </c>
      <c r="X1054" s="28">
        <v>0</v>
      </c>
      <c r="Y1054" s="28" t="s">
        <v>14563</v>
      </c>
      <c r="Z1054" s="28" t="s">
        <v>16431</v>
      </c>
      <c r="AA1054" s="28">
        <v>1</v>
      </c>
      <c r="AB1054" s="28">
        <v>0</v>
      </c>
      <c r="AC1054" s="32">
        <f>Solution[[#This Row],[Old Stop]] +1</f>
        <v>261</v>
      </c>
      <c r="AD1054" s="32" t="str">
        <f>_xlfn.CONCAT(Solution[[#This Row],[Notes]],"_",Solution[[#This Row],[Week '#]],"_", _xlfn.SWITCH(Solution[[#This Row],[Column1]], "M", "Monday", "T", "Tuesday", "W", "Wednesday", "R", "Thursday", "H", "Thursday", "F", "Friday"))</f>
        <v>101_Week4_Friday</v>
      </c>
      <c r="AE1054" s="32" t="str">
        <f>IF(LEN(Solution[[#This Row],[Available Delivery Days]]) =1, Solution[[#This Row],[Available Delivery Days]], IF(ISNUMBER(SEARCH(Solution[[#This Row],[New Delivery Day]], Solution[[#This Row],[Available Delivery Days]])), Solution[[#This Row],[New Delivery Day]], Solution[[#This Row],[Old Delivery Day]]))</f>
        <v>F</v>
      </c>
      <c r="AF1054" s="31">
        <v>23.82</v>
      </c>
      <c r="AG1054" s="31">
        <v>23.82</v>
      </c>
      <c r="AH1054" s="28" t="s">
        <v>7832</v>
      </c>
      <c r="AI1054" s="28" t="s">
        <v>932</v>
      </c>
      <c r="AJ1054" s="28" t="s">
        <v>7792</v>
      </c>
      <c r="AK1054" s="28" t="s">
        <v>7793</v>
      </c>
      <c r="AL1054" s="28" t="s">
        <v>7797</v>
      </c>
      <c r="AM1054" s="28">
        <f>_xlfn.XLOOKUP(Solution[[#This Row],[Cu_ID]],Master[cu_id],Master[Notes], "none")</f>
        <v>101</v>
      </c>
      <c r="AN1054" s="28">
        <v>0</v>
      </c>
    </row>
    <row r="1055" spans="1:40" x14ac:dyDescent="0.3">
      <c r="A1055" s="53" t="s">
        <v>14225</v>
      </c>
      <c r="B1055" s="37" t="s">
        <v>11566</v>
      </c>
      <c r="C1055" s="37" t="s">
        <v>7722</v>
      </c>
      <c r="D1055" s="28" t="s">
        <v>7719</v>
      </c>
      <c r="E1055" s="28" t="s">
        <v>7789</v>
      </c>
      <c r="F1055" s="28" t="s">
        <v>902</v>
      </c>
      <c r="G1055" s="28" t="s">
        <v>7763</v>
      </c>
      <c r="H1055" s="28" t="s">
        <v>11016</v>
      </c>
      <c r="I1055" s="28" t="s">
        <v>902</v>
      </c>
      <c r="J1055" s="28">
        <v>265</v>
      </c>
      <c r="K1055" s="35" t="s">
        <v>9514</v>
      </c>
      <c r="L1055" s="35" t="s">
        <v>14226</v>
      </c>
      <c r="M1055" s="30">
        <v>0.36067687161266798</v>
      </c>
      <c r="N1055" s="32" t="s">
        <v>16463</v>
      </c>
      <c r="O1055" s="28" t="s">
        <v>7722</v>
      </c>
      <c r="P1055" s="29">
        <v>0.4049652777777778</v>
      </c>
      <c r="Q1055" s="29">
        <v>0.41168981481481481</v>
      </c>
      <c r="R1055" s="28">
        <v>0</v>
      </c>
      <c r="S1055" s="30">
        <v>9.683574621414877</v>
      </c>
      <c r="T1055" s="32" t="s">
        <v>14227</v>
      </c>
      <c r="U1055" s="32" t="s">
        <v>14228</v>
      </c>
      <c r="V1055" s="30">
        <v>0.13181822693318099</v>
      </c>
      <c r="W1055" s="28">
        <v>0</v>
      </c>
      <c r="X1055" s="28">
        <v>0</v>
      </c>
      <c r="Y1055" s="28" t="s">
        <v>14563</v>
      </c>
      <c r="Z1055" s="28" t="s">
        <v>16431</v>
      </c>
      <c r="AA1055" s="28">
        <v>1</v>
      </c>
      <c r="AB1055" s="28">
        <v>0</v>
      </c>
      <c r="AC1055" s="32">
        <f>Solution[[#This Row],[Old Stop]] +1</f>
        <v>266</v>
      </c>
      <c r="AD1055" s="32" t="str">
        <f>_xlfn.CONCAT(Solution[[#This Row],[Notes]],"_",Solution[[#This Row],[Week '#]],"_", _xlfn.SWITCH(Solution[[#This Row],[Column1]], "M", "Monday", "T", "Tuesday", "W", "Wednesday", "R", "Thursday", "H", "Thursday", "F", "Friday"))</f>
        <v>101_Week4_Friday</v>
      </c>
      <c r="AE1055" s="32" t="str">
        <f>IF(LEN(Solution[[#This Row],[Available Delivery Days]]) =1, Solution[[#This Row],[Available Delivery Days]], IF(ISNUMBER(SEARCH(Solution[[#This Row],[New Delivery Day]], Solution[[#This Row],[Available Delivery Days]])), Solution[[#This Row],[New Delivery Day]], Solution[[#This Row],[Old Delivery Day]]))</f>
        <v>F</v>
      </c>
      <c r="AF1055" s="31">
        <v>20.274999999999999</v>
      </c>
      <c r="AG1055" s="31">
        <v>20.274999999999999</v>
      </c>
      <c r="AH1055" s="28" t="s">
        <v>7832</v>
      </c>
      <c r="AI1055" s="28" t="s">
        <v>932</v>
      </c>
      <c r="AJ1055" s="28" t="s">
        <v>7792</v>
      </c>
      <c r="AK1055" s="28" t="s">
        <v>7793</v>
      </c>
      <c r="AL1055" s="28" t="s">
        <v>7797</v>
      </c>
      <c r="AM1055" s="28">
        <f>_xlfn.XLOOKUP(Solution[[#This Row],[Cu_ID]],Master[cu_id],Master[Notes], "none")</f>
        <v>101</v>
      </c>
      <c r="AN1055" s="28">
        <v>0</v>
      </c>
    </row>
    <row r="1056" spans="1:40" x14ac:dyDescent="0.3">
      <c r="A1056" s="53" t="s">
        <v>12907</v>
      </c>
      <c r="B1056" s="37" t="s">
        <v>11566</v>
      </c>
      <c r="C1056" s="37" t="s">
        <v>7756</v>
      </c>
      <c r="D1056" s="28" t="s">
        <v>7716</v>
      </c>
      <c r="E1056" s="28" t="s">
        <v>7789</v>
      </c>
      <c r="F1056" s="28" t="s">
        <v>903</v>
      </c>
      <c r="G1056" s="28" t="s">
        <v>7735</v>
      </c>
      <c r="H1056" s="28" t="s">
        <v>11016</v>
      </c>
      <c r="I1056" s="28" t="s">
        <v>902</v>
      </c>
      <c r="J1056" s="28">
        <v>310</v>
      </c>
      <c r="K1056" s="35" t="s">
        <v>9526</v>
      </c>
      <c r="L1056" s="35" t="s">
        <v>12908</v>
      </c>
      <c r="M1056" s="30">
        <v>1.8757913783192599</v>
      </c>
      <c r="N1056" s="32" t="s">
        <v>14695</v>
      </c>
      <c r="O1056" s="28" t="s">
        <v>7722</v>
      </c>
      <c r="P1056" s="29">
        <v>0.48056712962962961</v>
      </c>
      <c r="Q1056" s="29">
        <v>0.48729166666666668</v>
      </c>
      <c r="R1056" s="28">
        <v>0</v>
      </c>
      <c r="S1056" s="30">
        <v>9.683574621414877</v>
      </c>
      <c r="T1056" s="32" t="s">
        <v>12909</v>
      </c>
      <c r="U1056" s="32" t="s">
        <v>12910</v>
      </c>
      <c r="V1056" s="30">
        <v>0.40814864079472502</v>
      </c>
      <c r="W1056" s="28">
        <v>0</v>
      </c>
      <c r="X1056" s="28">
        <v>0</v>
      </c>
      <c r="Y1056" s="28" t="s">
        <v>14639</v>
      </c>
      <c r="Z1056" s="28" t="s">
        <v>14640</v>
      </c>
      <c r="AA1056" s="28">
        <v>1</v>
      </c>
      <c r="AB1056" s="28">
        <v>0</v>
      </c>
      <c r="AC1056" s="32">
        <f>Solution[[#This Row],[Old Stop]] +1</f>
        <v>311</v>
      </c>
      <c r="AD1056" s="32" t="str">
        <f>_xlfn.CONCAT(Solution[[#This Row],[Notes]],"_",Solution[[#This Row],[Week '#]],"_", _xlfn.SWITCH(Solution[[#This Row],[Column1]], "M", "Monday", "T", "Tuesday", "W", "Wednesday", "R", "Thursday", "H", "Thursday", "F", "Friday"))</f>
        <v>101_Week1_Tuesday</v>
      </c>
      <c r="AE1056" s="32" t="str">
        <f>IF(LEN(Solution[[#This Row],[Available Delivery Days]]) =1, Solution[[#This Row],[Available Delivery Days]], IF(ISNUMBER(SEARCH(Solution[[#This Row],[New Delivery Day]], Solution[[#This Row],[Available Delivery Days]])), Solution[[#This Row],[New Delivery Day]], Solution[[#This Row],[Old Delivery Day]]))</f>
        <v>T</v>
      </c>
      <c r="AF1056" s="31">
        <v>13.44</v>
      </c>
      <c r="AG1056" s="31">
        <v>13.44</v>
      </c>
      <c r="AH1056" s="28" t="s">
        <v>7832</v>
      </c>
      <c r="AI1056" s="28" t="s">
        <v>932</v>
      </c>
      <c r="AJ1056" s="28" t="s">
        <v>7792</v>
      </c>
      <c r="AK1056" s="28" t="s">
        <v>7792</v>
      </c>
      <c r="AL1056" s="28" t="s">
        <v>7797</v>
      </c>
      <c r="AM1056" s="28">
        <f>_xlfn.XLOOKUP(Solution[[#This Row],[Cu_ID]],Master[cu_id],Master[Notes], "none")</f>
        <v>101</v>
      </c>
      <c r="AN1056" s="28">
        <v>0</v>
      </c>
    </row>
    <row r="1057" spans="1:40" x14ac:dyDescent="0.3">
      <c r="A1057" s="53" t="s">
        <v>13072</v>
      </c>
      <c r="B1057" s="37" t="s">
        <v>11566</v>
      </c>
      <c r="C1057" s="37" t="s">
        <v>7751</v>
      </c>
      <c r="D1057" s="28" t="s">
        <v>7717</v>
      </c>
      <c r="E1057" s="28" t="s">
        <v>7789</v>
      </c>
      <c r="F1057" s="28" t="s">
        <v>903</v>
      </c>
      <c r="G1057" s="28" t="s">
        <v>7755</v>
      </c>
      <c r="H1057" s="28" t="s">
        <v>7789</v>
      </c>
      <c r="I1057" s="28" t="s">
        <v>903</v>
      </c>
      <c r="J1057" s="28">
        <v>175</v>
      </c>
      <c r="K1057" s="35" t="s">
        <v>7954</v>
      </c>
      <c r="L1057" s="35" t="s">
        <v>13073</v>
      </c>
      <c r="M1057" s="30">
        <v>0.65536026470363096</v>
      </c>
      <c r="N1057" s="32" t="s">
        <v>15627</v>
      </c>
      <c r="O1057" s="28" t="s">
        <v>7722</v>
      </c>
      <c r="P1057" s="29">
        <v>0.45804398148148145</v>
      </c>
      <c r="Q1057" s="29">
        <v>0.46476851851851853</v>
      </c>
      <c r="R1057" s="28">
        <v>0</v>
      </c>
      <c r="S1057" s="30">
        <v>9.683574621414877</v>
      </c>
      <c r="T1057" s="32" t="s">
        <v>13074</v>
      </c>
      <c r="U1057" s="32" t="s">
        <v>13075</v>
      </c>
      <c r="V1057" s="30">
        <v>0.25518260977859902</v>
      </c>
      <c r="W1057" s="28">
        <v>0</v>
      </c>
      <c r="X1057" s="28">
        <v>0</v>
      </c>
      <c r="Y1057" s="28" t="s">
        <v>14639</v>
      </c>
      <c r="Z1057" s="28" t="s">
        <v>15543</v>
      </c>
      <c r="AA1057" s="28">
        <v>1</v>
      </c>
      <c r="AB1057" s="28">
        <v>0</v>
      </c>
      <c r="AC1057" s="32">
        <f>Solution[[#This Row],[Old Stop]] +1</f>
        <v>176</v>
      </c>
      <c r="AD1057" s="32" t="str">
        <f>_xlfn.CONCAT(Solution[[#This Row],[Notes]],"_",Solution[[#This Row],[Week '#]],"_", _xlfn.SWITCH(Solution[[#This Row],[Column1]], "M", "Monday", "T", "Tuesday", "W", "Wednesday", "R", "Thursday", "H", "Thursday", "F", "Friday"))</f>
        <v>101_Week2_Tuesday</v>
      </c>
      <c r="AE1057" s="32" t="str">
        <f>IF(LEN(Solution[[#This Row],[Available Delivery Days]]) =1, Solution[[#This Row],[Available Delivery Days]], IF(ISNUMBER(SEARCH(Solution[[#This Row],[New Delivery Day]], Solution[[#This Row],[Available Delivery Days]])), Solution[[#This Row],[New Delivery Day]], Solution[[#This Row],[Old Delivery Day]]))</f>
        <v>T</v>
      </c>
      <c r="AF1057" s="31">
        <v>19.105</v>
      </c>
      <c r="AG1057" s="31">
        <v>19.105</v>
      </c>
      <c r="AH1057" s="28" t="s">
        <v>7832</v>
      </c>
      <c r="AI1057" s="28" t="s">
        <v>932</v>
      </c>
      <c r="AJ1057" s="28" t="s">
        <v>7793</v>
      </c>
      <c r="AK1057" s="28" t="s">
        <v>7793</v>
      </c>
      <c r="AL1057" s="28" t="s">
        <v>7797</v>
      </c>
      <c r="AM1057" s="28">
        <f>_xlfn.XLOOKUP(Solution[[#This Row],[Cu_ID]],Master[cu_id],Master[Notes], "none")</f>
        <v>101</v>
      </c>
      <c r="AN1057" s="28"/>
    </row>
    <row r="1058" spans="1:40" x14ac:dyDescent="0.3">
      <c r="A1058" s="53" t="s">
        <v>11565</v>
      </c>
      <c r="B1058" s="37" t="s">
        <v>11566</v>
      </c>
      <c r="C1058" s="37" t="s">
        <v>7731</v>
      </c>
      <c r="D1058" s="28" t="s">
        <v>7719</v>
      </c>
      <c r="E1058" s="28" t="s">
        <v>7789</v>
      </c>
      <c r="F1058" s="28" t="s">
        <v>900</v>
      </c>
      <c r="G1058" s="28" t="s">
        <v>7755</v>
      </c>
      <c r="H1058" s="28" t="s">
        <v>11016</v>
      </c>
      <c r="I1058" s="28" t="s">
        <v>8057</v>
      </c>
      <c r="J1058" s="28">
        <v>150</v>
      </c>
      <c r="K1058" s="35" t="s">
        <v>9420</v>
      </c>
      <c r="L1058" s="35" t="s">
        <v>11567</v>
      </c>
      <c r="M1058" s="30">
        <v>1.04952722229064</v>
      </c>
      <c r="N1058" s="32" t="s">
        <v>16466</v>
      </c>
      <c r="O1058" s="28" t="s">
        <v>7722</v>
      </c>
      <c r="P1058" s="29">
        <v>0.49890046296296298</v>
      </c>
      <c r="Q1058" s="29">
        <v>0.50562499999999999</v>
      </c>
      <c r="R1058" s="28">
        <v>0</v>
      </c>
      <c r="S1058" s="30">
        <v>9.683574621414877</v>
      </c>
      <c r="T1058" s="32" t="s">
        <v>11568</v>
      </c>
      <c r="U1058" s="32" t="s">
        <v>11569</v>
      </c>
      <c r="V1058" s="30">
        <v>0.35360763548831398</v>
      </c>
      <c r="W1058" s="28">
        <v>0</v>
      </c>
      <c r="X1058" s="28">
        <v>0</v>
      </c>
      <c r="Y1058" s="28" t="s">
        <v>14641</v>
      </c>
      <c r="Z1058" s="28" t="s">
        <v>16425</v>
      </c>
      <c r="AA1058" s="28">
        <v>1</v>
      </c>
      <c r="AB1058" s="28">
        <v>0</v>
      </c>
      <c r="AC1058" s="32">
        <f>Solution[[#This Row],[Old Stop]] +1</f>
        <v>151</v>
      </c>
      <c r="AD1058" s="32" t="str">
        <f>_xlfn.CONCAT(Solution[[#This Row],[Notes]],"_",Solution[[#This Row],[Week '#]],"_", _xlfn.SWITCH(Solution[[#This Row],[Column1]], "M", "Monday", "T", "Tuesday", "W", "Wednesday", "R", "Thursday", "H", "Thursday", "F", "Friday"))</f>
        <v>101_Week4_Wednesday</v>
      </c>
      <c r="AE1058" s="32" t="str">
        <f>IF(LEN(Solution[[#This Row],[Available Delivery Days]]) =1, Solution[[#This Row],[Available Delivery Days]], IF(ISNUMBER(SEARCH(Solution[[#This Row],[New Delivery Day]], Solution[[#This Row],[Available Delivery Days]])), Solution[[#This Row],[New Delivery Day]], Solution[[#This Row],[Old Delivery Day]]))</f>
        <v>W</v>
      </c>
      <c r="AF1058" s="31">
        <v>20.059999999999999</v>
      </c>
      <c r="AG1058" s="31">
        <v>20.059999999999999</v>
      </c>
      <c r="AH1058" s="28" t="s">
        <v>7832</v>
      </c>
      <c r="AI1058" s="28" t="s">
        <v>932</v>
      </c>
      <c r="AJ1058" s="28" t="s">
        <v>7792</v>
      </c>
      <c r="AK1058" s="28" t="s">
        <v>7792</v>
      </c>
      <c r="AL1058" s="28" t="s">
        <v>7797</v>
      </c>
      <c r="AM1058" s="28">
        <f>_xlfn.XLOOKUP(Solution[[#This Row],[Cu_ID]],Master[cu_id],Master[Notes], "none")</f>
        <v>101</v>
      </c>
      <c r="AN1058" s="28">
        <v>0</v>
      </c>
    </row>
    <row r="1059" spans="1:40" x14ac:dyDescent="0.3">
      <c r="A1059" s="53" t="s">
        <v>13436</v>
      </c>
      <c r="B1059" s="37" t="s">
        <v>11566</v>
      </c>
      <c r="C1059" s="37" t="s">
        <v>7733</v>
      </c>
      <c r="D1059" s="28" t="s">
        <v>7716</v>
      </c>
      <c r="E1059" s="28" t="s">
        <v>7789</v>
      </c>
      <c r="F1059" s="28" t="s">
        <v>902</v>
      </c>
      <c r="G1059" s="28" t="s">
        <v>7763</v>
      </c>
      <c r="H1059" s="28" t="s">
        <v>11016</v>
      </c>
      <c r="I1059" s="28" t="s">
        <v>902</v>
      </c>
      <c r="J1059" s="28">
        <v>235</v>
      </c>
      <c r="K1059" s="35" t="s">
        <v>9502</v>
      </c>
      <c r="L1059" s="35" t="s">
        <v>13437</v>
      </c>
      <c r="M1059" s="30">
        <v>1.69346318207681</v>
      </c>
      <c r="N1059" s="32" t="s">
        <v>14685</v>
      </c>
      <c r="O1059" s="28" t="s">
        <v>7722</v>
      </c>
      <c r="P1059" s="29">
        <v>0.41710648148148149</v>
      </c>
      <c r="Q1059" s="29">
        <v>0.42383101851851851</v>
      </c>
      <c r="R1059" s="28">
        <v>0</v>
      </c>
      <c r="S1059" s="30">
        <v>9.683574621414877</v>
      </c>
      <c r="T1059" s="32" t="s">
        <v>13438</v>
      </c>
      <c r="U1059" s="32" t="s">
        <v>13439</v>
      </c>
      <c r="V1059" s="30">
        <v>0.98226314682781102</v>
      </c>
      <c r="W1059" s="28">
        <v>0</v>
      </c>
      <c r="X1059" s="28">
        <v>0</v>
      </c>
      <c r="Y1059" s="28" t="s">
        <v>14563</v>
      </c>
      <c r="Z1059" s="28" t="s">
        <v>14564</v>
      </c>
      <c r="AA1059" s="28">
        <v>1</v>
      </c>
      <c r="AB1059" s="28">
        <v>0</v>
      </c>
      <c r="AC1059" s="32">
        <f>Solution[[#This Row],[Old Stop]] +1</f>
        <v>236</v>
      </c>
      <c r="AD1059" s="32" t="str">
        <f>_xlfn.CONCAT(Solution[[#This Row],[Notes]],"_",Solution[[#This Row],[Week '#]],"_", _xlfn.SWITCH(Solution[[#This Row],[Column1]], "M", "Monday", "T", "Tuesday", "W", "Wednesday", "R", "Thursday", "H", "Thursday", "F", "Friday"))</f>
        <v>101_Week1_Friday</v>
      </c>
      <c r="AE1059" s="32" t="str">
        <f>IF(LEN(Solution[[#This Row],[Available Delivery Days]]) =1, Solution[[#This Row],[Available Delivery Days]], IF(ISNUMBER(SEARCH(Solution[[#This Row],[New Delivery Day]], Solution[[#This Row],[Available Delivery Days]])), Solution[[#This Row],[New Delivery Day]], Solution[[#This Row],[Old Delivery Day]]))</f>
        <v>F</v>
      </c>
      <c r="AF1059" s="31">
        <v>20.182500000000001</v>
      </c>
      <c r="AG1059" s="31">
        <v>20.182500000000001</v>
      </c>
      <c r="AH1059" s="28" t="s">
        <v>7832</v>
      </c>
      <c r="AI1059" s="28" t="s">
        <v>932</v>
      </c>
      <c r="AJ1059" s="28" t="s">
        <v>7792</v>
      </c>
      <c r="AK1059" s="28" t="s">
        <v>7793</v>
      </c>
      <c r="AL1059" s="28" t="s">
        <v>7797</v>
      </c>
      <c r="AM1059" s="28">
        <f>_xlfn.XLOOKUP(Solution[[#This Row],[Cu_ID]],Master[cu_id],Master[Notes], "none")</f>
        <v>101</v>
      </c>
      <c r="AN1059" s="28">
        <v>0</v>
      </c>
    </row>
    <row r="1060" spans="1:40" x14ac:dyDescent="0.3">
      <c r="A1060" s="53" t="s">
        <v>14533</v>
      </c>
      <c r="B1060" s="37" t="s">
        <v>11566</v>
      </c>
      <c r="C1060" s="37" t="s">
        <v>7748</v>
      </c>
      <c r="D1060" s="28" t="s">
        <v>7719</v>
      </c>
      <c r="E1060" s="28" t="s">
        <v>11016</v>
      </c>
      <c r="F1060" s="28" t="s">
        <v>901</v>
      </c>
      <c r="G1060" s="28" t="s">
        <v>7762</v>
      </c>
      <c r="H1060" s="28" t="s">
        <v>7752</v>
      </c>
      <c r="I1060" s="28" t="s">
        <v>902</v>
      </c>
      <c r="J1060" s="28">
        <v>1</v>
      </c>
      <c r="K1060" s="35" t="s">
        <v>9012</v>
      </c>
      <c r="L1060" s="35" t="s">
        <v>14534</v>
      </c>
      <c r="M1060" s="30">
        <v>2.5456781946122602</v>
      </c>
      <c r="N1060" s="32" t="s">
        <v>16519</v>
      </c>
      <c r="O1060" s="28" t="s">
        <v>7722</v>
      </c>
      <c r="P1060" s="29">
        <v>0.47112268518518519</v>
      </c>
      <c r="Q1060" s="29">
        <v>0.4778472222222222</v>
      </c>
      <c r="R1060" s="28">
        <v>0</v>
      </c>
      <c r="S1060" s="30">
        <v>9.683574621414877</v>
      </c>
      <c r="T1060" s="32" t="s">
        <v>14535</v>
      </c>
      <c r="U1060" s="32" t="s">
        <v>14536</v>
      </c>
      <c r="V1060" s="30">
        <v>1.6384768636678599</v>
      </c>
      <c r="W1060" s="28">
        <v>0</v>
      </c>
      <c r="X1060" s="28">
        <v>0</v>
      </c>
      <c r="Y1060" s="28" t="s">
        <v>14623</v>
      </c>
      <c r="Z1060" s="28" t="s">
        <v>16475</v>
      </c>
      <c r="AA1060" s="28">
        <v>1</v>
      </c>
      <c r="AB1060" s="28">
        <v>0</v>
      </c>
      <c r="AC1060" s="32">
        <f>Solution[[#This Row],[Old Stop]] +1</f>
        <v>2</v>
      </c>
      <c r="AD1060" s="32" t="str">
        <f>_xlfn.CONCAT(Solution[[#This Row],[Notes]],"_",Solution[[#This Row],[Week '#]],"_", _xlfn.SWITCH(Solution[[#This Row],[Column1]], "M", "Monday", "T", "Tuesday", "W", "Wednesday", "R", "Thursday", "H", "Thursday", "F", "Friday"))</f>
        <v>105_Week4_Monday</v>
      </c>
      <c r="AE1060" s="32" t="str">
        <f>IF(LEN(Solution[[#This Row],[Available Delivery Days]]) =1, Solution[[#This Row],[Available Delivery Days]], IF(ISNUMBER(SEARCH(Solution[[#This Row],[New Delivery Day]], Solution[[#This Row],[Available Delivery Days]])), Solution[[#This Row],[New Delivery Day]], Solution[[#This Row],[Old Delivery Day]]))</f>
        <v>M</v>
      </c>
      <c r="AF1060" s="31">
        <v>14.16</v>
      </c>
      <c r="AG1060" s="31">
        <v>14.16</v>
      </c>
      <c r="AH1060" s="28" t="s">
        <v>7832</v>
      </c>
      <c r="AI1060" s="28" t="s">
        <v>932</v>
      </c>
      <c r="AJ1060" s="28" t="s">
        <v>7792</v>
      </c>
      <c r="AK1060" s="28" t="s">
        <v>7792</v>
      </c>
      <c r="AL1060" s="28" t="s">
        <v>7797</v>
      </c>
      <c r="AM1060" s="28">
        <f>_xlfn.XLOOKUP(Solution[[#This Row],[Cu_ID]],Master[cu_id],Master[Notes], "none")</f>
        <v>105</v>
      </c>
      <c r="AN1060" s="28">
        <v>0</v>
      </c>
    </row>
    <row r="1061" spans="1:40" x14ac:dyDescent="0.3">
      <c r="A1061" s="53" t="s">
        <v>13299</v>
      </c>
      <c r="B1061" s="37" t="s">
        <v>12574</v>
      </c>
      <c r="C1061" s="37" t="s">
        <v>7754</v>
      </c>
      <c r="D1061" s="28" t="s">
        <v>7718</v>
      </c>
      <c r="E1061" s="28" t="s">
        <v>7752</v>
      </c>
      <c r="F1061" s="28" t="s">
        <v>936</v>
      </c>
      <c r="G1061" s="28" t="s">
        <v>7755</v>
      </c>
      <c r="H1061" s="28" t="s">
        <v>7752</v>
      </c>
      <c r="I1061" s="28" t="s">
        <v>900</v>
      </c>
      <c r="J1061" s="28">
        <v>1</v>
      </c>
      <c r="K1061" s="35" t="s">
        <v>8870</v>
      </c>
      <c r="L1061" s="35" t="s">
        <v>13300</v>
      </c>
      <c r="M1061" s="30">
        <v>0.45083519443869602</v>
      </c>
      <c r="N1061" s="32" t="s">
        <v>16112</v>
      </c>
      <c r="O1061" s="28" t="s">
        <v>7733</v>
      </c>
      <c r="P1061" s="29">
        <v>0.4455324074074074</v>
      </c>
      <c r="Q1061" s="29">
        <v>0.4456134259259259</v>
      </c>
      <c r="R1061" s="28">
        <v>0</v>
      </c>
      <c r="S1061" s="30">
        <v>0.11666666666666667</v>
      </c>
      <c r="T1061" s="32" t="s">
        <v>13301</v>
      </c>
      <c r="U1061" s="32" t="s">
        <v>13302</v>
      </c>
      <c r="V1061" s="30">
        <v>0.32357906154470401</v>
      </c>
      <c r="W1061" s="28">
        <v>0</v>
      </c>
      <c r="X1061" s="28">
        <v>0</v>
      </c>
      <c r="Y1061" s="28" t="s">
        <v>14547</v>
      </c>
      <c r="Z1061" s="28" t="s">
        <v>16068</v>
      </c>
      <c r="AA1061" s="28">
        <v>1</v>
      </c>
      <c r="AB1061" s="28">
        <v>0</v>
      </c>
      <c r="AC1061" s="32">
        <f>Solution[[#This Row],[Old Stop]] +1</f>
        <v>2</v>
      </c>
      <c r="AD1061" s="32" t="str">
        <f>_xlfn.CONCAT(Solution[[#This Row],[Notes]],"_",Solution[[#This Row],[Week '#]],"_", _xlfn.SWITCH(Solution[[#This Row],[Column1]], "M", "Monday", "T", "Tuesday", "W", "Wednesday", "R", "Thursday", "H", "Thursday", "F", "Friday"))</f>
        <v>103_Week3_Thursday</v>
      </c>
      <c r="AE1061" s="32" t="str">
        <f>IF(LEN(Solution[[#This Row],[Available Delivery Days]]) =1, Solution[[#This Row],[Available Delivery Days]], IF(ISNUMBER(SEARCH(Solution[[#This Row],[New Delivery Day]], Solution[[#This Row],[Available Delivery Days]])), Solution[[#This Row],[New Delivery Day]], Solution[[#This Row],[Old Delivery Day]]))</f>
        <v>R</v>
      </c>
      <c r="AF1061" s="31">
        <v>0</v>
      </c>
      <c r="AG1061" s="31">
        <v>11.661199999999999</v>
      </c>
      <c r="AH1061" s="28" t="s">
        <v>7832</v>
      </c>
      <c r="AI1061" s="28" t="s">
        <v>932</v>
      </c>
      <c r="AJ1061" s="28" t="s">
        <v>7793</v>
      </c>
      <c r="AK1061" s="28" t="s">
        <v>7792</v>
      </c>
      <c r="AL1061" s="28" t="s">
        <v>7797</v>
      </c>
      <c r="AM1061" s="28">
        <f>_xlfn.XLOOKUP(Solution[[#This Row],[Cu_ID]],Master[cu_id],Master[Notes], "none")</f>
        <v>103</v>
      </c>
      <c r="AN1061" s="28">
        <v>0</v>
      </c>
    </row>
    <row r="1062" spans="1:40" x14ac:dyDescent="0.3">
      <c r="A1062" s="53" t="s">
        <v>14443</v>
      </c>
      <c r="B1062" s="37" t="s">
        <v>14444</v>
      </c>
      <c r="C1062" s="37" t="s">
        <v>7728</v>
      </c>
      <c r="D1062" s="28" t="s">
        <v>7717</v>
      </c>
      <c r="E1062" s="28" t="s">
        <v>7789</v>
      </c>
      <c r="F1062" s="28" t="s">
        <v>901</v>
      </c>
      <c r="G1062" s="28" t="s">
        <v>7751</v>
      </c>
      <c r="H1062" s="28" t="s">
        <v>7789</v>
      </c>
      <c r="I1062" s="28" t="s">
        <v>902</v>
      </c>
      <c r="J1062" s="28">
        <v>52</v>
      </c>
      <c r="K1062" s="35" t="s">
        <v>8149</v>
      </c>
      <c r="L1062" s="35" t="s">
        <v>14445</v>
      </c>
      <c r="M1062" s="30">
        <v>1.45425489172339</v>
      </c>
      <c r="N1062" s="32" t="s">
        <v>15580</v>
      </c>
      <c r="O1062" s="28" t="s">
        <v>7733</v>
      </c>
      <c r="P1062" s="29">
        <v>0.4188425925925926</v>
      </c>
      <c r="Q1062" s="29">
        <v>0.42556712962962961</v>
      </c>
      <c r="R1062" s="28">
        <v>0</v>
      </c>
      <c r="S1062" s="30">
        <v>9.683574621414877</v>
      </c>
      <c r="T1062" s="32" t="s">
        <v>14446</v>
      </c>
      <c r="U1062" s="32" t="s">
        <v>14447</v>
      </c>
      <c r="V1062" s="30">
        <v>0.51030361811011804</v>
      </c>
      <c r="W1062" s="28">
        <v>0</v>
      </c>
      <c r="X1062" s="28">
        <v>0</v>
      </c>
      <c r="Y1062" s="28" t="s">
        <v>14550</v>
      </c>
      <c r="Z1062" s="28" t="s">
        <v>15511</v>
      </c>
      <c r="AA1062" s="28">
        <v>1</v>
      </c>
      <c r="AB1062" s="28">
        <v>0</v>
      </c>
      <c r="AC1062" s="32">
        <f>Solution[[#This Row],[Old Stop]] +1</f>
        <v>53</v>
      </c>
      <c r="AD1062" s="32" t="str">
        <f>_xlfn.CONCAT(Solution[[#This Row],[Notes]],"_",Solution[[#This Row],[Week '#]],"_", _xlfn.SWITCH(Solution[[#This Row],[Column1]], "M", "Monday", "T", "Tuesday", "W", "Wednesday", "R", "Thursday", "H", "Thursday", "F", "Friday"))</f>
        <v>101_Week2_Monday</v>
      </c>
      <c r="AE1062" s="32" t="str">
        <f>IF(LEN(Solution[[#This Row],[Available Delivery Days]]) =1, Solution[[#This Row],[Available Delivery Days]], IF(ISNUMBER(SEARCH(Solution[[#This Row],[New Delivery Day]], Solution[[#This Row],[Available Delivery Days]])), Solution[[#This Row],[New Delivery Day]], Solution[[#This Row],[Old Delivery Day]]))</f>
        <v>M</v>
      </c>
      <c r="AF1062" s="31">
        <v>17.7225</v>
      </c>
      <c r="AG1062" s="31">
        <v>17.7225</v>
      </c>
      <c r="AH1062" s="28" t="s">
        <v>7832</v>
      </c>
      <c r="AI1062" s="28" t="s">
        <v>932</v>
      </c>
      <c r="AJ1062" s="28" t="s">
        <v>7793</v>
      </c>
      <c r="AK1062" s="28" t="s">
        <v>7792</v>
      </c>
      <c r="AL1062" s="28" t="s">
        <v>7797</v>
      </c>
      <c r="AM1062" s="28">
        <f>_xlfn.XLOOKUP(Solution[[#This Row],[Cu_ID]],Master[cu_id],Master[Notes], "none")</f>
        <v>101</v>
      </c>
      <c r="AN1062" s="28">
        <v>0</v>
      </c>
    </row>
    <row r="1063" spans="1:40" x14ac:dyDescent="0.3">
      <c r="A1063" s="53" t="s">
        <v>12781</v>
      </c>
      <c r="B1063" s="37" t="s">
        <v>12782</v>
      </c>
      <c r="C1063" s="37" t="s">
        <v>7728</v>
      </c>
      <c r="D1063" s="28" t="s">
        <v>7716</v>
      </c>
      <c r="E1063" s="28" t="s">
        <v>7734</v>
      </c>
      <c r="F1063" s="28" t="s">
        <v>901</v>
      </c>
      <c r="G1063" s="28" t="s">
        <v>7753</v>
      </c>
      <c r="H1063" s="28" t="s">
        <v>7734</v>
      </c>
      <c r="I1063" s="28" t="s">
        <v>903</v>
      </c>
      <c r="J1063" s="28">
        <v>17</v>
      </c>
      <c r="K1063" s="35" t="s">
        <v>8296</v>
      </c>
      <c r="L1063" s="35" t="s">
        <v>12783</v>
      </c>
      <c r="M1063" s="30">
        <v>7.2422433719038999</v>
      </c>
      <c r="N1063" s="32" t="s">
        <v>14894</v>
      </c>
      <c r="O1063" s="28" t="s">
        <v>7774</v>
      </c>
      <c r="P1063" s="29">
        <v>0.63586805555555559</v>
      </c>
      <c r="Q1063" s="29">
        <v>0.64255787037037038</v>
      </c>
      <c r="R1063" s="28">
        <v>0</v>
      </c>
      <c r="S1063" s="30">
        <v>9.625</v>
      </c>
      <c r="T1063" s="32" t="s">
        <v>12784</v>
      </c>
      <c r="U1063" s="32" t="s">
        <v>12785</v>
      </c>
      <c r="V1063" s="30">
        <v>6.5404816691916698</v>
      </c>
      <c r="W1063" s="28">
        <v>8</v>
      </c>
      <c r="X1063" s="28">
        <v>0.15384615384615399</v>
      </c>
      <c r="Y1063" s="28" t="s">
        <v>14567</v>
      </c>
      <c r="Z1063" s="28" t="s">
        <v>14568</v>
      </c>
      <c r="AA1063" s="28">
        <v>1</v>
      </c>
      <c r="AB1063" s="28">
        <v>57</v>
      </c>
      <c r="AC1063" s="32">
        <f>Solution[[#This Row],[Old Stop]] +1</f>
        <v>18</v>
      </c>
      <c r="AD1063" s="32" t="str">
        <f>_xlfn.CONCAT(Solution[[#This Row],[Notes]],"_",Solution[[#This Row],[Week '#]],"_", _xlfn.SWITCH(Solution[[#This Row],[Column1]], "M", "Monday", "T", "Tuesday", "W", "Wednesday", "R", "Thursday", "H", "Thursday", "F", "Friday"))</f>
        <v>102_Week1_Monday</v>
      </c>
      <c r="AE1063" s="32" t="str">
        <f>IF(LEN(Solution[[#This Row],[Available Delivery Days]]) =1, Solution[[#This Row],[Available Delivery Days]], IF(ISNUMBER(SEARCH(Solution[[#This Row],[New Delivery Day]], Solution[[#This Row],[Available Delivery Days]])), Solution[[#This Row],[New Delivery Day]], Solution[[#This Row],[Old Delivery Day]]))</f>
        <v>M</v>
      </c>
      <c r="AF1063" s="31">
        <v>65.457499999999996</v>
      </c>
      <c r="AG1063" s="31">
        <v>71.782499999999999</v>
      </c>
      <c r="AH1063" s="28" t="s">
        <v>7832</v>
      </c>
      <c r="AI1063" s="28" t="s">
        <v>932</v>
      </c>
      <c r="AJ1063" s="28" t="s">
        <v>7793</v>
      </c>
      <c r="AK1063" s="28" t="s">
        <v>7792</v>
      </c>
      <c r="AL1063" s="28" t="s">
        <v>7797</v>
      </c>
      <c r="AM1063" s="28">
        <f>_xlfn.XLOOKUP(Solution[[#This Row],[Cu_ID]],Master[cu_id],Master[Notes], "none")</f>
        <v>102</v>
      </c>
      <c r="AN1063" s="28">
        <v>57</v>
      </c>
    </row>
    <row r="1064" spans="1:40" x14ac:dyDescent="0.3">
      <c r="A1064" s="53" t="s">
        <v>12781</v>
      </c>
      <c r="B1064" s="37" t="s">
        <v>12782</v>
      </c>
      <c r="C1064" s="37" t="s">
        <v>7728</v>
      </c>
      <c r="D1064" s="28" t="s">
        <v>7717</v>
      </c>
      <c r="E1064" s="28" t="s">
        <v>7734</v>
      </c>
      <c r="F1064" s="28" t="s">
        <v>901</v>
      </c>
      <c r="G1064" s="28" t="s">
        <v>7753</v>
      </c>
      <c r="H1064" s="28" t="s">
        <v>7734</v>
      </c>
      <c r="I1064" s="28" t="s">
        <v>903</v>
      </c>
      <c r="J1064" s="28">
        <v>17</v>
      </c>
      <c r="K1064" s="35" t="s">
        <v>8296</v>
      </c>
      <c r="L1064" s="35" t="s">
        <v>12783</v>
      </c>
      <c r="M1064" s="30">
        <v>3.5399254690855702</v>
      </c>
      <c r="N1064" s="32" t="s">
        <v>15431</v>
      </c>
      <c r="O1064" s="28" t="s">
        <v>7774</v>
      </c>
      <c r="P1064" s="29">
        <v>0.63321759259259258</v>
      </c>
      <c r="Q1064" s="29">
        <v>0.63990740740740737</v>
      </c>
      <c r="R1064" s="28">
        <v>0</v>
      </c>
      <c r="S1064" s="30">
        <v>9.625</v>
      </c>
      <c r="T1064" s="32" t="s">
        <v>12784</v>
      </c>
      <c r="U1064" s="32" t="s">
        <v>12785</v>
      </c>
      <c r="V1064" s="30">
        <v>2.6790576440747</v>
      </c>
      <c r="W1064" s="28">
        <v>8</v>
      </c>
      <c r="X1064" s="28">
        <v>0.15384615384615399</v>
      </c>
      <c r="Y1064" s="28" t="s">
        <v>14567</v>
      </c>
      <c r="Z1064" s="28" t="s">
        <v>14570</v>
      </c>
      <c r="AA1064" s="28">
        <v>1</v>
      </c>
      <c r="AB1064" s="28">
        <v>57</v>
      </c>
      <c r="AC1064" s="32">
        <f>Solution[[#This Row],[Old Stop]] +1</f>
        <v>18</v>
      </c>
      <c r="AD1064" s="32" t="str">
        <f>_xlfn.CONCAT(Solution[[#This Row],[Notes]],"_",Solution[[#This Row],[Week '#]],"_", _xlfn.SWITCH(Solution[[#This Row],[Column1]], "M", "Monday", "T", "Tuesday", "W", "Wednesday", "R", "Thursday", "H", "Thursday", "F", "Friday"))</f>
        <v>102_Week2_Monday</v>
      </c>
      <c r="AE1064" s="32" t="str">
        <f>IF(LEN(Solution[[#This Row],[Available Delivery Days]]) =1, Solution[[#This Row],[Available Delivery Days]], IF(ISNUMBER(SEARCH(Solution[[#This Row],[New Delivery Day]], Solution[[#This Row],[Available Delivery Days]])), Solution[[#This Row],[New Delivery Day]], Solution[[#This Row],[Old Delivery Day]]))</f>
        <v>M</v>
      </c>
      <c r="AF1064" s="31">
        <v>65.457499999999996</v>
      </c>
      <c r="AG1064" s="31">
        <v>71.782499999999999</v>
      </c>
      <c r="AH1064" s="28" t="s">
        <v>7832</v>
      </c>
      <c r="AI1064" s="28" t="s">
        <v>932</v>
      </c>
      <c r="AJ1064" s="28" t="s">
        <v>7793</v>
      </c>
      <c r="AK1064" s="28" t="s">
        <v>7792</v>
      </c>
      <c r="AL1064" s="28" t="s">
        <v>7797</v>
      </c>
      <c r="AM1064" s="28">
        <f>_xlfn.XLOOKUP(Solution[[#This Row],[Cu_ID]],Master[cu_id],Master[Notes], "none")</f>
        <v>102</v>
      </c>
      <c r="AN1064" s="28">
        <v>57</v>
      </c>
    </row>
    <row r="1065" spans="1:40" x14ac:dyDescent="0.3">
      <c r="A1065" s="53" t="s">
        <v>12781</v>
      </c>
      <c r="B1065" s="37" t="s">
        <v>12782</v>
      </c>
      <c r="C1065" s="37" t="s">
        <v>7728</v>
      </c>
      <c r="D1065" s="28" t="s">
        <v>7718</v>
      </c>
      <c r="E1065" s="28" t="s">
        <v>7734</v>
      </c>
      <c r="F1065" s="28" t="s">
        <v>901</v>
      </c>
      <c r="G1065" s="28" t="s">
        <v>7749</v>
      </c>
      <c r="H1065" s="28" t="s">
        <v>7734</v>
      </c>
      <c r="I1065" s="28" t="s">
        <v>903</v>
      </c>
      <c r="J1065" s="28">
        <v>17</v>
      </c>
      <c r="K1065" s="35" t="s">
        <v>8296</v>
      </c>
      <c r="L1065" s="35" t="s">
        <v>12783</v>
      </c>
      <c r="M1065" s="30">
        <v>7.2422433719038999</v>
      </c>
      <c r="N1065" s="32" t="s">
        <v>15747</v>
      </c>
      <c r="O1065" s="28" t="s">
        <v>7774</v>
      </c>
      <c r="P1065" s="29">
        <v>0.63346064814814818</v>
      </c>
      <c r="Q1065" s="29">
        <v>0.64015046296296296</v>
      </c>
      <c r="R1065" s="28">
        <v>0</v>
      </c>
      <c r="S1065" s="30">
        <v>9.625</v>
      </c>
      <c r="T1065" s="32" t="s">
        <v>12784</v>
      </c>
      <c r="U1065" s="32" t="s">
        <v>12785</v>
      </c>
      <c r="V1065" s="30">
        <v>6.5404816691916698</v>
      </c>
      <c r="W1065" s="28">
        <v>8</v>
      </c>
      <c r="X1065" s="28">
        <v>0.15384615384615399</v>
      </c>
      <c r="Y1065" s="28" t="s">
        <v>14567</v>
      </c>
      <c r="Z1065" s="28" t="s">
        <v>15696</v>
      </c>
      <c r="AA1065" s="28">
        <v>1</v>
      </c>
      <c r="AB1065" s="28">
        <v>57</v>
      </c>
      <c r="AC1065" s="32">
        <f>Solution[[#This Row],[Old Stop]] +1</f>
        <v>18</v>
      </c>
      <c r="AD1065" s="32" t="str">
        <f>_xlfn.CONCAT(Solution[[#This Row],[Notes]],"_",Solution[[#This Row],[Week '#]],"_", _xlfn.SWITCH(Solution[[#This Row],[Column1]], "M", "Monday", "T", "Tuesday", "W", "Wednesday", "R", "Thursday", "H", "Thursday", "F", "Friday"))</f>
        <v>102_Week3_Monday</v>
      </c>
      <c r="AE1065" s="32" t="str">
        <f>IF(LEN(Solution[[#This Row],[Available Delivery Days]]) =1, Solution[[#This Row],[Available Delivery Days]], IF(ISNUMBER(SEARCH(Solution[[#This Row],[New Delivery Day]], Solution[[#This Row],[Available Delivery Days]])), Solution[[#This Row],[New Delivery Day]], Solution[[#This Row],[Old Delivery Day]]))</f>
        <v>M</v>
      </c>
      <c r="AF1065" s="31">
        <v>65.457499999999996</v>
      </c>
      <c r="AG1065" s="31">
        <v>71.782499999999999</v>
      </c>
      <c r="AH1065" s="28" t="s">
        <v>7832</v>
      </c>
      <c r="AI1065" s="28" t="s">
        <v>932</v>
      </c>
      <c r="AJ1065" s="28" t="s">
        <v>7793</v>
      </c>
      <c r="AK1065" s="28" t="s">
        <v>7792</v>
      </c>
      <c r="AL1065" s="28" t="s">
        <v>7797</v>
      </c>
      <c r="AM1065" s="28">
        <f>_xlfn.XLOOKUP(Solution[[#This Row],[Cu_ID]],Master[cu_id],Master[Notes], "none")</f>
        <v>102</v>
      </c>
      <c r="AN1065" s="28">
        <v>57</v>
      </c>
    </row>
    <row r="1066" spans="1:40" x14ac:dyDescent="0.3">
      <c r="A1066" s="53" t="s">
        <v>12781</v>
      </c>
      <c r="B1066" s="37" t="s">
        <v>12782</v>
      </c>
      <c r="C1066" s="37" t="s">
        <v>7728</v>
      </c>
      <c r="D1066" s="28" t="s">
        <v>7719</v>
      </c>
      <c r="E1066" s="28" t="s">
        <v>7734</v>
      </c>
      <c r="F1066" s="28" t="s">
        <v>901</v>
      </c>
      <c r="G1066" s="28" t="s">
        <v>7753</v>
      </c>
      <c r="H1066" s="28" t="s">
        <v>7734</v>
      </c>
      <c r="I1066" s="28" t="s">
        <v>903</v>
      </c>
      <c r="J1066" s="28">
        <v>17</v>
      </c>
      <c r="K1066" s="35" t="s">
        <v>8296</v>
      </c>
      <c r="L1066" s="35" t="s">
        <v>12783</v>
      </c>
      <c r="M1066" s="30">
        <v>3.5399254690855702</v>
      </c>
      <c r="N1066" s="32" t="s">
        <v>16349</v>
      </c>
      <c r="O1066" s="28" t="s">
        <v>7774</v>
      </c>
      <c r="P1066" s="29">
        <v>0.63321759259259258</v>
      </c>
      <c r="Q1066" s="29">
        <v>0.63990740740740737</v>
      </c>
      <c r="R1066" s="28">
        <v>0</v>
      </c>
      <c r="S1066" s="30">
        <v>9.625</v>
      </c>
      <c r="T1066" s="32" t="s">
        <v>12784</v>
      </c>
      <c r="U1066" s="32" t="s">
        <v>12785</v>
      </c>
      <c r="V1066" s="30">
        <v>2.6790576440747</v>
      </c>
      <c r="W1066" s="28">
        <v>8</v>
      </c>
      <c r="X1066" s="28">
        <v>0.15384615384615399</v>
      </c>
      <c r="Y1066" s="28" t="s">
        <v>14567</v>
      </c>
      <c r="Z1066" s="28" t="s">
        <v>16338</v>
      </c>
      <c r="AA1066" s="28">
        <v>1</v>
      </c>
      <c r="AB1066" s="28">
        <v>57</v>
      </c>
      <c r="AC1066" s="32">
        <f>Solution[[#This Row],[Old Stop]] +1</f>
        <v>18</v>
      </c>
      <c r="AD1066" s="32" t="str">
        <f>_xlfn.CONCAT(Solution[[#This Row],[Notes]],"_",Solution[[#This Row],[Week '#]],"_", _xlfn.SWITCH(Solution[[#This Row],[Column1]], "M", "Monday", "T", "Tuesday", "W", "Wednesday", "R", "Thursday", "H", "Thursday", "F", "Friday"))</f>
        <v>102_Week4_Monday</v>
      </c>
      <c r="AE1066" s="32" t="str">
        <f>IF(LEN(Solution[[#This Row],[Available Delivery Days]]) =1, Solution[[#This Row],[Available Delivery Days]], IF(ISNUMBER(SEARCH(Solution[[#This Row],[New Delivery Day]], Solution[[#This Row],[Available Delivery Days]])), Solution[[#This Row],[New Delivery Day]], Solution[[#This Row],[Old Delivery Day]]))</f>
        <v>M</v>
      </c>
      <c r="AF1066" s="31">
        <v>65.457499999999996</v>
      </c>
      <c r="AG1066" s="31">
        <v>71.782499999999999</v>
      </c>
      <c r="AH1066" s="28" t="s">
        <v>7832</v>
      </c>
      <c r="AI1066" s="28" t="s">
        <v>932</v>
      </c>
      <c r="AJ1066" s="28" t="s">
        <v>7793</v>
      </c>
      <c r="AK1066" s="28" t="s">
        <v>7792</v>
      </c>
      <c r="AL1066" s="28" t="s">
        <v>7797</v>
      </c>
      <c r="AM1066" s="28">
        <f>_xlfn.XLOOKUP(Solution[[#This Row],[Cu_ID]],Master[cu_id],Master[Notes], "none")</f>
        <v>102</v>
      </c>
      <c r="AN1066" s="28">
        <v>57</v>
      </c>
    </row>
    <row r="1067" spans="1:40" x14ac:dyDescent="0.3">
      <c r="A1067" s="53" t="s">
        <v>11119</v>
      </c>
      <c r="B1067" s="37" t="s">
        <v>7760</v>
      </c>
      <c r="C1067" s="37" t="s">
        <v>7758</v>
      </c>
      <c r="D1067" s="28" t="s">
        <v>7716</v>
      </c>
      <c r="E1067" s="28" t="s">
        <v>7734</v>
      </c>
      <c r="F1067" s="28" t="s">
        <v>900</v>
      </c>
      <c r="G1067" s="28" t="s">
        <v>7735</v>
      </c>
      <c r="H1067" s="28" t="s">
        <v>7734</v>
      </c>
      <c r="I1067" s="28" t="s">
        <v>901</v>
      </c>
      <c r="J1067" s="28">
        <v>0</v>
      </c>
      <c r="K1067" s="35" t="s">
        <v>8237</v>
      </c>
      <c r="L1067" s="35" t="s">
        <v>11120</v>
      </c>
      <c r="M1067" s="30">
        <v>1.77969087101519</v>
      </c>
      <c r="N1067" s="32" t="s">
        <v>15244</v>
      </c>
      <c r="O1067" s="28" t="s">
        <v>7751</v>
      </c>
      <c r="P1067" s="29">
        <v>0.4742824074074074</v>
      </c>
      <c r="Q1067" s="29">
        <v>0.48497685185185185</v>
      </c>
      <c r="R1067" s="28">
        <v>0</v>
      </c>
      <c r="S1067" s="30">
        <v>15.408333333333333</v>
      </c>
      <c r="T1067" s="32" t="s">
        <v>11121</v>
      </c>
      <c r="U1067" s="32" t="s">
        <v>11122</v>
      </c>
      <c r="V1067" s="30">
        <v>1.0778678571390701</v>
      </c>
      <c r="W1067" s="28">
        <v>0</v>
      </c>
      <c r="X1067" s="28">
        <v>0</v>
      </c>
      <c r="Y1067" s="28" t="s">
        <v>14645</v>
      </c>
      <c r="Z1067" s="28" t="s">
        <v>14646</v>
      </c>
      <c r="AA1067" s="28">
        <v>1</v>
      </c>
      <c r="AB1067" s="28">
        <v>0</v>
      </c>
      <c r="AC1067" s="32">
        <f>Solution[[#This Row],[Old Stop]] +1</f>
        <v>1</v>
      </c>
      <c r="AD1067" s="32" t="str">
        <f>_xlfn.CONCAT(Solution[[#This Row],[Notes]],"_",Solution[[#This Row],[Week '#]],"_", _xlfn.SWITCH(Solution[[#This Row],[Column1]], "M", "Monday", "T", "Tuesday", "W", "Wednesday", "R", "Thursday", "H", "Thursday", "F", "Friday"))</f>
        <v>102_Week1_Wednesday</v>
      </c>
      <c r="AE1067" s="32" t="str">
        <f>IF(LEN(Solution[[#This Row],[Available Delivery Days]]) =1, Solution[[#This Row],[Available Delivery Days]], IF(ISNUMBER(SEARCH(Solution[[#This Row],[New Delivery Day]], Solution[[#This Row],[Available Delivery Days]])), Solution[[#This Row],[New Delivery Day]], Solution[[#This Row],[Old Delivery Day]]))</f>
        <v>W</v>
      </c>
      <c r="AF1067" s="31">
        <v>88.045000000000002</v>
      </c>
      <c r="AG1067" s="31">
        <v>139.71</v>
      </c>
      <c r="AH1067" s="28" t="s">
        <v>7832</v>
      </c>
      <c r="AI1067" s="28" t="s">
        <v>932</v>
      </c>
      <c r="AJ1067" s="28" t="s">
        <v>7793</v>
      </c>
      <c r="AK1067" s="28" t="s">
        <v>7792</v>
      </c>
      <c r="AL1067" s="28" t="s">
        <v>7797</v>
      </c>
      <c r="AM1067" s="28">
        <f>_xlfn.XLOOKUP(Solution[[#This Row],[Cu_ID]],Master[cu_id],Master[Notes], "none")</f>
        <v>102</v>
      </c>
      <c r="AN1067" s="28">
        <v>0</v>
      </c>
    </row>
    <row r="1068" spans="1:40" x14ac:dyDescent="0.3">
      <c r="A1068" s="53" t="s">
        <v>11119</v>
      </c>
      <c r="B1068" s="37" t="s">
        <v>7760</v>
      </c>
      <c r="C1068" s="37" t="s">
        <v>7758</v>
      </c>
      <c r="D1068" s="28" t="s">
        <v>7717</v>
      </c>
      <c r="E1068" s="28" t="s">
        <v>7734</v>
      </c>
      <c r="F1068" s="28" t="s">
        <v>900</v>
      </c>
      <c r="G1068" s="28" t="s">
        <v>7756</v>
      </c>
      <c r="H1068" s="28" t="s">
        <v>7734</v>
      </c>
      <c r="I1068" s="28" t="s">
        <v>901</v>
      </c>
      <c r="J1068" s="28">
        <v>0</v>
      </c>
      <c r="K1068" s="35" t="s">
        <v>8237</v>
      </c>
      <c r="L1068" s="35" t="s">
        <v>11120</v>
      </c>
      <c r="M1068" s="30">
        <v>4.2746884226799002</v>
      </c>
      <c r="N1068" s="32" t="s">
        <v>15245</v>
      </c>
      <c r="O1068" s="28" t="s">
        <v>7751</v>
      </c>
      <c r="P1068" s="29">
        <v>0.32950231481481479</v>
      </c>
      <c r="Q1068" s="29">
        <v>0.34019675925925924</v>
      </c>
      <c r="R1068" s="28">
        <v>0</v>
      </c>
      <c r="S1068" s="30">
        <v>15.408333333333333</v>
      </c>
      <c r="T1068" s="32" t="s">
        <v>11121</v>
      </c>
      <c r="U1068" s="32" t="s">
        <v>11122</v>
      </c>
      <c r="V1068" s="30">
        <v>4.06877473236319</v>
      </c>
      <c r="W1068" s="28">
        <v>0</v>
      </c>
      <c r="X1068" s="28">
        <v>0</v>
      </c>
      <c r="Y1068" s="28" t="s">
        <v>14645</v>
      </c>
      <c r="Z1068" s="28" t="s">
        <v>14651</v>
      </c>
      <c r="AA1068" s="28">
        <v>1</v>
      </c>
      <c r="AB1068" s="28">
        <v>0</v>
      </c>
      <c r="AC1068" s="32">
        <f>Solution[[#This Row],[Old Stop]] +1</f>
        <v>1</v>
      </c>
      <c r="AD1068" s="32" t="str">
        <f>_xlfn.CONCAT(Solution[[#This Row],[Notes]],"_",Solution[[#This Row],[Week '#]],"_", _xlfn.SWITCH(Solution[[#This Row],[Column1]], "M", "Monday", "T", "Tuesday", "W", "Wednesday", "R", "Thursday", "H", "Thursday", "F", "Friday"))</f>
        <v>102_Week2_Wednesday</v>
      </c>
      <c r="AE1068" s="32" t="str">
        <f>IF(LEN(Solution[[#This Row],[Available Delivery Days]]) =1, Solution[[#This Row],[Available Delivery Days]], IF(ISNUMBER(SEARCH(Solution[[#This Row],[New Delivery Day]], Solution[[#This Row],[Available Delivery Days]])), Solution[[#This Row],[New Delivery Day]], Solution[[#This Row],[Old Delivery Day]]))</f>
        <v>W</v>
      </c>
      <c r="AF1068" s="31">
        <v>88.045000000000002</v>
      </c>
      <c r="AG1068" s="31">
        <v>139.71</v>
      </c>
      <c r="AH1068" s="28" t="s">
        <v>7832</v>
      </c>
      <c r="AI1068" s="28" t="s">
        <v>932</v>
      </c>
      <c r="AJ1068" s="28" t="s">
        <v>7793</v>
      </c>
      <c r="AK1068" s="28" t="s">
        <v>7792</v>
      </c>
      <c r="AL1068" s="28" t="s">
        <v>7797</v>
      </c>
      <c r="AM1068" s="28">
        <f>_xlfn.XLOOKUP(Solution[[#This Row],[Cu_ID]],Master[cu_id],Master[Notes], "none")</f>
        <v>102</v>
      </c>
      <c r="AN1068" s="28">
        <v>0</v>
      </c>
    </row>
    <row r="1069" spans="1:40" x14ac:dyDescent="0.3">
      <c r="A1069" s="53" t="s">
        <v>11119</v>
      </c>
      <c r="B1069" s="37" t="s">
        <v>7760</v>
      </c>
      <c r="C1069" s="37" t="s">
        <v>7758</v>
      </c>
      <c r="D1069" s="28" t="s">
        <v>7718</v>
      </c>
      <c r="E1069" s="28" t="s">
        <v>7734</v>
      </c>
      <c r="F1069" s="28" t="s">
        <v>900</v>
      </c>
      <c r="G1069" s="28" t="s">
        <v>7772</v>
      </c>
      <c r="H1069" s="28" t="s">
        <v>7734</v>
      </c>
      <c r="I1069" s="28" t="s">
        <v>901</v>
      </c>
      <c r="J1069" s="28">
        <v>0</v>
      </c>
      <c r="K1069" s="35" t="s">
        <v>8237</v>
      </c>
      <c r="L1069" s="35" t="s">
        <v>11120</v>
      </c>
      <c r="M1069" s="30">
        <v>1.77969087101519</v>
      </c>
      <c r="N1069" s="32" t="s">
        <v>15772</v>
      </c>
      <c r="O1069" s="28" t="s">
        <v>7751</v>
      </c>
      <c r="P1069" s="29">
        <v>0.47980324074074077</v>
      </c>
      <c r="Q1069" s="29">
        <v>0.49049768518518516</v>
      </c>
      <c r="R1069" s="28">
        <v>0</v>
      </c>
      <c r="S1069" s="30">
        <v>15.408333333333333</v>
      </c>
      <c r="T1069" s="32" t="s">
        <v>11121</v>
      </c>
      <c r="U1069" s="32" t="s">
        <v>11122</v>
      </c>
      <c r="V1069" s="30">
        <v>1.0778678571390701</v>
      </c>
      <c r="W1069" s="28">
        <v>0</v>
      </c>
      <c r="X1069" s="28">
        <v>0</v>
      </c>
      <c r="Y1069" s="28" t="s">
        <v>14645</v>
      </c>
      <c r="Z1069" s="28" t="s">
        <v>15752</v>
      </c>
      <c r="AA1069" s="28">
        <v>1</v>
      </c>
      <c r="AB1069" s="28">
        <v>0</v>
      </c>
      <c r="AC1069" s="32">
        <f>Solution[[#This Row],[Old Stop]] +1</f>
        <v>1</v>
      </c>
      <c r="AD1069" s="32" t="str">
        <f>_xlfn.CONCAT(Solution[[#This Row],[Notes]],"_",Solution[[#This Row],[Week '#]],"_", _xlfn.SWITCH(Solution[[#This Row],[Column1]], "M", "Monday", "T", "Tuesday", "W", "Wednesday", "R", "Thursday", "H", "Thursday", "F", "Friday"))</f>
        <v>102_Week3_Wednesday</v>
      </c>
      <c r="AE1069" s="32" t="str">
        <f>IF(LEN(Solution[[#This Row],[Available Delivery Days]]) =1, Solution[[#This Row],[Available Delivery Days]], IF(ISNUMBER(SEARCH(Solution[[#This Row],[New Delivery Day]], Solution[[#This Row],[Available Delivery Days]])), Solution[[#This Row],[New Delivery Day]], Solution[[#This Row],[Old Delivery Day]]))</f>
        <v>W</v>
      </c>
      <c r="AF1069" s="31">
        <v>88.045000000000002</v>
      </c>
      <c r="AG1069" s="31">
        <v>139.71</v>
      </c>
      <c r="AH1069" s="28" t="s">
        <v>7832</v>
      </c>
      <c r="AI1069" s="28" t="s">
        <v>932</v>
      </c>
      <c r="AJ1069" s="28" t="s">
        <v>7793</v>
      </c>
      <c r="AK1069" s="28" t="s">
        <v>7792</v>
      </c>
      <c r="AL1069" s="28" t="s">
        <v>7797</v>
      </c>
      <c r="AM1069" s="28">
        <f>_xlfn.XLOOKUP(Solution[[#This Row],[Cu_ID]],Master[cu_id],Master[Notes], "none")</f>
        <v>102</v>
      </c>
      <c r="AN1069" s="28">
        <v>0</v>
      </c>
    </row>
    <row r="1070" spans="1:40" x14ac:dyDescent="0.3">
      <c r="A1070" s="53" t="s">
        <v>11119</v>
      </c>
      <c r="B1070" s="37" t="s">
        <v>7760</v>
      </c>
      <c r="C1070" s="37" t="s">
        <v>7758</v>
      </c>
      <c r="D1070" s="28" t="s">
        <v>7719</v>
      </c>
      <c r="E1070" s="28" t="s">
        <v>7734</v>
      </c>
      <c r="F1070" s="28" t="s">
        <v>900</v>
      </c>
      <c r="G1070" s="28" t="s">
        <v>7731</v>
      </c>
      <c r="H1070" s="28" t="s">
        <v>7734</v>
      </c>
      <c r="I1070" s="28" t="s">
        <v>901</v>
      </c>
      <c r="J1070" s="28">
        <v>0</v>
      </c>
      <c r="K1070" s="35" t="s">
        <v>8237</v>
      </c>
      <c r="L1070" s="35" t="s">
        <v>11120</v>
      </c>
      <c r="M1070" s="30">
        <v>83.339433629065795</v>
      </c>
      <c r="N1070" s="32" t="s">
        <v>16267</v>
      </c>
      <c r="O1070" s="28" t="s">
        <v>7751</v>
      </c>
      <c r="P1070" s="29">
        <v>0.30787037037037035</v>
      </c>
      <c r="Q1070" s="29">
        <v>0.3185648148148148</v>
      </c>
      <c r="R1070" s="28">
        <v>0</v>
      </c>
      <c r="S1070" s="30">
        <v>15.408333333333333</v>
      </c>
      <c r="T1070" s="32" t="s">
        <v>11121</v>
      </c>
      <c r="U1070" s="32" t="s">
        <v>11122</v>
      </c>
      <c r="V1070" s="30">
        <v>80.416576043251993</v>
      </c>
      <c r="W1070" s="28">
        <v>0</v>
      </c>
      <c r="X1070" s="28">
        <v>0</v>
      </c>
      <c r="Y1070" s="28" t="s">
        <v>14645</v>
      </c>
      <c r="Z1070" s="28" t="s">
        <v>16253</v>
      </c>
      <c r="AA1070" s="28">
        <v>1</v>
      </c>
      <c r="AB1070" s="28">
        <v>0</v>
      </c>
      <c r="AC1070" s="32">
        <f>Solution[[#This Row],[Old Stop]] +1</f>
        <v>1</v>
      </c>
      <c r="AD1070" s="32" t="str">
        <f>_xlfn.CONCAT(Solution[[#This Row],[Notes]],"_",Solution[[#This Row],[Week '#]],"_", _xlfn.SWITCH(Solution[[#This Row],[Column1]], "M", "Monday", "T", "Tuesday", "W", "Wednesday", "R", "Thursday", "H", "Thursday", "F", "Friday"))</f>
        <v>102_Week4_Wednesday</v>
      </c>
      <c r="AE1070" s="32" t="str">
        <f>IF(LEN(Solution[[#This Row],[Available Delivery Days]]) =1, Solution[[#This Row],[Available Delivery Days]], IF(ISNUMBER(SEARCH(Solution[[#This Row],[New Delivery Day]], Solution[[#This Row],[Available Delivery Days]])), Solution[[#This Row],[New Delivery Day]], Solution[[#This Row],[Old Delivery Day]]))</f>
        <v>W</v>
      </c>
      <c r="AF1070" s="31">
        <v>88.045000000000002</v>
      </c>
      <c r="AG1070" s="31">
        <v>139.71</v>
      </c>
      <c r="AH1070" s="28" t="s">
        <v>7832</v>
      </c>
      <c r="AI1070" s="28" t="s">
        <v>932</v>
      </c>
      <c r="AJ1070" s="28" t="s">
        <v>7793</v>
      </c>
      <c r="AK1070" s="28" t="s">
        <v>7792</v>
      </c>
      <c r="AL1070" s="28" t="s">
        <v>7797</v>
      </c>
      <c r="AM1070" s="28">
        <f>_xlfn.XLOOKUP(Solution[[#This Row],[Cu_ID]],Master[cu_id],Master[Notes], "none")</f>
        <v>102</v>
      </c>
      <c r="AN1070" s="28">
        <v>0</v>
      </c>
    </row>
    <row r="1071" spans="1:40" x14ac:dyDescent="0.3">
      <c r="A1071" s="53" t="s">
        <v>14289</v>
      </c>
      <c r="B1071" s="37" t="s">
        <v>14290</v>
      </c>
      <c r="C1071" s="37" t="s">
        <v>7728</v>
      </c>
      <c r="D1071" s="28" t="s">
        <v>7716</v>
      </c>
      <c r="E1071" s="28" t="s">
        <v>7734</v>
      </c>
      <c r="F1071" s="28" t="s">
        <v>900</v>
      </c>
      <c r="G1071" s="28" t="s">
        <v>7782</v>
      </c>
      <c r="H1071" s="28" t="s">
        <v>7734</v>
      </c>
      <c r="I1071" s="28" t="s">
        <v>901</v>
      </c>
      <c r="J1071" s="28">
        <v>0</v>
      </c>
      <c r="K1071" s="35" t="s">
        <v>8252</v>
      </c>
      <c r="L1071" s="35" t="s">
        <v>14291</v>
      </c>
      <c r="M1071" s="30">
        <v>1.16731387749314</v>
      </c>
      <c r="N1071" s="32" t="s">
        <v>15297</v>
      </c>
      <c r="O1071" s="28" t="s">
        <v>7731</v>
      </c>
      <c r="P1071" s="29">
        <v>0.54858796296296297</v>
      </c>
      <c r="Q1071" s="29">
        <v>0.5486805555555555</v>
      </c>
      <c r="R1071" s="28">
        <v>0</v>
      </c>
      <c r="S1071" s="30">
        <v>0.13333333333333333</v>
      </c>
      <c r="T1071" s="32" t="s">
        <v>14292</v>
      </c>
      <c r="U1071" s="32" t="s">
        <v>14293</v>
      </c>
      <c r="V1071" s="30">
        <v>0.73283557620796502</v>
      </c>
      <c r="W1071" s="28">
        <v>0</v>
      </c>
      <c r="X1071" s="28">
        <v>0</v>
      </c>
      <c r="Y1071" s="28" t="s">
        <v>14645</v>
      </c>
      <c r="Z1071" s="28" t="s">
        <v>14646</v>
      </c>
      <c r="AA1071" s="28">
        <v>1</v>
      </c>
      <c r="AB1071" s="28">
        <v>0</v>
      </c>
      <c r="AC1071" s="32">
        <f>Solution[[#This Row],[Old Stop]] +1</f>
        <v>1</v>
      </c>
      <c r="AD1071" s="32" t="str">
        <f>_xlfn.CONCAT(Solution[[#This Row],[Notes]],"_",Solution[[#This Row],[Week '#]],"_", _xlfn.SWITCH(Solution[[#This Row],[Column1]], "M", "Monday", "T", "Tuesday", "W", "Wednesday", "R", "Thursday", "H", "Thursday", "F", "Friday"))</f>
        <v>102_Week1_Wednesday</v>
      </c>
      <c r="AE1071" s="32" t="str">
        <f>IF(LEN(Solution[[#This Row],[Available Delivery Days]]) =1, Solution[[#This Row],[Available Delivery Days]], IF(ISNUMBER(SEARCH(Solution[[#This Row],[New Delivery Day]], Solution[[#This Row],[Available Delivery Days]])), Solution[[#This Row],[New Delivery Day]], Solution[[#This Row],[Old Delivery Day]]))</f>
        <v>W</v>
      </c>
      <c r="AF1071" s="31">
        <v>10.647500000000001</v>
      </c>
      <c r="AG1071" s="31">
        <v>10.647500000000001</v>
      </c>
      <c r="AH1071" s="28" t="s">
        <v>7832</v>
      </c>
      <c r="AI1071" s="28" t="s">
        <v>932</v>
      </c>
      <c r="AJ1071" s="28" t="s">
        <v>7793</v>
      </c>
      <c r="AK1071" s="28" t="s">
        <v>7792</v>
      </c>
      <c r="AL1071" s="28" t="s">
        <v>7797</v>
      </c>
      <c r="AM1071" s="28">
        <f>_xlfn.XLOOKUP(Solution[[#This Row],[Cu_ID]],Master[cu_id],Master[Notes], "none")</f>
        <v>102</v>
      </c>
      <c r="AN1071" s="28">
        <v>0</v>
      </c>
    </row>
    <row r="1072" spans="1:40" x14ac:dyDescent="0.3">
      <c r="A1072" s="53" t="s">
        <v>13570</v>
      </c>
      <c r="B1072" s="37" t="s">
        <v>13571</v>
      </c>
      <c r="C1072" s="37" t="s">
        <v>7728</v>
      </c>
      <c r="D1072" s="28" t="s">
        <v>7719</v>
      </c>
      <c r="E1072" s="28" t="s">
        <v>7752</v>
      </c>
      <c r="F1072" s="28" t="s">
        <v>936</v>
      </c>
      <c r="G1072" s="28" t="s">
        <v>7725</v>
      </c>
      <c r="H1072" s="28" t="s">
        <v>7752</v>
      </c>
      <c r="I1072" s="28" t="s">
        <v>900</v>
      </c>
      <c r="J1072" s="28">
        <v>89</v>
      </c>
      <c r="K1072" s="35" t="s">
        <v>8896</v>
      </c>
      <c r="L1072" s="35" t="s">
        <v>13572</v>
      </c>
      <c r="M1072" s="30">
        <v>2.5730947908014099</v>
      </c>
      <c r="N1072" s="32" t="s">
        <v>16523</v>
      </c>
      <c r="O1072" s="28" t="s">
        <v>7748</v>
      </c>
      <c r="P1072" s="29">
        <v>0.49535879629629631</v>
      </c>
      <c r="Q1072" s="29">
        <v>0.50208333333333333</v>
      </c>
      <c r="R1072" s="28">
        <v>0</v>
      </c>
      <c r="S1072" s="30">
        <v>9.683574621414877</v>
      </c>
      <c r="T1072" s="32" t="s">
        <v>12820</v>
      </c>
      <c r="U1072" s="32" t="s">
        <v>12821</v>
      </c>
      <c r="V1072" s="30">
        <v>0.87711564186455204</v>
      </c>
      <c r="W1072" s="28">
        <v>0</v>
      </c>
      <c r="X1072" s="28">
        <v>0</v>
      </c>
      <c r="Y1072" s="28" t="s">
        <v>14547</v>
      </c>
      <c r="Z1072" s="28" t="s">
        <v>16524</v>
      </c>
      <c r="AA1072" s="28">
        <v>1</v>
      </c>
      <c r="AB1072" s="28">
        <v>0</v>
      </c>
      <c r="AC1072" s="32">
        <f>Solution[[#This Row],[Old Stop]] +1</f>
        <v>90</v>
      </c>
      <c r="AD1072" s="32" t="str">
        <f>_xlfn.CONCAT(Solution[[#This Row],[Notes]],"_",Solution[[#This Row],[Week '#]],"_", _xlfn.SWITCH(Solution[[#This Row],[Column1]], "M", "Monday", "T", "Tuesday", "W", "Wednesday", "R", "Thursday", "H", "Thursday", "F", "Friday"))</f>
        <v>103_Week4_Thursday</v>
      </c>
      <c r="AE1072" s="32" t="str">
        <f>IF(LEN(Solution[[#This Row],[Available Delivery Days]]) =1, Solution[[#This Row],[Available Delivery Days]], IF(ISNUMBER(SEARCH(Solution[[#This Row],[New Delivery Day]], Solution[[#This Row],[Available Delivery Days]])), Solution[[#This Row],[New Delivery Day]], Solution[[#This Row],[Old Delivery Day]]))</f>
        <v>R</v>
      </c>
      <c r="AF1072" s="31">
        <v>33.515000000000001</v>
      </c>
      <c r="AG1072" s="31">
        <v>32.965000000000003</v>
      </c>
      <c r="AH1072" s="28" t="s">
        <v>7832</v>
      </c>
      <c r="AI1072" s="28" t="s">
        <v>932</v>
      </c>
      <c r="AJ1072" s="28" t="s">
        <v>7793</v>
      </c>
      <c r="AK1072" s="28" t="s">
        <v>7792</v>
      </c>
      <c r="AL1072" s="28" t="s">
        <v>7797</v>
      </c>
      <c r="AM1072" s="28">
        <f>_xlfn.XLOOKUP(Solution[[#This Row],[Cu_ID]],Master[cu_id],Master[Notes], "none")</f>
        <v>103</v>
      </c>
      <c r="AN1072" s="28">
        <v>0</v>
      </c>
    </row>
    <row r="1073" spans="1:40" x14ac:dyDescent="0.3">
      <c r="A1073" s="53" t="s">
        <v>11872</v>
      </c>
      <c r="B1073" s="37" t="s">
        <v>11824</v>
      </c>
      <c r="C1073" s="37" t="s">
        <v>7731</v>
      </c>
      <c r="D1073" s="28" t="s">
        <v>7716</v>
      </c>
      <c r="E1073" s="28" t="s">
        <v>7789</v>
      </c>
      <c r="F1073" s="28" t="s">
        <v>936</v>
      </c>
      <c r="G1073" s="28" t="s">
        <v>7773</v>
      </c>
      <c r="H1073" s="28" t="s">
        <v>11016</v>
      </c>
      <c r="I1073" s="28" t="s">
        <v>902</v>
      </c>
      <c r="J1073" s="28">
        <v>1</v>
      </c>
      <c r="K1073" s="35" t="s">
        <v>9458</v>
      </c>
      <c r="L1073" s="35" t="s">
        <v>11825</v>
      </c>
      <c r="M1073" s="30">
        <v>3.2481088805943701</v>
      </c>
      <c r="N1073" s="32" t="s">
        <v>14792</v>
      </c>
      <c r="O1073" s="28" t="s">
        <v>7774</v>
      </c>
      <c r="P1073" s="29">
        <v>0.38372685185185185</v>
      </c>
      <c r="Q1073" s="29">
        <v>0.38386574074074076</v>
      </c>
      <c r="R1073" s="28">
        <v>0</v>
      </c>
      <c r="S1073" s="30">
        <v>0.19166666666666668</v>
      </c>
      <c r="T1073" s="32" t="s">
        <v>11826</v>
      </c>
      <c r="U1073" s="32" t="s">
        <v>11827</v>
      </c>
      <c r="V1073" s="30">
        <v>2.5553317393605899</v>
      </c>
      <c r="W1073" s="28">
        <v>6</v>
      </c>
      <c r="X1073" s="28">
        <v>0.115384615384615</v>
      </c>
      <c r="Y1073" s="28" t="s">
        <v>14633</v>
      </c>
      <c r="Z1073" s="28" t="s">
        <v>14634</v>
      </c>
      <c r="AA1073" s="28">
        <v>1</v>
      </c>
      <c r="AB1073" s="28">
        <v>22</v>
      </c>
      <c r="AC1073" s="32">
        <f>Solution[[#This Row],[Old Stop]] +1</f>
        <v>2</v>
      </c>
      <c r="AD1073" s="32" t="str">
        <f>_xlfn.CONCAT(Solution[[#This Row],[Notes]],"_",Solution[[#This Row],[Week '#]],"_", _xlfn.SWITCH(Solution[[#This Row],[Column1]], "M", "Monday", "T", "Tuesday", "W", "Wednesday", "R", "Thursday", "H", "Thursday", "F", "Friday"))</f>
        <v>101_Week1_Thursday</v>
      </c>
      <c r="AE1073" s="32" t="str">
        <f>IF(LEN(Solution[[#This Row],[Available Delivery Days]]) =1, Solution[[#This Row],[Available Delivery Days]], IF(ISNUMBER(SEARCH(Solution[[#This Row],[New Delivery Day]], Solution[[#This Row],[Available Delivery Days]])), Solution[[#This Row],[New Delivery Day]], Solution[[#This Row],[Old Delivery Day]]))</f>
        <v>R</v>
      </c>
      <c r="AF1073" s="31">
        <v>18.91</v>
      </c>
      <c r="AG1073" s="31">
        <v>18.190000000000001</v>
      </c>
      <c r="AH1073" s="28" t="s">
        <v>7832</v>
      </c>
      <c r="AI1073" s="28" t="s">
        <v>932</v>
      </c>
      <c r="AJ1073" s="28" t="s">
        <v>7792</v>
      </c>
      <c r="AK1073" s="28" t="s">
        <v>7792</v>
      </c>
      <c r="AL1073" s="28" t="s">
        <v>7797</v>
      </c>
      <c r="AM1073" s="28">
        <f>_xlfn.XLOOKUP(Solution[[#This Row],[Cu_ID]],Master[cu_id],Master[Notes], "none")</f>
        <v>101</v>
      </c>
      <c r="AN1073" s="28">
        <v>22</v>
      </c>
    </row>
    <row r="1074" spans="1:40" x14ac:dyDescent="0.3">
      <c r="A1074" s="53" t="s">
        <v>11823</v>
      </c>
      <c r="B1074" s="37" t="s">
        <v>11824</v>
      </c>
      <c r="C1074" s="37" t="s">
        <v>7728</v>
      </c>
      <c r="D1074" s="28" t="s">
        <v>7716</v>
      </c>
      <c r="E1074" s="28" t="s">
        <v>7789</v>
      </c>
      <c r="F1074" s="28" t="s">
        <v>936</v>
      </c>
      <c r="G1074" s="28" t="s">
        <v>7759</v>
      </c>
      <c r="H1074" s="28" t="s">
        <v>11016</v>
      </c>
      <c r="I1074" s="28" t="s">
        <v>902</v>
      </c>
      <c r="J1074" s="28">
        <v>1</v>
      </c>
      <c r="K1074" s="35" t="s">
        <v>9458</v>
      </c>
      <c r="L1074" s="35" t="s">
        <v>11825</v>
      </c>
      <c r="M1074" s="30">
        <v>0</v>
      </c>
      <c r="N1074" s="32" t="s">
        <v>14794</v>
      </c>
      <c r="O1074" s="28" t="s">
        <v>7774</v>
      </c>
      <c r="P1074" s="29">
        <v>0.38385416666666666</v>
      </c>
      <c r="Q1074" s="29">
        <v>0.39093749999999999</v>
      </c>
      <c r="R1074" s="28">
        <v>0</v>
      </c>
      <c r="S1074" s="30">
        <v>10.208333333333334</v>
      </c>
      <c r="T1074" s="32" t="s">
        <v>11826</v>
      </c>
      <c r="U1074" s="32" t="s">
        <v>11827</v>
      </c>
      <c r="V1074" s="30"/>
      <c r="W1074" s="28">
        <v>0</v>
      </c>
      <c r="X1074" s="28">
        <v>0</v>
      </c>
      <c r="Y1074" s="28" t="s">
        <v>14633</v>
      </c>
      <c r="Z1074" s="28" t="s">
        <v>14634</v>
      </c>
      <c r="AA1074" s="28">
        <v>1</v>
      </c>
      <c r="AB1074" s="28">
        <v>0</v>
      </c>
      <c r="AC1074" s="32">
        <f>Solution[[#This Row],[Old Stop]] +1</f>
        <v>2</v>
      </c>
      <c r="AD1074" s="32" t="str">
        <f>_xlfn.CONCAT(Solution[[#This Row],[Notes]],"_",Solution[[#This Row],[Week '#]],"_", _xlfn.SWITCH(Solution[[#This Row],[Column1]], "M", "Monday", "T", "Tuesday", "W", "Wednesday", "R", "Thursday", "H", "Thursday", "F", "Friday"))</f>
        <v>101_Week1_Thursday</v>
      </c>
      <c r="AE1074" s="32" t="str">
        <f>IF(LEN(Solution[[#This Row],[Available Delivery Days]]) =1, Solution[[#This Row],[Available Delivery Days]], IF(ISNUMBER(SEARCH(Solution[[#This Row],[New Delivery Day]], Solution[[#This Row],[Available Delivery Days]])), Solution[[#This Row],[New Delivery Day]], Solution[[#This Row],[Old Delivery Day]]))</f>
        <v>R</v>
      </c>
      <c r="AF1074" s="31">
        <v>27.04</v>
      </c>
      <c r="AG1074" s="31">
        <v>30.372499999999999</v>
      </c>
      <c r="AH1074" s="28" t="s">
        <v>7832</v>
      </c>
      <c r="AI1074" s="28" t="s">
        <v>932</v>
      </c>
      <c r="AJ1074" s="28" t="s">
        <v>7792</v>
      </c>
      <c r="AK1074" s="28" t="s">
        <v>7792</v>
      </c>
      <c r="AL1074" s="28" t="s">
        <v>7797</v>
      </c>
      <c r="AM1074" s="28">
        <f>_xlfn.XLOOKUP(Solution[[#This Row],[Cu_ID]],Master[cu_id],Master[Notes], "none")</f>
        <v>101</v>
      </c>
      <c r="AN1074" s="28">
        <v>0</v>
      </c>
    </row>
    <row r="1075" spans="1:40" x14ac:dyDescent="0.3">
      <c r="A1075" s="53" t="s">
        <v>11872</v>
      </c>
      <c r="B1075" s="37" t="s">
        <v>11824</v>
      </c>
      <c r="C1075" s="37" t="s">
        <v>7731</v>
      </c>
      <c r="D1075" s="28" t="s">
        <v>7717</v>
      </c>
      <c r="E1075" s="28" t="s">
        <v>7789</v>
      </c>
      <c r="F1075" s="28" t="s">
        <v>936</v>
      </c>
      <c r="G1075" s="28" t="s">
        <v>7748</v>
      </c>
      <c r="H1075" s="28" t="s">
        <v>11016</v>
      </c>
      <c r="I1075" s="28" t="s">
        <v>902</v>
      </c>
      <c r="J1075" s="28">
        <v>1</v>
      </c>
      <c r="K1075" s="35" t="s">
        <v>9458</v>
      </c>
      <c r="L1075" s="35" t="s">
        <v>11825</v>
      </c>
      <c r="M1075" s="30">
        <v>8.5671138167381304</v>
      </c>
      <c r="N1075" s="32" t="s">
        <v>15460</v>
      </c>
      <c r="O1075" s="28" t="s">
        <v>7774</v>
      </c>
      <c r="P1075" s="29">
        <v>0.33497685185185183</v>
      </c>
      <c r="Q1075" s="29">
        <v>0.33511574074074074</v>
      </c>
      <c r="R1075" s="28">
        <v>0</v>
      </c>
      <c r="S1075" s="30">
        <v>0.19166666666666668</v>
      </c>
      <c r="T1075" s="32" t="s">
        <v>11826</v>
      </c>
      <c r="U1075" s="32" t="s">
        <v>11827</v>
      </c>
      <c r="V1075" s="30">
        <v>7.6336228653557496</v>
      </c>
      <c r="W1075" s="28">
        <v>6</v>
      </c>
      <c r="X1075" s="28">
        <v>0.115384615384615</v>
      </c>
      <c r="Y1075" s="28" t="s">
        <v>14633</v>
      </c>
      <c r="Z1075" s="28" t="s">
        <v>15461</v>
      </c>
      <c r="AA1075" s="28">
        <v>1</v>
      </c>
      <c r="AB1075" s="28">
        <v>22</v>
      </c>
      <c r="AC1075" s="32">
        <f>Solution[[#This Row],[Old Stop]] +1</f>
        <v>2</v>
      </c>
      <c r="AD1075" s="32" t="str">
        <f>_xlfn.CONCAT(Solution[[#This Row],[Notes]],"_",Solution[[#This Row],[Week '#]],"_", _xlfn.SWITCH(Solution[[#This Row],[Column1]], "M", "Monday", "T", "Tuesday", "W", "Wednesday", "R", "Thursday", "H", "Thursday", "F", "Friday"))</f>
        <v>101_Week2_Thursday</v>
      </c>
      <c r="AE1075" s="32" t="str">
        <f>IF(LEN(Solution[[#This Row],[Available Delivery Days]]) =1, Solution[[#This Row],[Available Delivery Days]], IF(ISNUMBER(SEARCH(Solution[[#This Row],[New Delivery Day]], Solution[[#This Row],[Available Delivery Days]])), Solution[[#This Row],[New Delivery Day]], Solution[[#This Row],[Old Delivery Day]]))</f>
        <v>R</v>
      </c>
      <c r="AF1075" s="31">
        <v>18.91</v>
      </c>
      <c r="AG1075" s="31">
        <v>18.190000000000001</v>
      </c>
      <c r="AH1075" s="28" t="s">
        <v>7832</v>
      </c>
      <c r="AI1075" s="28" t="s">
        <v>932</v>
      </c>
      <c r="AJ1075" s="28" t="s">
        <v>7792</v>
      </c>
      <c r="AK1075" s="28" t="s">
        <v>7792</v>
      </c>
      <c r="AL1075" s="28" t="s">
        <v>7797</v>
      </c>
      <c r="AM1075" s="28">
        <f>_xlfn.XLOOKUP(Solution[[#This Row],[Cu_ID]],Master[cu_id],Master[Notes], "none")</f>
        <v>101</v>
      </c>
      <c r="AN1075" s="28">
        <v>22</v>
      </c>
    </row>
    <row r="1076" spans="1:40" x14ac:dyDescent="0.3">
      <c r="A1076" s="53" t="s">
        <v>11823</v>
      </c>
      <c r="B1076" s="37" t="s">
        <v>11824</v>
      </c>
      <c r="C1076" s="37" t="s">
        <v>7728</v>
      </c>
      <c r="D1076" s="28" t="s">
        <v>7717</v>
      </c>
      <c r="E1076" s="28" t="s">
        <v>7789</v>
      </c>
      <c r="F1076" s="28" t="s">
        <v>936</v>
      </c>
      <c r="G1076" s="28" t="s">
        <v>7756</v>
      </c>
      <c r="H1076" s="28" t="s">
        <v>11016</v>
      </c>
      <c r="I1076" s="28" t="s">
        <v>902</v>
      </c>
      <c r="J1076" s="28">
        <v>1</v>
      </c>
      <c r="K1076" s="35" t="s">
        <v>9458</v>
      </c>
      <c r="L1076" s="35" t="s">
        <v>11825</v>
      </c>
      <c r="M1076" s="30">
        <v>0</v>
      </c>
      <c r="N1076" s="32" t="s">
        <v>15488</v>
      </c>
      <c r="O1076" s="28" t="s">
        <v>7774</v>
      </c>
      <c r="P1076" s="29">
        <v>0.33511574074074074</v>
      </c>
      <c r="Q1076" s="29">
        <v>0.34219907407407407</v>
      </c>
      <c r="R1076" s="28">
        <v>0</v>
      </c>
      <c r="S1076" s="30">
        <v>10.208333333333334</v>
      </c>
      <c r="T1076" s="32" t="s">
        <v>11826</v>
      </c>
      <c r="U1076" s="32" t="s">
        <v>11827</v>
      </c>
      <c r="V1076" s="30"/>
      <c r="W1076" s="28">
        <v>0</v>
      </c>
      <c r="X1076" s="28">
        <v>0</v>
      </c>
      <c r="Y1076" s="28" t="s">
        <v>14633</v>
      </c>
      <c r="Z1076" s="28" t="s">
        <v>15461</v>
      </c>
      <c r="AA1076" s="28">
        <v>1</v>
      </c>
      <c r="AB1076" s="28">
        <v>0</v>
      </c>
      <c r="AC1076" s="32">
        <f>Solution[[#This Row],[Old Stop]] +1</f>
        <v>2</v>
      </c>
      <c r="AD1076" s="32" t="str">
        <f>_xlfn.CONCAT(Solution[[#This Row],[Notes]],"_",Solution[[#This Row],[Week '#]],"_", _xlfn.SWITCH(Solution[[#This Row],[Column1]], "M", "Monday", "T", "Tuesday", "W", "Wednesday", "R", "Thursday", "H", "Thursday", "F", "Friday"))</f>
        <v>101_Week2_Thursday</v>
      </c>
      <c r="AE1076" s="32" t="str">
        <f>IF(LEN(Solution[[#This Row],[Available Delivery Days]]) =1, Solution[[#This Row],[Available Delivery Days]], IF(ISNUMBER(SEARCH(Solution[[#This Row],[New Delivery Day]], Solution[[#This Row],[Available Delivery Days]])), Solution[[#This Row],[New Delivery Day]], Solution[[#This Row],[Old Delivery Day]]))</f>
        <v>R</v>
      </c>
      <c r="AF1076" s="31">
        <v>27.04</v>
      </c>
      <c r="AG1076" s="31">
        <v>30.372499999999999</v>
      </c>
      <c r="AH1076" s="28" t="s">
        <v>7832</v>
      </c>
      <c r="AI1076" s="28" t="s">
        <v>932</v>
      </c>
      <c r="AJ1076" s="28" t="s">
        <v>7792</v>
      </c>
      <c r="AK1076" s="28" t="s">
        <v>7792</v>
      </c>
      <c r="AL1076" s="28" t="s">
        <v>7797</v>
      </c>
      <c r="AM1076" s="28">
        <f>_xlfn.XLOOKUP(Solution[[#This Row],[Cu_ID]],Master[cu_id],Master[Notes], "none")</f>
        <v>101</v>
      </c>
      <c r="AN1076" s="28">
        <v>0</v>
      </c>
    </row>
    <row r="1077" spans="1:40" x14ac:dyDescent="0.3">
      <c r="A1077" s="53" t="s">
        <v>11872</v>
      </c>
      <c r="B1077" s="37" t="s">
        <v>11824</v>
      </c>
      <c r="C1077" s="37" t="s">
        <v>7731</v>
      </c>
      <c r="D1077" s="28" t="s">
        <v>7718</v>
      </c>
      <c r="E1077" s="28" t="s">
        <v>7789</v>
      </c>
      <c r="F1077" s="28" t="s">
        <v>936</v>
      </c>
      <c r="G1077" s="28" t="s">
        <v>7773</v>
      </c>
      <c r="H1077" s="28" t="s">
        <v>11016</v>
      </c>
      <c r="I1077" s="28" t="s">
        <v>902</v>
      </c>
      <c r="J1077" s="28">
        <v>1</v>
      </c>
      <c r="K1077" s="35" t="s">
        <v>9458</v>
      </c>
      <c r="L1077" s="35" t="s">
        <v>11825</v>
      </c>
      <c r="M1077" s="30">
        <v>3.2481088805943701</v>
      </c>
      <c r="N1077" s="32" t="s">
        <v>15974</v>
      </c>
      <c r="O1077" s="28" t="s">
        <v>7774</v>
      </c>
      <c r="P1077" s="29">
        <v>0.38372685185185185</v>
      </c>
      <c r="Q1077" s="29">
        <v>0.38386574074074076</v>
      </c>
      <c r="R1077" s="28">
        <v>0</v>
      </c>
      <c r="S1077" s="30">
        <v>0.19166666666666668</v>
      </c>
      <c r="T1077" s="32" t="s">
        <v>11826</v>
      </c>
      <c r="U1077" s="32" t="s">
        <v>11827</v>
      </c>
      <c r="V1077" s="30">
        <v>2.5553317393605899</v>
      </c>
      <c r="W1077" s="28">
        <v>6</v>
      </c>
      <c r="X1077" s="28">
        <v>0.115384615384615</v>
      </c>
      <c r="Y1077" s="28" t="s">
        <v>14633</v>
      </c>
      <c r="Z1077" s="28" t="s">
        <v>15885</v>
      </c>
      <c r="AA1077" s="28">
        <v>1</v>
      </c>
      <c r="AB1077" s="28">
        <v>22</v>
      </c>
      <c r="AC1077" s="32">
        <f>Solution[[#This Row],[Old Stop]] +1</f>
        <v>2</v>
      </c>
      <c r="AD1077" s="32" t="str">
        <f>_xlfn.CONCAT(Solution[[#This Row],[Notes]],"_",Solution[[#This Row],[Week '#]],"_", _xlfn.SWITCH(Solution[[#This Row],[Column1]], "M", "Monday", "T", "Tuesday", "W", "Wednesday", "R", "Thursday", "H", "Thursday", "F", "Friday"))</f>
        <v>101_Week3_Thursday</v>
      </c>
      <c r="AE1077" s="32" t="str">
        <f>IF(LEN(Solution[[#This Row],[Available Delivery Days]]) =1, Solution[[#This Row],[Available Delivery Days]], IF(ISNUMBER(SEARCH(Solution[[#This Row],[New Delivery Day]], Solution[[#This Row],[Available Delivery Days]])), Solution[[#This Row],[New Delivery Day]], Solution[[#This Row],[Old Delivery Day]]))</f>
        <v>R</v>
      </c>
      <c r="AF1077" s="31">
        <v>18.91</v>
      </c>
      <c r="AG1077" s="31">
        <v>18.190000000000001</v>
      </c>
      <c r="AH1077" s="28" t="s">
        <v>7832</v>
      </c>
      <c r="AI1077" s="28" t="s">
        <v>932</v>
      </c>
      <c r="AJ1077" s="28" t="s">
        <v>7792</v>
      </c>
      <c r="AK1077" s="28" t="s">
        <v>7792</v>
      </c>
      <c r="AL1077" s="28" t="s">
        <v>7797</v>
      </c>
      <c r="AM1077" s="28">
        <f>_xlfn.XLOOKUP(Solution[[#This Row],[Cu_ID]],Master[cu_id],Master[Notes], "none")</f>
        <v>101</v>
      </c>
      <c r="AN1077" s="28">
        <v>22</v>
      </c>
    </row>
    <row r="1078" spans="1:40" x14ac:dyDescent="0.3">
      <c r="A1078" s="53" t="s">
        <v>11823</v>
      </c>
      <c r="B1078" s="37" t="s">
        <v>11824</v>
      </c>
      <c r="C1078" s="37" t="s">
        <v>7728</v>
      </c>
      <c r="D1078" s="28" t="s">
        <v>7718</v>
      </c>
      <c r="E1078" s="28" t="s">
        <v>7789</v>
      </c>
      <c r="F1078" s="28" t="s">
        <v>936</v>
      </c>
      <c r="G1078" s="28" t="s">
        <v>7759</v>
      </c>
      <c r="H1078" s="28" t="s">
        <v>11016</v>
      </c>
      <c r="I1078" s="28" t="s">
        <v>902</v>
      </c>
      <c r="J1078" s="28">
        <v>1</v>
      </c>
      <c r="K1078" s="35" t="s">
        <v>9458</v>
      </c>
      <c r="L1078" s="35" t="s">
        <v>11825</v>
      </c>
      <c r="M1078" s="30">
        <v>0</v>
      </c>
      <c r="N1078" s="32" t="s">
        <v>15949</v>
      </c>
      <c r="O1078" s="28" t="s">
        <v>7774</v>
      </c>
      <c r="P1078" s="29">
        <v>0.38385416666666666</v>
      </c>
      <c r="Q1078" s="29">
        <v>0.39093749999999999</v>
      </c>
      <c r="R1078" s="28">
        <v>0</v>
      </c>
      <c r="S1078" s="30">
        <v>10.208333333333334</v>
      </c>
      <c r="T1078" s="32" t="s">
        <v>11826</v>
      </c>
      <c r="U1078" s="32" t="s">
        <v>11827</v>
      </c>
      <c r="V1078" s="30"/>
      <c r="W1078" s="28">
        <v>0</v>
      </c>
      <c r="X1078" s="28">
        <v>0</v>
      </c>
      <c r="Y1078" s="28" t="s">
        <v>14633</v>
      </c>
      <c r="Z1078" s="28" t="s">
        <v>15885</v>
      </c>
      <c r="AA1078" s="28">
        <v>1</v>
      </c>
      <c r="AB1078" s="28">
        <v>0</v>
      </c>
      <c r="AC1078" s="32">
        <f>Solution[[#This Row],[Old Stop]] +1</f>
        <v>2</v>
      </c>
      <c r="AD1078" s="32" t="str">
        <f>_xlfn.CONCAT(Solution[[#This Row],[Notes]],"_",Solution[[#This Row],[Week '#]],"_", _xlfn.SWITCH(Solution[[#This Row],[Column1]], "M", "Monday", "T", "Tuesday", "W", "Wednesday", "R", "Thursday", "H", "Thursday", "F", "Friday"))</f>
        <v>101_Week3_Thursday</v>
      </c>
      <c r="AE1078" s="32" t="str">
        <f>IF(LEN(Solution[[#This Row],[Available Delivery Days]]) =1, Solution[[#This Row],[Available Delivery Days]], IF(ISNUMBER(SEARCH(Solution[[#This Row],[New Delivery Day]], Solution[[#This Row],[Available Delivery Days]])), Solution[[#This Row],[New Delivery Day]], Solution[[#This Row],[Old Delivery Day]]))</f>
        <v>R</v>
      </c>
      <c r="AF1078" s="31">
        <v>27.04</v>
      </c>
      <c r="AG1078" s="31">
        <v>30.372499999999999</v>
      </c>
      <c r="AH1078" s="28" t="s">
        <v>7832</v>
      </c>
      <c r="AI1078" s="28" t="s">
        <v>932</v>
      </c>
      <c r="AJ1078" s="28" t="s">
        <v>7792</v>
      </c>
      <c r="AK1078" s="28" t="s">
        <v>7792</v>
      </c>
      <c r="AL1078" s="28" t="s">
        <v>7797</v>
      </c>
      <c r="AM1078" s="28">
        <f>_xlfn.XLOOKUP(Solution[[#This Row],[Cu_ID]],Master[cu_id],Master[Notes], "none")</f>
        <v>101</v>
      </c>
      <c r="AN1078" s="28">
        <v>0</v>
      </c>
    </row>
    <row r="1079" spans="1:40" x14ac:dyDescent="0.3">
      <c r="A1079" s="53" t="s">
        <v>11872</v>
      </c>
      <c r="B1079" s="37" t="s">
        <v>11824</v>
      </c>
      <c r="C1079" s="37" t="s">
        <v>7731</v>
      </c>
      <c r="D1079" s="28" t="s">
        <v>7719</v>
      </c>
      <c r="E1079" s="28" t="s">
        <v>7789</v>
      </c>
      <c r="F1079" s="28" t="s">
        <v>936</v>
      </c>
      <c r="G1079" s="28" t="s">
        <v>7748</v>
      </c>
      <c r="H1079" s="28" t="s">
        <v>11016</v>
      </c>
      <c r="I1079" s="28" t="s">
        <v>902</v>
      </c>
      <c r="J1079" s="28">
        <v>1</v>
      </c>
      <c r="K1079" s="35" t="s">
        <v>9458</v>
      </c>
      <c r="L1079" s="35" t="s">
        <v>11825</v>
      </c>
      <c r="M1079" s="30">
        <v>8.5671138167381304</v>
      </c>
      <c r="N1079" s="32" t="s">
        <v>16621</v>
      </c>
      <c r="O1079" s="28" t="s">
        <v>7774</v>
      </c>
      <c r="P1079" s="29">
        <v>0.33497685185185183</v>
      </c>
      <c r="Q1079" s="29">
        <v>0.33511574074074074</v>
      </c>
      <c r="R1079" s="28">
        <v>0</v>
      </c>
      <c r="S1079" s="30">
        <v>0.19166666666666668</v>
      </c>
      <c r="T1079" s="32" t="s">
        <v>11826</v>
      </c>
      <c r="U1079" s="32" t="s">
        <v>11827</v>
      </c>
      <c r="V1079" s="30">
        <v>7.6336228653557496</v>
      </c>
      <c r="W1079" s="28">
        <v>6</v>
      </c>
      <c r="X1079" s="28">
        <v>0.115384615384615</v>
      </c>
      <c r="Y1079" s="28" t="s">
        <v>14633</v>
      </c>
      <c r="Z1079" s="28" t="s">
        <v>16435</v>
      </c>
      <c r="AA1079" s="28">
        <v>1</v>
      </c>
      <c r="AB1079" s="28">
        <v>22</v>
      </c>
      <c r="AC1079" s="32">
        <f>Solution[[#This Row],[Old Stop]] +1</f>
        <v>2</v>
      </c>
      <c r="AD1079" s="32" t="str">
        <f>_xlfn.CONCAT(Solution[[#This Row],[Notes]],"_",Solution[[#This Row],[Week '#]],"_", _xlfn.SWITCH(Solution[[#This Row],[Column1]], "M", "Monday", "T", "Tuesday", "W", "Wednesday", "R", "Thursday", "H", "Thursday", "F", "Friday"))</f>
        <v>101_Week4_Thursday</v>
      </c>
      <c r="AE1079" s="32" t="str">
        <f>IF(LEN(Solution[[#This Row],[Available Delivery Days]]) =1, Solution[[#This Row],[Available Delivery Days]], IF(ISNUMBER(SEARCH(Solution[[#This Row],[New Delivery Day]], Solution[[#This Row],[Available Delivery Days]])), Solution[[#This Row],[New Delivery Day]], Solution[[#This Row],[Old Delivery Day]]))</f>
        <v>R</v>
      </c>
      <c r="AF1079" s="31">
        <v>18.91</v>
      </c>
      <c r="AG1079" s="31">
        <v>18.190000000000001</v>
      </c>
      <c r="AH1079" s="28" t="s">
        <v>7832</v>
      </c>
      <c r="AI1079" s="28" t="s">
        <v>932</v>
      </c>
      <c r="AJ1079" s="28" t="s">
        <v>7792</v>
      </c>
      <c r="AK1079" s="28" t="s">
        <v>7792</v>
      </c>
      <c r="AL1079" s="28" t="s">
        <v>7797</v>
      </c>
      <c r="AM1079" s="28">
        <f>_xlfn.XLOOKUP(Solution[[#This Row],[Cu_ID]],Master[cu_id],Master[Notes], "none")</f>
        <v>101</v>
      </c>
      <c r="AN1079" s="28">
        <v>22</v>
      </c>
    </row>
    <row r="1080" spans="1:40" x14ac:dyDescent="0.3">
      <c r="A1080" s="53" t="s">
        <v>11823</v>
      </c>
      <c r="B1080" s="37" t="s">
        <v>11824</v>
      </c>
      <c r="C1080" s="37" t="s">
        <v>7728</v>
      </c>
      <c r="D1080" s="28" t="s">
        <v>7719</v>
      </c>
      <c r="E1080" s="28" t="s">
        <v>7789</v>
      </c>
      <c r="F1080" s="28" t="s">
        <v>936</v>
      </c>
      <c r="G1080" s="28" t="s">
        <v>7756</v>
      </c>
      <c r="H1080" s="28" t="s">
        <v>11016</v>
      </c>
      <c r="I1080" s="28" t="s">
        <v>902</v>
      </c>
      <c r="J1080" s="28">
        <v>1</v>
      </c>
      <c r="K1080" s="35" t="s">
        <v>9458</v>
      </c>
      <c r="L1080" s="35" t="s">
        <v>11825</v>
      </c>
      <c r="M1080" s="30">
        <v>0</v>
      </c>
      <c r="N1080" s="32" t="s">
        <v>16622</v>
      </c>
      <c r="O1080" s="28" t="s">
        <v>7774</v>
      </c>
      <c r="P1080" s="29">
        <v>0.33511574074074074</v>
      </c>
      <c r="Q1080" s="29">
        <v>0.34219907407407407</v>
      </c>
      <c r="R1080" s="28">
        <v>0</v>
      </c>
      <c r="S1080" s="30">
        <v>10.208333333333334</v>
      </c>
      <c r="T1080" s="32" t="s">
        <v>11826</v>
      </c>
      <c r="U1080" s="32" t="s">
        <v>11827</v>
      </c>
      <c r="V1080" s="30"/>
      <c r="W1080" s="28">
        <v>0</v>
      </c>
      <c r="X1080" s="28">
        <v>0</v>
      </c>
      <c r="Y1080" s="28" t="s">
        <v>14633</v>
      </c>
      <c r="Z1080" s="28" t="s">
        <v>16435</v>
      </c>
      <c r="AA1080" s="28">
        <v>1</v>
      </c>
      <c r="AB1080" s="28">
        <v>0</v>
      </c>
      <c r="AC1080" s="32">
        <f>Solution[[#This Row],[Old Stop]] +1</f>
        <v>2</v>
      </c>
      <c r="AD1080" s="32" t="str">
        <f>_xlfn.CONCAT(Solution[[#This Row],[Notes]],"_",Solution[[#This Row],[Week '#]],"_", _xlfn.SWITCH(Solution[[#This Row],[Column1]], "M", "Monday", "T", "Tuesday", "W", "Wednesday", "R", "Thursday", "H", "Thursday", "F", "Friday"))</f>
        <v>101_Week4_Thursday</v>
      </c>
      <c r="AE1080" s="32" t="str">
        <f>IF(LEN(Solution[[#This Row],[Available Delivery Days]]) =1, Solution[[#This Row],[Available Delivery Days]], IF(ISNUMBER(SEARCH(Solution[[#This Row],[New Delivery Day]], Solution[[#This Row],[Available Delivery Days]])), Solution[[#This Row],[New Delivery Day]], Solution[[#This Row],[Old Delivery Day]]))</f>
        <v>R</v>
      </c>
      <c r="AF1080" s="31">
        <v>27.04</v>
      </c>
      <c r="AG1080" s="31">
        <v>30.372499999999999</v>
      </c>
      <c r="AH1080" s="28" t="s">
        <v>7832</v>
      </c>
      <c r="AI1080" s="28" t="s">
        <v>932</v>
      </c>
      <c r="AJ1080" s="28" t="s">
        <v>7792</v>
      </c>
      <c r="AK1080" s="28" t="s">
        <v>7792</v>
      </c>
      <c r="AL1080" s="28" t="s">
        <v>7797</v>
      </c>
      <c r="AM1080" s="28">
        <f>_xlfn.XLOOKUP(Solution[[#This Row],[Cu_ID]],Master[cu_id],Master[Notes], "none")</f>
        <v>101</v>
      </c>
      <c r="AN1080" s="28">
        <v>0</v>
      </c>
    </row>
    <row r="1081" spans="1:40" x14ac:dyDescent="0.3">
      <c r="A1081" s="53" t="s">
        <v>13856</v>
      </c>
      <c r="B1081" s="37" t="s">
        <v>13857</v>
      </c>
      <c r="C1081" s="37" t="s">
        <v>7728</v>
      </c>
      <c r="D1081" s="28" t="s">
        <v>7716</v>
      </c>
      <c r="E1081" s="28" t="s">
        <v>7752</v>
      </c>
      <c r="F1081" s="28" t="s">
        <v>901</v>
      </c>
      <c r="G1081" s="28" t="s">
        <v>7754</v>
      </c>
      <c r="H1081" s="28" t="s">
        <v>7789</v>
      </c>
      <c r="I1081" s="28" t="s">
        <v>901</v>
      </c>
      <c r="J1081" s="28">
        <v>0</v>
      </c>
      <c r="K1081" s="35" t="s">
        <v>7847</v>
      </c>
      <c r="L1081" s="35" t="s">
        <v>11441</v>
      </c>
      <c r="M1081" s="30">
        <v>0.73047496378421795</v>
      </c>
      <c r="N1081" s="32" t="s">
        <v>14916</v>
      </c>
      <c r="O1081" s="28" t="s">
        <v>7722</v>
      </c>
      <c r="P1081" s="29">
        <v>0.41354166666666664</v>
      </c>
      <c r="Q1081" s="29">
        <v>0.42026620370370371</v>
      </c>
      <c r="R1081" s="28">
        <v>0</v>
      </c>
      <c r="S1081" s="30">
        <v>9.683574621414877</v>
      </c>
      <c r="T1081" s="32" t="s">
        <v>11442</v>
      </c>
      <c r="U1081" s="32" t="s">
        <v>11443</v>
      </c>
      <c r="V1081" s="30">
        <v>0.27386325266919698</v>
      </c>
      <c r="W1081" s="28">
        <v>0</v>
      </c>
      <c r="X1081" s="28">
        <v>0</v>
      </c>
      <c r="Y1081" s="28" t="s">
        <v>14635</v>
      </c>
      <c r="Z1081" s="28" t="s">
        <v>14636</v>
      </c>
      <c r="AA1081" s="28">
        <v>1</v>
      </c>
      <c r="AB1081" s="28">
        <v>0</v>
      </c>
      <c r="AC1081" s="32">
        <f>Solution[[#This Row],[Old Stop]] +1</f>
        <v>1</v>
      </c>
      <c r="AD1081" s="32" t="str">
        <f>_xlfn.CONCAT(Solution[[#This Row],[Notes]],"_",Solution[[#This Row],[Week '#]],"_", _xlfn.SWITCH(Solution[[#This Row],[Column1]], "M", "Monday", "T", "Tuesday", "W", "Wednesday", "R", "Thursday", "H", "Thursday", "F", "Friday"))</f>
        <v>103_Week1_Monday</v>
      </c>
      <c r="AE1081" s="32" t="str">
        <f>IF(LEN(Solution[[#This Row],[Available Delivery Days]]) =1, Solution[[#This Row],[Available Delivery Days]], IF(ISNUMBER(SEARCH(Solution[[#This Row],[New Delivery Day]], Solution[[#This Row],[Available Delivery Days]])), Solution[[#This Row],[New Delivery Day]], Solution[[#This Row],[Old Delivery Day]]))</f>
        <v>M</v>
      </c>
      <c r="AF1081" s="31">
        <v>8.75</v>
      </c>
      <c r="AG1081" s="31">
        <v>8.75</v>
      </c>
      <c r="AH1081" s="28" t="s">
        <v>7832</v>
      </c>
      <c r="AI1081" s="28" t="s">
        <v>932</v>
      </c>
      <c r="AJ1081" s="28" t="s">
        <v>7792</v>
      </c>
      <c r="AK1081" s="28" t="s">
        <v>7793</v>
      </c>
      <c r="AL1081" s="28" t="s">
        <v>7797</v>
      </c>
      <c r="AM1081" s="28">
        <f>_xlfn.XLOOKUP(Solution[[#This Row],[Cu_ID]],Master[cu_id],Master[Notes], "none")</f>
        <v>103</v>
      </c>
      <c r="AN1081" s="28">
        <v>0</v>
      </c>
    </row>
    <row r="1082" spans="1:40" x14ac:dyDescent="0.3">
      <c r="A1082" s="53" t="s">
        <v>11616</v>
      </c>
      <c r="B1082" s="37" t="s">
        <v>11617</v>
      </c>
      <c r="C1082" s="37" t="s">
        <v>7728</v>
      </c>
      <c r="D1082" s="28" t="s">
        <v>7716</v>
      </c>
      <c r="E1082" s="28" t="s">
        <v>7789</v>
      </c>
      <c r="F1082" s="28" t="s">
        <v>900</v>
      </c>
      <c r="G1082" s="28" t="s">
        <v>7773</v>
      </c>
      <c r="H1082" s="28" t="s">
        <v>7789</v>
      </c>
      <c r="I1082" s="28" t="s">
        <v>8057</v>
      </c>
      <c r="J1082" s="28">
        <v>310</v>
      </c>
      <c r="K1082" s="35" t="s">
        <v>8131</v>
      </c>
      <c r="L1082" s="35" t="s">
        <v>11618</v>
      </c>
      <c r="M1082" s="30">
        <v>2.2837362065911302</v>
      </c>
      <c r="N1082" s="32" t="s">
        <v>14723</v>
      </c>
      <c r="O1082" s="28" t="s">
        <v>7774</v>
      </c>
      <c r="P1082" s="29">
        <v>0.41394675925925928</v>
      </c>
      <c r="Q1082" s="29">
        <v>0.41886574074074073</v>
      </c>
      <c r="R1082" s="28">
        <v>0</v>
      </c>
      <c r="S1082" s="30">
        <v>7.0888888899999998</v>
      </c>
      <c r="T1082" s="32" t="s">
        <v>11619</v>
      </c>
      <c r="U1082" s="32" t="s">
        <v>11620</v>
      </c>
      <c r="V1082" s="30">
        <v>1.4956610065065099</v>
      </c>
      <c r="W1082" s="28">
        <v>0</v>
      </c>
      <c r="X1082" s="28">
        <v>0</v>
      </c>
      <c r="Y1082" s="28" t="s">
        <v>14641</v>
      </c>
      <c r="Z1082" s="28" t="s">
        <v>14642</v>
      </c>
      <c r="AA1082" s="28">
        <v>1</v>
      </c>
      <c r="AB1082" s="28">
        <v>0</v>
      </c>
      <c r="AC1082" s="32">
        <f>Solution[[#This Row],[Old Stop]] +1</f>
        <v>311</v>
      </c>
      <c r="AD1082" s="32" t="str">
        <f>_xlfn.CONCAT(Solution[[#This Row],[Notes]],"_",Solution[[#This Row],[Week '#]],"_", _xlfn.SWITCH(Solution[[#This Row],[Column1]], "M", "Monday", "T", "Tuesday", "W", "Wednesday", "R", "Thursday", "H", "Thursday", "F", "Friday"))</f>
        <v>101_Week1_Wednesday</v>
      </c>
      <c r="AE1082" s="32" t="str">
        <f>IF(LEN(Solution[[#This Row],[Available Delivery Days]]) =1, Solution[[#This Row],[Available Delivery Days]], IF(ISNUMBER(SEARCH(Solution[[#This Row],[New Delivery Day]], Solution[[#This Row],[Available Delivery Days]])), Solution[[#This Row],[New Delivery Day]], Solution[[#This Row],[Old Delivery Day]]))</f>
        <v>W</v>
      </c>
      <c r="AF1082" s="31">
        <v>49.63</v>
      </c>
      <c r="AG1082" s="31">
        <v>10.84</v>
      </c>
      <c r="AH1082" s="28" t="s">
        <v>7832</v>
      </c>
      <c r="AI1082" s="28" t="s">
        <v>932</v>
      </c>
      <c r="AJ1082" s="28" t="s">
        <v>7793</v>
      </c>
      <c r="AK1082" s="28" t="s">
        <v>7792</v>
      </c>
      <c r="AL1082" s="28" t="s">
        <v>7797</v>
      </c>
      <c r="AM1082" s="28">
        <f>_xlfn.XLOOKUP(Solution[[#This Row],[Cu_ID]],Master[cu_id],Master[Notes], "none")</f>
        <v>101</v>
      </c>
      <c r="AN1082" s="28">
        <v>0</v>
      </c>
    </row>
    <row r="1083" spans="1:40" x14ac:dyDescent="0.3">
      <c r="A1083" s="53" t="s">
        <v>11616</v>
      </c>
      <c r="B1083" s="37" t="s">
        <v>11617</v>
      </c>
      <c r="C1083" s="37" t="s">
        <v>7728</v>
      </c>
      <c r="D1083" s="28" t="s">
        <v>7717</v>
      </c>
      <c r="E1083" s="28" t="s">
        <v>7789</v>
      </c>
      <c r="F1083" s="28" t="s">
        <v>900</v>
      </c>
      <c r="G1083" s="28" t="s">
        <v>7768</v>
      </c>
      <c r="H1083" s="28" t="s">
        <v>7789</v>
      </c>
      <c r="I1083" s="28" t="s">
        <v>8057</v>
      </c>
      <c r="J1083" s="28">
        <v>310</v>
      </c>
      <c r="K1083" s="35" t="s">
        <v>8131</v>
      </c>
      <c r="L1083" s="35" t="s">
        <v>11618</v>
      </c>
      <c r="M1083" s="30">
        <v>2.8271993603557299</v>
      </c>
      <c r="N1083" s="32" t="s">
        <v>15688</v>
      </c>
      <c r="O1083" s="28" t="s">
        <v>7774</v>
      </c>
      <c r="P1083" s="29">
        <v>0.48104166666666665</v>
      </c>
      <c r="Q1083" s="29">
        <v>0.48596064814814816</v>
      </c>
      <c r="R1083" s="28">
        <v>0</v>
      </c>
      <c r="S1083" s="30">
        <v>7.0888888899999998</v>
      </c>
      <c r="T1083" s="32" t="s">
        <v>11619</v>
      </c>
      <c r="U1083" s="32" t="s">
        <v>11620</v>
      </c>
      <c r="V1083" s="30">
        <v>1.94594627995588</v>
      </c>
      <c r="W1083" s="28">
        <v>0</v>
      </c>
      <c r="X1083" s="28">
        <v>0</v>
      </c>
      <c r="Y1083" s="28" t="s">
        <v>14641</v>
      </c>
      <c r="Z1083" s="28" t="s">
        <v>15508</v>
      </c>
      <c r="AA1083" s="28">
        <v>1</v>
      </c>
      <c r="AB1083" s="28">
        <v>0</v>
      </c>
      <c r="AC1083" s="32">
        <f>Solution[[#This Row],[Old Stop]] +1</f>
        <v>311</v>
      </c>
      <c r="AD1083" s="32" t="str">
        <f>_xlfn.CONCAT(Solution[[#This Row],[Notes]],"_",Solution[[#This Row],[Week '#]],"_", _xlfn.SWITCH(Solution[[#This Row],[Column1]], "M", "Monday", "T", "Tuesday", "W", "Wednesday", "R", "Thursday", "H", "Thursday", "F", "Friday"))</f>
        <v>101_Week2_Wednesday</v>
      </c>
      <c r="AE1083" s="32" t="str">
        <f>IF(LEN(Solution[[#This Row],[Available Delivery Days]]) =1, Solution[[#This Row],[Available Delivery Days]], IF(ISNUMBER(SEARCH(Solution[[#This Row],[New Delivery Day]], Solution[[#This Row],[Available Delivery Days]])), Solution[[#This Row],[New Delivery Day]], Solution[[#This Row],[Old Delivery Day]]))</f>
        <v>W</v>
      </c>
      <c r="AF1083" s="31">
        <v>49.63</v>
      </c>
      <c r="AG1083" s="31">
        <v>10.84</v>
      </c>
      <c r="AH1083" s="28" t="s">
        <v>7832</v>
      </c>
      <c r="AI1083" s="28" t="s">
        <v>932</v>
      </c>
      <c r="AJ1083" s="28" t="s">
        <v>7793</v>
      </c>
      <c r="AK1083" s="28" t="s">
        <v>7792</v>
      </c>
      <c r="AL1083" s="28" t="s">
        <v>7797</v>
      </c>
      <c r="AM1083" s="28">
        <f>_xlfn.XLOOKUP(Solution[[#This Row],[Cu_ID]],Master[cu_id],Master[Notes], "none")</f>
        <v>101</v>
      </c>
      <c r="AN1083" s="28">
        <v>0</v>
      </c>
    </row>
    <row r="1084" spans="1:40" x14ac:dyDescent="0.3">
      <c r="A1084" s="53" t="s">
        <v>11616</v>
      </c>
      <c r="B1084" s="37" t="s">
        <v>11617</v>
      </c>
      <c r="C1084" s="37" t="s">
        <v>7728</v>
      </c>
      <c r="D1084" s="28" t="s">
        <v>7718</v>
      </c>
      <c r="E1084" s="28" t="s">
        <v>7789</v>
      </c>
      <c r="F1084" s="28" t="s">
        <v>900</v>
      </c>
      <c r="G1084" s="28" t="s">
        <v>7774</v>
      </c>
      <c r="H1084" s="28" t="s">
        <v>7789</v>
      </c>
      <c r="I1084" s="28" t="s">
        <v>8057</v>
      </c>
      <c r="J1084" s="28">
        <v>310</v>
      </c>
      <c r="K1084" s="35" t="s">
        <v>8131</v>
      </c>
      <c r="L1084" s="35" t="s">
        <v>11618</v>
      </c>
      <c r="M1084" s="30">
        <v>2.2837362065911302</v>
      </c>
      <c r="N1084" s="32" t="s">
        <v>15868</v>
      </c>
      <c r="O1084" s="28" t="s">
        <v>7774</v>
      </c>
      <c r="P1084" s="29">
        <v>0.43436342592592592</v>
      </c>
      <c r="Q1084" s="29">
        <v>0.43928240740740743</v>
      </c>
      <c r="R1084" s="28">
        <v>0</v>
      </c>
      <c r="S1084" s="30">
        <v>7.0888888899999998</v>
      </c>
      <c r="T1084" s="32" t="s">
        <v>11619</v>
      </c>
      <c r="U1084" s="32" t="s">
        <v>11620</v>
      </c>
      <c r="V1084" s="30">
        <v>1.4956610065065099</v>
      </c>
      <c r="W1084" s="28">
        <v>0</v>
      </c>
      <c r="X1084" s="28">
        <v>0</v>
      </c>
      <c r="Y1084" s="28" t="s">
        <v>14641</v>
      </c>
      <c r="Z1084" s="28" t="s">
        <v>15861</v>
      </c>
      <c r="AA1084" s="28">
        <v>1</v>
      </c>
      <c r="AB1084" s="28">
        <v>0</v>
      </c>
      <c r="AC1084" s="32">
        <f>Solution[[#This Row],[Old Stop]] +1</f>
        <v>311</v>
      </c>
      <c r="AD1084" s="32" t="str">
        <f>_xlfn.CONCAT(Solution[[#This Row],[Notes]],"_",Solution[[#This Row],[Week '#]],"_", _xlfn.SWITCH(Solution[[#This Row],[Column1]], "M", "Monday", "T", "Tuesday", "W", "Wednesday", "R", "Thursday", "H", "Thursday", "F", "Friday"))</f>
        <v>101_Week3_Wednesday</v>
      </c>
      <c r="AE1084" s="32" t="str">
        <f>IF(LEN(Solution[[#This Row],[Available Delivery Days]]) =1, Solution[[#This Row],[Available Delivery Days]], IF(ISNUMBER(SEARCH(Solution[[#This Row],[New Delivery Day]], Solution[[#This Row],[Available Delivery Days]])), Solution[[#This Row],[New Delivery Day]], Solution[[#This Row],[Old Delivery Day]]))</f>
        <v>W</v>
      </c>
      <c r="AF1084" s="31">
        <v>49.63</v>
      </c>
      <c r="AG1084" s="31">
        <v>10.84</v>
      </c>
      <c r="AH1084" s="28" t="s">
        <v>7832</v>
      </c>
      <c r="AI1084" s="28" t="s">
        <v>932</v>
      </c>
      <c r="AJ1084" s="28" t="s">
        <v>7793</v>
      </c>
      <c r="AK1084" s="28" t="s">
        <v>7792</v>
      </c>
      <c r="AL1084" s="28" t="s">
        <v>7797</v>
      </c>
      <c r="AM1084" s="28">
        <f>_xlfn.XLOOKUP(Solution[[#This Row],[Cu_ID]],Master[cu_id],Master[Notes], "none")</f>
        <v>101</v>
      </c>
      <c r="AN1084" s="28">
        <v>0</v>
      </c>
    </row>
    <row r="1085" spans="1:40" x14ac:dyDescent="0.3">
      <c r="A1085" s="53" t="s">
        <v>11616</v>
      </c>
      <c r="B1085" s="37" t="s">
        <v>11617</v>
      </c>
      <c r="C1085" s="37" t="s">
        <v>7728</v>
      </c>
      <c r="D1085" s="28" t="s">
        <v>7719</v>
      </c>
      <c r="E1085" s="28" t="s">
        <v>7789</v>
      </c>
      <c r="F1085" s="28" t="s">
        <v>900</v>
      </c>
      <c r="G1085" s="28" t="s">
        <v>7759</v>
      </c>
      <c r="H1085" s="28" t="s">
        <v>7789</v>
      </c>
      <c r="I1085" s="28" t="s">
        <v>8057</v>
      </c>
      <c r="J1085" s="28">
        <v>310</v>
      </c>
      <c r="K1085" s="35" t="s">
        <v>8131</v>
      </c>
      <c r="L1085" s="35" t="s">
        <v>11618</v>
      </c>
      <c r="M1085" s="30">
        <v>2.8271993603557299</v>
      </c>
      <c r="N1085" s="32" t="s">
        <v>16690</v>
      </c>
      <c r="O1085" s="28" t="s">
        <v>7774</v>
      </c>
      <c r="P1085" s="29">
        <v>0.44141203703703702</v>
      </c>
      <c r="Q1085" s="29">
        <v>0.44633101851851853</v>
      </c>
      <c r="R1085" s="28">
        <v>0</v>
      </c>
      <c r="S1085" s="30">
        <v>7.0888888899999998</v>
      </c>
      <c r="T1085" s="32" t="s">
        <v>11619</v>
      </c>
      <c r="U1085" s="32" t="s">
        <v>11620</v>
      </c>
      <c r="V1085" s="30">
        <v>1.94594627995588</v>
      </c>
      <c r="W1085" s="28">
        <v>0</v>
      </c>
      <c r="X1085" s="28">
        <v>0</v>
      </c>
      <c r="Y1085" s="28" t="s">
        <v>14641</v>
      </c>
      <c r="Z1085" s="28" t="s">
        <v>16425</v>
      </c>
      <c r="AA1085" s="28">
        <v>1</v>
      </c>
      <c r="AB1085" s="28">
        <v>0</v>
      </c>
      <c r="AC1085" s="32">
        <f>Solution[[#This Row],[Old Stop]] +1</f>
        <v>311</v>
      </c>
      <c r="AD1085" s="32" t="str">
        <f>_xlfn.CONCAT(Solution[[#This Row],[Notes]],"_",Solution[[#This Row],[Week '#]],"_", _xlfn.SWITCH(Solution[[#This Row],[Column1]], "M", "Monday", "T", "Tuesday", "W", "Wednesday", "R", "Thursday", "H", "Thursday", "F", "Friday"))</f>
        <v>101_Week4_Wednesday</v>
      </c>
      <c r="AE1085" s="32" t="str">
        <f>IF(LEN(Solution[[#This Row],[Available Delivery Days]]) =1, Solution[[#This Row],[Available Delivery Days]], IF(ISNUMBER(SEARCH(Solution[[#This Row],[New Delivery Day]], Solution[[#This Row],[Available Delivery Days]])), Solution[[#This Row],[New Delivery Day]], Solution[[#This Row],[Old Delivery Day]]))</f>
        <v>W</v>
      </c>
      <c r="AF1085" s="31">
        <v>49.63</v>
      </c>
      <c r="AG1085" s="31">
        <v>10.84</v>
      </c>
      <c r="AH1085" s="28" t="s">
        <v>7832</v>
      </c>
      <c r="AI1085" s="28" t="s">
        <v>932</v>
      </c>
      <c r="AJ1085" s="28" t="s">
        <v>7793</v>
      </c>
      <c r="AK1085" s="28" t="s">
        <v>7792</v>
      </c>
      <c r="AL1085" s="28" t="s">
        <v>7797</v>
      </c>
      <c r="AM1085" s="28">
        <f>_xlfn.XLOOKUP(Solution[[#This Row],[Cu_ID]],Master[cu_id],Master[Notes], "none")</f>
        <v>101</v>
      </c>
      <c r="AN1085" s="28">
        <v>0</v>
      </c>
    </row>
    <row r="1086" spans="1:40" x14ac:dyDescent="0.3">
      <c r="A1086" s="53" t="s">
        <v>13656</v>
      </c>
      <c r="B1086" s="37" t="s">
        <v>13657</v>
      </c>
      <c r="C1086" s="37" t="s">
        <v>7728</v>
      </c>
      <c r="D1086" s="28" t="s">
        <v>7716</v>
      </c>
      <c r="E1086" s="28" t="s">
        <v>7752</v>
      </c>
      <c r="F1086" s="28" t="s">
        <v>900</v>
      </c>
      <c r="G1086" s="28" t="s">
        <v>7731</v>
      </c>
      <c r="H1086" s="28" t="s">
        <v>7752</v>
      </c>
      <c r="I1086" s="28" t="s">
        <v>901</v>
      </c>
      <c r="J1086" s="28">
        <v>0</v>
      </c>
      <c r="K1086" s="35" t="s">
        <v>8709</v>
      </c>
      <c r="L1086" s="35" t="s">
        <v>13658</v>
      </c>
      <c r="M1086" s="30">
        <v>59.553531801328099</v>
      </c>
      <c r="N1086" s="32" t="s">
        <v>14754</v>
      </c>
      <c r="O1086" s="28" t="s">
        <v>7756</v>
      </c>
      <c r="P1086" s="29">
        <v>0.29166666666666669</v>
      </c>
      <c r="Q1086" s="29">
        <v>0.29499999999999998</v>
      </c>
      <c r="R1086" s="28">
        <v>0.44646819867193699</v>
      </c>
      <c r="S1086" s="30">
        <v>4.8</v>
      </c>
      <c r="T1086" s="32" t="s">
        <v>13659</v>
      </c>
      <c r="U1086" s="32" t="s">
        <v>13660</v>
      </c>
      <c r="V1086" s="30">
        <v>54.001928410512598</v>
      </c>
      <c r="W1086" s="28">
        <v>0</v>
      </c>
      <c r="X1086" s="28">
        <v>0</v>
      </c>
      <c r="Y1086" s="28" t="s">
        <v>14581</v>
      </c>
      <c r="Z1086" s="28" t="s">
        <v>14582</v>
      </c>
      <c r="AA1086" s="28">
        <v>1</v>
      </c>
      <c r="AB1086" s="28">
        <v>0</v>
      </c>
      <c r="AC1086" s="32">
        <f>Solution[[#This Row],[Old Stop]] +1</f>
        <v>1</v>
      </c>
      <c r="AD1086" s="32" t="str">
        <f>_xlfn.CONCAT(Solution[[#This Row],[Notes]],"_",Solution[[#This Row],[Week '#]],"_", _xlfn.SWITCH(Solution[[#This Row],[Column1]], "M", "Monday", "T", "Tuesday", "W", "Wednesday", "R", "Thursday", "H", "Thursday", "F", "Friday"))</f>
        <v>103_Week1_Wednesday</v>
      </c>
      <c r="AE1086" s="32" t="str">
        <f>IF(LEN(Solution[[#This Row],[Available Delivery Days]]) =1, Solution[[#This Row],[Available Delivery Days]], IF(ISNUMBER(SEARCH(Solution[[#This Row],[New Delivery Day]], Solution[[#This Row],[Available Delivery Days]])), Solution[[#This Row],[New Delivery Day]], Solution[[#This Row],[Old Delivery Day]]))</f>
        <v>W</v>
      </c>
      <c r="AF1086" s="31">
        <v>27.66</v>
      </c>
      <c r="AG1086" s="31">
        <v>13.362500000000001</v>
      </c>
      <c r="AH1086" s="28" t="s">
        <v>7832</v>
      </c>
      <c r="AI1086" s="28" t="s">
        <v>932</v>
      </c>
      <c r="AJ1086" s="28" t="s">
        <v>7793</v>
      </c>
      <c r="AK1086" s="28" t="s">
        <v>7792</v>
      </c>
      <c r="AL1086" s="28" t="s">
        <v>7797</v>
      </c>
      <c r="AM1086" s="28">
        <f>_xlfn.XLOOKUP(Solution[[#This Row],[Cu_ID]],Master[cu_id],Master[Notes], "none")</f>
        <v>103</v>
      </c>
      <c r="AN1086" s="28">
        <v>0</v>
      </c>
    </row>
    <row r="1087" spans="1:40" x14ac:dyDescent="0.3">
      <c r="A1087" s="53" t="s">
        <v>13656</v>
      </c>
      <c r="B1087" s="37" t="s">
        <v>13657</v>
      </c>
      <c r="C1087" s="37" t="s">
        <v>7728</v>
      </c>
      <c r="D1087" s="28" t="s">
        <v>7718</v>
      </c>
      <c r="E1087" s="28" t="s">
        <v>7752</v>
      </c>
      <c r="F1087" s="28" t="s">
        <v>900</v>
      </c>
      <c r="G1087" s="28" t="s">
        <v>7774</v>
      </c>
      <c r="H1087" s="28" t="s">
        <v>7752</v>
      </c>
      <c r="I1087" s="28" t="s">
        <v>901</v>
      </c>
      <c r="J1087" s="28">
        <v>0</v>
      </c>
      <c r="K1087" s="35" t="s">
        <v>8709</v>
      </c>
      <c r="L1087" s="35" t="s">
        <v>13658</v>
      </c>
      <c r="M1087" s="30">
        <v>0.51279884018003896</v>
      </c>
      <c r="N1087" s="32" t="s">
        <v>16004</v>
      </c>
      <c r="O1087" s="28" t="s">
        <v>7756</v>
      </c>
      <c r="P1087" s="29">
        <v>0.33944444444444444</v>
      </c>
      <c r="Q1087" s="29">
        <v>0.34277777777777779</v>
      </c>
      <c r="R1087" s="28">
        <v>0</v>
      </c>
      <c r="S1087" s="30">
        <v>4.8</v>
      </c>
      <c r="T1087" s="32" t="s">
        <v>13659</v>
      </c>
      <c r="U1087" s="32" t="s">
        <v>13660</v>
      </c>
      <c r="V1087" s="30">
        <v>0.12681589211997599</v>
      </c>
      <c r="W1087" s="28">
        <v>0</v>
      </c>
      <c r="X1087" s="28">
        <v>0</v>
      </c>
      <c r="Y1087" s="28" t="s">
        <v>14581</v>
      </c>
      <c r="Z1087" s="28" t="s">
        <v>15848</v>
      </c>
      <c r="AA1087" s="28">
        <v>1</v>
      </c>
      <c r="AB1087" s="28">
        <v>0</v>
      </c>
      <c r="AC1087" s="32">
        <f>Solution[[#This Row],[Old Stop]] +1</f>
        <v>1</v>
      </c>
      <c r="AD1087" s="32" t="str">
        <f>_xlfn.CONCAT(Solution[[#This Row],[Notes]],"_",Solution[[#This Row],[Week '#]],"_", _xlfn.SWITCH(Solution[[#This Row],[Column1]], "M", "Monday", "T", "Tuesday", "W", "Wednesday", "R", "Thursday", "H", "Thursday", "F", "Friday"))</f>
        <v>103_Week3_Wednesday</v>
      </c>
      <c r="AE1087" s="32" t="str">
        <f>IF(LEN(Solution[[#This Row],[Available Delivery Days]]) =1, Solution[[#This Row],[Available Delivery Days]], IF(ISNUMBER(SEARCH(Solution[[#This Row],[New Delivery Day]], Solution[[#This Row],[Available Delivery Days]])), Solution[[#This Row],[New Delivery Day]], Solution[[#This Row],[Old Delivery Day]]))</f>
        <v>W</v>
      </c>
      <c r="AF1087" s="31">
        <v>27.66</v>
      </c>
      <c r="AG1087" s="31">
        <v>13.362500000000001</v>
      </c>
      <c r="AH1087" s="28" t="s">
        <v>7832</v>
      </c>
      <c r="AI1087" s="28" t="s">
        <v>932</v>
      </c>
      <c r="AJ1087" s="28" t="s">
        <v>7793</v>
      </c>
      <c r="AK1087" s="28" t="s">
        <v>7792</v>
      </c>
      <c r="AL1087" s="28" t="s">
        <v>7797</v>
      </c>
      <c r="AM1087" s="28">
        <f>_xlfn.XLOOKUP(Solution[[#This Row],[Cu_ID]],Master[cu_id],Master[Notes], "none")</f>
        <v>103</v>
      </c>
      <c r="AN1087" s="28">
        <v>0</v>
      </c>
    </row>
    <row r="1088" spans="1:40" x14ac:dyDescent="0.3">
      <c r="A1088" s="53" t="s">
        <v>11647</v>
      </c>
      <c r="B1088" s="37" t="s">
        <v>11648</v>
      </c>
      <c r="C1088" s="37" t="s">
        <v>7728</v>
      </c>
      <c r="D1088" s="28" t="s">
        <v>7716</v>
      </c>
      <c r="E1088" s="28" t="s">
        <v>7734</v>
      </c>
      <c r="F1088" s="28" t="s">
        <v>936</v>
      </c>
      <c r="G1088" s="28" t="s">
        <v>7768</v>
      </c>
      <c r="H1088" s="28" t="s">
        <v>7734</v>
      </c>
      <c r="I1088" s="28" t="s">
        <v>8057</v>
      </c>
      <c r="J1088" s="28">
        <v>80</v>
      </c>
      <c r="K1088" s="35" t="s">
        <v>8516</v>
      </c>
      <c r="L1088" s="35" t="s">
        <v>11649</v>
      </c>
      <c r="M1088" s="30">
        <v>83.618662118911701</v>
      </c>
      <c r="N1088" s="32" t="s">
        <v>15188</v>
      </c>
      <c r="O1088" s="28" t="s">
        <v>7774</v>
      </c>
      <c r="P1088" s="29">
        <v>0.46815972222222224</v>
      </c>
      <c r="Q1088" s="29">
        <v>0.47488425925925926</v>
      </c>
      <c r="R1088" s="28">
        <v>0</v>
      </c>
      <c r="S1088" s="30">
        <v>9.683574621414877</v>
      </c>
      <c r="T1088" s="32" t="s">
        <v>11650</v>
      </c>
      <c r="U1088" s="32" t="s">
        <v>11651</v>
      </c>
      <c r="V1088" s="30">
        <v>15.690090827950799</v>
      </c>
      <c r="W1088" s="28">
        <v>0</v>
      </c>
      <c r="X1088" s="28">
        <v>0</v>
      </c>
      <c r="Y1088" s="28" t="s">
        <v>14643</v>
      </c>
      <c r="Z1088" s="28" t="s">
        <v>14644</v>
      </c>
      <c r="AA1088" s="28">
        <v>1</v>
      </c>
      <c r="AB1088" s="28">
        <v>0</v>
      </c>
      <c r="AC1088" s="32">
        <f>Solution[[#This Row],[Old Stop]] +1</f>
        <v>81</v>
      </c>
      <c r="AD1088" s="32" t="str">
        <f>_xlfn.CONCAT(Solution[[#This Row],[Notes]],"_",Solution[[#This Row],[Week '#]],"_", _xlfn.SWITCH(Solution[[#This Row],[Column1]], "M", "Monday", "T", "Tuesday", "W", "Wednesday", "R", "Thursday", "H", "Thursday", "F", "Friday"))</f>
        <v>102_Week1_Thursday</v>
      </c>
      <c r="AE1088" s="32" t="str">
        <f>IF(LEN(Solution[[#This Row],[Available Delivery Days]]) =1, Solution[[#This Row],[Available Delivery Days]], IF(ISNUMBER(SEARCH(Solution[[#This Row],[New Delivery Day]], Solution[[#This Row],[Available Delivery Days]])), Solution[[#This Row],[New Delivery Day]], Solution[[#This Row],[Old Delivery Day]]))</f>
        <v>R</v>
      </c>
      <c r="AF1088" s="31">
        <v>606.84249999999997</v>
      </c>
      <c r="AG1088" s="31">
        <v>0</v>
      </c>
      <c r="AH1088" s="28" t="s">
        <v>7832</v>
      </c>
      <c r="AI1088" s="28" t="s">
        <v>932</v>
      </c>
      <c r="AJ1088" s="28" t="s">
        <v>7793</v>
      </c>
      <c r="AK1088" s="28" t="s">
        <v>7792</v>
      </c>
      <c r="AL1088" s="28" t="s">
        <v>7797</v>
      </c>
      <c r="AM1088" s="28">
        <f>_xlfn.XLOOKUP(Solution[[#This Row],[Cu_ID]],Master[cu_id],Master[Notes], "none")</f>
        <v>102</v>
      </c>
      <c r="AN1088" s="28">
        <v>0</v>
      </c>
    </row>
    <row r="1089" spans="1:40" x14ac:dyDescent="0.3">
      <c r="A1089" s="53" t="s">
        <v>11647</v>
      </c>
      <c r="B1089" s="37" t="s">
        <v>11648</v>
      </c>
      <c r="C1089" s="37" t="s">
        <v>7728</v>
      </c>
      <c r="D1089" s="28" t="s">
        <v>7717</v>
      </c>
      <c r="E1089" s="28" t="s">
        <v>7734</v>
      </c>
      <c r="F1089" s="28" t="s">
        <v>936</v>
      </c>
      <c r="G1089" s="28" t="s">
        <v>7763</v>
      </c>
      <c r="H1089" s="28" t="s">
        <v>7734</v>
      </c>
      <c r="I1089" s="28" t="s">
        <v>8057</v>
      </c>
      <c r="J1089" s="28">
        <v>80</v>
      </c>
      <c r="K1089" s="35" t="s">
        <v>8516</v>
      </c>
      <c r="L1089" s="35" t="s">
        <v>11649</v>
      </c>
      <c r="M1089" s="30">
        <v>0</v>
      </c>
      <c r="N1089" s="32" t="s">
        <v>15189</v>
      </c>
      <c r="O1089" s="28" t="s">
        <v>7774</v>
      </c>
      <c r="P1089" s="29">
        <v>0.45935185185185184</v>
      </c>
      <c r="Q1089" s="29">
        <v>0.46607638888888892</v>
      </c>
      <c r="R1089" s="28">
        <v>0</v>
      </c>
      <c r="S1089" s="30">
        <v>9.683574621414877</v>
      </c>
      <c r="T1089" s="32" t="s">
        <v>11650</v>
      </c>
      <c r="U1089" s="32" t="s">
        <v>11651</v>
      </c>
      <c r="V1089" s="30"/>
      <c r="W1089" s="28">
        <v>0</v>
      </c>
      <c r="X1089" s="28">
        <v>0</v>
      </c>
      <c r="Y1089" s="28" t="s">
        <v>14643</v>
      </c>
      <c r="Z1089" s="28" t="s">
        <v>14649</v>
      </c>
      <c r="AA1089" s="28">
        <v>1</v>
      </c>
      <c r="AB1089" s="28">
        <v>0</v>
      </c>
      <c r="AC1089" s="32">
        <f>Solution[[#This Row],[Old Stop]] +1</f>
        <v>81</v>
      </c>
      <c r="AD1089" s="32" t="str">
        <f>_xlfn.CONCAT(Solution[[#This Row],[Notes]],"_",Solution[[#This Row],[Week '#]],"_", _xlfn.SWITCH(Solution[[#This Row],[Column1]], "M", "Monday", "T", "Tuesday", "W", "Wednesday", "R", "Thursday", "H", "Thursday", "F", "Friday"))</f>
        <v>102_Week2_Thursday</v>
      </c>
      <c r="AE1089" s="32" t="str">
        <f>IF(LEN(Solution[[#This Row],[Available Delivery Days]]) =1, Solution[[#This Row],[Available Delivery Days]], IF(ISNUMBER(SEARCH(Solution[[#This Row],[New Delivery Day]], Solution[[#This Row],[Available Delivery Days]])), Solution[[#This Row],[New Delivery Day]], Solution[[#This Row],[Old Delivery Day]]))</f>
        <v>R</v>
      </c>
      <c r="AF1089" s="31">
        <v>606.84249999999997</v>
      </c>
      <c r="AG1089" s="31">
        <v>0</v>
      </c>
      <c r="AH1089" s="28" t="s">
        <v>7832</v>
      </c>
      <c r="AI1089" s="28" t="s">
        <v>932</v>
      </c>
      <c r="AJ1089" s="28" t="s">
        <v>7793</v>
      </c>
      <c r="AK1089" s="28" t="s">
        <v>7792</v>
      </c>
      <c r="AL1089" s="28" t="s">
        <v>7797</v>
      </c>
      <c r="AM1089" s="28">
        <f>_xlfn.XLOOKUP(Solution[[#This Row],[Cu_ID]],Master[cu_id],Master[Notes], "none")</f>
        <v>102</v>
      </c>
      <c r="AN1089" s="28">
        <v>0</v>
      </c>
    </row>
    <row r="1090" spans="1:40" x14ac:dyDescent="0.3">
      <c r="A1090" s="53" t="s">
        <v>11647</v>
      </c>
      <c r="B1090" s="37" t="s">
        <v>11648</v>
      </c>
      <c r="C1090" s="37" t="s">
        <v>7728</v>
      </c>
      <c r="D1090" s="28" t="s">
        <v>7718</v>
      </c>
      <c r="E1090" s="28" t="s">
        <v>7734</v>
      </c>
      <c r="F1090" s="28" t="s">
        <v>936</v>
      </c>
      <c r="G1090" s="28" t="s">
        <v>7768</v>
      </c>
      <c r="H1090" s="28" t="s">
        <v>7734</v>
      </c>
      <c r="I1090" s="28" t="s">
        <v>8057</v>
      </c>
      <c r="J1090" s="28">
        <v>80</v>
      </c>
      <c r="K1090" s="35" t="s">
        <v>8516</v>
      </c>
      <c r="L1090" s="35" t="s">
        <v>11649</v>
      </c>
      <c r="M1090" s="30">
        <v>83.618662118911701</v>
      </c>
      <c r="N1090" s="32" t="s">
        <v>15795</v>
      </c>
      <c r="O1090" s="28" t="s">
        <v>7774</v>
      </c>
      <c r="P1090" s="29">
        <v>0.46815972222222224</v>
      </c>
      <c r="Q1090" s="29">
        <v>0.47488425925925926</v>
      </c>
      <c r="R1090" s="28">
        <v>0</v>
      </c>
      <c r="S1090" s="30">
        <v>9.683574621414877</v>
      </c>
      <c r="T1090" s="32" t="s">
        <v>11650</v>
      </c>
      <c r="U1090" s="32" t="s">
        <v>11651</v>
      </c>
      <c r="V1090" s="30">
        <v>15.690090827950799</v>
      </c>
      <c r="W1090" s="28">
        <v>0</v>
      </c>
      <c r="X1090" s="28">
        <v>0</v>
      </c>
      <c r="Y1090" s="28" t="s">
        <v>14643</v>
      </c>
      <c r="Z1090" s="28" t="s">
        <v>15700</v>
      </c>
      <c r="AA1090" s="28">
        <v>1</v>
      </c>
      <c r="AB1090" s="28">
        <v>0</v>
      </c>
      <c r="AC1090" s="32">
        <f>Solution[[#This Row],[Old Stop]] +1</f>
        <v>81</v>
      </c>
      <c r="AD1090" s="32" t="str">
        <f>_xlfn.CONCAT(Solution[[#This Row],[Notes]],"_",Solution[[#This Row],[Week '#]],"_", _xlfn.SWITCH(Solution[[#This Row],[Column1]], "M", "Monday", "T", "Tuesday", "W", "Wednesday", "R", "Thursday", "H", "Thursday", "F", "Friday"))</f>
        <v>102_Week3_Thursday</v>
      </c>
      <c r="AE1090" s="32" t="str">
        <f>IF(LEN(Solution[[#This Row],[Available Delivery Days]]) =1, Solution[[#This Row],[Available Delivery Days]], IF(ISNUMBER(SEARCH(Solution[[#This Row],[New Delivery Day]], Solution[[#This Row],[Available Delivery Days]])), Solution[[#This Row],[New Delivery Day]], Solution[[#This Row],[Old Delivery Day]]))</f>
        <v>R</v>
      </c>
      <c r="AF1090" s="31">
        <v>606.84249999999997</v>
      </c>
      <c r="AG1090" s="31">
        <v>0</v>
      </c>
      <c r="AH1090" s="28" t="s">
        <v>7832</v>
      </c>
      <c r="AI1090" s="28" t="s">
        <v>932</v>
      </c>
      <c r="AJ1090" s="28" t="s">
        <v>7793</v>
      </c>
      <c r="AK1090" s="28" t="s">
        <v>7792</v>
      </c>
      <c r="AL1090" s="28" t="s">
        <v>7797</v>
      </c>
      <c r="AM1090" s="28">
        <f>_xlfn.XLOOKUP(Solution[[#This Row],[Cu_ID]],Master[cu_id],Master[Notes], "none")</f>
        <v>102</v>
      </c>
      <c r="AN1090" s="28">
        <v>0</v>
      </c>
    </row>
    <row r="1091" spans="1:40" x14ac:dyDescent="0.3">
      <c r="A1091" s="53" t="s">
        <v>11647</v>
      </c>
      <c r="B1091" s="37" t="s">
        <v>11648</v>
      </c>
      <c r="C1091" s="37" t="s">
        <v>7728</v>
      </c>
      <c r="D1091" s="28" t="s">
        <v>7719</v>
      </c>
      <c r="E1091" s="28" t="s">
        <v>7734</v>
      </c>
      <c r="F1091" s="28" t="s">
        <v>936</v>
      </c>
      <c r="G1091" s="28" t="s">
        <v>7763</v>
      </c>
      <c r="H1091" s="28" t="s">
        <v>7734</v>
      </c>
      <c r="I1091" s="28" t="s">
        <v>8057</v>
      </c>
      <c r="J1091" s="28">
        <v>80</v>
      </c>
      <c r="K1091" s="35" t="s">
        <v>8516</v>
      </c>
      <c r="L1091" s="35" t="s">
        <v>11649</v>
      </c>
      <c r="M1091" s="30">
        <v>0</v>
      </c>
      <c r="N1091" s="32" t="s">
        <v>16316</v>
      </c>
      <c r="O1091" s="28" t="s">
        <v>7774</v>
      </c>
      <c r="P1091" s="29">
        <v>0.45935185185185184</v>
      </c>
      <c r="Q1091" s="29">
        <v>0.46607638888888892</v>
      </c>
      <c r="R1091" s="28">
        <v>0</v>
      </c>
      <c r="S1091" s="30">
        <v>9.683574621414877</v>
      </c>
      <c r="T1091" s="32" t="s">
        <v>11650</v>
      </c>
      <c r="U1091" s="32" t="s">
        <v>11651</v>
      </c>
      <c r="V1091" s="30"/>
      <c r="W1091" s="28">
        <v>0</v>
      </c>
      <c r="X1091" s="28">
        <v>0</v>
      </c>
      <c r="Y1091" s="28" t="s">
        <v>14643</v>
      </c>
      <c r="Z1091" s="28" t="s">
        <v>16265</v>
      </c>
      <c r="AA1091" s="28">
        <v>1</v>
      </c>
      <c r="AB1091" s="28">
        <v>0</v>
      </c>
      <c r="AC1091" s="32">
        <f>Solution[[#This Row],[Old Stop]] +1</f>
        <v>81</v>
      </c>
      <c r="AD1091" s="32" t="str">
        <f>_xlfn.CONCAT(Solution[[#This Row],[Notes]],"_",Solution[[#This Row],[Week '#]],"_", _xlfn.SWITCH(Solution[[#This Row],[Column1]], "M", "Monday", "T", "Tuesday", "W", "Wednesday", "R", "Thursday", "H", "Thursday", "F", "Friday"))</f>
        <v>102_Week4_Thursday</v>
      </c>
      <c r="AE1091" s="32" t="str">
        <f>IF(LEN(Solution[[#This Row],[Available Delivery Days]]) =1, Solution[[#This Row],[Available Delivery Days]], IF(ISNUMBER(SEARCH(Solution[[#This Row],[New Delivery Day]], Solution[[#This Row],[Available Delivery Days]])), Solution[[#This Row],[New Delivery Day]], Solution[[#This Row],[Old Delivery Day]]))</f>
        <v>R</v>
      </c>
      <c r="AF1091" s="31">
        <v>606.84249999999997</v>
      </c>
      <c r="AG1091" s="31">
        <v>0</v>
      </c>
      <c r="AH1091" s="28" t="s">
        <v>7832</v>
      </c>
      <c r="AI1091" s="28" t="s">
        <v>932</v>
      </c>
      <c r="AJ1091" s="28" t="s">
        <v>7793</v>
      </c>
      <c r="AK1091" s="28" t="s">
        <v>7792</v>
      </c>
      <c r="AL1091" s="28" t="s">
        <v>7797</v>
      </c>
      <c r="AM1091" s="28">
        <f>_xlfn.XLOOKUP(Solution[[#This Row],[Cu_ID]],Master[cu_id],Master[Notes], "none")</f>
        <v>102</v>
      </c>
      <c r="AN1091" s="28">
        <v>0</v>
      </c>
    </row>
    <row r="1092" spans="1:40" x14ac:dyDescent="0.3">
      <c r="A1092" s="53" t="s">
        <v>11697</v>
      </c>
      <c r="B1092" s="37" t="s">
        <v>11698</v>
      </c>
      <c r="C1092" s="37" t="s">
        <v>7728</v>
      </c>
      <c r="D1092" s="28" t="s">
        <v>7716</v>
      </c>
      <c r="E1092" s="28" t="s">
        <v>7734</v>
      </c>
      <c r="F1092" s="28" t="s">
        <v>936</v>
      </c>
      <c r="G1092" s="28" t="s">
        <v>7762</v>
      </c>
      <c r="H1092" s="28" t="s">
        <v>7734</v>
      </c>
      <c r="I1092" s="28" t="s">
        <v>8057</v>
      </c>
      <c r="J1092" s="28">
        <v>50</v>
      </c>
      <c r="K1092" s="35" t="s">
        <v>8495</v>
      </c>
      <c r="L1092" s="35" t="s">
        <v>11699</v>
      </c>
      <c r="M1092" s="30">
        <v>0</v>
      </c>
      <c r="N1092" s="32" t="s">
        <v>15190</v>
      </c>
      <c r="O1092" s="28" t="s">
        <v>7774</v>
      </c>
      <c r="P1092" s="29">
        <v>0.48160879629629627</v>
      </c>
      <c r="Q1092" s="29">
        <v>0.48833333333333334</v>
      </c>
      <c r="R1092" s="28">
        <v>0</v>
      </c>
      <c r="S1092" s="30">
        <v>9.683574621414877</v>
      </c>
      <c r="T1092" s="32" t="s">
        <v>11700</v>
      </c>
      <c r="U1092" s="32" t="s">
        <v>11701</v>
      </c>
      <c r="V1092" s="30"/>
      <c r="W1092" s="28">
        <v>0</v>
      </c>
      <c r="X1092" s="28">
        <v>0</v>
      </c>
      <c r="Y1092" s="28" t="s">
        <v>14643</v>
      </c>
      <c r="Z1092" s="28" t="s">
        <v>14644</v>
      </c>
      <c r="AA1092" s="28">
        <v>1</v>
      </c>
      <c r="AB1092" s="28">
        <v>0</v>
      </c>
      <c r="AC1092" s="32">
        <f>Solution[[#This Row],[Old Stop]] +1</f>
        <v>51</v>
      </c>
      <c r="AD1092" s="32" t="str">
        <f>_xlfn.CONCAT(Solution[[#This Row],[Notes]],"_",Solution[[#This Row],[Week '#]],"_", _xlfn.SWITCH(Solution[[#This Row],[Column1]], "M", "Monday", "T", "Tuesday", "W", "Wednesday", "R", "Thursday", "H", "Thursday", "F", "Friday"))</f>
        <v>102_Week1_Thursday</v>
      </c>
      <c r="AE1092" s="32" t="str">
        <f>IF(LEN(Solution[[#This Row],[Available Delivery Days]]) =1, Solution[[#This Row],[Available Delivery Days]], IF(ISNUMBER(SEARCH(Solution[[#This Row],[New Delivery Day]], Solution[[#This Row],[Available Delivery Days]])), Solution[[#This Row],[New Delivery Day]], Solution[[#This Row],[Old Delivery Day]]))</f>
        <v>R</v>
      </c>
      <c r="AF1092" s="31">
        <v>86.88</v>
      </c>
      <c r="AG1092" s="31">
        <v>0</v>
      </c>
      <c r="AH1092" s="28" t="s">
        <v>7832</v>
      </c>
      <c r="AI1092" s="28" t="s">
        <v>932</v>
      </c>
      <c r="AJ1092" s="28" t="s">
        <v>7793</v>
      </c>
      <c r="AK1092" s="28" t="s">
        <v>7792</v>
      </c>
      <c r="AL1092" s="28" t="s">
        <v>7797</v>
      </c>
      <c r="AM1092" s="28">
        <f>_xlfn.XLOOKUP(Solution[[#This Row],[Cu_ID]],Master[cu_id],Master[Notes], "none")</f>
        <v>102</v>
      </c>
      <c r="AN1092" s="28">
        <v>0</v>
      </c>
    </row>
    <row r="1093" spans="1:40" x14ac:dyDescent="0.3">
      <c r="A1093" s="53" t="s">
        <v>11697</v>
      </c>
      <c r="B1093" s="37" t="s">
        <v>11698</v>
      </c>
      <c r="C1093" s="37" t="s">
        <v>7728</v>
      </c>
      <c r="D1093" s="28" t="s">
        <v>7717</v>
      </c>
      <c r="E1093" s="28" t="s">
        <v>7734</v>
      </c>
      <c r="F1093" s="28" t="s">
        <v>936</v>
      </c>
      <c r="G1093" s="28" t="s">
        <v>7723</v>
      </c>
      <c r="H1093" s="28" t="s">
        <v>7734</v>
      </c>
      <c r="I1093" s="28" t="s">
        <v>8057</v>
      </c>
      <c r="J1093" s="28">
        <v>50</v>
      </c>
      <c r="K1093" s="35" t="s">
        <v>8495</v>
      </c>
      <c r="L1093" s="35" t="s">
        <v>11699</v>
      </c>
      <c r="M1093" s="30">
        <v>0</v>
      </c>
      <c r="N1093" s="32" t="s">
        <v>15191</v>
      </c>
      <c r="O1093" s="28" t="s">
        <v>7774</v>
      </c>
      <c r="P1093" s="29">
        <v>0.44590277777777776</v>
      </c>
      <c r="Q1093" s="29">
        <v>0.45262731481481483</v>
      </c>
      <c r="R1093" s="28">
        <v>0</v>
      </c>
      <c r="S1093" s="30">
        <v>9.683574621414877</v>
      </c>
      <c r="T1093" s="32" t="s">
        <v>11700</v>
      </c>
      <c r="U1093" s="32" t="s">
        <v>11701</v>
      </c>
      <c r="V1093" s="30"/>
      <c r="W1093" s="28">
        <v>0</v>
      </c>
      <c r="X1093" s="28">
        <v>0</v>
      </c>
      <c r="Y1093" s="28" t="s">
        <v>14643</v>
      </c>
      <c r="Z1093" s="28" t="s">
        <v>14649</v>
      </c>
      <c r="AA1093" s="28">
        <v>1</v>
      </c>
      <c r="AB1093" s="28">
        <v>0</v>
      </c>
      <c r="AC1093" s="32">
        <f>Solution[[#This Row],[Old Stop]] +1</f>
        <v>51</v>
      </c>
      <c r="AD1093" s="32" t="str">
        <f>_xlfn.CONCAT(Solution[[#This Row],[Notes]],"_",Solution[[#This Row],[Week '#]],"_", _xlfn.SWITCH(Solution[[#This Row],[Column1]], "M", "Monday", "T", "Tuesday", "W", "Wednesday", "R", "Thursday", "H", "Thursday", "F", "Friday"))</f>
        <v>102_Week2_Thursday</v>
      </c>
      <c r="AE1093" s="32" t="str">
        <f>IF(LEN(Solution[[#This Row],[Available Delivery Days]]) =1, Solution[[#This Row],[Available Delivery Days]], IF(ISNUMBER(SEARCH(Solution[[#This Row],[New Delivery Day]], Solution[[#This Row],[Available Delivery Days]])), Solution[[#This Row],[New Delivery Day]], Solution[[#This Row],[Old Delivery Day]]))</f>
        <v>R</v>
      </c>
      <c r="AF1093" s="31">
        <v>86.88</v>
      </c>
      <c r="AG1093" s="31">
        <v>0</v>
      </c>
      <c r="AH1093" s="28" t="s">
        <v>7832</v>
      </c>
      <c r="AI1093" s="28" t="s">
        <v>932</v>
      </c>
      <c r="AJ1093" s="28" t="s">
        <v>7793</v>
      </c>
      <c r="AK1093" s="28" t="s">
        <v>7792</v>
      </c>
      <c r="AL1093" s="28" t="s">
        <v>7797</v>
      </c>
      <c r="AM1093" s="28">
        <f>_xlfn.XLOOKUP(Solution[[#This Row],[Cu_ID]],Master[cu_id],Master[Notes], "none")</f>
        <v>102</v>
      </c>
      <c r="AN1093" s="28">
        <v>0</v>
      </c>
    </row>
    <row r="1094" spans="1:40" x14ac:dyDescent="0.3">
      <c r="A1094" s="53" t="s">
        <v>11697</v>
      </c>
      <c r="B1094" s="37" t="s">
        <v>11698</v>
      </c>
      <c r="C1094" s="37" t="s">
        <v>7728</v>
      </c>
      <c r="D1094" s="28" t="s">
        <v>7718</v>
      </c>
      <c r="E1094" s="28" t="s">
        <v>7734</v>
      </c>
      <c r="F1094" s="28" t="s">
        <v>936</v>
      </c>
      <c r="G1094" s="28" t="s">
        <v>7762</v>
      </c>
      <c r="H1094" s="28" t="s">
        <v>7734</v>
      </c>
      <c r="I1094" s="28" t="s">
        <v>8057</v>
      </c>
      <c r="J1094" s="28">
        <v>50</v>
      </c>
      <c r="K1094" s="35" t="s">
        <v>8495</v>
      </c>
      <c r="L1094" s="35" t="s">
        <v>11699</v>
      </c>
      <c r="M1094" s="30">
        <v>0</v>
      </c>
      <c r="N1094" s="32" t="s">
        <v>15799</v>
      </c>
      <c r="O1094" s="28" t="s">
        <v>7774</v>
      </c>
      <c r="P1094" s="29">
        <v>0.48160879629629627</v>
      </c>
      <c r="Q1094" s="29">
        <v>0.48833333333333334</v>
      </c>
      <c r="R1094" s="28">
        <v>0</v>
      </c>
      <c r="S1094" s="30">
        <v>9.683574621414877</v>
      </c>
      <c r="T1094" s="32" t="s">
        <v>11700</v>
      </c>
      <c r="U1094" s="32" t="s">
        <v>11701</v>
      </c>
      <c r="V1094" s="30"/>
      <c r="W1094" s="28">
        <v>0</v>
      </c>
      <c r="X1094" s="28">
        <v>0</v>
      </c>
      <c r="Y1094" s="28" t="s">
        <v>14643</v>
      </c>
      <c r="Z1094" s="28" t="s">
        <v>15700</v>
      </c>
      <c r="AA1094" s="28">
        <v>1</v>
      </c>
      <c r="AB1094" s="28">
        <v>0</v>
      </c>
      <c r="AC1094" s="32">
        <f>Solution[[#This Row],[Old Stop]] +1</f>
        <v>51</v>
      </c>
      <c r="AD1094" s="32" t="str">
        <f>_xlfn.CONCAT(Solution[[#This Row],[Notes]],"_",Solution[[#This Row],[Week '#]],"_", _xlfn.SWITCH(Solution[[#This Row],[Column1]], "M", "Monday", "T", "Tuesday", "W", "Wednesday", "R", "Thursday", "H", "Thursday", "F", "Friday"))</f>
        <v>102_Week3_Thursday</v>
      </c>
      <c r="AE1094" s="32" t="str">
        <f>IF(LEN(Solution[[#This Row],[Available Delivery Days]]) =1, Solution[[#This Row],[Available Delivery Days]], IF(ISNUMBER(SEARCH(Solution[[#This Row],[New Delivery Day]], Solution[[#This Row],[Available Delivery Days]])), Solution[[#This Row],[New Delivery Day]], Solution[[#This Row],[Old Delivery Day]]))</f>
        <v>R</v>
      </c>
      <c r="AF1094" s="31">
        <v>86.88</v>
      </c>
      <c r="AG1094" s="31">
        <v>0</v>
      </c>
      <c r="AH1094" s="28" t="s">
        <v>7832</v>
      </c>
      <c r="AI1094" s="28" t="s">
        <v>932</v>
      </c>
      <c r="AJ1094" s="28" t="s">
        <v>7793</v>
      </c>
      <c r="AK1094" s="28" t="s">
        <v>7792</v>
      </c>
      <c r="AL1094" s="28" t="s">
        <v>7797</v>
      </c>
      <c r="AM1094" s="28">
        <f>_xlfn.XLOOKUP(Solution[[#This Row],[Cu_ID]],Master[cu_id],Master[Notes], "none")</f>
        <v>102</v>
      </c>
      <c r="AN1094" s="28">
        <v>0</v>
      </c>
    </row>
    <row r="1095" spans="1:40" x14ac:dyDescent="0.3">
      <c r="A1095" s="53" t="s">
        <v>11697</v>
      </c>
      <c r="B1095" s="37" t="s">
        <v>11698</v>
      </c>
      <c r="C1095" s="37" t="s">
        <v>7728</v>
      </c>
      <c r="D1095" s="28" t="s">
        <v>7719</v>
      </c>
      <c r="E1095" s="28" t="s">
        <v>7734</v>
      </c>
      <c r="F1095" s="28" t="s">
        <v>936</v>
      </c>
      <c r="G1095" s="28" t="s">
        <v>7723</v>
      </c>
      <c r="H1095" s="28" t="s">
        <v>7734</v>
      </c>
      <c r="I1095" s="28" t="s">
        <v>8057</v>
      </c>
      <c r="J1095" s="28">
        <v>50</v>
      </c>
      <c r="K1095" s="35" t="s">
        <v>8495</v>
      </c>
      <c r="L1095" s="35" t="s">
        <v>11699</v>
      </c>
      <c r="M1095" s="30">
        <v>0</v>
      </c>
      <c r="N1095" s="32" t="s">
        <v>16324</v>
      </c>
      <c r="O1095" s="28" t="s">
        <v>7774</v>
      </c>
      <c r="P1095" s="29">
        <v>0.44590277777777776</v>
      </c>
      <c r="Q1095" s="29">
        <v>0.45262731481481483</v>
      </c>
      <c r="R1095" s="28">
        <v>0</v>
      </c>
      <c r="S1095" s="30">
        <v>9.683574621414877</v>
      </c>
      <c r="T1095" s="32" t="s">
        <v>11700</v>
      </c>
      <c r="U1095" s="32" t="s">
        <v>11701</v>
      </c>
      <c r="V1095" s="30"/>
      <c r="W1095" s="28">
        <v>0</v>
      </c>
      <c r="X1095" s="28">
        <v>0</v>
      </c>
      <c r="Y1095" s="28" t="s">
        <v>14643</v>
      </c>
      <c r="Z1095" s="28" t="s">
        <v>16265</v>
      </c>
      <c r="AA1095" s="28">
        <v>1</v>
      </c>
      <c r="AB1095" s="28">
        <v>0</v>
      </c>
      <c r="AC1095" s="32">
        <f>Solution[[#This Row],[Old Stop]] +1</f>
        <v>51</v>
      </c>
      <c r="AD1095" s="32" t="str">
        <f>_xlfn.CONCAT(Solution[[#This Row],[Notes]],"_",Solution[[#This Row],[Week '#]],"_", _xlfn.SWITCH(Solution[[#This Row],[Column1]], "M", "Monday", "T", "Tuesday", "W", "Wednesday", "R", "Thursday", "H", "Thursday", "F", "Friday"))</f>
        <v>102_Week4_Thursday</v>
      </c>
      <c r="AE1095" s="32" t="str">
        <f>IF(LEN(Solution[[#This Row],[Available Delivery Days]]) =1, Solution[[#This Row],[Available Delivery Days]], IF(ISNUMBER(SEARCH(Solution[[#This Row],[New Delivery Day]], Solution[[#This Row],[Available Delivery Days]])), Solution[[#This Row],[New Delivery Day]], Solution[[#This Row],[Old Delivery Day]]))</f>
        <v>R</v>
      </c>
      <c r="AF1095" s="31">
        <v>86.88</v>
      </c>
      <c r="AG1095" s="31">
        <v>0</v>
      </c>
      <c r="AH1095" s="28" t="s">
        <v>7832</v>
      </c>
      <c r="AI1095" s="28" t="s">
        <v>932</v>
      </c>
      <c r="AJ1095" s="28" t="s">
        <v>7793</v>
      </c>
      <c r="AK1095" s="28" t="s">
        <v>7792</v>
      </c>
      <c r="AL1095" s="28" t="s">
        <v>7797</v>
      </c>
      <c r="AM1095" s="28">
        <f>_xlfn.XLOOKUP(Solution[[#This Row],[Cu_ID]],Master[cu_id],Master[Notes], "none")</f>
        <v>102</v>
      </c>
      <c r="AN1095" s="28">
        <v>0</v>
      </c>
    </row>
    <row r="1096" spans="1:40" x14ac:dyDescent="0.3">
      <c r="A1096" s="53" t="s">
        <v>12502</v>
      </c>
      <c r="B1096" s="37" t="s">
        <v>12503</v>
      </c>
      <c r="C1096" s="37" t="s">
        <v>7728</v>
      </c>
      <c r="D1096" s="28" t="s">
        <v>7716</v>
      </c>
      <c r="E1096" s="28" t="s">
        <v>11016</v>
      </c>
      <c r="F1096" s="28" t="s">
        <v>902</v>
      </c>
      <c r="G1096" s="28" t="s">
        <v>7751</v>
      </c>
      <c r="H1096" s="28" t="s">
        <v>7789</v>
      </c>
      <c r="I1096" s="28" t="s">
        <v>900</v>
      </c>
      <c r="J1096" s="28">
        <v>66</v>
      </c>
      <c r="K1096" s="35" t="s">
        <v>7993</v>
      </c>
      <c r="L1096" s="35" t="s">
        <v>12504</v>
      </c>
      <c r="M1096" s="30">
        <v>0.75844077393412601</v>
      </c>
      <c r="N1096" s="32" t="s">
        <v>15145</v>
      </c>
      <c r="O1096" s="28" t="s">
        <v>7774</v>
      </c>
      <c r="P1096" s="29">
        <v>0.32820601851851849</v>
      </c>
      <c r="Q1096" s="29">
        <v>0.35033564814814816</v>
      </c>
      <c r="R1096" s="28">
        <v>0</v>
      </c>
      <c r="S1096" s="30">
        <v>31.866666666666667</v>
      </c>
      <c r="T1096" s="32" t="s">
        <v>12505</v>
      </c>
      <c r="U1096" s="32" t="s">
        <v>12506</v>
      </c>
      <c r="V1096" s="30">
        <v>0.26061581465452499</v>
      </c>
      <c r="W1096" s="28">
        <v>0</v>
      </c>
      <c r="X1096" s="28">
        <v>0</v>
      </c>
      <c r="Y1096" s="28" t="s">
        <v>14627</v>
      </c>
      <c r="Z1096" s="28" t="s">
        <v>14628</v>
      </c>
      <c r="AA1096" s="28">
        <v>1</v>
      </c>
      <c r="AB1096" s="28">
        <v>0</v>
      </c>
      <c r="AC1096" s="32">
        <f>Solution[[#This Row],[Old Stop]] +1</f>
        <v>67</v>
      </c>
      <c r="AD1096" s="32" t="str">
        <f>_xlfn.CONCAT(Solution[[#This Row],[Notes]],"_",Solution[[#This Row],[Week '#]],"_", _xlfn.SWITCH(Solution[[#This Row],[Column1]], "M", "Monday", "T", "Tuesday", "W", "Wednesday", "R", "Thursday", "H", "Thursday", "F", "Friday"))</f>
        <v>101_Week1_Friday</v>
      </c>
      <c r="AE1096" s="32" t="str">
        <f>IF(LEN(Solution[[#This Row],[Available Delivery Days]]) =1, Solution[[#This Row],[Available Delivery Days]], IF(ISNUMBER(SEARCH(Solution[[#This Row],[New Delivery Day]], Solution[[#This Row],[Available Delivery Days]])), Solution[[#This Row],[New Delivery Day]], Solution[[#This Row],[Old Delivery Day]]))</f>
        <v>F</v>
      </c>
      <c r="AF1096" s="31">
        <v>421.81619999999998</v>
      </c>
      <c r="AG1096" s="31">
        <v>148.13999999999999</v>
      </c>
      <c r="AH1096" s="28" t="s">
        <v>7832</v>
      </c>
      <c r="AI1096" s="28" t="s">
        <v>932</v>
      </c>
      <c r="AJ1096" s="28" t="s">
        <v>7792</v>
      </c>
      <c r="AK1096" s="28" t="s">
        <v>7792</v>
      </c>
      <c r="AL1096" s="28" t="s">
        <v>7797</v>
      </c>
      <c r="AM1096" s="28">
        <f>_xlfn.XLOOKUP(Solution[[#This Row],[Cu_ID]],Master[cu_id],Master[Notes], "none")</f>
        <v>101</v>
      </c>
      <c r="AN1096" s="28">
        <v>0</v>
      </c>
    </row>
    <row r="1097" spans="1:40" x14ac:dyDescent="0.3">
      <c r="A1097" s="53" t="s">
        <v>12502</v>
      </c>
      <c r="B1097" s="37" t="s">
        <v>12503</v>
      </c>
      <c r="C1097" s="37" t="s">
        <v>7728</v>
      </c>
      <c r="D1097" s="28" t="s">
        <v>7717</v>
      </c>
      <c r="E1097" s="28" t="s">
        <v>11016</v>
      </c>
      <c r="F1097" s="28" t="s">
        <v>902</v>
      </c>
      <c r="G1097" s="28" t="s">
        <v>7787</v>
      </c>
      <c r="H1097" s="28" t="s">
        <v>7789</v>
      </c>
      <c r="I1097" s="28" t="s">
        <v>900</v>
      </c>
      <c r="J1097" s="28">
        <v>66</v>
      </c>
      <c r="K1097" s="35" t="s">
        <v>7993</v>
      </c>
      <c r="L1097" s="35" t="s">
        <v>12504</v>
      </c>
      <c r="M1097" s="30">
        <v>0.76807169802486897</v>
      </c>
      <c r="N1097" s="32" t="s">
        <v>15146</v>
      </c>
      <c r="O1097" s="28" t="s">
        <v>7774</v>
      </c>
      <c r="P1097" s="29">
        <v>0.57062500000000005</v>
      </c>
      <c r="Q1097" s="29">
        <v>0.59275462962962966</v>
      </c>
      <c r="R1097" s="28">
        <v>0</v>
      </c>
      <c r="S1097" s="30">
        <v>31.866666666666667</v>
      </c>
      <c r="T1097" s="32" t="s">
        <v>12505</v>
      </c>
      <c r="U1097" s="32" t="s">
        <v>12506</v>
      </c>
      <c r="V1097" s="30">
        <v>0.22864727561604001</v>
      </c>
      <c r="W1097" s="28">
        <v>0</v>
      </c>
      <c r="X1097" s="28">
        <v>0</v>
      </c>
      <c r="Y1097" s="28" t="s">
        <v>14627</v>
      </c>
      <c r="Z1097" s="28" t="s">
        <v>14648</v>
      </c>
      <c r="AA1097" s="28">
        <v>1</v>
      </c>
      <c r="AB1097" s="28">
        <v>0</v>
      </c>
      <c r="AC1097" s="32">
        <f>Solution[[#This Row],[Old Stop]] +1</f>
        <v>67</v>
      </c>
      <c r="AD1097" s="32" t="str">
        <f>_xlfn.CONCAT(Solution[[#This Row],[Notes]],"_",Solution[[#This Row],[Week '#]],"_", _xlfn.SWITCH(Solution[[#This Row],[Column1]], "M", "Monday", "T", "Tuesday", "W", "Wednesday", "R", "Thursday", "H", "Thursday", "F", "Friday"))</f>
        <v>101_Week2_Friday</v>
      </c>
      <c r="AE1097" s="32" t="str">
        <f>IF(LEN(Solution[[#This Row],[Available Delivery Days]]) =1, Solution[[#This Row],[Available Delivery Days]], IF(ISNUMBER(SEARCH(Solution[[#This Row],[New Delivery Day]], Solution[[#This Row],[Available Delivery Days]])), Solution[[#This Row],[New Delivery Day]], Solution[[#This Row],[Old Delivery Day]]))</f>
        <v>F</v>
      </c>
      <c r="AF1097" s="31">
        <v>421.81619999999998</v>
      </c>
      <c r="AG1097" s="31">
        <v>148.13999999999999</v>
      </c>
      <c r="AH1097" s="28" t="s">
        <v>7832</v>
      </c>
      <c r="AI1097" s="28" t="s">
        <v>932</v>
      </c>
      <c r="AJ1097" s="28" t="s">
        <v>7792</v>
      </c>
      <c r="AK1097" s="28" t="s">
        <v>7792</v>
      </c>
      <c r="AL1097" s="28" t="s">
        <v>7797</v>
      </c>
      <c r="AM1097" s="28">
        <f>_xlfn.XLOOKUP(Solution[[#This Row],[Cu_ID]],Master[cu_id],Master[Notes], "none")</f>
        <v>101</v>
      </c>
      <c r="AN1097" s="28">
        <v>0</v>
      </c>
    </row>
    <row r="1098" spans="1:40" x14ac:dyDescent="0.3">
      <c r="A1098" s="53" t="s">
        <v>12502</v>
      </c>
      <c r="B1098" s="37" t="s">
        <v>12503</v>
      </c>
      <c r="C1098" s="37" t="s">
        <v>7728</v>
      </c>
      <c r="D1098" s="28" t="s">
        <v>7718</v>
      </c>
      <c r="E1098" s="28" t="s">
        <v>11016</v>
      </c>
      <c r="F1098" s="28" t="s">
        <v>902</v>
      </c>
      <c r="G1098" s="28" t="s">
        <v>7751</v>
      </c>
      <c r="H1098" s="28" t="s">
        <v>7789</v>
      </c>
      <c r="I1098" s="28" t="s">
        <v>900</v>
      </c>
      <c r="J1098" s="28">
        <v>66</v>
      </c>
      <c r="K1098" s="35" t="s">
        <v>7993</v>
      </c>
      <c r="L1098" s="35" t="s">
        <v>12504</v>
      </c>
      <c r="M1098" s="30">
        <v>0.75844077393412601</v>
      </c>
      <c r="N1098" s="32" t="s">
        <v>16188</v>
      </c>
      <c r="O1098" s="28" t="s">
        <v>7774</v>
      </c>
      <c r="P1098" s="29">
        <v>0.32820601851851849</v>
      </c>
      <c r="Q1098" s="29">
        <v>0.35033564814814816</v>
      </c>
      <c r="R1098" s="28">
        <v>0</v>
      </c>
      <c r="S1098" s="30">
        <v>31.866666666666667</v>
      </c>
      <c r="T1098" s="32" t="s">
        <v>12505</v>
      </c>
      <c r="U1098" s="32" t="s">
        <v>12506</v>
      </c>
      <c r="V1098" s="30">
        <v>0.26061581465452499</v>
      </c>
      <c r="W1098" s="28">
        <v>0</v>
      </c>
      <c r="X1098" s="28">
        <v>0</v>
      </c>
      <c r="Y1098" s="28" t="s">
        <v>14627</v>
      </c>
      <c r="Z1098" s="28" t="s">
        <v>16138</v>
      </c>
      <c r="AA1098" s="28">
        <v>1</v>
      </c>
      <c r="AB1098" s="28">
        <v>0</v>
      </c>
      <c r="AC1098" s="32">
        <f>Solution[[#This Row],[Old Stop]] +1</f>
        <v>67</v>
      </c>
      <c r="AD1098" s="32" t="str">
        <f>_xlfn.CONCAT(Solution[[#This Row],[Notes]],"_",Solution[[#This Row],[Week '#]],"_", _xlfn.SWITCH(Solution[[#This Row],[Column1]], "M", "Monday", "T", "Tuesday", "W", "Wednesday", "R", "Thursday", "H", "Thursday", "F", "Friday"))</f>
        <v>101_Week3_Friday</v>
      </c>
      <c r="AE1098" s="32" t="str">
        <f>IF(LEN(Solution[[#This Row],[Available Delivery Days]]) =1, Solution[[#This Row],[Available Delivery Days]], IF(ISNUMBER(SEARCH(Solution[[#This Row],[New Delivery Day]], Solution[[#This Row],[Available Delivery Days]])), Solution[[#This Row],[New Delivery Day]], Solution[[#This Row],[Old Delivery Day]]))</f>
        <v>F</v>
      </c>
      <c r="AF1098" s="31">
        <v>421.81619999999998</v>
      </c>
      <c r="AG1098" s="31">
        <v>148.13999999999999</v>
      </c>
      <c r="AH1098" s="28" t="s">
        <v>7832</v>
      </c>
      <c r="AI1098" s="28" t="s">
        <v>932</v>
      </c>
      <c r="AJ1098" s="28" t="s">
        <v>7792</v>
      </c>
      <c r="AK1098" s="28" t="s">
        <v>7792</v>
      </c>
      <c r="AL1098" s="28" t="s">
        <v>7797</v>
      </c>
      <c r="AM1098" s="28">
        <f>_xlfn.XLOOKUP(Solution[[#This Row],[Cu_ID]],Master[cu_id],Master[Notes], "none")</f>
        <v>101</v>
      </c>
      <c r="AN1098" s="28">
        <v>0</v>
      </c>
    </row>
    <row r="1099" spans="1:40" x14ac:dyDescent="0.3">
      <c r="A1099" s="53" t="s">
        <v>12502</v>
      </c>
      <c r="B1099" s="37" t="s">
        <v>12503</v>
      </c>
      <c r="C1099" s="37" t="s">
        <v>7728</v>
      </c>
      <c r="D1099" s="28" t="s">
        <v>7719</v>
      </c>
      <c r="E1099" s="28" t="s">
        <v>11016</v>
      </c>
      <c r="F1099" s="28" t="s">
        <v>902</v>
      </c>
      <c r="G1099" s="28" t="s">
        <v>7724</v>
      </c>
      <c r="H1099" s="28" t="s">
        <v>7789</v>
      </c>
      <c r="I1099" s="28" t="s">
        <v>900</v>
      </c>
      <c r="J1099" s="28">
        <v>66</v>
      </c>
      <c r="K1099" s="35" t="s">
        <v>7993</v>
      </c>
      <c r="L1099" s="35" t="s">
        <v>12504</v>
      </c>
      <c r="M1099" s="30">
        <v>0.76807169802486897</v>
      </c>
      <c r="N1099" s="32" t="s">
        <v>16643</v>
      </c>
      <c r="O1099" s="28" t="s">
        <v>7774</v>
      </c>
      <c r="P1099" s="29">
        <v>0.57207175925925924</v>
      </c>
      <c r="Q1099" s="29">
        <v>0.59420138888888885</v>
      </c>
      <c r="R1099" s="28">
        <v>0</v>
      </c>
      <c r="S1099" s="30">
        <v>31.866666666666667</v>
      </c>
      <c r="T1099" s="32" t="s">
        <v>12505</v>
      </c>
      <c r="U1099" s="32" t="s">
        <v>12506</v>
      </c>
      <c r="V1099" s="30">
        <v>0.22864727561604001</v>
      </c>
      <c r="W1099" s="28">
        <v>0</v>
      </c>
      <c r="X1099" s="28">
        <v>0</v>
      </c>
      <c r="Y1099" s="28" t="s">
        <v>14627</v>
      </c>
      <c r="Z1099" s="28" t="s">
        <v>16642</v>
      </c>
      <c r="AA1099" s="28">
        <v>1</v>
      </c>
      <c r="AB1099" s="28">
        <v>0</v>
      </c>
      <c r="AC1099" s="32">
        <f>Solution[[#This Row],[Old Stop]] +1</f>
        <v>67</v>
      </c>
      <c r="AD1099" s="32" t="str">
        <f>_xlfn.CONCAT(Solution[[#This Row],[Notes]],"_",Solution[[#This Row],[Week '#]],"_", _xlfn.SWITCH(Solution[[#This Row],[Column1]], "M", "Monday", "T", "Tuesday", "W", "Wednesday", "R", "Thursday", "H", "Thursday", "F", "Friday"))</f>
        <v>101_Week4_Friday</v>
      </c>
      <c r="AE1099" s="32" t="str">
        <f>IF(LEN(Solution[[#This Row],[Available Delivery Days]]) =1, Solution[[#This Row],[Available Delivery Days]], IF(ISNUMBER(SEARCH(Solution[[#This Row],[New Delivery Day]], Solution[[#This Row],[Available Delivery Days]])), Solution[[#This Row],[New Delivery Day]], Solution[[#This Row],[Old Delivery Day]]))</f>
        <v>F</v>
      </c>
      <c r="AF1099" s="31">
        <v>421.81619999999998</v>
      </c>
      <c r="AG1099" s="31">
        <v>148.13999999999999</v>
      </c>
      <c r="AH1099" s="28" t="s">
        <v>7832</v>
      </c>
      <c r="AI1099" s="28" t="s">
        <v>932</v>
      </c>
      <c r="AJ1099" s="28" t="s">
        <v>7792</v>
      </c>
      <c r="AK1099" s="28" t="s">
        <v>7792</v>
      </c>
      <c r="AL1099" s="28" t="s">
        <v>7797</v>
      </c>
      <c r="AM1099" s="28">
        <f>_xlfn.XLOOKUP(Solution[[#This Row],[Cu_ID]],Master[cu_id],Master[Notes], "none")</f>
        <v>101</v>
      </c>
      <c r="AN1099" s="28">
        <v>0</v>
      </c>
    </row>
    <row r="1100" spans="1:40" x14ac:dyDescent="0.3">
      <c r="A1100" s="53" t="s">
        <v>13091</v>
      </c>
      <c r="B1100" s="37" t="s">
        <v>13092</v>
      </c>
      <c r="C1100" s="37" t="s">
        <v>7728</v>
      </c>
      <c r="D1100" s="28" t="s">
        <v>7716</v>
      </c>
      <c r="E1100" s="28" t="s">
        <v>7789</v>
      </c>
      <c r="F1100" s="28" t="s">
        <v>903</v>
      </c>
      <c r="G1100" s="28" t="s">
        <v>7758</v>
      </c>
      <c r="H1100" s="28" t="s">
        <v>7789</v>
      </c>
      <c r="I1100" s="28" t="s">
        <v>903</v>
      </c>
      <c r="J1100" s="28">
        <v>137</v>
      </c>
      <c r="K1100" s="35" t="s">
        <v>7942</v>
      </c>
      <c r="L1100" s="35" t="s">
        <v>13093</v>
      </c>
      <c r="M1100" s="30">
        <v>1.58038084581494</v>
      </c>
      <c r="N1100" s="32" t="s">
        <v>14675</v>
      </c>
      <c r="O1100" s="28" t="s">
        <v>7774</v>
      </c>
      <c r="P1100" s="29">
        <v>0.41502314814814817</v>
      </c>
      <c r="Q1100" s="29">
        <v>0.42370370370370369</v>
      </c>
      <c r="R1100" s="28">
        <v>0</v>
      </c>
      <c r="S1100" s="30">
        <v>12.5</v>
      </c>
      <c r="T1100" s="32" t="s">
        <v>13094</v>
      </c>
      <c r="U1100" s="32" t="s">
        <v>13095</v>
      </c>
      <c r="V1100" s="30">
        <v>0.29018078910137601</v>
      </c>
      <c r="W1100" s="28">
        <v>13</v>
      </c>
      <c r="X1100" s="28">
        <v>0.25</v>
      </c>
      <c r="Y1100" s="28" t="s">
        <v>14639</v>
      </c>
      <c r="Z1100" s="28" t="s">
        <v>14640</v>
      </c>
      <c r="AA1100" s="28">
        <v>1</v>
      </c>
      <c r="AB1100" s="28">
        <v>48</v>
      </c>
      <c r="AC1100" s="32">
        <f>Solution[[#This Row],[Old Stop]] +1</f>
        <v>138</v>
      </c>
      <c r="AD1100" s="32" t="str">
        <f>_xlfn.CONCAT(Solution[[#This Row],[Notes]],"_",Solution[[#This Row],[Week '#]],"_", _xlfn.SWITCH(Solution[[#This Row],[Column1]], "M", "Monday", "T", "Tuesday", "W", "Wednesday", "R", "Thursday", "H", "Thursday", "F", "Friday"))</f>
        <v>101_Week1_Tuesday</v>
      </c>
      <c r="AE1100" s="32" t="str">
        <f>IF(LEN(Solution[[#This Row],[Available Delivery Days]]) =1, Solution[[#This Row],[Available Delivery Days]], IF(ISNUMBER(SEARCH(Solution[[#This Row],[New Delivery Day]], Solution[[#This Row],[Available Delivery Days]])), Solution[[#This Row],[New Delivery Day]], Solution[[#This Row],[Old Delivery Day]]))</f>
        <v>T</v>
      </c>
      <c r="AF1100" s="31">
        <v>35.83</v>
      </c>
      <c r="AG1100" s="31">
        <v>35.83</v>
      </c>
      <c r="AH1100" s="28" t="s">
        <v>7832</v>
      </c>
      <c r="AI1100" s="28" t="s">
        <v>932</v>
      </c>
      <c r="AJ1100" s="28" t="s">
        <v>7793</v>
      </c>
      <c r="AK1100" s="28" t="s">
        <v>7793</v>
      </c>
      <c r="AL1100" s="28" t="s">
        <v>7797</v>
      </c>
      <c r="AM1100" s="28">
        <f>_xlfn.XLOOKUP(Solution[[#This Row],[Cu_ID]],Master[cu_id],Master[Notes], "none")</f>
        <v>101</v>
      </c>
      <c r="AN1100" s="28"/>
    </row>
    <row r="1101" spans="1:40" x14ac:dyDescent="0.3">
      <c r="A1101" s="53" t="s">
        <v>13091</v>
      </c>
      <c r="B1101" s="37" t="s">
        <v>13092</v>
      </c>
      <c r="C1101" s="37" t="s">
        <v>7728</v>
      </c>
      <c r="D1101" s="28" t="s">
        <v>7717</v>
      </c>
      <c r="E1101" s="28" t="s">
        <v>7789</v>
      </c>
      <c r="F1101" s="28" t="s">
        <v>903</v>
      </c>
      <c r="G1101" s="28" t="s">
        <v>7762</v>
      </c>
      <c r="H1101" s="28" t="s">
        <v>7789</v>
      </c>
      <c r="I1101" s="28" t="s">
        <v>903</v>
      </c>
      <c r="J1101" s="28">
        <v>137</v>
      </c>
      <c r="K1101" s="35" t="s">
        <v>7942</v>
      </c>
      <c r="L1101" s="35" t="s">
        <v>13093</v>
      </c>
      <c r="M1101" s="30">
        <v>0.55278638191521201</v>
      </c>
      <c r="N1101" s="32" t="s">
        <v>15646</v>
      </c>
      <c r="O1101" s="28" t="s">
        <v>7774</v>
      </c>
      <c r="P1101" s="29">
        <v>0.43245370370370373</v>
      </c>
      <c r="Q1101" s="29">
        <v>0.44113425925925925</v>
      </c>
      <c r="R1101" s="28">
        <v>0</v>
      </c>
      <c r="S1101" s="30">
        <v>12.5</v>
      </c>
      <c r="T1101" s="32" t="s">
        <v>13094</v>
      </c>
      <c r="U1101" s="32" t="s">
        <v>13095</v>
      </c>
      <c r="V1101" s="30">
        <v>0.107039341060039</v>
      </c>
      <c r="W1101" s="28">
        <v>13</v>
      </c>
      <c r="X1101" s="28">
        <v>0.25</v>
      </c>
      <c r="Y1101" s="28" t="s">
        <v>14639</v>
      </c>
      <c r="Z1101" s="28" t="s">
        <v>15543</v>
      </c>
      <c r="AA1101" s="28">
        <v>1</v>
      </c>
      <c r="AB1101" s="28">
        <v>48</v>
      </c>
      <c r="AC1101" s="32">
        <f>Solution[[#This Row],[Old Stop]] +1</f>
        <v>138</v>
      </c>
      <c r="AD1101" s="32" t="str">
        <f>_xlfn.CONCAT(Solution[[#This Row],[Notes]],"_",Solution[[#This Row],[Week '#]],"_", _xlfn.SWITCH(Solution[[#This Row],[Column1]], "M", "Monday", "T", "Tuesday", "W", "Wednesday", "R", "Thursday", "H", "Thursday", "F", "Friday"))</f>
        <v>101_Week2_Tuesday</v>
      </c>
      <c r="AE1101" s="32" t="str">
        <f>IF(LEN(Solution[[#This Row],[Available Delivery Days]]) =1, Solution[[#This Row],[Available Delivery Days]], IF(ISNUMBER(SEARCH(Solution[[#This Row],[New Delivery Day]], Solution[[#This Row],[Available Delivery Days]])), Solution[[#This Row],[New Delivery Day]], Solution[[#This Row],[Old Delivery Day]]))</f>
        <v>T</v>
      </c>
      <c r="AF1101" s="31">
        <v>35.83</v>
      </c>
      <c r="AG1101" s="31">
        <v>35.83</v>
      </c>
      <c r="AH1101" s="28" t="s">
        <v>7832</v>
      </c>
      <c r="AI1101" s="28" t="s">
        <v>932</v>
      </c>
      <c r="AJ1101" s="28" t="s">
        <v>7793</v>
      </c>
      <c r="AK1101" s="28" t="s">
        <v>7793</v>
      </c>
      <c r="AL1101" s="28" t="s">
        <v>7797</v>
      </c>
      <c r="AM1101" s="28">
        <f>_xlfn.XLOOKUP(Solution[[#This Row],[Cu_ID]],Master[cu_id],Master[Notes], "none")</f>
        <v>101</v>
      </c>
      <c r="AN1101" s="28"/>
    </row>
    <row r="1102" spans="1:40" x14ac:dyDescent="0.3">
      <c r="A1102" s="53" t="s">
        <v>13091</v>
      </c>
      <c r="B1102" s="37" t="s">
        <v>13092</v>
      </c>
      <c r="C1102" s="37" t="s">
        <v>7728</v>
      </c>
      <c r="D1102" s="28" t="s">
        <v>7718</v>
      </c>
      <c r="E1102" s="28" t="s">
        <v>7789</v>
      </c>
      <c r="F1102" s="28" t="s">
        <v>903</v>
      </c>
      <c r="G1102" s="28" t="s">
        <v>7723</v>
      </c>
      <c r="H1102" s="28" t="s">
        <v>7789</v>
      </c>
      <c r="I1102" s="28" t="s">
        <v>903</v>
      </c>
      <c r="J1102" s="28">
        <v>137</v>
      </c>
      <c r="K1102" s="35" t="s">
        <v>7942</v>
      </c>
      <c r="L1102" s="35" t="s">
        <v>13093</v>
      </c>
      <c r="M1102" s="30">
        <v>1.58038084581494</v>
      </c>
      <c r="N1102" s="32" t="s">
        <v>15851</v>
      </c>
      <c r="O1102" s="28" t="s">
        <v>7774</v>
      </c>
      <c r="P1102" s="29">
        <v>0.42275462962962962</v>
      </c>
      <c r="Q1102" s="29">
        <v>0.4314351851851852</v>
      </c>
      <c r="R1102" s="28">
        <v>0</v>
      </c>
      <c r="S1102" s="30">
        <v>12.5</v>
      </c>
      <c r="T1102" s="32" t="s">
        <v>13094</v>
      </c>
      <c r="U1102" s="32" t="s">
        <v>13095</v>
      </c>
      <c r="V1102" s="30">
        <v>0.29018078910137601</v>
      </c>
      <c r="W1102" s="28">
        <v>13</v>
      </c>
      <c r="X1102" s="28">
        <v>0.25</v>
      </c>
      <c r="Y1102" s="28" t="s">
        <v>14639</v>
      </c>
      <c r="Z1102" s="28" t="s">
        <v>15838</v>
      </c>
      <c r="AA1102" s="28">
        <v>1</v>
      </c>
      <c r="AB1102" s="28">
        <v>48</v>
      </c>
      <c r="AC1102" s="32">
        <f>Solution[[#This Row],[Old Stop]] +1</f>
        <v>138</v>
      </c>
      <c r="AD1102" s="32" t="str">
        <f>_xlfn.CONCAT(Solution[[#This Row],[Notes]],"_",Solution[[#This Row],[Week '#]],"_", _xlfn.SWITCH(Solution[[#This Row],[Column1]], "M", "Monday", "T", "Tuesday", "W", "Wednesday", "R", "Thursday", "H", "Thursday", "F", "Friday"))</f>
        <v>101_Week3_Tuesday</v>
      </c>
      <c r="AE1102" s="32" t="str">
        <f>IF(LEN(Solution[[#This Row],[Available Delivery Days]]) =1, Solution[[#This Row],[Available Delivery Days]], IF(ISNUMBER(SEARCH(Solution[[#This Row],[New Delivery Day]], Solution[[#This Row],[Available Delivery Days]])), Solution[[#This Row],[New Delivery Day]], Solution[[#This Row],[Old Delivery Day]]))</f>
        <v>T</v>
      </c>
      <c r="AF1102" s="31">
        <v>35.83</v>
      </c>
      <c r="AG1102" s="31">
        <v>35.83</v>
      </c>
      <c r="AH1102" s="28" t="s">
        <v>7832</v>
      </c>
      <c r="AI1102" s="28" t="s">
        <v>932</v>
      </c>
      <c r="AJ1102" s="28" t="s">
        <v>7793</v>
      </c>
      <c r="AK1102" s="28" t="s">
        <v>7793</v>
      </c>
      <c r="AL1102" s="28" t="s">
        <v>7797</v>
      </c>
      <c r="AM1102" s="28">
        <f>_xlfn.XLOOKUP(Solution[[#This Row],[Cu_ID]],Master[cu_id],Master[Notes], "none")</f>
        <v>101</v>
      </c>
      <c r="AN1102" s="28"/>
    </row>
    <row r="1103" spans="1:40" x14ac:dyDescent="0.3">
      <c r="A1103" s="53" t="s">
        <v>13091</v>
      </c>
      <c r="B1103" s="37" t="s">
        <v>13092</v>
      </c>
      <c r="C1103" s="37" t="s">
        <v>7728</v>
      </c>
      <c r="D1103" s="28" t="s">
        <v>7719</v>
      </c>
      <c r="E1103" s="28" t="s">
        <v>7789</v>
      </c>
      <c r="F1103" s="28" t="s">
        <v>903</v>
      </c>
      <c r="G1103" s="28" t="s">
        <v>7755</v>
      </c>
      <c r="H1103" s="28" t="s">
        <v>7789</v>
      </c>
      <c r="I1103" s="28" t="s">
        <v>903</v>
      </c>
      <c r="J1103" s="28">
        <v>137</v>
      </c>
      <c r="K1103" s="35" t="s">
        <v>7942</v>
      </c>
      <c r="L1103" s="35" t="s">
        <v>13093</v>
      </c>
      <c r="M1103" s="30">
        <v>1.0936081837862699</v>
      </c>
      <c r="N1103" s="32" t="s">
        <v>16675</v>
      </c>
      <c r="O1103" s="28" t="s">
        <v>7774</v>
      </c>
      <c r="P1103" s="29">
        <v>0.48047453703703702</v>
      </c>
      <c r="Q1103" s="29">
        <v>0.4891550925925926</v>
      </c>
      <c r="R1103" s="28">
        <v>0</v>
      </c>
      <c r="S1103" s="30">
        <v>12.5</v>
      </c>
      <c r="T1103" s="32" t="s">
        <v>13094</v>
      </c>
      <c r="U1103" s="32" t="s">
        <v>13095</v>
      </c>
      <c r="V1103" s="30">
        <v>0.26647045268760799</v>
      </c>
      <c r="W1103" s="28">
        <v>13</v>
      </c>
      <c r="X1103" s="28">
        <v>0.25</v>
      </c>
      <c r="Y1103" s="28" t="s">
        <v>14639</v>
      </c>
      <c r="Z1103" s="28" t="s">
        <v>16423</v>
      </c>
      <c r="AA1103" s="28">
        <v>1</v>
      </c>
      <c r="AB1103" s="28">
        <v>48</v>
      </c>
      <c r="AC1103" s="32">
        <f>Solution[[#This Row],[Old Stop]] +1</f>
        <v>138</v>
      </c>
      <c r="AD1103" s="32" t="str">
        <f>_xlfn.CONCAT(Solution[[#This Row],[Notes]],"_",Solution[[#This Row],[Week '#]],"_", _xlfn.SWITCH(Solution[[#This Row],[Column1]], "M", "Monday", "T", "Tuesday", "W", "Wednesday", "R", "Thursday", "H", "Thursday", "F", "Friday"))</f>
        <v>101_Week4_Tuesday</v>
      </c>
      <c r="AE1103" s="32" t="str">
        <f>IF(LEN(Solution[[#This Row],[Available Delivery Days]]) =1, Solution[[#This Row],[Available Delivery Days]], IF(ISNUMBER(SEARCH(Solution[[#This Row],[New Delivery Day]], Solution[[#This Row],[Available Delivery Days]])), Solution[[#This Row],[New Delivery Day]], Solution[[#This Row],[Old Delivery Day]]))</f>
        <v>T</v>
      </c>
      <c r="AF1103" s="31">
        <v>35.83</v>
      </c>
      <c r="AG1103" s="31">
        <v>35.83</v>
      </c>
      <c r="AH1103" s="28" t="s">
        <v>7832</v>
      </c>
      <c r="AI1103" s="28" t="s">
        <v>932</v>
      </c>
      <c r="AJ1103" s="28" t="s">
        <v>7793</v>
      </c>
      <c r="AK1103" s="28" t="s">
        <v>7793</v>
      </c>
      <c r="AL1103" s="28" t="s">
        <v>7797</v>
      </c>
      <c r="AM1103" s="28">
        <f>_xlfn.XLOOKUP(Solution[[#This Row],[Cu_ID]],Master[cu_id],Master[Notes], "none")</f>
        <v>101</v>
      </c>
      <c r="AN1103" s="28"/>
    </row>
    <row r="1104" spans="1:40" x14ac:dyDescent="0.3">
      <c r="A1104" s="53" t="s">
        <v>11609</v>
      </c>
      <c r="B1104" s="37" t="s">
        <v>11610</v>
      </c>
      <c r="C1104" s="37" t="s">
        <v>7728</v>
      </c>
      <c r="D1104" s="28" t="s">
        <v>7716</v>
      </c>
      <c r="E1104" s="28" t="s">
        <v>7789</v>
      </c>
      <c r="F1104" s="28" t="s">
        <v>900</v>
      </c>
      <c r="G1104" s="28" t="s">
        <v>7731</v>
      </c>
      <c r="H1104" s="28" t="s">
        <v>11016</v>
      </c>
      <c r="I1104" s="28" t="s">
        <v>8057</v>
      </c>
      <c r="J1104" s="28">
        <v>10</v>
      </c>
      <c r="K1104" s="35" t="s">
        <v>9384</v>
      </c>
      <c r="L1104" s="35" t="s">
        <v>11611</v>
      </c>
      <c r="M1104" s="30">
        <v>44.595276841893799</v>
      </c>
      <c r="N1104" s="32" t="s">
        <v>14707</v>
      </c>
      <c r="O1104" s="28" t="s">
        <v>7774</v>
      </c>
      <c r="P1104" s="29">
        <v>0.33333333333333331</v>
      </c>
      <c r="Q1104" s="29">
        <v>0.3472337962962963</v>
      </c>
      <c r="R1104" s="28">
        <v>75.404723158106194</v>
      </c>
      <c r="S1104" s="30">
        <v>20.016666666666666</v>
      </c>
      <c r="T1104" s="32" t="s">
        <v>11612</v>
      </c>
      <c r="U1104" s="32" t="s">
        <v>11613</v>
      </c>
      <c r="V1104" s="30">
        <v>34.629110213808502</v>
      </c>
      <c r="W1104" s="28">
        <v>0</v>
      </c>
      <c r="X1104" s="28">
        <v>0</v>
      </c>
      <c r="Y1104" s="28" t="s">
        <v>14641</v>
      </c>
      <c r="Z1104" s="28" t="s">
        <v>14642</v>
      </c>
      <c r="AA1104" s="28">
        <v>1</v>
      </c>
      <c r="AB1104" s="28">
        <v>0</v>
      </c>
      <c r="AC1104" s="32">
        <f>Solution[[#This Row],[Old Stop]] +1</f>
        <v>11</v>
      </c>
      <c r="AD1104" s="32" t="str">
        <f>_xlfn.CONCAT(Solution[[#This Row],[Notes]],"_",Solution[[#This Row],[Week '#]],"_", _xlfn.SWITCH(Solution[[#This Row],[Column1]], "M", "Monday", "T", "Tuesday", "W", "Wednesday", "R", "Thursday", "H", "Thursday", "F", "Friday"))</f>
        <v>101_Week1_Wednesday</v>
      </c>
      <c r="AE1104" s="32" t="str">
        <f>IF(LEN(Solution[[#This Row],[Available Delivery Days]]) =1, Solution[[#This Row],[Available Delivery Days]], IF(ISNUMBER(SEARCH(Solution[[#This Row],[New Delivery Day]], Solution[[#This Row],[Available Delivery Days]])), Solution[[#This Row],[New Delivery Day]], Solution[[#This Row],[Old Delivery Day]]))</f>
        <v>W</v>
      </c>
      <c r="AF1104" s="31">
        <v>340.1712</v>
      </c>
      <c r="AG1104" s="31">
        <v>338.64249999999998</v>
      </c>
      <c r="AH1104" s="28" t="s">
        <v>7832</v>
      </c>
      <c r="AI1104" s="28" t="s">
        <v>932</v>
      </c>
      <c r="AJ1104" s="28" t="s">
        <v>7792</v>
      </c>
      <c r="AK1104" s="28" t="s">
        <v>7792</v>
      </c>
      <c r="AL1104" s="28" t="s">
        <v>7797</v>
      </c>
      <c r="AM1104" s="28">
        <f>_xlfn.XLOOKUP(Solution[[#This Row],[Cu_ID]],Master[cu_id],Master[Notes], "none")</f>
        <v>101</v>
      </c>
      <c r="AN1104" s="28">
        <v>0</v>
      </c>
    </row>
    <row r="1105" spans="1:40" x14ac:dyDescent="0.3">
      <c r="A1105" s="53" t="s">
        <v>11609</v>
      </c>
      <c r="B1105" s="37" t="s">
        <v>11610</v>
      </c>
      <c r="C1105" s="37" t="s">
        <v>7728</v>
      </c>
      <c r="D1105" s="28" t="s">
        <v>7717</v>
      </c>
      <c r="E1105" s="28" t="s">
        <v>7789</v>
      </c>
      <c r="F1105" s="28" t="s">
        <v>900</v>
      </c>
      <c r="G1105" s="28" t="s">
        <v>7731</v>
      </c>
      <c r="H1105" s="28" t="s">
        <v>11016</v>
      </c>
      <c r="I1105" s="28" t="s">
        <v>8057</v>
      </c>
      <c r="J1105" s="28">
        <v>10</v>
      </c>
      <c r="K1105" s="35" t="s">
        <v>9384</v>
      </c>
      <c r="L1105" s="35" t="s">
        <v>11611</v>
      </c>
      <c r="M1105" s="30">
        <v>44.595276841893799</v>
      </c>
      <c r="N1105" s="32" t="s">
        <v>15684</v>
      </c>
      <c r="O1105" s="28" t="s">
        <v>7774</v>
      </c>
      <c r="P1105" s="29">
        <v>0.33333333333333331</v>
      </c>
      <c r="Q1105" s="29">
        <v>0.3472337962962963</v>
      </c>
      <c r="R1105" s="28">
        <v>75.404723158106194</v>
      </c>
      <c r="S1105" s="30">
        <v>20.016666666666666</v>
      </c>
      <c r="T1105" s="32" t="s">
        <v>11612</v>
      </c>
      <c r="U1105" s="32" t="s">
        <v>11613</v>
      </c>
      <c r="V1105" s="30">
        <v>34.629110213808502</v>
      </c>
      <c r="W1105" s="28">
        <v>0</v>
      </c>
      <c r="X1105" s="28">
        <v>0</v>
      </c>
      <c r="Y1105" s="28" t="s">
        <v>14641</v>
      </c>
      <c r="Z1105" s="28" t="s">
        <v>15508</v>
      </c>
      <c r="AA1105" s="28">
        <v>1</v>
      </c>
      <c r="AB1105" s="28">
        <v>0</v>
      </c>
      <c r="AC1105" s="32">
        <f>Solution[[#This Row],[Old Stop]] +1</f>
        <v>11</v>
      </c>
      <c r="AD1105" s="32" t="str">
        <f>_xlfn.CONCAT(Solution[[#This Row],[Notes]],"_",Solution[[#This Row],[Week '#]],"_", _xlfn.SWITCH(Solution[[#This Row],[Column1]], "M", "Monday", "T", "Tuesday", "W", "Wednesday", "R", "Thursday", "H", "Thursday", "F", "Friday"))</f>
        <v>101_Week2_Wednesday</v>
      </c>
      <c r="AE1105" s="32" t="str">
        <f>IF(LEN(Solution[[#This Row],[Available Delivery Days]]) =1, Solution[[#This Row],[Available Delivery Days]], IF(ISNUMBER(SEARCH(Solution[[#This Row],[New Delivery Day]], Solution[[#This Row],[Available Delivery Days]])), Solution[[#This Row],[New Delivery Day]], Solution[[#This Row],[Old Delivery Day]]))</f>
        <v>W</v>
      </c>
      <c r="AF1105" s="31">
        <v>340.1712</v>
      </c>
      <c r="AG1105" s="31">
        <v>338.64249999999998</v>
      </c>
      <c r="AH1105" s="28" t="s">
        <v>7832</v>
      </c>
      <c r="AI1105" s="28" t="s">
        <v>932</v>
      </c>
      <c r="AJ1105" s="28" t="s">
        <v>7792</v>
      </c>
      <c r="AK1105" s="28" t="s">
        <v>7792</v>
      </c>
      <c r="AL1105" s="28" t="s">
        <v>7797</v>
      </c>
      <c r="AM1105" s="28">
        <f>_xlfn.XLOOKUP(Solution[[#This Row],[Cu_ID]],Master[cu_id],Master[Notes], "none")</f>
        <v>101</v>
      </c>
      <c r="AN1105" s="28">
        <v>0</v>
      </c>
    </row>
    <row r="1106" spans="1:40" x14ac:dyDescent="0.3">
      <c r="A1106" s="53" t="s">
        <v>11609</v>
      </c>
      <c r="B1106" s="37" t="s">
        <v>11610</v>
      </c>
      <c r="C1106" s="37" t="s">
        <v>7728</v>
      </c>
      <c r="D1106" s="28" t="s">
        <v>7718</v>
      </c>
      <c r="E1106" s="28" t="s">
        <v>7789</v>
      </c>
      <c r="F1106" s="28" t="s">
        <v>900</v>
      </c>
      <c r="G1106" s="28" t="s">
        <v>7731</v>
      </c>
      <c r="H1106" s="28" t="s">
        <v>11016</v>
      </c>
      <c r="I1106" s="28" t="s">
        <v>8057</v>
      </c>
      <c r="J1106" s="28">
        <v>10</v>
      </c>
      <c r="K1106" s="35" t="s">
        <v>9384</v>
      </c>
      <c r="L1106" s="35" t="s">
        <v>11611</v>
      </c>
      <c r="M1106" s="30">
        <v>44.595276841893799</v>
      </c>
      <c r="N1106" s="32" t="s">
        <v>15877</v>
      </c>
      <c r="O1106" s="28" t="s">
        <v>7774</v>
      </c>
      <c r="P1106" s="29">
        <v>0.33333333333333331</v>
      </c>
      <c r="Q1106" s="29">
        <v>0.3472337962962963</v>
      </c>
      <c r="R1106" s="28">
        <v>75.404723158106194</v>
      </c>
      <c r="S1106" s="30">
        <v>20.016666666666666</v>
      </c>
      <c r="T1106" s="32" t="s">
        <v>11612</v>
      </c>
      <c r="U1106" s="32" t="s">
        <v>11613</v>
      </c>
      <c r="V1106" s="30">
        <v>34.629110213808502</v>
      </c>
      <c r="W1106" s="28">
        <v>0</v>
      </c>
      <c r="X1106" s="28">
        <v>0</v>
      </c>
      <c r="Y1106" s="28" t="s">
        <v>14641</v>
      </c>
      <c r="Z1106" s="28" t="s">
        <v>15861</v>
      </c>
      <c r="AA1106" s="28">
        <v>1</v>
      </c>
      <c r="AB1106" s="28">
        <v>0</v>
      </c>
      <c r="AC1106" s="32">
        <f>Solution[[#This Row],[Old Stop]] +1</f>
        <v>11</v>
      </c>
      <c r="AD1106" s="32" t="str">
        <f>_xlfn.CONCAT(Solution[[#This Row],[Notes]],"_",Solution[[#This Row],[Week '#]],"_", _xlfn.SWITCH(Solution[[#This Row],[Column1]], "M", "Monday", "T", "Tuesday", "W", "Wednesday", "R", "Thursday", "H", "Thursday", "F", "Friday"))</f>
        <v>101_Week3_Wednesday</v>
      </c>
      <c r="AE1106" s="32" t="str">
        <f>IF(LEN(Solution[[#This Row],[Available Delivery Days]]) =1, Solution[[#This Row],[Available Delivery Days]], IF(ISNUMBER(SEARCH(Solution[[#This Row],[New Delivery Day]], Solution[[#This Row],[Available Delivery Days]])), Solution[[#This Row],[New Delivery Day]], Solution[[#This Row],[Old Delivery Day]]))</f>
        <v>W</v>
      </c>
      <c r="AF1106" s="31">
        <v>340.1712</v>
      </c>
      <c r="AG1106" s="31">
        <v>338.64249999999998</v>
      </c>
      <c r="AH1106" s="28" t="s">
        <v>7832</v>
      </c>
      <c r="AI1106" s="28" t="s">
        <v>932</v>
      </c>
      <c r="AJ1106" s="28" t="s">
        <v>7792</v>
      </c>
      <c r="AK1106" s="28" t="s">
        <v>7792</v>
      </c>
      <c r="AL1106" s="28" t="s">
        <v>7797</v>
      </c>
      <c r="AM1106" s="28">
        <f>_xlfn.XLOOKUP(Solution[[#This Row],[Cu_ID]],Master[cu_id],Master[Notes], "none")</f>
        <v>101</v>
      </c>
      <c r="AN1106" s="28">
        <v>0</v>
      </c>
    </row>
    <row r="1107" spans="1:40" x14ac:dyDescent="0.3">
      <c r="A1107" s="53" t="s">
        <v>11609</v>
      </c>
      <c r="B1107" s="37" t="s">
        <v>11610</v>
      </c>
      <c r="C1107" s="37" t="s">
        <v>7728</v>
      </c>
      <c r="D1107" s="28" t="s">
        <v>7719</v>
      </c>
      <c r="E1107" s="28" t="s">
        <v>7789</v>
      </c>
      <c r="F1107" s="28" t="s">
        <v>900</v>
      </c>
      <c r="G1107" s="28" t="s">
        <v>7731</v>
      </c>
      <c r="H1107" s="28" t="s">
        <v>11016</v>
      </c>
      <c r="I1107" s="28" t="s">
        <v>8057</v>
      </c>
      <c r="J1107" s="28">
        <v>10</v>
      </c>
      <c r="K1107" s="35" t="s">
        <v>9384</v>
      </c>
      <c r="L1107" s="35" t="s">
        <v>11611</v>
      </c>
      <c r="M1107" s="30">
        <v>44.595276841893799</v>
      </c>
      <c r="N1107" s="32" t="s">
        <v>16703</v>
      </c>
      <c r="O1107" s="28" t="s">
        <v>7774</v>
      </c>
      <c r="P1107" s="29">
        <v>0.33333333333333331</v>
      </c>
      <c r="Q1107" s="29">
        <v>0.3472337962962963</v>
      </c>
      <c r="R1107" s="28">
        <v>75.404723158106194</v>
      </c>
      <c r="S1107" s="30">
        <v>20.016666666666666</v>
      </c>
      <c r="T1107" s="32" t="s">
        <v>11612</v>
      </c>
      <c r="U1107" s="32" t="s">
        <v>11613</v>
      </c>
      <c r="V1107" s="30">
        <v>34.629110213808502</v>
      </c>
      <c r="W1107" s="28">
        <v>0</v>
      </c>
      <c r="X1107" s="28">
        <v>0</v>
      </c>
      <c r="Y1107" s="28" t="s">
        <v>14641</v>
      </c>
      <c r="Z1107" s="28" t="s">
        <v>16425</v>
      </c>
      <c r="AA1107" s="28">
        <v>1</v>
      </c>
      <c r="AB1107" s="28">
        <v>0</v>
      </c>
      <c r="AC1107" s="32">
        <f>Solution[[#This Row],[Old Stop]] +1</f>
        <v>11</v>
      </c>
      <c r="AD1107" s="32" t="str">
        <f>_xlfn.CONCAT(Solution[[#This Row],[Notes]],"_",Solution[[#This Row],[Week '#]],"_", _xlfn.SWITCH(Solution[[#This Row],[Column1]], "M", "Monday", "T", "Tuesday", "W", "Wednesday", "R", "Thursday", "H", "Thursday", "F", "Friday"))</f>
        <v>101_Week4_Wednesday</v>
      </c>
      <c r="AE1107" s="32" t="str">
        <f>IF(LEN(Solution[[#This Row],[Available Delivery Days]]) =1, Solution[[#This Row],[Available Delivery Days]], IF(ISNUMBER(SEARCH(Solution[[#This Row],[New Delivery Day]], Solution[[#This Row],[Available Delivery Days]])), Solution[[#This Row],[New Delivery Day]], Solution[[#This Row],[Old Delivery Day]]))</f>
        <v>W</v>
      </c>
      <c r="AF1107" s="31">
        <v>340.1712</v>
      </c>
      <c r="AG1107" s="31">
        <v>338.64249999999998</v>
      </c>
      <c r="AH1107" s="28" t="s">
        <v>7832</v>
      </c>
      <c r="AI1107" s="28" t="s">
        <v>932</v>
      </c>
      <c r="AJ1107" s="28" t="s">
        <v>7792</v>
      </c>
      <c r="AK1107" s="28" t="s">
        <v>7792</v>
      </c>
      <c r="AL1107" s="28" t="s">
        <v>7797</v>
      </c>
      <c r="AM1107" s="28">
        <f>_xlfn.XLOOKUP(Solution[[#This Row],[Cu_ID]],Master[cu_id],Master[Notes], "none")</f>
        <v>101</v>
      </c>
      <c r="AN1107" s="28">
        <v>0</v>
      </c>
    </row>
    <row r="1108" spans="1:40" x14ac:dyDescent="0.3">
      <c r="A1108" s="53" t="s">
        <v>11813</v>
      </c>
      <c r="B1108" s="37" t="s">
        <v>11814</v>
      </c>
      <c r="C1108" s="37" t="s">
        <v>7728</v>
      </c>
      <c r="D1108" s="28" t="s">
        <v>7716</v>
      </c>
      <c r="E1108" s="28" t="s">
        <v>7789</v>
      </c>
      <c r="F1108" s="28" t="s">
        <v>936</v>
      </c>
      <c r="G1108" s="28" t="s">
        <v>7764</v>
      </c>
      <c r="H1108" s="28" t="s">
        <v>7789</v>
      </c>
      <c r="I1108" s="28" t="s">
        <v>8057</v>
      </c>
      <c r="J1108" s="28">
        <v>290</v>
      </c>
      <c r="K1108" s="35" t="s">
        <v>8113</v>
      </c>
      <c r="L1108" s="35" t="s">
        <v>11815</v>
      </c>
      <c r="M1108" s="30">
        <v>1.1454391758889</v>
      </c>
      <c r="N1108" s="32" t="s">
        <v>14789</v>
      </c>
      <c r="O1108" s="28" t="s">
        <v>7774</v>
      </c>
      <c r="P1108" s="29">
        <v>0.36895833333333333</v>
      </c>
      <c r="Q1108" s="29">
        <v>0.38146990740740738</v>
      </c>
      <c r="R1108" s="28">
        <v>0</v>
      </c>
      <c r="S1108" s="30">
        <v>18.016666666666666</v>
      </c>
      <c r="T1108" s="32" t="s">
        <v>11816</v>
      </c>
      <c r="U1108" s="32" t="s">
        <v>11817</v>
      </c>
      <c r="V1108" s="30">
        <v>0.846796992834427</v>
      </c>
      <c r="W1108" s="28">
        <v>26</v>
      </c>
      <c r="X1108" s="28">
        <v>0.5</v>
      </c>
      <c r="Y1108" s="28" t="s">
        <v>14633</v>
      </c>
      <c r="Z1108" s="28" t="s">
        <v>14634</v>
      </c>
      <c r="AA1108" s="28">
        <v>1</v>
      </c>
      <c r="AB1108" s="28">
        <v>76</v>
      </c>
      <c r="AC1108" s="32">
        <f>Solution[[#This Row],[Old Stop]] +1</f>
        <v>291</v>
      </c>
      <c r="AD1108" s="32" t="str">
        <f>_xlfn.CONCAT(Solution[[#This Row],[Notes]],"_",Solution[[#This Row],[Week '#]],"_", _xlfn.SWITCH(Solution[[#This Row],[Column1]], "M", "Monday", "T", "Tuesday", "W", "Wednesday", "R", "Thursday", "H", "Thursday", "F", "Friday"))</f>
        <v>101_Week1_Thursday</v>
      </c>
      <c r="AE1108" s="32" t="str">
        <f>IF(LEN(Solution[[#This Row],[Available Delivery Days]]) =1, Solution[[#This Row],[Available Delivery Days]], IF(ISNUMBER(SEARCH(Solution[[#This Row],[New Delivery Day]], Solution[[#This Row],[Available Delivery Days]])), Solution[[#This Row],[New Delivery Day]], Solution[[#This Row],[Old Delivery Day]]))</f>
        <v>R</v>
      </c>
      <c r="AF1108" s="31">
        <v>54.88</v>
      </c>
      <c r="AG1108" s="31">
        <v>53.282499999999999</v>
      </c>
      <c r="AH1108" s="28" t="s">
        <v>7832</v>
      </c>
      <c r="AI1108" s="28" t="s">
        <v>932</v>
      </c>
      <c r="AJ1108" s="28" t="s">
        <v>7793</v>
      </c>
      <c r="AK1108" s="28" t="s">
        <v>7792</v>
      </c>
      <c r="AL1108" s="28" t="s">
        <v>7797</v>
      </c>
      <c r="AM1108" s="28">
        <f>_xlfn.XLOOKUP(Solution[[#This Row],[Cu_ID]],Master[cu_id],Master[Notes], "none")</f>
        <v>101</v>
      </c>
      <c r="AN1108" s="28">
        <v>76</v>
      </c>
    </row>
    <row r="1109" spans="1:40" x14ac:dyDescent="0.3">
      <c r="A1109" s="53" t="s">
        <v>11813</v>
      </c>
      <c r="B1109" s="37" t="s">
        <v>11814</v>
      </c>
      <c r="C1109" s="37" t="s">
        <v>7728</v>
      </c>
      <c r="D1109" s="28" t="s">
        <v>7717</v>
      </c>
      <c r="E1109" s="28" t="s">
        <v>7789</v>
      </c>
      <c r="F1109" s="28" t="s">
        <v>936</v>
      </c>
      <c r="G1109" s="28" t="s">
        <v>7764</v>
      </c>
      <c r="H1109" s="28" t="s">
        <v>7789</v>
      </c>
      <c r="I1109" s="28" t="s">
        <v>8057</v>
      </c>
      <c r="J1109" s="28">
        <v>290</v>
      </c>
      <c r="K1109" s="35" t="s">
        <v>8113</v>
      </c>
      <c r="L1109" s="35" t="s">
        <v>11815</v>
      </c>
      <c r="M1109" s="30">
        <v>0.42616603523492802</v>
      </c>
      <c r="N1109" s="32" t="s">
        <v>15465</v>
      </c>
      <c r="O1109" s="28" t="s">
        <v>7774</v>
      </c>
      <c r="P1109" s="29">
        <v>0.3658912037037037</v>
      </c>
      <c r="Q1109" s="29">
        <v>0.37840277777777775</v>
      </c>
      <c r="R1109" s="28">
        <v>0</v>
      </c>
      <c r="S1109" s="30">
        <v>18.016666666666666</v>
      </c>
      <c r="T1109" s="32" t="s">
        <v>11816</v>
      </c>
      <c r="U1109" s="32" t="s">
        <v>11817</v>
      </c>
      <c r="V1109" s="30">
        <v>0.31568364273506999</v>
      </c>
      <c r="W1109" s="28">
        <v>26</v>
      </c>
      <c r="X1109" s="28">
        <v>0.5</v>
      </c>
      <c r="Y1109" s="28" t="s">
        <v>14633</v>
      </c>
      <c r="Z1109" s="28" t="s">
        <v>15461</v>
      </c>
      <c r="AA1109" s="28">
        <v>1</v>
      </c>
      <c r="AB1109" s="28">
        <v>76</v>
      </c>
      <c r="AC1109" s="32">
        <f>Solution[[#This Row],[Old Stop]] +1</f>
        <v>291</v>
      </c>
      <c r="AD1109" s="32" t="str">
        <f>_xlfn.CONCAT(Solution[[#This Row],[Notes]],"_",Solution[[#This Row],[Week '#]],"_", _xlfn.SWITCH(Solution[[#This Row],[Column1]], "M", "Monday", "T", "Tuesday", "W", "Wednesday", "R", "Thursday", "H", "Thursday", "F", "Friday"))</f>
        <v>101_Week2_Thursday</v>
      </c>
      <c r="AE1109" s="32" t="str">
        <f>IF(LEN(Solution[[#This Row],[Available Delivery Days]]) =1, Solution[[#This Row],[Available Delivery Days]], IF(ISNUMBER(SEARCH(Solution[[#This Row],[New Delivery Day]], Solution[[#This Row],[Available Delivery Days]])), Solution[[#This Row],[New Delivery Day]], Solution[[#This Row],[Old Delivery Day]]))</f>
        <v>R</v>
      </c>
      <c r="AF1109" s="31">
        <v>54.88</v>
      </c>
      <c r="AG1109" s="31">
        <v>53.282499999999999</v>
      </c>
      <c r="AH1109" s="28" t="s">
        <v>7832</v>
      </c>
      <c r="AI1109" s="28" t="s">
        <v>932</v>
      </c>
      <c r="AJ1109" s="28" t="s">
        <v>7793</v>
      </c>
      <c r="AK1109" s="28" t="s">
        <v>7792</v>
      </c>
      <c r="AL1109" s="28" t="s">
        <v>7797</v>
      </c>
      <c r="AM1109" s="28">
        <f>_xlfn.XLOOKUP(Solution[[#This Row],[Cu_ID]],Master[cu_id],Master[Notes], "none")</f>
        <v>101</v>
      </c>
      <c r="AN1109" s="28">
        <v>76</v>
      </c>
    </row>
    <row r="1110" spans="1:40" x14ac:dyDescent="0.3">
      <c r="A1110" s="53" t="s">
        <v>11813</v>
      </c>
      <c r="B1110" s="37" t="s">
        <v>11814</v>
      </c>
      <c r="C1110" s="37" t="s">
        <v>7728</v>
      </c>
      <c r="D1110" s="28" t="s">
        <v>7718</v>
      </c>
      <c r="E1110" s="28" t="s">
        <v>7789</v>
      </c>
      <c r="F1110" s="28" t="s">
        <v>936</v>
      </c>
      <c r="G1110" s="28" t="s">
        <v>7764</v>
      </c>
      <c r="H1110" s="28" t="s">
        <v>7789</v>
      </c>
      <c r="I1110" s="28" t="s">
        <v>8057</v>
      </c>
      <c r="J1110" s="28">
        <v>290</v>
      </c>
      <c r="K1110" s="35" t="s">
        <v>8113</v>
      </c>
      <c r="L1110" s="35" t="s">
        <v>11815</v>
      </c>
      <c r="M1110" s="30">
        <v>1.1454391758889</v>
      </c>
      <c r="N1110" s="32" t="s">
        <v>15976</v>
      </c>
      <c r="O1110" s="28" t="s">
        <v>7774</v>
      </c>
      <c r="P1110" s="29">
        <v>0.36895833333333333</v>
      </c>
      <c r="Q1110" s="29">
        <v>0.38146990740740738</v>
      </c>
      <c r="R1110" s="28">
        <v>0</v>
      </c>
      <c r="S1110" s="30">
        <v>18.016666666666666</v>
      </c>
      <c r="T1110" s="32" t="s">
        <v>11816</v>
      </c>
      <c r="U1110" s="32" t="s">
        <v>11817</v>
      </c>
      <c r="V1110" s="30">
        <v>0.846796992834427</v>
      </c>
      <c r="W1110" s="28">
        <v>26</v>
      </c>
      <c r="X1110" s="28">
        <v>0.5</v>
      </c>
      <c r="Y1110" s="28" t="s">
        <v>14633</v>
      </c>
      <c r="Z1110" s="28" t="s">
        <v>15885</v>
      </c>
      <c r="AA1110" s="28">
        <v>1</v>
      </c>
      <c r="AB1110" s="28">
        <v>76</v>
      </c>
      <c r="AC1110" s="32">
        <f>Solution[[#This Row],[Old Stop]] +1</f>
        <v>291</v>
      </c>
      <c r="AD1110" s="32" t="str">
        <f>_xlfn.CONCAT(Solution[[#This Row],[Notes]],"_",Solution[[#This Row],[Week '#]],"_", _xlfn.SWITCH(Solution[[#This Row],[Column1]], "M", "Monday", "T", "Tuesday", "W", "Wednesday", "R", "Thursday", "H", "Thursday", "F", "Friday"))</f>
        <v>101_Week3_Thursday</v>
      </c>
      <c r="AE1110" s="32" t="str">
        <f>IF(LEN(Solution[[#This Row],[Available Delivery Days]]) =1, Solution[[#This Row],[Available Delivery Days]], IF(ISNUMBER(SEARCH(Solution[[#This Row],[New Delivery Day]], Solution[[#This Row],[Available Delivery Days]])), Solution[[#This Row],[New Delivery Day]], Solution[[#This Row],[Old Delivery Day]]))</f>
        <v>R</v>
      </c>
      <c r="AF1110" s="31">
        <v>54.88</v>
      </c>
      <c r="AG1110" s="31">
        <v>53.282499999999999</v>
      </c>
      <c r="AH1110" s="28" t="s">
        <v>7832</v>
      </c>
      <c r="AI1110" s="28" t="s">
        <v>932</v>
      </c>
      <c r="AJ1110" s="28" t="s">
        <v>7793</v>
      </c>
      <c r="AK1110" s="28" t="s">
        <v>7792</v>
      </c>
      <c r="AL1110" s="28" t="s">
        <v>7797</v>
      </c>
      <c r="AM1110" s="28">
        <f>_xlfn.XLOOKUP(Solution[[#This Row],[Cu_ID]],Master[cu_id],Master[Notes], "none")</f>
        <v>101</v>
      </c>
      <c r="AN1110" s="28">
        <v>76</v>
      </c>
    </row>
    <row r="1111" spans="1:40" x14ac:dyDescent="0.3">
      <c r="A1111" s="53" t="s">
        <v>11813</v>
      </c>
      <c r="B1111" s="37" t="s">
        <v>11814</v>
      </c>
      <c r="C1111" s="37" t="s">
        <v>7728</v>
      </c>
      <c r="D1111" s="28" t="s">
        <v>7719</v>
      </c>
      <c r="E1111" s="28" t="s">
        <v>7789</v>
      </c>
      <c r="F1111" s="28" t="s">
        <v>936</v>
      </c>
      <c r="G1111" s="28" t="s">
        <v>7764</v>
      </c>
      <c r="H1111" s="28" t="s">
        <v>7789</v>
      </c>
      <c r="I1111" s="28" t="s">
        <v>8057</v>
      </c>
      <c r="J1111" s="28">
        <v>290</v>
      </c>
      <c r="K1111" s="35" t="s">
        <v>8113</v>
      </c>
      <c r="L1111" s="35" t="s">
        <v>11815</v>
      </c>
      <c r="M1111" s="30">
        <v>0.42616603523492802</v>
      </c>
      <c r="N1111" s="32" t="s">
        <v>16629</v>
      </c>
      <c r="O1111" s="28" t="s">
        <v>7774</v>
      </c>
      <c r="P1111" s="29">
        <v>0.3658912037037037</v>
      </c>
      <c r="Q1111" s="29">
        <v>0.37840277777777775</v>
      </c>
      <c r="R1111" s="28">
        <v>0</v>
      </c>
      <c r="S1111" s="30">
        <v>18.016666666666666</v>
      </c>
      <c r="T1111" s="32" t="s">
        <v>11816</v>
      </c>
      <c r="U1111" s="32" t="s">
        <v>11817</v>
      </c>
      <c r="V1111" s="30">
        <v>0.31568364273506999</v>
      </c>
      <c r="W1111" s="28">
        <v>26</v>
      </c>
      <c r="X1111" s="28">
        <v>0.5</v>
      </c>
      <c r="Y1111" s="28" t="s">
        <v>14633</v>
      </c>
      <c r="Z1111" s="28" t="s">
        <v>16435</v>
      </c>
      <c r="AA1111" s="28">
        <v>1</v>
      </c>
      <c r="AB1111" s="28">
        <v>76</v>
      </c>
      <c r="AC1111" s="32">
        <f>Solution[[#This Row],[Old Stop]] +1</f>
        <v>291</v>
      </c>
      <c r="AD1111" s="32" t="str">
        <f>_xlfn.CONCAT(Solution[[#This Row],[Notes]],"_",Solution[[#This Row],[Week '#]],"_", _xlfn.SWITCH(Solution[[#This Row],[Column1]], "M", "Monday", "T", "Tuesday", "W", "Wednesday", "R", "Thursday", "H", "Thursday", "F", "Friday"))</f>
        <v>101_Week4_Thursday</v>
      </c>
      <c r="AE1111" s="32" t="str">
        <f>IF(LEN(Solution[[#This Row],[Available Delivery Days]]) =1, Solution[[#This Row],[Available Delivery Days]], IF(ISNUMBER(SEARCH(Solution[[#This Row],[New Delivery Day]], Solution[[#This Row],[Available Delivery Days]])), Solution[[#This Row],[New Delivery Day]], Solution[[#This Row],[Old Delivery Day]]))</f>
        <v>R</v>
      </c>
      <c r="AF1111" s="31">
        <v>54.88</v>
      </c>
      <c r="AG1111" s="31">
        <v>53.282499999999999</v>
      </c>
      <c r="AH1111" s="28" t="s">
        <v>7832</v>
      </c>
      <c r="AI1111" s="28" t="s">
        <v>932</v>
      </c>
      <c r="AJ1111" s="28" t="s">
        <v>7793</v>
      </c>
      <c r="AK1111" s="28" t="s">
        <v>7792</v>
      </c>
      <c r="AL1111" s="28" t="s">
        <v>7797</v>
      </c>
      <c r="AM1111" s="28">
        <f>_xlfn.XLOOKUP(Solution[[#This Row],[Cu_ID]],Master[cu_id],Master[Notes], "none")</f>
        <v>101</v>
      </c>
      <c r="AN1111" s="28">
        <v>76</v>
      </c>
    </row>
    <row r="1112" spans="1:40" x14ac:dyDescent="0.3">
      <c r="A1112" s="53" t="s">
        <v>14038</v>
      </c>
      <c r="B1112" s="37" t="s">
        <v>14039</v>
      </c>
      <c r="C1112" s="37" t="s">
        <v>7728</v>
      </c>
      <c r="D1112" s="28" t="s">
        <v>7716</v>
      </c>
      <c r="E1112" s="28" t="s">
        <v>11016</v>
      </c>
      <c r="F1112" s="28" t="s">
        <v>901</v>
      </c>
      <c r="G1112" s="28" t="s">
        <v>7748</v>
      </c>
      <c r="H1112" s="28" t="s">
        <v>11016</v>
      </c>
      <c r="I1112" s="28" t="s">
        <v>900</v>
      </c>
      <c r="J1112" s="28">
        <v>70</v>
      </c>
      <c r="K1112" s="35" t="s">
        <v>9293</v>
      </c>
      <c r="L1112" s="35" t="s">
        <v>14040</v>
      </c>
      <c r="M1112" s="30">
        <v>0.23793746531009699</v>
      </c>
      <c r="N1112" s="32" t="s">
        <v>15013</v>
      </c>
      <c r="O1112" s="28" t="s">
        <v>7756</v>
      </c>
      <c r="P1112" s="29">
        <v>0.33675925925925926</v>
      </c>
      <c r="Q1112" s="29">
        <v>0.34032407407407406</v>
      </c>
      <c r="R1112" s="28">
        <v>0</v>
      </c>
      <c r="S1112" s="30">
        <v>5.1333333333333337</v>
      </c>
      <c r="T1112" s="32" t="s">
        <v>14041</v>
      </c>
      <c r="U1112" s="32" t="s">
        <v>14042</v>
      </c>
      <c r="V1112" s="30">
        <v>7.9859568877150497E-2</v>
      </c>
      <c r="W1112" s="28">
        <v>0</v>
      </c>
      <c r="X1112" s="28">
        <v>0</v>
      </c>
      <c r="Y1112" s="28" t="s">
        <v>14623</v>
      </c>
      <c r="Z1112" s="28" t="s">
        <v>14624</v>
      </c>
      <c r="AA1112" s="28">
        <v>1</v>
      </c>
      <c r="AB1112" s="28">
        <v>0</v>
      </c>
      <c r="AC1112" s="32">
        <f>Solution[[#This Row],[Old Stop]] +1</f>
        <v>71</v>
      </c>
      <c r="AD1112" s="32" t="str">
        <f>_xlfn.CONCAT(Solution[[#This Row],[Notes]],"_",Solution[[#This Row],[Week '#]],"_", _xlfn.SWITCH(Solution[[#This Row],[Column1]], "M", "Monday", "T", "Tuesday", "W", "Wednesday", "R", "Thursday", "H", "Thursday", "F", "Friday"))</f>
        <v>105_Week1_Wednesday</v>
      </c>
      <c r="AE1112" s="32" t="str">
        <f>IF(LEN(Solution[[#This Row],[Available Delivery Days]]) =1, Solution[[#This Row],[Available Delivery Days]], IF(ISNUMBER(SEARCH(Solution[[#This Row],[New Delivery Day]], Solution[[#This Row],[Available Delivery Days]])), Solution[[#This Row],[New Delivery Day]], Solution[[#This Row],[Old Delivery Day]]))</f>
        <v>W</v>
      </c>
      <c r="AF1112" s="31">
        <v>125.0675</v>
      </c>
      <c r="AG1112" s="31">
        <v>70.912499999999994</v>
      </c>
      <c r="AH1112" s="28" t="s">
        <v>7832</v>
      </c>
      <c r="AI1112" s="28" t="s">
        <v>6015</v>
      </c>
      <c r="AJ1112" s="28" t="s">
        <v>7793</v>
      </c>
      <c r="AK1112" s="28" t="s">
        <v>7792</v>
      </c>
      <c r="AL1112" s="28" t="s">
        <v>7796</v>
      </c>
      <c r="AM1112" s="28">
        <f>_xlfn.XLOOKUP(Solution[[#This Row],[Cu_ID]],Master[cu_id],Master[Notes], "none")</f>
        <v>105</v>
      </c>
      <c r="AN1112" s="28">
        <v>0</v>
      </c>
    </row>
    <row r="1113" spans="1:40" x14ac:dyDescent="0.3">
      <c r="A1113" s="53" t="s">
        <v>14038</v>
      </c>
      <c r="B1113" s="37" t="s">
        <v>14039</v>
      </c>
      <c r="C1113" s="37" t="s">
        <v>7728</v>
      </c>
      <c r="D1113" s="28" t="s">
        <v>7718</v>
      </c>
      <c r="E1113" s="28" t="s">
        <v>11016</v>
      </c>
      <c r="F1113" s="28" t="s">
        <v>901</v>
      </c>
      <c r="G1113" s="28" t="s">
        <v>7748</v>
      </c>
      <c r="H1113" s="28" t="s">
        <v>11016</v>
      </c>
      <c r="I1113" s="28" t="s">
        <v>900</v>
      </c>
      <c r="J1113" s="28">
        <v>70</v>
      </c>
      <c r="K1113" s="35" t="s">
        <v>9293</v>
      </c>
      <c r="L1113" s="35" t="s">
        <v>14040</v>
      </c>
      <c r="M1113" s="30">
        <v>0.23793746531009699</v>
      </c>
      <c r="N1113" s="32" t="s">
        <v>16056</v>
      </c>
      <c r="O1113" s="28" t="s">
        <v>7756</v>
      </c>
      <c r="P1113" s="29">
        <v>0.33675925925925926</v>
      </c>
      <c r="Q1113" s="29">
        <v>0.34032407407407406</v>
      </c>
      <c r="R1113" s="28">
        <v>0</v>
      </c>
      <c r="S1113" s="30">
        <v>5.1333333333333337</v>
      </c>
      <c r="T1113" s="32" t="s">
        <v>14041</v>
      </c>
      <c r="U1113" s="32" t="s">
        <v>14042</v>
      </c>
      <c r="V1113" s="30">
        <v>7.9859568877150497E-2</v>
      </c>
      <c r="W1113" s="28">
        <v>0</v>
      </c>
      <c r="X1113" s="28">
        <v>0</v>
      </c>
      <c r="Y1113" s="28" t="s">
        <v>14623</v>
      </c>
      <c r="Z1113" s="28" t="s">
        <v>16024</v>
      </c>
      <c r="AA1113" s="28">
        <v>1</v>
      </c>
      <c r="AB1113" s="28">
        <v>0</v>
      </c>
      <c r="AC1113" s="32">
        <f>Solution[[#This Row],[Old Stop]] +1</f>
        <v>71</v>
      </c>
      <c r="AD1113" s="32" t="str">
        <f>_xlfn.CONCAT(Solution[[#This Row],[Notes]],"_",Solution[[#This Row],[Week '#]],"_", _xlfn.SWITCH(Solution[[#This Row],[Column1]], "M", "Monday", "T", "Tuesday", "W", "Wednesday", "R", "Thursday", "H", "Thursday", "F", "Friday"))</f>
        <v>105_Week3_Wednesday</v>
      </c>
      <c r="AE1113" s="32" t="str">
        <f>IF(LEN(Solution[[#This Row],[Available Delivery Days]]) =1, Solution[[#This Row],[Available Delivery Days]], IF(ISNUMBER(SEARCH(Solution[[#This Row],[New Delivery Day]], Solution[[#This Row],[Available Delivery Days]])), Solution[[#This Row],[New Delivery Day]], Solution[[#This Row],[Old Delivery Day]]))</f>
        <v>W</v>
      </c>
      <c r="AF1113" s="31">
        <v>125.0675</v>
      </c>
      <c r="AG1113" s="31">
        <v>70.912499999999994</v>
      </c>
      <c r="AH1113" s="28" t="s">
        <v>7832</v>
      </c>
      <c r="AI1113" s="28" t="s">
        <v>6015</v>
      </c>
      <c r="AJ1113" s="28" t="s">
        <v>7793</v>
      </c>
      <c r="AK1113" s="28" t="s">
        <v>7792</v>
      </c>
      <c r="AL1113" s="28" t="s">
        <v>7796</v>
      </c>
      <c r="AM1113" s="28">
        <f>_xlfn.XLOOKUP(Solution[[#This Row],[Cu_ID]],Master[cu_id],Master[Notes], "none")</f>
        <v>105</v>
      </c>
      <c r="AN1113" s="28">
        <v>0</v>
      </c>
    </row>
    <row r="1114" spans="1:40" x14ac:dyDescent="0.3">
      <c r="A1114" s="53" t="s">
        <v>11373</v>
      </c>
      <c r="B1114" s="37" t="s">
        <v>7784</v>
      </c>
      <c r="C1114" s="37" t="s">
        <v>11374</v>
      </c>
      <c r="D1114" s="28" t="s">
        <v>7716</v>
      </c>
      <c r="E1114" s="28" t="s">
        <v>7752</v>
      </c>
      <c r="F1114" s="28" t="s">
        <v>901</v>
      </c>
      <c r="G1114" s="28" t="s">
        <v>7762</v>
      </c>
      <c r="H1114" s="28" t="s">
        <v>7789</v>
      </c>
      <c r="I1114" s="28" t="s">
        <v>901</v>
      </c>
      <c r="J1114" s="28">
        <v>0</v>
      </c>
      <c r="K1114" s="35" t="s">
        <v>7849</v>
      </c>
      <c r="L1114" s="35" t="s">
        <v>11375</v>
      </c>
      <c r="M1114" s="30">
        <v>1.0282667670398999</v>
      </c>
      <c r="N1114" s="32" t="s">
        <v>14913</v>
      </c>
      <c r="O1114" s="28" t="s">
        <v>7774</v>
      </c>
      <c r="P1114" s="29">
        <v>0.39658564814814817</v>
      </c>
      <c r="Q1114" s="29">
        <v>0.4059490740740741</v>
      </c>
      <c r="R1114" s="28">
        <v>0</v>
      </c>
      <c r="S1114" s="30">
        <v>13.483333333333334</v>
      </c>
      <c r="T1114" s="32" t="s">
        <v>11376</v>
      </c>
      <c r="U1114" s="32" t="s">
        <v>11377</v>
      </c>
      <c r="V1114" s="30">
        <v>0.30209668592455802</v>
      </c>
      <c r="W1114" s="28">
        <v>0</v>
      </c>
      <c r="X1114" s="28">
        <v>0</v>
      </c>
      <c r="Y1114" s="28" t="s">
        <v>14635</v>
      </c>
      <c r="Z1114" s="28" t="s">
        <v>14636</v>
      </c>
      <c r="AA1114" s="28">
        <v>1</v>
      </c>
      <c r="AB1114" s="28">
        <v>0</v>
      </c>
      <c r="AC1114" s="32">
        <f>Solution[[#This Row],[Old Stop]] +1</f>
        <v>1</v>
      </c>
      <c r="AD1114" s="32" t="str">
        <f>_xlfn.CONCAT(Solution[[#This Row],[Notes]],"_",Solution[[#This Row],[Week '#]],"_", _xlfn.SWITCH(Solution[[#This Row],[Column1]], "M", "Monday", "T", "Tuesday", "W", "Wednesday", "R", "Thursday", "H", "Thursday", "F", "Friday"))</f>
        <v>103_Week1_Monday</v>
      </c>
      <c r="AE1114" s="32" t="str">
        <f>IF(LEN(Solution[[#This Row],[Available Delivery Days]]) =1, Solution[[#This Row],[Available Delivery Days]], IF(ISNUMBER(SEARCH(Solution[[#This Row],[New Delivery Day]], Solution[[#This Row],[Available Delivery Days]])), Solution[[#This Row],[New Delivery Day]], Solution[[#This Row],[Old Delivery Day]]))</f>
        <v>M</v>
      </c>
      <c r="AF1114" s="31">
        <v>121.0012</v>
      </c>
      <c r="AG1114" s="31">
        <v>118.1262</v>
      </c>
      <c r="AH1114" s="28" t="s">
        <v>7832</v>
      </c>
      <c r="AI1114" s="28" t="s">
        <v>932</v>
      </c>
      <c r="AJ1114" s="28" t="s">
        <v>7792</v>
      </c>
      <c r="AK1114" s="28" t="s">
        <v>7793</v>
      </c>
      <c r="AL1114" s="28" t="s">
        <v>7797</v>
      </c>
      <c r="AM1114" s="28">
        <f>_xlfn.XLOOKUP(Solution[[#This Row],[Cu_ID]],Master[cu_id],Master[Notes], "none")</f>
        <v>103</v>
      </c>
      <c r="AN1114" s="28">
        <v>0</v>
      </c>
    </row>
    <row r="1115" spans="1:40" x14ac:dyDescent="0.3">
      <c r="A1115" s="53" t="s">
        <v>11373</v>
      </c>
      <c r="B1115" s="37" t="s">
        <v>7784</v>
      </c>
      <c r="C1115" s="37" t="s">
        <v>11374</v>
      </c>
      <c r="D1115" s="28" t="s">
        <v>7717</v>
      </c>
      <c r="E1115" s="28" t="s">
        <v>7752</v>
      </c>
      <c r="F1115" s="28" t="s">
        <v>901</v>
      </c>
      <c r="G1115" s="28" t="s">
        <v>7773</v>
      </c>
      <c r="H1115" s="28" t="s">
        <v>7789</v>
      </c>
      <c r="I1115" s="28" t="s">
        <v>901</v>
      </c>
      <c r="J1115" s="28">
        <v>0</v>
      </c>
      <c r="K1115" s="35" t="s">
        <v>7849</v>
      </c>
      <c r="L1115" s="35" t="s">
        <v>11375</v>
      </c>
      <c r="M1115" s="30">
        <v>0.321738066151738</v>
      </c>
      <c r="N1115" s="32" t="s">
        <v>15660</v>
      </c>
      <c r="O1115" s="28" t="s">
        <v>7774</v>
      </c>
      <c r="P1115" s="29">
        <v>0.3490509259259259</v>
      </c>
      <c r="Q1115" s="29">
        <v>0.35841435185185183</v>
      </c>
      <c r="R1115" s="28">
        <v>0</v>
      </c>
      <c r="S1115" s="30">
        <v>13.483333333333334</v>
      </c>
      <c r="T1115" s="32" t="s">
        <v>11376</v>
      </c>
      <c r="U1115" s="32" t="s">
        <v>11377</v>
      </c>
      <c r="V1115" s="30">
        <v>4.2686995081978998E-2</v>
      </c>
      <c r="W1115" s="28">
        <v>0</v>
      </c>
      <c r="X1115" s="28">
        <v>0</v>
      </c>
      <c r="Y1115" s="28" t="s">
        <v>14635</v>
      </c>
      <c r="Z1115" s="28" t="s">
        <v>15453</v>
      </c>
      <c r="AA1115" s="28">
        <v>1</v>
      </c>
      <c r="AB1115" s="28">
        <v>0</v>
      </c>
      <c r="AC1115" s="32">
        <f>Solution[[#This Row],[Old Stop]] +1</f>
        <v>1</v>
      </c>
      <c r="AD1115" s="32" t="str">
        <f>_xlfn.CONCAT(Solution[[#This Row],[Notes]],"_",Solution[[#This Row],[Week '#]],"_", _xlfn.SWITCH(Solution[[#This Row],[Column1]], "M", "Monday", "T", "Tuesday", "W", "Wednesday", "R", "Thursday", "H", "Thursday", "F", "Friday"))</f>
        <v>103_Week2_Monday</v>
      </c>
      <c r="AE1115" s="32" t="str">
        <f>IF(LEN(Solution[[#This Row],[Available Delivery Days]]) =1, Solution[[#This Row],[Available Delivery Days]], IF(ISNUMBER(SEARCH(Solution[[#This Row],[New Delivery Day]], Solution[[#This Row],[Available Delivery Days]])), Solution[[#This Row],[New Delivery Day]], Solution[[#This Row],[Old Delivery Day]]))</f>
        <v>M</v>
      </c>
      <c r="AF1115" s="31">
        <v>121.0012</v>
      </c>
      <c r="AG1115" s="31">
        <v>118.1262</v>
      </c>
      <c r="AH1115" s="28" t="s">
        <v>7832</v>
      </c>
      <c r="AI1115" s="28" t="s">
        <v>932</v>
      </c>
      <c r="AJ1115" s="28" t="s">
        <v>7792</v>
      </c>
      <c r="AK1115" s="28" t="s">
        <v>7793</v>
      </c>
      <c r="AL1115" s="28" t="s">
        <v>7797</v>
      </c>
      <c r="AM1115" s="28">
        <f>_xlfn.XLOOKUP(Solution[[#This Row],[Cu_ID]],Master[cu_id],Master[Notes], "none")</f>
        <v>103</v>
      </c>
      <c r="AN1115" s="28">
        <v>0</v>
      </c>
    </row>
    <row r="1116" spans="1:40" x14ac:dyDescent="0.3">
      <c r="A1116" s="53" t="s">
        <v>11373</v>
      </c>
      <c r="B1116" s="37" t="s">
        <v>7784</v>
      </c>
      <c r="C1116" s="37" t="s">
        <v>11374</v>
      </c>
      <c r="D1116" s="28" t="s">
        <v>7718</v>
      </c>
      <c r="E1116" s="28" t="s">
        <v>7752</v>
      </c>
      <c r="F1116" s="28" t="s">
        <v>901</v>
      </c>
      <c r="G1116" s="28" t="s">
        <v>7764</v>
      </c>
      <c r="H1116" s="28" t="s">
        <v>7789</v>
      </c>
      <c r="I1116" s="28" t="s">
        <v>901</v>
      </c>
      <c r="J1116" s="28">
        <v>0</v>
      </c>
      <c r="K1116" s="35" t="s">
        <v>7849</v>
      </c>
      <c r="L1116" s="35" t="s">
        <v>11375</v>
      </c>
      <c r="M1116" s="30">
        <v>0.54697817005217098</v>
      </c>
      <c r="N1116" s="32" t="s">
        <v>15839</v>
      </c>
      <c r="O1116" s="28" t="s">
        <v>7774</v>
      </c>
      <c r="P1116" s="29">
        <v>0.34328703703703706</v>
      </c>
      <c r="Q1116" s="29">
        <v>0.35265046296296299</v>
      </c>
      <c r="R1116" s="28">
        <v>0</v>
      </c>
      <c r="S1116" s="30">
        <v>13.483333333333334</v>
      </c>
      <c r="T1116" s="32" t="s">
        <v>11376</v>
      </c>
      <c r="U1116" s="32" t="s">
        <v>11377</v>
      </c>
      <c r="V1116" s="30">
        <v>0.12094242627653699</v>
      </c>
      <c r="W1116" s="28">
        <v>0</v>
      </c>
      <c r="X1116" s="28">
        <v>0</v>
      </c>
      <c r="Y1116" s="28" t="s">
        <v>14635</v>
      </c>
      <c r="Z1116" s="28" t="s">
        <v>15840</v>
      </c>
      <c r="AA1116" s="28">
        <v>1</v>
      </c>
      <c r="AB1116" s="28">
        <v>0</v>
      </c>
      <c r="AC1116" s="32">
        <f>Solution[[#This Row],[Old Stop]] +1</f>
        <v>1</v>
      </c>
      <c r="AD1116" s="32" t="str">
        <f>_xlfn.CONCAT(Solution[[#This Row],[Notes]],"_",Solution[[#This Row],[Week '#]],"_", _xlfn.SWITCH(Solution[[#This Row],[Column1]], "M", "Monday", "T", "Tuesday", "W", "Wednesday", "R", "Thursday", "H", "Thursday", "F", "Friday"))</f>
        <v>103_Week3_Monday</v>
      </c>
      <c r="AE1116" s="32" t="str">
        <f>IF(LEN(Solution[[#This Row],[Available Delivery Days]]) =1, Solution[[#This Row],[Available Delivery Days]], IF(ISNUMBER(SEARCH(Solution[[#This Row],[New Delivery Day]], Solution[[#This Row],[Available Delivery Days]])), Solution[[#This Row],[New Delivery Day]], Solution[[#This Row],[Old Delivery Day]]))</f>
        <v>M</v>
      </c>
      <c r="AF1116" s="31">
        <v>121.0012</v>
      </c>
      <c r="AG1116" s="31">
        <v>118.1262</v>
      </c>
      <c r="AH1116" s="28" t="s">
        <v>7832</v>
      </c>
      <c r="AI1116" s="28" t="s">
        <v>932</v>
      </c>
      <c r="AJ1116" s="28" t="s">
        <v>7792</v>
      </c>
      <c r="AK1116" s="28" t="s">
        <v>7793</v>
      </c>
      <c r="AL1116" s="28" t="s">
        <v>7797</v>
      </c>
      <c r="AM1116" s="28">
        <f>_xlfn.XLOOKUP(Solution[[#This Row],[Cu_ID]],Master[cu_id],Master[Notes], "none")</f>
        <v>103</v>
      </c>
      <c r="AN1116" s="28">
        <v>0</v>
      </c>
    </row>
    <row r="1117" spans="1:40" x14ac:dyDescent="0.3">
      <c r="A1117" s="53" t="s">
        <v>11373</v>
      </c>
      <c r="B1117" s="37" t="s">
        <v>7784</v>
      </c>
      <c r="C1117" s="37" t="s">
        <v>11374</v>
      </c>
      <c r="D1117" s="28" t="s">
        <v>7719</v>
      </c>
      <c r="E1117" s="28" t="s">
        <v>7752</v>
      </c>
      <c r="F1117" s="28" t="s">
        <v>901</v>
      </c>
      <c r="G1117" s="28" t="s">
        <v>7773</v>
      </c>
      <c r="H1117" s="28" t="s">
        <v>7789</v>
      </c>
      <c r="I1117" s="28" t="s">
        <v>901</v>
      </c>
      <c r="J1117" s="28">
        <v>0</v>
      </c>
      <c r="K1117" s="35" t="s">
        <v>7849</v>
      </c>
      <c r="L1117" s="35" t="s">
        <v>11375</v>
      </c>
      <c r="M1117" s="30">
        <v>0.321738066151738</v>
      </c>
      <c r="N1117" s="32" t="s">
        <v>16455</v>
      </c>
      <c r="O1117" s="28" t="s">
        <v>7774</v>
      </c>
      <c r="P1117" s="29">
        <v>0.3490509259259259</v>
      </c>
      <c r="Q1117" s="29">
        <v>0.35841435185185183</v>
      </c>
      <c r="R1117" s="28">
        <v>0</v>
      </c>
      <c r="S1117" s="30">
        <v>13.483333333333334</v>
      </c>
      <c r="T1117" s="32" t="s">
        <v>11376</v>
      </c>
      <c r="U1117" s="32" t="s">
        <v>11377</v>
      </c>
      <c r="V1117" s="30">
        <v>4.2686995081978998E-2</v>
      </c>
      <c r="W1117" s="28">
        <v>0</v>
      </c>
      <c r="X1117" s="28">
        <v>0</v>
      </c>
      <c r="Y1117" s="28" t="s">
        <v>14635</v>
      </c>
      <c r="Z1117" s="28" t="s">
        <v>16451</v>
      </c>
      <c r="AA1117" s="28">
        <v>1</v>
      </c>
      <c r="AB1117" s="28">
        <v>0</v>
      </c>
      <c r="AC1117" s="32">
        <f>Solution[[#This Row],[Old Stop]] +1</f>
        <v>1</v>
      </c>
      <c r="AD1117" s="32" t="str">
        <f>_xlfn.CONCAT(Solution[[#This Row],[Notes]],"_",Solution[[#This Row],[Week '#]],"_", _xlfn.SWITCH(Solution[[#This Row],[Column1]], "M", "Monday", "T", "Tuesday", "W", "Wednesday", "R", "Thursday", "H", "Thursday", "F", "Friday"))</f>
        <v>103_Week4_Monday</v>
      </c>
      <c r="AE1117" s="32" t="str">
        <f>IF(LEN(Solution[[#This Row],[Available Delivery Days]]) =1, Solution[[#This Row],[Available Delivery Days]], IF(ISNUMBER(SEARCH(Solution[[#This Row],[New Delivery Day]], Solution[[#This Row],[Available Delivery Days]])), Solution[[#This Row],[New Delivery Day]], Solution[[#This Row],[Old Delivery Day]]))</f>
        <v>M</v>
      </c>
      <c r="AF1117" s="31">
        <v>121.0012</v>
      </c>
      <c r="AG1117" s="31">
        <v>118.1262</v>
      </c>
      <c r="AH1117" s="28" t="s">
        <v>7832</v>
      </c>
      <c r="AI1117" s="28" t="s">
        <v>932</v>
      </c>
      <c r="AJ1117" s="28" t="s">
        <v>7792</v>
      </c>
      <c r="AK1117" s="28" t="s">
        <v>7793</v>
      </c>
      <c r="AL1117" s="28" t="s">
        <v>7797</v>
      </c>
      <c r="AM1117" s="28">
        <f>_xlfn.XLOOKUP(Solution[[#This Row],[Cu_ID]],Master[cu_id],Master[Notes], "none")</f>
        <v>103</v>
      </c>
      <c r="AN1117" s="28">
        <v>0</v>
      </c>
    </row>
    <row r="1118" spans="1:40" x14ac:dyDescent="0.3">
      <c r="A1118" s="53" t="s">
        <v>12954</v>
      </c>
      <c r="B1118" s="37" t="s">
        <v>12955</v>
      </c>
      <c r="C1118" s="37" t="s">
        <v>7728</v>
      </c>
      <c r="D1118" s="28" t="s">
        <v>7717</v>
      </c>
      <c r="E1118" s="28" t="s">
        <v>11016</v>
      </c>
      <c r="F1118" s="28" t="s">
        <v>936</v>
      </c>
      <c r="G1118" s="28" t="s">
        <v>7722</v>
      </c>
      <c r="H1118" s="28" t="s">
        <v>7752</v>
      </c>
      <c r="I1118" s="28" t="s">
        <v>903</v>
      </c>
      <c r="J1118" s="28">
        <v>180</v>
      </c>
      <c r="K1118" s="35" t="s">
        <v>8808</v>
      </c>
      <c r="L1118" s="35" t="s">
        <v>12956</v>
      </c>
      <c r="M1118" s="30">
        <v>6.5293848216533696</v>
      </c>
      <c r="N1118" s="32" t="s">
        <v>15352</v>
      </c>
      <c r="O1118" s="28" t="s">
        <v>7756</v>
      </c>
      <c r="P1118" s="29">
        <v>0.27413194444444444</v>
      </c>
      <c r="Q1118" s="29">
        <v>0.27569444444444446</v>
      </c>
      <c r="R1118" s="28">
        <v>0</v>
      </c>
      <c r="S1118" s="30">
        <v>2.25</v>
      </c>
      <c r="T1118" s="32" t="s">
        <v>12957</v>
      </c>
      <c r="U1118" s="32" t="s">
        <v>12958</v>
      </c>
      <c r="V1118" s="30">
        <v>2.5278265537301698</v>
      </c>
      <c r="W1118" s="28">
        <v>0</v>
      </c>
      <c r="X1118" s="28">
        <v>0</v>
      </c>
      <c r="Y1118" s="28" t="s">
        <v>14629</v>
      </c>
      <c r="Z1118" s="28" t="s">
        <v>14911</v>
      </c>
      <c r="AA1118" s="28">
        <v>1</v>
      </c>
      <c r="AB1118" s="28">
        <v>0</v>
      </c>
      <c r="AC1118" s="32">
        <f>Solution[[#This Row],[Old Stop]] +1</f>
        <v>181</v>
      </c>
      <c r="AD1118" s="32" t="str">
        <f>_xlfn.CONCAT(Solution[[#This Row],[Notes]],"_",Solution[[#This Row],[Week '#]],"_", _xlfn.SWITCH(Solution[[#This Row],[Column1]], "M", "Monday", "T", "Tuesday", "W", "Wednesday", "R", "Thursday", "H", "Thursday", "F", "Friday"))</f>
        <v>105_Week2_Thursday</v>
      </c>
      <c r="AE1118" s="32" t="str">
        <f>IF(LEN(Solution[[#This Row],[Available Delivery Days]]) =1, Solution[[#This Row],[Available Delivery Days]], IF(ISNUMBER(SEARCH(Solution[[#This Row],[New Delivery Day]], Solution[[#This Row],[Available Delivery Days]])), Solution[[#This Row],[New Delivery Day]], Solution[[#This Row],[Old Delivery Day]]))</f>
        <v>R</v>
      </c>
      <c r="AF1118" s="31">
        <v>19.23</v>
      </c>
      <c r="AG1118" s="31">
        <v>19.23</v>
      </c>
      <c r="AH1118" s="28" t="s">
        <v>7832</v>
      </c>
      <c r="AI1118" s="28" t="s">
        <v>932</v>
      </c>
      <c r="AJ1118" s="28" t="s">
        <v>7792</v>
      </c>
      <c r="AK1118" s="28" t="s">
        <v>7792</v>
      </c>
      <c r="AL1118" s="28" t="s">
        <v>7797</v>
      </c>
      <c r="AM1118" s="28">
        <f>_xlfn.XLOOKUP(Solution[[#This Row],[Cu_ID]],Master[cu_id],Master[Notes], "none")</f>
        <v>105</v>
      </c>
      <c r="AN1118" s="28">
        <v>0</v>
      </c>
    </row>
    <row r="1119" spans="1:40" x14ac:dyDescent="0.3">
      <c r="A1119" s="53" t="s">
        <v>12954</v>
      </c>
      <c r="B1119" s="37" t="s">
        <v>12955</v>
      </c>
      <c r="C1119" s="37" t="s">
        <v>7728</v>
      </c>
      <c r="D1119" s="28" t="s">
        <v>7719</v>
      </c>
      <c r="E1119" s="28" t="s">
        <v>11016</v>
      </c>
      <c r="F1119" s="28" t="s">
        <v>936</v>
      </c>
      <c r="G1119" s="28" t="s">
        <v>7722</v>
      </c>
      <c r="H1119" s="28" t="s">
        <v>7752</v>
      </c>
      <c r="I1119" s="28" t="s">
        <v>903</v>
      </c>
      <c r="J1119" s="28">
        <v>180</v>
      </c>
      <c r="K1119" s="35" t="s">
        <v>8808</v>
      </c>
      <c r="L1119" s="35" t="s">
        <v>12956</v>
      </c>
      <c r="M1119" s="30">
        <v>6.5293848216533696</v>
      </c>
      <c r="N1119" s="32" t="s">
        <v>16714</v>
      </c>
      <c r="O1119" s="28" t="s">
        <v>7756</v>
      </c>
      <c r="P1119" s="29">
        <v>0.27413194444444444</v>
      </c>
      <c r="Q1119" s="29">
        <v>0.27569444444444446</v>
      </c>
      <c r="R1119" s="28">
        <v>0</v>
      </c>
      <c r="S1119" s="30">
        <v>2.25</v>
      </c>
      <c r="T1119" s="32" t="s">
        <v>12957</v>
      </c>
      <c r="U1119" s="32" t="s">
        <v>12958</v>
      </c>
      <c r="V1119" s="30">
        <v>2.5278265537301698</v>
      </c>
      <c r="W1119" s="28">
        <v>0</v>
      </c>
      <c r="X1119" s="28">
        <v>0</v>
      </c>
      <c r="Y1119" s="28" t="s">
        <v>14629</v>
      </c>
      <c r="Z1119" s="28" t="s">
        <v>16709</v>
      </c>
      <c r="AA1119" s="28">
        <v>1</v>
      </c>
      <c r="AB1119" s="28">
        <v>0</v>
      </c>
      <c r="AC1119" s="32">
        <f>Solution[[#This Row],[Old Stop]] +1</f>
        <v>181</v>
      </c>
      <c r="AD1119" s="32" t="str">
        <f>_xlfn.CONCAT(Solution[[#This Row],[Notes]],"_",Solution[[#This Row],[Week '#]],"_", _xlfn.SWITCH(Solution[[#This Row],[Column1]], "M", "Monday", "T", "Tuesday", "W", "Wednesday", "R", "Thursday", "H", "Thursday", "F", "Friday"))</f>
        <v>105_Week4_Thursday</v>
      </c>
      <c r="AE1119" s="32" t="str">
        <f>IF(LEN(Solution[[#This Row],[Available Delivery Days]]) =1, Solution[[#This Row],[Available Delivery Days]], IF(ISNUMBER(SEARCH(Solution[[#This Row],[New Delivery Day]], Solution[[#This Row],[Available Delivery Days]])), Solution[[#This Row],[New Delivery Day]], Solution[[#This Row],[Old Delivery Day]]))</f>
        <v>R</v>
      </c>
      <c r="AF1119" s="31">
        <v>19.23</v>
      </c>
      <c r="AG1119" s="31">
        <v>19.23</v>
      </c>
      <c r="AH1119" s="28" t="s">
        <v>7832</v>
      </c>
      <c r="AI1119" s="28" t="s">
        <v>932</v>
      </c>
      <c r="AJ1119" s="28" t="s">
        <v>7792</v>
      </c>
      <c r="AK1119" s="28" t="s">
        <v>7792</v>
      </c>
      <c r="AL1119" s="28" t="s">
        <v>7797</v>
      </c>
      <c r="AM1119" s="28">
        <f>_xlfn.XLOOKUP(Solution[[#This Row],[Cu_ID]],Master[cu_id],Master[Notes], "none")</f>
        <v>105</v>
      </c>
      <c r="AN1119" s="28">
        <v>0</v>
      </c>
    </row>
    <row r="1120" spans="1:40" x14ac:dyDescent="0.3">
      <c r="A1120" s="53" t="s">
        <v>13817</v>
      </c>
      <c r="B1120" s="37" t="s">
        <v>13818</v>
      </c>
      <c r="C1120" s="37" t="s">
        <v>7728</v>
      </c>
      <c r="D1120" s="28" t="s">
        <v>7718</v>
      </c>
      <c r="E1120" s="28" t="s">
        <v>7752</v>
      </c>
      <c r="F1120" s="28" t="s">
        <v>901</v>
      </c>
      <c r="G1120" s="28" t="s">
        <v>7812</v>
      </c>
      <c r="H1120" s="28" t="s">
        <v>11016</v>
      </c>
      <c r="I1120" s="28" t="s">
        <v>903</v>
      </c>
      <c r="J1120" s="28">
        <v>210</v>
      </c>
      <c r="K1120" s="35" t="s">
        <v>9233</v>
      </c>
      <c r="L1120" s="35" t="s">
        <v>13819</v>
      </c>
      <c r="M1120" s="30">
        <v>1.35917009972036</v>
      </c>
      <c r="N1120" s="32" t="s">
        <v>16108</v>
      </c>
      <c r="O1120" s="28" t="s">
        <v>7722</v>
      </c>
      <c r="P1120" s="29">
        <v>0.51104166666666662</v>
      </c>
      <c r="Q1120" s="29">
        <v>0.51776620370370374</v>
      </c>
      <c r="R1120" s="28">
        <v>0</v>
      </c>
      <c r="S1120" s="30">
        <v>9.683574621414877</v>
      </c>
      <c r="T1120" s="32" t="s">
        <v>13820</v>
      </c>
      <c r="U1120" s="32" t="s">
        <v>13821</v>
      </c>
      <c r="V1120" s="30">
        <v>0.49937885029773699</v>
      </c>
      <c r="W1120" s="28">
        <v>0</v>
      </c>
      <c r="X1120" s="28">
        <v>0</v>
      </c>
      <c r="Y1120" s="28" t="s">
        <v>14635</v>
      </c>
      <c r="Z1120" s="28" t="s">
        <v>15840</v>
      </c>
      <c r="AA1120" s="28">
        <v>1</v>
      </c>
      <c r="AB1120" s="28">
        <v>0</v>
      </c>
      <c r="AC1120" s="32">
        <f>Solution[[#This Row],[Old Stop]] +1</f>
        <v>211</v>
      </c>
      <c r="AD1120" s="32" t="str">
        <f>_xlfn.CONCAT(Solution[[#This Row],[Notes]],"_",Solution[[#This Row],[Week '#]],"_", _xlfn.SWITCH(Solution[[#This Row],[Column1]], "M", "Monday", "T", "Tuesday", "W", "Wednesday", "R", "Thursday", "H", "Thursday", "F", "Friday"))</f>
        <v>103_Week3_Monday</v>
      </c>
      <c r="AE1120" s="32" t="str">
        <f>IF(LEN(Solution[[#This Row],[Available Delivery Days]]) =1, Solution[[#This Row],[Available Delivery Days]], IF(ISNUMBER(SEARCH(Solution[[#This Row],[New Delivery Day]], Solution[[#This Row],[Available Delivery Days]])), Solution[[#This Row],[New Delivery Day]], Solution[[#This Row],[Old Delivery Day]]))</f>
        <v>M</v>
      </c>
      <c r="AF1120" s="31">
        <v>15.1325</v>
      </c>
      <c r="AG1120" s="31">
        <v>15.1325</v>
      </c>
      <c r="AH1120" s="28" t="s">
        <v>7832</v>
      </c>
      <c r="AI1120" s="28" t="s">
        <v>932</v>
      </c>
      <c r="AJ1120" s="28" t="s">
        <v>7792</v>
      </c>
      <c r="AK1120" s="28" t="s">
        <v>7792</v>
      </c>
      <c r="AL1120" s="28" t="s">
        <v>7797</v>
      </c>
      <c r="AM1120" s="28">
        <f>_xlfn.XLOOKUP(Solution[[#This Row],[Cu_ID]],Master[cu_id],Master[Notes], "none")</f>
        <v>103</v>
      </c>
      <c r="AN1120" s="28">
        <v>0</v>
      </c>
    </row>
    <row r="1121" spans="1:40" x14ac:dyDescent="0.3">
      <c r="A1121" s="53" t="s">
        <v>11781</v>
      </c>
      <c r="B1121" s="37" t="s">
        <v>11782</v>
      </c>
      <c r="C1121" s="37" t="s">
        <v>7728</v>
      </c>
      <c r="D1121" s="28" t="s">
        <v>7716</v>
      </c>
      <c r="E1121" s="28" t="s">
        <v>7734</v>
      </c>
      <c r="F1121" s="28" t="s">
        <v>902</v>
      </c>
      <c r="G1121" s="28" t="s">
        <v>7762</v>
      </c>
      <c r="H1121" s="28" t="s">
        <v>7734</v>
      </c>
      <c r="I1121" s="28" t="s">
        <v>8057</v>
      </c>
      <c r="J1121" s="28">
        <v>57</v>
      </c>
      <c r="K1121" s="35" t="s">
        <v>8502</v>
      </c>
      <c r="L1121" s="35" t="s">
        <v>11783</v>
      </c>
      <c r="M1121" s="30">
        <v>2.9912742190063</v>
      </c>
      <c r="N1121" s="32" t="s">
        <v>15321</v>
      </c>
      <c r="O1121" s="28" t="s">
        <v>7774</v>
      </c>
      <c r="P1121" s="29">
        <v>0.40390046296296295</v>
      </c>
      <c r="Q1121" s="29">
        <v>0.41062500000000002</v>
      </c>
      <c r="R1121" s="28">
        <v>0</v>
      </c>
      <c r="S1121" s="30">
        <v>9.683574621414877</v>
      </c>
      <c r="T1121" s="32" t="s">
        <v>11770</v>
      </c>
      <c r="U1121" s="32" t="s">
        <v>11771</v>
      </c>
      <c r="V1121" s="30">
        <v>1.0399516433360401</v>
      </c>
      <c r="W1121" s="28">
        <v>0</v>
      </c>
      <c r="X1121" s="28">
        <v>0</v>
      </c>
      <c r="Y1121" s="28" t="s">
        <v>14637</v>
      </c>
      <c r="Z1121" s="28" t="s">
        <v>14638</v>
      </c>
      <c r="AA1121" s="28">
        <v>1</v>
      </c>
      <c r="AB1121" s="28">
        <v>0</v>
      </c>
      <c r="AC1121" s="32">
        <f>Solution[[#This Row],[Old Stop]] +1</f>
        <v>58</v>
      </c>
      <c r="AD1121" s="32" t="str">
        <f>_xlfn.CONCAT(Solution[[#This Row],[Notes]],"_",Solution[[#This Row],[Week '#]],"_", _xlfn.SWITCH(Solution[[#This Row],[Column1]], "M", "Monday", "T", "Tuesday", "W", "Wednesday", "R", "Thursday", "H", "Thursday", "F", "Friday"))</f>
        <v>102_Week1_Friday</v>
      </c>
      <c r="AE1121" s="32" t="str">
        <f>IF(LEN(Solution[[#This Row],[Available Delivery Days]]) =1, Solution[[#This Row],[Available Delivery Days]], IF(ISNUMBER(SEARCH(Solution[[#This Row],[New Delivery Day]], Solution[[#This Row],[Available Delivery Days]])), Solution[[#This Row],[New Delivery Day]], Solution[[#This Row],[Old Delivery Day]]))</f>
        <v>F</v>
      </c>
      <c r="AF1121" s="31">
        <v>118.91249999999999</v>
      </c>
      <c r="AG1121" s="31">
        <v>-15.38</v>
      </c>
      <c r="AH1121" s="28" t="s">
        <v>7832</v>
      </c>
      <c r="AI1121" s="28" t="s">
        <v>932</v>
      </c>
      <c r="AJ1121" s="28" t="s">
        <v>7793</v>
      </c>
      <c r="AK1121" s="28" t="s">
        <v>7792</v>
      </c>
      <c r="AL1121" s="28" t="s">
        <v>7797</v>
      </c>
      <c r="AM1121" s="28">
        <f>_xlfn.XLOOKUP(Solution[[#This Row],[Cu_ID]],Master[cu_id],Master[Notes], "none")</f>
        <v>102</v>
      </c>
      <c r="AN1121" s="28">
        <v>0</v>
      </c>
    </row>
    <row r="1122" spans="1:40" x14ac:dyDescent="0.3">
      <c r="A1122" s="53" t="s">
        <v>11781</v>
      </c>
      <c r="B1122" s="37" t="s">
        <v>11782</v>
      </c>
      <c r="C1122" s="37" t="s">
        <v>7728</v>
      </c>
      <c r="D1122" s="28" t="s">
        <v>7717</v>
      </c>
      <c r="E1122" s="28" t="s">
        <v>7734</v>
      </c>
      <c r="F1122" s="28" t="s">
        <v>902</v>
      </c>
      <c r="G1122" s="28" t="s">
        <v>7723</v>
      </c>
      <c r="H1122" s="28" t="s">
        <v>7734</v>
      </c>
      <c r="I1122" s="28" t="s">
        <v>8057</v>
      </c>
      <c r="J1122" s="28">
        <v>57</v>
      </c>
      <c r="K1122" s="35" t="s">
        <v>8502</v>
      </c>
      <c r="L1122" s="35" t="s">
        <v>11783</v>
      </c>
      <c r="M1122" s="30">
        <v>3.1957053411751999</v>
      </c>
      <c r="N1122" s="32" t="s">
        <v>15322</v>
      </c>
      <c r="O1122" s="28" t="s">
        <v>7774</v>
      </c>
      <c r="P1122" s="29">
        <v>0.41770833333333335</v>
      </c>
      <c r="Q1122" s="29">
        <v>0.42443287037037036</v>
      </c>
      <c r="R1122" s="28">
        <v>0</v>
      </c>
      <c r="S1122" s="30">
        <v>9.683574621414877</v>
      </c>
      <c r="T1122" s="32" t="s">
        <v>11770</v>
      </c>
      <c r="U1122" s="32" t="s">
        <v>11771</v>
      </c>
      <c r="V1122" s="30">
        <v>1.1732616018805899</v>
      </c>
      <c r="W1122" s="28">
        <v>0</v>
      </c>
      <c r="X1122" s="28">
        <v>0</v>
      </c>
      <c r="Y1122" s="28" t="s">
        <v>14637</v>
      </c>
      <c r="Z1122" s="28" t="s">
        <v>14650</v>
      </c>
      <c r="AA1122" s="28">
        <v>1</v>
      </c>
      <c r="AB1122" s="28">
        <v>0</v>
      </c>
      <c r="AC1122" s="32">
        <f>Solution[[#This Row],[Old Stop]] +1</f>
        <v>58</v>
      </c>
      <c r="AD1122" s="32" t="str">
        <f>_xlfn.CONCAT(Solution[[#This Row],[Notes]],"_",Solution[[#This Row],[Week '#]],"_", _xlfn.SWITCH(Solution[[#This Row],[Column1]], "M", "Monday", "T", "Tuesday", "W", "Wednesday", "R", "Thursday", "H", "Thursday", "F", "Friday"))</f>
        <v>102_Week2_Friday</v>
      </c>
      <c r="AE1122" s="32" t="str">
        <f>IF(LEN(Solution[[#This Row],[Available Delivery Days]]) =1, Solution[[#This Row],[Available Delivery Days]], IF(ISNUMBER(SEARCH(Solution[[#This Row],[New Delivery Day]], Solution[[#This Row],[Available Delivery Days]])), Solution[[#This Row],[New Delivery Day]], Solution[[#This Row],[Old Delivery Day]]))</f>
        <v>F</v>
      </c>
      <c r="AF1122" s="31">
        <v>118.91249999999999</v>
      </c>
      <c r="AG1122" s="31">
        <v>-15.38</v>
      </c>
      <c r="AH1122" s="28" t="s">
        <v>7832</v>
      </c>
      <c r="AI1122" s="28" t="s">
        <v>932</v>
      </c>
      <c r="AJ1122" s="28" t="s">
        <v>7793</v>
      </c>
      <c r="AK1122" s="28" t="s">
        <v>7792</v>
      </c>
      <c r="AL1122" s="28" t="s">
        <v>7797</v>
      </c>
      <c r="AM1122" s="28">
        <f>_xlfn.XLOOKUP(Solution[[#This Row],[Cu_ID]],Master[cu_id],Master[Notes], "none")</f>
        <v>102</v>
      </c>
      <c r="AN1122" s="28">
        <v>0</v>
      </c>
    </row>
    <row r="1123" spans="1:40" x14ac:dyDescent="0.3">
      <c r="A1123" s="53" t="s">
        <v>11781</v>
      </c>
      <c r="B1123" s="37" t="s">
        <v>11782</v>
      </c>
      <c r="C1123" s="37" t="s">
        <v>7728</v>
      </c>
      <c r="D1123" s="28" t="s">
        <v>7718</v>
      </c>
      <c r="E1123" s="28" t="s">
        <v>7734</v>
      </c>
      <c r="F1123" s="28" t="s">
        <v>902</v>
      </c>
      <c r="G1123" s="28" t="s">
        <v>7735</v>
      </c>
      <c r="H1123" s="28" t="s">
        <v>7734</v>
      </c>
      <c r="I1123" s="28" t="s">
        <v>8057</v>
      </c>
      <c r="J1123" s="28">
        <v>57</v>
      </c>
      <c r="K1123" s="35" t="s">
        <v>8502</v>
      </c>
      <c r="L1123" s="35" t="s">
        <v>11783</v>
      </c>
      <c r="M1123" s="30">
        <v>3.1957053411751999</v>
      </c>
      <c r="N1123" s="32" t="s">
        <v>15744</v>
      </c>
      <c r="O1123" s="28" t="s">
        <v>7774</v>
      </c>
      <c r="P1123" s="29">
        <v>0.44479166666666664</v>
      </c>
      <c r="Q1123" s="29">
        <v>0.45151620370370371</v>
      </c>
      <c r="R1123" s="28">
        <v>0</v>
      </c>
      <c r="S1123" s="30">
        <v>9.683574621414877</v>
      </c>
      <c r="T1123" s="32" t="s">
        <v>11770</v>
      </c>
      <c r="U1123" s="32" t="s">
        <v>11771</v>
      </c>
      <c r="V1123" s="30">
        <v>1.1732616018805899</v>
      </c>
      <c r="W1123" s="28">
        <v>0</v>
      </c>
      <c r="X1123" s="28">
        <v>0</v>
      </c>
      <c r="Y1123" s="28" t="s">
        <v>14637</v>
      </c>
      <c r="Z1123" s="28" t="s">
        <v>15690</v>
      </c>
      <c r="AA1123" s="28">
        <v>1</v>
      </c>
      <c r="AB1123" s="28">
        <v>0</v>
      </c>
      <c r="AC1123" s="32">
        <f>Solution[[#This Row],[Old Stop]] +1</f>
        <v>58</v>
      </c>
      <c r="AD1123" s="32" t="str">
        <f>_xlfn.CONCAT(Solution[[#This Row],[Notes]],"_",Solution[[#This Row],[Week '#]],"_", _xlfn.SWITCH(Solution[[#This Row],[Column1]], "M", "Monday", "T", "Tuesday", "W", "Wednesday", "R", "Thursday", "H", "Thursday", "F", "Friday"))</f>
        <v>102_Week3_Friday</v>
      </c>
      <c r="AE1123" s="32" t="str">
        <f>IF(LEN(Solution[[#This Row],[Available Delivery Days]]) =1, Solution[[#This Row],[Available Delivery Days]], IF(ISNUMBER(SEARCH(Solution[[#This Row],[New Delivery Day]], Solution[[#This Row],[Available Delivery Days]])), Solution[[#This Row],[New Delivery Day]], Solution[[#This Row],[Old Delivery Day]]))</f>
        <v>F</v>
      </c>
      <c r="AF1123" s="31">
        <v>118.91249999999999</v>
      </c>
      <c r="AG1123" s="31">
        <v>-15.38</v>
      </c>
      <c r="AH1123" s="28" t="s">
        <v>7832</v>
      </c>
      <c r="AI1123" s="28" t="s">
        <v>932</v>
      </c>
      <c r="AJ1123" s="28" t="s">
        <v>7793</v>
      </c>
      <c r="AK1123" s="28" t="s">
        <v>7792</v>
      </c>
      <c r="AL1123" s="28" t="s">
        <v>7797</v>
      </c>
      <c r="AM1123" s="28">
        <f>_xlfn.XLOOKUP(Solution[[#This Row],[Cu_ID]],Master[cu_id],Master[Notes], "none")</f>
        <v>102</v>
      </c>
      <c r="AN1123" s="28">
        <v>0</v>
      </c>
    </row>
    <row r="1124" spans="1:40" x14ac:dyDescent="0.3">
      <c r="A1124" s="53" t="s">
        <v>11781</v>
      </c>
      <c r="B1124" s="37" t="s">
        <v>11782</v>
      </c>
      <c r="C1124" s="37" t="s">
        <v>7728</v>
      </c>
      <c r="D1124" s="28" t="s">
        <v>7719</v>
      </c>
      <c r="E1124" s="28" t="s">
        <v>7734</v>
      </c>
      <c r="F1124" s="28" t="s">
        <v>902</v>
      </c>
      <c r="G1124" s="28" t="s">
        <v>7755</v>
      </c>
      <c r="H1124" s="28" t="s">
        <v>7734</v>
      </c>
      <c r="I1124" s="28" t="s">
        <v>8057</v>
      </c>
      <c r="J1124" s="28">
        <v>57</v>
      </c>
      <c r="K1124" s="35" t="s">
        <v>8502</v>
      </c>
      <c r="L1124" s="35" t="s">
        <v>11783</v>
      </c>
      <c r="M1124" s="30">
        <v>1.14013698138297</v>
      </c>
      <c r="N1124" s="32" t="s">
        <v>16309</v>
      </c>
      <c r="O1124" s="28" t="s">
        <v>7774</v>
      </c>
      <c r="P1124" s="29">
        <v>0.44148148148148147</v>
      </c>
      <c r="Q1124" s="29">
        <v>0.44820601851851855</v>
      </c>
      <c r="R1124" s="28">
        <v>0</v>
      </c>
      <c r="S1124" s="30">
        <v>9.683574621414877</v>
      </c>
      <c r="T1124" s="32" t="s">
        <v>11770</v>
      </c>
      <c r="U1124" s="32" t="s">
        <v>11771</v>
      </c>
      <c r="V1124" s="30">
        <v>0.19149536289719801</v>
      </c>
      <c r="W1124" s="28">
        <v>0</v>
      </c>
      <c r="X1124" s="28">
        <v>0</v>
      </c>
      <c r="Y1124" s="28" t="s">
        <v>14637</v>
      </c>
      <c r="Z1124" s="28" t="s">
        <v>16292</v>
      </c>
      <c r="AA1124" s="28">
        <v>1</v>
      </c>
      <c r="AB1124" s="28">
        <v>0</v>
      </c>
      <c r="AC1124" s="32">
        <f>Solution[[#This Row],[Old Stop]] +1</f>
        <v>58</v>
      </c>
      <c r="AD1124" s="32" t="str">
        <f>_xlfn.CONCAT(Solution[[#This Row],[Notes]],"_",Solution[[#This Row],[Week '#]],"_", _xlfn.SWITCH(Solution[[#This Row],[Column1]], "M", "Monday", "T", "Tuesday", "W", "Wednesday", "R", "Thursday", "H", "Thursday", "F", "Friday"))</f>
        <v>102_Week4_Friday</v>
      </c>
      <c r="AE1124" s="32" t="str">
        <f>IF(LEN(Solution[[#This Row],[Available Delivery Days]]) =1, Solution[[#This Row],[Available Delivery Days]], IF(ISNUMBER(SEARCH(Solution[[#This Row],[New Delivery Day]], Solution[[#This Row],[Available Delivery Days]])), Solution[[#This Row],[New Delivery Day]], Solution[[#This Row],[Old Delivery Day]]))</f>
        <v>F</v>
      </c>
      <c r="AF1124" s="31">
        <v>118.91249999999999</v>
      </c>
      <c r="AG1124" s="31">
        <v>-15.38</v>
      </c>
      <c r="AH1124" s="28" t="s">
        <v>7832</v>
      </c>
      <c r="AI1124" s="28" t="s">
        <v>932</v>
      </c>
      <c r="AJ1124" s="28" t="s">
        <v>7793</v>
      </c>
      <c r="AK1124" s="28" t="s">
        <v>7792</v>
      </c>
      <c r="AL1124" s="28" t="s">
        <v>7797</v>
      </c>
      <c r="AM1124" s="28">
        <f>_xlfn.XLOOKUP(Solution[[#This Row],[Cu_ID]],Master[cu_id],Master[Notes], "none")</f>
        <v>102</v>
      </c>
      <c r="AN1124" s="28">
        <v>0</v>
      </c>
    </row>
    <row r="1125" spans="1:40" x14ac:dyDescent="0.3">
      <c r="A1125" s="53" t="s">
        <v>11937</v>
      </c>
      <c r="B1125" s="37" t="s">
        <v>11938</v>
      </c>
      <c r="C1125" s="37" t="s">
        <v>7728</v>
      </c>
      <c r="D1125" s="28" t="s">
        <v>7716</v>
      </c>
      <c r="E1125" s="28" t="s">
        <v>7734</v>
      </c>
      <c r="F1125" s="28" t="s">
        <v>902</v>
      </c>
      <c r="G1125" s="28" t="s">
        <v>7764</v>
      </c>
      <c r="H1125" s="28" t="s">
        <v>7734</v>
      </c>
      <c r="I1125" s="28" t="s">
        <v>902</v>
      </c>
      <c r="J1125" s="28">
        <v>60</v>
      </c>
      <c r="K1125" s="35" t="s">
        <v>8600</v>
      </c>
      <c r="L1125" s="35" t="s">
        <v>11939</v>
      </c>
      <c r="M1125" s="30">
        <v>0.86246375739574399</v>
      </c>
      <c r="N1125" s="32" t="s">
        <v>15305</v>
      </c>
      <c r="O1125" s="28" t="s">
        <v>7774</v>
      </c>
      <c r="P1125" s="29">
        <v>0.35898148148148146</v>
      </c>
      <c r="Q1125" s="29">
        <v>0.36570601851851853</v>
      </c>
      <c r="R1125" s="28">
        <v>0</v>
      </c>
      <c r="S1125" s="30">
        <v>9.683574621414877</v>
      </c>
      <c r="T1125" s="32" t="s">
        <v>11940</v>
      </c>
      <c r="U1125" s="32" t="s">
        <v>11941</v>
      </c>
      <c r="V1125" s="30">
        <v>0.148859180185689</v>
      </c>
      <c r="W1125" s="28">
        <v>0</v>
      </c>
      <c r="X1125" s="28">
        <v>0</v>
      </c>
      <c r="Y1125" s="28" t="s">
        <v>14637</v>
      </c>
      <c r="Z1125" s="28" t="s">
        <v>14638</v>
      </c>
      <c r="AA1125" s="28">
        <v>1</v>
      </c>
      <c r="AB1125" s="28">
        <v>0</v>
      </c>
      <c r="AC1125" s="32">
        <f>Solution[[#This Row],[Old Stop]] +1</f>
        <v>61</v>
      </c>
      <c r="AD1125" s="32" t="str">
        <f>_xlfn.CONCAT(Solution[[#This Row],[Notes]],"_",Solution[[#This Row],[Week '#]],"_", _xlfn.SWITCH(Solution[[#This Row],[Column1]], "M", "Monday", "T", "Tuesday", "W", "Wednesday", "R", "Thursday", "H", "Thursday", "F", "Friday"))</f>
        <v>102_Week1_Friday</v>
      </c>
      <c r="AE1125" s="32" t="str">
        <f>IF(LEN(Solution[[#This Row],[Available Delivery Days]]) =1, Solution[[#This Row],[Available Delivery Days]], IF(ISNUMBER(SEARCH(Solution[[#This Row],[New Delivery Day]], Solution[[#This Row],[Available Delivery Days]])), Solution[[#This Row],[New Delivery Day]], Solution[[#This Row],[Old Delivery Day]]))</f>
        <v>F</v>
      </c>
      <c r="AF1125" s="31">
        <v>77.334999999999994</v>
      </c>
      <c r="AG1125" s="31">
        <v>0</v>
      </c>
      <c r="AH1125" s="28" t="s">
        <v>7832</v>
      </c>
      <c r="AI1125" s="28" t="s">
        <v>932</v>
      </c>
      <c r="AJ1125" s="28" t="s">
        <v>7793</v>
      </c>
      <c r="AK1125" s="28" t="s">
        <v>7793</v>
      </c>
      <c r="AL1125" s="28" t="s">
        <v>7797</v>
      </c>
      <c r="AM1125" s="28" t="str">
        <f>_xlfn.XLOOKUP(Solution[[#This Row],[Cu_ID]],Master[cu_id],Master[Notes], "none")</f>
        <v>102</v>
      </c>
      <c r="AN1125" s="28"/>
    </row>
    <row r="1126" spans="1:40" x14ac:dyDescent="0.3">
      <c r="A1126" s="53" t="s">
        <v>11937</v>
      </c>
      <c r="B1126" s="37" t="s">
        <v>11938</v>
      </c>
      <c r="C1126" s="37" t="s">
        <v>7728</v>
      </c>
      <c r="D1126" s="28" t="s">
        <v>7717</v>
      </c>
      <c r="E1126" s="28" t="s">
        <v>7734</v>
      </c>
      <c r="F1126" s="28" t="s">
        <v>902</v>
      </c>
      <c r="G1126" s="28" t="s">
        <v>7748</v>
      </c>
      <c r="H1126" s="28" t="s">
        <v>7734</v>
      </c>
      <c r="I1126" s="28" t="s">
        <v>902</v>
      </c>
      <c r="J1126" s="28">
        <v>60</v>
      </c>
      <c r="K1126" s="35" t="s">
        <v>8600</v>
      </c>
      <c r="L1126" s="35" t="s">
        <v>11939</v>
      </c>
      <c r="M1126" s="30">
        <v>1.3842618446797099</v>
      </c>
      <c r="N1126" s="32" t="s">
        <v>15306</v>
      </c>
      <c r="O1126" s="28" t="s">
        <v>7774</v>
      </c>
      <c r="P1126" s="29">
        <v>0.34427083333333336</v>
      </c>
      <c r="Q1126" s="29">
        <v>0.35099537037037037</v>
      </c>
      <c r="R1126" s="28">
        <v>0</v>
      </c>
      <c r="S1126" s="30">
        <v>9.683574621414877</v>
      </c>
      <c r="T1126" s="32" t="s">
        <v>11940</v>
      </c>
      <c r="U1126" s="32" t="s">
        <v>11941</v>
      </c>
      <c r="V1126" s="30">
        <v>0.219571708539153</v>
      </c>
      <c r="W1126" s="28">
        <v>0</v>
      </c>
      <c r="X1126" s="28">
        <v>0</v>
      </c>
      <c r="Y1126" s="28" t="s">
        <v>14637</v>
      </c>
      <c r="Z1126" s="28" t="s">
        <v>14650</v>
      </c>
      <c r="AA1126" s="28">
        <v>1</v>
      </c>
      <c r="AB1126" s="28">
        <v>0</v>
      </c>
      <c r="AC1126" s="32">
        <f>Solution[[#This Row],[Old Stop]] +1</f>
        <v>61</v>
      </c>
      <c r="AD1126" s="32" t="str">
        <f>_xlfn.CONCAT(Solution[[#This Row],[Notes]],"_",Solution[[#This Row],[Week '#]],"_", _xlfn.SWITCH(Solution[[#This Row],[Column1]], "M", "Monday", "T", "Tuesday", "W", "Wednesday", "R", "Thursday", "H", "Thursday", "F", "Friday"))</f>
        <v>102_Week2_Friday</v>
      </c>
      <c r="AE1126" s="32" t="str">
        <f>IF(LEN(Solution[[#This Row],[Available Delivery Days]]) =1, Solution[[#This Row],[Available Delivery Days]], IF(ISNUMBER(SEARCH(Solution[[#This Row],[New Delivery Day]], Solution[[#This Row],[Available Delivery Days]])), Solution[[#This Row],[New Delivery Day]], Solution[[#This Row],[Old Delivery Day]]))</f>
        <v>F</v>
      </c>
      <c r="AF1126" s="31">
        <v>77.334999999999994</v>
      </c>
      <c r="AG1126" s="31">
        <v>0</v>
      </c>
      <c r="AH1126" s="28" t="s">
        <v>7832</v>
      </c>
      <c r="AI1126" s="28" t="s">
        <v>932</v>
      </c>
      <c r="AJ1126" s="28" t="s">
        <v>7793</v>
      </c>
      <c r="AK1126" s="28" t="s">
        <v>7793</v>
      </c>
      <c r="AL1126" s="28" t="s">
        <v>7797</v>
      </c>
      <c r="AM1126" s="28" t="str">
        <f>_xlfn.XLOOKUP(Solution[[#This Row],[Cu_ID]],Master[cu_id],Master[Notes], "none")</f>
        <v>102</v>
      </c>
      <c r="AN1126" s="28"/>
    </row>
    <row r="1127" spans="1:40" x14ac:dyDescent="0.3">
      <c r="A1127" s="53" t="s">
        <v>11937</v>
      </c>
      <c r="B1127" s="37" t="s">
        <v>11938</v>
      </c>
      <c r="C1127" s="37" t="s">
        <v>7728</v>
      </c>
      <c r="D1127" s="28" t="s">
        <v>7718</v>
      </c>
      <c r="E1127" s="28" t="s">
        <v>7734</v>
      </c>
      <c r="F1127" s="28" t="s">
        <v>902</v>
      </c>
      <c r="G1127" s="28" t="s">
        <v>7764</v>
      </c>
      <c r="H1127" s="28" t="s">
        <v>7734</v>
      </c>
      <c r="I1127" s="28" t="s">
        <v>902</v>
      </c>
      <c r="J1127" s="28">
        <v>60</v>
      </c>
      <c r="K1127" s="35" t="s">
        <v>8600</v>
      </c>
      <c r="L1127" s="35" t="s">
        <v>11939</v>
      </c>
      <c r="M1127" s="30">
        <v>0.86246375739574399</v>
      </c>
      <c r="N1127" s="32" t="s">
        <v>15745</v>
      </c>
      <c r="O1127" s="28" t="s">
        <v>7774</v>
      </c>
      <c r="P1127" s="29">
        <v>0.35898148148148146</v>
      </c>
      <c r="Q1127" s="29">
        <v>0.36570601851851853</v>
      </c>
      <c r="R1127" s="28">
        <v>0</v>
      </c>
      <c r="S1127" s="30">
        <v>9.683574621414877</v>
      </c>
      <c r="T1127" s="32" t="s">
        <v>11940</v>
      </c>
      <c r="U1127" s="32" t="s">
        <v>11941</v>
      </c>
      <c r="V1127" s="30">
        <v>0.148859180185689</v>
      </c>
      <c r="W1127" s="28">
        <v>0</v>
      </c>
      <c r="X1127" s="28">
        <v>0</v>
      </c>
      <c r="Y1127" s="28" t="s">
        <v>14637</v>
      </c>
      <c r="Z1127" s="28" t="s">
        <v>15690</v>
      </c>
      <c r="AA1127" s="28">
        <v>1</v>
      </c>
      <c r="AB1127" s="28">
        <v>0</v>
      </c>
      <c r="AC1127" s="32">
        <f>Solution[[#This Row],[Old Stop]] +1</f>
        <v>61</v>
      </c>
      <c r="AD1127" s="32" t="str">
        <f>_xlfn.CONCAT(Solution[[#This Row],[Notes]],"_",Solution[[#This Row],[Week '#]],"_", _xlfn.SWITCH(Solution[[#This Row],[Column1]], "M", "Monday", "T", "Tuesday", "W", "Wednesday", "R", "Thursday", "H", "Thursday", "F", "Friday"))</f>
        <v>102_Week3_Friday</v>
      </c>
      <c r="AE1127" s="32" t="str">
        <f>IF(LEN(Solution[[#This Row],[Available Delivery Days]]) =1, Solution[[#This Row],[Available Delivery Days]], IF(ISNUMBER(SEARCH(Solution[[#This Row],[New Delivery Day]], Solution[[#This Row],[Available Delivery Days]])), Solution[[#This Row],[New Delivery Day]], Solution[[#This Row],[Old Delivery Day]]))</f>
        <v>F</v>
      </c>
      <c r="AF1127" s="31">
        <v>77.334999999999994</v>
      </c>
      <c r="AG1127" s="31">
        <v>0</v>
      </c>
      <c r="AH1127" s="28" t="s">
        <v>7832</v>
      </c>
      <c r="AI1127" s="28" t="s">
        <v>932</v>
      </c>
      <c r="AJ1127" s="28" t="s">
        <v>7793</v>
      </c>
      <c r="AK1127" s="28" t="s">
        <v>7793</v>
      </c>
      <c r="AL1127" s="28" t="s">
        <v>7797</v>
      </c>
      <c r="AM1127" s="28" t="str">
        <f>_xlfn.XLOOKUP(Solution[[#This Row],[Cu_ID]],Master[cu_id],Master[Notes], "none")</f>
        <v>102</v>
      </c>
      <c r="AN1127" s="28"/>
    </row>
    <row r="1128" spans="1:40" x14ac:dyDescent="0.3">
      <c r="A1128" s="53" t="s">
        <v>11937</v>
      </c>
      <c r="B1128" s="37" t="s">
        <v>11938</v>
      </c>
      <c r="C1128" s="37" t="s">
        <v>7728</v>
      </c>
      <c r="D1128" s="28" t="s">
        <v>7719</v>
      </c>
      <c r="E1128" s="28" t="s">
        <v>7734</v>
      </c>
      <c r="F1128" s="28" t="s">
        <v>902</v>
      </c>
      <c r="G1128" s="28" t="s">
        <v>7748</v>
      </c>
      <c r="H1128" s="28" t="s">
        <v>7734</v>
      </c>
      <c r="I1128" s="28" t="s">
        <v>902</v>
      </c>
      <c r="J1128" s="28">
        <v>60</v>
      </c>
      <c r="K1128" s="35" t="s">
        <v>8600</v>
      </c>
      <c r="L1128" s="35" t="s">
        <v>11939</v>
      </c>
      <c r="M1128" s="30">
        <v>1.3842618446797099</v>
      </c>
      <c r="N1128" s="32" t="s">
        <v>16328</v>
      </c>
      <c r="O1128" s="28" t="s">
        <v>7774</v>
      </c>
      <c r="P1128" s="29">
        <v>0.34427083333333336</v>
      </c>
      <c r="Q1128" s="29">
        <v>0.35099537037037037</v>
      </c>
      <c r="R1128" s="28">
        <v>0</v>
      </c>
      <c r="S1128" s="30">
        <v>9.683574621414877</v>
      </c>
      <c r="T1128" s="32" t="s">
        <v>11940</v>
      </c>
      <c r="U1128" s="32" t="s">
        <v>11941</v>
      </c>
      <c r="V1128" s="30">
        <v>0.219571708539153</v>
      </c>
      <c r="W1128" s="28">
        <v>0</v>
      </c>
      <c r="X1128" s="28">
        <v>0</v>
      </c>
      <c r="Y1128" s="28" t="s">
        <v>14637</v>
      </c>
      <c r="Z1128" s="28" t="s">
        <v>16292</v>
      </c>
      <c r="AA1128" s="28">
        <v>1</v>
      </c>
      <c r="AB1128" s="28">
        <v>0</v>
      </c>
      <c r="AC1128" s="32">
        <f>Solution[[#This Row],[Old Stop]] +1</f>
        <v>61</v>
      </c>
      <c r="AD1128" s="32" t="str">
        <f>_xlfn.CONCAT(Solution[[#This Row],[Notes]],"_",Solution[[#This Row],[Week '#]],"_", _xlfn.SWITCH(Solution[[#This Row],[Column1]], "M", "Monday", "T", "Tuesday", "W", "Wednesday", "R", "Thursday", "H", "Thursday", "F", "Friday"))</f>
        <v>102_Week4_Friday</v>
      </c>
      <c r="AE1128" s="32" t="str">
        <f>IF(LEN(Solution[[#This Row],[Available Delivery Days]]) =1, Solution[[#This Row],[Available Delivery Days]], IF(ISNUMBER(SEARCH(Solution[[#This Row],[New Delivery Day]], Solution[[#This Row],[Available Delivery Days]])), Solution[[#This Row],[New Delivery Day]], Solution[[#This Row],[Old Delivery Day]]))</f>
        <v>F</v>
      </c>
      <c r="AF1128" s="31">
        <v>77.334999999999994</v>
      </c>
      <c r="AG1128" s="31">
        <v>0</v>
      </c>
      <c r="AH1128" s="28" t="s">
        <v>7832</v>
      </c>
      <c r="AI1128" s="28" t="s">
        <v>932</v>
      </c>
      <c r="AJ1128" s="28" t="s">
        <v>7793</v>
      </c>
      <c r="AK1128" s="28" t="s">
        <v>7793</v>
      </c>
      <c r="AL1128" s="28" t="s">
        <v>7797</v>
      </c>
      <c r="AM1128" s="28" t="str">
        <f>_xlfn.XLOOKUP(Solution[[#This Row],[Cu_ID]],Master[cu_id],Master[Notes], "none")</f>
        <v>102</v>
      </c>
      <c r="AN1128" s="28"/>
    </row>
    <row r="1129" spans="1:40" x14ac:dyDescent="0.3">
      <c r="A1129" s="53" t="s">
        <v>12470</v>
      </c>
      <c r="B1129" s="37" t="s">
        <v>12471</v>
      </c>
      <c r="C1129" s="37" t="s">
        <v>7728</v>
      </c>
      <c r="D1129" s="28" t="s">
        <v>7716</v>
      </c>
      <c r="E1129" s="28" t="s">
        <v>11016</v>
      </c>
      <c r="F1129" s="28" t="s">
        <v>902</v>
      </c>
      <c r="G1129" s="28" t="s">
        <v>7733</v>
      </c>
      <c r="H1129" s="28" t="s">
        <v>7789</v>
      </c>
      <c r="I1129" s="28" t="s">
        <v>900</v>
      </c>
      <c r="J1129" s="28">
        <v>322</v>
      </c>
      <c r="K1129" s="35" t="s">
        <v>8051</v>
      </c>
      <c r="L1129" s="35" t="s">
        <v>12472</v>
      </c>
      <c r="M1129" s="30">
        <v>1.7740364316850901</v>
      </c>
      <c r="N1129" s="32" t="s">
        <v>15111</v>
      </c>
      <c r="O1129" s="28" t="s">
        <v>7774</v>
      </c>
      <c r="P1129" s="29">
        <v>0.26048611111111108</v>
      </c>
      <c r="Q1129" s="29">
        <v>0.26497685185185182</v>
      </c>
      <c r="R1129" s="28">
        <v>0</v>
      </c>
      <c r="S1129" s="30">
        <v>6.4750000000000005</v>
      </c>
      <c r="T1129" s="32" t="s">
        <v>12473</v>
      </c>
      <c r="U1129" s="32" t="s">
        <v>12474</v>
      </c>
      <c r="V1129" s="30">
        <v>0.51124624324877999</v>
      </c>
      <c r="W1129" s="28">
        <v>0</v>
      </c>
      <c r="X1129" s="28">
        <v>0</v>
      </c>
      <c r="Y1129" s="28" t="s">
        <v>14627</v>
      </c>
      <c r="Z1129" s="28" t="s">
        <v>14628</v>
      </c>
      <c r="AA1129" s="28">
        <v>1</v>
      </c>
      <c r="AB1129" s="28">
        <v>0</v>
      </c>
      <c r="AC1129" s="32">
        <f>Solution[[#This Row],[Old Stop]] +1</f>
        <v>323</v>
      </c>
      <c r="AD1129" s="32" t="str">
        <f>_xlfn.CONCAT(Solution[[#This Row],[Notes]],"_",Solution[[#This Row],[Week '#]],"_", _xlfn.SWITCH(Solution[[#This Row],[Column1]], "M", "Monday", "T", "Tuesday", "W", "Wednesday", "R", "Thursday", "H", "Thursday", "F", "Friday"))</f>
        <v>101_Week1_Friday</v>
      </c>
      <c r="AE1129" s="32" t="str">
        <f>IF(LEN(Solution[[#This Row],[Available Delivery Days]]) =1, Solution[[#This Row],[Available Delivery Days]], IF(ISNUMBER(SEARCH(Solution[[#This Row],[New Delivery Day]], Solution[[#This Row],[Available Delivery Days]])), Solution[[#This Row],[New Delivery Day]], Solution[[#This Row],[Old Delivery Day]]))</f>
        <v>F</v>
      </c>
      <c r="AF1129" s="31">
        <v>85.28</v>
      </c>
      <c r="AG1129" s="31">
        <v>19.55</v>
      </c>
      <c r="AH1129" s="28" t="s">
        <v>7832</v>
      </c>
      <c r="AI1129" s="28" t="s">
        <v>932</v>
      </c>
      <c r="AJ1129" s="28" t="s">
        <v>7792</v>
      </c>
      <c r="AK1129" s="28" t="s">
        <v>7792</v>
      </c>
      <c r="AL1129" s="28" t="s">
        <v>7797</v>
      </c>
      <c r="AM1129" s="28">
        <f>_xlfn.XLOOKUP(Solution[[#This Row],[Cu_ID]],Master[cu_id],Master[Notes], "none")</f>
        <v>101</v>
      </c>
      <c r="AN1129" s="28">
        <v>0</v>
      </c>
    </row>
    <row r="1130" spans="1:40" x14ac:dyDescent="0.3">
      <c r="A1130" s="53" t="s">
        <v>12470</v>
      </c>
      <c r="B1130" s="37" t="s">
        <v>12471</v>
      </c>
      <c r="C1130" s="37" t="s">
        <v>7728</v>
      </c>
      <c r="D1130" s="28" t="s">
        <v>7717</v>
      </c>
      <c r="E1130" s="28" t="s">
        <v>11016</v>
      </c>
      <c r="F1130" s="28" t="s">
        <v>902</v>
      </c>
      <c r="G1130" s="28" t="s">
        <v>7733</v>
      </c>
      <c r="H1130" s="28" t="s">
        <v>7789</v>
      </c>
      <c r="I1130" s="28" t="s">
        <v>900</v>
      </c>
      <c r="J1130" s="28">
        <v>322</v>
      </c>
      <c r="K1130" s="35" t="s">
        <v>8051</v>
      </c>
      <c r="L1130" s="35" t="s">
        <v>12472</v>
      </c>
      <c r="M1130" s="30">
        <v>1.7740364316850901</v>
      </c>
      <c r="N1130" s="32" t="s">
        <v>15112</v>
      </c>
      <c r="O1130" s="28" t="s">
        <v>7774</v>
      </c>
      <c r="P1130" s="29">
        <v>0.26048611111111108</v>
      </c>
      <c r="Q1130" s="29">
        <v>0.26497685185185182</v>
      </c>
      <c r="R1130" s="28">
        <v>0</v>
      </c>
      <c r="S1130" s="30">
        <v>6.4750000000000005</v>
      </c>
      <c r="T1130" s="32" t="s">
        <v>12473</v>
      </c>
      <c r="U1130" s="32" t="s">
        <v>12474</v>
      </c>
      <c r="V1130" s="30">
        <v>0.51124624324877999</v>
      </c>
      <c r="W1130" s="28">
        <v>0</v>
      </c>
      <c r="X1130" s="28">
        <v>0</v>
      </c>
      <c r="Y1130" s="28" t="s">
        <v>14627</v>
      </c>
      <c r="Z1130" s="28" t="s">
        <v>14648</v>
      </c>
      <c r="AA1130" s="28">
        <v>1</v>
      </c>
      <c r="AB1130" s="28">
        <v>0</v>
      </c>
      <c r="AC1130" s="32">
        <f>Solution[[#This Row],[Old Stop]] +1</f>
        <v>323</v>
      </c>
      <c r="AD1130" s="32" t="str">
        <f>_xlfn.CONCAT(Solution[[#This Row],[Notes]],"_",Solution[[#This Row],[Week '#]],"_", _xlfn.SWITCH(Solution[[#This Row],[Column1]], "M", "Monday", "T", "Tuesday", "W", "Wednesday", "R", "Thursday", "H", "Thursday", "F", "Friday"))</f>
        <v>101_Week2_Friday</v>
      </c>
      <c r="AE1130" s="32" t="str">
        <f>IF(LEN(Solution[[#This Row],[Available Delivery Days]]) =1, Solution[[#This Row],[Available Delivery Days]], IF(ISNUMBER(SEARCH(Solution[[#This Row],[New Delivery Day]], Solution[[#This Row],[Available Delivery Days]])), Solution[[#This Row],[New Delivery Day]], Solution[[#This Row],[Old Delivery Day]]))</f>
        <v>F</v>
      </c>
      <c r="AF1130" s="31">
        <v>85.28</v>
      </c>
      <c r="AG1130" s="31">
        <v>19.55</v>
      </c>
      <c r="AH1130" s="28" t="s">
        <v>7832</v>
      </c>
      <c r="AI1130" s="28" t="s">
        <v>932</v>
      </c>
      <c r="AJ1130" s="28" t="s">
        <v>7792</v>
      </c>
      <c r="AK1130" s="28" t="s">
        <v>7792</v>
      </c>
      <c r="AL1130" s="28" t="s">
        <v>7797</v>
      </c>
      <c r="AM1130" s="28">
        <f>_xlfn.XLOOKUP(Solution[[#This Row],[Cu_ID]],Master[cu_id],Master[Notes], "none")</f>
        <v>101</v>
      </c>
      <c r="AN1130" s="28">
        <v>0</v>
      </c>
    </row>
    <row r="1131" spans="1:40" x14ac:dyDescent="0.3">
      <c r="A1131" s="53" t="s">
        <v>12470</v>
      </c>
      <c r="B1131" s="37" t="s">
        <v>12471</v>
      </c>
      <c r="C1131" s="37" t="s">
        <v>7728</v>
      </c>
      <c r="D1131" s="28" t="s">
        <v>7718</v>
      </c>
      <c r="E1131" s="28" t="s">
        <v>11016</v>
      </c>
      <c r="F1131" s="28" t="s">
        <v>902</v>
      </c>
      <c r="G1131" s="28" t="s">
        <v>7733</v>
      </c>
      <c r="H1131" s="28" t="s">
        <v>7789</v>
      </c>
      <c r="I1131" s="28" t="s">
        <v>900</v>
      </c>
      <c r="J1131" s="28">
        <v>322</v>
      </c>
      <c r="K1131" s="35" t="s">
        <v>8051</v>
      </c>
      <c r="L1131" s="35" t="s">
        <v>12472</v>
      </c>
      <c r="M1131" s="30">
        <v>1.7740364316850901</v>
      </c>
      <c r="N1131" s="32" t="s">
        <v>16137</v>
      </c>
      <c r="O1131" s="28" t="s">
        <v>7774</v>
      </c>
      <c r="P1131" s="29">
        <v>0.26048611111111108</v>
      </c>
      <c r="Q1131" s="29">
        <v>0.26497685185185182</v>
      </c>
      <c r="R1131" s="28">
        <v>0</v>
      </c>
      <c r="S1131" s="30">
        <v>6.4750000000000005</v>
      </c>
      <c r="T1131" s="32" t="s">
        <v>12473</v>
      </c>
      <c r="U1131" s="32" t="s">
        <v>12474</v>
      </c>
      <c r="V1131" s="30">
        <v>0.51124624324877999</v>
      </c>
      <c r="W1131" s="28">
        <v>0</v>
      </c>
      <c r="X1131" s="28">
        <v>0</v>
      </c>
      <c r="Y1131" s="28" t="s">
        <v>14627</v>
      </c>
      <c r="Z1131" s="28" t="s">
        <v>16138</v>
      </c>
      <c r="AA1131" s="28">
        <v>1</v>
      </c>
      <c r="AB1131" s="28">
        <v>0</v>
      </c>
      <c r="AC1131" s="32">
        <f>Solution[[#This Row],[Old Stop]] +1</f>
        <v>323</v>
      </c>
      <c r="AD1131" s="32" t="str">
        <f>_xlfn.CONCAT(Solution[[#This Row],[Notes]],"_",Solution[[#This Row],[Week '#]],"_", _xlfn.SWITCH(Solution[[#This Row],[Column1]], "M", "Monday", "T", "Tuesday", "W", "Wednesday", "R", "Thursday", "H", "Thursday", "F", "Friday"))</f>
        <v>101_Week3_Friday</v>
      </c>
      <c r="AE1131" s="32" t="str">
        <f>IF(LEN(Solution[[#This Row],[Available Delivery Days]]) =1, Solution[[#This Row],[Available Delivery Days]], IF(ISNUMBER(SEARCH(Solution[[#This Row],[New Delivery Day]], Solution[[#This Row],[Available Delivery Days]])), Solution[[#This Row],[New Delivery Day]], Solution[[#This Row],[Old Delivery Day]]))</f>
        <v>F</v>
      </c>
      <c r="AF1131" s="31">
        <v>85.28</v>
      </c>
      <c r="AG1131" s="31">
        <v>19.55</v>
      </c>
      <c r="AH1131" s="28" t="s">
        <v>7832</v>
      </c>
      <c r="AI1131" s="28" t="s">
        <v>932</v>
      </c>
      <c r="AJ1131" s="28" t="s">
        <v>7792</v>
      </c>
      <c r="AK1131" s="28" t="s">
        <v>7792</v>
      </c>
      <c r="AL1131" s="28" t="s">
        <v>7797</v>
      </c>
      <c r="AM1131" s="28">
        <f>_xlfn.XLOOKUP(Solution[[#This Row],[Cu_ID]],Master[cu_id],Master[Notes], "none")</f>
        <v>101</v>
      </c>
      <c r="AN1131" s="28">
        <v>0</v>
      </c>
    </row>
    <row r="1132" spans="1:40" x14ac:dyDescent="0.3">
      <c r="A1132" s="53" t="s">
        <v>12470</v>
      </c>
      <c r="B1132" s="37" t="s">
        <v>12471</v>
      </c>
      <c r="C1132" s="37" t="s">
        <v>7728</v>
      </c>
      <c r="D1132" s="28" t="s">
        <v>7719</v>
      </c>
      <c r="E1132" s="28" t="s">
        <v>11016</v>
      </c>
      <c r="F1132" s="28" t="s">
        <v>902</v>
      </c>
      <c r="G1132" s="28" t="s">
        <v>7733</v>
      </c>
      <c r="H1132" s="28" t="s">
        <v>7789</v>
      </c>
      <c r="I1132" s="28" t="s">
        <v>900</v>
      </c>
      <c r="J1132" s="28">
        <v>322</v>
      </c>
      <c r="K1132" s="35" t="s">
        <v>8051</v>
      </c>
      <c r="L1132" s="35" t="s">
        <v>12472</v>
      </c>
      <c r="M1132" s="30">
        <v>1.7740364316850901</v>
      </c>
      <c r="N1132" s="32" t="s">
        <v>16797</v>
      </c>
      <c r="O1132" s="28" t="s">
        <v>7774</v>
      </c>
      <c r="P1132" s="29">
        <v>0.26048611111111108</v>
      </c>
      <c r="Q1132" s="29">
        <v>0.26497685185185182</v>
      </c>
      <c r="R1132" s="28">
        <v>0</v>
      </c>
      <c r="S1132" s="30">
        <v>6.4750000000000005</v>
      </c>
      <c r="T1132" s="32" t="s">
        <v>12473</v>
      </c>
      <c r="U1132" s="32" t="s">
        <v>12474</v>
      </c>
      <c r="V1132" s="30">
        <v>0.51124624324877999</v>
      </c>
      <c r="W1132" s="28">
        <v>0</v>
      </c>
      <c r="X1132" s="28">
        <v>0</v>
      </c>
      <c r="Y1132" s="28" t="s">
        <v>14627</v>
      </c>
      <c r="Z1132" s="28" t="s">
        <v>16642</v>
      </c>
      <c r="AA1132" s="28">
        <v>1</v>
      </c>
      <c r="AB1132" s="28">
        <v>0</v>
      </c>
      <c r="AC1132" s="32">
        <f>Solution[[#This Row],[Old Stop]] +1</f>
        <v>323</v>
      </c>
      <c r="AD1132" s="32" t="str">
        <f>_xlfn.CONCAT(Solution[[#This Row],[Notes]],"_",Solution[[#This Row],[Week '#]],"_", _xlfn.SWITCH(Solution[[#This Row],[Column1]], "M", "Monday", "T", "Tuesday", "W", "Wednesday", "R", "Thursday", "H", "Thursday", "F", "Friday"))</f>
        <v>101_Week4_Friday</v>
      </c>
      <c r="AE1132" s="32" t="str">
        <f>IF(LEN(Solution[[#This Row],[Available Delivery Days]]) =1, Solution[[#This Row],[Available Delivery Days]], IF(ISNUMBER(SEARCH(Solution[[#This Row],[New Delivery Day]], Solution[[#This Row],[Available Delivery Days]])), Solution[[#This Row],[New Delivery Day]], Solution[[#This Row],[Old Delivery Day]]))</f>
        <v>F</v>
      </c>
      <c r="AF1132" s="31">
        <v>85.28</v>
      </c>
      <c r="AG1132" s="31">
        <v>19.55</v>
      </c>
      <c r="AH1132" s="28" t="s">
        <v>7832</v>
      </c>
      <c r="AI1132" s="28" t="s">
        <v>932</v>
      </c>
      <c r="AJ1132" s="28" t="s">
        <v>7792</v>
      </c>
      <c r="AK1132" s="28" t="s">
        <v>7792</v>
      </c>
      <c r="AL1132" s="28" t="s">
        <v>7797</v>
      </c>
      <c r="AM1132" s="28">
        <f>_xlfn.XLOOKUP(Solution[[#This Row],[Cu_ID]],Master[cu_id],Master[Notes], "none")</f>
        <v>101</v>
      </c>
      <c r="AN1132" s="28">
        <v>0</v>
      </c>
    </row>
    <row r="1133" spans="1:40" x14ac:dyDescent="0.3">
      <c r="A1133" s="53" t="s">
        <v>12686</v>
      </c>
      <c r="B1133" s="37" t="s">
        <v>12687</v>
      </c>
      <c r="C1133" s="37" t="s">
        <v>7728</v>
      </c>
      <c r="D1133" s="28" t="s">
        <v>7716</v>
      </c>
      <c r="E1133" s="28" t="s">
        <v>7752</v>
      </c>
      <c r="F1133" s="28" t="s">
        <v>902</v>
      </c>
      <c r="G1133" s="28" t="s">
        <v>7783</v>
      </c>
      <c r="H1133" s="28" t="s">
        <v>7752</v>
      </c>
      <c r="I1133" s="28" t="s">
        <v>8057</v>
      </c>
      <c r="J1133" s="28">
        <v>270</v>
      </c>
      <c r="K1133" s="35" t="s">
        <v>8981</v>
      </c>
      <c r="L1133" s="35" t="s">
        <v>12688</v>
      </c>
      <c r="M1133" s="30">
        <v>0.186727495864034</v>
      </c>
      <c r="N1133" s="32" t="s">
        <v>15051</v>
      </c>
      <c r="O1133" s="28" t="s">
        <v>7756</v>
      </c>
      <c r="P1133" s="29">
        <v>0.43736111111111109</v>
      </c>
      <c r="Q1133" s="29">
        <v>0.44002314814814814</v>
      </c>
      <c r="R1133" s="28">
        <v>0</v>
      </c>
      <c r="S1133" s="30">
        <v>3.8333333333333335</v>
      </c>
      <c r="T1133" s="32" t="s">
        <v>12689</v>
      </c>
      <c r="U1133" s="32" t="s">
        <v>12690</v>
      </c>
      <c r="V1133" s="30">
        <v>4.6261635769362701E-2</v>
      </c>
      <c r="W1133" s="28">
        <v>0</v>
      </c>
      <c r="X1133" s="28">
        <v>0</v>
      </c>
      <c r="Y1133" s="28" t="s">
        <v>14575</v>
      </c>
      <c r="Z1133" s="28" t="s">
        <v>14576</v>
      </c>
      <c r="AA1133" s="28">
        <v>1</v>
      </c>
      <c r="AB1133" s="28">
        <v>0</v>
      </c>
      <c r="AC1133" s="32">
        <f>Solution[[#This Row],[Old Stop]] +1</f>
        <v>271</v>
      </c>
      <c r="AD1133" s="32" t="str">
        <f>_xlfn.CONCAT(Solution[[#This Row],[Notes]],"_",Solution[[#This Row],[Week '#]],"_", _xlfn.SWITCH(Solution[[#This Row],[Column1]], "M", "Monday", "T", "Tuesday", "W", "Wednesday", "R", "Thursday", "H", "Thursday", "F", "Friday"))</f>
        <v>103_Week1_Friday</v>
      </c>
      <c r="AE1133" s="32" t="str">
        <f>IF(LEN(Solution[[#This Row],[Available Delivery Days]]) =1, Solution[[#This Row],[Available Delivery Days]], IF(ISNUMBER(SEARCH(Solution[[#This Row],[New Delivery Day]], Solution[[#This Row],[Available Delivery Days]])), Solution[[#This Row],[New Delivery Day]], Solution[[#This Row],[Old Delivery Day]]))</f>
        <v>F</v>
      </c>
      <c r="AF1133" s="31">
        <v>32.56</v>
      </c>
      <c r="AG1133" s="31">
        <v>37.487499999999997</v>
      </c>
      <c r="AH1133" s="28" t="s">
        <v>7832</v>
      </c>
      <c r="AI1133" s="28" t="s">
        <v>932</v>
      </c>
      <c r="AJ1133" s="28" t="s">
        <v>7793</v>
      </c>
      <c r="AK1133" s="28" t="s">
        <v>7792</v>
      </c>
      <c r="AL1133" s="28" t="s">
        <v>7797</v>
      </c>
      <c r="AM1133" s="28">
        <f>_xlfn.XLOOKUP(Solution[[#This Row],[Cu_ID]],Master[cu_id],Master[Notes], "none")</f>
        <v>103</v>
      </c>
      <c r="AN1133" s="28">
        <v>0</v>
      </c>
    </row>
    <row r="1134" spans="1:40" x14ac:dyDescent="0.3">
      <c r="A1134" s="53" t="s">
        <v>12686</v>
      </c>
      <c r="B1134" s="37" t="s">
        <v>12687</v>
      </c>
      <c r="C1134" s="37" t="s">
        <v>7728</v>
      </c>
      <c r="D1134" s="28" t="s">
        <v>7718</v>
      </c>
      <c r="E1134" s="28" t="s">
        <v>7752</v>
      </c>
      <c r="F1134" s="28" t="s">
        <v>902</v>
      </c>
      <c r="G1134" s="28" t="s">
        <v>7783</v>
      </c>
      <c r="H1134" s="28" t="s">
        <v>7752</v>
      </c>
      <c r="I1134" s="28" t="s">
        <v>8057</v>
      </c>
      <c r="J1134" s="28">
        <v>270</v>
      </c>
      <c r="K1134" s="35" t="s">
        <v>8981</v>
      </c>
      <c r="L1134" s="35" t="s">
        <v>12688</v>
      </c>
      <c r="M1134" s="30">
        <v>0.186727495864034</v>
      </c>
      <c r="N1134" s="32" t="s">
        <v>16076</v>
      </c>
      <c r="O1134" s="28" t="s">
        <v>7756</v>
      </c>
      <c r="P1134" s="29">
        <v>0.43736111111111109</v>
      </c>
      <c r="Q1134" s="29">
        <v>0.44002314814814814</v>
      </c>
      <c r="R1134" s="28">
        <v>0</v>
      </c>
      <c r="S1134" s="30">
        <v>3.8333333333333335</v>
      </c>
      <c r="T1134" s="32" t="s">
        <v>12689</v>
      </c>
      <c r="U1134" s="32" t="s">
        <v>12690</v>
      </c>
      <c r="V1134" s="30">
        <v>4.6261635769362701E-2</v>
      </c>
      <c r="W1134" s="28">
        <v>0</v>
      </c>
      <c r="X1134" s="28">
        <v>0</v>
      </c>
      <c r="Y1134" s="28" t="s">
        <v>14575</v>
      </c>
      <c r="Z1134" s="28" t="s">
        <v>15989</v>
      </c>
      <c r="AA1134" s="28">
        <v>1</v>
      </c>
      <c r="AB1134" s="28">
        <v>0</v>
      </c>
      <c r="AC1134" s="32">
        <f>Solution[[#This Row],[Old Stop]] +1</f>
        <v>271</v>
      </c>
      <c r="AD1134" s="32" t="str">
        <f>_xlfn.CONCAT(Solution[[#This Row],[Notes]],"_",Solution[[#This Row],[Week '#]],"_", _xlfn.SWITCH(Solution[[#This Row],[Column1]], "M", "Monday", "T", "Tuesday", "W", "Wednesday", "R", "Thursday", "H", "Thursday", "F", "Friday"))</f>
        <v>103_Week3_Friday</v>
      </c>
      <c r="AE1134" s="32" t="str">
        <f>IF(LEN(Solution[[#This Row],[Available Delivery Days]]) =1, Solution[[#This Row],[Available Delivery Days]], IF(ISNUMBER(SEARCH(Solution[[#This Row],[New Delivery Day]], Solution[[#This Row],[Available Delivery Days]])), Solution[[#This Row],[New Delivery Day]], Solution[[#This Row],[Old Delivery Day]]))</f>
        <v>F</v>
      </c>
      <c r="AF1134" s="31">
        <v>32.56</v>
      </c>
      <c r="AG1134" s="31">
        <v>37.487499999999997</v>
      </c>
      <c r="AH1134" s="28" t="s">
        <v>7832</v>
      </c>
      <c r="AI1134" s="28" t="s">
        <v>932</v>
      </c>
      <c r="AJ1134" s="28" t="s">
        <v>7793</v>
      </c>
      <c r="AK1134" s="28" t="s">
        <v>7792</v>
      </c>
      <c r="AL1134" s="28" t="s">
        <v>7797</v>
      </c>
      <c r="AM1134" s="28">
        <f>_xlfn.XLOOKUP(Solution[[#This Row],[Cu_ID]],Master[cu_id],Master[Notes], "none")</f>
        <v>103</v>
      </c>
      <c r="AN1134" s="28">
        <v>0</v>
      </c>
    </row>
    <row r="1135" spans="1:40" x14ac:dyDescent="0.3">
      <c r="A1135" s="53" t="s">
        <v>12049</v>
      </c>
      <c r="B1135" s="37" t="s">
        <v>12050</v>
      </c>
      <c r="C1135" s="37" t="s">
        <v>7728</v>
      </c>
      <c r="D1135" s="28" t="s">
        <v>7716</v>
      </c>
      <c r="E1135" s="28" t="s">
        <v>7734</v>
      </c>
      <c r="F1135" s="28" t="s">
        <v>902</v>
      </c>
      <c r="G1135" s="28" t="s">
        <v>7814</v>
      </c>
      <c r="H1135" s="28" t="s">
        <v>7734</v>
      </c>
      <c r="I1135" s="28" t="s">
        <v>8057</v>
      </c>
      <c r="J1135" s="28">
        <v>117</v>
      </c>
      <c r="K1135" s="35" t="s">
        <v>8535</v>
      </c>
      <c r="L1135" s="35" t="s">
        <v>12051</v>
      </c>
      <c r="M1135" s="30">
        <v>0.18671086803078701</v>
      </c>
      <c r="N1135" s="32" t="s">
        <v>15178</v>
      </c>
      <c r="O1135" s="28" t="s">
        <v>7774</v>
      </c>
      <c r="P1135" s="29">
        <v>0.49568287037037034</v>
      </c>
      <c r="Q1135" s="29">
        <v>0.50267361111111108</v>
      </c>
      <c r="R1135" s="28">
        <v>0</v>
      </c>
      <c r="S1135" s="30">
        <v>10.061111110000001</v>
      </c>
      <c r="T1135" s="32" t="s">
        <v>12052</v>
      </c>
      <c r="U1135" s="32" t="s">
        <v>12053</v>
      </c>
      <c r="V1135" s="30">
        <v>0.18161045602571901</v>
      </c>
      <c r="W1135" s="28">
        <v>0</v>
      </c>
      <c r="X1135" s="28">
        <v>0</v>
      </c>
      <c r="Y1135" s="28" t="s">
        <v>14637</v>
      </c>
      <c r="Z1135" s="28" t="s">
        <v>14638</v>
      </c>
      <c r="AA1135" s="28">
        <v>1</v>
      </c>
      <c r="AB1135" s="28">
        <v>0</v>
      </c>
      <c r="AC1135" s="32">
        <f>Solution[[#This Row],[Old Stop]] +1</f>
        <v>118</v>
      </c>
      <c r="AD1135" s="32" t="str">
        <f>_xlfn.CONCAT(Solution[[#This Row],[Notes]],"_",Solution[[#This Row],[Week '#]],"_", _xlfn.SWITCH(Solution[[#This Row],[Column1]], "M", "Monday", "T", "Tuesday", "W", "Wednesday", "R", "Thursday", "H", "Thursday", "F", "Friday"))</f>
        <v>102_Week1_Friday</v>
      </c>
      <c r="AE1135" s="32" t="str">
        <f>IF(LEN(Solution[[#This Row],[Available Delivery Days]]) =1, Solution[[#This Row],[Available Delivery Days]], IF(ISNUMBER(SEARCH(Solution[[#This Row],[New Delivery Day]], Solution[[#This Row],[Available Delivery Days]])), Solution[[#This Row],[New Delivery Day]], Solution[[#This Row],[Old Delivery Day]]))</f>
        <v>F</v>
      </c>
      <c r="AF1135" s="31">
        <v>66.811199999999999</v>
      </c>
      <c r="AG1135" s="31">
        <v>0</v>
      </c>
      <c r="AH1135" s="28" t="s">
        <v>7832</v>
      </c>
      <c r="AI1135" s="28" t="s">
        <v>932</v>
      </c>
      <c r="AJ1135" s="28" t="s">
        <v>7793</v>
      </c>
      <c r="AK1135" s="28" t="s">
        <v>7792</v>
      </c>
      <c r="AL1135" s="28" t="s">
        <v>7797</v>
      </c>
      <c r="AM1135" s="28">
        <f>_xlfn.XLOOKUP(Solution[[#This Row],[Cu_ID]],Master[cu_id],Master[Notes], "none")</f>
        <v>102</v>
      </c>
      <c r="AN1135" s="28">
        <v>0</v>
      </c>
    </row>
    <row r="1136" spans="1:40" x14ac:dyDescent="0.3">
      <c r="A1136" s="53" t="s">
        <v>12049</v>
      </c>
      <c r="B1136" s="37" t="s">
        <v>12050</v>
      </c>
      <c r="C1136" s="37" t="s">
        <v>7728</v>
      </c>
      <c r="D1136" s="28" t="s">
        <v>7717</v>
      </c>
      <c r="E1136" s="28" t="s">
        <v>7734</v>
      </c>
      <c r="F1136" s="28" t="s">
        <v>902</v>
      </c>
      <c r="G1136" s="28" t="s">
        <v>7783</v>
      </c>
      <c r="H1136" s="28" t="s">
        <v>7734</v>
      </c>
      <c r="I1136" s="28" t="s">
        <v>8057</v>
      </c>
      <c r="J1136" s="28">
        <v>117</v>
      </c>
      <c r="K1136" s="35" t="s">
        <v>8535</v>
      </c>
      <c r="L1136" s="35" t="s">
        <v>12051</v>
      </c>
      <c r="M1136" s="30">
        <v>0.18671086803078701</v>
      </c>
      <c r="N1136" s="32" t="s">
        <v>15179</v>
      </c>
      <c r="O1136" s="28" t="s">
        <v>7774</v>
      </c>
      <c r="P1136" s="29">
        <v>0.47601851851851851</v>
      </c>
      <c r="Q1136" s="29">
        <v>0.48300925925925925</v>
      </c>
      <c r="R1136" s="28">
        <v>0</v>
      </c>
      <c r="S1136" s="30">
        <v>10.061111110000001</v>
      </c>
      <c r="T1136" s="32" t="s">
        <v>12052</v>
      </c>
      <c r="U1136" s="32" t="s">
        <v>12053</v>
      </c>
      <c r="V1136" s="30">
        <v>0.18161045602571901</v>
      </c>
      <c r="W1136" s="28">
        <v>0</v>
      </c>
      <c r="X1136" s="28">
        <v>0</v>
      </c>
      <c r="Y1136" s="28" t="s">
        <v>14637</v>
      </c>
      <c r="Z1136" s="28" t="s">
        <v>14650</v>
      </c>
      <c r="AA1136" s="28">
        <v>1</v>
      </c>
      <c r="AB1136" s="28">
        <v>0</v>
      </c>
      <c r="AC1136" s="32">
        <f>Solution[[#This Row],[Old Stop]] +1</f>
        <v>118</v>
      </c>
      <c r="AD1136" s="32" t="str">
        <f>_xlfn.CONCAT(Solution[[#This Row],[Notes]],"_",Solution[[#This Row],[Week '#]],"_", _xlfn.SWITCH(Solution[[#This Row],[Column1]], "M", "Monday", "T", "Tuesday", "W", "Wednesday", "R", "Thursday", "H", "Thursday", "F", "Friday"))</f>
        <v>102_Week2_Friday</v>
      </c>
      <c r="AE1136" s="32" t="str">
        <f>IF(LEN(Solution[[#This Row],[Available Delivery Days]]) =1, Solution[[#This Row],[Available Delivery Days]], IF(ISNUMBER(SEARCH(Solution[[#This Row],[New Delivery Day]], Solution[[#This Row],[Available Delivery Days]])), Solution[[#This Row],[New Delivery Day]], Solution[[#This Row],[Old Delivery Day]]))</f>
        <v>F</v>
      </c>
      <c r="AF1136" s="31">
        <v>66.811199999999999</v>
      </c>
      <c r="AG1136" s="31">
        <v>0</v>
      </c>
      <c r="AH1136" s="28" t="s">
        <v>7832</v>
      </c>
      <c r="AI1136" s="28" t="s">
        <v>932</v>
      </c>
      <c r="AJ1136" s="28" t="s">
        <v>7793</v>
      </c>
      <c r="AK1136" s="28" t="s">
        <v>7792</v>
      </c>
      <c r="AL1136" s="28" t="s">
        <v>7797</v>
      </c>
      <c r="AM1136" s="28">
        <f>_xlfn.XLOOKUP(Solution[[#This Row],[Cu_ID]],Master[cu_id],Master[Notes], "none")</f>
        <v>102</v>
      </c>
      <c r="AN1136" s="28">
        <v>0</v>
      </c>
    </row>
    <row r="1137" spans="1:40" x14ac:dyDescent="0.3">
      <c r="A1137" s="53" t="s">
        <v>12049</v>
      </c>
      <c r="B1137" s="37" t="s">
        <v>12050</v>
      </c>
      <c r="C1137" s="37" t="s">
        <v>7728</v>
      </c>
      <c r="D1137" s="28" t="s">
        <v>7718</v>
      </c>
      <c r="E1137" s="28" t="s">
        <v>7734</v>
      </c>
      <c r="F1137" s="28" t="s">
        <v>902</v>
      </c>
      <c r="G1137" s="28" t="s">
        <v>7810</v>
      </c>
      <c r="H1137" s="28" t="s">
        <v>7734</v>
      </c>
      <c r="I1137" s="28" t="s">
        <v>8057</v>
      </c>
      <c r="J1137" s="28">
        <v>117</v>
      </c>
      <c r="K1137" s="35" t="s">
        <v>8535</v>
      </c>
      <c r="L1137" s="35" t="s">
        <v>12051</v>
      </c>
      <c r="M1137" s="30">
        <v>0.18671086803078701</v>
      </c>
      <c r="N1137" s="32" t="s">
        <v>15697</v>
      </c>
      <c r="O1137" s="28" t="s">
        <v>7774</v>
      </c>
      <c r="P1137" s="29">
        <v>0.50309027777777782</v>
      </c>
      <c r="Q1137" s="29">
        <v>0.5100810185185185</v>
      </c>
      <c r="R1137" s="28">
        <v>0</v>
      </c>
      <c r="S1137" s="30">
        <v>10.061111110000001</v>
      </c>
      <c r="T1137" s="32" t="s">
        <v>12052</v>
      </c>
      <c r="U1137" s="32" t="s">
        <v>12053</v>
      </c>
      <c r="V1137" s="30">
        <v>0.18161045602571901</v>
      </c>
      <c r="W1137" s="28">
        <v>0</v>
      </c>
      <c r="X1137" s="28">
        <v>0</v>
      </c>
      <c r="Y1137" s="28" t="s">
        <v>14637</v>
      </c>
      <c r="Z1137" s="28" t="s">
        <v>15690</v>
      </c>
      <c r="AA1137" s="28">
        <v>1</v>
      </c>
      <c r="AB1137" s="28">
        <v>0</v>
      </c>
      <c r="AC1137" s="32">
        <f>Solution[[#This Row],[Old Stop]] +1</f>
        <v>118</v>
      </c>
      <c r="AD1137" s="32" t="str">
        <f>_xlfn.CONCAT(Solution[[#This Row],[Notes]],"_",Solution[[#This Row],[Week '#]],"_", _xlfn.SWITCH(Solution[[#This Row],[Column1]], "M", "Monday", "T", "Tuesday", "W", "Wednesday", "R", "Thursday", "H", "Thursday", "F", "Friday"))</f>
        <v>102_Week3_Friday</v>
      </c>
      <c r="AE1137" s="32" t="str">
        <f>IF(LEN(Solution[[#This Row],[Available Delivery Days]]) =1, Solution[[#This Row],[Available Delivery Days]], IF(ISNUMBER(SEARCH(Solution[[#This Row],[New Delivery Day]], Solution[[#This Row],[Available Delivery Days]])), Solution[[#This Row],[New Delivery Day]], Solution[[#This Row],[Old Delivery Day]]))</f>
        <v>F</v>
      </c>
      <c r="AF1137" s="31">
        <v>66.811199999999999</v>
      </c>
      <c r="AG1137" s="31">
        <v>0</v>
      </c>
      <c r="AH1137" s="28" t="s">
        <v>7832</v>
      </c>
      <c r="AI1137" s="28" t="s">
        <v>932</v>
      </c>
      <c r="AJ1137" s="28" t="s">
        <v>7793</v>
      </c>
      <c r="AK1137" s="28" t="s">
        <v>7792</v>
      </c>
      <c r="AL1137" s="28" t="s">
        <v>7797</v>
      </c>
      <c r="AM1137" s="28">
        <f>_xlfn.XLOOKUP(Solution[[#This Row],[Cu_ID]],Master[cu_id],Master[Notes], "none")</f>
        <v>102</v>
      </c>
      <c r="AN1137" s="28">
        <v>0</v>
      </c>
    </row>
    <row r="1138" spans="1:40" x14ac:dyDescent="0.3">
      <c r="A1138" s="53" t="s">
        <v>12049</v>
      </c>
      <c r="B1138" s="37" t="s">
        <v>12050</v>
      </c>
      <c r="C1138" s="37" t="s">
        <v>7728</v>
      </c>
      <c r="D1138" s="28" t="s">
        <v>7719</v>
      </c>
      <c r="E1138" s="28" t="s">
        <v>7734</v>
      </c>
      <c r="F1138" s="28" t="s">
        <v>902</v>
      </c>
      <c r="G1138" s="28" t="s">
        <v>7725</v>
      </c>
      <c r="H1138" s="28" t="s">
        <v>7734</v>
      </c>
      <c r="I1138" s="28" t="s">
        <v>8057</v>
      </c>
      <c r="J1138" s="28">
        <v>117</v>
      </c>
      <c r="K1138" s="35" t="s">
        <v>8535</v>
      </c>
      <c r="L1138" s="35" t="s">
        <v>12051</v>
      </c>
      <c r="M1138" s="30">
        <v>0.18671086803078701</v>
      </c>
      <c r="N1138" s="32" t="s">
        <v>16304</v>
      </c>
      <c r="O1138" s="28" t="s">
        <v>7774</v>
      </c>
      <c r="P1138" s="29">
        <v>0.49148148148148146</v>
      </c>
      <c r="Q1138" s="29">
        <v>0.49847222222222221</v>
      </c>
      <c r="R1138" s="28">
        <v>0</v>
      </c>
      <c r="S1138" s="30">
        <v>10.061111110000001</v>
      </c>
      <c r="T1138" s="32" t="s">
        <v>12052</v>
      </c>
      <c r="U1138" s="32" t="s">
        <v>12053</v>
      </c>
      <c r="V1138" s="30">
        <v>0.18161045602571901</v>
      </c>
      <c r="W1138" s="28">
        <v>0</v>
      </c>
      <c r="X1138" s="28">
        <v>0</v>
      </c>
      <c r="Y1138" s="28" t="s">
        <v>14637</v>
      </c>
      <c r="Z1138" s="28" t="s">
        <v>16292</v>
      </c>
      <c r="AA1138" s="28">
        <v>1</v>
      </c>
      <c r="AB1138" s="28">
        <v>0</v>
      </c>
      <c r="AC1138" s="32">
        <f>Solution[[#This Row],[Old Stop]] +1</f>
        <v>118</v>
      </c>
      <c r="AD1138" s="32" t="str">
        <f>_xlfn.CONCAT(Solution[[#This Row],[Notes]],"_",Solution[[#This Row],[Week '#]],"_", _xlfn.SWITCH(Solution[[#This Row],[Column1]], "M", "Monday", "T", "Tuesday", "W", "Wednesday", "R", "Thursday", "H", "Thursday", "F", "Friday"))</f>
        <v>102_Week4_Friday</v>
      </c>
      <c r="AE1138" s="32" t="str">
        <f>IF(LEN(Solution[[#This Row],[Available Delivery Days]]) =1, Solution[[#This Row],[Available Delivery Days]], IF(ISNUMBER(SEARCH(Solution[[#This Row],[New Delivery Day]], Solution[[#This Row],[Available Delivery Days]])), Solution[[#This Row],[New Delivery Day]], Solution[[#This Row],[Old Delivery Day]]))</f>
        <v>F</v>
      </c>
      <c r="AF1138" s="31">
        <v>66.811199999999999</v>
      </c>
      <c r="AG1138" s="31">
        <v>0</v>
      </c>
      <c r="AH1138" s="28" t="s">
        <v>7832</v>
      </c>
      <c r="AI1138" s="28" t="s">
        <v>932</v>
      </c>
      <c r="AJ1138" s="28" t="s">
        <v>7793</v>
      </c>
      <c r="AK1138" s="28" t="s">
        <v>7792</v>
      </c>
      <c r="AL1138" s="28" t="s">
        <v>7797</v>
      </c>
      <c r="AM1138" s="28">
        <f>_xlfn.XLOOKUP(Solution[[#This Row],[Cu_ID]],Master[cu_id],Master[Notes], "none")</f>
        <v>102</v>
      </c>
      <c r="AN1138" s="28">
        <v>0</v>
      </c>
    </row>
    <row r="1139" spans="1:40" x14ac:dyDescent="0.3">
      <c r="A1139" s="53" t="s">
        <v>11527</v>
      </c>
      <c r="B1139" s="37" t="s">
        <v>11528</v>
      </c>
      <c r="C1139" s="37" t="s">
        <v>7728</v>
      </c>
      <c r="D1139" s="28" t="s">
        <v>7719</v>
      </c>
      <c r="E1139" s="28" t="s">
        <v>7789</v>
      </c>
      <c r="F1139" s="28" t="s">
        <v>900</v>
      </c>
      <c r="G1139" s="28" t="s">
        <v>7763</v>
      </c>
      <c r="H1139" s="28" t="s">
        <v>7789</v>
      </c>
      <c r="I1139" s="28" t="s">
        <v>8057</v>
      </c>
      <c r="J1139" s="28">
        <v>142</v>
      </c>
      <c r="K1139" s="35" t="s">
        <v>8086</v>
      </c>
      <c r="L1139" s="35" t="s">
        <v>11529</v>
      </c>
      <c r="M1139" s="30">
        <v>0.71306592598557506</v>
      </c>
      <c r="N1139" s="32" t="s">
        <v>16655</v>
      </c>
      <c r="O1139" s="28" t="s">
        <v>7748</v>
      </c>
      <c r="P1139" s="29">
        <v>0.48281249999999998</v>
      </c>
      <c r="Q1139" s="29">
        <v>0.49083333333333334</v>
      </c>
      <c r="R1139" s="28">
        <v>0</v>
      </c>
      <c r="S1139" s="30">
        <v>11.55</v>
      </c>
      <c r="T1139" s="32" t="s">
        <v>11530</v>
      </c>
      <c r="U1139" s="32" t="s">
        <v>11531</v>
      </c>
      <c r="V1139" s="30">
        <v>0.40517581684453402</v>
      </c>
      <c r="W1139" s="28">
        <v>0</v>
      </c>
      <c r="X1139" s="28">
        <v>0</v>
      </c>
      <c r="Y1139" s="28" t="s">
        <v>14641</v>
      </c>
      <c r="Z1139" s="28" t="s">
        <v>16425</v>
      </c>
      <c r="AA1139" s="28">
        <v>1</v>
      </c>
      <c r="AB1139" s="28">
        <v>0</v>
      </c>
      <c r="AC1139" s="32">
        <f>Solution[[#This Row],[Old Stop]] +1</f>
        <v>143</v>
      </c>
      <c r="AD1139" s="32" t="str">
        <f>_xlfn.CONCAT(Solution[[#This Row],[Notes]],"_",Solution[[#This Row],[Week '#]],"_", _xlfn.SWITCH(Solution[[#This Row],[Column1]], "M", "Monday", "T", "Tuesday", "W", "Wednesday", "R", "Thursday", "H", "Thursday", "F", "Friday"))</f>
        <v>101_Week4_Wednesday</v>
      </c>
      <c r="AE1139" s="32" t="str">
        <f>IF(LEN(Solution[[#This Row],[Available Delivery Days]]) =1, Solution[[#This Row],[Available Delivery Days]], IF(ISNUMBER(SEARCH(Solution[[#This Row],[New Delivery Day]], Solution[[#This Row],[Available Delivery Days]])), Solution[[#This Row],[New Delivery Day]], Solution[[#This Row],[Old Delivery Day]]))</f>
        <v>W</v>
      </c>
      <c r="AF1139" s="31">
        <v>29.622499999999999</v>
      </c>
      <c r="AG1139" s="31">
        <v>29.622499999999999</v>
      </c>
      <c r="AH1139" s="28" t="s">
        <v>7832</v>
      </c>
      <c r="AI1139" s="28" t="s">
        <v>932</v>
      </c>
      <c r="AJ1139" s="28" t="s">
        <v>7793</v>
      </c>
      <c r="AK1139" s="28" t="s">
        <v>7792</v>
      </c>
      <c r="AL1139" s="28" t="s">
        <v>7797</v>
      </c>
      <c r="AM1139" s="28">
        <f>_xlfn.XLOOKUP(Solution[[#This Row],[Cu_ID]],Master[cu_id],Master[Notes], "none")</f>
        <v>101</v>
      </c>
      <c r="AN1139" s="28">
        <v>0</v>
      </c>
    </row>
    <row r="1140" spans="1:40" x14ac:dyDescent="0.3">
      <c r="A1140" s="53" t="s">
        <v>14048</v>
      </c>
      <c r="B1140" s="37" t="s">
        <v>14049</v>
      </c>
      <c r="C1140" s="37" t="s">
        <v>7728</v>
      </c>
      <c r="D1140" s="28" t="s">
        <v>7717</v>
      </c>
      <c r="E1140" s="28" t="s">
        <v>11016</v>
      </c>
      <c r="F1140" s="28" t="s">
        <v>901</v>
      </c>
      <c r="G1140" s="28" t="s">
        <v>7754</v>
      </c>
      <c r="H1140" s="28" t="s">
        <v>7752</v>
      </c>
      <c r="I1140" s="28" t="s">
        <v>902</v>
      </c>
      <c r="J1140" s="28">
        <v>89</v>
      </c>
      <c r="K1140" s="35" t="s">
        <v>9038</v>
      </c>
      <c r="L1140" s="35" t="s">
        <v>14050</v>
      </c>
      <c r="M1140" s="30">
        <v>0.12097685970366</v>
      </c>
      <c r="N1140" s="32" t="s">
        <v>15388</v>
      </c>
      <c r="O1140" s="28" t="s">
        <v>7722</v>
      </c>
      <c r="P1140" s="29">
        <v>0.49435185185185188</v>
      </c>
      <c r="Q1140" s="29">
        <v>0.50107638888888884</v>
      </c>
      <c r="R1140" s="28">
        <v>0</v>
      </c>
      <c r="S1140" s="30">
        <v>9.683574621414877</v>
      </c>
      <c r="T1140" s="32" t="s">
        <v>14051</v>
      </c>
      <c r="U1140" s="32" t="s">
        <v>14052</v>
      </c>
      <c r="V1140" s="30">
        <v>5.1236060751593197E-2</v>
      </c>
      <c r="W1140" s="28">
        <v>0</v>
      </c>
      <c r="X1140" s="28">
        <v>0</v>
      </c>
      <c r="Y1140" s="28" t="s">
        <v>14623</v>
      </c>
      <c r="Z1140" s="28" t="s">
        <v>15210</v>
      </c>
      <c r="AA1140" s="28">
        <v>1</v>
      </c>
      <c r="AB1140" s="28">
        <v>0</v>
      </c>
      <c r="AC1140" s="32">
        <f>Solution[[#This Row],[Old Stop]] +1</f>
        <v>90</v>
      </c>
      <c r="AD1140" s="32" t="str">
        <f>_xlfn.CONCAT(Solution[[#This Row],[Notes]],"_",Solution[[#This Row],[Week '#]],"_", _xlfn.SWITCH(Solution[[#This Row],[Column1]], "M", "Monday", "T", "Tuesday", "W", "Wednesday", "R", "Thursday", "H", "Thursday", "F", "Friday"))</f>
        <v>105_Week2_Monday</v>
      </c>
      <c r="AE1140" s="32" t="str">
        <f>IF(LEN(Solution[[#This Row],[Available Delivery Days]]) =1, Solution[[#This Row],[Available Delivery Days]], IF(ISNUMBER(SEARCH(Solution[[#This Row],[New Delivery Day]], Solution[[#This Row],[Available Delivery Days]])), Solution[[#This Row],[New Delivery Day]], Solution[[#This Row],[Old Delivery Day]]))</f>
        <v>M</v>
      </c>
      <c r="AF1140" s="31">
        <v>11.4275</v>
      </c>
      <c r="AG1140" s="31">
        <v>11.4275</v>
      </c>
      <c r="AH1140" s="28" t="s">
        <v>7832</v>
      </c>
      <c r="AI1140" s="28" t="s">
        <v>932</v>
      </c>
      <c r="AJ1140" s="28" t="s">
        <v>7792</v>
      </c>
      <c r="AK1140" s="28" t="s">
        <v>7792</v>
      </c>
      <c r="AL1140" s="28" t="s">
        <v>7797</v>
      </c>
      <c r="AM1140" s="28">
        <f>_xlfn.XLOOKUP(Solution[[#This Row],[Cu_ID]],Master[cu_id],Master[Notes], "none")</f>
        <v>105</v>
      </c>
      <c r="AN1140" s="28">
        <v>0</v>
      </c>
    </row>
    <row r="1141" spans="1:40" x14ac:dyDescent="0.3">
      <c r="A1141" s="53" t="s">
        <v>13170</v>
      </c>
      <c r="B1141" s="37" t="s">
        <v>13171</v>
      </c>
      <c r="C1141" s="37" t="s">
        <v>7728</v>
      </c>
      <c r="D1141" s="28" t="s">
        <v>7717</v>
      </c>
      <c r="E1141" s="28" t="s">
        <v>7789</v>
      </c>
      <c r="F1141" s="28" t="s">
        <v>901</v>
      </c>
      <c r="G1141" s="28" t="s">
        <v>7788</v>
      </c>
      <c r="H1141" s="28" t="s">
        <v>7789</v>
      </c>
      <c r="I1141" s="28" t="s">
        <v>902</v>
      </c>
      <c r="J1141" s="28">
        <v>230</v>
      </c>
      <c r="K1141" s="35" t="s">
        <v>8178</v>
      </c>
      <c r="L1141" s="35" t="s">
        <v>13172</v>
      </c>
      <c r="M1141" s="30">
        <v>1.14253325946629</v>
      </c>
      <c r="N1141" s="32" t="s">
        <v>15548</v>
      </c>
      <c r="O1141" s="28" t="s">
        <v>7756</v>
      </c>
      <c r="P1141" s="29">
        <v>0.57131944444444449</v>
      </c>
      <c r="Q1141" s="29">
        <v>0.57512731481481483</v>
      </c>
      <c r="R1141" s="28">
        <v>0</v>
      </c>
      <c r="S1141" s="30">
        <v>5.4833333333333334</v>
      </c>
      <c r="T1141" s="32" t="s">
        <v>13173</v>
      </c>
      <c r="U1141" s="32" t="s">
        <v>13174</v>
      </c>
      <c r="V1141" s="30">
        <v>0.45830479789603701</v>
      </c>
      <c r="W1141" s="28">
        <v>0</v>
      </c>
      <c r="X1141" s="28">
        <v>0</v>
      </c>
      <c r="Y1141" s="28" t="s">
        <v>14550</v>
      </c>
      <c r="Z1141" s="28" t="s">
        <v>15511</v>
      </c>
      <c r="AA1141" s="28">
        <v>1</v>
      </c>
      <c r="AB1141" s="28">
        <v>0</v>
      </c>
      <c r="AC1141" s="32">
        <f>Solution[[#This Row],[Old Stop]] +1</f>
        <v>231</v>
      </c>
      <c r="AD1141" s="32" t="str">
        <f>_xlfn.CONCAT(Solution[[#This Row],[Notes]],"_",Solution[[#This Row],[Week '#]],"_", _xlfn.SWITCH(Solution[[#This Row],[Column1]], "M", "Monday", "T", "Tuesday", "W", "Wednesday", "R", "Thursday", "H", "Thursday", "F", "Friday"))</f>
        <v>101_Week2_Monday</v>
      </c>
      <c r="AE1141" s="32" t="str">
        <f>IF(LEN(Solution[[#This Row],[Available Delivery Days]]) =1, Solution[[#This Row],[Available Delivery Days]], IF(ISNUMBER(SEARCH(Solution[[#This Row],[New Delivery Day]], Solution[[#This Row],[Available Delivery Days]])), Solution[[#This Row],[New Delivery Day]], Solution[[#This Row],[Old Delivery Day]]))</f>
        <v>M</v>
      </c>
      <c r="AF1141" s="31">
        <v>25.64</v>
      </c>
      <c r="AG1141" s="31">
        <v>25.64</v>
      </c>
      <c r="AH1141" s="28" t="s">
        <v>7832</v>
      </c>
      <c r="AI1141" s="28" t="s">
        <v>932</v>
      </c>
      <c r="AJ1141" s="28" t="s">
        <v>7793</v>
      </c>
      <c r="AK1141" s="28" t="s">
        <v>7792</v>
      </c>
      <c r="AL1141" s="28" t="s">
        <v>7797</v>
      </c>
      <c r="AM1141" s="28">
        <f>_xlfn.XLOOKUP(Solution[[#This Row],[Cu_ID]],Master[cu_id],Master[Notes], "none")</f>
        <v>101</v>
      </c>
      <c r="AN1141" s="28">
        <v>0</v>
      </c>
    </row>
    <row r="1142" spans="1:40" x14ac:dyDescent="0.3">
      <c r="A1142" s="53" t="s">
        <v>13170</v>
      </c>
      <c r="B1142" s="37" t="s">
        <v>13171</v>
      </c>
      <c r="C1142" s="37" t="s">
        <v>7728</v>
      </c>
      <c r="D1142" s="28" t="s">
        <v>7719</v>
      </c>
      <c r="E1142" s="28" t="s">
        <v>7789</v>
      </c>
      <c r="F1142" s="28" t="s">
        <v>901</v>
      </c>
      <c r="G1142" s="28" t="s">
        <v>7735</v>
      </c>
      <c r="H1142" s="28" t="s">
        <v>7789</v>
      </c>
      <c r="I1142" s="28" t="s">
        <v>902</v>
      </c>
      <c r="J1142" s="28">
        <v>230</v>
      </c>
      <c r="K1142" s="35" t="s">
        <v>8178</v>
      </c>
      <c r="L1142" s="35" t="s">
        <v>13172</v>
      </c>
      <c r="M1142" s="30">
        <v>0.92765731923282102</v>
      </c>
      <c r="N1142" s="32" t="s">
        <v>16427</v>
      </c>
      <c r="O1142" s="28" t="s">
        <v>7756</v>
      </c>
      <c r="P1142" s="29">
        <v>0.55634259259259256</v>
      </c>
      <c r="Q1142" s="29">
        <v>0.560150462962963</v>
      </c>
      <c r="R1142" s="28">
        <v>0</v>
      </c>
      <c r="S1142" s="30">
        <v>5.4833333333333334</v>
      </c>
      <c r="T1142" s="32" t="s">
        <v>13173</v>
      </c>
      <c r="U1142" s="32" t="s">
        <v>13174</v>
      </c>
      <c r="V1142" s="30">
        <v>0.430970282177702</v>
      </c>
      <c r="W1142" s="28">
        <v>0</v>
      </c>
      <c r="X1142" s="28">
        <v>0</v>
      </c>
      <c r="Y1142" s="28" t="s">
        <v>14550</v>
      </c>
      <c r="Z1142" s="28" t="s">
        <v>16280</v>
      </c>
      <c r="AA1142" s="28">
        <v>1</v>
      </c>
      <c r="AB1142" s="28">
        <v>0</v>
      </c>
      <c r="AC1142" s="32">
        <f>Solution[[#This Row],[Old Stop]] +1</f>
        <v>231</v>
      </c>
      <c r="AD1142" s="32" t="str">
        <f>_xlfn.CONCAT(Solution[[#This Row],[Notes]],"_",Solution[[#This Row],[Week '#]],"_", _xlfn.SWITCH(Solution[[#This Row],[Column1]], "M", "Monday", "T", "Tuesday", "W", "Wednesday", "R", "Thursday", "H", "Thursday", "F", "Friday"))</f>
        <v>101_Week4_Monday</v>
      </c>
      <c r="AE1142" s="32" t="str">
        <f>IF(LEN(Solution[[#This Row],[Available Delivery Days]]) =1, Solution[[#This Row],[Available Delivery Days]], IF(ISNUMBER(SEARCH(Solution[[#This Row],[New Delivery Day]], Solution[[#This Row],[Available Delivery Days]])), Solution[[#This Row],[New Delivery Day]], Solution[[#This Row],[Old Delivery Day]]))</f>
        <v>M</v>
      </c>
      <c r="AF1142" s="31">
        <v>25.64</v>
      </c>
      <c r="AG1142" s="31">
        <v>25.64</v>
      </c>
      <c r="AH1142" s="28" t="s">
        <v>7832</v>
      </c>
      <c r="AI1142" s="28" t="s">
        <v>932</v>
      </c>
      <c r="AJ1142" s="28" t="s">
        <v>7793</v>
      </c>
      <c r="AK1142" s="28" t="s">
        <v>7792</v>
      </c>
      <c r="AL1142" s="28" t="s">
        <v>7797</v>
      </c>
      <c r="AM1142" s="28">
        <f>_xlfn.XLOOKUP(Solution[[#This Row],[Cu_ID]],Master[cu_id],Master[Notes], "none")</f>
        <v>101</v>
      </c>
      <c r="AN1142" s="28">
        <v>0</v>
      </c>
    </row>
    <row r="1143" spans="1:40" x14ac:dyDescent="0.3">
      <c r="A1143" s="53" t="s">
        <v>13943</v>
      </c>
      <c r="B1143" s="37" t="s">
        <v>13944</v>
      </c>
      <c r="C1143" s="37" t="s">
        <v>7728</v>
      </c>
      <c r="D1143" s="28" t="s">
        <v>7717</v>
      </c>
      <c r="E1143" s="28" t="s">
        <v>7734</v>
      </c>
      <c r="F1143" s="28" t="s">
        <v>901</v>
      </c>
      <c r="G1143" s="28" t="s">
        <v>7743</v>
      </c>
      <c r="H1143" s="28" t="s">
        <v>7734</v>
      </c>
      <c r="I1143" s="28" t="s">
        <v>900</v>
      </c>
      <c r="J1143" s="28">
        <v>220</v>
      </c>
      <c r="K1143" s="35" t="s">
        <v>8416</v>
      </c>
      <c r="L1143" s="35" t="s">
        <v>13945</v>
      </c>
      <c r="M1143" s="30">
        <v>10.9240553136915</v>
      </c>
      <c r="N1143" s="32" t="s">
        <v>15347</v>
      </c>
      <c r="O1143" s="28" t="s">
        <v>7751</v>
      </c>
      <c r="P1143" s="29">
        <v>0.52059027777777778</v>
      </c>
      <c r="Q1143" s="29">
        <v>0.52731481481481479</v>
      </c>
      <c r="R1143" s="28">
        <v>0</v>
      </c>
      <c r="S1143" s="30">
        <v>9.683574621414877</v>
      </c>
      <c r="T1143" s="32" t="s">
        <v>13946</v>
      </c>
      <c r="U1143" s="32" t="s">
        <v>13947</v>
      </c>
      <c r="V1143" s="30">
        <v>11.6800034729589</v>
      </c>
      <c r="W1143" s="28">
        <v>0</v>
      </c>
      <c r="X1143" s="28">
        <v>0</v>
      </c>
      <c r="Y1143" s="28" t="s">
        <v>14567</v>
      </c>
      <c r="Z1143" s="28" t="s">
        <v>14570</v>
      </c>
      <c r="AA1143" s="28">
        <v>1</v>
      </c>
      <c r="AB1143" s="28">
        <v>0</v>
      </c>
      <c r="AC1143" s="32">
        <f>Solution[[#This Row],[Old Stop]] +1</f>
        <v>221</v>
      </c>
      <c r="AD1143" s="32" t="str">
        <f>_xlfn.CONCAT(Solution[[#This Row],[Notes]],"_",Solution[[#This Row],[Week '#]],"_", _xlfn.SWITCH(Solution[[#This Row],[Column1]], "M", "Monday", "T", "Tuesday", "W", "Wednesday", "R", "Thursday", "H", "Thursday", "F", "Friday"))</f>
        <v>102_Week2_Monday</v>
      </c>
      <c r="AE1143" s="32" t="str">
        <f>IF(LEN(Solution[[#This Row],[Available Delivery Days]]) =1, Solution[[#This Row],[Available Delivery Days]], IF(ISNUMBER(SEARCH(Solution[[#This Row],[New Delivery Day]], Solution[[#This Row],[Available Delivery Days]])), Solution[[#This Row],[New Delivery Day]], Solution[[#This Row],[Old Delivery Day]]))</f>
        <v>M</v>
      </c>
      <c r="AF1143" s="31">
        <v>29.28</v>
      </c>
      <c r="AG1143" s="31">
        <v>28.65</v>
      </c>
      <c r="AH1143" s="28" t="s">
        <v>7832</v>
      </c>
      <c r="AI1143" s="28" t="s">
        <v>932</v>
      </c>
      <c r="AJ1143" s="28" t="s">
        <v>7793</v>
      </c>
      <c r="AK1143" s="28" t="s">
        <v>7792</v>
      </c>
      <c r="AL1143" s="28" t="s">
        <v>7797</v>
      </c>
      <c r="AM1143" s="28" t="str">
        <f>_xlfn.XLOOKUP(Solution[[#This Row],[Cu_ID]],Master[cu_id],Master[Notes], "none")</f>
        <v>102</v>
      </c>
      <c r="AN1143" s="28">
        <v>0</v>
      </c>
    </row>
    <row r="1144" spans="1:40" x14ac:dyDescent="0.3">
      <c r="A1144" s="53" t="s">
        <v>13943</v>
      </c>
      <c r="B1144" s="37" t="s">
        <v>13944</v>
      </c>
      <c r="C1144" s="37" t="s">
        <v>7728</v>
      </c>
      <c r="D1144" s="28" t="s">
        <v>7719</v>
      </c>
      <c r="E1144" s="28" t="s">
        <v>7734</v>
      </c>
      <c r="F1144" s="28" t="s">
        <v>901</v>
      </c>
      <c r="G1144" s="28" t="s">
        <v>7743</v>
      </c>
      <c r="H1144" s="28" t="s">
        <v>7734</v>
      </c>
      <c r="I1144" s="28" t="s">
        <v>900</v>
      </c>
      <c r="J1144" s="28">
        <v>220</v>
      </c>
      <c r="K1144" s="35" t="s">
        <v>8416</v>
      </c>
      <c r="L1144" s="35" t="s">
        <v>13945</v>
      </c>
      <c r="M1144" s="30">
        <v>10.9240553136915</v>
      </c>
      <c r="N1144" s="32" t="s">
        <v>16373</v>
      </c>
      <c r="O1144" s="28" t="s">
        <v>7751</v>
      </c>
      <c r="P1144" s="29">
        <v>0.52059027777777778</v>
      </c>
      <c r="Q1144" s="29">
        <v>0.52731481481481479</v>
      </c>
      <c r="R1144" s="28">
        <v>0</v>
      </c>
      <c r="S1144" s="30">
        <v>9.683574621414877</v>
      </c>
      <c r="T1144" s="32" t="s">
        <v>13946</v>
      </c>
      <c r="U1144" s="32" t="s">
        <v>13947</v>
      </c>
      <c r="V1144" s="30">
        <v>11.6800034729589</v>
      </c>
      <c r="W1144" s="28">
        <v>0</v>
      </c>
      <c r="X1144" s="28">
        <v>0</v>
      </c>
      <c r="Y1144" s="28" t="s">
        <v>14567</v>
      </c>
      <c r="Z1144" s="28" t="s">
        <v>16338</v>
      </c>
      <c r="AA1144" s="28">
        <v>1</v>
      </c>
      <c r="AB1144" s="28">
        <v>0</v>
      </c>
      <c r="AC1144" s="32">
        <f>Solution[[#This Row],[Old Stop]] +1</f>
        <v>221</v>
      </c>
      <c r="AD1144" s="32" t="str">
        <f>_xlfn.CONCAT(Solution[[#This Row],[Notes]],"_",Solution[[#This Row],[Week '#]],"_", _xlfn.SWITCH(Solution[[#This Row],[Column1]], "M", "Monday", "T", "Tuesday", "W", "Wednesday", "R", "Thursday", "H", "Thursday", "F", "Friday"))</f>
        <v>102_Week4_Monday</v>
      </c>
      <c r="AE1144" s="32" t="str">
        <f>IF(LEN(Solution[[#This Row],[Available Delivery Days]]) =1, Solution[[#This Row],[Available Delivery Days]], IF(ISNUMBER(SEARCH(Solution[[#This Row],[New Delivery Day]], Solution[[#This Row],[Available Delivery Days]])), Solution[[#This Row],[New Delivery Day]], Solution[[#This Row],[Old Delivery Day]]))</f>
        <v>M</v>
      </c>
      <c r="AF1144" s="31">
        <v>29.28</v>
      </c>
      <c r="AG1144" s="31">
        <v>28.65</v>
      </c>
      <c r="AH1144" s="28" t="s">
        <v>7832</v>
      </c>
      <c r="AI1144" s="28" t="s">
        <v>932</v>
      </c>
      <c r="AJ1144" s="28" t="s">
        <v>7793</v>
      </c>
      <c r="AK1144" s="28" t="s">
        <v>7792</v>
      </c>
      <c r="AL1144" s="28" t="s">
        <v>7797</v>
      </c>
      <c r="AM1144" s="28" t="str">
        <f>_xlfn.XLOOKUP(Solution[[#This Row],[Cu_ID]],Master[cu_id],Master[Notes], "none")</f>
        <v>102</v>
      </c>
      <c r="AN1144" s="28">
        <v>0</v>
      </c>
    </row>
    <row r="1145" spans="1:40" x14ac:dyDescent="0.3">
      <c r="A1145" s="53" t="s">
        <v>14304</v>
      </c>
      <c r="B1145" s="37" t="s">
        <v>14305</v>
      </c>
      <c r="C1145" s="37" t="s">
        <v>7728</v>
      </c>
      <c r="D1145" s="28" t="s">
        <v>7718</v>
      </c>
      <c r="E1145" s="28" t="s">
        <v>7734</v>
      </c>
      <c r="F1145" s="28" t="s">
        <v>903</v>
      </c>
      <c r="G1145" s="28" t="s">
        <v>7733</v>
      </c>
      <c r="H1145" s="28" t="s">
        <v>7734</v>
      </c>
      <c r="I1145" s="28" t="s">
        <v>8057</v>
      </c>
      <c r="J1145" s="28">
        <v>300</v>
      </c>
      <c r="K1145" s="35" t="s">
        <v>8561</v>
      </c>
      <c r="L1145" s="35" t="s">
        <v>14306</v>
      </c>
      <c r="M1145" s="30">
        <v>32.029578985646403</v>
      </c>
      <c r="N1145" s="32" t="s">
        <v>15709</v>
      </c>
      <c r="O1145" s="28" t="s">
        <v>7722</v>
      </c>
      <c r="P1145" s="29">
        <v>0.28349537037037037</v>
      </c>
      <c r="Q1145" s="29">
        <v>0.29021990740740738</v>
      </c>
      <c r="R1145" s="28">
        <v>0</v>
      </c>
      <c r="S1145" s="30">
        <v>9.683574621414877</v>
      </c>
      <c r="T1145" s="32" t="s">
        <v>14307</v>
      </c>
      <c r="U1145" s="32" t="s">
        <v>14308</v>
      </c>
      <c r="V1145" s="30">
        <v>30.5895960942557</v>
      </c>
      <c r="W1145" s="28">
        <v>0</v>
      </c>
      <c r="X1145" s="28">
        <v>0</v>
      </c>
      <c r="Y1145" s="28" t="s">
        <v>14619</v>
      </c>
      <c r="Z1145" s="28" t="s">
        <v>15708</v>
      </c>
      <c r="AA1145" s="28">
        <v>1</v>
      </c>
      <c r="AB1145" s="28">
        <v>0</v>
      </c>
      <c r="AC1145" s="32">
        <f>Solution[[#This Row],[Old Stop]] +1</f>
        <v>301</v>
      </c>
      <c r="AD1145" s="32" t="str">
        <f>_xlfn.CONCAT(Solution[[#This Row],[Notes]],"_",Solution[[#This Row],[Week '#]],"_", _xlfn.SWITCH(Solution[[#This Row],[Column1]], "M", "Monday", "T", "Tuesday", "W", "Wednesday", "R", "Thursday", "H", "Thursday", "F", "Friday"))</f>
        <v>102_Week3_Tuesday</v>
      </c>
      <c r="AE1145" s="32" t="str">
        <f>IF(LEN(Solution[[#This Row],[Available Delivery Days]]) =1, Solution[[#This Row],[Available Delivery Days]], IF(ISNUMBER(SEARCH(Solution[[#This Row],[New Delivery Day]], Solution[[#This Row],[Available Delivery Days]])), Solution[[#This Row],[New Delivery Day]], Solution[[#This Row],[Old Delivery Day]]))</f>
        <v>T</v>
      </c>
      <c r="AF1145" s="31">
        <v>17.5</v>
      </c>
      <c r="AG1145" s="31">
        <v>17.5</v>
      </c>
      <c r="AH1145" s="28" t="s">
        <v>7832</v>
      </c>
      <c r="AI1145" s="28" t="s">
        <v>932</v>
      </c>
      <c r="AJ1145" s="28" t="s">
        <v>7793</v>
      </c>
      <c r="AK1145" s="28" t="s">
        <v>7792</v>
      </c>
      <c r="AL1145" s="28" t="s">
        <v>7797</v>
      </c>
      <c r="AM1145" s="28">
        <f>_xlfn.XLOOKUP(Solution[[#This Row],[Cu_ID]],Master[cu_id],Master[Notes], "none")</f>
        <v>102</v>
      </c>
      <c r="AN1145" s="28">
        <v>0</v>
      </c>
    </row>
    <row r="1146" spans="1:40" x14ac:dyDescent="0.3">
      <c r="A1146" s="53" t="s">
        <v>11614</v>
      </c>
      <c r="B1146" s="37" t="s">
        <v>7741</v>
      </c>
      <c r="C1146" s="37" t="s">
        <v>7787</v>
      </c>
      <c r="D1146" s="28" t="s">
        <v>7716</v>
      </c>
      <c r="E1146" s="28" t="s">
        <v>7734</v>
      </c>
      <c r="F1146" s="28" t="s">
        <v>900</v>
      </c>
      <c r="G1146" s="28" t="s">
        <v>7743</v>
      </c>
      <c r="H1146" s="28" t="s">
        <v>7734</v>
      </c>
      <c r="I1146" s="28" t="s">
        <v>901</v>
      </c>
      <c r="J1146" s="28">
        <v>0</v>
      </c>
      <c r="K1146" s="35" t="s">
        <v>8259</v>
      </c>
      <c r="L1146" s="35" t="s">
        <v>11615</v>
      </c>
      <c r="M1146" s="30">
        <v>0.92479077540337995</v>
      </c>
      <c r="N1146" s="32" t="s">
        <v>15248</v>
      </c>
      <c r="O1146" s="28" t="s">
        <v>7774</v>
      </c>
      <c r="P1146" s="29">
        <v>0.49217592592592591</v>
      </c>
      <c r="Q1146" s="29">
        <v>0.51773148148148151</v>
      </c>
      <c r="R1146" s="28">
        <v>0</v>
      </c>
      <c r="S1146" s="30">
        <v>36.808333333333337</v>
      </c>
      <c r="T1146" s="32" t="s">
        <v>11607</v>
      </c>
      <c r="U1146" s="32" t="s">
        <v>11608</v>
      </c>
      <c r="V1146" s="30">
        <v>0.201466720889351</v>
      </c>
      <c r="W1146" s="28">
        <v>8</v>
      </c>
      <c r="X1146" s="28">
        <v>0.15094339622641501</v>
      </c>
      <c r="Y1146" s="28" t="s">
        <v>14645</v>
      </c>
      <c r="Z1146" s="28" t="s">
        <v>14646</v>
      </c>
      <c r="AA1146" s="28">
        <v>1</v>
      </c>
      <c r="AB1146" s="28">
        <v>73</v>
      </c>
      <c r="AC1146" s="32">
        <f>Solution[[#This Row],[Old Stop]] +1</f>
        <v>1</v>
      </c>
      <c r="AD1146" s="32" t="str">
        <f>_xlfn.CONCAT(Solution[[#This Row],[Notes]],"_",Solution[[#This Row],[Week '#]],"_", _xlfn.SWITCH(Solution[[#This Row],[Column1]], "M", "Monday", "T", "Tuesday", "W", "Wednesday", "R", "Thursday", "H", "Thursday", "F", "Friday"))</f>
        <v>102_Week1_Wednesday</v>
      </c>
      <c r="AE1146" s="32" t="str">
        <f>IF(LEN(Solution[[#This Row],[Available Delivery Days]]) =1, Solution[[#This Row],[Available Delivery Days]], IF(ISNUMBER(SEARCH(Solution[[#This Row],[New Delivery Day]], Solution[[#This Row],[Available Delivery Days]])), Solution[[#This Row],[New Delivery Day]], Solution[[#This Row],[Old Delivery Day]]))</f>
        <v>W</v>
      </c>
      <c r="AF1146" s="31">
        <v>238.38749999999999</v>
      </c>
      <c r="AG1146" s="31">
        <v>238.28120000000001</v>
      </c>
      <c r="AH1146" s="28" t="s">
        <v>7832</v>
      </c>
      <c r="AI1146" s="28" t="s">
        <v>932</v>
      </c>
      <c r="AJ1146" s="28" t="s">
        <v>7793</v>
      </c>
      <c r="AK1146" s="28" t="s">
        <v>7792</v>
      </c>
      <c r="AL1146" s="28" t="s">
        <v>7797</v>
      </c>
      <c r="AM1146" s="28">
        <f>_xlfn.XLOOKUP(Solution[[#This Row],[Cu_ID]],Master[cu_id],Master[Notes], "none")</f>
        <v>102</v>
      </c>
      <c r="AN1146" s="28">
        <v>73</v>
      </c>
    </row>
    <row r="1147" spans="1:40" x14ac:dyDescent="0.3">
      <c r="A1147" s="53" t="s">
        <v>11614</v>
      </c>
      <c r="B1147" s="37" t="s">
        <v>7741</v>
      </c>
      <c r="C1147" s="37" t="s">
        <v>7787</v>
      </c>
      <c r="D1147" s="28" t="s">
        <v>7717</v>
      </c>
      <c r="E1147" s="28" t="s">
        <v>7734</v>
      </c>
      <c r="F1147" s="28" t="s">
        <v>900</v>
      </c>
      <c r="G1147" s="28" t="s">
        <v>7751</v>
      </c>
      <c r="H1147" s="28" t="s">
        <v>7734</v>
      </c>
      <c r="I1147" s="28" t="s">
        <v>901</v>
      </c>
      <c r="J1147" s="28">
        <v>0</v>
      </c>
      <c r="K1147" s="35" t="s">
        <v>8259</v>
      </c>
      <c r="L1147" s="35" t="s">
        <v>11615</v>
      </c>
      <c r="M1147" s="30">
        <v>0.96802335046231702</v>
      </c>
      <c r="N1147" s="32" t="s">
        <v>15249</v>
      </c>
      <c r="O1147" s="28" t="s">
        <v>7774</v>
      </c>
      <c r="P1147" s="29">
        <v>0.34086805555555555</v>
      </c>
      <c r="Q1147" s="29">
        <v>0.3664236111111111</v>
      </c>
      <c r="R1147" s="28">
        <v>0</v>
      </c>
      <c r="S1147" s="30">
        <v>36.808333333333337</v>
      </c>
      <c r="T1147" s="32" t="s">
        <v>11607</v>
      </c>
      <c r="U1147" s="32" t="s">
        <v>11608</v>
      </c>
      <c r="V1147" s="30">
        <v>0.27913187538342199</v>
      </c>
      <c r="W1147" s="28">
        <v>8</v>
      </c>
      <c r="X1147" s="28">
        <v>0.15094339622641501</v>
      </c>
      <c r="Y1147" s="28" t="s">
        <v>14645</v>
      </c>
      <c r="Z1147" s="28" t="s">
        <v>14651</v>
      </c>
      <c r="AA1147" s="28">
        <v>1</v>
      </c>
      <c r="AB1147" s="28">
        <v>73</v>
      </c>
      <c r="AC1147" s="32">
        <f>Solution[[#This Row],[Old Stop]] +1</f>
        <v>1</v>
      </c>
      <c r="AD1147" s="32" t="str">
        <f>_xlfn.CONCAT(Solution[[#This Row],[Notes]],"_",Solution[[#This Row],[Week '#]],"_", _xlfn.SWITCH(Solution[[#This Row],[Column1]], "M", "Monday", "T", "Tuesday", "W", "Wednesday", "R", "Thursday", "H", "Thursday", "F", "Friday"))</f>
        <v>102_Week2_Wednesday</v>
      </c>
      <c r="AE1147" s="32" t="str">
        <f>IF(LEN(Solution[[#This Row],[Available Delivery Days]]) =1, Solution[[#This Row],[Available Delivery Days]], IF(ISNUMBER(SEARCH(Solution[[#This Row],[New Delivery Day]], Solution[[#This Row],[Available Delivery Days]])), Solution[[#This Row],[New Delivery Day]], Solution[[#This Row],[Old Delivery Day]]))</f>
        <v>W</v>
      </c>
      <c r="AF1147" s="31">
        <v>238.38749999999999</v>
      </c>
      <c r="AG1147" s="31">
        <v>238.28120000000001</v>
      </c>
      <c r="AH1147" s="28" t="s">
        <v>7832</v>
      </c>
      <c r="AI1147" s="28" t="s">
        <v>932</v>
      </c>
      <c r="AJ1147" s="28" t="s">
        <v>7793</v>
      </c>
      <c r="AK1147" s="28" t="s">
        <v>7792</v>
      </c>
      <c r="AL1147" s="28" t="s">
        <v>7797</v>
      </c>
      <c r="AM1147" s="28">
        <f>_xlfn.XLOOKUP(Solution[[#This Row],[Cu_ID]],Master[cu_id],Master[Notes], "none")</f>
        <v>102</v>
      </c>
      <c r="AN1147" s="28">
        <v>73</v>
      </c>
    </row>
    <row r="1148" spans="1:40" x14ac:dyDescent="0.3">
      <c r="A1148" s="53" t="s">
        <v>11614</v>
      </c>
      <c r="B1148" s="37" t="s">
        <v>7741</v>
      </c>
      <c r="C1148" s="37" t="s">
        <v>7787</v>
      </c>
      <c r="D1148" s="28" t="s">
        <v>7718</v>
      </c>
      <c r="E1148" s="28" t="s">
        <v>7734</v>
      </c>
      <c r="F1148" s="28" t="s">
        <v>900</v>
      </c>
      <c r="G1148" s="28" t="s">
        <v>7788</v>
      </c>
      <c r="H1148" s="28" t="s">
        <v>7734</v>
      </c>
      <c r="I1148" s="28" t="s">
        <v>901</v>
      </c>
      <c r="J1148" s="28">
        <v>0</v>
      </c>
      <c r="K1148" s="35" t="s">
        <v>8259</v>
      </c>
      <c r="L1148" s="35" t="s">
        <v>11615</v>
      </c>
      <c r="M1148" s="30">
        <v>0.92479077540337995</v>
      </c>
      <c r="N1148" s="32" t="s">
        <v>15765</v>
      </c>
      <c r="O1148" s="28" t="s">
        <v>7774</v>
      </c>
      <c r="P1148" s="29">
        <v>0.49768518518518517</v>
      </c>
      <c r="Q1148" s="29">
        <v>0.52324074074074078</v>
      </c>
      <c r="R1148" s="28">
        <v>0</v>
      </c>
      <c r="S1148" s="30">
        <v>36.808333333333337</v>
      </c>
      <c r="T1148" s="32" t="s">
        <v>11607</v>
      </c>
      <c r="U1148" s="32" t="s">
        <v>11608</v>
      </c>
      <c r="V1148" s="30">
        <v>0.201466720889351</v>
      </c>
      <c r="W1148" s="28">
        <v>8</v>
      </c>
      <c r="X1148" s="28">
        <v>0.15094339622641501</v>
      </c>
      <c r="Y1148" s="28" t="s">
        <v>14645</v>
      </c>
      <c r="Z1148" s="28" t="s">
        <v>15752</v>
      </c>
      <c r="AA1148" s="28">
        <v>1</v>
      </c>
      <c r="AB1148" s="28">
        <v>73</v>
      </c>
      <c r="AC1148" s="32">
        <f>Solution[[#This Row],[Old Stop]] +1</f>
        <v>1</v>
      </c>
      <c r="AD1148" s="32" t="str">
        <f>_xlfn.CONCAT(Solution[[#This Row],[Notes]],"_",Solution[[#This Row],[Week '#]],"_", _xlfn.SWITCH(Solution[[#This Row],[Column1]], "M", "Monday", "T", "Tuesday", "W", "Wednesday", "R", "Thursday", "H", "Thursday", "F", "Friday"))</f>
        <v>102_Week3_Wednesday</v>
      </c>
      <c r="AE1148" s="32" t="str">
        <f>IF(LEN(Solution[[#This Row],[Available Delivery Days]]) =1, Solution[[#This Row],[Available Delivery Days]], IF(ISNUMBER(SEARCH(Solution[[#This Row],[New Delivery Day]], Solution[[#This Row],[Available Delivery Days]])), Solution[[#This Row],[New Delivery Day]], Solution[[#This Row],[Old Delivery Day]]))</f>
        <v>W</v>
      </c>
      <c r="AF1148" s="31">
        <v>238.38749999999999</v>
      </c>
      <c r="AG1148" s="31">
        <v>238.28120000000001</v>
      </c>
      <c r="AH1148" s="28" t="s">
        <v>7832</v>
      </c>
      <c r="AI1148" s="28" t="s">
        <v>932</v>
      </c>
      <c r="AJ1148" s="28" t="s">
        <v>7793</v>
      </c>
      <c r="AK1148" s="28" t="s">
        <v>7792</v>
      </c>
      <c r="AL1148" s="28" t="s">
        <v>7797</v>
      </c>
      <c r="AM1148" s="28">
        <f>_xlfn.XLOOKUP(Solution[[#This Row],[Cu_ID]],Master[cu_id],Master[Notes], "none")</f>
        <v>102</v>
      </c>
      <c r="AN1148" s="28">
        <v>73</v>
      </c>
    </row>
    <row r="1149" spans="1:40" x14ac:dyDescent="0.3">
      <c r="A1149" s="53" t="s">
        <v>11614</v>
      </c>
      <c r="B1149" s="37" t="s">
        <v>7741</v>
      </c>
      <c r="C1149" s="37" t="s">
        <v>7787</v>
      </c>
      <c r="D1149" s="28" t="s">
        <v>7719</v>
      </c>
      <c r="E1149" s="28" t="s">
        <v>7734</v>
      </c>
      <c r="F1149" s="28" t="s">
        <v>900</v>
      </c>
      <c r="G1149" s="28" t="s">
        <v>7733</v>
      </c>
      <c r="H1149" s="28" t="s">
        <v>7734</v>
      </c>
      <c r="I1149" s="28" t="s">
        <v>901</v>
      </c>
      <c r="J1149" s="28">
        <v>0</v>
      </c>
      <c r="K1149" s="35" t="s">
        <v>8259</v>
      </c>
      <c r="L1149" s="35" t="s">
        <v>11615</v>
      </c>
      <c r="M1149" s="30">
        <v>0.96802335046231702</v>
      </c>
      <c r="N1149" s="32" t="s">
        <v>16268</v>
      </c>
      <c r="O1149" s="28" t="s">
        <v>7774</v>
      </c>
      <c r="P1149" s="29">
        <v>0.31923611111111111</v>
      </c>
      <c r="Q1149" s="29">
        <v>0.34479166666666666</v>
      </c>
      <c r="R1149" s="28">
        <v>0</v>
      </c>
      <c r="S1149" s="30">
        <v>36.808333333333337</v>
      </c>
      <c r="T1149" s="32" t="s">
        <v>11607</v>
      </c>
      <c r="U1149" s="32" t="s">
        <v>11608</v>
      </c>
      <c r="V1149" s="30">
        <v>0.27913187538342199</v>
      </c>
      <c r="W1149" s="28">
        <v>8</v>
      </c>
      <c r="X1149" s="28">
        <v>0.15094339622641501</v>
      </c>
      <c r="Y1149" s="28" t="s">
        <v>14645</v>
      </c>
      <c r="Z1149" s="28" t="s">
        <v>16253</v>
      </c>
      <c r="AA1149" s="28">
        <v>1</v>
      </c>
      <c r="AB1149" s="28">
        <v>73</v>
      </c>
      <c r="AC1149" s="32">
        <f>Solution[[#This Row],[Old Stop]] +1</f>
        <v>1</v>
      </c>
      <c r="AD1149" s="32" t="str">
        <f>_xlfn.CONCAT(Solution[[#This Row],[Notes]],"_",Solution[[#This Row],[Week '#]],"_", _xlfn.SWITCH(Solution[[#This Row],[Column1]], "M", "Monday", "T", "Tuesday", "W", "Wednesday", "R", "Thursday", "H", "Thursday", "F", "Friday"))</f>
        <v>102_Week4_Wednesday</v>
      </c>
      <c r="AE1149" s="32" t="str">
        <f>IF(LEN(Solution[[#This Row],[Available Delivery Days]]) =1, Solution[[#This Row],[Available Delivery Days]], IF(ISNUMBER(SEARCH(Solution[[#This Row],[New Delivery Day]], Solution[[#This Row],[Available Delivery Days]])), Solution[[#This Row],[New Delivery Day]], Solution[[#This Row],[Old Delivery Day]]))</f>
        <v>W</v>
      </c>
      <c r="AF1149" s="31">
        <v>238.38749999999999</v>
      </c>
      <c r="AG1149" s="31">
        <v>238.28120000000001</v>
      </c>
      <c r="AH1149" s="28" t="s">
        <v>7832</v>
      </c>
      <c r="AI1149" s="28" t="s">
        <v>932</v>
      </c>
      <c r="AJ1149" s="28" t="s">
        <v>7793</v>
      </c>
      <c r="AK1149" s="28" t="s">
        <v>7792</v>
      </c>
      <c r="AL1149" s="28" t="s">
        <v>7797</v>
      </c>
      <c r="AM1149" s="28">
        <f>_xlfn.XLOOKUP(Solution[[#This Row],[Cu_ID]],Master[cu_id],Master[Notes], "none")</f>
        <v>102</v>
      </c>
      <c r="AN1149" s="28">
        <v>73</v>
      </c>
    </row>
    <row r="1150" spans="1:40" x14ac:dyDescent="0.3">
      <c r="A1150" s="53" t="s">
        <v>11605</v>
      </c>
      <c r="B1150" s="37" t="s">
        <v>7738</v>
      </c>
      <c r="C1150" s="37" t="s">
        <v>7787</v>
      </c>
      <c r="D1150" s="28" t="s">
        <v>7716</v>
      </c>
      <c r="E1150" s="28" t="s">
        <v>7734</v>
      </c>
      <c r="F1150" s="28" t="s">
        <v>900</v>
      </c>
      <c r="G1150" s="28" t="s">
        <v>7725</v>
      </c>
      <c r="H1150" s="28" t="s">
        <v>7734</v>
      </c>
      <c r="I1150" s="28" t="s">
        <v>901</v>
      </c>
      <c r="J1150" s="28">
        <v>0</v>
      </c>
      <c r="K1150" s="35" t="s">
        <v>8188</v>
      </c>
      <c r="L1150" s="35" t="s">
        <v>11606</v>
      </c>
      <c r="M1150" s="30">
        <v>0</v>
      </c>
      <c r="N1150" s="32" t="s">
        <v>15290</v>
      </c>
      <c r="O1150" s="28" t="s">
        <v>7728</v>
      </c>
      <c r="P1150" s="29">
        <v>0.51773148148148151</v>
      </c>
      <c r="Q1150" s="29">
        <v>0.52445601851851853</v>
      </c>
      <c r="R1150" s="28">
        <v>0</v>
      </c>
      <c r="S1150" s="30">
        <v>9.683574621414877</v>
      </c>
      <c r="T1150" s="32" t="s">
        <v>11607</v>
      </c>
      <c r="U1150" s="32" t="s">
        <v>11608</v>
      </c>
      <c r="V1150" s="30"/>
      <c r="W1150" s="28">
        <v>0</v>
      </c>
      <c r="Y1150" s="28" t="s">
        <v>14645</v>
      </c>
      <c r="Z1150" s="28" t="s">
        <v>14646</v>
      </c>
      <c r="AA1150" s="28">
        <v>1</v>
      </c>
      <c r="AB1150" s="28">
        <v>0</v>
      </c>
      <c r="AC1150" s="32">
        <f>Solution[[#This Row],[Old Stop]] +1</f>
        <v>1</v>
      </c>
      <c r="AD1150" s="32" t="str">
        <f>_xlfn.CONCAT(Solution[[#This Row],[Notes]],"_",Solution[[#This Row],[Week '#]],"_", _xlfn.SWITCH(Solution[[#This Row],[Column1]], "M", "Monday", "T", "Tuesday", "W", "Wednesday", "R", "Thursday", "H", "Thursday", "F", "Friday"))</f>
        <v>102_Week1_Wednesday</v>
      </c>
      <c r="AE1150" s="32" t="str">
        <f>IF(LEN(Solution[[#This Row],[Available Delivery Days]]) =1, Solution[[#This Row],[Available Delivery Days]], IF(ISNUMBER(SEARCH(Solution[[#This Row],[New Delivery Day]], Solution[[#This Row],[Available Delivery Days]])), Solution[[#This Row],[New Delivery Day]], Solution[[#This Row],[Old Delivery Day]]))</f>
        <v>W</v>
      </c>
      <c r="AF1150" s="31">
        <v>0</v>
      </c>
      <c r="AG1150" s="31">
        <v>0</v>
      </c>
      <c r="AH1150" s="28" t="s">
        <v>7832</v>
      </c>
      <c r="AI1150" s="28" t="s">
        <v>932</v>
      </c>
      <c r="AJ1150" s="28" t="s">
        <v>7793</v>
      </c>
      <c r="AK1150" s="28" t="s">
        <v>7792</v>
      </c>
      <c r="AL1150" s="28" t="s">
        <v>7797</v>
      </c>
      <c r="AM1150" s="28">
        <f>_xlfn.XLOOKUP(Solution[[#This Row],[Cu_ID]],Master[cu_id],Master[Notes], "none")</f>
        <v>102</v>
      </c>
      <c r="AN1150" s="28">
        <v>0</v>
      </c>
    </row>
    <row r="1151" spans="1:40" x14ac:dyDescent="0.3">
      <c r="A1151" s="53" t="s">
        <v>11605</v>
      </c>
      <c r="B1151" s="37" t="s">
        <v>7738</v>
      </c>
      <c r="C1151" s="37" t="s">
        <v>7787</v>
      </c>
      <c r="D1151" s="28" t="s">
        <v>7717</v>
      </c>
      <c r="E1151" s="28" t="s">
        <v>7734</v>
      </c>
      <c r="F1151" s="28" t="s">
        <v>900</v>
      </c>
      <c r="G1151" s="28" t="s">
        <v>7774</v>
      </c>
      <c r="H1151" s="28" t="s">
        <v>7734</v>
      </c>
      <c r="I1151" s="28" t="s">
        <v>901</v>
      </c>
      <c r="J1151" s="28">
        <v>0</v>
      </c>
      <c r="K1151" s="35" t="s">
        <v>8188</v>
      </c>
      <c r="L1151" s="35" t="s">
        <v>11606</v>
      </c>
      <c r="M1151" s="30">
        <v>0</v>
      </c>
      <c r="N1151" s="32" t="s">
        <v>15291</v>
      </c>
      <c r="O1151" s="28" t="s">
        <v>7728</v>
      </c>
      <c r="P1151" s="29">
        <v>0.3664351851851852</v>
      </c>
      <c r="Q1151" s="29">
        <v>0.37315972222222221</v>
      </c>
      <c r="R1151" s="28">
        <v>0</v>
      </c>
      <c r="S1151" s="30">
        <v>9.683574621414877</v>
      </c>
      <c r="T1151" s="32" t="s">
        <v>11607</v>
      </c>
      <c r="U1151" s="32" t="s">
        <v>11608</v>
      </c>
      <c r="V1151" s="30"/>
      <c r="W1151" s="28">
        <v>0</v>
      </c>
      <c r="Y1151" s="28" t="s">
        <v>14645</v>
      </c>
      <c r="Z1151" s="28" t="s">
        <v>14651</v>
      </c>
      <c r="AA1151" s="28">
        <v>1</v>
      </c>
      <c r="AB1151" s="28">
        <v>0</v>
      </c>
      <c r="AC1151" s="32">
        <f>Solution[[#This Row],[Old Stop]] +1</f>
        <v>1</v>
      </c>
      <c r="AD1151" s="32" t="str">
        <f>_xlfn.CONCAT(Solution[[#This Row],[Notes]],"_",Solution[[#This Row],[Week '#]],"_", _xlfn.SWITCH(Solution[[#This Row],[Column1]], "M", "Monday", "T", "Tuesday", "W", "Wednesday", "R", "Thursday", "H", "Thursday", "F", "Friday"))</f>
        <v>102_Week2_Wednesday</v>
      </c>
      <c r="AE1151" s="32" t="str">
        <f>IF(LEN(Solution[[#This Row],[Available Delivery Days]]) =1, Solution[[#This Row],[Available Delivery Days]], IF(ISNUMBER(SEARCH(Solution[[#This Row],[New Delivery Day]], Solution[[#This Row],[Available Delivery Days]])), Solution[[#This Row],[New Delivery Day]], Solution[[#This Row],[Old Delivery Day]]))</f>
        <v>W</v>
      </c>
      <c r="AF1151" s="31">
        <v>0</v>
      </c>
      <c r="AG1151" s="31">
        <v>0</v>
      </c>
      <c r="AH1151" s="28" t="s">
        <v>7832</v>
      </c>
      <c r="AI1151" s="28" t="s">
        <v>932</v>
      </c>
      <c r="AJ1151" s="28" t="s">
        <v>7793</v>
      </c>
      <c r="AK1151" s="28" t="s">
        <v>7792</v>
      </c>
      <c r="AL1151" s="28" t="s">
        <v>7797</v>
      </c>
      <c r="AM1151" s="28">
        <f>_xlfn.XLOOKUP(Solution[[#This Row],[Cu_ID]],Master[cu_id],Master[Notes], "none")</f>
        <v>102</v>
      </c>
      <c r="AN1151" s="28">
        <v>0</v>
      </c>
    </row>
    <row r="1152" spans="1:40" x14ac:dyDescent="0.3">
      <c r="A1152" s="53" t="s">
        <v>11605</v>
      </c>
      <c r="B1152" s="37" t="s">
        <v>7738</v>
      </c>
      <c r="C1152" s="37" t="s">
        <v>7787</v>
      </c>
      <c r="D1152" s="28" t="s">
        <v>7718</v>
      </c>
      <c r="E1152" s="28" t="s">
        <v>7734</v>
      </c>
      <c r="F1152" s="28" t="s">
        <v>900</v>
      </c>
      <c r="G1152" s="28" t="s">
        <v>7743</v>
      </c>
      <c r="H1152" s="28" t="s">
        <v>7734</v>
      </c>
      <c r="I1152" s="28" t="s">
        <v>901</v>
      </c>
      <c r="J1152" s="28">
        <v>0</v>
      </c>
      <c r="K1152" s="35" t="s">
        <v>8188</v>
      </c>
      <c r="L1152" s="35" t="s">
        <v>11606</v>
      </c>
      <c r="M1152" s="30">
        <v>0</v>
      </c>
      <c r="N1152" s="32" t="s">
        <v>15767</v>
      </c>
      <c r="O1152" s="28" t="s">
        <v>7728</v>
      </c>
      <c r="P1152" s="29">
        <v>0.52325231481481482</v>
      </c>
      <c r="Q1152" s="29">
        <v>0.52997685185185184</v>
      </c>
      <c r="R1152" s="28">
        <v>0</v>
      </c>
      <c r="S1152" s="30">
        <v>9.683574621414877</v>
      </c>
      <c r="T1152" s="32" t="s">
        <v>11607</v>
      </c>
      <c r="U1152" s="32" t="s">
        <v>11608</v>
      </c>
      <c r="V1152" s="30"/>
      <c r="W1152" s="28">
        <v>0</v>
      </c>
      <c r="Y1152" s="28" t="s">
        <v>14645</v>
      </c>
      <c r="Z1152" s="28" t="s">
        <v>15752</v>
      </c>
      <c r="AA1152" s="28">
        <v>1</v>
      </c>
      <c r="AB1152" s="28">
        <v>0</v>
      </c>
      <c r="AC1152" s="32">
        <f>Solution[[#This Row],[Old Stop]] +1</f>
        <v>1</v>
      </c>
      <c r="AD1152" s="32" t="str">
        <f>_xlfn.CONCAT(Solution[[#This Row],[Notes]],"_",Solution[[#This Row],[Week '#]],"_", _xlfn.SWITCH(Solution[[#This Row],[Column1]], "M", "Monday", "T", "Tuesday", "W", "Wednesday", "R", "Thursday", "H", "Thursday", "F", "Friday"))</f>
        <v>102_Week3_Wednesday</v>
      </c>
      <c r="AE1152" s="32" t="str">
        <f>IF(LEN(Solution[[#This Row],[Available Delivery Days]]) =1, Solution[[#This Row],[Available Delivery Days]], IF(ISNUMBER(SEARCH(Solution[[#This Row],[New Delivery Day]], Solution[[#This Row],[Available Delivery Days]])), Solution[[#This Row],[New Delivery Day]], Solution[[#This Row],[Old Delivery Day]]))</f>
        <v>W</v>
      </c>
      <c r="AF1152" s="31">
        <v>0</v>
      </c>
      <c r="AG1152" s="31">
        <v>0</v>
      </c>
      <c r="AH1152" s="28" t="s">
        <v>7832</v>
      </c>
      <c r="AI1152" s="28" t="s">
        <v>932</v>
      </c>
      <c r="AJ1152" s="28" t="s">
        <v>7793</v>
      </c>
      <c r="AK1152" s="28" t="s">
        <v>7792</v>
      </c>
      <c r="AL1152" s="28" t="s">
        <v>7797</v>
      </c>
      <c r="AM1152" s="28">
        <f>_xlfn.XLOOKUP(Solution[[#This Row],[Cu_ID]],Master[cu_id],Master[Notes], "none")</f>
        <v>102</v>
      </c>
      <c r="AN1152" s="28">
        <v>0</v>
      </c>
    </row>
    <row r="1153" spans="1:40" x14ac:dyDescent="0.3">
      <c r="A1153" s="53" t="s">
        <v>11605</v>
      </c>
      <c r="B1153" s="37" t="s">
        <v>7738</v>
      </c>
      <c r="C1153" s="37" t="s">
        <v>7787</v>
      </c>
      <c r="D1153" s="28" t="s">
        <v>7719</v>
      </c>
      <c r="E1153" s="28" t="s">
        <v>7734</v>
      </c>
      <c r="F1153" s="28" t="s">
        <v>900</v>
      </c>
      <c r="G1153" s="28" t="s">
        <v>7722</v>
      </c>
      <c r="H1153" s="28" t="s">
        <v>7734</v>
      </c>
      <c r="I1153" s="28" t="s">
        <v>901</v>
      </c>
      <c r="J1153" s="28">
        <v>0</v>
      </c>
      <c r="K1153" s="35" t="s">
        <v>8188</v>
      </c>
      <c r="L1153" s="35" t="s">
        <v>11606</v>
      </c>
      <c r="M1153" s="30">
        <v>0</v>
      </c>
      <c r="N1153" s="32" t="s">
        <v>16260</v>
      </c>
      <c r="O1153" s="28" t="s">
        <v>7728</v>
      </c>
      <c r="P1153" s="29">
        <v>0.34480324074074076</v>
      </c>
      <c r="Q1153" s="29">
        <v>0.35152777777777777</v>
      </c>
      <c r="R1153" s="28">
        <v>0</v>
      </c>
      <c r="S1153" s="30">
        <v>9.683574621414877</v>
      </c>
      <c r="T1153" s="32" t="s">
        <v>11607</v>
      </c>
      <c r="U1153" s="32" t="s">
        <v>11608</v>
      </c>
      <c r="V1153" s="30"/>
      <c r="W1153" s="28">
        <v>0</v>
      </c>
      <c r="Y1153" s="28" t="s">
        <v>14645</v>
      </c>
      <c r="Z1153" s="28" t="s">
        <v>16253</v>
      </c>
      <c r="AA1153" s="28">
        <v>1</v>
      </c>
      <c r="AB1153" s="28">
        <v>0</v>
      </c>
      <c r="AC1153" s="32">
        <f>Solution[[#This Row],[Old Stop]] +1</f>
        <v>1</v>
      </c>
      <c r="AD1153" s="32" t="str">
        <f>_xlfn.CONCAT(Solution[[#This Row],[Notes]],"_",Solution[[#This Row],[Week '#]],"_", _xlfn.SWITCH(Solution[[#This Row],[Column1]], "M", "Monday", "T", "Tuesday", "W", "Wednesday", "R", "Thursday", "H", "Thursday", "F", "Friday"))</f>
        <v>102_Week4_Wednesday</v>
      </c>
      <c r="AE1153" s="32" t="str">
        <f>IF(LEN(Solution[[#This Row],[Available Delivery Days]]) =1, Solution[[#This Row],[Available Delivery Days]], IF(ISNUMBER(SEARCH(Solution[[#This Row],[New Delivery Day]], Solution[[#This Row],[Available Delivery Days]])), Solution[[#This Row],[New Delivery Day]], Solution[[#This Row],[Old Delivery Day]]))</f>
        <v>W</v>
      </c>
      <c r="AF1153" s="31">
        <v>0</v>
      </c>
      <c r="AG1153" s="31">
        <v>0</v>
      </c>
      <c r="AH1153" s="28" t="s">
        <v>7832</v>
      </c>
      <c r="AI1153" s="28" t="s">
        <v>932</v>
      </c>
      <c r="AJ1153" s="28" t="s">
        <v>7793</v>
      </c>
      <c r="AK1153" s="28" t="s">
        <v>7792</v>
      </c>
      <c r="AL1153" s="28" t="s">
        <v>7797</v>
      </c>
      <c r="AM1153" s="28">
        <f>_xlfn.XLOOKUP(Solution[[#This Row],[Cu_ID]],Master[cu_id],Master[Notes], "none")</f>
        <v>102</v>
      </c>
      <c r="AN1153" s="28">
        <v>0</v>
      </c>
    </row>
    <row r="1154" spans="1:40" x14ac:dyDescent="0.3">
      <c r="A1154" s="53" t="s">
        <v>13001</v>
      </c>
      <c r="B1154" s="37" t="s">
        <v>13002</v>
      </c>
      <c r="C1154" s="37" t="s">
        <v>7728</v>
      </c>
      <c r="D1154" s="28" t="s">
        <v>7716</v>
      </c>
      <c r="E1154" s="28" t="s">
        <v>11016</v>
      </c>
      <c r="F1154" s="28" t="s">
        <v>902</v>
      </c>
      <c r="G1154" s="28" t="s">
        <v>7773</v>
      </c>
      <c r="H1154" s="28" t="s">
        <v>7789</v>
      </c>
      <c r="I1154" s="28" t="s">
        <v>900</v>
      </c>
      <c r="J1154" s="28">
        <v>170</v>
      </c>
      <c r="K1154" s="35" t="s">
        <v>8017</v>
      </c>
      <c r="L1154" s="35" t="s">
        <v>13003</v>
      </c>
      <c r="M1154" s="30">
        <v>4.3632308021187803E-2</v>
      </c>
      <c r="N1154" s="32" t="s">
        <v>15151</v>
      </c>
      <c r="O1154" s="28" t="s">
        <v>7774</v>
      </c>
      <c r="P1154" s="29">
        <v>0.37708333333333333</v>
      </c>
      <c r="Q1154" s="29">
        <v>0.38009259259259259</v>
      </c>
      <c r="R1154" s="28">
        <v>0</v>
      </c>
      <c r="S1154" s="30">
        <v>4.3250000000000002</v>
      </c>
      <c r="T1154" s="32" t="s">
        <v>13004</v>
      </c>
      <c r="U1154" s="32" t="s">
        <v>13005</v>
      </c>
      <c r="V1154" s="30">
        <v>2.16894873977563E-2</v>
      </c>
      <c r="W1154" s="28">
        <v>0</v>
      </c>
      <c r="X1154" s="28">
        <v>0</v>
      </c>
      <c r="Y1154" s="28" t="s">
        <v>14627</v>
      </c>
      <c r="Z1154" s="28" t="s">
        <v>14628</v>
      </c>
      <c r="AA1154" s="28">
        <v>1</v>
      </c>
      <c r="AB1154" s="28">
        <v>0</v>
      </c>
      <c r="AC1154" s="32">
        <f>Solution[[#This Row],[Old Stop]] +1</f>
        <v>171</v>
      </c>
      <c r="AD1154" s="32" t="str">
        <f>_xlfn.CONCAT(Solution[[#This Row],[Notes]],"_",Solution[[#This Row],[Week '#]],"_", _xlfn.SWITCH(Solution[[#This Row],[Column1]], "M", "Monday", "T", "Tuesday", "W", "Wednesday", "R", "Thursday", "H", "Thursday", "F", "Friday"))</f>
        <v>101_Week1_Friday</v>
      </c>
      <c r="AE1154" s="32" t="str">
        <f>IF(LEN(Solution[[#This Row],[Available Delivery Days]]) =1, Solution[[#This Row],[Available Delivery Days]], IF(ISNUMBER(SEARCH(Solution[[#This Row],[New Delivery Day]], Solution[[#This Row],[Available Delivery Days]])), Solution[[#This Row],[New Delivery Day]], Solution[[#This Row],[Old Delivery Day]]))</f>
        <v>F</v>
      </c>
      <c r="AF1154" s="31">
        <v>80.545000000000002</v>
      </c>
      <c r="AG1154" s="31">
        <v>79.055000000000007</v>
      </c>
      <c r="AH1154" s="28" t="s">
        <v>7832</v>
      </c>
      <c r="AI1154" s="28" t="s">
        <v>932</v>
      </c>
      <c r="AJ1154" s="28" t="s">
        <v>7792</v>
      </c>
      <c r="AK1154" s="28" t="s">
        <v>7792</v>
      </c>
      <c r="AL1154" s="28" t="s">
        <v>7797</v>
      </c>
      <c r="AM1154" s="28">
        <f>_xlfn.XLOOKUP(Solution[[#This Row],[Cu_ID]],Master[cu_id],Master[Notes], "none")</f>
        <v>101</v>
      </c>
      <c r="AN1154" s="28">
        <v>0</v>
      </c>
    </row>
    <row r="1155" spans="1:40" x14ac:dyDescent="0.3">
      <c r="A1155" s="53" t="s">
        <v>13001</v>
      </c>
      <c r="B1155" s="37" t="s">
        <v>13002</v>
      </c>
      <c r="C1155" s="37" t="s">
        <v>7728</v>
      </c>
      <c r="D1155" s="28" t="s">
        <v>7717</v>
      </c>
      <c r="E1155" s="28" t="s">
        <v>11016</v>
      </c>
      <c r="F1155" s="28" t="s">
        <v>902</v>
      </c>
      <c r="G1155" s="28" t="s">
        <v>7812</v>
      </c>
      <c r="H1155" s="28" t="s">
        <v>7789</v>
      </c>
      <c r="I1155" s="28" t="s">
        <v>900</v>
      </c>
      <c r="J1155" s="28">
        <v>170</v>
      </c>
      <c r="K1155" s="35" t="s">
        <v>8017</v>
      </c>
      <c r="L1155" s="35" t="s">
        <v>13003</v>
      </c>
      <c r="M1155" s="30">
        <v>0.30373290739953501</v>
      </c>
      <c r="N1155" s="32" t="s">
        <v>15152</v>
      </c>
      <c r="O1155" s="28" t="s">
        <v>7774</v>
      </c>
      <c r="P1155" s="29">
        <v>0.51133101851851848</v>
      </c>
      <c r="Q1155" s="29">
        <v>0.5143402777777778</v>
      </c>
      <c r="R1155" s="28">
        <v>0</v>
      </c>
      <c r="S1155" s="30">
        <v>4.3250000000000002</v>
      </c>
      <c r="T1155" s="32" t="s">
        <v>13004</v>
      </c>
      <c r="U1155" s="32" t="s">
        <v>13005</v>
      </c>
      <c r="V1155" s="30">
        <v>0.120038828911781</v>
      </c>
      <c r="W1155" s="28">
        <v>0</v>
      </c>
      <c r="X1155" s="28">
        <v>0</v>
      </c>
      <c r="Y1155" s="28" t="s">
        <v>14627</v>
      </c>
      <c r="Z1155" s="28" t="s">
        <v>14648</v>
      </c>
      <c r="AA1155" s="28">
        <v>1</v>
      </c>
      <c r="AB1155" s="28">
        <v>0</v>
      </c>
      <c r="AC1155" s="32">
        <f>Solution[[#This Row],[Old Stop]] +1</f>
        <v>171</v>
      </c>
      <c r="AD1155" s="32" t="str">
        <f>_xlfn.CONCAT(Solution[[#This Row],[Notes]],"_",Solution[[#This Row],[Week '#]],"_", _xlfn.SWITCH(Solution[[#This Row],[Column1]], "M", "Monday", "T", "Tuesday", "W", "Wednesday", "R", "Thursday", "H", "Thursday", "F", "Friday"))</f>
        <v>101_Week2_Friday</v>
      </c>
      <c r="AE1155" s="32" t="str">
        <f>IF(LEN(Solution[[#This Row],[Available Delivery Days]]) =1, Solution[[#This Row],[Available Delivery Days]], IF(ISNUMBER(SEARCH(Solution[[#This Row],[New Delivery Day]], Solution[[#This Row],[Available Delivery Days]])), Solution[[#This Row],[New Delivery Day]], Solution[[#This Row],[Old Delivery Day]]))</f>
        <v>F</v>
      </c>
      <c r="AF1155" s="31">
        <v>80.545000000000002</v>
      </c>
      <c r="AG1155" s="31">
        <v>79.055000000000007</v>
      </c>
      <c r="AH1155" s="28" t="s">
        <v>7832</v>
      </c>
      <c r="AI1155" s="28" t="s">
        <v>932</v>
      </c>
      <c r="AJ1155" s="28" t="s">
        <v>7792</v>
      </c>
      <c r="AK1155" s="28" t="s">
        <v>7792</v>
      </c>
      <c r="AL1155" s="28" t="s">
        <v>7797</v>
      </c>
      <c r="AM1155" s="28">
        <f>_xlfn.XLOOKUP(Solution[[#This Row],[Cu_ID]],Master[cu_id],Master[Notes], "none")</f>
        <v>101</v>
      </c>
      <c r="AN1155" s="28">
        <v>0</v>
      </c>
    </row>
    <row r="1156" spans="1:40" x14ac:dyDescent="0.3">
      <c r="A1156" s="53" t="s">
        <v>13001</v>
      </c>
      <c r="B1156" s="37" t="s">
        <v>13002</v>
      </c>
      <c r="C1156" s="37" t="s">
        <v>7728</v>
      </c>
      <c r="D1156" s="28" t="s">
        <v>7718</v>
      </c>
      <c r="E1156" s="28" t="s">
        <v>11016</v>
      </c>
      <c r="F1156" s="28" t="s">
        <v>902</v>
      </c>
      <c r="G1156" s="28" t="s">
        <v>7758</v>
      </c>
      <c r="H1156" s="28" t="s">
        <v>7789</v>
      </c>
      <c r="I1156" s="28" t="s">
        <v>900</v>
      </c>
      <c r="J1156" s="28">
        <v>170</v>
      </c>
      <c r="K1156" s="35" t="s">
        <v>8017</v>
      </c>
      <c r="L1156" s="35" t="s">
        <v>13003</v>
      </c>
      <c r="M1156" s="30">
        <v>4.3632308021187803E-2</v>
      </c>
      <c r="N1156" s="32" t="s">
        <v>16183</v>
      </c>
      <c r="O1156" s="28" t="s">
        <v>7774</v>
      </c>
      <c r="P1156" s="29">
        <v>0.38026620370370373</v>
      </c>
      <c r="Q1156" s="29">
        <v>0.38327546296296294</v>
      </c>
      <c r="R1156" s="28">
        <v>0</v>
      </c>
      <c r="S1156" s="30">
        <v>4.3250000000000002</v>
      </c>
      <c r="T1156" s="32" t="s">
        <v>13004</v>
      </c>
      <c r="U1156" s="32" t="s">
        <v>13005</v>
      </c>
      <c r="V1156" s="30">
        <v>2.16894873977563E-2</v>
      </c>
      <c r="W1156" s="28">
        <v>0</v>
      </c>
      <c r="X1156" s="28">
        <v>0</v>
      </c>
      <c r="Y1156" s="28" t="s">
        <v>14627</v>
      </c>
      <c r="Z1156" s="28" t="s">
        <v>16138</v>
      </c>
      <c r="AA1156" s="28">
        <v>1</v>
      </c>
      <c r="AB1156" s="28">
        <v>0</v>
      </c>
      <c r="AC1156" s="32">
        <f>Solution[[#This Row],[Old Stop]] +1</f>
        <v>171</v>
      </c>
      <c r="AD1156" s="32" t="str">
        <f>_xlfn.CONCAT(Solution[[#This Row],[Notes]],"_",Solution[[#This Row],[Week '#]],"_", _xlfn.SWITCH(Solution[[#This Row],[Column1]], "M", "Monday", "T", "Tuesday", "W", "Wednesday", "R", "Thursday", "H", "Thursday", "F", "Friday"))</f>
        <v>101_Week3_Friday</v>
      </c>
      <c r="AE1156" s="32" t="str">
        <f>IF(LEN(Solution[[#This Row],[Available Delivery Days]]) =1, Solution[[#This Row],[Available Delivery Days]], IF(ISNUMBER(SEARCH(Solution[[#This Row],[New Delivery Day]], Solution[[#This Row],[Available Delivery Days]])), Solution[[#This Row],[New Delivery Day]], Solution[[#This Row],[Old Delivery Day]]))</f>
        <v>F</v>
      </c>
      <c r="AF1156" s="31">
        <v>80.545000000000002</v>
      </c>
      <c r="AG1156" s="31">
        <v>79.055000000000007</v>
      </c>
      <c r="AH1156" s="28" t="s">
        <v>7832</v>
      </c>
      <c r="AI1156" s="28" t="s">
        <v>932</v>
      </c>
      <c r="AJ1156" s="28" t="s">
        <v>7792</v>
      </c>
      <c r="AK1156" s="28" t="s">
        <v>7792</v>
      </c>
      <c r="AL1156" s="28" t="s">
        <v>7797</v>
      </c>
      <c r="AM1156" s="28">
        <f>_xlfn.XLOOKUP(Solution[[#This Row],[Cu_ID]],Master[cu_id],Master[Notes], "none")</f>
        <v>101</v>
      </c>
      <c r="AN1156" s="28">
        <v>0</v>
      </c>
    </row>
    <row r="1157" spans="1:40" x14ac:dyDescent="0.3">
      <c r="A1157" s="53" t="s">
        <v>13001</v>
      </c>
      <c r="B1157" s="37" t="s">
        <v>13002</v>
      </c>
      <c r="C1157" s="37" t="s">
        <v>7728</v>
      </c>
      <c r="D1157" s="28" t="s">
        <v>7719</v>
      </c>
      <c r="E1157" s="28" t="s">
        <v>11016</v>
      </c>
      <c r="F1157" s="28" t="s">
        <v>902</v>
      </c>
      <c r="G1157" s="28" t="s">
        <v>7747</v>
      </c>
      <c r="H1157" s="28" t="s">
        <v>7789</v>
      </c>
      <c r="I1157" s="28" t="s">
        <v>900</v>
      </c>
      <c r="J1157" s="28">
        <v>170</v>
      </c>
      <c r="K1157" s="35" t="s">
        <v>8017</v>
      </c>
      <c r="L1157" s="35" t="s">
        <v>13003</v>
      </c>
      <c r="M1157" s="30">
        <v>0.30373290739953501</v>
      </c>
      <c r="N1157" s="32" t="s">
        <v>16648</v>
      </c>
      <c r="O1157" s="28" t="s">
        <v>7774</v>
      </c>
      <c r="P1157" s="29">
        <v>0.5194212962962963</v>
      </c>
      <c r="Q1157" s="29">
        <v>0.52243055555555551</v>
      </c>
      <c r="R1157" s="28">
        <v>0</v>
      </c>
      <c r="S1157" s="30">
        <v>4.3250000000000002</v>
      </c>
      <c r="T1157" s="32" t="s">
        <v>13004</v>
      </c>
      <c r="U1157" s="32" t="s">
        <v>13005</v>
      </c>
      <c r="V1157" s="30">
        <v>0.120038828911781</v>
      </c>
      <c r="W1157" s="28">
        <v>0</v>
      </c>
      <c r="X1157" s="28">
        <v>0</v>
      </c>
      <c r="Y1157" s="28" t="s">
        <v>14627</v>
      </c>
      <c r="Z1157" s="28" t="s">
        <v>16642</v>
      </c>
      <c r="AA1157" s="28">
        <v>1</v>
      </c>
      <c r="AB1157" s="28">
        <v>0</v>
      </c>
      <c r="AC1157" s="32">
        <f>Solution[[#This Row],[Old Stop]] +1</f>
        <v>171</v>
      </c>
      <c r="AD1157" s="32" t="str">
        <f>_xlfn.CONCAT(Solution[[#This Row],[Notes]],"_",Solution[[#This Row],[Week '#]],"_", _xlfn.SWITCH(Solution[[#This Row],[Column1]], "M", "Monday", "T", "Tuesday", "W", "Wednesday", "R", "Thursday", "H", "Thursday", "F", "Friday"))</f>
        <v>101_Week4_Friday</v>
      </c>
      <c r="AE1157" s="32" t="str">
        <f>IF(LEN(Solution[[#This Row],[Available Delivery Days]]) =1, Solution[[#This Row],[Available Delivery Days]], IF(ISNUMBER(SEARCH(Solution[[#This Row],[New Delivery Day]], Solution[[#This Row],[Available Delivery Days]])), Solution[[#This Row],[New Delivery Day]], Solution[[#This Row],[Old Delivery Day]]))</f>
        <v>F</v>
      </c>
      <c r="AF1157" s="31">
        <v>80.545000000000002</v>
      </c>
      <c r="AG1157" s="31">
        <v>79.055000000000007</v>
      </c>
      <c r="AH1157" s="28" t="s">
        <v>7832</v>
      </c>
      <c r="AI1157" s="28" t="s">
        <v>932</v>
      </c>
      <c r="AJ1157" s="28" t="s">
        <v>7792</v>
      </c>
      <c r="AK1157" s="28" t="s">
        <v>7792</v>
      </c>
      <c r="AL1157" s="28" t="s">
        <v>7797</v>
      </c>
      <c r="AM1157" s="28">
        <f>_xlfn.XLOOKUP(Solution[[#This Row],[Cu_ID]],Master[cu_id],Master[Notes], "none")</f>
        <v>101</v>
      </c>
      <c r="AN1157" s="28">
        <v>0</v>
      </c>
    </row>
    <row r="1158" spans="1:40" x14ac:dyDescent="0.3">
      <c r="A1158" s="53" t="s">
        <v>11459</v>
      </c>
      <c r="B1158" s="37" t="s">
        <v>11460</v>
      </c>
      <c r="C1158" s="37" t="s">
        <v>7728</v>
      </c>
      <c r="D1158" s="28" t="s">
        <v>7717</v>
      </c>
      <c r="E1158" s="28" t="s">
        <v>7789</v>
      </c>
      <c r="F1158" s="28" t="s">
        <v>902</v>
      </c>
      <c r="G1158" s="28" t="s">
        <v>7735</v>
      </c>
      <c r="H1158" s="28" t="s">
        <v>11016</v>
      </c>
      <c r="I1158" s="28" t="s">
        <v>902</v>
      </c>
      <c r="J1158" s="28">
        <v>272</v>
      </c>
      <c r="K1158" s="35" t="s">
        <v>9519</v>
      </c>
      <c r="L1158" s="35" t="s">
        <v>11461</v>
      </c>
      <c r="M1158" s="30">
        <v>2.6985131297260501</v>
      </c>
      <c r="N1158" s="32" t="s">
        <v>15553</v>
      </c>
      <c r="O1158" s="28" t="s">
        <v>7756</v>
      </c>
      <c r="P1158" s="29">
        <v>0.47542824074074075</v>
      </c>
      <c r="Q1158" s="29">
        <v>0.48391203703703706</v>
      </c>
      <c r="R1158" s="28">
        <v>0</v>
      </c>
      <c r="S1158" s="30">
        <v>12.216666666666667</v>
      </c>
      <c r="T1158" s="32" t="s">
        <v>11462</v>
      </c>
      <c r="U1158" s="32" t="s">
        <v>11463</v>
      </c>
      <c r="V1158" s="30">
        <v>1.5547242796429099</v>
      </c>
      <c r="W1158" s="28">
        <v>0</v>
      </c>
      <c r="X1158" s="28">
        <v>0</v>
      </c>
      <c r="Y1158" s="28" t="s">
        <v>14563</v>
      </c>
      <c r="Z1158" s="28" t="s">
        <v>15541</v>
      </c>
      <c r="AA1158" s="28">
        <v>1</v>
      </c>
      <c r="AB1158" s="28">
        <v>0</v>
      </c>
      <c r="AC1158" s="32">
        <f>Solution[[#This Row],[Old Stop]] +1</f>
        <v>273</v>
      </c>
      <c r="AD1158" s="32" t="str">
        <f>_xlfn.CONCAT(Solution[[#This Row],[Notes]],"_",Solution[[#This Row],[Week '#]],"_", _xlfn.SWITCH(Solution[[#This Row],[Column1]], "M", "Monday", "T", "Tuesday", "W", "Wednesday", "R", "Thursday", "H", "Thursday", "F", "Friday"))</f>
        <v>101_Week2_Friday</v>
      </c>
      <c r="AE1158" s="32" t="str">
        <f>IF(LEN(Solution[[#This Row],[Available Delivery Days]]) =1, Solution[[#This Row],[Available Delivery Days]], IF(ISNUMBER(SEARCH(Solution[[#This Row],[New Delivery Day]], Solution[[#This Row],[Available Delivery Days]])), Solution[[#This Row],[New Delivery Day]], Solution[[#This Row],[Old Delivery Day]]))</f>
        <v>F</v>
      </c>
      <c r="AF1158" s="31">
        <v>33.228700000000003</v>
      </c>
      <c r="AG1158" s="31">
        <v>23.55</v>
      </c>
      <c r="AH1158" s="28" t="s">
        <v>7832</v>
      </c>
      <c r="AI1158" s="28" t="s">
        <v>932</v>
      </c>
      <c r="AJ1158" s="28" t="s">
        <v>7792</v>
      </c>
      <c r="AK1158" s="28" t="s">
        <v>7793</v>
      </c>
      <c r="AL1158" s="28" t="s">
        <v>7797</v>
      </c>
      <c r="AM1158" s="28">
        <f>_xlfn.XLOOKUP(Solution[[#This Row],[Cu_ID]],Master[cu_id],Master[Notes], "none")</f>
        <v>101</v>
      </c>
      <c r="AN1158" s="28">
        <v>0</v>
      </c>
    </row>
    <row r="1159" spans="1:40" x14ac:dyDescent="0.3">
      <c r="A1159" s="53" t="s">
        <v>11459</v>
      </c>
      <c r="B1159" s="37" t="s">
        <v>11460</v>
      </c>
      <c r="C1159" s="37" t="s">
        <v>7728</v>
      </c>
      <c r="D1159" s="28" t="s">
        <v>7719</v>
      </c>
      <c r="E1159" s="28" t="s">
        <v>7789</v>
      </c>
      <c r="F1159" s="28" t="s">
        <v>902</v>
      </c>
      <c r="G1159" s="28" t="s">
        <v>7725</v>
      </c>
      <c r="H1159" s="28" t="s">
        <v>11016</v>
      </c>
      <c r="I1159" s="28" t="s">
        <v>902</v>
      </c>
      <c r="J1159" s="28">
        <v>272</v>
      </c>
      <c r="K1159" s="35" t="s">
        <v>9519</v>
      </c>
      <c r="L1159" s="35" t="s">
        <v>11461</v>
      </c>
      <c r="M1159" s="30">
        <v>2.4177035000175202</v>
      </c>
      <c r="N1159" s="32" t="s">
        <v>16430</v>
      </c>
      <c r="O1159" s="28" t="s">
        <v>7756</v>
      </c>
      <c r="P1159" s="29">
        <v>0.48026620370370371</v>
      </c>
      <c r="Q1159" s="29">
        <v>0.48875000000000002</v>
      </c>
      <c r="R1159" s="28">
        <v>0</v>
      </c>
      <c r="S1159" s="30">
        <v>12.216666666666667</v>
      </c>
      <c r="T1159" s="32" t="s">
        <v>11462</v>
      </c>
      <c r="U1159" s="32" t="s">
        <v>11463</v>
      </c>
      <c r="V1159" s="30">
        <v>1.26739787510211</v>
      </c>
      <c r="W1159" s="28">
        <v>0</v>
      </c>
      <c r="X1159" s="28">
        <v>0</v>
      </c>
      <c r="Y1159" s="28" t="s">
        <v>14563</v>
      </c>
      <c r="Z1159" s="28" t="s">
        <v>16431</v>
      </c>
      <c r="AA1159" s="28">
        <v>1</v>
      </c>
      <c r="AB1159" s="28">
        <v>0</v>
      </c>
      <c r="AC1159" s="32">
        <f>Solution[[#This Row],[Old Stop]] +1</f>
        <v>273</v>
      </c>
      <c r="AD1159" s="32" t="str">
        <f>_xlfn.CONCAT(Solution[[#This Row],[Notes]],"_",Solution[[#This Row],[Week '#]],"_", _xlfn.SWITCH(Solution[[#This Row],[Column1]], "M", "Monday", "T", "Tuesday", "W", "Wednesday", "R", "Thursday", "H", "Thursday", "F", "Friday"))</f>
        <v>101_Week4_Friday</v>
      </c>
      <c r="AE1159" s="32" t="str">
        <f>IF(LEN(Solution[[#This Row],[Available Delivery Days]]) =1, Solution[[#This Row],[Available Delivery Days]], IF(ISNUMBER(SEARCH(Solution[[#This Row],[New Delivery Day]], Solution[[#This Row],[Available Delivery Days]])), Solution[[#This Row],[New Delivery Day]], Solution[[#This Row],[Old Delivery Day]]))</f>
        <v>F</v>
      </c>
      <c r="AF1159" s="31">
        <v>33.228700000000003</v>
      </c>
      <c r="AG1159" s="31">
        <v>23.55</v>
      </c>
      <c r="AH1159" s="28" t="s">
        <v>7832</v>
      </c>
      <c r="AI1159" s="28" t="s">
        <v>932</v>
      </c>
      <c r="AJ1159" s="28" t="s">
        <v>7792</v>
      </c>
      <c r="AK1159" s="28" t="s">
        <v>7793</v>
      </c>
      <c r="AL1159" s="28" t="s">
        <v>7797</v>
      </c>
      <c r="AM1159" s="28">
        <f>_xlfn.XLOOKUP(Solution[[#This Row],[Cu_ID]],Master[cu_id],Master[Notes], "none")</f>
        <v>101</v>
      </c>
      <c r="AN1159" s="28">
        <v>0</v>
      </c>
    </row>
    <row r="1160" spans="1:40" x14ac:dyDescent="0.3">
      <c r="A1160" s="53" t="s">
        <v>12013</v>
      </c>
      <c r="B1160" s="37" t="s">
        <v>12014</v>
      </c>
      <c r="C1160" s="37" t="s">
        <v>7728</v>
      </c>
      <c r="D1160" s="28" t="s">
        <v>7717</v>
      </c>
      <c r="E1160" s="28" t="s">
        <v>7734</v>
      </c>
      <c r="F1160" s="28" t="s">
        <v>902</v>
      </c>
      <c r="G1160" s="28" t="s">
        <v>7743</v>
      </c>
      <c r="H1160" s="28" t="s">
        <v>7734</v>
      </c>
      <c r="I1160" s="28" t="s">
        <v>902</v>
      </c>
      <c r="J1160" s="28">
        <v>65</v>
      </c>
      <c r="K1160" s="35" t="s">
        <v>8602</v>
      </c>
      <c r="L1160" s="35" t="s">
        <v>12015</v>
      </c>
      <c r="M1160" s="30">
        <v>1.20468727499247</v>
      </c>
      <c r="N1160" s="32" t="s">
        <v>15340</v>
      </c>
      <c r="O1160" s="28" t="s">
        <v>7774</v>
      </c>
      <c r="P1160" s="29">
        <v>0.49506944444444445</v>
      </c>
      <c r="Q1160" s="29">
        <v>0.49907407407407406</v>
      </c>
      <c r="R1160" s="28">
        <v>0</v>
      </c>
      <c r="S1160" s="30">
        <v>5.7666666666666666</v>
      </c>
      <c r="T1160" s="32" t="s">
        <v>12016</v>
      </c>
      <c r="U1160" s="32" t="s">
        <v>12017</v>
      </c>
      <c r="V1160" s="30">
        <v>0.37276846481985898</v>
      </c>
      <c r="W1160" s="28">
        <v>0</v>
      </c>
      <c r="X1160" s="28">
        <v>0</v>
      </c>
      <c r="Y1160" s="28" t="s">
        <v>14637</v>
      </c>
      <c r="Z1160" s="28" t="s">
        <v>14650</v>
      </c>
      <c r="AA1160" s="28">
        <v>1</v>
      </c>
      <c r="AB1160" s="28">
        <v>0</v>
      </c>
      <c r="AC1160" s="32">
        <f>Solution[[#This Row],[Old Stop]] +1</f>
        <v>66</v>
      </c>
      <c r="AD1160" s="32" t="str">
        <f>_xlfn.CONCAT(Solution[[#This Row],[Notes]],"_",Solution[[#This Row],[Week '#]],"_", _xlfn.SWITCH(Solution[[#This Row],[Column1]], "M", "Monday", "T", "Tuesday", "W", "Wednesday", "R", "Thursday", "H", "Thursday", "F", "Friday"))</f>
        <v>102_Week2_Friday</v>
      </c>
      <c r="AE1160" s="32" t="str">
        <f>IF(LEN(Solution[[#This Row],[Available Delivery Days]]) =1, Solution[[#This Row],[Available Delivery Days]], IF(ISNUMBER(SEARCH(Solution[[#This Row],[New Delivery Day]], Solution[[#This Row],[Available Delivery Days]])), Solution[[#This Row],[New Delivery Day]], Solution[[#This Row],[Old Delivery Day]]))</f>
        <v>F</v>
      </c>
      <c r="AF1160" s="31">
        <v>91.086200000000005</v>
      </c>
      <c r="AG1160" s="31">
        <v>23.912500000000001</v>
      </c>
      <c r="AH1160" s="28" t="s">
        <v>7832</v>
      </c>
      <c r="AI1160" s="28" t="s">
        <v>932</v>
      </c>
      <c r="AJ1160" s="28" t="s">
        <v>7793</v>
      </c>
      <c r="AK1160" s="28" t="s">
        <v>7793</v>
      </c>
      <c r="AL1160" s="28" t="s">
        <v>7797</v>
      </c>
      <c r="AM1160" s="28" t="str">
        <f>_xlfn.XLOOKUP(Solution[[#This Row],[Cu_ID]],Master[cu_id],Master[Notes], "none")</f>
        <v>102</v>
      </c>
      <c r="AN1160" s="28"/>
    </row>
    <row r="1161" spans="1:40" x14ac:dyDescent="0.3">
      <c r="A1161" s="53" t="s">
        <v>12013</v>
      </c>
      <c r="B1161" s="37" t="s">
        <v>12014</v>
      </c>
      <c r="C1161" s="37" t="s">
        <v>7728</v>
      </c>
      <c r="D1161" s="28" t="s">
        <v>7719</v>
      </c>
      <c r="E1161" s="28" t="s">
        <v>7734</v>
      </c>
      <c r="F1161" s="28" t="s">
        <v>902</v>
      </c>
      <c r="G1161" s="28" t="s">
        <v>7751</v>
      </c>
      <c r="H1161" s="28" t="s">
        <v>7734</v>
      </c>
      <c r="I1161" s="28" t="s">
        <v>902</v>
      </c>
      <c r="J1161" s="28">
        <v>65</v>
      </c>
      <c r="K1161" s="35" t="s">
        <v>8602</v>
      </c>
      <c r="L1161" s="35" t="s">
        <v>12015</v>
      </c>
      <c r="M1161" s="30">
        <v>2.2062784079462299</v>
      </c>
      <c r="N1161" s="32" t="s">
        <v>16298</v>
      </c>
      <c r="O1161" s="28" t="s">
        <v>7774</v>
      </c>
      <c r="P1161" s="29">
        <v>0.35927083333333332</v>
      </c>
      <c r="Q1161" s="29">
        <v>0.36327546296296298</v>
      </c>
      <c r="R1161" s="28">
        <v>0</v>
      </c>
      <c r="S1161" s="30">
        <v>5.7666666666666666</v>
      </c>
      <c r="T1161" s="32" t="s">
        <v>12016</v>
      </c>
      <c r="U1161" s="32" t="s">
        <v>12017</v>
      </c>
      <c r="V1161" s="30">
        <v>0.57502565046064802</v>
      </c>
      <c r="W1161" s="28">
        <v>0</v>
      </c>
      <c r="X1161" s="28">
        <v>0</v>
      </c>
      <c r="Y1161" s="28" t="s">
        <v>14637</v>
      </c>
      <c r="Z1161" s="28" t="s">
        <v>16292</v>
      </c>
      <c r="AA1161" s="28">
        <v>1</v>
      </c>
      <c r="AB1161" s="28">
        <v>0</v>
      </c>
      <c r="AC1161" s="32">
        <f>Solution[[#This Row],[Old Stop]] +1</f>
        <v>66</v>
      </c>
      <c r="AD1161" s="32" t="str">
        <f>_xlfn.CONCAT(Solution[[#This Row],[Notes]],"_",Solution[[#This Row],[Week '#]],"_", _xlfn.SWITCH(Solution[[#This Row],[Column1]], "M", "Monday", "T", "Tuesday", "W", "Wednesday", "R", "Thursday", "H", "Thursday", "F", "Friday"))</f>
        <v>102_Week4_Friday</v>
      </c>
      <c r="AE1161" s="32" t="str">
        <f>IF(LEN(Solution[[#This Row],[Available Delivery Days]]) =1, Solution[[#This Row],[Available Delivery Days]], IF(ISNUMBER(SEARCH(Solution[[#This Row],[New Delivery Day]], Solution[[#This Row],[Available Delivery Days]])), Solution[[#This Row],[New Delivery Day]], Solution[[#This Row],[Old Delivery Day]]))</f>
        <v>F</v>
      </c>
      <c r="AF1161" s="31">
        <v>91.086200000000005</v>
      </c>
      <c r="AG1161" s="31">
        <v>23.912500000000001</v>
      </c>
      <c r="AH1161" s="28" t="s">
        <v>7832</v>
      </c>
      <c r="AI1161" s="28" t="s">
        <v>932</v>
      </c>
      <c r="AJ1161" s="28" t="s">
        <v>7793</v>
      </c>
      <c r="AK1161" s="28" t="s">
        <v>7793</v>
      </c>
      <c r="AL1161" s="28" t="s">
        <v>7797</v>
      </c>
      <c r="AM1161" s="28" t="str">
        <f>_xlfn.XLOOKUP(Solution[[#This Row],[Cu_ID]],Master[cu_id],Master[Notes], "none")</f>
        <v>102</v>
      </c>
      <c r="AN1161" s="28"/>
    </row>
    <row r="1162" spans="1:40" x14ac:dyDescent="0.3">
      <c r="A1162" s="53" t="s">
        <v>11957</v>
      </c>
      <c r="B1162" s="37" t="s">
        <v>11958</v>
      </c>
      <c r="C1162" s="37" t="s">
        <v>7728</v>
      </c>
      <c r="D1162" s="28" t="s">
        <v>7716</v>
      </c>
      <c r="E1162" s="28" t="s">
        <v>7734</v>
      </c>
      <c r="F1162" s="28" t="s">
        <v>902</v>
      </c>
      <c r="G1162" s="28" t="s">
        <v>7748</v>
      </c>
      <c r="H1162" s="28" t="s">
        <v>7734</v>
      </c>
      <c r="I1162" s="28" t="s">
        <v>902</v>
      </c>
      <c r="J1162" s="28">
        <v>75</v>
      </c>
      <c r="K1162" s="35" t="s">
        <v>8608</v>
      </c>
      <c r="L1162" s="35" t="s">
        <v>11959</v>
      </c>
      <c r="M1162" s="30">
        <v>1.55311759188771</v>
      </c>
      <c r="N1162" s="32" t="s">
        <v>15313</v>
      </c>
      <c r="O1162" s="28" t="s">
        <v>7774</v>
      </c>
      <c r="P1162" s="29">
        <v>0.34331018518518519</v>
      </c>
      <c r="Q1162" s="29">
        <v>0.35003472222222221</v>
      </c>
      <c r="R1162" s="28">
        <v>0</v>
      </c>
      <c r="S1162" s="30">
        <v>9.683574621414877</v>
      </c>
      <c r="T1162" s="32" t="s">
        <v>11960</v>
      </c>
      <c r="U1162" s="32" t="s">
        <v>11961</v>
      </c>
      <c r="V1162" s="30">
        <v>0.20719803435152501</v>
      </c>
      <c r="W1162" s="28">
        <v>0</v>
      </c>
      <c r="X1162" s="28">
        <v>0</v>
      </c>
      <c r="Y1162" s="28" t="s">
        <v>14637</v>
      </c>
      <c r="Z1162" s="28" t="s">
        <v>14638</v>
      </c>
      <c r="AA1162" s="28">
        <v>1</v>
      </c>
      <c r="AB1162" s="28">
        <v>0</v>
      </c>
      <c r="AC1162" s="32">
        <f>Solution[[#This Row],[Old Stop]] +1</f>
        <v>76</v>
      </c>
      <c r="AD1162" s="32" t="str">
        <f>_xlfn.CONCAT(Solution[[#This Row],[Notes]],"_",Solution[[#This Row],[Week '#]],"_", _xlfn.SWITCH(Solution[[#This Row],[Column1]], "M", "Monday", "T", "Tuesday", "W", "Wednesday", "R", "Thursday", "H", "Thursday", "F", "Friday"))</f>
        <v>102_Week1_Friday</v>
      </c>
      <c r="AE1162" s="32" t="str">
        <f>IF(LEN(Solution[[#This Row],[Available Delivery Days]]) =1, Solution[[#This Row],[Available Delivery Days]], IF(ISNUMBER(SEARCH(Solution[[#This Row],[New Delivery Day]], Solution[[#This Row],[Available Delivery Days]])), Solution[[#This Row],[New Delivery Day]], Solution[[#This Row],[Old Delivery Day]]))</f>
        <v>F</v>
      </c>
      <c r="AF1162" s="31">
        <v>278.27499999999998</v>
      </c>
      <c r="AG1162" s="31">
        <v>0</v>
      </c>
      <c r="AH1162" s="28" t="s">
        <v>7832</v>
      </c>
      <c r="AI1162" s="28" t="s">
        <v>932</v>
      </c>
      <c r="AJ1162" s="28" t="s">
        <v>7793</v>
      </c>
      <c r="AK1162" s="28" t="s">
        <v>7793</v>
      </c>
      <c r="AL1162" s="28" t="s">
        <v>7797</v>
      </c>
      <c r="AM1162" s="28" t="str">
        <f>_xlfn.XLOOKUP(Solution[[#This Row],[Cu_ID]],Master[cu_id],Master[Notes], "none")</f>
        <v>102</v>
      </c>
      <c r="AN1162" s="28"/>
    </row>
    <row r="1163" spans="1:40" x14ac:dyDescent="0.3">
      <c r="A1163" s="53" t="s">
        <v>11957</v>
      </c>
      <c r="B1163" s="37" t="s">
        <v>11958</v>
      </c>
      <c r="C1163" s="37" t="s">
        <v>7728</v>
      </c>
      <c r="D1163" s="28" t="s">
        <v>7717</v>
      </c>
      <c r="E1163" s="28" t="s">
        <v>7734</v>
      </c>
      <c r="F1163" s="28" t="s">
        <v>902</v>
      </c>
      <c r="G1163" s="28" t="s">
        <v>7722</v>
      </c>
      <c r="H1163" s="28" t="s">
        <v>7734</v>
      </c>
      <c r="I1163" s="28" t="s">
        <v>902</v>
      </c>
      <c r="J1163" s="28">
        <v>75</v>
      </c>
      <c r="K1163" s="35" t="s">
        <v>8608</v>
      </c>
      <c r="L1163" s="35" t="s">
        <v>11959</v>
      </c>
      <c r="M1163" s="30">
        <v>1.55311759188771</v>
      </c>
      <c r="N1163" s="32" t="s">
        <v>15314</v>
      </c>
      <c r="O1163" s="28" t="s">
        <v>7774</v>
      </c>
      <c r="P1163" s="29">
        <v>0.33658564814814818</v>
      </c>
      <c r="Q1163" s="29">
        <v>0.34331018518518519</v>
      </c>
      <c r="R1163" s="28">
        <v>0</v>
      </c>
      <c r="S1163" s="30">
        <v>9.683574621414877</v>
      </c>
      <c r="T1163" s="32" t="s">
        <v>11960</v>
      </c>
      <c r="U1163" s="32" t="s">
        <v>11961</v>
      </c>
      <c r="V1163" s="30">
        <v>0.20719803435152501</v>
      </c>
      <c r="W1163" s="28">
        <v>0</v>
      </c>
      <c r="X1163" s="28">
        <v>0</v>
      </c>
      <c r="Y1163" s="28" t="s">
        <v>14637</v>
      </c>
      <c r="Z1163" s="28" t="s">
        <v>14650</v>
      </c>
      <c r="AA1163" s="28">
        <v>1</v>
      </c>
      <c r="AB1163" s="28">
        <v>0</v>
      </c>
      <c r="AC1163" s="32">
        <f>Solution[[#This Row],[Old Stop]] +1</f>
        <v>76</v>
      </c>
      <c r="AD1163" s="32" t="str">
        <f>_xlfn.CONCAT(Solution[[#This Row],[Notes]],"_",Solution[[#This Row],[Week '#]],"_", _xlfn.SWITCH(Solution[[#This Row],[Column1]], "M", "Monday", "T", "Tuesday", "W", "Wednesday", "R", "Thursday", "H", "Thursday", "F", "Friday"))</f>
        <v>102_Week2_Friday</v>
      </c>
      <c r="AE1163" s="32" t="str">
        <f>IF(LEN(Solution[[#This Row],[Available Delivery Days]]) =1, Solution[[#This Row],[Available Delivery Days]], IF(ISNUMBER(SEARCH(Solution[[#This Row],[New Delivery Day]], Solution[[#This Row],[Available Delivery Days]])), Solution[[#This Row],[New Delivery Day]], Solution[[#This Row],[Old Delivery Day]]))</f>
        <v>F</v>
      </c>
      <c r="AF1163" s="31">
        <v>278.27499999999998</v>
      </c>
      <c r="AG1163" s="31">
        <v>0</v>
      </c>
      <c r="AH1163" s="28" t="s">
        <v>7832</v>
      </c>
      <c r="AI1163" s="28" t="s">
        <v>932</v>
      </c>
      <c r="AJ1163" s="28" t="s">
        <v>7793</v>
      </c>
      <c r="AK1163" s="28" t="s">
        <v>7793</v>
      </c>
      <c r="AL1163" s="28" t="s">
        <v>7797</v>
      </c>
      <c r="AM1163" s="28" t="str">
        <f>_xlfn.XLOOKUP(Solution[[#This Row],[Cu_ID]],Master[cu_id],Master[Notes], "none")</f>
        <v>102</v>
      </c>
      <c r="AN1163" s="28"/>
    </row>
    <row r="1164" spans="1:40" x14ac:dyDescent="0.3">
      <c r="A1164" s="53" t="s">
        <v>11957</v>
      </c>
      <c r="B1164" s="37" t="s">
        <v>11958</v>
      </c>
      <c r="C1164" s="37" t="s">
        <v>7728</v>
      </c>
      <c r="D1164" s="28" t="s">
        <v>7718</v>
      </c>
      <c r="E1164" s="28" t="s">
        <v>7734</v>
      </c>
      <c r="F1164" s="28" t="s">
        <v>902</v>
      </c>
      <c r="G1164" s="28" t="s">
        <v>7748</v>
      </c>
      <c r="H1164" s="28" t="s">
        <v>7734</v>
      </c>
      <c r="I1164" s="28" t="s">
        <v>902</v>
      </c>
      <c r="J1164" s="28">
        <v>75</v>
      </c>
      <c r="K1164" s="35" t="s">
        <v>8608</v>
      </c>
      <c r="L1164" s="35" t="s">
        <v>11959</v>
      </c>
      <c r="M1164" s="30">
        <v>1.55311759188771</v>
      </c>
      <c r="N1164" s="32" t="s">
        <v>15701</v>
      </c>
      <c r="O1164" s="28" t="s">
        <v>7774</v>
      </c>
      <c r="P1164" s="29">
        <v>0.34331018518518519</v>
      </c>
      <c r="Q1164" s="29">
        <v>0.35003472222222221</v>
      </c>
      <c r="R1164" s="28">
        <v>0</v>
      </c>
      <c r="S1164" s="30">
        <v>9.683574621414877</v>
      </c>
      <c r="T1164" s="32" t="s">
        <v>11960</v>
      </c>
      <c r="U1164" s="32" t="s">
        <v>11961</v>
      </c>
      <c r="V1164" s="30">
        <v>0.20719803435152501</v>
      </c>
      <c r="W1164" s="28">
        <v>0</v>
      </c>
      <c r="X1164" s="28">
        <v>0</v>
      </c>
      <c r="Y1164" s="28" t="s">
        <v>14637</v>
      </c>
      <c r="Z1164" s="28" t="s">
        <v>15690</v>
      </c>
      <c r="AA1164" s="28">
        <v>1</v>
      </c>
      <c r="AB1164" s="28">
        <v>0</v>
      </c>
      <c r="AC1164" s="32">
        <f>Solution[[#This Row],[Old Stop]] +1</f>
        <v>76</v>
      </c>
      <c r="AD1164" s="32" t="str">
        <f>_xlfn.CONCAT(Solution[[#This Row],[Notes]],"_",Solution[[#This Row],[Week '#]],"_", _xlfn.SWITCH(Solution[[#This Row],[Column1]], "M", "Monday", "T", "Tuesday", "W", "Wednesday", "R", "Thursday", "H", "Thursday", "F", "Friday"))</f>
        <v>102_Week3_Friday</v>
      </c>
      <c r="AE1164" s="32" t="str">
        <f>IF(LEN(Solution[[#This Row],[Available Delivery Days]]) =1, Solution[[#This Row],[Available Delivery Days]], IF(ISNUMBER(SEARCH(Solution[[#This Row],[New Delivery Day]], Solution[[#This Row],[Available Delivery Days]])), Solution[[#This Row],[New Delivery Day]], Solution[[#This Row],[Old Delivery Day]]))</f>
        <v>F</v>
      </c>
      <c r="AF1164" s="31">
        <v>278.27499999999998</v>
      </c>
      <c r="AG1164" s="31">
        <v>0</v>
      </c>
      <c r="AH1164" s="28" t="s">
        <v>7832</v>
      </c>
      <c r="AI1164" s="28" t="s">
        <v>932</v>
      </c>
      <c r="AJ1164" s="28" t="s">
        <v>7793</v>
      </c>
      <c r="AK1164" s="28" t="s">
        <v>7793</v>
      </c>
      <c r="AL1164" s="28" t="s">
        <v>7797</v>
      </c>
      <c r="AM1164" s="28" t="str">
        <f>_xlfn.XLOOKUP(Solution[[#This Row],[Cu_ID]],Master[cu_id],Master[Notes], "none")</f>
        <v>102</v>
      </c>
      <c r="AN1164" s="28"/>
    </row>
    <row r="1165" spans="1:40" x14ac:dyDescent="0.3">
      <c r="A1165" s="53" t="s">
        <v>11957</v>
      </c>
      <c r="B1165" s="37" t="s">
        <v>11958</v>
      </c>
      <c r="C1165" s="37" t="s">
        <v>7728</v>
      </c>
      <c r="D1165" s="28" t="s">
        <v>7719</v>
      </c>
      <c r="E1165" s="28" t="s">
        <v>7734</v>
      </c>
      <c r="F1165" s="28" t="s">
        <v>902</v>
      </c>
      <c r="G1165" s="28" t="s">
        <v>7722</v>
      </c>
      <c r="H1165" s="28" t="s">
        <v>7734</v>
      </c>
      <c r="I1165" s="28" t="s">
        <v>902</v>
      </c>
      <c r="J1165" s="28">
        <v>75</v>
      </c>
      <c r="K1165" s="35" t="s">
        <v>8608</v>
      </c>
      <c r="L1165" s="35" t="s">
        <v>11959</v>
      </c>
      <c r="M1165" s="30">
        <v>1.55311759188771</v>
      </c>
      <c r="N1165" s="32" t="s">
        <v>16329</v>
      </c>
      <c r="O1165" s="28" t="s">
        <v>7774</v>
      </c>
      <c r="P1165" s="29">
        <v>0.33658564814814818</v>
      </c>
      <c r="Q1165" s="29">
        <v>0.34331018518518519</v>
      </c>
      <c r="R1165" s="28">
        <v>0</v>
      </c>
      <c r="S1165" s="30">
        <v>9.683574621414877</v>
      </c>
      <c r="T1165" s="32" t="s">
        <v>11960</v>
      </c>
      <c r="U1165" s="32" t="s">
        <v>11961</v>
      </c>
      <c r="V1165" s="30">
        <v>0.20719803435152501</v>
      </c>
      <c r="W1165" s="28">
        <v>0</v>
      </c>
      <c r="X1165" s="28">
        <v>0</v>
      </c>
      <c r="Y1165" s="28" t="s">
        <v>14637</v>
      </c>
      <c r="Z1165" s="28" t="s">
        <v>16292</v>
      </c>
      <c r="AA1165" s="28">
        <v>1</v>
      </c>
      <c r="AB1165" s="28">
        <v>0</v>
      </c>
      <c r="AC1165" s="32">
        <f>Solution[[#This Row],[Old Stop]] +1</f>
        <v>76</v>
      </c>
      <c r="AD1165" s="32" t="str">
        <f>_xlfn.CONCAT(Solution[[#This Row],[Notes]],"_",Solution[[#This Row],[Week '#]],"_", _xlfn.SWITCH(Solution[[#This Row],[Column1]], "M", "Monday", "T", "Tuesday", "W", "Wednesday", "R", "Thursday", "H", "Thursday", "F", "Friday"))</f>
        <v>102_Week4_Friday</v>
      </c>
      <c r="AE1165" s="32" t="str">
        <f>IF(LEN(Solution[[#This Row],[Available Delivery Days]]) =1, Solution[[#This Row],[Available Delivery Days]], IF(ISNUMBER(SEARCH(Solution[[#This Row],[New Delivery Day]], Solution[[#This Row],[Available Delivery Days]])), Solution[[#This Row],[New Delivery Day]], Solution[[#This Row],[Old Delivery Day]]))</f>
        <v>F</v>
      </c>
      <c r="AF1165" s="31">
        <v>278.27499999999998</v>
      </c>
      <c r="AG1165" s="31">
        <v>0</v>
      </c>
      <c r="AH1165" s="28" t="s">
        <v>7832</v>
      </c>
      <c r="AI1165" s="28" t="s">
        <v>932</v>
      </c>
      <c r="AJ1165" s="28" t="s">
        <v>7793</v>
      </c>
      <c r="AK1165" s="28" t="s">
        <v>7793</v>
      </c>
      <c r="AL1165" s="28" t="s">
        <v>7797</v>
      </c>
      <c r="AM1165" s="28" t="str">
        <f>_xlfn.XLOOKUP(Solution[[#This Row],[Cu_ID]],Master[cu_id],Master[Notes], "none")</f>
        <v>102</v>
      </c>
      <c r="AN1165" s="28"/>
    </row>
    <row r="1166" spans="1:40" x14ac:dyDescent="0.3">
      <c r="A1166" s="53" t="s">
        <v>11360</v>
      </c>
      <c r="B1166" s="37" t="s">
        <v>11361</v>
      </c>
      <c r="C1166" s="37" t="s">
        <v>7728</v>
      </c>
      <c r="D1166" s="28" t="s">
        <v>7716</v>
      </c>
      <c r="E1166" s="28" t="s">
        <v>11016</v>
      </c>
      <c r="F1166" s="28" t="s">
        <v>900</v>
      </c>
      <c r="G1166" s="28" t="s">
        <v>7774</v>
      </c>
      <c r="H1166" s="28" t="s">
        <v>11016</v>
      </c>
      <c r="I1166" s="28" t="s">
        <v>901</v>
      </c>
      <c r="J1166" s="28">
        <v>0</v>
      </c>
      <c r="K1166" s="35" t="s">
        <v>9171</v>
      </c>
      <c r="L1166" s="35" t="s">
        <v>11362</v>
      </c>
      <c r="M1166" s="30">
        <v>29.6929811891168</v>
      </c>
      <c r="N1166" s="32" t="s">
        <v>14939</v>
      </c>
      <c r="O1166" s="28" t="s">
        <v>7774</v>
      </c>
      <c r="P1166" s="29">
        <v>0.37574074074074076</v>
      </c>
      <c r="Q1166" s="29">
        <v>0.38063657407407409</v>
      </c>
      <c r="R1166" s="28">
        <v>0</v>
      </c>
      <c r="S1166" s="30">
        <v>7.0583333333333336</v>
      </c>
      <c r="T1166" s="32" t="s">
        <v>11363</v>
      </c>
      <c r="U1166" s="32" t="s">
        <v>11364</v>
      </c>
      <c r="V1166" s="30">
        <v>25.699318777161999</v>
      </c>
      <c r="W1166" s="28">
        <v>0</v>
      </c>
      <c r="X1166" s="28">
        <v>0</v>
      </c>
      <c r="Y1166" s="28" t="s">
        <v>14621</v>
      </c>
      <c r="Z1166" s="28" t="s">
        <v>14622</v>
      </c>
      <c r="AA1166" s="28">
        <v>1</v>
      </c>
      <c r="AB1166" s="28">
        <v>0</v>
      </c>
      <c r="AC1166" s="32">
        <f>Solution[[#This Row],[Old Stop]] +1</f>
        <v>1</v>
      </c>
      <c r="AD1166" s="32" t="str">
        <f>_xlfn.CONCAT(Solution[[#This Row],[Notes]],"_",Solution[[#This Row],[Week '#]],"_", _xlfn.SWITCH(Solution[[#This Row],[Column1]], "M", "Monday", "T", "Tuesday", "W", "Wednesday", "R", "Thursday", "H", "Thursday", "F", "Friday"))</f>
        <v>105_Week1_Wednesday</v>
      </c>
      <c r="AE1166" s="32" t="str">
        <f>IF(LEN(Solution[[#This Row],[Available Delivery Days]]) =1, Solution[[#This Row],[Available Delivery Days]], IF(ISNUMBER(SEARCH(Solution[[#This Row],[New Delivery Day]], Solution[[#This Row],[Available Delivery Days]])), Solution[[#This Row],[New Delivery Day]], Solution[[#This Row],[Old Delivery Day]]))</f>
        <v>W</v>
      </c>
      <c r="AF1166" s="31">
        <v>100.245</v>
      </c>
      <c r="AG1166" s="31">
        <v>69.491200000000006</v>
      </c>
      <c r="AH1166" s="28" t="s">
        <v>7832</v>
      </c>
      <c r="AI1166" s="28" t="s">
        <v>932</v>
      </c>
      <c r="AJ1166" s="28" t="s">
        <v>7793</v>
      </c>
      <c r="AK1166" s="28" t="s">
        <v>7792</v>
      </c>
      <c r="AL1166" s="28" t="s">
        <v>7797</v>
      </c>
      <c r="AM1166" s="28">
        <f>_xlfn.XLOOKUP(Solution[[#This Row],[Cu_ID]],Master[cu_id],Master[Notes], "none")</f>
        <v>105</v>
      </c>
      <c r="AN1166" s="28">
        <v>0</v>
      </c>
    </row>
    <row r="1167" spans="1:40" x14ac:dyDescent="0.3">
      <c r="A1167" s="53" t="s">
        <v>11360</v>
      </c>
      <c r="B1167" s="37" t="s">
        <v>11361</v>
      </c>
      <c r="C1167" s="37" t="s">
        <v>7728</v>
      </c>
      <c r="D1167" s="28" t="s">
        <v>7717</v>
      </c>
      <c r="E1167" s="28" t="s">
        <v>11016</v>
      </c>
      <c r="F1167" s="28" t="s">
        <v>900</v>
      </c>
      <c r="G1167" s="28" t="s">
        <v>7751</v>
      </c>
      <c r="H1167" s="28" t="s">
        <v>11016</v>
      </c>
      <c r="I1167" s="28" t="s">
        <v>901</v>
      </c>
      <c r="J1167" s="28">
        <v>0</v>
      </c>
      <c r="K1167" s="35" t="s">
        <v>9171</v>
      </c>
      <c r="L1167" s="35" t="s">
        <v>11362</v>
      </c>
      <c r="M1167" s="30">
        <v>29.6929811891168</v>
      </c>
      <c r="N1167" s="32" t="s">
        <v>14940</v>
      </c>
      <c r="O1167" s="28" t="s">
        <v>7774</v>
      </c>
      <c r="P1167" s="29">
        <v>0.3712037037037037</v>
      </c>
      <c r="Q1167" s="29">
        <v>0.37609953703703702</v>
      </c>
      <c r="R1167" s="28">
        <v>0</v>
      </c>
      <c r="S1167" s="30">
        <v>7.0583333333333336</v>
      </c>
      <c r="T1167" s="32" t="s">
        <v>11363</v>
      </c>
      <c r="U1167" s="32" t="s">
        <v>11364</v>
      </c>
      <c r="V1167" s="30">
        <v>25.699318777161999</v>
      </c>
      <c r="W1167" s="28">
        <v>0</v>
      </c>
      <c r="X1167" s="28">
        <v>0</v>
      </c>
      <c r="Y1167" s="28" t="s">
        <v>14621</v>
      </c>
      <c r="Z1167" s="28" t="s">
        <v>14931</v>
      </c>
      <c r="AA1167" s="28">
        <v>1</v>
      </c>
      <c r="AB1167" s="28">
        <v>0</v>
      </c>
      <c r="AC1167" s="32">
        <f>Solution[[#This Row],[Old Stop]] +1</f>
        <v>1</v>
      </c>
      <c r="AD1167" s="32" t="str">
        <f>_xlfn.CONCAT(Solution[[#This Row],[Notes]],"_",Solution[[#This Row],[Week '#]],"_", _xlfn.SWITCH(Solution[[#This Row],[Column1]], "M", "Monday", "T", "Tuesday", "W", "Wednesday", "R", "Thursday", "H", "Thursday", "F", "Friday"))</f>
        <v>105_Week2_Wednesday</v>
      </c>
      <c r="AE1167" s="32" t="str">
        <f>IF(LEN(Solution[[#This Row],[Available Delivery Days]]) =1, Solution[[#This Row],[Available Delivery Days]], IF(ISNUMBER(SEARCH(Solution[[#This Row],[New Delivery Day]], Solution[[#This Row],[Available Delivery Days]])), Solution[[#This Row],[New Delivery Day]], Solution[[#This Row],[Old Delivery Day]]))</f>
        <v>W</v>
      </c>
      <c r="AF1167" s="31">
        <v>100.245</v>
      </c>
      <c r="AG1167" s="31">
        <v>69.491200000000006</v>
      </c>
      <c r="AH1167" s="28" t="s">
        <v>7832</v>
      </c>
      <c r="AI1167" s="28" t="s">
        <v>932</v>
      </c>
      <c r="AJ1167" s="28" t="s">
        <v>7793</v>
      </c>
      <c r="AK1167" s="28" t="s">
        <v>7792</v>
      </c>
      <c r="AL1167" s="28" t="s">
        <v>7797</v>
      </c>
      <c r="AM1167" s="28">
        <f>_xlfn.XLOOKUP(Solution[[#This Row],[Cu_ID]],Master[cu_id],Master[Notes], "none")</f>
        <v>105</v>
      </c>
      <c r="AN1167" s="28">
        <v>0</v>
      </c>
    </row>
    <row r="1168" spans="1:40" x14ac:dyDescent="0.3">
      <c r="A1168" s="53" t="s">
        <v>11360</v>
      </c>
      <c r="B1168" s="37" t="s">
        <v>11361</v>
      </c>
      <c r="C1168" s="37" t="s">
        <v>7728</v>
      </c>
      <c r="D1168" s="28" t="s">
        <v>7718</v>
      </c>
      <c r="E1168" s="28" t="s">
        <v>11016</v>
      </c>
      <c r="F1168" s="28" t="s">
        <v>900</v>
      </c>
      <c r="G1168" s="28" t="s">
        <v>7764</v>
      </c>
      <c r="H1168" s="28" t="s">
        <v>11016</v>
      </c>
      <c r="I1168" s="28" t="s">
        <v>901</v>
      </c>
      <c r="J1168" s="28">
        <v>0</v>
      </c>
      <c r="K1168" s="35" t="s">
        <v>9171</v>
      </c>
      <c r="L1168" s="35" t="s">
        <v>11362</v>
      </c>
      <c r="M1168" s="30">
        <v>29.6929811891168</v>
      </c>
      <c r="N1168" s="32" t="s">
        <v>16203</v>
      </c>
      <c r="O1168" s="28" t="s">
        <v>7774</v>
      </c>
      <c r="P1168" s="29">
        <v>0.39113425925925926</v>
      </c>
      <c r="Q1168" s="29">
        <v>0.39603009259259259</v>
      </c>
      <c r="R1168" s="28">
        <v>0</v>
      </c>
      <c r="S1168" s="30">
        <v>7.0583333333333336</v>
      </c>
      <c r="T1168" s="32" t="s">
        <v>11363</v>
      </c>
      <c r="U1168" s="32" t="s">
        <v>11364</v>
      </c>
      <c r="V1168" s="30">
        <v>25.699318777161999</v>
      </c>
      <c r="W1168" s="28">
        <v>0</v>
      </c>
      <c r="X1168" s="28">
        <v>0</v>
      </c>
      <c r="Y1168" s="28" t="s">
        <v>14621</v>
      </c>
      <c r="Z1168" s="28" t="s">
        <v>16202</v>
      </c>
      <c r="AA1168" s="28">
        <v>1</v>
      </c>
      <c r="AB1168" s="28">
        <v>0</v>
      </c>
      <c r="AC1168" s="32">
        <f>Solution[[#This Row],[Old Stop]] +1</f>
        <v>1</v>
      </c>
      <c r="AD1168" s="32" t="str">
        <f>_xlfn.CONCAT(Solution[[#This Row],[Notes]],"_",Solution[[#This Row],[Week '#]],"_", _xlfn.SWITCH(Solution[[#This Row],[Column1]], "M", "Monday", "T", "Tuesday", "W", "Wednesday", "R", "Thursday", "H", "Thursday", "F", "Friday"))</f>
        <v>105_Week3_Wednesday</v>
      </c>
      <c r="AE1168" s="32" t="str">
        <f>IF(LEN(Solution[[#This Row],[Available Delivery Days]]) =1, Solution[[#This Row],[Available Delivery Days]], IF(ISNUMBER(SEARCH(Solution[[#This Row],[New Delivery Day]], Solution[[#This Row],[Available Delivery Days]])), Solution[[#This Row],[New Delivery Day]], Solution[[#This Row],[Old Delivery Day]]))</f>
        <v>W</v>
      </c>
      <c r="AF1168" s="31">
        <v>100.245</v>
      </c>
      <c r="AG1168" s="31">
        <v>69.491200000000006</v>
      </c>
      <c r="AH1168" s="28" t="s">
        <v>7832</v>
      </c>
      <c r="AI1168" s="28" t="s">
        <v>932</v>
      </c>
      <c r="AJ1168" s="28" t="s">
        <v>7793</v>
      </c>
      <c r="AK1168" s="28" t="s">
        <v>7792</v>
      </c>
      <c r="AL1168" s="28" t="s">
        <v>7797</v>
      </c>
      <c r="AM1168" s="28">
        <f>_xlfn.XLOOKUP(Solution[[#This Row],[Cu_ID]],Master[cu_id],Master[Notes], "none")</f>
        <v>105</v>
      </c>
      <c r="AN1168" s="28">
        <v>0</v>
      </c>
    </row>
    <row r="1169" spans="1:40" x14ac:dyDescent="0.3">
      <c r="A1169" s="53" t="s">
        <v>11360</v>
      </c>
      <c r="B1169" s="37" t="s">
        <v>11361</v>
      </c>
      <c r="C1169" s="37" t="s">
        <v>7728</v>
      </c>
      <c r="D1169" s="28" t="s">
        <v>7719</v>
      </c>
      <c r="E1169" s="28" t="s">
        <v>11016</v>
      </c>
      <c r="F1169" s="28" t="s">
        <v>900</v>
      </c>
      <c r="G1169" s="28" t="s">
        <v>7764</v>
      </c>
      <c r="H1169" s="28" t="s">
        <v>11016</v>
      </c>
      <c r="I1169" s="28" t="s">
        <v>901</v>
      </c>
      <c r="J1169" s="28">
        <v>0</v>
      </c>
      <c r="K1169" s="35" t="s">
        <v>9171</v>
      </c>
      <c r="L1169" s="35" t="s">
        <v>11362</v>
      </c>
      <c r="M1169" s="30">
        <v>29.6929811891168</v>
      </c>
      <c r="N1169" s="32" t="s">
        <v>16737</v>
      </c>
      <c r="O1169" s="28" t="s">
        <v>7774</v>
      </c>
      <c r="P1169" s="29">
        <v>0.38481481481481483</v>
      </c>
      <c r="Q1169" s="29">
        <v>0.38971064814814815</v>
      </c>
      <c r="R1169" s="28">
        <v>0</v>
      </c>
      <c r="S1169" s="30">
        <v>7.0583333333333336</v>
      </c>
      <c r="T1169" s="32" t="s">
        <v>11363</v>
      </c>
      <c r="U1169" s="32" t="s">
        <v>11364</v>
      </c>
      <c r="V1169" s="30">
        <v>25.699318777161999</v>
      </c>
      <c r="W1169" s="28">
        <v>0</v>
      </c>
      <c r="X1169" s="28">
        <v>0</v>
      </c>
      <c r="Y1169" s="28" t="s">
        <v>14621</v>
      </c>
      <c r="Z1169" s="28" t="s">
        <v>16493</v>
      </c>
      <c r="AA1169" s="28">
        <v>1</v>
      </c>
      <c r="AB1169" s="28">
        <v>0</v>
      </c>
      <c r="AC1169" s="32">
        <f>Solution[[#This Row],[Old Stop]] +1</f>
        <v>1</v>
      </c>
      <c r="AD1169" s="32" t="str">
        <f>_xlfn.CONCAT(Solution[[#This Row],[Notes]],"_",Solution[[#This Row],[Week '#]],"_", _xlfn.SWITCH(Solution[[#This Row],[Column1]], "M", "Monday", "T", "Tuesday", "W", "Wednesday", "R", "Thursday", "H", "Thursday", "F", "Friday"))</f>
        <v>105_Week4_Wednesday</v>
      </c>
      <c r="AE1169" s="32" t="str">
        <f>IF(LEN(Solution[[#This Row],[Available Delivery Days]]) =1, Solution[[#This Row],[Available Delivery Days]], IF(ISNUMBER(SEARCH(Solution[[#This Row],[New Delivery Day]], Solution[[#This Row],[Available Delivery Days]])), Solution[[#This Row],[New Delivery Day]], Solution[[#This Row],[Old Delivery Day]]))</f>
        <v>W</v>
      </c>
      <c r="AF1169" s="31">
        <v>100.245</v>
      </c>
      <c r="AG1169" s="31">
        <v>69.491200000000006</v>
      </c>
      <c r="AH1169" s="28" t="s">
        <v>7832</v>
      </c>
      <c r="AI1169" s="28" t="s">
        <v>932</v>
      </c>
      <c r="AJ1169" s="28" t="s">
        <v>7793</v>
      </c>
      <c r="AK1169" s="28" t="s">
        <v>7792</v>
      </c>
      <c r="AL1169" s="28" t="s">
        <v>7797</v>
      </c>
      <c r="AM1169" s="28">
        <f>_xlfn.XLOOKUP(Solution[[#This Row],[Cu_ID]],Master[cu_id],Master[Notes], "none")</f>
        <v>105</v>
      </c>
      <c r="AN1169" s="28">
        <v>0</v>
      </c>
    </row>
    <row r="1170" spans="1:40" x14ac:dyDescent="0.3">
      <c r="A1170" s="53" t="s">
        <v>11679</v>
      </c>
      <c r="B1170" s="37" t="s">
        <v>11680</v>
      </c>
      <c r="C1170" s="37" t="s">
        <v>7728</v>
      </c>
      <c r="D1170" s="28" t="s">
        <v>7716</v>
      </c>
      <c r="E1170" s="28" t="s">
        <v>7734</v>
      </c>
      <c r="F1170" s="28" t="s">
        <v>936</v>
      </c>
      <c r="G1170" s="28" t="s">
        <v>7743</v>
      </c>
      <c r="H1170" s="28" t="s">
        <v>7734</v>
      </c>
      <c r="I1170" s="28" t="s">
        <v>8057</v>
      </c>
      <c r="J1170" s="28">
        <v>22</v>
      </c>
      <c r="K1170" s="35" t="s">
        <v>8471</v>
      </c>
      <c r="L1170" s="35" t="s">
        <v>11681</v>
      </c>
      <c r="M1170" s="30">
        <v>0</v>
      </c>
      <c r="N1170" s="32" t="s">
        <v>15205</v>
      </c>
      <c r="O1170" s="28" t="s">
        <v>7774</v>
      </c>
      <c r="P1170" s="29">
        <v>0.53540509259259261</v>
      </c>
      <c r="Q1170" s="29">
        <v>0.54212962962962963</v>
      </c>
      <c r="R1170" s="28">
        <v>0</v>
      </c>
      <c r="S1170" s="30">
        <v>9.683574621414877</v>
      </c>
      <c r="T1170" s="32" t="s">
        <v>11682</v>
      </c>
      <c r="U1170" s="32" t="s">
        <v>11683</v>
      </c>
      <c r="V1170" s="30"/>
      <c r="W1170" s="28">
        <v>0</v>
      </c>
      <c r="X1170" s="28">
        <v>0</v>
      </c>
      <c r="Y1170" s="28" t="s">
        <v>14643</v>
      </c>
      <c r="Z1170" s="28" t="s">
        <v>14644</v>
      </c>
      <c r="AA1170" s="28">
        <v>1</v>
      </c>
      <c r="AB1170" s="28">
        <v>0</v>
      </c>
      <c r="AC1170" s="32">
        <f>Solution[[#This Row],[Old Stop]] +1</f>
        <v>23</v>
      </c>
      <c r="AD1170" s="32" t="str">
        <f>_xlfn.CONCAT(Solution[[#This Row],[Notes]],"_",Solution[[#This Row],[Week '#]],"_", _xlfn.SWITCH(Solution[[#This Row],[Column1]], "M", "Monday", "T", "Tuesday", "W", "Wednesday", "R", "Thursday", "H", "Thursday", "F", "Friday"))</f>
        <v>102_Week1_Thursday</v>
      </c>
      <c r="AE1170" s="32" t="str">
        <f>IF(LEN(Solution[[#This Row],[Available Delivery Days]]) =1, Solution[[#This Row],[Available Delivery Days]], IF(ISNUMBER(SEARCH(Solution[[#This Row],[New Delivery Day]], Solution[[#This Row],[Available Delivery Days]])), Solution[[#This Row],[New Delivery Day]], Solution[[#This Row],[Old Delivery Day]]))</f>
        <v>R</v>
      </c>
      <c r="AF1170" s="31">
        <v>126.4662</v>
      </c>
      <c r="AG1170" s="31">
        <v>0</v>
      </c>
      <c r="AH1170" s="28" t="s">
        <v>7832</v>
      </c>
      <c r="AI1170" s="28" t="s">
        <v>932</v>
      </c>
      <c r="AJ1170" s="28" t="s">
        <v>7793</v>
      </c>
      <c r="AK1170" s="28" t="s">
        <v>7792</v>
      </c>
      <c r="AL1170" s="28" t="s">
        <v>7797</v>
      </c>
      <c r="AM1170" s="28">
        <f>_xlfn.XLOOKUP(Solution[[#This Row],[Cu_ID]],Master[cu_id],Master[Notes], "none")</f>
        <v>102</v>
      </c>
      <c r="AN1170" s="28">
        <v>0</v>
      </c>
    </row>
    <row r="1171" spans="1:40" x14ac:dyDescent="0.3">
      <c r="A1171" s="53" t="s">
        <v>11679</v>
      </c>
      <c r="B1171" s="37" t="s">
        <v>11680</v>
      </c>
      <c r="C1171" s="37" t="s">
        <v>7728</v>
      </c>
      <c r="D1171" s="28" t="s">
        <v>7717</v>
      </c>
      <c r="E1171" s="28" t="s">
        <v>7734</v>
      </c>
      <c r="F1171" s="28" t="s">
        <v>936</v>
      </c>
      <c r="G1171" s="28" t="s">
        <v>7722</v>
      </c>
      <c r="H1171" s="28" t="s">
        <v>7734</v>
      </c>
      <c r="I1171" s="28" t="s">
        <v>8057</v>
      </c>
      <c r="J1171" s="28">
        <v>22</v>
      </c>
      <c r="K1171" s="35" t="s">
        <v>8471</v>
      </c>
      <c r="L1171" s="35" t="s">
        <v>11681</v>
      </c>
      <c r="M1171" s="30">
        <v>0</v>
      </c>
      <c r="N1171" s="32" t="s">
        <v>15206</v>
      </c>
      <c r="O1171" s="28" t="s">
        <v>7774</v>
      </c>
      <c r="P1171" s="29">
        <v>0.37865740740740739</v>
      </c>
      <c r="Q1171" s="29">
        <v>0.38538194444444446</v>
      </c>
      <c r="R1171" s="28">
        <v>0</v>
      </c>
      <c r="S1171" s="30">
        <v>9.683574621414877</v>
      </c>
      <c r="T1171" s="32" t="s">
        <v>11682</v>
      </c>
      <c r="U1171" s="32" t="s">
        <v>11683</v>
      </c>
      <c r="V1171" s="30"/>
      <c r="W1171" s="28">
        <v>0</v>
      </c>
      <c r="X1171" s="28">
        <v>0</v>
      </c>
      <c r="Y1171" s="28" t="s">
        <v>14643</v>
      </c>
      <c r="Z1171" s="28" t="s">
        <v>14649</v>
      </c>
      <c r="AA1171" s="28">
        <v>1</v>
      </c>
      <c r="AB1171" s="28">
        <v>0</v>
      </c>
      <c r="AC1171" s="32">
        <f>Solution[[#This Row],[Old Stop]] +1</f>
        <v>23</v>
      </c>
      <c r="AD1171" s="32" t="str">
        <f>_xlfn.CONCAT(Solution[[#This Row],[Notes]],"_",Solution[[#This Row],[Week '#]],"_", _xlfn.SWITCH(Solution[[#This Row],[Column1]], "M", "Monday", "T", "Tuesday", "W", "Wednesday", "R", "Thursday", "H", "Thursday", "F", "Friday"))</f>
        <v>102_Week2_Thursday</v>
      </c>
      <c r="AE1171" s="32" t="str">
        <f>IF(LEN(Solution[[#This Row],[Available Delivery Days]]) =1, Solution[[#This Row],[Available Delivery Days]], IF(ISNUMBER(SEARCH(Solution[[#This Row],[New Delivery Day]], Solution[[#This Row],[Available Delivery Days]])), Solution[[#This Row],[New Delivery Day]], Solution[[#This Row],[Old Delivery Day]]))</f>
        <v>R</v>
      </c>
      <c r="AF1171" s="31">
        <v>126.4662</v>
      </c>
      <c r="AG1171" s="31">
        <v>0</v>
      </c>
      <c r="AH1171" s="28" t="s">
        <v>7832</v>
      </c>
      <c r="AI1171" s="28" t="s">
        <v>932</v>
      </c>
      <c r="AJ1171" s="28" t="s">
        <v>7793</v>
      </c>
      <c r="AK1171" s="28" t="s">
        <v>7792</v>
      </c>
      <c r="AL1171" s="28" t="s">
        <v>7797</v>
      </c>
      <c r="AM1171" s="28">
        <f>_xlfn.XLOOKUP(Solution[[#This Row],[Cu_ID]],Master[cu_id],Master[Notes], "none")</f>
        <v>102</v>
      </c>
      <c r="AN1171" s="28">
        <v>0</v>
      </c>
    </row>
    <row r="1172" spans="1:40" x14ac:dyDescent="0.3">
      <c r="A1172" s="53" t="s">
        <v>11679</v>
      </c>
      <c r="B1172" s="37" t="s">
        <v>11680</v>
      </c>
      <c r="C1172" s="37" t="s">
        <v>7728</v>
      </c>
      <c r="D1172" s="28" t="s">
        <v>7718</v>
      </c>
      <c r="E1172" s="28" t="s">
        <v>7734</v>
      </c>
      <c r="F1172" s="28" t="s">
        <v>936</v>
      </c>
      <c r="G1172" s="28" t="s">
        <v>7743</v>
      </c>
      <c r="H1172" s="28" t="s">
        <v>7734</v>
      </c>
      <c r="I1172" s="28" t="s">
        <v>8057</v>
      </c>
      <c r="J1172" s="28">
        <v>22</v>
      </c>
      <c r="K1172" s="35" t="s">
        <v>8471</v>
      </c>
      <c r="L1172" s="35" t="s">
        <v>11681</v>
      </c>
      <c r="M1172" s="30">
        <v>0</v>
      </c>
      <c r="N1172" s="32" t="s">
        <v>15810</v>
      </c>
      <c r="O1172" s="28" t="s">
        <v>7774</v>
      </c>
      <c r="P1172" s="29">
        <v>0.53540509259259261</v>
      </c>
      <c r="Q1172" s="29">
        <v>0.54212962962962963</v>
      </c>
      <c r="R1172" s="28">
        <v>0</v>
      </c>
      <c r="S1172" s="30">
        <v>9.683574621414877</v>
      </c>
      <c r="T1172" s="32" t="s">
        <v>11682</v>
      </c>
      <c r="U1172" s="32" t="s">
        <v>11683</v>
      </c>
      <c r="V1172" s="30"/>
      <c r="W1172" s="28">
        <v>0</v>
      </c>
      <c r="X1172" s="28">
        <v>0</v>
      </c>
      <c r="Y1172" s="28" t="s">
        <v>14643</v>
      </c>
      <c r="Z1172" s="28" t="s">
        <v>15700</v>
      </c>
      <c r="AA1172" s="28">
        <v>1</v>
      </c>
      <c r="AB1172" s="28">
        <v>0</v>
      </c>
      <c r="AC1172" s="32">
        <f>Solution[[#This Row],[Old Stop]] +1</f>
        <v>23</v>
      </c>
      <c r="AD1172" s="32" t="str">
        <f>_xlfn.CONCAT(Solution[[#This Row],[Notes]],"_",Solution[[#This Row],[Week '#]],"_", _xlfn.SWITCH(Solution[[#This Row],[Column1]], "M", "Monday", "T", "Tuesday", "W", "Wednesday", "R", "Thursday", "H", "Thursday", "F", "Friday"))</f>
        <v>102_Week3_Thursday</v>
      </c>
      <c r="AE1172" s="32" t="str">
        <f>IF(LEN(Solution[[#This Row],[Available Delivery Days]]) =1, Solution[[#This Row],[Available Delivery Days]], IF(ISNUMBER(SEARCH(Solution[[#This Row],[New Delivery Day]], Solution[[#This Row],[Available Delivery Days]])), Solution[[#This Row],[New Delivery Day]], Solution[[#This Row],[Old Delivery Day]]))</f>
        <v>R</v>
      </c>
      <c r="AF1172" s="31">
        <v>126.4662</v>
      </c>
      <c r="AG1172" s="31">
        <v>0</v>
      </c>
      <c r="AH1172" s="28" t="s">
        <v>7832</v>
      </c>
      <c r="AI1172" s="28" t="s">
        <v>932</v>
      </c>
      <c r="AJ1172" s="28" t="s">
        <v>7793</v>
      </c>
      <c r="AK1172" s="28" t="s">
        <v>7792</v>
      </c>
      <c r="AL1172" s="28" t="s">
        <v>7797</v>
      </c>
      <c r="AM1172" s="28">
        <f>_xlfn.XLOOKUP(Solution[[#This Row],[Cu_ID]],Master[cu_id],Master[Notes], "none")</f>
        <v>102</v>
      </c>
      <c r="AN1172" s="28">
        <v>0</v>
      </c>
    </row>
    <row r="1173" spans="1:40" x14ac:dyDescent="0.3">
      <c r="A1173" s="53" t="s">
        <v>11679</v>
      </c>
      <c r="B1173" s="37" t="s">
        <v>11680</v>
      </c>
      <c r="C1173" s="37" t="s">
        <v>7728</v>
      </c>
      <c r="D1173" s="28" t="s">
        <v>7719</v>
      </c>
      <c r="E1173" s="28" t="s">
        <v>7734</v>
      </c>
      <c r="F1173" s="28" t="s">
        <v>936</v>
      </c>
      <c r="G1173" s="28" t="s">
        <v>7722</v>
      </c>
      <c r="H1173" s="28" t="s">
        <v>7734</v>
      </c>
      <c r="I1173" s="28" t="s">
        <v>8057</v>
      </c>
      <c r="J1173" s="28">
        <v>22</v>
      </c>
      <c r="K1173" s="35" t="s">
        <v>8471</v>
      </c>
      <c r="L1173" s="35" t="s">
        <v>11681</v>
      </c>
      <c r="M1173" s="30">
        <v>0</v>
      </c>
      <c r="N1173" s="32" t="s">
        <v>16270</v>
      </c>
      <c r="O1173" s="28" t="s">
        <v>7774</v>
      </c>
      <c r="P1173" s="29">
        <v>0.37865740740740739</v>
      </c>
      <c r="Q1173" s="29">
        <v>0.38538194444444446</v>
      </c>
      <c r="R1173" s="28">
        <v>0</v>
      </c>
      <c r="S1173" s="30">
        <v>9.683574621414877</v>
      </c>
      <c r="T1173" s="32" t="s">
        <v>11682</v>
      </c>
      <c r="U1173" s="32" t="s">
        <v>11683</v>
      </c>
      <c r="V1173" s="30"/>
      <c r="W1173" s="28">
        <v>0</v>
      </c>
      <c r="X1173" s="28">
        <v>0</v>
      </c>
      <c r="Y1173" s="28" t="s">
        <v>14643</v>
      </c>
      <c r="Z1173" s="28" t="s">
        <v>16265</v>
      </c>
      <c r="AA1173" s="28">
        <v>1</v>
      </c>
      <c r="AB1173" s="28">
        <v>0</v>
      </c>
      <c r="AC1173" s="32">
        <f>Solution[[#This Row],[Old Stop]] +1</f>
        <v>23</v>
      </c>
      <c r="AD1173" s="32" t="str">
        <f>_xlfn.CONCAT(Solution[[#This Row],[Notes]],"_",Solution[[#This Row],[Week '#]],"_", _xlfn.SWITCH(Solution[[#This Row],[Column1]], "M", "Monday", "T", "Tuesday", "W", "Wednesday", "R", "Thursday", "H", "Thursday", "F", "Friday"))</f>
        <v>102_Week4_Thursday</v>
      </c>
      <c r="AE1173" s="32" t="str">
        <f>IF(LEN(Solution[[#This Row],[Available Delivery Days]]) =1, Solution[[#This Row],[Available Delivery Days]], IF(ISNUMBER(SEARCH(Solution[[#This Row],[New Delivery Day]], Solution[[#This Row],[Available Delivery Days]])), Solution[[#This Row],[New Delivery Day]], Solution[[#This Row],[Old Delivery Day]]))</f>
        <v>R</v>
      </c>
      <c r="AF1173" s="31">
        <v>126.4662</v>
      </c>
      <c r="AG1173" s="31">
        <v>0</v>
      </c>
      <c r="AH1173" s="28" t="s">
        <v>7832</v>
      </c>
      <c r="AI1173" s="28" t="s">
        <v>932</v>
      </c>
      <c r="AJ1173" s="28" t="s">
        <v>7793</v>
      </c>
      <c r="AK1173" s="28" t="s">
        <v>7792</v>
      </c>
      <c r="AL1173" s="28" t="s">
        <v>7797</v>
      </c>
      <c r="AM1173" s="28">
        <f>_xlfn.XLOOKUP(Solution[[#This Row],[Cu_ID]],Master[cu_id],Master[Notes], "none")</f>
        <v>102</v>
      </c>
      <c r="AN1173" s="28">
        <v>0</v>
      </c>
    </row>
    <row r="1174" spans="1:40" x14ac:dyDescent="0.3">
      <c r="A1174" s="53" t="s">
        <v>13342</v>
      </c>
      <c r="B1174" s="37" t="s">
        <v>13343</v>
      </c>
      <c r="C1174" s="37" t="s">
        <v>7728</v>
      </c>
      <c r="D1174" s="28" t="s">
        <v>7716</v>
      </c>
      <c r="E1174" s="28" t="s">
        <v>7752</v>
      </c>
      <c r="F1174" s="28" t="s">
        <v>902</v>
      </c>
      <c r="G1174" s="28" t="s">
        <v>7811</v>
      </c>
      <c r="H1174" s="28" t="s">
        <v>7752</v>
      </c>
      <c r="I1174" s="28" t="s">
        <v>8057</v>
      </c>
      <c r="J1174" s="28">
        <v>120</v>
      </c>
      <c r="K1174" s="35" t="s">
        <v>8960</v>
      </c>
      <c r="L1174" s="35" t="s">
        <v>13344</v>
      </c>
      <c r="M1174" s="30">
        <v>1.7262962218374001</v>
      </c>
      <c r="N1174" s="32" t="s">
        <v>15067</v>
      </c>
      <c r="O1174" s="28" t="s">
        <v>7774</v>
      </c>
      <c r="P1174" s="29">
        <v>0.50528935185185186</v>
      </c>
      <c r="Q1174" s="29">
        <v>0.51201388888888888</v>
      </c>
      <c r="R1174" s="28">
        <v>0</v>
      </c>
      <c r="S1174" s="30">
        <v>9.683574621414877</v>
      </c>
      <c r="T1174" s="32" t="s">
        <v>13345</v>
      </c>
      <c r="U1174" s="32" t="s">
        <v>13346</v>
      </c>
      <c r="V1174" s="30">
        <v>0.80627629745710705</v>
      </c>
      <c r="W1174" s="28">
        <v>4</v>
      </c>
      <c r="X1174" s="28">
        <v>0.125</v>
      </c>
      <c r="Y1174" s="28" t="s">
        <v>14575</v>
      </c>
      <c r="Z1174" s="28" t="s">
        <v>14576</v>
      </c>
      <c r="AA1174" s="28">
        <v>1</v>
      </c>
      <c r="AB1174" s="28">
        <v>45</v>
      </c>
      <c r="AC1174" s="32">
        <f>Solution[[#This Row],[Old Stop]] +1</f>
        <v>121</v>
      </c>
      <c r="AD1174" s="32" t="str">
        <f>_xlfn.CONCAT(Solution[[#This Row],[Notes]],"_",Solution[[#This Row],[Week '#]],"_", _xlfn.SWITCH(Solution[[#This Row],[Column1]], "M", "Monday", "T", "Tuesday", "W", "Wednesday", "R", "Thursday", "H", "Thursday", "F", "Friday"))</f>
        <v>103_Week1_Friday</v>
      </c>
      <c r="AE1174" s="32" t="str">
        <f>IF(LEN(Solution[[#This Row],[Available Delivery Days]]) =1, Solution[[#This Row],[Available Delivery Days]], IF(ISNUMBER(SEARCH(Solution[[#This Row],[New Delivery Day]], Solution[[#This Row],[Available Delivery Days]])), Solution[[#This Row],[New Delivery Day]], Solution[[#This Row],[Old Delivery Day]]))</f>
        <v>F</v>
      </c>
      <c r="AF1174" s="31">
        <v>136.64500000000001</v>
      </c>
      <c r="AG1174" s="31">
        <v>108.28749999999999</v>
      </c>
      <c r="AH1174" s="28" t="s">
        <v>7832</v>
      </c>
      <c r="AI1174" s="28" t="s">
        <v>932</v>
      </c>
      <c r="AJ1174" s="28" t="s">
        <v>7793</v>
      </c>
      <c r="AK1174" s="28" t="s">
        <v>7792</v>
      </c>
      <c r="AL1174" s="28" t="s">
        <v>7797</v>
      </c>
      <c r="AM1174" s="28">
        <f>_xlfn.XLOOKUP(Solution[[#This Row],[Cu_ID]],Master[cu_id],Master[Notes], "none")</f>
        <v>103</v>
      </c>
      <c r="AN1174" s="28">
        <v>45</v>
      </c>
    </row>
    <row r="1175" spans="1:40" x14ac:dyDescent="0.3">
      <c r="A1175" s="53" t="s">
        <v>13342</v>
      </c>
      <c r="B1175" s="37" t="s">
        <v>13343</v>
      </c>
      <c r="C1175" s="37" t="s">
        <v>7728</v>
      </c>
      <c r="D1175" s="28" t="s">
        <v>7717</v>
      </c>
      <c r="E1175" s="28" t="s">
        <v>7752</v>
      </c>
      <c r="F1175" s="28" t="s">
        <v>902</v>
      </c>
      <c r="G1175" s="28" t="s">
        <v>7775</v>
      </c>
      <c r="H1175" s="28" t="s">
        <v>7752</v>
      </c>
      <c r="I1175" s="28" t="s">
        <v>8057</v>
      </c>
      <c r="J1175" s="28">
        <v>120</v>
      </c>
      <c r="K1175" s="35" t="s">
        <v>8960</v>
      </c>
      <c r="L1175" s="35" t="s">
        <v>13344</v>
      </c>
      <c r="M1175" s="30">
        <v>0.40926403179764698</v>
      </c>
      <c r="N1175" s="32" t="s">
        <v>15471</v>
      </c>
      <c r="O1175" s="28" t="s">
        <v>7774</v>
      </c>
      <c r="P1175" s="29">
        <v>0.50896990740740744</v>
      </c>
      <c r="Q1175" s="29">
        <v>0.51569444444444446</v>
      </c>
      <c r="R1175" s="28">
        <v>0</v>
      </c>
      <c r="S1175" s="30">
        <v>9.683574621414877</v>
      </c>
      <c r="T1175" s="32" t="s">
        <v>13345</v>
      </c>
      <c r="U1175" s="32" t="s">
        <v>13346</v>
      </c>
      <c r="V1175" s="30">
        <v>0.289661777684462</v>
      </c>
      <c r="W1175" s="28">
        <v>4</v>
      </c>
      <c r="X1175" s="28">
        <v>0.125</v>
      </c>
      <c r="Y1175" s="28" t="s">
        <v>14575</v>
      </c>
      <c r="Z1175" s="28" t="s">
        <v>15451</v>
      </c>
      <c r="AA1175" s="28">
        <v>1</v>
      </c>
      <c r="AB1175" s="28">
        <v>45</v>
      </c>
      <c r="AC1175" s="32">
        <f>Solution[[#This Row],[Old Stop]] +1</f>
        <v>121</v>
      </c>
      <c r="AD1175" s="32" t="str">
        <f>_xlfn.CONCAT(Solution[[#This Row],[Notes]],"_",Solution[[#This Row],[Week '#]],"_", _xlfn.SWITCH(Solution[[#This Row],[Column1]], "M", "Monday", "T", "Tuesday", "W", "Wednesday", "R", "Thursday", "H", "Thursday", "F", "Friday"))</f>
        <v>103_Week2_Friday</v>
      </c>
      <c r="AE1175" s="32" t="str">
        <f>IF(LEN(Solution[[#This Row],[Available Delivery Days]]) =1, Solution[[#This Row],[Available Delivery Days]], IF(ISNUMBER(SEARCH(Solution[[#This Row],[New Delivery Day]], Solution[[#This Row],[Available Delivery Days]])), Solution[[#This Row],[New Delivery Day]], Solution[[#This Row],[Old Delivery Day]]))</f>
        <v>F</v>
      </c>
      <c r="AF1175" s="31">
        <v>136.64500000000001</v>
      </c>
      <c r="AG1175" s="31">
        <v>108.28749999999999</v>
      </c>
      <c r="AH1175" s="28" t="s">
        <v>7832</v>
      </c>
      <c r="AI1175" s="28" t="s">
        <v>932</v>
      </c>
      <c r="AJ1175" s="28" t="s">
        <v>7793</v>
      </c>
      <c r="AK1175" s="28" t="s">
        <v>7792</v>
      </c>
      <c r="AL1175" s="28" t="s">
        <v>7797</v>
      </c>
      <c r="AM1175" s="28">
        <f>_xlfn.XLOOKUP(Solution[[#This Row],[Cu_ID]],Master[cu_id],Master[Notes], "none")</f>
        <v>103</v>
      </c>
      <c r="AN1175" s="28">
        <v>45</v>
      </c>
    </row>
    <row r="1176" spans="1:40" x14ac:dyDescent="0.3">
      <c r="A1176" s="53" t="s">
        <v>13342</v>
      </c>
      <c r="B1176" s="37" t="s">
        <v>13343</v>
      </c>
      <c r="C1176" s="37" t="s">
        <v>7728</v>
      </c>
      <c r="D1176" s="28" t="s">
        <v>7718</v>
      </c>
      <c r="E1176" s="28" t="s">
        <v>7752</v>
      </c>
      <c r="F1176" s="28" t="s">
        <v>902</v>
      </c>
      <c r="G1176" s="28" t="s">
        <v>7811</v>
      </c>
      <c r="H1176" s="28" t="s">
        <v>7752</v>
      </c>
      <c r="I1176" s="28" t="s">
        <v>8057</v>
      </c>
      <c r="J1176" s="28">
        <v>120</v>
      </c>
      <c r="K1176" s="35" t="s">
        <v>8960</v>
      </c>
      <c r="L1176" s="35" t="s">
        <v>13344</v>
      </c>
      <c r="M1176" s="30">
        <v>1.7262962218374001</v>
      </c>
      <c r="N1176" s="32" t="s">
        <v>16016</v>
      </c>
      <c r="O1176" s="28" t="s">
        <v>7774</v>
      </c>
      <c r="P1176" s="29">
        <v>0.50528935185185186</v>
      </c>
      <c r="Q1176" s="29">
        <v>0.51201388888888888</v>
      </c>
      <c r="R1176" s="28">
        <v>0</v>
      </c>
      <c r="S1176" s="30">
        <v>9.683574621414877</v>
      </c>
      <c r="T1176" s="32" t="s">
        <v>13345</v>
      </c>
      <c r="U1176" s="32" t="s">
        <v>13346</v>
      </c>
      <c r="V1176" s="30">
        <v>0.80627629745710705</v>
      </c>
      <c r="W1176" s="28">
        <v>4</v>
      </c>
      <c r="X1176" s="28">
        <v>0.125</v>
      </c>
      <c r="Y1176" s="28" t="s">
        <v>14575</v>
      </c>
      <c r="Z1176" s="28" t="s">
        <v>15989</v>
      </c>
      <c r="AA1176" s="28">
        <v>1</v>
      </c>
      <c r="AB1176" s="28">
        <v>45</v>
      </c>
      <c r="AC1176" s="32">
        <f>Solution[[#This Row],[Old Stop]] +1</f>
        <v>121</v>
      </c>
      <c r="AD1176" s="32" t="str">
        <f>_xlfn.CONCAT(Solution[[#This Row],[Notes]],"_",Solution[[#This Row],[Week '#]],"_", _xlfn.SWITCH(Solution[[#This Row],[Column1]], "M", "Monday", "T", "Tuesday", "W", "Wednesday", "R", "Thursday", "H", "Thursday", "F", "Friday"))</f>
        <v>103_Week3_Friday</v>
      </c>
      <c r="AE1176" s="32" t="str">
        <f>IF(LEN(Solution[[#This Row],[Available Delivery Days]]) =1, Solution[[#This Row],[Available Delivery Days]], IF(ISNUMBER(SEARCH(Solution[[#This Row],[New Delivery Day]], Solution[[#This Row],[Available Delivery Days]])), Solution[[#This Row],[New Delivery Day]], Solution[[#This Row],[Old Delivery Day]]))</f>
        <v>F</v>
      </c>
      <c r="AF1176" s="31">
        <v>136.64500000000001</v>
      </c>
      <c r="AG1176" s="31">
        <v>108.28749999999999</v>
      </c>
      <c r="AH1176" s="28" t="s">
        <v>7832</v>
      </c>
      <c r="AI1176" s="28" t="s">
        <v>932</v>
      </c>
      <c r="AJ1176" s="28" t="s">
        <v>7793</v>
      </c>
      <c r="AK1176" s="28" t="s">
        <v>7792</v>
      </c>
      <c r="AL1176" s="28" t="s">
        <v>7797</v>
      </c>
      <c r="AM1176" s="28">
        <f>_xlfn.XLOOKUP(Solution[[#This Row],[Cu_ID]],Master[cu_id],Master[Notes], "none")</f>
        <v>103</v>
      </c>
      <c r="AN1176" s="28">
        <v>45</v>
      </c>
    </row>
    <row r="1177" spans="1:40" x14ac:dyDescent="0.3">
      <c r="A1177" s="53" t="s">
        <v>13342</v>
      </c>
      <c r="B1177" s="37" t="s">
        <v>13343</v>
      </c>
      <c r="C1177" s="37" t="s">
        <v>7728</v>
      </c>
      <c r="D1177" s="28" t="s">
        <v>7719</v>
      </c>
      <c r="E1177" s="28" t="s">
        <v>7752</v>
      </c>
      <c r="F1177" s="28" t="s">
        <v>902</v>
      </c>
      <c r="G1177" s="28" t="s">
        <v>7754</v>
      </c>
      <c r="H1177" s="28" t="s">
        <v>7752</v>
      </c>
      <c r="I1177" s="28" t="s">
        <v>8057</v>
      </c>
      <c r="J1177" s="28">
        <v>120</v>
      </c>
      <c r="K1177" s="35" t="s">
        <v>8960</v>
      </c>
      <c r="L1177" s="35" t="s">
        <v>13344</v>
      </c>
      <c r="M1177" s="30">
        <v>0.40926403179764698</v>
      </c>
      <c r="N1177" s="32" t="s">
        <v>16614</v>
      </c>
      <c r="O1177" s="28" t="s">
        <v>7774</v>
      </c>
      <c r="P1177" s="29">
        <v>0.40903935185185186</v>
      </c>
      <c r="Q1177" s="29">
        <v>0.41576388888888888</v>
      </c>
      <c r="R1177" s="28">
        <v>0</v>
      </c>
      <c r="S1177" s="30">
        <v>9.683574621414877</v>
      </c>
      <c r="T1177" s="32" t="s">
        <v>13345</v>
      </c>
      <c r="U1177" s="32" t="s">
        <v>13346</v>
      </c>
      <c r="V1177" s="30">
        <v>0.289661777684462</v>
      </c>
      <c r="W1177" s="28">
        <v>4</v>
      </c>
      <c r="X1177" s="28">
        <v>0.125</v>
      </c>
      <c r="Y1177" s="28" t="s">
        <v>14575</v>
      </c>
      <c r="Z1177" s="28" t="s">
        <v>16571</v>
      </c>
      <c r="AA1177" s="28">
        <v>1</v>
      </c>
      <c r="AB1177" s="28">
        <v>45</v>
      </c>
      <c r="AC1177" s="32">
        <f>Solution[[#This Row],[Old Stop]] +1</f>
        <v>121</v>
      </c>
      <c r="AD1177" s="32" t="str">
        <f>_xlfn.CONCAT(Solution[[#This Row],[Notes]],"_",Solution[[#This Row],[Week '#]],"_", _xlfn.SWITCH(Solution[[#This Row],[Column1]], "M", "Monday", "T", "Tuesday", "W", "Wednesday", "R", "Thursday", "H", "Thursday", "F", "Friday"))</f>
        <v>103_Week4_Friday</v>
      </c>
      <c r="AE1177" s="32" t="str">
        <f>IF(LEN(Solution[[#This Row],[Available Delivery Days]]) =1, Solution[[#This Row],[Available Delivery Days]], IF(ISNUMBER(SEARCH(Solution[[#This Row],[New Delivery Day]], Solution[[#This Row],[Available Delivery Days]])), Solution[[#This Row],[New Delivery Day]], Solution[[#This Row],[Old Delivery Day]]))</f>
        <v>F</v>
      </c>
      <c r="AF1177" s="31">
        <v>136.64500000000001</v>
      </c>
      <c r="AG1177" s="31">
        <v>108.28749999999999</v>
      </c>
      <c r="AH1177" s="28" t="s">
        <v>7832</v>
      </c>
      <c r="AI1177" s="28" t="s">
        <v>932</v>
      </c>
      <c r="AJ1177" s="28" t="s">
        <v>7793</v>
      </c>
      <c r="AK1177" s="28" t="s">
        <v>7792</v>
      </c>
      <c r="AL1177" s="28" t="s">
        <v>7797</v>
      </c>
      <c r="AM1177" s="28">
        <f>_xlfn.XLOOKUP(Solution[[#This Row],[Cu_ID]],Master[cu_id],Master[Notes], "none")</f>
        <v>103</v>
      </c>
      <c r="AN1177" s="28">
        <v>45</v>
      </c>
    </row>
    <row r="1178" spans="1:40" x14ac:dyDescent="0.3">
      <c r="A1178" s="53" t="s">
        <v>11152</v>
      </c>
      <c r="B1178" s="37" t="s">
        <v>11153</v>
      </c>
      <c r="C1178" s="37" t="s">
        <v>7728</v>
      </c>
      <c r="D1178" s="28" t="s">
        <v>7716</v>
      </c>
      <c r="E1178" s="28" t="s">
        <v>7789</v>
      </c>
      <c r="F1178" s="28" t="s">
        <v>902</v>
      </c>
      <c r="G1178" s="28" t="s">
        <v>7735</v>
      </c>
      <c r="H1178" s="28" t="s">
        <v>11016</v>
      </c>
      <c r="I1178" s="28" t="s">
        <v>902</v>
      </c>
      <c r="J1178" s="28">
        <v>110</v>
      </c>
      <c r="K1178" s="35" t="s">
        <v>9475</v>
      </c>
      <c r="L1178" s="35" t="s">
        <v>11154</v>
      </c>
      <c r="M1178" s="30">
        <v>0.36569931730628003</v>
      </c>
      <c r="N1178" s="32" t="s">
        <v>14572</v>
      </c>
      <c r="O1178" s="28" t="s">
        <v>7774</v>
      </c>
      <c r="P1178" s="29">
        <v>0.43509259259259259</v>
      </c>
      <c r="Q1178" s="29">
        <v>0.44261574074074073</v>
      </c>
      <c r="R1178" s="28">
        <v>0</v>
      </c>
      <c r="S1178" s="30">
        <v>10.825000000000001</v>
      </c>
      <c r="T1178" s="32" t="s">
        <v>11155</v>
      </c>
      <c r="U1178" s="32" t="s">
        <v>11156</v>
      </c>
      <c r="V1178" s="30">
        <v>5.2021604347164602E-2</v>
      </c>
      <c r="W1178" s="28">
        <v>0</v>
      </c>
      <c r="X1178" s="28">
        <v>0</v>
      </c>
      <c r="Y1178" s="28" t="s">
        <v>14563</v>
      </c>
      <c r="Z1178" s="28" t="s">
        <v>14564</v>
      </c>
      <c r="AA1178" s="28">
        <v>1</v>
      </c>
      <c r="AB1178" s="28">
        <v>0</v>
      </c>
      <c r="AC1178" s="32">
        <f>Solution[[#This Row],[Old Stop]] +1</f>
        <v>111</v>
      </c>
      <c r="AD1178" s="32" t="str">
        <f>_xlfn.CONCAT(Solution[[#This Row],[Notes]],"_",Solution[[#This Row],[Week '#]],"_", _xlfn.SWITCH(Solution[[#This Row],[Column1]], "M", "Monday", "T", "Tuesday", "W", "Wednesday", "R", "Thursday", "H", "Thursday", "F", "Friday"))</f>
        <v>101_Week1_Friday</v>
      </c>
      <c r="AE1178" s="32" t="str">
        <f>IF(LEN(Solution[[#This Row],[Available Delivery Days]]) =1, Solution[[#This Row],[Available Delivery Days]], IF(ISNUMBER(SEARCH(Solution[[#This Row],[New Delivery Day]], Solution[[#This Row],[Available Delivery Days]])), Solution[[#This Row],[New Delivery Day]], Solution[[#This Row],[Old Delivery Day]]))</f>
        <v>F</v>
      </c>
      <c r="AF1178" s="31">
        <v>61.66</v>
      </c>
      <c r="AG1178" s="31">
        <v>65.257499999999993</v>
      </c>
      <c r="AH1178" s="28" t="s">
        <v>7832</v>
      </c>
      <c r="AI1178" s="28" t="s">
        <v>932</v>
      </c>
      <c r="AJ1178" s="28" t="s">
        <v>7792</v>
      </c>
      <c r="AK1178" s="28" t="s">
        <v>7793</v>
      </c>
      <c r="AL1178" s="28" t="s">
        <v>7797</v>
      </c>
      <c r="AM1178" s="28">
        <f>_xlfn.XLOOKUP(Solution[[#This Row],[Cu_ID]],Master[cu_id],Master[Notes], "none")</f>
        <v>101</v>
      </c>
      <c r="AN1178" s="28">
        <v>0</v>
      </c>
    </row>
    <row r="1179" spans="1:40" x14ac:dyDescent="0.3">
      <c r="A1179" s="53" t="s">
        <v>11152</v>
      </c>
      <c r="B1179" s="37" t="s">
        <v>11153</v>
      </c>
      <c r="C1179" s="37" t="s">
        <v>7728</v>
      </c>
      <c r="D1179" s="28" t="s">
        <v>7717</v>
      </c>
      <c r="E1179" s="28" t="s">
        <v>7789</v>
      </c>
      <c r="F1179" s="28" t="s">
        <v>902</v>
      </c>
      <c r="G1179" s="28" t="s">
        <v>7743</v>
      </c>
      <c r="H1179" s="28" t="s">
        <v>11016</v>
      </c>
      <c r="I1179" s="28" t="s">
        <v>902</v>
      </c>
      <c r="J1179" s="28">
        <v>110</v>
      </c>
      <c r="K1179" s="35" t="s">
        <v>9475</v>
      </c>
      <c r="L1179" s="35" t="s">
        <v>11154</v>
      </c>
      <c r="M1179" s="30">
        <v>0.36569931730628003</v>
      </c>
      <c r="N1179" s="32" t="s">
        <v>15571</v>
      </c>
      <c r="O1179" s="28" t="s">
        <v>7774</v>
      </c>
      <c r="P1179" s="29">
        <v>0.49216435185185187</v>
      </c>
      <c r="Q1179" s="29">
        <v>0.49968750000000001</v>
      </c>
      <c r="R1179" s="28">
        <v>0</v>
      </c>
      <c r="S1179" s="30">
        <v>10.825000000000001</v>
      </c>
      <c r="T1179" s="32" t="s">
        <v>11155</v>
      </c>
      <c r="U1179" s="32" t="s">
        <v>11156</v>
      </c>
      <c r="V1179" s="30">
        <v>5.2021604347164602E-2</v>
      </c>
      <c r="W1179" s="28">
        <v>0</v>
      </c>
      <c r="X1179" s="28">
        <v>0</v>
      </c>
      <c r="Y1179" s="28" t="s">
        <v>14563</v>
      </c>
      <c r="Z1179" s="28" t="s">
        <v>15541</v>
      </c>
      <c r="AA1179" s="28">
        <v>1</v>
      </c>
      <c r="AB1179" s="28">
        <v>0</v>
      </c>
      <c r="AC1179" s="32">
        <f>Solution[[#This Row],[Old Stop]] +1</f>
        <v>111</v>
      </c>
      <c r="AD1179" s="32" t="str">
        <f>_xlfn.CONCAT(Solution[[#This Row],[Notes]],"_",Solution[[#This Row],[Week '#]],"_", _xlfn.SWITCH(Solution[[#This Row],[Column1]], "M", "Monday", "T", "Tuesday", "W", "Wednesday", "R", "Thursday", "H", "Thursday", "F", "Friday"))</f>
        <v>101_Week2_Friday</v>
      </c>
      <c r="AE1179" s="32" t="str">
        <f>IF(LEN(Solution[[#This Row],[Available Delivery Days]]) =1, Solution[[#This Row],[Available Delivery Days]], IF(ISNUMBER(SEARCH(Solution[[#This Row],[New Delivery Day]], Solution[[#This Row],[Available Delivery Days]])), Solution[[#This Row],[New Delivery Day]], Solution[[#This Row],[Old Delivery Day]]))</f>
        <v>F</v>
      </c>
      <c r="AF1179" s="31">
        <v>61.66</v>
      </c>
      <c r="AG1179" s="31">
        <v>65.257499999999993</v>
      </c>
      <c r="AH1179" s="28" t="s">
        <v>7832</v>
      </c>
      <c r="AI1179" s="28" t="s">
        <v>932</v>
      </c>
      <c r="AJ1179" s="28" t="s">
        <v>7792</v>
      </c>
      <c r="AK1179" s="28" t="s">
        <v>7793</v>
      </c>
      <c r="AL1179" s="28" t="s">
        <v>7797</v>
      </c>
      <c r="AM1179" s="28">
        <f>_xlfn.XLOOKUP(Solution[[#This Row],[Cu_ID]],Master[cu_id],Master[Notes], "none")</f>
        <v>101</v>
      </c>
      <c r="AN1179" s="28">
        <v>0</v>
      </c>
    </row>
    <row r="1180" spans="1:40" x14ac:dyDescent="0.3">
      <c r="A1180" s="53" t="s">
        <v>11152</v>
      </c>
      <c r="B1180" s="37" t="s">
        <v>11153</v>
      </c>
      <c r="C1180" s="37" t="s">
        <v>7728</v>
      </c>
      <c r="D1180" s="28" t="s">
        <v>7718</v>
      </c>
      <c r="E1180" s="28" t="s">
        <v>7789</v>
      </c>
      <c r="F1180" s="28" t="s">
        <v>902</v>
      </c>
      <c r="G1180" s="28" t="s">
        <v>7772</v>
      </c>
      <c r="H1180" s="28" t="s">
        <v>11016</v>
      </c>
      <c r="I1180" s="28" t="s">
        <v>902</v>
      </c>
      <c r="J1180" s="28">
        <v>110</v>
      </c>
      <c r="K1180" s="35" t="s">
        <v>9475</v>
      </c>
      <c r="L1180" s="35" t="s">
        <v>11154</v>
      </c>
      <c r="M1180" s="30">
        <v>0.36569931730628003</v>
      </c>
      <c r="N1180" s="32" t="s">
        <v>16043</v>
      </c>
      <c r="O1180" s="28" t="s">
        <v>7774</v>
      </c>
      <c r="P1180" s="29">
        <v>0.42797453703703703</v>
      </c>
      <c r="Q1180" s="29">
        <v>0.43549768518518517</v>
      </c>
      <c r="R1180" s="28">
        <v>0</v>
      </c>
      <c r="S1180" s="30">
        <v>10.825000000000001</v>
      </c>
      <c r="T1180" s="32" t="s">
        <v>11155</v>
      </c>
      <c r="U1180" s="32" t="s">
        <v>11156</v>
      </c>
      <c r="V1180" s="30">
        <v>5.2021604347164602E-2</v>
      </c>
      <c r="W1180" s="28">
        <v>0</v>
      </c>
      <c r="X1180" s="28">
        <v>0</v>
      </c>
      <c r="Y1180" s="28" t="s">
        <v>14563</v>
      </c>
      <c r="Z1180" s="28" t="s">
        <v>15694</v>
      </c>
      <c r="AA1180" s="28">
        <v>1</v>
      </c>
      <c r="AB1180" s="28">
        <v>0</v>
      </c>
      <c r="AC1180" s="32">
        <f>Solution[[#This Row],[Old Stop]] +1</f>
        <v>111</v>
      </c>
      <c r="AD1180" s="32" t="str">
        <f>_xlfn.CONCAT(Solution[[#This Row],[Notes]],"_",Solution[[#This Row],[Week '#]],"_", _xlfn.SWITCH(Solution[[#This Row],[Column1]], "M", "Monday", "T", "Tuesday", "W", "Wednesday", "R", "Thursday", "H", "Thursday", "F", "Friday"))</f>
        <v>101_Week3_Friday</v>
      </c>
      <c r="AE1180" s="32" t="str">
        <f>IF(LEN(Solution[[#This Row],[Available Delivery Days]]) =1, Solution[[#This Row],[Available Delivery Days]], IF(ISNUMBER(SEARCH(Solution[[#This Row],[New Delivery Day]], Solution[[#This Row],[Available Delivery Days]])), Solution[[#This Row],[New Delivery Day]], Solution[[#This Row],[Old Delivery Day]]))</f>
        <v>F</v>
      </c>
      <c r="AF1180" s="31">
        <v>61.66</v>
      </c>
      <c r="AG1180" s="31">
        <v>65.257499999999993</v>
      </c>
      <c r="AH1180" s="28" t="s">
        <v>7832</v>
      </c>
      <c r="AI1180" s="28" t="s">
        <v>932</v>
      </c>
      <c r="AJ1180" s="28" t="s">
        <v>7792</v>
      </c>
      <c r="AK1180" s="28" t="s">
        <v>7793</v>
      </c>
      <c r="AL1180" s="28" t="s">
        <v>7797</v>
      </c>
      <c r="AM1180" s="28">
        <f>_xlfn.XLOOKUP(Solution[[#This Row],[Cu_ID]],Master[cu_id],Master[Notes], "none")</f>
        <v>101</v>
      </c>
      <c r="AN1180" s="28">
        <v>0</v>
      </c>
    </row>
    <row r="1181" spans="1:40" x14ac:dyDescent="0.3">
      <c r="A1181" s="53" t="s">
        <v>11152</v>
      </c>
      <c r="B1181" s="37" t="s">
        <v>11153</v>
      </c>
      <c r="C1181" s="37" t="s">
        <v>7728</v>
      </c>
      <c r="D1181" s="28" t="s">
        <v>7719</v>
      </c>
      <c r="E1181" s="28" t="s">
        <v>7789</v>
      </c>
      <c r="F1181" s="28" t="s">
        <v>902</v>
      </c>
      <c r="G1181" s="28" t="s">
        <v>7773</v>
      </c>
      <c r="H1181" s="28" t="s">
        <v>11016</v>
      </c>
      <c r="I1181" s="28" t="s">
        <v>902</v>
      </c>
      <c r="J1181" s="28">
        <v>110</v>
      </c>
      <c r="K1181" s="35" t="s">
        <v>9475</v>
      </c>
      <c r="L1181" s="35" t="s">
        <v>11154</v>
      </c>
      <c r="M1181" s="30">
        <v>2.4309750180691498</v>
      </c>
      <c r="N1181" s="32" t="s">
        <v>16440</v>
      </c>
      <c r="O1181" s="28" t="s">
        <v>7774</v>
      </c>
      <c r="P1181" s="29">
        <v>0.37594907407407407</v>
      </c>
      <c r="Q1181" s="29">
        <v>0.38347222222222221</v>
      </c>
      <c r="R1181" s="28">
        <v>0</v>
      </c>
      <c r="S1181" s="30">
        <v>10.825000000000001</v>
      </c>
      <c r="T1181" s="32" t="s">
        <v>11155</v>
      </c>
      <c r="U1181" s="32" t="s">
        <v>11156</v>
      </c>
      <c r="V1181" s="30">
        <v>0.92156913095624604</v>
      </c>
      <c r="W1181" s="28">
        <v>0</v>
      </c>
      <c r="X1181" s="28">
        <v>0</v>
      </c>
      <c r="Y1181" s="28" t="s">
        <v>14563</v>
      </c>
      <c r="Z1181" s="28" t="s">
        <v>16431</v>
      </c>
      <c r="AA1181" s="28">
        <v>1</v>
      </c>
      <c r="AB1181" s="28">
        <v>0</v>
      </c>
      <c r="AC1181" s="32">
        <f>Solution[[#This Row],[Old Stop]] +1</f>
        <v>111</v>
      </c>
      <c r="AD1181" s="32" t="str">
        <f>_xlfn.CONCAT(Solution[[#This Row],[Notes]],"_",Solution[[#This Row],[Week '#]],"_", _xlfn.SWITCH(Solution[[#This Row],[Column1]], "M", "Monday", "T", "Tuesday", "W", "Wednesday", "R", "Thursday", "H", "Thursday", "F", "Friday"))</f>
        <v>101_Week4_Friday</v>
      </c>
      <c r="AE1181" s="32" t="str">
        <f>IF(LEN(Solution[[#This Row],[Available Delivery Days]]) =1, Solution[[#This Row],[Available Delivery Days]], IF(ISNUMBER(SEARCH(Solution[[#This Row],[New Delivery Day]], Solution[[#This Row],[Available Delivery Days]])), Solution[[#This Row],[New Delivery Day]], Solution[[#This Row],[Old Delivery Day]]))</f>
        <v>F</v>
      </c>
      <c r="AF1181" s="31">
        <v>61.66</v>
      </c>
      <c r="AG1181" s="31">
        <v>65.257499999999993</v>
      </c>
      <c r="AH1181" s="28" t="s">
        <v>7832</v>
      </c>
      <c r="AI1181" s="28" t="s">
        <v>932</v>
      </c>
      <c r="AJ1181" s="28" t="s">
        <v>7792</v>
      </c>
      <c r="AK1181" s="28" t="s">
        <v>7793</v>
      </c>
      <c r="AL1181" s="28" t="s">
        <v>7797</v>
      </c>
      <c r="AM1181" s="28">
        <f>_xlfn.XLOOKUP(Solution[[#This Row],[Cu_ID]],Master[cu_id],Master[Notes], "none")</f>
        <v>101</v>
      </c>
      <c r="AN1181" s="28">
        <v>0</v>
      </c>
    </row>
    <row r="1182" spans="1:40" x14ac:dyDescent="0.3">
      <c r="A1182" s="53" t="s">
        <v>12939</v>
      </c>
      <c r="B1182" s="37" t="s">
        <v>12940</v>
      </c>
      <c r="C1182" s="37" t="s">
        <v>7728</v>
      </c>
      <c r="D1182" s="28" t="s">
        <v>7716</v>
      </c>
      <c r="E1182" s="28" t="s">
        <v>7789</v>
      </c>
      <c r="F1182" s="28" t="s">
        <v>903</v>
      </c>
      <c r="G1182" s="28" t="s">
        <v>7723</v>
      </c>
      <c r="H1182" s="28" t="s">
        <v>11016</v>
      </c>
      <c r="I1182" s="28" t="s">
        <v>8057</v>
      </c>
      <c r="J1182" s="28">
        <v>350</v>
      </c>
      <c r="K1182" s="35" t="s">
        <v>9450</v>
      </c>
      <c r="L1182" s="35" t="s">
        <v>12941</v>
      </c>
      <c r="M1182" s="30">
        <v>0.16767267696559399</v>
      </c>
      <c r="N1182" s="32" t="s">
        <v>14681</v>
      </c>
      <c r="O1182" s="28" t="s">
        <v>7774</v>
      </c>
      <c r="P1182" s="29">
        <v>0.43026620370370372</v>
      </c>
      <c r="Q1182" s="29">
        <v>0.44015046296296295</v>
      </c>
      <c r="R1182" s="28">
        <v>0</v>
      </c>
      <c r="S1182" s="30">
        <v>14.233333333333334</v>
      </c>
      <c r="T1182" s="32" t="s">
        <v>12942</v>
      </c>
      <c r="U1182" s="32" t="s">
        <v>12943</v>
      </c>
      <c r="V1182" s="30">
        <v>7.2746954612919204E-2</v>
      </c>
      <c r="W1182" s="28">
        <v>0</v>
      </c>
      <c r="X1182" s="28">
        <v>0</v>
      </c>
      <c r="Y1182" s="28" t="s">
        <v>14639</v>
      </c>
      <c r="Z1182" s="28" t="s">
        <v>14640</v>
      </c>
      <c r="AA1182" s="28">
        <v>1</v>
      </c>
      <c r="AB1182" s="28">
        <v>0</v>
      </c>
      <c r="AC1182" s="32">
        <f>Solution[[#This Row],[Old Stop]] +1</f>
        <v>351</v>
      </c>
      <c r="AD1182" s="32" t="str">
        <f>_xlfn.CONCAT(Solution[[#This Row],[Notes]],"_",Solution[[#This Row],[Week '#]],"_", _xlfn.SWITCH(Solution[[#This Row],[Column1]], "M", "Monday", "T", "Tuesday", "W", "Wednesday", "R", "Thursday", "H", "Thursday", "F", "Friday"))</f>
        <v>101_Week1_Tuesday</v>
      </c>
      <c r="AE1182" s="32" t="str">
        <f>IF(LEN(Solution[[#This Row],[Available Delivery Days]]) =1, Solution[[#This Row],[Available Delivery Days]], IF(ISNUMBER(SEARCH(Solution[[#This Row],[New Delivery Day]], Solution[[#This Row],[Available Delivery Days]])), Solution[[#This Row],[New Delivery Day]], Solution[[#This Row],[Old Delivery Day]]))</f>
        <v>T</v>
      </c>
      <c r="AF1182" s="31">
        <v>104.17</v>
      </c>
      <c r="AG1182" s="31">
        <v>94.62</v>
      </c>
      <c r="AH1182" s="28" t="s">
        <v>7832</v>
      </c>
      <c r="AI1182" s="28" t="s">
        <v>932</v>
      </c>
      <c r="AJ1182" s="28" t="s">
        <v>7792</v>
      </c>
      <c r="AK1182" s="28" t="s">
        <v>7792</v>
      </c>
      <c r="AL1182" s="28" t="s">
        <v>7797</v>
      </c>
      <c r="AM1182" s="28">
        <f>_xlfn.XLOOKUP(Solution[[#This Row],[Cu_ID]],Master[cu_id],Master[Notes], "none")</f>
        <v>101</v>
      </c>
      <c r="AN1182" s="28">
        <v>0</v>
      </c>
    </row>
    <row r="1183" spans="1:40" x14ac:dyDescent="0.3">
      <c r="A1183" s="53" t="s">
        <v>12939</v>
      </c>
      <c r="B1183" s="37" t="s">
        <v>12940</v>
      </c>
      <c r="C1183" s="37" t="s">
        <v>7728</v>
      </c>
      <c r="D1183" s="28" t="s">
        <v>7717</v>
      </c>
      <c r="E1183" s="28" t="s">
        <v>7789</v>
      </c>
      <c r="F1183" s="28" t="s">
        <v>903</v>
      </c>
      <c r="G1183" s="28" t="s">
        <v>7754</v>
      </c>
      <c r="H1183" s="28" t="s">
        <v>11016</v>
      </c>
      <c r="I1183" s="28" t="s">
        <v>8057</v>
      </c>
      <c r="J1183" s="28">
        <v>350</v>
      </c>
      <c r="K1183" s="35" t="s">
        <v>9450</v>
      </c>
      <c r="L1183" s="35" t="s">
        <v>12941</v>
      </c>
      <c r="M1183" s="30">
        <v>0.16767267696559399</v>
      </c>
      <c r="N1183" s="32" t="s">
        <v>15648</v>
      </c>
      <c r="O1183" s="28" t="s">
        <v>7774</v>
      </c>
      <c r="P1183" s="29">
        <v>0.44769675925925928</v>
      </c>
      <c r="Q1183" s="29">
        <v>0.45758101851851851</v>
      </c>
      <c r="R1183" s="28">
        <v>0</v>
      </c>
      <c r="S1183" s="30">
        <v>14.233333333333334</v>
      </c>
      <c r="T1183" s="32" t="s">
        <v>12942</v>
      </c>
      <c r="U1183" s="32" t="s">
        <v>12943</v>
      </c>
      <c r="V1183" s="30">
        <v>7.2746954612919204E-2</v>
      </c>
      <c r="W1183" s="28">
        <v>0</v>
      </c>
      <c r="X1183" s="28">
        <v>0</v>
      </c>
      <c r="Y1183" s="28" t="s">
        <v>14639</v>
      </c>
      <c r="Z1183" s="28" t="s">
        <v>15543</v>
      </c>
      <c r="AA1183" s="28">
        <v>1</v>
      </c>
      <c r="AB1183" s="28">
        <v>0</v>
      </c>
      <c r="AC1183" s="32">
        <f>Solution[[#This Row],[Old Stop]] +1</f>
        <v>351</v>
      </c>
      <c r="AD1183" s="32" t="str">
        <f>_xlfn.CONCAT(Solution[[#This Row],[Notes]],"_",Solution[[#This Row],[Week '#]],"_", _xlfn.SWITCH(Solution[[#This Row],[Column1]], "M", "Monday", "T", "Tuesday", "W", "Wednesday", "R", "Thursday", "H", "Thursday", "F", "Friday"))</f>
        <v>101_Week2_Tuesday</v>
      </c>
      <c r="AE1183" s="32" t="str">
        <f>IF(LEN(Solution[[#This Row],[Available Delivery Days]]) =1, Solution[[#This Row],[Available Delivery Days]], IF(ISNUMBER(SEARCH(Solution[[#This Row],[New Delivery Day]], Solution[[#This Row],[Available Delivery Days]])), Solution[[#This Row],[New Delivery Day]], Solution[[#This Row],[Old Delivery Day]]))</f>
        <v>T</v>
      </c>
      <c r="AF1183" s="31">
        <v>104.17</v>
      </c>
      <c r="AG1183" s="31">
        <v>94.62</v>
      </c>
      <c r="AH1183" s="28" t="s">
        <v>7832</v>
      </c>
      <c r="AI1183" s="28" t="s">
        <v>932</v>
      </c>
      <c r="AJ1183" s="28" t="s">
        <v>7792</v>
      </c>
      <c r="AK1183" s="28" t="s">
        <v>7792</v>
      </c>
      <c r="AL1183" s="28" t="s">
        <v>7797</v>
      </c>
      <c r="AM1183" s="28">
        <f>_xlfn.XLOOKUP(Solution[[#This Row],[Cu_ID]],Master[cu_id],Master[Notes], "none")</f>
        <v>101</v>
      </c>
      <c r="AN1183" s="28">
        <v>0</v>
      </c>
    </row>
    <row r="1184" spans="1:40" x14ac:dyDescent="0.3">
      <c r="A1184" s="53" t="s">
        <v>12939</v>
      </c>
      <c r="B1184" s="37" t="s">
        <v>12940</v>
      </c>
      <c r="C1184" s="37" t="s">
        <v>7728</v>
      </c>
      <c r="D1184" s="28" t="s">
        <v>7718</v>
      </c>
      <c r="E1184" s="28" t="s">
        <v>7789</v>
      </c>
      <c r="F1184" s="28" t="s">
        <v>903</v>
      </c>
      <c r="G1184" s="28" t="s">
        <v>7763</v>
      </c>
      <c r="H1184" s="28" t="s">
        <v>11016</v>
      </c>
      <c r="I1184" s="28" t="s">
        <v>8057</v>
      </c>
      <c r="J1184" s="28">
        <v>350</v>
      </c>
      <c r="K1184" s="35" t="s">
        <v>9450</v>
      </c>
      <c r="L1184" s="35" t="s">
        <v>12941</v>
      </c>
      <c r="M1184" s="30">
        <v>0.16767267696559399</v>
      </c>
      <c r="N1184" s="32" t="s">
        <v>15858</v>
      </c>
      <c r="O1184" s="28" t="s">
        <v>7774</v>
      </c>
      <c r="P1184" s="29">
        <v>0.43799768518518517</v>
      </c>
      <c r="Q1184" s="29">
        <v>0.44788194444444446</v>
      </c>
      <c r="R1184" s="28">
        <v>0</v>
      </c>
      <c r="S1184" s="30">
        <v>14.233333333333334</v>
      </c>
      <c r="T1184" s="32" t="s">
        <v>12942</v>
      </c>
      <c r="U1184" s="32" t="s">
        <v>12943</v>
      </c>
      <c r="V1184" s="30">
        <v>7.2746954612919204E-2</v>
      </c>
      <c r="W1184" s="28">
        <v>0</v>
      </c>
      <c r="X1184" s="28">
        <v>0</v>
      </c>
      <c r="Y1184" s="28" t="s">
        <v>14639</v>
      </c>
      <c r="Z1184" s="28" t="s">
        <v>15838</v>
      </c>
      <c r="AA1184" s="28">
        <v>1</v>
      </c>
      <c r="AB1184" s="28">
        <v>0</v>
      </c>
      <c r="AC1184" s="32">
        <f>Solution[[#This Row],[Old Stop]] +1</f>
        <v>351</v>
      </c>
      <c r="AD1184" s="32" t="str">
        <f>_xlfn.CONCAT(Solution[[#This Row],[Notes]],"_",Solution[[#This Row],[Week '#]],"_", _xlfn.SWITCH(Solution[[#This Row],[Column1]], "M", "Monday", "T", "Tuesday", "W", "Wednesday", "R", "Thursday", "H", "Thursday", "F", "Friday"))</f>
        <v>101_Week3_Tuesday</v>
      </c>
      <c r="AE1184" s="32" t="str">
        <f>IF(LEN(Solution[[#This Row],[Available Delivery Days]]) =1, Solution[[#This Row],[Available Delivery Days]], IF(ISNUMBER(SEARCH(Solution[[#This Row],[New Delivery Day]], Solution[[#This Row],[Available Delivery Days]])), Solution[[#This Row],[New Delivery Day]], Solution[[#This Row],[Old Delivery Day]]))</f>
        <v>T</v>
      </c>
      <c r="AF1184" s="31">
        <v>104.17</v>
      </c>
      <c r="AG1184" s="31">
        <v>94.62</v>
      </c>
      <c r="AH1184" s="28" t="s">
        <v>7832</v>
      </c>
      <c r="AI1184" s="28" t="s">
        <v>932</v>
      </c>
      <c r="AJ1184" s="28" t="s">
        <v>7792</v>
      </c>
      <c r="AK1184" s="28" t="s">
        <v>7792</v>
      </c>
      <c r="AL1184" s="28" t="s">
        <v>7797</v>
      </c>
      <c r="AM1184" s="28">
        <f>_xlfn.XLOOKUP(Solution[[#This Row],[Cu_ID]],Master[cu_id],Master[Notes], "none")</f>
        <v>101</v>
      </c>
      <c r="AN1184" s="28">
        <v>0</v>
      </c>
    </row>
    <row r="1185" spans="1:40" x14ac:dyDescent="0.3">
      <c r="A1185" s="53" t="s">
        <v>12939</v>
      </c>
      <c r="B1185" s="37" t="s">
        <v>12940</v>
      </c>
      <c r="C1185" s="37" t="s">
        <v>7728</v>
      </c>
      <c r="D1185" s="28" t="s">
        <v>7719</v>
      </c>
      <c r="E1185" s="28" t="s">
        <v>7789</v>
      </c>
      <c r="F1185" s="28" t="s">
        <v>903</v>
      </c>
      <c r="G1185" s="28" t="s">
        <v>7735</v>
      </c>
      <c r="H1185" s="28" t="s">
        <v>11016</v>
      </c>
      <c r="I1185" s="28" t="s">
        <v>8057</v>
      </c>
      <c r="J1185" s="28">
        <v>350</v>
      </c>
      <c r="K1185" s="35" t="s">
        <v>9450</v>
      </c>
      <c r="L1185" s="35" t="s">
        <v>12941</v>
      </c>
      <c r="M1185" s="30">
        <v>0.16767267696559399</v>
      </c>
      <c r="N1185" s="32" t="s">
        <v>16674</v>
      </c>
      <c r="O1185" s="28" t="s">
        <v>7774</v>
      </c>
      <c r="P1185" s="29">
        <v>0.49571759259259257</v>
      </c>
      <c r="Q1185" s="29">
        <v>0.5056018518518518</v>
      </c>
      <c r="R1185" s="28">
        <v>0</v>
      </c>
      <c r="S1185" s="30">
        <v>14.233333333333334</v>
      </c>
      <c r="T1185" s="32" t="s">
        <v>12942</v>
      </c>
      <c r="U1185" s="32" t="s">
        <v>12943</v>
      </c>
      <c r="V1185" s="30">
        <v>7.2746954612919204E-2</v>
      </c>
      <c r="W1185" s="28">
        <v>0</v>
      </c>
      <c r="X1185" s="28">
        <v>0</v>
      </c>
      <c r="Y1185" s="28" t="s">
        <v>14639</v>
      </c>
      <c r="Z1185" s="28" t="s">
        <v>16423</v>
      </c>
      <c r="AA1185" s="28">
        <v>1</v>
      </c>
      <c r="AB1185" s="28">
        <v>0</v>
      </c>
      <c r="AC1185" s="32">
        <f>Solution[[#This Row],[Old Stop]] +1</f>
        <v>351</v>
      </c>
      <c r="AD1185" s="32" t="str">
        <f>_xlfn.CONCAT(Solution[[#This Row],[Notes]],"_",Solution[[#This Row],[Week '#]],"_", _xlfn.SWITCH(Solution[[#This Row],[Column1]], "M", "Monday", "T", "Tuesday", "W", "Wednesday", "R", "Thursday", "H", "Thursday", "F", "Friday"))</f>
        <v>101_Week4_Tuesday</v>
      </c>
      <c r="AE1185" s="32" t="str">
        <f>IF(LEN(Solution[[#This Row],[Available Delivery Days]]) =1, Solution[[#This Row],[Available Delivery Days]], IF(ISNUMBER(SEARCH(Solution[[#This Row],[New Delivery Day]], Solution[[#This Row],[Available Delivery Days]])), Solution[[#This Row],[New Delivery Day]], Solution[[#This Row],[Old Delivery Day]]))</f>
        <v>T</v>
      </c>
      <c r="AF1185" s="31">
        <v>104.17</v>
      </c>
      <c r="AG1185" s="31">
        <v>94.62</v>
      </c>
      <c r="AH1185" s="28" t="s">
        <v>7832</v>
      </c>
      <c r="AI1185" s="28" t="s">
        <v>932</v>
      </c>
      <c r="AJ1185" s="28" t="s">
        <v>7792</v>
      </c>
      <c r="AK1185" s="28" t="s">
        <v>7792</v>
      </c>
      <c r="AL1185" s="28" t="s">
        <v>7797</v>
      </c>
      <c r="AM1185" s="28">
        <f>_xlfn.XLOOKUP(Solution[[#This Row],[Cu_ID]],Master[cu_id],Master[Notes], "none")</f>
        <v>101</v>
      </c>
      <c r="AN1185" s="28">
        <v>0</v>
      </c>
    </row>
    <row r="1186" spans="1:40" x14ac:dyDescent="0.3">
      <c r="A1186" s="53" t="s">
        <v>14417</v>
      </c>
      <c r="B1186" s="37" t="s">
        <v>12574</v>
      </c>
      <c r="C1186" s="37" t="s">
        <v>7759</v>
      </c>
      <c r="D1186" s="28" t="s">
        <v>7718</v>
      </c>
      <c r="E1186" s="28" t="s">
        <v>7734</v>
      </c>
      <c r="F1186" s="28" t="s">
        <v>903</v>
      </c>
      <c r="G1186" s="28" t="s">
        <v>7731</v>
      </c>
      <c r="H1186" s="28" t="s">
        <v>7734</v>
      </c>
      <c r="I1186" s="28" t="s">
        <v>903</v>
      </c>
      <c r="J1186" s="28">
        <v>6</v>
      </c>
      <c r="K1186" s="35" t="s">
        <v>8283</v>
      </c>
      <c r="L1186" s="35" t="s">
        <v>14418</v>
      </c>
      <c r="M1186" s="30">
        <v>6.52390194498002</v>
      </c>
      <c r="N1186" s="32" t="s">
        <v>15707</v>
      </c>
      <c r="O1186" s="28" t="s">
        <v>7722</v>
      </c>
      <c r="P1186" s="29">
        <v>0.25452546296296297</v>
      </c>
      <c r="Q1186" s="29">
        <v>0.26124999999999998</v>
      </c>
      <c r="R1186" s="28">
        <v>0</v>
      </c>
      <c r="S1186" s="30">
        <v>9.683574621414877</v>
      </c>
      <c r="T1186" s="32" t="s">
        <v>14419</v>
      </c>
      <c r="U1186" s="32" t="s">
        <v>14420</v>
      </c>
      <c r="V1186" s="30">
        <v>4.8403719205638103</v>
      </c>
      <c r="W1186" s="28">
        <v>0</v>
      </c>
      <c r="X1186" s="28">
        <v>0</v>
      </c>
      <c r="Y1186" s="28" t="s">
        <v>14619</v>
      </c>
      <c r="Z1186" s="28" t="s">
        <v>15708</v>
      </c>
      <c r="AA1186" s="28">
        <v>1</v>
      </c>
      <c r="AB1186" s="28">
        <v>0</v>
      </c>
      <c r="AC1186" s="32">
        <f>Solution[[#This Row],[Old Stop]] +1</f>
        <v>7</v>
      </c>
      <c r="AD1186" s="32" t="str">
        <f>_xlfn.CONCAT(Solution[[#This Row],[Notes]],"_",Solution[[#This Row],[Week '#]],"_", _xlfn.SWITCH(Solution[[#This Row],[Column1]], "M", "Monday", "T", "Tuesday", "W", "Wednesday", "R", "Thursday", "H", "Thursday", "F", "Friday"))</f>
        <v>102_Week3_Tuesday</v>
      </c>
      <c r="AE1186" s="32" t="str">
        <f>IF(LEN(Solution[[#This Row],[Available Delivery Days]]) =1, Solution[[#This Row],[Available Delivery Days]], IF(ISNUMBER(SEARCH(Solution[[#This Row],[New Delivery Day]], Solution[[#This Row],[Available Delivery Days]])), Solution[[#This Row],[New Delivery Day]], Solution[[#This Row],[Old Delivery Day]]))</f>
        <v>T</v>
      </c>
      <c r="AF1186" s="31">
        <v>47.8825</v>
      </c>
      <c r="AG1186" s="31">
        <v>47.8825</v>
      </c>
      <c r="AH1186" s="28" t="s">
        <v>7832</v>
      </c>
      <c r="AI1186" s="28" t="s">
        <v>932</v>
      </c>
      <c r="AJ1186" s="28" t="s">
        <v>7793</v>
      </c>
      <c r="AK1186" s="28" t="s">
        <v>7793</v>
      </c>
      <c r="AL1186" s="28" t="s">
        <v>7797</v>
      </c>
      <c r="AM1186" s="28">
        <f>_xlfn.XLOOKUP(Solution[[#This Row],[Cu_ID]],Master[cu_id],Master[Notes], "none")</f>
        <v>102</v>
      </c>
      <c r="AN1186" s="28"/>
    </row>
    <row r="1187" spans="1:40" x14ac:dyDescent="0.3">
      <c r="A1187" s="53" t="s">
        <v>14389</v>
      </c>
      <c r="B1187" s="37" t="s">
        <v>14390</v>
      </c>
      <c r="C1187" s="37" t="s">
        <v>7728</v>
      </c>
      <c r="D1187" s="28" t="s">
        <v>7716</v>
      </c>
      <c r="E1187" s="28" t="s">
        <v>11016</v>
      </c>
      <c r="F1187" s="28" t="s">
        <v>900</v>
      </c>
      <c r="G1187" s="28" t="s">
        <v>7783</v>
      </c>
      <c r="H1187" s="28" t="s">
        <v>7789</v>
      </c>
      <c r="I1187" s="28" t="s">
        <v>900</v>
      </c>
      <c r="J1187" s="28">
        <v>290</v>
      </c>
      <c r="K1187" s="35" t="s">
        <v>8036</v>
      </c>
      <c r="L1187" s="35" t="s">
        <v>14391</v>
      </c>
      <c r="M1187" s="30">
        <v>5.17395956814289</v>
      </c>
      <c r="N1187" s="32" t="s">
        <v>14912</v>
      </c>
      <c r="O1187" s="28" t="s">
        <v>7733</v>
      </c>
      <c r="P1187" s="29">
        <v>0.54870370370370369</v>
      </c>
      <c r="Q1187" s="29">
        <v>0.55443287037037037</v>
      </c>
      <c r="R1187" s="28">
        <v>0</v>
      </c>
      <c r="S1187" s="30">
        <v>8.25</v>
      </c>
      <c r="T1187" s="32" t="s">
        <v>14392</v>
      </c>
      <c r="U1187" s="32" t="s">
        <v>14393</v>
      </c>
      <c r="V1187" s="30">
        <v>2.15083290902529</v>
      </c>
      <c r="W1187" s="28">
        <v>0</v>
      </c>
      <c r="X1187" s="28">
        <v>0</v>
      </c>
      <c r="Y1187" s="28" t="s">
        <v>14621</v>
      </c>
      <c r="Z1187" s="28" t="s">
        <v>14622</v>
      </c>
      <c r="AA1187" s="28">
        <v>1</v>
      </c>
      <c r="AB1187" s="28">
        <v>0</v>
      </c>
      <c r="AC1187" s="32">
        <f>Solution[[#This Row],[Old Stop]] +1</f>
        <v>291</v>
      </c>
      <c r="AD1187" s="32" t="str">
        <f>_xlfn.CONCAT(Solution[[#This Row],[Notes]],"_",Solution[[#This Row],[Week '#]],"_", _xlfn.SWITCH(Solution[[#This Row],[Column1]], "M", "Monday", "T", "Tuesday", "W", "Wednesday", "R", "Thursday", "H", "Thursday", "F", "Friday"))</f>
        <v>101_Week1_Wednesday</v>
      </c>
      <c r="AE1187" s="32" t="str">
        <f>IF(LEN(Solution[[#This Row],[Available Delivery Days]]) =1, Solution[[#This Row],[Available Delivery Days]], IF(ISNUMBER(SEARCH(Solution[[#This Row],[New Delivery Day]], Solution[[#This Row],[Available Delivery Days]])), Solution[[#This Row],[New Delivery Day]], Solution[[#This Row],[Old Delivery Day]]))</f>
        <v>W</v>
      </c>
      <c r="AF1187" s="31">
        <v>24.74</v>
      </c>
      <c r="AG1187" s="31">
        <v>24.74</v>
      </c>
      <c r="AH1187" s="28" t="s">
        <v>7832</v>
      </c>
      <c r="AI1187" s="28" t="s">
        <v>932</v>
      </c>
      <c r="AJ1187" s="28" t="s">
        <v>7792</v>
      </c>
      <c r="AK1187" s="28" t="s">
        <v>7793</v>
      </c>
      <c r="AL1187" s="28" t="s">
        <v>7797</v>
      </c>
      <c r="AM1187" s="28">
        <f>_xlfn.XLOOKUP(Solution[[#This Row],[Cu_ID]],Master[cu_id],Master[Notes], "none")</f>
        <v>101</v>
      </c>
      <c r="AN1187" s="28">
        <v>0</v>
      </c>
    </row>
    <row r="1188" spans="1:40" x14ac:dyDescent="0.3">
      <c r="A1188" s="53" t="s">
        <v>14452</v>
      </c>
      <c r="B1188" s="37" t="s">
        <v>14453</v>
      </c>
      <c r="C1188" s="37" t="s">
        <v>7728</v>
      </c>
      <c r="D1188" s="28" t="s">
        <v>7718</v>
      </c>
      <c r="E1188" s="28" t="s">
        <v>7734</v>
      </c>
      <c r="F1188" s="28" t="s">
        <v>900</v>
      </c>
      <c r="G1188" s="28" t="s">
        <v>7731</v>
      </c>
      <c r="H1188" s="28" t="s">
        <v>7734</v>
      </c>
      <c r="I1188" s="28" t="s">
        <v>900</v>
      </c>
      <c r="J1188" s="28">
        <v>250</v>
      </c>
      <c r="K1188" s="35" t="s">
        <v>8431</v>
      </c>
      <c r="L1188" s="35" t="s">
        <v>14454</v>
      </c>
      <c r="M1188" s="30">
        <v>20.4385458081961</v>
      </c>
      <c r="N1188" s="32" t="s">
        <v>15783</v>
      </c>
      <c r="O1188" s="28" t="s">
        <v>7722</v>
      </c>
      <c r="P1188" s="29">
        <v>0.26418981481481479</v>
      </c>
      <c r="Q1188" s="29">
        <v>0.27091435185185186</v>
      </c>
      <c r="R1188" s="28">
        <v>0</v>
      </c>
      <c r="S1188" s="30">
        <v>9.683574621414877</v>
      </c>
      <c r="T1188" s="32" t="s">
        <v>14455</v>
      </c>
      <c r="U1188" s="32" t="s">
        <v>14456</v>
      </c>
      <c r="V1188" s="30">
        <v>16.001375823044</v>
      </c>
      <c r="W1188" s="28">
        <v>0</v>
      </c>
      <c r="X1188" s="28">
        <v>0</v>
      </c>
      <c r="Y1188" s="28" t="s">
        <v>14645</v>
      </c>
      <c r="Z1188" s="28" t="s">
        <v>15752</v>
      </c>
      <c r="AA1188" s="28">
        <v>1</v>
      </c>
      <c r="AB1188" s="28">
        <v>0</v>
      </c>
      <c r="AC1188" s="32">
        <f>Solution[[#This Row],[Old Stop]] +1</f>
        <v>251</v>
      </c>
      <c r="AD1188" s="32" t="str">
        <f>_xlfn.CONCAT(Solution[[#This Row],[Notes]],"_",Solution[[#This Row],[Week '#]],"_", _xlfn.SWITCH(Solution[[#This Row],[Column1]], "M", "Monday", "T", "Tuesday", "W", "Wednesday", "R", "Thursday", "H", "Thursday", "F", "Friday"))</f>
        <v>102_Week3_Wednesday</v>
      </c>
      <c r="AE1188" s="32" t="str">
        <f>IF(LEN(Solution[[#This Row],[Available Delivery Days]]) =1, Solution[[#This Row],[Available Delivery Days]], IF(ISNUMBER(SEARCH(Solution[[#This Row],[New Delivery Day]], Solution[[#This Row],[Available Delivery Days]])), Solution[[#This Row],[New Delivery Day]], Solution[[#This Row],[Old Delivery Day]]))</f>
        <v>W</v>
      </c>
      <c r="AF1188" s="31">
        <v>4.7</v>
      </c>
      <c r="AG1188" s="31">
        <v>4.7</v>
      </c>
      <c r="AH1188" s="28" t="s">
        <v>7832</v>
      </c>
      <c r="AI1188" s="28" t="s">
        <v>932</v>
      </c>
      <c r="AJ1188" s="28" t="s">
        <v>7793</v>
      </c>
      <c r="AK1188" s="28" t="s">
        <v>7793</v>
      </c>
      <c r="AL1188" s="28" t="s">
        <v>7797</v>
      </c>
      <c r="AM1188" s="28" t="str">
        <f>_xlfn.XLOOKUP(Solution[[#This Row],[Cu_ID]],Master[cu_id],Master[Notes], "none")</f>
        <v>102</v>
      </c>
      <c r="AN1188" s="28"/>
    </row>
    <row r="1189" spans="1:40" x14ac:dyDescent="0.3">
      <c r="A1189" s="53" t="s">
        <v>12552</v>
      </c>
      <c r="B1189" s="37" t="s">
        <v>12553</v>
      </c>
      <c r="C1189" s="37" t="s">
        <v>7728</v>
      </c>
      <c r="D1189" s="28" t="s">
        <v>7716</v>
      </c>
      <c r="E1189" s="28" t="s">
        <v>7789</v>
      </c>
      <c r="F1189" s="28" t="s">
        <v>901</v>
      </c>
      <c r="G1189" s="28" t="s">
        <v>7731</v>
      </c>
      <c r="H1189" s="28" t="s">
        <v>7789</v>
      </c>
      <c r="I1189" s="28" t="s">
        <v>902</v>
      </c>
      <c r="J1189" s="28">
        <v>20</v>
      </c>
      <c r="K1189" s="35" t="s">
        <v>8145</v>
      </c>
      <c r="L1189" s="35" t="s">
        <v>12554</v>
      </c>
      <c r="M1189" s="30">
        <v>1.0700231827795501</v>
      </c>
      <c r="N1189" s="32" t="s">
        <v>14549</v>
      </c>
      <c r="O1189" s="28" t="s">
        <v>7774</v>
      </c>
      <c r="P1189" s="29">
        <v>0.25074074074074076</v>
      </c>
      <c r="Q1189" s="29">
        <v>0.3636226851851852</v>
      </c>
      <c r="R1189" s="28">
        <v>0</v>
      </c>
      <c r="S1189" s="30">
        <v>162.55000000000001</v>
      </c>
      <c r="T1189" s="32" t="s">
        <v>12555</v>
      </c>
      <c r="U1189" s="32" t="s">
        <v>12556</v>
      </c>
      <c r="V1189" s="30">
        <v>0.414943427620028</v>
      </c>
      <c r="W1189" s="28">
        <v>0</v>
      </c>
      <c r="X1189" s="28">
        <v>0</v>
      </c>
      <c r="Y1189" s="28" t="s">
        <v>14550</v>
      </c>
      <c r="Z1189" s="28" t="s">
        <v>14551</v>
      </c>
      <c r="AA1189" s="28">
        <v>1</v>
      </c>
      <c r="AB1189" s="28">
        <v>0</v>
      </c>
      <c r="AC1189" s="32">
        <f>Solution[[#This Row],[Old Stop]] +1</f>
        <v>21</v>
      </c>
      <c r="AD1189" s="32" t="str">
        <f>_xlfn.CONCAT(Solution[[#This Row],[Notes]],"_",Solution[[#This Row],[Week '#]],"_", _xlfn.SWITCH(Solution[[#This Row],[Column1]], "M", "Monday", "T", "Tuesday", "W", "Wednesday", "R", "Thursday", "H", "Thursday", "F", "Friday"))</f>
        <v>101_Week1_Monday</v>
      </c>
      <c r="AE1189" s="32" t="str">
        <f>IF(LEN(Solution[[#This Row],[Available Delivery Days]]) =1, Solution[[#This Row],[Available Delivery Days]], IF(ISNUMBER(SEARCH(Solution[[#This Row],[New Delivery Day]], Solution[[#This Row],[Available Delivery Days]])), Solution[[#This Row],[New Delivery Day]], Solution[[#This Row],[Old Delivery Day]]))</f>
        <v>M</v>
      </c>
      <c r="AF1189" s="31">
        <v>987.05250000000001</v>
      </c>
      <c r="AG1189" s="31">
        <v>370.15</v>
      </c>
      <c r="AH1189" s="28" t="s">
        <v>7832</v>
      </c>
      <c r="AI1189" s="28" t="s">
        <v>932</v>
      </c>
      <c r="AJ1189" s="28" t="s">
        <v>7793</v>
      </c>
      <c r="AK1189" s="28" t="s">
        <v>7792</v>
      </c>
      <c r="AL1189" s="28" t="s">
        <v>7797</v>
      </c>
      <c r="AM1189" s="28">
        <f>_xlfn.XLOOKUP(Solution[[#This Row],[Cu_ID]],Master[cu_id],Master[Notes], "none")</f>
        <v>101</v>
      </c>
      <c r="AN1189" s="28">
        <v>0</v>
      </c>
    </row>
    <row r="1190" spans="1:40" x14ac:dyDescent="0.3">
      <c r="A1190" s="53" t="s">
        <v>12552</v>
      </c>
      <c r="B1190" s="37" t="s">
        <v>12553</v>
      </c>
      <c r="C1190" s="37" t="s">
        <v>7728</v>
      </c>
      <c r="D1190" s="28" t="s">
        <v>7717</v>
      </c>
      <c r="E1190" s="28" t="s">
        <v>7789</v>
      </c>
      <c r="F1190" s="28" t="s">
        <v>901</v>
      </c>
      <c r="G1190" s="28" t="s">
        <v>7731</v>
      </c>
      <c r="H1190" s="28" t="s">
        <v>7789</v>
      </c>
      <c r="I1190" s="28" t="s">
        <v>902</v>
      </c>
      <c r="J1190" s="28">
        <v>20</v>
      </c>
      <c r="K1190" s="35" t="s">
        <v>8145</v>
      </c>
      <c r="L1190" s="35" t="s">
        <v>12554</v>
      </c>
      <c r="M1190" s="30">
        <v>1.0700231827795501</v>
      </c>
      <c r="N1190" s="32" t="s">
        <v>15518</v>
      </c>
      <c r="O1190" s="28" t="s">
        <v>7774</v>
      </c>
      <c r="P1190" s="29">
        <v>0.25074074074074076</v>
      </c>
      <c r="Q1190" s="29">
        <v>0.3636226851851852</v>
      </c>
      <c r="R1190" s="28">
        <v>0</v>
      </c>
      <c r="S1190" s="30">
        <v>162.55000000000001</v>
      </c>
      <c r="T1190" s="32" t="s">
        <v>12555</v>
      </c>
      <c r="U1190" s="32" t="s">
        <v>12556</v>
      </c>
      <c r="V1190" s="30">
        <v>0.414943427620028</v>
      </c>
      <c r="W1190" s="28">
        <v>0</v>
      </c>
      <c r="X1190" s="28">
        <v>0</v>
      </c>
      <c r="Y1190" s="28" t="s">
        <v>14550</v>
      </c>
      <c r="Z1190" s="28" t="s">
        <v>15511</v>
      </c>
      <c r="AA1190" s="28">
        <v>1</v>
      </c>
      <c r="AB1190" s="28">
        <v>0</v>
      </c>
      <c r="AC1190" s="32">
        <f>Solution[[#This Row],[Old Stop]] +1</f>
        <v>21</v>
      </c>
      <c r="AD1190" s="32" t="str">
        <f>_xlfn.CONCAT(Solution[[#This Row],[Notes]],"_",Solution[[#This Row],[Week '#]],"_", _xlfn.SWITCH(Solution[[#This Row],[Column1]], "M", "Monday", "T", "Tuesday", "W", "Wednesday", "R", "Thursday", "H", "Thursday", "F", "Friday"))</f>
        <v>101_Week2_Monday</v>
      </c>
      <c r="AE1190" s="32" t="str">
        <f>IF(LEN(Solution[[#This Row],[Available Delivery Days]]) =1, Solution[[#This Row],[Available Delivery Days]], IF(ISNUMBER(SEARCH(Solution[[#This Row],[New Delivery Day]], Solution[[#This Row],[Available Delivery Days]])), Solution[[#This Row],[New Delivery Day]], Solution[[#This Row],[Old Delivery Day]]))</f>
        <v>M</v>
      </c>
      <c r="AF1190" s="31">
        <v>987.05250000000001</v>
      </c>
      <c r="AG1190" s="31">
        <v>370.15</v>
      </c>
      <c r="AH1190" s="28" t="s">
        <v>7832</v>
      </c>
      <c r="AI1190" s="28" t="s">
        <v>932</v>
      </c>
      <c r="AJ1190" s="28" t="s">
        <v>7793</v>
      </c>
      <c r="AK1190" s="28" t="s">
        <v>7792</v>
      </c>
      <c r="AL1190" s="28" t="s">
        <v>7797</v>
      </c>
      <c r="AM1190" s="28">
        <f>_xlfn.XLOOKUP(Solution[[#This Row],[Cu_ID]],Master[cu_id],Master[Notes], "none")</f>
        <v>101</v>
      </c>
      <c r="AN1190" s="28">
        <v>0</v>
      </c>
    </row>
    <row r="1191" spans="1:40" x14ac:dyDescent="0.3">
      <c r="A1191" s="53" t="s">
        <v>12552</v>
      </c>
      <c r="B1191" s="37" t="s">
        <v>12553</v>
      </c>
      <c r="C1191" s="37" t="s">
        <v>7728</v>
      </c>
      <c r="D1191" s="28" t="s">
        <v>7718</v>
      </c>
      <c r="E1191" s="28" t="s">
        <v>7789</v>
      </c>
      <c r="F1191" s="28" t="s">
        <v>901</v>
      </c>
      <c r="G1191" s="28" t="s">
        <v>7731</v>
      </c>
      <c r="H1191" s="28" t="s">
        <v>7789</v>
      </c>
      <c r="I1191" s="28" t="s">
        <v>902</v>
      </c>
      <c r="J1191" s="28">
        <v>20</v>
      </c>
      <c r="K1191" s="35" t="s">
        <v>8145</v>
      </c>
      <c r="L1191" s="35" t="s">
        <v>12554</v>
      </c>
      <c r="M1191" s="30">
        <v>1.0700231827795501</v>
      </c>
      <c r="N1191" s="32" t="s">
        <v>15980</v>
      </c>
      <c r="O1191" s="28" t="s">
        <v>7774</v>
      </c>
      <c r="P1191" s="29">
        <v>0.25074074074074076</v>
      </c>
      <c r="Q1191" s="29">
        <v>0.3636226851851852</v>
      </c>
      <c r="R1191" s="28">
        <v>0</v>
      </c>
      <c r="S1191" s="30">
        <v>162.55000000000001</v>
      </c>
      <c r="T1191" s="32" t="s">
        <v>12555</v>
      </c>
      <c r="U1191" s="32" t="s">
        <v>12556</v>
      </c>
      <c r="V1191" s="30">
        <v>0.414943427620028</v>
      </c>
      <c r="W1191" s="28">
        <v>0</v>
      </c>
      <c r="X1191" s="28">
        <v>0</v>
      </c>
      <c r="Y1191" s="28" t="s">
        <v>14550</v>
      </c>
      <c r="Z1191" s="28" t="s">
        <v>15850</v>
      </c>
      <c r="AA1191" s="28">
        <v>1</v>
      </c>
      <c r="AB1191" s="28">
        <v>0</v>
      </c>
      <c r="AC1191" s="32">
        <f>Solution[[#This Row],[Old Stop]] +1</f>
        <v>21</v>
      </c>
      <c r="AD1191" s="32" t="str">
        <f>_xlfn.CONCAT(Solution[[#This Row],[Notes]],"_",Solution[[#This Row],[Week '#]],"_", _xlfn.SWITCH(Solution[[#This Row],[Column1]], "M", "Monday", "T", "Tuesday", "W", "Wednesday", "R", "Thursday", "H", "Thursday", "F", "Friday"))</f>
        <v>101_Week3_Monday</v>
      </c>
      <c r="AE1191" s="32" t="str">
        <f>IF(LEN(Solution[[#This Row],[Available Delivery Days]]) =1, Solution[[#This Row],[Available Delivery Days]], IF(ISNUMBER(SEARCH(Solution[[#This Row],[New Delivery Day]], Solution[[#This Row],[Available Delivery Days]])), Solution[[#This Row],[New Delivery Day]], Solution[[#This Row],[Old Delivery Day]]))</f>
        <v>M</v>
      </c>
      <c r="AF1191" s="31">
        <v>987.05250000000001</v>
      </c>
      <c r="AG1191" s="31">
        <v>370.15</v>
      </c>
      <c r="AH1191" s="28" t="s">
        <v>7832</v>
      </c>
      <c r="AI1191" s="28" t="s">
        <v>932</v>
      </c>
      <c r="AJ1191" s="28" t="s">
        <v>7793</v>
      </c>
      <c r="AK1191" s="28" t="s">
        <v>7792</v>
      </c>
      <c r="AL1191" s="28" t="s">
        <v>7797</v>
      </c>
      <c r="AM1191" s="28">
        <f>_xlfn.XLOOKUP(Solution[[#This Row],[Cu_ID]],Master[cu_id],Master[Notes], "none")</f>
        <v>101</v>
      </c>
      <c r="AN1191" s="28">
        <v>0</v>
      </c>
    </row>
    <row r="1192" spans="1:40" x14ac:dyDescent="0.3">
      <c r="A1192" s="53" t="s">
        <v>12552</v>
      </c>
      <c r="B1192" s="37" t="s">
        <v>12553</v>
      </c>
      <c r="C1192" s="37" t="s">
        <v>7728</v>
      </c>
      <c r="D1192" s="28" t="s">
        <v>7719</v>
      </c>
      <c r="E1192" s="28" t="s">
        <v>7789</v>
      </c>
      <c r="F1192" s="28" t="s">
        <v>901</v>
      </c>
      <c r="G1192" s="28" t="s">
        <v>7731</v>
      </c>
      <c r="H1192" s="28" t="s">
        <v>7789</v>
      </c>
      <c r="I1192" s="28" t="s">
        <v>902</v>
      </c>
      <c r="J1192" s="28">
        <v>20</v>
      </c>
      <c r="K1192" s="35" t="s">
        <v>8145</v>
      </c>
      <c r="L1192" s="35" t="s">
        <v>12554</v>
      </c>
      <c r="M1192" s="30">
        <v>1.0700231827795501</v>
      </c>
      <c r="N1192" s="32" t="s">
        <v>16408</v>
      </c>
      <c r="O1192" s="28" t="s">
        <v>7774</v>
      </c>
      <c r="P1192" s="29">
        <v>0.25074074074074076</v>
      </c>
      <c r="Q1192" s="29">
        <v>0.3636226851851852</v>
      </c>
      <c r="R1192" s="28">
        <v>0</v>
      </c>
      <c r="S1192" s="30">
        <v>162.55000000000001</v>
      </c>
      <c r="T1192" s="32" t="s">
        <v>12555</v>
      </c>
      <c r="U1192" s="32" t="s">
        <v>12556</v>
      </c>
      <c r="V1192" s="30">
        <v>0.414943427620028</v>
      </c>
      <c r="W1192" s="28">
        <v>0</v>
      </c>
      <c r="X1192" s="28">
        <v>0</v>
      </c>
      <c r="Y1192" s="28" t="s">
        <v>14550</v>
      </c>
      <c r="Z1192" s="28" t="s">
        <v>16280</v>
      </c>
      <c r="AA1192" s="28">
        <v>1</v>
      </c>
      <c r="AB1192" s="28">
        <v>0</v>
      </c>
      <c r="AC1192" s="32">
        <f>Solution[[#This Row],[Old Stop]] +1</f>
        <v>21</v>
      </c>
      <c r="AD1192" s="32" t="str">
        <f>_xlfn.CONCAT(Solution[[#This Row],[Notes]],"_",Solution[[#This Row],[Week '#]],"_", _xlfn.SWITCH(Solution[[#This Row],[Column1]], "M", "Monday", "T", "Tuesday", "W", "Wednesday", "R", "Thursday", "H", "Thursday", "F", "Friday"))</f>
        <v>101_Week4_Monday</v>
      </c>
      <c r="AE1192" s="32" t="str">
        <f>IF(LEN(Solution[[#This Row],[Available Delivery Days]]) =1, Solution[[#This Row],[Available Delivery Days]], IF(ISNUMBER(SEARCH(Solution[[#This Row],[New Delivery Day]], Solution[[#This Row],[Available Delivery Days]])), Solution[[#This Row],[New Delivery Day]], Solution[[#This Row],[Old Delivery Day]]))</f>
        <v>M</v>
      </c>
      <c r="AF1192" s="31">
        <v>987.05250000000001</v>
      </c>
      <c r="AG1192" s="31">
        <v>370.15</v>
      </c>
      <c r="AH1192" s="28" t="s">
        <v>7832</v>
      </c>
      <c r="AI1192" s="28" t="s">
        <v>932</v>
      </c>
      <c r="AJ1192" s="28" t="s">
        <v>7793</v>
      </c>
      <c r="AK1192" s="28" t="s">
        <v>7792</v>
      </c>
      <c r="AL1192" s="28" t="s">
        <v>7797</v>
      </c>
      <c r="AM1192" s="28">
        <f>_xlfn.XLOOKUP(Solution[[#This Row],[Cu_ID]],Master[cu_id],Master[Notes], "none")</f>
        <v>101</v>
      </c>
      <c r="AN1192" s="28">
        <v>0</v>
      </c>
    </row>
    <row r="1193" spans="1:40" x14ac:dyDescent="0.3">
      <c r="A1193" s="53" t="s">
        <v>14126</v>
      </c>
      <c r="B1193" s="37" t="s">
        <v>14127</v>
      </c>
      <c r="C1193" s="37" t="s">
        <v>7728</v>
      </c>
      <c r="D1193" s="28" t="s">
        <v>7717</v>
      </c>
      <c r="E1193" s="28" t="s">
        <v>7789</v>
      </c>
      <c r="F1193" s="28" t="s">
        <v>902</v>
      </c>
      <c r="G1193" s="28" t="s">
        <v>7762</v>
      </c>
      <c r="H1193" s="28" t="s">
        <v>11016</v>
      </c>
      <c r="I1193" s="28" t="s">
        <v>902</v>
      </c>
      <c r="J1193" s="28">
        <v>193</v>
      </c>
      <c r="K1193" s="35" t="s">
        <v>9499</v>
      </c>
      <c r="L1193" s="35" t="s">
        <v>14128</v>
      </c>
      <c r="M1193" s="30">
        <v>14.228076925501201</v>
      </c>
      <c r="N1193" s="32" t="s">
        <v>15559</v>
      </c>
      <c r="O1193" s="28" t="s">
        <v>7731</v>
      </c>
      <c r="P1193" s="29">
        <v>0.4292361111111111</v>
      </c>
      <c r="Q1193" s="29">
        <v>0.43936342592592592</v>
      </c>
      <c r="R1193" s="28">
        <v>0</v>
      </c>
      <c r="S1193" s="30">
        <v>14.583333333333334</v>
      </c>
      <c r="T1193" s="32" t="s">
        <v>14129</v>
      </c>
      <c r="U1193" s="32" t="s">
        <v>14130</v>
      </c>
      <c r="V1193" s="30">
        <v>11.9731469958354</v>
      </c>
      <c r="W1193" s="28">
        <v>0</v>
      </c>
      <c r="X1193" s="28">
        <v>0</v>
      </c>
      <c r="Y1193" s="28" t="s">
        <v>14563</v>
      </c>
      <c r="Z1193" s="28" t="s">
        <v>15541</v>
      </c>
      <c r="AA1193" s="28">
        <v>1</v>
      </c>
      <c r="AB1193" s="28">
        <v>0</v>
      </c>
      <c r="AC1193" s="32">
        <f>Solution[[#This Row],[Old Stop]] +1</f>
        <v>194</v>
      </c>
      <c r="AD1193" s="32" t="str">
        <f>_xlfn.CONCAT(Solution[[#This Row],[Notes]],"_",Solution[[#This Row],[Week '#]],"_", _xlfn.SWITCH(Solution[[#This Row],[Column1]], "M", "Monday", "T", "Tuesday", "W", "Wednesday", "R", "Thursday", "H", "Thursday", "F", "Friday"))</f>
        <v>101_Week2_Friday</v>
      </c>
      <c r="AE1193" s="32" t="str">
        <f>IF(LEN(Solution[[#This Row],[Available Delivery Days]]) =1, Solution[[#This Row],[Available Delivery Days]], IF(ISNUMBER(SEARCH(Solution[[#This Row],[New Delivery Day]], Solution[[#This Row],[Available Delivery Days]])), Solution[[#This Row],[New Delivery Day]], Solution[[#This Row],[Old Delivery Day]]))</f>
        <v>F</v>
      </c>
      <c r="AF1193" s="31">
        <v>9.0474999999999994</v>
      </c>
      <c r="AG1193" s="31">
        <v>9.0474999999999994</v>
      </c>
      <c r="AH1193" s="28" t="s">
        <v>7832</v>
      </c>
      <c r="AI1193" s="28" t="s">
        <v>932</v>
      </c>
      <c r="AJ1193" s="28" t="s">
        <v>7792</v>
      </c>
      <c r="AK1193" s="28" t="s">
        <v>7793</v>
      </c>
      <c r="AL1193" s="28" t="s">
        <v>7797</v>
      </c>
      <c r="AM1193" s="28">
        <f>_xlfn.XLOOKUP(Solution[[#This Row],[Cu_ID]],Master[cu_id],Master[Notes], "none")</f>
        <v>101</v>
      </c>
      <c r="AN1193" s="28">
        <v>0</v>
      </c>
    </row>
    <row r="1194" spans="1:40" x14ac:dyDescent="0.3">
      <c r="A1194" s="53" t="s">
        <v>13593</v>
      </c>
      <c r="B1194" s="37" t="s">
        <v>13594</v>
      </c>
      <c r="C1194" s="37" t="s">
        <v>7728</v>
      </c>
      <c r="D1194" s="28" t="s">
        <v>7717</v>
      </c>
      <c r="E1194" s="28" t="s">
        <v>7789</v>
      </c>
      <c r="F1194" s="28" t="s">
        <v>900</v>
      </c>
      <c r="G1194" s="28" t="s">
        <v>7748</v>
      </c>
      <c r="H1194" s="28" t="s">
        <v>11016</v>
      </c>
      <c r="I1194" s="28" t="s">
        <v>8057</v>
      </c>
      <c r="J1194" s="28">
        <v>225</v>
      </c>
      <c r="K1194" s="35" t="s">
        <v>9438</v>
      </c>
      <c r="L1194" s="35" t="s">
        <v>13595</v>
      </c>
      <c r="M1194" s="30">
        <v>5.3766729179769799</v>
      </c>
      <c r="N1194" s="32" t="s">
        <v>15544</v>
      </c>
      <c r="O1194" s="28" t="s">
        <v>7733</v>
      </c>
      <c r="P1194" s="29">
        <v>0.39328703703703705</v>
      </c>
      <c r="Q1194" s="29">
        <v>0.40990740740740739</v>
      </c>
      <c r="R1194" s="28">
        <v>0</v>
      </c>
      <c r="S1194" s="30">
        <v>23.933333333333334</v>
      </c>
      <c r="T1194" s="32" t="s">
        <v>13596</v>
      </c>
      <c r="U1194" s="32" t="s">
        <v>13597</v>
      </c>
      <c r="V1194" s="30">
        <v>4.8415960759422001</v>
      </c>
      <c r="W1194" s="28">
        <v>0</v>
      </c>
      <c r="X1194" s="28">
        <v>0</v>
      </c>
      <c r="Y1194" s="28" t="s">
        <v>14641</v>
      </c>
      <c r="Z1194" s="28" t="s">
        <v>15508</v>
      </c>
      <c r="AA1194" s="28">
        <v>1</v>
      </c>
      <c r="AB1194" s="28">
        <v>0</v>
      </c>
      <c r="AC1194" s="32">
        <f>Solution[[#This Row],[Old Stop]] +1</f>
        <v>226</v>
      </c>
      <c r="AD1194" s="32" t="str">
        <f>_xlfn.CONCAT(Solution[[#This Row],[Notes]],"_",Solution[[#This Row],[Week '#]],"_", _xlfn.SWITCH(Solution[[#This Row],[Column1]], "M", "Monday", "T", "Tuesday", "W", "Wednesday", "R", "Thursday", "H", "Thursday", "F", "Friday"))</f>
        <v>101_Week2_Wednesday</v>
      </c>
      <c r="AE1194" s="32" t="str">
        <f>IF(LEN(Solution[[#This Row],[Available Delivery Days]]) =1, Solution[[#This Row],[Available Delivery Days]], IF(ISNUMBER(SEARCH(Solution[[#This Row],[New Delivery Day]], Solution[[#This Row],[Available Delivery Days]])), Solution[[#This Row],[New Delivery Day]], Solution[[#This Row],[Old Delivery Day]]))</f>
        <v>W</v>
      </c>
      <c r="AF1194" s="31">
        <v>18.25</v>
      </c>
      <c r="AG1194" s="31">
        <v>31.637499999999999</v>
      </c>
      <c r="AH1194" s="28" t="s">
        <v>7832</v>
      </c>
      <c r="AI1194" s="28" t="s">
        <v>932</v>
      </c>
      <c r="AJ1194" s="28" t="s">
        <v>7792</v>
      </c>
      <c r="AK1194" s="28" t="s">
        <v>7792</v>
      </c>
      <c r="AL1194" s="28" t="s">
        <v>7797</v>
      </c>
      <c r="AM1194" s="28">
        <f>_xlfn.XLOOKUP(Solution[[#This Row],[Cu_ID]],Master[cu_id],Master[Notes], "none")</f>
        <v>101</v>
      </c>
      <c r="AN1194" s="28">
        <v>0</v>
      </c>
    </row>
    <row r="1195" spans="1:40" x14ac:dyDescent="0.3">
      <c r="A1195" s="53" t="s">
        <v>13593</v>
      </c>
      <c r="B1195" s="37" t="s">
        <v>13594</v>
      </c>
      <c r="C1195" s="37" t="s">
        <v>7728</v>
      </c>
      <c r="D1195" s="28" t="s">
        <v>7719</v>
      </c>
      <c r="E1195" s="28" t="s">
        <v>7789</v>
      </c>
      <c r="F1195" s="28" t="s">
        <v>900</v>
      </c>
      <c r="G1195" s="28" t="s">
        <v>7722</v>
      </c>
      <c r="H1195" s="28" t="s">
        <v>11016</v>
      </c>
      <c r="I1195" s="28" t="s">
        <v>8057</v>
      </c>
      <c r="J1195" s="28">
        <v>225</v>
      </c>
      <c r="K1195" s="35" t="s">
        <v>9438</v>
      </c>
      <c r="L1195" s="35" t="s">
        <v>13595</v>
      </c>
      <c r="M1195" s="30">
        <v>5.3766729179769799</v>
      </c>
      <c r="N1195" s="32" t="s">
        <v>16424</v>
      </c>
      <c r="O1195" s="28" t="s">
        <v>7733</v>
      </c>
      <c r="P1195" s="29">
        <v>0.35986111111111113</v>
      </c>
      <c r="Q1195" s="29">
        <v>0.37648148148148147</v>
      </c>
      <c r="R1195" s="28">
        <v>0</v>
      </c>
      <c r="S1195" s="30">
        <v>23.933333333333334</v>
      </c>
      <c r="T1195" s="32" t="s">
        <v>13596</v>
      </c>
      <c r="U1195" s="32" t="s">
        <v>13597</v>
      </c>
      <c r="V1195" s="30">
        <v>4.8415960759422001</v>
      </c>
      <c r="W1195" s="28">
        <v>0</v>
      </c>
      <c r="X1195" s="28">
        <v>0</v>
      </c>
      <c r="Y1195" s="28" t="s">
        <v>14641</v>
      </c>
      <c r="Z1195" s="28" t="s">
        <v>16425</v>
      </c>
      <c r="AA1195" s="28">
        <v>1</v>
      </c>
      <c r="AB1195" s="28">
        <v>0</v>
      </c>
      <c r="AC1195" s="32">
        <f>Solution[[#This Row],[Old Stop]] +1</f>
        <v>226</v>
      </c>
      <c r="AD1195" s="32" t="str">
        <f>_xlfn.CONCAT(Solution[[#This Row],[Notes]],"_",Solution[[#This Row],[Week '#]],"_", _xlfn.SWITCH(Solution[[#This Row],[Column1]], "M", "Monday", "T", "Tuesday", "W", "Wednesday", "R", "Thursday", "H", "Thursday", "F", "Friday"))</f>
        <v>101_Week4_Wednesday</v>
      </c>
      <c r="AE1195" s="32" t="str">
        <f>IF(LEN(Solution[[#This Row],[Available Delivery Days]]) =1, Solution[[#This Row],[Available Delivery Days]], IF(ISNUMBER(SEARCH(Solution[[#This Row],[New Delivery Day]], Solution[[#This Row],[Available Delivery Days]])), Solution[[#This Row],[New Delivery Day]], Solution[[#This Row],[Old Delivery Day]]))</f>
        <v>W</v>
      </c>
      <c r="AF1195" s="31">
        <v>18.25</v>
      </c>
      <c r="AG1195" s="31">
        <v>31.637499999999999</v>
      </c>
      <c r="AH1195" s="28" t="s">
        <v>7832</v>
      </c>
      <c r="AI1195" s="28" t="s">
        <v>932</v>
      </c>
      <c r="AJ1195" s="28" t="s">
        <v>7792</v>
      </c>
      <c r="AK1195" s="28" t="s">
        <v>7792</v>
      </c>
      <c r="AL1195" s="28" t="s">
        <v>7797</v>
      </c>
      <c r="AM1195" s="28">
        <f>_xlfn.XLOOKUP(Solution[[#This Row],[Cu_ID]],Master[cu_id],Master[Notes], "none")</f>
        <v>101</v>
      </c>
      <c r="AN1195" s="28">
        <v>0</v>
      </c>
    </row>
    <row r="1196" spans="1:40" x14ac:dyDescent="0.3">
      <c r="A1196" s="53" t="s">
        <v>13189</v>
      </c>
      <c r="B1196" s="37" t="s">
        <v>13190</v>
      </c>
      <c r="C1196" s="37" t="s">
        <v>7728</v>
      </c>
      <c r="D1196" s="28" t="s">
        <v>7716</v>
      </c>
      <c r="E1196" s="28" t="s">
        <v>7752</v>
      </c>
      <c r="F1196" s="28" t="s">
        <v>902</v>
      </c>
      <c r="G1196" s="28" t="s">
        <v>7747</v>
      </c>
      <c r="H1196" s="28" t="s">
        <v>7752</v>
      </c>
      <c r="I1196" s="28" t="s">
        <v>8057</v>
      </c>
      <c r="J1196" s="28">
        <v>210</v>
      </c>
      <c r="K1196" s="35" t="s">
        <v>8970</v>
      </c>
      <c r="L1196" s="35" t="s">
        <v>13191</v>
      </c>
      <c r="M1196" s="30">
        <v>0.87525928765535399</v>
      </c>
      <c r="N1196" s="32" t="s">
        <v>15071</v>
      </c>
      <c r="O1196" s="28" t="s">
        <v>7756</v>
      </c>
      <c r="P1196" s="29">
        <v>0.52446759259259257</v>
      </c>
      <c r="Q1196" s="29">
        <v>0.52454861111111106</v>
      </c>
      <c r="R1196" s="28">
        <v>0</v>
      </c>
      <c r="S1196" s="30">
        <v>0.11666666666666667</v>
      </c>
      <c r="T1196" s="32" t="s">
        <v>13192</v>
      </c>
      <c r="U1196" s="32" t="s">
        <v>13193</v>
      </c>
      <c r="V1196" s="30">
        <v>0.39452723883158097</v>
      </c>
      <c r="W1196" s="28">
        <v>0</v>
      </c>
      <c r="X1196" s="28">
        <v>0</v>
      </c>
      <c r="Y1196" s="28" t="s">
        <v>14575</v>
      </c>
      <c r="Z1196" s="28" t="s">
        <v>14576</v>
      </c>
      <c r="AA1196" s="28">
        <v>1</v>
      </c>
      <c r="AB1196" s="28">
        <v>0</v>
      </c>
      <c r="AC1196" s="32">
        <f>Solution[[#This Row],[Old Stop]] +1</f>
        <v>211</v>
      </c>
      <c r="AD1196" s="32" t="str">
        <f>_xlfn.CONCAT(Solution[[#This Row],[Notes]],"_",Solution[[#This Row],[Week '#]],"_", _xlfn.SWITCH(Solution[[#This Row],[Column1]], "M", "Monday", "T", "Tuesday", "W", "Wednesday", "R", "Thursday", "H", "Thursday", "F", "Friday"))</f>
        <v>103_Week1_Friday</v>
      </c>
      <c r="AE1196" s="32" t="str">
        <f>IF(LEN(Solution[[#This Row],[Available Delivery Days]]) =1, Solution[[#This Row],[Available Delivery Days]], IF(ISNUMBER(SEARCH(Solution[[#This Row],[New Delivery Day]], Solution[[#This Row],[Available Delivery Days]])), Solution[[#This Row],[New Delivery Day]], Solution[[#This Row],[Old Delivery Day]]))</f>
        <v>F</v>
      </c>
      <c r="AF1196" s="31">
        <v>27.65</v>
      </c>
      <c r="AG1196" s="31">
        <v>27.65</v>
      </c>
      <c r="AH1196" s="28" t="s">
        <v>7832</v>
      </c>
      <c r="AI1196" s="28" t="s">
        <v>932</v>
      </c>
      <c r="AJ1196" s="28" t="s">
        <v>7793</v>
      </c>
      <c r="AK1196" s="28" t="s">
        <v>7792</v>
      </c>
      <c r="AL1196" s="28" t="s">
        <v>7797</v>
      </c>
      <c r="AM1196" s="28">
        <f>_xlfn.XLOOKUP(Solution[[#This Row],[Cu_ID]],Master[cu_id],Master[Notes], "none")</f>
        <v>103</v>
      </c>
      <c r="AN1196" s="28">
        <v>0</v>
      </c>
    </row>
    <row r="1197" spans="1:40" x14ac:dyDescent="0.3">
      <c r="A1197" s="53" t="s">
        <v>13189</v>
      </c>
      <c r="B1197" s="37" t="s">
        <v>13190</v>
      </c>
      <c r="C1197" s="37" t="s">
        <v>7728</v>
      </c>
      <c r="D1197" s="28" t="s">
        <v>7718</v>
      </c>
      <c r="E1197" s="28" t="s">
        <v>7752</v>
      </c>
      <c r="F1197" s="28" t="s">
        <v>902</v>
      </c>
      <c r="G1197" s="28" t="s">
        <v>7747</v>
      </c>
      <c r="H1197" s="28" t="s">
        <v>7752</v>
      </c>
      <c r="I1197" s="28" t="s">
        <v>8057</v>
      </c>
      <c r="J1197" s="28">
        <v>210</v>
      </c>
      <c r="K1197" s="35" t="s">
        <v>8970</v>
      </c>
      <c r="L1197" s="35" t="s">
        <v>13191</v>
      </c>
      <c r="M1197" s="30">
        <v>0.87525928765535399</v>
      </c>
      <c r="N1197" s="32" t="s">
        <v>15995</v>
      </c>
      <c r="O1197" s="28" t="s">
        <v>7756</v>
      </c>
      <c r="P1197" s="29">
        <v>0.52446759259259257</v>
      </c>
      <c r="Q1197" s="29">
        <v>0.52454861111111106</v>
      </c>
      <c r="R1197" s="28">
        <v>0</v>
      </c>
      <c r="S1197" s="30">
        <v>0.11666666666666667</v>
      </c>
      <c r="T1197" s="32" t="s">
        <v>13192</v>
      </c>
      <c r="U1197" s="32" t="s">
        <v>13193</v>
      </c>
      <c r="V1197" s="30">
        <v>0.39452723883158097</v>
      </c>
      <c r="W1197" s="28">
        <v>0</v>
      </c>
      <c r="X1197" s="28">
        <v>0</v>
      </c>
      <c r="Y1197" s="28" t="s">
        <v>14575</v>
      </c>
      <c r="Z1197" s="28" t="s">
        <v>15989</v>
      </c>
      <c r="AA1197" s="28">
        <v>1</v>
      </c>
      <c r="AB1197" s="28">
        <v>0</v>
      </c>
      <c r="AC1197" s="32">
        <f>Solution[[#This Row],[Old Stop]] +1</f>
        <v>211</v>
      </c>
      <c r="AD1197" s="32" t="str">
        <f>_xlfn.CONCAT(Solution[[#This Row],[Notes]],"_",Solution[[#This Row],[Week '#]],"_", _xlfn.SWITCH(Solution[[#This Row],[Column1]], "M", "Monday", "T", "Tuesday", "W", "Wednesday", "R", "Thursday", "H", "Thursday", "F", "Friday"))</f>
        <v>103_Week3_Friday</v>
      </c>
      <c r="AE1197" s="32" t="str">
        <f>IF(LEN(Solution[[#This Row],[Available Delivery Days]]) =1, Solution[[#This Row],[Available Delivery Days]], IF(ISNUMBER(SEARCH(Solution[[#This Row],[New Delivery Day]], Solution[[#This Row],[Available Delivery Days]])), Solution[[#This Row],[New Delivery Day]], Solution[[#This Row],[Old Delivery Day]]))</f>
        <v>F</v>
      </c>
      <c r="AF1197" s="31">
        <v>27.65</v>
      </c>
      <c r="AG1197" s="31">
        <v>27.65</v>
      </c>
      <c r="AH1197" s="28" t="s">
        <v>7832</v>
      </c>
      <c r="AI1197" s="28" t="s">
        <v>932</v>
      </c>
      <c r="AJ1197" s="28" t="s">
        <v>7793</v>
      </c>
      <c r="AK1197" s="28" t="s">
        <v>7792</v>
      </c>
      <c r="AL1197" s="28" t="s">
        <v>7797</v>
      </c>
      <c r="AM1197" s="28">
        <f>_xlfn.XLOOKUP(Solution[[#This Row],[Cu_ID]],Master[cu_id],Master[Notes], "none")</f>
        <v>103</v>
      </c>
      <c r="AN1197" s="28">
        <v>0</v>
      </c>
    </row>
    <row r="1198" spans="1:40" x14ac:dyDescent="0.3">
      <c r="A1198" s="53" t="s">
        <v>12255</v>
      </c>
      <c r="B1198" s="37" t="s">
        <v>12256</v>
      </c>
      <c r="C1198" s="37" t="s">
        <v>7728</v>
      </c>
      <c r="D1198" s="28" t="s">
        <v>7716</v>
      </c>
      <c r="E1198" s="28" t="s">
        <v>7752</v>
      </c>
      <c r="F1198" s="28" t="s">
        <v>903</v>
      </c>
      <c r="G1198" s="28" t="s">
        <v>7751</v>
      </c>
      <c r="H1198" s="28" t="s">
        <v>11016</v>
      </c>
      <c r="I1198" s="28" t="s">
        <v>903</v>
      </c>
      <c r="J1198" s="28">
        <v>250</v>
      </c>
      <c r="K1198" s="35" t="s">
        <v>9239</v>
      </c>
      <c r="L1198" s="35" t="s">
        <v>12257</v>
      </c>
      <c r="M1198" s="30">
        <v>1.1708850450813799</v>
      </c>
      <c r="N1198" s="32" t="s">
        <v>14950</v>
      </c>
      <c r="O1198" s="28" t="s">
        <v>7774</v>
      </c>
      <c r="P1198" s="29">
        <v>0.38018518518518518</v>
      </c>
      <c r="Q1198" s="29">
        <v>0.38900462962962962</v>
      </c>
      <c r="R1198" s="28">
        <v>0</v>
      </c>
      <c r="S1198" s="30">
        <v>12.691666666666666</v>
      </c>
      <c r="T1198" s="32" t="s">
        <v>12258</v>
      </c>
      <c r="U1198" s="32" t="s">
        <v>12259</v>
      </c>
      <c r="V1198" s="30">
        <v>1.04826362157285</v>
      </c>
      <c r="W1198" s="28">
        <v>23</v>
      </c>
      <c r="X1198" s="28">
        <v>0.43396226415094302</v>
      </c>
      <c r="Y1198" s="28" t="s">
        <v>14631</v>
      </c>
      <c r="Z1198" s="28" t="s">
        <v>14632</v>
      </c>
      <c r="AA1198" s="28">
        <v>1</v>
      </c>
      <c r="AB1198" s="28">
        <v>110</v>
      </c>
      <c r="AC1198" s="32">
        <f>Solution[[#This Row],[Old Stop]] +1</f>
        <v>251</v>
      </c>
      <c r="AD1198" s="32" t="str">
        <f>_xlfn.CONCAT(Solution[[#This Row],[Notes]],"_",Solution[[#This Row],[Week '#]],"_", _xlfn.SWITCH(Solution[[#This Row],[Column1]], "M", "Monday", "T", "Tuesday", "W", "Wednesday", "R", "Thursday", "H", "Thursday", "F", "Friday"))</f>
        <v>103_Week1_Tuesday</v>
      </c>
      <c r="AE1198" s="32" t="str">
        <f>IF(LEN(Solution[[#This Row],[Available Delivery Days]]) =1, Solution[[#This Row],[Available Delivery Days]], IF(ISNUMBER(SEARCH(Solution[[#This Row],[New Delivery Day]], Solution[[#This Row],[Available Delivery Days]])), Solution[[#This Row],[New Delivery Day]], Solution[[#This Row],[Old Delivery Day]]))</f>
        <v>T</v>
      </c>
      <c r="AF1198" s="31">
        <v>107.2162</v>
      </c>
      <c r="AG1198" s="31">
        <v>103.9312</v>
      </c>
      <c r="AH1198" s="28" t="s">
        <v>7832</v>
      </c>
      <c r="AI1198" s="28" t="s">
        <v>932</v>
      </c>
      <c r="AJ1198" s="28" t="s">
        <v>7792</v>
      </c>
      <c r="AK1198" s="28" t="s">
        <v>7793</v>
      </c>
      <c r="AL1198" s="28" t="s">
        <v>7797</v>
      </c>
      <c r="AM1198" s="28">
        <f>_xlfn.XLOOKUP(Solution[[#This Row],[Cu_ID]],Master[cu_id],Master[Notes], "none")</f>
        <v>103</v>
      </c>
      <c r="AN1198" s="28">
        <v>110</v>
      </c>
    </row>
    <row r="1199" spans="1:40" x14ac:dyDescent="0.3">
      <c r="A1199" s="53" t="s">
        <v>12255</v>
      </c>
      <c r="B1199" s="37" t="s">
        <v>12256</v>
      </c>
      <c r="C1199" s="37" t="s">
        <v>7728</v>
      </c>
      <c r="D1199" s="28" t="s">
        <v>7717</v>
      </c>
      <c r="E1199" s="28" t="s">
        <v>7752</v>
      </c>
      <c r="F1199" s="28" t="s">
        <v>903</v>
      </c>
      <c r="G1199" s="28" t="s">
        <v>7764</v>
      </c>
      <c r="H1199" s="28" t="s">
        <v>11016</v>
      </c>
      <c r="I1199" s="28" t="s">
        <v>903</v>
      </c>
      <c r="J1199" s="28">
        <v>250</v>
      </c>
      <c r="K1199" s="35" t="s">
        <v>9239</v>
      </c>
      <c r="L1199" s="35" t="s">
        <v>12257</v>
      </c>
      <c r="M1199" s="30">
        <v>1.7021720260381701</v>
      </c>
      <c r="N1199" s="32" t="s">
        <v>15527</v>
      </c>
      <c r="O1199" s="28" t="s">
        <v>7774</v>
      </c>
      <c r="P1199" s="29">
        <v>0.38098379629629631</v>
      </c>
      <c r="Q1199" s="29">
        <v>0.38980324074074074</v>
      </c>
      <c r="R1199" s="28">
        <v>0</v>
      </c>
      <c r="S1199" s="30">
        <v>12.691666666666666</v>
      </c>
      <c r="T1199" s="32" t="s">
        <v>12258</v>
      </c>
      <c r="U1199" s="32" t="s">
        <v>12259</v>
      </c>
      <c r="V1199" s="30">
        <v>1.33571336884978</v>
      </c>
      <c r="W1199" s="28">
        <v>23</v>
      </c>
      <c r="X1199" s="28">
        <v>0.43396226415094302</v>
      </c>
      <c r="Y1199" s="28" t="s">
        <v>14631</v>
      </c>
      <c r="Z1199" s="28" t="s">
        <v>15467</v>
      </c>
      <c r="AA1199" s="28">
        <v>1</v>
      </c>
      <c r="AB1199" s="28">
        <v>110</v>
      </c>
      <c r="AC1199" s="32">
        <f>Solution[[#This Row],[Old Stop]] +1</f>
        <v>251</v>
      </c>
      <c r="AD1199" s="32" t="str">
        <f>_xlfn.CONCAT(Solution[[#This Row],[Notes]],"_",Solution[[#This Row],[Week '#]],"_", _xlfn.SWITCH(Solution[[#This Row],[Column1]], "M", "Monday", "T", "Tuesday", "W", "Wednesday", "R", "Thursday", "H", "Thursday", "F", "Friday"))</f>
        <v>103_Week2_Tuesday</v>
      </c>
      <c r="AE1199" s="32" t="str">
        <f>IF(LEN(Solution[[#This Row],[Available Delivery Days]]) =1, Solution[[#This Row],[Available Delivery Days]], IF(ISNUMBER(SEARCH(Solution[[#This Row],[New Delivery Day]], Solution[[#This Row],[Available Delivery Days]])), Solution[[#This Row],[New Delivery Day]], Solution[[#This Row],[Old Delivery Day]]))</f>
        <v>T</v>
      </c>
      <c r="AF1199" s="31">
        <v>107.2162</v>
      </c>
      <c r="AG1199" s="31">
        <v>103.9312</v>
      </c>
      <c r="AH1199" s="28" t="s">
        <v>7832</v>
      </c>
      <c r="AI1199" s="28" t="s">
        <v>932</v>
      </c>
      <c r="AJ1199" s="28" t="s">
        <v>7792</v>
      </c>
      <c r="AK1199" s="28" t="s">
        <v>7793</v>
      </c>
      <c r="AL1199" s="28" t="s">
        <v>7797</v>
      </c>
      <c r="AM1199" s="28">
        <f>_xlfn.XLOOKUP(Solution[[#This Row],[Cu_ID]],Master[cu_id],Master[Notes], "none")</f>
        <v>103</v>
      </c>
      <c r="AN1199" s="28">
        <v>110</v>
      </c>
    </row>
    <row r="1200" spans="1:40" x14ac:dyDescent="0.3">
      <c r="A1200" s="53" t="s">
        <v>12255</v>
      </c>
      <c r="B1200" s="37" t="s">
        <v>12256</v>
      </c>
      <c r="C1200" s="37" t="s">
        <v>7728</v>
      </c>
      <c r="D1200" s="28" t="s">
        <v>7718</v>
      </c>
      <c r="E1200" s="28" t="s">
        <v>7752</v>
      </c>
      <c r="F1200" s="28" t="s">
        <v>903</v>
      </c>
      <c r="G1200" s="28" t="s">
        <v>7756</v>
      </c>
      <c r="H1200" s="28" t="s">
        <v>11016</v>
      </c>
      <c r="I1200" s="28" t="s">
        <v>903</v>
      </c>
      <c r="J1200" s="28">
        <v>250</v>
      </c>
      <c r="K1200" s="35" t="s">
        <v>9239</v>
      </c>
      <c r="L1200" s="35" t="s">
        <v>12257</v>
      </c>
      <c r="M1200" s="30">
        <v>1.1708850450813799</v>
      </c>
      <c r="N1200" s="32" t="s">
        <v>16011</v>
      </c>
      <c r="O1200" s="28" t="s">
        <v>7774</v>
      </c>
      <c r="P1200" s="29">
        <v>0.375</v>
      </c>
      <c r="Q1200" s="29">
        <v>0.38381944444444444</v>
      </c>
      <c r="R1200" s="28">
        <v>0.24016253650188399</v>
      </c>
      <c r="S1200" s="30">
        <v>12.691666666666666</v>
      </c>
      <c r="T1200" s="32" t="s">
        <v>12258</v>
      </c>
      <c r="U1200" s="32" t="s">
        <v>12259</v>
      </c>
      <c r="V1200" s="30">
        <v>1.04826362157285</v>
      </c>
      <c r="W1200" s="28">
        <v>23</v>
      </c>
      <c r="X1200" s="28">
        <v>0.43396226415094302</v>
      </c>
      <c r="Y1200" s="28" t="s">
        <v>14631</v>
      </c>
      <c r="Z1200" s="28" t="s">
        <v>15888</v>
      </c>
      <c r="AA1200" s="28">
        <v>1</v>
      </c>
      <c r="AB1200" s="28">
        <v>110</v>
      </c>
      <c r="AC1200" s="32">
        <f>Solution[[#This Row],[Old Stop]] +1</f>
        <v>251</v>
      </c>
      <c r="AD1200" s="32" t="str">
        <f>_xlfn.CONCAT(Solution[[#This Row],[Notes]],"_",Solution[[#This Row],[Week '#]],"_", _xlfn.SWITCH(Solution[[#This Row],[Column1]], "M", "Monday", "T", "Tuesday", "W", "Wednesday", "R", "Thursday", "H", "Thursday", "F", "Friday"))</f>
        <v>103_Week3_Tuesday</v>
      </c>
      <c r="AE1200" s="32" t="str">
        <f>IF(LEN(Solution[[#This Row],[Available Delivery Days]]) =1, Solution[[#This Row],[Available Delivery Days]], IF(ISNUMBER(SEARCH(Solution[[#This Row],[New Delivery Day]], Solution[[#This Row],[Available Delivery Days]])), Solution[[#This Row],[New Delivery Day]], Solution[[#This Row],[Old Delivery Day]]))</f>
        <v>T</v>
      </c>
      <c r="AF1200" s="31">
        <v>107.2162</v>
      </c>
      <c r="AG1200" s="31">
        <v>103.9312</v>
      </c>
      <c r="AH1200" s="28" t="s">
        <v>7832</v>
      </c>
      <c r="AI1200" s="28" t="s">
        <v>932</v>
      </c>
      <c r="AJ1200" s="28" t="s">
        <v>7792</v>
      </c>
      <c r="AK1200" s="28" t="s">
        <v>7793</v>
      </c>
      <c r="AL1200" s="28" t="s">
        <v>7797</v>
      </c>
      <c r="AM1200" s="28">
        <f>_xlfn.XLOOKUP(Solution[[#This Row],[Cu_ID]],Master[cu_id],Master[Notes], "none")</f>
        <v>103</v>
      </c>
      <c r="AN1200" s="28">
        <v>110</v>
      </c>
    </row>
    <row r="1201" spans="1:40" x14ac:dyDescent="0.3">
      <c r="A1201" s="53" t="s">
        <v>12255</v>
      </c>
      <c r="B1201" s="37" t="s">
        <v>12256</v>
      </c>
      <c r="C1201" s="37" t="s">
        <v>7728</v>
      </c>
      <c r="D1201" s="28" t="s">
        <v>7719</v>
      </c>
      <c r="E1201" s="28" t="s">
        <v>7752</v>
      </c>
      <c r="F1201" s="28" t="s">
        <v>903</v>
      </c>
      <c r="G1201" s="28" t="s">
        <v>7764</v>
      </c>
      <c r="H1201" s="28" t="s">
        <v>11016</v>
      </c>
      <c r="I1201" s="28" t="s">
        <v>903</v>
      </c>
      <c r="J1201" s="28">
        <v>250</v>
      </c>
      <c r="K1201" s="35" t="s">
        <v>9239</v>
      </c>
      <c r="L1201" s="35" t="s">
        <v>12257</v>
      </c>
      <c r="M1201" s="30">
        <v>1.7021720260381701</v>
      </c>
      <c r="N1201" s="32" t="s">
        <v>16592</v>
      </c>
      <c r="O1201" s="28" t="s">
        <v>7774</v>
      </c>
      <c r="P1201" s="29">
        <v>0.38098379629629631</v>
      </c>
      <c r="Q1201" s="29">
        <v>0.38980324074074074</v>
      </c>
      <c r="R1201" s="28">
        <v>0</v>
      </c>
      <c r="S1201" s="30">
        <v>12.691666666666666</v>
      </c>
      <c r="T1201" s="32" t="s">
        <v>12258</v>
      </c>
      <c r="U1201" s="32" t="s">
        <v>12259</v>
      </c>
      <c r="V1201" s="30">
        <v>1.33571336884978</v>
      </c>
      <c r="W1201" s="28">
        <v>23</v>
      </c>
      <c r="X1201" s="28">
        <v>0.43396226415094302</v>
      </c>
      <c r="Y1201" s="28" t="s">
        <v>14631</v>
      </c>
      <c r="Z1201" s="28" t="s">
        <v>16458</v>
      </c>
      <c r="AA1201" s="28">
        <v>1</v>
      </c>
      <c r="AB1201" s="28">
        <v>110</v>
      </c>
      <c r="AC1201" s="32">
        <f>Solution[[#This Row],[Old Stop]] +1</f>
        <v>251</v>
      </c>
      <c r="AD1201" s="32" t="str">
        <f>_xlfn.CONCAT(Solution[[#This Row],[Notes]],"_",Solution[[#This Row],[Week '#]],"_", _xlfn.SWITCH(Solution[[#This Row],[Column1]], "M", "Monday", "T", "Tuesday", "W", "Wednesday", "R", "Thursday", "H", "Thursday", "F", "Friday"))</f>
        <v>103_Week4_Tuesday</v>
      </c>
      <c r="AE1201" s="32" t="str">
        <f>IF(LEN(Solution[[#This Row],[Available Delivery Days]]) =1, Solution[[#This Row],[Available Delivery Days]], IF(ISNUMBER(SEARCH(Solution[[#This Row],[New Delivery Day]], Solution[[#This Row],[Available Delivery Days]])), Solution[[#This Row],[New Delivery Day]], Solution[[#This Row],[Old Delivery Day]]))</f>
        <v>T</v>
      </c>
      <c r="AF1201" s="31">
        <v>107.2162</v>
      </c>
      <c r="AG1201" s="31">
        <v>103.9312</v>
      </c>
      <c r="AH1201" s="28" t="s">
        <v>7832</v>
      </c>
      <c r="AI1201" s="28" t="s">
        <v>932</v>
      </c>
      <c r="AJ1201" s="28" t="s">
        <v>7792</v>
      </c>
      <c r="AK1201" s="28" t="s">
        <v>7793</v>
      </c>
      <c r="AL1201" s="28" t="s">
        <v>7797</v>
      </c>
      <c r="AM1201" s="28">
        <f>_xlfn.XLOOKUP(Solution[[#This Row],[Cu_ID]],Master[cu_id],Master[Notes], "none")</f>
        <v>103</v>
      </c>
      <c r="AN1201" s="28">
        <v>110</v>
      </c>
    </row>
    <row r="1202" spans="1:40" x14ac:dyDescent="0.3">
      <c r="A1202" s="53" t="s">
        <v>12897</v>
      </c>
      <c r="B1202" s="37" t="s">
        <v>12898</v>
      </c>
      <c r="C1202" s="37" t="s">
        <v>7728</v>
      </c>
      <c r="D1202" s="28" t="s">
        <v>7716</v>
      </c>
      <c r="E1202" s="28" t="s">
        <v>7752</v>
      </c>
      <c r="F1202" s="28" t="s">
        <v>902</v>
      </c>
      <c r="G1202" s="28" t="s">
        <v>7758</v>
      </c>
      <c r="H1202" s="28" t="s">
        <v>7752</v>
      </c>
      <c r="I1202" s="28" t="s">
        <v>900</v>
      </c>
      <c r="J1202" s="28">
        <v>36</v>
      </c>
      <c r="K1202" s="35" t="s">
        <v>8888</v>
      </c>
      <c r="L1202" s="35" t="s">
        <v>12899</v>
      </c>
      <c r="M1202" s="30">
        <v>0.58681113459169898</v>
      </c>
      <c r="N1202" s="32" t="s">
        <v>14764</v>
      </c>
      <c r="O1202" s="28" t="s">
        <v>7774</v>
      </c>
      <c r="P1202" s="29">
        <v>0.37425925925925924</v>
      </c>
      <c r="Q1202" s="29">
        <v>0.38123842592592594</v>
      </c>
      <c r="R1202" s="28">
        <v>0</v>
      </c>
      <c r="S1202" s="30">
        <v>10.041666666666666</v>
      </c>
      <c r="T1202" s="32" t="s">
        <v>12900</v>
      </c>
      <c r="U1202" s="32" t="s">
        <v>12901</v>
      </c>
      <c r="V1202" s="30">
        <v>0.465904724227995</v>
      </c>
      <c r="W1202" s="28">
        <v>2</v>
      </c>
      <c r="X1202" s="28">
        <v>3.5087719298245598E-2</v>
      </c>
      <c r="Y1202" s="28" t="s">
        <v>14575</v>
      </c>
      <c r="Z1202" s="28" t="s">
        <v>14576</v>
      </c>
      <c r="AA1202" s="28">
        <v>1</v>
      </c>
      <c r="AB1202" s="28">
        <v>130</v>
      </c>
      <c r="AC1202" s="32">
        <f>Solution[[#This Row],[Old Stop]] +1</f>
        <v>37</v>
      </c>
      <c r="AD1202" s="32" t="str">
        <f>_xlfn.CONCAT(Solution[[#This Row],[Notes]],"_",Solution[[#This Row],[Week '#]],"_", _xlfn.SWITCH(Solution[[#This Row],[Column1]], "M", "Monday", "T", "Tuesday", "W", "Wednesday", "R", "Thursday", "H", "Thursday", "F", "Friday"))</f>
        <v>103_Week1_Friday</v>
      </c>
      <c r="AE1202" s="32" t="str">
        <f>IF(LEN(Solution[[#This Row],[Available Delivery Days]]) =1, Solution[[#This Row],[Available Delivery Days]], IF(ISNUMBER(SEARCH(Solution[[#This Row],[New Delivery Day]], Solution[[#This Row],[Available Delivery Days]])), Solution[[#This Row],[New Delivery Day]], Solution[[#This Row],[Old Delivery Day]]))</f>
        <v>F</v>
      </c>
      <c r="AF1202" s="31">
        <v>134.62370000000001</v>
      </c>
      <c r="AG1202" s="31">
        <v>153.83619999999999</v>
      </c>
      <c r="AH1202" s="28" t="s">
        <v>7832</v>
      </c>
      <c r="AI1202" s="28" t="s">
        <v>932</v>
      </c>
      <c r="AJ1202" s="28" t="s">
        <v>7793</v>
      </c>
      <c r="AK1202" s="28" t="s">
        <v>7792</v>
      </c>
      <c r="AL1202" s="28" t="s">
        <v>7797</v>
      </c>
      <c r="AM1202" s="28">
        <f>_xlfn.XLOOKUP(Solution[[#This Row],[Cu_ID]],Master[cu_id],Master[Notes], "none")</f>
        <v>103</v>
      </c>
      <c r="AN1202" s="28">
        <v>130</v>
      </c>
    </row>
    <row r="1203" spans="1:40" x14ac:dyDescent="0.3">
      <c r="A1203" s="53" t="s">
        <v>12897</v>
      </c>
      <c r="B1203" s="37" t="s">
        <v>12898</v>
      </c>
      <c r="C1203" s="37" t="s">
        <v>7728</v>
      </c>
      <c r="D1203" s="28" t="s">
        <v>7717</v>
      </c>
      <c r="E1203" s="28" t="s">
        <v>7752</v>
      </c>
      <c r="F1203" s="28" t="s">
        <v>902</v>
      </c>
      <c r="G1203" s="28" t="s">
        <v>7762</v>
      </c>
      <c r="H1203" s="28" t="s">
        <v>7752</v>
      </c>
      <c r="I1203" s="28" t="s">
        <v>900</v>
      </c>
      <c r="J1203" s="28">
        <v>36</v>
      </c>
      <c r="K1203" s="35" t="s">
        <v>8888</v>
      </c>
      <c r="L1203" s="35" t="s">
        <v>12899</v>
      </c>
      <c r="M1203" s="30">
        <v>0.58681113459169898</v>
      </c>
      <c r="N1203" s="32" t="s">
        <v>15587</v>
      </c>
      <c r="O1203" s="28" t="s">
        <v>7774</v>
      </c>
      <c r="P1203" s="29">
        <v>0.33332175925925928</v>
      </c>
      <c r="Q1203" s="29">
        <v>0.34030092592592592</v>
      </c>
      <c r="R1203" s="28">
        <v>2.9323636498302199</v>
      </c>
      <c r="S1203" s="30">
        <v>10.041666666666666</v>
      </c>
      <c r="T1203" s="32" t="s">
        <v>12900</v>
      </c>
      <c r="U1203" s="32" t="s">
        <v>12901</v>
      </c>
      <c r="V1203" s="30">
        <v>0.465904724227995</v>
      </c>
      <c r="W1203" s="28">
        <v>2</v>
      </c>
      <c r="X1203" s="28">
        <v>3.5087719298245598E-2</v>
      </c>
      <c r="Y1203" s="28" t="s">
        <v>14575</v>
      </c>
      <c r="Z1203" s="28" t="s">
        <v>15451</v>
      </c>
      <c r="AA1203" s="28">
        <v>1</v>
      </c>
      <c r="AB1203" s="28">
        <v>130</v>
      </c>
      <c r="AC1203" s="32">
        <f>Solution[[#This Row],[Old Stop]] +1</f>
        <v>37</v>
      </c>
      <c r="AD1203" s="32" t="str">
        <f>_xlfn.CONCAT(Solution[[#This Row],[Notes]],"_",Solution[[#This Row],[Week '#]],"_", _xlfn.SWITCH(Solution[[#This Row],[Column1]], "M", "Monday", "T", "Tuesday", "W", "Wednesday", "R", "Thursday", "H", "Thursday", "F", "Friday"))</f>
        <v>103_Week2_Friday</v>
      </c>
      <c r="AE1203" s="32" t="str">
        <f>IF(LEN(Solution[[#This Row],[Available Delivery Days]]) =1, Solution[[#This Row],[Available Delivery Days]], IF(ISNUMBER(SEARCH(Solution[[#This Row],[New Delivery Day]], Solution[[#This Row],[Available Delivery Days]])), Solution[[#This Row],[New Delivery Day]], Solution[[#This Row],[Old Delivery Day]]))</f>
        <v>F</v>
      </c>
      <c r="AF1203" s="31">
        <v>134.62370000000001</v>
      </c>
      <c r="AG1203" s="31">
        <v>153.83619999999999</v>
      </c>
      <c r="AH1203" s="28" t="s">
        <v>7832</v>
      </c>
      <c r="AI1203" s="28" t="s">
        <v>932</v>
      </c>
      <c r="AJ1203" s="28" t="s">
        <v>7793</v>
      </c>
      <c r="AK1203" s="28" t="s">
        <v>7792</v>
      </c>
      <c r="AL1203" s="28" t="s">
        <v>7797</v>
      </c>
      <c r="AM1203" s="28">
        <f>_xlfn.XLOOKUP(Solution[[#This Row],[Cu_ID]],Master[cu_id],Master[Notes], "none")</f>
        <v>103</v>
      </c>
      <c r="AN1203" s="28">
        <v>130</v>
      </c>
    </row>
    <row r="1204" spans="1:40" x14ac:dyDescent="0.3">
      <c r="A1204" s="53" t="s">
        <v>12897</v>
      </c>
      <c r="B1204" s="37" t="s">
        <v>12898</v>
      </c>
      <c r="C1204" s="37" t="s">
        <v>7728</v>
      </c>
      <c r="D1204" s="28" t="s">
        <v>7718</v>
      </c>
      <c r="E1204" s="28" t="s">
        <v>7752</v>
      </c>
      <c r="F1204" s="28" t="s">
        <v>902</v>
      </c>
      <c r="G1204" s="28" t="s">
        <v>7758</v>
      </c>
      <c r="H1204" s="28" t="s">
        <v>7752</v>
      </c>
      <c r="I1204" s="28" t="s">
        <v>900</v>
      </c>
      <c r="J1204" s="28">
        <v>36</v>
      </c>
      <c r="K1204" s="35" t="s">
        <v>8888</v>
      </c>
      <c r="L1204" s="35" t="s">
        <v>12899</v>
      </c>
      <c r="M1204" s="30">
        <v>0.58681113459169898</v>
      </c>
      <c r="N1204" s="32" t="s">
        <v>16088</v>
      </c>
      <c r="O1204" s="28" t="s">
        <v>7774</v>
      </c>
      <c r="P1204" s="29">
        <v>0.37425925925925924</v>
      </c>
      <c r="Q1204" s="29">
        <v>0.38123842592592594</v>
      </c>
      <c r="R1204" s="28">
        <v>0</v>
      </c>
      <c r="S1204" s="30">
        <v>10.041666666666666</v>
      </c>
      <c r="T1204" s="32" t="s">
        <v>12900</v>
      </c>
      <c r="U1204" s="32" t="s">
        <v>12901</v>
      </c>
      <c r="V1204" s="30">
        <v>0.465904724227995</v>
      </c>
      <c r="W1204" s="28">
        <v>2</v>
      </c>
      <c r="X1204" s="28">
        <v>3.5087719298245598E-2</v>
      </c>
      <c r="Y1204" s="28" t="s">
        <v>14575</v>
      </c>
      <c r="Z1204" s="28" t="s">
        <v>15989</v>
      </c>
      <c r="AA1204" s="28">
        <v>1</v>
      </c>
      <c r="AB1204" s="28">
        <v>130</v>
      </c>
      <c r="AC1204" s="32">
        <f>Solution[[#This Row],[Old Stop]] +1</f>
        <v>37</v>
      </c>
      <c r="AD1204" s="32" t="str">
        <f>_xlfn.CONCAT(Solution[[#This Row],[Notes]],"_",Solution[[#This Row],[Week '#]],"_", _xlfn.SWITCH(Solution[[#This Row],[Column1]], "M", "Monday", "T", "Tuesday", "W", "Wednesday", "R", "Thursday", "H", "Thursday", "F", "Friday"))</f>
        <v>103_Week3_Friday</v>
      </c>
      <c r="AE1204" s="32" t="str">
        <f>IF(LEN(Solution[[#This Row],[Available Delivery Days]]) =1, Solution[[#This Row],[Available Delivery Days]], IF(ISNUMBER(SEARCH(Solution[[#This Row],[New Delivery Day]], Solution[[#This Row],[Available Delivery Days]])), Solution[[#This Row],[New Delivery Day]], Solution[[#This Row],[Old Delivery Day]]))</f>
        <v>F</v>
      </c>
      <c r="AF1204" s="31">
        <v>134.62370000000001</v>
      </c>
      <c r="AG1204" s="31">
        <v>153.83619999999999</v>
      </c>
      <c r="AH1204" s="28" t="s">
        <v>7832</v>
      </c>
      <c r="AI1204" s="28" t="s">
        <v>932</v>
      </c>
      <c r="AJ1204" s="28" t="s">
        <v>7793</v>
      </c>
      <c r="AK1204" s="28" t="s">
        <v>7792</v>
      </c>
      <c r="AL1204" s="28" t="s">
        <v>7797</v>
      </c>
      <c r="AM1204" s="28">
        <f>_xlfn.XLOOKUP(Solution[[#This Row],[Cu_ID]],Master[cu_id],Master[Notes], "none")</f>
        <v>103</v>
      </c>
      <c r="AN1204" s="28">
        <v>130</v>
      </c>
    </row>
    <row r="1205" spans="1:40" x14ac:dyDescent="0.3">
      <c r="A1205" s="53" t="s">
        <v>12897</v>
      </c>
      <c r="B1205" s="37" t="s">
        <v>12898</v>
      </c>
      <c r="C1205" s="37" t="s">
        <v>7728</v>
      </c>
      <c r="D1205" s="28" t="s">
        <v>7719</v>
      </c>
      <c r="E1205" s="28" t="s">
        <v>7752</v>
      </c>
      <c r="F1205" s="28" t="s">
        <v>902</v>
      </c>
      <c r="G1205" s="28" t="s">
        <v>7782</v>
      </c>
      <c r="H1205" s="28" t="s">
        <v>7752</v>
      </c>
      <c r="I1205" s="28" t="s">
        <v>900</v>
      </c>
      <c r="J1205" s="28">
        <v>36</v>
      </c>
      <c r="K1205" s="35" t="s">
        <v>8888</v>
      </c>
      <c r="L1205" s="35" t="s">
        <v>12899</v>
      </c>
      <c r="M1205" s="30">
        <v>0.58681113459169898</v>
      </c>
      <c r="N1205" s="32" t="s">
        <v>16578</v>
      </c>
      <c r="O1205" s="28" t="s">
        <v>7774</v>
      </c>
      <c r="P1205" s="29">
        <v>0.50163194444444448</v>
      </c>
      <c r="Q1205" s="29">
        <v>0.50861111111111112</v>
      </c>
      <c r="R1205" s="28">
        <v>0</v>
      </c>
      <c r="S1205" s="30">
        <v>10.041666666666666</v>
      </c>
      <c r="T1205" s="32" t="s">
        <v>12900</v>
      </c>
      <c r="U1205" s="32" t="s">
        <v>12901</v>
      </c>
      <c r="V1205" s="30">
        <v>0.465904724227995</v>
      </c>
      <c r="W1205" s="28">
        <v>2</v>
      </c>
      <c r="X1205" s="28">
        <v>3.5087719298245598E-2</v>
      </c>
      <c r="Y1205" s="28" t="s">
        <v>14575</v>
      </c>
      <c r="Z1205" s="28" t="s">
        <v>16571</v>
      </c>
      <c r="AA1205" s="28">
        <v>1</v>
      </c>
      <c r="AB1205" s="28">
        <v>130</v>
      </c>
      <c r="AC1205" s="32">
        <f>Solution[[#This Row],[Old Stop]] +1</f>
        <v>37</v>
      </c>
      <c r="AD1205" s="32" t="str">
        <f>_xlfn.CONCAT(Solution[[#This Row],[Notes]],"_",Solution[[#This Row],[Week '#]],"_", _xlfn.SWITCH(Solution[[#This Row],[Column1]], "M", "Monday", "T", "Tuesday", "W", "Wednesday", "R", "Thursday", "H", "Thursday", "F", "Friday"))</f>
        <v>103_Week4_Friday</v>
      </c>
      <c r="AE1205" s="32" t="str">
        <f>IF(LEN(Solution[[#This Row],[Available Delivery Days]]) =1, Solution[[#This Row],[Available Delivery Days]], IF(ISNUMBER(SEARCH(Solution[[#This Row],[New Delivery Day]], Solution[[#This Row],[Available Delivery Days]])), Solution[[#This Row],[New Delivery Day]], Solution[[#This Row],[Old Delivery Day]]))</f>
        <v>F</v>
      </c>
      <c r="AF1205" s="31">
        <v>134.62370000000001</v>
      </c>
      <c r="AG1205" s="31">
        <v>153.83619999999999</v>
      </c>
      <c r="AH1205" s="28" t="s">
        <v>7832</v>
      </c>
      <c r="AI1205" s="28" t="s">
        <v>932</v>
      </c>
      <c r="AJ1205" s="28" t="s">
        <v>7793</v>
      </c>
      <c r="AK1205" s="28" t="s">
        <v>7792</v>
      </c>
      <c r="AL1205" s="28" t="s">
        <v>7797</v>
      </c>
      <c r="AM1205" s="28">
        <f>_xlfn.XLOOKUP(Solution[[#This Row],[Cu_ID]],Master[cu_id],Master[Notes], "none")</f>
        <v>103</v>
      </c>
      <c r="AN1205" s="28">
        <v>130</v>
      </c>
    </row>
    <row r="1206" spans="1:40" x14ac:dyDescent="0.3">
      <c r="A1206" s="53" t="s">
        <v>13999</v>
      </c>
      <c r="B1206" s="37" t="s">
        <v>14000</v>
      </c>
      <c r="C1206" s="37" t="s">
        <v>7728</v>
      </c>
      <c r="D1206" s="28" t="s">
        <v>7718</v>
      </c>
      <c r="E1206" s="28" t="s">
        <v>11016</v>
      </c>
      <c r="F1206" s="28" t="s">
        <v>936</v>
      </c>
      <c r="G1206" s="28" t="s">
        <v>7755</v>
      </c>
      <c r="H1206" s="28" t="s">
        <v>7752</v>
      </c>
      <c r="I1206" s="28" t="s">
        <v>902</v>
      </c>
      <c r="J1206" s="28">
        <v>235</v>
      </c>
      <c r="K1206" s="35" t="s">
        <v>9078</v>
      </c>
      <c r="L1206" s="35" t="s">
        <v>14001</v>
      </c>
      <c r="M1206" s="30">
        <v>2.1294472329318501</v>
      </c>
      <c r="N1206" s="32" t="s">
        <v>16162</v>
      </c>
      <c r="O1206" s="28" t="s">
        <v>7733</v>
      </c>
      <c r="P1206" s="29">
        <v>0.4629861111111111</v>
      </c>
      <c r="Q1206" s="29">
        <v>0.46971064814814817</v>
      </c>
      <c r="R1206" s="28">
        <v>0</v>
      </c>
      <c r="S1206" s="30">
        <v>9.683574621414877</v>
      </c>
      <c r="T1206" s="32" t="s">
        <v>14002</v>
      </c>
      <c r="U1206" s="32" t="s">
        <v>14003</v>
      </c>
      <c r="V1206" s="30">
        <v>0.79833612493059802</v>
      </c>
      <c r="W1206" s="28">
        <v>0</v>
      </c>
      <c r="X1206" s="28">
        <v>0</v>
      </c>
      <c r="Y1206" s="28" t="s">
        <v>14629</v>
      </c>
      <c r="Z1206" s="28" t="s">
        <v>16128</v>
      </c>
      <c r="AA1206" s="28">
        <v>1</v>
      </c>
      <c r="AB1206" s="28">
        <v>0</v>
      </c>
      <c r="AC1206" s="32">
        <f>Solution[[#This Row],[Old Stop]] +1</f>
        <v>236</v>
      </c>
      <c r="AD1206" s="32" t="str">
        <f>_xlfn.CONCAT(Solution[[#This Row],[Notes]],"_",Solution[[#This Row],[Week '#]],"_", _xlfn.SWITCH(Solution[[#This Row],[Column1]], "M", "Monday", "T", "Tuesday", "W", "Wednesday", "R", "Thursday", "H", "Thursday", "F", "Friday"))</f>
        <v>105_Week3_Thursday</v>
      </c>
      <c r="AE1206" s="32" t="str">
        <f>IF(LEN(Solution[[#This Row],[Available Delivery Days]]) =1, Solution[[#This Row],[Available Delivery Days]], IF(ISNUMBER(SEARCH(Solution[[#This Row],[New Delivery Day]], Solution[[#This Row],[Available Delivery Days]])), Solution[[#This Row],[New Delivery Day]], Solution[[#This Row],[Old Delivery Day]]))</f>
        <v>R</v>
      </c>
      <c r="AF1206" s="31">
        <v>17.329999999999998</v>
      </c>
      <c r="AG1206" s="31">
        <v>21.621200000000002</v>
      </c>
      <c r="AH1206" s="28" t="s">
        <v>8315</v>
      </c>
      <c r="AI1206" s="28" t="s">
        <v>932</v>
      </c>
      <c r="AJ1206" s="28" t="s">
        <v>7792</v>
      </c>
      <c r="AK1206" s="28" t="s">
        <v>7792</v>
      </c>
      <c r="AL1206" s="28" t="s">
        <v>7797</v>
      </c>
      <c r="AM1206" s="28">
        <f>_xlfn.XLOOKUP(Solution[[#This Row],[Cu_ID]],Master[cu_id],Master[Notes], "none")</f>
        <v>105</v>
      </c>
      <c r="AN1206" s="28">
        <v>0</v>
      </c>
    </row>
    <row r="1207" spans="1:40" x14ac:dyDescent="0.3">
      <c r="A1207" s="53" t="s">
        <v>12562</v>
      </c>
      <c r="B1207" s="37" t="s">
        <v>12563</v>
      </c>
      <c r="C1207" s="37" t="s">
        <v>7728</v>
      </c>
      <c r="D1207" s="28" t="s">
        <v>7716</v>
      </c>
      <c r="E1207" s="28" t="s">
        <v>11016</v>
      </c>
      <c r="F1207" s="28" t="s">
        <v>902</v>
      </c>
      <c r="G1207" s="28" t="s">
        <v>7812</v>
      </c>
      <c r="H1207" s="28" t="s">
        <v>7789</v>
      </c>
      <c r="I1207" s="28" t="s">
        <v>900</v>
      </c>
      <c r="J1207" s="28">
        <v>310</v>
      </c>
      <c r="K1207" s="35" t="s">
        <v>8042</v>
      </c>
      <c r="L1207" s="35" t="s">
        <v>12564</v>
      </c>
      <c r="M1207" s="30">
        <v>0.18542132899165201</v>
      </c>
      <c r="N1207" s="32" t="s">
        <v>15068</v>
      </c>
      <c r="O1207" s="28" t="s">
        <v>7774</v>
      </c>
      <c r="P1207" s="29">
        <v>0.50805555555555559</v>
      </c>
      <c r="Q1207" s="29">
        <v>0.51331018518518523</v>
      </c>
      <c r="R1207" s="28">
        <v>0</v>
      </c>
      <c r="S1207" s="30">
        <v>7.5666666666666664</v>
      </c>
      <c r="T1207" s="32" t="s">
        <v>12565</v>
      </c>
      <c r="U1207" s="32" t="s">
        <v>12566</v>
      </c>
      <c r="V1207" s="30">
        <v>6.2789132563197805E-2</v>
      </c>
      <c r="W1207" s="28">
        <v>0</v>
      </c>
      <c r="X1207" s="28">
        <v>0</v>
      </c>
      <c r="Y1207" s="28" t="s">
        <v>14627</v>
      </c>
      <c r="Z1207" s="28" t="s">
        <v>14628</v>
      </c>
      <c r="AA1207" s="28">
        <v>1</v>
      </c>
      <c r="AB1207" s="28">
        <v>0</v>
      </c>
      <c r="AC1207" s="32">
        <f>Solution[[#This Row],[Old Stop]] +1</f>
        <v>311</v>
      </c>
      <c r="AD1207" s="32" t="str">
        <f>_xlfn.CONCAT(Solution[[#This Row],[Notes]],"_",Solution[[#This Row],[Week '#]],"_", _xlfn.SWITCH(Solution[[#This Row],[Column1]], "M", "Monday", "T", "Tuesday", "W", "Wednesday", "R", "Thursday", "H", "Thursday", "F", "Friday"))</f>
        <v>101_Week1_Friday</v>
      </c>
      <c r="AE1207" s="32" t="str">
        <f>IF(LEN(Solution[[#This Row],[Available Delivery Days]]) =1, Solution[[#This Row],[Available Delivery Days]], IF(ISNUMBER(SEARCH(Solution[[#This Row],[New Delivery Day]], Solution[[#This Row],[Available Delivery Days]])), Solution[[#This Row],[New Delivery Day]], Solution[[#This Row],[Old Delivery Day]]))</f>
        <v>F</v>
      </c>
      <c r="AF1207" s="31">
        <v>58.945</v>
      </c>
      <c r="AG1207" s="31">
        <v>17.477499999999999</v>
      </c>
      <c r="AH1207" s="28" t="s">
        <v>7832</v>
      </c>
      <c r="AI1207" s="28" t="s">
        <v>932</v>
      </c>
      <c r="AJ1207" s="28" t="s">
        <v>7792</v>
      </c>
      <c r="AK1207" s="28" t="s">
        <v>7792</v>
      </c>
      <c r="AL1207" s="28" t="s">
        <v>7797</v>
      </c>
      <c r="AM1207" s="28">
        <f>_xlfn.XLOOKUP(Solution[[#This Row],[Cu_ID]],Master[cu_id],Master[Notes], "none")</f>
        <v>101</v>
      </c>
      <c r="AN1207" s="28">
        <v>0</v>
      </c>
    </row>
    <row r="1208" spans="1:40" x14ac:dyDescent="0.3">
      <c r="A1208" s="53" t="s">
        <v>12562</v>
      </c>
      <c r="B1208" s="37" t="s">
        <v>12563</v>
      </c>
      <c r="C1208" s="37" t="s">
        <v>7728</v>
      </c>
      <c r="D1208" s="28" t="s">
        <v>7717</v>
      </c>
      <c r="E1208" s="28" t="s">
        <v>11016</v>
      </c>
      <c r="F1208" s="28" t="s">
        <v>902</v>
      </c>
      <c r="G1208" s="28" t="s">
        <v>7751</v>
      </c>
      <c r="H1208" s="28" t="s">
        <v>7789</v>
      </c>
      <c r="I1208" s="28" t="s">
        <v>900</v>
      </c>
      <c r="J1208" s="28">
        <v>310</v>
      </c>
      <c r="K1208" s="35" t="s">
        <v>8042</v>
      </c>
      <c r="L1208" s="35" t="s">
        <v>12564</v>
      </c>
      <c r="M1208" s="30">
        <v>2.1279439907521001</v>
      </c>
      <c r="N1208" s="32" t="s">
        <v>15069</v>
      </c>
      <c r="O1208" s="28" t="s">
        <v>7774</v>
      </c>
      <c r="P1208" s="29">
        <v>0.32915509259259257</v>
      </c>
      <c r="Q1208" s="29">
        <v>0.33440972222222221</v>
      </c>
      <c r="R1208" s="28">
        <v>0</v>
      </c>
      <c r="S1208" s="30">
        <v>7.5666666666666664</v>
      </c>
      <c r="T1208" s="32" t="s">
        <v>12565</v>
      </c>
      <c r="U1208" s="32" t="s">
        <v>12566</v>
      </c>
      <c r="V1208" s="30">
        <v>0.67501950621558504</v>
      </c>
      <c r="W1208" s="28">
        <v>0</v>
      </c>
      <c r="X1208" s="28">
        <v>0</v>
      </c>
      <c r="Y1208" s="28" t="s">
        <v>14627</v>
      </c>
      <c r="Z1208" s="28" t="s">
        <v>14648</v>
      </c>
      <c r="AA1208" s="28">
        <v>1</v>
      </c>
      <c r="AB1208" s="28">
        <v>0</v>
      </c>
      <c r="AC1208" s="32">
        <f>Solution[[#This Row],[Old Stop]] +1</f>
        <v>311</v>
      </c>
      <c r="AD1208" s="32" t="str">
        <f>_xlfn.CONCAT(Solution[[#This Row],[Notes]],"_",Solution[[#This Row],[Week '#]],"_", _xlfn.SWITCH(Solution[[#This Row],[Column1]], "M", "Monday", "T", "Tuesday", "W", "Wednesday", "R", "Thursday", "H", "Thursday", "F", "Friday"))</f>
        <v>101_Week2_Friday</v>
      </c>
      <c r="AE1208" s="32" t="str">
        <f>IF(LEN(Solution[[#This Row],[Available Delivery Days]]) =1, Solution[[#This Row],[Available Delivery Days]], IF(ISNUMBER(SEARCH(Solution[[#This Row],[New Delivery Day]], Solution[[#This Row],[Available Delivery Days]])), Solution[[#This Row],[New Delivery Day]], Solution[[#This Row],[Old Delivery Day]]))</f>
        <v>F</v>
      </c>
      <c r="AF1208" s="31">
        <v>58.945</v>
      </c>
      <c r="AG1208" s="31">
        <v>17.477499999999999</v>
      </c>
      <c r="AH1208" s="28" t="s">
        <v>7832</v>
      </c>
      <c r="AI1208" s="28" t="s">
        <v>932</v>
      </c>
      <c r="AJ1208" s="28" t="s">
        <v>7792</v>
      </c>
      <c r="AK1208" s="28" t="s">
        <v>7792</v>
      </c>
      <c r="AL1208" s="28" t="s">
        <v>7797</v>
      </c>
      <c r="AM1208" s="28">
        <f>_xlfn.XLOOKUP(Solution[[#This Row],[Cu_ID]],Master[cu_id],Master[Notes], "none")</f>
        <v>101</v>
      </c>
      <c r="AN1208" s="28">
        <v>0</v>
      </c>
    </row>
    <row r="1209" spans="1:40" x14ac:dyDescent="0.3">
      <c r="A1209" s="53" t="s">
        <v>12562</v>
      </c>
      <c r="B1209" s="37" t="s">
        <v>12563</v>
      </c>
      <c r="C1209" s="37" t="s">
        <v>7728</v>
      </c>
      <c r="D1209" s="28" t="s">
        <v>7718</v>
      </c>
      <c r="E1209" s="28" t="s">
        <v>11016</v>
      </c>
      <c r="F1209" s="28" t="s">
        <v>902</v>
      </c>
      <c r="G1209" s="28" t="s">
        <v>7726</v>
      </c>
      <c r="H1209" s="28" t="s">
        <v>7789</v>
      </c>
      <c r="I1209" s="28" t="s">
        <v>900</v>
      </c>
      <c r="J1209" s="28">
        <v>310</v>
      </c>
      <c r="K1209" s="35" t="s">
        <v>8042</v>
      </c>
      <c r="L1209" s="35" t="s">
        <v>12564</v>
      </c>
      <c r="M1209" s="30">
        <v>0.326104061678052</v>
      </c>
      <c r="N1209" s="32" t="s">
        <v>16167</v>
      </c>
      <c r="O1209" s="28" t="s">
        <v>7774</v>
      </c>
      <c r="P1209" s="29">
        <v>0.5584837962962963</v>
      </c>
      <c r="Q1209" s="29">
        <v>0.56373842592592593</v>
      </c>
      <c r="R1209" s="28">
        <v>0</v>
      </c>
      <c r="S1209" s="30">
        <v>7.5666666666666664</v>
      </c>
      <c r="T1209" s="32" t="s">
        <v>12565</v>
      </c>
      <c r="U1209" s="32" t="s">
        <v>12566</v>
      </c>
      <c r="V1209" s="30">
        <v>0.103282762571967</v>
      </c>
      <c r="W1209" s="28">
        <v>0</v>
      </c>
      <c r="X1209" s="28">
        <v>0</v>
      </c>
      <c r="Y1209" s="28" t="s">
        <v>14627</v>
      </c>
      <c r="Z1209" s="28" t="s">
        <v>16138</v>
      </c>
      <c r="AA1209" s="28">
        <v>1</v>
      </c>
      <c r="AB1209" s="28">
        <v>0</v>
      </c>
      <c r="AC1209" s="32">
        <f>Solution[[#This Row],[Old Stop]] +1</f>
        <v>311</v>
      </c>
      <c r="AD1209" s="32" t="str">
        <f>_xlfn.CONCAT(Solution[[#This Row],[Notes]],"_",Solution[[#This Row],[Week '#]],"_", _xlfn.SWITCH(Solution[[#This Row],[Column1]], "M", "Monday", "T", "Tuesday", "W", "Wednesday", "R", "Thursday", "H", "Thursday", "F", "Friday"))</f>
        <v>101_Week3_Friday</v>
      </c>
      <c r="AE1209" s="32" t="str">
        <f>IF(LEN(Solution[[#This Row],[Available Delivery Days]]) =1, Solution[[#This Row],[Available Delivery Days]], IF(ISNUMBER(SEARCH(Solution[[#This Row],[New Delivery Day]], Solution[[#This Row],[Available Delivery Days]])), Solution[[#This Row],[New Delivery Day]], Solution[[#This Row],[Old Delivery Day]]))</f>
        <v>F</v>
      </c>
      <c r="AF1209" s="31">
        <v>58.945</v>
      </c>
      <c r="AG1209" s="31">
        <v>17.477499999999999</v>
      </c>
      <c r="AH1209" s="28" t="s">
        <v>7832</v>
      </c>
      <c r="AI1209" s="28" t="s">
        <v>932</v>
      </c>
      <c r="AJ1209" s="28" t="s">
        <v>7792</v>
      </c>
      <c r="AK1209" s="28" t="s">
        <v>7792</v>
      </c>
      <c r="AL1209" s="28" t="s">
        <v>7797</v>
      </c>
      <c r="AM1209" s="28">
        <f>_xlfn.XLOOKUP(Solution[[#This Row],[Cu_ID]],Master[cu_id],Master[Notes], "none")</f>
        <v>101</v>
      </c>
      <c r="AN1209" s="28">
        <v>0</v>
      </c>
    </row>
    <row r="1210" spans="1:40" x14ac:dyDescent="0.3">
      <c r="A1210" s="53" t="s">
        <v>12562</v>
      </c>
      <c r="B1210" s="37" t="s">
        <v>12563</v>
      </c>
      <c r="C1210" s="37" t="s">
        <v>7728</v>
      </c>
      <c r="D1210" s="28" t="s">
        <v>7719</v>
      </c>
      <c r="E1210" s="28" t="s">
        <v>11016</v>
      </c>
      <c r="F1210" s="28" t="s">
        <v>902</v>
      </c>
      <c r="G1210" s="28" t="s">
        <v>7755</v>
      </c>
      <c r="H1210" s="28" t="s">
        <v>7789</v>
      </c>
      <c r="I1210" s="28" t="s">
        <v>900</v>
      </c>
      <c r="J1210" s="28">
        <v>310</v>
      </c>
      <c r="K1210" s="35" t="s">
        <v>8042</v>
      </c>
      <c r="L1210" s="35" t="s">
        <v>12564</v>
      </c>
      <c r="M1210" s="30">
        <v>1.24902242608368</v>
      </c>
      <c r="N1210" s="32" t="s">
        <v>16758</v>
      </c>
      <c r="O1210" s="28" t="s">
        <v>7774</v>
      </c>
      <c r="P1210" s="29">
        <v>0.39781250000000001</v>
      </c>
      <c r="Q1210" s="29">
        <v>0.40306712962962965</v>
      </c>
      <c r="R1210" s="28">
        <v>0</v>
      </c>
      <c r="S1210" s="30">
        <v>7.5666666666666664</v>
      </c>
      <c r="T1210" s="32" t="s">
        <v>12565</v>
      </c>
      <c r="U1210" s="32" t="s">
        <v>12566</v>
      </c>
      <c r="V1210" s="30">
        <v>0.46584730131164498</v>
      </c>
      <c r="W1210" s="28">
        <v>0</v>
      </c>
      <c r="X1210" s="28">
        <v>0</v>
      </c>
      <c r="Y1210" s="28" t="s">
        <v>14627</v>
      </c>
      <c r="Z1210" s="28" t="s">
        <v>16642</v>
      </c>
      <c r="AA1210" s="28">
        <v>1</v>
      </c>
      <c r="AB1210" s="28">
        <v>0</v>
      </c>
      <c r="AC1210" s="32">
        <f>Solution[[#This Row],[Old Stop]] +1</f>
        <v>311</v>
      </c>
      <c r="AD1210" s="32" t="str">
        <f>_xlfn.CONCAT(Solution[[#This Row],[Notes]],"_",Solution[[#This Row],[Week '#]],"_", _xlfn.SWITCH(Solution[[#This Row],[Column1]], "M", "Monday", "T", "Tuesday", "W", "Wednesday", "R", "Thursday", "H", "Thursday", "F", "Friday"))</f>
        <v>101_Week4_Friday</v>
      </c>
      <c r="AE1210" s="32" t="str">
        <f>IF(LEN(Solution[[#This Row],[Available Delivery Days]]) =1, Solution[[#This Row],[Available Delivery Days]], IF(ISNUMBER(SEARCH(Solution[[#This Row],[New Delivery Day]], Solution[[#This Row],[Available Delivery Days]])), Solution[[#This Row],[New Delivery Day]], Solution[[#This Row],[Old Delivery Day]]))</f>
        <v>F</v>
      </c>
      <c r="AF1210" s="31">
        <v>58.945</v>
      </c>
      <c r="AG1210" s="31">
        <v>17.477499999999999</v>
      </c>
      <c r="AH1210" s="28" t="s">
        <v>7832</v>
      </c>
      <c r="AI1210" s="28" t="s">
        <v>932</v>
      </c>
      <c r="AJ1210" s="28" t="s">
        <v>7792</v>
      </c>
      <c r="AK1210" s="28" t="s">
        <v>7792</v>
      </c>
      <c r="AL1210" s="28" t="s">
        <v>7797</v>
      </c>
      <c r="AM1210" s="28">
        <f>_xlfn.XLOOKUP(Solution[[#This Row],[Cu_ID]],Master[cu_id],Master[Notes], "none")</f>
        <v>101</v>
      </c>
      <c r="AN1210" s="28">
        <v>0</v>
      </c>
    </row>
    <row r="1211" spans="1:40" x14ac:dyDescent="0.3">
      <c r="A1211" s="53" t="s">
        <v>11838</v>
      </c>
      <c r="B1211" s="37" t="s">
        <v>11839</v>
      </c>
      <c r="C1211" s="37" t="s">
        <v>7728</v>
      </c>
      <c r="D1211" s="28" t="s">
        <v>7716</v>
      </c>
      <c r="E1211" s="28" t="s">
        <v>7734</v>
      </c>
      <c r="F1211" s="28" t="s">
        <v>902</v>
      </c>
      <c r="G1211" s="28" t="s">
        <v>7788</v>
      </c>
      <c r="H1211" s="28" t="s">
        <v>7734</v>
      </c>
      <c r="I1211" s="28" t="s">
        <v>8057</v>
      </c>
      <c r="J1211" s="28">
        <v>101</v>
      </c>
      <c r="K1211" s="35" t="s">
        <v>8527</v>
      </c>
      <c r="L1211" s="35" t="s">
        <v>11840</v>
      </c>
      <c r="M1211" s="30">
        <v>1.7017831560224299</v>
      </c>
      <c r="N1211" s="32" t="s">
        <v>15159</v>
      </c>
      <c r="O1211" s="28" t="s">
        <v>7756</v>
      </c>
      <c r="P1211" s="29">
        <v>0.46083333333333332</v>
      </c>
      <c r="Q1211" s="29">
        <v>0.46587962962962964</v>
      </c>
      <c r="R1211" s="28">
        <v>0</v>
      </c>
      <c r="S1211" s="30">
        <v>7.2666666666666666</v>
      </c>
      <c r="T1211" s="32" t="s">
        <v>11841</v>
      </c>
      <c r="U1211" s="32" t="s">
        <v>11842</v>
      </c>
      <c r="V1211" s="30">
        <v>0.56854698566653405</v>
      </c>
      <c r="W1211" s="28">
        <v>0</v>
      </c>
      <c r="X1211" s="28">
        <v>0</v>
      </c>
      <c r="Y1211" s="28" t="s">
        <v>14637</v>
      </c>
      <c r="Z1211" s="28" t="s">
        <v>14638</v>
      </c>
      <c r="AA1211" s="28">
        <v>1</v>
      </c>
      <c r="AB1211" s="28">
        <v>0</v>
      </c>
      <c r="AC1211" s="32">
        <f>Solution[[#This Row],[Old Stop]] +1</f>
        <v>102</v>
      </c>
      <c r="AD1211" s="32" t="str">
        <f>_xlfn.CONCAT(Solution[[#This Row],[Notes]],"_",Solution[[#This Row],[Week '#]],"_", _xlfn.SWITCH(Solution[[#This Row],[Column1]], "M", "Monday", "T", "Tuesday", "W", "Wednesday", "R", "Thursday", "H", "Thursday", "F", "Friday"))</f>
        <v>102_Week1_Friday</v>
      </c>
      <c r="AE1211" s="32" t="str">
        <f>IF(LEN(Solution[[#This Row],[Available Delivery Days]]) =1, Solution[[#This Row],[Available Delivery Days]], IF(ISNUMBER(SEARCH(Solution[[#This Row],[New Delivery Day]], Solution[[#This Row],[Available Delivery Days]])), Solution[[#This Row],[New Delivery Day]], Solution[[#This Row],[Old Delivery Day]]))</f>
        <v>F</v>
      </c>
      <c r="AF1211" s="31">
        <v>35.049999999999997</v>
      </c>
      <c r="AG1211" s="31">
        <v>20.98</v>
      </c>
      <c r="AH1211" s="28" t="s">
        <v>7832</v>
      </c>
      <c r="AI1211" s="28" t="s">
        <v>932</v>
      </c>
      <c r="AJ1211" s="28" t="s">
        <v>7793</v>
      </c>
      <c r="AK1211" s="28" t="s">
        <v>7792</v>
      </c>
      <c r="AL1211" s="28" t="s">
        <v>7797</v>
      </c>
      <c r="AM1211" s="28">
        <f>_xlfn.XLOOKUP(Solution[[#This Row],[Cu_ID]],Master[cu_id],Master[Notes], "none")</f>
        <v>102</v>
      </c>
      <c r="AN1211" s="28">
        <v>0</v>
      </c>
    </row>
    <row r="1212" spans="1:40" x14ac:dyDescent="0.3">
      <c r="A1212" s="53" t="s">
        <v>11838</v>
      </c>
      <c r="B1212" s="37" t="s">
        <v>11839</v>
      </c>
      <c r="C1212" s="37" t="s">
        <v>7728</v>
      </c>
      <c r="D1212" s="28" t="s">
        <v>7718</v>
      </c>
      <c r="E1212" s="28" t="s">
        <v>7734</v>
      </c>
      <c r="F1212" s="28" t="s">
        <v>902</v>
      </c>
      <c r="G1212" s="28" t="s">
        <v>7763</v>
      </c>
      <c r="H1212" s="28" t="s">
        <v>7734</v>
      </c>
      <c r="I1212" s="28" t="s">
        <v>8057</v>
      </c>
      <c r="J1212" s="28">
        <v>101</v>
      </c>
      <c r="K1212" s="35" t="s">
        <v>8527</v>
      </c>
      <c r="L1212" s="35" t="s">
        <v>11840</v>
      </c>
      <c r="M1212" s="30">
        <v>0.76747639849782001</v>
      </c>
      <c r="N1212" s="32" t="s">
        <v>15727</v>
      </c>
      <c r="O1212" s="28" t="s">
        <v>7756</v>
      </c>
      <c r="P1212" s="29">
        <v>0.41149305555555554</v>
      </c>
      <c r="Q1212" s="29">
        <v>0.41653935185185187</v>
      </c>
      <c r="R1212" s="28">
        <v>0</v>
      </c>
      <c r="S1212" s="30">
        <v>7.2666666666666666</v>
      </c>
      <c r="T1212" s="32" t="s">
        <v>11841</v>
      </c>
      <c r="U1212" s="32" t="s">
        <v>11842</v>
      </c>
      <c r="V1212" s="30">
        <v>0.149495426552084</v>
      </c>
      <c r="W1212" s="28">
        <v>0</v>
      </c>
      <c r="X1212" s="28">
        <v>0</v>
      </c>
      <c r="Y1212" s="28" t="s">
        <v>14637</v>
      </c>
      <c r="Z1212" s="28" t="s">
        <v>15690</v>
      </c>
      <c r="AA1212" s="28">
        <v>1</v>
      </c>
      <c r="AB1212" s="28">
        <v>0</v>
      </c>
      <c r="AC1212" s="32">
        <f>Solution[[#This Row],[Old Stop]] +1</f>
        <v>102</v>
      </c>
      <c r="AD1212" s="32" t="str">
        <f>_xlfn.CONCAT(Solution[[#This Row],[Notes]],"_",Solution[[#This Row],[Week '#]],"_", _xlfn.SWITCH(Solution[[#This Row],[Column1]], "M", "Monday", "T", "Tuesday", "W", "Wednesday", "R", "Thursday", "H", "Thursday", "F", "Friday"))</f>
        <v>102_Week3_Friday</v>
      </c>
      <c r="AE1212" s="32" t="str">
        <f>IF(LEN(Solution[[#This Row],[Available Delivery Days]]) =1, Solution[[#This Row],[Available Delivery Days]], IF(ISNUMBER(SEARCH(Solution[[#This Row],[New Delivery Day]], Solution[[#This Row],[Available Delivery Days]])), Solution[[#This Row],[New Delivery Day]], Solution[[#This Row],[Old Delivery Day]]))</f>
        <v>F</v>
      </c>
      <c r="AF1212" s="31">
        <v>35.049999999999997</v>
      </c>
      <c r="AG1212" s="31">
        <v>20.98</v>
      </c>
      <c r="AH1212" s="28" t="s">
        <v>7832</v>
      </c>
      <c r="AI1212" s="28" t="s">
        <v>932</v>
      </c>
      <c r="AJ1212" s="28" t="s">
        <v>7793</v>
      </c>
      <c r="AK1212" s="28" t="s">
        <v>7792</v>
      </c>
      <c r="AL1212" s="28" t="s">
        <v>7797</v>
      </c>
      <c r="AM1212" s="28">
        <f>_xlfn.XLOOKUP(Solution[[#This Row],[Cu_ID]],Master[cu_id],Master[Notes], "none")</f>
        <v>102</v>
      </c>
      <c r="AN1212" s="28">
        <v>0</v>
      </c>
    </row>
    <row r="1213" spans="1:40" x14ac:dyDescent="0.3">
      <c r="A1213" s="53" t="s">
        <v>14482</v>
      </c>
      <c r="B1213" s="37" t="s">
        <v>12019</v>
      </c>
      <c r="C1213" s="37" t="s">
        <v>7756</v>
      </c>
      <c r="D1213" s="28" t="s">
        <v>7718</v>
      </c>
      <c r="E1213" s="28" t="s">
        <v>7752</v>
      </c>
      <c r="F1213" s="28" t="s">
        <v>900</v>
      </c>
      <c r="G1213" s="28" t="s">
        <v>7764</v>
      </c>
      <c r="H1213" s="28" t="s">
        <v>7752</v>
      </c>
      <c r="I1213" s="28" t="s">
        <v>901</v>
      </c>
      <c r="J1213" s="28">
        <v>0</v>
      </c>
      <c r="K1213" s="35" t="s">
        <v>8711</v>
      </c>
      <c r="L1213" s="35" t="s">
        <v>14483</v>
      </c>
      <c r="M1213" s="30">
        <v>0.34834383614361297</v>
      </c>
      <c r="N1213" s="32" t="s">
        <v>16001</v>
      </c>
      <c r="O1213" s="28" t="s">
        <v>7722</v>
      </c>
      <c r="P1213" s="29">
        <v>0.34302083333333333</v>
      </c>
      <c r="Q1213" s="29">
        <v>0.34974537037037035</v>
      </c>
      <c r="R1213" s="28">
        <v>0</v>
      </c>
      <c r="S1213" s="30">
        <v>9.683574621414877</v>
      </c>
      <c r="T1213" s="32" t="s">
        <v>14484</v>
      </c>
      <c r="U1213" s="32" t="s">
        <v>14485</v>
      </c>
      <c r="V1213" s="30">
        <v>0.18244049474853399</v>
      </c>
      <c r="W1213" s="28">
        <v>0</v>
      </c>
      <c r="X1213" s="28">
        <v>0</v>
      </c>
      <c r="Y1213" s="28" t="s">
        <v>14581</v>
      </c>
      <c r="Z1213" s="28" t="s">
        <v>15848</v>
      </c>
      <c r="AA1213" s="28">
        <v>1</v>
      </c>
      <c r="AB1213" s="28">
        <v>0</v>
      </c>
      <c r="AC1213" s="32">
        <f>Solution[[#This Row],[Old Stop]] +1</f>
        <v>1</v>
      </c>
      <c r="AD1213" s="32" t="str">
        <f>_xlfn.CONCAT(Solution[[#This Row],[Notes]],"_",Solution[[#This Row],[Week '#]],"_", _xlfn.SWITCH(Solution[[#This Row],[Column1]], "M", "Monday", "T", "Tuesday", "W", "Wednesday", "R", "Thursday", "H", "Thursday", "F", "Friday"))</f>
        <v>103_Week3_Wednesday</v>
      </c>
      <c r="AE1213" s="32" t="str">
        <f>IF(LEN(Solution[[#This Row],[Available Delivery Days]]) =1, Solution[[#This Row],[Available Delivery Days]], IF(ISNUMBER(SEARCH(Solution[[#This Row],[New Delivery Day]], Solution[[#This Row],[Available Delivery Days]])), Solution[[#This Row],[New Delivery Day]], Solution[[#This Row],[Old Delivery Day]]))</f>
        <v>W</v>
      </c>
      <c r="AF1213" s="31">
        <v>5.7511999999999999</v>
      </c>
      <c r="AG1213" s="31">
        <v>6.98</v>
      </c>
      <c r="AH1213" s="28" t="s">
        <v>7832</v>
      </c>
      <c r="AI1213" s="28" t="s">
        <v>932</v>
      </c>
      <c r="AJ1213" s="28" t="s">
        <v>7793</v>
      </c>
      <c r="AK1213" s="28" t="s">
        <v>7792</v>
      </c>
      <c r="AL1213" s="28" t="s">
        <v>7797</v>
      </c>
      <c r="AM1213" s="28">
        <f>_xlfn.XLOOKUP(Solution[[#This Row],[Cu_ID]],Master[cu_id],Master[Notes], "none")</f>
        <v>103</v>
      </c>
      <c r="AN1213" s="28">
        <v>0</v>
      </c>
    </row>
    <row r="1214" spans="1:40" x14ac:dyDescent="0.3">
      <c r="A1214" s="53" t="s">
        <v>14472</v>
      </c>
      <c r="B1214" s="37" t="s">
        <v>14473</v>
      </c>
      <c r="C1214" s="37" t="s">
        <v>7728</v>
      </c>
      <c r="D1214" s="28" t="s">
        <v>7718</v>
      </c>
      <c r="E1214" s="28" t="s">
        <v>7752</v>
      </c>
      <c r="F1214" s="28" t="s">
        <v>900</v>
      </c>
      <c r="G1214" s="28" t="s">
        <v>7748</v>
      </c>
      <c r="H1214" s="28" t="s">
        <v>7752</v>
      </c>
      <c r="I1214" s="28" t="s">
        <v>901</v>
      </c>
      <c r="J1214" s="28">
        <v>0</v>
      </c>
      <c r="K1214" s="35" t="s">
        <v>8750</v>
      </c>
      <c r="L1214" s="35" t="s">
        <v>14474</v>
      </c>
      <c r="M1214" s="30">
        <v>1.0879981089383399</v>
      </c>
      <c r="N1214" s="32" t="s">
        <v>15987</v>
      </c>
      <c r="O1214" s="28" t="s">
        <v>7731</v>
      </c>
      <c r="P1214" s="29">
        <v>0.32481481481481483</v>
      </c>
      <c r="Q1214" s="29">
        <v>0.32770833333333332</v>
      </c>
      <c r="R1214" s="28">
        <v>0</v>
      </c>
      <c r="S1214" s="30">
        <v>4.166666666666667</v>
      </c>
      <c r="T1214" s="32" t="s">
        <v>14475</v>
      </c>
      <c r="U1214" s="32" t="s">
        <v>14476</v>
      </c>
      <c r="V1214" s="30">
        <v>0.20088941591174</v>
      </c>
      <c r="W1214" s="28">
        <v>0</v>
      </c>
      <c r="X1214" s="28">
        <v>0</v>
      </c>
      <c r="Y1214" s="28" t="s">
        <v>14581</v>
      </c>
      <c r="Z1214" s="28" t="s">
        <v>15848</v>
      </c>
      <c r="AA1214" s="28">
        <v>1</v>
      </c>
      <c r="AB1214" s="28">
        <v>0</v>
      </c>
      <c r="AC1214" s="32">
        <f>Solution[[#This Row],[Old Stop]] +1</f>
        <v>1</v>
      </c>
      <c r="AD1214" s="32" t="str">
        <f>_xlfn.CONCAT(Solution[[#This Row],[Notes]],"_",Solution[[#This Row],[Week '#]],"_", _xlfn.SWITCH(Solution[[#This Row],[Column1]], "M", "Monday", "T", "Tuesday", "W", "Wednesday", "R", "Thursday", "H", "Thursday", "F", "Friday"))</f>
        <v>103_Week3_Wednesday</v>
      </c>
      <c r="AE1214" s="32" t="str">
        <f>IF(LEN(Solution[[#This Row],[Available Delivery Days]]) =1, Solution[[#This Row],[Available Delivery Days]], IF(ISNUMBER(SEARCH(Solution[[#This Row],[New Delivery Day]], Solution[[#This Row],[Available Delivery Days]])), Solution[[#This Row],[New Delivery Day]], Solution[[#This Row],[Old Delivery Day]]))</f>
        <v>W</v>
      </c>
      <c r="AF1214" s="31">
        <v>8.8211999999999993</v>
      </c>
      <c r="AG1214" s="31">
        <v>8.9474999999999998</v>
      </c>
      <c r="AH1214" s="28" t="s">
        <v>7832</v>
      </c>
      <c r="AI1214" s="28" t="s">
        <v>932</v>
      </c>
      <c r="AJ1214" s="28" t="s">
        <v>7793</v>
      </c>
      <c r="AK1214" s="28" t="s">
        <v>7792</v>
      </c>
      <c r="AL1214" s="28" t="s">
        <v>7797</v>
      </c>
      <c r="AM1214" s="28">
        <f>_xlfn.XLOOKUP(Solution[[#This Row],[Cu_ID]],Master[cu_id],Master[Notes], "none")</f>
        <v>103</v>
      </c>
      <c r="AN1214" s="28">
        <v>0</v>
      </c>
    </row>
    <row r="1215" spans="1:40" x14ac:dyDescent="0.3">
      <c r="A1215" s="53" t="s">
        <v>11981</v>
      </c>
      <c r="B1215" s="37" t="s">
        <v>11982</v>
      </c>
      <c r="C1215" s="37" t="s">
        <v>7728</v>
      </c>
      <c r="D1215" s="28" t="s">
        <v>7716</v>
      </c>
      <c r="E1215" s="28" t="s">
        <v>7734</v>
      </c>
      <c r="F1215" s="28" t="s">
        <v>901</v>
      </c>
      <c r="G1215" s="28" t="s">
        <v>7768</v>
      </c>
      <c r="H1215" s="28" t="s">
        <v>7734</v>
      </c>
      <c r="I1215" s="28" t="s">
        <v>903</v>
      </c>
      <c r="J1215" s="28">
        <v>210</v>
      </c>
      <c r="K1215" s="35" t="s">
        <v>8348</v>
      </c>
      <c r="L1215" s="35" t="s">
        <v>11983</v>
      </c>
      <c r="M1215" s="30">
        <v>2.57950347848237</v>
      </c>
      <c r="N1215" s="32" t="s">
        <v>14616</v>
      </c>
      <c r="O1215" s="28" t="s">
        <v>7774</v>
      </c>
      <c r="P1215" s="29">
        <v>0.36633101851851851</v>
      </c>
      <c r="Q1215" s="29">
        <v>0.37746527777777777</v>
      </c>
      <c r="R1215" s="28">
        <v>0</v>
      </c>
      <c r="S1215" s="30">
        <v>16.033333333333335</v>
      </c>
      <c r="T1215" s="32" t="s">
        <v>11984</v>
      </c>
      <c r="U1215" s="32" t="s">
        <v>11985</v>
      </c>
      <c r="V1215" s="30">
        <v>0.99647077171765397</v>
      </c>
      <c r="W1215" s="28">
        <v>0</v>
      </c>
      <c r="X1215" s="28">
        <v>0</v>
      </c>
      <c r="Y1215" s="28" t="s">
        <v>14567</v>
      </c>
      <c r="Z1215" s="28" t="s">
        <v>14568</v>
      </c>
      <c r="AA1215" s="28">
        <v>1</v>
      </c>
      <c r="AB1215" s="28">
        <v>0</v>
      </c>
      <c r="AC1215" s="32">
        <f>Solution[[#This Row],[Old Stop]] +1</f>
        <v>211</v>
      </c>
      <c r="AD1215" s="32" t="str">
        <f>_xlfn.CONCAT(Solution[[#This Row],[Notes]],"_",Solution[[#This Row],[Week '#]],"_", _xlfn.SWITCH(Solution[[#This Row],[Column1]], "M", "Monday", "T", "Tuesday", "W", "Wednesday", "R", "Thursday", "H", "Thursday", "F", "Friday"))</f>
        <v>102_Week1_Monday</v>
      </c>
      <c r="AE1215" s="32" t="str">
        <f>IF(LEN(Solution[[#This Row],[Available Delivery Days]]) =1, Solution[[#This Row],[Available Delivery Days]], IF(ISNUMBER(SEARCH(Solution[[#This Row],[New Delivery Day]], Solution[[#This Row],[Available Delivery Days]])), Solution[[#This Row],[New Delivery Day]], Solution[[#This Row],[Old Delivery Day]]))</f>
        <v>M</v>
      </c>
      <c r="AF1215" s="31">
        <v>57.993699999999997</v>
      </c>
      <c r="AG1215" s="31">
        <v>10.952500000000001</v>
      </c>
      <c r="AH1215" s="28" t="s">
        <v>7832</v>
      </c>
      <c r="AI1215" s="28" t="s">
        <v>932</v>
      </c>
      <c r="AJ1215" s="28" t="s">
        <v>7793</v>
      </c>
      <c r="AK1215" s="28" t="s">
        <v>7792</v>
      </c>
      <c r="AL1215" s="28" t="s">
        <v>7797</v>
      </c>
      <c r="AM1215" s="28">
        <f>_xlfn.XLOOKUP(Solution[[#This Row],[Cu_ID]],Master[cu_id],Master[Notes], "none")</f>
        <v>102</v>
      </c>
      <c r="AN1215" s="28">
        <v>0</v>
      </c>
    </row>
    <row r="1216" spans="1:40" x14ac:dyDescent="0.3">
      <c r="A1216" s="53" t="s">
        <v>11981</v>
      </c>
      <c r="B1216" s="37" t="s">
        <v>11982</v>
      </c>
      <c r="C1216" s="37" t="s">
        <v>7728</v>
      </c>
      <c r="D1216" s="28" t="s">
        <v>7717</v>
      </c>
      <c r="E1216" s="28" t="s">
        <v>7734</v>
      </c>
      <c r="F1216" s="28" t="s">
        <v>901</v>
      </c>
      <c r="G1216" s="28" t="s">
        <v>7758</v>
      </c>
      <c r="H1216" s="28" t="s">
        <v>7734</v>
      </c>
      <c r="I1216" s="28" t="s">
        <v>903</v>
      </c>
      <c r="J1216" s="28">
        <v>210</v>
      </c>
      <c r="K1216" s="35" t="s">
        <v>8348</v>
      </c>
      <c r="L1216" s="35" t="s">
        <v>11983</v>
      </c>
      <c r="M1216" s="30">
        <v>2.57950347848237</v>
      </c>
      <c r="N1216" s="32" t="s">
        <v>14617</v>
      </c>
      <c r="O1216" s="28" t="s">
        <v>7774</v>
      </c>
      <c r="P1216" s="29">
        <v>0.35954861111111114</v>
      </c>
      <c r="Q1216" s="29">
        <v>0.37068287037037034</v>
      </c>
      <c r="R1216" s="28">
        <v>0</v>
      </c>
      <c r="S1216" s="30">
        <v>16.033333333333335</v>
      </c>
      <c r="T1216" s="32" t="s">
        <v>11984</v>
      </c>
      <c r="U1216" s="32" t="s">
        <v>11985</v>
      </c>
      <c r="V1216" s="30">
        <v>0.99647077171765397</v>
      </c>
      <c r="W1216" s="28">
        <v>0</v>
      </c>
      <c r="X1216" s="28">
        <v>0</v>
      </c>
      <c r="Y1216" s="28" t="s">
        <v>14567</v>
      </c>
      <c r="Z1216" s="28" t="s">
        <v>14570</v>
      </c>
      <c r="AA1216" s="28">
        <v>1</v>
      </c>
      <c r="AB1216" s="28">
        <v>0</v>
      </c>
      <c r="AC1216" s="32">
        <f>Solution[[#This Row],[Old Stop]] +1</f>
        <v>211</v>
      </c>
      <c r="AD1216" s="32" t="str">
        <f>_xlfn.CONCAT(Solution[[#This Row],[Notes]],"_",Solution[[#This Row],[Week '#]],"_", _xlfn.SWITCH(Solution[[#This Row],[Column1]], "M", "Monday", "T", "Tuesday", "W", "Wednesday", "R", "Thursday", "H", "Thursday", "F", "Friday"))</f>
        <v>102_Week2_Monday</v>
      </c>
      <c r="AE1216" s="32" t="str">
        <f>IF(LEN(Solution[[#This Row],[Available Delivery Days]]) =1, Solution[[#This Row],[Available Delivery Days]], IF(ISNUMBER(SEARCH(Solution[[#This Row],[New Delivery Day]], Solution[[#This Row],[Available Delivery Days]])), Solution[[#This Row],[New Delivery Day]], Solution[[#This Row],[Old Delivery Day]]))</f>
        <v>M</v>
      </c>
      <c r="AF1216" s="31">
        <v>57.993699999999997</v>
      </c>
      <c r="AG1216" s="31">
        <v>10.952500000000001</v>
      </c>
      <c r="AH1216" s="28" t="s">
        <v>7832</v>
      </c>
      <c r="AI1216" s="28" t="s">
        <v>932</v>
      </c>
      <c r="AJ1216" s="28" t="s">
        <v>7793</v>
      </c>
      <c r="AK1216" s="28" t="s">
        <v>7792</v>
      </c>
      <c r="AL1216" s="28" t="s">
        <v>7797</v>
      </c>
      <c r="AM1216" s="28">
        <f>_xlfn.XLOOKUP(Solution[[#This Row],[Cu_ID]],Master[cu_id],Master[Notes], "none")</f>
        <v>102</v>
      </c>
      <c r="AN1216" s="28">
        <v>0</v>
      </c>
    </row>
    <row r="1217" spans="1:40" x14ac:dyDescent="0.3">
      <c r="A1217" s="53" t="s">
        <v>11981</v>
      </c>
      <c r="B1217" s="37" t="s">
        <v>11982</v>
      </c>
      <c r="C1217" s="37" t="s">
        <v>7728</v>
      </c>
      <c r="D1217" s="28" t="s">
        <v>7718</v>
      </c>
      <c r="E1217" s="28" t="s">
        <v>7734</v>
      </c>
      <c r="F1217" s="28" t="s">
        <v>901</v>
      </c>
      <c r="G1217" s="28" t="s">
        <v>7759</v>
      </c>
      <c r="H1217" s="28" t="s">
        <v>7734</v>
      </c>
      <c r="I1217" s="28" t="s">
        <v>903</v>
      </c>
      <c r="J1217" s="28">
        <v>210</v>
      </c>
      <c r="K1217" s="35" t="s">
        <v>8348</v>
      </c>
      <c r="L1217" s="35" t="s">
        <v>11983</v>
      </c>
      <c r="M1217" s="30">
        <v>2.57950347848237</v>
      </c>
      <c r="N1217" s="32" t="s">
        <v>15921</v>
      </c>
      <c r="O1217" s="28" t="s">
        <v>7774</v>
      </c>
      <c r="P1217" s="29">
        <v>0.35150462962962964</v>
      </c>
      <c r="Q1217" s="29">
        <v>0.3626388888888889</v>
      </c>
      <c r="R1217" s="28">
        <v>0</v>
      </c>
      <c r="S1217" s="30">
        <v>16.033333333333335</v>
      </c>
      <c r="T1217" s="32" t="s">
        <v>11984</v>
      </c>
      <c r="U1217" s="32" t="s">
        <v>11985</v>
      </c>
      <c r="V1217" s="30">
        <v>0.99647077171765397</v>
      </c>
      <c r="W1217" s="28">
        <v>0</v>
      </c>
      <c r="X1217" s="28">
        <v>0</v>
      </c>
      <c r="Y1217" s="28" t="s">
        <v>14567</v>
      </c>
      <c r="Z1217" s="28" t="s">
        <v>15696</v>
      </c>
      <c r="AA1217" s="28">
        <v>1</v>
      </c>
      <c r="AB1217" s="28">
        <v>0</v>
      </c>
      <c r="AC1217" s="32">
        <f>Solution[[#This Row],[Old Stop]] +1</f>
        <v>211</v>
      </c>
      <c r="AD1217" s="32" t="str">
        <f>_xlfn.CONCAT(Solution[[#This Row],[Notes]],"_",Solution[[#This Row],[Week '#]],"_", _xlfn.SWITCH(Solution[[#This Row],[Column1]], "M", "Monday", "T", "Tuesday", "W", "Wednesday", "R", "Thursday", "H", "Thursday", "F", "Friday"))</f>
        <v>102_Week3_Monday</v>
      </c>
      <c r="AE1217" s="32" t="str">
        <f>IF(LEN(Solution[[#This Row],[Available Delivery Days]]) =1, Solution[[#This Row],[Available Delivery Days]], IF(ISNUMBER(SEARCH(Solution[[#This Row],[New Delivery Day]], Solution[[#This Row],[Available Delivery Days]])), Solution[[#This Row],[New Delivery Day]], Solution[[#This Row],[Old Delivery Day]]))</f>
        <v>M</v>
      </c>
      <c r="AF1217" s="31">
        <v>57.993699999999997</v>
      </c>
      <c r="AG1217" s="31">
        <v>10.952500000000001</v>
      </c>
      <c r="AH1217" s="28" t="s">
        <v>7832</v>
      </c>
      <c r="AI1217" s="28" t="s">
        <v>932</v>
      </c>
      <c r="AJ1217" s="28" t="s">
        <v>7793</v>
      </c>
      <c r="AK1217" s="28" t="s">
        <v>7792</v>
      </c>
      <c r="AL1217" s="28" t="s">
        <v>7797</v>
      </c>
      <c r="AM1217" s="28">
        <f>_xlfn.XLOOKUP(Solution[[#This Row],[Cu_ID]],Master[cu_id],Master[Notes], "none")</f>
        <v>102</v>
      </c>
      <c r="AN1217" s="28">
        <v>0</v>
      </c>
    </row>
    <row r="1218" spans="1:40" x14ac:dyDescent="0.3">
      <c r="A1218" s="53" t="s">
        <v>11981</v>
      </c>
      <c r="B1218" s="37" t="s">
        <v>11982</v>
      </c>
      <c r="C1218" s="37" t="s">
        <v>7728</v>
      </c>
      <c r="D1218" s="28" t="s">
        <v>7719</v>
      </c>
      <c r="E1218" s="28" t="s">
        <v>7734</v>
      </c>
      <c r="F1218" s="28" t="s">
        <v>901</v>
      </c>
      <c r="G1218" s="28" t="s">
        <v>7758</v>
      </c>
      <c r="H1218" s="28" t="s">
        <v>7734</v>
      </c>
      <c r="I1218" s="28" t="s">
        <v>903</v>
      </c>
      <c r="J1218" s="28">
        <v>210</v>
      </c>
      <c r="K1218" s="35" t="s">
        <v>8348</v>
      </c>
      <c r="L1218" s="35" t="s">
        <v>11983</v>
      </c>
      <c r="M1218" s="30">
        <v>2.57950347848237</v>
      </c>
      <c r="N1218" s="32" t="s">
        <v>16368</v>
      </c>
      <c r="O1218" s="28" t="s">
        <v>7774</v>
      </c>
      <c r="P1218" s="29">
        <v>0.35954861111111114</v>
      </c>
      <c r="Q1218" s="29">
        <v>0.37068287037037034</v>
      </c>
      <c r="R1218" s="28">
        <v>0</v>
      </c>
      <c r="S1218" s="30">
        <v>16.033333333333335</v>
      </c>
      <c r="T1218" s="32" t="s">
        <v>11984</v>
      </c>
      <c r="U1218" s="32" t="s">
        <v>11985</v>
      </c>
      <c r="V1218" s="30">
        <v>0.99647077171765397</v>
      </c>
      <c r="W1218" s="28">
        <v>0</v>
      </c>
      <c r="X1218" s="28">
        <v>0</v>
      </c>
      <c r="Y1218" s="28" t="s">
        <v>14567</v>
      </c>
      <c r="Z1218" s="28" t="s">
        <v>16338</v>
      </c>
      <c r="AA1218" s="28">
        <v>1</v>
      </c>
      <c r="AB1218" s="28">
        <v>0</v>
      </c>
      <c r="AC1218" s="32">
        <f>Solution[[#This Row],[Old Stop]] +1</f>
        <v>211</v>
      </c>
      <c r="AD1218" s="32" t="str">
        <f>_xlfn.CONCAT(Solution[[#This Row],[Notes]],"_",Solution[[#This Row],[Week '#]],"_", _xlfn.SWITCH(Solution[[#This Row],[Column1]], "M", "Monday", "T", "Tuesday", "W", "Wednesday", "R", "Thursday", "H", "Thursday", "F", "Friday"))</f>
        <v>102_Week4_Monday</v>
      </c>
      <c r="AE1218" s="32" t="str">
        <f>IF(LEN(Solution[[#This Row],[Available Delivery Days]]) =1, Solution[[#This Row],[Available Delivery Days]], IF(ISNUMBER(SEARCH(Solution[[#This Row],[New Delivery Day]], Solution[[#This Row],[Available Delivery Days]])), Solution[[#This Row],[New Delivery Day]], Solution[[#This Row],[Old Delivery Day]]))</f>
        <v>M</v>
      </c>
      <c r="AF1218" s="31">
        <v>57.993699999999997</v>
      </c>
      <c r="AG1218" s="31">
        <v>10.952500000000001</v>
      </c>
      <c r="AH1218" s="28" t="s">
        <v>7832</v>
      </c>
      <c r="AI1218" s="28" t="s">
        <v>932</v>
      </c>
      <c r="AJ1218" s="28" t="s">
        <v>7793</v>
      </c>
      <c r="AK1218" s="28" t="s">
        <v>7792</v>
      </c>
      <c r="AL1218" s="28" t="s">
        <v>7797</v>
      </c>
      <c r="AM1218" s="28">
        <f>_xlfn.XLOOKUP(Solution[[#This Row],[Cu_ID]],Master[cu_id],Master[Notes], "none")</f>
        <v>102</v>
      </c>
      <c r="AN1218" s="28">
        <v>0</v>
      </c>
    </row>
    <row r="1219" spans="1:40" x14ac:dyDescent="0.3">
      <c r="A1219" s="53" t="s">
        <v>12944</v>
      </c>
      <c r="B1219" s="37" t="s">
        <v>12945</v>
      </c>
      <c r="C1219" s="37" t="s">
        <v>7728</v>
      </c>
      <c r="D1219" s="28" t="s">
        <v>7718</v>
      </c>
      <c r="E1219" s="28" t="s">
        <v>7789</v>
      </c>
      <c r="F1219" s="28" t="s">
        <v>903</v>
      </c>
      <c r="G1219" s="28" t="s">
        <v>7756</v>
      </c>
      <c r="H1219" s="28" t="s">
        <v>7789</v>
      </c>
      <c r="I1219" s="28" t="s">
        <v>903</v>
      </c>
      <c r="J1219" s="28">
        <v>135</v>
      </c>
      <c r="K1219" s="35" t="s">
        <v>7937</v>
      </c>
      <c r="L1219" s="35" t="s">
        <v>12946</v>
      </c>
      <c r="M1219" s="30">
        <v>11.8192797768861</v>
      </c>
      <c r="N1219" s="32" t="s">
        <v>15842</v>
      </c>
      <c r="O1219" s="28" t="s">
        <v>7733</v>
      </c>
      <c r="P1219" s="29">
        <v>0.3633912037037037</v>
      </c>
      <c r="Q1219" s="29">
        <v>0.36910879629629628</v>
      </c>
      <c r="R1219" s="28">
        <v>0</v>
      </c>
      <c r="S1219" s="30">
        <v>8.2333333333333343</v>
      </c>
      <c r="T1219" s="32" t="s">
        <v>12947</v>
      </c>
      <c r="U1219" s="32" t="s">
        <v>12948</v>
      </c>
      <c r="V1219" s="30">
        <v>7.9376410257215397</v>
      </c>
      <c r="W1219" s="28">
        <v>0</v>
      </c>
      <c r="X1219" s="28">
        <v>0</v>
      </c>
      <c r="Y1219" s="28" t="s">
        <v>14639</v>
      </c>
      <c r="Z1219" s="28" t="s">
        <v>15838</v>
      </c>
      <c r="AA1219" s="28">
        <v>1</v>
      </c>
      <c r="AB1219" s="28">
        <v>0</v>
      </c>
      <c r="AC1219" s="32">
        <f>Solution[[#This Row],[Old Stop]] +1</f>
        <v>136</v>
      </c>
      <c r="AD1219" s="32" t="str">
        <f>_xlfn.CONCAT(Solution[[#This Row],[Notes]],"_",Solution[[#This Row],[Week '#]],"_", _xlfn.SWITCH(Solution[[#This Row],[Column1]], "M", "Monday", "T", "Tuesday", "W", "Wednesday", "R", "Thursday", "H", "Thursday", "F", "Friday"))</f>
        <v>101_Week3_Tuesday</v>
      </c>
      <c r="AE1219" s="32" t="str">
        <f>IF(LEN(Solution[[#This Row],[Available Delivery Days]]) =1, Solution[[#This Row],[Available Delivery Days]], IF(ISNUMBER(SEARCH(Solution[[#This Row],[New Delivery Day]], Solution[[#This Row],[Available Delivery Days]])), Solution[[#This Row],[New Delivery Day]], Solution[[#This Row],[Old Delivery Day]]))</f>
        <v>T</v>
      </c>
      <c r="AF1219" s="31">
        <v>9.8674999999999997</v>
      </c>
      <c r="AG1219" s="31">
        <v>9.67</v>
      </c>
      <c r="AH1219" s="28" t="s">
        <v>7832</v>
      </c>
      <c r="AI1219" s="28" t="s">
        <v>932</v>
      </c>
      <c r="AJ1219" s="28" t="s">
        <v>7793</v>
      </c>
      <c r="AK1219" s="28" t="s">
        <v>7793</v>
      </c>
      <c r="AL1219" s="28" t="s">
        <v>7797</v>
      </c>
      <c r="AM1219" s="28">
        <f>_xlfn.XLOOKUP(Solution[[#This Row],[Cu_ID]],Master[cu_id],Master[Notes], "none")</f>
        <v>101</v>
      </c>
      <c r="AN1219" s="28"/>
    </row>
    <row r="1220" spans="1:40" x14ac:dyDescent="0.3">
      <c r="A1220" s="53" t="s">
        <v>13120</v>
      </c>
      <c r="B1220" s="37" t="s">
        <v>13121</v>
      </c>
      <c r="C1220" s="37" t="s">
        <v>7728</v>
      </c>
      <c r="D1220" s="28" t="s">
        <v>7716</v>
      </c>
      <c r="E1220" s="28" t="s">
        <v>7789</v>
      </c>
      <c r="F1220" s="28" t="s">
        <v>903</v>
      </c>
      <c r="G1220" s="28" t="s">
        <v>7773</v>
      </c>
      <c r="H1220" s="28" t="s">
        <v>7789</v>
      </c>
      <c r="I1220" s="28" t="s">
        <v>903</v>
      </c>
      <c r="J1220" s="28">
        <v>170</v>
      </c>
      <c r="K1220" s="35" t="s">
        <v>7952</v>
      </c>
      <c r="L1220" s="35" t="s">
        <v>13122</v>
      </c>
      <c r="M1220" s="30">
        <v>0.119818646460772</v>
      </c>
      <c r="N1220" s="32" t="s">
        <v>14671</v>
      </c>
      <c r="O1220" s="28" t="s">
        <v>7774</v>
      </c>
      <c r="P1220" s="29">
        <v>0.40506944444444443</v>
      </c>
      <c r="Q1220" s="29">
        <v>0.41068287037037038</v>
      </c>
      <c r="R1220" s="28">
        <v>0</v>
      </c>
      <c r="S1220" s="30">
        <v>8.0833333333333339</v>
      </c>
      <c r="T1220" s="32" t="s">
        <v>13123</v>
      </c>
      <c r="U1220" s="32" t="s">
        <v>13124</v>
      </c>
      <c r="V1220" s="30">
        <v>3.36734150535462E-2</v>
      </c>
      <c r="W1220" s="28">
        <v>4</v>
      </c>
      <c r="X1220" s="28">
        <v>7.4074074074074098E-2</v>
      </c>
      <c r="Y1220" s="28" t="s">
        <v>14639</v>
      </c>
      <c r="Z1220" s="28" t="s">
        <v>14640</v>
      </c>
      <c r="AA1220" s="28">
        <v>1</v>
      </c>
      <c r="AB1220" s="28">
        <v>14</v>
      </c>
      <c r="AC1220" s="32">
        <f>Solution[[#This Row],[Old Stop]] +1</f>
        <v>171</v>
      </c>
      <c r="AD1220" s="32" t="str">
        <f>_xlfn.CONCAT(Solution[[#This Row],[Notes]],"_",Solution[[#This Row],[Week '#]],"_", _xlfn.SWITCH(Solution[[#This Row],[Column1]], "M", "Monday", "T", "Tuesday", "W", "Wednesday", "R", "Thursday", "H", "Thursday", "F", "Friday"))</f>
        <v>101_Week1_Tuesday</v>
      </c>
      <c r="AE1220" s="32" t="str">
        <f>IF(LEN(Solution[[#This Row],[Available Delivery Days]]) =1, Solution[[#This Row],[Available Delivery Days]], IF(ISNUMBER(SEARCH(Solution[[#This Row],[New Delivery Day]], Solution[[#This Row],[Available Delivery Days]])), Solution[[#This Row],[New Delivery Day]], Solution[[#This Row],[Old Delivery Day]]))</f>
        <v>T</v>
      </c>
      <c r="AF1220" s="31">
        <v>45.09</v>
      </c>
      <c r="AG1220" s="31">
        <v>35</v>
      </c>
      <c r="AH1220" s="28" t="s">
        <v>7832</v>
      </c>
      <c r="AI1220" s="28" t="s">
        <v>932</v>
      </c>
      <c r="AJ1220" s="28" t="s">
        <v>7793</v>
      </c>
      <c r="AK1220" s="28" t="s">
        <v>7793</v>
      </c>
      <c r="AL1220" s="28" t="s">
        <v>7797</v>
      </c>
      <c r="AM1220" s="28">
        <f>_xlfn.XLOOKUP(Solution[[#This Row],[Cu_ID]],Master[cu_id],Master[Notes], "none")</f>
        <v>101</v>
      </c>
      <c r="AN1220" s="28"/>
    </row>
    <row r="1221" spans="1:40" x14ac:dyDescent="0.3">
      <c r="A1221" s="53" t="s">
        <v>13120</v>
      </c>
      <c r="B1221" s="37" t="s">
        <v>13121</v>
      </c>
      <c r="C1221" s="37" t="s">
        <v>7728</v>
      </c>
      <c r="D1221" s="28" t="s">
        <v>7717</v>
      </c>
      <c r="E1221" s="28" t="s">
        <v>7789</v>
      </c>
      <c r="F1221" s="28" t="s">
        <v>903</v>
      </c>
      <c r="G1221" s="28" t="s">
        <v>7773</v>
      </c>
      <c r="H1221" s="28" t="s">
        <v>7789</v>
      </c>
      <c r="I1221" s="28" t="s">
        <v>903</v>
      </c>
      <c r="J1221" s="28">
        <v>170</v>
      </c>
      <c r="K1221" s="35" t="s">
        <v>7952</v>
      </c>
      <c r="L1221" s="35" t="s">
        <v>13122</v>
      </c>
      <c r="M1221" s="30">
        <v>1.8610641267150601</v>
      </c>
      <c r="N1221" s="32" t="s">
        <v>15650</v>
      </c>
      <c r="O1221" s="28" t="s">
        <v>7774</v>
      </c>
      <c r="P1221" s="29">
        <v>0.40621527777777777</v>
      </c>
      <c r="Q1221" s="29">
        <v>0.41182870370370372</v>
      </c>
      <c r="R1221" s="28">
        <v>0</v>
      </c>
      <c r="S1221" s="30">
        <v>8.0833333333333339</v>
      </c>
      <c r="T1221" s="32" t="s">
        <v>13123</v>
      </c>
      <c r="U1221" s="32" t="s">
        <v>13124</v>
      </c>
      <c r="V1221" s="30">
        <v>0.83561554215287204</v>
      </c>
      <c r="W1221" s="28">
        <v>4</v>
      </c>
      <c r="X1221" s="28">
        <v>7.4074074074074098E-2</v>
      </c>
      <c r="Y1221" s="28" t="s">
        <v>14639</v>
      </c>
      <c r="Z1221" s="28" t="s">
        <v>15543</v>
      </c>
      <c r="AA1221" s="28">
        <v>1</v>
      </c>
      <c r="AB1221" s="28">
        <v>14</v>
      </c>
      <c r="AC1221" s="32">
        <f>Solution[[#This Row],[Old Stop]] +1</f>
        <v>171</v>
      </c>
      <c r="AD1221" s="32" t="str">
        <f>_xlfn.CONCAT(Solution[[#This Row],[Notes]],"_",Solution[[#This Row],[Week '#]],"_", _xlfn.SWITCH(Solution[[#This Row],[Column1]], "M", "Monday", "T", "Tuesday", "W", "Wednesday", "R", "Thursday", "H", "Thursday", "F", "Friday"))</f>
        <v>101_Week2_Tuesday</v>
      </c>
      <c r="AE1221" s="32" t="str">
        <f>IF(LEN(Solution[[#This Row],[Available Delivery Days]]) =1, Solution[[#This Row],[Available Delivery Days]], IF(ISNUMBER(SEARCH(Solution[[#This Row],[New Delivery Day]], Solution[[#This Row],[Available Delivery Days]])), Solution[[#This Row],[New Delivery Day]], Solution[[#This Row],[Old Delivery Day]]))</f>
        <v>T</v>
      </c>
      <c r="AF1221" s="31">
        <v>45.09</v>
      </c>
      <c r="AG1221" s="31">
        <v>35</v>
      </c>
      <c r="AH1221" s="28" t="s">
        <v>7832</v>
      </c>
      <c r="AI1221" s="28" t="s">
        <v>932</v>
      </c>
      <c r="AJ1221" s="28" t="s">
        <v>7793</v>
      </c>
      <c r="AK1221" s="28" t="s">
        <v>7793</v>
      </c>
      <c r="AL1221" s="28" t="s">
        <v>7797</v>
      </c>
      <c r="AM1221" s="28">
        <f>_xlfn.XLOOKUP(Solution[[#This Row],[Cu_ID]],Master[cu_id],Master[Notes], "none")</f>
        <v>101</v>
      </c>
      <c r="AN1221" s="28"/>
    </row>
    <row r="1222" spans="1:40" x14ac:dyDescent="0.3">
      <c r="A1222" s="53" t="s">
        <v>13120</v>
      </c>
      <c r="B1222" s="37" t="s">
        <v>13121</v>
      </c>
      <c r="C1222" s="37" t="s">
        <v>7728</v>
      </c>
      <c r="D1222" s="28" t="s">
        <v>7718</v>
      </c>
      <c r="E1222" s="28" t="s">
        <v>7789</v>
      </c>
      <c r="F1222" s="28" t="s">
        <v>903</v>
      </c>
      <c r="G1222" s="28" t="s">
        <v>7758</v>
      </c>
      <c r="H1222" s="28" t="s">
        <v>7789</v>
      </c>
      <c r="I1222" s="28" t="s">
        <v>903</v>
      </c>
      <c r="J1222" s="28">
        <v>170</v>
      </c>
      <c r="K1222" s="35" t="s">
        <v>7952</v>
      </c>
      <c r="L1222" s="35" t="s">
        <v>13122</v>
      </c>
      <c r="M1222" s="30">
        <v>0.119818646460772</v>
      </c>
      <c r="N1222" s="32" t="s">
        <v>15879</v>
      </c>
      <c r="O1222" s="28" t="s">
        <v>7774</v>
      </c>
      <c r="P1222" s="29">
        <v>0.41280092592592593</v>
      </c>
      <c r="Q1222" s="29">
        <v>0.41841435185185183</v>
      </c>
      <c r="R1222" s="28">
        <v>0</v>
      </c>
      <c r="S1222" s="30">
        <v>8.0833333333333339</v>
      </c>
      <c r="T1222" s="32" t="s">
        <v>13123</v>
      </c>
      <c r="U1222" s="32" t="s">
        <v>13124</v>
      </c>
      <c r="V1222" s="30">
        <v>3.36734150535462E-2</v>
      </c>
      <c r="W1222" s="28">
        <v>4</v>
      </c>
      <c r="X1222" s="28">
        <v>7.4074074074074098E-2</v>
      </c>
      <c r="Y1222" s="28" t="s">
        <v>14639</v>
      </c>
      <c r="Z1222" s="28" t="s">
        <v>15838</v>
      </c>
      <c r="AA1222" s="28">
        <v>1</v>
      </c>
      <c r="AB1222" s="28">
        <v>14</v>
      </c>
      <c r="AC1222" s="32">
        <f>Solution[[#This Row],[Old Stop]] +1</f>
        <v>171</v>
      </c>
      <c r="AD1222" s="32" t="str">
        <f>_xlfn.CONCAT(Solution[[#This Row],[Notes]],"_",Solution[[#This Row],[Week '#]],"_", _xlfn.SWITCH(Solution[[#This Row],[Column1]], "M", "Monday", "T", "Tuesday", "W", "Wednesday", "R", "Thursday", "H", "Thursday", "F", "Friday"))</f>
        <v>101_Week3_Tuesday</v>
      </c>
      <c r="AE1222" s="32" t="str">
        <f>IF(LEN(Solution[[#This Row],[Available Delivery Days]]) =1, Solution[[#This Row],[Available Delivery Days]], IF(ISNUMBER(SEARCH(Solution[[#This Row],[New Delivery Day]], Solution[[#This Row],[Available Delivery Days]])), Solution[[#This Row],[New Delivery Day]], Solution[[#This Row],[Old Delivery Day]]))</f>
        <v>T</v>
      </c>
      <c r="AF1222" s="31">
        <v>45.09</v>
      </c>
      <c r="AG1222" s="31">
        <v>35</v>
      </c>
      <c r="AH1222" s="28" t="s">
        <v>7832</v>
      </c>
      <c r="AI1222" s="28" t="s">
        <v>932</v>
      </c>
      <c r="AJ1222" s="28" t="s">
        <v>7793</v>
      </c>
      <c r="AK1222" s="28" t="s">
        <v>7793</v>
      </c>
      <c r="AL1222" s="28" t="s">
        <v>7797</v>
      </c>
      <c r="AM1222" s="28">
        <f>_xlfn.XLOOKUP(Solution[[#This Row],[Cu_ID]],Master[cu_id],Master[Notes], "none")</f>
        <v>101</v>
      </c>
      <c r="AN1222" s="28"/>
    </row>
    <row r="1223" spans="1:40" x14ac:dyDescent="0.3">
      <c r="A1223" s="53" t="s">
        <v>13120</v>
      </c>
      <c r="B1223" s="37" t="s">
        <v>13121</v>
      </c>
      <c r="C1223" s="37" t="s">
        <v>7728</v>
      </c>
      <c r="D1223" s="28" t="s">
        <v>7719</v>
      </c>
      <c r="E1223" s="28" t="s">
        <v>7789</v>
      </c>
      <c r="F1223" s="28" t="s">
        <v>903</v>
      </c>
      <c r="G1223" s="28" t="s">
        <v>7768</v>
      </c>
      <c r="H1223" s="28" t="s">
        <v>7789</v>
      </c>
      <c r="I1223" s="28" t="s">
        <v>903</v>
      </c>
      <c r="J1223" s="28">
        <v>170</v>
      </c>
      <c r="K1223" s="35" t="s">
        <v>7952</v>
      </c>
      <c r="L1223" s="35" t="s">
        <v>13122</v>
      </c>
      <c r="M1223" s="30">
        <v>0.119818646460772</v>
      </c>
      <c r="N1223" s="32" t="s">
        <v>16667</v>
      </c>
      <c r="O1223" s="28" t="s">
        <v>7774</v>
      </c>
      <c r="P1223" s="29">
        <v>0.45173611111111112</v>
      </c>
      <c r="Q1223" s="29">
        <v>0.45734953703703701</v>
      </c>
      <c r="R1223" s="28">
        <v>0</v>
      </c>
      <c r="S1223" s="30">
        <v>8.0833333333333339</v>
      </c>
      <c r="T1223" s="32" t="s">
        <v>13123</v>
      </c>
      <c r="U1223" s="32" t="s">
        <v>13124</v>
      </c>
      <c r="V1223" s="30">
        <v>3.36734150535462E-2</v>
      </c>
      <c r="W1223" s="28">
        <v>4</v>
      </c>
      <c r="X1223" s="28">
        <v>7.4074074074074098E-2</v>
      </c>
      <c r="Y1223" s="28" t="s">
        <v>14639</v>
      </c>
      <c r="Z1223" s="28" t="s">
        <v>16423</v>
      </c>
      <c r="AA1223" s="28">
        <v>1</v>
      </c>
      <c r="AB1223" s="28">
        <v>14</v>
      </c>
      <c r="AC1223" s="32">
        <f>Solution[[#This Row],[Old Stop]] +1</f>
        <v>171</v>
      </c>
      <c r="AD1223" s="32" t="str">
        <f>_xlfn.CONCAT(Solution[[#This Row],[Notes]],"_",Solution[[#This Row],[Week '#]],"_", _xlfn.SWITCH(Solution[[#This Row],[Column1]], "M", "Monday", "T", "Tuesday", "W", "Wednesday", "R", "Thursday", "H", "Thursday", "F", "Friday"))</f>
        <v>101_Week4_Tuesday</v>
      </c>
      <c r="AE1223" s="32" t="str">
        <f>IF(LEN(Solution[[#This Row],[Available Delivery Days]]) =1, Solution[[#This Row],[Available Delivery Days]], IF(ISNUMBER(SEARCH(Solution[[#This Row],[New Delivery Day]], Solution[[#This Row],[Available Delivery Days]])), Solution[[#This Row],[New Delivery Day]], Solution[[#This Row],[Old Delivery Day]]))</f>
        <v>T</v>
      </c>
      <c r="AF1223" s="31">
        <v>45.09</v>
      </c>
      <c r="AG1223" s="31">
        <v>35</v>
      </c>
      <c r="AH1223" s="28" t="s">
        <v>7832</v>
      </c>
      <c r="AI1223" s="28" t="s">
        <v>932</v>
      </c>
      <c r="AJ1223" s="28" t="s">
        <v>7793</v>
      </c>
      <c r="AK1223" s="28" t="s">
        <v>7793</v>
      </c>
      <c r="AL1223" s="28" t="s">
        <v>7797</v>
      </c>
      <c r="AM1223" s="28">
        <f>_xlfn.XLOOKUP(Solution[[#This Row],[Cu_ID]],Master[cu_id],Master[Notes], "none")</f>
        <v>101</v>
      </c>
      <c r="AN1223" s="28"/>
    </row>
    <row r="1224" spans="1:40" x14ac:dyDescent="0.3">
      <c r="A1224" s="53" t="s">
        <v>13898</v>
      </c>
      <c r="B1224" s="37" t="s">
        <v>13899</v>
      </c>
      <c r="C1224" s="37" t="s">
        <v>7728</v>
      </c>
      <c r="D1224" s="28" t="s">
        <v>7716</v>
      </c>
      <c r="E1224" s="28" t="s">
        <v>7734</v>
      </c>
      <c r="F1224" s="28" t="s">
        <v>901</v>
      </c>
      <c r="G1224" s="28" t="s">
        <v>7788</v>
      </c>
      <c r="H1224" s="28" t="s">
        <v>7734</v>
      </c>
      <c r="I1224" s="28" t="s">
        <v>900</v>
      </c>
      <c r="J1224" s="28">
        <v>235</v>
      </c>
      <c r="K1224" s="35" t="s">
        <v>8419</v>
      </c>
      <c r="L1224" s="35" t="s">
        <v>13900</v>
      </c>
      <c r="M1224" s="30">
        <v>10.973184622824199</v>
      </c>
      <c r="N1224" s="32" t="s">
        <v>14869</v>
      </c>
      <c r="O1224" s="28" t="s">
        <v>7756</v>
      </c>
      <c r="P1224" s="29">
        <v>0.51701388888888888</v>
      </c>
      <c r="Q1224" s="29">
        <v>0.52626157407407403</v>
      </c>
      <c r="R1224" s="28">
        <v>0</v>
      </c>
      <c r="S1224" s="30">
        <v>13.316666666666666</v>
      </c>
      <c r="T1224" s="32" t="s">
        <v>13901</v>
      </c>
      <c r="U1224" s="32" t="s">
        <v>13902</v>
      </c>
      <c r="V1224" s="30">
        <v>11.755021538008201</v>
      </c>
      <c r="W1224" s="28">
        <v>0</v>
      </c>
      <c r="X1224" s="28">
        <v>0</v>
      </c>
      <c r="Y1224" s="28" t="s">
        <v>14567</v>
      </c>
      <c r="Z1224" s="28" t="s">
        <v>14568</v>
      </c>
      <c r="AA1224" s="28">
        <v>1</v>
      </c>
      <c r="AB1224" s="28">
        <v>0</v>
      </c>
      <c r="AC1224" s="32">
        <f>Solution[[#This Row],[Old Stop]] +1</f>
        <v>236</v>
      </c>
      <c r="AD1224" s="32" t="str">
        <f>_xlfn.CONCAT(Solution[[#This Row],[Notes]],"_",Solution[[#This Row],[Week '#]],"_", _xlfn.SWITCH(Solution[[#This Row],[Column1]], "M", "Monday", "T", "Tuesday", "W", "Wednesday", "R", "Thursday", "H", "Thursday", "F", "Friday"))</f>
        <v>102_Week1_Monday</v>
      </c>
      <c r="AE1224" s="32" t="str">
        <f>IF(LEN(Solution[[#This Row],[Available Delivery Days]]) =1, Solution[[#This Row],[Available Delivery Days]], IF(ISNUMBER(SEARCH(Solution[[#This Row],[New Delivery Day]], Solution[[#This Row],[Available Delivery Days]])), Solution[[#This Row],[New Delivery Day]], Solution[[#This Row],[Old Delivery Day]]))</f>
        <v>M</v>
      </c>
      <c r="AF1224" s="31">
        <v>30.81</v>
      </c>
      <c r="AG1224" s="31">
        <v>7.7024999999999997</v>
      </c>
      <c r="AH1224" s="28" t="s">
        <v>7832</v>
      </c>
      <c r="AI1224" s="28" t="s">
        <v>932</v>
      </c>
      <c r="AJ1224" s="28" t="s">
        <v>7793</v>
      </c>
      <c r="AK1224" s="28" t="s">
        <v>7792</v>
      </c>
      <c r="AL1224" s="28" t="s">
        <v>7797</v>
      </c>
      <c r="AM1224" s="28" t="str">
        <f>_xlfn.XLOOKUP(Solution[[#This Row],[Cu_ID]],Master[cu_id],Master[Notes], "none")</f>
        <v>102</v>
      </c>
      <c r="AN1224" s="28">
        <v>0</v>
      </c>
    </row>
    <row r="1225" spans="1:40" x14ac:dyDescent="0.3">
      <c r="A1225" s="53" t="s">
        <v>13898</v>
      </c>
      <c r="B1225" s="37" t="s">
        <v>13899</v>
      </c>
      <c r="C1225" s="37" t="s">
        <v>7728</v>
      </c>
      <c r="D1225" s="28" t="s">
        <v>7718</v>
      </c>
      <c r="E1225" s="28" t="s">
        <v>7734</v>
      </c>
      <c r="F1225" s="28" t="s">
        <v>901</v>
      </c>
      <c r="G1225" s="28" t="s">
        <v>7735</v>
      </c>
      <c r="H1225" s="28" t="s">
        <v>7734</v>
      </c>
      <c r="I1225" s="28" t="s">
        <v>900</v>
      </c>
      <c r="J1225" s="28">
        <v>235</v>
      </c>
      <c r="K1225" s="35" t="s">
        <v>8419</v>
      </c>
      <c r="L1225" s="35" t="s">
        <v>13900</v>
      </c>
      <c r="M1225" s="30">
        <v>10.973184622824199</v>
      </c>
      <c r="N1225" s="32" t="s">
        <v>15943</v>
      </c>
      <c r="O1225" s="28" t="s">
        <v>7756</v>
      </c>
      <c r="P1225" s="29">
        <v>0.50218750000000001</v>
      </c>
      <c r="Q1225" s="29">
        <v>0.51143518518518516</v>
      </c>
      <c r="R1225" s="28">
        <v>0</v>
      </c>
      <c r="S1225" s="30">
        <v>13.316666666666666</v>
      </c>
      <c r="T1225" s="32" t="s">
        <v>13901</v>
      </c>
      <c r="U1225" s="32" t="s">
        <v>13902</v>
      </c>
      <c r="V1225" s="30">
        <v>11.755021538008201</v>
      </c>
      <c r="W1225" s="28">
        <v>0</v>
      </c>
      <c r="X1225" s="28">
        <v>0</v>
      </c>
      <c r="Y1225" s="28" t="s">
        <v>14567</v>
      </c>
      <c r="Z1225" s="28" t="s">
        <v>15696</v>
      </c>
      <c r="AA1225" s="28">
        <v>1</v>
      </c>
      <c r="AB1225" s="28">
        <v>0</v>
      </c>
      <c r="AC1225" s="32">
        <f>Solution[[#This Row],[Old Stop]] +1</f>
        <v>236</v>
      </c>
      <c r="AD1225" s="32" t="str">
        <f>_xlfn.CONCAT(Solution[[#This Row],[Notes]],"_",Solution[[#This Row],[Week '#]],"_", _xlfn.SWITCH(Solution[[#This Row],[Column1]], "M", "Monday", "T", "Tuesday", "W", "Wednesday", "R", "Thursday", "H", "Thursday", "F", "Friday"))</f>
        <v>102_Week3_Monday</v>
      </c>
      <c r="AE1225" s="32" t="str">
        <f>IF(LEN(Solution[[#This Row],[Available Delivery Days]]) =1, Solution[[#This Row],[Available Delivery Days]], IF(ISNUMBER(SEARCH(Solution[[#This Row],[New Delivery Day]], Solution[[#This Row],[Available Delivery Days]])), Solution[[#This Row],[New Delivery Day]], Solution[[#This Row],[Old Delivery Day]]))</f>
        <v>M</v>
      </c>
      <c r="AF1225" s="31">
        <v>30.81</v>
      </c>
      <c r="AG1225" s="31">
        <v>7.7024999999999997</v>
      </c>
      <c r="AH1225" s="28" t="s">
        <v>7832</v>
      </c>
      <c r="AI1225" s="28" t="s">
        <v>932</v>
      </c>
      <c r="AJ1225" s="28" t="s">
        <v>7793</v>
      </c>
      <c r="AK1225" s="28" t="s">
        <v>7792</v>
      </c>
      <c r="AL1225" s="28" t="s">
        <v>7797</v>
      </c>
      <c r="AM1225" s="28" t="str">
        <f>_xlfn.XLOOKUP(Solution[[#This Row],[Cu_ID]],Master[cu_id],Master[Notes], "none")</f>
        <v>102</v>
      </c>
      <c r="AN1225" s="28">
        <v>0</v>
      </c>
    </row>
    <row r="1226" spans="1:40" x14ac:dyDescent="0.3">
      <c r="A1226" s="53" t="s">
        <v>11422</v>
      </c>
      <c r="B1226" s="37" t="s">
        <v>11423</v>
      </c>
      <c r="C1226" s="37" t="s">
        <v>7728</v>
      </c>
      <c r="D1226" s="28" t="s">
        <v>7716</v>
      </c>
      <c r="E1226" s="28" t="s">
        <v>11016</v>
      </c>
      <c r="F1226" s="28" t="s">
        <v>901</v>
      </c>
      <c r="G1226" s="28" t="s">
        <v>7773</v>
      </c>
      <c r="H1226" s="28" t="s">
        <v>11016</v>
      </c>
      <c r="I1226" s="28" t="s">
        <v>901</v>
      </c>
      <c r="J1226" s="28">
        <v>0</v>
      </c>
      <c r="K1226" s="35" t="s">
        <v>9144</v>
      </c>
      <c r="L1226" s="35" t="s">
        <v>11424</v>
      </c>
      <c r="M1226" s="30">
        <v>0.290755555033684</v>
      </c>
      <c r="N1226" s="32" t="s">
        <v>15020</v>
      </c>
      <c r="O1226" s="28" t="s">
        <v>7774</v>
      </c>
      <c r="P1226" s="29">
        <v>0.37807870370370372</v>
      </c>
      <c r="Q1226" s="29">
        <v>0.38468750000000002</v>
      </c>
      <c r="R1226" s="28">
        <v>0</v>
      </c>
      <c r="S1226" s="30">
        <v>9.5166666666666675</v>
      </c>
      <c r="T1226" s="32" t="s">
        <v>11425</v>
      </c>
      <c r="U1226" s="32" t="s">
        <v>11426</v>
      </c>
      <c r="V1226" s="30">
        <v>0.123615188387155</v>
      </c>
      <c r="W1226" s="28">
        <v>0</v>
      </c>
      <c r="X1226" s="28">
        <v>0</v>
      </c>
      <c r="Y1226" s="28" t="s">
        <v>14623</v>
      </c>
      <c r="Z1226" s="28" t="s">
        <v>14624</v>
      </c>
      <c r="AA1226" s="28">
        <v>1</v>
      </c>
      <c r="AB1226" s="28">
        <v>0</v>
      </c>
      <c r="AC1226" s="32">
        <f>Solution[[#This Row],[Old Stop]] +1</f>
        <v>1</v>
      </c>
      <c r="AD1226" s="32" t="str">
        <f>_xlfn.CONCAT(Solution[[#This Row],[Notes]],"_",Solution[[#This Row],[Week '#]],"_", _xlfn.SWITCH(Solution[[#This Row],[Column1]], "M", "Monday", "T", "Tuesday", "W", "Wednesday", "R", "Thursday", "H", "Thursday", "F", "Friday"))</f>
        <v>105_Week1_Monday</v>
      </c>
      <c r="AE1226" s="32" t="str">
        <f>IF(LEN(Solution[[#This Row],[Available Delivery Days]]) =1, Solution[[#This Row],[Available Delivery Days]], IF(ISNUMBER(SEARCH(Solution[[#This Row],[New Delivery Day]], Solution[[#This Row],[Available Delivery Days]])), Solution[[#This Row],[New Delivery Day]], Solution[[#This Row],[Old Delivery Day]]))</f>
        <v>M</v>
      </c>
      <c r="AF1226" s="31">
        <v>98.222499999999997</v>
      </c>
      <c r="AG1226" s="31">
        <v>50.5</v>
      </c>
      <c r="AH1226" s="28" t="s">
        <v>7832</v>
      </c>
      <c r="AI1226" s="28" t="s">
        <v>932</v>
      </c>
      <c r="AJ1226" s="28" t="s">
        <v>7793</v>
      </c>
      <c r="AK1226" s="28" t="s">
        <v>7793</v>
      </c>
      <c r="AL1226" s="28" t="s">
        <v>7797</v>
      </c>
      <c r="AM1226" s="28">
        <f>_xlfn.XLOOKUP(Solution[[#This Row],[Cu_ID]],Master[cu_id],Master[Notes], "none")</f>
        <v>105</v>
      </c>
      <c r="AN1226" s="28"/>
    </row>
    <row r="1227" spans="1:40" x14ac:dyDescent="0.3">
      <c r="A1227" s="53" t="s">
        <v>11422</v>
      </c>
      <c r="B1227" s="37" t="s">
        <v>11423</v>
      </c>
      <c r="C1227" s="37" t="s">
        <v>7728</v>
      </c>
      <c r="D1227" s="28" t="s">
        <v>7717</v>
      </c>
      <c r="E1227" s="28" t="s">
        <v>11016</v>
      </c>
      <c r="F1227" s="28" t="s">
        <v>901</v>
      </c>
      <c r="G1227" s="28" t="s">
        <v>7788</v>
      </c>
      <c r="H1227" s="28" t="s">
        <v>11016</v>
      </c>
      <c r="I1227" s="28" t="s">
        <v>901</v>
      </c>
      <c r="J1227" s="28">
        <v>0</v>
      </c>
      <c r="K1227" s="35" t="s">
        <v>9144</v>
      </c>
      <c r="L1227" s="35" t="s">
        <v>11424</v>
      </c>
      <c r="M1227" s="30">
        <v>0.290755555033684</v>
      </c>
      <c r="N1227" s="32" t="s">
        <v>15436</v>
      </c>
      <c r="O1227" s="28" t="s">
        <v>7774</v>
      </c>
      <c r="P1227" s="29">
        <v>0.52952546296296299</v>
      </c>
      <c r="Q1227" s="29">
        <v>0.53613425925925928</v>
      </c>
      <c r="R1227" s="28">
        <v>0</v>
      </c>
      <c r="S1227" s="30">
        <v>9.5166666666666675</v>
      </c>
      <c r="T1227" s="32" t="s">
        <v>11425</v>
      </c>
      <c r="U1227" s="32" t="s">
        <v>11426</v>
      </c>
      <c r="V1227" s="30">
        <v>0.123615188387155</v>
      </c>
      <c r="W1227" s="28">
        <v>0</v>
      </c>
      <c r="X1227" s="28">
        <v>0</v>
      </c>
      <c r="Y1227" s="28" t="s">
        <v>14623</v>
      </c>
      <c r="Z1227" s="28" t="s">
        <v>15210</v>
      </c>
      <c r="AA1227" s="28">
        <v>1</v>
      </c>
      <c r="AB1227" s="28">
        <v>0</v>
      </c>
      <c r="AC1227" s="32">
        <f>Solution[[#This Row],[Old Stop]] +1</f>
        <v>1</v>
      </c>
      <c r="AD1227" s="32" t="str">
        <f>_xlfn.CONCAT(Solution[[#This Row],[Notes]],"_",Solution[[#This Row],[Week '#]],"_", _xlfn.SWITCH(Solution[[#This Row],[Column1]], "M", "Monday", "T", "Tuesday", "W", "Wednesday", "R", "Thursday", "H", "Thursday", "F", "Friday"))</f>
        <v>105_Week2_Monday</v>
      </c>
      <c r="AE1227" s="32" t="str">
        <f>IF(LEN(Solution[[#This Row],[Available Delivery Days]]) =1, Solution[[#This Row],[Available Delivery Days]], IF(ISNUMBER(SEARCH(Solution[[#This Row],[New Delivery Day]], Solution[[#This Row],[Available Delivery Days]])), Solution[[#This Row],[New Delivery Day]], Solution[[#This Row],[Old Delivery Day]]))</f>
        <v>M</v>
      </c>
      <c r="AF1227" s="31">
        <v>98.222499999999997</v>
      </c>
      <c r="AG1227" s="31">
        <v>50.5</v>
      </c>
      <c r="AH1227" s="28" t="s">
        <v>7832</v>
      </c>
      <c r="AI1227" s="28" t="s">
        <v>932</v>
      </c>
      <c r="AJ1227" s="28" t="s">
        <v>7793</v>
      </c>
      <c r="AK1227" s="28" t="s">
        <v>7793</v>
      </c>
      <c r="AL1227" s="28" t="s">
        <v>7797</v>
      </c>
      <c r="AM1227" s="28">
        <f>_xlfn.XLOOKUP(Solution[[#This Row],[Cu_ID]],Master[cu_id],Master[Notes], "none")</f>
        <v>105</v>
      </c>
      <c r="AN1227" s="28"/>
    </row>
    <row r="1228" spans="1:40" x14ac:dyDescent="0.3">
      <c r="A1228" s="53" t="s">
        <v>11422</v>
      </c>
      <c r="B1228" s="37" t="s">
        <v>11423</v>
      </c>
      <c r="C1228" s="37" t="s">
        <v>7728</v>
      </c>
      <c r="D1228" s="28" t="s">
        <v>7718</v>
      </c>
      <c r="E1228" s="28" t="s">
        <v>11016</v>
      </c>
      <c r="F1228" s="28" t="s">
        <v>901</v>
      </c>
      <c r="G1228" s="28" t="s">
        <v>7759</v>
      </c>
      <c r="H1228" s="28" t="s">
        <v>11016</v>
      </c>
      <c r="I1228" s="28" t="s">
        <v>901</v>
      </c>
      <c r="J1228" s="28">
        <v>0</v>
      </c>
      <c r="K1228" s="35" t="s">
        <v>9144</v>
      </c>
      <c r="L1228" s="35" t="s">
        <v>11424</v>
      </c>
      <c r="M1228" s="30">
        <v>0.290755555033684</v>
      </c>
      <c r="N1228" s="32" t="s">
        <v>16029</v>
      </c>
      <c r="O1228" s="28" t="s">
        <v>7774</v>
      </c>
      <c r="P1228" s="29">
        <v>0.38429398148148147</v>
      </c>
      <c r="Q1228" s="29">
        <v>0.39090277777777777</v>
      </c>
      <c r="R1228" s="28">
        <v>0</v>
      </c>
      <c r="S1228" s="30">
        <v>9.5166666666666675</v>
      </c>
      <c r="T1228" s="32" t="s">
        <v>11425</v>
      </c>
      <c r="U1228" s="32" t="s">
        <v>11426</v>
      </c>
      <c r="V1228" s="30">
        <v>0.123615188387155</v>
      </c>
      <c r="W1228" s="28">
        <v>0</v>
      </c>
      <c r="X1228" s="28">
        <v>0</v>
      </c>
      <c r="Y1228" s="28" t="s">
        <v>14623</v>
      </c>
      <c r="Z1228" s="28" t="s">
        <v>16024</v>
      </c>
      <c r="AA1228" s="28">
        <v>1</v>
      </c>
      <c r="AB1228" s="28">
        <v>0</v>
      </c>
      <c r="AC1228" s="32">
        <f>Solution[[#This Row],[Old Stop]] +1</f>
        <v>1</v>
      </c>
      <c r="AD1228" s="32" t="str">
        <f>_xlfn.CONCAT(Solution[[#This Row],[Notes]],"_",Solution[[#This Row],[Week '#]],"_", _xlfn.SWITCH(Solution[[#This Row],[Column1]], "M", "Monday", "T", "Tuesday", "W", "Wednesday", "R", "Thursday", "H", "Thursday", "F", "Friday"))</f>
        <v>105_Week3_Monday</v>
      </c>
      <c r="AE1228" s="32" t="str">
        <f>IF(LEN(Solution[[#This Row],[Available Delivery Days]]) =1, Solution[[#This Row],[Available Delivery Days]], IF(ISNUMBER(SEARCH(Solution[[#This Row],[New Delivery Day]], Solution[[#This Row],[Available Delivery Days]])), Solution[[#This Row],[New Delivery Day]], Solution[[#This Row],[Old Delivery Day]]))</f>
        <v>M</v>
      </c>
      <c r="AF1228" s="31">
        <v>98.222499999999997</v>
      </c>
      <c r="AG1228" s="31">
        <v>50.5</v>
      </c>
      <c r="AH1228" s="28" t="s">
        <v>7832</v>
      </c>
      <c r="AI1228" s="28" t="s">
        <v>932</v>
      </c>
      <c r="AJ1228" s="28" t="s">
        <v>7793</v>
      </c>
      <c r="AK1228" s="28" t="s">
        <v>7793</v>
      </c>
      <c r="AL1228" s="28" t="s">
        <v>7797</v>
      </c>
      <c r="AM1228" s="28">
        <f>_xlfn.XLOOKUP(Solution[[#This Row],[Cu_ID]],Master[cu_id],Master[Notes], "none")</f>
        <v>105</v>
      </c>
      <c r="AN1228" s="28"/>
    </row>
    <row r="1229" spans="1:40" x14ac:dyDescent="0.3">
      <c r="A1229" s="53" t="s">
        <v>11422</v>
      </c>
      <c r="B1229" s="37" t="s">
        <v>11423</v>
      </c>
      <c r="C1229" s="37" t="s">
        <v>7728</v>
      </c>
      <c r="D1229" s="28" t="s">
        <v>7719</v>
      </c>
      <c r="E1229" s="28" t="s">
        <v>11016</v>
      </c>
      <c r="F1229" s="28" t="s">
        <v>901</v>
      </c>
      <c r="G1229" s="28" t="s">
        <v>7788</v>
      </c>
      <c r="H1229" s="28" t="s">
        <v>11016</v>
      </c>
      <c r="I1229" s="28" t="s">
        <v>901</v>
      </c>
      <c r="J1229" s="28">
        <v>0</v>
      </c>
      <c r="K1229" s="35" t="s">
        <v>9144</v>
      </c>
      <c r="L1229" s="35" t="s">
        <v>11424</v>
      </c>
      <c r="M1229" s="30">
        <v>0.290755555033684</v>
      </c>
      <c r="N1229" s="32" t="s">
        <v>16513</v>
      </c>
      <c r="O1229" s="28" t="s">
        <v>7774</v>
      </c>
      <c r="P1229" s="29">
        <v>0.52107638888888885</v>
      </c>
      <c r="Q1229" s="29">
        <v>0.52768518518518515</v>
      </c>
      <c r="R1229" s="28">
        <v>0</v>
      </c>
      <c r="S1229" s="30">
        <v>9.5166666666666675</v>
      </c>
      <c r="T1229" s="32" t="s">
        <v>11425</v>
      </c>
      <c r="U1229" s="32" t="s">
        <v>11426</v>
      </c>
      <c r="V1229" s="30">
        <v>0.123615188387155</v>
      </c>
      <c r="W1229" s="28">
        <v>0</v>
      </c>
      <c r="X1229" s="28">
        <v>0</v>
      </c>
      <c r="Y1229" s="28" t="s">
        <v>14623</v>
      </c>
      <c r="Z1229" s="28" t="s">
        <v>16475</v>
      </c>
      <c r="AA1229" s="28">
        <v>1</v>
      </c>
      <c r="AB1229" s="28">
        <v>0</v>
      </c>
      <c r="AC1229" s="32">
        <f>Solution[[#This Row],[Old Stop]] +1</f>
        <v>1</v>
      </c>
      <c r="AD1229" s="32" t="str">
        <f>_xlfn.CONCAT(Solution[[#This Row],[Notes]],"_",Solution[[#This Row],[Week '#]],"_", _xlfn.SWITCH(Solution[[#This Row],[Column1]], "M", "Monday", "T", "Tuesday", "W", "Wednesday", "R", "Thursday", "H", "Thursday", "F", "Friday"))</f>
        <v>105_Week4_Monday</v>
      </c>
      <c r="AE1229" s="32" t="str">
        <f>IF(LEN(Solution[[#This Row],[Available Delivery Days]]) =1, Solution[[#This Row],[Available Delivery Days]], IF(ISNUMBER(SEARCH(Solution[[#This Row],[New Delivery Day]], Solution[[#This Row],[Available Delivery Days]])), Solution[[#This Row],[New Delivery Day]], Solution[[#This Row],[Old Delivery Day]]))</f>
        <v>M</v>
      </c>
      <c r="AF1229" s="31">
        <v>98.222499999999997</v>
      </c>
      <c r="AG1229" s="31">
        <v>50.5</v>
      </c>
      <c r="AH1229" s="28" t="s">
        <v>7832</v>
      </c>
      <c r="AI1229" s="28" t="s">
        <v>932</v>
      </c>
      <c r="AJ1229" s="28" t="s">
        <v>7793</v>
      </c>
      <c r="AK1229" s="28" t="s">
        <v>7793</v>
      </c>
      <c r="AL1229" s="28" t="s">
        <v>7797</v>
      </c>
      <c r="AM1229" s="28">
        <f>_xlfn.XLOOKUP(Solution[[#This Row],[Cu_ID]],Master[cu_id],Master[Notes], "none")</f>
        <v>105</v>
      </c>
      <c r="AN1229" s="28"/>
    </row>
    <row r="1230" spans="1:40" x14ac:dyDescent="0.3">
      <c r="A1230" s="53" t="s">
        <v>11239</v>
      </c>
      <c r="B1230" s="37" t="s">
        <v>11240</v>
      </c>
      <c r="C1230" s="37" t="s">
        <v>7728</v>
      </c>
      <c r="D1230" s="28" t="s">
        <v>7716</v>
      </c>
      <c r="E1230" s="28" t="s">
        <v>11016</v>
      </c>
      <c r="F1230" s="28" t="s">
        <v>900</v>
      </c>
      <c r="G1230" s="28" t="s">
        <v>7748</v>
      </c>
      <c r="H1230" s="28" t="s">
        <v>11016</v>
      </c>
      <c r="I1230" s="28" t="s">
        <v>900</v>
      </c>
      <c r="J1230" s="28">
        <v>125</v>
      </c>
      <c r="K1230" s="35" t="s">
        <v>9320</v>
      </c>
      <c r="L1230" s="35" t="s">
        <v>11241</v>
      </c>
      <c r="M1230" s="30">
        <v>0.35852629132568797</v>
      </c>
      <c r="N1230" s="32" t="s">
        <v>15030</v>
      </c>
      <c r="O1230" s="28" t="s">
        <v>7774</v>
      </c>
      <c r="P1230" s="29">
        <v>0.31991898148148146</v>
      </c>
      <c r="Q1230" s="29">
        <v>0.32697916666666665</v>
      </c>
      <c r="R1230" s="28">
        <v>0</v>
      </c>
      <c r="S1230" s="30">
        <v>10.166666666666666</v>
      </c>
      <c r="T1230" s="32" t="s">
        <v>11242</v>
      </c>
      <c r="U1230" s="32" t="s">
        <v>11243</v>
      </c>
      <c r="V1230" s="30">
        <v>0.187637939260721</v>
      </c>
      <c r="W1230" s="28">
        <v>0</v>
      </c>
      <c r="X1230" s="28">
        <v>0</v>
      </c>
      <c r="Y1230" s="28" t="s">
        <v>14621</v>
      </c>
      <c r="Z1230" s="28" t="s">
        <v>14622</v>
      </c>
      <c r="AA1230" s="28">
        <v>1</v>
      </c>
      <c r="AB1230" s="28">
        <v>0</v>
      </c>
      <c r="AC1230" s="32">
        <f>Solution[[#This Row],[Old Stop]] +1</f>
        <v>126</v>
      </c>
      <c r="AD1230" s="32" t="str">
        <f>_xlfn.CONCAT(Solution[[#This Row],[Notes]],"_",Solution[[#This Row],[Week '#]],"_", _xlfn.SWITCH(Solution[[#This Row],[Column1]], "M", "Monday", "T", "Tuesday", "W", "Wednesday", "R", "Thursday", "H", "Thursday", "F", "Friday"))</f>
        <v>105_Week1_Wednesday</v>
      </c>
      <c r="AE1230" s="32" t="str">
        <f>IF(LEN(Solution[[#This Row],[Available Delivery Days]]) =1, Solution[[#This Row],[Available Delivery Days]], IF(ISNUMBER(SEARCH(Solution[[#This Row],[New Delivery Day]], Solution[[#This Row],[Available Delivery Days]])), Solution[[#This Row],[New Delivery Day]], Solution[[#This Row],[Old Delivery Day]]))</f>
        <v>W</v>
      </c>
      <c r="AF1230" s="31">
        <v>146.19749999999999</v>
      </c>
      <c r="AG1230" s="31">
        <v>80.198700000000002</v>
      </c>
      <c r="AH1230" s="28" t="s">
        <v>7832</v>
      </c>
      <c r="AI1230" s="28" t="s">
        <v>932</v>
      </c>
      <c r="AJ1230" s="28" t="s">
        <v>7793</v>
      </c>
      <c r="AK1230" s="28" t="s">
        <v>7793</v>
      </c>
      <c r="AL1230" s="28" t="s">
        <v>7797</v>
      </c>
      <c r="AM1230" s="28">
        <f>_xlfn.XLOOKUP(Solution[[#This Row],[Cu_ID]],Master[cu_id],Master[Notes], "none")</f>
        <v>105</v>
      </c>
      <c r="AN1230" s="28"/>
    </row>
    <row r="1231" spans="1:40" x14ac:dyDescent="0.3">
      <c r="A1231" s="53" t="s">
        <v>11239</v>
      </c>
      <c r="B1231" s="37" t="s">
        <v>11240</v>
      </c>
      <c r="C1231" s="37" t="s">
        <v>7728</v>
      </c>
      <c r="D1231" s="28" t="s">
        <v>7717</v>
      </c>
      <c r="E1231" s="28" t="s">
        <v>11016</v>
      </c>
      <c r="F1231" s="28" t="s">
        <v>900</v>
      </c>
      <c r="G1231" s="28" t="s">
        <v>7722</v>
      </c>
      <c r="H1231" s="28" t="s">
        <v>11016</v>
      </c>
      <c r="I1231" s="28" t="s">
        <v>900</v>
      </c>
      <c r="J1231" s="28">
        <v>125</v>
      </c>
      <c r="K1231" s="35" t="s">
        <v>9320</v>
      </c>
      <c r="L1231" s="35" t="s">
        <v>11241</v>
      </c>
      <c r="M1231" s="30">
        <v>20.775107679888599</v>
      </c>
      <c r="N1231" s="32" t="s">
        <v>15368</v>
      </c>
      <c r="O1231" s="28" t="s">
        <v>7774</v>
      </c>
      <c r="P1231" s="29">
        <v>0.32443287037037039</v>
      </c>
      <c r="Q1231" s="29">
        <v>0.33149305555555558</v>
      </c>
      <c r="R1231" s="28">
        <v>0</v>
      </c>
      <c r="S1231" s="30">
        <v>10.166666666666666</v>
      </c>
      <c r="T1231" s="32" t="s">
        <v>11242</v>
      </c>
      <c r="U1231" s="32" t="s">
        <v>11243</v>
      </c>
      <c r="V1231" s="30">
        <v>20.0205272521059</v>
      </c>
      <c r="W1231" s="28">
        <v>0</v>
      </c>
      <c r="X1231" s="28">
        <v>0</v>
      </c>
      <c r="Y1231" s="28" t="s">
        <v>14621</v>
      </c>
      <c r="Z1231" s="28" t="s">
        <v>14931</v>
      </c>
      <c r="AA1231" s="28">
        <v>1</v>
      </c>
      <c r="AB1231" s="28">
        <v>0</v>
      </c>
      <c r="AC1231" s="32">
        <f>Solution[[#This Row],[Old Stop]] +1</f>
        <v>126</v>
      </c>
      <c r="AD1231" s="32" t="str">
        <f>_xlfn.CONCAT(Solution[[#This Row],[Notes]],"_",Solution[[#This Row],[Week '#]],"_", _xlfn.SWITCH(Solution[[#This Row],[Column1]], "M", "Monday", "T", "Tuesday", "W", "Wednesday", "R", "Thursday", "H", "Thursday", "F", "Friday"))</f>
        <v>105_Week2_Wednesday</v>
      </c>
      <c r="AE1231" s="32" t="str">
        <f>IF(LEN(Solution[[#This Row],[Available Delivery Days]]) =1, Solution[[#This Row],[Available Delivery Days]], IF(ISNUMBER(SEARCH(Solution[[#This Row],[New Delivery Day]], Solution[[#This Row],[Available Delivery Days]])), Solution[[#This Row],[New Delivery Day]], Solution[[#This Row],[Old Delivery Day]]))</f>
        <v>W</v>
      </c>
      <c r="AF1231" s="31">
        <v>146.19749999999999</v>
      </c>
      <c r="AG1231" s="31">
        <v>80.198700000000002</v>
      </c>
      <c r="AH1231" s="28" t="s">
        <v>7832</v>
      </c>
      <c r="AI1231" s="28" t="s">
        <v>932</v>
      </c>
      <c r="AJ1231" s="28" t="s">
        <v>7793</v>
      </c>
      <c r="AK1231" s="28" t="s">
        <v>7793</v>
      </c>
      <c r="AL1231" s="28" t="s">
        <v>7797</v>
      </c>
      <c r="AM1231" s="28">
        <f>_xlfn.XLOOKUP(Solution[[#This Row],[Cu_ID]],Master[cu_id],Master[Notes], "none")</f>
        <v>105</v>
      </c>
      <c r="AN1231" s="28"/>
    </row>
    <row r="1232" spans="1:40" x14ac:dyDescent="0.3">
      <c r="A1232" s="53" t="s">
        <v>11239</v>
      </c>
      <c r="B1232" s="37" t="s">
        <v>11240</v>
      </c>
      <c r="C1232" s="37" t="s">
        <v>7728</v>
      </c>
      <c r="D1232" s="28" t="s">
        <v>7718</v>
      </c>
      <c r="E1232" s="28" t="s">
        <v>11016</v>
      </c>
      <c r="F1232" s="28" t="s">
        <v>900</v>
      </c>
      <c r="G1232" s="28" t="s">
        <v>7756</v>
      </c>
      <c r="H1232" s="28" t="s">
        <v>11016</v>
      </c>
      <c r="I1232" s="28" t="s">
        <v>900</v>
      </c>
      <c r="J1232" s="28">
        <v>125</v>
      </c>
      <c r="K1232" s="35" t="s">
        <v>9320</v>
      </c>
      <c r="L1232" s="35" t="s">
        <v>11241</v>
      </c>
      <c r="M1232" s="30">
        <v>4.0248678773641604</v>
      </c>
      <c r="N1232" s="32" t="s">
        <v>16208</v>
      </c>
      <c r="O1232" s="28" t="s">
        <v>7774</v>
      </c>
      <c r="P1232" s="29">
        <v>0.34437499999999999</v>
      </c>
      <c r="Q1232" s="29">
        <v>0.35143518518518518</v>
      </c>
      <c r="R1232" s="28">
        <v>0</v>
      </c>
      <c r="S1232" s="30">
        <v>10.166666666666666</v>
      </c>
      <c r="T1232" s="32" t="s">
        <v>11242</v>
      </c>
      <c r="U1232" s="32" t="s">
        <v>11243</v>
      </c>
      <c r="V1232" s="30">
        <v>3.28091048129673</v>
      </c>
      <c r="W1232" s="28">
        <v>0</v>
      </c>
      <c r="X1232" s="28">
        <v>0</v>
      </c>
      <c r="Y1232" s="28" t="s">
        <v>14621</v>
      </c>
      <c r="Z1232" s="28" t="s">
        <v>16202</v>
      </c>
      <c r="AA1232" s="28">
        <v>1</v>
      </c>
      <c r="AB1232" s="28">
        <v>0</v>
      </c>
      <c r="AC1232" s="32">
        <f>Solution[[#This Row],[Old Stop]] +1</f>
        <v>126</v>
      </c>
      <c r="AD1232" s="32" t="str">
        <f>_xlfn.CONCAT(Solution[[#This Row],[Notes]],"_",Solution[[#This Row],[Week '#]],"_", _xlfn.SWITCH(Solution[[#This Row],[Column1]], "M", "Monday", "T", "Tuesday", "W", "Wednesday", "R", "Thursday", "H", "Thursday", "F", "Friday"))</f>
        <v>105_Week3_Wednesday</v>
      </c>
      <c r="AE1232" s="32" t="str">
        <f>IF(LEN(Solution[[#This Row],[Available Delivery Days]]) =1, Solution[[#This Row],[Available Delivery Days]], IF(ISNUMBER(SEARCH(Solution[[#This Row],[New Delivery Day]], Solution[[#This Row],[Available Delivery Days]])), Solution[[#This Row],[New Delivery Day]], Solution[[#This Row],[Old Delivery Day]]))</f>
        <v>W</v>
      </c>
      <c r="AF1232" s="31">
        <v>146.19749999999999</v>
      </c>
      <c r="AG1232" s="31">
        <v>80.198700000000002</v>
      </c>
      <c r="AH1232" s="28" t="s">
        <v>7832</v>
      </c>
      <c r="AI1232" s="28" t="s">
        <v>932</v>
      </c>
      <c r="AJ1232" s="28" t="s">
        <v>7793</v>
      </c>
      <c r="AK1232" s="28" t="s">
        <v>7793</v>
      </c>
      <c r="AL1232" s="28" t="s">
        <v>7797</v>
      </c>
      <c r="AM1232" s="28">
        <f>_xlfn.XLOOKUP(Solution[[#This Row],[Cu_ID]],Master[cu_id],Master[Notes], "none")</f>
        <v>105</v>
      </c>
      <c r="AN1232" s="28"/>
    </row>
    <row r="1233" spans="1:40" x14ac:dyDescent="0.3">
      <c r="A1233" s="53" t="s">
        <v>11239</v>
      </c>
      <c r="B1233" s="37" t="s">
        <v>11240</v>
      </c>
      <c r="C1233" s="37" t="s">
        <v>7728</v>
      </c>
      <c r="D1233" s="28" t="s">
        <v>7719</v>
      </c>
      <c r="E1233" s="28" t="s">
        <v>11016</v>
      </c>
      <c r="F1233" s="28" t="s">
        <v>900</v>
      </c>
      <c r="G1233" s="28" t="s">
        <v>7756</v>
      </c>
      <c r="H1233" s="28" t="s">
        <v>11016</v>
      </c>
      <c r="I1233" s="28" t="s">
        <v>900</v>
      </c>
      <c r="J1233" s="28">
        <v>125</v>
      </c>
      <c r="K1233" s="35" t="s">
        <v>9320</v>
      </c>
      <c r="L1233" s="35" t="s">
        <v>11241</v>
      </c>
      <c r="M1233" s="30">
        <v>6.3880217168480202</v>
      </c>
      <c r="N1233" s="32" t="s">
        <v>16740</v>
      </c>
      <c r="O1233" s="28" t="s">
        <v>7774</v>
      </c>
      <c r="P1233" s="29">
        <v>0.33805555555555555</v>
      </c>
      <c r="Q1233" s="29">
        <v>0.34511574074074075</v>
      </c>
      <c r="R1233" s="28">
        <v>0</v>
      </c>
      <c r="S1233" s="30">
        <v>10.166666666666666</v>
      </c>
      <c r="T1233" s="32" t="s">
        <v>11242</v>
      </c>
      <c r="U1233" s="32" t="s">
        <v>11243</v>
      </c>
      <c r="V1233" s="30">
        <v>5.2386721925015003</v>
      </c>
      <c r="W1233" s="28">
        <v>0</v>
      </c>
      <c r="X1233" s="28">
        <v>0</v>
      </c>
      <c r="Y1233" s="28" t="s">
        <v>14621</v>
      </c>
      <c r="Z1233" s="28" t="s">
        <v>16493</v>
      </c>
      <c r="AA1233" s="28">
        <v>1</v>
      </c>
      <c r="AB1233" s="28">
        <v>0</v>
      </c>
      <c r="AC1233" s="32">
        <f>Solution[[#This Row],[Old Stop]] +1</f>
        <v>126</v>
      </c>
      <c r="AD1233" s="32" t="str">
        <f>_xlfn.CONCAT(Solution[[#This Row],[Notes]],"_",Solution[[#This Row],[Week '#]],"_", _xlfn.SWITCH(Solution[[#This Row],[Column1]], "M", "Monday", "T", "Tuesday", "W", "Wednesday", "R", "Thursday", "H", "Thursday", "F", "Friday"))</f>
        <v>105_Week4_Wednesday</v>
      </c>
      <c r="AE1233" s="32" t="str">
        <f>IF(LEN(Solution[[#This Row],[Available Delivery Days]]) =1, Solution[[#This Row],[Available Delivery Days]], IF(ISNUMBER(SEARCH(Solution[[#This Row],[New Delivery Day]], Solution[[#This Row],[Available Delivery Days]])), Solution[[#This Row],[New Delivery Day]], Solution[[#This Row],[Old Delivery Day]]))</f>
        <v>W</v>
      </c>
      <c r="AF1233" s="31">
        <v>146.19749999999999</v>
      </c>
      <c r="AG1233" s="31">
        <v>80.198700000000002</v>
      </c>
      <c r="AH1233" s="28" t="s">
        <v>7832</v>
      </c>
      <c r="AI1233" s="28" t="s">
        <v>932</v>
      </c>
      <c r="AJ1233" s="28" t="s">
        <v>7793</v>
      </c>
      <c r="AK1233" s="28" t="s">
        <v>7793</v>
      </c>
      <c r="AL1233" s="28" t="s">
        <v>7797</v>
      </c>
      <c r="AM1233" s="28">
        <f>_xlfn.XLOOKUP(Solution[[#This Row],[Cu_ID]],Master[cu_id],Master[Notes], "none")</f>
        <v>105</v>
      </c>
      <c r="AN1233" s="28"/>
    </row>
    <row r="1234" spans="1:40" x14ac:dyDescent="0.3">
      <c r="A1234" s="53" t="s">
        <v>12868</v>
      </c>
      <c r="B1234" s="37" t="s">
        <v>11129</v>
      </c>
      <c r="C1234" s="37" t="s">
        <v>7774</v>
      </c>
      <c r="D1234" s="28" t="s">
        <v>7717</v>
      </c>
      <c r="E1234" s="28" t="s">
        <v>11016</v>
      </c>
      <c r="F1234" s="28" t="s">
        <v>936</v>
      </c>
      <c r="G1234" s="28" t="s">
        <v>7756</v>
      </c>
      <c r="H1234" s="28" t="s">
        <v>7752</v>
      </c>
      <c r="I1234" s="28" t="s">
        <v>903</v>
      </c>
      <c r="J1234" s="28">
        <v>62</v>
      </c>
      <c r="K1234" s="35" t="s">
        <v>8771</v>
      </c>
      <c r="L1234" s="35" t="s">
        <v>12869</v>
      </c>
      <c r="M1234" s="30">
        <v>6.2487425450235596</v>
      </c>
      <c r="N1234" s="32" t="s">
        <v>15363</v>
      </c>
      <c r="O1234" s="28" t="s">
        <v>7756</v>
      </c>
      <c r="P1234" s="29">
        <v>0.30766203703703704</v>
      </c>
      <c r="Q1234" s="29">
        <v>0.31513888888888891</v>
      </c>
      <c r="R1234" s="28">
        <v>0</v>
      </c>
      <c r="S1234" s="30">
        <v>10.766666666666667</v>
      </c>
      <c r="T1234" s="32" t="s">
        <v>12870</v>
      </c>
      <c r="U1234" s="32" t="s">
        <v>12871</v>
      </c>
      <c r="V1234" s="30">
        <v>2.4009589992315798</v>
      </c>
      <c r="W1234" s="28">
        <v>0</v>
      </c>
      <c r="X1234" s="28">
        <v>0</v>
      </c>
      <c r="Y1234" s="28" t="s">
        <v>14629</v>
      </c>
      <c r="Z1234" s="28" t="s">
        <v>14911</v>
      </c>
      <c r="AA1234" s="28">
        <v>1</v>
      </c>
      <c r="AB1234" s="28">
        <v>0</v>
      </c>
      <c r="AC1234" s="32">
        <f>Solution[[#This Row],[Old Stop]] +1</f>
        <v>63</v>
      </c>
      <c r="AD1234" s="32" t="str">
        <f>_xlfn.CONCAT(Solution[[#This Row],[Notes]],"_",Solution[[#This Row],[Week '#]],"_", _xlfn.SWITCH(Solution[[#This Row],[Column1]], "M", "Monday", "T", "Tuesday", "W", "Wednesday", "R", "Thursday", "H", "Thursday", "F", "Friday"))</f>
        <v>105_Week2_Thursday</v>
      </c>
      <c r="AE1234" s="32" t="str">
        <f>IF(LEN(Solution[[#This Row],[Available Delivery Days]]) =1, Solution[[#This Row],[Available Delivery Days]], IF(ISNUMBER(SEARCH(Solution[[#This Row],[New Delivery Day]], Solution[[#This Row],[Available Delivery Days]])), Solution[[#This Row],[New Delivery Day]], Solution[[#This Row],[Old Delivery Day]]))</f>
        <v>R</v>
      </c>
      <c r="AF1234" s="31">
        <v>22.5</v>
      </c>
      <c r="AG1234" s="31">
        <v>33.99</v>
      </c>
      <c r="AH1234" s="28" t="s">
        <v>7832</v>
      </c>
      <c r="AI1234" s="28" t="s">
        <v>932</v>
      </c>
      <c r="AJ1234" s="28" t="s">
        <v>7792</v>
      </c>
      <c r="AK1234" s="28" t="s">
        <v>7792</v>
      </c>
      <c r="AL1234" s="28" t="s">
        <v>7797</v>
      </c>
      <c r="AM1234" s="28">
        <f>_xlfn.XLOOKUP(Solution[[#This Row],[Cu_ID]],Master[cu_id],Master[Notes], "none")</f>
        <v>105</v>
      </c>
      <c r="AN1234" s="28">
        <v>0</v>
      </c>
    </row>
    <row r="1235" spans="1:40" x14ac:dyDescent="0.3">
      <c r="A1235" s="53" t="s">
        <v>12868</v>
      </c>
      <c r="B1235" s="37" t="s">
        <v>11129</v>
      </c>
      <c r="C1235" s="37" t="s">
        <v>7774</v>
      </c>
      <c r="D1235" s="28" t="s">
        <v>7719</v>
      </c>
      <c r="E1235" s="28" t="s">
        <v>11016</v>
      </c>
      <c r="F1235" s="28" t="s">
        <v>936</v>
      </c>
      <c r="G1235" s="28" t="s">
        <v>7756</v>
      </c>
      <c r="H1235" s="28" t="s">
        <v>7752</v>
      </c>
      <c r="I1235" s="28" t="s">
        <v>903</v>
      </c>
      <c r="J1235" s="28">
        <v>62</v>
      </c>
      <c r="K1235" s="35" t="s">
        <v>8771</v>
      </c>
      <c r="L1235" s="35" t="s">
        <v>12869</v>
      </c>
      <c r="M1235" s="30">
        <v>6.2487425450235596</v>
      </c>
      <c r="N1235" s="32" t="s">
        <v>16708</v>
      </c>
      <c r="O1235" s="28" t="s">
        <v>7756</v>
      </c>
      <c r="P1235" s="29">
        <v>0.30766203703703704</v>
      </c>
      <c r="Q1235" s="29">
        <v>0.31513888888888891</v>
      </c>
      <c r="R1235" s="28">
        <v>0</v>
      </c>
      <c r="S1235" s="30">
        <v>10.766666666666667</v>
      </c>
      <c r="T1235" s="32" t="s">
        <v>12870</v>
      </c>
      <c r="U1235" s="32" t="s">
        <v>12871</v>
      </c>
      <c r="V1235" s="30">
        <v>2.4009589992315798</v>
      </c>
      <c r="W1235" s="28">
        <v>0</v>
      </c>
      <c r="X1235" s="28">
        <v>0</v>
      </c>
      <c r="Y1235" s="28" t="s">
        <v>14629</v>
      </c>
      <c r="Z1235" s="28" t="s">
        <v>16709</v>
      </c>
      <c r="AA1235" s="28">
        <v>1</v>
      </c>
      <c r="AB1235" s="28">
        <v>0</v>
      </c>
      <c r="AC1235" s="32">
        <f>Solution[[#This Row],[Old Stop]] +1</f>
        <v>63</v>
      </c>
      <c r="AD1235" s="32" t="str">
        <f>_xlfn.CONCAT(Solution[[#This Row],[Notes]],"_",Solution[[#This Row],[Week '#]],"_", _xlfn.SWITCH(Solution[[#This Row],[Column1]], "M", "Monday", "T", "Tuesday", "W", "Wednesday", "R", "Thursday", "H", "Thursday", "F", "Friday"))</f>
        <v>105_Week4_Thursday</v>
      </c>
      <c r="AE1235" s="32" t="str">
        <f>IF(LEN(Solution[[#This Row],[Available Delivery Days]]) =1, Solution[[#This Row],[Available Delivery Days]], IF(ISNUMBER(SEARCH(Solution[[#This Row],[New Delivery Day]], Solution[[#This Row],[Available Delivery Days]])), Solution[[#This Row],[New Delivery Day]], Solution[[#This Row],[Old Delivery Day]]))</f>
        <v>R</v>
      </c>
      <c r="AF1235" s="31">
        <v>22.5</v>
      </c>
      <c r="AG1235" s="31">
        <v>33.99</v>
      </c>
      <c r="AH1235" s="28" t="s">
        <v>7832</v>
      </c>
      <c r="AI1235" s="28" t="s">
        <v>932</v>
      </c>
      <c r="AJ1235" s="28" t="s">
        <v>7792</v>
      </c>
      <c r="AK1235" s="28" t="s">
        <v>7792</v>
      </c>
      <c r="AL1235" s="28" t="s">
        <v>7797</v>
      </c>
      <c r="AM1235" s="28">
        <f>_xlfn.XLOOKUP(Solution[[#This Row],[Cu_ID]],Master[cu_id],Master[Notes], "none")</f>
        <v>105</v>
      </c>
      <c r="AN1235" s="28">
        <v>0</v>
      </c>
    </row>
    <row r="1236" spans="1:40" x14ac:dyDescent="0.3">
      <c r="A1236" s="53" t="s">
        <v>12742</v>
      </c>
      <c r="B1236" s="37" t="s">
        <v>7760</v>
      </c>
      <c r="C1236" s="37" t="s">
        <v>7774</v>
      </c>
      <c r="D1236" s="28" t="s">
        <v>7716</v>
      </c>
      <c r="E1236" s="28" t="s">
        <v>7752</v>
      </c>
      <c r="F1236" s="28" t="s">
        <v>902</v>
      </c>
      <c r="G1236" s="28" t="s">
        <v>7723</v>
      </c>
      <c r="H1236" s="28" t="s">
        <v>7752</v>
      </c>
      <c r="I1236" s="28" t="s">
        <v>8057</v>
      </c>
      <c r="J1236" s="28">
        <v>380</v>
      </c>
      <c r="K1236" s="35" t="s">
        <v>9002</v>
      </c>
      <c r="L1236" s="35" t="s">
        <v>12743</v>
      </c>
      <c r="M1236" s="30">
        <v>1.9438990522176001</v>
      </c>
      <c r="N1236" s="32" t="s">
        <v>15039</v>
      </c>
      <c r="O1236" s="28" t="s">
        <v>7751</v>
      </c>
      <c r="P1236" s="29">
        <v>0.38983796296296297</v>
      </c>
      <c r="Q1236" s="29">
        <v>0.39571759259259259</v>
      </c>
      <c r="R1236" s="28">
        <v>0</v>
      </c>
      <c r="S1236" s="30">
        <v>8.4722222233333326</v>
      </c>
      <c r="T1236" s="32" t="s">
        <v>12744</v>
      </c>
      <c r="U1236" s="32" t="s">
        <v>12745</v>
      </c>
      <c r="V1236" s="30">
        <v>1.1893921029266701</v>
      </c>
      <c r="W1236" s="28">
        <v>0</v>
      </c>
      <c r="X1236" s="28">
        <v>0</v>
      </c>
      <c r="Y1236" s="28" t="s">
        <v>14575</v>
      </c>
      <c r="Z1236" s="28" t="s">
        <v>14576</v>
      </c>
      <c r="AA1236" s="28">
        <v>1</v>
      </c>
      <c r="AB1236" s="28">
        <v>0</v>
      </c>
      <c r="AC1236" s="32">
        <f>Solution[[#This Row],[Old Stop]] +1</f>
        <v>381</v>
      </c>
      <c r="AD1236" s="32" t="str">
        <f>_xlfn.CONCAT(Solution[[#This Row],[Notes]],"_",Solution[[#This Row],[Week '#]],"_", _xlfn.SWITCH(Solution[[#This Row],[Column1]], "M", "Monday", "T", "Tuesday", "W", "Wednesday", "R", "Thursday", "H", "Thursday", "F", "Friday"))</f>
        <v>103_Week1_Friday</v>
      </c>
      <c r="AE1236" s="32" t="str">
        <f>IF(LEN(Solution[[#This Row],[Available Delivery Days]]) =1, Solution[[#This Row],[Available Delivery Days]], IF(ISNUMBER(SEARCH(Solution[[#This Row],[New Delivery Day]], Solution[[#This Row],[Available Delivery Days]])), Solution[[#This Row],[New Delivery Day]], Solution[[#This Row],[Old Delivery Day]]))</f>
        <v>F</v>
      </c>
      <c r="AF1236" s="31">
        <v>59.102499999999999</v>
      </c>
      <c r="AG1236" s="31">
        <v>95.35</v>
      </c>
      <c r="AH1236" s="28" t="s">
        <v>7832</v>
      </c>
      <c r="AI1236" s="28" t="s">
        <v>932</v>
      </c>
      <c r="AJ1236" s="28" t="s">
        <v>7793</v>
      </c>
      <c r="AK1236" s="28" t="s">
        <v>7792</v>
      </c>
      <c r="AL1236" s="28" t="s">
        <v>7797</v>
      </c>
      <c r="AM1236" s="28">
        <f>_xlfn.XLOOKUP(Solution[[#This Row],[Cu_ID]],Master[cu_id],Master[Notes], "none")</f>
        <v>103</v>
      </c>
      <c r="AN1236" s="28">
        <v>0</v>
      </c>
    </row>
    <row r="1237" spans="1:40" x14ac:dyDescent="0.3">
      <c r="A1237" s="53" t="s">
        <v>12742</v>
      </c>
      <c r="B1237" s="37" t="s">
        <v>7760</v>
      </c>
      <c r="C1237" s="37" t="s">
        <v>7774</v>
      </c>
      <c r="D1237" s="28" t="s">
        <v>7717</v>
      </c>
      <c r="E1237" s="28" t="s">
        <v>7752</v>
      </c>
      <c r="F1237" s="28" t="s">
        <v>902</v>
      </c>
      <c r="G1237" s="28" t="s">
        <v>7759</v>
      </c>
      <c r="H1237" s="28" t="s">
        <v>7752</v>
      </c>
      <c r="I1237" s="28" t="s">
        <v>8057</v>
      </c>
      <c r="J1237" s="28">
        <v>380</v>
      </c>
      <c r="K1237" s="35" t="s">
        <v>9002</v>
      </c>
      <c r="L1237" s="35" t="s">
        <v>12743</v>
      </c>
      <c r="M1237" s="30">
        <v>1.2084086891263699</v>
      </c>
      <c r="N1237" s="32" t="s">
        <v>15531</v>
      </c>
      <c r="O1237" s="28" t="s">
        <v>7751</v>
      </c>
      <c r="P1237" s="29">
        <v>0.31146990740740743</v>
      </c>
      <c r="Q1237" s="29">
        <v>0.31734953703703705</v>
      </c>
      <c r="R1237" s="28">
        <v>0</v>
      </c>
      <c r="S1237" s="30">
        <v>8.4722222233333326</v>
      </c>
      <c r="T1237" s="32" t="s">
        <v>12744</v>
      </c>
      <c r="U1237" s="32" t="s">
        <v>12745</v>
      </c>
      <c r="V1237" s="30">
        <v>0.522792574727174</v>
      </c>
      <c r="W1237" s="28">
        <v>0</v>
      </c>
      <c r="X1237" s="28">
        <v>0</v>
      </c>
      <c r="Y1237" s="28" t="s">
        <v>14575</v>
      </c>
      <c r="Z1237" s="28" t="s">
        <v>15451</v>
      </c>
      <c r="AA1237" s="28">
        <v>1</v>
      </c>
      <c r="AB1237" s="28">
        <v>0</v>
      </c>
      <c r="AC1237" s="32">
        <f>Solution[[#This Row],[Old Stop]] +1</f>
        <v>381</v>
      </c>
      <c r="AD1237" s="32" t="str">
        <f>_xlfn.CONCAT(Solution[[#This Row],[Notes]],"_",Solution[[#This Row],[Week '#]],"_", _xlfn.SWITCH(Solution[[#This Row],[Column1]], "M", "Monday", "T", "Tuesday", "W", "Wednesday", "R", "Thursday", "H", "Thursday", "F", "Friday"))</f>
        <v>103_Week2_Friday</v>
      </c>
      <c r="AE1237" s="32" t="str">
        <f>IF(LEN(Solution[[#This Row],[Available Delivery Days]]) =1, Solution[[#This Row],[Available Delivery Days]], IF(ISNUMBER(SEARCH(Solution[[#This Row],[New Delivery Day]], Solution[[#This Row],[Available Delivery Days]])), Solution[[#This Row],[New Delivery Day]], Solution[[#This Row],[Old Delivery Day]]))</f>
        <v>F</v>
      </c>
      <c r="AF1237" s="31">
        <v>59.102499999999999</v>
      </c>
      <c r="AG1237" s="31">
        <v>95.35</v>
      </c>
      <c r="AH1237" s="28" t="s">
        <v>7832</v>
      </c>
      <c r="AI1237" s="28" t="s">
        <v>932</v>
      </c>
      <c r="AJ1237" s="28" t="s">
        <v>7793</v>
      </c>
      <c r="AK1237" s="28" t="s">
        <v>7792</v>
      </c>
      <c r="AL1237" s="28" t="s">
        <v>7797</v>
      </c>
      <c r="AM1237" s="28">
        <f>_xlfn.XLOOKUP(Solution[[#This Row],[Cu_ID]],Master[cu_id],Master[Notes], "none")</f>
        <v>103</v>
      </c>
      <c r="AN1237" s="28">
        <v>0</v>
      </c>
    </row>
    <row r="1238" spans="1:40" x14ac:dyDescent="0.3">
      <c r="A1238" s="53" t="s">
        <v>12742</v>
      </c>
      <c r="B1238" s="37" t="s">
        <v>7760</v>
      </c>
      <c r="C1238" s="37" t="s">
        <v>7774</v>
      </c>
      <c r="D1238" s="28" t="s">
        <v>7718</v>
      </c>
      <c r="E1238" s="28" t="s">
        <v>7752</v>
      </c>
      <c r="F1238" s="28" t="s">
        <v>902</v>
      </c>
      <c r="G1238" s="28" t="s">
        <v>7723</v>
      </c>
      <c r="H1238" s="28" t="s">
        <v>7752</v>
      </c>
      <c r="I1238" s="28" t="s">
        <v>8057</v>
      </c>
      <c r="J1238" s="28">
        <v>380</v>
      </c>
      <c r="K1238" s="35" t="s">
        <v>9002</v>
      </c>
      <c r="L1238" s="35" t="s">
        <v>12743</v>
      </c>
      <c r="M1238" s="30">
        <v>1.9438990522176001</v>
      </c>
      <c r="N1238" s="32" t="s">
        <v>16086</v>
      </c>
      <c r="O1238" s="28" t="s">
        <v>7751</v>
      </c>
      <c r="P1238" s="29">
        <v>0.38983796296296297</v>
      </c>
      <c r="Q1238" s="29">
        <v>0.39571759259259259</v>
      </c>
      <c r="R1238" s="28">
        <v>0</v>
      </c>
      <c r="S1238" s="30">
        <v>8.4722222233333326</v>
      </c>
      <c r="T1238" s="32" t="s">
        <v>12744</v>
      </c>
      <c r="U1238" s="32" t="s">
        <v>12745</v>
      </c>
      <c r="V1238" s="30">
        <v>1.1893921029266701</v>
      </c>
      <c r="W1238" s="28">
        <v>0</v>
      </c>
      <c r="X1238" s="28">
        <v>0</v>
      </c>
      <c r="Y1238" s="28" t="s">
        <v>14575</v>
      </c>
      <c r="Z1238" s="28" t="s">
        <v>15989</v>
      </c>
      <c r="AA1238" s="28">
        <v>1</v>
      </c>
      <c r="AB1238" s="28">
        <v>0</v>
      </c>
      <c r="AC1238" s="32">
        <f>Solution[[#This Row],[Old Stop]] +1</f>
        <v>381</v>
      </c>
      <c r="AD1238" s="32" t="str">
        <f>_xlfn.CONCAT(Solution[[#This Row],[Notes]],"_",Solution[[#This Row],[Week '#]],"_", _xlfn.SWITCH(Solution[[#This Row],[Column1]], "M", "Monday", "T", "Tuesday", "W", "Wednesday", "R", "Thursday", "H", "Thursday", "F", "Friday"))</f>
        <v>103_Week3_Friday</v>
      </c>
      <c r="AE1238" s="32" t="str">
        <f>IF(LEN(Solution[[#This Row],[Available Delivery Days]]) =1, Solution[[#This Row],[Available Delivery Days]], IF(ISNUMBER(SEARCH(Solution[[#This Row],[New Delivery Day]], Solution[[#This Row],[Available Delivery Days]])), Solution[[#This Row],[New Delivery Day]], Solution[[#This Row],[Old Delivery Day]]))</f>
        <v>F</v>
      </c>
      <c r="AF1238" s="31">
        <v>59.102499999999999</v>
      </c>
      <c r="AG1238" s="31">
        <v>95.35</v>
      </c>
      <c r="AH1238" s="28" t="s">
        <v>7832</v>
      </c>
      <c r="AI1238" s="28" t="s">
        <v>932</v>
      </c>
      <c r="AJ1238" s="28" t="s">
        <v>7793</v>
      </c>
      <c r="AK1238" s="28" t="s">
        <v>7792</v>
      </c>
      <c r="AL1238" s="28" t="s">
        <v>7797</v>
      </c>
      <c r="AM1238" s="28">
        <f>_xlfn.XLOOKUP(Solution[[#This Row],[Cu_ID]],Master[cu_id],Master[Notes], "none")</f>
        <v>103</v>
      </c>
      <c r="AN1238" s="28">
        <v>0</v>
      </c>
    </row>
    <row r="1239" spans="1:40" x14ac:dyDescent="0.3">
      <c r="A1239" s="53" t="s">
        <v>12742</v>
      </c>
      <c r="B1239" s="37" t="s">
        <v>7760</v>
      </c>
      <c r="C1239" s="37" t="s">
        <v>7774</v>
      </c>
      <c r="D1239" s="28" t="s">
        <v>7719</v>
      </c>
      <c r="E1239" s="28" t="s">
        <v>7752</v>
      </c>
      <c r="F1239" s="28" t="s">
        <v>902</v>
      </c>
      <c r="G1239" s="28" t="s">
        <v>7813</v>
      </c>
      <c r="H1239" s="28" t="s">
        <v>7752</v>
      </c>
      <c r="I1239" s="28" t="s">
        <v>8057</v>
      </c>
      <c r="J1239" s="28">
        <v>380</v>
      </c>
      <c r="K1239" s="35" t="s">
        <v>9002</v>
      </c>
      <c r="L1239" s="35" t="s">
        <v>12743</v>
      </c>
      <c r="M1239" s="30">
        <v>1.9438990522176001</v>
      </c>
      <c r="N1239" s="32" t="s">
        <v>16582</v>
      </c>
      <c r="O1239" s="28" t="s">
        <v>7751</v>
      </c>
      <c r="P1239" s="29">
        <v>0.5172106481481481</v>
      </c>
      <c r="Q1239" s="29">
        <v>0.52309027777777772</v>
      </c>
      <c r="R1239" s="28">
        <v>0</v>
      </c>
      <c r="S1239" s="30">
        <v>8.4722222233333326</v>
      </c>
      <c r="T1239" s="32" t="s">
        <v>12744</v>
      </c>
      <c r="U1239" s="32" t="s">
        <v>12745</v>
      </c>
      <c r="V1239" s="30">
        <v>1.1893921029266701</v>
      </c>
      <c r="W1239" s="28">
        <v>0</v>
      </c>
      <c r="X1239" s="28">
        <v>0</v>
      </c>
      <c r="Y1239" s="28" t="s">
        <v>14575</v>
      </c>
      <c r="Z1239" s="28" t="s">
        <v>16571</v>
      </c>
      <c r="AA1239" s="28">
        <v>1</v>
      </c>
      <c r="AB1239" s="28">
        <v>0</v>
      </c>
      <c r="AC1239" s="32">
        <f>Solution[[#This Row],[Old Stop]] +1</f>
        <v>381</v>
      </c>
      <c r="AD1239" s="32" t="str">
        <f>_xlfn.CONCAT(Solution[[#This Row],[Notes]],"_",Solution[[#This Row],[Week '#]],"_", _xlfn.SWITCH(Solution[[#This Row],[Column1]], "M", "Monday", "T", "Tuesday", "W", "Wednesday", "R", "Thursday", "H", "Thursday", "F", "Friday"))</f>
        <v>103_Week4_Friday</v>
      </c>
      <c r="AE1239" s="32" t="str">
        <f>IF(LEN(Solution[[#This Row],[Available Delivery Days]]) =1, Solution[[#This Row],[Available Delivery Days]], IF(ISNUMBER(SEARCH(Solution[[#This Row],[New Delivery Day]], Solution[[#This Row],[Available Delivery Days]])), Solution[[#This Row],[New Delivery Day]], Solution[[#This Row],[Old Delivery Day]]))</f>
        <v>F</v>
      </c>
      <c r="AF1239" s="31">
        <v>59.102499999999999</v>
      </c>
      <c r="AG1239" s="31">
        <v>95.35</v>
      </c>
      <c r="AH1239" s="28" t="s">
        <v>7832</v>
      </c>
      <c r="AI1239" s="28" t="s">
        <v>932</v>
      </c>
      <c r="AJ1239" s="28" t="s">
        <v>7793</v>
      </c>
      <c r="AK1239" s="28" t="s">
        <v>7792</v>
      </c>
      <c r="AL1239" s="28" t="s">
        <v>7797</v>
      </c>
      <c r="AM1239" s="28">
        <f>_xlfn.XLOOKUP(Solution[[#This Row],[Cu_ID]],Master[cu_id],Master[Notes], "none")</f>
        <v>103</v>
      </c>
      <c r="AN1239" s="28">
        <v>0</v>
      </c>
    </row>
    <row r="1240" spans="1:40" x14ac:dyDescent="0.3">
      <c r="A1240" s="53" t="s">
        <v>12986</v>
      </c>
      <c r="B1240" s="37" t="s">
        <v>12987</v>
      </c>
      <c r="C1240" s="37" t="s">
        <v>7728</v>
      </c>
      <c r="D1240" s="28" t="s">
        <v>7716</v>
      </c>
      <c r="E1240" s="28" t="s">
        <v>7789</v>
      </c>
      <c r="F1240" s="28" t="s">
        <v>903</v>
      </c>
      <c r="G1240" s="28" t="s">
        <v>7722</v>
      </c>
      <c r="H1240" s="28" t="s">
        <v>7789</v>
      </c>
      <c r="I1240" s="28" t="s">
        <v>903</v>
      </c>
      <c r="J1240" s="28">
        <v>125</v>
      </c>
      <c r="K1240" s="35" t="s">
        <v>7934</v>
      </c>
      <c r="L1240" s="35" t="s">
        <v>12988</v>
      </c>
      <c r="M1240" s="30">
        <v>13.2789022084326</v>
      </c>
      <c r="N1240" s="32" t="s">
        <v>14657</v>
      </c>
      <c r="O1240" s="28" t="s">
        <v>7774</v>
      </c>
      <c r="P1240" s="29">
        <v>0.34927083333333331</v>
      </c>
      <c r="Q1240" s="29">
        <v>0.35340277777777779</v>
      </c>
      <c r="R1240" s="28">
        <v>0</v>
      </c>
      <c r="S1240" s="30">
        <v>5.95</v>
      </c>
      <c r="T1240" s="32" t="s">
        <v>12989</v>
      </c>
      <c r="U1240" s="32" t="s">
        <v>12990</v>
      </c>
      <c r="V1240" s="30">
        <v>6.4823128332113598</v>
      </c>
      <c r="W1240" s="28">
        <v>0</v>
      </c>
      <c r="X1240" s="28">
        <v>0</v>
      </c>
      <c r="Y1240" s="28" t="s">
        <v>14639</v>
      </c>
      <c r="Z1240" s="28" t="s">
        <v>14640</v>
      </c>
      <c r="AA1240" s="28">
        <v>1</v>
      </c>
      <c r="AB1240" s="28">
        <v>0</v>
      </c>
      <c r="AC1240" s="32">
        <f>Solution[[#This Row],[Old Stop]] +1</f>
        <v>126</v>
      </c>
      <c r="AD1240" s="32" t="str">
        <f>_xlfn.CONCAT(Solution[[#This Row],[Notes]],"_",Solution[[#This Row],[Week '#]],"_", _xlfn.SWITCH(Solution[[#This Row],[Column1]], "M", "Monday", "T", "Tuesday", "W", "Wednesday", "R", "Thursday", "H", "Thursday", "F", "Friday"))</f>
        <v>101_Week1_Tuesday</v>
      </c>
      <c r="AE1240" s="32" t="str">
        <f>IF(LEN(Solution[[#This Row],[Available Delivery Days]]) =1, Solution[[#This Row],[Available Delivery Days]], IF(ISNUMBER(SEARCH(Solution[[#This Row],[New Delivery Day]], Solution[[#This Row],[Available Delivery Days]])), Solution[[#This Row],[New Delivery Day]], Solution[[#This Row],[Old Delivery Day]]))</f>
        <v>T</v>
      </c>
      <c r="AF1240" s="31">
        <v>93.18</v>
      </c>
      <c r="AG1240" s="31">
        <v>82.352500000000006</v>
      </c>
      <c r="AH1240" s="28" t="s">
        <v>7832</v>
      </c>
      <c r="AI1240" s="28" t="s">
        <v>932</v>
      </c>
      <c r="AJ1240" s="28" t="s">
        <v>7793</v>
      </c>
      <c r="AK1240" s="28" t="s">
        <v>7793</v>
      </c>
      <c r="AL1240" s="28" t="s">
        <v>7797</v>
      </c>
      <c r="AM1240" s="28">
        <f>_xlfn.XLOOKUP(Solution[[#This Row],[Cu_ID]],Master[cu_id],Master[Notes], "none")</f>
        <v>101</v>
      </c>
      <c r="AN1240" s="28"/>
    </row>
    <row r="1241" spans="1:40" x14ac:dyDescent="0.3">
      <c r="A1241" s="53" t="s">
        <v>12986</v>
      </c>
      <c r="B1241" s="37" t="s">
        <v>12987</v>
      </c>
      <c r="C1241" s="37" t="s">
        <v>7728</v>
      </c>
      <c r="D1241" s="28" t="s">
        <v>7717</v>
      </c>
      <c r="E1241" s="28" t="s">
        <v>7789</v>
      </c>
      <c r="F1241" s="28" t="s">
        <v>903</v>
      </c>
      <c r="G1241" s="28" t="s">
        <v>7748</v>
      </c>
      <c r="H1241" s="28" t="s">
        <v>7789</v>
      </c>
      <c r="I1241" s="28" t="s">
        <v>903</v>
      </c>
      <c r="J1241" s="28">
        <v>125</v>
      </c>
      <c r="K1241" s="35" t="s">
        <v>7934</v>
      </c>
      <c r="L1241" s="35" t="s">
        <v>12988</v>
      </c>
      <c r="M1241" s="30">
        <v>13.2789022084326</v>
      </c>
      <c r="N1241" s="32" t="s">
        <v>15662</v>
      </c>
      <c r="O1241" s="28" t="s">
        <v>7774</v>
      </c>
      <c r="P1241" s="29">
        <v>0.3606597222222222</v>
      </c>
      <c r="Q1241" s="29">
        <v>0.36479166666666668</v>
      </c>
      <c r="R1241" s="28">
        <v>0</v>
      </c>
      <c r="S1241" s="30">
        <v>5.95</v>
      </c>
      <c r="T1241" s="32" t="s">
        <v>12989</v>
      </c>
      <c r="U1241" s="32" t="s">
        <v>12990</v>
      </c>
      <c r="V1241" s="30">
        <v>6.4823128332113598</v>
      </c>
      <c r="W1241" s="28">
        <v>0</v>
      </c>
      <c r="X1241" s="28">
        <v>0</v>
      </c>
      <c r="Y1241" s="28" t="s">
        <v>14639</v>
      </c>
      <c r="Z1241" s="28" t="s">
        <v>15543</v>
      </c>
      <c r="AA1241" s="28">
        <v>1</v>
      </c>
      <c r="AB1241" s="28">
        <v>0</v>
      </c>
      <c r="AC1241" s="32">
        <f>Solution[[#This Row],[Old Stop]] +1</f>
        <v>126</v>
      </c>
      <c r="AD1241" s="32" t="str">
        <f>_xlfn.CONCAT(Solution[[#This Row],[Notes]],"_",Solution[[#This Row],[Week '#]],"_", _xlfn.SWITCH(Solution[[#This Row],[Column1]], "M", "Monday", "T", "Tuesday", "W", "Wednesday", "R", "Thursday", "H", "Thursday", "F", "Friday"))</f>
        <v>101_Week2_Tuesday</v>
      </c>
      <c r="AE1241" s="32" t="str">
        <f>IF(LEN(Solution[[#This Row],[Available Delivery Days]]) =1, Solution[[#This Row],[Available Delivery Days]], IF(ISNUMBER(SEARCH(Solution[[#This Row],[New Delivery Day]], Solution[[#This Row],[Available Delivery Days]])), Solution[[#This Row],[New Delivery Day]], Solution[[#This Row],[Old Delivery Day]]))</f>
        <v>T</v>
      </c>
      <c r="AF1241" s="31">
        <v>93.18</v>
      </c>
      <c r="AG1241" s="31">
        <v>82.352500000000006</v>
      </c>
      <c r="AH1241" s="28" t="s">
        <v>7832</v>
      </c>
      <c r="AI1241" s="28" t="s">
        <v>932</v>
      </c>
      <c r="AJ1241" s="28" t="s">
        <v>7793</v>
      </c>
      <c r="AK1241" s="28" t="s">
        <v>7793</v>
      </c>
      <c r="AL1241" s="28" t="s">
        <v>7797</v>
      </c>
      <c r="AM1241" s="28">
        <f>_xlfn.XLOOKUP(Solution[[#This Row],[Cu_ID]],Master[cu_id],Master[Notes], "none")</f>
        <v>101</v>
      </c>
      <c r="AN1241" s="28"/>
    </row>
    <row r="1242" spans="1:40" x14ac:dyDescent="0.3">
      <c r="A1242" s="53" t="s">
        <v>12986</v>
      </c>
      <c r="B1242" s="37" t="s">
        <v>12987</v>
      </c>
      <c r="C1242" s="37" t="s">
        <v>7728</v>
      </c>
      <c r="D1242" s="28" t="s">
        <v>7718</v>
      </c>
      <c r="E1242" s="28" t="s">
        <v>7789</v>
      </c>
      <c r="F1242" s="28" t="s">
        <v>903</v>
      </c>
      <c r="G1242" s="28" t="s">
        <v>7748</v>
      </c>
      <c r="H1242" s="28" t="s">
        <v>7789</v>
      </c>
      <c r="I1242" s="28" t="s">
        <v>903</v>
      </c>
      <c r="J1242" s="28">
        <v>125</v>
      </c>
      <c r="K1242" s="35" t="s">
        <v>7934</v>
      </c>
      <c r="L1242" s="35" t="s">
        <v>12988</v>
      </c>
      <c r="M1242" s="30">
        <v>13.2789022084326</v>
      </c>
      <c r="N1242" s="32" t="s">
        <v>15909</v>
      </c>
      <c r="O1242" s="28" t="s">
        <v>7774</v>
      </c>
      <c r="P1242" s="29">
        <v>0.35105324074074074</v>
      </c>
      <c r="Q1242" s="29">
        <v>0.35518518518518516</v>
      </c>
      <c r="R1242" s="28">
        <v>0</v>
      </c>
      <c r="S1242" s="30">
        <v>5.95</v>
      </c>
      <c r="T1242" s="32" t="s">
        <v>12989</v>
      </c>
      <c r="U1242" s="32" t="s">
        <v>12990</v>
      </c>
      <c r="V1242" s="30">
        <v>6.4823128332113598</v>
      </c>
      <c r="W1242" s="28">
        <v>0</v>
      </c>
      <c r="X1242" s="28">
        <v>0</v>
      </c>
      <c r="Y1242" s="28" t="s">
        <v>14639</v>
      </c>
      <c r="Z1242" s="28" t="s">
        <v>15838</v>
      </c>
      <c r="AA1242" s="28">
        <v>1</v>
      </c>
      <c r="AB1242" s="28">
        <v>0</v>
      </c>
      <c r="AC1242" s="32">
        <f>Solution[[#This Row],[Old Stop]] +1</f>
        <v>126</v>
      </c>
      <c r="AD1242" s="32" t="str">
        <f>_xlfn.CONCAT(Solution[[#This Row],[Notes]],"_",Solution[[#This Row],[Week '#]],"_", _xlfn.SWITCH(Solution[[#This Row],[Column1]], "M", "Monday", "T", "Tuesday", "W", "Wednesday", "R", "Thursday", "H", "Thursday", "F", "Friday"))</f>
        <v>101_Week3_Tuesday</v>
      </c>
      <c r="AE1242" s="32" t="str">
        <f>IF(LEN(Solution[[#This Row],[Available Delivery Days]]) =1, Solution[[#This Row],[Available Delivery Days]], IF(ISNUMBER(SEARCH(Solution[[#This Row],[New Delivery Day]], Solution[[#This Row],[Available Delivery Days]])), Solution[[#This Row],[New Delivery Day]], Solution[[#This Row],[Old Delivery Day]]))</f>
        <v>T</v>
      </c>
      <c r="AF1242" s="31">
        <v>93.18</v>
      </c>
      <c r="AG1242" s="31">
        <v>82.352500000000006</v>
      </c>
      <c r="AH1242" s="28" t="s">
        <v>7832</v>
      </c>
      <c r="AI1242" s="28" t="s">
        <v>932</v>
      </c>
      <c r="AJ1242" s="28" t="s">
        <v>7793</v>
      </c>
      <c r="AK1242" s="28" t="s">
        <v>7793</v>
      </c>
      <c r="AL1242" s="28" t="s">
        <v>7797</v>
      </c>
      <c r="AM1242" s="28">
        <f>_xlfn.XLOOKUP(Solution[[#This Row],[Cu_ID]],Master[cu_id],Master[Notes], "none")</f>
        <v>101</v>
      </c>
      <c r="AN1242" s="28"/>
    </row>
    <row r="1243" spans="1:40" x14ac:dyDescent="0.3">
      <c r="A1243" s="53" t="s">
        <v>12986</v>
      </c>
      <c r="B1243" s="37" t="s">
        <v>12987</v>
      </c>
      <c r="C1243" s="37" t="s">
        <v>7728</v>
      </c>
      <c r="D1243" s="28" t="s">
        <v>7719</v>
      </c>
      <c r="E1243" s="28" t="s">
        <v>7789</v>
      </c>
      <c r="F1243" s="28" t="s">
        <v>903</v>
      </c>
      <c r="G1243" s="28" t="s">
        <v>7747</v>
      </c>
      <c r="H1243" s="28" t="s">
        <v>7789</v>
      </c>
      <c r="I1243" s="28" t="s">
        <v>903</v>
      </c>
      <c r="J1243" s="28">
        <v>125</v>
      </c>
      <c r="K1243" s="35" t="s">
        <v>7934</v>
      </c>
      <c r="L1243" s="35" t="s">
        <v>12988</v>
      </c>
      <c r="M1243" s="30">
        <v>19.962791388854399</v>
      </c>
      <c r="N1243" s="32" t="s">
        <v>16681</v>
      </c>
      <c r="O1243" s="28" t="s">
        <v>7774</v>
      </c>
      <c r="P1243" s="29">
        <v>0.65001157407407406</v>
      </c>
      <c r="Q1243" s="29">
        <v>0.65414351851851849</v>
      </c>
      <c r="R1243" s="28">
        <v>0</v>
      </c>
      <c r="S1243" s="30">
        <v>5.95</v>
      </c>
      <c r="T1243" s="32" t="s">
        <v>12989</v>
      </c>
      <c r="U1243" s="32" t="s">
        <v>12990</v>
      </c>
      <c r="V1243" s="30">
        <v>15.469207058821199</v>
      </c>
      <c r="W1243" s="28">
        <v>0</v>
      </c>
      <c r="X1243" s="28">
        <v>0</v>
      </c>
      <c r="Y1243" s="28" t="s">
        <v>14639</v>
      </c>
      <c r="Z1243" s="28" t="s">
        <v>16423</v>
      </c>
      <c r="AA1243" s="28">
        <v>1</v>
      </c>
      <c r="AB1243" s="28">
        <v>0</v>
      </c>
      <c r="AC1243" s="32">
        <f>Solution[[#This Row],[Old Stop]] +1</f>
        <v>126</v>
      </c>
      <c r="AD1243" s="32" t="str">
        <f>_xlfn.CONCAT(Solution[[#This Row],[Notes]],"_",Solution[[#This Row],[Week '#]],"_", _xlfn.SWITCH(Solution[[#This Row],[Column1]], "M", "Monday", "T", "Tuesday", "W", "Wednesday", "R", "Thursday", "H", "Thursday", "F", "Friday"))</f>
        <v>101_Week4_Tuesday</v>
      </c>
      <c r="AE1243" s="32" t="str">
        <f>IF(LEN(Solution[[#This Row],[Available Delivery Days]]) =1, Solution[[#This Row],[Available Delivery Days]], IF(ISNUMBER(SEARCH(Solution[[#This Row],[New Delivery Day]], Solution[[#This Row],[Available Delivery Days]])), Solution[[#This Row],[New Delivery Day]], Solution[[#This Row],[Old Delivery Day]]))</f>
        <v>T</v>
      </c>
      <c r="AF1243" s="31">
        <v>93.18</v>
      </c>
      <c r="AG1243" s="31">
        <v>82.352500000000006</v>
      </c>
      <c r="AH1243" s="28" t="s">
        <v>7832</v>
      </c>
      <c r="AI1243" s="28" t="s">
        <v>932</v>
      </c>
      <c r="AJ1243" s="28" t="s">
        <v>7793</v>
      </c>
      <c r="AK1243" s="28" t="s">
        <v>7793</v>
      </c>
      <c r="AL1243" s="28" t="s">
        <v>7797</v>
      </c>
      <c r="AM1243" s="28">
        <f>_xlfn.XLOOKUP(Solution[[#This Row],[Cu_ID]],Master[cu_id],Master[Notes], "none")</f>
        <v>101</v>
      </c>
      <c r="AN1243" s="28"/>
    </row>
    <row r="1244" spans="1:40" x14ac:dyDescent="0.3">
      <c r="A1244" s="53" t="s">
        <v>11561</v>
      </c>
      <c r="B1244" s="37" t="s">
        <v>7760</v>
      </c>
      <c r="C1244" s="37" t="s">
        <v>7763</v>
      </c>
      <c r="D1244" s="28" t="s">
        <v>7716</v>
      </c>
      <c r="E1244" s="28" t="s">
        <v>7734</v>
      </c>
      <c r="F1244" s="28" t="s">
        <v>900</v>
      </c>
      <c r="G1244" s="28" t="s">
        <v>7754</v>
      </c>
      <c r="H1244" s="28" t="s">
        <v>7734</v>
      </c>
      <c r="I1244" s="28" t="s">
        <v>8057</v>
      </c>
      <c r="J1244" s="28">
        <v>120</v>
      </c>
      <c r="K1244" s="35" t="s">
        <v>8537</v>
      </c>
      <c r="L1244" s="35" t="s">
        <v>11562</v>
      </c>
      <c r="M1244" s="30">
        <v>2.0059156753122802</v>
      </c>
      <c r="N1244" s="32" t="s">
        <v>15240</v>
      </c>
      <c r="O1244" s="28" t="s">
        <v>7751</v>
      </c>
      <c r="P1244" s="29">
        <v>0.42416666666666669</v>
      </c>
      <c r="Q1244" s="29">
        <v>0.44043981481481481</v>
      </c>
      <c r="R1244" s="28">
        <v>0</v>
      </c>
      <c r="S1244" s="30">
        <v>23.427777776666666</v>
      </c>
      <c r="T1244" s="32" t="s">
        <v>11563</v>
      </c>
      <c r="U1244" s="32" t="s">
        <v>11564</v>
      </c>
      <c r="V1244" s="30">
        <v>1.0891952884365601</v>
      </c>
      <c r="W1244" s="28">
        <v>13</v>
      </c>
      <c r="X1244" s="28">
        <v>0.33333333333333298</v>
      </c>
      <c r="Y1244" s="28" t="s">
        <v>14645</v>
      </c>
      <c r="Z1244" s="28" t="s">
        <v>14646</v>
      </c>
      <c r="AA1244" s="28">
        <v>1</v>
      </c>
      <c r="AB1244" s="28">
        <v>41</v>
      </c>
      <c r="AC1244" s="32">
        <f>Solution[[#This Row],[Old Stop]] +1</f>
        <v>121</v>
      </c>
      <c r="AD1244" s="32" t="str">
        <f>_xlfn.CONCAT(Solution[[#This Row],[Notes]],"_",Solution[[#This Row],[Week '#]],"_", _xlfn.SWITCH(Solution[[#This Row],[Column1]], "M", "Monday", "T", "Tuesday", "W", "Wednesday", "R", "Thursday", "H", "Thursday", "F", "Friday"))</f>
        <v>102_Week1_Wednesday</v>
      </c>
      <c r="AE1244" s="32" t="str">
        <f>IF(LEN(Solution[[#This Row],[Available Delivery Days]]) =1, Solution[[#This Row],[Available Delivery Days]], IF(ISNUMBER(SEARCH(Solution[[#This Row],[New Delivery Day]], Solution[[#This Row],[Available Delivery Days]])), Solution[[#This Row],[New Delivery Day]], Solution[[#This Row],[Old Delivery Day]]))</f>
        <v>W</v>
      </c>
      <c r="AF1244" s="31">
        <v>166.87</v>
      </c>
      <c r="AG1244" s="31">
        <v>239.30500000000001</v>
      </c>
      <c r="AH1244" s="28" t="s">
        <v>7832</v>
      </c>
      <c r="AI1244" s="28" t="s">
        <v>932</v>
      </c>
      <c r="AJ1244" s="28" t="s">
        <v>7793</v>
      </c>
      <c r="AK1244" s="28" t="s">
        <v>7792</v>
      </c>
      <c r="AL1244" s="28" t="s">
        <v>7797</v>
      </c>
      <c r="AM1244" s="28">
        <f>_xlfn.XLOOKUP(Solution[[#This Row],[Cu_ID]],Master[cu_id],Master[Notes], "none")</f>
        <v>102</v>
      </c>
      <c r="AN1244" s="28">
        <v>41</v>
      </c>
    </row>
    <row r="1245" spans="1:40" x14ac:dyDescent="0.3">
      <c r="A1245" s="53" t="s">
        <v>11561</v>
      </c>
      <c r="B1245" s="37" t="s">
        <v>7760</v>
      </c>
      <c r="C1245" s="37" t="s">
        <v>7763</v>
      </c>
      <c r="D1245" s="28" t="s">
        <v>7717</v>
      </c>
      <c r="E1245" s="28" t="s">
        <v>7734</v>
      </c>
      <c r="F1245" s="28" t="s">
        <v>900</v>
      </c>
      <c r="G1245" s="28" t="s">
        <v>7723</v>
      </c>
      <c r="H1245" s="28" t="s">
        <v>7734</v>
      </c>
      <c r="I1245" s="28" t="s">
        <v>8057</v>
      </c>
      <c r="J1245" s="28">
        <v>120</v>
      </c>
      <c r="K1245" s="35" t="s">
        <v>8537</v>
      </c>
      <c r="L1245" s="35" t="s">
        <v>11562</v>
      </c>
      <c r="M1245" s="30">
        <v>17.666458718478701</v>
      </c>
      <c r="N1245" s="32" t="s">
        <v>15241</v>
      </c>
      <c r="O1245" s="28" t="s">
        <v>7751</v>
      </c>
      <c r="P1245" s="29">
        <v>0.44146990740740738</v>
      </c>
      <c r="Q1245" s="29">
        <v>0.45774305555555556</v>
      </c>
      <c r="R1245" s="28">
        <v>0</v>
      </c>
      <c r="S1245" s="30">
        <v>23.427777776666666</v>
      </c>
      <c r="T1245" s="32" t="s">
        <v>11563</v>
      </c>
      <c r="U1245" s="32" t="s">
        <v>11564</v>
      </c>
      <c r="V1245" s="30">
        <v>15.4123817247576</v>
      </c>
      <c r="W1245" s="28">
        <v>13</v>
      </c>
      <c r="X1245" s="28">
        <v>0.33333333333333298</v>
      </c>
      <c r="Y1245" s="28" t="s">
        <v>14645</v>
      </c>
      <c r="Z1245" s="28" t="s">
        <v>14651</v>
      </c>
      <c r="AA1245" s="28">
        <v>1</v>
      </c>
      <c r="AB1245" s="28">
        <v>41</v>
      </c>
      <c r="AC1245" s="32">
        <f>Solution[[#This Row],[Old Stop]] +1</f>
        <v>121</v>
      </c>
      <c r="AD1245" s="32" t="str">
        <f>_xlfn.CONCAT(Solution[[#This Row],[Notes]],"_",Solution[[#This Row],[Week '#]],"_", _xlfn.SWITCH(Solution[[#This Row],[Column1]], "M", "Monday", "T", "Tuesday", "W", "Wednesday", "R", "Thursday", "H", "Thursday", "F", "Friday"))</f>
        <v>102_Week2_Wednesday</v>
      </c>
      <c r="AE1245" s="32" t="str">
        <f>IF(LEN(Solution[[#This Row],[Available Delivery Days]]) =1, Solution[[#This Row],[Available Delivery Days]], IF(ISNUMBER(SEARCH(Solution[[#This Row],[New Delivery Day]], Solution[[#This Row],[Available Delivery Days]])), Solution[[#This Row],[New Delivery Day]], Solution[[#This Row],[Old Delivery Day]]))</f>
        <v>W</v>
      </c>
      <c r="AF1245" s="31">
        <v>166.87</v>
      </c>
      <c r="AG1245" s="31">
        <v>239.30500000000001</v>
      </c>
      <c r="AH1245" s="28" t="s">
        <v>7832</v>
      </c>
      <c r="AI1245" s="28" t="s">
        <v>932</v>
      </c>
      <c r="AJ1245" s="28" t="s">
        <v>7793</v>
      </c>
      <c r="AK1245" s="28" t="s">
        <v>7792</v>
      </c>
      <c r="AL1245" s="28" t="s">
        <v>7797</v>
      </c>
      <c r="AM1245" s="28">
        <f>_xlfn.XLOOKUP(Solution[[#This Row],[Cu_ID]],Master[cu_id],Master[Notes], "none")</f>
        <v>102</v>
      </c>
      <c r="AN1245" s="28">
        <v>41</v>
      </c>
    </row>
    <row r="1246" spans="1:40" x14ac:dyDescent="0.3">
      <c r="A1246" s="53" t="s">
        <v>11561</v>
      </c>
      <c r="B1246" s="37" t="s">
        <v>7760</v>
      </c>
      <c r="C1246" s="37" t="s">
        <v>7763</v>
      </c>
      <c r="D1246" s="28" t="s">
        <v>7718</v>
      </c>
      <c r="E1246" s="28" t="s">
        <v>7734</v>
      </c>
      <c r="F1246" s="28" t="s">
        <v>900</v>
      </c>
      <c r="G1246" s="28" t="s">
        <v>7763</v>
      </c>
      <c r="H1246" s="28" t="s">
        <v>7734</v>
      </c>
      <c r="I1246" s="28" t="s">
        <v>8057</v>
      </c>
      <c r="J1246" s="28">
        <v>120</v>
      </c>
      <c r="K1246" s="35" t="s">
        <v>8537</v>
      </c>
      <c r="L1246" s="35" t="s">
        <v>11562</v>
      </c>
      <c r="M1246" s="30">
        <v>2.0059156753122802</v>
      </c>
      <c r="N1246" s="32" t="s">
        <v>15769</v>
      </c>
      <c r="O1246" s="28" t="s">
        <v>7751</v>
      </c>
      <c r="P1246" s="29">
        <v>0.4296875</v>
      </c>
      <c r="Q1246" s="29">
        <v>0.44596064814814818</v>
      </c>
      <c r="R1246" s="28">
        <v>0</v>
      </c>
      <c r="S1246" s="30">
        <v>23.427777776666666</v>
      </c>
      <c r="T1246" s="32" t="s">
        <v>11563</v>
      </c>
      <c r="U1246" s="32" t="s">
        <v>11564</v>
      </c>
      <c r="V1246" s="30">
        <v>1.0891952884365601</v>
      </c>
      <c r="W1246" s="28">
        <v>13</v>
      </c>
      <c r="X1246" s="28">
        <v>0.33333333333333298</v>
      </c>
      <c r="Y1246" s="28" t="s">
        <v>14645</v>
      </c>
      <c r="Z1246" s="28" t="s">
        <v>15752</v>
      </c>
      <c r="AA1246" s="28">
        <v>1</v>
      </c>
      <c r="AB1246" s="28">
        <v>41</v>
      </c>
      <c r="AC1246" s="32">
        <f>Solution[[#This Row],[Old Stop]] +1</f>
        <v>121</v>
      </c>
      <c r="AD1246" s="32" t="str">
        <f>_xlfn.CONCAT(Solution[[#This Row],[Notes]],"_",Solution[[#This Row],[Week '#]],"_", _xlfn.SWITCH(Solution[[#This Row],[Column1]], "M", "Monday", "T", "Tuesday", "W", "Wednesday", "R", "Thursday", "H", "Thursday", "F", "Friday"))</f>
        <v>102_Week3_Wednesday</v>
      </c>
      <c r="AE1246" s="32" t="str">
        <f>IF(LEN(Solution[[#This Row],[Available Delivery Days]]) =1, Solution[[#This Row],[Available Delivery Days]], IF(ISNUMBER(SEARCH(Solution[[#This Row],[New Delivery Day]], Solution[[#This Row],[Available Delivery Days]])), Solution[[#This Row],[New Delivery Day]], Solution[[#This Row],[Old Delivery Day]]))</f>
        <v>W</v>
      </c>
      <c r="AF1246" s="31">
        <v>166.87</v>
      </c>
      <c r="AG1246" s="31">
        <v>239.30500000000001</v>
      </c>
      <c r="AH1246" s="28" t="s">
        <v>7832</v>
      </c>
      <c r="AI1246" s="28" t="s">
        <v>932</v>
      </c>
      <c r="AJ1246" s="28" t="s">
        <v>7793</v>
      </c>
      <c r="AK1246" s="28" t="s">
        <v>7792</v>
      </c>
      <c r="AL1246" s="28" t="s">
        <v>7797</v>
      </c>
      <c r="AM1246" s="28">
        <f>_xlfn.XLOOKUP(Solution[[#This Row],[Cu_ID]],Master[cu_id],Master[Notes], "none")</f>
        <v>102</v>
      </c>
      <c r="AN1246" s="28">
        <v>41</v>
      </c>
    </row>
    <row r="1247" spans="1:40" x14ac:dyDescent="0.3">
      <c r="A1247" s="53" t="s">
        <v>11561</v>
      </c>
      <c r="B1247" s="37" t="s">
        <v>7760</v>
      </c>
      <c r="C1247" s="37" t="s">
        <v>7763</v>
      </c>
      <c r="D1247" s="28" t="s">
        <v>7719</v>
      </c>
      <c r="E1247" s="28" t="s">
        <v>7734</v>
      </c>
      <c r="F1247" s="28" t="s">
        <v>900</v>
      </c>
      <c r="G1247" s="28" t="s">
        <v>7773</v>
      </c>
      <c r="H1247" s="28" t="s">
        <v>7734</v>
      </c>
      <c r="I1247" s="28" t="s">
        <v>8057</v>
      </c>
      <c r="J1247" s="28">
        <v>120</v>
      </c>
      <c r="K1247" s="35" t="s">
        <v>8537</v>
      </c>
      <c r="L1247" s="35" t="s">
        <v>11562</v>
      </c>
      <c r="M1247" s="30">
        <v>17.666458718478701</v>
      </c>
      <c r="N1247" s="32" t="s">
        <v>16259</v>
      </c>
      <c r="O1247" s="28" t="s">
        <v>7751</v>
      </c>
      <c r="P1247" s="29">
        <v>0.41983796296296294</v>
      </c>
      <c r="Q1247" s="29">
        <v>0.43611111111111112</v>
      </c>
      <c r="R1247" s="28">
        <v>0</v>
      </c>
      <c r="S1247" s="30">
        <v>23.427777776666666</v>
      </c>
      <c r="T1247" s="32" t="s">
        <v>11563</v>
      </c>
      <c r="U1247" s="32" t="s">
        <v>11564</v>
      </c>
      <c r="V1247" s="30">
        <v>15.4123817247576</v>
      </c>
      <c r="W1247" s="28">
        <v>13</v>
      </c>
      <c r="X1247" s="28">
        <v>0.33333333333333298</v>
      </c>
      <c r="Y1247" s="28" t="s">
        <v>14645</v>
      </c>
      <c r="Z1247" s="28" t="s">
        <v>16253</v>
      </c>
      <c r="AA1247" s="28">
        <v>1</v>
      </c>
      <c r="AB1247" s="28">
        <v>41</v>
      </c>
      <c r="AC1247" s="32">
        <f>Solution[[#This Row],[Old Stop]] +1</f>
        <v>121</v>
      </c>
      <c r="AD1247" s="32" t="str">
        <f>_xlfn.CONCAT(Solution[[#This Row],[Notes]],"_",Solution[[#This Row],[Week '#]],"_", _xlfn.SWITCH(Solution[[#This Row],[Column1]], "M", "Monday", "T", "Tuesday", "W", "Wednesday", "R", "Thursday", "H", "Thursday", "F", "Friday"))</f>
        <v>102_Week4_Wednesday</v>
      </c>
      <c r="AE1247" s="32" t="str">
        <f>IF(LEN(Solution[[#This Row],[Available Delivery Days]]) =1, Solution[[#This Row],[Available Delivery Days]], IF(ISNUMBER(SEARCH(Solution[[#This Row],[New Delivery Day]], Solution[[#This Row],[Available Delivery Days]])), Solution[[#This Row],[New Delivery Day]], Solution[[#This Row],[Old Delivery Day]]))</f>
        <v>W</v>
      </c>
      <c r="AF1247" s="31">
        <v>166.87</v>
      </c>
      <c r="AG1247" s="31">
        <v>239.30500000000001</v>
      </c>
      <c r="AH1247" s="28" t="s">
        <v>7832</v>
      </c>
      <c r="AI1247" s="28" t="s">
        <v>932</v>
      </c>
      <c r="AJ1247" s="28" t="s">
        <v>7793</v>
      </c>
      <c r="AK1247" s="28" t="s">
        <v>7792</v>
      </c>
      <c r="AL1247" s="28" t="s">
        <v>7797</v>
      </c>
      <c r="AM1247" s="28">
        <f>_xlfn.XLOOKUP(Solution[[#This Row],[Cu_ID]],Master[cu_id],Master[Notes], "none")</f>
        <v>102</v>
      </c>
      <c r="AN1247" s="28">
        <v>41</v>
      </c>
    </row>
    <row r="1248" spans="1:40" x14ac:dyDescent="0.3">
      <c r="A1248" s="53" t="s">
        <v>11067</v>
      </c>
      <c r="B1248" s="37" t="s">
        <v>7760</v>
      </c>
      <c r="C1248" s="37" t="s">
        <v>7754</v>
      </c>
      <c r="D1248" s="28" t="s">
        <v>7716</v>
      </c>
      <c r="E1248" s="28" t="s">
        <v>7734</v>
      </c>
      <c r="F1248" s="28" t="s">
        <v>900</v>
      </c>
      <c r="G1248" s="28" t="s">
        <v>7722</v>
      </c>
      <c r="H1248" s="28" t="s">
        <v>7734</v>
      </c>
      <c r="I1248" s="28" t="s">
        <v>902</v>
      </c>
      <c r="J1248" s="28">
        <v>25</v>
      </c>
      <c r="K1248" s="35" t="s">
        <v>8580</v>
      </c>
      <c r="L1248" s="35" t="s">
        <v>11068</v>
      </c>
      <c r="M1248" s="30">
        <v>0.85316465049982104</v>
      </c>
      <c r="N1248" s="32" t="s">
        <v>14834</v>
      </c>
      <c r="O1248" s="28" t="s">
        <v>7751</v>
      </c>
      <c r="P1248" s="29">
        <v>0.31451388888888887</v>
      </c>
      <c r="Q1248" s="29">
        <v>0.32226851851851851</v>
      </c>
      <c r="R1248" s="28">
        <v>0</v>
      </c>
      <c r="S1248" s="30">
        <v>11.166666666666666</v>
      </c>
      <c r="T1248" s="32" t="s">
        <v>11069</v>
      </c>
      <c r="U1248" s="32" t="s">
        <v>11070</v>
      </c>
      <c r="V1248" s="30">
        <v>0.333455268997846</v>
      </c>
      <c r="W1248" s="28">
        <v>8</v>
      </c>
      <c r="X1248" s="28">
        <v>0.20512820512820501</v>
      </c>
      <c r="Y1248" s="28" t="s">
        <v>14645</v>
      </c>
      <c r="Z1248" s="28" t="s">
        <v>14646</v>
      </c>
      <c r="AA1248" s="28">
        <v>1</v>
      </c>
      <c r="AB1248" s="28">
        <v>30</v>
      </c>
      <c r="AC1248" s="32">
        <f>Solution[[#This Row],[Old Stop]] +1</f>
        <v>26</v>
      </c>
      <c r="AD1248" s="32" t="str">
        <f>_xlfn.CONCAT(Solution[[#This Row],[Notes]],"_",Solution[[#This Row],[Week '#]],"_", _xlfn.SWITCH(Solution[[#This Row],[Column1]], "M", "Monday", "T", "Tuesday", "W", "Wednesday", "R", "Thursday", "H", "Thursday", "F", "Friday"))</f>
        <v>102_Week1_Wednesday</v>
      </c>
      <c r="AE1248" s="32" t="str">
        <f>IF(LEN(Solution[[#This Row],[Available Delivery Days]]) =1, Solution[[#This Row],[Available Delivery Days]], IF(ISNUMBER(SEARCH(Solution[[#This Row],[New Delivery Day]], Solution[[#This Row],[Available Delivery Days]])), Solution[[#This Row],[New Delivery Day]], Solution[[#This Row],[Old Delivery Day]]))</f>
        <v>W</v>
      </c>
      <c r="AF1248" s="31">
        <v>123.13249999999999</v>
      </c>
      <c r="AG1248" s="31">
        <v>170.8475</v>
      </c>
      <c r="AH1248" s="28" t="s">
        <v>7832</v>
      </c>
      <c r="AI1248" s="28" t="s">
        <v>932</v>
      </c>
      <c r="AJ1248" s="28" t="s">
        <v>7793</v>
      </c>
      <c r="AK1248" s="28" t="s">
        <v>7792</v>
      </c>
      <c r="AL1248" s="28" t="s">
        <v>7797</v>
      </c>
      <c r="AM1248" s="28">
        <f>_xlfn.XLOOKUP(Solution[[#This Row],[Cu_ID]],Master[cu_id],Master[Notes], "none")</f>
        <v>102</v>
      </c>
      <c r="AN1248" s="28">
        <v>30</v>
      </c>
    </row>
    <row r="1249" spans="1:40" x14ac:dyDescent="0.3">
      <c r="A1249" s="53" t="s">
        <v>11067</v>
      </c>
      <c r="B1249" s="37" t="s">
        <v>7760</v>
      </c>
      <c r="C1249" s="37" t="s">
        <v>7754</v>
      </c>
      <c r="D1249" s="28" t="s">
        <v>7717</v>
      </c>
      <c r="E1249" s="28" t="s">
        <v>7734</v>
      </c>
      <c r="F1249" s="28" t="s">
        <v>900</v>
      </c>
      <c r="G1249" s="28" t="s">
        <v>7809</v>
      </c>
      <c r="H1249" s="28" t="s">
        <v>7734</v>
      </c>
      <c r="I1249" s="28" t="s">
        <v>902</v>
      </c>
      <c r="J1249" s="28">
        <v>25</v>
      </c>
      <c r="K1249" s="35" t="s">
        <v>8580</v>
      </c>
      <c r="L1249" s="35" t="s">
        <v>11068</v>
      </c>
      <c r="M1249" s="30">
        <v>0.97369773685932204</v>
      </c>
      <c r="N1249" s="32" t="s">
        <v>14835</v>
      </c>
      <c r="O1249" s="28" t="s">
        <v>7751</v>
      </c>
      <c r="P1249" s="29">
        <v>0.56614583333333335</v>
      </c>
      <c r="Q1249" s="29">
        <v>0.57390046296296293</v>
      </c>
      <c r="R1249" s="28">
        <v>0</v>
      </c>
      <c r="S1249" s="30">
        <v>11.166666666666666</v>
      </c>
      <c r="T1249" s="32" t="s">
        <v>11069</v>
      </c>
      <c r="U1249" s="32" t="s">
        <v>11070</v>
      </c>
      <c r="V1249" s="30">
        <v>0.39944655170066301</v>
      </c>
      <c r="W1249" s="28">
        <v>8</v>
      </c>
      <c r="X1249" s="28">
        <v>0.20512820512820501</v>
      </c>
      <c r="Y1249" s="28" t="s">
        <v>14645</v>
      </c>
      <c r="Z1249" s="28" t="s">
        <v>14651</v>
      </c>
      <c r="AA1249" s="28">
        <v>1</v>
      </c>
      <c r="AB1249" s="28">
        <v>30</v>
      </c>
      <c r="AC1249" s="32">
        <f>Solution[[#This Row],[Old Stop]] +1</f>
        <v>26</v>
      </c>
      <c r="AD1249" s="32" t="str">
        <f>_xlfn.CONCAT(Solution[[#This Row],[Notes]],"_",Solution[[#This Row],[Week '#]],"_", _xlfn.SWITCH(Solution[[#This Row],[Column1]], "M", "Monday", "T", "Tuesday", "W", "Wednesday", "R", "Thursday", "H", "Thursday", "F", "Friday"))</f>
        <v>102_Week2_Wednesday</v>
      </c>
      <c r="AE1249" s="32" t="str">
        <f>IF(LEN(Solution[[#This Row],[Available Delivery Days]]) =1, Solution[[#This Row],[Available Delivery Days]], IF(ISNUMBER(SEARCH(Solution[[#This Row],[New Delivery Day]], Solution[[#This Row],[Available Delivery Days]])), Solution[[#This Row],[New Delivery Day]], Solution[[#This Row],[Old Delivery Day]]))</f>
        <v>W</v>
      </c>
      <c r="AF1249" s="31">
        <v>123.13249999999999</v>
      </c>
      <c r="AG1249" s="31">
        <v>170.8475</v>
      </c>
      <c r="AH1249" s="28" t="s">
        <v>7832</v>
      </c>
      <c r="AI1249" s="28" t="s">
        <v>932</v>
      </c>
      <c r="AJ1249" s="28" t="s">
        <v>7793</v>
      </c>
      <c r="AK1249" s="28" t="s">
        <v>7792</v>
      </c>
      <c r="AL1249" s="28" t="s">
        <v>7797</v>
      </c>
      <c r="AM1249" s="28">
        <f>_xlfn.XLOOKUP(Solution[[#This Row],[Cu_ID]],Master[cu_id],Master[Notes], "none")</f>
        <v>102</v>
      </c>
      <c r="AN1249" s="28">
        <v>30</v>
      </c>
    </row>
    <row r="1250" spans="1:40" x14ac:dyDescent="0.3">
      <c r="A1250" s="53" t="s">
        <v>11067</v>
      </c>
      <c r="B1250" s="37" t="s">
        <v>7760</v>
      </c>
      <c r="C1250" s="37" t="s">
        <v>7754</v>
      </c>
      <c r="D1250" s="28" t="s">
        <v>7718</v>
      </c>
      <c r="E1250" s="28" t="s">
        <v>7734</v>
      </c>
      <c r="F1250" s="28" t="s">
        <v>900</v>
      </c>
      <c r="G1250" s="28" t="s">
        <v>7751</v>
      </c>
      <c r="H1250" s="28" t="s">
        <v>7734</v>
      </c>
      <c r="I1250" s="28" t="s">
        <v>902</v>
      </c>
      <c r="J1250" s="28">
        <v>25</v>
      </c>
      <c r="K1250" s="35" t="s">
        <v>8580</v>
      </c>
      <c r="L1250" s="35" t="s">
        <v>11068</v>
      </c>
      <c r="M1250" s="30">
        <v>0.97369773685932204</v>
      </c>
      <c r="N1250" s="32" t="s">
        <v>15773</v>
      </c>
      <c r="O1250" s="28" t="s">
        <v>7751</v>
      </c>
      <c r="P1250" s="29">
        <v>0.35689814814814813</v>
      </c>
      <c r="Q1250" s="29">
        <v>0.36465277777777777</v>
      </c>
      <c r="R1250" s="28">
        <v>0</v>
      </c>
      <c r="S1250" s="30">
        <v>11.166666666666666</v>
      </c>
      <c r="T1250" s="32" t="s">
        <v>11069</v>
      </c>
      <c r="U1250" s="32" t="s">
        <v>11070</v>
      </c>
      <c r="V1250" s="30">
        <v>0.39944655170066301</v>
      </c>
      <c r="W1250" s="28">
        <v>8</v>
      </c>
      <c r="X1250" s="28">
        <v>0.20512820512820501</v>
      </c>
      <c r="Y1250" s="28" t="s">
        <v>14645</v>
      </c>
      <c r="Z1250" s="28" t="s">
        <v>15752</v>
      </c>
      <c r="AA1250" s="28">
        <v>1</v>
      </c>
      <c r="AB1250" s="28">
        <v>30</v>
      </c>
      <c r="AC1250" s="32">
        <f>Solution[[#This Row],[Old Stop]] +1</f>
        <v>26</v>
      </c>
      <c r="AD1250" s="32" t="str">
        <f>_xlfn.CONCAT(Solution[[#This Row],[Notes]],"_",Solution[[#This Row],[Week '#]],"_", _xlfn.SWITCH(Solution[[#This Row],[Column1]], "M", "Monday", "T", "Tuesday", "W", "Wednesday", "R", "Thursday", "H", "Thursday", "F", "Friday"))</f>
        <v>102_Week3_Wednesday</v>
      </c>
      <c r="AE1250" s="32" t="str">
        <f>IF(LEN(Solution[[#This Row],[Available Delivery Days]]) =1, Solution[[#This Row],[Available Delivery Days]], IF(ISNUMBER(SEARCH(Solution[[#This Row],[New Delivery Day]], Solution[[#This Row],[Available Delivery Days]])), Solution[[#This Row],[New Delivery Day]], Solution[[#This Row],[Old Delivery Day]]))</f>
        <v>W</v>
      </c>
      <c r="AF1250" s="31">
        <v>123.13249999999999</v>
      </c>
      <c r="AG1250" s="31">
        <v>170.8475</v>
      </c>
      <c r="AH1250" s="28" t="s">
        <v>7832</v>
      </c>
      <c r="AI1250" s="28" t="s">
        <v>932</v>
      </c>
      <c r="AJ1250" s="28" t="s">
        <v>7793</v>
      </c>
      <c r="AK1250" s="28" t="s">
        <v>7792</v>
      </c>
      <c r="AL1250" s="28" t="s">
        <v>7797</v>
      </c>
      <c r="AM1250" s="28">
        <f>_xlfn.XLOOKUP(Solution[[#This Row],[Cu_ID]],Master[cu_id],Master[Notes], "none")</f>
        <v>102</v>
      </c>
      <c r="AN1250" s="28">
        <v>30</v>
      </c>
    </row>
    <row r="1251" spans="1:40" x14ac:dyDescent="0.3">
      <c r="A1251" s="53" t="s">
        <v>11067</v>
      </c>
      <c r="B1251" s="37" t="s">
        <v>7760</v>
      </c>
      <c r="C1251" s="37" t="s">
        <v>7754</v>
      </c>
      <c r="D1251" s="28" t="s">
        <v>7719</v>
      </c>
      <c r="E1251" s="28" t="s">
        <v>7734</v>
      </c>
      <c r="F1251" s="28" t="s">
        <v>900</v>
      </c>
      <c r="G1251" s="28" t="s">
        <v>7735</v>
      </c>
      <c r="H1251" s="28" t="s">
        <v>7734</v>
      </c>
      <c r="I1251" s="28" t="s">
        <v>902</v>
      </c>
      <c r="J1251" s="28">
        <v>25</v>
      </c>
      <c r="K1251" s="35" t="s">
        <v>8580</v>
      </c>
      <c r="L1251" s="35" t="s">
        <v>11068</v>
      </c>
      <c r="M1251" s="30">
        <v>0.97369773685932204</v>
      </c>
      <c r="N1251" s="32" t="s">
        <v>16283</v>
      </c>
      <c r="O1251" s="28" t="s">
        <v>7751</v>
      </c>
      <c r="P1251" s="29">
        <v>0.53487268518518516</v>
      </c>
      <c r="Q1251" s="29">
        <v>0.54262731481481485</v>
      </c>
      <c r="R1251" s="28">
        <v>0</v>
      </c>
      <c r="S1251" s="30">
        <v>11.166666666666666</v>
      </c>
      <c r="T1251" s="32" t="s">
        <v>11069</v>
      </c>
      <c r="U1251" s="32" t="s">
        <v>11070</v>
      </c>
      <c r="V1251" s="30">
        <v>0.39944655170066301</v>
      </c>
      <c r="W1251" s="28">
        <v>8</v>
      </c>
      <c r="X1251" s="28">
        <v>0.20512820512820501</v>
      </c>
      <c r="Y1251" s="28" t="s">
        <v>14645</v>
      </c>
      <c r="Z1251" s="28" t="s">
        <v>16253</v>
      </c>
      <c r="AA1251" s="28">
        <v>1</v>
      </c>
      <c r="AB1251" s="28">
        <v>30</v>
      </c>
      <c r="AC1251" s="32">
        <f>Solution[[#This Row],[Old Stop]] +1</f>
        <v>26</v>
      </c>
      <c r="AD1251" s="32" t="str">
        <f>_xlfn.CONCAT(Solution[[#This Row],[Notes]],"_",Solution[[#This Row],[Week '#]],"_", _xlfn.SWITCH(Solution[[#This Row],[Column1]], "M", "Monday", "T", "Tuesday", "W", "Wednesday", "R", "Thursday", "H", "Thursday", "F", "Friday"))</f>
        <v>102_Week4_Wednesday</v>
      </c>
      <c r="AE1251" s="32" t="str">
        <f>IF(LEN(Solution[[#This Row],[Available Delivery Days]]) =1, Solution[[#This Row],[Available Delivery Days]], IF(ISNUMBER(SEARCH(Solution[[#This Row],[New Delivery Day]], Solution[[#This Row],[Available Delivery Days]])), Solution[[#This Row],[New Delivery Day]], Solution[[#This Row],[Old Delivery Day]]))</f>
        <v>W</v>
      </c>
      <c r="AF1251" s="31">
        <v>123.13249999999999</v>
      </c>
      <c r="AG1251" s="31">
        <v>170.8475</v>
      </c>
      <c r="AH1251" s="28" t="s">
        <v>7832</v>
      </c>
      <c r="AI1251" s="28" t="s">
        <v>932</v>
      </c>
      <c r="AJ1251" s="28" t="s">
        <v>7793</v>
      </c>
      <c r="AK1251" s="28" t="s">
        <v>7792</v>
      </c>
      <c r="AL1251" s="28" t="s">
        <v>7797</v>
      </c>
      <c r="AM1251" s="28">
        <f>_xlfn.XLOOKUP(Solution[[#This Row],[Cu_ID]],Master[cu_id],Master[Notes], "none")</f>
        <v>102</v>
      </c>
      <c r="AN1251" s="28">
        <v>30</v>
      </c>
    </row>
    <row r="1252" spans="1:40" x14ac:dyDescent="0.3">
      <c r="A1252" s="53" t="s">
        <v>11091</v>
      </c>
      <c r="B1252" s="37" t="s">
        <v>7760</v>
      </c>
      <c r="C1252" s="37" t="s">
        <v>7755</v>
      </c>
      <c r="D1252" s="28" t="s">
        <v>7716</v>
      </c>
      <c r="E1252" s="28" t="s">
        <v>11016</v>
      </c>
      <c r="F1252" s="28" t="s">
        <v>903</v>
      </c>
      <c r="G1252" s="28" t="s">
        <v>7774</v>
      </c>
      <c r="H1252" s="28" t="s">
        <v>11016</v>
      </c>
      <c r="I1252" s="28" t="s">
        <v>900</v>
      </c>
      <c r="J1252" s="28">
        <v>90</v>
      </c>
      <c r="K1252" s="35" t="s">
        <v>9303</v>
      </c>
      <c r="L1252" s="35" t="s">
        <v>11092</v>
      </c>
      <c r="M1252" s="30">
        <v>2.0911735780537102</v>
      </c>
      <c r="N1252" s="32" t="s">
        <v>15052</v>
      </c>
      <c r="O1252" s="28" t="s">
        <v>7751</v>
      </c>
      <c r="P1252" s="29">
        <v>0.37975694444444447</v>
      </c>
      <c r="Q1252" s="29">
        <v>0.39041666666666669</v>
      </c>
      <c r="R1252" s="28">
        <v>0</v>
      </c>
      <c r="S1252" s="30">
        <v>15.341666666666667</v>
      </c>
      <c r="T1252" s="32" t="s">
        <v>11093</v>
      </c>
      <c r="U1252" s="32" t="s">
        <v>11094</v>
      </c>
      <c r="V1252" s="30">
        <v>1.0823030048023801</v>
      </c>
      <c r="W1252" s="28">
        <v>2</v>
      </c>
      <c r="X1252" s="28">
        <v>4.8780487804878002E-2</v>
      </c>
      <c r="Y1252" s="28" t="s">
        <v>14625</v>
      </c>
      <c r="Z1252" s="28" t="s">
        <v>14626</v>
      </c>
      <c r="AA1252" s="28">
        <v>1</v>
      </c>
      <c r="AB1252" s="28">
        <v>25</v>
      </c>
      <c r="AC1252" s="32">
        <f>Solution[[#This Row],[Old Stop]] +1</f>
        <v>91</v>
      </c>
      <c r="AD1252" s="32" t="str">
        <f>_xlfn.CONCAT(Solution[[#This Row],[Notes]],"_",Solution[[#This Row],[Week '#]],"_", _xlfn.SWITCH(Solution[[#This Row],[Column1]], "M", "Monday", "T", "Tuesday", "W", "Wednesday", "R", "Thursday", "H", "Thursday", "F", "Friday"))</f>
        <v>105_Week1_Tuesday</v>
      </c>
      <c r="AE1252" s="32" t="str">
        <f>IF(LEN(Solution[[#This Row],[Available Delivery Days]]) =1, Solution[[#This Row],[Available Delivery Days]], IF(ISNUMBER(SEARCH(Solution[[#This Row],[New Delivery Day]], Solution[[#This Row],[Available Delivery Days]])), Solution[[#This Row],[New Delivery Day]], Solution[[#This Row],[Old Delivery Day]]))</f>
        <v>T</v>
      </c>
      <c r="AF1252" s="31">
        <v>333.99</v>
      </c>
      <c r="AG1252" s="31">
        <v>252.92619999999999</v>
      </c>
      <c r="AH1252" s="28" t="s">
        <v>7832</v>
      </c>
      <c r="AI1252" s="28" t="s">
        <v>932</v>
      </c>
      <c r="AJ1252" s="28" t="s">
        <v>7793</v>
      </c>
      <c r="AK1252" s="28" t="s">
        <v>7792</v>
      </c>
      <c r="AL1252" s="28" t="s">
        <v>7797</v>
      </c>
      <c r="AM1252" s="28">
        <f>_xlfn.XLOOKUP(Solution[[#This Row],[Cu_ID]],Master[cu_id],Master[Notes], "none")</f>
        <v>105</v>
      </c>
      <c r="AN1252" s="28">
        <v>25</v>
      </c>
    </row>
    <row r="1253" spans="1:40" x14ac:dyDescent="0.3">
      <c r="A1253" s="53" t="s">
        <v>11091</v>
      </c>
      <c r="B1253" s="37" t="s">
        <v>7760</v>
      </c>
      <c r="C1253" s="37" t="s">
        <v>7755</v>
      </c>
      <c r="D1253" s="28" t="s">
        <v>7717</v>
      </c>
      <c r="E1253" s="28" t="s">
        <v>11016</v>
      </c>
      <c r="F1253" s="28" t="s">
        <v>903</v>
      </c>
      <c r="G1253" s="28" t="s">
        <v>7756</v>
      </c>
      <c r="H1253" s="28" t="s">
        <v>11016</v>
      </c>
      <c r="I1253" s="28" t="s">
        <v>900</v>
      </c>
      <c r="J1253" s="28">
        <v>90</v>
      </c>
      <c r="K1253" s="35" t="s">
        <v>9303</v>
      </c>
      <c r="L1253" s="35" t="s">
        <v>11092</v>
      </c>
      <c r="M1253" s="30">
        <v>2.0911735780537102</v>
      </c>
      <c r="N1253" s="32" t="s">
        <v>15447</v>
      </c>
      <c r="O1253" s="28" t="s">
        <v>7751</v>
      </c>
      <c r="P1253" s="29">
        <v>0.37975694444444447</v>
      </c>
      <c r="Q1253" s="29">
        <v>0.39041666666666669</v>
      </c>
      <c r="R1253" s="28">
        <v>0</v>
      </c>
      <c r="S1253" s="30">
        <v>15.341666666666667</v>
      </c>
      <c r="T1253" s="32" t="s">
        <v>11093</v>
      </c>
      <c r="U1253" s="32" t="s">
        <v>11094</v>
      </c>
      <c r="V1253" s="30">
        <v>1.0823030048023801</v>
      </c>
      <c r="W1253" s="28">
        <v>2</v>
      </c>
      <c r="X1253" s="28">
        <v>4.8780487804878002E-2</v>
      </c>
      <c r="Y1253" s="28" t="s">
        <v>14625</v>
      </c>
      <c r="Z1253" s="28" t="s">
        <v>15410</v>
      </c>
      <c r="AA1253" s="28">
        <v>1</v>
      </c>
      <c r="AB1253" s="28">
        <v>25</v>
      </c>
      <c r="AC1253" s="32">
        <f>Solution[[#This Row],[Old Stop]] +1</f>
        <v>91</v>
      </c>
      <c r="AD1253" s="32" t="str">
        <f>_xlfn.CONCAT(Solution[[#This Row],[Notes]],"_",Solution[[#This Row],[Week '#]],"_", _xlfn.SWITCH(Solution[[#This Row],[Column1]], "M", "Monday", "T", "Tuesday", "W", "Wednesday", "R", "Thursday", "H", "Thursday", "F", "Friday"))</f>
        <v>105_Week2_Tuesday</v>
      </c>
      <c r="AE1253" s="32" t="str">
        <f>IF(LEN(Solution[[#This Row],[Available Delivery Days]]) =1, Solution[[#This Row],[Available Delivery Days]], IF(ISNUMBER(SEARCH(Solution[[#This Row],[New Delivery Day]], Solution[[#This Row],[Available Delivery Days]])), Solution[[#This Row],[New Delivery Day]], Solution[[#This Row],[Old Delivery Day]]))</f>
        <v>T</v>
      </c>
      <c r="AF1253" s="31">
        <v>333.99</v>
      </c>
      <c r="AG1253" s="31">
        <v>252.92619999999999</v>
      </c>
      <c r="AH1253" s="28" t="s">
        <v>7832</v>
      </c>
      <c r="AI1253" s="28" t="s">
        <v>932</v>
      </c>
      <c r="AJ1253" s="28" t="s">
        <v>7793</v>
      </c>
      <c r="AK1253" s="28" t="s">
        <v>7792</v>
      </c>
      <c r="AL1253" s="28" t="s">
        <v>7797</v>
      </c>
      <c r="AM1253" s="28">
        <f>_xlfn.XLOOKUP(Solution[[#This Row],[Cu_ID]],Master[cu_id],Master[Notes], "none")</f>
        <v>105</v>
      </c>
      <c r="AN1253" s="28">
        <v>25</v>
      </c>
    </row>
    <row r="1254" spans="1:40" x14ac:dyDescent="0.3">
      <c r="A1254" s="53" t="s">
        <v>11091</v>
      </c>
      <c r="B1254" s="37" t="s">
        <v>7760</v>
      </c>
      <c r="C1254" s="37" t="s">
        <v>7755</v>
      </c>
      <c r="D1254" s="28" t="s">
        <v>7718</v>
      </c>
      <c r="E1254" s="28" t="s">
        <v>11016</v>
      </c>
      <c r="F1254" s="28" t="s">
        <v>903</v>
      </c>
      <c r="G1254" s="28" t="s">
        <v>7774</v>
      </c>
      <c r="H1254" s="28" t="s">
        <v>11016</v>
      </c>
      <c r="I1254" s="28" t="s">
        <v>900</v>
      </c>
      <c r="J1254" s="28">
        <v>90</v>
      </c>
      <c r="K1254" s="35" t="s">
        <v>9303</v>
      </c>
      <c r="L1254" s="35" t="s">
        <v>11092</v>
      </c>
      <c r="M1254" s="30">
        <v>2.0911735780537102</v>
      </c>
      <c r="N1254" s="32" t="s">
        <v>16223</v>
      </c>
      <c r="O1254" s="28" t="s">
        <v>7751</v>
      </c>
      <c r="P1254" s="29">
        <v>0.37975694444444447</v>
      </c>
      <c r="Q1254" s="29">
        <v>0.39041666666666669</v>
      </c>
      <c r="R1254" s="28">
        <v>0</v>
      </c>
      <c r="S1254" s="30">
        <v>15.341666666666667</v>
      </c>
      <c r="T1254" s="32" t="s">
        <v>11093</v>
      </c>
      <c r="U1254" s="32" t="s">
        <v>11094</v>
      </c>
      <c r="V1254" s="30">
        <v>1.0823030048023801</v>
      </c>
      <c r="W1254" s="28">
        <v>2</v>
      </c>
      <c r="X1254" s="28">
        <v>4.8780487804878002E-2</v>
      </c>
      <c r="Y1254" s="28" t="s">
        <v>14625</v>
      </c>
      <c r="Z1254" s="28" t="s">
        <v>16034</v>
      </c>
      <c r="AA1254" s="28">
        <v>1</v>
      </c>
      <c r="AB1254" s="28">
        <v>25</v>
      </c>
      <c r="AC1254" s="32">
        <f>Solution[[#This Row],[Old Stop]] +1</f>
        <v>91</v>
      </c>
      <c r="AD1254" s="32" t="str">
        <f>_xlfn.CONCAT(Solution[[#This Row],[Notes]],"_",Solution[[#This Row],[Week '#]],"_", _xlfn.SWITCH(Solution[[#This Row],[Column1]], "M", "Monday", "T", "Tuesday", "W", "Wednesday", "R", "Thursday", "H", "Thursday", "F", "Friday"))</f>
        <v>105_Week3_Tuesday</v>
      </c>
      <c r="AE1254" s="32" t="str">
        <f>IF(LEN(Solution[[#This Row],[Available Delivery Days]]) =1, Solution[[#This Row],[Available Delivery Days]], IF(ISNUMBER(SEARCH(Solution[[#This Row],[New Delivery Day]], Solution[[#This Row],[Available Delivery Days]])), Solution[[#This Row],[New Delivery Day]], Solution[[#This Row],[Old Delivery Day]]))</f>
        <v>T</v>
      </c>
      <c r="AF1254" s="31">
        <v>333.99</v>
      </c>
      <c r="AG1254" s="31">
        <v>252.92619999999999</v>
      </c>
      <c r="AH1254" s="28" t="s">
        <v>7832</v>
      </c>
      <c r="AI1254" s="28" t="s">
        <v>932</v>
      </c>
      <c r="AJ1254" s="28" t="s">
        <v>7793</v>
      </c>
      <c r="AK1254" s="28" t="s">
        <v>7792</v>
      </c>
      <c r="AL1254" s="28" t="s">
        <v>7797</v>
      </c>
      <c r="AM1254" s="28">
        <f>_xlfn.XLOOKUP(Solution[[#This Row],[Cu_ID]],Master[cu_id],Master[Notes], "none")</f>
        <v>105</v>
      </c>
      <c r="AN1254" s="28">
        <v>25</v>
      </c>
    </row>
    <row r="1255" spans="1:40" x14ac:dyDescent="0.3">
      <c r="A1255" s="53" t="s">
        <v>11091</v>
      </c>
      <c r="B1255" s="37" t="s">
        <v>7760</v>
      </c>
      <c r="C1255" s="37" t="s">
        <v>7755</v>
      </c>
      <c r="D1255" s="28" t="s">
        <v>7719</v>
      </c>
      <c r="E1255" s="28" t="s">
        <v>11016</v>
      </c>
      <c r="F1255" s="28" t="s">
        <v>903</v>
      </c>
      <c r="G1255" s="28" t="s">
        <v>7756</v>
      </c>
      <c r="H1255" s="28" t="s">
        <v>11016</v>
      </c>
      <c r="I1255" s="28" t="s">
        <v>900</v>
      </c>
      <c r="J1255" s="28">
        <v>90</v>
      </c>
      <c r="K1255" s="35" t="s">
        <v>9303</v>
      </c>
      <c r="L1255" s="35" t="s">
        <v>11092</v>
      </c>
      <c r="M1255" s="30">
        <v>2.0911735780537102</v>
      </c>
      <c r="N1255" s="32" t="s">
        <v>16487</v>
      </c>
      <c r="O1255" s="28" t="s">
        <v>7751</v>
      </c>
      <c r="P1255" s="29">
        <v>0.37975694444444447</v>
      </c>
      <c r="Q1255" s="29">
        <v>0.39041666666666669</v>
      </c>
      <c r="R1255" s="28">
        <v>0</v>
      </c>
      <c r="S1255" s="30">
        <v>15.341666666666667</v>
      </c>
      <c r="T1255" s="32" t="s">
        <v>11093</v>
      </c>
      <c r="U1255" s="32" t="s">
        <v>11094</v>
      </c>
      <c r="V1255" s="30">
        <v>1.0823030048023801</v>
      </c>
      <c r="W1255" s="28">
        <v>2</v>
      </c>
      <c r="X1255" s="28">
        <v>4.8780487804878002E-2</v>
      </c>
      <c r="Y1255" s="28" t="s">
        <v>14625</v>
      </c>
      <c r="Z1255" s="28" t="s">
        <v>16477</v>
      </c>
      <c r="AA1255" s="28">
        <v>1</v>
      </c>
      <c r="AB1255" s="28">
        <v>25</v>
      </c>
      <c r="AC1255" s="32">
        <f>Solution[[#This Row],[Old Stop]] +1</f>
        <v>91</v>
      </c>
      <c r="AD1255" s="32" t="str">
        <f>_xlfn.CONCAT(Solution[[#This Row],[Notes]],"_",Solution[[#This Row],[Week '#]],"_", _xlfn.SWITCH(Solution[[#This Row],[Column1]], "M", "Monday", "T", "Tuesday", "W", "Wednesday", "R", "Thursday", "H", "Thursday", "F", "Friday"))</f>
        <v>105_Week4_Tuesday</v>
      </c>
      <c r="AE1255" s="32" t="str">
        <f>IF(LEN(Solution[[#This Row],[Available Delivery Days]]) =1, Solution[[#This Row],[Available Delivery Days]], IF(ISNUMBER(SEARCH(Solution[[#This Row],[New Delivery Day]], Solution[[#This Row],[Available Delivery Days]])), Solution[[#This Row],[New Delivery Day]], Solution[[#This Row],[Old Delivery Day]]))</f>
        <v>T</v>
      </c>
      <c r="AF1255" s="31">
        <v>333.99</v>
      </c>
      <c r="AG1255" s="31">
        <v>252.92619999999999</v>
      </c>
      <c r="AH1255" s="28" t="s">
        <v>7832</v>
      </c>
      <c r="AI1255" s="28" t="s">
        <v>932</v>
      </c>
      <c r="AJ1255" s="28" t="s">
        <v>7793</v>
      </c>
      <c r="AK1255" s="28" t="s">
        <v>7792</v>
      </c>
      <c r="AL1255" s="28" t="s">
        <v>7797</v>
      </c>
      <c r="AM1255" s="28">
        <f>_xlfn.XLOOKUP(Solution[[#This Row],[Cu_ID]],Master[cu_id],Master[Notes], "none")</f>
        <v>105</v>
      </c>
      <c r="AN1255" s="28">
        <v>25</v>
      </c>
    </row>
    <row r="1256" spans="1:40" x14ac:dyDescent="0.3">
      <c r="A1256" s="53" t="s">
        <v>13700</v>
      </c>
      <c r="B1256" s="37" t="s">
        <v>13701</v>
      </c>
      <c r="C1256" s="37" t="s">
        <v>7728</v>
      </c>
      <c r="D1256" s="28" t="s">
        <v>7716</v>
      </c>
      <c r="E1256" s="28" t="s">
        <v>7752</v>
      </c>
      <c r="F1256" s="28" t="s">
        <v>936</v>
      </c>
      <c r="G1256" s="28" t="s">
        <v>7783</v>
      </c>
      <c r="H1256" s="28" t="s">
        <v>7752</v>
      </c>
      <c r="I1256" s="28" t="s">
        <v>901</v>
      </c>
      <c r="J1256" s="28">
        <v>0</v>
      </c>
      <c r="K1256" s="35" t="s">
        <v>8730</v>
      </c>
      <c r="L1256" s="35" t="s">
        <v>13702</v>
      </c>
      <c r="M1256" s="30">
        <v>0.17121278308332</v>
      </c>
      <c r="N1256" s="32" t="s">
        <v>14748</v>
      </c>
      <c r="O1256" s="28" t="s">
        <v>7751</v>
      </c>
      <c r="P1256" s="29">
        <v>0.47249999999999998</v>
      </c>
      <c r="Q1256" s="29">
        <v>0.48265046296296299</v>
      </c>
      <c r="R1256" s="28">
        <v>0</v>
      </c>
      <c r="S1256" s="30">
        <v>14.616666666666667</v>
      </c>
      <c r="T1256" s="32" t="s">
        <v>13703</v>
      </c>
      <c r="U1256" s="32" t="s">
        <v>13704</v>
      </c>
      <c r="V1256" s="30">
        <v>7.1210092320767707E-2</v>
      </c>
      <c r="W1256" s="28">
        <v>0</v>
      </c>
      <c r="X1256" s="28">
        <v>0</v>
      </c>
      <c r="Y1256" s="28" t="s">
        <v>14547</v>
      </c>
      <c r="Z1256" s="28" t="s">
        <v>14548</v>
      </c>
      <c r="AA1256" s="28">
        <v>1</v>
      </c>
      <c r="AB1256" s="28">
        <v>0</v>
      </c>
      <c r="AC1256" s="32">
        <f>Solution[[#This Row],[Old Stop]] +1</f>
        <v>1</v>
      </c>
      <c r="AD1256" s="32" t="str">
        <f>_xlfn.CONCAT(Solution[[#This Row],[Notes]],"_",Solution[[#This Row],[Week '#]],"_", _xlfn.SWITCH(Solution[[#This Row],[Column1]], "M", "Monday", "T", "Tuesday", "W", "Wednesday", "R", "Thursday", "H", "Thursday", "F", "Friday"))</f>
        <v>103_Week1_Thursday</v>
      </c>
      <c r="AE1256" s="32" t="str">
        <f>IF(LEN(Solution[[#This Row],[Available Delivery Days]]) =1, Solution[[#This Row],[Available Delivery Days]], IF(ISNUMBER(SEARCH(Solution[[#This Row],[New Delivery Day]], Solution[[#This Row],[Available Delivery Days]])), Solution[[#This Row],[New Delivery Day]], Solution[[#This Row],[Old Delivery Day]]))</f>
        <v>R</v>
      </c>
      <c r="AF1256" s="31">
        <v>36.024999999999999</v>
      </c>
      <c r="AG1256" s="31">
        <v>28.716200000000001</v>
      </c>
      <c r="AH1256" s="28" t="s">
        <v>7832</v>
      </c>
      <c r="AI1256" s="28" t="s">
        <v>932</v>
      </c>
      <c r="AJ1256" s="28" t="s">
        <v>7793</v>
      </c>
      <c r="AK1256" s="28" t="s">
        <v>7792</v>
      </c>
      <c r="AL1256" s="28" t="s">
        <v>7797</v>
      </c>
      <c r="AM1256" s="28">
        <f>_xlfn.XLOOKUP(Solution[[#This Row],[Cu_ID]],Master[cu_id],Master[Notes], "none")</f>
        <v>103</v>
      </c>
      <c r="AN1256" s="28">
        <v>0</v>
      </c>
    </row>
    <row r="1257" spans="1:40" x14ac:dyDescent="0.3">
      <c r="A1257" s="53" t="s">
        <v>13700</v>
      </c>
      <c r="B1257" s="37" t="s">
        <v>13701</v>
      </c>
      <c r="C1257" s="37" t="s">
        <v>7728</v>
      </c>
      <c r="D1257" s="28" t="s">
        <v>7718</v>
      </c>
      <c r="E1257" s="28" t="s">
        <v>7752</v>
      </c>
      <c r="F1257" s="28" t="s">
        <v>936</v>
      </c>
      <c r="G1257" s="28" t="s">
        <v>7733</v>
      </c>
      <c r="H1257" s="28" t="s">
        <v>7752</v>
      </c>
      <c r="I1257" s="28" t="s">
        <v>901</v>
      </c>
      <c r="J1257" s="28">
        <v>0</v>
      </c>
      <c r="K1257" s="35" t="s">
        <v>8730</v>
      </c>
      <c r="L1257" s="35" t="s">
        <v>13702</v>
      </c>
      <c r="M1257" s="30">
        <v>0.39408251456916299</v>
      </c>
      <c r="N1257" s="32" t="s">
        <v>16093</v>
      </c>
      <c r="O1257" s="28" t="s">
        <v>7751</v>
      </c>
      <c r="P1257" s="29">
        <v>0.28031250000000002</v>
      </c>
      <c r="Q1257" s="29">
        <v>0.29046296296296298</v>
      </c>
      <c r="R1257" s="28">
        <v>0</v>
      </c>
      <c r="S1257" s="30">
        <v>14.616666666666667</v>
      </c>
      <c r="T1257" s="32" t="s">
        <v>13703</v>
      </c>
      <c r="U1257" s="32" t="s">
        <v>13704</v>
      </c>
      <c r="V1257" s="30">
        <v>0.12856767423478599</v>
      </c>
      <c r="W1257" s="28">
        <v>0</v>
      </c>
      <c r="X1257" s="28">
        <v>0</v>
      </c>
      <c r="Y1257" s="28" t="s">
        <v>14547</v>
      </c>
      <c r="Z1257" s="28" t="s">
        <v>16068</v>
      </c>
      <c r="AA1257" s="28">
        <v>1</v>
      </c>
      <c r="AB1257" s="28">
        <v>0</v>
      </c>
      <c r="AC1257" s="32">
        <f>Solution[[#This Row],[Old Stop]] +1</f>
        <v>1</v>
      </c>
      <c r="AD1257" s="32" t="str">
        <f>_xlfn.CONCAT(Solution[[#This Row],[Notes]],"_",Solution[[#This Row],[Week '#]],"_", _xlfn.SWITCH(Solution[[#This Row],[Column1]], "M", "Monday", "T", "Tuesday", "W", "Wednesday", "R", "Thursday", "H", "Thursday", "F", "Friday"))</f>
        <v>103_Week3_Thursday</v>
      </c>
      <c r="AE1257" s="32" t="str">
        <f>IF(LEN(Solution[[#This Row],[Available Delivery Days]]) =1, Solution[[#This Row],[Available Delivery Days]], IF(ISNUMBER(SEARCH(Solution[[#This Row],[New Delivery Day]], Solution[[#This Row],[Available Delivery Days]])), Solution[[#This Row],[New Delivery Day]], Solution[[#This Row],[Old Delivery Day]]))</f>
        <v>R</v>
      </c>
      <c r="AF1257" s="31">
        <v>36.024999999999999</v>
      </c>
      <c r="AG1257" s="31">
        <v>28.716200000000001</v>
      </c>
      <c r="AH1257" s="28" t="s">
        <v>7832</v>
      </c>
      <c r="AI1257" s="28" t="s">
        <v>932</v>
      </c>
      <c r="AJ1257" s="28" t="s">
        <v>7793</v>
      </c>
      <c r="AK1257" s="28" t="s">
        <v>7792</v>
      </c>
      <c r="AL1257" s="28" t="s">
        <v>7797</v>
      </c>
      <c r="AM1257" s="28">
        <f>_xlfn.XLOOKUP(Solution[[#This Row],[Cu_ID]],Master[cu_id],Master[Notes], "none")</f>
        <v>103</v>
      </c>
      <c r="AN1257" s="28">
        <v>0</v>
      </c>
    </row>
    <row r="1258" spans="1:40" x14ac:dyDescent="0.3">
      <c r="A1258" s="53" t="s">
        <v>14161</v>
      </c>
      <c r="B1258" s="37" t="s">
        <v>14162</v>
      </c>
      <c r="C1258" s="37" t="s">
        <v>7728</v>
      </c>
      <c r="D1258" s="28" t="s">
        <v>7716</v>
      </c>
      <c r="E1258" s="28" t="s">
        <v>11016</v>
      </c>
      <c r="F1258" s="28" t="s">
        <v>900</v>
      </c>
      <c r="G1258" s="28" t="s">
        <v>7747</v>
      </c>
      <c r="H1258" s="28" t="s">
        <v>7789</v>
      </c>
      <c r="I1258" s="28" t="s">
        <v>900</v>
      </c>
      <c r="J1258" s="28">
        <v>190</v>
      </c>
      <c r="K1258" s="35" t="s">
        <v>8022</v>
      </c>
      <c r="L1258" s="35" t="s">
        <v>14163</v>
      </c>
      <c r="M1258" s="30">
        <v>1.72419942542911</v>
      </c>
      <c r="N1258" s="32" t="s">
        <v>14983</v>
      </c>
      <c r="O1258" s="28" t="s">
        <v>7733</v>
      </c>
      <c r="P1258" s="29">
        <v>0.66370370370370368</v>
      </c>
      <c r="Q1258" s="29">
        <v>0.66559027777777779</v>
      </c>
      <c r="R1258" s="28">
        <v>0</v>
      </c>
      <c r="S1258" s="30">
        <v>2.7166666666666668</v>
      </c>
      <c r="T1258" s="32" t="s">
        <v>14164</v>
      </c>
      <c r="U1258" s="32" t="s">
        <v>14165</v>
      </c>
      <c r="V1258" s="30">
        <v>0.70547513636005998</v>
      </c>
      <c r="W1258" s="28">
        <v>0</v>
      </c>
      <c r="X1258" s="28">
        <v>0</v>
      </c>
      <c r="Y1258" s="28" t="s">
        <v>14621</v>
      </c>
      <c r="Z1258" s="28" t="s">
        <v>14622</v>
      </c>
      <c r="AA1258" s="28">
        <v>1</v>
      </c>
      <c r="AB1258" s="28">
        <v>0</v>
      </c>
      <c r="AC1258" s="32">
        <f>Solution[[#This Row],[Old Stop]] +1</f>
        <v>191</v>
      </c>
      <c r="AD1258" s="32" t="str">
        <f>_xlfn.CONCAT(Solution[[#This Row],[Notes]],"_",Solution[[#This Row],[Week '#]],"_", _xlfn.SWITCH(Solution[[#This Row],[Column1]], "M", "Monday", "T", "Tuesday", "W", "Wednesday", "R", "Thursday", "H", "Thursday", "F", "Friday"))</f>
        <v>101_Week1_Wednesday</v>
      </c>
      <c r="AE1258" s="32" t="str">
        <f>IF(LEN(Solution[[#This Row],[Available Delivery Days]]) =1, Solution[[#This Row],[Available Delivery Days]], IF(ISNUMBER(SEARCH(Solution[[#This Row],[New Delivery Day]], Solution[[#This Row],[Available Delivery Days]])), Solution[[#This Row],[New Delivery Day]], Solution[[#This Row],[Old Delivery Day]]))</f>
        <v>W</v>
      </c>
      <c r="AF1258" s="31">
        <v>8.8874999999999993</v>
      </c>
      <c r="AG1258" s="31">
        <v>8.8874999999999993</v>
      </c>
      <c r="AH1258" s="28" t="s">
        <v>7832</v>
      </c>
      <c r="AI1258" s="28" t="s">
        <v>932</v>
      </c>
      <c r="AJ1258" s="28" t="s">
        <v>7792</v>
      </c>
      <c r="AK1258" s="28" t="s">
        <v>7793</v>
      </c>
      <c r="AL1258" s="28" t="s">
        <v>7797</v>
      </c>
      <c r="AM1258" s="28">
        <f>_xlfn.XLOOKUP(Solution[[#This Row],[Cu_ID]],Master[cu_id],Master[Notes], "none")</f>
        <v>101</v>
      </c>
      <c r="AN1258" s="28">
        <v>0</v>
      </c>
    </row>
    <row r="1259" spans="1:40" x14ac:dyDescent="0.3">
      <c r="A1259" s="53" t="s">
        <v>12416</v>
      </c>
      <c r="B1259" s="37" t="s">
        <v>7742</v>
      </c>
      <c r="C1259" s="37" t="s">
        <v>7769</v>
      </c>
      <c r="D1259" s="28" t="s">
        <v>7716</v>
      </c>
      <c r="E1259" s="28" t="s">
        <v>11016</v>
      </c>
      <c r="F1259" s="28" t="s">
        <v>901</v>
      </c>
      <c r="G1259" s="28" t="s">
        <v>7763</v>
      </c>
      <c r="H1259" s="28" t="s">
        <v>7752</v>
      </c>
      <c r="I1259" s="28" t="s">
        <v>902</v>
      </c>
      <c r="J1259" s="28">
        <v>59</v>
      </c>
      <c r="K1259" s="35" t="s">
        <v>9030</v>
      </c>
      <c r="L1259" s="35" t="s">
        <v>12417</v>
      </c>
      <c r="M1259" s="30">
        <v>0</v>
      </c>
      <c r="N1259" s="32" t="s">
        <v>15001</v>
      </c>
      <c r="O1259" s="28" t="s">
        <v>7774</v>
      </c>
      <c r="P1259" s="29">
        <v>0.41435185185185186</v>
      </c>
      <c r="Q1259" s="29">
        <v>0.42175925925925928</v>
      </c>
      <c r="R1259" s="28">
        <v>0</v>
      </c>
      <c r="S1259" s="30">
        <v>10.675000000000001</v>
      </c>
      <c r="T1259" s="32" t="s">
        <v>11250</v>
      </c>
      <c r="U1259" s="32" t="s">
        <v>11251</v>
      </c>
      <c r="V1259" s="30"/>
      <c r="W1259" s="28">
        <v>12</v>
      </c>
      <c r="X1259" s="28">
        <v>0.218181818181818</v>
      </c>
      <c r="Y1259" s="28" t="s">
        <v>14623</v>
      </c>
      <c r="Z1259" s="28" t="s">
        <v>14624</v>
      </c>
      <c r="AA1259" s="28">
        <v>1</v>
      </c>
      <c r="AB1259" s="28">
        <v>147</v>
      </c>
      <c r="AC1259" s="32">
        <f>Solution[[#This Row],[Old Stop]] +1</f>
        <v>60</v>
      </c>
      <c r="AD1259" s="32" t="str">
        <f>_xlfn.CONCAT(Solution[[#This Row],[Notes]],"_",Solution[[#This Row],[Week '#]],"_", _xlfn.SWITCH(Solution[[#This Row],[Column1]], "M", "Monday", "T", "Tuesday", "W", "Wednesday", "R", "Thursday", "H", "Thursday", "F", "Friday"))</f>
        <v>105_Week1_Monday</v>
      </c>
      <c r="AE1259" s="32" t="str">
        <f>IF(LEN(Solution[[#This Row],[Available Delivery Days]]) =1, Solution[[#This Row],[Available Delivery Days]], IF(ISNUMBER(SEARCH(Solution[[#This Row],[New Delivery Day]], Solution[[#This Row],[Available Delivery Days]])), Solution[[#This Row],[New Delivery Day]], Solution[[#This Row],[Old Delivery Day]]))</f>
        <v>M</v>
      </c>
      <c r="AF1259" s="31">
        <v>231.56870000000001</v>
      </c>
      <c r="AG1259" s="31">
        <v>203.1</v>
      </c>
      <c r="AH1259" s="28" t="s">
        <v>7832</v>
      </c>
      <c r="AI1259" s="28" t="s">
        <v>6014</v>
      </c>
      <c r="AJ1259" s="28" t="s">
        <v>7792</v>
      </c>
      <c r="AK1259" s="28" t="s">
        <v>7792</v>
      </c>
      <c r="AL1259" s="28" t="s">
        <v>7797</v>
      </c>
      <c r="AM1259" s="28">
        <f>_xlfn.XLOOKUP(Solution[[#This Row],[Cu_ID]],Master[cu_id],Master[Notes], "none")</f>
        <v>105</v>
      </c>
      <c r="AN1259" s="28">
        <v>147</v>
      </c>
    </row>
    <row r="1260" spans="1:40" x14ac:dyDescent="0.3">
      <c r="A1260" s="53" t="s">
        <v>12416</v>
      </c>
      <c r="B1260" s="37" t="s">
        <v>7742</v>
      </c>
      <c r="C1260" s="37" t="s">
        <v>7769</v>
      </c>
      <c r="D1260" s="28" t="s">
        <v>7717</v>
      </c>
      <c r="E1260" s="28" t="s">
        <v>11016</v>
      </c>
      <c r="F1260" s="28" t="s">
        <v>901</v>
      </c>
      <c r="G1260" s="28" t="s">
        <v>7773</v>
      </c>
      <c r="H1260" s="28" t="s">
        <v>7752</v>
      </c>
      <c r="I1260" s="28" t="s">
        <v>902</v>
      </c>
      <c r="J1260" s="28">
        <v>59</v>
      </c>
      <c r="K1260" s="35" t="s">
        <v>9030</v>
      </c>
      <c r="L1260" s="35" t="s">
        <v>12417</v>
      </c>
      <c r="M1260" s="30">
        <v>0.26563821174204399</v>
      </c>
      <c r="N1260" s="32" t="s">
        <v>15378</v>
      </c>
      <c r="O1260" s="28" t="s">
        <v>7774</v>
      </c>
      <c r="P1260" s="29">
        <v>0.44800925925925927</v>
      </c>
      <c r="Q1260" s="29">
        <v>0.45541666666666669</v>
      </c>
      <c r="R1260" s="28">
        <v>0</v>
      </c>
      <c r="S1260" s="30">
        <v>10.675000000000001</v>
      </c>
      <c r="T1260" s="32" t="s">
        <v>11250</v>
      </c>
      <c r="U1260" s="32" t="s">
        <v>11251</v>
      </c>
      <c r="V1260" s="30">
        <v>0.142381465137117</v>
      </c>
      <c r="W1260" s="28">
        <v>12</v>
      </c>
      <c r="X1260" s="28">
        <v>0.218181818181818</v>
      </c>
      <c r="Y1260" s="28" t="s">
        <v>14623</v>
      </c>
      <c r="Z1260" s="28" t="s">
        <v>15210</v>
      </c>
      <c r="AA1260" s="28">
        <v>1</v>
      </c>
      <c r="AB1260" s="28">
        <v>147</v>
      </c>
      <c r="AC1260" s="32">
        <f>Solution[[#This Row],[Old Stop]] +1</f>
        <v>60</v>
      </c>
      <c r="AD1260" s="32" t="str">
        <f>_xlfn.CONCAT(Solution[[#This Row],[Notes]],"_",Solution[[#This Row],[Week '#]],"_", _xlfn.SWITCH(Solution[[#This Row],[Column1]], "M", "Monday", "T", "Tuesday", "W", "Wednesday", "R", "Thursday", "H", "Thursday", "F", "Friday"))</f>
        <v>105_Week2_Monday</v>
      </c>
      <c r="AE1260" s="32" t="str">
        <f>IF(LEN(Solution[[#This Row],[Available Delivery Days]]) =1, Solution[[#This Row],[Available Delivery Days]], IF(ISNUMBER(SEARCH(Solution[[#This Row],[New Delivery Day]], Solution[[#This Row],[Available Delivery Days]])), Solution[[#This Row],[New Delivery Day]], Solution[[#This Row],[Old Delivery Day]]))</f>
        <v>M</v>
      </c>
      <c r="AF1260" s="31">
        <v>231.56870000000001</v>
      </c>
      <c r="AG1260" s="31">
        <v>203.1</v>
      </c>
      <c r="AH1260" s="28" t="s">
        <v>7832</v>
      </c>
      <c r="AI1260" s="28" t="s">
        <v>6014</v>
      </c>
      <c r="AJ1260" s="28" t="s">
        <v>7792</v>
      </c>
      <c r="AK1260" s="28" t="s">
        <v>7792</v>
      </c>
      <c r="AL1260" s="28" t="s">
        <v>7797</v>
      </c>
      <c r="AM1260" s="28">
        <f>_xlfn.XLOOKUP(Solution[[#This Row],[Cu_ID]],Master[cu_id],Master[Notes], "none")</f>
        <v>105</v>
      </c>
      <c r="AN1260" s="28">
        <v>147</v>
      </c>
    </row>
    <row r="1261" spans="1:40" x14ac:dyDescent="0.3">
      <c r="A1261" s="53" t="s">
        <v>12416</v>
      </c>
      <c r="B1261" s="37" t="s">
        <v>7742</v>
      </c>
      <c r="C1261" s="37" t="s">
        <v>7769</v>
      </c>
      <c r="D1261" s="28" t="s">
        <v>7718</v>
      </c>
      <c r="E1261" s="28" t="s">
        <v>11016</v>
      </c>
      <c r="F1261" s="28" t="s">
        <v>901</v>
      </c>
      <c r="G1261" s="28" t="s">
        <v>7754</v>
      </c>
      <c r="H1261" s="28" t="s">
        <v>7752</v>
      </c>
      <c r="I1261" s="28" t="s">
        <v>902</v>
      </c>
      <c r="J1261" s="28">
        <v>59</v>
      </c>
      <c r="K1261" s="35" t="s">
        <v>9030</v>
      </c>
      <c r="L1261" s="35" t="s">
        <v>12417</v>
      </c>
      <c r="M1261" s="30">
        <v>0</v>
      </c>
      <c r="N1261" s="32" t="s">
        <v>16027</v>
      </c>
      <c r="O1261" s="28" t="s">
        <v>7774</v>
      </c>
      <c r="P1261" s="29">
        <v>0.42596064814814816</v>
      </c>
      <c r="Q1261" s="29">
        <v>0.43336805555555558</v>
      </c>
      <c r="R1261" s="28">
        <v>0</v>
      </c>
      <c r="S1261" s="30">
        <v>10.675000000000001</v>
      </c>
      <c r="T1261" s="32" t="s">
        <v>11250</v>
      </c>
      <c r="U1261" s="32" t="s">
        <v>11251</v>
      </c>
      <c r="V1261" s="30"/>
      <c r="W1261" s="28">
        <v>12</v>
      </c>
      <c r="X1261" s="28">
        <v>0.218181818181818</v>
      </c>
      <c r="Y1261" s="28" t="s">
        <v>14623</v>
      </c>
      <c r="Z1261" s="28" t="s">
        <v>16024</v>
      </c>
      <c r="AA1261" s="28">
        <v>1</v>
      </c>
      <c r="AB1261" s="28">
        <v>147</v>
      </c>
      <c r="AC1261" s="32">
        <f>Solution[[#This Row],[Old Stop]] +1</f>
        <v>60</v>
      </c>
      <c r="AD1261" s="32" t="str">
        <f>_xlfn.CONCAT(Solution[[#This Row],[Notes]],"_",Solution[[#This Row],[Week '#]],"_", _xlfn.SWITCH(Solution[[#This Row],[Column1]], "M", "Monday", "T", "Tuesday", "W", "Wednesday", "R", "Thursday", "H", "Thursday", "F", "Friday"))</f>
        <v>105_Week3_Monday</v>
      </c>
      <c r="AE1261" s="32" t="str">
        <f>IF(LEN(Solution[[#This Row],[Available Delivery Days]]) =1, Solution[[#This Row],[Available Delivery Days]], IF(ISNUMBER(SEARCH(Solution[[#This Row],[New Delivery Day]], Solution[[#This Row],[Available Delivery Days]])), Solution[[#This Row],[New Delivery Day]], Solution[[#This Row],[Old Delivery Day]]))</f>
        <v>M</v>
      </c>
      <c r="AF1261" s="31">
        <v>231.56870000000001</v>
      </c>
      <c r="AG1261" s="31">
        <v>203.1</v>
      </c>
      <c r="AH1261" s="28" t="s">
        <v>7832</v>
      </c>
      <c r="AI1261" s="28" t="s">
        <v>6014</v>
      </c>
      <c r="AJ1261" s="28" t="s">
        <v>7792</v>
      </c>
      <c r="AK1261" s="28" t="s">
        <v>7792</v>
      </c>
      <c r="AL1261" s="28" t="s">
        <v>7797</v>
      </c>
      <c r="AM1261" s="28">
        <f>_xlfn.XLOOKUP(Solution[[#This Row],[Cu_ID]],Master[cu_id],Master[Notes], "none")</f>
        <v>105</v>
      </c>
      <c r="AN1261" s="28">
        <v>147</v>
      </c>
    </row>
    <row r="1262" spans="1:40" x14ac:dyDescent="0.3">
      <c r="A1262" s="53" t="s">
        <v>12416</v>
      </c>
      <c r="B1262" s="37" t="s">
        <v>7742</v>
      </c>
      <c r="C1262" s="37" t="s">
        <v>7769</v>
      </c>
      <c r="D1262" s="28" t="s">
        <v>7719</v>
      </c>
      <c r="E1262" s="28" t="s">
        <v>11016</v>
      </c>
      <c r="F1262" s="28" t="s">
        <v>901</v>
      </c>
      <c r="G1262" s="28" t="s">
        <v>7768</v>
      </c>
      <c r="H1262" s="28" t="s">
        <v>7752</v>
      </c>
      <c r="I1262" s="28" t="s">
        <v>902</v>
      </c>
      <c r="J1262" s="28">
        <v>59</v>
      </c>
      <c r="K1262" s="35" t="s">
        <v>9030</v>
      </c>
      <c r="L1262" s="35" t="s">
        <v>12417</v>
      </c>
      <c r="M1262" s="30">
        <v>0</v>
      </c>
      <c r="N1262" s="32" t="s">
        <v>16504</v>
      </c>
      <c r="O1262" s="28" t="s">
        <v>7774</v>
      </c>
      <c r="P1262" s="29">
        <v>0.45634259259259258</v>
      </c>
      <c r="Q1262" s="29">
        <v>0.46375</v>
      </c>
      <c r="R1262" s="28">
        <v>0</v>
      </c>
      <c r="S1262" s="30">
        <v>10.675000000000001</v>
      </c>
      <c r="T1262" s="32" t="s">
        <v>11250</v>
      </c>
      <c r="U1262" s="32" t="s">
        <v>11251</v>
      </c>
      <c r="V1262" s="30"/>
      <c r="W1262" s="28">
        <v>12</v>
      </c>
      <c r="X1262" s="28">
        <v>0.218181818181818</v>
      </c>
      <c r="Y1262" s="28" t="s">
        <v>14623</v>
      </c>
      <c r="Z1262" s="28" t="s">
        <v>16475</v>
      </c>
      <c r="AA1262" s="28">
        <v>1</v>
      </c>
      <c r="AB1262" s="28">
        <v>147</v>
      </c>
      <c r="AC1262" s="32">
        <f>Solution[[#This Row],[Old Stop]] +1</f>
        <v>60</v>
      </c>
      <c r="AD1262" s="32" t="str">
        <f>_xlfn.CONCAT(Solution[[#This Row],[Notes]],"_",Solution[[#This Row],[Week '#]],"_", _xlfn.SWITCH(Solution[[#This Row],[Column1]], "M", "Monday", "T", "Tuesday", "W", "Wednesday", "R", "Thursday", "H", "Thursday", "F", "Friday"))</f>
        <v>105_Week4_Monday</v>
      </c>
      <c r="AE1262" s="32" t="str">
        <f>IF(LEN(Solution[[#This Row],[Available Delivery Days]]) =1, Solution[[#This Row],[Available Delivery Days]], IF(ISNUMBER(SEARCH(Solution[[#This Row],[New Delivery Day]], Solution[[#This Row],[Available Delivery Days]])), Solution[[#This Row],[New Delivery Day]], Solution[[#This Row],[Old Delivery Day]]))</f>
        <v>M</v>
      </c>
      <c r="AF1262" s="31">
        <v>231.56870000000001</v>
      </c>
      <c r="AG1262" s="31">
        <v>203.1</v>
      </c>
      <c r="AH1262" s="28" t="s">
        <v>7832</v>
      </c>
      <c r="AI1262" s="28" t="s">
        <v>6014</v>
      </c>
      <c r="AJ1262" s="28" t="s">
        <v>7792</v>
      </c>
      <c r="AK1262" s="28" t="s">
        <v>7792</v>
      </c>
      <c r="AL1262" s="28" t="s">
        <v>7797</v>
      </c>
      <c r="AM1262" s="28">
        <f>_xlfn.XLOOKUP(Solution[[#This Row],[Cu_ID]],Master[cu_id],Master[Notes], "none")</f>
        <v>105</v>
      </c>
      <c r="AN1262" s="28">
        <v>147</v>
      </c>
    </row>
    <row r="1263" spans="1:40" x14ac:dyDescent="0.3">
      <c r="A1263" s="53" t="s">
        <v>12194</v>
      </c>
      <c r="B1263" s="37" t="s">
        <v>12195</v>
      </c>
      <c r="C1263" s="37" t="s">
        <v>7728</v>
      </c>
      <c r="D1263" s="28" t="s">
        <v>7716</v>
      </c>
      <c r="E1263" s="28" t="s">
        <v>7734</v>
      </c>
      <c r="F1263" s="28" t="s">
        <v>903</v>
      </c>
      <c r="G1263" s="28" t="s">
        <v>7763</v>
      </c>
      <c r="H1263" s="28" t="s">
        <v>7734</v>
      </c>
      <c r="I1263" s="28" t="s">
        <v>902</v>
      </c>
      <c r="J1263" s="28">
        <v>195</v>
      </c>
      <c r="K1263" s="35" t="s">
        <v>8660</v>
      </c>
      <c r="L1263" s="35" t="s">
        <v>12196</v>
      </c>
      <c r="M1263" s="30">
        <v>4.9834883511066401</v>
      </c>
      <c r="N1263" s="32" t="s">
        <v>14825</v>
      </c>
      <c r="O1263" s="28" t="s">
        <v>7774</v>
      </c>
      <c r="P1263" s="29">
        <v>0.34407407407407409</v>
      </c>
      <c r="Q1263" s="29">
        <v>0.34584490740740742</v>
      </c>
      <c r="R1263" s="28">
        <v>0</v>
      </c>
      <c r="S1263" s="30">
        <v>2.5444444449999999</v>
      </c>
      <c r="T1263" s="32" t="s">
        <v>12197</v>
      </c>
      <c r="U1263" s="32" t="s">
        <v>12198</v>
      </c>
      <c r="V1263" s="30">
        <v>4.3902529771999097</v>
      </c>
      <c r="W1263" s="28">
        <v>25</v>
      </c>
      <c r="X1263" s="28">
        <v>0.480769230769231</v>
      </c>
      <c r="Y1263" s="28" t="s">
        <v>14619</v>
      </c>
      <c r="Z1263" s="28" t="s">
        <v>14620</v>
      </c>
      <c r="AA1263" s="28">
        <v>1</v>
      </c>
      <c r="AB1263" s="28">
        <v>101</v>
      </c>
      <c r="AC1263" s="32">
        <f>Solution[[#This Row],[Old Stop]] +1</f>
        <v>196</v>
      </c>
      <c r="AD1263" s="32" t="str">
        <f>_xlfn.CONCAT(Solution[[#This Row],[Notes]],"_",Solution[[#This Row],[Week '#]],"_", _xlfn.SWITCH(Solution[[#This Row],[Column1]], "M", "Monday", "T", "Tuesday", "W", "Wednesday", "R", "Thursday", "H", "Thursday", "F", "Friday"))</f>
        <v>102_Week1_Tuesday</v>
      </c>
      <c r="AE1263" s="32" t="str">
        <f>IF(LEN(Solution[[#This Row],[Available Delivery Days]]) =1, Solution[[#This Row],[Available Delivery Days]], IF(ISNUMBER(SEARCH(Solution[[#This Row],[New Delivery Day]], Solution[[#This Row],[Available Delivery Days]])), Solution[[#This Row],[New Delivery Day]], Solution[[#This Row],[Old Delivery Day]]))</f>
        <v>T</v>
      </c>
      <c r="AF1263" s="31">
        <v>57.695</v>
      </c>
      <c r="AG1263" s="31">
        <v>57.695</v>
      </c>
      <c r="AH1263" s="28" t="s">
        <v>7832</v>
      </c>
      <c r="AI1263" s="28" t="s">
        <v>932</v>
      </c>
      <c r="AJ1263" s="28" t="s">
        <v>7793</v>
      </c>
      <c r="AK1263" s="28" t="s">
        <v>7792</v>
      </c>
      <c r="AL1263" s="28" t="s">
        <v>7797</v>
      </c>
      <c r="AM1263" s="28">
        <f>_xlfn.XLOOKUP(Solution[[#This Row],[Cu_ID]],Master[cu_id],Master[Notes], "none")</f>
        <v>102</v>
      </c>
      <c r="AN1263" s="28">
        <v>101</v>
      </c>
    </row>
    <row r="1264" spans="1:40" x14ac:dyDescent="0.3">
      <c r="A1264" s="53" t="s">
        <v>12194</v>
      </c>
      <c r="B1264" s="37" t="s">
        <v>12195</v>
      </c>
      <c r="C1264" s="37" t="s">
        <v>7728</v>
      </c>
      <c r="D1264" s="28" t="s">
        <v>7717</v>
      </c>
      <c r="E1264" s="28" t="s">
        <v>7734</v>
      </c>
      <c r="F1264" s="28" t="s">
        <v>903</v>
      </c>
      <c r="G1264" s="28" t="s">
        <v>7809</v>
      </c>
      <c r="H1264" s="28" t="s">
        <v>7734</v>
      </c>
      <c r="I1264" s="28" t="s">
        <v>902</v>
      </c>
      <c r="J1264" s="28">
        <v>195</v>
      </c>
      <c r="K1264" s="35" t="s">
        <v>8660</v>
      </c>
      <c r="L1264" s="35" t="s">
        <v>12196</v>
      </c>
      <c r="M1264" s="30">
        <v>10.558391060680201</v>
      </c>
      <c r="N1264" s="32" t="s">
        <v>14826</v>
      </c>
      <c r="O1264" s="28" t="s">
        <v>7774</v>
      </c>
      <c r="P1264" s="29">
        <v>0.53784722222222225</v>
      </c>
      <c r="Q1264" s="29">
        <v>0.53961805555555553</v>
      </c>
      <c r="R1264" s="28">
        <v>0</v>
      </c>
      <c r="S1264" s="30">
        <v>2.5444444449999999</v>
      </c>
      <c r="T1264" s="32" t="s">
        <v>12197</v>
      </c>
      <c r="U1264" s="32" t="s">
        <v>12198</v>
      </c>
      <c r="V1264" s="30">
        <v>10.9182643010897</v>
      </c>
      <c r="W1264" s="28">
        <v>25</v>
      </c>
      <c r="X1264" s="28">
        <v>0.480769230769231</v>
      </c>
      <c r="Y1264" s="28" t="s">
        <v>14619</v>
      </c>
      <c r="Z1264" s="28" t="s">
        <v>14647</v>
      </c>
      <c r="AA1264" s="28">
        <v>1</v>
      </c>
      <c r="AB1264" s="28">
        <v>101</v>
      </c>
      <c r="AC1264" s="32">
        <f>Solution[[#This Row],[Old Stop]] +1</f>
        <v>196</v>
      </c>
      <c r="AD1264" s="32" t="str">
        <f>_xlfn.CONCAT(Solution[[#This Row],[Notes]],"_",Solution[[#This Row],[Week '#]],"_", _xlfn.SWITCH(Solution[[#This Row],[Column1]], "M", "Monday", "T", "Tuesday", "W", "Wednesday", "R", "Thursday", "H", "Thursday", "F", "Friday"))</f>
        <v>102_Week2_Tuesday</v>
      </c>
      <c r="AE1264" s="32" t="str">
        <f>IF(LEN(Solution[[#This Row],[Available Delivery Days]]) =1, Solution[[#This Row],[Available Delivery Days]], IF(ISNUMBER(SEARCH(Solution[[#This Row],[New Delivery Day]], Solution[[#This Row],[Available Delivery Days]])), Solution[[#This Row],[New Delivery Day]], Solution[[#This Row],[Old Delivery Day]]))</f>
        <v>T</v>
      </c>
      <c r="AF1264" s="31">
        <v>57.695</v>
      </c>
      <c r="AG1264" s="31">
        <v>57.695</v>
      </c>
      <c r="AH1264" s="28" t="s">
        <v>7832</v>
      </c>
      <c r="AI1264" s="28" t="s">
        <v>932</v>
      </c>
      <c r="AJ1264" s="28" t="s">
        <v>7793</v>
      </c>
      <c r="AK1264" s="28" t="s">
        <v>7792</v>
      </c>
      <c r="AL1264" s="28" t="s">
        <v>7797</v>
      </c>
      <c r="AM1264" s="28">
        <f>_xlfn.XLOOKUP(Solution[[#This Row],[Cu_ID]],Master[cu_id],Master[Notes], "none")</f>
        <v>102</v>
      </c>
      <c r="AN1264" s="28">
        <v>101</v>
      </c>
    </row>
    <row r="1265" spans="1:40" x14ac:dyDescent="0.3">
      <c r="A1265" s="53" t="s">
        <v>12194</v>
      </c>
      <c r="B1265" s="37" t="s">
        <v>12195</v>
      </c>
      <c r="C1265" s="37" t="s">
        <v>7728</v>
      </c>
      <c r="D1265" s="28" t="s">
        <v>7718</v>
      </c>
      <c r="E1265" s="28" t="s">
        <v>7734</v>
      </c>
      <c r="F1265" s="28" t="s">
        <v>903</v>
      </c>
      <c r="G1265" s="28" t="s">
        <v>7755</v>
      </c>
      <c r="H1265" s="28" t="s">
        <v>7734</v>
      </c>
      <c r="I1265" s="28" t="s">
        <v>902</v>
      </c>
      <c r="J1265" s="28">
        <v>195</v>
      </c>
      <c r="K1265" s="35" t="s">
        <v>8660</v>
      </c>
      <c r="L1265" s="35" t="s">
        <v>12196</v>
      </c>
      <c r="M1265" s="30">
        <v>4.9834883511066401</v>
      </c>
      <c r="N1265" s="32" t="s">
        <v>15822</v>
      </c>
      <c r="O1265" s="28" t="s">
        <v>7774</v>
      </c>
      <c r="P1265" s="29">
        <v>0.35788194444444443</v>
      </c>
      <c r="Q1265" s="29">
        <v>0.35965277777777777</v>
      </c>
      <c r="R1265" s="28">
        <v>0</v>
      </c>
      <c r="S1265" s="30">
        <v>2.5444444449999999</v>
      </c>
      <c r="T1265" s="32" t="s">
        <v>12197</v>
      </c>
      <c r="U1265" s="32" t="s">
        <v>12198</v>
      </c>
      <c r="V1265" s="30">
        <v>4.3902529771999097</v>
      </c>
      <c r="W1265" s="28">
        <v>25</v>
      </c>
      <c r="X1265" s="28">
        <v>0.480769230769231</v>
      </c>
      <c r="Y1265" s="28" t="s">
        <v>14619</v>
      </c>
      <c r="Z1265" s="28" t="s">
        <v>15708</v>
      </c>
      <c r="AA1265" s="28">
        <v>1</v>
      </c>
      <c r="AB1265" s="28">
        <v>101</v>
      </c>
      <c r="AC1265" s="32">
        <f>Solution[[#This Row],[Old Stop]] +1</f>
        <v>196</v>
      </c>
      <c r="AD1265" s="32" t="str">
        <f>_xlfn.CONCAT(Solution[[#This Row],[Notes]],"_",Solution[[#This Row],[Week '#]],"_", _xlfn.SWITCH(Solution[[#This Row],[Column1]], "M", "Monday", "T", "Tuesday", "W", "Wednesday", "R", "Thursday", "H", "Thursday", "F", "Friday"))</f>
        <v>102_Week3_Tuesday</v>
      </c>
      <c r="AE1265" s="32" t="str">
        <f>IF(LEN(Solution[[#This Row],[Available Delivery Days]]) =1, Solution[[#This Row],[Available Delivery Days]], IF(ISNUMBER(SEARCH(Solution[[#This Row],[New Delivery Day]], Solution[[#This Row],[Available Delivery Days]])), Solution[[#This Row],[New Delivery Day]], Solution[[#This Row],[Old Delivery Day]]))</f>
        <v>T</v>
      </c>
      <c r="AF1265" s="31">
        <v>57.695</v>
      </c>
      <c r="AG1265" s="31">
        <v>57.695</v>
      </c>
      <c r="AH1265" s="28" t="s">
        <v>7832</v>
      </c>
      <c r="AI1265" s="28" t="s">
        <v>932</v>
      </c>
      <c r="AJ1265" s="28" t="s">
        <v>7793</v>
      </c>
      <c r="AK1265" s="28" t="s">
        <v>7792</v>
      </c>
      <c r="AL1265" s="28" t="s">
        <v>7797</v>
      </c>
      <c r="AM1265" s="28">
        <f>_xlfn.XLOOKUP(Solution[[#This Row],[Cu_ID]],Master[cu_id],Master[Notes], "none")</f>
        <v>102</v>
      </c>
      <c r="AN1265" s="28">
        <v>101</v>
      </c>
    </row>
    <row r="1266" spans="1:40" x14ac:dyDescent="0.3">
      <c r="A1266" s="53" t="s">
        <v>12194</v>
      </c>
      <c r="B1266" s="37" t="s">
        <v>12195</v>
      </c>
      <c r="C1266" s="37" t="s">
        <v>7728</v>
      </c>
      <c r="D1266" s="28" t="s">
        <v>7719</v>
      </c>
      <c r="E1266" s="28" t="s">
        <v>7734</v>
      </c>
      <c r="F1266" s="28" t="s">
        <v>903</v>
      </c>
      <c r="G1266" s="28" t="s">
        <v>7758</v>
      </c>
      <c r="H1266" s="28" t="s">
        <v>7734</v>
      </c>
      <c r="I1266" s="28" t="s">
        <v>902</v>
      </c>
      <c r="J1266" s="28">
        <v>195</v>
      </c>
      <c r="K1266" s="35" t="s">
        <v>8660</v>
      </c>
      <c r="L1266" s="35" t="s">
        <v>12196</v>
      </c>
      <c r="M1266" s="30">
        <v>4.9834883511066401</v>
      </c>
      <c r="N1266" s="32" t="s">
        <v>16414</v>
      </c>
      <c r="O1266" s="28" t="s">
        <v>7774</v>
      </c>
      <c r="P1266" s="29">
        <v>0.35276620370370371</v>
      </c>
      <c r="Q1266" s="29">
        <v>0.35453703703703704</v>
      </c>
      <c r="R1266" s="28">
        <v>0</v>
      </c>
      <c r="S1266" s="30">
        <v>2.5444444449999999</v>
      </c>
      <c r="T1266" s="32" t="s">
        <v>12197</v>
      </c>
      <c r="U1266" s="32" t="s">
        <v>12198</v>
      </c>
      <c r="V1266" s="30">
        <v>4.3902529771999097</v>
      </c>
      <c r="W1266" s="28">
        <v>25</v>
      </c>
      <c r="X1266" s="28">
        <v>0.480769230769231</v>
      </c>
      <c r="Y1266" s="28" t="s">
        <v>14619</v>
      </c>
      <c r="Z1266" s="28" t="s">
        <v>16262</v>
      </c>
      <c r="AA1266" s="28">
        <v>1</v>
      </c>
      <c r="AB1266" s="28">
        <v>101</v>
      </c>
      <c r="AC1266" s="32">
        <f>Solution[[#This Row],[Old Stop]] +1</f>
        <v>196</v>
      </c>
      <c r="AD1266" s="32" t="str">
        <f>_xlfn.CONCAT(Solution[[#This Row],[Notes]],"_",Solution[[#This Row],[Week '#]],"_", _xlfn.SWITCH(Solution[[#This Row],[Column1]], "M", "Monday", "T", "Tuesday", "W", "Wednesday", "R", "Thursday", "H", "Thursday", "F", "Friday"))</f>
        <v>102_Week4_Tuesday</v>
      </c>
      <c r="AE1266" s="32" t="str">
        <f>IF(LEN(Solution[[#This Row],[Available Delivery Days]]) =1, Solution[[#This Row],[Available Delivery Days]], IF(ISNUMBER(SEARCH(Solution[[#This Row],[New Delivery Day]], Solution[[#This Row],[Available Delivery Days]])), Solution[[#This Row],[New Delivery Day]], Solution[[#This Row],[Old Delivery Day]]))</f>
        <v>T</v>
      </c>
      <c r="AF1266" s="31">
        <v>57.695</v>
      </c>
      <c r="AG1266" s="31">
        <v>57.695</v>
      </c>
      <c r="AH1266" s="28" t="s">
        <v>7832</v>
      </c>
      <c r="AI1266" s="28" t="s">
        <v>932</v>
      </c>
      <c r="AJ1266" s="28" t="s">
        <v>7793</v>
      </c>
      <c r="AK1266" s="28" t="s">
        <v>7792</v>
      </c>
      <c r="AL1266" s="28" t="s">
        <v>7797</v>
      </c>
      <c r="AM1266" s="28">
        <f>_xlfn.XLOOKUP(Solution[[#This Row],[Cu_ID]],Master[cu_id],Master[Notes], "none")</f>
        <v>102</v>
      </c>
      <c r="AN1266" s="28">
        <v>101</v>
      </c>
    </row>
    <row r="1267" spans="1:40" x14ac:dyDescent="0.3">
      <c r="A1267" s="53" t="s">
        <v>12250</v>
      </c>
      <c r="B1267" s="37" t="s">
        <v>12251</v>
      </c>
      <c r="C1267" s="37" t="s">
        <v>7728</v>
      </c>
      <c r="D1267" s="28" t="s">
        <v>7716</v>
      </c>
      <c r="E1267" s="28" t="s">
        <v>11016</v>
      </c>
      <c r="F1267" s="28" t="s">
        <v>903</v>
      </c>
      <c r="G1267" s="28" t="s">
        <v>7733</v>
      </c>
      <c r="H1267" s="28" t="s">
        <v>7752</v>
      </c>
      <c r="I1267" s="28" t="s">
        <v>902</v>
      </c>
      <c r="J1267" s="28">
        <v>210</v>
      </c>
      <c r="K1267" s="35" t="s">
        <v>9073</v>
      </c>
      <c r="L1267" s="35" t="s">
        <v>12252</v>
      </c>
      <c r="M1267" s="30">
        <v>74.604098699986906</v>
      </c>
      <c r="N1267" s="32" t="s">
        <v>15043</v>
      </c>
      <c r="O1267" s="28" t="s">
        <v>7774</v>
      </c>
      <c r="P1267" s="29">
        <v>0.31542824074074072</v>
      </c>
      <c r="Q1267" s="29">
        <v>0.32643518518518516</v>
      </c>
      <c r="R1267" s="28">
        <v>0</v>
      </c>
      <c r="S1267" s="30">
        <v>15.85</v>
      </c>
      <c r="T1267" s="32" t="s">
        <v>12253</v>
      </c>
      <c r="U1267" s="32" t="s">
        <v>12254</v>
      </c>
      <c r="V1267" s="30">
        <v>71.220055249223606</v>
      </c>
      <c r="W1267" s="28">
        <v>0</v>
      </c>
      <c r="X1267" s="28">
        <v>0</v>
      </c>
      <c r="Y1267" s="28" t="s">
        <v>14625</v>
      </c>
      <c r="Z1267" s="28" t="s">
        <v>14626</v>
      </c>
      <c r="AA1267" s="28">
        <v>1</v>
      </c>
      <c r="AB1267" s="28">
        <v>0</v>
      </c>
      <c r="AC1267" s="32">
        <f>Solution[[#This Row],[Old Stop]] +1</f>
        <v>211</v>
      </c>
      <c r="AD1267" s="32" t="str">
        <f>_xlfn.CONCAT(Solution[[#This Row],[Notes]],"_",Solution[[#This Row],[Week '#]],"_", _xlfn.SWITCH(Solution[[#This Row],[Column1]], "M", "Monday", "T", "Tuesday", "W", "Wednesday", "R", "Thursday", "H", "Thursday", "F", "Friday"))</f>
        <v>105_Week1_Tuesday</v>
      </c>
      <c r="AE1267" s="32" t="str">
        <f>IF(LEN(Solution[[#This Row],[Available Delivery Days]]) =1, Solution[[#This Row],[Available Delivery Days]], IF(ISNUMBER(SEARCH(Solution[[#This Row],[New Delivery Day]], Solution[[#This Row],[Available Delivery Days]])), Solution[[#This Row],[New Delivery Day]], Solution[[#This Row],[Old Delivery Day]]))</f>
        <v>T</v>
      </c>
      <c r="AF1267" s="31">
        <v>214.59620000000001</v>
      </c>
      <c r="AG1267" s="31">
        <v>203.15620000000001</v>
      </c>
      <c r="AH1267" s="28" t="s">
        <v>7832</v>
      </c>
      <c r="AI1267" s="28" t="s">
        <v>932</v>
      </c>
      <c r="AJ1267" s="28" t="s">
        <v>7792</v>
      </c>
      <c r="AK1267" s="28" t="s">
        <v>7792</v>
      </c>
      <c r="AL1267" s="28" t="s">
        <v>7797</v>
      </c>
      <c r="AM1267" s="28">
        <f>_xlfn.XLOOKUP(Solution[[#This Row],[Cu_ID]],Master[cu_id],Master[Notes], "none")</f>
        <v>105</v>
      </c>
      <c r="AN1267" s="28">
        <v>0</v>
      </c>
    </row>
    <row r="1268" spans="1:40" x14ac:dyDescent="0.3">
      <c r="A1268" s="53" t="s">
        <v>12250</v>
      </c>
      <c r="B1268" s="37" t="s">
        <v>12251</v>
      </c>
      <c r="C1268" s="37" t="s">
        <v>7728</v>
      </c>
      <c r="D1268" s="28" t="s">
        <v>7717</v>
      </c>
      <c r="E1268" s="28" t="s">
        <v>11016</v>
      </c>
      <c r="F1268" s="28" t="s">
        <v>903</v>
      </c>
      <c r="G1268" s="28" t="s">
        <v>7733</v>
      </c>
      <c r="H1268" s="28" t="s">
        <v>7752</v>
      </c>
      <c r="I1268" s="28" t="s">
        <v>902</v>
      </c>
      <c r="J1268" s="28">
        <v>210</v>
      </c>
      <c r="K1268" s="35" t="s">
        <v>9073</v>
      </c>
      <c r="L1268" s="35" t="s">
        <v>12252</v>
      </c>
      <c r="M1268" s="30">
        <v>74.604098699986906</v>
      </c>
      <c r="N1268" s="32" t="s">
        <v>15432</v>
      </c>
      <c r="O1268" s="28" t="s">
        <v>7774</v>
      </c>
      <c r="P1268" s="29">
        <v>0.31542824074074072</v>
      </c>
      <c r="Q1268" s="29">
        <v>0.32643518518518516</v>
      </c>
      <c r="R1268" s="28">
        <v>0</v>
      </c>
      <c r="S1268" s="30">
        <v>15.85</v>
      </c>
      <c r="T1268" s="32" t="s">
        <v>12253</v>
      </c>
      <c r="U1268" s="32" t="s">
        <v>12254</v>
      </c>
      <c r="V1268" s="30">
        <v>71.220055249223606</v>
      </c>
      <c r="W1268" s="28">
        <v>0</v>
      </c>
      <c r="X1268" s="28">
        <v>0</v>
      </c>
      <c r="Y1268" s="28" t="s">
        <v>14625</v>
      </c>
      <c r="Z1268" s="28" t="s">
        <v>15410</v>
      </c>
      <c r="AA1268" s="28">
        <v>1</v>
      </c>
      <c r="AB1268" s="28">
        <v>0</v>
      </c>
      <c r="AC1268" s="32">
        <f>Solution[[#This Row],[Old Stop]] +1</f>
        <v>211</v>
      </c>
      <c r="AD1268" s="32" t="str">
        <f>_xlfn.CONCAT(Solution[[#This Row],[Notes]],"_",Solution[[#This Row],[Week '#]],"_", _xlfn.SWITCH(Solution[[#This Row],[Column1]], "M", "Monday", "T", "Tuesday", "W", "Wednesday", "R", "Thursday", "H", "Thursday", "F", "Friday"))</f>
        <v>105_Week2_Tuesday</v>
      </c>
      <c r="AE1268" s="32" t="str">
        <f>IF(LEN(Solution[[#This Row],[Available Delivery Days]]) =1, Solution[[#This Row],[Available Delivery Days]], IF(ISNUMBER(SEARCH(Solution[[#This Row],[New Delivery Day]], Solution[[#This Row],[Available Delivery Days]])), Solution[[#This Row],[New Delivery Day]], Solution[[#This Row],[Old Delivery Day]]))</f>
        <v>T</v>
      </c>
      <c r="AF1268" s="31">
        <v>214.59620000000001</v>
      </c>
      <c r="AG1268" s="31">
        <v>203.15620000000001</v>
      </c>
      <c r="AH1268" s="28" t="s">
        <v>7832</v>
      </c>
      <c r="AI1268" s="28" t="s">
        <v>932</v>
      </c>
      <c r="AJ1268" s="28" t="s">
        <v>7792</v>
      </c>
      <c r="AK1268" s="28" t="s">
        <v>7792</v>
      </c>
      <c r="AL1268" s="28" t="s">
        <v>7797</v>
      </c>
      <c r="AM1268" s="28">
        <f>_xlfn.XLOOKUP(Solution[[#This Row],[Cu_ID]],Master[cu_id],Master[Notes], "none")</f>
        <v>105</v>
      </c>
      <c r="AN1268" s="28">
        <v>0</v>
      </c>
    </row>
    <row r="1269" spans="1:40" x14ac:dyDescent="0.3">
      <c r="A1269" s="53" t="s">
        <v>12250</v>
      </c>
      <c r="B1269" s="37" t="s">
        <v>12251</v>
      </c>
      <c r="C1269" s="37" t="s">
        <v>7728</v>
      </c>
      <c r="D1269" s="28" t="s">
        <v>7718</v>
      </c>
      <c r="E1269" s="28" t="s">
        <v>11016</v>
      </c>
      <c r="F1269" s="28" t="s">
        <v>903</v>
      </c>
      <c r="G1269" s="28" t="s">
        <v>7733</v>
      </c>
      <c r="H1269" s="28" t="s">
        <v>7752</v>
      </c>
      <c r="I1269" s="28" t="s">
        <v>902</v>
      </c>
      <c r="J1269" s="28">
        <v>210</v>
      </c>
      <c r="K1269" s="35" t="s">
        <v>9073</v>
      </c>
      <c r="L1269" s="35" t="s">
        <v>12252</v>
      </c>
      <c r="M1269" s="30">
        <v>74.604098699986906</v>
      </c>
      <c r="N1269" s="32" t="s">
        <v>16033</v>
      </c>
      <c r="O1269" s="28" t="s">
        <v>7774</v>
      </c>
      <c r="P1269" s="29">
        <v>0.31542824074074072</v>
      </c>
      <c r="Q1269" s="29">
        <v>0.32643518518518516</v>
      </c>
      <c r="R1269" s="28">
        <v>0</v>
      </c>
      <c r="S1269" s="30">
        <v>15.85</v>
      </c>
      <c r="T1269" s="32" t="s">
        <v>12253</v>
      </c>
      <c r="U1269" s="32" t="s">
        <v>12254</v>
      </c>
      <c r="V1269" s="30">
        <v>71.220055249223606</v>
      </c>
      <c r="W1269" s="28">
        <v>0</v>
      </c>
      <c r="X1269" s="28">
        <v>0</v>
      </c>
      <c r="Y1269" s="28" t="s">
        <v>14625</v>
      </c>
      <c r="Z1269" s="28" t="s">
        <v>16034</v>
      </c>
      <c r="AA1269" s="28">
        <v>1</v>
      </c>
      <c r="AB1269" s="28">
        <v>0</v>
      </c>
      <c r="AC1269" s="32">
        <f>Solution[[#This Row],[Old Stop]] +1</f>
        <v>211</v>
      </c>
      <c r="AD1269" s="32" t="str">
        <f>_xlfn.CONCAT(Solution[[#This Row],[Notes]],"_",Solution[[#This Row],[Week '#]],"_", _xlfn.SWITCH(Solution[[#This Row],[Column1]], "M", "Monday", "T", "Tuesday", "W", "Wednesday", "R", "Thursday", "H", "Thursday", "F", "Friday"))</f>
        <v>105_Week3_Tuesday</v>
      </c>
      <c r="AE1269" s="32" t="str">
        <f>IF(LEN(Solution[[#This Row],[Available Delivery Days]]) =1, Solution[[#This Row],[Available Delivery Days]], IF(ISNUMBER(SEARCH(Solution[[#This Row],[New Delivery Day]], Solution[[#This Row],[Available Delivery Days]])), Solution[[#This Row],[New Delivery Day]], Solution[[#This Row],[Old Delivery Day]]))</f>
        <v>T</v>
      </c>
      <c r="AF1269" s="31">
        <v>214.59620000000001</v>
      </c>
      <c r="AG1269" s="31">
        <v>203.15620000000001</v>
      </c>
      <c r="AH1269" s="28" t="s">
        <v>7832</v>
      </c>
      <c r="AI1269" s="28" t="s">
        <v>932</v>
      </c>
      <c r="AJ1269" s="28" t="s">
        <v>7792</v>
      </c>
      <c r="AK1269" s="28" t="s">
        <v>7792</v>
      </c>
      <c r="AL1269" s="28" t="s">
        <v>7797</v>
      </c>
      <c r="AM1269" s="28">
        <f>_xlfn.XLOOKUP(Solution[[#This Row],[Cu_ID]],Master[cu_id],Master[Notes], "none")</f>
        <v>105</v>
      </c>
      <c r="AN1269" s="28">
        <v>0</v>
      </c>
    </row>
    <row r="1270" spans="1:40" x14ac:dyDescent="0.3">
      <c r="A1270" s="53" t="s">
        <v>12250</v>
      </c>
      <c r="B1270" s="37" t="s">
        <v>12251</v>
      </c>
      <c r="C1270" s="37" t="s">
        <v>7728</v>
      </c>
      <c r="D1270" s="28" t="s">
        <v>7719</v>
      </c>
      <c r="E1270" s="28" t="s">
        <v>11016</v>
      </c>
      <c r="F1270" s="28" t="s">
        <v>903</v>
      </c>
      <c r="G1270" s="28" t="s">
        <v>7733</v>
      </c>
      <c r="H1270" s="28" t="s">
        <v>7752</v>
      </c>
      <c r="I1270" s="28" t="s">
        <v>902</v>
      </c>
      <c r="J1270" s="28">
        <v>210</v>
      </c>
      <c r="K1270" s="35" t="s">
        <v>9073</v>
      </c>
      <c r="L1270" s="35" t="s">
        <v>12252</v>
      </c>
      <c r="M1270" s="30">
        <v>74.604098699986906</v>
      </c>
      <c r="N1270" s="32" t="s">
        <v>16484</v>
      </c>
      <c r="O1270" s="28" t="s">
        <v>7774</v>
      </c>
      <c r="P1270" s="29">
        <v>0.31542824074074072</v>
      </c>
      <c r="Q1270" s="29">
        <v>0.32643518518518516</v>
      </c>
      <c r="R1270" s="28">
        <v>0</v>
      </c>
      <c r="S1270" s="30">
        <v>15.85</v>
      </c>
      <c r="T1270" s="32" t="s">
        <v>12253</v>
      </c>
      <c r="U1270" s="32" t="s">
        <v>12254</v>
      </c>
      <c r="V1270" s="30">
        <v>71.220055249223606</v>
      </c>
      <c r="W1270" s="28">
        <v>0</v>
      </c>
      <c r="X1270" s="28">
        <v>0</v>
      </c>
      <c r="Y1270" s="28" t="s">
        <v>14625</v>
      </c>
      <c r="Z1270" s="28" t="s">
        <v>16477</v>
      </c>
      <c r="AA1270" s="28">
        <v>1</v>
      </c>
      <c r="AB1270" s="28">
        <v>0</v>
      </c>
      <c r="AC1270" s="32">
        <f>Solution[[#This Row],[Old Stop]] +1</f>
        <v>211</v>
      </c>
      <c r="AD1270" s="32" t="str">
        <f>_xlfn.CONCAT(Solution[[#This Row],[Notes]],"_",Solution[[#This Row],[Week '#]],"_", _xlfn.SWITCH(Solution[[#This Row],[Column1]], "M", "Monday", "T", "Tuesday", "W", "Wednesday", "R", "Thursday", "H", "Thursday", "F", "Friday"))</f>
        <v>105_Week4_Tuesday</v>
      </c>
      <c r="AE1270" s="32" t="str">
        <f>IF(LEN(Solution[[#This Row],[Available Delivery Days]]) =1, Solution[[#This Row],[Available Delivery Days]], IF(ISNUMBER(SEARCH(Solution[[#This Row],[New Delivery Day]], Solution[[#This Row],[Available Delivery Days]])), Solution[[#This Row],[New Delivery Day]], Solution[[#This Row],[Old Delivery Day]]))</f>
        <v>T</v>
      </c>
      <c r="AF1270" s="31">
        <v>214.59620000000001</v>
      </c>
      <c r="AG1270" s="31">
        <v>203.15620000000001</v>
      </c>
      <c r="AH1270" s="28" t="s">
        <v>7832</v>
      </c>
      <c r="AI1270" s="28" t="s">
        <v>932</v>
      </c>
      <c r="AJ1270" s="28" t="s">
        <v>7792</v>
      </c>
      <c r="AK1270" s="28" t="s">
        <v>7792</v>
      </c>
      <c r="AL1270" s="28" t="s">
        <v>7797</v>
      </c>
      <c r="AM1270" s="28">
        <f>_xlfn.XLOOKUP(Solution[[#This Row],[Cu_ID]],Master[cu_id],Master[Notes], "none")</f>
        <v>105</v>
      </c>
      <c r="AN1270" s="28">
        <v>0</v>
      </c>
    </row>
    <row r="1271" spans="1:40" x14ac:dyDescent="0.3">
      <c r="A1271" s="53" t="s">
        <v>13803</v>
      </c>
      <c r="B1271" s="37" t="s">
        <v>11543</v>
      </c>
      <c r="C1271" s="37" t="s">
        <v>7722</v>
      </c>
      <c r="D1271" s="28" t="s">
        <v>7717</v>
      </c>
      <c r="E1271" s="28" t="s">
        <v>7734</v>
      </c>
      <c r="F1271" s="28" t="s">
        <v>900</v>
      </c>
      <c r="G1271" s="28" t="s">
        <v>7814</v>
      </c>
      <c r="H1271" s="28" t="s">
        <v>7734</v>
      </c>
      <c r="I1271" s="28" t="s">
        <v>902</v>
      </c>
      <c r="J1271" s="28">
        <v>130</v>
      </c>
      <c r="K1271" s="35" t="s">
        <v>8643</v>
      </c>
      <c r="L1271" s="35" t="s">
        <v>13804</v>
      </c>
      <c r="M1271" s="30">
        <v>0.74636657722294297</v>
      </c>
      <c r="N1271" s="32" t="s">
        <v>15325</v>
      </c>
      <c r="O1271" s="28" t="s">
        <v>7733</v>
      </c>
      <c r="P1271" s="29">
        <v>0.5744097222222222</v>
      </c>
      <c r="Q1271" s="29">
        <v>0.58266203703703701</v>
      </c>
      <c r="R1271" s="28">
        <v>0</v>
      </c>
      <c r="S1271" s="30">
        <v>11.883333333333333</v>
      </c>
      <c r="T1271" s="32" t="s">
        <v>13805</v>
      </c>
      <c r="U1271" s="32" t="s">
        <v>13806</v>
      </c>
      <c r="V1271" s="30">
        <v>0.290143070307599</v>
      </c>
      <c r="W1271" s="28">
        <v>0</v>
      </c>
      <c r="X1271" s="28">
        <v>0</v>
      </c>
      <c r="Y1271" s="28" t="s">
        <v>14645</v>
      </c>
      <c r="Z1271" s="28" t="s">
        <v>14651</v>
      </c>
      <c r="AA1271" s="28">
        <v>1</v>
      </c>
      <c r="AB1271" s="28">
        <v>0</v>
      </c>
      <c r="AC1271" s="32">
        <f>Solution[[#This Row],[Old Stop]] +1</f>
        <v>131</v>
      </c>
      <c r="AD1271" s="32" t="str">
        <f>_xlfn.CONCAT(Solution[[#This Row],[Notes]],"_",Solution[[#This Row],[Week '#]],"_", _xlfn.SWITCH(Solution[[#This Row],[Column1]], "M", "Monday", "T", "Tuesday", "W", "Wednesday", "R", "Thursday", "H", "Thursday", "F", "Friday"))</f>
        <v>102_Week2_Wednesday</v>
      </c>
      <c r="AE1271" s="32" t="str">
        <f>IF(LEN(Solution[[#This Row],[Available Delivery Days]]) =1, Solution[[#This Row],[Available Delivery Days]], IF(ISNUMBER(SEARCH(Solution[[#This Row],[New Delivery Day]], Solution[[#This Row],[Available Delivery Days]])), Solution[[#This Row],[New Delivery Day]], Solution[[#This Row],[Old Delivery Day]]))</f>
        <v>W</v>
      </c>
      <c r="AF1271" s="31">
        <v>21.76</v>
      </c>
      <c r="AG1271" s="31">
        <v>21.327500000000001</v>
      </c>
      <c r="AH1271" s="28" t="s">
        <v>7832</v>
      </c>
      <c r="AI1271" s="28" t="s">
        <v>932</v>
      </c>
      <c r="AJ1271" s="28" t="s">
        <v>7793</v>
      </c>
      <c r="AK1271" s="28" t="s">
        <v>7792</v>
      </c>
      <c r="AL1271" s="28" t="s">
        <v>7797</v>
      </c>
      <c r="AM1271" s="28" t="str">
        <f>_xlfn.XLOOKUP(Solution[[#This Row],[Cu_ID]],Master[cu_id],Master[Notes], "none")</f>
        <v>102</v>
      </c>
      <c r="AN1271" s="28">
        <v>0</v>
      </c>
    </row>
    <row r="1272" spans="1:40" x14ac:dyDescent="0.3">
      <c r="A1272" s="53" t="s">
        <v>14177</v>
      </c>
      <c r="B1272" s="37" t="s">
        <v>11543</v>
      </c>
      <c r="C1272" s="37" t="s">
        <v>7756</v>
      </c>
      <c r="D1272" s="28" t="s">
        <v>7718</v>
      </c>
      <c r="E1272" s="28" t="s">
        <v>11016</v>
      </c>
      <c r="F1272" s="28" t="s">
        <v>900</v>
      </c>
      <c r="G1272" s="28" t="s">
        <v>7735</v>
      </c>
      <c r="H1272" s="28" t="s">
        <v>7752</v>
      </c>
      <c r="I1272" s="28" t="s">
        <v>903</v>
      </c>
      <c r="J1272" s="28">
        <v>168</v>
      </c>
      <c r="K1272" s="35" t="s">
        <v>8804</v>
      </c>
      <c r="L1272" s="35" t="s">
        <v>14178</v>
      </c>
      <c r="M1272" s="30">
        <v>74.413371624425096</v>
      </c>
      <c r="N1272" s="32" t="s">
        <v>16235</v>
      </c>
      <c r="O1272" s="28" t="s">
        <v>7722</v>
      </c>
      <c r="P1272" s="29">
        <v>0.54491898148148143</v>
      </c>
      <c r="Q1272" s="29">
        <v>0.55164351851851856</v>
      </c>
      <c r="R1272" s="28">
        <v>0</v>
      </c>
      <c r="S1272" s="30">
        <v>9.683574621414877</v>
      </c>
      <c r="T1272" s="32" t="s">
        <v>14179</v>
      </c>
      <c r="U1272" s="32" t="s">
        <v>14180</v>
      </c>
      <c r="V1272" s="30">
        <v>71.522616127560596</v>
      </c>
      <c r="W1272" s="28">
        <v>0</v>
      </c>
      <c r="X1272" s="28">
        <v>0</v>
      </c>
      <c r="Y1272" s="28" t="s">
        <v>14621</v>
      </c>
      <c r="Z1272" s="28" t="s">
        <v>16202</v>
      </c>
      <c r="AA1272" s="28">
        <v>1</v>
      </c>
      <c r="AB1272" s="28">
        <v>0</v>
      </c>
      <c r="AC1272" s="32">
        <f>Solution[[#This Row],[Old Stop]] +1</f>
        <v>169</v>
      </c>
      <c r="AD1272" s="32" t="str">
        <f>_xlfn.CONCAT(Solution[[#This Row],[Notes]],"_",Solution[[#This Row],[Week '#]],"_", _xlfn.SWITCH(Solution[[#This Row],[Column1]], "M", "Monday", "T", "Tuesday", "W", "Wednesday", "R", "Thursday", "H", "Thursday", "F", "Friday"))</f>
        <v>105_Week3_Wednesday</v>
      </c>
      <c r="AE1272" s="32" t="str">
        <f>IF(LEN(Solution[[#This Row],[Available Delivery Days]]) =1, Solution[[#This Row],[Available Delivery Days]], IF(ISNUMBER(SEARCH(Solution[[#This Row],[New Delivery Day]], Solution[[#This Row],[Available Delivery Days]])), Solution[[#This Row],[New Delivery Day]], Solution[[#This Row],[Old Delivery Day]]))</f>
        <v>W</v>
      </c>
      <c r="AF1272" s="31">
        <v>23.15</v>
      </c>
      <c r="AG1272" s="31">
        <v>22.6875</v>
      </c>
      <c r="AH1272" s="28" t="s">
        <v>7832</v>
      </c>
      <c r="AI1272" s="28" t="s">
        <v>932</v>
      </c>
      <c r="AJ1272" s="28" t="s">
        <v>7792</v>
      </c>
      <c r="AK1272" s="28" t="s">
        <v>7792</v>
      </c>
      <c r="AL1272" s="28" t="s">
        <v>7797</v>
      </c>
      <c r="AM1272" s="28">
        <f>_xlfn.XLOOKUP(Solution[[#This Row],[Cu_ID]],Master[cu_id],Master[Notes], "none")</f>
        <v>105</v>
      </c>
      <c r="AN1272" s="28">
        <v>0</v>
      </c>
    </row>
    <row r="1273" spans="1:40" x14ac:dyDescent="0.3">
      <c r="A1273" s="53" t="s">
        <v>11343</v>
      </c>
      <c r="B1273" s="37" t="s">
        <v>11344</v>
      </c>
      <c r="C1273" s="37" t="s">
        <v>7728</v>
      </c>
      <c r="D1273" s="28" t="s">
        <v>7716</v>
      </c>
      <c r="E1273" s="28" t="s">
        <v>11016</v>
      </c>
      <c r="F1273" s="28" t="s">
        <v>903</v>
      </c>
      <c r="G1273" s="28" t="s">
        <v>7773</v>
      </c>
      <c r="H1273" s="28" t="s">
        <v>11016</v>
      </c>
      <c r="I1273" s="28" t="s">
        <v>901</v>
      </c>
      <c r="J1273" s="28">
        <v>0</v>
      </c>
      <c r="K1273" s="35" t="s">
        <v>9133</v>
      </c>
      <c r="L1273" s="35" t="s">
        <v>11345</v>
      </c>
      <c r="M1273" s="30">
        <v>19.243422199040701</v>
      </c>
      <c r="N1273" s="32" t="s">
        <v>15050</v>
      </c>
      <c r="O1273" s="28" t="s">
        <v>7774</v>
      </c>
      <c r="P1273" s="29">
        <v>0.40924768518518517</v>
      </c>
      <c r="Q1273" s="29">
        <v>0.41716435185185186</v>
      </c>
      <c r="R1273" s="28">
        <v>0</v>
      </c>
      <c r="S1273" s="30">
        <v>11.408333333333333</v>
      </c>
      <c r="T1273" s="32" t="s">
        <v>11346</v>
      </c>
      <c r="U1273" s="32" t="s">
        <v>11347</v>
      </c>
      <c r="V1273" s="30">
        <v>16.8532060971805</v>
      </c>
      <c r="W1273" s="28">
        <v>6</v>
      </c>
      <c r="X1273" s="28">
        <v>0.107142857142857</v>
      </c>
      <c r="Y1273" s="28" t="s">
        <v>14625</v>
      </c>
      <c r="Z1273" s="28" t="s">
        <v>14626</v>
      </c>
      <c r="AA1273" s="28">
        <v>1</v>
      </c>
      <c r="AB1273" s="28">
        <v>29</v>
      </c>
      <c r="AC1273" s="32">
        <f>Solution[[#This Row],[Old Stop]] +1</f>
        <v>1</v>
      </c>
      <c r="AD1273" s="32" t="str">
        <f>_xlfn.CONCAT(Solution[[#This Row],[Notes]],"_",Solution[[#This Row],[Week '#]],"_", _xlfn.SWITCH(Solution[[#This Row],[Column1]], "M", "Monday", "T", "Tuesday", "W", "Wednesday", "R", "Thursday", "H", "Thursday", "F", "Friday"))</f>
        <v>105_Week1_Tuesday</v>
      </c>
      <c r="AE1273" s="32" t="str">
        <f>IF(LEN(Solution[[#This Row],[Available Delivery Days]]) =1, Solution[[#This Row],[Available Delivery Days]], IF(ISNUMBER(SEARCH(Solution[[#This Row],[New Delivery Day]], Solution[[#This Row],[Available Delivery Days]])), Solution[[#This Row],[New Delivery Day]], Solution[[#This Row],[Old Delivery Day]]))</f>
        <v>T</v>
      </c>
      <c r="AF1273" s="31">
        <v>54.553699999999999</v>
      </c>
      <c r="AG1273" s="31">
        <v>49.88</v>
      </c>
      <c r="AH1273" s="28" t="s">
        <v>7832</v>
      </c>
      <c r="AI1273" s="28" t="s">
        <v>932</v>
      </c>
      <c r="AJ1273" s="28" t="s">
        <v>7793</v>
      </c>
      <c r="AK1273" s="28" t="s">
        <v>7792</v>
      </c>
      <c r="AL1273" s="28" t="s">
        <v>7797</v>
      </c>
      <c r="AM1273" s="28">
        <f>_xlfn.XLOOKUP(Solution[[#This Row],[Cu_ID]],Master[cu_id],Master[Notes], "none")</f>
        <v>105</v>
      </c>
      <c r="AN1273" s="28">
        <v>29</v>
      </c>
    </row>
    <row r="1274" spans="1:40" x14ac:dyDescent="0.3">
      <c r="A1274" s="53" t="s">
        <v>11343</v>
      </c>
      <c r="B1274" s="37" t="s">
        <v>11344</v>
      </c>
      <c r="C1274" s="37" t="s">
        <v>7728</v>
      </c>
      <c r="D1274" s="28" t="s">
        <v>7717</v>
      </c>
      <c r="E1274" s="28" t="s">
        <v>11016</v>
      </c>
      <c r="F1274" s="28" t="s">
        <v>903</v>
      </c>
      <c r="G1274" s="28" t="s">
        <v>7772</v>
      </c>
      <c r="H1274" s="28" t="s">
        <v>11016</v>
      </c>
      <c r="I1274" s="28" t="s">
        <v>901</v>
      </c>
      <c r="J1274" s="28">
        <v>0</v>
      </c>
      <c r="K1274" s="35" t="s">
        <v>9133</v>
      </c>
      <c r="L1274" s="35" t="s">
        <v>11345</v>
      </c>
      <c r="M1274" s="30">
        <v>17.9852909222245</v>
      </c>
      <c r="N1274" s="32" t="s">
        <v>15427</v>
      </c>
      <c r="O1274" s="28" t="s">
        <v>7774</v>
      </c>
      <c r="P1274" s="29">
        <v>0.53039351851851857</v>
      </c>
      <c r="Q1274" s="29">
        <v>0.53831018518518514</v>
      </c>
      <c r="R1274" s="28">
        <v>0</v>
      </c>
      <c r="S1274" s="30">
        <v>11.408333333333333</v>
      </c>
      <c r="T1274" s="32" t="s">
        <v>11346</v>
      </c>
      <c r="U1274" s="32" t="s">
        <v>11347</v>
      </c>
      <c r="V1274" s="30">
        <v>15.667506730168499</v>
      </c>
      <c r="W1274" s="28">
        <v>6</v>
      </c>
      <c r="X1274" s="28">
        <v>0.107142857142857</v>
      </c>
      <c r="Y1274" s="28" t="s">
        <v>14625</v>
      </c>
      <c r="Z1274" s="28" t="s">
        <v>15410</v>
      </c>
      <c r="AA1274" s="28">
        <v>1</v>
      </c>
      <c r="AB1274" s="28">
        <v>29</v>
      </c>
      <c r="AC1274" s="32">
        <f>Solution[[#This Row],[Old Stop]] +1</f>
        <v>1</v>
      </c>
      <c r="AD1274" s="32" t="str">
        <f>_xlfn.CONCAT(Solution[[#This Row],[Notes]],"_",Solution[[#This Row],[Week '#]],"_", _xlfn.SWITCH(Solution[[#This Row],[Column1]], "M", "Monday", "T", "Tuesday", "W", "Wednesday", "R", "Thursday", "H", "Thursday", "F", "Friday"))</f>
        <v>105_Week2_Tuesday</v>
      </c>
      <c r="AE1274" s="32" t="str">
        <f>IF(LEN(Solution[[#This Row],[Available Delivery Days]]) =1, Solution[[#This Row],[Available Delivery Days]], IF(ISNUMBER(SEARCH(Solution[[#This Row],[New Delivery Day]], Solution[[#This Row],[Available Delivery Days]])), Solution[[#This Row],[New Delivery Day]], Solution[[#This Row],[Old Delivery Day]]))</f>
        <v>T</v>
      </c>
      <c r="AF1274" s="31">
        <v>54.553699999999999</v>
      </c>
      <c r="AG1274" s="31">
        <v>49.88</v>
      </c>
      <c r="AH1274" s="28" t="s">
        <v>7832</v>
      </c>
      <c r="AI1274" s="28" t="s">
        <v>932</v>
      </c>
      <c r="AJ1274" s="28" t="s">
        <v>7793</v>
      </c>
      <c r="AK1274" s="28" t="s">
        <v>7792</v>
      </c>
      <c r="AL1274" s="28" t="s">
        <v>7797</v>
      </c>
      <c r="AM1274" s="28">
        <f>_xlfn.XLOOKUP(Solution[[#This Row],[Cu_ID]],Master[cu_id],Master[Notes], "none")</f>
        <v>105</v>
      </c>
      <c r="AN1274" s="28">
        <v>29</v>
      </c>
    </row>
    <row r="1275" spans="1:40" x14ac:dyDescent="0.3">
      <c r="A1275" s="53" t="s">
        <v>11343</v>
      </c>
      <c r="B1275" s="37" t="s">
        <v>11344</v>
      </c>
      <c r="C1275" s="37" t="s">
        <v>7728</v>
      </c>
      <c r="D1275" s="28" t="s">
        <v>7718</v>
      </c>
      <c r="E1275" s="28" t="s">
        <v>11016</v>
      </c>
      <c r="F1275" s="28" t="s">
        <v>903</v>
      </c>
      <c r="G1275" s="28" t="s">
        <v>7773</v>
      </c>
      <c r="H1275" s="28" t="s">
        <v>11016</v>
      </c>
      <c r="I1275" s="28" t="s">
        <v>901</v>
      </c>
      <c r="J1275" s="28">
        <v>0</v>
      </c>
      <c r="K1275" s="35" t="s">
        <v>9133</v>
      </c>
      <c r="L1275" s="35" t="s">
        <v>11345</v>
      </c>
      <c r="M1275" s="30">
        <v>19.243422199040701</v>
      </c>
      <c r="N1275" s="32" t="s">
        <v>16217</v>
      </c>
      <c r="O1275" s="28" t="s">
        <v>7774</v>
      </c>
      <c r="P1275" s="29">
        <v>0.40924768518518517</v>
      </c>
      <c r="Q1275" s="29">
        <v>0.41716435185185186</v>
      </c>
      <c r="R1275" s="28">
        <v>0</v>
      </c>
      <c r="S1275" s="30">
        <v>11.408333333333333</v>
      </c>
      <c r="T1275" s="32" t="s">
        <v>11346</v>
      </c>
      <c r="U1275" s="32" t="s">
        <v>11347</v>
      </c>
      <c r="V1275" s="30">
        <v>16.8532060971805</v>
      </c>
      <c r="W1275" s="28">
        <v>6</v>
      </c>
      <c r="X1275" s="28">
        <v>0.107142857142857</v>
      </c>
      <c r="Y1275" s="28" t="s">
        <v>14625</v>
      </c>
      <c r="Z1275" s="28" t="s">
        <v>16034</v>
      </c>
      <c r="AA1275" s="28">
        <v>1</v>
      </c>
      <c r="AB1275" s="28">
        <v>29</v>
      </c>
      <c r="AC1275" s="32">
        <f>Solution[[#This Row],[Old Stop]] +1</f>
        <v>1</v>
      </c>
      <c r="AD1275" s="32" t="str">
        <f>_xlfn.CONCAT(Solution[[#This Row],[Notes]],"_",Solution[[#This Row],[Week '#]],"_", _xlfn.SWITCH(Solution[[#This Row],[Column1]], "M", "Monday", "T", "Tuesday", "W", "Wednesday", "R", "Thursday", "H", "Thursday", "F", "Friday"))</f>
        <v>105_Week3_Tuesday</v>
      </c>
      <c r="AE1275" s="32" t="str">
        <f>IF(LEN(Solution[[#This Row],[Available Delivery Days]]) =1, Solution[[#This Row],[Available Delivery Days]], IF(ISNUMBER(SEARCH(Solution[[#This Row],[New Delivery Day]], Solution[[#This Row],[Available Delivery Days]])), Solution[[#This Row],[New Delivery Day]], Solution[[#This Row],[Old Delivery Day]]))</f>
        <v>T</v>
      </c>
      <c r="AF1275" s="31">
        <v>54.553699999999999</v>
      </c>
      <c r="AG1275" s="31">
        <v>49.88</v>
      </c>
      <c r="AH1275" s="28" t="s">
        <v>7832</v>
      </c>
      <c r="AI1275" s="28" t="s">
        <v>932</v>
      </c>
      <c r="AJ1275" s="28" t="s">
        <v>7793</v>
      </c>
      <c r="AK1275" s="28" t="s">
        <v>7792</v>
      </c>
      <c r="AL1275" s="28" t="s">
        <v>7797</v>
      </c>
      <c r="AM1275" s="28">
        <f>_xlfn.XLOOKUP(Solution[[#This Row],[Cu_ID]],Master[cu_id],Master[Notes], "none")</f>
        <v>105</v>
      </c>
      <c r="AN1275" s="28">
        <v>29</v>
      </c>
    </row>
    <row r="1276" spans="1:40" x14ac:dyDescent="0.3">
      <c r="A1276" s="53" t="s">
        <v>11343</v>
      </c>
      <c r="B1276" s="37" t="s">
        <v>11344</v>
      </c>
      <c r="C1276" s="37" t="s">
        <v>7728</v>
      </c>
      <c r="D1276" s="28" t="s">
        <v>7719</v>
      </c>
      <c r="E1276" s="28" t="s">
        <v>11016</v>
      </c>
      <c r="F1276" s="28" t="s">
        <v>903</v>
      </c>
      <c r="G1276" s="28" t="s">
        <v>7783</v>
      </c>
      <c r="H1276" s="28" t="s">
        <v>11016</v>
      </c>
      <c r="I1276" s="28" t="s">
        <v>901</v>
      </c>
      <c r="J1276" s="28">
        <v>0</v>
      </c>
      <c r="K1276" s="35" t="s">
        <v>9133</v>
      </c>
      <c r="L1276" s="35" t="s">
        <v>11345</v>
      </c>
      <c r="M1276" s="30">
        <v>17.9852909222245</v>
      </c>
      <c r="N1276" s="32" t="s">
        <v>16490</v>
      </c>
      <c r="O1276" s="28" t="s">
        <v>7774</v>
      </c>
      <c r="P1276" s="29">
        <v>0.54052083333333334</v>
      </c>
      <c r="Q1276" s="29">
        <v>0.54843750000000002</v>
      </c>
      <c r="R1276" s="28">
        <v>0</v>
      </c>
      <c r="S1276" s="30">
        <v>11.408333333333333</v>
      </c>
      <c r="T1276" s="32" t="s">
        <v>11346</v>
      </c>
      <c r="U1276" s="32" t="s">
        <v>11347</v>
      </c>
      <c r="V1276" s="30">
        <v>15.667506730168499</v>
      </c>
      <c r="W1276" s="28">
        <v>6</v>
      </c>
      <c r="X1276" s="28">
        <v>0.107142857142857</v>
      </c>
      <c r="Y1276" s="28" t="s">
        <v>14625</v>
      </c>
      <c r="Z1276" s="28" t="s">
        <v>16477</v>
      </c>
      <c r="AA1276" s="28">
        <v>1</v>
      </c>
      <c r="AB1276" s="28">
        <v>29</v>
      </c>
      <c r="AC1276" s="32">
        <f>Solution[[#This Row],[Old Stop]] +1</f>
        <v>1</v>
      </c>
      <c r="AD1276" s="32" t="str">
        <f>_xlfn.CONCAT(Solution[[#This Row],[Notes]],"_",Solution[[#This Row],[Week '#]],"_", _xlfn.SWITCH(Solution[[#This Row],[Column1]], "M", "Monday", "T", "Tuesday", "W", "Wednesday", "R", "Thursday", "H", "Thursday", "F", "Friday"))</f>
        <v>105_Week4_Tuesday</v>
      </c>
      <c r="AE1276" s="32" t="str">
        <f>IF(LEN(Solution[[#This Row],[Available Delivery Days]]) =1, Solution[[#This Row],[Available Delivery Days]], IF(ISNUMBER(SEARCH(Solution[[#This Row],[New Delivery Day]], Solution[[#This Row],[Available Delivery Days]])), Solution[[#This Row],[New Delivery Day]], Solution[[#This Row],[Old Delivery Day]]))</f>
        <v>T</v>
      </c>
      <c r="AF1276" s="31">
        <v>54.553699999999999</v>
      </c>
      <c r="AG1276" s="31">
        <v>49.88</v>
      </c>
      <c r="AH1276" s="28" t="s">
        <v>7832</v>
      </c>
      <c r="AI1276" s="28" t="s">
        <v>932</v>
      </c>
      <c r="AJ1276" s="28" t="s">
        <v>7793</v>
      </c>
      <c r="AK1276" s="28" t="s">
        <v>7792</v>
      </c>
      <c r="AL1276" s="28" t="s">
        <v>7797</v>
      </c>
      <c r="AM1276" s="28">
        <f>_xlfn.XLOOKUP(Solution[[#This Row],[Cu_ID]],Master[cu_id],Master[Notes], "none")</f>
        <v>105</v>
      </c>
      <c r="AN1276" s="28">
        <v>29</v>
      </c>
    </row>
    <row r="1277" spans="1:40" x14ac:dyDescent="0.3">
      <c r="A1277" s="53" t="s">
        <v>14058</v>
      </c>
      <c r="B1277" s="37" t="s">
        <v>14059</v>
      </c>
      <c r="C1277" s="37" t="s">
        <v>7728</v>
      </c>
      <c r="D1277" s="28" t="s">
        <v>7716</v>
      </c>
      <c r="E1277" s="28" t="s">
        <v>11016</v>
      </c>
      <c r="F1277" s="28" t="s">
        <v>936</v>
      </c>
      <c r="G1277" s="28" t="s">
        <v>7788</v>
      </c>
      <c r="H1277" s="28" t="s">
        <v>7752</v>
      </c>
      <c r="I1277" s="28" t="s">
        <v>902</v>
      </c>
      <c r="J1277" s="28">
        <v>209</v>
      </c>
      <c r="K1277" s="35" t="s">
        <v>9070</v>
      </c>
      <c r="L1277" s="35" t="s">
        <v>14060</v>
      </c>
      <c r="M1277" s="30">
        <v>8.4380527697503602</v>
      </c>
      <c r="N1277" s="32" t="s">
        <v>15117</v>
      </c>
      <c r="O1277" s="28" t="s">
        <v>7751</v>
      </c>
      <c r="P1277" s="29">
        <v>0.48766203703703703</v>
      </c>
      <c r="Q1277" s="29">
        <v>0.49502314814814813</v>
      </c>
      <c r="R1277" s="28">
        <v>0</v>
      </c>
      <c r="S1277" s="30">
        <v>10.6</v>
      </c>
      <c r="T1277" s="32" t="s">
        <v>14061</v>
      </c>
      <c r="U1277" s="32" t="s">
        <v>14062</v>
      </c>
      <c r="V1277" s="30">
        <v>7.8198683025821598</v>
      </c>
      <c r="W1277" s="28">
        <v>0</v>
      </c>
      <c r="X1277" s="28">
        <v>0</v>
      </c>
      <c r="Y1277" s="28" t="s">
        <v>14629</v>
      </c>
      <c r="Z1277" s="28" t="s">
        <v>14630</v>
      </c>
      <c r="AA1277" s="28">
        <v>1</v>
      </c>
      <c r="AB1277" s="28">
        <v>0</v>
      </c>
      <c r="AC1277" s="32">
        <f>Solution[[#This Row],[Old Stop]] +1</f>
        <v>210</v>
      </c>
      <c r="AD1277" s="32" t="str">
        <f>_xlfn.CONCAT(Solution[[#This Row],[Notes]],"_",Solution[[#This Row],[Week '#]],"_", _xlfn.SWITCH(Solution[[#This Row],[Column1]], "M", "Monday", "T", "Tuesday", "W", "Wednesday", "R", "Thursday", "H", "Thursday", "F", "Friday"))</f>
        <v>105_Week1_Thursday</v>
      </c>
      <c r="AE1277" s="32" t="str">
        <f>IF(LEN(Solution[[#This Row],[Available Delivery Days]]) =1, Solution[[#This Row],[Available Delivery Days]], IF(ISNUMBER(SEARCH(Solution[[#This Row],[New Delivery Day]], Solution[[#This Row],[Available Delivery Days]])), Solution[[#This Row],[New Delivery Day]], Solution[[#This Row],[Old Delivery Day]]))</f>
        <v>R</v>
      </c>
      <c r="AF1277" s="31">
        <v>80.202500000000001</v>
      </c>
      <c r="AG1277" s="31">
        <v>55.3</v>
      </c>
      <c r="AH1277" s="28" t="s">
        <v>7832</v>
      </c>
      <c r="AI1277" s="28" t="s">
        <v>932</v>
      </c>
      <c r="AJ1277" s="28" t="s">
        <v>7792</v>
      </c>
      <c r="AK1277" s="28" t="s">
        <v>7792</v>
      </c>
      <c r="AL1277" s="28" t="s">
        <v>7797</v>
      </c>
      <c r="AM1277" s="28">
        <f>_xlfn.XLOOKUP(Solution[[#This Row],[Cu_ID]],Master[cu_id],Master[Notes], "none")</f>
        <v>105</v>
      </c>
      <c r="AN1277" s="28">
        <v>0</v>
      </c>
    </row>
    <row r="1278" spans="1:40" x14ac:dyDescent="0.3">
      <c r="A1278" s="53" t="s">
        <v>14058</v>
      </c>
      <c r="B1278" s="37" t="s">
        <v>14059</v>
      </c>
      <c r="C1278" s="37" t="s">
        <v>7728</v>
      </c>
      <c r="D1278" s="28" t="s">
        <v>7718</v>
      </c>
      <c r="E1278" s="28" t="s">
        <v>11016</v>
      </c>
      <c r="F1278" s="28" t="s">
        <v>936</v>
      </c>
      <c r="G1278" s="28" t="s">
        <v>7763</v>
      </c>
      <c r="H1278" s="28" t="s">
        <v>7752</v>
      </c>
      <c r="I1278" s="28" t="s">
        <v>902</v>
      </c>
      <c r="J1278" s="28">
        <v>209</v>
      </c>
      <c r="K1278" s="35" t="s">
        <v>9070</v>
      </c>
      <c r="L1278" s="35" t="s">
        <v>14060</v>
      </c>
      <c r="M1278" s="30">
        <v>2.9925037696957602</v>
      </c>
      <c r="N1278" s="32" t="s">
        <v>16160</v>
      </c>
      <c r="O1278" s="28" t="s">
        <v>7751</v>
      </c>
      <c r="P1278" s="29">
        <v>0.44107638888888889</v>
      </c>
      <c r="Q1278" s="29">
        <v>0.44843749999999999</v>
      </c>
      <c r="R1278" s="28">
        <v>0</v>
      </c>
      <c r="S1278" s="30">
        <v>10.6</v>
      </c>
      <c r="T1278" s="32" t="s">
        <v>14061</v>
      </c>
      <c r="U1278" s="32" t="s">
        <v>14062</v>
      </c>
      <c r="V1278" s="30">
        <v>0.52012042530337099</v>
      </c>
      <c r="W1278" s="28">
        <v>0</v>
      </c>
      <c r="X1278" s="28">
        <v>0</v>
      </c>
      <c r="Y1278" s="28" t="s">
        <v>14629</v>
      </c>
      <c r="Z1278" s="28" t="s">
        <v>16128</v>
      </c>
      <c r="AA1278" s="28">
        <v>1</v>
      </c>
      <c r="AB1278" s="28">
        <v>0</v>
      </c>
      <c r="AC1278" s="32">
        <f>Solution[[#This Row],[Old Stop]] +1</f>
        <v>210</v>
      </c>
      <c r="AD1278" s="32" t="str">
        <f>_xlfn.CONCAT(Solution[[#This Row],[Notes]],"_",Solution[[#This Row],[Week '#]],"_", _xlfn.SWITCH(Solution[[#This Row],[Column1]], "M", "Monday", "T", "Tuesday", "W", "Wednesday", "R", "Thursday", "H", "Thursday", "F", "Friday"))</f>
        <v>105_Week3_Thursday</v>
      </c>
      <c r="AE1278" s="32" t="str">
        <f>IF(LEN(Solution[[#This Row],[Available Delivery Days]]) =1, Solution[[#This Row],[Available Delivery Days]], IF(ISNUMBER(SEARCH(Solution[[#This Row],[New Delivery Day]], Solution[[#This Row],[Available Delivery Days]])), Solution[[#This Row],[New Delivery Day]], Solution[[#This Row],[Old Delivery Day]]))</f>
        <v>R</v>
      </c>
      <c r="AF1278" s="31">
        <v>80.202500000000001</v>
      </c>
      <c r="AG1278" s="31">
        <v>55.3</v>
      </c>
      <c r="AH1278" s="28" t="s">
        <v>7832</v>
      </c>
      <c r="AI1278" s="28" t="s">
        <v>932</v>
      </c>
      <c r="AJ1278" s="28" t="s">
        <v>7792</v>
      </c>
      <c r="AK1278" s="28" t="s">
        <v>7792</v>
      </c>
      <c r="AL1278" s="28" t="s">
        <v>7797</v>
      </c>
      <c r="AM1278" s="28">
        <f>_xlfn.XLOOKUP(Solution[[#This Row],[Cu_ID]],Master[cu_id],Master[Notes], "none")</f>
        <v>105</v>
      </c>
      <c r="AN1278" s="28">
        <v>0</v>
      </c>
    </row>
    <row r="1279" spans="1:40" x14ac:dyDescent="0.3">
      <c r="A1279" s="53" t="s">
        <v>11947</v>
      </c>
      <c r="B1279" s="37" t="s">
        <v>11948</v>
      </c>
      <c r="C1279" s="37" t="s">
        <v>7728</v>
      </c>
      <c r="D1279" s="28" t="s">
        <v>7716</v>
      </c>
      <c r="E1279" s="28" t="s">
        <v>7734</v>
      </c>
      <c r="F1279" s="28" t="s">
        <v>902</v>
      </c>
      <c r="G1279" s="28" t="s">
        <v>7773</v>
      </c>
      <c r="H1279" s="28" t="s">
        <v>7734</v>
      </c>
      <c r="I1279" s="28" t="s">
        <v>902</v>
      </c>
      <c r="J1279" s="28">
        <v>80</v>
      </c>
      <c r="K1279" s="35" t="s">
        <v>8610</v>
      </c>
      <c r="L1279" s="35" t="s">
        <v>11949</v>
      </c>
      <c r="M1279" s="30">
        <v>1.35158430784941E-2</v>
      </c>
      <c r="N1279" s="32" t="s">
        <v>15310</v>
      </c>
      <c r="O1279" s="28" t="s">
        <v>7774</v>
      </c>
      <c r="P1279" s="29">
        <v>0.36571759259259257</v>
      </c>
      <c r="Q1279" s="29">
        <v>0.37244212962962964</v>
      </c>
      <c r="R1279" s="28">
        <v>0</v>
      </c>
      <c r="S1279" s="30">
        <v>9.683574621414877</v>
      </c>
      <c r="T1279" s="32" t="s">
        <v>11950</v>
      </c>
      <c r="U1279" s="32" t="s">
        <v>11951</v>
      </c>
      <c r="V1279" s="30">
        <v>1.9571387612121998E-3</v>
      </c>
      <c r="W1279" s="28">
        <v>0</v>
      </c>
      <c r="X1279" s="28">
        <v>0</v>
      </c>
      <c r="Y1279" s="28" t="s">
        <v>14637</v>
      </c>
      <c r="Z1279" s="28" t="s">
        <v>14638</v>
      </c>
      <c r="AA1279" s="28">
        <v>1</v>
      </c>
      <c r="AB1279" s="28">
        <v>0</v>
      </c>
      <c r="AC1279" s="32">
        <f>Solution[[#This Row],[Old Stop]] +1</f>
        <v>81</v>
      </c>
      <c r="AD1279" s="32" t="str">
        <f>_xlfn.CONCAT(Solution[[#This Row],[Notes]],"_",Solution[[#This Row],[Week '#]],"_", _xlfn.SWITCH(Solution[[#This Row],[Column1]], "M", "Monday", "T", "Tuesday", "W", "Wednesday", "R", "Thursday", "H", "Thursday", "F", "Friday"))</f>
        <v>102_Week1_Friday</v>
      </c>
      <c r="AE1279" s="32" t="str">
        <f>IF(LEN(Solution[[#This Row],[Available Delivery Days]]) =1, Solution[[#This Row],[Available Delivery Days]], IF(ISNUMBER(SEARCH(Solution[[#This Row],[New Delivery Day]], Solution[[#This Row],[Available Delivery Days]])), Solution[[#This Row],[New Delivery Day]], Solution[[#This Row],[Old Delivery Day]]))</f>
        <v>F</v>
      </c>
      <c r="AF1279" s="31">
        <v>37.880000000000003</v>
      </c>
      <c r="AG1279" s="31">
        <v>0</v>
      </c>
      <c r="AH1279" s="28" t="s">
        <v>7832</v>
      </c>
      <c r="AI1279" s="28" t="s">
        <v>932</v>
      </c>
      <c r="AJ1279" s="28" t="s">
        <v>7793</v>
      </c>
      <c r="AK1279" s="28" t="s">
        <v>7793</v>
      </c>
      <c r="AL1279" s="28" t="s">
        <v>7797</v>
      </c>
      <c r="AM1279" s="28" t="str">
        <f>_xlfn.XLOOKUP(Solution[[#This Row],[Cu_ID]],Master[cu_id],Master[Notes], "none")</f>
        <v>102</v>
      </c>
      <c r="AN1279" s="28"/>
    </row>
    <row r="1280" spans="1:40" x14ac:dyDescent="0.3">
      <c r="A1280" s="53" t="s">
        <v>11947</v>
      </c>
      <c r="B1280" s="37" t="s">
        <v>11948</v>
      </c>
      <c r="C1280" s="37" t="s">
        <v>7728</v>
      </c>
      <c r="D1280" s="28" t="s">
        <v>7717</v>
      </c>
      <c r="E1280" s="28" t="s">
        <v>7734</v>
      </c>
      <c r="F1280" s="28" t="s">
        <v>902</v>
      </c>
      <c r="G1280" s="28" t="s">
        <v>7756</v>
      </c>
      <c r="H1280" s="28" t="s">
        <v>7734</v>
      </c>
      <c r="I1280" s="28" t="s">
        <v>902</v>
      </c>
      <c r="J1280" s="28">
        <v>80</v>
      </c>
      <c r="K1280" s="35" t="s">
        <v>8610</v>
      </c>
      <c r="L1280" s="35" t="s">
        <v>11949</v>
      </c>
      <c r="M1280" s="30">
        <v>1.35158430784941E-2</v>
      </c>
      <c r="N1280" s="32" t="s">
        <v>15311</v>
      </c>
      <c r="O1280" s="28" t="s">
        <v>7774</v>
      </c>
      <c r="P1280" s="29">
        <v>0.35100694444444447</v>
      </c>
      <c r="Q1280" s="29">
        <v>0.35773148148148148</v>
      </c>
      <c r="R1280" s="28">
        <v>0</v>
      </c>
      <c r="S1280" s="30">
        <v>9.683574621414877</v>
      </c>
      <c r="T1280" s="32" t="s">
        <v>11950</v>
      </c>
      <c r="U1280" s="32" t="s">
        <v>11951</v>
      </c>
      <c r="V1280" s="30">
        <v>1.9571387612121998E-3</v>
      </c>
      <c r="W1280" s="28">
        <v>0</v>
      </c>
      <c r="X1280" s="28">
        <v>0</v>
      </c>
      <c r="Y1280" s="28" t="s">
        <v>14637</v>
      </c>
      <c r="Z1280" s="28" t="s">
        <v>14650</v>
      </c>
      <c r="AA1280" s="28">
        <v>1</v>
      </c>
      <c r="AB1280" s="28">
        <v>0</v>
      </c>
      <c r="AC1280" s="32">
        <f>Solution[[#This Row],[Old Stop]] +1</f>
        <v>81</v>
      </c>
      <c r="AD1280" s="32" t="str">
        <f>_xlfn.CONCAT(Solution[[#This Row],[Notes]],"_",Solution[[#This Row],[Week '#]],"_", _xlfn.SWITCH(Solution[[#This Row],[Column1]], "M", "Monday", "T", "Tuesday", "W", "Wednesday", "R", "Thursday", "H", "Thursday", "F", "Friday"))</f>
        <v>102_Week2_Friday</v>
      </c>
      <c r="AE1280" s="32" t="str">
        <f>IF(LEN(Solution[[#This Row],[Available Delivery Days]]) =1, Solution[[#This Row],[Available Delivery Days]], IF(ISNUMBER(SEARCH(Solution[[#This Row],[New Delivery Day]], Solution[[#This Row],[Available Delivery Days]])), Solution[[#This Row],[New Delivery Day]], Solution[[#This Row],[Old Delivery Day]]))</f>
        <v>F</v>
      </c>
      <c r="AF1280" s="31">
        <v>37.880000000000003</v>
      </c>
      <c r="AG1280" s="31">
        <v>0</v>
      </c>
      <c r="AH1280" s="28" t="s">
        <v>7832</v>
      </c>
      <c r="AI1280" s="28" t="s">
        <v>932</v>
      </c>
      <c r="AJ1280" s="28" t="s">
        <v>7793</v>
      </c>
      <c r="AK1280" s="28" t="s">
        <v>7793</v>
      </c>
      <c r="AL1280" s="28" t="s">
        <v>7797</v>
      </c>
      <c r="AM1280" s="28" t="str">
        <f>_xlfn.XLOOKUP(Solution[[#This Row],[Cu_ID]],Master[cu_id],Master[Notes], "none")</f>
        <v>102</v>
      </c>
      <c r="AN1280" s="28"/>
    </row>
    <row r="1281" spans="1:40" x14ac:dyDescent="0.3">
      <c r="A1281" s="53" t="s">
        <v>11947</v>
      </c>
      <c r="B1281" s="37" t="s">
        <v>11948</v>
      </c>
      <c r="C1281" s="37" t="s">
        <v>7728</v>
      </c>
      <c r="D1281" s="28" t="s">
        <v>7718</v>
      </c>
      <c r="E1281" s="28" t="s">
        <v>7734</v>
      </c>
      <c r="F1281" s="28" t="s">
        <v>902</v>
      </c>
      <c r="G1281" s="28" t="s">
        <v>7773</v>
      </c>
      <c r="H1281" s="28" t="s">
        <v>7734</v>
      </c>
      <c r="I1281" s="28" t="s">
        <v>902</v>
      </c>
      <c r="J1281" s="28">
        <v>80</v>
      </c>
      <c r="K1281" s="35" t="s">
        <v>8610</v>
      </c>
      <c r="L1281" s="35" t="s">
        <v>11949</v>
      </c>
      <c r="M1281" s="30">
        <v>1.35158430784941E-2</v>
      </c>
      <c r="N1281" s="32" t="s">
        <v>15716</v>
      </c>
      <c r="O1281" s="28" t="s">
        <v>7774</v>
      </c>
      <c r="P1281" s="29">
        <v>0.36571759259259257</v>
      </c>
      <c r="Q1281" s="29">
        <v>0.37244212962962964</v>
      </c>
      <c r="R1281" s="28">
        <v>0</v>
      </c>
      <c r="S1281" s="30">
        <v>9.683574621414877</v>
      </c>
      <c r="T1281" s="32" t="s">
        <v>11950</v>
      </c>
      <c r="U1281" s="32" t="s">
        <v>11951</v>
      </c>
      <c r="V1281" s="30">
        <v>1.9571387612121998E-3</v>
      </c>
      <c r="W1281" s="28">
        <v>0</v>
      </c>
      <c r="X1281" s="28">
        <v>0</v>
      </c>
      <c r="Y1281" s="28" t="s">
        <v>14637</v>
      </c>
      <c r="Z1281" s="28" t="s">
        <v>15690</v>
      </c>
      <c r="AA1281" s="28">
        <v>1</v>
      </c>
      <c r="AB1281" s="28">
        <v>0</v>
      </c>
      <c r="AC1281" s="32">
        <f>Solution[[#This Row],[Old Stop]] +1</f>
        <v>81</v>
      </c>
      <c r="AD1281" s="32" t="str">
        <f>_xlfn.CONCAT(Solution[[#This Row],[Notes]],"_",Solution[[#This Row],[Week '#]],"_", _xlfn.SWITCH(Solution[[#This Row],[Column1]], "M", "Monday", "T", "Tuesday", "W", "Wednesday", "R", "Thursday", "H", "Thursday", "F", "Friday"))</f>
        <v>102_Week3_Friday</v>
      </c>
      <c r="AE1281" s="32" t="str">
        <f>IF(LEN(Solution[[#This Row],[Available Delivery Days]]) =1, Solution[[#This Row],[Available Delivery Days]], IF(ISNUMBER(SEARCH(Solution[[#This Row],[New Delivery Day]], Solution[[#This Row],[Available Delivery Days]])), Solution[[#This Row],[New Delivery Day]], Solution[[#This Row],[Old Delivery Day]]))</f>
        <v>F</v>
      </c>
      <c r="AF1281" s="31">
        <v>37.880000000000003</v>
      </c>
      <c r="AG1281" s="31">
        <v>0</v>
      </c>
      <c r="AH1281" s="28" t="s">
        <v>7832</v>
      </c>
      <c r="AI1281" s="28" t="s">
        <v>932</v>
      </c>
      <c r="AJ1281" s="28" t="s">
        <v>7793</v>
      </c>
      <c r="AK1281" s="28" t="s">
        <v>7793</v>
      </c>
      <c r="AL1281" s="28" t="s">
        <v>7797</v>
      </c>
      <c r="AM1281" s="28" t="str">
        <f>_xlfn.XLOOKUP(Solution[[#This Row],[Cu_ID]],Master[cu_id],Master[Notes], "none")</f>
        <v>102</v>
      </c>
      <c r="AN1281" s="28"/>
    </row>
    <row r="1282" spans="1:40" x14ac:dyDescent="0.3">
      <c r="A1282" s="53" t="s">
        <v>11947</v>
      </c>
      <c r="B1282" s="37" t="s">
        <v>11948</v>
      </c>
      <c r="C1282" s="37" t="s">
        <v>7728</v>
      </c>
      <c r="D1282" s="28" t="s">
        <v>7719</v>
      </c>
      <c r="E1282" s="28" t="s">
        <v>7734</v>
      </c>
      <c r="F1282" s="28" t="s">
        <v>902</v>
      </c>
      <c r="G1282" s="28" t="s">
        <v>7756</v>
      </c>
      <c r="H1282" s="28" t="s">
        <v>7734</v>
      </c>
      <c r="I1282" s="28" t="s">
        <v>902</v>
      </c>
      <c r="J1282" s="28">
        <v>80</v>
      </c>
      <c r="K1282" s="35" t="s">
        <v>8610</v>
      </c>
      <c r="L1282" s="35" t="s">
        <v>11949</v>
      </c>
      <c r="M1282" s="30">
        <v>1.35158430784941E-2</v>
      </c>
      <c r="N1282" s="32" t="s">
        <v>16299</v>
      </c>
      <c r="O1282" s="28" t="s">
        <v>7774</v>
      </c>
      <c r="P1282" s="29">
        <v>0.35100694444444447</v>
      </c>
      <c r="Q1282" s="29">
        <v>0.35773148148148148</v>
      </c>
      <c r="R1282" s="28">
        <v>0</v>
      </c>
      <c r="S1282" s="30">
        <v>9.683574621414877</v>
      </c>
      <c r="T1282" s="32" t="s">
        <v>11950</v>
      </c>
      <c r="U1282" s="32" t="s">
        <v>11951</v>
      </c>
      <c r="V1282" s="30">
        <v>1.9571387612121998E-3</v>
      </c>
      <c r="W1282" s="28">
        <v>0</v>
      </c>
      <c r="X1282" s="28">
        <v>0</v>
      </c>
      <c r="Y1282" s="28" t="s">
        <v>14637</v>
      </c>
      <c r="Z1282" s="28" t="s">
        <v>16292</v>
      </c>
      <c r="AA1282" s="28">
        <v>1</v>
      </c>
      <c r="AB1282" s="28">
        <v>0</v>
      </c>
      <c r="AC1282" s="32">
        <f>Solution[[#This Row],[Old Stop]] +1</f>
        <v>81</v>
      </c>
      <c r="AD1282" s="32" t="str">
        <f>_xlfn.CONCAT(Solution[[#This Row],[Notes]],"_",Solution[[#This Row],[Week '#]],"_", _xlfn.SWITCH(Solution[[#This Row],[Column1]], "M", "Monday", "T", "Tuesday", "W", "Wednesday", "R", "Thursday", "H", "Thursday", "F", "Friday"))</f>
        <v>102_Week4_Friday</v>
      </c>
      <c r="AE1282" s="32" t="str">
        <f>IF(LEN(Solution[[#This Row],[Available Delivery Days]]) =1, Solution[[#This Row],[Available Delivery Days]], IF(ISNUMBER(SEARCH(Solution[[#This Row],[New Delivery Day]], Solution[[#This Row],[Available Delivery Days]])), Solution[[#This Row],[New Delivery Day]], Solution[[#This Row],[Old Delivery Day]]))</f>
        <v>F</v>
      </c>
      <c r="AF1282" s="31">
        <v>37.880000000000003</v>
      </c>
      <c r="AG1282" s="31">
        <v>0</v>
      </c>
      <c r="AH1282" s="28" t="s">
        <v>7832</v>
      </c>
      <c r="AI1282" s="28" t="s">
        <v>932</v>
      </c>
      <c r="AJ1282" s="28" t="s">
        <v>7793</v>
      </c>
      <c r="AK1282" s="28" t="s">
        <v>7793</v>
      </c>
      <c r="AL1282" s="28" t="s">
        <v>7797</v>
      </c>
      <c r="AM1282" s="28" t="str">
        <f>_xlfn.XLOOKUP(Solution[[#This Row],[Cu_ID]],Master[cu_id],Master[Notes], "none")</f>
        <v>102</v>
      </c>
      <c r="AN1282" s="28"/>
    </row>
    <row r="1283" spans="1:40" x14ac:dyDescent="0.3">
      <c r="A1283" s="53" t="s">
        <v>12078</v>
      </c>
      <c r="B1283" s="37" t="s">
        <v>7760</v>
      </c>
      <c r="C1283" s="37" t="s">
        <v>7768</v>
      </c>
      <c r="D1283" s="28" t="s">
        <v>7716</v>
      </c>
      <c r="E1283" s="28" t="s">
        <v>7734</v>
      </c>
      <c r="F1283" s="28" t="s">
        <v>902</v>
      </c>
      <c r="G1283" s="28" t="s">
        <v>7812</v>
      </c>
      <c r="H1283" s="28" t="s">
        <v>7734</v>
      </c>
      <c r="I1283" s="28" t="s">
        <v>902</v>
      </c>
      <c r="J1283" s="28">
        <v>85</v>
      </c>
      <c r="K1283" s="35" t="s">
        <v>8618</v>
      </c>
      <c r="L1283" s="35" t="s">
        <v>12079</v>
      </c>
      <c r="M1283" s="30">
        <v>0.40899466164410098</v>
      </c>
      <c r="N1283" s="32" t="s">
        <v>15182</v>
      </c>
      <c r="O1283" s="28" t="s">
        <v>7751</v>
      </c>
      <c r="P1283" s="29">
        <v>0.52658564814814812</v>
      </c>
      <c r="Q1283" s="29">
        <v>0.53075231481481477</v>
      </c>
      <c r="R1283" s="28">
        <v>0</v>
      </c>
      <c r="S1283" s="30">
        <v>6.0055555549999999</v>
      </c>
      <c r="T1283" s="32" t="s">
        <v>12080</v>
      </c>
      <c r="U1283" s="32" t="s">
        <v>12081</v>
      </c>
      <c r="V1283" s="30">
        <v>8.2307241025885894E-2</v>
      </c>
      <c r="W1283" s="28">
        <v>0</v>
      </c>
      <c r="X1283" s="28">
        <v>0</v>
      </c>
      <c r="Y1283" s="28" t="s">
        <v>14637</v>
      </c>
      <c r="Z1283" s="28" t="s">
        <v>14638</v>
      </c>
      <c r="AA1283" s="28">
        <v>1</v>
      </c>
      <c r="AB1283" s="28">
        <v>0</v>
      </c>
      <c r="AC1283" s="32">
        <f>Solution[[#This Row],[Old Stop]] +1</f>
        <v>86</v>
      </c>
      <c r="AD1283" s="32" t="str">
        <f>_xlfn.CONCAT(Solution[[#This Row],[Notes]],"_",Solution[[#This Row],[Week '#]],"_", _xlfn.SWITCH(Solution[[#This Row],[Column1]], "M", "Monday", "T", "Tuesday", "W", "Wednesday", "R", "Thursday", "H", "Thursday", "F", "Friday"))</f>
        <v>102_Week1_Friday</v>
      </c>
      <c r="AE1283" s="32" t="str">
        <f>IF(LEN(Solution[[#This Row],[Available Delivery Days]]) =1, Solution[[#This Row],[Available Delivery Days]], IF(ISNUMBER(SEARCH(Solution[[#This Row],[New Delivery Day]], Solution[[#This Row],[Available Delivery Days]])), Solution[[#This Row],[New Delivery Day]], Solution[[#This Row],[Old Delivery Day]]))</f>
        <v>F</v>
      </c>
      <c r="AF1283" s="31">
        <v>33.9</v>
      </c>
      <c r="AG1283" s="31">
        <v>48.005000000000003</v>
      </c>
      <c r="AH1283" s="28" t="s">
        <v>7832</v>
      </c>
      <c r="AI1283" s="28" t="s">
        <v>932</v>
      </c>
      <c r="AJ1283" s="28" t="s">
        <v>7793</v>
      </c>
      <c r="AK1283" s="28" t="s">
        <v>7793</v>
      </c>
      <c r="AL1283" s="28" t="s">
        <v>7797</v>
      </c>
      <c r="AM1283" s="28" t="str">
        <f>_xlfn.XLOOKUP(Solution[[#This Row],[Cu_ID]],Master[cu_id],Master[Notes], "none")</f>
        <v>102</v>
      </c>
      <c r="AN1283" s="28"/>
    </row>
    <row r="1284" spans="1:40" x14ac:dyDescent="0.3">
      <c r="A1284" s="53" t="s">
        <v>12078</v>
      </c>
      <c r="B1284" s="37" t="s">
        <v>7760</v>
      </c>
      <c r="C1284" s="37" t="s">
        <v>7768</v>
      </c>
      <c r="D1284" s="28" t="s">
        <v>7717</v>
      </c>
      <c r="E1284" s="28" t="s">
        <v>7734</v>
      </c>
      <c r="F1284" s="28" t="s">
        <v>902</v>
      </c>
      <c r="G1284" s="28" t="s">
        <v>7788</v>
      </c>
      <c r="H1284" s="28" t="s">
        <v>7734</v>
      </c>
      <c r="I1284" s="28" t="s">
        <v>902</v>
      </c>
      <c r="J1284" s="28">
        <v>85</v>
      </c>
      <c r="K1284" s="35" t="s">
        <v>8618</v>
      </c>
      <c r="L1284" s="35" t="s">
        <v>12079</v>
      </c>
      <c r="M1284" s="30">
        <v>10.1740030515939</v>
      </c>
      <c r="N1284" s="32" t="s">
        <v>15183</v>
      </c>
      <c r="O1284" s="28" t="s">
        <v>7751</v>
      </c>
      <c r="P1284" s="29">
        <v>0.49006944444444445</v>
      </c>
      <c r="Q1284" s="29">
        <v>0.4942361111111111</v>
      </c>
      <c r="R1284" s="28">
        <v>0</v>
      </c>
      <c r="S1284" s="30">
        <v>6.0055555549999999</v>
      </c>
      <c r="T1284" s="32" t="s">
        <v>12080</v>
      </c>
      <c r="U1284" s="32" t="s">
        <v>12081</v>
      </c>
      <c r="V1284" s="30">
        <v>6.4190975908599901</v>
      </c>
      <c r="W1284" s="28">
        <v>0</v>
      </c>
      <c r="X1284" s="28">
        <v>0</v>
      </c>
      <c r="Y1284" s="28" t="s">
        <v>14637</v>
      </c>
      <c r="Z1284" s="28" t="s">
        <v>14650</v>
      </c>
      <c r="AA1284" s="28">
        <v>1</v>
      </c>
      <c r="AB1284" s="28">
        <v>0</v>
      </c>
      <c r="AC1284" s="32">
        <f>Solution[[#This Row],[Old Stop]] +1</f>
        <v>86</v>
      </c>
      <c r="AD1284" s="32" t="str">
        <f>_xlfn.CONCAT(Solution[[#This Row],[Notes]],"_",Solution[[#This Row],[Week '#]],"_", _xlfn.SWITCH(Solution[[#This Row],[Column1]], "M", "Monday", "T", "Tuesday", "W", "Wednesday", "R", "Thursday", "H", "Thursday", "F", "Friday"))</f>
        <v>102_Week2_Friday</v>
      </c>
      <c r="AE1284" s="32" t="str">
        <f>IF(LEN(Solution[[#This Row],[Available Delivery Days]]) =1, Solution[[#This Row],[Available Delivery Days]], IF(ISNUMBER(SEARCH(Solution[[#This Row],[New Delivery Day]], Solution[[#This Row],[Available Delivery Days]])), Solution[[#This Row],[New Delivery Day]], Solution[[#This Row],[Old Delivery Day]]))</f>
        <v>F</v>
      </c>
      <c r="AF1284" s="31">
        <v>33.9</v>
      </c>
      <c r="AG1284" s="31">
        <v>48.005000000000003</v>
      </c>
      <c r="AH1284" s="28" t="s">
        <v>7832</v>
      </c>
      <c r="AI1284" s="28" t="s">
        <v>932</v>
      </c>
      <c r="AJ1284" s="28" t="s">
        <v>7793</v>
      </c>
      <c r="AK1284" s="28" t="s">
        <v>7793</v>
      </c>
      <c r="AL1284" s="28" t="s">
        <v>7797</v>
      </c>
      <c r="AM1284" s="28" t="str">
        <f>_xlfn.XLOOKUP(Solution[[#This Row],[Cu_ID]],Master[cu_id],Master[Notes], "none")</f>
        <v>102</v>
      </c>
      <c r="AN1284" s="28"/>
    </row>
    <row r="1285" spans="1:40" x14ac:dyDescent="0.3">
      <c r="A1285" s="53" t="s">
        <v>12078</v>
      </c>
      <c r="B1285" s="37" t="s">
        <v>7760</v>
      </c>
      <c r="C1285" s="37" t="s">
        <v>7768</v>
      </c>
      <c r="D1285" s="28" t="s">
        <v>7718</v>
      </c>
      <c r="E1285" s="28" t="s">
        <v>7734</v>
      </c>
      <c r="F1285" s="28" t="s">
        <v>902</v>
      </c>
      <c r="G1285" s="28" t="s">
        <v>7812</v>
      </c>
      <c r="H1285" s="28" t="s">
        <v>7734</v>
      </c>
      <c r="I1285" s="28" t="s">
        <v>902</v>
      </c>
      <c r="J1285" s="28">
        <v>85</v>
      </c>
      <c r="K1285" s="35" t="s">
        <v>8618</v>
      </c>
      <c r="L1285" s="35" t="s">
        <v>12079</v>
      </c>
      <c r="M1285" s="30">
        <v>0.40899466164410098</v>
      </c>
      <c r="N1285" s="32" t="s">
        <v>15711</v>
      </c>
      <c r="O1285" s="28" t="s">
        <v>7751</v>
      </c>
      <c r="P1285" s="29">
        <v>0.52422453703703709</v>
      </c>
      <c r="Q1285" s="29">
        <v>0.52839120370370374</v>
      </c>
      <c r="R1285" s="28">
        <v>0</v>
      </c>
      <c r="S1285" s="30">
        <v>6.0055555549999999</v>
      </c>
      <c r="T1285" s="32" t="s">
        <v>12080</v>
      </c>
      <c r="U1285" s="32" t="s">
        <v>12081</v>
      </c>
      <c r="V1285" s="30">
        <v>8.2307241025885894E-2</v>
      </c>
      <c r="W1285" s="28">
        <v>0</v>
      </c>
      <c r="X1285" s="28">
        <v>0</v>
      </c>
      <c r="Y1285" s="28" t="s">
        <v>14637</v>
      </c>
      <c r="Z1285" s="28" t="s">
        <v>15690</v>
      </c>
      <c r="AA1285" s="28">
        <v>1</v>
      </c>
      <c r="AB1285" s="28">
        <v>0</v>
      </c>
      <c r="AC1285" s="32">
        <f>Solution[[#This Row],[Old Stop]] +1</f>
        <v>86</v>
      </c>
      <c r="AD1285" s="32" t="str">
        <f>_xlfn.CONCAT(Solution[[#This Row],[Notes]],"_",Solution[[#This Row],[Week '#]],"_", _xlfn.SWITCH(Solution[[#This Row],[Column1]], "M", "Monday", "T", "Tuesday", "W", "Wednesday", "R", "Thursday", "H", "Thursday", "F", "Friday"))</f>
        <v>102_Week3_Friday</v>
      </c>
      <c r="AE1285" s="32" t="str">
        <f>IF(LEN(Solution[[#This Row],[Available Delivery Days]]) =1, Solution[[#This Row],[Available Delivery Days]], IF(ISNUMBER(SEARCH(Solution[[#This Row],[New Delivery Day]], Solution[[#This Row],[Available Delivery Days]])), Solution[[#This Row],[New Delivery Day]], Solution[[#This Row],[Old Delivery Day]]))</f>
        <v>F</v>
      </c>
      <c r="AF1285" s="31">
        <v>33.9</v>
      </c>
      <c r="AG1285" s="31">
        <v>48.005000000000003</v>
      </c>
      <c r="AH1285" s="28" t="s">
        <v>7832</v>
      </c>
      <c r="AI1285" s="28" t="s">
        <v>932</v>
      </c>
      <c r="AJ1285" s="28" t="s">
        <v>7793</v>
      </c>
      <c r="AK1285" s="28" t="s">
        <v>7793</v>
      </c>
      <c r="AL1285" s="28" t="s">
        <v>7797</v>
      </c>
      <c r="AM1285" s="28" t="str">
        <f>_xlfn.XLOOKUP(Solution[[#This Row],[Cu_ID]],Master[cu_id],Master[Notes], "none")</f>
        <v>102</v>
      </c>
      <c r="AN1285" s="28"/>
    </row>
    <row r="1286" spans="1:40" x14ac:dyDescent="0.3">
      <c r="A1286" s="53" t="s">
        <v>12078</v>
      </c>
      <c r="B1286" s="37" t="s">
        <v>7760</v>
      </c>
      <c r="C1286" s="37" t="s">
        <v>7768</v>
      </c>
      <c r="D1286" s="28" t="s">
        <v>7719</v>
      </c>
      <c r="E1286" s="28" t="s">
        <v>7734</v>
      </c>
      <c r="F1286" s="28" t="s">
        <v>902</v>
      </c>
      <c r="G1286" s="28" t="s">
        <v>7814</v>
      </c>
      <c r="H1286" s="28" t="s">
        <v>7734</v>
      </c>
      <c r="I1286" s="28" t="s">
        <v>902</v>
      </c>
      <c r="J1286" s="28">
        <v>85</v>
      </c>
      <c r="K1286" s="35" t="s">
        <v>8618</v>
      </c>
      <c r="L1286" s="35" t="s">
        <v>12079</v>
      </c>
      <c r="M1286" s="30">
        <v>0.40899466164410098</v>
      </c>
      <c r="N1286" s="32" t="s">
        <v>16307</v>
      </c>
      <c r="O1286" s="28" t="s">
        <v>7751</v>
      </c>
      <c r="P1286" s="29">
        <v>0.51261574074074079</v>
      </c>
      <c r="Q1286" s="29">
        <v>0.51678240740740744</v>
      </c>
      <c r="R1286" s="28">
        <v>0</v>
      </c>
      <c r="S1286" s="30">
        <v>6.0055555549999999</v>
      </c>
      <c r="T1286" s="32" t="s">
        <v>12080</v>
      </c>
      <c r="U1286" s="32" t="s">
        <v>12081</v>
      </c>
      <c r="V1286" s="30">
        <v>8.2307241025885894E-2</v>
      </c>
      <c r="W1286" s="28">
        <v>0</v>
      </c>
      <c r="X1286" s="28">
        <v>0</v>
      </c>
      <c r="Y1286" s="28" t="s">
        <v>14637</v>
      </c>
      <c r="Z1286" s="28" t="s">
        <v>16292</v>
      </c>
      <c r="AA1286" s="28">
        <v>1</v>
      </c>
      <c r="AB1286" s="28">
        <v>0</v>
      </c>
      <c r="AC1286" s="32">
        <f>Solution[[#This Row],[Old Stop]] +1</f>
        <v>86</v>
      </c>
      <c r="AD1286" s="32" t="str">
        <f>_xlfn.CONCAT(Solution[[#This Row],[Notes]],"_",Solution[[#This Row],[Week '#]],"_", _xlfn.SWITCH(Solution[[#This Row],[Column1]], "M", "Monday", "T", "Tuesday", "W", "Wednesday", "R", "Thursday", "H", "Thursday", "F", "Friday"))</f>
        <v>102_Week4_Friday</v>
      </c>
      <c r="AE1286" s="32" t="str">
        <f>IF(LEN(Solution[[#This Row],[Available Delivery Days]]) =1, Solution[[#This Row],[Available Delivery Days]], IF(ISNUMBER(SEARCH(Solution[[#This Row],[New Delivery Day]], Solution[[#This Row],[Available Delivery Days]])), Solution[[#This Row],[New Delivery Day]], Solution[[#This Row],[Old Delivery Day]]))</f>
        <v>F</v>
      </c>
      <c r="AF1286" s="31">
        <v>33.9</v>
      </c>
      <c r="AG1286" s="31">
        <v>48.005000000000003</v>
      </c>
      <c r="AH1286" s="28" t="s">
        <v>7832</v>
      </c>
      <c r="AI1286" s="28" t="s">
        <v>932</v>
      </c>
      <c r="AJ1286" s="28" t="s">
        <v>7793</v>
      </c>
      <c r="AK1286" s="28" t="s">
        <v>7793</v>
      </c>
      <c r="AL1286" s="28" t="s">
        <v>7797</v>
      </c>
      <c r="AM1286" s="28" t="str">
        <f>_xlfn.XLOOKUP(Solution[[#This Row],[Cu_ID]],Master[cu_id],Master[Notes], "none")</f>
        <v>102</v>
      </c>
      <c r="AN1286" s="28"/>
    </row>
    <row r="1287" spans="1:40" x14ac:dyDescent="0.3">
      <c r="A1287" s="53" t="s">
        <v>11892</v>
      </c>
      <c r="B1287" s="37" t="s">
        <v>11475</v>
      </c>
      <c r="C1287" s="37" t="s">
        <v>7731</v>
      </c>
      <c r="D1287" s="28" t="s">
        <v>7716</v>
      </c>
      <c r="E1287" s="28" t="s">
        <v>7734</v>
      </c>
      <c r="F1287" s="28" t="s">
        <v>902</v>
      </c>
      <c r="G1287" s="28" t="s">
        <v>7733</v>
      </c>
      <c r="H1287" s="28" t="s">
        <v>7734</v>
      </c>
      <c r="I1287" s="28" t="s">
        <v>902</v>
      </c>
      <c r="J1287" s="28">
        <v>87</v>
      </c>
      <c r="K1287" s="35" t="s">
        <v>8624</v>
      </c>
      <c r="L1287" s="35" t="s">
        <v>11893</v>
      </c>
      <c r="M1287" s="30">
        <v>0.43174397945404103</v>
      </c>
      <c r="N1287" s="32" t="s">
        <v>15317</v>
      </c>
      <c r="O1287" s="28" t="s">
        <v>7774</v>
      </c>
      <c r="P1287" s="29">
        <v>0.32849537037037035</v>
      </c>
      <c r="Q1287" s="29">
        <v>0.33521990740740742</v>
      </c>
      <c r="R1287" s="28">
        <v>0</v>
      </c>
      <c r="S1287" s="30">
        <v>9.683574621414877</v>
      </c>
      <c r="T1287" s="32" t="s">
        <v>11894</v>
      </c>
      <c r="U1287" s="32" t="s">
        <v>11895</v>
      </c>
      <c r="V1287" s="30">
        <v>0.14379068779842999</v>
      </c>
      <c r="W1287" s="28">
        <v>0</v>
      </c>
      <c r="X1287" s="28">
        <v>0</v>
      </c>
      <c r="Y1287" s="28" t="s">
        <v>14637</v>
      </c>
      <c r="Z1287" s="28" t="s">
        <v>14638</v>
      </c>
      <c r="AA1287" s="28">
        <v>1</v>
      </c>
      <c r="AB1287" s="28">
        <v>0</v>
      </c>
      <c r="AC1287" s="32">
        <f>Solution[[#This Row],[Old Stop]] +1</f>
        <v>88</v>
      </c>
      <c r="AD1287" s="32" t="str">
        <f>_xlfn.CONCAT(Solution[[#This Row],[Notes]],"_",Solution[[#This Row],[Week '#]],"_", _xlfn.SWITCH(Solution[[#This Row],[Column1]], "M", "Monday", "T", "Tuesday", "W", "Wednesday", "R", "Thursday", "H", "Thursday", "F", "Friday"))</f>
        <v>102_Week1_Friday</v>
      </c>
      <c r="AE1287" s="32" t="str">
        <f>IF(LEN(Solution[[#This Row],[Available Delivery Days]]) =1, Solution[[#This Row],[Available Delivery Days]], IF(ISNUMBER(SEARCH(Solution[[#This Row],[New Delivery Day]], Solution[[#This Row],[Available Delivery Days]])), Solution[[#This Row],[New Delivery Day]], Solution[[#This Row],[Old Delivery Day]]))</f>
        <v>F</v>
      </c>
      <c r="AF1287" s="31">
        <v>65.84</v>
      </c>
      <c r="AG1287" s="31">
        <v>0</v>
      </c>
      <c r="AH1287" s="28" t="s">
        <v>7832</v>
      </c>
      <c r="AI1287" s="28" t="s">
        <v>932</v>
      </c>
      <c r="AJ1287" s="28" t="s">
        <v>7793</v>
      </c>
      <c r="AK1287" s="28" t="s">
        <v>7793</v>
      </c>
      <c r="AL1287" s="28" t="s">
        <v>7797</v>
      </c>
      <c r="AM1287" s="28" t="str">
        <f>_xlfn.XLOOKUP(Solution[[#This Row],[Cu_ID]],Master[cu_id],Master[Notes], "none")</f>
        <v>102</v>
      </c>
      <c r="AN1287" s="28"/>
    </row>
    <row r="1288" spans="1:40" x14ac:dyDescent="0.3">
      <c r="A1288" s="53" t="s">
        <v>11892</v>
      </c>
      <c r="B1288" s="37" t="s">
        <v>11475</v>
      </c>
      <c r="C1288" s="37" t="s">
        <v>7731</v>
      </c>
      <c r="D1288" s="28" t="s">
        <v>7717</v>
      </c>
      <c r="E1288" s="28" t="s">
        <v>7734</v>
      </c>
      <c r="F1288" s="28" t="s">
        <v>902</v>
      </c>
      <c r="G1288" s="28" t="s">
        <v>7731</v>
      </c>
      <c r="H1288" s="28" t="s">
        <v>7734</v>
      </c>
      <c r="I1288" s="28" t="s">
        <v>902</v>
      </c>
      <c r="J1288" s="28">
        <v>87</v>
      </c>
      <c r="K1288" s="35" t="s">
        <v>8624</v>
      </c>
      <c r="L1288" s="35" t="s">
        <v>11893</v>
      </c>
      <c r="M1288" s="30">
        <v>103.36534221842901</v>
      </c>
      <c r="N1288" s="32" t="s">
        <v>15318</v>
      </c>
      <c r="O1288" s="28" t="s">
        <v>7774</v>
      </c>
      <c r="P1288" s="29">
        <v>0.32177083333333334</v>
      </c>
      <c r="Q1288" s="29">
        <v>0.32849537037037035</v>
      </c>
      <c r="R1288" s="28">
        <v>0</v>
      </c>
      <c r="S1288" s="30">
        <v>9.683574621414877</v>
      </c>
      <c r="T1288" s="32" t="s">
        <v>11894</v>
      </c>
      <c r="U1288" s="32" t="s">
        <v>11895</v>
      </c>
      <c r="V1288" s="30">
        <v>95.420418882413998</v>
      </c>
      <c r="W1288" s="28">
        <v>0</v>
      </c>
      <c r="X1288" s="28">
        <v>0</v>
      </c>
      <c r="Y1288" s="28" t="s">
        <v>14637</v>
      </c>
      <c r="Z1288" s="28" t="s">
        <v>14650</v>
      </c>
      <c r="AA1288" s="28">
        <v>1</v>
      </c>
      <c r="AB1288" s="28">
        <v>0</v>
      </c>
      <c r="AC1288" s="32">
        <f>Solution[[#This Row],[Old Stop]] +1</f>
        <v>88</v>
      </c>
      <c r="AD1288" s="32" t="str">
        <f>_xlfn.CONCAT(Solution[[#This Row],[Notes]],"_",Solution[[#This Row],[Week '#]],"_", _xlfn.SWITCH(Solution[[#This Row],[Column1]], "M", "Monday", "T", "Tuesday", "W", "Wednesday", "R", "Thursday", "H", "Thursday", "F", "Friday"))</f>
        <v>102_Week2_Friday</v>
      </c>
      <c r="AE1288" s="32" t="str">
        <f>IF(LEN(Solution[[#This Row],[Available Delivery Days]]) =1, Solution[[#This Row],[Available Delivery Days]], IF(ISNUMBER(SEARCH(Solution[[#This Row],[New Delivery Day]], Solution[[#This Row],[Available Delivery Days]])), Solution[[#This Row],[New Delivery Day]], Solution[[#This Row],[Old Delivery Day]]))</f>
        <v>F</v>
      </c>
      <c r="AF1288" s="31">
        <v>65.84</v>
      </c>
      <c r="AG1288" s="31">
        <v>0</v>
      </c>
      <c r="AH1288" s="28" t="s">
        <v>7832</v>
      </c>
      <c r="AI1288" s="28" t="s">
        <v>932</v>
      </c>
      <c r="AJ1288" s="28" t="s">
        <v>7793</v>
      </c>
      <c r="AK1288" s="28" t="s">
        <v>7793</v>
      </c>
      <c r="AL1288" s="28" t="s">
        <v>7797</v>
      </c>
      <c r="AM1288" s="28" t="str">
        <f>_xlfn.XLOOKUP(Solution[[#This Row],[Cu_ID]],Master[cu_id],Master[Notes], "none")</f>
        <v>102</v>
      </c>
      <c r="AN1288" s="28"/>
    </row>
    <row r="1289" spans="1:40" x14ac:dyDescent="0.3">
      <c r="A1289" s="53" t="s">
        <v>11892</v>
      </c>
      <c r="B1289" s="37" t="s">
        <v>11475</v>
      </c>
      <c r="C1289" s="37" t="s">
        <v>7731</v>
      </c>
      <c r="D1289" s="28" t="s">
        <v>7718</v>
      </c>
      <c r="E1289" s="28" t="s">
        <v>7734</v>
      </c>
      <c r="F1289" s="28" t="s">
        <v>902</v>
      </c>
      <c r="G1289" s="28" t="s">
        <v>7733</v>
      </c>
      <c r="H1289" s="28" t="s">
        <v>7734</v>
      </c>
      <c r="I1289" s="28" t="s">
        <v>902</v>
      </c>
      <c r="J1289" s="28">
        <v>87</v>
      </c>
      <c r="K1289" s="35" t="s">
        <v>8624</v>
      </c>
      <c r="L1289" s="35" t="s">
        <v>11893</v>
      </c>
      <c r="M1289" s="30">
        <v>0.43174397945404103</v>
      </c>
      <c r="N1289" s="32" t="s">
        <v>15692</v>
      </c>
      <c r="O1289" s="28" t="s">
        <v>7774</v>
      </c>
      <c r="P1289" s="29">
        <v>0.32849537037037035</v>
      </c>
      <c r="Q1289" s="29">
        <v>0.33521990740740742</v>
      </c>
      <c r="R1289" s="28">
        <v>0</v>
      </c>
      <c r="S1289" s="30">
        <v>9.683574621414877</v>
      </c>
      <c r="T1289" s="32" t="s">
        <v>11894</v>
      </c>
      <c r="U1289" s="32" t="s">
        <v>11895</v>
      </c>
      <c r="V1289" s="30">
        <v>0.14379068779842999</v>
      </c>
      <c r="W1289" s="28">
        <v>0</v>
      </c>
      <c r="X1289" s="28">
        <v>0</v>
      </c>
      <c r="Y1289" s="28" t="s">
        <v>14637</v>
      </c>
      <c r="Z1289" s="28" t="s">
        <v>15690</v>
      </c>
      <c r="AA1289" s="28">
        <v>1</v>
      </c>
      <c r="AB1289" s="28">
        <v>0</v>
      </c>
      <c r="AC1289" s="32">
        <f>Solution[[#This Row],[Old Stop]] +1</f>
        <v>88</v>
      </c>
      <c r="AD1289" s="32" t="str">
        <f>_xlfn.CONCAT(Solution[[#This Row],[Notes]],"_",Solution[[#This Row],[Week '#]],"_", _xlfn.SWITCH(Solution[[#This Row],[Column1]], "M", "Monday", "T", "Tuesday", "W", "Wednesday", "R", "Thursday", "H", "Thursday", "F", "Friday"))</f>
        <v>102_Week3_Friday</v>
      </c>
      <c r="AE1289" s="32" t="str">
        <f>IF(LEN(Solution[[#This Row],[Available Delivery Days]]) =1, Solution[[#This Row],[Available Delivery Days]], IF(ISNUMBER(SEARCH(Solution[[#This Row],[New Delivery Day]], Solution[[#This Row],[Available Delivery Days]])), Solution[[#This Row],[New Delivery Day]], Solution[[#This Row],[Old Delivery Day]]))</f>
        <v>F</v>
      </c>
      <c r="AF1289" s="31">
        <v>65.84</v>
      </c>
      <c r="AG1289" s="31">
        <v>0</v>
      </c>
      <c r="AH1289" s="28" t="s">
        <v>7832</v>
      </c>
      <c r="AI1289" s="28" t="s">
        <v>932</v>
      </c>
      <c r="AJ1289" s="28" t="s">
        <v>7793</v>
      </c>
      <c r="AK1289" s="28" t="s">
        <v>7793</v>
      </c>
      <c r="AL1289" s="28" t="s">
        <v>7797</v>
      </c>
      <c r="AM1289" s="28" t="str">
        <f>_xlfn.XLOOKUP(Solution[[#This Row],[Cu_ID]],Master[cu_id],Master[Notes], "none")</f>
        <v>102</v>
      </c>
      <c r="AN1289" s="28"/>
    </row>
    <row r="1290" spans="1:40" x14ac:dyDescent="0.3">
      <c r="A1290" s="53" t="s">
        <v>11892</v>
      </c>
      <c r="B1290" s="37" t="s">
        <v>11475</v>
      </c>
      <c r="C1290" s="37" t="s">
        <v>7731</v>
      </c>
      <c r="D1290" s="28" t="s">
        <v>7719</v>
      </c>
      <c r="E1290" s="28" t="s">
        <v>7734</v>
      </c>
      <c r="F1290" s="28" t="s">
        <v>902</v>
      </c>
      <c r="G1290" s="28" t="s">
        <v>7731</v>
      </c>
      <c r="H1290" s="28" t="s">
        <v>7734</v>
      </c>
      <c r="I1290" s="28" t="s">
        <v>902</v>
      </c>
      <c r="J1290" s="28">
        <v>87</v>
      </c>
      <c r="K1290" s="35" t="s">
        <v>8624</v>
      </c>
      <c r="L1290" s="35" t="s">
        <v>11893</v>
      </c>
      <c r="M1290" s="30">
        <v>103.36534221842901</v>
      </c>
      <c r="N1290" s="32" t="s">
        <v>16326</v>
      </c>
      <c r="O1290" s="28" t="s">
        <v>7774</v>
      </c>
      <c r="P1290" s="29">
        <v>0.32177083333333334</v>
      </c>
      <c r="Q1290" s="29">
        <v>0.32849537037037035</v>
      </c>
      <c r="R1290" s="28">
        <v>0</v>
      </c>
      <c r="S1290" s="30">
        <v>9.683574621414877</v>
      </c>
      <c r="T1290" s="32" t="s">
        <v>11894</v>
      </c>
      <c r="U1290" s="32" t="s">
        <v>11895</v>
      </c>
      <c r="V1290" s="30">
        <v>95.420418882413998</v>
      </c>
      <c r="W1290" s="28">
        <v>0</v>
      </c>
      <c r="X1290" s="28">
        <v>0</v>
      </c>
      <c r="Y1290" s="28" t="s">
        <v>14637</v>
      </c>
      <c r="Z1290" s="28" t="s">
        <v>16292</v>
      </c>
      <c r="AA1290" s="28">
        <v>1</v>
      </c>
      <c r="AB1290" s="28">
        <v>0</v>
      </c>
      <c r="AC1290" s="32">
        <f>Solution[[#This Row],[Old Stop]] +1</f>
        <v>88</v>
      </c>
      <c r="AD1290" s="32" t="str">
        <f>_xlfn.CONCAT(Solution[[#This Row],[Notes]],"_",Solution[[#This Row],[Week '#]],"_", _xlfn.SWITCH(Solution[[#This Row],[Column1]], "M", "Monday", "T", "Tuesday", "W", "Wednesday", "R", "Thursday", "H", "Thursday", "F", "Friday"))</f>
        <v>102_Week4_Friday</v>
      </c>
      <c r="AE1290" s="32" t="str">
        <f>IF(LEN(Solution[[#This Row],[Available Delivery Days]]) =1, Solution[[#This Row],[Available Delivery Days]], IF(ISNUMBER(SEARCH(Solution[[#This Row],[New Delivery Day]], Solution[[#This Row],[Available Delivery Days]])), Solution[[#This Row],[New Delivery Day]], Solution[[#This Row],[Old Delivery Day]]))</f>
        <v>F</v>
      </c>
      <c r="AF1290" s="31">
        <v>65.84</v>
      </c>
      <c r="AG1290" s="31">
        <v>0</v>
      </c>
      <c r="AH1290" s="28" t="s">
        <v>7832</v>
      </c>
      <c r="AI1290" s="28" t="s">
        <v>932</v>
      </c>
      <c r="AJ1290" s="28" t="s">
        <v>7793</v>
      </c>
      <c r="AK1290" s="28" t="s">
        <v>7793</v>
      </c>
      <c r="AL1290" s="28" t="s">
        <v>7797</v>
      </c>
      <c r="AM1290" s="28" t="str">
        <f>_xlfn.XLOOKUP(Solution[[#This Row],[Cu_ID]],Master[cu_id],Master[Notes], "none")</f>
        <v>102</v>
      </c>
      <c r="AN1290" s="28"/>
    </row>
    <row r="1291" spans="1:40" x14ac:dyDescent="0.3">
      <c r="A1291" s="53" t="s">
        <v>12822</v>
      </c>
      <c r="B1291" s="37" t="s">
        <v>12823</v>
      </c>
      <c r="C1291" s="37" t="s">
        <v>7728</v>
      </c>
      <c r="D1291" s="28" t="s">
        <v>7716</v>
      </c>
      <c r="E1291" s="28" t="s">
        <v>7734</v>
      </c>
      <c r="F1291" s="28" t="s">
        <v>901</v>
      </c>
      <c r="G1291" s="28" t="s">
        <v>7731</v>
      </c>
      <c r="H1291" s="28" t="s">
        <v>7734</v>
      </c>
      <c r="I1291" s="28" t="s">
        <v>900</v>
      </c>
      <c r="J1291" s="28">
        <v>10</v>
      </c>
      <c r="K1291" s="35" t="s">
        <v>8381</v>
      </c>
      <c r="L1291" s="35" t="s">
        <v>12824</v>
      </c>
      <c r="M1291" s="30">
        <v>2.2585169486701502</v>
      </c>
      <c r="N1291" s="32" t="s">
        <v>14566</v>
      </c>
      <c r="O1291" s="28" t="s">
        <v>7774</v>
      </c>
      <c r="P1291" s="29">
        <v>0.25156250000000002</v>
      </c>
      <c r="Q1291" s="29">
        <v>0.2616087962962963</v>
      </c>
      <c r="R1291" s="28">
        <v>0</v>
      </c>
      <c r="S1291" s="30">
        <v>14.466666666666667</v>
      </c>
      <c r="T1291" s="32" t="s">
        <v>12825</v>
      </c>
      <c r="U1291" s="32" t="s">
        <v>12826</v>
      </c>
      <c r="V1291" s="30">
        <v>0.72558000344965901</v>
      </c>
      <c r="W1291" s="28">
        <v>28</v>
      </c>
      <c r="X1291" s="28">
        <v>0.51851851851851805</v>
      </c>
      <c r="Y1291" s="28" t="s">
        <v>14567</v>
      </c>
      <c r="Z1291" s="28" t="s">
        <v>14568</v>
      </c>
      <c r="AA1291" s="28">
        <v>1</v>
      </c>
      <c r="AB1291" s="28">
        <v>66</v>
      </c>
      <c r="AC1291" s="32">
        <f>Solution[[#This Row],[Old Stop]] +1</f>
        <v>11</v>
      </c>
      <c r="AD1291" s="32" t="str">
        <f>_xlfn.CONCAT(Solution[[#This Row],[Notes]],"_",Solution[[#This Row],[Week '#]],"_", _xlfn.SWITCH(Solution[[#This Row],[Column1]], "M", "Monday", "T", "Tuesday", "W", "Wednesday", "R", "Thursday", "H", "Thursday", "F", "Friday"))</f>
        <v>102_Week1_Monday</v>
      </c>
      <c r="AE1291" s="32" t="str">
        <f>IF(LEN(Solution[[#This Row],[Available Delivery Days]]) =1, Solution[[#This Row],[Available Delivery Days]], IF(ISNUMBER(SEARCH(Solution[[#This Row],[New Delivery Day]], Solution[[#This Row],[Available Delivery Days]])), Solution[[#This Row],[New Delivery Day]], Solution[[#This Row],[Old Delivery Day]]))</f>
        <v>M</v>
      </c>
      <c r="AF1291" s="31">
        <v>137.26499999999999</v>
      </c>
      <c r="AG1291" s="31">
        <v>154.4512</v>
      </c>
      <c r="AH1291" s="28" t="s">
        <v>7832</v>
      </c>
      <c r="AI1291" s="28" t="s">
        <v>932</v>
      </c>
      <c r="AJ1291" s="28" t="s">
        <v>7793</v>
      </c>
      <c r="AK1291" s="28" t="s">
        <v>7792</v>
      </c>
      <c r="AL1291" s="28" t="s">
        <v>7797</v>
      </c>
      <c r="AM1291" s="28">
        <f>_xlfn.XLOOKUP(Solution[[#This Row],[Cu_ID]],Master[cu_id],Master[Notes], "none")</f>
        <v>102</v>
      </c>
      <c r="AN1291" s="28">
        <v>66</v>
      </c>
    </row>
    <row r="1292" spans="1:40" x14ac:dyDescent="0.3">
      <c r="A1292" s="53" t="s">
        <v>12822</v>
      </c>
      <c r="B1292" s="37" t="s">
        <v>12823</v>
      </c>
      <c r="C1292" s="37" t="s">
        <v>7728</v>
      </c>
      <c r="D1292" s="28" t="s">
        <v>7717</v>
      </c>
      <c r="E1292" s="28" t="s">
        <v>7734</v>
      </c>
      <c r="F1292" s="28" t="s">
        <v>901</v>
      </c>
      <c r="G1292" s="28" t="s">
        <v>7731</v>
      </c>
      <c r="H1292" s="28" t="s">
        <v>7734</v>
      </c>
      <c r="I1292" s="28" t="s">
        <v>900</v>
      </c>
      <c r="J1292" s="28">
        <v>10</v>
      </c>
      <c r="K1292" s="35" t="s">
        <v>8381</v>
      </c>
      <c r="L1292" s="35" t="s">
        <v>12824</v>
      </c>
      <c r="M1292" s="30">
        <v>2.2585169486701502</v>
      </c>
      <c r="N1292" s="32" t="s">
        <v>14569</v>
      </c>
      <c r="O1292" s="28" t="s">
        <v>7774</v>
      </c>
      <c r="P1292" s="29">
        <v>0.25156250000000002</v>
      </c>
      <c r="Q1292" s="29">
        <v>0.2616087962962963</v>
      </c>
      <c r="R1292" s="28">
        <v>0</v>
      </c>
      <c r="S1292" s="30">
        <v>14.466666666666667</v>
      </c>
      <c r="T1292" s="32" t="s">
        <v>12825</v>
      </c>
      <c r="U1292" s="32" t="s">
        <v>12826</v>
      </c>
      <c r="V1292" s="30">
        <v>0.72558000344965901</v>
      </c>
      <c r="W1292" s="28">
        <v>28</v>
      </c>
      <c r="X1292" s="28">
        <v>0.51851851851851805</v>
      </c>
      <c r="Y1292" s="28" t="s">
        <v>14567</v>
      </c>
      <c r="Z1292" s="28" t="s">
        <v>14570</v>
      </c>
      <c r="AA1292" s="28">
        <v>1</v>
      </c>
      <c r="AB1292" s="28">
        <v>66</v>
      </c>
      <c r="AC1292" s="32">
        <f>Solution[[#This Row],[Old Stop]] +1</f>
        <v>11</v>
      </c>
      <c r="AD1292" s="32" t="str">
        <f>_xlfn.CONCAT(Solution[[#This Row],[Notes]],"_",Solution[[#This Row],[Week '#]],"_", _xlfn.SWITCH(Solution[[#This Row],[Column1]], "M", "Monday", "T", "Tuesday", "W", "Wednesday", "R", "Thursday", "H", "Thursday", "F", "Friday"))</f>
        <v>102_Week2_Monday</v>
      </c>
      <c r="AE1292" s="32" t="str">
        <f>IF(LEN(Solution[[#This Row],[Available Delivery Days]]) =1, Solution[[#This Row],[Available Delivery Days]], IF(ISNUMBER(SEARCH(Solution[[#This Row],[New Delivery Day]], Solution[[#This Row],[Available Delivery Days]])), Solution[[#This Row],[New Delivery Day]], Solution[[#This Row],[Old Delivery Day]]))</f>
        <v>M</v>
      </c>
      <c r="AF1292" s="31">
        <v>137.26499999999999</v>
      </c>
      <c r="AG1292" s="31">
        <v>154.4512</v>
      </c>
      <c r="AH1292" s="28" t="s">
        <v>7832</v>
      </c>
      <c r="AI1292" s="28" t="s">
        <v>932</v>
      </c>
      <c r="AJ1292" s="28" t="s">
        <v>7793</v>
      </c>
      <c r="AK1292" s="28" t="s">
        <v>7792</v>
      </c>
      <c r="AL1292" s="28" t="s">
        <v>7797</v>
      </c>
      <c r="AM1292" s="28">
        <f>_xlfn.XLOOKUP(Solution[[#This Row],[Cu_ID]],Master[cu_id],Master[Notes], "none")</f>
        <v>102</v>
      </c>
      <c r="AN1292" s="28">
        <v>66</v>
      </c>
    </row>
    <row r="1293" spans="1:40" x14ac:dyDescent="0.3">
      <c r="A1293" s="53" t="s">
        <v>12822</v>
      </c>
      <c r="B1293" s="37" t="s">
        <v>12823</v>
      </c>
      <c r="C1293" s="37" t="s">
        <v>7728</v>
      </c>
      <c r="D1293" s="28" t="s">
        <v>7718</v>
      </c>
      <c r="E1293" s="28" t="s">
        <v>7734</v>
      </c>
      <c r="F1293" s="28" t="s">
        <v>901</v>
      </c>
      <c r="G1293" s="28" t="s">
        <v>7778</v>
      </c>
      <c r="H1293" s="28" t="s">
        <v>7734</v>
      </c>
      <c r="I1293" s="28" t="s">
        <v>900</v>
      </c>
      <c r="J1293" s="28">
        <v>10</v>
      </c>
      <c r="K1293" s="35" t="s">
        <v>8381</v>
      </c>
      <c r="L1293" s="35" t="s">
        <v>12824</v>
      </c>
      <c r="M1293" s="30">
        <v>6.2387125361710796</v>
      </c>
      <c r="N1293" s="32" t="s">
        <v>15715</v>
      </c>
      <c r="O1293" s="28" t="s">
        <v>7774</v>
      </c>
      <c r="P1293" s="29">
        <v>0.66730324074074077</v>
      </c>
      <c r="Q1293" s="29">
        <v>0.67734953703703704</v>
      </c>
      <c r="R1293" s="28">
        <v>0</v>
      </c>
      <c r="S1293" s="30">
        <v>14.466666666666667</v>
      </c>
      <c r="T1293" s="32" t="s">
        <v>12825</v>
      </c>
      <c r="U1293" s="32" t="s">
        <v>12826</v>
      </c>
      <c r="V1293" s="30">
        <v>2.6892965161660198</v>
      </c>
      <c r="W1293" s="28">
        <v>28</v>
      </c>
      <c r="X1293" s="28">
        <v>0.51851851851851805</v>
      </c>
      <c r="Y1293" s="28" t="s">
        <v>14567</v>
      </c>
      <c r="Z1293" s="28" t="s">
        <v>15696</v>
      </c>
      <c r="AA1293" s="28">
        <v>1</v>
      </c>
      <c r="AB1293" s="28">
        <v>66</v>
      </c>
      <c r="AC1293" s="32">
        <f>Solution[[#This Row],[Old Stop]] +1</f>
        <v>11</v>
      </c>
      <c r="AD1293" s="32" t="str">
        <f>_xlfn.CONCAT(Solution[[#This Row],[Notes]],"_",Solution[[#This Row],[Week '#]],"_", _xlfn.SWITCH(Solution[[#This Row],[Column1]], "M", "Monday", "T", "Tuesday", "W", "Wednesday", "R", "Thursday", "H", "Thursday", "F", "Friday"))</f>
        <v>102_Week3_Monday</v>
      </c>
      <c r="AE1293" s="32" t="str">
        <f>IF(LEN(Solution[[#This Row],[Available Delivery Days]]) =1, Solution[[#This Row],[Available Delivery Days]], IF(ISNUMBER(SEARCH(Solution[[#This Row],[New Delivery Day]], Solution[[#This Row],[Available Delivery Days]])), Solution[[#This Row],[New Delivery Day]], Solution[[#This Row],[Old Delivery Day]]))</f>
        <v>M</v>
      </c>
      <c r="AF1293" s="31">
        <v>137.26499999999999</v>
      </c>
      <c r="AG1293" s="31">
        <v>154.4512</v>
      </c>
      <c r="AH1293" s="28" t="s">
        <v>7832</v>
      </c>
      <c r="AI1293" s="28" t="s">
        <v>932</v>
      </c>
      <c r="AJ1293" s="28" t="s">
        <v>7793</v>
      </c>
      <c r="AK1293" s="28" t="s">
        <v>7792</v>
      </c>
      <c r="AL1293" s="28" t="s">
        <v>7797</v>
      </c>
      <c r="AM1293" s="28">
        <f>_xlfn.XLOOKUP(Solution[[#This Row],[Cu_ID]],Master[cu_id],Master[Notes], "none")</f>
        <v>102</v>
      </c>
      <c r="AN1293" s="28">
        <v>66</v>
      </c>
    </row>
    <row r="1294" spans="1:40" x14ac:dyDescent="0.3">
      <c r="A1294" s="53" t="s">
        <v>12822</v>
      </c>
      <c r="B1294" s="37" t="s">
        <v>12823</v>
      </c>
      <c r="C1294" s="37" t="s">
        <v>7728</v>
      </c>
      <c r="D1294" s="28" t="s">
        <v>7719</v>
      </c>
      <c r="E1294" s="28" t="s">
        <v>7734</v>
      </c>
      <c r="F1294" s="28" t="s">
        <v>901</v>
      </c>
      <c r="G1294" s="28" t="s">
        <v>7731</v>
      </c>
      <c r="H1294" s="28" t="s">
        <v>7734</v>
      </c>
      <c r="I1294" s="28" t="s">
        <v>900</v>
      </c>
      <c r="J1294" s="28">
        <v>10</v>
      </c>
      <c r="K1294" s="35" t="s">
        <v>8381</v>
      </c>
      <c r="L1294" s="35" t="s">
        <v>12824</v>
      </c>
      <c r="M1294" s="30">
        <v>2.2585169486701502</v>
      </c>
      <c r="N1294" s="32" t="s">
        <v>16377</v>
      </c>
      <c r="O1294" s="28" t="s">
        <v>7774</v>
      </c>
      <c r="P1294" s="29">
        <v>0.25156250000000002</v>
      </c>
      <c r="Q1294" s="29">
        <v>0.2616087962962963</v>
      </c>
      <c r="R1294" s="28">
        <v>0</v>
      </c>
      <c r="S1294" s="30">
        <v>14.466666666666667</v>
      </c>
      <c r="T1294" s="32" t="s">
        <v>12825</v>
      </c>
      <c r="U1294" s="32" t="s">
        <v>12826</v>
      </c>
      <c r="V1294" s="30">
        <v>0.72558000344965901</v>
      </c>
      <c r="W1294" s="28">
        <v>28</v>
      </c>
      <c r="X1294" s="28">
        <v>0.51851851851851805</v>
      </c>
      <c r="Y1294" s="28" t="s">
        <v>14567</v>
      </c>
      <c r="Z1294" s="28" t="s">
        <v>16338</v>
      </c>
      <c r="AA1294" s="28">
        <v>1</v>
      </c>
      <c r="AB1294" s="28">
        <v>66</v>
      </c>
      <c r="AC1294" s="32">
        <f>Solution[[#This Row],[Old Stop]] +1</f>
        <v>11</v>
      </c>
      <c r="AD1294" s="32" t="str">
        <f>_xlfn.CONCAT(Solution[[#This Row],[Notes]],"_",Solution[[#This Row],[Week '#]],"_", _xlfn.SWITCH(Solution[[#This Row],[Column1]], "M", "Monday", "T", "Tuesday", "W", "Wednesday", "R", "Thursday", "H", "Thursday", "F", "Friday"))</f>
        <v>102_Week4_Monday</v>
      </c>
      <c r="AE1294" s="32" t="str">
        <f>IF(LEN(Solution[[#This Row],[Available Delivery Days]]) =1, Solution[[#This Row],[Available Delivery Days]], IF(ISNUMBER(SEARCH(Solution[[#This Row],[New Delivery Day]], Solution[[#This Row],[Available Delivery Days]])), Solution[[#This Row],[New Delivery Day]], Solution[[#This Row],[Old Delivery Day]]))</f>
        <v>M</v>
      </c>
      <c r="AF1294" s="31">
        <v>137.26499999999999</v>
      </c>
      <c r="AG1294" s="31">
        <v>154.4512</v>
      </c>
      <c r="AH1294" s="28" t="s">
        <v>7832</v>
      </c>
      <c r="AI1294" s="28" t="s">
        <v>932</v>
      </c>
      <c r="AJ1294" s="28" t="s">
        <v>7793</v>
      </c>
      <c r="AK1294" s="28" t="s">
        <v>7792</v>
      </c>
      <c r="AL1294" s="28" t="s">
        <v>7797</v>
      </c>
      <c r="AM1294" s="28">
        <f>_xlfn.XLOOKUP(Solution[[#This Row],[Cu_ID]],Master[cu_id],Master[Notes], "none")</f>
        <v>102</v>
      </c>
      <c r="AN1294" s="28">
        <v>66</v>
      </c>
    </row>
    <row r="1295" spans="1:40" x14ac:dyDescent="0.3">
      <c r="A1295" s="53" t="s">
        <v>11333</v>
      </c>
      <c r="B1295" s="37" t="s">
        <v>11334</v>
      </c>
      <c r="C1295" s="37" t="s">
        <v>7728</v>
      </c>
      <c r="D1295" s="28" t="s">
        <v>7716</v>
      </c>
      <c r="E1295" s="28" t="s">
        <v>11016</v>
      </c>
      <c r="F1295" s="28" t="s">
        <v>900</v>
      </c>
      <c r="G1295" s="28" t="s">
        <v>7723</v>
      </c>
      <c r="H1295" s="28" t="s">
        <v>11016</v>
      </c>
      <c r="I1295" s="28" t="s">
        <v>900</v>
      </c>
      <c r="J1295" s="28">
        <v>173</v>
      </c>
      <c r="K1295" s="35" t="s">
        <v>9333</v>
      </c>
      <c r="L1295" s="35" t="s">
        <v>11335</v>
      </c>
      <c r="M1295" s="30">
        <v>0.100782986730337</v>
      </c>
      <c r="N1295" s="32" t="s">
        <v>14957</v>
      </c>
      <c r="O1295" s="28" t="s">
        <v>7774</v>
      </c>
      <c r="P1295" s="29">
        <v>0.43928240740740743</v>
      </c>
      <c r="Q1295" s="29">
        <v>0.44855324074074077</v>
      </c>
      <c r="R1295" s="28">
        <v>0</v>
      </c>
      <c r="S1295" s="30">
        <v>13.358333333333334</v>
      </c>
      <c r="T1295" s="32" t="s">
        <v>11336</v>
      </c>
      <c r="U1295" s="32" t="s">
        <v>11337</v>
      </c>
      <c r="V1295" s="30">
        <v>7.1069792517074598E-2</v>
      </c>
      <c r="W1295" s="28">
        <v>0</v>
      </c>
      <c r="X1295" s="28">
        <v>0</v>
      </c>
      <c r="Y1295" s="28" t="s">
        <v>14621</v>
      </c>
      <c r="Z1295" s="28" t="s">
        <v>14622</v>
      </c>
      <c r="AA1295" s="28">
        <v>1</v>
      </c>
      <c r="AB1295" s="28">
        <v>0</v>
      </c>
      <c r="AC1295" s="32">
        <f>Solution[[#This Row],[Old Stop]] +1</f>
        <v>174</v>
      </c>
      <c r="AD1295" s="32" t="str">
        <f>_xlfn.CONCAT(Solution[[#This Row],[Notes]],"_",Solution[[#This Row],[Week '#]],"_", _xlfn.SWITCH(Solution[[#This Row],[Column1]], "M", "Monday", "T", "Tuesday", "W", "Wednesday", "R", "Thursday", "H", "Thursday", "F", "Friday"))</f>
        <v>105_Week1_Wednesday</v>
      </c>
      <c r="AE1295" s="32" t="str">
        <f>IF(LEN(Solution[[#This Row],[Available Delivery Days]]) =1, Solution[[#This Row],[Available Delivery Days]], IF(ISNUMBER(SEARCH(Solution[[#This Row],[New Delivery Day]], Solution[[#This Row],[Available Delivery Days]])), Solution[[#This Row],[New Delivery Day]], Solution[[#This Row],[Old Delivery Day]]))</f>
        <v>W</v>
      </c>
      <c r="AF1295" s="31">
        <v>130.63499999999999</v>
      </c>
      <c r="AG1295" s="31">
        <v>92.053700000000006</v>
      </c>
      <c r="AH1295" s="28" t="s">
        <v>7832</v>
      </c>
      <c r="AI1295" s="28" t="s">
        <v>932</v>
      </c>
      <c r="AJ1295" s="28" t="s">
        <v>7793</v>
      </c>
      <c r="AK1295" s="28" t="s">
        <v>7793</v>
      </c>
      <c r="AL1295" s="28" t="s">
        <v>7797</v>
      </c>
      <c r="AM1295" s="28">
        <f>_xlfn.XLOOKUP(Solution[[#This Row],[Cu_ID]],Master[cu_id],Master[Notes], "none")</f>
        <v>105</v>
      </c>
      <c r="AN1295" s="28"/>
    </row>
    <row r="1296" spans="1:40" x14ac:dyDescent="0.3">
      <c r="A1296" s="53" t="s">
        <v>11333</v>
      </c>
      <c r="B1296" s="37" t="s">
        <v>11334</v>
      </c>
      <c r="C1296" s="37" t="s">
        <v>7728</v>
      </c>
      <c r="D1296" s="28" t="s">
        <v>7717</v>
      </c>
      <c r="E1296" s="28" t="s">
        <v>11016</v>
      </c>
      <c r="F1296" s="28" t="s">
        <v>900</v>
      </c>
      <c r="G1296" s="28" t="s">
        <v>7763</v>
      </c>
      <c r="H1296" s="28" t="s">
        <v>11016</v>
      </c>
      <c r="I1296" s="28" t="s">
        <v>900</v>
      </c>
      <c r="J1296" s="28">
        <v>173</v>
      </c>
      <c r="K1296" s="35" t="s">
        <v>9333</v>
      </c>
      <c r="L1296" s="35" t="s">
        <v>11335</v>
      </c>
      <c r="M1296" s="30">
        <v>0.129267252981663</v>
      </c>
      <c r="N1296" s="32" t="s">
        <v>14958</v>
      </c>
      <c r="O1296" s="28" t="s">
        <v>7774</v>
      </c>
      <c r="P1296" s="29">
        <v>0.43951388888888887</v>
      </c>
      <c r="Q1296" s="29">
        <v>0.44878472222222221</v>
      </c>
      <c r="R1296" s="28">
        <v>0</v>
      </c>
      <c r="S1296" s="30">
        <v>13.358333333333334</v>
      </c>
      <c r="T1296" s="32" t="s">
        <v>11336</v>
      </c>
      <c r="U1296" s="32" t="s">
        <v>11337</v>
      </c>
      <c r="V1296" s="30">
        <v>0.100722832721187</v>
      </c>
      <c r="W1296" s="28">
        <v>0</v>
      </c>
      <c r="X1296" s="28">
        <v>0</v>
      </c>
      <c r="Y1296" s="28" t="s">
        <v>14621</v>
      </c>
      <c r="Z1296" s="28" t="s">
        <v>14931</v>
      </c>
      <c r="AA1296" s="28">
        <v>1</v>
      </c>
      <c r="AB1296" s="28">
        <v>0</v>
      </c>
      <c r="AC1296" s="32">
        <f>Solution[[#This Row],[Old Stop]] +1</f>
        <v>174</v>
      </c>
      <c r="AD1296" s="32" t="str">
        <f>_xlfn.CONCAT(Solution[[#This Row],[Notes]],"_",Solution[[#This Row],[Week '#]],"_", _xlfn.SWITCH(Solution[[#This Row],[Column1]], "M", "Monday", "T", "Tuesday", "W", "Wednesday", "R", "Thursday", "H", "Thursday", "F", "Friday"))</f>
        <v>105_Week2_Wednesday</v>
      </c>
      <c r="AE1296" s="32" t="str">
        <f>IF(LEN(Solution[[#This Row],[Available Delivery Days]]) =1, Solution[[#This Row],[Available Delivery Days]], IF(ISNUMBER(SEARCH(Solution[[#This Row],[New Delivery Day]], Solution[[#This Row],[Available Delivery Days]])), Solution[[#This Row],[New Delivery Day]], Solution[[#This Row],[Old Delivery Day]]))</f>
        <v>W</v>
      </c>
      <c r="AF1296" s="31">
        <v>130.63499999999999</v>
      </c>
      <c r="AG1296" s="31">
        <v>92.053700000000006</v>
      </c>
      <c r="AH1296" s="28" t="s">
        <v>7832</v>
      </c>
      <c r="AI1296" s="28" t="s">
        <v>932</v>
      </c>
      <c r="AJ1296" s="28" t="s">
        <v>7793</v>
      </c>
      <c r="AK1296" s="28" t="s">
        <v>7793</v>
      </c>
      <c r="AL1296" s="28" t="s">
        <v>7797</v>
      </c>
      <c r="AM1296" s="28">
        <f>_xlfn.XLOOKUP(Solution[[#This Row],[Cu_ID]],Master[cu_id],Master[Notes], "none")</f>
        <v>105</v>
      </c>
      <c r="AN1296" s="28"/>
    </row>
    <row r="1297" spans="1:40" x14ac:dyDescent="0.3">
      <c r="A1297" s="53" t="s">
        <v>11333</v>
      </c>
      <c r="B1297" s="37" t="s">
        <v>11334</v>
      </c>
      <c r="C1297" s="37" t="s">
        <v>7728</v>
      </c>
      <c r="D1297" s="28" t="s">
        <v>7718</v>
      </c>
      <c r="E1297" s="28" t="s">
        <v>11016</v>
      </c>
      <c r="F1297" s="28" t="s">
        <v>900</v>
      </c>
      <c r="G1297" s="28" t="s">
        <v>7762</v>
      </c>
      <c r="H1297" s="28" t="s">
        <v>11016</v>
      </c>
      <c r="I1297" s="28" t="s">
        <v>900</v>
      </c>
      <c r="J1297" s="28">
        <v>173</v>
      </c>
      <c r="K1297" s="35" t="s">
        <v>9333</v>
      </c>
      <c r="L1297" s="35" t="s">
        <v>11335</v>
      </c>
      <c r="M1297" s="30">
        <v>0.100782986730337</v>
      </c>
      <c r="N1297" s="32" t="s">
        <v>16209</v>
      </c>
      <c r="O1297" s="28" t="s">
        <v>7774</v>
      </c>
      <c r="P1297" s="29">
        <v>0.45467592592592593</v>
      </c>
      <c r="Q1297" s="29">
        <v>0.46394675925925927</v>
      </c>
      <c r="R1297" s="28">
        <v>0</v>
      </c>
      <c r="S1297" s="30">
        <v>13.358333333333334</v>
      </c>
      <c r="T1297" s="32" t="s">
        <v>11336</v>
      </c>
      <c r="U1297" s="32" t="s">
        <v>11337</v>
      </c>
      <c r="V1297" s="30">
        <v>7.1069792517074598E-2</v>
      </c>
      <c r="W1297" s="28">
        <v>0</v>
      </c>
      <c r="X1297" s="28">
        <v>0</v>
      </c>
      <c r="Y1297" s="28" t="s">
        <v>14621</v>
      </c>
      <c r="Z1297" s="28" t="s">
        <v>16202</v>
      </c>
      <c r="AA1297" s="28">
        <v>1</v>
      </c>
      <c r="AB1297" s="28">
        <v>0</v>
      </c>
      <c r="AC1297" s="32">
        <f>Solution[[#This Row],[Old Stop]] +1</f>
        <v>174</v>
      </c>
      <c r="AD1297" s="32" t="str">
        <f>_xlfn.CONCAT(Solution[[#This Row],[Notes]],"_",Solution[[#This Row],[Week '#]],"_", _xlfn.SWITCH(Solution[[#This Row],[Column1]], "M", "Monday", "T", "Tuesday", "W", "Wednesday", "R", "Thursday", "H", "Thursday", "F", "Friday"))</f>
        <v>105_Week3_Wednesday</v>
      </c>
      <c r="AE1297" s="32" t="str">
        <f>IF(LEN(Solution[[#This Row],[Available Delivery Days]]) =1, Solution[[#This Row],[Available Delivery Days]], IF(ISNUMBER(SEARCH(Solution[[#This Row],[New Delivery Day]], Solution[[#This Row],[Available Delivery Days]])), Solution[[#This Row],[New Delivery Day]], Solution[[#This Row],[Old Delivery Day]]))</f>
        <v>W</v>
      </c>
      <c r="AF1297" s="31">
        <v>130.63499999999999</v>
      </c>
      <c r="AG1297" s="31">
        <v>92.053700000000006</v>
      </c>
      <c r="AH1297" s="28" t="s">
        <v>7832</v>
      </c>
      <c r="AI1297" s="28" t="s">
        <v>932</v>
      </c>
      <c r="AJ1297" s="28" t="s">
        <v>7793</v>
      </c>
      <c r="AK1297" s="28" t="s">
        <v>7793</v>
      </c>
      <c r="AL1297" s="28" t="s">
        <v>7797</v>
      </c>
      <c r="AM1297" s="28">
        <f>_xlfn.XLOOKUP(Solution[[#This Row],[Cu_ID]],Master[cu_id],Master[Notes], "none")</f>
        <v>105</v>
      </c>
      <c r="AN1297" s="28"/>
    </row>
    <row r="1298" spans="1:40" x14ac:dyDescent="0.3">
      <c r="A1298" s="53" t="s">
        <v>11333</v>
      </c>
      <c r="B1298" s="37" t="s">
        <v>11334</v>
      </c>
      <c r="C1298" s="37" t="s">
        <v>7728</v>
      </c>
      <c r="D1298" s="28" t="s">
        <v>7719</v>
      </c>
      <c r="E1298" s="28" t="s">
        <v>11016</v>
      </c>
      <c r="F1298" s="28" t="s">
        <v>900</v>
      </c>
      <c r="G1298" s="28" t="s">
        <v>7763</v>
      </c>
      <c r="H1298" s="28" t="s">
        <v>11016</v>
      </c>
      <c r="I1298" s="28" t="s">
        <v>900</v>
      </c>
      <c r="J1298" s="28">
        <v>173</v>
      </c>
      <c r="K1298" s="35" t="s">
        <v>9333</v>
      </c>
      <c r="L1298" s="35" t="s">
        <v>11335</v>
      </c>
      <c r="M1298" s="30">
        <v>6.4063253253698296</v>
      </c>
      <c r="N1298" s="32" t="s">
        <v>16751</v>
      </c>
      <c r="O1298" s="28" t="s">
        <v>7774</v>
      </c>
      <c r="P1298" s="29">
        <v>0.44364583333333335</v>
      </c>
      <c r="Q1298" s="29">
        <v>0.45291666666666669</v>
      </c>
      <c r="R1298" s="28">
        <v>0</v>
      </c>
      <c r="S1298" s="30">
        <v>13.358333333333334</v>
      </c>
      <c r="T1298" s="32" t="s">
        <v>11336</v>
      </c>
      <c r="U1298" s="32" t="s">
        <v>11337</v>
      </c>
      <c r="V1298" s="30">
        <v>6.4958292575765304</v>
      </c>
      <c r="W1298" s="28">
        <v>0</v>
      </c>
      <c r="X1298" s="28">
        <v>0</v>
      </c>
      <c r="Y1298" s="28" t="s">
        <v>14621</v>
      </c>
      <c r="Z1298" s="28" t="s">
        <v>16493</v>
      </c>
      <c r="AA1298" s="28">
        <v>1</v>
      </c>
      <c r="AB1298" s="28">
        <v>0</v>
      </c>
      <c r="AC1298" s="32">
        <f>Solution[[#This Row],[Old Stop]] +1</f>
        <v>174</v>
      </c>
      <c r="AD1298" s="32" t="str">
        <f>_xlfn.CONCAT(Solution[[#This Row],[Notes]],"_",Solution[[#This Row],[Week '#]],"_", _xlfn.SWITCH(Solution[[#This Row],[Column1]], "M", "Monday", "T", "Tuesday", "W", "Wednesday", "R", "Thursday", "H", "Thursday", "F", "Friday"))</f>
        <v>105_Week4_Wednesday</v>
      </c>
      <c r="AE1298" s="32" t="str">
        <f>IF(LEN(Solution[[#This Row],[Available Delivery Days]]) =1, Solution[[#This Row],[Available Delivery Days]], IF(ISNUMBER(SEARCH(Solution[[#This Row],[New Delivery Day]], Solution[[#This Row],[Available Delivery Days]])), Solution[[#This Row],[New Delivery Day]], Solution[[#This Row],[Old Delivery Day]]))</f>
        <v>W</v>
      </c>
      <c r="AF1298" s="31">
        <v>130.63499999999999</v>
      </c>
      <c r="AG1298" s="31">
        <v>92.053700000000006</v>
      </c>
      <c r="AH1298" s="28" t="s">
        <v>7832</v>
      </c>
      <c r="AI1298" s="28" t="s">
        <v>932</v>
      </c>
      <c r="AJ1298" s="28" t="s">
        <v>7793</v>
      </c>
      <c r="AK1298" s="28" t="s">
        <v>7793</v>
      </c>
      <c r="AL1298" s="28" t="s">
        <v>7797</v>
      </c>
      <c r="AM1298" s="28">
        <f>_xlfn.XLOOKUP(Solution[[#This Row],[Cu_ID]],Master[cu_id],Master[Notes], "none")</f>
        <v>105</v>
      </c>
      <c r="AN1298" s="28"/>
    </row>
    <row r="1299" spans="1:40" x14ac:dyDescent="0.3">
      <c r="A1299" s="53" t="s">
        <v>12737</v>
      </c>
      <c r="B1299" s="37" t="s">
        <v>12738</v>
      </c>
      <c r="C1299" s="37" t="s">
        <v>7728</v>
      </c>
      <c r="D1299" s="28" t="s">
        <v>7717</v>
      </c>
      <c r="E1299" s="28" t="s">
        <v>7734</v>
      </c>
      <c r="F1299" s="28" t="s">
        <v>900</v>
      </c>
      <c r="G1299" s="28" t="s">
        <v>7731</v>
      </c>
      <c r="H1299" s="28" t="s">
        <v>7734</v>
      </c>
      <c r="I1299" s="28" t="s">
        <v>903</v>
      </c>
      <c r="J1299" s="28">
        <v>600</v>
      </c>
      <c r="K1299" s="35" t="s">
        <v>8379</v>
      </c>
      <c r="L1299" s="35" t="s">
        <v>12739</v>
      </c>
      <c r="M1299" s="30">
        <v>16.12227627635</v>
      </c>
      <c r="N1299" s="32" t="s">
        <v>15329</v>
      </c>
      <c r="O1299" s="28" t="s">
        <v>7733</v>
      </c>
      <c r="P1299" s="29">
        <v>0.26119212962962962</v>
      </c>
      <c r="Q1299" s="29">
        <v>0.26815972222222223</v>
      </c>
      <c r="R1299" s="28">
        <v>0</v>
      </c>
      <c r="S1299" s="30">
        <v>10.033333333333333</v>
      </c>
      <c r="T1299" s="32" t="s">
        <v>12740</v>
      </c>
      <c r="U1299" s="32" t="s">
        <v>12741</v>
      </c>
      <c r="V1299" s="30">
        <v>10.405523683771801</v>
      </c>
      <c r="W1299" s="28">
        <v>0</v>
      </c>
      <c r="X1299" s="28">
        <v>0</v>
      </c>
      <c r="Y1299" s="28" t="s">
        <v>14645</v>
      </c>
      <c r="Z1299" s="28" t="s">
        <v>14651</v>
      </c>
      <c r="AA1299" s="28">
        <v>1</v>
      </c>
      <c r="AB1299" s="28">
        <v>0</v>
      </c>
      <c r="AC1299" s="32">
        <f>Solution[[#This Row],[Old Stop]] +1</f>
        <v>601</v>
      </c>
      <c r="AD1299" s="32" t="str">
        <f>_xlfn.CONCAT(Solution[[#This Row],[Notes]],"_",Solution[[#This Row],[Week '#]],"_", _xlfn.SWITCH(Solution[[#This Row],[Column1]], "M", "Monday", "T", "Tuesday", "W", "Wednesday", "R", "Thursday", "H", "Thursday", "F", "Friday"))</f>
        <v>102_Week2_Wednesday</v>
      </c>
      <c r="AE1299" s="32" t="str">
        <f>IF(LEN(Solution[[#This Row],[Available Delivery Days]]) =1, Solution[[#This Row],[Available Delivery Days]], IF(ISNUMBER(SEARCH(Solution[[#This Row],[New Delivery Day]], Solution[[#This Row],[Available Delivery Days]])), Solution[[#This Row],[New Delivery Day]], Solution[[#This Row],[Old Delivery Day]]))</f>
        <v>W</v>
      </c>
      <c r="AF1299" s="31">
        <v>10.6175</v>
      </c>
      <c r="AG1299" s="31">
        <v>8.2524999999999995</v>
      </c>
      <c r="AH1299" s="28" t="s">
        <v>7832</v>
      </c>
      <c r="AI1299" s="28" t="s">
        <v>932</v>
      </c>
      <c r="AJ1299" s="28" t="s">
        <v>7793</v>
      </c>
      <c r="AK1299" s="28" t="s">
        <v>7792</v>
      </c>
      <c r="AL1299" s="28" t="s">
        <v>7797</v>
      </c>
      <c r="AM1299" s="28">
        <f>_xlfn.XLOOKUP(Solution[[#This Row],[Cu_ID]],Master[cu_id],Master[Notes], "none")</f>
        <v>102</v>
      </c>
      <c r="AN1299" s="28">
        <v>0</v>
      </c>
    </row>
    <row r="1300" spans="1:40" x14ac:dyDescent="0.3">
      <c r="A1300" s="53" t="s">
        <v>11853</v>
      </c>
      <c r="B1300" s="37" t="s">
        <v>11854</v>
      </c>
      <c r="C1300" s="37" t="s">
        <v>7728</v>
      </c>
      <c r="D1300" s="28" t="s">
        <v>7716</v>
      </c>
      <c r="E1300" s="28" t="s">
        <v>7789</v>
      </c>
      <c r="F1300" s="28" t="s">
        <v>936</v>
      </c>
      <c r="G1300" s="28" t="s">
        <v>7758</v>
      </c>
      <c r="H1300" s="28" t="s">
        <v>7789</v>
      </c>
      <c r="I1300" s="28" t="s">
        <v>8057</v>
      </c>
      <c r="J1300" s="28">
        <v>305</v>
      </c>
      <c r="K1300" s="35" t="s">
        <v>8125</v>
      </c>
      <c r="L1300" s="35" t="s">
        <v>11855</v>
      </c>
      <c r="M1300" s="30">
        <v>11.3624728694558</v>
      </c>
      <c r="N1300" s="32" t="s">
        <v>14797</v>
      </c>
      <c r="O1300" s="28" t="s">
        <v>7774</v>
      </c>
      <c r="P1300" s="29">
        <v>0.39884259259259258</v>
      </c>
      <c r="Q1300" s="29">
        <v>0.4127777777777778</v>
      </c>
      <c r="R1300" s="28">
        <v>0</v>
      </c>
      <c r="S1300" s="30">
        <v>20.066666666666666</v>
      </c>
      <c r="T1300" s="32" t="s">
        <v>11856</v>
      </c>
      <c r="U1300" s="32" t="s">
        <v>11857</v>
      </c>
      <c r="V1300" s="30">
        <v>10.0069809110688</v>
      </c>
      <c r="W1300" s="28">
        <v>0</v>
      </c>
      <c r="X1300" s="28">
        <v>0</v>
      </c>
      <c r="Y1300" s="28" t="s">
        <v>14633</v>
      </c>
      <c r="Z1300" s="28" t="s">
        <v>14634</v>
      </c>
      <c r="AA1300" s="28">
        <v>1</v>
      </c>
      <c r="AB1300" s="28">
        <v>0</v>
      </c>
      <c r="AC1300" s="32">
        <f>Solution[[#This Row],[Old Stop]] +1</f>
        <v>306</v>
      </c>
      <c r="AD1300" s="32" t="str">
        <f>_xlfn.CONCAT(Solution[[#This Row],[Notes]],"_",Solution[[#This Row],[Week '#]],"_", _xlfn.SWITCH(Solution[[#This Row],[Column1]], "M", "Monday", "T", "Tuesday", "W", "Wednesday", "R", "Thursday", "H", "Thursday", "F", "Friday"))</f>
        <v>101_Week1_Thursday</v>
      </c>
      <c r="AE1300" s="32" t="str">
        <f>IF(LEN(Solution[[#This Row],[Available Delivery Days]]) =1, Solution[[#This Row],[Available Delivery Days]], IF(ISNUMBER(SEARCH(Solution[[#This Row],[New Delivery Day]], Solution[[#This Row],[Available Delivery Days]])), Solution[[#This Row],[New Delivery Day]], Solution[[#This Row],[Old Delivery Day]]))</f>
        <v>R</v>
      </c>
      <c r="AF1300" s="31">
        <v>75.53</v>
      </c>
      <c r="AG1300" s="31">
        <v>24.1812</v>
      </c>
      <c r="AH1300" s="28" t="s">
        <v>7832</v>
      </c>
      <c r="AI1300" s="28" t="s">
        <v>932</v>
      </c>
      <c r="AJ1300" s="28" t="s">
        <v>7793</v>
      </c>
      <c r="AK1300" s="28" t="s">
        <v>7792</v>
      </c>
      <c r="AL1300" s="28" t="s">
        <v>7797</v>
      </c>
      <c r="AM1300" s="28">
        <f>_xlfn.XLOOKUP(Solution[[#This Row],[Cu_ID]],Master[cu_id],Master[Notes], "none")</f>
        <v>101</v>
      </c>
      <c r="AN1300" s="28">
        <v>0</v>
      </c>
    </row>
    <row r="1301" spans="1:40" x14ac:dyDescent="0.3">
      <c r="A1301" s="53" t="s">
        <v>11853</v>
      </c>
      <c r="B1301" s="37" t="s">
        <v>11854</v>
      </c>
      <c r="C1301" s="37" t="s">
        <v>7728</v>
      </c>
      <c r="D1301" s="28" t="s">
        <v>7717</v>
      </c>
      <c r="E1301" s="28" t="s">
        <v>7789</v>
      </c>
      <c r="F1301" s="28" t="s">
        <v>936</v>
      </c>
      <c r="G1301" s="28" t="s">
        <v>7763</v>
      </c>
      <c r="H1301" s="28" t="s">
        <v>7789</v>
      </c>
      <c r="I1301" s="28" t="s">
        <v>8057</v>
      </c>
      <c r="J1301" s="28">
        <v>305</v>
      </c>
      <c r="K1301" s="35" t="s">
        <v>8125</v>
      </c>
      <c r="L1301" s="35" t="s">
        <v>11855</v>
      </c>
      <c r="M1301" s="30">
        <v>0.63607031665742397</v>
      </c>
      <c r="N1301" s="32" t="s">
        <v>15493</v>
      </c>
      <c r="O1301" s="28" t="s">
        <v>7774</v>
      </c>
      <c r="P1301" s="29">
        <v>0.44384259259259257</v>
      </c>
      <c r="Q1301" s="29">
        <v>0.45777777777777778</v>
      </c>
      <c r="R1301" s="28">
        <v>0</v>
      </c>
      <c r="S1301" s="30">
        <v>20.066666666666666</v>
      </c>
      <c r="T1301" s="32" t="s">
        <v>11856</v>
      </c>
      <c r="U1301" s="32" t="s">
        <v>11857</v>
      </c>
      <c r="V1301" s="30">
        <v>0.33424928600577303</v>
      </c>
      <c r="W1301" s="28">
        <v>0</v>
      </c>
      <c r="X1301" s="28">
        <v>0</v>
      </c>
      <c r="Y1301" s="28" t="s">
        <v>14633</v>
      </c>
      <c r="Z1301" s="28" t="s">
        <v>15461</v>
      </c>
      <c r="AA1301" s="28">
        <v>1</v>
      </c>
      <c r="AB1301" s="28">
        <v>0</v>
      </c>
      <c r="AC1301" s="32">
        <f>Solution[[#This Row],[Old Stop]] +1</f>
        <v>306</v>
      </c>
      <c r="AD1301" s="32" t="str">
        <f>_xlfn.CONCAT(Solution[[#This Row],[Notes]],"_",Solution[[#This Row],[Week '#]],"_", _xlfn.SWITCH(Solution[[#This Row],[Column1]], "M", "Monday", "T", "Tuesday", "W", "Wednesday", "R", "Thursday", "H", "Thursday", "F", "Friday"))</f>
        <v>101_Week2_Thursday</v>
      </c>
      <c r="AE1301" s="32" t="str">
        <f>IF(LEN(Solution[[#This Row],[Available Delivery Days]]) =1, Solution[[#This Row],[Available Delivery Days]], IF(ISNUMBER(SEARCH(Solution[[#This Row],[New Delivery Day]], Solution[[#This Row],[Available Delivery Days]])), Solution[[#This Row],[New Delivery Day]], Solution[[#This Row],[Old Delivery Day]]))</f>
        <v>R</v>
      </c>
      <c r="AF1301" s="31">
        <v>75.53</v>
      </c>
      <c r="AG1301" s="31">
        <v>24.1812</v>
      </c>
      <c r="AH1301" s="28" t="s">
        <v>7832</v>
      </c>
      <c r="AI1301" s="28" t="s">
        <v>932</v>
      </c>
      <c r="AJ1301" s="28" t="s">
        <v>7793</v>
      </c>
      <c r="AK1301" s="28" t="s">
        <v>7792</v>
      </c>
      <c r="AL1301" s="28" t="s">
        <v>7797</v>
      </c>
      <c r="AM1301" s="28">
        <f>_xlfn.XLOOKUP(Solution[[#This Row],[Cu_ID]],Master[cu_id],Master[Notes], "none")</f>
        <v>101</v>
      </c>
      <c r="AN1301" s="28">
        <v>0</v>
      </c>
    </row>
    <row r="1302" spans="1:40" x14ac:dyDescent="0.3">
      <c r="A1302" s="53" t="s">
        <v>11853</v>
      </c>
      <c r="B1302" s="37" t="s">
        <v>11854</v>
      </c>
      <c r="C1302" s="37" t="s">
        <v>7728</v>
      </c>
      <c r="D1302" s="28" t="s">
        <v>7718</v>
      </c>
      <c r="E1302" s="28" t="s">
        <v>7789</v>
      </c>
      <c r="F1302" s="28" t="s">
        <v>936</v>
      </c>
      <c r="G1302" s="28" t="s">
        <v>7758</v>
      </c>
      <c r="H1302" s="28" t="s">
        <v>7789</v>
      </c>
      <c r="I1302" s="28" t="s">
        <v>8057</v>
      </c>
      <c r="J1302" s="28">
        <v>305</v>
      </c>
      <c r="K1302" s="35" t="s">
        <v>8125</v>
      </c>
      <c r="L1302" s="35" t="s">
        <v>11855</v>
      </c>
      <c r="M1302" s="30">
        <v>11.3624728694558</v>
      </c>
      <c r="N1302" s="32" t="s">
        <v>15924</v>
      </c>
      <c r="O1302" s="28" t="s">
        <v>7774</v>
      </c>
      <c r="P1302" s="29">
        <v>0.39884259259259258</v>
      </c>
      <c r="Q1302" s="29">
        <v>0.4127777777777778</v>
      </c>
      <c r="R1302" s="28">
        <v>0</v>
      </c>
      <c r="S1302" s="30">
        <v>20.066666666666666</v>
      </c>
      <c r="T1302" s="32" t="s">
        <v>11856</v>
      </c>
      <c r="U1302" s="32" t="s">
        <v>11857</v>
      </c>
      <c r="V1302" s="30">
        <v>10.0069809110688</v>
      </c>
      <c r="W1302" s="28">
        <v>0</v>
      </c>
      <c r="X1302" s="28">
        <v>0</v>
      </c>
      <c r="Y1302" s="28" t="s">
        <v>14633</v>
      </c>
      <c r="Z1302" s="28" t="s">
        <v>15885</v>
      </c>
      <c r="AA1302" s="28">
        <v>1</v>
      </c>
      <c r="AB1302" s="28">
        <v>0</v>
      </c>
      <c r="AC1302" s="32">
        <f>Solution[[#This Row],[Old Stop]] +1</f>
        <v>306</v>
      </c>
      <c r="AD1302" s="32" t="str">
        <f>_xlfn.CONCAT(Solution[[#This Row],[Notes]],"_",Solution[[#This Row],[Week '#]],"_", _xlfn.SWITCH(Solution[[#This Row],[Column1]], "M", "Monday", "T", "Tuesday", "W", "Wednesday", "R", "Thursday", "H", "Thursday", "F", "Friday"))</f>
        <v>101_Week3_Thursday</v>
      </c>
      <c r="AE1302" s="32" t="str">
        <f>IF(LEN(Solution[[#This Row],[Available Delivery Days]]) =1, Solution[[#This Row],[Available Delivery Days]], IF(ISNUMBER(SEARCH(Solution[[#This Row],[New Delivery Day]], Solution[[#This Row],[Available Delivery Days]])), Solution[[#This Row],[New Delivery Day]], Solution[[#This Row],[Old Delivery Day]]))</f>
        <v>R</v>
      </c>
      <c r="AF1302" s="31">
        <v>75.53</v>
      </c>
      <c r="AG1302" s="31">
        <v>24.1812</v>
      </c>
      <c r="AH1302" s="28" t="s">
        <v>7832</v>
      </c>
      <c r="AI1302" s="28" t="s">
        <v>932</v>
      </c>
      <c r="AJ1302" s="28" t="s">
        <v>7793</v>
      </c>
      <c r="AK1302" s="28" t="s">
        <v>7792</v>
      </c>
      <c r="AL1302" s="28" t="s">
        <v>7797</v>
      </c>
      <c r="AM1302" s="28">
        <f>_xlfn.XLOOKUP(Solution[[#This Row],[Cu_ID]],Master[cu_id],Master[Notes], "none")</f>
        <v>101</v>
      </c>
      <c r="AN1302" s="28">
        <v>0</v>
      </c>
    </row>
    <row r="1303" spans="1:40" x14ac:dyDescent="0.3">
      <c r="A1303" s="53" t="s">
        <v>11853</v>
      </c>
      <c r="B1303" s="37" t="s">
        <v>11854</v>
      </c>
      <c r="C1303" s="37" t="s">
        <v>7728</v>
      </c>
      <c r="D1303" s="28" t="s">
        <v>7719</v>
      </c>
      <c r="E1303" s="28" t="s">
        <v>7789</v>
      </c>
      <c r="F1303" s="28" t="s">
        <v>936</v>
      </c>
      <c r="G1303" s="28" t="s">
        <v>7763</v>
      </c>
      <c r="H1303" s="28" t="s">
        <v>7789</v>
      </c>
      <c r="I1303" s="28" t="s">
        <v>8057</v>
      </c>
      <c r="J1303" s="28">
        <v>305</v>
      </c>
      <c r="K1303" s="35" t="s">
        <v>8125</v>
      </c>
      <c r="L1303" s="35" t="s">
        <v>11855</v>
      </c>
      <c r="M1303" s="30">
        <v>0.63607031665742397</v>
      </c>
      <c r="N1303" s="32" t="s">
        <v>16620</v>
      </c>
      <c r="O1303" s="28" t="s">
        <v>7774</v>
      </c>
      <c r="P1303" s="29">
        <v>0.44384259259259257</v>
      </c>
      <c r="Q1303" s="29">
        <v>0.45777777777777778</v>
      </c>
      <c r="R1303" s="28">
        <v>0</v>
      </c>
      <c r="S1303" s="30">
        <v>20.066666666666666</v>
      </c>
      <c r="T1303" s="32" t="s">
        <v>11856</v>
      </c>
      <c r="U1303" s="32" t="s">
        <v>11857</v>
      </c>
      <c r="V1303" s="30">
        <v>0.33424928600577303</v>
      </c>
      <c r="W1303" s="28">
        <v>0</v>
      </c>
      <c r="X1303" s="28">
        <v>0</v>
      </c>
      <c r="Y1303" s="28" t="s">
        <v>14633</v>
      </c>
      <c r="Z1303" s="28" t="s">
        <v>16435</v>
      </c>
      <c r="AA1303" s="28">
        <v>1</v>
      </c>
      <c r="AB1303" s="28">
        <v>0</v>
      </c>
      <c r="AC1303" s="32">
        <f>Solution[[#This Row],[Old Stop]] +1</f>
        <v>306</v>
      </c>
      <c r="AD1303" s="32" t="str">
        <f>_xlfn.CONCAT(Solution[[#This Row],[Notes]],"_",Solution[[#This Row],[Week '#]],"_", _xlfn.SWITCH(Solution[[#This Row],[Column1]], "M", "Monday", "T", "Tuesday", "W", "Wednesday", "R", "Thursday", "H", "Thursday", "F", "Friday"))</f>
        <v>101_Week4_Thursday</v>
      </c>
      <c r="AE1303" s="32" t="str">
        <f>IF(LEN(Solution[[#This Row],[Available Delivery Days]]) =1, Solution[[#This Row],[Available Delivery Days]], IF(ISNUMBER(SEARCH(Solution[[#This Row],[New Delivery Day]], Solution[[#This Row],[Available Delivery Days]])), Solution[[#This Row],[New Delivery Day]], Solution[[#This Row],[Old Delivery Day]]))</f>
        <v>R</v>
      </c>
      <c r="AF1303" s="31">
        <v>75.53</v>
      </c>
      <c r="AG1303" s="31">
        <v>24.1812</v>
      </c>
      <c r="AH1303" s="28" t="s">
        <v>7832</v>
      </c>
      <c r="AI1303" s="28" t="s">
        <v>932</v>
      </c>
      <c r="AJ1303" s="28" t="s">
        <v>7793</v>
      </c>
      <c r="AK1303" s="28" t="s">
        <v>7792</v>
      </c>
      <c r="AL1303" s="28" t="s">
        <v>7797</v>
      </c>
      <c r="AM1303" s="28">
        <f>_xlfn.XLOOKUP(Solution[[#This Row],[Cu_ID]],Master[cu_id],Master[Notes], "none")</f>
        <v>101</v>
      </c>
      <c r="AN1303" s="28">
        <v>0</v>
      </c>
    </row>
    <row r="1304" spans="1:40" x14ac:dyDescent="0.3">
      <c r="A1304" s="53" t="s">
        <v>12981</v>
      </c>
      <c r="B1304" s="37" t="s">
        <v>12982</v>
      </c>
      <c r="C1304" s="37" t="s">
        <v>7728</v>
      </c>
      <c r="D1304" s="28" t="s">
        <v>7716</v>
      </c>
      <c r="E1304" s="28" t="s">
        <v>11016</v>
      </c>
      <c r="F1304" s="28" t="s">
        <v>902</v>
      </c>
      <c r="G1304" s="28" t="s">
        <v>7759</v>
      </c>
      <c r="H1304" s="28" t="s">
        <v>7789</v>
      </c>
      <c r="I1304" s="28" t="s">
        <v>900</v>
      </c>
      <c r="J1304" s="28">
        <v>180</v>
      </c>
      <c r="K1304" s="35" t="s">
        <v>8019</v>
      </c>
      <c r="L1304" s="35" t="s">
        <v>12983</v>
      </c>
      <c r="M1304" s="30">
        <v>0.33028377406299098</v>
      </c>
      <c r="N1304" s="32" t="s">
        <v>15135</v>
      </c>
      <c r="O1304" s="28" t="s">
        <v>7774</v>
      </c>
      <c r="P1304" s="29">
        <v>0.3803125</v>
      </c>
      <c r="Q1304" s="29">
        <v>0.39049768518518518</v>
      </c>
      <c r="R1304" s="28">
        <v>0</v>
      </c>
      <c r="S1304" s="30">
        <v>14.675000000000001</v>
      </c>
      <c r="T1304" s="32" t="s">
        <v>12984</v>
      </c>
      <c r="U1304" s="32" t="s">
        <v>12985</v>
      </c>
      <c r="V1304" s="30">
        <v>0.120038828911781</v>
      </c>
      <c r="W1304" s="28">
        <v>0</v>
      </c>
      <c r="X1304" s="28">
        <v>0</v>
      </c>
      <c r="Y1304" s="28" t="s">
        <v>14627</v>
      </c>
      <c r="Z1304" s="28" t="s">
        <v>14628</v>
      </c>
      <c r="AA1304" s="28">
        <v>1</v>
      </c>
      <c r="AB1304" s="28">
        <v>0</v>
      </c>
      <c r="AC1304" s="32">
        <f>Solution[[#This Row],[Old Stop]] +1</f>
        <v>181</v>
      </c>
      <c r="AD1304" s="32" t="str">
        <f>_xlfn.CONCAT(Solution[[#This Row],[Notes]],"_",Solution[[#This Row],[Week '#]],"_", _xlfn.SWITCH(Solution[[#This Row],[Column1]], "M", "Monday", "T", "Tuesday", "W", "Wednesday", "R", "Thursday", "H", "Thursday", "F", "Friday"))</f>
        <v>101_Week1_Friday</v>
      </c>
      <c r="AE1304" s="32" t="str">
        <f>IF(LEN(Solution[[#This Row],[Available Delivery Days]]) =1, Solution[[#This Row],[Available Delivery Days]], IF(ISNUMBER(SEARCH(Solution[[#This Row],[New Delivery Day]], Solution[[#This Row],[Available Delivery Days]])), Solution[[#This Row],[New Delivery Day]], Solution[[#This Row],[Old Delivery Day]]))</f>
        <v>F</v>
      </c>
      <c r="AF1304" s="31">
        <v>158.54249999999999</v>
      </c>
      <c r="AG1304" s="31">
        <v>151.49619999999999</v>
      </c>
      <c r="AH1304" s="28" t="s">
        <v>7832</v>
      </c>
      <c r="AI1304" s="28" t="s">
        <v>932</v>
      </c>
      <c r="AJ1304" s="28" t="s">
        <v>7792</v>
      </c>
      <c r="AK1304" s="28" t="s">
        <v>7792</v>
      </c>
      <c r="AL1304" s="28" t="s">
        <v>7797</v>
      </c>
      <c r="AM1304" s="28">
        <f>_xlfn.XLOOKUP(Solution[[#This Row],[Cu_ID]],Master[cu_id],Master[Notes], "none")</f>
        <v>101</v>
      </c>
      <c r="AN1304" s="28">
        <v>0</v>
      </c>
    </row>
    <row r="1305" spans="1:40" x14ac:dyDescent="0.3">
      <c r="A1305" s="53" t="s">
        <v>12981</v>
      </c>
      <c r="B1305" s="37" t="s">
        <v>12982</v>
      </c>
      <c r="C1305" s="37" t="s">
        <v>7728</v>
      </c>
      <c r="D1305" s="28" t="s">
        <v>7717</v>
      </c>
      <c r="E1305" s="28" t="s">
        <v>11016</v>
      </c>
      <c r="F1305" s="28" t="s">
        <v>902</v>
      </c>
      <c r="G1305" s="28" t="s">
        <v>7782</v>
      </c>
      <c r="H1305" s="28" t="s">
        <v>7789</v>
      </c>
      <c r="I1305" s="28" t="s">
        <v>900</v>
      </c>
      <c r="J1305" s="28">
        <v>180</v>
      </c>
      <c r="K1305" s="35" t="s">
        <v>8019</v>
      </c>
      <c r="L1305" s="35" t="s">
        <v>12983</v>
      </c>
      <c r="M1305" s="30">
        <v>0.35952718183398202</v>
      </c>
      <c r="N1305" s="32" t="s">
        <v>15136</v>
      </c>
      <c r="O1305" s="28" t="s">
        <v>7774</v>
      </c>
      <c r="P1305" s="29">
        <v>0.50093750000000004</v>
      </c>
      <c r="Q1305" s="29">
        <v>0.51112268518518522</v>
      </c>
      <c r="R1305" s="28">
        <v>0</v>
      </c>
      <c r="S1305" s="30">
        <v>14.675000000000001</v>
      </c>
      <c r="T1305" s="32" t="s">
        <v>12984</v>
      </c>
      <c r="U1305" s="32" t="s">
        <v>12985</v>
      </c>
      <c r="V1305" s="30">
        <v>0.12269284284906699</v>
      </c>
      <c r="W1305" s="28">
        <v>0</v>
      </c>
      <c r="X1305" s="28">
        <v>0</v>
      </c>
      <c r="Y1305" s="28" t="s">
        <v>14627</v>
      </c>
      <c r="Z1305" s="28" t="s">
        <v>14648</v>
      </c>
      <c r="AA1305" s="28">
        <v>1</v>
      </c>
      <c r="AB1305" s="28">
        <v>0</v>
      </c>
      <c r="AC1305" s="32">
        <f>Solution[[#This Row],[Old Stop]] +1</f>
        <v>181</v>
      </c>
      <c r="AD1305" s="32" t="str">
        <f>_xlfn.CONCAT(Solution[[#This Row],[Notes]],"_",Solution[[#This Row],[Week '#]],"_", _xlfn.SWITCH(Solution[[#This Row],[Column1]], "M", "Monday", "T", "Tuesday", "W", "Wednesday", "R", "Thursday", "H", "Thursday", "F", "Friday"))</f>
        <v>101_Week2_Friday</v>
      </c>
      <c r="AE1305" s="32" t="str">
        <f>IF(LEN(Solution[[#This Row],[Available Delivery Days]]) =1, Solution[[#This Row],[Available Delivery Days]], IF(ISNUMBER(SEARCH(Solution[[#This Row],[New Delivery Day]], Solution[[#This Row],[Available Delivery Days]])), Solution[[#This Row],[New Delivery Day]], Solution[[#This Row],[Old Delivery Day]]))</f>
        <v>F</v>
      </c>
      <c r="AF1305" s="31">
        <v>158.54249999999999</v>
      </c>
      <c r="AG1305" s="31">
        <v>151.49619999999999</v>
      </c>
      <c r="AH1305" s="28" t="s">
        <v>7832</v>
      </c>
      <c r="AI1305" s="28" t="s">
        <v>932</v>
      </c>
      <c r="AJ1305" s="28" t="s">
        <v>7792</v>
      </c>
      <c r="AK1305" s="28" t="s">
        <v>7792</v>
      </c>
      <c r="AL1305" s="28" t="s">
        <v>7797</v>
      </c>
      <c r="AM1305" s="28">
        <f>_xlfn.XLOOKUP(Solution[[#This Row],[Cu_ID]],Master[cu_id],Master[Notes], "none")</f>
        <v>101</v>
      </c>
      <c r="AN1305" s="28">
        <v>0</v>
      </c>
    </row>
    <row r="1306" spans="1:40" x14ac:dyDescent="0.3">
      <c r="A1306" s="53" t="s">
        <v>12981</v>
      </c>
      <c r="B1306" s="37" t="s">
        <v>12982</v>
      </c>
      <c r="C1306" s="37" t="s">
        <v>7728</v>
      </c>
      <c r="D1306" s="28" t="s">
        <v>7718</v>
      </c>
      <c r="E1306" s="28" t="s">
        <v>11016</v>
      </c>
      <c r="F1306" s="28" t="s">
        <v>902</v>
      </c>
      <c r="G1306" s="28" t="s">
        <v>7768</v>
      </c>
      <c r="H1306" s="28" t="s">
        <v>7789</v>
      </c>
      <c r="I1306" s="28" t="s">
        <v>900</v>
      </c>
      <c r="J1306" s="28">
        <v>180</v>
      </c>
      <c r="K1306" s="35" t="s">
        <v>8019</v>
      </c>
      <c r="L1306" s="35" t="s">
        <v>12983</v>
      </c>
      <c r="M1306" s="30">
        <v>0.33028377406299098</v>
      </c>
      <c r="N1306" s="32" t="s">
        <v>16182</v>
      </c>
      <c r="O1306" s="28" t="s">
        <v>7774</v>
      </c>
      <c r="P1306" s="29">
        <v>0.38349537037037035</v>
      </c>
      <c r="Q1306" s="29">
        <v>0.39368055555555553</v>
      </c>
      <c r="R1306" s="28">
        <v>0</v>
      </c>
      <c r="S1306" s="30">
        <v>14.675000000000001</v>
      </c>
      <c r="T1306" s="32" t="s">
        <v>12984</v>
      </c>
      <c r="U1306" s="32" t="s">
        <v>12985</v>
      </c>
      <c r="V1306" s="30">
        <v>0.120038828911781</v>
      </c>
      <c r="W1306" s="28">
        <v>0</v>
      </c>
      <c r="X1306" s="28">
        <v>0</v>
      </c>
      <c r="Y1306" s="28" t="s">
        <v>14627</v>
      </c>
      <c r="Z1306" s="28" t="s">
        <v>16138</v>
      </c>
      <c r="AA1306" s="28">
        <v>1</v>
      </c>
      <c r="AB1306" s="28">
        <v>0</v>
      </c>
      <c r="AC1306" s="32">
        <f>Solution[[#This Row],[Old Stop]] +1</f>
        <v>181</v>
      </c>
      <c r="AD1306" s="32" t="str">
        <f>_xlfn.CONCAT(Solution[[#This Row],[Notes]],"_",Solution[[#This Row],[Week '#]],"_", _xlfn.SWITCH(Solution[[#This Row],[Column1]], "M", "Monday", "T", "Tuesday", "W", "Wednesday", "R", "Thursday", "H", "Thursday", "F", "Friday"))</f>
        <v>101_Week3_Friday</v>
      </c>
      <c r="AE1306" s="32" t="str">
        <f>IF(LEN(Solution[[#This Row],[Available Delivery Days]]) =1, Solution[[#This Row],[Available Delivery Days]], IF(ISNUMBER(SEARCH(Solution[[#This Row],[New Delivery Day]], Solution[[#This Row],[Available Delivery Days]])), Solution[[#This Row],[New Delivery Day]], Solution[[#This Row],[Old Delivery Day]]))</f>
        <v>F</v>
      </c>
      <c r="AF1306" s="31">
        <v>158.54249999999999</v>
      </c>
      <c r="AG1306" s="31">
        <v>151.49619999999999</v>
      </c>
      <c r="AH1306" s="28" t="s">
        <v>7832</v>
      </c>
      <c r="AI1306" s="28" t="s">
        <v>932</v>
      </c>
      <c r="AJ1306" s="28" t="s">
        <v>7792</v>
      </c>
      <c r="AK1306" s="28" t="s">
        <v>7792</v>
      </c>
      <c r="AL1306" s="28" t="s">
        <v>7797</v>
      </c>
      <c r="AM1306" s="28">
        <f>_xlfn.XLOOKUP(Solution[[#This Row],[Cu_ID]],Master[cu_id],Master[Notes], "none")</f>
        <v>101</v>
      </c>
      <c r="AN1306" s="28">
        <v>0</v>
      </c>
    </row>
    <row r="1307" spans="1:40" x14ac:dyDescent="0.3">
      <c r="A1307" s="53" t="s">
        <v>12981</v>
      </c>
      <c r="B1307" s="37" t="s">
        <v>12982</v>
      </c>
      <c r="C1307" s="37" t="s">
        <v>7728</v>
      </c>
      <c r="D1307" s="28" t="s">
        <v>7719</v>
      </c>
      <c r="E1307" s="28" t="s">
        <v>11016</v>
      </c>
      <c r="F1307" s="28" t="s">
        <v>902</v>
      </c>
      <c r="G1307" s="28" t="s">
        <v>7726</v>
      </c>
      <c r="H1307" s="28" t="s">
        <v>7789</v>
      </c>
      <c r="I1307" s="28" t="s">
        <v>900</v>
      </c>
      <c r="J1307" s="28">
        <v>180</v>
      </c>
      <c r="K1307" s="35" t="s">
        <v>8019</v>
      </c>
      <c r="L1307" s="35" t="s">
        <v>12983</v>
      </c>
      <c r="M1307" s="30">
        <v>0.35952718183398202</v>
      </c>
      <c r="N1307" s="32" t="s">
        <v>16649</v>
      </c>
      <c r="O1307" s="28" t="s">
        <v>7774</v>
      </c>
      <c r="P1307" s="29">
        <v>0.50901620370370371</v>
      </c>
      <c r="Q1307" s="29">
        <v>0.51920138888888889</v>
      </c>
      <c r="R1307" s="28">
        <v>0</v>
      </c>
      <c r="S1307" s="30">
        <v>14.675000000000001</v>
      </c>
      <c r="T1307" s="32" t="s">
        <v>12984</v>
      </c>
      <c r="U1307" s="32" t="s">
        <v>12985</v>
      </c>
      <c r="V1307" s="30">
        <v>0.12269284284906699</v>
      </c>
      <c r="W1307" s="28">
        <v>0</v>
      </c>
      <c r="X1307" s="28">
        <v>0</v>
      </c>
      <c r="Y1307" s="28" t="s">
        <v>14627</v>
      </c>
      <c r="Z1307" s="28" t="s">
        <v>16642</v>
      </c>
      <c r="AA1307" s="28">
        <v>1</v>
      </c>
      <c r="AB1307" s="28">
        <v>0</v>
      </c>
      <c r="AC1307" s="32">
        <f>Solution[[#This Row],[Old Stop]] +1</f>
        <v>181</v>
      </c>
      <c r="AD1307" s="32" t="str">
        <f>_xlfn.CONCAT(Solution[[#This Row],[Notes]],"_",Solution[[#This Row],[Week '#]],"_", _xlfn.SWITCH(Solution[[#This Row],[Column1]], "M", "Monday", "T", "Tuesday", "W", "Wednesday", "R", "Thursday", "H", "Thursday", "F", "Friday"))</f>
        <v>101_Week4_Friday</v>
      </c>
      <c r="AE1307" s="32" t="str">
        <f>IF(LEN(Solution[[#This Row],[Available Delivery Days]]) =1, Solution[[#This Row],[Available Delivery Days]], IF(ISNUMBER(SEARCH(Solution[[#This Row],[New Delivery Day]], Solution[[#This Row],[Available Delivery Days]])), Solution[[#This Row],[New Delivery Day]], Solution[[#This Row],[Old Delivery Day]]))</f>
        <v>F</v>
      </c>
      <c r="AF1307" s="31">
        <v>158.54249999999999</v>
      </c>
      <c r="AG1307" s="31">
        <v>151.49619999999999</v>
      </c>
      <c r="AH1307" s="28" t="s">
        <v>7832</v>
      </c>
      <c r="AI1307" s="28" t="s">
        <v>932</v>
      </c>
      <c r="AJ1307" s="28" t="s">
        <v>7792</v>
      </c>
      <c r="AK1307" s="28" t="s">
        <v>7792</v>
      </c>
      <c r="AL1307" s="28" t="s">
        <v>7797</v>
      </c>
      <c r="AM1307" s="28">
        <f>_xlfn.XLOOKUP(Solution[[#This Row],[Cu_ID]],Master[cu_id],Master[Notes], "none")</f>
        <v>101</v>
      </c>
      <c r="AN1307" s="28">
        <v>0</v>
      </c>
    </row>
    <row r="1308" spans="1:40" x14ac:dyDescent="0.3">
      <c r="A1308" s="53" t="s">
        <v>13067</v>
      </c>
      <c r="B1308" s="37" t="s">
        <v>13068</v>
      </c>
      <c r="C1308" s="37" t="s">
        <v>7728</v>
      </c>
      <c r="D1308" s="28" t="s">
        <v>7716</v>
      </c>
      <c r="E1308" s="28" t="s">
        <v>7789</v>
      </c>
      <c r="F1308" s="28" t="s">
        <v>900</v>
      </c>
      <c r="G1308" s="28" t="s">
        <v>7775</v>
      </c>
      <c r="H1308" s="28" t="s">
        <v>11016</v>
      </c>
      <c r="I1308" s="28" t="s">
        <v>8057</v>
      </c>
      <c r="J1308" s="28">
        <v>46</v>
      </c>
      <c r="K1308" s="35" t="s">
        <v>9391</v>
      </c>
      <c r="L1308" s="35" t="s">
        <v>13069</v>
      </c>
      <c r="M1308" s="30">
        <v>2.2024313900619701</v>
      </c>
      <c r="N1308" s="32" t="s">
        <v>14767</v>
      </c>
      <c r="O1308" s="28" t="s">
        <v>7774</v>
      </c>
      <c r="P1308" s="29">
        <v>0.56791666666666663</v>
      </c>
      <c r="Q1308" s="29">
        <v>0.58118055555555559</v>
      </c>
      <c r="R1308" s="28">
        <v>0</v>
      </c>
      <c r="S1308" s="30">
        <v>19.105555554999999</v>
      </c>
      <c r="T1308" s="32" t="s">
        <v>13070</v>
      </c>
      <c r="U1308" s="32" t="s">
        <v>13071</v>
      </c>
      <c r="V1308" s="30">
        <v>1.2458275940295001</v>
      </c>
      <c r="W1308" s="28">
        <v>0</v>
      </c>
      <c r="X1308" s="28">
        <v>0</v>
      </c>
      <c r="Y1308" s="28" t="s">
        <v>14641</v>
      </c>
      <c r="Z1308" s="28" t="s">
        <v>14642</v>
      </c>
      <c r="AA1308" s="28">
        <v>1</v>
      </c>
      <c r="AB1308" s="28">
        <v>0</v>
      </c>
      <c r="AC1308" s="32">
        <f>Solution[[#This Row],[Old Stop]] +1</f>
        <v>47</v>
      </c>
      <c r="AD1308" s="32" t="str">
        <f>_xlfn.CONCAT(Solution[[#This Row],[Notes]],"_",Solution[[#This Row],[Week '#]],"_", _xlfn.SWITCH(Solution[[#This Row],[Column1]], "M", "Monday", "T", "Tuesday", "W", "Wednesday", "R", "Thursday", "H", "Thursday", "F", "Friday"))</f>
        <v>101_Week1_Wednesday</v>
      </c>
      <c r="AE1308" s="32" t="str">
        <f>IF(LEN(Solution[[#This Row],[Available Delivery Days]]) =1, Solution[[#This Row],[Available Delivery Days]], IF(ISNUMBER(SEARCH(Solution[[#This Row],[New Delivery Day]], Solution[[#This Row],[Available Delivery Days]])), Solution[[#This Row],[New Delivery Day]], Solution[[#This Row],[Old Delivery Day]]))</f>
        <v>W</v>
      </c>
      <c r="AF1308" s="31">
        <v>162.11750000000001</v>
      </c>
      <c r="AG1308" s="31">
        <v>177.05369999999999</v>
      </c>
      <c r="AH1308" s="28" t="s">
        <v>7832</v>
      </c>
      <c r="AI1308" s="28" t="s">
        <v>6015</v>
      </c>
      <c r="AJ1308" s="28" t="s">
        <v>7792</v>
      </c>
      <c r="AK1308" s="28" t="s">
        <v>7792</v>
      </c>
      <c r="AL1308" s="28" t="s">
        <v>7797</v>
      </c>
      <c r="AM1308" s="28">
        <f>_xlfn.XLOOKUP(Solution[[#This Row],[Cu_ID]],Master[cu_id],Master[Notes], "none")</f>
        <v>101</v>
      </c>
      <c r="AN1308" s="28">
        <v>0</v>
      </c>
    </row>
    <row r="1309" spans="1:40" x14ac:dyDescent="0.3">
      <c r="A1309" s="53" t="s">
        <v>13067</v>
      </c>
      <c r="B1309" s="37" t="s">
        <v>13068</v>
      </c>
      <c r="C1309" s="37" t="s">
        <v>7728</v>
      </c>
      <c r="D1309" s="28" t="s">
        <v>7717</v>
      </c>
      <c r="E1309" s="28" t="s">
        <v>7789</v>
      </c>
      <c r="F1309" s="28" t="s">
        <v>900</v>
      </c>
      <c r="G1309" s="28" t="s">
        <v>7783</v>
      </c>
      <c r="H1309" s="28" t="s">
        <v>11016</v>
      </c>
      <c r="I1309" s="28" t="s">
        <v>8057</v>
      </c>
      <c r="J1309" s="28">
        <v>46</v>
      </c>
      <c r="K1309" s="35" t="s">
        <v>9391</v>
      </c>
      <c r="L1309" s="35" t="s">
        <v>13069</v>
      </c>
      <c r="M1309" s="30">
        <v>2.2024313900619701</v>
      </c>
      <c r="N1309" s="32" t="s">
        <v>15513</v>
      </c>
      <c r="O1309" s="28" t="s">
        <v>7774</v>
      </c>
      <c r="P1309" s="29">
        <v>0.562962962962963</v>
      </c>
      <c r="Q1309" s="29">
        <v>0.57622685185185185</v>
      </c>
      <c r="R1309" s="28">
        <v>0</v>
      </c>
      <c r="S1309" s="30">
        <v>19.105555554999999</v>
      </c>
      <c r="T1309" s="32" t="s">
        <v>13070</v>
      </c>
      <c r="U1309" s="32" t="s">
        <v>13071</v>
      </c>
      <c r="V1309" s="30">
        <v>1.2458275940295001</v>
      </c>
      <c r="W1309" s="28">
        <v>0</v>
      </c>
      <c r="X1309" s="28">
        <v>0</v>
      </c>
      <c r="Y1309" s="28" t="s">
        <v>14641</v>
      </c>
      <c r="Z1309" s="28" t="s">
        <v>15508</v>
      </c>
      <c r="AA1309" s="28">
        <v>1</v>
      </c>
      <c r="AB1309" s="28">
        <v>0</v>
      </c>
      <c r="AC1309" s="32">
        <f>Solution[[#This Row],[Old Stop]] +1</f>
        <v>47</v>
      </c>
      <c r="AD1309" s="32" t="str">
        <f>_xlfn.CONCAT(Solution[[#This Row],[Notes]],"_",Solution[[#This Row],[Week '#]],"_", _xlfn.SWITCH(Solution[[#This Row],[Column1]], "M", "Monday", "T", "Tuesday", "W", "Wednesday", "R", "Thursday", "H", "Thursday", "F", "Friday"))</f>
        <v>101_Week2_Wednesday</v>
      </c>
      <c r="AE1309" s="32" t="str">
        <f>IF(LEN(Solution[[#This Row],[Available Delivery Days]]) =1, Solution[[#This Row],[Available Delivery Days]], IF(ISNUMBER(SEARCH(Solution[[#This Row],[New Delivery Day]], Solution[[#This Row],[Available Delivery Days]])), Solution[[#This Row],[New Delivery Day]], Solution[[#This Row],[Old Delivery Day]]))</f>
        <v>W</v>
      </c>
      <c r="AF1309" s="31">
        <v>162.11750000000001</v>
      </c>
      <c r="AG1309" s="31">
        <v>177.05369999999999</v>
      </c>
      <c r="AH1309" s="28" t="s">
        <v>7832</v>
      </c>
      <c r="AI1309" s="28" t="s">
        <v>6015</v>
      </c>
      <c r="AJ1309" s="28" t="s">
        <v>7792</v>
      </c>
      <c r="AK1309" s="28" t="s">
        <v>7792</v>
      </c>
      <c r="AL1309" s="28" t="s">
        <v>7797</v>
      </c>
      <c r="AM1309" s="28">
        <f>_xlfn.XLOOKUP(Solution[[#This Row],[Cu_ID]],Master[cu_id],Master[Notes], "none")</f>
        <v>101</v>
      </c>
      <c r="AN1309" s="28">
        <v>0</v>
      </c>
    </row>
    <row r="1310" spans="1:40" x14ac:dyDescent="0.3">
      <c r="A1310" s="53" t="s">
        <v>13067</v>
      </c>
      <c r="B1310" s="37" t="s">
        <v>13068</v>
      </c>
      <c r="C1310" s="37" t="s">
        <v>7728</v>
      </c>
      <c r="D1310" s="28" t="s">
        <v>7718</v>
      </c>
      <c r="E1310" s="28" t="s">
        <v>7789</v>
      </c>
      <c r="F1310" s="28" t="s">
        <v>900</v>
      </c>
      <c r="G1310" s="28" t="s">
        <v>7814</v>
      </c>
      <c r="H1310" s="28" t="s">
        <v>11016</v>
      </c>
      <c r="I1310" s="28" t="s">
        <v>8057</v>
      </c>
      <c r="J1310" s="28">
        <v>46</v>
      </c>
      <c r="K1310" s="35" t="s">
        <v>9391</v>
      </c>
      <c r="L1310" s="35" t="s">
        <v>13069</v>
      </c>
      <c r="M1310" s="30">
        <v>1.51689451187849</v>
      </c>
      <c r="N1310" s="32" t="s">
        <v>15955</v>
      </c>
      <c r="O1310" s="28" t="s">
        <v>7774</v>
      </c>
      <c r="P1310" s="29">
        <v>0.5697916666666667</v>
      </c>
      <c r="Q1310" s="29">
        <v>0.58305555555555555</v>
      </c>
      <c r="R1310" s="28">
        <v>0</v>
      </c>
      <c r="S1310" s="30">
        <v>19.105555554999999</v>
      </c>
      <c r="T1310" s="32" t="s">
        <v>13070</v>
      </c>
      <c r="U1310" s="32" t="s">
        <v>13071</v>
      </c>
      <c r="V1310" s="30">
        <v>0.66907931244089203</v>
      </c>
      <c r="W1310" s="28">
        <v>0</v>
      </c>
      <c r="X1310" s="28">
        <v>0</v>
      </c>
      <c r="Y1310" s="28" t="s">
        <v>14641</v>
      </c>
      <c r="Z1310" s="28" t="s">
        <v>15861</v>
      </c>
      <c r="AA1310" s="28">
        <v>1</v>
      </c>
      <c r="AB1310" s="28">
        <v>0</v>
      </c>
      <c r="AC1310" s="32">
        <f>Solution[[#This Row],[Old Stop]] +1</f>
        <v>47</v>
      </c>
      <c r="AD1310" s="32" t="str">
        <f>_xlfn.CONCAT(Solution[[#This Row],[Notes]],"_",Solution[[#This Row],[Week '#]],"_", _xlfn.SWITCH(Solution[[#This Row],[Column1]], "M", "Monday", "T", "Tuesday", "W", "Wednesday", "R", "Thursday", "H", "Thursday", "F", "Friday"))</f>
        <v>101_Week3_Wednesday</v>
      </c>
      <c r="AE1310" s="32" t="str">
        <f>IF(LEN(Solution[[#This Row],[Available Delivery Days]]) =1, Solution[[#This Row],[Available Delivery Days]], IF(ISNUMBER(SEARCH(Solution[[#This Row],[New Delivery Day]], Solution[[#This Row],[Available Delivery Days]])), Solution[[#This Row],[New Delivery Day]], Solution[[#This Row],[Old Delivery Day]]))</f>
        <v>W</v>
      </c>
      <c r="AF1310" s="31">
        <v>162.11750000000001</v>
      </c>
      <c r="AG1310" s="31">
        <v>177.05369999999999</v>
      </c>
      <c r="AH1310" s="28" t="s">
        <v>7832</v>
      </c>
      <c r="AI1310" s="28" t="s">
        <v>6015</v>
      </c>
      <c r="AJ1310" s="28" t="s">
        <v>7792</v>
      </c>
      <c r="AK1310" s="28" t="s">
        <v>7792</v>
      </c>
      <c r="AL1310" s="28" t="s">
        <v>7797</v>
      </c>
      <c r="AM1310" s="28">
        <f>_xlfn.XLOOKUP(Solution[[#This Row],[Cu_ID]],Master[cu_id],Master[Notes], "none")</f>
        <v>101</v>
      </c>
      <c r="AN1310" s="28">
        <v>0</v>
      </c>
    </row>
    <row r="1311" spans="1:40" x14ac:dyDescent="0.3">
      <c r="A1311" s="53" t="s">
        <v>13067</v>
      </c>
      <c r="B1311" s="37" t="s">
        <v>13068</v>
      </c>
      <c r="C1311" s="37" t="s">
        <v>7728</v>
      </c>
      <c r="D1311" s="28" t="s">
        <v>7719</v>
      </c>
      <c r="E1311" s="28" t="s">
        <v>7789</v>
      </c>
      <c r="F1311" s="28" t="s">
        <v>900</v>
      </c>
      <c r="G1311" s="28" t="s">
        <v>7743</v>
      </c>
      <c r="H1311" s="28" t="s">
        <v>11016</v>
      </c>
      <c r="I1311" s="28" t="s">
        <v>8057</v>
      </c>
      <c r="J1311" s="28">
        <v>46</v>
      </c>
      <c r="K1311" s="35" t="s">
        <v>9391</v>
      </c>
      <c r="L1311" s="35" t="s">
        <v>13069</v>
      </c>
      <c r="M1311" s="30">
        <v>2.2024313900619701</v>
      </c>
      <c r="N1311" s="32" t="s">
        <v>16634</v>
      </c>
      <c r="O1311" s="28" t="s">
        <v>7774</v>
      </c>
      <c r="P1311" s="29">
        <v>0.55319444444444443</v>
      </c>
      <c r="Q1311" s="29">
        <v>0.56645833333333329</v>
      </c>
      <c r="R1311" s="28">
        <v>0</v>
      </c>
      <c r="S1311" s="30">
        <v>19.105555554999999</v>
      </c>
      <c r="T1311" s="32" t="s">
        <v>13070</v>
      </c>
      <c r="U1311" s="32" t="s">
        <v>13071</v>
      </c>
      <c r="V1311" s="30">
        <v>1.2458275940295001</v>
      </c>
      <c r="W1311" s="28">
        <v>0</v>
      </c>
      <c r="X1311" s="28">
        <v>0</v>
      </c>
      <c r="Y1311" s="28" t="s">
        <v>14641</v>
      </c>
      <c r="Z1311" s="28" t="s">
        <v>16425</v>
      </c>
      <c r="AA1311" s="28">
        <v>1</v>
      </c>
      <c r="AB1311" s="28">
        <v>0</v>
      </c>
      <c r="AC1311" s="32">
        <f>Solution[[#This Row],[Old Stop]] +1</f>
        <v>47</v>
      </c>
      <c r="AD1311" s="32" t="str">
        <f>_xlfn.CONCAT(Solution[[#This Row],[Notes]],"_",Solution[[#This Row],[Week '#]],"_", _xlfn.SWITCH(Solution[[#This Row],[Column1]], "M", "Monday", "T", "Tuesday", "W", "Wednesday", "R", "Thursday", "H", "Thursday", "F", "Friday"))</f>
        <v>101_Week4_Wednesday</v>
      </c>
      <c r="AE1311" s="32" t="str">
        <f>IF(LEN(Solution[[#This Row],[Available Delivery Days]]) =1, Solution[[#This Row],[Available Delivery Days]], IF(ISNUMBER(SEARCH(Solution[[#This Row],[New Delivery Day]], Solution[[#This Row],[Available Delivery Days]])), Solution[[#This Row],[New Delivery Day]], Solution[[#This Row],[Old Delivery Day]]))</f>
        <v>W</v>
      </c>
      <c r="AF1311" s="31">
        <v>162.11750000000001</v>
      </c>
      <c r="AG1311" s="31">
        <v>177.05369999999999</v>
      </c>
      <c r="AH1311" s="28" t="s">
        <v>7832</v>
      </c>
      <c r="AI1311" s="28" t="s">
        <v>6015</v>
      </c>
      <c r="AJ1311" s="28" t="s">
        <v>7792</v>
      </c>
      <c r="AK1311" s="28" t="s">
        <v>7792</v>
      </c>
      <c r="AL1311" s="28" t="s">
        <v>7797</v>
      </c>
      <c r="AM1311" s="28">
        <f>_xlfn.XLOOKUP(Solution[[#This Row],[Cu_ID]],Master[cu_id],Master[Notes], "none")</f>
        <v>101</v>
      </c>
      <c r="AN1311" s="28">
        <v>0</v>
      </c>
    </row>
    <row r="1312" spans="1:40" x14ac:dyDescent="0.3">
      <c r="A1312" s="53" t="s">
        <v>12959</v>
      </c>
      <c r="B1312" s="37" t="s">
        <v>12672</v>
      </c>
      <c r="C1312" s="37" t="s">
        <v>7733</v>
      </c>
      <c r="D1312" s="28" t="s">
        <v>7716</v>
      </c>
      <c r="E1312" s="28" t="s">
        <v>11016</v>
      </c>
      <c r="F1312" s="28" t="s">
        <v>902</v>
      </c>
      <c r="G1312" s="28" t="s">
        <v>7723</v>
      </c>
      <c r="H1312" s="28" t="s">
        <v>7752</v>
      </c>
      <c r="I1312" s="28" t="s">
        <v>903</v>
      </c>
      <c r="J1312" s="28">
        <v>283</v>
      </c>
      <c r="K1312" s="35" t="s">
        <v>8830</v>
      </c>
      <c r="L1312" s="35" t="s">
        <v>12960</v>
      </c>
      <c r="M1312" s="30">
        <v>1.05495259538293</v>
      </c>
      <c r="N1312" s="32" t="s">
        <v>15137</v>
      </c>
      <c r="O1312" s="28" t="s">
        <v>7774</v>
      </c>
      <c r="P1312" s="29">
        <v>0.41222222222222221</v>
      </c>
      <c r="Q1312" s="29">
        <v>0.41894675925925928</v>
      </c>
      <c r="R1312" s="28">
        <v>0</v>
      </c>
      <c r="S1312" s="30">
        <v>9.683574621414877</v>
      </c>
      <c r="T1312" s="32" t="s">
        <v>12961</v>
      </c>
      <c r="U1312" s="32" t="s">
        <v>12962</v>
      </c>
      <c r="V1312" s="30">
        <v>0.33953428500201699</v>
      </c>
      <c r="W1312" s="28">
        <v>0</v>
      </c>
      <c r="X1312" s="28">
        <v>0</v>
      </c>
      <c r="Y1312" s="28" t="s">
        <v>14627</v>
      </c>
      <c r="Z1312" s="28" t="s">
        <v>14628</v>
      </c>
      <c r="AA1312" s="28">
        <v>1</v>
      </c>
      <c r="AB1312" s="28">
        <v>0</v>
      </c>
      <c r="AC1312" s="32">
        <f>Solution[[#This Row],[Old Stop]] +1</f>
        <v>284</v>
      </c>
      <c r="AD1312" s="32" t="str">
        <f>_xlfn.CONCAT(Solution[[#This Row],[Notes]],"_",Solution[[#This Row],[Week '#]],"_", _xlfn.SWITCH(Solution[[#This Row],[Column1]], "M", "Monday", "T", "Tuesday", "W", "Wednesday", "R", "Thursday", "H", "Thursday", "F", "Friday"))</f>
        <v>105_Week1_Friday</v>
      </c>
      <c r="AE1312" s="32" t="str">
        <f>IF(LEN(Solution[[#This Row],[Available Delivery Days]]) =1, Solution[[#This Row],[Available Delivery Days]], IF(ISNUMBER(SEARCH(Solution[[#This Row],[New Delivery Day]], Solution[[#This Row],[Available Delivery Days]])), Solution[[#This Row],[New Delivery Day]], Solution[[#This Row],[Old Delivery Day]]))</f>
        <v>F</v>
      </c>
      <c r="AF1312" s="31">
        <v>42</v>
      </c>
      <c r="AG1312" s="31">
        <v>42.157499999999999</v>
      </c>
      <c r="AH1312" s="28" t="s">
        <v>7832</v>
      </c>
      <c r="AI1312" s="28" t="s">
        <v>932</v>
      </c>
      <c r="AJ1312" s="28" t="s">
        <v>7792</v>
      </c>
      <c r="AK1312" s="28" t="s">
        <v>7792</v>
      </c>
      <c r="AL1312" s="28" t="s">
        <v>7797</v>
      </c>
      <c r="AM1312" s="28">
        <f>_xlfn.XLOOKUP(Solution[[#This Row],[Cu_ID]],Master[cu_id],Master[Notes], "none")</f>
        <v>105</v>
      </c>
      <c r="AN1312" s="28">
        <v>0</v>
      </c>
    </row>
    <row r="1313" spans="1:40" x14ac:dyDescent="0.3">
      <c r="A1313" s="53" t="s">
        <v>12959</v>
      </c>
      <c r="B1313" s="37" t="s">
        <v>12672</v>
      </c>
      <c r="C1313" s="37" t="s">
        <v>7733</v>
      </c>
      <c r="D1313" s="28" t="s">
        <v>7717</v>
      </c>
      <c r="E1313" s="28" t="s">
        <v>11016</v>
      </c>
      <c r="F1313" s="28" t="s">
        <v>902</v>
      </c>
      <c r="G1313" s="28" t="s">
        <v>7809</v>
      </c>
      <c r="H1313" s="28" t="s">
        <v>7752</v>
      </c>
      <c r="I1313" s="28" t="s">
        <v>903</v>
      </c>
      <c r="J1313" s="28">
        <v>283</v>
      </c>
      <c r="K1313" s="35" t="s">
        <v>8830</v>
      </c>
      <c r="L1313" s="35" t="s">
        <v>12960</v>
      </c>
      <c r="M1313" s="30">
        <v>2.0839881226420398</v>
      </c>
      <c r="N1313" s="32" t="s">
        <v>15138</v>
      </c>
      <c r="O1313" s="28" t="s">
        <v>7774</v>
      </c>
      <c r="P1313" s="29">
        <v>0.47252314814814816</v>
      </c>
      <c r="Q1313" s="29">
        <v>0.47924768518518518</v>
      </c>
      <c r="R1313" s="28">
        <v>0</v>
      </c>
      <c r="S1313" s="30">
        <v>9.683574621414877</v>
      </c>
      <c r="T1313" s="32" t="s">
        <v>12961</v>
      </c>
      <c r="U1313" s="32" t="s">
        <v>12962</v>
      </c>
      <c r="V1313" s="30">
        <v>1.12974322892506</v>
      </c>
      <c r="W1313" s="28">
        <v>0</v>
      </c>
      <c r="X1313" s="28">
        <v>0</v>
      </c>
      <c r="Y1313" s="28" t="s">
        <v>14627</v>
      </c>
      <c r="Z1313" s="28" t="s">
        <v>14648</v>
      </c>
      <c r="AA1313" s="28">
        <v>1</v>
      </c>
      <c r="AB1313" s="28">
        <v>0</v>
      </c>
      <c r="AC1313" s="32">
        <f>Solution[[#This Row],[Old Stop]] +1</f>
        <v>284</v>
      </c>
      <c r="AD1313" s="32" t="str">
        <f>_xlfn.CONCAT(Solution[[#This Row],[Notes]],"_",Solution[[#This Row],[Week '#]],"_", _xlfn.SWITCH(Solution[[#This Row],[Column1]], "M", "Monday", "T", "Tuesday", "W", "Wednesday", "R", "Thursday", "H", "Thursday", "F", "Friday"))</f>
        <v>105_Week2_Friday</v>
      </c>
      <c r="AE1313" s="32" t="str">
        <f>IF(LEN(Solution[[#This Row],[Available Delivery Days]]) =1, Solution[[#This Row],[Available Delivery Days]], IF(ISNUMBER(SEARCH(Solution[[#This Row],[New Delivery Day]], Solution[[#This Row],[Available Delivery Days]])), Solution[[#This Row],[New Delivery Day]], Solution[[#This Row],[Old Delivery Day]]))</f>
        <v>F</v>
      </c>
      <c r="AF1313" s="31">
        <v>42</v>
      </c>
      <c r="AG1313" s="31">
        <v>42.157499999999999</v>
      </c>
      <c r="AH1313" s="28" t="s">
        <v>7832</v>
      </c>
      <c r="AI1313" s="28" t="s">
        <v>932</v>
      </c>
      <c r="AJ1313" s="28" t="s">
        <v>7792</v>
      </c>
      <c r="AK1313" s="28" t="s">
        <v>7792</v>
      </c>
      <c r="AL1313" s="28" t="s">
        <v>7797</v>
      </c>
      <c r="AM1313" s="28">
        <f>_xlfn.XLOOKUP(Solution[[#This Row],[Cu_ID]],Master[cu_id],Master[Notes], "none")</f>
        <v>105</v>
      </c>
      <c r="AN1313" s="28">
        <v>0</v>
      </c>
    </row>
    <row r="1314" spans="1:40" x14ac:dyDescent="0.3">
      <c r="A1314" s="53" t="s">
        <v>12959</v>
      </c>
      <c r="B1314" s="37" t="s">
        <v>12672</v>
      </c>
      <c r="C1314" s="37" t="s">
        <v>7733</v>
      </c>
      <c r="D1314" s="28" t="s">
        <v>7718</v>
      </c>
      <c r="E1314" s="28" t="s">
        <v>11016</v>
      </c>
      <c r="F1314" s="28" t="s">
        <v>902</v>
      </c>
      <c r="G1314" s="28" t="s">
        <v>7763</v>
      </c>
      <c r="H1314" s="28" t="s">
        <v>7752</v>
      </c>
      <c r="I1314" s="28" t="s">
        <v>903</v>
      </c>
      <c r="J1314" s="28">
        <v>283</v>
      </c>
      <c r="K1314" s="35" t="s">
        <v>8830</v>
      </c>
      <c r="L1314" s="35" t="s">
        <v>12960</v>
      </c>
      <c r="M1314" s="30">
        <v>1.05495259538293</v>
      </c>
      <c r="N1314" s="32" t="s">
        <v>16197</v>
      </c>
      <c r="O1314" s="28" t="s">
        <v>7774</v>
      </c>
      <c r="P1314" s="29">
        <v>0.41541666666666666</v>
      </c>
      <c r="Q1314" s="29">
        <v>0.42214120370370373</v>
      </c>
      <c r="R1314" s="28">
        <v>0</v>
      </c>
      <c r="S1314" s="30">
        <v>9.683574621414877</v>
      </c>
      <c r="T1314" s="32" t="s">
        <v>12961</v>
      </c>
      <c r="U1314" s="32" t="s">
        <v>12962</v>
      </c>
      <c r="V1314" s="30">
        <v>0.33953428500201699</v>
      </c>
      <c r="W1314" s="28">
        <v>0</v>
      </c>
      <c r="X1314" s="28">
        <v>0</v>
      </c>
      <c r="Y1314" s="28" t="s">
        <v>14627</v>
      </c>
      <c r="Z1314" s="28" t="s">
        <v>16138</v>
      </c>
      <c r="AA1314" s="28">
        <v>1</v>
      </c>
      <c r="AB1314" s="28">
        <v>0</v>
      </c>
      <c r="AC1314" s="32">
        <f>Solution[[#This Row],[Old Stop]] +1</f>
        <v>284</v>
      </c>
      <c r="AD1314" s="32" t="str">
        <f>_xlfn.CONCAT(Solution[[#This Row],[Notes]],"_",Solution[[#This Row],[Week '#]],"_", _xlfn.SWITCH(Solution[[#This Row],[Column1]], "M", "Monday", "T", "Tuesday", "W", "Wednesday", "R", "Thursday", "H", "Thursday", "F", "Friday"))</f>
        <v>105_Week3_Friday</v>
      </c>
      <c r="AE1314" s="32" t="str">
        <f>IF(LEN(Solution[[#This Row],[Available Delivery Days]]) =1, Solution[[#This Row],[Available Delivery Days]], IF(ISNUMBER(SEARCH(Solution[[#This Row],[New Delivery Day]], Solution[[#This Row],[Available Delivery Days]])), Solution[[#This Row],[New Delivery Day]], Solution[[#This Row],[Old Delivery Day]]))</f>
        <v>F</v>
      </c>
      <c r="AF1314" s="31">
        <v>42</v>
      </c>
      <c r="AG1314" s="31">
        <v>42.157499999999999</v>
      </c>
      <c r="AH1314" s="28" t="s">
        <v>7832</v>
      </c>
      <c r="AI1314" s="28" t="s">
        <v>932</v>
      </c>
      <c r="AJ1314" s="28" t="s">
        <v>7792</v>
      </c>
      <c r="AK1314" s="28" t="s">
        <v>7792</v>
      </c>
      <c r="AL1314" s="28" t="s">
        <v>7797</v>
      </c>
      <c r="AM1314" s="28">
        <f>_xlfn.XLOOKUP(Solution[[#This Row],[Cu_ID]],Master[cu_id],Master[Notes], "none")</f>
        <v>105</v>
      </c>
      <c r="AN1314" s="28">
        <v>0</v>
      </c>
    </row>
    <row r="1315" spans="1:40" x14ac:dyDescent="0.3">
      <c r="A1315" s="53" t="s">
        <v>12959</v>
      </c>
      <c r="B1315" s="37" t="s">
        <v>12672</v>
      </c>
      <c r="C1315" s="37" t="s">
        <v>7733</v>
      </c>
      <c r="D1315" s="28" t="s">
        <v>7719</v>
      </c>
      <c r="E1315" s="28" t="s">
        <v>11016</v>
      </c>
      <c r="F1315" s="28" t="s">
        <v>902</v>
      </c>
      <c r="G1315" s="28" t="s">
        <v>7813</v>
      </c>
      <c r="H1315" s="28" t="s">
        <v>7752</v>
      </c>
      <c r="I1315" s="28" t="s">
        <v>903</v>
      </c>
      <c r="J1315" s="28">
        <v>283</v>
      </c>
      <c r="K1315" s="35" t="s">
        <v>8830</v>
      </c>
      <c r="L1315" s="35" t="s">
        <v>12960</v>
      </c>
      <c r="M1315" s="30">
        <v>2.0839881226420398</v>
      </c>
      <c r="N1315" s="32" t="s">
        <v>16770</v>
      </c>
      <c r="O1315" s="28" t="s">
        <v>7774</v>
      </c>
      <c r="P1315" s="29">
        <v>0.48060185185185184</v>
      </c>
      <c r="Q1315" s="29">
        <v>0.48732638888888891</v>
      </c>
      <c r="R1315" s="28">
        <v>0</v>
      </c>
      <c r="S1315" s="30">
        <v>9.683574621414877</v>
      </c>
      <c r="T1315" s="32" t="s">
        <v>12961</v>
      </c>
      <c r="U1315" s="32" t="s">
        <v>12962</v>
      </c>
      <c r="V1315" s="30">
        <v>1.12974322892506</v>
      </c>
      <c r="W1315" s="28">
        <v>0</v>
      </c>
      <c r="X1315" s="28">
        <v>0</v>
      </c>
      <c r="Y1315" s="28" t="s">
        <v>14627</v>
      </c>
      <c r="Z1315" s="28" t="s">
        <v>16642</v>
      </c>
      <c r="AA1315" s="28">
        <v>1</v>
      </c>
      <c r="AB1315" s="28">
        <v>0</v>
      </c>
      <c r="AC1315" s="32">
        <f>Solution[[#This Row],[Old Stop]] +1</f>
        <v>284</v>
      </c>
      <c r="AD1315" s="32" t="str">
        <f>_xlfn.CONCAT(Solution[[#This Row],[Notes]],"_",Solution[[#This Row],[Week '#]],"_", _xlfn.SWITCH(Solution[[#This Row],[Column1]], "M", "Monday", "T", "Tuesday", "W", "Wednesday", "R", "Thursday", "H", "Thursday", "F", "Friday"))</f>
        <v>105_Week4_Friday</v>
      </c>
      <c r="AE1315" s="32" t="str">
        <f>IF(LEN(Solution[[#This Row],[Available Delivery Days]]) =1, Solution[[#This Row],[Available Delivery Days]], IF(ISNUMBER(SEARCH(Solution[[#This Row],[New Delivery Day]], Solution[[#This Row],[Available Delivery Days]])), Solution[[#This Row],[New Delivery Day]], Solution[[#This Row],[Old Delivery Day]]))</f>
        <v>F</v>
      </c>
      <c r="AF1315" s="31">
        <v>42</v>
      </c>
      <c r="AG1315" s="31">
        <v>42.157499999999999</v>
      </c>
      <c r="AH1315" s="28" t="s">
        <v>7832</v>
      </c>
      <c r="AI1315" s="28" t="s">
        <v>932</v>
      </c>
      <c r="AJ1315" s="28" t="s">
        <v>7792</v>
      </c>
      <c r="AK1315" s="28" t="s">
        <v>7792</v>
      </c>
      <c r="AL1315" s="28" t="s">
        <v>7797</v>
      </c>
      <c r="AM1315" s="28">
        <f>_xlfn.XLOOKUP(Solution[[#This Row],[Cu_ID]],Master[cu_id],Master[Notes], "none")</f>
        <v>105</v>
      </c>
      <c r="AN1315" s="28">
        <v>0</v>
      </c>
    </row>
    <row r="1316" spans="1:40" x14ac:dyDescent="0.3">
      <c r="A1316" s="53" t="s">
        <v>12671</v>
      </c>
      <c r="B1316" s="37" t="s">
        <v>12672</v>
      </c>
      <c r="C1316" s="37" t="s">
        <v>7731</v>
      </c>
      <c r="D1316" s="28" t="s">
        <v>7716</v>
      </c>
      <c r="E1316" s="28" t="s">
        <v>11016</v>
      </c>
      <c r="F1316" s="28" t="s">
        <v>902</v>
      </c>
      <c r="G1316" s="28" t="s">
        <v>7809</v>
      </c>
      <c r="H1316" s="28" t="s">
        <v>7752</v>
      </c>
      <c r="I1316" s="28" t="s">
        <v>903</v>
      </c>
      <c r="J1316" s="28">
        <v>285</v>
      </c>
      <c r="K1316" s="35" t="s">
        <v>8838</v>
      </c>
      <c r="L1316" s="35" t="s">
        <v>12673</v>
      </c>
      <c r="M1316" s="30">
        <v>1.11540276557207E-2</v>
      </c>
      <c r="N1316" s="32" t="s">
        <v>15056</v>
      </c>
      <c r="O1316" s="28" t="s">
        <v>7774</v>
      </c>
      <c r="P1316" s="29">
        <v>0.49466435185185187</v>
      </c>
      <c r="Q1316" s="29">
        <v>0.49587962962962961</v>
      </c>
      <c r="R1316" s="28">
        <v>0</v>
      </c>
      <c r="S1316" s="30">
        <v>1.7583333333333333</v>
      </c>
      <c r="T1316" s="32" t="s">
        <v>12674</v>
      </c>
      <c r="U1316" s="32" t="s">
        <v>12675</v>
      </c>
      <c r="V1316" s="30">
        <v>3.7779416015174998E-3</v>
      </c>
      <c r="W1316" s="28">
        <v>0</v>
      </c>
      <c r="X1316" s="28">
        <v>0</v>
      </c>
      <c r="Y1316" s="28" t="s">
        <v>14627</v>
      </c>
      <c r="Z1316" s="28" t="s">
        <v>14628</v>
      </c>
      <c r="AA1316" s="28">
        <v>1</v>
      </c>
      <c r="AB1316" s="28">
        <v>0</v>
      </c>
      <c r="AC1316" s="32">
        <f>Solution[[#This Row],[Old Stop]] +1</f>
        <v>286</v>
      </c>
      <c r="AD1316" s="32" t="str">
        <f>_xlfn.CONCAT(Solution[[#This Row],[Notes]],"_",Solution[[#This Row],[Week '#]],"_", _xlfn.SWITCH(Solution[[#This Row],[Column1]], "M", "Monday", "T", "Tuesday", "W", "Wednesday", "R", "Thursday", "H", "Thursday", "F", "Friday"))</f>
        <v>105_Week1_Tuesday</v>
      </c>
      <c r="AE1316" s="32" t="str">
        <f>IF(LEN(Solution[[#This Row],[Available Delivery Days]]) =1, Solution[[#This Row],[Available Delivery Days]], IF(ISNUMBER(SEARCH(Solution[[#This Row],[New Delivery Day]], Solution[[#This Row],[Available Delivery Days]])), Solution[[#This Row],[New Delivery Day]], Solution[[#This Row],[Old Delivery Day]]))</f>
        <v>T</v>
      </c>
      <c r="AF1316" s="31">
        <v>78.34</v>
      </c>
      <c r="AG1316" s="31">
        <v>37.625</v>
      </c>
      <c r="AH1316" s="28" t="s">
        <v>7832</v>
      </c>
      <c r="AI1316" s="28" t="s">
        <v>3874</v>
      </c>
      <c r="AJ1316" s="28" t="s">
        <v>7792</v>
      </c>
      <c r="AK1316" s="28" t="s">
        <v>7792</v>
      </c>
      <c r="AL1316" s="28" t="s">
        <v>7796</v>
      </c>
      <c r="AM1316" s="28">
        <f>_xlfn.XLOOKUP(Solution[[#This Row],[Cu_ID]],Master[cu_id],Master[Notes], "none")</f>
        <v>105</v>
      </c>
      <c r="AN1316" s="28">
        <v>0</v>
      </c>
    </row>
    <row r="1317" spans="1:40" x14ac:dyDescent="0.3">
      <c r="A1317" s="53" t="s">
        <v>12671</v>
      </c>
      <c r="B1317" s="37" t="s">
        <v>12672</v>
      </c>
      <c r="C1317" s="37" t="s">
        <v>7731</v>
      </c>
      <c r="D1317" s="28" t="s">
        <v>7717</v>
      </c>
      <c r="E1317" s="28" t="s">
        <v>11016</v>
      </c>
      <c r="F1317" s="28" t="s">
        <v>902</v>
      </c>
      <c r="G1317" s="28" t="s">
        <v>7744</v>
      </c>
      <c r="H1317" s="28" t="s">
        <v>7752</v>
      </c>
      <c r="I1317" s="28" t="s">
        <v>903</v>
      </c>
      <c r="J1317" s="28">
        <v>285</v>
      </c>
      <c r="K1317" s="35" t="s">
        <v>8838</v>
      </c>
      <c r="L1317" s="35" t="s">
        <v>12673</v>
      </c>
      <c r="M1317" s="30">
        <v>5.5556669831275897E-3</v>
      </c>
      <c r="N1317" s="32" t="s">
        <v>15057</v>
      </c>
      <c r="O1317" s="28" t="s">
        <v>7774</v>
      </c>
      <c r="P1317" s="29">
        <v>0.55914351851851851</v>
      </c>
      <c r="Q1317" s="29">
        <v>0.56035879629629626</v>
      </c>
      <c r="R1317" s="28">
        <v>0</v>
      </c>
      <c r="S1317" s="30">
        <v>1.7583333333333333</v>
      </c>
      <c r="T1317" s="32" t="s">
        <v>12674</v>
      </c>
      <c r="U1317" s="32" t="s">
        <v>12675</v>
      </c>
      <c r="V1317" s="30">
        <v>1.88174029111361E-3</v>
      </c>
      <c r="W1317" s="28">
        <v>0</v>
      </c>
      <c r="X1317" s="28">
        <v>0</v>
      </c>
      <c r="Y1317" s="28" t="s">
        <v>14627</v>
      </c>
      <c r="Z1317" s="28" t="s">
        <v>14648</v>
      </c>
      <c r="AA1317" s="28">
        <v>1</v>
      </c>
      <c r="AB1317" s="28">
        <v>0</v>
      </c>
      <c r="AC1317" s="32">
        <f>Solution[[#This Row],[Old Stop]] +1</f>
        <v>286</v>
      </c>
      <c r="AD1317" s="32" t="str">
        <f>_xlfn.CONCAT(Solution[[#This Row],[Notes]],"_",Solution[[#This Row],[Week '#]],"_", _xlfn.SWITCH(Solution[[#This Row],[Column1]], "M", "Monday", "T", "Tuesday", "W", "Wednesday", "R", "Thursday", "H", "Thursday", "F", "Friday"))</f>
        <v>105_Week2_Tuesday</v>
      </c>
      <c r="AE1317" s="32" t="str">
        <f>IF(LEN(Solution[[#This Row],[Available Delivery Days]]) =1, Solution[[#This Row],[Available Delivery Days]], IF(ISNUMBER(SEARCH(Solution[[#This Row],[New Delivery Day]], Solution[[#This Row],[Available Delivery Days]])), Solution[[#This Row],[New Delivery Day]], Solution[[#This Row],[Old Delivery Day]]))</f>
        <v>T</v>
      </c>
      <c r="AF1317" s="31">
        <v>78.34</v>
      </c>
      <c r="AG1317" s="31">
        <v>37.625</v>
      </c>
      <c r="AH1317" s="28" t="s">
        <v>7832</v>
      </c>
      <c r="AI1317" s="28" t="s">
        <v>3874</v>
      </c>
      <c r="AJ1317" s="28" t="s">
        <v>7792</v>
      </c>
      <c r="AK1317" s="28" t="s">
        <v>7792</v>
      </c>
      <c r="AL1317" s="28" t="s">
        <v>7796</v>
      </c>
      <c r="AM1317" s="28">
        <f>_xlfn.XLOOKUP(Solution[[#This Row],[Cu_ID]],Master[cu_id],Master[Notes], "none")</f>
        <v>105</v>
      </c>
      <c r="AN1317" s="28">
        <v>0</v>
      </c>
    </row>
    <row r="1318" spans="1:40" x14ac:dyDescent="0.3">
      <c r="A1318" s="53" t="s">
        <v>12671</v>
      </c>
      <c r="B1318" s="37" t="s">
        <v>12672</v>
      </c>
      <c r="C1318" s="37" t="s">
        <v>7731</v>
      </c>
      <c r="D1318" s="28" t="s">
        <v>7718</v>
      </c>
      <c r="E1318" s="28" t="s">
        <v>11016</v>
      </c>
      <c r="F1318" s="28" t="s">
        <v>902</v>
      </c>
      <c r="G1318" s="28" t="s">
        <v>7781</v>
      </c>
      <c r="H1318" s="28" t="s">
        <v>7752</v>
      </c>
      <c r="I1318" s="28" t="s">
        <v>903</v>
      </c>
      <c r="J1318" s="28">
        <v>285</v>
      </c>
      <c r="K1318" s="35" t="s">
        <v>8838</v>
      </c>
      <c r="L1318" s="35" t="s">
        <v>12673</v>
      </c>
      <c r="M1318" s="30">
        <v>0.23273578844964499</v>
      </c>
      <c r="N1318" s="32" t="s">
        <v>16181</v>
      </c>
      <c r="O1318" s="28" t="s">
        <v>7774</v>
      </c>
      <c r="P1318" s="29">
        <v>0.56848379629629631</v>
      </c>
      <c r="Q1318" s="29">
        <v>0.56969907407407405</v>
      </c>
      <c r="R1318" s="28">
        <v>0</v>
      </c>
      <c r="S1318" s="30">
        <v>1.7583333333333333</v>
      </c>
      <c r="T1318" s="32" t="s">
        <v>12674</v>
      </c>
      <c r="U1318" s="32" t="s">
        <v>12675</v>
      </c>
      <c r="V1318" s="30">
        <v>7.37067022358526E-2</v>
      </c>
      <c r="W1318" s="28">
        <v>0</v>
      </c>
      <c r="X1318" s="28">
        <v>0</v>
      </c>
      <c r="Y1318" s="28" t="s">
        <v>14627</v>
      </c>
      <c r="Z1318" s="28" t="s">
        <v>16138</v>
      </c>
      <c r="AA1318" s="28">
        <v>1</v>
      </c>
      <c r="AB1318" s="28">
        <v>0</v>
      </c>
      <c r="AC1318" s="32">
        <f>Solution[[#This Row],[Old Stop]] +1</f>
        <v>286</v>
      </c>
      <c r="AD1318" s="32" t="str">
        <f>_xlfn.CONCAT(Solution[[#This Row],[Notes]],"_",Solution[[#This Row],[Week '#]],"_", _xlfn.SWITCH(Solution[[#This Row],[Column1]], "M", "Monday", "T", "Tuesday", "W", "Wednesday", "R", "Thursday", "H", "Thursday", "F", "Friday"))</f>
        <v>105_Week3_Tuesday</v>
      </c>
      <c r="AE1318" s="32" t="str">
        <f>IF(LEN(Solution[[#This Row],[Available Delivery Days]]) =1, Solution[[#This Row],[Available Delivery Days]], IF(ISNUMBER(SEARCH(Solution[[#This Row],[New Delivery Day]], Solution[[#This Row],[Available Delivery Days]])), Solution[[#This Row],[New Delivery Day]], Solution[[#This Row],[Old Delivery Day]]))</f>
        <v>T</v>
      </c>
      <c r="AF1318" s="31">
        <v>78.34</v>
      </c>
      <c r="AG1318" s="31">
        <v>37.625</v>
      </c>
      <c r="AH1318" s="28" t="s">
        <v>7832</v>
      </c>
      <c r="AI1318" s="28" t="s">
        <v>3874</v>
      </c>
      <c r="AJ1318" s="28" t="s">
        <v>7792</v>
      </c>
      <c r="AK1318" s="28" t="s">
        <v>7792</v>
      </c>
      <c r="AL1318" s="28" t="s">
        <v>7796</v>
      </c>
      <c r="AM1318" s="28">
        <f>_xlfn.XLOOKUP(Solution[[#This Row],[Cu_ID]],Master[cu_id],Master[Notes], "none")</f>
        <v>105</v>
      </c>
      <c r="AN1318" s="28">
        <v>0</v>
      </c>
    </row>
    <row r="1319" spans="1:40" x14ac:dyDescent="0.3">
      <c r="A1319" s="53" t="s">
        <v>12671</v>
      </c>
      <c r="B1319" s="37" t="s">
        <v>12672</v>
      </c>
      <c r="C1319" s="37" t="s">
        <v>7731</v>
      </c>
      <c r="D1319" s="28" t="s">
        <v>7719</v>
      </c>
      <c r="E1319" s="28" t="s">
        <v>11016</v>
      </c>
      <c r="F1319" s="28" t="s">
        <v>902</v>
      </c>
      <c r="G1319" s="28" t="s">
        <v>7783</v>
      </c>
      <c r="H1319" s="28" t="s">
        <v>7752</v>
      </c>
      <c r="I1319" s="28" t="s">
        <v>903</v>
      </c>
      <c r="J1319" s="28">
        <v>285</v>
      </c>
      <c r="K1319" s="35" t="s">
        <v>8838</v>
      </c>
      <c r="L1319" s="35" t="s">
        <v>12673</v>
      </c>
      <c r="M1319" s="30">
        <v>1.11540276557207E-2</v>
      </c>
      <c r="N1319" s="32" t="s">
        <v>16767</v>
      </c>
      <c r="O1319" s="28" t="s">
        <v>7774</v>
      </c>
      <c r="P1319" s="29">
        <v>0.40570601851851851</v>
      </c>
      <c r="Q1319" s="29">
        <v>0.40692129629629631</v>
      </c>
      <c r="R1319" s="28">
        <v>0</v>
      </c>
      <c r="S1319" s="30">
        <v>1.7583333333333333</v>
      </c>
      <c r="T1319" s="32" t="s">
        <v>12674</v>
      </c>
      <c r="U1319" s="32" t="s">
        <v>12675</v>
      </c>
      <c r="V1319" s="30">
        <v>3.7779416015174998E-3</v>
      </c>
      <c r="W1319" s="28">
        <v>0</v>
      </c>
      <c r="X1319" s="28">
        <v>0</v>
      </c>
      <c r="Y1319" s="28" t="s">
        <v>14627</v>
      </c>
      <c r="Z1319" s="28" t="s">
        <v>16642</v>
      </c>
      <c r="AA1319" s="28">
        <v>1</v>
      </c>
      <c r="AB1319" s="28">
        <v>0</v>
      </c>
      <c r="AC1319" s="32">
        <f>Solution[[#This Row],[Old Stop]] +1</f>
        <v>286</v>
      </c>
      <c r="AD1319" s="32" t="str">
        <f>_xlfn.CONCAT(Solution[[#This Row],[Notes]],"_",Solution[[#This Row],[Week '#]],"_", _xlfn.SWITCH(Solution[[#This Row],[Column1]], "M", "Monday", "T", "Tuesday", "W", "Wednesday", "R", "Thursday", "H", "Thursday", "F", "Friday"))</f>
        <v>105_Week4_Tuesday</v>
      </c>
      <c r="AE1319" s="32" t="str">
        <f>IF(LEN(Solution[[#This Row],[Available Delivery Days]]) =1, Solution[[#This Row],[Available Delivery Days]], IF(ISNUMBER(SEARCH(Solution[[#This Row],[New Delivery Day]], Solution[[#This Row],[Available Delivery Days]])), Solution[[#This Row],[New Delivery Day]], Solution[[#This Row],[Old Delivery Day]]))</f>
        <v>T</v>
      </c>
      <c r="AF1319" s="31">
        <v>78.34</v>
      </c>
      <c r="AG1319" s="31">
        <v>37.625</v>
      </c>
      <c r="AH1319" s="28" t="s">
        <v>7832</v>
      </c>
      <c r="AI1319" s="28" t="s">
        <v>3874</v>
      </c>
      <c r="AJ1319" s="28" t="s">
        <v>7792</v>
      </c>
      <c r="AK1319" s="28" t="s">
        <v>7792</v>
      </c>
      <c r="AL1319" s="28" t="s">
        <v>7796</v>
      </c>
      <c r="AM1319" s="28">
        <f>_xlfn.XLOOKUP(Solution[[#This Row],[Cu_ID]],Master[cu_id],Master[Notes], "none")</f>
        <v>105</v>
      </c>
      <c r="AN1319" s="28">
        <v>0</v>
      </c>
    </row>
    <row r="1320" spans="1:40" x14ac:dyDescent="0.3">
      <c r="A1320" s="53" t="s">
        <v>11652</v>
      </c>
      <c r="B1320" s="37" t="s">
        <v>11653</v>
      </c>
      <c r="C1320" s="37" t="s">
        <v>7728</v>
      </c>
      <c r="D1320" s="28" t="s">
        <v>7716</v>
      </c>
      <c r="E1320" s="28" t="s">
        <v>7789</v>
      </c>
      <c r="F1320" s="28" t="s">
        <v>903</v>
      </c>
      <c r="G1320" s="28" t="s">
        <v>7783</v>
      </c>
      <c r="H1320" s="28" t="s">
        <v>7789</v>
      </c>
      <c r="I1320" s="28" t="s">
        <v>8057</v>
      </c>
      <c r="J1320" s="28">
        <v>50</v>
      </c>
      <c r="K1320" s="35" t="s">
        <v>8060</v>
      </c>
      <c r="L1320" s="35" t="s">
        <v>11654</v>
      </c>
      <c r="M1320" s="30">
        <v>2.2670984659343998</v>
      </c>
      <c r="N1320" s="32" t="s">
        <v>14697</v>
      </c>
      <c r="O1320" s="28" t="s">
        <v>7774</v>
      </c>
      <c r="P1320" s="29">
        <v>0.48887731481481483</v>
      </c>
      <c r="Q1320" s="29">
        <v>0.49432870370370369</v>
      </c>
      <c r="R1320" s="28">
        <v>0</v>
      </c>
      <c r="S1320" s="30">
        <v>7.8500000000000005</v>
      </c>
      <c r="T1320" s="32" t="s">
        <v>11655</v>
      </c>
      <c r="U1320" s="32" t="s">
        <v>11656</v>
      </c>
      <c r="V1320" s="30">
        <v>0.50864916467049404</v>
      </c>
      <c r="W1320" s="28">
        <v>3</v>
      </c>
      <c r="X1320" s="28">
        <v>5.7692307692307702E-2</v>
      </c>
      <c r="Y1320" s="28" t="s">
        <v>14639</v>
      </c>
      <c r="Z1320" s="28" t="s">
        <v>14640</v>
      </c>
      <c r="AA1320" s="28">
        <v>1</v>
      </c>
      <c r="AB1320" s="28">
        <v>33</v>
      </c>
      <c r="AC1320" s="32">
        <f>Solution[[#This Row],[Old Stop]] +1</f>
        <v>51</v>
      </c>
      <c r="AD1320" s="32" t="str">
        <f>_xlfn.CONCAT(Solution[[#This Row],[Notes]],"_",Solution[[#This Row],[Week '#]],"_", _xlfn.SWITCH(Solution[[#This Row],[Column1]], "M", "Monday", "T", "Tuesday", "W", "Wednesday", "R", "Thursday", "H", "Thursday", "F", "Friday"))</f>
        <v>101_Week1_Tuesday</v>
      </c>
      <c r="AE1320" s="32" t="str">
        <f>IF(LEN(Solution[[#This Row],[Available Delivery Days]]) =1, Solution[[#This Row],[Available Delivery Days]], IF(ISNUMBER(SEARCH(Solution[[#This Row],[New Delivery Day]], Solution[[#This Row],[Available Delivery Days]])), Solution[[#This Row],[New Delivery Day]], Solution[[#This Row],[Old Delivery Day]]))</f>
        <v>T</v>
      </c>
      <c r="AF1320" s="31">
        <v>138.00749999999999</v>
      </c>
      <c r="AG1320" s="31">
        <v>138.00749999999999</v>
      </c>
      <c r="AH1320" s="28" t="s">
        <v>7832</v>
      </c>
      <c r="AI1320" s="28" t="s">
        <v>932</v>
      </c>
      <c r="AJ1320" s="28" t="s">
        <v>7793</v>
      </c>
      <c r="AK1320" s="28" t="s">
        <v>7792</v>
      </c>
      <c r="AL1320" s="28" t="s">
        <v>7797</v>
      </c>
      <c r="AM1320" s="28">
        <f>_xlfn.XLOOKUP(Solution[[#This Row],[Cu_ID]],Master[cu_id],Master[Notes], "none")</f>
        <v>101</v>
      </c>
      <c r="AN1320" s="28">
        <v>33</v>
      </c>
    </row>
    <row r="1321" spans="1:40" x14ac:dyDescent="0.3">
      <c r="A1321" s="53" t="s">
        <v>11652</v>
      </c>
      <c r="B1321" s="37" t="s">
        <v>11653</v>
      </c>
      <c r="C1321" s="37" t="s">
        <v>7728</v>
      </c>
      <c r="D1321" s="28" t="s">
        <v>7717</v>
      </c>
      <c r="E1321" s="28" t="s">
        <v>7789</v>
      </c>
      <c r="F1321" s="28" t="s">
        <v>903</v>
      </c>
      <c r="G1321" s="28" t="s">
        <v>7782</v>
      </c>
      <c r="H1321" s="28" t="s">
        <v>7789</v>
      </c>
      <c r="I1321" s="28" t="s">
        <v>8057</v>
      </c>
      <c r="J1321" s="28">
        <v>50</v>
      </c>
      <c r="K1321" s="35" t="s">
        <v>8060</v>
      </c>
      <c r="L1321" s="35" t="s">
        <v>11654</v>
      </c>
      <c r="M1321" s="30">
        <v>0.18162737973034401</v>
      </c>
      <c r="N1321" s="32" t="s">
        <v>15628</v>
      </c>
      <c r="O1321" s="28" t="s">
        <v>7774</v>
      </c>
      <c r="P1321" s="29">
        <v>0.56096064814814817</v>
      </c>
      <c r="Q1321" s="29">
        <v>0.56641203703703702</v>
      </c>
      <c r="R1321" s="28">
        <v>0</v>
      </c>
      <c r="S1321" s="30">
        <v>7.8500000000000005</v>
      </c>
      <c r="T1321" s="32" t="s">
        <v>11655</v>
      </c>
      <c r="U1321" s="32" t="s">
        <v>11656</v>
      </c>
      <c r="V1321" s="30">
        <v>3.7143518533103999E-2</v>
      </c>
      <c r="W1321" s="28">
        <v>3</v>
      </c>
      <c r="X1321" s="28">
        <v>5.7692307692307702E-2</v>
      </c>
      <c r="Y1321" s="28" t="s">
        <v>14639</v>
      </c>
      <c r="Z1321" s="28" t="s">
        <v>15543</v>
      </c>
      <c r="AA1321" s="28">
        <v>1</v>
      </c>
      <c r="AB1321" s="28">
        <v>33</v>
      </c>
      <c r="AC1321" s="32">
        <f>Solution[[#This Row],[Old Stop]] +1</f>
        <v>51</v>
      </c>
      <c r="AD1321" s="32" t="str">
        <f>_xlfn.CONCAT(Solution[[#This Row],[Notes]],"_",Solution[[#This Row],[Week '#]],"_", _xlfn.SWITCH(Solution[[#This Row],[Column1]], "M", "Monday", "T", "Tuesday", "W", "Wednesday", "R", "Thursday", "H", "Thursday", "F", "Friday"))</f>
        <v>101_Week2_Tuesday</v>
      </c>
      <c r="AE1321" s="32" t="str">
        <f>IF(LEN(Solution[[#This Row],[Available Delivery Days]]) =1, Solution[[#This Row],[Available Delivery Days]], IF(ISNUMBER(SEARCH(Solution[[#This Row],[New Delivery Day]], Solution[[#This Row],[Available Delivery Days]])), Solution[[#This Row],[New Delivery Day]], Solution[[#This Row],[Old Delivery Day]]))</f>
        <v>T</v>
      </c>
      <c r="AF1321" s="31">
        <v>138.00749999999999</v>
      </c>
      <c r="AG1321" s="31">
        <v>138.00749999999999</v>
      </c>
      <c r="AH1321" s="28" t="s">
        <v>7832</v>
      </c>
      <c r="AI1321" s="28" t="s">
        <v>932</v>
      </c>
      <c r="AJ1321" s="28" t="s">
        <v>7793</v>
      </c>
      <c r="AK1321" s="28" t="s">
        <v>7792</v>
      </c>
      <c r="AL1321" s="28" t="s">
        <v>7797</v>
      </c>
      <c r="AM1321" s="28">
        <f>_xlfn.XLOOKUP(Solution[[#This Row],[Cu_ID]],Master[cu_id],Master[Notes], "none")</f>
        <v>101</v>
      </c>
      <c r="AN1321" s="28">
        <v>33</v>
      </c>
    </row>
    <row r="1322" spans="1:40" x14ac:dyDescent="0.3">
      <c r="A1322" s="53" t="s">
        <v>11652</v>
      </c>
      <c r="B1322" s="37" t="s">
        <v>11653</v>
      </c>
      <c r="C1322" s="37" t="s">
        <v>7728</v>
      </c>
      <c r="D1322" s="28" t="s">
        <v>7718</v>
      </c>
      <c r="E1322" s="28" t="s">
        <v>7789</v>
      </c>
      <c r="F1322" s="28" t="s">
        <v>903</v>
      </c>
      <c r="G1322" s="28" t="s">
        <v>7725</v>
      </c>
      <c r="H1322" s="28" t="s">
        <v>7789</v>
      </c>
      <c r="I1322" s="28" t="s">
        <v>8057</v>
      </c>
      <c r="J1322" s="28">
        <v>50</v>
      </c>
      <c r="K1322" s="35" t="s">
        <v>8060</v>
      </c>
      <c r="L1322" s="35" t="s">
        <v>11654</v>
      </c>
      <c r="M1322" s="30">
        <v>2.3493890538811701</v>
      </c>
      <c r="N1322" s="32" t="s">
        <v>15844</v>
      </c>
      <c r="O1322" s="28" t="s">
        <v>7774</v>
      </c>
      <c r="P1322" s="29">
        <v>0.50289351851851849</v>
      </c>
      <c r="Q1322" s="29">
        <v>0.50834490740740745</v>
      </c>
      <c r="R1322" s="28">
        <v>0</v>
      </c>
      <c r="S1322" s="30">
        <v>7.8500000000000005</v>
      </c>
      <c r="T1322" s="32" t="s">
        <v>11655</v>
      </c>
      <c r="U1322" s="32" t="s">
        <v>11656</v>
      </c>
      <c r="V1322" s="30">
        <v>0.54591432259498496</v>
      </c>
      <c r="W1322" s="28">
        <v>3</v>
      </c>
      <c r="X1322" s="28">
        <v>5.7692307692307702E-2</v>
      </c>
      <c r="Y1322" s="28" t="s">
        <v>14639</v>
      </c>
      <c r="Z1322" s="28" t="s">
        <v>15838</v>
      </c>
      <c r="AA1322" s="28">
        <v>1</v>
      </c>
      <c r="AB1322" s="28">
        <v>33</v>
      </c>
      <c r="AC1322" s="32">
        <f>Solution[[#This Row],[Old Stop]] +1</f>
        <v>51</v>
      </c>
      <c r="AD1322" s="32" t="str">
        <f>_xlfn.CONCAT(Solution[[#This Row],[Notes]],"_",Solution[[#This Row],[Week '#]],"_", _xlfn.SWITCH(Solution[[#This Row],[Column1]], "M", "Monday", "T", "Tuesday", "W", "Wednesday", "R", "Thursday", "H", "Thursday", "F", "Friday"))</f>
        <v>101_Week3_Tuesday</v>
      </c>
      <c r="AE1322" s="32" t="str">
        <f>IF(LEN(Solution[[#This Row],[Available Delivery Days]]) =1, Solution[[#This Row],[Available Delivery Days]], IF(ISNUMBER(SEARCH(Solution[[#This Row],[New Delivery Day]], Solution[[#This Row],[Available Delivery Days]])), Solution[[#This Row],[New Delivery Day]], Solution[[#This Row],[Old Delivery Day]]))</f>
        <v>T</v>
      </c>
      <c r="AF1322" s="31">
        <v>138.00749999999999</v>
      </c>
      <c r="AG1322" s="31">
        <v>138.00749999999999</v>
      </c>
      <c r="AH1322" s="28" t="s">
        <v>7832</v>
      </c>
      <c r="AI1322" s="28" t="s">
        <v>932</v>
      </c>
      <c r="AJ1322" s="28" t="s">
        <v>7793</v>
      </c>
      <c r="AK1322" s="28" t="s">
        <v>7792</v>
      </c>
      <c r="AL1322" s="28" t="s">
        <v>7797</v>
      </c>
      <c r="AM1322" s="28">
        <f>_xlfn.XLOOKUP(Solution[[#This Row],[Cu_ID]],Master[cu_id],Master[Notes], "none")</f>
        <v>101</v>
      </c>
      <c r="AN1322" s="28">
        <v>33</v>
      </c>
    </row>
    <row r="1323" spans="1:40" x14ac:dyDescent="0.3">
      <c r="A1323" s="53" t="s">
        <v>11652</v>
      </c>
      <c r="B1323" s="37" t="s">
        <v>11653</v>
      </c>
      <c r="C1323" s="37" t="s">
        <v>7728</v>
      </c>
      <c r="D1323" s="28" t="s">
        <v>7719</v>
      </c>
      <c r="E1323" s="28" t="s">
        <v>7789</v>
      </c>
      <c r="F1323" s="28" t="s">
        <v>903</v>
      </c>
      <c r="G1323" s="28" t="s">
        <v>7809</v>
      </c>
      <c r="H1323" s="28" t="s">
        <v>7789</v>
      </c>
      <c r="I1323" s="28" t="s">
        <v>8057</v>
      </c>
      <c r="J1323" s="28">
        <v>50</v>
      </c>
      <c r="K1323" s="35" t="s">
        <v>8060</v>
      </c>
      <c r="L1323" s="35" t="s">
        <v>11654</v>
      </c>
      <c r="M1323" s="30">
        <v>1.36802898161113</v>
      </c>
      <c r="N1323" s="32" t="s">
        <v>16697</v>
      </c>
      <c r="O1323" s="28" t="s">
        <v>7774</v>
      </c>
      <c r="P1323" s="29">
        <v>0.53578703703703701</v>
      </c>
      <c r="Q1323" s="29">
        <v>0.54123842592592597</v>
      </c>
      <c r="R1323" s="28">
        <v>0</v>
      </c>
      <c r="S1323" s="30">
        <v>7.8500000000000005</v>
      </c>
      <c r="T1323" s="32" t="s">
        <v>11655</v>
      </c>
      <c r="U1323" s="32" t="s">
        <v>11656</v>
      </c>
      <c r="V1323" s="30">
        <v>0.36648851264425902</v>
      </c>
      <c r="W1323" s="28">
        <v>3</v>
      </c>
      <c r="X1323" s="28">
        <v>5.7692307692307702E-2</v>
      </c>
      <c r="Y1323" s="28" t="s">
        <v>14639</v>
      </c>
      <c r="Z1323" s="28" t="s">
        <v>16423</v>
      </c>
      <c r="AA1323" s="28">
        <v>1</v>
      </c>
      <c r="AB1323" s="28">
        <v>33</v>
      </c>
      <c r="AC1323" s="32">
        <f>Solution[[#This Row],[Old Stop]] +1</f>
        <v>51</v>
      </c>
      <c r="AD1323" s="32" t="str">
        <f>_xlfn.CONCAT(Solution[[#This Row],[Notes]],"_",Solution[[#This Row],[Week '#]],"_", _xlfn.SWITCH(Solution[[#This Row],[Column1]], "M", "Monday", "T", "Tuesday", "W", "Wednesday", "R", "Thursday", "H", "Thursday", "F", "Friday"))</f>
        <v>101_Week4_Tuesday</v>
      </c>
      <c r="AE1323" s="32" t="str">
        <f>IF(LEN(Solution[[#This Row],[Available Delivery Days]]) =1, Solution[[#This Row],[Available Delivery Days]], IF(ISNUMBER(SEARCH(Solution[[#This Row],[New Delivery Day]], Solution[[#This Row],[Available Delivery Days]])), Solution[[#This Row],[New Delivery Day]], Solution[[#This Row],[Old Delivery Day]]))</f>
        <v>T</v>
      </c>
      <c r="AF1323" s="31">
        <v>138.00749999999999</v>
      </c>
      <c r="AG1323" s="31">
        <v>138.00749999999999</v>
      </c>
      <c r="AH1323" s="28" t="s">
        <v>7832</v>
      </c>
      <c r="AI1323" s="28" t="s">
        <v>932</v>
      </c>
      <c r="AJ1323" s="28" t="s">
        <v>7793</v>
      </c>
      <c r="AK1323" s="28" t="s">
        <v>7792</v>
      </c>
      <c r="AL1323" s="28" t="s">
        <v>7797</v>
      </c>
      <c r="AM1323" s="28">
        <f>_xlfn.XLOOKUP(Solution[[#This Row],[Cu_ID]],Master[cu_id],Master[Notes], "none")</f>
        <v>101</v>
      </c>
      <c r="AN1323" s="28">
        <v>33</v>
      </c>
    </row>
    <row r="1324" spans="1:40" x14ac:dyDescent="0.3">
      <c r="A1324" s="53" t="s">
        <v>11252</v>
      </c>
      <c r="B1324" s="37" t="s">
        <v>11253</v>
      </c>
      <c r="C1324" s="37" t="s">
        <v>7728</v>
      </c>
      <c r="D1324" s="28" t="s">
        <v>7716</v>
      </c>
      <c r="E1324" s="28" t="s">
        <v>7734</v>
      </c>
      <c r="F1324" s="28" t="s">
        <v>903</v>
      </c>
      <c r="G1324" s="28" t="s">
        <v>7810</v>
      </c>
      <c r="H1324" s="28" t="s">
        <v>7734</v>
      </c>
      <c r="I1324" s="28" t="s">
        <v>901</v>
      </c>
      <c r="J1324" s="28">
        <v>0</v>
      </c>
      <c r="K1324" s="35" t="s">
        <v>8223</v>
      </c>
      <c r="L1324" s="35" t="s">
        <v>11254</v>
      </c>
      <c r="M1324" s="30">
        <v>0.34804203547537299</v>
      </c>
      <c r="N1324" s="32" t="s">
        <v>14845</v>
      </c>
      <c r="O1324" s="28" t="s">
        <v>7774</v>
      </c>
      <c r="P1324" s="29">
        <v>0.46368055555555554</v>
      </c>
      <c r="Q1324" s="29">
        <v>0.46953703703703703</v>
      </c>
      <c r="R1324" s="28">
        <v>0</v>
      </c>
      <c r="S1324" s="30">
        <v>8.4333333333333336</v>
      </c>
      <c r="T1324" s="32" t="s">
        <v>11255</v>
      </c>
      <c r="U1324" s="32" t="s">
        <v>11256</v>
      </c>
      <c r="V1324" s="30">
        <v>8.4287257309502206E-2</v>
      </c>
      <c r="W1324" s="28">
        <v>0</v>
      </c>
      <c r="X1324" s="28">
        <v>0</v>
      </c>
      <c r="Y1324" s="28" t="s">
        <v>14619</v>
      </c>
      <c r="Z1324" s="28" t="s">
        <v>14620</v>
      </c>
      <c r="AA1324" s="28">
        <v>1</v>
      </c>
      <c r="AB1324" s="28">
        <v>0</v>
      </c>
      <c r="AC1324" s="32">
        <f>Solution[[#This Row],[Old Stop]] +1</f>
        <v>1</v>
      </c>
      <c r="AD1324" s="32" t="str">
        <f>_xlfn.CONCAT(Solution[[#This Row],[Notes]],"_",Solution[[#This Row],[Week '#]],"_", _xlfn.SWITCH(Solution[[#This Row],[Column1]], "M", "Monday", "T", "Tuesday", "W", "Wednesday", "R", "Thursday", "H", "Thursday", "F", "Friday"))</f>
        <v>102_Week1_Tuesday</v>
      </c>
      <c r="AE1324" s="32" t="str">
        <f>IF(LEN(Solution[[#This Row],[Available Delivery Days]]) =1, Solution[[#This Row],[Available Delivery Days]], IF(ISNUMBER(SEARCH(Solution[[#This Row],[New Delivery Day]], Solution[[#This Row],[Available Delivery Days]])), Solution[[#This Row],[New Delivery Day]], Solution[[#This Row],[Old Delivery Day]]))</f>
        <v>T</v>
      </c>
      <c r="AF1324" s="31">
        <v>37.06</v>
      </c>
      <c r="AG1324" s="31">
        <v>44.99</v>
      </c>
      <c r="AH1324" s="28" t="s">
        <v>7832</v>
      </c>
      <c r="AI1324" s="28" t="s">
        <v>932</v>
      </c>
      <c r="AJ1324" s="28" t="s">
        <v>7793</v>
      </c>
      <c r="AK1324" s="28" t="s">
        <v>7792</v>
      </c>
      <c r="AL1324" s="28" t="s">
        <v>7797</v>
      </c>
      <c r="AM1324" s="28">
        <f>_xlfn.XLOOKUP(Solution[[#This Row],[Cu_ID]],Master[cu_id],Master[Notes], "none")</f>
        <v>102</v>
      </c>
      <c r="AN1324" s="28">
        <v>0</v>
      </c>
    </row>
    <row r="1325" spans="1:40" x14ac:dyDescent="0.3">
      <c r="A1325" s="53" t="s">
        <v>11252</v>
      </c>
      <c r="B1325" s="37" t="s">
        <v>11253</v>
      </c>
      <c r="C1325" s="37" t="s">
        <v>7728</v>
      </c>
      <c r="D1325" s="28" t="s">
        <v>7717</v>
      </c>
      <c r="E1325" s="28" t="s">
        <v>7734</v>
      </c>
      <c r="F1325" s="28" t="s">
        <v>903</v>
      </c>
      <c r="G1325" s="28" t="s">
        <v>7764</v>
      </c>
      <c r="H1325" s="28" t="s">
        <v>7734</v>
      </c>
      <c r="I1325" s="28" t="s">
        <v>901</v>
      </c>
      <c r="J1325" s="28">
        <v>0</v>
      </c>
      <c r="K1325" s="35" t="s">
        <v>8223</v>
      </c>
      <c r="L1325" s="35" t="s">
        <v>11254</v>
      </c>
      <c r="M1325" s="30">
        <v>6.6504446789622307E-2</v>
      </c>
      <c r="N1325" s="32" t="s">
        <v>15393</v>
      </c>
      <c r="O1325" s="28" t="s">
        <v>7774</v>
      </c>
      <c r="P1325" s="29">
        <v>0.38083333333333336</v>
      </c>
      <c r="Q1325" s="29">
        <v>0.38668981481481479</v>
      </c>
      <c r="R1325" s="28">
        <v>0</v>
      </c>
      <c r="S1325" s="30">
        <v>8.4333333333333336</v>
      </c>
      <c r="T1325" s="32" t="s">
        <v>11255</v>
      </c>
      <c r="U1325" s="32" t="s">
        <v>11256</v>
      </c>
      <c r="V1325" s="30">
        <v>1.53296504129386E-2</v>
      </c>
      <c r="W1325" s="28">
        <v>0</v>
      </c>
      <c r="X1325" s="28">
        <v>0</v>
      </c>
      <c r="Y1325" s="28" t="s">
        <v>14619</v>
      </c>
      <c r="Z1325" s="28" t="s">
        <v>14647</v>
      </c>
      <c r="AA1325" s="28">
        <v>1</v>
      </c>
      <c r="AB1325" s="28">
        <v>0</v>
      </c>
      <c r="AC1325" s="32">
        <f>Solution[[#This Row],[Old Stop]] +1</f>
        <v>1</v>
      </c>
      <c r="AD1325" s="32" t="str">
        <f>_xlfn.CONCAT(Solution[[#This Row],[Notes]],"_",Solution[[#This Row],[Week '#]],"_", _xlfn.SWITCH(Solution[[#This Row],[Column1]], "M", "Monday", "T", "Tuesday", "W", "Wednesday", "R", "Thursday", "H", "Thursday", "F", "Friday"))</f>
        <v>102_Week2_Tuesday</v>
      </c>
      <c r="AE1325" s="32" t="str">
        <f>IF(LEN(Solution[[#This Row],[Available Delivery Days]]) =1, Solution[[#This Row],[Available Delivery Days]], IF(ISNUMBER(SEARCH(Solution[[#This Row],[New Delivery Day]], Solution[[#This Row],[Available Delivery Days]])), Solution[[#This Row],[New Delivery Day]], Solution[[#This Row],[Old Delivery Day]]))</f>
        <v>T</v>
      </c>
      <c r="AF1325" s="31">
        <v>37.06</v>
      </c>
      <c r="AG1325" s="31">
        <v>44.99</v>
      </c>
      <c r="AH1325" s="28" t="s">
        <v>7832</v>
      </c>
      <c r="AI1325" s="28" t="s">
        <v>932</v>
      </c>
      <c r="AJ1325" s="28" t="s">
        <v>7793</v>
      </c>
      <c r="AK1325" s="28" t="s">
        <v>7792</v>
      </c>
      <c r="AL1325" s="28" t="s">
        <v>7797</v>
      </c>
      <c r="AM1325" s="28">
        <f>_xlfn.XLOOKUP(Solution[[#This Row],[Cu_ID]],Master[cu_id],Master[Notes], "none")</f>
        <v>102</v>
      </c>
      <c r="AN1325" s="28">
        <v>0</v>
      </c>
    </row>
    <row r="1326" spans="1:40" x14ac:dyDescent="0.3">
      <c r="A1326" s="53" t="s">
        <v>11252</v>
      </c>
      <c r="B1326" s="37" t="s">
        <v>11253</v>
      </c>
      <c r="C1326" s="37" t="s">
        <v>7728</v>
      </c>
      <c r="D1326" s="28" t="s">
        <v>7718</v>
      </c>
      <c r="E1326" s="28" t="s">
        <v>7734</v>
      </c>
      <c r="F1326" s="28" t="s">
        <v>903</v>
      </c>
      <c r="G1326" s="28" t="s">
        <v>7812</v>
      </c>
      <c r="H1326" s="28" t="s">
        <v>7734</v>
      </c>
      <c r="I1326" s="28" t="s">
        <v>901</v>
      </c>
      <c r="J1326" s="28">
        <v>0</v>
      </c>
      <c r="K1326" s="35" t="s">
        <v>8223</v>
      </c>
      <c r="L1326" s="35" t="s">
        <v>11254</v>
      </c>
      <c r="M1326" s="30">
        <v>0.34804203547537299</v>
      </c>
      <c r="N1326" s="32" t="s">
        <v>15790</v>
      </c>
      <c r="O1326" s="28" t="s">
        <v>7774</v>
      </c>
      <c r="P1326" s="29">
        <v>0.47748842592592594</v>
      </c>
      <c r="Q1326" s="29">
        <v>0.48334490740740743</v>
      </c>
      <c r="R1326" s="28">
        <v>0</v>
      </c>
      <c r="S1326" s="30">
        <v>8.4333333333333336</v>
      </c>
      <c r="T1326" s="32" t="s">
        <v>11255</v>
      </c>
      <c r="U1326" s="32" t="s">
        <v>11256</v>
      </c>
      <c r="V1326" s="30">
        <v>8.4287257309502206E-2</v>
      </c>
      <c r="W1326" s="28">
        <v>0</v>
      </c>
      <c r="X1326" s="28">
        <v>0</v>
      </c>
      <c r="Y1326" s="28" t="s">
        <v>14619</v>
      </c>
      <c r="Z1326" s="28" t="s">
        <v>15708</v>
      </c>
      <c r="AA1326" s="28">
        <v>1</v>
      </c>
      <c r="AB1326" s="28">
        <v>0</v>
      </c>
      <c r="AC1326" s="32">
        <f>Solution[[#This Row],[Old Stop]] +1</f>
        <v>1</v>
      </c>
      <c r="AD1326" s="32" t="str">
        <f>_xlfn.CONCAT(Solution[[#This Row],[Notes]],"_",Solution[[#This Row],[Week '#]],"_", _xlfn.SWITCH(Solution[[#This Row],[Column1]], "M", "Monday", "T", "Tuesday", "W", "Wednesday", "R", "Thursday", "H", "Thursday", "F", "Friday"))</f>
        <v>102_Week3_Tuesday</v>
      </c>
      <c r="AE1326" s="32" t="str">
        <f>IF(LEN(Solution[[#This Row],[Available Delivery Days]]) =1, Solution[[#This Row],[Available Delivery Days]], IF(ISNUMBER(SEARCH(Solution[[#This Row],[New Delivery Day]], Solution[[#This Row],[Available Delivery Days]])), Solution[[#This Row],[New Delivery Day]], Solution[[#This Row],[Old Delivery Day]]))</f>
        <v>T</v>
      </c>
      <c r="AF1326" s="31">
        <v>37.06</v>
      </c>
      <c r="AG1326" s="31">
        <v>44.99</v>
      </c>
      <c r="AH1326" s="28" t="s">
        <v>7832</v>
      </c>
      <c r="AI1326" s="28" t="s">
        <v>932</v>
      </c>
      <c r="AJ1326" s="28" t="s">
        <v>7793</v>
      </c>
      <c r="AK1326" s="28" t="s">
        <v>7792</v>
      </c>
      <c r="AL1326" s="28" t="s">
        <v>7797</v>
      </c>
      <c r="AM1326" s="28">
        <f>_xlfn.XLOOKUP(Solution[[#This Row],[Cu_ID]],Master[cu_id],Master[Notes], "none")</f>
        <v>102</v>
      </c>
      <c r="AN1326" s="28">
        <v>0</v>
      </c>
    </row>
    <row r="1327" spans="1:40" x14ac:dyDescent="0.3">
      <c r="A1327" s="53" t="s">
        <v>11252</v>
      </c>
      <c r="B1327" s="37" t="s">
        <v>11253</v>
      </c>
      <c r="C1327" s="37" t="s">
        <v>7728</v>
      </c>
      <c r="D1327" s="28" t="s">
        <v>7719</v>
      </c>
      <c r="E1327" s="28" t="s">
        <v>7734</v>
      </c>
      <c r="F1327" s="28" t="s">
        <v>903</v>
      </c>
      <c r="G1327" s="28" t="s">
        <v>7782</v>
      </c>
      <c r="H1327" s="28" t="s">
        <v>7734</v>
      </c>
      <c r="I1327" s="28" t="s">
        <v>901</v>
      </c>
      <c r="J1327" s="28">
        <v>0</v>
      </c>
      <c r="K1327" s="35" t="s">
        <v>8223</v>
      </c>
      <c r="L1327" s="35" t="s">
        <v>11254</v>
      </c>
      <c r="M1327" s="30">
        <v>0.217834467068315</v>
      </c>
      <c r="N1327" s="32" t="s">
        <v>16401</v>
      </c>
      <c r="O1327" s="28" t="s">
        <v>7774</v>
      </c>
      <c r="P1327" s="29">
        <v>0.50570601851851849</v>
      </c>
      <c r="Q1327" s="29">
        <v>0.51156250000000003</v>
      </c>
      <c r="R1327" s="28">
        <v>0</v>
      </c>
      <c r="S1327" s="30">
        <v>8.4333333333333336</v>
      </c>
      <c r="T1327" s="32" t="s">
        <v>11255</v>
      </c>
      <c r="U1327" s="32" t="s">
        <v>11256</v>
      </c>
      <c r="V1327" s="30">
        <v>4.6610423551262499E-2</v>
      </c>
      <c r="W1327" s="28">
        <v>0</v>
      </c>
      <c r="X1327" s="28">
        <v>0</v>
      </c>
      <c r="Y1327" s="28" t="s">
        <v>14619</v>
      </c>
      <c r="Z1327" s="28" t="s">
        <v>16262</v>
      </c>
      <c r="AA1327" s="28">
        <v>1</v>
      </c>
      <c r="AB1327" s="28">
        <v>0</v>
      </c>
      <c r="AC1327" s="32">
        <f>Solution[[#This Row],[Old Stop]] +1</f>
        <v>1</v>
      </c>
      <c r="AD1327" s="32" t="str">
        <f>_xlfn.CONCAT(Solution[[#This Row],[Notes]],"_",Solution[[#This Row],[Week '#]],"_", _xlfn.SWITCH(Solution[[#This Row],[Column1]], "M", "Monday", "T", "Tuesday", "W", "Wednesday", "R", "Thursday", "H", "Thursday", "F", "Friday"))</f>
        <v>102_Week4_Tuesday</v>
      </c>
      <c r="AE1327" s="32" t="str">
        <f>IF(LEN(Solution[[#This Row],[Available Delivery Days]]) =1, Solution[[#This Row],[Available Delivery Days]], IF(ISNUMBER(SEARCH(Solution[[#This Row],[New Delivery Day]], Solution[[#This Row],[Available Delivery Days]])), Solution[[#This Row],[New Delivery Day]], Solution[[#This Row],[Old Delivery Day]]))</f>
        <v>T</v>
      </c>
      <c r="AF1327" s="31">
        <v>37.06</v>
      </c>
      <c r="AG1327" s="31">
        <v>44.99</v>
      </c>
      <c r="AH1327" s="28" t="s">
        <v>7832</v>
      </c>
      <c r="AI1327" s="28" t="s">
        <v>932</v>
      </c>
      <c r="AJ1327" s="28" t="s">
        <v>7793</v>
      </c>
      <c r="AK1327" s="28" t="s">
        <v>7792</v>
      </c>
      <c r="AL1327" s="28" t="s">
        <v>7797</v>
      </c>
      <c r="AM1327" s="28">
        <f>_xlfn.XLOOKUP(Solution[[#This Row],[Cu_ID]],Master[cu_id],Master[Notes], "none")</f>
        <v>102</v>
      </c>
      <c r="AN1327" s="28">
        <v>0</v>
      </c>
    </row>
    <row r="1328" spans="1:40" x14ac:dyDescent="0.3">
      <c r="A1328" s="53" t="s">
        <v>13011</v>
      </c>
      <c r="B1328" s="37" t="s">
        <v>13012</v>
      </c>
      <c r="C1328" s="37" t="s">
        <v>7728</v>
      </c>
      <c r="D1328" s="28" t="s">
        <v>7716</v>
      </c>
      <c r="E1328" s="28" t="s">
        <v>7789</v>
      </c>
      <c r="F1328" s="28" t="s">
        <v>903</v>
      </c>
      <c r="G1328" s="28" t="s">
        <v>7768</v>
      </c>
      <c r="H1328" s="28" t="s">
        <v>11016</v>
      </c>
      <c r="I1328" s="28" t="s">
        <v>8057</v>
      </c>
      <c r="J1328" s="28">
        <v>370</v>
      </c>
      <c r="K1328" s="35" t="s">
        <v>9452</v>
      </c>
      <c r="L1328" s="35" t="s">
        <v>13013</v>
      </c>
      <c r="M1328" s="30">
        <v>1.0703615285456201</v>
      </c>
      <c r="N1328" s="32" t="s">
        <v>14678</v>
      </c>
      <c r="O1328" s="28" t="s">
        <v>7774</v>
      </c>
      <c r="P1328" s="29">
        <v>0.42444444444444446</v>
      </c>
      <c r="Q1328" s="29">
        <v>0.43015046296296294</v>
      </c>
      <c r="R1328" s="28">
        <v>0</v>
      </c>
      <c r="S1328" s="30">
        <v>8.2111111100000009</v>
      </c>
      <c r="T1328" s="32" t="s">
        <v>13014</v>
      </c>
      <c r="U1328" s="32" t="s">
        <v>13015</v>
      </c>
      <c r="V1328" s="30">
        <v>0.191322460714413</v>
      </c>
      <c r="W1328" s="28">
        <v>0</v>
      </c>
      <c r="X1328" s="28">
        <v>0</v>
      </c>
      <c r="Y1328" s="28" t="s">
        <v>14639</v>
      </c>
      <c r="Z1328" s="28" t="s">
        <v>14640</v>
      </c>
      <c r="AA1328" s="28">
        <v>1</v>
      </c>
      <c r="AB1328" s="28">
        <v>0</v>
      </c>
      <c r="AC1328" s="32">
        <f>Solution[[#This Row],[Old Stop]] +1</f>
        <v>371</v>
      </c>
      <c r="AD1328" s="32" t="str">
        <f>_xlfn.CONCAT(Solution[[#This Row],[Notes]],"_",Solution[[#This Row],[Week '#]],"_", _xlfn.SWITCH(Solution[[#This Row],[Column1]], "M", "Monday", "T", "Tuesday", "W", "Wednesday", "R", "Thursday", "H", "Thursday", "F", "Friday"))</f>
        <v>101_Week1_Tuesday</v>
      </c>
      <c r="AE1328" s="32" t="str">
        <f>IF(LEN(Solution[[#This Row],[Available Delivery Days]]) =1, Solution[[#This Row],[Available Delivery Days]], IF(ISNUMBER(SEARCH(Solution[[#This Row],[New Delivery Day]], Solution[[#This Row],[Available Delivery Days]])), Solution[[#This Row],[New Delivery Day]], Solution[[#This Row],[Old Delivery Day]]))</f>
        <v>T</v>
      </c>
      <c r="AF1328" s="31">
        <v>52.375</v>
      </c>
      <c r="AG1328" s="31">
        <v>50.52</v>
      </c>
      <c r="AH1328" s="28" t="s">
        <v>7832</v>
      </c>
      <c r="AI1328" s="28" t="s">
        <v>932</v>
      </c>
      <c r="AJ1328" s="28" t="s">
        <v>7792</v>
      </c>
      <c r="AK1328" s="28" t="s">
        <v>7792</v>
      </c>
      <c r="AL1328" s="28" t="s">
        <v>7797</v>
      </c>
      <c r="AM1328" s="28">
        <f>_xlfn.XLOOKUP(Solution[[#This Row],[Cu_ID]],Master[cu_id],Master[Notes], "none")</f>
        <v>101</v>
      </c>
      <c r="AN1328" s="28">
        <v>0</v>
      </c>
    </row>
    <row r="1329" spans="1:40" x14ac:dyDescent="0.3">
      <c r="A1329" s="53" t="s">
        <v>13011</v>
      </c>
      <c r="B1329" s="37" t="s">
        <v>13012</v>
      </c>
      <c r="C1329" s="37" t="s">
        <v>7728</v>
      </c>
      <c r="D1329" s="28" t="s">
        <v>7717</v>
      </c>
      <c r="E1329" s="28" t="s">
        <v>7789</v>
      </c>
      <c r="F1329" s="28" t="s">
        <v>903</v>
      </c>
      <c r="G1329" s="28" t="s">
        <v>7763</v>
      </c>
      <c r="H1329" s="28" t="s">
        <v>11016</v>
      </c>
      <c r="I1329" s="28" t="s">
        <v>8057</v>
      </c>
      <c r="J1329" s="28">
        <v>370</v>
      </c>
      <c r="K1329" s="35" t="s">
        <v>9452</v>
      </c>
      <c r="L1329" s="35" t="s">
        <v>13013</v>
      </c>
      <c r="M1329" s="30">
        <v>1.0703615285456201</v>
      </c>
      <c r="N1329" s="32" t="s">
        <v>15645</v>
      </c>
      <c r="O1329" s="28" t="s">
        <v>7774</v>
      </c>
      <c r="P1329" s="29">
        <v>0.44187500000000002</v>
      </c>
      <c r="Q1329" s="29">
        <v>0.4475810185185185</v>
      </c>
      <c r="R1329" s="28">
        <v>0</v>
      </c>
      <c r="S1329" s="30">
        <v>8.2111111100000009</v>
      </c>
      <c r="T1329" s="32" t="s">
        <v>13014</v>
      </c>
      <c r="U1329" s="32" t="s">
        <v>13015</v>
      </c>
      <c r="V1329" s="30">
        <v>0.191322460714413</v>
      </c>
      <c r="W1329" s="28">
        <v>0</v>
      </c>
      <c r="X1329" s="28">
        <v>0</v>
      </c>
      <c r="Y1329" s="28" t="s">
        <v>14639</v>
      </c>
      <c r="Z1329" s="28" t="s">
        <v>15543</v>
      </c>
      <c r="AA1329" s="28">
        <v>1</v>
      </c>
      <c r="AB1329" s="28">
        <v>0</v>
      </c>
      <c r="AC1329" s="32">
        <f>Solution[[#This Row],[Old Stop]] +1</f>
        <v>371</v>
      </c>
      <c r="AD1329" s="32" t="str">
        <f>_xlfn.CONCAT(Solution[[#This Row],[Notes]],"_",Solution[[#This Row],[Week '#]],"_", _xlfn.SWITCH(Solution[[#This Row],[Column1]], "M", "Monday", "T", "Tuesday", "W", "Wednesday", "R", "Thursday", "H", "Thursday", "F", "Friday"))</f>
        <v>101_Week2_Tuesday</v>
      </c>
      <c r="AE1329" s="32" t="str">
        <f>IF(LEN(Solution[[#This Row],[Available Delivery Days]]) =1, Solution[[#This Row],[Available Delivery Days]], IF(ISNUMBER(SEARCH(Solution[[#This Row],[New Delivery Day]], Solution[[#This Row],[Available Delivery Days]])), Solution[[#This Row],[New Delivery Day]], Solution[[#This Row],[Old Delivery Day]]))</f>
        <v>T</v>
      </c>
      <c r="AF1329" s="31">
        <v>52.375</v>
      </c>
      <c r="AG1329" s="31">
        <v>50.52</v>
      </c>
      <c r="AH1329" s="28" t="s">
        <v>7832</v>
      </c>
      <c r="AI1329" s="28" t="s">
        <v>932</v>
      </c>
      <c r="AJ1329" s="28" t="s">
        <v>7792</v>
      </c>
      <c r="AK1329" s="28" t="s">
        <v>7792</v>
      </c>
      <c r="AL1329" s="28" t="s">
        <v>7797</v>
      </c>
      <c r="AM1329" s="28">
        <f>_xlfn.XLOOKUP(Solution[[#This Row],[Cu_ID]],Master[cu_id],Master[Notes], "none")</f>
        <v>101</v>
      </c>
      <c r="AN1329" s="28">
        <v>0</v>
      </c>
    </row>
    <row r="1330" spans="1:40" x14ac:dyDescent="0.3">
      <c r="A1330" s="53" t="s">
        <v>13011</v>
      </c>
      <c r="B1330" s="37" t="s">
        <v>13012</v>
      </c>
      <c r="C1330" s="37" t="s">
        <v>7728</v>
      </c>
      <c r="D1330" s="28" t="s">
        <v>7718</v>
      </c>
      <c r="E1330" s="28" t="s">
        <v>7789</v>
      </c>
      <c r="F1330" s="28" t="s">
        <v>903</v>
      </c>
      <c r="G1330" s="28" t="s">
        <v>7762</v>
      </c>
      <c r="H1330" s="28" t="s">
        <v>11016</v>
      </c>
      <c r="I1330" s="28" t="s">
        <v>8057</v>
      </c>
      <c r="J1330" s="28">
        <v>370</v>
      </c>
      <c r="K1330" s="35" t="s">
        <v>9452</v>
      </c>
      <c r="L1330" s="35" t="s">
        <v>13013</v>
      </c>
      <c r="M1330" s="30">
        <v>1.0703615285456201</v>
      </c>
      <c r="N1330" s="32" t="s">
        <v>15857</v>
      </c>
      <c r="O1330" s="28" t="s">
        <v>7774</v>
      </c>
      <c r="P1330" s="29">
        <v>0.43217592592592591</v>
      </c>
      <c r="Q1330" s="29">
        <v>0.43788194444444445</v>
      </c>
      <c r="R1330" s="28">
        <v>0</v>
      </c>
      <c r="S1330" s="30">
        <v>8.2111111100000009</v>
      </c>
      <c r="T1330" s="32" t="s">
        <v>13014</v>
      </c>
      <c r="U1330" s="32" t="s">
        <v>13015</v>
      </c>
      <c r="V1330" s="30">
        <v>0.191322460714413</v>
      </c>
      <c r="W1330" s="28">
        <v>0</v>
      </c>
      <c r="X1330" s="28">
        <v>0</v>
      </c>
      <c r="Y1330" s="28" t="s">
        <v>14639</v>
      </c>
      <c r="Z1330" s="28" t="s">
        <v>15838</v>
      </c>
      <c r="AA1330" s="28">
        <v>1</v>
      </c>
      <c r="AB1330" s="28">
        <v>0</v>
      </c>
      <c r="AC1330" s="32">
        <f>Solution[[#This Row],[Old Stop]] +1</f>
        <v>371</v>
      </c>
      <c r="AD1330" s="32" t="str">
        <f>_xlfn.CONCAT(Solution[[#This Row],[Notes]],"_",Solution[[#This Row],[Week '#]],"_", _xlfn.SWITCH(Solution[[#This Row],[Column1]], "M", "Monday", "T", "Tuesday", "W", "Wednesday", "R", "Thursday", "H", "Thursday", "F", "Friday"))</f>
        <v>101_Week3_Tuesday</v>
      </c>
      <c r="AE1330" s="32" t="str">
        <f>IF(LEN(Solution[[#This Row],[Available Delivery Days]]) =1, Solution[[#This Row],[Available Delivery Days]], IF(ISNUMBER(SEARCH(Solution[[#This Row],[New Delivery Day]], Solution[[#This Row],[Available Delivery Days]])), Solution[[#This Row],[New Delivery Day]], Solution[[#This Row],[Old Delivery Day]]))</f>
        <v>T</v>
      </c>
      <c r="AF1330" s="31">
        <v>52.375</v>
      </c>
      <c r="AG1330" s="31">
        <v>50.52</v>
      </c>
      <c r="AH1330" s="28" t="s">
        <v>7832</v>
      </c>
      <c r="AI1330" s="28" t="s">
        <v>932</v>
      </c>
      <c r="AJ1330" s="28" t="s">
        <v>7792</v>
      </c>
      <c r="AK1330" s="28" t="s">
        <v>7792</v>
      </c>
      <c r="AL1330" s="28" t="s">
        <v>7797</v>
      </c>
      <c r="AM1330" s="28">
        <f>_xlfn.XLOOKUP(Solution[[#This Row],[Cu_ID]],Master[cu_id],Master[Notes], "none")</f>
        <v>101</v>
      </c>
      <c r="AN1330" s="28">
        <v>0</v>
      </c>
    </row>
    <row r="1331" spans="1:40" x14ac:dyDescent="0.3">
      <c r="A1331" s="53" t="s">
        <v>13011</v>
      </c>
      <c r="B1331" s="37" t="s">
        <v>13012</v>
      </c>
      <c r="C1331" s="37" t="s">
        <v>7728</v>
      </c>
      <c r="D1331" s="28" t="s">
        <v>7719</v>
      </c>
      <c r="E1331" s="28" t="s">
        <v>7789</v>
      </c>
      <c r="F1331" s="28" t="s">
        <v>903</v>
      </c>
      <c r="G1331" s="28" t="s">
        <v>7772</v>
      </c>
      <c r="H1331" s="28" t="s">
        <v>11016</v>
      </c>
      <c r="I1331" s="28" t="s">
        <v>8057</v>
      </c>
      <c r="J1331" s="28">
        <v>370</v>
      </c>
      <c r="K1331" s="35" t="s">
        <v>9452</v>
      </c>
      <c r="L1331" s="35" t="s">
        <v>13013</v>
      </c>
      <c r="M1331" s="30">
        <v>1.0703615285456201</v>
      </c>
      <c r="N1331" s="32" t="s">
        <v>16676</v>
      </c>
      <c r="O1331" s="28" t="s">
        <v>7774</v>
      </c>
      <c r="P1331" s="29">
        <v>0.48989583333333331</v>
      </c>
      <c r="Q1331" s="29">
        <v>0.49560185185185185</v>
      </c>
      <c r="R1331" s="28">
        <v>0</v>
      </c>
      <c r="S1331" s="30">
        <v>8.2111111100000009</v>
      </c>
      <c r="T1331" s="32" t="s">
        <v>13014</v>
      </c>
      <c r="U1331" s="32" t="s">
        <v>13015</v>
      </c>
      <c r="V1331" s="30">
        <v>0.191322460714413</v>
      </c>
      <c r="W1331" s="28">
        <v>0</v>
      </c>
      <c r="X1331" s="28">
        <v>0</v>
      </c>
      <c r="Y1331" s="28" t="s">
        <v>14639</v>
      </c>
      <c r="Z1331" s="28" t="s">
        <v>16423</v>
      </c>
      <c r="AA1331" s="28">
        <v>1</v>
      </c>
      <c r="AB1331" s="28">
        <v>0</v>
      </c>
      <c r="AC1331" s="32">
        <f>Solution[[#This Row],[Old Stop]] +1</f>
        <v>371</v>
      </c>
      <c r="AD1331" s="32" t="str">
        <f>_xlfn.CONCAT(Solution[[#This Row],[Notes]],"_",Solution[[#This Row],[Week '#]],"_", _xlfn.SWITCH(Solution[[#This Row],[Column1]], "M", "Monday", "T", "Tuesday", "W", "Wednesday", "R", "Thursday", "H", "Thursday", "F", "Friday"))</f>
        <v>101_Week4_Tuesday</v>
      </c>
      <c r="AE1331" s="32" t="str">
        <f>IF(LEN(Solution[[#This Row],[Available Delivery Days]]) =1, Solution[[#This Row],[Available Delivery Days]], IF(ISNUMBER(SEARCH(Solution[[#This Row],[New Delivery Day]], Solution[[#This Row],[Available Delivery Days]])), Solution[[#This Row],[New Delivery Day]], Solution[[#This Row],[Old Delivery Day]]))</f>
        <v>T</v>
      </c>
      <c r="AF1331" s="31">
        <v>52.375</v>
      </c>
      <c r="AG1331" s="31">
        <v>50.52</v>
      </c>
      <c r="AH1331" s="28" t="s">
        <v>7832</v>
      </c>
      <c r="AI1331" s="28" t="s">
        <v>932</v>
      </c>
      <c r="AJ1331" s="28" t="s">
        <v>7792</v>
      </c>
      <c r="AK1331" s="28" t="s">
        <v>7792</v>
      </c>
      <c r="AL1331" s="28" t="s">
        <v>7797</v>
      </c>
      <c r="AM1331" s="28">
        <f>_xlfn.XLOOKUP(Solution[[#This Row],[Cu_ID]],Master[cu_id],Master[Notes], "none")</f>
        <v>101</v>
      </c>
      <c r="AN1331" s="28">
        <v>0</v>
      </c>
    </row>
    <row r="1332" spans="1:40" x14ac:dyDescent="0.3">
      <c r="A1332" s="53" t="s">
        <v>11976</v>
      </c>
      <c r="B1332" s="37" t="s">
        <v>11977</v>
      </c>
      <c r="C1332" s="37" t="s">
        <v>7728</v>
      </c>
      <c r="D1332" s="28" t="s">
        <v>7716</v>
      </c>
      <c r="E1332" s="28" t="s">
        <v>7734</v>
      </c>
      <c r="F1332" s="28" t="s">
        <v>902</v>
      </c>
      <c r="G1332" s="28" t="s">
        <v>7751</v>
      </c>
      <c r="H1332" s="28" t="s">
        <v>7734</v>
      </c>
      <c r="I1332" s="28" t="s">
        <v>902</v>
      </c>
      <c r="J1332" s="28">
        <v>50</v>
      </c>
      <c r="K1332" s="35" t="s">
        <v>8594</v>
      </c>
      <c r="L1332" s="35" t="s">
        <v>11978</v>
      </c>
      <c r="M1332" s="30">
        <v>0.47371087595820399</v>
      </c>
      <c r="N1332" s="32" t="s">
        <v>15307</v>
      </c>
      <c r="O1332" s="28" t="s">
        <v>7774</v>
      </c>
      <c r="P1332" s="29">
        <v>0.35726851851851854</v>
      </c>
      <c r="Q1332" s="29">
        <v>0.35782407407407407</v>
      </c>
      <c r="R1332" s="28">
        <v>0</v>
      </c>
      <c r="S1332" s="30">
        <v>0.8</v>
      </c>
      <c r="T1332" s="32" t="s">
        <v>11979</v>
      </c>
      <c r="U1332" s="32" t="s">
        <v>11980</v>
      </c>
      <c r="V1332" s="30">
        <v>6.6622546648278103E-2</v>
      </c>
      <c r="W1332" s="28">
        <v>0</v>
      </c>
      <c r="X1332" s="28">
        <v>0</v>
      </c>
      <c r="Y1332" s="28" t="s">
        <v>14637</v>
      </c>
      <c r="Z1332" s="28" t="s">
        <v>14638</v>
      </c>
      <c r="AA1332" s="28">
        <v>1</v>
      </c>
      <c r="AB1332" s="28">
        <v>0</v>
      </c>
      <c r="AC1332" s="32">
        <f>Solution[[#This Row],[Old Stop]] +1</f>
        <v>51</v>
      </c>
      <c r="AD1332" s="32" t="str">
        <f>_xlfn.CONCAT(Solution[[#This Row],[Notes]],"_",Solution[[#This Row],[Week '#]],"_", _xlfn.SWITCH(Solution[[#This Row],[Column1]], "M", "Monday", "T", "Tuesday", "W", "Wednesday", "R", "Thursday", "H", "Thursday", "F", "Friday"))</f>
        <v>102_Week1_Friday</v>
      </c>
      <c r="AE1332" s="32" t="str">
        <f>IF(LEN(Solution[[#This Row],[Available Delivery Days]]) =1, Solution[[#This Row],[Available Delivery Days]], IF(ISNUMBER(SEARCH(Solution[[#This Row],[New Delivery Day]], Solution[[#This Row],[Available Delivery Days]])), Solution[[#This Row],[New Delivery Day]], Solution[[#This Row],[Old Delivery Day]]))</f>
        <v>F</v>
      </c>
      <c r="AF1332" s="31">
        <v>50.373699999999999</v>
      </c>
      <c r="AG1332" s="31">
        <v>46.61</v>
      </c>
      <c r="AH1332" s="28" t="s">
        <v>7832</v>
      </c>
      <c r="AI1332" s="28" t="s">
        <v>932</v>
      </c>
      <c r="AJ1332" s="28" t="s">
        <v>7793</v>
      </c>
      <c r="AK1332" s="28" t="s">
        <v>7793</v>
      </c>
      <c r="AL1332" s="28" t="s">
        <v>7797</v>
      </c>
      <c r="AM1332" s="28" t="str">
        <f>_xlfn.XLOOKUP(Solution[[#This Row],[Cu_ID]],Master[cu_id],Master[Notes], "none")</f>
        <v>102</v>
      </c>
      <c r="AN1332" s="28"/>
    </row>
    <row r="1333" spans="1:40" x14ac:dyDescent="0.3">
      <c r="A1333" s="53" t="s">
        <v>11976</v>
      </c>
      <c r="B1333" s="37" t="s">
        <v>11977</v>
      </c>
      <c r="C1333" s="37" t="s">
        <v>7728</v>
      </c>
      <c r="D1333" s="28" t="s">
        <v>7718</v>
      </c>
      <c r="E1333" s="28" t="s">
        <v>7734</v>
      </c>
      <c r="F1333" s="28" t="s">
        <v>902</v>
      </c>
      <c r="G1333" s="28" t="s">
        <v>7751</v>
      </c>
      <c r="H1333" s="28" t="s">
        <v>7734</v>
      </c>
      <c r="I1333" s="28" t="s">
        <v>902</v>
      </c>
      <c r="J1333" s="28">
        <v>50</v>
      </c>
      <c r="K1333" s="35" t="s">
        <v>8594</v>
      </c>
      <c r="L1333" s="35" t="s">
        <v>11978</v>
      </c>
      <c r="M1333" s="30">
        <v>0.47371087595820399</v>
      </c>
      <c r="N1333" s="32" t="s">
        <v>15735</v>
      </c>
      <c r="O1333" s="28" t="s">
        <v>7774</v>
      </c>
      <c r="P1333" s="29">
        <v>0.35726851851851854</v>
      </c>
      <c r="Q1333" s="29">
        <v>0.35782407407407407</v>
      </c>
      <c r="R1333" s="28">
        <v>0</v>
      </c>
      <c r="S1333" s="30">
        <v>0.8</v>
      </c>
      <c r="T1333" s="32" t="s">
        <v>11979</v>
      </c>
      <c r="U1333" s="32" t="s">
        <v>11980</v>
      </c>
      <c r="V1333" s="30">
        <v>6.6622546648278103E-2</v>
      </c>
      <c r="W1333" s="28">
        <v>0</v>
      </c>
      <c r="X1333" s="28">
        <v>0</v>
      </c>
      <c r="Y1333" s="28" t="s">
        <v>14637</v>
      </c>
      <c r="Z1333" s="28" t="s">
        <v>15690</v>
      </c>
      <c r="AA1333" s="28">
        <v>1</v>
      </c>
      <c r="AB1333" s="28">
        <v>0</v>
      </c>
      <c r="AC1333" s="32">
        <f>Solution[[#This Row],[Old Stop]] +1</f>
        <v>51</v>
      </c>
      <c r="AD1333" s="32" t="str">
        <f>_xlfn.CONCAT(Solution[[#This Row],[Notes]],"_",Solution[[#This Row],[Week '#]],"_", _xlfn.SWITCH(Solution[[#This Row],[Column1]], "M", "Monday", "T", "Tuesday", "W", "Wednesday", "R", "Thursday", "H", "Thursday", "F", "Friday"))</f>
        <v>102_Week3_Friday</v>
      </c>
      <c r="AE1333" s="32" t="str">
        <f>IF(LEN(Solution[[#This Row],[Available Delivery Days]]) =1, Solution[[#This Row],[Available Delivery Days]], IF(ISNUMBER(SEARCH(Solution[[#This Row],[New Delivery Day]], Solution[[#This Row],[Available Delivery Days]])), Solution[[#This Row],[New Delivery Day]], Solution[[#This Row],[Old Delivery Day]]))</f>
        <v>F</v>
      </c>
      <c r="AF1333" s="31">
        <v>50.373699999999999</v>
      </c>
      <c r="AG1333" s="31">
        <v>46.61</v>
      </c>
      <c r="AH1333" s="28" t="s">
        <v>7832</v>
      </c>
      <c r="AI1333" s="28" t="s">
        <v>932</v>
      </c>
      <c r="AJ1333" s="28" t="s">
        <v>7793</v>
      </c>
      <c r="AK1333" s="28" t="s">
        <v>7793</v>
      </c>
      <c r="AL1333" s="28" t="s">
        <v>7797</v>
      </c>
      <c r="AM1333" s="28" t="str">
        <f>_xlfn.XLOOKUP(Solution[[#This Row],[Cu_ID]],Master[cu_id],Master[Notes], "none")</f>
        <v>102</v>
      </c>
      <c r="AN1333" s="28"/>
    </row>
    <row r="1334" spans="1:40" x14ac:dyDescent="0.3">
      <c r="A1334" s="53" t="s">
        <v>14033</v>
      </c>
      <c r="B1334" s="37" t="s">
        <v>14034</v>
      </c>
      <c r="C1334" s="37" t="s">
        <v>7728</v>
      </c>
      <c r="D1334" s="28" t="s">
        <v>7717</v>
      </c>
      <c r="E1334" s="28" t="s">
        <v>11016</v>
      </c>
      <c r="F1334" s="28" t="s">
        <v>901</v>
      </c>
      <c r="G1334" s="28" t="s">
        <v>7743</v>
      </c>
      <c r="H1334" s="28" t="s">
        <v>7752</v>
      </c>
      <c r="I1334" s="28" t="s">
        <v>902</v>
      </c>
      <c r="J1334" s="28">
        <v>140</v>
      </c>
      <c r="K1334" s="35" t="s">
        <v>9047</v>
      </c>
      <c r="L1334" s="35" t="s">
        <v>14035</v>
      </c>
      <c r="M1334" s="30">
        <v>0.82392411492765005</v>
      </c>
      <c r="N1334" s="32" t="s">
        <v>15437</v>
      </c>
      <c r="O1334" s="28" t="s">
        <v>7756</v>
      </c>
      <c r="P1334" s="29">
        <v>0.536712962962963</v>
      </c>
      <c r="Q1334" s="29">
        <v>0.54355324074074074</v>
      </c>
      <c r="R1334" s="28">
        <v>0</v>
      </c>
      <c r="S1334" s="30">
        <v>9.85</v>
      </c>
      <c r="T1334" s="32" t="s">
        <v>14036</v>
      </c>
      <c r="U1334" s="32" t="s">
        <v>14037</v>
      </c>
      <c r="V1334" s="30">
        <v>0.32102949161028199</v>
      </c>
      <c r="W1334" s="28">
        <v>0</v>
      </c>
      <c r="X1334" s="28">
        <v>0</v>
      </c>
      <c r="Y1334" s="28" t="s">
        <v>14623</v>
      </c>
      <c r="Z1334" s="28" t="s">
        <v>15210</v>
      </c>
      <c r="AA1334" s="28">
        <v>1</v>
      </c>
      <c r="AB1334" s="28">
        <v>0</v>
      </c>
      <c r="AC1334" s="32">
        <f>Solution[[#This Row],[Old Stop]] +1</f>
        <v>141</v>
      </c>
      <c r="AD1334" s="32" t="str">
        <f>_xlfn.CONCAT(Solution[[#This Row],[Notes]],"_",Solution[[#This Row],[Week '#]],"_", _xlfn.SWITCH(Solution[[#This Row],[Column1]], "M", "Monday", "T", "Tuesday", "W", "Wednesday", "R", "Thursday", "H", "Thursday", "F", "Friday"))</f>
        <v>105_Week2_Monday</v>
      </c>
      <c r="AE1334" s="32" t="str">
        <f>IF(LEN(Solution[[#This Row],[Available Delivery Days]]) =1, Solution[[#This Row],[Available Delivery Days]], IF(ISNUMBER(SEARCH(Solution[[#This Row],[New Delivery Day]], Solution[[#This Row],[Available Delivery Days]])), Solution[[#This Row],[New Delivery Day]], Solution[[#This Row],[Old Delivery Day]]))</f>
        <v>M</v>
      </c>
      <c r="AF1334" s="31">
        <v>27.355</v>
      </c>
      <c r="AG1334" s="31">
        <v>20.516200000000001</v>
      </c>
      <c r="AH1334" s="28" t="s">
        <v>7832</v>
      </c>
      <c r="AI1334" s="28" t="s">
        <v>932</v>
      </c>
      <c r="AJ1334" s="28" t="s">
        <v>7792</v>
      </c>
      <c r="AK1334" s="28" t="s">
        <v>7792</v>
      </c>
      <c r="AL1334" s="28" t="s">
        <v>7797</v>
      </c>
      <c r="AM1334" s="28">
        <f>_xlfn.XLOOKUP(Solution[[#This Row],[Cu_ID]],Master[cu_id],Master[Notes], "none")</f>
        <v>105</v>
      </c>
      <c r="AN1334" s="28">
        <v>0</v>
      </c>
    </row>
    <row r="1335" spans="1:40" x14ac:dyDescent="0.3">
      <c r="A1335" s="53" t="s">
        <v>14033</v>
      </c>
      <c r="B1335" s="37" t="s">
        <v>14034</v>
      </c>
      <c r="C1335" s="37" t="s">
        <v>7728</v>
      </c>
      <c r="D1335" s="28" t="s">
        <v>7719</v>
      </c>
      <c r="E1335" s="28" t="s">
        <v>11016</v>
      </c>
      <c r="F1335" s="28" t="s">
        <v>901</v>
      </c>
      <c r="G1335" s="28" t="s">
        <v>7743</v>
      </c>
      <c r="H1335" s="28" t="s">
        <v>7752</v>
      </c>
      <c r="I1335" s="28" t="s">
        <v>902</v>
      </c>
      <c r="J1335" s="28">
        <v>140</v>
      </c>
      <c r="K1335" s="35" t="s">
        <v>9047</v>
      </c>
      <c r="L1335" s="35" t="s">
        <v>14035</v>
      </c>
      <c r="M1335" s="30">
        <v>0.82392411492765005</v>
      </c>
      <c r="N1335" s="32" t="s">
        <v>16515</v>
      </c>
      <c r="O1335" s="28" t="s">
        <v>7756</v>
      </c>
      <c r="P1335" s="29">
        <v>0.52825231481481483</v>
      </c>
      <c r="Q1335" s="29">
        <v>0.53509259259259256</v>
      </c>
      <c r="R1335" s="28">
        <v>0</v>
      </c>
      <c r="S1335" s="30">
        <v>9.85</v>
      </c>
      <c r="T1335" s="32" t="s">
        <v>14036</v>
      </c>
      <c r="U1335" s="32" t="s">
        <v>14037</v>
      </c>
      <c r="V1335" s="30">
        <v>0.32102949161028199</v>
      </c>
      <c r="W1335" s="28">
        <v>0</v>
      </c>
      <c r="X1335" s="28">
        <v>0</v>
      </c>
      <c r="Y1335" s="28" t="s">
        <v>14623</v>
      </c>
      <c r="Z1335" s="28" t="s">
        <v>16475</v>
      </c>
      <c r="AA1335" s="28">
        <v>1</v>
      </c>
      <c r="AB1335" s="28">
        <v>0</v>
      </c>
      <c r="AC1335" s="32">
        <f>Solution[[#This Row],[Old Stop]] +1</f>
        <v>141</v>
      </c>
      <c r="AD1335" s="32" t="str">
        <f>_xlfn.CONCAT(Solution[[#This Row],[Notes]],"_",Solution[[#This Row],[Week '#]],"_", _xlfn.SWITCH(Solution[[#This Row],[Column1]], "M", "Monday", "T", "Tuesday", "W", "Wednesday", "R", "Thursday", "H", "Thursday", "F", "Friday"))</f>
        <v>105_Week4_Monday</v>
      </c>
      <c r="AE1335" s="32" t="str">
        <f>IF(LEN(Solution[[#This Row],[Available Delivery Days]]) =1, Solution[[#This Row],[Available Delivery Days]], IF(ISNUMBER(SEARCH(Solution[[#This Row],[New Delivery Day]], Solution[[#This Row],[Available Delivery Days]])), Solution[[#This Row],[New Delivery Day]], Solution[[#This Row],[Old Delivery Day]]))</f>
        <v>M</v>
      </c>
      <c r="AF1335" s="31">
        <v>27.355</v>
      </c>
      <c r="AG1335" s="31">
        <v>20.516200000000001</v>
      </c>
      <c r="AH1335" s="28" t="s">
        <v>7832</v>
      </c>
      <c r="AI1335" s="28" t="s">
        <v>932</v>
      </c>
      <c r="AJ1335" s="28" t="s">
        <v>7792</v>
      </c>
      <c r="AK1335" s="28" t="s">
        <v>7792</v>
      </c>
      <c r="AL1335" s="28" t="s">
        <v>7797</v>
      </c>
      <c r="AM1335" s="28">
        <f>_xlfn.XLOOKUP(Solution[[#This Row],[Cu_ID]],Master[cu_id],Master[Notes], "none")</f>
        <v>105</v>
      </c>
      <c r="AN1335" s="28">
        <v>0</v>
      </c>
    </row>
    <row r="1336" spans="1:40" x14ac:dyDescent="0.3">
      <c r="A1336" s="53" t="s">
        <v>11657</v>
      </c>
      <c r="B1336" s="37" t="s">
        <v>11658</v>
      </c>
      <c r="C1336" s="37" t="s">
        <v>7728</v>
      </c>
      <c r="D1336" s="28" t="s">
        <v>7716</v>
      </c>
      <c r="E1336" s="28" t="s">
        <v>7734</v>
      </c>
      <c r="F1336" s="28" t="s">
        <v>936</v>
      </c>
      <c r="G1336" s="28" t="s">
        <v>7814</v>
      </c>
      <c r="H1336" s="28" t="s">
        <v>7734</v>
      </c>
      <c r="I1336" s="28" t="s">
        <v>8057</v>
      </c>
      <c r="J1336" s="28">
        <v>90</v>
      </c>
      <c r="K1336" s="35" t="s">
        <v>8518</v>
      </c>
      <c r="L1336" s="35" t="s">
        <v>11659</v>
      </c>
      <c r="M1336" s="30">
        <v>0</v>
      </c>
      <c r="N1336" s="32" t="s">
        <v>15207</v>
      </c>
      <c r="O1336" s="28" t="s">
        <v>7774</v>
      </c>
      <c r="P1336" s="29">
        <v>0.55557870370370366</v>
      </c>
      <c r="Q1336" s="29">
        <v>0.56230324074074078</v>
      </c>
      <c r="R1336" s="28">
        <v>0</v>
      </c>
      <c r="S1336" s="30">
        <v>9.683574621414877</v>
      </c>
      <c r="T1336" s="32" t="s">
        <v>11660</v>
      </c>
      <c r="U1336" s="32" t="s">
        <v>11661</v>
      </c>
      <c r="V1336" s="30"/>
      <c r="W1336" s="28">
        <v>0</v>
      </c>
      <c r="X1336" s="28">
        <v>0</v>
      </c>
      <c r="Y1336" s="28" t="s">
        <v>14643</v>
      </c>
      <c r="Z1336" s="28" t="s">
        <v>14644</v>
      </c>
      <c r="AA1336" s="28">
        <v>1</v>
      </c>
      <c r="AB1336" s="28">
        <v>0</v>
      </c>
      <c r="AC1336" s="32">
        <f>Solution[[#This Row],[Old Stop]] +1</f>
        <v>91</v>
      </c>
      <c r="AD1336" s="32" t="str">
        <f>_xlfn.CONCAT(Solution[[#This Row],[Notes]],"_",Solution[[#This Row],[Week '#]],"_", _xlfn.SWITCH(Solution[[#This Row],[Column1]], "M", "Monday", "T", "Tuesday", "W", "Wednesday", "R", "Thursday", "H", "Thursday", "F", "Friday"))</f>
        <v>102_Week1_Thursday</v>
      </c>
      <c r="AE1336" s="32" t="str">
        <f>IF(LEN(Solution[[#This Row],[Available Delivery Days]]) =1, Solution[[#This Row],[Available Delivery Days]], IF(ISNUMBER(SEARCH(Solution[[#This Row],[New Delivery Day]], Solution[[#This Row],[Available Delivery Days]])), Solution[[#This Row],[New Delivery Day]], Solution[[#This Row],[Old Delivery Day]]))</f>
        <v>R</v>
      </c>
      <c r="AF1336" s="31">
        <v>168.85499999999999</v>
      </c>
      <c r="AG1336" s="31">
        <v>0</v>
      </c>
      <c r="AH1336" s="28" t="s">
        <v>7832</v>
      </c>
      <c r="AI1336" s="28" t="s">
        <v>932</v>
      </c>
      <c r="AJ1336" s="28" t="s">
        <v>7793</v>
      </c>
      <c r="AK1336" s="28" t="s">
        <v>7792</v>
      </c>
      <c r="AL1336" s="28" t="s">
        <v>7797</v>
      </c>
      <c r="AM1336" s="28">
        <f>_xlfn.XLOOKUP(Solution[[#This Row],[Cu_ID]],Master[cu_id],Master[Notes], "none")</f>
        <v>102</v>
      </c>
      <c r="AN1336" s="28">
        <v>0</v>
      </c>
    </row>
    <row r="1337" spans="1:40" x14ac:dyDescent="0.3">
      <c r="A1337" s="53" t="s">
        <v>11657</v>
      </c>
      <c r="B1337" s="37" t="s">
        <v>11658</v>
      </c>
      <c r="C1337" s="37" t="s">
        <v>7728</v>
      </c>
      <c r="D1337" s="28" t="s">
        <v>7717</v>
      </c>
      <c r="E1337" s="28" t="s">
        <v>7734</v>
      </c>
      <c r="F1337" s="28" t="s">
        <v>936</v>
      </c>
      <c r="G1337" s="28" t="s">
        <v>7756</v>
      </c>
      <c r="H1337" s="28" t="s">
        <v>7734</v>
      </c>
      <c r="I1337" s="28" t="s">
        <v>8057</v>
      </c>
      <c r="J1337" s="28">
        <v>90</v>
      </c>
      <c r="K1337" s="35" t="s">
        <v>8518</v>
      </c>
      <c r="L1337" s="35" t="s">
        <v>11659</v>
      </c>
      <c r="M1337" s="30">
        <v>0</v>
      </c>
      <c r="N1337" s="32" t="s">
        <v>15208</v>
      </c>
      <c r="O1337" s="28" t="s">
        <v>7774</v>
      </c>
      <c r="P1337" s="29">
        <v>0.39210648148148147</v>
      </c>
      <c r="Q1337" s="29">
        <v>0.39883101851851854</v>
      </c>
      <c r="R1337" s="28">
        <v>0</v>
      </c>
      <c r="S1337" s="30">
        <v>9.683574621414877</v>
      </c>
      <c r="T1337" s="32" t="s">
        <v>11660</v>
      </c>
      <c r="U1337" s="32" t="s">
        <v>11661</v>
      </c>
      <c r="V1337" s="30"/>
      <c r="W1337" s="28">
        <v>0</v>
      </c>
      <c r="X1337" s="28">
        <v>0</v>
      </c>
      <c r="Y1337" s="28" t="s">
        <v>14643</v>
      </c>
      <c r="Z1337" s="28" t="s">
        <v>14649</v>
      </c>
      <c r="AA1337" s="28">
        <v>1</v>
      </c>
      <c r="AB1337" s="28">
        <v>0</v>
      </c>
      <c r="AC1337" s="32">
        <f>Solution[[#This Row],[Old Stop]] +1</f>
        <v>91</v>
      </c>
      <c r="AD1337" s="32" t="str">
        <f>_xlfn.CONCAT(Solution[[#This Row],[Notes]],"_",Solution[[#This Row],[Week '#]],"_", _xlfn.SWITCH(Solution[[#This Row],[Column1]], "M", "Monday", "T", "Tuesday", "W", "Wednesday", "R", "Thursday", "H", "Thursday", "F", "Friday"))</f>
        <v>102_Week2_Thursday</v>
      </c>
      <c r="AE1337" s="32" t="str">
        <f>IF(LEN(Solution[[#This Row],[Available Delivery Days]]) =1, Solution[[#This Row],[Available Delivery Days]], IF(ISNUMBER(SEARCH(Solution[[#This Row],[New Delivery Day]], Solution[[#This Row],[Available Delivery Days]])), Solution[[#This Row],[New Delivery Day]], Solution[[#This Row],[Old Delivery Day]]))</f>
        <v>R</v>
      </c>
      <c r="AF1337" s="31">
        <v>168.85499999999999</v>
      </c>
      <c r="AG1337" s="31">
        <v>0</v>
      </c>
      <c r="AH1337" s="28" t="s">
        <v>7832</v>
      </c>
      <c r="AI1337" s="28" t="s">
        <v>932</v>
      </c>
      <c r="AJ1337" s="28" t="s">
        <v>7793</v>
      </c>
      <c r="AK1337" s="28" t="s">
        <v>7792</v>
      </c>
      <c r="AL1337" s="28" t="s">
        <v>7797</v>
      </c>
      <c r="AM1337" s="28">
        <f>_xlfn.XLOOKUP(Solution[[#This Row],[Cu_ID]],Master[cu_id],Master[Notes], "none")</f>
        <v>102</v>
      </c>
      <c r="AN1337" s="28">
        <v>0</v>
      </c>
    </row>
    <row r="1338" spans="1:40" x14ac:dyDescent="0.3">
      <c r="A1338" s="53" t="s">
        <v>11657</v>
      </c>
      <c r="B1338" s="37" t="s">
        <v>11658</v>
      </c>
      <c r="C1338" s="37" t="s">
        <v>7728</v>
      </c>
      <c r="D1338" s="28" t="s">
        <v>7718</v>
      </c>
      <c r="E1338" s="28" t="s">
        <v>7734</v>
      </c>
      <c r="F1338" s="28" t="s">
        <v>936</v>
      </c>
      <c r="G1338" s="28" t="s">
        <v>7814</v>
      </c>
      <c r="H1338" s="28" t="s">
        <v>7734</v>
      </c>
      <c r="I1338" s="28" t="s">
        <v>8057</v>
      </c>
      <c r="J1338" s="28">
        <v>90</v>
      </c>
      <c r="K1338" s="35" t="s">
        <v>8518</v>
      </c>
      <c r="L1338" s="35" t="s">
        <v>11659</v>
      </c>
      <c r="M1338" s="30">
        <v>0</v>
      </c>
      <c r="N1338" s="32" t="s">
        <v>15706</v>
      </c>
      <c r="O1338" s="28" t="s">
        <v>7774</v>
      </c>
      <c r="P1338" s="29">
        <v>0.55557870370370366</v>
      </c>
      <c r="Q1338" s="29">
        <v>0.56230324074074078</v>
      </c>
      <c r="R1338" s="28">
        <v>0</v>
      </c>
      <c r="S1338" s="30">
        <v>9.683574621414877</v>
      </c>
      <c r="T1338" s="32" t="s">
        <v>11660</v>
      </c>
      <c r="U1338" s="32" t="s">
        <v>11661</v>
      </c>
      <c r="V1338" s="30"/>
      <c r="W1338" s="28">
        <v>0</v>
      </c>
      <c r="X1338" s="28">
        <v>0</v>
      </c>
      <c r="Y1338" s="28" t="s">
        <v>14643</v>
      </c>
      <c r="Z1338" s="28" t="s">
        <v>15700</v>
      </c>
      <c r="AA1338" s="28">
        <v>1</v>
      </c>
      <c r="AB1338" s="28">
        <v>0</v>
      </c>
      <c r="AC1338" s="32">
        <f>Solution[[#This Row],[Old Stop]] +1</f>
        <v>91</v>
      </c>
      <c r="AD1338" s="32" t="str">
        <f>_xlfn.CONCAT(Solution[[#This Row],[Notes]],"_",Solution[[#This Row],[Week '#]],"_", _xlfn.SWITCH(Solution[[#This Row],[Column1]], "M", "Monday", "T", "Tuesday", "W", "Wednesday", "R", "Thursday", "H", "Thursday", "F", "Friday"))</f>
        <v>102_Week3_Thursday</v>
      </c>
      <c r="AE1338" s="32" t="str">
        <f>IF(LEN(Solution[[#This Row],[Available Delivery Days]]) =1, Solution[[#This Row],[Available Delivery Days]], IF(ISNUMBER(SEARCH(Solution[[#This Row],[New Delivery Day]], Solution[[#This Row],[Available Delivery Days]])), Solution[[#This Row],[New Delivery Day]], Solution[[#This Row],[Old Delivery Day]]))</f>
        <v>R</v>
      </c>
      <c r="AF1338" s="31">
        <v>168.85499999999999</v>
      </c>
      <c r="AG1338" s="31">
        <v>0</v>
      </c>
      <c r="AH1338" s="28" t="s">
        <v>7832</v>
      </c>
      <c r="AI1338" s="28" t="s">
        <v>932</v>
      </c>
      <c r="AJ1338" s="28" t="s">
        <v>7793</v>
      </c>
      <c r="AK1338" s="28" t="s">
        <v>7792</v>
      </c>
      <c r="AL1338" s="28" t="s">
        <v>7797</v>
      </c>
      <c r="AM1338" s="28">
        <f>_xlfn.XLOOKUP(Solution[[#This Row],[Cu_ID]],Master[cu_id],Master[Notes], "none")</f>
        <v>102</v>
      </c>
      <c r="AN1338" s="28">
        <v>0</v>
      </c>
    </row>
    <row r="1339" spans="1:40" x14ac:dyDescent="0.3">
      <c r="A1339" s="53" t="s">
        <v>11657</v>
      </c>
      <c r="B1339" s="37" t="s">
        <v>11658</v>
      </c>
      <c r="C1339" s="37" t="s">
        <v>7728</v>
      </c>
      <c r="D1339" s="28" t="s">
        <v>7719</v>
      </c>
      <c r="E1339" s="28" t="s">
        <v>7734</v>
      </c>
      <c r="F1339" s="28" t="s">
        <v>936</v>
      </c>
      <c r="G1339" s="28" t="s">
        <v>7756</v>
      </c>
      <c r="H1339" s="28" t="s">
        <v>7734</v>
      </c>
      <c r="I1339" s="28" t="s">
        <v>8057</v>
      </c>
      <c r="J1339" s="28">
        <v>90</v>
      </c>
      <c r="K1339" s="35" t="s">
        <v>8518</v>
      </c>
      <c r="L1339" s="35" t="s">
        <v>11659</v>
      </c>
      <c r="M1339" s="30">
        <v>0</v>
      </c>
      <c r="N1339" s="32" t="s">
        <v>16278</v>
      </c>
      <c r="O1339" s="28" t="s">
        <v>7774</v>
      </c>
      <c r="P1339" s="29">
        <v>0.39210648148148147</v>
      </c>
      <c r="Q1339" s="29">
        <v>0.39883101851851854</v>
      </c>
      <c r="R1339" s="28">
        <v>0</v>
      </c>
      <c r="S1339" s="30">
        <v>9.683574621414877</v>
      </c>
      <c r="T1339" s="32" t="s">
        <v>11660</v>
      </c>
      <c r="U1339" s="32" t="s">
        <v>11661</v>
      </c>
      <c r="V1339" s="30"/>
      <c r="W1339" s="28">
        <v>0</v>
      </c>
      <c r="X1339" s="28">
        <v>0</v>
      </c>
      <c r="Y1339" s="28" t="s">
        <v>14643</v>
      </c>
      <c r="Z1339" s="28" t="s">
        <v>16265</v>
      </c>
      <c r="AA1339" s="28">
        <v>1</v>
      </c>
      <c r="AB1339" s="28">
        <v>0</v>
      </c>
      <c r="AC1339" s="32">
        <f>Solution[[#This Row],[Old Stop]] +1</f>
        <v>91</v>
      </c>
      <c r="AD1339" s="32" t="str">
        <f>_xlfn.CONCAT(Solution[[#This Row],[Notes]],"_",Solution[[#This Row],[Week '#]],"_", _xlfn.SWITCH(Solution[[#This Row],[Column1]], "M", "Monday", "T", "Tuesday", "W", "Wednesday", "R", "Thursday", "H", "Thursday", "F", "Friday"))</f>
        <v>102_Week4_Thursday</v>
      </c>
      <c r="AE1339" s="32" t="str">
        <f>IF(LEN(Solution[[#This Row],[Available Delivery Days]]) =1, Solution[[#This Row],[Available Delivery Days]], IF(ISNUMBER(SEARCH(Solution[[#This Row],[New Delivery Day]], Solution[[#This Row],[Available Delivery Days]])), Solution[[#This Row],[New Delivery Day]], Solution[[#This Row],[Old Delivery Day]]))</f>
        <v>R</v>
      </c>
      <c r="AF1339" s="31">
        <v>168.85499999999999</v>
      </c>
      <c r="AG1339" s="31">
        <v>0</v>
      </c>
      <c r="AH1339" s="28" t="s">
        <v>7832</v>
      </c>
      <c r="AI1339" s="28" t="s">
        <v>932</v>
      </c>
      <c r="AJ1339" s="28" t="s">
        <v>7793</v>
      </c>
      <c r="AK1339" s="28" t="s">
        <v>7792</v>
      </c>
      <c r="AL1339" s="28" t="s">
        <v>7797</v>
      </c>
      <c r="AM1339" s="28">
        <f>_xlfn.XLOOKUP(Solution[[#This Row],[Cu_ID]],Master[cu_id],Master[Notes], "none")</f>
        <v>102</v>
      </c>
      <c r="AN1339" s="28">
        <v>0</v>
      </c>
    </row>
    <row r="1340" spans="1:40" x14ac:dyDescent="0.3">
      <c r="A1340" s="53" t="s">
        <v>11081</v>
      </c>
      <c r="B1340" s="37" t="s">
        <v>11082</v>
      </c>
      <c r="C1340" s="37" t="s">
        <v>7728</v>
      </c>
      <c r="D1340" s="28" t="s">
        <v>7716</v>
      </c>
      <c r="E1340" s="28" t="s">
        <v>11016</v>
      </c>
      <c r="F1340" s="28" t="s">
        <v>900</v>
      </c>
      <c r="G1340" s="28" t="s">
        <v>7759</v>
      </c>
      <c r="H1340" s="28" t="s">
        <v>11016</v>
      </c>
      <c r="I1340" s="28" t="s">
        <v>901</v>
      </c>
      <c r="J1340" s="28">
        <v>0</v>
      </c>
      <c r="K1340" s="35" t="s">
        <v>9181</v>
      </c>
      <c r="L1340" s="35" t="s">
        <v>11083</v>
      </c>
      <c r="M1340" s="30">
        <v>5.4241304527968204</v>
      </c>
      <c r="N1340" s="32" t="s">
        <v>14929</v>
      </c>
      <c r="O1340" s="28" t="s">
        <v>7774</v>
      </c>
      <c r="P1340" s="29">
        <v>0.39277777777777778</v>
      </c>
      <c r="Q1340" s="29">
        <v>0.39864583333333331</v>
      </c>
      <c r="R1340" s="28">
        <v>0</v>
      </c>
      <c r="S1340" s="30">
        <v>8.4416666666666664</v>
      </c>
      <c r="T1340" s="32" t="s">
        <v>11084</v>
      </c>
      <c r="U1340" s="32" t="s">
        <v>11085</v>
      </c>
      <c r="V1340" s="30">
        <v>4.2425367449396001</v>
      </c>
      <c r="W1340" s="28">
        <v>0</v>
      </c>
      <c r="X1340" s="28">
        <v>0</v>
      </c>
      <c r="Y1340" s="28" t="s">
        <v>14621</v>
      </c>
      <c r="Z1340" s="28" t="s">
        <v>14622</v>
      </c>
      <c r="AA1340" s="28">
        <v>1</v>
      </c>
      <c r="AB1340" s="28">
        <v>0</v>
      </c>
      <c r="AC1340" s="32">
        <f>Solution[[#This Row],[Old Stop]] +1</f>
        <v>1</v>
      </c>
      <c r="AD1340" s="32" t="str">
        <f>_xlfn.CONCAT(Solution[[#This Row],[Notes]],"_",Solution[[#This Row],[Week '#]],"_", _xlfn.SWITCH(Solution[[#This Row],[Column1]], "M", "Monday", "T", "Tuesday", "W", "Wednesday", "R", "Thursday", "H", "Thursday", "F", "Friday"))</f>
        <v>105_Week1_Wednesday</v>
      </c>
      <c r="AE1340" s="32" t="str">
        <f>IF(LEN(Solution[[#This Row],[Available Delivery Days]]) =1, Solution[[#This Row],[Available Delivery Days]], IF(ISNUMBER(SEARCH(Solution[[#This Row],[New Delivery Day]], Solution[[#This Row],[Available Delivery Days]])), Solution[[#This Row],[New Delivery Day]], Solution[[#This Row],[Old Delivery Day]]))</f>
        <v>W</v>
      </c>
      <c r="AF1340" s="31">
        <v>0</v>
      </c>
      <c r="AG1340" s="31">
        <v>0</v>
      </c>
      <c r="AH1340" s="28" t="s">
        <v>7832</v>
      </c>
      <c r="AI1340" s="28" t="s">
        <v>932</v>
      </c>
      <c r="AJ1340" s="28" t="s">
        <v>7793</v>
      </c>
      <c r="AK1340" s="28" t="s">
        <v>7792</v>
      </c>
      <c r="AL1340" s="28" t="s">
        <v>7797</v>
      </c>
      <c r="AM1340" s="28">
        <f>_xlfn.XLOOKUP(Solution[[#This Row],[Cu_ID]],Master[cu_id],Master[Notes], "none")</f>
        <v>105</v>
      </c>
      <c r="AN1340" s="28">
        <v>0</v>
      </c>
    </row>
    <row r="1341" spans="1:40" x14ac:dyDescent="0.3">
      <c r="A1341" s="53" t="s">
        <v>11081</v>
      </c>
      <c r="B1341" s="37" t="s">
        <v>11082</v>
      </c>
      <c r="C1341" s="37" t="s">
        <v>7728</v>
      </c>
      <c r="D1341" s="28" t="s">
        <v>7717</v>
      </c>
      <c r="E1341" s="28" t="s">
        <v>11016</v>
      </c>
      <c r="F1341" s="28" t="s">
        <v>900</v>
      </c>
      <c r="G1341" s="28" t="s">
        <v>7773</v>
      </c>
      <c r="H1341" s="28" t="s">
        <v>11016</v>
      </c>
      <c r="I1341" s="28" t="s">
        <v>901</v>
      </c>
      <c r="J1341" s="28">
        <v>0</v>
      </c>
      <c r="K1341" s="35" t="s">
        <v>9181</v>
      </c>
      <c r="L1341" s="35" t="s">
        <v>11083</v>
      </c>
      <c r="M1341" s="30">
        <v>5.4241304527968204</v>
      </c>
      <c r="N1341" s="32" t="s">
        <v>14930</v>
      </c>
      <c r="O1341" s="28" t="s">
        <v>7774</v>
      </c>
      <c r="P1341" s="29">
        <v>0.38824074074074072</v>
      </c>
      <c r="Q1341" s="29">
        <v>0.3941087962962963</v>
      </c>
      <c r="R1341" s="28">
        <v>0</v>
      </c>
      <c r="S1341" s="30">
        <v>8.4416666666666664</v>
      </c>
      <c r="T1341" s="32" t="s">
        <v>11084</v>
      </c>
      <c r="U1341" s="32" t="s">
        <v>11085</v>
      </c>
      <c r="V1341" s="30">
        <v>4.2425367449396001</v>
      </c>
      <c r="W1341" s="28">
        <v>0</v>
      </c>
      <c r="X1341" s="28">
        <v>0</v>
      </c>
      <c r="Y1341" s="28" t="s">
        <v>14621</v>
      </c>
      <c r="Z1341" s="28" t="s">
        <v>14931</v>
      </c>
      <c r="AA1341" s="28">
        <v>1</v>
      </c>
      <c r="AB1341" s="28">
        <v>0</v>
      </c>
      <c r="AC1341" s="32">
        <f>Solution[[#This Row],[Old Stop]] +1</f>
        <v>1</v>
      </c>
      <c r="AD1341" s="32" t="str">
        <f>_xlfn.CONCAT(Solution[[#This Row],[Notes]],"_",Solution[[#This Row],[Week '#]],"_", _xlfn.SWITCH(Solution[[#This Row],[Column1]], "M", "Monday", "T", "Tuesday", "W", "Wednesday", "R", "Thursday", "H", "Thursday", "F", "Friday"))</f>
        <v>105_Week2_Wednesday</v>
      </c>
      <c r="AE1341" s="32" t="str">
        <f>IF(LEN(Solution[[#This Row],[Available Delivery Days]]) =1, Solution[[#This Row],[Available Delivery Days]], IF(ISNUMBER(SEARCH(Solution[[#This Row],[New Delivery Day]], Solution[[#This Row],[Available Delivery Days]])), Solution[[#This Row],[New Delivery Day]], Solution[[#This Row],[Old Delivery Day]]))</f>
        <v>W</v>
      </c>
      <c r="AF1341" s="31">
        <v>0</v>
      </c>
      <c r="AG1341" s="31">
        <v>0</v>
      </c>
      <c r="AH1341" s="28" t="s">
        <v>7832</v>
      </c>
      <c r="AI1341" s="28" t="s">
        <v>932</v>
      </c>
      <c r="AJ1341" s="28" t="s">
        <v>7793</v>
      </c>
      <c r="AK1341" s="28" t="s">
        <v>7792</v>
      </c>
      <c r="AL1341" s="28" t="s">
        <v>7797</v>
      </c>
      <c r="AM1341" s="28">
        <f>_xlfn.XLOOKUP(Solution[[#This Row],[Cu_ID]],Master[cu_id],Master[Notes], "none")</f>
        <v>105</v>
      </c>
      <c r="AN1341" s="28">
        <v>0</v>
      </c>
    </row>
    <row r="1342" spans="1:40" x14ac:dyDescent="0.3">
      <c r="A1342" s="53" t="s">
        <v>11081</v>
      </c>
      <c r="B1342" s="37" t="s">
        <v>11082</v>
      </c>
      <c r="C1342" s="37" t="s">
        <v>7728</v>
      </c>
      <c r="D1342" s="28" t="s">
        <v>7718</v>
      </c>
      <c r="E1342" s="28" t="s">
        <v>11016</v>
      </c>
      <c r="F1342" s="28" t="s">
        <v>900</v>
      </c>
      <c r="G1342" s="28" t="s">
        <v>7758</v>
      </c>
      <c r="H1342" s="28" t="s">
        <v>11016</v>
      </c>
      <c r="I1342" s="28" t="s">
        <v>901</v>
      </c>
      <c r="J1342" s="28">
        <v>0</v>
      </c>
      <c r="K1342" s="35" t="s">
        <v>9181</v>
      </c>
      <c r="L1342" s="35" t="s">
        <v>11083</v>
      </c>
      <c r="M1342" s="30">
        <v>5.4241304527968204</v>
      </c>
      <c r="N1342" s="32" t="s">
        <v>16214</v>
      </c>
      <c r="O1342" s="28" t="s">
        <v>7774</v>
      </c>
      <c r="P1342" s="29">
        <v>0.40818287037037038</v>
      </c>
      <c r="Q1342" s="29">
        <v>0.41405092592592591</v>
      </c>
      <c r="R1342" s="28">
        <v>0</v>
      </c>
      <c r="S1342" s="30">
        <v>8.4416666666666664</v>
      </c>
      <c r="T1342" s="32" t="s">
        <v>11084</v>
      </c>
      <c r="U1342" s="32" t="s">
        <v>11085</v>
      </c>
      <c r="V1342" s="30">
        <v>4.2425367449396001</v>
      </c>
      <c r="W1342" s="28">
        <v>0</v>
      </c>
      <c r="X1342" s="28">
        <v>0</v>
      </c>
      <c r="Y1342" s="28" t="s">
        <v>14621</v>
      </c>
      <c r="Z1342" s="28" t="s">
        <v>16202</v>
      </c>
      <c r="AA1342" s="28">
        <v>1</v>
      </c>
      <c r="AB1342" s="28">
        <v>0</v>
      </c>
      <c r="AC1342" s="32">
        <f>Solution[[#This Row],[Old Stop]] +1</f>
        <v>1</v>
      </c>
      <c r="AD1342" s="32" t="str">
        <f>_xlfn.CONCAT(Solution[[#This Row],[Notes]],"_",Solution[[#This Row],[Week '#]],"_", _xlfn.SWITCH(Solution[[#This Row],[Column1]], "M", "Monday", "T", "Tuesday", "W", "Wednesday", "R", "Thursday", "H", "Thursday", "F", "Friday"))</f>
        <v>105_Week3_Wednesday</v>
      </c>
      <c r="AE1342" s="32" t="str">
        <f>IF(LEN(Solution[[#This Row],[Available Delivery Days]]) =1, Solution[[#This Row],[Available Delivery Days]], IF(ISNUMBER(SEARCH(Solution[[#This Row],[New Delivery Day]], Solution[[#This Row],[Available Delivery Days]])), Solution[[#This Row],[New Delivery Day]], Solution[[#This Row],[Old Delivery Day]]))</f>
        <v>W</v>
      </c>
      <c r="AF1342" s="31">
        <v>0</v>
      </c>
      <c r="AG1342" s="31">
        <v>0</v>
      </c>
      <c r="AH1342" s="28" t="s">
        <v>7832</v>
      </c>
      <c r="AI1342" s="28" t="s">
        <v>932</v>
      </c>
      <c r="AJ1342" s="28" t="s">
        <v>7793</v>
      </c>
      <c r="AK1342" s="28" t="s">
        <v>7792</v>
      </c>
      <c r="AL1342" s="28" t="s">
        <v>7797</v>
      </c>
      <c r="AM1342" s="28">
        <f>_xlfn.XLOOKUP(Solution[[#This Row],[Cu_ID]],Master[cu_id],Master[Notes], "none")</f>
        <v>105</v>
      </c>
      <c r="AN1342" s="28">
        <v>0</v>
      </c>
    </row>
    <row r="1343" spans="1:40" x14ac:dyDescent="0.3">
      <c r="A1343" s="53" t="s">
        <v>11081</v>
      </c>
      <c r="B1343" s="37" t="s">
        <v>11082</v>
      </c>
      <c r="C1343" s="37" t="s">
        <v>7728</v>
      </c>
      <c r="D1343" s="28" t="s">
        <v>7719</v>
      </c>
      <c r="E1343" s="28" t="s">
        <v>11016</v>
      </c>
      <c r="F1343" s="28" t="s">
        <v>900</v>
      </c>
      <c r="G1343" s="28" t="s">
        <v>7758</v>
      </c>
      <c r="H1343" s="28" t="s">
        <v>11016</v>
      </c>
      <c r="I1343" s="28" t="s">
        <v>901</v>
      </c>
      <c r="J1343" s="28">
        <v>0</v>
      </c>
      <c r="K1343" s="35" t="s">
        <v>9181</v>
      </c>
      <c r="L1343" s="35" t="s">
        <v>11083</v>
      </c>
      <c r="M1343" s="30">
        <v>5.4241304527968204</v>
      </c>
      <c r="N1343" s="32" t="s">
        <v>16734</v>
      </c>
      <c r="O1343" s="28" t="s">
        <v>7774</v>
      </c>
      <c r="P1343" s="29">
        <v>0.40186342592592594</v>
      </c>
      <c r="Q1343" s="29">
        <v>0.40773148148148147</v>
      </c>
      <c r="R1343" s="28">
        <v>0</v>
      </c>
      <c r="S1343" s="30">
        <v>8.4416666666666664</v>
      </c>
      <c r="T1343" s="32" t="s">
        <v>11084</v>
      </c>
      <c r="U1343" s="32" t="s">
        <v>11085</v>
      </c>
      <c r="V1343" s="30">
        <v>4.2425367449396001</v>
      </c>
      <c r="W1343" s="28">
        <v>0</v>
      </c>
      <c r="X1343" s="28">
        <v>0</v>
      </c>
      <c r="Y1343" s="28" t="s">
        <v>14621</v>
      </c>
      <c r="Z1343" s="28" t="s">
        <v>16493</v>
      </c>
      <c r="AA1343" s="28">
        <v>1</v>
      </c>
      <c r="AB1343" s="28">
        <v>0</v>
      </c>
      <c r="AC1343" s="32">
        <f>Solution[[#This Row],[Old Stop]] +1</f>
        <v>1</v>
      </c>
      <c r="AD1343" s="32" t="str">
        <f>_xlfn.CONCAT(Solution[[#This Row],[Notes]],"_",Solution[[#This Row],[Week '#]],"_", _xlfn.SWITCH(Solution[[#This Row],[Column1]], "M", "Monday", "T", "Tuesday", "W", "Wednesday", "R", "Thursday", "H", "Thursday", "F", "Friday"))</f>
        <v>105_Week4_Wednesday</v>
      </c>
      <c r="AE1343" s="32" t="str">
        <f>IF(LEN(Solution[[#This Row],[Available Delivery Days]]) =1, Solution[[#This Row],[Available Delivery Days]], IF(ISNUMBER(SEARCH(Solution[[#This Row],[New Delivery Day]], Solution[[#This Row],[Available Delivery Days]])), Solution[[#This Row],[New Delivery Day]], Solution[[#This Row],[Old Delivery Day]]))</f>
        <v>W</v>
      </c>
      <c r="AF1343" s="31">
        <v>0</v>
      </c>
      <c r="AG1343" s="31">
        <v>0</v>
      </c>
      <c r="AH1343" s="28" t="s">
        <v>7832</v>
      </c>
      <c r="AI1343" s="28" t="s">
        <v>932</v>
      </c>
      <c r="AJ1343" s="28" t="s">
        <v>7793</v>
      </c>
      <c r="AK1343" s="28" t="s">
        <v>7792</v>
      </c>
      <c r="AL1343" s="28" t="s">
        <v>7797</v>
      </c>
      <c r="AM1343" s="28">
        <f>_xlfn.XLOOKUP(Solution[[#This Row],[Cu_ID]],Master[cu_id],Master[Notes], "none")</f>
        <v>105</v>
      </c>
      <c r="AN1343" s="28">
        <v>0</v>
      </c>
    </row>
    <row r="1344" spans="1:40" x14ac:dyDescent="0.3">
      <c r="A1344" s="53" t="s">
        <v>11858</v>
      </c>
      <c r="B1344" s="37" t="s">
        <v>11859</v>
      </c>
      <c r="C1344" s="37" t="s">
        <v>7728</v>
      </c>
      <c r="D1344" s="28" t="s">
        <v>7716</v>
      </c>
      <c r="E1344" s="28" t="s">
        <v>7734</v>
      </c>
      <c r="F1344" s="28" t="s">
        <v>902</v>
      </c>
      <c r="G1344" s="28" t="s">
        <v>7743</v>
      </c>
      <c r="H1344" s="28" t="s">
        <v>7734</v>
      </c>
      <c r="I1344" s="28" t="s">
        <v>8057</v>
      </c>
      <c r="J1344" s="28">
        <v>100</v>
      </c>
      <c r="K1344" s="35" t="s">
        <v>8525</v>
      </c>
      <c r="L1344" s="35" t="s">
        <v>11860</v>
      </c>
      <c r="M1344" s="30">
        <v>3.39892451092601</v>
      </c>
      <c r="N1344" s="32" t="s">
        <v>15157</v>
      </c>
      <c r="O1344" s="28" t="s">
        <v>7774</v>
      </c>
      <c r="P1344" s="29">
        <v>0.46824074074074074</v>
      </c>
      <c r="Q1344" s="29">
        <v>0.47238425925925925</v>
      </c>
      <c r="R1344" s="28">
        <v>0</v>
      </c>
      <c r="S1344" s="30">
        <v>5.9666666666666668</v>
      </c>
      <c r="T1344" s="32" t="s">
        <v>11861</v>
      </c>
      <c r="U1344" s="32" t="s">
        <v>11862</v>
      </c>
      <c r="V1344" s="30">
        <v>2.00086565460097</v>
      </c>
      <c r="W1344" s="28">
        <v>0</v>
      </c>
      <c r="X1344" s="28">
        <v>0</v>
      </c>
      <c r="Y1344" s="28" t="s">
        <v>14637</v>
      </c>
      <c r="Z1344" s="28" t="s">
        <v>14638</v>
      </c>
      <c r="AA1344" s="28">
        <v>1</v>
      </c>
      <c r="AB1344" s="28">
        <v>0</v>
      </c>
      <c r="AC1344" s="32">
        <f>Solution[[#This Row],[Old Stop]] +1</f>
        <v>101</v>
      </c>
      <c r="AD1344" s="32" t="str">
        <f>_xlfn.CONCAT(Solution[[#This Row],[Notes]],"_",Solution[[#This Row],[Week '#]],"_", _xlfn.SWITCH(Solution[[#This Row],[Column1]], "M", "Monday", "T", "Tuesday", "W", "Wednesday", "R", "Thursday", "H", "Thursday", "F", "Friday"))</f>
        <v>102_Week1_Friday</v>
      </c>
      <c r="AE1344" s="32" t="str">
        <f>IF(LEN(Solution[[#This Row],[Available Delivery Days]]) =1, Solution[[#This Row],[Available Delivery Days]], IF(ISNUMBER(SEARCH(Solution[[#This Row],[New Delivery Day]], Solution[[#This Row],[Available Delivery Days]])), Solution[[#This Row],[New Delivery Day]], Solution[[#This Row],[Old Delivery Day]]))</f>
        <v>F</v>
      </c>
      <c r="AF1344" s="31">
        <v>110.46</v>
      </c>
      <c r="AG1344" s="31">
        <v>66.19</v>
      </c>
      <c r="AH1344" s="28" t="s">
        <v>7832</v>
      </c>
      <c r="AI1344" s="28" t="s">
        <v>932</v>
      </c>
      <c r="AJ1344" s="28" t="s">
        <v>7793</v>
      </c>
      <c r="AK1344" s="28" t="s">
        <v>7792</v>
      </c>
      <c r="AL1344" s="28" t="s">
        <v>7797</v>
      </c>
      <c r="AM1344" s="28">
        <f>_xlfn.XLOOKUP(Solution[[#This Row],[Cu_ID]],Master[cu_id],Master[Notes], "none")</f>
        <v>102</v>
      </c>
      <c r="AN1344" s="28">
        <v>0</v>
      </c>
    </row>
    <row r="1345" spans="1:40" x14ac:dyDescent="0.3">
      <c r="A1345" s="53" t="s">
        <v>11858</v>
      </c>
      <c r="B1345" s="37" t="s">
        <v>11859</v>
      </c>
      <c r="C1345" s="37" t="s">
        <v>7728</v>
      </c>
      <c r="D1345" s="28" t="s">
        <v>7717</v>
      </c>
      <c r="E1345" s="28" t="s">
        <v>7734</v>
      </c>
      <c r="F1345" s="28" t="s">
        <v>902</v>
      </c>
      <c r="G1345" s="28" t="s">
        <v>7774</v>
      </c>
      <c r="H1345" s="28" t="s">
        <v>7734</v>
      </c>
      <c r="I1345" s="28" t="s">
        <v>8057</v>
      </c>
      <c r="J1345" s="28">
        <v>100</v>
      </c>
      <c r="K1345" s="35" t="s">
        <v>8525</v>
      </c>
      <c r="L1345" s="35" t="s">
        <v>11860</v>
      </c>
      <c r="M1345" s="30">
        <v>13.422083968296601</v>
      </c>
      <c r="N1345" s="32" t="s">
        <v>15158</v>
      </c>
      <c r="O1345" s="28" t="s">
        <v>7774</v>
      </c>
      <c r="P1345" s="29">
        <v>0.37244212962962964</v>
      </c>
      <c r="Q1345" s="29">
        <v>0.37658564814814816</v>
      </c>
      <c r="R1345" s="28">
        <v>0</v>
      </c>
      <c r="S1345" s="30">
        <v>5.9666666666666668</v>
      </c>
      <c r="T1345" s="32" t="s">
        <v>11861</v>
      </c>
      <c r="U1345" s="32" t="s">
        <v>11862</v>
      </c>
      <c r="V1345" s="30">
        <v>9.6474872643538507</v>
      </c>
      <c r="W1345" s="28">
        <v>0</v>
      </c>
      <c r="X1345" s="28">
        <v>0</v>
      </c>
      <c r="Y1345" s="28" t="s">
        <v>14637</v>
      </c>
      <c r="Z1345" s="28" t="s">
        <v>14650</v>
      </c>
      <c r="AA1345" s="28">
        <v>1</v>
      </c>
      <c r="AB1345" s="28">
        <v>0</v>
      </c>
      <c r="AC1345" s="32">
        <f>Solution[[#This Row],[Old Stop]] +1</f>
        <v>101</v>
      </c>
      <c r="AD1345" s="32" t="str">
        <f>_xlfn.CONCAT(Solution[[#This Row],[Notes]],"_",Solution[[#This Row],[Week '#]],"_", _xlfn.SWITCH(Solution[[#This Row],[Column1]], "M", "Monday", "T", "Tuesday", "W", "Wednesday", "R", "Thursday", "H", "Thursday", "F", "Friday"))</f>
        <v>102_Week2_Friday</v>
      </c>
      <c r="AE1345" s="32" t="str">
        <f>IF(LEN(Solution[[#This Row],[Available Delivery Days]]) =1, Solution[[#This Row],[Available Delivery Days]], IF(ISNUMBER(SEARCH(Solution[[#This Row],[New Delivery Day]], Solution[[#This Row],[Available Delivery Days]])), Solution[[#This Row],[New Delivery Day]], Solution[[#This Row],[Old Delivery Day]]))</f>
        <v>F</v>
      </c>
      <c r="AF1345" s="31">
        <v>110.46</v>
      </c>
      <c r="AG1345" s="31">
        <v>66.19</v>
      </c>
      <c r="AH1345" s="28" t="s">
        <v>7832</v>
      </c>
      <c r="AI1345" s="28" t="s">
        <v>932</v>
      </c>
      <c r="AJ1345" s="28" t="s">
        <v>7793</v>
      </c>
      <c r="AK1345" s="28" t="s">
        <v>7792</v>
      </c>
      <c r="AL1345" s="28" t="s">
        <v>7797</v>
      </c>
      <c r="AM1345" s="28">
        <f>_xlfn.XLOOKUP(Solution[[#This Row],[Cu_ID]],Master[cu_id],Master[Notes], "none")</f>
        <v>102</v>
      </c>
      <c r="AN1345" s="28">
        <v>0</v>
      </c>
    </row>
    <row r="1346" spans="1:40" x14ac:dyDescent="0.3">
      <c r="A1346" s="53" t="s">
        <v>11858</v>
      </c>
      <c r="B1346" s="37" t="s">
        <v>11859</v>
      </c>
      <c r="C1346" s="37" t="s">
        <v>7728</v>
      </c>
      <c r="D1346" s="28" t="s">
        <v>7718</v>
      </c>
      <c r="E1346" s="28" t="s">
        <v>7734</v>
      </c>
      <c r="F1346" s="28" t="s">
        <v>902</v>
      </c>
      <c r="G1346" s="28" t="s">
        <v>7723</v>
      </c>
      <c r="H1346" s="28" t="s">
        <v>7734</v>
      </c>
      <c r="I1346" s="28" t="s">
        <v>8057</v>
      </c>
      <c r="J1346" s="28">
        <v>100</v>
      </c>
      <c r="K1346" s="35" t="s">
        <v>8525</v>
      </c>
      <c r="L1346" s="35" t="s">
        <v>11860</v>
      </c>
      <c r="M1346" s="30">
        <v>13.422083968296601</v>
      </c>
      <c r="N1346" s="32" t="s">
        <v>15731</v>
      </c>
      <c r="O1346" s="28" t="s">
        <v>7774</v>
      </c>
      <c r="P1346" s="29">
        <v>0.39756944444444442</v>
      </c>
      <c r="Q1346" s="29">
        <v>0.40171296296296294</v>
      </c>
      <c r="R1346" s="28">
        <v>0</v>
      </c>
      <c r="S1346" s="30">
        <v>5.9666666666666668</v>
      </c>
      <c r="T1346" s="32" t="s">
        <v>11861</v>
      </c>
      <c r="U1346" s="32" t="s">
        <v>11862</v>
      </c>
      <c r="V1346" s="30">
        <v>9.6474872643538507</v>
      </c>
      <c r="W1346" s="28">
        <v>0</v>
      </c>
      <c r="X1346" s="28">
        <v>0</v>
      </c>
      <c r="Y1346" s="28" t="s">
        <v>14637</v>
      </c>
      <c r="Z1346" s="28" t="s">
        <v>15690</v>
      </c>
      <c r="AA1346" s="28">
        <v>1</v>
      </c>
      <c r="AB1346" s="28">
        <v>0</v>
      </c>
      <c r="AC1346" s="32">
        <f>Solution[[#This Row],[Old Stop]] +1</f>
        <v>101</v>
      </c>
      <c r="AD1346" s="32" t="str">
        <f>_xlfn.CONCAT(Solution[[#This Row],[Notes]],"_",Solution[[#This Row],[Week '#]],"_", _xlfn.SWITCH(Solution[[#This Row],[Column1]], "M", "Monday", "T", "Tuesday", "W", "Wednesday", "R", "Thursday", "H", "Thursday", "F", "Friday"))</f>
        <v>102_Week3_Friday</v>
      </c>
      <c r="AE1346" s="32" t="str">
        <f>IF(LEN(Solution[[#This Row],[Available Delivery Days]]) =1, Solution[[#This Row],[Available Delivery Days]], IF(ISNUMBER(SEARCH(Solution[[#This Row],[New Delivery Day]], Solution[[#This Row],[Available Delivery Days]])), Solution[[#This Row],[New Delivery Day]], Solution[[#This Row],[Old Delivery Day]]))</f>
        <v>F</v>
      </c>
      <c r="AF1346" s="31">
        <v>110.46</v>
      </c>
      <c r="AG1346" s="31">
        <v>66.19</v>
      </c>
      <c r="AH1346" s="28" t="s">
        <v>7832</v>
      </c>
      <c r="AI1346" s="28" t="s">
        <v>932</v>
      </c>
      <c r="AJ1346" s="28" t="s">
        <v>7793</v>
      </c>
      <c r="AK1346" s="28" t="s">
        <v>7792</v>
      </c>
      <c r="AL1346" s="28" t="s">
        <v>7797</v>
      </c>
      <c r="AM1346" s="28">
        <f>_xlfn.XLOOKUP(Solution[[#This Row],[Cu_ID]],Master[cu_id],Master[Notes], "none")</f>
        <v>102</v>
      </c>
      <c r="AN1346" s="28">
        <v>0</v>
      </c>
    </row>
    <row r="1347" spans="1:40" x14ac:dyDescent="0.3">
      <c r="A1347" s="53" t="s">
        <v>11858</v>
      </c>
      <c r="B1347" s="37" t="s">
        <v>11859</v>
      </c>
      <c r="C1347" s="37" t="s">
        <v>7728</v>
      </c>
      <c r="D1347" s="28" t="s">
        <v>7719</v>
      </c>
      <c r="E1347" s="28" t="s">
        <v>7734</v>
      </c>
      <c r="F1347" s="28" t="s">
        <v>902</v>
      </c>
      <c r="G1347" s="28" t="s">
        <v>7759</v>
      </c>
      <c r="H1347" s="28" t="s">
        <v>7734</v>
      </c>
      <c r="I1347" s="28" t="s">
        <v>8057</v>
      </c>
      <c r="J1347" s="28">
        <v>100</v>
      </c>
      <c r="K1347" s="35" t="s">
        <v>8525</v>
      </c>
      <c r="L1347" s="35" t="s">
        <v>11860</v>
      </c>
      <c r="M1347" s="30">
        <v>13.422083968296601</v>
      </c>
      <c r="N1347" s="32" t="s">
        <v>16300</v>
      </c>
      <c r="O1347" s="28" t="s">
        <v>7774</v>
      </c>
      <c r="P1347" s="29">
        <v>0.38791666666666669</v>
      </c>
      <c r="Q1347" s="29">
        <v>0.39206018518518521</v>
      </c>
      <c r="R1347" s="28">
        <v>0</v>
      </c>
      <c r="S1347" s="30">
        <v>5.9666666666666668</v>
      </c>
      <c r="T1347" s="32" t="s">
        <v>11861</v>
      </c>
      <c r="U1347" s="32" t="s">
        <v>11862</v>
      </c>
      <c r="V1347" s="30">
        <v>9.6474872643538507</v>
      </c>
      <c r="W1347" s="28">
        <v>0</v>
      </c>
      <c r="X1347" s="28">
        <v>0</v>
      </c>
      <c r="Y1347" s="28" t="s">
        <v>14637</v>
      </c>
      <c r="Z1347" s="28" t="s">
        <v>16292</v>
      </c>
      <c r="AA1347" s="28">
        <v>1</v>
      </c>
      <c r="AB1347" s="28">
        <v>0</v>
      </c>
      <c r="AC1347" s="32">
        <f>Solution[[#This Row],[Old Stop]] +1</f>
        <v>101</v>
      </c>
      <c r="AD1347" s="32" t="str">
        <f>_xlfn.CONCAT(Solution[[#This Row],[Notes]],"_",Solution[[#This Row],[Week '#]],"_", _xlfn.SWITCH(Solution[[#This Row],[Column1]], "M", "Monday", "T", "Tuesday", "W", "Wednesday", "R", "Thursday", "H", "Thursday", "F", "Friday"))</f>
        <v>102_Week4_Friday</v>
      </c>
      <c r="AE1347" s="32" t="str">
        <f>IF(LEN(Solution[[#This Row],[Available Delivery Days]]) =1, Solution[[#This Row],[Available Delivery Days]], IF(ISNUMBER(SEARCH(Solution[[#This Row],[New Delivery Day]], Solution[[#This Row],[Available Delivery Days]])), Solution[[#This Row],[New Delivery Day]], Solution[[#This Row],[Old Delivery Day]]))</f>
        <v>F</v>
      </c>
      <c r="AF1347" s="31">
        <v>110.46</v>
      </c>
      <c r="AG1347" s="31">
        <v>66.19</v>
      </c>
      <c r="AH1347" s="28" t="s">
        <v>7832</v>
      </c>
      <c r="AI1347" s="28" t="s">
        <v>932</v>
      </c>
      <c r="AJ1347" s="28" t="s">
        <v>7793</v>
      </c>
      <c r="AK1347" s="28" t="s">
        <v>7792</v>
      </c>
      <c r="AL1347" s="28" t="s">
        <v>7797</v>
      </c>
      <c r="AM1347" s="28">
        <f>_xlfn.XLOOKUP(Solution[[#This Row],[Cu_ID]],Master[cu_id],Master[Notes], "none")</f>
        <v>102</v>
      </c>
      <c r="AN1347" s="28">
        <v>0</v>
      </c>
    </row>
    <row r="1348" spans="1:40" x14ac:dyDescent="0.3">
      <c r="A1348" s="53" t="s">
        <v>14072</v>
      </c>
      <c r="B1348" s="37" t="s">
        <v>14073</v>
      </c>
      <c r="C1348" s="37" t="s">
        <v>7728</v>
      </c>
      <c r="D1348" s="28" t="s">
        <v>7716</v>
      </c>
      <c r="E1348" s="28" t="s">
        <v>11016</v>
      </c>
      <c r="F1348" s="28" t="s">
        <v>900</v>
      </c>
      <c r="G1348" s="28" t="s">
        <v>7756</v>
      </c>
      <c r="H1348" s="28" t="s">
        <v>11016</v>
      </c>
      <c r="I1348" s="28" t="s">
        <v>900</v>
      </c>
      <c r="J1348" s="28">
        <v>122</v>
      </c>
      <c r="K1348" s="35" t="s">
        <v>9316</v>
      </c>
      <c r="L1348" s="35" t="s">
        <v>14074</v>
      </c>
      <c r="M1348" s="30">
        <v>4.0248678773641604</v>
      </c>
      <c r="N1348" s="32" t="s">
        <v>15032</v>
      </c>
      <c r="O1348" s="28" t="s">
        <v>7751</v>
      </c>
      <c r="P1348" s="29">
        <v>0.33332175925925928</v>
      </c>
      <c r="Q1348" s="29">
        <v>0.34056712962962965</v>
      </c>
      <c r="R1348" s="28">
        <v>5.1113723292946798</v>
      </c>
      <c r="S1348" s="30">
        <v>10.433333333333334</v>
      </c>
      <c r="T1348" s="32" t="s">
        <v>14075</v>
      </c>
      <c r="U1348" s="32" t="s">
        <v>14076</v>
      </c>
      <c r="V1348" s="30">
        <v>3.28091048129673</v>
      </c>
      <c r="W1348" s="28">
        <v>0</v>
      </c>
      <c r="X1348" s="28">
        <v>0</v>
      </c>
      <c r="Y1348" s="28" t="s">
        <v>14621</v>
      </c>
      <c r="Z1348" s="28" t="s">
        <v>14622</v>
      </c>
      <c r="AA1348" s="28">
        <v>1</v>
      </c>
      <c r="AB1348" s="28">
        <v>0</v>
      </c>
      <c r="AC1348" s="32">
        <f>Solution[[#This Row],[Old Stop]] +1</f>
        <v>123</v>
      </c>
      <c r="AD1348" s="32" t="str">
        <f>_xlfn.CONCAT(Solution[[#This Row],[Notes]],"_",Solution[[#This Row],[Week '#]],"_", _xlfn.SWITCH(Solution[[#This Row],[Column1]], "M", "Monday", "T", "Tuesday", "W", "Wednesday", "R", "Thursday", "H", "Thursday", "F", "Friday"))</f>
        <v>105_Week1_Wednesday</v>
      </c>
      <c r="AE1348" s="32" t="str">
        <f>IF(LEN(Solution[[#This Row],[Available Delivery Days]]) =1, Solution[[#This Row],[Available Delivery Days]], IF(ISNUMBER(SEARCH(Solution[[#This Row],[New Delivery Day]], Solution[[#This Row],[Available Delivery Days]])), Solution[[#This Row],[New Delivery Day]], Solution[[#This Row],[Old Delivery Day]]))</f>
        <v>W</v>
      </c>
      <c r="AF1348" s="31">
        <v>34.94</v>
      </c>
      <c r="AG1348" s="31">
        <v>34.234999999999999</v>
      </c>
      <c r="AH1348" s="28" t="s">
        <v>7832</v>
      </c>
      <c r="AI1348" s="28" t="s">
        <v>932</v>
      </c>
      <c r="AJ1348" s="28" t="s">
        <v>7793</v>
      </c>
      <c r="AK1348" s="28" t="s">
        <v>7793</v>
      </c>
      <c r="AL1348" s="28" t="s">
        <v>7797</v>
      </c>
      <c r="AM1348" s="28">
        <f>_xlfn.XLOOKUP(Solution[[#This Row],[Cu_ID]],Master[cu_id],Master[Notes], "none")</f>
        <v>105</v>
      </c>
      <c r="AN1348" s="28"/>
    </row>
    <row r="1349" spans="1:40" x14ac:dyDescent="0.3">
      <c r="A1349" s="53" t="s">
        <v>14072</v>
      </c>
      <c r="B1349" s="37" t="s">
        <v>14073</v>
      </c>
      <c r="C1349" s="37" t="s">
        <v>7728</v>
      </c>
      <c r="D1349" s="28" t="s">
        <v>7718</v>
      </c>
      <c r="E1349" s="28" t="s">
        <v>11016</v>
      </c>
      <c r="F1349" s="28" t="s">
        <v>900</v>
      </c>
      <c r="G1349" s="28" t="s">
        <v>7748</v>
      </c>
      <c r="H1349" s="28" t="s">
        <v>11016</v>
      </c>
      <c r="I1349" s="28" t="s">
        <v>900</v>
      </c>
      <c r="J1349" s="28">
        <v>122</v>
      </c>
      <c r="K1349" s="35" t="s">
        <v>9316</v>
      </c>
      <c r="L1349" s="35" t="s">
        <v>14074</v>
      </c>
      <c r="M1349" s="30">
        <v>77.806566849350901</v>
      </c>
      <c r="N1349" s="32" t="s">
        <v>16207</v>
      </c>
      <c r="O1349" s="28" t="s">
        <v>7751</v>
      </c>
      <c r="P1349" s="29">
        <v>0.33432870370370371</v>
      </c>
      <c r="Q1349" s="29">
        <v>0.34157407407407409</v>
      </c>
      <c r="R1349" s="28">
        <v>0</v>
      </c>
      <c r="S1349" s="30">
        <v>10.433333333333334</v>
      </c>
      <c r="T1349" s="32" t="s">
        <v>14075</v>
      </c>
      <c r="U1349" s="32" t="s">
        <v>14076</v>
      </c>
      <c r="V1349" s="30">
        <v>75.553539886090803</v>
      </c>
      <c r="W1349" s="28">
        <v>0</v>
      </c>
      <c r="X1349" s="28">
        <v>0</v>
      </c>
      <c r="Y1349" s="28" t="s">
        <v>14621</v>
      </c>
      <c r="Z1349" s="28" t="s">
        <v>16202</v>
      </c>
      <c r="AA1349" s="28">
        <v>1</v>
      </c>
      <c r="AB1349" s="28">
        <v>0</v>
      </c>
      <c r="AC1349" s="32">
        <f>Solution[[#This Row],[Old Stop]] +1</f>
        <v>123</v>
      </c>
      <c r="AD1349" s="32" t="str">
        <f>_xlfn.CONCAT(Solution[[#This Row],[Notes]],"_",Solution[[#This Row],[Week '#]],"_", _xlfn.SWITCH(Solution[[#This Row],[Column1]], "M", "Monday", "T", "Tuesday", "W", "Wednesday", "R", "Thursday", "H", "Thursday", "F", "Friday"))</f>
        <v>105_Week3_Wednesday</v>
      </c>
      <c r="AE1349" s="32" t="str">
        <f>IF(LEN(Solution[[#This Row],[Available Delivery Days]]) =1, Solution[[#This Row],[Available Delivery Days]], IF(ISNUMBER(SEARCH(Solution[[#This Row],[New Delivery Day]], Solution[[#This Row],[Available Delivery Days]])), Solution[[#This Row],[New Delivery Day]], Solution[[#This Row],[Old Delivery Day]]))</f>
        <v>W</v>
      </c>
      <c r="AF1349" s="31">
        <v>34.94</v>
      </c>
      <c r="AG1349" s="31">
        <v>34.234999999999999</v>
      </c>
      <c r="AH1349" s="28" t="s">
        <v>7832</v>
      </c>
      <c r="AI1349" s="28" t="s">
        <v>932</v>
      </c>
      <c r="AJ1349" s="28" t="s">
        <v>7793</v>
      </c>
      <c r="AK1349" s="28" t="s">
        <v>7793</v>
      </c>
      <c r="AL1349" s="28" t="s">
        <v>7797</v>
      </c>
      <c r="AM1349" s="28">
        <f>_xlfn.XLOOKUP(Solution[[#This Row],[Cu_ID]],Master[cu_id],Master[Notes], "none")</f>
        <v>105</v>
      </c>
      <c r="AN1349" s="28"/>
    </row>
    <row r="1350" spans="1:40" x14ac:dyDescent="0.3">
      <c r="A1350" s="53" t="s">
        <v>12597</v>
      </c>
      <c r="B1350" s="37" t="s">
        <v>11543</v>
      </c>
      <c r="C1350" s="37" t="s">
        <v>7728</v>
      </c>
      <c r="D1350" s="28" t="s">
        <v>7716</v>
      </c>
      <c r="E1350" s="28" t="s">
        <v>7752</v>
      </c>
      <c r="F1350" s="28" t="s">
        <v>902</v>
      </c>
      <c r="G1350" s="28" t="s">
        <v>7785</v>
      </c>
      <c r="H1350" s="28" t="s">
        <v>7752</v>
      </c>
      <c r="I1350" s="28" t="s">
        <v>900</v>
      </c>
      <c r="J1350" s="28">
        <v>280</v>
      </c>
      <c r="K1350" s="35" t="s">
        <v>8942</v>
      </c>
      <c r="L1350" s="35" t="s">
        <v>12598</v>
      </c>
      <c r="M1350" s="30">
        <v>0.33009447343647502</v>
      </c>
      <c r="N1350" s="32" t="s">
        <v>14726</v>
      </c>
      <c r="O1350" s="28" t="s">
        <v>7751</v>
      </c>
      <c r="P1350" s="29">
        <v>0.55266203703703709</v>
      </c>
      <c r="Q1350" s="29">
        <v>0.55275462962962962</v>
      </c>
      <c r="R1350" s="28">
        <v>0</v>
      </c>
      <c r="S1350" s="30">
        <v>0.13333333333333333</v>
      </c>
      <c r="T1350" s="32" t="s">
        <v>12599</v>
      </c>
      <c r="U1350" s="32" t="s">
        <v>12600</v>
      </c>
      <c r="V1350" s="30">
        <v>9.5077661521856094E-2</v>
      </c>
      <c r="W1350" s="28">
        <v>0</v>
      </c>
      <c r="X1350" s="28">
        <v>0</v>
      </c>
      <c r="Y1350" s="28" t="s">
        <v>14575</v>
      </c>
      <c r="Z1350" s="28" t="s">
        <v>14576</v>
      </c>
      <c r="AA1350" s="28">
        <v>1</v>
      </c>
      <c r="AB1350" s="28">
        <v>0</v>
      </c>
      <c r="AC1350" s="32">
        <f>Solution[[#This Row],[Old Stop]] +1</f>
        <v>281</v>
      </c>
      <c r="AD1350" s="32" t="str">
        <f>_xlfn.CONCAT(Solution[[#This Row],[Notes]],"_",Solution[[#This Row],[Week '#]],"_", _xlfn.SWITCH(Solution[[#This Row],[Column1]], "M", "Monday", "T", "Tuesday", "W", "Wednesday", "R", "Thursday", "H", "Thursday", "F", "Friday"))</f>
        <v>103_Week1_Friday</v>
      </c>
      <c r="AE1350" s="32" t="str">
        <f>IF(LEN(Solution[[#This Row],[Available Delivery Days]]) =1, Solution[[#This Row],[Available Delivery Days]], IF(ISNUMBER(SEARCH(Solution[[#This Row],[New Delivery Day]], Solution[[#This Row],[Available Delivery Days]])), Solution[[#This Row],[New Delivery Day]], Solution[[#This Row],[Old Delivery Day]]))</f>
        <v>F</v>
      </c>
      <c r="AF1350" s="31">
        <v>42.88</v>
      </c>
      <c r="AG1350" s="31">
        <v>46.174999999999997</v>
      </c>
      <c r="AH1350" s="28" t="s">
        <v>7832</v>
      </c>
      <c r="AI1350" s="28" t="s">
        <v>932</v>
      </c>
      <c r="AJ1350" s="28" t="s">
        <v>7793</v>
      </c>
      <c r="AK1350" s="28" t="s">
        <v>7792</v>
      </c>
      <c r="AL1350" s="28" t="s">
        <v>7797</v>
      </c>
      <c r="AM1350" s="28">
        <f>_xlfn.XLOOKUP(Solution[[#This Row],[Cu_ID]],Master[cu_id],Master[Notes], "none")</f>
        <v>103</v>
      </c>
      <c r="AN1350" s="28">
        <v>0</v>
      </c>
    </row>
    <row r="1351" spans="1:40" x14ac:dyDescent="0.3">
      <c r="A1351" s="53" t="s">
        <v>12597</v>
      </c>
      <c r="B1351" s="37" t="s">
        <v>11543</v>
      </c>
      <c r="C1351" s="37" t="s">
        <v>7728</v>
      </c>
      <c r="D1351" s="28" t="s">
        <v>7718</v>
      </c>
      <c r="E1351" s="28" t="s">
        <v>7752</v>
      </c>
      <c r="F1351" s="28" t="s">
        <v>902</v>
      </c>
      <c r="G1351" s="28" t="s">
        <v>7785</v>
      </c>
      <c r="H1351" s="28" t="s">
        <v>7752</v>
      </c>
      <c r="I1351" s="28" t="s">
        <v>900</v>
      </c>
      <c r="J1351" s="28">
        <v>280</v>
      </c>
      <c r="K1351" s="35" t="s">
        <v>8942</v>
      </c>
      <c r="L1351" s="35" t="s">
        <v>12598</v>
      </c>
      <c r="M1351" s="30">
        <v>0.33009447343647502</v>
      </c>
      <c r="N1351" s="32" t="s">
        <v>16047</v>
      </c>
      <c r="O1351" s="28" t="s">
        <v>7751</v>
      </c>
      <c r="P1351" s="29">
        <v>0.55266203703703709</v>
      </c>
      <c r="Q1351" s="29">
        <v>0.55275462962962962</v>
      </c>
      <c r="R1351" s="28">
        <v>0</v>
      </c>
      <c r="S1351" s="30">
        <v>0.13333333333333333</v>
      </c>
      <c r="T1351" s="32" t="s">
        <v>12599</v>
      </c>
      <c r="U1351" s="32" t="s">
        <v>12600</v>
      </c>
      <c r="V1351" s="30">
        <v>9.5077661521856094E-2</v>
      </c>
      <c r="W1351" s="28">
        <v>0</v>
      </c>
      <c r="X1351" s="28">
        <v>0</v>
      </c>
      <c r="Y1351" s="28" t="s">
        <v>14575</v>
      </c>
      <c r="Z1351" s="28" t="s">
        <v>15989</v>
      </c>
      <c r="AA1351" s="28">
        <v>1</v>
      </c>
      <c r="AB1351" s="28">
        <v>0</v>
      </c>
      <c r="AC1351" s="32">
        <f>Solution[[#This Row],[Old Stop]] +1</f>
        <v>281</v>
      </c>
      <c r="AD1351" s="32" t="str">
        <f>_xlfn.CONCAT(Solution[[#This Row],[Notes]],"_",Solution[[#This Row],[Week '#]],"_", _xlfn.SWITCH(Solution[[#This Row],[Column1]], "M", "Monday", "T", "Tuesday", "W", "Wednesday", "R", "Thursday", "H", "Thursday", "F", "Friday"))</f>
        <v>103_Week3_Friday</v>
      </c>
      <c r="AE1351" s="32" t="str">
        <f>IF(LEN(Solution[[#This Row],[Available Delivery Days]]) =1, Solution[[#This Row],[Available Delivery Days]], IF(ISNUMBER(SEARCH(Solution[[#This Row],[New Delivery Day]], Solution[[#This Row],[Available Delivery Days]])), Solution[[#This Row],[New Delivery Day]], Solution[[#This Row],[Old Delivery Day]]))</f>
        <v>F</v>
      </c>
      <c r="AF1351" s="31">
        <v>42.88</v>
      </c>
      <c r="AG1351" s="31">
        <v>46.174999999999997</v>
      </c>
      <c r="AH1351" s="28" t="s">
        <v>7832</v>
      </c>
      <c r="AI1351" s="28" t="s">
        <v>932</v>
      </c>
      <c r="AJ1351" s="28" t="s">
        <v>7793</v>
      </c>
      <c r="AK1351" s="28" t="s">
        <v>7792</v>
      </c>
      <c r="AL1351" s="28" t="s">
        <v>7797</v>
      </c>
      <c r="AM1351" s="28">
        <f>_xlfn.XLOOKUP(Solution[[#This Row],[Cu_ID]],Master[cu_id],Master[Notes], "none")</f>
        <v>103</v>
      </c>
      <c r="AN1351" s="28">
        <v>0</v>
      </c>
    </row>
    <row r="1352" spans="1:40" x14ac:dyDescent="0.3">
      <c r="A1352" s="53" t="s">
        <v>11542</v>
      </c>
      <c r="B1352" s="37" t="s">
        <v>11543</v>
      </c>
      <c r="C1352" s="37" t="s">
        <v>7733</v>
      </c>
      <c r="D1352" s="28" t="s">
        <v>7716</v>
      </c>
      <c r="E1352" s="28" t="s">
        <v>7734</v>
      </c>
      <c r="F1352" s="28" t="s">
        <v>900</v>
      </c>
      <c r="G1352" s="28" t="s">
        <v>7762</v>
      </c>
      <c r="H1352" s="28" t="s">
        <v>7734</v>
      </c>
      <c r="I1352" s="28" t="s">
        <v>8057</v>
      </c>
      <c r="J1352" s="28">
        <v>136</v>
      </c>
      <c r="K1352" s="35" t="s">
        <v>8542</v>
      </c>
      <c r="L1352" s="35" t="s">
        <v>11544</v>
      </c>
      <c r="M1352" s="30">
        <v>2.07321726903319</v>
      </c>
      <c r="N1352" s="32" t="s">
        <v>15262</v>
      </c>
      <c r="O1352" s="28" t="s">
        <v>7731</v>
      </c>
      <c r="P1352" s="29">
        <v>0.40353009259259259</v>
      </c>
      <c r="Q1352" s="29">
        <v>0.41025462962962961</v>
      </c>
      <c r="R1352" s="28">
        <v>0</v>
      </c>
      <c r="S1352" s="30">
        <v>9.683574621414877</v>
      </c>
      <c r="T1352" s="32" t="s">
        <v>11545</v>
      </c>
      <c r="U1352" s="32" t="s">
        <v>11546</v>
      </c>
      <c r="V1352" s="30">
        <v>1.3877684725735999</v>
      </c>
      <c r="W1352" s="28" t="s">
        <v>6009</v>
      </c>
      <c r="Y1352" s="28" t="s">
        <v>14645</v>
      </c>
      <c r="Z1352" s="28" t="s">
        <v>14646</v>
      </c>
      <c r="AA1352" s="28">
        <v>1</v>
      </c>
      <c r="AC1352" s="32">
        <f>Solution[[#This Row],[Old Stop]] +1</f>
        <v>137</v>
      </c>
      <c r="AD1352" s="32" t="str">
        <f>_xlfn.CONCAT(Solution[[#This Row],[Notes]],"_",Solution[[#This Row],[Week '#]],"_", _xlfn.SWITCH(Solution[[#This Row],[Column1]], "M", "Monday", "T", "Tuesday", "W", "Wednesday", "R", "Thursday", "H", "Thursday", "F", "Friday"))</f>
        <v>102_Week1_Wednesday</v>
      </c>
      <c r="AE1352" s="32" t="str">
        <f>IF(LEN(Solution[[#This Row],[Available Delivery Days]]) =1, Solution[[#This Row],[Available Delivery Days]], IF(ISNUMBER(SEARCH(Solution[[#This Row],[New Delivery Day]], Solution[[#This Row],[Available Delivery Days]])), Solution[[#This Row],[New Delivery Day]], Solution[[#This Row],[Old Delivery Day]]))</f>
        <v>W</v>
      </c>
      <c r="AF1352" s="31"/>
      <c r="AG1352" s="31"/>
      <c r="AH1352" s="28" t="s">
        <v>7832</v>
      </c>
      <c r="AI1352" s="28" t="s">
        <v>932</v>
      </c>
      <c r="AJ1352" s="28" t="s">
        <v>7793</v>
      </c>
      <c r="AK1352" s="28" t="s">
        <v>7792</v>
      </c>
      <c r="AL1352" s="28" t="s">
        <v>7797</v>
      </c>
      <c r="AM1352" s="28">
        <f>_xlfn.XLOOKUP(Solution[[#This Row],[Cu_ID]],Master[cu_id],Master[Notes], "none")</f>
        <v>102</v>
      </c>
      <c r="AN1352" s="28"/>
    </row>
    <row r="1353" spans="1:40" x14ac:dyDescent="0.3">
      <c r="A1353" s="53" t="s">
        <v>14490</v>
      </c>
      <c r="B1353" s="37" t="s">
        <v>11543</v>
      </c>
      <c r="C1353" s="37" t="s">
        <v>7731</v>
      </c>
      <c r="D1353" s="28" t="s">
        <v>7718</v>
      </c>
      <c r="E1353" s="28" t="s">
        <v>7752</v>
      </c>
      <c r="F1353" s="28" t="s">
        <v>900</v>
      </c>
      <c r="G1353" s="28" t="s">
        <v>7759</v>
      </c>
      <c r="H1353" s="28" t="s">
        <v>7752</v>
      </c>
      <c r="I1353" s="28" t="s">
        <v>901</v>
      </c>
      <c r="J1353" s="28">
        <v>0</v>
      </c>
      <c r="K1353" s="35" t="s">
        <v>8702</v>
      </c>
      <c r="L1353" s="35" t="s">
        <v>14491</v>
      </c>
      <c r="M1353" s="30">
        <v>0.23905588313937201</v>
      </c>
      <c r="N1353" s="32" t="s">
        <v>15998</v>
      </c>
      <c r="O1353" s="28" t="s">
        <v>7731</v>
      </c>
      <c r="P1353" s="29">
        <v>0.38188657407407406</v>
      </c>
      <c r="Q1353" s="29">
        <v>0.3831134259259259</v>
      </c>
      <c r="R1353" s="28">
        <v>0</v>
      </c>
      <c r="S1353" s="30">
        <v>1.7666666666666666</v>
      </c>
      <c r="T1353" s="32" t="s">
        <v>14492</v>
      </c>
      <c r="U1353" s="32" t="s">
        <v>14493</v>
      </c>
      <c r="V1353" s="30">
        <v>0.105268641658981</v>
      </c>
      <c r="W1353" s="28">
        <v>0</v>
      </c>
      <c r="X1353" s="28">
        <v>0</v>
      </c>
      <c r="Y1353" s="28" t="s">
        <v>14581</v>
      </c>
      <c r="Z1353" s="28" t="s">
        <v>15848</v>
      </c>
      <c r="AA1353" s="28">
        <v>1</v>
      </c>
      <c r="AB1353" s="28">
        <v>0</v>
      </c>
      <c r="AC1353" s="32">
        <f>Solution[[#This Row],[Old Stop]] +1</f>
        <v>1</v>
      </c>
      <c r="AD1353" s="32" t="str">
        <f>_xlfn.CONCAT(Solution[[#This Row],[Notes]],"_",Solution[[#This Row],[Week '#]],"_", _xlfn.SWITCH(Solution[[#This Row],[Column1]], "M", "Monday", "T", "Tuesday", "W", "Wednesday", "R", "Thursday", "H", "Thursday", "F", "Friday"))</f>
        <v>103_Week3_Wednesday</v>
      </c>
      <c r="AE1353" s="32" t="str">
        <f>IF(LEN(Solution[[#This Row],[Available Delivery Days]]) =1, Solution[[#This Row],[Available Delivery Days]], IF(ISNUMBER(SEARCH(Solution[[#This Row],[New Delivery Day]], Solution[[#This Row],[Available Delivery Days]])), Solution[[#This Row],[New Delivery Day]], Solution[[#This Row],[Old Delivery Day]]))</f>
        <v>W</v>
      </c>
      <c r="AF1353" s="31">
        <v>13.0175</v>
      </c>
      <c r="AG1353" s="31">
        <v>12.7575</v>
      </c>
      <c r="AH1353" s="28" t="s">
        <v>7832</v>
      </c>
      <c r="AI1353" s="28" t="s">
        <v>932</v>
      </c>
      <c r="AJ1353" s="28" t="s">
        <v>7793</v>
      </c>
      <c r="AK1353" s="28" t="s">
        <v>7792</v>
      </c>
      <c r="AL1353" s="28" t="s">
        <v>7797</v>
      </c>
      <c r="AM1353" s="28">
        <f>_xlfn.XLOOKUP(Solution[[#This Row],[Cu_ID]],Master[cu_id],Master[Notes], "none")</f>
        <v>103</v>
      </c>
      <c r="AN1353" s="28">
        <v>0</v>
      </c>
    </row>
    <row r="1354" spans="1:40" x14ac:dyDescent="0.3">
      <c r="A1354" s="53" t="s">
        <v>12656</v>
      </c>
      <c r="B1354" s="37" t="s">
        <v>12657</v>
      </c>
      <c r="C1354" s="37" t="s">
        <v>7728</v>
      </c>
      <c r="D1354" s="28" t="s">
        <v>7717</v>
      </c>
      <c r="E1354" s="28" t="s">
        <v>7752</v>
      </c>
      <c r="F1354" s="28" t="s">
        <v>936</v>
      </c>
      <c r="G1354" s="28" t="s">
        <v>7773</v>
      </c>
      <c r="H1354" s="28" t="s">
        <v>7752</v>
      </c>
      <c r="I1354" s="28" t="s">
        <v>900</v>
      </c>
      <c r="J1354" s="28">
        <v>260</v>
      </c>
      <c r="K1354" s="35" t="s">
        <v>8935</v>
      </c>
      <c r="L1354" s="35" t="s">
        <v>12658</v>
      </c>
      <c r="M1354" s="30">
        <v>2.2142610605806099</v>
      </c>
      <c r="N1354" s="32" t="s">
        <v>15494</v>
      </c>
      <c r="O1354" s="28" t="s">
        <v>7722</v>
      </c>
      <c r="P1354" s="29">
        <v>0.4148148148148148</v>
      </c>
      <c r="Q1354" s="29">
        <v>0.42153935185185187</v>
      </c>
      <c r="R1354" s="28">
        <v>0</v>
      </c>
      <c r="S1354" s="30">
        <v>9.683574621414877</v>
      </c>
      <c r="T1354" s="32" t="s">
        <v>12659</v>
      </c>
      <c r="U1354" s="32" t="s">
        <v>12660</v>
      </c>
      <c r="V1354" s="30">
        <v>0.67104603074887703</v>
      </c>
      <c r="W1354" s="28">
        <v>0</v>
      </c>
      <c r="X1354" s="28">
        <v>0</v>
      </c>
      <c r="Y1354" s="28" t="s">
        <v>14547</v>
      </c>
      <c r="Z1354" s="28" t="s">
        <v>15455</v>
      </c>
      <c r="AA1354" s="28">
        <v>1</v>
      </c>
      <c r="AB1354" s="28">
        <v>0</v>
      </c>
      <c r="AC1354" s="32">
        <f>Solution[[#This Row],[Old Stop]] +1</f>
        <v>261</v>
      </c>
      <c r="AD1354" s="32" t="str">
        <f>_xlfn.CONCAT(Solution[[#This Row],[Notes]],"_",Solution[[#This Row],[Week '#]],"_", _xlfn.SWITCH(Solution[[#This Row],[Column1]], "M", "Monday", "T", "Tuesday", "W", "Wednesday", "R", "Thursday", "H", "Thursday", "F", "Friday"))</f>
        <v>103_Week2_Thursday</v>
      </c>
      <c r="AE1354" s="32" t="str">
        <f>IF(LEN(Solution[[#This Row],[Available Delivery Days]]) =1, Solution[[#This Row],[Available Delivery Days]], IF(ISNUMBER(SEARCH(Solution[[#This Row],[New Delivery Day]], Solution[[#This Row],[Available Delivery Days]])), Solution[[#This Row],[New Delivery Day]], Solution[[#This Row],[Old Delivery Day]]))</f>
        <v>R</v>
      </c>
      <c r="AF1354" s="31">
        <v>15.25</v>
      </c>
      <c r="AG1354" s="31">
        <v>15.25</v>
      </c>
      <c r="AH1354" s="28" t="s">
        <v>7832</v>
      </c>
      <c r="AI1354" s="28" t="s">
        <v>932</v>
      </c>
      <c r="AJ1354" s="28" t="s">
        <v>7793</v>
      </c>
      <c r="AK1354" s="28" t="s">
        <v>7792</v>
      </c>
      <c r="AL1354" s="28" t="s">
        <v>7797</v>
      </c>
      <c r="AM1354" s="28">
        <f>_xlfn.XLOOKUP(Solution[[#This Row],[Cu_ID]],Master[cu_id],Master[Notes], "none")</f>
        <v>103</v>
      </c>
      <c r="AN1354" s="28">
        <v>0</v>
      </c>
    </row>
    <row r="1355" spans="1:40" x14ac:dyDescent="0.3">
      <c r="A1355" s="53" t="s">
        <v>12557</v>
      </c>
      <c r="B1355" s="37" t="s">
        <v>12558</v>
      </c>
      <c r="C1355" s="37" t="s">
        <v>7728</v>
      </c>
      <c r="D1355" s="28" t="s">
        <v>7716</v>
      </c>
      <c r="E1355" s="28" t="s">
        <v>7752</v>
      </c>
      <c r="F1355" s="28" t="s">
        <v>902</v>
      </c>
      <c r="G1355" s="28" t="s">
        <v>7735</v>
      </c>
      <c r="H1355" s="28" t="s">
        <v>7752</v>
      </c>
      <c r="I1355" s="28" t="s">
        <v>8057</v>
      </c>
      <c r="J1355" s="28">
        <v>260</v>
      </c>
      <c r="K1355" s="35" t="s">
        <v>8977</v>
      </c>
      <c r="L1355" s="35" t="s">
        <v>12559</v>
      </c>
      <c r="M1355" s="30">
        <v>0.43189069069921998</v>
      </c>
      <c r="N1355" s="32" t="s">
        <v>15049</v>
      </c>
      <c r="O1355" s="28" t="s">
        <v>7774</v>
      </c>
      <c r="P1355" s="29">
        <v>0.42574074074074075</v>
      </c>
      <c r="Q1355" s="29">
        <v>0.43723379629629627</v>
      </c>
      <c r="R1355" s="28">
        <v>0</v>
      </c>
      <c r="S1355" s="30">
        <v>16.55</v>
      </c>
      <c r="T1355" s="32" t="s">
        <v>12560</v>
      </c>
      <c r="U1355" s="32" t="s">
        <v>12561</v>
      </c>
      <c r="V1355" s="30">
        <v>0.13900379307066299</v>
      </c>
      <c r="W1355" s="28">
        <v>28</v>
      </c>
      <c r="X1355" s="28">
        <v>0.46666666666666701</v>
      </c>
      <c r="Y1355" s="28" t="s">
        <v>14575</v>
      </c>
      <c r="Z1355" s="28" t="s">
        <v>14576</v>
      </c>
      <c r="AA1355" s="28">
        <v>1</v>
      </c>
      <c r="AB1355" s="28">
        <v>434</v>
      </c>
      <c r="AC1355" s="32">
        <f>Solution[[#This Row],[Old Stop]] +1</f>
        <v>261</v>
      </c>
      <c r="AD1355" s="32" t="str">
        <f>_xlfn.CONCAT(Solution[[#This Row],[Notes]],"_",Solution[[#This Row],[Week '#]],"_", _xlfn.SWITCH(Solution[[#This Row],[Column1]], "M", "Monday", "T", "Tuesday", "W", "Wednesday", "R", "Thursday", "H", "Thursday", "F", "Friday"))</f>
        <v>103_Week1_Friday</v>
      </c>
      <c r="AE1355" s="32" t="str">
        <f>IF(LEN(Solution[[#This Row],[Available Delivery Days]]) =1, Solution[[#This Row],[Available Delivery Days]], IF(ISNUMBER(SEARCH(Solution[[#This Row],[New Delivery Day]], Solution[[#This Row],[Available Delivery Days]])), Solution[[#This Row],[New Delivery Day]], Solution[[#This Row],[Old Delivery Day]]))</f>
        <v>F</v>
      </c>
      <c r="AF1355" s="31">
        <v>511.745</v>
      </c>
      <c r="AG1355" s="31">
        <v>323.38249999999999</v>
      </c>
      <c r="AH1355" s="28" t="s">
        <v>7832</v>
      </c>
      <c r="AI1355" s="28" t="s">
        <v>932</v>
      </c>
      <c r="AJ1355" s="28" t="s">
        <v>7793</v>
      </c>
      <c r="AK1355" s="28" t="s">
        <v>7792</v>
      </c>
      <c r="AL1355" s="28" t="s">
        <v>7797</v>
      </c>
      <c r="AM1355" s="28">
        <f>_xlfn.XLOOKUP(Solution[[#This Row],[Cu_ID]],Master[cu_id],Master[Notes], "none")</f>
        <v>103</v>
      </c>
      <c r="AN1355" s="28">
        <v>434</v>
      </c>
    </row>
    <row r="1356" spans="1:40" x14ac:dyDescent="0.3">
      <c r="A1356" s="53" t="s">
        <v>12557</v>
      </c>
      <c r="B1356" s="37" t="s">
        <v>12558</v>
      </c>
      <c r="C1356" s="37" t="s">
        <v>7728</v>
      </c>
      <c r="D1356" s="28" t="s">
        <v>7717</v>
      </c>
      <c r="E1356" s="28" t="s">
        <v>7752</v>
      </c>
      <c r="F1356" s="28" t="s">
        <v>902</v>
      </c>
      <c r="G1356" s="28" t="s">
        <v>7755</v>
      </c>
      <c r="H1356" s="28" t="s">
        <v>7752</v>
      </c>
      <c r="I1356" s="28" t="s">
        <v>8057</v>
      </c>
      <c r="J1356" s="28">
        <v>260</v>
      </c>
      <c r="K1356" s="35" t="s">
        <v>8977</v>
      </c>
      <c r="L1356" s="35" t="s">
        <v>12559</v>
      </c>
      <c r="M1356" s="30">
        <v>0.43189069069921998</v>
      </c>
      <c r="N1356" s="32" t="s">
        <v>15528</v>
      </c>
      <c r="O1356" s="28" t="s">
        <v>7774</v>
      </c>
      <c r="P1356" s="29">
        <v>0.36248842592592595</v>
      </c>
      <c r="Q1356" s="29">
        <v>0.37398148148148147</v>
      </c>
      <c r="R1356" s="28">
        <v>0</v>
      </c>
      <c r="S1356" s="30">
        <v>16.55</v>
      </c>
      <c r="T1356" s="32" t="s">
        <v>12560</v>
      </c>
      <c r="U1356" s="32" t="s">
        <v>12561</v>
      </c>
      <c r="V1356" s="30">
        <v>0.13900379307066299</v>
      </c>
      <c r="W1356" s="28">
        <v>28</v>
      </c>
      <c r="X1356" s="28">
        <v>0.46666666666666701</v>
      </c>
      <c r="Y1356" s="28" t="s">
        <v>14575</v>
      </c>
      <c r="Z1356" s="28" t="s">
        <v>15451</v>
      </c>
      <c r="AA1356" s="28">
        <v>1</v>
      </c>
      <c r="AB1356" s="28">
        <v>434</v>
      </c>
      <c r="AC1356" s="32">
        <f>Solution[[#This Row],[Old Stop]] +1</f>
        <v>261</v>
      </c>
      <c r="AD1356" s="32" t="str">
        <f>_xlfn.CONCAT(Solution[[#This Row],[Notes]],"_",Solution[[#This Row],[Week '#]],"_", _xlfn.SWITCH(Solution[[#This Row],[Column1]], "M", "Monday", "T", "Tuesday", "W", "Wednesday", "R", "Thursday", "H", "Thursday", "F", "Friday"))</f>
        <v>103_Week2_Friday</v>
      </c>
      <c r="AE1356" s="32" t="str">
        <f>IF(LEN(Solution[[#This Row],[Available Delivery Days]]) =1, Solution[[#This Row],[Available Delivery Days]], IF(ISNUMBER(SEARCH(Solution[[#This Row],[New Delivery Day]], Solution[[#This Row],[Available Delivery Days]])), Solution[[#This Row],[New Delivery Day]], Solution[[#This Row],[Old Delivery Day]]))</f>
        <v>F</v>
      </c>
      <c r="AF1356" s="31">
        <v>511.745</v>
      </c>
      <c r="AG1356" s="31">
        <v>323.38249999999999</v>
      </c>
      <c r="AH1356" s="28" t="s">
        <v>7832</v>
      </c>
      <c r="AI1356" s="28" t="s">
        <v>932</v>
      </c>
      <c r="AJ1356" s="28" t="s">
        <v>7793</v>
      </c>
      <c r="AK1356" s="28" t="s">
        <v>7792</v>
      </c>
      <c r="AL1356" s="28" t="s">
        <v>7797</v>
      </c>
      <c r="AM1356" s="28">
        <f>_xlfn.XLOOKUP(Solution[[#This Row],[Cu_ID]],Master[cu_id],Master[Notes], "none")</f>
        <v>103</v>
      </c>
      <c r="AN1356" s="28">
        <v>434</v>
      </c>
    </row>
    <row r="1357" spans="1:40" x14ac:dyDescent="0.3">
      <c r="A1357" s="53" t="s">
        <v>12557</v>
      </c>
      <c r="B1357" s="37" t="s">
        <v>12558</v>
      </c>
      <c r="C1357" s="37" t="s">
        <v>7728</v>
      </c>
      <c r="D1357" s="28" t="s">
        <v>7718</v>
      </c>
      <c r="E1357" s="28" t="s">
        <v>7752</v>
      </c>
      <c r="F1357" s="28" t="s">
        <v>902</v>
      </c>
      <c r="G1357" s="28" t="s">
        <v>7735</v>
      </c>
      <c r="H1357" s="28" t="s">
        <v>7752</v>
      </c>
      <c r="I1357" s="28" t="s">
        <v>8057</v>
      </c>
      <c r="J1357" s="28">
        <v>260</v>
      </c>
      <c r="K1357" s="35" t="s">
        <v>8977</v>
      </c>
      <c r="L1357" s="35" t="s">
        <v>12559</v>
      </c>
      <c r="M1357" s="30">
        <v>0.43189069069921998</v>
      </c>
      <c r="N1357" s="32" t="s">
        <v>16079</v>
      </c>
      <c r="O1357" s="28" t="s">
        <v>7774</v>
      </c>
      <c r="P1357" s="29">
        <v>0.42574074074074075</v>
      </c>
      <c r="Q1357" s="29">
        <v>0.43723379629629627</v>
      </c>
      <c r="R1357" s="28">
        <v>0</v>
      </c>
      <c r="S1357" s="30">
        <v>16.55</v>
      </c>
      <c r="T1357" s="32" t="s">
        <v>12560</v>
      </c>
      <c r="U1357" s="32" t="s">
        <v>12561</v>
      </c>
      <c r="V1357" s="30">
        <v>0.13900379307066299</v>
      </c>
      <c r="W1357" s="28">
        <v>28</v>
      </c>
      <c r="X1357" s="28">
        <v>0.46666666666666701</v>
      </c>
      <c r="Y1357" s="28" t="s">
        <v>14575</v>
      </c>
      <c r="Z1357" s="28" t="s">
        <v>15989</v>
      </c>
      <c r="AA1357" s="28">
        <v>1</v>
      </c>
      <c r="AB1357" s="28">
        <v>434</v>
      </c>
      <c r="AC1357" s="32">
        <f>Solution[[#This Row],[Old Stop]] +1</f>
        <v>261</v>
      </c>
      <c r="AD1357" s="32" t="str">
        <f>_xlfn.CONCAT(Solution[[#This Row],[Notes]],"_",Solution[[#This Row],[Week '#]],"_", _xlfn.SWITCH(Solution[[#This Row],[Column1]], "M", "Monday", "T", "Tuesday", "W", "Wednesday", "R", "Thursday", "H", "Thursday", "F", "Friday"))</f>
        <v>103_Week3_Friday</v>
      </c>
      <c r="AE1357" s="32" t="str">
        <f>IF(LEN(Solution[[#This Row],[Available Delivery Days]]) =1, Solution[[#This Row],[Available Delivery Days]], IF(ISNUMBER(SEARCH(Solution[[#This Row],[New Delivery Day]], Solution[[#This Row],[Available Delivery Days]])), Solution[[#This Row],[New Delivery Day]], Solution[[#This Row],[Old Delivery Day]]))</f>
        <v>F</v>
      </c>
      <c r="AF1357" s="31">
        <v>511.745</v>
      </c>
      <c r="AG1357" s="31">
        <v>323.38249999999999</v>
      </c>
      <c r="AH1357" s="28" t="s">
        <v>7832</v>
      </c>
      <c r="AI1357" s="28" t="s">
        <v>932</v>
      </c>
      <c r="AJ1357" s="28" t="s">
        <v>7793</v>
      </c>
      <c r="AK1357" s="28" t="s">
        <v>7792</v>
      </c>
      <c r="AL1357" s="28" t="s">
        <v>7797</v>
      </c>
      <c r="AM1357" s="28">
        <f>_xlfn.XLOOKUP(Solution[[#This Row],[Cu_ID]],Master[cu_id],Master[Notes], "none")</f>
        <v>103</v>
      </c>
      <c r="AN1357" s="28">
        <v>434</v>
      </c>
    </row>
    <row r="1358" spans="1:40" x14ac:dyDescent="0.3">
      <c r="A1358" s="53" t="s">
        <v>12557</v>
      </c>
      <c r="B1358" s="37" t="s">
        <v>12558</v>
      </c>
      <c r="C1358" s="37" t="s">
        <v>7728</v>
      </c>
      <c r="D1358" s="28" t="s">
        <v>7719</v>
      </c>
      <c r="E1358" s="28" t="s">
        <v>7752</v>
      </c>
      <c r="F1358" s="28" t="s">
        <v>902</v>
      </c>
      <c r="G1358" s="28" t="s">
        <v>7725</v>
      </c>
      <c r="H1358" s="28" t="s">
        <v>7752</v>
      </c>
      <c r="I1358" s="28" t="s">
        <v>8057</v>
      </c>
      <c r="J1358" s="28">
        <v>260</v>
      </c>
      <c r="K1358" s="35" t="s">
        <v>8977</v>
      </c>
      <c r="L1358" s="35" t="s">
        <v>12559</v>
      </c>
      <c r="M1358" s="30">
        <v>2.5341535434126898</v>
      </c>
      <c r="N1358" s="32" t="s">
        <v>16610</v>
      </c>
      <c r="O1358" s="28" t="s">
        <v>7774</v>
      </c>
      <c r="P1358" s="29">
        <v>0.48165509259259259</v>
      </c>
      <c r="Q1358" s="29">
        <v>0.49314814814814817</v>
      </c>
      <c r="R1358" s="28">
        <v>0</v>
      </c>
      <c r="S1358" s="30">
        <v>16.55</v>
      </c>
      <c r="T1358" s="32" t="s">
        <v>12560</v>
      </c>
      <c r="U1358" s="32" t="s">
        <v>12561</v>
      </c>
      <c r="V1358" s="30">
        <v>0.897494546219888</v>
      </c>
      <c r="W1358" s="28">
        <v>28</v>
      </c>
      <c r="X1358" s="28">
        <v>0.46666666666666701</v>
      </c>
      <c r="Y1358" s="28" t="s">
        <v>14575</v>
      </c>
      <c r="Z1358" s="28" t="s">
        <v>16571</v>
      </c>
      <c r="AA1358" s="28">
        <v>1</v>
      </c>
      <c r="AB1358" s="28">
        <v>434</v>
      </c>
      <c r="AC1358" s="32">
        <f>Solution[[#This Row],[Old Stop]] +1</f>
        <v>261</v>
      </c>
      <c r="AD1358" s="32" t="str">
        <f>_xlfn.CONCAT(Solution[[#This Row],[Notes]],"_",Solution[[#This Row],[Week '#]],"_", _xlfn.SWITCH(Solution[[#This Row],[Column1]], "M", "Monday", "T", "Tuesday", "W", "Wednesday", "R", "Thursday", "H", "Thursday", "F", "Friday"))</f>
        <v>103_Week4_Friday</v>
      </c>
      <c r="AE1358" s="32" t="str">
        <f>IF(LEN(Solution[[#This Row],[Available Delivery Days]]) =1, Solution[[#This Row],[Available Delivery Days]], IF(ISNUMBER(SEARCH(Solution[[#This Row],[New Delivery Day]], Solution[[#This Row],[Available Delivery Days]])), Solution[[#This Row],[New Delivery Day]], Solution[[#This Row],[Old Delivery Day]]))</f>
        <v>F</v>
      </c>
      <c r="AF1358" s="31">
        <v>511.745</v>
      </c>
      <c r="AG1358" s="31">
        <v>323.38249999999999</v>
      </c>
      <c r="AH1358" s="28" t="s">
        <v>7832</v>
      </c>
      <c r="AI1358" s="28" t="s">
        <v>932</v>
      </c>
      <c r="AJ1358" s="28" t="s">
        <v>7793</v>
      </c>
      <c r="AK1358" s="28" t="s">
        <v>7792</v>
      </c>
      <c r="AL1358" s="28" t="s">
        <v>7797</v>
      </c>
      <c r="AM1358" s="28">
        <f>_xlfn.XLOOKUP(Solution[[#This Row],[Cu_ID]],Master[cu_id],Master[Notes], "none")</f>
        <v>103</v>
      </c>
      <c r="AN1358" s="28">
        <v>434</v>
      </c>
    </row>
    <row r="1359" spans="1:40" x14ac:dyDescent="0.3">
      <c r="A1359" s="53" t="s">
        <v>13778</v>
      </c>
      <c r="B1359" s="37" t="s">
        <v>13779</v>
      </c>
      <c r="C1359" s="37" t="s">
        <v>7728</v>
      </c>
      <c r="D1359" s="28" t="s">
        <v>7716</v>
      </c>
      <c r="E1359" s="28" t="s">
        <v>7734</v>
      </c>
      <c r="F1359" s="28" t="s">
        <v>900</v>
      </c>
      <c r="G1359" s="28" t="s">
        <v>7731</v>
      </c>
      <c r="H1359" s="28" t="s">
        <v>7734</v>
      </c>
      <c r="I1359" s="28" t="s">
        <v>902</v>
      </c>
      <c r="J1359" s="28">
        <v>175</v>
      </c>
      <c r="K1359" s="35" t="s">
        <v>8654</v>
      </c>
      <c r="L1359" s="35" t="s">
        <v>13780</v>
      </c>
      <c r="M1359" s="30">
        <v>82.8166009820998</v>
      </c>
      <c r="N1359" s="32" t="s">
        <v>14832</v>
      </c>
      <c r="O1359" s="28" t="s">
        <v>7731</v>
      </c>
      <c r="P1359" s="29">
        <v>0.3075</v>
      </c>
      <c r="Q1359" s="29">
        <v>0.31282407407407409</v>
      </c>
      <c r="R1359" s="28">
        <v>0</v>
      </c>
      <c r="S1359" s="30">
        <v>7.666666666666667</v>
      </c>
      <c r="T1359" s="32" t="s">
        <v>13781</v>
      </c>
      <c r="U1359" s="32" t="s">
        <v>13782</v>
      </c>
      <c r="V1359" s="30">
        <v>79.663482696344204</v>
      </c>
      <c r="W1359" s="28">
        <v>0</v>
      </c>
      <c r="X1359" s="28">
        <v>0</v>
      </c>
      <c r="Y1359" s="28" t="s">
        <v>14645</v>
      </c>
      <c r="Z1359" s="28" t="s">
        <v>14646</v>
      </c>
      <c r="AA1359" s="28">
        <v>1</v>
      </c>
      <c r="AB1359" s="28">
        <v>0</v>
      </c>
      <c r="AC1359" s="32">
        <f>Solution[[#This Row],[Old Stop]] +1</f>
        <v>176</v>
      </c>
      <c r="AD1359" s="32" t="str">
        <f>_xlfn.CONCAT(Solution[[#This Row],[Notes]],"_",Solution[[#This Row],[Week '#]],"_", _xlfn.SWITCH(Solution[[#This Row],[Column1]], "M", "Monday", "T", "Tuesday", "W", "Wednesday", "R", "Thursday", "H", "Thursday", "F", "Friday"))</f>
        <v>102_Week1_Wednesday</v>
      </c>
      <c r="AE1359" s="32" t="str">
        <f>IF(LEN(Solution[[#This Row],[Available Delivery Days]]) =1, Solution[[#This Row],[Available Delivery Days]], IF(ISNUMBER(SEARCH(Solution[[#This Row],[New Delivery Day]], Solution[[#This Row],[Available Delivery Days]])), Solution[[#This Row],[New Delivery Day]], Solution[[#This Row],[Old Delivery Day]]))</f>
        <v>W</v>
      </c>
      <c r="AF1359" s="31">
        <v>8.8424999999999994</v>
      </c>
      <c r="AG1359" s="31">
        <v>8.6675000000000004</v>
      </c>
      <c r="AH1359" s="28" t="s">
        <v>7832</v>
      </c>
      <c r="AI1359" s="28" t="s">
        <v>932</v>
      </c>
      <c r="AJ1359" s="28" t="s">
        <v>7793</v>
      </c>
      <c r="AK1359" s="28" t="s">
        <v>7792</v>
      </c>
      <c r="AL1359" s="28" t="s">
        <v>7797</v>
      </c>
      <c r="AM1359" s="28" t="str">
        <f>_xlfn.XLOOKUP(Solution[[#This Row],[Cu_ID]],Master[cu_id],Master[Notes], "none")</f>
        <v>102</v>
      </c>
      <c r="AN1359" s="28">
        <v>0</v>
      </c>
    </row>
    <row r="1360" spans="1:40" x14ac:dyDescent="0.3">
      <c r="A1360" s="53" t="s">
        <v>12206</v>
      </c>
      <c r="B1360" s="37" t="s">
        <v>12207</v>
      </c>
      <c r="C1360" s="37" t="s">
        <v>7728</v>
      </c>
      <c r="D1360" s="28" t="s">
        <v>7716</v>
      </c>
      <c r="E1360" s="28" t="s">
        <v>7752</v>
      </c>
      <c r="F1360" s="28" t="s">
        <v>936</v>
      </c>
      <c r="G1360" s="28" t="s">
        <v>7722</v>
      </c>
      <c r="H1360" s="28" t="s">
        <v>7752</v>
      </c>
      <c r="I1360" s="28" t="s">
        <v>901</v>
      </c>
      <c r="J1360" s="28">
        <v>0</v>
      </c>
      <c r="K1360" s="35" t="s">
        <v>8670</v>
      </c>
      <c r="L1360" s="35" t="s">
        <v>12208</v>
      </c>
      <c r="M1360" s="30">
        <v>1.21300225891173</v>
      </c>
      <c r="N1360" s="32" t="s">
        <v>14546</v>
      </c>
      <c r="O1360" s="28" t="s">
        <v>7774</v>
      </c>
      <c r="P1360" s="29">
        <v>0.28465277777777775</v>
      </c>
      <c r="Q1360" s="29">
        <v>0.28704861111111113</v>
      </c>
      <c r="R1360" s="28">
        <v>0</v>
      </c>
      <c r="S1360" s="30">
        <v>3.4416666666666669</v>
      </c>
      <c r="T1360" s="32" t="s">
        <v>12209</v>
      </c>
      <c r="U1360" s="32" t="s">
        <v>12210</v>
      </c>
      <c r="V1360" s="30">
        <v>0.87342692696755797</v>
      </c>
      <c r="W1360" s="28">
        <v>5</v>
      </c>
      <c r="X1360" s="28">
        <v>9.6153846153846201E-2</v>
      </c>
      <c r="Y1360" s="28" t="s">
        <v>14547</v>
      </c>
      <c r="Z1360" s="28" t="s">
        <v>14548</v>
      </c>
      <c r="AA1360" s="28">
        <v>1</v>
      </c>
      <c r="AB1360" s="28">
        <v>22</v>
      </c>
      <c r="AC1360" s="32">
        <f>Solution[[#This Row],[Old Stop]] +1</f>
        <v>1</v>
      </c>
      <c r="AD1360" s="32" t="str">
        <f>_xlfn.CONCAT(Solution[[#This Row],[Notes]],"_",Solution[[#This Row],[Week '#]],"_", _xlfn.SWITCH(Solution[[#This Row],[Column1]], "M", "Monday", "T", "Tuesday", "W", "Wednesday", "R", "Thursday", "H", "Thursday", "F", "Friday"))</f>
        <v>103_Week1_Thursday</v>
      </c>
      <c r="AE1360" s="32" t="str">
        <f>IF(LEN(Solution[[#This Row],[Available Delivery Days]]) =1, Solution[[#This Row],[Available Delivery Days]], IF(ISNUMBER(SEARCH(Solution[[#This Row],[New Delivery Day]], Solution[[#This Row],[Available Delivery Days]])), Solution[[#This Row],[New Delivery Day]], Solution[[#This Row],[Old Delivery Day]]))</f>
        <v>R</v>
      </c>
      <c r="AF1360" s="31">
        <v>51.405000000000001</v>
      </c>
      <c r="AG1360" s="31">
        <v>57.414999999999999</v>
      </c>
      <c r="AH1360" s="28" t="s">
        <v>7832</v>
      </c>
      <c r="AI1360" s="28" t="s">
        <v>932</v>
      </c>
      <c r="AJ1360" s="28" t="s">
        <v>7793</v>
      </c>
      <c r="AK1360" s="28" t="s">
        <v>7792</v>
      </c>
      <c r="AL1360" s="28" t="s">
        <v>7797</v>
      </c>
      <c r="AM1360" s="28">
        <f>_xlfn.XLOOKUP(Solution[[#This Row],[Cu_ID]],Master[cu_id],Master[Notes], "none")</f>
        <v>103</v>
      </c>
      <c r="AN1360" s="28">
        <v>22</v>
      </c>
    </row>
    <row r="1361" spans="1:40" x14ac:dyDescent="0.3">
      <c r="A1361" s="53" t="s">
        <v>12206</v>
      </c>
      <c r="B1361" s="37" t="s">
        <v>12207</v>
      </c>
      <c r="C1361" s="37" t="s">
        <v>7728</v>
      </c>
      <c r="D1361" s="28" t="s">
        <v>7717</v>
      </c>
      <c r="E1361" s="28" t="s">
        <v>7752</v>
      </c>
      <c r="F1361" s="28" t="s">
        <v>936</v>
      </c>
      <c r="G1361" s="28" t="s">
        <v>7782</v>
      </c>
      <c r="H1361" s="28" t="s">
        <v>7752</v>
      </c>
      <c r="I1361" s="28" t="s">
        <v>901</v>
      </c>
      <c r="J1361" s="28">
        <v>0</v>
      </c>
      <c r="K1361" s="35" t="s">
        <v>8670</v>
      </c>
      <c r="L1361" s="35" t="s">
        <v>12208</v>
      </c>
      <c r="M1361" s="30">
        <v>22.698234880343101</v>
      </c>
      <c r="N1361" s="32" t="s">
        <v>15612</v>
      </c>
      <c r="O1361" s="28" t="s">
        <v>7774</v>
      </c>
      <c r="P1361" s="29">
        <v>0.53017361111111116</v>
      </c>
      <c r="Q1361" s="29">
        <v>0.53256944444444443</v>
      </c>
      <c r="R1361" s="28">
        <v>0</v>
      </c>
      <c r="S1361" s="30">
        <v>3.4416666666666669</v>
      </c>
      <c r="T1361" s="32" t="s">
        <v>12209</v>
      </c>
      <c r="U1361" s="32" t="s">
        <v>12210</v>
      </c>
      <c r="V1361" s="30">
        <v>23.9852588977576</v>
      </c>
      <c r="W1361" s="28">
        <v>5</v>
      </c>
      <c r="X1361" s="28">
        <v>9.6153846153846201E-2</v>
      </c>
      <c r="Y1361" s="28" t="s">
        <v>14547</v>
      </c>
      <c r="Z1361" s="28" t="s">
        <v>15455</v>
      </c>
      <c r="AA1361" s="28">
        <v>1</v>
      </c>
      <c r="AB1361" s="28">
        <v>22</v>
      </c>
      <c r="AC1361" s="32">
        <f>Solution[[#This Row],[Old Stop]] +1</f>
        <v>1</v>
      </c>
      <c r="AD1361" s="32" t="str">
        <f>_xlfn.CONCAT(Solution[[#This Row],[Notes]],"_",Solution[[#This Row],[Week '#]],"_", _xlfn.SWITCH(Solution[[#This Row],[Column1]], "M", "Monday", "T", "Tuesday", "W", "Wednesday", "R", "Thursday", "H", "Thursday", "F", "Friday"))</f>
        <v>103_Week2_Thursday</v>
      </c>
      <c r="AE1361" s="32" t="str">
        <f>IF(LEN(Solution[[#This Row],[Available Delivery Days]]) =1, Solution[[#This Row],[Available Delivery Days]], IF(ISNUMBER(SEARCH(Solution[[#This Row],[New Delivery Day]], Solution[[#This Row],[Available Delivery Days]])), Solution[[#This Row],[New Delivery Day]], Solution[[#This Row],[Old Delivery Day]]))</f>
        <v>R</v>
      </c>
      <c r="AF1361" s="31">
        <v>51.405000000000001</v>
      </c>
      <c r="AG1361" s="31">
        <v>57.414999999999999</v>
      </c>
      <c r="AH1361" s="28" t="s">
        <v>7832</v>
      </c>
      <c r="AI1361" s="28" t="s">
        <v>932</v>
      </c>
      <c r="AJ1361" s="28" t="s">
        <v>7793</v>
      </c>
      <c r="AK1361" s="28" t="s">
        <v>7792</v>
      </c>
      <c r="AL1361" s="28" t="s">
        <v>7797</v>
      </c>
      <c r="AM1361" s="28">
        <f>_xlfn.XLOOKUP(Solution[[#This Row],[Cu_ID]],Master[cu_id],Master[Notes], "none")</f>
        <v>103</v>
      </c>
      <c r="AN1361" s="28">
        <v>22</v>
      </c>
    </row>
    <row r="1362" spans="1:40" x14ac:dyDescent="0.3">
      <c r="A1362" s="53" t="s">
        <v>12206</v>
      </c>
      <c r="B1362" s="37" t="s">
        <v>12207</v>
      </c>
      <c r="C1362" s="37" t="s">
        <v>7728</v>
      </c>
      <c r="D1362" s="28" t="s">
        <v>7718</v>
      </c>
      <c r="E1362" s="28" t="s">
        <v>7752</v>
      </c>
      <c r="F1362" s="28" t="s">
        <v>936</v>
      </c>
      <c r="G1362" s="28" t="s">
        <v>7788</v>
      </c>
      <c r="H1362" s="28" t="s">
        <v>7752</v>
      </c>
      <c r="I1362" s="28" t="s">
        <v>901</v>
      </c>
      <c r="J1362" s="28">
        <v>0</v>
      </c>
      <c r="K1362" s="35" t="s">
        <v>8670</v>
      </c>
      <c r="L1362" s="35" t="s">
        <v>12208</v>
      </c>
      <c r="M1362" s="30">
        <v>3.1237909980118301</v>
      </c>
      <c r="N1362" s="32" t="s">
        <v>16117</v>
      </c>
      <c r="O1362" s="28" t="s">
        <v>7774</v>
      </c>
      <c r="P1362" s="29">
        <v>0.49215277777777777</v>
      </c>
      <c r="Q1362" s="29">
        <v>0.49454861111111109</v>
      </c>
      <c r="R1362" s="28">
        <v>0</v>
      </c>
      <c r="S1362" s="30">
        <v>3.4416666666666669</v>
      </c>
      <c r="T1362" s="32" t="s">
        <v>12209</v>
      </c>
      <c r="U1362" s="32" t="s">
        <v>12210</v>
      </c>
      <c r="V1362" s="30">
        <v>3.3721791149726599</v>
      </c>
      <c r="W1362" s="28">
        <v>5</v>
      </c>
      <c r="X1362" s="28">
        <v>9.6153846153846201E-2</v>
      </c>
      <c r="Y1362" s="28" t="s">
        <v>14547</v>
      </c>
      <c r="Z1362" s="28" t="s">
        <v>16068</v>
      </c>
      <c r="AA1362" s="28">
        <v>1</v>
      </c>
      <c r="AB1362" s="28">
        <v>22</v>
      </c>
      <c r="AC1362" s="32">
        <f>Solution[[#This Row],[Old Stop]] +1</f>
        <v>1</v>
      </c>
      <c r="AD1362" s="32" t="str">
        <f>_xlfn.CONCAT(Solution[[#This Row],[Notes]],"_",Solution[[#This Row],[Week '#]],"_", _xlfn.SWITCH(Solution[[#This Row],[Column1]], "M", "Monday", "T", "Tuesday", "W", "Wednesday", "R", "Thursday", "H", "Thursday", "F", "Friday"))</f>
        <v>103_Week3_Thursday</v>
      </c>
      <c r="AE1362" s="32" t="str">
        <f>IF(LEN(Solution[[#This Row],[Available Delivery Days]]) =1, Solution[[#This Row],[Available Delivery Days]], IF(ISNUMBER(SEARCH(Solution[[#This Row],[New Delivery Day]], Solution[[#This Row],[Available Delivery Days]])), Solution[[#This Row],[New Delivery Day]], Solution[[#This Row],[Old Delivery Day]]))</f>
        <v>R</v>
      </c>
      <c r="AF1362" s="31">
        <v>51.405000000000001</v>
      </c>
      <c r="AG1362" s="31">
        <v>57.414999999999999</v>
      </c>
      <c r="AH1362" s="28" t="s">
        <v>7832</v>
      </c>
      <c r="AI1362" s="28" t="s">
        <v>932</v>
      </c>
      <c r="AJ1362" s="28" t="s">
        <v>7793</v>
      </c>
      <c r="AK1362" s="28" t="s">
        <v>7792</v>
      </c>
      <c r="AL1362" s="28" t="s">
        <v>7797</v>
      </c>
      <c r="AM1362" s="28">
        <f>_xlfn.XLOOKUP(Solution[[#This Row],[Cu_ID]],Master[cu_id],Master[Notes], "none")</f>
        <v>103</v>
      </c>
      <c r="AN1362" s="28">
        <v>22</v>
      </c>
    </row>
    <row r="1363" spans="1:40" x14ac:dyDescent="0.3">
      <c r="A1363" s="53" t="s">
        <v>12206</v>
      </c>
      <c r="B1363" s="37" t="s">
        <v>12207</v>
      </c>
      <c r="C1363" s="37" t="s">
        <v>7728</v>
      </c>
      <c r="D1363" s="28" t="s">
        <v>7719</v>
      </c>
      <c r="E1363" s="28" t="s">
        <v>7752</v>
      </c>
      <c r="F1363" s="28" t="s">
        <v>936</v>
      </c>
      <c r="G1363" s="28" t="s">
        <v>7782</v>
      </c>
      <c r="H1363" s="28" t="s">
        <v>7752</v>
      </c>
      <c r="I1363" s="28" t="s">
        <v>901</v>
      </c>
      <c r="J1363" s="28">
        <v>0</v>
      </c>
      <c r="K1363" s="35" t="s">
        <v>8670</v>
      </c>
      <c r="L1363" s="35" t="s">
        <v>12208</v>
      </c>
      <c r="M1363" s="30">
        <v>22.698234880343101</v>
      </c>
      <c r="N1363" s="32" t="s">
        <v>16535</v>
      </c>
      <c r="O1363" s="28" t="s">
        <v>7774</v>
      </c>
      <c r="P1363" s="29">
        <v>0.54471064814814818</v>
      </c>
      <c r="Q1363" s="29">
        <v>0.54710648148148144</v>
      </c>
      <c r="R1363" s="28">
        <v>0</v>
      </c>
      <c r="S1363" s="30">
        <v>3.4416666666666669</v>
      </c>
      <c r="T1363" s="32" t="s">
        <v>12209</v>
      </c>
      <c r="U1363" s="32" t="s">
        <v>12210</v>
      </c>
      <c r="V1363" s="30">
        <v>23.9852588977576</v>
      </c>
      <c r="W1363" s="28">
        <v>5</v>
      </c>
      <c r="X1363" s="28">
        <v>9.6153846153846201E-2</v>
      </c>
      <c r="Y1363" s="28" t="s">
        <v>14547</v>
      </c>
      <c r="Z1363" s="28" t="s">
        <v>16524</v>
      </c>
      <c r="AA1363" s="28">
        <v>1</v>
      </c>
      <c r="AB1363" s="28">
        <v>22</v>
      </c>
      <c r="AC1363" s="32">
        <f>Solution[[#This Row],[Old Stop]] +1</f>
        <v>1</v>
      </c>
      <c r="AD1363" s="32" t="str">
        <f>_xlfn.CONCAT(Solution[[#This Row],[Notes]],"_",Solution[[#This Row],[Week '#]],"_", _xlfn.SWITCH(Solution[[#This Row],[Column1]], "M", "Monday", "T", "Tuesday", "W", "Wednesday", "R", "Thursday", "H", "Thursday", "F", "Friday"))</f>
        <v>103_Week4_Thursday</v>
      </c>
      <c r="AE1363" s="32" t="str">
        <f>IF(LEN(Solution[[#This Row],[Available Delivery Days]]) =1, Solution[[#This Row],[Available Delivery Days]], IF(ISNUMBER(SEARCH(Solution[[#This Row],[New Delivery Day]], Solution[[#This Row],[Available Delivery Days]])), Solution[[#This Row],[New Delivery Day]], Solution[[#This Row],[Old Delivery Day]]))</f>
        <v>R</v>
      </c>
      <c r="AF1363" s="31">
        <v>51.405000000000001</v>
      </c>
      <c r="AG1363" s="31">
        <v>57.414999999999999</v>
      </c>
      <c r="AH1363" s="28" t="s">
        <v>7832</v>
      </c>
      <c r="AI1363" s="28" t="s">
        <v>932</v>
      </c>
      <c r="AJ1363" s="28" t="s">
        <v>7793</v>
      </c>
      <c r="AK1363" s="28" t="s">
        <v>7792</v>
      </c>
      <c r="AL1363" s="28" t="s">
        <v>7797</v>
      </c>
      <c r="AM1363" s="28">
        <f>_xlfn.XLOOKUP(Solution[[#This Row],[Cu_ID]],Master[cu_id],Master[Notes], "none")</f>
        <v>103</v>
      </c>
      <c r="AN1363" s="28">
        <v>22</v>
      </c>
    </row>
    <row r="1364" spans="1:40" x14ac:dyDescent="0.3">
      <c r="A1364" s="53" t="s">
        <v>13883</v>
      </c>
      <c r="B1364" s="37" t="s">
        <v>13884</v>
      </c>
      <c r="C1364" s="37" t="s">
        <v>7728</v>
      </c>
      <c r="D1364" s="28" t="s">
        <v>7716</v>
      </c>
      <c r="E1364" s="28" t="s">
        <v>7734</v>
      </c>
      <c r="F1364" s="28" t="s">
        <v>903</v>
      </c>
      <c r="G1364" s="28" t="s">
        <v>7747</v>
      </c>
      <c r="H1364" s="28" t="s">
        <v>7734</v>
      </c>
      <c r="I1364" s="28" t="s">
        <v>900</v>
      </c>
      <c r="J1364" s="28">
        <v>300</v>
      </c>
      <c r="K1364" s="35" t="s">
        <v>8443</v>
      </c>
      <c r="L1364" s="35" t="s">
        <v>13885</v>
      </c>
      <c r="M1364" s="30">
        <v>0.55602984316647097</v>
      </c>
      <c r="N1364" s="32" t="s">
        <v>14849</v>
      </c>
      <c r="O1364" s="28" t="s">
        <v>7756</v>
      </c>
      <c r="P1364" s="29">
        <v>0.53949074074074077</v>
      </c>
      <c r="Q1364" s="29">
        <v>0.53961805555555553</v>
      </c>
      <c r="R1364" s="28">
        <v>0</v>
      </c>
      <c r="S1364" s="30">
        <v>0.18333333333333335</v>
      </c>
      <c r="T1364" s="32" t="s">
        <v>13886</v>
      </c>
      <c r="U1364" s="32" t="s">
        <v>13887</v>
      </c>
      <c r="V1364" s="30">
        <v>0.12981350978174999</v>
      </c>
      <c r="W1364" s="28">
        <v>0</v>
      </c>
      <c r="X1364" s="28">
        <v>0</v>
      </c>
      <c r="Y1364" s="28" t="s">
        <v>14619</v>
      </c>
      <c r="Z1364" s="28" t="s">
        <v>14620</v>
      </c>
      <c r="AA1364" s="28">
        <v>1</v>
      </c>
      <c r="AB1364" s="28">
        <v>0</v>
      </c>
      <c r="AC1364" s="32">
        <f>Solution[[#This Row],[Old Stop]] +1</f>
        <v>301</v>
      </c>
      <c r="AD1364" s="32" t="str">
        <f>_xlfn.CONCAT(Solution[[#This Row],[Notes]],"_",Solution[[#This Row],[Week '#]],"_", _xlfn.SWITCH(Solution[[#This Row],[Column1]], "M", "Monday", "T", "Tuesday", "W", "Wednesday", "R", "Thursday", "H", "Thursday", "F", "Friday"))</f>
        <v>102_Week1_Tuesday</v>
      </c>
      <c r="AE1364" s="32" t="str">
        <f>IF(LEN(Solution[[#This Row],[Available Delivery Days]]) =1, Solution[[#This Row],[Available Delivery Days]], IF(ISNUMBER(SEARCH(Solution[[#This Row],[New Delivery Day]], Solution[[#This Row],[Available Delivery Days]])), Solution[[#This Row],[New Delivery Day]], Solution[[#This Row],[Old Delivery Day]]))</f>
        <v>T</v>
      </c>
      <c r="AF1364" s="31">
        <v>27.46</v>
      </c>
      <c r="AG1364" s="31">
        <v>27.46</v>
      </c>
      <c r="AH1364" s="28" t="s">
        <v>7832</v>
      </c>
      <c r="AI1364" s="28" t="s">
        <v>932</v>
      </c>
      <c r="AJ1364" s="28" t="s">
        <v>7793</v>
      </c>
      <c r="AK1364" s="28" t="s">
        <v>7792</v>
      </c>
      <c r="AL1364" s="28" t="s">
        <v>7797</v>
      </c>
      <c r="AM1364" s="28" t="str">
        <f>_xlfn.XLOOKUP(Solution[[#This Row],[Cu_ID]],Master[cu_id],Master[Notes], "none")</f>
        <v>102</v>
      </c>
      <c r="AN1364" s="28">
        <v>0</v>
      </c>
    </row>
    <row r="1365" spans="1:40" x14ac:dyDescent="0.3">
      <c r="A1365" s="53" t="s">
        <v>13883</v>
      </c>
      <c r="B1365" s="37" t="s">
        <v>13884</v>
      </c>
      <c r="C1365" s="37" t="s">
        <v>7728</v>
      </c>
      <c r="D1365" s="28" t="s">
        <v>7718</v>
      </c>
      <c r="E1365" s="28" t="s">
        <v>7734</v>
      </c>
      <c r="F1365" s="28" t="s">
        <v>903</v>
      </c>
      <c r="G1365" s="28" t="s">
        <v>7781</v>
      </c>
      <c r="H1365" s="28" t="s">
        <v>7734</v>
      </c>
      <c r="I1365" s="28" t="s">
        <v>900</v>
      </c>
      <c r="J1365" s="28">
        <v>300</v>
      </c>
      <c r="K1365" s="35" t="s">
        <v>8443</v>
      </c>
      <c r="L1365" s="35" t="s">
        <v>13885</v>
      </c>
      <c r="M1365" s="30">
        <v>0.17544780857861</v>
      </c>
      <c r="N1365" s="32" t="s">
        <v>15778</v>
      </c>
      <c r="O1365" s="28" t="s">
        <v>7756</v>
      </c>
      <c r="P1365" s="29">
        <v>0.55717592592592591</v>
      </c>
      <c r="Q1365" s="29">
        <v>0.55730324074074078</v>
      </c>
      <c r="R1365" s="28">
        <v>0</v>
      </c>
      <c r="S1365" s="30">
        <v>0.18333333333333335</v>
      </c>
      <c r="T1365" s="32" t="s">
        <v>13886</v>
      </c>
      <c r="U1365" s="32" t="s">
        <v>13887</v>
      </c>
      <c r="V1365" s="30">
        <v>3.0672492213292001E-2</v>
      </c>
      <c r="W1365" s="28">
        <v>0</v>
      </c>
      <c r="X1365" s="28">
        <v>0</v>
      </c>
      <c r="Y1365" s="28" t="s">
        <v>14619</v>
      </c>
      <c r="Z1365" s="28" t="s">
        <v>15708</v>
      </c>
      <c r="AA1365" s="28">
        <v>1</v>
      </c>
      <c r="AB1365" s="28">
        <v>0</v>
      </c>
      <c r="AC1365" s="32">
        <f>Solution[[#This Row],[Old Stop]] +1</f>
        <v>301</v>
      </c>
      <c r="AD1365" s="32" t="str">
        <f>_xlfn.CONCAT(Solution[[#This Row],[Notes]],"_",Solution[[#This Row],[Week '#]],"_", _xlfn.SWITCH(Solution[[#This Row],[Column1]], "M", "Monday", "T", "Tuesday", "W", "Wednesday", "R", "Thursday", "H", "Thursday", "F", "Friday"))</f>
        <v>102_Week3_Tuesday</v>
      </c>
      <c r="AE1365" s="32" t="str">
        <f>IF(LEN(Solution[[#This Row],[Available Delivery Days]]) =1, Solution[[#This Row],[Available Delivery Days]], IF(ISNUMBER(SEARCH(Solution[[#This Row],[New Delivery Day]], Solution[[#This Row],[Available Delivery Days]])), Solution[[#This Row],[New Delivery Day]], Solution[[#This Row],[Old Delivery Day]]))</f>
        <v>T</v>
      </c>
      <c r="AF1365" s="31">
        <v>27.46</v>
      </c>
      <c r="AG1365" s="31">
        <v>27.46</v>
      </c>
      <c r="AH1365" s="28" t="s">
        <v>7832</v>
      </c>
      <c r="AI1365" s="28" t="s">
        <v>932</v>
      </c>
      <c r="AJ1365" s="28" t="s">
        <v>7793</v>
      </c>
      <c r="AK1365" s="28" t="s">
        <v>7792</v>
      </c>
      <c r="AL1365" s="28" t="s">
        <v>7797</v>
      </c>
      <c r="AM1365" s="28" t="str">
        <f>_xlfn.XLOOKUP(Solution[[#This Row],[Cu_ID]],Master[cu_id],Master[Notes], "none")</f>
        <v>102</v>
      </c>
      <c r="AN1365" s="28">
        <v>0</v>
      </c>
    </row>
    <row r="1366" spans="1:40" x14ac:dyDescent="0.3">
      <c r="A1366" s="53" t="s">
        <v>14004</v>
      </c>
      <c r="B1366" s="37" t="s">
        <v>14005</v>
      </c>
      <c r="C1366" s="37" t="s">
        <v>7728</v>
      </c>
      <c r="D1366" s="28" t="s">
        <v>7718</v>
      </c>
      <c r="E1366" s="28" t="s">
        <v>11016</v>
      </c>
      <c r="F1366" s="28" t="s">
        <v>936</v>
      </c>
      <c r="G1366" s="28" t="s">
        <v>7754</v>
      </c>
      <c r="H1366" s="28" t="s">
        <v>11016</v>
      </c>
      <c r="I1366" s="28" t="s">
        <v>900</v>
      </c>
      <c r="J1366" s="28">
        <v>8</v>
      </c>
      <c r="K1366" s="35" t="s">
        <v>9267</v>
      </c>
      <c r="L1366" s="35" t="s">
        <v>14006</v>
      </c>
      <c r="M1366" s="30">
        <v>7.3069159202277696</v>
      </c>
      <c r="N1366" s="32" t="s">
        <v>16163</v>
      </c>
      <c r="O1366" s="28" t="s">
        <v>7731</v>
      </c>
      <c r="P1366" s="29">
        <v>0.45351851851851854</v>
      </c>
      <c r="Q1366" s="29">
        <v>0.46151620370370372</v>
      </c>
      <c r="R1366" s="28">
        <v>0</v>
      </c>
      <c r="S1366" s="30">
        <v>11.516666666666667</v>
      </c>
      <c r="T1366" s="32" t="s">
        <v>14007</v>
      </c>
      <c r="U1366" s="32" t="s">
        <v>14008</v>
      </c>
      <c r="V1366" s="30">
        <v>7.3314242068367497</v>
      </c>
      <c r="W1366" s="28">
        <v>0</v>
      </c>
      <c r="X1366" s="28">
        <v>0</v>
      </c>
      <c r="Y1366" s="28" t="s">
        <v>14629</v>
      </c>
      <c r="Z1366" s="28" t="s">
        <v>16128</v>
      </c>
      <c r="AA1366" s="28">
        <v>1</v>
      </c>
      <c r="AB1366" s="28">
        <v>0</v>
      </c>
      <c r="AC1366" s="32">
        <f>Solution[[#This Row],[Old Stop]] +1</f>
        <v>9</v>
      </c>
      <c r="AD1366" s="32" t="str">
        <f>_xlfn.CONCAT(Solution[[#This Row],[Notes]],"_",Solution[[#This Row],[Week '#]],"_", _xlfn.SWITCH(Solution[[#This Row],[Column1]], "M", "Monday", "T", "Tuesday", "W", "Wednesday", "R", "Thursday", "H", "Thursday", "F", "Friday"))</f>
        <v>105_Week3_Thursday</v>
      </c>
      <c r="AE1366" s="32" t="str">
        <f>IF(LEN(Solution[[#This Row],[Available Delivery Days]]) =1, Solution[[#This Row],[Available Delivery Days]], IF(ISNUMBER(SEARCH(Solution[[#This Row],[New Delivery Day]], Solution[[#This Row],[Available Delivery Days]])), Solution[[#This Row],[New Delivery Day]], Solution[[#This Row],[Old Delivery Day]]))</f>
        <v>R</v>
      </c>
      <c r="AF1366" s="31">
        <v>29.482500000000002</v>
      </c>
      <c r="AG1366" s="31">
        <v>29.482500000000002</v>
      </c>
      <c r="AH1366" s="28" t="s">
        <v>8315</v>
      </c>
      <c r="AI1366" s="28" t="s">
        <v>932</v>
      </c>
      <c r="AJ1366" s="28" t="s">
        <v>7793</v>
      </c>
      <c r="AK1366" s="28" t="s">
        <v>7792</v>
      </c>
      <c r="AL1366" s="28" t="s">
        <v>7797</v>
      </c>
      <c r="AM1366" s="28">
        <f>_xlfn.XLOOKUP(Solution[[#This Row],[Cu_ID]],Master[cu_id],Master[Notes], "none")</f>
        <v>105</v>
      </c>
      <c r="AN1366" s="28">
        <v>0</v>
      </c>
    </row>
    <row r="1367" spans="1:40" x14ac:dyDescent="0.3">
      <c r="A1367" s="53" t="s">
        <v>12702</v>
      </c>
      <c r="B1367" s="37" t="s">
        <v>12703</v>
      </c>
      <c r="C1367" s="37" t="s">
        <v>7728</v>
      </c>
      <c r="D1367" s="28" t="s">
        <v>7717</v>
      </c>
      <c r="E1367" s="28" t="s">
        <v>7734</v>
      </c>
      <c r="F1367" s="28" t="s">
        <v>900</v>
      </c>
      <c r="G1367" s="28" t="s">
        <v>7811</v>
      </c>
      <c r="H1367" s="28" t="s">
        <v>7734</v>
      </c>
      <c r="I1367" s="28" t="s">
        <v>900</v>
      </c>
      <c r="J1367" s="28">
        <v>170</v>
      </c>
      <c r="K1367" s="35" t="s">
        <v>8399</v>
      </c>
      <c r="L1367" s="35" t="s">
        <v>12704</v>
      </c>
      <c r="M1367" s="30">
        <v>38.347306409850702</v>
      </c>
      <c r="N1367" s="32" t="s">
        <v>15342</v>
      </c>
      <c r="O1367" s="28" t="s">
        <v>7733</v>
      </c>
      <c r="P1367" s="29">
        <v>0.6588194444444444</v>
      </c>
      <c r="Q1367" s="29">
        <v>0.66554398148148153</v>
      </c>
      <c r="R1367" s="28">
        <v>0</v>
      </c>
      <c r="S1367" s="30">
        <v>9.683574621414877</v>
      </c>
      <c r="T1367" s="32" t="s">
        <v>12705</v>
      </c>
      <c r="U1367" s="32" t="s">
        <v>12706</v>
      </c>
      <c r="V1367" s="30">
        <v>36.802939456477802</v>
      </c>
      <c r="W1367" s="28">
        <v>0</v>
      </c>
      <c r="X1367" s="28">
        <v>0</v>
      </c>
      <c r="Y1367" s="28" t="s">
        <v>14645</v>
      </c>
      <c r="Z1367" s="28" t="s">
        <v>14651</v>
      </c>
      <c r="AA1367" s="28">
        <v>1</v>
      </c>
      <c r="AB1367" s="28">
        <v>0</v>
      </c>
      <c r="AC1367" s="32">
        <f>Solution[[#This Row],[Old Stop]] +1</f>
        <v>171</v>
      </c>
      <c r="AD1367" s="32" t="str">
        <f>_xlfn.CONCAT(Solution[[#This Row],[Notes]],"_",Solution[[#This Row],[Week '#]],"_", _xlfn.SWITCH(Solution[[#This Row],[Column1]], "M", "Monday", "T", "Tuesday", "W", "Wednesday", "R", "Thursday", "H", "Thursday", "F", "Friday"))</f>
        <v>102_Week2_Wednesday</v>
      </c>
      <c r="AE1367" s="32" t="str">
        <f>IF(LEN(Solution[[#This Row],[Available Delivery Days]]) =1, Solution[[#This Row],[Available Delivery Days]], IF(ISNUMBER(SEARCH(Solution[[#This Row],[New Delivery Day]], Solution[[#This Row],[Available Delivery Days]])), Solution[[#This Row],[New Delivery Day]], Solution[[#This Row],[Old Delivery Day]]))</f>
        <v>W</v>
      </c>
      <c r="AF1367" s="31">
        <v>0</v>
      </c>
      <c r="AG1367" s="31">
        <v>15.9175</v>
      </c>
      <c r="AH1367" s="28" t="s">
        <v>7832</v>
      </c>
      <c r="AI1367" s="28" t="s">
        <v>932</v>
      </c>
      <c r="AJ1367" s="28" t="s">
        <v>7793</v>
      </c>
      <c r="AK1367" s="28" t="s">
        <v>7793</v>
      </c>
      <c r="AL1367" s="28" t="s">
        <v>7797</v>
      </c>
      <c r="AM1367" s="28">
        <f>_xlfn.XLOOKUP(Solution[[#This Row],[Cu_ID]],Master[cu_id],Master[Notes], "none")</f>
        <v>102</v>
      </c>
      <c r="AN1367" s="28"/>
    </row>
    <row r="1368" spans="1:40" x14ac:dyDescent="0.3">
      <c r="A1368" s="53" t="s">
        <v>13858</v>
      </c>
      <c r="B1368" s="37" t="s">
        <v>13859</v>
      </c>
      <c r="C1368" s="37" t="s">
        <v>7728</v>
      </c>
      <c r="D1368" s="28" t="s">
        <v>7716</v>
      </c>
      <c r="E1368" s="28" t="s">
        <v>7752</v>
      </c>
      <c r="F1368" s="28" t="s">
        <v>901</v>
      </c>
      <c r="G1368" s="28" t="s">
        <v>7755</v>
      </c>
      <c r="H1368" s="28" t="s">
        <v>7789</v>
      </c>
      <c r="I1368" s="28" t="s">
        <v>901</v>
      </c>
      <c r="J1368" s="28">
        <v>0</v>
      </c>
      <c r="K1368" s="35" t="s">
        <v>7841</v>
      </c>
      <c r="L1368" s="35" t="s">
        <v>13860</v>
      </c>
      <c r="M1368" s="30">
        <v>2.5512477569282099</v>
      </c>
      <c r="N1368" s="32" t="s">
        <v>14918</v>
      </c>
      <c r="O1368" s="28" t="s">
        <v>7751</v>
      </c>
      <c r="P1368" s="29">
        <v>0.42203703703703704</v>
      </c>
      <c r="Q1368" s="29">
        <v>0.42716435185185186</v>
      </c>
      <c r="R1368" s="28">
        <v>0</v>
      </c>
      <c r="S1368" s="30">
        <v>7.3833333333333337</v>
      </c>
      <c r="T1368" s="32" t="s">
        <v>13861</v>
      </c>
      <c r="U1368" s="32" t="s">
        <v>13862</v>
      </c>
      <c r="V1368" s="30">
        <v>1.62852047219823</v>
      </c>
      <c r="W1368" s="28">
        <v>0</v>
      </c>
      <c r="X1368" s="28">
        <v>0</v>
      </c>
      <c r="Y1368" s="28" t="s">
        <v>14635</v>
      </c>
      <c r="Z1368" s="28" t="s">
        <v>14636</v>
      </c>
      <c r="AA1368" s="28">
        <v>1</v>
      </c>
      <c r="AB1368" s="28">
        <v>0</v>
      </c>
      <c r="AC1368" s="32">
        <f>Solution[[#This Row],[Old Stop]] +1</f>
        <v>1</v>
      </c>
      <c r="AD1368" s="32" t="str">
        <f>_xlfn.CONCAT(Solution[[#This Row],[Notes]],"_",Solution[[#This Row],[Week '#]],"_", _xlfn.SWITCH(Solution[[#This Row],[Column1]], "M", "Monday", "T", "Tuesday", "W", "Wednesday", "R", "Thursday", "H", "Thursday", "F", "Friday"))</f>
        <v>103_Week1_Monday</v>
      </c>
      <c r="AE1368" s="32" t="str">
        <f>IF(LEN(Solution[[#This Row],[Available Delivery Days]]) =1, Solution[[#This Row],[Available Delivery Days]], IF(ISNUMBER(SEARCH(Solution[[#This Row],[New Delivery Day]], Solution[[#This Row],[Available Delivery Days]])), Solution[[#This Row],[New Delivery Day]], Solution[[#This Row],[Old Delivery Day]]))</f>
        <v>M</v>
      </c>
      <c r="AF1368" s="31">
        <v>30.855</v>
      </c>
      <c r="AG1368" s="31">
        <v>30.855</v>
      </c>
      <c r="AH1368" s="28" t="s">
        <v>7832</v>
      </c>
      <c r="AI1368" s="28" t="s">
        <v>932</v>
      </c>
      <c r="AJ1368" s="28" t="s">
        <v>7792</v>
      </c>
      <c r="AK1368" s="28" t="s">
        <v>7793</v>
      </c>
      <c r="AL1368" s="28" t="s">
        <v>7797</v>
      </c>
      <c r="AM1368" s="28">
        <f>_xlfn.XLOOKUP(Solution[[#This Row],[Cu_ID]],Master[cu_id],Master[Notes], "none")</f>
        <v>103</v>
      </c>
      <c r="AN1368" s="28">
        <v>0</v>
      </c>
    </row>
    <row r="1369" spans="1:40" x14ac:dyDescent="0.3">
      <c r="A1369" s="53" t="s">
        <v>13858</v>
      </c>
      <c r="B1369" s="37" t="s">
        <v>13859</v>
      </c>
      <c r="C1369" s="37" t="s">
        <v>7728</v>
      </c>
      <c r="D1369" s="28" t="s">
        <v>7718</v>
      </c>
      <c r="E1369" s="28" t="s">
        <v>7752</v>
      </c>
      <c r="F1369" s="28" t="s">
        <v>901</v>
      </c>
      <c r="G1369" s="28" t="s">
        <v>7783</v>
      </c>
      <c r="H1369" s="28" t="s">
        <v>7789</v>
      </c>
      <c r="I1369" s="28" t="s">
        <v>901</v>
      </c>
      <c r="J1369" s="28">
        <v>0</v>
      </c>
      <c r="K1369" s="35" t="s">
        <v>7841</v>
      </c>
      <c r="L1369" s="35" t="s">
        <v>13860</v>
      </c>
      <c r="M1369" s="30">
        <v>3.0538816079497302</v>
      </c>
      <c r="N1369" s="32" t="s">
        <v>15870</v>
      </c>
      <c r="O1369" s="28" t="s">
        <v>7751</v>
      </c>
      <c r="P1369" s="29">
        <v>0.43084490740740738</v>
      </c>
      <c r="Q1369" s="29">
        <v>0.43597222222222221</v>
      </c>
      <c r="R1369" s="28">
        <v>0</v>
      </c>
      <c r="S1369" s="30">
        <v>7.3833333333333337</v>
      </c>
      <c r="T1369" s="32" t="s">
        <v>13861</v>
      </c>
      <c r="U1369" s="32" t="s">
        <v>13862</v>
      </c>
      <c r="V1369" s="30">
        <v>1.7733360776587499</v>
      </c>
      <c r="W1369" s="28">
        <v>0</v>
      </c>
      <c r="X1369" s="28">
        <v>0</v>
      </c>
      <c r="Y1369" s="28" t="s">
        <v>14635</v>
      </c>
      <c r="Z1369" s="28" t="s">
        <v>15840</v>
      </c>
      <c r="AA1369" s="28">
        <v>1</v>
      </c>
      <c r="AB1369" s="28">
        <v>0</v>
      </c>
      <c r="AC1369" s="32">
        <f>Solution[[#This Row],[Old Stop]] +1</f>
        <v>1</v>
      </c>
      <c r="AD1369" s="32" t="str">
        <f>_xlfn.CONCAT(Solution[[#This Row],[Notes]],"_",Solution[[#This Row],[Week '#]],"_", _xlfn.SWITCH(Solution[[#This Row],[Column1]], "M", "Monday", "T", "Tuesday", "W", "Wednesday", "R", "Thursday", "H", "Thursday", "F", "Friday"))</f>
        <v>103_Week3_Monday</v>
      </c>
      <c r="AE1369" s="32" t="str">
        <f>IF(LEN(Solution[[#This Row],[Available Delivery Days]]) =1, Solution[[#This Row],[Available Delivery Days]], IF(ISNUMBER(SEARCH(Solution[[#This Row],[New Delivery Day]], Solution[[#This Row],[Available Delivery Days]])), Solution[[#This Row],[New Delivery Day]], Solution[[#This Row],[Old Delivery Day]]))</f>
        <v>M</v>
      </c>
      <c r="AF1369" s="31">
        <v>30.855</v>
      </c>
      <c r="AG1369" s="31">
        <v>30.855</v>
      </c>
      <c r="AH1369" s="28" t="s">
        <v>7832</v>
      </c>
      <c r="AI1369" s="28" t="s">
        <v>932</v>
      </c>
      <c r="AJ1369" s="28" t="s">
        <v>7792</v>
      </c>
      <c r="AK1369" s="28" t="s">
        <v>7793</v>
      </c>
      <c r="AL1369" s="28" t="s">
        <v>7797</v>
      </c>
      <c r="AM1369" s="28">
        <f>_xlfn.XLOOKUP(Solution[[#This Row],[Cu_ID]],Master[cu_id],Master[Notes], "none")</f>
        <v>103</v>
      </c>
      <c r="AN1369" s="28">
        <v>0</v>
      </c>
    </row>
    <row r="1370" spans="1:40" x14ac:dyDescent="0.3">
      <c r="A1370" s="53" t="s">
        <v>12157</v>
      </c>
      <c r="B1370" s="37" t="s">
        <v>12158</v>
      </c>
      <c r="C1370" s="37" t="s">
        <v>7728</v>
      </c>
      <c r="D1370" s="28" t="s">
        <v>7716</v>
      </c>
      <c r="E1370" s="28" t="s">
        <v>7734</v>
      </c>
      <c r="F1370" s="28" t="s">
        <v>901</v>
      </c>
      <c r="G1370" s="28" t="s">
        <v>7772</v>
      </c>
      <c r="H1370" s="28" t="s">
        <v>7734</v>
      </c>
      <c r="I1370" s="28" t="s">
        <v>901</v>
      </c>
      <c r="J1370" s="28">
        <v>0</v>
      </c>
      <c r="K1370" s="35" t="s">
        <v>8184</v>
      </c>
      <c r="L1370" s="35" t="s">
        <v>12159</v>
      </c>
      <c r="M1370" s="30">
        <v>44.970941612497001</v>
      </c>
      <c r="N1370" s="32" t="s">
        <v>14656</v>
      </c>
      <c r="O1370" s="28" t="s">
        <v>7728</v>
      </c>
      <c r="P1370" s="29">
        <v>0.45462962962962961</v>
      </c>
      <c r="Q1370" s="29">
        <v>0.46135416666666668</v>
      </c>
      <c r="R1370" s="28">
        <v>0</v>
      </c>
      <c r="S1370" s="30">
        <v>9.683574621414877</v>
      </c>
      <c r="T1370" s="32" t="s">
        <v>12160</v>
      </c>
      <c r="U1370" s="32" t="s">
        <v>12161</v>
      </c>
      <c r="V1370" s="30">
        <v>38.883141012253397</v>
      </c>
      <c r="W1370" s="28">
        <v>0</v>
      </c>
      <c r="Y1370" s="28" t="s">
        <v>14567</v>
      </c>
      <c r="Z1370" s="28" t="s">
        <v>14568</v>
      </c>
      <c r="AA1370" s="28">
        <v>1</v>
      </c>
      <c r="AB1370" s="28">
        <v>0</v>
      </c>
      <c r="AC1370" s="32">
        <f>Solution[[#This Row],[Old Stop]] +1</f>
        <v>1</v>
      </c>
      <c r="AD1370" s="32" t="str">
        <f>_xlfn.CONCAT(Solution[[#This Row],[Notes]],"_",Solution[[#This Row],[Week '#]],"_", _xlfn.SWITCH(Solution[[#This Row],[Column1]], "M", "Monday", "T", "Tuesday", "W", "Wednesday", "R", "Thursday", "H", "Thursday", "F", "Friday"))</f>
        <v>105_Week1_Monday</v>
      </c>
      <c r="AE1370" s="32" t="str">
        <f>IF(LEN(Solution[[#This Row],[Available Delivery Days]]) =1, Solution[[#This Row],[Available Delivery Days]], IF(ISNUMBER(SEARCH(Solution[[#This Row],[New Delivery Day]], Solution[[#This Row],[Available Delivery Days]])), Solution[[#This Row],[New Delivery Day]], Solution[[#This Row],[Old Delivery Day]]))</f>
        <v>M</v>
      </c>
      <c r="AF1370" s="31">
        <v>0</v>
      </c>
      <c r="AG1370" s="31">
        <v>0</v>
      </c>
      <c r="AH1370" s="28" t="s">
        <v>7832</v>
      </c>
      <c r="AI1370" s="28" t="s">
        <v>932</v>
      </c>
      <c r="AJ1370" s="28" t="s">
        <v>7793</v>
      </c>
      <c r="AK1370" s="28" t="s">
        <v>7793</v>
      </c>
      <c r="AL1370" s="28" t="s">
        <v>7797</v>
      </c>
      <c r="AM1370" s="28">
        <f>_xlfn.XLOOKUP(Solution[[#This Row],[Cu_ID]],Master[cu_id],Master[Notes], "none")</f>
        <v>105</v>
      </c>
      <c r="AN1370" s="28"/>
    </row>
    <row r="1371" spans="1:40" x14ac:dyDescent="0.3">
      <c r="A1371" s="53" t="s">
        <v>12157</v>
      </c>
      <c r="B1371" s="37" t="s">
        <v>12158</v>
      </c>
      <c r="C1371" s="37" t="s">
        <v>7728</v>
      </c>
      <c r="D1371" s="28" t="s">
        <v>7717</v>
      </c>
      <c r="E1371" s="28" t="s">
        <v>7734</v>
      </c>
      <c r="F1371" s="28" t="s">
        <v>901</v>
      </c>
      <c r="G1371" s="28" t="s">
        <v>7772</v>
      </c>
      <c r="H1371" s="28" t="s">
        <v>7734</v>
      </c>
      <c r="I1371" s="28" t="s">
        <v>901</v>
      </c>
      <c r="J1371" s="28">
        <v>0</v>
      </c>
      <c r="K1371" s="35" t="s">
        <v>8184</v>
      </c>
      <c r="L1371" s="35" t="s">
        <v>12159</v>
      </c>
      <c r="M1371" s="30">
        <v>40.393227668479099</v>
      </c>
      <c r="N1371" s="32" t="s">
        <v>15354</v>
      </c>
      <c r="O1371" s="28" t="s">
        <v>7728</v>
      </c>
      <c r="P1371" s="29">
        <v>0.45457175925925924</v>
      </c>
      <c r="Q1371" s="29">
        <v>0.46129629629629632</v>
      </c>
      <c r="R1371" s="28">
        <v>0</v>
      </c>
      <c r="S1371" s="30">
        <v>9.683574621414877</v>
      </c>
      <c r="T1371" s="32" t="s">
        <v>12160</v>
      </c>
      <c r="U1371" s="32" t="s">
        <v>12161</v>
      </c>
      <c r="V1371" s="30">
        <v>36.319225011253899</v>
      </c>
      <c r="W1371" s="28">
        <v>0</v>
      </c>
      <c r="Y1371" s="28" t="s">
        <v>14567</v>
      </c>
      <c r="Z1371" s="28" t="s">
        <v>14570</v>
      </c>
      <c r="AA1371" s="28">
        <v>1</v>
      </c>
      <c r="AB1371" s="28">
        <v>0</v>
      </c>
      <c r="AC1371" s="32">
        <f>Solution[[#This Row],[Old Stop]] +1</f>
        <v>1</v>
      </c>
      <c r="AD1371" s="32" t="str">
        <f>_xlfn.CONCAT(Solution[[#This Row],[Notes]],"_",Solution[[#This Row],[Week '#]],"_", _xlfn.SWITCH(Solution[[#This Row],[Column1]], "M", "Monday", "T", "Tuesday", "W", "Wednesday", "R", "Thursday", "H", "Thursday", "F", "Friday"))</f>
        <v>105_Week2_Monday</v>
      </c>
      <c r="AE1371" s="32" t="str">
        <f>IF(LEN(Solution[[#This Row],[Available Delivery Days]]) =1, Solution[[#This Row],[Available Delivery Days]], IF(ISNUMBER(SEARCH(Solution[[#This Row],[New Delivery Day]], Solution[[#This Row],[Available Delivery Days]])), Solution[[#This Row],[New Delivery Day]], Solution[[#This Row],[Old Delivery Day]]))</f>
        <v>M</v>
      </c>
      <c r="AF1371" s="31">
        <v>0</v>
      </c>
      <c r="AG1371" s="31">
        <v>0</v>
      </c>
      <c r="AH1371" s="28" t="s">
        <v>7832</v>
      </c>
      <c r="AI1371" s="28" t="s">
        <v>932</v>
      </c>
      <c r="AJ1371" s="28" t="s">
        <v>7793</v>
      </c>
      <c r="AK1371" s="28" t="s">
        <v>7793</v>
      </c>
      <c r="AL1371" s="28" t="s">
        <v>7797</v>
      </c>
      <c r="AM1371" s="28">
        <f>_xlfn.XLOOKUP(Solution[[#This Row],[Cu_ID]],Master[cu_id],Master[Notes], "none")</f>
        <v>105</v>
      </c>
      <c r="AN1371" s="28"/>
    </row>
    <row r="1372" spans="1:40" x14ac:dyDescent="0.3">
      <c r="A1372" s="53" t="s">
        <v>12157</v>
      </c>
      <c r="B1372" s="37" t="s">
        <v>12158</v>
      </c>
      <c r="C1372" s="37" t="s">
        <v>7728</v>
      </c>
      <c r="D1372" s="28" t="s">
        <v>7718</v>
      </c>
      <c r="E1372" s="28" t="s">
        <v>7734</v>
      </c>
      <c r="F1372" s="28" t="s">
        <v>901</v>
      </c>
      <c r="G1372" s="28" t="s">
        <v>7754</v>
      </c>
      <c r="H1372" s="28" t="s">
        <v>7734</v>
      </c>
      <c r="I1372" s="28" t="s">
        <v>901</v>
      </c>
      <c r="J1372" s="28">
        <v>0</v>
      </c>
      <c r="K1372" s="35" t="s">
        <v>8184</v>
      </c>
      <c r="L1372" s="35" t="s">
        <v>12159</v>
      </c>
      <c r="M1372" s="30">
        <v>44.970941612497001</v>
      </c>
      <c r="N1372" s="32" t="s">
        <v>15919</v>
      </c>
      <c r="O1372" s="28" t="s">
        <v>7728</v>
      </c>
      <c r="P1372" s="29">
        <v>0.43980324074074073</v>
      </c>
      <c r="Q1372" s="29">
        <v>0.4465277777777778</v>
      </c>
      <c r="R1372" s="28">
        <v>0</v>
      </c>
      <c r="S1372" s="30">
        <v>9.683574621414877</v>
      </c>
      <c r="T1372" s="32" t="s">
        <v>12160</v>
      </c>
      <c r="U1372" s="32" t="s">
        <v>12161</v>
      </c>
      <c r="V1372" s="30">
        <v>38.883141012253397</v>
      </c>
      <c r="W1372" s="28">
        <v>0</v>
      </c>
      <c r="Y1372" s="28" t="s">
        <v>14567</v>
      </c>
      <c r="Z1372" s="28" t="s">
        <v>15696</v>
      </c>
      <c r="AA1372" s="28">
        <v>1</v>
      </c>
      <c r="AB1372" s="28">
        <v>0</v>
      </c>
      <c r="AC1372" s="32">
        <f>Solution[[#This Row],[Old Stop]] +1</f>
        <v>1</v>
      </c>
      <c r="AD1372" s="32" t="str">
        <f>_xlfn.CONCAT(Solution[[#This Row],[Notes]],"_",Solution[[#This Row],[Week '#]],"_", _xlfn.SWITCH(Solution[[#This Row],[Column1]], "M", "Monday", "T", "Tuesday", "W", "Wednesday", "R", "Thursday", "H", "Thursday", "F", "Friday"))</f>
        <v>105_Week3_Monday</v>
      </c>
      <c r="AE1372" s="32" t="str">
        <f>IF(LEN(Solution[[#This Row],[Available Delivery Days]]) =1, Solution[[#This Row],[Available Delivery Days]], IF(ISNUMBER(SEARCH(Solution[[#This Row],[New Delivery Day]], Solution[[#This Row],[Available Delivery Days]])), Solution[[#This Row],[New Delivery Day]], Solution[[#This Row],[Old Delivery Day]]))</f>
        <v>M</v>
      </c>
      <c r="AF1372" s="31">
        <v>0</v>
      </c>
      <c r="AG1372" s="31">
        <v>0</v>
      </c>
      <c r="AH1372" s="28" t="s">
        <v>7832</v>
      </c>
      <c r="AI1372" s="28" t="s">
        <v>932</v>
      </c>
      <c r="AJ1372" s="28" t="s">
        <v>7793</v>
      </c>
      <c r="AK1372" s="28" t="s">
        <v>7793</v>
      </c>
      <c r="AL1372" s="28" t="s">
        <v>7797</v>
      </c>
      <c r="AM1372" s="28">
        <f>_xlfn.XLOOKUP(Solution[[#This Row],[Cu_ID]],Master[cu_id],Master[Notes], "none")</f>
        <v>105</v>
      </c>
      <c r="AN1372" s="28"/>
    </row>
    <row r="1373" spans="1:40" x14ac:dyDescent="0.3">
      <c r="A1373" s="53" t="s">
        <v>12157</v>
      </c>
      <c r="B1373" s="37" t="s">
        <v>12158</v>
      </c>
      <c r="C1373" s="37" t="s">
        <v>7728</v>
      </c>
      <c r="D1373" s="28" t="s">
        <v>7719</v>
      </c>
      <c r="E1373" s="28" t="s">
        <v>7734</v>
      </c>
      <c r="F1373" s="28" t="s">
        <v>901</v>
      </c>
      <c r="G1373" s="28" t="s">
        <v>7772</v>
      </c>
      <c r="H1373" s="28" t="s">
        <v>7734</v>
      </c>
      <c r="I1373" s="28" t="s">
        <v>901</v>
      </c>
      <c r="J1373" s="28">
        <v>0</v>
      </c>
      <c r="K1373" s="35" t="s">
        <v>8184</v>
      </c>
      <c r="L1373" s="35" t="s">
        <v>12159</v>
      </c>
      <c r="M1373" s="30">
        <v>40.393227668479099</v>
      </c>
      <c r="N1373" s="32" t="s">
        <v>16371</v>
      </c>
      <c r="O1373" s="28" t="s">
        <v>7728</v>
      </c>
      <c r="P1373" s="29">
        <v>0.45457175925925924</v>
      </c>
      <c r="Q1373" s="29">
        <v>0.46129629629629632</v>
      </c>
      <c r="R1373" s="28">
        <v>0</v>
      </c>
      <c r="S1373" s="30">
        <v>9.683574621414877</v>
      </c>
      <c r="T1373" s="32" t="s">
        <v>12160</v>
      </c>
      <c r="U1373" s="32" t="s">
        <v>12161</v>
      </c>
      <c r="V1373" s="30">
        <v>36.319225011253899</v>
      </c>
      <c r="W1373" s="28">
        <v>0</v>
      </c>
      <c r="Y1373" s="28" t="s">
        <v>14567</v>
      </c>
      <c r="Z1373" s="28" t="s">
        <v>16338</v>
      </c>
      <c r="AA1373" s="28">
        <v>1</v>
      </c>
      <c r="AB1373" s="28">
        <v>0</v>
      </c>
      <c r="AC1373" s="32">
        <f>Solution[[#This Row],[Old Stop]] +1</f>
        <v>1</v>
      </c>
      <c r="AD1373" s="32" t="str">
        <f>_xlfn.CONCAT(Solution[[#This Row],[Notes]],"_",Solution[[#This Row],[Week '#]],"_", _xlfn.SWITCH(Solution[[#This Row],[Column1]], "M", "Monday", "T", "Tuesday", "W", "Wednesday", "R", "Thursday", "H", "Thursday", "F", "Friday"))</f>
        <v>105_Week4_Monday</v>
      </c>
      <c r="AE1373" s="32" t="str">
        <f>IF(LEN(Solution[[#This Row],[Available Delivery Days]]) =1, Solution[[#This Row],[Available Delivery Days]], IF(ISNUMBER(SEARCH(Solution[[#This Row],[New Delivery Day]], Solution[[#This Row],[Available Delivery Days]])), Solution[[#This Row],[New Delivery Day]], Solution[[#This Row],[Old Delivery Day]]))</f>
        <v>M</v>
      </c>
      <c r="AF1373" s="31">
        <v>0</v>
      </c>
      <c r="AG1373" s="31">
        <v>0</v>
      </c>
      <c r="AH1373" s="28" t="s">
        <v>7832</v>
      </c>
      <c r="AI1373" s="28" t="s">
        <v>932</v>
      </c>
      <c r="AJ1373" s="28" t="s">
        <v>7793</v>
      </c>
      <c r="AK1373" s="28" t="s">
        <v>7793</v>
      </c>
      <c r="AL1373" s="28" t="s">
        <v>7797</v>
      </c>
      <c r="AM1373" s="28">
        <f>_xlfn.XLOOKUP(Solution[[#This Row],[Cu_ID]],Master[cu_id],Master[Notes], "none")</f>
        <v>105</v>
      </c>
      <c r="AN1373" s="28"/>
    </row>
    <row r="1374" spans="1:40" x14ac:dyDescent="0.3">
      <c r="A1374" s="53" t="s">
        <v>11789</v>
      </c>
      <c r="B1374" s="37" t="s">
        <v>11790</v>
      </c>
      <c r="C1374" s="37" t="s">
        <v>7728</v>
      </c>
      <c r="D1374" s="28" t="s">
        <v>7716</v>
      </c>
      <c r="E1374" s="28" t="s">
        <v>7734</v>
      </c>
      <c r="F1374" s="28" t="s">
        <v>902</v>
      </c>
      <c r="G1374" s="28" t="s">
        <v>7755</v>
      </c>
      <c r="H1374" s="28" t="s">
        <v>7734</v>
      </c>
      <c r="I1374" s="28" t="s">
        <v>8057</v>
      </c>
      <c r="J1374" s="28">
        <v>20</v>
      </c>
      <c r="K1374" s="35" t="s">
        <v>8468</v>
      </c>
      <c r="L1374" s="35" t="s">
        <v>11791</v>
      </c>
      <c r="M1374" s="30">
        <v>1.20816609635949</v>
      </c>
      <c r="N1374" s="32" t="s">
        <v>15164</v>
      </c>
      <c r="O1374" s="28" t="s">
        <v>7774</v>
      </c>
      <c r="P1374" s="29">
        <v>0.4249074074074074</v>
      </c>
      <c r="Q1374" s="29">
        <v>0.43224537037037036</v>
      </c>
      <c r="R1374" s="28">
        <v>0</v>
      </c>
      <c r="S1374" s="30">
        <v>10.561111111666667</v>
      </c>
      <c r="T1374" s="32" t="s">
        <v>11792</v>
      </c>
      <c r="U1374" s="32" t="s">
        <v>11793</v>
      </c>
      <c r="V1374" s="30">
        <v>0.19149536289719801</v>
      </c>
      <c r="W1374" s="28">
        <v>12</v>
      </c>
      <c r="X1374" s="28">
        <v>0.292682926829268</v>
      </c>
      <c r="Y1374" s="28" t="s">
        <v>14637</v>
      </c>
      <c r="Z1374" s="28" t="s">
        <v>14638</v>
      </c>
      <c r="AA1374" s="28">
        <v>1</v>
      </c>
      <c r="AB1374" s="28">
        <v>44</v>
      </c>
      <c r="AC1374" s="32">
        <f>Solution[[#This Row],[Old Stop]] +1</f>
        <v>21</v>
      </c>
      <c r="AD1374" s="32" t="str">
        <f>_xlfn.CONCAT(Solution[[#This Row],[Notes]],"_",Solution[[#This Row],[Week '#]],"_", _xlfn.SWITCH(Solution[[#This Row],[Column1]], "M", "Monday", "T", "Tuesday", "W", "Wednesday", "R", "Thursday", "H", "Thursday", "F", "Friday"))</f>
        <v>102_Week1_Friday</v>
      </c>
      <c r="AE1374" s="32" t="str">
        <f>IF(LEN(Solution[[#This Row],[Available Delivery Days]]) =1, Solution[[#This Row],[Available Delivery Days]], IF(ISNUMBER(SEARCH(Solution[[#This Row],[New Delivery Day]], Solution[[#This Row],[Available Delivery Days]])), Solution[[#This Row],[New Delivery Day]], Solution[[#This Row],[Old Delivery Day]]))</f>
        <v>F</v>
      </c>
      <c r="AF1374" s="31">
        <v>36.1</v>
      </c>
      <c r="AG1374" s="31">
        <v>35.6</v>
      </c>
      <c r="AH1374" s="28" t="s">
        <v>7832</v>
      </c>
      <c r="AI1374" s="28" t="s">
        <v>932</v>
      </c>
      <c r="AJ1374" s="28" t="s">
        <v>7793</v>
      </c>
      <c r="AK1374" s="28" t="s">
        <v>7792</v>
      </c>
      <c r="AL1374" s="28" t="s">
        <v>7797</v>
      </c>
      <c r="AM1374" s="28">
        <f>_xlfn.XLOOKUP(Solution[[#This Row],[Cu_ID]],Master[cu_id],Master[Notes], "none")</f>
        <v>102</v>
      </c>
      <c r="AN1374" s="28">
        <v>44</v>
      </c>
    </row>
    <row r="1375" spans="1:40" x14ac:dyDescent="0.3">
      <c r="A1375" s="53" t="s">
        <v>11789</v>
      </c>
      <c r="B1375" s="37" t="s">
        <v>11790</v>
      </c>
      <c r="C1375" s="37" t="s">
        <v>7728</v>
      </c>
      <c r="D1375" s="28" t="s">
        <v>7717</v>
      </c>
      <c r="E1375" s="28" t="s">
        <v>7734</v>
      </c>
      <c r="F1375" s="28" t="s">
        <v>902</v>
      </c>
      <c r="G1375" s="28" t="s">
        <v>7754</v>
      </c>
      <c r="H1375" s="28" t="s">
        <v>7734</v>
      </c>
      <c r="I1375" s="28" t="s">
        <v>8057</v>
      </c>
      <c r="J1375" s="28">
        <v>20</v>
      </c>
      <c r="K1375" s="35" t="s">
        <v>8468</v>
      </c>
      <c r="L1375" s="35" t="s">
        <v>11791</v>
      </c>
      <c r="M1375" s="30">
        <v>1.20816609635949</v>
      </c>
      <c r="N1375" s="32" t="s">
        <v>15165</v>
      </c>
      <c r="O1375" s="28" t="s">
        <v>7774</v>
      </c>
      <c r="P1375" s="29">
        <v>0.43872685185185184</v>
      </c>
      <c r="Q1375" s="29">
        <v>0.4460648148148148</v>
      </c>
      <c r="R1375" s="28">
        <v>0</v>
      </c>
      <c r="S1375" s="30">
        <v>10.561111111666667</v>
      </c>
      <c r="T1375" s="32" t="s">
        <v>11792</v>
      </c>
      <c r="U1375" s="32" t="s">
        <v>11793</v>
      </c>
      <c r="V1375" s="30">
        <v>0.19149536289719801</v>
      </c>
      <c r="W1375" s="28">
        <v>12</v>
      </c>
      <c r="X1375" s="28">
        <v>0.292682926829268</v>
      </c>
      <c r="Y1375" s="28" t="s">
        <v>14637</v>
      </c>
      <c r="Z1375" s="28" t="s">
        <v>14650</v>
      </c>
      <c r="AA1375" s="28">
        <v>1</v>
      </c>
      <c r="AB1375" s="28">
        <v>44</v>
      </c>
      <c r="AC1375" s="32">
        <f>Solution[[#This Row],[Old Stop]] +1</f>
        <v>21</v>
      </c>
      <c r="AD1375" s="32" t="str">
        <f>_xlfn.CONCAT(Solution[[#This Row],[Notes]],"_",Solution[[#This Row],[Week '#]],"_", _xlfn.SWITCH(Solution[[#This Row],[Column1]], "M", "Monday", "T", "Tuesday", "W", "Wednesday", "R", "Thursday", "H", "Thursday", "F", "Friday"))</f>
        <v>102_Week2_Friday</v>
      </c>
      <c r="AE1375" s="32" t="str">
        <f>IF(LEN(Solution[[#This Row],[Available Delivery Days]]) =1, Solution[[#This Row],[Available Delivery Days]], IF(ISNUMBER(SEARCH(Solution[[#This Row],[New Delivery Day]], Solution[[#This Row],[Available Delivery Days]])), Solution[[#This Row],[New Delivery Day]], Solution[[#This Row],[Old Delivery Day]]))</f>
        <v>F</v>
      </c>
      <c r="AF1375" s="31">
        <v>36.1</v>
      </c>
      <c r="AG1375" s="31">
        <v>35.6</v>
      </c>
      <c r="AH1375" s="28" t="s">
        <v>7832</v>
      </c>
      <c r="AI1375" s="28" t="s">
        <v>932</v>
      </c>
      <c r="AJ1375" s="28" t="s">
        <v>7793</v>
      </c>
      <c r="AK1375" s="28" t="s">
        <v>7792</v>
      </c>
      <c r="AL1375" s="28" t="s">
        <v>7797</v>
      </c>
      <c r="AM1375" s="28">
        <f>_xlfn.XLOOKUP(Solution[[#This Row],[Cu_ID]],Master[cu_id],Master[Notes], "none")</f>
        <v>102</v>
      </c>
      <c r="AN1375" s="28">
        <v>44</v>
      </c>
    </row>
    <row r="1376" spans="1:40" x14ac:dyDescent="0.3">
      <c r="A1376" s="53" t="s">
        <v>11789</v>
      </c>
      <c r="B1376" s="37" t="s">
        <v>11790</v>
      </c>
      <c r="C1376" s="37" t="s">
        <v>7728</v>
      </c>
      <c r="D1376" s="28" t="s">
        <v>7718</v>
      </c>
      <c r="E1376" s="28" t="s">
        <v>7734</v>
      </c>
      <c r="F1376" s="28" t="s">
        <v>902</v>
      </c>
      <c r="G1376" s="28" t="s">
        <v>7743</v>
      </c>
      <c r="H1376" s="28" t="s">
        <v>7734</v>
      </c>
      <c r="I1376" s="28" t="s">
        <v>8057</v>
      </c>
      <c r="J1376" s="28">
        <v>20</v>
      </c>
      <c r="K1376" s="35" t="s">
        <v>8468</v>
      </c>
      <c r="L1376" s="35" t="s">
        <v>11791</v>
      </c>
      <c r="M1376" s="30">
        <v>1.20816609635949</v>
      </c>
      <c r="N1376" s="32" t="s">
        <v>15733</v>
      </c>
      <c r="O1376" s="28" t="s">
        <v>7774</v>
      </c>
      <c r="P1376" s="29">
        <v>0.46579861111111109</v>
      </c>
      <c r="Q1376" s="29">
        <v>0.47313657407407406</v>
      </c>
      <c r="R1376" s="28">
        <v>0</v>
      </c>
      <c r="S1376" s="30">
        <v>10.561111111666667</v>
      </c>
      <c r="T1376" s="32" t="s">
        <v>11792</v>
      </c>
      <c r="U1376" s="32" t="s">
        <v>11793</v>
      </c>
      <c r="V1376" s="30">
        <v>0.19149536289719801</v>
      </c>
      <c r="W1376" s="28">
        <v>12</v>
      </c>
      <c r="X1376" s="28">
        <v>0.292682926829268</v>
      </c>
      <c r="Y1376" s="28" t="s">
        <v>14637</v>
      </c>
      <c r="Z1376" s="28" t="s">
        <v>15690</v>
      </c>
      <c r="AA1376" s="28">
        <v>1</v>
      </c>
      <c r="AB1376" s="28">
        <v>44</v>
      </c>
      <c r="AC1376" s="32">
        <f>Solution[[#This Row],[Old Stop]] +1</f>
        <v>21</v>
      </c>
      <c r="AD1376" s="32" t="str">
        <f>_xlfn.CONCAT(Solution[[#This Row],[Notes]],"_",Solution[[#This Row],[Week '#]],"_", _xlfn.SWITCH(Solution[[#This Row],[Column1]], "M", "Monday", "T", "Tuesday", "W", "Wednesday", "R", "Thursday", "H", "Thursday", "F", "Friday"))</f>
        <v>102_Week3_Friday</v>
      </c>
      <c r="AE1376" s="32" t="str">
        <f>IF(LEN(Solution[[#This Row],[Available Delivery Days]]) =1, Solution[[#This Row],[Available Delivery Days]], IF(ISNUMBER(SEARCH(Solution[[#This Row],[New Delivery Day]], Solution[[#This Row],[Available Delivery Days]])), Solution[[#This Row],[New Delivery Day]], Solution[[#This Row],[Old Delivery Day]]))</f>
        <v>F</v>
      </c>
      <c r="AF1376" s="31">
        <v>36.1</v>
      </c>
      <c r="AG1376" s="31">
        <v>35.6</v>
      </c>
      <c r="AH1376" s="28" t="s">
        <v>7832</v>
      </c>
      <c r="AI1376" s="28" t="s">
        <v>932</v>
      </c>
      <c r="AJ1376" s="28" t="s">
        <v>7793</v>
      </c>
      <c r="AK1376" s="28" t="s">
        <v>7792</v>
      </c>
      <c r="AL1376" s="28" t="s">
        <v>7797</v>
      </c>
      <c r="AM1376" s="28">
        <f>_xlfn.XLOOKUP(Solution[[#This Row],[Cu_ID]],Master[cu_id],Master[Notes], "none")</f>
        <v>102</v>
      </c>
      <c r="AN1376" s="28">
        <v>44</v>
      </c>
    </row>
    <row r="1377" spans="1:40" x14ac:dyDescent="0.3">
      <c r="A1377" s="53" t="s">
        <v>11789</v>
      </c>
      <c r="B1377" s="37" t="s">
        <v>11790</v>
      </c>
      <c r="C1377" s="37" t="s">
        <v>7728</v>
      </c>
      <c r="D1377" s="28" t="s">
        <v>7719</v>
      </c>
      <c r="E1377" s="28" t="s">
        <v>7734</v>
      </c>
      <c r="F1377" s="28" t="s">
        <v>902</v>
      </c>
      <c r="G1377" s="28" t="s">
        <v>7754</v>
      </c>
      <c r="H1377" s="28" t="s">
        <v>7734</v>
      </c>
      <c r="I1377" s="28" t="s">
        <v>8057</v>
      </c>
      <c r="J1377" s="28">
        <v>20</v>
      </c>
      <c r="K1377" s="35" t="s">
        <v>8468</v>
      </c>
      <c r="L1377" s="35" t="s">
        <v>11791</v>
      </c>
      <c r="M1377" s="30">
        <v>3.4444843772798799</v>
      </c>
      <c r="N1377" s="32" t="s">
        <v>16310</v>
      </c>
      <c r="O1377" s="28" t="s">
        <v>7774</v>
      </c>
      <c r="P1377" s="29">
        <v>0.43335648148148148</v>
      </c>
      <c r="Q1377" s="29">
        <v>0.44069444444444444</v>
      </c>
      <c r="R1377" s="28">
        <v>0</v>
      </c>
      <c r="S1377" s="30">
        <v>10.561111111666667</v>
      </c>
      <c r="T1377" s="32" t="s">
        <v>11792</v>
      </c>
      <c r="U1377" s="32" t="s">
        <v>11793</v>
      </c>
      <c r="V1377" s="30">
        <v>1.15436513615136</v>
      </c>
      <c r="W1377" s="28">
        <v>12</v>
      </c>
      <c r="X1377" s="28">
        <v>0.292682926829268</v>
      </c>
      <c r="Y1377" s="28" t="s">
        <v>14637</v>
      </c>
      <c r="Z1377" s="28" t="s">
        <v>16292</v>
      </c>
      <c r="AA1377" s="28">
        <v>1</v>
      </c>
      <c r="AB1377" s="28">
        <v>44</v>
      </c>
      <c r="AC1377" s="32">
        <f>Solution[[#This Row],[Old Stop]] +1</f>
        <v>21</v>
      </c>
      <c r="AD1377" s="32" t="str">
        <f>_xlfn.CONCAT(Solution[[#This Row],[Notes]],"_",Solution[[#This Row],[Week '#]],"_", _xlfn.SWITCH(Solution[[#This Row],[Column1]], "M", "Monday", "T", "Tuesday", "W", "Wednesday", "R", "Thursday", "H", "Thursday", "F", "Friday"))</f>
        <v>102_Week4_Friday</v>
      </c>
      <c r="AE1377" s="32" t="str">
        <f>IF(LEN(Solution[[#This Row],[Available Delivery Days]]) =1, Solution[[#This Row],[Available Delivery Days]], IF(ISNUMBER(SEARCH(Solution[[#This Row],[New Delivery Day]], Solution[[#This Row],[Available Delivery Days]])), Solution[[#This Row],[New Delivery Day]], Solution[[#This Row],[Old Delivery Day]]))</f>
        <v>F</v>
      </c>
      <c r="AF1377" s="31">
        <v>36.1</v>
      </c>
      <c r="AG1377" s="31">
        <v>35.6</v>
      </c>
      <c r="AH1377" s="28" t="s">
        <v>7832</v>
      </c>
      <c r="AI1377" s="28" t="s">
        <v>932</v>
      </c>
      <c r="AJ1377" s="28" t="s">
        <v>7793</v>
      </c>
      <c r="AK1377" s="28" t="s">
        <v>7792</v>
      </c>
      <c r="AL1377" s="28" t="s">
        <v>7797</v>
      </c>
      <c r="AM1377" s="28">
        <f>_xlfn.XLOOKUP(Solution[[#This Row],[Cu_ID]],Master[cu_id],Master[Notes], "none")</f>
        <v>102</v>
      </c>
      <c r="AN1377" s="28">
        <v>44</v>
      </c>
    </row>
    <row r="1378" spans="1:40" x14ac:dyDescent="0.3">
      <c r="A1378" s="53" t="s">
        <v>12863</v>
      </c>
      <c r="B1378" s="37" t="s">
        <v>12864</v>
      </c>
      <c r="C1378" s="37" t="s">
        <v>7728</v>
      </c>
      <c r="D1378" s="28" t="s">
        <v>7716</v>
      </c>
      <c r="E1378" s="28" t="s">
        <v>7752</v>
      </c>
      <c r="F1378" s="28" t="s">
        <v>902</v>
      </c>
      <c r="G1378" s="28" t="s">
        <v>7763</v>
      </c>
      <c r="H1378" s="28" t="s">
        <v>7752</v>
      </c>
      <c r="I1378" s="28" t="s">
        <v>8057</v>
      </c>
      <c r="J1378" s="28">
        <v>335</v>
      </c>
      <c r="K1378" s="35" t="s">
        <v>8994</v>
      </c>
      <c r="L1378" s="35" t="s">
        <v>12865</v>
      </c>
      <c r="M1378" s="30">
        <v>0.45018061995506298</v>
      </c>
      <c r="N1378" s="32" t="s">
        <v>15042</v>
      </c>
      <c r="O1378" s="28" t="s">
        <v>7774</v>
      </c>
      <c r="P1378" s="29">
        <v>0.39996527777777779</v>
      </c>
      <c r="Q1378" s="29">
        <v>0.40189814814814817</v>
      </c>
      <c r="R1378" s="28">
        <v>0</v>
      </c>
      <c r="S1378" s="30">
        <v>2.7833333333333332</v>
      </c>
      <c r="T1378" s="32" t="s">
        <v>12866</v>
      </c>
      <c r="U1378" s="32" t="s">
        <v>12867</v>
      </c>
      <c r="V1378" s="30">
        <v>0.170229512429176</v>
      </c>
      <c r="W1378" s="28">
        <v>0</v>
      </c>
      <c r="X1378" s="28">
        <v>0</v>
      </c>
      <c r="Y1378" s="28" t="s">
        <v>14575</v>
      </c>
      <c r="Z1378" s="28" t="s">
        <v>14576</v>
      </c>
      <c r="AA1378" s="28">
        <v>1</v>
      </c>
      <c r="AB1378" s="28">
        <v>0</v>
      </c>
      <c r="AC1378" s="32">
        <f>Solution[[#This Row],[Old Stop]] +1</f>
        <v>336</v>
      </c>
      <c r="AD1378" s="32" t="str">
        <f>_xlfn.CONCAT(Solution[[#This Row],[Notes]],"_",Solution[[#This Row],[Week '#]],"_", _xlfn.SWITCH(Solution[[#This Row],[Column1]], "M", "Monday", "T", "Tuesday", "W", "Wednesday", "R", "Thursday", "H", "Thursday", "F", "Friday"))</f>
        <v>103_Week1_Friday</v>
      </c>
      <c r="AE1378" s="32" t="str">
        <f>IF(LEN(Solution[[#This Row],[Available Delivery Days]]) =1, Solution[[#This Row],[Available Delivery Days]], IF(ISNUMBER(SEARCH(Solution[[#This Row],[New Delivery Day]], Solution[[#This Row],[Available Delivery Days]])), Solution[[#This Row],[New Delivery Day]], Solution[[#This Row],[Old Delivery Day]]))</f>
        <v>F</v>
      </c>
      <c r="AF1378" s="31">
        <v>44.467500000000001</v>
      </c>
      <c r="AG1378" s="31">
        <v>40.14</v>
      </c>
      <c r="AH1378" s="28" t="s">
        <v>7832</v>
      </c>
      <c r="AI1378" s="28" t="s">
        <v>932</v>
      </c>
      <c r="AJ1378" s="28" t="s">
        <v>7793</v>
      </c>
      <c r="AK1378" s="28" t="s">
        <v>7792</v>
      </c>
      <c r="AL1378" s="28" t="s">
        <v>7797</v>
      </c>
      <c r="AM1378" s="28">
        <f>_xlfn.XLOOKUP(Solution[[#This Row],[Cu_ID]],Master[cu_id],Master[Notes], "none")</f>
        <v>103</v>
      </c>
      <c r="AN1378" s="28">
        <v>0</v>
      </c>
    </row>
    <row r="1379" spans="1:40" x14ac:dyDescent="0.3">
      <c r="A1379" s="53" t="s">
        <v>12863</v>
      </c>
      <c r="B1379" s="37" t="s">
        <v>12864</v>
      </c>
      <c r="C1379" s="37" t="s">
        <v>7728</v>
      </c>
      <c r="D1379" s="28" t="s">
        <v>7717</v>
      </c>
      <c r="E1379" s="28" t="s">
        <v>7752</v>
      </c>
      <c r="F1379" s="28" t="s">
        <v>902</v>
      </c>
      <c r="G1379" s="28" t="s">
        <v>7774</v>
      </c>
      <c r="H1379" s="28" t="s">
        <v>7752</v>
      </c>
      <c r="I1379" s="28" t="s">
        <v>8057</v>
      </c>
      <c r="J1379" s="28">
        <v>335</v>
      </c>
      <c r="K1379" s="35" t="s">
        <v>8994</v>
      </c>
      <c r="L1379" s="35" t="s">
        <v>12865</v>
      </c>
      <c r="M1379" s="30">
        <v>0.72531343065202203</v>
      </c>
      <c r="N1379" s="32" t="s">
        <v>15535</v>
      </c>
      <c r="O1379" s="28" t="s">
        <v>7774</v>
      </c>
      <c r="P1379" s="29">
        <v>0.29554398148148148</v>
      </c>
      <c r="Q1379" s="29">
        <v>0.29747685185185185</v>
      </c>
      <c r="R1379" s="28">
        <v>0</v>
      </c>
      <c r="S1379" s="30">
        <v>2.7833333333333332</v>
      </c>
      <c r="T1379" s="32" t="s">
        <v>12866</v>
      </c>
      <c r="U1379" s="32" t="s">
        <v>12867</v>
      </c>
      <c r="V1379" s="30">
        <v>0.17856048507941499</v>
      </c>
      <c r="W1379" s="28">
        <v>0</v>
      </c>
      <c r="X1379" s="28">
        <v>0</v>
      </c>
      <c r="Y1379" s="28" t="s">
        <v>14575</v>
      </c>
      <c r="Z1379" s="28" t="s">
        <v>15451</v>
      </c>
      <c r="AA1379" s="28">
        <v>1</v>
      </c>
      <c r="AB1379" s="28">
        <v>0</v>
      </c>
      <c r="AC1379" s="32">
        <f>Solution[[#This Row],[Old Stop]] +1</f>
        <v>336</v>
      </c>
      <c r="AD1379" s="32" t="str">
        <f>_xlfn.CONCAT(Solution[[#This Row],[Notes]],"_",Solution[[#This Row],[Week '#]],"_", _xlfn.SWITCH(Solution[[#This Row],[Column1]], "M", "Monday", "T", "Tuesday", "W", "Wednesday", "R", "Thursday", "H", "Thursday", "F", "Friday"))</f>
        <v>103_Week2_Friday</v>
      </c>
      <c r="AE1379" s="32" t="str">
        <f>IF(LEN(Solution[[#This Row],[Available Delivery Days]]) =1, Solution[[#This Row],[Available Delivery Days]], IF(ISNUMBER(SEARCH(Solution[[#This Row],[New Delivery Day]], Solution[[#This Row],[Available Delivery Days]])), Solution[[#This Row],[New Delivery Day]], Solution[[#This Row],[Old Delivery Day]]))</f>
        <v>F</v>
      </c>
      <c r="AF1379" s="31">
        <v>44.467500000000001</v>
      </c>
      <c r="AG1379" s="31">
        <v>40.14</v>
      </c>
      <c r="AH1379" s="28" t="s">
        <v>7832</v>
      </c>
      <c r="AI1379" s="28" t="s">
        <v>932</v>
      </c>
      <c r="AJ1379" s="28" t="s">
        <v>7793</v>
      </c>
      <c r="AK1379" s="28" t="s">
        <v>7792</v>
      </c>
      <c r="AL1379" s="28" t="s">
        <v>7797</v>
      </c>
      <c r="AM1379" s="28">
        <f>_xlfn.XLOOKUP(Solution[[#This Row],[Cu_ID]],Master[cu_id],Master[Notes], "none")</f>
        <v>103</v>
      </c>
      <c r="AN1379" s="28">
        <v>0</v>
      </c>
    </row>
    <row r="1380" spans="1:40" x14ac:dyDescent="0.3">
      <c r="A1380" s="53" t="s">
        <v>12863</v>
      </c>
      <c r="B1380" s="37" t="s">
        <v>12864</v>
      </c>
      <c r="C1380" s="37" t="s">
        <v>7728</v>
      </c>
      <c r="D1380" s="28" t="s">
        <v>7718</v>
      </c>
      <c r="E1380" s="28" t="s">
        <v>7752</v>
      </c>
      <c r="F1380" s="28" t="s">
        <v>902</v>
      </c>
      <c r="G1380" s="28" t="s">
        <v>7763</v>
      </c>
      <c r="H1380" s="28" t="s">
        <v>7752</v>
      </c>
      <c r="I1380" s="28" t="s">
        <v>8057</v>
      </c>
      <c r="J1380" s="28">
        <v>335</v>
      </c>
      <c r="K1380" s="35" t="s">
        <v>8994</v>
      </c>
      <c r="L1380" s="35" t="s">
        <v>12865</v>
      </c>
      <c r="M1380" s="30">
        <v>0.45018061995506298</v>
      </c>
      <c r="N1380" s="32" t="s">
        <v>16092</v>
      </c>
      <c r="O1380" s="28" t="s">
        <v>7774</v>
      </c>
      <c r="P1380" s="29">
        <v>0.39996527777777779</v>
      </c>
      <c r="Q1380" s="29">
        <v>0.40189814814814817</v>
      </c>
      <c r="R1380" s="28">
        <v>0</v>
      </c>
      <c r="S1380" s="30">
        <v>2.7833333333333332</v>
      </c>
      <c r="T1380" s="32" t="s">
        <v>12866</v>
      </c>
      <c r="U1380" s="32" t="s">
        <v>12867</v>
      </c>
      <c r="V1380" s="30">
        <v>0.170229512429176</v>
      </c>
      <c r="W1380" s="28">
        <v>0</v>
      </c>
      <c r="X1380" s="28">
        <v>0</v>
      </c>
      <c r="Y1380" s="28" t="s">
        <v>14575</v>
      </c>
      <c r="Z1380" s="28" t="s">
        <v>15989</v>
      </c>
      <c r="AA1380" s="28">
        <v>1</v>
      </c>
      <c r="AB1380" s="28">
        <v>0</v>
      </c>
      <c r="AC1380" s="32">
        <f>Solution[[#This Row],[Old Stop]] +1</f>
        <v>336</v>
      </c>
      <c r="AD1380" s="32" t="str">
        <f>_xlfn.CONCAT(Solution[[#This Row],[Notes]],"_",Solution[[#This Row],[Week '#]],"_", _xlfn.SWITCH(Solution[[#This Row],[Column1]], "M", "Monday", "T", "Tuesday", "W", "Wednesday", "R", "Thursday", "H", "Thursday", "F", "Friday"))</f>
        <v>103_Week3_Friday</v>
      </c>
      <c r="AE1380" s="32" t="str">
        <f>IF(LEN(Solution[[#This Row],[Available Delivery Days]]) =1, Solution[[#This Row],[Available Delivery Days]], IF(ISNUMBER(SEARCH(Solution[[#This Row],[New Delivery Day]], Solution[[#This Row],[Available Delivery Days]])), Solution[[#This Row],[New Delivery Day]], Solution[[#This Row],[Old Delivery Day]]))</f>
        <v>F</v>
      </c>
      <c r="AF1380" s="31">
        <v>44.467500000000001</v>
      </c>
      <c r="AG1380" s="31">
        <v>40.14</v>
      </c>
      <c r="AH1380" s="28" t="s">
        <v>7832</v>
      </c>
      <c r="AI1380" s="28" t="s">
        <v>932</v>
      </c>
      <c r="AJ1380" s="28" t="s">
        <v>7793</v>
      </c>
      <c r="AK1380" s="28" t="s">
        <v>7792</v>
      </c>
      <c r="AL1380" s="28" t="s">
        <v>7797</v>
      </c>
      <c r="AM1380" s="28">
        <f>_xlfn.XLOOKUP(Solution[[#This Row],[Cu_ID]],Master[cu_id],Master[Notes], "none")</f>
        <v>103</v>
      </c>
      <c r="AN1380" s="28">
        <v>0</v>
      </c>
    </row>
    <row r="1381" spans="1:40" x14ac:dyDescent="0.3">
      <c r="A1381" s="53" t="s">
        <v>12863</v>
      </c>
      <c r="B1381" s="37" t="s">
        <v>12864</v>
      </c>
      <c r="C1381" s="37" t="s">
        <v>7728</v>
      </c>
      <c r="D1381" s="28" t="s">
        <v>7719</v>
      </c>
      <c r="E1381" s="28" t="s">
        <v>7752</v>
      </c>
      <c r="F1381" s="28" t="s">
        <v>902</v>
      </c>
      <c r="G1381" s="28" t="s">
        <v>7726</v>
      </c>
      <c r="H1381" s="28" t="s">
        <v>7752</v>
      </c>
      <c r="I1381" s="28" t="s">
        <v>8057</v>
      </c>
      <c r="J1381" s="28">
        <v>335</v>
      </c>
      <c r="K1381" s="35" t="s">
        <v>8994</v>
      </c>
      <c r="L1381" s="35" t="s">
        <v>12865</v>
      </c>
      <c r="M1381" s="30">
        <v>0.45018061995506298</v>
      </c>
      <c r="N1381" s="32" t="s">
        <v>16573</v>
      </c>
      <c r="O1381" s="28" t="s">
        <v>7774</v>
      </c>
      <c r="P1381" s="29">
        <v>0.53706018518518517</v>
      </c>
      <c r="Q1381" s="29">
        <v>0.53899305555555554</v>
      </c>
      <c r="R1381" s="28">
        <v>0</v>
      </c>
      <c r="S1381" s="30">
        <v>2.7833333333333332</v>
      </c>
      <c r="T1381" s="32" t="s">
        <v>12866</v>
      </c>
      <c r="U1381" s="32" t="s">
        <v>12867</v>
      </c>
      <c r="V1381" s="30">
        <v>0.170229512429176</v>
      </c>
      <c r="W1381" s="28">
        <v>0</v>
      </c>
      <c r="X1381" s="28">
        <v>0</v>
      </c>
      <c r="Y1381" s="28" t="s">
        <v>14575</v>
      </c>
      <c r="Z1381" s="28" t="s">
        <v>16571</v>
      </c>
      <c r="AA1381" s="28">
        <v>1</v>
      </c>
      <c r="AB1381" s="28">
        <v>0</v>
      </c>
      <c r="AC1381" s="32">
        <f>Solution[[#This Row],[Old Stop]] +1</f>
        <v>336</v>
      </c>
      <c r="AD1381" s="32" t="str">
        <f>_xlfn.CONCAT(Solution[[#This Row],[Notes]],"_",Solution[[#This Row],[Week '#]],"_", _xlfn.SWITCH(Solution[[#This Row],[Column1]], "M", "Monday", "T", "Tuesday", "W", "Wednesday", "R", "Thursday", "H", "Thursday", "F", "Friday"))</f>
        <v>103_Week4_Friday</v>
      </c>
      <c r="AE1381" s="32" t="str">
        <f>IF(LEN(Solution[[#This Row],[Available Delivery Days]]) =1, Solution[[#This Row],[Available Delivery Days]], IF(ISNUMBER(SEARCH(Solution[[#This Row],[New Delivery Day]], Solution[[#This Row],[Available Delivery Days]])), Solution[[#This Row],[New Delivery Day]], Solution[[#This Row],[Old Delivery Day]]))</f>
        <v>F</v>
      </c>
      <c r="AF1381" s="31">
        <v>44.467500000000001</v>
      </c>
      <c r="AG1381" s="31">
        <v>40.14</v>
      </c>
      <c r="AH1381" s="28" t="s">
        <v>7832</v>
      </c>
      <c r="AI1381" s="28" t="s">
        <v>932</v>
      </c>
      <c r="AJ1381" s="28" t="s">
        <v>7793</v>
      </c>
      <c r="AK1381" s="28" t="s">
        <v>7792</v>
      </c>
      <c r="AL1381" s="28" t="s">
        <v>7797</v>
      </c>
      <c r="AM1381" s="28">
        <f>_xlfn.XLOOKUP(Solution[[#This Row],[Cu_ID]],Master[cu_id],Master[Notes], "none")</f>
        <v>103</v>
      </c>
      <c r="AN1381" s="28">
        <v>0</v>
      </c>
    </row>
    <row r="1382" spans="1:40" x14ac:dyDescent="0.3">
      <c r="A1382" s="53" t="s">
        <v>12877</v>
      </c>
      <c r="B1382" s="37" t="s">
        <v>12878</v>
      </c>
      <c r="C1382" s="37" t="s">
        <v>7728</v>
      </c>
      <c r="D1382" s="28" t="s">
        <v>7716</v>
      </c>
      <c r="E1382" s="28" t="s">
        <v>7734</v>
      </c>
      <c r="F1382" s="28" t="s">
        <v>901</v>
      </c>
      <c r="G1382" s="28" t="s">
        <v>7722</v>
      </c>
      <c r="H1382" s="28" t="s">
        <v>7734</v>
      </c>
      <c r="I1382" s="28" t="s">
        <v>900</v>
      </c>
      <c r="J1382" s="28">
        <v>55</v>
      </c>
      <c r="K1382" s="35" t="s">
        <v>8390</v>
      </c>
      <c r="L1382" s="35" t="s">
        <v>12879</v>
      </c>
      <c r="M1382" s="30">
        <v>4.56470263935626</v>
      </c>
      <c r="N1382" s="32" t="s">
        <v>14672</v>
      </c>
      <c r="O1382" s="28" t="s">
        <v>7731</v>
      </c>
      <c r="P1382" s="29">
        <v>0.27752314814814816</v>
      </c>
      <c r="Q1382" s="29">
        <v>0.28067129629629628</v>
      </c>
      <c r="R1382" s="28">
        <v>0</v>
      </c>
      <c r="S1382" s="30">
        <v>4.5333333333333332</v>
      </c>
      <c r="T1382" s="32" t="s">
        <v>12880</v>
      </c>
      <c r="U1382" s="32" t="s">
        <v>12881</v>
      </c>
      <c r="V1382" s="30">
        <v>2.1735860494060102</v>
      </c>
      <c r="W1382" s="28">
        <v>0</v>
      </c>
      <c r="X1382" s="28">
        <v>0</v>
      </c>
      <c r="Y1382" s="28" t="s">
        <v>14567</v>
      </c>
      <c r="Z1382" s="28" t="s">
        <v>14568</v>
      </c>
      <c r="AA1382" s="28">
        <v>1</v>
      </c>
      <c r="AB1382" s="28">
        <v>0</v>
      </c>
      <c r="AC1382" s="32">
        <f>Solution[[#This Row],[Old Stop]] +1</f>
        <v>56</v>
      </c>
      <c r="AD1382" s="32" t="str">
        <f>_xlfn.CONCAT(Solution[[#This Row],[Notes]],"_",Solution[[#This Row],[Week '#]],"_", _xlfn.SWITCH(Solution[[#This Row],[Column1]], "M", "Monday", "T", "Tuesday", "W", "Wednesday", "R", "Thursday", "H", "Thursday", "F", "Friday"))</f>
        <v>102_Week1_Monday</v>
      </c>
      <c r="AE1382" s="32" t="str">
        <f>IF(LEN(Solution[[#This Row],[Available Delivery Days]]) =1, Solution[[#This Row],[Available Delivery Days]], IF(ISNUMBER(SEARCH(Solution[[#This Row],[New Delivery Day]], Solution[[#This Row],[Available Delivery Days]])), Solution[[#This Row],[New Delivery Day]], Solution[[#This Row],[Old Delivery Day]]))</f>
        <v>M</v>
      </c>
      <c r="AF1382" s="31">
        <v>8.5549999999999997</v>
      </c>
      <c r="AG1382" s="31">
        <v>8.5549999999999997</v>
      </c>
      <c r="AH1382" s="28" t="s">
        <v>7832</v>
      </c>
      <c r="AI1382" s="28" t="s">
        <v>932</v>
      </c>
      <c r="AJ1382" s="28" t="s">
        <v>7793</v>
      </c>
      <c r="AK1382" s="28" t="s">
        <v>7792</v>
      </c>
      <c r="AL1382" s="28" t="s">
        <v>7797</v>
      </c>
      <c r="AM1382" s="28">
        <f>_xlfn.XLOOKUP(Solution[[#This Row],[Cu_ID]],Master[cu_id],Master[Notes], "none")</f>
        <v>102</v>
      </c>
      <c r="AN1382" s="28">
        <v>0</v>
      </c>
    </row>
    <row r="1383" spans="1:40" x14ac:dyDescent="0.3">
      <c r="A1383" s="53" t="s">
        <v>11942</v>
      </c>
      <c r="B1383" s="37" t="s">
        <v>11943</v>
      </c>
      <c r="C1383" s="37" t="s">
        <v>7728</v>
      </c>
      <c r="D1383" s="28" t="s">
        <v>7716</v>
      </c>
      <c r="E1383" s="28" t="s">
        <v>7734</v>
      </c>
      <c r="F1383" s="28" t="s">
        <v>903</v>
      </c>
      <c r="G1383" s="28" t="s">
        <v>7773</v>
      </c>
      <c r="H1383" s="28" t="s">
        <v>7734</v>
      </c>
      <c r="I1383" s="28" t="s">
        <v>903</v>
      </c>
      <c r="J1383" s="28">
        <v>191</v>
      </c>
      <c r="K1383" s="35" t="s">
        <v>8344</v>
      </c>
      <c r="L1383" s="35" t="s">
        <v>11944</v>
      </c>
      <c r="M1383" s="30">
        <v>1.1424451153725399</v>
      </c>
      <c r="N1383" s="32" t="s">
        <v>14816</v>
      </c>
      <c r="O1383" s="28" t="s">
        <v>7774</v>
      </c>
      <c r="P1383" s="29">
        <v>0.31268518518518518</v>
      </c>
      <c r="Q1383" s="29">
        <v>0.3150810185185185</v>
      </c>
      <c r="R1383" s="28">
        <v>0</v>
      </c>
      <c r="S1383" s="30">
        <v>3.45</v>
      </c>
      <c r="T1383" s="32" t="s">
        <v>11945</v>
      </c>
      <c r="U1383" s="32" t="s">
        <v>11946</v>
      </c>
      <c r="V1383" s="30">
        <v>0.29347873443212502</v>
      </c>
      <c r="W1383" s="28">
        <v>0</v>
      </c>
      <c r="X1383" s="28">
        <v>0</v>
      </c>
      <c r="Y1383" s="28" t="s">
        <v>14619</v>
      </c>
      <c r="Z1383" s="28" t="s">
        <v>14620</v>
      </c>
      <c r="AA1383" s="28">
        <v>1</v>
      </c>
      <c r="AB1383" s="28">
        <v>0</v>
      </c>
      <c r="AC1383" s="32">
        <f>Solution[[#This Row],[Old Stop]] +1</f>
        <v>192</v>
      </c>
      <c r="AD1383" s="32" t="str">
        <f>_xlfn.CONCAT(Solution[[#This Row],[Notes]],"_",Solution[[#This Row],[Week '#]],"_", _xlfn.SWITCH(Solution[[#This Row],[Column1]], "M", "Monday", "T", "Tuesday", "W", "Wednesday", "R", "Thursday", "H", "Thursday", "F", "Friday"))</f>
        <v>102_Week1_Tuesday</v>
      </c>
      <c r="AE1383" s="32" t="str">
        <f>IF(LEN(Solution[[#This Row],[Available Delivery Days]]) =1, Solution[[#This Row],[Available Delivery Days]], IF(ISNUMBER(SEARCH(Solution[[#This Row],[New Delivery Day]], Solution[[#This Row],[Available Delivery Days]])), Solution[[#This Row],[New Delivery Day]], Solution[[#This Row],[Old Delivery Day]]))</f>
        <v>T</v>
      </c>
      <c r="AF1383" s="31">
        <v>0</v>
      </c>
      <c r="AG1383" s="31">
        <v>23.114999999999998</v>
      </c>
      <c r="AH1383" s="28" t="s">
        <v>7832</v>
      </c>
      <c r="AI1383" s="28" t="s">
        <v>932</v>
      </c>
      <c r="AJ1383" s="28" t="s">
        <v>7793</v>
      </c>
      <c r="AK1383" s="28" t="s">
        <v>7793</v>
      </c>
      <c r="AL1383" s="28" t="s">
        <v>7797</v>
      </c>
      <c r="AM1383" s="28">
        <f>_xlfn.XLOOKUP(Solution[[#This Row],[Cu_ID]],Master[cu_id],Master[Notes], "none")</f>
        <v>102</v>
      </c>
      <c r="AN1383" s="28"/>
    </row>
    <row r="1384" spans="1:40" x14ac:dyDescent="0.3">
      <c r="A1384" s="53" t="s">
        <v>11942</v>
      </c>
      <c r="B1384" s="37" t="s">
        <v>11943</v>
      </c>
      <c r="C1384" s="37" t="s">
        <v>7728</v>
      </c>
      <c r="D1384" s="28" t="s">
        <v>7717</v>
      </c>
      <c r="E1384" s="28" t="s">
        <v>7734</v>
      </c>
      <c r="F1384" s="28" t="s">
        <v>903</v>
      </c>
      <c r="G1384" s="28" t="s">
        <v>7810</v>
      </c>
      <c r="H1384" s="28" t="s">
        <v>7734</v>
      </c>
      <c r="I1384" s="28" t="s">
        <v>903</v>
      </c>
      <c r="J1384" s="28">
        <v>191</v>
      </c>
      <c r="K1384" s="35" t="s">
        <v>8344</v>
      </c>
      <c r="L1384" s="35" t="s">
        <v>11944</v>
      </c>
      <c r="M1384" s="30">
        <v>1.84173175506294</v>
      </c>
      <c r="N1384" s="32" t="s">
        <v>14817</v>
      </c>
      <c r="O1384" s="28" t="s">
        <v>7774</v>
      </c>
      <c r="P1384" s="29">
        <v>0.55103009259259261</v>
      </c>
      <c r="Q1384" s="29">
        <v>0.55342592592592588</v>
      </c>
      <c r="R1384" s="28">
        <v>0</v>
      </c>
      <c r="S1384" s="30">
        <v>3.45</v>
      </c>
      <c r="T1384" s="32" t="s">
        <v>11945</v>
      </c>
      <c r="U1384" s="32" t="s">
        <v>11946</v>
      </c>
      <c r="V1384" s="30">
        <v>0.81497179053116198</v>
      </c>
      <c r="W1384" s="28">
        <v>0</v>
      </c>
      <c r="X1384" s="28">
        <v>0</v>
      </c>
      <c r="Y1384" s="28" t="s">
        <v>14619</v>
      </c>
      <c r="Z1384" s="28" t="s">
        <v>14647</v>
      </c>
      <c r="AA1384" s="28">
        <v>1</v>
      </c>
      <c r="AB1384" s="28">
        <v>0</v>
      </c>
      <c r="AC1384" s="32">
        <f>Solution[[#This Row],[Old Stop]] +1</f>
        <v>192</v>
      </c>
      <c r="AD1384" s="32" t="str">
        <f>_xlfn.CONCAT(Solution[[#This Row],[Notes]],"_",Solution[[#This Row],[Week '#]],"_", _xlfn.SWITCH(Solution[[#This Row],[Column1]], "M", "Monday", "T", "Tuesday", "W", "Wednesday", "R", "Thursday", "H", "Thursday", "F", "Friday"))</f>
        <v>102_Week2_Tuesday</v>
      </c>
      <c r="AE1384" s="32" t="str">
        <f>IF(LEN(Solution[[#This Row],[Available Delivery Days]]) =1, Solution[[#This Row],[Available Delivery Days]], IF(ISNUMBER(SEARCH(Solution[[#This Row],[New Delivery Day]], Solution[[#This Row],[Available Delivery Days]])), Solution[[#This Row],[New Delivery Day]], Solution[[#This Row],[Old Delivery Day]]))</f>
        <v>T</v>
      </c>
      <c r="AF1384" s="31">
        <v>0</v>
      </c>
      <c r="AG1384" s="31">
        <v>23.114999999999998</v>
      </c>
      <c r="AH1384" s="28" t="s">
        <v>7832</v>
      </c>
      <c r="AI1384" s="28" t="s">
        <v>932</v>
      </c>
      <c r="AJ1384" s="28" t="s">
        <v>7793</v>
      </c>
      <c r="AK1384" s="28" t="s">
        <v>7793</v>
      </c>
      <c r="AL1384" s="28" t="s">
        <v>7797</v>
      </c>
      <c r="AM1384" s="28">
        <f>_xlfn.XLOOKUP(Solution[[#This Row],[Cu_ID]],Master[cu_id],Master[Notes], "none")</f>
        <v>102</v>
      </c>
      <c r="AN1384" s="28"/>
    </row>
    <row r="1385" spans="1:40" x14ac:dyDescent="0.3">
      <c r="A1385" s="53" t="s">
        <v>11942</v>
      </c>
      <c r="B1385" s="37" t="s">
        <v>11943</v>
      </c>
      <c r="C1385" s="37" t="s">
        <v>7728</v>
      </c>
      <c r="D1385" s="28" t="s">
        <v>7718</v>
      </c>
      <c r="E1385" s="28" t="s">
        <v>7734</v>
      </c>
      <c r="F1385" s="28" t="s">
        <v>903</v>
      </c>
      <c r="G1385" s="28" t="s">
        <v>7758</v>
      </c>
      <c r="H1385" s="28" t="s">
        <v>7734</v>
      </c>
      <c r="I1385" s="28" t="s">
        <v>903</v>
      </c>
      <c r="J1385" s="28">
        <v>191</v>
      </c>
      <c r="K1385" s="35" t="s">
        <v>8344</v>
      </c>
      <c r="L1385" s="35" t="s">
        <v>11944</v>
      </c>
      <c r="M1385" s="30">
        <v>1.1424451153725399</v>
      </c>
      <c r="N1385" s="32" t="s">
        <v>15827</v>
      </c>
      <c r="O1385" s="28" t="s">
        <v>7774</v>
      </c>
      <c r="P1385" s="29">
        <v>0.32649305555555558</v>
      </c>
      <c r="Q1385" s="29">
        <v>0.3288888888888889</v>
      </c>
      <c r="R1385" s="28">
        <v>0</v>
      </c>
      <c r="S1385" s="30">
        <v>3.45</v>
      </c>
      <c r="T1385" s="32" t="s">
        <v>11945</v>
      </c>
      <c r="U1385" s="32" t="s">
        <v>11946</v>
      </c>
      <c r="V1385" s="30">
        <v>0.29347873443212502</v>
      </c>
      <c r="W1385" s="28">
        <v>0</v>
      </c>
      <c r="X1385" s="28">
        <v>0</v>
      </c>
      <c r="Y1385" s="28" t="s">
        <v>14619</v>
      </c>
      <c r="Z1385" s="28" t="s">
        <v>15708</v>
      </c>
      <c r="AA1385" s="28">
        <v>1</v>
      </c>
      <c r="AB1385" s="28">
        <v>0</v>
      </c>
      <c r="AC1385" s="32">
        <f>Solution[[#This Row],[Old Stop]] +1</f>
        <v>192</v>
      </c>
      <c r="AD1385" s="32" t="str">
        <f>_xlfn.CONCAT(Solution[[#This Row],[Notes]],"_",Solution[[#This Row],[Week '#]],"_", _xlfn.SWITCH(Solution[[#This Row],[Column1]], "M", "Monday", "T", "Tuesday", "W", "Wednesday", "R", "Thursday", "H", "Thursday", "F", "Friday"))</f>
        <v>102_Week3_Tuesday</v>
      </c>
      <c r="AE1385" s="32" t="str">
        <f>IF(LEN(Solution[[#This Row],[Available Delivery Days]]) =1, Solution[[#This Row],[Available Delivery Days]], IF(ISNUMBER(SEARCH(Solution[[#This Row],[New Delivery Day]], Solution[[#This Row],[Available Delivery Days]])), Solution[[#This Row],[New Delivery Day]], Solution[[#This Row],[Old Delivery Day]]))</f>
        <v>T</v>
      </c>
      <c r="AF1385" s="31">
        <v>0</v>
      </c>
      <c r="AG1385" s="31">
        <v>23.114999999999998</v>
      </c>
      <c r="AH1385" s="28" t="s">
        <v>7832</v>
      </c>
      <c r="AI1385" s="28" t="s">
        <v>932</v>
      </c>
      <c r="AJ1385" s="28" t="s">
        <v>7793</v>
      </c>
      <c r="AK1385" s="28" t="s">
        <v>7793</v>
      </c>
      <c r="AL1385" s="28" t="s">
        <v>7797</v>
      </c>
      <c r="AM1385" s="28">
        <f>_xlfn.XLOOKUP(Solution[[#This Row],[Cu_ID]],Master[cu_id],Master[Notes], "none")</f>
        <v>102</v>
      </c>
      <c r="AN1385" s="28"/>
    </row>
    <row r="1386" spans="1:40" x14ac:dyDescent="0.3">
      <c r="A1386" s="53" t="s">
        <v>11942</v>
      </c>
      <c r="B1386" s="37" t="s">
        <v>11943</v>
      </c>
      <c r="C1386" s="37" t="s">
        <v>7728</v>
      </c>
      <c r="D1386" s="28" t="s">
        <v>7719</v>
      </c>
      <c r="E1386" s="28" t="s">
        <v>7734</v>
      </c>
      <c r="F1386" s="28" t="s">
        <v>903</v>
      </c>
      <c r="G1386" s="28" t="s">
        <v>7773</v>
      </c>
      <c r="H1386" s="28" t="s">
        <v>7734</v>
      </c>
      <c r="I1386" s="28" t="s">
        <v>903</v>
      </c>
      <c r="J1386" s="28">
        <v>191</v>
      </c>
      <c r="K1386" s="35" t="s">
        <v>8344</v>
      </c>
      <c r="L1386" s="35" t="s">
        <v>11944</v>
      </c>
      <c r="M1386" s="30">
        <v>1.1424451153725399</v>
      </c>
      <c r="N1386" s="32" t="s">
        <v>16413</v>
      </c>
      <c r="O1386" s="28" t="s">
        <v>7774</v>
      </c>
      <c r="P1386" s="29">
        <v>0.33893518518518517</v>
      </c>
      <c r="Q1386" s="29">
        <v>0.34133101851851849</v>
      </c>
      <c r="R1386" s="28">
        <v>0</v>
      </c>
      <c r="S1386" s="30">
        <v>3.45</v>
      </c>
      <c r="T1386" s="32" t="s">
        <v>11945</v>
      </c>
      <c r="U1386" s="32" t="s">
        <v>11946</v>
      </c>
      <c r="V1386" s="30">
        <v>0.29347873443212502</v>
      </c>
      <c r="W1386" s="28">
        <v>0</v>
      </c>
      <c r="X1386" s="28">
        <v>0</v>
      </c>
      <c r="Y1386" s="28" t="s">
        <v>14619</v>
      </c>
      <c r="Z1386" s="28" t="s">
        <v>16262</v>
      </c>
      <c r="AA1386" s="28">
        <v>1</v>
      </c>
      <c r="AB1386" s="28">
        <v>0</v>
      </c>
      <c r="AC1386" s="32">
        <f>Solution[[#This Row],[Old Stop]] +1</f>
        <v>192</v>
      </c>
      <c r="AD1386" s="32" t="str">
        <f>_xlfn.CONCAT(Solution[[#This Row],[Notes]],"_",Solution[[#This Row],[Week '#]],"_", _xlfn.SWITCH(Solution[[#This Row],[Column1]], "M", "Monday", "T", "Tuesday", "W", "Wednesday", "R", "Thursday", "H", "Thursday", "F", "Friday"))</f>
        <v>102_Week4_Tuesday</v>
      </c>
      <c r="AE1386" s="32" t="str">
        <f>IF(LEN(Solution[[#This Row],[Available Delivery Days]]) =1, Solution[[#This Row],[Available Delivery Days]], IF(ISNUMBER(SEARCH(Solution[[#This Row],[New Delivery Day]], Solution[[#This Row],[Available Delivery Days]])), Solution[[#This Row],[New Delivery Day]], Solution[[#This Row],[Old Delivery Day]]))</f>
        <v>T</v>
      </c>
      <c r="AF1386" s="31">
        <v>0</v>
      </c>
      <c r="AG1386" s="31">
        <v>23.114999999999998</v>
      </c>
      <c r="AH1386" s="28" t="s">
        <v>7832</v>
      </c>
      <c r="AI1386" s="28" t="s">
        <v>932</v>
      </c>
      <c r="AJ1386" s="28" t="s">
        <v>7793</v>
      </c>
      <c r="AK1386" s="28" t="s">
        <v>7793</v>
      </c>
      <c r="AL1386" s="28" t="s">
        <v>7797</v>
      </c>
      <c r="AM1386" s="28">
        <f>_xlfn.XLOOKUP(Solution[[#This Row],[Cu_ID]],Master[cu_id],Master[Notes], "none")</f>
        <v>102</v>
      </c>
      <c r="AN1386" s="28"/>
    </row>
    <row r="1387" spans="1:40" x14ac:dyDescent="0.3">
      <c r="A1387" s="53" t="s">
        <v>11429</v>
      </c>
      <c r="B1387" s="37" t="s">
        <v>11015</v>
      </c>
      <c r="C1387" s="37" t="s">
        <v>7722</v>
      </c>
      <c r="D1387" s="28" t="s">
        <v>7716</v>
      </c>
      <c r="E1387" s="28" t="s">
        <v>11016</v>
      </c>
      <c r="F1387" s="28" t="s">
        <v>901</v>
      </c>
      <c r="G1387" s="28" t="s">
        <v>7764</v>
      </c>
      <c r="H1387" s="28" t="s">
        <v>11016</v>
      </c>
      <c r="I1387" s="28" t="s">
        <v>901</v>
      </c>
      <c r="J1387" s="28">
        <v>0</v>
      </c>
      <c r="K1387" s="35" t="s">
        <v>9053</v>
      </c>
      <c r="L1387" s="35" t="s">
        <v>11430</v>
      </c>
      <c r="M1387" s="30">
        <v>0.48214793205261203</v>
      </c>
      <c r="N1387" s="32" t="s">
        <v>15022</v>
      </c>
      <c r="O1387" s="28" t="s">
        <v>7751</v>
      </c>
      <c r="P1387" s="29">
        <v>0.375</v>
      </c>
      <c r="Q1387" s="29">
        <v>0.37788194444444445</v>
      </c>
      <c r="R1387" s="28">
        <v>0.73433170467615105</v>
      </c>
      <c r="S1387" s="30">
        <v>4.1500000000000004</v>
      </c>
      <c r="T1387" s="32" t="s">
        <v>11431</v>
      </c>
      <c r="U1387" s="32" t="s">
        <v>11432</v>
      </c>
      <c r="V1387" s="30">
        <v>0.206000221754124</v>
      </c>
      <c r="W1387" s="28">
        <v>0</v>
      </c>
      <c r="X1387" s="28">
        <v>0</v>
      </c>
      <c r="Y1387" s="28" t="s">
        <v>14623</v>
      </c>
      <c r="Z1387" s="28" t="s">
        <v>14624</v>
      </c>
      <c r="AA1387" s="28">
        <v>1</v>
      </c>
      <c r="AB1387" s="28">
        <v>0</v>
      </c>
      <c r="AC1387" s="32">
        <f>Solution[[#This Row],[Old Stop]] +1</f>
        <v>1</v>
      </c>
      <c r="AD1387" s="32" t="str">
        <f>_xlfn.CONCAT(Solution[[#This Row],[Notes]],"_",Solution[[#This Row],[Week '#]],"_", _xlfn.SWITCH(Solution[[#This Row],[Column1]], "M", "Monday", "T", "Tuesday", "W", "Wednesday", "R", "Thursday", "H", "Thursday", "F", "Friday"))</f>
        <v>105_Week1_Monday</v>
      </c>
      <c r="AE1387" s="32" t="str">
        <f>IF(LEN(Solution[[#This Row],[Available Delivery Days]]) =1, Solution[[#This Row],[Available Delivery Days]], IF(ISNUMBER(SEARCH(Solution[[#This Row],[New Delivery Day]], Solution[[#This Row],[Available Delivery Days]])), Solution[[#This Row],[New Delivery Day]], Solution[[#This Row],[Old Delivery Day]]))</f>
        <v>M</v>
      </c>
      <c r="AF1387" s="31">
        <v>10.5</v>
      </c>
      <c r="AG1387" s="31">
        <v>17.850000000000001</v>
      </c>
      <c r="AH1387" s="28" t="s">
        <v>7832</v>
      </c>
      <c r="AI1387" s="28" t="s">
        <v>944</v>
      </c>
      <c r="AJ1387" s="28" t="s">
        <v>7793</v>
      </c>
      <c r="AK1387" s="28" t="s">
        <v>7793</v>
      </c>
      <c r="AL1387" s="28" t="s">
        <v>7796</v>
      </c>
      <c r="AM1387" s="28">
        <f>_xlfn.XLOOKUP(Solution[[#This Row],[Cu_ID]],Master[cu_id],Master[Notes], "none")</f>
        <v>105</v>
      </c>
      <c r="AN1387" s="28"/>
    </row>
    <row r="1388" spans="1:40" x14ac:dyDescent="0.3">
      <c r="A1388" s="53" t="s">
        <v>11416</v>
      </c>
      <c r="B1388" s="37" t="s">
        <v>11015</v>
      </c>
      <c r="C1388" s="37" t="s">
        <v>7731</v>
      </c>
      <c r="D1388" s="28" t="s">
        <v>7716</v>
      </c>
      <c r="E1388" s="28" t="s">
        <v>11016</v>
      </c>
      <c r="F1388" s="28" t="s">
        <v>901</v>
      </c>
      <c r="G1388" s="28" t="s">
        <v>7758</v>
      </c>
      <c r="H1388" s="28" t="s">
        <v>11016</v>
      </c>
      <c r="I1388" s="28" t="s">
        <v>901</v>
      </c>
      <c r="J1388" s="28">
        <v>0</v>
      </c>
      <c r="K1388" s="35" t="s">
        <v>9053</v>
      </c>
      <c r="L1388" s="35" t="s">
        <v>11417</v>
      </c>
      <c r="M1388" s="30">
        <v>0.64138301834464095</v>
      </c>
      <c r="N1388" s="32" t="s">
        <v>15019</v>
      </c>
      <c r="O1388" s="28" t="s">
        <v>7751</v>
      </c>
      <c r="P1388" s="29">
        <v>0.39468750000000002</v>
      </c>
      <c r="Q1388" s="29">
        <v>0.39855324074074072</v>
      </c>
      <c r="R1388" s="28">
        <v>0</v>
      </c>
      <c r="S1388" s="30">
        <v>5.5666666666666664</v>
      </c>
      <c r="T1388" s="32" t="s">
        <v>11418</v>
      </c>
      <c r="U1388" s="32" t="s">
        <v>11419</v>
      </c>
      <c r="V1388" s="30">
        <v>0.235517377322496</v>
      </c>
      <c r="W1388" s="28">
        <v>0</v>
      </c>
      <c r="X1388" s="28">
        <v>0</v>
      </c>
      <c r="Y1388" s="28" t="s">
        <v>14623</v>
      </c>
      <c r="Z1388" s="28" t="s">
        <v>14624</v>
      </c>
      <c r="AA1388" s="28">
        <v>1</v>
      </c>
      <c r="AB1388" s="28">
        <v>0</v>
      </c>
      <c r="AC1388" s="32">
        <f>Solution[[#This Row],[Old Stop]] +1</f>
        <v>1</v>
      </c>
      <c r="AD1388" s="32" t="str">
        <f>_xlfn.CONCAT(Solution[[#This Row],[Notes]],"_",Solution[[#This Row],[Week '#]],"_", _xlfn.SWITCH(Solution[[#This Row],[Column1]], "M", "Monday", "T", "Tuesday", "W", "Wednesday", "R", "Thursday", "H", "Thursday", "F", "Friday"))</f>
        <v>105_Week1_Monday</v>
      </c>
      <c r="AE1388" s="32" t="str">
        <f>IF(LEN(Solution[[#This Row],[Available Delivery Days]]) =1, Solution[[#This Row],[Available Delivery Days]], IF(ISNUMBER(SEARCH(Solution[[#This Row],[New Delivery Day]], Solution[[#This Row],[Available Delivery Days]])), Solution[[#This Row],[New Delivery Day]], Solution[[#This Row],[Old Delivery Day]]))</f>
        <v>M</v>
      </c>
      <c r="AF1388" s="31">
        <v>12.025</v>
      </c>
      <c r="AG1388" s="31">
        <v>25.675000000000001</v>
      </c>
      <c r="AH1388" s="28" t="s">
        <v>7832</v>
      </c>
      <c r="AI1388" s="28" t="s">
        <v>944</v>
      </c>
      <c r="AJ1388" s="28" t="s">
        <v>7793</v>
      </c>
      <c r="AK1388" s="28" t="s">
        <v>7793</v>
      </c>
      <c r="AL1388" s="28" t="s">
        <v>7796</v>
      </c>
      <c r="AM1388" s="28">
        <f>_xlfn.XLOOKUP(Solution[[#This Row],[Cu_ID]],Master[cu_id],Master[Notes], "none")</f>
        <v>105</v>
      </c>
      <c r="AN1388" s="28"/>
    </row>
    <row r="1389" spans="1:40" x14ac:dyDescent="0.3">
      <c r="A1389" s="53" t="s">
        <v>12231</v>
      </c>
      <c r="B1389" s="37" t="s">
        <v>11015</v>
      </c>
      <c r="C1389" s="37" t="s">
        <v>7764</v>
      </c>
      <c r="D1389" s="28" t="s">
        <v>7716</v>
      </c>
      <c r="E1389" s="28" t="s">
        <v>11016</v>
      </c>
      <c r="F1389" s="28" t="s">
        <v>936</v>
      </c>
      <c r="G1389" s="28" t="s">
        <v>7810</v>
      </c>
      <c r="H1389" s="28" t="s">
        <v>7752</v>
      </c>
      <c r="I1389" s="28" t="s">
        <v>902</v>
      </c>
      <c r="J1389" s="28">
        <v>348</v>
      </c>
      <c r="K1389" s="35" t="s">
        <v>9053</v>
      </c>
      <c r="L1389" s="35" t="s">
        <v>12232</v>
      </c>
      <c r="M1389" s="30">
        <v>5.1748606394976404</v>
      </c>
      <c r="N1389" s="32" t="s">
        <v>15128</v>
      </c>
      <c r="O1389" s="28" t="s">
        <v>7756</v>
      </c>
      <c r="P1389" s="29">
        <v>0.53408564814814818</v>
      </c>
      <c r="Q1389" s="29">
        <v>0.53743055555555552</v>
      </c>
      <c r="R1389" s="28">
        <v>0</v>
      </c>
      <c r="S1389" s="30">
        <v>4.8166666666666664</v>
      </c>
      <c r="T1389" s="32" t="s">
        <v>12233</v>
      </c>
      <c r="U1389" s="32" t="s">
        <v>12234</v>
      </c>
      <c r="V1389" s="30">
        <v>4.5319642263200199</v>
      </c>
      <c r="W1389" s="28">
        <v>0</v>
      </c>
      <c r="X1389" s="28">
        <v>0</v>
      </c>
      <c r="Y1389" s="28" t="s">
        <v>14629</v>
      </c>
      <c r="Z1389" s="28" t="s">
        <v>14630</v>
      </c>
      <c r="AA1389" s="28">
        <v>1</v>
      </c>
      <c r="AB1389" s="28">
        <v>0</v>
      </c>
      <c r="AC1389" s="32">
        <f>Solution[[#This Row],[Old Stop]] +1</f>
        <v>349</v>
      </c>
      <c r="AD1389" s="32" t="str">
        <f>_xlfn.CONCAT(Solution[[#This Row],[Notes]],"_",Solution[[#This Row],[Week '#]],"_", _xlfn.SWITCH(Solution[[#This Row],[Column1]], "M", "Monday", "T", "Tuesday", "W", "Wednesday", "R", "Thursday", "H", "Thursday", "F", "Friday"))</f>
        <v>105_Week1_Thursday</v>
      </c>
      <c r="AE1389" s="32" t="str">
        <f>IF(LEN(Solution[[#This Row],[Available Delivery Days]]) =1, Solution[[#This Row],[Available Delivery Days]], IF(ISNUMBER(SEARCH(Solution[[#This Row],[New Delivery Day]], Solution[[#This Row],[Available Delivery Days]])), Solution[[#This Row],[New Delivery Day]], Solution[[#This Row],[Old Delivery Day]]))</f>
        <v>R</v>
      </c>
      <c r="AF1389" s="31">
        <v>9.9250000000000007</v>
      </c>
      <c r="AG1389" s="31">
        <v>15.2</v>
      </c>
      <c r="AH1389" s="28" t="s">
        <v>7832</v>
      </c>
      <c r="AI1389" s="28" t="s">
        <v>932</v>
      </c>
      <c r="AJ1389" s="28" t="s">
        <v>7792</v>
      </c>
      <c r="AK1389" s="28" t="s">
        <v>7792</v>
      </c>
      <c r="AL1389" s="28" t="s">
        <v>7797</v>
      </c>
      <c r="AM1389" s="28">
        <f>_xlfn.XLOOKUP(Solution[[#This Row],[Cu_ID]],Master[cu_id],Master[Notes], "none")</f>
        <v>105</v>
      </c>
      <c r="AN1389" s="28">
        <v>0</v>
      </c>
    </row>
    <row r="1390" spans="1:40" x14ac:dyDescent="0.3">
      <c r="A1390" s="53" t="s">
        <v>11014</v>
      </c>
      <c r="B1390" s="37" t="s">
        <v>11015</v>
      </c>
      <c r="C1390" s="37" t="s">
        <v>7728</v>
      </c>
      <c r="D1390" s="28" t="s">
        <v>7716</v>
      </c>
      <c r="E1390" s="28" t="s">
        <v>11016</v>
      </c>
      <c r="F1390" s="28" t="s">
        <v>903</v>
      </c>
      <c r="G1390" s="28" t="s">
        <v>7751</v>
      </c>
      <c r="H1390" s="28" t="s">
        <v>11016</v>
      </c>
      <c r="I1390" s="28" t="s">
        <v>900</v>
      </c>
      <c r="J1390" s="28">
        <v>70</v>
      </c>
      <c r="K1390" s="35" t="s">
        <v>9053</v>
      </c>
      <c r="L1390" s="35" t="s">
        <v>11017</v>
      </c>
      <c r="M1390" s="30">
        <v>0.132212519645691</v>
      </c>
      <c r="N1390" s="32" t="s">
        <v>15045</v>
      </c>
      <c r="O1390" s="28" t="s">
        <v>7751</v>
      </c>
      <c r="P1390" s="29">
        <v>0.375</v>
      </c>
      <c r="Q1390" s="29">
        <v>0.37831018518518517</v>
      </c>
      <c r="R1390" s="28">
        <v>11.009512769058301</v>
      </c>
      <c r="S1390" s="30">
        <v>4.7750000000000004</v>
      </c>
      <c r="T1390" s="32" t="s">
        <v>11018</v>
      </c>
      <c r="U1390" s="32" t="s">
        <v>11019</v>
      </c>
      <c r="V1390" s="30">
        <v>4.7226380173897499E-2</v>
      </c>
      <c r="W1390" s="28">
        <v>0</v>
      </c>
      <c r="X1390" s="28">
        <v>0</v>
      </c>
      <c r="Y1390" s="28" t="s">
        <v>14625</v>
      </c>
      <c r="Z1390" s="28" t="s">
        <v>14626</v>
      </c>
      <c r="AA1390" s="28">
        <v>1</v>
      </c>
      <c r="AB1390" s="28">
        <v>0</v>
      </c>
      <c r="AC1390" s="32">
        <f>Solution[[#This Row],[Old Stop]] +1</f>
        <v>71</v>
      </c>
      <c r="AD1390" s="32" t="str">
        <f>_xlfn.CONCAT(Solution[[#This Row],[Notes]],"_",Solution[[#This Row],[Week '#]],"_", _xlfn.SWITCH(Solution[[#This Row],[Column1]], "M", "Monday", "T", "Tuesday", "W", "Wednesday", "R", "Thursday", "H", "Thursday", "F", "Friday"))</f>
        <v>105_Week1_Tuesday</v>
      </c>
      <c r="AE1390" s="32" t="str">
        <f>IF(LEN(Solution[[#This Row],[Available Delivery Days]]) =1, Solution[[#This Row],[Available Delivery Days]], IF(ISNUMBER(SEARCH(Solution[[#This Row],[New Delivery Day]], Solution[[#This Row],[Available Delivery Days]])), Solution[[#This Row],[New Delivery Day]], Solution[[#This Row],[Old Delivery Day]]))</f>
        <v>T</v>
      </c>
      <c r="AF1390" s="31">
        <v>16.425000000000001</v>
      </c>
      <c r="AG1390" s="31">
        <v>27</v>
      </c>
      <c r="AH1390" s="28" t="s">
        <v>7832</v>
      </c>
      <c r="AI1390" s="28" t="s">
        <v>932</v>
      </c>
      <c r="AJ1390" s="28" t="s">
        <v>7793</v>
      </c>
      <c r="AK1390" s="28" t="s">
        <v>7792</v>
      </c>
      <c r="AL1390" s="28" t="s">
        <v>7797</v>
      </c>
      <c r="AM1390" s="28">
        <f>_xlfn.XLOOKUP(Solution[[#This Row],[Cu_ID]],Master[cu_id],Master[Notes], "none")</f>
        <v>105</v>
      </c>
      <c r="AN1390" s="28">
        <v>0</v>
      </c>
    </row>
    <row r="1391" spans="1:40" x14ac:dyDescent="0.3">
      <c r="A1391" s="53" t="s">
        <v>12379</v>
      </c>
      <c r="B1391" s="37" t="s">
        <v>11015</v>
      </c>
      <c r="C1391" s="37" t="s">
        <v>7733</v>
      </c>
      <c r="D1391" s="28" t="s">
        <v>7716</v>
      </c>
      <c r="E1391" s="28" t="s">
        <v>11016</v>
      </c>
      <c r="F1391" s="28" t="s">
        <v>903</v>
      </c>
      <c r="G1391" s="28" t="s">
        <v>7758</v>
      </c>
      <c r="H1391" s="28" t="s">
        <v>7752</v>
      </c>
      <c r="I1391" s="28" t="s">
        <v>902</v>
      </c>
      <c r="J1391" s="28">
        <v>179</v>
      </c>
      <c r="K1391" s="35" t="s">
        <v>9053</v>
      </c>
      <c r="L1391" s="35" t="s">
        <v>12380</v>
      </c>
      <c r="M1391" s="30">
        <v>0.431115077808499</v>
      </c>
      <c r="N1391" s="32" t="s">
        <v>15048</v>
      </c>
      <c r="O1391" s="28" t="s">
        <v>7756</v>
      </c>
      <c r="P1391" s="29">
        <v>0.43876157407407407</v>
      </c>
      <c r="Q1391" s="29">
        <v>0.44317129629629631</v>
      </c>
      <c r="R1391" s="28">
        <v>0</v>
      </c>
      <c r="S1391" s="30">
        <v>6.3583333333333334</v>
      </c>
      <c r="T1391" s="32" t="s">
        <v>12381</v>
      </c>
      <c r="U1391" s="32" t="s">
        <v>12382</v>
      </c>
      <c r="V1391" s="30">
        <v>0.22743215779790699</v>
      </c>
      <c r="W1391" s="28">
        <v>0</v>
      </c>
      <c r="X1391" s="28">
        <v>0</v>
      </c>
      <c r="Y1391" s="28" t="s">
        <v>14625</v>
      </c>
      <c r="Z1391" s="28" t="s">
        <v>14626</v>
      </c>
      <c r="AA1391" s="28">
        <v>1</v>
      </c>
      <c r="AB1391" s="28">
        <v>0</v>
      </c>
      <c r="AC1391" s="32">
        <f>Solution[[#This Row],[Old Stop]] +1</f>
        <v>180</v>
      </c>
      <c r="AD1391" s="32" t="str">
        <f>_xlfn.CONCAT(Solution[[#This Row],[Notes]],"_",Solution[[#This Row],[Week '#]],"_", _xlfn.SWITCH(Solution[[#This Row],[Column1]], "M", "Monday", "T", "Tuesday", "W", "Wednesday", "R", "Thursday", "H", "Thursday", "F", "Friday"))</f>
        <v>105_Week1_Tuesday</v>
      </c>
      <c r="AE1391" s="32" t="str">
        <f>IF(LEN(Solution[[#This Row],[Available Delivery Days]]) =1, Solution[[#This Row],[Available Delivery Days]], IF(ISNUMBER(SEARCH(Solution[[#This Row],[New Delivery Day]], Solution[[#This Row],[Available Delivery Days]])), Solution[[#This Row],[New Delivery Day]], Solution[[#This Row],[Old Delivery Day]]))</f>
        <v>T</v>
      </c>
      <c r="AF1391" s="31">
        <v>11.95</v>
      </c>
      <c r="AG1391" s="31">
        <v>21.4</v>
      </c>
      <c r="AH1391" s="28" t="s">
        <v>7832</v>
      </c>
      <c r="AI1391" s="28" t="s">
        <v>932</v>
      </c>
      <c r="AJ1391" s="28" t="s">
        <v>7792</v>
      </c>
      <c r="AK1391" s="28" t="s">
        <v>7792</v>
      </c>
      <c r="AL1391" s="28" t="s">
        <v>7797</v>
      </c>
      <c r="AM1391" s="28">
        <f>_xlfn.XLOOKUP(Solution[[#This Row],[Cu_ID]],Master[cu_id],Master[Notes], "none")</f>
        <v>105</v>
      </c>
      <c r="AN1391" s="28">
        <v>0</v>
      </c>
    </row>
    <row r="1392" spans="1:40" x14ac:dyDescent="0.3">
      <c r="A1392" s="53" t="s">
        <v>11416</v>
      </c>
      <c r="B1392" s="37" t="s">
        <v>11015</v>
      </c>
      <c r="C1392" s="37" t="s">
        <v>7731</v>
      </c>
      <c r="D1392" s="28" t="s">
        <v>7717</v>
      </c>
      <c r="E1392" s="28" t="s">
        <v>11016</v>
      </c>
      <c r="F1392" s="28" t="s">
        <v>901</v>
      </c>
      <c r="G1392" s="28" t="s">
        <v>7723</v>
      </c>
      <c r="H1392" s="28" t="s">
        <v>11016</v>
      </c>
      <c r="I1392" s="28" t="s">
        <v>901</v>
      </c>
      <c r="J1392" s="28">
        <v>0</v>
      </c>
      <c r="K1392" s="35" t="s">
        <v>9053</v>
      </c>
      <c r="L1392" s="35" t="s">
        <v>11417</v>
      </c>
      <c r="M1392" s="30">
        <v>2.88496118411422</v>
      </c>
      <c r="N1392" s="32" t="s">
        <v>15379</v>
      </c>
      <c r="O1392" s="28" t="s">
        <v>7751</v>
      </c>
      <c r="P1392" s="29">
        <v>0.47122685185185187</v>
      </c>
      <c r="Q1392" s="29">
        <v>0.47509259259259257</v>
      </c>
      <c r="R1392" s="28">
        <v>0</v>
      </c>
      <c r="S1392" s="30">
        <v>5.5666666666666664</v>
      </c>
      <c r="T1392" s="32" t="s">
        <v>11418</v>
      </c>
      <c r="U1392" s="32" t="s">
        <v>11419</v>
      </c>
      <c r="V1392" s="30">
        <v>1.83066596884967</v>
      </c>
      <c r="W1392" s="28">
        <v>0</v>
      </c>
      <c r="X1392" s="28">
        <v>0</v>
      </c>
      <c r="Y1392" s="28" t="s">
        <v>14623</v>
      </c>
      <c r="Z1392" s="28" t="s">
        <v>15210</v>
      </c>
      <c r="AA1392" s="28">
        <v>1</v>
      </c>
      <c r="AB1392" s="28">
        <v>0</v>
      </c>
      <c r="AC1392" s="32">
        <f>Solution[[#This Row],[Old Stop]] +1</f>
        <v>1</v>
      </c>
      <c r="AD1392" s="32" t="str">
        <f>_xlfn.CONCAT(Solution[[#This Row],[Notes]],"_",Solution[[#This Row],[Week '#]],"_", _xlfn.SWITCH(Solution[[#This Row],[Column1]], "M", "Monday", "T", "Tuesday", "W", "Wednesday", "R", "Thursday", "H", "Thursday", "F", "Friday"))</f>
        <v>105_Week2_Monday</v>
      </c>
      <c r="AE1392" s="32" t="str">
        <f>IF(LEN(Solution[[#This Row],[Available Delivery Days]]) =1, Solution[[#This Row],[Available Delivery Days]], IF(ISNUMBER(SEARCH(Solution[[#This Row],[New Delivery Day]], Solution[[#This Row],[Available Delivery Days]])), Solution[[#This Row],[New Delivery Day]], Solution[[#This Row],[Old Delivery Day]]))</f>
        <v>M</v>
      </c>
      <c r="AF1392" s="31">
        <v>12.025</v>
      </c>
      <c r="AG1392" s="31">
        <v>25.675000000000001</v>
      </c>
      <c r="AH1392" s="28" t="s">
        <v>7832</v>
      </c>
      <c r="AI1392" s="28" t="s">
        <v>944</v>
      </c>
      <c r="AJ1392" s="28" t="s">
        <v>7793</v>
      </c>
      <c r="AK1392" s="28" t="s">
        <v>7793</v>
      </c>
      <c r="AL1392" s="28" t="s">
        <v>7796</v>
      </c>
      <c r="AM1392" s="28">
        <f>_xlfn.XLOOKUP(Solution[[#This Row],[Cu_ID]],Master[cu_id],Master[Notes], "none")</f>
        <v>105</v>
      </c>
      <c r="AN1392" s="28"/>
    </row>
    <row r="1393" spans="1:40" x14ac:dyDescent="0.3">
      <c r="A1393" s="53" t="s">
        <v>11429</v>
      </c>
      <c r="B1393" s="37" t="s">
        <v>11015</v>
      </c>
      <c r="C1393" s="37" t="s">
        <v>7722</v>
      </c>
      <c r="D1393" s="28" t="s">
        <v>7717</v>
      </c>
      <c r="E1393" s="28" t="s">
        <v>11016</v>
      </c>
      <c r="F1393" s="28" t="s">
        <v>901</v>
      </c>
      <c r="G1393" s="28" t="s">
        <v>7783</v>
      </c>
      <c r="H1393" s="28" t="s">
        <v>11016</v>
      </c>
      <c r="I1393" s="28" t="s">
        <v>901</v>
      </c>
      <c r="J1393" s="28">
        <v>0</v>
      </c>
      <c r="K1393" s="35" t="s">
        <v>9053</v>
      </c>
      <c r="L1393" s="35" t="s">
        <v>11430</v>
      </c>
      <c r="M1393" s="30">
        <v>0.13435100950300699</v>
      </c>
      <c r="N1393" s="32" t="s">
        <v>15434</v>
      </c>
      <c r="O1393" s="28" t="s">
        <v>7751</v>
      </c>
      <c r="P1393" s="29">
        <v>0.52644675925925921</v>
      </c>
      <c r="Q1393" s="29">
        <v>0.52932870370370366</v>
      </c>
      <c r="R1393" s="28">
        <v>0</v>
      </c>
      <c r="S1393" s="30">
        <v>4.1500000000000004</v>
      </c>
      <c r="T1393" s="32" t="s">
        <v>11431</v>
      </c>
      <c r="U1393" s="32" t="s">
        <v>11432</v>
      </c>
      <c r="V1393" s="30">
        <v>5.8010361818135001E-2</v>
      </c>
      <c r="W1393" s="28">
        <v>0</v>
      </c>
      <c r="X1393" s="28">
        <v>0</v>
      </c>
      <c r="Y1393" s="28" t="s">
        <v>14623</v>
      </c>
      <c r="Z1393" s="28" t="s">
        <v>15210</v>
      </c>
      <c r="AA1393" s="28">
        <v>1</v>
      </c>
      <c r="AB1393" s="28">
        <v>0</v>
      </c>
      <c r="AC1393" s="32">
        <f>Solution[[#This Row],[Old Stop]] +1</f>
        <v>1</v>
      </c>
      <c r="AD1393" s="32" t="str">
        <f>_xlfn.CONCAT(Solution[[#This Row],[Notes]],"_",Solution[[#This Row],[Week '#]],"_", _xlfn.SWITCH(Solution[[#This Row],[Column1]], "M", "Monday", "T", "Tuesday", "W", "Wednesday", "R", "Thursday", "H", "Thursday", "F", "Friday"))</f>
        <v>105_Week2_Monday</v>
      </c>
      <c r="AE1393" s="32" t="str">
        <f>IF(LEN(Solution[[#This Row],[Available Delivery Days]]) =1, Solution[[#This Row],[Available Delivery Days]], IF(ISNUMBER(SEARCH(Solution[[#This Row],[New Delivery Day]], Solution[[#This Row],[Available Delivery Days]])), Solution[[#This Row],[New Delivery Day]], Solution[[#This Row],[Old Delivery Day]]))</f>
        <v>M</v>
      </c>
      <c r="AF1393" s="31">
        <v>10.5</v>
      </c>
      <c r="AG1393" s="31">
        <v>17.850000000000001</v>
      </c>
      <c r="AH1393" s="28" t="s">
        <v>7832</v>
      </c>
      <c r="AI1393" s="28" t="s">
        <v>944</v>
      </c>
      <c r="AJ1393" s="28" t="s">
        <v>7793</v>
      </c>
      <c r="AK1393" s="28" t="s">
        <v>7793</v>
      </c>
      <c r="AL1393" s="28" t="s">
        <v>7796</v>
      </c>
      <c r="AM1393" s="28">
        <f>_xlfn.XLOOKUP(Solution[[#This Row],[Cu_ID]],Master[cu_id],Master[Notes], "none")</f>
        <v>105</v>
      </c>
      <c r="AN1393" s="28"/>
    </row>
    <row r="1394" spans="1:40" x14ac:dyDescent="0.3">
      <c r="A1394" s="53" t="s">
        <v>12231</v>
      </c>
      <c r="B1394" s="37" t="s">
        <v>11015</v>
      </c>
      <c r="C1394" s="37" t="s">
        <v>7764</v>
      </c>
      <c r="D1394" s="28" t="s">
        <v>7717</v>
      </c>
      <c r="E1394" s="28" t="s">
        <v>11016</v>
      </c>
      <c r="F1394" s="28" t="s">
        <v>936</v>
      </c>
      <c r="G1394" s="28" t="s">
        <v>7775</v>
      </c>
      <c r="H1394" s="28" t="s">
        <v>7752</v>
      </c>
      <c r="I1394" s="28" t="s">
        <v>902</v>
      </c>
      <c r="J1394" s="28">
        <v>348</v>
      </c>
      <c r="K1394" s="35" t="s">
        <v>9053</v>
      </c>
      <c r="L1394" s="35" t="s">
        <v>12232</v>
      </c>
      <c r="M1394" s="30">
        <v>0.22908478975296001</v>
      </c>
      <c r="N1394" s="32" t="s">
        <v>15383</v>
      </c>
      <c r="O1394" s="28" t="s">
        <v>7756</v>
      </c>
      <c r="P1394" s="29">
        <v>0.58753472222222225</v>
      </c>
      <c r="Q1394" s="29">
        <v>0.59087962962962959</v>
      </c>
      <c r="R1394" s="28">
        <v>0</v>
      </c>
      <c r="S1394" s="30">
        <v>4.8166666666666664</v>
      </c>
      <c r="T1394" s="32" t="s">
        <v>12233</v>
      </c>
      <c r="U1394" s="32" t="s">
        <v>12234</v>
      </c>
      <c r="V1394" s="30">
        <v>0.12530680634552799</v>
      </c>
      <c r="W1394" s="28">
        <v>0</v>
      </c>
      <c r="X1394" s="28">
        <v>0</v>
      </c>
      <c r="Y1394" s="28" t="s">
        <v>14629</v>
      </c>
      <c r="Z1394" s="28" t="s">
        <v>14911</v>
      </c>
      <c r="AA1394" s="28">
        <v>1</v>
      </c>
      <c r="AB1394" s="28">
        <v>0</v>
      </c>
      <c r="AC1394" s="32">
        <f>Solution[[#This Row],[Old Stop]] +1</f>
        <v>349</v>
      </c>
      <c r="AD1394" s="32" t="str">
        <f>_xlfn.CONCAT(Solution[[#This Row],[Notes]],"_",Solution[[#This Row],[Week '#]],"_", _xlfn.SWITCH(Solution[[#This Row],[Column1]], "M", "Monday", "T", "Tuesday", "W", "Wednesday", "R", "Thursday", "H", "Thursday", "F", "Friday"))</f>
        <v>105_Week2_Thursday</v>
      </c>
      <c r="AE1394" s="32" t="str">
        <f>IF(LEN(Solution[[#This Row],[Available Delivery Days]]) =1, Solution[[#This Row],[Available Delivery Days]], IF(ISNUMBER(SEARCH(Solution[[#This Row],[New Delivery Day]], Solution[[#This Row],[Available Delivery Days]])), Solution[[#This Row],[New Delivery Day]], Solution[[#This Row],[Old Delivery Day]]))</f>
        <v>R</v>
      </c>
      <c r="AF1394" s="31">
        <v>9.9250000000000007</v>
      </c>
      <c r="AG1394" s="31">
        <v>15.2</v>
      </c>
      <c r="AH1394" s="28" t="s">
        <v>7832</v>
      </c>
      <c r="AI1394" s="28" t="s">
        <v>932</v>
      </c>
      <c r="AJ1394" s="28" t="s">
        <v>7792</v>
      </c>
      <c r="AK1394" s="28" t="s">
        <v>7792</v>
      </c>
      <c r="AL1394" s="28" t="s">
        <v>7797</v>
      </c>
      <c r="AM1394" s="28">
        <f>_xlfn.XLOOKUP(Solution[[#This Row],[Cu_ID]],Master[cu_id],Master[Notes], "none")</f>
        <v>105</v>
      </c>
      <c r="AN1394" s="28">
        <v>0</v>
      </c>
    </row>
    <row r="1395" spans="1:40" x14ac:dyDescent="0.3">
      <c r="A1395" s="53" t="s">
        <v>11014</v>
      </c>
      <c r="B1395" s="37" t="s">
        <v>11015</v>
      </c>
      <c r="C1395" s="37" t="s">
        <v>7728</v>
      </c>
      <c r="D1395" s="28" t="s">
        <v>7717</v>
      </c>
      <c r="E1395" s="28" t="s">
        <v>11016</v>
      </c>
      <c r="F1395" s="28" t="s">
        <v>903</v>
      </c>
      <c r="G1395" s="28" t="s">
        <v>7748</v>
      </c>
      <c r="H1395" s="28" t="s">
        <v>11016</v>
      </c>
      <c r="I1395" s="28" t="s">
        <v>900</v>
      </c>
      <c r="J1395" s="28">
        <v>70</v>
      </c>
      <c r="K1395" s="35" t="s">
        <v>9053</v>
      </c>
      <c r="L1395" s="35" t="s">
        <v>11017</v>
      </c>
      <c r="M1395" s="30">
        <v>0.132212519645691</v>
      </c>
      <c r="N1395" s="32" t="s">
        <v>15445</v>
      </c>
      <c r="O1395" s="28" t="s">
        <v>7751</v>
      </c>
      <c r="P1395" s="29">
        <v>0.375</v>
      </c>
      <c r="Q1395" s="29">
        <v>0.37831018518518517</v>
      </c>
      <c r="R1395" s="28">
        <v>31.891724292188901</v>
      </c>
      <c r="S1395" s="30">
        <v>4.7750000000000004</v>
      </c>
      <c r="T1395" s="32" t="s">
        <v>11018</v>
      </c>
      <c r="U1395" s="32" t="s">
        <v>11019</v>
      </c>
      <c r="V1395" s="30">
        <v>4.7226380173897499E-2</v>
      </c>
      <c r="W1395" s="28">
        <v>0</v>
      </c>
      <c r="X1395" s="28">
        <v>0</v>
      </c>
      <c r="Y1395" s="28" t="s">
        <v>14625</v>
      </c>
      <c r="Z1395" s="28" t="s">
        <v>15410</v>
      </c>
      <c r="AA1395" s="28">
        <v>1</v>
      </c>
      <c r="AB1395" s="28">
        <v>0</v>
      </c>
      <c r="AC1395" s="32">
        <f>Solution[[#This Row],[Old Stop]] +1</f>
        <v>71</v>
      </c>
      <c r="AD1395" s="32" t="str">
        <f>_xlfn.CONCAT(Solution[[#This Row],[Notes]],"_",Solution[[#This Row],[Week '#]],"_", _xlfn.SWITCH(Solution[[#This Row],[Column1]], "M", "Monday", "T", "Tuesday", "W", "Wednesday", "R", "Thursday", "H", "Thursday", "F", "Friday"))</f>
        <v>105_Week2_Tuesday</v>
      </c>
      <c r="AE1395" s="32" t="str">
        <f>IF(LEN(Solution[[#This Row],[Available Delivery Days]]) =1, Solution[[#This Row],[Available Delivery Days]], IF(ISNUMBER(SEARCH(Solution[[#This Row],[New Delivery Day]], Solution[[#This Row],[Available Delivery Days]])), Solution[[#This Row],[New Delivery Day]], Solution[[#This Row],[Old Delivery Day]]))</f>
        <v>T</v>
      </c>
      <c r="AF1395" s="31">
        <v>16.425000000000001</v>
      </c>
      <c r="AG1395" s="31">
        <v>27</v>
      </c>
      <c r="AH1395" s="28" t="s">
        <v>7832</v>
      </c>
      <c r="AI1395" s="28" t="s">
        <v>932</v>
      </c>
      <c r="AJ1395" s="28" t="s">
        <v>7793</v>
      </c>
      <c r="AK1395" s="28" t="s">
        <v>7792</v>
      </c>
      <c r="AL1395" s="28" t="s">
        <v>7797</v>
      </c>
      <c r="AM1395" s="28">
        <f>_xlfn.XLOOKUP(Solution[[#This Row],[Cu_ID]],Master[cu_id],Master[Notes], "none")</f>
        <v>105</v>
      </c>
      <c r="AN1395" s="28">
        <v>0</v>
      </c>
    </row>
    <row r="1396" spans="1:40" x14ac:dyDescent="0.3">
      <c r="A1396" s="53" t="s">
        <v>12379</v>
      </c>
      <c r="B1396" s="37" t="s">
        <v>11015</v>
      </c>
      <c r="C1396" s="37" t="s">
        <v>7733</v>
      </c>
      <c r="D1396" s="28" t="s">
        <v>7717</v>
      </c>
      <c r="E1396" s="28" t="s">
        <v>11016</v>
      </c>
      <c r="F1396" s="28" t="s">
        <v>903</v>
      </c>
      <c r="G1396" s="28" t="s">
        <v>7768</v>
      </c>
      <c r="H1396" s="28" t="s">
        <v>7752</v>
      </c>
      <c r="I1396" s="28" t="s">
        <v>902</v>
      </c>
      <c r="J1396" s="28">
        <v>179</v>
      </c>
      <c r="K1396" s="35" t="s">
        <v>9053</v>
      </c>
      <c r="L1396" s="35" t="s">
        <v>12380</v>
      </c>
      <c r="M1396" s="30">
        <v>0.431115077808499</v>
      </c>
      <c r="N1396" s="32" t="s">
        <v>15419</v>
      </c>
      <c r="O1396" s="28" t="s">
        <v>7756</v>
      </c>
      <c r="P1396" s="29">
        <v>0.46148148148148149</v>
      </c>
      <c r="Q1396" s="29">
        <v>0.46589120370370368</v>
      </c>
      <c r="R1396" s="28">
        <v>0</v>
      </c>
      <c r="S1396" s="30">
        <v>6.3583333333333334</v>
      </c>
      <c r="T1396" s="32" t="s">
        <v>12381</v>
      </c>
      <c r="U1396" s="32" t="s">
        <v>12382</v>
      </c>
      <c r="V1396" s="30">
        <v>0.22743215779790699</v>
      </c>
      <c r="W1396" s="28">
        <v>0</v>
      </c>
      <c r="X1396" s="28">
        <v>0</v>
      </c>
      <c r="Y1396" s="28" t="s">
        <v>14625</v>
      </c>
      <c r="Z1396" s="28" t="s">
        <v>15410</v>
      </c>
      <c r="AA1396" s="28">
        <v>1</v>
      </c>
      <c r="AB1396" s="28">
        <v>0</v>
      </c>
      <c r="AC1396" s="32">
        <f>Solution[[#This Row],[Old Stop]] +1</f>
        <v>180</v>
      </c>
      <c r="AD1396" s="32" t="str">
        <f>_xlfn.CONCAT(Solution[[#This Row],[Notes]],"_",Solution[[#This Row],[Week '#]],"_", _xlfn.SWITCH(Solution[[#This Row],[Column1]], "M", "Monday", "T", "Tuesday", "W", "Wednesday", "R", "Thursday", "H", "Thursday", "F", "Friday"))</f>
        <v>105_Week2_Tuesday</v>
      </c>
      <c r="AE1396" s="32" t="str">
        <f>IF(LEN(Solution[[#This Row],[Available Delivery Days]]) =1, Solution[[#This Row],[Available Delivery Days]], IF(ISNUMBER(SEARCH(Solution[[#This Row],[New Delivery Day]], Solution[[#This Row],[Available Delivery Days]])), Solution[[#This Row],[New Delivery Day]], Solution[[#This Row],[Old Delivery Day]]))</f>
        <v>T</v>
      </c>
      <c r="AF1396" s="31">
        <v>11.95</v>
      </c>
      <c r="AG1396" s="31">
        <v>21.4</v>
      </c>
      <c r="AH1396" s="28" t="s">
        <v>7832</v>
      </c>
      <c r="AI1396" s="28" t="s">
        <v>932</v>
      </c>
      <c r="AJ1396" s="28" t="s">
        <v>7792</v>
      </c>
      <c r="AK1396" s="28" t="s">
        <v>7792</v>
      </c>
      <c r="AL1396" s="28" t="s">
        <v>7797</v>
      </c>
      <c r="AM1396" s="28">
        <f>_xlfn.XLOOKUP(Solution[[#This Row],[Cu_ID]],Master[cu_id],Master[Notes], "none")</f>
        <v>105</v>
      </c>
      <c r="AN1396" s="28">
        <v>0</v>
      </c>
    </row>
    <row r="1397" spans="1:40" x14ac:dyDescent="0.3">
      <c r="A1397" s="53" t="s">
        <v>11429</v>
      </c>
      <c r="B1397" s="37" t="s">
        <v>11015</v>
      </c>
      <c r="C1397" s="37" t="s">
        <v>7722</v>
      </c>
      <c r="D1397" s="28" t="s">
        <v>7718</v>
      </c>
      <c r="E1397" s="28" t="s">
        <v>11016</v>
      </c>
      <c r="F1397" s="28" t="s">
        <v>901</v>
      </c>
      <c r="G1397" s="28" t="s">
        <v>7773</v>
      </c>
      <c r="H1397" s="28" t="s">
        <v>11016</v>
      </c>
      <c r="I1397" s="28" t="s">
        <v>901</v>
      </c>
      <c r="J1397" s="28">
        <v>0</v>
      </c>
      <c r="K1397" s="35" t="s">
        <v>9053</v>
      </c>
      <c r="L1397" s="35" t="s">
        <v>11430</v>
      </c>
      <c r="M1397" s="30">
        <v>0.48214793205261203</v>
      </c>
      <c r="N1397" s="32" t="s">
        <v>16041</v>
      </c>
      <c r="O1397" s="28" t="s">
        <v>7751</v>
      </c>
      <c r="P1397" s="29">
        <v>0.38120370370370371</v>
      </c>
      <c r="Q1397" s="29">
        <v>0.38408564814814816</v>
      </c>
      <c r="R1397" s="28">
        <v>0</v>
      </c>
      <c r="S1397" s="30">
        <v>4.1500000000000004</v>
      </c>
      <c r="T1397" s="32" t="s">
        <v>11431</v>
      </c>
      <c r="U1397" s="32" t="s">
        <v>11432</v>
      </c>
      <c r="V1397" s="30">
        <v>0.206000221754124</v>
      </c>
      <c r="W1397" s="28">
        <v>0</v>
      </c>
      <c r="X1397" s="28">
        <v>0</v>
      </c>
      <c r="Y1397" s="28" t="s">
        <v>14623</v>
      </c>
      <c r="Z1397" s="28" t="s">
        <v>16024</v>
      </c>
      <c r="AA1397" s="28">
        <v>1</v>
      </c>
      <c r="AB1397" s="28">
        <v>0</v>
      </c>
      <c r="AC1397" s="32">
        <f>Solution[[#This Row],[Old Stop]] +1</f>
        <v>1</v>
      </c>
      <c r="AD1397" s="32" t="str">
        <f>_xlfn.CONCAT(Solution[[#This Row],[Notes]],"_",Solution[[#This Row],[Week '#]],"_", _xlfn.SWITCH(Solution[[#This Row],[Column1]], "M", "Monday", "T", "Tuesday", "W", "Wednesday", "R", "Thursday", "H", "Thursday", "F", "Friday"))</f>
        <v>105_Week3_Monday</v>
      </c>
      <c r="AE1397" s="32" t="str">
        <f>IF(LEN(Solution[[#This Row],[Available Delivery Days]]) =1, Solution[[#This Row],[Available Delivery Days]], IF(ISNUMBER(SEARCH(Solution[[#This Row],[New Delivery Day]], Solution[[#This Row],[Available Delivery Days]])), Solution[[#This Row],[New Delivery Day]], Solution[[#This Row],[Old Delivery Day]]))</f>
        <v>M</v>
      </c>
      <c r="AF1397" s="31">
        <v>10.5</v>
      </c>
      <c r="AG1397" s="31">
        <v>17.850000000000001</v>
      </c>
      <c r="AH1397" s="28" t="s">
        <v>7832</v>
      </c>
      <c r="AI1397" s="28" t="s">
        <v>944</v>
      </c>
      <c r="AJ1397" s="28" t="s">
        <v>7793</v>
      </c>
      <c r="AK1397" s="28" t="s">
        <v>7793</v>
      </c>
      <c r="AL1397" s="28" t="s">
        <v>7796</v>
      </c>
      <c r="AM1397" s="28">
        <f>_xlfn.XLOOKUP(Solution[[#This Row],[Cu_ID]],Master[cu_id],Master[Notes], "none")</f>
        <v>105</v>
      </c>
      <c r="AN1397" s="28"/>
    </row>
    <row r="1398" spans="1:40" x14ac:dyDescent="0.3">
      <c r="A1398" s="53" t="s">
        <v>11416</v>
      </c>
      <c r="B1398" s="37" t="s">
        <v>11015</v>
      </c>
      <c r="C1398" s="37" t="s">
        <v>7731</v>
      </c>
      <c r="D1398" s="28" t="s">
        <v>7718</v>
      </c>
      <c r="E1398" s="28" t="s">
        <v>11016</v>
      </c>
      <c r="F1398" s="28" t="s">
        <v>901</v>
      </c>
      <c r="G1398" s="28" t="s">
        <v>7723</v>
      </c>
      <c r="H1398" s="28" t="s">
        <v>11016</v>
      </c>
      <c r="I1398" s="28" t="s">
        <v>901</v>
      </c>
      <c r="J1398" s="28">
        <v>0</v>
      </c>
      <c r="K1398" s="35" t="s">
        <v>9053</v>
      </c>
      <c r="L1398" s="35" t="s">
        <v>11417</v>
      </c>
      <c r="M1398" s="30">
        <v>5.55319138243794</v>
      </c>
      <c r="N1398" s="32" t="s">
        <v>16030</v>
      </c>
      <c r="O1398" s="28" t="s">
        <v>7751</v>
      </c>
      <c r="P1398" s="29">
        <v>0.41442129629629632</v>
      </c>
      <c r="Q1398" s="29">
        <v>0.41828703703703701</v>
      </c>
      <c r="R1398" s="28">
        <v>0</v>
      </c>
      <c r="S1398" s="30">
        <v>5.5666666666666664</v>
      </c>
      <c r="T1398" s="32" t="s">
        <v>11418</v>
      </c>
      <c r="U1398" s="32" t="s">
        <v>11419</v>
      </c>
      <c r="V1398" s="30">
        <v>4.5274328551759497</v>
      </c>
      <c r="W1398" s="28">
        <v>0</v>
      </c>
      <c r="X1398" s="28">
        <v>0</v>
      </c>
      <c r="Y1398" s="28" t="s">
        <v>14623</v>
      </c>
      <c r="Z1398" s="28" t="s">
        <v>16024</v>
      </c>
      <c r="AA1398" s="28">
        <v>1</v>
      </c>
      <c r="AB1398" s="28">
        <v>0</v>
      </c>
      <c r="AC1398" s="32">
        <f>Solution[[#This Row],[Old Stop]] +1</f>
        <v>1</v>
      </c>
      <c r="AD1398" s="32" t="str">
        <f>_xlfn.CONCAT(Solution[[#This Row],[Notes]],"_",Solution[[#This Row],[Week '#]],"_", _xlfn.SWITCH(Solution[[#This Row],[Column1]], "M", "Monday", "T", "Tuesday", "W", "Wednesday", "R", "Thursday", "H", "Thursday", "F", "Friday"))</f>
        <v>105_Week3_Monday</v>
      </c>
      <c r="AE1398" s="32" t="str">
        <f>IF(LEN(Solution[[#This Row],[Available Delivery Days]]) =1, Solution[[#This Row],[Available Delivery Days]], IF(ISNUMBER(SEARCH(Solution[[#This Row],[New Delivery Day]], Solution[[#This Row],[Available Delivery Days]])), Solution[[#This Row],[New Delivery Day]], Solution[[#This Row],[Old Delivery Day]]))</f>
        <v>M</v>
      </c>
      <c r="AF1398" s="31">
        <v>12.025</v>
      </c>
      <c r="AG1398" s="31">
        <v>25.675000000000001</v>
      </c>
      <c r="AH1398" s="28" t="s">
        <v>7832</v>
      </c>
      <c r="AI1398" s="28" t="s">
        <v>944</v>
      </c>
      <c r="AJ1398" s="28" t="s">
        <v>7793</v>
      </c>
      <c r="AK1398" s="28" t="s">
        <v>7793</v>
      </c>
      <c r="AL1398" s="28" t="s">
        <v>7796</v>
      </c>
      <c r="AM1398" s="28">
        <f>_xlfn.XLOOKUP(Solution[[#This Row],[Cu_ID]],Master[cu_id],Master[Notes], "none")</f>
        <v>105</v>
      </c>
      <c r="AN1398" s="28"/>
    </row>
    <row r="1399" spans="1:40" x14ac:dyDescent="0.3">
      <c r="A1399" s="53" t="s">
        <v>12231</v>
      </c>
      <c r="B1399" s="37" t="s">
        <v>11015</v>
      </c>
      <c r="C1399" s="37" t="s">
        <v>7764</v>
      </c>
      <c r="D1399" s="28" t="s">
        <v>7718</v>
      </c>
      <c r="E1399" s="28" t="s">
        <v>11016</v>
      </c>
      <c r="F1399" s="28" t="s">
        <v>936</v>
      </c>
      <c r="G1399" s="28" t="s">
        <v>7811</v>
      </c>
      <c r="H1399" s="28" t="s">
        <v>7752</v>
      </c>
      <c r="I1399" s="28" t="s">
        <v>902</v>
      </c>
      <c r="J1399" s="28">
        <v>348</v>
      </c>
      <c r="K1399" s="35" t="s">
        <v>9053</v>
      </c>
      <c r="L1399" s="35" t="s">
        <v>12232</v>
      </c>
      <c r="M1399" s="30">
        <v>0.22908478975296001</v>
      </c>
      <c r="N1399" s="32" t="s">
        <v>16131</v>
      </c>
      <c r="O1399" s="28" t="s">
        <v>7756</v>
      </c>
      <c r="P1399" s="29">
        <v>0.56922453703703701</v>
      </c>
      <c r="Q1399" s="29">
        <v>0.57256944444444446</v>
      </c>
      <c r="R1399" s="28">
        <v>0</v>
      </c>
      <c r="S1399" s="30">
        <v>4.8166666666666664</v>
      </c>
      <c r="T1399" s="32" t="s">
        <v>12233</v>
      </c>
      <c r="U1399" s="32" t="s">
        <v>12234</v>
      </c>
      <c r="V1399" s="30">
        <v>0.12530680634552799</v>
      </c>
      <c r="W1399" s="28">
        <v>0</v>
      </c>
      <c r="X1399" s="28">
        <v>0</v>
      </c>
      <c r="Y1399" s="28" t="s">
        <v>14629</v>
      </c>
      <c r="Z1399" s="28" t="s">
        <v>16128</v>
      </c>
      <c r="AA1399" s="28">
        <v>1</v>
      </c>
      <c r="AB1399" s="28">
        <v>0</v>
      </c>
      <c r="AC1399" s="32">
        <f>Solution[[#This Row],[Old Stop]] +1</f>
        <v>349</v>
      </c>
      <c r="AD1399" s="32" t="str">
        <f>_xlfn.CONCAT(Solution[[#This Row],[Notes]],"_",Solution[[#This Row],[Week '#]],"_", _xlfn.SWITCH(Solution[[#This Row],[Column1]], "M", "Monday", "T", "Tuesday", "W", "Wednesday", "R", "Thursday", "H", "Thursday", "F", "Friday"))</f>
        <v>105_Week3_Thursday</v>
      </c>
      <c r="AE1399" s="32" t="str">
        <f>IF(LEN(Solution[[#This Row],[Available Delivery Days]]) =1, Solution[[#This Row],[Available Delivery Days]], IF(ISNUMBER(SEARCH(Solution[[#This Row],[New Delivery Day]], Solution[[#This Row],[Available Delivery Days]])), Solution[[#This Row],[New Delivery Day]], Solution[[#This Row],[Old Delivery Day]]))</f>
        <v>R</v>
      </c>
      <c r="AF1399" s="31">
        <v>9.9250000000000007</v>
      </c>
      <c r="AG1399" s="31">
        <v>15.2</v>
      </c>
      <c r="AH1399" s="28" t="s">
        <v>7832</v>
      </c>
      <c r="AI1399" s="28" t="s">
        <v>932</v>
      </c>
      <c r="AJ1399" s="28" t="s">
        <v>7792</v>
      </c>
      <c r="AK1399" s="28" t="s">
        <v>7792</v>
      </c>
      <c r="AL1399" s="28" t="s">
        <v>7797</v>
      </c>
      <c r="AM1399" s="28">
        <f>_xlfn.XLOOKUP(Solution[[#This Row],[Cu_ID]],Master[cu_id],Master[Notes], "none")</f>
        <v>105</v>
      </c>
      <c r="AN1399" s="28">
        <v>0</v>
      </c>
    </row>
    <row r="1400" spans="1:40" x14ac:dyDescent="0.3">
      <c r="A1400" s="53" t="s">
        <v>11014</v>
      </c>
      <c r="B1400" s="37" t="s">
        <v>11015</v>
      </c>
      <c r="C1400" s="37" t="s">
        <v>7728</v>
      </c>
      <c r="D1400" s="28" t="s">
        <v>7718</v>
      </c>
      <c r="E1400" s="28" t="s">
        <v>11016</v>
      </c>
      <c r="F1400" s="28" t="s">
        <v>903</v>
      </c>
      <c r="G1400" s="28" t="s">
        <v>7751</v>
      </c>
      <c r="H1400" s="28" t="s">
        <v>11016</v>
      </c>
      <c r="I1400" s="28" t="s">
        <v>900</v>
      </c>
      <c r="J1400" s="28">
        <v>70</v>
      </c>
      <c r="K1400" s="35" t="s">
        <v>9053</v>
      </c>
      <c r="L1400" s="35" t="s">
        <v>11017</v>
      </c>
      <c r="M1400" s="30">
        <v>0.132212519645691</v>
      </c>
      <c r="N1400" s="32" t="s">
        <v>16222</v>
      </c>
      <c r="O1400" s="28" t="s">
        <v>7751</v>
      </c>
      <c r="P1400" s="29">
        <v>0.375</v>
      </c>
      <c r="Q1400" s="29">
        <v>0.37831018518518517</v>
      </c>
      <c r="R1400" s="28">
        <v>11.009512769058301</v>
      </c>
      <c r="S1400" s="30">
        <v>4.7750000000000004</v>
      </c>
      <c r="T1400" s="32" t="s">
        <v>11018</v>
      </c>
      <c r="U1400" s="32" t="s">
        <v>11019</v>
      </c>
      <c r="V1400" s="30">
        <v>4.7226380173897499E-2</v>
      </c>
      <c r="W1400" s="28">
        <v>0</v>
      </c>
      <c r="X1400" s="28">
        <v>0</v>
      </c>
      <c r="Y1400" s="28" t="s">
        <v>14625</v>
      </c>
      <c r="Z1400" s="28" t="s">
        <v>16034</v>
      </c>
      <c r="AA1400" s="28">
        <v>1</v>
      </c>
      <c r="AB1400" s="28">
        <v>0</v>
      </c>
      <c r="AC1400" s="32">
        <f>Solution[[#This Row],[Old Stop]] +1</f>
        <v>71</v>
      </c>
      <c r="AD1400" s="32" t="str">
        <f>_xlfn.CONCAT(Solution[[#This Row],[Notes]],"_",Solution[[#This Row],[Week '#]],"_", _xlfn.SWITCH(Solution[[#This Row],[Column1]], "M", "Monday", "T", "Tuesday", "W", "Wednesday", "R", "Thursday", "H", "Thursday", "F", "Friday"))</f>
        <v>105_Week3_Tuesday</v>
      </c>
      <c r="AE1400" s="32" t="str">
        <f>IF(LEN(Solution[[#This Row],[Available Delivery Days]]) =1, Solution[[#This Row],[Available Delivery Days]], IF(ISNUMBER(SEARCH(Solution[[#This Row],[New Delivery Day]], Solution[[#This Row],[Available Delivery Days]])), Solution[[#This Row],[New Delivery Day]], Solution[[#This Row],[Old Delivery Day]]))</f>
        <v>T</v>
      </c>
      <c r="AF1400" s="31">
        <v>16.425000000000001</v>
      </c>
      <c r="AG1400" s="31">
        <v>27</v>
      </c>
      <c r="AH1400" s="28" t="s">
        <v>7832</v>
      </c>
      <c r="AI1400" s="28" t="s">
        <v>932</v>
      </c>
      <c r="AJ1400" s="28" t="s">
        <v>7793</v>
      </c>
      <c r="AK1400" s="28" t="s">
        <v>7792</v>
      </c>
      <c r="AL1400" s="28" t="s">
        <v>7797</v>
      </c>
      <c r="AM1400" s="28">
        <f>_xlfn.XLOOKUP(Solution[[#This Row],[Cu_ID]],Master[cu_id],Master[Notes], "none")</f>
        <v>105</v>
      </c>
      <c r="AN1400" s="28">
        <v>0</v>
      </c>
    </row>
    <row r="1401" spans="1:40" x14ac:dyDescent="0.3">
      <c r="A1401" s="53" t="s">
        <v>12379</v>
      </c>
      <c r="B1401" s="37" t="s">
        <v>11015</v>
      </c>
      <c r="C1401" s="37" t="s">
        <v>7733</v>
      </c>
      <c r="D1401" s="28" t="s">
        <v>7718</v>
      </c>
      <c r="E1401" s="28" t="s">
        <v>11016</v>
      </c>
      <c r="F1401" s="28" t="s">
        <v>903</v>
      </c>
      <c r="G1401" s="28" t="s">
        <v>7758</v>
      </c>
      <c r="H1401" s="28" t="s">
        <v>7752</v>
      </c>
      <c r="I1401" s="28" t="s">
        <v>902</v>
      </c>
      <c r="J1401" s="28">
        <v>179</v>
      </c>
      <c r="K1401" s="35" t="s">
        <v>9053</v>
      </c>
      <c r="L1401" s="35" t="s">
        <v>12380</v>
      </c>
      <c r="M1401" s="30">
        <v>0.431115077808499</v>
      </c>
      <c r="N1401" s="32" t="s">
        <v>16219</v>
      </c>
      <c r="O1401" s="28" t="s">
        <v>7756</v>
      </c>
      <c r="P1401" s="29">
        <v>0.43876157407407407</v>
      </c>
      <c r="Q1401" s="29">
        <v>0.44317129629629631</v>
      </c>
      <c r="R1401" s="28">
        <v>0</v>
      </c>
      <c r="S1401" s="30">
        <v>6.3583333333333334</v>
      </c>
      <c r="T1401" s="32" t="s">
        <v>12381</v>
      </c>
      <c r="U1401" s="32" t="s">
        <v>12382</v>
      </c>
      <c r="V1401" s="30">
        <v>0.22743215779790699</v>
      </c>
      <c r="W1401" s="28">
        <v>0</v>
      </c>
      <c r="X1401" s="28">
        <v>0</v>
      </c>
      <c r="Y1401" s="28" t="s">
        <v>14625</v>
      </c>
      <c r="Z1401" s="28" t="s">
        <v>16034</v>
      </c>
      <c r="AA1401" s="28">
        <v>1</v>
      </c>
      <c r="AB1401" s="28">
        <v>0</v>
      </c>
      <c r="AC1401" s="32">
        <f>Solution[[#This Row],[Old Stop]] +1</f>
        <v>180</v>
      </c>
      <c r="AD1401" s="32" t="str">
        <f>_xlfn.CONCAT(Solution[[#This Row],[Notes]],"_",Solution[[#This Row],[Week '#]],"_", _xlfn.SWITCH(Solution[[#This Row],[Column1]], "M", "Monday", "T", "Tuesday", "W", "Wednesday", "R", "Thursday", "H", "Thursday", "F", "Friday"))</f>
        <v>105_Week3_Tuesday</v>
      </c>
      <c r="AE1401" s="32" t="str">
        <f>IF(LEN(Solution[[#This Row],[Available Delivery Days]]) =1, Solution[[#This Row],[Available Delivery Days]], IF(ISNUMBER(SEARCH(Solution[[#This Row],[New Delivery Day]], Solution[[#This Row],[Available Delivery Days]])), Solution[[#This Row],[New Delivery Day]], Solution[[#This Row],[Old Delivery Day]]))</f>
        <v>T</v>
      </c>
      <c r="AF1401" s="31">
        <v>11.95</v>
      </c>
      <c r="AG1401" s="31">
        <v>21.4</v>
      </c>
      <c r="AH1401" s="28" t="s">
        <v>7832</v>
      </c>
      <c r="AI1401" s="28" t="s">
        <v>932</v>
      </c>
      <c r="AJ1401" s="28" t="s">
        <v>7792</v>
      </c>
      <c r="AK1401" s="28" t="s">
        <v>7792</v>
      </c>
      <c r="AL1401" s="28" t="s">
        <v>7797</v>
      </c>
      <c r="AM1401" s="28">
        <f>_xlfn.XLOOKUP(Solution[[#This Row],[Cu_ID]],Master[cu_id],Master[Notes], "none")</f>
        <v>105</v>
      </c>
      <c r="AN1401" s="28">
        <v>0</v>
      </c>
    </row>
    <row r="1402" spans="1:40" x14ac:dyDescent="0.3">
      <c r="A1402" s="53" t="s">
        <v>11416</v>
      </c>
      <c r="B1402" s="37" t="s">
        <v>11015</v>
      </c>
      <c r="C1402" s="37" t="s">
        <v>7731</v>
      </c>
      <c r="D1402" s="28" t="s">
        <v>7719</v>
      </c>
      <c r="E1402" s="28" t="s">
        <v>11016</v>
      </c>
      <c r="F1402" s="28" t="s">
        <v>901</v>
      </c>
      <c r="G1402" s="28" t="s">
        <v>7763</v>
      </c>
      <c r="H1402" s="28" t="s">
        <v>11016</v>
      </c>
      <c r="I1402" s="28" t="s">
        <v>901</v>
      </c>
      <c r="J1402" s="28">
        <v>0</v>
      </c>
      <c r="K1402" s="35" t="s">
        <v>9053</v>
      </c>
      <c r="L1402" s="35" t="s">
        <v>11417</v>
      </c>
      <c r="M1402" s="30">
        <v>0.33928298950195301</v>
      </c>
      <c r="N1402" s="32" t="s">
        <v>16518</v>
      </c>
      <c r="O1402" s="28" t="s">
        <v>7751</v>
      </c>
      <c r="P1402" s="29">
        <v>0.4780787037037037</v>
      </c>
      <c r="Q1402" s="29">
        <v>0.48194444444444445</v>
      </c>
      <c r="R1402" s="28">
        <v>0</v>
      </c>
      <c r="S1402" s="30">
        <v>5.5666666666666664</v>
      </c>
      <c r="T1402" s="32" t="s">
        <v>11418</v>
      </c>
      <c r="U1402" s="32" t="s">
        <v>11419</v>
      </c>
      <c r="V1402" s="30">
        <v>0.192198586553877</v>
      </c>
      <c r="W1402" s="28">
        <v>0</v>
      </c>
      <c r="X1402" s="28">
        <v>0</v>
      </c>
      <c r="Y1402" s="28" t="s">
        <v>14623</v>
      </c>
      <c r="Z1402" s="28" t="s">
        <v>16475</v>
      </c>
      <c r="AA1402" s="28">
        <v>1</v>
      </c>
      <c r="AB1402" s="28">
        <v>0</v>
      </c>
      <c r="AC1402" s="32">
        <f>Solution[[#This Row],[Old Stop]] +1</f>
        <v>1</v>
      </c>
      <c r="AD1402" s="32" t="str">
        <f>_xlfn.CONCAT(Solution[[#This Row],[Notes]],"_",Solution[[#This Row],[Week '#]],"_", _xlfn.SWITCH(Solution[[#This Row],[Column1]], "M", "Monday", "T", "Tuesday", "W", "Wednesday", "R", "Thursday", "H", "Thursday", "F", "Friday"))</f>
        <v>105_Week4_Monday</v>
      </c>
      <c r="AE1402" s="32" t="str">
        <f>IF(LEN(Solution[[#This Row],[Available Delivery Days]]) =1, Solution[[#This Row],[Available Delivery Days]], IF(ISNUMBER(SEARCH(Solution[[#This Row],[New Delivery Day]], Solution[[#This Row],[Available Delivery Days]])), Solution[[#This Row],[New Delivery Day]], Solution[[#This Row],[Old Delivery Day]]))</f>
        <v>M</v>
      </c>
      <c r="AF1402" s="31">
        <v>12.025</v>
      </c>
      <c r="AG1402" s="31">
        <v>25.675000000000001</v>
      </c>
      <c r="AH1402" s="28" t="s">
        <v>7832</v>
      </c>
      <c r="AI1402" s="28" t="s">
        <v>944</v>
      </c>
      <c r="AJ1402" s="28" t="s">
        <v>7793</v>
      </c>
      <c r="AK1402" s="28" t="s">
        <v>7793</v>
      </c>
      <c r="AL1402" s="28" t="s">
        <v>7796</v>
      </c>
      <c r="AM1402" s="28">
        <f>_xlfn.XLOOKUP(Solution[[#This Row],[Cu_ID]],Master[cu_id],Master[Notes], "none")</f>
        <v>105</v>
      </c>
      <c r="AN1402" s="28"/>
    </row>
    <row r="1403" spans="1:40" x14ac:dyDescent="0.3">
      <c r="A1403" s="53" t="s">
        <v>11429</v>
      </c>
      <c r="B1403" s="37" t="s">
        <v>11015</v>
      </c>
      <c r="C1403" s="37" t="s">
        <v>7722</v>
      </c>
      <c r="D1403" s="28" t="s">
        <v>7719</v>
      </c>
      <c r="E1403" s="28" t="s">
        <v>11016</v>
      </c>
      <c r="F1403" s="28" t="s">
        <v>901</v>
      </c>
      <c r="G1403" s="28" t="s">
        <v>7783</v>
      </c>
      <c r="H1403" s="28" t="s">
        <v>11016</v>
      </c>
      <c r="I1403" s="28" t="s">
        <v>901</v>
      </c>
      <c r="J1403" s="28">
        <v>0</v>
      </c>
      <c r="K1403" s="35" t="s">
        <v>9053</v>
      </c>
      <c r="L1403" s="35" t="s">
        <v>11430</v>
      </c>
      <c r="M1403" s="30">
        <v>0.13435100950300699</v>
      </c>
      <c r="N1403" s="32" t="s">
        <v>16514</v>
      </c>
      <c r="O1403" s="28" t="s">
        <v>7751</v>
      </c>
      <c r="P1403" s="29">
        <v>0.51798611111111115</v>
      </c>
      <c r="Q1403" s="29">
        <v>0.5208680555555556</v>
      </c>
      <c r="R1403" s="28">
        <v>0</v>
      </c>
      <c r="S1403" s="30">
        <v>4.1500000000000004</v>
      </c>
      <c r="T1403" s="32" t="s">
        <v>11431</v>
      </c>
      <c r="U1403" s="32" t="s">
        <v>11432</v>
      </c>
      <c r="V1403" s="30">
        <v>5.8010361818135001E-2</v>
      </c>
      <c r="W1403" s="28">
        <v>0</v>
      </c>
      <c r="X1403" s="28">
        <v>0</v>
      </c>
      <c r="Y1403" s="28" t="s">
        <v>14623</v>
      </c>
      <c r="Z1403" s="28" t="s">
        <v>16475</v>
      </c>
      <c r="AA1403" s="28">
        <v>1</v>
      </c>
      <c r="AB1403" s="28">
        <v>0</v>
      </c>
      <c r="AC1403" s="32">
        <f>Solution[[#This Row],[Old Stop]] +1</f>
        <v>1</v>
      </c>
      <c r="AD1403" s="32" t="str">
        <f>_xlfn.CONCAT(Solution[[#This Row],[Notes]],"_",Solution[[#This Row],[Week '#]],"_", _xlfn.SWITCH(Solution[[#This Row],[Column1]], "M", "Monday", "T", "Tuesday", "W", "Wednesday", "R", "Thursday", "H", "Thursday", "F", "Friday"))</f>
        <v>105_Week4_Monday</v>
      </c>
      <c r="AE1403" s="32" t="str">
        <f>IF(LEN(Solution[[#This Row],[Available Delivery Days]]) =1, Solution[[#This Row],[Available Delivery Days]], IF(ISNUMBER(SEARCH(Solution[[#This Row],[New Delivery Day]], Solution[[#This Row],[Available Delivery Days]])), Solution[[#This Row],[New Delivery Day]], Solution[[#This Row],[Old Delivery Day]]))</f>
        <v>M</v>
      </c>
      <c r="AF1403" s="31">
        <v>10.5</v>
      </c>
      <c r="AG1403" s="31">
        <v>17.850000000000001</v>
      </c>
      <c r="AH1403" s="28" t="s">
        <v>7832</v>
      </c>
      <c r="AI1403" s="28" t="s">
        <v>944</v>
      </c>
      <c r="AJ1403" s="28" t="s">
        <v>7793</v>
      </c>
      <c r="AK1403" s="28" t="s">
        <v>7793</v>
      </c>
      <c r="AL1403" s="28" t="s">
        <v>7796</v>
      </c>
      <c r="AM1403" s="28">
        <f>_xlfn.XLOOKUP(Solution[[#This Row],[Cu_ID]],Master[cu_id],Master[Notes], "none")</f>
        <v>105</v>
      </c>
      <c r="AN1403" s="28"/>
    </row>
    <row r="1404" spans="1:40" x14ac:dyDescent="0.3">
      <c r="A1404" s="53" t="s">
        <v>12231</v>
      </c>
      <c r="B1404" s="37" t="s">
        <v>11015</v>
      </c>
      <c r="C1404" s="37" t="s">
        <v>7764</v>
      </c>
      <c r="D1404" s="28" t="s">
        <v>7719</v>
      </c>
      <c r="E1404" s="28" t="s">
        <v>11016</v>
      </c>
      <c r="F1404" s="28" t="s">
        <v>936</v>
      </c>
      <c r="G1404" s="28" t="s">
        <v>7775</v>
      </c>
      <c r="H1404" s="28" t="s">
        <v>7752</v>
      </c>
      <c r="I1404" s="28" t="s">
        <v>902</v>
      </c>
      <c r="J1404" s="28">
        <v>348</v>
      </c>
      <c r="K1404" s="35" t="s">
        <v>9053</v>
      </c>
      <c r="L1404" s="35" t="s">
        <v>12232</v>
      </c>
      <c r="M1404" s="30">
        <v>0.22908478975296001</v>
      </c>
      <c r="N1404" s="32" t="s">
        <v>16784</v>
      </c>
      <c r="O1404" s="28" t="s">
        <v>7756</v>
      </c>
      <c r="P1404" s="29">
        <v>0.58753472222222225</v>
      </c>
      <c r="Q1404" s="29">
        <v>0.59087962962962959</v>
      </c>
      <c r="R1404" s="28">
        <v>0</v>
      </c>
      <c r="S1404" s="30">
        <v>4.8166666666666664</v>
      </c>
      <c r="T1404" s="32" t="s">
        <v>12233</v>
      </c>
      <c r="U1404" s="32" t="s">
        <v>12234</v>
      </c>
      <c r="V1404" s="30">
        <v>0.12530680634552799</v>
      </c>
      <c r="W1404" s="28">
        <v>0</v>
      </c>
      <c r="X1404" s="28">
        <v>0</v>
      </c>
      <c r="Y1404" s="28" t="s">
        <v>14629</v>
      </c>
      <c r="Z1404" s="28" t="s">
        <v>16709</v>
      </c>
      <c r="AA1404" s="28">
        <v>1</v>
      </c>
      <c r="AB1404" s="28">
        <v>0</v>
      </c>
      <c r="AC1404" s="32">
        <f>Solution[[#This Row],[Old Stop]] +1</f>
        <v>349</v>
      </c>
      <c r="AD1404" s="32" t="str">
        <f>_xlfn.CONCAT(Solution[[#This Row],[Notes]],"_",Solution[[#This Row],[Week '#]],"_", _xlfn.SWITCH(Solution[[#This Row],[Column1]], "M", "Monday", "T", "Tuesday", "W", "Wednesday", "R", "Thursday", "H", "Thursday", "F", "Friday"))</f>
        <v>105_Week4_Thursday</v>
      </c>
      <c r="AE1404" s="32" t="str">
        <f>IF(LEN(Solution[[#This Row],[Available Delivery Days]]) =1, Solution[[#This Row],[Available Delivery Days]], IF(ISNUMBER(SEARCH(Solution[[#This Row],[New Delivery Day]], Solution[[#This Row],[Available Delivery Days]])), Solution[[#This Row],[New Delivery Day]], Solution[[#This Row],[Old Delivery Day]]))</f>
        <v>R</v>
      </c>
      <c r="AF1404" s="31">
        <v>9.9250000000000007</v>
      </c>
      <c r="AG1404" s="31">
        <v>15.2</v>
      </c>
      <c r="AH1404" s="28" t="s">
        <v>7832</v>
      </c>
      <c r="AI1404" s="28" t="s">
        <v>932</v>
      </c>
      <c r="AJ1404" s="28" t="s">
        <v>7792</v>
      </c>
      <c r="AK1404" s="28" t="s">
        <v>7792</v>
      </c>
      <c r="AL1404" s="28" t="s">
        <v>7797</v>
      </c>
      <c r="AM1404" s="28">
        <f>_xlfn.XLOOKUP(Solution[[#This Row],[Cu_ID]],Master[cu_id],Master[Notes], "none")</f>
        <v>105</v>
      </c>
      <c r="AN1404" s="28">
        <v>0</v>
      </c>
    </row>
    <row r="1405" spans="1:40" x14ac:dyDescent="0.3">
      <c r="A1405" s="53" t="s">
        <v>11014</v>
      </c>
      <c r="B1405" s="37" t="s">
        <v>11015</v>
      </c>
      <c r="C1405" s="37" t="s">
        <v>7728</v>
      </c>
      <c r="D1405" s="28" t="s">
        <v>7719</v>
      </c>
      <c r="E1405" s="28" t="s">
        <v>11016</v>
      </c>
      <c r="F1405" s="28" t="s">
        <v>903</v>
      </c>
      <c r="G1405" s="28" t="s">
        <v>7748</v>
      </c>
      <c r="H1405" s="28" t="s">
        <v>11016</v>
      </c>
      <c r="I1405" s="28" t="s">
        <v>900</v>
      </c>
      <c r="J1405" s="28">
        <v>70</v>
      </c>
      <c r="K1405" s="35" t="s">
        <v>9053</v>
      </c>
      <c r="L1405" s="35" t="s">
        <v>11017</v>
      </c>
      <c r="M1405" s="30">
        <v>0.132212519645691</v>
      </c>
      <c r="N1405" s="32" t="s">
        <v>16485</v>
      </c>
      <c r="O1405" s="28" t="s">
        <v>7751</v>
      </c>
      <c r="P1405" s="29">
        <v>0.375</v>
      </c>
      <c r="Q1405" s="29">
        <v>0.37831018518518517</v>
      </c>
      <c r="R1405" s="28">
        <v>31.891724292188901</v>
      </c>
      <c r="S1405" s="30">
        <v>4.7750000000000004</v>
      </c>
      <c r="T1405" s="32" t="s">
        <v>11018</v>
      </c>
      <c r="U1405" s="32" t="s">
        <v>11019</v>
      </c>
      <c r="V1405" s="30">
        <v>4.7226380173897499E-2</v>
      </c>
      <c r="W1405" s="28">
        <v>0</v>
      </c>
      <c r="X1405" s="28">
        <v>0</v>
      </c>
      <c r="Y1405" s="28" t="s">
        <v>14625</v>
      </c>
      <c r="Z1405" s="28" t="s">
        <v>16477</v>
      </c>
      <c r="AA1405" s="28">
        <v>1</v>
      </c>
      <c r="AB1405" s="28">
        <v>0</v>
      </c>
      <c r="AC1405" s="32">
        <f>Solution[[#This Row],[Old Stop]] +1</f>
        <v>71</v>
      </c>
      <c r="AD1405" s="32" t="str">
        <f>_xlfn.CONCAT(Solution[[#This Row],[Notes]],"_",Solution[[#This Row],[Week '#]],"_", _xlfn.SWITCH(Solution[[#This Row],[Column1]], "M", "Monday", "T", "Tuesday", "W", "Wednesday", "R", "Thursday", "H", "Thursday", "F", "Friday"))</f>
        <v>105_Week4_Tuesday</v>
      </c>
      <c r="AE1405" s="32" t="str">
        <f>IF(LEN(Solution[[#This Row],[Available Delivery Days]]) =1, Solution[[#This Row],[Available Delivery Days]], IF(ISNUMBER(SEARCH(Solution[[#This Row],[New Delivery Day]], Solution[[#This Row],[Available Delivery Days]])), Solution[[#This Row],[New Delivery Day]], Solution[[#This Row],[Old Delivery Day]]))</f>
        <v>T</v>
      </c>
      <c r="AF1405" s="31">
        <v>16.425000000000001</v>
      </c>
      <c r="AG1405" s="31">
        <v>27</v>
      </c>
      <c r="AH1405" s="28" t="s">
        <v>7832</v>
      </c>
      <c r="AI1405" s="28" t="s">
        <v>932</v>
      </c>
      <c r="AJ1405" s="28" t="s">
        <v>7793</v>
      </c>
      <c r="AK1405" s="28" t="s">
        <v>7792</v>
      </c>
      <c r="AL1405" s="28" t="s">
        <v>7797</v>
      </c>
      <c r="AM1405" s="28">
        <f>_xlfn.XLOOKUP(Solution[[#This Row],[Cu_ID]],Master[cu_id],Master[Notes], "none")</f>
        <v>105</v>
      </c>
      <c r="AN1405" s="28">
        <v>0</v>
      </c>
    </row>
    <row r="1406" spans="1:40" x14ac:dyDescent="0.3">
      <c r="A1406" s="53" t="s">
        <v>12379</v>
      </c>
      <c r="B1406" s="37" t="s">
        <v>11015</v>
      </c>
      <c r="C1406" s="37" t="s">
        <v>7733</v>
      </c>
      <c r="D1406" s="28" t="s">
        <v>7719</v>
      </c>
      <c r="E1406" s="28" t="s">
        <v>11016</v>
      </c>
      <c r="F1406" s="28" t="s">
        <v>903</v>
      </c>
      <c r="G1406" s="28" t="s">
        <v>7768</v>
      </c>
      <c r="H1406" s="28" t="s">
        <v>7752</v>
      </c>
      <c r="I1406" s="28" t="s">
        <v>902</v>
      </c>
      <c r="J1406" s="28">
        <v>179</v>
      </c>
      <c r="K1406" s="35" t="s">
        <v>9053</v>
      </c>
      <c r="L1406" s="35" t="s">
        <v>12380</v>
      </c>
      <c r="M1406" s="30">
        <v>0.431115077808499</v>
      </c>
      <c r="N1406" s="32" t="s">
        <v>16480</v>
      </c>
      <c r="O1406" s="28" t="s">
        <v>7756</v>
      </c>
      <c r="P1406" s="29">
        <v>0.46148148148148149</v>
      </c>
      <c r="Q1406" s="29">
        <v>0.46589120370370368</v>
      </c>
      <c r="R1406" s="28">
        <v>0</v>
      </c>
      <c r="S1406" s="30">
        <v>6.3583333333333334</v>
      </c>
      <c r="T1406" s="32" t="s">
        <v>12381</v>
      </c>
      <c r="U1406" s="32" t="s">
        <v>12382</v>
      </c>
      <c r="V1406" s="30">
        <v>0.22743215779790699</v>
      </c>
      <c r="W1406" s="28">
        <v>0</v>
      </c>
      <c r="X1406" s="28">
        <v>0</v>
      </c>
      <c r="Y1406" s="28" t="s">
        <v>14625</v>
      </c>
      <c r="Z1406" s="28" t="s">
        <v>16477</v>
      </c>
      <c r="AA1406" s="28">
        <v>1</v>
      </c>
      <c r="AB1406" s="28">
        <v>0</v>
      </c>
      <c r="AC1406" s="32">
        <f>Solution[[#This Row],[Old Stop]] +1</f>
        <v>180</v>
      </c>
      <c r="AD1406" s="32" t="str">
        <f>_xlfn.CONCAT(Solution[[#This Row],[Notes]],"_",Solution[[#This Row],[Week '#]],"_", _xlfn.SWITCH(Solution[[#This Row],[Column1]], "M", "Monday", "T", "Tuesday", "W", "Wednesday", "R", "Thursday", "H", "Thursday", "F", "Friday"))</f>
        <v>105_Week4_Tuesday</v>
      </c>
      <c r="AE1406" s="32" t="str">
        <f>IF(LEN(Solution[[#This Row],[Available Delivery Days]]) =1, Solution[[#This Row],[Available Delivery Days]], IF(ISNUMBER(SEARCH(Solution[[#This Row],[New Delivery Day]], Solution[[#This Row],[Available Delivery Days]])), Solution[[#This Row],[New Delivery Day]], Solution[[#This Row],[Old Delivery Day]]))</f>
        <v>T</v>
      </c>
      <c r="AF1406" s="31">
        <v>11.95</v>
      </c>
      <c r="AG1406" s="31">
        <v>21.4</v>
      </c>
      <c r="AH1406" s="28" t="s">
        <v>7832</v>
      </c>
      <c r="AI1406" s="28" t="s">
        <v>932</v>
      </c>
      <c r="AJ1406" s="28" t="s">
        <v>7792</v>
      </c>
      <c r="AK1406" s="28" t="s">
        <v>7792</v>
      </c>
      <c r="AL1406" s="28" t="s">
        <v>7797</v>
      </c>
      <c r="AM1406" s="28">
        <f>_xlfn.XLOOKUP(Solution[[#This Row],[Cu_ID]],Master[cu_id],Master[Notes], "none")</f>
        <v>105</v>
      </c>
      <c r="AN1406" s="28">
        <v>0</v>
      </c>
    </row>
    <row r="1407" spans="1:40" x14ac:dyDescent="0.3">
      <c r="A1407" s="53" t="s">
        <v>13755</v>
      </c>
      <c r="B1407" s="37" t="s">
        <v>12574</v>
      </c>
      <c r="C1407" s="37" t="s">
        <v>7773</v>
      </c>
      <c r="D1407" s="28" t="s">
        <v>7716</v>
      </c>
      <c r="E1407" s="28" t="s">
        <v>7734</v>
      </c>
      <c r="F1407" s="28" t="s">
        <v>901</v>
      </c>
      <c r="G1407" s="28" t="s">
        <v>7749</v>
      </c>
      <c r="H1407" s="28" t="s">
        <v>7734</v>
      </c>
      <c r="I1407" s="28" t="s">
        <v>903</v>
      </c>
      <c r="J1407" s="28">
        <v>15</v>
      </c>
      <c r="K1407" s="35" t="s">
        <v>8290</v>
      </c>
      <c r="L1407" s="35" t="s">
        <v>13756</v>
      </c>
      <c r="M1407" s="30">
        <v>2.7627114914357702</v>
      </c>
      <c r="N1407" s="32" t="s">
        <v>14900</v>
      </c>
      <c r="O1407" s="28" t="s">
        <v>7756</v>
      </c>
      <c r="P1407" s="29">
        <v>0.64446759259259256</v>
      </c>
      <c r="Q1407" s="29">
        <v>0.64962962962962967</v>
      </c>
      <c r="R1407" s="28">
        <v>0</v>
      </c>
      <c r="S1407" s="30">
        <v>7.4333333333333336</v>
      </c>
      <c r="T1407" s="32" t="s">
        <v>13757</v>
      </c>
      <c r="U1407" s="32" t="s">
        <v>13758</v>
      </c>
      <c r="V1407" s="30">
        <v>2.5229572148286898</v>
      </c>
      <c r="W1407" s="28">
        <v>0</v>
      </c>
      <c r="X1407" s="28">
        <v>0</v>
      </c>
      <c r="Y1407" s="28" t="s">
        <v>14567</v>
      </c>
      <c r="Z1407" s="28" t="s">
        <v>14568</v>
      </c>
      <c r="AA1407" s="28">
        <v>1</v>
      </c>
      <c r="AB1407" s="28">
        <v>0</v>
      </c>
      <c r="AC1407" s="32">
        <f>Solution[[#This Row],[Old Stop]] +1</f>
        <v>16</v>
      </c>
      <c r="AD1407" s="32" t="str">
        <f>_xlfn.CONCAT(Solution[[#This Row],[Notes]],"_",Solution[[#This Row],[Week '#]],"_", _xlfn.SWITCH(Solution[[#This Row],[Column1]], "M", "Monday", "T", "Tuesday", "W", "Wednesday", "R", "Thursday", "H", "Thursday", "F", "Friday"))</f>
        <v>102_Week1_Monday</v>
      </c>
      <c r="AE1407" s="32" t="str">
        <f>IF(LEN(Solution[[#This Row],[Available Delivery Days]]) =1, Solution[[#This Row],[Available Delivery Days]], IF(ISNUMBER(SEARCH(Solution[[#This Row],[New Delivery Day]], Solution[[#This Row],[Available Delivery Days]])), Solution[[#This Row],[New Delivery Day]], Solution[[#This Row],[Old Delivery Day]]))</f>
        <v>M</v>
      </c>
      <c r="AF1407" s="31">
        <v>25.954999999999998</v>
      </c>
      <c r="AG1407" s="31">
        <v>25.954999999999998</v>
      </c>
      <c r="AH1407" s="28" t="s">
        <v>7832</v>
      </c>
      <c r="AI1407" s="28" t="s">
        <v>932</v>
      </c>
      <c r="AJ1407" s="28" t="s">
        <v>7793</v>
      </c>
      <c r="AK1407" s="28" t="s">
        <v>7792</v>
      </c>
      <c r="AL1407" s="28" t="s">
        <v>7797</v>
      </c>
      <c r="AM1407" s="28">
        <f>_xlfn.XLOOKUP(Solution[[#This Row],[Cu_ID]],Master[cu_id],Master[Notes], "none")</f>
        <v>102</v>
      </c>
      <c r="AN1407" s="28">
        <v>0</v>
      </c>
    </row>
    <row r="1408" spans="1:40" x14ac:dyDescent="0.3">
      <c r="A1408" s="53" t="s">
        <v>13755</v>
      </c>
      <c r="B1408" s="37" t="s">
        <v>12574</v>
      </c>
      <c r="C1408" s="37" t="s">
        <v>7773</v>
      </c>
      <c r="D1408" s="28" t="s">
        <v>7718</v>
      </c>
      <c r="E1408" s="28" t="s">
        <v>7734</v>
      </c>
      <c r="F1408" s="28" t="s">
        <v>901</v>
      </c>
      <c r="G1408" s="28" t="s">
        <v>7769</v>
      </c>
      <c r="H1408" s="28" t="s">
        <v>7734</v>
      </c>
      <c r="I1408" s="28" t="s">
        <v>903</v>
      </c>
      <c r="J1408" s="28">
        <v>15</v>
      </c>
      <c r="K1408" s="35" t="s">
        <v>8290</v>
      </c>
      <c r="L1408" s="35" t="s">
        <v>13756</v>
      </c>
      <c r="M1408" s="30">
        <v>2.7627114914357702</v>
      </c>
      <c r="N1408" s="32" t="s">
        <v>15698</v>
      </c>
      <c r="O1408" s="28" t="s">
        <v>7756</v>
      </c>
      <c r="P1408" s="29">
        <v>0.64206018518518515</v>
      </c>
      <c r="Q1408" s="29">
        <v>0.64722222222222225</v>
      </c>
      <c r="R1408" s="28">
        <v>0</v>
      </c>
      <c r="S1408" s="30">
        <v>7.4333333333333336</v>
      </c>
      <c r="T1408" s="32" t="s">
        <v>13757</v>
      </c>
      <c r="U1408" s="32" t="s">
        <v>13758</v>
      </c>
      <c r="V1408" s="30">
        <v>2.5229572148286898</v>
      </c>
      <c r="W1408" s="28">
        <v>0</v>
      </c>
      <c r="X1408" s="28">
        <v>0</v>
      </c>
      <c r="Y1408" s="28" t="s">
        <v>14567</v>
      </c>
      <c r="Z1408" s="28" t="s">
        <v>15696</v>
      </c>
      <c r="AA1408" s="28">
        <v>1</v>
      </c>
      <c r="AB1408" s="28">
        <v>0</v>
      </c>
      <c r="AC1408" s="32">
        <f>Solution[[#This Row],[Old Stop]] +1</f>
        <v>16</v>
      </c>
      <c r="AD1408" s="32" t="str">
        <f>_xlfn.CONCAT(Solution[[#This Row],[Notes]],"_",Solution[[#This Row],[Week '#]],"_", _xlfn.SWITCH(Solution[[#This Row],[Column1]], "M", "Monday", "T", "Tuesday", "W", "Wednesday", "R", "Thursday", "H", "Thursday", "F", "Friday"))</f>
        <v>102_Week3_Monday</v>
      </c>
      <c r="AE1408" s="32" t="str">
        <f>IF(LEN(Solution[[#This Row],[Available Delivery Days]]) =1, Solution[[#This Row],[Available Delivery Days]], IF(ISNUMBER(SEARCH(Solution[[#This Row],[New Delivery Day]], Solution[[#This Row],[Available Delivery Days]])), Solution[[#This Row],[New Delivery Day]], Solution[[#This Row],[Old Delivery Day]]))</f>
        <v>M</v>
      </c>
      <c r="AF1408" s="31">
        <v>25.954999999999998</v>
      </c>
      <c r="AG1408" s="31">
        <v>25.954999999999998</v>
      </c>
      <c r="AH1408" s="28" t="s">
        <v>7832</v>
      </c>
      <c r="AI1408" s="28" t="s">
        <v>932</v>
      </c>
      <c r="AJ1408" s="28" t="s">
        <v>7793</v>
      </c>
      <c r="AK1408" s="28" t="s">
        <v>7792</v>
      </c>
      <c r="AL1408" s="28" t="s">
        <v>7797</v>
      </c>
      <c r="AM1408" s="28">
        <f>_xlfn.XLOOKUP(Solution[[#This Row],[Cu_ID]],Master[cu_id],Master[Notes], "none")</f>
        <v>102</v>
      </c>
      <c r="AN1408" s="28">
        <v>0</v>
      </c>
    </row>
    <row r="1409" spans="1:40" x14ac:dyDescent="0.3">
      <c r="A1409" s="53" t="s">
        <v>12523</v>
      </c>
      <c r="B1409" s="37" t="s">
        <v>12524</v>
      </c>
      <c r="C1409" s="37" t="s">
        <v>7728</v>
      </c>
      <c r="D1409" s="28" t="s">
        <v>7716</v>
      </c>
      <c r="E1409" s="28" t="s">
        <v>7789</v>
      </c>
      <c r="F1409" s="28" t="s">
        <v>901</v>
      </c>
      <c r="G1409" s="28" t="s">
        <v>7748</v>
      </c>
      <c r="H1409" s="28" t="s">
        <v>7789</v>
      </c>
      <c r="I1409" s="28" t="s">
        <v>902</v>
      </c>
      <c r="J1409" s="28">
        <v>60</v>
      </c>
      <c r="K1409" s="35" t="s">
        <v>8158</v>
      </c>
      <c r="L1409" s="35" t="s">
        <v>12525</v>
      </c>
      <c r="M1409" s="30">
        <v>2.7103099189698701</v>
      </c>
      <c r="N1409" s="32" t="s">
        <v>14557</v>
      </c>
      <c r="O1409" s="28" t="s">
        <v>7774</v>
      </c>
      <c r="P1409" s="29">
        <v>0.40484953703703702</v>
      </c>
      <c r="Q1409" s="29">
        <v>0.41753472222222221</v>
      </c>
      <c r="R1409" s="28">
        <v>0</v>
      </c>
      <c r="S1409" s="30">
        <v>18.275000000000002</v>
      </c>
      <c r="T1409" s="32" t="s">
        <v>12526</v>
      </c>
      <c r="U1409" s="32" t="s">
        <v>12527</v>
      </c>
      <c r="V1409" s="30">
        <v>1.24843878858575</v>
      </c>
      <c r="W1409" s="28">
        <v>0</v>
      </c>
      <c r="X1409" s="28">
        <v>0</v>
      </c>
      <c r="Y1409" s="28" t="s">
        <v>14550</v>
      </c>
      <c r="Z1409" s="28" t="s">
        <v>14551</v>
      </c>
      <c r="AA1409" s="28">
        <v>1</v>
      </c>
      <c r="AB1409" s="28">
        <v>0</v>
      </c>
      <c r="AC1409" s="32">
        <f>Solution[[#This Row],[Old Stop]] +1</f>
        <v>61</v>
      </c>
      <c r="AD1409" s="32" t="str">
        <f>_xlfn.CONCAT(Solution[[#This Row],[Notes]],"_",Solution[[#This Row],[Week '#]],"_", _xlfn.SWITCH(Solution[[#This Row],[Column1]], "M", "Monday", "T", "Tuesday", "W", "Wednesday", "R", "Thursday", "H", "Thursday", "F", "Friday"))</f>
        <v>101_Week1_Monday</v>
      </c>
      <c r="AE1409" s="32" t="str">
        <f>IF(LEN(Solution[[#This Row],[Available Delivery Days]]) =1, Solution[[#This Row],[Available Delivery Days]], IF(ISNUMBER(SEARCH(Solution[[#This Row],[New Delivery Day]], Solution[[#This Row],[Available Delivery Days]])), Solution[[#This Row],[New Delivery Day]], Solution[[#This Row],[Old Delivery Day]]))</f>
        <v>M</v>
      </c>
      <c r="AF1409" s="31">
        <v>214.66370000000001</v>
      </c>
      <c r="AG1409" s="31">
        <v>43.248699999999999</v>
      </c>
      <c r="AH1409" s="28" t="s">
        <v>7832</v>
      </c>
      <c r="AI1409" s="28" t="s">
        <v>932</v>
      </c>
      <c r="AJ1409" s="28" t="s">
        <v>7793</v>
      </c>
      <c r="AK1409" s="28" t="s">
        <v>7792</v>
      </c>
      <c r="AL1409" s="28" t="s">
        <v>7797</v>
      </c>
      <c r="AM1409" s="28">
        <f>_xlfn.XLOOKUP(Solution[[#This Row],[Cu_ID]],Master[cu_id],Master[Notes], "none")</f>
        <v>101</v>
      </c>
      <c r="AN1409" s="28">
        <v>0</v>
      </c>
    </row>
    <row r="1410" spans="1:40" x14ac:dyDescent="0.3">
      <c r="A1410" s="53" t="s">
        <v>12523</v>
      </c>
      <c r="B1410" s="37" t="s">
        <v>12524</v>
      </c>
      <c r="C1410" s="37" t="s">
        <v>7728</v>
      </c>
      <c r="D1410" s="28" t="s">
        <v>7717</v>
      </c>
      <c r="E1410" s="28" t="s">
        <v>7789</v>
      </c>
      <c r="F1410" s="28" t="s">
        <v>901</v>
      </c>
      <c r="G1410" s="28" t="s">
        <v>7774</v>
      </c>
      <c r="H1410" s="28" t="s">
        <v>7789</v>
      </c>
      <c r="I1410" s="28" t="s">
        <v>902</v>
      </c>
      <c r="J1410" s="28">
        <v>60</v>
      </c>
      <c r="K1410" s="35" t="s">
        <v>8158</v>
      </c>
      <c r="L1410" s="35" t="s">
        <v>12525</v>
      </c>
      <c r="M1410" s="30">
        <v>2.4479474406689401</v>
      </c>
      <c r="N1410" s="32" t="s">
        <v>15671</v>
      </c>
      <c r="O1410" s="28" t="s">
        <v>7774</v>
      </c>
      <c r="P1410" s="29">
        <v>0.42726851851851849</v>
      </c>
      <c r="Q1410" s="29">
        <v>0.43995370370370368</v>
      </c>
      <c r="R1410" s="28">
        <v>0</v>
      </c>
      <c r="S1410" s="30">
        <v>18.275000000000002</v>
      </c>
      <c r="T1410" s="32" t="s">
        <v>12526</v>
      </c>
      <c r="U1410" s="32" t="s">
        <v>12527</v>
      </c>
      <c r="V1410" s="30">
        <v>0.949720592031019</v>
      </c>
      <c r="W1410" s="28">
        <v>0</v>
      </c>
      <c r="X1410" s="28">
        <v>0</v>
      </c>
      <c r="Y1410" s="28" t="s">
        <v>14550</v>
      </c>
      <c r="Z1410" s="28" t="s">
        <v>15511</v>
      </c>
      <c r="AA1410" s="28">
        <v>1</v>
      </c>
      <c r="AB1410" s="28">
        <v>0</v>
      </c>
      <c r="AC1410" s="32">
        <f>Solution[[#This Row],[Old Stop]] +1</f>
        <v>61</v>
      </c>
      <c r="AD1410" s="32" t="str">
        <f>_xlfn.CONCAT(Solution[[#This Row],[Notes]],"_",Solution[[#This Row],[Week '#]],"_", _xlfn.SWITCH(Solution[[#This Row],[Column1]], "M", "Monday", "T", "Tuesday", "W", "Wednesday", "R", "Thursday", "H", "Thursday", "F", "Friday"))</f>
        <v>101_Week2_Monday</v>
      </c>
      <c r="AE1410" s="32" t="str">
        <f>IF(LEN(Solution[[#This Row],[Available Delivery Days]]) =1, Solution[[#This Row],[Available Delivery Days]], IF(ISNUMBER(SEARCH(Solution[[#This Row],[New Delivery Day]], Solution[[#This Row],[Available Delivery Days]])), Solution[[#This Row],[New Delivery Day]], Solution[[#This Row],[Old Delivery Day]]))</f>
        <v>M</v>
      </c>
      <c r="AF1410" s="31">
        <v>214.66370000000001</v>
      </c>
      <c r="AG1410" s="31">
        <v>43.248699999999999</v>
      </c>
      <c r="AH1410" s="28" t="s">
        <v>7832</v>
      </c>
      <c r="AI1410" s="28" t="s">
        <v>932</v>
      </c>
      <c r="AJ1410" s="28" t="s">
        <v>7793</v>
      </c>
      <c r="AK1410" s="28" t="s">
        <v>7792</v>
      </c>
      <c r="AL1410" s="28" t="s">
        <v>7797</v>
      </c>
      <c r="AM1410" s="28">
        <f>_xlfn.XLOOKUP(Solution[[#This Row],[Cu_ID]],Master[cu_id],Master[Notes], "none")</f>
        <v>101</v>
      </c>
      <c r="AN1410" s="28">
        <v>0</v>
      </c>
    </row>
    <row r="1411" spans="1:40" x14ac:dyDescent="0.3">
      <c r="A1411" s="53" t="s">
        <v>12523</v>
      </c>
      <c r="B1411" s="37" t="s">
        <v>12524</v>
      </c>
      <c r="C1411" s="37" t="s">
        <v>7728</v>
      </c>
      <c r="D1411" s="28" t="s">
        <v>7718</v>
      </c>
      <c r="E1411" s="28" t="s">
        <v>7789</v>
      </c>
      <c r="F1411" s="28" t="s">
        <v>901</v>
      </c>
      <c r="G1411" s="28" t="s">
        <v>7748</v>
      </c>
      <c r="H1411" s="28" t="s">
        <v>7789</v>
      </c>
      <c r="I1411" s="28" t="s">
        <v>902</v>
      </c>
      <c r="J1411" s="28">
        <v>60</v>
      </c>
      <c r="K1411" s="35" t="s">
        <v>8158</v>
      </c>
      <c r="L1411" s="35" t="s">
        <v>12525</v>
      </c>
      <c r="M1411" s="30">
        <v>2.7103099189698701</v>
      </c>
      <c r="N1411" s="32" t="s">
        <v>15869</v>
      </c>
      <c r="O1411" s="28" t="s">
        <v>7774</v>
      </c>
      <c r="P1411" s="29">
        <v>0.40484953703703702</v>
      </c>
      <c r="Q1411" s="29">
        <v>0.41753472222222221</v>
      </c>
      <c r="R1411" s="28">
        <v>0</v>
      </c>
      <c r="S1411" s="30">
        <v>18.275000000000002</v>
      </c>
      <c r="T1411" s="32" t="s">
        <v>12526</v>
      </c>
      <c r="U1411" s="32" t="s">
        <v>12527</v>
      </c>
      <c r="V1411" s="30">
        <v>1.24843878858575</v>
      </c>
      <c r="W1411" s="28">
        <v>0</v>
      </c>
      <c r="X1411" s="28">
        <v>0</v>
      </c>
      <c r="Y1411" s="28" t="s">
        <v>14550</v>
      </c>
      <c r="Z1411" s="28" t="s">
        <v>15850</v>
      </c>
      <c r="AA1411" s="28">
        <v>1</v>
      </c>
      <c r="AB1411" s="28">
        <v>0</v>
      </c>
      <c r="AC1411" s="32">
        <f>Solution[[#This Row],[Old Stop]] +1</f>
        <v>61</v>
      </c>
      <c r="AD1411" s="32" t="str">
        <f>_xlfn.CONCAT(Solution[[#This Row],[Notes]],"_",Solution[[#This Row],[Week '#]],"_", _xlfn.SWITCH(Solution[[#This Row],[Column1]], "M", "Monday", "T", "Tuesday", "W", "Wednesday", "R", "Thursday", "H", "Thursday", "F", "Friday"))</f>
        <v>101_Week3_Monday</v>
      </c>
      <c r="AE1411" s="32" t="str">
        <f>IF(LEN(Solution[[#This Row],[Available Delivery Days]]) =1, Solution[[#This Row],[Available Delivery Days]], IF(ISNUMBER(SEARCH(Solution[[#This Row],[New Delivery Day]], Solution[[#This Row],[Available Delivery Days]])), Solution[[#This Row],[New Delivery Day]], Solution[[#This Row],[Old Delivery Day]]))</f>
        <v>M</v>
      </c>
      <c r="AF1411" s="31">
        <v>214.66370000000001</v>
      </c>
      <c r="AG1411" s="31">
        <v>43.248699999999999</v>
      </c>
      <c r="AH1411" s="28" t="s">
        <v>7832</v>
      </c>
      <c r="AI1411" s="28" t="s">
        <v>932</v>
      </c>
      <c r="AJ1411" s="28" t="s">
        <v>7793</v>
      </c>
      <c r="AK1411" s="28" t="s">
        <v>7792</v>
      </c>
      <c r="AL1411" s="28" t="s">
        <v>7797</v>
      </c>
      <c r="AM1411" s="28">
        <f>_xlfn.XLOOKUP(Solution[[#This Row],[Cu_ID]],Master[cu_id],Master[Notes], "none")</f>
        <v>101</v>
      </c>
      <c r="AN1411" s="28">
        <v>0</v>
      </c>
    </row>
    <row r="1412" spans="1:40" x14ac:dyDescent="0.3">
      <c r="A1412" s="53" t="s">
        <v>12523</v>
      </c>
      <c r="B1412" s="37" t="s">
        <v>12524</v>
      </c>
      <c r="C1412" s="37" t="s">
        <v>7728</v>
      </c>
      <c r="D1412" s="28" t="s">
        <v>7719</v>
      </c>
      <c r="E1412" s="28" t="s">
        <v>7789</v>
      </c>
      <c r="F1412" s="28" t="s">
        <v>901</v>
      </c>
      <c r="G1412" s="28" t="s">
        <v>7751</v>
      </c>
      <c r="H1412" s="28" t="s">
        <v>7789</v>
      </c>
      <c r="I1412" s="28" t="s">
        <v>902</v>
      </c>
      <c r="J1412" s="28">
        <v>60</v>
      </c>
      <c r="K1412" s="35" t="s">
        <v>8158</v>
      </c>
      <c r="L1412" s="35" t="s">
        <v>12525</v>
      </c>
      <c r="M1412" s="30">
        <v>3.5976913664489998</v>
      </c>
      <c r="N1412" s="32" t="s">
        <v>16403</v>
      </c>
      <c r="O1412" s="28" t="s">
        <v>7774</v>
      </c>
      <c r="P1412" s="29">
        <v>0.41971064814814812</v>
      </c>
      <c r="Q1412" s="29">
        <v>0.43239583333333331</v>
      </c>
      <c r="R1412" s="28">
        <v>0</v>
      </c>
      <c r="S1412" s="30">
        <v>18.275000000000002</v>
      </c>
      <c r="T1412" s="32" t="s">
        <v>12526</v>
      </c>
      <c r="U1412" s="32" t="s">
        <v>12527</v>
      </c>
      <c r="V1412" s="30">
        <v>1.73106863229801</v>
      </c>
      <c r="W1412" s="28">
        <v>0</v>
      </c>
      <c r="X1412" s="28">
        <v>0</v>
      </c>
      <c r="Y1412" s="28" t="s">
        <v>14550</v>
      </c>
      <c r="Z1412" s="28" t="s">
        <v>16280</v>
      </c>
      <c r="AA1412" s="28">
        <v>1</v>
      </c>
      <c r="AB1412" s="28">
        <v>0</v>
      </c>
      <c r="AC1412" s="32">
        <f>Solution[[#This Row],[Old Stop]] +1</f>
        <v>61</v>
      </c>
      <c r="AD1412" s="32" t="str">
        <f>_xlfn.CONCAT(Solution[[#This Row],[Notes]],"_",Solution[[#This Row],[Week '#]],"_", _xlfn.SWITCH(Solution[[#This Row],[Column1]], "M", "Monday", "T", "Tuesday", "W", "Wednesday", "R", "Thursday", "H", "Thursday", "F", "Friday"))</f>
        <v>101_Week4_Monday</v>
      </c>
      <c r="AE1412" s="32" t="str">
        <f>IF(LEN(Solution[[#This Row],[Available Delivery Days]]) =1, Solution[[#This Row],[Available Delivery Days]], IF(ISNUMBER(SEARCH(Solution[[#This Row],[New Delivery Day]], Solution[[#This Row],[Available Delivery Days]])), Solution[[#This Row],[New Delivery Day]], Solution[[#This Row],[Old Delivery Day]]))</f>
        <v>M</v>
      </c>
      <c r="AF1412" s="31">
        <v>214.66370000000001</v>
      </c>
      <c r="AG1412" s="31">
        <v>43.248699999999999</v>
      </c>
      <c r="AH1412" s="28" t="s">
        <v>7832</v>
      </c>
      <c r="AI1412" s="28" t="s">
        <v>932</v>
      </c>
      <c r="AJ1412" s="28" t="s">
        <v>7793</v>
      </c>
      <c r="AK1412" s="28" t="s">
        <v>7792</v>
      </c>
      <c r="AL1412" s="28" t="s">
        <v>7797</v>
      </c>
      <c r="AM1412" s="28">
        <f>_xlfn.XLOOKUP(Solution[[#This Row],[Cu_ID]],Master[cu_id],Master[Notes], "none")</f>
        <v>101</v>
      </c>
      <c r="AN1412" s="28">
        <v>0</v>
      </c>
    </row>
    <row r="1413" spans="1:40" x14ac:dyDescent="0.3">
      <c r="A1413" s="53" t="s">
        <v>12260</v>
      </c>
      <c r="B1413" s="37" t="s">
        <v>12261</v>
      </c>
      <c r="C1413" s="37" t="s">
        <v>7728</v>
      </c>
      <c r="D1413" s="28" t="s">
        <v>7716</v>
      </c>
      <c r="E1413" s="28" t="s">
        <v>7752</v>
      </c>
      <c r="F1413" s="28" t="s">
        <v>903</v>
      </c>
      <c r="G1413" s="28" t="s">
        <v>7756</v>
      </c>
      <c r="H1413" s="28" t="s">
        <v>11016</v>
      </c>
      <c r="I1413" s="28" t="s">
        <v>903</v>
      </c>
      <c r="J1413" s="28">
        <v>260</v>
      </c>
      <c r="K1413" s="35" t="s">
        <v>9241</v>
      </c>
      <c r="L1413" s="35" t="s">
        <v>12262</v>
      </c>
      <c r="M1413" s="30">
        <v>6.7541488241404304</v>
      </c>
      <c r="N1413" s="32" t="s">
        <v>14947</v>
      </c>
      <c r="O1413" s="28" t="s">
        <v>7774</v>
      </c>
      <c r="P1413" s="29">
        <v>0.37533564814814813</v>
      </c>
      <c r="Q1413" s="29">
        <v>0.37937500000000002</v>
      </c>
      <c r="R1413" s="28">
        <v>0</v>
      </c>
      <c r="S1413" s="30">
        <v>5.8166666666666664</v>
      </c>
      <c r="T1413" s="32" t="s">
        <v>12263</v>
      </c>
      <c r="U1413" s="32" t="s">
        <v>12264</v>
      </c>
      <c r="V1413" s="30">
        <v>5.7223875894220297</v>
      </c>
      <c r="W1413" s="28">
        <v>0</v>
      </c>
      <c r="X1413" s="28">
        <v>0</v>
      </c>
      <c r="Y1413" s="28" t="s">
        <v>14631</v>
      </c>
      <c r="Z1413" s="28" t="s">
        <v>14632</v>
      </c>
      <c r="AA1413" s="28">
        <v>1</v>
      </c>
      <c r="AB1413" s="28">
        <v>0</v>
      </c>
      <c r="AC1413" s="32">
        <f>Solution[[#This Row],[Old Stop]] +1</f>
        <v>261</v>
      </c>
      <c r="AD1413" s="32" t="str">
        <f>_xlfn.CONCAT(Solution[[#This Row],[Notes]],"_",Solution[[#This Row],[Week '#]],"_", _xlfn.SWITCH(Solution[[#This Row],[Column1]], "M", "Monday", "T", "Tuesday", "W", "Wednesday", "R", "Thursday", "H", "Thursday", "F", "Friday"))</f>
        <v>103_Week1_Tuesday</v>
      </c>
      <c r="AE1413" s="32" t="str">
        <f>IF(LEN(Solution[[#This Row],[Available Delivery Days]]) =1, Solution[[#This Row],[Available Delivery Days]], IF(ISNUMBER(SEARCH(Solution[[#This Row],[New Delivery Day]], Solution[[#This Row],[Available Delivery Days]])), Solution[[#This Row],[New Delivery Day]], Solution[[#This Row],[Old Delivery Day]]))</f>
        <v>T</v>
      </c>
      <c r="AF1413" s="31">
        <v>86.478700000000003</v>
      </c>
      <c r="AG1413" s="31">
        <v>82.23</v>
      </c>
      <c r="AH1413" s="28" t="s">
        <v>7832</v>
      </c>
      <c r="AI1413" s="28" t="s">
        <v>932</v>
      </c>
      <c r="AJ1413" s="28" t="s">
        <v>7792</v>
      </c>
      <c r="AK1413" s="28" t="s">
        <v>7793</v>
      </c>
      <c r="AL1413" s="28" t="s">
        <v>7797</v>
      </c>
      <c r="AM1413" s="28">
        <f>_xlfn.XLOOKUP(Solution[[#This Row],[Cu_ID]],Master[cu_id],Master[Notes], "none")</f>
        <v>103</v>
      </c>
      <c r="AN1413" s="28">
        <v>0</v>
      </c>
    </row>
    <row r="1414" spans="1:40" x14ac:dyDescent="0.3">
      <c r="A1414" s="53" t="s">
        <v>12260</v>
      </c>
      <c r="B1414" s="37" t="s">
        <v>12261</v>
      </c>
      <c r="C1414" s="37" t="s">
        <v>7728</v>
      </c>
      <c r="D1414" s="28" t="s">
        <v>7717</v>
      </c>
      <c r="E1414" s="28" t="s">
        <v>7752</v>
      </c>
      <c r="F1414" s="28" t="s">
        <v>903</v>
      </c>
      <c r="G1414" s="28" t="s">
        <v>7733</v>
      </c>
      <c r="H1414" s="28" t="s">
        <v>11016</v>
      </c>
      <c r="I1414" s="28" t="s">
        <v>903</v>
      </c>
      <c r="J1414" s="28">
        <v>260</v>
      </c>
      <c r="K1414" s="35" t="s">
        <v>9241</v>
      </c>
      <c r="L1414" s="35" t="s">
        <v>12262</v>
      </c>
      <c r="M1414" s="30">
        <v>6.7541488241404304</v>
      </c>
      <c r="N1414" s="32" t="s">
        <v>15468</v>
      </c>
      <c r="O1414" s="28" t="s">
        <v>7774</v>
      </c>
      <c r="P1414" s="29">
        <v>0.33333333333333331</v>
      </c>
      <c r="Q1414" s="29">
        <v>0.33737268518518521</v>
      </c>
      <c r="R1414" s="28">
        <v>9.6537690293043905</v>
      </c>
      <c r="S1414" s="30">
        <v>5.8166666666666664</v>
      </c>
      <c r="T1414" s="32" t="s">
        <v>12263</v>
      </c>
      <c r="U1414" s="32" t="s">
        <v>12264</v>
      </c>
      <c r="V1414" s="30">
        <v>5.7223875894220297</v>
      </c>
      <c r="W1414" s="28">
        <v>0</v>
      </c>
      <c r="X1414" s="28">
        <v>0</v>
      </c>
      <c r="Y1414" s="28" t="s">
        <v>14631</v>
      </c>
      <c r="Z1414" s="28" t="s">
        <v>15467</v>
      </c>
      <c r="AA1414" s="28">
        <v>1</v>
      </c>
      <c r="AB1414" s="28">
        <v>0</v>
      </c>
      <c r="AC1414" s="32">
        <f>Solution[[#This Row],[Old Stop]] +1</f>
        <v>261</v>
      </c>
      <c r="AD1414" s="32" t="str">
        <f>_xlfn.CONCAT(Solution[[#This Row],[Notes]],"_",Solution[[#This Row],[Week '#]],"_", _xlfn.SWITCH(Solution[[#This Row],[Column1]], "M", "Monday", "T", "Tuesday", "W", "Wednesday", "R", "Thursday", "H", "Thursday", "F", "Friday"))</f>
        <v>103_Week2_Tuesday</v>
      </c>
      <c r="AE1414" s="32" t="str">
        <f>IF(LEN(Solution[[#This Row],[Available Delivery Days]]) =1, Solution[[#This Row],[Available Delivery Days]], IF(ISNUMBER(SEARCH(Solution[[#This Row],[New Delivery Day]], Solution[[#This Row],[Available Delivery Days]])), Solution[[#This Row],[New Delivery Day]], Solution[[#This Row],[Old Delivery Day]]))</f>
        <v>T</v>
      </c>
      <c r="AF1414" s="31">
        <v>86.478700000000003</v>
      </c>
      <c r="AG1414" s="31">
        <v>82.23</v>
      </c>
      <c r="AH1414" s="28" t="s">
        <v>7832</v>
      </c>
      <c r="AI1414" s="28" t="s">
        <v>932</v>
      </c>
      <c r="AJ1414" s="28" t="s">
        <v>7792</v>
      </c>
      <c r="AK1414" s="28" t="s">
        <v>7793</v>
      </c>
      <c r="AL1414" s="28" t="s">
        <v>7797</v>
      </c>
      <c r="AM1414" s="28">
        <f>_xlfn.XLOOKUP(Solution[[#This Row],[Cu_ID]],Master[cu_id],Master[Notes], "none")</f>
        <v>103</v>
      </c>
      <c r="AN1414" s="28">
        <v>0</v>
      </c>
    </row>
    <row r="1415" spans="1:40" x14ac:dyDescent="0.3">
      <c r="A1415" s="53" t="s">
        <v>12260</v>
      </c>
      <c r="B1415" s="37" t="s">
        <v>12261</v>
      </c>
      <c r="C1415" s="37" t="s">
        <v>7728</v>
      </c>
      <c r="D1415" s="28" t="s">
        <v>7718</v>
      </c>
      <c r="E1415" s="28" t="s">
        <v>7752</v>
      </c>
      <c r="F1415" s="28" t="s">
        <v>903</v>
      </c>
      <c r="G1415" s="28" t="s">
        <v>7748</v>
      </c>
      <c r="H1415" s="28" t="s">
        <v>11016</v>
      </c>
      <c r="I1415" s="28" t="s">
        <v>903</v>
      </c>
      <c r="J1415" s="28">
        <v>260</v>
      </c>
      <c r="K1415" s="35" t="s">
        <v>9241</v>
      </c>
      <c r="L1415" s="35" t="s">
        <v>12262</v>
      </c>
      <c r="M1415" s="30">
        <v>3.7219118848443</v>
      </c>
      <c r="N1415" s="32" t="s">
        <v>16010</v>
      </c>
      <c r="O1415" s="28" t="s">
        <v>7774</v>
      </c>
      <c r="P1415" s="29">
        <v>0.36997685185185186</v>
      </c>
      <c r="Q1415" s="29">
        <v>0.3740162037037037</v>
      </c>
      <c r="R1415" s="28">
        <v>0</v>
      </c>
      <c r="S1415" s="30">
        <v>5.8166666666666664</v>
      </c>
      <c r="T1415" s="32" t="s">
        <v>12263</v>
      </c>
      <c r="U1415" s="32" t="s">
        <v>12264</v>
      </c>
      <c r="V1415" s="30">
        <v>3.20666517734987</v>
      </c>
      <c r="W1415" s="28">
        <v>0</v>
      </c>
      <c r="X1415" s="28">
        <v>0</v>
      </c>
      <c r="Y1415" s="28" t="s">
        <v>14631</v>
      </c>
      <c r="Z1415" s="28" t="s">
        <v>15888</v>
      </c>
      <c r="AA1415" s="28">
        <v>1</v>
      </c>
      <c r="AB1415" s="28">
        <v>0</v>
      </c>
      <c r="AC1415" s="32">
        <f>Solution[[#This Row],[Old Stop]] +1</f>
        <v>261</v>
      </c>
      <c r="AD1415" s="32" t="str">
        <f>_xlfn.CONCAT(Solution[[#This Row],[Notes]],"_",Solution[[#This Row],[Week '#]],"_", _xlfn.SWITCH(Solution[[#This Row],[Column1]], "M", "Monday", "T", "Tuesday", "W", "Wednesday", "R", "Thursday", "H", "Thursday", "F", "Friday"))</f>
        <v>103_Week3_Tuesday</v>
      </c>
      <c r="AE1415" s="32" t="str">
        <f>IF(LEN(Solution[[#This Row],[Available Delivery Days]]) =1, Solution[[#This Row],[Available Delivery Days]], IF(ISNUMBER(SEARCH(Solution[[#This Row],[New Delivery Day]], Solution[[#This Row],[Available Delivery Days]])), Solution[[#This Row],[New Delivery Day]], Solution[[#This Row],[Old Delivery Day]]))</f>
        <v>T</v>
      </c>
      <c r="AF1415" s="31">
        <v>86.478700000000003</v>
      </c>
      <c r="AG1415" s="31">
        <v>82.23</v>
      </c>
      <c r="AH1415" s="28" t="s">
        <v>7832</v>
      </c>
      <c r="AI1415" s="28" t="s">
        <v>932</v>
      </c>
      <c r="AJ1415" s="28" t="s">
        <v>7792</v>
      </c>
      <c r="AK1415" s="28" t="s">
        <v>7793</v>
      </c>
      <c r="AL1415" s="28" t="s">
        <v>7797</v>
      </c>
      <c r="AM1415" s="28">
        <f>_xlfn.XLOOKUP(Solution[[#This Row],[Cu_ID]],Master[cu_id],Master[Notes], "none")</f>
        <v>103</v>
      </c>
      <c r="AN1415" s="28">
        <v>0</v>
      </c>
    </row>
    <row r="1416" spans="1:40" x14ac:dyDescent="0.3">
      <c r="A1416" s="53" t="s">
        <v>12260</v>
      </c>
      <c r="B1416" s="37" t="s">
        <v>12261</v>
      </c>
      <c r="C1416" s="37" t="s">
        <v>7728</v>
      </c>
      <c r="D1416" s="28" t="s">
        <v>7719</v>
      </c>
      <c r="E1416" s="28" t="s">
        <v>7752</v>
      </c>
      <c r="F1416" s="28" t="s">
        <v>903</v>
      </c>
      <c r="G1416" s="28" t="s">
        <v>7733</v>
      </c>
      <c r="H1416" s="28" t="s">
        <v>11016</v>
      </c>
      <c r="I1416" s="28" t="s">
        <v>903</v>
      </c>
      <c r="J1416" s="28">
        <v>260</v>
      </c>
      <c r="K1416" s="35" t="s">
        <v>9241</v>
      </c>
      <c r="L1416" s="35" t="s">
        <v>12262</v>
      </c>
      <c r="M1416" s="30">
        <v>6.7541488241404304</v>
      </c>
      <c r="N1416" s="32" t="s">
        <v>16587</v>
      </c>
      <c r="O1416" s="28" t="s">
        <v>7774</v>
      </c>
      <c r="P1416" s="29">
        <v>0.33333333333333331</v>
      </c>
      <c r="Q1416" s="29">
        <v>0.33737268518518521</v>
      </c>
      <c r="R1416" s="28">
        <v>9.6537690293043905</v>
      </c>
      <c r="S1416" s="30">
        <v>5.8166666666666664</v>
      </c>
      <c r="T1416" s="32" t="s">
        <v>12263</v>
      </c>
      <c r="U1416" s="32" t="s">
        <v>12264</v>
      </c>
      <c r="V1416" s="30">
        <v>5.7223875894220297</v>
      </c>
      <c r="W1416" s="28">
        <v>0</v>
      </c>
      <c r="X1416" s="28">
        <v>0</v>
      </c>
      <c r="Y1416" s="28" t="s">
        <v>14631</v>
      </c>
      <c r="Z1416" s="28" t="s">
        <v>16458</v>
      </c>
      <c r="AA1416" s="28">
        <v>1</v>
      </c>
      <c r="AB1416" s="28">
        <v>0</v>
      </c>
      <c r="AC1416" s="32">
        <f>Solution[[#This Row],[Old Stop]] +1</f>
        <v>261</v>
      </c>
      <c r="AD1416" s="32" t="str">
        <f>_xlfn.CONCAT(Solution[[#This Row],[Notes]],"_",Solution[[#This Row],[Week '#]],"_", _xlfn.SWITCH(Solution[[#This Row],[Column1]], "M", "Monday", "T", "Tuesday", "W", "Wednesday", "R", "Thursday", "H", "Thursday", "F", "Friday"))</f>
        <v>103_Week4_Tuesday</v>
      </c>
      <c r="AE1416" s="32" t="str">
        <f>IF(LEN(Solution[[#This Row],[Available Delivery Days]]) =1, Solution[[#This Row],[Available Delivery Days]], IF(ISNUMBER(SEARCH(Solution[[#This Row],[New Delivery Day]], Solution[[#This Row],[Available Delivery Days]])), Solution[[#This Row],[New Delivery Day]], Solution[[#This Row],[Old Delivery Day]]))</f>
        <v>T</v>
      </c>
      <c r="AF1416" s="31">
        <v>86.478700000000003</v>
      </c>
      <c r="AG1416" s="31">
        <v>82.23</v>
      </c>
      <c r="AH1416" s="28" t="s">
        <v>7832</v>
      </c>
      <c r="AI1416" s="28" t="s">
        <v>932</v>
      </c>
      <c r="AJ1416" s="28" t="s">
        <v>7792</v>
      </c>
      <c r="AK1416" s="28" t="s">
        <v>7793</v>
      </c>
      <c r="AL1416" s="28" t="s">
        <v>7797</v>
      </c>
      <c r="AM1416" s="28">
        <f>_xlfn.XLOOKUP(Solution[[#This Row],[Cu_ID]],Master[cu_id],Master[Notes], "none")</f>
        <v>103</v>
      </c>
      <c r="AN1416" s="28">
        <v>0</v>
      </c>
    </row>
    <row r="1417" spans="1:40" x14ac:dyDescent="0.3">
      <c r="A1417" s="53" t="s">
        <v>11873</v>
      </c>
      <c r="B1417" s="37" t="s">
        <v>11874</v>
      </c>
      <c r="C1417" s="37" t="s">
        <v>7728</v>
      </c>
      <c r="D1417" s="28" t="s">
        <v>7716</v>
      </c>
      <c r="E1417" s="28" t="s">
        <v>7734</v>
      </c>
      <c r="F1417" s="28" t="s">
        <v>902</v>
      </c>
      <c r="G1417" s="28" t="s">
        <v>7731</v>
      </c>
      <c r="H1417" s="28" t="s">
        <v>7734</v>
      </c>
      <c r="I1417" s="28" t="s">
        <v>902</v>
      </c>
      <c r="J1417" s="28">
        <v>109</v>
      </c>
      <c r="K1417" s="35" t="s">
        <v>8635</v>
      </c>
      <c r="L1417" s="35" t="s">
        <v>11875</v>
      </c>
      <c r="M1417" s="30">
        <v>102.93358298204799</v>
      </c>
      <c r="N1417" s="32" t="s">
        <v>15211</v>
      </c>
      <c r="O1417" s="28" t="s">
        <v>7756</v>
      </c>
      <c r="P1417" s="29">
        <v>0.32148148148148148</v>
      </c>
      <c r="Q1417" s="29">
        <v>0.32820601851851849</v>
      </c>
      <c r="R1417" s="28">
        <v>0</v>
      </c>
      <c r="S1417" s="30">
        <v>9.683574621414877</v>
      </c>
      <c r="T1417" s="32" t="s">
        <v>11876</v>
      </c>
      <c r="U1417" s="32" t="s">
        <v>11877</v>
      </c>
      <c r="V1417" s="30">
        <v>95.2766258242726</v>
      </c>
      <c r="W1417" s="28">
        <v>0</v>
      </c>
      <c r="X1417" s="28">
        <v>0</v>
      </c>
      <c r="Y1417" s="28" t="s">
        <v>14637</v>
      </c>
      <c r="Z1417" s="28" t="s">
        <v>14638</v>
      </c>
      <c r="AA1417" s="28">
        <v>1</v>
      </c>
      <c r="AB1417" s="28">
        <v>0</v>
      </c>
      <c r="AC1417" s="32">
        <f>Solution[[#This Row],[Old Stop]] +1</f>
        <v>110</v>
      </c>
      <c r="AD1417" s="32" t="str">
        <f>_xlfn.CONCAT(Solution[[#This Row],[Notes]],"_",Solution[[#This Row],[Week '#]],"_", _xlfn.SWITCH(Solution[[#This Row],[Column1]], "M", "Monday", "T", "Tuesday", "W", "Wednesday", "R", "Thursday", "H", "Thursday", "F", "Friday"))</f>
        <v>102_Week1_Friday</v>
      </c>
      <c r="AE1417" s="32" t="str">
        <f>IF(LEN(Solution[[#This Row],[Available Delivery Days]]) =1, Solution[[#This Row],[Available Delivery Days]], IF(ISNUMBER(SEARCH(Solution[[#This Row],[New Delivery Day]], Solution[[#This Row],[Available Delivery Days]])), Solution[[#This Row],[New Delivery Day]], Solution[[#This Row],[Old Delivery Day]]))</f>
        <v>F</v>
      </c>
      <c r="AF1417" s="31">
        <v>22.55</v>
      </c>
      <c r="AG1417" s="31">
        <v>0</v>
      </c>
      <c r="AH1417" s="28" t="s">
        <v>7832</v>
      </c>
      <c r="AI1417" s="28" t="s">
        <v>932</v>
      </c>
      <c r="AJ1417" s="28" t="s">
        <v>7793</v>
      </c>
      <c r="AK1417" s="28" t="s">
        <v>7793</v>
      </c>
      <c r="AL1417" s="28" t="s">
        <v>7797</v>
      </c>
      <c r="AM1417" s="28" t="str">
        <f>_xlfn.XLOOKUP(Solution[[#This Row],[Cu_ID]],Master[cu_id],Master[Notes], "none")</f>
        <v>102</v>
      </c>
      <c r="AN1417" s="28"/>
    </row>
    <row r="1418" spans="1:40" x14ac:dyDescent="0.3">
      <c r="A1418" s="53" t="s">
        <v>11873</v>
      </c>
      <c r="B1418" s="37" t="s">
        <v>11874</v>
      </c>
      <c r="C1418" s="37" t="s">
        <v>7728</v>
      </c>
      <c r="D1418" s="28" t="s">
        <v>7718</v>
      </c>
      <c r="E1418" s="28" t="s">
        <v>7734</v>
      </c>
      <c r="F1418" s="28" t="s">
        <v>902</v>
      </c>
      <c r="G1418" s="28" t="s">
        <v>7731</v>
      </c>
      <c r="H1418" s="28" t="s">
        <v>7734</v>
      </c>
      <c r="I1418" s="28" t="s">
        <v>902</v>
      </c>
      <c r="J1418" s="28">
        <v>109</v>
      </c>
      <c r="K1418" s="35" t="s">
        <v>8635</v>
      </c>
      <c r="L1418" s="35" t="s">
        <v>11875</v>
      </c>
      <c r="M1418" s="30">
        <v>102.93358298204799</v>
      </c>
      <c r="N1418" s="32" t="s">
        <v>15714</v>
      </c>
      <c r="O1418" s="28" t="s">
        <v>7756</v>
      </c>
      <c r="P1418" s="29">
        <v>0.32148148148148148</v>
      </c>
      <c r="Q1418" s="29">
        <v>0.32820601851851849</v>
      </c>
      <c r="R1418" s="28">
        <v>0</v>
      </c>
      <c r="S1418" s="30">
        <v>9.683574621414877</v>
      </c>
      <c r="T1418" s="32" t="s">
        <v>11876</v>
      </c>
      <c r="U1418" s="32" t="s">
        <v>11877</v>
      </c>
      <c r="V1418" s="30">
        <v>95.2766258242726</v>
      </c>
      <c r="W1418" s="28">
        <v>0</v>
      </c>
      <c r="X1418" s="28">
        <v>0</v>
      </c>
      <c r="Y1418" s="28" t="s">
        <v>14637</v>
      </c>
      <c r="Z1418" s="28" t="s">
        <v>15690</v>
      </c>
      <c r="AA1418" s="28">
        <v>1</v>
      </c>
      <c r="AB1418" s="28">
        <v>0</v>
      </c>
      <c r="AC1418" s="32">
        <f>Solution[[#This Row],[Old Stop]] +1</f>
        <v>110</v>
      </c>
      <c r="AD1418" s="32" t="str">
        <f>_xlfn.CONCAT(Solution[[#This Row],[Notes]],"_",Solution[[#This Row],[Week '#]],"_", _xlfn.SWITCH(Solution[[#This Row],[Column1]], "M", "Monday", "T", "Tuesday", "W", "Wednesday", "R", "Thursday", "H", "Thursday", "F", "Friday"))</f>
        <v>102_Week3_Friday</v>
      </c>
      <c r="AE1418" s="32" t="str">
        <f>IF(LEN(Solution[[#This Row],[Available Delivery Days]]) =1, Solution[[#This Row],[Available Delivery Days]], IF(ISNUMBER(SEARCH(Solution[[#This Row],[New Delivery Day]], Solution[[#This Row],[Available Delivery Days]])), Solution[[#This Row],[New Delivery Day]], Solution[[#This Row],[Old Delivery Day]]))</f>
        <v>F</v>
      </c>
      <c r="AF1418" s="31">
        <v>22.55</v>
      </c>
      <c r="AG1418" s="31">
        <v>0</v>
      </c>
      <c r="AH1418" s="28" t="s">
        <v>7832</v>
      </c>
      <c r="AI1418" s="28" t="s">
        <v>932</v>
      </c>
      <c r="AJ1418" s="28" t="s">
        <v>7793</v>
      </c>
      <c r="AK1418" s="28" t="s">
        <v>7793</v>
      </c>
      <c r="AL1418" s="28" t="s">
        <v>7797</v>
      </c>
      <c r="AM1418" s="28" t="str">
        <f>_xlfn.XLOOKUP(Solution[[#This Row],[Cu_ID]],Master[cu_id],Master[Notes], "none")</f>
        <v>102</v>
      </c>
      <c r="AN1418" s="28"/>
    </row>
    <row r="1419" spans="1:40" x14ac:dyDescent="0.3">
      <c r="A1419" s="53" t="s">
        <v>12848</v>
      </c>
      <c r="B1419" s="37" t="s">
        <v>12849</v>
      </c>
      <c r="C1419" s="37" t="s">
        <v>7728</v>
      </c>
      <c r="D1419" s="28" t="s">
        <v>7716</v>
      </c>
      <c r="E1419" s="28" t="s">
        <v>7752</v>
      </c>
      <c r="F1419" s="28" t="s">
        <v>902</v>
      </c>
      <c r="G1419" s="28" t="s">
        <v>7762</v>
      </c>
      <c r="H1419" s="28" t="s">
        <v>7752</v>
      </c>
      <c r="I1419" s="28" t="s">
        <v>8057</v>
      </c>
      <c r="J1419" s="28">
        <v>350</v>
      </c>
      <c r="K1419" s="35" t="s">
        <v>8998</v>
      </c>
      <c r="L1419" s="35" t="s">
        <v>12850</v>
      </c>
      <c r="M1419" s="30">
        <v>0.92791314981877804</v>
      </c>
      <c r="N1419" s="32" t="s">
        <v>15041</v>
      </c>
      <c r="O1419" s="28" t="s">
        <v>7774</v>
      </c>
      <c r="P1419" s="29">
        <v>0.39636574074074077</v>
      </c>
      <c r="Q1419" s="29">
        <v>0.3996527777777778</v>
      </c>
      <c r="R1419" s="28">
        <v>0</v>
      </c>
      <c r="S1419" s="30">
        <v>4.7333333333333334</v>
      </c>
      <c r="T1419" s="32" t="s">
        <v>12851</v>
      </c>
      <c r="U1419" s="32" t="s">
        <v>12852</v>
      </c>
      <c r="V1419" s="30">
        <v>0.47139792153086701</v>
      </c>
      <c r="W1419" s="28">
        <v>0</v>
      </c>
      <c r="X1419" s="28">
        <v>0</v>
      </c>
      <c r="Y1419" s="28" t="s">
        <v>14575</v>
      </c>
      <c r="Z1419" s="28" t="s">
        <v>14576</v>
      </c>
      <c r="AA1419" s="28">
        <v>1</v>
      </c>
      <c r="AB1419" s="28">
        <v>0</v>
      </c>
      <c r="AC1419" s="32">
        <f>Solution[[#This Row],[Old Stop]] +1</f>
        <v>351</v>
      </c>
      <c r="AD1419" s="32" t="str">
        <f>_xlfn.CONCAT(Solution[[#This Row],[Notes]],"_",Solution[[#This Row],[Week '#]],"_", _xlfn.SWITCH(Solution[[#This Row],[Column1]], "M", "Monday", "T", "Tuesday", "W", "Wednesday", "R", "Thursday", "H", "Thursday", "F", "Friday"))</f>
        <v>103_Week1_Friday</v>
      </c>
      <c r="AE1419" s="32" t="str">
        <f>IF(LEN(Solution[[#This Row],[Available Delivery Days]]) =1, Solution[[#This Row],[Available Delivery Days]], IF(ISNUMBER(SEARCH(Solution[[#This Row],[New Delivery Day]], Solution[[#This Row],[Available Delivery Days]])), Solution[[#This Row],[New Delivery Day]], Solution[[#This Row],[Old Delivery Day]]))</f>
        <v>F</v>
      </c>
      <c r="AF1419" s="31">
        <v>35</v>
      </c>
      <c r="AG1419" s="31">
        <v>37.11</v>
      </c>
      <c r="AH1419" s="28" t="s">
        <v>7832</v>
      </c>
      <c r="AI1419" s="28" t="s">
        <v>932</v>
      </c>
      <c r="AJ1419" s="28" t="s">
        <v>7793</v>
      </c>
      <c r="AK1419" s="28" t="s">
        <v>7792</v>
      </c>
      <c r="AL1419" s="28" t="s">
        <v>7797</v>
      </c>
      <c r="AM1419" s="28">
        <f>_xlfn.XLOOKUP(Solution[[#This Row],[Cu_ID]],Master[cu_id],Master[Notes], "none")</f>
        <v>103</v>
      </c>
      <c r="AN1419" s="28">
        <v>0</v>
      </c>
    </row>
    <row r="1420" spans="1:40" x14ac:dyDescent="0.3">
      <c r="A1420" s="53" t="s">
        <v>12848</v>
      </c>
      <c r="B1420" s="37" t="s">
        <v>12849</v>
      </c>
      <c r="C1420" s="37" t="s">
        <v>7728</v>
      </c>
      <c r="D1420" s="28" t="s">
        <v>7717</v>
      </c>
      <c r="E1420" s="28" t="s">
        <v>7752</v>
      </c>
      <c r="F1420" s="28" t="s">
        <v>902</v>
      </c>
      <c r="G1420" s="28" t="s">
        <v>7764</v>
      </c>
      <c r="H1420" s="28" t="s">
        <v>7752</v>
      </c>
      <c r="I1420" s="28" t="s">
        <v>8057</v>
      </c>
      <c r="J1420" s="28">
        <v>350</v>
      </c>
      <c r="K1420" s="35" t="s">
        <v>8998</v>
      </c>
      <c r="L1420" s="35" t="s">
        <v>12850</v>
      </c>
      <c r="M1420" s="30">
        <v>0.43578462302684801</v>
      </c>
      <c r="N1420" s="32" t="s">
        <v>15539</v>
      </c>
      <c r="O1420" s="28" t="s">
        <v>7774</v>
      </c>
      <c r="P1420" s="29">
        <v>0.29777777777777775</v>
      </c>
      <c r="Q1420" s="29">
        <v>0.30106481481481484</v>
      </c>
      <c r="R1420" s="28">
        <v>0</v>
      </c>
      <c r="S1420" s="30">
        <v>4.7333333333333334</v>
      </c>
      <c r="T1420" s="32" t="s">
        <v>12851</v>
      </c>
      <c r="U1420" s="32" t="s">
        <v>12852</v>
      </c>
      <c r="V1420" s="30">
        <v>0.170229512429176</v>
      </c>
      <c r="W1420" s="28">
        <v>0</v>
      </c>
      <c r="X1420" s="28">
        <v>0</v>
      </c>
      <c r="Y1420" s="28" t="s">
        <v>14575</v>
      </c>
      <c r="Z1420" s="28" t="s">
        <v>15451</v>
      </c>
      <c r="AA1420" s="28">
        <v>1</v>
      </c>
      <c r="AB1420" s="28">
        <v>0</v>
      </c>
      <c r="AC1420" s="32">
        <f>Solution[[#This Row],[Old Stop]] +1</f>
        <v>351</v>
      </c>
      <c r="AD1420" s="32" t="str">
        <f>_xlfn.CONCAT(Solution[[#This Row],[Notes]],"_",Solution[[#This Row],[Week '#]],"_", _xlfn.SWITCH(Solution[[#This Row],[Column1]], "M", "Monday", "T", "Tuesday", "W", "Wednesday", "R", "Thursday", "H", "Thursday", "F", "Friday"))</f>
        <v>103_Week2_Friday</v>
      </c>
      <c r="AE1420" s="32" t="str">
        <f>IF(LEN(Solution[[#This Row],[Available Delivery Days]]) =1, Solution[[#This Row],[Available Delivery Days]], IF(ISNUMBER(SEARCH(Solution[[#This Row],[New Delivery Day]], Solution[[#This Row],[Available Delivery Days]])), Solution[[#This Row],[New Delivery Day]], Solution[[#This Row],[Old Delivery Day]]))</f>
        <v>F</v>
      </c>
      <c r="AF1420" s="31">
        <v>35</v>
      </c>
      <c r="AG1420" s="31">
        <v>37.11</v>
      </c>
      <c r="AH1420" s="28" t="s">
        <v>7832</v>
      </c>
      <c r="AI1420" s="28" t="s">
        <v>932</v>
      </c>
      <c r="AJ1420" s="28" t="s">
        <v>7793</v>
      </c>
      <c r="AK1420" s="28" t="s">
        <v>7792</v>
      </c>
      <c r="AL1420" s="28" t="s">
        <v>7797</v>
      </c>
      <c r="AM1420" s="28">
        <f>_xlfn.XLOOKUP(Solution[[#This Row],[Cu_ID]],Master[cu_id],Master[Notes], "none")</f>
        <v>103</v>
      </c>
      <c r="AN1420" s="28">
        <v>0</v>
      </c>
    </row>
    <row r="1421" spans="1:40" x14ac:dyDescent="0.3">
      <c r="A1421" s="53" t="s">
        <v>12848</v>
      </c>
      <c r="B1421" s="37" t="s">
        <v>12849</v>
      </c>
      <c r="C1421" s="37" t="s">
        <v>7728</v>
      </c>
      <c r="D1421" s="28" t="s">
        <v>7718</v>
      </c>
      <c r="E1421" s="28" t="s">
        <v>7752</v>
      </c>
      <c r="F1421" s="28" t="s">
        <v>902</v>
      </c>
      <c r="G1421" s="28" t="s">
        <v>7762</v>
      </c>
      <c r="H1421" s="28" t="s">
        <v>7752</v>
      </c>
      <c r="I1421" s="28" t="s">
        <v>8057</v>
      </c>
      <c r="J1421" s="28">
        <v>350</v>
      </c>
      <c r="K1421" s="35" t="s">
        <v>8998</v>
      </c>
      <c r="L1421" s="35" t="s">
        <v>12850</v>
      </c>
      <c r="M1421" s="30">
        <v>0.92791314981877804</v>
      </c>
      <c r="N1421" s="32" t="s">
        <v>16091</v>
      </c>
      <c r="O1421" s="28" t="s">
        <v>7774</v>
      </c>
      <c r="P1421" s="29">
        <v>0.39636574074074077</v>
      </c>
      <c r="Q1421" s="29">
        <v>0.3996527777777778</v>
      </c>
      <c r="R1421" s="28">
        <v>0</v>
      </c>
      <c r="S1421" s="30">
        <v>4.7333333333333334</v>
      </c>
      <c r="T1421" s="32" t="s">
        <v>12851</v>
      </c>
      <c r="U1421" s="32" t="s">
        <v>12852</v>
      </c>
      <c r="V1421" s="30">
        <v>0.47139792153086701</v>
      </c>
      <c r="W1421" s="28">
        <v>0</v>
      </c>
      <c r="X1421" s="28">
        <v>0</v>
      </c>
      <c r="Y1421" s="28" t="s">
        <v>14575</v>
      </c>
      <c r="Z1421" s="28" t="s">
        <v>15989</v>
      </c>
      <c r="AA1421" s="28">
        <v>1</v>
      </c>
      <c r="AB1421" s="28">
        <v>0</v>
      </c>
      <c r="AC1421" s="32">
        <f>Solution[[#This Row],[Old Stop]] +1</f>
        <v>351</v>
      </c>
      <c r="AD1421" s="32" t="str">
        <f>_xlfn.CONCAT(Solution[[#This Row],[Notes]],"_",Solution[[#This Row],[Week '#]],"_", _xlfn.SWITCH(Solution[[#This Row],[Column1]], "M", "Monday", "T", "Tuesday", "W", "Wednesday", "R", "Thursday", "H", "Thursday", "F", "Friday"))</f>
        <v>103_Week3_Friday</v>
      </c>
      <c r="AE1421" s="32" t="str">
        <f>IF(LEN(Solution[[#This Row],[Available Delivery Days]]) =1, Solution[[#This Row],[Available Delivery Days]], IF(ISNUMBER(SEARCH(Solution[[#This Row],[New Delivery Day]], Solution[[#This Row],[Available Delivery Days]])), Solution[[#This Row],[New Delivery Day]], Solution[[#This Row],[Old Delivery Day]]))</f>
        <v>F</v>
      </c>
      <c r="AF1421" s="31">
        <v>35</v>
      </c>
      <c r="AG1421" s="31">
        <v>37.11</v>
      </c>
      <c r="AH1421" s="28" t="s">
        <v>7832</v>
      </c>
      <c r="AI1421" s="28" t="s">
        <v>932</v>
      </c>
      <c r="AJ1421" s="28" t="s">
        <v>7793</v>
      </c>
      <c r="AK1421" s="28" t="s">
        <v>7792</v>
      </c>
      <c r="AL1421" s="28" t="s">
        <v>7797</v>
      </c>
      <c r="AM1421" s="28">
        <f>_xlfn.XLOOKUP(Solution[[#This Row],[Cu_ID]],Master[cu_id],Master[Notes], "none")</f>
        <v>103</v>
      </c>
      <c r="AN1421" s="28">
        <v>0</v>
      </c>
    </row>
    <row r="1422" spans="1:40" x14ac:dyDescent="0.3">
      <c r="A1422" s="53" t="s">
        <v>12848</v>
      </c>
      <c r="B1422" s="37" t="s">
        <v>12849</v>
      </c>
      <c r="C1422" s="37" t="s">
        <v>7728</v>
      </c>
      <c r="D1422" s="28" t="s">
        <v>7719</v>
      </c>
      <c r="E1422" s="28" t="s">
        <v>7752</v>
      </c>
      <c r="F1422" s="28" t="s">
        <v>902</v>
      </c>
      <c r="G1422" s="28" t="s">
        <v>7775</v>
      </c>
      <c r="H1422" s="28" t="s">
        <v>7752</v>
      </c>
      <c r="I1422" s="28" t="s">
        <v>8057</v>
      </c>
      <c r="J1422" s="28">
        <v>350</v>
      </c>
      <c r="K1422" s="35" t="s">
        <v>8998</v>
      </c>
      <c r="L1422" s="35" t="s">
        <v>12850</v>
      </c>
      <c r="M1422" s="30">
        <v>0.23202953673899199</v>
      </c>
      <c r="N1422" s="32" t="s">
        <v>16577</v>
      </c>
      <c r="O1422" s="28" t="s">
        <v>7774</v>
      </c>
      <c r="P1422" s="29">
        <v>0.5334606481481482</v>
      </c>
      <c r="Q1422" s="29">
        <v>0.53674768518518523</v>
      </c>
      <c r="R1422" s="28">
        <v>0</v>
      </c>
      <c r="S1422" s="30">
        <v>4.7333333333333334</v>
      </c>
      <c r="T1422" s="32" t="s">
        <v>12851</v>
      </c>
      <c r="U1422" s="32" t="s">
        <v>12852</v>
      </c>
      <c r="V1422" s="30">
        <v>5.1394653196306601E-2</v>
      </c>
      <c r="W1422" s="28">
        <v>0</v>
      </c>
      <c r="X1422" s="28">
        <v>0</v>
      </c>
      <c r="Y1422" s="28" t="s">
        <v>14575</v>
      </c>
      <c r="Z1422" s="28" t="s">
        <v>16571</v>
      </c>
      <c r="AA1422" s="28">
        <v>1</v>
      </c>
      <c r="AB1422" s="28">
        <v>0</v>
      </c>
      <c r="AC1422" s="32">
        <f>Solution[[#This Row],[Old Stop]] +1</f>
        <v>351</v>
      </c>
      <c r="AD1422" s="32" t="str">
        <f>_xlfn.CONCAT(Solution[[#This Row],[Notes]],"_",Solution[[#This Row],[Week '#]],"_", _xlfn.SWITCH(Solution[[#This Row],[Column1]], "M", "Monday", "T", "Tuesday", "W", "Wednesday", "R", "Thursday", "H", "Thursday", "F", "Friday"))</f>
        <v>103_Week4_Friday</v>
      </c>
      <c r="AE1422" s="32" t="str">
        <f>IF(LEN(Solution[[#This Row],[Available Delivery Days]]) =1, Solution[[#This Row],[Available Delivery Days]], IF(ISNUMBER(SEARCH(Solution[[#This Row],[New Delivery Day]], Solution[[#This Row],[Available Delivery Days]])), Solution[[#This Row],[New Delivery Day]], Solution[[#This Row],[Old Delivery Day]]))</f>
        <v>F</v>
      </c>
      <c r="AF1422" s="31">
        <v>35</v>
      </c>
      <c r="AG1422" s="31">
        <v>37.11</v>
      </c>
      <c r="AH1422" s="28" t="s">
        <v>7832</v>
      </c>
      <c r="AI1422" s="28" t="s">
        <v>932</v>
      </c>
      <c r="AJ1422" s="28" t="s">
        <v>7793</v>
      </c>
      <c r="AK1422" s="28" t="s">
        <v>7792</v>
      </c>
      <c r="AL1422" s="28" t="s">
        <v>7797</v>
      </c>
      <c r="AM1422" s="28">
        <f>_xlfn.XLOOKUP(Solution[[#This Row],[Cu_ID]],Master[cu_id],Master[Notes], "none")</f>
        <v>103</v>
      </c>
      <c r="AN1422" s="28">
        <v>0</v>
      </c>
    </row>
    <row r="1423" spans="1:40" x14ac:dyDescent="0.3">
      <c r="A1423" s="53" t="s">
        <v>13933</v>
      </c>
      <c r="B1423" s="37" t="s">
        <v>13934</v>
      </c>
      <c r="C1423" s="37" t="s">
        <v>7728</v>
      </c>
      <c r="D1423" s="28" t="s">
        <v>7718</v>
      </c>
      <c r="E1423" s="28" t="s">
        <v>7752</v>
      </c>
      <c r="F1423" s="28" t="s">
        <v>901</v>
      </c>
      <c r="G1423" s="28" t="s">
        <v>7809</v>
      </c>
      <c r="H1423" s="28" t="s">
        <v>7789</v>
      </c>
      <c r="I1423" s="28" t="s">
        <v>901</v>
      </c>
      <c r="J1423" s="28">
        <v>0</v>
      </c>
      <c r="K1423" s="35" t="s">
        <v>7870</v>
      </c>
      <c r="L1423" s="35" t="s">
        <v>13935</v>
      </c>
      <c r="M1423" s="30">
        <v>3.0241283047944298</v>
      </c>
      <c r="N1423" s="32" t="s">
        <v>15889</v>
      </c>
      <c r="O1423" s="28" t="s">
        <v>7733</v>
      </c>
      <c r="P1423" s="29">
        <v>0.47641203703703705</v>
      </c>
      <c r="Q1423" s="29">
        <v>0.48324074074074075</v>
      </c>
      <c r="R1423" s="28">
        <v>0</v>
      </c>
      <c r="S1423" s="30">
        <v>9.8333333333333339</v>
      </c>
      <c r="T1423" s="32" t="s">
        <v>13936</v>
      </c>
      <c r="U1423" s="32" t="s">
        <v>13937</v>
      </c>
      <c r="V1423" s="30">
        <v>1.24416838942079</v>
      </c>
      <c r="W1423" s="28">
        <v>0</v>
      </c>
      <c r="X1423" s="28">
        <v>0</v>
      </c>
      <c r="Y1423" s="28" t="s">
        <v>14635</v>
      </c>
      <c r="Z1423" s="28" t="s">
        <v>15840</v>
      </c>
      <c r="AA1423" s="28">
        <v>1</v>
      </c>
      <c r="AB1423" s="28">
        <v>0</v>
      </c>
      <c r="AC1423" s="32">
        <f>Solution[[#This Row],[Old Stop]] +1</f>
        <v>1</v>
      </c>
      <c r="AD1423" s="32" t="str">
        <f>_xlfn.CONCAT(Solution[[#This Row],[Notes]],"_",Solution[[#This Row],[Week '#]],"_", _xlfn.SWITCH(Solution[[#This Row],[Column1]], "M", "Monday", "T", "Tuesday", "W", "Wednesday", "R", "Thursday", "H", "Thursday", "F", "Friday"))</f>
        <v>103_Week3_Monday</v>
      </c>
      <c r="AE1423" s="32" t="str">
        <f>IF(LEN(Solution[[#This Row],[Available Delivery Days]]) =1, Solution[[#This Row],[Available Delivery Days]], IF(ISNUMBER(SEARCH(Solution[[#This Row],[New Delivery Day]], Solution[[#This Row],[Available Delivery Days]])), Solution[[#This Row],[New Delivery Day]], Solution[[#This Row],[Old Delivery Day]]))</f>
        <v>M</v>
      </c>
      <c r="AF1423" s="31">
        <v>11.0275</v>
      </c>
      <c r="AG1423" s="31">
        <v>17.5625</v>
      </c>
      <c r="AH1423" s="28" t="s">
        <v>7832</v>
      </c>
      <c r="AI1423" s="28" t="s">
        <v>932</v>
      </c>
      <c r="AJ1423" s="28" t="s">
        <v>7792</v>
      </c>
      <c r="AK1423" s="28" t="s">
        <v>7793</v>
      </c>
      <c r="AL1423" s="28" t="s">
        <v>7797</v>
      </c>
      <c r="AM1423" s="28">
        <f>_xlfn.XLOOKUP(Solution[[#This Row],[Cu_ID]],Master[cu_id],Master[Notes], "none")</f>
        <v>103</v>
      </c>
      <c r="AN1423" s="28">
        <v>0</v>
      </c>
    </row>
    <row r="1424" spans="1:40" x14ac:dyDescent="0.3">
      <c r="A1424" s="53" t="s">
        <v>14518</v>
      </c>
      <c r="B1424" s="37" t="s">
        <v>14519</v>
      </c>
      <c r="C1424" s="37" t="s">
        <v>7728</v>
      </c>
      <c r="D1424" s="28" t="s">
        <v>7718</v>
      </c>
      <c r="E1424" s="28" t="s">
        <v>7752</v>
      </c>
      <c r="F1424" s="28" t="s">
        <v>936</v>
      </c>
      <c r="G1424" s="28" t="s">
        <v>7772</v>
      </c>
      <c r="H1424" s="28" t="s">
        <v>7752</v>
      </c>
      <c r="I1424" s="28" t="s">
        <v>902</v>
      </c>
      <c r="J1424" s="28">
        <v>360</v>
      </c>
      <c r="K1424" s="35" t="s">
        <v>9114</v>
      </c>
      <c r="L1424" s="35" t="s">
        <v>14520</v>
      </c>
      <c r="M1424" s="30">
        <v>6.6951172109693298</v>
      </c>
      <c r="N1424" s="32" t="s">
        <v>16113</v>
      </c>
      <c r="O1424" s="28" t="s">
        <v>7731</v>
      </c>
      <c r="P1424" s="29">
        <v>0.45026620370370368</v>
      </c>
      <c r="Q1424" s="29">
        <v>0.45429398148148148</v>
      </c>
      <c r="R1424" s="28">
        <v>0</v>
      </c>
      <c r="S1424" s="30">
        <v>5.8</v>
      </c>
      <c r="T1424" s="32" t="s">
        <v>14521</v>
      </c>
      <c r="U1424" s="32" t="s">
        <v>14522</v>
      </c>
      <c r="V1424" s="30">
        <v>5.2373015914129999</v>
      </c>
      <c r="W1424" s="28">
        <v>0</v>
      </c>
      <c r="X1424" s="28">
        <v>0</v>
      </c>
      <c r="Y1424" s="28" t="s">
        <v>14547</v>
      </c>
      <c r="Z1424" s="28" t="s">
        <v>16068</v>
      </c>
      <c r="AA1424" s="28">
        <v>1</v>
      </c>
      <c r="AB1424" s="28">
        <v>0</v>
      </c>
      <c r="AC1424" s="32">
        <f>Solution[[#This Row],[Old Stop]] +1</f>
        <v>361</v>
      </c>
      <c r="AD1424" s="32" t="str">
        <f>_xlfn.CONCAT(Solution[[#This Row],[Notes]],"_",Solution[[#This Row],[Week '#]],"_", _xlfn.SWITCH(Solution[[#This Row],[Column1]], "M", "Monday", "T", "Tuesday", "W", "Wednesday", "R", "Thursday", "H", "Thursday", "F", "Friday"))</f>
        <v>105_Week3_Thursday</v>
      </c>
      <c r="AE1424" s="32" t="str">
        <f>IF(LEN(Solution[[#This Row],[Available Delivery Days]]) =1, Solution[[#This Row],[Available Delivery Days]], IF(ISNUMBER(SEARCH(Solution[[#This Row],[New Delivery Day]], Solution[[#This Row],[Available Delivery Days]])), Solution[[#This Row],[New Delivery Day]], Solution[[#This Row],[Old Delivery Day]]))</f>
        <v>R</v>
      </c>
      <c r="AF1424" s="31">
        <v>9.9350000000000005</v>
      </c>
      <c r="AG1424" s="31">
        <v>9.7349999999999994</v>
      </c>
      <c r="AH1424" s="28" t="s">
        <v>7832</v>
      </c>
      <c r="AI1424" s="28" t="s">
        <v>932</v>
      </c>
      <c r="AJ1424" s="28" t="s">
        <v>7793</v>
      </c>
      <c r="AK1424" s="28" t="s">
        <v>7792</v>
      </c>
      <c r="AL1424" s="28" t="s">
        <v>7797</v>
      </c>
      <c r="AM1424" s="28">
        <f>_xlfn.XLOOKUP(Solution[[#This Row],[Cu_ID]],Master[cu_id],Master[Notes], "none")</f>
        <v>105</v>
      </c>
      <c r="AN1424" s="28">
        <v>0</v>
      </c>
    </row>
    <row r="1425" spans="1:40" x14ac:dyDescent="0.3">
      <c r="A1425" s="53" t="s">
        <v>13280</v>
      </c>
      <c r="B1425" s="37" t="s">
        <v>13281</v>
      </c>
      <c r="C1425" s="37" t="s">
        <v>7728</v>
      </c>
      <c r="D1425" s="28" t="s">
        <v>7716</v>
      </c>
      <c r="E1425" s="28" t="s">
        <v>11016</v>
      </c>
      <c r="F1425" s="28" t="s">
        <v>902</v>
      </c>
      <c r="G1425" s="28" t="s">
        <v>7772</v>
      </c>
      <c r="H1425" s="28" t="s">
        <v>7789</v>
      </c>
      <c r="I1425" s="28" t="s">
        <v>901</v>
      </c>
      <c r="J1425" s="28">
        <v>0</v>
      </c>
      <c r="K1425" s="35" t="s">
        <v>7892</v>
      </c>
      <c r="L1425" s="35" t="s">
        <v>13282</v>
      </c>
      <c r="M1425" s="30">
        <v>10.798545204103</v>
      </c>
      <c r="N1425" s="32" t="s">
        <v>15076</v>
      </c>
      <c r="O1425" s="28" t="s">
        <v>7774</v>
      </c>
      <c r="P1425" s="29">
        <v>0.45001157407407405</v>
      </c>
      <c r="Q1425" s="29">
        <v>0.46133101851851854</v>
      </c>
      <c r="R1425" s="28">
        <v>0</v>
      </c>
      <c r="S1425" s="30">
        <v>16.308333333333334</v>
      </c>
      <c r="T1425" s="32" t="s">
        <v>13283</v>
      </c>
      <c r="U1425" s="32" t="s">
        <v>13284</v>
      </c>
      <c r="V1425" s="30">
        <v>9.4510467426927303</v>
      </c>
      <c r="W1425" s="28">
        <v>16</v>
      </c>
      <c r="X1425" s="28">
        <v>0.296296296296296</v>
      </c>
      <c r="Y1425" s="28" t="s">
        <v>14627</v>
      </c>
      <c r="Z1425" s="28" t="s">
        <v>14628</v>
      </c>
      <c r="AA1425" s="28">
        <v>1</v>
      </c>
      <c r="AB1425" s="28">
        <v>107</v>
      </c>
      <c r="AC1425" s="32">
        <f>Solution[[#This Row],[Old Stop]] +1</f>
        <v>1</v>
      </c>
      <c r="AD1425" s="32" t="str">
        <f>_xlfn.CONCAT(Solution[[#This Row],[Notes]],"_",Solution[[#This Row],[Week '#]],"_", _xlfn.SWITCH(Solution[[#This Row],[Column1]], "M", "Monday", "T", "Tuesday", "W", "Wednesday", "R", "Thursday", "H", "Thursday", "F", "Friday"))</f>
        <v>103_Week1_Friday</v>
      </c>
      <c r="AE1425" s="32" t="str">
        <f>IF(LEN(Solution[[#This Row],[Available Delivery Days]]) =1, Solution[[#This Row],[Available Delivery Days]], IF(ISNUMBER(SEARCH(Solution[[#This Row],[New Delivery Day]], Solution[[#This Row],[Available Delivery Days]])), Solution[[#This Row],[New Delivery Day]], Solution[[#This Row],[Old Delivery Day]]))</f>
        <v>F</v>
      </c>
      <c r="AF1425" s="31">
        <v>248.30250000000001</v>
      </c>
      <c r="AG1425" s="31">
        <v>136.37</v>
      </c>
      <c r="AH1425" s="28" t="s">
        <v>7832</v>
      </c>
      <c r="AI1425" s="28" t="s">
        <v>932</v>
      </c>
      <c r="AJ1425" s="28" t="s">
        <v>7792</v>
      </c>
      <c r="AK1425" s="28" t="s">
        <v>7792</v>
      </c>
      <c r="AL1425" s="28" t="s">
        <v>7797</v>
      </c>
      <c r="AM1425" s="28">
        <f>_xlfn.XLOOKUP(Solution[[#This Row],[Cu_ID]],Master[cu_id],Master[Notes], "none")</f>
        <v>103</v>
      </c>
      <c r="AN1425" s="28">
        <v>107</v>
      </c>
    </row>
    <row r="1426" spans="1:40" x14ac:dyDescent="0.3">
      <c r="A1426" s="53" t="s">
        <v>13280</v>
      </c>
      <c r="B1426" s="37" t="s">
        <v>13281</v>
      </c>
      <c r="C1426" s="37" t="s">
        <v>7728</v>
      </c>
      <c r="D1426" s="28" t="s">
        <v>7717</v>
      </c>
      <c r="E1426" s="28" t="s">
        <v>11016</v>
      </c>
      <c r="F1426" s="28" t="s">
        <v>902</v>
      </c>
      <c r="G1426" s="28" t="s">
        <v>7735</v>
      </c>
      <c r="H1426" s="28" t="s">
        <v>7789</v>
      </c>
      <c r="I1426" s="28" t="s">
        <v>901</v>
      </c>
      <c r="J1426" s="28">
        <v>0</v>
      </c>
      <c r="K1426" s="35" t="s">
        <v>7892</v>
      </c>
      <c r="L1426" s="35" t="s">
        <v>13282</v>
      </c>
      <c r="M1426" s="30">
        <v>5.2347245495766401</v>
      </c>
      <c r="N1426" s="32" t="s">
        <v>15077</v>
      </c>
      <c r="O1426" s="28" t="s">
        <v>7774</v>
      </c>
      <c r="P1426" s="29">
        <v>0.43006944444444445</v>
      </c>
      <c r="Q1426" s="29">
        <v>0.44138888888888889</v>
      </c>
      <c r="R1426" s="28">
        <v>0</v>
      </c>
      <c r="S1426" s="30">
        <v>16.308333333333334</v>
      </c>
      <c r="T1426" s="32" t="s">
        <v>13283</v>
      </c>
      <c r="U1426" s="32" t="s">
        <v>13284</v>
      </c>
      <c r="V1426" s="30">
        <v>5.4422785982714901</v>
      </c>
      <c r="W1426" s="28">
        <v>16</v>
      </c>
      <c r="X1426" s="28">
        <v>0.296296296296296</v>
      </c>
      <c r="Y1426" s="28" t="s">
        <v>14627</v>
      </c>
      <c r="Z1426" s="28" t="s">
        <v>14648</v>
      </c>
      <c r="AA1426" s="28">
        <v>1</v>
      </c>
      <c r="AB1426" s="28">
        <v>107</v>
      </c>
      <c r="AC1426" s="32">
        <f>Solution[[#This Row],[Old Stop]] +1</f>
        <v>1</v>
      </c>
      <c r="AD1426" s="32" t="str">
        <f>_xlfn.CONCAT(Solution[[#This Row],[Notes]],"_",Solution[[#This Row],[Week '#]],"_", _xlfn.SWITCH(Solution[[#This Row],[Column1]], "M", "Monday", "T", "Tuesday", "W", "Wednesday", "R", "Thursday", "H", "Thursday", "F", "Friday"))</f>
        <v>103_Week2_Friday</v>
      </c>
      <c r="AE1426" s="32" t="str">
        <f>IF(LEN(Solution[[#This Row],[Available Delivery Days]]) =1, Solution[[#This Row],[Available Delivery Days]], IF(ISNUMBER(SEARCH(Solution[[#This Row],[New Delivery Day]], Solution[[#This Row],[Available Delivery Days]])), Solution[[#This Row],[New Delivery Day]], Solution[[#This Row],[Old Delivery Day]]))</f>
        <v>F</v>
      </c>
      <c r="AF1426" s="31">
        <v>248.30250000000001</v>
      </c>
      <c r="AG1426" s="31">
        <v>136.37</v>
      </c>
      <c r="AH1426" s="28" t="s">
        <v>7832</v>
      </c>
      <c r="AI1426" s="28" t="s">
        <v>932</v>
      </c>
      <c r="AJ1426" s="28" t="s">
        <v>7792</v>
      </c>
      <c r="AK1426" s="28" t="s">
        <v>7792</v>
      </c>
      <c r="AL1426" s="28" t="s">
        <v>7797</v>
      </c>
      <c r="AM1426" s="28">
        <f>_xlfn.XLOOKUP(Solution[[#This Row],[Cu_ID]],Master[cu_id],Master[Notes], "none")</f>
        <v>103</v>
      </c>
      <c r="AN1426" s="28">
        <v>107</v>
      </c>
    </row>
    <row r="1427" spans="1:40" x14ac:dyDescent="0.3">
      <c r="A1427" s="53" t="s">
        <v>13280</v>
      </c>
      <c r="B1427" s="37" t="s">
        <v>13281</v>
      </c>
      <c r="C1427" s="37" t="s">
        <v>7728</v>
      </c>
      <c r="D1427" s="28" t="s">
        <v>7718</v>
      </c>
      <c r="E1427" s="28" t="s">
        <v>11016</v>
      </c>
      <c r="F1427" s="28" t="s">
        <v>902</v>
      </c>
      <c r="G1427" s="28" t="s">
        <v>7783</v>
      </c>
      <c r="H1427" s="28" t="s">
        <v>7789</v>
      </c>
      <c r="I1427" s="28" t="s">
        <v>901</v>
      </c>
      <c r="J1427" s="28">
        <v>0</v>
      </c>
      <c r="K1427" s="35" t="s">
        <v>7892</v>
      </c>
      <c r="L1427" s="35" t="s">
        <v>13282</v>
      </c>
      <c r="M1427" s="30">
        <v>10.798545204103</v>
      </c>
      <c r="N1427" s="32" t="s">
        <v>16192</v>
      </c>
      <c r="O1427" s="28" t="s">
        <v>7774</v>
      </c>
      <c r="P1427" s="29">
        <v>0.45320601851851849</v>
      </c>
      <c r="Q1427" s="29">
        <v>0.46452546296296299</v>
      </c>
      <c r="R1427" s="28">
        <v>0</v>
      </c>
      <c r="S1427" s="30">
        <v>16.308333333333334</v>
      </c>
      <c r="T1427" s="32" t="s">
        <v>13283</v>
      </c>
      <c r="U1427" s="32" t="s">
        <v>13284</v>
      </c>
      <c r="V1427" s="30">
        <v>9.4510467426927303</v>
      </c>
      <c r="W1427" s="28">
        <v>16</v>
      </c>
      <c r="X1427" s="28">
        <v>0.296296296296296</v>
      </c>
      <c r="Y1427" s="28" t="s">
        <v>14627</v>
      </c>
      <c r="Z1427" s="28" t="s">
        <v>16138</v>
      </c>
      <c r="AA1427" s="28">
        <v>1</v>
      </c>
      <c r="AB1427" s="28">
        <v>107</v>
      </c>
      <c r="AC1427" s="32">
        <f>Solution[[#This Row],[Old Stop]] +1</f>
        <v>1</v>
      </c>
      <c r="AD1427" s="32" t="str">
        <f>_xlfn.CONCAT(Solution[[#This Row],[Notes]],"_",Solution[[#This Row],[Week '#]],"_", _xlfn.SWITCH(Solution[[#This Row],[Column1]], "M", "Monday", "T", "Tuesday", "W", "Wednesday", "R", "Thursday", "H", "Thursday", "F", "Friday"))</f>
        <v>103_Week3_Friday</v>
      </c>
      <c r="AE1427" s="32" t="str">
        <f>IF(LEN(Solution[[#This Row],[Available Delivery Days]]) =1, Solution[[#This Row],[Available Delivery Days]], IF(ISNUMBER(SEARCH(Solution[[#This Row],[New Delivery Day]], Solution[[#This Row],[Available Delivery Days]])), Solution[[#This Row],[New Delivery Day]], Solution[[#This Row],[Old Delivery Day]]))</f>
        <v>F</v>
      </c>
      <c r="AF1427" s="31">
        <v>248.30250000000001</v>
      </c>
      <c r="AG1427" s="31">
        <v>136.37</v>
      </c>
      <c r="AH1427" s="28" t="s">
        <v>7832</v>
      </c>
      <c r="AI1427" s="28" t="s">
        <v>932</v>
      </c>
      <c r="AJ1427" s="28" t="s">
        <v>7792</v>
      </c>
      <c r="AK1427" s="28" t="s">
        <v>7792</v>
      </c>
      <c r="AL1427" s="28" t="s">
        <v>7797</v>
      </c>
      <c r="AM1427" s="28">
        <f>_xlfn.XLOOKUP(Solution[[#This Row],[Cu_ID]],Master[cu_id],Master[Notes], "none")</f>
        <v>103</v>
      </c>
      <c r="AN1427" s="28">
        <v>107</v>
      </c>
    </row>
    <row r="1428" spans="1:40" x14ac:dyDescent="0.3">
      <c r="A1428" s="53" t="s">
        <v>13280</v>
      </c>
      <c r="B1428" s="37" t="s">
        <v>13281</v>
      </c>
      <c r="C1428" s="37" t="s">
        <v>7728</v>
      </c>
      <c r="D1428" s="28" t="s">
        <v>7719</v>
      </c>
      <c r="E1428" s="28" t="s">
        <v>11016</v>
      </c>
      <c r="F1428" s="28" t="s">
        <v>902</v>
      </c>
      <c r="G1428" s="28" t="s">
        <v>7809</v>
      </c>
      <c r="H1428" s="28" t="s">
        <v>7789</v>
      </c>
      <c r="I1428" s="28" t="s">
        <v>901</v>
      </c>
      <c r="J1428" s="28">
        <v>0</v>
      </c>
      <c r="K1428" s="35" t="s">
        <v>7892</v>
      </c>
      <c r="L1428" s="35" t="s">
        <v>13282</v>
      </c>
      <c r="M1428" s="30">
        <v>5.2347245495766401</v>
      </c>
      <c r="N1428" s="32" t="s">
        <v>16778</v>
      </c>
      <c r="O1428" s="28" t="s">
        <v>7774</v>
      </c>
      <c r="P1428" s="29">
        <v>0.43814814814814818</v>
      </c>
      <c r="Q1428" s="29">
        <v>0.44946759259259261</v>
      </c>
      <c r="R1428" s="28">
        <v>0</v>
      </c>
      <c r="S1428" s="30">
        <v>16.308333333333334</v>
      </c>
      <c r="T1428" s="32" t="s">
        <v>13283</v>
      </c>
      <c r="U1428" s="32" t="s">
        <v>13284</v>
      </c>
      <c r="V1428" s="30">
        <v>5.4422785982714901</v>
      </c>
      <c r="W1428" s="28">
        <v>16</v>
      </c>
      <c r="X1428" s="28">
        <v>0.296296296296296</v>
      </c>
      <c r="Y1428" s="28" t="s">
        <v>14627</v>
      </c>
      <c r="Z1428" s="28" t="s">
        <v>16642</v>
      </c>
      <c r="AA1428" s="28">
        <v>1</v>
      </c>
      <c r="AB1428" s="28">
        <v>107</v>
      </c>
      <c r="AC1428" s="32">
        <f>Solution[[#This Row],[Old Stop]] +1</f>
        <v>1</v>
      </c>
      <c r="AD1428" s="32" t="str">
        <f>_xlfn.CONCAT(Solution[[#This Row],[Notes]],"_",Solution[[#This Row],[Week '#]],"_", _xlfn.SWITCH(Solution[[#This Row],[Column1]], "M", "Monday", "T", "Tuesday", "W", "Wednesday", "R", "Thursday", "H", "Thursday", "F", "Friday"))</f>
        <v>103_Week4_Friday</v>
      </c>
      <c r="AE1428" s="32" t="str">
        <f>IF(LEN(Solution[[#This Row],[Available Delivery Days]]) =1, Solution[[#This Row],[Available Delivery Days]], IF(ISNUMBER(SEARCH(Solution[[#This Row],[New Delivery Day]], Solution[[#This Row],[Available Delivery Days]])), Solution[[#This Row],[New Delivery Day]], Solution[[#This Row],[Old Delivery Day]]))</f>
        <v>F</v>
      </c>
      <c r="AF1428" s="31">
        <v>248.30250000000001</v>
      </c>
      <c r="AG1428" s="31">
        <v>136.37</v>
      </c>
      <c r="AH1428" s="28" t="s">
        <v>7832</v>
      </c>
      <c r="AI1428" s="28" t="s">
        <v>932</v>
      </c>
      <c r="AJ1428" s="28" t="s">
        <v>7792</v>
      </c>
      <c r="AK1428" s="28" t="s">
        <v>7792</v>
      </c>
      <c r="AL1428" s="28" t="s">
        <v>7797</v>
      </c>
      <c r="AM1428" s="28">
        <f>_xlfn.XLOOKUP(Solution[[#This Row],[Cu_ID]],Master[cu_id],Master[Notes], "none")</f>
        <v>103</v>
      </c>
      <c r="AN1428" s="28">
        <v>107</v>
      </c>
    </row>
    <row r="1429" spans="1:40" x14ac:dyDescent="0.3">
      <c r="A1429" s="53" t="s">
        <v>11758</v>
      </c>
      <c r="B1429" s="37" t="s">
        <v>11759</v>
      </c>
      <c r="C1429" s="37" t="s">
        <v>7728</v>
      </c>
      <c r="D1429" s="28" t="s">
        <v>7716</v>
      </c>
      <c r="E1429" s="28" t="s">
        <v>7734</v>
      </c>
      <c r="F1429" s="28" t="s">
        <v>936</v>
      </c>
      <c r="G1429" s="28" t="s">
        <v>7809</v>
      </c>
      <c r="H1429" s="28" t="s">
        <v>7734</v>
      </c>
      <c r="I1429" s="28" t="s">
        <v>8057</v>
      </c>
      <c r="J1429" s="28">
        <v>56</v>
      </c>
      <c r="K1429" s="35" t="s">
        <v>8500</v>
      </c>
      <c r="L1429" s="35" t="s">
        <v>11760</v>
      </c>
      <c r="M1429" s="30">
        <v>0</v>
      </c>
      <c r="N1429" s="32" t="s">
        <v>15203</v>
      </c>
      <c r="O1429" s="28" t="s">
        <v>7774</v>
      </c>
      <c r="P1429" s="29">
        <v>0.54885416666666664</v>
      </c>
      <c r="Q1429" s="29">
        <v>0.55557870370370366</v>
      </c>
      <c r="R1429" s="28">
        <v>0</v>
      </c>
      <c r="S1429" s="30">
        <v>9.683574621414877</v>
      </c>
      <c r="T1429" s="32" t="s">
        <v>11761</v>
      </c>
      <c r="U1429" s="32" t="s">
        <v>11762</v>
      </c>
      <c r="V1429" s="30"/>
      <c r="W1429" s="28">
        <v>0</v>
      </c>
      <c r="X1429" s="28">
        <v>0</v>
      </c>
      <c r="Y1429" s="28" t="s">
        <v>14643</v>
      </c>
      <c r="Z1429" s="28" t="s">
        <v>14644</v>
      </c>
      <c r="AA1429" s="28">
        <v>1</v>
      </c>
      <c r="AB1429" s="28">
        <v>0</v>
      </c>
      <c r="AC1429" s="32">
        <f>Solution[[#This Row],[Old Stop]] +1</f>
        <v>57</v>
      </c>
      <c r="AD1429" s="32" t="str">
        <f>_xlfn.CONCAT(Solution[[#This Row],[Notes]],"_",Solution[[#This Row],[Week '#]],"_", _xlfn.SWITCH(Solution[[#This Row],[Column1]], "M", "Monday", "T", "Tuesday", "W", "Wednesday", "R", "Thursday", "H", "Thursday", "F", "Friday"))</f>
        <v>102_Week1_Thursday</v>
      </c>
      <c r="AE1429" s="32" t="str">
        <f>IF(LEN(Solution[[#This Row],[Available Delivery Days]]) =1, Solution[[#This Row],[Available Delivery Days]], IF(ISNUMBER(SEARCH(Solution[[#This Row],[New Delivery Day]], Solution[[#This Row],[Available Delivery Days]])), Solution[[#This Row],[New Delivery Day]], Solution[[#This Row],[Old Delivery Day]]))</f>
        <v>R</v>
      </c>
      <c r="AF1429" s="31">
        <v>65.892499999999998</v>
      </c>
      <c r="AG1429" s="31">
        <v>-8.35</v>
      </c>
      <c r="AH1429" s="28" t="s">
        <v>7832</v>
      </c>
      <c r="AI1429" s="28" t="s">
        <v>932</v>
      </c>
      <c r="AJ1429" s="28" t="s">
        <v>7793</v>
      </c>
      <c r="AK1429" s="28" t="s">
        <v>7792</v>
      </c>
      <c r="AL1429" s="28" t="s">
        <v>7797</v>
      </c>
      <c r="AM1429" s="28">
        <f>_xlfn.XLOOKUP(Solution[[#This Row],[Cu_ID]],Master[cu_id],Master[Notes], "none")</f>
        <v>102</v>
      </c>
      <c r="AN1429" s="28">
        <v>0</v>
      </c>
    </row>
    <row r="1430" spans="1:40" x14ac:dyDescent="0.3">
      <c r="A1430" s="53" t="s">
        <v>11758</v>
      </c>
      <c r="B1430" s="37" t="s">
        <v>11759</v>
      </c>
      <c r="C1430" s="37" t="s">
        <v>7728</v>
      </c>
      <c r="D1430" s="28" t="s">
        <v>7717</v>
      </c>
      <c r="E1430" s="28" t="s">
        <v>7734</v>
      </c>
      <c r="F1430" s="28" t="s">
        <v>936</v>
      </c>
      <c r="G1430" s="28" t="s">
        <v>7748</v>
      </c>
      <c r="H1430" s="28" t="s">
        <v>7734</v>
      </c>
      <c r="I1430" s="28" t="s">
        <v>8057</v>
      </c>
      <c r="J1430" s="28">
        <v>56</v>
      </c>
      <c r="K1430" s="35" t="s">
        <v>8500</v>
      </c>
      <c r="L1430" s="35" t="s">
        <v>11760</v>
      </c>
      <c r="M1430" s="30">
        <v>0</v>
      </c>
      <c r="N1430" s="32" t="s">
        <v>15204</v>
      </c>
      <c r="O1430" s="28" t="s">
        <v>7774</v>
      </c>
      <c r="P1430" s="29">
        <v>0.38538194444444446</v>
      </c>
      <c r="Q1430" s="29">
        <v>0.39210648148148147</v>
      </c>
      <c r="R1430" s="28">
        <v>0</v>
      </c>
      <c r="S1430" s="30">
        <v>9.683574621414877</v>
      </c>
      <c r="T1430" s="32" t="s">
        <v>11761</v>
      </c>
      <c r="U1430" s="32" t="s">
        <v>11762</v>
      </c>
      <c r="V1430" s="30"/>
      <c r="W1430" s="28">
        <v>0</v>
      </c>
      <c r="X1430" s="28">
        <v>0</v>
      </c>
      <c r="Y1430" s="28" t="s">
        <v>14643</v>
      </c>
      <c r="Z1430" s="28" t="s">
        <v>14649</v>
      </c>
      <c r="AA1430" s="28">
        <v>1</v>
      </c>
      <c r="AB1430" s="28">
        <v>0</v>
      </c>
      <c r="AC1430" s="32">
        <f>Solution[[#This Row],[Old Stop]] +1</f>
        <v>57</v>
      </c>
      <c r="AD1430" s="32" t="str">
        <f>_xlfn.CONCAT(Solution[[#This Row],[Notes]],"_",Solution[[#This Row],[Week '#]],"_", _xlfn.SWITCH(Solution[[#This Row],[Column1]], "M", "Monday", "T", "Tuesday", "W", "Wednesday", "R", "Thursday", "H", "Thursday", "F", "Friday"))</f>
        <v>102_Week2_Thursday</v>
      </c>
      <c r="AE1430" s="32" t="str">
        <f>IF(LEN(Solution[[#This Row],[Available Delivery Days]]) =1, Solution[[#This Row],[Available Delivery Days]], IF(ISNUMBER(SEARCH(Solution[[#This Row],[New Delivery Day]], Solution[[#This Row],[Available Delivery Days]])), Solution[[#This Row],[New Delivery Day]], Solution[[#This Row],[Old Delivery Day]]))</f>
        <v>R</v>
      </c>
      <c r="AF1430" s="31">
        <v>65.892499999999998</v>
      </c>
      <c r="AG1430" s="31">
        <v>-8.35</v>
      </c>
      <c r="AH1430" s="28" t="s">
        <v>7832</v>
      </c>
      <c r="AI1430" s="28" t="s">
        <v>932</v>
      </c>
      <c r="AJ1430" s="28" t="s">
        <v>7793</v>
      </c>
      <c r="AK1430" s="28" t="s">
        <v>7792</v>
      </c>
      <c r="AL1430" s="28" t="s">
        <v>7797</v>
      </c>
      <c r="AM1430" s="28">
        <f>_xlfn.XLOOKUP(Solution[[#This Row],[Cu_ID]],Master[cu_id],Master[Notes], "none")</f>
        <v>102</v>
      </c>
      <c r="AN1430" s="28">
        <v>0</v>
      </c>
    </row>
    <row r="1431" spans="1:40" x14ac:dyDescent="0.3">
      <c r="A1431" s="53" t="s">
        <v>11758</v>
      </c>
      <c r="B1431" s="37" t="s">
        <v>11759</v>
      </c>
      <c r="C1431" s="37" t="s">
        <v>7728</v>
      </c>
      <c r="D1431" s="28" t="s">
        <v>7718</v>
      </c>
      <c r="E1431" s="28" t="s">
        <v>7734</v>
      </c>
      <c r="F1431" s="28" t="s">
        <v>936</v>
      </c>
      <c r="G1431" s="28" t="s">
        <v>7809</v>
      </c>
      <c r="H1431" s="28" t="s">
        <v>7734</v>
      </c>
      <c r="I1431" s="28" t="s">
        <v>8057</v>
      </c>
      <c r="J1431" s="28">
        <v>56</v>
      </c>
      <c r="K1431" s="35" t="s">
        <v>8500</v>
      </c>
      <c r="L1431" s="35" t="s">
        <v>11760</v>
      </c>
      <c r="M1431" s="30">
        <v>0</v>
      </c>
      <c r="N1431" s="32" t="s">
        <v>15713</v>
      </c>
      <c r="O1431" s="28" t="s">
        <v>7774</v>
      </c>
      <c r="P1431" s="29">
        <v>0.54885416666666664</v>
      </c>
      <c r="Q1431" s="29">
        <v>0.55557870370370366</v>
      </c>
      <c r="R1431" s="28">
        <v>0</v>
      </c>
      <c r="S1431" s="30">
        <v>9.683574621414877</v>
      </c>
      <c r="T1431" s="32" t="s">
        <v>11761</v>
      </c>
      <c r="U1431" s="32" t="s">
        <v>11762</v>
      </c>
      <c r="V1431" s="30"/>
      <c r="W1431" s="28">
        <v>0</v>
      </c>
      <c r="X1431" s="28">
        <v>0</v>
      </c>
      <c r="Y1431" s="28" t="s">
        <v>14643</v>
      </c>
      <c r="Z1431" s="28" t="s">
        <v>15700</v>
      </c>
      <c r="AA1431" s="28">
        <v>1</v>
      </c>
      <c r="AB1431" s="28">
        <v>0</v>
      </c>
      <c r="AC1431" s="32">
        <f>Solution[[#This Row],[Old Stop]] +1</f>
        <v>57</v>
      </c>
      <c r="AD1431" s="32" t="str">
        <f>_xlfn.CONCAT(Solution[[#This Row],[Notes]],"_",Solution[[#This Row],[Week '#]],"_", _xlfn.SWITCH(Solution[[#This Row],[Column1]], "M", "Monday", "T", "Tuesday", "W", "Wednesday", "R", "Thursday", "H", "Thursday", "F", "Friday"))</f>
        <v>102_Week3_Thursday</v>
      </c>
      <c r="AE1431" s="32" t="str">
        <f>IF(LEN(Solution[[#This Row],[Available Delivery Days]]) =1, Solution[[#This Row],[Available Delivery Days]], IF(ISNUMBER(SEARCH(Solution[[#This Row],[New Delivery Day]], Solution[[#This Row],[Available Delivery Days]])), Solution[[#This Row],[New Delivery Day]], Solution[[#This Row],[Old Delivery Day]]))</f>
        <v>R</v>
      </c>
      <c r="AF1431" s="31">
        <v>65.892499999999998</v>
      </c>
      <c r="AG1431" s="31">
        <v>-8.35</v>
      </c>
      <c r="AH1431" s="28" t="s">
        <v>7832</v>
      </c>
      <c r="AI1431" s="28" t="s">
        <v>932</v>
      </c>
      <c r="AJ1431" s="28" t="s">
        <v>7793</v>
      </c>
      <c r="AK1431" s="28" t="s">
        <v>7792</v>
      </c>
      <c r="AL1431" s="28" t="s">
        <v>7797</v>
      </c>
      <c r="AM1431" s="28">
        <f>_xlfn.XLOOKUP(Solution[[#This Row],[Cu_ID]],Master[cu_id],Master[Notes], "none")</f>
        <v>102</v>
      </c>
      <c r="AN1431" s="28">
        <v>0</v>
      </c>
    </row>
    <row r="1432" spans="1:40" x14ac:dyDescent="0.3">
      <c r="A1432" s="53" t="s">
        <v>11758</v>
      </c>
      <c r="B1432" s="37" t="s">
        <v>11759</v>
      </c>
      <c r="C1432" s="37" t="s">
        <v>7728</v>
      </c>
      <c r="D1432" s="28" t="s">
        <v>7719</v>
      </c>
      <c r="E1432" s="28" t="s">
        <v>7734</v>
      </c>
      <c r="F1432" s="28" t="s">
        <v>936</v>
      </c>
      <c r="G1432" s="28" t="s">
        <v>7748</v>
      </c>
      <c r="H1432" s="28" t="s">
        <v>7734</v>
      </c>
      <c r="I1432" s="28" t="s">
        <v>8057</v>
      </c>
      <c r="J1432" s="28">
        <v>56</v>
      </c>
      <c r="K1432" s="35" t="s">
        <v>8500</v>
      </c>
      <c r="L1432" s="35" t="s">
        <v>11760</v>
      </c>
      <c r="M1432" s="30">
        <v>0</v>
      </c>
      <c r="N1432" s="32" t="s">
        <v>16277</v>
      </c>
      <c r="O1432" s="28" t="s">
        <v>7774</v>
      </c>
      <c r="P1432" s="29">
        <v>0.38538194444444446</v>
      </c>
      <c r="Q1432" s="29">
        <v>0.39210648148148147</v>
      </c>
      <c r="R1432" s="28">
        <v>0</v>
      </c>
      <c r="S1432" s="30">
        <v>9.683574621414877</v>
      </c>
      <c r="T1432" s="32" t="s">
        <v>11761</v>
      </c>
      <c r="U1432" s="32" t="s">
        <v>11762</v>
      </c>
      <c r="V1432" s="30"/>
      <c r="W1432" s="28">
        <v>0</v>
      </c>
      <c r="X1432" s="28">
        <v>0</v>
      </c>
      <c r="Y1432" s="28" t="s">
        <v>14643</v>
      </c>
      <c r="Z1432" s="28" t="s">
        <v>16265</v>
      </c>
      <c r="AA1432" s="28">
        <v>1</v>
      </c>
      <c r="AB1432" s="28">
        <v>0</v>
      </c>
      <c r="AC1432" s="32">
        <f>Solution[[#This Row],[Old Stop]] +1</f>
        <v>57</v>
      </c>
      <c r="AD1432" s="32" t="str">
        <f>_xlfn.CONCAT(Solution[[#This Row],[Notes]],"_",Solution[[#This Row],[Week '#]],"_", _xlfn.SWITCH(Solution[[#This Row],[Column1]], "M", "Monday", "T", "Tuesday", "W", "Wednesday", "R", "Thursday", "H", "Thursday", "F", "Friday"))</f>
        <v>102_Week4_Thursday</v>
      </c>
      <c r="AE1432" s="32" t="str">
        <f>IF(LEN(Solution[[#This Row],[Available Delivery Days]]) =1, Solution[[#This Row],[Available Delivery Days]], IF(ISNUMBER(SEARCH(Solution[[#This Row],[New Delivery Day]], Solution[[#This Row],[Available Delivery Days]])), Solution[[#This Row],[New Delivery Day]], Solution[[#This Row],[Old Delivery Day]]))</f>
        <v>R</v>
      </c>
      <c r="AF1432" s="31">
        <v>65.892499999999998</v>
      </c>
      <c r="AG1432" s="31">
        <v>-8.35</v>
      </c>
      <c r="AH1432" s="28" t="s">
        <v>7832</v>
      </c>
      <c r="AI1432" s="28" t="s">
        <v>932</v>
      </c>
      <c r="AJ1432" s="28" t="s">
        <v>7793</v>
      </c>
      <c r="AK1432" s="28" t="s">
        <v>7792</v>
      </c>
      <c r="AL1432" s="28" t="s">
        <v>7797</v>
      </c>
      <c r="AM1432" s="28">
        <f>_xlfn.XLOOKUP(Solution[[#This Row],[Cu_ID]],Master[cu_id],Master[Notes], "none")</f>
        <v>102</v>
      </c>
      <c r="AN1432" s="28">
        <v>0</v>
      </c>
    </row>
    <row r="1433" spans="1:40" x14ac:dyDescent="0.3">
      <c r="A1433" s="53" t="s">
        <v>12916</v>
      </c>
      <c r="B1433" s="37" t="s">
        <v>12917</v>
      </c>
      <c r="C1433" s="37" t="s">
        <v>7728</v>
      </c>
      <c r="D1433" s="28" t="s">
        <v>7719</v>
      </c>
      <c r="E1433" s="28" t="s">
        <v>7789</v>
      </c>
      <c r="F1433" s="28" t="s">
        <v>903</v>
      </c>
      <c r="G1433" s="28" t="s">
        <v>7775</v>
      </c>
      <c r="H1433" s="28" t="s">
        <v>7789</v>
      </c>
      <c r="I1433" s="28" t="s">
        <v>8057</v>
      </c>
      <c r="J1433" s="28">
        <v>362</v>
      </c>
      <c r="K1433" s="35" t="s">
        <v>8134</v>
      </c>
      <c r="L1433" s="35" t="s">
        <v>12918</v>
      </c>
      <c r="M1433" s="30">
        <v>10.8632404860109</v>
      </c>
      <c r="N1433" s="32" t="s">
        <v>16448</v>
      </c>
      <c r="O1433" s="28" t="s">
        <v>7733</v>
      </c>
      <c r="P1433" s="29">
        <v>0.61873842592592587</v>
      </c>
      <c r="Q1433" s="29">
        <v>0.62428240740740737</v>
      </c>
      <c r="R1433" s="28">
        <v>0</v>
      </c>
      <c r="S1433" s="30">
        <v>7.9833333333333334</v>
      </c>
      <c r="T1433" s="32" t="s">
        <v>12919</v>
      </c>
      <c r="U1433" s="32" t="s">
        <v>12920</v>
      </c>
      <c r="V1433" s="30">
        <v>9.0390492787302499</v>
      </c>
      <c r="W1433" s="28">
        <v>0</v>
      </c>
      <c r="X1433" s="28">
        <v>0</v>
      </c>
      <c r="Y1433" s="28" t="s">
        <v>14639</v>
      </c>
      <c r="Z1433" s="28" t="s">
        <v>16423</v>
      </c>
      <c r="AA1433" s="28">
        <v>1</v>
      </c>
      <c r="AB1433" s="28">
        <v>0</v>
      </c>
      <c r="AC1433" s="32">
        <f>Solution[[#This Row],[Old Stop]] +1</f>
        <v>363</v>
      </c>
      <c r="AD1433" s="32" t="str">
        <f>_xlfn.CONCAT(Solution[[#This Row],[Notes]],"_",Solution[[#This Row],[Week '#]],"_", _xlfn.SWITCH(Solution[[#This Row],[Column1]], "M", "Monday", "T", "Tuesday", "W", "Wednesday", "R", "Thursday", "H", "Thursday", "F", "Friday"))</f>
        <v>101_Week4_Tuesday</v>
      </c>
      <c r="AE1433" s="32" t="str">
        <f>IF(LEN(Solution[[#This Row],[Available Delivery Days]]) =1, Solution[[#This Row],[Available Delivery Days]], IF(ISNUMBER(SEARCH(Solution[[#This Row],[New Delivery Day]], Solution[[#This Row],[Available Delivery Days]])), Solution[[#This Row],[New Delivery Day]], Solution[[#This Row],[Old Delivery Day]]))</f>
        <v>T</v>
      </c>
      <c r="AF1433" s="31">
        <v>29.892499999999998</v>
      </c>
      <c r="AG1433" s="31">
        <v>29.892499999999998</v>
      </c>
      <c r="AH1433" s="28" t="s">
        <v>7832</v>
      </c>
      <c r="AI1433" s="28" t="s">
        <v>932</v>
      </c>
      <c r="AJ1433" s="28" t="s">
        <v>7793</v>
      </c>
      <c r="AK1433" s="28" t="s">
        <v>7792</v>
      </c>
      <c r="AL1433" s="28" t="s">
        <v>7797</v>
      </c>
      <c r="AM1433" s="28" t="str">
        <f>_xlfn.XLOOKUP(Solution[[#This Row],[Cu_ID]],Master[cu_id],Master[Notes], "none")</f>
        <v>101</v>
      </c>
      <c r="AN1433" s="28">
        <v>0</v>
      </c>
    </row>
    <row r="1434" spans="1:40" x14ac:dyDescent="0.3">
      <c r="A1434" s="53" t="s">
        <v>12991</v>
      </c>
      <c r="B1434" s="37" t="s">
        <v>12992</v>
      </c>
      <c r="C1434" s="37" t="s">
        <v>7728</v>
      </c>
      <c r="D1434" s="28" t="s">
        <v>7717</v>
      </c>
      <c r="E1434" s="28" t="s">
        <v>7789</v>
      </c>
      <c r="F1434" s="28" t="s">
        <v>903</v>
      </c>
      <c r="G1434" s="28" t="s">
        <v>7781</v>
      </c>
      <c r="H1434" s="28" t="s">
        <v>7789</v>
      </c>
      <c r="I1434" s="28" t="s">
        <v>8057</v>
      </c>
      <c r="J1434" s="28">
        <v>365</v>
      </c>
      <c r="K1434" s="35" t="s">
        <v>8141</v>
      </c>
      <c r="L1434" s="35" t="s">
        <v>12993</v>
      </c>
      <c r="M1434" s="30">
        <v>0.62720031477510896</v>
      </c>
      <c r="N1434" s="32" t="s">
        <v>15574</v>
      </c>
      <c r="O1434" s="28" t="s">
        <v>7751</v>
      </c>
      <c r="P1434" s="29">
        <v>0.62498842592592596</v>
      </c>
      <c r="Q1434" s="29">
        <v>0.63613425925925926</v>
      </c>
      <c r="R1434" s="28">
        <v>0.90394959598779701</v>
      </c>
      <c r="S1434" s="30">
        <v>16.058333333333334</v>
      </c>
      <c r="T1434" s="32" t="s">
        <v>12994</v>
      </c>
      <c r="U1434" s="32" t="s">
        <v>12995</v>
      </c>
      <c r="V1434" s="30">
        <v>0.36798796627121999</v>
      </c>
      <c r="W1434" s="28">
        <v>0</v>
      </c>
      <c r="X1434" s="28">
        <v>0</v>
      </c>
      <c r="Y1434" s="28" t="s">
        <v>14639</v>
      </c>
      <c r="Z1434" s="28" t="s">
        <v>15543</v>
      </c>
      <c r="AA1434" s="28">
        <v>1</v>
      </c>
      <c r="AB1434" s="28">
        <v>0</v>
      </c>
      <c r="AC1434" s="32">
        <f>Solution[[#This Row],[Old Stop]] +1</f>
        <v>366</v>
      </c>
      <c r="AD1434" s="32" t="str">
        <f>_xlfn.CONCAT(Solution[[#This Row],[Notes]],"_",Solution[[#This Row],[Week '#]],"_", _xlfn.SWITCH(Solution[[#This Row],[Column1]], "M", "Monday", "T", "Tuesday", "W", "Wednesday", "R", "Thursday", "H", "Thursday", "F", "Friday"))</f>
        <v>101_Week2_Tuesday</v>
      </c>
      <c r="AE1434" s="32" t="str">
        <f>IF(LEN(Solution[[#This Row],[Available Delivery Days]]) =1, Solution[[#This Row],[Available Delivery Days]], IF(ISNUMBER(SEARCH(Solution[[#This Row],[New Delivery Day]], Solution[[#This Row],[Available Delivery Days]])), Solution[[#This Row],[New Delivery Day]], Solution[[#This Row],[Old Delivery Day]]))</f>
        <v>T</v>
      </c>
      <c r="AF1434" s="31">
        <v>31.293700000000001</v>
      </c>
      <c r="AG1434" s="31">
        <v>8.75</v>
      </c>
      <c r="AH1434" s="28" t="s">
        <v>7832</v>
      </c>
      <c r="AI1434" s="28" t="s">
        <v>932</v>
      </c>
      <c r="AJ1434" s="28" t="s">
        <v>7793</v>
      </c>
      <c r="AK1434" s="28" t="s">
        <v>7792</v>
      </c>
      <c r="AL1434" s="28" t="s">
        <v>7797</v>
      </c>
      <c r="AM1434" s="28" t="str">
        <f>_xlfn.XLOOKUP(Solution[[#This Row],[Cu_ID]],Master[cu_id],Master[Notes], "none")</f>
        <v>101</v>
      </c>
      <c r="AN1434" s="28">
        <v>0</v>
      </c>
    </row>
    <row r="1435" spans="1:40" x14ac:dyDescent="0.3">
      <c r="A1435" s="53" t="s">
        <v>12991</v>
      </c>
      <c r="B1435" s="37" t="s">
        <v>12992</v>
      </c>
      <c r="C1435" s="37" t="s">
        <v>7728</v>
      </c>
      <c r="D1435" s="28" t="s">
        <v>7719</v>
      </c>
      <c r="E1435" s="28" t="s">
        <v>7789</v>
      </c>
      <c r="F1435" s="28" t="s">
        <v>903</v>
      </c>
      <c r="G1435" s="28" t="s">
        <v>7726</v>
      </c>
      <c r="H1435" s="28" t="s">
        <v>7789</v>
      </c>
      <c r="I1435" s="28" t="s">
        <v>8057</v>
      </c>
      <c r="J1435" s="28">
        <v>365</v>
      </c>
      <c r="K1435" s="35" t="s">
        <v>8141</v>
      </c>
      <c r="L1435" s="35" t="s">
        <v>12993</v>
      </c>
      <c r="M1435" s="30">
        <v>0.50204457342624698</v>
      </c>
      <c r="N1435" s="32" t="s">
        <v>16444</v>
      </c>
      <c r="O1435" s="28" t="s">
        <v>7751</v>
      </c>
      <c r="P1435" s="29">
        <v>0.62498842592592596</v>
      </c>
      <c r="Q1435" s="29">
        <v>0.63613425925925926</v>
      </c>
      <c r="R1435" s="28">
        <v>0.52149435505271002</v>
      </c>
      <c r="S1435" s="30">
        <v>16.058333333333334</v>
      </c>
      <c r="T1435" s="32" t="s">
        <v>12994</v>
      </c>
      <c r="U1435" s="32" t="s">
        <v>12995</v>
      </c>
      <c r="V1435" s="30">
        <v>0.237456457114265</v>
      </c>
      <c r="W1435" s="28">
        <v>0</v>
      </c>
      <c r="X1435" s="28">
        <v>0</v>
      </c>
      <c r="Y1435" s="28" t="s">
        <v>14639</v>
      </c>
      <c r="Z1435" s="28" t="s">
        <v>16423</v>
      </c>
      <c r="AA1435" s="28">
        <v>1</v>
      </c>
      <c r="AB1435" s="28">
        <v>0</v>
      </c>
      <c r="AC1435" s="32">
        <f>Solution[[#This Row],[Old Stop]] +1</f>
        <v>366</v>
      </c>
      <c r="AD1435" s="32" t="str">
        <f>_xlfn.CONCAT(Solution[[#This Row],[Notes]],"_",Solution[[#This Row],[Week '#]],"_", _xlfn.SWITCH(Solution[[#This Row],[Column1]], "M", "Monday", "T", "Tuesday", "W", "Wednesday", "R", "Thursday", "H", "Thursday", "F", "Friday"))</f>
        <v>101_Week4_Tuesday</v>
      </c>
      <c r="AE1435" s="32" t="str">
        <f>IF(LEN(Solution[[#This Row],[Available Delivery Days]]) =1, Solution[[#This Row],[Available Delivery Days]], IF(ISNUMBER(SEARCH(Solution[[#This Row],[New Delivery Day]], Solution[[#This Row],[Available Delivery Days]])), Solution[[#This Row],[New Delivery Day]], Solution[[#This Row],[Old Delivery Day]]))</f>
        <v>T</v>
      </c>
      <c r="AF1435" s="31">
        <v>31.293700000000001</v>
      </c>
      <c r="AG1435" s="31">
        <v>8.75</v>
      </c>
      <c r="AH1435" s="28" t="s">
        <v>7832</v>
      </c>
      <c r="AI1435" s="28" t="s">
        <v>932</v>
      </c>
      <c r="AJ1435" s="28" t="s">
        <v>7793</v>
      </c>
      <c r="AK1435" s="28" t="s">
        <v>7792</v>
      </c>
      <c r="AL1435" s="28" t="s">
        <v>7797</v>
      </c>
      <c r="AM1435" s="28" t="str">
        <f>_xlfn.XLOOKUP(Solution[[#This Row],[Cu_ID]],Master[cu_id],Master[Notes], "none")</f>
        <v>101</v>
      </c>
      <c r="AN1435" s="28">
        <v>0</v>
      </c>
    </row>
    <row r="1436" spans="1:40" x14ac:dyDescent="0.3">
      <c r="A1436" s="53" t="s">
        <v>12054</v>
      </c>
      <c r="B1436" s="37" t="s">
        <v>12055</v>
      </c>
      <c r="C1436" s="37" t="s">
        <v>7728</v>
      </c>
      <c r="D1436" s="28" t="s">
        <v>7716</v>
      </c>
      <c r="E1436" s="28" t="s">
        <v>7734</v>
      </c>
      <c r="F1436" s="28" t="s">
        <v>903</v>
      </c>
      <c r="G1436" s="28" t="s">
        <v>7751</v>
      </c>
      <c r="H1436" s="28" t="s">
        <v>7734</v>
      </c>
      <c r="I1436" s="28" t="s">
        <v>903</v>
      </c>
      <c r="J1436" s="28">
        <v>160</v>
      </c>
      <c r="K1436" s="35" t="s">
        <v>8331</v>
      </c>
      <c r="L1436" s="35" t="s">
        <v>12056</v>
      </c>
      <c r="M1436" s="30">
        <v>0.22520180232822901</v>
      </c>
      <c r="N1436" s="32" t="s">
        <v>14887</v>
      </c>
      <c r="O1436" s="28" t="s">
        <v>7774</v>
      </c>
      <c r="P1436" s="29">
        <v>0.30526620370370372</v>
      </c>
      <c r="Q1436" s="29">
        <v>0.3056712962962963</v>
      </c>
      <c r="R1436" s="28">
        <v>0</v>
      </c>
      <c r="S1436" s="30">
        <v>0.58333333333333337</v>
      </c>
      <c r="T1436" s="32" t="s">
        <v>12057</v>
      </c>
      <c r="U1436" s="32" t="s">
        <v>12058</v>
      </c>
      <c r="V1436" s="30">
        <v>9.7743292318293901E-2</v>
      </c>
      <c r="W1436" s="28">
        <v>4</v>
      </c>
      <c r="X1436" s="28">
        <v>7.54716981132076E-2</v>
      </c>
      <c r="Y1436" s="28" t="s">
        <v>14619</v>
      </c>
      <c r="Z1436" s="28" t="s">
        <v>14620</v>
      </c>
      <c r="AA1436" s="28">
        <v>1</v>
      </c>
      <c r="AB1436" s="28">
        <v>49</v>
      </c>
      <c r="AC1436" s="32">
        <f>Solution[[#This Row],[Old Stop]] +1</f>
        <v>161</v>
      </c>
      <c r="AD1436" s="32" t="str">
        <f>_xlfn.CONCAT(Solution[[#This Row],[Notes]],"_",Solution[[#This Row],[Week '#]],"_", _xlfn.SWITCH(Solution[[#This Row],[Column1]], "M", "Monday", "T", "Tuesday", "W", "Wednesday", "R", "Thursday", "H", "Thursday", "F", "Friday"))</f>
        <v>102_Week1_Tuesday</v>
      </c>
      <c r="AE1436" s="32" t="str">
        <f>IF(LEN(Solution[[#This Row],[Available Delivery Days]]) =1, Solution[[#This Row],[Available Delivery Days]], IF(ISNUMBER(SEARCH(Solution[[#This Row],[New Delivery Day]], Solution[[#This Row],[Available Delivery Days]])), Solution[[#This Row],[New Delivery Day]], Solution[[#This Row],[Old Delivery Day]]))</f>
        <v>T</v>
      </c>
      <c r="AF1436" s="31">
        <v>43.547499999999999</v>
      </c>
      <c r="AG1436" s="31">
        <v>51.622500000000002</v>
      </c>
      <c r="AH1436" s="28" t="s">
        <v>7832</v>
      </c>
      <c r="AI1436" s="28" t="s">
        <v>932</v>
      </c>
      <c r="AJ1436" s="28" t="s">
        <v>7793</v>
      </c>
      <c r="AK1436" s="28" t="s">
        <v>7793</v>
      </c>
      <c r="AL1436" s="28" t="s">
        <v>7797</v>
      </c>
      <c r="AM1436" s="28">
        <f>_xlfn.XLOOKUP(Solution[[#This Row],[Cu_ID]],Master[cu_id],Master[Notes], "none")</f>
        <v>102</v>
      </c>
      <c r="AN1436" s="28"/>
    </row>
    <row r="1437" spans="1:40" x14ac:dyDescent="0.3">
      <c r="A1437" s="53" t="s">
        <v>12054</v>
      </c>
      <c r="B1437" s="37" t="s">
        <v>12055</v>
      </c>
      <c r="C1437" s="37" t="s">
        <v>7728</v>
      </c>
      <c r="D1437" s="28" t="s">
        <v>7717</v>
      </c>
      <c r="E1437" s="28" t="s">
        <v>7734</v>
      </c>
      <c r="F1437" s="28" t="s">
        <v>903</v>
      </c>
      <c r="G1437" s="28" t="s">
        <v>7812</v>
      </c>
      <c r="H1437" s="28" t="s">
        <v>7734</v>
      </c>
      <c r="I1437" s="28" t="s">
        <v>903</v>
      </c>
      <c r="J1437" s="28">
        <v>160</v>
      </c>
      <c r="K1437" s="35" t="s">
        <v>8331</v>
      </c>
      <c r="L1437" s="35" t="s">
        <v>12056</v>
      </c>
      <c r="M1437" s="30">
        <v>1.11065131798387</v>
      </c>
      <c r="N1437" s="32" t="s">
        <v>14888</v>
      </c>
      <c r="O1437" s="28" t="s">
        <v>7774</v>
      </c>
      <c r="P1437" s="29">
        <v>0.55827546296296293</v>
      </c>
      <c r="Q1437" s="29">
        <v>0.55868055555555551</v>
      </c>
      <c r="R1437" s="28">
        <v>0</v>
      </c>
      <c r="S1437" s="30">
        <v>0.58333333333333337</v>
      </c>
      <c r="T1437" s="32" t="s">
        <v>12057</v>
      </c>
      <c r="U1437" s="32" t="s">
        <v>12058</v>
      </c>
      <c r="V1437" s="30">
        <v>0.52373377283251299</v>
      </c>
      <c r="W1437" s="28">
        <v>4</v>
      </c>
      <c r="X1437" s="28">
        <v>7.54716981132076E-2</v>
      </c>
      <c r="Y1437" s="28" t="s">
        <v>14619</v>
      </c>
      <c r="Z1437" s="28" t="s">
        <v>14647</v>
      </c>
      <c r="AA1437" s="28">
        <v>1</v>
      </c>
      <c r="AB1437" s="28">
        <v>49</v>
      </c>
      <c r="AC1437" s="32">
        <f>Solution[[#This Row],[Old Stop]] +1</f>
        <v>161</v>
      </c>
      <c r="AD1437" s="32" t="str">
        <f>_xlfn.CONCAT(Solution[[#This Row],[Notes]],"_",Solution[[#This Row],[Week '#]],"_", _xlfn.SWITCH(Solution[[#This Row],[Column1]], "M", "Monday", "T", "Tuesday", "W", "Wednesday", "R", "Thursday", "H", "Thursday", "F", "Friday"))</f>
        <v>102_Week2_Tuesday</v>
      </c>
      <c r="AE1437" s="32" t="str">
        <f>IF(LEN(Solution[[#This Row],[Available Delivery Days]]) =1, Solution[[#This Row],[Available Delivery Days]], IF(ISNUMBER(SEARCH(Solution[[#This Row],[New Delivery Day]], Solution[[#This Row],[Available Delivery Days]])), Solution[[#This Row],[New Delivery Day]], Solution[[#This Row],[Old Delivery Day]]))</f>
        <v>T</v>
      </c>
      <c r="AF1437" s="31">
        <v>43.547499999999999</v>
      </c>
      <c r="AG1437" s="31">
        <v>51.622500000000002</v>
      </c>
      <c r="AH1437" s="28" t="s">
        <v>7832</v>
      </c>
      <c r="AI1437" s="28" t="s">
        <v>932</v>
      </c>
      <c r="AJ1437" s="28" t="s">
        <v>7793</v>
      </c>
      <c r="AK1437" s="28" t="s">
        <v>7793</v>
      </c>
      <c r="AL1437" s="28" t="s">
        <v>7797</v>
      </c>
      <c r="AM1437" s="28">
        <f>_xlfn.XLOOKUP(Solution[[#This Row],[Cu_ID]],Master[cu_id],Master[Notes], "none")</f>
        <v>102</v>
      </c>
      <c r="AN1437" s="28"/>
    </row>
    <row r="1438" spans="1:40" x14ac:dyDescent="0.3">
      <c r="A1438" s="53" t="s">
        <v>12054</v>
      </c>
      <c r="B1438" s="37" t="s">
        <v>12055</v>
      </c>
      <c r="C1438" s="37" t="s">
        <v>7728</v>
      </c>
      <c r="D1438" s="28" t="s">
        <v>7718</v>
      </c>
      <c r="E1438" s="28" t="s">
        <v>7734</v>
      </c>
      <c r="F1438" s="28" t="s">
        <v>903</v>
      </c>
      <c r="G1438" s="28" t="s">
        <v>7764</v>
      </c>
      <c r="H1438" s="28" t="s">
        <v>7734</v>
      </c>
      <c r="I1438" s="28" t="s">
        <v>903</v>
      </c>
      <c r="J1438" s="28">
        <v>160</v>
      </c>
      <c r="K1438" s="35" t="s">
        <v>8331</v>
      </c>
      <c r="L1438" s="35" t="s">
        <v>12056</v>
      </c>
      <c r="M1438" s="30">
        <v>0.22520180232822901</v>
      </c>
      <c r="N1438" s="32" t="s">
        <v>15800</v>
      </c>
      <c r="O1438" s="28" t="s">
        <v>7774</v>
      </c>
      <c r="P1438" s="29">
        <v>0.31907407407407407</v>
      </c>
      <c r="Q1438" s="29">
        <v>0.31947916666666665</v>
      </c>
      <c r="R1438" s="28">
        <v>0</v>
      </c>
      <c r="S1438" s="30">
        <v>0.58333333333333337</v>
      </c>
      <c r="T1438" s="32" t="s">
        <v>12057</v>
      </c>
      <c r="U1438" s="32" t="s">
        <v>12058</v>
      </c>
      <c r="V1438" s="30">
        <v>9.7743292318293901E-2</v>
      </c>
      <c r="W1438" s="28">
        <v>4</v>
      </c>
      <c r="X1438" s="28">
        <v>7.54716981132076E-2</v>
      </c>
      <c r="Y1438" s="28" t="s">
        <v>14619</v>
      </c>
      <c r="Z1438" s="28" t="s">
        <v>15708</v>
      </c>
      <c r="AA1438" s="28">
        <v>1</v>
      </c>
      <c r="AB1438" s="28">
        <v>49</v>
      </c>
      <c r="AC1438" s="32">
        <f>Solution[[#This Row],[Old Stop]] +1</f>
        <v>161</v>
      </c>
      <c r="AD1438" s="32" t="str">
        <f>_xlfn.CONCAT(Solution[[#This Row],[Notes]],"_",Solution[[#This Row],[Week '#]],"_", _xlfn.SWITCH(Solution[[#This Row],[Column1]], "M", "Monday", "T", "Tuesday", "W", "Wednesday", "R", "Thursday", "H", "Thursday", "F", "Friday"))</f>
        <v>102_Week3_Tuesday</v>
      </c>
      <c r="AE1438" s="32" t="str">
        <f>IF(LEN(Solution[[#This Row],[Available Delivery Days]]) =1, Solution[[#This Row],[Available Delivery Days]], IF(ISNUMBER(SEARCH(Solution[[#This Row],[New Delivery Day]], Solution[[#This Row],[Available Delivery Days]])), Solution[[#This Row],[New Delivery Day]], Solution[[#This Row],[Old Delivery Day]]))</f>
        <v>T</v>
      </c>
      <c r="AF1438" s="31">
        <v>43.547499999999999</v>
      </c>
      <c r="AG1438" s="31">
        <v>51.622500000000002</v>
      </c>
      <c r="AH1438" s="28" t="s">
        <v>7832</v>
      </c>
      <c r="AI1438" s="28" t="s">
        <v>932</v>
      </c>
      <c r="AJ1438" s="28" t="s">
        <v>7793</v>
      </c>
      <c r="AK1438" s="28" t="s">
        <v>7793</v>
      </c>
      <c r="AL1438" s="28" t="s">
        <v>7797</v>
      </c>
      <c r="AM1438" s="28">
        <f>_xlfn.XLOOKUP(Solution[[#This Row],[Cu_ID]],Master[cu_id],Master[Notes], "none")</f>
        <v>102</v>
      </c>
      <c r="AN1438" s="28"/>
    </row>
    <row r="1439" spans="1:40" x14ac:dyDescent="0.3">
      <c r="A1439" s="53" t="s">
        <v>12054</v>
      </c>
      <c r="B1439" s="37" t="s">
        <v>12055</v>
      </c>
      <c r="C1439" s="37" t="s">
        <v>7728</v>
      </c>
      <c r="D1439" s="28" t="s">
        <v>7719</v>
      </c>
      <c r="E1439" s="28" t="s">
        <v>7734</v>
      </c>
      <c r="F1439" s="28" t="s">
        <v>903</v>
      </c>
      <c r="G1439" s="28" t="s">
        <v>7774</v>
      </c>
      <c r="H1439" s="28" t="s">
        <v>7734</v>
      </c>
      <c r="I1439" s="28" t="s">
        <v>903</v>
      </c>
      <c r="J1439" s="28">
        <v>160</v>
      </c>
      <c r="K1439" s="35" t="s">
        <v>8331</v>
      </c>
      <c r="L1439" s="35" t="s">
        <v>12056</v>
      </c>
      <c r="M1439" s="30">
        <v>0.22520180232822901</v>
      </c>
      <c r="N1439" s="32" t="s">
        <v>16421</v>
      </c>
      <c r="O1439" s="28" t="s">
        <v>7774</v>
      </c>
      <c r="P1439" s="29">
        <v>0.33374999999999999</v>
      </c>
      <c r="Q1439" s="29">
        <v>0.33415509259259257</v>
      </c>
      <c r="R1439" s="28">
        <v>0</v>
      </c>
      <c r="S1439" s="30">
        <v>0.58333333333333337</v>
      </c>
      <c r="T1439" s="32" t="s">
        <v>12057</v>
      </c>
      <c r="U1439" s="32" t="s">
        <v>12058</v>
      </c>
      <c r="V1439" s="30">
        <v>9.7743292318293901E-2</v>
      </c>
      <c r="W1439" s="28">
        <v>4</v>
      </c>
      <c r="X1439" s="28">
        <v>7.54716981132076E-2</v>
      </c>
      <c r="Y1439" s="28" t="s">
        <v>14619</v>
      </c>
      <c r="Z1439" s="28" t="s">
        <v>16262</v>
      </c>
      <c r="AA1439" s="28">
        <v>1</v>
      </c>
      <c r="AB1439" s="28">
        <v>49</v>
      </c>
      <c r="AC1439" s="32">
        <f>Solution[[#This Row],[Old Stop]] +1</f>
        <v>161</v>
      </c>
      <c r="AD1439" s="32" t="str">
        <f>_xlfn.CONCAT(Solution[[#This Row],[Notes]],"_",Solution[[#This Row],[Week '#]],"_", _xlfn.SWITCH(Solution[[#This Row],[Column1]], "M", "Monday", "T", "Tuesday", "W", "Wednesday", "R", "Thursday", "H", "Thursday", "F", "Friday"))</f>
        <v>102_Week4_Tuesday</v>
      </c>
      <c r="AE1439" s="32" t="str">
        <f>IF(LEN(Solution[[#This Row],[Available Delivery Days]]) =1, Solution[[#This Row],[Available Delivery Days]], IF(ISNUMBER(SEARCH(Solution[[#This Row],[New Delivery Day]], Solution[[#This Row],[Available Delivery Days]])), Solution[[#This Row],[New Delivery Day]], Solution[[#This Row],[Old Delivery Day]]))</f>
        <v>T</v>
      </c>
      <c r="AF1439" s="31">
        <v>43.547499999999999</v>
      </c>
      <c r="AG1439" s="31">
        <v>51.622500000000002</v>
      </c>
      <c r="AH1439" s="28" t="s">
        <v>7832</v>
      </c>
      <c r="AI1439" s="28" t="s">
        <v>932</v>
      </c>
      <c r="AJ1439" s="28" t="s">
        <v>7793</v>
      </c>
      <c r="AK1439" s="28" t="s">
        <v>7793</v>
      </c>
      <c r="AL1439" s="28" t="s">
        <v>7797</v>
      </c>
      <c r="AM1439" s="28">
        <f>_xlfn.XLOOKUP(Solution[[#This Row],[Cu_ID]],Master[cu_id],Master[Notes], "none")</f>
        <v>102</v>
      </c>
      <c r="AN1439" s="28"/>
    </row>
    <row r="1440" spans="1:40" x14ac:dyDescent="0.3">
      <c r="A1440" s="53" t="s">
        <v>12265</v>
      </c>
      <c r="B1440" s="37" t="s">
        <v>12266</v>
      </c>
      <c r="C1440" s="37" t="s">
        <v>7728</v>
      </c>
      <c r="D1440" s="28" t="s">
        <v>7716</v>
      </c>
      <c r="E1440" s="28" t="s">
        <v>11016</v>
      </c>
      <c r="F1440" s="28" t="s">
        <v>936</v>
      </c>
      <c r="G1440" s="28" t="s">
        <v>7754</v>
      </c>
      <c r="H1440" s="28" t="s">
        <v>7752</v>
      </c>
      <c r="I1440" s="28" t="s">
        <v>902</v>
      </c>
      <c r="J1440" s="28">
        <v>257</v>
      </c>
      <c r="K1440" s="35" t="s">
        <v>9084</v>
      </c>
      <c r="L1440" s="35" t="s">
        <v>12267</v>
      </c>
      <c r="M1440" s="30">
        <v>0.47655963711440602</v>
      </c>
      <c r="N1440" s="32" t="s">
        <v>14973</v>
      </c>
      <c r="O1440" s="28" t="s">
        <v>7774</v>
      </c>
      <c r="P1440" s="29">
        <v>0.44489583333333332</v>
      </c>
      <c r="Q1440" s="29">
        <v>0.45482638888888888</v>
      </c>
      <c r="R1440" s="28">
        <v>0</v>
      </c>
      <c r="S1440" s="30">
        <v>14.308333333333334</v>
      </c>
      <c r="T1440" s="32" t="s">
        <v>12268</v>
      </c>
      <c r="U1440" s="32" t="s">
        <v>12269</v>
      </c>
      <c r="V1440" s="30">
        <v>0.231806100643413</v>
      </c>
      <c r="W1440" s="28">
        <v>13</v>
      </c>
      <c r="X1440" s="28">
        <v>0.25</v>
      </c>
      <c r="Y1440" s="28" t="s">
        <v>14629</v>
      </c>
      <c r="Z1440" s="28" t="s">
        <v>14630</v>
      </c>
      <c r="AA1440" s="28">
        <v>1</v>
      </c>
      <c r="AB1440" s="28">
        <v>88</v>
      </c>
      <c r="AC1440" s="32">
        <f>Solution[[#This Row],[Old Stop]] +1</f>
        <v>258</v>
      </c>
      <c r="AD1440" s="32" t="str">
        <f>_xlfn.CONCAT(Solution[[#This Row],[Notes]],"_",Solution[[#This Row],[Week '#]],"_", _xlfn.SWITCH(Solution[[#This Row],[Column1]], "M", "Monday", "T", "Tuesday", "W", "Wednesday", "R", "Thursday", "H", "Thursday", "F", "Friday"))</f>
        <v>105_Week1_Thursday</v>
      </c>
      <c r="AE1440" s="32" t="str">
        <f>IF(LEN(Solution[[#This Row],[Available Delivery Days]]) =1, Solution[[#This Row],[Available Delivery Days]], IF(ISNUMBER(SEARCH(Solution[[#This Row],[New Delivery Day]], Solution[[#This Row],[Available Delivery Days]])), Solution[[#This Row],[New Delivery Day]], Solution[[#This Row],[Old Delivery Day]]))</f>
        <v>R</v>
      </c>
      <c r="AF1440" s="31">
        <v>45.134999999999998</v>
      </c>
      <c r="AG1440" s="31">
        <v>48.651200000000003</v>
      </c>
      <c r="AH1440" s="28" t="s">
        <v>7832</v>
      </c>
      <c r="AI1440" s="28" t="s">
        <v>932</v>
      </c>
      <c r="AJ1440" s="28" t="s">
        <v>7792</v>
      </c>
      <c r="AK1440" s="28" t="s">
        <v>7792</v>
      </c>
      <c r="AL1440" s="28" t="s">
        <v>7797</v>
      </c>
      <c r="AM1440" s="28">
        <f>_xlfn.XLOOKUP(Solution[[#This Row],[Cu_ID]],Master[cu_id],Master[Notes], "none")</f>
        <v>105</v>
      </c>
      <c r="AN1440" s="28">
        <v>88</v>
      </c>
    </row>
    <row r="1441" spans="1:40" x14ac:dyDescent="0.3">
      <c r="A1441" s="53" t="s">
        <v>12265</v>
      </c>
      <c r="B1441" s="37" t="s">
        <v>12266</v>
      </c>
      <c r="C1441" s="37" t="s">
        <v>7728</v>
      </c>
      <c r="D1441" s="28" t="s">
        <v>7717</v>
      </c>
      <c r="E1441" s="28" t="s">
        <v>11016</v>
      </c>
      <c r="F1441" s="28" t="s">
        <v>936</v>
      </c>
      <c r="G1441" s="28" t="s">
        <v>7814</v>
      </c>
      <c r="H1441" s="28" t="s">
        <v>7752</v>
      </c>
      <c r="I1441" s="28" t="s">
        <v>902</v>
      </c>
      <c r="J1441" s="28">
        <v>257</v>
      </c>
      <c r="K1441" s="35" t="s">
        <v>9084</v>
      </c>
      <c r="L1441" s="35" t="s">
        <v>12267</v>
      </c>
      <c r="M1441" s="30">
        <v>0.74990241788327705</v>
      </c>
      <c r="N1441" s="32" t="s">
        <v>14974</v>
      </c>
      <c r="O1441" s="28" t="s">
        <v>7774</v>
      </c>
      <c r="P1441" s="29">
        <v>0.53290509259259256</v>
      </c>
      <c r="Q1441" s="29">
        <v>0.54283564814814811</v>
      </c>
      <c r="R1441" s="28">
        <v>0</v>
      </c>
      <c r="S1441" s="30">
        <v>14.308333333333334</v>
      </c>
      <c r="T1441" s="32" t="s">
        <v>12268</v>
      </c>
      <c r="U1441" s="32" t="s">
        <v>12269</v>
      </c>
      <c r="V1441" s="30">
        <v>0.29760203611962099</v>
      </c>
      <c r="W1441" s="28">
        <v>13</v>
      </c>
      <c r="X1441" s="28">
        <v>0.25</v>
      </c>
      <c r="Y1441" s="28" t="s">
        <v>14629</v>
      </c>
      <c r="Z1441" s="28" t="s">
        <v>14911</v>
      </c>
      <c r="AA1441" s="28">
        <v>1</v>
      </c>
      <c r="AB1441" s="28">
        <v>88</v>
      </c>
      <c r="AC1441" s="32">
        <f>Solution[[#This Row],[Old Stop]] +1</f>
        <v>258</v>
      </c>
      <c r="AD1441" s="32" t="str">
        <f>_xlfn.CONCAT(Solution[[#This Row],[Notes]],"_",Solution[[#This Row],[Week '#]],"_", _xlfn.SWITCH(Solution[[#This Row],[Column1]], "M", "Monday", "T", "Tuesday", "W", "Wednesday", "R", "Thursday", "H", "Thursday", "F", "Friday"))</f>
        <v>105_Week2_Thursday</v>
      </c>
      <c r="AE1441" s="32" t="str">
        <f>IF(LEN(Solution[[#This Row],[Available Delivery Days]]) =1, Solution[[#This Row],[Available Delivery Days]], IF(ISNUMBER(SEARCH(Solution[[#This Row],[New Delivery Day]], Solution[[#This Row],[Available Delivery Days]])), Solution[[#This Row],[New Delivery Day]], Solution[[#This Row],[Old Delivery Day]]))</f>
        <v>R</v>
      </c>
      <c r="AF1441" s="31">
        <v>45.134999999999998</v>
      </c>
      <c r="AG1441" s="31">
        <v>48.651200000000003</v>
      </c>
      <c r="AH1441" s="28" t="s">
        <v>7832</v>
      </c>
      <c r="AI1441" s="28" t="s">
        <v>932</v>
      </c>
      <c r="AJ1441" s="28" t="s">
        <v>7792</v>
      </c>
      <c r="AK1441" s="28" t="s">
        <v>7792</v>
      </c>
      <c r="AL1441" s="28" t="s">
        <v>7797</v>
      </c>
      <c r="AM1441" s="28">
        <f>_xlfn.XLOOKUP(Solution[[#This Row],[Cu_ID]],Master[cu_id],Master[Notes], "none")</f>
        <v>105</v>
      </c>
      <c r="AN1441" s="28">
        <v>88</v>
      </c>
    </row>
    <row r="1442" spans="1:40" x14ac:dyDescent="0.3">
      <c r="A1442" s="53" t="s">
        <v>12265</v>
      </c>
      <c r="B1442" s="37" t="s">
        <v>12266</v>
      </c>
      <c r="C1442" s="37" t="s">
        <v>7728</v>
      </c>
      <c r="D1442" s="28" t="s">
        <v>7718</v>
      </c>
      <c r="E1442" s="28" t="s">
        <v>11016</v>
      </c>
      <c r="F1442" s="28" t="s">
        <v>936</v>
      </c>
      <c r="G1442" s="28" t="s">
        <v>7735</v>
      </c>
      <c r="H1442" s="28" t="s">
        <v>7752</v>
      </c>
      <c r="I1442" s="28" t="s">
        <v>902</v>
      </c>
      <c r="J1442" s="28">
        <v>257</v>
      </c>
      <c r="K1442" s="35" t="s">
        <v>9084</v>
      </c>
      <c r="L1442" s="35" t="s">
        <v>12267</v>
      </c>
      <c r="M1442" s="30">
        <v>0.47655963711440602</v>
      </c>
      <c r="N1442" s="32" t="s">
        <v>16156</v>
      </c>
      <c r="O1442" s="28" t="s">
        <v>7774</v>
      </c>
      <c r="P1442" s="29">
        <v>0.47781249999999997</v>
      </c>
      <c r="Q1442" s="29">
        <v>0.48774305555555558</v>
      </c>
      <c r="R1442" s="28">
        <v>0</v>
      </c>
      <c r="S1442" s="30">
        <v>14.308333333333334</v>
      </c>
      <c r="T1442" s="32" t="s">
        <v>12268</v>
      </c>
      <c r="U1442" s="32" t="s">
        <v>12269</v>
      </c>
      <c r="V1442" s="30">
        <v>0.231806100643413</v>
      </c>
      <c r="W1442" s="28">
        <v>13</v>
      </c>
      <c r="X1442" s="28">
        <v>0.25</v>
      </c>
      <c r="Y1442" s="28" t="s">
        <v>14629</v>
      </c>
      <c r="Z1442" s="28" t="s">
        <v>16128</v>
      </c>
      <c r="AA1442" s="28">
        <v>1</v>
      </c>
      <c r="AB1442" s="28">
        <v>88</v>
      </c>
      <c r="AC1442" s="32">
        <f>Solution[[#This Row],[Old Stop]] +1</f>
        <v>258</v>
      </c>
      <c r="AD1442" s="32" t="str">
        <f>_xlfn.CONCAT(Solution[[#This Row],[Notes]],"_",Solution[[#This Row],[Week '#]],"_", _xlfn.SWITCH(Solution[[#This Row],[Column1]], "M", "Monday", "T", "Tuesday", "W", "Wednesday", "R", "Thursday", "H", "Thursday", "F", "Friday"))</f>
        <v>105_Week3_Thursday</v>
      </c>
      <c r="AE1442" s="32" t="str">
        <f>IF(LEN(Solution[[#This Row],[Available Delivery Days]]) =1, Solution[[#This Row],[Available Delivery Days]], IF(ISNUMBER(SEARCH(Solution[[#This Row],[New Delivery Day]], Solution[[#This Row],[Available Delivery Days]])), Solution[[#This Row],[New Delivery Day]], Solution[[#This Row],[Old Delivery Day]]))</f>
        <v>R</v>
      </c>
      <c r="AF1442" s="31">
        <v>45.134999999999998</v>
      </c>
      <c r="AG1442" s="31">
        <v>48.651200000000003</v>
      </c>
      <c r="AH1442" s="28" t="s">
        <v>7832</v>
      </c>
      <c r="AI1442" s="28" t="s">
        <v>932</v>
      </c>
      <c r="AJ1442" s="28" t="s">
        <v>7792</v>
      </c>
      <c r="AK1442" s="28" t="s">
        <v>7792</v>
      </c>
      <c r="AL1442" s="28" t="s">
        <v>7797</v>
      </c>
      <c r="AM1442" s="28">
        <f>_xlfn.XLOOKUP(Solution[[#This Row],[Cu_ID]],Master[cu_id],Master[Notes], "none")</f>
        <v>105</v>
      </c>
      <c r="AN1442" s="28">
        <v>88</v>
      </c>
    </row>
    <row r="1443" spans="1:40" x14ac:dyDescent="0.3">
      <c r="A1443" s="53" t="s">
        <v>12265</v>
      </c>
      <c r="B1443" s="37" t="s">
        <v>12266</v>
      </c>
      <c r="C1443" s="37" t="s">
        <v>7728</v>
      </c>
      <c r="D1443" s="28" t="s">
        <v>7719</v>
      </c>
      <c r="E1443" s="28" t="s">
        <v>11016</v>
      </c>
      <c r="F1443" s="28" t="s">
        <v>936</v>
      </c>
      <c r="G1443" s="28" t="s">
        <v>7814</v>
      </c>
      <c r="H1443" s="28" t="s">
        <v>7752</v>
      </c>
      <c r="I1443" s="28" t="s">
        <v>902</v>
      </c>
      <c r="J1443" s="28">
        <v>257</v>
      </c>
      <c r="K1443" s="35" t="s">
        <v>9084</v>
      </c>
      <c r="L1443" s="35" t="s">
        <v>12267</v>
      </c>
      <c r="M1443" s="30">
        <v>0.74990241788327705</v>
      </c>
      <c r="N1443" s="32" t="s">
        <v>16790</v>
      </c>
      <c r="O1443" s="28" t="s">
        <v>7774</v>
      </c>
      <c r="P1443" s="29">
        <v>0.53290509259259256</v>
      </c>
      <c r="Q1443" s="29">
        <v>0.54283564814814811</v>
      </c>
      <c r="R1443" s="28">
        <v>0</v>
      </c>
      <c r="S1443" s="30">
        <v>14.308333333333334</v>
      </c>
      <c r="T1443" s="32" t="s">
        <v>12268</v>
      </c>
      <c r="U1443" s="32" t="s">
        <v>12269</v>
      </c>
      <c r="V1443" s="30">
        <v>0.29760203611962099</v>
      </c>
      <c r="W1443" s="28">
        <v>13</v>
      </c>
      <c r="X1443" s="28">
        <v>0.25</v>
      </c>
      <c r="Y1443" s="28" t="s">
        <v>14629</v>
      </c>
      <c r="Z1443" s="28" t="s">
        <v>16709</v>
      </c>
      <c r="AA1443" s="28">
        <v>1</v>
      </c>
      <c r="AB1443" s="28">
        <v>88</v>
      </c>
      <c r="AC1443" s="32">
        <f>Solution[[#This Row],[Old Stop]] +1</f>
        <v>258</v>
      </c>
      <c r="AD1443" s="32" t="str">
        <f>_xlfn.CONCAT(Solution[[#This Row],[Notes]],"_",Solution[[#This Row],[Week '#]],"_", _xlfn.SWITCH(Solution[[#This Row],[Column1]], "M", "Monday", "T", "Tuesday", "W", "Wednesday", "R", "Thursday", "H", "Thursday", "F", "Friday"))</f>
        <v>105_Week4_Thursday</v>
      </c>
      <c r="AE1443" s="32" t="str">
        <f>IF(LEN(Solution[[#This Row],[Available Delivery Days]]) =1, Solution[[#This Row],[Available Delivery Days]], IF(ISNUMBER(SEARCH(Solution[[#This Row],[New Delivery Day]], Solution[[#This Row],[Available Delivery Days]])), Solution[[#This Row],[New Delivery Day]], Solution[[#This Row],[Old Delivery Day]]))</f>
        <v>R</v>
      </c>
      <c r="AF1443" s="31">
        <v>45.134999999999998</v>
      </c>
      <c r="AG1443" s="31">
        <v>48.651200000000003</v>
      </c>
      <c r="AH1443" s="28" t="s">
        <v>7832</v>
      </c>
      <c r="AI1443" s="28" t="s">
        <v>932</v>
      </c>
      <c r="AJ1443" s="28" t="s">
        <v>7792</v>
      </c>
      <c r="AK1443" s="28" t="s">
        <v>7792</v>
      </c>
      <c r="AL1443" s="28" t="s">
        <v>7797</v>
      </c>
      <c r="AM1443" s="28">
        <f>_xlfn.XLOOKUP(Solution[[#This Row],[Cu_ID]],Master[cu_id],Master[Notes], "none")</f>
        <v>105</v>
      </c>
      <c r="AN1443" s="28">
        <v>88</v>
      </c>
    </row>
    <row r="1444" spans="1:40" x14ac:dyDescent="0.3">
      <c r="A1444" s="53" t="s">
        <v>11295</v>
      </c>
      <c r="B1444" s="37" t="s">
        <v>11296</v>
      </c>
      <c r="C1444" s="37" t="s">
        <v>7728</v>
      </c>
      <c r="D1444" s="28" t="s">
        <v>7716</v>
      </c>
      <c r="E1444" s="28" t="s">
        <v>11016</v>
      </c>
      <c r="F1444" s="28" t="s">
        <v>901</v>
      </c>
      <c r="G1444" s="28" t="s">
        <v>7788</v>
      </c>
      <c r="H1444" s="28" t="s">
        <v>11016</v>
      </c>
      <c r="I1444" s="28" t="s">
        <v>901</v>
      </c>
      <c r="J1444" s="28">
        <v>0</v>
      </c>
      <c r="K1444" s="35" t="s">
        <v>9135</v>
      </c>
      <c r="L1444" s="35" t="s">
        <v>11297</v>
      </c>
      <c r="M1444" s="30">
        <v>11.0689426455647</v>
      </c>
      <c r="N1444" s="32" t="s">
        <v>15008</v>
      </c>
      <c r="O1444" s="28" t="s">
        <v>7774</v>
      </c>
      <c r="P1444" s="29">
        <v>0.50931712962962961</v>
      </c>
      <c r="Q1444" s="29">
        <v>0.51559027777777777</v>
      </c>
      <c r="R1444" s="28">
        <v>0</v>
      </c>
      <c r="S1444" s="30">
        <v>9.0250000000000004</v>
      </c>
      <c r="T1444" s="32" t="s">
        <v>11298</v>
      </c>
      <c r="U1444" s="32" t="s">
        <v>11299</v>
      </c>
      <c r="V1444" s="30">
        <v>9.94062899435467</v>
      </c>
      <c r="W1444" s="28">
        <v>27</v>
      </c>
      <c r="X1444" s="28">
        <v>0.51923076923076905</v>
      </c>
      <c r="Y1444" s="28" t="s">
        <v>14623</v>
      </c>
      <c r="Z1444" s="28" t="s">
        <v>14624</v>
      </c>
      <c r="AA1444" s="28">
        <v>1</v>
      </c>
      <c r="AB1444" s="28">
        <v>114</v>
      </c>
      <c r="AC1444" s="32">
        <f>Solution[[#This Row],[Old Stop]] +1</f>
        <v>1</v>
      </c>
      <c r="AD1444" s="32" t="str">
        <f>_xlfn.CONCAT(Solution[[#This Row],[Notes]],"_",Solution[[#This Row],[Week '#]],"_", _xlfn.SWITCH(Solution[[#This Row],[Column1]], "M", "Monday", "T", "Tuesday", "W", "Wednesday", "R", "Thursday", "H", "Thursday", "F", "Friday"))</f>
        <v>105_Week1_Monday</v>
      </c>
      <c r="AE1444" s="32" t="str">
        <f>IF(LEN(Solution[[#This Row],[Available Delivery Days]]) =1, Solution[[#This Row],[Available Delivery Days]], IF(ISNUMBER(SEARCH(Solution[[#This Row],[New Delivery Day]], Solution[[#This Row],[Available Delivery Days]])), Solution[[#This Row],[New Delivery Day]], Solution[[#This Row],[Old Delivery Day]]))</f>
        <v>M</v>
      </c>
      <c r="AF1444" s="31">
        <v>142.47499999999999</v>
      </c>
      <c r="AG1444" s="31">
        <v>139.76499999999999</v>
      </c>
      <c r="AH1444" s="28" t="s">
        <v>7832</v>
      </c>
      <c r="AI1444" s="28" t="s">
        <v>932</v>
      </c>
      <c r="AJ1444" s="28" t="s">
        <v>7793</v>
      </c>
      <c r="AK1444" s="28" t="s">
        <v>7793</v>
      </c>
      <c r="AL1444" s="28" t="s">
        <v>7797</v>
      </c>
      <c r="AM1444" s="28">
        <f>_xlfn.XLOOKUP(Solution[[#This Row],[Cu_ID]],Master[cu_id],Master[Notes], "none")</f>
        <v>105</v>
      </c>
      <c r="AN1444" s="28"/>
    </row>
    <row r="1445" spans="1:40" x14ac:dyDescent="0.3">
      <c r="A1445" s="53" t="s">
        <v>11295</v>
      </c>
      <c r="B1445" s="37" t="s">
        <v>11296</v>
      </c>
      <c r="C1445" s="37" t="s">
        <v>7728</v>
      </c>
      <c r="D1445" s="28" t="s">
        <v>7717</v>
      </c>
      <c r="E1445" s="28" t="s">
        <v>11016</v>
      </c>
      <c r="F1445" s="28" t="s">
        <v>901</v>
      </c>
      <c r="G1445" s="28" t="s">
        <v>7733</v>
      </c>
      <c r="H1445" s="28" t="s">
        <v>11016</v>
      </c>
      <c r="I1445" s="28" t="s">
        <v>901</v>
      </c>
      <c r="J1445" s="28">
        <v>0</v>
      </c>
      <c r="K1445" s="35" t="s">
        <v>9135</v>
      </c>
      <c r="L1445" s="35" t="s">
        <v>11297</v>
      </c>
      <c r="M1445" s="30">
        <v>96.380150053650098</v>
      </c>
      <c r="N1445" s="32" t="s">
        <v>15404</v>
      </c>
      <c r="O1445" s="28" t="s">
        <v>7774</v>
      </c>
      <c r="P1445" s="29">
        <v>0.33333333333333331</v>
      </c>
      <c r="Q1445" s="29">
        <v>0.33960648148148148</v>
      </c>
      <c r="R1445" s="28">
        <v>4.0052860900759697</v>
      </c>
      <c r="S1445" s="30">
        <v>9.0250000000000004</v>
      </c>
      <c r="T1445" s="32" t="s">
        <v>11298</v>
      </c>
      <c r="U1445" s="32" t="s">
        <v>11299</v>
      </c>
      <c r="V1445" s="30">
        <v>89.506071162538404</v>
      </c>
      <c r="W1445" s="28">
        <v>27</v>
      </c>
      <c r="X1445" s="28">
        <v>0.51923076923076905</v>
      </c>
      <c r="Y1445" s="28" t="s">
        <v>14623</v>
      </c>
      <c r="Z1445" s="28" t="s">
        <v>15210</v>
      </c>
      <c r="AA1445" s="28">
        <v>1</v>
      </c>
      <c r="AB1445" s="28">
        <v>114</v>
      </c>
      <c r="AC1445" s="32">
        <f>Solution[[#This Row],[Old Stop]] +1</f>
        <v>1</v>
      </c>
      <c r="AD1445" s="32" t="str">
        <f>_xlfn.CONCAT(Solution[[#This Row],[Notes]],"_",Solution[[#This Row],[Week '#]],"_", _xlfn.SWITCH(Solution[[#This Row],[Column1]], "M", "Monday", "T", "Tuesday", "W", "Wednesday", "R", "Thursday", "H", "Thursday", "F", "Friday"))</f>
        <v>105_Week2_Monday</v>
      </c>
      <c r="AE1445" s="32" t="str">
        <f>IF(LEN(Solution[[#This Row],[Available Delivery Days]]) =1, Solution[[#This Row],[Available Delivery Days]], IF(ISNUMBER(SEARCH(Solution[[#This Row],[New Delivery Day]], Solution[[#This Row],[Available Delivery Days]])), Solution[[#This Row],[New Delivery Day]], Solution[[#This Row],[Old Delivery Day]]))</f>
        <v>M</v>
      </c>
      <c r="AF1445" s="31">
        <v>142.47499999999999</v>
      </c>
      <c r="AG1445" s="31">
        <v>139.76499999999999</v>
      </c>
      <c r="AH1445" s="28" t="s">
        <v>7832</v>
      </c>
      <c r="AI1445" s="28" t="s">
        <v>932</v>
      </c>
      <c r="AJ1445" s="28" t="s">
        <v>7793</v>
      </c>
      <c r="AK1445" s="28" t="s">
        <v>7793</v>
      </c>
      <c r="AL1445" s="28" t="s">
        <v>7797</v>
      </c>
      <c r="AM1445" s="28">
        <f>_xlfn.XLOOKUP(Solution[[#This Row],[Cu_ID]],Master[cu_id],Master[Notes], "none")</f>
        <v>105</v>
      </c>
      <c r="AN1445" s="28"/>
    </row>
    <row r="1446" spans="1:40" x14ac:dyDescent="0.3">
      <c r="A1446" s="53" t="s">
        <v>11295</v>
      </c>
      <c r="B1446" s="37" t="s">
        <v>11296</v>
      </c>
      <c r="C1446" s="37" t="s">
        <v>7728</v>
      </c>
      <c r="D1446" s="28" t="s">
        <v>7718</v>
      </c>
      <c r="E1446" s="28" t="s">
        <v>11016</v>
      </c>
      <c r="F1446" s="28" t="s">
        <v>901</v>
      </c>
      <c r="G1446" s="28" t="s">
        <v>7768</v>
      </c>
      <c r="H1446" s="28" t="s">
        <v>11016</v>
      </c>
      <c r="I1446" s="28" t="s">
        <v>901</v>
      </c>
      <c r="J1446" s="28">
        <v>0</v>
      </c>
      <c r="K1446" s="35" t="s">
        <v>9135</v>
      </c>
      <c r="L1446" s="35" t="s">
        <v>11297</v>
      </c>
      <c r="M1446" s="30">
        <v>5.5440049543976802</v>
      </c>
      <c r="N1446" s="32" t="s">
        <v>16031</v>
      </c>
      <c r="O1446" s="28" t="s">
        <v>7774</v>
      </c>
      <c r="P1446" s="29">
        <v>0.40430555555555553</v>
      </c>
      <c r="Q1446" s="29">
        <v>0.4105787037037037</v>
      </c>
      <c r="R1446" s="28">
        <v>0</v>
      </c>
      <c r="S1446" s="30">
        <v>9.0250000000000004</v>
      </c>
      <c r="T1446" s="32" t="s">
        <v>11298</v>
      </c>
      <c r="U1446" s="32" t="s">
        <v>11299</v>
      </c>
      <c r="V1446" s="30">
        <v>4.4136659668002096</v>
      </c>
      <c r="W1446" s="28">
        <v>27</v>
      </c>
      <c r="X1446" s="28">
        <v>0.51923076923076905</v>
      </c>
      <c r="Y1446" s="28" t="s">
        <v>14623</v>
      </c>
      <c r="Z1446" s="28" t="s">
        <v>16024</v>
      </c>
      <c r="AA1446" s="28">
        <v>1</v>
      </c>
      <c r="AB1446" s="28">
        <v>114</v>
      </c>
      <c r="AC1446" s="32">
        <f>Solution[[#This Row],[Old Stop]] +1</f>
        <v>1</v>
      </c>
      <c r="AD1446" s="32" t="str">
        <f>_xlfn.CONCAT(Solution[[#This Row],[Notes]],"_",Solution[[#This Row],[Week '#]],"_", _xlfn.SWITCH(Solution[[#This Row],[Column1]], "M", "Monday", "T", "Tuesday", "W", "Wednesday", "R", "Thursday", "H", "Thursday", "F", "Friday"))</f>
        <v>105_Week3_Monday</v>
      </c>
      <c r="AE1446" s="32" t="str">
        <f>IF(LEN(Solution[[#This Row],[Available Delivery Days]]) =1, Solution[[#This Row],[Available Delivery Days]], IF(ISNUMBER(SEARCH(Solution[[#This Row],[New Delivery Day]], Solution[[#This Row],[Available Delivery Days]])), Solution[[#This Row],[New Delivery Day]], Solution[[#This Row],[Old Delivery Day]]))</f>
        <v>M</v>
      </c>
      <c r="AF1446" s="31">
        <v>142.47499999999999</v>
      </c>
      <c r="AG1446" s="31">
        <v>139.76499999999999</v>
      </c>
      <c r="AH1446" s="28" t="s">
        <v>7832</v>
      </c>
      <c r="AI1446" s="28" t="s">
        <v>932</v>
      </c>
      <c r="AJ1446" s="28" t="s">
        <v>7793</v>
      </c>
      <c r="AK1446" s="28" t="s">
        <v>7793</v>
      </c>
      <c r="AL1446" s="28" t="s">
        <v>7797</v>
      </c>
      <c r="AM1446" s="28">
        <f>_xlfn.XLOOKUP(Solution[[#This Row],[Cu_ID]],Master[cu_id],Master[Notes], "none")</f>
        <v>105</v>
      </c>
      <c r="AN1446" s="28"/>
    </row>
    <row r="1447" spans="1:40" x14ac:dyDescent="0.3">
      <c r="A1447" s="53" t="s">
        <v>11295</v>
      </c>
      <c r="B1447" s="37" t="s">
        <v>11296</v>
      </c>
      <c r="C1447" s="37" t="s">
        <v>7728</v>
      </c>
      <c r="D1447" s="28" t="s">
        <v>7719</v>
      </c>
      <c r="E1447" s="28" t="s">
        <v>11016</v>
      </c>
      <c r="F1447" s="28" t="s">
        <v>901</v>
      </c>
      <c r="G1447" s="28" t="s">
        <v>7733</v>
      </c>
      <c r="H1447" s="28" t="s">
        <v>11016</v>
      </c>
      <c r="I1447" s="28" t="s">
        <v>901</v>
      </c>
      <c r="J1447" s="28">
        <v>0</v>
      </c>
      <c r="K1447" s="35" t="s">
        <v>9135</v>
      </c>
      <c r="L1447" s="35" t="s">
        <v>11297</v>
      </c>
      <c r="M1447" s="30">
        <v>96.380150053650098</v>
      </c>
      <c r="N1447" s="32" t="s">
        <v>16508</v>
      </c>
      <c r="O1447" s="28" t="s">
        <v>7774</v>
      </c>
      <c r="P1447" s="29">
        <v>0.33333333333333331</v>
      </c>
      <c r="Q1447" s="29">
        <v>0.33960648148148148</v>
      </c>
      <c r="R1447" s="28">
        <v>4.0052860900759697</v>
      </c>
      <c r="S1447" s="30">
        <v>9.0250000000000004</v>
      </c>
      <c r="T1447" s="32" t="s">
        <v>11298</v>
      </c>
      <c r="U1447" s="32" t="s">
        <v>11299</v>
      </c>
      <c r="V1447" s="30">
        <v>89.506071162538404</v>
      </c>
      <c r="W1447" s="28">
        <v>27</v>
      </c>
      <c r="X1447" s="28">
        <v>0.51923076923076905</v>
      </c>
      <c r="Y1447" s="28" t="s">
        <v>14623</v>
      </c>
      <c r="Z1447" s="28" t="s">
        <v>16475</v>
      </c>
      <c r="AA1447" s="28">
        <v>1</v>
      </c>
      <c r="AB1447" s="28">
        <v>114</v>
      </c>
      <c r="AC1447" s="32">
        <f>Solution[[#This Row],[Old Stop]] +1</f>
        <v>1</v>
      </c>
      <c r="AD1447" s="32" t="str">
        <f>_xlfn.CONCAT(Solution[[#This Row],[Notes]],"_",Solution[[#This Row],[Week '#]],"_", _xlfn.SWITCH(Solution[[#This Row],[Column1]], "M", "Monday", "T", "Tuesday", "W", "Wednesday", "R", "Thursday", "H", "Thursday", "F", "Friday"))</f>
        <v>105_Week4_Monday</v>
      </c>
      <c r="AE1447" s="32" t="str">
        <f>IF(LEN(Solution[[#This Row],[Available Delivery Days]]) =1, Solution[[#This Row],[Available Delivery Days]], IF(ISNUMBER(SEARCH(Solution[[#This Row],[New Delivery Day]], Solution[[#This Row],[Available Delivery Days]])), Solution[[#This Row],[New Delivery Day]], Solution[[#This Row],[Old Delivery Day]]))</f>
        <v>M</v>
      </c>
      <c r="AF1447" s="31">
        <v>142.47499999999999</v>
      </c>
      <c r="AG1447" s="31">
        <v>139.76499999999999</v>
      </c>
      <c r="AH1447" s="28" t="s">
        <v>7832</v>
      </c>
      <c r="AI1447" s="28" t="s">
        <v>932</v>
      </c>
      <c r="AJ1447" s="28" t="s">
        <v>7793</v>
      </c>
      <c r="AK1447" s="28" t="s">
        <v>7793</v>
      </c>
      <c r="AL1447" s="28" t="s">
        <v>7797</v>
      </c>
      <c r="AM1447" s="28">
        <f>_xlfn.XLOOKUP(Solution[[#This Row],[Cu_ID]],Master[cu_id],Master[Notes], "none")</f>
        <v>105</v>
      </c>
      <c r="AN1447" s="28"/>
    </row>
    <row r="1448" spans="1:40" x14ac:dyDescent="0.3">
      <c r="A1448" s="53" t="s">
        <v>10999</v>
      </c>
      <c r="B1448" s="37" t="s">
        <v>11000</v>
      </c>
      <c r="C1448" s="37" t="s">
        <v>7733</v>
      </c>
      <c r="D1448" s="28" t="s">
        <v>7716</v>
      </c>
      <c r="E1448" s="28" t="s">
        <v>7734</v>
      </c>
      <c r="F1448" s="28" t="s">
        <v>903</v>
      </c>
      <c r="G1448" s="28" t="s">
        <v>7775</v>
      </c>
      <c r="H1448" s="28" t="s">
        <v>7734</v>
      </c>
      <c r="I1448" s="28" t="s">
        <v>901</v>
      </c>
      <c r="J1448" s="28">
        <v>0</v>
      </c>
      <c r="K1448" s="35" t="s">
        <v>8192</v>
      </c>
      <c r="L1448" s="35" t="s">
        <v>11001</v>
      </c>
      <c r="M1448" s="30">
        <v>10.9952327292413</v>
      </c>
      <c r="N1448" s="32" t="s">
        <v>14851</v>
      </c>
      <c r="O1448" s="28" t="s">
        <v>7756</v>
      </c>
      <c r="P1448" s="29">
        <v>0.50422453703703707</v>
      </c>
      <c r="Q1448" s="29">
        <v>0.51384259259259257</v>
      </c>
      <c r="R1448" s="28">
        <v>0</v>
      </c>
      <c r="S1448" s="30">
        <v>13.85</v>
      </c>
      <c r="T1448" s="32" t="s">
        <v>11002</v>
      </c>
      <c r="U1448" s="32" t="s">
        <v>11003</v>
      </c>
      <c r="V1448" s="30">
        <v>9.5127204397496605</v>
      </c>
      <c r="W1448" s="28">
        <v>0</v>
      </c>
      <c r="X1448" s="28">
        <v>0</v>
      </c>
      <c r="Y1448" s="28" t="s">
        <v>14619</v>
      </c>
      <c r="Z1448" s="28" t="s">
        <v>14620</v>
      </c>
      <c r="AA1448" s="28">
        <v>1</v>
      </c>
      <c r="AB1448" s="28">
        <v>0</v>
      </c>
      <c r="AC1448" s="32">
        <f>Solution[[#This Row],[Old Stop]] +1</f>
        <v>1</v>
      </c>
      <c r="AD1448" s="32" t="str">
        <f>_xlfn.CONCAT(Solution[[#This Row],[Notes]],"_",Solution[[#This Row],[Week '#]],"_", _xlfn.SWITCH(Solution[[#This Row],[Column1]], "M", "Monday", "T", "Tuesday", "W", "Wednesday", "R", "Thursday", "H", "Thursday", "F", "Friday"))</f>
        <v>102_Week1_Tuesday</v>
      </c>
      <c r="AE1448" s="32" t="str">
        <f>IF(LEN(Solution[[#This Row],[Available Delivery Days]]) =1, Solution[[#This Row],[Available Delivery Days]], IF(ISNUMBER(SEARCH(Solution[[#This Row],[New Delivery Day]], Solution[[#This Row],[Available Delivery Days]])), Solution[[#This Row],[New Delivery Day]], Solution[[#This Row],[Old Delivery Day]]))</f>
        <v>T</v>
      </c>
      <c r="AF1448" s="31">
        <v>32.225000000000001</v>
      </c>
      <c r="AG1448" s="31">
        <v>40.563699999999997</v>
      </c>
      <c r="AH1448" s="28" t="s">
        <v>7832</v>
      </c>
      <c r="AI1448" s="28" t="s">
        <v>932</v>
      </c>
      <c r="AJ1448" s="28" t="s">
        <v>7793</v>
      </c>
      <c r="AK1448" s="28" t="s">
        <v>7792</v>
      </c>
      <c r="AL1448" s="28" t="s">
        <v>7797</v>
      </c>
      <c r="AM1448" s="28">
        <f>_xlfn.XLOOKUP(Solution[[#This Row],[Cu_ID]],Master[cu_id],Master[Notes], "none")</f>
        <v>102</v>
      </c>
      <c r="AN1448" s="28">
        <v>0</v>
      </c>
    </row>
    <row r="1449" spans="1:40" x14ac:dyDescent="0.3">
      <c r="A1449" s="53" t="s">
        <v>10999</v>
      </c>
      <c r="B1449" s="37" t="s">
        <v>11000</v>
      </c>
      <c r="C1449" s="37" t="s">
        <v>7733</v>
      </c>
      <c r="D1449" s="28" t="s">
        <v>7718</v>
      </c>
      <c r="E1449" s="28" t="s">
        <v>7734</v>
      </c>
      <c r="F1449" s="28" t="s">
        <v>903</v>
      </c>
      <c r="G1449" s="28" t="s">
        <v>7747</v>
      </c>
      <c r="H1449" s="28" t="s">
        <v>7734</v>
      </c>
      <c r="I1449" s="28" t="s">
        <v>901</v>
      </c>
      <c r="J1449" s="28">
        <v>0</v>
      </c>
      <c r="K1449" s="35" t="s">
        <v>8192</v>
      </c>
      <c r="L1449" s="35" t="s">
        <v>11001</v>
      </c>
      <c r="M1449" s="30">
        <v>10.9952327292413</v>
      </c>
      <c r="N1449" s="32" t="s">
        <v>15782</v>
      </c>
      <c r="O1449" s="28" t="s">
        <v>7756</v>
      </c>
      <c r="P1449" s="29">
        <v>0.51804398148148145</v>
      </c>
      <c r="Q1449" s="29">
        <v>0.52766203703703707</v>
      </c>
      <c r="R1449" s="28">
        <v>0</v>
      </c>
      <c r="S1449" s="30">
        <v>13.85</v>
      </c>
      <c r="T1449" s="32" t="s">
        <v>11002</v>
      </c>
      <c r="U1449" s="32" t="s">
        <v>11003</v>
      </c>
      <c r="V1449" s="30">
        <v>9.5127204397496605</v>
      </c>
      <c r="W1449" s="28">
        <v>0</v>
      </c>
      <c r="X1449" s="28">
        <v>0</v>
      </c>
      <c r="Y1449" s="28" t="s">
        <v>14619</v>
      </c>
      <c r="Z1449" s="28" t="s">
        <v>15708</v>
      </c>
      <c r="AA1449" s="28">
        <v>1</v>
      </c>
      <c r="AB1449" s="28">
        <v>0</v>
      </c>
      <c r="AC1449" s="32">
        <f>Solution[[#This Row],[Old Stop]] +1</f>
        <v>1</v>
      </c>
      <c r="AD1449" s="32" t="str">
        <f>_xlfn.CONCAT(Solution[[#This Row],[Notes]],"_",Solution[[#This Row],[Week '#]],"_", _xlfn.SWITCH(Solution[[#This Row],[Column1]], "M", "Monday", "T", "Tuesday", "W", "Wednesday", "R", "Thursday", "H", "Thursday", "F", "Friday"))</f>
        <v>102_Week3_Tuesday</v>
      </c>
      <c r="AE1449" s="32" t="str">
        <f>IF(LEN(Solution[[#This Row],[Available Delivery Days]]) =1, Solution[[#This Row],[Available Delivery Days]], IF(ISNUMBER(SEARCH(Solution[[#This Row],[New Delivery Day]], Solution[[#This Row],[Available Delivery Days]])), Solution[[#This Row],[New Delivery Day]], Solution[[#This Row],[Old Delivery Day]]))</f>
        <v>T</v>
      </c>
      <c r="AF1449" s="31">
        <v>32.225000000000001</v>
      </c>
      <c r="AG1449" s="31">
        <v>40.563699999999997</v>
      </c>
      <c r="AH1449" s="28" t="s">
        <v>7832</v>
      </c>
      <c r="AI1449" s="28" t="s">
        <v>932</v>
      </c>
      <c r="AJ1449" s="28" t="s">
        <v>7793</v>
      </c>
      <c r="AK1449" s="28" t="s">
        <v>7792</v>
      </c>
      <c r="AL1449" s="28" t="s">
        <v>7797</v>
      </c>
      <c r="AM1449" s="28">
        <f>_xlfn.XLOOKUP(Solution[[#This Row],[Cu_ID]],Master[cu_id],Master[Notes], "none")</f>
        <v>102</v>
      </c>
      <c r="AN1449" s="28">
        <v>0</v>
      </c>
    </row>
    <row r="1450" spans="1:40" x14ac:dyDescent="0.3">
      <c r="A1450" s="53" t="s">
        <v>11727</v>
      </c>
      <c r="B1450" s="37" t="s">
        <v>11728</v>
      </c>
      <c r="C1450" s="37" t="s">
        <v>7728</v>
      </c>
      <c r="D1450" s="28" t="s">
        <v>7716</v>
      </c>
      <c r="E1450" s="28" t="s">
        <v>7734</v>
      </c>
      <c r="F1450" s="28" t="s">
        <v>936</v>
      </c>
      <c r="G1450" s="28" t="s">
        <v>7754</v>
      </c>
      <c r="H1450" s="28" t="s">
        <v>7734</v>
      </c>
      <c r="I1450" s="28" t="s">
        <v>8057</v>
      </c>
      <c r="J1450" s="28">
        <v>35</v>
      </c>
      <c r="K1450" s="35" t="s">
        <v>8485</v>
      </c>
      <c r="L1450" s="35" t="s">
        <v>11729</v>
      </c>
      <c r="M1450" s="30">
        <v>0</v>
      </c>
      <c r="N1450" s="32" t="s">
        <v>15220</v>
      </c>
      <c r="O1450" s="28" t="s">
        <v>7774</v>
      </c>
      <c r="P1450" s="29">
        <v>0.49505787037037036</v>
      </c>
      <c r="Q1450" s="29">
        <v>0.50178240740740743</v>
      </c>
      <c r="R1450" s="28">
        <v>0</v>
      </c>
      <c r="S1450" s="30">
        <v>9.683574621414877</v>
      </c>
      <c r="T1450" s="32" t="s">
        <v>11730</v>
      </c>
      <c r="U1450" s="32" t="s">
        <v>11731</v>
      </c>
      <c r="V1450" s="30"/>
      <c r="W1450" s="28">
        <v>0</v>
      </c>
      <c r="X1450" s="28">
        <v>0</v>
      </c>
      <c r="Y1450" s="28" t="s">
        <v>14643</v>
      </c>
      <c r="Z1450" s="28" t="s">
        <v>14644</v>
      </c>
      <c r="AA1450" s="28">
        <v>1</v>
      </c>
      <c r="AB1450" s="28">
        <v>0</v>
      </c>
      <c r="AC1450" s="32">
        <f>Solution[[#This Row],[Old Stop]] +1</f>
        <v>36</v>
      </c>
      <c r="AD1450" s="32" t="str">
        <f>_xlfn.CONCAT(Solution[[#This Row],[Notes]],"_",Solution[[#This Row],[Week '#]],"_", _xlfn.SWITCH(Solution[[#This Row],[Column1]], "M", "Monday", "T", "Tuesday", "W", "Wednesday", "R", "Thursday", "H", "Thursday", "F", "Friday"))</f>
        <v>102_Week1_Thursday</v>
      </c>
      <c r="AE1450" s="32" t="str">
        <f>IF(LEN(Solution[[#This Row],[Available Delivery Days]]) =1, Solution[[#This Row],[Available Delivery Days]], IF(ISNUMBER(SEARCH(Solution[[#This Row],[New Delivery Day]], Solution[[#This Row],[Available Delivery Days]])), Solution[[#This Row],[New Delivery Day]], Solution[[#This Row],[Old Delivery Day]]))</f>
        <v>R</v>
      </c>
      <c r="AF1450" s="31">
        <v>102.4987</v>
      </c>
      <c r="AG1450" s="31">
        <v>-21.875</v>
      </c>
      <c r="AH1450" s="28" t="s">
        <v>7832</v>
      </c>
      <c r="AI1450" s="28" t="s">
        <v>932</v>
      </c>
      <c r="AJ1450" s="28" t="s">
        <v>7793</v>
      </c>
      <c r="AK1450" s="28" t="s">
        <v>7792</v>
      </c>
      <c r="AL1450" s="28" t="s">
        <v>7797</v>
      </c>
      <c r="AM1450" s="28">
        <f>_xlfn.XLOOKUP(Solution[[#This Row],[Cu_ID]],Master[cu_id],Master[Notes], "none")</f>
        <v>102</v>
      </c>
      <c r="AN1450" s="28">
        <v>0</v>
      </c>
    </row>
    <row r="1451" spans="1:40" x14ac:dyDescent="0.3">
      <c r="A1451" s="53" t="s">
        <v>11727</v>
      </c>
      <c r="B1451" s="37" t="s">
        <v>11728</v>
      </c>
      <c r="C1451" s="37" t="s">
        <v>7728</v>
      </c>
      <c r="D1451" s="28" t="s">
        <v>7717</v>
      </c>
      <c r="E1451" s="28" t="s">
        <v>7734</v>
      </c>
      <c r="F1451" s="28" t="s">
        <v>936</v>
      </c>
      <c r="G1451" s="28" t="s">
        <v>7759</v>
      </c>
      <c r="H1451" s="28" t="s">
        <v>7734</v>
      </c>
      <c r="I1451" s="28" t="s">
        <v>8057</v>
      </c>
      <c r="J1451" s="28">
        <v>35</v>
      </c>
      <c r="K1451" s="35" t="s">
        <v>8485</v>
      </c>
      <c r="L1451" s="35" t="s">
        <v>11729</v>
      </c>
      <c r="M1451" s="30">
        <v>0</v>
      </c>
      <c r="N1451" s="32" t="s">
        <v>15221</v>
      </c>
      <c r="O1451" s="28" t="s">
        <v>7774</v>
      </c>
      <c r="P1451" s="29">
        <v>0.42572916666666666</v>
      </c>
      <c r="Q1451" s="29">
        <v>0.43245370370370373</v>
      </c>
      <c r="R1451" s="28">
        <v>0</v>
      </c>
      <c r="S1451" s="30">
        <v>9.683574621414877</v>
      </c>
      <c r="T1451" s="32" t="s">
        <v>11730</v>
      </c>
      <c r="U1451" s="32" t="s">
        <v>11731</v>
      </c>
      <c r="V1451" s="30"/>
      <c r="W1451" s="28">
        <v>0</v>
      </c>
      <c r="X1451" s="28">
        <v>0</v>
      </c>
      <c r="Y1451" s="28" t="s">
        <v>14643</v>
      </c>
      <c r="Z1451" s="28" t="s">
        <v>14649</v>
      </c>
      <c r="AA1451" s="28">
        <v>1</v>
      </c>
      <c r="AB1451" s="28">
        <v>0</v>
      </c>
      <c r="AC1451" s="32">
        <f>Solution[[#This Row],[Old Stop]] +1</f>
        <v>36</v>
      </c>
      <c r="AD1451" s="32" t="str">
        <f>_xlfn.CONCAT(Solution[[#This Row],[Notes]],"_",Solution[[#This Row],[Week '#]],"_", _xlfn.SWITCH(Solution[[#This Row],[Column1]], "M", "Monday", "T", "Tuesday", "W", "Wednesday", "R", "Thursday", "H", "Thursday", "F", "Friday"))</f>
        <v>102_Week2_Thursday</v>
      </c>
      <c r="AE1451" s="32" t="str">
        <f>IF(LEN(Solution[[#This Row],[Available Delivery Days]]) =1, Solution[[#This Row],[Available Delivery Days]], IF(ISNUMBER(SEARCH(Solution[[#This Row],[New Delivery Day]], Solution[[#This Row],[Available Delivery Days]])), Solution[[#This Row],[New Delivery Day]], Solution[[#This Row],[Old Delivery Day]]))</f>
        <v>R</v>
      </c>
      <c r="AF1451" s="31">
        <v>102.4987</v>
      </c>
      <c r="AG1451" s="31">
        <v>-21.875</v>
      </c>
      <c r="AH1451" s="28" t="s">
        <v>7832</v>
      </c>
      <c r="AI1451" s="28" t="s">
        <v>932</v>
      </c>
      <c r="AJ1451" s="28" t="s">
        <v>7793</v>
      </c>
      <c r="AK1451" s="28" t="s">
        <v>7792</v>
      </c>
      <c r="AL1451" s="28" t="s">
        <v>7797</v>
      </c>
      <c r="AM1451" s="28">
        <f>_xlfn.XLOOKUP(Solution[[#This Row],[Cu_ID]],Master[cu_id],Master[Notes], "none")</f>
        <v>102</v>
      </c>
      <c r="AN1451" s="28">
        <v>0</v>
      </c>
    </row>
    <row r="1452" spans="1:40" x14ac:dyDescent="0.3">
      <c r="A1452" s="53" t="s">
        <v>11727</v>
      </c>
      <c r="B1452" s="37" t="s">
        <v>11728</v>
      </c>
      <c r="C1452" s="37" t="s">
        <v>7728</v>
      </c>
      <c r="D1452" s="28" t="s">
        <v>7718</v>
      </c>
      <c r="E1452" s="28" t="s">
        <v>7734</v>
      </c>
      <c r="F1452" s="28" t="s">
        <v>936</v>
      </c>
      <c r="G1452" s="28" t="s">
        <v>7754</v>
      </c>
      <c r="H1452" s="28" t="s">
        <v>7734</v>
      </c>
      <c r="I1452" s="28" t="s">
        <v>8057</v>
      </c>
      <c r="J1452" s="28">
        <v>35</v>
      </c>
      <c r="K1452" s="35" t="s">
        <v>8485</v>
      </c>
      <c r="L1452" s="35" t="s">
        <v>11729</v>
      </c>
      <c r="M1452" s="30">
        <v>0</v>
      </c>
      <c r="N1452" s="32" t="s">
        <v>15805</v>
      </c>
      <c r="O1452" s="28" t="s">
        <v>7774</v>
      </c>
      <c r="P1452" s="29">
        <v>0.49505787037037036</v>
      </c>
      <c r="Q1452" s="29">
        <v>0.50178240740740743</v>
      </c>
      <c r="R1452" s="28">
        <v>0</v>
      </c>
      <c r="S1452" s="30">
        <v>9.683574621414877</v>
      </c>
      <c r="T1452" s="32" t="s">
        <v>11730</v>
      </c>
      <c r="U1452" s="32" t="s">
        <v>11731</v>
      </c>
      <c r="V1452" s="30"/>
      <c r="W1452" s="28">
        <v>0</v>
      </c>
      <c r="X1452" s="28">
        <v>0</v>
      </c>
      <c r="Y1452" s="28" t="s">
        <v>14643</v>
      </c>
      <c r="Z1452" s="28" t="s">
        <v>15700</v>
      </c>
      <c r="AA1452" s="28">
        <v>1</v>
      </c>
      <c r="AB1452" s="28">
        <v>0</v>
      </c>
      <c r="AC1452" s="32">
        <f>Solution[[#This Row],[Old Stop]] +1</f>
        <v>36</v>
      </c>
      <c r="AD1452" s="32" t="str">
        <f>_xlfn.CONCAT(Solution[[#This Row],[Notes]],"_",Solution[[#This Row],[Week '#]],"_", _xlfn.SWITCH(Solution[[#This Row],[Column1]], "M", "Monday", "T", "Tuesday", "W", "Wednesday", "R", "Thursday", "H", "Thursday", "F", "Friday"))</f>
        <v>102_Week3_Thursday</v>
      </c>
      <c r="AE1452" s="32" t="str">
        <f>IF(LEN(Solution[[#This Row],[Available Delivery Days]]) =1, Solution[[#This Row],[Available Delivery Days]], IF(ISNUMBER(SEARCH(Solution[[#This Row],[New Delivery Day]], Solution[[#This Row],[Available Delivery Days]])), Solution[[#This Row],[New Delivery Day]], Solution[[#This Row],[Old Delivery Day]]))</f>
        <v>R</v>
      </c>
      <c r="AF1452" s="31">
        <v>102.4987</v>
      </c>
      <c r="AG1452" s="31">
        <v>-21.875</v>
      </c>
      <c r="AH1452" s="28" t="s">
        <v>7832</v>
      </c>
      <c r="AI1452" s="28" t="s">
        <v>932</v>
      </c>
      <c r="AJ1452" s="28" t="s">
        <v>7793</v>
      </c>
      <c r="AK1452" s="28" t="s">
        <v>7792</v>
      </c>
      <c r="AL1452" s="28" t="s">
        <v>7797</v>
      </c>
      <c r="AM1452" s="28">
        <f>_xlfn.XLOOKUP(Solution[[#This Row],[Cu_ID]],Master[cu_id],Master[Notes], "none")</f>
        <v>102</v>
      </c>
      <c r="AN1452" s="28">
        <v>0</v>
      </c>
    </row>
    <row r="1453" spans="1:40" x14ac:dyDescent="0.3">
      <c r="A1453" s="53" t="s">
        <v>11727</v>
      </c>
      <c r="B1453" s="37" t="s">
        <v>11728</v>
      </c>
      <c r="C1453" s="37" t="s">
        <v>7728</v>
      </c>
      <c r="D1453" s="28" t="s">
        <v>7719</v>
      </c>
      <c r="E1453" s="28" t="s">
        <v>7734</v>
      </c>
      <c r="F1453" s="28" t="s">
        <v>936</v>
      </c>
      <c r="G1453" s="28" t="s">
        <v>7759</v>
      </c>
      <c r="H1453" s="28" t="s">
        <v>7734</v>
      </c>
      <c r="I1453" s="28" t="s">
        <v>8057</v>
      </c>
      <c r="J1453" s="28">
        <v>35</v>
      </c>
      <c r="K1453" s="35" t="s">
        <v>8485</v>
      </c>
      <c r="L1453" s="35" t="s">
        <v>11729</v>
      </c>
      <c r="M1453" s="30">
        <v>0</v>
      </c>
      <c r="N1453" s="32" t="s">
        <v>16321</v>
      </c>
      <c r="O1453" s="28" t="s">
        <v>7774</v>
      </c>
      <c r="P1453" s="29">
        <v>0.42572916666666666</v>
      </c>
      <c r="Q1453" s="29">
        <v>0.43245370370370373</v>
      </c>
      <c r="R1453" s="28">
        <v>0</v>
      </c>
      <c r="S1453" s="30">
        <v>9.683574621414877</v>
      </c>
      <c r="T1453" s="32" t="s">
        <v>11730</v>
      </c>
      <c r="U1453" s="32" t="s">
        <v>11731</v>
      </c>
      <c r="V1453" s="30"/>
      <c r="W1453" s="28">
        <v>0</v>
      </c>
      <c r="X1453" s="28">
        <v>0</v>
      </c>
      <c r="Y1453" s="28" t="s">
        <v>14643</v>
      </c>
      <c r="Z1453" s="28" t="s">
        <v>16265</v>
      </c>
      <c r="AA1453" s="28">
        <v>1</v>
      </c>
      <c r="AB1453" s="28">
        <v>0</v>
      </c>
      <c r="AC1453" s="32">
        <f>Solution[[#This Row],[Old Stop]] +1</f>
        <v>36</v>
      </c>
      <c r="AD1453" s="32" t="str">
        <f>_xlfn.CONCAT(Solution[[#This Row],[Notes]],"_",Solution[[#This Row],[Week '#]],"_", _xlfn.SWITCH(Solution[[#This Row],[Column1]], "M", "Monday", "T", "Tuesday", "W", "Wednesday", "R", "Thursday", "H", "Thursday", "F", "Friday"))</f>
        <v>102_Week4_Thursday</v>
      </c>
      <c r="AE1453" s="32" t="str">
        <f>IF(LEN(Solution[[#This Row],[Available Delivery Days]]) =1, Solution[[#This Row],[Available Delivery Days]], IF(ISNUMBER(SEARCH(Solution[[#This Row],[New Delivery Day]], Solution[[#This Row],[Available Delivery Days]])), Solution[[#This Row],[New Delivery Day]], Solution[[#This Row],[Old Delivery Day]]))</f>
        <v>R</v>
      </c>
      <c r="AF1453" s="31">
        <v>102.4987</v>
      </c>
      <c r="AG1453" s="31">
        <v>-21.875</v>
      </c>
      <c r="AH1453" s="28" t="s">
        <v>7832</v>
      </c>
      <c r="AI1453" s="28" t="s">
        <v>932</v>
      </c>
      <c r="AJ1453" s="28" t="s">
        <v>7793</v>
      </c>
      <c r="AK1453" s="28" t="s">
        <v>7792</v>
      </c>
      <c r="AL1453" s="28" t="s">
        <v>7797</v>
      </c>
      <c r="AM1453" s="28">
        <f>_xlfn.XLOOKUP(Solution[[#This Row],[Cu_ID]],Master[cu_id],Master[Notes], "none")</f>
        <v>102</v>
      </c>
      <c r="AN1453" s="28">
        <v>0</v>
      </c>
    </row>
    <row r="1454" spans="1:40" x14ac:dyDescent="0.3">
      <c r="A1454" s="53" t="s">
        <v>14023</v>
      </c>
      <c r="B1454" s="37" t="s">
        <v>14024</v>
      </c>
      <c r="C1454" s="37" t="s">
        <v>7728</v>
      </c>
      <c r="D1454" s="28" t="s">
        <v>7716</v>
      </c>
      <c r="E1454" s="28" t="s">
        <v>11016</v>
      </c>
      <c r="F1454" s="28" t="s">
        <v>936</v>
      </c>
      <c r="G1454" s="28" t="s">
        <v>7759</v>
      </c>
      <c r="H1454" s="28" t="s">
        <v>7752</v>
      </c>
      <c r="I1454" s="28" t="s">
        <v>902</v>
      </c>
      <c r="J1454" s="28">
        <v>270</v>
      </c>
      <c r="K1454" s="35" t="s">
        <v>9094</v>
      </c>
      <c r="L1454" s="35" t="s">
        <v>14025</v>
      </c>
      <c r="M1454" s="30">
        <v>1.8059888109564799</v>
      </c>
      <c r="N1454" s="32" t="s">
        <v>14965</v>
      </c>
      <c r="O1454" s="28" t="s">
        <v>7731</v>
      </c>
      <c r="P1454" s="29">
        <v>0.38921296296296298</v>
      </c>
      <c r="Q1454" s="29">
        <v>0.40293981481481483</v>
      </c>
      <c r="R1454" s="28">
        <v>0</v>
      </c>
      <c r="S1454" s="30">
        <v>19.766666666666666</v>
      </c>
      <c r="T1454" s="32" t="s">
        <v>14026</v>
      </c>
      <c r="U1454" s="32" t="s">
        <v>14027</v>
      </c>
      <c r="V1454" s="30">
        <v>0.95312240400400905</v>
      </c>
      <c r="W1454" s="28">
        <v>0</v>
      </c>
      <c r="X1454" s="28">
        <v>0</v>
      </c>
      <c r="Y1454" s="28" t="s">
        <v>14629</v>
      </c>
      <c r="Z1454" s="28" t="s">
        <v>14630</v>
      </c>
      <c r="AA1454" s="28">
        <v>1</v>
      </c>
      <c r="AB1454" s="28">
        <v>0</v>
      </c>
      <c r="AC1454" s="32">
        <f>Solution[[#This Row],[Old Stop]] +1</f>
        <v>271</v>
      </c>
      <c r="AD1454" s="32" t="str">
        <f>_xlfn.CONCAT(Solution[[#This Row],[Notes]],"_",Solution[[#This Row],[Week '#]],"_", _xlfn.SWITCH(Solution[[#This Row],[Column1]], "M", "Monday", "T", "Tuesday", "W", "Wednesday", "R", "Thursday", "H", "Thursday", "F", "Friday"))</f>
        <v>105_Week1_Thursday</v>
      </c>
      <c r="AE1454" s="32" t="str">
        <f>IF(LEN(Solution[[#This Row],[Available Delivery Days]]) =1, Solution[[#This Row],[Available Delivery Days]], IF(ISNUMBER(SEARCH(Solution[[#This Row],[New Delivery Day]], Solution[[#This Row],[Available Delivery Days]])), Solution[[#This Row],[New Delivery Day]], Solution[[#This Row],[Old Delivery Day]]))</f>
        <v>R</v>
      </c>
      <c r="AF1454" s="31">
        <v>17.0337</v>
      </c>
      <c r="AG1454" s="31">
        <v>34.067500000000003</v>
      </c>
      <c r="AH1454" s="28" t="s">
        <v>7832</v>
      </c>
      <c r="AI1454" s="28" t="s">
        <v>932</v>
      </c>
      <c r="AJ1454" s="28" t="s">
        <v>7792</v>
      </c>
      <c r="AK1454" s="28" t="s">
        <v>7792</v>
      </c>
      <c r="AL1454" s="28" t="s">
        <v>7797</v>
      </c>
      <c r="AM1454" s="28">
        <f>_xlfn.XLOOKUP(Solution[[#This Row],[Cu_ID]],Master[cu_id],Master[Notes], "none")</f>
        <v>105</v>
      </c>
      <c r="AN1454" s="28">
        <v>0</v>
      </c>
    </row>
    <row r="1455" spans="1:40" x14ac:dyDescent="0.3">
      <c r="A1455" s="53" t="s">
        <v>13636</v>
      </c>
      <c r="B1455" s="37" t="s">
        <v>13637</v>
      </c>
      <c r="C1455" s="37" t="s">
        <v>7728</v>
      </c>
      <c r="D1455" s="28" t="s">
        <v>7716</v>
      </c>
      <c r="E1455" s="28" t="s">
        <v>11016</v>
      </c>
      <c r="F1455" s="28" t="s">
        <v>936</v>
      </c>
      <c r="G1455" s="28" t="s">
        <v>7735</v>
      </c>
      <c r="H1455" s="28" t="s">
        <v>7752</v>
      </c>
      <c r="I1455" s="28" t="s">
        <v>902</v>
      </c>
      <c r="J1455" s="28">
        <v>236</v>
      </c>
      <c r="K1455" s="35" t="s">
        <v>9080</v>
      </c>
      <c r="L1455" s="35" t="s">
        <v>13638</v>
      </c>
      <c r="M1455" s="30">
        <v>0.34170645475387601</v>
      </c>
      <c r="N1455" s="32" t="s">
        <v>15118</v>
      </c>
      <c r="O1455" s="28" t="s">
        <v>7751</v>
      </c>
      <c r="P1455" s="29">
        <v>0.46983796296296299</v>
      </c>
      <c r="Q1455" s="29">
        <v>0.48061342592592593</v>
      </c>
      <c r="R1455" s="28">
        <v>0</v>
      </c>
      <c r="S1455" s="30">
        <v>15.516666666666667</v>
      </c>
      <c r="T1455" s="32" t="s">
        <v>13639</v>
      </c>
      <c r="U1455" s="32" t="s">
        <v>13640</v>
      </c>
      <c r="V1455" s="30">
        <v>0.126864561892582</v>
      </c>
      <c r="W1455" s="28">
        <v>0</v>
      </c>
      <c r="X1455" s="28">
        <v>0</v>
      </c>
      <c r="Y1455" s="28" t="s">
        <v>14629</v>
      </c>
      <c r="Z1455" s="28" t="s">
        <v>14630</v>
      </c>
      <c r="AA1455" s="28">
        <v>1</v>
      </c>
      <c r="AB1455" s="28">
        <v>0</v>
      </c>
      <c r="AC1455" s="32">
        <f>Solution[[#This Row],[Old Stop]] +1</f>
        <v>237</v>
      </c>
      <c r="AD1455" s="32" t="str">
        <f>_xlfn.CONCAT(Solution[[#This Row],[Notes]],"_",Solution[[#This Row],[Week '#]],"_", _xlfn.SWITCH(Solution[[#This Row],[Column1]], "M", "Monday", "T", "Tuesday", "W", "Wednesday", "R", "Thursday", "H", "Thursday", "F", "Friday"))</f>
        <v>105_Week1_Thursday</v>
      </c>
      <c r="AE1455" s="32" t="str">
        <f>IF(LEN(Solution[[#This Row],[Available Delivery Days]]) =1, Solution[[#This Row],[Available Delivery Days]], IF(ISNUMBER(SEARCH(Solution[[#This Row],[New Delivery Day]], Solution[[#This Row],[Available Delivery Days]])), Solution[[#This Row],[New Delivery Day]], Solution[[#This Row],[Old Delivery Day]]))</f>
        <v>R</v>
      </c>
      <c r="AF1455" s="31">
        <v>67.685000000000002</v>
      </c>
      <c r="AG1455" s="31">
        <v>26.776199999999999</v>
      </c>
      <c r="AH1455" s="28" t="s">
        <v>7832</v>
      </c>
      <c r="AI1455" s="28" t="s">
        <v>932</v>
      </c>
      <c r="AJ1455" s="28" t="s">
        <v>7792</v>
      </c>
      <c r="AK1455" s="28" t="s">
        <v>7792</v>
      </c>
      <c r="AL1455" s="28" t="s">
        <v>7797</v>
      </c>
      <c r="AM1455" s="28">
        <f>_xlfn.XLOOKUP(Solution[[#This Row],[Cu_ID]],Master[cu_id],Master[Notes], "none")</f>
        <v>105</v>
      </c>
      <c r="AN1455" s="28">
        <v>0</v>
      </c>
    </row>
    <row r="1456" spans="1:40" x14ac:dyDescent="0.3">
      <c r="A1456" s="53" t="s">
        <v>13636</v>
      </c>
      <c r="B1456" s="37" t="s">
        <v>13637</v>
      </c>
      <c r="C1456" s="37" t="s">
        <v>7728</v>
      </c>
      <c r="D1456" s="28" t="s">
        <v>7718</v>
      </c>
      <c r="E1456" s="28" t="s">
        <v>11016</v>
      </c>
      <c r="F1456" s="28" t="s">
        <v>936</v>
      </c>
      <c r="G1456" s="28" t="s">
        <v>7768</v>
      </c>
      <c r="H1456" s="28" t="s">
        <v>7752</v>
      </c>
      <c r="I1456" s="28" t="s">
        <v>902</v>
      </c>
      <c r="J1456" s="28">
        <v>236</v>
      </c>
      <c r="K1456" s="35" t="s">
        <v>9080</v>
      </c>
      <c r="L1456" s="35" t="s">
        <v>13638</v>
      </c>
      <c r="M1456" s="30">
        <v>0.70382129214704003</v>
      </c>
      <c r="N1456" s="32" t="s">
        <v>16149</v>
      </c>
      <c r="O1456" s="28" t="s">
        <v>7751</v>
      </c>
      <c r="P1456" s="29">
        <v>0.41289351851851852</v>
      </c>
      <c r="Q1456" s="29">
        <v>0.42366898148148147</v>
      </c>
      <c r="R1456" s="28">
        <v>0</v>
      </c>
      <c r="S1456" s="30">
        <v>15.516666666666667</v>
      </c>
      <c r="T1456" s="32" t="s">
        <v>13639</v>
      </c>
      <c r="U1456" s="32" t="s">
        <v>13640</v>
      </c>
      <c r="V1456" s="30">
        <v>0.25613104315469998</v>
      </c>
      <c r="W1456" s="28">
        <v>0</v>
      </c>
      <c r="X1456" s="28">
        <v>0</v>
      </c>
      <c r="Y1456" s="28" t="s">
        <v>14629</v>
      </c>
      <c r="Z1456" s="28" t="s">
        <v>16128</v>
      </c>
      <c r="AA1456" s="28">
        <v>1</v>
      </c>
      <c r="AB1456" s="28">
        <v>0</v>
      </c>
      <c r="AC1456" s="32">
        <f>Solution[[#This Row],[Old Stop]] +1</f>
        <v>237</v>
      </c>
      <c r="AD1456" s="32" t="str">
        <f>_xlfn.CONCAT(Solution[[#This Row],[Notes]],"_",Solution[[#This Row],[Week '#]],"_", _xlfn.SWITCH(Solution[[#This Row],[Column1]], "M", "Monday", "T", "Tuesday", "W", "Wednesday", "R", "Thursday", "H", "Thursday", "F", "Friday"))</f>
        <v>105_Week3_Thursday</v>
      </c>
      <c r="AE1456" s="32" t="str">
        <f>IF(LEN(Solution[[#This Row],[Available Delivery Days]]) =1, Solution[[#This Row],[Available Delivery Days]], IF(ISNUMBER(SEARCH(Solution[[#This Row],[New Delivery Day]], Solution[[#This Row],[Available Delivery Days]])), Solution[[#This Row],[New Delivery Day]], Solution[[#This Row],[Old Delivery Day]]))</f>
        <v>R</v>
      </c>
      <c r="AF1456" s="31">
        <v>67.685000000000002</v>
      </c>
      <c r="AG1456" s="31">
        <v>26.776199999999999</v>
      </c>
      <c r="AH1456" s="28" t="s">
        <v>7832</v>
      </c>
      <c r="AI1456" s="28" t="s">
        <v>932</v>
      </c>
      <c r="AJ1456" s="28" t="s">
        <v>7792</v>
      </c>
      <c r="AK1456" s="28" t="s">
        <v>7792</v>
      </c>
      <c r="AL1456" s="28" t="s">
        <v>7797</v>
      </c>
      <c r="AM1456" s="28">
        <f>_xlfn.XLOOKUP(Solution[[#This Row],[Cu_ID]],Master[cu_id],Master[Notes], "none")</f>
        <v>105</v>
      </c>
      <c r="AN1456" s="28">
        <v>0</v>
      </c>
    </row>
    <row r="1457" spans="1:40" x14ac:dyDescent="0.3">
      <c r="A1457" s="53" t="s">
        <v>11387</v>
      </c>
      <c r="B1457" s="37" t="s">
        <v>11388</v>
      </c>
      <c r="C1457" s="37" t="s">
        <v>7728</v>
      </c>
      <c r="D1457" s="28" t="s">
        <v>7716</v>
      </c>
      <c r="E1457" s="28" t="s">
        <v>11016</v>
      </c>
      <c r="F1457" s="28" t="s">
        <v>900</v>
      </c>
      <c r="G1457" s="28" t="s">
        <v>7773</v>
      </c>
      <c r="H1457" s="28" t="s">
        <v>11016</v>
      </c>
      <c r="I1457" s="28" t="s">
        <v>901</v>
      </c>
      <c r="J1457" s="28">
        <v>0</v>
      </c>
      <c r="K1457" s="35" t="s">
        <v>9178</v>
      </c>
      <c r="L1457" s="35" t="s">
        <v>11389</v>
      </c>
      <c r="M1457" s="30">
        <v>1.04005835950375</v>
      </c>
      <c r="N1457" s="32" t="s">
        <v>14936</v>
      </c>
      <c r="O1457" s="28" t="s">
        <v>7774</v>
      </c>
      <c r="P1457" s="29">
        <v>0.38679398148148147</v>
      </c>
      <c r="Q1457" s="29">
        <v>0.38901620370370371</v>
      </c>
      <c r="R1457" s="28">
        <v>0</v>
      </c>
      <c r="S1457" s="30">
        <v>3.1916666666666669</v>
      </c>
      <c r="T1457" s="32" t="s">
        <v>11390</v>
      </c>
      <c r="U1457" s="32" t="s">
        <v>11391</v>
      </c>
      <c r="V1457" s="30">
        <v>0.545811916838016</v>
      </c>
      <c r="W1457" s="28">
        <v>0</v>
      </c>
      <c r="X1457" s="28">
        <v>0</v>
      </c>
      <c r="Y1457" s="28" t="s">
        <v>14621</v>
      </c>
      <c r="Z1457" s="28" t="s">
        <v>14622</v>
      </c>
      <c r="AA1457" s="28">
        <v>1</v>
      </c>
      <c r="AB1457" s="28">
        <v>0</v>
      </c>
      <c r="AC1457" s="32">
        <f>Solution[[#This Row],[Old Stop]] +1</f>
        <v>1</v>
      </c>
      <c r="AD1457" s="32" t="str">
        <f>_xlfn.CONCAT(Solution[[#This Row],[Notes]],"_",Solution[[#This Row],[Week '#]],"_", _xlfn.SWITCH(Solution[[#This Row],[Column1]], "M", "Monday", "T", "Tuesday", "W", "Wednesday", "R", "Thursday", "H", "Thursday", "F", "Friday"))</f>
        <v>105_Week1_Wednesday</v>
      </c>
      <c r="AE1457" s="32" t="str">
        <f>IF(LEN(Solution[[#This Row],[Available Delivery Days]]) =1, Solution[[#This Row],[Available Delivery Days]], IF(ISNUMBER(SEARCH(Solution[[#This Row],[New Delivery Day]], Solution[[#This Row],[Available Delivery Days]])), Solution[[#This Row],[New Delivery Day]], Solution[[#This Row],[Old Delivery Day]]))</f>
        <v>W</v>
      </c>
      <c r="AF1457" s="31">
        <v>37.08</v>
      </c>
      <c r="AG1457" s="31">
        <v>24.218699999999998</v>
      </c>
      <c r="AH1457" s="28" t="s">
        <v>8315</v>
      </c>
      <c r="AI1457" s="28" t="s">
        <v>944</v>
      </c>
      <c r="AJ1457" s="28" t="s">
        <v>7793</v>
      </c>
      <c r="AK1457" s="28" t="s">
        <v>7792</v>
      </c>
      <c r="AL1457" s="28" t="s">
        <v>7797</v>
      </c>
      <c r="AM1457" s="28">
        <f>_xlfn.XLOOKUP(Solution[[#This Row],[Cu_ID]],Master[cu_id],Master[Notes], "none")</f>
        <v>105</v>
      </c>
      <c r="AN1457" s="28">
        <v>0</v>
      </c>
    </row>
    <row r="1458" spans="1:40" x14ac:dyDescent="0.3">
      <c r="A1458" s="53" t="s">
        <v>11387</v>
      </c>
      <c r="B1458" s="37" t="s">
        <v>11388</v>
      </c>
      <c r="C1458" s="37" t="s">
        <v>7728</v>
      </c>
      <c r="D1458" s="28" t="s">
        <v>7717</v>
      </c>
      <c r="E1458" s="28" t="s">
        <v>11016</v>
      </c>
      <c r="F1458" s="28" t="s">
        <v>900</v>
      </c>
      <c r="G1458" s="28" t="s">
        <v>7764</v>
      </c>
      <c r="H1458" s="28" t="s">
        <v>11016</v>
      </c>
      <c r="I1458" s="28" t="s">
        <v>901</v>
      </c>
      <c r="J1458" s="28">
        <v>0</v>
      </c>
      <c r="K1458" s="35" t="s">
        <v>9178</v>
      </c>
      <c r="L1458" s="35" t="s">
        <v>11389</v>
      </c>
      <c r="M1458" s="30">
        <v>1.04005835950375</v>
      </c>
      <c r="N1458" s="32" t="s">
        <v>14937</v>
      </c>
      <c r="O1458" s="28" t="s">
        <v>7774</v>
      </c>
      <c r="P1458" s="29">
        <v>0.38225694444444447</v>
      </c>
      <c r="Q1458" s="29">
        <v>0.38447916666666665</v>
      </c>
      <c r="R1458" s="28">
        <v>0</v>
      </c>
      <c r="S1458" s="30">
        <v>3.1916666666666669</v>
      </c>
      <c r="T1458" s="32" t="s">
        <v>11390</v>
      </c>
      <c r="U1458" s="32" t="s">
        <v>11391</v>
      </c>
      <c r="V1458" s="30">
        <v>0.545811916838016</v>
      </c>
      <c r="W1458" s="28">
        <v>0</v>
      </c>
      <c r="X1458" s="28">
        <v>0</v>
      </c>
      <c r="Y1458" s="28" t="s">
        <v>14621</v>
      </c>
      <c r="Z1458" s="28" t="s">
        <v>14931</v>
      </c>
      <c r="AA1458" s="28">
        <v>1</v>
      </c>
      <c r="AB1458" s="28">
        <v>0</v>
      </c>
      <c r="AC1458" s="32">
        <f>Solution[[#This Row],[Old Stop]] +1</f>
        <v>1</v>
      </c>
      <c r="AD1458" s="32" t="str">
        <f>_xlfn.CONCAT(Solution[[#This Row],[Notes]],"_",Solution[[#This Row],[Week '#]],"_", _xlfn.SWITCH(Solution[[#This Row],[Column1]], "M", "Monday", "T", "Tuesday", "W", "Wednesday", "R", "Thursday", "H", "Thursday", "F", "Friday"))</f>
        <v>105_Week2_Wednesday</v>
      </c>
      <c r="AE1458" s="32" t="str">
        <f>IF(LEN(Solution[[#This Row],[Available Delivery Days]]) =1, Solution[[#This Row],[Available Delivery Days]], IF(ISNUMBER(SEARCH(Solution[[#This Row],[New Delivery Day]], Solution[[#This Row],[Available Delivery Days]])), Solution[[#This Row],[New Delivery Day]], Solution[[#This Row],[Old Delivery Day]]))</f>
        <v>W</v>
      </c>
      <c r="AF1458" s="31">
        <v>37.08</v>
      </c>
      <c r="AG1458" s="31">
        <v>24.218699999999998</v>
      </c>
      <c r="AH1458" s="28" t="s">
        <v>8315</v>
      </c>
      <c r="AI1458" s="28" t="s">
        <v>944</v>
      </c>
      <c r="AJ1458" s="28" t="s">
        <v>7793</v>
      </c>
      <c r="AK1458" s="28" t="s">
        <v>7792</v>
      </c>
      <c r="AL1458" s="28" t="s">
        <v>7797</v>
      </c>
      <c r="AM1458" s="28">
        <f>_xlfn.XLOOKUP(Solution[[#This Row],[Cu_ID]],Master[cu_id],Master[Notes], "none")</f>
        <v>105</v>
      </c>
      <c r="AN1458" s="28">
        <v>0</v>
      </c>
    </row>
    <row r="1459" spans="1:40" x14ac:dyDescent="0.3">
      <c r="A1459" s="53" t="s">
        <v>11387</v>
      </c>
      <c r="B1459" s="37" t="s">
        <v>11388</v>
      </c>
      <c r="C1459" s="37" t="s">
        <v>7728</v>
      </c>
      <c r="D1459" s="28" t="s">
        <v>7718</v>
      </c>
      <c r="E1459" s="28" t="s">
        <v>11016</v>
      </c>
      <c r="F1459" s="28" t="s">
        <v>900</v>
      </c>
      <c r="G1459" s="28" t="s">
        <v>7759</v>
      </c>
      <c r="H1459" s="28" t="s">
        <v>11016</v>
      </c>
      <c r="I1459" s="28" t="s">
        <v>901</v>
      </c>
      <c r="J1459" s="28">
        <v>0</v>
      </c>
      <c r="K1459" s="35" t="s">
        <v>9178</v>
      </c>
      <c r="L1459" s="35" t="s">
        <v>11389</v>
      </c>
      <c r="M1459" s="30">
        <v>1.04005835950375</v>
      </c>
      <c r="N1459" s="32" t="s">
        <v>16213</v>
      </c>
      <c r="O1459" s="28" t="s">
        <v>7774</v>
      </c>
      <c r="P1459" s="29">
        <v>0.40219907407407407</v>
      </c>
      <c r="Q1459" s="29">
        <v>0.40442129629629631</v>
      </c>
      <c r="R1459" s="28">
        <v>0</v>
      </c>
      <c r="S1459" s="30">
        <v>3.1916666666666669</v>
      </c>
      <c r="T1459" s="32" t="s">
        <v>11390</v>
      </c>
      <c r="U1459" s="32" t="s">
        <v>11391</v>
      </c>
      <c r="V1459" s="30">
        <v>0.545811916838016</v>
      </c>
      <c r="W1459" s="28">
        <v>0</v>
      </c>
      <c r="X1459" s="28">
        <v>0</v>
      </c>
      <c r="Y1459" s="28" t="s">
        <v>14621</v>
      </c>
      <c r="Z1459" s="28" t="s">
        <v>16202</v>
      </c>
      <c r="AA1459" s="28">
        <v>1</v>
      </c>
      <c r="AB1459" s="28">
        <v>0</v>
      </c>
      <c r="AC1459" s="32">
        <f>Solution[[#This Row],[Old Stop]] +1</f>
        <v>1</v>
      </c>
      <c r="AD1459" s="32" t="str">
        <f>_xlfn.CONCAT(Solution[[#This Row],[Notes]],"_",Solution[[#This Row],[Week '#]],"_", _xlfn.SWITCH(Solution[[#This Row],[Column1]], "M", "Monday", "T", "Tuesday", "W", "Wednesday", "R", "Thursday", "H", "Thursday", "F", "Friday"))</f>
        <v>105_Week3_Wednesday</v>
      </c>
      <c r="AE1459" s="32" t="str">
        <f>IF(LEN(Solution[[#This Row],[Available Delivery Days]]) =1, Solution[[#This Row],[Available Delivery Days]], IF(ISNUMBER(SEARCH(Solution[[#This Row],[New Delivery Day]], Solution[[#This Row],[Available Delivery Days]])), Solution[[#This Row],[New Delivery Day]], Solution[[#This Row],[Old Delivery Day]]))</f>
        <v>W</v>
      </c>
      <c r="AF1459" s="31">
        <v>37.08</v>
      </c>
      <c r="AG1459" s="31">
        <v>24.218699999999998</v>
      </c>
      <c r="AH1459" s="28" t="s">
        <v>8315</v>
      </c>
      <c r="AI1459" s="28" t="s">
        <v>944</v>
      </c>
      <c r="AJ1459" s="28" t="s">
        <v>7793</v>
      </c>
      <c r="AK1459" s="28" t="s">
        <v>7792</v>
      </c>
      <c r="AL1459" s="28" t="s">
        <v>7797</v>
      </c>
      <c r="AM1459" s="28">
        <f>_xlfn.XLOOKUP(Solution[[#This Row],[Cu_ID]],Master[cu_id],Master[Notes], "none")</f>
        <v>105</v>
      </c>
      <c r="AN1459" s="28">
        <v>0</v>
      </c>
    </row>
    <row r="1460" spans="1:40" x14ac:dyDescent="0.3">
      <c r="A1460" s="53" t="s">
        <v>11387</v>
      </c>
      <c r="B1460" s="37" t="s">
        <v>11388</v>
      </c>
      <c r="C1460" s="37" t="s">
        <v>7728</v>
      </c>
      <c r="D1460" s="28" t="s">
        <v>7719</v>
      </c>
      <c r="E1460" s="28" t="s">
        <v>11016</v>
      </c>
      <c r="F1460" s="28" t="s">
        <v>900</v>
      </c>
      <c r="G1460" s="28" t="s">
        <v>7759</v>
      </c>
      <c r="H1460" s="28" t="s">
        <v>11016</v>
      </c>
      <c r="I1460" s="28" t="s">
        <v>901</v>
      </c>
      <c r="J1460" s="28">
        <v>0</v>
      </c>
      <c r="K1460" s="35" t="s">
        <v>9178</v>
      </c>
      <c r="L1460" s="35" t="s">
        <v>11389</v>
      </c>
      <c r="M1460" s="30">
        <v>1.04005835950375</v>
      </c>
      <c r="N1460" s="32" t="s">
        <v>16732</v>
      </c>
      <c r="O1460" s="28" t="s">
        <v>7774</v>
      </c>
      <c r="P1460" s="29">
        <v>0.39587962962962964</v>
      </c>
      <c r="Q1460" s="29">
        <v>0.39810185185185187</v>
      </c>
      <c r="R1460" s="28">
        <v>0</v>
      </c>
      <c r="S1460" s="30">
        <v>3.1916666666666669</v>
      </c>
      <c r="T1460" s="32" t="s">
        <v>11390</v>
      </c>
      <c r="U1460" s="32" t="s">
        <v>11391</v>
      </c>
      <c r="V1460" s="30">
        <v>0.545811916838016</v>
      </c>
      <c r="W1460" s="28">
        <v>0</v>
      </c>
      <c r="X1460" s="28">
        <v>0</v>
      </c>
      <c r="Y1460" s="28" t="s">
        <v>14621</v>
      </c>
      <c r="Z1460" s="28" t="s">
        <v>16493</v>
      </c>
      <c r="AA1460" s="28">
        <v>1</v>
      </c>
      <c r="AB1460" s="28">
        <v>0</v>
      </c>
      <c r="AC1460" s="32">
        <f>Solution[[#This Row],[Old Stop]] +1</f>
        <v>1</v>
      </c>
      <c r="AD1460" s="32" t="str">
        <f>_xlfn.CONCAT(Solution[[#This Row],[Notes]],"_",Solution[[#This Row],[Week '#]],"_", _xlfn.SWITCH(Solution[[#This Row],[Column1]], "M", "Monday", "T", "Tuesday", "W", "Wednesday", "R", "Thursday", "H", "Thursday", "F", "Friday"))</f>
        <v>105_Week4_Wednesday</v>
      </c>
      <c r="AE1460" s="32" t="str">
        <f>IF(LEN(Solution[[#This Row],[Available Delivery Days]]) =1, Solution[[#This Row],[Available Delivery Days]], IF(ISNUMBER(SEARCH(Solution[[#This Row],[New Delivery Day]], Solution[[#This Row],[Available Delivery Days]])), Solution[[#This Row],[New Delivery Day]], Solution[[#This Row],[Old Delivery Day]]))</f>
        <v>W</v>
      </c>
      <c r="AF1460" s="31">
        <v>37.08</v>
      </c>
      <c r="AG1460" s="31">
        <v>24.218699999999998</v>
      </c>
      <c r="AH1460" s="28" t="s">
        <v>8315</v>
      </c>
      <c r="AI1460" s="28" t="s">
        <v>944</v>
      </c>
      <c r="AJ1460" s="28" t="s">
        <v>7793</v>
      </c>
      <c r="AK1460" s="28" t="s">
        <v>7792</v>
      </c>
      <c r="AL1460" s="28" t="s">
        <v>7797</v>
      </c>
      <c r="AM1460" s="28">
        <f>_xlfn.XLOOKUP(Solution[[#This Row],[Cu_ID]],Master[cu_id],Master[Notes], "none")</f>
        <v>105</v>
      </c>
      <c r="AN1460" s="28">
        <v>0</v>
      </c>
    </row>
    <row r="1461" spans="1:40" x14ac:dyDescent="0.3">
      <c r="A1461" s="53" t="s">
        <v>11057</v>
      </c>
      <c r="B1461" s="37" t="s">
        <v>11058</v>
      </c>
      <c r="C1461" s="37" t="s">
        <v>7728</v>
      </c>
      <c r="D1461" s="28" t="s">
        <v>7716</v>
      </c>
      <c r="E1461" s="28" t="s">
        <v>7734</v>
      </c>
      <c r="F1461" s="28" t="s">
        <v>936</v>
      </c>
      <c r="G1461" s="28" t="s">
        <v>7759</v>
      </c>
      <c r="H1461" s="28" t="s">
        <v>7734</v>
      </c>
      <c r="I1461" s="28" t="s">
        <v>902</v>
      </c>
      <c r="J1461" s="28">
        <v>120</v>
      </c>
      <c r="K1461" s="35" t="s">
        <v>8641</v>
      </c>
      <c r="L1461" s="35" t="s">
        <v>11059</v>
      </c>
      <c r="M1461" s="30">
        <v>0.58034462109208096</v>
      </c>
      <c r="N1461" s="32" t="s">
        <v>15199</v>
      </c>
      <c r="O1461" s="28" t="s">
        <v>7774</v>
      </c>
      <c r="P1461" s="29">
        <v>0.39762731481481484</v>
      </c>
      <c r="Q1461" s="29">
        <v>0.4029861111111111</v>
      </c>
      <c r="R1461" s="28">
        <v>0</v>
      </c>
      <c r="S1461" s="30">
        <v>7.7166666666666668</v>
      </c>
      <c r="T1461" s="32" t="s">
        <v>11060</v>
      </c>
      <c r="U1461" s="32" t="s">
        <v>11061</v>
      </c>
      <c r="V1461" s="30">
        <v>0.149925383248106</v>
      </c>
      <c r="W1461" s="28">
        <v>0</v>
      </c>
      <c r="X1461" s="28">
        <v>0</v>
      </c>
      <c r="Y1461" s="28" t="s">
        <v>14643</v>
      </c>
      <c r="Z1461" s="28" t="s">
        <v>14644</v>
      </c>
      <c r="AA1461" s="28">
        <v>1</v>
      </c>
      <c r="AB1461" s="28">
        <v>0</v>
      </c>
      <c r="AC1461" s="32">
        <f>Solution[[#This Row],[Old Stop]] +1</f>
        <v>121</v>
      </c>
      <c r="AD1461" s="32" t="str">
        <f>_xlfn.CONCAT(Solution[[#This Row],[Notes]],"_",Solution[[#This Row],[Week '#]],"_", _xlfn.SWITCH(Solution[[#This Row],[Column1]], "M", "Monday", "T", "Tuesday", "W", "Wednesday", "R", "Thursday", "H", "Thursday", "F", "Friday"))</f>
        <v>102_Week1_Thursday</v>
      </c>
      <c r="AE1461" s="32" t="str">
        <f>IF(LEN(Solution[[#This Row],[Available Delivery Days]]) =1, Solution[[#This Row],[Available Delivery Days]], IF(ISNUMBER(SEARCH(Solution[[#This Row],[New Delivery Day]], Solution[[#This Row],[Available Delivery Days]])), Solution[[#This Row],[New Delivery Day]], Solution[[#This Row],[Old Delivery Day]]))</f>
        <v>R</v>
      </c>
      <c r="AF1461" s="31">
        <v>57.02</v>
      </c>
      <c r="AG1461" s="31">
        <v>57.02</v>
      </c>
      <c r="AH1461" s="28" t="s">
        <v>7832</v>
      </c>
      <c r="AI1461" s="28" t="s">
        <v>932</v>
      </c>
      <c r="AJ1461" s="28" t="s">
        <v>7793</v>
      </c>
      <c r="AK1461" s="28" t="s">
        <v>7792</v>
      </c>
      <c r="AL1461" s="28" t="s">
        <v>7797</v>
      </c>
      <c r="AM1461" s="28" t="str">
        <f>_xlfn.XLOOKUP(Solution[[#This Row],[Cu_ID]],Master[cu_id],Master[Notes], "none")</f>
        <v>102</v>
      </c>
      <c r="AN1461" s="28">
        <v>0</v>
      </c>
    </row>
    <row r="1462" spans="1:40" x14ac:dyDescent="0.3">
      <c r="A1462" s="53" t="s">
        <v>11621</v>
      </c>
      <c r="B1462" s="37" t="s">
        <v>11622</v>
      </c>
      <c r="C1462" s="37" t="s">
        <v>7728</v>
      </c>
      <c r="D1462" s="28" t="s">
        <v>7716</v>
      </c>
      <c r="E1462" s="28" t="s">
        <v>7734</v>
      </c>
      <c r="F1462" s="28" t="s">
        <v>900</v>
      </c>
      <c r="G1462" s="28" t="s">
        <v>7788</v>
      </c>
      <c r="H1462" s="28" t="s">
        <v>7734</v>
      </c>
      <c r="I1462" s="28" t="s">
        <v>901</v>
      </c>
      <c r="J1462" s="28">
        <v>0</v>
      </c>
      <c r="K1462" s="35" t="s">
        <v>8241</v>
      </c>
      <c r="L1462" s="35" t="s">
        <v>11623</v>
      </c>
      <c r="M1462" s="30">
        <v>0.40351362898945797</v>
      </c>
      <c r="N1462" s="32" t="s">
        <v>15246</v>
      </c>
      <c r="O1462" s="28" t="s">
        <v>7756</v>
      </c>
      <c r="P1462" s="29">
        <v>0.48924768518518519</v>
      </c>
      <c r="Q1462" s="29">
        <v>0.49152777777777779</v>
      </c>
      <c r="R1462" s="28">
        <v>0</v>
      </c>
      <c r="S1462" s="30">
        <v>3.2833333333333332</v>
      </c>
      <c r="T1462" s="32" t="s">
        <v>11624</v>
      </c>
      <c r="U1462" s="32" t="s">
        <v>11625</v>
      </c>
      <c r="V1462" s="30">
        <v>0.180647064213801</v>
      </c>
      <c r="W1462" s="28">
        <v>0</v>
      </c>
      <c r="X1462" s="28">
        <v>0</v>
      </c>
      <c r="Y1462" s="28" t="s">
        <v>14645</v>
      </c>
      <c r="Z1462" s="28" t="s">
        <v>14646</v>
      </c>
      <c r="AA1462" s="28">
        <v>1</v>
      </c>
      <c r="AB1462" s="28">
        <v>0</v>
      </c>
      <c r="AC1462" s="32">
        <f>Solution[[#This Row],[Old Stop]] +1</f>
        <v>1</v>
      </c>
      <c r="AD1462" s="32" t="str">
        <f>_xlfn.CONCAT(Solution[[#This Row],[Notes]],"_",Solution[[#This Row],[Week '#]],"_", _xlfn.SWITCH(Solution[[#This Row],[Column1]], "M", "Monday", "T", "Tuesday", "W", "Wednesday", "R", "Thursday", "H", "Thursday", "F", "Friday"))</f>
        <v>102_Week1_Wednesday</v>
      </c>
      <c r="AE1462" s="32" t="str">
        <f>IF(LEN(Solution[[#This Row],[Available Delivery Days]]) =1, Solution[[#This Row],[Available Delivery Days]], IF(ISNUMBER(SEARCH(Solution[[#This Row],[New Delivery Day]], Solution[[#This Row],[Available Delivery Days]])), Solution[[#This Row],[New Delivery Day]], Solution[[#This Row],[Old Delivery Day]]))</f>
        <v>W</v>
      </c>
      <c r="AF1462" s="31">
        <v>18.565000000000001</v>
      </c>
      <c r="AG1462" s="31">
        <v>18.204999999999998</v>
      </c>
      <c r="AH1462" s="28" t="s">
        <v>7832</v>
      </c>
      <c r="AI1462" s="28" t="s">
        <v>932</v>
      </c>
      <c r="AJ1462" s="28" t="s">
        <v>7793</v>
      </c>
      <c r="AK1462" s="28" t="s">
        <v>7792</v>
      </c>
      <c r="AL1462" s="28" t="s">
        <v>7797</v>
      </c>
      <c r="AM1462" s="28">
        <f>_xlfn.XLOOKUP(Solution[[#This Row],[Cu_ID]],Master[cu_id],Master[Notes], "none")</f>
        <v>102</v>
      </c>
      <c r="AN1462" s="28">
        <v>0</v>
      </c>
    </row>
    <row r="1463" spans="1:40" x14ac:dyDescent="0.3">
      <c r="A1463" s="53" t="s">
        <v>11057</v>
      </c>
      <c r="B1463" s="37" t="s">
        <v>11058</v>
      </c>
      <c r="C1463" s="37" t="s">
        <v>7728</v>
      </c>
      <c r="D1463" s="28" t="s">
        <v>7717</v>
      </c>
      <c r="E1463" s="28" t="s">
        <v>7734</v>
      </c>
      <c r="F1463" s="28" t="s">
        <v>936</v>
      </c>
      <c r="G1463" s="28" t="s">
        <v>7754</v>
      </c>
      <c r="H1463" s="28" t="s">
        <v>7734</v>
      </c>
      <c r="I1463" s="28" t="s">
        <v>902</v>
      </c>
      <c r="J1463" s="28">
        <v>120</v>
      </c>
      <c r="K1463" s="35" t="s">
        <v>8641</v>
      </c>
      <c r="L1463" s="35" t="s">
        <v>11059</v>
      </c>
      <c r="M1463" s="30">
        <v>83.654963297769399</v>
      </c>
      <c r="N1463" s="32" t="s">
        <v>15200</v>
      </c>
      <c r="O1463" s="28" t="s">
        <v>7774</v>
      </c>
      <c r="P1463" s="29">
        <v>0.52416666666666667</v>
      </c>
      <c r="Q1463" s="29">
        <v>0.52952546296296299</v>
      </c>
      <c r="R1463" s="28">
        <v>0</v>
      </c>
      <c r="S1463" s="30">
        <v>7.7166666666666668</v>
      </c>
      <c r="T1463" s="32" t="s">
        <v>11060</v>
      </c>
      <c r="U1463" s="32" t="s">
        <v>11061</v>
      </c>
      <c r="V1463" s="30">
        <v>15.681397886288099</v>
      </c>
      <c r="W1463" s="28">
        <v>0</v>
      </c>
      <c r="X1463" s="28">
        <v>0</v>
      </c>
      <c r="Y1463" s="28" t="s">
        <v>14643</v>
      </c>
      <c r="Z1463" s="28" t="s">
        <v>14649</v>
      </c>
      <c r="AA1463" s="28">
        <v>1</v>
      </c>
      <c r="AB1463" s="28">
        <v>0</v>
      </c>
      <c r="AC1463" s="32">
        <f>Solution[[#This Row],[Old Stop]] +1</f>
        <v>121</v>
      </c>
      <c r="AD1463" s="32" t="str">
        <f>_xlfn.CONCAT(Solution[[#This Row],[Notes]],"_",Solution[[#This Row],[Week '#]],"_", _xlfn.SWITCH(Solution[[#This Row],[Column1]], "M", "Monday", "T", "Tuesday", "W", "Wednesday", "R", "Thursday", "H", "Thursday", "F", "Friday"))</f>
        <v>102_Week2_Thursday</v>
      </c>
      <c r="AE1463" s="32" t="str">
        <f>IF(LEN(Solution[[#This Row],[Available Delivery Days]]) =1, Solution[[#This Row],[Available Delivery Days]], IF(ISNUMBER(SEARCH(Solution[[#This Row],[New Delivery Day]], Solution[[#This Row],[Available Delivery Days]])), Solution[[#This Row],[New Delivery Day]], Solution[[#This Row],[Old Delivery Day]]))</f>
        <v>R</v>
      </c>
      <c r="AF1463" s="31">
        <v>57.02</v>
      </c>
      <c r="AG1463" s="31">
        <v>57.02</v>
      </c>
      <c r="AH1463" s="28" t="s">
        <v>7832</v>
      </c>
      <c r="AI1463" s="28" t="s">
        <v>932</v>
      </c>
      <c r="AJ1463" s="28" t="s">
        <v>7793</v>
      </c>
      <c r="AK1463" s="28" t="s">
        <v>7792</v>
      </c>
      <c r="AL1463" s="28" t="s">
        <v>7797</v>
      </c>
      <c r="AM1463" s="28" t="str">
        <f>_xlfn.XLOOKUP(Solution[[#This Row],[Cu_ID]],Master[cu_id],Master[Notes], "none")</f>
        <v>102</v>
      </c>
      <c r="AN1463" s="28">
        <v>0</v>
      </c>
    </row>
    <row r="1464" spans="1:40" x14ac:dyDescent="0.3">
      <c r="A1464" s="53" t="s">
        <v>11057</v>
      </c>
      <c r="B1464" s="37" t="s">
        <v>11058</v>
      </c>
      <c r="C1464" s="37" t="s">
        <v>7728</v>
      </c>
      <c r="D1464" s="28" t="s">
        <v>7718</v>
      </c>
      <c r="E1464" s="28" t="s">
        <v>7734</v>
      </c>
      <c r="F1464" s="28" t="s">
        <v>936</v>
      </c>
      <c r="G1464" s="28" t="s">
        <v>7759</v>
      </c>
      <c r="H1464" s="28" t="s">
        <v>7734</v>
      </c>
      <c r="I1464" s="28" t="s">
        <v>902</v>
      </c>
      <c r="J1464" s="28">
        <v>120</v>
      </c>
      <c r="K1464" s="35" t="s">
        <v>8641</v>
      </c>
      <c r="L1464" s="35" t="s">
        <v>11059</v>
      </c>
      <c r="M1464" s="30">
        <v>0.58034462109208096</v>
      </c>
      <c r="N1464" s="32" t="s">
        <v>15803</v>
      </c>
      <c r="O1464" s="28" t="s">
        <v>7774</v>
      </c>
      <c r="P1464" s="29">
        <v>0.39762731481481484</v>
      </c>
      <c r="Q1464" s="29">
        <v>0.4029861111111111</v>
      </c>
      <c r="R1464" s="28">
        <v>0</v>
      </c>
      <c r="S1464" s="30">
        <v>7.7166666666666668</v>
      </c>
      <c r="T1464" s="32" t="s">
        <v>11060</v>
      </c>
      <c r="U1464" s="32" t="s">
        <v>11061</v>
      </c>
      <c r="V1464" s="30">
        <v>0.149925383248106</v>
      </c>
      <c r="W1464" s="28">
        <v>0</v>
      </c>
      <c r="X1464" s="28">
        <v>0</v>
      </c>
      <c r="Y1464" s="28" t="s">
        <v>14643</v>
      </c>
      <c r="Z1464" s="28" t="s">
        <v>15700</v>
      </c>
      <c r="AA1464" s="28">
        <v>1</v>
      </c>
      <c r="AB1464" s="28">
        <v>0</v>
      </c>
      <c r="AC1464" s="32">
        <f>Solution[[#This Row],[Old Stop]] +1</f>
        <v>121</v>
      </c>
      <c r="AD1464" s="32" t="str">
        <f>_xlfn.CONCAT(Solution[[#This Row],[Notes]],"_",Solution[[#This Row],[Week '#]],"_", _xlfn.SWITCH(Solution[[#This Row],[Column1]], "M", "Monday", "T", "Tuesday", "W", "Wednesday", "R", "Thursday", "H", "Thursday", "F", "Friday"))</f>
        <v>102_Week3_Thursday</v>
      </c>
      <c r="AE1464" s="32" t="str">
        <f>IF(LEN(Solution[[#This Row],[Available Delivery Days]]) =1, Solution[[#This Row],[Available Delivery Days]], IF(ISNUMBER(SEARCH(Solution[[#This Row],[New Delivery Day]], Solution[[#This Row],[Available Delivery Days]])), Solution[[#This Row],[New Delivery Day]], Solution[[#This Row],[Old Delivery Day]]))</f>
        <v>R</v>
      </c>
      <c r="AF1464" s="31">
        <v>57.02</v>
      </c>
      <c r="AG1464" s="31">
        <v>57.02</v>
      </c>
      <c r="AH1464" s="28" t="s">
        <v>7832</v>
      </c>
      <c r="AI1464" s="28" t="s">
        <v>932</v>
      </c>
      <c r="AJ1464" s="28" t="s">
        <v>7793</v>
      </c>
      <c r="AK1464" s="28" t="s">
        <v>7792</v>
      </c>
      <c r="AL1464" s="28" t="s">
        <v>7797</v>
      </c>
      <c r="AM1464" s="28" t="str">
        <f>_xlfn.XLOOKUP(Solution[[#This Row],[Cu_ID]],Master[cu_id],Master[Notes], "none")</f>
        <v>102</v>
      </c>
      <c r="AN1464" s="28">
        <v>0</v>
      </c>
    </row>
    <row r="1465" spans="1:40" x14ac:dyDescent="0.3">
      <c r="A1465" s="53" t="s">
        <v>11621</v>
      </c>
      <c r="B1465" s="37" t="s">
        <v>11622</v>
      </c>
      <c r="C1465" s="37" t="s">
        <v>7728</v>
      </c>
      <c r="D1465" s="28" t="s">
        <v>7718</v>
      </c>
      <c r="E1465" s="28" t="s">
        <v>7734</v>
      </c>
      <c r="F1465" s="28" t="s">
        <v>900</v>
      </c>
      <c r="G1465" s="28" t="s">
        <v>7783</v>
      </c>
      <c r="H1465" s="28" t="s">
        <v>7734</v>
      </c>
      <c r="I1465" s="28" t="s">
        <v>901</v>
      </c>
      <c r="J1465" s="28">
        <v>0</v>
      </c>
      <c r="K1465" s="35" t="s">
        <v>8241</v>
      </c>
      <c r="L1465" s="35" t="s">
        <v>11623</v>
      </c>
      <c r="M1465" s="30">
        <v>0.40351362898945797</v>
      </c>
      <c r="N1465" s="32" t="s">
        <v>15764</v>
      </c>
      <c r="O1465" s="28" t="s">
        <v>7756</v>
      </c>
      <c r="P1465" s="29">
        <v>0.4947685185185185</v>
      </c>
      <c r="Q1465" s="29">
        <v>0.49704861111111109</v>
      </c>
      <c r="R1465" s="28">
        <v>0</v>
      </c>
      <c r="S1465" s="30">
        <v>3.2833333333333332</v>
      </c>
      <c r="T1465" s="32" t="s">
        <v>11624</v>
      </c>
      <c r="U1465" s="32" t="s">
        <v>11625</v>
      </c>
      <c r="V1465" s="30">
        <v>0.180647064213801</v>
      </c>
      <c r="W1465" s="28">
        <v>0</v>
      </c>
      <c r="X1465" s="28">
        <v>0</v>
      </c>
      <c r="Y1465" s="28" t="s">
        <v>14645</v>
      </c>
      <c r="Z1465" s="28" t="s">
        <v>15752</v>
      </c>
      <c r="AA1465" s="28">
        <v>1</v>
      </c>
      <c r="AB1465" s="28">
        <v>0</v>
      </c>
      <c r="AC1465" s="32">
        <f>Solution[[#This Row],[Old Stop]] +1</f>
        <v>1</v>
      </c>
      <c r="AD1465" s="32" t="str">
        <f>_xlfn.CONCAT(Solution[[#This Row],[Notes]],"_",Solution[[#This Row],[Week '#]],"_", _xlfn.SWITCH(Solution[[#This Row],[Column1]], "M", "Monday", "T", "Tuesday", "W", "Wednesday", "R", "Thursday", "H", "Thursday", "F", "Friday"))</f>
        <v>102_Week3_Wednesday</v>
      </c>
      <c r="AE1465" s="32" t="str">
        <f>IF(LEN(Solution[[#This Row],[Available Delivery Days]]) =1, Solution[[#This Row],[Available Delivery Days]], IF(ISNUMBER(SEARCH(Solution[[#This Row],[New Delivery Day]], Solution[[#This Row],[Available Delivery Days]])), Solution[[#This Row],[New Delivery Day]], Solution[[#This Row],[Old Delivery Day]]))</f>
        <v>W</v>
      </c>
      <c r="AF1465" s="31">
        <v>18.565000000000001</v>
      </c>
      <c r="AG1465" s="31">
        <v>18.204999999999998</v>
      </c>
      <c r="AH1465" s="28" t="s">
        <v>7832</v>
      </c>
      <c r="AI1465" s="28" t="s">
        <v>932</v>
      </c>
      <c r="AJ1465" s="28" t="s">
        <v>7793</v>
      </c>
      <c r="AK1465" s="28" t="s">
        <v>7792</v>
      </c>
      <c r="AL1465" s="28" t="s">
        <v>7797</v>
      </c>
      <c r="AM1465" s="28">
        <f>_xlfn.XLOOKUP(Solution[[#This Row],[Cu_ID]],Master[cu_id],Master[Notes], "none")</f>
        <v>102</v>
      </c>
      <c r="AN1465" s="28">
        <v>0</v>
      </c>
    </row>
    <row r="1466" spans="1:40" x14ac:dyDescent="0.3">
      <c r="A1466" s="53" t="s">
        <v>11057</v>
      </c>
      <c r="B1466" s="37" t="s">
        <v>11058</v>
      </c>
      <c r="C1466" s="37" t="s">
        <v>7728</v>
      </c>
      <c r="D1466" s="28" t="s">
        <v>7719</v>
      </c>
      <c r="E1466" s="28" t="s">
        <v>7734</v>
      </c>
      <c r="F1466" s="28" t="s">
        <v>936</v>
      </c>
      <c r="G1466" s="28" t="s">
        <v>7754</v>
      </c>
      <c r="H1466" s="28" t="s">
        <v>7734</v>
      </c>
      <c r="I1466" s="28" t="s">
        <v>902</v>
      </c>
      <c r="J1466" s="28">
        <v>120</v>
      </c>
      <c r="K1466" s="35" t="s">
        <v>8641</v>
      </c>
      <c r="L1466" s="35" t="s">
        <v>11059</v>
      </c>
      <c r="M1466" s="30">
        <v>83.654963297769399</v>
      </c>
      <c r="N1466" s="32" t="s">
        <v>16315</v>
      </c>
      <c r="O1466" s="28" t="s">
        <v>7774</v>
      </c>
      <c r="P1466" s="29">
        <v>0.52416666666666667</v>
      </c>
      <c r="Q1466" s="29">
        <v>0.52952546296296299</v>
      </c>
      <c r="R1466" s="28">
        <v>0</v>
      </c>
      <c r="S1466" s="30">
        <v>7.7166666666666668</v>
      </c>
      <c r="T1466" s="32" t="s">
        <v>11060</v>
      </c>
      <c r="U1466" s="32" t="s">
        <v>11061</v>
      </c>
      <c r="V1466" s="30">
        <v>15.681397886288099</v>
      </c>
      <c r="W1466" s="28">
        <v>0</v>
      </c>
      <c r="X1466" s="28">
        <v>0</v>
      </c>
      <c r="Y1466" s="28" t="s">
        <v>14643</v>
      </c>
      <c r="Z1466" s="28" t="s">
        <v>16265</v>
      </c>
      <c r="AA1466" s="28">
        <v>1</v>
      </c>
      <c r="AB1466" s="28">
        <v>0</v>
      </c>
      <c r="AC1466" s="32">
        <f>Solution[[#This Row],[Old Stop]] +1</f>
        <v>121</v>
      </c>
      <c r="AD1466" s="32" t="str">
        <f>_xlfn.CONCAT(Solution[[#This Row],[Notes]],"_",Solution[[#This Row],[Week '#]],"_", _xlfn.SWITCH(Solution[[#This Row],[Column1]], "M", "Monday", "T", "Tuesday", "W", "Wednesday", "R", "Thursday", "H", "Thursday", "F", "Friday"))</f>
        <v>102_Week4_Thursday</v>
      </c>
      <c r="AE1466" s="32" t="str">
        <f>IF(LEN(Solution[[#This Row],[Available Delivery Days]]) =1, Solution[[#This Row],[Available Delivery Days]], IF(ISNUMBER(SEARCH(Solution[[#This Row],[New Delivery Day]], Solution[[#This Row],[Available Delivery Days]])), Solution[[#This Row],[New Delivery Day]], Solution[[#This Row],[Old Delivery Day]]))</f>
        <v>R</v>
      </c>
      <c r="AF1466" s="31">
        <v>57.02</v>
      </c>
      <c r="AG1466" s="31">
        <v>57.02</v>
      </c>
      <c r="AH1466" s="28" t="s">
        <v>7832</v>
      </c>
      <c r="AI1466" s="28" t="s">
        <v>932</v>
      </c>
      <c r="AJ1466" s="28" t="s">
        <v>7793</v>
      </c>
      <c r="AK1466" s="28" t="s">
        <v>7792</v>
      </c>
      <c r="AL1466" s="28" t="s">
        <v>7797</v>
      </c>
      <c r="AM1466" s="28" t="str">
        <f>_xlfn.XLOOKUP(Solution[[#This Row],[Cu_ID]],Master[cu_id],Master[Notes], "none")</f>
        <v>102</v>
      </c>
      <c r="AN1466" s="28">
        <v>0</v>
      </c>
    </row>
    <row r="1467" spans="1:40" x14ac:dyDescent="0.3">
      <c r="A1467" s="53" t="s">
        <v>13646</v>
      </c>
      <c r="B1467" s="37" t="s">
        <v>13647</v>
      </c>
      <c r="C1467" s="37" t="s">
        <v>7728</v>
      </c>
      <c r="D1467" s="28" t="s">
        <v>7716</v>
      </c>
      <c r="E1467" s="28" t="s">
        <v>7752</v>
      </c>
      <c r="F1467" s="28" t="s">
        <v>900</v>
      </c>
      <c r="G1467" s="28" t="s">
        <v>7733</v>
      </c>
      <c r="H1467" s="28" t="s">
        <v>7752</v>
      </c>
      <c r="I1467" s="28" t="s">
        <v>901</v>
      </c>
      <c r="J1467" s="28">
        <v>0</v>
      </c>
      <c r="K1467" s="35" t="s">
        <v>8705</v>
      </c>
      <c r="L1467" s="35" t="s">
        <v>13648</v>
      </c>
      <c r="M1467" s="30">
        <v>0.445522295311093</v>
      </c>
      <c r="N1467" s="32" t="s">
        <v>14588</v>
      </c>
      <c r="O1467" s="28" t="s">
        <v>7751</v>
      </c>
      <c r="P1467" s="29">
        <v>0.33333333333333331</v>
      </c>
      <c r="Q1467" s="29">
        <v>0.33829861111111109</v>
      </c>
      <c r="R1467" s="28">
        <v>54.754477703943799</v>
      </c>
      <c r="S1467" s="30">
        <v>7.15</v>
      </c>
      <c r="T1467" s="32" t="s">
        <v>13649</v>
      </c>
      <c r="U1467" s="32" t="s">
        <v>13650</v>
      </c>
      <c r="V1467" s="30">
        <v>0.12681589211997599</v>
      </c>
      <c r="W1467" s="28">
        <v>0</v>
      </c>
      <c r="X1467" s="28">
        <v>0</v>
      </c>
      <c r="Y1467" s="28" t="s">
        <v>14581</v>
      </c>
      <c r="Z1467" s="28" t="s">
        <v>14582</v>
      </c>
      <c r="AA1467" s="28">
        <v>1</v>
      </c>
      <c r="AB1467" s="28">
        <v>0</v>
      </c>
      <c r="AC1467" s="32">
        <f>Solution[[#This Row],[Old Stop]] +1</f>
        <v>1</v>
      </c>
      <c r="AD1467" s="32" t="str">
        <f>_xlfn.CONCAT(Solution[[#This Row],[Notes]],"_",Solution[[#This Row],[Week '#]],"_", _xlfn.SWITCH(Solution[[#This Row],[Column1]], "M", "Monday", "T", "Tuesday", "W", "Wednesday", "R", "Thursday", "H", "Thursday", "F", "Friday"))</f>
        <v>103_Week1_Wednesday</v>
      </c>
      <c r="AE1467" s="32" t="str">
        <f>IF(LEN(Solution[[#This Row],[Available Delivery Days]]) =1, Solution[[#This Row],[Available Delivery Days]], IF(ISNUMBER(SEARCH(Solution[[#This Row],[New Delivery Day]], Solution[[#This Row],[Available Delivery Days]])), Solution[[#This Row],[New Delivery Day]], Solution[[#This Row],[Old Delivery Day]]))</f>
        <v>W</v>
      </c>
      <c r="AF1467" s="31">
        <v>32.914999999999999</v>
      </c>
      <c r="AG1467" s="31">
        <v>32.914999999999999</v>
      </c>
      <c r="AH1467" s="28" t="s">
        <v>7832</v>
      </c>
      <c r="AI1467" s="28" t="s">
        <v>932</v>
      </c>
      <c r="AJ1467" s="28" t="s">
        <v>7793</v>
      </c>
      <c r="AK1467" s="28" t="s">
        <v>7792</v>
      </c>
      <c r="AL1467" s="28" t="s">
        <v>7797</v>
      </c>
      <c r="AM1467" s="28">
        <f>_xlfn.XLOOKUP(Solution[[#This Row],[Cu_ID]],Master[cu_id],Master[Notes], "none")</f>
        <v>103</v>
      </c>
      <c r="AN1467" s="28">
        <v>0</v>
      </c>
    </row>
    <row r="1468" spans="1:40" x14ac:dyDescent="0.3">
      <c r="A1468" s="53" t="s">
        <v>13646</v>
      </c>
      <c r="B1468" s="37" t="s">
        <v>13647</v>
      </c>
      <c r="C1468" s="37" t="s">
        <v>7728</v>
      </c>
      <c r="D1468" s="28" t="s">
        <v>7718</v>
      </c>
      <c r="E1468" s="28" t="s">
        <v>7752</v>
      </c>
      <c r="F1468" s="28" t="s">
        <v>900</v>
      </c>
      <c r="G1468" s="28" t="s">
        <v>7751</v>
      </c>
      <c r="H1468" s="28" t="s">
        <v>7752</v>
      </c>
      <c r="I1468" s="28" t="s">
        <v>901</v>
      </c>
      <c r="J1468" s="28">
        <v>0</v>
      </c>
      <c r="K1468" s="35" t="s">
        <v>8705</v>
      </c>
      <c r="L1468" s="35" t="s">
        <v>13648</v>
      </c>
      <c r="M1468" s="30">
        <v>1.7907638587057599</v>
      </c>
      <c r="N1468" s="32" t="s">
        <v>16003</v>
      </c>
      <c r="O1468" s="28" t="s">
        <v>7751</v>
      </c>
      <c r="P1468" s="29">
        <v>0.33412037037037035</v>
      </c>
      <c r="Q1468" s="29">
        <v>0.33908564814814812</v>
      </c>
      <c r="R1468" s="28">
        <v>0</v>
      </c>
      <c r="S1468" s="30">
        <v>7.15</v>
      </c>
      <c r="T1468" s="32" t="s">
        <v>13649</v>
      </c>
      <c r="U1468" s="32" t="s">
        <v>13650</v>
      </c>
      <c r="V1468" s="30">
        <v>0.50931567676329004</v>
      </c>
      <c r="W1468" s="28">
        <v>0</v>
      </c>
      <c r="X1468" s="28">
        <v>0</v>
      </c>
      <c r="Y1468" s="28" t="s">
        <v>14581</v>
      </c>
      <c r="Z1468" s="28" t="s">
        <v>15848</v>
      </c>
      <c r="AA1468" s="28">
        <v>1</v>
      </c>
      <c r="AB1468" s="28">
        <v>0</v>
      </c>
      <c r="AC1468" s="32">
        <f>Solution[[#This Row],[Old Stop]] +1</f>
        <v>1</v>
      </c>
      <c r="AD1468" s="32" t="str">
        <f>_xlfn.CONCAT(Solution[[#This Row],[Notes]],"_",Solution[[#This Row],[Week '#]],"_", _xlfn.SWITCH(Solution[[#This Row],[Column1]], "M", "Monday", "T", "Tuesday", "W", "Wednesday", "R", "Thursday", "H", "Thursday", "F", "Friday"))</f>
        <v>103_Week3_Wednesday</v>
      </c>
      <c r="AE1468" s="32" t="str">
        <f>IF(LEN(Solution[[#This Row],[Available Delivery Days]]) =1, Solution[[#This Row],[Available Delivery Days]], IF(ISNUMBER(SEARCH(Solution[[#This Row],[New Delivery Day]], Solution[[#This Row],[Available Delivery Days]])), Solution[[#This Row],[New Delivery Day]], Solution[[#This Row],[Old Delivery Day]]))</f>
        <v>W</v>
      </c>
      <c r="AF1468" s="31">
        <v>32.914999999999999</v>
      </c>
      <c r="AG1468" s="31">
        <v>32.914999999999999</v>
      </c>
      <c r="AH1468" s="28" t="s">
        <v>7832</v>
      </c>
      <c r="AI1468" s="28" t="s">
        <v>932</v>
      </c>
      <c r="AJ1468" s="28" t="s">
        <v>7793</v>
      </c>
      <c r="AK1468" s="28" t="s">
        <v>7792</v>
      </c>
      <c r="AL1468" s="28" t="s">
        <v>7797</v>
      </c>
      <c r="AM1468" s="28">
        <f>_xlfn.XLOOKUP(Solution[[#This Row],[Cu_ID]],Master[cu_id],Master[Notes], "none")</f>
        <v>103</v>
      </c>
      <c r="AN1468" s="28">
        <v>0</v>
      </c>
    </row>
    <row r="1469" spans="1:40" x14ac:dyDescent="0.3">
      <c r="A1469" s="53" t="s">
        <v>13686</v>
      </c>
      <c r="B1469" s="37" t="s">
        <v>13687</v>
      </c>
      <c r="C1469" s="37" t="s">
        <v>7728</v>
      </c>
      <c r="D1469" s="28" t="s">
        <v>7716</v>
      </c>
      <c r="E1469" s="28" t="s">
        <v>7752</v>
      </c>
      <c r="F1469" s="28" t="s">
        <v>936</v>
      </c>
      <c r="G1469" s="28" t="s">
        <v>7733</v>
      </c>
      <c r="H1469" s="28" t="s">
        <v>7752</v>
      </c>
      <c r="I1469" s="28" t="s">
        <v>901</v>
      </c>
      <c r="J1469" s="28">
        <v>0</v>
      </c>
      <c r="K1469" s="35" t="s">
        <v>8740</v>
      </c>
      <c r="L1469" s="35" t="s">
        <v>13688</v>
      </c>
      <c r="M1469" s="30">
        <v>0.63815767504274801</v>
      </c>
      <c r="N1469" s="32" t="s">
        <v>14778</v>
      </c>
      <c r="O1469" s="28" t="s">
        <v>7731</v>
      </c>
      <c r="P1469" s="29">
        <v>0.2804861111111111</v>
      </c>
      <c r="Q1469" s="29">
        <v>0.28380787037037036</v>
      </c>
      <c r="R1469" s="28">
        <v>0</v>
      </c>
      <c r="S1469" s="30">
        <v>4.7833333333333332</v>
      </c>
      <c r="T1469" s="32" t="s">
        <v>13689</v>
      </c>
      <c r="U1469" s="32" t="s">
        <v>13690</v>
      </c>
      <c r="V1469" s="30">
        <v>0.15647869987044299</v>
      </c>
      <c r="W1469" s="28">
        <v>0</v>
      </c>
      <c r="X1469" s="28">
        <v>0</v>
      </c>
      <c r="Y1469" s="28" t="s">
        <v>14547</v>
      </c>
      <c r="Z1469" s="28" t="s">
        <v>14548</v>
      </c>
      <c r="AA1469" s="28">
        <v>1</v>
      </c>
      <c r="AB1469" s="28">
        <v>0</v>
      </c>
      <c r="AC1469" s="32">
        <f>Solution[[#This Row],[Old Stop]] +1</f>
        <v>1</v>
      </c>
      <c r="AD1469" s="32" t="str">
        <f>_xlfn.CONCAT(Solution[[#This Row],[Notes]],"_",Solution[[#This Row],[Week '#]],"_", _xlfn.SWITCH(Solution[[#This Row],[Column1]], "M", "Monday", "T", "Tuesday", "W", "Wednesday", "R", "Thursday", "H", "Thursday", "F", "Friday"))</f>
        <v>103_Week1_Thursday</v>
      </c>
      <c r="AE1469" s="32" t="str">
        <f>IF(LEN(Solution[[#This Row],[Available Delivery Days]]) =1, Solution[[#This Row],[Available Delivery Days]], IF(ISNUMBER(SEARCH(Solution[[#This Row],[New Delivery Day]], Solution[[#This Row],[Available Delivery Days]])), Solution[[#This Row],[New Delivery Day]], Solution[[#This Row],[Old Delivery Day]]))</f>
        <v>R</v>
      </c>
      <c r="AF1469" s="31">
        <v>9.1475000000000009</v>
      </c>
      <c r="AG1469" s="31">
        <v>14.025</v>
      </c>
      <c r="AH1469" s="28" t="s">
        <v>7832</v>
      </c>
      <c r="AI1469" s="28" t="s">
        <v>932</v>
      </c>
      <c r="AJ1469" s="28" t="s">
        <v>7793</v>
      </c>
      <c r="AK1469" s="28" t="s">
        <v>7792</v>
      </c>
      <c r="AL1469" s="28" t="s">
        <v>7797</v>
      </c>
      <c r="AM1469" s="28">
        <f>_xlfn.XLOOKUP(Solution[[#This Row],[Cu_ID]],Master[cu_id],Master[Notes], "none")</f>
        <v>103</v>
      </c>
      <c r="AN1469" s="28">
        <v>0</v>
      </c>
    </row>
    <row r="1470" spans="1:40" x14ac:dyDescent="0.3">
      <c r="A1470" s="53" t="s">
        <v>11142</v>
      </c>
      <c r="B1470" s="37" t="s">
        <v>11143</v>
      </c>
      <c r="C1470" s="37" t="s">
        <v>7728</v>
      </c>
      <c r="D1470" s="28" t="s">
        <v>7717</v>
      </c>
      <c r="E1470" s="28" t="s">
        <v>7789</v>
      </c>
      <c r="F1470" s="28" t="s">
        <v>902</v>
      </c>
      <c r="G1470" s="28" t="s">
        <v>7725</v>
      </c>
      <c r="H1470" s="28" t="s">
        <v>11016</v>
      </c>
      <c r="I1470" s="28" t="s">
        <v>902</v>
      </c>
      <c r="J1470" s="28">
        <v>135</v>
      </c>
      <c r="K1470" s="35" t="s">
        <v>9492</v>
      </c>
      <c r="L1470" s="35" t="s">
        <v>11144</v>
      </c>
      <c r="M1470" s="30">
        <v>0.14484247379005</v>
      </c>
      <c r="N1470" s="32" t="s">
        <v>15554</v>
      </c>
      <c r="O1470" s="28" t="s">
        <v>7751</v>
      </c>
      <c r="P1470" s="29">
        <v>0.4997800925925926</v>
      </c>
      <c r="Q1470" s="29">
        <v>0.50403935185185189</v>
      </c>
      <c r="R1470" s="28">
        <v>0</v>
      </c>
      <c r="S1470" s="30">
        <v>6.1333333333333337</v>
      </c>
      <c r="T1470" s="32" t="s">
        <v>11145</v>
      </c>
      <c r="U1470" s="32" t="s">
        <v>11146</v>
      </c>
      <c r="V1470" s="30">
        <v>2.7225643852072798E-2</v>
      </c>
      <c r="W1470" s="28">
        <v>0</v>
      </c>
      <c r="X1470" s="28">
        <v>0</v>
      </c>
      <c r="Y1470" s="28" t="s">
        <v>14563</v>
      </c>
      <c r="Z1470" s="28" t="s">
        <v>15541</v>
      </c>
      <c r="AA1470" s="28">
        <v>1</v>
      </c>
      <c r="AB1470" s="28">
        <v>0</v>
      </c>
      <c r="AC1470" s="32">
        <f>Solution[[#This Row],[Old Stop]] +1</f>
        <v>136</v>
      </c>
      <c r="AD1470" s="32" t="str">
        <f>_xlfn.CONCAT(Solution[[#This Row],[Notes]],"_",Solution[[#This Row],[Week '#]],"_", _xlfn.SWITCH(Solution[[#This Row],[Column1]], "M", "Monday", "T", "Tuesday", "W", "Wednesday", "R", "Thursday", "H", "Thursday", "F", "Friday"))</f>
        <v>101_Week2_Friday</v>
      </c>
      <c r="AE1470" s="32" t="str">
        <f>IF(LEN(Solution[[#This Row],[Available Delivery Days]]) =1, Solution[[#This Row],[Available Delivery Days]], IF(ISNUMBER(SEARCH(Solution[[#This Row],[New Delivery Day]], Solution[[#This Row],[Available Delivery Days]])), Solution[[#This Row],[New Delivery Day]], Solution[[#This Row],[Old Delivery Day]]))</f>
        <v>F</v>
      </c>
      <c r="AF1470" s="31">
        <v>28.237500000000001</v>
      </c>
      <c r="AG1470" s="31">
        <v>24.645</v>
      </c>
      <c r="AH1470" s="28" t="s">
        <v>7832</v>
      </c>
      <c r="AI1470" s="28" t="s">
        <v>932</v>
      </c>
      <c r="AJ1470" s="28" t="s">
        <v>7792</v>
      </c>
      <c r="AK1470" s="28" t="s">
        <v>7793</v>
      </c>
      <c r="AL1470" s="28" t="s">
        <v>7797</v>
      </c>
      <c r="AM1470" s="28">
        <f>_xlfn.XLOOKUP(Solution[[#This Row],[Cu_ID]],Master[cu_id],Master[Notes], "none")</f>
        <v>101</v>
      </c>
      <c r="AN1470" s="28">
        <v>0</v>
      </c>
    </row>
    <row r="1471" spans="1:40" x14ac:dyDescent="0.3">
      <c r="A1471" s="53" t="s">
        <v>11142</v>
      </c>
      <c r="B1471" s="37" t="s">
        <v>11143</v>
      </c>
      <c r="C1471" s="37" t="s">
        <v>7728</v>
      </c>
      <c r="D1471" s="28" t="s">
        <v>7719</v>
      </c>
      <c r="E1471" s="28" t="s">
        <v>7789</v>
      </c>
      <c r="F1471" s="28" t="s">
        <v>902</v>
      </c>
      <c r="G1471" s="28" t="s">
        <v>7759</v>
      </c>
      <c r="H1471" s="28" t="s">
        <v>11016</v>
      </c>
      <c r="I1471" s="28" t="s">
        <v>902</v>
      </c>
      <c r="J1471" s="28">
        <v>135</v>
      </c>
      <c r="K1471" s="35" t="s">
        <v>9492</v>
      </c>
      <c r="L1471" s="35" t="s">
        <v>11144</v>
      </c>
      <c r="M1471" s="30">
        <v>0.14484247379005</v>
      </c>
      <c r="N1471" s="32" t="s">
        <v>16432</v>
      </c>
      <c r="O1471" s="28" t="s">
        <v>7751</v>
      </c>
      <c r="P1471" s="29">
        <v>0.3835763888888889</v>
      </c>
      <c r="Q1471" s="29">
        <v>0.38783564814814814</v>
      </c>
      <c r="R1471" s="28">
        <v>0</v>
      </c>
      <c r="S1471" s="30">
        <v>6.1333333333333337</v>
      </c>
      <c r="T1471" s="32" t="s">
        <v>11145</v>
      </c>
      <c r="U1471" s="32" t="s">
        <v>11146</v>
      </c>
      <c r="V1471" s="30">
        <v>2.7225643852072798E-2</v>
      </c>
      <c r="W1471" s="28">
        <v>0</v>
      </c>
      <c r="X1471" s="28">
        <v>0</v>
      </c>
      <c r="Y1471" s="28" t="s">
        <v>14563</v>
      </c>
      <c r="Z1471" s="28" t="s">
        <v>16431</v>
      </c>
      <c r="AA1471" s="28">
        <v>1</v>
      </c>
      <c r="AB1471" s="28">
        <v>0</v>
      </c>
      <c r="AC1471" s="32">
        <f>Solution[[#This Row],[Old Stop]] +1</f>
        <v>136</v>
      </c>
      <c r="AD1471" s="32" t="str">
        <f>_xlfn.CONCAT(Solution[[#This Row],[Notes]],"_",Solution[[#This Row],[Week '#]],"_", _xlfn.SWITCH(Solution[[#This Row],[Column1]], "M", "Monday", "T", "Tuesday", "W", "Wednesday", "R", "Thursday", "H", "Thursday", "F", "Friday"))</f>
        <v>101_Week4_Friday</v>
      </c>
      <c r="AE1471" s="32" t="str">
        <f>IF(LEN(Solution[[#This Row],[Available Delivery Days]]) =1, Solution[[#This Row],[Available Delivery Days]], IF(ISNUMBER(SEARCH(Solution[[#This Row],[New Delivery Day]], Solution[[#This Row],[Available Delivery Days]])), Solution[[#This Row],[New Delivery Day]], Solution[[#This Row],[Old Delivery Day]]))</f>
        <v>F</v>
      </c>
      <c r="AF1471" s="31">
        <v>28.237500000000001</v>
      </c>
      <c r="AG1471" s="31">
        <v>24.645</v>
      </c>
      <c r="AH1471" s="28" t="s">
        <v>7832</v>
      </c>
      <c r="AI1471" s="28" t="s">
        <v>932</v>
      </c>
      <c r="AJ1471" s="28" t="s">
        <v>7792</v>
      </c>
      <c r="AK1471" s="28" t="s">
        <v>7793</v>
      </c>
      <c r="AL1471" s="28" t="s">
        <v>7797</v>
      </c>
      <c r="AM1471" s="28">
        <f>_xlfn.XLOOKUP(Solution[[#This Row],[Cu_ID]],Master[cu_id],Master[Notes], "none")</f>
        <v>101</v>
      </c>
      <c r="AN1471" s="28">
        <v>0</v>
      </c>
    </row>
    <row r="1472" spans="1:40" x14ac:dyDescent="0.3">
      <c r="A1472" s="53" t="s">
        <v>13953</v>
      </c>
      <c r="B1472" s="37" t="s">
        <v>13954</v>
      </c>
      <c r="C1472" s="37" t="s">
        <v>7728</v>
      </c>
      <c r="D1472" s="28" t="s">
        <v>7717</v>
      </c>
      <c r="E1472" s="28" t="s">
        <v>7734</v>
      </c>
      <c r="F1472" s="28" t="s">
        <v>900</v>
      </c>
      <c r="G1472" s="28" t="s">
        <v>7754</v>
      </c>
      <c r="H1472" s="28" t="s">
        <v>7734</v>
      </c>
      <c r="I1472" s="28" t="s">
        <v>8057</v>
      </c>
      <c r="J1472" s="28">
        <v>160</v>
      </c>
      <c r="K1472" s="35" t="s">
        <v>8553</v>
      </c>
      <c r="L1472" s="35" t="s">
        <v>13955</v>
      </c>
      <c r="M1472" s="30">
        <v>18.099341137334701</v>
      </c>
      <c r="N1472" s="32" t="s">
        <v>15326</v>
      </c>
      <c r="O1472" s="28" t="s">
        <v>7751</v>
      </c>
      <c r="P1472" s="29">
        <v>0.48678240740740741</v>
      </c>
      <c r="Q1472" s="29">
        <v>0.49056712962962962</v>
      </c>
      <c r="R1472" s="28">
        <v>0</v>
      </c>
      <c r="S1472" s="30">
        <v>5.45</v>
      </c>
      <c r="T1472" s="32" t="s">
        <v>13956</v>
      </c>
      <c r="U1472" s="32" t="s">
        <v>13957</v>
      </c>
      <c r="V1472" s="30">
        <v>14.7902363250906</v>
      </c>
      <c r="W1472" s="28">
        <v>0</v>
      </c>
      <c r="X1472" s="28">
        <v>0</v>
      </c>
      <c r="Y1472" s="28" t="s">
        <v>14645</v>
      </c>
      <c r="Z1472" s="28" t="s">
        <v>14651</v>
      </c>
      <c r="AA1472" s="28">
        <v>1</v>
      </c>
      <c r="AB1472" s="28">
        <v>0</v>
      </c>
      <c r="AC1472" s="32">
        <f>Solution[[#This Row],[Old Stop]] +1</f>
        <v>161</v>
      </c>
      <c r="AD1472" s="32" t="str">
        <f>_xlfn.CONCAT(Solution[[#This Row],[Notes]],"_",Solution[[#This Row],[Week '#]],"_", _xlfn.SWITCH(Solution[[#This Row],[Column1]], "M", "Monday", "T", "Tuesday", "W", "Wednesday", "R", "Thursday", "H", "Thursday", "F", "Friday"))</f>
        <v>102_Week2_Wednesday</v>
      </c>
      <c r="AE1472" s="32" t="str">
        <f>IF(LEN(Solution[[#This Row],[Available Delivery Days]]) =1, Solution[[#This Row],[Available Delivery Days]], IF(ISNUMBER(SEARCH(Solution[[#This Row],[New Delivery Day]], Solution[[#This Row],[Available Delivery Days]])), Solution[[#This Row],[New Delivery Day]], Solution[[#This Row],[Old Delivery Day]]))</f>
        <v>W</v>
      </c>
      <c r="AF1472" s="31">
        <v>70.146199999999993</v>
      </c>
      <c r="AG1472" s="31">
        <v>37.523699999999998</v>
      </c>
      <c r="AH1472" s="28" t="s">
        <v>7832</v>
      </c>
      <c r="AI1472" s="28" t="s">
        <v>932</v>
      </c>
      <c r="AJ1472" s="28" t="s">
        <v>7793</v>
      </c>
      <c r="AK1472" s="28" t="s">
        <v>7792</v>
      </c>
      <c r="AL1472" s="28" t="s">
        <v>7797</v>
      </c>
      <c r="AM1472" s="28">
        <f>_xlfn.XLOOKUP(Solution[[#This Row],[Cu_ID]],Master[cu_id],Master[Notes], "none")</f>
        <v>102</v>
      </c>
      <c r="AN1472" s="28">
        <v>0</v>
      </c>
    </row>
    <row r="1473" spans="1:40" x14ac:dyDescent="0.3">
      <c r="A1473" s="53" t="s">
        <v>13953</v>
      </c>
      <c r="B1473" s="37" t="s">
        <v>13954</v>
      </c>
      <c r="C1473" s="37" t="s">
        <v>7728</v>
      </c>
      <c r="D1473" s="28" t="s">
        <v>7719</v>
      </c>
      <c r="E1473" s="28" t="s">
        <v>7734</v>
      </c>
      <c r="F1473" s="28" t="s">
        <v>900</v>
      </c>
      <c r="G1473" s="28" t="s">
        <v>7768</v>
      </c>
      <c r="H1473" s="28" t="s">
        <v>7734</v>
      </c>
      <c r="I1473" s="28" t="s">
        <v>8057</v>
      </c>
      <c r="J1473" s="28">
        <v>160</v>
      </c>
      <c r="K1473" s="35" t="s">
        <v>8553</v>
      </c>
      <c r="L1473" s="35" t="s">
        <v>13955</v>
      </c>
      <c r="M1473" s="30">
        <v>18.099341137334701</v>
      </c>
      <c r="N1473" s="32" t="s">
        <v>16273</v>
      </c>
      <c r="O1473" s="28" t="s">
        <v>7751</v>
      </c>
      <c r="P1473" s="29">
        <v>0.46516203703703701</v>
      </c>
      <c r="Q1473" s="29">
        <v>0.46894675925925927</v>
      </c>
      <c r="R1473" s="28">
        <v>0</v>
      </c>
      <c r="S1473" s="30">
        <v>5.45</v>
      </c>
      <c r="T1473" s="32" t="s">
        <v>13956</v>
      </c>
      <c r="U1473" s="32" t="s">
        <v>13957</v>
      </c>
      <c r="V1473" s="30">
        <v>14.7902363250906</v>
      </c>
      <c r="W1473" s="28">
        <v>0</v>
      </c>
      <c r="X1473" s="28">
        <v>0</v>
      </c>
      <c r="Y1473" s="28" t="s">
        <v>14645</v>
      </c>
      <c r="Z1473" s="28" t="s">
        <v>16253</v>
      </c>
      <c r="AA1473" s="28">
        <v>1</v>
      </c>
      <c r="AB1473" s="28">
        <v>0</v>
      </c>
      <c r="AC1473" s="32">
        <f>Solution[[#This Row],[Old Stop]] +1</f>
        <v>161</v>
      </c>
      <c r="AD1473" s="32" t="str">
        <f>_xlfn.CONCAT(Solution[[#This Row],[Notes]],"_",Solution[[#This Row],[Week '#]],"_", _xlfn.SWITCH(Solution[[#This Row],[Column1]], "M", "Monday", "T", "Tuesday", "W", "Wednesday", "R", "Thursday", "H", "Thursday", "F", "Friday"))</f>
        <v>102_Week4_Wednesday</v>
      </c>
      <c r="AE1473" s="32" t="str">
        <f>IF(LEN(Solution[[#This Row],[Available Delivery Days]]) =1, Solution[[#This Row],[Available Delivery Days]], IF(ISNUMBER(SEARCH(Solution[[#This Row],[New Delivery Day]], Solution[[#This Row],[Available Delivery Days]])), Solution[[#This Row],[New Delivery Day]], Solution[[#This Row],[Old Delivery Day]]))</f>
        <v>W</v>
      </c>
      <c r="AF1473" s="31">
        <v>70.146199999999993</v>
      </c>
      <c r="AG1473" s="31">
        <v>37.523699999999998</v>
      </c>
      <c r="AH1473" s="28" t="s">
        <v>7832</v>
      </c>
      <c r="AI1473" s="28" t="s">
        <v>932</v>
      </c>
      <c r="AJ1473" s="28" t="s">
        <v>7793</v>
      </c>
      <c r="AK1473" s="28" t="s">
        <v>7792</v>
      </c>
      <c r="AL1473" s="28" t="s">
        <v>7797</v>
      </c>
      <c r="AM1473" s="28">
        <f>_xlfn.XLOOKUP(Solution[[#This Row],[Cu_ID]],Master[cu_id],Master[Notes], "none")</f>
        <v>102</v>
      </c>
      <c r="AN1473" s="28">
        <v>0</v>
      </c>
    </row>
    <row r="1474" spans="1:40" x14ac:dyDescent="0.3">
      <c r="A1474" s="53" t="s">
        <v>14537</v>
      </c>
      <c r="B1474" s="37" t="s">
        <v>14538</v>
      </c>
      <c r="C1474" s="37" t="s">
        <v>7728</v>
      </c>
      <c r="D1474" s="28" t="s">
        <v>7716</v>
      </c>
      <c r="E1474" s="28" t="s">
        <v>11016</v>
      </c>
      <c r="F1474" s="28" t="s">
        <v>901</v>
      </c>
      <c r="G1474" s="28" t="s">
        <v>7743</v>
      </c>
      <c r="H1474" s="28" t="s">
        <v>7752</v>
      </c>
      <c r="I1474" s="28" t="s">
        <v>902</v>
      </c>
      <c r="J1474" s="28">
        <v>160</v>
      </c>
      <c r="K1474" s="35" t="s">
        <v>9051</v>
      </c>
      <c r="L1474" s="35" t="s">
        <v>14539</v>
      </c>
      <c r="M1474" s="30">
        <v>4.9272151514887801</v>
      </c>
      <c r="N1474" s="32" t="s">
        <v>15009</v>
      </c>
      <c r="O1474" s="28" t="s">
        <v>7731</v>
      </c>
      <c r="P1474" s="29">
        <v>0.51900462962962968</v>
      </c>
      <c r="Q1474" s="29">
        <v>0.52684027777777775</v>
      </c>
      <c r="R1474" s="28">
        <v>0</v>
      </c>
      <c r="S1474" s="30">
        <v>11.283333333333333</v>
      </c>
      <c r="T1474" s="32" t="s">
        <v>14540</v>
      </c>
      <c r="U1474" s="32" t="s">
        <v>14541</v>
      </c>
      <c r="V1474" s="30">
        <v>4.3201609083987202</v>
      </c>
      <c r="W1474" s="28">
        <v>0</v>
      </c>
      <c r="X1474" s="28">
        <v>0</v>
      </c>
      <c r="Y1474" s="28" t="s">
        <v>14623</v>
      </c>
      <c r="Z1474" s="28" t="s">
        <v>14624</v>
      </c>
      <c r="AA1474" s="28">
        <v>1</v>
      </c>
      <c r="AB1474" s="28">
        <v>0</v>
      </c>
      <c r="AC1474" s="32">
        <f>Solution[[#This Row],[Old Stop]] +1</f>
        <v>161</v>
      </c>
      <c r="AD1474" s="32" t="str">
        <f>_xlfn.CONCAT(Solution[[#This Row],[Notes]],"_",Solution[[#This Row],[Week '#]],"_", _xlfn.SWITCH(Solution[[#This Row],[Column1]], "M", "Monday", "T", "Tuesday", "W", "Wednesday", "R", "Thursday", "H", "Thursday", "F", "Friday"))</f>
        <v>105_Week1_Monday</v>
      </c>
      <c r="AE1474" s="32" t="str">
        <f>IF(LEN(Solution[[#This Row],[Available Delivery Days]]) =1, Solution[[#This Row],[Available Delivery Days]], IF(ISNUMBER(SEARCH(Solution[[#This Row],[New Delivery Day]], Solution[[#This Row],[Available Delivery Days]])), Solution[[#This Row],[New Delivery Day]], Solution[[#This Row],[Old Delivery Day]]))</f>
        <v>M</v>
      </c>
      <c r="AF1474" s="31">
        <v>23.2425</v>
      </c>
      <c r="AG1474" s="31">
        <v>8.3149999999999995</v>
      </c>
      <c r="AH1474" s="28" t="s">
        <v>7832</v>
      </c>
      <c r="AI1474" s="28" t="s">
        <v>932</v>
      </c>
      <c r="AJ1474" s="28" t="s">
        <v>7792</v>
      </c>
      <c r="AK1474" s="28" t="s">
        <v>7792</v>
      </c>
      <c r="AL1474" s="28" t="s">
        <v>7797</v>
      </c>
      <c r="AM1474" s="28">
        <f>_xlfn.XLOOKUP(Solution[[#This Row],[Cu_ID]],Master[cu_id],Master[Notes], "none")</f>
        <v>105</v>
      </c>
      <c r="AN1474" s="28">
        <v>0</v>
      </c>
    </row>
    <row r="1475" spans="1:40" x14ac:dyDescent="0.3">
      <c r="A1475" s="53" t="s">
        <v>13115</v>
      </c>
      <c r="B1475" s="37" t="s">
        <v>13116</v>
      </c>
      <c r="C1475" s="37" t="s">
        <v>7728</v>
      </c>
      <c r="D1475" s="28" t="s">
        <v>7717</v>
      </c>
      <c r="E1475" s="28" t="s">
        <v>11016</v>
      </c>
      <c r="F1475" s="28" t="s">
        <v>903</v>
      </c>
      <c r="G1475" s="28" t="s">
        <v>7735</v>
      </c>
      <c r="H1475" s="28" t="s">
        <v>11016</v>
      </c>
      <c r="I1475" s="28" t="s">
        <v>901</v>
      </c>
      <c r="J1475" s="28">
        <v>0</v>
      </c>
      <c r="K1475" s="35" t="s">
        <v>9176</v>
      </c>
      <c r="L1475" s="35" t="s">
        <v>13117</v>
      </c>
      <c r="M1475" s="30">
        <v>13.060335975140299</v>
      </c>
      <c r="N1475" s="32" t="s">
        <v>15429</v>
      </c>
      <c r="O1475" s="28" t="s">
        <v>7756</v>
      </c>
      <c r="P1475" s="29">
        <v>0.62498842592592596</v>
      </c>
      <c r="Q1475" s="29">
        <v>0.62633101851851847</v>
      </c>
      <c r="R1475" s="28">
        <v>111.750206517056</v>
      </c>
      <c r="S1475" s="30">
        <v>1.9333333333333333</v>
      </c>
      <c r="T1475" s="32" t="s">
        <v>13118</v>
      </c>
      <c r="U1475" s="32" t="s">
        <v>13119</v>
      </c>
      <c r="V1475" s="30">
        <v>9.3097237998048392</v>
      </c>
      <c r="W1475" s="28">
        <v>0</v>
      </c>
      <c r="X1475" s="28">
        <v>0</v>
      </c>
      <c r="Y1475" s="28" t="s">
        <v>14625</v>
      </c>
      <c r="Z1475" s="28" t="s">
        <v>15410</v>
      </c>
      <c r="AA1475" s="28">
        <v>1</v>
      </c>
      <c r="AB1475" s="28">
        <v>0</v>
      </c>
      <c r="AC1475" s="32">
        <f>Solution[[#This Row],[Old Stop]] +1</f>
        <v>1</v>
      </c>
      <c r="AD1475" s="32" t="str">
        <f>_xlfn.CONCAT(Solution[[#This Row],[Notes]],"_",Solution[[#This Row],[Week '#]],"_", _xlfn.SWITCH(Solution[[#This Row],[Column1]], "M", "Monday", "T", "Tuesday", "W", "Wednesday", "R", "Thursday", "H", "Thursday", "F", "Friday"))</f>
        <v>105_Week2_Monday</v>
      </c>
      <c r="AE1475" s="32" t="str">
        <f>IF(LEN(Solution[[#This Row],[Available Delivery Days]]) =1, Solution[[#This Row],[Available Delivery Days]], IF(ISNUMBER(SEARCH(Solution[[#This Row],[New Delivery Day]], Solution[[#This Row],[Available Delivery Days]])), Solution[[#This Row],[New Delivery Day]], Solution[[#This Row],[Old Delivery Day]]))</f>
        <v>M</v>
      </c>
      <c r="AF1475" s="31">
        <v>18.04</v>
      </c>
      <c r="AG1475" s="31">
        <v>4.51</v>
      </c>
      <c r="AH1475" s="28" t="s">
        <v>8315</v>
      </c>
      <c r="AI1475" s="28" t="s">
        <v>6015</v>
      </c>
      <c r="AJ1475" s="28" t="s">
        <v>7793</v>
      </c>
      <c r="AK1475" s="28" t="s">
        <v>7792</v>
      </c>
      <c r="AL1475" s="28" t="s">
        <v>7796</v>
      </c>
      <c r="AM1475" s="28">
        <f>_xlfn.XLOOKUP(Solution[[#This Row],[Cu_ID]],Master[cu_id],Master[Notes], "none")</f>
        <v>105</v>
      </c>
      <c r="AN1475" s="28">
        <v>0</v>
      </c>
    </row>
    <row r="1476" spans="1:40" x14ac:dyDescent="0.3">
      <c r="A1476" s="53" t="s">
        <v>13115</v>
      </c>
      <c r="B1476" s="37" t="s">
        <v>13116</v>
      </c>
      <c r="C1476" s="37" t="s">
        <v>7728</v>
      </c>
      <c r="D1476" s="28" t="s">
        <v>7719</v>
      </c>
      <c r="E1476" s="28" t="s">
        <v>11016</v>
      </c>
      <c r="F1476" s="28" t="s">
        <v>903</v>
      </c>
      <c r="G1476" s="28" t="s">
        <v>7788</v>
      </c>
      <c r="H1476" s="28" t="s">
        <v>11016</v>
      </c>
      <c r="I1476" s="28" t="s">
        <v>901</v>
      </c>
      <c r="J1476" s="28">
        <v>0</v>
      </c>
      <c r="K1476" s="35" t="s">
        <v>9176</v>
      </c>
      <c r="L1476" s="35" t="s">
        <v>13117</v>
      </c>
      <c r="M1476" s="30">
        <v>13.060335975140299</v>
      </c>
      <c r="N1476" s="32" t="s">
        <v>16489</v>
      </c>
      <c r="O1476" s="28" t="s">
        <v>7756</v>
      </c>
      <c r="P1476" s="29">
        <v>0.62498842592592596</v>
      </c>
      <c r="Q1476" s="29">
        <v>0.62633101851851847</v>
      </c>
      <c r="R1476" s="28">
        <v>97.166873181238799</v>
      </c>
      <c r="S1476" s="30">
        <v>1.9333333333333333</v>
      </c>
      <c r="T1476" s="32" t="s">
        <v>13118</v>
      </c>
      <c r="U1476" s="32" t="s">
        <v>13119</v>
      </c>
      <c r="V1476" s="30">
        <v>9.3097237998048392</v>
      </c>
      <c r="W1476" s="28">
        <v>0</v>
      </c>
      <c r="X1476" s="28">
        <v>0</v>
      </c>
      <c r="Y1476" s="28" t="s">
        <v>14625</v>
      </c>
      <c r="Z1476" s="28" t="s">
        <v>16477</v>
      </c>
      <c r="AA1476" s="28">
        <v>1</v>
      </c>
      <c r="AB1476" s="28">
        <v>0</v>
      </c>
      <c r="AC1476" s="32">
        <f>Solution[[#This Row],[Old Stop]] +1</f>
        <v>1</v>
      </c>
      <c r="AD1476" s="32" t="str">
        <f>_xlfn.CONCAT(Solution[[#This Row],[Notes]],"_",Solution[[#This Row],[Week '#]],"_", _xlfn.SWITCH(Solution[[#This Row],[Column1]], "M", "Monday", "T", "Tuesday", "W", "Wednesday", "R", "Thursday", "H", "Thursday", "F", "Friday"))</f>
        <v>105_Week4_Monday</v>
      </c>
      <c r="AE1476" s="32" t="str">
        <f>IF(LEN(Solution[[#This Row],[Available Delivery Days]]) =1, Solution[[#This Row],[Available Delivery Days]], IF(ISNUMBER(SEARCH(Solution[[#This Row],[New Delivery Day]], Solution[[#This Row],[Available Delivery Days]])), Solution[[#This Row],[New Delivery Day]], Solution[[#This Row],[Old Delivery Day]]))</f>
        <v>M</v>
      </c>
      <c r="AF1476" s="31">
        <v>18.04</v>
      </c>
      <c r="AG1476" s="31">
        <v>4.51</v>
      </c>
      <c r="AH1476" s="28" t="s">
        <v>8315</v>
      </c>
      <c r="AI1476" s="28" t="s">
        <v>6015</v>
      </c>
      <c r="AJ1476" s="28" t="s">
        <v>7793</v>
      </c>
      <c r="AK1476" s="28" t="s">
        <v>7792</v>
      </c>
      <c r="AL1476" s="28" t="s">
        <v>7796</v>
      </c>
      <c r="AM1476" s="28">
        <f>_xlfn.XLOOKUP(Solution[[#This Row],[Cu_ID]],Master[cu_id],Master[Notes], "none")</f>
        <v>105</v>
      </c>
      <c r="AN1476" s="28">
        <v>0</v>
      </c>
    </row>
    <row r="1477" spans="1:40" x14ac:dyDescent="0.3">
      <c r="A1477" s="53" t="s">
        <v>13938</v>
      </c>
      <c r="B1477" s="37" t="s">
        <v>13939</v>
      </c>
      <c r="C1477" s="37" t="s">
        <v>7728</v>
      </c>
      <c r="D1477" s="28" t="s">
        <v>7717</v>
      </c>
      <c r="E1477" s="28" t="s">
        <v>7734</v>
      </c>
      <c r="F1477" s="28" t="s">
        <v>903</v>
      </c>
      <c r="G1477" s="28" t="s">
        <v>7756</v>
      </c>
      <c r="H1477" s="28" t="s">
        <v>7734</v>
      </c>
      <c r="I1477" s="28" t="s">
        <v>900</v>
      </c>
      <c r="J1477" s="28">
        <v>340</v>
      </c>
      <c r="K1477" s="35" t="s">
        <v>8451</v>
      </c>
      <c r="L1477" s="35" t="s">
        <v>13940</v>
      </c>
      <c r="M1477" s="30">
        <v>0.510185927152634</v>
      </c>
      <c r="N1477" s="32" t="s">
        <v>15407</v>
      </c>
      <c r="O1477" s="28" t="s">
        <v>7751</v>
      </c>
      <c r="P1477" s="29">
        <v>0.34796296296296297</v>
      </c>
      <c r="Q1477" s="29">
        <v>0.35468749999999999</v>
      </c>
      <c r="R1477" s="28">
        <v>0</v>
      </c>
      <c r="S1477" s="30">
        <v>9.683574621414877</v>
      </c>
      <c r="T1477" s="32" t="s">
        <v>13941</v>
      </c>
      <c r="U1477" s="32" t="s">
        <v>13942</v>
      </c>
      <c r="V1477" s="30">
        <v>0.176622722086311</v>
      </c>
      <c r="W1477" s="28">
        <v>0</v>
      </c>
      <c r="X1477" s="28">
        <v>0</v>
      </c>
      <c r="Y1477" s="28" t="s">
        <v>14619</v>
      </c>
      <c r="Z1477" s="28" t="s">
        <v>14647</v>
      </c>
      <c r="AA1477" s="28">
        <v>1</v>
      </c>
      <c r="AB1477" s="28">
        <v>0</v>
      </c>
      <c r="AC1477" s="32">
        <f>Solution[[#This Row],[Old Stop]] +1</f>
        <v>341</v>
      </c>
      <c r="AD1477" s="32" t="str">
        <f>_xlfn.CONCAT(Solution[[#This Row],[Notes]],"_",Solution[[#This Row],[Week '#]],"_", _xlfn.SWITCH(Solution[[#This Row],[Column1]], "M", "Monday", "T", "Tuesday", "W", "Wednesday", "R", "Thursday", "H", "Thursday", "F", "Friday"))</f>
        <v>102_Week2_Tuesday</v>
      </c>
      <c r="AE1477" s="32" t="str">
        <f>IF(LEN(Solution[[#This Row],[Available Delivery Days]]) =1, Solution[[#This Row],[Available Delivery Days]], IF(ISNUMBER(SEARCH(Solution[[#This Row],[New Delivery Day]], Solution[[#This Row],[Available Delivery Days]])), Solution[[#This Row],[New Delivery Day]], Solution[[#This Row],[Old Delivery Day]]))</f>
        <v>T</v>
      </c>
      <c r="AF1477" s="31">
        <v>22.43</v>
      </c>
      <c r="AG1477" s="31">
        <v>23.324999999999999</v>
      </c>
      <c r="AH1477" s="28" t="s">
        <v>7832</v>
      </c>
      <c r="AI1477" s="28" t="s">
        <v>932</v>
      </c>
      <c r="AJ1477" s="28" t="s">
        <v>7793</v>
      </c>
      <c r="AK1477" s="28" t="s">
        <v>7792</v>
      </c>
      <c r="AL1477" s="28" t="s">
        <v>7797</v>
      </c>
      <c r="AM1477" s="28" t="str">
        <f>_xlfn.XLOOKUP(Solution[[#This Row],[Cu_ID]],Master[cu_id],Master[Notes], "none")</f>
        <v>102</v>
      </c>
      <c r="AN1477" s="28">
        <v>0</v>
      </c>
    </row>
    <row r="1478" spans="1:40" x14ac:dyDescent="0.3">
      <c r="A1478" s="53" t="s">
        <v>13938</v>
      </c>
      <c r="B1478" s="37" t="s">
        <v>13939</v>
      </c>
      <c r="C1478" s="37" t="s">
        <v>7728</v>
      </c>
      <c r="D1478" s="28" t="s">
        <v>7719</v>
      </c>
      <c r="E1478" s="28" t="s">
        <v>7734</v>
      </c>
      <c r="F1478" s="28" t="s">
        <v>903</v>
      </c>
      <c r="G1478" s="28" t="s">
        <v>7811</v>
      </c>
      <c r="H1478" s="28" t="s">
        <v>7734</v>
      </c>
      <c r="I1478" s="28" t="s">
        <v>900</v>
      </c>
      <c r="J1478" s="28">
        <v>340</v>
      </c>
      <c r="K1478" s="35" t="s">
        <v>8451</v>
      </c>
      <c r="L1478" s="35" t="s">
        <v>13940</v>
      </c>
      <c r="M1478" s="30">
        <v>34.295030152425198</v>
      </c>
      <c r="N1478" s="32" t="s">
        <v>16392</v>
      </c>
      <c r="O1478" s="28" t="s">
        <v>7751</v>
      </c>
      <c r="P1478" s="29">
        <v>0.5377777777777778</v>
      </c>
      <c r="Q1478" s="29">
        <v>0.54450231481481481</v>
      </c>
      <c r="R1478" s="28">
        <v>0</v>
      </c>
      <c r="S1478" s="30">
        <v>9.683574621414877</v>
      </c>
      <c r="T1478" s="32" t="s">
        <v>13941</v>
      </c>
      <c r="U1478" s="32" t="s">
        <v>13942</v>
      </c>
      <c r="V1478" s="30">
        <v>33.106900381581099</v>
      </c>
      <c r="W1478" s="28">
        <v>0</v>
      </c>
      <c r="X1478" s="28">
        <v>0</v>
      </c>
      <c r="Y1478" s="28" t="s">
        <v>14619</v>
      </c>
      <c r="Z1478" s="28" t="s">
        <v>16262</v>
      </c>
      <c r="AA1478" s="28">
        <v>1</v>
      </c>
      <c r="AB1478" s="28">
        <v>0</v>
      </c>
      <c r="AC1478" s="32">
        <f>Solution[[#This Row],[Old Stop]] +1</f>
        <v>341</v>
      </c>
      <c r="AD1478" s="32" t="str">
        <f>_xlfn.CONCAT(Solution[[#This Row],[Notes]],"_",Solution[[#This Row],[Week '#]],"_", _xlfn.SWITCH(Solution[[#This Row],[Column1]], "M", "Monday", "T", "Tuesday", "W", "Wednesday", "R", "Thursday", "H", "Thursday", "F", "Friday"))</f>
        <v>102_Week4_Tuesday</v>
      </c>
      <c r="AE1478" s="32" t="str">
        <f>IF(LEN(Solution[[#This Row],[Available Delivery Days]]) =1, Solution[[#This Row],[Available Delivery Days]], IF(ISNUMBER(SEARCH(Solution[[#This Row],[New Delivery Day]], Solution[[#This Row],[Available Delivery Days]])), Solution[[#This Row],[New Delivery Day]], Solution[[#This Row],[Old Delivery Day]]))</f>
        <v>T</v>
      </c>
      <c r="AF1478" s="31">
        <v>22.43</v>
      </c>
      <c r="AG1478" s="31">
        <v>23.324999999999999</v>
      </c>
      <c r="AH1478" s="28" t="s">
        <v>7832</v>
      </c>
      <c r="AI1478" s="28" t="s">
        <v>932</v>
      </c>
      <c r="AJ1478" s="28" t="s">
        <v>7793</v>
      </c>
      <c r="AK1478" s="28" t="s">
        <v>7792</v>
      </c>
      <c r="AL1478" s="28" t="s">
        <v>7797</v>
      </c>
      <c r="AM1478" s="28" t="str">
        <f>_xlfn.XLOOKUP(Solution[[#This Row],[Cu_ID]],Master[cu_id],Master[Notes], "none")</f>
        <v>102</v>
      </c>
      <c r="AN1478" s="28">
        <v>0</v>
      </c>
    </row>
    <row r="1479" spans="1:40" x14ac:dyDescent="0.3">
      <c r="A1479" s="53" t="s">
        <v>13465</v>
      </c>
      <c r="B1479" s="37" t="s">
        <v>13466</v>
      </c>
      <c r="C1479" s="37" t="s">
        <v>7728</v>
      </c>
      <c r="D1479" s="28" t="s">
        <v>7716</v>
      </c>
      <c r="E1479" s="28" t="s">
        <v>7789</v>
      </c>
      <c r="F1479" s="28" t="s">
        <v>901</v>
      </c>
      <c r="G1479" s="28" t="s">
        <v>7788</v>
      </c>
      <c r="H1479" s="28" t="s">
        <v>11016</v>
      </c>
      <c r="I1479" s="28" t="s">
        <v>902</v>
      </c>
      <c r="J1479" s="28">
        <v>325</v>
      </c>
      <c r="K1479" s="35" t="s">
        <v>9530</v>
      </c>
      <c r="L1479" s="35" t="s">
        <v>13467</v>
      </c>
      <c r="M1479" s="30">
        <v>4.7079757284373001</v>
      </c>
      <c r="N1479" s="32" t="s">
        <v>14601</v>
      </c>
      <c r="O1479" s="28" t="s">
        <v>7756</v>
      </c>
      <c r="P1479" s="29">
        <v>0.55996527777777783</v>
      </c>
      <c r="Q1479" s="29">
        <v>0.57857638888888885</v>
      </c>
      <c r="R1479" s="28">
        <v>0</v>
      </c>
      <c r="S1479" s="30">
        <v>26.8</v>
      </c>
      <c r="T1479" s="32" t="s">
        <v>13468</v>
      </c>
      <c r="U1479" s="32" t="s">
        <v>13469</v>
      </c>
      <c r="V1479" s="30">
        <v>4.17556433992549</v>
      </c>
      <c r="W1479" s="28">
        <v>0</v>
      </c>
      <c r="X1479" s="28">
        <v>0</v>
      </c>
      <c r="Y1479" s="28" t="s">
        <v>14550</v>
      </c>
      <c r="Z1479" s="28" t="s">
        <v>14551</v>
      </c>
      <c r="AA1479" s="28">
        <v>1</v>
      </c>
      <c r="AB1479" s="28">
        <v>0</v>
      </c>
      <c r="AC1479" s="32">
        <f>Solution[[#This Row],[Old Stop]] +1</f>
        <v>326</v>
      </c>
      <c r="AD1479" s="32" t="str">
        <f>_xlfn.CONCAT(Solution[[#This Row],[Notes]],"_",Solution[[#This Row],[Week '#]],"_", _xlfn.SWITCH(Solution[[#This Row],[Column1]], "M", "Monday", "T", "Tuesday", "W", "Wednesday", "R", "Thursday", "H", "Thursday", "F", "Friday"))</f>
        <v>101_Week1_Monday</v>
      </c>
      <c r="AE1479" s="32" t="str">
        <f>IF(LEN(Solution[[#This Row],[Available Delivery Days]]) =1, Solution[[#This Row],[Available Delivery Days]], IF(ISNUMBER(SEARCH(Solution[[#This Row],[New Delivery Day]], Solution[[#This Row],[Available Delivery Days]])), Solution[[#This Row],[New Delivery Day]], Solution[[#This Row],[Old Delivery Day]]))</f>
        <v>M</v>
      </c>
      <c r="AF1479" s="31">
        <v>73.038700000000006</v>
      </c>
      <c r="AG1479" s="31">
        <v>79.5137</v>
      </c>
      <c r="AH1479" s="28" t="s">
        <v>7832</v>
      </c>
      <c r="AI1479" s="28" t="s">
        <v>932</v>
      </c>
      <c r="AJ1479" s="28" t="s">
        <v>7792</v>
      </c>
      <c r="AK1479" s="28" t="s">
        <v>7792</v>
      </c>
      <c r="AL1479" s="28" t="s">
        <v>7797</v>
      </c>
      <c r="AM1479" s="28">
        <f>_xlfn.XLOOKUP(Solution[[#This Row],[Cu_ID]],Master[cu_id],Master[Notes], "none")</f>
        <v>101</v>
      </c>
      <c r="AN1479" s="28">
        <v>0</v>
      </c>
    </row>
    <row r="1480" spans="1:40" x14ac:dyDescent="0.3">
      <c r="A1480" s="53" t="s">
        <v>13465</v>
      </c>
      <c r="B1480" s="37" t="s">
        <v>13466</v>
      </c>
      <c r="C1480" s="37" t="s">
        <v>7728</v>
      </c>
      <c r="D1480" s="28" t="s">
        <v>7718</v>
      </c>
      <c r="E1480" s="28" t="s">
        <v>7789</v>
      </c>
      <c r="F1480" s="28" t="s">
        <v>901</v>
      </c>
      <c r="G1480" s="28" t="s">
        <v>7768</v>
      </c>
      <c r="H1480" s="28" t="s">
        <v>11016</v>
      </c>
      <c r="I1480" s="28" t="s">
        <v>902</v>
      </c>
      <c r="J1480" s="28">
        <v>325</v>
      </c>
      <c r="K1480" s="35" t="s">
        <v>9530</v>
      </c>
      <c r="L1480" s="35" t="s">
        <v>13467</v>
      </c>
      <c r="M1480" s="30">
        <v>4.7079757284373001</v>
      </c>
      <c r="N1480" s="32" t="s">
        <v>15891</v>
      </c>
      <c r="O1480" s="28" t="s">
        <v>7756</v>
      </c>
      <c r="P1480" s="29">
        <v>0.50597222222222227</v>
      </c>
      <c r="Q1480" s="29">
        <v>0.52458333333333329</v>
      </c>
      <c r="R1480" s="28">
        <v>0</v>
      </c>
      <c r="S1480" s="30">
        <v>26.8</v>
      </c>
      <c r="T1480" s="32" t="s">
        <v>13468</v>
      </c>
      <c r="U1480" s="32" t="s">
        <v>13469</v>
      </c>
      <c r="V1480" s="30">
        <v>4.17556433992549</v>
      </c>
      <c r="W1480" s="28">
        <v>0</v>
      </c>
      <c r="X1480" s="28">
        <v>0</v>
      </c>
      <c r="Y1480" s="28" t="s">
        <v>14550</v>
      </c>
      <c r="Z1480" s="28" t="s">
        <v>15850</v>
      </c>
      <c r="AA1480" s="28">
        <v>1</v>
      </c>
      <c r="AB1480" s="28">
        <v>0</v>
      </c>
      <c r="AC1480" s="32">
        <f>Solution[[#This Row],[Old Stop]] +1</f>
        <v>326</v>
      </c>
      <c r="AD1480" s="32" t="str">
        <f>_xlfn.CONCAT(Solution[[#This Row],[Notes]],"_",Solution[[#This Row],[Week '#]],"_", _xlfn.SWITCH(Solution[[#This Row],[Column1]], "M", "Monday", "T", "Tuesday", "W", "Wednesday", "R", "Thursday", "H", "Thursday", "F", "Friday"))</f>
        <v>101_Week3_Monday</v>
      </c>
      <c r="AE1480" s="32" t="str">
        <f>IF(LEN(Solution[[#This Row],[Available Delivery Days]]) =1, Solution[[#This Row],[Available Delivery Days]], IF(ISNUMBER(SEARCH(Solution[[#This Row],[New Delivery Day]], Solution[[#This Row],[Available Delivery Days]])), Solution[[#This Row],[New Delivery Day]], Solution[[#This Row],[Old Delivery Day]]))</f>
        <v>M</v>
      </c>
      <c r="AF1480" s="31">
        <v>73.038700000000006</v>
      </c>
      <c r="AG1480" s="31">
        <v>79.5137</v>
      </c>
      <c r="AH1480" s="28" t="s">
        <v>7832</v>
      </c>
      <c r="AI1480" s="28" t="s">
        <v>932</v>
      </c>
      <c r="AJ1480" s="28" t="s">
        <v>7792</v>
      </c>
      <c r="AK1480" s="28" t="s">
        <v>7792</v>
      </c>
      <c r="AL1480" s="28" t="s">
        <v>7797</v>
      </c>
      <c r="AM1480" s="28">
        <f>_xlfn.XLOOKUP(Solution[[#This Row],[Cu_ID]],Master[cu_id],Master[Notes], "none")</f>
        <v>101</v>
      </c>
      <c r="AN1480" s="28">
        <v>0</v>
      </c>
    </row>
    <row r="1481" spans="1:40" x14ac:dyDescent="0.3">
      <c r="A1481" s="53" t="s">
        <v>11071</v>
      </c>
      <c r="B1481" s="37" t="s">
        <v>11072</v>
      </c>
      <c r="C1481" s="37" t="s">
        <v>7728</v>
      </c>
      <c r="D1481" s="28" t="s">
        <v>7716</v>
      </c>
      <c r="E1481" s="28" t="s">
        <v>11016</v>
      </c>
      <c r="F1481" s="28" t="s">
        <v>903</v>
      </c>
      <c r="G1481" s="28" t="s">
        <v>7748</v>
      </c>
      <c r="H1481" s="28" t="s">
        <v>11016</v>
      </c>
      <c r="I1481" s="28" t="s">
        <v>900</v>
      </c>
      <c r="J1481" s="28">
        <v>92</v>
      </c>
      <c r="K1481" s="35" t="s">
        <v>9305</v>
      </c>
      <c r="L1481" s="35" t="s">
        <v>11073</v>
      </c>
      <c r="M1481" s="30">
        <v>1.81120527721941</v>
      </c>
      <c r="N1481" s="32" t="s">
        <v>15037</v>
      </c>
      <c r="O1481" s="28" t="s">
        <v>7774</v>
      </c>
      <c r="P1481" s="29">
        <v>0.35424768518518518</v>
      </c>
      <c r="Q1481" s="29">
        <v>0.35880787037037037</v>
      </c>
      <c r="R1481" s="28">
        <v>0</v>
      </c>
      <c r="S1481" s="30">
        <v>6.5750000000000002</v>
      </c>
      <c r="T1481" s="32" t="s">
        <v>11074</v>
      </c>
      <c r="U1481" s="32" t="s">
        <v>11075</v>
      </c>
      <c r="V1481" s="30">
        <v>1.23953243131947</v>
      </c>
      <c r="W1481" s="28">
        <v>3</v>
      </c>
      <c r="X1481" s="28">
        <v>6.3829787234042604E-2</v>
      </c>
      <c r="Y1481" s="28" t="s">
        <v>14625</v>
      </c>
      <c r="Z1481" s="28" t="s">
        <v>14626</v>
      </c>
      <c r="AA1481" s="28">
        <v>1</v>
      </c>
      <c r="AB1481" s="28">
        <v>25</v>
      </c>
      <c r="AC1481" s="32">
        <f>Solution[[#This Row],[Old Stop]] +1</f>
        <v>93</v>
      </c>
      <c r="AD1481" s="32" t="str">
        <f>_xlfn.CONCAT(Solution[[#This Row],[Notes]],"_",Solution[[#This Row],[Week '#]],"_", _xlfn.SWITCH(Solution[[#This Row],[Column1]], "M", "Monday", "T", "Tuesday", "W", "Wednesday", "R", "Thursday", "H", "Thursday", "F", "Friday"))</f>
        <v>105_Week1_Tuesday</v>
      </c>
      <c r="AE1481" s="32" t="str">
        <f>IF(LEN(Solution[[#This Row],[Available Delivery Days]]) =1, Solution[[#This Row],[Available Delivery Days]], IF(ISNUMBER(SEARCH(Solution[[#This Row],[New Delivery Day]], Solution[[#This Row],[Available Delivery Days]])), Solution[[#This Row],[New Delivery Day]], Solution[[#This Row],[Old Delivery Day]]))</f>
        <v>T</v>
      </c>
      <c r="AF1481" s="31">
        <v>78.27</v>
      </c>
      <c r="AG1481" s="31">
        <v>49.854999999999997</v>
      </c>
      <c r="AH1481" s="28" t="s">
        <v>7832</v>
      </c>
      <c r="AI1481" s="28" t="s">
        <v>932</v>
      </c>
      <c r="AJ1481" s="28" t="s">
        <v>7793</v>
      </c>
      <c r="AK1481" s="28" t="s">
        <v>7792</v>
      </c>
      <c r="AL1481" s="28" t="s">
        <v>7797</v>
      </c>
      <c r="AM1481" s="28">
        <f>_xlfn.XLOOKUP(Solution[[#This Row],[Cu_ID]],Master[cu_id],Master[Notes], "none")</f>
        <v>105</v>
      </c>
      <c r="AN1481" s="28">
        <v>25</v>
      </c>
    </row>
    <row r="1482" spans="1:40" x14ac:dyDescent="0.3">
      <c r="A1482" s="53" t="s">
        <v>11071</v>
      </c>
      <c r="B1482" s="37" t="s">
        <v>11072</v>
      </c>
      <c r="C1482" s="37" t="s">
        <v>7728</v>
      </c>
      <c r="D1482" s="28" t="s">
        <v>7717</v>
      </c>
      <c r="E1482" s="28" t="s">
        <v>11016</v>
      </c>
      <c r="F1482" s="28" t="s">
        <v>903</v>
      </c>
      <c r="G1482" s="28" t="s">
        <v>7774</v>
      </c>
      <c r="H1482" s="28" t="s">
        <v>11016</v>
      </c>
      <c r="I1482" s="28" t="s">
        <v>900</v>
      </c>
      <c r="J1482" s="28">
        <v>92</v>
      </c>
      <c r="K1482" s="35" t="s">
        <v>9305</v>
      </c>
      <c r="L1482" s="35" t="s">
        <v>11073</v>
      </c>
      <c r="M1482" s="30">
        <v>3.1728428825736001</v>
      </c>
      <c r="N1482" s="32" t="s">
        <v>15441</v>
      </c>
      <c r="O1482" s="28" t="s">
        <v>7774</v>
      </c>
      <c r="P1482" s="29">
        <v>0.39809027777777778</v>
      </c>
      <c r="Q1482" s="29">
        <v>0.40265046296296297</v>
      </c>
      <c r="R1482" s="28">
        <v>0</v>
      </c>
      <c r="S1482" s="30">
        <v>6.5750000000000002</v>
      </c>
      <c r="T1482" s="32" t="s">
        <v>11074</v>
      </c>
      <c r="U1482" s="32" t="s">
        <v>11075</v>
      </c>
      <c r="V1482" s="30">
        <v>1.9325672859294301</v>
      </c>
      <c r="W1482" s="28">
        <v>3</v>
      </c>
      <c r="X1482" s="28">
        <v>6.3829787234042604E-2</v>
      </c>
      <c r="Y1482" s="28" t="s">
        <v>14625</v>
      </c>
      <c r="Z1482" s="28" t="s">
        <v>15410</v>
      </c>
      <c r="AA1482" s="28">
        <v>1</v>
      </c>
      <c r="AB1482" s="28">
        <v>25</v>
      </c>
      <c r="AC1482" s="32">
        <f>Solution[[#This Row],[Old Stop]] +1</f>
        <v>93</v>
      </c>
      <c r="AD1482" s="32" t="str">
        <f>_xlfn.CONCAT(Solution[[#This Row],[Notes]],"_",Solution[[#This Row],[Week '#]],"_", _xlfn.SWITCH(Solution[[#This Row],[Column1]], "M", "Monday", "T", "Tuesday", "W", "Wednesday", "R", "Thursday", "H", "Thursday", "F", "Friday"))</f>
        <v>105_Week2_Tuesday</v>
      </c>
      <c r="AE1482" s="32" t="str">
        <f>IF(LEN(Solution[[#This Row],[Available Delivery Days]]) =1, Solution[[#This Row],[Available Delivery Days]], IF(ISNUMBER(SEARCH(Solution[[#This Row],[New Delivery Day]], Solution[[#This Row],[Available Delivery Days]])), Solution[[#This Row],[New Delivery Day]], Solution[[#This Row],[Old Delivery Day]]))</f>
        <v>T</v>
      </c>
      <c r="AF1482" s="31">
        <v>78.27</v>
      </c>
      <c r="AG1482" s="31">
        <v>49.854999999999997</v>
      </c>
      <c r="AH1482" s="28" t="s">
        <v>7832</v>
      </c>
      <c r="AI1482" s="28" t="s">
        <v>932</v>
      </c>
      <c r="AJ1482" s="28" t="s">
        <v>7793</v>
      </c>
      <c r="AK1482" s="28" t="s">
        <v>7792</v>
      </c>
      <c r="AL1482" s="28" t="s">
        <v>7797</v>
      </c>
      <c r="AM1482" s="28">
        <f>_xlfn.XLOOKUP(Solution[[#This Row],[Cu_ID]],Master[cu_id],Master[Notes], "none")</f>
        <v>105</v>
      </c>
      <c r="AN1482" s="28">
        <v>25</v>
      </c>
    </row>
    <row r="1483" spans="1:40" x14ac:dyDescent="0.3">
      <c r="A1483" s="53" t="s">
        <v>11071</v>
      </c>
      <c r="B1483" s="37" t="s">
        <v>11072</v>
      </c>
      <c r="C1483" s="37" t="s">
        <v>7728</v>
      </c>
      <c r="D1483" s="28" t="s">
        <v>7718</v>
      </c>
      <c r="E1483" s="28" t="s">
        <v>11016</v>
      </c>
      <c r="F1483" s="28" t="s">
        <v>903</v>
      </c>
      <c r="G1483" s="28" t="s">
        <v>7748</v>
      </c>
      <c r="H1483" s="28" t="s">
        <v>11016</v>
      </c>
      <c r="I1483" s="28" t="s">
        <v>900</v>
      </c>
      <c r="J1483" s="28">
        <v>92</v>
      </c>
      <c r="K1483" s="35" t="s">
        <v>9305</v>
      </c>
      <c r="L1483" s="35" t="s">
        <v>11073</v>
      </c>
      <c r="M1483" s="30">
        <v>1.81120527721941</v>
      </c>
      <c r="N1483" s="32" t="s">
        <v>16036</v>
      </c>
      <c r="O1483" s="28" t="s">
        <v>7774</v>
      </c>
      <c r="P1483" s="29">
        <v>0.35424768518518518</v>
      </c>
      <c r="Q1483" s="29">
        <v>0.35880787037037037</v>
      </c>
      <c r="R1483" s="28">
        <v>0</v>
      </c>
      <c r="S1483" s="30">
        <v>6.5750000000000002</v>
      </c>
      <c r="T1483" s="32" t="s">
        <v>11074</v>
      </c>
      <c r="U1483" s="32" t="s">
        <v>11075</v>
      </c>
      <c r="V1483" s="30">
        <v>1.23953243131947</v>
      </c>
      <c r="W1483" s="28">
        <v>3</v>
      </c>
      <c r="X1483" s="28">
        <v>6.3829787234042604E-2</v>
      </c>
      <c r="Y1483" s="28" t="s">
        <v>14625</v>
      </c>
      <c r="Z1483" s="28" t="s">
        <v>16034</v>
      </c>
      <c r="AA1483" s="28">
        <v>1</v>
      </c>
      <c r="AB1483" s="28">
        <v>25</v>
      </c>
      <c r="AC1483" s="32">
        <f>Solution[[#This Row],[Old Stop]] +1</f>
        <v>93</v>
      </c>
      <c r="AD1483" s="32" t="str">
        <f>_xlfn.CONCAT(Solution[[#This Row],[Notes]],"_",Solution[[#This Row],[Week '#]],"_", _xlfn.SWITCH(Solution[[#This Row],[Column1]], "M", "Monday", "T", "Tuesday", "W", "Wednesday", "R", "Thursday", "H", "Thursday", "F", "Friday"))</f>
        <v>105_Week3_Tuesday</v>
      </c>
      <c r="AE1483" s="32" t="str">
        <f>IF(LEN(Solution[[#This Row],[Available Delivery Days]]) =1, Solution[[#This Row],[Available Delivery Days]], IF(ISNUMBER(SEARCH(Solution[[#This Row],[New Delivery Day]], Solution[[#This Row],[Available Delivery Days]])), Solution[[#This Row],[New Delivery Day]], Solution[[#This Row],[Old Delivery Day]]))</f>
        <v>T</v>
      </c>
      <c r="AF1483" s="31">
        <v>78.27</v>
      </c>
      <c r="AG1483" s="31">
        <v>49.854999999999997</v>
      </c>
      <c r="AH1483" s="28" t="s">
        <v>7832</v>
      </c>
      <c r="AI1483" s="28" t="s">
        <v>932</v>
      </c>
      <c r="AJ1483" s="28" t="s">
        <v>7793</v>
      </c>
      <c r="AK1483" s="28" t="s">
        <v>7792</v>
      </c>
      <c r="AL1483" s="28" t="s">
        <v>7797</v>
      </c>
      <c r="AM1483" s="28">
        <f>_xlfn.XLOOKUP(Solution[[#This Row],[Cu_ID]],Master[cu_id],Master[Notes], "none")</f>
        <v>105</v>
      </c>
      <c r="AN1483" s="28">
        <v>25</v>
      </c>
    </row>
    <row r="1484" spans="1:40" x14ac:dyDescent="0.3">
      <c r="A1484" s="53" t="s">
        <v>11071</v>
      </c>
      <c r="B1484" s="37" t="s">
        <v>11072</v>
      </c>
      <c r="C1484" s="37" t="s">
        <v>7728</v>
      </c>
      <c r="D1484" s="28" t="s">
        <v>7719</v>
      </c>
      <c r="E1484" s="28" t="s">
        <v>11016</v>
      </c>
      <c r="F1484" s="28" t="s">
        <v>903</v>
      </c>
      <c r="G1484" s="28" t="s">
        <v>7774</v>
      </c>
      <c r="H1484" s="28" t="s">
        <v>11016</v>
      </c>
      <c r="I1484" s="28" t="s">
        <v>900</v>
      </c>
      <c r="J1484" s="28">
        <v>92</v>
      </c>
      <c r="K1484" s="35" t="s">
        <v>9305</v>
      </c>
      <c r="L1484" s="35" t="s">
        <v>11073</v>
      </c>
      <c r="M1484" s="30">
        <v>3.1728428825736001</v>
      </c>
      <c r="N1484" s="32" t="s">
        <v>16482</v>
      </c>
      <c r="O1484" s="28" t="s">
        <v>7774</v>
      </c>
      <c r="P1484" s="29">
        <v>0.39809027777777778</v>
      </c>
      <c r="Q1484" s="29">
        <v>0.40265046296296297</v>
      </c>
      <c r="R1484" s="28">
        <v>0</v>
      </c>
      <c r="S1484" s="30">
        <v>6.5750000000000002</v>
      </c>
      <c r="T1484" s="32" t="s">
        <v>11074</v>
      </c>
      <c r="U1484" s="32" t="s">
        <v>11075</v>
      </c>
      <c r="V1484" s="30">
        <v>1.9325672859294301</v>
      </c>
      <c r="W1484" s="28">
        <v>3</v>
      </c>
      <c r="X1484" s="28">
        <v>6.3829787234042604E-2</v>
      </c>
      <c r="Y1484" s="28" t="s">
        <v>14625</v>
      </c>
      <c r="Z1484" s="28" t="s">
        <v>16477</v>
      </c>
      <c r="AA1484" s="28">
        <v>1</v>
      </c>
      <c r="AB1484" s="28">
        <v>25</v>
      </c>
      <c r="AC1484" s="32">
        <f>Solution[[#This Row],[Old Stop]] +1</f>
        <v>93</v>
      </c>
      <c r="AD1484" s="32" t="str">
        <f>_xlfn.CONCAT(Solution[[#This Row],[Notes]],"_",Solution[[#This Row],[Week '#]],"_", _xlfn.SWITCH(Solution[[#This Row],[Column1]], "M", "Monday", "T", "Tuesday", "W", "Wednesday", "R", "Thursday", "H", "Thursday", "F", "Friday"))</f>
        <v>105_Week4_Tuesday</v>
      </c>
      <c r="AE1484" s="32" t="str">
        <f>IF(LEN(Solution[[#This Row],[Available Delivery Days]]) =1, Solution[[#This Row],[Available Delivery Days]], IF(ISNUMBER(SEARCH(Solution[[#This Row],[New Delivery Day]], Solution[[#This Row],[Available Delivery Days]])), Solution[[#This Row],[New Delivery Day]], Solution[[#This Row],[Old Delivery Day]]))</f>
        <v>T</v>
      </c>
      <c r="AF1484" s="31">
        <v>78.27</v>
      </c>
      <c r="AG1484" s="31">
        <v>49.854999999999997</v>
      </c>
      <c r="AH1484" s="28" t="s">
        <v>7832</v>
      </c>
      <c r="AI1484" s="28" t="s">
        <v>932</v>
      </c>
      <c r="AJ1484" s="28" t="s">
        <v>7793</v>
      </c>
      <c r="AK1484" s="28" t="s">
        <v>7792</v>
      </c>
      <c r="AL1484" s="28" t="s">
        <v>7797</v>
      </c>
      <c r="AM1484" s="28">
        <f>_xlfn.XLOOKUP(Solution[[#This Row],[Cu_ID]],Master[cu_id],Master[Notes], "none")</f>
        <v>105</v>
      </c>
      <c r="AN1484" s="28">
        <v>25</v>
      </c>
    </row>
    <row r="1485" spans="1:40" x14ac:dyDescent="0.3">
      <c r="A1485" s="53" t="s">
        <v>13398</v>
      </c>
      <c r="B1485" s="37" t="s">
        <v>13399</v>
      </c>
      <c r="C1485" s="37" t="s">
        <v>7728</v>
      </c>
      <c r="D1485" s="28" t="s">
        <v>7716</v>
      </c>
      <c r="E1485" s="28" t="s">
        <v>11016</v>
      </c>
      <c r="F1485" s="28" t="s">
        <v>902</v>
      </c>
      <c r="G1485" s="28" t="s">
        <v>7782</v>
      </c>
      <c r="H1485" s="28" t="s">
        <v>7752</v>
      </c>
      <c r="I1485" s="28" t="s">
        <v>903</v>
      </c>
      <c r="J1485" s="28">
        <v>300</v>
      </c>
      <c r="K1485" s="35" t="s">
        <v>8851</v>
      </c>
      <c r="L1485" s="35" t="s">
        <v>13400</v>
      </c>
      <c r="M1485" s="30">
        <v>5.16489967703819E-2</v>
      </c>
      <c r="N1485" s="32" t="s">
        <v>15066</v>
      </c>
      <c r="O1485" s="28" t="s">
        <v>7756</v>
      </c>
      <c r="P1485" s="29">
        <v>0.50782407407407404</v>
      </c>
      <c r="Q1485" s="29">
        <v>0.50791666666666668</v>
      </c>
      <c r="R1485" s="28">
        <v>0</v>
      </c>
      <c r="S1485" s="30">
        <v>0.13333333333333333</v>
      </c>
      <c r="T1485" s="32" t="s">
        <v>13401</v>
      </c>
      <c r="U1485" s="32" t="s">
        <v>13402</v>
      </c>
      <c r="V1485" s="30">
        <v>1.74897623213685E-2</v>
      </c>
      <c r="W1485" s="28">
        <v>0</v>
      </c>
      <c r="X1485" s="28">
        <v>0</v>
      </c>
      <c r="Y1485" s="28" t="s">
        <v>14627</v>
      </c>
      <c r="Z1485" s="28" t="s">
        <v>14628</v>
      </c>
      <c r="AA1485" s="28">
        <v>1</v>
      </c>
      <c r="AB1485" s="28">
        <v>0</v>
      </c>
      <c r="AC1485" s="32">
        <f>Solution[[#This Row],[Old Stop]] +1</f>
        <v>301</v>
      </c>
      <c r="AD1485" s="32" t="str">
        <f>_xlfn.CONCAT(Solution[[#This Row],[Notes]],"_",Solution[[#This Row],[Week '#]],"_", _xlfn.SWITCH(Solution[[#This Row],[Column1]], "M", "Monday", "T", "Tuesday", "W", "Wednesday", "R", "Thursday", "H", "Thursday", "F", "Friday"))</f>
        <v>105_Week1_Friday</v>
      </c>
      <c r="AE1485" s="32" t="str">
        <f>IF(LEN(Solution[[#This Row],[Available Delivery Days]]) =1, Solution[[#This Row],[Available Delivery Days]], IF(ISNUMBER(SEARCH(Solution[[#This Row],[New Delivery Day]], Solution[[#This Row],[Available Delivery Days]])), Solution[[#This Row],[New Delivery Day]], Solution[[#This Row],[Old Delivery Day]]))</f>
        <v>F</v>
      </c>
      <c r="AF1485" s="31">
        <v>17.5</v>
      </c>
      <c r="AG1485" s="31">
        <v>17.5</v>
      </c>
      <c r="AH1485" s="28" t="s">
        <v>7832</v>
      </c>
      <c r="AI1485" s="28" t="s">
        <v>932</v>
      </c>
      <c r="AJ1485" s="28" t="s">
        <v>7792</v>
      </c>
      <c r="AK1485" s="28" t="s">
        <v>7792</v>
      </c>
      <c r="AL1485" s="28" t="s">
        <v>7797</v>
      </c>
      <c r="AM1485" s="28">
        <f>_xlfn.XLOOKUP(Solution[[#This Row],[Cu_ID]],Master[cu_id],Master[Notes], "none")</f>
        <v>105</v>
      </c>
      <c r="AN1485" s="28">
        <v>0</v>
      </c>
    </row>
    <row r="1486" spans="1:40" x14ac:dyDescent="0.3">
      <c r="A1486" s="53" t="s">
        <v>13398</v>
      </c>
      <c r="B1486" s="37" t="s">
        <v>13399</v>
      </c>
      <c r="C1486" s="37" t="s">
        <v>7728</v>
      </c>
      <c r="D1486" s="28" t="s">
        <v>7718</v>
      </c>
      <c r="E1486" s="28" t="s">
        <v>11016</v>
      </c>
      <c r="F1486" s="28" t="s">
        <v>902</v>
      </c>
      <c r="G1486" s="28" t="s">
        <v>7747</v>
      </c>
      <c r="H1486" s="28" t="s">
        <v>7752</v>
      </c>
      <c r="I1486" s="28" t="s">
        <v>903</v>
      </c>
      <c r="J1486" s="28">
        <v>300</v>
      </c>
      <c r="K1486" s="35" t="s">
        <v>8851</v>
      </c>
      <c r="L1486" s="35" t="s">
        <v>13400</v>
      </c>
      <c r="M1486" s="30">
        <v>0.198253953829408</v>
      </c>
      <c r="N1486" s="32" t="s">
        <v>16179</v>
      </c>
      <c r="O1486" s="28" t="s">
        <v>7756</v>
      </c>
      <c r="P1486" s="29">
        <v>0.56387731481481485</v>
      </c>
      <c r="Q1486" s="29">
        <v>0.56396990740740738</v>
      </c>
      <c r="R1486" s="28">
        <v>0</v>
      </c>
      <c r="S1486" s="30">
        <v>0.13333333333333333</v>
      </c>
      <c r="T1486" s="32" t="s">
        <v>13401</v>
      </c>
      <c r="U1486" s="32" t="s">
        <v>13402</v>
      </c>
      <c r="V1486" s="30">
        <v>6.2789132563197805E-2</v>
      </c>
      <c r="W1486" s="28">
        <v>0</v>
      </c>
      <c r="X1486" s="28">
        <v>0</v>
      </c>
      <c r="Y1486" s="28" t="s">
        <v>14627</v>
      </c>
      <c r="Z1486" s="28" t="s">
        <v>16138</v>
      </c>
      <c r="AA1486" s="28">
        <v>1</v>
      </c>
      <c r="AB1486" s="28">
        <v>0</v>
      </c>
      <c r="AC1486" s="32">
        <f>Solution[[#This Row],[Old Stop]] +1</f>
        <v>301</v>
      </c>
      <c r="AD1486" s="32" t="str">
        <f>_xlfn.CONCAT(Solution[[#This Row],[Notes]],"_",Solution[[#This Row],[Week '#]],"_", _xlfn.SWITCH(Solution[[#This Row],[Column1]], "M", "Monday", "T", "Tuesday", "W", "Wednesday", "R", "Thursday", "H", "Thursday", "F", "Friday"))</f>
        <v>105_Week3_Friday</v>
      </c>
      <c r="AE1486" s="32" t="str">
        <f>IF(LEN(Solution[[#This Row],[Available Delivery Days]]) =1, Solution[[#This Row],[Available Delivery Days]], IF(ISNUMBER(SEARCH(Solution[[#This Row],[New Delivery Day]], Solution[[#This Row],[Available Delivery Days]])), Solution[[#This Row],[New Delivery Day]], Solution[[#This Row],[Old Delivery Day]]))</f>
        <v>F</v>
      </c>
      <c r="AF1486" s="31">
        <v>17.5</v>
      </c>
      <c r="AG1486" s="31">
        <v>17.5</v>
      </c>
      <c r="AH1486" s="28" t="s">
        <v>7832</v>
      </c>
      <c r="AI1486" s="28" t="s">
        <v>932</v>
      </c>
      <c r="AJ1486" s="28" t="s">
        <v>7792</v>
      </c>
      <c r="AK1486" s="28" t="s">
        <v>7792</v>
      </c>
      <c r="AL1486" s="28" t="s">
        <v>7797</v>
      </c>
      <c r="AM1486" s="28">
        <f>_xlfn.XLOOKUP(Solution[[#This Row],[Cu_ID]],Master[cu_id],Master[Notes], "none")</f>
        <v>105</v>
      </c>
      <c r="AN1486" s="28">
        <v>0</v>
      </c>
    </row>
    <row r="1487" spans="1:40" x14ac:dyDescent="0.3">
      <c r="A1487" s="53" t="s">
        <v>11047</v>
      </c>
      <c r="B1487" s="37" t="s">
        <v>11048</v>
      </c>
      <c r="C1487" s="37" t="s">
        <v>7728</v>
      </c>
      <c r="D1487" s="28" t="s">
        <v>7716</v>
      </c>
      <c r="E1487" s="28" t="s">
        <v>7734</v>
      </c>
      <c r="F1487" s="28" t="s">
        <v>936</v>
      </c>
      <c r="G1487" s="28" t="s">
        <v>7773</v>
      </c>
      <c r="H1487" s="28" t="s">
        <v>7734</v>
      </c>
      <c r="I1487" s="28" t="s">
        <v>902</v>
      </c>
      <c r="J1487" s="28">
        <v>110</v>
      </c>
      <c r="K1487" s="35" t="s">
        <v>8637</v>
      </c>
      <c r="L1487" s="35" t="s">
        <v>11049</v>
      </c>
      <c r="M1487" s="30">
        <v>20.268419509753599</v>
      </c>
      <c r="N1487" s="32" t="s">
        <v>15194</v>
      </c>
      <c r="O1487" s="28" t="s">
        <v>7774</v>
      </c>
      <c r="P1487" s="29">
        <v>0.39113425925925926</v>
      </c>
      <c r="Q1487" s="29">
        <v>0.39723379629629629</v>
      </c>
      <c r="R1487" s="28">
        <v>0</v>
      </c>
      <c r="S1487" s="30">
        <v>8.7777777783333342</v>
      </c>
      <c r="T1487" s="32" t="s">
        <v>11050</v>
      </c>
      <c r="U1487" s="32" t="s">
        <v>11051</v>
      </c>
      <c r="V1487" s="30">
        <v>15.693557054697999</v>
      </c>
      <c r="W1487" s="28">
        <v>0</v>
      </c>
      <c r="X1487" s="28">
        <v>0</v>
      </c>
      <c r="Y1487" s="28" t="s">
        <v>14643</v>
      </c>
      <c r="Z1487" s="28" t="s">
        <v>14644</v>
      </c>
      <c r="AA1487" s="28">
        <v>1</v>
      </c>
      <c r="AB1487" s="28">
        <v>0</v>
      </c>
      <c r="AC1487" s="32">
        <f>Solution[[#This Row],[Old Stop]] +1</f>
        <v>111</v>
      </c>
      <c r="AD1487" s="32" t="str">
        <f>_xlfn.CONCAT(Solution[[#This Row],[Notes]],"_",Solution[[#This Row],[Week '#]],"_", _xlfn.SWITCH(Solution[[#This Row],[Column1]], "M", "Monday", "T", "Tuesday", "W", "Wednesday", "R", "Thursday", "H", "Thursday", "F", "Friday"))</f>
        <v>102_Week1_Thursday</v>
      </c>
      <c r="AE1487" s="32" t="str">
        <f>IF(LEN(Solution[[#This Row],[Available Delivery Days]]) =1, Solution[[#This Row],[Available Delivery Days]], IF(ISNUMBER(SEARCH(Solution[[#This Row],[New Delivery Day]], Solution[[#This Row],[Available Delivery Days]])), Solution[[#This Row],[New Delivery Day]], Solution[[#This Row],[Old Delivery Day]]))</f>
        <v>R</v>
      </c>
      <c r="AF1487" s="31">
        <v>141.95500000000001</v>
      </c>
      <c r="AG1487" s="31">
        <v>16.337499999999999</v>
      </c>
      <c r="AH1487" s="28" t="s">
        <v>7832</v>
      </c>
      <c r="AI1487" s="28" t="s">
        <v>932</v>
      </c>
      <c r="AJ1487" s="28" t="s">
        <v>7793</v>
      </c>
      <c r="AK1487" s="28" t="s">
        <v>7792</v>
      </c>
      <c r="AL1487" s="28" t="s">
        <v>7797</v>
      </c>
      <c r="AM1487" s="28" t="str">
        <f>_xlfn.XLOOKUP(Solution[[#This Row],[Cu_ID]],Master[cu_id],Master[Notes], "none")</f>
        <v>102</v>
      </c>
      <c r="AN1487" s="28">
        <v>0</v>
      </c>
    </row>
    <row r="1488" spans="1:40" x14ac:dyDescent="0.3">
      <c r="A1488" s="53" t="s">
        <v>11047</v>
      </c>
      <c r="B1488" s="37" t="s">
        <v>11048</v>
      </c>
      <c r="C1488" s="37" t="s">
        <v>7728</v>
      </c>
      <c r="D1488" s="28" t="s">
        <v>7717</v>
      </c>
      <c r="E1488" s="28" t="s">
        <v>7734</v>
      </c>
      <c r="F1488" s="28" t="s">
        <v>936</v>
      </c>
      <c r="G1488" s="28" t="s">
        <v>7755</v>
      </c>
      <c r="H1488" s="28" t="s">
        <v>7734</v>
      </c>
      <c r="I1488" s="28" t="s">
        <v>902</v>
      </c>
      <c r="J1488" s="28">
        <v>110</v>
      </c>
      <c r="K1488" s="35" t="s">
        <v>8637</v>
      </c>
      <c r="L1488" s="35" t="s">
        <v>11049</v>
      </c>
      <c r="M1488" s="30">
        <v>0.57413379289209798</v>
      </c>
      <c r="N1488" s="32" t="s">
        <v>15195</v>
      </c>
      <c r="O1488" s="28" t="s">
        <v>7774</v>
      </c>
      <c r="P1488" s="29">
        <v>0.52993055555555557</v>
      </c>
      <c r="Q1488" s="29">
        <v>0.5360300925925926</v>
      </c>
      <c r="R1488" s="28">
        <v>0</v>
      </c>
      <c r="S1488" s="30">
        <v>8.7777777783333342</v>
      </c>
      <c r="T1488" s="32" t="s">
        <v>11050</v>
      </c>
      <c r="U1488" s="32" t="s">
        <v>11051</v>
      </c>
      <c r="V1488" s="30">
        <v>0.149925383248106</v>
      </c>
      <c r="W1488" s="28">
        <v>0</v>
      </c>
      <c r="X1488" s="28">
        <v>0</v>
      </c>
      <c r="Y1488" s="28" t="s">
        <v>14643</v>
      </c>
      <c r="Z1488" s="28" t="s">
        <v>14649</v>
      </c>
      <c r="AA1488" s="28">
        <v>1</v>
      </c>
      <c r="AB1488" s="28">
        <v>0</v>
      </c>
      <c r="AC1488" s="32">
        <f>Solution[[#This Row],[Old Stop]] +1</f>
        <v>111</v>
      </c>
      <c r="AD1488" s="32" t="str">
        <f>_xlfn.CONCAT(Solution[[#This Row],[Notes]],"_",Solution[[#This Row],[Week '#]],"_", _xlfn.SWITCH(Solution[[#This Row],[Column1]], "M", "Monday", "T", "Tuesday", "W", "Wednesday", "R", "Thursday", "H", "Thursday", "F", "Friday"))</f>
        <v>102_Week2_Thursday</v>
      </c>
      <c r="AE1488" s="32" t="str">
        <f>IF(LEN(Solution[[#This Row],[Available Delivery Days]]) =1, Solution[[#This Row],[Available Delivery Days]], IF(ISNUMBER(SEARCH(Solution[[#This Row],[New Delivery Day]], Solution[[#This Row],[Available Delivery Days]])), Solution[[#This Row],[New Delivery Day]], Solution[[#This Row],[Old Delivery Day]]))</f>
        <v>R</v>
      </c>
      <c r="AF1488" s="31">
        <v>141.95500000000001</v>
      </c>
      <c r="AG1488" s="31">
        <v>16.337499999999999</v>
      </c>
      <c r="AH1488" s="28" t="s">
        <v>7832</v>
      </c>
      <c r="AI1488" s="28" t="s">
        <v>932</v>
      </c>
      <c r="AJ1488" s="28" t="s">
        <v>7793</v>
      </c>
      <c r="AK1488" s="28" t="s">
        <v>7792</v>
      </c>
      <c r="AL1488" s="28" t="s">
        <v>7797</v>
      </c>
      <c r="AM1488" s="28" t="str">
        <f>_xlfn.XLOOKUP(Solution[[#This Row],[Cu_ID]],Master[cu_id],Master[Notes], "none")</f>
        <v>102</v>
      </c>
      <c r="AN1488" s="28">
        <v>0</v>
      </c>
    </row>
    <row r="1489" spans="1:40" x14ac:dyDescent="0.3">
      <c r="A1489" s="53" t="s">
        <v>11047</v>
      </c>
      <c r="B1489" s="37" t="s">
        <v>11048</v>
      </c>
      <c r="C1489" s="37" t="s">
        <v>7728</v>
      </c>
      <c r="D1489" s="28" t="s">
        <v>7718</v>
      </c>
      <c r="E1489" s="28" t="s">
        <v>7734</v>
      </c>
      <c r="F1489" s="28" t="s">
        <v>936</v>
      </c>
      <c r="G1489" s="28" t="s">
        <v>7773</v>
      </c>
      <c r="H1489" s="28" t="s">
        <v>7734</v>
      </c>
      <c r="I1489" s="28" t="s">
        <v>902</v>
      </c>
      <c r="J1489" s="28">
        <v>110</v>
      </c>
      <c r="K1489" s="35" t="s">
        <v>8637</v>
      </c>
      <c r="L1489" s="35" t="s">
        <v>11049</v>
      </c>
      <c r="M1489" s="30">
        <v>20.268419509753599</v>
      </c>
      <c r="N1489" s="32" t="s">
        <v>15802</v>
      </c>
      <c r="O1489" s="28" t="s">
        <v>7774</v>
      </c>
      <c r="P1489" s="29">
        <v>0.39113425925925926</v>
      </c>
      <c r="Q1489" s="29">
        <v>0.39723379629629629</v>
      </c>
      <c r="R1489" s="28">
        <v>0</v>
      </c>
      <c r="S1489" s="30">
        <v>8.7777777783333342</v>
      </c>
      <c r="T1489" s="32" t="s">
        <v>11050</v>
      </c>
      <c r="U1489" s="32" t="s">
        <v>11051</v>
      </c>
      <c r="V1489" s="30">
        <v>15.693557054697999</v>
      </c>
      <c r="W1489" s="28">
        <v>0</v>
      </c>
      <c r="X1489" s="28">
        <v>0</v>
      </c>
      <c r="Y1489" s="28" t="s">
        <v>14643</v>
      </c>
      <c r="Z1489" s="28" t="s">
        <v>15700</v>
      </c>
      <c r="AA1489" s="28">
        <v>1</v>
      </c>
      <c r="AB1489" s="28">
        <v>0</v>
      </c>
      <c r="AC1489" s="32">
        <f>Solution[[#This Row],[Old Stop]] +1</f>
        <v>111</v>
      </c>
      <c r="AD1489" s="32" t="str">
        <f>_xlfn.CONCAT(Solution[[#This Row],[Notes]],"_",Solution[[#This Row],[Week '#]],"_", _xlfn.SWITCH(Solution[[#This Row],[Column1]], "M", "Monday", "T", "Tuesday", "W", "Wednesday", "R", "Thursday", "H", "Thursday", "F", "Friday"))</f>
        <v>102_Week3_Thursday</v>
      </c>
      <c r="AE1489" s="32" t="str">
        <f>IF(LEN(Solution[[#This Row],[Available Delivery Days]]) =1, Solution[[#This Row],[Available Delivery Days]], IF(ISNUMBER(SEARCH(Solution[[#This Row],[New Delivery Day]], Solution[[#This Row],[Available Delivery Days]])), Solution[[#This Row],[New Delivery Day]], Solution[[#This Row],[Old Delivery Day]]))</f>
        <v>R</v>
      </c>
      <c r="AF1489" s="31">
        <v>141.95500000000001</v>
      </c>
      <c r="AG1489" s="31">
        <v>16.337499999999999</v>
      </c>
      <c r="AH1489" s="28" t="s">
        <v>7832</v>
      </c>
      <c r="AI1489" s="28" t="s">
        <v>932</v>
      </c>
      <c r="AJ1489" s="28" t="s">
        <v>7793</v>
      </c>
      <c r="AK1489" s="28" t="s">
        <v>7792</v>
      </c>
      <c r="AL1489" s="28" t="s">
        <v>7797</v>
      </c>
      <c r="AM1489" s="28" t="str">
        <f>_xlfn.XLOOKUP(Solution[[#This Row],[Cu_ID]],Master[cu_id],Master[Notes], "none")</f>
        <v>102</v>
      </c>
      <c r="AN1489" s="28">
        <v>0</v>
      </c>
    </row>
    <row r="1490" spans="1:40" x14ac:dyDescent="0.3">
      <c r="A1490" s="53" t="s">
        <v>11047</v>
      </c>
      <c r="B1490" s="37" t="s">
        <v>11048</v>
      </c>
      <c r="C1490" s="37" t="s">
        <v>7728</v>
      </c>
      <c r="D1490" s="28" t="s">
        <v>7719</v>
      </c>
      <c r="E1490" s="28" t="s">
        <v>7734</v>
      </c>
      <c r="F1490" s="28" t="s">
        <v>936</v>
      </c>
      <c r="G1490" s="28" t="s">
        <v>7755</v>
      </c>
      <c r="H1490" s="28" t="s">
        <v>7734</v>
      </c>
      <c r="I1490" s="28" t="s">
        <v>902</v>
      </c>
      <c r="J1490" s="28">
        <v>110</v>
      </c>
      <c r="K1490" s="35" t="s">
        <v>8637</v>
      </c>
      <c r="L1490" s="35" t="s">
        <v>11049</v>
      </c>
      <c r="M1490" s="30">
        <v>0.57413379289209798</v>
      </c>
      <c r="N1490" s="32" t="s">
        <v>16314</v>
      </c>
      <c r="O1490" s="28" t="s">
        <v>7774</v>
      </c>
      <c r="P1490" s="29">
        <v>0.52993055555555557</v>
      </c>
      <c r="Q1490" s="29">
        <v>0.5360300925925926</v>
      </c>
      <c r="R1490" s="28">
        <v>0</v>
      </c>
      <c r="S1490" s="30">
        <v>8.7777777783333342</v>
      </c>
      <c r="T1490" s="32" t="s">
        <v>11050</v>
      </c>
      <c r="U1490" s="32" t="s">
        <v>11051</v>
      </c>
      <c r="V1490" s="30">
        <v>0.149925383248106</v>
      </c>
      <c r="W1490" s="28">
        <v>0</v>
      </c>
      <c r="X1490" s="28">
        <v>0</v>
      </c>
      <c r="Y1490" s="28" t="s">
        <v>14643</v>
      </c>
      <c r="Z1490" s="28" t="s">
        <v>16265</v>
      </c>
      <c r="AA1490" s="28">
        <v>1</v>
      </c>
      <c r="AB1490" s="28">
        <v>0</v>
      </c>
      <c r="AC1490" s="32">
        <f>Solution[[#This Row],[Old Stop]] +1</f>
        <v>111</v>
      </c>
      <c r="AD1490" s="32" t="str">
        <f>_xlfn.CONCAT(Solution[[#This Row],[Notes]],"_",Solution[[#This Row],[Week '#]],"_", _xlfn.SWITCH(Solution[[#This Row],[Column1]], "M", "Monday", "T", "Tuesday", "W", "Wednesday", "R", "Thursday", "H", "Thursday", "F", "Friday"))</f>
        <v>102_Week4_Thursday</v>
      </c>
      <c r="AE1490" s="32" t="str">
        <f>IF(LEN(Solution[[#This Row],[Available Delivery Days]]) =1, Solution[[#This Row],[Available Delivery Days]], IF(ISNUMBER(SEARCH(Solution[[#This Row],[New Delivery Day]], Solution[[#This Row],[Available Delivery Days]])), Solution[[#This Row],[New Delivery Day]], Solution[[#This Row],[Old Delivery Day]]))</f>
        <v>R</v>
      </c>
      <c r="AF1490" s="31">
        <v>141.95500000000001</v>
      </c>
      <c r="AG1490" s="31">
        <v>16.337499999999999</v>
      </c>
      <c r="AH1490" s="28" t="s">
        <v>7832</v>
      </c>
      <c r="AI1490" s="28" t="s">
        <v>932</v>
      </c>
      <c r="AJ1490" s="28" t="s">
        <v>7793</v>
      </c>
      <c r="AK1490" s="28" t="s">
        <v>7792</v>
      </c>
      <c r="AL1490" s="28" t="s">
        <v>7797</v>
      </c>
      <c r="AM1490" s="28" t="str">
        <f>_xlfn.XLOOKUP(Solution[[#This Row],[Cu_ID]],Master[cu_id],Master[Notes], "none")</f>
        <v>102</v>
      </c>
      <c r="AN1490" s="28">
        <v>0</v>
      </c>
    </row>
    <row r="1491" spans="1:40" x14ac:dyDescent="0.3">
      <c r="A1491" s="53" t="s">
        <v>11777</v>
      </c>
      <c r="B1491" s="37" t="s">
        <v>11733</v>
      </c>
      <c r="C1491" s="37" t="s">
        <v>7731</v>
      </c>
      <c r="D1491" s="28" t="s">
        <v>7716</v>
      </c>
      <c r="E1491" s="28" t="s">
        <v>7734</v>
      </c>
      <c r="F1491" s="28" t="s">
        <v>902</v>
      </c>
      <c r="G1491" s="28" t="s">
        <v>7763</v>
      </c>
      <c r="H1491" s="28" t="s">
        <v>7734</v>
      </c>
      <c r="I1491" s="28" t="s">
        <v>8057</v>
      </c>
      <c r="J1491" s="28">
        <v>30</v>
      </c>
      <c r="K1491" s="35" t="s">
        <v>8482</v>
      </c>
      <c r="L1491" s="35" t="s">
        <v>11778</v>
      </c>
      <c r="M1491" s="30">
        <v>0</v>
      </c>
      <c r="N1491" s="32" t="s">
        <v>15184</v>
      </c>
      <c r="O1491" s="28" t="s">
        <v>7774</v>
      </c>
      <c r="P1491" s="29">
        <v>0.41062500000000002</v>
      </c>
      <c r="Q1491" s="29">
        <v>0.41734953703703703</v>
      </c>
      <c r="R1491" s="28">
        <v>0</v>
      </c>
      <c r="S1491" s="30">
        <v>9.683574621414877</v>
      </c>
      <c r="T1491" s="32" t="s">
        <v>11770</v>
      </c>
      <c r="U1491" s="32" t="s">
        <v>11771</v>
      </c>
      <c r="V1491" s="30"/>
      <c r="W1491" s="28">
        <v>0</v>
      </c>
      <c r="X1491" s="28">
        <v>0</v>
      </c>
      <c r="Y1491" s="28" t="s">
        <v>14637</v>
      </c>
      <c r="Z1491" s="28" t="s">
        <v>14638</v>
      </c>
      <c r="AA1491" s="28">
        <v>1</v>
      </c>
      <c r="AB1491" s="28">
        <v>0</v>
      </c>
      <c r="AC1491" s="32">
        <f>Solution[[#This Row],[Old Stop]] +1</f>
        <v>31</v>
      </c>
      <c r="AD1491" s="32" t="str">
        <f>_xlfn.CONCAT(Solution[[#This Row],[Notes]],"_",Solution[[#This Row],[Week '#]],"_", _xlfn.SWITCH(Solution[[#This Row],[Column1]], "M", "Monday", "T", "Tuesday", "W", "Wednesday", "R", "Thursday", "H", "Thursday", "F", "Friday"))</f>
        <v>102_Week1_Friday</v>
      </c>
      <c r="AE1491" s="32" t="str">
        <f>IF(LEN(Solution[[#This Row],[Available Delivery Days]]) =1, Solution[[#This Row],[Available Delivery Days]], IF(ISNUMBER(SEARCH(Solution[[#This Row],[New Delivery Day]], Solution[[#This Row],[Available Delivery Days]])), Solution[[#This Row],[New Delivery Day]], Solution[[#This Row],[Old Delivery Day]]))</f>
        <v>F</v>
      </c>
      <c r="AF1491" s="31">
        <v>190.19120000000001</v>
      </c>
      <c r="AG1491" s="31">
        <v>0</v>
      </c>
      <c r="AH1491" s="28" t="s">
        <v>7832</v>
      </c>
      <c r="AI1491" s="28" t="s">
        <v>932</v>
      </c>
      <c r="AJ1491" s="28" t="s">
        <v>7793</v>
      </c>
      <c r="AK1491" s="28" t="s">
        <v>7792</v>
      </c>
      <c r="AL1491" s="28" t="s">
        <v>7797</v>
      </c>
      <c r="AM1491" s="28">
        <f>_xlfn.XLOOKUP(Solution[[#This Row],[Cu_ID]],Master[cu_id],Master[Notes], "none")</f>
        <v>102</v>
      </c>
      <c r="AN1491" s="28">
        <v>0</v>
      </c>
    </row>
    <row r="1492" spans="1:40" x14ac:dyDescent="0.3">
      <c r="A1492" s="53" t="s">
        <v>11777</v>
      </c>
      <c r="B1492" s="37" t="s">
        <v>11733</v>
      </c>
      <c r="C1492" s="37" t="s">
        <v>7731</v>
      </c>
      <c r="D1492" s="28" t="s">
        <v>7717</v>
      </c>
      <c r="E1492" s="28" t="s">
        <v>7734</v>
      </c>
      <c r="F1492" s="28" t="s">
        <v>902</v>
      </c>
      <c r="G1492" s="28" t="s">
        <v>7762</v>
      </c>
      <c r="H1492" s="28" t="s">
        <v>7734</v>
      </c>
      <c r="I1492" s="28" t="s">
        <v>8057</v>
      </c>
      <c r="J1492" s="28">
        <v>30</v>
      </c>
      <c r="K1492" s="35" t="s">
        <v>8482</v>
      </c>
      <c r="L1492" s="35" t="s">
        <v>11778</v>
      </c>
      <c r="M1492" s="30">
        <v>0</v>
      </c>
      <c r="N1492" s="32" t="s">
        <v>15185</v>
      </c>
      <c r="O1492" s="28" t="s">
        <v>7774</v>
      </c>
      <c r="P1492" s="29">
        <v>0.42443287037037036</v>
      </c>
      <c r="Q1492" s="29">
        <v>0.43115740740740743</v>
      </c>
      <c r="R1492" s="28">
        <v>0</v>
      </c>
      <c r="S1492" s="30">
        <v>9.683574621414877</v>
      </c>
      <c r="T1492" s="32" t="s">
        <v>11770</v>
      </c>
      <c r="U1492" s="32" t="s">
        <v>11771</v>
      </c>
      <c r="V1492" s="30"/>
      <c r="W1492" s="28">
        <v>0</v>
      </c>
      <c r="X1492" s="28">
        <v>0</v>
      </c>
      <c r="Y1492" s="28" t="s">
        <v>14637</v>
      </c>
      <c r="Z1492" s="28" t="s">
        <v>14650</v>
      </c>
      <c r="AA1492" s="28">
        <v>1</v>
      </c>
      <c r="AB1492" s="28">
        <v>0</v>
      </c>
      <c r="AC1492" s="32">
        <f>Solution[[#This Row],[Old Stop]] +1</f>
        <v>31</v>
      </c>
      <c r="AD1492" s="32" t="str">
        <f>_xlfn.CONCAT(Solution[[#This Row],[Notes]],"_",Solution[[#This Row],[Week '#]],"_", _xlfn.SWITCH(Solution[[#This Row],[Column1]], "M", "Monday", "T", "Tuesday", "W", "Wednesday", "R", "Thursday", "H", "Thursday", "F", "Friday"))</f>
        <v>102_Week2_Friday</v>
      </c>
      <c r="AE1492" s="32" t="str">
        <f>IF(LEN(Solution[[#This Row],[Available Delivery Days]]) =1, Solution[[#This Row],[Available Delivery Days]], IF(ISNUMBER(SEARCH(Solution[[#This Row],[New Delivery Day]], Solution[[#This Row],[Available Delivery Days]])), Solution[[#This Row],[New Delivery Day]], Solution[[#This Row],[Old Delivery Day]]))</f>
        <v>F</v>
      </c>
      <c r="AF1492" s="31">
        <v>190.19120000000001</v>
      </c>
      <c r="AG1492" s="31">
        <v>0</v>
      </c>
      <c r="AH1492" s="28" t="s">
        <v>7832</v>
      </c>
      <c r="AI1492" s="28" t="s">
        <v>932</v>
      </c>
      <c r="AJ1492" s="28" t="s">
        <v>7793</v>
      </c>
      <c r="AK1492" s="28" t="s">
        <v>7792</v>
      </c>
      <c r="AL1492" s="28" t="s">
        <v>7797</v>
      </c>
      <c r="AM1492" s="28">
        <f>_xlfn.XLOOKUP(Solution[[#This Row],[Cu_ID]],Master[cu_id],Master[Notes], "none")</f>
        <v>102</v>
      </c>
      <c r="AN1492" s="28">
        <v>0</v>
      </c>
    </row>
    <row r="1493" spans="1:40" x14ac:dyDescent="0.3">
      <c r="A1493" s="53" t="s">
        <v>11777</v>
      </c>
      <c r="B1493" s="37" t="s">
        <v>11733</v>
      </c>
      <c r="C1493" s="37" t="s">
        <v>7731</v>
      </c>
      <c r="D1493" s="28" t="s">
        <v>7718</v>
      </c>
      <c r="E1493" s="28" t="s">
        <v>7734</v>
      </c>
      <c r="F1493" s="28" t="s">
        <v>902</v>
      </c>
      <c r="G1493" s="28" t="s">
        <v>7783</v>
      </c>
      <c r="H1493" s="28" t="s">
        <v>7734</v>
      </c>
      <c r="I1493" s="28" t="s">
        <v>8057</v>
      </c>
      <c r="J1493" s="28">
        <v>30</v>
      </c>
      <c r="K1493" s="35" t="s">
        <v>8482</v>
      </c>
      <c r="L1493" s="35" t="s">
        <v>11778</v>
      </c>
      <c r="M1493" s="30">
        <v>0</v>
      </c>
      <c r="N1493" s="32" t="s">
        <v>15743</v>
      </c>
      <c r="O1493" s="28" t="s">
        <v>7774</v>
      </c>
      <c r="P1493" s="29">
        <v>0.45151620370370371</v>
      </c>
      <c r="Q1493" s="29">
        <v>0.45824074074074073</v>
      </c>
      <c r="R1493" s="28">
        <v>0</v>
      </c>
      <c r="S1493" s="30">
        <v>9.683574621414877</v>
      </c>
      <c r="T1493" s="32" t="s">
        <v>11770</v>
      </c>
      <c r="U1493" s="32" t="s">
        <v>11771</v>
      </c>
      <c r="V1493" s="30"/>
      <c r="W1493" s="28">
        <v>0</v>
      </c>
      <c r="X1493" s="28">
        <v>0</v>
      </c>
      <c r="Y1493" s="28" t="s">
        <v>14637</v>
      </c>
      <c r="Z1493" s="28" t="s">
        <v>15690</v>
      </c>
      <c r="AA1493" s="28">
        <v>1</v>
      </c>
      <c r="AB1493" s="28">
        <v>0</v>
      </c>
      <c r="AC1493" s="32">
        <f>Solution[[#This Row],[Old Stop]] +1</f>
        <v>31</v>
      </c>
      <c r="AD1493" s="32" t="str">
        <f>_xlfn.CONCAT(Solution[[#This Row],[Notes]],"_",Solution[[#This Row],[Week '#]],"_", _xlfn.SWITCH(Solution[[#This Row],[Column1]], "M", "Monday", "T", "Tuesday", "W", "Wednesday", "R", "Thursday", "H", "Thursday", "F", "Friday"))</f>
        <v>102_Week3_Friday</v>
      </c>
      <c r="AE1493" s="32" t="str">
        <f>IF(LEN(Solution[[#This Row],[Available Delivery Days]]) =1, Solution[[#This Row],[Available Delivery Days]], IF(ISNUMBER(SEARCH(Solution[[#This Row],[New Delivery Day]], Solution[[#This Row],[Available Delivery Days]])), Solution[[#This Row],[New Delivery Day]], Solution[[#This Row],[Old Delivery Day]]))</f>
        <v>F</v>
      </c>
      <c r="AF1493" s="31">
        <v>190.19120000000001</v>
      </c>
      <c r="AG1493" s="31">
        <v>0</v>
      </c>
      <c r="AH1493" s="28" t="s">
        <v>7832</v>
      </c>
      <c r="AI1493" s="28" t="s">
        <v>932</v>
      </c>
      <c r="AJ1493" s="28" t="s">
        <v>7793</v>
      </c>
      <c r="AK1493" s="28" t="s">
        <v>7792</v>
      </c>
      <c r="AL1493" s="28" t="s">
        <v>7797</v>
      </c>
      <c r="AM1493" s="28">
        <f>_xlfn.XLOOKUP(Solution[[#This Row],[Cu_ID]],Master[cu_id],Master[Notes], "none")</f>
        <v>102</v>
      </c>
      <c r="AN1493" s="28">
        <v>0</v>
      </c>
    </row>
    <row r="1494" spans="1:40" x14ac:dyDescent="0.3">
      <c r="A1494" s="53" t="s">
        <v>11777</v>
      </c>
      <c r="B1494" s="37" t="s">
        <v>11733</v>
      </c>
      <c r="C1494" s="37" t="s">
        <v>7731</v>
      </c>
      <c r="D1494" s="28" t="s">
        <v>7719</v>
      </c>
      <c r="E1494" s="28" t="s">
        <v>7734</v>
      </c>
      <c r="F1494" s="28" t="s">
        <v>902</v>
      </c>
      <c r="G1494" s="28" t="s">
        <v>7772</v>
      </c>
      <c r="H1494" s="28" t="s">
        <v>7734</v>
      </c>
      <c r="I1494" s="28" t="s">
        <v>8057</v>
      </c>
      <c r="J1494" s="28">
        <v>30</v>
      </c>
      <c r="K1494" s="35" t="s">
        <v>8482</v>
      </c>
      <c r="L1494" s="35" t="s">
        <v>11778</v>
      </c>
      <c r="M1494" s="30">
        <v>0</v>
      </c>
      <c r="N1494" s="32" t="s">
        <v>16308</v>
      </c>
      <c r="O1494" s="28" t="s">
        <v>7774</v>
      </c>
      <c r="P1494" s="29">
        <v>0.44820601851851855</v>
      </c>
      <c r="Q1494" s="29">
        <v>0.45493055555555556</v>
      </c>
      <c r="R1494" s="28">
        <v>0</v>
      </c>
      <c r="S1494" s="30">
        <v>9.683574621414877</v>
      </c>
      <c r="T1494" s="32" t="s">
        <v>11770</v>
      </c>
      <c r="U1494" s="32" t="s">
        <v>11771</v>
      </c>
      <c r="V1494" s="30"/>
      <c r="W1494" s="28">
        <v>0</v>
      </c>
      <c r="X1494" s="28">
        <v>0</v>
      </c>
      <c r="Y1494" s="28" t="s">
        <v>14637</v>
      </c>
      <c r="Z1494" s="28" t="s">
        <v>16292</v>
      </c>
      <c r="AA1494" s="28">
        <v>1</v>
      </c>
      <c r="AB1494" s="28">
        <v>0</v>
      </c>
      <c r="AC1494" s="32">
        <f>Solution[[#This Row],[Old Stop]] +1</f>
        <v>31</v>
      </c>
      <c r="AD1494" s="32" t="str">
        <f>_xlfn.CONCAT(Solution[[#This Row],[Notes]],"_",Solution[[#This Row],[Week '#]],"_", _xlfn.SWITCH(Solution[[#This Row],[Column1]], "M", "Monday", "T", "Tuesday", "W", "Wednesday", "R", "Thursday", "H", "Thursday", "F", "Friday"))</f>
        <v>102_Week4_Friday</v>
      </c>
      <c r="AE1494" s="32" t="str">
        <f>IF(LEN(Solution[[#This Row],[Available Delivery Days]]) =1, Solution[[#This Row],[Available Delivery Days]], IF(ISNUMBER(SEARCH(Solution[[#This Row],[New Delivery Day]], Solution[[#This Row],[Available Delivery Days]])), Solution[[#This Row],[New Delivery Day]], Solution[[#This Row],[Old Delivery Day]]))</f>
        <v>F</v>
      </c>
      <c r="AF1494" s="31">
        <v>190.19120000000001</v>
      </c>
      <c r="AG1494" s="31">
        <v>0</v>
      </c>
      <c r="AH1494" s="28" t="s">
        <v>7832</v>
      </c>
      <c r="AI1494" s="28" t="s">
        <v>932</v>
      </c>
      <c r="AJ1494" s="28" t="s">
        <v>7793</v>
      </c>
      <c r="AK1494" s="28" t="s">
        <v>7792</v>
      </c>
      <c r="AL1494" s="28" t="s">
        <v>7797</v>
      </c>
      <c r="AM1494" s="28">
        <f>_xlfn.XLOOKUP(Solution[[#This Row],[Cu_ID]],Master[cu_id],Master[Notes], "none")</f>
        <v>102</v>
      </c>
      <c r="AN1494" s="28">
        <v>0</v>
      </c>
    </row>
    <row r="1495" spans="1:40" x14ac:dyDescent="0.3">
      <c r="A1495" s="53" t="s">
        <v>11966</v>
      </c>
      <c r="B1495" s="37" t="s">
        <v>11967</v>
      </c>
      <c r="C1495" s="37" t="s">
        <v>7728</v>
      </c>
      <c r="D1495" s="28" t="s">
        <v>7716</v>
      </c>
      <c r="E1495" s="28" t="s">
        <v>7734</v>
      </c>
      <c r="F1495" s="28" t="s">
        <v>902</v>
      </c>
      <c r="G1495" s="28" t="s">
        <v>7756</v>
      </c>
      <c r="H1495" s="28" t="s">
        <v>7734</v>
      </c>
      <c r="I1495" s="28" t="s">
        <v>902</v>
      </c>
      <c r="J1495" s="28">
        <v>105</v>
      </c>
      <c r="K1495" s="35" t="s">
        <v>8631</v>
      </c>
      <c r="L1495" s="35" t="s">
        <v>11968</v>
      </c>
      <c r="M1495" s="30">
        <v>0.24922548979520801</v>
      </c>
      <c r="N1495" s="32" t="s">
        <v>15300</v>
      </c>
      <c r="O1495" s="28" t="s">
        <v>7756</v>
      </c>
      <c r="P1495" s="29">
        <v>0.35020833333333334</v>
      </c>
      <c r="Q1495" s="29">
        <v>0.35693287037037036</v>
      </c>
      <c r="R1495" s="28">
        <v>0</v>
      </c>
      <c r="S1495" s="30">
        <v>9.683574621414877</v>
      </c>
      <c r="T1495" s="32" t="s">
        <v>11969</v>
      </c>
      <c r="U1495" s="32" t="s">
        <v>11970</v>
      </c>
      <c r="V1495" s="30">
        <v>3.8307371231871598E-2</v>
      </c>
      <c r="W1495" s="28">
        <v>0</v>
      </c>
      <c r="Y1495" s="28" t="s">
        <v>14637</v>
      </c>
      <c r="Z1495" s="28" t="s">
        <v>14638</v>
      </c>
      <c r="AA1495" s="28">
        <v>1</v>
      </c>
      <c r="AB1495" s="28">
        <v>0</v>
      </c>
      <c r="AC1495" s="32">
        <f>Solution[[#This Row],[Old Stop]] +1</f>
        <v>106</v>
      </c>
      <c r="AD1495" s="32" t="str">
        <f>_xlfn.CONCAT(Solution[[#This Row],[Notes]],"_",Solution[[#This Row],[Week '#]],"_", _xlfn.SWITCH(Solution[[#This Row],[Column1]], "M", "Monday", "T", "Tuesday", "W", "Wednesday", "R", "Thursday", "H", "Thursday", "F", "Friday"))</f>
        <v>102_Week1_Friday</v>
      </c>
      <c r="AE1495" s="32" t="str">
        <f>IF(LEN(Solution[[#This Row],[Available Delivery Days]]) =1, Solution[[#This Row],[Available Delivery Days]], IF(ISNUMBER(SEARCH(Solution[[#This Row],[New Delivery Day]], Solution[[#This Row],[Available Delivery Days]])), Solution[[#This Row],[New Delivery Day]], Solution[[#This Row],[Old Delivery Day]]))</f>
        <v>F</v>
      </c>
      <c r="AF1495" s="31">
        <v>0</v>
      </c>
      <c r="AG1495" s="31">
        <v>0</v>
      </c>
      <c r="AH1495" s="28" t="s">
        <v>7832</v>
      </c>
      <c r="AI1495" s="28" t="s">
        <v>932</v>
      </c>
      <c r="AJ1495" s="28" t="s">
        <v>7793</v>
      </c>
      <c r="AK1495" s="28" t="s">
        <v>7793</v>
      </c>
      <c r="AL1495" s="28" t="s">
        <v>7797</v>
      </c>
      <c r="AM1495" s="28" t="str">
        <f>_xlfn.XLOOKUP(Solution[[#This Row],[Cu_ID]],Master[cu_id],Master[Notes], "none")</f>
        <v>102</v>
      </c>
      <c r="AN1495" s="28"/>
    </row>
    <row r="1496" spans="1:40" x14ac:dyDescent="0.3">
      <c r="A1496" s="53" t="s">
        <v>11966</v>
      </c>
      <c r="B1496" s="37" t="s">
        <v>11967</v>
      </c>
      <c r="C1496" s="37" t="s">
        <v>7728</v>
      </c>
      <c r="D1496" s="28" t="s">
        <v>7718</v>
      </c>
      <c r="E1496" s="28" t="s">
        <v>7734</v>
      </c>
      <c r="F1496" s="28" t="s">
        <v>902</v>
      </c>
      <c r="G1496" s="28" t="s">
        <v>7756</v>
      </c>
      <c r="H1496" s="28" t="s">
        <v>7734</v>
      </c>
      <c r="I1496" s="28" t="s">
        <v>902</v>
      </c>
      <c r="J1496" s="28">
        <v>105</v>
      </c>
      <c r="K1496" s="35" t="s">
        <v>8631</v>
      </c>
      <c r="L1496" s="35" t="s">
        <v>11968</v>
      </c>
      <c r="M1496" s="30">
        <v>0.24922548979520801</v>
      </c>
      <c r="N1496" s="32" t="s">
        <v>15738</v>
      </c>
      <c r="O1496" s="28" t="s">
        <v>7756</v>
      </c>
      <c r="P1496" s="29">
        <v>0.35020833333333334</v>
      </c>
      <c r="Q1496" s="29">
        <v>0.35693287037037036</v>
      </c>
      <c r="R1496" s="28">
        <v>0</v>
      </c>
      <c r="S1496" s="30">
        <v>9.683574621414877</v>
      </c>
      <c r="T1496" s="32" t="s">
        <v>11969</v>
      </c>
      <c r="U1496" s="32" t="s">
        <v>11970</v>
      </c>
      <c r="V1496" s="30">
        <v>3.8307371231871598E-2</v>
      </c>
      <c r="W1496" s="28">
        <v>0</v>
      </c>
      <c r="Y1496" s="28" t="s">
        <v>14637</v>
      </c>
      <c r="Z1496" s="28" t="s">
        <v>15690</v>
      </c>
      <c r="AA1496" s="28">
        <v>1</v>
      </c>
      <c r="AB1496" s="28">
        <v>0</v>
      </c>
      <c r="AC1496" s="32">
        <f>Solution[[#This Row],[Old Stop]] +1</f>
        <v>106</v>
      </c>
      <c r="AD1496" s="32" t="str">
        <f>_xlfn.CONCAT(Solution[[#This Row],[Notes]],"_",Solution[[#This Row],[Week '#]],"_", _xlfn.SWITCH(Solution[[#This Row],[Column1]], "M", "Monday", "T", "Tuesday", "W", "Wednesday", "R", "Thursday", "H", "Thursday", "F", "Friday"))</f>
        <v>102_Week3_Friday</v>
      </c>
      <c r="AE1496" s="32" t="str">
        <f>IF(LEN(Solution[[#This Row],[Available Delivery Days]]) =1, Solution[[#This Row],[Available Delivery Days]], IF(ISNUMBER(SEARCH(Solution[[#This Row],[New Delivery Day]], Solution[[#This Row],[Available Delivery Days]])), Solution[[#This Row],[New Delivery Day]], Solution[[#This Row],[Old Delivery Day]]))</f>
        <v>F</v>
      </c>
      <c r="AF1496" s="31">
        <v>0</v>
      </c>
      <c r="AG1496" s="31">
        <v>0</v>
      </c>
      <c r="AH1496" s="28" t="s">
        <v>7832</v>
      </c>
      <c r="AI1496" s="28" t="s">
        <v>932</v>
      </c>
      <c r="AJ1496" s="28" t="s">
        <v>7793</v>
      </c>
      <c r="AK1496" s="28" t="s">
        <v>7793</v>
      </c>
      <c r="AL1496" s="28" t="s">
        <v>7797</v>
      </c>
      <c r="AM1496" s="28" t="str">
        <f>_xlfn.XLOOKUP(Solution[[#This Row],[Cu_ID]],Master[cu_id],Master[Notes], "none")</f>
        <v>102</v>
      </c>
      <c r="AN1496" s="28"/>
    </row>
    <row r="1497" spans="1:40" x14ac:dyDescent="0.3">
      <c r="A1497" s="53" t="s">
        <v>11818</v>
      </c>
      <c r="B1497" s="37" t="s">
        <v>11819</v>
      </c>
      <c r="C1497" s="37" t="s">
        <v>7728</v>
      </c>
      <c r="D1497" s="28" t="s">
        <v>7717</v>
      </c>
      <c r="E1497" s="28" t="s">
        <v>7734</v>
      </c>
      <c r="F1497" s="28" t="s">
        <v>902</v>
      </c>
      <c r="G1497" s="28" t="s">
        <v>7759</v>
      </c>
      <c r="H1497" s="28" t="s">
        <v>7734</v>
      </c>
      <c r="I1497" s="28" t="s">
        <v>8057</v>
      </c>
      <c r="J1497" s="28">
        <v>100</v>
      </c>
      <c r="K1497" s="35" t="s">
        <v>8523</v>
      </c>
      <c r="L1497" s="35" t="s">
        <v>11820</v>
      </c>
      <c r="M1497" s="30">
        <v>0.108006455004215</v>
      </c>
      <c r="N1497" s="32" t="s">
        <v>15339</v>
      </c>
      <c r="O1497" s="28" t="s">
        <v>7751</v>
      </c>
      <c r="P1497" s="29">
        <v>0.39432870370370371</v>
      </c>
      <c r="Q1497" s="29">
        <v>0.39741898148148147</v>
      </c>
      <c r="R1497" s="28">
        <v>0</v>
      </c>
      <c r="S1497" s="30">
        <v>4.458333333333333</v>
      </c>
      <c r="T1497" s="32" t="s">
        <v>11821</v>
      </c>
      <c r="U1497" s="32" t="s">
        <v>11822</v>
      </c>
      <c r="V1497" s="30">
        <v>3.3814716334868301E-2</v>
      </c>
      <c r="W1497" s="28">
        <v>0</v>
      </c>
      <c r="X1497" s="28">
        <v>0</v>
      </c>
      <c r="Y1497" s="28" t="s">
        <v>14637</v>
      </c>
      <c r="Z1497" s="28" t="s">
        <v>14650</v>
      </c>
      <c r="AA1497" s="28">
        <v>1</v>
      </c>
      <c r="AB1497" s="28">
        <v>0</v>
      </c>
      <c r="AC1497" s="32">
        <f>Solution[[#This Row],[Old Stop]] +1</f>
        <v>101</v>
      </c>
      <c r="AD1497" s="32" t="str">
        <f>_xlfn.CONCAT(Solution[[#This Row],[Notes]],"_",Solution[[#This Row],[Week '#]],"_", _xlfn.SWITCH(Solution[[#This Row],[Column1]], "M", "Monday", "T", "Tuesday", "W", "Wednesday", "R", "Thursday", "H", "Thursday", "F", "Friday"))</f>
        <v>102_Week2_Friday</v>
      </c>
      <c r="AE1497" s="32" t="str">
        <f>IF(LEN(Solution[[#This Row],[Available Delivery Days]]) =1, Solution[[#This Row],[Available Delivery Days]], IF(ISNUMBER(SEARCH(Solution[[#This Row],[New Delivery Day]], Solution[[#This Row],[Available Delivery Days]])), Solution[[#This Row],[New Delivery Day]], Solution[[#This Row],[Old Delivery Day]]))</f>
        <v>F</v>
      </c>
      <c r="AF1497" s="31">
        <v>57.592500000000001</v>
      </c>
      <c r="AG1497" s="31">
        <v>52.21</v>
      </c>
      <c r="AH1497" s="28" t="s">
        <v>7832</v>
      </c>
      <c r="AI1497" s="28" t="s">
        <v>932</v>
      </c>
      <c r="AJ1497" s="28" t="s">
        <v>7793</v>
      </c>
      <c r="AK1497" s="28" t="s">
        <v>7792</v>
      </c>
      <c r="AL1497" s="28" t="s">
        <v>7797</v>
      </c>
      <c r="AM1497" s="28">
        <f>_xlfn.XLOOKUP(Solution[[#This Row],[Cu_ID]],Master[cu_id],Master[Notes], "none")</f>
        <v>102</v>
      </c>
      <c r="AN1497" s="28">
        <v>0</v>
      </c>
    </row>
    <row r="1498" spans="1:40" x14ac:dyDescent="0.3">
      <c r="A1498" s="53" t="s">
        <v>11818</v>
      </c>
      <c r="B1498" s="37" t="s">
        <v>11819</v>
      </c>
      <c r="C1498" s="37" t="s">
        <v>7728</v>
      </c>
      <c r="D1498" s="28" t="s">
        <v>7719</v>
      </c>
      <c r="E1498" s="28" t="s">
        <v>7734</v>
      </c>
      <c r="F1498" s="28" t="s">
        <v>902</v>
      </c>
      <c r="G1498" s="28" t="s">
        <v>7723</v>
      </c>
      <c r="H1498" s="28" t="s">
        <v>7734</v>
      </c>
      <c r="I1498" s="28" t="s">
        <v>8057</v>
      </c>
      <c r="J1498" s="28">
        <v>100</v>
      </c>
      <c r="K1498" s="35" t="s">
        <v>8523</v>
      </c>
      <c r="L1498" s="35" t="s">
        <v>11820</v>
      </c>
      <c r="M1498" s="30">
        <v>0.108006455004215</v>
      </c>
      <c r="N1498" s="32" t="s">
        <v>16296</v>
      </c>
      <c r="O1498" s="28" t="s">
        <v>7751</v>
      </c>
      <c r="P1498" s="29">
        <v>0.40980324074074076</v>
      </c>
      <c r="Q1498" s="29">
        <v>0.41289351851851852</v>
      </c>
      <c r="R1498" s="28">
        <v>0</v>
      </c>
      <c r="S1498" s="30">
        <v>4.458333333333333</v>
      </c>
      <c r="T1498" s="32" t="s">
        <v>11821</v>
      </c>
      <c r="U1498" s="32" t="s">
        <v>11822</v>
      </c>
      <c r="V1498" s="30">
        <v>3.3814716334868301E-2</v>
      </c>
      <c r="W1498" s="28">
        <v>0</v>
      </c>
      <c r="X1498" s="28">
        <v>0</v>
      </c>
      <c r="Y1498" s="28" t="s">
        <v>14637</v>
      </c>
      <c r="Z1498" s="28" t="s">
        <v>16292</v>
      </c>
      <c r="AA1498" s="28">
        <v>1</v>
      </c>
      <c r="AB1498" s="28">
        <v>0</v>
      </c>
      <c r="AC1498" s="32">
        <f>Solution[[#This Row],[Old Stop]] +1</f>
        <v>101</v>
      </c>
      <c r="AD1498" s="32" t="str">
        <f>_xlfn.CONCAT(Solution[[#This Row],[Notes]],"_",Solution[[#This Row],[Week '#]],"_", _xlfn.SWITCH(Solution[[#This Row],[Column1]], "M", "Monday", "T", "Tuesday", "W", "Wednesday", "R", "Thursday", "H", "Thursday", "F", "Friday"))</f>
        <v>102_Week4_Friday</v>
      </c>
      <c r="AE1498" s="32" t="str">
        <f>IF(LEN(Solution[[#This Row],[Available Delivery Days]]) =1, Solution[[#This Row],[Available Delivery Days]], IF(ISNUMBER(SEARCH(Solution[[#This Row],[New Delivery Day]], Solution[[#This Row],[Available Delivery Days]])), Solution[[#This Row],[New Delivery Day]], Solution[[#This Row],[Old Delivery Day]]))</f>
        <v>F</v>
      </c>
      <c r="AF1498" s="31">
        <v>57.592500000000001</v>
      </c>
      <c r="AG1498" s="31">
        <v>52.21</v>
      </c>
      <c r="AH1498" s="28" t="s">
        <v>7832</v>
      </c>
      <c r="AI1498" s="28" t="s">
        <v>932</v>
      </c>
      <c r="AJ1498" s="28" t="s">
        <v>7793</v>
      </c>
      <c r="AK1498" s="28" t="s">
        <v>7792</v>
      </c>
      <c r="AL1498" s="28" t="s">
        <v>7797</v>
      </c>
      <c r="AM1498" s="28">
        <f>_xlfn.XLOOKUP(Solution[[#This Row],[Cu_ID]],Master[cu_id],Master[Notes], "none")</f>
        <v>102</v>
      </c>
      <c r="AN1498" s="28">
        <v>0</v>
      </c>
    </row>
    <row r="1499" spans="1:40" x14ac:dyDescent="0.3">
      <c r="A1499" s="53" t="s">
        <v>13372</v>
      </c>
      <c r="B1499" s="37" t="s">
        <v>13373</v>
      </c>
      <c r="C1499" s="37" t="s">
        <v>7728</v>
      </c>
      <c r="D1499" s="28" t="s">
        <v>7718</v>
      </c>
      <c r="E1499" s="28" t="s">
        <v>7752</v>
      </c>
      <c r="F1499" s="28" t="s">
        <v>936</v>
      </c>
      <c r="G1499" s="28" t="s">
        <v>7762</v>
      </c>
      <c r="H1499" s="28" t="s">
        <v>7752</v>
      </c>
      <c r="I1499" s="28" t="s">
        <v>900</v>
      </c>
      <c r="J1499" s="28">
        <v>230</v>
      </c>
      <c r="K1499" s="35" t="s">
        <v>8930</v>
      </c>
      <c r="L1499" s="35" t="s">
        <v>13374</v>
      </c>
      <c r="M1499" s="30">
        <v>4.1320975869894E-2</v>
      </c>
      <c r="N1499" s="32" t="s">
        <v>16123</v>
      </c>
      <c r="O1499" s="28" t="s">
        <v>7722</v>
      </c>
      <c r="P1499" s="29">
        <v>0.42878472222222225</v>
      </c>
      <c r="Q1499" s="29">
        <v>0.43550925925925926</v>
      </c>
      <c r="R1499" s="28">
        <v>0</v>
      </c>
      <c r="S1499" s="30">
        <v>9.683574621414877</v>
      </c>
      <c r="T1499" s="32" t="s">
        <v>13375</v>
      </c>
      <c r="U1499" s="32" t="s">
        <v>13376</v>
      </c>
      <c r="V1499" s="30">
        <v>2.9658724652421399E-2</v>
      </c>
      <c r="W1499" s="28">
        <v>0</v>
      </c>
      <c r="X1499" s="28">
        <v>0</v>
      </c>
      <c r="Y1499" s="28" t="s">
        <v>14547</v>
      </c>
      <c r="Z1499" s="28" t="s">
        <v>16068</v>
      </c>
      <c r="AA1499" s="28">
        <v>1</v>
      </c>
      <c r="AB1499" s="28">
        <v>0</v>
      </c>
      <c r="AC1499" s="32">
        <f>Solution[[#This Row],[Old Stop]] +1</f>
        <v>231</v>
      </c>
      <c r="AD1499" s="32" t="str">
        <f>_xlfn.CONCAT(Solution[[#This Row],[Notes]],"_",Solution[[#This Row],[Week '#]],"_", _xlfn.SWITCH(Solution[[#This Row],[Column1]], "M", "Monday", "T", "Tuesday", "W", "Wednesday", "R", "Thursday", "H", "Thursday", "F", "Friday"))</f>
        <v>103_Week3_Thursday</v>
      </c>
      <c r="AE1499" s="32" t="str">
        <f>IF(LEN(Solution[[#This Row],[Available Delivery Days]]) =1, Solution[[#This Row],[Available Delivery Days]], IF(ISNUMBER(SEARCH(Solution[[#This Row],[New Delivery Day]], Solution[[#This Row],[Available Delivery Days]])), Solution[[#This Row],[New Delivery Day]], Solution[[#This Row],[Old Delivery Day]]))</f>
        <v>R</v>
      </c>
      <c r="AF1499" s="31">
        <v>7.165</v>
      </c>
      <c r="AG1499" s="31">
        <v>7.165</v>
      </c>
      <c r="AH1499" s="28" t="s">
        <v>7832</v>
      </c>
      <c r="AI1499" s="28" t="s">
        <v>932</v>
      </c>
      <c r="AJ1499" s="28" t="s">
        <v>7793</v>
      </c>
      <c r="AK1499" s="28" t="s">
        <v>7792</v>
      </c>
      <c r="AL1499" s="28" t="s">
        <v>7797</v>
      </c>
      <c r="AM1499" s="28">
        <f>_xlfn.XLOOKUP(Solution[[#This Row],[Cu_ID]],Master[cu_id],Master[Notes], "none")</f>
        <v>103</v>
      </c>
      <c r="AN1499" s="28">
        <v>0</v>
      </c>
    </row>
    <row r="1500" spans="1:40" x14ac:dyDescent="0.3">
      <c r="A1500" s="53" t="s">
        <v>11522</v>
      </c>
      <c r="B1500" s="37" t="s">
        <v>11523</v>
      </c>
      <c r="C1500" s="37" t="s">
        <v>7728</v>
      </c>
      <c r="D1500" s="28" t="s">
        <v>7716</v>
      </c>
      <c r="E1500" s="28" t="s">
        <v>7734</v>
      </c>
      <c r="F1500" s="28" t="s">
        <v>900</v>
      </c>
      <c r="G1500" s="28" t="s">
        <v>7768</v>
      </c>
      <c r="H1500" s="28" t="s">
        <v>7734</v>
      </c>
      <c r="I1500" s="28" t="s">
        <v>8057</v>
      </c>
      <c r="J1500" s="28">
        <v>156</v>
      </c>
      <c r="K1500" s="35" t="s">
        <v>8548</v>
      </c>
      <c r="L1500" s="35" t="s">
        <v>11524</v>
      </c>
      <c r="M1500" s="30">
        <v>2.5274880696088098</v>
      </c>
      <c r="N1500" s="32" t="s">
        <v>15264</v>
      </c>
      <c r="O1500" s="28" t="s">
        <v>7728</v>
      </c>
      <c r="P1500" s="29">
        <v>0.39020833333333332</v>
      </c>
      <c r="Q1500" s="29">
        <v>0.39693287037037039</v>
      </c>
      <c r="R1500" s="28">
        <v>0</v>
      </c>
      <c r="S1500" s="30">
        <v>9.683574621414877</v>
      </c>
      <c r="T1500" s="32" t="s">
        <v>11525</v>
      </c>
      <c r="U1500" s="32" t="s">
        <v>11526</v>
      </c>
      <c r="V1500" s="30">
        <v>1.4072485019378</v>
      </c>
      <c r="W1500" s="28">
        <v>0</v>
      </c>
      <c r="X1500" s="28">
        <v>0</v>
      </c>
      <c r="Y1500" s="28" t="s">
        <v>14645</v>
      </c>
      <c r="Z1500" s="28" t="s">
        <v>14646</v>
      </c>
      <c r="AA1500" s="28">
        <v>1</v>
      </c>
      <c r="AB1500" s="28">
        <v>0</v>
      </c>
      <c r="AC1500" s="32">
        <f>Solution[[#This Row],[Old Stop]] +1</f>
        <v>157</v>
      </c>
      <c r="AD1500" s="32" t="str">
        <f>_xlfn.CONCAT(Solution[[#This Row],[Notes]],"_",Solution[[#This Row],[Week '#]],"_", _xlfn.SWITCH(Solution[[#This Row],[Column1]], "M", "Monday", "T", "Tuesday", "W", "Wednesday", "R", "Thursday", "H", "Thursday", "F", "Friday"))</f>
        <v>102_Week1_Wednesday</v>
      </c>
      <c r="AE1500" s="32" t="str">
        <f>IF(LEN(Solution[[#This Row],[Available Delivery Days]]) =1, Solution[[#This Row],[Available Delivery Days]], IF(ISNUMBER(SEARCH(Solution[[#This Row],[New Delivery Day]], Solution[[#This Row],[Available Delivery Days]])), Solution[[#This Row],[New Delivery Day]], Solution[[#This Row],[Old Delivery Day]]))</f>
        <v>W</v>
      </c>
      <c r="AF1500" s="31">
        <v>16.64</v>
      </c>
      <c r="AG1500" s="31">
        <v>0</v>
      </c>
      <c r="AH1500" s="28" t="s">
        <v>7832</v>
      </c>
      <c r="AI1500" s="28" t="s">
        <v>932</v>
      </c>
      <c r="AJ1500" s="28" t="s">
        <v>7793</v>
      </c>
      <c r="AK1500" s="28" t="s">
        <v>7792</v>
      </c>
      <c r="AL1500" s="28" t="s">
        <v>7797</v>
      </c>
      <c r="AM1500" s="28">
        <f>_xlfn.XLOOKUP(Solution[[#This Row],[Cu_ID]],Master[cu_id],Master[Notes], "none")</f>
        <v>102</v>
      </c>
      <c r="AN1500" s="28">
        <v>0</v>
      </c>
    </row>
    <row r="1501" spans="1:40" x14ac:dyDescent="0.3">
      <c r="A1501" s="53" t="s">
        <v>11522</v>
      </c>
      <c r="B1501" s="37" t="s">
        <v>11523</v>
      </c>
      <c r="C1501" s="37" t="s">
        <v>7728</v>
      </c>
      <c r="D1501" s="28" t="s">
        <v>7717</v>
      </c>
      <c r="E1501" s="28" t="s">
        <v>7734</v>
      </c>
      <c r="F1501" s="28" t="s">
        <v>900</v>
      </c>
      <c r="G1501" s="28" t="s">
        <v>7755</v>
      </c>
      <c r="H1501" s="28" t="s">
        <v>7734</v>
      </c>
      <c r="I1501" s="28" t="s">
        <v>8057</v>
      </c>
      <c r="J1501" s="28">
        <v>156</v>
      </c>
      <c r="K1501" s="35" t="s">
        <v>8548</v>
      </c>
      <c r="L1501" s="35" t="s">
        <v>11524</v>
      </c>
      <c r="M1501" s="30">
        <v>15.6797400880605</v>
      </c>
      <c r="N1501" s="32" t="s">
        <v>15265</v>
      </c>
      <c r="O1501" s="28" t="s">
        <v>7728</v>
      </c>
      <c r="P1501" s="29">
        <v>0.50145833333333334</v>
      </c>
      <c r="Q1501" s="29">
        <v>0.50818287037037035</v>
      </c>
      <c r="R1501" s="28">
        <v>0</v>
      </c>
      <c r="S1501" s="30">
        <v>9.683574621414877</v>
      </c>
      <c r="T1501" s="32" t="s">
        <v>11525</v>
      </c>
      <c r="U1501" s="32" t="s">
        <v>11526</v>
      </c>
      <c r="V1501" s="30">
        <v>11.3822365358744</v>
      </c>
      <c r="W1501" s="28">
        <v>0</v>
      </c>
      <c r="X1501" s="28">
        <v>0</v>
      </c>
      <c r="Y1501" s="28" t="s">
        <v>14645</v>
      </c>
      <c r="Z1501" s="28" t="s">
        <v>14651</v>
      </c>
      <c r="AA1501" s="28">
        <v>1</v>
      </c>
      <c r="AB1501" s="28">
        <v>0</v>
      </c>
      <c r="AC1501" s="32">
        <f>Solution[[#This Row],[Old Stop]] +1</f>
        <v>157</v>
      </c>
      <c r="AD1501" s="32" t="str">
        <f>_xlfn.CONCAT(Solution[[#This Row],[Notes]],"_",Solution[[#This Row],[Week '#]],"_", _xlfn.SWITCH(Solution[[#This Row],[Column1]], "M", "Monday", "T", "Tuesday", "W", "Wednesday", "R", "Thursday", "H", "Thursday", "F", "Friday"))</f>
        <v>102_Week2_Wednesday</v>
      </c>
      <c r="AE1501" s="32" t="str">
        <f>IF(LEN(Solution[[#This Row],[Available Delivery Days]]) =1, Solution[[#This Row],[Available Delivery Days]], IF(ISNUMBER(SEARCH(Solution[[#This Row],[New Delivery Day]], Solution[[#This Row],[Available Delivery Days]])), Solution[[#This Row],[New Delivery Day]], Solution[[#This Row],[Old Delivery Day]]))</f>
        <v>W</v>
      </c>
      <c r="AF1501" s="31">
        <v>16.64</v>
      </c>
      <c r="AG1501" s="31">
        <v>0</v>
      </c>
      <c r="AH1501" s="28" t="s">
        <v>7832</v>
      </c>
      <c r="AI1501" s="28" t="s">
        <v>932</v>
      </c>
      <c r="AJ1501" s="28" t="s">
        <v>7793</v>
      </c>
      <c r="AK1501" s="28" t="s">
        <v>7792</v>
      </c>
      <c r="AL1501" s="28" t="s">
        <v>7797</v>
      </c>
      <c r="AM1501" s="28">
        <f>_xlfn.XLOOKUP(Solution[[#This Row],[Cu_ID]],Master[cu_id],Master[Notes], "none")</f>
        <v>102</v>
      </c>
      <c r="AN1501" s="28">
        <v>0</v>
      </c>
    </row>
    <row r="1502" spans="1:40" x14ac:dyDescent="0.3">
      <c r="A1502" s="53" t="s">
        <v>11522</v>
      </c>
      <c r="B1502" s="37" t="s">
        <v>11523</v>
      </c>
      <c r="C1502" s="37" t="s">
        <v>7728</v>
      </c>
      <c r="D1502" s="28" t="s">
        <v>7718</v>
      </c>
      <c r="E1502" s="28" t="s">
        <v>7734</v>
      </c>
      <c r="F1502" s="28" t="s">
        <v>900</v>
      </c>
      <c r="G1502" s="28" t="s">
        <v>7768</v>
      </c>
      <c r="H1502" s="28" t="s">
        <v>7734</v>
      </c>
      <c r="I1502" s="28" t="s">
        <v>8057</v>
      </c>
      <c r="J1502" s="28">
        <v>156</v>
      </c>
      <c r="K1502" s="35" t="s">
        <v>8548</v>
      </c>
      <c r="L1502" s="35" t="s">
        <v>11524</v>
      </c>
      <c r="M1502" s="30">
        <v>2.5274880696088098</v>
      </c>
      <c r="N1502" s="32" t="s">
        <v>15754</v>
      </c>
      <c r="O1502" s="28" t="s">
        <v>7728</v>
      </c>
      <c r="P1502" s="29">
        <v>0.40353009259259259</v>
      </c>
      <c r="Q1502" s="29">
        <v>0.41025462962962961</v>
      </c>
      <c r="R1502" s="28">
        <v>0</v>
      </c>
      <c r="S1502" s="30">
        <v>9.683574621414877</v>
      </c>
      <c r="T1502" s="32" t="s">
        <v>11525</v>
      </c>
      <c r="U1502" s="32" t="s">
        <v>11526</v>
      </c>
      <c r="V1502" s="30">
        <v>1.4072485019378</v>
      </c>
      <c r="W1502" s="28">
        <v>0</v>
      </c>
      <c r="X1502" s="28">
        <v>0</v>
      </c>
      <c r="Y1502" s="28" t="s">
        <v>14645</v>
      </c>
      <c r="Z1502" s="28" t="s">
        <v>15752</v>
      </c>
      <c r="AA1502" s="28">
        <v>1</v>
      </c>
      <c r="AB1502" s="28">
        <v>0</v>
      </c>
      <c r="AC1502" s="32">
        <f>Solution[[#This Row],[Old Stop]] +1</f>
        <v>157</v>
      </c>
      <c r="AD1502" s="32" t="str">
        <f>_xlfn.CONCAT(Solution[[#This Row],[Notes]],"_",Solution[[#This Row],[Week '#]],"_", _xlfn.SWITCH(Solution[[#This Row],[Column1]], "M", "Monday", "T", "Tuesday", "W", "Wednesday", "R", "Thursday", "H", "Thursday", "F", "Friday"))</f>
        <v>102_Week3_Wednesday</v>
      </c>
      <c r="AE1502" s="32" t="str">
        <f>IF(LEN(Solution[[#This Row],[Available Delivery Days]]) =1, Solution[[#This Row],[Available Delivery Days]], IF(ISNUMBER(SEARCH(Solution[[#This Row],[New Delivery Day]], Solution[[#This Row],[Available Delivery Days]])), Solution[[#This Row],[New Delivery Day]], Solution[[#This Row],[Old Delivery Day]]))</f>
        <v>W</v>
      </c>
      <c r="AF1502" s="31">
        <v>16.64</v>
      </c>
      <c r="AG1502" s="31">
        <v>0</v>
      </c>
      <c r="AH1502" s="28" t="s">
        <v>7832</v>
      </c>
      <c r="AI1502" s="28" t="s">
        <v>932</v>
      </c>
      <c r="AJ1502" s="28" t="s">
        <v>7793</v>
      </c>
      <c r="AK1502" s="28" t="s">
        <v>7792</v>
      </c>
      <c r="AL1502" s="28" t="s">
        <v>7797</v>
      </c>
      <c r="AM1502" s="28">
        <f>_xlfn.XLOOKUP(Solution[[#This Row],[Cu_ID]],Master[cu_id],Master[Notes], "none")</f>
        <v>102</v>
      </c>
      <c r="AN1502" s="28">
        <v>0</v>
      </c>
    </row>
    <row r="1503" spans="1:40" x14ac:dyDescent="0.3">
      <c r="A1503" s="53" t="s">
        <v>11522</v>
      </c>
      <c r="B1503" s="37" t="s">
        <v>11523</v>
      </c>
      <c r="C1503" s="37" t="s">
        <v>7728</v>
      </c>
      <c r="D1503" s="28" t="s">
        <v>7719</v>
      </c>
      <c r="E1503" s="28" t="s">
        <v>7734</v>
      </c>
      <c r="F1503" s="28" t="s">
        <v>900</v>
      </c>
      <c r="G1503" s="28" t="s">
        <v>7723</v>
      </c>
      <c r="H1503" s="28" t="s">
        <v>7734</v>
      </c>
      <c r="I1503" s="28" t="s">
        <v>8057</v>
      </c>
      <c r="J1503" s="28">
        <v>156</v>
      </c>
      <c r="K1503" s="35" t="s">
        <v>8548</v>
      </c>
      <c r="L1503" s="35" t="s">
        <v>11524</v>
      </c>
      <c r="M1503" s="30">
        <v>15.6797400880605</v>
      </c>
      <c r="N1503" s="32" t="s">
        <v>16286</v>
      </c>
      <c r="O1503" s="28" t="s">
        <v>7728</v>
      </c>
      <c r="P1503" s="29">
        <v>0.4798263888888889</v>
      </c>
      <c r="Q1503" s="29">
        <v>0.48655092592592591</v>
      </c>
      <c r="R1503" s="28">
        <v>0</v>
      </c>
      <c r="S1503" s="30">
        <v>9.683574621414877</v>
      </c>
      <c r="T1503" s="32" t="s">
        <v>11525</v>
      </c>
      <c r="U1503" s="32" t="s">
        <v>11526</v>
      </c>
      <c r="V1503" s="30">
        <v>11.3822365358744</v>
      </c>
      <c r="W1503" s="28">
        <v>0</v>
      </c>
      <c r="X1503" s="28">
        <v>0</v>
      </c>
      <c r="Y1503" s="28" t="s">
        <v>14645</v>
      </c>
      <c r="Z1503" s="28" t="s">
        <v>16253</v>
      </c>
      <c r="AA1503" s="28">
        <v>1</v>
      </c>
      <c r="AB1503" s="28">
        <v>0</v>
      </c>
      <c r="AC1503" s="32">
        <f>Solution[[#This Row],[Old Stop]] +1</f>
        <v>157</v>
      </c>
      <c r="AD1503" s="32" t="str">
        <f>_xlfn.CONCAT(Solution[[#This Row],[Notes]],"_",Solution[[#This Row],[Week '#]],"_", _xlfn.SWITCH(Solution[[#This Row],[Column1]], "M", "Monday", "T", "Tuesday", "W", "Wednesday", "R", "Thursday", "H", "Thursday", "F", "Friday"))</f>
        <v>102_Week4_Wednesday</v>
      </c>
      <c r="AE1503" s="32" t="str">
        <f>IF(LEN(Solution[[#This Row],[Available Delivery Days]]) =1, Solution[[#This Row],[Available Delivery Days]], IF(ISNUMBER(SEARCH(Solution[[#This Row],[New Delivery Day]], Solution[[#This Row],[Available Delivery Days]])), Solution[[#This Row],[New Delivery Day]], Solution[[#This Row],[Old Delivery Day]]))</f>
        <v>W</v>
      </c>
      <c r="AF1503" s="31">
        <v>16.64</v>
      </c>
      <c r="AG1503" s="31">
        <v>0</v>
      </c>
      <c r="AH1503" s="28" t="s">
        <v>7832</v>
      </c>
      <c r="AI1503" s="28" t="s">
        <v>932</v>
      </c>
      <c r="AJ1503" s="28" t="s">
        <v>7793</v>
      </c>
      <c r="AK1503" s="28" t="s">
        <v>7792</v>
      </c>
      <c r="AL1503" s="28" t="s">
        <v>7797</v>
      </c>
      <c r="AM1503" s="28">
        <f>_xlfn.XLOOKUP(Solution[[#This Row],[Cu_ID]],Master[cu_id],Master[Notes], "none")</f>
        <v>102</v>
      </c>
      <c r="AN1503" s="28">
        <v>0</v>
      </c>
    </row>
    <row r="1504" spans="1:40" x14ac:dyDescent="0.3">
      <c r="A1504" s="53" t="s">
        <v>14499</v>
      </c>
      <c r="B1504" s="37" t="s">
        <v>12217</v>
      </c>
      <c r="C1504" s="37" t="s">
        <v>7731</v>
      </c>
      <c r="D1504" s="28" t="s">
        <v>7716</v>
      </c>
      <c r="E1504" s="28" t="s">
        <v>7789</v>
      </c>
      <c r="F1504" s="28" t="s">
        <v>901</v>
      </c>
      <c r="G1504" s="28" t="s">
        <v>7754</v>
      </c>
      <c r="H1504" s="28" t="s">
        <v>7789</v>
      </c>
      <c r="I1504" s="28" t="s">
        <v>901</v>
      </c>
      <c r="J1504" s="28">
        <v>0</v>
      </c>
      <c r="K1504" s="35" t="s">
        <v>7824</v>
      </c>
      <c r="L1504" s="35" t="s">
        <v>14500</v>
      </c>
      <c r="M1504" s="30">
        <v>0.303678929805756</v>
      </c>
      <c r="N1504" s="32" t="s">
        <v>14591</v>
      </c>
      <c r="O1504" s="28" t="s">
        <v>7722</v>
      </c>
      <c r="P1504" s="29">
        <v>0.50284722222222222</v>
      </c>
      <c r="Q1504" s="29">
        <v>0.50957175925925924</v>
      </c>
      <c r="R1504" s="28">
        <v>0</v>
      </c>
      <c r="S1504" s="30">
        <v>9.683574621414877</v>
      </c>
      <c r="T1504" s="32" t="s">
        <v>14501</v>
      </c>
      <c r="U1504" s="32" t="s">
        <v>14502</v>
      </c>
      <c r="V1504" s="30">
        <v>0.109164706727587</v>
      </c>
      <c r="W1504" s="28">
        <v>0</v>
      </c>
      <c r="X1504" s="28">
        <v>0</v>
      </c>
      <c r="Y1504" s="28" t="s">
        <v>14550</v>
      </c>
      <c r="Z1504" s="28" t="s">
        <v>14551</v>
      </c>
      <c r="AA1504" s="28">
        <v>1</v>
      </c>
      <c r="AB1504" s="28">
        <v>0</v>
      </c>
      <c r="AC1504" s="32">
        <f>Solution[[#This Row],[Old Stop]] +1</f>
        <v>1</v>
      </c>
      <c r="AD1504" s="32" t="str">
        <f>_xlfn.CONCAT(Solution[[#This Row],[Notes]],"_",Solution[[#This Row],[Week '#]],"_", _xlfn.SWITCH(Solution[[#This Row],[Column1]], "M", "Monday", "T", "Tuesday", "W", "Wednesday", "R", "Thursday", "H", "Thursday", "F", "Friday"))</f>
        <v>101_Week1_Monday</v>
      </c>
      <c r="AE1504" s="32" t="str">
        <f>IF(LEN(Solution[[#This Row],[Available Delivery Days]]) =1, Solution[[#This Row],[Available Delivery Days]], IF(ISNUMBER(SEARCH(Solution[[#This Row],[New Delivery Day]], Solution[[#This Row],[Available Delivery Days]])), Solution[[#This Row],[New Delivery Day]], Solution[[#This Row],[Old Delivery Day]]))</f>
        <v>M</v>
      </c>
      <c r="AF1504" s="31">
        <v>5.0425000000000004</v>
      </c>
      <c r="AG1504" s="31">
        <v>5.0425000000000004</v>
      </c>
      <c r="AH1504" s="28" t="s">
        <v>7828</v>
      </c>
      <c r="AI1504" s="28" t="s">
        <v>901</v>
      </c>
      <c r="AJ1504" s="28" t="s">
        <v>7793</v>
      </c>
      <c r="AK1504" s="28" t="s">
        <v>7793</v>
      </c>
      <c r="AL1504" s="28" t="s">
        <v>7797</v>
      </c>
      <c r="AM1504" s="28" t="str">
        <f>_xlfn.XLOOKUP(Solution[[#This Row],[Cu_ID]],Master[cu_id],Master[Notes], "none")</f>
        <v>101</v>
      </c>
      <c r="AN1504" s="28"/>
    </row>
    <row r="1505" spans="1:40" x14ac:dyDescent="0.3">
      <c r="A1505" s="53" t="s">
        <v>12216</v>
      </c>
      <c r="B1505" s="37" t="s">
        <v>12217</v>
      </c>
      <c r="C1505" s="37" t="s">
        <v>7728</v>
      </c>
      <c r="D1505" s="28" t="s">
        <v>7716</v>
      </c>
      <c r="E1505" s="28" t="s">
        <v>7752</v>
      </c>
      <c r="F1505" s="28" t="s">
        <v>936</v>
      </c>
      <c r="G1505" s="28" t="s">
        <v>7748</v>
      </c>
      <c r="H1505" s="28" t="s">
        <v>7789</v>
      </c>
      <c r="I1505" s="28" t="s">
        <v>901</v>
      </c>
      <c r="J1505" s="28">
        <v>0</v>
      </c>
      <c r="K1505" s="35" t="s">
        <v>7824</v>
      </c>
      <c r="L1505" s="35" t="s">
        <v>12218</v>
      </c>
      <c r="M1505" s="30">
        <v>3.1328720767050999</v>
      </c>
      <c r="N1505" s="32" t="s">
        <v>14996</v>
      </c>
      <c r="O1505" s="28" t="s">
        <v>7774</v>
      </c>
      <c r="P1505" s="29">
        <v>0.29166666666666669</v>
      </c>
      <c r="Q1505" s="29">
        <v>0.29550925925925925</v>
      </c>
      <c r="R1505" s="28">
        <v>3.5236071143299301</v>
      </c>
      <c r="S1505" s="30">
        <v>5.5333333333333332</v>
      </c>
      <c r="T1505" s="32" t="s">
        <v>12219</v>
      </c>
      <c r="U1505" s="32" t="s">
        <v>12220</v>
      </c>
      <c r="V1505" s="30">
        <v>3.3721791149726599</v>
      </c>
      <c r="W1505" s="28">
        <v>29</v>
      </c>
      <c r="X1505" s="28">
        <v>0.54716981132075504</v>
      </c>
      <c r="Y1505" s="28" t="s">
        <v>14547</v>
      </c>
      <c r="Z1505" s="28" t="s">
        <v>14548</v>
      </c>
      <c r="AA1505" s="28">
        <v>1</v>
      </c>
      <c r="AB1505" s="28">
        <v>104</v>
      </c>
      <c r="AC1505" s="32">
        <f>Solution[[#This Row],[Old Stop]] +1</f>
        <v>1</v>
      </c>
      <c r="AD1505" s="32" t="str">
        <f>_xlfn.CONCAT(Solution[[#This Row],[Notes]],"_",Solution[[#This Row],[Week '#]],"_", _xlfn.SWITCH(Solution[[#This Row],[Column1]], "M", "Monday", "T", "Tuesday", "W", "Wednesday", "R", "Thursday", "H", "Thursday", "F", "Friday"))</f>
        <v>103_Week1_Thursday</v>
      </c>
      <c r="AE1505" s="32" t="str">
        <f>IF(LEN(Solution[[#This Row],[Available Delivery Days]]) =1, Solution[[#This Row],[Available Delivery Days]], IF(ISNUMBER(SEARCH(Solution[[#This Row],[New Delivery Day]], Solution[[#This Row],[Available Delivery Days]])), Solution[[#This Row],[New Delivery Day]], Solution[[#This Row],[Old Delivery Day]]))</f>
        <v>R</v>
      </c>
      <c r="AF1505" s="31">
        <v>130.20249999999999</v>
      </c>
      <c r="AG1505" s="31">
        <v>117.6212</v>
      </c>
      <c r="AH1505" s="28" t="s">
        <v>7832</v>
      </c>
      <c r="AI1505" s="28" t="s">
        <v>932</v>
      </c>
      <c r="AJ1505" s="28" t="s">
        <v>7792</v>
      </c>
      <c r="AK1505" s="28" t="s">
        <v>7792</v>
      </c>
      <c r="AL1505" s="28" t="s">
        <v>7797</v>
      </c>
      <c r="AM1505" s="28">
        <f>_xlfn.XLOOKUP(Solution[[#This Row],[Cu_ID]],Master[cu_id],Master[Notes], "none")</f>
        <v>103</v>
      </c>
      <c r="AN1505" s="28">
        <v>104</v>
      </c>
    </row>
    <row r="1506" spans="1:40" x14ac:dyDescent="0.3">
      <c r="A1506" s="53" t="s">
        <v>12216</v>
      </c>
      <c r="B1506" s="37" t="s">
        <v>12217</v>
      </c>
      <c r="C1506" s="37" t="s">
        <v>7728</v>
      </c>
      <c r="D1506" s="28" t="s">
        <v>7717</v>
      </c>
      <c r="E1506" s="28" t="s">
        <v>7752</v>
      </c>
      <c r="F1506" s="28" t="s">
        <v>936</v>
      </c>
      <c r="G1506" s="28" t="s">
        <v>7733</v>
      </c>
      <c r="H1506" s="28" t="s">
        <v>7789</v>
      </c>
      <c r="I1506" s="28" t="s">
        <v>901</v>
      </c>
      <c r="J1506" s="28">
        <v>0</v>
      </c>
      <c r="K1506" s="35" t="s">
        <v>7824</v>
      </c>
      <c r="L1506" s="35" t="s">
        <v>12218</v>
      </c>
      <c r="M1506" s="30">
        <v>4.7027427684515697</v>
      </c>
      <c r="N1506" s="32" t="s">
        <v>15670</v>
      </c>
      <c r="O1506" s="28" t="s">
        <v>7774</v>
      </c>
      <c r="P1506" s="29">
        <v>0.29166666666666669</v>
      </c>
      <c r="Q1506" s="29">
        <v>0.29550925925925925</v>
      </c>
      <c r="R1506" s="28">
        <v>12.029896359890699</v>
      </c>
      <c r="S1506" s="30">
        <v>5.5333333333333332</v>
      </c>
      <c r="T1506" s="32" t="s">
        <v>12219</v>
      </c>
      <c r="U1506" s="32" t="s">
        <v>12220</v>
      </c>
      <c r="V1506" s="30">
        <v>4.3866714338615598</v>
      </c>
      <c r="W1506" s="28">
        <v>29</v>
      </c>
      <c r="X1506" s="28">
        <v>0.54716981132075504</v>
      </c>
      <c r="Y1506" s="28" t="s">
        <v>14547</v>
      </c>
      <c r="Z1506" s="28" t="s">
        <v>15455</v>
      </c>
      <c r="AA1506" s="28">
        <v>1</v>
      </c>
      <c r="AB1506" s="28">
        <v>104</v>
      </c>
      <c r="AC1506" s="32">
        <f>Solution[[#This Row],[Old Stop]] +1</f>
        <v>1</v>
      </c>
      <c r="AD1506" s="32" t="str">
        <f>_xlfn.CONCAT(Solution[[#This Row],[Notes]],"_",Solution[[#This Row],[Week '#]],"_", _xlfn.SWITCH(Solution[[#This Row],[Column1]], "M", "Monday", "T", "Tuesday", "W", "Wednesday", "R", "Thursday", "H", "Thursday", "F", "Friday"))</f>
        <v>103_Week2_Thursday</v>
      </c>
      <c r="AE1506" s="32" t="str">
        <f>IF(LEN(Solution[[#This Row],[Available Delivery Days]]) =1, Solution[[#This Row],[Available Delivery Days]], IF(ISNUMBER(SEARCH(Solution[[#This Row],[New Delivery Day]], Solution[[#This Row],[Available Delivery Days]])), Solution[[#This Row],[New Delivery Day]], Solution[[#This Row],[Old Delivery Day]]))</f>
        <v>R</v>
      </c>
      <c r="AF1506" s="31">
        <v>130.20249999999999</v>
      </c>
      <c r="AG1506" s="31">
        <v>117.6212</v>
      </c>
      <c r="AH1506" s="28" t="s">
        <v>7832</v>
      </c>
      <c r="AI1506" s="28" t="s">
        <v>932</v>
      </c>
      <c r="AJ1506" s="28" t="s">
        <v>7792</v>
      </c>
      <c r="AK1506" s="28" t="s">
        <v>7792</v>
      </c>
      <c r="AL1506" s="28" t="s">
        <v>7797</v>
      </c>
      <c r="AM1506" s="28">
        <f>_xlfn.XLOOKUP(Solution[[#This Row],[Cu_ID]],Master[cu_id],Master[Notes], "none")</f>
        <v>103</v>
      </c>
      <c r="AN1506" s="28">
        <v>104</v>
      </c>
    </row>
    <row r="1507" spans="1:40" x14ac:dyDescent="0.3">
      <c r="A1507" s="53" t="s">
        <v>12216</v>
      </c>
      <c r="B1507" s="37" t="s">
        <v>12217</v>
      </c>
      <c r="C1507" s="37" t="s">
        <v>7728</v>
      </c>
      <c r="D1507" s="28" t="s">
        <v>7718</v>
      </c>
      <c r="E1507" s="28" t="s">
        <v>7752</v>
      </c>
      <c r="F1507" s="28" t="s">
        <v>936</v>
      </c>
      <c r="G1507" s="28" t="s">
        <v>7783</v>
      </c>
      <c r="H1507" s="28" t="s">
        <v>7789</v>
      </c>
      <c r="I1507" s="28" t="s">
        <v>901</v>
      </c>
      <c r="J1507" s="28">
        <v>0</v>
      </c>
      <c r="K1507" s="35" t="s">
        <v>7824</v>
      </c>
      <c r="L1507" s="35" t="s">
        <v>12218</v>
      </c>
      <c r="M1507" s="30">
        <v>27.416146291419899</v>
      </c>
      <c r="N1507" s="32" t="s">
        <v>16116</v>
      </c>
      <c r="O1507" s="28" t="s">
        <v>7774</v>
      </c>
      <c r="P1507" s="29">
        <v>0.48613425925925924</v>
      </c>
      <c r="Q1507" s="29">
        <v>0.48997685185185186</v>
      </c>
      <c r="R1507" s="28">
        <v>0</v>
      </c>
      <c r="S1507" s="30">
        <v>5.5333333333333332</v>
      </c>
      <c r="T1507" s="32" t="s">
        <v>12219</v>
      </c>
      <c r="U1507" s="32" t="s">
        <v>12220</v>
      </c>
      <c r="V1507" s="30">
        <v>27.260709218592201</v>
      </c>
      <c r="W1507" s="28">
        <v>29</v>
      </c>
      <c r="X1507" s="28">
        <v>0.54716981132075504</v>
      </c>
      <c r="Y1507" s="28" t="s">
        <v>14547</v>
      </c>
      <c r="Z1507" s="28" t="s">
        <v>16068</v>
      </c>
      <c r="AA1507" s="28">
        <v>1</v>
      </c>
      <c r="AB1507" s="28">
        <v>104</v>
      </c>
      <c r="AC1507" s="32">
        <f>Solution[[#This Row],[Old Stop]] +1</f>
        <v>1</v>
      </c>
      <c r="AD1507" s="32" t="str">
        <f>_xlfn.CONCAT(Solution[[#This Row],[Notes]],"_",Solution[[#This Row],[Week '#]],"_", _xlfn.SWITCH(Solution[[#This Row],[Column1]], "M", "Monday", "T", "Tuesday", "W", "Wednesday", "R", "Thursday", "H", "Thursday", "F", "Friday"))</f>
        <v>103_Week3_Thursday</v>
      </c>
      <c r="AE1507" s="32" t="str">
        <f>IF(LEN(Solution[[#This Row],[Available Delivery Days]]) =1, Solution[[#This Row],[Available Delivery Days]], IF(ISNUMBER(SEARCH(Solution[[#This Row],[New Delivery Day]], Solution[[#This Row],[Available Delivery Days]])), Solution[[#This Row],[New Delivery Day]], Solution[[#This Row],[Old Delivery Day]]))</f>
        <v>R</v>
      </c>
      <c r="AF1507" s="31">
        <v>130.20249999999999</v>
      </c>
      <c r="AG1507" s="31">
        <v>117.6212</v>
      </c>
      <c r="AH1507" s="28" t="s">
        <v>7832</v>
      </c>
      <c r="AI1507" s="28" t="s">
        <v>932</v>
      </c>
      <c r="AJ1507" s="28" t="s">
        <v>7792</v>
      </c>
      <c r="AK1507" s="28" t="s">
        <v>7792</v>
      </c>
      <c r="AL1507" s="28" t="s">
        <v>7797</v>
      </c>
      <c r="AM1507" s="28">
        <f>_xlfn.XLOOKUP(Solution[[#This Row],[Cu_ID]],Master[cu_id],Master[Notes], "none")</f>
        <v>103</v>
      </c>
      <c r="AN1507" s="28">
        <v>104</v>
      </c>
    </row>
    <row r="1508" spans="1:40" x14ac:dyDescent="0.3">
      <c r="A1508" s="53" t="s">
        <v>12216</v>
      </c>
      <c r="B1508" s="37" t="s">
        <v>12217</v>
      </c>
      <c r="C1508" s="37" t="s">
        <v>7728</v>
      </c>
      <c r="D1508" s="28" t="s">
        <v>7719</v>
      </c>
      <c r="E1508" s="28" t="s">
        <v>7752</v>
      </c>
      <c r="F1508" s="28" t="s">
        <v>936</v>
      </c>
      <c r="G1508" s="28" t="s">
        <v>7733</v>
      </c>
      <c r="H1508" s="28" t="s">
        <v>7789</v>
      </c>
      <c r="I1508" s="28" t="s">
        <v>901</v>
      </c>
      <c r="J1508" s="28">
        <v>0</v>
      </c>
      <c r="K1508" s="35" t="s">
        <v>7824</v>
      </c>
      <c r="L1508" s="35" t="s">
        <v>12218</v>
      </c>
      <c r="M1508" s="30">
        <v>4.7027427684515697</v>
      </c>
      <c r="N1508" s="32" t="s">
        <v>16550</v>
      </c>
      <c r="O1508" s="28" t="s">
        <v>7774</v>
      </c>
      <c r="P1508" s="29">
        <v>0.29166666666666669</v>
      </c>
      <c r="Q1508" s="29">
        <v>0.29550925925925925</v>
      </c>
      <c r="R1508" s="28">
        <v>12.029896359890699</v>
      </c>
      <c r="S1508" s="30">
        <v>5.5333333333333332</v>
      </c>
      <c r="T1508" s="32" t="s">
        <v>12219</v>
      </c>
      <c r="U1508" s="32" t="s">
        <v>12220</v>
      </c>
      <c r="V1508" s="30">
        <v>4.3866714338615598</v>
      </c>
      <c r="W1508" s="28">
        <v>29</v>
      </c>
      <c r="X1508" s="28">
        <v>0.54716981132075504</v>
      </c>
      <c r="Y1508" s="28" t="s">
        <v>14547</v>
      </c>
      <c r="Z1508" s="28" t="s">
        <v>16524</v>
      </c>
      <c r="AA1508" s="28">
        <v>1</v>
      </c>
      <c r="AB1508" s="28">
        <v>104</v>
      </c>
      <c r="AC1508" s="32">
        <f>Solution[[#This Row],[Old Stop]] +1</f>
        <v>1</v>
      </c>
      <c r="AD1508" s="32" t="str">
        <f>_xlfn.CONCAT(Solution[[#This Row],[Notes]],"_",Solution[[#This Row],[Week '#]],"_", _xlfn.SWITCH(Solution[[#This Row],[Column1]], "M", "Monday", "T", "Tuesday", "W", "Wednesday", "R", "Thursday", "H", "Thursday", "F", "Friday"))</f>
        <v>103_Week4_Thursday</v>
      </c>
      <c r="AE1508" s="32" t="str">
        <f>IF(LEN(Solution[[#This Row],[Available Delivery Days]]) =1, Solution[[#This Row],[Available Delivery Days]], IF(ISNUMBER(SEARCH(Solution[[#This Row],[New Delivery Day]], Solution[[#This Row],[Available Delivery Days]])), Solution[[#This Row],[New Delivery Day]], Solution[[#This Row],[Old Delivery Day]]))</f>
        <v>R</v>
      </c>
      <c r="AF1508" s="31">
        <v>130.20249999999999</v>
      </c>
      <c r="AG1508" s="31">
        <v>117.6212</v>
      </c>
      <c r="AH1508" s="28" t="s">
        <v>7832</v>
      </c>
      <c r="AI1508" s="28" t="s">
        <v>932</v>
      </c>
      <c r="AJ1508" s="28" t="s">
        <v>7792</v>
      </c>
      <c r="AK1508" s="28" t="s">
        <v>7792</v>
      </c>
      <c r="AL1508" s="28" t="s">
        <v>7797</v>
      </c>
      <c r="AM1508" s="28">
        <f>_xlfn.XLOOKUP(Solution[[#This Row],[Cu_ID]],Master[cu_id],Master[Notes], "none")</f>
        <v>103</v>
      </c>
      <c r="AN1508" s="28">
        <v>104</v>
      </c>
    </row>
    <row r="1509" spans="1:40" x14ac:dyDescent="0.3">
      <c r="A1509" s="53" t="s">
        <v>12008</v>
      </c>
      <c r="B1509" s="37" t="s">
        <v>12009</v>
      </c>
      <c r="C1509" s="37" t="s">
        <v>7728</v>
      </c>
      <c r="D1509" s="28" t="s">
        <v>7716</v>
      </c>
      <c r="E1509" s="28" t="s">
        <v>7734</v>
      </c>
      <c r="F1509" s="28" t="s">
        <v>903</v>
      </c>
      <c r="G1509" s="28" t="s">
        <v>7756</v>
      </c>
      <c r="H1509" s="28" t="s">
        <v>7734</v>
      </c>
      <c r="I1509" s="28" t="s">
        <v>903</v>
      </c>
      <c r="J1509" s="28">
        <v>152</v>
      </c>
      <c r="K1509" s="35" t="s">
        <v>8329</v>
      </c>
      <c r="L1509" s="35" t="s">
        <v>12010</v>
      </c>
      <c r="M1509" s="30">
        <v>0.20922447927296201</v>
      </c>
      <c r="N1509" s="32" t="s">
        <v>14891</v>
      </c>
      <c r="O1509" s="28" t="s">
        <v>7774</v>
      </c>
      <c r="P1509" s="29">
        <v>0.30349537037037039</v>
      </c>
      <c r="Q1509" s="29">
        <v>0.30511574074074072</v>
      </c>
      <c r="R1509" s="28">
        <v>0</v>
      </c>
      <c r="S1509" s="30">
        <v>2.3250000000000002</v>
      </c>
      <c r="T1509" s="32" t="s">
        <v>12011</v>
      </c>
      <c r="U1509" s="32" t="s">
        <v>12012</v>
      </c>
      <c r="V1509" s="30">
        <v>7.9501881423001894E-2</v>
      </c>
      <c r="W1509" s="28">
        <v>9</v>
      </c>
      <c r="X1509" s="28">
        <v>0.17307692307692299</v>
      </c>
      <c r="Y1509" s="28" t="s">
        <v>14619</v>
      </c>
      <c r="Z1509" s="28" t="s">
        <v>14620</v>
      </c>
      <c r="AA1509" s="28">
        <v>1</v>
      </c>
      <c r="AB1509" s="28">
        <v>22</v>
      </c>
      <c r="AC1509" s="32">
        <f>Solution[[#This Row],[Old Stop]] +1</f>
        <v>153</v>
      </c>
      <c r="AD1509" s="32" t="str">
        <f>_xlfn.CONCAT(Solution[[#This Row],[Notes]],"_",Solution[[#This Row],[Week '#]],"_", _xlfn.SWITCH(Solution[[#This Row],[Column1]], "M", "Monday", "T", "Tuesday", "W", "Wednesday", "R", "Thursday", "H", "Thursday", "F", "Friday"))</f>
        <v>102_Week1_Tuesday</v>
      </c>
      <c r="AE1509" s="32" t="str">
        <f>IF(LEN(Solution[[#This Row],[Available Delivery Days]]) =1, Solution[[#This Row],[Available Delivery Days]], IF(ISNUMBER(SEARCH(Solution[[#This Row],[New Delivery Day]], Solution[[#This Row],[Available Delivery Days]])), Solution[[#This Row],[New Delivery Day]], Solution[[#This Row],[Old Delivery Day]]))</f>
        <v>T</v>
      </c>
      <c r="AF1509" s="31">
        <v>42.99</v>
      </c>
      <c r="AG1509" s="31">
        <v>66.045000000000002</v>
      </c>
      <c r="AH1509" s="28" t="s">
        <v>7832</v>
      </c>
      <c r="AI1509" s="28" t="s">
        <v>932</v>
      </c>
      <c r="AJ1509" s="28" t="s">
        <v>7793</v>
      </c>
      <c r="AK1509" s="28" t="s">
        <v>7793</v>
      </c>
      <c r="AL1509" s="28" t="s">
        <v>7797</v>
      </c>
      <c r="AM1509" s="28">
        <f>_xlfn.XLOOKUP(Solution[[#This Row],[Cu_ID]],Master[cu_id],Master[Notes], "none")</f>
        <v>102</v>
      </c>
      <c r="AN1509" s="28"/>
    </row>
    <row r="1510" spans="1:40" x14ac:dyDescent="0.3">
      <c r="A1510" s="53" t="s">
        <v>12008</v>
      </c>
      <c r="B1510" s="37" t="s">
        <v>12009</v>
      </c>
      <c r="C1510" s="37" t="s">
        <v>7728</v>
      </c>
      <c r="D1510" s="28" t="s">
        <v>7717</v>
      </c>
      <c r="E1510" s="28" t="s">
        <v>7734</v>
      </c>
      <c r="F1510" s="28" t="s">
        <v>903</v>
      </c>
      <c r="G1510" s="28" t="s">
        <v>7813</v>
      </c>
      <c r="H1510" s="28" t="s">
        <v>7734</v>
      </c>
      <c r="I1510" s="28" t="s">
        <v>903</v>
      </c>
      <c r="J1510" s="28">
        <v>152</v>
      </c>
      <c r="K1510" s="35" t="s">
        <v>8329</v>
      </c>
      <c r="L1510" s="35" t="s">
        <v>12010</v>
      </c>
      <c r="M1510" s="30">
        <v>0.16365379840135599</v>
      </c>
      <c r="N1510" s="32" t="s">
        <v>14892</v>
      </c>
      <c r="O1510" s="28" t="s">
        <v>7774</v>
      </c>
      <c r="P1510" s="29">
        <v>0.55879629629629635</v>
      </c>
      <c r="Q1510" s="29">
        <v>0.56041666666666667</v>
      </c>
      <c r="R1510" s="28">
        <v>0</v>
      </c>
      <c r="S1510" s="30">
        <v>2.3250000000000002</v>
      </c>
      <c r="T1510" s="32" t="s">
        <v>12011</v>
      </c>
      <c r="U1510" s="32" t="s">
        <v>12012</v>
      </c>
      <c r="V1510" s="30">
        <v>9.7743292318293901E-2</v>
      </c>
      <c r="W1510" s="28">
        <v>9</v>
      </c>
      <c r="X1510" s="28">
        <v>0.17307692307692299</v>
      </c>
      <c r="Y1510" s="28" t="s">
        <v>14619</v>
      </c>
      <c r="Z1510" s="28" t="s">
        <v>14647</v>
      </c>
      <c r="AA1510" s="28">
        <v>1</v>
      </c>
      <c r="AB1510" s="28">
        <v>22</v>
      </c>
      <c r="AC1510" s="32">
        <f>Solution[[#This Row],[Old Stop]] +1</f>
        <v>153</v>
      </c>
      <c r="AD1510" s="32" t="str">
        <f>_xlfn.CONCAT(Solution[[#This Row],[Notes]],"_",Solution[[#This Row],[Week '#]],"_", _xlfn.SWITCH(Solution[[#This Row],[Column1]], "M", "Monday", "T", "Tuesday", "W", "Wednesday", "R", "Thursday", "H", "Thursday", "F", "Friday"))</f>
        <v>102_Week2_Tuesday</v>
      </c>
      <c r="AE1510" s="32" t="str">
        <f>IF(LEN(Solution[[#This Row],[Available Delivery Days]]) =1, Solution[[#This Row],[Available Delivery Days]], IF(ISNUMBER(SEARCH(Solution[[#This Row],[New Delivery Day]], Solution[[#This Row],[Available Delivery Days]])), Solution[[#This Row],[New Delivery Day]], Solution[[#This Row],[Old Delivery Day]]))</f>
        <v>T</v>
      </c>
      <c r="AF1510" s="31">
        <v>42.99</v>
      </c>
      <c r="AG1510" s="31">
        <v>66.045000000000002</v>
      </c>
      <c r="AH1510" s="28" t="s">
        <v>7832</v>
      </c>
      <c r="AI1510" s="28" t="s">
        <v>932</v>
      </c>
      <c r="AJ1510" s="28" t="s">
        <v>7793</v>
      </c>
      <c r="AK1510" s="28" t="s">
        <v>7793</v>
      </c>
      <c r="AL1510" s="28" t="s">
        <v>7797</v>
      </c>
      <c r="AM1510" s="28">
        <f>_xlfn.XLOOKUP(Solution[[#This Row],[Cu_ID]],Master[cu_id],Master[Notes], "none")</f>
        <v>102</v>
      </c>
      <c r="AN1510" s="28"/>
    </row>
    <row r="1511" spans="1:40" x14ac:dyDescent="0.3">
      <c r="A1511" s="53" t="s">
        <v>12008</v>
      </c>
      <c r="B1511" s="37" t="s">
        <v>12009</v>
      </c>
      <c r="C1511" s="37" t="s">
        <v>7728</v>
      </c>
      <c r="D1511" s="28" t="s">
        <v>7718</v>
      </c>
      <c r="E1511" s="28" t="s">
        <v>7734</v>
      </c>
      <c r="F1511" s="28" t="s">
        <v>903</v>
      </c>
      <c r="G1511" s="28" t="s">
        <v>7774</v>
      </c>
      <c r="H1511" s="28" t="s">
        <v>7734</v>
      </c>
      <c r="I1511" s="28" t="s">
        <v>903</v>
      </c>
      <c r="J1511" s="28">
        <v>152</v>
      </c>
      <c r="K1511" s="35" t="s">
        <v>8329</v>
      </c>
      <c r="L1511" s="35" t="s">
        <v>12010</v>
      </c>
      <c r="M1511" s="30">
        <v>0.20922447927296201</v>
      </c>
      <c r="N1511" s="32" t="s">
        <v>15804</v>
      </c>
      <c r="O1511" s="28" t="s">
        <v>7774</v>
      </c>
      <c r="P1511" s="29">
        <v>0.31730324074074073</v>
      </c>
      <c r="Q1511" s="29">
        <v>0.31892361111111112</v>
      </c>
      <c r="R1511" s="28">
        <v>0</v>
      </c>
      <c r="S1511" s="30">
        <v>2.3250000000000002</v>
      </c>
      <c r="T1511" s="32" t="s">
        <v>12011</v>
      </c>
      <c r="U1511" s="32" t="s">
        <v>12012</v>
      </c>
      <c r="V1511" s="30">
        <v>7.9501881423001894E-2</v>
      </c>
      <c r="W1511" s="28">
        <v>9</v>
      </c>
      <c r="X1511" s="28">
        <v>0.17307692307692299</v>
      </c>
      <c r="Y1511" s="28" t="s">
        <v>14619</v>
      </c>
      <c r="Z1511" s="28" t="s">
        <v>15708</v>
      </c>
      <c r="AA1511" s="28">
        <v>1</v>
      </c>
      <c r="AB1511" s="28">
        <v>22</v>
      </c>
      <c r="AC1511" s="32">
        <f>Solution[[#This Row],[Old Stop]] +1</f>
        <v>153</v>
      </c>
      <c r="AD1511" s="32" t="str">
        <f>_xlfn.CONCAT(Solution[[#This Row],[Notes]],"_",Solution[[#This Row],[Week '#]],"_", _xlfn.SWITCH(Solution[[#This Row],[Column1]], "M", "Monday", "T", "Tuesday", "W", "Wednesday", "R", "Thursday", "H", "Thursday", "F", "Friday"))</f>
        <v>102_Week3_Tuesday</v>
      </c>
      <c r="AE1511" s="32" t="str">
        <f>IF(LEN(Solution[[#This Row],[Available Delivery Days]]) =1, Solution[[#This Row],[Available Delivery Days]], IF(ISNUMBER(SEARCH(Solution[[#This Row],[New Delivery Day]], Solution[[#This Row],[Available Delivery Days]])), Solution[[#This Row],[New Delivery Day]], Solution[[#This Row],[Old Delivery Day]]))</f>
        <v>T</v>
      </c>
      <c r="AF1511" s="31">
        <v>42.99</v>
      </c>
      <c r="AG1511" s="31">
        <v>66.045000000000002</v>
      </c>
      <c r="AH1511" s="28" t="s">
        <v>7832</v>
      </c>
      <c r="AI1511" s="28" t="s">
        <v>932</v>
      </c>
      <c r="AJ1511" s="28" t="s">
        <v>7793</v>
      </c>
      <c r="AK1511" s="28" t="s">
        <v>7793</v>
      </c>
      <c r="AL1511" s="28" t="s">
        <v>7797</v>
      </c>
      <c r="AM1511" s="28">
        <f>_xlfn.XLOOKUP(Solution[[#This Row],[Cu_ID]],Master[cu_id],Master[Notes], "none")</f>
        <v>102</v>
      </c>
      <c r="AN1511" s="28"/>
    </row>
    <row r="1512" spans="1:40" x14ac:dyDescent="0.3">
      <c r="A1512" s="53" t="s">
        <v>12008</v>
      </c>
      <c r="B1512" s="37" t="s">
        <v>12009</v>
      </c>
      <c r="C1512" s="37" t="s">
        <v>7728</v>
      </c>
      <c r="D1512" s="28" t="s">
        <v>7719</v>
      </c>
      <c r="E1512" s="28" t="s">
        <v>7734</v>
      </c>
      <c r="F1512" s="28" t="s">
        <v>903</v>
      </c>
      <c r="G1512" s="28" t="s">
        <v>7751</v>
      </c>
      <c r="H1512" s="28" t="s">
        <v>7734</v>
      </c>
      <c r="I1512" s="28" t="s">
        <v>903</v>
      </c>
      <c r="J1512" s="28">
        <v>152</v>
      </c>
      <c r="K1512" s="35" t="s">
        <v>8329</v>
      </c>
      <c r="L1512" s="35" t="s">
        <v>12010</v>
      </c>
      <c r="M1512" s="30">
        <v>0.20922447927296201</v>
      </c>
      <c r="N1512" s="32" t="s">
        <v>16419</v>
      </c>
      <c r="O1512" s="28" t="s">
        <v>7774</v>
      </c>
      <c r="P1512" s="29">
        <v>0.33197916666666666</v>
      </c>
      <c r="Q1512" s="29">
        <v>0.33359953703703704</v>
      </c>
      <c r="R1512" s="28">
        <v>0</v>
      </c>
      <c r="S1512" s="30">
        <v>2.3250000000000002</v>
      </c>
      <c r="T1512" s="32" t="s">
        <v>12011</v>
      </c>
      <c r="U1512" s="32" t="s">
        <v>12012</v>
      </c>
      <c r="V1512" s="30">
        <v>7.9501881423001894E-2</v>
      </c>
      <c r="W1512" s="28">
        <v>9</v>
      </c>
      <c r="X1512" s="28">
        <v>0.17307692307692299</v>
      </c>
      <c r="Y1512" s="28" t="s">
        <v>14619</v>
      </c>
      <c r="Z1512" s="28" t="s">
        <v>16262</v>
      </c>
      <c r="AA1512" s="28">
        <v>1</v>
      </c>
      <c r="AB1512" s="28">
        <v>22</v>
      </c>
      <c r="AC1512" s="32">
        <f>Solution[[#This Row],[Old Stop]] +1</f>
        <v>153</v>
      </c>
      <c r="AD1512" s="32" t="str">
        <f>_xlfn.CONCAT(Solution[[#This Row],[Notes]],"_",Solution[[#This Row],[Week '#]],"_", _xlfn.SWITCH(Solution[[#This Row],[Column1]], "M", "Monday", "T", "Tuesday", "W", "Wednesday", "R", "Thursday", "H", "Thursday", "F", "Friday"))</f>
        <v>102_Week4_Tuesday</v>
      </c>
      <c r="AE1512" s="32" t="str">
        <f>IF(LEN(Solution[[#This Row],[Available Delivery Days]]) =1, Solution[[#This Row],[Available Delivery Days]], IF(ISNUMBER(SEARCH(Solution[[#This Row],[New Delivery Day]], Solution[[#This Row],[Available Delivery Days]])), Solution[[#This Row],[New Delivery Day]], Solution[[#This Row],[Old Delivery Day]]))</f>
        <v>T</v>
      </c>
      <c r="AF1512" s="31">
        <v>42.99</v>
      </c>
      <c r="AG1512" s="31">
        <v>66.045000000000002</v>
      </c>
      <c r="AH1512" s="28" t="s">
        <v>7832</v>
      </c>
      <c r="AI1512" s="28" t="s">
        <v>932</v>
      </c>
      <c r="AJ1512" s="28" t="s">
        <v>7793</v>
      </c>
      <c r="AK1512" s="28" t="s">
        <v>7793</v>
      </c>
      <c r="AL1512" s="28" t="s">
        <v>7797</v>
      </c>
      <c r="AM1512" s="28">
        <f>_xlfn.XLOOKUP(Solution[[#This Row],[Cu_ID]],Master[cu_id],Master[Notes], "none")</f>
        <v>102</v>
      </c>
      <c r="AN1512" s="28"/>
    </row>
    <row r="1513" spans="1:40" x14ac:dyDescent="0.3">
      <c r="A1513" s="53" t="s">
        <v>14354</v>
      </c>
      <c r="B1513" s="37" t="s">
        <v>14355</v>
      </c>
      <c r="C1513" s="37" t="s">
        <v>7728</v>
      </c>
      <c r="D1513" s="28" t="s">
        <v>7719</v>
      </c>
      <c r="E1513" s="28" t="s">
        <v>7752</v>
      </c>
      <c r="F1513" s="28" t="s">
        <v>936</v>
      </c>
      <c r="G1513" s="28" t="s">
        <v>7755</v>
      </c>
      <c r="H1513" s="28" t="s">
        <v>7752</v>
      </c>
      <c r="I1513" s="28" t="s">
        <v>8057</v>
      </c>
      <c r="J1513" s="28">
        <v>40</v>
      </c>
      <c r="K1513" s="35" t="s">
        <v>8950</v>
      </c>
      <c r="L1513" s="35" t="s">
        <v>14356</v>
      </c>
      <c r="M1513" s="30">
        <v>2.5399042461067398</v>
      </c>
      <c r="N1513" s="32" t="s">
        <v>16530</v>
      </c>
      <c r="O1513" s="28" t="s">
        <v>7733</v>
      </c>
      <c r="P1513" s="29">
        <v>0.3986574074074074</v>
      </c>
      <c r="Q1513" s="29">
        <v>0.39872685185185186</v>
      </c>
      <c r="R1513" s="28">
        <v>0</v>
      </c>
      <c r="S1513" s="30">
        <v>0.1</v>
      </c>
      <c r="T1513" s="32" t="s">
        <v>14357</v>
      </c>
      <c r="U1513" s="32" t="s">
        <v>14358</v>
      </c>
      <c r="V1513" s="30">
        <v>0.85608542418618105</v>
      </c>
      <c r="W1513" s="28">
        <v>0</v>
      </c>
      <c r="X1513" s="28">
        <v>0</v>
      </c>
      <c r="Y1513" s="28" t="s">
        <v>14547</v>
      </c>
      <c r="Z1513" s="28" t="s">
        <v>16524</v>
      </c>
      <c r="AA1513" s="28">
        <v>1</v>
      </c>
      <c r="AB1513" s="28">
        <v>0</v>
      </c>
      <c r="AC1513" s="32">
        <f>Solution[[#This Row],[Old Stop]] +1</f>
        <v>41</v>
      </c>
      <c r="AD1513" s="32" t="str">
        <f>_xlfn.CONCAT(Solution[[#This Row],[Notes]],"_",Solution[[#This Row],[Week '#]],"_", _xlfn.SWITCH(Solution[[#This Row],[Column1]], "M", "Monday", "T", "Tuesday", "W", "Wednesday", "R", "Thursday", "H", "Thursday", "F", "Friday"))</f>
        <v>103_Week4_Thursday</v>
      </c>
      <c r="AE1513" s="32" t="str">
        <f>IF(LEN(Solution[[#This Row],[Available Delivery Days]]) =1, Solution[[#This Row],[Available Delivery Days]], IF(ISNUMBER(SEARCH(Solution[[#This Row],[New Delivery Day]], Solution[[#This Row],[Available Delivery Days]])), Solution[[#This Row],[New Delivery Day]], Solution[[#This Row],[Old Delivery Day]]))</f>
        <v>R</v>
      </c>
      <c r="AF1513" s="31">
        <v>13.352499999999999</v>
      </c>
      <c r="AG1513" s="31">
        <v>11.282500000000001</v>
      </c>
      <c r="AH1513" s="28" t="s">
        <v>7832</v>
      </c>
      <c r="AI1513" s="28" t="s">
        <v>932</v>
      </c>
      <c r="AJ1513" s="28" t="s">
        <v>7793</v>
      </c>
      <c r="AK1513" s="28" t="s">
        <v>7792</v>
      </c>
      <c r="AL1513" s="28" t="s">
        <v>7797</v>
      </c>
      <c r="AM1513" s="28">
        <f>_xlfn.XLOOKUP(Solution[[#This Row],[Cu_ID]],Master[cu_id],Master[Notes], "none")</f>
        <v>103</v>
      </c>
      <c r="AN1513" s="28">
        <v>0</v>
      </c>
    </row>
    <row r="1514" spans="1:40" x14ac:dyDescent="0.3">
      <c r="A1514" s="53" t="s">
        <v>11223</v>
      </c>
      <c r="B1514" s="37" t="s">
        <v>11216</v>
      </c>
      <c r="C1514" s="37" t="s">
        <v>7728</v>
      </c>
      <c r="D1514" s="28" t="s">
        <v>7716</v>
      </c>
      <c r="E1514" s="28" t="s">
        <v>7789</v>
      </c>
      <c r="F1514" s="28" t="s">
        <v>902</v>
      </c>
      <c r="G1514" s="28" t="s">
        <v>7751</v>
      </c>
      <c r="H1514" s="28" t="s">
        <v>11016</v>
      </c>
      <c r="I1514" s="28" t="s">
        <v>902</v>
      </c>
      <c r="J1514" s="28">
        <v>100</v>
      </c>
      <c r="K1514" s="35" t="s">
        <v>9470</v>
      </c>
      <c r="L1514" s="35" t="s">
        <v>11224</v>
      </c>
      <c r="M1514" s="30">
        <v>0</v>
      </c>
      <c r="N1514" s="32" t="s">
        <v>14815</v>
      </c>
      <c r="O1514" s="28" t="s">
        <v>7774</v>
      </c>
      <c r="P1514" s="29">
        <v>0.34586805555555555</v>
      </c>
      <c r="Q1514" s="29">
        <v>0.37648148148148147</v>
      </c>
      <c r="R1514" s="28">
        <v>0</v>
      </c>
      <c r="S1514" s="30">
        <v>44.083333333333336</v>
      </c>
      <c r="T1514" s="32" t="s">
        <v>11185</v>
      </c>
      <c r="U1514" s="32" t="s">
        <v>11186</v>
      </c>
      <c r="V1514" s="30"/>
      <c r="W1514" s="28">
        <v>0</v>
      </c>
      <c r="X1514" s="28">
        <v>0</v>
      </c>
      <c r="Y1514" s="28" t="s">
        <v>14563</v>
      </c>
      <c r="Z1514" s="28" t="s">
        <v>14564</v>
      </c>
      <c r="AA1514" s="28">
        <v>1</v>
      </c>
      <c r="AB1514" s="28">
        <v>0</v>
      </c>
      <c r="AC1514" s="32">
        <f>Solution[[#This Row],[Old Stop]] +1</f>
        <v>101</v>
      </c>
      <c r="AD1514" s="32" t="str">
        <f>_xlfn.CONCAT(Solution[[#This Row],[Notes]],"_",Solution[[#This Row],[Week '#]],"_", _xlfn.SWITCH(Solution[[#This Row],[Column1]], "M", "Monday", "T", "Tuesday", "W", "Wednesday", "R", "Thursday", "H", "Thursday", "F", "Friday"))</f>
        <v>101_Week1_Friday</v>
      </c>
      <c r="AE1514" s="32" t="str">
        <f>IF(LEN(Solution[[#This Row],[Available Delivery Days]]) =1, Solution[[#This Row],[Available Delivery Days]], IF(ISNUMBER(SEARCH(Solution[[#This Row],[New Delivery Day]], Solution[[#This Row],[Available Delivery Days]])), Solution[[#This Row],[New Delivery Day]], Solution[[#This Row],[Old Delivery Day]]))</f>
        <v>F</v>
      </c>
      <c r="AF1514" s="31">
        <v>257.44119999999998</v>
      </c>
      <c r="AG1514" s="31">
        <v>190.76</v>
      </c>
      <c r="AH1514" s="28" t="s">
        <v>7832</v>
      </c>
      <c r="AI1514" s="28" t="s">
        <v>932</v>
      </c>
      <c r="AJ1514" s="28" t="s">
        <v>7792</v>
      </c>
      <c r="AK1514" s="28" t="s">
        <v>7793</v>
      </c>
      <c r="AL1514" s="28" t="s">
        <v>7797</v>
      </c>
      <c r="AM1514" s="28">
        <f>_xlfn.XLOOKUP(Solution[[#This Row],[Cu_ID]],Master[cu_id],Master[Notes], "none")</f>
        <v>101</v>
      </c>
      <c r="AN1514" s="28">
        <v>0</v>
      </c>
    </row>
    <row r="1515" spans="1:40" x14ac:dyDescent="0.3">
      <c r="A1515" s="53" t="s">
        <v>11223</v>
      </c>
      <c r="B1515" s="37" t="s">
        <v>11216</v>
      </c>
      <c r="C1515" s="37" t="s">
        <v>7728</v>
      </c>
      <c r="D1515" s="28" t="s">
        <v>7717</v>
      </c>
      <c r="E1515" s="28" t="s">
        <v>7789</v>
      </c>
      <c r="F1515" s="28" t="s">
        <v>902</v>
      </c>
      <c r="G1515" s="28" t="s">
        <v>7764</v>
      </c>
      <c r="H1515" s="28" t="s">
        <v>11016</v>
      </c>
      <c r="I1515" s="28" t="s">
        <v>902</v>
      </c>
      <c r="J1515" s="28">
        <v>100</v>
      </c>
      <c r="K1515" s="35" t="s">
        <v>9470</v>
      </c>
      <c r="L1515" s="35" t="s">
        <v>11224</v>
      </c>
      <c r="M1515" s="30">
        <v>0</v>
      </c>
      <c r="N1515" s="32" t="s">
        <v>15540</v>
      </c>
      <c r="O1515" s="28" t="s">
        <v>7774</v>
      </c>
      <c r="P1515" s="29">
        <v>0.3684027777777778</v>
      </c>
      <c r="Q1515" s="29">
        <v>0.39901620370370372</v>
      </c>
      <c r="R1515" s="28">
        <v>0</v>
      </c>
      <c r="S1515" s="30">
        <v>44.083333333333336</v>
      </c>
      <c r="T1515" s="32" t="s">
        <v>11185</v>
      </c>
      <c r="U1515" s="32" t="s">
        <v>11186</v>
      </c>
      <c r="V1515" s="30"/>
      <c r="W1515" s="28">
        <v>0</v>
      </c>
      <c r="X1515" s="28">
        <v>0</v>
      </c>
      <c r="Y1515" s="28" t="s">
        <v>14563</v>
      </c>
      <c r="Z1515" s="28" t="s">
        <v>15541</v>
      </c>
      <c r="AA1515" s="28">
        <v>1</v>
      </c>
      <c r="AB1515" s="28">
        <v>0</v>
      </c>
      <c r="AC1515" s="32">
        <f>Solution[[#This Row],[Old Stop]] +1</f>
        <v>101</v>
      </c>
      <c r="AD1515" s="32" t="str">
        <f>_xlfn.CONCAT(Solution[[#This Row],[Notes]],"_",Solution[[#This Row],[Week '#]],"_", _xlfn.SWITCH(Solution[[#This Row],[Column1]], "M", "Monday", "T", "Tuesday", "W", "Wednesday", "R", "Thursday", "H", "Thursday", "F", "Friday"))</f>
        <v>101_Week2_Friday</v>
      </c>
      <c r="AE1515" s="32" t="str">
        <f>IF(LEN(Solution[[#This Row],[Available Delivery Days]]) =1, Solution[[#This Row],[Available Delivery Days]], IF(ISNUMBER(SEARCH(Solution[[#This Row],[New Delivery Day]], Solution[[#This Row],[Available Delivery Days]])), Solution[[#This Row],[New Delivery Day]], Solution[[#This Row],[Old Delivery Day]]))</f>
        <v>F</v>
      </c>
      <c r="AF1515" s="31">
        <v>257.44119999999998</v>
      </c>
      <c r="AG1515" s="31">
        <v>190.76</v>
      </c>
      <c r="AH1515" s="28" t="s">
        <v>7832</v>
      </c>
      <c r="AI1515" s="28" t="s">
        <v>932</v>
      </c>
      <c r="AJ1515" s="28" t="s">
        <v>7792</v>
      </c>
      <c r="AK1515" s="28" t="s">
        <v>7793</v>
      </c>
      <c r="AL1515" s="28" t="s">
        <v>7797</v>
      </c>
      <c r="AM1515" s="28">
        <f>_xlfn.XLOOKUP(Solution[[#This Row],[Cu_ID]],Master[cu_id],Master[Notes], "none")</f>
        <v>101</v>
      </c>
      <c r="AN1515" s="28">
        <v>0</v>
      </c>
    </row>
    <row r="1516" spans="1:40" x14ac:dyDescent="0.3">
      <c r="A1516" s="53" t="s">
        <v>11223</v>
      </c>
      <c r="B1516" s="37" t="s">
        <v>11216</v>
      </c>
      <c r="C1516" s="37" t="s">
        <v>7728</v>
      </c>
      <c r="D1516" s="28" t="s">
        <v>7718</v>
      </c>
      <c r="E1516" s="28" t="s">
        <v>7789</v>
      </c>
      <c r="F1516" s="28" t="s">
        <v>902</v>
      </c>
      <c r="G1516" s="28" t="s">
        <v>7774</v>
      </c>
      <c r="H1516" s="28" t="s">
        <v>11016</v>
      </c>
      <c r="I1516" s="28" t="s">
        <v>902</v>
      </c>
      <c r="J1516" s="28">
        <v>100</v>
      </c>
      <c r="K1516" s="35" t="s">
        <v>9470</v>
      </c>
      <c r="L1516" s="35" t="s">
        <v>11224</v>
      </c>
      <c r="M1516" s="30">
        <v>0</v>
      </c>
      <c r="N1516" s="32" t="s">
        <v>15944</v>
      </c>
      <c r="O1516" s="28" t="s">
        <v>7774</v>
      </c>
      <c r="P1516" s="29">
        <v>0.34817129629629628</v>
      </c>
      <c r="Q1516" s="29">
        <v>0.3787847222222222</v>
      </c>
      <c r="R1516" s="28">
        <v>0</v>
      </c>
      <c r="S1516" s="30">
        <v>44.083333333333336</v>
      </c>
      <c r="T1516" s="32" t="s">
        <v>11185</v>
      </c>
      <c r="U1516" s="32" t="s">
        <v>11186</v>
      </c>
      <c r="V1516" s="30"/>
      <c r="W1516" s="28">
        <v>0</v>
      </c>
      <c r="X1516" s="28">
        <v>0</v>
      </c>
      <c r="Y1516" s="28" t="s">
        <v>14563</v>
      </c>
      <c r="Z1516" s="28" t="s">
        <v>15694</v>
      </c>
      <c r="AA1516" s="28">
        <v>1</v>
      </c>
      <c r="AB1516" s="28">
        <v>0</v>
      </c>
      <c r="AC1516" s="32">
        <f>Solution[[#This Row],[Old Stop]] +1</f>
        <v>101</v>
      </c>
      <c r="AD1516" s="32" t="str">
        <f>_xlfn.CONCAT(Solution[[#This Row],[Notes]],"_",Solution[[#This Row],[Week '#]],"_", _xlfn.SWITCH(Solution[[#This Row],[Column1]], "M", "Monday", "T", "Tuesday", "W", "Wednesday", "R", "Thursday", "H", "Thursday", "F", "Friday"))</f>
        <v>101_Week3_Friday</v>
      </c>
      <c r="AE1516" s="32" t="str">
        <f>IF(LEN(Solution[[#This Row],[Available Delivery Days]]) =1, Solution[[#This Row],[Available Delivery Days]], IF(ISNUMBER(SEARCH(Solution[[#This Row],[New Delivery Day]], Solution[[#This Row],[Available Delivery Days]])), Solution[[#This Row],[New Delivery Day]], Solution[[#This Row],[Old Delivery Day]]))</f>
        <v>F</v>
      </c>
      <c r="AF1516" s="31">
        <v>257.44119999999998</v>
      </c>
      <c r="AG1516" s="31">
        <v>190.76</v>
      </c>
      <c r="AH1516" s="28" t="s">
        <v>7832</v>
      </c>
      <c r="AI1516" s="28" t="s">
        <v>932</v>
      </c>
      <c r="AJ1516" s="28" t="s">
        <v>7792</v>
      </c>
      <c r="AK1516" s="28" t="s">
        <v>7793</v>
      </c>
      <c r="AL1516" s="28" t="s">
        <v>7797</v>
      </c>
      <c r="AM1516" s="28">
        <f>_xlfn.XLOOKUP(Solution[[#This Row],[Cu_ID]],Master[cu_id],Master[Notes], "none")</f>
        <v>101</v>
      </c>
      <c r="AN1516" s="28">
        <v>0</v>
      </c>
    </row>
    <row r="1517" spans="1:40" x14ac:dyDescent="0.3">
      <c r="A1517" s="53" t="s">
        <v>11223</v>
      </c>
      <c r="B1517" s="37" t="s">
        <v>11216</v>
      </c>
      <c r="C1517" s="37" t="s">
        <v>7728</v>
      </c>
      <c r="D1517" s="28" t="s">
        <v>7719</v>
      </c>
      <c r="E1517" s="28" t="s">
        <v>7789</v>
      </c>
      <c r="F1517" s="28" t="s">
        <v>902</v>
      </c>
      <c r="G1517" s="28" t="s">
        <v>7748</v>
      </c>
      <c r="H1517" s="28" t="s">
        <v>11016</v>
      </c>
      <c r="I1517" s="28" t="s">
        <v>902</v>
      </c>
      <c r="J1517" s="28">
        <v>100</v>
      </c>
      <c r="K1517" s="35" t="s">
        <v>9470</v>
      </c>
      <c r="L1517" s="35" t="s">
        <v>11224</v>
      </c>
      <c r="M1517" s="30">
        <v>0</v>
      </c>
      <c r="N1517" s="32" t="s">
        <v>16658</v>
      </c>
      <c r="O1517" s="28" t="s">
        <v>7774</v>
      </c>
      <c r="P1517" s="29">
        <v>0.32429398148148147</v>
      </c>
      <c r="Q1517" s="29">
        <v>0.35490740740740739</v>
      </c>
      <c r="R1517" s="28">
        <v>0</v>
      </c>
      <c r="S1517" s="30">
        <v>44.083333333333336</v>
      </c>
      <c r="T1517" s="32" t="s">
        <v>11185</v>
      </c>
      <c r="U1517" s="32" t="s">
        <v>11186</v>
      </c>
      <c r="V1517" s="30"/>
      <c r="W1517" s="28">
        <v>0</v>
      </c>
      <c r="X1517" s="28">
        <v>0</v>
      </c>
      <c r="Y1517" s="28" t="s">
        <v>14563</v>
      </c>
      <c r="Z1517" s="28" t="s">
        <v>16431</v>
      </c>
      <c r="AA1517" s="28">
        <v>1</v>
      </c>
      <c r="AB1517" s="28">
        <v>0</v>
      </c>
      <c r="AC1517" s="32">
        <f>Solution[[#This Row],[Old Stop]] +1</f>
        <v>101</v>
      </c>
      <c r="AD1517" s="32" t="str">
        <f>_xlfn.CONCAT(Solution[[#This Row],[Notes]],"_",Solution[[#This Row],[Week '#]],"_", _xlfn.SWITCH(Solution[[#This Row],[Column1]], "M", "Monday", "T", "Tuesday", "W", "Wednesday", "R", "Thursday", "H", "Thursday", "F", "Friday"))</f>
        <v>101_Week4_Friday</v>
      </c>
      <c r="AE1517" s="32" t="str">
        <f>IF(LEN(Solution[[#This Row],[Available Delivery Days]]) =1, Solution[[#This Row],[Available Delivery Days]], IF(ISNUMBER(SEARCH(Solution[[#This Row],[New Delivery Day]], Solution[[#This Row],[Available Delivery Days]])), Solution[[#This Row],[New Delivery Day]], Solution[[#This Row],[Old Delivery Day]]))</f>
        <v>F</v>
      </c>
      <c r="AF1517" s="31">
        <v>257.44119999999998</v>
      </c>
      <c r="AG1517" s="31">
        <v>190.76</v>
      </c>
      <c r="AH1517" s="28" t="s">
        <v>7832</v>
      </c>
      <c r="AI1517" s="28" t="s">
        <v>932</v>
      </c>
      <c r="AJ1517" s="28" t="s">
        <v>7792</v>
      </c>
      <c r="AK1517" s="28" t="s">
        <v>7793</v>
      </c>
      <c r="AL1517" s="28" t="s">
        <v>7797</v>
      </c>
      <c r="AM1517" s="28">
        <f>_xlfn.XLOOKUP(Solution[[#This Row],[Cu_ID]],Master[cu_id],Master[Notes], "none")</f>
        <v>101</v>
      </c>
      <c r="AN1517" s="28">
        <v>0</v>
      </c>
    </row>
    <row r="1518" spans="1:40" x14ac:dyDescent="0.3">
      <c r="A1518" s="53" t="s">
        <v>11215</v>
      </c>
      <c r="B1518" s="37" t="s">
        <v>11216</v>
      </c>
      <c r="C1518" s="37" t="s">
        <v>7731</v>
      </c>
      <c r="D1518" s="28" t="s">
        <v>7716</v>
      </c>
      <c r="E1518" s="28" t="s">
        <v>7789</v>
      </c>
      <c r="F1518" s="28" t="s">
        <v>902</v>
      </c>
      <c r="G1518" s="28" t="s">
        <v>7756</v>
      </c>
      <c r="H1518" s="28" t="s">
        <v>11016</v>
      </c>
      <c r="I1518" s="28" t="s">
        <v>902</v>
      </c>
      <c r="J1518" s="28">
        <v>100</v>
      </c>
      <c r="K1518" s="35" t="s">
        <v>9472</v>
      </c>
      <c r="L1518" s="35" t="s">
        <v>11217</v>
      </c>
      <c r="M1518" s="30">
        <v>0.348755393177271</v>
      </c>
      <c r="N1518" s="32" t="s">
        <v>14813</v>
      </c>
      <c r="O1518" s="28" t="s">
        <v>7774</v>
      </c>
      <c r="P1518" s="29">
        <v>0.34560185185185183</v>
      </c>
      <c r="Q1518" s="29">
        <v>0.34586805555555555</v>
      </c>
      <c r="R1518" s="28">
        <v>0</v>
      </c>
      <c r="S1518" s="30">
        <v>0.38333333333333336</v>
      </c>
      <c r="T1518" s="32" t="s">
        <v>11185</v>
      </c>
      <c r="U1518" s="32" t="s">
        <v>11186</v>
      </c>
      <c r="V1518" s="30">
        <v>0.121711450115343</v>
      </c>
      <c r="W1518" s="28">
        <v>10</v>
      </c>
      <c r="X1518" s="28">
        <v>0.19230769230769201</v>
      </c>
      <c r="Y1518" s="28" t="s">
        <v>14563</v>
      </c>
      <c r="Z1518" s="28" t="s">
        <v>14564</v>
      </c>
      <c r="AA1518" s="28">
        <v>1</v>
      </c>
      <c r="AB1518" s="28">
        <v>29</v>
      </c>
      <c r="AC1518" s="32">
        <f>Solution[[#This Row],[Old Stop]] +1</f>
        <v>101</v>
      </c>
      <c r="AD1518" s="32" t="str">
        <f>_xlfn.CONCAT(Solution[[#This Row],[Notes]],"_",Solution[[#This Row],[Week '#]],"_", _xlfn.SWITCH(Solution[[#This Row],[Column1]], "M", "Monday", "T", "Tuesday", "W", "Wednesday", "R", "Thursday", "H", "Thursday", "F", "Friday"))</f>
        <v>101_Week1_Friday</v>
      </c>
      <c r="AE1518" s="32" t="str">
        <f>IF(LEN(Solution[[#This Row],[Available Delivery Days]]) =1, Solution[[#This Row],[Available Delivery Days]], IF(ISNUMBER(SEARCH(Solution[[#This Row],[New Delivery Day]], Solution[[#This Row],[Available Delivery Days]])), Solution[[#This Row],[New Delivery Day]], Solution[[#This Row],[Old Delivery Day]]))</f>
        <v>F</v>
      </c>
      <c r="AF1518" s="31">
        <v>57.61</v>
      </c>
      <c r="AG1518" s="31">
        <v>52.36</v>
      </c>
      <c r="AH1518" s="28" t="s">
        <v>7832</v>
      </c>
      <c r="AI1518" s="28" t="s">
        <v>932</v>
      </c>
      <c r="AJ1518" s="28" t="s">
        <v>7792</v>
      </c>
      <c r="AK1518" s="28" t="s">
        <v>7793</v>
      </c>
      <c r="AL1518" s="28" t="s">
        <v>7797</v>
      </c>
      <c r="AM1518" s="28">
        <f>_xlfn.XLOOKUP(Solution[[#This Row],[Cu_ID]],Master[cu_id],Master[Notes], "none")</f>
        <v>101</v>
      </c>
      <c r="AN1518" s="28">
        <v>29</v>
      </c>
    </row>
    <row r="1519" spans="1:40" x14ac:dyDescent="0.3">
      <c r="A1519" s="53" t="s">
        <v>11215</v>
      </c>
      <c r="B1519" s="37" t="s">
        <v>11216</v>
      </c>
      <c r="C1519" s="37" t="s">
        <v>7731</v>
      </c>
      <c r="D1519" s="28" t="s">
        <v>7717</v>
      </c>
      <c r="E1519" s="28" t="s">
        <v>7789</v>
      </c>
      <c r="F1519" s="28" t="s">
        <v>902</v>
      </c>
      <c r="G1519" s="28" t="s">
        <v>7774</v>
      </c>
      <c r="H1519" s="28" t="s">
        <v>11016</v>
      </c>
      <c r="I1519" s="28" t="s">
        <v>902</v>
      </c>
      <c r="J1519" s="28">
        <v>100</v>
      </c>
      <c r="K1519" s="35" t="s">
        <v>9472</v>
      </c>
      <c r="L1519" s="35" t="s">
        <v>11217</v>
      </c>
      <c r="M1519" s="30">
        <v>0.348755393177271</v>
      </c>
      <c r="N1519" s="32" t="s">
        <v>15558</v>
      </c>
      <c r="O1519" s="28" t="s">
        <v>7774</v>
      </c>
      <c r="P1519" s="29">
        <v>0.36813657407407407</v>
      </c>
      <c r="Q1519" s="29">
        <v>0.3684027777777778</v>
      </c>
      <c r="R1519" s="28">
        <v>0</v>
      </c>
      <c r="S1519" s="30">
        <v>0.38333333333333336</v>
      </c>
      <c r="T1519" s="32" t="s">
        <v>11185</v>
      </c>
      <c r="U1519" s="32" t="s">
        <v>11186</v>
      </c>
      <c r="V1519" s="30">
        <v>0.121711450115343</v>
      </c>
      <c r="W1519" s="28">
        <v>10</v>
      </c>
      <c r="X1519" s="28">
        <v>0.19230769230769201</v>
      </c>
      <c r="Y1519" s="28" t="s">
        <v>14563</v>
      </c>
      <c r="Z1519" s="28" t="s">
        <v>15541</v>
      </c>
      <c r="AA1519" s="28">
        <v>1</v>
      </c>
      <c r="AB1519" s="28">
        <v>29</v>
      </c>
      <c r="AC1519" s="32">
        <f>Solution[[#This Row],[Old Stop]] +1</f>
        <v>101</v>
      </c>
      <c r="AD1519" s="32" t="str">
        <f>_xlfn.CONCAT(Solution[[#This Row],[Notes]],"_",Solution[[#This Row],[Week '#]],"_", _xlfn.SWITCH(Solution[[#This Row],[Column1]], "M", "Monday", "T", "Tuesday", "W", "Wednesday", "R", "Thursday", "H", "Thursday", "F", "Friday"))</f>
        <v>101_Week2_Friday</v>
      </c>
      <c r="AE1519" s="32" t="str">
        <f>IF(LEN(Solution[[#This Row],[Available Delivery Days]]) =1, Solution[[#This Row],[Available Delivery Days]], IF(ISNUMBER(SEARCH(Solution[[#This Row],[New Delivery Day]], Solution[[#This Row],[Available Delivery Days]])), Solution[[#This Row],[New Delivery Day]], Solution[[#This Row],[Old Delivery Day]]))</f>
        <v>F</v>
      </c>
      <c r="AF1519" s="31">
        <v>57.61</v>
      </c>
      <c r="AG1519" s="31">
        <v>52.36</v>
      </c>
      <c r="AH1519" s="28" t="s">
        <v>7832</v>
      </c>
      <c r="AI1519" s="28" t="s">
        <v>932</v>
      </c>
      <c r="AJ1519" s="28" t="s">
        <v>7792</v>
      </c>
      <c r="AK1519" s="28" t="s">
        <v>7793</v>
      </c>
      <c r="AL1519" s="28" t="s">
        <v>7797</v>
      </c>
      <c r="AM1519" s="28">
        <f>_xlfn.XLOOKUP(Solution[[#This Row],[Cu_ID]],Master[cu_id],Master[Notes], "none")</f>
        <v>101</v>
      </c>
      <c r="AN1519" s="28">
        <v>29</v>
      </c>
    </row>
    <row r="1520" spans="1:40" x14ac:dyDescent="0.3">
      <c r="A1520" s="53" t="s">
        <v>11215</v>
      </c>
      <c r="B1520" s="37" t="s">
        <v>11216</v>
      </c>
      <c r="C1520" s="37" t="s">
        <v>7731</v>
      </c>
      <c r="D1520" s="28" t="s">
        <v>7718</v>
      </c>
      <c r="E1520" s="28" t="s">
        <v>7789</v>
      </c>
      <c r="F1520" s="28" t="s">
        <v>902</v>
      </c>
      <c r="G1520" s="28" t="s">
        <v>7751</v>
      </c>
      <c r="H1520" s="28" t="s">
        <v>11016</v>
      </c>
      <c r="I1520" s="28" t="s">
        <v>902</v>
      </c>
      <c r="J1520" s="28">
        <v>100</v>
      </c>
      <c r="K1520" s="35" t="s">
        <v>9472</v>
      </c>
      <c r="L1520" s="35" t="s">
        <v>11217</v>
      </c>
      <c r="M1520" s="30">
        <v>0.348755393177271</v>
      </c>
      <c r="N1520" s="32" t="s">
        <v>15940</v>
      </c>
      <c r="O1520" s="28" t="s">
        <v>7774</v>
      </c>
      <c r="P1520" s="29">
        <v>0.34790509259259261</v>
      </c>
      <c r="Q1520" s="29">
        <v>0.34817129629629628</v>
      </c>
      <c r="R1520" s="28">
        <v>0</v>
      </c>
      <c r="S1520" s="30">
        <v>0.38333333333333336</v>
      </c>
      <c r="T1520" s="32" t="s">
        <v>11185</v>
      </c>
      <c r="U1520" s="32" t="s">
        <v>11186</v>
      </c>
      <c r="V1520" s="30">
        <v>0.121711450115343</v>
      </c>
      <c r="W1520" s="28">
        <v>10</v>
      </c>
      <c r="X1520" s="28">
        <v>0.19230769230769201</v>
      </c>
      <c r="Y1520" s="28" t="s">
        <v>14563</v>
      </c>
      <c r="Z1520" s="28" t="s">
        <v>15694</v>
      </c>
      <c r="AA1520" s="28">
        <v>1</v>
      </c>
      <c r="AB1520" s="28">
        <v>29</v>
      </c>
      <c r="AC1520" s="32">
        <f>Solution[[#This Row],[Old Stop]] +1</f>
        <v>101</v>
      </c>
      <c r="AD1520" s="32" t="str">
        <f>_xlfn.CONCAT(Solution[[#This Row],[Notes]],"_",Solution[[#This Row],[Week '#]],"_", _xlfn.SWITCH(Solution[[#This Row],[Column1]], "M", "Monday", "T", "Tuesday", "W", "Wednesday", "R", "Thursday", "H", "Thursday", "F", "Friday"))</f>
        <v>101_Week3_Friday</v>
      </c>
      <c r="AE1520" s="32" t="str">
        <f>IF(LEN(Solution[[#This Row],[Available Delivery Days]]) =1, Solution[[#This Row],[Available Delivery Days]], IF(ISNUMBER(SEARCH(Solution[[#This Row],[New Delivery Day]], Solution[[#This Row],[Available Delivery Days]])), Solution[[#This Row],[New Delivery Day]], Solution[[#This Row],[Old Delivery Day]]))</f>
        <v>F</v>
      </c>
      <c r="AF1520" s="31">
        <v>57.61</v>
      </c>
      <c r="AG1520" s="31">
        <v>52.36</v>
      </c>
      <c r="AH1520" s="28" t="s">
        <v>7832</v>
      </c>
      <c r="AI1520" s="28" t="s">
        <v>932</v>
      </c>
      <c r="AJ1520" s="28" t="s">
        <v>7792</v>
      </c>
      <c r="AK1520" s="28" t="s">
        <v>7793</v>
      </c>
      <c r="AL1520" s="28" t="s">
        <v>7797</v>
      </c>
      <c r="AM1520" s="28">
        <f>_xlfn.XLOOKUP(Solution[[#This Row],[Cu_ID]],Master[cu_id],Master[Notes], "none")</f>
        <v>101</v>
      </c>
      <c r="AN1520" s="28">
        <v>29</v>
      </c>
    </row>
    <row r="1521" spans="1:40" x14ac:dyDescent="0.3">
      <c r="A1521" s="53" t="s">
        <v>11215</v>
      </c>
      <c r="B1521" s="37" t="s">
        <v>11216</v>
      </c>
      <c r="C1521" s="37" t="s">
        <v>7731</v>
      </c>
      <c r="D1521" s="28" t="s">
        <v>7719</v>
      </c>
      <c r="E1521" s="28" t="s">
        <v>7789</v>
      </c>
      <c r="F1521" s="28" t="s">
        <v>902</v>
      </c>
      <c r="G1521" s="28" t="s">
        <v>7722</v>
      </c>
      <c r="H1521" s="28" t="s">
        <v>11016</v>
      </c>
      <c r="I1521" s="28" t="s">
        <v>902</v>
      </c>
      <c r="J1521" s="28">
        <v>100</v>
      </c>
      <c r="K1521" s="35" t="s">
        <v>9472</v>
      </c>
      <c r="L1521" s="35" t="s">
        <v>11217</v>
      </c>
      <c r="M1521" s="30">
        <v>0.348755393177271</v>
      </c>
      <c r="N1521" s="32" t="s">
        <v>16657</v>
      </c>
      <c r="O1521" s="28" t="s">
        <v>7774</v>
      </c>
      <c r="P1521" s="29">
        <v>0.3240277777777778</v>
      </c>
      <c r="Q1521" s="29">
        <v>0.32429398148148147</v>
      </c>
      <c r="R1521" s="28">
        <v>0</v>
      </c>
      <c r="S1521" s="30">
        <v>0.38333333333333336</v>
      </c>
      <c r="T1521" s="32" t="s">
        <v>11185</v>
      </c>
      <c r="U1521" s="32" t="s">
        <v>11186</v>
      </c>
      <c r="V1521" s="30">
        <v>0.121711450115343</v>
      </c>
      <c r="W1521" s="28">
        <v>10</v>
      </c>
      <c r="X1521" s="28">
        <v>0.19230769230769201</v>
      </c>
      <c r="Y1521" s="28" t="s">
        <v>14563</v>
      </c>
      <c r="Z1521" s="28" t="s">
        <v>16431</v>
      </c>
      <c r="AA1521" s="28">
        <v>1</v>
      </c>
      <c r="AB1521" s="28">
        <v>29</v>
      </c>
      <c r="AC1521" s="32">
        <f>Solution[[#This Row],[Old Stop]] +1</f>
        <v>101</v>
      </c>
      <c r="AD1521" s="32" t="str">
        <f>_xlfn.CONCAT(Solution[[#This Row],[Notes]],"_",Solution[[#This Row],[Week '#]],"_", _xlfn.SWITCH(Solution[[#This Row],[Column1]], "M", "Monday", "T", "Tuesday", "W", "Wednesday", "R", "Thursday", "H", "Thursday", "F", "Friday"))</f>
        <v>101_Week4_Friday</v>
      </c>
      <c r="AE1521" s="32" t="str">
        <f>IF(LEN(Solution[[#This Row],[Available Delivery Days]]) =1, Solution[[#This Row],[Available Delivery Days]], IF(ISNUMBER(SEARCH(Solution[[#This Row],[New Delivery Day]], Solution[[#This Row],[Available Delivery Days]])), Solution[[#This Row],[New Delivery Day]], Solution[[#This Row],[Old Delivery Day]]))</f>
        <v>F</v>
      </c>
      <c r="AF1521" s="31">
        <v>57.61</v>
      </c>
      <c r="AG1521" s="31">
        <v>52.36</v>
      </c>
      <c r="AH1521" s="28" t="s">
        <v>7832</v>
      </c>
      <c r="AI1521" s="28" t="s">
        <v>932</v>
      </c>
      <c r="AJ1521" s="28" t="s">
        <v>7792</v>
      </c>
      <c r="AK1521" s="28" t="s">
        <v>7793</v>
      </c>
      <c r="AL1521" s="28" t="s">
        <v>7797</v>
      </c>
      <c r="AM1521" s="28">
        <f>_xlfn.XLOOKUP(Solution[[#This Row],[Cu_ID]],Master[cu_id],Master[Notes], "none")</f>
        <v>101</v>
      </c>
      <c r="AN1521" s="28">
        <v>29</v>
      </c>
    </row>
    <row r="1522" spans="1:40" x14ac:dyDescent="0.3">
      <c r="A1522" s="53" t="s">
        <v>11192</v>
      </c>
      <c r="B1522" s="37" t="s">
        <v>11193</v>
      </c>
      <c r="C1522" s="37" t="s">
        <v>7728</v>
      </c>
      <c r="D1522" s="28" t="s">
        <v>7716</v>
      </c>
      <c r="E1522" s="28" t="s">
        <v>7789</v>
      </c>
      <c r="F1522" s="28" t="s">
        <v>902</v>
      </c>
      <c r="G1522" s="28" t="s">
        <v>7764</v>
      </c>
      <c r="H1522" s="28" t="s">
        <v>11016</v>
      </c>
      <c r="I1522" s="28" t="s">
        <v>902</v>
      </c>
      <c r="J1522" s="28">
        <v>80</v>
      </c>
      <c r="K1522" s="35" t="s">
        <v>9466</v>
      </c>
      <c r="L1522" s="35" t="s">
        <v>11194</v>
      </c>
      <c r="M1522" s="30">
        <v>0</v>
      </c>
      <c r="N1522" s="32" t="s">
        <v>14819</v>
      </c>
      <c r="O1522" s="28" t="s">
        <v>7774</v>
      </c>
      <c r="P1522" s="29">
        <v>0.37672453703703701</v>
      </c>
      <c r="Q1522" s="29">
        <v>0.37716435185185188</v>
      </c>
      <c r="R1522" s="28">
        <v>0</v>
      </c>
      <c r="S1522" s="30">
        <v>0.625</v>
      </c>
      <c r="T1522" s="32" t="s">
        <v>11185</v>
      </c>
      <c r="U1522" s="32" t="s">
        <v>11186</v>
      </c>
      <c r="V1522" s="30"/>
      <c r="W1522" s="28">
        <v>0</v>
      </c>
      <c r="X1522" s="28">
        <v>0</v>
      </c>
      <c r="Y1522" s="28" t="s">
        <v>14563</v>
      </c>
      <c r="Z1522" s="28" t="s">
        <v>14564</v>
      </c>
      <c r="AA1522" s="28">
        <v>1</v>
      </c>
      <c r="AB1522" s="28">
        <v>0</v>
      </c>
      <c r="AC1522" s="32">
        <f>Solution[[#This Row],[Old Stop]] +1</f>
        <v>81</v>
      </c>
      <c r="AD1522" s="32" t="str">
        <f>_xlfn.CONCAT(Solution[[#This Row],[Notes]],"_",Solution[[#This Row],[Week '#]],"_", _xlfn.SWITCH(Solution[[#This Row],[Column1]], "M", "Monday", "T", "Tuesday", "W", "Wednesday", "R", "Thursday", "H", "Thursday", "F", "Friday"))</f>
        <v>101_Week1_Friday</v>
      </c>
      <c r="AE1522" s="32" t="str">
        <f>IF(LEN(Solution[[#This Row],[Available Delivery Days]]) =1, Solution[[#This Row],[Available Delivery Days]], IF(ISNUMBER(SEARCH(Solution[[#This Row],[New Delivery Day]], Solution[[#This Row],[Available Delivery Days]])), Solution[[#This Row],[New Delivery Day]], Solution[[#This Row],[Old Delivery Day]]))</f>
        <v>F</v>
      </c>
      <c r="AF1522" s="31">
        <v>31.19</v>
      </c>
      <c r="AG1522" s="31">
        <v>29.64</v>
      </c>
      <c r="AH1522" s="28" t="s">
        <v>7832</v>
      </c>
      <c r="AI1522" s="28" t="s">
        <v>932</v>
      </c>
      <c r="AJ1522" s="28" t="s">
        <v>7792</v>
      </c>
      <c r="AK1522" s="28" t="s">
        <v>7793</v>
      </c>
      <c r="AL1522" s="28" t="s">
        <v>7797</v>
      </c>
      <c r="AM1522" s="28">
        <f>_xlfn.XLOOKUP(Solution[[#This Row],[Cu_ID]],Master[cu_id],Master[Notes], "none")</f>
        <v>101</v>
      </c>
      <c r="AN1522" s="28">
        <v>0</v>
      </c>
    </row>
    <row r="1523" spans="1:40" x14ac:dyDescent="0.3">
      <c r="A1523" s="53" t="s">
        <v>11192</v>
      </c>
      <c r="B1523" s="37" t="s">
        <v>11193</v>
      </c>
      <c r="C1523" s="37" t="s">
        <v>7728</v>
      </c>
      <c r="D1523" s="28" t="s">
        <v>7717</v>
      </c>
      <c r="E1523" s="28" t="s">
        <v>7789</v>
      </c>
      <c r="F1523" s="28" t="s">
        <v>902</v>
      </c>
      <c r="G1523" s="28" t="s">
        <v>7759</v>
      </c>
      <c r="H1523" s="28" t="s">
        <v>11016</v>
      </c>
      <c r="I1523" s="28" t="s">
        <v>902</v>
      </c>
      <c r="J1523" s="28">
        <v>80</v>
      </c>
      <c r="K1523" s="35" t="s">
        <v>9466</v>
      </c>
      <c r="L1523" s="35" t="s">
        <v>11194</v>
      </c>
      <c r="M1523" s="30">
        <v>0</v>
      </c>
      <c r="N1523" s="32" t="s">
        <v>15573</v>
      </c>
      <c r="O1523" s="28" t="s">
        <v>7774</v>
      </c>
      <c r="P1523" s="29">
        <v>0.39925925925925926</v>
      </c>
      <c r="Q1523" s="29">
        <v>0.39969907407407407</v>
      </c>
      <c r="R1523" s="28">
        <v>0</v>
      </c>
      <c r="S1523" s="30">
        <v>0.625</v>
      </c>
      <c r="T1523" s="32" t="s">
        <v>11185</v>
      </c>
      <c r="U1523" s="32" t="s">
        <v>11186</v>
      </c>
      <c r="V1523" s="30"/>
      <c r="W1523" s="28">
        <v>0</v>
      </c>
      <c r="X1523" s="28">
        <v>0</v>
      </c>
      <c r="Y1523" s="28" t="s">
        <v>14563</v>
      </c>
      <c r="Z1523" s="28" t="s">
        <v>15541</v>
      </c>
      <c r="AA1523" s="28">
        <v>1</v>
      </c>
      <c r="AB1523" s="28">
        <v>0</v>
      </c>
      <c r="AC1523" s="32">
        <f>Solution[[#This Row],[Old Stop]] +1</f>
        <v>81</v>
      </c>
      <c r="AD1523" s="32" t="str">
        <f>_xlfn.CONCAT(Solution[[#This Row],[Notes]],"_",Solution[[#This Row],[Week '#]],"_", _xlfn.SWITCH(Solution[[#This Row],[Column1]], "M", "Monday", "T", "Tuesday", "W", "Wednesday", "R", "Thursday", "H", "Thursday", "F", "Friday"))</f>
        <v>101_Week2_Friday</v>
      </c>
      <c r="AE1523" s="32" t="str">
        <f>IF(LEN(Solution[[#This Row],[Available Delivery Days]]) =1, Solution[[#This Row],[Available Delivery Days]], IF(ISNUMBER(SEARCH(Solution[[#This Row],[New Delivery Day]], Solution[[#This Row],[Available Delivery Days]])), Solution[[#This Row],[New Delivery Day]], Solution[[#This Row],[Old Delivery Day]]))</f>
        <v>F</v>
      </c>
      <c r="AF1523" s="31">
        <v>31.19</v>
      </c>
      <c r="AG1523" s="31">
        <v>29.64</v>
      </c>
      <c r="AH1523" s="28" t="s">
        <v>7832</v>
      </c>
      <c r="AI1523" s="28" t="s">
        <v>932</v>
      </c>
      <c r="AJ1523" s="28" t="s">
        <v>7792</v>
      </c>
      <c r="AK1523" s="28" t="s">
        <v>7793</v>
      </c>
      <c r="AL1523" s="28" t="s">
        <v>7797</v>
      </c>
      <c r="AM1523" s="28">
        <f>_xlfn.XLOOKUP(Solution[[#This Row],[Cu_ID]],Master[cu_id],Master[Notes], "none")</f>
        <v>101</v>
      </c>
      <c r="AN1523" s="28">
        <v>0</v>
      </c>
    </row>
    <row r="1524" spans="1:40" x14ac:dyDescent="0.3">
      <c r="A1524" s="53" t="s">
        <v>11192</v>
      </c>
      <c r="B1524" s="37" t="s">
        <v>11193</v>
      </c>
      <c r="C1524" s="37" t="s">
        <v>7728</v>
      </c>
      <c r="D1524" s="28" t="s">
        <v>7718</v>
      </c>
      <c r="E1524" s="28" t="s">
        <v>7789</v>
      </c>
      <c r="F1524" s="28" t="s">
        <v>902</v>
      </c>
      <c r="G1524" s="28" t="s">
        <v>7773</v>
      </c>
      <c r="H1524" s="28" t="s">
        <v>11016</v>
      </c>
      <c r="I1524" s="28" t="s">
        <v>902</v>
      </c>
      <c r="J1524" s="28">
        <v>80</v>
      </c>
      <c r="K1524" s="35" t="s">
        <v>9466</v>
      </c>
      <c r="L1524" s="35" t="s">
        <v>11194</v>
      </c>
      <c r="M1524" s="30">
        <v>0</v>
      </c>
      <c r="N1524" s="32" t="s">
        <v>15946</v>
      </c>
      <c r="O1524" s="28" t="s">
        <v>7774</v>
      </c>
      <c r="P1524" s="29">
        <v>0.37903935185185184</v>
      </c>
      <c r="Q1524" s="29">
        <v>0.37947916666666665</v>
      </c>
      <c r="R1524" s="28">
        <v>0</v>
      </c>
      <c r="S1524" s="30">
        <v>0.625</v>
      </c>
      <c r="T1524" s="32" t="s">
        <v>11185</v>
      </c>
      <c r="U1524" s="32" t="s">
        <v>11186</v>
      </c>
      <c r="V1524" s="30"/>
      <c r="W1524" s="28">
        <v>0</v>
      </c>
      <c r="X1524" s="28">
        <v>0</v>
      </c>
      <c r="Y1524" s="28" t="s">
        <v>14563</v>
      </c>
      <c r="Z1524" s="28" t="s">
        <v>15694</v>
      </c>
      <c r="AA1524" s="28">
        <v>1</v>
      </c>
      <c r="AB1524" s="28">
        <v>0</v>
      </c>
      <c r="AC1524" s="32">
        <f>Solution[[#This Row],[Old Stop]] +1</f>
        <v>81</v>
      </c>
      <c r="AD1524" s="32" t="str">
        <f>_xlfn.CONCAT(Solution[[#This Row],[Notes]],"_",Solution[[#This Row],[Week '#]],"_", _xlfn.SWITCH(Solution[[#This Row],[Column1]], "M", "Monday", "T", "Tuesday", "W", "Wednesday", "R", "Thursday", "H", "Thursday", "F", "Friday"))</f>
        <v>101_Week3_Friday</v>
      </c>
      <c r="AE1524" s="32" t="str">
        <f>IF(LEN(Solution[[#This Row],[Available Delivery Days]]) =1, Solution[[#This Row],[Available Delivery Days]], IF(ISNUMBER(SEARCH(Solution[[#This Row],[New Delivery Day]], Solution[[#This Row],[Available Delivery Days]])), Solution[[#This Row],[New Delivery Day]], Solution[[#This Row],[Old Delivery Day]]))</f>
        <v>F</v>
      </c>
      <c r="AF1524" s="31">
        <v>31.19</v>
      </c>
      <c r="AG1524" s="31">
        <v>29.64</v>
      </c>
      <c r="AH1524" s="28" t="s">
        <v>7832</v>
      </c>
      <c r="AI1524" s="28" t="s">
        <v>932</v>
      </c>
      <c r="AJ1524" s="28" t="s">
        <v>7792</v>
      </c>
      <c r="AK1524" s="28" t="s">
        <v>7793</v>
      </c>
      <c r="AL1524" s="28" t="s">
        <v>7797</v>
      </c>
      <c r="AM1524" s="28">
        <f>_xlfn.XLOOKUP(Solution[[#This Row],[Cu_ID]],Master[cu_id],Master[Notes], "none")</f>
        <v>101</v>
      </c>
      <c r="AN1524" s="28">
        <v>0</v>
      </c>
    </row>
    <row r="1525" spans="1:40" x14ac:dyDescent="0.3">
      <c r="A1525" s="53" t="s">
        <v>11192</v>
      </c>
      <c r="B1525" s="37" t="s">
        <v>11193</v>
      </c>
      <c r="C1525" s="37" t="s">
        <v>7728</v>
      </c>
      <c r="D1525" s="28" t="s">
        <v>7719</v>
      </c>
      <c r="E1525" s="28" t="s">
        <v>7789</v>
      </c>
      <c r="F1525" s="28" t="s">
        <v>902</v>
      </c>
      <c r="G1525" s="28" t="s">
        <v>7751</v>
      </c>
      <c r="H1525" s="28" t="s">
        <v>11016</v>
      </c>
      <c r="I1525" s="28" t="s">
        <v>902</v>
      </c>
      <c r="J1525" s="28">
        <v>80</v>
      </c>
      <c r="K1525" s="35" t="s">
        <v>9466</v>
      </c>
      <c r="L1525" s="35" t="s">
        <v>11194</v>
      </c>
      <c r="M1525" s="30">
        <v>0</v>
      </c>
      <c r="N1525" s="32" t="s">
        <v>16654</v>
      </c>
      <c r="O1525" s="28" t="s">
        <v>7774</v>
      </c>
      <c r="P1525" s="29">
        <v>0.35516203703703703</v>
      </c>
      <c r="Q1525" s="29">
        <v>0.35560185185185184</v>
      </c>
      <c r="R1525" s="28">
        <v>0</v>
      </c>
      <c r="S1525" s="30">
        <v>0.625</v>
      </c>
      <c r="T1525" s="32" t="s">
        <v>11185</v>
      </c>
      <c r="U1525" s="32" t="s">
        <v>11186</v>
      </c>
      <c r="V1525" s="30"/>
      <c r="W1525" s="28">
        <v>0</v>
      </c>
      <c r="X1525" s="28">
        <v>0</v>
      </c>
      <c r="Y1525" s="28" t="s">
        <v>14563</v>
      </c>
      <c r="Z1525" s="28" t="s">
        <v>16431</v>
      </c>
      <c r="AA1525" s="28">
        <v>1</v>
      </c>
      <c r="AB1525" s="28">
        <v>0</v>
      </c>
      <c r="AC1525" s="32">
        <f>Solution[[#This Row],[Old Stop]] +1</f>
        <v>81</v>
      </c>
      <c r="AD1525" s="32" t="str">
        <f>_xlfn.CONCAT(Solution[[#This Row],[Notes]],"_",Solution[[#This Row],[Week '#]],"_", _xlfn.SWITCH(Solution[[#This Row],[Column1]], "M", "Monday", "T", "Tuesday", "W", "Wednesday", "R", "Thursday", "H", "Thursday", "F", "Friday"))</f>
        <v>101_Week4_Friday</v>
      </c>
      <c r="AE1525" s="32" t="str">
        <f>IF(LEN(Solution[[#This Row],[Available Delivery Days]]) =1, Solution[[#This Row],[Available Delivery Days]], IF(ISNUMBER(SEARCH(Solution[[#This Row],[New Delivery Day]], Solution[[#This Row],[Available Delivery Days]])), Solution[[#This Row],[New Delivery Day]], Solution[[#This Row],[Old Delivery Day]]))</f>
        <v>F</v>
      </c>
      <c r="AF1525" s="31">
        <v>31.19</v>
      </c>
      <c r="AG1525" s="31">
        <v>29.64</v>
      </c>
      <c r="AH1525" s="28" t="s">
        <v>7832</v>
      </c>
      <c r="AI1525" s="28" t="s">
        <v>932</v>
      </c>
      <c r="AJ1525" s="28" t="s">
        <v>7792</v>
      </c>
      <c r="AK1525" s="28" t="s">
        <v>7793</v>
      </c>
      <c r="AL1525" s="28" t="s">
        <v>7797</v>
      </c>
      <c r="AM1525" s="28">
        <f>_xlfn.XLOOKUP(Solution[[#This Row],[Cu_ID]],Master[cu_id],Master[Notes], "none")</f>
        <v>101</v>
      </c>
      <c r="AN1525" s="28">
        <v>0</v>
      </c>
    </row>
    <row r="1526" spans="1:40" x14ac:dyDescent="0.3">
      <c r="A1526" s="53" t="s">
        <v>11182</v>
      </c>
      <c r="B1526" s="37" t="s">
        <v>11183</v>
      </c>
      <c r="C1526" s="37" t="s">
        <v>7728</v>
      </c>
      <c r="D1526" s="28" t="s">
        <v>7716</v>
      </c>
      <c r="E1526" s="28" t="s">
        <v>7789</v>
      </c>
      <c r="F1526" s="28" t="s">
        <v>902</v>
      </c>
      <c r="G1526" s="28" t="s">
        <v>7774</v>
      </c>
      <c r="H1526" s="28" t="s">
        <v>11016</v>
      </c>
      <c r="I1526" s="28" t="s">
        <v>902</v>
      </c>
      <c r="J1526" s="28">
        <v>90</v>
      </c>
      <c r="K1526" s="35" t="s">
        <v>9468</v>
      </c>
      <c r="L1526" s="35" t="s">
        <v>11184</v>
      </c>
      <c r="M1526" s="30">
        <v>0</v>
      </c>
      <c r="N1526" s="32" t="s">
        <v>14818</v>
      </c>
      <c r="O1526" s="28" t="s">
        <v>7774</v>
      </c>
      <c r="P1526" s="29">
        <v>0.37648148148148147</v>
      </c>
      <c r="Q1526" s="29">
        <v>0.37672453703703701</v>
      </c>
      <c r="R1526" s="28">
        <v>0</v>
      </c>
      <c r="S1526" s="30">
        <v>0.35833333333333334</v>
      </c>
      <c r="T1526" s="32" t="s">
        <v>11185</v>
      </c>
      <c r="U1526" s="32" t="s">
        <v>11186</v>
      </c>
      <c r="V1526" s="30"/>
      <c r="W1526" s="28">
        <v>0</v>
      </c>
      <c r="X1526" s="28">
        <v>0</v>
      </c>
      <c r="Y1526" s="28" t="s">
        <v>14563</v>
      </c>
      <c r="Z1526" s="28" t="s">
        <v>14564</v>
      </c>
      <c r="AA1526" s="28">
        <v>1</v>
      </c>
      <c r="AB1526" s="28">
        <v>0</v>
      </c>
      <c r="AC1526" s="32">
        <f>Solution[[#This Row],[Old Stop]] +1</f>
        <v>91</v>
      </c>
      <c r="AD1526" s="32" t="str">
        <f>_xlfn.CONCAT(Solution[[#This Row],[Notes]],"_",Solution[[#This Row],[Week '#]],"_", _xlfn.SWITCH(Solution[[#This Row],[Column1]], "M", "Monday", "T", "Tuesday", "W", "Wednesday", "R", "Thursday", "H", "Thursday", "F", "Friday"))</f>
        <v>101_Week1_Friday</v>
      </c>
      <c r="AE1526" s="32" t="str">
        <f>IF(LEN(Solution[[#This Row],[Available Delivery Days]]) =1, Solution[[#This Row],[Available Delivery Days]], IF(ISNUMBER(SEARCH(Solution[[#This Row],[New Delivery Day]], Solution[[#This Row],[Available Delivery Days]])), Solution[[#This Row],[New Delivery Day]], Solution[[#This Row],[Old Delivery Day]]))</f>
        <v>F</v>
      </c>
      <c r="AF1526" s="31">
        <v>16.135000000000002</v>
      </c>
      <c r="AG1526" s="31">
        <v>13.45</v>
      </c>
      <c r="AH1526" s="28" t="s">
        <v>7832</v>
      </c>
      <c r="AI1526" s="28" t="s">
        <v>932</v>
      </c>
      <c r="AJ1526" s="28" t="s">
        <v>7792</v>
      </c>
      <c r="AK1526" s="28" t="s">
        <v>7793</v>
      </c>
      <c r="AL1526" s="28" t="s">
        <v>7797</v>
      </c>
      <c r="AM1526" s="28">
        <f>_xlfn.XLOOKUP(Solution[[#This Row],[Cu_ID]],Master[cu_id],Master[Notes], "none")</f>
        <v>101</v>
      </c>
      <c r="AN1526" s="28">
        <v>0</v>
      </c>
    </row>
    <row r="1527" spans="1:40" x14ac:dyDescent="0.3">
      <c r="A1527" s="53" t="s">
        <v>11182</v>
      </c>
      <c r="B1527" s="37" t="s">
        <v>11183</v>
      </c>
      <c r="C1527" s="37" t="s">
        <v>7728</v>
      </c>
      <c r="D1527" s="28" t="s">
        <v>7717</v>
      </c>
      <c r="E1527" s="28" t="s">
        <v>7789</v>
      </c>
      <c r="F1527" s="28" t="s">
        <v>902</v>
      </c>
      <c r="G1527" s="28" t="s">
        <v>7773</v>
      </c>
      <c r="H1527" s="28" t="s">
        <v>11016</v>
      </c>
      <c r="I1527" s="28" t="s">
        <v>902</v>
      </c>
      <c r="J1527" s="28">
        <v>90</v>
      </c>
      <c r="K1527" s="35" t="s">
        <v>9468</v>
      </c>
      <c r="L1527" s="35" t="s">
        <v>11184</v>
      </c>
      <c r="M1527" s="30">
        <v>0</v>
      </c>
      <c r="N1527" s="32" t="s">
        <v>15547</v>
      </c>
      <c r="O1527" s="28" t="s">
        <v>7774</v>
      </c>
      <c r="P1527" s="29">
        <v>0.39901620370370372</v>
      </c>
      <c r="Q1527" s="29">
        <v>0.39925925925925926</v>
      </c>
      <c r="R1527" s="28">
        <v>0</v>
      </c>
      <c r="S1527" s="30">
        <v>0.35833333333333334</v>
      </c>
      <c r="T1527" s="32" t="s">
        <v>11185</v>
      </c>
      <c r="U1527" s="32" t="s">
        <v>11186</v>
      </c>
      <c r="V1527" s="30"/>
      <c r="W1527" s="28">
        <v>0</v>
      </c>
      <c r="X1527" s="28">
        <v>0</v>
      </c>
      <c r="Y1527" s="28" t="s">
        <v>14563</v>
      </c>
      <c r="Z1527" s="28" t="s">
        <v>15541</v>
      </c>
      <c r="AA1527" s="28">
        <v>1</v>
      </c>
      <c r="AB1527" s="28">
        <v>0</v>
      </c>
      <c r="AC1527" s="32">
        <f>Solution[[#This Row],[Old Stop]] +1</f>
        <v>91</v>
      </c>
      <c r="AD1527" s="32" t="str">
        <f>_xlfn.CONCAT(Solution[[#This Row],[Notes]],"_",Solution[[#This Row],[Week '#]],"_", _xlfn.SWITCH(Solution[[#This Row],[Column1]], "M", "Monday", "T", "Tuesday", "W", "Wednesday", "R", "Thursday", "H", "Thursday", "F", "Friday"))</f>
        <v>101_Week2_Friday</v>
      </c>
      <c r="AE1527" s="32" t="str">
        <f>IF(LEN(Solution[[#This Row],[Available Delivery Days]]) =1, Solution[[#This Row],[Available Delivery Days]], IF(ISNUMBER(SEARCH(Solution[[#This Row],[New Delivery Day]], Solution[[#This Row],[Available Delivery Days]])), Solution[[#This Row],[New Delivery Day]], Solution[[#This Row],[Old Delivery Day]]))</f>
        <v>F</v>
      </c>
      <c r="AF1527" s="31">
        <v>16.135000000000002</v>
      </c>
      <c r="AG1527" s="31">
        <v>13.45</v>
      </c>
      <c r="AH1527" s="28" t="s">
        <v>7832</v>
      </c>
      <c r="AI1527" s="28" t="s">
        <v>932</v>
      </c>
      <c r="AJ1527" s="28" t="s">
        <v>7792</v>
      </c>
      <c r="AK1527" s="28" t="s">
        <v>7793</v>
      </c>
      <c r="AL1527" s="28" t="s">
        <v>7797</v>
      </c>
      <c r="AM1527" s="28">
        <f>_xlfn.XLOOKUP(Solution[[#This Row],[Cu_ID]],Master[cu_id],Master[Notes], "none")</f>
        <v>101</v>
      </c>
      <c r="AN1527" s="28">
        <v>0</v>
      </c>
    </row>
    <row r="1528" spans="1:40" x14ac:dyDescent="0.3">
      <c r="A1528" s="53" t="s">
        <v>11182</v>
      </c>
      <c r="B1528" s="37" t="s">
        <v>11183</v>
      </c>
      <c r="C1528" s="37" t="s">
        <v>7728</v>
      </c>
      <c r="D1528" s="28" t="s">
        <v>7718</v>
      </c>
      <c r="E1528" s="28" t="s">
        <v>7789</v>
      </c>
      <c r="F1528" s="28" t="s">
        <v>902</v>
      </c>
      <c r="G1528" s="28" t="s">
        <v>7764</v>
      </c>
      <c r="H1528" s="28" t="s">
        <v>11016</v>
      </c>
      <c r="I1528" s="28" t="s">
        <v>902</v>
      </c>
      <c r="J1528" s="28">
        <v>90</v>
      </c>
      <c r="K1528" s="35" t="s">
        <v>9468</v>
      </c>
      <c r="L1528" s="35" t="s">
        <v>11184</v>
      </c>
      <c r="M1528" s="30">
        <v>0</v>
      </c>
      <c r="N1528" s="32" t="s">
        <v>15948</v>
      </c>
      <c r="O1528" s="28" t="s">
        <v>7774</v>
      </c>
      <c r="P1528" s="29">
        <v>0.3787847222222222</v>
      </c>
      <c r="Q1528" s="29">
        <v>0.3790277777777778</v>
      </c>
      <c r="R1528" s="28">
        <v>0</v>
      </c>
      <c r="S1528" s="30">
        <v>0.35833333333333334</v>
      </c>
      <c r="T1528" s="32" t="s">
        <v>11185</v>
      </c>
      <c r="U1528" s="32" t="s">
        <v>11186</v>
      </c>
      <c r="V1528" s="30"/>
      <c r="W1528" s="28">
        <v>0</v>
      </c>
      <c r="X1528" s="28">
        <v>0</v>
      </c>
      <c r="Y1528" s="28" t="s">
        <v>14563</v>
      </c>
      <c r="Z1528" s="28" t="s">
        <v>15694</v>
      </c>
      <c r="AA1528" s="28">
        <v>1</v>
      </c>
      <c r="AB1528" s="28">
        <v>0</v>
      </c>
      <c r="AC1528" s="32">
        <f>Solution[[#This Row],[Old Stop]] +1</f>
        <v>91</v>
      </c>
      <c r="AD1528" s="32" t="str">
        <f>_xlfn.CONCAT(Solution[[#This Row],[Notes]],"_",Solution[[#This Row],[Week '#]],"_", _xlfn.SWITCH(Solution[[#This Row],[Column1]], "M", "Monday", "T", "Tuesday", "W", "Wednesday", "R", "Thursday", "H", "Thursday", "F", "Friday"))</f>
        <v>101_Week3_Friday</v>
      </c>
      <c r="AE1528" s="32" t="str">
        <f>IF(LEN(Solution[[#This Row],[Available Delivery Days]]) =1, Solution[[#This Row],[Available Delivery Days]], IF(ISNUMBER(SEARCH(Solution[[#This Row],[New Delivery Day]], Solution[[#This Row],[Available Delivery Days]])), Solution[[#This Row],[New Delivery Day]], Solution[[#This Row],[Old Delivery Day]]))</f>
        <v>F</v>
      </c>
      <c r="AF1528" s="31">
        <v>16.135000000000002</v>
      </c>
      <c r="AG1528" s="31">
        <v>13.45</v>
      </c>
      <c r="AH1528" s="28" t="s">
        <v>7832</v>
      </c>
      <c r="AI1528" s="28" t="s">
        <v>932</v>
      </c>
      <c r="AJ1528" s="28" t="s">
        <v>7792</v>
      </c>
      <c r="AK1528" s="28" t="s">
        <v>7793</v>
      </c>
      <c r="AL1528" s="28" t="s">
        <v>7797</v>
      </c>
      <c r="AM1528" s="28">
        <f>_xlfn.XLOOKUP(Solution[[#This Row],[Cu_ID]],Master[cu_id],Master[Notes], "none")</f>
        <v>101</v>
      </c>
      <c r="AN1528" s="28">
        <v>0</v>
      </c>
    </row>
    <row r="1529" spans="1:40" x14ac:dyDescent="0.3">
      <c r="A1529" s="53" t="s">
        <v>11182</v>
      </c>
      <c r="B1529" s="37" t="s">
        <v>11183</v>
      </c>
      <c r="C1529" s="37" t="s">
        <v>7728</v>
      </c>
      <c r="D1529" s="28" t="s">
        <v>7719</v>
      </c>
      <c r="E1529" s="28" t="s">
        <v>7789</v>
      </c>
      <c r="F1529" s="28" t="s">
        <v>902</v>
      </c>
      <c r="G1529" s="28" t="s">
        <v>7756</v>
      </c>
      <c r="H1529" s="28" t="s">
        <v>11016</v>
      </c>
      <c r="I1529" s="28" t="s">
        <v>902</v>
      </c>
      <c r="J1529" s="28">
        <v>90</v>
      </c>
      <c r="K1529" s="35" t="s">
        <v>9468</v>
      </c>
      <c r="L1529" s="35" t="s">
        <v>11184</v>
      </c>
      <c r="M1529" s="30">
        <v>0</v>
      </c>
      <c r="N1529" s="32" t="s">
        <v>16656</v>
      </c>
      <c r="O1529" s="28" t="s">
        <v>7774</v>
      </c>
      <c r="P1529" s="29">
        <v>0.35490740740740739</v>
      </c>
      <c r="Q1529" s="29">
        <v>0.35515046296296299</v>
      </c>
      <c r="R1529" s="28">
        <v>0</v>
      </c>
      <c r="S1529" s="30">
        <v>0.35833333333333334</v>
      </c>
      <c r="T1529" s="32" t="s">
        <v>11185</v>
      </c>
      <c r="U1529" s="32" t="s">
        <v>11186</v>
      </c>
      <c r="V1529" s="30"/>
      <c r="W1529" s="28">
        <v>0</v>
      </c>
      <c r="X1529" s="28">
        <v>0</v>
      </c>
      <c r="Y1529" s="28" t="s">
        <v>14563</v>
      </c>
      <c r="Z1529" s="28" t="s">
        <v>16431</v>
      </c>
      <c r="AA1529" s="28">
        <v>1</v>
      </c>
      <c r="AB1529" s="28">
        <v>0</v>
      </c>
      <c r="AC1529" s="32">
        <f>Solution[[#This Row],[Old Stop]] +1</f>
        <v>91</v>
      </c>
      <c r="AD1529" s="32" t="str">
        <f>_xlfn.CONCAT(Solution[[#This Row],[Notes]],"_",Solution[[#This Row],[Week '#]],"_", _xlfn.SWITCH(Solution[[#This Row],[Column1]], "M", "Monday", "T", "Tuesday", "W", "Wednesday", "R", "Thursday", "H", "Thursday", "F", "Friday"))</f>
        <v>101_Week4_Friday</v>
      </c>
      <c r="AE1529" s="32" t="str">
        <f>IF(LEN(Solution[[#This Row],[Available Delivery Days]]) =1, Solution[[#This Row],[Available Delivery Days]], IF(ISNUMBER(SEARCH(Solution[[#This Row],[New Delivery Day]], Solution[[#This Row],[Available Delivery Days]])), Solution[[#This Row],[New Delivery Day]], Solution[[#This Row],[Old Delivery Day]]))</f>
        <v>F</v>
      </c>
      <c r="AF1529" s="31">
        <v>16.135000000000002</v>
      </c>
      <c r="AG1529" s="31">
        <v>13.45</v>
      </c>
      <c r="AH1529" s="28" t="s">
        <v>7832</v>
      </c>
      <c r="AI1529" s="28" t="s">
        <v>932</v>
      </c>
      <c r="AJ1529" s="28" t="s">
        <v>7792</v>
      </c>
      <c r="AK1529" s="28" t="s">
        <v>7793</v>
      </c>
      <c r="AL1529" s="28" t="s">
        <v>7797</v>
      </c>
      <c r="AM1529" s="28">
        <f>_xlfn.XLOOKUP(Solution[[#This Row],[Cu_ID]],Master[cu_id],Master[Notes], "none")</f>
        <v>101</v>
      </c>
      <c r="AN1529" s="28">
        <v>0</v>
      </c>
    </row>
    <row r="1530" spans="1:40" x14ac:dyDescent="0.3">
      <c r="A1530" s="53" t="s">
        <v>12460</v>
      </c>
      <c r="B1530" s="37" t="s">
        <v>12461</v>
      </c>
      <c r="C1530" s="37" t="s">
        <v>7728</v>
      </c>
      <c r="D1530" s="28" t="s">
        <v>7716</v>
      </c>
      <c r="E1530" s="28" t="s">
        <v>11016</v>
      </c>
      <c r="F1530" s="28" t="s">
        <v>902</v>
      </c>
      <c r="G1530" s="28" t="s">
        <v>7731</v>
      </c>
      <c r="H1530" s="28" t="s">
        <v>7752</v>
      </c>
      <c r="I1530" s="28" t="s">
        <v>903</v>
      </c>
      <c r="J1530" s="28">
        <v>1</v>
      </c>
      <c r="K1530" s="35" t="s">
        <v>8752</v>
      </c>
      <c r="L1530" s="35" t="s">
        <v>12462</v>
      </c>
      <c r="M1530" s="30">
        <v>2.08760056458414</v>
      </c>
      <c r="N1530" s="32" t="s">
        <v>15113</v>
      </c>
      <c r="O1530" s="28" t="s">
        <v>7774</v>
      </c>
      <c r="P1530" s="29">
        <v>0.25144675925925924</v>
      </c>
      <c r="Q1530" s="29">
        <v>0.25925925925925924</v>
      </c>
      <c r="R1530" s="28">
        <v>0</v>
      </c>
      <c r="S1530" s="30">
        <v>11.25</v>
      </c>
      <c r="T1530" s="32" t="s">
        <v>12463</v>
      </c>
      <c r="U1530" s="32" t="s">
        <v>12464</v>
      </c>
      <c r="V1530" s="30">
        <v>0.58530776309390498</v>
      </c>
      <c r="W1530" s="28">
        <v>6</v>
      </c>
      <c r="X1530" s="28">
        <v>0.115384615384615</v>
      </c>
      <c r="Y1530" s="28" t="s">
        <v>14627</v>
      </c>
      <c r="Z1530" s="28" t="s">
        <v>14628</v>
      </c>
      <c r="AA1530" s="28">
        <v>1</v>
      </c>
      <c r="AB1530" s="28">
        <v>28</v>
      </c>
      <c r="AC1530" s="32">
        <f>Solution[[#This Row],[Old Stop]] +1</f>
        <v>2</v>
      </c>
      <c r="AD1530" s="32" t="str">
        <f>_xlfn.CONCAT(Solution[[#This Row],[Notes]],"_",Solution[[#This Row],[Week '#]],"_", _xlfn.SWITCH(Solution[[#This Row],[Column1]], "M", "Monday", "T", "Tuesday", "W", "Wednesday", "R", "Thursday", "H", "Thursday", "F", "Friday"))</f>
        <v>105_Week1_Friday</v>
      </c>
      <c r="AE1530" s="32" t="str">
        <f>IF(LEN(Solution[[#This Row],[Available Delivery Days]]) =1, Solution[[#This Row],[Available Delivery Days]], IF(ISNUMBER(SEARCH(Solution[[#This Row],[New Delivery Day]], Solution[[#This Row],[Available Delivery Days]])), Solution[[#This Row],[New Delivery Day]], Solution[[#This Row],[Old Delivery Day]]))</f>
        <v>F</v>
      </c>
      <c r="AF1530" s="31">
        <v>39.880000000000003</v>
      </c>
      <c r="AG1530" s="31">
        <v>38.957500000000003</v>
      </c>
      <c r="AH1530" s="28" t="s">
        <v>7832</v>
      </c>
      <c r="AI1530" s="28" t="s">
        <v>932</v>
      </c>
      <c r="AJ1530" s="28" t="s">
        <v>7792</v>
      </c>
      <c r="AK1530" s="28" t="s">
        <v>7792</v>
      </c>
      <c r="AL1530" s="28" t="s">
        <v>7797</v>
      </c>
      <c r="AM1530" s="28" t="str">
        <f>_xlfn.XLOOKUP(Solution[[#This Row],[Cu_ID]],Master[cu_id],Master[Notes], "none")</f>
        <v>105</v>
      </c>
      <c r="AN1530" s="28">
        <v>28</v>
      </c>
    </row>
    <row r="1531" spans="1:40" x14ac:dyDescent="0.3">
      <c r="A1531" s="53" t="s">
        <v>12460</v>
      </c>
      <c r="B1531" s="37" t="s">
        <v>12461</v>
      </c>
      <c r="C1531" s="37" t="s">
        <v>7728</v>
      </c>
      <c r="D1531" s="28" t="s">
        <v>7717</v>
      </c>
      <c r="E1531" s="28" t="s">
        <v>11016</v>
      </c>
      <c r="F1531" s="28" t="s">
        <v>902</v>
      </c>
      <c r="G1531" s="28" t="s">
        <v>7731</v>
      </c>
      <c r="H1531" s="28" t="s">
        <v>7752</v>
      </c>
      <c r="I1531" s="28" t="s">
        <v>903</v>
      </c>
      <c r="J1531" s="28">
        <v>1</v>
      </c>
      <c r="K1531" s="35" t="s">
        <v>8752</v>
      </c>
      <c r="L1531" s="35" t="s">
        <v>12462</v>
      </c>
      <c r="M1531" s="30">
        <v>2.08760056458414</v>
      </c>
      <c r="N1531" s="32" t="s">
        <v>15114</v>
      </c>
      <c r="O1531" s="28" t="s">
        <v>7774</v>
      </c>
      <c r="P1531" s="29">
        <v>0.25144675925925924</v>
      </c>
      <c r="Q1531" s="29">
        <v>0.25925925925925924</v>
      </c>
      <c r="R1531" s="28">
        <v>0</v>
      </c>
      <c r="S1531" s="30">
        <v>11.25</v>
      </c>
      <c r="T1531" s="32" t="s">
        <v>12463</v>
      </c>
      <c r="U1531" s="32" t="s">
        <v>12464</v>
      </c>
      <c r="V1531" s="30">
        <v>0.58530776309390498</v>
      </c>
      <c r="W1531" s="28">
        <v>6</v>
      </c>
      <c r="X1531" s="28">
        <v>0.115384615384615</v>
      </c>
      <c r="Y1531" s="28" t="s">
        <v>14627</v>
      </c>
      <c r="Z1531" s="28" t="s">
        <v>14648</v>
      </c>
      <c r="AA1531" s="28">
        <v>1</v>
      </c>
      <c r="AB1531" s="28">
        <v>28</v>
      </c>
      <c r="AC1531" s="32">
        <f>Solution[[#This Row],[Old Stop]] +1</f>
        <v>2</v>
      </c>
      <c r="AD1531" s="32" t="str">
        <f>_xlfn.CONCAT(Solution[[#This Row],[Notes]],"_",Solution[[#This Row],[Week '#]],"_", _xlfn.SWITCH(Solution[[#This Row],[Column1]], "M", "Monday", "T", "Tuesday", "W", "Wednesday", "R", "Thursday", "H", "Thursday", "F", "Friday"))</f>
        <v>105_Week2_Friday</v>
      </c>
      <c r="AE1531" s="32" t="str">
        <f>IF(LEN(Solution[[#This Row],[Available Delivery Days]]) =1, Solution[[#This Row],[Available Delivery Days]], IF(ISNUMBER(SEARCH(Solution[[#This Row],[New Delivery Day]], Solution[[#This Row],[Available Delivery Days]])), Solution[[#This Row],[New Delivery Day]], Solution[[#This Row],[Old Delivery Day]]))</f>
        <v>F</v>
      </c>
      <c r="AF1531" s="31">
        <v>39.880000000000003</v>
      </c>
      <c r="AG1531" s="31">
        <v>38.957500000000003</v>
      </c>
      <c r="AH1531" s="28" t="s">
        <v>7832</v>
      </c>
      <c r="AI1531" s="28" t="s">
        <v>932</v>
      </c>
      <c r="AJ1531" s="28" t="s">
        <v>7792</v>
      </c>
      <c r="AK1531" s="28" t="s">
        <v>7792</v>
      </c>
      <c r="AL1531" s="28" t="s">
        <v>7797</v>
      </c>
      <c r="AM1531" s="28" t="str">
        <f>_xlfn.XLOOKUP(Solution[[#This Row],[Cu_ID]],Master[cu_id],Master[Notes], "none")</f>
        <v>105</v>
      </c>
      <c r="AN1531" s="28">
        <v>28</v>
      </c>
    </row>
    <row r="1532" spans="1:40" x14ac:dyDescent="0.3">
      <c r="A1532" s="53" t="s">
        <v>12460</v>
      </c>
      <c r="B1532" s="37" t="s">
        <v>12461</v>
      </c>
      <c r="C1532" s="37" t="s">
        <v>7728</v>
      </c>
      <c r="D1532" s="28" t="s">
        <v>7718</v>
      </c>
      <c r="E1532" s="28" t="s">
        <v>11016</v>
      </c>
      <c r="F1532" s="28" t="s">
        <v>902</v>
      </c>
      <c r="G1532" s="28" t="s">
        <v>7731</v>
      </c>
      <c r="H1532" s="28" t="s">
        <v>7752</v>
      </c>
      <c r="I1532" s="28" t="s">
        <v>903</v>
      </c>
      <c r="J1532" s="28">
        <v>1</v>
      </c>
      <c r="K1532" s="35" t="s">
        <v>8752</v>
      </c>
      <c r="L1532" s="35" t="s">
        <v>12462</v>
      </c>
      <c r="M1532" s="30">
        <v>2.08760056458414</v>
      </c>
      <c r="N1532" s="32" t="s">
        <v>16139</v>
      </c>
      <c r="O1532" s="28" t="s">
        <v>7774</v>
      </c>
      <c r="P1532" s="29">
        <v>0.25144675925925924</v>
      </c>
      <c r="Q1532" s="29">
        <v>0.25925925925925924</v>
      </c>
      <c r="R1532" s="28">
        <v>0</v>
      </c>
      <c r="S1532" s="30">
        <v>11.25</v>
      </c>
      <c r="T1532" s="32" t="s">
        <v>12463</v>
      </c>
      <c r="U1532" s="32" t="s">
        <v>12464</v>
      </c>
      <c r="V1532" s="30">
        <v>0.58530776309390498</v>
      </c>
      <c r="W1532" s="28">
        <v>6</v>
      </c>
      <c r="X1532" s="28">
        <v>0.115384615384615</v>
      </c>
      <c r="Y1532" s="28" t="s">
        <v>14627</v>
      </c>
      <c r="Z1532" s="28" t="s">
        <v>16138</v>
      </c>
      <c r="AA1532" s="28">
        <v>1</v>
      </c>
      <c r="AB1532" s="28">
        <v>28</v>
      </c>
      <c r="AC1532" s="32">
        <f>Solution[[#This Row],[Old Stop]] +1</f>
        <v>2</v>
      </c>
      <c r="AD1532" s="32" t="str">
        <f>_xlfn.CONCAT(Solution[[#This Row],[Notes]],"_",Solution[[#This Row],[Week '#]],"_", _xlfn.SWITCH(Solution[[#This Row],[Column1]], "M", "Monday", "T", "Tuesday", "W", "Wednesday", "R", "Thursday", "H", "Thursday", "F", "Friday"))</f>
        <v>105_Week3_Friday</v>
      </c>
      <c r="AE1532" s="32" t="str">
        <f>IF(LEN(Solution[[#This Row],[Available Delivery Days]]) =1, Solution[[#This Row],[Available Delivery Days]], IF(ISNUMBER(SEARCH(Solution[[#This Row],[New Delivery Day]], Solution[[#This Row],[Available Delivery Days]])), Solution[[#This Row],[New Delivery Day]], Solution[[#This Row],[Old Delivery Day]]))</f>
        <v>F</v>
      </c>
      <c r="AF1532" s="31">
        <v>39.880000000000003</v>
      </c>
      <c r="AG1532" s="31">
        <v>38.957500000000003</v>
      </c>
      <c r="AH1532" s="28" t="s">
        <v>7832</v>
      </c>
      <c r="AI1532" s="28" t="s">
        <v>932</v>
      </c>
      <c r="AJ1532" s="28" t="s">
        <v>7792</v>
      </c>
      <c r="AK1532" s="28" t="s">
        <v>7792</v>
      </c>
      <c r="AL1532" s="28" t="s">
        <v>7797</v>
      </c>
      <c r="AM1532" s="28" t="str">
        <f>_xlfn.XLOOKUP(Solution[[#This Row],[Cu_ID]],Master[cu_id],Master[Notes], "none")</f>
        <v>105</v>
      </c>
      <c r="AN1532" s="28">
        <v>28</v>
      </c>
    </row>
    <row r="1533" spans="1:40" x14ac:dyDescent="0.3">
      <c r="A1533" s="53" t="s">
        <v>12460</v>
      </c>
      <c r="B1533" s="37" t="s">
        <v>12461</v>
      </c>
      <c r="C1533" s="37" t="s">
        <v>7728</v>
      </c>
      <c r="D1533" s="28" t="s">
        <v>7719</v>
      </c>
      <c r="E1533" s="28" t="s">
        <v>11016</v>
      </c>
      <c r="F1533" s="28" t="s">
        <v>902</v>
      </c>
      <c r="G1533" s="28" t="s">
        <v>7731</v>
      </c>
      <c r="H1533" s="28" t="s">
        <v>7752</v>
      </c>
      <c r="I1533" s="28" t="s">
        <v>903</v>
      </c>
      <c r="J1533" s="28">
        <v>1</v>
      </c>
      <c r="K1533" s="35" t="s">
        <v>8752</v>
      </c>
      <c r="L1533" s="35" t="s">
        <v>12462</v>
      </c>
      <c r="M1533" s="30">
        <v>2.08760056458414</v>
      </c>
      <c r="N1533" s="32" t="s">
        <v>16801</v>
      </c>
      <c r="O1533" s="28" t="s">
        <v>7774</v>
      </c>
      <c r="P1533" s="29">
        <v>0.25144675925925924</v>
      </c>
      <c r="Q1533" s="29">
        <v>0.25925925925925924</v>
      </c>
      <c r="R1533" s="28">
        <v>0</v>
      </c>
      <c r="S1533" s="30">
        <v>11.25</v>
      </c>
      <c r="T1533" s="32" t="s">
        <v>12463</v>
      </c>
      <c r="U1533" s="32" t="s">
        <v>12464</v>
      </c>
      <c r="V1533" s="30">
        <v>0.58530776309390498</v>
      </c>
      <c r="W1533" s="28">
        <v>6</v>
      </c>
      <c r="X1533" s="28">
        <v>0.115384615384615</v>
      </c>
      <c r="Y1533" s="28" t="s">
        <v>14627</v>
      </c>
      <c r="Z1533" s="28" t="s">
        <v>16642</v>
      </c>
      <c r="AA1533" s="28">
        <v>1</v>
      </c>
      <c r="AB1533" s="28">
        <v>28</v>
      </c>
      <c r="AC1533" s="32">
        <f>Solution[[#This Row],[Old Stop]] +1</f>
        <v>2</v>
      </c>
      <c r="AD1533" s="32" t="str">
        <f>_xlfn.CONCAT(Solution[[#This Row],[Notes]],"_",Solution[[#This Row],[Week '#]],"_", _xlfn.SWITCH(Solution[[#This Row],[Column1]], "M", "Monday", "T", "Tuesday", "W", "Wednesday", "R", "Thursday", "H", "Thursday", "F", "Friday"))</f>
        <v>105_Week4_Friday</v>
      </c>
      <c r="AE1533" s="32" t="str">
        <f>IF(LEN(Solution[[#This Row],[Available Delivery Days]]) =1, Solution[[#This Row],[Available Delivery Days]], IF(ISNUMBER(SEARCH(Solution[[#This Row],[New Delivery Day]], Solution[[#This Row],[Available Delivery Days]])), Solution[[#This Row],[New Delivery Day]], Solution[[#This Row],[Old Delivery Day]]))</f>
        <v>F</v>
      </c>
      <c r="AF1533" s="31">
        <v>39.880000000000003</v>
      </c>
      <c r="AG1533" s="31">
        <v>38.957500000000003</v>
      </c>
      <c r="AH1533" s="28" t="s">
        <v>7832</v>
      </c>
      <c r="AI1533" s="28" t="s">
        <v>932</v>
      </c>
      <c r="AJ1533" s="28" t="s">
        <v>7792</v>
      </c>
      <c r="AK1533" s="28" t="s">
        <v>7792</v>
      </c>
      <c r="AL1533" s="28" t="s">
        <v>7797</v>
      </c>
      <c r="AM1533" s="28" t="str">
        <f>_xlfn.XLOOKUP(Solution[[#This Row],[Cu_ID]],Master[cu_id],Master[Notes], "none")</f>
        <v>105</v>
      </c>
      <c r="AN1533" s="28">
        <v>28</v>
      </c>
    </row>
    <row r="1534" spans="1:40" x14ac:dyDescent="0.3">
      <c r="A1534" s="53" t="s">
        <v>11995</v>
      </c>
      <c r="B1534" s="37" t="s">
        <v>7746</v>
      </c>
      <c r="C1534" s="37" t="s">
        <v>7728</v>
      </c>
      <c r="D1534" s="28" t="s">
        <v>7716</v>
      </c>
      <c r="E1534" s="28" t="s">
        <v>7734</v>
      </c>
      <c r="F1534" s="28" t="s">
        <v>902</v>
      </c>
      <c r="G1534" s="28" t="s">
        <v>7759</v>
      </c>
      <c r="H1534" s="28" t="s">
        <v>7734</v>
      </c>
      <c r="I1534" s="28" t="s">
        <v>902</v>
      </c>
      <c r="J1534" s="28">
        <v>70</v>
      </c>
      <c r="K1534" s="35" t="s">
        <v>8606</v>
      </c>
      <c r="L1534" s="35" t="s">
        <v>11996</v>
      </c>
      <c r="M1534" s="30">
        <v>2.1276119519025101</v>
      </c>
      <c r="N1534" s="32" t="s">
        <v>15308</v>
      </c>
      <c r="O1534" s="28" t="s">
        <v>7774</v>
      </c>
      <c r="P1534" s="29">
        <v>0.37392361111111111</v>
      </c>
      <c r="Q1534" s="29">
        <v>0.37650462962962961</v>
      </c>
      <c r="R1534" s="28">
        <v>0</v>
      </c>
      <c r="S1534" s="30">
        <v>3.7222222233333335</v>
      </c>
      <c r="T1534" s="32" t="s">
        <v>11997</v>
      </c>
      <c r="U1534" s="32" t="s">
        <v>11998</v>
      </c>
      <c r="V1534" s="30">
        <v>0.460630500595757</v>
      </c>
      <c r="W1534" s="28">
        <v>0</v>
      </c>
      <c r="X1534" s="28">
        <v>0</v>
      </c>
      <c r="Y1534" s="28" t="s">
        <v>14637</v>
      </c>
      <c r="Z1534" s="28" t="s">
        <v>14638</v>
      </c>
      <c r="AA1534" s="28">
        <v>1</v>
      </c>
      <c r="AB1534" s="28">
        <v>0</v>
      </c>
      <c r="AC1534" s="32">
        <f>Solution[[#This Row],[Old Stop]] +1</f>
        <v>71</v>
      </c>
      <c r="AD1534" s="32" t="str">
        <f>_xlfn.CONCAT(Solution[[#This Row],[Notes]],"_",Solution[[#This Row],[Week '#]],"_", _xlfn.SWITCH(Solution[[#This Row],[Column1]], "M", "Monday", "T", "Tuesday", "W", "Wednesday", "R", "Thursday", "H", "Thursday", "F", "Friday"))</f>
        <v>102_Week1_Friday</v>
      </c>
      <c r="AE1534" s="32" t="str">
        <f>IF(LEN(Solution[[#This Row],[Available Delivery Days]]) =1, Solution[[#This Row],[Available Delivery Days]], IF(ISNUMBER(SEARCH(Solution[[#This Row],[New Delivery Day]], Solution[[#This Row],[Available Delivery Days]])), Solution[[#This Row],[New Delivery Day]], Solution[[#This Row],[Old Delivery Day]]))</f>
        <v>F</v>
      </c>
      <c r="AF1534" s="31">
        <v>15</v>
      </c>
      <c r="AG1534" s="31">
        <v>15</v>
      </c>
      <c r="AH1534" s="28" t="s">
        <v>7832</v>
      </c>
      <c r="AI1534" s="28" t="s">
        <v>932</v>
      </c>
      <c r="AJ1534" s="28" t="s">
        <v>7793</v>
      </c>
      <c r="AK1534" s="28" t="s">
        <v>7793</v>
      </c>
      <c r="AL1534" s="28" t="s">
        <v>7797</v>
      </c>
      <c r="AM1534" s="28" t="str">
        <f>_xlfn.XLOOKUP(Solution[[#This Row],[Cu_ID]],Master[cu_id],Master[Notes], "none")</f>
        <v>102</v>
      </c>
      <c r="AN1534" s="28"/>
    </row>
    <row r="1535" spans="1:40" x14ac:dyDescent="0.3">
      <c r="A1535" s="53" t="s">
        <v>11995</v>
      </c>
      <c r="B1535" s="37" t="s">
        <v>7746</v>
      </c>
      <c r="C1535" s="37" t="s">
        <v>7728</v>
      </c>
      <c r="D1535" s="28" t="s">
        <v>7717</v>
      </c>
      <c r="E1535" s="28" t="s">
        <v>7734</v>
      </c>
      <c r="F1535" s="28" t="s">
        <v>902</v>
      </c>
      <c r="G1535" s="28" t="s">
        <v>7725</v>
      </c>
      <c r="H1535" s="28" t="s">
        <v>7734</v>
      </c>
      <c r="I1535" s="28" t="s">
        <v>902</v>
      </c>
      <c r="J1535" s="28">
        <v>70</v>
      </c>
      <c r="K1535" s="35" t="s">
        <v>8606</v>
      </c>
      <c r="L1535" s="35" t="s">
        <v>11996</v>
      </c>
      <c r="M1535" s="30">
        <v>1.4417513683438301</v>
      </c>
      <c r="N1535" s="32" t="s">
        <v>15309</v>
      </c>
      <c r="O1535" s="28" t="s">
        <v>7774</v>
      </c>
      <c r="P1535" s="29">
        <v>0.50008101851851849</v>
      </c>
      <c r="Q1535" s="29">
        <v>0.50266203703703705</v>
      </c>
      <c r="R1535" s="28">
        <v>0</v>
      </c>
      <c r="S1535" s="30">
        <v>3.7222222233333335</v>
      </c>
      <c r="T1535" s="32" t="s">
        <v>11997</v>
      </c>
      <c r="U1535" s="32" t="s">
        <v>11998</v>
      </c>
      <c r="V1535" s="30">
        <v>0.51889270244265995</v>
      </c>
      <c r="W1535" s="28">
        <v>0</v>
      </c>
      <c r="X1535" s="28">
        <v>0</v>
      </c>
      <c r="Y1535" s="28" t="s">
        <v>14637</v>
      </c>
      <c r="Z1535" s="28" t="s">
        <v>14650</v>
      </c>
      <c r="AA1535" s="28">
        <v>1</v>
      </c>
      <c r="AB1535" s="28">
        <v>0</v>
      </c>
      <c r="AC1535" s="32">
        <f>Solution[[#This Row],[Old Stop]] +1</f>
        <v>71</v>
      </c>
      <c r="AD1535" s="32" t="str">
        <f>_xlfn.CONCAT(Solution[[#This Row],[Notes]],"_",Solution[[#This Row],[Week '#]],"_", _xlfn.SWITCH(Solution[[#This Row],[Column1]], "M", "Monday", "T", "Tuesday", "W", "Wednesday", "R", "Thursday", "H", "Thursday", "F", "Friday"))</f>
        <v>102_Week2_Friday</v>
      </c>
      <c r="AE1535" s="32" t="str">
        <f>IF(LEN(Solution[[#This Row],[Available Delivery Days]]) =1, Solution[[#This Row],[Available Delivery Days]], IF(ISNUMBER(SEARCH(Solution[[#This Row],[New Delivery Day]], Solution[[#This Row],[Available Delivery Days]])), Solution[[#This Row],[New Delivery Day]], Solution[[#This Row],[Old Delivery Day]]))</f>
        <v>F</v>
      </c>
      <c r="AF1535" s="31">
        <v>15</v>
      </c>
      <c r="AG1535" s="31">
        <v>15</v>
      </c>
      <c r="AH1535" s="28" t="s">
        <v>7832</v>
      </c>
      <c r="AI1535" s="28" t="s">
        <v>932</v>
      </c>
      <c r="AJ1535" s="28" t="s">
        <v>7793</v>
      </c>
      <c r="AK1535" s="28" t="s">
        <v>7793</v>
      </c>
      <c r="AL1535" s="28" t="s">
        <v>7797</v>
      </c>
      <c r="AM1535" s="28" t="str">
        <f>_xlfn.XLOOKUP(Solution[[#This Row],[Cu_ID]],Master[cu_id],Master[Notes], "none")</f>
        <v>102</v>
      </c>
      <c r="AN1535" s="28"/>
    </row>
    <row r="1536" spans="1:40" x14ac:dyDescent="0.3">
      <c r="A1536" s="53" t="s">
        <v>11995</v>
      </c>
      <c r="B1536" s="37" t="s">
        <v>7746</v>
      </c>
      <c r="C1536" s="37" t="s">
        <v>7728</v>
      </c>
      <c r="D1536" s="28" t="s">
        <v>7718</v>
      </c>
      <c r="E1536" s="28" t="s">
        <v>7734</v>
      </c>
      <c r="F1536" s="28" t="s">
        <v>902</v>
      </c>
      <c r="G1536" s="28" t="s">
        <v>7759</v>
      </c>
      <c r="H1536" s="28" t="s">
        <v>7734</v>
      </c>
      <c r="I1536" s="28" t="s">
        <v>902</v>
      </c>
      <c r="J1536" s="28">
        <v>70</v>
      </c>
      <c r="K1536" s="35" t="s">
        <v>8606</v>
      </c>
      <c r="L1536" s="35" t="s">
        <v>11996</v>
      </c>
      <c r="M1536" s="30">
        <v>2.1276119519025101</v>
      </c>
      <c r="N1536" s="32" t="s">
        <v>15719</v>
      </c>
      <c r="O1536" s="28" t="s">
        <v>7774</v>
      </c>
      <c r="P1536" s="29">
        <v>0.37392361111111111</v>
      </c>
      <c r="Q1536" s="29">
        <v>0.37650462962962961</v>
      </c>
      <c r="R1536" s="28">
        <v>0</v>
      </c>
      <c r="S1536" s="30">
        <v>3.7222222233333335</v>
      </c>
      <c r="T1536" s="32" t="s">
        <v>11997</v>
      </c>
      <c r="U1536" s="32" t="s">
        <v>11998</v>
      </c>
      <c r="V1536" s="30">
        <v>0.460630500595757</v>
      </c>
      <c r="W1536" s="28">
        <v>0</v>
      </c>
      <c r="X1536" s="28">
        <v>0</v>
      </c>
      <c r="Y1536" s="28" t="s">
        <v>14637</v>
      </c>
      <c r="Z1536" s="28" t="s">
        <v>15690</v>
      </c>
      <c r="AA1536" s="28">
        <v>1</v>
      </c>
      <c r="AB1536" s="28">
        <v>0</v>
      </c>
      <c r="AC1536" s="32">
        <f>Solution[[#This Row],[Old Stop]] +1</f>
        <v>71</v>
      </c>
      <c r="AD1536" s="32" t="str">
        <f>_xlfn.CONCAT(Solution[[#This Row],[Notes]],"_",Solution[[#This Row],[Week '#]],"_", _xlfn.SWITCH(Solution[[#This Row],[Column1]], "M", "Monday", "T", "Tuesday", "W", "Wednesday", "R", "Thursday", "H", "Thursday", "F", "Friday"))</f>
        <v>102_Week3_Friday</v>
      </c>
      <c r="AE1536" s="32" t="str">
        <f>IF(LEN(Solution[[#This Row],[Available Delivery Days]]) =1, Solution[[#This Row],[Available Delivery Days]], IF(ISNUMBER(SEARCH(Solution[[#This Row],[New Delivery Day]], Solution[[#This Row],[Available Delivery Days]])), Solution[[#This Row],[New Delivery Day]], Solution[[#This Row],[Old Delivery Day]]))</f>
        <v>F</v>
      </c>
      <c r="AF1536" s="31">
        <v>15</v>
      </c>
      <c r="AG1536" s="31">
        <v>15</v>
      </c>
      <c r="AH1536" s="28" t="s">
        <v>7832</v>
      </c>
      <c r="AI1536" s="28" t="s">
        <v>932</v>
      </c>
      <c r="AJ1536" s="28" t="s">
        <v>7793</v>
      </c>
      <c r="AK1536" s="28" t="s">
        <v>7793</v>
      </c>
      <c r="AL1536" s="28" t="s">
        <v>7797</v>
      </c>
      <c r="AM1536" s="28" t="str">
        <f>_xlfn.XLOOKUP(Solution[[#This Row],[Cu_ID]],Master[cu_id],Master[Notes], "none")</f>
        <v>102</v>
      </c>
      <c r="AN1536" s="28"/>
    </row>
    <row r="1537" spans="1:40" x14ac:dyDescent="0.3">
      <c r="A1537" s="53" t="s">
        <v>11995</v>
      </c>
      <c r="B1537" s="37" t="s">
        <v>7746</v>
      </c>
      <c r="C1537" s="37" t="s">
        <v>7728</v>
      </c>
      <c r="D1537" s="28" t="s">
        <v>7719</v>
      </c>
      <c r="E1537" s="28" t="s">
        <v>7734</v>
      </c>
      <c r="F1537" s="28" t="s">
        <v>902</v>
      </c>
      <c r="G1537" s="28" t="s">
        <v>7774</v>
      </c>
      <c r="H1537" s="28" t="s">
        <v>7734</v>
      </c>
      <c r="I1537" s="28" t="s">
        <v>902</v>
      </c>
      <c r="J1537" s="28">
        <v>70</v>
      </c>
      <c r="K1537" s="35" t="s">
        <v>8606</v>
      </c>
      <c r="L1537" s="35" t="s">
        <v>11996</v>
      </c>
      <c r="M1537" s="30">
        <v>1.4417513683438301</v>
      </c>
      <c r="N1537" s="32" t="s">
        <v>16297</v>
      </c>
      <c r="O1537" s="28" t="s">
        <v>7774</v>
      </c>
      <c r="P1537" s="29">
        <v>0.36427083333333332</v>
      </c>
      <c r="Q1537" s="29">
        <v>0.36685185185185187</v>
      </c>
      <c r="R1537" s="28">
        <v>0</v>
      </c>
      <c r="S1537" s="30">
        <v>3.7222222233333335</v>
      </c>
      <c r="T1537" s="32" t="s">
        <v>11997</v>
      </c>
      <c r="U1537" s="32" t="s">
        <v>11998</v>
      </c>
      <c r="V1537" s="30">
        <v>0.51889270244265995</v>
      </c>
      <c r="W1537" s="28">
        <v>0</v>
      </c>
      <c r="X1537" s="28">
        <v>0</v>
      </c>
      <c r="Y1537" s="28" t="s">
        <v>14637</v>
      </c>
      <c r="Z1537" s="28" t="s">
        <v>16292</v>
      </c>
      <c r="AA1537" s="28">
        <v>1</v>
      </c>
      <c r="AB1537" s="28">
        <v>0</v>
      </c>
      <c r="AC1537" s="32">
        <f>Solution[[#This Row],[Old Stop]] +1</f>
        <v>71</v>
      </c>
      <c r="AD1537" s="32" t="str">
        <f>_xlfn.CONCAT(Solution[[#This Row],[Notes]],"_",Solution[[#This Row],[Week '#]],"_", _xlfn.SWITCH(Solution[[#This Row],[Column1]], "M", "Monday", "T", "Tuesday", "W", "Wednesday", "R", "Thursday", "H", "Thursday", "F", "Friday"))</f>
        <v>102_Week4_Friday</v>
      </c>
      <c r="AE1537" s="32" t="str">
        <f>IF(LEN(Solution[[#This Row],[Available Delivery Days]]) =1, Solution[[#This Row],[Available Delivery Days]], IF(ISNUMBER(SEARCH(Solution[[#This Row],[New Delivery Day]], Solution[[#This Row],[Available Delivery Days]])), Solution[[#This Row],[New Delivery Day]], Solution[[#This Row],[Old Delivery Day]]))</f>
        <v>F</v>
      </c>
      <c r="AF1537" s="31">
        <v>15</v>
      </c>
      <c r="AG1537" s="31">
        <v>15</v>
      </c>
      <c r="AH1537" s="28" t="s">
        <v>7832</v>
      </c>
      <c r="AI1537" s="28" t="s">
        <v>932</v>
      </c>
      <c r="AJ1537" s="28" t="s">
        <v>7793</v>
      </c>
      <c r="AK1537" s="28" t="s">
        <v>7793</v>
      </c>
      <c r="AL1537" s="28" t="s">
        <v>7797</v>
      </c>
      <c r="AM1537" s="28" t="str">
        <f>_xlfn.XLOOKUP(Solution[[#This Row],[Cu_ID]],Master[cu_id],Master[Notes], "none")</f>
        <v>102</v>
      </c>
      <c r="AN1537" s="28"/>
    </row>
    <row r="1538" spans="1:40" x14ac:dyDescent="0.3">
      <c r="A1538" s="53" t="s">
        <v>11038</v>
      </c>
      <c r="B1538" s="37" t="s">
        <v>7746</v>
      </c>
      <c r="C1538" s="37" t="s">
        <v>7731</v>
      </c>
      <c r="D1538" s="28" t="s">
        <v>7716</v>
      </c>
      <c r="E1538" s="28" t="s">
        <v>7734</v>
      </c>
      <c r="F1538" s="28" t="s">
        <v>936</v>
      </c>
      <c r="G1538" s="28" t="s">
        <v>7731</v>
      </c>
      <c r="H1538" s="28" t="s">
        <v>7734</v>
      </c>
      <c r="I1538" s="28" t="s">
        <v>902</v>
      </c>
      <c r="J1538" s="28">
        <v>10</v>
      </c>
      <c r="K1538" s="35" t="s">
        <v>8571</v>
      </c>
      <c r="L1538" s="35" t="s">
        <v>11039</v>
      </c>
      <c r="M1538" s="30">
        <v>82.428818341344595</v>
      </c>
      <c r="N1538" s="32" t="s">
        <v>15275</v>
      </c>
      <c r="O1538" s="28" t="s">
        <v>7774</v>
      </c>
      <c r="P1538" s="29">
        <v>0.30723379629629627</v>
      </c>
      <c r="Q1538" s="29">
        <v>0.31004629629629632</v>
      </c>
      <c r="R1538" s="28">
        <v>0</v>
      </c>
      <c r="S1538" s="30">
        <v>4.0555555566666666</v>
      </c>
      <c r="T1538" s="32" t="s">
        <v>11040</v>
      </c>
      <c r="U1538" s="32" t="s">
        <v>11041</v>
      </c>
      <c r="V1538" s="30">
        <v>79.391432113785996</v>
      </c>
      <c r="W1538" s="28">
        <v>0</v>
      </c>
      <c r="X1538" s="28">
        <v>0</v>
      </c>
      <c r="Y1538" s="28" t="s">
        <v>14643</v>
      </c>
      <c r="Z1538" s="28" t="s">
        <v>14644</v>
      </c>
      <c r="AA1538" s="28">
        <v>1</v>
      </c>
      <c r="AB1538" s="28">
        <v>0</v>
      </c>
      <c r="AC1538" s="32">
        <f>Solution[[#This Row],[Old Stop]] +1</f>
        <v>11</v>
      </c>
      <c r="AD1538" s="32" t="str">
        <f>_xlfn.CONCAT(Solution[[#This Row],[Notes]],"_",Solution[[#This Row],[Week '#]],"_", _xlfn.SWITCH(Solution[[#This Row],[Column1]], "M", "Monday", "T", "Tuesday", "W", "Wednesday", "R", "Thursday", "H", "Thursday", "F", "Friday"))</f>
        <v>102_Week1_Thursday</v>
      </c>
      <c r="AE1538" s="32" t="str">
        <f>IF(LEN(Solution[[#This Row],[Available Delivery Days]]) =1, Solution[[#This Row],[Available Delivery Days]], IF(ISNUMBER(SEARCH(Solution[[#This Row],[New Delivery Day]], Solution[[#This Row],[Available Delivery Days]])), Solution[[#This Row],[New Delivery Day]], Solution[[#This Row],[Old Delivery Day]]))</f>
        <v>R</v>
      </c>
      <c r="AF1538" s="31">
        <v>15</v>
      </c>
      <c r="AG1538" s="31">
        <v>15</v>
      </c>
      <c r="AH1538" s="28" t="s">
        <v>7832</v>
      </c>
      <c r="AI1538" s="28" t="s">
        <v>932</v>
      </c>
      <c r="AJ1538" s="28" t="s">
        <v>7793</v>
      </c>
      <c r="AK1538" s="28" t="s">
        <v>7792</v>
      </c>
      <c r="AL1538" s="28" t="s">
        <v>7797</v>
      </c>
      <c r="AM1538" s="28" t="str">
        <f>_xlfn.XLOOKUP(Solution[[#This Row],[Cu_ID]],Master[cu_id],Master[Notes], "none")</f>
        <v>102</v>
      </c>
      <c r="AN1538" s="28">
        <v>0</v>
      </c>
    </row>
    <row r="1539" spans="1:40" x14ac:dyDescent="0.3">
      <c r="A1539" s="53" t="s">
        <v>11038</v>
      </c>
      <c r="B1539" s="37" t="s">
        <v>7746</v>
      </c>
      <c r="C1539" s="37" t="s">
        <v>7731</v>
      </c>
      <c r="D1539" s="28" t="s">
        <v>7717</v>
      </c>
      <c r="E1539" s="28" t="s">
        <v>7734</v>
      </c>
      <c r="F1539" s="28" t="s">
        <v>936</v>
      </c>
      <c r="G1539" s="28" t="s">
        <v>7814</v>
      </c>
      <c r="H1539" s="28" t="s">
        <v>7734</v>
      </c>
      <c r="I1539" s="28" t="s">
        <v>902</v>
      </c>
      <c r="J1539" s="28">
        <v>10</v>
      </c>
      <c r="K1539" s="35" t="s">
        <v>8571</v>
      </c>
      <c r="L1539" s="35" t="s">
        <v>11039</v>
      </c>
      <c r="M1539" s="30">
        <v>21.8596080448478</v>
      </c>
      <c r="N1539" s="32" t="s">
        <v>15276</v>
      </c>
      <c r="O1539" s="28" t="s">
        <v>7774</v>
      </c>
      <c r="P1539" s="29">
        <v>0.61719907407407404</v>
      </c>
      <c r="Q1539" s="29">
        <v>0.62001157407407403</v>
      </c>
      <c r="R1539" s="28">
        <v>0</v>
      </c>
      <c r="S1539" s="30">
        <v>4.0555555566666666</v>
      </c>
      <c r="T1539" s="32" t="s">
        <v>11040</v>
      </c>
      <c r="U1539" s="32" t="s">
        <v>11041</v>
      </c>
      <c r="V1539" s="30">
        <v>16.132724531130702</v>
      </c>
      <c r="W1539" s="28">
        <v>0</v>
      </c>
      <c r="X1539" s="28">
        <v>0</v>
      </c>
      <c r="Y1539" s="28" t="s">
        <v>14643</v>
      </c>
      <c r="Z1539" s="28" t="s">
        <v>14649</v>
      </c>
      <c r="AA1539" s="28">
        <v>1</v>
      </c>
      <c r="AB1539" s="28">
        <v>0</v>
      </c>
      <c r="AC1539" s="32">
        <f>Solution[[#This Row],[Old Stop]] +1</f>
        <v>11</v>
      </c>
      <c r="AD1539" s="32" t="str">
        <f>_xlfn.CONCAT(Solution[[#This Row],[Notes]],"_",Solution[[#This Row],[Week '#]],"_", _xlfn.SWITCH(Solution[[#This Row],[Column1]], "M", "Monday", "T", "Tuesday", "W", "Wednesday", "R", "Thursday", "H", "Thursday", "F", "Friday"))</f>
        <v>102_Week2_Thursday</v>
      </c>
      <c r="AE1539" s="32" t="str">
        <f>IF(LEN(Solution[[#This Row],[Available Delivery Days]]) =1, Solution[[#This Row],[Available Delivery Days]], IF(ISNUMBER(SEARCH(Solution[[#This Row],[New Delivery Day]], Solution[[#This Row],[Available Delivery Days]])), Solution[[#This Row],[New Delivery Day]], Solution[[#This Row],[Old Delivery Day]]))</f>
        <v>R</v>
      </c>
      <c r="AF1539" s="31">
        <v>15</v>
      </c>
      <c r="AG1539" s="31">
        <v>15</v>
      </c>
      <c r="AH1539" s="28" t="s">
        <v>7832</v>
      </c>
      <c r="AI1539" s="28" t="s">
        <v>932</v>
      </c>
      <c r="AJ1539" s="28" t="s">
        <v>7793</v>
      </c>
      <c r="AK1539" s="28" t="s">
        <v>7792</v>
      </c>
      <c r="AL1539" s="28" t="s">
        <v>7797</v>
      </c>
      <c r="AM1539" s="28" t="str">
        <f>_xlfn.XLOOKUP(Solution[[#This Row],[Cu_ID]],Master[cu_id],Master[Notes], "none")</f>
        <v>102</v>
      </c>
      <c r="AN1539" s="28">
        <v>0</v>
      </c>
    </row>
    <row r="1540" spans="1:40" x14ac:dyDescent="0.3">
      <c r="A1540" s="53" t="s">
        <v>11038</v>
      </c>
      <c r="B1540" s="37" t="s">
        <v>7746</v>
      </c>
      <c r="C1540" s="37" t="s">
        <v>7731</v>
      </c>
      <c r="D1540" s="28" t="s">
        <v>7718</v>
      </c>
      <c r="E1540" s="28" t="s">
        <v>7734</v>
      </c>
      <c r="F1540" s="28" t="s">
        <v>936</v>
      </c>
      <c r="G1540" s="28" t="s">
        <v>7731</v>
      </c>
      <c r="H1540" s="28" t="s">
        <v>7734</v>
      </c>
      <c r="I1540" s="28" t="s">
        <v>902</v>
      </c>
      <c r="J1540" s="28">
        <v>10</v>
      </c>
      <c r="K1540" s="35" t="s">
        <v>8571</v>
      </c>
      <c r="L1540" s="35" t="s">
        <v>11039</v>
      </c>
      <c r="M1540" s="30">
        <v>82.428818341344595</v>
      </c>
      <c r="N1540" s="32" t="s">
        <v>15820</v>
      </c>
      <c r="O1540" s="28" t="s">
        <v>7774</v>
      </c>
      <c r="P1540" s="29">
        <v>0.30723379629629627</v>
      </c>
      <c r="Q1540" s="29">
        <v>0.31004629629629632</v>
      </c>
      <c r="R1540" s="28">
        <v>0</v>
      </c>
      <c r="S1540" s="30">
        <v>4.0555555566666666</v>
      </c>
      <c r="T1540" s="32" t="s">
        <v>11040</v>
      </c>
      <c r="U1540" s="32" t="s">
        <v>11041</v>
      </c>
      <c r="V1540" s="30">
        <v>79.391432113785996</v>
      </c>
      <c r="W1540" s="28">
        <v>0</v>
      </c>
      <c r="X1540" s="28">
        <v>0</v>
      </c>
      <c r="Y1540" s="28" t="s">
        <v>14643</v>
      </c>
      <c r="Z1540" s="28" t="s">
        <v>15700</v>
      </c>
      <c r="AA1540" s="28">
        <v>1</v>
      </c>
      <c r="AB1540" s="28">
        <v>0</v>
      </c>
      <c r="AC1540" s="32">
        <f>Solution[[#This Row],[Old Stop]] +1</f>
        <v>11</v>
      </c>
      <c r="AD1540" s="32" t="str">
        <f>_xlfn.CONCAT(Solution[[#This Row],[Notes]],"_",Solution[[#This Row],[Week '#]],"_", _xlfn.SWITCH(Solution[[#This Row],[Column1]], "M", "Monday", "T", "Tuesday", "W", "Wednesday", "R", "Thursday", "H", "Thursday", "F", "Friday"))</f>
        <v>102_Week3_Thursday</v>
      </c>
      <c r="AE1540" s="32" t="str">
        <f>IF(LEN(Solution[[#This Row],[Available Delivery Days]]) =1, Solution[[#This Row],[Available Delivery Days]], IF(ISNUMBER(SEARCH(Solution[[#This Row],[New Delivery Day]], Solution[[#This Row],[Available Delivery Days]])), Solution[[#This Row],[New Delivery Day]], Solution[[#This Row],[Old Delivery Day]]))</f>
        <v>R</v>
      </c>
      <c r="AF1540" s="31">
        <v>15</v>
      </c>
      <c r="AG1540" s="31">
        <v>15</v>
      </c>
      <c r="AH1540" s="28" t="s">
        <v>7832</v>
      </c>
      <c r="AI1540" s="28" t="s">
        <v>932</v>
      </c>
      <c r="AJ1540" s="28" t="s">
        <v>7793</v>
      </c>
      <c r="AK1540" s="28" t="s">
        <v>7792</v>
      </c>
      <c r="AL1540" s="28" t="s">
        <v>7797</v>
      </c>
      <c r="AM1540" s="28" t="str">
        <f>_xlfn.XLOOKUP(Solution[[#This Row],[Cu_ID]],Master[cu_id],Master[Notes], "none")</f>
        <v>102</v>
      </c>
      <c r="AN1540" s="28">
        <v>0</v>
      </c>
    </row>
    <row r="1541" spans="1:40" x14ac:dyDescent="0.3">
      <c r="A1541" s="53" t="s">
        <v>11038</v>
      </c>
      <c r="B1541" s="37" t="s">
        <v>7746</v>
      </c>
      <c r="C1541" s="37" t="s">
        <v>7731</v>
      </c>
      <c r="D1541" s="28" t="s">
        <v>7719</v>
      </c>
      <c r="E1541" s="28" t="s">
        <v>7734</v>
      </c>
      <c r="F1541" s="28" t="s">
        <v>936</v>
      </c>
      <c r="G1541" s="28" t="s">
        <v>7814</v>
      </c>
      <c r="H1541" s="28" t="s">
        <v>7734</v>
      </c>
      <c r="I1541" s="28" t="s">
        <v>902</v>
      </c>
      <c r="J1541" s="28">
        <v>10</v>
      </c>
      <c r="K1541" s="35" t="s">
        <v>8571</v>
      </c>
      <c r="L1541" s="35" t="s">
        <v>11039</v>
      </c>
      <c r="M1541" s="30">
        <v>21.8596080448478</v>
      </c>
      <c r="N1541" s="32" t="s">
        <v>16334</v>
      </c>
      <c r="O1541" s="28" t="s">
        <v>7774</v>
      </c>
      <c r="P1541" s="29">
        <v>0.61719907407407404</v>
      </c>
      <c r="Q1541" s="29">
        <v>0.62001157407407403</v>
      </c>
      <c r="R1541" s="28">
        <v>0</v>
      </c>
      <c r="S1541" s="30">
        <v>4.0555555566666666</v>
      </c>
      <c r="T1541" s="32" t="s">
        <v>11040</v>
      </c>
      <c r="U1541" s="32" t="s">
        <v>11041</v>
      </c>
      <c r="V1541" s="30">
        <v>16.132724531130702</v>
      </c>
      <c r="W1541" s="28">
        <v>0</v>
      </c>
      <c r="X1541" s="28">
        <v>0</v>
      </c>
      <c r="Y1541" s="28" t="s">
        <v>14643</v>
      </c>
      <c r="Z1541" s="28" t="s">
        <v>16265</v>
      </c>
      <c r="AA1541" s="28">
        <v>1</v>
      </c>
      <c r="AB1541" s="28">
        <v>0</v>
      </c>
      <c r="AC1541" s="32">
        <f>Solution[[#This Row],[Old Stop]] +1</f>
        <v>11</v>
      </c>
      <c r="AD1541" s="32" t="str">
        <f>_xlfn.CONCAT(Solution[[#This Row],[Notes]],"_",Solution[[#This Row],[Week '#]],"_", _xlfn.SWITCH(Solution[[#This Row],[Column1]], "M", "Monday", "T", "Tuesday", "W", "Wednesday", "R", "Thursday", "H", "Thursday", "F", "Friday"))</f>
        <v>102_Week4_Thursday</v>
      </c>
      <c r="AE1541" s="32" t="str">
        <f>IF(LEN(Solution[[#This Row],[Available Delivery Days]]) =1, Solution[[#This Row],[Available Delivery Days]], IF(ISNUMBER(SEARCH(Solution[[#This Row],[New Delivery Day]], Solution[[#This Row],[Available Delivery Days]])), Solution[[#This Row],[New Delivery Day]], Solution[[#This Row],[Old Delivery Day]]))</f>
        <v>R</v>
      </c>
      <c r="AF1541" s="31">
        <v>15</v>
      </c>
      <c r="AG1541" s="31">
        <v>15</v>
      </c>
      <c r="AH1541" s="28" t="s">
        <v>7832</v>
      </c>
      <c r="AI1541" s="28" t="s">
        <v>932</v>
      </c>
      <c r="AJ1541" s="28" t="s">
        <v>7793</v>
      </c>
      <c r="AK1541" s="28" t="s">
        <v>7792</v>
      </c>
      <c r="AL1541" s="28" t="s">
        <v>7797</v>
      </c>
      <c r="AM1541" s="28" t="str">
        <f>_xlfn.XLOOKUP(Solution[[#This Row],[Cu_ID]],Master[cu_id],Master[Notes], "none")</f>
        <v>102</v>
      </c>
      <c r="AN1541" s="28">
        <v>0</v>
      </c>
    </row>
    <row r="1542" spans="1:40" x14ac:dyDescent="0.3">
      <c r="A1542" s="53" t="s">
        <v>13309</v>
      </c>
      <c r="B1542" s="37" t="s">
        <v>13310</v>
      </c>
      <c r="C1542" s="37" t="s">
        <v>7728</v>
      </c>
      <c r="D1542" s="28" t="s">
        <v>7716</v>
      </c>
      <c r="E1542" s="28" t="s">
        <v>11016</v>
      </c>
      <c r="F1542" s="28" t="s">
        <v>902</v>
      </c>
      <c r="G1542" s="28" t="s">
        <v>7763</v>
      </c>
      <c r="H1542" s="28" t="s">
        <v>7752</v>
      </c>
      <c r="I1542" s="28" t="s">
        <v>903</v>
      </c>
      <c r="J1542" s="28">
        <v>240</v>
      </c>
      <c r="K1542" s="35" t="s">
        <v>8818</v>
      </c>
      <c r="L1542" s="35" t="s">
        <v>13311</v>
      </c>
      <c r="M1542" s="30">
        <v>0.169224172830582</v>
      </c>
      <c r="N1542" s="32" t="s">
        <v>15141</v>
      </c>
      <c r="O1542" s="28" t="s">
        <v>7774</v>
      </c>
      <c r="P1542" s="29">
        <v>0.42681712962962964</v>
      </c>
      <c r="Q1542" s="29">
        <v>0.42702546296296295</v>
      </c>
      <c r="R1542" s="28">
        <v>0</v>
      </c>
      <c r="S1542" s="30">
        <v>0.3</v>
      </c>
      <c r="T1542" s="32" t="s">
        <v>13312</v>
      </c>
      <c r="U1542" s="32" t="s">
        <v>13313</v>
      </c>
      <c r="V1542" s="30">
        <v>9.6398868805037605E-2</v>
      </c>
      <c r="W1542" s="28">
        <v>0</v>
      </c>
      <c r="X1542" s="28">
        <v>0</v>
      </c>
      <c r="Y1542" s="28" t="s">
        <v>14627</v>
      </c>
      <c r="Z1542" s="28" t="s">
        <v>14628</v>
      </c>
      <c r="AA1542" s="28">
        <v>1</v>
      </c>
      <c r="AB1542" s="28">
        <v>0</v>
      </c>
      <c r="AC1542" s="32">
        <f>Solution[[#This Row],[Old Stop]] +1</f>
        <v>241</v>
      </c>
      <c r="AD1542" s="32" t="str">
        <f>_xlfn.CONCAT(Solution[[#This Row],[Notes]],"_",Solution[[#This Row],[Week '#]],"_", _xlfn.SWITCH(Solution[[#This Row],[Column1]], "M", "Monday", "T", "Tuesday", "W", "Wednesday", "R", "Thursday", "H", "Thursday", "F", "Friday"))</f>
        <v>105_Week1_Friday</v>
      </c>
      <c r="AE1542" s="32" t="str">
        <f>IF(LEN(Solution[[#This Row],[Available Delivery Days]]) =1, Solution[[#This Row],[Available Delivery Days]], IF(ISNUMBER(SEARCH(Solution[[#This Row],[New Delivery Day]], Solution[[#This Row],[Available Delivery Days]])), Solution[[#This Row],[New Delivery Day]], Solution[[#This Row],[Old Delivery Day]]))</f>
        <v>F</v>
      </c>
      <c r="AF1542" s="31">
        <v>44.01</v>
      </c>
      <c r="AG1542" s="31">
        <v>23.8675</v>
      </c>
      <c r="AH1542" s="28" t="s">
        <v>7832</v>
      </c>
      <c r="AI1542" s="28" t="s">
        <v>932</v>
      </c>
      <c r="AJ1542" s="28" t="s">
        <v>7792</v>
      </c>
      <c r="AK1542" s="28" t="s">
        <v>7792</v>
      </c>
      <c r="AL1542" s="28" t="s">
        <v>7797</v>
      </c>
      <c r="AM1542" s="28">
        <f>_xlfn.XLOOKUP(Solution[[#This Row],[Cu_ID]],Master[cu_id],Master[Notes], "none")</f>
        <v>105</v>
      </c>
      <c r="AN1542" s="28">
        <v>0</v>
      </c>
    </row>
    <row r="1543" spans="1:40" x14ac:dyDescent="0.3">
      <c r="A1543" s="53" t="s">
        <v>13309</v>
      </c>
      <c r="B1543" s="37" t="s">
        <v>13310</v>
      </c>
      <c r="C1543" s="37" t="s">
        <v>7728</v>
      </c>
      <c r="D1543" s="28" t="s">
        <v>7717</v>
      </c>
      <c r="E1543" s="28" t="s">
        <v>11016</v>
      </c>
      <c r="F1543" s="28" t="s">
        <v>902</v>
      </c>
      <c r="G1543" s="28" t="s">
        <v>7725</v>
      </c>
      <c r="H1543" s="28" t="s">
        <v>7752</v>
      </c>
      <c r="I1543" s="28" t="s">
        <v>903</v>
      </c>
      <c r="J1543" s="28">
        <v>240</v>
      </c>
      <c r="K1543" s="35" t="s">
        <v>8818</v>
      </c>
      <c r="L1543" s="35" t="s">
        <v>13311</v>
      </c>
      <c r="M1543" s="30">
        <v>0.169224172830582</v>
      </c>
      <c r="N1543" s="32" t="s">
        <v>15142</v>
      </c>
      <c r="O1543" s="28" t="s">
        <v>7774</v>
      </c>
      <c r="P1543" s="29">
        <v>0.47086805555555555</v>
      </c>
      <c r="Q1543" s="29">
        <v>0.47107638888888886</v>
      </c>
      <c r="R1543" s="28">
        <v>0</v>
      </c>
      <c r="S1543" s="30">
        <v>0.3</v>
      </c>
      <c r="T1543" s="32" t="s">
        <v>13312</v>
      </c>
      <c r="U1543" s="32" t="s">
        <v>13313</v>
      </c>
      <c r="V1543" s="30">
        <v>9.6398868805037605E-2</v>
      </c>
      <c r="W1543" s="28">
        <v>0</v>
      </c>
      <c r="X1543" s="28">
        <v>0</v>
      </c>
      <c r="Y1543" s="28" t="s">
        <v>14627</v>
      </c>
      <c r="Z1543" s="28" t="s">
        <v>14648</v>
      </c>
      <c r="AA1543" s="28">
        <v>1</v>
      </c>
      <c r="AB1543" s="28">
        <v>0</v>
      </c>
      <c r="AC1543" s="32">
        <f>Solution[[#This Row],[Old Stop]] +1</f>
        <v>241</v>
      </c>
      <c r="AD1543" s="32" t="str">
        <f>_xlfn.CONCAT(Solution[[#This Row],[Notes]],"_",Solution[[#This Row],[Week '#]],"_", _xlfn.SWITCH(Solution[[#This Row],[Column1]], "M", "Monday", "T", "Tuesday", "W", "Wednesday", "R", "Thursday", "H", "Thursday", "F", "Friday"))</f>
        <v>105_Week2_Friday</v>
      </c>
      <c r="AE1543" s="32" t="str">
        <f>IF(LEN(Solution[[#This Row],[Available Delivery Days]]) =1, Solution[[#This Row],[Available Delivery Days]], IF(ISNUMBER(SEARCH(Solution[[#This Row],[New Delivery Day]], Solution[[#This Row],[Available Delivery Days]])), Solution[[#This Row],[New Delivery Day]], Solution[[#This Row],[Old Delivery Day]]))</f>
        <v>F</v>
      </c>
      <c r="AF1543" s="31">
        <v>44.01</v>
      </c>
      <c r="AG1543" s="31">
        <v>23.8675</v>
      </c>
      <c r="AH1543" s="28" t="s">
        <v>7832</v>
      </c>
      <c r="AI1543" s="28" t="s">
        <v>932</v>
      </c>
      <c r="AJ1543" s="28" t="s">
        <v>7792</v>
      </c>
      <c r="AK1543" s="28" t="s">
        <v>7792</v>
      </c>
      <c r="AL1543" s="28" t="s">
        <v>7797</v>
      </c>
      <c r="AM1543" s="28">
        <f>_xlfn.XLOOKUP(Solution[[#This Row],[Cu_ID]],Master[cu_id],Master[Notes], "none")</f>
        <v>105</v>
      </c>
      <c r="AN1543" s="28">
        <v>0</v>
      </c>
    </row>
    <row r="1544" spans="1:40" x14ac:dyDescent="0.3">
      <c r="A1544" s="53" t="s">
        <v>13309</v>
      </c>
      <c r="B1544" s="37" t="s">
        <v>13310</v>
      </c>
      <c r="C1544" s="37" t="s">
        <v>7728</v>
      </c>
      <c r="D1544" s="28" t="s">
        <v>7718</v>
      </c>
      <c r="E1544" s="28" t="s">
        <v>11016</v>
      </c>
      <c r="F1544" s="28" t="s">
        <v>902</v>
      </c>
      <c r="G1544" s="28" t="s">
        <v>7754</v>
      </c>
      <c r="H1544" s="28" t="s">
        <v>7752</v>
      </c>
      <c r="I1544" s="28" t="s">
        <v>903</v>
      </c>
      <c r="J1544" s="28">
        <v>240</v>
      </c>
      <c r="K1544" s="35" t="s">
        <v>8818</v>
      </c>
      <c r="L1544" s="35" t="s">
        <v>13311</v>
      </c>
      <c r="M1544" s="30">
        <v>2.1284073237329699</v>
      </c>
      <c r="N1544" s="32" t="s">
        <v>16196</v>
      </c>
      <c r="O1544" s="28" t="s">
        <v>7774</v>
      </c>
      <c r="P1544" s="29">
        <v>0.4236111111111111</v>
      </c>
      <c r="Q1544" s="29">
        <v>0.42381944444444447</v>
      </c>
      <c r="R1544" s="28">
        <v>0</v>
      </c>
      <c r="S1544" s="30">
        <v>0.3</v>
      </c>
      <c r="T1544" s="32" t="s">
        <v>13312</v>
      </c>
      <c r="U1544" s="32" t="s">
        <v>13313</v>
      </c>
      <c r="V1544" s="30">
        <v>1.12974322892506</v>
      </c>
      <c r="W1544" s="28">
        <v>0</v>
      </c>
      <c r="X1544" s="28">
        <v>0</v>
      </c>
      <c r="Y1544" s="28" t="s">
        <v>14627</v>
      </c>
      <c r="Z1544" s="28" t="s">
        <v>16138</v>
      </c>
      <c r="AA1544" s="28">
        <v>1</v>
      </c>
      <c r="AB1544" s="28">
        <v>0</v>
      </c>
      <c r="AC1544" s="32">
        <f>Solution[[#This Row],[Old Stop]] +1</f>
        <v>241</v>
      </c>
      <c r="AD1544" s="32" t="str">
        <f>_xlfn.CONCAT(Solution[[#This Row],[Notes]],"_",Solution[[#This Row],[Week '#]],"_", _xlfn.SWITCH(Solution[[#This Row],[Column1]], "M", "Monday", "T", "Tuesday", "W", "Wednesday", "R", "Thursday", "H", "Thursday", "F", "Friday"))</f>
        <v>105_Week3_Friday</v>
      </c>
      <c r="AE1544" s="32" t="str">
        <f>IF(LEN(Solution[[#This Row],[Available Delivery Days]]) =1, Solution[[#This Row],[Available Delivery Days]], IF(ISNUMBER(SEARCH(Solution[[#This Row],[New Delivery Day]], Solution[[#This Row],[Available Delivery Days]])), Solution[[#This Row],[New Delivery Day]], Solution[[#This Row],[Old Delivery Day]]))</f>
        <v>F</v>
      </c>
      <c r="AF1544" s="31">
        <v>44.01</v>
      </c>
      <c r="AG1544" s="31">
        <v>23.8675</v>
      </c>
      <c r="AH1544" s="28" t="s">
        <v>7832</v>
      </c>
      <c r="AI1544" s="28" t="s">
        <v>932</v>
      </c>
      <c r="AJ1544" s="28" t="s">
        <v>7792</v>
      </c>
      <c r="AK1544" s="28" t="s">
        <v>7792</v>
      </c>
      <c r="AL1544" s="28" t="s">
        <v>7797</v>
      </c>
      <c r="AM1544" s="28">
        <f>_xlfn.XLOOKUP(Solution[[#This Row],[Cu_ID]],Master[cu_id],Master[Notes], "none")</f>
        <v>105</v>
      </c>
      <c r="AN1544" s="28">
        <v>0</v>
      </c>
    </row>
    <row r="1545" spans="1:40" x14ac:dyDescent="0.3">
      <c r="A1545" s="53" t="s">
        <v>13309</v>
      </c>
      <c r="B1545" s="37" t="s">
        <v>13310</v>
      </c>
      <c r="C1545" s="37" t="s">
        <v>7728</v>
      </c>
      <c r="D1545" s="28" t="s">
        <v>7719</v>
      </c>
      <c r="E1545" s="28" t="s">
        <v>11016</v>
      </c>
      <c r="F1545" s="28" t="s">
        <v>902</v>
      </c>
      <c r="G1545" s="28" t="s">
        <v>7812</v>
      </c>
      <c r="H1545" s="28" t="s">
        <v>7752</v>
      </c>
      <c r="I1545" s="28" t="s">
        <v>903</v>
      </c>
      <c r="J1545" s="28">
        <v>240</v>
      </c>
      <c r="K1545" s="35" t="s">
        <v>8818</v>
      </c>
      <c r="L1545" s="35" t="s">
        <v>13311</v>
      </c>
      <c r="M1545" s="30">
        <v>0.169224172830582</v>
      </c>
      <c r="N1545" s="32" t="s">
        <v>16768</v>
      </c>
      <c r="O1545" s="28" t="s">
        <v>7774</v>
      </c>
      <c r="P1545" s="29">
        <v>0.47894675925925928</v>
      </c>
      <c r="Q1545" s="29">
        <v>0.47915509259259259</v>
      </c>
      <c r="R1545" s="28">
        <v>0</v>
      </c>
      <c r="S1545" s="30">
        <v>0.3</v>
      </c>
      <c r="T1545" s="32" t="s">
        <v>13312</v>
      </c>
      <c r="U1545" s="32" t="s">
        <v>13313</v>
      </c>
      <c r="V1545" s="30">
        <v>9.6398868805037605E-2</v>
      </c>
      <c r="W1545" s="28">
        <v>0</v>
      </c>
      <c r="X1545" s="28">
        <v>0</v>
      </c>
      <c r="Y1545" s="28" t="s">
        <v>14627</v>
      </c>
      <c r="Z1545" s="28" t="s">
        <v>16642</v>
      </c>
      <c r="AA1545" s="28">
        <v>1</v>
      </c>
      <c r="AB1545" s="28">
        <v>0</v>
      </c>
      <c r="AC1545" s="32">
        <f>Solution[[#This Row],[Old Stop]] +1</f>
        <v>241</v>
      </c>
      <c r="AD1545" s="32" t="str">
        <f>_xlfn.CONCAT(Solution[[#This Row],[Notes]],"_",Solution[[#This Row],[Week '#]],"_", _xlfn.SWITCH(Solution[[#This Row],[Column1]], "M", "Monday", "T", "Tuesday", "W", "Wednesday", "R", "Thursday", "H", "Thursday", "F", "Friday"))</f>
        <v>105_Week4_Friday</v>
      </c>
      <c r="AE1545" s="32" t="str">
        <f>IF(LEN(Solution[[#This Row],[Available Delivery Days]]) =1, Solution[[#This Row],[Available Delivery Days]], IF(ISNUMBER(SEARCH(Solution[[#This Row],[New Delivery Day]], Solution[[#This Row],[Available Delivery Days]])), Solution[[#This Row],[New Delivery Day]], Solution[[#This Row],[Old Delivery Day]]))</f>
        <v>F</v>
      </c>
      <c r="AF1545" s="31">
        <v>44.01</v>
      </c>
      <c r="AG1545" s="31">
        <v>23.8675</v>
      </c>
      <c r="AH1545" s="28" t="s">
        <v>7832</v>
      </c>
      <c r="AI1545" s="28" t="s">
        <v>932</v>
      </c>
      <c r="AJ1545" s="28" t="s">
        <v>7792</v>
      </c>
      <c r="AK1545" s="28" t="s">
        <v>7792</v>
      </c>
      <c r="AL1545" s="28" t="s">
        <v>7797</v>
      </c>
      <c r="AM1545" s="28">
        <f>_xlfn.XLOOKUP(Solution[[#This Row],[Cu_ID]],Master[cu_id],Master[Notes], "none")</f>
        <v>105</v>
      </c>
      <c r="AN1545" s="28">
        <v>0</v>
      </c>
    </row>
    <row r="1546" spans="1:40" x14ac:dyDescent="0.3">
      <c r="A1546" s="53" t="s">
        <v>14043</v>
      </c>
      <c r="B1546" s="37" t="s">
        <v>14044</v>
      </c>
      <c r="C1546" s="37" t="s">
        <v>7728</v>
      </c>
      <c r="D1546" s="28" t="s">
        <v>7716</v>
      </c>
      <c r="E1546" s="28" t="s">
        <v>11016</v>
      </c>
      <c r="F1546" s="28" t="s">
        <v>901</v>
      </c>
      <c r="G1546" s="28" t="s">
        <v>7722</v>
      </c>
      <c r="H1546" s="28" t="s">
        <v>11016</v>
      </c>
      <c r="I1546" s="28" t="s">
        <v>900</v>
      </c>
      <c r="J1546" s="28">
        <v>67</v>
      </c>
      <c r="K1546" s="35" t="s">
        <v>9291</v>
      </c>
      <c r="L1546" s="35" t="s">
        <v>14045</v>
      </c>
      <c r="M1546" s="30">
        <v>1.31142157688737</v>
      </c>
      <c r="N1546" s="32" t="s">
        <v>15015</v>
      </c>
      <c r="O1546" s="28" t="s">
        <v>7751</v>
      </c>
      <c r="P1546" s="29">
        <v>0.33643518518518517</v>
      </c>
      <c r="Q1546" s="29">
        <v>0.33659722222222221</v>
      </c>
      <c r="R1546" s="28">
        <v>0</v>
      </c>
      <c r="S1546" s="30">
        <v>0.23333333333333334</v>
      </c>
      <c r="T1546" s="32" t="s">
        <v>14046</v>
      </c>
      <c r="U1546" s="32" t="s">
        <v>14047</v>
      </c>
      <c r="V1546" s="30">
        <v>0.57284364594228099</v>
      </c>
      <c r="W1546" s="28">
        <v>0</v>
      </c>
      <c r="X1546" s="28">
        <v>0</v>
      </c>
      <c r="Y1546" s="28" t="s">
        <v>14623</v>
      </c>
      <c r="Z1546" s="28" t="s">
        <v>14624</v>
      </c>
      <c r="AA1546" s="28">
        <v>1</v>
      </c>
      <c r="AB1546" s="28">
        <v>0</v>
      </c>
      <c r="AC1546" s="32">
        <f>Solution[[#This Row],[Old Stop]] +1</f>
        <v>68</v>
      </c>
      <c r="AD1546" s="32" t="str">
        <f>_xlfn.CONCAT(Solution[[#This Row],[Notes]],"_",Solution[[#This Row],[Week '#]],"_", _xlfn.SWITCH(Solution[[#This Row],[Column1]], "M", "Monday", "T", "Tuesday", "W", "Wednesday", "R", "Thursday", "H", "Thursday", "F", "Friday"))</f>
        <v>105_Week1_Wednesday</v>
      </c>
      <c r="AE1546" s="32" t="str">
        <f>IF(LEN(Solution[[#This Row],[Available Delivery Days]]) =1, Solution[[#This Row],[Available Delivery Days]], IF(ISNUMBER(SEARCH(Solution[[#This Row],[New Delivery Day]], Solution[[#This Row],[Available Delivery Days]])), Solution[[#This Row],[New Delivery Day]], Solution[[#This Row],[Old Delivery Day]]))</f>
        <v>W</v>
      </c>
      <c r="AF1546" s="31">
        <v>28.093699999999998</v>
      </c>
      <c r="AG1546" s="31">
        <v>29.88</v>
      </c>
      <c r="AH1546" s="28" t="s">
        <v>7832</v>
      </c>
      <c r="AI1546" s="28" t="s">
        <v>944</v>
      </c>
      <c r="AJ1546" s="28" t="s">
        <v>7793</v>
      </c>
      <c r="AK1546" s="28" t="s">
        <v>7792</v>
      </c>
      <c r="AL1546" s="28" t="s">
        <v>7796</v>
      </c>
      <c r="AM1546" s="28">
        <f>_xlfn.XLOOKUP(Solution[[#This Row],[Cu_ID]],Master[cu_id],Master[Notes], "none")</f>
        <v>105</v>
      </c>
      <c r="AN1546" s="28">
        <v>0</v>
      </c>
    </row>
    <row r="1547" spans="1:40" x14ac:dyDescent="0.3">
      <c r="A1547" s="53" t="s">
        <v>14043</v>
      </c>
      <c r="B1547" s="37" t="s">
        <v>14044</v>
      </c>
      <c r="C1547" s="37" t="s">
        <v>7728</v>
      </c>
      <c r="D1547" s="28" t="s">
        <v>7718</v>
      </c>
      <c r="E1547" s="28" t="s">
        <v>11016</v>
      </c>
      <c r="F1547" s="28" t="s">
        <v>901</v>
      </c>
      <c r="G1547" s="28" t="s">
        <v>7722</v>
      </c>
      <c r="H1547" s="28" t="s">
        <v>11016</v>
      </c>
      <c r="I1547" s="28" t="s">
        <v>900</v>
      </c>
      <c r="J1547" s="28">
        <v>67</v>
      </c>
      <c r="K1547" s="35" t="s">
        <v>9291</v>
      </c>
      <c r="L1547" s="35" t="s">
        <v>14045</v>
      </c>
      <c r="M1547" s="30">
        <v>1.31142157688737</v>
      </c>
      <c r="N1547" s="32" t="s">
        <v>16057</v>
      </c>
      <c r="O1547" s="28" t="s">
        <v>7751</v>
      </c>
      <c r="P1547" s="29">
        <v>0.33643518518518517</v>
      </c>
      <c r="Q1547" s="29">
        <v>0.33659722222222221</v>
      </c>
      <c r="R1547" s="28">
        <v>0</v>
      </c>
      <c r="S1547" s="30">
        <v>0.23333333333333334</v>
      </c>
      <c r="T1547" s="32" t="s">
        <v>14046</v>
      </c>
      <c r="U1547" s="32" t="s">
        <v>14047</v>
      </c>
      <c r="V1547" s="30">
        <v>0.57284364594228099</v>
      </c>
      <c r="W1547" s="28">
        <v>0</v>
      </c>
      <c r="X1547" s="28">
        <v>0</v>
      </c>
      <c r="Y1547" s="28" t="s">
        <v>14623</v>
      </c>
      <c r="Z1547" s="28" t="s">
        <v>16024</v>
      </c>
      <c r="AA1547" s="28">
        <v>1</v>
      </c>
      <c r="AB1547" s="28">
        <v>0</v>
      </c>
      <c r="AC1547" s="32">
        <f>Solution[[#This Row],[Old Stop]] +1</f>
        <v>68</v>
      </c>
      <c r="AD1547" s="32" t="str">
        <f>_xlfn.CONCAT(Solution[[#This Row],[Notes]],"_",Solution[[#This Row],[Week '#]],"_", _xlfn.SWITCH(Solution[[#This Row],[Column1]], "M", "Monday", "T", "Tuesday", "W", "Wednesday", "R", "Thursday", "H", "Thursday", "F", "Friday"))</f>
        <v>105_Week3_Wednesday</v>
      </c>
      <c r="AE1547" s="32" t="str">
        <f>IF(LEN(Solution[[#This Row],[Available Delivery Days]]) =1, Solution[[#This Row],[Available Delivery Days]], IF(ISNUMBER(SEARCH(Solution[[#This Row],[New Delivery Day]], Solution[[#This Row],[Available Delivery Days]])), Solution[[#This Row],[New Delivery Day]], Solution[[#This Row],[Old Delivery Day]]))</f>
        <v>W</v>
      </c>
      <c r="AF1547" s="31">
        <v>28.093699999999998</v>
      </c>
      <c r="AG1547" s="31">
        <v>29.88</v>
      </c>
      <c r="AH1547" s="28" t="s">
        <v>7832</v>
      </c>
      <c r="AI1547" s="28" t="s">
        <v>944</v>
      </c>
      <c r="AJ1547" s="28" t="s">
        <v>7793</v>
      </c>
      <c r="AK1547" s="28" t="s">
        <v>7792</v>
      </c>
      <c r="AL1547" s="28" t="s">
        <v>7796</v>
      </c>
      <c r="AM1547" s="28">
        <f>_xlfn.XLOOKUP(Solution[[#This Row],[Cu_ID]],Master[cu_id],Master[Notes], "none")</f>
        <v>105</v>
      </c>
      <c r="AN1547" s="28">
        <v>0</v>
      </c>
    </row>
    <row r="1548" spans="1:40" x14ac:dyDescent="0.3">
      <c r="A1548" s="53" t="s">
        <v>12374</v>
      </c>
      <c r="B1548" s="37" t="s">
        <v>12375</v>
      </c>
      <c r="C1548" s="37" t="s">
        <v>7728</v>
      </c>
      <c r="D1548" s="28" t="s">
        <v>7716</v>
      </c>
      <c r="E1548" s="28" t="s">
        <v>11016</v>
      </c>
      <c r="F1548" s="28" t="s">
        <v>903</v>
      </c>
      <c r="G1548" s="28" t="s">
        <v>7768</v>
      </c>
      <c r="H1548" s="28" t="s">
        <v>7752</v>
      </c>
      <c r="I1548" s="28" t="s">
        <v>902</v>
      </c>
      <c r="J1548" s="28">
        <v>180</v>
      </c>
      <c r="K1548" s="35" t="s">
        <v>9056</v>
      </c>
      <c r="L1548" s="35" t="s">
        <v>12376</v>
      </c>
      <c r="M1548" s="30">
        <v>0.75469613261520896</v>
      </c>
      <c r="N1548" s="32" t="s">
        <v>15028</v>
      </c>
      <c r="O1548" s="28" t="s">
        <v>7774</v>
      </c>
      <c r="P1548" s="29">
        <v>0.44370370370370371</v>
      </c>
      <c r="Q1548" s="29">
        <v>0.44974537037037038</v>
      </c>
      <c r="R1548" s="28">
        <v>0</v>
      </c>
      <c r="S1548" s="30">
        <v>8.7000000000000011</v>
      </c>
      <c r="T1548" s="32" t="s">
        <v>12377</v>
      </c>
      <c r="U1548" s="32" t="s">
        <v>12378</v>
      </c>
      <c r="V1548" s="30">
        <v>0.31385154091152601</v>
      </c>
      <c r="W1548" s="28">
        <v>0</v>
      </c>
      <c r="X1548" s="28">
        <v>0</v>
      </c>
      <c r="Y1548" s="28" t="s">
        <v>14625</v>
      </c>
      <c r="Z1548" s="28" t="s">
        <v>14626</v>
      </c>
      <c r="AA1548" s="28">
        <v>1</v>
      </c>
      <c r="AB1548" s="28">
        <v>0</v>
      </c>
      <c r="AC1548" s="32">
        <f>Solution[[#This Row],[Old Stop]] +1</f>
        <v>181</v>
      </c>
      <c r="AD1548" s="32" t="str">
        <f>_xlfn.CONCAT(Solution[[#This Row],[Notes]],"_",Solution[[#This Row],[Week '#]],"_", _xlfn.SWITCH(Solution[[#This Row],[Column1]], "M", "Monday", "T", "Tuesday", "W", "Wednesday", "R", "Thursday", "H", "Thursday", "F", "Friday"))</f>
        <v>105_Week1_Tuesday</v>
      </c>
      <c r="AE1548" s="32" t="str">
        <f>IF(LEN(Solution[[#This Row],[Available Delivery Days]]) =1, Solution[[#This Row],[Available Delivery Days]], IF(ISNUMBER(SEARCH(Solution[[#This Row],[New Delivery Day]], Solution[[#This Row],[Available Delivery Days]])), Solution[[#This Row],[New Delivery Day]], Solution[[#This Row],[Old Delivery Day]]))</f>
        <v>T</v>
      </c>
      <c r="AF1548" s="31">
        <v>33.922499999999999</v>
      </c>
      <c r="AG1548" s="31">
        <v>33.247500000000002</v>
      </c>
      <c r="AH1548" s="28" t="s">
        <v>7832</v>
      </c>
      <c r="AI1548" s="28" t="s">
        <v>932</v>
      </c>
      <c r="AJ1548" s="28" t="s">
        <v>7792</v>
      </c>
      <c r="AK1548" s="28" t="s">
        <v>7792</v>
      </c>
      <c r="AL1548" s="28" t="s">
        <v>7797</v>
      </c>
      <c r="AM1548" s="28">
        <f>_xlfn.XLOOKUP(Solution[[#This Row],[Cu_ID]],Master[cu_id],Master[Notes], "none")</f>
        <v>105</v>
      </c>
      <c r="AN1548" s="28">
        <v>0</v>
      </c>
    </row>
    <row r="1549" spans="1:40" x14ac:dyDescent="0.3">
      <c r="A1549" s="53" t="s">
        <v>12374</v>
      </c>
      <c r="B1549" s="37" t="s">
        <v>12375</v>
      </c>
      <c r="C1549" s="37" t="s">
        <v>7728</v>
      </c>
      <c r="D1549" s="28" t="s">
        <v>7717</v>
      </c>
      <c r="E1549" s="28" t="s">
        <v>11016</v>
      </c>
      <c r="F1549" s="28" t="s">
        <v>903</v>
      </c>
      <c r="G1549" s="28" t="s">
        <v>7763</v>
      </c>
      <c r="H1549" s="28" t="s">
        <v>7752</v>
      </c>
      <c r="I1549" s="28" t="s">
        <v>902</v>
      </c>
      <c r="J1549" s="28">
        <v>180</v>
      </c>
      <c r="K1549" s="35" t="s">
        <v>9056</v>
      </c>
      <c r="L1549" s="35" t="s">
        <v>12376</v>
      </c>
      <c r="M1549" s="30">
        <v>1.05004067160189</v>
      </c>
      <c r="N1549" s="32" t="s">
        <v>15414</v>
      </c>
      <c r="O1549" s="28" t="s">
        <v>7774</v>
      </c>
      <c r="P1549" s="29">
        <v>0.48842592592592593</v>
      </c>
      <c r="Q1549" s="29">
        <v>0.4944675925925926</v>
      </c>
      <c r="R1549" s="28">
        <v>0</v>
      </c>
      <c r="S1549" s="30">
        <v>8.7000000000000011</v>
      </c>
      <c r="T1549" s="32" t="s">
        <v>12377</v>
      </c>
      <c r="U1549" s="32" t="s">
        <v>12378</v>
      </c>
      <c r="V1549" s="30">
        <v>0.56775720682041797</v>
      </c>
      <c r="W1549" s="28">
        <v>0</v>
      </c>
      <c r="X1549" s="28">
        <v>0</v>
      </c>
      <c r="Y1549" s="28" t="s">
        <v>14625</v>
      </c>
      <c r="Z1549" s="28" t="s">
        <v>15410</v>
      </c>
      <c r="AA1549" s="28">
        <v>1</v>
      </c>
      <c r="AB1549" s="28">
        <v>0</v>
      </c>
      <c r="AC1549" s="32">
        <f>Solution[[#This Row],[Old Stop]] +1</f>
        <v>181</v>
      </c>
      <c r="AD1549" s="32" t="str">
        <f>_xlfn.CONCAT(Solution[[#This Row],[Notes]],"_",Solution[[#This Row],[Week '#]],"_", _xlfn.SWITCH(Solution[[#This Row],[Column1]], "M", "Monday", "T", "Tuesday", "W", "Wednesday", "R", "Thursday", "H", "Thursday", "F", "Friday"))</f>
        <v>105_Week2_Tuesday</v>
      </c>
      <c r="AE1549" s="32" t="str">
        <f>IF(LEN(Solution[[#This Row],[Available Delivery Days]]) =1, Solution[[#This Row],[Available Delivery Days]], IF(ISNUMBER(SEARCH(Solution[[#This Row],[New Delivery Day]], Solution[[#This Row],[Available Delivery Days]])), Solution[[#This Row],[New Delivery Day]], Solution[[#This Row],[Old Delivery Day]]))</f>
        <v>T</v>
      </c>
      <c r="AF1549" s="31">
        <v>33.922499999999999</v>
      </c>
      <c r="AG1549" s="31">
        <v>33.247500000000002</v>
      </c>
      <c r="AH1549" s="28" t="s">
        <v>7832</v>
      </c>
      <c r="AI1549" s="28" t="s">
        <v>932</v>
      </c>
      <c r="AJ1549" s="28" t="s">
        <v>7792</v>
      </c>
      <c r="AK1549" s="28" t="s">
        <v>7792</v>
      </c>
      <c r="AL1549" s="28" t="s">
        <v>7797</v>
      </c>
      <c r="AM1549" s="28">
        <f>_xlfn.XLOOKUP(Solution[[#This Row],[Cu_ID]],Master[cu_id],Master[Notes], "none")</f>
        <v>105</v>
      </c>
      <c r="AN1549" s="28">
        <v>0</v>
      </c>
    </row>
    <row r="1550" spans="1:40" x14ac:dyDescent="0.3">
      <c r="A1550" s="53" t="s">
        <v>12374</v>
      </c>
      <c r="B1550" s="37" t="s">
        <v>12375</v>
      </c>
      <c r="C1550" s="37" t="s">
        <v>7728</v>
      </c>
      <c r="D1550" s="28" t="s">
        <v>7718</v>
      </c>
      <c r="E1550" s="28" t="s">
        <v>11016</v>
      </c>
      <c r="F1550" s="28" t="s">
        <v>903</v>
      </c>
      <c r="G1550" s="28" t="s">
        <v>7768</v>
      </c>
      <c r="H1550" s="28" t="s">
        <v>7752</v>
      </c>
      <c r="I1550" s="28" t="s">
        <v>902</v>
      </c>
      <c r="J1550" s="28">
        <v>180</v>
      </c>
      <c r="K1550" s="35" t="s">
        <v>9056</v>
      </c>
      <c r="L1550" s="35" t="s">
        <v>12376</v>
      </c>
      <c r="M1550" s="30">
        <v>0.75469613261520896</v>
      </c>
      <c r="N1550" s="32" t="s">
        <v>16227</v>
      </c>
      <c r="O1550" s="28" t="s">
        <v>7774</v>
      </c>
      <c r="P1550" s="29">
        <v>0.44370370370370371</v>
      </c>
      <c r="Q1550" s="29">
        <v>0.44974537037037038</v>
      </c>
      <c r="R1550" s="28">
        <v>0</v>
      </c>
      <c r="S1550" s="30">
        <v>8.7000000000000011</v>
      </c>
      <c r="T1550" s="32" t="s">
        <v>12377</v>
      </c>
      <c r="U1550" s="32" t="s">
        <v>12378</v>
      </c>
      <c r="V1550" s="30">
        <v>0.31385154091152601</v>
      </c>
      <c r="W1550" s="28">
        <v>0</v>
      </c>
      <c r="X1550" s="28">
        <v>0</v>
      </c>
      <c r="Y1550" s="28" t="s">
        <v>14625</v>
      </c>
      <c r="Z1550" s="28" t="s">
        <v>16034</v>
      </c>
      <c r="AA1550" s="28">
        <v>1</v>
      </c>
      <c r="AB1550" s="28">
        <v>0</v>
      </c>
      <c r="AC1550" s="32">
        <f>Solution[[#This Row],[Old Stop]] +1</f>
        <v>181</v>
      </c>
      <c r="AD1550" s="32" t="str">
        <f>_xlfn.CONCAT(Solution[[#This Row],[Notes]],"_",Solution[[#This Row],[Week '#]],"_", _xlfn.SWITCH(Solution[[#This Row],[Column1]], "M", "Monday", "T", "Tuesday", "W", "Wednesday", "R", "Thursday", "H", "Thursday", "F", "Friday"))</f>
        <v>105_Week3_Tuesday</v>
      </c>
      <c r="AE1550" s="32" t="str">
        <f>IF(LEN(Solution[[#This Row],[Available Delivery Days]]) =1, Solution[[#This Row],[Available Delivery Days]], IF(ISNUMBER(SEARCH(Solution[[#This Row],[New Delivery Day]], Solution[[#This Row],[Available Delivery Days]])), Solution[[#This Row],[New Delivery Day]], Solution[[#This Row],[Old Delivery Day]]))</f>
        <v>T</v>
      </c>
      <c r="AF1550" s="31">
        <v>33.922499999999999</v>
      </c>
      <c r="AG1550" s="31">
        <v>33.247500000000002</v>
      </c>
      <c r="AH1550" s="28" t="s">
        <v>7832</v>
      </c>
      <c r="AI1550" s="28" t="s">
        <v>932</v>
      </c>
      <c r="AJ1550" s="28" t="s">
        <v>7792</v>
      </c>
      <c r="AK1550" s="28" t="s">
        <v>7792</v>
      </c>
      <c r="AL1550" s="28" t="s">
        <v>7797</v>
      </c>
      <c r="AM1550" s="28">
        <f>_xlfn.XLOOKUP(Solution[[#This Row],[Cu_ID]],Master[cu_id],Master[Notes], "none")</f>
        <v>105</v>
      </c>
      <c r="AN1550" s="28">
        <v>0</v>
      </c>
    </row>
    <row r="1551" spans="1:40" x14ac:dyDescent="0.3">
      <c r="A1551" s="53" t="s">
        <v>12374</v>
      </c>
      <c r="B1551" s="37" t="s">
        <v>12375</v>
      </c>
      <c r="C1551" s="37" t="s">
        <v>7728</v>
      </c>
      <c r="D1551" s="28" t="s">
        <v>7719</v>
      </c>
      <c r="E1551" s="28" t="s">
        <v>11016</v>
      </c>
      <c r="F1551" s="28" t="s">
        <v>903</v>
      </c>
      <c r="G1551" s="28" t="s">
        <v>7755</v>
      </c>
      <c r="H1551" s="28" t="s">
        <v>7752</v>
      </c>
      <c r="I1551" s="28" t="s">
        <v>902</v>
      </c>
      <c r="J1551" s="28">
        <v>180</v>
      </c>
      <c r="K1551" s="35" t="s">
        <v>9056</v>
      </c>
      <c r="L1551" s="35" t="s">
        <v>12376</v>
      </c>
      <c r="M1551" s="30">
        <v>4.7770477831363699E-2</v>
      </c>
      <c r="N1551" s="32" t="s">
        <v>16499</v>
      </c>
      <c r="O1551" s="28" t="s">
        <v>7774</v>
      </c>
      <c r="P1551" s="29">
        <v>0.49855324074074076</v>
      </c>
      <c r="Q1551" s="29">
        <v>0.50459490740740742</v>
      </c>
      <c r="R1551" s="28">
        <v>0</v>
      </c>
      <c r="S1551" s="30">
        <v>8.7000000000000011</v>
      </c>
      <c r="T1551" s="32" t="s">
        <v>12377</v>
      </c>
      <c r="U1551" s="32" t="s">
        <v>12378</v>
      </c>
      <c r="V1551" s="30">
        <v>1.8265555139417501E-2</v>
      </c>
      <c r="W1551" s="28">
        <v>0</v>
      </c>
      <c r="X1551" s="28">
        <v>0</v>
      </c>
      <c r="Y1551" s="28" t="s">
        <v>14625</v>
      </c>
      <c r="Z1551" s="28" t="s">
        <v>16477</v>
      </c>
      <c r="AA1551" s="28">
        <v>1</v>
      </c>
      <c r="AB1551" s="28">
        <v>0</v>
      </c>
      <c r="AC1551" s="32">
        <f>Solution[[#This Row],[Old Stop]] +1</f>
        <v>181</v>
      </c>
      <c r="AD1551" s="32" t="str">
        <f>_xlfn.CONCAT(Solution[[#This Row],[Notes]],"_",Solution[[#This Row],[Week '#]],"_", _xlfn.SWITCH(Solution[[#This Row],[Column1]], "M", "Monday", "T", "Tuesday", "W", "Wednesday", "R", "Thursday", "H", "Thursday", "F", "Friday"))</f>
        <v>105_Week4_Tuesday</v>
      </c>
      <c r="AE1551" s="32" t="str">
        <f>IF(LEN(Solution[[#This Row],[Available Delivery Days]]) =1, Solution[[#This Row],[Available Delivery Days]], IF(ISNUMBER(SEARCH(Solution[[#This Row],[New Delivery Day]], Solution[[#This Row],[Available Delivery Days]])), Solution[[#This Row],[New Delivery Day]], Solution[[#This Row],[Old Delivery Day]]))</f>
        <v>T</v>
      </c>
      <c r="AF1551" s="31">
        <v>33.922499999999999</v>
      </c>
      <c r="AG1551" s="31">
        <v>33.247500000000002</v>
      </c>
      <c r="AH1551" s="28" t="s">
        <v>7832</v>
      </c>
      <c r="AI1551" s="28" t="s">
        <v>932</v>
      </c>
      <c r="AJ1551" s="28" t="s">
        <v>7792</v>
      </c>
      <c r="AK1551" s="28" t="s">
        <v>7792</v>
      </c>
      <c r="AL1551" s="28" t="s">
        <v>7797</v>
      </c>
      <c r="AM1551" s="28">
        <f>_xlfn.XLOOKUP(Solution[[#This Row],[Cu_ID]],Master[cu_id],Master[Notes], "none")</f>
        <v>105</v>
      </c>
      <c r="AN1551" s="28">
        <v>0</v>
      </c>
    </row>
    <row r="1552" spans="1:40" x14ac:dyDescent="0.3">
      <c r="A1552" s="53" t="s">
        <v>11883</v>
      </c>
      <c r="B1552" s="37" t="s">
        <v>11475</v>
      </c>
      <c r="C1552" s="37" t="s">
        <v>7728</v>
      </c>
      <c r="D1552" s="28" t="s">
        <v>7716</v>
      </c>
      <c r="E1552" s="28" t="s">
        <v>7734</v>
      </c>
      <c r="F1552" s="28" t="s">
        <v>936</v>
      </c>
      <c r="G1552" s="28" t="s">
        <v>7774</v>
      </c>
      <c r="H1552" s="28" t="s">
        <v>7734</v>
      </c>
      <c r="I1552" s="28" t="s">
        <v>902</v>
      </c>
      <c r="J1552" s="28">
        <v>55</v>
      </c>
      <c r="K1552" s="35" t="s">
        <v>8596</v>
      </c>
      <c r="L1552" s="35" t="s">
        <v>11884</v>
      </c>
      <c r="M1552" s="30">
        <v>1.1614153403788801</v>
      </c>
      <c r="N1552" s="32" t="s">
        <v>15284</v>
      </c>
      <c r="O1552" s="28" t="s">
        <v>7774</v>
      </c>
      <c r="P1552" s="29">
        <v>0.36319444444444443</v>
      </c>
      <c r="Q1552" s="29">
        <v>0.3699189814814815</v>
      </c>
      <c r="R1552" s="28">
        <v>0</v>
      </c>
      <c r="S1552" s="30">
        <v>9.683574621414877</v>
      </c>
      <c r="T1552" s="32" t="s">
        <v>11885</v>
      </c>
      <c r="U1552" s="32" t="s">
        <v>11886</v>
      </c>
      <c r="V1552" s="30">
        <v>0.23822174744094601</v>
      </c>
      <c r="W1552" s="28">
        <v>0</v>
      </c>
      <c r="X1552" s="28">
        <v>0</v>
      </c>
      <c r="Y1552" s="28" t="s">
        <v>14643</v>
      </c>
      <c r="Z1552" s="28" t="s">
        <v>14644</v>
      </c>
      <c r="AA1552" s="28">
        <v>1</v>
      </c>
      <c r="AB1552" s="28">
        <v>11</v>
      </c>
      <c r="AC1552" s="32">
        <f>Solution[[#This Row],[Old Stop]] +1</f>
        <v>56</v>
      </c>
      <c r="AD1552" s="32" t="str">
        <f>_xlfn.CONCAT(Solution[[#This Row],[Notes]],"_",Solution[[#This Row],[Week '#]],"_", _xlfn.SWITCH(Solution[[#This Row],[Column1]], "M", "Monday", "T", "Tuesday", "W", "Wednesday", "R", "Thursday", "H", "Thursday", "F", "Friday"))</f>
        <v>102_Week1_Thursday</v>
      </c>
      <c r="AE1552" s="32" t="str">
        <f>IF(LEN(Solution[[#This Row],[Available Delivery Days]]) =1, Solution[[#This Row],[Available Delivery Days]], IF(ISNUMBER(SEARCH(Solution[[#This Row],[New Delivery Day]], Solution[[#This Row],[Available Delivery Days]])), Solution[[#This Row],[New Delivery Day]], Solution[[#This Row],[Old Delivery Day]]))</f>
        <v>R</v>
      </c>
      <c r="AF1552" s="31">
        <v>162.02619999999999</v>
      </c>
      <c r="AG1552" s="31">
        <v>0</v>
      </c>
      <c r="AH1552" s="28" t="s">
        <v>7832</v>
      </c>
      <c r="AI1552" s="28" t="s">
        <v>932</v>
      </c>
      <c r="AJ1552" s="28" t="s">
        <v>7793</v>
      </c>
      <c r="AK1552" s="28" t="s">
        <v>7792</v>
      </c>
      <c r="AL1552" s="28" t="s">
        <v>7797</v>
      </c>
      <c r="AM1552" s="28">
        <f>_xlfn.XLOOKUP(Solution[[#This Row],[Cu_ID]],Master[cu_id],Master[Notes], "none")</f>
        <v>102</v>
      </c>
      <c r="AN1552" s="28">
        <v>11</v>
      </c>
    </row>
    <row r="1553" spans="1:40" x14ac:dyDescent="0.3">
      <c r="A1553" s="53" t="s">
        <v>11883</v>
      </c>
      <c r="B1553" s="37" t="s">
        <v>11475</v>
      </c>
      <c r="C1553" s="37" t="s">
        <v>7728</v>
      </c>
      <c r="D1553" s="28" t="s">
        <v>7717</v>
      </c>
      <c r="E1553" s="28" t="s">
        <v>7734</v>
      </c>
      <c r="F1553" s="28" t="s">
        <v>936</v>
      </c>
      <c r="G1553" s="28" t="s">
        <v>7788</v>
      </c>
      <c r="H1553" s="28" t="s">
        <v>7734</v>
      </c>
      <c r="I1553" s="28" t="s">
        <v>902</v>
      </c>
      <c r="J1553" s="28">
        <v>55</v>
      </c>
      <c r="K1553" s="35" t="s">
        <v>8596</v>
      </c>
      <c r="L1553" s="35" t="s">
        <v>11884</v>
      </c>
      <c r="M1553" s="30">
        <v>0.53719262778759003</v>
      </c>
      <c r="N1553" s="32" t="s">
        <v>15285</v>
      </c>
      <c r="O1553" s="28" t="s">
        <v>7774</v>
      </c>
      <c r="P1553" s="29">
        <v>0.57060185185185186</v>
      </c>
      <c r="Q1553" s="29">
        <v>0.57732638888888888</v>
      </c>
      <c r="R1553" s="28">
        <v>0</v>
      </c>
      <c r="S1553" s="30">
        <v>9.683574621414877</v>
      </c>
      <c r="T1553" s="32" t="s">
        <v>11885</v>
      </c>
      <c r="U1553" s="32" t="s">
        <v>11886</v>
      </c>
      <c r="V1553" s="30">
        <v>0.119163841555589</v>
      </c>
      <c r="W1553" s="28">
        <v>0</v>
      </c>
      <c r="X1553" s="28">
        <v>0</v>
      </c>
      <c r="Y1553" s="28" t="s">
        <v>14643</v>
      </c>
      <c r="Z1553" s="28" t="s">
        <v>14649</v>
      </c>
      <c r="AA1553" s="28">
        <v>1</v>
      </c>
      <c r="AB1553" s="28">
        <v>11</v>
      </c>
      <c r="AC1553" s="32">
        <f>Solution[[#This Row],[Old Stop]] +1</f>
        <v>56</v>
      </c>
      <c r="AD1553" s="32" t="str">
        <f>_xlfn.CONCAT(Solution[[#This Row],[Notes]],"_",Solution[[#This Row],[Week '#]],"_", _xlfn.SWITCH(Solution[[#This Row],[Column1]], "M", "Monday", "T", "Tuesday", "W", "Wednesday", "R", "Thursday", "H", "Thursday", "F", "Friday"))</f>
        <v>102_Week2_Thursday</v>
      </c>
      <c r="AE1553" s="32" t="str">
        <f>IF(LEN(Solution[[#This Row],[Available Delivery Days]]) =1, Solution[[#This Row],[Available Delivery Days]], IF(ISNUMBER(SEARCH(Solution[[#This Row],[New Delivery Day]], Solution[[#This Row],[Available Delivery Days]])), Solution[[#This Row],[New Delivery Day]], Solution[[#This Row],[Old Delivery Day]]))</f>
        <v>R</v>
      </c>
      <c r="AF1553" s="31">
        <v>162.02619999999999</v>
      </c>
      <c r="AG1553" s="31">
        <v>0</v>
      </c>
      <c r="AH1553" s="28" t="s">
        <v>7832</v>
      </c>
      <c r="AI1553" s="28" t="s">
        <v>932</v>
      </c>
      <c r="AJ1553" s="28" t="s">
        <v>7793</v>
      </c>
      <c r="AK1553" s="28" t="s">
        <v>7792</v>
      </c>
      <c r="AL1553" s="28" t="s">
        <v>7797</v>
      </c>
      <c r="AM1553" s="28">
        <f>_xlfn.XLOOKUP(Solution[[#This Row],[Cu_ID]],Master[cu_id],Master[Notes], "none")</f>
        <v>102</v>
      </c>
      <c r="AN1553" s="28">
        <v>11</v>
      </c>
    </row>
    <row r="1554" spans="1:40" x14ac:dyDescent="0.3">
      <c r="A1554" s="53" t="s">
        <v>11883</v>
      </c>
      <c r="B1554" s="37" t="s">
        <v>11475</v>
      </c>
      <c r="C1554" s="37" t="s">
        <v>7728</v>
      </c>
      <c r="D1554" s="28" t="s">
        <v>7718</v>
      </c>
      <c r="E1554" s="28" t="s">
        <v>7734</v>
      </c>
      <c r="F1554" s="28" t="s">
        <v>936</v>
      </c>
      <c r="G1554" s="28" t="s">
        <v>7774</v>
      </c>
      <c r="H1554" s="28" t="s">
        <v>7734</v>
      </c>
      <c r="I1554" s="28" t="s">
        <v>902</v>
      </c>
      <c r="J1554" s="28">
        <v>55</v>
      </c>
      <c r="K1554" s="35" t="s">
        <v>8596</v>
      </c>
      <c r="L1554" s="35" t="s">
        <v>11884</v>
      </c>
      <c r="M1554" s="30">
        <v>1.1614153403788801</v>
      </c>
      <c r="N1554" s="32" t="s">
        <v>15830</v>
      </c>
      <c r="O1554" s="28" t="s">
        <v>7774</v>
      </c>
      <c r="P1554" s="29">
        <v>0.36319444444444443</v>
      </c>
      <c r="Q1554" s="29">
        <v>0.3699189814814815</v>
      </c>
      <c r="R1554" s="28">
        <v>0</v>
      </c>
      <c r="S1554" s="30">
        <v>9.683574621414877</v>
      </c>
      <c r="T1554" s="32" t="s">
        <v>11885</v>
      </c>
      <c r="U1554" s="32" t="s">
        <v>11886</v>
      </c>
      <c r="V1554" s="30">
        <v>0.23822174744094601</v>
      </c>
      <c r="W1554" s="28">
        <v>0</v>
      </c>
      <c r="X1554" s="28">
        <v>0</v>
      </c>
      <c r="Y1554" s="28" t="s">
        <v>14643</v>
      </c>
      <c r="Z1554" s="28" t="s">
        <v>15700</v>
      </c>
      <c r="AA1554" s="28">
        <v>1</v>
      </c>
      <c r="AB1554" s="28">
        <v>11</v>
      </c>
      <c r="AC1554" s="32">
        <f>Solution[[#This Row],[Old Stop]] +1</f>
        <v>56</v>
      </c>
      <c r="AD1554" s="32" t="str">
        <f>_xlfn.CONCAT(Solution[[#This Row],[Notes]],"_",Solution[[#This Row],[Week '#]],"_", _xlfn.SWITCH(Solution[[#This Row],[Column1]], "M", "Monday", "T", "Tuesday", "W", "Wednesday", "R", "Thursday", "H", "Thursday", "F", "Friday"))</f>
        <v>102_Week3_Thursday</v>
      </c>
      <c r="AE1554" s="32" t="str">
        <f>IF(LEN(Solution[[#This Row],[Available Delivery Days]]) =1, Solution[[#This Row],[Available Delivery Days]], IF(ISNUMBER(SEARCH(Solution[[#This Row],[New Delivery Day]], Solution[[#This Row],[Available Delivery Days]])), Solution[[#This Row],[New Delivery Day]], Solution[[#This Row],[Old Delivery Day]]))</f>
        <v>R</v>
      </c>
      <c r="AF1554" s="31">
        <v>162.02619999999999</v>
      </c>
      <c r="AG1554" s="31">
        <v>0</v>
      </c>
      <c r="AH1554" s="28" t="s">
        <v>7832</v>
      </c>
      <c r="AI1554" s="28" t="s">
        <v>932</v>
      </c>
      <c r="AJ1554" s="28" t="s">
        <v>7793</v>
      </c>
      <c r="AK1554" s="28" t="s">
        <v>7792</v>
      </c>
      <c r="AL1554" s="28" t="s">
        <v>7797</v>
      </c>
      <c r="AM1554" s="28">
        <f>_xlfn.XLOOKUP(Solution[[#This Row],[Cu_ID]],Master[cu_id],Master[Notes], "none")</f>
        <v>102</v>
      </c>
      <c r="AN1554" s="28">
        <v>11</v>
      </c>
    </row>
    <row r="1555" spans="1:40" x14ac:dyDescent="0.3">
      <c r="A1555" s="53" t="s">
        <v>11883</v>
      </c>
      <c r="B1555" s="37" t="s">
        <v>11475</v>
      </c>
      <c r="C1555" s="37" t="s">
        <v>7728</v>
      </c>
      <c r="D1555" s="28" t="s">
        <v>7719</v>
      </c>
      <c r="E1555" s="28" t="s">
        <v>7734</v>
      </c>
      <c r="F1555" s="28" t="s">
        <v>936</v>
      </c>
      <c r="G1555" s="28" t="s">
        <v>7788</v>
      </c>
      <c r="H1555" s="28" t="s">
        <v>7734</v>
      </c>
      <c r="I1555" s="28" t="s">
        <v>902</v>
      </c>
      <c r="J1555" s="28">
        <v>55</v>
      </c>
      <c r="K1555" s="35" t="s">
        <v>8596</v>
      </c>
      <c r="L1555" s="35" t="s">
        <v>11884</v>
      </c>
      <c r="M1555" s="30">
        <v>0.53719262778759003</v>
      </c>
      <c r="N1555" s="32" t="s">
        <v>16332</v>
      </c>
      <c r="O1555" s="28" t="s">
        <v>7774</v>
      </c>
      <c r="P1555" s="29">
        <v>0.57060185185185186</v>
      </c>
      <c r="Q1555" s="29">
        <v>0.57732638888888888</v>
      </c>
      <c r="R1555" s="28">
        <v>0</v>
      </c>
      <c r="S1555" s="30">
        <v>9.683574621414877</v>
      </c>
      <c r="T1555" s="32" t="s">
        <v>11885</v>
      </c>
      <c r="U1555" s="32" t="s">
        <v>11886</v>
      </c>
      <c r="V1555" s="30">
        <v>0.119163841555589</v>
      </c>
      <c r="W1555" s="28">
        <v>0</v>
      </c>
      <c r="X1555" s="28">
        <v>0</v>
      </c>
      <c r="Y1555" s="28" t="s">
        <v>14643</v>
      </c>
      <c r="Z1555" s="28" t="s">
        <v>16265</v>
      </c>
      <c r="AA1555" s="28">
        <v>1</v>
      </c>
      <c r="AB1555" s="28">
        <v>11</v>
      </c>
      <c r="AC1555" s="32">
        <f>Solution[[#This Row],[Old Stop]] +1</f>
        <v>56</v>
      </c>
      <c r="AD1555" s="32" t="str">
        <f>_xlfn.CONCAT(Solution[[#This Row],[Notes]],"_",Solution[[#This Row],[Week '#]],"_", _xlfn.SWITCH(Solution[[#This Row],[Column1]], "M", "Monday", "T", "Tuesday", "W", "Wednesday", "R", "Thursday", "H", "Thursday", "F", "Friday"))</f>
        <v>102_Week4_Thursday</v>
      </c>
      <c r="AE1555" s="32" t="str">
        <f>IF(LEN(Solution[[#This Row],[Available Delivery Days]]) =1, Solution[[#This Row],[Available Delivery Days]], IF(ISNUMBER(SEARCH(Solution[[#This Row],[New Delivery Day]], Solution[[#This Row],[Available Delivery Days]])), Solution[[#This Row],[New Delivery Day]], Solution[[#This Row],[Old Delivery Day]]))</f>
        <v>R</v>
      </c>
      <c r="AF1555" s="31">
        <v>162.02619999999999</v>
      </c>
      <c r="AG1555" s="31">
        <v>0</v>
      </c>
      <c r="AH1555" s="28" t="s">
        <v>7832</v>
      </c>
      <c r="AI1555" s="28" t="s">
        <v>932</v>
      </c>
      <c r="AJ1555" s="28" t="s">
        <v>7793</v>
      </c>
      <c r="AK1555" s="28" t="s">
        <v>7792</v>
      </c>
      <c r="AL1555" s="28" t="s">
        <v>7797</v>
      </c>
      <c r="AM1555" s="28">
        <f>_xlfn.XLOOKUP(Solution[[#This Row],[Cu_ID]],Master[cu_id],Master[Notes], "none")</f>
        <v>102</v>
      </c>
      <c r="AN1555" s="28">
        <v>11</v>
      </c>
    </row>
    <row r="1556" spans="1:40" x14ac:dyDescent="0.3">
      <c r="A1556" s="53" t="s">
        <v>13290</v>
      </c>
      <c r="B1556" s="37" t="s">
        <v>13291</v>
      </c>
      <c r="C1556" s="37" t="s">
        <v>7728</v>
      </c>
      <c r="D1556" s="28" t="s">
        <v>7716</v>
      </c>
      <c r="E1556" s="28" t="s">
        <v>7752</v>
      </c>
      <c r="F1556" s="28" t="s">
        <v>902</v>
      </c>
      <c r="G1556" s="28" t="s">
        <v>7782</v>
      </c>
      <c r="H1556" s="28" t="s">
        <v>7752</v>
      </c>
      <c r="I1556" s="28" t="s">
        <v>900</v>
      </c>
      <c r="J1556" s="28">
        <v>190</v>
      </c>
      <c r="K1556" s="35" t="s">
        <v>8924</v>
      </c>
      <c r="L1556" s="35" t="s">
        <v>13292</v>
      </c>
      <c r="M1556" s="30">
        <v>0.13666054792702201</v>
      </c>
      <c r="N1556" s="32" t="s">
        <v>14704</v>
      </c>
      <c r="O1556" s="28" t="s">
        <v>7774</v>
      </c>
      <c r="P1556" s="29">
        <v>0.47210648148148149</v>
      </c>
      <c r="Q1556" s="29">
        <v>0.48293981481481479</v>
      </c>
      <c r="R1556" s="28">
        <v>0</v>
      </c>
      <c r="S1556" s="30">
        <v>15.591666666666667</v>
      </c>
      <c r="T1556" s="32" t="s">
        <v>13293</v>
      </c>
      <c r="U1556" s="32" t="s">
        <v>13294</v>
      </c>
      <c r="V1556" s="30">
        <v>0.113215996873546</v>
      </c>
      <c r="W1556" s="28">
        <v>0</v>
      </c>
      <c r="X1556" s="28">
        <v>0</v>
      </c>
      <c r="Y1556" s="28" t="s">
        <v>14575</v>
      </c>
      <c r="Z1556" s="28" t="s">
        <v>14576</v>
      </c>
      <c r="AA1556" s="28">
        <v>1</v>
      </c>
      <c r="AB1556" s="28">
        <v>0</v>
      </c>
      <c r="AC1556" s="32">
        <f>Solution[[#This Row],[Old Stop]] +1</f>
        <v>191</v>
      </c>
      <c r="AD1556" s="32" t="str">
        <f>_xlfn.CONCAT(Solution[[#This Row],[Notes]],"_",Solution[[#This Row],[Week '#]],"_", _xlfn.SWITCH(Solution[[#This Row],[Column1]], "M", "Monday", "T", "Tuesday", "W", "Wednesday", "R", "Thursday", "H", "Thursday", "F", "Friday"))</f>
        <v>103_Week1_Friday</v>
      </c>
      <c r="AE1556" s="32" t="str">
        <f>IF(LEN(Solution[[#This Row],[Available Delivery Days]]) =1, Solution[[#This Row],[Available Delivery Days]], IF(ISNUMBER(SEARCH(Solution[[#This Row],[New Delivery Day]], Solution[[#This Row],[Available Delivery Days]])), Solution[[#This Row],[New Delivery Day]], Solution[[#This Row],[Old Delivery Day]]))</f>
        <v>F</v>
      </c>
      <c r="AF1556" s="31">
        <v>39.331200000000003</v>
      </c>
      <c r="AG1556" s="31">
        <v>15.5662</v>
      </c>
      <c r="AH1556" s="28" t="s">
        <v>7832</v>
      </c>
      <c r="AI1556" s="28" t="s">
        <v>932</v>
      </c>
      <c r="AJ1556" s="28" t="s">
        <v>7793</v>
      </c>
      <c r="AK1556" s="28" t="s">
        <v>7792</v>
      </c>
      <c r="AL1556" s="28" t="s">
        <v>7797</v>
      </c>
      <c r="AM1556" s="28">
        <f>_xlfn.XLOOKUP(Solution[[#This Row],[Cu_ID]],Master[cu_id],Master[Notes], "none")</f>
        <v>103</v>
      </c>
      <c r="AN1556" s="28">
        <v>0</v>
      </c>
    </row>
    <row r="1557" spans="1:40" x14ac:dyDescent="0.3">
      <c r="A1557" s="53" t="s">
        <v>13290</v>
      </c>
      <c r="B1557" s="37" t="s">
        <v>13291</v>
      </c>
      <c r="C1557" s="37" t="s">
        <v>7728</v>
      </c>
      <c r="D1557" s="28" t="s">
        <v>7717</v>
      </c>
      <c r="E1557" s="28" t="s">
        <v>7752</v>
      </c>
      <c r="F1557" s="28" t="s">
        <v>902</v>
      </c>
      <c r="G1557" s="28" t="s">
        <v>7812</v>
      </c>
      <c r="H1557" s="28" t="s">
        <v>7752</v>
      </c>
      <c r="I1557" s="28" t="s">
        <v>900</v>
      </c>
      <c r="J1557" s="28">
        <v>190</v>
      </c>
      <c r="K1557" s="35" t="s">
        <v>8924</v>
      </c>
      <c r="L1557" s="35" t="s">
        <v>13292</v>
      </c>
      <c r="M1557" s="30">
        <v>0.13666054792702201</v>
      </c>
      <c r="N1557" s="32" t="s">
        <v>15476</v>
      </c>
      <c r="O1557" s="28" t="s">
        <v>7774</v>
      </c>
      <c r="P1557" s="29">
        <v>0.47577546296296297</v>
      </c>
      <c r="Q1557" s="29">
        <v>0.48660879629629628</v>
      </c>
      <c r="R1557" s="28">
        <v>0</v>
      </c>
      <c r="S1557" s="30">
        <v>15.591666666666667</v>
      </c>
      <c r="T1557" s="32" t="s">
        <v>13293</v>
      </c>
      <c r="U1557" s="32" t="s">
        <v>13294</v>
      </c>
      <c r="V1557" s="30">
        <v>0.113215996873546</v>
      </c>
      <c r="W1557" s="28">
        <v>0</v>
      </c>
      <c r="X1557" s="28">
        <v>0</v>
      </c>
      <c r="Y1557" s="28" t="s">
        <v>14575</v>
      </c>
      <c r="Z1557" s="28" t="s">
        <v>15451</v>
      </c>
      <c r="AA1557" s="28">
        <v>1</v>
      </c>
      <c r="AB1557" s="28">
        <v>0</v>
      </c>
      <c r="AC1557" s="32">
        <f>Solution[[#This Row],[Old Stop]] +1</f>
        <v>191</v>
      </c>
      <c r="AD1557" s="32" t="str">
        <f>_xlfn.CONCAT(Solution[[#This Row],[Notes]],"_",Solution[[#This Row],[Week '#]],"_", _xlfn.SWITCH(Solution[[#This Row],[Column1]], "M", "Monday", "T", "Tuesday", "W", "Wednesday", "R", "Thursday", "H", "Thursday", "F", "Friday"))</f>
        <v>103_Week2_Friday</v>
      </c>
      <c r="AE1557" s="32" t="str">
        <f>IF(LEN(Solution[[#This Row],[Available Delivery Days]]) =1, Solution[[#This Row],[Available Delivery Days]], IF(ISNUMBER(SEARCH(Solution[[#This Row],[New Delivery Day]], Solution[[#This Row],[Available Delivery Days]])), Solution[[#This Row],[New Delivery Day]], Solution[[#This Row],[Old Delivery Day]]))</f>
        <v>F</v>
      </c>
      <c r="AF1557" s="31">
        <v>39.331200000000003</v>
      </c>
      <c r="AG1557" s="31">
        <v>15.5662</v>
      </c>
      <c r="AH1557" s="28" t="s">
        <v>7832</v>
      </c>
      <c r="AI1557" s="28" t="s">
        <v>932</v>
      </c>
      <c r="AJ1557" s="28" t="s">
        <v>7793</v>
      </c>
      <c r="AK1557" s="28" t="s">
        <v>7792</v>
      </c>
      <c r="AL1557" s="28" t="s">
        <v>7797</v>
      </c>
      <c r="AM1557" s="28">
        <f>_xlfn.XLOOKUP(Solution[[#This Row],[Cu_ID]],Master[cu_id],Master[Notes], "none")</f>
        <v>103</v>
      </c>
      <c r="AN1557" s="28">
        <v>0</v>
      </c>
    </row>
    <row r="1558" spans="1:40" x14ac:dyDescent="0.3">
      <c r="A1558" s="53" t="s">
        <v>13290</v>
      </c>
      <c r="B1558" s="37" t="s">
        <v>13291</v>
      </c>
      <c r="C1558" s="37" t="s">
        <v>7728</v>
      </c>
      <c r="D1558" s="28" t="s">
        <v>7718</v>
      </c>
      <c r="E1558" s="28" t="s">
        <v>7752</v>
      </c>
      <c r="F1558" s="28" t="s">
        <v>902</v>
      </c>
      <c r="G1558" s="28" t="s">
        <v>7782</v>
      </c>
      <c r="H1558" s="28" t="s">
        <v>7752</v>
      </c>
      <c r="I1558" s="28" t="s">
        <v>900</v>
      </c>
      <c r="J1558" s="28">
        <v>190</v>
      </c>
      <c r="K1558" s="35" t="s">
        <v>8924</v>
      </c>
      <c r="L1558" s="35" t="s">
        <v>13292</v>
      </c>
      <c r="M1558" s="30">
        <v>0.13666054792702201</v>
      </c>
      <c r="N1558" s="32" t="s">
        <v>16059</v>
      </c>
      <c r="O1558" s="28" t="s">
        <v>7774</v>
      </c>
      <c r="P1558" s="29">
        <v>0.47210648148148149</v>
      </c>
      <c r="Q1558" s="29">
        <v>0.48293981481481479</v>
      </c>
      <c r="R1558" s="28">
        <v>0</v>
      </c>
      <c r="S1558" s="30">
        <v>15.591666666666667</v>
      </c>
      <c r="T1558" s="32" t="s">
        <v>13293</v>
      </c>
      <c r="U1558" s="32" t="s">
        <v>13294</v>
      </c>
      <c r="V1558" s="30">
        <v>0.113215996873546</v>
      </c>
      <c r="W1558" s="28">
        <v>0</v>
      </c>
      <c r="X1558" s="28">
        <v>0</v>
      </c>
      <c r="Y1558" s="28" t="s">
        <v>14575</v>
      </c>
      <c r="Z1558" s="28" t="s">
        <v>15989</v>
      </c>
      <c r="AA1558" s="28">
        <v>1</v>
      </c>
      <c r="AB1558" s="28">
        <v>0</v>
      </c>
      <c r="AC1558" s="32">
        <f>Solution[[#This Row],[Old Stop]] +1</f>
        <v>191</v>
      </c>
      <c r="AD1558" s="32" t="str">
        <f>_xlfn.CONCAT(Solution[[#This Row],[Notes]],"_",Solution[[#This Row],[Week '#]],"_", _xlfn.SWITCH(Solution[[#This Row],[Column1]], "M", "Monday", "T", "Tuesday", "W", "Wednesday", "R", "Thursday", "H", "Thursday", "F", "Friday"))</f>
        <v>103_Week3_Friday</v>
      </c>
      <c r="AE1558" s="32" t="str">
        <f>IF(LEN(Solution[[#This Row],[Available Delivery Days]]) =1, Solution[[#This Row],[Available Delivery Days]], IF(ISNUMBER(SEARCH(Solution[[#This Row],[New Delivery Day]], Solution[[#This Row],[Available Delivery Days]])), Solution[[#This Row],[New Delivery Day]], Solution[[#This Row],[Old Delivery Day]]))</f>
        <v>F</v>
      </c>
      <c r="AF1558" s="31">
        <v>39.331200000000003</v>
      </c>
      <c r="AG1558" s="31">
        <v>15.5662</v>
      </c>
      <c r="AH1558" s="28" t="s">
        <v>7832</v>
      </c>
      <c r="AI1558" s="28" t="s">
        <v>932</v>
      </c>
      <c r="AJ1558" s="28" t="s">
        <v>7793</v>
      </c>
      <c r="AK1558" s="28" t="s">
        <v>7792</v>
      </c>
      <c r="AL1558" s="28" t="s">
        <v>7797</v>
      </c>
      <c r="AM1558" s="28">
        <f>_xlfn.XLOOKUP(Solution[[#This Row],[Cu_ID]],Master[cu_id],Master[Notes], "none")</f>
        <v>103</v>
      </c>
      <c r="AN1558" s="28">
        <v>0</v>
      </c>
    </row>
    <row r="1559" spans="1:40" x14ac:dyDescent="0.3">
      <c r="A1559" s="53" t="s">
        <v>13290</v>
      </c>
      <c r="B1559" s="37" t="s">
        <v>13291</v>
      </c>
      <c r="C1559" s="37" t="s">
        <v>7728</v>
      </c>
      <c r="D1559" s="28" t="s">
        <v>7719</v>
      </c>
      <c r="E1559" s="28" t="s">
        <v>7752</v>
      </c>
      <c r="F1559" s="28" t="s">
        <v>902</v>
      </c>
      <c r="G1559" s="28" t="s">
        <v>7723</v>
      </c>
      <c r="H1559" s="28" t="s">
        <v>7752</v>
      </c>
      <c r="I1559" s="28" t="s">
        <v>900</v>
      </c>
      <c r="J1559" s="28">
        <v>190</v>
      </c>
      <c r="K1559" s="35" t="s">
        <v>8924</v>
      </c>
      <c r="L1559" s="35" t="s">
        <v>13292</v>
      </c>
      <c r="M1559" s="30">
        <v>0.13666054792702201</v>
      </c>
      <c r="N1559" s="32" t="s">
        <v>16605</v>
      </c>
      <c r="O1559" s="28" t="s">
        <v>7774</v>
      </c>
      <c r="P1559" s="29">
        <v>0.37585648148148149</v>
      </c>
      <c r="Q1559" s="29">
        <v>0.38668981481481479</v>
      </c>
      <c r="R1559" s="28">
        <v>0</v>
      </c>
      <c r="S1559" s="30">
        <v>15.591666666666667</v>
      </c>
      <c r="T1559" s="32" t="s">
        <v>13293</v>
      </c>
      <c r="U1559" s="32" t="s">
        <v>13294</v>
      </c>
      <c r="V1559" s="30">
        <v>0.113215996873546</v>
      </c>
      <c r="W1559" s="28">
        <v>0</v>
      </c>
      <c r="X1559" s="28">
        <v>0</v>
      </c>
      <c r="Y1559" s="28" t="s">
        <v>14575</v>
      </c>
      <c r="Z1559" s="28" t="s">
        <v>16571</v>
      </c>
      <c r="AA1559" s="28">
        <v>1</v>
      </c>
      <c r="AB1559" s="28">
        <v>0</v>
      </c>
      <c r="AC1559" s="32">
        <f>Solution[[#This Row],[Old Stop]] +1</f>
        <v>191</v>
      </c>
      <c r="AD1559" s="32" t="str">
        <f>_xlfn.CONCAT(Solution[[#This Row],[Notes]],"_",Solution[[#This Row],[Week '#]],"_", _xlfn.SWITCH(Solution[[#This Row],[Column1]], "M", "Monday", "T", "Tuesday", "W", "Wednesday", "R", "Thursday", "H", "Thursday", "F", "Friday"))</f>
        <v>103_Week4_Friday</v>
      </c>
      <c r="AE1559" s="32" t="str">
        <f>IF(LEN(Solution[[#This Row],[Available Delivery Days]]) =1, Solution[[#This Row],[Available Delivery Days]], IF(ISNUMBER(SEARCH(Solution[[#This Row],[New Delivery Day]], Solution[[#This Row],[Available Delivery Days]])), Solution[[#This Row],[New Delivery Day]], Solution[[#This Row],[Old Delivery Day]]))</f>
        <v>F</v>
      </c>
      <c r="AF1559" s="31">
        <v>39.331200000000003</v>
      </c>
      <c r="AG1559" s="31">
        <v>15.5662</v>
      </c>
      <c r="AH1559" s="28" t="s">
        <v>7832</v>
      </c>
      <c r="AI1559" s="28" t="s">
        <v>932</v>
      </c>
      <c r="AJ1559" s="28" t="s">
        <v>7793</v>
      </c>
      <c r="AK1559" s="28" t="s">
        <v>7792</v>
      </c>
      <c r="AL1559" s="28" t="s">
        <v>7797</v>
      </c>
      <c r="AM1559" s="28">
        <f>_xlfn.XLOOKUP(Solution[[#This Row],[Cu_ID]],Master[cu_id],Master[Notes], "none")</f>
        <v>103</v>
      </c>
      <c r="AN1559" s="28">
        <v>0</v>
      </c>
    </row>
    <row r="1560" spans="1:40" x14ac:dyDescent="0.3">
      <c r="A1560" s="53" t="s">
        <v>13445</v>
      </c>
      <c r="B1560" s="37" t="s">
        <v>13446</v>
      </c>
      <c r="C1560" s="37" t="s">
        <v>7728</v>
      </c>
      <c r="D1560" s="28" t="s">
        <v>7716</v>
      </c>
      <c r="E1560" s="28" t="s">
        <v>7789</v>
      </c>
      <c r="F1560" s="28" t="s">
        <v>901</v>
      </c>
      <c r="G1560" s="28" t="s">
        <v>7772</v>
      </c>
      <c r="H1560" s="28" t="s">
        <v>7789</v>
      </c>
      <c r="I1560" s="28" t="s">
        <v>903</v>
      </c>
      <c r="J1560" s="28">
        <v>340</v>
      </c>
      <c r="K1560" s="35" t="s">
        <v>7981</v>
      </c>
      <c r="L1560" s="35" t="s">
        <v>13447</v>
      </c>
      <c r="M1560" s="30">
        <v>4.4536756351590198E-2</v>
      </c>
      <c r="N1560" s="32" t="s">
        <v>14595</v>
      </c>
      <c r="O1560" s="28" t="s">
        <v>7751</v>
      </c>
      <c r="P1560" s="29">
        <v>0.51603009259259258</v>
      </c>
      <c r="Q1560" s="29">
        <v>0.53150462962962963</v>
      </c>
      <c r="R1560" s="28">
        <v>0</v>
      </c>
      <c r="S1560" s="30">
        <v>22.283333333333335</v>
      </c>
      <c r="T1560" s="32" t="s">
        <v>13448</v>
      </c>
      <c r="U1560" s="32" t="s">
        <v>13449</v>
      </c>
      <c r="V1560" s="30">
        <v>1.43969846600408E-2</v>
      </c>
      <c r="W1560" s="28">
        <v>0</v>
      </c>
      <c r="X1560" s="28">
        <v>0</v>
      </c>
      <c r="Y1560" s="28" t="s">
        <v>14550</v>
      </c>
      <c r="Z1560" s="28" t="s">
        <v>14551</v>
      </c>
      <c r="AA1560" s="28">
        <v>1</v>
      </c>
      <c r="AB1560" s="28">
        <v>0</v>
      </c>
      <c r="AC1560" s="32">
        <f>Solution[[#This Row],[Old Stop]] +1</f>
        <v>341</v>
      </c>
      <c r="AD1560" s="32" t="str">
        <f>_xlfn.CONCAT(Solution[[#This Row],[Notes]],"_",Solution[[#This Row],[Week '#]],"_", _xlfn.SWITCH(Solution[[#This Row],[Column1]], "M", "Monday", "T", "Tuesday", "W", "Wednesday", "R", "Thursday", "H", "Thursday", "F", "Friday"))</f>
        <v>101_Week1_Monday</v>
      </c>
      <c r="AE1560" s="32" t="str">
        <f>IF(LEN(Solution[[#This Row],[Available Delivery Days]]) =1, Solution[[#This Row],[Available Delivery Days]], IF(ISNUMBER(SEARCH(Solution[[#This Row],[New Delivery Day]], Solution[[#This Row],[Available Delivery Days]])), Solution[[#This Row],[New Delivery Day]], Solution[[#This Row],[Old Delivery Day]]))</f>
        <v>M</v>
      </c>
      <c r="AF1560" s="31">
        <v>45.575000000000003</v>
      </c>
      <c r="AG1560" s="31">
        <v>22.787500000000001</v>
      </c>
      <c r="AH1560" s="28" t="s">
        <v>7832</v>
      </c>
      <c r="AI1560" s="28" t="s">
        <v>932</v>
      </c>
      <c r="AJ1560" s="28" t="s">
        <v>7793</v>
      </c>
      <c r="AK1560" s="28" t="s">
        <v>7792</v>
      </c>
      <c r="AL1560" s="28" t="s">
        <v>7797</v>
      </c>
      <c r="AM1560" s="28">
        <f>_xlfn.XLOOKUP(Solution[[#This Row],[Cu_ID]],Master[cu_id],Master[Notes], "none")</f>
        <v>101</v>
      </c>
      <c r="AN1560" s="28">
        <v>0</v>
      </c>
    </row>
    <row r="1561" spans="1:40" x14ac:dyDescent="0.3">
      <c r="A1561" s="53" t="s">
        <v>13445</v>
      </c>
      <c r="B1561" s="37" t="s">
        <v>13446</v>
      </c>
      <c r="C1561" s="37" t="s">
        <v>7728</v>
      </c>
      <c r="D1561" s="28" t="s">
        <v>7718</v>
      </c>
      <c r="E1561" s="28" t="s">
        <v>7789</v>
      </c>
      <c r="F1561" s="28" t="s">
        <v>901</v>
      </c>
      <c r="G1561" s="28" t="s">
        <v>7759</v>
      </c>
      <c r="H1561" s="28" t="s">
        <v>7789</v>
      </c>
      <c r="I1561" s="28" t="s">
        <v>903</v>
      </c>
      <c r="J1561" s="28">
        <v>340</v>
      </c>
      <c r="K1561" s="35" t="s">
        <v>7981</v>
      </c>
      <c r="L1561" s="35" t="s">
        <v>13447</v>
      </c>
      <c r="M1561" s="30">
        <v>4.4536756351590198E-2</v>
      </c>
      <c r="N1561" s="32" t="s">
        <v>15922</v>
      </c>
      <c r="O1561" s="28" t="s">
        <v>7751</v>
      </c>
      <c r="P1561" s="29">
        <v>0.46877314814814813</v>
      </c>
      <c r="Q1561" s="29">
        <v>0.48424768518518518</v>
      </c>
      <c r="R1561" s="28">
        <v>0</v>
      </c>
      <c r="S1561" s="30">
        <v>22.283333333333335</v>
      </c>
      <c r="T1561" s="32" t="s">
        <v>13448</v>
      </c>
      <c r="U1561" s="32" t="s">
        <v>13449</v>
      </c>
      <c r="V1561" s="30">
        <v>1.43969846600408E-2</v>
      </c>
      <c r="W1561" s="28">
        <v>0</v>
      </c>
      <c r="X1561" s="28">
        <v>0</v>
      </c>
      <c r="Y1561" s="28" t="s">
        <v>14550</v>
      </c>
      <c r="Z1561" s="28" t="s">
        <v>15850</v>
      </c>
      <c r="AA1561" s="28">
        <v>1</v>
      </c>
      <c r="AB1561" s="28">
        <v>0</v>
      </c>
      <c r="AC1561" s="32">
        <f>Solution[[#This Row],[Old Stop]] +1</f>
        <v>341</v>
      </c>
      <c r="AD1561" s="32" t="str">
        <f>_xlfn.CONCAT(Solution[[#This Row],[Notes]],"_",Solution[[#This Row],[Week '#]],"_", _xlfn.SWITCH(Solution[[#This Row],[Column1]], "M", "Monday", "T", "Tuesday", "W", "Wednesday", "R", "Thursday", "H", "Thursday", "F", "Friday"))</f>
        <v>101_Week3_Monday</v>
      </c>
      <c r="AE1561" s="32" t="str">
        <f>IF(LEN(Solution[[#This Row],[Available Delivery Days]]) =1, Solution[[#This Row],[Available Delivery Days]], IF(ISNUMBER(SEARCH(Solution[[#This Row],[New Delivery Day]], Solution[[#This Row],[Available Delivery Days]])), Solution[[#This Row],[New Delivery Day]], Solution[[#This Row],[Old Delivery Day]]))</f>
        <v>M</v>
      </c>
      <c r="AF1561" s="31">
        <v>45.575000000000003</v>
      </c>
      <c r="AG1561" s="31">
        <v>22.787500000000001</v>
      </c>
      <c r="AH1561" s="28" t="s">
        <v>7832</v>
      </c>
      <c r="AI1561" s="28" t="s">
        <v>932</v>
      </c>
      <c r="AJ1561" s="28" t="s">
        <v>7793</v>
      </c>
      <c r="AK1561" s="28" t="s">
        <v>7792</v>
      </c>
      <c r="AL1561" s="28" t="s">
        <v>7797</v>
      </c>
      <c r="AM1561" s="28">
        <f>_xlfn.XLOOKUP(Solution[[#This Row],[Cu_ID]],Master[cu_id],Master[Notes], "none")</f>
        <v>101</v>
      </c>
      <c r="AN1561" s="28">
        <v>0</v>
      </c>
    </row>
    <row r="1562" spans="1:40" x14ac:dyDescent="0.3">
      <c r="A1562" s="53" t="s">
        <v>12427</v>
      </c>
      <c r="B1562" s="37" t="s">
        <v>12428</v>
      </c>
      <c r="C1562" s="37" t="s">
        <v>7728</v>
      </c>
      <c r="D1562" s="28" t="s">
        <v>7716</v>
      </c>
      <c r="E1562" s="28" t="s">
        <v>7752</v>
      </c>
      <c r="F1562" s="28" t="s">
        <v>903</v>
      </c>
      <c r="G1562" s="28" t="s">
        <v>7773</v>
      </c>
      <c r="H1562" s="28" t="s">
        <v>7789</v>
      </c>
      <c r="I1562" s="28" t="s">
        <v>901</v>
      </c>
      <c r="J1562" s="28">
        <v>0</v>
      </c>
      <c r="K1562" s="35" t="s">
        <v>7855</v>
      </c>
      <c r="L1562" s="35" t="s">
        <v>12429</v>
      </c>
      <c r="M1562" s="30">
        <v>1.1043820045888399</v>
      </c>
      <c r="N1562" s="32" t="s">
        <v>14959</v>
      </c>
      <c r="O1562" s="28" t="s">
        <v>7731</v>
      </c>
      <c r="P1562" s="29">
        <v>0.40402777777777776</v>
      </c>
      <c r="Q1562" s="29">
        <v>0.41038194444444442</v>
      </c>
      <c r="R1562" s="28">
        <v>0</v>
      </c>
      <c r="S1562" s="30">
        <v>9.15</v>
      </c>
      <c r="T1562" s="32" t="s">
        <v>12430</v>
      </c>
      <c r="U1562" s="32" t="s">
        <v>12431</v>
      </c>
      <c r="V1562" s="30">
        <v>0.69335843322407698</v>
      </c>
      <c r="W1562" s="28">
        <v>0</v>
      </c>
      <c r="X1562" s="28">
        <v>0</v>
      </c>
      <c r="Y1562" s="28" t="s">
        <v>14631</v>
      </c>
      <c r="Z1562" s="28" t="s">
        <v>14632</v>
      </c>
      <c r="AA1562" s="28">
        <v>1</v>
      </c>
      <c r="AB1562" s="28">
        <v>0</v>
      </c>
      <c r="AC1562" s="32">
        <f>Solution[[#This Row],[Old Stop]] +1</f>
        <v>1</v>
      </c>
      <c r="AD1562" s="32" t="str">
        <f>_xlfn.CONCAT(Solution[[#This Row],[Notes]],"_",Solution[[#This Row],[Week '#]],"_", _xlfn.SWITCH(Solution[[#This Row],[Column1]], "M", "Monday", "T", "Tuesday", "W", "Wednesday", "R", "Thursday", "H", "Thursday", "F", "Friday"))</f>
        <v>103_Week1_Tuesday</v>
      </c>
      <c r="AE1562" s="32" t="str">
        <f>IF(LEN(Solution[[#This Row],[Available Delivery Days]]) =1, Solution[[#This Row],[Available Delivery Days]], IF(ISNUMBER(SEARCH(Solution[[#This Row],[New Delivery Day]], Solution[[#This Row],[Available Delivery Days]])), Solution[[#This Row],[New Delivery Day]], Solution[[#This Row],[Old Delivery Day]]))</f>
        <v>T</v>
      </c>
      <c r="AF1562" s="31">
        <v>16.05</v>
      </c>
      <c r="AG1562" s="31">
        <v>15.737500000000001</v>
      </c>
      <c r="AH1562" s="28" t="s">
        <v>7832</v>
      </c>
      <c r="AI1562" s="28" t="s">
        <v>932</v>
      </c>
      <c r="AJ1562" s="28" t="s">
        <v>7792</v>
      </c>
      <c r="AK1562" s="28" t="s">
        <v>7792</v>
      </c>
      <c r="AL1562" s="28" t="s">
        <v>7797</v>
      </c>
      <c r="AM1562" s="28">
        <f>_xlfn.XLOOKUP(Solution[[#This Row],[Cu_ID]],Master[cu_id],Master[Notes], "none")</f>
        <v>103</v>
      </c>
      <c r="AN1562" s="28">
        <v>0</v>
      </c>
    </row>
    <row r="1563" spans="1:40" x14ac:dyDescent="0.3">
      <c r="A1563" s="53" t="s">
        <v>14428</v>
      </c>
      <c r="B1563" s="37" t="s">
        <v>14429</v>
      </c>
      <c r="C1563" s="37" t="s">
        <v>7728</v>
      </c>
      <c r="D1563" s="28" t="s">
        <v>7718</v>
      </c>
      <c r="E1563" s="28" t="s">
        <v>11016</v>
      </c>
      <c r="F1563" s="28" t="s">
        <v>900</v>
      </c>
      <c r="G1563" s="28" t="s">
        <v>7810</v>
      </c>
      <c r="H1563" s="28" t="s">
        <v>7752</v>
      </c>
      <c r="I1563" s="28" t="s">
        <v>903</v>
      </c>
      <c r="J1563" s="28">
        <v>320</v>
      </c>
      <c r="K1563" s="35" t="s">
        <v>7855</v>
      </c>
      <c r="L1563" s="35" t="s">
        <v>14430</v>
      </c>
      <c r="M1563" s="30">
        <v>0.90300141647458099</v>
      </c>
      <c r="N1563" s="32" t="s">
        <v>16234</v>
      </c>
      <c r="O1563" s="28" t="s">
        <v>7722</v>
      </c>
      <c r="P1563" s="29">
        <v>0.57817129629629627</v>
      </c>
      <c r="Q1563" s="29">
        <v>0.58489583333333328</v>
      </c>
      <c r="R1563" s="28">
        <v>0</v>
      </c>
      <c r="S1563" s="30">
        <v>9.683574621414877</v>
      </c>
      <c r="T1563" s="32" t="s">
        <v>14431</v>
      </c>
      <c r="U1563" s="32" t="s">
        <v>14432</v>
      </c>
      <c r="V1563" s="30">
        <v>0.23962284209384899</v>
      </c>
      <c r="W1563" s="28">
        <v>0</v>
      </c>
      <c r="X1563" s="28">
        <v>0</v>
      </c>
      <c r="Y1563" s="28" t="s">
        <v>14621</v>
      </c>
      <c r="Z1563" s="28" t="s">
        <v>16202</v>
      </c>
      <c r="AA1563" s="28">
        <v>1</v>
      </c>
      <c r="AB1563" s="28">
        <v>0</v>
      </c>
      <c r="AC1563" s="32">
        <f>Solution[[#This Row],[Old Stop]] +1</f>
        <v>321</v>
      </c>
      <c r="AD1563" s="32" t="str">
        <f>_xlfn.CONCAT(Solution[[#This Row],[Notes]],"_",Solution[[#This Row],[Week '#]],"_", _xlfn.SWITCH(Solution[[#This Row],[Column1]], "M", "Monday", "T", "Tuesday", "W", "Wednesday", "R", "Thursday", "H", "Thursday", "F", "Friday"))</f>
        <v>105_Week3_Wednesday</v>
      </c>
      <c r="AE1563" s="32" t="str">
        <f>IF(LEN(Solution[[#This Row],[Available Delivery Days]]) =1, Solution[[#This Row],[Available Delivery Days]], IF(ISNUMBER(SEARCH(Solution[[#This Row],[New Delivery Day]], Solution[[#This Row],[Available Delivery Days]])), Solution[[#This Row],[New Delivery Day]], Solution[[#This Row],[Old Delivery Day]]))</f>
        <v>W</v>
      </c>
      <c r="AF1563" s="31">
        <v>9.1850000000000005</v>
      </c>
      <c r="AG1563" s="31">
        <v>9.1850000000000005</v>
      </c>
      <c r="AH1563" s="28" t="s">
        <v>7832</v>
      </c>
      <c r="AI1563" s="28" t="s">
        <v>932</v>
      </c>
      <c r="AJ1563" s="28" t="s">
        <v>7792</v>
      </c>
      <c r="AK1563" s="28" t="s">
        <v>7792</v>
      </c>
      <c r="AL1563" s="28" t="s">
        <v>7797</v>
      </c>
      <c r="AM1563" s="28">
        <f>_xlfn.XLOOKUP(Solution[[#This Row],[Cu_ID]],Master[cu_id],Master[Notes], "none")</f>
        <v>105</v>
      </c>
      <c r="AN1563" s="28">
        <v>0</v>
      </c>
    </row>
    <row r="1564" spans="1:40" x14ac:dyDescent="0.3">
      <c r="A1564" s="53" t="s">
        <v>14013</v>
      </c>
      <c r="B1564" s="37" t="s">
        <v>14014</v>
      </c>
      <c r="C1564" s="37" t="s">
        <v>7728</v>
      </c>
      <c r="D1564" s="28" t="s">
        <v>7716</v>
      </c>
      <c r="E1564" s="28" t="s">
        <v>11016</v>
      </c>
      <c r="F1564" s="28" t="s">
        <v>936</v>
      </c>
      <c r="G1564" s="28" t="s">
        <v>7814</v>
      </c>
      <c r="H1564" s="28" t="s">
        <v>7752</v>
      </c>
      <c r="I1564" s="28" t="s">
        <v>902</v>
      </c>
      <c r="J1564" s="28">
        <v>258</v>
      </c>
      <c r="K1564" s="35" t="s">
        <v>9087</v>
      </c>
      <c r="L1564" s="35" t="s">
        <v>14015</v>
      </c>
      <c r="M1564" s="30">
        <v>1.25214516744018</v>
      </c>
      <c r="N1564" s="32" t="s">
        <v>15127</v>
      </c>
      <c r="O1564" s="28" t="s">
        <v>7722</v>
      </c>
      <c r="P1564" s="29">
        <v>0.52376157407407409</v>
      </c>
      <c r="Q1564" s="29">
        <v>0.5304861111111111</v>
      </c>
      <c r="R1564" s="28">
        <v>0</v>
      </c>
      <c r="S1564" s="30">
        <v>9.683574621414877</v>
      </c>
      <c r="T1564" s="32" t="s">
        <v>14016</v>
      </c>
      <c r="U1564" s="32" t="s">
        <v>14017</v>
      </c>
      <c r="V1564" s="30">
        <v>1.13930793138282</v>
      </c>
      <c r="W1564" s="28">
        <v>0</v>
      </c>
      <c r="X1564" s="28">
        <v>0</v>
      </c>
      <c r="Y1564" s="28" t="s">
        <v>14629</v>
      </c>
      <c r="Z1564" s="28" t="s">
        <v>14630</v>
      </c>
      <c r="AA1564" s="28">
        <v>1</v>
      </c>
      <c r="AB1564" s="28">
        <v>0</v>
      </c>
      <c r="AC1564" s="32">
        <f>Solution[[#This Row],[Old Stop]] +1</f>
        <v>259</v>
      </c>
      <c r="AD1564" s="32" t="str">
        <f>_xlfn.CONCAT(Solution[[#This Row],[Notes]],"_",Solution[[#This Row],[Week '#]],"_", _xlfn.SWITCH(Solution[[#This Row],[Column1]], "M", "Monday", "T", "Tuesday", "W", "Wednesday", "R", "Thursday", "H", "Thursday", "F", "Friday"))</f>
        <v>105_Week1_Thursday</v>
      </c>
      <c r="AE1564" s="32" t="str">
        <f>IF(LEN(Solution[[#This Row],[Available Delivery Days]]) =1, Solution[[#This Row],[Available Delivery Days]], IF(ISNUMBER(SEARCH(Solution[[#This Row],[New Delivery Day]], Solution[[#This Row],[Available Delivery Days]])), Solution[[#This Row],[New Delivery Day]], Solution[[#This Row],[Old Delivery Day]]))</f>
        <v>R</v>
      </c>
      <c r="AF1564" s="31">
        <v>9.1174999999999997</v>
      </c>
      <c r="AG1564" s="31">
        <v>9.1174999999999997</v>
      </c>
      <c r="AH1564" s="28" t="s">
        <v>8315</v>
      </c>
      <c r="AI1564" s="28" t="s">
        <v>9089</v>
      </c>
      <c r="AJ1564" s="28" t="s">
        <v>7792</v>
      </c>
      <c r="AK1564" s="28" t="s">
        <v>7792</v>
      </c>
      <c r="AL1564" s="28" t="s">
        <v>7797</v>
      </c>
      <c r="AM1564" s="28">
        <f>_xlfn.XLOOKUP(Solution[[#This Row],[Cu_ID]],Master[cu_id],Master[Notes], "none")</f>
        <v>105</v>
      </c>
      <c r="AN1564" s="28">
        <v>0</v>
      </c>
    </row>
    <row r="1565" spans="1:40" x14ac:dyDescent="0.3">
      <c r="A1565" s="53" t="s">
        <v>12887</v>
      </c>
      <c r="B1565" s="37" t="s">
        <v>12888</v>
      </c>
      <c r="C1565" s="37" t="s">
        <v>7728</v>
      </c>
      <c r="D1565" s="28" t="s">
        <v>7717</v>
      </c>
      <c r="E1565" s="28" t="s">
        <v>7752</v>
      </c>
      <c r="F1565" s="28" t="s">
        <v>902</v>
      </c>
      <c r="G1565" s="28" t="s">
        <v>7773</v>
      </c>
      <c r="H1565" s="28" t="s">
        <v>7752</v>
      </c>
      <c r="I1565" s="28" t="s">
        <v>8057</v>
      </c>
      <c r="J1565" s="28">
        <v>340</v>
      </c>
      <c r="K1565" s="35" t="s">
        <v>8996</v>
      </c>
      <c r="L1565" s="35" t="s">
        <v>12889</v>
      </c>
      <c r="M1565" s="30">
        <v>0.21731742843985599</v>
      </c>
      <c r="N1565" s="32" t="s">
        <v>15537</v>
      </c>
      <c r="O1565" s="28" t="s">
        <v>7756</v>
      </c>
      <c r="P1565" s="29">
        <v>0.30121527777777779</v>
      </c>
      <c r="Q1565" s="29">
        <v>0.31062499999999998</v>
      </c>
      <c r="R1565" s="28">
        <v>0</v>
      </c>
      <c r="S1565" s="30">
        <v>13.55</v>
      </c>
      <c r="T1565" s="32" t="s">
        <v>12890</v>
      </c>
      <c r="U1565" s="32" t="s">
        <v>12891</v>
      </c>
      <c r="V1565" s="30">
        <v>5.1394653196306601E-2</v>
      </c>
      <c r="W1565" s="28">
        <v>0</v>
      </c>
      <c r="X1565" s="28">
        <v>0</v>
      </c>
      <c r="Y1565" s="28" t="s">
        <v>14575</v>
      </c>
      <c r="Z1565" s="28" t="s">
        <v>15451</v>
      </c>
      <c r="AA1565" s="28">
        <v>1</v>
      </c>
      <c r="AB1565" s="28">
        <v>0</v>
      </c>
      <c r="AC1565" s="32">
        <f>Solution[[#This Row],[Old Stop]] +1</f>
        <v>341</v>
      </c>
      <c r="AD1565" s="32" t="str">
        <f>_xlfn.CONCAT(Solution[[#This Row],[Notes]],"_",Solution[[#This Row],[Week '#]],"_", _xlfn.SWITCH(Solution[[#This Row],[Column1]], "M", "Monday", "T", "Tuesday", "W", "Wednesday", "R", "Thursday", "H", "Thursday", "F", "Friday"))</f>
        <v>103_Week2_Friday</v>
      </c>
      <c r="AE1565" s="32" t="str">
        <f>IF(LEN(Solution[[#This Row],[Available Delivery Days]]) =1, Solution[[#This Row],[Available Delivery Days]], IF(ISNUMBER(SEARCH(Solution[[#This Row],[New Delivery Day]], Solution[[#This Row],[Available Delivery Days]])), Solution[[#This Row],[New Delivery Day]], Solution[[#This Row],[Old Delivery Day]]))</f>
        <v>F</v>
      </c>
      <c r="AF1565" s="31">
        <v>23.1</v>
      </c>
      <c r="AG1565" s="31">
        <v>22.64</v>
      </c>
      <c r="AH1565" s="28" t="s">
        <v>7832</v>
      </c>
      <c r="AI1565" s="28" t="s">
        <v>932</v>
      </c>
      <c r="AJ1565" s="28" t="s">
        <v>7793</v>
      </c>
      <c r="AK1565" s="28" t="s">
        <v>7792</v>
      </c>
      <c r="AL1565" s="28" t="s">
        <v>7797</v>
      </c>
      <c r="AM1565" s="28">
        <f>_xlfn.XLOOKUP(Solution[[#This Row],[Cu_ID]],Master[cu_id],Master[Notes], "none")</f>
        <v>103</v>
      </c>
      <c r="AN1565" s="28">
        <v>0</v>
      </c>
    </row>
    <row r="1566" spans="1:40" x14ac:dyDescent="0.3">
      <c r="A1566" s="53" t="s">
        <v>12887</v>
      </c>
      <c r="B1566" s="37" t="s">
        <v>12888</v>
      </c>
      <c r="C1566" s="37" t="s">
        <v>7728</v>
      </c>
      <c r="D1566" s="28" t="s">
        <v>7719</v>
      </c>
      <c r="E1566" s="28" t="s">
        <v>7752</v>
      </c>
      <c r="F1566" s="28" t="s">
        <v>902</v>
      </c>
      <c r="G1566" s="28" t="s">
        <v>7811</v>
      </c>
      <c r="H1566" s="28" t="s">
        <v>7752</v>
      </c>
      <c r="I1566" s="28" t="s">
        <v>8057</v>
      </c>
      <c r="J1566" s="28">
        <v>340</v>
      </c>
      <c r="K1566" s="35" t="s">
        <v>8996</v>
      </c>
      <c r="L1566" s="35" t="s">
        <v>12889</v>
      </c>
      <c r="M1566" s="30">
        <v>1.14523057639599</v>
      </c>
      <c r="N1566" s="32" t="s">
        <v>16581</v>
      </c>
      <c r="O1566" s="28" t="s">
        <v>7756</v>
      </c>
      <c r="P1566" s="29">
        <v>0.52388888888888885</v>
      </c>
      <c r="Q1566" s="29">
        <v>0.5332986111111111</v>
      </c>
      <c r="R1566" s="28">
        <v>0</v>
      </c>
      <c r="S1566" s="30">
        <v>13.55</v>
      </c>
      <c r="T1566" s="32" t="s">
        <v>12890</v>
      </c>
      <c r="U1566" s="32" t="s">
        <v>12891</v>
      </c>
      <c r="V1566" s="30">
        <v>0.522792574727174</v>
      </c>
      <c r="W1566" s="28">
        <v>0</v>
      </c>
      <c r="X1566" s="28">
        <v>0</v>
      </c>
      <c r="Y1566" s="28" t="s">
        <v>14575</v>
      </c>
      <c r="Z1566" s="28" t="s">
        <v>16571</v>
      </c>
      <c r="AA1566" s="28">
        <v>1</v>
      </c>
      <c r="AB1566" s="28">
        <v>0</v>
      </c>
      <c r="AC1566" s="32">
        <f>Solution[[#This Row],[Old Stop]] +1</f>
        <v>341</v>
      </c>
      <c r="AD1566" s="32" t="str">
        <f>_xlfn.CONCAT(Solution[[#This Row],[Notes]],"_",Solution[[#This Row],[Week '#]],"_", _xlfn.SWITCH(Solution[[#This Row],[Column1]], "M", "Monday", "T", "Tuesday", "W", "Wednesday", "R", "Thursday", "H", "Thursday", "F", "Friday"))</f>
        <v>103_Week4_Friday</v>
      </c>
      <c r="AE1566" s="32" t="str">
        <f>IF(LEN(Solution[[#This Row],[Available Delivery Days]]) =1, Solution[[#This Row],[Available Delivery Days]], IF(ISNUMBER(SEARCH(Solution[[#This Row],[New Delivery Day]], Solution[[#This Row],[Available Delivery Days]])), Solution[[#This Row],[New Delivery Day]], Solution[[#This Row],[Old Delivery Day]]))</f>
        <v>F</v>
      </c>
      <c r="AF1566" s="31">
        <v>23.1</v>
      </c>
      <c r="AG1566" s="31">
        <v>22.64</v>
      </c>
      <c r="AH1566" s="28" t="s">
        <v>7832</v>
      </c>
      <c r="AI1566" s="28" t="s">
        <v>932</v>
      </c>
      <c r="AJ1566" s="28" t="s">
        <v>7793</v>
      </c>
      <c r="AK1566" s="28" t="s">
        <v>7792</v>
      </c>
      <c r="AL1566" s="28" t="s">
        <v>7797</v>
      </c>
      <c r="AM1566" s="28">
        <f>_xlfn.XLOOKUP(Solution[[#This Row],[Cu_ID]],Master[cu_id],Master[Notes], "none")</f>
        <v>103</v>
      </c>
      <c r="AN1566" s="28">
        <v>0</v>
      </c>
    </row>
    <row r="1567" spans="1:40" x14ac:dyDescent="0.3">
      <c r="A1567" s="53" t="s">
        <v>14364</v>
      </c>
      <c r="B1567" s="37" t="s">
        <v>14365</v>
      </c>
      <c r="C1567" s="37" t="s">
        <v>7728</v>
      </c>
      <c r="D1567" s="28" t="s">
        <v>7716</v>
      </c>
      <c r="E1567" s="28" t="s">
        <v>11016</v>
      </c>
      <c r="F1567" s="28" t="s">
        <v>900</v>
      </c>
      <c r="G1567" s="28" t="s">
        <v>7788</v>
      </c>
      <c r="H1567" s="28" t="s">
        <v>7752</v>
      </c>
      <c r="I1567" s="28" t="s">
        <v>903</v>
      </c>
      <c r="J1567" s="28">
        <v>77</v>
      </c>
      <c r="K1567" s="35" t="s">
        <v>8788</v>
      </c>
      <c r="L1567" s="35" t="s">
        <v>14366</v>
      </c>
      <c r="M1567" s="30">
        <v>1.9281605463475</v>
      </c>
      <c r="N1567" s="32" t="s">
        <v>14902</v>
      </c>
      <c r="O1567" s="28" t="s">
        <v>7748</v>
      </c>
      <c r="P1567" s="29">
        <v>0.55577546296296299</v>
      </c>
      <c r="Q1567" s="29">
        <v>0.5625</v>
      </c>
      <c r="R1567" s="28">
        <v>0</v>
      </c>
      <c r="S1567" s="30">
        <v>9.683574621414877</v>
      </c>
      <c r="T1567" s="32" t="s">
        <v>14367</v>
      </c>
      <c r="U1567" s="32" t="s">
        <v>14368</v>
      </c>
      <c r="V1567" s="30">
        <v>0.62305865886970202</v>
      </c>
      <c r="W1567" s="28">
        <v>0</v>
      </c>
      <c r="X1567" s="28">
        <v>0</v>
      </c>
      <c r="Y1567" s="28" t="s">
        <v>14621</v>
      </c>
      <c r="Z1567" s="28" t="s">
        <v>14622</v>
      </c>
      <c r="AA1567" s="28">
        <v>1</v>
      </c>
      <c r="AB1567" s="28">
        <v>0</v>
      </c>
      <c r="AC1567" s="32">
        <f>Solution[[#This Row],[Old Stop]] +1</f>
        <v>78</v>
      </c>
      <c r="AD1567" s="32" t="str">
        <f>_xlfn.CONCAT(Solution[[#This Row],[Notes]],"_",Solution[[#This Row],[Week '#]],"_", _xlfn.SWITCH(Solution[[#This Row],[Column1]], "M", "Monday", "T", "Tuesday", "W", "Wednesday", "R", "Thursday", "H", "Thursday", "F", "Friday"))</f>
        <v>105_Week1_Wednesday</v>
      </c>
      <c r="AE1567" s="32" t="str">
        <f>IF(LEN(Solution[[#This Row],[Available Delivery Days]]) =1, Solution[[#This Row],[Available Delivery Days]], IF(ISNUMBER(SEARCH(Solution[[#This Row],[New Delivery Day]], Solution[[#This Row],[Available Delivery Days]])), Solution[[#This Row],[New Delivery Day]], Solution[[#This Row],[Old Delivery Day]]))</f>
        <v>W</v>
      </c>
      <c r="AF1567" s="31">
        <v>10.595000000000001</v>
      </c>
      <c r="AG1567" s="31">
        <v>10.595000000000001</v>
      </c>
      <c r="AH1567" s="28" t="s">
        <v>7832</v>
      </c>
      <c r="AI1567" s="28" t="s">
        <v>932</v>
      </c>
      <c r="AJ1567" s="28" t="s">
        <v>7792</v>
      </c>
      <c r="AK1567" s="28" t="s">
        <v>7792</v>
      </c>
      <c r="AL1567" s="28" t="s">
        <v>7797</v>
      </c>
      <c r="AM1567" s="28">
        <f>_xlfn.XLOOKUP(Solution[[#This Row],[Cu_ID]],Master[cu_id],Master[Notes], "none")</f>
        <v>105</v>
      </c>
      <c r="AN1567" s="28">
        <v>0</v>
      </c>
    </row>
    <row r="1568" spans="1:40" x14ac:dyDescent="0.3">
      <c r="A1568" s="53" t="s">
        <v>13214</v>
      </c>
      <c r="B1568" s="37" t="s">
        <v>13215</v>
      </c>
      <c r="C1568" s="37" t="s">
        <v>7728</v>
      </c>
      <c r="D1568" s="28" t="s">
        <v>7717</v>
      </c>
      <c r="E1568" s="28" t="s">
        <v>7789</v>
      </c>
      <c r="F1568" s="28" t="s">
        <v>901</v>
      </c>
      <c r="G1568" s="28" t="s">
        <v>7743</v>
      </c>
      <c r="H1568" s="28" t="s">
        <v>7789</v>
      </c>
      <c r="I1568" s="28" t="s">
        <v>902</v>
      </c>
      <c r="J1568" s="28">
        <v>225</v>
      </c>
      <c r="K1568" s="35" t="s">
        <v>8176</v>
      </c>
      <c r="L1568" s="35" t="s">
        <v>13216</v>
      </c>
      <c r="M1568" s="30">
        <v>1.06855008378625</v>
      </c>
      <c r="N1568" s="32" t="s">
        <v>15549</v>
      </c>
      <c r="O1568" s="28" t="s">
        <v>7756</v>
      </c>
      <c r="P1568" s="29">
        <v>0.57586805555555554</v>
      </c>
      <c r="Q1568" s="29">
        <v>0.57922453703703702</v>
      </c>
      <c r="R1568" s="28">
        <v>0</v>
      </c>
      <c r="S1568" s="30">
        <v>4.833333333333333</v>
      </c>
      <c r="T1568" s="32" t="s">
        <v>13217</v>
      </c>
      <c r="U1568" s="32" t="s">
        <v>13218</v>
      </c>
      <c r="V1568" s="30">
        <v>0.37433941575256002</v>
      </c>
      <c r="W1568" s="28">
        <v>0</v>
      </c>
      <c r="X1568" s="28">
        <v>0</v>
      </c>
      <c r="Y1568" s="28" t="s">
        <v>14550</v>
      </c>
      <c r="Z1568" s="28" t="s">
        <v>15511</v>
      </c>
      <c r="AA1568" s="28">
        <v>1</v>
      </c>
      <c r="AB1568" s="28">
        <v>0</v>
      </c>
      <c r="AC1568" s="32">
        <f>Solution[[#This Row],[Old Stop]] +1</f>
        <v>226</v>
      </c>
      <c r="AD1568" s="32" t="str">
        <f>_xlfn.CONCAT(Solution[[#This Row],[Notes]],"_",Solution[[#This Row],[Week '#]],"_", _xlfn.SWITCH(Solution[[#This Row],[Column1]], "M", "Monday", "T", "Tuesday", "W", "Wednesday", "R", "Thursday", "H", "Thursday", "F", "Friday"))</f>
        <v>101_Week2_Monday</v>
      </c>
      <c r="AE1568" s="32" t="str">
        <f>IF(LEN(Solution[[#This Row],[Available Delivery Days]]) =1, Solution[[#This Row],[Available Delivery Days]], IF(ISNUMBER(SEARCH(Solution[[#This Row],[New Delivery Day]], Solution[[#This Row],[Available Delivery Days]])), Solution[[#This Row],[New Delivery Day]], Solution[[#This Row],[Old Delivery Day]]))</f>
        <v>M</v>
      </c>
      <c r="AF1568" s="31">
        <v>31.864999999999998</v>
      </c>
      <c r="AG1568" s="31">
        <v>31.234999999999999</v>
      </c>
      <c r="AH1568" s="28" t="s">
        <v>7832</v>
      </c>
      <c r="AI1568" s="28" t="s">
        <v>932</v>
      </c>
      <c r="AJ1568" s="28" t="s">
        <v>7793</v>
      </c>
      <c r="AK1568" s="28" t="s">
        <v>7792</v>
      </c>
      <c r="AL1568" s="28" t="s">
        <v>7797</v>
      </c>
      <c r="AM1568" s="28">
        <f>_xlfn.XLOOKUP(Solution[[#This Row],[Cu_ID]],Master[cu_id],Master[Notes], "none")</f>
        <v>101</v>
      </c>
      <c r="AN1568" s="28">
        <v>0</v>
      </c>
    </row>
    <row r="1569" spans="1:40" x14ac:dyDescent="0.3">
      <c r="A1569" s="53" t="s">
        <v>13214</v>
      </c>
      <c r="B1569" s="37" t="s">
        <v>13215</v>
      </c>
      <c r="C1569" s="37" t="s">
        <v>7728</v>
      </c>
      <c r="D1569" s="28" t="s">
        <v>7719</v>
      </c>
      <c r="E1569" s="28" t="s">
        <v>7789</v>
      </c>
      <c r="F1569" s="28" t="s">
        <v>901</v>
      </c>
      <c r="G1569" s="28" t="s">
        <v>7783</v>
      </c>
      <c r="H1569" s="28" t="s">
        <v>7789</v>
      </c>
      <c r="I1569" s="28" t="s">
        <v>902</v>
      </c>
      <c r="J1569" s="28">
        <v>225</v>
      </c>
      <c r="K1569" s="35" t="s">
        <v>8176</v>
      </c>
      <c r="L1569" s="35" t="s">
        <v>13216</v>
      </c>
      <c r="M1569" s="30">
        <v>1.06855008378625</v>
      </c>
      <c r="N1569" s="32" t="s">
        <v>16428</v>
      </c>
      <c r="O1569" s="28" t="s">
        <v>7756</v>
      </c>
      <c r="P1569" s="29">
        <v>0.56089120370370371</v>
      </c>
      <c r="Q1569" s="29">
        <v>0.5642476851851852</v>
      </c>
      <c r="R1569" s="28">
        <v>0</v>
      </c>
      <c r="S1569" s="30">
        <v>4.833333333333333</v>
      </c>
      <c r="T1569" s="32" t="s">
        <v>13217</v>
      </c>
      <c r="U1569" s="32" t="s">
        <v>13218</v>
      </c>
      <c r="V1569" s="30">
        <v>0.37433941575256002</v>
      </c>
      <c r="W1569" s="28">
        <v>0</v>
      </c>
      <c r="X1569" s="28">
        <v>0</v>
      </c>
      <c r="Y1569" s="28" t="s">
        <v>14550</v>
      </c>
      <c r="Z1569" s="28" t="s">
        <v>16280</v>
      </c>
      <c r="AA1569" s="28">
        <v>1</v>
      </c>
      <c r="AB1569" s="28">
        <v>0</v>
      </c>
      <c r="AC1569" s="32">
        <f>Solution[[#This Row],[Old Stop]] +1</f>
        <v>226</v>
      </c>
      <c r="AD1569" s="32" t="str">
        <f>_xlfn.CONCAT(Solution[[#This Row],[Notes]],"_",Solution[[#This Row],[Week '#]],"_", _xlfn.SWITCH(Solution[[#This Row],[Column1]], "M", "Monday", "T", "Tuesday", "W", "Wednesday", "R", "Thursday", "H", "Thursday", "F", "Friday"))</f>
        <v>101_Week4_Monday</v>
      </c>
      <c r="AE1569" s="32" t="str">
        <f>IF(LEN(Solution[[#This Row],[Available Delivery Days]]) =1, Solution[[#This Row],[Available Delivery Days]], IF(ISNUMBER(SEARCH(Solution[[#This Row],[New Delivery Day]], Solution[[#This Row],[Available Delivery Days]])), Solution[[#This Row],[New Delivery Day]], Solution[[#This Row],[Old Delivery Day]]))</f>
        <v>M</v>
      </c>
      <c r="AF1569" s="31">
        <v>31.864999999999998</v>
      </c>
      <c r="AG1569" s="31">
        <v>31.234999999999999</v>
      </c>
      <c r="AH1569" s="28" t="s">
        <v>7832</v>
      </c>
      <c r="AI1569" s="28" t="s">
        <v>932</v>
      </c>
      <c r="AJ1569" s="28" t="s">
        <v>7793</v>
      </c>
      <c r="AK1569" s="28" t="s">
        <v>7792</v>
      </c>
      <c r="AL1569" s="28" t="s">
        <v>7797</v>
      </c>
      <c r="AM1569" s="28">
        <f>_xlfn.XLOOKUP(Solution[[#This Row],[Cu_ID]],Master[cu_id],Master[Notes], "none")</f>
        <v>101</v>
      </c>
      <c r="AN1569" s="28">
        <v>0</v>
      </c>
    </row>
    <row r="1570" spans="1:40" x14ac:dyDescent="0.3">
      <c r="A1570" s="53" t="s">
        <v>13140</v>
      </c>
      <c r="B1570" s="37" t="s">
        <v>13141</v>
      </c>
      <c r="C1570" s="37" t="s">
        <v>7728</v>
      </c>
      <c r="D1570" s="28" t="s">
        <v>7717</v>
      </c>
      <c r="E1570" s="28" t="s">
        <v>7789</v>
      </c>
      <c r="F1570" s="28" t="s">
        <v>903</v>
      </c>
      <c r="G1570" s="28" t="s">
        <v>7764</v>
      </c>
      <c r="H1570" s="28" t="s">
        <v>7789</v>
      </c>
      <c r="I1570" s="28" t="s">
        <v>903</v>
      </c>
      <c r="J1570" s="28">
        <v>240</v>
      </c>
      <c r="K1570" s="35" t="s">
        <v>7961</v>
      </c>
      <c r="L1570" s="35" t="s">
        <v>13142</v>
      </c>
      <c r="M1570" s="30">
        <v>0.10145203024148899</v>
      </c>
      <c r="N1570" s="32" t="s">
        <v>15638</v>
      </c>
      <c r="O1570" s="28" t="s">
        <v>7756</v>
      </c>
      <c r="P1570" s="29">
        <v>0.39869212962962963</v>
      </c>
      <c r="Q1570" s="29">
        <v>0.40491898148148148</v>
      </c>
      <c r="R1570" s="28">
        <v>0</v>
      </c>
      <c r="S1570" s="30">
        <v>8.9666666666666668</v>
      </c>
      <c r="T1570" s="32" t="s">
        <v>13143</v>
      </c>
      <c r="U1570" s="32" t="s">
        <v>13144</v>
      </c>
      <c r="V1570" s="30">
        <v>4.2024429777309497E-2</v>
      </c>
      <c r="W1570" s="28">
        <v>0</v>
      </c>
      <c r="X1570" s="28">
        <v>0</v>
      </c>
      <c r="Y1570" s="28" t="s">
        <v>14639</v>
      </c>
      <c r="Z1570" s="28" t="s">
        <v>15543</v>
      </c>
      <c r="AA1570" s="28">
        <v>1</v>
      </c>
      <c r="AB1570" s="28">
        <v>0</v>
      </c>
      <c r="AC1570" s="32">
        <f>Solution[[#This Row],[Old Stop]] +1</f>
        <v>241</v>
      </c>
      <c r="AD1570" s="32" t="str">
        <f>_xlfn.CONCAT(Solution[[#This Row],[Notes]],"_",Solution[[#This Row],[Week '#]],"_", _xlfn.SWITCH(Solution[[#This Row],[Column1]], "M", "Monday", "T", "Tuesday", "W", "Wednesday", "R", "Thursday", "H", "Thursday", "F", "Friday"))</f>
        <v>101_Week2_Tuesday</v>
      </c>
      <c r="AE1570" s="32" t="str">
        <f>IF(LEN(Solution[[#This Row],[Available Delivery Days]]) =1, Solution[[#This Row],[Available Delivery Days]], IF(ISNUMBER(SEARCH(Solution[[#This Row],[New Delivery Day]], Solution[[#This Row],[Available Delivery Days]])), Solution[[#This Row],[New Delivery Day]], Solution[[#This Row],[Old Delivery Day]]))</f>
        <v>T</v>
      </c>
      <c r="AF1570" s="31">
        <v>38.56</v>
      </c>
      <c r="AG1570" s="31">
        <v>48.262500000000003</v>
      </c>
      <c r="AH1570" s="28" t="s">
        <v>7832</v>
      </c>
      <c r="AI1570" s="28" t="s">
        <v>932</v>
      </c>
      <c r="AJ1570" s="28" t="s">
        <v>7793</v>
      </c>
      <c r="AK1570" s="28" t="s">
        <v>7793</v>
      </c>
      <c r="AL1570" s="28" t="s">
        <v>7797</v>
      </c>
      <c r="AM1570" s="28">
        <f>_xlfn.XLOOKUP(Solution[[#This Row],[Cu_ID]],Master[cu_id],Master[Notes], "none")</f>
        <v>101</v>
      </c>
      <c r="AN1570" s="28"/>
    </row>
    <row r="1571" spans="1:40" x14ac:dyDescent="0.3">
      <c r="A1571" s="53" t="s">
        <v>13140</v>
      </c>
      <c r="B1571" s="37" t="s">
        <v>13141</v>
      </c>
      <c r="C1571" s="37" t="s">
        <v>7728</v>
      </c>
      <c r="D1571" s="28" t="s">
        <v>7719</v>
      </c>
      <c r="E1571" s="28" t="s">
        <v>7789</v>
      </c>
      <c r="F1571" s="28" t="s">
        <v>903</v>
      </c>
      <c r="G1571" s="28" t="s">
        <v>7774</v>
      </c>
      <c r="H1571" s="28" t="s">
        <v>7789</v>
      </c>
      <c r="I1571" s="28" t="s">
        <v>903</v>
      </c>
      <c r="J1571" s="28">
        <v>240</v>
      </c>
      <c r="K1571" s="35" t="s">
        <v>7961</v>
      </c>
      <c r="L1571" s="35" t="s">
        <v>13142</v>
      </c>
      <c r="M1571" s="30">
        <v>11.8679228723049</v>
      </c>
      <c r="N1571" s="32" t="s">
        <v>16705</v>
      </c>
      <c r="O1571" s="28" t="s">
        <v>7756</v>
      </c>
      <c r="P1571" s="29">
        <v>0.41292824074074075</v>
      </c>
      <c r="Q1571" s="29">
        <v>0.41915509259259259</v>
      </c>
      <c r="R1571" s="28">
        <v>0</v>
      </c>
      <c r="S1571" s="30">
        <v>8.9666666666666668</v>
      </c>
      <c r="T1571" s="32" t="s">
        <v>13143</v>
      </c>
      <c r="U1571" s="32" t="s">
        <v>13144</v>
      </c>
      <c r="V1571" s="30">
        <v>9.2466097607945894</v>
      </c>
      <c r="W1571" s="28">
        <v>0</v>
      </c>
      <c r="X1571" s="28">
        <v>0</v>
      </c>
      <c r="Y1571" s="28" t="s">
        <v>14639</v>
      </c>
      <c r="Z1571" s="28" t="s">
        <v>16423</v>
      </c>
      <c r="AA1571" s="28">
        <v>1</v>
      </c>
      <c r="AB1571" s="28">
        <v>0</v>
      </c>
      <c r="AC1571" s="32">
        <f>Solution[[#This Row],[Old Stop]] +1</f>
        <v>241</v>
      </c>
      <c r="AD1571" s="32" t="str">
        <f>_xlfn.CONCAT(Solution[[#This Row],[Notes]],"_",Solution[[#This Row],[Week '#]],"_", _xlfn.SWITCH(Solution[[#This Row],[Column1]], "M", "Monday", "T", "Tuesday", "W", "Wednesday", "R", "Thursday", "H", "Thursday", "F", "Friday"))</f>
        <v>101_Week4_Tuesday</v>
      </c>
      <c r="AE1571" s="32" t="str">
        <f>IF(LEN(Solution[[#This Row],[Available Delivery Days]]) =1, Solution[[#This Row],[Available Delivery Days]], IF(ISNUMBER(SEARCH(Solution[[#This Row],[New Delivery Day]], Solution[[#This Row],[Available Delivery Days]])), Solution[[#This Row],[New Delivery Day]], Solution[[#This Row],[Old Delivery Day]]))</f>
        <v>T</v>
      </c>
      <c r="AF1571" s="31">
        <v>38.56</v>
      </c>
      <c r="AG1571" s="31">
        <v>48.262500000000003</v>
      </c>
      <c r="AH1571" s="28" t="s">
        <v>7832</v>
      </c>
      <c r="AI1571" s="28" t="s">
        <v>932</v>
      </c>
      <c r="AJ1571" s="28" t="s">
        <v>7793</v>
      </c>
      <c r="AK1571" s="28" t="s">
        <v>7793</v>
      </c>
      <c r="AL1571" s="28" t="s">
        <v>7797</v>
      </c>
      <c r="AM1571" s="28">
        <f>_xlfn.XLOOKUP(Solution[[#This Row],[Cu_ID]],Master[cu_id],Master[Notes], "none")</f>
        <v>101</v>
      </c>
      <c r="AN1571" s="28"/>
    </row>
    <row r="1572" spans="1:40" x14ac:dyDescent="0.3">
      <c r="A1572" s="53" t="s">
        <v>14438</v>
      </c>
      <c r="B1572" s="37" t="s">
        <v>14439</v>
      </c>
      <c r="C1572" s="37" t="s">
        <v>7728</v>
      </c>
      <c r="D1572" s="28" t="s">
        <v>7718</v>
      </c>
      <c r="E1572" s="28" t="s">
        <v>11016</v>
      </c>
      <c r="F1572" s="28" t="s">
        <v>900</v>
      </c>
      <c r="G1572" s="28" t="s">
        <v>7812</v>
      </c>
      <c r="H1572" s="28" t="s">
        <v>7752</v>
      </c>
      <c r="I1572" s="28" t="s">
        <v>903</v>
      </c>
      <c r="J1572" s="28">
        <v>78</v>
      </c>
      <c r="K1572" s="35" t="s">
        <v>8790</v>
      </c>
      <c r="L1572" s="35" t="s">
        <v>14440</v>
      </c>
      <c r="M1572" s="30">
        <v>4.6496884990483496</v>
      </c>
      <c r="N1572" s="32" t="s">
        <v>16240</v>
      </c>
      <c r="O1572" s="28" t="s">
        <v>7731</v>
      </c>
      <c r="P1572" s="29">
        <v>0.59512731481481485</v>
      </c>
      <c r="Q1572" s="29">
        <v>0.59523148148148153</v>
      </c>
      <c r="R1572" s="28">
        <v>0</v>
      </c>
      <c r="S1572" s="30">
        <v>0.15</v>
      </c>
      <c r="T1572" s="32" t="s">
        <v>14441</v>
      </c>
      <c r="U1572" s="32" t="s">
        <v>14442</v>
      </c>
      <c r="V1572" s="30">
        <v>1.80255512799229</v>
      </c>
      <c r="W1572" s="28">
        <v>0</v>
      </c>
      <c r="X1572" s="28">
        <v>0</v>
      </c>
      <c r="Y1572" s="28" t="s">
        <v>14621</v>
      </c>
      <c r="Z1572" s="28" t="s">
        <v>16202</v>
      </c>
      <c r="AA1572" s="28">
        <v>1</v>
      </c>
      <c r="AB1572" s="28">
        <v>0</v>
      </c>
      <c r="AC1572" s="32">
        <f>Solution[[#This Row],[Old Stop]] +1</f>
        <v>79</v>
      </c>
      <c r="AD1572" s="32" t="str">
        <f>_xlfn.CONCAT(Solution[[#This Row],[Notes]],"_",Solution[[#This Row],[Week '#]],"_", _xlfn.SWITCH(Solution[[#This Row],[Column1]], "M", "Monday", "T", "Tuesday", "W", "Wednesday", "R", "Thursday", "H", "Thursday", "F", "Friday"))</f>
        <v>105_Week3_Wednesday</v>
      </c>
      <c r="AE1572" s="32" t="str">
        <f>IF(LEN(Solution[[#This Row],[Available Delivery Days]]) =1, Solution[[#This Row],[Available Delivery Days]], IF(ISNUMBER(SEARCH(Solution[[#This Row],[New Delivery Day]], Solution[[#This Row],[Available Delivery Days]])), Solution[[#This Row],[New Delivery Day]], Solution[[#This Row],[Old Delivery Day]]))</f>
        <v>W</v>
      </c>
      <c r="AF1572" s="31">
        <v>41.351199999999999</v>
      </c>
      <c r="AG1572" s="31">
        <v>82.724999999999994</v>
      </c>
      <c r="AH1572" s="28" t="s">
        <v>7832</v>
      </c>
      <c r="AI1572" s="28" t="s">
        <v>932</v>
      </c>
      <c r="AJ1572" s="28" t="s">
        <v>7792</v>
      </c>
      <c r="AK1572" s="28" t="s">
        <v>7792</v>
      </c>
      <c r="AL1572" s="28" t="s">
        <v>7797</v>
      </c>
      <c r="AM1572" s="28">
        <f>_xlfn.XLOOKUP(Solution[[#This Row],[Cu_ID]],Master[cu_id],Master[Notes], "none")</f>
        <v>105</v>
      </c>
      <c r="AN1572" s="28">
        <v>0</v>
      </c>
    </row>
    <row r="1573" spans="1:40" x14ac:dyDescent="0.3">
      <c r="A1573" s="53" t="s">
        <v>13130</v>
      </c>
      <c r="B1573" s="37" t="s">
        <v>13131</v>
      </c>
      <c r="C1573" s="37" t="s">
        <v>7728</v>
      </c>
      <c r="D1573" s="28" t="s">
        <v>7716</v>
      </c>
      <c r="E1573" s="28" t="s">
        <v>7789</v>
      </c>
      <c r="F1573" s="28" t="s">
        <v>903</v>
      </c>
      <c r="G1573" s="28" t="s">
        <v>7751</v>
      </c>
      <c r="H1573" s="28" t="s">
        <v>7789</v>
      </c>
      <c r="I1573" s="28" t="s">
        <v>903</v>
      </c>
      <c r="J1573" s="28">
        <v>210</v>
      </c>
      <c r="K1573" s="35" t="s">
        <v>7959</v>
      </c>
      <c r="L1573" s="35" t="s">
        <v>13132</v>
      </c>
      <c r="M1573" s="30">
        <v>1.83608546666801</v>
      </c>
      <c r="N1573" s="32" t="s">
        <v>14664</v>
      </c>
      <c r="O1573" s="28" t="s">
        <v>7774</v>
      </c>
      <c r="P1573" s="29">
        <v>0.3822800925925926</v>
      </c>
      <c r="Q1573" s="29">
        <v>0.38971064814814815</v>
      </c>
      <c r="R1573" s="28">
        <v>0</v>
      </c>
      <c r="S1573" s="30">
        <v>10.691666666666666</v>
      </c>
      <c r="T1573" s="32" t="s">
        <v>13133</v>
      </c>
      <c r="U1573" s="32" t="s">
        <v>13134</v>
      </c>
      <c r="V1573" s="30">
        <v>0.82453454907931001</v>
      </c>
      <c r="W1573" s="28">
        <v>0</v>
      </c>
      <c r="X1573" s="28">
        <v>0</v>
      </c>
      <c r="Y1573" s="28" t="s">
        <v>14639</v>
      </c>
      <c r="Z1573" s="28" t="s">
        <v>14640</v>
      </c>
      <c r="AA1573" s="28">
        <v>1</v>
      </c>
      <c r="AB1573" s="28">
        <v>0</v>
      </c>
      <c r="AC1573" s="32">
        <f>Solution[[#This Row],[Old Stop]] +1</f>
        <v>211</v>
      </c>
      <c r="AD1573" s="32" t="str">
        <f>_xlfn.CONCAT(Solution[[#This Row],[Notes]],"_",Solution[[#This Row],[Week '#]],"_", _xlfn.SWITCH(Solution[[#This Row],[Column1]], "M", "Monday", "T", "Tuesday", "W", "Wednesday", "R", "Thursday", "H", "Thursday", "F", "Friday"))</f>
        <v>101_Week1_Tuesday</v>
      </c>
      <c r="AE1573" s="32" t="str">
        <f>IF(LEN(Solution[[#This Row],[Available Delivery Days]]) =1, Solution[[#This Row],[Available Delivery Days]], IF(ISNUMBER(SEARCH(Solution[[#This Row],[New Delivery Day]], Solution[[#This Row],[Available Delivery Days]])), Solution[[#This Row],[New Delivery Day]], Solution[[#This Row],[Old Delivery Day]]))</f>
        <v>T</v>
      </c>
      <c r="AF1573" s="31">
        <v>145.23500000000001</v>
      </c>
      <c r="AG1573" s="31">
        <v>139.78</v>
      </c>
      <c r="AH1573" s="28" t="s">
        <v>7832</v>
      </c>
      <c r="AI1573" s="28" t="s">
        <v>932</v>
      </c>
      <c r="AJ1573" s="28" t="s">
        <v>7793</v>
      </c>
      <c r="AK1573" s="28" t="s">
        <v>7793</v>
      </c>
      <c r="AL1573" s="28" t="s">
        <v>7797</v>
      </c>
      <c r="AM1573" s="28">
        <f>_xlfn.XLOOKUP(Solution[[#This Row],[Cu_ID]],Master[cu_id],Master[Notes], "none")</f>
        <v>101</v>
      </c>
      <c r="AN1573" s="28"/>
    </row>
    <row r="1574" spans="1:40" x14ac:dyDescent="0.3">
      <c r="A1574" s="53" t="s">
        <v>13130</v>
      </c>
      <c r="B1574" s="37" t="s">
        <v>13131</v>
      </c>
      <c r="C1574" s="37" t="s">
        <v>7728</v>
      </c>
      <c r="D1574" s="28" t="s">
        <v>7717</v>
      </c>
      <c r="E1574" s="28" t="s">
        <v>7789</v>
      </c>
      <c r="F1574" s="28" t="s">
        <v>903</v>
      </c>
      <c r="G1574" s="28" t="s">
        <v>7735</v>
      </c>
      <c r="H1574" s="28" t="s">
        <v>7789</v>
      </c>
      <c r="I1574" s="28" t="s">
        <v>903</v>
      </c>
      <c r="J1574" s="28">
        <v>210</v>
      </c>
      <c r="K1574" s="35" t="s">
        <v>7959</v>
      </c>
      <c r="L1574" s="35" t="s">
        <v>13132</v>
      </c>
      <c r="M1574" s="30">
        <v>0.74800379015505303</v>
      </c>
      <c r="N1574" s="32" t="s">
        <v>15655</v>
      </c>
      <c r="O1574" s="28" t="s">
        <v>7774</v>
      </c>
      <c r="P1574" s="29">
        <v>0.47575231481481484</v>
      </c>
      <c r="Q1574" s="29">
        <v>0.48318287037037039</v>
      </c>
      <c r="R1574" s="28">
        <v>0</v>
      </c>
      <c r="S1574" s="30">
        <v>10.691666666666666</v>
      </c>
      <c r="T1574" s="32" t="s">
        <v>13133</v>
      </c>
      <c r="U1574" s="32" t="s">
        <v>13134</v>
      </c>
      <c r="V1574" s="30">
        <v>0.302075173573018</v>
      </c>
      <c r="W1574" s="28">
        <v>0</v>
      </c>
      <c r="X1574" s="28">
        <v>0</v>
      </c>
      <c r="Y1574" s="28" t="s">
        <v>14639</v>
      </c>
      <c r="Z1574" s="28" t="s">
        <v>15543</v>
      </c>
      <c r="AA1574" s="28">
        <v>1</v>
      </c>
      <c r="AB1574" s="28">
        <v>0</v>
      </c>
      <c r="AC1574" s="32">
        <f>Solution[[#This Row],[Old Stop]] +1</f>
        <v>211</v>
      </c>
      <c r="AD1574" s="32" t="str">
        <f>_xlfn.CONCAT(Solution[[#This Row],[Notes]],"_",Solution[[#This Row],[Week '#]],"_", _xlfn.SWITCH(Solution[[#This Row],[Column1]], "M", "Monday", "T", "Tuesday", "W", "Wednesday", "R", "Thursday", "H", "Thursday", "F", "Friday"))</f>
        <v>101_Week2_Tuesday</v>
      </c>
      <c r="AE1574" s="32" t="str">
        <f>IF(LEN(Solution[[#This Row],[Available Delivery Days]]) =1, Solution[[#This Row],[Available Delivery Days]], IF(ISNUMBER(SEARCH(Solution[[#This Row],[New Delivery Day]], Solution[[#This Row],[Available Delivery Days]])), Solution[[#This Row],[New Delivery Day]], Solution[[#This Row],[Old Delivery Day]]))</f>
        <v>T</v>
      </c>
      <c r="AF1574" s="31">
        <v>145.23500000000001</v>
      </c>
      <c r="AG1574" s="31">
        <v>139.78</v>
      </c>
      <c r="AH1574" s="28" t="s">
        <v>7832</v>
      </c>
      <c r="AI1574" s="28" t="s">
        <v>932</v>
      </c>
      <c r="AJ1574" s="28" t="s">
        <v>7793</v>
      </c>
      <c r="AK1574" s="28" t="s">
        <v>7793</v>
      </c>
      <c r="AL1574" s="28" t="s">
        <v>7797</v>
      </c>
      <c r="AM1574" s="28">
        <f>_xlfn.XLOOKUP(Solution[[#This Row],[Cu_ID]],Master[cu_id],Master[Notes], "none")</f>
        <v>101</v>
      </c>
      <c r="AN1574" s="28"/>
    </row>
    <row r="1575" spans="1:40" x14ac:dyDescent="0.3">
      <c r="A1575" s="53" t="s">
        <v>13130</v>
      </c>
      <c r="B1575" s="37" t="s">
        <v>13131</v>
      </c>
      <c r="C1575" s="37" t="s">
        <v>7728</v>
      </c>
      <c r="D1575" s="28" t="s">
        <v>7718</v>
      </c>
      <c r="E1575" s="28" t="s">
        <v>7789</v>
      </c>
      <c r="F1575" s="28" t="s">
        <v>903</v>
      </c>
      <c r="G1575" s="28" t="s">
        <v>7764</v>
      </c>
      <c r="H1575" s="28" t="s">
        <v>7789</v>
      </c>
      <c r="I1575" s="28" t="s">
        <v>903</v>
      </c>
      <c r="J1575" s="28">
        <v>210</v>
      </c>
      <c r="K1575" s="35" t="s">
        <v>7959</v>
      </c>
      <c r="L1575" s="35" t="s">
        <v>13132</v>
      </c>
      <c r="M1575" s="30">
        <v>1.83608546666801</v>
      </c>
      <c r="N1575" s="32" t="s">
        <v>15900</v>
      </c>
      <c r="O1575" s="28" t="s">
        <v>7774</v>
      </c>
      <c r="P1575" s="29">
        <v>0.39001157407407405</v>
      </c>
      <c r="Q1575" s="29">
        <v>0.3974421296296296</v>
      </c>
      <c r="R1575" s="28">
        <v>0</v>
      </c>
      <c r="S1575" s="30">
        <v>10.691666666666666</v>
      </c>
      <c r="T1575" s="32" t="s">
        <v>13133</v>
      </c>
      <c r="U1575" s="32" t="s">
        <v>13134</v>
      </c>
      <c r="V1575" s="30">
        <v>0.82453454907931001</v>
      </c>
      <c r="W1575" s="28">
        <v>0</v>
      </c>
      <c r="X1575" s="28">
        <v>0</v>
      </c>
      <c r="Y1575" s="28" t="s">
        <v>14639</v>
      </c>
      <c r="Z1575" s="28" t="s">
        <v>15838</v>
      </c>
      <c r="AA1575" s="28">
        <v>1</v>
      </c>
      <c r="AB1575" s="28">
        <v>0</v>
      </c>
      <c r="AC1575" s="32">
        <f>Solution[[#This Row],[Old Stop]] +1</f>
        <v>211</v>
      </c>
      <c r="AD1575" s="32" t="str">
        <f>_xlfn.CONCAT(Solution[[#This Row],[Notes]],"_",Solution[[#This Row],[Week '#]],"_", _xlfn.SWITCH(Solution[[#This Row],[Column1]], "M", "Monday", "T", "Tuesday", "W", "Wednesday", "R", "Thursday", "H", "Thursday", "F", "Friday"))</f>
        <v>101_Week3_Tuesday</v>
      </c>
      <c r="AE1575" s="32" t="str">
        <f>IF(LEN(Solution[[#This Row],[Available Delivery Days]]) =1, Solution[[#This Row],[Available Delivery Days]], IF(ISNUMBER(SEARCH(Solution[[#This Row],[New Delivery Day]], Solution[[#This Row],[Available Delivery Days]])), Solution[[#This Row],[New Delivery Day]], Solution[[#This Row],[Old Delivery Day]]))</f>
        <v>T</v>
      </c>
      <c r="AF1575" s="31">
        <v>145.23500000000001</v>
      </c>
      <c r="AG1575" s="31">
        <v>139.78</v>
      </c>
      <c r="AH1575" s="28" t="s">
        <v>7832</v>
      </c>
      <c r="AI1575" s="28" t="s">
        <v>932</v>
      </c>
      <c r="AJ1575" s="28" t="s">
        <v>7793</v>
      </c>
      <c r="AK1575" s="28" t="s">
        <v>7793</v>
      </c>
      <c r="AL1575" s="28" t="s">
        <v>7797</v>
      </c>
      <c r="AM1575" s="28">
        <f>_xlfn.XLOOKUP(Solution[[#This Row],[Cu_ID]],Master[cu_id],Master[Notes], "none")</f>
        <v>101</v>
      </c>
      <c r="AN1575" s="28"/>
    </row>
    <row r="1576" spans="1:40" x14ac:dyDescent="0.3">
      <c r="A1576" s="53" t="s">
        <v>13130</v>
      </c>
      <c r="B1576" s="37" t="s">
        <v>13131</v>
      </c>
      <c r="C1576" s="37" t="s">
        <v>7728</v>
      </c>
      <c r="D1576" s="28" t="s">
        <v>7719</v>
      </c>
      <c r="E1576" s="28" t="s">
        <v>7789</v>
      </c>
      <c r="F1576" s="28" t="s">
        <v>903</v>
      </c>
      <c r="G1576" s="28" t="s">
        <v>7773</v>
      </c>
      <c r="H1576" s="28" t="s">
        <v>7789</v>
      </c>
      <c r="I1576" s="28" t="s">
        <v>903</v>
      </c>
      <c r="J1576" s="28">
        <v>210</v>
      </c>
      <c r="K1576" s="35" t="s">
        <v>7959</v>
      </c>
      <c r="L1576" s="35" t="s">
        <v>13132</v>
      </c>
      <c r="M1576" s="30">
        <v>1.83608546666801</v>
      </c>
      <c r="N1576" s="32" t="s">
        <v>16670</v>
      </c>
      <c r="O1576" s="28" t="s">
        <v>7774</v>
      </c>
      <c r="P1576" s="29">
        <v>0.42894675925925924</v>
      </c>
      <c r="Q1576" s="29">
        <v>0.43637731481481479</v>
      </c>
      <c r="R1576" s="28">
        <v>0</v>
      </c>
      <c r="S1576" s="30">
        <v>10.691666666666666</v>
      </c>
      <c r="T1576" s="32" t="s">
        <v>13133</v>
      </c>
      <c r="U1576" s="32" t="s">
        <v>13134</v>
      </c>
      <c r="V1576" s="30">
        <v>0.82453454907931001</v>
      </c>
      <c r="W1576" s="28">
        <v>0</v>
      </c>
      <c r="X1576" s="28">
        <v>0</v>
      </c>
      <c r="Y1576" s="28" t="s">
        <v>14639</v>
      </c>
      <c r="Z1576" s="28" t="s">
        <v>16423</v>
      </c>
      <c r="AA1576" s="28">
        <v>1</v>
      </c>
      <c r="AB1576" s="28">
        <v>0</v>
      </c>
      <c r="AC1576" s="32">
        <f>Solution[[#This Row],[Old Stop]] +1</f>
        <v>211</v>
      </c>
      <c r="AD1576" s="32" t="str">
        <f>_xlfn.CONCAT(Solution[[#This Row],[Notes]],"_",Solution[[#This Row],[Week '#]],"_", _xlfn.SWITCH(Solution[[#This Row],[Column1]], "M", "Monday", "T", "Tuesday", "W", "Wednesday", "R", "Thursday", "H", "Thursday", "F", "Friday"))</f>
        <v>101_Week4_Tuesday</v>
      </c>
      <c r="AE1576" s="32" t="str">
        <f>IF(LEN(Solution[[#This Row],[Available Delivery Days]]) =1, Solution[[#This Row],[Available Delivery Days]], IF(ISNUMBER(SEARCH(Solution[[#This Row],[New Delivery Day]], Solution[[#This Row],[Available Delivery Days]])), Solution[[#This Row],[New Delivery Day]], Solution[[#This Row],[Old Delivery Day]]))</f>
        <v>T</v>
      </c>
      <c r="AF1576" s="31">
        <v>145.23500000000001</v>
      </c>
      <c r="AG1576" s="31">
        <v>139.78</v>
      </c>
      <c r="AH1576" s="28" t="s">
        <v>7832</v>
      </c>
      <c r="AI1576" s="28" t="s">
        <v>932</v>
      </c>
      <c r="AJ1576" s="28" t="s">
        <v>7793</v>
      </c>
      <c r="AK1576" s="28" t="s">
        <v>7793</v>
      </c>
      <c r="AL1576" s="28" t="s">
        <v>7797</v>
      </c>
      <c r="AM1576" s="28">
        <f>_xlfn.XLOOKUP(Solution[[#This Row],[Cu_ID]],Master[cu_id],Master[Notes], "none")</f>
        <v>101</v>
      </c>
      <c r="AN1576" s="28"/>
    </row>
    <row r="1577" spans="1:40" x14ac:dyDescent="0.3">
      <c r="A1577" s="53" t="s">
        <v>13812</v>
      </c>
      <c r="B1577" s="37" t="s">
        <v>13813</v>
      </c>
      <c r="C1577" s="37" t="s">
        <v>7728</v>
      </c>
      <c r="D1577" s="28" t="s">
        <v>7716</v>
      </c>
      <c r="E1577" s="28" t="s">
        <v>7752</v>
      </c>
      <c r="F1577" s="28" t="s">
        <v>901</v>
      </c>
      <c r="G1577" s="28" t="s">
        <v>7743</v>
      </c>
      <c r="H1577" s="28" t="s">
        <v>7789</v>
      </c>
      <c r="I1577" s="28" t="s">
        <v>901</v>
      </c>
      <c r="J1577" s="28">
        <v>0</v>
      </c>
      <c r="K1577" s="35" t="s">
        <v>7858</v>
      </c>
      <c r="L1577" s="35" t="s">
        <v>13814</v>
      </c>
      <c r="M1577" s="30">
        <v>3.5256404988467702</v>
      </c>
      <c r="N1577" s="32" t="s">
        <v>14928</v>
      </c>
      <c r="O1577" s="28" t="s">
        <v>7756</v>
      </c>
      <c r="P1577" s="29">
        <v>0.47269675925925925</v>
      </c>
      <c r="Q1577" s="29">
        <v>0.47751157407407407</v>
      </c>
      <c r="R1577" s="28">
        <v>0</v>
      </c>
      <c r="S1577" s="30">
        <v>6.9333333333333336</v>
      </c>
      <c r="T1577" s="32" t="s">
        <v>13815</v>
      </c>
      <c r="U1577" s="32" t="s">
        <v>13816</v>
      </c>
      <c r="V1577" s="30">
        <v>1.7565185794698499</v>
      </c>
      <c r="W1577" s="28">
        <v>0</v>
      </c>
      <c r="X1577" s="28">
        <v>0</v>
      </c>
      <c r="Y1577" s="28" t="s">
        <v>14635</v>
      </c>
      <c r="Z1577" s="28" t="s">
        <v>14636</v>
      </c>
      <c r="AA1577" s="28">
        <v>1</v>
      </c>
      <c r="AB1577" s="28">
        <v>0</v>
      </c>
      <c r="AC1577" s="32">
        <f>Solution[[#This Row],[Old Stop]] +1</f>
        <v>1</v>
      </c>
      <c r="AD1577" s="32" t="str">
        <f>_xlfn.CONCAT(Solution[[#This Row],[Notes]],"_",Solution[[#This Row],[Week '#]],"_", _xlfn.SWITCH(Solution[[#This Row],[Column1]], "M", "Monday", "T", "Tuesday", "W", "Wednesday", "R", "Thursday", "H", "Thursday", "F", "Friday"))</f>
        <v>103_Week1_Monday</v>
      </c>
      <c r="AE1577" s="32" t="str">
        <f>IF(LEN(Solution[[#This Row],[Available Delivery Days]]) =1, Solution[[#This Row],[Available Delivery Days]], IF(ISNUMBER(SEARCH(Solution[[#This Row],[New Delivery Day]], Solution[[#This Row],[Available Delivery Days]])), Solution[[#This Row],[New Delivery Day]], Solution[[#This Row],[Old Delivery Day]]))</f>
        <v>M</v>
      </c>
      <c r="AF1577" s="31">
        <v>29.7</v>
      </c>
      <c r="AG1577" s="31">
        <v>29.114999999999998</v>
      </c>
      <c r="AH1577" s="28" t="s">
        <v>7832</v>
      </c>
      <c r="AI1577" s="28" t="s">
        <v>932</v>
      </c>
      <c r="AJ1577" s="28" t="s">
        <v>7792</v>
      </c>
      <c r="AK1577" s="28" t="s">
        <v>7793</v>
      </c>
      <c r="AL1577" s="28" t="s">
        <v>7797</v>
      </c>
      <c r="AM1577" s="28">
        <f>_xlfn.XLOOKUP(Solution[[#This Row],[Cu_ID]],Master[cu_id],Master[Notes], "none")</f>
        <v>103</v>
      </c>
      <c r="AN1577" s="28">
        <v>0</v>
      </c>
    </row>
    <row r="1578" spans="1:40" x14ac:dyDescent="0.3">
      <c r="A1578" s="53" t="s">
        <v>13812</v>
      </c>
      <c r="B1578" s="37" t="s">
        <v>13813</v>
      </c>
      <c r="C1578" s="37" t="s">
        <v>7728</v>
      </c>
      <c r="D1578" s="28" t="s">
        <v>7718</v>
      </c>
      <c r="E1578" s="28" t="s">
        <v>7752</v>
      </c>
      <c r="F1578" s="28" t="s">
        <v>901</v>
      </c>
      <c r="G1578" s="28" t="s">
        <v>7723</v>
      </c>
      <c r="H1578" s="28" t="s">
        <v>7789</v>
      </c>
      <c r="I1578" s="28" t="s">
        <v>901</v>
      </c>
      <c r="J1578" s="28">
        <v>0</v>
      </c>
      <c r="K1578" s="35" t="s">
        <v>7858</v>
      </c>
      <c r="L1578" s="35" t="s">
        <v>13814</v>
      </c>
      <c r="M1578" s="30">
        <v>5.22421500645578</v>
      </c>
      <c r="N1578" s="32" t="s">
        <v>15896</v>
      </c>
      <c r="O1578" s="28" t="s">
        <v>7756</v>
      </c>
      <c r="P1578" s="29">
        <v>0.39474537037037039</v>
      </c>
      <c r="Q1578" s="29">
        <v>0.39956018518518521</v>
      </c>
      <c r="R1578" s="28">
        <v>0</v>
      </c>
      <c r="S1578" s="30">
        <v>6.9333333333333336</v>
      </c>
      <c r="T1578" s="32" t="s">
        <v>13815</v>
      </c>
      <c r="U1578" s="32" t="s">
        <v>13816</v>
      </c>
      <c r="V1578" s="30">
        <v>3.8278448489758601</v>
      </c>
      <c r="W1578" s="28">
        <v>0</v>
      </c>
      <c r="X1578" s="28">
        <v>0</v>
      </c>
      <c r="Y1578" s="28" t="s">
        <v>14635</v>
      </c>
      <c r="Z1578" s="28" t="s">
        <v>15840</v>
      </c>
      <c r="AA1578" s="28">
        <v>1</v>
      </c>
      <c r="AB1578" s="28">
        <v>0</v>
      </c>
      <c r="AC1578" s="32">
        <f>Solution[[#This Row],[Old Stop]] +1</f>
        <v>1</v>
      </c>
      <c r="AD1578" s="32" t="str">
        <f>_xlfn.CONCAT(Solution[[#This Row],[Notes]],"_",Solution[[#This Row],[Week '#]],"_", _xlfn.SWITCH(Solution[[#This Row],[Column1]], "M", "Monday", "T", "Tuesday", "W", "Wednesday", "R", "Thursday", "H", "Thursday", "F", "Friday"))</f>
        <v>103_Week3_Monday</v>
      </c>
      <c r="AE1578" s="32" t="str">
        <f>IF(LEN(Solution[[#This Row],[Available Delivery Days]]) =1, Solution[[#This Row],[Available Delivery Days]], IF(ISNUMBER(SEARCH(Solution[[#This Row],[New Delivery Day]], Solution[[#This Row],[Available Delivery Days]])), Solution[[#This Row],[New Delivery Day]], Solution[[#This Row],[Old Delivery Day]]))</f>
        <v>M</v>
      </c>
      <c r="AF1578" s="31">
        <v>29.7</v>
      </c>
      <c r="AG1578" s="31">
        <v>29.114999999999998</v>
      </c>
      <c r="AH1578" s="28" t="s">
        <v>7832</v>
      </c>
      <c r="AI1578" s="28" t="s">
        <v>932</v>
      </c>
      <c r="AJ1578" s="28" t="s">
        <v>7792</v>
      </c>
      <c r="AK1578" s="28" t="s">
        <v>7793</v>
      </c>
      <c r="AL1578" s="28" t="s">
        <v>7797</v>
      </c>
      <c r="AM1578" s="28">
        <f>_xlfn.XLOOKUP(Solution[[#This Row],[Cu_ID]],Master[cu_id],Master[Notes], "none")</f>
        <v>103</v>
      </c>
      <c r="AN1578" s="28">
        <v>0</v>
      </c>
    </row>
    <row r="1579" spans="1:40" x14ac:dyDescent="0.3">
      <c r="A1579" s="53" t="s">
        <v>12791</v>
      </c>
      <c r="B1579" s="37" t="s">
        <v>12574</v>
      </c>
      <c r="C1579" s="37" t="s">
        <v>7756</v>
      </c>
      <c r="D1579" s="28" t="s">
        <v>7716</v>
      </c>
      <c r="E1579" s="28" t="s">
        <v>11016</v>
      </c>
      <c r="F1579" s="28" t="s">
        <v>902</v>
      </c>
      <c r="G1579" s="28" t="s">
        <v>7744</v>
      </c>
      <c r="H1579" s="28" t="s">
        <v>7752</v>
      </c>
      <c r="I1579" s="28" t="s">
        <v>903</v>
      </c>
      <c r="J1579" s="28">
        <v>70</v>
      </c>
      <c r="K1579" s="35" t="s">
        <v>8776</v>
      </c>
      <c r="L1579" s="35" t="s">
        <v>12792</v>
      </c>
      <c r="M1579" s="30">
        <v>3.8389504980295901</v>
      </c>
      <c r="N1579" s="32" t="s">
        <v>15099</v>
      </c>
      <c r="O1579" s="28" t="s">
        <v>7774</v>
      </c>
      <c r="P1579" s="29">
        <v>0.55304398148148148</v>
      </c>
      <c r="Q1579" s="29">
        <v>0.55918981481481478</v>
      </c>
      <c r="R1579" s="28">
        <v>0</v>
      </c>
      <c r="S1579" s="30">
        <v>8.8583333333333343</v>
      </c>
      <c r="T1579" s="32" t="s">
        <v>12793</v>
      </c>
      <c r="U1579" s="32" t="s">
        <v>12794</v>
      </c>
      <c r="V1579" s="30">
        <v>2.2247479510449102</v>
      </c>
      <c r="W1579" s="28">
        <v>0</v>
      </c>
      <c r="X1579" s="28">
        <v>0</v>
      </c>
      <c r="Y1579" s="28" t="s">
        <v>14627</v>
      </c>
      <c r="Z1579" s="28" t="s">
        <v>14628</v>
      </c>
      <c r="AA1579" s="28">
        <v>1</v>
      </c>
      <c r="AB1579" s="28">
        <v>0</v>
      </c>
      <c r="AC1579" s="32">
        <f>Solution[[#This Row],[Old Stop]] +1</f>
        <v>71</v>
      </c>
      <c r="AD1579" s="32" t="str">
        <f>_xlfn.CONCAT(Solution[[#This Row],[Notes]],"_",Solution[[#This Row],[Week '#]],"_", _xlfn.SWITCH(Solution[[#This Row],[Column1]], "M", "Monday", "T", "Tuesday", "W", "Wednesday", "R", "Thursday", "H", "Thursday", "F", "Friday"))</f>
        <v>105_Week1_Friday</v>
      </c>
      <c r="AE1579" s="32" t="str">
        <f>IF(LEN(Solution[[#This Row],[Available Delivery Days]]) =1, Solution[[#This Row],[Available Delivery Days]], IF(ISNUMBER(SEARCH(Solution[[#This Row],[New Delivery Day]], Solution[[#This Row],[Available Delivery Days]])), Solution[[#This Row],[New Delivery Day]], Solution[[#This Row],[Old Delivery Day]]))</f>
        <v>F</v>
      </c>
      <c r="AF1579" s="31">
        <v>51.04</v>
      </c>
      <c r="AG1579" s="31">
        <v>51.04</v>
      </c>
      <c r="AH1579" s="28" t="s">
        <v>7832</v>
      </c>
      <c r="AI1579" s="28" t="s">
        <v>932</v>
      </c>
      <c r="AJ1579" s="28" t="s">
        <v>7792</v>
      </c>
      <c r="AK1579" s="28" t="s">
        <v>7792</v>
      </c>
      <c r="AL1579" s="28" t="s">
        <v>7797</v>
      </c>
      <c r="AM1579" s="28">
        <f>_xlfn.XLOOKUP(Solution[[#This Row],[Cu_ID]],Master[cu_id],Master[Notes], "none")</f>
        <v>105</v>
      </c>
      <c r="AN1579" s="28">
        <v>0</v>
      </c>
    </row>
    <row r="1580" spans="1:40" x14ac:dyDescent="0.3">
      <c r="A1580" s="53" t="s">
        <v>12791</v>
      </c>
      <c r="B1580" s="37" t="s">
        <v>12574</v>
      </c>
      <c r="C1580" s="37" t="s">
        <v>7756</v>
      </c>
      <c r="D1580" s="28" t="s">
        <v>7717</v>
      </c>
      <c r="E1580" s="28" t="s">
        <v>11016</v>
      </c>
      <c r="F1580" s="28" t="s">
        <v>902</v>
      </c>
      <c r="G1580" s="28" t="s">
        <v>7768</v>
      </c>
      <c r="H1580" s="28" t="s">
        <v>7752</v>
      </c>
      <c r="I1580" s="28" t="s">
        <v>903</v>
      </c>
      <c r="J1580" s="28">
        <v>70</v>
      </c>
      <c r="K1580" s="35" t="s">
        <v>8776</v>
      </c>
      <c r="L1580" s="35" t="s">
        <v>12792</v>
      </c>
      <c r="M1580" s="30">
        <v>2.7005045842379301</v>
      </c>
      <c r="N1580" s="32" t="s">
        <v>15100</v>
      </c>
      <c r="O1580" s="28" t="s">
        <v>7774</v>
      </c>
      <c r="P1580" s="29">
        <v>0.36849537037037039</v>
      </c>
      <c r="Q1580" s="29">
        <v>0.37464120370370368</v>
      </c>
      <c r="R1580" s="28">
        <v>0</v>
      </c>
      <c r="S1580" s="30">
        <v>8.8583333333333343</v>
      </c>
      <c r="T1580" s="32" t="s">
        <v>12793</v>
      </c>
      <c r="U1580" s="32" t="s">
        <v>12794</v>
      </c>
      <c r="V1580" s="30">
        <v>1.8015351343583099</v>
      </c>
      <c r="W1580" s="28">
        <v>0</v>
      </c>
      <c r="X1580" s="28">
        <v>0</v>
      </c>
      <c r="Y1580" s="28" t="s">
        <v>14627</v>
      </c>
      <c r="Z1580" s="28" t="s">
        <v>14648</v>
      </c>
      <c r="AA1580" s="28">
        <v>1</v>
      </c>
      <c r="AB1580" s="28">
        <v>0</v>
      </c>
      <c r="AC1580" s="32">
        <f>Solution[[#This Row],[Old Stop]] +1</f>
        <v>71</v>
      </c>
      <c r="AD1580" s="32" t="str">
        <f>_xlfn.CONCAT(Solution[[#This Row],[Notes]],"_",Solution[[#This Row],[Week '#]],"_", _xlfn.SWITCH(Solution[[#This Row],[Column1]], "M", "Monday", "T", "Tuesday", "W", "Wednesday", "R", "Thursday", "H", "Thursday", "F", "Friday"))</f>
        <v>105_Week2_Friday</v>
      </c>
      <c r="AE1580" s="32" t="str">
        <f>IF(LEN(Solution[[#This Row],[Available Delivery Days]]) =1, Solution[[#This Row],[Available Delivery Days]], IF(ISNUMBER(SEARCH(Solution[[#This Row],[New Delivery Day]], Solution[[#This Row],[Available Delivery Days]])), Solution[[#This Row],[New Delivery Day]], Solution[[#This Row],[Old Delivery Day]]))</f>
        <v>F</v>
      </c>
      <c r="AF1580" s="31">
        <v>51.04</v>
      </c>
      <c r="AG1580" s="31">
        <v>51.04</v>
      </c>
      <c r="AH1580" s="28" t="s">
        <v>7832</v>
      </c>
      <c r="AI1580" s="28" t="s">
        <v>932</v>
      </c>
      <c r="AJ1580" s="28" t="s">
        <v>7792</v>
      </c>
      <c r="AK1580" s="28" t="s">
        <v>7792</v>
      </c>
      <c r="AL1580" s="28" t="s">
        <v>7797</v>
      </c>
      <c r="AM1580" s="28">
        <f>_xlfn.XLOOKUP(Solution[[#This Row],[Cu_ID]],Master[cu_id],Master[Notes], "none")</f>
        <v>105</v>
      </c>
      <c r="AN1580" s="28">
        <v>0</v>
      </c>
    </row>
    <row r="1581" spans="1:40" x14ac:dyDescent="0.3">
      <c r="A1581" s="53" t="s">
        <v>12791</v>
      </c>
      <c r="B1581" s="37" t="s">
        <v>12574</v>
      </c>
      <c r="C1581" s="37" t="s">
        <v>7756</v>
      </c>
      <c r="D1581" s="28" t="s">
        <v>7718</v>
      </c>
      <c r="E1581" s="28" t="s">
        <v>11016</v>
      </c>
      <c r="F1581" s="28" t="s">
        <v>902</v>
      </c>
      <c r="G1581" s="28" t="s">
        <v>7810</v>
      </c>
      <c r="H1581" s="28" t="s">
        <v>7752</v>
      </c>
      <c r="I1581" s="28" t="s">
        <v>903</v>
      </c>
      <c r="J1581" s="28">
        <v>70</v>
      </c>
      <c r="K1581" s="35" t="s">
        <v>8776</v>
      </c>
      <c r="L1581" s="35" t="s">
        <v>12792</v>
      </c>
      <c r="M1581" s="30">
        <v>3.8389504980295901</v>
      </c>
      <c r="N1581" s="32" t="s">
        <v>16173</v>
      </c>
      <c r="O1581" s="28" t="s">
        <v>7774</v>
      </c>
      <c r="P1581" s="29">
        <v>0.51842592592592596</v>
      </c>
      <c r="Q1581" s="29">
        <v>0.52457175925925925</v>
      </c>
      <c r="R1581" s="28">
        <v>0</v>
      </c>
      <c r="S1581" s="30">
        <v>8.8583333333333343</v>
      </c>
      <c r="T1581" s="32" t="s">
        <v>12793</v>
      </c>
      <c r="U1581" s="32" t="s">
        <v>12794</v>
      </c>
      <c r="V1581" s="30">
        <v>2.2247479510449102</v>
      </c>
      <c r="W1581" s="28">
        <v>0</v>
      </c>
      <c r="X1581" s="28">
        <v>0</v>
      </c>
      <c r="Y1581" s="28" t="s">
        <v>14627</v>
      </c>
      <c r="Z1581" s="28" t="s">
        <v>16138</v>
      </c>
      <c r="AA1581" s="28">
        <v>1</v>
      </c>
      <c r="AB1581" s="28">
        <v>0</v>
      </c>
      <c r="AC1581" s="32">
        <f>Solution[[#This Row],[Old Stop]] +1</f>
        <v>71</v>
      </c>
      <c r="AD1581" s="32" t="str">
        <f>_xlfn.CONCAT(Solution[[#This Row],[Notes]],"_",Solution[[#This Row],[Week '#]],"_", _xlfn.SWITCH(Solution[[#This Row],[Column1]], "M", "Monday", "T", "Tuesday", "W", "Wednesday", "R", "Thursday", "H", "Thursday", "F", "Friday"))</f>
        <v>105_Week3_Friday</v>
      </c>
      <c r="AE1581" s="32" t="str">
        <f>IF(LEN(Solution[[#This Row],[Available Delivery Days]]) =1, Solution[[#This Row],[Available Delivery Days]], IF(ISNUMBER(SEARCH(Solution[[#This Row],[New Delivery Day]], Solution[[#This Row],[Available Delivery Days]])), Solution[[#This Row],[New Delivery Day]], Solution[[#This Row],[Old Delivery Day]]))</f>
        <v>F</v>
      </c>
      <c r="AF1581" s="31">
        <v>51.04</v>
      </c>
      <c r="AG1581" s="31">
        <v>51.04</v>
      </c>
      <c r="AH1581" s="28" t="s">
        <v>7832</v>
      </c>
      <c r="AI1581" s="28" t="s">
        <v>932</v>
      </c>
      <c r="AJ1581" s="28" t="s">
        <v>7792</v>
      </c>
      <c r="AK1581" s="28" t="s">
        <v>7792</v>
      </c>
      <c r="AL1581" s="28" t="s">
        <v>7797</v>
      </c>
      <c r="AM1581" s="28">
        <f>_xlfn.XLOOKUP(Solution[[#This Row],[Cu_ID]],Master[cu_id],Master[Notes], "none")</f>
        <v>105</v>
      </c>
      <c r="AN1581" s="28">
        <v>0</v>
      </c>
    </row>
    <row r="1582" spans="1:40" x14ac:dyDescent="0.3">
      <c r="A1582" s="53" t="s">
        <v>12791</v>
      </c>
      <c r="B1582" s="37" t="s">
        <v>12574</v>
      </c>
      <c r="C1582" s="37" t="s">
        <v>7756</v>
      </c>
      <c r="D1582" s="28" t="s">
        <v>7719</v>
      </c>
      <c r="E1582" s="28" t="s">
        <v>11016</v>
      </c>
      <c r="F1582" s="28" t="s">
        <v>902</v>
      </c>
      <c r="G1582" s="28" t="s">
        <v>7759</v>
      </c>
      <c r="H1582" s="28" t="s">
        <v>7752</v>
      </c>
      <c r="I1582" s="28" t="s">
        <v>903</v>
      </c>
      <c r="J1582" s="28">
        <v>70</v>
      </c>
      <c r="K1582" s="35" t="s">
        <v>8776</v>
      </c>
      <c r="L1582" s="35" t="s">
        <v>12792</v>
      </c>
      <c r="M1582" s="30">
        <v>2.7005045842379301</v>
      </c>
      <c r="N1582" s="32" t="s">
        <v>16762</v>
      </c>
      <c r="O1582" s="28" t="s">
        <v>7774</v>
      </c>
      <c r="P1582" s="29">
        <v>0.34962962962962962</v>
      </c>
      <c r="Q1582" s="29">
        <v>0.35577546296296297</v>
      </c>
      <c r="R1582" s="28">
        <v>0</v>
      </c>
      <c r="S1582" s="30">
        <v>8.8583333333333343</v>
      </c>
      <c r="T1582" s="32" t="s">
        <v>12793</v>
      </c>
      <c r="U1582" s="32" t="s">
        <v>12794</v>
      </c>
      <c r="V1582" s="30">
        <v>1.8015351343583099</v>
      </c>
      <c r="W1582" s="28">
        <v>0</v>
      </c>
      <c r="X1582" s="28">
        <v>0</v>
      </c>
      <c r="Y1582" s="28" t="s">
        <v>14627</v>
      </c>
      <c r="Z1582" s="28" t="s">
        <v>16642</v>
      </c>
      <c r="AA1582" s="28">
        <v>1</v>
      </c>
      <c r="AB1582" s="28">
        <v>0</v>
      </c>
      <c r="AC1582" s="32">
        <f>Solution[[#This Row],[Old Stop]] +1</f>
        <v>71</v>
      </c>
      <c r="AD1582" s="32" t="str">
        <f>_xlfn.CONCAT(Solution[[#This Row],[Notes]],"_",Solution[[#This Row],[Week '#]],"_", _xlfn.SWITCH(Solution[[#This Row],[Column1]], "M", "Monday", "T", "Tuesday", "W", "Wednesday", "R", "Thursday", "H", "Thursday", "F", "Friday"))</f>
        <v>105_Week4_Friday</v>
      </c>
      <c r="AE1582" s="32" t="str">
        <f>IF(LEN(Solution[[#This Row],[Available Delivery Days]]) =1, Solution[[#This Row],[Available Delivery Days]], IF(ISNUMBER(SEARCH(Solution[[#This Row],[New Delivery Day]], Solution[[#This Row],[Available Delivery Days]])), Solution[[#This Row],[New Delivery Day]], Solution[[#This Row],[Old Delivery Day]]))</f>
        <v>F</v>
      </c>
      <c r="AF1582" s="31">
        <v>51.04</v>
      </c>
      <c r="AG1582" s="31">
        <v>51.04</v>
      </c>
      <c r="AH1582" s="28" t="s">
        <v>7832</v>
      </c>
      <c r="AI1582" s="28" t="s">
        <v>932</v>
      </c>
      <c r="AJ1582" s="28" t="s">
        <v>7792</v>
      </c>
      <c r="AK1582" s="28" t="s">
        <v>7792</v>
      </c>
      <c r="AL1582" s="28" t="s">
        <v>7797</v>
      </c>
      <c r="AM1582" s="28">
        <f>_xlfn.XLOOKUP(Solution[[#This Row],[Cu_ID]],Master[cu_id],Master[Notes], "none")</f>
        <v>105</v>
      </c>
      <c r="AN1582" s="28">
        <v>0</v>
      </c>
    </row>
    <row r="1583" spans="1:40" x14ac:dyDescent="0.3">
      <c r="A1583" s="53" t="s">
        <v>11779</v>
      </c>
      <c r="B1583" s="37" t="s">
        <v>11780</v>
      </c>
      <c r="C1583" s="37" t="s">
        <v>7728</v>
      </c>
      <c r="D1583" s="28" t="s">
        <v>7716</v>
      </c>
      <c r="E1583" s="28" t="s">
        <v>7789</v>
      </c>
      <c r="F1583" s="28" t="s">
        <v>936</v>
      </c>
      <c r="G1583" s="28" t="s">
        <v>7774</v>
      </c>
      <c r="H1583" s="28" t="s">
        <v>11016</v>
      </c>
      <c r="I1583" s="28" t="s">
        <v>902</v>
      </c>
      <c r="J1583" s="28">
        <v>300</v>
      </c>
      <c r="K1583" s="35" t="s">
        <v>9523</v>
      </c>
      <c r="L1583" s="35" t="s">
        <v>11774</v>
      </c>
      <c r="M1583" s="30">
        <v>0</v>
      </c>
      <c r="N1583" s="32" t="s">
        <v>14786</v>
      </c>
      <c r="O1583" s="28" t="s">
        <v>7774</v>
      </c>
      <c r="P1583" s="29">
        <v>0.36797453703703703</v>
      </c>
      <c r="Q1583" s="29">
        <v>0.36815972222222221</v>
      </c>
      <c r="R1583" s="28">
        <v>0</v>
      </c>
      <c r="S1583" s="30">
        <v>0.27500000000000002</v>
      </c>
      <c r="T1583" s="32" t="s">
        <v>11775</v>
      </c>
      <c r="U1583" s="32" t="s">
        <v>11776</v>
      </c>
      <c r="V1583" s="30"/>
      <c r="W1583" s="28">
        <v>0</v>
      </c>
      <c r="X1583" s="28">
        <v>0</v>
      </c>
      <c r="Y1583" s="28" t="s">
        <v>14633</v>
      </c>
      <c r="Z1583" s="28" t="s">
        <v>14634</v>
      </c>
      <c r="AA1583" s="28">
        <v>1</v>
      </c>
      <c r="AB1583" s="28">
        <v>0</v>
      </c>
      <c r="AC1583" s="32">
        <f>Solution[[#This Row],[Old Stop]] +1</f>
        <v>301</v>
      </c>
      <c r="AD1583" s="32" t="str">
        <f>_xlfn.CONCAT(Solution[[#This Row],[Notes]],"_",Solution[[#This Row],[Week '#]],"_", _xlfn.SWITCH(Solution[[#This Row],[Column1]], "M", "Monday", "T", "Tuesday", "W", "Wednesday", "R", "Thursday", "H", "Thursday", "F", "Friday"))</f>
        <v>101_Week1_Thursday</v>
      </c>
      <c r="AE1583" s="32" t="str">
        <f>IF(LEN(Solution[[#This Row],[Available Delivery Days]]) =1, Solution[[#This Row],[Available Delivery Days]], IF(ISNUMBER(SEARCH(Solution[[#This Row],[New Delivery Day]], Solution[[#This Row],[Available Delivery Days]])), Solution[[#This Row],[New Delivery Day]], Solution[[#This Row],[Old Delivery Day]]))</f>
        <v>R</v>
      </c>
      <c r="AF1583" s="31">
        <v>62.48</v>
      </c>
      <c r="AG1583" s="31">
        <v>11.42</v>
      </c>
      <c r="AH1583" s="28" t="s">
        <v>7832</v>
      </c>
      <c r="AI1583" s="28" t="s">
        <v>6015</v>
      </c>
      <c r="AJ1583" s="28" t="s">
        <v>7792</v>
      </c>
      <c r="AK1583" s="28" t="s">
        <v>7792</v>
      </c>
      <c r="AL1583" s="28" t="s">
        <v>7797</v>
      </c>
      <c r="AM1583" s="28">
        <f>_xlfn.XLOOKUP(Solution[[#This Row],[Cu_ID]],Master[cu_id],Master[Notes], "none")</f>
        <v>101</v>
      </c>
      <c r="AN1583" s="28">
        <v>0</v>
      </c>
    </row>
    <row r="1584" spans="1:40" x14ac:dyDescent="0.3">
      <c r="A1584" s="53" t="s">
        <v>11779</v>
      </c>
      <c r="B1584" s="37" t="s">
        <v>11780</v>
      </c>
      <c r="C1584" s="37" t="s">
        <v>7728</v>
      </c>
      <c r="D1584" s="28" t="s">
        <v>7717</v>
      </c>
      <c r="E1584" s="28" t="s">
        <v>7789</v>
      </c>
      <c r="F1584" s="28" t="s">
        <v>936</v>
      </c>
      <c r="G1584" s="28" t="s">
        <v>7759</v>
      </c>
      <c r="H1584" s="28" t="s">
        <v>11016</v>
      </c>
      <c r="I1584" s="28" t="s">
        <v>902</v>
      </c>
      <c r="J1584" s="28">
        <v>300</v>
      </c>
      <c r="K1584" s="35" t="s">
        <v>9523</v>
      </c>
      <c r="L1584" s="35" t="s">
        <v>11774</v>
      </c>
      <c r="M1584" s="30">
        <v>0</v>
      </c>
      <c r="N1584" s="32" t="s">
        <v>15526</v>
      </c>
      <c r="O1584" s="28" t="s">
        <v>7774</v>
      </c>
      <c r="P1584" s="29">
        <v>0.38831018518518517</v>
      </c>
      <c r="Q1584" s="29">
        <v>0.38849537037037035</v>
      </c>
      <c r="R1584" s="28">
        <v>0</v>
      </c>
      <c r="S1584" s="30">
        <v>0.27500000000000002</v>
      </c>
      <c r="T1584" s="32" t="s">
        <v>11775</v>
      </c>
      <c r="U1584" s="32" t="s">
        <v>11776</v>
      </c>
      <c r="V1584" s="30"/>
      <c r="W1584" s="28">
        <v>0</v>
      </c>
      <c r="X1584" s="28">
        <v>0</v>
      </c>
      <c r="Y1584" s="28" t="s">
        <v>14633</v>
      </c>
      <c r="Z1584" s="28" t="s">
        <v>15461</v>
      </c>
      <c r="AA1584" s="28">
        <v>1</v>
      </c>
      <c r="AB1584" s="28">
        <v>0</v>
      </c>
      <c r="AC1584" s="32">
        <f>Solution[[#This Row],[Old Stop]] +1</f>
        <v>301</v>
      </c>
      <c r="AD1584" s="32" t="str">
        <f>_xlfn.CONCAT(Solution[[#This Row],[Notes]],"_",Solution[[#This Row],[Week '#]],"_", _xlfn.SWITCH(Solution[[#This Row],[Column1]], "M", "Monday", "T", "Tuesday", "W", "Wednesday", "R", "Thursday", "H", "Thursday", "F", "Friday"))</f>
        <v>101_Week2_Thursday</v>
      </c>
      <c r="AE1584" s="32" t="str">
        <f>IF(LEN(Solution[[#This Row],[Available Delivery Days]]) =1, Solution[[#This Row],[Available Delivery Days]], IF(ISNUMBER(SEARCH(Solution[[#This Row],[New Delivery Day]], Solution[[#This Row],[Available Delivery Days]])), Solution[[#This Row],[New Delivery Day]], Solution[[#This Row],[Old Delivery Day]]))</f>
        <v>R</v>
      </c>
      <c r="AF1584" s="31">
        <v>62.48</v>
      </c>
      <c r="AG1584" s="31">
        <v>11.42</v>
      </c>
      <c r="AH1584" s="28" t="s">
        <v>7832</v>
      </c>
      <c r="AI1584" s="28" t="s">
        <v>6015</v>
      </c>
      <c r="AJ1584" s="28" t="s">
        <v>7792</v>
      </c>
      <c r="AK1584" s="28" t="s">
        <v>7792</v>
      </c>
      <c r="AL1584" s="28" t="s">
        <v>7797</v>
      </c>
      <c r="AM1584" s="28">
        <f>_xlfn.XLOOKUP(Solution[[#This Row],[Cu_ID]],Master[cu_id],Master[Notes], "none")</f>
        <v>101</v>
      </c>
      <c r="AN1584" s="28">
        <v>0</v>
      </c>
    </row>
    <row r="1585" spans="1:40" x14ac:dyDescent="0.3">
      <c r="A1585" s="53" t="s">
        <v>11779</v>
      </c>
      <c r="B1585" s="37" t="s">
        <v>11780</v>
      </c>
      <c r="C1585" s="37" t="s">
        <v>7728</v>
      </c>
      <c r="D1585" s="28" t="s">
        <v>7718</v>
      </c>
      <c r="E1585" s="28" t="s">
        <v>7789</v>
      </c>
      <c r="F1585" s="28" t="s">
        <v>936</v>
      </c>
      <c r="G1585" s="28" t="s">
        <v>7774</v>
      </c>
      <c r="H1585" s="28" t="s">
        <v>11016</v>
      </c>
      <c r="I1585" s="28" t="s">
        <v>902</v>
      </c>
      <c r="J1585" s="28">
        <v>300</v>
      </c>
      <c r="K1585" s="35" t="s">
        <v>9523</v>
      </c>
      <c r="L1585" s="35" t="s">
        <v>11774</v>
      </c>
      <c r="M1585" s="30">
        <v>0</v>
      </c>
      <c r="N1585" s="32" t="s">
        <v>15970</v>
      </c>
      <c r="O1585" s="28" t="s">
        <v>7774</v>
      </c>
      <c r="P1585" s="29">
        <v>0.36797453703703703</v>
      </c>
      <c r="Q1585" s="29">
        <v>0.36815972222222221</v>
      </c>
      <c r="R1585" s="28">
        <v>0</v>
      </c>
      <c r="S1585" s="30">
        <v>0.27500000000000002</v>
      </c>
      <c r="T1585" s="32" t="s">
        <v>11775</v>
      </c>
      <c r="U1585" s="32" t="s">
        <v>11776</v>
      </c>
      <c r="V1585" s="30"/>
      <c r="W1585" s="28">
        <v>0</v>
      </c>
      <c r="X1585" s="28">
        <v>0</v>
      </c>
      <c r="Y1585" s="28" t="s">
        <v>14633</v>
      </c>
      <c r="Z1585" s="28" t="s">
        <v>15885</v>
      </c>
      <c r="AA1585" s="28">
        <v>1</v>
      </c>
      <c r="AB1585" s="28">
        <v>0</v>
      </c>
      <c r="AC1585" s="32">
        <f>Solution[[#This Row],[Old Stop]] +1</f>
        <v>301</v>
      </c>
      <c r="AD1585" s="32" t="str">
        <f>_xlfn.CONCAT(Solution[[#This Row],[Notes]],"_",Solution[[#This Row],[Week '#]],"_", _xlfn.SWITCH(Solution[[#This Row],[Column1]], "M", "Monday", "T", "Tuesday", "W", "Wednesday", "R", "Thursday", "H", "Thursday", "F", "Friday"))</f>
        <v>101_Week3_Thursday</v>
      </c>
      <c r="AE1585" s="32" t="str">
        <f>IF(LEN(Solution[[#This Row],[Available Delivery Days]]) =1, Solution[[#This Row],[Available Delivery Days]], IF(ISNUMBER(SEARCH(Solution[[#This Row],[New Delivery Day]], Solution[[#This Row],[Available Delivery Days]])), Solution[[#This Row],[New Delivery Day]], Solution[[#This Row],[Old Delivery Day]]))</f>
        <v>R</v>
      </c>
      <c r="AF1585" s="31">
        <v>62.48</v>
      </c>
      <c r="AG1585" s="31">
        <v>11.42</v>
      </c>
      <c r="AH1585" s="28" t="s">
        <v>7832</v>
      </c>
      <c r="AI1585" s="28" t="s">
        <v>6015</v>
      </c>
      <c r="AJ1585" s="28" t="s">
        <v>7792</v>
      </c>
      <c r="AK1585" s="28" t="s">
        <v>7792</v>
      </c>
      <c r="AL1585" s="28" t="s">
        <v>7797</v>
      </c>
      <c r="AM1585" s="28">
        <f>_xlfn.XLOOKUP(Solution[[#This Row],[Cu_ID]],Master[cu_id],Master[Notes], "none")</f>
        <v>101</v>
      </c>
      <c r="AN1585" s="28">
        <v>0</v>
      </c>
    </row>
    <row r="1586" spans="1:40" x14ac:dyDescent="0.3">
      <c r="A1586" s="53" t="s">
        <v>11779</v>
      </c>
      <c r="B1586" s="37" t="s">
        <v>11780</v>
      </c>
      <c r="C1586" s="37" t="s">
        <v>7728</v>
      </c>
      <c r="D1586" s="28" t="s">
        <v>7719</v>
      </c>
      <c r="E1586" s="28" t="s">
        <v>7789</v>
      </c>
      <c r="F1586" s="28" t="s">
        <v>936</v>
      </c>
      <c r="G1586" s="28" t="s">
        <v>7759</v>
      </c>
      <c r="H1586" s="28" t="s">
        <v>11016</v>
      </c>
      <c r="I1586" s="28" t="s">
        <v>902</v>
      </c>
      <c r="J1586" s="28">
        <v>300</v>
      </c>
      <c r="K1586" s="35" t="s">
        <v>9523</v>
      </c>
      <c r="L1586" s="35" t="s">
        <v>11774</v>
      </c>
      <c r="M1586" s="30">
        <v>0</v>
      </c>
      <c r="N1586" s="32" t="s">
        <v>16637</v>
      </c>
      <c r="O1586" s="28" t="s">
        <v>7774</v>
      </c>
      <c r="P1586" s="29">
        <v>0.38831018518518517</v>
      </c>
      <c r="Q1586" s="29">
        <v>0.38849537037037035</v>
      </c>
      <c r="R1586" s="28">
        <v>0</v>
      </c>
      <c r="S1586" s="30">
        <v>0.27500000000000002</v>
      </c>
      <c r="T1586" s="32" t="s">
        <v>11775</v>
      </c>
      <c r="U1586" s="32" t="s">
        <v>11776</v>
      </c>
      <c r="V1586" s="30"/>
      <c r="W1586" s="28">
        <v>0</v>
      </c>
      <c r="X1586" s="28">
        <v>0</v>
      </c>
      <c r="Y1586" s="28" t="s">
        <v>14633</v>
      </c>
      <c r="Z1586" s="28" t="s">
        <v>16435</v>
      </c>
      <c r="AA1586" s="28">
        <v>1</v>
      </c>
      <c r="AB1586" s="28">
        <v>0</v>
      </c>
      <c r="AC1586" s="32">
        <f>Solution[[#This Row],[Old Stop]] +1</f>
        <v>301</v>
      </c>
      <c r="AD1586" s="32" t="str">
        <f>_xlfn.CONCAT(Solution[[#This Row],[Notes]],"_",Solution[[#This Row],[Week '#]],"_", _xlfn.SWITCH(Solution[[#This Row],[Column1]], "M", "Monday", "T", "Tuesday", "W", "Wednesday", "R", "Thursday", "H", "Thursday", "F", "Friday"))</f>
        <v>101_Week4_Thursday</v>
      </c>
      <c r="AE1586" s="32" t="str">
        <f>IF(LEN(Solution[[#This Row],[Available Delivery Days]]) =1, Solution[[#This Row],[Available Delivery Days]], IF(ISNUMBER(SEARCH(Solution[[#This Row],[New Delivery Day]], Solution[[#This Row],[Available Delivery Days]])), Solution[[#This Row],[New Delivery Day]], Solution[[#This Row],[Old Delivery Day]]))</f>
        <v>R</v>
      </c>
      <c r="AF1586" s="31">
        <v>62.48</v>
      </c>
      <c r="AG1586" s="31">
        <v>11.42</v>
      </c>
      <c r="AH1586" s="28" t="s">
        <v>7832</v>
      </c>
      <c r="AI1586" s="28" t="s">
        <v>6015</v>
      </c>
      <c r="AJ1586" s="28" t="s">
        <v>7792</v>
      </c>
      <c r="AK1586" s="28" t="s">
        <v>7792</v>
      </c>
      <c r="AL1586" s="28" t="s">
        <v>7797</v>
      </c>
      <c r="AM1586" s="28">
        <f>_xlfn.XLOOKUP(Solution[[#This Row],[Cu_ID]],Master[cu_id],Master[Notes], "none")</f>
        <v>101</v>
      </c>
      <c r="AN1586" s="28">
        <v>0</v>
      </c>
    </row>
    <row r="1587" spans="1:40" x14ac:dyDescent="0.3">
      <c r="A1587" s="53" t="s">
        <v>13542</v>
      </c>
      <c r="B1587" s="37" t="s">
        <v>13543</v>
      </c>
      <c r="C1587" s="37" t="s">
        <v>7728</v>
      </c>
      <c r="D1587" s="28" t="s">
        <v>7717</v>
      </c>
      <c r="E1587" s="28" t="s">
        <v>7734</v>
      </c>
      <c r="F1587" s="28" t="s">
        <v>903</v>
      </c>
      <c r="G1587" s="28" t="s">
        <v>7787</v>
      </c>
      <c r="H1587" s="28" t="s">
        <v>7734</v>
      </c>
      <c r="I1587" s="28" t="s">
        <v>900</v>
      </c>
      <c r="J1587" s="28">
        <v>510</v>
      </c>
      <c r="K1587" s="35" t="s">
        <v>8457</v>
      </c>
      <c r="L1587" s="35" t="s">
        <v>13544</v>
      </c>
      <c r="M1587" s="30">
        <v>6.31620665080845</v>
      </c>
      <c r="N1587" s="32" t="s">
        <v>15331</v>
      </c>
      <c r="O1587" s="28" t="s">
        <v>7733</v>
      </c>
      <c r="P1587" s="29">
        <v>0.65503472222222225</v>
      </c>
      <c r="Q1587" s="29">
        <v>0.66175925925925927</v>
      </c>
      <c r="R1587" s="28">
        <v>0</v>
      </c>
      <c r="S1587" s="30">
        <v>9.683574621414877</v>
      </c>
      <c r="T1587" s="32" t="s">
        <v>13545</v>
      </c>
      <c r="U1587" s="32" t="s">
        <v>13546</v>
      </c>
      <c r="V1587" s="30">
        <v>4.6942669923818201</v>
      </c>
      <c r="W1587" s="28">
        <v>0</v>
      </c>
      <c r="X1587" s="28">
        <v>0</v>
      </c>
      <c r="Y1587" s="28" t="s">
        <v>14619</v>
      </c>
      <c r="Z1587" s="28" t="s">
        <v>14647</v>
      </c>
      <c r="AA1587" s="28">
        <v>1</v>
      </c>
      <c r="AB1587" s="28">
        <v>0</v>
      </c>
      <c r="AC1587" s="32">
        <f>Solution[[#This Row],[Old Stop]] +1</f>
        <v>511</v>
      </c>
      <c r="AD1587" s="32" t="str">
        <f>_xlfn.CONCAT(Solution[[#This Row],[Notes]],"_",Solution[[#This Row],[Week '#]],"_", _xlfn.SWITCH(Solution[[#This Row],[Column1]], "M", "Monday", "T", "Tuesday", "W", "Wednesday", "R", "Thursday", "H", "Thursday", "F", "Friday"))</f>
        <v>102_Week2_Tuesday</v>
      </c>
      <c r="AE1587" s="32" t="str">
        <f>IF(LEN(Solution[[#This Row],[Available Delivery Days]]) =1, Solution[[#This Row],[Available Delivery Days]], IF(ISNUMBER(SEARCH(Solution[[#This Row],[New Delivery Day]], Solution[[#This Row],[Available Delivery Days]])), Solution[[#This Row],[New Delivery Day]], Solution[[#This Row],[Old Delivery Day]]))</f>
        <v>T</v>
      </c>
      <c r="AF1587" s="31">
        <v>13.93</v>
      </c>
      <c r="AG1587" s="31">
        <v>28.838699999999999</v>
      </c>
      <c r="AH1587" s="28" t="s">
        <v>7832</v>
      </c>
      <c r="AI1587" s="28" t="s">
        <v>932</v>
      </c>
      <c r="AJ1587" s="28" t="s">
        <v>7793</v>
      </c>
      <c r="AK1587" s="28" t="s">
        <v>7792</v>
      </c>
      <c r="AL1587" s="28" t="s">
        <v>7797</v>
      </c>
      <c r="AM1587" s="28">
        <f>_xlfn.XLOOKUP(Solution[[#This Row],[Cu_ID]],Master[cu_id],Master[Notes], "none")</f>
        <v>102</v>
      </c>
      <c r="AN1587" s="28">
        <v>0</v>
      </c>
    </row>
    <row r="1588" spans="1:40" x14ac:dyDescent="0.3">
      <c r="A1588" s="53" t="s">
        <v>12151</v>
      </c>
      <c r="B1588" s="37" t="s">
        <v>12152</v>
      </c>
      <c r="C1588" s="37" t="s">
        <v>7728</v>
      </c>
      <c r="D1588" s="28" t="s">
        <v>7717</v>
      </c>
      <c r="E1588" s="28" t="s">
        <v>7734</v>
      </c>
      <c r="F1588" s="28" t="s">
        <v>903</v>
      </c>
      <c r="G1588" s="28" t="s">
        <v>7747</v>
      </c>
      <c r="H1588" s="28" t="s">
        <v>7734</v>
      </c>
      <c r="I1588" s="28" t="s">
        <v>903</v>
      </c>
      <c r="J1588" s="28">
        <v>55</v>
      </c>
      <c r="K1588" s="35" t="s">
        <v>8305</v>
      </c>
      <c r="L1588" s="35" t="s">
        <v>12153</v>
      </c>
      <c r="M1588" s="30">
        <v>2.8587599284946901</v>
      </c>
      <c r="N1588" s="32" t="s">
        <v>15336</v>
      </c>
      <c r="O1588" s="28" t="s">
        <v>7751</v>
      </c>
      <c r="P1588" s="29">
        <v>0.58505787037037038</v>
      </c>
      <c r="Q1588" s="29">
        <v>0.6051157407407407</v>
      </c>
      <c r="R1588" s="28">
        <v>0</v>
      </c>
      <c r="S1588" s="30">
        <v>28.883333333333333</v>
      </c>
      <c r="T1588" s="32" t="s">
        <v>12154</v>
      </c>
      <c r="U1588" s="32" t="s">
        <v>12155</v>
      </c>
      <c r="V1588" s="30">
        <v>0.79989337265768901</v>
      </c>
      <c r="W1588" s="28">
        <v>0</v>
      </c>
      <c r="X1588" s="28">
        <v>0</v>
      </c>
      <c r="Y1588" s="28" t="s">
        <v>14619</v>
      </c>
      <c r="Z1588" s="28" t="s">
        <v>14647</v>
      </c>
      <c r="AA1588" s="28">
        <v>1</v>
      </c>
      <c r="AB1588" s="28">
        <v>0</v>
      </c>
      <c r="AC1588" s="32">
        <f>Solution[[#This Row],[Old Stop]] +1</f>
        <v>56</v>
      </c>
      <c r="AD1588" s="32" t="str">
        <f>_xlfn.CONCAT(Solution[[#This Row],[Notes]],"_",Solution[[#This Row],[Week '#]],"_", _xlfn.SWITCH(Solution[[#This Row],[Column1]], "M", "Monday", "T", "Tuesday", "W", "Wednesday", "R", "Thursday", "H", "Thursday", "F", "Friday"))</f>
        <v>102_Week2_Tuesday</v>
      </c>
      <c r="AE1588" s="32" t="str">
        <f>IF(LEN(Solution[[#This Row],[Available Delivery Days]]) =1, Solution[[#This Row],[Available Delivery Days]], IF(ISNUMBER(SEARCH(Solution[[#This Row],[New Delivery Day]], Solution[[#This Row],[Available Delivery Days]])), Solution[[#This Row],[New Delivery Day]], Solution[[#This Row],[Old Delivery Day]]))</f>
        <v>T</v>
      </c>
      <c r="AF1588" s="31">
        <v>113.02</v>
      </c>
      <c r="AG1588" s="31">
        <v>79.284999999999997</v>
      </c>
      <c r="AH1588" s="28" t="s">
        <v>7832</v>
      </c>
      <c r="AI1588" s="28" t="s">
        <v>932</v>
      </c>
      <c r="AJ1588" s="28" t="s">
        <v>7793</v>
      </c>
      <c r="AK1588" s="28" t="s">
        <v>7793</v>
      </c>
      <c r="AL1588" s="28" t="s">
        <v>7797</v>
      </c>
      <c r="AM1588" s="28">
        <f>_xlfn.XLOOKUP(Solution[[#This Row],[Cu_ID]],Master[cu_id],Master[Notes], "none")</f>
        <v>102</v>
      </c>
      <c r="AN1588" s="28"/>
    </row>
    <row r="1589" spans="1:40" x14ac:dyDescent="0.3">
      <c r="A1589" s="53" t="s">
        <v>12151</v>
      </c>
      <c r="B1589" s="37" t="s">
        <v>12152</v>
      </c>
      <c r="C1589" s="37" t="s">
        <v>7728</v>
      </c>
      <c r="D1589" s="28" t="s">
        <v>7719</v>
      </c>
      <c r="E1589" s="28" t="s">
        <v>7734</v>
      </c>
      <c r="F1589" s="28" t="s">
        <v>903</v>
      </c>
      <c r="G1589" s="28" t="s">
        <v>7733</v>
      </c>
      <c r="H1589" s="28" t="s">
        <v>7734</v>
      </c>
      <c r="I1589" s="28" t="s">
        <v>903</v>
      </c>
      <c r="J1589" s="28">
        <v>55</v>
      </c>
      <c r="K1589" s="35" t="s">
        <v>8305</v>
      </c>
      <c r="L1589" s="35" t="s">
        <v>12153</v>
      </c>
      <c r="M1589" s="30">
        <v>43.201642569154501</v>
      </c>
      <c r="N1589" s="32" t="s">
        <v>16405</v>
      </c>
      <c r="O1589" s="28" t="s">
        <v>7751</v>
      </c>
      <c r="P1589" s="29">
        <v>0.28716435185185185</v>
      </c>
      <c r="Q1589" s="29">
        <v>0.30722222222222223</v>
      </c>
      <c r="R1589" s="28">
        <v>0</v>
      </c>
      <c r="S1589" s="30">
        <v>28.883333333333333</v>
      </c>
      <c r="T1589" s="32" t="s">
        <v>12154</v>
      </c>
      <c r="U1589" s="32" t="s">
        <v>12155</v>
      </c>
      <c r="V1589" s="30">
        <v>38.842348589905797</v>
      </c>
      <c r="W1589" s="28">
        <v>0</v>
      </c>
      <c r="X1589" s="28">
        <v>0</v>
      </c>
      <c r="Y1589" s="28" t="s">
        <v>14619</v>
      </c>
      <c r="Z1589" s="28" t="s">
        <v>16262</v>
      </c>
      <c r="AA1589" s="28">
        <v>1</v>
      </c>
      <c r="AB1589" s="28">
        <v>0</v>
      </c>
      <c r="AC1589" s="32">
        <f>Solution[[#This Row],[Old Stop]] +1</f>
        <v>56</v>
      </c>
      <c r="AD1589" s="32" t="str">
        <f>_xlfn.CONCAT(Solution[[#This Row],[Notes]],"_",Solution[[#This Row],[Week '#]],"_", _xlfn.SWITCH(Solution[[#This Row],[Column1]], "M", "Monday", "T", "Tuesday", "W", "Wednesday", "R", "Thursday", "H", "Thursday", "F", "Friday"))</f>
        <v>102_Week4_Tuesday</v>
      </c>
      <c r="AE1589" s="32" t="str">
        <f>IF(LEN(Solution[[#This Row],[Available Delivery Days]]) =1, Solution[[#This Row],[Available Delivery Days]], IF(ISNUMBER(SEARCH(Solution[[#This Row],[New Delivery Day]], Solution[[#This Row],[Available Delivery Days]])), Solution[[#This Row],[New Delivery Day]], Solution[[#This Row],[Old Delivery Day]]))</f>
        <v>T</v>
      </c>
      <c r="AF1589" s="31">
        <v>113.02</v>
      </c>
      <c r="AG1589" s="31">
        <v>79.284999999999997</v>
      </c>
      <c r="AH1589" s="28" t="s">
        <v>7832</v>
      </c>
      <c r="AI1589" s="28" t="s">
        <v>932</v>
      </c>
      <c r="AJ1589" s="28" t="s">
        <v>7793</v>
      </c>
      <c r="AK1589" s="28" t="s">
        <v>7793</v>
      </c>
      <c r="AL1589" s="28" t="s">
        <v>7797</v>
      </c>
      <c r="AM1589" s="28">
        <f>_xlfn.XLOOKUP(Solution[[#This Row],[Cu_ID]],Master[cu_id],Master[Notes], "none")</f>
        <v>102</v>
      </c>
      <c r="AN1589" s="28"/>
    </row>
    <row r="1590" spans="1:40" x14ac:dyDescent="0.3">
      <c r="A1590" s="53" t="s">
        <v>14259</v>
      </c>
      <c r="B1590" s="37" t="s">
        <v>14260</v>
      </c>
      <c r="C1590" s="37" t="s">
        <v>7728</v>
      </c>
      <c r="D1590" s="28" t="s">
        <v>7716</v>
      </c>
      <c r="E1590" s="28" t="s">
        <v>7752</v>
      </c>
      <c r="F1590" s="28" t="s">
        <v>900</v>
      </c>
      <c r="G1590" s="28" t="s">
        <v>7759</v>
      </c>
      <c r="H1590" s="28" t="s">
        <v>11016</v>
      </c>
      <c r="I1590" s="28" t="s">
        <v>903</v>
      </c>
      <c r="J1590" s="28">
        <v>20</v>
      </c>
      <c r="K1590" s="35" t="s">
        <v>9206</v>
      </c>
      <c r="L1590" s="35" t="s">
        <v>14261</v>
      </c>
      <c r="M1590" s="30">
        <v>0.18574150092899799</v>
      </c>
      <c r="N1590" s="32" t="s">
        <v>14980</v>
      </c>
      <c r="O1590" s="28" t="s">
        <v>7748</v>
      </c>
      <c r="P1590" s="29">
        <v>0.41055555555555556</v>
      </c>
      <c r="Q1590" s="29">
        <v>0.41728009259259258</v>
      </c>
      <c r="R1590" s="28">
        <v>0</v>
      </c>
      <c r="S1590" s="30">
        <v>9.683574621414877</v>
      </c>
      <c r="T1590" s="32" t="s">
        <v>14262</v>
      </c>
      <c r="U1590" s="32" t="s">
        <v>14263</v>
      </c>
      <c r="V1590" s="30">
        <v>0.14835746151117599</v>
      </c>
      <c r="W1590" s="28">
        <v>0</v>
      </c>
      <c r="X1590" s="28">
        <v>0</v>
      </c>
      <c r="Y1590" s="28" t="s">
        <v>14581</v>
      </c>
      <c r="Z1590" s="28" t="s">
        <v>14582</v>
      </c>
      <c r="AA1590" s="28">
        <v>1</v>
      </c>
      <c r="AB1590" s="28">
        <v>0</v>
      </c>
      <c r="AC1590" s="32">
        <f>Solution[[#This Row],[Old Stop]] +1</f>
        <v>21</v>
      </c>
      <c r="AD1590" s="32" t="str">
        <f>_xlfn.CONCAT(Solution[[#This Row],[Notes]],"_",Solution[[#This Row],[Week '#]],"_", _xlfn.SWITCH(Solution[[#This Row],[Column1]], "M", "Monday", "T", "Tuesday", "W", "Wednesday", "R", "Thursday", "H", "Thursday", "F", "Friday"))</f>
        <v>103_Week1_Wednesday</v>
      </c>
      <c r="AE1590" s="32" t="str">
        <f>IF(LEN(Solution[[#This Row],[Available Delivery Days]]) =1, Solution[[#This Row],[Available Delivery Days]], IF(ISNUMBER(SEARCH(Solution[[#This Row],[New Delivery Day]], Solution[[#This Row],[Available Delivery Days]])), Solution[[#This Row],[New Delivery Day]], Solution[[#This Row],[Old Delivery Day]]))</f>
        <v>W</v>
      </c>
      <c r="AF1590" s="31">
        <v>12.987500000000001</v>
      </c>
      <c r="AG1590" s="31">
        <v>6.36</v>
      </c>
      <c r="AH1590" s="28" t="s">
        <v>7832</v>
      </c>
      <c r="AI1590" s="28" t="s">
        <v>932</v>
      </c>
      <c r="AJ1590" s="28" t="s">
        <v>7792</v>
      </c>
      <c r="AK1590" s="28" t="s">
        <v>7792</v>
      </c>
      <c r="AL1590" s="28" t="s">
        <v>7797</v>
      </c>
      <c r="AM1590" s="28">
        <f>_xlfn.XLOOKUP(Solution[[#This Row],[Cu_ID]],Master[cu_id],Master[Notes], "none")</f>
        <v>103</v>
      </c>
      <c r="AN1590" s="28">
        <v>0</v>
      </c>
    </row>
    <row r="1591" spans="1:40" x14ac:dyDescent="0.3">
      <c r="A1591" s="53" t="s">
        <v>12573</v>
      </c>
      <c r="B1591" s="37" t="s">
        <v>12574</v>
      </c>
      <c r="C1591" s="37" t="s">
        <v>7731</v>
      </c>
      <c r="D1591" s="28" t="s">
        <v>7716</v>
      </c>
      <c r="E1591" s="28" t="s">
        <v>11016</v>
      </c>
      <c r="F1591" s="28" t="s">
        <v>902</v>
      </c>
      <c r="G1591" s="28" t="s">
        <v>7743</v>
      </c>
      <c r="H1591" s="28" t="s">
        <v>7752</v>
      </c>
      <c r="I1591" s="28" t="s">
        <v>903</v>
      </c>
      <c r="J1591" s="28">
        <v>290</v>
      </c>
      <c r="K1591" s="35" t="s">
        <v>8847</v>
      </c>
      <c r="L1591" s="35" t="s">
        <v>12575</v>
      </c>
      <c r="M1591" s="30">
        <v>0.27157039381563702</v>
      </c>
      <c r="N1591" s="32" t="s">
        <v>15083</v>
      </c>
      <c r="O1591" s="28" t="s">
        <v>7751</v>
      </c>
      <c r="P1591" s="29">
        <v>0.49233796296296295</v>
      </c>
      <c r="Q1591" s="29">
        <v>0.4924189814814815</v>
      </c>
      <c r="R1591" s="28">
        <v>0</v>
      </c>
      <c r="S1591" s="30">
        <v>0.11666666666666667</v>
      </c>
      <c r="T1591" s="32" t="s">
        <v>12576</v>
      </c>
      <c r="U1591" s="32" t="s">
        <v>12577</v>
      </c>
      <c r="V1591" s="30">
        <v>7.0025905170030101E-2</v>
      </c>
      <c r="W1591" s="28">
        <v>0</v>
      </c>
      <c r="X1591" s="28">
        <v>0</v>
      </c>
      <c r="Y1591" s="28" t="s">
        <v>14627</v>
      </c>
      <c r="Z1591" s="28" t="s">
        <v>14628</v>
      </c>
      <c r="AA1591" s="28">
        <v>1</v>
      </c>
      <c r="AB1591" s="28">
        <v>0</v>
      </c>
      <c r="AC1591" s="32">
        <f>Solution[[#This Row],[Old Stop]] +1</f>
        <v>291</v>
      </c>
      <c r="AD1591" s="32" t="str">
        <f>_xlfn.CONCAT(Solution[[#This Row],[Notes]],"_",Solution[[#This Row],[Week '#]],"_", _xlfn.SWITCH(Solution[[#This Row],[Column1]], "M", "Monday", "T", "Tuesday", "W", "Wednesday", "R", "Thursday", "H", "Thursday", "F", "Friday"))</f>
        <v>105_Week1_Friday</v>
      </c>
      <c r="AE1591" s="32" t="str">
        <f>IF(LEN(Solution[[#This Row],[Available Delivery Days]]) =1, Solution[[#This Row],[Available Delivery Days]], IF(ISNUMBER(SEARCH(Solution[[#This Row],[New Delivery Day]], Solution[[#This Row],[Available Delivery Days]])), Solution[[#This Row],[New Delivery Day]], Solution[[#This Row],[Old Delivery Day]]))</f>
        <v>F</v>
      </c>
      <c r="AF1591" s="31">
        <v>28.155000000000001</v>
      </c>
      <c r="AG1591" s="31">
        <v>27.8187</v>
      </c>
      <c r="AH1591" s="28" t="s">
        <v>7832</v>
      </c>
      <c r="AI1591" s="28" t="s">
        <v>932</v>
      </c>
      <c r="AJ1591" s="28" t="s">
        <v>7792</v>
      </c>
      <c r="AK1591" s="28" t="s">
        <v>7792</v>
      </c>
      <c r="AL1591" s="28" t="s">
        <v>7797</v>
      </c>
      <c r="AM1591" s="28">
        <f>_xlfn.XLOOKUP(Solution[[#This Row],[Cu_ID]],Master[cu_id],Master[Notes], "none")</f>
        <v>105</v>
      </c>
      <c r="AN1591" s="28">
        <v>0</v>
      </c>
    </row>
    <row r="1592" spans="1:40" x14ac:dyDescent="0.3">
      <c r="A1592" s="53" t="s">
        <v>12573</v>
      </c>
      <c r="B1592" s="37" t="s">
        <v>12574</v>
      </c>
      <c r="C1592" s="37" t="s">
        <v>7731</v>
      </c>
      <c r="D1592" s="28" t="s">
        <v>7718</v>
      </c>
      <c r="E1592" s="28" t="s">
        <v>11016</v>
      </c>
      <c r="F1592" s="28" t="s">
        <v>902</v>
      </c>
      <c r="G1592" s="28" t="s">
        <v>7764</v>
      </c>
      <c r="H1592" s="28" t="s">
        <v>7752</v>
      </c>
      <c r="I1592" s="28" t="s">
        <v>903</v>
      </c>
      <c r="J1592" s="28">
        <v>290</v>
      </c>
      <c r="K1592" s="35" t="s">
        <v>8847</v>
      </c>
      <c r="L1592" s="35" t="s">
        <v>12575</v>
      </c>
      <c r="M1592" s="30">
        <v>0.27157039381563702</v>
      </c>
      <c r="N1592" s="32" t="s">
        <v>16190</v>
      </c>
      <c r="O1592" s="28" t="s">
        <v>7751</v>
      </c>
      <c r="P1592" s="29">
        <v>0.35398148148148151</v>
      </c>
      <c r="Q1592" s="29">
        <v>0.3540625</v>
      </c>
      <c r="R1592" s="28">
        <v>0</v>
      </c>
      <c r="S1592" s="30">
        <v>0.11666666666666667</v>
      </c>
      <c r="T1592" s="32" t="s">
        <v>12576</v>
      </c>
      <c r="U1592" s="32" t="s">
        <v>12577</v>
      </c>
      <c r="V1592" s="30">
        <v>7.0025905170030101E-2</v>
      </c>
      <c r="W1592" s="28">
        <v>0</v>
      </c>
      <c r="X1592" s="28">
        <v>0</v>
      </c>
      <c r="Y1592" s="28" t="s">
        <v>14627</v>
      </c>
      <c r="Z1592" s="28" t="s">
        <v>16138</v>
      </c>
      <c r="AA1592" s="28">
        <v>1</v>
      </c>
      <c r="AB1592" s="28">
        <v>0</v>
      </c>
      <c r="AC1592" s="32">
        <f>Solution[[#This Row],[Old Stop]] +1</f>
        <v>291</v>
      </c>
      <c r="AD1592" s="32" t="str">
        <f>_xlfn.CONCAT(Solution[[#This Row],[Notes]],"_",Solution[[#This Row],[Week '#]],"_", _xlfn.SWITCH(Solution[[#This Row],[Column1]], "M", "Monday", "T", "Tuesday", "W", "Wednesday", "R", "Thursday", "H", "Thursday", "F", "Friday"))</f>
        <v>105_Week3_Friday</v>
      </c>
      <c r="AE1592" s="32" t="str">
        <f>IF(LEN(Solution[[#This Row],[Available Delivery Days]]) =1, Solution[[#This Row],[Available Delivery Days]], IF(ISNUMBER(SEARCH(Solution[[#This Row],[New Delivery Day]], Solution[[#This Row],[Available Delivery Days]])), Solution[[#This Row],[New Delivery Day]], Solution[[#This Row],[Old Delivery Day]]))</f>
        <v>F</v>
      </c>
      <c r="AF1592" s="31">
        <v>28.155000000000001</v>
      </c>
      <c r="AG1592" s="31">
        <v>27.8187</v>
      </c>
      <c r="AH1592" s="28" t="s">
        <v>7832</v>
      </c>
      <c r="AI1592" s="28" t="s">
        <v>932</v>
      </c>
      <c r="AJ1592" s="28" t="s">
        <v>7792</v>
      </c>
      <c r="AK1592" s="28" t="s">
        <v>7792</v>
      </c>
      <c r="AL1592" s="28" t="s">
        <v>7797</v>
      </c>
      <c r="AM1592" s="28">
        <f>_xlfn.XLOOKUP(Solution[[#This Row],[Cu_ID]],Master[cu_id],Master[Notes], "none")</f>
        <v>105</v>
      </c>
      <c r="AN1592" s="28">
        <v>0</v>
      </c>
    </row>
    <row r="1593" spans="1:40" x14ac:dyDescent="0.3">
      <c r="A1593" s="53" t="s">
        <v>11147</v>
      </c>
      <c r="B1593" s="37" t="s">
        <v>11148</v>
      </c>
      <c r="C1593" s="37" t="s">
        <v>7728</v>
      </c>
      <c r="D1593" s="28" t="s">
        <v>7718</v>
      </c>
      <c r="E1593" s="28" t="s">
        <v>7734</v>
      </c>
      <c r="F1593" s="28" t="s">
        <v>900</v>
      </c>
      <c r="G1593" s="28" t="s">
        <v>7733</v>
      </c>
      <c r="H1593" s="28" t="s">
        <v>7734</v>
      </c>
      <c r="I1593" s="28" t="s">
        <v>901</v>
      </c>
      <c r="J1593" s="28">
        <v>0</v>
      </c>
      <c r="K1593" s="35" t="s">
        <v>8213</v>
      </c>
      <c r="L1593" s="35" t="s">
        <v>11149</v>
      </c>
      <c r="M1593" s="30">
        <v>46.6828243117779</v>
      </c>
      <c r="N1593" s="32" t="s">
        <v>15791</v>
      </c>
      <c r="O1593" s="28" t="s">
        <v>7722</v>
      </c>
      <c r="P1593" s="29">
        <v>0.30333333333333334</v>
      </c>
      <c r="Q1593" s="29">
        <v>0.31005787037037036</v>
      </c>
      <c r="R1593" s="28">
        <v>0</v>
      </c>
      <c r="S1593" s="30">
        <v>9.683574621414877</v>
      </c>
      <c r="T1593" s="32" t="s">
        <v>11150</v>
      </c>
      <c r="U1593" s="32" t="s">
        <v>11151</v>
      </c>
      <c r="V1593" s="30">
        <v>44.023138773976903</v>
      </c>
      <c r="W1593" s="28">
        <v>0</v>
      </c>
      <c r="X1593" s="28">
        <v>0</v>
      </c>
      <c r="Y1593" s="28" t="s">
        <v>14645</v>
      </c>
      <c r="Z1593" s="28" t="s">
        <v>15752</v>
      </c>
      <c r="AA1593" s="28">
        <v>1</v>
      </c>
      <c r="AB1593" s="28">
        <v>0</v>
      </c>
      <c r="AC1593" s="32">
        <f>Solution[[#This Row],[Old Stop]] +1</f>
        <v>1</v>
      </c>
      <c r="AD1593" s="32" t="str">
        <f>_xlfn.CONCAT(Solution[[#This Row],[Notes]],"_",Solution[[#This Row],[Week '#]],"_", _xlfn.SWITCH(Solution[[#This Row],[Column1]], "M", "Monday", "T", "Tuesday", "W", "Wednesday", "R", "Thursday", "H", "Thursday", "F", "Friday"))</f>
        <v>102_Week3_Wednesday</v>
      </c>
      <c r="AE1593" s="32" t="str">
        <f>IF(LEN(Solution[[#This Row],[Available Delivery Days]]) =1, Solution[[#This Row],[Available Delivery Days]], IF(ISNUMBER(SEARCH(Solution[[#This Row],[New Delivery Day]], Solution[[#This Row],[Available Delivery Days]])), Solution[[#This Row],[New Delivery Day]], Solution[[#This Row],[Old Delivery Day]]))</f>
        <v>W</v>
      </c>
      <c r="AF1593" s="31">
        <v>13.37</v>
      </c>
      <c r="AG1593" s="31">
        <v>23.557500000000001</v>
      </c>
      <c r="AH1593" s="28" t="s">
        <v>7832</v>
      </c>
      <c r="AI1593" s="28" t="s">
        <v>932</v>
      </c>
      <c r="AJ1593" s="28" t="s">
        <v>7793</v>
      </c>
      <c r="AK1593" s="28" t="s">
        <v>7792</v>
      </c>
      <c r="AL1593" s="28" t="s">
        <v>7797</v>
      </c>
      <c r="AM1593" s="28">
        <f>_xlfn.XLOOKUP(Solution[[#This Row],[Cu_ID]],Master[cu_id],Master[Notes], "none")</f>
        <v>102</v>
      </c>
      <c r="AN1593" s="28">
        <v>0</v>
      </c>
    </row>
    <row r="1594" spans="1:40" x14ac:dyDescent="0.3">
      <c r="A1594" s="53" t="s">
        <v>11262</v>
      </c>
      <c r="B1594" s="37" t="s">
        <v>11263</v>
      </c>
      <c r="C1594" s="37" t="s">
        <v>7728</v>
      </c>
      <c r="D1594" s="28" t="s">
        <v>7717</v>
      </c>
      <c r="E1594" s="28" t="s">
        <v>7734</v>
      </c>
      <c r="F1594" s="28" t="s">
        <v>903</v>
      </c>
      <c r="G1594" s="28" t="s">
        <v>7774</v>
      </c>
      <c r="H1594" s="28" t="s">
        <v>7734</v>
      </c>
      <c r="I1594" s="28" t="s">
        <v>901</v>
      </c>
      <c r="J1594" s="28">
        <v>0</v>
      </c>
      <c r="K1594" s="35" t="s">
        <v>8225</v>
      </c>
      <c r="L1594" s="35" t="s">
        <v>11264</v>
      </c>
      <c r="M1594" s="30">
        <v>1.26466216146946</v>
      </c>
      <c r="N1594" s="32" t="s">
        <v>15392</v>
      </c>
      <c r="O1594" s="28" t="s">
        <v>7751</v>
      </c>
      <c r="P1594" s="29">
        <v>0.37942129629629628</v>
      </c>
      <c r="Q1594" s="29">
        <v>0.38078703703703703</v>
      </c>
      <c r="R1594" s="28">
        <v>0</v>
      </c>
      <c r="S1594" s="30">
        <v>1.9666666666666668</v>
      </c>
      <c r="T1594" s="32" t="s">
        <v>11265</v>
      </c>
      <c r="U1594" s="32" t="s">
        <v>11266</v>
      </c>
      <c r="V1594" s="30">
        <v>0.45199905437758298</v>
      </c>
      <c r="W1594" s="28">
        <v>0</v>
      </c>
      <c r="X1594" s="28">
        <v>0</v>
      </c>
      <c r="Y1594" s="28" t="s">
        <v>14619</v>
      </c>
      <c r="Z1594" s="28" t="s">
        <v>14647</v>
      </c>
      <c r="AA1594" s="28">
        <v>1</v>
      </c>
      <c r="AB1594" s="28">
        <v>0</v>
      </c>
      <c r="AC1594" s="32">
        <f>Solution[[#This Row],[Old Stop]] +1</f>
        <v>1</v>
      </c>
      <c r="AD1594" s="32" t="str">
        <f>_xlfn.CONCAT(Solution[[#This Row],[Notes]],"_",Solution[[#This Row],[Week '#]],"_", _xlfn.SWITCH(Solution[[#This Row],[Column1]], "M", "Monday", "T", "Tuesday", "W", "Wednesday", "R", "Thursday", "H", "Thursday", "F", "Friday"))</f>
        <v>102_Week2_Tuesday</v>
      </c>
      <c r="AE1594" s="32" t="str">
        <f>IF(LEN(Solution[[#This Row],[Available Delivery Days]]) =1, Solution[[#This Row],[Available Delivery Days]], IF(ISNUMBER(SEARCH(Solution[[#This Row],[New Delivery Day]], Solution[[#This Row],[Available Delivery Days]])), Solution[[#This Row],[New Delivery Day]], Solution[[#This Row],[Old Delivery Day]]))</f>
        <v>T</v>
      </c>
      <c r="AF1594" s="31">
        <v>19.100000000000001</v>
      </c>
      <c r="AG1594" s="31">
        <v>19.100000000000001</v>
      </c>
      <c r="AH1594" s="28" t="s">
        <v>7832</v>
      </c>
      <c r="AI1594" s="28" t="s">
        <v>932</v>
      </c>
      <c r="AJ1594" s="28" t="s">
        <v>7793</v>
      </c>
      <c r="AK1594" s="28" t="s">
        <v>7792</v>
      </c>
      <c r="AL1594" s="28" t="s">
        <v>7797</v>
      </c>
      <c r="AM1594" s="28">
        <f>_xlfn.XLOOKUP(Solution[[#This Row],[Cu_ID]],Master[cu_id],Master[Notes], "none")</f>
        <v>102</v>
      </c>
      <c r="AN1594" s="28">
        <v>0</v>
      </c>
    </row>
    <row r="1595" spans="1:40" x14ac:dyDescent="0.3">
      <c r="A1595" s="53" t="s">
        <v>11262</v>
      </c>
      <c r="B1595" s="37" t="s">
        <v>11263</v>
      </c>
      <c r="C1595" s="37" t="s">
        <v>7728</v>
      </c>
      <c r="D1595" s="28" t="s">
        <v>7719</v>
      </c>
      <c r="E1595" s="28" t="s">
        <v>7734</v>
      </c>
      <c r="F1595" s="28" t="s">
        <v>903</v>
      </c>
      <c r="G1595" s="28" t="s">
        <v>7812</v>
      </c>
      <c r="H1595" s="28" t="s">
        <v>7734</v>
      </c>
      <c r="I1595" s="28" t="s">
        <v>901</v>
      </c>
      <c r="J1595" s="28">
        <v>0</v>
      </c>
      <c r="K1595" s="35" t="s">
        <v>8225</v>
      </c>
      <c r="L1595" s="35" t="s">
        <v>11264</v>
      </c>
      <c r="M1595" s="30">
        <v>7.1643335744738607E-2</v>
      </c>
      <c r="N1595" s="32" t="s">
        <v>16400</v>
      </c>
      <c r="O1595" s="28" t="s">
        <v>7751</v>
      </c>
      <c r="P1595" s="29">
        <v>0.5116087962962963</v>
      </c>
      <c r="Q1595" s="29">
        <v>0.51297453703703699</v>
      </c>
      <c r="R1595" s="28">
        <v>0</v>
      </c>
      <c r="S1595" s="30">
        <v>1.9666666666666668</v>
      </c>
      <c r="T1595" s="32" t="s">
        <v>11265</v>
      </c>
      <c r="U1595" s="32" t="s">
        <v>11266</v>
      </c>
      <c r="V1595" s="30">
        <v>1.53296504129386E-2</v>
      </c>
      <c r="W1595" s="28">
        <v>0</v>
      </c>
      <c r="X1595" s="28">
        <v>0</v>
      </c>
      <c r="Y1595" s="28" t="s">
        <v>14619</v>
      </c>
      <c r="Z1595" s="28" t="s">
        <v>16262</v>
      </c>
      <c r="AA1595" s="28">
        <v>1</v>
      </c>
      <c r="AB1595" s="28">
        <v>0</v>
      </c>
      <c r="AC1595" s="32">
        <f>Solution[[#This Row],[Old Stop]] +1</f>
        <v>1</v>
      </c>
      <c r="AD1595" s="32" t="str">
        <f>_xlfn.CONCAT(Solution[[#This Row],[Notes]],"_",Solution[[#This Row],[Week '#]],"_", _xlfn.SWITCH(Solution[[#This Row],[Column1]], "M", "Monday", "T", "Tuesday", "W", "Wednesday", "R", "Thursday", "H", "Thursday", "F", "Friday"))</f>
        <v>102_Week4_Tuesday</v>
      </c>
      <c r="AE1595" s="32" t="str">
        <f>IF(LEN(Solution[[#This Row],[Available Delivery Days]]) =1, Solution[[#This Row],[Available Delivery Days]], IF(ISNUMBER(SEARCH(Solution[[#This Row],[New Delivery Day]], Solution[[#This Row],[Available Delivery Days]])), Solution[[#This Row],[New Delivery Day]], Solution[[#This Row],[Old Delivery Day]]))</f>
        <v>T</v>
      </c>
      <c r="AF1595" s="31">
        <v>19.100000000000001</v>
      </c>
      <c r="AG1595" s="31">
        <v>19.100000000000001</v>
      </c>
      <c r="AH1595" s="28" t="s">
        <v>7832</v>
      </c>
      <c r="AI1595" s="28" t="s">
        <v>932</v>
      </c>
      <c r="AJ1595" s="28" t="s">
        <v>7793</v>
      </c>
      <c r="AK1595" s="28" t="s">
        <v>7792</v>
      </c>
      <c r="AL1595" s="28" t="s">
        <v>7797</v>
      </c>
      <c r="AM1595" s="28">
        <f>_xlfn.XLOOKUP(Solution[[#This Row],[Cu_ID]],Master[cu_id],Master[Notes], "none")</f>
        <v>102</v>
      </c>
      <c r="AN1595" s="28">
        <v>0</v>
      </c>
    </row>
    <row r="1596" spans="1:40" x14ac:dyDescent="0.3">
      <c r="A1596" s="53" t="s">
        <v>11128</v>
      </c>
      <c r="B1596" s="37" t="s">
        <v>11129</v>
      </c>
      <c r="C1596" s="37" t="s">
        <v>7731</v>
      </c>
      <c r="D1596" s="28" t="s">
        <v>7716</v>
      </c>
      <c r="E1596" s="28" t="s">
        <v>7734</v>
      </c>
      <c r="F1596" s="28" t="s">
        <v>903</v>
      </c>
      <c r="G1596" s="28" t="s">
        <v>7809</v>
      </c>
      <c r="H1596" s="28" t="s">
        <v>7734</v>
      </c>
      <c r="I1596" s="28" t="s">
        <v>901</v>
      </c>
      <c r="J1596" s="28">
        <v>0</v>
      </c>
      <c r="K1596" s="35" t="s">
        <v>8230</v>
      </c>
      <c r="L1596" s="35" t="s">
        <v>11130</v>
      </c>
      <c r="M1596" s="30">
        <v>0</v>
      </c>
      <c r="N1596" s="32" t="s">
        <v>14802</v>
      </c>
      <c r="O1596" s="28" t="s">
        <v>7774</v>
      </c>
      <c r="P1596" s="29">
        <v>0.45648148148148149</v>
      </c>
      <c r="Q1596" s="29">
        <v>0.45849537037037036</v>
      </c>
      <c r="R1596" s="28">
        <v>0</v>
      </c>
      <c r="S1596" s="30">
        <v>2.9083333333333332</v>
      </c>
      <c r="T1596" s="32" t="s">
        <v>11131</v>
      </c>
      <c r="U1596" s="32" t="s">
        <v>11132</v>
      </c>
      <c r="V1596" s="30"/>
      <c r="W1596" s="28">
        <v>0</v>
      </c>
      <c r="X1596" s="28">
        <v>0</v>
      </c>
      <c r="Y1596" s="28" t="s">
        <v>14619</v>
      </c>
      <c r="Z1596" s="28" t="s">
        <v>14620</v>
      </c>
      <c r="AA1596" s="28">
        <v>1</v>
      </c>
      <c r="AB1596" s="28">
        <v>0</v>
      </c>
      <c r="AC1596" s="32">
        <f>Solution[[#This Row],[Old Stop]] +1</f>
        <v>1</v>
      </c>
      <c r="AD1596" s="32" t="str">
        <f>_xlfn.CONCAT(Solution[[#This Row],[Notes]],"_",Solution[[#This Row],[Week '#]],"_", _xlfn.SWITCH(Solution[[#This Row],[Column1]], "M", "Monday", "T", "Tuesday", "W", "Wednesday", "R", "Thursday", "H", "Thursday", "F", "Friday"))</f>
        <v>102_Week1_Tuesday</v>
      </c>
      <c r="AE1596" s="32" t="str">
        <f>IF(LEN(Solution[[#This Row],[Available Delivery Days]]) =1, Solution[[#This Row],[Available Delivery Days]], IF(ISNUMBER(SEARCH(Solution[[#This Row],[New Delivery Day]], Solution[[#This Row],[Available Delivery Days]])), Solution[[#This Row],[New Delivery Day]], Solution[[#This Row],[Old Delivery Day]]))</f>
        <v>T</v>
      </c>
      <c r="AF1596" s="31">
        <v>46.4</v>
      </c>
      <c r="AG1596" s="31">
        <v>46.4</v>
      </c>
      <c r="AH1596" s="28" t="s">
        <v>7832</v>
      </c>
      <c r="AI1596" s="28" t="s">
        <v>932</v>
      </c>
      <c r="AJ1596" s="28" t="s">
        <v>7793</v>
      </c>
      <c r="AK1596" s="28" t="s">
        <v>7792</v>
      </c>
      <c r="AL1596" s="28" t="s">
        <v>7797</v>
      </c>
      <c r="AM1596" s="28">
        <f>_xlfn.XLOOKUP(Solution[[#This Row],[Cu_ID]],Master[cu_id],Master[Notes], "none")</f>
        <v>102</v>
      </c>
      <c r="AN1596" s="28">
        <v>0</v>
      </c>
    </row>
    <row r="1597" spans="1:40" x14ac:dyDescent="0.3">
      <c r="A1597" s="53" t="s">
        <v>11128</v>
      </c>
      <c r="B1597" s="37" t="s">
        <v>11129</v>
      </c>
      <c r="C1597" s="37" t="s">
        <v>7731</v>
      </c>
      <c r="D1597" s="28" t="s">
        <v>7717</v>
      </c>
      <c r="E1597" s="28" t="s">
        <v>7734</v>
      </c>
      <c r="F1597" s="28" t="s">
        <v>903</v>
      </c>
      <c r="G1597" s="28" t="s">
        <v>7768</v>
      </c>
      <c r="H1597" s="28" t="s">
        <v>7734</v>
      </c>
      <c r="I1597" s="28" t="s">
        <v>901</v>
      </c>
      <c r="J1597" s="28">
        <v>0</v>
      </c>
      <c r="K1597" s="35" t="s">
        <v>8230</v>
      </c>
      <c r="L1597" s="35" t="s">
        <v>11130</v>
      </c>
      <c r="M1597" s="30">
        <v>0</v>
      </c>
      <c r="N1597" s="32" t="s">
        <v>15397</v>
      </c>
      <c r="O1597" s="28" t="s">
        <v>7774</v>
      </c>
      <c r="P1597" s="29">
        <v>0.41189814814814812</v>
      </c>
      <c r="Q1597" s="29">
        <v>0.41391203703703705</v>
      </c>
      <c r="R1597" s="28">
        <v>0</v>
      </c>
      <c r="S1597" s="30">
        <v>2.9083333333333332</v>
      </c>
      <c r="T1597" s="32" t="s">
        <v>11131</v>
      </c>
      <c r="U1597" s="32" t="s">
        <v>11132</v>
      </c>
      <c r="V1597" s="30"/>
      <c r="W1597" s="28">
        <v>0</v>
      </c>
      <c r="X1597" s="28">
        <v>0</v>
      </c>
      <c r="Y1597" s="28" t="s">
        <v>14619</v>
      </c>
      <c r="Z1597" s="28" t="s">
        <v>14647</v>
      </c>
      <c r="AA1597" s="28">
        <v>1</v>
      </c>
      <c r="AB1597" s="28">
        <v>0</v>
      </c>
      <c r="AC1597" s="32">
        <f>Solution[[#This Row],[Old Stop]] +1</f>
        <v>1</v>
      </c>
      <c r="AD1597" s="32" t="str">
        <f>_xlfn.CONCAT(Solution[[#This Row],[Notes]],"_",Solution[[#This Row],[Week '#]],"_", _xlfn.SWITCH(Solution[[#This Row],[Column1]], "M", "Monday", "T", "Tuesday", "W", "Wednesday", "R", "Thursday", "H", "Thursday", "F", "Friday"))</f>
        <v>102_Week2_Tuesday</v>
      </c>
      <c r="AE1597" s="32" t="str">
        <f>IF(LEN(Solution[[#This Row],[Available Delivery Days]]) =1, Solution[[#This Row],[Available Delivery Days]], IF(ISNUMBER(SEARCH(Solution[[#This Row],[New Delivery Day]], Solution[[#This Row],[Available Delivery Days]])), Solution[[#This Row],[New Delivery Day]], Solution[[#This Row],[Old Delivery Day]]))</f>
        <v>T</v>
      </c>
      <c r="AF1597" s="31">
        <v>46.4</v>
      </c>
      <c r="AG1597" s="31">
        <v>46.4</v>
      </c>
      <c r="AH1597" s="28" t="s">
        <v>7832</v>
      </c>
      <c r="AI1597" s="28" t="s">
        <v>932</v>
      </c>
      <c r="AJ1597" s="28" t="s">
        <v>7793</v>
      </c>
      <c r="AK1597" s="28" t="s">
        <v>7792</v>
      </c>
      <c r="AL1597" s="28" t="s">
        <v>7797</v>
      </c>
      <c r="AM1597" s="28">
        <f>_xlfn.XLOOKUP(Solution[[#This Row],[Cu_ID]],Master[cu_id],Master[Notes], "none")</f>
        <v>102</v>
      </c>
      <c r="AN1597" s="28">
        <v>0</v>
      </c>
    </row>
    <row r="1598" spans="1:40" x14ac:dyDescent="0.3">
      <c r="A1598" s="53" t="s">
        <v>11128</v>
      </c>
      <c r="B1598" s="37" t="s">
        <v>11129</v>
      </c>
      <c r="C1598" s="37" t="s">
        <v>7731</v>
      </c>
      <c r="D1598" s="28" t="s">
        <v>7718</v>
      </c>
      <c r="E1598" s="28" t="s">
        <v>7734</v>
      </c>
      <c r="F1598" s="28" t="s">
        <v>903</v>
      </c>
      <c r="G1598" s="28" t="s">
        <v>7814</v>
      </c>
      <c r="H1598" s="28" t="s">
        <v>7734</v>
      </c>
      <c r="I1598" s="28" t="s">
        <v>901</v>
      </c>
      <c r="J1598" s="28">
        <v>0</v>
      </c>
      <c r="K1598" s="35" t="s">
        <v>8230</v>
      </c>
      <c r="L1598" s="35" t="s">
        <v>11130</v>
      </c>
      <c r="M1598" s="30">
        <v>0</v>
      </c>
      <c r="N1598" s="32" t="s">
        <v>15792</v>
      </c>
      <c r="O1598" s="28" t="s">
        <v>7774</v>
      </c>
      <c r="P1598" s="29">
        <v>0.46755787037037039</v>
      </c>
      <c r="Q1598" s="29">
        <v>0.46957175925925926</v>
      </c>
      <c r="R1598" s="28">
        <v>0</v>
      </c>
      <c r="S1598" s="30">
        <v>2.9083333333333332</v>
      </c>
      <c r="T1598" s="32" t="s">
        <v>11131</v>
      </c>
      <c r="U1598" s="32" t="s">
        <v>11132</v>
      </c>
      <c r="V1598" s="30"/>
      <c r="W1598" s="28">
        <v>0</v>
      </c>
      <c r="X1598" s="28">
        <v>0</v>
      </c>
      <c r="Y1598" s="28" t="s">
        <v>14619</v>
      </c>
      <c r="Z1598" s="28" t="s">
        <v>15708</v>
      </c>
      <c r="AA1598" s="28">
        <v>1</v>
      </c>
      <c r="AB1598" s="28">
        <v>0</v>
      </c>
      <c r="AC1598" s="32">
        <f>Solution[[#This Row],[Old Stop]] +1</f>
        <v>1</v>
      </c>
      <c r="AD1598" s="32" t="str">
        <f>_xlfn.CONCAT(Solution[[#This Row],[Notes]],"_",Solution[[#This Row],[Week '#]],"_", _xlfn.SWITCH(Solution[[#This Row],[Column1]], "M", "Monday", "T", "Tuesday", "W", "Wednesday", "R", "Thursday", "H", "Thursday", "F", "Friday"))</f>
        <v>102_Week3_Tuesday</v>
      </c>
      <c r="AE1598" s="32" t="str">
        <f>IF(LEN(Solution[[#This Row],[Available Delivery Days]]) =1, Solution[[#This Row],[Available Delivery Days]], IF(ISNUMBER(SEARCH(Solution[[#This Row],[New Delivery Day]], Solution[[#This Row],[Available Delivery Days]])), Solution[[#This Row],[New Delivery Day]], Solution[[#This Row],[Old Delivery Day]]))</f>
        <v>T</v>
      </c>
      <c r="AF1598" s="31">
        <v>46.4</v>
      </c>
      <c r="AG1598" s="31">
        <v>46.4</v>
      </c>
      <c r="AH1598" s="28" t="s">
        <v>7832</v>
      </c>
      <c r="AI1598" s="28" t="s">
        <v>932</v>
      </c>
      <c r="AJ1598" s="28" t="s">
        <v>7793</v>
      </c>
      <c r="AK1598" s="28" t="s">
        <v>7792</v>
      </c>
      <c r="AL1598" s="28" t="s">
        <v>7797</v>
      </c>
      <c r="AM1598" s="28">
        <f>_xlfn.XLOOKUP(Solution[[#This Row],[Cu_ID]],Master[cu_id],Master[Notes], "none")</f>
        <v>102</v>
      </c>
      <c r="AN1598" s="28">
        <v>0</v>
      </c>
    </row>
    <row r="1599" spans="1:40" x14ac:dyDescent="0.3">
      <c r="A1599" s="53" t="s">
        <v>11128</v>
      </c>
      <c r="B1599" s="37" t="s">
        <v>11129</v>
      </c>
      <c r="C1599" s="37" t="s">
        <v>7731</v>
      </c>
      <c r="D1599" s="28" t="s">
        <v>7719</v>
      </c>
      <c r="E1599" s="28" t="s">
        <v>7734</v>
      </c>
      <c r="F1599" s="28" t="s">
        <v>903</v>
      </c>
      <c r="G1599" s="28" t="s">
        <v>7725</v>
      </c>
      <c r="H1599" s="28" t="s">
        <v>7734</v>
      </c>
      <c r="I1599" s="28" t="s">
        <v>901</v>
      </c>
      <c r="J1599" s="28">
        <v>0</v>
      </c>
      <c r="K1599" s="35" t="s">
        <v>8230</v>
      </c>
      <c r="L1599" s="35" t="s">
        <v>11130</v>
      </c>
      <c r="M1599" s="30">
        <v>0</v>
      </c>
      <c r="N1599" s="32" t="s">
        <v>16391</v>
      </c>
      <c r="O1599" s="28" t="s">
        <v>7774</v>
      </c>
      <c r="P1599" s="29">
        <v>0.47890046296296296</v>
      </c>
      <c r="Q1599" s="29">
        <v>0.48091435185185183</v>
      </c>
      <c r="R1599" s="28">
        <v>0</v>
      </c>
      <c r="S1599" s="30">
        <v>2.9083333333333332</v>
      </c>
      <c r="T1599" s="32" t="s">
        <v>11131</v>
      </c>
      <c r="U1599" s="32" t="s">
        <v>11132</v>
      </c>
      <c r="V1599" s="30"/>
      <c r="W1599" s="28">
        <v>0</v>
      </c>
      <c r="X1599" s="28">
        <v>0</v>
      </c>
      <c r="Y1599" s="28" t="s">
        <v>14619</v>
      </c>
      <c r="Z1599" s="28" t="s">
        <v>16262</v>
      </c>
      <c r="AA1599" s="28">
        <v>1</v>
      </c>
      <c r="AB1599" s="28">
        <v>0</v>
      </c>
      <c r="AC1599" s="32">
        <f>Solution[[#This Row],[Old Stop]] +1</f>
        <v>1</v>
      </c>
      <c r="AD1599" s="32" t="str">
        <f>_xlfn.CONCAT(Solution[[#This Row],[Notes]],"_",Solution[[#This Row],[Week '#]],"_", _xlfn.SWITCH(Solution[[#This Row],[Column1]], "M", "Monday", "T", "Tuesday", "W", "Wednesday", "R", "Thursday", "H", "Thursday", "F", "Friday"))</f>
        <v>102_Week4_Tuesday</v>
      </c>
      <c r="AE1599" s="32" t="str">
        <f>IF(LEN(Solution[[#This Row],[Available Delivery Days]]) =1, Solution[[#This Row],[Available Delivery Days]], IF(ISNUMBER(SEARCH(Solution[[#This Row],[New Delivery Day]], Solution[[#This Row],[Available Delivery Days]])), Solution[[#This Row],[New Delivery Day]], Solution[[#This Row],[Old Delivery Day]]))</f>
        <v>T</v>
      </c>
      <c r="AF1599" s="31">
        <v>46.4</v>
      </c>
      <c r="AG1599" s="31">
        <v>46.4</v>
      </c>
      <c r="AH1599" s="28" t="s">
        <v>7832</v>
      </c>
      <c r="AI1599" s="28" t="s">
        <v>932</v>
      </c>
      <c r="AJ1599" s="28" t="s">
        <v>7793</v>
      </c>
      <c r="AK1599" s="28" t="s">
        <v>7792</v>
      </c>
      <c r="AL1599" s="28" t="s">
        <v>7797</v>
      </c>
      <c r="AM1599" s="28">
        <f>_xlfn.XLOOKUP(Solution[[#This Row],[Cu_ID]],Master[cu_id],Master[Notes], "none")</f>
        <v>102</v>
      </c>
      <c r="AN1599" s="28">
        <v>0</v>
      </c>
    </row>
    <row r="1600" spans="1:40" x14ac:dyDescent="0.3">
      <c r="A1600" s="53" t="s">
        <v>14284</v>
      </c>
      <c r="B1600" s="37" t="s">
        <v>14285</v>
      </c>
      <c r="C1600" s="37" t="s">
        <v>7728</v>
      </c>
      <c r="D1600" s="28" t="s">
        <v>7717</v>
      </c>
      <c r="E1600" s="28" t="s">
        <v>7734</v>
      </c>
      <c r="F1600" s="28" t="s">
        <v>900</v>
      </c>
      <c r="G1600" s="28" t="s">
        <v>7748</v>
      </c>
      <c r="H1600" s="28" t="s">
        <v>7734</v>
      </c>
      <c r="I1600" s="28" t="s">
        <v>901</v>
      </c>
      <c r="J1600" s="28">
        <v>0</v>
      </c>
      <c r="K1600" s="35" t="s">
        <v>839</v>
      </c>
      <c r="L1600" s="35" t="s">
        <v>14286</v>
      </c>
      <c r="M1600" s="30">
        <v>23.4330850020051</v>
      </c>
      <c r="N1600" s="32" t="s">
        <v>15334</v>
      </c>
      <c r="O1600" s="28" t="s">
        <v>7733</v>
      </c>
      <c r="P1600" s="29">
        <v>0.32347222222222222</v>
      </c>
      <c r="Q1600" s="29">
        <v>0.32652777777777775</v>
      </c>
      <c r="R1600" s="28">
        <v>0</v>
      </c>
      <c r="S1600" s="30">
        <v>4.4000000000000004</v>
      </c>
      <c r="T1600" s="32" t="s">
        <v>14287</v>
      </c>
      <c r="U1600" s="32" t="s">
        <v>14288</v>
      </c>
      <c r="V1600" s="30">
        <v>23.285417416886101</v>
      </c>
      <c r="W1600" s="28">
        <v>0</v>
      </c>
      <c r="X1600" s="28">
        <v>0</v>
      </c>
      <c r="Y1600" s="28" t="s">
        <v>14645</v>
      </c>
      <c r="Z1600" s="28" t="s">
        <v>14651</v>
      </c>
      <c r="AA1600" s="28">
        <v>1</v>
      </c>
      <c r="AB1600" s="28">
        <v>0</v>
      </c>
      <c r="AC1600" s="32">
        <f>Solution[[#This Row],[Old Stop]] +1</f>
        <v>1</v>
      </c>
      <c r="AD1600" s="32" t="str">
        <f>_xlfn.CONCAT(Solution[[#This Row],[Notes]],"_",Solution[[#This Row],[Week '#]],"_", _xlfn.SWITCH(Solution[[#This Row],[Column1]], "M", "Monday", "T", "Tuesday", "W", "Wednesday", "R", "Thursday", "H", "Thursday", "F", "Friday"))</f>
        <v>102_Week2_Wednesday</v>
      </c>
      <c r="AE1600" s="32" t="str">
        <f>IF(LEN(Solution[[#This Row],[Available Delivery Days]]) =1, Solution[[#This Row],[Available Delivery Days]], IF(ISNUMBER(SEARCH(Solution[[#This Row],[New Delivery Day]], Solution[[#This Row],[Available Delivery Days]])), Solution[[#This Row],[New Delivery Day]], Solution[[#This Row],[Old Delivery Day]]))</f>
        <v>W</v>
      </c>
      <c r="AF1600" s="31">
        <v>22.407499999999999</v>
      </c>
      <c r="AG1600" s="31">
        <v>22.97</v>
      </c>
      <c r="AH1600" s="28" t="s">
        <v>7832</v>
      </c>
      <c r="AI1600" s="28" t="s">
        <v>932</v>
      </c>
      <c r="AJ1600" s="28" t="s">
        <v>7793</v>
      </c>
      <c r="AK1600" s="28" t="s">
        <v>7792</v>
      </c>
      <c r="AL1600" s="28" t="s">
        <v>7797</v>
      </c>
      <c r="AM1600" s="28">
        <f>_xlfn.XLOOKUP(Solution[[#This Row],[Cu_ID]],Master[cu_id],Master[Notes], "none")</f>
        <v>102</v>
      </c>
      <c r="AN1600" s="28">
        <v>0</v>
      </c>
    </row>
    <row r="1601" spans="1:40" x14ac:dyDescent="0.3">
      <c r="A1601" s="53" t="s">
        <v>14086</v>
      </c>
      <c r="B1601" s="37" t="s">
        <v>14087</v>
      </c>
      <c r="C1601" s="37" t="s">
        <v>7728</v>
      </c>
      <c r="D1601" s="28" t="s">
        <v>7716</v>
      </c>
      <c r="E1601" s="28" t="s">
        <v>11016</v>
      </c>
      <c r="F1601" s="28" t="s">
        <v>936</v>
      </c>
      <c r="G1601" s="28" t="s">
        <v>7755</v>
      </c>
      <c r="H1601" s="28" t="s">
        <v>11016</v>
      </c>
      <c r="I1601" s="28" t="s">
        <v>900</v>
      </c>
      <c r="J1601" s="28">
        <v>10</v>
      </c>
      <c r="K1601" s="35" t="s">
        <v>9269</v>
      </c>
      <c r="L1601" s="35" t="s">
        <v>14088</v>
      </c>
      <c r="M1601" s="30">
        <v>0.76505468599498305</v>
      </c>
      <c r="N1601" s="32" t="s">
        <v>14975</v>
      </c>
      <c r="O1601" s="28" t="s">
        <v>7756</v>
      </c>
      <c r="P1601" s="29">
        <v>0.45537037037037037</v>
      </c>
      <c r="Q1601" s="29">
        <v>0.46269675925925924</v>
      </c>
      <c r="R1601" s="28">
        <v>0</v>
      </c>
      <c r="S1601" s="30">
        <v>10.55</v>
      </c>
      <c r="T1601" s="32" t="s">
        <v>14089</v>
      </c>
      <c r="U1601" s="32" t="s">
        <v>14090</v>
      </c>
      <c r="V1601" s="30">
        <v>0.30248193451092498</v>
      </c>
      <c r="W1601" s="28">
        <v>0</v>
      </c>
      <c r="X1601" s="28">
        <v>0</v>
      </c>
      <c r="Y1601" s="28" t="s">
        <v>14629</v>
      </c>
      <c r="Z1601" s="28" t="s">
        <v>14630</v>
      </c>
      <c r="AA1601" s="28">
        <v>1</v>
      </c>
      <c r="AB1601" s="28">
        <v>0</v>
      </c>
      <c r="AC1601" s="32">
        <f>Solution[[#This Row],[Old Stop]] +1</f>
        <v>11</v>
      </c>
      <c r="AD1601" s="32" t="str">
        <f>_xlfn.CONCAT(Solution[[#This Row],[Notes]],"_",Solution[[#This Row],[Week '#]],"_", _xlfn.SWITCH(Solution[[#This Row],[Column1]], "M", "Monday", "T", "Tuesday", "W", "Wednesday", "R", "Thursday", "H", "Thursday", "F", "Friday"))</f>
        <v>105_Week1_Thursday</v>
      </c>
      <c r="AE1601" s="32" t="str">
        <f>IF(LEN(Solution[[#This Row],[Available Delivery Days]]) =1, Solution[[#This Row],[Available Delivery Days]], IF(ISNUMBER(SEARCH(Solution[[#This Row],[New Delivery Day]], Solution[[#This Row],[Available Delivery Days]])), Solution[[#This Row],[New Delivery Day]], Solution[[#This Row],[Old Delivery Day]]))</f>
        <v>R</v>
      </c>
      <c r="AF1601" s="31">
        <v>20.32</v>
      </c>
      <c r="AG1601" s="31">
        <v>35.545000000000002</v>
      </c>
      <c r="AH1601" s="28" t="s">
        <v>7832</v>
      </c>
      <c r="AI1601" s="28" t="s">
        <v>932</v>
      </c>
      <c r="AJ1601" s="28" t="s">
        <v>7793</v>
      </c>
      <c r="AK1601" s="28" t="s">
        <v>7792</v>
      </c>
      <c r="AL1601" s="28" t="s">
        <v>7797</v>
      </c>
      <c r="AM1601" s="28">
        <f>_xlfn.XLOOKUP(Solution[[#This Row],[Cu_ID]],Master[cu_id],Master[Notes], "none")</f>
        <v>105</v>
      </c>
      <c r="AN1601" s="28">
        <v>0</v>
      </c>
    </row>
    <row r="1602" spans="1:40" x14ac:dyDescent="0.3">
      <c r="A1602" s="53" t="s">
        <v>14086</v>
      </c>
      <c r="B1602" s="37" t="s">
        <v>14087</v>
      </c>
      <c r="C1602" s="37" t="s">
        <v>7728</v>
      </c>
      <c r="D1602" s="28" t="s">
        <v>7718</v>
      </c>
      <c r="E1602" s="28" t="s">
        <v>11016</v>
      </c>
      <c r="F1602" s="28" t="s">
        <v>936</v>
      </c>
      <c r="G1602" s="28" t="s">
        <v>7783</v>
      </c>
      <c r="H1602" s="28" t="s">
        <v>11016</v>
      </c>
      <c r="I1602" s="28" t="s">
        <v>900</v>
      </c>
      <c r="J1602" s="28">
        <v>10</v>
      </c>
      <c r="K1602" s="35" t="s">
        <v>9269</v>
      </c>
      <c r="L1602" s="35" t="s">
        <v>14088</v>
      </c>
      <c r="M1602" s="30">
        <v>0.76505468599498305</v>
      </c>
      <c r="N1602" s="32" t="s">
        <v>16155</v>
      </c>
      <c r="O1602" s="28" t="s">
        <v>7756</v>
      </c>
      <c r="P1602" s="29">
        <v>0.48828703703703702</v>
      </c>
      <c r="Q1602" s="29">
        <v>0.49561342592592594</v>
      </c>
      <c r="R1602" s="28">
        <v>0</v>
      </c>
      <c r="S1602" s="30">
        <v>10.55</v>
      </c>
      <c r="T1602" s="32" t="s">
        <v>14089</v>
      </c>
      <c r="U1602" s="32" t="s">
        <v>14090</v>
      </c>
      <c r="V1602" s="30">
        <v>0.30248193451092498</v>
      </c>
      <c r="W1602" s="28">
        <v>0</v>
      </c>
      <c r="X1602" s="28">
        <v>0</v>
      </c>
      <c r="Y1602" s="28" t="s">
        <v>14629</v>
      </c>
      <c r="Z1602" s="28" t="s">
        <v>16128</v>
      </c>
      <c r="AA1602" s="28">
        <v>1</v>
      </c>
      <c r="AB1602" s="28">
        <v>0</v>
      </c>
      <c r="AC1602" s="32">
        <f>Solution[[#This Row],[Old Stop]] +1</f>
        <v>11</v>
      </c>
      <c r="AD1602" s="32" t="str">
        <f>_xlfn.CONCAT(Solution[[#This Row],[Notes]],"_",Solution[[#This Row],[Week '#]],"_", _xlfn.SWITCH(Solution[[#This Row],[Column1]], "M", "Monday", "T", "Tuesday", "W", "Wednesday", "R", "Thursday", "H", "Thursday", "F", "Friday"))</f>
        <v>105_Week3_Thursday</v>
      </c>
      <c r="AE1602" s="32" t="str">
        <f>IF(LEN(Solution[[#This Row],[Available Delivery Days]]) =1, Solution[[#This Row],[Available Delivery Days]], IF(ISNUMBER(SEARCH(Solution[[#This Row],[New Delivery Day]], Solution[[#This Row],[Available Delivery Days]])), Solution[[#This Row],[New Delivery Day]], Solution[[#This Row],[Old Delivery Day]]))</f>
        <v>R</v>
      </c>
      <c r="AF1602" s="31">
        <v>20.32</v>
      </c>
      <c r="AG1602" s="31">
        <v>35.545000000000002</v>
      </c>
      <c r="AH1602" s="28" t="s">
        <v>7832</v>
      </c>
      <c r="AI1602" s="28" t="s">
        <v>932</v>
      </c>
      <c r="AJ1602" s="28" t="s">
        <v>7793</v>
      </c>
      <c r="AK1602" s="28" t="s">
        <v>7792</v>
      </c>
      <c r="AL1602" s="28" t="s">
        <v>7797</v>
      </c>
      <c r="AM1602" s="28">
        <f>_xlfn.XLOOKUP(Solution[[#This Row],[Cu_ID]],Master[cu_id],Master[Notes], "none")</f>
        <v>105</v>
      </c>
      <c r="AN1602" s="28">
        <v>0</v>
      </c>
    </row>
    <row r="1603" spans="1:40" x14ac:dyDescent="0.3">
      <c r="A1603" s="53" t="s">
        <v>14201</v>
      </c>
      <c r="B1603" s="37" t="s">
        <v>14202</v>
      </c>
      <c r="C1603" s="37" t="s">
        <v>7728</v>
      </c>
      <c r="D1603" s="28" t="s">
        <v>7719</v>
      </c>
      <c r="E1603" s="28" t="s">
        <v>7789</v>
      </c>
      <c r="F1603" s="28" t="s">
        <v>900</v>
      </c>
      <c r="G1603" s="28" t="s">
        <v>7754</v>
      </c>
      <c r="H1603" s="28" t="s">
        <v>7789</v>
      </c>
      <c r="I1603" s="28" t="s">
        <v>8057</v>
      </c>
      <c r="J1603" s="28">
        <v>230</v>
      </c>
      <c r="K1603" s="35" t="s">
        <v>8097</v>
      </c>
      <c r="L1603" s="35" t="s">
        <v>14203</v>
      </c>
      <c r="M1603" s="30">
        <v>0.886813489720225</v>
      </c>
      <c r="N1603" s="32" t="s">
        <v>16662</v>
      </c>
      <c r="O1603" s="28" t="s">
        <v>7748</v>
      </c>
      <c r="P1603" s="29">
        <v>0.49144675925925924</v>
      </c>
      <c r="Q1603" s="29">
        <v>0.49817129629629631</v>
      </c>
      <c r="R1603" s="28">
        <v>0</v>
      </c>
      <c r="S1603" s="30">
        <v>9.683574621414877</v>
      </c>
      <c r="T1603" s="32" t="s">
        <v>14204</v>
      </c>
      <c r="U1603" s="32" t="s">
        <v>14205</v>
      </c>
      <c r="V1603" s="30">
        <v>0.35859594809849499</v>
      </c>
      <c r="W1603" s="28">
        <v>0</v>
      </c>
      <c r="X1603" s="28">
        <v>0</v>
      </c>
      <c r="Y1603" s="28" t="s">
        <v>14641</v>
      </c>
      <c r="Z1603" s="28" t="s">
        <v>16425</v>
      </c>
      <c r="AA1603" s="28">
        <v>1</v>
      </c>
      <c r="AB1603" s="28">
        <v>0</v>
      </c>
      <c r="AC1603" s="32">
        <f>Solution[[#This Row],[Old Stop]] +1</f>
        <v>231</v>
      </c>
      <c r="AD1603" s="32" t="str">
        <f>_xlfn.CONCAT(Solution[[#This Row],[Notes]],"_",Solution[[#This Row],[Week '#]],"_", _xlfn.SWITCH(Solution[[#This Row],[Column1]], "M", "Monday", "T", "Tuesday", "W", "Wednesday", "R", "Thursday", "H", "Thursday", "F", "Friday"))</f>
        <v>101_Week4_Wednesday</v>
      </c>
      <c r="AE1603" s="32" t="str">
        <f>IF(LEN(Solution[[#This Row],[Available Delivery Days]]) =1, Solution[[#This Row],[Available Delivery Days]], IF(ISNUMBER(SEARCH(Solution[[#This Row],[New Delivery Day]], Solution[[#This Row],[Available Delivery Days]])), Solution[[#This Row],[New Delivery Day]], Solution[[#This Row],[Old Delivery Day]]))</f>
        <v>W</v>
      </c>
      <c r="AF1603" s="31">
        <v>0</v>
      </c>
      <c r="AG1603" s="31">
        <v>11.342499999999999</v>
      </c>
      <c r="AH1603" s="28" t="s">
        <v>7828</v>
      </c>
      <c r="AI1603" s="28" t="s">
        <v>932</v>
      </c>
      <c r="AJ1603" s="28" t="s">
        <v>7793</v>
      </c>
      <c r="AK1603" s="28" t="s">
        <v>7792</v>
      </c>
      <c r="AL1603" s="28" t="s">
        <v>7797</v>
      </c>
      <c r="AM1603" s="28">
        <f>_xlfn.XLOOKUP(Solution[[#This Row],[Cu_ID]],Master[cu_id],Master[Notes], "none")</f>
        <v>101</v>
      </c>
      <c r="AN1603" s="28">
        <v>0</v>
      </c>
    </row>
    <row r="1604" spans="1:40" x14ac:dyDescent="0.3">
      <c r="A1604" s="53" t="s">
        <v>12436</v>
      </c>
      <c r="B1604" s="37" t="s">
        <v>12437</v>
      </c>
      <c r="C1604" s="37" t="s">
        <v>7728</v>
      </c>
      <c r="D1604" s="28" t="s">
        <v>7716</v>
      </c>
      <c r="E1604" s="28" t="s">
        <v>7789</v>
      </c>
      <c r="F1604" s="28" t="s">
        <v>900</v>
      </c>
      <c r="G1604" s="28" t="s">
        <v>7759</v>
      </c>
      <c r="H1604" s="28" t="s">
        <v>11016</v>
      </c>
      <c r="I1604" s="28" t="s">
        <v>8057</v>
      </c>
      <c r="J1604" s="28">
        <v>190</v>
      </c>
      <c r="K1604" s="35" t="s">
        <v>9434</v>
      </c>
      <c r="L1604" s="35" t="s">
        <v>12438</v>
      </c>
      <c r="M1604" s="30">
        <v>0.67990203760564305</v>
      </c>
      <c r="N1604" s="32" t="s">
        <v>14725</v>
      </c>
      <c r="O1604" s="28" t="s">
        <v>7774</v>
      </c>
      <c r="P1604" s="29">
        <v>0.41934027777777777</v>
      </c>
      <c r="Q1604" s="29">
        <v>0.43091435185185184</v>
      </c>
      <c r="R1604" s="28">
        <v>0</v>
      </c>
      <c r="S1604" s="30">
        <v>16.666666666666668</v>
      </c>
      <c r="T1604" s="32" t="s">
        <v>12439</v>
      </c>
      <c r="U1604" s="32" t="s">
        <v>12440</v>
      </c>
      <c r="V1604" s="30">
        <v>0.379677991999883</v>
      </c>
      <c r="W1604" s="28">
        <v>0</v>
      </c>
      <c r="X1604" s="28">
        <v>0</v>
      </c>
      <c r="Y1604" s="28" t="s">
        <v>14641</v>
      </c>
      <c r="Z1604" s="28" t="s">
        <v>14642</v>
      </c>
      <c r="AA1604" s="28">
        <v>1</v>
      </c>
      <c r="AB1604" s="28">
        <v>0</v>
      </c>
      <c r="AC1604" s="32">
        <f>Solution[[#This Row],[Old Stop]] +1</f>
        <v>191</v>
      </c>
      <c r="AD1604" s="32" t="str">
        <f>_xlfn.CONCAT(Solution[[#This Row],[Notes]],"_",Solution[[#This Row],[Week '#]],"_", _xlfn.SWITCH(Solution[[#This Row],[Column1]], "M", "Monday", "T", "Tuesday", "W", "Wednesday", "R", "Thursday", "H", "Thursday", "F", "Friday"))</f>
        <v>101_Week1_Wednesday</v>
      </c>
      <c r="AE1604" s="32" t="str">
        <f>IF(LEN(Solution[[#This Row],[Available Delivery Days]]) =1, Solution[[#This Row],[Available Delivery Days]], IF(ISNUMBER(SEARCH(Solution[[#This Row],[New Delivery Day]], Solution[[#This Row],[Available Delivery Days]])), Solution[[#This Row],[New Delivery Day]], Solution[[#This Row],[Old Delivery Day]]))</f>
        <v>W</v>
      </c>
      <c r="AF1604" s="31">
        <v>159.7825</v>
      </c>
      <c r="AG1604" s="31">
        <v>126.44119999999999</v>
      </c>
      <c r="AH1604" s="28" t="s">
        <v>7832</v>
      </c>
      <c r="AI1604" s="28" t="s">
        <v>932</v>
      </c>
      <c r="AJ1604" s="28" t="s">
        <v>7792</v>
      </c>
      <c r="AK1604" s="28" t="s">
        <v>7792</v>
      </c>
      <c r="AL1604" s="28" t="s">
        <v>7797</v>
      </c>
      <c r="AM1604" s="28">
        <f>_xlfn.XLOOKUP(Solution[[#This Row],[Cu_ID]],Master[cu_id],Master[Notes], "none")</f>
        <v>101</v>
      </c>
      <c r="AN1604" s="28">
        <v>0</v>
      </c>
    </row>
    <row r="1605" spans="1:40" x14ac:dyDescent="0.3">
      <c r="A1605" s="53" t="s">
        <v>12436</v>
      </c>
      <c r="B1605" s="37" t="s">
        <v>12437</v>
      </c>
      <c r="C1605" s="37" t="s">
        <v>7728</v>
      </c>
      <c r="D1605" s="28" t="s">
        <v>7717</v>
      </c>
      <c r="E1605" s="28" t="s">
        <v>7789</v>
      </c>
      <c r="F1605" s="28" t="s">
        <v>900</v>
      </c>
      <c r="G1605" s="28" t="s">
        <v>7723</v>
      </c>
      <c r="H1605" s="28" t="s">
        <v>11016</v>
      </c>
      <c r="I1605" s="28" t="s">
        <v>8057</v>
      </c>
      <c r="J1605" s="28">
        <v>190</v>
      </c>
      <c r="K1605" s="35" t="s">
        <v>9434</v>
      </c>
      <c r="L1605" s="35" t="s">
        <v>12438</v>
      </c>
      <c r="M1605" s="30">
        <v>0.67990203760564305</v>
      </c>
      <c r="N1605" s="32" t="s">
        <v>15672</v>
      </c>
      <c r="O1605" s="28" t="s">
        <v>7774</v>
      </c>
      <c r="P1605" s="29">
        <v>0.48644675925925923</v>
      </c>
      <c r="Q1605" s="29">
        <v>0.49802083333333336</v>
      </c>
      <c r="R1605" s="28">
        <v>0</v>
      </c>
      <c r="S1605" s="30">
        <v>16.666666666666668</v>
      </c>
      <c r="T1605" s="32" t="s">
        <v>12439</v>
      </c>
      <c r="U1605" s="32" t="s">
        <v>12440</v>
      </c>
      <c r="V1605" s="30">
        <v>0.379677991999883</v>
      </c>
      <c r="W1605" s="28">
        <v>0</v>
      </c>
      <c r="X1605" s="28">
        <v>0</v>
      </c>
      <c r="Y1605" s="28" t="s">
        <v>14641</v>
      </c>
      <c r="Z1605" s="28" t="s">
        <v>15508</v>
      </c>
      <c r="AA1605" s="28">
        <v>1</v>
      </c>
      <c r="AB1605" s="28">
        <v>0</v>
      </c>
      <c r="AC1605" s="32">
        <f>Solution[[#This Row],[Old Stop]] +1</f>
        <v>191</v>
      </c>
      <c r="AD1605" s="32" t="str">
        <f>_xlfn.CONCAT(Solution[[#This Row],[Notes]],"_",Solution[[#This Row],[Week '#]],"_", _xlfn.SWITCH(Solution[[#This Row],[Column1]], "M", "Monday", "T", "Tuesday", "W", "Wednesday", "R", "Thursday", "H", "Thursday", "F", "Friday"))</f>
        <v>101_Week2_Wednesday</v>
      </c>
      <c r="AE1605" s="32" t="str">
        <f>IF(LEN(Solution[[#This Row],[Available Delivery Days]]) =1, Solution[[#This Row],[Available Delivery Days]], IF(ISNUMBER(SEARCH(Solution[[#This Row],[New Delivery Day]], Solution[[#This Row],[Available Delivery Days]])), Solution[[#This Row],[New Delivery Day]], Solution[[#This Row],[Old Delivery Day]]))</f>
        <v>W</v>
      </c>
      <c r="AF1605" s="31">
        <v>159.7825</v>
      </c>
      <c r="AG1605" s="31">
        <v>126.44119999999999</v>
      </c>
      <c r="AH1605" s="28" t="s">
        <v>7832</v>
      </c>
      <c r="AI1605" s="28" t="s">
        <v>932</v>
      </c>
      <c r="AJ1605" s="28" t="s">
        <v>7792</v>
      </c>
      <c r="AK1605" s="28" t="s">
        <v>7792</v>
      </c>
      <c r="AL1605" s="28" t="s">
        <v>7797</v>
      </c>
      <c r="AM1605" s="28">
        <f>_xlfn.XLOOKUP(Solution[[#This Row],[Cu_ID]],Master[cu_id],Master[Notes], "none")</f>
        <v>101</v>
      </c>
      <c r="AN1605" s="28">
        <v>0</v>
      </c>
    </row>
    <row r="1606" spans="1:40" x14ac:dyDescent="0.3">
      <c r="A1606" s="53" t="s">
        <v>12436</v>
      </c>
      <c r="B1606" s="37" t="s">
        <v>12437</v>
      </c>
      <c r="C1606" s="37" t="s">
        <v>7728</v>
      </c>
      <c r="D1606" s="28" t="s">
        <v>7718</v>
      </c>
      <c r="E1606" s="28" t="s">
        <v>7789</v>
      </c>
      <c r="F1606" s="28" t="s">
        <v>900</v>
      </c>
      <c r="G1606" s="28" t="s">
        <v>7788</v>
      </c>
      <c r="H1606" s="28" t="s">
        <v>11016</v>
      </c>
      <c r="I1606" s="28" t="s">
        <v>8057</v>
      </c>
      <c r="J1606" s="28">
        <v>190</v>
      </c>
      <c r="K1606" s="35" t="s">
        <v>9434</v>
      </c>
      <c r="L1606" s="35" t="s">
        <v>12438</v>
      </c>
      <c r="M1606" s="30">
        <v>0.54556839540600799</v>
      </c>
      <c r="N1606" s="32" t="s">
        <v>15866</v>
      </c>
      <c r="O1606" s="28" t="s">
        <v>7774</v>
      </c>
      <c r="P1606" s="29">
        <v>0.52027777777777773</v>
      </c>
      <c r="Q1606" s="29">
        <v>0.5318518518518518</v>
      </c>
      <c r="R1606" s="28">
        <v>0</v>
      </c>
      <c r="S1606" s="30">
        <v>16.666666666666668</v>
      </c>
      <c r="T1606" s="32" t="s">
        <v>12439</v>
      </c>
      <c r="U1606" s="32" t="s">
        <v>12440</v>
      </c>
      <c r="V1606" s="30">
        <v>0.27417660207671601</v>
      </c>
      <c r="W1606" s="28">
        <v>0</v>
      </c>
      <c r="X1606" s="28">
        <v>0</v>
      </c>
      <c r="Y1606" s="28" t="s">
        <v>14641</v>
      </c>
      <c r="Z1606" s="28" t="s">
        <v>15861</v>
      </c>
      <c r="AA1606" s="28">
        <v>1</v>
      </c>
      <c r="AB1606" s="28">
        <v>0</v>
      </c>
      <c r="AC1606" s="32">
        <f>Solution[[#This Row],[Old Stop]] +1</f>
        <v>191</v>
      </c>
      <c r="AD1606" s="32" t="str">
        <f>_xlfn.CONCAT(Solution[[#This Row],[Notes]],"_",Solution[[#This Row],[Week '#]],"_", _xlfn.SWITCH(Solution[[#This Row],[Column1]], "M", "Monday", "T", "Tuesday", "W", "Wednesday", "R", "Thursday", "H", "Thursday", "F", "Friday"))</f>
        <v>101_Week3_Wednesday</v>
      </c>
      <c r="AE1606" s="32" t="str">
        <f>IF(LEN(Solution[[#This Row],[Available Delivery Days]]) =1, Solution[[#This Row],[Available Delivery Days]], IF(ISNUMBER(SEARCH(Solution[[#This Row],[New Delivery Day]], Solution[[#This Row],[Available Delivery Days]])), Solution[[#This Row],[New Delivery Day]], Solution[[#This Row],[Old Delivery Day]]))</f>
        <v>W</v>
      </c>
      <c r="AF1606" s="31">
        <v>159.7825</v>
      </c>
      <c r="AG1606" s="31">
        <v>126.44119999999999</v>
      </c>
      <c r="AH1606" s="28" t="s">
        <v>7832</v>
      </c>
      <c r="AI1606" s="28" t="s">
        <v>932</v>
      </c>
      <c r="AJ1606" s="28" t="s">
        <v>7792</v>
      </c>
      <c r="AK1606" s="28" t="s">
        <v>7792</v>
      </c>
      <c r="AL1606" s="28" t="s">
        <v>7797</v>
      </c>
      <c r="AM1606" s="28">
        <f>_xlfn.XLOOKUP(Solution[[#This Row],[Cu_ID]],Master[cu_id],Master[Notes], "none")</f>
        <v>101</v>
      </c>
      <c r="AN1606" s="28">
        <v>0</v>
      </c>
    </row>
    <row r="1607" spans="1:40" x14ac:dyDescent="0.3">
      <c r="A1607" s="53" t="s">
        <v>12436</v>
      </c>
      <c r="B1607" s="37" t="s">
        <v>12437</v>
      </c>
      <c r="C1607" s="37" t="s">
        <v>7728</v>
      </c>
      <c r="D1607" s="28" t="s">
        <v>7719</v>
      </c>
      <c r="E1607" s="28" t="s">
        <v>7789</v>
      </c>
      <c r="F1607" s="28" t="s">
        <v>900</v>
      </c>
      <c r="G1607" s="28" t="s">
        <v>7768</v>
      </c>
      <c r="H1607" s="28" t="s">
        <v>11016</v>
      </c>
      <c r="I1607" s="28" t="s">
        <v>8057</v>
      </c>
      <c r="J1607" s="28">
        <v>190</v>
      </c>
      <c r="K1607" s="35" t="s">
        <v>9434</v>
      </c>
      <c r="L1607" s="35" t="s">
        <v>12438</v>
      </c>
      <c r="M1607" s="30">
        <v>4.3421626091003397E-2</v>
      </c>
      <c r="N1607" s="32" t="s">
        <v>16694</v>
      </c>
      <c r="O1607" s="28" t="s">
        <v>7774</v>
      </c>
      <c r="P1607" s="29">
        <v>0.45353009259259258</v>
      </c>
      <c r="Q1607" s="29">
        <v>0.46510416666666665</v>
      </c>
      <c r="R1607" s="28">
        <v>0</v>
      </c>
      <c r="S1607" s="30">
        <v>16.666666666666668</v>
      </c>
      <c r="T1607" s="32" t="s">
        <v>12439</v>
      </c>
      <c r="U1607" s="32" t="s">
        <v>12440</v>
      </c>
      <c r="V1607" s="30">
        <v>1.79882087725678E-2</v>
      </c>
      <c r="W1607" s="28">
        <v>0</v>
      </c>
      <c r="X1607" s="28">
        <v>0</v>
      </c>
      <c r="Y1607" s="28" t="s">
        <v>14641</v>
      </c>
      <c r="Z1607" s="28" t="s">
        <v>16425</v>
      </c>
      <c r="AA1607" s="28">
        <v>1</v>
      </c>
      <c r="AB1607" s="28">
        <v>0</v>
      </c>
      <c r="AC1607" s="32">
        <f>Solution[[#This Row],[Old Stop]] +1</f>
        <v>191</v>
      </c>
      <c r="AD1607" s="32" t="str">
        <f>_xlfn.CONCAT(Solution[[#This Row],[Notes]],"_",Solution[[#This Row],[Week '#]],"_", _xlfn.SWITCH(Solution[[#This Row],[Column1]], "M", "Monday", "T", "Tuesday", "W", "Wednesday", "R", "Thursday", "H", "Thursday", "F", "Friday"))</f>
        <v>101_Week4_Wednesday</v>
      </c>
      <c r="AE1607" s="32" t="str">
        <f>IF(LEN(Solution[[#This Row],[Available Delivery Days]]) =1, Solution[[#This Row],[Available Delivery Days]], IF(ISNUMBER(SEARCH(Solution[[#This Row],[New Delivery Day]], Solution[[#This Row],[Available Delivery Days]])), Solution[[#This Row],[New Delivery Day]], Solution[[#This Row],[Old Delivery Day]]))</f>
        <v>W</v>
      </c>
      <c r="AF1607" s="31">
        <v>159.7825</v>
      </c>
      <c r="AG1607" s="31">
        <v>126.44119999999999</v>
      </c>
      <c r="AH1607" s="28" t="s">
        <v>7832</v>
      </c>
      <c r="AI1607" s="28" t="s">
        <v>932</v>
      </c>
      <c r="AJ1607" s="28" t="s">
        <v>7792</v>
      </c>
      <c r="AK1607" s="28" t="s">
        <v>7792</v>
      </c>
      <c r="AL1607" s="28" t="s">
        <v>7797</v>
      </c>
      <c r="AM1607" s="28">
        <f>_xlfn.XLOOKUP(Solution[[#This Row],[Cu_ID]],Master[cu_id],Master[Notes], "none")</f>
        <v>101</v>
      </c>
      <c r="AN1607" s="28">
        <v>0</v>
      </c>
    </row>
    <row r="1608" spans="1:40" x14ac:dyDescent="0.3">
      <c r="A1608" s="53" t="s">
        <v>11469</v>
      </c>
      <c r="B1608" s="37" t="s">
        <v>11470</v>
      </c>
      <c r="C1608" s="37" t="s">
        <v>7728</v>
      </c>
      <c r="D1608" s="28" t="s">
        <v>7716</v>
      </c>
      <c r="E1608" s="28" t="s">
        <v>7789</v>
      </c>
      <c r="F1608" s="28" t="s">
        <v>900</v>
      </c>
      <c r="G1608" s="28" t="s">
        <v>7762</v>
      </c>
      <c r="H1608" s="28" t="s">
        <v>11016</v>
      </c>
      <c r="I1608" s="28" t="s">
        <v>8057</v>
      </c>
      <c r="J1608" s="28">
        <v>170</v>
      </c>
      <c r="K1608" s="35" t="s">
        <v>9427</v>
      </c>
      <c r="L1608" s="35" t="s">
        <v>11471</v>
      </c>
      <c r="M1608" s="30">
        <v>0.27980702184140699</v>
      </c>
      <c r="N1608" s="32" t="s">
        <v>14733</v>
      </c>
      <c r="O1608" s="28" t="s">
        <v>7756</v>
      </c>
      <c r="P1608" s="29">
        <v>0.45195601851851852</v>
      </c>
      <c r="Q1608" s="29">
        <v>0.45659722222222221</v>
      </c>
      <c r="R1608" s="28">
        <v>0</v>
      </c>
      <c r="S1608" s="30">
        <v>6.6833333333333336</v>
      </c>
      <c r="T1608" s="32" t="s">
        <v>11472</v>
      </c>
      <c r="U1608" s="32" t="s">
        <v>11473</v>
      </c>
      <c r="V1608" s="30">
        <v>0.18473706218684699</v>
      </c>
      <c r="W1608" s="28">
        <v>0</v>
      </c>
      <c r="X1608" s="28">
        <v>0</v>
      </c>
      <c r="Y1608" s="28" t="s">
        <v>14641</v>
      </c>
      <c r="Z1608" s="28" t="s">
        <v>14642</v>
      </c>
      <c r="AA1608" s="28">
        <v>1</v>
      </c>
      <c r="AB1608" s="28">
        <v>0</v>
      </c>
      <c r="AC1608" s="32">
        <f>Solution[[#This Row],[Old Stop]] +1</f>
        <v>171</v>
      </c>
      <c r="AD1608" s="32" t="str">
        <f>_xlfn.CONCAT(Solution[[#This Row],[Notes]],"_",Solution[[#This Row],[Week '#]],"_", _xlfn.SWITCH(Solution[[#This Row],[Column1]], "M", "Monday", "T", "Tuesday", "W", "Wednesday", "R", "Thursday", "H", "Thursday", "F", "Friday"))</f>
        <v>101_Week1_Wednesday</v>
      </c>
      <c r="AE1608" s="32" t="str">
        <f>IF(LEN(Solution[[#This Row],[Available Delivery Days]]) =1, Solution[[#This Row],[Available Delivery Days]], IF(ISNUMBER(SEARCH(Solution[[#This Row],[New Delivery Day]], Solution[[#This Row],[Available Delivery Days]])), Solution[[#This Row],[New Delivery Day]], Solution[[#This Row],[Old Delivery Day]]))</f>
        <v>W</v>
      </c>
      <c r="AF1608" s="31">
        <v>33.641199999999998</v>
      </c>
      <c r="AG1608" s="31">
        <v>28.254999999999999</v>
      </c>
      <c r="AH1608" s="28" t="s">
        <v>7832</v>
      </c>
      <c r="AI1608" s="28" t="s">
        <v>932</v>
      </c>
      <c r="AJ1608" s="28" t="s">
        <v>7792</v>
      </c>
      <c r="AK1608" s="28" t="s">
        <v>7792</v>
      </c>
      <c r="AL1608" s="28" t="s">
        <v>7797</v>
      </c>
      <c r="AM1608" s="28">
        <f>_xlfn.XLOOKUP(Solution[[#This Row],[Cu_ID]],Master[cu_id],Master[Notes], "none")</f>
        <v>101</v>
      </c>
      <c r="AN1608" s="28">
        <v>0</v>
      </c>
    </row>
    <row r="1609" spans="1:40" x14ac:dyDescent="0.3">
      <c r="A1609" s="53" t="s">
        <v>11469</v>
      </c>
      <c r="B1609" s="37" t="s">
        <v>11470</v>
      </c>
      <c r="C1609" s="37" t="s">
        <v>7728</v>
      </c>
      <c r="D1609" s="28" t="s">
        <v>7718</v>
      </c>
      <c r="E1609" s="28" t="s">
        <v>7789</v>
      </c>
      <c r="F1609" s="28" t="s">
        <v>900</v>
      </c>
      <c r="G1609" s="28" t="s">
        <v>7759</v>
      </c>
      <c r="H1609" s="28" t="s">
        <v>11016</v>
      </c>
      <c r="I1609" s="28" t="s">
        <v>8057</v>
      </c>
      <c r="J1609" s="28">
        <v>170</v>
      </c>
      <c r="K1609" s="35" t="s">
        <v>9427</v>
      </c>
      <c r="L1609" s="35" t="s">
        <v>11471</v>
      </c>
      <c r="M1609" s="30">
        <v>0.27980702184140699</v>
      </c>
      <c r="N1609" s="32" t="s">
        <v>15962</v>
      </c>
      <c r="O1609" s="28" t="s">
        <v>7756</v>
      </c>
      <c r="P1609" s="29">
        <v>0.45700231481481479</v>
      </c>
      <c r="Q1609" s="29">
        <v>0.46164351851851854</v>
      </c>
      <c r="R1609" s="28">
        <v>0</v>
      </c>
      <c r="S1609" s="30">
        <v>6.6833333333333336</v>
      </c>
      <c r="T1609" s="32" t="s">
        <v>11472</v>
      </c>
      <c r="U1609" s="32" t="s">
        <v>11473</v>
      </c>
      <c r="V1609" s="30">
        <v>0.18473706218684699</v>
      </c>
      <c r="W1609" s="28">
        <v>0</v>
      </c>
      <c r="X1609" s="28">
        <v>0</v>
      </c>
      <c r="Y1609" s="28" t="s">
        <v>14641</v>
      </c>
      <c r="Z1609" s="28" t="s">
        <v>15861</v>
      </c>
      <c r="AA1609" s="28">
        <v>1</v>
      </c>
      <c r="AB1609" s="28">
        <v>0</v>
      </c>
      <c r="AC1609" s="32">
        <f>Solution[[#This Row],[Old Stop]] +1</f>
        <v>171</v>
      </c>
      <c r="AD1609" s="32" t="str">
        <f>_xlfn.CONCAT(Solution[[#This Row],[Notes]],"_",Solution[[#This Row],[Week '#]],"_", _xlfn.SWITCH(Solution[[#This Row],[Column1]], "M", "Monday", "T", "Tuesday", "W", "Wednesday", "R", "Thursday", "H", "Thursday", "F", "Friday"))</f>
        <v>101_Week3_Wednesday</v>
      </c>
      <c r="AE1609" s="32" t="str">
        <f>IF(LEN(Solution[[#This Row],[Available Delivery Days]]) =1, Solution[[#This Row],[Available Delivery Days]], IF(ISNUMBER(SEARCH(Solution[[#This Row],[New Delivery Day]], Solution[[#This Row],[Available Delivery Days]])), Solution[[#This Row],[New Delivery Day]], Solution[[#This Row],[Old Delivery Day]]))</f>
        <v>W</v>
      </c>
      <c r="AF1609" s="31">
        <v>33.641199999999998</v>
      </c>
      <c r="AG1609" s="31">
        <v>28.254999999999999</v>
      </c>
      <c r="AH1609" s="28" t="s">
        <v>7832</v>
      </c>
      <c r="AI1609" s="28" t="s">
        <v>932</v>
      </c>
      <c r="AJ1609" s="28" t="s">
        <v>7792</v>
      </c>
      <c r="AK1609" s="28" t="s">
        <v>7792</v>
      </c>
      <c r="AL1609" s="28" t="s">
        <v>7797</v>
      </c>
      <c r="AM1609" s="28">
        <f>_xlfn.XLOOKUP(Solution[[#This Row],[Cu_ID]],Master[cu_id],Master[Notes], "none")</f>
        <v>101</v>
      </c>
      <c r="AN1609" s="28">
        <v>0</v>
      </c>
    </row>
    <row r="1610" spans="1:40" x14ac:dyDescent="0.3">
      <c r="A1610" s="53" t="s">
        <v>13598</v>
      </c>
      <c r="B1610" s="37" t="s">
        <v>13599</v>
      </c>
      <c r="C1610" s="37" t="s">
        <v>7728</v>
      </c>
      <c r="D1610" s="28" t="s">
        <v>7716</v>
      </c>
      <c r="E1610" s="28" t="s">
        <v>7789</v>
      </c>
      <c r="F1610" s="28" t="s">
        <v>901</v>
      </c>
      <c r="G1610" s="28" t="s">
        <v>7762</v>
      </c>
      <c r="H1610" s="28" t="s">
        <v>7789</v>
      </c>
      <c r="I1610" s="28" t="s">
        <v>903</v>
      </c>
      <c r="J1610" s="28">
        <v>55</v>
      </c>
      <c r="K1610" s="35" t="s">
        <v>7916</v>
      </c>
      <c r="L1610" s="35" t="s">
        <v>13600</v>
      </c>
      <c r="M1610" s="30">
        <v>1.2487128358334301</v>
      </c>
      <c r="N1610" s="32" t="s">
        <v>14587</v>
      </c>
      <c r="O1610" s="28" t="s">
        <v>7751</v>
      </c>
      <c r="P1610" s="29">
        <v>0.48408564814814814</v>
      </c>
      <c r="Q1610" s="29">
        <v>0.48743055555555553</v>
      </c>
      <c r="R1610" s="28">
        <v>0</v>
      </c>
      <c r="S1610" s="30">
        <v>4.8166666666666664</v>
      </c>
      <c r="T1610" s="32" t="s">
        <v>13601</v>
      </c>
      <c r="U1610" s="32" t="s">
        <v>13602</v>
      </c>
      <c r="V1610" s="30">
        <v>0.32304173469693198</v>
      </c>
      <c r="W1610" s="28">
        <v>0</v>
      </c>
      <c r="X1610" s="28">
        <v>0</v>
      </c>
      <c r="Y1610" s="28" t="s">
        <v>14550</v>
      </c>
      <c r="Z1610" s="28" t="s">
        <v>14551</v>
      </c>
      <c r="AA1610" s="28">
        <v>1</v>
      </c>
      <c r="AB1610" s="28">
        <v>0</v>
      </c>
      <c r="AC1610" s="32">
        <f>Solution[[#This Row],[Old Stop]] +1</f>
        <v>56</v>
      </c>
      <c r="AD1610" s="32" t="str">
        <f>_xlfn.CONCAT(Solution[[#This Row],[Notes]],"_",Solution[[#This Row],[Week '#]],"_", _xlfn.SWITCH(Solution[[#This Row],[Column1]], "M", "Monday", "T", "Tuesday", "W", "Wednesday", "R", "Thursday", "H", "Thursday", "F", "Friday"))</f>
        <v>101_Week1_Monday</v>
      </c>
      <c r="AE1610" s="32" t="str">
        <f>IF(LEN(Solution[[#This Row],[Available Delivery Days]]) =1, Solution[[#This Row],[Available Delivery Days]], IF(ISNUMBER(SEARCH(Solution[[#This Row],[New Delivery Day]], Solution[[#This Row],[Available Delivery Days]])), Solution[[#This Row],[New Delivery Day]], Solution[[#This Row],[Old Delivery Day]]))</f>
        <v>M</v>
      </c>
      <c r="AF1610" s="31">
        <v>17.625</v>
      </c>
      <c r="AG1610" s="31">
        <v>0</v>
      </c>
      <c r="AH1610" s="28" t="s">
        <v>7832</v>
      </c>
      <c r="AI1610" s="28" t="s">
        <v>932</v>
      </c>
      <c r="AJ1610" s="28" t="s">
        <v>7793</v>
      </c>
      <c r="AK1610" s="28" t="s">
        <v>7792</v>
      </c>
      <c r="AL1610" s="28" t="s">
        <v>7797</v>
      </c>
      <c r="AM1610" s="28">
        <f>_xlfn.XLOOKUP(Solution[[#This Row],[Cu_ID]],Master[cu_id],Master[Notes], "none")</f>
        <v>101</v>
      </c>
      <c r="AN1610" s="28">
        <v>0</v>
      </c>
    </row>
    <row r="1611" spans="1:40" x14ac:dyDescent="0.3">
      <c r="A1611" s="53" t="s">
        <v>13598</v>
      </c>
      <c r="B1611" s="37" t="s">
        <v>13599</v>
      </c>
      <c r="C1611" s="37" t="s">
        <v>7728</v>
      </c>
      <c r="D1611" s="28" t="s">
        <v>7718</v>
      </c>
      <c r="E1611" s="28" t="s">
        <v>7789</v>
      </c>
      <c r="F1611" s="28" t="s">
        <v>901</v>
      </c>
      <c r="G1611" s="28" t="s">
        <v>7762</v>
      </c>
      <c r="H1611" s="28" t="s">
        <v>7789</v>
      </c>
      <c r="I1611" s="28" t="s">
        <v>903</v>
      </c>
      <c r="J1611" s="28">
        <v>55</v>
      </c>
      <c r="K1611" s="35" t="s">
        <v>7916</v>
      </c>
      <c r="L1611" s="35" t="s">
        <v>13600</v>
      </c>
      <c r="M1611" s="30">
        <v>0.42680590786039801</v>
      </c>
      <c r="N1611" s="32" t="s">
        <v>15898</v>
      </c>
      <c r="O1611" s="28" t="s">
        <v>7751</v>
      </c>
      <c r="P1611" s="29">
        <v>0.53251157407407412</v>
      </c>
      <c r="Q1611" s="29">
        <v>0.53585648148148146</v>
      </c>
      <c r="R1611" s="28">
        <v>0</v>
      </c>
      <c r="S1611" s="30">
        <v>4.8166666666666664</v>
      </c>
      <c r="T1611" s="32" t="s">
        <v>13601</v>
      </c>
      <c r="U1611" s="32" t="s">
        <v>13602</v>
      </c>
      <c r="V1611" s="30">
        <v>0.22403056311568301</v>
      </c>
      <c r="W1611" s="28">
        <v>0</v>
      </c>
      <c r="X1611" s="28">
        <v>0</v>
      </c>
      <c r="Y1611" s="28" t="s">
        <v>14550</v>
      </c>
      <c r="Z1611" s="28" t="s">
        <v>15850</v>
      </c>
      <c r="AA1611" s="28">
        <v>1</v>
      </c>
      <c r="AB1611" s="28">
        <v>0</v>
      </c>
      <c r="AC1611" s="32">
        <f>Solution[[#This Row],[Old Stop]] +1</f>
        <v>56</v>
      </c>
      <c r="AD1611" s="32" t="str">
        <f>_xlfn.CONCAT(Solution[[#This Row],[Notes]],"_",Solution[[#This Row],[Week '#]],"_", _xlfn.SWITCH(Solution[[#This Row],[Column1]], "M", "Monday", "T", "Tuesday", "W", "Wednesday", "R", "Thursday", "H", "Thursday", "F", "Friday"))</f>
        <v>101_Week3_Monday</v>
      </c>
      <c r="AE1611" s="32" t="str">
        <f>IF(LEN(Solution[[#This Row],[Available Delivery Days]]) =1, Solution[[#This Row],[Available Delivery Days]], IF(ISNUMBER(SEARCH(Solution[[#This Row],[New Delivery Day]], Solution[[#This Row],[Available Delivery Days]])), Solution[[#This Row],[New Delivery Day]], Solution[[#This Row],[Old Delivery Day]]))</f>
        <v>M</v>
      </c>
      <c r="AF1611" s="31">
        <v>17.625</v>
      </c>
      <c r="AG1611" s="31">
        <v>0</v>
      </c>
      <c r="AH1611" s="28" t="s">
        <v>7832</v>
      </c>
      <c r="AI1611" s="28" t="s">
        <v>932</v>
      </c>
      <c r="AJ1611" s="28" t="s">
        <v>7793</v>
      </c>
      <c r="AK1611" s="28" t="s">
        <v>7792</v>
      </c>
      <c r="AL1611" s="28" t="s">
        <v>7797</v>
      </c>
      <c r="AM1611" s="28">
        <f>_xlfn.XLOOKUP(Solution[[#This Row],[Cu_ID]],Master[cu_id],Master[Notes], "none")</f>
        <v>101</v>
      </c>
      <c r="AN1611" s="28">
        <v>0</v>
      </c>
    </row>
    <row r="1612" spans="1:40" x14ac:dyDescent="0.3">
      <c r="A1612" s="53" t="s">
        <v>13045</v>
      </c>
      <c r="B1612" s="37" t="s">
        <v>13046</v>
      </c>
      <c r="C1612" s="37" t="s">
        <v>7728</v>
      </c>
      <c r="D1612" s="28" t="s">
        <v>7716</v>
      </c>
      <c r="E1612" s="28" t="s">
        <v>7789</v>
      </c>
      <c r="F1612" s="28" t="s">
        <v>901</v>
      </c>
      <c r="G1612" s="28" t="s">
        <v>7723</v>
      </c>
      <c r="H1612" s="28" t="s">
        <v>7789</v>
      </c>
      <c r="I1612" s="28" t="s">
        <v>903</v>
      </c>
      <c r="J1612" s="28">
        <v>1</v>
      </c>
      <c r="K1612" s="35" t="s">
        <v>7901</v>
      </c>
      <c r="L1612" s="35" t="s">
        <v>13047</v>
      </c>
      <c r="M1612" s="30">
        <v>1.0002712905407001</v>
      </c>
      <c r="N1612" s="32" t="s">
        <v>14585</v>
      </c>
      <c r="O1612" s="28" t="s">
        <v>7774</v>
      </c>
      <c r="P1612" s="29">
        <v>0.47702546296296294</v>
      </c>
      <c r="Q1612" s="29">
        <v>0.48321759259259262</v>
      </c>
      <c r="R1612" s="28">
        <v>0</v>
      </c>
      <c r="S1612" s="30">
        <v>8.9222222216666669</v>
      </c>
      <c r="T1612" s="32" t="s">
        <v>13048</v>
      </c>
      <c r="U1612" s="32" t="s">
        <v>13049</v>
      </c>
      <c r="V1612" s="30">
        <v>0.27576913159488498</v>
      </c>
      <c r="W1612" s="28">
        <v>0</v>
      </c>
      <c r="X1612" s="28">
        <v>0</v>
      </c>
      <c r="Y1612" s="28" t="s">
        <v>14550</v>
      </c>
      <c r="Z1612" s="28" t="s">
        <v>14551</v>
      </c>
      <c r="AA1612" s="28">
        <v>1</v>
      </c>
      <c r="AB1612" s="28">
        <v>0</v>
      </c>
      <c r="AC1612" s="32">
        <f>Solution[[#This Row],[Old Stop]] +1</f>
        <v>2</v>
      </c>
      <c r="AD1612" s="32" t="str">
        <f>_xlfn.CONCAT(Solution[[#This Row],[Notes]],"_",Solution[[#This Row],[Week '#]],"_", _xlfn.SWITCH(Solution[[#This Row],[Column1]], "M", "Monday", "T", "Tuesday", "W", "Wednesday", "R", "Thursday", "H", "Thursday", "F", "Friday"))</f>
        <v>101_Week1_Monday</v>
      </c>
      <c r="AE1612" s="32" t="str">
        <f>IF(LEN(Solution[[#This Row],[Available Delivery Days]]) =1, Solution[[#This Row],[Available Delivery Days]], IF(ISNUMBER(SEARCH(Solution[[#This Row],[New Delivery Day]], Solution[[#This Row],[Available Delivery Days]])), Solution[[#This Row],[New Delivery Day]], Solution[[#This Row],[Old Delivery Day]]))</f>
        <v>M</v>
      </c>
      <c r="AF1612" s="31">
        <v>39.4</v>
      </c>
      <c r="AG1612" s="31">
        <v>39.4</v>
      </c>
      <c r="AH1612" s="28" t="s">
        <v>7832</v>
      </c>
      <c r="AI1612" s="28" t="s">
        <v>932</v>
      </c>
      <c r="AJ1612" s="28" t="s">
        <v>7793</v>
      </c>
      <c r="AK1612" s="28" t="s">
        <v>7792</v>
      </c>
      <c r="AL1612" s="28" t="s">
        <v>7797</v>
      </c>
      <c r="AM1612" s="28">
        <f>_xlfn.XLOOKUP(Solution[[#This Row],[Cu_ID]],Master[cu_id],Master[Notes], "none")</f>
        <v>101</v>
      </c>
      <c r="AN1612" s="28">
        <v>0</v>
      </c>
    </row>
    <row r="1613" spans="1:40" x14ac:dyDescent="0.3">
      <c r="A1613" s="53" t="s">
        <v>13045</v>
      </c>
      <c r="B1613" s="37" t="s">
        <v>13046</v>
      </c>
      <c r="C1613" s="37" t="s">
        <v>7728</v>
      </c>
      <c r="D1613" s="28" t="s">
        <v>7717</v>
      </c>
      <c r="E1613" s="28" t="s">
        <v>7789</v>
      </c>
      <c r="F1613" s="28" t="s">
        <v>901</v>
      </c>
      <c r="G1613" s="28" t="s">
        <v>7763</v>
      </c>
      <c r="H1613" s="28" t="s">
        <v>7789</v>
      </c>
      <c r="I1613" s="28" t="s">
        <v>903</v>
      </c>
      <c r="J1613" s="28">
        <v>1</v>
      </c>
      <c r="K1613" s="35" t="s">
        <v>7901</v>
      </c>
      <c r="L1613" s="35" t="s">
        <v>13047</v>
      </c>
      <c r="M1613" s="30">
        <v>1.2869007159024499</v>
      </c>
      <c r="N1613" s="32" t="s">
        <v>15652</v>
      </c>
      <c r="O1613" s="28" t="s">
        <v>7774</v>
      </c>
      <c r="P1613" s="29">
        <v>0.52422453703703709</v>
      </c>
      <c r="Q1613" s="29">
        <v>0.53041666666666665</v>
      </c>
      <c r="R1613" s="28">
        <v>0</v>
      </c>
      <c r="S1613" s="30">
        <v>8.9222222216666669</v>
      </c>
      <c r="T1613" s="32" t="s">
        <v>13048</v>
      </c>
      <c r="U1613" s="32" t="s">
        <v>13049</v>
      </c>
      <c r="V1613" s="30">
        <v>0.36127790430308099</v>
      </c>
      <c r="W1613" s="28">
        <v>0</v>
      </c>
      <c r="X1613" s="28">
        <v>0</v>
      </c>
      <c r="Y1613" s="28" t="s">
        <v>14550</v>
      </c>
      <c r="Z1613" s="28" t="s">
        <v>15511</v>
      </c>
      <c r="AA1613" s="28">
        <v>1</v>
      </c>
      <c r="AB1613" s="28">
        <v>0</v>
      </c>
      <c r="AC1613" s="32">
        <f>Solution[[#This Row],[Old Stop]] +1</f>
        <v>2</v>
      </c>
      <c r="AD1613" s="32" t="str">
        <f>_xlfn.CONCAT(Solution[[#This Row],[Notes]],"_",Solution[[#This Row],[Week '#]],"_", _xlfn.SWITCH(Solution[[#This Row],[Column1]], "M", "Monday", "T", "Tuesday", "W", "Wednesday", "R", "Thursday", "H", "Thursday", "F", "Friday"))</f>
        <v>101_Week2_Monday</v>
      </c>
      <c r="AE1613" s="32" t="str">
        <f>IF(LEN(Solution[[#This Row],[Available Delivery Days]]) =1, Solution[[#This Row],[Available Delivery Days]], IF(ISNUMBER(SEARCH(Solution[[#This Row],[New Delivery Day]], Solution[[#This Row],[Available Delivery Days]])), Solution[[#This Row],[New Delivery Day]], Solution[[#This Row],[Old Delivery Day]]))</f>
        <v>M</v>
      </c>
      <c r="AF1613" s="31">
        <v>39.4</v>
      </c>
      <c r="AG1613" s="31">
        <v>39.4</v>
      </c>
      <c r="AH1613" s="28" t="s">
        <v>7832</v>
      </c>
      <c r="AI1613" s="28" t="s">
        <v>932</v>
      </c>
      <c r="AJ1613" s="28" t="s">
        <v>7793</v>
      </c>
      <c r="AK1613" s="28" t="s">
        <v>7792</v>
      </c>
      <c r="AL1613" s="28" t="s">
        <v>7797</v>
      </c>
      <c r="AM1613" s="28">
        <f>_xlfn.XLOOKUP(Solution[[#This Row],[Cu_ID]],Master[cu_id],Master[Notes], "none")</f>
        <v>101</v>
      </c>
      <c r="AN1613" s="28">
        <v>0</v>
      </c>
    </row>
    <row r="1614" spans="1:40" x14ac:dyDescent="0.3">
      <c r="A1614" s="53" t="s">
        <v>13045</v>
      </c>
      <c r="B1614" s="37" t="s">
        <v>13046</v>
      </c>
      <c r="C1614" s="37" t="s">
        <v>7728</v>
      </c>
      <c r="D1614" s="28" t="s">
        <v>7718</v>
      </c>
      <c r="E1614" s="28" t="s">
        <v>7789</v>
      </c>
      <c r="F1614" s="28" t="s">
        <v>901</v>
      </c>
      <c r="G1614" s="28" t="s">
        <v>7763</v>
      </c>
      <c r="H1614" s="28" t="s">
        <v>7789</v>
      </c>
      <c r="I1614" s="28" t="s">
        <v>903</v>
      </c>
      <c r="J1614" s="28">
        <v>1</v>
      </c>
      <c r="K1614" s="35" t="s">
        <v>7901</v>
      </c>
      <c r="L1614" s="35" t="s">
        <v>13047</v>
      </c>
      <c r="M1614" s="30">
        <v>1.0860980283468999</v>
      </c>
      <c r="N1614" s="32" t="s">
        <v>15903</v>
      </c>
      <c r="O1614" s="28" t="s">
        <v>7774</v>
      </c>
      <c r="P1614" s="29">
        <v>0.53660879629629632</v>
      </c>
      <c r="Q1614" s="29">
        <v>0.54280092592592588</v>
      </c>
      <c r="R1614" s="28">
        <v>0</v>
      </c>
      <c r="S1614" s="30">
        <v>8.9222222216666669</v>
      </c>
      <c r="T1614" s="32" t="s">
        <v>13048</v>
      </c>
      <c r="U1614" s="32" t="s">
        <v>13049</v>
      </c>
      <c r="V1614" s="30">
        <v>0.32304173469693198</v>
      </c>
      <c r="W1614" s="28">
        <v>0</v>
      </c>
      <c r="X1614" s="28">
        <v>0</v>
      </c>
      <c r="Y1614" s="28" t="s">
        <v>14550</v>
      </c>
      <c r="Z1614" s="28" t="s">
        <v>15850</v>
      </c>
      <c r="AA1614" s="28">
        <v>1</v>
      </c>
      <c r="AB1614" s="28">
        <v>0</v>
      </c>
      <c r="AC1614" s="32">
        <f>Solution[[#This Row],[Old Stop]] +1</f>
        <v>2</v>
      </c>
      <c r="AD1614" s="32" t="str">
        <f>_xlfn.CONCAT(Solution[[#This Row],[Notes]],"_",Solution[[#This Row],[Week '#]],"_", _xlfn.SWITCH(Solution[[#This Row],[Column1]], "M", "Monday", "T", "Tuesday", "W", "Wednesday", "R", "Thursday", "H", "Thursday", "F", "Friday"))</f>
        <v>101_Week3_Monday</v>
      </c>
      <c r="AE1614" s="32" t="str">
        <f>IF(LEN(Solution[[#This Row],[Available Delivery Days]]) =1, Solution[[#This Row],[Available Delivery Days]], IF(ISNUMBER(SEARCH(Solution[[#This Row],[New Delivery Day]], Solution[[#This Row],[Available Delivery Days]])), Solution[[#This Row],[New Delivery Day]], Solution[[#This Row],[Old Delivery Day]]))</f>
        <v>M</v>
      </c>
      <c r="AF1614" s="31">
        <v>39.4</v>
      </c>
      <c r="AG1614" s="31">
        <v>39.4</v>
      </c>
      <c r="AH1614" s="28" t="s">
        <v>7832</v>
      </c>
      <c r="AI1614" s="28" t="s">
        <v>932</v>
      </c>
      <c r="AJ1614" s="28" t="s">
        <v>7793</v>
      </c>
      <c r="AK1614" s="28" t="s">
        <v>7792</v>
      </c>
      <c r="AL1614" s="28" t="s">
        <v>7797</v>
      </c>
      <c r="AM1614" s="28">
        <f>_xlfn.XLOOKUP(Solution[[#This Row],[Cu_ID]],Master[cu_id],Master[Notes], "none")</f>
        <v>101</v>
      </c>
      <c r="AN1614" s="28">
        <v>0</v>
      </c>
    </row>
    <row r="1615" spans="1:40" x14ac:dyDescent="0.3">
      <c r="A1615" s="53" t="s">
        <v>13045</v>
      </c>
      <c r="B1615" s="37" t="s">
        <v>13046</v>
      </c>
      <c r="C1615" s="37" t="s">
        <v>7728</v>
      </c>
      <c r="D1615" s="28" t="s">
        <v>7719</v>
      </c>
      <c r="E1615" s="28" t="s">
        <v>7789</v>
      </c>
      <c r="F1615" s="28" t="s">
        <v>901</v>
      </c>
      <c r="G1615" s="28" t="s">
        <v>7762</v>
      </c>
      <c r="H1615" s="28" t="s">
        <v>7789</v>
      </c>
      <c r="I1615" s="28" t="s">
        <v>903</v>
      </c>
      <c r="J1615" s="28">
        <v>1</v>
      </c>
      <c r="K1615" s="35" t="s">
        <v>7901</v>
      </c>
      <c r="L1615" s="35" t="s">
        <v>13047</v>
      </c>
      <c r="M1615" s="30">
        <v>1.2869007159024499</v>
      </c>
      <c r="N1615" s="32" t="s">
        <v>16279</v>
      </c>
      <c r="O1615" s="28" t="s">
        <v>7774</v>
      </c>
      <c r="P1615" s="29">
        <v>0.51667824074074076</v>
      </c>
      <c r="Q1615" s="29">
        <v>0.52287037037037032</v>
      </c>
      <c r="R1615" s="28">
        <v>0</v>
      </c>
      <c r="S1615" s="30">
        <v>8.9222222216666669</v>
      </c>
      <c r="T1615" s="32" t="s">
        <v>13048</v>
      </c>
      <c r="U1615" s="32" t="s">
        <v>13049</v>
      </c>
      <c r="V1615" s="30">
        <v>0.36127790430308099</v>
      </c>
      <c r="W1615" s="28">
        <v>0</v>
      </c>
      <c r="X1615" s="28">
        <v>0</v>
      </c>
      <c r="Y1615" s="28" t="s">
        <v>14550</v>
      </c>
      <c r="Z1615" s="28" t="s">
        <v>16280</v>
      </c>
      <c r="AA1615" s="28">
        <v>1</v>
      </c>
      <c r="AB1615" s="28">
        <v>0</v>
      </c>
      <c r="AC1615" s="32">
        <f>Solution[[#This Row],[Old Stop]] +1</f>
        <v>2</v>
      </c>
      <c r="AD1615" s="32" t="str">
        <f>_xlfn.CONCAT(Solution[[#This Row],[Notes]],"_",Solution[[#This Row],[Week '#]],"_", _xlfn.SWITCH(Solution[[#This Row],[Column1]], "M", "Monday", "T", "Tuesday", "W", "Wednesday", "R", "Thursday", "H", "Thursday", "F", "Friday"))</f>
        <v>101_Week4_Monday</v>
      </c>
      <c r="AE1615" s="32" t="str">
        <f>IF(LEN(Solution[[#This Row],[Available Delivery Days]]) =1, Solution[[#This Row],[Available Delivery Days]], IF(ISNUMBER(SEARCH(Solution[[#This Row],[New Delivery Day]], Solution[[#This Row],[Available Delivery Days]])), Solution[[#This Row],[New Delivery Day]], Solution[[#This Row],[Old Delivery Day]]))</f>
        <v>M</v>
      </c>
      <c r="AF1615" s="31">
        <v>39.4</v>
      </c>
      <c r="AG1615" s="31">
        <v>39.4</v>
      </c>
      <c r="AH1615" s="28" t="s">
        <v>7832</v>
      </c>
      <c r="AI1615" s="28" t="s">
        <v>932</v>
      </c>
      <c r="AJ1615" s="28" t="s">
        <v>7793</v>
      </c>
      <c r="AK1615" s="28" t="s">
        <v>7792</v>
      </c>
      <c r="AL1615" s="28" t="s">
        <v>7797</v>
      </c>
      <c r="AM1615" s="28">
        <f>_xlfn.XLOOKUP(Solution[[#This Row],[Cu_ID]],Master[cu_id],Master[Notes], "none")</f>
        <v>101</v>
      </c>
      <c r="AN1615" s="28">
        <v>0</v>
      </c>
    </row>
    <row r="1616" spans="1:40" x14ac:dyDescent="0.3">
      <c r="A1616" s="53" t="s">
        <v>14503</v>
      </c>
      <c r="B1616" s="37" t="s">
        <v>14504</v>
      </c>
      <c r="C1616" s="37" t="s">
        <v>7728</v>
      </c>
      <c r="D1616" s="28" t="s">
        <v>7716</v>
      </c>
      <c r="E1616" s="28" t="s">
        <v>7789</v>
      </c>
      <c r="F1616" s="28" t="s">
        <v>901</v>
      </c>
      <c r="G1616" s="28" t="s">
        <v>7773</v>
      </c>
      <c r="H1616" s="28" t="s">
        <v>7789</v>
      </c>
      <c r="I1616" s="28" t="s">
        <v>903</v>
      </c>
      <c r="J1616" s="28">
        <v>25</v>
      </c>
      <c r="K1616" s="35" t="s">
        <v>7908</v>
      </c>
      <c r="L1616" s="35" t="s">
        <v>14505</v>
      </c>
      <c r="M1616" s="30">
        <v>1.52785705961287</v>
      </c>
      <c r="N1616" s="32" t="s">
        <v>14573</v>
      </c>
      <c r="O1616" s="28" t="s">
        <v>7722</v>
      </c>
      <c r="P1616" s="29">
        <v>0.45504629629629628</v>
      </c>
      <c r="Q1616" s="29">
        <v>0.46177083333333335</v>
      </c>
      <c r="R1616" s="28">
        <v>0</v>
      </c>
      <c r="S1616" s="30">
        <v>9.683574621414877</v>
      </c>
      <c r="T1616" s="32" t="s">
        <v>14506</v>
      </c>
      <c r="U1616" s="32" t="s">
        <v>14507</v>
      </c>
      <c r="V1616" s="30">
        <v>1.00659143977082</v>
      </c>
      <c r="W1616" s="28">
        <v>0</v>
      </c>
      <c r="X1616" s="28">
        <v>0</v>
      </c>
      <c r="Y1616" s="28" t="s">
        <v>14550</v>
      </c>
      <c r="Z1616" s="28" t="s">
        <v>14551</v>
      </c>
      <c r="AA1616" s="28">
        <v>1</v>
      </c>
      <c r="AB1616" s="28">
        <v>0</v>
      </c>
      <c r="AC1616" s="32">
        <f>Solution[[#This Row],[Old Stop]] +1</f>
        <v>26</v>
      </c>
      <c r="AD1616" s="32" t="str">
        <f>_xlfn.CONCAT(Solution[[#This Row],[Notes]],"_",Solution[[#This Row],[Week '#]],"_", _xlfn.SWITCH(Solution[[#This Row],[Column1]], "M", "Monday", "T", "Tuesday", "W", "Wednesday", "R", "Thursday", "H", "Thursday", "F", "Friday"))</f>
        <v>101_Week1_Monday</v>
      </c>
      <c r="AE1616" s="32" t="str">
        <f>IF(LEN(Solution[[#This Row],[Available Delivery Days]]) =1, Solution[[#This Row],[Available Delivery Days]], IF(ISNUMBER(SEARCH(Solution[[#This Row],[New Delivery Day]], Solution[[#This Row],[Available Delivery Days]])), Solution[[#This Row],[New Delivery Day]], Solution[[#This Row],[Old Delivery Day]]))</f>
        <v>M</v>
      </c>
      <c r="AF1616" s="31">
        <v>30.302499999999998</v>
      </c>
      <c r="AG1616" s="31">
        <v>30.302499999999998</v>
      </c>
      <c r="AH1616" s="28" t="s">
        <v>7832</v>
      </c>
      <c r="AI1616" s="28" t="s">
        <v>932</v>
      </c>
      <c r="AJ1616" s="28" t="s">
        <v>7793</v>
      </c>
      <c r="AK1616" s="28" t="s">
        <v>7792</v>
      </c>
      <c r="AL1616" s="28" t="s">
        <v>7797</v>
      </c>
      <c r="AM1616" s="28">
        <f>_xlfn.XLOOKUP(Solution[[#This Row],[Cu_ID]],Master[cu_id],Master[Notes], "none")</f>
        <v>101</v>
      </c>
      <c r="AN1616" s="28">
        <v>0</v>
      </c>
    </row>
    <row r="1617" spans="1:40" x14ac:dyDescent="0.3">
      <c r="A1617" s="53" t="s">
        <v>13484</v>
      </c>
      <c r="B1617" s="37" t="s">
        <v>13485</v>
      </c>
      <c r="C1617" s="37" t="s">
        <v>7728</v>
      </c>
      <c r="D1617" s="28" t="s">
        <v>7716</v>
      </c>
      <c r="E1617" s="28" t="s">
        <v>7789</v>
      </c>
      <c r="F1617" s="28" t="s">
        <v>901</v>
      </c>
      <c r="G1617" s="28" t="s">
        <v>7768</v>
      </c>
      <c r="H1617" s="28" t="s">
        <v>7789</v>
      </c>
      <c r="I1617" s="28" t="s">
        <v>903</v>
      </c>
      <c r="J1617" s="28">
        <v>72</v>
      </c>
      <c r="K1617" s="35" t="s">
        <v>7919</v>
      </c>
      <c r="L1617" s="35" t="s">
        <v>13486</v>
      </c>
      <c r="M1617" s="30">
        <v>0.288762362673879</v>
      </c>
      <c r="N1617" s="32" t="s">
        <v>14583</v>
      </c>
      <c r="O1617" s="28" t="s">
        <v>7751</v>
      </c>
      <c r="P1617" s="29">
        <v>0.47432870370370372</v>
      </c>
      <c r="Q1617" s="29">
        <v>0.4763310185185185</v>
      </c>
      <c r="R1617" s="28">
        <v>0</v>
      </c>
      <c r="S1617" s="30">
        <v>2.8833333333333333</v>
      </c>
      <c r="T1617" s="32" t="s">
        <v>13487</v>
      </c>
      <c r="U1617" s="32" t="s">
        <v>13488</v>
      </c>
      <c r="V1617" s="30">
        <v>8.8921517493666502E-2</v>
      </c>
      <c r="W1617" s="28">
        <v>0</v>
      </c>
      <c r="X1617" s="28">
        <v>0</v>
      </c>
      <c r="Y1617" s="28" t="s">
        <v>14550</v>
      </c>
      <c r="Z1617" s="28" t="s">
        <v>14551</v>
      </c>
      <c r="AA1617" s="28">
        <v>1</v>
      </c>
      <c r="AB1617" s="28">
        <v>0</v>
      </c>
      <c r="AC1617" s="32">
        <f>Solution[[#This Row],[Old Stop]] +1</f>
        <v>73</v>
      </c>
      <c r="AD1617" s="32" t="str">
        <f>_xlfn.CONCAT(Solution[[#This Row],[Notes]],"_",Solution[[#This Row],[Week '#]],"_", _xlfn.SWITCH(Solution[[#This Row],[Column1]], "M", "Monday", "T", "Tuesday", "W", "Wednesday", "R", "Thursday", "H", "Thursday", "F", "Friday"))</f>
        <v>101_Week1_Monday</v>
      </c>
      <c r="AE1617" s="32" t="str">
        <f>IF(LEN(Solution[[#This Row],[Available Delivery Days]]) =1, Solution[[#This Row],[Available Delivery Days]], IF(ISNUMBER(SEARCH(Solution[[#This Row],[New Delivery Day]], Solution[[#This Row],[Available Delivery Days]])), Solution[[#This Row],[New Delivery Day]], Solution[[#This Row],[Old Delivery Day]]))</f>
        <v>M</v>
      </c>
      <c r="AF1617" s="31">
        <v>23.16</v>
      </c>
      <c r="AG1617" s="31">
        <v>28.59</v>
      </c>
      <c r="AH1617" s="28" t="s">
        <v>7832</v>
      </c>
      <c r="AI1617" s="28" t="s">
        <v>932</v>
      </c>
      <c r="AJ1617" s="28" t="s">
        <v>7793</v>
      </c>
      <c r="AK1617" s="28" t="s">
        <v>7792</v>
      </c>
      <c r="AL1617" s="28" t="s">
        <v>7797</v>
      </c>
      <c r="AM1617" s="28">
        <f>_xlfn.XLOOKUP(Solution[[#This Row],[Cu_ID]],Master[cu_id],Master[Notes], "none")</f>
        <v>101</v>
      </c>
      <c r="AN1617" s="28">
        <v>0</v>
      </c>
    </row>
    <row r="1618" spans="1:40" x14ac:dyDescent="0.3">
      <c r="A1618" s="53" t="s">
        <v>13484</v>
      </c>
      <c r="B1618" s="37" t="s">
        <v>13485</v>
      </c>
      <c r="C1618" s="37" t="s">
        <v>7728</v>
      </c>
      <c r="D1618" s="28" t="s">
        <v>7718</v>
      </c>
      <c r="E1618" s="28" t="s">
        <v>7789</v>
      </c>
      <c r="F1618" s="28" t="s">
        <v>901</v>
      </c>
      <c r="G1618" s="28" t="s">
        <v>7754</v>
      </c>
      <c r="H1618" s="28" t="s">
        <v>7789</v>
      </c>
      <c r="I1618" s="28" t="s">
        <v>903</v>
      </c>
      <c r="J1618" s="28">
        <v>72</v>
      </c>
      <c r="K1618" s="35" t="s">
        <v>7919</v>
      </c>
      <c r="L1618" s="35" t="s">
        <v>13486</v>
      </c>
      <c r="M1618" s="30">
        <v>1.0491688810288899</v>
      </c>
      <c r="N1618" s="32" t="s">
        <v>15902</v>
      </c>
      <c r="O1618" s="28" t="s">
        <v>7751</v>
      </c>
      <c r="P1618" s="29">
        <v>0.54353009259259255</v>
      </c>
      <c r="Q1618" s="29">
        <v>0.54553240740740738</v>
      </c>
      <c r="R1618" s="28">
        <v>0</v>
      </c>
      <c r="S1618" s="30">
        <v>2.8833333333333333</v>
      </c>
      <c r="T1618" s="32" t="s">
        <v>13487</v>
      </c>
      <c r="U1618" s="32" t="s">
        <v>13488</v>
      </c>
      <c r="V1618" s="30">
        <v>0.27576913159488498</v>
      </c>
      <c r="W1618" s="28">
        <v>0</v>
      </c>
      <c r="X1618" s="28">
        <v>0</v>
      </c>
      <c r="Y1618" s="28" t="s">
        <v>14550</v>
      </c>
      <c r="Z1618" s="28" t="s">
        <v>15850</v>
      </c>
      <c r="AA1618" s="28">
        <v>1</v>
      </c>
      <c r="AB1618" s="28">
        <v>0</v>
      </c>
      <c r="AC1618" s="32">
        <f>Solution[[#This Row],[Old Stop]] +1</f>
        <v>73</v>
      </c>
      <c r="AD1618" s="32" t="str">
        <f>_xlfn.CONCAT(Solution[[#This Row],[Notes]],"_",Solution[[#This Row],[Week '#]],"_", _xlfn.SWITCH(Solution[[#This Row],[Column1]], "M", "Monday", "T", "Tuesday", "W", "Wednesday", "R", "Thursday", "H", "Thursday", "F", "Friday"))</f>
        <v>101_Week3_Monday</v>
      </c>
      <c r="AE1618" s="32" t="str">
        <f>IF(LEN(Solution[[#This Row],[Available Delivery Days]]) =1, Solution[[#This Row],[Available Delivery Days]], IF(ISNUMBER(SEARCH(Solution[[#This Row],[New Delivery Day]], Solution[[#This Row],[Available Delivery Days]])), Solution[[#This Row],[New Delivery Day]], Solution[[#This Row],[Old Delivery Day]]))</f>
        <v>M</v>
      </c>
      <c r="AF1618" s="31">
        <v>23.16</v>
      </c>
      <c r="AG1618" s="31">
        <v>28.59</v>
      </c>
      <c r="AH1618" s="28" t="s">
        <v>7832</v>
      </c>
      <c r="AI1618" s="28" t="s">
        <v>932</v>
      </c>
      <c r="AJ1618" s="28" t="s">
        <v>7793</v>
      </c>
      <c r="AK1618" s="28" t="s">
        <v>7792</v>
      </c>
      <c r="AL1618" s="28" t="s">
        <v>7797</v>
      </c>
      <c r="AM1618" s="28">
        <f>_xlfn.XLOOKUP(Solution[[#This Row],[Cu_ID]],Master[cu_id],Master[Notes], "none")</f>
        <v>101</v>
      </c>
      <c r="AN1618" s="28">
        <v>0</v>
      </c>
    </row>
    <row r="1619" spans="1:40" x14ac:dyDescent="0.3">
      <c r="A1619" s="53" t="s">
        <v>13352</v>
      </c>
      <c r="B1619" s="37" t="s">
        <v>13353</v>
      </c>
      <c r="C1619" s="37" t="s">
        <v>7728</v>
      </c>
      <c r="D1619" s="28" t="s">
        <v>7718</v>
      </c>
      <c r="E1619" s="28" t="s">
        <v>7752</v>
      </c>
      <c r="F1619" s="28" t="s">
        <v>936</v>
      </c>
      <c r="G1619" s="28" t="s">
        <v>7763</v>
      </c>
      <c r="H1619" s="28" t="s">
        <v>7752</v>
      </c>
      <c r="I1619" s="28" t="s">
        <v>900</v>
      </c>
      <c r="J1619" s="28">
        <v>180</v>
      </c>
      <c r="K1619" s="35" t="s">
        <v>8922</v>
      </c>
      <c r="L1619" s="35" t="s">
        <v>13354</v>
      </c>
      <c r="M1619" s="30">
        <v>1.7267836257815399E-2</v>
      </c>
      <c r="N1619" s="32" t="s">
        <v>16124</v>
      </c>
      <c r="O1619" s="28" t="s">
        <v>7731</v>
      </c>
      <c r="P1619" s="29">
        <v>0.43552083333333336</v>
      </c>
      <c r="Q1619" s="29">
        <v>0.44496527777777778</v>
      </c>
      <c r="R1619" s="28">
        <v>0</v>
      </c>
      <c r="S1619" s="30">
        <v>13.6</v>
      </c>
      <c r="T1619" s="32" t="s">
        <v>13355</v>
      </c>
      <c r="U1619" s="32" t="s">
        <v>13356</v>
      </c>
      <c r="V1619" s="30">
        <v>1.2393634070838801E-2</v>
      </c>
      <c r="W1619" s="28">
        <v>0</v>
      </c>
      <c r="X1619" s="28">
        <v>0</v>
      </c>
      <c r="Y1619" s="28" t="s">
        <v>14547</v>
      </c>
      <c r="Z1619" s="28" t="s">
        <v>16068</v>
      </c>
      <c r="AA1619" s="28">
        <v>1</v>
      </c>
      <c r="AB1619" s="28">
        <v>0</v>
      </c>
      <c r="AC1619" s="32">
        <f>Solution[[#This Row],[Old Stop]] +1</f>
        <v>181</v>
      </c>
      <c r="AD1619" s="32" t="str">
        <f>_xlfn.CONCAT(Solution[[#This Row],[Notes]],"_",Solution[[#This Row],[Week '#]],"_", _xlfn.SWITCH(Solution[[#This Row],[Column1]], "M", "Monday", "T", "Tuesday", "W", "Wednesday", "R", "Thursday", "H", "Thursday", "F", "Friday"))</f>
        <v>103_Week3_Thursday</v>
      </c>
      <c r="AE1619" s="32" t="str">
        <f>IF(LEN(Solution[[#This Row],[Available Delivery Days]]) =1, Solution[[#This Row],[Available Delivery Days]], IF(ISNUMBER(SEARCH(Solution[[#This Row],[New Delivery Day]], Solution[[#This Row],[Available Delivery Days]])), Solution[[#This Row],[New Delivery Day]], Solution[[#This Row],[Old Delivery Day]]))</f>
        <v>R</v>
      </c>
      <c r="AF1619" s="31">
        <v>12.8925</v>
      </c>
      <c r="AG1619" s="31">
        <v>12.6225</v>
      </c>
      <c r="AH1619" s="28" t="s">
        <v>7832</v>
      </c>
      <c r="AI1619" s="28" t="s">
        <v>932</v>
      </c>
      <c r="AJ1619" s="28" t="s">
        <v>7793</v>
      </c>
      <c r="AK1619" s="28" t="s">
        <v>7792</v>
      </c>
      <c r="AL1619" s="28" t="s">
        <v>7797</v>
      </c>
      <c r="AM1619" s="28">
        <f>_xlfn.XLOOKUP(Solution[[#This Row],[Cu_ID]],Master[cu_id],Master[Notes], "none")</f>
        <v>103</v>
      </c>
      <c r="AN1619" s="28">
        <v>0</v>
      </c>
    </row>
    <row r="1620" spans="1:40" x14ac:dyDescent="0.3">
      <c r="A1620" s="53" t="s">
        <v>11626</v>
      </c>
      <c r="B1620" s="37" t="s">
        <v>11627</v>
      </c>
      <c r="C1620" s="37" t="s">
        <v>7728</v>
      </c>
      <c r="D1620" s="28" t="s">
        <v>7716</v>
      </c>
      <c r="E1620" s="28" t="s">
        <v>7789</v>
      </c>
      <c r="F1620" s="28" t="s">
        <v>900</v>
      </c>
      <c r="G1620" s="28" t="s">
        <v>7751</v>
      </c>
      <c r="H1620" s="28" t="s">
        <v>7789</v>
      </c>
      <c r="I1620" s="28" t="s">
        <v>8057</v>
      </c>
      <c r="J1620" s="28">
        <v>130</v>
      </c>
      <c r="K1620" s="35" t="s">
        <v>8076</v>
      </c>
      <c r="L1620" s="35" t="s">
        <v>11628</v>
      </c>
      <c r="M1620" s="30">
        <v>1.22689882665873</v>
      </c>
      <c r="N1620" s="32" t="s">
        <v>14717</v>
      </c>
      <c r="O1620" s="28" t="s">
        <v>7774</v>
      </c>
      <c r="P1620" s="29">
        <v>0.3780324074074074</v>
      </c>
      <c r="Q1620" s="29">
        <v>0.40166666666666667</v>
      </c>
      <c r="R1620" s="28">
        <v>0</v>
      </c>
      <c r="S1620" s="30">
        <v>34.038888890000003</v>
      </c>
      <c r="T1620" s="32" t="s">
        <v>11629</v>
      </c>
      <c r="U1620" s="32" t="s">
        <v>11630</v>
      </c>
      <c r="V1620" s="30">
        <v>1.0165014865644599</v>
      </c>
      <c r="W1620" s="28">
        <v>0</v>
      </c>
      <c r="X1620" s="28">
        <v>0</v>
      </c>
      <c r="Y1620" s="28" t="s">
        <v>14641</v>
      </c>
      <c r="Z1620" s="28" t="s">
        <v>14642</v>
      </c>
      <c r="AA1620" s="28">
        <v>1</v>
      </c>
      <c r="AB1620" s="28">
        <v>24</v>
      </c>
      <c r="AC1620" s="32">
        <f>Solution[[#This Row],[Old Stop]] +1</f>
        <v>131</v>
      </c>
      <c r="AD1620" s="32" t="str">
        <f>_xlfn.CONCAT(Solution[[#This Row],[Notes]],"_",Solution[[#This Row],[Week '#]],"_", _xlfn.SWITCH(Solution[[#This Row],[Column1]], "M", "Monday", "T", "Tuesday", "W", "Wednesday", "R", "Thursday", "H", "Thursday", "F", "Friday"))</f>
        <v>101_Week1_Wednesday</v>
      </c>
      <c r="AE1620" s="32" t="str">
        <f>IF(LEN(Solution[[#This Row],[Available Delivery Days]]) =1, Solution[[#This Row],[Available Delivery Days]], IF(ISNUMBER(SEARCH(Solution[[#This Row],[New Delivery Day]], Solution[[#This Row],[Available Delivery Days]])), Solution[[#This Row],[New Delivery Day]], Solution[[#This Row],[Old Delivery Day]]))</f>
        <v>W</v>
      </c>
      <c r="AF1620" s="31">
        <v>487.83499999999998</v>
      </c>
      <c r="AG1620" s="31">
        <v>348.24250000000001</v>
      </c>
      <c r="AH1620" s="28" t="s">
        <v>7832</v>
      </c>
      <c r="AI1620" s="28" t="s">
        <v>932</v>
      </c>
      <c r="AJ1620" s="28" t="s">
        <v>7793</v>
      </c>
      <c r="AK1620" s="28" t="s">
        <v>7792</v>
      </c>
      <c r="AL1620" s="28" t="s">
        <v>7797</v>
      </c>
      <c r="AM1620" s="28">
        <f>_xlfn.XLOOKUP(Solution[[#This Row],[Cu_ID]],Master[cu_id],Master[Notes], "none")</f>
        <v>101</v>
      </c>
      <c r="AN1620" s="28">
        <v>24</v>
      </c>
    </row>
    <row r="1621" spans="1:40" x14ac:dyDescent="0.3">
      <c r="A1621" s="53" t="s">
        <v>11626</v>
      </c>
      <c r="B1621" s="37" t="s">
        <v>11627</v>
      </c>
      <c r="C1621" s="37" t="s">
        <v>7728</v>
      </c>
      <c r="D1621" s="28" t="s">
        <v>7717</v>
      </c>
      <c r="E1621" s="28" t="s">
        <v>7789</v>
      </c>
      <c r="F1621" s="28" t="s">
        <v>900</v>
      </c>
      <c r="G1621" s="28" t="s">
        <v>7758</v>
      </c>
      <c r="H1621" s="28" t="s">
        <v>7789</v>
      </c>
      <c r="I1621" s="28" t="s">
        <v>8057</v>
      </c>
      <c r="J1621" s="28">
        <v>130</v>
      </c>
      <c r="K1621" s="35" t="s">
        <v>8076</v>
      </c>
      <c r="L1621" s="35" t="s">
        <v>11628</v>
      </c>
      <c r="M1621" s="30">
        <v>0.66232743859291099</v>
      </c>
      <c r="N1621" s="32" t="s">
        <v>15635</v>
      </c>
      <c r="O1621" s="28" t="s">
        <v>7774</v>
      </c>
      <c r="P1621" s="29">
        <v>0.45543981481481483</v>
      </c>
      <c r="Q1621" s="29">
        <v>0.4790740740740741</v>
      </c>
      <c r="R1621" s="28">
        <v>0</v>
      </c>
      <c r="S1621" s="30">
        <v>34.038888890000003</v>
      </c>
      <c r="T1621" s="32" t="s">
        <v>11629</v>
      </c>
      <c r="U1621" s="32" t="s">
        <v>11630</v>
      </c>
      <c r="V1621" s="30">
        <v>0.54875752029079605</v>
      </c>
      <c r="W1621" s="28">
        <v>0</v>
      </c>
      <c r="X1621" s="28">
        <v>0</v>
      </c>
      <c r="Y1621" s="28" t="s">
        <v>14641</v>
      </c>
      <c r="Z1621" s="28" t="s">
        <v>15508</v>
      </c>
      <c r="AA1621" s="28">
        <v>1</v>
      </c>
      <c r="AB1621" s="28">
        <v>24</v>
      </c>
      <c r="AC1621" s="32">
        <f>Solution[[#This Row],[Old Stop]] +1</f>
        <v>131</v>
      </c>
      <c r="AD1621" s="32" t="str">
        <f>_xlfn.CONCAT(Solution[[#This Row],[Notes]],"_",Solution[[#This Row],[Week '#]],"_", _xlfn.SWITCH(Solution[[#This Row],[Column1]], "M", "Monday", "T", "Tuesday", "W", "Wednesday", "R", "Thursday", "H", "Thursday", "F", "Friday"))</f>
        <v>101_Week2_Wednesday</v>
      </c>
      <c r="AE1621" s="32" t="str">
        <f>IF(LEN(Solution[[#This Row],[Available Delivery Days]]) =1, Solution[[#This Row],[Available Delivery Days]], IF(ISNUMBER(SEARCH(Solution[[#This Row],[New Delivery Day]], Solution[[#This Row],[Available Delivery Days]])), Solution[[#This Row],[New Delivery Day]], Solution[[#This Row],[Old Delivery Day]]))</f>
        <v>W</v>
      </c>
      <c r="AF1621" s="31">
        <v>487.83499999999998</v>
      </c>
      <c r="AG1621" s="31">
        <v>348.24250000000001</v>
      </c>
      <c r="AH1621" s="28" t="s">
        <v>7832</v>
      </c>
      <c r="AI1621" s="28" t="s">
        <v>932</v>
      </c>
      <c r="AJ1621" s="28" t="s">
        <v>7793</v>
      </c>
      <c r="AK1621" s="28" t="s">
        <v>7792</v>
      </c>
      <c r="AL1621" s="28" t="s">
        <v>7797</v>
      </c>
      <c r="AM1621" s="28">
        <f>_xlfn.XLOOKUP(Solution[[#This Row],[Cu_ID]],Master[cu_id],Master[Notes], "none")</f>
        <v>101</v>
      </c>
      <c r="AN1621" s="28">
        <v>24</v>
      </c>
    </row>
    <row r="1622" spans="1:40" x14ac:dyDescent="0.3">
      <c r="A1622" s="53" t="s">
        <v>11626</v>
      </c>
      <c r="B1622" s="37" t="s">
        <v>11627</v>
      </c>
      <c r="C1622" s="37" t="s">
        <v>7728</v>
      </c>
      <c r="D1622" s="28" t="s">
        <v>7718</v>
      </c>
      <c r="E1622" s="28" t="s">
        <v>7789</v>
      </c>
      <c r="F1622" s="28" t="s">
        <v>900</v>
      </c>
      <c r="G1622" s="28" t="s">
        <v>7748</v>
      </c>
      <c r="H1622" s="28" t="s">
        <v>7789</v>
      </c>
      <c r="I1622" s="28" t="s">
        <v>8057</v>
      </c>
      <c r="J1622" s="28">
        <v>130</v>
      </c>
      <c r="K1622" s="35" t="s">
        <v>8076</v>
      </c>
      <c r="L1622" s="35" t="s">
        <v>11628</v>
      </c>
      <c r="M1622" s="30">
        <v>12.8182337656617</v>
      </c>
      <c r="N1622" s="32" t="s">
        <v>15864</v>
      </c>
      <c r="O1622" s="28" t="s">
        <v>7774</v>
      </c>
      <c r="P1622" s="29">
        <v>0.39846064814814813</v>
      </c>
      <c r="Q1622" s="29">
        <v>0.4220949074074074</v>
      </c>
      <c r="R1622" s="28">
        <v>0</v>
      </c>
      <c r="S1622" s="30">
        <v>34.038888890000003</v>
      </c>
      <c r="T1622" s="32" t="s">
        <v>11629</v>
      </c>
      <c r="U1622" s="32" t="s">
        <v>11630</v>
      </c>
      <c r="V1622" s="30">
        <v>10.9511844769038</v>
      </c>
      <c r="W1622" s="28">
        <v>0</v>
      </c>
      <c r="X1622" s="28">
        <v>0</v>
      </c>
      <c r="Y1622" s="28" t="s">
        <v>14641</v>
      </c>
      <c r="Z1622" s="28" t="s">
        <v>15861</v>
      </c>
      <c r="AA1622" s="28">
        <v>1</v>
      </c>
      <c r="AB1622" s="28">
        <v>24</v>
      </c>
      <c r="AC1622" s="32">
        <f>Solution[[#This Row],[Old Stop]] +1</f>
        <v>131</v>
      </c>
      <c r="AD1622" s="32" t="str">
        <f>_xlfn.CONCAT(Solution[[#This Row],[Notes]],"_",Solution[[#This Row],[Week '#]],"_", _xlfn.SWITCH(Solution[[#This Row],[Column1]], "M", "Monday", "T", "Tuesday", "W", "Wednesday", "R", "Thursday", "H", "Thursday", "F", "Friday"))</f>
        <v>101_Week3_Wednesday</v>
      </c>
      <c r="AE1622" s="32" t="str">
        <f>IF(LEN(Solution[[#This Row],[Available Delivery Days]]) =1, Solution[[#This Row],[Available Delivery Days]], IF(ISNUMBER(SEARCH(Solution[[#This Row],[New Delivery Day]], Solution[[#This Row],[Available Delivery Days]])), Solution[[#This Row],[New Delivery Day]], Solution[[#This Row],[Old Delivery Day]]))</f>
        <v>W</v>
      </c>
      <c r="AF1622" s="31">
        <v>487.83499999999998</v>
      </c>
      <c r="AG1622" s="31">
        <v>348.24250000000001</v>
      </c>
      <c r="AH1622" s="28" t="s">
        <v>7832</v>
      </c>
      <c r="AI1622" s="28" t="s">
        <v>932</v>
      </c>
      <c r="AJ1622" s="28" t="s">
        <v>7793</v>
      </c>
      <c r="AK1622" s="28" t="s">
        <v>7792</v>
      </c>
      <c r="AL1622" s="28" t="s">
        <v>7797</v>
      </c>
      <c r="AM1622" s="28">
        <f>_xlfn.XLOOKUP(Solution[[#This Row],[Cu_ID]],Master[cu_id],Master[Notes], "none")</f>
        <v>101</v>
      </c>
      <c r="AN1622" s="28">
        <v>24</v>
      </c>
    </row>
    <row r="1623" spans="1:40" x14ac:dyDescent="0.3">
      <c r="A1623" s="53" t="s">
        <v>11626</v>
      </c>
      <c r="B1623" s="37" t="s">
        <v>11627</v>
      </c>
      <c r="C1623" s="37" t="s">
        <v>7728</v>
      </c>
      <c r="D1623" s="28" t="s">
        <v>7719</v>
      </c>
      <c r="E1623" s="28" t="s">
        <v>7789</v>
      </c>
      <c r="F1623" s="28" t="s">
        <v>900</v>
      </c>
      <c r="G1623" s="28" t="s">
        <v>7773</v>
      </c>
      <c r="H1623" s="28" t="s">
        <v>7789</v>
      </c>
      <c r="I1623" s="28" t="s">
        <v>8057</v>
      </c>
      <c r="J1623" s="28">
        <v>130</v>
      </c>
      <c r="K1623" s="35" t="s">
        <v>8076</v>
      </c>
      <c r="L1623" s="35" t="s">
        <v>11628</v>
      </c>
      <c r="M1623" s="30">
        <v>0.66232743859291099</v>
      </c>
      <c r="N1623" s="32" t="s">
        <v>16687</v>
      </c>
      <c r="O1623" s="28" t="s">
        <v>7774</v>
      </c>
      <c r="P1623" s="29">
        <v>0.4158101851851852</v>
      </c>
      <c r="Q1623" s="29">
        <v>0.43944444444444447</v>
      </c>
      <c r="R1623" s="28">
        <v>0</v>
      </c>
      <c r="S1623" s="30">
        <v>34.038888890000003</v>
      </c>
      <c r="T1623" s="32" t="s">
        <v>11629</v>
      </c>
      <c r="U1623" s="32" t="s">
        <v>11630</v>
      </c>
      <c r="V1623" s="30">
        <v>0.54875752029079605</v>
      </c>
      <c r="W1623" s="28">
        <v>0</v>
      </c>
      <c r="X1623" s="28">
        <v>0</v>
      </c>
      <c r="Y1623" s="28" t="s">
        <v>14641</v>
      </c>
      <c r="Z1623" s="28" t="s">
        <v>16425</v>
      </c>
      <c r="AA1623" s="28">
        <v>1</v>
      </c>
      <c r="AB1623" s="28">
        <v>24</v>
      </c>
      <c r="AC1623" s="32">
        <f>Solution[[#This Row],[Old Stop]] +1</f>
        <v>131</v>
      </c>
      <c r="AD1623" s="32" t="str">
        <f>_xlfn.CONCAT(Solution[[#This Row],[Notes]],"_",Solution[[#This Row],[Week '#]],"_", _xlfn.SWITCH(Solution[[#This Row],[Column1]], "M", "Monday", "T", "Tuesday", "W", "Wednesday", "R", "Thursday", "H", "Thursday", "F", "Friday"))</f>
        <v>101_Week4_Wednesday</v>
      </c>
      <c r="AE1623" s="32" t="str">
        <f>IF(LEN(Solution[[#This Row],[Available Delivery Days]]) =1, Solution[[#This Row],[Available Delivery Days]], IF(ISNUMBER(SEARCH(Solution[[#This Row],[New Delivery Day]], Solution[[#This Row],[Available Delivery Days]])), Solution[[#This Row],[New Delivery Day]], Solution[[#This Row],[Old Delivery Day]]))</f>
        <v>W</v>
      </c>
      <c r="AF1623" s="31">
        <v>487.83499999999998</v>
      </c>
      <c r="AG1623" s="31">
        <v>348.24250000000001</v>
      </c>
      <c r="AH1623" s="28" t="s">
        <v>7832</v>
      </c>
      <c r="AI1623" s="28" t="s">
        <v>932</v>
      </c>
      <c r="AJ1623" s="28" t="s">
        <v>7793</v>
      </c>
      <c r="AK1623" s="28" t="s">
        <v>7792</v>
      </c>
      <c r="AL1623" s="28" t="s">
        <v>7797</v>
      </c>
      <c r="AM1623" s="28">
        <f>_xlfn.XLOOKUP(Solution[[#This Row],[Cu_ID]],Master[cu_id],Master[Notes], "none")</f>
        <v>101</v>
      </c>
      <c r="AN1623" s="28">
        <v>24</v>
      </c>
    </row>
    <row r="1624" spans="1:40" x14ac:dyDescent="0.3">
      <c r="A1624" s="53" t="s">
        <v>13552</v>
      </c>
      <c r="B1624" s="37" t="s">
        <v>12574</v>
      </c>
      <c r="C1624" s="37" t="s">
        <v>7774</v>
      </c>
      <c r="D1624" s="28" t="s">
        <v>7717</v>
      </c>
      <c r="E1624" s="28" t="s">
        <v>7734</v>
      </c>
      <c r="F1624" s="28" t="s">
        <v>903</v>
      </c>
      <c r="G1624" s="28" t="s">
        <v>7731</v>
      </c>
      <c r="H1624" s="28" t="s">
        <v>7734</v>
      </c>
      <c r="I1624" s="28" t="s">
        <v>903</v>
      </c>
      <c r="J1624" s="28">
        <v>5</v>
      </c>
      <c r="K1624" s="35" t="s">
        <v>8281</v>
      </c>
      <c r="L1624" s="35" t="s">
        <v>13553</v>
      </c>
      <c r="M1624" s="30">
        <v>3.70278505608439</v>
      </c>
      <c r="N1624" s="32" t="s">
        <v>15371</v>
      </c>
      <c r="O1624" s="28" t="s">
        <v>7733</v>
      </c>
      <c r="P1624" s="29">
        <v>0.25256944444444446</v>
      </c>
      <c r="Q1624" s="29">
        <v>0.25983796296296297</v>
      </c>
      <c r="R1624" s="28">
        <v>0</v>
      </c>
      <c r="S1624" s="30">
        <v>10.466666666666667</v>
      </c>
      <c r="T1624" s="32" t="s">
        <v>13554</v>
      </c>
      <c r="U1624" s="32" t="s">
        <v>13555</v>
      </c>
      <c r="V1624" s="30">
        <v>1.2309990603560499</v>
      </c>
      <c r="W1624" s="28">
        <v>0</v>
      </c>
      <c r="X1624" s="28">
        <v>0</v>
      </c>
      <c r="Y1624" s="28" t="s">
        <v>14619</v>
      </c>
      <c r="Z1624" s="28" t="s">
        <v>14647</v>
      </c>
      <c r="AA1624" s="28">
        <v>1</v>
      </c>
      <c r="AB1624" s="28">
        <v>0</v>
      </c>
      <c r="AC1624" s="32">
        <f>Solution[[#This Row],[Old Stop]] +1</f>
        <v>6</v>
      </c>
      <c r="AD1624" s="32" t="str">
        <f>_xlfn.CONCAT(Solution[[#This Row],[Notes]],"_",Solution[[#This Row],[Week '#]],"_", _xlfn.SWITCH(Solution[[#This Row],[Column1]], "M", "Monday", "T", "Tuesday", "W", "Wednesday", "R", "Thursday", "H", "Thursday", "F", "Friday"))</f>
        <v>102_Week2_Tuesday</v>
      </c>
      <c r="AE1624" s="32" t="str">
        <f>IF(LEN(Solution[[#This Row],[Available Delivery Days]]) =1, Solution[[#This Row],[Available Delivery Days]], IF(ISNUMBER(SEARCH(Solution[[#This Row],[New Delivery Day]], Solution[[#This Row],[Available Delivery Days]])), Solution[[#This Row],[New Delivery Day]], Solution[[#This Row],[Old Delivery Day]]))</f>
        <v>T</v>
      </c>
      <c r="AF1624" s="31">
        <v>17.137499999999999</v>
      </c>
      <c r="AG1624" s="31">
        <v>17.137499999999999</v>
      </c>
      <c r="AH1624" s="28" t="s">
        <v>7832</v>
      </c>
      <c r="AI1624" s="28" t="s">
        <v>932</v>
      </c>
      <c r="AJ1624" s="28" t="s">
        <v>7793</v>
      </c>
      <c r="AK1624" s="28" t="s">
        <v>7793</v>
      </c>
      <c r="AL1624" s="28" t="s">
        <v>7797</v>
      </c>
      <c r="AM1624" s="28">
        <f>_xlfn.XLOOKUP(Solution[[#This Row],[Cu_ID]],Master[cu_id],Master[Notes], "none")</f>
        <v>102</v>
      </c>
      <c r="AN1624" s="28"/>
    </row>
    <row r="1625" spans="1:40" x14ac:dyDescent="0.3">
      <c r="A1625" s="53" t="s">
        <v>11218</v>
      </c>
      <c r="B1625" s="37" t="s">
        <v>11219</v>
      </c>
      <c r="C1625" s="37" t="s">
        <v>7728</v>
      </c>
      <c r="D1625" s="28" t="s">
        <v>7716</v>
      </c>
      <c r="E1625" s="28" t="s">
        <v>7734</v>
      </c>
      <c r="F1625" s="28" t="s">
        <v>903</v>
      </c>
      <c r="G1625" s="28" t="s">
        <v>7783</v>
      </c>
      <c r="H1625" s="28" t="s">
        <v>7734</v>
      </c>
      <c r="I1625" s="28" t="s">
        <v>901</v>
      </c>
      <c r="J1625" s="28">
        <v>0</v>
      </c>
      <c r="K1625" s="35" t="s">
        <v>8200</v>
      </c>
      <c r="L1625" s="35" t="s">
        <v>11220</v>
      </c>
      <c r="M1625" s="30">
        <v>31.300646109506499</v>
      </c>
      <c r="N1625" s="32" t="s">
        <v>14790</v>
      </c>
      <c r="O1625" s="28" t="s">
        <v>7774</v>
      </c>
      <c r="P1625" s="29">
        <v>0.42883101851851851</v>
      </c>
      <c r="Q1625" s="29">
        <v>0.44446759259259261</v>
      </c>
      <c r="R1625" s="28">
        <v>0</v>
      </c>
      <c r="S1625" s="30">
        <v>22.516666666666666</v>
      </c>
      <c r="T1625" s="32" t="s">
        <v>11221</v>
      </c>
      <c r="U1625" s="32" t="s">
        <v>11222</v>
      </c>
      <c r="V1625" s="30">
        <v>25.714076380503801</v>
      </c>
      <c r="W1625" s="28">
        <v>25</v>
      </c>
      <c r="X1625" s="28">
        <v>0.480769230769231</v>
      </c>
      <c r="Y1625" s="28" t="s">
        <v>14619</v>
      </c>
      <c r="Z1625" s="28" t="s">
        <v>14620</v>
      </c>
      <c r="AA1625" s="28">
        <v>1</v>
      </c>
      <c r="AB1625" s="28">
        <v>143</v>
      </c>
      <c r="AC1625" s="32">
        <f>Solution[[#This Row],[Old Stop]] +1</f>
        <v>1</v>
      </c>
      <c r="AD1625" s="32" t="str">
        <f>_xlfn.CONCAT(Solution[[#This Row],[Notes]],"_",Solution[[#This Row],[Week '#]],"_", _xlfn.SWITCH(Solution[[#This Row],[Column1]], "M", "Monday", "T", "Tuesday", "W", "Wednesday", "R", "Thursday", "H", "Thursday", "F", "Friday"))</f>
        <v>102_Week1_Tuesday</v>
      </c>
      <c r="AE1625" s="32" t="str">
        <f>IF(LEN(Solution[[#This Row],[Available Delivery Days]]) =1, Solution[[#This Row],[Available Delivery Days]], IF(ISNUMBER(SEARCH(Solution[[#This Row],[New Delivery Day]], Solution[[#This Row],[Available Delivery Days]])), Solution[[#This Row],[New Delivery Day]], Solution[[#This Row],[Old Delivery Day]]))</f>
        <v>T</v>
      </c>
      <c r="AF1625" s="31">
        <v>79.198700000000002</v>
      </c>
      <c r="AG1625" s="31">
        <v>82.3</v>
      </c>
      <c r="AH1625" s="28" t="s">
        <v>7832</v>
      </c>
      <c r="AI1625" s="28" t="s">
        <v>932</v>
      </c>
      <c r="AJ1625" s="28" t="s">
        <v>7793</v>
      </c>
      <c r="AK1625" s="28" t="s">
        <v>7792</v>
      </c>
      <c r="AL1625" s="28" t="s">
        <v>7797</v>
      </c>
      <c r="AM1625" s="28">
        <f>_xlfn.XLOOKUP(Solution[[#This Row],[Cu_ID]],Master[cu_id],Master[Notes], "none")</f>
        <v>102</v>
      </c>
      <c r="AN1625" s="28">
        <v>143</v>
      </c>
    </row>
    <row r="1626" spans="1:40" x14ac:dyDescent="0.3">
      <c r="A1626" s="53" t="s">
        <v>11218</v>
      </c>
      <c r="B1626" s="37" t="s">
        <v>11219</v>
      </c>
      <c r="C1626" s="37" t="s">
        <v>7728</v>
      </c>
      <c r="D1626" s="28" t="s">
        <v>7717</v>
      </c>
      <c r="E1626" s="28" t="s">
        <v>7734</v>
      </c>
      <c r="F1626" s="28" t="s">
        <v>903</v>
      </c>
      <c r="G1626" s="28" t="s">
        <v>7772</v>
      </c>
      <c r="H1626" s="28" t="s">
        <v>7734</v>
      </c>
      <c r="I1626" s="28" t="s">
        <v>901</v>
      </c>
      <c r="J1626" s="28">
        <v>0</v>
      </c>
      <c r="K1626" s="35" t="s">
        <v>8200</v>
      </c>
      <c r="L1626" s="35" t="s">
        <v>11220</v>
      </c>
      <c r="M1626" s="30">
        <v>3.8178865090012599</v>
      </c>
      <c r="N1626" s="32" t="s">
        <v>14791</v>
      </c>
      <c r="O1626" s="28" t="s">
        <v>7774</v>
      </c>
      <c r="P1626" s="29">
        <v>0.43394675925925924</v>
      </c>
      <c r="Q1626" s="29">
        <v>0.44958333333333333</v>
      </c>
      <c r="R1626" s="28">
        <v>0</v>
      </c>
      <c r="S1626" s="30">
        <v>22.516666666666666</v>
      </c>
      <c r="T1626" s="32" t="s">
        <v>11221</v>
      </c>
      <c r="U1626" s="32" t="s">
        <v>11222</v>
      </c>
      <c r="V1626" s="30">
        <v>2.57193861196096</v>
      </c>
      <c r="W1626" s="28">
        <v>25</v>
      </c>
      <c r="X1626" s="28">
        <v>0.480769230769231</v>
      </c>
      <c r="Y1626" s="28" t="s">
        <v>14619</v>
      </c>
      <c r="Z1626" s="28" t="s">
        <v>14647</v>
      </c>
      <c r="AA1626" s="28">
        <v>1</v>
      </c>
      <c r="AB1626" s="28">
        <v>143</v>
      </c>
      <c r="AC1626" s="32">
        <f>Solution[[#This Row],[Old Stop]] +1</f>
        <v>1</v>
      </c>
      <c r="AD1626" s="32" t="str">
        <f>_xlfn.CONCAT(Solution[[#This Row],[Notes]],"_",Solution[[#This Row],[Week '#]],"_", _xlfn.SWITCH(Solution[[#This Row],[Column1]], "M", "Monday", "T", "Tuesday", "W", "Wednesday", "R", "Thursday", "H", "Thursday", "F", "Friday"))</f>
        <v>102_Week2_Tuesday</v>
      </c>
      <c r="AE1626" s="32" t="str">
        <f>IF(LEN(Solution[[#This Row],[Available Delivery Days]]) =1, Solution[[#This Row],[Available Delivery Days]], IF(ISNUMBER(SEARCH(Solution[[#This Row],[New Delivery Day]], Solution[[#This Row],[Available Delivery Days]])), Solution[[#This Row],[New Delivery Day]], Solution[[#This Row],[Old Delivery Day]]))</f>
        <v>T</v>
      </c>
      <c r="AF1626" s="31">
        <v>79.198700000000002</v>
      </c>
      <c r="AG1626" s="31">
        <v>82.3</v>
      </c>
      <c r="AH1626" s="28" t="s">
        <v>7832</v>
      </c>
      <c r="AI1626" s="28" t="s">
        <v>932</v>
      </c>
      <c r="AJ1626" s="28" t="s">
        <v>7793</v>
      </c>
      <c r="AK1626" s="28" t="s">
        <v>7792</v>
      </c>
      <c r="AL1626" s="28" t="s">
        <v>7797</v>
      </c>
      <c r="AM1626" s="28">
        <f>_xlfn.XLOOKUP(Solution[[#This Row],[Cu_ID]],Master[cu_id],Master[Notes], "none")</f>
        <v>102</v>
      </c>
      <c r="AN1626" s="28">
        <v>143</v>
      </c>
    </row>
    <row r="1627" spans="1:40" x14ac:dyDescent="0.3">
      <c r="A1627" s="53" t="s">
        <v>11218</v>
      </c>
      <c r="B1627" s="37" t="s">
        <v>11219</v>
      </c>
      <c r="C1627" s="37" t="s">
        <v>7728</v>
      </c>
      <c r="D1627" s="28" t="s">
        <v>7718</v>
      </c>
      <c r="E1627" s="28" t="s">
        <v>7734</v>
      </c>
      <c r="F1627" s="28" t="s">
        <v>903</v>
      </c>
      <c r="G1627" s="28" t="s">
        <v>7743</v>
      </c>
      <c r="H1627" s="28" t="s">
        <v>7734</v>
      </c>
      <c r="I1627" s="28" t="s">
        <v>901</v>
      </c>
      <c r="J1627" s="28">
        <v>0</v>
      </c>
      <c r="K1627" s="35" t="s">
        <v>8200</v>
      </c>
      <c r="L1627" s="35" t="s">
        <v>11220</v>
      </c>
      <c r="M1627" s="30">
        <v>31.300646109506499</v>
      </c>
      <c r="N1627" s="32" t="s">
        <v>15761</v>
      </c>
      <c r="O1627" s="28" t="s">
        <v>7774</v>
      </c>
      <c r="P1627" s="29">
        <v>0.44263888888888892</v>
      </c>
      <c r="Q1627" s="29">
        <v>0.45827546296296295</v>
      </c>
      <c r="R1627" s="28">
        <v>0</v>
      </c>
      <c r="S1627" s="30">
        <v>22.516666666666666</v>
      </c>
      <c r="T1627" s="32" t="s">
        <v>11221</v>
      </c>
      <c r="U1627" s="32" t="s">
        <v>11222</v>
      </c>
      <c r="V1627" s="30">
        <v>25.714076380503801</v>
      </c>
      <c r="W1627" s="28">
        <v>25</v>
      </c>
      <c r="X1627" s="28">
        <v>0.480769230769231</v>
      </c>
      <c r="Y1627" s="28" t="s">
        <v>14619</v>
      </c>
      <c r="Z1627" s="28" t="s">
        <v>15708</v>
      </c>
      <c r="AA1627" s="28">
        <v>1</v>
      </c>
      <c r="AB1627" s="28">
        <v>143</v>
      </c>
      <c r="AC1627" s="32">
        <f>Solution[[#This Row],[Old Stop]] +1</f>
        <v>1</v>
      </c>
      <c r="AD1627" s="32" t="str">
        <f>_xlfn.CONCAT(Solution[[#This Row],[Notes]],"_",Solution[[#This Row],[Week '#]],"_", _xlfn.SWITCH(Solution[[#This Row],[Column1]], "M", "Monday", "T", "Tuesday", "W", "Wednesday", "R", "Thursday", "H", "Thursday", "F", "Friday"))</f>
        <v>102_Week3_Tuesday</v>
      </c>
      <c r="AE1627" s="32" t="str">
        <f>IF(LEN(Solution[[#This Row],[Available Delivery Days]]) =1, Solution[[#This Row],[Available Delivery Days]], IF(ISNUMBER(SEARCH(Solution[[#This Row],[New Delivery Day]], Solution[[#This Row],[Available Delivery Days]])), Solution[[#This Row],[New Delivery Day]], Solution[[#This Row],[Old Delivery Day]]))</f>
        <v>T</v>
      </c>
      <c r="AF1627" s="31">
        <v>79.198700000000002</v>
      </c>
      <c r="AG1627" s="31">
        <v>82.3</v>
      </c>
      <c r="AH1627" s="28" t="s">
        <v>7832</v>
      </c>
      <c r="AI1627" s="28" t="s">
        <v>932</v>
      </c>
      <c r="AJ1627" s="28" t="s">
        <v>7793</v>
      </c>
      <c r="AK1627" s="28" t="s">
        <v>7792</v>
      </c>
      <c r="AL1627" s="28" t="s">
        <v>7797</v>
      </c>
      <c r="AM1627" s="28">
        <f>_xlfn.XLOOKUP(Solution[[#This Row],[Cu_ID]],Master[cu_id],Master[Notes], "none")</f>
        <v>102</v>
      </c>
      <c r="AN1627" s="28">
        <v>143</v>
      </c>
    </row>
    <row r="1628" spans="1:40" x14ac:dyDescent="0.3">
      <c r="A1628" s="53" t="s">
        <v>11218</v>
      </c>
      <c r="B1628" s="37" t="s">
        <v>11219</v>
      </c>
      <c r="C1628" s="37" t="s">
        <v>7728</v>
      </c>
      <c r="D1628" s="28" t="s">
        <v>7719</v>
      </c>
      <c r="E1628" s="28" t="s">
        <v>7734</v>
      </c>
      <c r="F1628" s="28" t="s">
        <v>903</v>
      </c>
      <c r="G1628" s="28" t="s">
        <v>7755</v>
      </c>
      <c r="H1628" s="28" t="s">
        <v>7734</v>
      </c>
      <c r="I1628" s="28" t="s">
        <v>901</v>
      </c>
      <c r="J1628" s="28">
        <v>0</v>
      </c>
      <c r="K1628" s="35" t="s">
        <v>8200</v>
      </c>
      <c r="L1628" s="35" t="s">
        <v>11220</v>
      </c>
      <c r="M1628" s="30">
        <v>3.24172168597579</v>
      </c>
      <c r="N1628" s="32" t="s">
        <v>16389</v>
      </c>
      <c r="O1628" s="28" t="s">
        <v>7774</v>
      </c>
      <c r="P1628" s="29">
        <v>0.44271990740740741</v>
      </c>
      <c r="Q1628" s="29">
        <v>0.4583564814814815</v>
      </c>
      <c r="R1628" s="28">
        <v>0</v>
      </c>
      <c r="S1628" s="30">
        <v>22.516666666666666</v>
      </c>
      <c r="T1628" s="32" t="s">
        <v>11221</v>
      </c>
      <c r="U1628" s="32" t="s">
        <v>11222</v>
      </c>
      <c r="V1628" s="30">
        <v>2.6852396901139599</v>
      </c>
      <c r="W1628" s="28">
        <v>25</v>
      </c>
      <c r="X1628" s="28">
        <v>0.480769230769231</v>
      </c>
      <c r="Y1628" s="28" t="s">
        <v>14619</v>
      </c>
      <c r="Z1628" s="28" t="s">
        <v>16262</v>
      </c>
      <c r="AA1628" s="28">
        <v>1</v>
      </c>
      <c r="AB1628" s="28">
        <v>143</v>
      </c>
      <c r="AC1628" s="32">
        <f>Solution[[#This Row],[Old Stop]] +1</f>
        <v>1</v>
      </c>
      <c r="AD1628" s="32" t="str">
        <f>_xlfn.CONCAT(Solution[[#This Row],[Notes]],"_",Solution[[#This Row],[Week '#]],"_", _xlfn.SWITCH(Solution[[#This Row],[Column1]], "M", "Monday", "T", "Tuesday", "W", "Wednesday", "R", "Thursday", "H", "Thursday", "F", "Friday"))</f>
        <v>102_Week4_Tuesday</v>
      </c>
      <c r="AE1628" s="32" t="str">
        <f>IF(LEN(Solution[[#This Row],[Available Delivery Days]]) =1, Solution[[#This Row],[Available Delivery Days]], IF(ISNUMBER(SEARCH(Solution[[#This Row],[New Delivery Day]], Solution[[#This Row],[Available Delivery Days]])), Solution[[#This Row],[New Delivery Day]], Solution[[#This Row],[Old Delivery Day]]))</f>
        <v>T</v>
      </c>
      <c r="AF1628" s="31">
        <v>79.198700000000002</v>
      </c>
      <c r="AG1628" s="31">
        <v>82.3</v>
      </c>
      <c r="AH1628" s="28" t="s">
        <v>7832</v>
      </c>
      <c r="AI1628" s="28" t="s">
        <v>932</v>
      </c>
      <c r="AJ1628" s="28" t="s">
        <v>7793</v>
      </c>
      <c r="AK1628" s="28" t="s">
        <v>7792</v>
      </c>
      <c r="AL1628" s="28" t="s">
        <v>7797</v>
      </c>
      <c r="AM1628" s="28">
        <f>_xlfn.XLOOKUP(Solution[[#This Row],[Cu_ID]],Master[cu_id],Master[Notes], "none")</f>
        <v>102</v>
      </c>
      <c r="AN1628" s="28">
        <v>143</v>
      </c>
    </row>
    <row r="1629" spans="1:40" x14ac:dyDescent="0.3">
      <c r="A1629" s="53" t="s">
        <v>11167</v>
      </c>
      <c r="B1629" s="37" t="s">
        <v>11168</v>
      </c>
      <c r="C1629" s="37" t="s">
        <v>7728</v>
      </c>
      <c r="D1629" s="28" t="s">
        <v>7716</v>
      </c>
      <c r="E1629" s="28" t="s">
        <v>7734</v>
      </c>
      <c r="F1629" s="28" t="s">
        <v>903</v>
      </c>
      <c r="G1629" s="28" t="s">
        <v>7814</v>
      </c>
      <c r="H1629" s="28" t="s">
        <v>7734</v>
      </c>
      <c r="I1629" s="28" t="s">
        <v>901</v>
      </c>
      <c r="J1629" s="28">
        <v>0</v>
      </c>
      <c r="K1629" s="35" t="s">
        <v>8211</v>
      </c>
      <c r="L1629" s="35" t="s">
        <v>11169</v>
      </c>
      <c r="M1629" s="30">
        <v>0.62068900465965304</v>
      </c>
      <c r="N1629" s="32" t="s">
        <v>14830</v>
      </c>
      <c r="O1629" s="28" t="s">
        <v>7774</v>
      </c>
      <c r="P1629" s="29">
        <v>0.45893518518518517</v>
      </c>
      <c r="Q1629" s="29">
        <v>0.46342592592592591</v>
      </c>
      <c r="R1629" s="28">
        <v>0</v>
      </c>
      <c r="S1629" s="30">
        <v>6.4750000000000005</v>
      </c>
      <c r="T1629" s="32" t="s">
        <v>11170</v>
      </c>
      <c r="U1629" s="32" t="s">
        <v>11171</v>
      </c>
      <c r="V1629" s="30">
        <v>0.36738950965535899</v>
      </c>
      <c r="W1629" s="28">
        <v>0</v>
      </c>
      <c r="X1629" s="28">
        <v>0</v>
      </c>
      <c r="Y1629" s="28" t="s">
        <v>14619</v>
      </c>
      <c r="Z1629" s="28" t="s">
        <v>14620</v>
      </c>
      <c r="AA1629" s="28">
        <v>1</v>
      </c>
      <c r="AB1629" s="28">
        <v>0</v>
      </c>
      <c r="AC1629" s="32">
        <f>Solution[[#This Row],[Old Stop]] +1</f>
        <v>1</v>
      </c>
      <c r="AD1629" s="32" t="str">
        <f>_xlfn.CONCAT(Solution[[#This Row],[Notes]],"_",Solution[[#This Row],[Week '#]],"_", _xlfn.SWITCH(Solution[[#This Row],[Column1]], "M", "Monday", "T", "Tuesday", "W", "Wednesday", "R", "Thursday", "H", "Thursday", "F", "Friday"))</f>
        <v>102_Week1_Tuesday</v>
      </c>
      <c r="AE1629" s="32" t="str">
        <f>IF(LEN(Solution[[#This Row],[Available Delivery Days]]) =1, Solution[[#This Row],[Available Delivery Days]], IF(ISNUMBER(SEARCH(Solution[[#This Row],[New Delivery Day]], Solution[[#This Row],[Available Delivery Days]])), Solution[[#This Row],[New Delivery Day]], Solution[[#This Row],[Old Delivery Day]]))</f>
        <v>T</v>
      </c>
      <c r="AF1629" s="31">
        <v>36.57</v>
      </c>
      <c r="AG1629" s="31">
        <v>17.5</v>
      </c>
      <c r="AH1629" s="28" t="s">
        <v>7832</v>
      </c>
      <c r="AI1629" s="28" t="s">
        <v>932</v>
      </c>
      <c r="AJ1629" s="28" t="s">
        <v>7793</v>
      </c>
      <c r="AK1629" s="28" t="s">
        <v>7792</v>
      </c>
      <c r="AL1629" s="28" t="s">
        <v>7797</v>
      </c>
      <c r="AM1629" s="28">
        <f>_xlfn.XLOOKUP(Solution[[#This Row],[Cu_ID]],Master[cu_id],Master[Notes], "none")</f>
        <v>102</v>
      </c>
      <c r="AN1629" s="28">
        <v>0</v>
      </c>
    </row>
    <row r="1630" spans="1:40" x14ac:dyDescent="0.3">
      <c r="A1630" s="53" t="s">
        <v>11167</v>
      </c>
      <c r="B1630" s="37" t="s">
        <v>11168</v>
      </c>
      <c r="C1630" s="37" t="s">
        <v>7728</v>
      </c>
      <c r="D1630" s="28" t="s">
        <v>7717</v>
      </c>
      <c r="E1630" s="28" t="s">
        <v>7734</v>
      </c>
      <c r="F1630" s="28" t="s">
        <v>903</v>
      </c>
      <c r="G1630" s="28" t="s">
        <v>7759</v>
      </c>
      <c r="H1630" s="28" t="s">
        <v>7734</v>
      </c>
      <c r="I1630" s="28" t="s">
        <v>901</v>
      </c>
      <c r="J1630" s="28">
        <v>0</v>
      </c>
      <c r="K1630" s="35" t="s">
        <v>8211</v>
      </c>
      <c r="L1630" s="35" t="s">
        <v>11169</v>
      </c>
      <c r="M1630" s="30">
        <v>0.12264521420002</v>
      </c>
      <c r="N1630" s="32" t="s">
        <v>15390</v>
      </c>
      <c r="O1630" s="28" t="s">
        <v>7774</v>
      </c>
      <c r="P1630" s="29">
        <v>0.40378472222222223</v>
      </c>
      <c r="Q1630" s="29">
        <v>0.40827546296296297</v>
      </c>
      <c r="R1630" s="28">
        <v>0</v>
      </c>
      <c r="S1630" s="30">
        <v>6.4750000000000005</v>
      </c>
      <c r="T1630" s="32" t="s">
        <v>11170</v>
      </c>
      <c r="U1630" s="32" t="s">
        <v>11171</v>
      </c>
      <c r="V1630" s="30">
        <v>3.7676833758239603E-2</v>
      </c>
      <c r="W1630" s="28">
        <v>0</v>
      </c>
      <c r="X1630" s="28">
        <v>0</v>
      </c>
      <c r="Y1630" s="28" t="s">
        <v>14619</v>
      </c>
      <c r="Z1630" s="28" t="s">
        <v>14647</v>
      </c>
      <c r="AA1630" s="28">
        <v>1</v>
      </c>
      <c r="AB1630" s="28">
        <v>0</v>
      </c>
      <c r="AC1630" s="32">
        <f>Solution[[#This Row],[Old Stop]] +1</f>
        <v>1</v>
      </c>
      <c r="AD1630" s="32" t="str">
        <f>_xlfn.CONCAT(Solution[[#This Row],[Notes]],"_",Solution[[#This Row],[Week '#]],"_", _xlfn.SWITCH(Solution[[#This Row],[Column1]], "M", "Monday", "T", "Tuesday", "W", "Wednesday", "R", "Thursday", "H", "Thursday", "F", "Friday"))</f>
        <v>102_Week2_Tuesday</v>
      </c>
      <c r="AE1630" s="32" t="str">
        <f>IF(LEN(Solution[[#This Row],[Available Delivery Days]]) =1, Solution[[#This Row],[Available Delivery Days]], IF(ISNUMBER(SEARCH(Solution[[#This Row],[New Delivery Day]], Solution[[#This Row],[Available Delivery Days]])), Solution[[#This Row],[New Delivery Day]], Solution[[#This Row],[Old Delivery Day]]))</f>
        <v>T</v>
      </c>
      <c r="AF1630" s="31">
        <v>36.57</v>
      </c>
      <c r="AG1630" s="31">
        <v>17.5</v>
      </c>
      <c r="AH1630" s="28" t="s">
        <v>7832</v>
      </c>
      <c r="AI1630" s="28" t="s">
        <v>932</v>
      </c>
      <c r="AJ1630" s="28" t="s">
        <v>7793</v>
      </c>
      <c r="AK1630" s="28" t="s">
        <v>7792</v>
      </c>
      <c r="AL1630" s="28" t="s">
        <v>7797</v>
      </c>
      <c r="AM1630" s="28">
        <f>_xlfn.XLOOKUP(Solution[[#This Row],[Cu_ID]],Master[cu_id],Master[Notes], "none")</f>
        <v>102</v>
      </c>
      <c r="AN1630" s="28">
        <v>0</v>
      </c>
    </row>
    <row r="1631" spans="1:40" x14ac:dyDescent="0.3">
      <c r="A1631" s="53" t="s">
        <v>11167</v>
      </c>
      <c r="B1631" s="37" t="s">
        <v>11168</v>
      </c>
      <c r="C1631" s="37" t="s">
        <v>7728</v>
      </c>
      <c r="D1631" s="28" t="s">
        <v>7718</v>
      </c>
      <c r="E1631" s="28" t="s">
        <v>7734</v>
      </c>
      <c r="F1631" s="28" t="s">
        <v>903</v>
      </c>
      <c r="G1631" s="28" t="s">
        <v>7782</v>
      </c>
      <c r="H1631" s="28" t="s">
        <v>7734</v>
      </c>
      <c r="I1631" s="28" t="s">
        <v>901</v>
      </c>
      <c r="J1631" s="28">
        <v>0</v>
      </c>
      <c r="K1631" s="35" t="s">
        <v>8211</v>
      </c>
      <c r="L1631" s="35" t="s">
        <v>11169</v>
      </c>
      <c r="M1631" s="30">
        <v>4.9190614372491802E-3</v>
      </c>
      <c r="N1631" s="32" t="s">
        <v>15789</v>
      </c>
      <c r="O1631" s="28" t="s">
        <v>7774</v>
      </c>
      <c r="P1631" s="29">
        <v>0.47274305555555557</v>
      </c>
      <c r="Q1631" s="29">
        <v>0.47723379629629631</v>
      </c>
      <c r="R1631" s="28">
        <v>0</v>
      </c>
      <c r="S1631" s="30">
        <v>6.4750000000000005</v>
      </c>
      <c r="T1631" s="32" t="s">
        <v>11170</v>
      </c>
      <c r="U1631" s="32" t="s">
        <v>11171</v>
      </c>
      <c r="V1631" s="30">
        <v>2.57198522586175E-3</v>
      </c>
      <c r="W1631" s="28">
        <v>0</v>
      </c>
      <c r="X1631" s="28">
        <v>0</v>
      </c>
      <c r="Y1631" s="28" t="s">
        <v>14619</v>
      </c>
      <c r="Z1631" s="28" t="s">
        <v>15708</v>
      </c>
      <c r="AA1631" s="28">
        <v>1</v>
      </c>
      <c r="AB1631" s="28">
        <v>0</v>
      </c>
      <c r="AC1631" s="32">
        <f>Solution[[#This Row],[Old Stop]] +1</f>
        <v>1</v>
      </c>
      <c r="AD1631" s="32" t="str">
        <f>_xlfn.CONCAT(Solution[[#This Row],[Notes]],"_",Solution[[#This Row],[Week '#]],"_", _xlfn.SWITCH(Solution[[#This Row],[Column1]], "M", "Monday", "T", "Tuesday", "W", "Wednesday", "R", "Thursday", "H", "Thursday", "F", "Friday"))</f>
        <v>102_Week3_Tuesday</v>
      </c>
      <c r="AE1631" s="32" t="str">
        <f>IF(LEN(Solution[[#This Row],[Available Delivery Days]]) =1, Solution[[#This Row],[Available Delivery Days]], IF(ISNUMBER(SEARCH(Solution[[#This Row],[New Delivery Day]], Solution[[#This Row],[Available Delivery Days]])), Solution[[#This Row],[New Delivery Day]], Solution[[#This Row],[Old Delivery Day]]))</f>
        <v>T</v>
      </c>
      <c r="AF1631" s="31">
        <v>36.57</v>
      </c>
      <c r="AG1631" s="31">
        <v>17.5</v>
      </c>
      <c r="AH1631" s="28" t="s">
        <v>7832</v>
      </c>
      <c r="AI1631" s="28" t="s">
        <v>932</v>
      </c>
      <c r="AJ1631" s="28" t="s">
        <v>7793</v>
      </c>
      <c r="AK1631" s="28" t="s">
        <v>7792</v>
      </c>
      <c r="AL1631" s="28" t="s">
        <v>7797</v>
      </c>
      <c r="AM1631" s="28">
        <f>_xlfn.XLOOKUP(Solution[[#This Row],[Cu_ID]],Master[cu_id],Master[Notes], "none")</f>
        <v>102</v>
      </c>
      <c r="AN1631" s="28">
        <v>0</v>
      </c>
    </row>
    <row r="1632" spans="1:40" x14ac:dyDescent="0.3">
      <c r="A1632" s="53" t="s">
        <v>11167</v>
      </c>
      <c r="B1632" s="37" t="s">
        <v>11168</v>
      </c>
      <c r="C1632" s="37" t="s">
        <v>7728</v>
      </c>
      <c r="D1632" s="28" t="s">
        <v>7719</v>
      </c>
      <c r="E1632" s="28" t="s">
        <v>7734</v>
      </c>
      <c r="F1632" s="28" t="s">
        <v>903</v>
      </c>
      <c r="G1632" s="28" t="s">
        <v>7814</v>
      </c>
      <c r="H1632" s="28" t="s">
        <v>7734</v>
      </c>
      <c r="I1632" s="28" t="s">
        <v>901</v>
      </c>
      <c r="J1632" s="28">
        <v>0</v>
      </c>
      <c r="K1632" s="35" t="s">
        <v>8211</v>
      </c>
      <c r="L1632" s="35" t="s">
        <v>11169</v>
      </c>
      <c r="M1632" s="30">
        <v>4.9190614372491802E-3</v>
      </c>
      <c r="N1632" s="32" t="s">
        <v>16397</v>
      </c>
      <c r="O1632" s="28" t="s">
        <v>7774</v>
      </c>
      <c r="P1632" s="29">
        <v>0.48409722222222223</v>
      </c>
      <c r="Q1632" s="29">
        <v>0.48858796296296297</v>
      </c>
      <c r="R1632" s="28">
        <v>0</v>
      </c>
      <c r="S1632" s="30">
        <v>6.4750000000000005</v>
      </c>
      <c r="T1632" s="32" t="s">
        <v>11170</v>
      </c>
      <c r="U1632" s="32" t="s">
        <v>11171</v>
      </c>
      <c r="V1632" s="30">
        <v>2.57198522586175E-3</v>
      </c>
      <c r="W1632" s="28">
        <v>0</v>
      </c>
      <c r="X1632" s="28">
        <v>0</v>
      </c>
      <c r="Y1632" s="28" t="s">
        <v>14619</v>
      </c>
      <c r="Z1632" s="28" t="s">
        <v>16262</v>
      </c>
      <c r="AA1632" s="28">
        <v>1</v>
      </c>
      <c r="AB1632" s="28">
        <v>0</v>
      </c>
      <c r="AC1632" s="32">
        <f>Solution[[#This Row],[Old Stop]] +1</f>
        <v>1</v>
      </c>
      <c r="AD1632" s="32" t="str">
        <f>_xlfn.CONCAT(Solution[[#This Row],[Notes]],"_",Solution[[#This Row],[Week '#]],"_", _xlfn.SWITCH(Solution[[#This Row],[Column1]], "M", "Monday", "T", "Tuesday", "W", "Wednesday", "R", "Thursday", "H", "Thursday", "F", "Friday"))</f>
        <v>102_Week4_Tuesday</v>
      </c>
      <c r="AE1632" s="32" t="str">
        <f>IF(LEN(Solution[[#This Row],[Available Delivery Days]]) =1, Solution[[#This Row],[Available Delivery Days]], IF(ISNUMBER(SEARCH(Solution[[#This Row],[New Delivery Day]], Solution[[#This Row],[Available Delivery Days]])), Solution[[#This Row],[New Delivery Day]], Solution[[#This Row],[Old Delivery Day]]))</f>
        <v>T</v>
      </c>
      <c r="AF1632" s="31">
        <v>36.57</v>
      </c>
      <c r="AG1632" s="31">
        <v>17.5</v>
      </c>
      <c r="AH1632" s="28" t="s">
        <v>7832</v>
      </c>
      <c r="AI1632" s="28" t="s">
        <v>932</v>
      </c>
      <c r="AJ1632" s="28" t="s">
        <v>7793</v>
      </c>
      <c r="AK1632" s="28" t="s">
        <v>7792</v>
      </c>
      <c r="AL1632" s="28" t="s">
        <v>7797</v>
      </c>
      <c r="AM1632" s="28">
        <f>_xlfn.XLOOKUP(Solution[[#This Row],[Cu_ID]],Master[cu_id],Master[Notes], "none")</f>
        <v>102</v>
      </c>
      <c r="AN1632" s="28">
        <v>0</v>
      </c>
    </row>
    <row r="1633" spans="1:40" x14ac:dyDescent="0.3">
      <c r="A1633" s="53" t="s">
        <v>11672</v>
      </c>
      <c r="B1633" s="37" t="s">
        <v>11673</v>
      </c>
      <c r="C1633" s="37" t="s">
        <v>7728</v>
      </c>
      <c r="D1633" s="28" t="s">
        <v>7716</v>
      </c>
      <c r="E1633" s="28" t="s">
        <v>7734</v>
      </c>
      <c r="F1633" s="28" t="s">
        <v>936</v>
      </c>
      <c r="G1633" s="28" t="s">
        <v>7763</v>
      </c>
      <c r="H1633" s="28" t="s">
        <v>7734</v>
      </c>
      <c r="I1633" s="28" t="s">
        <v>8057</v>
      </c>
      <c r="J1633" s="28">
        <v>24</v>
      </c>
      <c r="K1633" s="35" t="s">
        <v>8474</v>
      </c>
      <c r="L1633" s="35" t="s">
        <v>11674</v>
      </c>
      <c r="M1633" s="30">
        <v>0</v>
      </c>
      <c r="N1633" s="32" t="s">
        <v>15192</v>
      </c>
      <c r="O1633" s="28" t="s">
        <v>7774</v>
      </c>
      <c r="P1633" s="29">
        <v>0.48833333333333334</v>
      </c>
      <c r="Q1633" s="29">
        <v>0.49505787037037036</v>
      </c>
      <c r="R1633" s="28">
        <v>0</v>
      </c>
      <c r="S1633" s="30">
        <v>9.683574621414877</v>
      </c>
      <c r="T1633" s="32" t="s">
        <v>11675</v>
      </c>
      <c r="U1633" s="32" t="s">
        <v>11676</v>
      </c>
      <c r="V1633" s="30"/>
      <c r="W1633" s="28">
        <v>0</v>
      </c>
      <c r="X1633" s="28">
        <v>0</v>
      </c>
      <c r="Y1633" s="28" t="s">
        <v>14643</v>
      </c>
      <c r="Z1633" s="28" t="s">
        <v>14644</v>
      </c>
      <c r="AA1633" s="28">
        <v>1</v>
      </c>
      <c r="AB1633" s="28">
        <v>0</v>
      </c>
      <c r="AC1633" s="32">
        <f>Solution[[#This Row],[Old Stop]] +1</f>
        <v>25</v>
      </c>
      <c r="AD1633" s="32" t="str">
        <f>_xlfn.CONCAT(Solution[[#This Row],[Notes]],"_",Solution[[#This Row],[Week '#]],"_", _xlfn.SWITCH(Solution[[#This Row],[Column1]], "M", "Monday", "T", "Tuesday", "W", "Wednesday", "R", "Thursday", "H", "Thursday", "F", "Friday"))</f>
        <v>102_Week1_Thursday</v>
      </c>
      <c r="AE1633" s="32" t="str">
        <f>IF(LEN(Solution[[#This Row],[Available Delivery Days]]) =1, Solution[[#This Row],[Available Delivery Days]], IF(ISNUMBER(SEARCH(Solution[[#This Row],[New Delivery Day]], Solution[[#This Row],[Available Delivery Days]])), Solution[[#This Row],[New Delivery Day]], Solution[[#This Row],[Old Delivery Day]]))</f>
        <v>R</v>
      </c>
      <c r="AF1633" s="31">
        <v>212.04750000000001</v>
      </c>
      <c r="AG1633" s="31">
        <v>0</v>
      </c>
      <c r="AH1633" s="28" t="s">
        <v>7832</v>
      </c>
      <c r="AI1633" s="28" t="s">
        <v>932</v>
      </c>
      <c r="AJ1633" s="28" t="s">
        <v>7793</v>
      </c>
      <c r="AK1633" s="28" t="s">
        <v>7792</v>
      </c>
      <c r="AL1633" s="28" t="s">
        <v>7797</v>
      </c>
      <c r="AM1633" s="28">
        <f>_xlfn.XLOOKUP(Solution[[#This Row],[Cu_ID]],Master[cu_id],Master[Notes], "none")</f>
        <v>102</v>
      </c>
      <c r="AN1633" s="28">
        <v>0</v>
      </c>
    </row>
    <row r="1634" spans="1:40" x14ac:dyDescent="0.3">
      <c r="A1634" s="53" t="s">
        <v>11672</v>
      </c>
      <c r="B1634" s="37" t="s">
        <v>11673</v>
      </c>
      <c r="C1634" s="37" t="s">
        <v>7728</v>
      </c>
      <c r="D1634" s="28" t="s">
        <v>7717</v>
      </c>
      <c r="E1634" s="28" t="s">
        <v>7734</v>
      </c>
      <c r="F1634" s="28" t="s">
        <v>936</v>
      </c>
      <c r="G1634" s="28" t="s">
        <v>7768</v>
      </c>
      <c r="H1634" s="28" t="s">
        <v>7734</v>
      </c>
      <c r="I1634" s="28" t="s">
        <v>8057</v>
      </c>
      <c r="J1634" s="28">
        <v>24</v>
      </c>
      <c r="K1634" s="35" t="s">
        <v>8474</v>
      </c>
      <c r="L1634" s="35" t="s">
        <v>11674</v>
      </c>
      <c r="M1634" s="30">
        <v>0</v>
      </c>
      <c r="N1634" s="32" t="s">
        <v>15193</v>
      </c>
      <c r="O1634" s="28" t="s">
        <v>7774</v>
      </c>
      <c r="P1634" s="29">
        <v>0.43917824074074074</v>
      </c>
      <c r="Q1634" s="29">
        <v>0.44590277777777776</v>
      </c>
      <c r="R1634" s="28">
        <v>0</v>
      </c>
      <c r="S1634" s="30">
        <v>9.683574621414877</v>
      </c>
      <c r="T1634" s="32" t="s">
        <v>11675</v>
      </c>
      <c r="U1634" s="32" t="s">
        <v>11676</v>
      </c>
      <c r="V1634" s="30"/>
      <c r="W1634" s="28">
        <v>0</v>
      </c>
      <c r="X1634" s="28">
        <v>0</v>
      </c>
      <c r="Y1634" s="28" t="s">
        <v>14643</v>
      </c>
      <c r="Z1634" s="28" t="s">
        <v>14649</v>
      </c>
      <c r="AA1634" s="28">
        <v>1</v>
      </c>
      <c r="AB1634" s="28">
        <v>0</v>
      </c>
      <c r="AC1634" s="32">
        <f>Solution[[#This Row],[Old Stop]] +1</f>
        <v>25</v>
      </c>
      <c r="AD1634" s="32" t="str">
        <f>_xlfn.CONCAT(Solution[[#This Row],[Notes]],"_",Solution[[#This Row],[Week '#]],"_", _xlfn.SWITCH(Solution[[#This Row],[Column1]], "M", "Monday", "T", "Tuesday", "W", "Wednesday", "R", "Thursday", "H", "Thursday", "F", "Friday"))</f>
        <v>102_Week2_Thursday</v>
      </c>
      <c r="AE1634" s="32" t="str">
        <f>IF(LEN(Solution[[#This Row],[Available Delivery Days]]) =1, Solution[[#This Row],[Available Delivery Days]], IF(ISNUMBER(SEARCH(Solution[[#This Row],[New Delivery Day]], Solution[[#This Row],[Available Delivery Days]])), Solution[[#This Row],[New Delivery Day]], Solution[[#This Row],[Old Delivery Day]]))</f>
        <v>R</v>
      </c>
      <c r="AF1634" s="31">
        <v>212.04750000000001</v>
      </c>
      <c r="AG1634" s="31">
        <v>0</v>
      </c>
      <c r="AH1634" s="28" t="s">
        <v>7832</v>
      </c>
      <c r="AI1634" s="28" t="s">
        <v>932</v>
      </c>
      <c r="AJ1634" s="28" t="s">
        <v>7793</v>
      </c>
      <c r="AK1634" s="28" t="s">
        <v>7792</v>
      </c>
      <c r="AL1634" s="28" t="s">
        <v>7797</v>
      </c>
      <c r="AM1634" s="28">
        <f>_xlfn.XLOOKUP(Solution[[#This Row],[Cu_ID]],Master[cu_id],Master[Notes], "none")</f>
        <v>102</v>
      </c>
      <c r="AN1634" s="28">
        <v>0</v>
      </c>
    </row>
    <row r="1635" spans="1:40" x14ac:dyDescent="0.3">
      <c r="A1635" s="53" t="s">
        <v>11672</v>
      </c>
      <c r="B1635" s="37" t="s">
        <v>11673</v>
      </c>
      <c r="C1635" s="37" t="s">
        <v>7728</v>
      </c>
      <c r="D1635" s="28" t="s">
        <v>7718</v>
      </c>
      <c r="E1635" s="28" t="s">
        <v>7734</v>
      </c>
      <c r="F1635" s="28" t="s">
        <v>936</v>
      </c>
      <c r="G1635" s="28" t="s">
        <v>7763</v>
      </c>
      <c r="H1635" s="28" t="s">
        <v>7734</v>
      </c>
      <c r="I1635" s="28" t="s">
        <v>8057</v>
      </c>
      <c r="J1635" s="28">
        <v>24</v>
      </c>
      <c r="K1635" s="35" t="s">
        <v>8474</v>
      </c>
      <c r="L1635" s="35" t="s">
        <v>11674</v>
      </c>
      <c r="M1635" s="30">
        <v>0</v>
      </c>
      <c r="N1635" s="32" t="s">
        <v>15798</v>
      </c>
      <c r="O1635" s="28" t="s">
        <v>7774</v>
      </c>
      <c r="P1635" s="29">
        <v>0.48833333333333334</v>
      </c>
      <c r="Q1635" s="29">
        <v>0.49505787037037036</v>
      </c>
      <c r="R1635" s="28">
        <v>0</v>
      </c>
      <c r="S1635" s="30">
        <v>9.683574621414877</v>
      </c>
      <c r="T1635" s="32" t="s">
        <v>11675</v>
      </c>
      <c r="U1635" s="32" t="s">
        <v>11676</v>
      </c>
      <c r="V1635" s="30"/>
      <c r="W1635" s="28">
        <v>0</v>
      </c>
      <c r="X1635" s="28">
        <v>0</v>
      </c>
      <c r="Y1635" s="28" t="s">
        <v>14643</v>
      </c>
      <c r="Z1635" s="28" t="s">
        <v>15700</v>
      </c>
      <c r="AA1635" s="28">
        <v>1</v>
      </c>
      <c r="AB1635" s="28">
        <v>0</v>
      </c>
      <c r="AC1635" s="32">
        <f>Solution[[#This Row],[Old Stop]] +1</f>
        <v>25</v>
      </c>
      <c r="AD1635" s="32" t="str">
        <f>_xlfn.CONCAT(Solution[[#This Row],[Notes]],"_",Solution[[#This Row],[Week '#]],"_", _xlfn.SWITCH(Solution[[#This Row],[Column1]], "M", "Monday", "T", "Tuesday", "W", "Wednesday", "R", "Thursday", "H", "Thursday", "F", "Friday"))</f>
        <v>102_Week3_Thursday</v>
      </c>
      <c r="AE1635" s="32" t="str">
        <f>IF(LEN(Solution[[#This Row],[Available Delivery Days]]) =1, Solution[[#This Row],[Available Delivery Days]], IF(ISNUMBER(SEARCH(Solution[[#This Row],[New Delivery Day]], Solution[[#This Row],[Available Delivery Days]])), Solution[[#This Row],[New Delivery Day]], Solution[[#This Row],[Old Delivery Day]]))</f>
        <v>R</v>
      </c>
      <c r="AF1635" s="31">
        <v>212.04750000000001</v>
      </c>
      <c r="AG1635" s="31">
        <v>0</v>
      </c>
      <c r="AH1635" s="28" t="s">
        <v>7832</v>
      </c>
      <c r="AI1635" s="28" t="s">
        <v>932</v>
      </c>
      <c r="AJ1635" s="28" t="s">
        <v>7793</v>
      </c>
      <c r="AK1635" s="28" t="s">
        <v>7792</v>
      </c>
      <c r="AL1635" s="28" t="s">
        <v>7797</v>
      </c>
      <c r="AM1635" s="28">
        <f>_xlfn.XLOOKUP(Solution[[#This Row],[Cu_ID]],Master[cu_id],Master[Notes], "none")</f>
        <v>102</v>
      </c>
      <c r="AN1635" s="28">
        <v>0</v>
      </c>
    </row>
    <row r="1636" spans="1:40" x14ac:dyDescent="0.3">
      <c r="A1636" s="53" t="s">
        <v>11672</v>
      </c>
      <c r="B1636" s="37" t="s">
        <v>11673</v>
      </c>
      <c r="C1636" s="37" t="s">
        <v>7728</v>
      </c>
      <c r="D1636" s="28" t="s">
        <v>7719</v>
      </c>
      <c r="E1636" s="28" t="s">
        <v>7734</v>
      </c>
      <c r="F1636" s="28" t="s">
        <v>936</v>
      </c>
      <c r="G1636" s="28" t="s">
        <v>7768</v>
      </c>
      <c r="H1636" s="28" t="s">
        <v>7734</v>
      </c>
      <c r="I1636" s="28" t="s">
        <v>8057</v>
      </c>
      <c r="J1636" s="28">
        <v>24</v>
      </c>
      <c r="K1636" s="35" t="s">
        <v>8474</v>
      </c>
      <c r="L1636" s="35" t="s">
        <v>11674</v>
      </c>
      <c r="M1636" s="30">
        <v>0</v>
      </c>
      <c r="N1636" s="32" t="s">
        <v>16325</v>
      </c>
      <c r="O1636" s="28" t="s">
        <v>7774</v>
      </c>
      <c r="P1636" s="29">
        <v>0.43917824074074074</v>
      </c>
      <c r="Q1636" s="29">
        <v>0.44590277777777776</v>
      </c>
      <c r="R1636" s="28">
        <v>0</v>
      </c>
      <c r="S1636" s="30">
        <v>9.683574621414877</v>
      </c>
      <c r="T1636" s="32" t="s">
        <v>11675</v>
      </c>
      <c r="U1636" s="32" t="s">
        <v>11676</v>
      </c>
      <c r="V1636" s="30"/>
      <c r="W1636" s="28">
        <v>0</v>
      </c>
      <c r="X1636" s="28">
        <v>0</v>
      </c>
      <c r="Y1636" s="28" t="s">
        <v>14643</v>
      </c>
      <c r="Z1636" s="28" t="s">
        <v>16265</v>
      </c>
      <c r="AA1636" s="28">
        <v>1</v>
      </c>
      <c r="AB1636" s="28">
        <v>0</v>
      </c>
      <c r="AC1636" s="32">
        <f>Solution[[#This Row],[Old Stop]] +1</f>
        <v>25</v>
      </c>
      <c r="AD1636" s="32" t="str">
        <f>_xlfn.CONCAT(Solution[[#This Row],[Notes]],"_",Solution[[#This Row],[Week '#]],"_", _xlfn.SWITCH(Solution[[#This Row],[Column1]], "M", "Monday", "T", "Tuesday", "W", "Wednesday", "R", "Thursday", "H", "Thursday", "F", "Friday"))</f>
        <v>102_Week4_Thursday</v>
      </c>
      <c r="AE1636" s="32" t="str">
        <f>IF(LEN(Solution[[#This Row],[Available Delivery Days]]) =1, Solution[[#This Row],[Available Delivery Days]], IF(ISNUMBER(SEARCH(Solution[[#This Row],[New Delivery Day]], Solution[[#This Row],[Available Delivery Days]])), Solution[[#This Row],[New Delivery Day]], Solution[[#This Row],[Old Delivery Day]]))</f>
        <v>R</v>
      </c>
      <c r="AF1636" s="31">
        <v>212.04750000000001</v>
      </c>
      <c r="AG1636" s="31">
        <v>0</v>
      </c>
      <c r="AH1636" s="28" t="s">
        <v>7832</v>
      </c>
      <c r="AI1636" s="28" t="s">
        <v>932</v>
      </c>
      <c r="AJ1636" s="28" t="s">
        <v>7793</v>
      </c>
      <c r="AK1636" s="28" t="s">
        <v>7792</v>
      </c>
      <c r="AL1636" s="28" t="s">
        <v>7797</v>
      </c>
      <c r="AM1636" s="28">
        <f>_xlfn.XLOOKUP(Solution[[#This Row],[Cu_ID]],Master[cu_id],Master[Notes], "none")</f>
        <v>102</v>
      </c>
      <c r="AN1636" s="28">
        <v>0</v>
      </c>
    </row>
    <row r="1637" spans="1:40" x14ac:dyDescent="0.3">
      <c r="A1637" s="53" t="s">
        <v>11328</v>
      </c>
      <c r="B1637" s="37" t="s">
        <v>11329</v>
      </c>
      <c r="C1637" s="37" t="s">
        <v>7728</v>
      </c>
      <c r="D1637" s="28" t="s">
        <v>7716</v>
      </c>
      <c r="E1637" s="28" t="s">
        <v>7752</v>
      </c>
      <c r="F1637" s="28" t="s">
        <v>901</v>
      </c>
      <c r="G1637" s="28" t="s">
        <v>7758</v>
      </c>
      <c r="H1637" s="28" t="s">
        <v>11016</v>
      </c>
      <c r="I1637" s="28" t="s">
        <v>903</v>
      </c>
      <c r="J1637" s="28">
        <v>40</v>
      </c>
      <c r="K1637" s="35" t="s">
        <v>9209</v>
      </c>
      <c r="L1637" s="35" t="s">
        <v>11330</v>
      </c>
      <c r="M1637" s="30">
        <v>2.5898919124156201</v>
      </c>
      <c r="N1637" s="32" t="s">
        <v>14734</v>
      </c>
      <c r="O1637" s="28" t="s">
        <v>7774</v>
      </c>
      <c r="P1637" s="29">
        <v>0.37083333333333335</v>
      </c>
      <c r="Q1637" s="29">
        <v>0.38067129629629631</v>
      </c>
      <c r="R1637" s="28">
        <v>0</v>
      </c>
      <c r="S1637" s="30">
        <v>14.175000000000001</v>
      </c>
      <c r="T1637" s="32" t="s">
        <v>11331</v>
      </c>
      <c r="U1637" s="32" t="s">
        <v>11332</v>
      </c>
      <c r="V1637" s="30">
        <v>2.002055229367</v>
      </c>
      <c r="W1637" s="28">
        <v>0</v>
      </c>
      <c r="X1637" s="28">
        <v>0</v>
      </c>
      <c r="Y1637" s="28" t="s">
        <v>14635</v>
      </c>
      <c r="Z1637" s="28" t="s">
        <v>14636</v>
      </c>
      <c r="AA1637" s="28">
        <v>1</v>
      </c>
      <c r="AB1637" s="28">
        <v>0</v>
      </c>
      <c r="AC1637" s="32">
        <f>Solution[[#This Row],[Old Stop]] +1</f>
        <v>41</v>
      </c>
      <c r="AD1637" s="32" t="str">
        <f>_xlfn.CONCAT(Solution[[#This Row],[Notes]],"_",Solution[[#This Row],[Week '#]],"_", _xlfn.SWITCH(Solution[[#This Row],[Column1]], "M", "Monday", "T", "Tuesday", "W", "Wednesday", "R", "Thursday", "H", "Thursday", "F", "Friday"))</f>
        <v>103_Week1_Monday</v>
      </c>
      <c r="AE1637" s="32" t="str">
        <f>IF(LEN(Solution[[#This Row],[Available Delivery Days]]) =1, Solution[[#This Row],[Available Delivery Days]], IF(ISNUMBER(SEARCH(Solution[[#This Row],[New Delivery Day]], Solution[[#This Row],[Available Delivery Days]])), Solution[[#This Row],[New Delivery Day]], Solution[[#This Row],[Old Delivery Day]]))</f>
        <v>M</v>
      </c>
      <c r="AF1637" s="31">
        <v>81.27</v>
      </c>
      <c r="AG1637" s="31">
        <v>79.833699999999993</v>
      </c>
      <c r="AH1637" s="28" t="s">
        <v>7832</v>
      </c>
      <c r="AI1637" s="28" t="s">
        <v>932</v>
      </c>
      <c r="AJ1637" s="28" t="s">
        <v>7792</v>
      </c>
      <c r="AK1637" s="28" t="s">
        <v>7792</v>
      </c>
      <c r="AL1637" s="28" t="s">
        <v>7797</v>
      </c>
      <c r="AM1637" s="28">
        <f>_xlfn.XLOOKUP(Solution[[#This Row],[Cu_ID]],Master[cu_id],Master[Notes], "none")</f>
        <v>103</v>
      </c>
      <c r="AN1637" s="28">
        <v>0</v>
      </c>
    </row>
    <row r="1638" spans="1:40" x14ac:dyDescent="0.3">
      <c r="A1638" s="53" t="s">
        <v>11328</v>
      </c>
      <c r="B1638" s="37" t="s">
        <v>11329</v>
      </c>
      <c r="C1638" s="37" t="s">
        <v>7728</v>
      </c>
      <c r="D1638" s="28" t="s">
        <v>7717</v>
      </c>
      <c r="E1638" s="28" t="s">
        <v>7752</v>
      </c>
      <c r="F1638" s="28" t="s">
        <v>901</v>
      </c>
      <c r="G1638" s="28" t="s">
        <v>7768</v>
      </c>
      <c r="H1638" s="28" t="s">
        <v>11016</v>
      </c>
      <c r="I1638" s="28" t="s">
        <v>903</v>
      </c>
      <c r="J1638" s="28">
        <v>40</v>
      </c>
      <c r="K1638" s="35" t="s">
        <v>9209</v>
      </c>
      <c r="L1638" s="35" t="s">
        <v>11330</v>
      </c>
      <c r="M1638" s="30">
        <v>0.28192018531262902</v>
      </c>
      <c r="N1638" s="32" t="s">
        <v>15459</v>
      </c>
      <c r="O1638" s="28" t="s">
        <v>7774</v>
      </c>
      <c r="P1638" s="29">
        <v>0.3740162037037037</v>
      </c>
      <c r="Q1638" s="29">
        <v>0.38385416666666666</v>
      </c>
      <c r="R1638" s="28">
        <v>0</v>
      </c>
      <c r="S1638" s="30">
        <v>14.175000000000001</v>
      </c>
      <c r="T1638" s="32" t="s">
        <v>11331</v>
      </c>
      <c r="U1638" s="32" t="s">
        <v>11332</v>
      </c>
      <c r="V1638" s="30">
        <v>0.15857167763841301</v>
      </c>
      <c r="W1638" s="28">
        <v>0</v>
      </c>
      <c r="X1638" s="28">
        <v>0</v>
      </c>
      <c r="Y1638" s="28" t="s">
        <v>14635</v>
      </c>
      <c r="Z1638" s="28" t="s">
        <v>15453</v>
      </c>
      <c r="AA1638" s="28">
        <v>1</v>
      </c>
      <c r="AB1638" s="28">
        <v>0</v>
      </c>
      <c r="AC1638" s="32">
        <f>Solution[[#This Row],[Old Stop]] +1</f>
        <v>41</v>
      </c>
      <c r="AD1638" s="32" t="str">
        <f>_xlfn.CONCAT(Solution[[#This Row],[Notes]],"_",Solution[[#This Row],[Week '#]],"_", _xlfn.SWITCH(Solution[[#This Row],[Column1]], "M", "Monday", "T", "Tuesday", "W", "Wednesday", "R", "Thursday", "H", "Thursday", "F", "Friday"))</f>
        <v>103_Week2_Monday</v>
      </c>
      <c r="AE1638" s="32" t="str">
        <f>IF(LEN(Solution[[#This Row],[Available Delivery Days]]) =1, Solution[[#This Row],[Available Delivery Days]], IF(ISNUMBER(SEARCH(Solution[[#This Row],[New Delivery Day]], Solution[[#This Row],[Available Delivery Days]])), Solution[[#This Row],[New Delivery Day]], Solution[[#This Row],[Old Delivery Day]]))</f>
        <v>M</v>
      </c>
      <c r="AF1638" s="31">
        <v>81.27</v>
      </c>
      <c r="AG1638" s="31">
        <v>79.833699999999993</v>
      </c>
      <c r="AH1638" s="28" t="s">
        <v>7832</v>
      </c>
      <c r="AI1638" s="28" t="s">
        <v>932</v>
      </c>
      <c r="AJ1638" s="28" t="s">
        <v>7792</v>
      </c>
      <c r="AK1638" s="28" t="s">
        <v>7792</v>
      </c>
      <c r="AL1638" s="28" t="s">
        <v>7797</v>
      </c>
      <c r="AM1638" s="28">
        <f>_xlfn.XLOOKUP(Solution[[#This Row],[Cu_ID]],Master[cu_id],Master[Notes], "none")</f>
        <v>103</v>
      </c>
      <c r="AN1638" s="28">
        <v>0</v>
      </c>
    </row>
    <row r="1639" spans="1:40" x14ac:dyDescent="0.3">
      <c r="A1639" s="53" t="s">
        <v>11328</v>
      </c>
      <c r="B1639" s="37" t="s">
        <v>11329</v>
      </c>
      <c r="C1639" s="37" t="s">
        <v>7728</v>
      </c>
      <c r="D1639" s="28" t="s">
        <v>7718</v>
      </c>
      <c r="E1639" s="28" t="s">
        <v>7752</v>
      </c>
      <c r="F1639" s="28" t="s">
        <v>901</v>
      </c>
      <c r="G1639" s="28" t="s">
        <v>7758</v>
      </c>
      <c r="H1639" s="28" t="s">
        <v>11016</v>
      </c>
      <c r="I1639" s="28" t="s">
        <v>903</v>
      </c>
      <c r="J1639" s="28">
        <v>40</v>
      </c>
      <c r="K1639" s="35" t="s">
        <v>9209</v>
      </c>
      <c r="L1639" s="35" t="s">
        <v>11330</v>
      </c>
      <c r="M1639" s="30">
        <v>0.28192018531262902</v>
      </c>
      <c r="N1639" s="32" t="s">
        <v>16014</v>
      </c>
      <c r="O1639" s="28" t="s">
        <v>7774</v>
      </c>
      <c r="P1639" s="29">
        <v>0.36641203703703706</v>
      </c>
      <c r="Q1639" s="29">
        <v>0.37624999999999997</v>
      </c>
      <c r="R1639" s="28">
        <v>0</v>
      </c>
      <c r="S1639" s="30">
        <v>14.175000000000001</v>
      </c>
      <c r="T1639" s="32" t="s">
        <v>11331</v>
      </c>
      <c r="U1639" s="32" t="s">
        <v>11332</v>
      </c>
      <c r="V1639" s="30">
        <v>0.15857167763841301</v>
      </c>
      <c r="W1639" s="28">
        <v>0</v>
      </c>
      <c r="X1639" s="28">
        <v>0</v>
      </c>
      <c r="Y1639" s="28" t="s">
        <v>14635</v>
      </c>
      <c r="Z1639" s="28" t="s">
        <v>15840</v>
      </c>
      <c r="AA1639" s="28">
        <v>1</v>
      </c>
      <c r="AB1639" s="28">
        <v>0</v>
      </c>
      <c r="AC1639" s="32">
        <f>Solution[[#This Row],[Old Stop]] +1</f>
        <v>41</v>
      </c>
      <c r="AD1639" s="32" t="str">
        <f>_xlfn.CONCAT(Solution[[#This Row],[Notes]],"_",Solution[[#This Row],[Week '#]],"_", _xlfn.SWITCH(Solution[[#This Row],[Column1]], "M", "Monday", "T", "Tuesday", "W", "Wednesday", "R", "Thursday", "H", "Thursday", "F", "Friday"))</f>
        <v>103_Week3_Monday</v>
      </c>
      <c r="AE1639" s="32" t="str">
        <f>IF(LEN(Solution[[#This Row],[Available Delivery Days]]) =1, Solution[[#This Row],[Available Delivery Days]], IF(ISNUMBER(SEARCH(Solution[[#This Row],[New Delivery Day]], Solution[[#This Row],[Available Delivery Days]])), Solution[[#This Row],[New Delivery Day]], Solution[[#This Row],[Old Delivery Day]]))</f>
        <v>M</v>
      </c>
      <c r="AF1639" s="31">
        <v>81.27</v>
      </c>
      <c r="AG1639" s="31">
        <v>79.833699999999993</v>
      </c>
      <c r="AH1639" s="28" t="s">
        <v>7832</v>
      </c>
      <c r="AI1639" s="28" t="s">
        <v>932</v>
      </c>
      <c r="AJ1639" s="28" t="s">
        <v>7792</v>
      </c>
      <c r="AK1639" s="28" t="s">
        <v>7792</v>
      </c>
      <c r="AL1639" s="28" t="s">
        <v>7797</v>
      </c>
      <c r="AM1639" s="28">
        <f>_xlfn.XLOOKUP(Solution[[#This Row],[Cu_ID]],Master[cu_id],Master[Notes], "none")</f>
        <v>103</v>
      </c>
      <c r="AN1639" s="28">
        <v>0</v>
      </c>
    </row>
    <row r="1640" spans="1:40" x14ac:dyDescent="0.3">
      <c r="A1640" s="53" t="s">
        <v>11328</v>
      </c>
      <c r="B1640" s="37" t="s">
        <v>11329</v>
      </c>
      <c r="C1640" s="37" t="s">
        <v>7728</v>
      </c>
      <c r="D1640" s="28" t="s">
        <v>7719</v>
      </c>
      <c r="E1640" s="28" t="s">
        <v>7752</v>
      </c>
      <c r="F1640" s="28" t="s">
        <v>901</v>
      </c>
      <c r="G1640" s="28" t="s">
        <v>7768</v>
      </c>
      <c r="H1640" s="28" t="s">
        <v>11016</v>
      </c>
      <c r="I1640" s="28" t="s">
        <v>903</v>
      </c>
      <c r="J1640" s="28">
        <v>40</v>
      </c>
      <c r="K1640" s="35" t="s">
        <v>9209</v>
      </c>
      <c r="L1640" s="35" t="s">
        <v>11330</v>
      </c>
      <c r="M1640" s="30">
        <v>0.28192018531262902</v>
      </c>
      <c r="N1640" s="32" t="s">
        <v>16452</v>
      </c>
      <c r="O1640" s="28" t="s">
        <v>7774</v>
      </c>
      <c r="P1640" s="29">
        <v>0.3740162037037037</v>
      </c>
      <c r="Q1640" s="29">
        <v>0.38385416666666666</v>
      </c>
      <c r="R1640" s="28">
        <v>0</v>
      </c>
      <c r="S1640" s="30">
        <v>14.175000000000001</v>
      </c>
      <c r="T1640" s="32" t="s">
        <v>11331</v>
      </c>
      <c r="U1640" s="32" t="s">
        <v>11332</v>
      </c>
      <c r="V1640" s="30">
        <v>0.15857167763841301</v>
      </c>
      <c r="W1640" s="28">
        <v>0</v>
      </c>
      <c r="X1640" s="28">
        <v>0</v>
      </c>
      <c r="Y1640" s="28" t="s">
        <v>14635</v>
      </c>
      <c r="Z1640" s="28" t="s">
        <v>16451</v>
      </c>
      <c r="AA1640" s="28">
        <v>1</v>
      </c>
      <c r="AB1640" s="28">
        <v>0</v>
      </c>
      <c r="AC1640" s="32">
        <f>Solution[[#This Row],[Old Stop]] +1</f>
        <v>41</v>
      </c>
      <c r="AD1640" s="32" t="str">
        <f>_xlfn.CONCAT(Solution[[#This Row],[Notes]],"_",Solution[[#This Row],[Week '#]],"_", _xlfn.SWITCH(Solution[[#This Row],[Column1]], "M", "Monday", "T", "Tuesday", "W", "Wednesday", "R", "Thursday", "H", "Thursday", "F", "Friday"))</f>
        <v>103_Week4_Monday</v>
      </c>
      <c r="AE1640" s="32" t="str">
        <f>IF(LEN(Solution[[#This Row],[Available Delivery Days]]) =1, Solution[[#This Row],[Available Delivery Days]], IF(ISNUMBER(SEARCH(Solution[[#This Row],[New Delivery Day]], Solution[[#This Row],[Available Delivery Days]])), Solution[[#This Row],[New Delivery Day]], Solution[[#This Row],[Old Delivery Day]]))</f>
        <v>M</v>
      </c>
      <c r="AF1640" s="31">
        <v>81.27</v>
      </c>
      <c r="AG1640" s="31">
        <v>79.833699999999993</v>
      </c>
      <c r="AH1640" s="28" t="s">
        <v>7832</v>
      </c>
      <c r="AI1640" s="28" t="s">
        <v>932</v>
      </c>
      <c r="AJ1640" s="28" t="s">
        <v>7792</v>
      </c>
      <c r="AK1640" s="28" t="s">
        <v>7792</v>
      </c>
      <c r="AL1640" s="28" t="s">
        <v>7797</v>
      </c>
      <c r="AM1640" s="28">
        <f>_xlfn.XLOOKUP(Solution[[#This Row],[Cu_ID]],Master[cu_id],Master[Notes], "none")</f>
        <v>103</v>
      </c>
      <c r="AN1640" s="28">
        <v>0</v>
      </c>
    </row>
    <row r="1641" spans="1:40" x14ac:dyDescent="0.3">
      <c r="A1641" s="53" t="s">
        <v>13741</v>
      </c>
      <c r="B1641" s="37" t="s">
        <v>13742</v>
      </c>
      <c r="C1641" s="37" t="s">
        <v>7728</v>
      </c>
      <c r="D1641" s="28" t="s">
        <v>7717</v>
      </c>
      <c r="E1641" s="28" t="s">
        <v>7752</v>
      </c>
      <c r="F1641" s="28" t="s">
        <v>936</v>
      </c>
      <c r="G1641" s="28" t="s">
        <v>7785</v>
      </c>
      <c r="H1641" s="28" t="s">
        <v>7752</v>
      </c>
      <c r="I1641" s="28" t="s">
        <v>902</v>
      </c>
      <c r="J1641" s="28">
        <v>355</v>
      </c>
      <c r="K1641" s="35" t="s">
        <v>9112</v>
      </c>
      <c r="L1641" s="35" t="s">
        <v>13743</v>
      </c>
      <c r="M1641" s="30">
        <v>3.2607236690819299</v>
      </c>
      <c r="N1641" s="32" t="s">
        <v>15505</v>
      </c>
      <c r="O1641" s="28" t="s">
        <v>7756</v>
      </c>
      <c r="P1641" s="29">
        <v>0.66665509259259259</v>
      </c>
      <c r="Q1641" s="29">
        <v>0.66678240740740746</v>
      </c>
      <c r="R1641" s="28">
        <v>3.0624031592160499</v>
      </c>
      <c r="S1641" s="30">
        <v>0.18333333333333335</v>
      </c>
      <c r="T1641" s="32" t="s">
        <v>13744</v>
      </c>
      <c r="U1641" s="32" t="s">
        <v>13745</v>
      </c>
      <c r="V1641" s="30">
        <v>3.5237867807588601</v>
      </c>
      <c r="W1641" s="28">
        <v>0</v>
      </c>
      <c r="X1641" s="28">
        <v>0</v>
      </c>
      <c r="Y1641" s="28" t="s">
        <v>14547</v>
      </c>
      <c r="Z1641" s="28" t="s">
        <v>15455</v>
      </c>
      <c r="AA1641" s="28">
        <v>1</v>
      </c>
      <c r="AB1641" s="28">
        <v>0</v>
      </c>
      <c r="AC1641" s="32">
        <f>Solution[[#This Row],[Old Stop]] +1</f>
        <v>356</v>
      </c>
      <c r="AD1641" s="32" t="str">
        <f>_xlfn.CONCAT(Solution[[#This Row],[Notes]],"_",Solution[[#This Row],[Week '#]],"_", _xlfn.SWITCH(Solution[[#This Row],[Column1]], "M", "Monday", "T", "Tuesday", "W", "Wednesday", "R", "Thursday", "H", "Thursday", "F", "Friday"))</f>
        <v>105_Week2_Thursday</v>
      </c>
      <c r="AE1641" s="32" t="str">
        <f>IF(LEN(Solution[[#This Row],[Available Delivery Days]]) =1, Solution[[#This Row],[Available Delivery Days]], IF(ISNUMBER(SEARCH(Solution[[#This Row],[New Delivery Day]], Solution[[#This Row],[Available Delivery Days]])), Solution[[#This Row],[New Delivery Day]], Solution[[#This Row],[Old Delivery Day]]))</f>
        <v>R</v>
      </c>
      <c r="AF1641" s="31">
        <v>34.452500000000001</v>
      </c>
      <c r="AG1641" s="31">
        <v>17.793700000000001</v>
      </c>
      <c r="AH1641" s="28" t="s">
        <v>7832</v>
      </c>
      <c r="AI1641" s="28" t="s">
        <v>932</v>
      </c>
      <c r="AJ1641" s="28" t="s">
        <v>7793</v>
      </c>
      <c r="AK1641" s="28" t="s">
        <v>7792</v>
      </c>
      <c r="AL1641" s="28" t="s">
        <v>7797</v>
      </c>
      <c r="AM1641" s="28">
        <f>_xlfn.XLOOKUP(Solution[[#This Row],[Cu_ID]],Master[cu_id],Master[Notes], "none")</f>
        <v>105</v>
      </c>
      <c r="AN1641" s="28">
        <v>0</v>
      </c>
    </row>
    <row r="1642" spans="1:40" x14ac:dyDescent="0.3">
      <c r="A1642" s="53" t="s">
        <v>13741</v>
      </c>
      <c r="B1642" s="37" t="s">
        <v>13742</v>
      </c>
      <c r="C1642" s="37" t="s">
        <v>7728</v>
      </c>
      <c r="D1642" s="28" t="s">
        <v>7719</v>
      </c>
      <c r="E1642" s="28" t="s">
        <v>7752</v>
      </c>
      <c r="F1642" s="28" t="s">
        <v>936</v>
      </c>
      <c r="G1642" s="28" t="s">
        <v>7785</v>
      </c>
      <c r="H1642" s="28" t="s">
        <v>7752</v>
      </c>
      <c r="I1642" s="28" t="s">
        <v>902</v>
      </c>
      <c r="J1642" s="28">
        <v>355</v>
      </c>
      <c r="K1642" s="35" t="s">
        <v>9112</v>
      </c>
      <c r="L1642" s="35" t="s">
        <v>13743</v>
      </c>
      <c r="M1642" s="30">
        <v>3.2607236690819299</v>
      </c>
      <c r="N1642" s="32" t="s">
        <v>16538</v>
      </c>
      <c r="O1642" s="28" t="s">
        <v>7756</v>
      </c>
      <c r="P1642" s="29">
        <v>0.66666666666666663</v>
      </c>
      <c r="Q1642" s="29">
        <v>0.6667939814814815</v>
      </c>
      <c r="R1642" s="28">
        <v>3.0624031592160499</v>
      </c>
      <c r="S1642" s="30">
        <v>0.18333333333333335</v>
      </c>
      <c r="T1642" s="32" t="s">
        <v>13744</v>
      </c>
      <c r="U1642" s="32" t="s">
        <v>13745</v>
      </c>
      <c r="V1642" s="30">
        <v>3.5237867807588601</v>
      </c>
      <c r="W1642" s="28">
        <v>0</v>
      </c>
      <c r="X1642" s="28">
        <v>0</v>
      </c>
      <c r="Y1642" s="28" t="s">
        <v>14547</v>
      </c>
      <c r="Z1642" s="28" t="s">
        <v>16524</v>
      </c>
      <c r="AA1642" s="28">
        <v>1</v>
      </c>
      <c r="AB1642" s="28">
        <v>0</v>
      </c>
      <c r="AC1642" s="32">
        <f>Solution[[#This Row],[Old Stop]] +1</f>
        <v>356</v>
      </c>
      <c r="AD1642" s="32" t="str">
        <f>_xlfn.CONCAT(Solution[[#This Row],[Notes]],"_",Solution[[#This Row],[Week '#]],"_", _xlfn.SWITCH(Solution[[#This Row],[Column1]], "M", "Monday", "T", "Tuesday", "W", "Wednesday", "R", "Thursday", "H", "Thursday", "F", "Friday"))</f>
        <v>105_Week4_Thursday</v>
      </c>
      <c r="AE1642" s="32" t="str">
        <f>IF(LEN(Solution[[#This Row],[Available Delivery Days]]) =1, Solution[[#This Row],[Available Delivery Days]], IF(ISNUMBER(SEARCH(Solution[[#This Row],[New Delivery Day]], Solution[[#This Row],[Available Delivery Days]])), Solution[[#This Row],[New Delivery Day]], Solution[[#This Row],[Old Delivery Day]]))</f>
        <v>R</v>
      </c>
      <c r="AF1642" s="31">
        <v>34.452500000000001</v>
      </c>
      <c r="AG1642" s="31">
        <v>17.793700000000001</v>
      </c>
      <c r="AH1642" s="28" t="s">
        <v>7832</v>
      </c>
      <c r="AI1642" s="28" t="s">
        <v>932</v>
      </c>
      <c r="AJ1642" s="28" t="s">
        <v>7793</v>
      </c>
      <c r="AK1642" s="28" t="s">
        <v>7792</v>
      </c>
      <c r="AL1642" s="28" t="s">
        <v>7797</v>
      </c>
      <c r="AM1642" s="28">
        <f>_xlfn.XLOOKUP(Solution[[#This Row],[Cu_ID]],Master[cu_id],Master[Notes], "none")</f>
        <v>105</v>
      </c>
      <c r="AN1642" s="28">
        <v>0</v>
      </c>
    </row>
    <row r="1643" spans="1:40" x14ac:dyDescent="0.3">
      <c r="A1643" s="53" t="s">
        <v>11267</v>
      </c>
      <c r="B1643" s="37" t="s">
        <v>11268</v>
      </c>
      <c r="C1643" s="37" t="s">
        <v>7728</v>
      </c>
      <c r="D1643" s="28" t="s">
        <v>7716</v>
      </c>
      <c r="E1643" s="28" t="s">
        <v>11016</v>
      </c>
      <c r="F1643" s="28" t="s">
        <v>900</v>
      </c>
      <c r="G1643" s="28" t="s">
        <v>7751</v>
      </c>
      <c r="H1643" s="28" t="s">
        <v>11016</v>
      </c>
      <c r="I1643" s="28" t="s">
        <v>900</v>
      </c>
      <c r="J1643" s="28">
        <v>62</v>
      </c>
      <c r="K1643" s="35" t="s">
        <v>9283</v>
      </c>
      <c r="L1643" s="35" t="s">
        <v>11269</v>
      </c>
      <c r="M1643" s="30">
        <v>12.1488377414644</v>
      </c>
      <c r="N1643" s="32" t="s">
        <v>14999</v>
      </c>
      <c r="O1643" s="28" t="s">
        <v>7774</v>
      </c>
      <c r="P1643" s="29">
        <v>0.34900462962962964</v>
      </c>
      <c r="Q1643" s="29">
        <v>0.35511574074074076</v>
      </c>
      <c r="R1643" s="28">
        <v>0</v>
      </c>
      <c r="S1643" s="30">
        <v>8.8000000000000007</v>
      </c>
      <c r="T1643" s="32" t="s">
        <v>11270</v>
      </c>
      <c r="U1643" s="32" t="s">
        <v>11271</v>
      </c>
      <c r="V1643" s="30">
        <v>10.6127240073343</v>
      </c>
      <c r="W1643" s="28">
        <v>0</v>
      </c>
      <c r="X1643" s="28">
        <v>0</v>
      </c>
      <c r="Y1643" s="28" t="s">
        <v>14621</v>
      </c>
      <c r="Z1643" s="28" t="s">
        <v>14622</v>
      </c>
      <c r="AA1643" s="28">
        <v>1</v>
      </c>
      <c r="AB1643" s="28">
        <v>0</v>
      </c>
      <c r="AC1643" s="32">
        <f>Solution[[#This Row],[Old Stop]] +1</f>
        <v>63</v>
      </c>
      <c r="AD1643" s="32" t="str">
        <f>_xlfn.CONCAT(Solution[[#This Row],[Notes]],"_",Solution[[#This Row],[Week '#]],"_", _xlfn.SWITCH(Solution[[#This Row],[Column1]], "M", "Monday", "T", "Tuesday", "W", "Wednesday", "R", "Thursday", "H", "Thursday", "F", "Friday"))</f>
        <v>105_Week1_Wednesday</v>
      </c>
      <c r="AE1643" s="32" t="str">
        <f>IF(LEN(Solution[[#This Row],[Available Delivery Days]]) =1, Solution[[#This Row],[Available Delivery Days]], IF(ISNUMBER(SEARCH(Solution[[#This Row],[New Delivery Day]], Solution[[#This Row],[Available Delivery Days]])), Solution[[#This Row],[New Delivery Day]], Solution[[#This Row],[Old Delivery Day]]))</f>
        <v>W</v>
      </c>
      <c r="AF1643" s="31">
        <v>106.655</v>
      </c>
      <c r="AG1643" s="31">
        <v>106.655</v>
      </c>
      <c r="AH1643" s="28" t="s">
        <v>7832</v>
      </c>
      <c r="AI1643" s="28" t="s">
        <v>932</v>
      </c>
      <c r="AJ1643" s="28" t="s">
        <v>7793</v>
      </c>
      <c r="AK1643" s="28" t="s">
        <v>7793</v>
      </c>
      <c r="AL1643" s="28" t="s">
        <v>7797</v>
      </c>
      <c r="AM1643" s="28">
        <f>_xlfn.XLOOKUP(Solution[[#This Row],[Cu_ID]],Master[cu_id],Master[Notes], "none")</f>
        <v>105</v>
      </c>
      <c r="AN1643" s="28"/>
    </row>
    <row r="1644" spans="1:40" x14ac:dyDescent="0.3">
      <c r="A1644" s="53" t="s">
        <v>11267</v>
      </c>
      <c r="B1644" s="37" t="s">
        <v>11268</v>
      </c>
      <c r="C1644" s="37" t="s">
        <v>7728</v>
      </c>
      <c r="D1644" s="28" t="s">
        <v>7717</v>
      </c>
      <c r="E1644" s="28" t="s">
        <v>11016</v>
      </c>
      <c r="F1644" s="28" t="s">
        <v>900</v>
      </c>
      <c r="G1644" s="28" t="s">
        <v>7756</v>
      </c>
      <c r="H1644" s="28" t="s">
        <v>11016</v>
      </c>
      <c r="I1644" s="28" t="s">
        <v>900</v>
      </c>
      <c r="J1644" s="28">
        <v>62</v>
      </c>
      <c r="K1644" s="35" t="s">
        <v>9283</v>
      </c>
      <c r="L1644" s="35" t="s">
        <v>11269</v>
      </c>
      <c r="M1644" s="30">
        <v>8.4663702063262498</v>
      </c>
      <c r="N1644" s="32" t="s">
        <v>15000</v>
      </c>
      <c r="O1644" s="28" t="s">
        <v>7774</v>
      </c>
      <c r="P1644" s="29">
        <v>0.34446759259259258</v>
      </c>
      <c r="Q1644" s="29">
        <v>0.3505787037037037</v>
      </c>
      <c r="R1644" s="28">
        <v>0</v>
      </c>
      <c r="S1644" s="30">
        <v>8.8000000000000007</v>
      </c>
      <c r="T1644" s="32" t="s">
        <v>11270</v>
      </c>
      <c r="U1644" s="32" t="s">
        <v>11271</v>
      </c>
      <c r="V1644" s="30">
        <v>7.5060918092908198</v>
      </c>
      <c r="W1644" s="28">
        <v>0</v>
      </c>
      <c r="X1644" s="28">
        <v>0</v>
      </c>
      <c r="Y1644" s="28" t="s">
        <v>14621</v>
      </c>
      <c r="Z1644" s="28" t="s">
        <v>14931</v>
      </c>
      <c r="AA1644" s="28">
        <v>1</v>
      </c>
      <c r="AB1644" s="28">
        <v>0</v>
      </c>
      <c r="AC1644" s="32">
        <f>Solution[[#This Row],[Old Stop]] +1</f>
        <v>63</v>
      </c>
      <c r="AD1644" s="32" t="str">
        <f>_xlfn.CONCAT(Solution[[#This Row],[Notes]],"_",Solution[[#This Row],[Week '#]],"_", _xlfn.SWITCH(Solution[[#This Row],[Column1]], "M", "Monday", "T", "Tuesday", "W", "Wednesday", "R", "Thursday", "H", "Thursday", "F", "Friday"))</f>
        <v>105_Week2_Wednesday</v>
      </c>
      <c r="AE1644" s="32" t="str">
        <f>IF(LEN(Solution[[#This Row],[Available Delivery Days]]) =1, Solution[[#This Row],[Available Delivery Days]], IF(ISNUMBER(SEARCH(Solution[[#This Row],[New Delivery Day]], Solution[[#This Row],[Available Delivery Days]])), Solution[[#This Row],[New Delivery Day]], Solution[[#This Row],[Old Delivery Day]]))</f>
        <v>W</v>
      </c>
      <c r="AF1644" s="31">
        <v>106.655</v>
      </c>
      <c r="AG1644" s="31">
        <v>106.655</v>
      </c>
      <c r="AH1644" s="28" t="s">
        <v>7832</v>
      </c>
      <c r="AI1644" s="28" t="s">
        <v>932</v>
      </c>
      <c r="AJ1644" s="28" t="s">
        <v>7793</v>
      </c>
      <c r="AK1644" s="28" t="s">
        <v>7793</v>
      </c>
      <c r="AL1644" s="28" t="s">
        <v>7797</v>
      </c>
      <c r="AM1644" s="28">
        <f>_xlfn.XLOOKUP(Solution[[#This Row],[Cu_ID]],Master[cu_id],Master[Notes], "none")</f>
        <v>105</v>
      </c>
      <c r="AN1644" s="28"/>
    </row>
    <row r="1645" spans="1:40" x14ac:dyDescent="0.3">
      <c r="A1645" s="53" t="s">
        <v>11267</v>
      </c>
      <c r="B1645" s="37" t="s">
        <v>11268</v>
      </c>
      <c r="C1645" s="37" t="s">
        <v>7728</v>
      </c>
      <c r="D1645" s="28" t="s">
        <v>7718</v>
      </c>
      <c r="E1645" s="28" t="s">
        <v>11016</v>
      </c>
      <c r="F1645" s="28" t="s">
        <v>900</v>
      </c>
      <c r="G1645" s="28" t="s">
        <v>7774</v>
      </c>
      <c r="H1645" s="28" t="s">
        <v>11016</v>
      </c>
      <c r="I1645" s="28" t="s">
        <v>900</v>
      </c>
      <c r="J1645" s="28">
        <v>62</v>
      </c>
      <c r="K1645" s="35" t="s">
        <v>9283</v>
      </c>
      <c r="L1645" s="35" t="s">
        <v>11269</v>
      </c>
      <c r="M1645" s="30">
        <v>8.4663702063262498</v>
      </c>
      <c r="N1645" s="32" t="s">
        <v>16201</v>
      </c>
      <c r="O1645" s="28" t="s">
        <v>7774</v>
      </c>
      <c r="P1645" s="29">
        <v>0.36440972222222223</v>
      </c>
      <c r="Q1645" s="29">
        <v>0.37052083333333335</v>
      </c>
      <c r="R1645" s="28">
        <v>0</v>
      </c>
      <c r="S1645" s="30">
        <v>8.8000000000000007</v>
      </c>
      <c r="T1645" s="32" t="s">
        <v>11270</v>
      </c>
      <c r="U1645" s="32" t="s">
        <v>11271</v>
      </c>
      <c r="V1645" s="30">
        <v>7.5060918092908198</v>
      </c>
      <c r="W1645" s="28">
        <v>0</v>
      </c>
      <c r="X1645" s="28">
        <v>0</v>
      </c>
      <c r="Y1645" s="28" t="s">
        <v>14621</v>
      </c>
      <c r="Z1645" s="28" t="s">
        <v>16202</v>
      </c>
      <c r="AA1645" s="28">
        <v>1</v>
      </c>
      <c r="AB1645" s="28">
        <v>0</v>
      </c>
      <c r="AC1645" s="32">
        <f>Solution[[#This Row],[Old Stop]] +1</f>
        <v>63</v>
      </c>
      <c r="AD1645" s="32" t="str">
        <f>_xlfn.CONCAT(Solution[[#This Row],[Notes]],"_",Solution[[#This Row],[Week '#]],"_", _xlfn.SWITCH(Solution[[#This Row],[Column1]], "M", "Monday", "T", "Tuesday", "W", "Wednesday", "R", "Thursday", "H", "Thursday", "F", "Friday"))</f>
        <v>105_Week3_Wednesday</v>
      </c>
      <c r="AE1645" s="32" t="str">
        <f>IF(LEN(Solution[[#This Row],[Available Delivery Days]]) =1, Solution[[#This Row],[Available Delivery Days]], IF(ISNUMBER(SEARCH(Solution[[#This Row],[New Delivery Day]], Solution[[#This Row],[Available Delivery Days]])), Solution[[#This Row],[New Delivery Day]], Solution[[#This Row],[Old Delivery Day]]))</f>
        <v>W</v>
      </c>
      <c r="AF1645" s="31">
        <v>106.655</v>
      </c>
      <c r="AG1645" s="31">
        <v>106.655</v>
      </c>
      <c r="AH1645" s="28" t="s">
        <v>7832</v>
      </c>
      <c r="AI1645" s="28" t="s">
        <v>932</v>
      </c>
      <c r="AJ1645" s="28" t="s">
        <v>7793</v>
      </c>
      <c r="AK1645" s="28" t="s">
        <v>7793</v>
      </c>
      <c r="AL1645" s="28" t="s">
        <v>7797</v>
      </c>
      <c r="AM1645" s="28">
        <f>_xlfn.XLOOKUP(Solution[[#This Row],[Cu_ID]],Master[cu_id],Master[Notes], "none")</f>
        <v>105</v>
      </c>
      <c r="AN1645" s="28"/>
    </row>
    <row r="1646" spans="1:40" x14ac:dyDescent="0.3">
      <c r="A1646" s="53" t="s">
        <v>11267</v>
      </c>
      <c r="B1646" s="37" t="s">
        <v>11268</v>
      </c>
      <c r="C1646" s="37" t="s">
        <v>7728</v>
      </c>
      <c r="D1646" s="28" t="s">
        <v>7719</v>
      </c>
      <c r="E1646" s="28" t="s">
        <v>11016</v>
      </c>
      <c r="F1646" s="28" t="s">
        <v>900</v>
      </c>
      <c r="G1646" s="28" t="s">
        <v>7774</v>
      </c>
      <c r="H1646" s="28" t="s">
        <v>11016</v>
      </c>
      <c r="I1646" s="28" t="s">
        <v>900</v>
      </c>
      <c r="J1646" s="28">
        <v>62</v>
      </c>
      <c r="K1646" s="35" t="s">
        <v>9283</v>
      </c>
      <c r="L1646" s="35" t="s">
        <v>11269</v>
      </c>
      <c r="M1646" s="30">
        <v>8.4663702063262498</v>
      </c>
      <c r="N1646" s="32" t="s">
        <v>16741</v>
      </c>
      <c r="O1646" s="28" t="s">
        <v>7774</v>
      </c>
      <c r="P1646" s="29">
        <v>0.3580902777777778</v>
      </c>
      <c r="Q1646" s="29">
        <v>0.36420138888888887</v>
      </c>
      <c r="R1646" s="28">
        <v>0</v>
      </c>
      <c r="S1646" s="30">
        <v>8.8000000000000007</v>
      </c>
      <c r="T1646" s="32" t="s">
        <v>11270</v>
      </c>
      <c r="U1646" s="32" t="s">
        <v>11271</v>
      </c>
      <c r="V1646" s="30">
        <v>7.5060918092908198</v>
      </c>
      <c r="W1646" s="28">
        <v>0</v>
      </c>
      <c r="X1646" s="28">
        <v>0</v>
      </c>
      <c r="Y1646" s="28" t="s">
        <v>14621</v>
      </c>
      <c r="Z1646" s="28" t="s">
        <v>16493</v>
      </c>
      <c r="AA1646" s="28">
        <v>1</v>
      </c>
      <c r="AB1646" s="28">
        <v>0</v>
      </c>
      <c r="AC1646" s="32">
        <f>Solution[[#This Row],[Old Stop]] +1</f>
        <v>63</v>
      </c>
      <c r="AD1646" s="32" t="str">
        <f>_xlfn.CONCAT(Solution[[#This Row],[Notes]],"_",Solution[[#This Row],[Week '#]],"_", _xlfn.SWITCH(Solution[[#This Row],[Column1]], "M", "Monday", "T", "Tuesday", "W", "Wednesday", "R", "Thursday", "H", "Thursday", "F", "Friday"))</f>
        <v>105_Week4_Wednesday</v>
      </c>
      <c r="AE1646" s="32" t="str">
        <f>IF(LEN(Solution[[#This Row],[Available Delivery Days]]) =1, Solution[[#This Row],[Available Delivery Days]], IF(ISNUMBER(SEARCH(Solution[[#This Row],[New Delivery Day]], Solution[[#This Row],[Available Delivery Days]])), Solution[[#This Row],[New Delivery Day]], Solution[[#This Row],[Old Delivery Day]]))</f>
        <v>W</v>
      </c>
      <c r="AF1646" s="31">
        <v>106.655</v>
      </c>
      <c r="AG1646" s="31">
        <v>106.655</v>
      </c>
      <c r="AH1646" s="28" t="s">
        <v>7832</v>
      </c>
      <c r="AI1646" s="28" t="s">
        <v>932</v>
      </c>
      <c r="AJ1646" s="28" t="s">
        <v>7793</v>
      </c>
      <c r="AK1646" s="28" t="s">
        <v>7793</v>
      </c>
      <c r="AL1646" s="28" t="s">
        <v>7797</v>
      </c>
      <c r="AM1646" s="28">
        <f>_xlfn.XLOOKUP(Solution[[#This Row],[Cu_ID]],Master[cu_id],Master[Notes], "none")</f>
        <v>105</v>
      </c>
      <c r="AN1646" s="28"/>
    </row>
    <row r="1647" spans="1:40" x14ac:dyDescent="0.3">
      <c r="A1647" s="53" t="s">
        <v>14477</v>
      </c>
      <c r="B1647" s="37" t="s">
        <v>14478</v>
      </c>
      <c r="C1647" s="37" t="s">
        <v>7728</v>
      </c>
      <c r="D1647" s="28" t="s">
        <v>7718</v>
      </c>
      <c r="E1647" s="28" t="s">
        <v>7752</v>
      </c>
      <c r="F1647" s="28" t="s">
        <v>900</v>
      </c>
      <c r="G1647" s="28" t="s">
        <v>7758</v>
      </c>
      <c r="H1647" s="28" t="s">
        <v>7752</v>
      </c>
      <c r="I1647" s="28" t="s">
        <v>902</v>
      </c>
      <c r="J1647" s="28">
        <v>230</v>
      </c>
      <c r="K1647" s="35" t="s">
        <v>9076</v>
      </c>
      <c r="L1647" s="35" t="s">
        <v>14479</v>
      </c>
      <c r="M1647" s="30">
        <v>16.763792091980601</v>
      </c>
      <c r="N1647" s="32" t="s">
        <v>16102</v>
      </c>
      <c r="O1647" s="28" t="s">
        <v>7748</v>
      </c>
      <c r="P1647" s="29">
        <v>0.39475694444444442</v>
      </c>
      <c r="Q1647" s="29">
        <v>0.39486111111111111</v>
      </c>
      <c r="R1647" s="28">
        <v>0</v>
      </c>
      <c r="S1647" s="30">
        <v>0.15</v>
      </c>
      <c r="T1647" s="32" t="s">
        <v>14480</v>
      </c>
      <c r="U1647" s="32" t="s">
        <v>14481</v>
      </c>
      <c r="V1647" s="30">
        <v>14.5862201901235</v>
      </c>
      <c r="W1647" s="28">
        <v>0</v>
      </c>
      <c r="X1647" s="28">
        <v>0</v>
      </c>
      <c r="Y1647" s="28" t="s">
        <v>14581</v>
      </c>
      <c r="Z1647" s="28" t="s">
        <v>15848</v>
      </c>
      <c r="AA1647" s="28">
        <v>1</v>
      </c>
      <c r="AB1647" s="28">
        <v>0</v>
      </c>
      <c r="AC1647" s="32">
        <f>Solution[[#This Row],[Old Stop]] +1</f>
        <v>231</v>
      </c>
      <c r="AD1647" s="32" t="str">
        <f>_xlfn.CONCAT(Solution[[#This Row],[Notes]],"_",Solution[[#This Row],[Week '#]],"_", _xlfn.SWITCH(Solution[[#This Row],[Column1]], "M", "Monday", "T", "Tuesday", "W", "Wednesday", "R", "Thursday", "H", "Thursday", "F", "Friday"))</f>
        <v>105_Week3_Wednesday</v>
      </c>
      <c r="AE1647" s="32" t="str">
        <f>IF(LEN(Solution[[#This Row],[Available Delivery Days]]) =1, Solution[[#This Row],[Available Delivery Days]], IF(ISNUMBER(SEARCH(Solution[[#This Row],[New Delivery Day]], Solution[[#This Row],[Available Delivery Days]])), Solution[[#This Row],[New Delivery Day]], Solution[[#This Row],[Old Delivery Day]]))</f>
        <v>W</v>
      </c>
      <c r="AF1647" s="31">
        <v>7.8925000000000001</v>
      </c>
      <c r="AG1647" s="31">
        <v>6.8162000000000003</v>
      </c>
      <c r="AH1647" s="28" t="s">
        <v>7832</v>
      </c>
      <c r="AI1647" s="28" t="s">
        <v>932</v>
      </c>
      <c r="AJ1647" s="28" t="s">
        <v>7793</v>
      </c>
      <c r="AK1647" s="28" t="s">
        <v>7792</v>
      </c>
      <c r="AL1647" s="28" t="s">
        <v>7797</v>
      </c>
      <c r="AM1647" s="28">
        <f>_xlfn.XLOOKUP(Solution[[#This Row],[Cu_ID]],Master[cu_id],Master[Notes], "none")</f>
        <v>105</v>
      </c>
      <c r="AN1647" s="28">
        <v>0</v>
      </c>
    </row>
    <row r="1648" spans="1:40" x14ac:dyDescent="0.3">
      <c r="A1648" s="53" t="s">
        <v>11498</v>
      </c>
      <c r="B1648" s="37" t="s">
        <v>11499</v>
      </c>
      <c r="C1648" s="37" t="s">
        <v>7728</v>
      </c>
      <c r="D1648" s="28" t="s">
        <v>7717</v>
      </c>
      <c r="E1648" s="28" t="s">
        <v>7789</v>
      </c>
      <c r="F1648" s="28" t="s">
        <v>900</v>
      </c>
      <c r="G1648" s="28" t="s">
        <v>7774</v>
      </c>
      <c r="H1648" s="28" t="s">
        <v>7789</v>
      </c>
      <c r="I1648" s="28" t="s">
        <v>8057</v>
      </c>
      <c r="J1648" s="28">
        <v>120</v>
      </c>
      <c r="K1648" s="35" t="s">
        <v>8074</v>
      </c>
      <c r="L1648" s="35" t="s">
        <v>11500</v>
      </c>
      <c r="M1648" s="30">
        <v>2.6593086346983901</v>
      </c>
      <c r="N1648" s="32" t="s">
        <v>15555</v>
      </c>
      <c r="O1648" s="28" t="s">
        <v>7751</v>
      </c>
      <c r="P1648" s="29">
        <v>0.42880787037037038</v>
      </c>
      <c r="Q1648" s="29">
        <v>0.43957175925925923</v>
      </c>
      <c r="R1648" s="28">
        <v>0</v>
      </c>
      <c r="S1648" s="30">
        <v>15.491666666666667</v>
      </c>
      <c r="T1648" s="32" t="s">
        <v>11501</v>
      </c>
      <c r="U1648" s="32" t="s">
        <v>11502</v>
      </c>
      <c r="V1648" s="30">
        <v>1.6337571632819501</v>
      </c>
      <c r="W1648" s="28">
        <v>0</v>
      </c>
      <c r="X1648" s="28">
        <v>0</v>
      </c>
      <c r="Y1648" s="28" t="s">
        <v>14641</v>
      </c>
      <c r="Z1648" s="28" t="s">
        <v>15508</v>
      </c>
      <c r="AA1648" s="28">
        <v>1</v>
      </c>
      <c r="AB1648" s="28">
        <v>0</v>
      </c>
      <c r="AC1648" s="32">
        <f>Solution[[#This Row],[Old Stop]] +1</f>
        <v>121</v>
      </c>
      <c r="AD1648" s="32" t="str">
        <f>_xlfn.CONCAT(Solution[[#This Row],[Notes]],"_",Solution[[#This Row],[Week '#]],"_", _xlfn.SWITCH(Solution[[#This Row],[Column1]], "M", "Monday", "T", "Tuesday", "W", "Wednesday", "R", "Thursday", "H", "Thursday", "F", "Friday"))</f>
        <v>101_Week2_Wednesday</v>
      </c>
      <c r="AE1648" s="32" t="str">
        <f>IF(LEN(Solution[[#This Row],[Available Delivery Days]]) =1, Solution[[#This Row],[Available Delivery Days]], IF(ISNUMBER(SEARCH(Solution[[#This Row],[New Delivery Day]], Solution[[#This Row],[Available Delivery Days]])), Solution[[#This Row],[New Delivery Day]], Solution[[#This Row],[Old Delivery Day]]))</f>
        <v>W</v>
      </c>
      <c r="AF1648" s="31">
        <v>51.534999999999997</v>
      </c>
      <c r="AG1648" s="31">
        <v>45.8262</v>
      </c>
      <c r="AH1648" s="28" t="s">
        <v>7832</v>
      </c>
      <c r="AI1648" s="28" t="s">
        <v>932</v>
      </c>
      <c r="AJ1648" s="28" t="s">
        <v>7793</v>
      </c>
      <c r="AK1648" s="28" t="s">
        <v>7792</v>
      </c>
      <c r="AL1648" s="28" t="s">
        <v>7797</v>
      </c>
      <c r="AM1648" s="28">
        <f>_xlfn.XLOOKUP(Solution[[#This Row],[Cu_ID]],Master[cu_id],Master[Notes], "none")</f>
        <v>101</v>
      </c>
      <c r="AN1648" s="28">
        <v>0</v>
      </c>
    </row>
    <row r="1649" spans="1:40" x14ac:dyDescent="0.3">
      <c r="A1649" s="53" t="s">
        <v>11498</v>
      </c>
      <c r="B1649" s="37" t="s">
        <v>11499</v>
      </c>
      <c r="C1649" s="37" t="s">
        <v>7728</v>
      </c>
      <c r="D1649" s="28" t="s">
        <v>7719</v>
      </c>
      <c r="E1649" s="28" t="s">
        <v>7789</v>
      </c>
      <c r="F1649" s="28" t="s">
        <v>900</v>
      </c>
      <c r="G1649" s="28" t="s">
        <v>7756</v>
      </c>
      <c r="H1649" s="28" t="s">
        <v>7789</v>
      </c>
      <c r="I1649" s="28" t="s">
        <v>8057</v>
      </c>
      <c r="J1649" s="28">
        <v>120</v>
      </c>
      <c r="K1649" s="35" t="s">
        <v>8074</v>
      </c>
      <c r="L1649" s="35" t="s">
        <v>11500</v>
      </c>
      <c r="M1649" s="30">
        <v>2.6593086346983901</v>
      </c>
      <c r="N1649" s="32" t="s">
        <v>16625</v>
      </c>
      <c r="O1649" s="28" t="s">
        <v>7751</v>
      </c>
      <c r="P1649" s="29">
        <v>0.38916666666666666</v>
      </c>
      <c r="Q1649" s="29">
        <v>0.39993055555555557</v>
      </c>
      <c r="R1649" s="28">
        <v>0</v>
      </c>
      <c r="S1649" s="30">
        <v>15.491666666666667</v>
      </c>
      <c r="T1649" s="32" t="s">
        <v>11501</v>
      </c>
      <c r="U1649" s="32" t="s">
        <v>11502</v>
      </c>
      <c r="V1649" s="30">
        <v>1.6337571632819501</v>
      </c>
      <c r="W1649" s="28">
        <v>0</v>
      </c>
      <c r="X1649" s="28">
        <v>0</v>
      </c>
      <c r="Y1649" s="28" t="s">
        <v>14641</v>
      </c>
      <c r="Z1649" s="28" t="s">
        <v>16425</v>
      </c>
      <c r="AA1649" s="28">
        <v>1</v>
      </c>
      <c r="AB1649" s="28">
        <v>0</v>
      </c>
      <c r="AC1649" s="32">
        <f>Solution[[#This Row],[Old Stop]] +1</f>
        <v>121</v>
      </c>
      <c r="AD1649" s="32" t="str">
        <f>_xlfn.CONCAT(Solution[[#This Row],[Notes]],"_",Solution[[#This Row],[Week '#]],"_", _xlfn.SWITCH(Solution[[#This Row],[Column1]], "M", "Monday", "T", "Tuesday", "W", "Wednesday", "R", "Thursday", "H", "Thursday", "F", "Friday"))</f>
        <v>101_Week4_Wednesday</v>
      </c>
      <c r="AE1649" s="32" t="str">
        <f>IF(LEN(Solution[[#This Row],[Available Delivery Days]]) =1, Solution[[#This Row],[Available Delivery Days]], IF(ISNUMBER(SEARCH(Solution[[#This Row],[New Delivery Day]], Solution[[#This Row],[Available Delivery Days]])), Solution[[#This Row],[New Delivery Day]], Solution[[#This Row],[Old Delivery Day]]))</f>
        <v>W</v>
      </c>
      <c r="AF1649" s="31">
        <v>51.534999999999997</v>
      </c>
      <c r="AG1649" s="31">
        <v>45.8262</v>
      </c>
      <c r="AH1649" s="28" t="s">
        <v>7832</v>
      </c>
      <c r="AI1649" s="28" t="s">
        <v>932</v>
      </c>
      <c r="AJ1649" s="28" t="s">
        <v>7793</v>
      </c>
      <c r="AK1649" s="28" t="s">
        <v>7792</v>
      </c>
      <c r="AL1649" s="28" t="s">
        <v>7797</v>
      </c>
      <c r="AM1649" s="28">
        <f>_xlfn.XLOOKUP(Solution[[#This Row],[Cu_ID]],Master[cu_id],Master[Notes], "none")</f>
        <v>101</v>
      </c>
      <c r="AN1649" s="28">
        <v>0</v>
      </c>
    </row>
    <row r="1650" spans="1:40" x14ac:dyDescent="0.3">
      <c r="A1650" s="53" t="s">
        <v>12211</v>
      </c>
      <c r="B1650" s="37" t="s">
        <v>12212</v>
      </c>
      <c r="C1650" s="37" t="s">
        <v>7728</v>
      </c>
      <c r="D1650" s="28" t="s">
        <v>7716</v>
      </c>
      <c r="E1650" s="28" t="s">
        <v>7752</v>
      </c>
      <c r="F1650" s="28" t="s">
        <v>900</v>
      </c>
      <c r="G1650" s="28" t="s">
        <v>7755</v>
      </c>
      <c r="H1650" s="28" t="s">
        <v>11016</v>
      </c>
      <c r="I1650" s="28" t="s">
        <v>903</v>
      </c>
      <c r="J1650" s="28">
        <v>293</v>
      </c>
      <c r="K1650" s="35" t="s">
        <v>9254</v>
      </c>
      <c r="L1650" s="35" t="s">
        <v>12213</v>
      </c>
      <c r="M1650" s="30">
        <v>6.3045660741627199</v>
      </c>
      <c r="N1650" s="32" t="s">
        <v>14991</v>
      </c>
      <c r="O1650" s="28" t="s">
        <v>7774</v>
      </c>
      <c r="P1650" s="29">
        <v>0.62498842592592596</v>
      </c>
      <c r="Q1650" s="29">
        <v>0.6320486111111111</v>
      </c>
      <c r="R1650" s="28">
        <v>143.087720111012</v>
      </c>
      <c r="S1650" s="30">
        <v>10.166666666666666</v>
      </c>
      <c r="T1650" s="32" t="s">
        <v>12214</v>
      </c>
      <c r="U1650" s="32" t="s">
        <v>12215</v>
      </c>
      <c r="V1650" s="30">
        <v>5.6379936355490097</v>
      </c>
      <c r="W1650" s="28">
        <v>0</v>
      </c>
      <c r="X1650" s="28">
        <v>0</v>
      </c>
      <c r="Y1650" s="28" t="s">
        <v>14581</v>
      </c>
      <c r="Z1650" s="28" t="s">
        <v>14582</v>
      </c>
      <c r="AA1650" s="28">
        <v>1</v>
      </c>
      <c r="AB1650" s="28">
        <v>0</v>
      </c>
      <c r="AC1650" s="32">
        <f>Solution[[#This Row],[Old Stop]] +1</f>
        <v>294</v>
      </c>
      <c r="AD1650" s="32" t="str">
        <f>_xlfn.CONCAT(Solution[[#This Row],[Notes]],"_",Solution[[#This Row],[Week '#]],"_", _xlfn.SWITCH(Solution[[#This Row],[Column1]], "M", "Monday", "T", "Tuesday", "W", "Wednesday", "R", "Thursday", "H", "Thursday", "F", "Friday"))</f>
        <v>103_Week1_Wednesday</v>
      </c>
      <c r="AE1650" s="32" t="str">
        <f>IF(LEN(Solution[[#This Row],[Available Delivery Days]]) =1, Solution[[#This Row],[Available Delivery Days]], IF(ISNUMBER(SEARCH(Solution[[#This Row],[New Delivery Day]], Solution[[#This Row],[Available Delivery Days]])), Solution[[#This Row],[New Delivery Day]], Solution[[#This Row],[Old Delivery Day]]))</f>
        <v>W</v>
      </c>
      <c r="AF1650" s="31">
        <v>68.376199999999997</v>
      </c>
      <c r="AG1650" s="31">
        <v>21.8325</v>
      </c>
      <c r="AH1650" s="28" t="s">
        <v>7832</v>
      </c>
      <c r="AI1650" s="28" t="s">
        <v>944</v>
      </c>
      <c r="AJ1650" s="28" t="s">
        <v>7792</v>
      </c>
      <c r="AK1650" s="28" t="s">
        <v>7792</v>
      </c>
      <c r="AL1650" s="28" t="s">
        <v>7797</v>
      </c>
      <c r="AM1650" s="28">
        <f>_xlfn.XLOOKUP(Solution[[#This Row],[Cu_ID]],Master[cu_id],Master[Notes], "none")</f>
        <v>103</v>
      </c>
      <c r="AN1650" s="28">
        <v>0</v>
      </c>
    </row>
    <row r="1651" spans="1:40" x14ac:dyDescent="0.3">
      <c r="A1651" s="53" t="s">
        <v>12211</v>
      </c>
      <c r="B1651" s="37" t="s">
        <v>12212</v>
      </c>
      <c r="C1651" s="37" t="s">
        <v>7728</v>
      </c>
      <c r="D1651" s="28" t="s">
        <v>7717</v>
      </c>
      <c r="E1651" s="28" t="s">
        <v>7752</v>
      </c>
      <c r="F1651" s="28" t="s">
        <v>900</v>
      </c>
      <c r="G1651" s="28" t="s">
        <v>7759</v>
      </c>
      <c r="H1651" s="28" t="s">
        <v>11016</v>
      </c>
      <c r="I1651" s="28" t="s">
        <v>903</v>
      </c>
      <c r="J1651" s="28">
        <v>293</v>
      </c>
      <c r="K1651" s="35" t="s">
        <v>9254</v>
      </c>
      <c r="L1651" s="35" t="s">
        <v>12213</v>
      </c>
      <c r="M1651" s="30">
        <v>6.3045660741627199</v>
      </c>
      <c r="N1651" s="32" t="s">
        <v>15506</v>
      </c>
      <c r="O1651" s="28" t="s">
        <v>7774</v>
      </c>
      <c r="P1651" s="29">
        <v>0.625</v>
      </c>
      <c r="Q1651" s="29">
        <v>0.63206018518518514</v>
      </c>
      <c r="R1651" s="28">
        <v>186.20216714777101</v>
      </c>
      <c r="S1651" s="30">
        <v>10.166666666666666</v>
      </c>
      <c r="T1651" s="32" t="s">
        <v>12214</v>
      </c>
      <c r="U1651" s="32" t="s">
        <v>12215</v>
      </c>
      <c r="V1651" s="30">
        <v>5.6379936355490097</v>
      </c>
      <c r="W1651" s="28">
        <v>0</v>
      </c>
      <c r="X1651" s="28">
        <v>0</v>
      </c>
      <c r="Y1651" s="28" t="s">
        <v>14581</v>
      </c>
      <c r="Z1651" s="28" t="s">
        <v>15503</v>
      </c>
      <c r="AA1651" s="28">
        <v>1</v>
      </c>
      <c r="AB1651" s="28">
        <v>0</v>
      </c>
      <c r="AC1651" s="32">
        <f>Solution[[#This Row],[Old Stop]] +1</f>
        <v>294</v>
      </c>
      <c r="AD1651" s="32" t="str">
        <f>_xlfn.CONCAT(Solution[[#This Row],[Notes]],"_",Solution[[#This Row],[Week '#]],"_", _xlfn.SWITCH(Solution[[#This Row],[Column1]], "M", "Monday", "T", "Tuesday", "W", "Wednesday", "R", "Thursday", "H", "Thursday", "F", "Friday"))</f>
        <v>103_Week2_Wednesday</v>
      </c>
      <c r="AE1651" s="32" t="str">
        <f>IF(LEN(Solution[[#This Row],[Available Delivery Days]]) =1, Solution[[#This Row],[Available Delivery Days]], IF(ISNUMBER(SEARCH(Solution[[#This Row],[New Delivery Day]], Solution[[#This Row],[Available Delivery Days]])), Solution[[#This Row],[New Delivery Day]], Solution[[#This Row],[Old Delivery Day]]))</f>
        <v>W</v>
      </c>
      <c r="AF1651" s="31">
        <v>68.376199999999997</v>
      </c>
      <c r="AG1651" s="31">
        <v>21.8325</v>
      </c>
      <c r="AH1651" s="28" t="s">
        <v>7832</v>
      </c>
      <c r="AI1651" s="28" t="s">
        <v>944</v>
      </c>
      <c r="AJ1651" s="28" t="s">
        <v>7792</v>
      </c>
      <c r="AK1651" s="28" t="s">
        <v>7792</v>
      </c>
      <c r="AL1651" s="28" t="s">
        <v>7797</v>
      </c>
      <c r="AM1651" s="28">
        <f>_xlfn.XLOOKUP(Solution[[#This Row],[Cu_ID]],Master[cu_id],Master[Notes], "none")</f>
        <v>103</v>
      </c>
      <c r="AN1651" s="28">
        <v>0</v>
      </c>
    </row>
    <row r="1652" spans="1:40" x14ac:dyDescent="0.3">
      <c r="A1652" s="53" t="s">
        <v>12211</v>
      </c>
      <c r="B1652" s="37" t="s">
        <v>12212</v>
      </c>
      <c r="C1652" s="37" t="s">
        <v>7728</v>
      </c>
      <c r="D1652" s="28" t="s">
        <v>7718</v>
      </c>
      <c r="E1652" s="28" t="s">
        <v>7752</v>
      </c>
      <c r="F1652" s="28" t="s">
        <v>900</v>
      </c>
      <c r="G1652" s="28" t="s">
        <v>7783</v>
      </c>
      <c r="H1652" s="28" t="s">
        <v>11016</v>
      </c>
      <c r="I1652" s="28" t="s">
        <v>903</v>
      </c>
      <c r="J1652" s="28">
        <v>293</v>
      </c>
      <c r="K1652" s="35" t="s">
        <v>9254</v>
      </c>
      <c r="L1652" s="35" t="s">
        <v>12213</v>
      </c>
      <c r="M1652" s="30">
        <v>6.3045660741627199</v>
      </c>
      <c r="N1652" s="32" t="s">
        <v>16100</v>
      </c>
      <c r="O1652" s="28" t="s">
        <v>7774</v>
      </c>
      <c r="P1652" s="29">
        <v>0.62498842592592596</v>
      </c>
      <c r="Q1652" s="29">
        <v>0.6320486111111111</v>
      </c>
      <c r="R1652" s="28">
        <v>176.66247979365301</v>
      </c>
      <c r="S1652" s="30">
        <v>10.166666666666666</v>
      </c>
      <c r="T1652" s="32" t="s">
        <v>12214</v>
      </c>
      <c r="U1652" s="32" t="s">
        <v>12215</v>
      </c>
      <c r="V1652" s="30">
        <v>5.6379936355490097</v>
      </c>
      <c r="W1652" s="28">
        <v>0</v>
      </c>
      <c r="X1652" s="28">
        <v>0</v>
      </c>
      <c r="Y1652" s="28" t="s">
        <v>14581</v>
      </c>
      <c r="Z1652" s="28" t="s">
        <v>15848</v>
      </c>
      <c r="AA1652" s="28">
        <v>1</v>
      </c>
      <c r="AB1652" s="28">
        <v>0</v>
      </c>
      <c r="AC1652" s="32">
        <f>Solution[[#This Row],[Old Stop]] +1</f>
        <v>294</v>
      </c>
      <c r="AD1652" s="32" t="str">
        <f>_xlfn.CONCAT(Solution[[#This Row],[Notes]],"_",Solution[[#This Row],[Week '#]],"_", _xlfn.SWITCH(Solution[[#This Row],[Column1]], "M", "Monday", "T", "Tuesday", "W", "Wednesday", "R", "Thursday", "H", "Thursday", "F", "Friday"))</f>
        <v>103_Week3_Wednesday</v>
      </c>
      <c r="AE1652" s="32" t="str">
        <f>IF(LEN(Solution[[#This Row],[Available Delivery Days]]) =1, Solution[[#This Row],[Available Delivery Days]], IF(ISNUMBER(SEARCH(Solution[[#This Row],[New Delivery Day]], Solution[[#This Row],[Available Delivery Days]])), Solution[[#This Row],[New Delivery Day]], Solution[[#This Row],[Old Delivery Day]]))</f>
        <v>W</v>
      </c>
      <c r="AF1652" s="31">
        <v>68.376199999999997</v>
      </c>
      <c r="AG1652" s="31">
        <v>21.8325</v>
      </c>
      <c r="AH1652" s="28" t="s">
        <v>7832</v>
      </c>
      <c r="AI1652" s="28" t="s">
        <v>944</v>
      </c>
      <c r="AJ1652" s="28" t="s">
        <v>7792</v>
      </c>
      <c r="AK1652" s="28" t="s">
        <v>7792</v>
      </c>
      <c r="AL1652" s="28" t="s">
        <v>7797</v>
      </c>
      <c r="AM1652" s="28">
        <f>_xlfn.XLOOKUP(Solution[[#This Row],[Cu_ID]],Master[cu_id],Master[Notes], "none")</f>
        <v>103</v>
      </c>
      <c r="AN1652" s="28">
        <v>0</v>
      </c>
    </row>
    <row r="1653" spans="1:40" x14ac:dyDescent="0.3">
      <c r="A1653" s="53" t="s">
        <v>12211</v>
      </c>
      <c r="B1653" s="37" t="s">
        <v>12212</v>
      </c>
      <c r="C1653" s="37" t="s">
        <v>7728</v>
      </c>
      <c r="D1653" s="28" t="s">
        <v>7719</v>
      </c>
      <c r="E1653" s="28" t="s">
        <v>7752</v>
      </c>
      <c r="F1653" s="28" t="s">
        <v>900</v>
      </c>
      <c r="G1653" s="28" t="s">
        <v>7759</v>
      </c>
      <c r="H1653" s="28" t="s">
        <v>11016</v>
      </c>
      <c r="I1653" s="28" t="s">
        <v>903</v>
      </c>
      <c r="J1653" s="28">
        <v>293</v>
      </c>
      <c r="K1653" s="35" t="s">
        <v>9254</v>
      </c>
      <c r="L1653" s="35" t="s">
        <v>12213</v>
      </c>
      <c r="M1653" s="30">
        <v>6.3045660741627199</v>
      </c>
      <c r="N1653" s="32" t="s">
        <v>16547</v>
      </c>
      <c r="O1653" s="28" t="s">
        <v>7774</v>
      </c>
      <c r="P1653" s="29">
        <v>0.625</v>
      </c>
      <c r="Q1653" s="29">
        <v>0.63206018518518514</v>
      </c>
      <c r="R1653" s="28">
        <v>186.20216714777101</v>
      </c>
      <c r="S1653" s="30">
        <v>10.166666666666666</v>
      </c>
      <c r="T1653" s="32" t="s">
        <v>12214</v>
      </c>
      <c r="U1653" s="32" t="s">
        <v>12215</v>
      </c>
      <c r="V1653" s="30">
        <v>5.6379936355490097</v>
      </c>
      <c r="W1653" s="28">
        <v>0</v>
      </c>
      <c r="X1653" s="28">
        <v>0</v>
      </c>
      <c r="Y1653" s="28" t="s">
        <v>14581</v>
      </c>
      <c r="Z1653" s="28" t="s">
        <v>16548</v>
      </c>
      <c r="AA1653" s="28">
        <v>1</v>
      </c>
      <c r="AB1653" s="28">
        <v>0</v>
      </c>
      <c r="AC1653" s="32">
        <f>Solution[[#This Row],[Old Stop]] +1</f>
        <v>294</v>
      </c>
      <c r="AD1653" s="32" t="str">
        <f>_xlfn.CONCAT(Solution[[#This Row],[Notes]],"_",Solution[[#This Row],[Week '#]],"_", _xlfn.SWITCH(Solution[[#This Row],[Column1]], "M", "Monday", "T", "Tuesday", "W", "Wednesday", "R", "Thursday", "H", "Thursday", "F", "Friday"))</f>
        <v>103_Week4_Wednesday</v>
      </c>
      <c r="AE1653" s="32" t="str">
        <f>IF(LEN(Solution[[#This Row],[Available Delivery Days]]) =1, Solution[[#This Row],[Available Delivery Days]], IF(ISNUMBER(SEARCH(Solution[[#This Row],[New Delivery Day]], Solution[[#This Row],[Available Delivery Days]])), Solution[[#This Row],[New Delivery Day]], Solution[[#This Row],[Old Delivery Day]]))</f>
        <v>W</v>
      </c>
      <c r="AF1653" s="31">
        <v>68.376199999999997</v>
      </c>
      <c r="AG1653" s="31">
        <v>21.8325</v>
      </c>
      <c r="AH1653" s="28" t="s">
        <v>7832</v>
      </c>
      <c r="AI1653" s="28" t="s">
        <v>944</v>
      </c>
      <c r="AJ1653" s="28" t="s">
        <v>7792</v>
      </c>
      <c r="AK1653" s="28" t="s">
        <v>7792</v>
      </c>
      <c r="AL1653" s="28" t="s">
        <v>7797</v>
      </c>
      <c r="AM1653" s="28">
        <f>_xlfn.XLOOKUP(Solution[[#This Row],[Cu_ID]],Master[cu_id],Master[Notes], "none")</f>
        <v>103</v>
      </c>
      <c r="AN1653" s="28">
        <v>0</v>
      </c>
    </row>
    <row r="1654" spans="1:40" x14ac:dyDescent="0.3">
      <c r="A1654" s="53" t="s">
        <v>12583</v>
      </c>
      <c r="B1654" s="37" t="s">
        <v>12574</v>
      </c>
      <c r="C1654" s="37" t="s">
        <v>7751</v>
      </c>
      <c r="D1654" s="28" t="s">
        <v>7718</v>
      </c>
      <c r="E1654" s="28" t="s">
        <v>11016</v>
      </c>
      <c r="F1654" s="28" t="s">
        <v>900</v>
      </c>
      <c r="G1654" s="28" t="s">
        <v>7747</v>
      </c>
      <c r="H1654" s="28" t="s">
        <v>7789</v>
      </c>
      <c r="I1654" s="28" t="s">
        <v>900</v>
      </c>
      <c r="J1654" s="28">
        <v>312</v>
      </c>
      <c r="K1654" s="35" t="s">
        <v>8044</v>
      </c>
      <c r="L1654" s="35" t="s">
        <v>12584</v>
      </c>
      <c r="M1654" s="30">
        <v>0.11292089149355899</v>
      </c>
      <c r="N1654" s="32" t="s">
        <v>16248</v>
      </c>
      <c r="O1654" s="28" t="s">
        <v>7731</v>
      </c>
      <c r="P1654" s="29">
        <v>0.62559027777777776</v>
      </c>
      <c r="Q1654" s="29">
        <v>0.63244212962962965</v>
      </c>
      <c r="R1654" s="28">
        <v>0</v>
      </c>
      <c r="S1654" s="30">
        <v>9.8666666666666671</v>
      </c>
      <c r="T1654" s="32" t="s">
        <v>12585</v>
      </c>
      <c r="U1654" s="32" t="s">
        <v>12586</v>
      </c>
      <c r="V1654" s="30">
        <v>2.5161578942459802E-2</v>
      </c>
      <c r="W1654" s="28">
        <v>0</v>
      </c>
      <c r="X1654" s="28">
        <v>0</v>
      </c>
      <c r="Y1654" s="28" t="s">
        <v>14621</v>
      </c>
      <c r="Z1654" s="28" t="s">
        <v>16202</v>
      </c>
      <c r="AA1654" s="28">
        <v>1</v>
      </c>
      <c r="AB1654" s="28">
        <v>0</v>
      </c>
      <c r="AC1654" s="32">
        <f>Solution[[#This Row],[Old Stop]] +1</f>
        <v>313</v>
      </c>
      <c r="AD1654" s="32" t="str">
        <f>_xlfn.CONCAT(Solution[[#This Row],[Notes]],"_",Solution[[#This Row],[Week '#]],"_", _xlfn.SWITCH(Solution[[#This Row],[Column1]], "M", "Monday", "T", "Tuesday", "W", "Wednesday", "R", "Thursday", "H", "Thursday", "F", "Friday"))</f>
        <v>101_Week3_Wednesday</v>
      </c>
      <c r="AE1654" s="32" t="str">
        <f>IF(LEN(Solution[[#This Row],[Available Delivery Days]]) =1, Solution[[#This Row],[Available Delivery Days]], IF(ISNUMBER(SEARCH(Solution[[#This Row],[New Delivery Day]], Solution[[#This Row],[Available Delivery Days]])), Solution[[#This Row],[New Delivery Day]], Solution[[#This Row],[Old Delivery Day]]))</f>
        <v>W</v>
      </c>
      <c r="AF1654" s="31">
        <v>21.83</v>
      </c>
      <c r="AG1654" s="31">
        <v>21.83</v>
      </c>
      <c r="AH1654" s="28" t="s">
        <v>7832</v>
      </c>
      <c r="AI1654" s="28" t="s">
        <v>932</v>
      </c>
      <c r="AJ1654" s="28" t="s">
        <v>7792</v>
      </c>
      <c r="AK1654" s="28" t="s">
        <v>7793</v>
      </c>
      <c r="AL1654" s="28" t="s">
        <v>7797</v>
      </c>
      <c r="AM1654" s="28">
        <f>_xlfn.XLOOKUP(Solution[[#This Row],[Cu_ID]],Master[cu_id],Master[Notes], "none")</f>
        <v>101</v>
      </c>
      <c r="AN1654" s="28">
        <v>0</v>
      </c>
    </row>
    <row r="1655" spans="1:40" x14ac:dyDescent="0.3">
      <c r="A1655" s="53" t="s">
        <v>12858</v>
      </c>
      <c r="B1655" s="37" t="s">
        <v>12859</v>
      </c>
      <c r="C1655" s="37" t="s">
        <v>7728</v>
      </c>
      <c r="D1655" s="28" t="s">
        <v>7716</v>
      </c>
      <c r="E1655" s="28" t="s">
        <v>7752</v>
      </c>
      <c r="F1655" s="28" t="s">
        <v>902</v>
      </c>
      <c r="G1655" s="28" t="s">
        <v>7768</v>
      </c>
      <c r="H1655" s="28" t="s">
        <v>7752</v>
      </c>
      <c r="I1655" s="28" t="s">
        <v>900</v>
      </c>
      <c r="J1655" s="28">
        <v>80</v>
      </c>
      <c r="K1655" s="35" t="s">
        <v>8892</v>
      </c>
      <c r="L1655" s="35" t="s">
        <v>12860</v>
      </c>
      <c r="M1655" s="30">
        <v>1.0260020121932001</v>
      </c>
      <c r="N1655" s="32" t="s">
        <v>14766</v>
      </c>
      <c r="O1655" s="28" t="s">
        <v>7774</v>
      </c>
      <c r="P1655" s="29">
        <v>0.38194444444444442</v>
      </c>
      <c r="Q1655" s="29">
        <v>0.38848379629629631</v>
      </c>
      <c r="R1655" s="28">
        <v>0</v>
      </c>
      <c r="S1655" s="30">
        <v>9.4166666666666661</v>
      </c>
      <c r="T1655" s="32" t="s">
        <v>12861</v>
      </c>
      <c r="U1655" s="32" t="s">
        <v>12862</v>
      </c>
      <c r="V1655" s="30">
        <v>0.61476248053711902</v>
      </c>
      <c r="W1655" s="28">
        <v>0</v>
      </c>
      <c r="X1655" s="28">
        <v>0</v>
      </c>
      <c r="Y1655" s="28" t="s">
        <v>14575</v>
      </c>
      <c r="Z1655" s="28" t="s">
        <v>14576</v>
      </c>
      <c r="AA1655" s="28">
        <v>1</v>
      </c>
      <c r="AB1655" s="28">
        <v>0</v>
      </c>
      <c r="AC1655" s="32">
        <f>Solution[[#This Row],[Old Stop]] +1</f>
        <v>81</v>
      </c>
      <c r="AD1655" s="32" t="str">
        <f>_xlfn.CONCAT(Solution[[#This Row],[Notes]],"_",Solution[[#This Row],[Week '#]],"_", _xlfn.SWITCH(Solution[[#This Row],[Column1]], "M", "Monday", "T", "Tuesday", "W", "Wednesday", "R", "Thursday", "H", "Thursday", "F", "Friday"))</f>
        <v>103_Week1_Friday</v>
      </c>
      <c r="AE1655" s="32" t="str">
        <f>IF(LEN(Solution[[#This Row],[Available Delivery Days]]) =1, Solution[[#This Row],[Available Delivery Days]], IF(ISNUMBER(SEARCH(Solution[[#This Row],[New Delivery Day]], Solution[[#This Row],[Available Delivery Days]])), Solution[[#This Row],[New Delivery Day]], Solution[[#This Row],[Old Delivery Day]]))</f>
        <v>F</v>
      </c>
      <c r="AF1655" s="31">
        <v>140.88999999999999</v>
      </c>
      <c r="AG1655" s="31">
        <v>142.99870000000001</v>
      </c>
      <c r="AH1655" s="28" t="s">
        <v>7832</v>
      </c>
      <c r="AI1655" s="28" t="s">
        <v>932</v>
      </c>
      <c r="AJ1655" s="28" t="s">
        <v>7793</v>
      </c>
      <c r="AK1655" s="28" t="s">
        <v>7792</v>
      </c>
      <c r="AL1655" s="28" t="s">
        <v>7797</v>
      </c>
      <c r="AM1655" s="28">
        <f>_xlfn.XLOOKUP(Solution[[#This Row],[Cu_ID]],Master[cu_id],Master[Notes], "none")</f>
        <v>103</v>
      </c>
      <c r="AN1655" s="28">
        <v>0</v>
      </c>
    </row>
    <row r="1656" spans="1:40" x14ac:dyDescent="0.3">
      <c r="A1656" s="53" t="s">
        <v>12858</v>
      </c>
      <c r="B1656" s="37" t="s">
        <v>12859</v>
      </c>
      <c r="C1656" s="37" t="s">
        <v>7728</v>
      </c>
      <c r="D1656" s="28" t="s">
        <v>7717</v>
      </c>
      <c r="E1656" s="28" t="s">
        <v>7752</v>
      </c>
      <c r="F1656" s="28" t="s">
        <v>902</v>
      </c>
      <c r="G1656" s="28" t="s">
        <v>7758</v>
      </c>
      <c r="H1656" s="28" t="s">
        <v>7752</v>
      </c>
      <c r="I1656" s="28" t="s">
        <v>900</v>
      </c>
      <c r="J1656" s="28">
        <v>80</v>
      </c>
      <c r="K1656" s="35" t="s">
        <v>8892</v>
      </c>
      <c r="L1656" s="35" t="s">
        <v>12860</v>
      </c>
      <c r="M1656" s="30">
        <v>1.89239821024239</v>
      </c>
      <c r="N1656" s="32" t="s">
        <v>15598</v>
      </c>
      <c r="O1656" s="28" t="s">
        <v>7774</v>
      </c>
      <c r="P1656" s="29">
        <v>0.31866898148148148</v>
      </c>
      <c r="Q1656" s="29">
        <v>0.32520833333333332</v>
      </c>
      <c r="R1656" s="28">
        <v>0</v>
      </c>
      <c r="S1656" s="30">
        <v>9.4166666666666661</v>
      </c>
      <c r="T1656" s="32" t="s">
        <v>12861</v>
      </c>
      <c r="U1656" s="32" t="s">
        <v>12862</v>
      </c>
      <c r="V1656" s="30">
        <v>1.1893921029266701</v>
      </c>
      <c r="W1656" s="28">
        <v>0</v>
      </c>
      <c r="X1656" s="28">
        <v>0</v>
      </c>
      <c r="Y1656" s="28" t="s">
        <v>14575</v>
      </c>
      <c r="Z1656" s="28" t="s">
        <v>15451</v>
      </c>
      <c r="AA1656" s="28">
        <v>1</v>
      </c>
      <c r="AB1656" s="28">
        <v>0</v>
      </c>
      <c r="AC1656" s="32">
        <f>Solution[[#This Row],[Old Stop]] +1</f>
        <v>81</v>
      </c>
      <c r="AD1656" s="32" t="str">
        <f>_xlfn.CONCAT(Solution[[#This Row],[Notes]],"_",Solution[[#This Row],[Week '#]],"_", _xlfn.SWITCH(Solution[[#This Row],[Column1]], "M", "Monday", "T", "Tuesday", "W", "Wednesday", "R", "Thursday", "H", "Thursday", "F", "Friday"))</f>
        <v>103_Week2_Friday</v>
      </c>
      <c r="AE1656" s="32" t="str">
        <f>IF(LEN(Solution[[#This Row],[Available Delivery Days]]) =1, Solution[[#This Row],[Available Delivery Days]], IF(ISNUMBER(SEARCH(Solution[[#This Row],[New Delivery Day]], Solution[[#This Row],[Available Delivery Days]])), Solution[[#This Row],[New Delivery Day]], Solution[[#This Row],[Old Delivery Day]]))</f>
        <v>F</v>
      </c>
      <c r="AF1656" s="31">
        <v>140.88999999999999</v>
      </c>
      <c r="AG1656" s="31">
        <v>142.99870000000001</v>
      </c>
      <c r="AH1656" s="28" t="s">
        <v>7832</v>
      </c>
      <c r="AI1656" s="28" t="s">
        <v>932</v>
      </c>
      <c r="AJ1656" s="28" t="s">
        <v>7793</v>
      </c>
      <c r="AK1656" s="28" t="s">
        <v>7792</v>
      </c>
      <c r="AL1656" s="28" t="s">
        <v>7797</v>
      </c>
      <c r="AM1656" s="28">
        <f>_xlfn.XLOOKUP(Solution[[#This Row],[Cu_ID]],Master[cu_id],Master[Notes], "none")</f>
        <v>103</v>
      </c>
      <c r="AN1656" s="28">
        <v>0</v>
      </c>
    </row>
    <row r="1657" spans="1:40" x14ac:dyDescent="0.3">
      <c r="A1657" s="53" t="s">
        <v>12858</v>
      </c>
      <c r="B1657" s="37" t="s">
        <v>12859</v>
      </c>
      <c r="C1657" s="37" t="s">
        <v>7728</v>
      </c>
      <c r="D1657" s="28" t="s">
        <v>7718</v>
      </c>
      <c r="E1657" s="28" t="s">
        <v>7752</v>
      </c>
      <c r="F1657" s="28" t="s">
        <v>902</v>
      </c>
      <c r="G1657" s="28" t="s">
        <v>7768</v>
      </c>
      <c r="H1657" s="28" t="s">
        <v>7752</v>
      </c>
      <c r="I1657" s="28" t="s">
        <v>900</v>
      </c>
      <c r="J1657" s="28">
        <v>80</v>
      </c>
      <c r="K1657" s="35" t="s">
        <v>8892</v>
      </c>
      <c r="L1657" s="35" t="s">
        <v>12860</v>
      </c>
      <c r="M1657" s="30">
        <v>1.0260020121932001</v>
      </c>
      <c r="N1657" s="32" t="s">
        <v>16085</v>
      </c>
      <c r="O1657" s="28" t="s">
        <v>7774</v>
      </c>
      <c r="P1657" s="29">
        <v>0.38194444444444442</v>
      </c>
      <c r="Q1657" s="29">
        <v>0.38848379629629631</v>
      </c>
      <c r="R1657" s="28">
        <v>0</v>
      </c>
      <c r="S1657" s="30">
        <v>9.4166666666666661</v>
      </c>
      <c r="T1657" s="32" t="s">
        <v>12861</v>
      </c>
      <c r="U1657" s="32" t="s">
        <v>12862</v>
      </c>
      <c r="V1657" s="30">
        <v>0.61476248053711902</v>
      </c>
      <c r="W1657" s="28">
        <v>0</v>
      </c>
      <c r="X1657" s="28">
        <v>0</v>
      </c>
      <c r="Y1657" s="28" t="s">
        <v>14575</v>
      </c>
      <c r="Z1657" s="28" t="s">
        <v>15989</v>
      </c>
      <c r="AA1657" s="28">
        <v>1</v>
      </c>
      <c r="AB1657" s="28">
        <v>0</v>
      </c>
      <c r="AC1657" s="32">
        <f>Solution[[#This Row],[Old Stop]] +1</f>
        <v>81</v>
      </c>
      <c r="AD1657" s="32" t="str">
        <f>_xlfn.CONCAT(Solution[[#This Row],[Notes]],"_",Solution[[#This Row],[Week '#]],"_", _xlfn.SWITCH(Solution[[#This Row],[Column1]], "M", "Monday", "T", "Tuesday", "W", "Wednesday", "R", "Thursday", "H", "Thursday", "F", "Friday"))</f>
        <v>103_Week3_Friday</v>
      </c>
      <c r="AE1657" s="32" t="str">
        <f>IF(LEN(Solution[[#This Row],[Available Delivery Days]]) =1, Solution[[#This Row],[Available Delivery Days]], IF(ISNUMBER(SEARCH(Solution[[#This Row],[New Delivery Day]], Solution[[#This Row],[Available Delivery Days]])), Solution[[#This Row],[New Delivery Day]], Solution[[#This Row],[Old Delivery Day]]))</f>
        <v>F</v>
      </c>
      <c r="AF1657" s="31">
        <v>140.88999999999999</v>
      </c>
      <c r="AG1657" s="31">
        <v>142.99870000000001</v>
      </c>
      <c r="AH1657" s="28" t="s">
        <v>7832</v>
      </c>
      <c r="AI1657" s="28" t="s">
        <v>932</v>
      </c>
      <c r="AJ1657" s="28" t="s">
        <v>7793</v>
      </c>
      <c r="AK1657" s="28" t="s">
        <v>7792</v>
      </c>
      <c r="AL1657" s="28" t="s">
        <v>7797</v>
      </c>
      <c r="AM1657" s="28">
        <f>_xlfn.XLOOKUP(Solution[[#This Row],[Cu_ID]],Master[cu_id],Master[Notes], "none")</f>
        <v>103</v>
      </c>
      <c r="AN1657" s="28">
        <v>0</v>
      </c>
    </row>
    <row r="1658" spans="1:40" x14ac:dyDescent="0.3">
      <c r="A1658" s="53" t="s">
        <v>12858</v>
      </c>
      <c r="B1658" s="37" t="s">
        <v>12859</v>
      </c>
      <c r="C1658" s="37" t="s">
        <v>7728</v>
      </c>
      <c r="D1658" s="28" t="s">
        <v>7719</v>
      </c>
      <c r="E1658" s="28" t="s">
        <v>7752</v>
      </c>
      <c r="F1658" s="28" t="s">
        <v>902</v>
      </c>
      <c r="G1658" s="28" t="s">
        <v>7812</v>
      </c>
      <c r="H1658" s="28" t="s">
        <v>7752</v>
      </c>
      <c r="I1658" s="28" t="s">
        <v>900</v>
      </c>
      <c r="J1658" s="28">
        <v>80</v>
      </c>
      <c r="K1658" s="35" t="s">
        <v>8892</v>
      </c>
      <c r="L1658" s="35" t="s">
        <v>12860</v>
      </c>
      <c r="M1658" s="30">
        <v>1.0260020121932001</v>
      </c>
      <c r="N1658" s="32" t="s">
        <v>16580</v>
      </c>
      <c r="O1658" s="28" t="s">
        <v>7774</v>
      </c>
      <c r="P1658" s="29">
        <v>0.50931712962962961</v>
      </c>
      <c r="Q1658" s="29">
        <v>0.51585648148148144</v>
      </c>
      <c r="R1658" s="28">
        <v>0</v>
      </c>
      <c r="S1658" s="30">
        <v>9.4166666666666661</v>
      </c>
      <c r="T1658" s="32" t="s">
        <v>12861</v>
      </c>
      <c r="U1658" s="32" t="s">
        <v>12862</v>
      </c>
      <c r="V1658" s="30">
        <v>0.61476248053711902</v>
      </c>
      <c r="W1658" s="28">
        <v>0</v>
      </c>
      <c r="X1658" s="28">
        <v>0</v>
      </c>
      <c r="Y1658" s="28" t="s">
        <v>14575</v>
      </c>
      <c r="Z1658" s="28" t="s">
        <v>16571</v>
      </c>
      <c r="AA1658" s="28">
        <v>1</v>
      </c>
      <c r="AB1658" s="28">
        <v>0</v>
      </c>
      <c r="AC1658" s="32">
        <f>Solution[[#This Row],[Old Stop]] +1</f>
        <v>81</v>
      </c>
      <c r="AD1658" s="32" t="str">
        <f>_xlfn.CONCAT(Solution[[#This Row],[Notes]],"_",Solution[[#This Row],[Week '#]],"_", _xlfn.SWITCH(Solution[[#This Row],[Column1]], "M", "Monday", "T", "Tuesday", "W", "Wednesday", "R", "Thursday", "H", "Thursday", "F", "Friday"))</f>
        <v>103_Week4_Friday</v>
      </c>
      <c r="AE1658" s="32" t="str">
        <f>IF(LEN(Solution[[#This Row],[Available Delivery Days]]) =1, Solution[[#This Row],[Available Delivery Days]], IF(ISNUMBER(SEARCH(Solution[[#This Row],[New Delivery Day]], Solution[[#This Row],[Available Delivery Days]])), Solution[[#This Row],[New Delivery Day]], Solution[[#This Row],[Old Delivery Day]]))</f>
        <v>F</v>
      </c>
      <c r="AF1658" s="31">
        <v>140.88999999999999</v>
      </c>
      <c r="AG1658" s="31">
        <v>142.99870000000001</v>
      </c>
      <c r="AH1658" s="28" t="s">
        <v>7832</v>
      </c>
      <c r="AI1658" s="28" t="s">
        <v>932</v>
      </c>
      <c r="AJ1658" s="28" t="s">
        <v>7793</v>
      </c>
      <c r="AK1658" s="28" t="s">
        <v>7792</v>
      </c>
      <c r="AL1658" s="28" t="s">
        <v>7797</v>
      </c>
      <c r="AM1658" s="28">
        <f>_xlfn.XLOOKUP(Solution[[#This Row],[Cu_ID]],Master[cu_id],Master[Notes], "none")</f>
        <v>103</v>
      </c>
      <c r="AN1658" s="28">
        <v>0</v>
      </c>
    </row>
    <row r="1659" spans="1:40" x14ac:dyDescent="0.3">
      <c r="A1659" s="53" t="s">
        <v>14513</v>
      </c>
      <c r="B1659" s="37" t="s">
        <v>14514</v>
      </c>
      <c r="C1659" s="37" t="s">
        <v>7728</v>
      </c>
      <c r="D1659" s="28" t="s">
        <v>7717</v>
      </c>
      <c r="E1659" s="28" t="s">
        <v>7789</v>
      </c>
      <c r="F1659" s="28" t="s">
        <v>900</v>
      </c>
      <c r="G1659" s="28" t="s">
        <v>7756</v>
      </c>
      <c r="H1659" s="28" t="s">
        <v>7789</v>
      </c>
      <c r="I1659" s="28" t="s">
        <v>8057</v>
      </c>
      <c r="J1659" s="28">
        <v>100</v>
      </c>
      <c r="K1659" s="35" t="s">
        <v>8072</v>
      </c>
      <c r="L1659" s="35" t="s">
        <v>14515</v>
      </c>
      <c r="M1659" s="30">
        <v>3.5641224030405301</v>
      </c>
      <c r="N1659" s="32" t="s">
        <v>15610</v>
      </c>
      <c r="O1659" s="28" t="s">
        <v>7748</v>
      </c>
      <c r="P1659" s="29">
        <v>0.41238425925925926</v>
      </c>
      <c r="Q1659" s="29">
        <v>0.41855324074074074</v>
      </c>
      <c r="R1659" s="28">
        <v>0</v>
      </c>
      <c r="S1659" s="30">
        <v>8.8833333333333329</v>
      </c>
      <c r="T1659" s="32" t="s">
        <v>14516</v>
      </c>
      <c r="U1659" s="32" t="s">
        <v>14517</v>
      </c>
      <c r="V1659" s="30">
        <v>3.1564376171956501</v>
      </c>
      <c r="W1659" s="28">
        <v>0</v>
      </c>
      <c r="X1659" s="28">
        <v>0</v>
      </c>
      <c r="Y1659" s="28" t="s">
        <v>14641</v>
      </c>
      <c r="Z1659" s="28" t="s">
        <v>15508</v>
      </c>
      <c r="AA1659" s="28">
        <v>1</v>
      </c>
      <c r="AB1659" s="28">
        <v>0</v>
      </c>
      <c r="AC1659" s="32">
        <f>Solution[[#This Row],[Old Stop]] +1</f>
        <v>101</v>
      </c>
      <c r="AD1659" s="32" t="str">
        <f>_xlfn.CONCAT(Solution[[#This Row],[Notes]],"_",Solution[[#This Row],[Week '#]],"_", _xlfn.SWITCH(Solution[[#This Row],[Column1]], "M", "Monday", "T", "Tuesday", "W", "Wednesday", "R", "Thursday", "H", "Thursday", "F", "Friday"))</f>
        <v>101_Week2_Wednesday</v>
      </c>
      <c r="AE1659" s="32" t="str">
        <f>IF(LEN(Solution[[#This Row],[Available Delivery Days]]) =1, Solution[[#This Row],[Available Delivery Days]], IF(ISNUMBER(SEARCH(Solution[[#This Row],[New Delivery Day]], Solution[[#This Row],[Available Delivery Days]])), Solution[[#This Row],[New Delivery Day]], Solution[[#This Row],[Old Delivery Day]]))</f>
        <v>W</v>
      </c>
      <c r="AF1659" s="31">
        <v>9.34</v>
      </c>
      <c r="AG1659" s="31">
        <v>9.34</v>
      </c>
      <c r="AH1659" s="28" t="s">
        <v>7832</v>
      </c>
      <c r="AI1659" s="28" t="s">
        <v>932</v>
      </c>
      <c r="AJ1659" s="28" t="s">
        <v>7793</v>
      </c>
      <c r="AK1659" s="28" t="s">
        <v>7792</v>
      </c>
      <c r="AL1659" s="28" t="s">
        <v>7797</v>
      </c>
      <c r="AM1659" s="28">
        <f>_xlfn.XLOOKUP(Solution[[#This Row],[Cu_ID]],Master[cu_id],Master[Notes], "none")</f>
        <v>101</v>
      </c>
      <c r="AN1659" s="28">
        <v>0</v>
      </c>
    </row>
    <row r="1660" spans="1:40" x14ac:dyDescent="0.3">
      <c r="A1660" s="53" t="s">
        <v>12729</v>
      </c>
      <c r="B1660" s="37" t="s">
        <v>12730</v>
      </c>
      <c r="C1660" s="37" t="s">
        <v>7728</v>
      </c>
      <c r="D1660" s="28" t="s">
        <v>7716</v>
      </c>
      <c r="E1660" s="28" t="s">
        <v>7734</v>
      </c>
      <c r="F1660" s="28" t="s">
        <v>901</v>
      </c>
      <c r="G1660" s="28" t="s">
        <v>7812</v>
      </c>
      <c r="H1660" s="28" t="s">
        <v>7734</v>
      </c>
      <c r="I1660" s="28" t="s">
        <v>900</v>
      </c>
      <c r="J1660" s="28">
        <v>175</v>
      </c>
      <c r="K1660" s="35" t="s">
        <v>8401</v>
      </c>
      <c r="L1660" s="35" t="s">
        <v>12731</v>
      </c>
      <c r="M1660" s="30">
        <v>0</v>
      </c>
      <c r="N1660" s="32" t="s">
        <v>14860</v>
      </c>
      <c r="O1660" s="28" t="s">
        <v>7756</v>
      </c>
      <c r="P1660" s="29">
        <v>0.55188657407407404</v>
      </c>
      <c r="Q1660" s="29">
        <v>0.55548611111111112</v>
      </c>
      <c r="R1660" s="28">
        <v>0</v>
      </c>
      <c r="S1660" s="30">
        <v>5.1833333333333336</v>
      </c>
      <c r="T1660" s="32" t="s">
        <v>12694</v>
      </c>
      <c r="U1660" s="32" t="s">
        <v>12695</v>
      </c>
      <c r="V1660" s="30"/>
      <c r="W1660" s="28">
        <v>0</v>
      </c>
      <c r="X1660" s="28">
        <v>0</v>
      </c>
      <c r="Y1660" s="28" t="s">
        <v>14567</v>
      </c>
      <c r="Z1660" s="28" t="s">
        <v>14568</v>
      </c>
      <c r="AA1660" s="28">
        <v>1</v>
      </c>
      <c r="AB1660" s="28">
        <v>0</v>
      </c>
      <c r="AC1660" s="32">
        <f>Solution[[#This Row],[Old Stop]] +1</f>
        <v>176</v>
      </c>
      <c r="AD1660" s="32" t="str">
        <f>_xlfn.CONCAT(Solution[[#This Row],[Notes]],"_",Solution[[#This Row],[Week '#]],"_", _xlfn.SWITCH(Solution[[#This Row],[Column1]], "M", "Monday", "T", "Tuesday", "W", "Wednesday", "R", "Thursday", "H", "Thursday", "F", "Friday"))</f>
        <v>102_Week1_Monday</v>
      </c>
      <c r="AE1660" s="32" t="str">
        <f>IF(LEN(Solution[[#This Row],[Available Delivery Days]]) =1, Solution[[#This Row],[Available Delivery Days]], IF(ISNUMBER(SEARCH(Solution[[#This Row],[New Delivery Day]], Solution[[#This Row],[Available Delivery Days]])), Solution[[#This Row],[New Delivery Day]], Solution[[#This Row],[Old Delivery Day]]))</f>
        <v>M</v>
      </c>
      <c r="AF1660" s="31">
        <v>33.795000000000002</v>
      </c>
      <c r="AG1660" s="31">
        <v>21.285</v>
      </c>
      <c r="AH1660" s="28" t="s">
        <v>7832</v>
      </c>
      <c r="AI1660" s="28" t="s">
        <v>932</v>
      </c>
      <c r="AJ1660" s="28" t="s">
        <v>7793</v>
      </c>
      <c r="AK1660" s="28" t="s">
        <v>7792</v>
      </c>
      <c r="AL1660" s="28" t="s">
        <v>7797</v>
      </c>
      <c r="AM1660" s="28">
        <f>_xlfn.XLOOKUP(Solution[[#This Row],[Cu_ID]],Master[cu_id],Master[Notes], "none")</f>
        <v>102</v>
      </c>
      <c r="AN1660" s="28">
        <v>0</v>
      </c>
    </row>
    <row r="1661" spans="1:40" x14ac:dyDescent="0.3">
      <c r="A1661" s="53" t="s">
        <v>12729</v>
      </c>
      <c r="B1661" s="37" t="s">
        <v>12730</v>
      </c>
      <c r="C1661" s="37" t="s">
        <v>7728</v>
      </c>
      <c r="D1661" s="28" t="s">
        <v>7718</v>
      </c>
      <c r="E1661" s="28" t="s">
        <v>7734</v>
      </c>
      <c r="F1661" s="28" t="s">
        <v>901</v>
      </c>
      <c r="G1661" s="28" t="s">
        <v>7810</v>
      </c>
      <c r="H1661" s="28" t="s">
        <v>7734</v>
      </c>
      <c r="I1661" s="28" t="s">
        <v>900</v>
      </c>
      <c r="J1661" s="28">
        <v>175</v>
      </c>
      <c r="K1661" s="35" t="s">
        <v>8401</v>
      </c>
      <c r="L1661" s="35" t="s">
        <v>12731</v>
      </c>
      <c r="M1661" s="30">
        <v>0</v>
      </c>
      <c r="N1661" s="32" t="s">
        <v>15939</v>
      </c>
      <c r="O1661" s="28" t="s">
        <v>7756</v>
      </c>
      <c r="P1661" s="29">
        <v>0.53706018518518517</v>
      </c>
      <c r="Q1661" s="29">
        <v>0.54065972222222225</v>
      </c>
      <c r="R1661" s="28">
        <v>0</v>
      </c>
      <c r="S1661" s="30">
        <v>5.1833333333333336</v>
      </c>
      <c r="T1661" s="32" t="s">
        <v>12694</v>
      </c>
      <c r="U1661" s="32" t="s">
        <v>12695</v>
      </c>
      <c r="V1661" s="30"/>
      <c r="W1661" s="28">
        <v>0</v>
      </c>
      <c r="X1661" s="28">
        <v>0</v>
      </c>
      <c r="Y1661" s="28" t="s">
        <v>14567</v>
      </c>
      <c r="Z1661" s="28" t="s">
        <v>15696</v>
      </c>
      <c r="AA1661" s="28">
        <v>1</v>
      </c>
      <c r="AB1661" s="28">
        <v>0</v>
      </c>
      <c r="AC1661" s="32">
        <f>Solution[[#This Row],[Old Stop]] +1</f>
        <v>176</v>
      </c>
      <c r="AD1661" s="32" t="str">
        <f>_xlfn.CONCAT(Solution[[#This Row],[Notes]],"_",Solution[[#This Row],[Week '#]],"_", _xlfn.SWITCH(Solution[[#This Row],[Column1]], "M", "Monday", "T", "Tuesday", "W", "Wednesday", "R", "Thursday", "H", "Thursday", "F", "Friday"))</f>
        <v>102_Week3_Monday</v>
      </c>
      <c r="AE1661" s="32" t="str">
        <f>IF(LEN(Solution[[#This Row],[Available Delivery Days]]) =1, Solution[[#This Row],[Available Delivery Days]], IF(ISNUMBER(SEARCH(Solution[[#This Row],[New Delivery Day]], Solution[[#This Row],[Available Delivery Days]])), Solution[[#This Row],[New Delivery Day]], Solution[[#This Row],[Old Delivery Day]]))</f>
        <v>M</v>
      </c>
      <c r="AF1661" s="31">
        <v>33.795000000000002</v>
      </c>
      <c r="AG1661" s="31">
        <v>21.285</v>
      </c>
      <c r="AH1661" s="28" t="s">
        <v>7832</v>
      </c>
      <c r="AI1661" s="28" t="s">
        <v>932</v>
      </c>
      <c r="AJ1661" s="28" t="s">
        <v>7793</v>
      </c>
      <c r="AK1661" s="28" t="s">
        <v>7792</v>
      </c>
      <c r="AL1661" s="28" t="s">
        <v>7797</v>
      </c>
      <c r="AM1661" s="28">
        <f>_xlfn.XLOOKUP(Solution[[#This Row],[Cu_ID]],Master[cu_id],Master[Notes], "none")</f>
        <v>102</v>
      </c>
      <c r="AN1661" s="28">
        <v>0</v>
      </c>
    </row>
    <row r="1662" spans="1:40" x14ac:dyDescent="0.3">
      <c r="A1662" s="53" t="s">
        <v>13846</v>
      </c>
      <c r="B1662" s="37" t="s">
        <v>13847</v>
      </c>
      <c r="C1662" s="37" t="s">
        <v>7728</v>
      </c>
      <c r="D1662" s="28" t="s">
        <v>7716</v>
      </c>
      <c r="E1662" s="28" t="s">
        <v>7734</v>
      </c>
      <c r="F1662" s="28" t="s">
        <v>900</v>
      </c>
      <c r="G1662" s="28" t="s">
        <v>7764</v>
      </c>
      <c r="H1662" s="28" t="s">
        <v>7734</v>
      </c>
      <c r="I1662" s="28" t="s">
        <v>8057</v>
      </c>
      <c r="J1662" s="28">
        <v>170</v>
      </c>
      <c r="K1662" s="35" t="s">
        <v>8559</v>
      </c>
      <c r="L1662" s="35" t="s">
        <v>13848</v>
      </c>
      <c r="M1662" s="30">
        <v>4.4078549314290303</v>
      </c>
      <c r="N1662" s="32" t="s">
        <v>15255</v>
      </c>
      <c r="O1662" s="28" t="s">
        <v>7756</v>
      </c>
      <c r="P1662" s="29">
        <v>0.34314814814814815</v>
      </c>
      <c r="Q1662" s="29">
        <v>0.35523148148148148</v>
      </c>
      <c r="R1662" s="28">
        <v>0</v>
      </c>
      <c r="S1662" s="30">
        <v>17.400000000000002</v>
      </c>
      <c r="T1662" s="32" t="s">
        <v>13849</v>
      </c>
      <c r="U1662" s="32" t="s">
        <v>13850</v>
      </c>
      <c r="V1662" s="30">
        <v>2.539123754882</v>
      </c>
      <c r="W1662" s="28">
        <v>0</v>
      </c>
      <c r="X1662" s="28">
        <v>0</v>
      </c>
      <c r="Y1662" s="28" t="s">
        <v>14645</v>
      </c>
      <c r="Z1662" s="28" t="s">
        <v>14646</v>
      </c>
      <c r="AA1662" s="28">
        <v>1</v>
      </c>
      <c r="AB1662" s="28">
        <v>0</v>
      </c>
      <c r="AC1662" s="32">
        <f>Solution[[#This Row],[Old Stop]] +1</f>
        <v>171</v>
      </c>
      <c r="AD1662" s="32" t="str">
        <f>_xlfn.CONCAT(Solution[[#This Row],[Notes]],"_",Solution[[#This Row],[Week '#]],"_", _xlfn.SWITCH(Solution[[#This Row],[Column1]], "M", "Monday", "T", "Tuesday", "W", "Wednesday", "R", "Thursday", "H", "Thursday", "F", "Friday"))</f>
        <v>102_Week1_Wednesday</v>
      </c>
      <c r="AE1662" s="32" t="str">
        <f>IF(LEN(Solution[[#This Row],[Available Delivery Days]]) =1, Solution[[#This Row],[Available Delivery Days]], IF(ISNUMBER(SEARCH(Solution[[#This Row],[New Delivery Day]], Solution[[#This Row],[Available Delivery Days]])), Solution[[#This Row],[New Delivery Day]], Solution[[#This Row],[Old Delivery Day]]))</f>
        <v>W</v>
      </c>
      <c r="AF1662" s="31">
        <v>129.2637</v>
      </c>
      <c r="AG1662" s="31">
        <v>42.703699999999998</v>
      </c>
      <c r="AH1662" s="28" t="s">
        <v>7832</v>
      </c>
      <c r="AI1662" s="28" t="s">
        <v>932</v>
      </c>
      <c r="AJ1662" s="28" t="s">
        <v>7793</v>
      </c>
      <c r="AK1662" s="28" t="s">
        <v>7792</v>
      </c>
      <c r="AL1662" s="28" t="s">
        <v>7797</v>
      </c>
      <c r="AM1662" s="28">
        <f>_xlfn.XLOOKUP(Solution[[#This Row],[Cu_ID]],Master[cu_id],Master[Notes], "none")</f>
        <v>102</v>
      </c>
      <c r="AN1662" s="28">
        <v>0</v>
      </c>
    </row>
    <row r="1663" spans="1:40" x14ac:dyDescent="0.3">
      <c r="A1663" s="53" t="s">
        <v>13846</v>
      </c>
      <c r="B1663" s="37" t="s">
        <v>13847</v>
      </c>
      <c r="C1663" s="37" t="s">
        <v>7728</v>
      </c>
      <c r="D1663" s="28" t="s">
        <v>7718</v>
      </c>
      <c r="E1663" s="28" t="s">
        <v>7734</v>
      </c>
      <c r="F1663" s="28" t="s">
        <v>900</v>
      </c>
      <c r="G1663" s="28" t="s">
        <v>7722</v>
      </c>
      <c r="H1663" s="28" t="s">
        <v>7734</v>
      </c>
      <c r="I1663" s="28" t="s">
        <v>8057</v>
      </c>
      <c r="J1663" s="28">
        <v>170</v>
      </c>
      <c r="K1663" s="35" t="s">
        <v>8559</v>
      </c>
      <c r="L1663" s="35" t="s">
        <v>13848</v>
      </c>
      <c r="M1663" s="30">
        <v>27.5197304859757</v>
      </c>
      <c r="N1663" s="32" t="s">
        <v>15785</v>
      </c>
      <c r="O1663" s="28" t="s">
        <v>7756</v>
      </c>
      <c r="P1663" s="29">
        <v>0.32916666666666666</v>
      </c>
      <c r="Q1663" s="29">
        <v>0.34125</v>
      </c>
      <c r="R1663" s="28">
        <v>0</v>
      </c>
      <c r="S1663" s="30">
        <v>17.400000000000002</v>
      </c>
      <c r="T1663" s="32" t="s">
        <v>13849</v>
      </c>
      <c r="U1663" s="32" t="s">
        <v>13850</v>
      </c>
      <c r="V1663" s="30">
        <v>26.230622273844201</v>
      </c>
      <c r="W1663" s="28">
        <v>0</v>
      </c>
      <c r="X1663" s="28">
        <v>0</v>
      </c>
      <c r="Y1663" s="28" t="s">
        <v>14645</v>
      </c>
      <c r="Z1663" s="28" t="s">
        <v>15752</v>
      </c>
      <c r="AA1663" s="28">
        <v>1</v>
      </c>
      <c r="AB1663" s="28">
        <v>0</v>
      </c>
      <c r="AC1663" s="32">
        <f>Solution[[#This Row],[Old Stop]] +1</f>
        <v>171</v>
      </c>
      <c r="AD1663" s="32" t="str">
        <f>_xlfn.CONCAT(Solution[[#This Row],[Notes]],"_",Solution[[#This Row],[Week '#]],"_", _xlfn.SWITCH(Solution[[#This Row],[Column1]], "M", "Monday", "T", "Tuesday", "W", "Wednesday", "R", "Thursday", "H", "Thursday", "F", "Friday"))</f>
        <v>102_Week3_Wednesday</v>
      </c>
      <c r="AE1663" s="32" t="str">
        <f>IF(LEN(Solution[[#This Row],[Available Delivery Days]]) =1, Solution[[#This Row],[Available Delivery Days]], IF(ISNUMBER(SEARCH(Solution[[#This Row],[New Delivery Day]], Solution[[#This Row],[Available Delivery Days]])), Solution[[#This Row],[New Delivery Day]], Solution[[#This Row],[Old Delivery Day]]))</f>
        <v>W</v>
      </c>
      <c r="AF1663" s="31">
        <v>129.2637</v>
      </c>
      <c r="AG1663" s="31">
        <v>42.703699999999998</v>
      </c>
      <c r="AH1663" s="28" t="s">
        <v>7832</v>
      </c>
      <c r="AI1663" s="28" t="s">
        <v>932</v>
      </c>
      <c r="AJ1663" s="28" t="s">
        <v>7793</v>
      </c>
      <c r="AK1663" s="28" t="s">
        <v>7792</v>
      </c>
      <c r="AL1663" s="28" t="s">
        <v>7797</v>
      </c>
      <c r="AM1663" s="28">
        <f>_xlfn.XLOOKUP(Solution[[#This Row],[Cu_ID]],Master[cu_id],Master[Notes], "none")</f>
        <v>102</v>
      </c>
      <c r="AN1663" s="28">
        <v>0</v>
      </c>
    </row>
    <row r="1664" spans="1:40" x14ac:dyDescent="0.3">
      <c r="A1664" s="53" t="s">
        <v>13746</v>
      </c>
      <c r="B1664" s="37" t="s">
        <v>13747</v>
      </c>
      <c r="C1664" s="37" t="s">
        <v>7728</v>
      </c>
      <c r="D1664" s="28" t="s">
        <v>7716</v>
      </c>
      <c r="E1664" s="28" t="s">
        <v>11016</v>
      </c>
      <c r="F1664" s="28" t="s">
        <v>936</v>
      </c>
      <c r="G1664" s="28" t="s">
        <v>7774</v>
      </c>
      <c r="H1664" s="28" t="s">
        <v>7752</v>
      </c>
      <c r="I1664" s="28" t="s">
        <v>902</v>
      </c>
      <c r="J1664" s="28">
        <v>290</v>
      </c>
      <c r="K1664" s="35" t="s">
        <v>9104</v>
      </c>
      <c r="L1664" s="35" t="s">
        <v>13748</v>
      </c>
      <c r="M1664" s="30">
        <v>2.4252332616597401</v>
      </c>
      <c r="N1664" s="32" t="s">
        <v>14969</v>
      </c>
      <c r="O1664" s="28" t="s">
        <v>7756</v>
      </c>
      <c r="P1664" s="29">
        <v>0.36233796296296295</v>
      </c>
      <c r="Q1664" s="29">
        <v>0.36743055555555554</v>
      </c>
      <c r="R1664" s="28">
        <v>0</v>
      </c>
      <c r="S1664" s="30">
        <v>7.3333333333333339</v>
      </c>
      <c r="T1664" s="32" t="s">
        <v>13749</v>
      </c>
      <c r="U1664" s="32" t="s">
        <v>13750</v>
      </c>
      <c r="V1664" s="30">
        <v>1.8574231595305799</v>
      </c>
      <c r="W1664" s="28">
        <v>0</v>
      </c>
      <c r="X1664" s="28">
        <v>0</v>
      </c>
      <c r="Y1664" s="28" t="s">
        <v>14629</v>
      </c>
      <c r="Z1664" s="28" t="s">
        <v>14630</v>
      </c>
      <c r="AA1664" s="28">
        <v>1</v>
      </c>
      <c r="AB1664" s="28">
        <v>0</v>
      </c>
      <c r="AC1664" s="32">
        <f>Solution[[#This Row],[Old Stop]] +1</f>
        <v>291</v>
      </c>
      <c r="AD1664" s="32" t="str">
        <f>_xlfn.CONCAT(Solution[[#This Row],[Notes]],"_",Solution[[#This Row],[Week '#]],"_", _xlfn.SWITCH(Solution[[#This Row],[Column1]], "M", "Monday", "T", "Tuesday", "W", "Wednesday", "R", "Thursday", "H", "Thursday", "F", "Friday"))</f>
        <v>105_Week1_Thursday</v>
      </c>
      <c r="AE1664" s="32" t="str">
        <f>IF(LEN(Solution[[#This Row],[Available Delivery Days]]) =1, Solution[[#This Row],[Available Delivery Days]], IF(ISNUMBER(SEARCH(Solution[[#This Row],[New Delivery Day]], Solution[[#This Row],[Available Delivery Days]])), Solution[[#This Row],[New Delivery Day]], Solution[[#This Row],[Old Delivery Day]]))</f>
        <v>R</v>
      </c>
      <c r="AF1664" s="31">
        <v>19.184999999999999</v>
      </c>
      <c r="AG1664" s="31">
        <v>22.2712</v>
      </c>
      <c r="AH1664" s="28" t="s">
        <v>7832</v>
      </c>
      <c r="AI1664" s="28" t="s">
        <v>932</v>
      </c>
      <c r="AJ1664" s="28" t="s">
        <v>7792</v>
      </c>
      <c r="AK1664" s="28" t="s">
        <v>7792</v>
      </c>
      <c r="AL1664" s="28" t="s">
        <v>7797</v>
      </c>
      <c r="AM1664" s="28">
        <f>_xlfn.XLOOKUP(Solution[[#This Row],[Cu_ID]],Master[cu_id],Master[Notes], "none")</f>
        <v>105</v>
      </c>
      <c r="AN1664" s="28">
        <v>0</v>
      </c>
    </row>
    <row r="1665" spans="1:40" x14ac:dyDescent="0.3">
      <c r="A1665" s="53" t="s">
        <v>13746</v>
      </c>
      <c r="B1665" s="37" t="s">
        <v>13747</v>
      </c>
      <c r="C1665" s="37" t="s">
        <v>7728</v>
      </c>
      <c r="D1665" s="28" t="s">
        <v>7718</v>
      </c>
      <c r="E1665" s="28" t="s">
        <v>11016</v>
      </c>
      <c r="F1665" s="28" t="s">
        <v>936</v>
      </c>
      <c r="G1665" s="28" t="s">
        <v>7773</v>
      </c>
      <c r="H1665" s="28" t="s">
        <v>7752</v>
      </c>
      <c r="I1665" s="28" t="s">
        <v>902</v>
      </c>
      <c r="J1665" s="28">
        <v>290</v>
      </c>
      <c r="K1665" s="35" t="s">
        <v>9104</v>
      </c>
      <c r="L1665" s="35" t="s">
        <v>13748</v>
      </c>
      <c r="M1665" s="30">
        <v>13.4690349921584</v>
      </c>
      <c r="N1665" s="32" t="s">
        <v>16150</v>
      </c>
      <c r="O1665" s="28" t="s">
        <v>7756</v>
      </c>
      <c r="P1665" s="29">
        <v>0.38678240740740738</v>
      </c>
      <c r="Q1665" s="29">
        <v>0.39187499999999997</v>
      </c>
      <c r="R1665" s="28">
        <v>0</v>
      </c>
      <c r="S1665" s="30">
        <v>7.3333333333333339</v>
      </c>
      <c r="T1665" s="32" t="s">
        <v>13749</v>
      </c>
      <c r="U1665" s="32" t="s">
        <v>13750</v>
      </c>
      <c r="V1665" s="30">
        <v>11.0183572487067</v>
      </c>
      <c r="W1665" s="28">
        <v>0</v>
      </c>
      <c r="X1665" s="28">
        <v>0</v>
      </c>
      <c r="Y1665" s="28" t="s">
        <v>14629</v>
      </c>
      <c r="Z1665" s="28" t="s">
        <v>16128</v>
      </c>
      <c r="AA1665" s="28">
        <v>1</v>
      </c>
      <c r="AB1665" s="28">
        <v>0</v>
      </c>
      <c r="AC1665" s="32">
        <f>Solution[[#This Row],[Old Stop]] +1</f>
        <v>291</v>
      </c>
      <c r="AD1665" s="32" t="str">
        <f>_xlfn.CONCAT(Solution[[#This Row],[Notes]],"_",Solution[[#This Row],[Week '#]],"_", _xlfn.SWITCH(Solution[[#This Row],[Column1]], "M", "Monday", "T", "Tuesday", "W", "Wednesday", "R", "Thursday", "H", "Thursday", "F", "Friday"))</f>
        <v>105_Week3_Thursday</v>
      </c>
      <c r="AE1665" s="32" t="str">
        <f>IF(LEN(Solution[[#This Row],[Available Delivery Days]]) =1, Solution[[#This Row],[Available Delivery Days]], IF(ISNUMBER(SEARCH(Solution[[#This Row],[New Delivery Day]], Solution[[#This Row],[Available Delivery Days]])), Solution[[#This Row],[New Delivery Day]], Solution[[#This Row],[Old Delivery Day]]))</f>
        <v>R</v>
      </c>
      <c r="AF1665" s="31">
        <v>19.184999999999999</v>
      </c>
      <c r="AG1665" s="31">
        <v>22.2712</v>
      </c>
      <c r="AH1665" s="28" t="s">
        <v>7832</v>
      </c>
      <c r="AI1665" s="28" t="s">
        <v>932</v>
      </c>
      <c r="AJ1665" s="28" t="s">
        <v>7792</v>
      </c>
      <c r="AK1665" s="28" t="s">
        <v>7792</v>
      </c>
      <c r="AL1665" s="28" t="s">
        <v>7797</v>
      </c>
      <c r="AM1665" s="28">
        <f>_xlfn.XLOOKUP(Solution[[#This Row],[Cu_ID]],Master[cu_id],Master[Notes], "none")</f>
        <v>105</v>
      </c>
      <c r="AN1665" s="28">
        <v>0</v>
      </c>
    </row>
    <row r="1666" spans="1:40" x14ac:dyDescent="0.3">
      <c r="A1666" s="53" t="s">
        <v>12528</v>
      </c>
      <c r="B1666" s="37" t="s">
        <v>12529</v>
      </c>
      <c r="C1666" s="37" t="s">
        <v>7728</v>
      </c>
      <c r="D1666" s="28" t="s">
        <v>7716</v>
      </c>
      <c r="E1666" s="28" t="s">
        <v>11016</v>
      </c>
      <c r="F1666" s="28" t="s">
        <v>902</v>
      </c>
      <c r="G1666" s="28" t="s">
        <v>7811</v>
      </c>
      <c r="H1666" s="28" t="s">
        <v>7789</v>
      </c>
      <c r="I1666" s="28" t="s">
        <v>900</v>
      </c>
      <c r="J1666" s="28">
        <v>300</v>
      </c>
      <c r="K1666" s="35" t="s">
        <v>8040</v>
      </c>
      <c r="L1666" s="35" t="s">
        <v>12530</v>
      </c>
      <c r="M1666" s="30">
        <v>0.96386390551924706</v>
      </c>
      <c r="N1666" s="32" t="s">
        <v>15094</v>
      </c>
      <c r="O1666" s="28" t="s">
        <v>7774</v>
      </c>
      <c r="P1666" s="29">
        <v>0.5188194444444445</v>
      </c>
      <c r="Q1666" s="29">
        <v>0.52609953703703705</v>
      </c>
      <c r="R1666" s="28">
        <v>0</v>
      </c>
      <c r="S1666" s="30">
        <v>10.483333333333334</v>
      </c>
      <c r="T1666" s="32" t="s">
        <v>12531</v>
      </c>
      <c r="U1666" s="32" t="s">
        <v>12532</v>
      </c>
      <c r="V1666" s="30">
        <v>0.36256453873967798</v>
      </c>
      <c r="W1666" s="28">
        <v>0</v>
      </c>
      <c r="X1666" s="28">
        <v>0</v>
      </c>
      <c r="Y1666" s="28" t="s">
        <v>14627</v>
      </c>
      <c r="Z1666" s="28" t="s">
        <v>14628</v>
      </c>
      <c r="AA1666" s="28">
        <v>1</v>
      </c>
      <c r="AB1666" s="28">
        <v>0</v>
      </c>
      <c r="AC1666" s="32">
        <f>Solution[[#This Row],[Old Stop]] +1</f>
        <v>301</v>
      </c>
      <c r="AD1666" s="32" t="str">
        <f>_xlfn.CONCAT(Solution[[#This Row],[Notes]],"_",Solution[[#This Row],[Week '#]],"_", _xlfn.SWITCH(Solution[[#This Row],[Column1]], "M", "Monday", "T", "Tuesday", "W", "Wednesday", "R", "Thursday", "H", "Thursday", "F", "Friday"))</f>
        <v>101_Week1_Friday</v>
      </c>
      <c r="AE1666" s="32" t="str">
        <f>IF(LEN(Solution[[#This Row],[Available Delivery Days]]) =1, Solution[[#This Row],[Available Delivery Days]], IF(ISNUMBER(SEARCH(Solution[[#This Row],[New Delivery Day]], Solution[[#This Row],[Available Delivery Days]])), Solution[[#This Row],[New Delivery Day]], Solution[[#This Row],[Old Delivery Day]]))</f>
        <v>F</v>
      </c>
      <c r="AF1666" s="31">
        <v>51.77</v>
      </c>
      <c r="AG1666" s="31">
        <v>13.4625</v>
      </c>
      <c r="AH1666" s="28" t="s">
        <v>7832</v>
      </c>
      <c r="AI1666" s="28" t="s">
        <v>932</v>
      </c>
      <c r="AJ1666" s="28" t="s">
        <v>7792</v>
      </c>
      <c r="AK1666" s="28" t="s">
        <v>7792</v>
      </c>
      <c r="AL1666" s="28" t="s">
        <v>7797</v>
      </c>
      <c r="AM1666" s="28">
        <f>_xlfn.XLOOKUP(Solution[[#This Row],[Cu_ID]],Master[cu_id],Master[Notes], "none")</f>
        <v>101</v>
      </c>
      <c r="AN1666" s="28">
        <v>0</v>
      </c>
    </row>
    <row r="1667" spans="1:40" x14ac:dyDescent="0.3">
      <c r="A1667" s="53" t="s">
        <v>12528</v>
      </c>
      <c r="B1667" s="37" t="s">
        <v>12529</v>
      </c>
      <c r="C1667" s="37" t="s">
        <v>7728</v>
      </c>
      <c r="D1667" s="28" t="s">
        <v>7717</v>
      </c>
      <c r="E1667" s="28" t="s">
        <v>11016</v>
      </c>
      <c r="F1667" s="28" t="s">
        <v>902</v>
      </c>
      <c r="G1667" s="28" t="s">
        <v>7774</v>
      </c>
      <c r="H1667" s="28" t="s">
        <v>7789</v>
      </c>
      <c r="I1667" s="28" t="s">
        <v>900</v>
      </c>
      <c r="J1667" s="28">
        <v>300</v>
      </c>
      <c r="K1667" s="35" t="s">
        <v>8040</v>
      </c>
      <c r="L1667" s="35" t="s">
        <v>12530</v>
      </c>
      <c r="M1667" s="30">
        <v>1.2688626050949099</v>
      </c>
      <c r="N1667" s="32" t="s">
        <v>15095</v>
      </c>
      <c r="O1667" s="28" t="s">
        <v>7774</v>
      </c>
      <c r="P1667" s="29">
        <v>0.33530092592592592</v>
      </c>
      <c r="Q1667" s="29">
        <v>0.34258101851851852</v>
      </c>
      <c r="R1667" s="28">
        <v>0</v>
      </c>
      <c r="S1667" s="30">
        <v>10.483333333333334</v>
      </c>
      <c r="T1667" s="32" t="s">
        <v>12531</v>
      </c>
      <c r="U1667" s="32" t="s">
        <v>12532</v>
      </c>
      <c r="V1667" s="30">
        <v>0.46584730131164498</v>
      </c>
      <c r="W1667" s="28">
        <v>0</v>
      </c>
      <c r="X1667" s="28">
        <v>0</v>
      </c>
      <c r="Y1667" s="28" t="s">
        <v>14627</v>
      </c>
      <c r="Z1667" s="28" t="s">
        <v>14648</v>
      </c>
      <c r="AA1667" s="28">
        <v>1</v>
      </c>
      <c r="AB1667" s="28">
        <v>0</v>
      </c>
      <c r="AC1667" s="32">
        <f>Solution[[#This Row],[Old Stop]] +1</f>
        <v>301</v>
      </c>
      <c r="AD1667" s="32" t="str">
        <f>_xlfn.CONCAT(Solution[[#This Row],[Notes]],"_",Solution[[#This Row],[Week '#]],"_", _xlfn.SWITCH(Solution[[#This Row],[Column1]], "M", "Monday", "T", "Tuesday", "W", "Wednesday", "R", "Thursday", "H", "Thursday", "F", "Friday"))</f>
        <v>101_Week2_Friday</v>
      </c>
      <c r="AE1667" s="32" t="str">
        <f>IF(LEN(Solution[[#This Row],[Available Delivery Days]]) =1, Solution[[#This Row],[Available Delivery Days]], IF(ISNUMBER(SEARCH(Solution[[#This Row],[New Delivery Day]], Solution[[#This Row],[Available Delivery Days]])), Solution[[#This Row],[New Delivery Day]], Solution[[#This Row],[Old Delivery Day]]))</f>
        <v>F</v>
      </c>
      <c r="AF1667" s="31">
        <v>51.77</v>
      </c>
      <c r="AG1667" s="31">
        <v>13.4625</v>
      </c>
      <c r="AH1667" s="28" t="s">
        <v>7832</v>
      </c>
      <c r="AI1667" s="28" t="s">
        <v>932</v>
      </c>
      <c r="AJ1667" s="28" t="s">
        <v>7792</v>
      </c>
      <c r="AK1667" s="28" t="s">
        <v>7792</v>
      </c>
      <c r="AL1667" s="28" t="s">
        <v>7797</v>
      </c>
      <c r="AM1667" s="28">
        <f>_xlfn.XLOOKUP(Solution[[#This Row],[Cu_ID]],Master[cu_id],Master[Notes], "none")</f>
        <v>101</v>
      </c>
      <c r="AN1667" s="28">
        <v>0</v>
      </c>
    </row>
    <row r="1668" spans="1:40" x14ac:dyDescent="0.3">
      <c r="A1668" s="53" t="s">
        <v>12528</v>
      </c>
      <c r="B1668" s="37" t="s">
        <v>12529</v>
      </c>
      <c r="C1668" s="37" t="s">
        <v>7728</v>
      </c>
      <c r="D1668" s="28" t="s">
        <v>7718</v>
      </c>
      <c r="E1668" s="28" t="s">
        <v>11016</v>
      </c>
      <c r="F1668" s="28" t="s">
        <v>902</v>
      </c>
      <c r="G1668" s="28" t="s">
        <v>7811</v>
      </c>
      <c r="H1668" s="28" t="s">
        <v>7789</v>
      </c>
      <c r="I1668" s="28" t="s">
        <v>900</v>
      </c>
      <c r="J1668" s="28">
        <v>300</v>
      </c>
      <c r="K1668" s="35" t="s">
        <v>8040</v>
      </c>
      <c r="L1668" s="35" t="s">
        <v>12530</v>
      </c>
      <c r="M1668" s="30">
        <v>2.2387528233230101</v>
      </c>
      <c r="N1668" s="32" t="s">
        <v>16165</v>
      </c>
      <c r="O1668" s="28" t="s">
        <v>7774</v>
      </c>
      <c r="P1668" s="29">
        <v>0.54570601851851852</v>
      </c>
      <c r="Q1668" s="29">
        <v>0.55298611111111107</v>
      </c>
      <c r="R1668" s="28">
        <v>0</v>
      </c>
      <c r="S1668" s="30">
        <v>10.483333333333334</v>
      </c>
      <c r="T1668" s="32" t="s">
        <v>12531</v>
      </c>
      <c r="U1668" s="32" t="s">
        <v>12532</v>
      </c>
      <c r="V1668" s="30">
        <v>0.82631984209838205</v>
      </c>
      <c r="W1668" s="28">
        <v>0</v>
      </c>
      <c r="X1668" s="28">
        <v>0</v>
      </c>
      <c r="Y1668" s="28" t="s">
        <v>14627</v>
      </c>
      <c r="Z1668" s="28" t="s">
        <v>16138</v>
      </c>
      <c r="AA1668" s="28">
        <v>1</v>
      </c>
      <c r="AB1668" s="28">
        <v>0</v>
      </c>
      <c r="AC1668" s="32">
        <f>Solution[[#This Row],[Old Stop]] +1</f>
        <v>301</v>
      </c>
      <c r="AD1668" s="32" t="str">
        <f>_xlfn.CONCAT(Solution[[#This Row],[Notes]],"_",Solution[[#This Row],[Week '#]],"_", _xlfn.SWITCH(Solution[[#This Row],[Column1]], "M", "Monday", "T", "Tuesday", "W", "Wednesday", "R", "Thursday", "H", "Thursday", "F", "Friday"))</f>
        <v>101_Week3_Friday</v>
      </c>
      <c r="AE1668" s="32" t="str">
        <f>IF(LEN(Solution[[#This Row],[Available Delivery Days]]) =1, Solution[[#This Row],[Available Delivery Days]], IF(ISNUMBER(SEARCH(Solution[[#This Row],[New Delivery Day]], Solution[[#This Row],[Available Delivery Days]])), Solution[[#This Row],[New Delivery Day]], Solution[[#This Row],[Old Delivery Day]]))</f>
        <v>F</v>
      </c>
      <c r="AF1668" s="31">
        <v>51.77</v>
      </c>
      <c r="AG1668" s="31">
        <v>13.4625</v>
      </c>
      <c r="AH1668" s="28" t="s">
        <v>7832</v>
      </c>
      <c r="AI1668" s="28" t="s">
        <v>932</v>
      </c>
      <c r="AJ1668" s="28" t="s">
        <v>7792</v>
      </c>
      <c r="AK1668" s="28" t="s">
        <v>7792</v>
      </c>
      <c r="AL1668" s="28" t="s">
        <v>7797</v>
      </c>
      <c r="AM1668" s="28">
        <f>_xlfn.XLOOKUP(Solution[[#This Row],[Cu_ID]],Master[cu_id],Master[Notes], "none")</f>
        <v>101</v>
      </c>
      <c r="AN1668" s="28">
        <v>0</v>
      </c>
    </row>
    <row r="1669" spans="1:40" x14ac:dyDescent="0.3">
      <c r="A1669" s="53" t="s">
        <v>12528</v>
      </c>
      <c r="B1669" s="37" t="s">
        <v>12529</v>
      </c>
      <c r="C1669" s="37" t="s">
        <v>7728</v>
      </c>
      <c r="D1669" s="28" t="s">
        <v>7719</v>
      </c>
      <c r="E1669" s="28" t="s">
        <v>11016</v>
      </c>
      <c r="F1669" s="28" t="s">
        <v>902</v>
      </c>
      <c r="G1669" s="28" t="s">
        <v>7754</v>
      </c>
      <c r="H1669" s="28" t="s">
        <v>7789</v>
      </c>
      <c r="I1669" s="28" t="s">
        <v>900</v>
      </c>
      <c r="J1669" s="28">
        <v>300</v>
      </c>
      <c r="K1669" s="35" t="s">
        <v>8040</v>
      </c>
      <c r="L1669" s="35" t="s">
        <v>12530</v>
      </c>
      <c r="M1669" s="30">
        <v>0.90354203246533904</v>
      </c>
      <c r="N1669" s="32" t="s">
        <v>16756</v>
      </c>
      <c r="O1669" s="28" t="s">
        <v>7774</v>
      </c>
      <c r="P1669" s="29">
        <v>0.38966435185185183</v>
      </c>
      <c r="Q1669" s="29">
        <v>0.39694444444444443</v>
      </c>
      <c r="R1669" s="28">
        <v>0</v>
      </c>
      <c r="S1669" s="30">
        <v>10.483333333333334</v>
      </c>
      <c r="T1669" s="32" t="s">
        <v>12531</v>
      </c>
      <c r="U1669" s="32" t="s">
        <v>12532</v>
      </c>
      <c r="V1669" s="30">
        <v>0.243710139433686</v>
      </c>
      <c r="W1669" s="28">
        <v>0</v>
      </c>
      <c r="X1669" s="28">
        <v>0</v>
      </c>
      <c r="Y1669" s="28" t="s">
        <v>14627</v>
      </c>
      <c r="Z1669" s="28" t="s">
        <v>16642</v>
      </c>
      <c r="AA1669" s="28">
        <v>1</v>
      </c>
      <c r="AB1669" s="28">
        <v>0</v>
      </c>
      <c r="AC1669" s="32">
        <f>Solution[[#This Row],[Old Stop]] +1</f>
        <v>301</v>
      </c>
      <c r="AD1669" s="32" t="str">
        <f>_xlfn.CONCAT(Solution[[#This Row],[Notes]],"_",Solution[[#This Row],[Week '#]],"_", _xlfn.SWITCH(Solution[[#This Row],[Column1]], "M", "Monday", "T", "Tuesday", "W", "Wednesday", "R", "Thursday", "H", "Thursday", "F", "Friday"))</f>
        <v>101_Week4_Friday</v>
      </c>
      <c r="AE1669" s="32" t="str">
        <f>IF(LEN(Solution[[#This Row],[Available Delivery Days]]) =1, Solution[[#This Row],[Available Delivery Days]], IF(ISNUMBER(SEARCH(Solution[[#This Row],[New Delivery Day]], Solution[[#This Row],[Available Delivery Days]])), Solution[[#This Row],[New Delivery Day]], Solution[[#This Row],[Old Delivery Day]]))</f>
        <v>F</v>
      </c>
      <c r="AF1669" s="31">
        <v>51.77</v>
      </c>
      <c r="AG1669" s="31">
        <v>13.4625</v>
      </c>
      <c r="AH1669" s="28" t="s">
        <v>7832</v>
      </c>
      <c r="AI1669" s="28" t="s">
        <v>932</v>
      </c>
      <c r="AJ1669" s="28" t="s">
        <v>7792</v>
      </c>
      <c r="AK1669" s="28" t="s">
        <v>7792</v>
      </c>
      <c r="AL1669" s="28" t="s">
        <v>7797</v>
      </c>
      <c r="AM1669" s="28">
        <f>_xlfn.XLOOKUP(Solution[[#This Row],[Cu_ID]],Master[cu_id],Master[Notes], "none")</f>
        <v>101</v>
      </c>
      <c r="AN1669" s="28">
        <v>0</v>
      </c>
    </row>
    <row r="1670" spans="1:40" x14ac:dyDescent="0.3">
      <c r="A1670" s="53" t="s">
        <v>13006</v>
      </c>
      <c r="B1670" s="37" t="s">
        <v>13007</v>
      </c>
      <c r="C1670" s="37" t="s">
        <v>7728</v>
      </c>
      <c r="D1670" s="28" t="s">
        <v>7716</v>
      </c>
      <c r="E1670" s="28" t="s">
        <v>11016</v>
      </c>
      <c r="F1670" s="28" t="s">
        <v>902</v>
      </c>
      <c r="G1670" s="28" t="s">
        <v>7764</v>
      </c>
      <c r="H1670" s="28" t="s">
        <v>11016</v>
      </c>
      <c r="I1670" s="28" t="s">
        <v>8057</v>
      </c>
      <c r="J1670" s="28">
        <v>380</v>
      </c>
      <c r="K1670" s="35" t="s">
        <v>9456</v>
      </c>
      <c r="L1670" s="35" t="s">
        <v>13008</v>
      </c>
      <c r="M1670" s="30">
        <v>2.5384598057717098</v>
      </c>
      <c r="N1670" s="32" t="s">
        <v>15155</v>
      </c>
      <c r="O1670" s="28" t="s">
        <v>7774</v>
      </c>
      <c r="P1670" s="29">
        <v>0.37260416666666668</v>
      </c>
      <c r="Q1670" s="29">
        <v>0.3770486111111111</v>
      </c>
      <c r="R1670" s="28">
        <v>0</v>
      </c>
      <c r="S1670" s="30">
        <v>6.4</v>
      </c>
      <c r="T1670" s="32" t="s">
        <v>13009</v>
      </c>
      <c r="U1670" s="32" t="s">
        <v>13010</v>
      </c>
      <c r="V1670" s="30">
        <v>1.1036116101153299</v>
      </c>
      <c r="W1670" s="28">
        <v>0</v>
      </c>
      <c r="X1670" s="28">
        <v>0</v>
      </c>
      <c r="Y1670" s="28" t="s">
        <v>14627</v>
      </c>
      <c r="Z1670" s="28" t="s">
        <v>14628</v>
      </c>
      <c r="AA1670" s="28">
        <v>1</v>
      </c>
      <c r="AB1670" s="28">
        <v>0</v>
      </c>
      <c r="AC1670" s="32">
        <f>Solution[[#This Row],[Old Stop]] +1</f>
        <v>381</v>
      </c>
      <c r="AD1670" s="32" t="str">
        <f>_xlfn.CONCAT(Solution[[#This Row],[Notes]],"_",Solution[[#This Row],[Week '#]],"_", _xlfn.SWITCH(Solution[[#This Row],[Column1]], "M", "Monday", "T", "Tuesday", "W", "Wednesday", "R", "Thursday", "H", "Thursday", "F", "Friday"))</f>
        <v>105_Week1_Friday</v>
      </c>
      <c r="AE1670" s="32" t="str">
        <f>IF(LEN(Solution[[#This Row],[Available Delivery Days]]) =1, Solution[[#This Row],[Available Delivery Days]], IF(ISNUMBER(SEARCH(Solution[[#This Row],[New Delivery Day]], Solution[[#This Row],[Available Delivery Days]])), Solution[[#This Row],[New Delivery Day]], Solution[[#This Row],[Old Delivery Day]]))</f>
        <v>F</v>
      </c>
      <c r="AF1670" s="31">
        <v>76.668700000000001</v>
      </c>
      <c r="AG1670" s="31">
        <v>40.1462</v>
      </c>
      <c r="AH1670" s="28" t="s">
        <v>7832</v>
      </c>
      <c r="AI1670" s="28" t="s">
        <v>932</v>
      </c>
      <c r="AJ1670" s="28" t="s">
        <v>7793</v>
      </c>
      <c r="AK1670" s="28" t="s">
        <v>7792</v>
      </c>
      <c r="AL1670" s="28" t="s">
        <v>7797</v>
      </c>
      <c r="AM1670" s="28" t="str">
        <f>_xlfn.XLOOKUP(Solution[[#This Row],[Cu_ID]],Master[cu_id],Master[Notes], "none")</f>
        <v>105</v>
      </c>
      <c r="AN1670" s="28">
        <v>0</v>
      </c>
    </row>
    <row r="1671" spans="1:40" x14ac:dyDescent="0.3">
      <c r="A1671" s="53" t="s">
        <v>13006</v>
      </c>
      <c r="B1671" s="37" t="s">
        <v>13007</v>
      </c>
      <c r="C1671" s="37" t="s">
        <v>7728</v>
      </c>
      <c r="D1671" s="28" t="s">
        <v>7717</v>
      </c>
      <c r="E1671" s="28" t="s">
        <v>11016</v>
      </c>
      <c r="F1671" s="28" t="s">
        <v>902</v>
      </c>
      <c r="G1671" s="28" t="s">
        <v>7813</v>
      </c>
      <c r="H1671" s="28" t="s">
        <v>11016</v>
      </c>
      <c r="I1671" s="28" t="s">
        <v>8057</v>
      </c>
      <c r="J1671" s="28">
        <v>380</v>
      </c>
      <c r="K1671" s="35" t="s">
        <v>9456</v>
      </c>
      <c r="L1671" s="35" t="s">
        <v>13008</v>
      </c>
      <c r="M1671" s="30">
        <v>4.3862063437700299E-2</v>
      </c>
      <c r="N1671" s="32" t="s">
        <v>15156</v>
      </c>
      <c r="O1671" s="28" t="s">
        <v>7774</v>
      </c>
      <c r="P1671" s="29">
        <v>0.51436342592592588</v>
      </c>
      <c r="Q1671" s="29">
        <v>0.51880787037037035</v>
      </c>
      <c r="R1671" s="28">
        <v>0</v>
      </c>
      <c r="S1671" s="30">
        <v>6.4</v>
      </c>
      <c r="T1671" s="32" t="s">
        <v>13009</v>
      </c>
      <c r="U1671" s="32" t="s">
        <v>13010</v>
      </c>
      <c r="V1671" s="30">
        <v>2.16894873977563E-2</v>
      </c>
      <c r="W1671" s="28">
        <v>0</v>
      </c>
      <c r="X1671" s="28">
        <v>0</v>
      </c>
      <c r="Y1671" s="28" t="s">
        <v>14627</v>
      </c>
      <c r="Z1671" s="28" t="s">
        <v>14648</v>
      </c>
      <c r="AA1671" s="28">
        <v>1</v>
      </c>
      <c r="AB1671" s="28">
        <v>0</v>
      </c>
      <c r="AC1671" s="32">
        <f>Solution[[#This Row],[Old Stop]] +1</f>
        <v>381</v>
      </c>
      <c r="AD1671" s="32" t="str">
        <f>_xlfn.CONCAT(Solution[[#This Row],[Notes]],"_",Solution[[#This Row],[Week '#]],"_", _xlfn.SWITCH(Solution[[#This Row],[Column1]], "M", "Monday", "T", "Tuesday", "W", "Wednesday", "R", "Thursday", "H", "Thursday", "F", "Friday"))</f>
        <v>105_Week2_Friday</v>
      </c>
      <c r="AE1671" s="32" t="str">
        <f>IF(LEN(Solution[[#This Row],[Available Delivery Days]]) =1, Solution[[#This Row],[Available Delivery Days]], IF(ISNUMBER(SEARCH(Solution[[#This Row],[New Delivery Day]], Solution[[#This Row],[Available Delivery Days]])), Solution[[#This Row],[New Delivery Day]], Solution[[#This Row],[Old Delivery Day]]))</f>
        <v>F</v>
      </c>
      <c r="AF1671" s="31">
        <v>76.668700000000001</v>
      </c>
      <c r="AG1671" s="31">
        <v>40.1462</v>
      </c>
      <c r="AH1671" s="28" t="s">
        <v>7832</v>
      </c>
      <c r="AI1671" s="28" t="s">
        <v>932</v>
      </c>
      <c r="AJ1671" s="28" t="s">
        <v>7793</v>
      </c>
      <c r="AK1671" s="28" t="s">
        <v>7792</v>
      </c>
      <c r="AL1671" s="28" t="s">
        <v>7797</v>
      </c>
      <c r="AM1671" s="28" t="str">
        <f>_xlfn.XLOOKUP(Solution[[#This Row],[Cu_ID]],Master[cu_id],Master[Notes], "none")</f>
        <v>105</v>
      </c>
      <c r="AN1671" s="28">
        <v>0</v>
      </c>
    </row>
    <row r="1672" spans="1:40" x14ac:dyDescent="0.3">
      <c r="A1672" s="53" t="s">
        <v>13006</v>
      </c>
      <c r="B1672" s="37" t="s">
        <v>13007</v>
      </c>
      <c r="C1672" s="37" t="s">
        <v>7728</v>
      </c>
      <c r="D1672" s="28" t="s">
        <v>7718</v>
      </c>
      <c r="E1672" s="28" t="s">
        <v>11016</v>
      </c>
      <c r="F1672" s="28" t="s">
        <v>902</v>
      </c>
      <c r="G1672" s="28" t="s">
        <v>7759</v>
      </c>
      <c r="H1672" s="28" t="s">
        <v>11016</v>
      </c>
      <c r="I1672" s="28" t="s">
        <v>8057</v>
      </c>
      <c r="J1672" s="28">
        <v>380</v>
      </c>
      <c r="K1672" s="35" t="s">
        <v>9456</v>
      </c>
      <c r="L1672" s="35" t="s">
        <v>13008</v>
      </c>
      <c r="M1672" s="30">
        <v>2.5384598057717098</v>
      </c>
      <c r="N1672" s="32" t="s">
        <v>16186</v>
      </c>
      <c r="O1672" s="28" t="s">
        <v>7774</v>
      </c>
      <c r="P1672" s="29">
        <v>0.37579861111111112</v>
      </c>
      <c r="Q1672" s="29">
        <v>0.38024305555555554</v>
      </c>
      <c r="R1672" s="28">
        <v>0</v>
      </c>
      <c r="S1672" s="30">
        <v>6.4</v>
      </c>
      <c r="T1672" s="32" t="s">
        <v>13009</v>
      </c>
      <c r="U1672" s="32" t="s">
        <v>13010</v>
      </c>
      <c r="V1672" s="30">
        <v>1.1036116101153299</v>
      </c>
      <c r="W1672" s="28">
        <v>0</v>
      </c>
      <c r="X1672" s="28">
        <v>0</v>
      </c>
      <c r="Y1672" s="28" t="s">
        <v>14627</v>
      </c>
      <c r="Z1672" s="28" t="s">
        <v>16138</v>
      </c>
      <c r="AA1672" s="28">
        <v>1</v>
      </c>
      <c r="AB1672" s="28">
        <v>0</v>
      </c>
      <c r="AC1672" s="32">
        <f>Solution[[#This Row],[Old Stop]] +1</f>
        <v>381</v>
      </c>
      <c r="AD1672" s="32" t="str">
        <f>_xlfn.CONCAT(Solution[[#This Row],[Notes]],"_",Solution[[#This Row],[Week '#]],"_", _xlfn.SWITCH(Solution[[#This Row],[Column1]], "M", "Monday", "T", "Tuesday", "W", "Wednesday", "R", "Thursday", "H", "Thursday", "F", "Friday"))</f>
        <v>105_Week3_Friday</v>
      </c>
      <c r="AE1672" s="32" t="str">
        <f>IF(LEN(Solution[[#This Row],[Available Delivery Days]]) =1, Solution[[#This Row],[Available Delivery Days]], IF(ISNUMBER(SEARCH(Solution[[#This Row],[New Delivery Day]], Solution[[#This Row],[Available Delivery Days]])), Solution[[#This Row],[New Delivery Day]], Solution[[#This Row],[Old Delivery Day]]))</f>
        <v>F</v>
      </c>
      <c r="AF1672" s="31">
        <v>76.668700000000001</v>
      </c>
      <c r="AG1672" s="31">
        <v>40.1462</v>
      </c>
      <c r="AH1672" s="28" t="s">
        <v>7832</v>
      </c>
      <c r="AI1672" s="28" t="s">
        <v>932</v>
      </c>
      <c r="AJ1672" s="28" t="s">
        <v>7793</v>
      </c>
      <c r="AK1672" s="28" t="s">
        <v>7792</v>
      </c>
      <c r="AL1672" s="28" t="s">
        <v>7797</v>
      </c>
      <c r="AM1672" s="28" t="str">
        <f>_xlfn.XLOOKUP(Solution[[#This Row],[Cu_ID]],Master[cu_id],Master[Notes], "none")</f>
        <v>105</v>
      </c>
      <c r="AN1672" s="28">
        <v>0</v>
      </c>
    </row>
    <row r="1673" spans="1:40" x14ac:dyDescent="0.3">
      <c r="A1673" s="53" t="s">
        <v>13006</v>
      </c>
      <c r="B1673" s="37" t="s">
        <v>13007</v>
      </c>
      <c r="C1673" s="37" t="s">
        <v>7728</v>
      </c>
      <c r="D1673" s="28" t="s">
        <v>7719</v>
      </c>
      <c r="E1673" s="28" t="s">
        <v>11016</v>
      </c>
      <c r="F1673" s="28" t="s">
        <v>902</v>
      </c>
      <c r="G1673" s="28" t="s">
        <v>7744</v>
      </c>
      <c r="H1673" s="28" t="s">
        <v>11016</v>
      </c>
      <c r="I1673" s="28" t="s">
        <v>8057</v>
      </c>
      <c r="J1673" s="28">
        <v>380</v>
      </c>
      <c r="K1673" s="35" t="s">
        <v>9456</v>
      </c>
      <c r="L1673" s="35" t="s">
        <v>13008</v>
      </c>
      <c r="M1673" s="30">
        <v>4.3862063437700299E-2</v>
      </c>
      <c r="N1673" s="32" t="s">
        <v>16650</v>
      </c>
      <c r="O1673" s="28" t="s">
        <v>7774</v>
      </c>
      <c r="P1673" s="29">
        <v>0.5224537037037037</v>
      </c>
      <c r="Q1673" s="29">
        <v>0.52689814814814817</v>
      </c>
      <c r="R1673" s="28">
        <v>0</v>
      </c>
      <c r="S1673" s="30">
        <v>6.4</v>
      </c>
      <c r="T1673" s="32" t="s">
        <v>13009</v>
      </c>
      <c r="U1673" s="32" t="s">
        <v>13010</v>
      </c>
      <c r="V1673" s="30">
        <v>2.16894873977563E-2</v>
      </c>
      <c r="W1673" s="28">
        <v>0</v>
      </c>
      <c r="X1673" s="28">
        <v>0</v>
      </c>
      <c r="Y1673" s="28" t="s">
        <v>14627</v>
      </c>
      <c r="Z1673" s="28" t="s">
        <v>16642</v>
      </c>
      <c r="AA1673" s="28">
        <v>1</v>
      </c>
      <c r="AB1673" s="28">
        <v>0</v>
      </c>
      <c r="AC1673" s="32">
        <f>Solution[[#This Row],[Old Stop]] +1</f>
        <v>381</v>
      </c>
      <c r="AD1673" s="32" t="str">
        <f>_xlfn.CONCAT(Solution[[#This Row],[Notes]],"_",Solution[[#This Row],[Week '#]],"_", _xlfn.SWITCH(Solution[[#This Row],[Column1]], "M", "Monday", "T", "Tuesday", "W", "Wednesday", "R", "Thursday", "H", "Thursday", "F", "Friday"))</f>
        <v>105_Week4_Friday</v>
      </c>
      <c r="AE1673" s="32" t="str">
        <f>IF(LEN(Solution[[#This Row],[Available Delivery Days]]) =1, Solution[[#This Row],[Available Delivery Days]], IF(ISNUMBER(SEARCH(Solution[[#This Row],[New Delivery Day]], Solution[[#This Row],[Available Delivery Days]])), Solution[[#This Row],[New Delivery Day]], Solution[[#This Row],[Old Delivery Day]]))</f>
        <v>F</v>
      </c>
      <c r="AF1673" s="31">
        <v>76.668700000000001</v>
      </c>
      <c r="AG1673" s="31">
        <v>40.1462</v>
      </c>
      <c r="AH1673" s="28" t="s">
        <v>7832</v>
      </c>
      <c r="AI1673" s="28" t="s">
        <v>932</v>
      </c>
      <c r="AJ1673" s="28" t="s">
        <v>7793</v>
      </c>
      <c r="AK1673" s="28" t="s">
        <v>7792</v>
      </c>
      <c r="AL1673" s="28" t="s">
        <v>7797</v>
      </c>
      <c r="AM1673" s="28" t="str">
        <f>_xlfn.XLOOKUP(Solution[[#This Row],[Cu_ID]],Master[cu_id],Master[Notes], "none")</f>
        <v>105</v>
      </c>
      <c r="AN1673" s="28">
        <v>0</v>
      </c>
    </row>
    <row r="1674" spans="1:40" x14ac:dyDescent="0.3">
      <c r="A1674" s="53" t="s">
        <v>12073</v>
      </c>
      <c r="B1674" s="37" t="s">
        <v>12074</v>
      </c>
      <c r="C1674" s="37" t="s">
        <v>7731</v>
      </c>
      <c r="D1674" s="28" t="s">
        <v>7716</v>
      </c>
      <c r="E1674" s="28" t="s">
        <v>7734</v>
      </c>
      <c r="F1674" s="28" t="s">
        <v>901</v>
      </c>
      <c r="G1674" s="28" t="s">
        <v>7756</v>
      </c>
      <c r="H1674" s="28" t="s">
        <v>7734</v>
      </c>
      <c r="I1674" s="28" t="s">
        <v>903</v>
      </c>
      <c r="J1674" s="28">
        <v>570</v>
      </c>
      <c r="K1674" s="35" t="s">
        <v>8375</v>
      </c>
      <c r="L1674" s="35" t="s">
        <v>12075</v>
      </c>
      <c r="M1674" s="30">
        <v>12.709802774712401</v>
      </c>
      <c r="N1674" s="32" t="s">
        <v>14665</v>
      </c>
      <c r="O1674" s="28" t="s">
        <v>7756</v>
      </c>
      <c r="P1674" s="29">
        <v>0.30758101851851855</v>
      </c>
      <c r="Q1674" s="29">
        <v>0.31099537037037039</v>
      </c>
      <c r="R1674" s="28">
        <v>0</v>
      </c>
      <c r="S1674" s="30">
        <v>4.916666666666667</v>
      </c>
      <c r="T1674" s="32" t="s">
        <v>12076</v>
      </c>
      <c r="U1674" s="32" t="s">
        <v>12077</v>
      </c>
      <c r="V1674" s="30">
        <v>11.0879491479379</v>
      </c>
      <c r="W1674" s="28">
        <v>0</v>
      </c>
      <c r="X1674" s="28">
        <v>0</v>
      </c>
      <c r="Y1674" s="28" t="s">
        <v>14567</v>
      </c>
      <c r="Z1674" s="28" t="s">
        <v>14568</v>
      </c>
      <c r="AA1674" s="28">
        <v>1</v>
      </c>
      <c r="AB1674" s="28">
        <v>0</v>
      </c>
      <c r="AC1674" s="32">
        <f>Solution[[#This Row],[Old Stop]] +1</f>
        <v>571</v>
      </c>
      <c r="AD1674" s="32" t="str">
        <f>_xlfn.CONCAT(Solution[[#This Row],[Notes]],"_",Solution[[#This Row],[Week '#]],"_", _xlfn.SWITCH(Solution[[#This Row],[Column1]], "M", "Monday", "T", "Tuesday", "W", "Wednesday", "R", "Thursday", "H", "Thursday", "F", "Friday"))</f>
        <v>102_Week1_Monday</v>
      </c>
      <c r="AE1674" s="32" t="str">
        <f>IF(LEN(Solution[[#This Row],[Available Delivery Days]]) =1, Solution[[#This Row],[Available Delivery Days]], IF(ISNUMBER(SEARCH(Solution[[#This Row],[New Delivery Day]], Solution[[#This Row],[Available Delivery Days]])), Solution[[#This Row],[New Delivery Day]], Solution[[#This Row],[Old Delivery Day]]))</f>
        <v>M</v>
      </c>
      <c r="AF1674" s="31">
        <v>21.23</v>
      </c>
      <c r="AG1674" s="31">
        <v>20.605</v>
      </c>
      <c r="AH1674" s="28" t="s">
        <v>7832</v>
      </c>
      <c r="AI1674" s="28" t="s">
        <v>932</v>
      </c>
      <c r="AJ1674" s="28" t="s">
        <v>7793</v>
      </c>
      <c r="AK1674" s="28" t="s">
        <v>7792</v>
      </c>
      <c r="AL1674" s="28" t="s">
        <v>7797</v>
      </c>
      <c r="AM1674" s="28">
        <f>_xlfn.XLOOKUP(Solution[[#This Row],[Cu_ID]],Master[cu_id],Master[Notes], "none")</f>
        <v>102</v>
      </c>
      <c r="AN1674" s="28">
        <v>0</v>
      </c>
    </row>
    <row r="1675" spans="1:40" x14ac:dyDescent="0.3">
      <c r="A1675" s="53" t="s">
        <v>12073</v>
      </c>
      <c r="B1675" s="37" t="s">
        <v>12074</v>
      </c>
      <c r="C1675" s="37" t="s">
        <v>7731</v>
      </c>
      <c r="D1675" s="28" t="s">
        <v>7718</v>
      </c>
      <c r="E1675" s="28" t="s">
        <v>7734</v>
      </c>
      <c r="F1675" s="28" t="s">
        <v>901</v>
      </c>
      <c r="G1675" s="28" t="s">
        <v>7722</v>
      </c>
      <c r="H1675" s="28" t="s">
        <v>7734</v>
      </c>
      <c r="I1675" s="28" t="s">
        <v>903</v>
      </c>
      <c r="J1675" s="28">
        <v>570</v>
      </c>
      <c r="K1675" s="35" t="s">
        <v>8375</v>
      </c>
      <c r="L1675" s="35" t="s">
        <v>12075</v>
      </c>
      <c r="M1675" s="30">
        <v>12.709802774712401</v>
      </c>
      <c r="N1675" s="32" t="s">
        <v>15983</v>
      </c>
      <c r="O1675" s="28" t="s">
        <v>7756</v>
      </c>
      <c r="P1675" s="29">
        <v>0.29275462962962961</v>
      </c>
      <c r="Q1675" s="29">
        <v>0.29616898148148146</v>
      </c>
      <c r="R1675" s="28">
        <v>0</v>
      </c>
      <c r="S1675" s="30">
        <v>4.916666666666667</v>
      </c>
      <c r="T1675" s="32" t="s">
        <v>12076</v>
      </c>
      <c r="U1675" s="32" t="s">
        <v>12077</v>
      </c>
      <c r="V1675" s="30">
        <v>11.0879491479379</v>
      </c>
      <c r="W1675" s="28">
        <v>0</v>
      </c>
      <c r="X1675" s="28">
        <v>0</v>
      </c>
      <c r="Y1675" s="28" t="s">
        <v>14567</v>
      </c>
      <c r="Z1675" s="28" t="s">
        <v>15696</v>
      </c>
      <c r="AA1675" s="28">
        <v>1</v>
      </c>
      <c r="AB1675" s="28">
        <v>0</v>
      </c>
      <c r="AC1675" s="32">
        <f>Solution[[#This Row],[Old Stop]] +1</f>
        <v>571</v>
      </c>
      <c r="AD1675" s="32" t="str">
        <f>_xlfn.CONCAT(Solution[[#This Row],[Notes]],"_",Solution[[#This Row],[Week '#]],"_", _xlfn.SWITCH(Solution[[#This Row],[Column1]], "M", "Monday", "T", "Tuesday", "W", "Wednesday", "R", "Thursday", "H", "Thursday", "F", "Friday"))</f>
        <v>102_Week3_Monday</v>
      </c>
      <c r="AE1675" s="32" t="str">
        <f>IF(LEN(Solution[[#This Row],[Available Delivery Days]]) =1, Solution[[#This Row],[Available Delivery Days]], IF(ISNUMBER(SEARCH(Solution[[#This Row],[New Delivery Day]], Solution[[#This Row],[Available Delivery Days]])), Solution[[#This Row],[New Delivery Day]], Solution[[#This Row],[Old Delivery Day]]))</f>
        <v>M</v>
      </c>
      <c r="AF1675" s="31">
        <v>21.23</v>
      </c>
      <c r="AG1675" s="31">
        <v>20.605</v>
      </c>
      <c r="AH1675" s="28" t="s">
        <v>7832</v>
      </c>
      <c r="AI1675" s="28" t="s">
        <v>932</v>
      </c>
      <c r="AJ1675" s="28" t="s">
        <v>7793</v>
      </c>
      <c r="AK1675" s="28" t="s">
        <v>7792</v>
      </c>
      <c r="AL1675" s="28" t="s">
        <v>7797</v>
      </c>
      <c r="AM1675" s="28">
        <f>_xlfn.XLOOKUP(Solution[[#This Row],[Cu_ID]],Master[cu_id],Master[Notes], "none")</f>
        <v>102</v>
      </c>
      <c r="AN1675" s="28">
        <v>0</v>
      </c>
    </row>
    <row r="1676" spans="1:40" x14ac:dyDescent="0.3">
      <c r="A1676" s="53" t="s">
        <v>12625</v>
      </c>
      <c r="B1676" s="37" t="s">
        <v>12626</v>
      </c>
      <c r="C1676" s="37" t="s">
        <v>7728</v>
      </c>
      <c r="D1676" s="28" t="s">
        <v>7717</v>
      </c>
      <c r="E1676" s="28" t="s">
        <v>11016</v>
      </c>
      <c r="F1676" s="28" t="s">
        <v>936</v>
      </c>
      <c r="G1676" s="28" t="s">
        <v>7748</v>
      </c>
      <c r="H1676" s="28" t="s">
        <v>7752</v>
      </c>
      <c r="I1676" s="28" t="s">
        <v>903</v>
      </c>
      <c r="J1676" s="28">
        <v>120</v>
      </c>
      <c r="K1676" s="35" t="s">
        <v>8798</v>
      </c>
      <c r="L1676" s="35" t="s">
        <v>12627</v>
      </c>
      <c r="M1676" s="30">
        <v>2.2049311082810199</v>
      </c>
      <c r="N1676" s="32" t="s">
        <v>15357</v>
      </c>
      <c r="O1676" s="28" t="s">
        <v>7751</v>
      </c>
      <c r="P1676" s="29">
        <v>0.29166666666666669</v>
      </c>
      <c r="Q1676" s="29">
        <v>0.30333333333333334</v>
      </c>
      <c r="R1676" s="28">
        <v>20.7844535447657</v>
      </c>
      <c r="S1676" s="30">
        <v>16.8</v>
      </c>
      <c r="T1676" s="32" t="s">
        <v>12628</v>
      </c>
      <c r="U1676" s="32" t="s">
        <v>12629</v>
      </c>
      <c r="V1676" s="30">
        <v>0.96396186628472902</v>
      </c>
      <c r="W1676" s="28">
        <v>0</v>
      </c>
      <c r="X1676" s="28">
        <v>0</v>
      </c>
      <c r="Y1676" s="28" t="s">
        <v>14629</v>
      </c>
      <c r="Z1676" s="28" t="s">
        <v>14911</v>
      </c>
      <c r="AA1676" s="28">
        <v>1</v>
      </c>
      <c r="AB1676" s="28">
        <v>0</v>
      </c>
      <c r="AC1676" s="32">
        <f>Solution[[#This Row],[Old Stop]] +1</f>
        <v>121</v>
      </c>
      <c r="AD1676" s="32" t="str">
        <f>_xlfn.CONCAT(Solution[[#This Row],[Notes]],"_",Solution[[#This Row],[Week '#]],"_", _xlfn.SWITCH(Solution[[#This Row],[Column1]], "M", "Monday", "T", "Tuesday", "W", "Wednesday", "R", "Thursday", "H", "Thursday", "F", "Friday"))</f>
        <v>105_Week2_Thursday</v>
      </c>
      <c r="AE1676" s="32" t="str">
        <f>IF(LEN(Solution[[#This Row],[Available Delivery Days]]) =1, Solution[[#This Row],[Available Delivery Days]], IF(ISNUMBER(SEARCH(Solution[[#This Row],[New Delivery Day]], Solution[[#This Row],[Available Delivery Days]])), Solution[[#This Row],[New Delivery Day]], Solution[[#This Row],[Old Delivery Day]]))</f>
        <v>R</v>
      </c>
      <c r="AF1676" s="31">
        <v>40.945</v>
      </c>
      <c r="AG1676" s="31">
        <v>40.945</v>
      </c>
      <c r="AH1676" s="28" t="s">
        <v>7832</v>
      </c>
      <c r="AI1676" s="28" t="s">
        <v>932</v>
      </c>
      <c r="AJ1676" s="28" t="s">
        <v>7792</v>
      </c>
      <c r="AK1676" s="28" t="s">
        <v>7792</v>
      </c>
      <c r="AL1676" s="28" t="s">
        <v>7797</v>
      </c>
      <c r="AM1676" s="28">
        <f>_xlfn.XLOOKUP(Solution[[#This Row],[Cu_ID]],Master[cu_id],Master[Notes], "none")</f>
        <v>105</v>
      </c>
      <c r="AN1676" s="28">
        <v>0</v>
      </c>
    </row>
    <row r="1677" spans="1:40" x14ac:dyDescent="0.3">
      <c r="A1677" s="53" t="s">
        <v>12625</v>
      </c>
      <c r="B1677" s="37" t="s">
        <v>12626</v>
      </c>
      <c r="C1677" s="37" t="s">
        <v>7728</v>
      </c>
      <c r="D1677" s="28" t="s">
        <v>7719</v>
      </c>
      <c r="E1677" s="28" t="s">
        <v>11016</v>
      </c>
      <c r="F1677" s="28" t="s">
        <v>936</v>
      </c>
      <c r="G1677" s="28" t="s">
        <v>7748</v>
      </c>
      <c r="H1677" s="28" t="s">
        <v>7752</v>
      </c>
      <c r="I1677" s="28" t="s">
        <v>903</v>
      </c>
      <c r="J1677" s="28">
        <v>120</v>
      </c>
      <c r="K1677" s="35" t="s">
        <v>8798</v>
      </c>
      <c r="L1677" s="35" t="s">
        <v>12627</v>
      </c>
      <c r="M1677" s="30">
        <v>2.2049311082810199</v>
      </c>
      <c r="N1677" s="32" t="s">
        <v>16710</v>
      </c>
      <c r="O1677" s="28" t="s">
        <v>7751</v>
      </c>
      <c r="P1677" s="29">
        <v>0.29166666666666669</v>
      </c>
      <c r="Q1677" s="29">
        <v>0.30333333333333334</v>
      </c>
      <c r="R1677" s="28">
        <v>20.7844535447657</v>
      </c>
      <c r="S1677" s="30">
        <v>16.8</v>
      </c>
      <c r="T1677" s="32" t="s">
        <v>12628</v>
      </c>
      <c r="U1677" s="32" t="s">
        <v>12629</v>
      </c>
      <c r="V1677" s="30">
        <v>0.96396186628472902</v>
      </c>
      <c r="W1677" s="28">
        <v>0</v>
      </c>
      <c r="X1677" s="28">
        <v>0</v>
      </c>
      <c r="Y1677" s="28" t="s">
        <v>14629</v>
      </c>
      <c r="Z1677" s="28" t="s">
        <v>16709</v>
      </c>
      <c r="AA1677" s="28">
        <v>1</v>
      </c>
      <c r="AB1677" s="28">
        <v>0</v>
      </c>
      <c r="AC1677" s="32">
        <f>Solution[[#This Row],[Old Stop]] +1</f>
        <v>121</v>
      </c>
      <c r="AD1677" s="32" t="str">
        <f>_xlfn.CONCAT(Solution[[#This Row],[Notes]],"_",Solution[[#This Row],[Week '#]],"_", _xlfn.SWITCH(Solution[[#This Row],[Column1]], "M", "Monday", "T", "Tuesday", "W", "Wednesday", "R", "Thursday", "H", "Thursday", "F", "Friday"))</f>
        <v>105_Week4_Thursday</v>
      </c>
      <c r="AE1677" s="32" t="str">
        <f>IF(LEN(Solution[[#This Row],[Available Delivery Days]]) =1, Solution[[#This Row],[Available Delivery Days]], IF(ISNUMBER(SEARCH(Solution[[#This Row],[New Delivery Day]], Solution[[#This Row],[Available Delivery Days]])), Solution[[#This Row],[New Delivery Day]], Solution[[#This Row],[Old Delivery Day]]))</f>
        <v>R</v>
      </c>
      <c r="AF1677" s="31">
        <v>40.945</v>
      </c>
      <c r="AG1677" s="31">
        <v>40.945</v>
      </c>
      <c r="AH1677" s="28" t="s">
        <v>7832</v>
      </c>
      <c r="AI1677" s="28" t="s">
        <v>932</v>
      </c>
      <c r="AJ1677" s="28" t="s">
        <v>7792</v>
      </c>
      <c r="AK1677" s="28" t="s">
        <v>7792</v>
      </c>
      <c r="AL1677" s="28" t="s">
        <v>7797</v>
      </c>
      <c r="AM1677" s="28">
        <f>_xlfn.XLOOKUP(Solution[[#This Row],[Cu_ID]],Master[cu_id],Master[Notes], "none")</f>
        <v>105</v>
      </c>
      <c r="AN1677" s="28">
        <v>0</v>
      </c>
    </row>
    <row r="1678" spans="1:40" x14ac:dyDescent="0.3">
      <c r="A1678" s="53" t="s">
        <v>12402</v>
      </c>
      <c r="B1678" s="37" t="s">
        <v>12403</v>
      </c>
      <c r="C1678" s="37" t="s">
        <v>7728</v>
      </c>
      <c r="D1678" s="28" t="s">
        <v>7716</v>
      </c>
      <c r="E1678" s="28" t="s">
        <v>11016</v>
      </c>
      <c r="F1678" s="28" t="s">
        <v>901</v>
      </c>
      <c r="G1678" s="28" t="s">
        <v>7762</v>
      </c>
      <c r="H1678" s="28" t="s">
        <v>7752</v>
      </c>
      <c r="I1678" s="28" t="s">
        <v>902</v>
      </c>
      <c r="J1678" s="28">
        <v>60</v>
      </c>
      <c r="K1678" s="35" t="s">
        <v>9032</v>
      </c>
      <c r="L1678" s="35" t="s">
        <v>12404</v>
      </c>
      <c r="M1678" s="30">
        <v>0</v>
      </c>
      <c r="N1678" s="32" t="s">
        <v>15004</v>
      </c>
      <c r="O1678" s="28" t="s">
        <v>7774</v>
      </c>
      <c r="P1678" s="29">
        <v>0.41427083333333331</v>
      </c>
      <c r="Q1678" s="29">
        <v>0.41434027777777777</v>
      </c>
      <c r="R1678" s="28">
        <v>0</v>
      </c>
      <c r="S1678" s="30">
        <v>0.10833333333333334</v>
      </c>
      <c r="T1678" s="32" t="s">
        <v>11250</v>
      </c>
      <c r="U1678" s="32" t="s">
        <v>11251</v>
      </c>
      <c r="V1678" s="30"/>
      <c r="W1678" s="28">
        <v>0</v>
      </c>
      <c r="X1678" s="28">
        <v>0</v>
      </c>
      <c r="Y1678" s="28" t="s">
        <v>14623</v>
      </c>
      <c r="Z1678" s="28" t="s">
        <v>14624</v>
      </c>
      <c r="AA1678" s="28">
        <v>1</v>
      </c>
      <c r="AB1678" s="28">
        <v>0</v>
      </c>
      <c r="AC1678" s="32">
        <f>Solution[[#This Row],[Old Stop]] +1</f>
        <v>61</v>
      </c>
      <c r="AD1678" s="32" t="str">
        <f>_xlfn.CONCAT(Solution[[#This Row],[Notes]],"_",Solution[[#This Row],[Week '#]],"_", _xlfn.SWITCH(Solution[[#This Row],[Column1]], "M", "Monday", "T", "Tuesday", "W", "Wednesday", "R", "Thursday", "H", "Thursday", "F", "Friday"))</f>
        <v>105_Week1_Monday</v>
      </c>
      <c r="AE1678" s="32" t="str">
        <f>IF(LEN(Solution[[#This Row],[Available Delivery Days]]) =1, Solution[[#This Row],[Available Delivery Days]], IF(ISNUMBER(SEARCH(Solution[[#This Row],[New Delivery Day]], Solution[[#This Row],[Available Delivery Days]])), Solution[[#This Row],[New Delivery Day]], Solution[[#This Row],[Old Delivery Day]]))</f>
        <v>M</v>
      </c>
      <c r="AF1678" s="31">
        <v>45.94</v>
      </c>
      <c r="AG1678" s="31">
        <v>48.295000000000002</v>
      </c>
      <c r="AH1678" s="28" t="s">
        <v>7832</v>
      </c>
      <c r="AI1678" s="28" t="s">
        <v>932</v>
      </c>
      <c r="AJ1678" s="28" t="s">
        <v>7792</v>
      </c>
      <c r="AK1678" s="28" t="s">
        <v>7792</v>
      </c>
      <c r="AL1678" s="28" t="s">
        <v>7797</v>
      </c>
      <c r="AM1678" s="28">
        <f>_xlfn.XLOOKUP(Solution[[#This Row],[Cu_ID]],Master[cu_id],Master[Notes], "none")</f>
        <v>105</v>
      </c>
      <c r="AN1678" s="28">
        <v>0</v>
      </c>
    </row>
    <row r="1679" spans="1:40" x14ac:dyDescent="0.3">
      <c r="A1679" s="53" t="s">
        <v>12402</v>
      </c>
      <c r="B1679" s="37" t="s">
        <v>12403</v>
      </c>
      <c r="C1679" s="37" t="s">
        <v>7728</v>
      </c>
      <c r="D1679" s="28" t="s">
        <v>7717</v>
      </c>
      <c r="E1679" s="28" t="s">
        <v>11016</v>
      </c>
      <c r="F1679" s="28" t="s">
        <v>901</v>
      </c>
      <c r="G1679" s="28" t="s">
        <v>7759</v>
      </c>
      <c r="H1679" s="28" t="s">
        <v>7752</v>
      </c>
      <c r="I1679" s="28" t="s">
        <v>902</v>
      </c>
      <c r="J1679" s="28">
        <v>60</v>
      </c>
      <c r="K1679" s="35" t="s">
        <v>9032</v>
      </c>
      <c r="L1679" s="35" t="s">
        <v>12404</v>
      </c>
      <c r="M1679" s="30">
        <v>0</v>
      </c>
      <c r="N1679" s="32" t="s">
        <v>15370</v>
      </c>
      <c r="O1679" s="28" t="s">
        <v>7774</v>
      </c>
      <c r="P1679" s="29">
        <v>0.45541666666666669</v>
      </c>
      <c r="Q1679" s="29">
        <v>0.45548611111111109</v>
      </c>
      <c r="R1679" s="28">
        <v>0</v>
      </c>
      <c r="S1679" s="30">
        <v>0.10833333333333334</v>
      </c>
      <c r="T1679" s="32" t="s">
        <v>11250</v>
      </c>
      <c r="U1679" s="32" t="s">
        <v>11251</v>
      </c>
      <c r="V1679" s="30"/>
      <c r="W1679" s="28">
        <v>0</v>
      </c>
      <c r="X1679" s="28">
        <v>0</v>
      </c>
      <c r="Y1679" s="28" t="s">
        <v>14623</v>
      </c>
      <c r="Z1679" s="28" t="s">
        <v>15210</v>
      </c>
      <c r="AA1679" s="28">
        <v>1</v>
      </c>
      <c r="AB1679" s="28">
        <v>0</v>
      </c>
      <c r="AC1679" s="32">
        <f>Solution[[#This Row],[Old Stop]] +1</f>
        <v>61</v>
      </c>
      <c r="AD1679" s="32" t="str">
        <f>_xlfn.CONCAT(Solution[[#This Row],[Notes]],"_",Solution[[#This Row],[Week '#]],"_", _xlfn.SWITCH(Solution[[#This Row],[Column1]], "M", "Monday", "T", "Tuesday", "W", "Wednesday", "R", "Thursday", "H", "Thursday", "F", "Friday"))</f>
        <v>105_Week2_Monday</v>
      </c>
      <c r="AE1679" s="32" t="str">
        <f>IF(LEN(Solution[[#This Row],[Available Delivery Days]]) =1, Solution[[#This Row],[Available Delivery Days]], IF(ISNUMBER(SEARCH(Solution[[#This Row],[New Delivery Day]], Solution[[#This Row],[Available Delivery Days]])), Solution[[#This Row],[New Delivery Day]], Solution[[#This Row],[Old Delivery Day]]))</f>
        <v>M</v>
      </c>
      <c r="AF1679" s="31">
        <v>45.94</v>
      </c>
      <c r="AG1679" s="31">
        <v>48.295000000000002</v>
      </c>
      <c r="AH1679" s="28" t="s">
        <v>7832</v>
      </c>
      <c r="AI1679" s="28" t="s">
        <v>932</v>
      </c>
      <c r="AJ1679" s="28" t="s">
        <v>7792</v>
      </c>
      <c r="AK1679" s="28" t="s">
        <v>7792</v>
      </c>
      <c r="AL1679" s="28" t="s">
        <v>7797</v>
      </c>
      <c r="AM1679" s="28">
        <f>_xlfn.XLOOKUP(Solution[[#This Row],[Cu_ID]],Master[cu_id],Master[Notes], "none")</f>
        <v>105</v>
      </c>
      <c r="AN1679" s="28">
        <v>0</v>
      </c>
    </row>
    <row r="1680" spans="1:40" x14ac:dyDescent="0.3">
      <c r="A1680" s="53" t="s">
        <v>12402</v>
      </c>
      <c r="B1680" s="37" t="s">
        <v>12403</v>
      </c>
      <c r="C1680" s="37" t="s">
        <v>7728</v>
      </c>
      <c r="D1680" s="28" t="s">
        <v>7718</v>
      </c>
      <c r="E1680" s="28" t="s">
        <v>11016</v>
      </c>
      <c r="F1680" s="28" t="s">
        <v>901</v>
      </c>
      <c r="G1680" s="28" t="s">
        <v>7763</v>
      </c>
      <c r="H1680" s="28" t="s">
        <v>7752</v>
      </c>
      <c r="I1680" s="28" t="s">
        <v>902</v>
      </c>
      <c r="J1680" s="28">
        <v>60</v>
      </c>
      <c r="K1680" s="35" t="s">
        <v>9032</v>
      </c>
      <c r="L1680" s="35" t="s">
        <v>12404</v>
      </c>
      <c r="M1680" s="30">
        <v>7.5971722602844197E-2</v>
      </c>
      <c r="N1680" s="32" t="s">
        <v>16023</v>
      </c>
      <c r="O1680" s="28" t="s">
        <v>7774</v>
      </c>
      <c r="P1680" s="29">
        <v>0.42587962962962961</v>
      </c>
      <c r="Q1680" s="29">
        <v>0.42594907407407406</v>
      </c>
      <c r="R1680" s="28">
        <v>0</v>
      </c>
      <c r="S1680" s="30">
        <v>0.10833333333333334</v>
      </c>
      <c r="T1680" s="32" t="s">
        <v>11250</v>
      </c>
      <c r="U1680" s="32" t="s">
        <v>11251</v>
      </c>
      <c r="V1680" s="30">
        <v>3.4879431130148998E-2</v>
      </c>
      <c r="W1680" s="28">
        <v>0</v>
      </c>
      <c r="X1680" s="28">
        <v>0</v>
      </c>
      <c r="Y1680" s="28" t="s">
        <v>14623</v>
      </c>
      <c r="Z1680" s="28" t="s">
        <v>16024</v>
      </c>
      <c r="AA1680" s="28">
        <v>1</v>
      </c>
      <c r="AB1680" s="28">
        <v>0</v>
      </c>
      <c r="AC1680" s="32">
        <f>Solution[[#This Row],[Old Stop]] +1</f>
        <v>61</v>
      </c>
      <c r="AD1680" s="32" t="str">
        <f>_xlfn.CONCAT(Solution[[#This Row],[Notes]],"_",Solution[[#This Row],[Week '#]],"_", _xlfn.SWITCH(Solution[[#This Row],[Column1]], "M", "Monday", "T", "Tuesday", "W", "Wednesday", "R", "Thursday", "H", "Thursday", "F", "Friday"))</f>
        <v>105_Week3_Monday</v>
      </c>
      <c r="AE1680" s="32" t="str">
        <f>IF(LEN(Solution[[#This Row],[Available Delivery Days]]) =1, Solution[[#This Row],[Available Delivery Days]], IF(ISNUMBER(SEARCH(Solution[[#This Row],[New Delivery Day]], Solution[[#This Row],[Available Delivery Days]])), Solution[[#This Row],[New Delivery Day]], Solution[[#This Row],[Old Delivery Day]]))</f>
        <v>M</v>
      </c>
      <c r="AF1680" s="31">
        <v>45.94</v>
      </c>
      <c r="AG1680" s="31">
        <v>48.295000000000002</v>
      </c>
      <c r="AH1680" s="28" t="s">
        <v>7832</v>
      </c>
      <c r="AI1680" s="28" t="s">
        <v>932</v>
      </c>
      <c r="AJ1680" s="28" t="s">
        <v>7792</v>
      </c>
      <c r="AK1680" s="28" t="s">
        <v>7792</v>
      </c>
      <c r="AL1680" s="28" t="s">
        <v>7797</v>
      </c>
      <c r="AM1680" s="28">
        <f>_xlfn.XLOOKUP(Solution[[#This Row],[Cu_ID]],Master[cu_id],Master[Notes], "none")</f>
        <v>105</v>
      </c>
      <c r="AN1680" s="28">
        <v>0</v>
      </c>
    </row>
    <row r="1681" spans="1:40" x14ac:dyDescent="0.3">
      <c r="A1681" s="53" t="s">
        <v>12402</v>
      </c>
      <c r="B1681" s="37" t="s">
        <v>12403</v>
      </c>
      <c r="C1681" s="37" t="s">
        <v>7728</v>
      </c>
      <c r="D1681" s="28" t="s">
        <v>7719</v>
      </c>
      <c r="E1681" s="28" t="s">
        <v>11016</v>
      </c>
      <c r="F1681" s="28" t="s">
        <v>901</v>
      </c>
      <c r="G1681" s="28" t="s">
        <v>7759</v>
      </c>
      <c r="H1681" s="28" t="s">
        <v>7752</v>
      </c>
      <c r="I1681" s="28" t="s">
        <v>902</v>
      </c>
      <c r="J1681" s="28">
        <v>60</v>
      </c>
      <c r="K1681" s="35" t="s">
        <v>9032</v>
      </c>
      <c r="L1681" s="35" t="s">
        <v>12404</v>
      </c>
      <c r="M1681" s="30">
        <v>0.26563821174204399</v>
      </c>
      <c r="N1681" s="32" t="s">
        <v>16503</v>
      </c>
      <c r="O1681" s="28" t="s">
        <v>7774</v>
      </c>
      <c r="P1681" s="29">
        <v>0.44813657407407409</v>
      </c>
      <c r="Q1681" s="29">
        <v>0.44820601851851855</v>
      </c>
      <c r="R1681" s="28">
        <v>0</v>
      </c>
      <c r="S1681" s="30">
        <v>0.10833333333333334</v>
      </c>
      <c r="T1681" s="32" t="s">
        <v>11250</v>
      </c>
      <c r="U1681" s="32" t="s">
        <v>11251</v>
      </c>
      <c r="V1681" s="30">
        <v>0.142381465137117</v>
      </c>
      <c r="W1681" s="28">
        <v>0</v>
      </c>
      <c r="X1681" s="28">
        <v>0</v>
      </c>
      <c r="Y1681" s="28" t="s">
        <v>14623</v>
      </c>
      <c r="Z1681" s="28" t="s">
        <v>16475</v>
      </c>
      <c r="AA1681" s="28">
        <v>1</v>
      </c>
      <c r="AB1681" s="28">
        <v>0</v>
      </c>
      <c r="AC1681" s="32">
        <f>Solution[[#This Row],[Old Stop]] +1</f>
        <v>61</v>
      </c>
      <c r="AD1681" s="32" t="str">
        <f>_xlfn.CONCAT(Solution[[#This Row],[Notes]],"_",Solution[[#This Row],[Week '#]],"_", _xlfn.SWITCH(Solution[[#This Row],[Column1]], "M", "Monday", "T", "Tuesday", "W", "Wednesday", "R", "Thursday", "H", "Thursday", "F", "Friday"))</f>
        <v>105_Week4_Monday</v>
      </c>
      <c r="AE1681" s="32" t="str">
        <f>IF(LEN(Solution[[#This Row],[Available Delivery Days]]) =1, Solution[[#This Row],[Available Delivery Days]], IF(ISNUMBER(SEARCH(Solution[[#This Row],[New Delivery Day]], Solution[[#This Row],[Available Delivery Days]])), Solution[[#This Row],[New Delivery Day]], Solution[[#This Row],[Old Delivery Day]]))</f>
        <v>M</v>
      </c>
      <c r="AF1681" s="31">
        <v>45.94</v>
      </c>
      <c r="AG1681" s="31">
        <v>48.295000000000002</v>
      </c>
      <c r="AH1681" s="28" t="s">
        <v>7832</v>
      </c>
      <c r="AI1681" s="28" t="s">
        <v>932</v>
      </c>
      <c r="AJ1681" s="28" t="s">
        <v>7792</v>
      </c>
      <c r="AK1681" s="28" t="s">
        <v>7792</v>
      </c>
      <c r="AL1681" s="28" t="s">
        <v>7797</v>
      </c>
      <c r="AM1681" s="28">
        <f>_xlfn.XLOOKUP(Solution[[#This Row],[Cu_ID]],Master[cu_id],Master[Notes], "none")</f>
        <v>105</v>
      </c>
      <c r="AN1681" s="28">
        <v>0</v>
      </c>
    </row>
    <row r="1682" spans="1:40" x14ac:dyDescent="0.3">
      <c r="A1682" s="53" t="s">
        <v>13016</v>
      </c>
      <c r="B1682" s="37" t="s">
        <v>7760</v>
      </c>
      <c r="C1682" s="37" t="s">
        <v>7762</v>
      </c>
      <c r="D1682" s="28" t="s">
        <v>7716</v>
      </c>
      <c r="E1682" s="28" t="s">
        <v>7789</v>
      </c>
      <c r="F1682" s="28" t="s">
        <v>901</v>
      </c>
      <c r="G1682" s="28" t="s">
        <v>7755</v>
      </c>
      <c r="H1682" s="28" t="s">
        <v>7789</v>
      </c>
      <c r="I1682" s="28" t="s">
        <v>903</v>
      </c>
      <c r="J1682" s="28">
        <v>335</v>
      </c>
      <c r="K1682" s="35" t="s">
        <v>7979</v>
      </c>
      <c r="L1682" s="35" t="s">
        <v>13017</v>
      </c>
      <c r="M1682" s="30">
        <v>0.126656955108047</v>
      </c>
      <c r="N1682" s="32" t="s">
        <v>14593</v>
      </c>
      <c r="O1682" s="28" t="s">
        <v>7751</v>
      </c>
      <c r="P1682" s="29">
        <v>0.50966435185185188</v>
      </c>
      <c r="Q1682" s="29">
        <v>0.51600694444444439</v>
      </c>
      <c r="R1682" s="28">
        <v>0</v>
      </c>
      <c r="S1682" s="30">
        <v>9.1333333333333329</v>
      </c>
      <c r="T1682" s="32" t="s">
        <v>13018</v>
      </c>
      <c r="U1682" s="32" t="s">
        <v>13019</v>
      </c>
      <c r="V1682" s="30">
        <v>4.0943221361271397E-2</v>
      </c>
      <c r="W1682" s="28">
        <v>0</v>
      </c>
      <c r="X1682" s="28">
        <v>0</v>
      </c>
      <c r="Y1682" s="28" t="s">
        <v>14550</v>
      </c>
      <c r="Z1682" s="28" t="s">
        <v>14551</v>
      </c>
      <c r="AA1682" s="28">
        <v>1</v>
      </c>
      <c r="AB1682" s="28">
        <v>0</v>
      </c>
      <c r="AC1682" s="32">
        <f>Solution[[#This Row],[Old Stop]] +1</f>
        <v>336</v>
      </c>
      <c r="AD1682" s="32" t="str">
        <f>_xlfn.CONCAT(Solution[[#This Row],[Notes]],"_",Solution[[#This Row],[Week '#]],"_", _xlfn.SWITCH(Solution[[#This Row],[Column1]], "M", "Monday", "T", "Tuesday", "W", "Wednesday", "R", "Thursday", "H", "Thursday", "F", "Friday"))</f>
        <v>101_Week1_Monday</v>
      </c>
      <c r="AE1682" s="32" t="str">
        <f>IF(LEN(Solution[[#This Row],[Available Delivery Days]]) =1, Solution[[#This Row],[Available Delivery Days]], IF(ISNUMBER(SEARCH(Solution[[#This Row],[New Delivery Day]], Solution[[#This Row],[Available Delivery Days]])), Solution[[#This Row],[New Delivery Day]], Solution[[#This Row],[Old Delivery Day]]))</f>
        <v>M</v>
      </c>
      <c r="AF1682" s="31">
        <v>44.384999999999998</v>
      </c>
      <c r="AG1682" s="31">
        <v>60.844999999999999</v>
      </c>
      <c r="AH1682" s="28" t="s">
        <v>7832</v>
      </c>
      <c r="AI1682" s="28" t="s">
        <v>932</v>
      </c>
      <c r="AJ1682" s="28" t="s">
        <v>7793</v>
      </c>
      <c r="AK1682" s="28" t="s">
        <v>7792</v>
      </c>
      <c r="AL1682" s="28" t="s">
        <v>7797</v>
      </c>
      <c r="AM1682" s="28">
        <f>_xlfn.XLOOKUP(Solution[[#This Row],[Cu_ID]],Master[cu_id],Master[Notes], "none")</f>
        <v>101</v>
      </c>
      <c r="AN1682" s="28">
        <v>0</v>
      </c>
    </row>
    <row r="1683" spans="1:40" x14ac:dyDescent="0.3">
      <c r="A1683" s="53" t="s">
        <v>13016</v>
      </c>
      <c r="B1683" s="37" t="s">
        <v>7760</v>
      </c>
      <c r="C1683" s="37" t="s">
        <v>7762</v>
      </c>
      <c r="D1683" s="28" t="s">
        <v>7717</v>
      </c>
      <c r="E1683" s="28" t="s">
        <v>7789</v>
      </c>
      <c r="F1683" s="28" t="s">
        <v>901</v>
      </c>
      <c r="G1683" s="28" t="s">
        <v>7768</v>
      </c>
      <c r="H1683" s="28" t="s">
        <v>7789</v>
      </c>
      <c r="I1683" s="28" t="s">
        <v>903</v>
      </c>
      <c r="J1683" s="28">
        <v>335</v>
      </c>
      <c r="K1683" s="35" t="s">
        <v>7979</v>
      </c>
      <c r="L1683" s="35" t="s">
        <v>13017</v>
      </c>
      <c r="M1683" s="30">
        <v>0.430335883051157</v>
      </c>
      <c r="N1683" s="32" t="s">
        <v>15634</v>
      </c>
      <c r="O1683" s="28" t="s">
        <v>7751</v>
      </c>
      <c r="P1683" s="29">
        <v>0.48101851851851851</v>
      </c>
      <c r="Q1683" s="29">
        <v>0.48736111111111113</v>
      </c>
      <c r="R1683" s="28">
        <v>0</v>
      </c>
      <c r="S1683" s="30">
        <v>9.1333333333333329</v>
      </c>
      <c r="T1683" s="32" t="s">
        <v>13018</v>
      </c>
      <c r="U1683" s="32" t="s">
        <v>13019</v>
      </c>
      <c r="V1683" s="30">
        <v>0.15010792808885901</v>
      </c>
      <c r="W1683" s="28">
        <v>0</v>
      </c>
      <c r="X1683" s="28">
        <v>0</v>
      </c>
      <c r="Y1683" s="28" t="s">
        <v>14550</v>
      </c>
      <c r="Z1683" s="28" t="s">
        <v>15511</v>
      </c>
      <c r="AA1683" s="28">
        <v>1</v>
      </c>
      <c r="AB1683" s="28">
        <v>0</v>
      </c>
      <c r="AC1683" s="32">
        <f>Solution[[#This Row],[Old Stop]] +1</f>
        <v>336</v>
      </c>
      <c r="AD1683" s="32" t="str">
        <f>_xlfn.CONCAT(Solution[[#This Row],[Notes]],"_",Solution[[#This Row],[Week '#]],"_", _xlfn.SWITCH(Solution[[#This Row],[Column1]], "M", "Monday", "T", "Tuesday", "W", "Wednesday", "R", "Thursday", "H", "Thursday", "F", "Friday"))</f>
        <v>101_Week2_Monday</v>
      </c>
      <c r="AE1683" s="32" t="str">
        <f>IF(LEN(Solution[[#This Row],[Available Delivery Days]]) =1, Solution[[#This Row],[Available Delivery Days]], IF(ISNUMBER(SEARCH(Solution[[#This Row],[New Delivery Day]], Solution[[#This Row],[Available Delivery Days]])), Solution[[#This Row],[New Delivery Day]], Solution[[#This Row],[Old Delivery Day]]))</f>
        <v>M</v>
      </c>
      <c r="AF1683" s="31">
        <v>44.384999999999998</v>
      </c>
      <c r="AG1683" s="31">
        <v>60.844999999999999</v>
      </c>
      <c r="AH1683" s="28" t="s">
        <v>7832</v>
      </c>
      <c r="AI1683" s="28" t="s">
        <v>932</v>
      </c>
      <c r="AJ1683" s="28" t="s">
        <v>7793</v>
      </c>
      <c r="AK1683" s="28" t="s">
        <v>7792</v>
      </c>
      <c r="AL1683" s="28" t="s">
        <v>7797</v>
      </c>
      <c r="AM1683" s="28">
        <f>_xlfn.XLOOKUP(Solution[[#This Row],[Cu_ID]],Master[cu_id],Master[Notes], "none")</f>
        <v>101</v>
      </c>
      <c r="AN1683" s="28">
        <v>0</v>
      </c>
    </row>
    <row r="1684" spans="1:40" x14ac:dyDescent="0.3">
      <c r="A1684" s="53" t="s">
        <v>13016</v>
      </c>
      <c r="B1684" s="37" t="s">
        <v>7760</v>
      </c>
      <c r="C1684" s="37" t="s">
        <v>7762</v>
      </c>
      <c r="D1684" s="28" t="s">
        <v>7718</v>
      </c>
      <c r="E1684" s="28" t="s">
        <v>7789</v>
      </c>
      <c r="F1684" s="28" t="s">
        <v>901</v>
      </c>
      <c r="G1684" s="28" t="s">
        <v>7773</v>
      </c>
      <c r="H1684" s="28" t="s">
        <v>7789</v>
      </c>
      <c r="I1684" s="28" t="s">
        <v>903</v>
      </c>
      <c r="J1684" s="28">
        <v>335</v>
      </c>
      <c r="K1684" s="35" t="s">
        <v>7979</v>
      </c>
      <c r="L1684" s="35" t="s">
        <v>13017</v>
      </c>
      <c r="M1684" s="30">
        <v>0.430335883051157</v>
      </c>
      <c r="N1684" s="32" t="s">
        <v>15881</v>
      </c>
      <c r="O1684" s="28" t="s">
        <v>7751</v>
      </c>
      <c r="P1684" s="29">
        <v>0.46239583333333334</v>
      </c>
      <c r="Q1684" s="29">
        <v>0.46873842592592591</v>
      </c>
      <c r="R1684" s="28">
        <v>0</v>
      </c>
      <c r="S1684" s="30">
        <v>9.1333333333333329</v>
      </c>
      <c r="T1684" s="32" t="s">
        <v>13018</v>
      </c>
      <c r="U1684" s="32" t="s">
        <v>13019</v>
      </c>
      <c r="V1684" s="30">
        <v>0.15010792808885901</v>
      </c>
      <c r="W1684" s="28">
        <v>0</v>
      </c>
      <c r="X1684" s="28">
        <v>0</v>
      </c>
      <c r="Y1684" s="28" t="s">
        <v>14550</v>
      </c>
      <c r="Z1684" s="28" t="s">
        <v>15850</v>
      </c>
      <c r="AA1684" s="28">
        <v>1</v>
      </c>
      <c r="AB1684" s="28">
        <v>0</v>
      </c>
      <c r="AC1684" s="32">
        <f>Solution[[#This Row],[Old Stop]] +1</f>
        <v>336</v>
      </c>
      <c r="AD1684" s="32" t="str">
        <f>_xlfn.CONCAT(Solution[[#This Row],[Notes]],"_",Solution[[#This Row],[Week '#]],"_", _xlfn.SWITCH(Solution[[#This Row],[Column1]], "M", "Monday", "T", "Tuesday", "W", "Wednesday", "R", "Thursday", "H", "Thursday", "F", "Friday"))</f>
        <v>101_Week3_Monday</v>
      </c>
      <c r="AE1684" s="32" t="str">
        <f>IF(LEN(Solution[[#This Row],[Available Delivery Days]]) =1, Solution[[#This Row],[Available Delivery Days]], IF(ISNUMBER(SEARCH(Solution[[#This Row],[New Delivery Day]], Solution[[#This Row],[Available Delivery Days]])), Solution[[#This Row],[New Delivery Day]], Solution[[#This Row],[Old Delivery Day]]))</f>
        <v>M</v>
      </c>
      <c r="AF1684" s="31">
        <v>44.384999999999998</v>
      </c>
      <c r="AG1684" s="31">
        <v>60.844999999999999</v>
      </c>
      <c r="AH1684" s="28" t="s">
        <v>7832</v>
      </c>
      <c r="AI1684" s="28" t="s">
        <v>932</v>
      </c>
      <c r="AJ1684" s="28" t="s">
        <v>7793</v>
      </c>
      <c r="AK1684" s="28" t="s">
        <v>7792</v>
      </c>
      <c r="AL1684" s="28" t="s">
        <v>7797</v>
      </c>
      <c r="AM1684" s="28">
        <f>_xlfn.XLOOKUP(Solution[[#This Row],[Cu_ID]],Master[cu_id],Master[Notes], "none")</f>
        <v>101</v>
      </c>
      <c r="AN1684" s="28">
        <v>0</v>
      </c>
    </row>
    <row r="1685" spans="1:40" x14ac:dyDescent="0.3">
      <c r="A1685" s="53" t="s">
        <v>13016</v>
      </c>
      <c r="B1685" s="37" t="s">
        <v>7760</v>
      </c>
      <c r="C1685" s="37" t="s">
        <v>7762</v>
      </c>
      <c r="D1685" s="28" t="s">
        <v>7719</v>
      </c>
      <c r="E1685" s="28" t="s">
        <v>7789</v>
      </c>
      <c r="F1685" s="28" t="s">
        <v>901</v>
      </c>
      <c r="G1685" s="28" t="s">
        <v>7758</v>
      </c>
      <c r="H1685" s="28" t="s">
        <v>7789</v>
      </c>
      <c r="I1685" s="28" t="s">
        <v>903</v>
      </c>
      <c r="J1685" s="28">
        <v>335</v>
      </c>
      <c r="K1685" s="35" t="s">
        <v>7979</v>
      </c>
      <c r="L1685" s="35" t="s">
        <v>13017</v>
      </c>
      <c r="M1685" s="30">
        <v>0.430335883051157</v>
      </c>
      <c r="N1685" s="32" t="s">
        <v>16290</v>
      </c>
      <c r="O1685" s="28" t="s">
        <v>7751</v>
      </c>
      <c r="P1685" s="29">
        <v>0.47346064814814814</v>
      </c>
      <c r="Q1685" s="29">
        <v>0.47980324074074077</v>
      </c>
      <c r="R1685" s="28">
        <v>0</v>
      </c>
      <c r="S1685" s="30">
        <v>9.1333333333333329</v>
      </c>
      <c r="T1685" s="32" t="s">
        <v>13018</v>
      </c>
      <c r="U1685" s="32" t="s">
        <v>13019</v>
      </c>
      <c r="V1685" s="30">
        <v>0.15010792808885901</v>
      </c>
      <c r="W1685" s="28">
        <v>0</v>
      </c>
      <c r="X1685" s="28">
        <v>0</v>
      </c>
      <c r="Y1685" s="28" t="s">
        <v>14550</v>
      </c>
      <c r="Z1685" s="28" t="s">
        <v>16280</v>
      </c>
      <c r="AA1685" s="28">
        <v>1</v>
      </c>
      <c r="AB1685" s="28">
        <v>0</v>
      </c>
      <c r="AC1685" s="32">
        <f>Solution[[#This Row],[Old Stop]] +1</f>
        <v>336</v>
      </c>
      <c r="AD1685" s="32" t="str">
        <f>_xlfn.CONCAT(Solution[[#This Row],[Notes]],"_",Solution[[#This Row],[Week '#]],"_", _xlfn.SWITCH(Solution[[#This Row],[Column1]], "M", "Monday", "T", "Tuesday", "W", "Wednesday", "R", "Thursday", "H", "Thursday", "F", "Friday"))</f>
        <v>101_Week4_Monday</v>
      </c>
      <c r="AE1685" s="32" t="str">
        <f>IF(LEN(Solution[[#This Row],[Available Delivery Days]]) =1, Solution[[#This Row],[Available Delivery Days]], IF(ISNUMBER(SEARCH(Solution[[#This Row],[New Delivery Day]], Solution[[#This Row],[Available Delivery Days]])), Solution[[#This Row],[New Delivery Day]], Solution[[#This Row],[Old Delivery Day]]))</f>
        <v>M</v>
      </c>
      <c r="AF1685" s="31">
        <v>44.384999999999998</v>
      </c>
      <c r="AG1685" s="31">
        <v>60.844999999999999</v>
      </c>
      <c r="AH1685" s="28" t="s">
        <v>7832</v>
      </c>
      <c r="AI1685" s="28" t="s">
        <v>932</v>
      </c>
      <c r="AJ1685" s="28" t="s">
        <v>7793</v>
      </c>
      <c r="AK1685" s="28" t="s">
        <v>7792</v>
      </c>
      <c r="AL1685" s="28" t="s">
        <v>7797</v>
      </c>
      <c r="AM1685" s="28">
        <f>_xlfn.XLOOKUP(Solution[[#This Row],[Cu_ID]],Master[cu_id],Master[Notes], "none")</f>
        <v>101</v>
      </c>
      <c r="AN1685" s="28">
        <v>0</v>
      </c>
    </row>
    <row r="1686" spans="1:40" x14ac:dyDescent="0.3">
      <c r="A1686" s="53" t="s">
        <v>14379</v>
      </c>
      <c r="B1686" s="37" t="s">
        <v>14380</v>
      </c>
      <c r="C1686" s="37" t="s">
        <v>7728</v>
      </c>
      <c r="D1686" s="28" t="s">
        <v>7718</v>
      </c>
      <c r="E1686" s="28" t="s">
        <v>7752</v>
      </c>
      <c r="F1686" s="28" t="s">
        <v>936</v>
      </c>
      <c r="G1686" s="28" t="s">
        <v>7758</v>
      </c>
      <c r="H1686" s="28" t="s">
        <v>7752</v>
      </c>
      <c r="I1686" s="28" t="s">
        <v>900</v>
      </c>
      <c r="J1686" s="28">
        <v>100</v>
      </c>
      <c r="K1686" s="35" t="s">
        <v>8898</v>
      </c>
      <c r="L1686" s="35" t="s">
        <v>14381</v>
      </c>
      <c r="M1686" s="30">
        <v>1.50190708599985</v>
      </c>
      <c r="N1686" s="32" t="s">
        <v>16120</v>
      </c>
      <c r="O1686" s="28" t="s">
        <v>7722</v>
      </c>
      <c r="P1686" s="29">
        <v>0.38267361111111109</v>
      </c>
      <c r="Q1686" s="29">
        <v>0.38939814814814816</v>
      </c>
      <c r="R1686" s="28">
        <v>0</v>
      </c>
      <c r="S1686" s="30">
        <v>9.683574621414877</v>
      </c>
      <c r="T1686" s="32" t="s">
        <v>14382</v>
      </c>
      <c r="U1686" s="32" t="s">
        <v>14383</v>
      </c>
      <c r="V1686" s="30">
        <v>0.59060263264429003</v>
      </c>
      <c r="W1686" s="28">
        <v>0</v>
      </c>
      <c r="X1686" s="28">
        <v>0</v>
      </c>
      <c r="Y1686" s="28" t="s">
        <v>14547</v>
      </c>
      <c r="Z1686" s="28" t="s">
        <v>16068</v>
      </c>
      <c r="AA1686" s="28">
        <v>1</v>
      </c>
      <c r="AB1686" s="28">
        <v>0</v>
      </c>
      <c r="AC1686" s="32">
        <f>Solution[[#This Row],[Old Stop]] +1</f>
        <v>101</v>
      </c>
      <c r="AD1686" s="32" t="str">
        <f>_xlfn.CONCAT(Solution[[#This Row],[Notes]],"_",Solution[[#This Row],[Week '#]],"_", _xlfn.SWITCH(Solution[[#This Row],[Column1]], "M", "Monday", "T", "Tuesday", "W", "Wednesday", "R", "Thursday", "H", "Thursday", "F", "Friday"))</f>
        <v>103_Week3_Thursday</v>
      </c>
      <c r="AE1686" s="32" t="str">
        <f>IF(LEN(Solution[[#This Row],[Available Delivery Days]]) =1, Solution[[#This Row],[Available Delivery Days]], IF(ISNUMBER(SEARCH(Solution[[#This Row],[New Delivery Day]], Solution[[#This Row],[Available Delivery Days]])), Solution[[#This Row],[New Delivery Day]], Solution[[#This Row],[Old Delivery Day]]))</f>
        <v>R</v>
      </c>
      <c r="AF1686" s="31">
        <v>8.7575000000000003</v>
      </c>
      <c r="AG1686" s="31">
        <v>8.7575000000000003</v>
      </c>
      <c r="AH1686" s="28" t="s">
        <v>7832</v>
      </c>
      <c r="AI1686" s="28" t="s">
        <v>932</v>
      </c>
      <c r="AJ1686" s="28" t="s">
        <v>7793</v>
      </c>
      <c r="AK1686" s="28" t="s">
        <v>7792</v>
      </c>
      <c r="AL1686" s="28" t="s">
        <v>7797</v>
      </c>
      <c r="AM1686" s="28">
        <f>_xlfn.XLOOKUP(Solution[[#This Row],[Cu_ID]],Master[cu_id],Master[Notes], "none")</f>
        <v>103</v>
      </c>
      <c r="AN1686" s="28">
        <v>0</v>
      </c>
    </row>
    <row r="1687" spans="1:40" x14ac:dyDescent="0.3">
      <c r="A1687" s="53" t="s">
        <v>12587</v>
      </c>
      <c r="B1687" s="37" t="s">
        <v>12588</v>
      </c>
      <c r="C1687" s="37" t="s">
        <v>7728</v>
      </c>
      <c r="D1687" s="28" t="s">
        <v>7717</v>
      </c>
      <c r="E1687" s="28" t="s">
        <v>7752</v>
      </c>
      <c r="F1687" s="28" t="s">
        <v>936</v>
      </c>
      <c r="G1687" s="28" t="s">
        <v>7759</v>
      </c>
      <c r="H1687" s="28" t="s">
        <v>7752</v>
      </c>
      <c r="I1687" s="28" t="s">
        <v>900</v>
      </c>
      <c r="J1687" s="28">
        <v>81</v>
      </c>
      <c r="K1687" s="35" t="s">
        <v>8894</v>
      </c>
      <c r="L1687" s="35" t="s">
        <v>12589</v>
      </c>
      <c r="M1687" s="30">
        <v>0.363559659570456</v>
      </c>
      <c r="N1687" s="32" t="s">
        <v>15600</v>
      </c>
      <c r="O1687" s="28" t="s">
        <v>7722</v>
      </c>
      <c r="P1687" s="29">
        <v>0.42179398148148151</v>
      </c>
      <c r="Q1687" s="29">
        <v>0.42851851851851852</v>
      </c>
      <c r="R1687" s="28">
        <v>0</v>
      </c>
      <c r="S1687" s="30">
        <v>9.683574621414877</v>
      </c>
      <c r="T1687" s="32" t="s">
        <v>12590</v>
      </c>
      <c r="U1687" s="32" t="s">
        <v>12591</v>
      </c>
      <c r="V1687" s="30">
        <v>0.111888495470876</v>
      </c>
      <c r="W1687" s="28">
        <v>0</v>
      </c>
      <c r="X1687" s="28">
        <v>0</v>
      </c>
      <c r="Y1687" s="28" t="s">
        <v>14547</v>
      </c>
      <c r="Z1687" s="28" t="s">
        <v>15455</v>
      </c>
      <c r="AA1687" s="28">
        <v>1</v>
      </c>
      <c r="AB1687" s="28">
        <v>0</v>
      </c>
      <c r="AC1687" s="32">
        <f>Solution[[#This Row],[Old Stop]] +1</f>
        <v>82</v>
      </c>
      <c r="AD1687" s="32" t="str">
        <f>_xlfn.CONCAT(Solution[[#This Row],[Notes]],"_",Solution[[#This Row],[Week '#]],"_", _xlfn.SWITCH(Solution[[#This Row],[Column1]], "M", "Monday", "T", "Tuesday", "W", "Wednesday", "R", "Thursday", "H", "Thursday", "F", "Friday"))</f>
        <v>103_Week2_Thursday</v>
      </c>
      <c r="AE1687" s="32" t="str">
        <f>IF(LEN(Solution[[#This Row],[Available Delivery Days]]) =1, Solution[[#This Row],[Available Delivery Days]], IF(ISNUMBER(SEARCH(Solution[[#This Row],[New Delivery Day]], Solution[[#This Row],[Available Delivery Days]])), Solution[[#This Row],[New Delivery Day]], Solution[[#This Row],[Old Delivery Day]]))</f>
        <v>R</v>
      </c>
      <c r="AF1687" s="31">
        <v>39.322499999999998</v>
      </c>
      <c r="AG1687" s="31">
        <v>9.8074999999999992</v>
      </c>
      <c r="AH1687" s="28" t="s">
        <v>7832</v>
      </c>
      <c r="AI1687" s="28" t="s">
        <v>932</v>
      </c>
      <c r="AJ1687" s="28" t="s">
        <v>7793</v>
      </c>
      <c r="AK1687" s="28" t="s">
        <v>7792</v>
      </c>
      <c r="AL1687" s="28" t="s">
        <v>7797</v>
      </c>
      <c r="AM1687" s="28">
        <f>_xlfn.XLOOKUP(Solution[[#This Row],[Cu_ID]],Master[cu_id],Master[Notes], "none")</f>
        <v>103</v>
      </c>
      <c r="AN1687" s="28">
        <v>0</v>
      </c>
    </row>
    <row r="1688" spans="1:40" x14ac:dyDescent="0.3">
      <c r="A1688" s="53" t="s">
        <v>12601</v>
      </c>
      <c r="B1688" s="37" t="s">
        <v>12602</v>
      </c>
      <c r="C1688" s="37" t="s">
        <v>7728</v>
      </c>
      <c r="D1688" s="28" t="s">
        <v>7716</v>
      </c>
      <c r="E1688" s="28" t="s">
        <v>7752</v>
      </c>
      <c r="F1688" s="28" t="s">
        <v>902</v>
      </c>
      <c r="G1688" s="28" t="s">
        <v>7751</v>
      </c>
      <c r="H1688" s="28" t="s">
        <v>7752</v>
      </c>
      <c r="I1688" s="28" t="s">
        <v>903</v>
      </c>
      <c r="J1688" s="28">
        <v>284</v>
      </c>
      <c r="K1688" s="35" t="s">
        <v>8832</v>
      </c>
      <c r="L1688" s="35" t="s">
        <v>12603</v>
      </c>
      <c r="M1688" s="30">
        <v>0.67484180442988895</v>
      </c>
      <c r="N1688" s="32" t="s">
        <v>14782</v>
      </c>
      <c r="O1688" s="28" t="s">
        <v>7774</v>
      </c>
      <c r="P1688" s="29">
        <v>0.33903935185185186</v>
      </c>
      <c r="Q1688" s="29">
        <v>0.33928240740740739</v>
      </c>
      <c r="R1688" s="28">
        <v>0</v>
      </c>
      <c r="S1688" s="30">
        <v>0.35000000000000003</v>
      </c>
      <c r="T1688" s="32" t="s">
        <v>12604</v>
      </c>
      <c r="U1688" s="32" t="s">
        <v>12605</v>
      </c>
      <c r="V1688" s="30">
        <v>0.11870697982452701</v>
      </c>
      <c r="W1688" s="28">
        <v>0</v>
      </c>
      <c r="X1688" s="28">
        <v>0</v>
      </c>
      <c r="Y1688" s="28" t="s">
        <v>14575</v>
      </c>
      <c r="Z1688" s="28" t="s">
        <v>14576</v>
      </c>
      <c r="AA1688" s="28">
        <v>1</v>
      </c>
      <c r="AB1688" s="28">
        <v>0</v>
      </c>
      <c r="AC1688" s="32">
        <f>Solution[[#This Row],[Old Stop]] +1</f>
        <v>285</v>
      </c>
      <c r="AD1688" s="32" t="str">
        <f>_xlfn.CONCAT(Solution[[#This Row],[Notes]],"_",Solution[[#This Row],[Week '#]],"_", _xlfn.SWITCH(Solution[[#This Row],[Column1]], "M", "Monday", "T", "Tuesday", "W", "Wednesday", "R", "Thursday", "H", "Thursday", "F", "Friday"))</f>
        <v>105_Week1_Friday</v>
      </c>
      <c r="AE1688" s="32" t="str">
        <f>IF(LEN(Solution[[#This Row],[Available Delivery Days]]) =1, Solution[[#This Row],[Available Delivery Days]], IF(ISNUMBER(SEARCH(Solution[[#This Row],[New Delivery Day]], Solution[[#This Row],[Available Delivery Days]])), Solution[[#This Row],[New Delivery Day]], Solution[[#This Row],[Old Delivery Day]]))</f>
        <v>F</v>
      </c>
      <c r="AF1688" s="31">
        <v>166.86869999999999</v>
      </c>
      <c r="AG1688" s="31">
        <v>51.057499999999997</v>
      </c>
      <c r="AH1688" s="28" t="s">
        <v>7832</v>
      </c>
      <c r="AI1688" s="28" t="s">
        <v>932</v>
      </c>
      <c r="AJ1688" s="28" t="s">
        <v>7793</v>
      </c>
      <c r="AK1688" s="28" t="s">
        <v>7792</v>
      </c>
      <c r="AL1688" s="28" t="s">
        <v>7797</v>
      </c>
      <c r="AM1688" s="28">
        <f>_xlfn.XLOOKUP(Solution[[#This Row],[Cu_ID]],Master[cu_id],Master[Notes], "none")</f>
        <v>105</v>
      </c>
      <c r="AN1688" s="28">
        <v>0</v>
      </c>
    </row>
    <row r="1689" spans="1:40" x14ac:dyDescent="0.3">
      <c r="A1689" s="53" t="s">
        <v>12601</v>
      </c>
      <c r="B1689" s="37" t="s">
        <v>12602</v>
      </c>
      <c r="C1689" s="37" t="s">
        <v>7728</v>
      </c>
      <c r="D1689" s="28" t="s">
        <v>7717</v>
      </c>
      <c r="E1689" s="28" t="s">
        <v>7752</v>
      </c>
      <c r="F1689" s="28" t="s">
        <v>902</v>
      </c>
      <c r="G1689" s="28" t="s">
        <v>7785</v>
      </c>
      <c r="H1689" s="28" t="s">
        <v>7752</v>
      </c>
      <c r="I1689" s="28" t="s">
        <v>903</v>
      </c>
      <c r="J1689" s="28">
        <v>284</v>
      </c>
      <c r="K1689" s="35" t="s">
        <v>8832</v>
      </c>
      <c r="L1689" s="35" t="s">
        <v>12603</v>
      </c>
      <c r="M1689" s="30">
        <v>1.27656247653067</v>
      </c>
      <c r="N1689" s="32" t="s">
        <v>15588</v>
      </c>
      <c r="O1689" s="28" t="s">
        <v>7774</v>
      </c>
      <c r="P1689" s="29">
        <v>0.56295138888888885</v>
      </c>
      <c r="Q1689" s="29">
        <v>0.56319444444444444</v>
      </c>
      <c r="R1689" s="28">
        <v>0</v>
      </c>
      <c r="S1689" s="30">
        <v>0.35000000000000003</v>
      </c>
      <c r="T1689" s="32" t="s">
        <v>12604</v>
      </c>
      <c r="U1689" s="32" t="s">
        <v>12605</v>
      </c>
      <c r="V1689" s="30">
        <v>0.228507002759404</v>
      </c>
      <c r="W1689" s="28">
        <v>0</v>
      </c>
      <c r="X1689" s="28">
        <v>0</v>
      </c>
      <c r="Y1689" s="28" t="s">
        <v>14575</v>
      </c>
      <c r="Z1689" s="28" t="s">
        <v>15451</v>
      </c>
      <c r="AA1689" s="28">
        <v>1</v>
      </c>
      <c r="AB1689" s="28">
        <v>0</v>
      </c>
      <c r="AC1689" s="32">
        <f>Solution[[#This Row],[Old Stop]] +1</f>
        <v>285</v>
      </c>
      <c r="AD1689" s="32" t="str">
        <f>_xlfn.CONCAT(Solution[[#This Row],[Notes]],"_",Solution[[#This Row],[Week '#]],"_", _xlfn.SWITCH(Solution[[#This Row],[Column1]], "M", "Monday", "T", "Tuesday", "W", "Wednesday", "R", "Thursday", "H", "Thursday", "F", "Friday"))</f>
        <v>105_Week2_Friday</v>
      </c>
      <c r="AE1689" s="32" t="str">
        <f>IF(LEN(Solution[[#This Row],[Available Delivery Days]]) =1, Solution[[#This Row],[Available Delivery Days]], IF(ISNUMBER(SEARCH(Solution[[#This Row],[New Delivery Day]], Solution[[#This Row],[Available Delivery Days]])), Solution[[#This Row],[New Delivery Day]], Solution[[#This Row],[Old Delivery Day]]))</f>
        <v>F</v>
      </c>
      <c r="AF1689" s="31">
        <v>166.86869999999999</v>
      </c>
      <c r="AG1689" s="31">
        <v>51.057499999999997</v>
      </c>
      <c r="AH1689" s="28" t="s">
        <v>7832</v>
      </c>
      <c r="AI1689" s="28" t="s">
        <v>932</v>
      </c>
      <c r="AJ1689" s="28" t="s">
        <v>7793</v>
      </c>
      <c r="AK1689" s="28" t="s">
        <v>7792</v>
      </c>
      <c r="AL1689" s="28" t="s">
        <v>7797</v>
      </c>
      <c r="AM1689" s="28">
        <f>_xlfn.XLOOKUP(Solution[[#This Row],[Cu_ID]],Master[cu_id],Master[Notes], "none")</f>
        <v>105</v>
      </c>
      <c r="AN1689" s="28">
        <v>0</v>
      </c>
    </row>
    <row r="1690" spans="1:40" x14ac:dyDescent="0.3">
      <c r="A1690" s="53" t="s">
        <v>12601</v>
      </c>
      <c r="B1690" s="37" t="s">
        <v>12602</v>
      </c>
      <c r="C1690" s="37" t="s">
        <v>7728</v>
      </c>
      <c r="D1690" s="28" t="s">
        <v>7718</v>
      </c>
      <c r="E1690" s="28" t="s">
        <v>7752</v>
      </c>
      <c r="F1690" s="28" t="s">
        <v>902</v>
      </c>
      <c r="G1690" s="28" t="s">
        <v>7751</v>
      </c>
      <c r="H1690" s="28" t="s">
        <v>7752</v>
      </c>
      <c r="I1690" s="28" t="s">
        <v>903</v>
      </c>
      <c r="J1690" s="28">
        <v>284</v>
      </c>
      <c r="K1690" s="35" t="s">
        <v>8832</v>
      </c>
      <c r="L1690" s="35" t="s">
        <v>12603</v>
      </c>
      <c r="M1690" s="30">
        <v>0.67484180442988895</v>
      </c>
      <c r="N1690" s="32" t="s">
        <v>16065</v>
      </c>
      <c r="O1690" s="28" t="s">
        <v>7774</v>
      </c>
      <c r="P1690" s="29">
        <v>0.33903935185185186</v>
      </c>
      <c r="Q1690" s="29">
        <v>0.33928240740740739</v>
      </c>
      <c r="R1690" s="28">
        <v>0</v>
      </c>
      <c r="S1690" s="30">
        <v>0.35000000000000003</v>
      </c>
      <c r="T1690" s="32" t="s">
        <v>12604</v>
      </c>
      <c r="U1690" s="32" t="s">
        <v>12605</v>
      </c>
      <c r="V1690" s="30">
        <v>0.11870697982452701</v>
      </c>
      <c r="W1690" s="28">
        <v>0</v>
      </c>
      <c r="X1690" s="28">
        <v>0</v>
      </c>
      <c r="Y1690" s="28" t="s">
        <v>14575</v>
      </c>
      <c r="Z1690" s="28" t="s">
        <v>15989</v>
      </c>
      <c r="AA1690" s="28">
        <v>1</v>
      </c>
      <c r="AB1690" s="28">
        <v>0</v>
      </c>
      <c r="AC1690" s="32">
        <f>Solution[[#This Row],[Old Stop]] +1</f>
        <v>285</v>
      </c>
      <c r="AD1690" s="32" t="str">
        <f>_xlfn.CONCAT(Solution[[#This Row],[Notes]],"_",Solution[[#This Row],[Week '#]],"_", _xlfn.SWITCH(Solution[[#This Row],[Column1]], "M", "Monday", "T", "Tuesday", "W", "Wednesday", "R", "Thursday", "H", "Thursday", "F", "Friday"))</f>
        <v>105_Week3_Friday</v>
      </c>
      <c r="AE1690" s="32" t="str">
        <f>IF(LEN(Solution[[#This Row],[Available Delivery Days]]) =1, Solution[[#This Row],[Available Delivery Days]], IF(ISNUMBER(SEARCH(Solution[[#This Row],[New Delivery Day]], Solution[[#This Row],[Available Delivery Days]])), Solution[[#This Row],[New Delivery Day]], Solution[[#This Row],[Old Delivery Day]]))</f>
        <v>F</v>
      </c>
      <c r="AF1690" s="31">
        <v>166.86869999999999</v>
      </c>
      <c r="AG1690" s="31">
        <v>51.057499999999997</v>
      </c>
      <c r="AH1690" s="28" t="s">
        <v>7832</v>
      </c>
      <c r="AI1690" s="28" t="s">
        <v>932</v>
      </c>
      <c r="AJ1690" s="28" t="s">
        <v>7793</v>
      </c>
      <c r="AK1690" s="28" t="s">
        <v>7792</v>
      </c>
      <c r="AL1690" s="28" t="s">
        <v>7797</v>
      </c>
      <c r="AM1690" s="28">
        <f>_xlfn.XLOOKUP(Solution[[#This Row],[Cu_ID]],Master[cu_id],Master[Notes], "none")</f>
        <v>105</v>
      </c>
      <c r="AN1690" s="28">
        <v>0</v>
      </c>
    </row>
    <row r="1691" spans="1:40" x14ac:dyDescent="0.3">
      <c r="A1691" s="53" t="s">
        <v>12601</v>
      </c>
      <c r="B1691" s="37" t="s">
        <v>12602</v>
      </c>
      <c r="C1691" s="37" t="s">
        <v>7728</v>
      </c>
      <c r="D1691" s="28" t="s">
        <v>7719</v>
      </c>
      <c r="E1691" s="28" t="s">
        <v>7752</v>
      </c>
      <c r="F1691" s="28" t="s">
        <v>902</v>
      </c>
      <c r="G1691" s="28" t="s">
        <v>7785</v>
      </c>
      <c r="H1691" s="28" t="s">
        <v>7752</v>
      </c>
      <c r="I1691" s="28" t="s">
        <v>903</v>
      </c>
      <c r="J1691" s="28">
        <v>284</v>
      </c>
      <c r="K1691" s="35" t="s">
        <v>8832</v>
      </c>
      <c r="L1691" s="35" t="s">
        <v>12603</v>
      </c>
      <c r="M1691" s="30">
        <v>5.8973597697913602</v>
      </c>
      <c r="N1691" s="32" t="s">
        <v>16575</v>
      </c>
      <c r="O1691" s="28" t="s">
        <v>7774</v>
      </c>
      <c r="P1691" s="29">
        <v>0.57118055555555558</v>
      </c>
      <c r="Q1691" s="29">
        <v>0.57142361111111106</v>
      </c>
      <c r="R1691" s="28">
        <v>0</v>
      </c>
      <c r="S1691" s="30">
        <v>0.35000000000000003</v>
      </c>
      <c r="T1691" s="32" t="s">
        <v>12604</v>
      </c>
      <c r="U1691" s="32" t="s">
        <v>12605</v>
      </c>
      <c r="V1691" s="30">
        <v>1.9986251412148499</v>
      </c>
      <c r="W1691" s="28">
        <v>0</v>
      </c>
      <c r="X1691" s="28">
        <v>0</v>
      </c>
      <c r="Y1691" s="28" t="s">
        <v>14575</v>
      </c>
      <c r="Z1691" s="28" t="s">
        <v>16571</v>
      </c>
      <c r="AA1691" s="28">
        <v>1</v>
      </c>
      <c r="AB1691" s="28">
        <v>0</v>
      </c>
      <c r="AC1691" s="32">
        <f>Solution[[#This Row],[Old Stop]] +1</f>
        <v>285</v>
      </c>
      <c r="AD1691" s="32" t="str">
        <f>_xlfn.CONCAT(Solution[[#This Row],[Notes]],"_",Solution[[#This Row],[Week '#]],"_", _xlfn.SWITCH(Solution[[#This Row],[Column1]], "M", "Monday", "T", "Tuesday", "W", "Wednesday", "R", "Thursday", "H", "Thursday", "F", "Friday"))</f>
        <v>105_Week4_Friday</v>
      </c>
      <c r="AE1691" s="32" t="str">
        <f>IF(LEN(Solution[[#This Row],[Available Delivery Days]]) =1, Solution[[#This Row],[Available Delivery Days]], IF(ISNUMBER(SEARCH(Solution[[#This Row],[New Delivery Day]], Solution[[#This Row],[Available Delivery Days]])), Solution[[#This Row],[New Delivery Day]], Solution[[#This Row],[Old Delivery Day]]))</f>
        <v>F</v>
      </c>
      <c r="AF1691" s="31">
        <v>166.86869999999999</v>
      </c>
      <c r="AG1691" s="31">
        <v>51.057499999999997</v>
      </c>
      <c r="AH1691" s="28" t="s">
        <v>7832</v>
      </c>
      <c r="AI1691" s="28" t="s">
        <v>932</v>
      </c>
      <c r="AJ1691" s="28" t="s">
        <v>7793</v>
      </c>
      <c r="AK1691" s="28" t="s">
        <v>7792</v>
      </c>
      <c r="AL1691" s="28" t="s">
        <v>7797</v>
      </c>
      <c r="AM1691" s="28">
        <f>_xlfn.XLOOKUP(Solution[[#This Row],[Cu_ID]],Master[cu_id],Master[Notes], "none")</f>
        <v>105</v>
      </c>
      <c r="AN1691" s="28">
        <v>0</v>
      </c>
    </row>
    <row r="1692" spans="1:40" x14ac:dyDescent="0.3">
      <c r="A1692" s="53" t="s">
        <v>12362</v>
      </c>
      <c r="B1692" s="37" t="s">
        <v>12363</v>
      </c>
      <c r="C1692" s="37" t="s">
        <v>7728</v>
      </c>
      <c r="D1692" s="28" t="s">
        <v>7716</v>
      </c>
      <c r="E1692" s="28" t="s">
        <v>7752</v>
      </c>
      <c r="F1692" s="28" t="s">
        <v>936</v>
      </c>
      <c r="G1692" s="28" t="s">
        <v>7813</v>
      </c>
      <c r="H1692" s="28" t="s">
        <v>7752</v>
      </c>
      <c r="I1692" s="28" t="s">
        <v>901</v>
      </c>
      <c r="J1692" s="28">
        <v>0</v>
      </c>
      <c r="K1692" s="35" t="s">
        <v>8695</v>
      </c>
      <c r="L1692" s="35" t="s">
        <v>12364</v>
      </c>
      <c r="M1692" s="30">
        <v>2.72284018993378</v>
      </c>
      <c r="N1692" s="32" t="s">
        <v>14586</v>
      </c>
      <c r="O1692" s="28" t="s">
        <v>7774</v>
      </c>
      <c r="P1692" s="29">
        <v>0.58332175925925922</v>
      </c>
      <c r="Q1692" s="29">
        <v>0.58781249999999996</v>
      </c>
      <c r="R1692" s="28">
        <v>24.4909344483167</v>
      </c>
      <c r="S1692" s="30">
        <v>6.4666666666666668</v>
      </c>
      <c r="T1692" s="32" t="s">
        <v>12365</v>
      </c>
      <c r="U1692" s="32" t="s">
        <v>12366</v>
      </c>
      <c r="V1692" s="30">
        <v>1.78521811227214</v>
      </c>
      <c r="W1692" s="28">
        <v>0</v>
      </c>
      <c r="X1692" s="28">
        <v>0</v>
      </c>
      <c r="Y1692" s="28" t="s">
        <v>14547</v>
      </c>
      <c r="Z1692" s="28" t="s">
        <v>14548</v>
      </c>
      <c r="AA1692" s="28">
        <v>1</v>
      </c>
      <c r="AB1692" s="28">
        <v>0</v>
      </c>
      <c r="AC1692" s="32">
        <f>Solution[[#This Row],[Old Stop]] +1</f>
        <v>1</v>
      </c>
      <c r="AD1692" s="32" t="str">
        <f>_xlfn.CONCAT(Solution[[#This Row],[Notes]],"_",Solution[[#This Row],[Week '#]],"_", _xlfn.SWITCH(Solution[[#This Row],[Column1]], "M", "Monday", "T", "Tuesday", "W", "Wednesday", "R", "Thursday", "H", "Thursday", "F", "Friday"))</f>
        <v>103_Week1_Thursday</v>
      </c>
      <c r="AE1692" s="32" t="str">
        <f>IF(LEN(Solution[[#This Row],[Available Delivery Days]]) =1, Solution[[#This Row],[Available Delivery Days]], IF(ISNUMBER(SEARCH(Solution[[#This Row],[New Delivery Day]], Solution[[#This Row],[Available Delivery Days]])), Solution[[#This Row],[New Delivery Day]], Solution[[#This Row],[Old Delivery Day]]))</f>
        <v>R</v>
      </c>
      <c r="AF1692" s="31">
        <v>30.403700000000001</v>
      </c>
      <c r="AG1692" s="31">
        <v>23.36</v>
      </c>
      <c r="AH1692" s="28" t="s">
        <v>8315</v>
      </c>
      <c r="AI1692" s="28" t="s">
        <v>932</v>
      </c>
      <c r="AJ1692" s="28" t="s">
        <v>7793</v>
      </c>
      <c r="AK1692" s="28" t="s">
        <v>7792</v>
      </c>
      <c r="AL1692" s="28" t="s">
        <v>7797</v>
      </c>
      <c r="AM1692" s="28">
        <f>_xlfn.XLOOKUP(Solution[[#This Row],[Cu_ID]],Master[cu_id],Master[Notes], "none")</f>
        <v>103</v>
      </c>
      <c r="AN1692" s="28">
        <v>0</v>
      </c>
    </row>
    <row r="1693" spans="1:40" x14ac:dyDescent="0.3">
      <c r="A1693" s="53" t="s">
        <v>12362</v>
      </c>
      <c r="B1693" s="37" t="s">
        <v>12363</v>
      </c>
      <c r="C1693" s="37" t="s">
        <v>7728</v>
      </c>
      <c r="D1693" s="28" t="s">
        <v>7717</v>
      </c>
      <c r="E1693" s="28" t="s">
        <v>7752</v>
      </c>
      <c r="F1693" s="28" t="s">
        <v>936</v>
      </c>
      <c r="G1693" s="28" t="s">
        <v>7775</v>
      </c>
      <c r="H1693" s="28" t="s">
        <v>7752</v>
      </c>
      <c r="I1693" s="28" t="s">
        <v>901</v>
      </c>
      <c r="J1693" s="28">
        <v>0</v>
      </c>
      <c r="K1693" s="35" t="s">
        <v>8695</v>
      </c>
      <c r="L1693" s="35" t="s">
        <v>12364</v>
      </c>
      <c r="M1693" s="30">
        <v>2.72284018993378</v>
      </c>
      <c r="N1693" s="32" t="s">
        <v>15607</v>
      </c>
      <c r="O1693" s="28" t="s">
        <v>7774</v>
      </c>
      <c r="P1693" s="29">
        <v>0.58332175925925922</v>
      </c>
      <c r="Q1693" s="29">
        <v>0.58781249999999996</v>
      </c>
      <c r="R1693" s="28">
        <v>31.6794494837523</v>
      </c>
      <c r="S1693" s="30">
        <v>6.4666666666666668</v>
      </c>
      <c r="T1693" s="32" t="s">
        <v>12365</v>
      </c>
      <c r="U1693" s="32" t="s">
        <v>12366</v>
      </c>
      <c r="V1693" s="30">
        <v>1.78521811227214</v>
      </c>
      <c r="W1693" s="28">
        <v>0</v>
      </c>
      <c r="X1693" s="28">
        <v>0</v>
      </c>
      <c r="Y1693" s="28" t="s">
        <v>14547</v>
      </c>
      <c r="Z1693" s="28" t="s">
        <v>15455</v>
      </c>
      <c r="AA1693" s="28">
        <v>1</v>
      </c>
      <c r="AB1693" s="28">
        <v>0</v>
      </c>
      <c r="AC1693" s="32">
        <f>Solution[[#This Row],[Old Stop]] +1</f>
        <v>1</v>
      </c>
      <c r="AD1693" s="32" t="str">
        <f>_xlfn.CONCAT(Solution[[#This Row],[Notes]],"_",Solution[[#This Row],[Week '#]],"_", _xlfn.SWITCH(Solution[[#This Row],[Column1]], "M", "Monday", "T", "Tuesday", "W", "Wednesday", "R", "Thursday", "H", "Thursday", "F", "Friday"))</f>
        <v>103_Week2_Thursday</v>
      </c>
      <c r="AE1693" s="32" t="str">
        <f>IF(LEN(Solution[[#This Row],[Available Delivery Days]]) =1, Solution[[#This Row],[Available Delivery Days]], IF(ISNUMBER(SEARCH(Solution[[#This Row],[New Delivery Day]], Solution[[#This Row],[Available Delivery Days]])), Solution[[#This Row],[New Delivery Day]], Solution[[#This Row],[Old Delivery Day]]))</f>
        <v>R</v>
      </c>
      <c r="AF1693" s="31">
        <v>30.403700000000001</v>
      </c>
      <c r="AG1693" s="31">
        <v>23.36</v>
      </c>
      <c r="AH1693" s="28" t="s">
        <v>8315</v>
      </c>
      <c r="AI1693" s="28" t="s">
        <v>932</v>
      </c>
      <c r="AJ1693" s="28" t="s">
        <v>7793</v>
      </c>
      <c r="AK1693" s="28" t="s">
        <v>7792</v>
      </c>
      <c r="AL1693" s="28" t="s">
        <v>7797</v>
      </c>
      <c r="AM1693" s="28">
        <f>_xlfn.XLOOKUP(Solution[[#This Row],[Cu_ID]],Master[cu_id],Master[Notes], "none")</f>
        <v>103</v>
      </c>
      <c r="AN1693" s="28">
        <v>0</v>
      </c>
    </row>
    <row r="1694" spans="1:40" x14ac:dyDescent="0.3">
      <c r="A1694" s="53" t="s">
        <v>12362</v>
      </c>
      <c r="B1694" s="37" t="s">
        <v>12363</v>
      </c>
      <c r="C1694" s="37" t="s">
        <v>7728</v>
      </c>
      <c r="D1694" s="28" t="s">
        <v>7718</v>
      </c>
      <c r="E1694" s="28" t="s">
        <v>7752</v>
      </c>
      <c r="F1694" s="28" t="s">
        <v>936</v>
      </c>
      <c r="G1694" s="28" t="s">
        <v>7811</v>
      </c>
      <c r="H1694" s="28" t="s">
        <v>7752</v>
      </c>
      <c r="I1694" s="28" t="s">
        <v>901</v>
      </c>
      <c r="J1694" s="28">
        <v>0</v>
      </c>
      <c r="K1694" s="35" t="s">
        <v>8695</v>
      </c>
      <c r="L1694" s="35" t="s">
        <v>12364</v>
      </c>
      <c r="M1694" s="30">
        <v>2.72284018993378</v>
      </c>
      <c r="N1694" s="32" t="s">
        <v>16072</v>
      </c>
      <c r="O1694" s="28" t="s">
        <v>7774</v>
      </c>
      <c r="P1694" s="29">
        <v>0.58332175925925922</v>
      </c>
      <c r="Q1694" s="29">
        <v>0.58781249999999996</v>
      </c>
      <c r="R1694" s="28">
        <v>4.8903749026358101</v>
      </c>
      <c r="S1694" s="30">
        <v>6.4666666666666668</v>
      </c>
      <c r="T1694" s="32" t="s">
        <v>12365</v>
      </c>
      <c r="U1694" s="32" t="s">
        <v>12366</v>
      </c>
      <c r="V1694" s="30">
        <v>1.78521811227214</v>
      </c>
      <c r="W1694" s="28">
        <v>0</v>
      </c>
      <c r="X1694" s="28">
        <v>0</v>
      </c>
      <c r="Y1694" s="28" t="s">
        <v>14547</v>
      </c>
      <c r="Z1694" s="28" t="s">
        <v>16068</v>
      </c>
      <c r="AA1694" s="28">
        <v>1</v>
      </c>
      <c r="AB1694" s="28">
        <v>0</v>
      </c>
      <c r="AC1694" s="32">
        <f>Solution[[#This Row],[Old Stop]] +1</f>
        <v>1</v>
      </c>
      <c r="AD1694" s="32" t="str">
        <f>_xlfn.CONCAT(Solution[[#This Row],[Notes]],"_",Solution[[#This Row],[Week '#]],"_", _xlfn.SWITCH(Solution[[#This Row],[Column1]], "M", "Monday", "T", "Tuesday", "W", "Wednesday", "R", "Thursday", "H", "Thursday", "F", "Friday"))</f>
        <v>103_Week3_Thursday</v>
      </c>
      <c r="AE1694" s="32" t="str">
        <f>IF(LEN(Solution[[#This Row],[Available Delivery Days]]) =1, Solution[[#This Row],[Available Delivery Days]], IF(ISNUMBER(SEARCH(Solution[[#This Row],[New Delivery Day]], Solution[[#This Row],[Available Delivery Days]])), Solution[[#This Row],[New Delivery Day]], Solution[[#This Row],[Old Delivery Day]]))</f>
        <v>R</v>
      </c>
      <c r="AF1694" s="31">
        <v>30.403700000000001</v>
      </c>
      <c r="AG1694" s="31">
        <v>23.36</v>
      </c>
      <c r="AH1694" s="28" t="s">
        <v>8315</v>
      </c>
      <c r="AI1694" s="28" t="s">
        <v>932</v>
      </c>
      <c r="AJ1694" s="28" t="s">
        <v>7793</v>
      </c>
      <c r="AK1694" s="28" t="s">
        <v>7792</v>
      </c>
      <c r="AL1694" s="28" t="s">
        <v>7797</v>
      </c>
      <c r="AM1694" s="28">
        <f>_xlfn.XLOOKUP(Solution[[#This Row],[Cu_ID]],Master[cu_id],Master[Notes], "none")</f>
        <v>103</v>
      </c>
      <c r="AN1694" s="28">
        <v>0</v>
      </c>
    </row>
    <row r="1695" spans="1:40" x14ac:dyDescent="0.3">
      <c r="A1695" s="53" t="s">
        <v>12362</v>
      </c>
      <c r="B1695" s="37" t="s">
        <v>12363</v>
      </c>
      <c r="C1695" s="37" t="s">
        <v>7728</v>
      </c>
      <c r="D1695" s="28" t="s">
        <v>7719</v>
      </c>
      <c r="E1695" s="28" t="s">
        <v>7752</v>
      </c>
      <c r="F1695" s="28" t="s">
        <v>936</v>
      </c>
      <c r="G1695" s="28" t="s">
        <v>7775</v>
      </c>
      <c r="H1695" s="28" t="s">
        <v>7752</v>
      </c>
      <c r="I1695" s="28" t="s">
        <v>901</v>
      </c>
      <c r="J1695" s="28">
        <v>0</v>
      </c>
      <c r="K1695" s="35" t="s">
        <v>8695</v>
      </c>
      <c r="L1695" s="35" t="s">
        <v>12364</v>
      </c>
      <c r="M1695" s="30">
        <v>2.72284018993378</v>
      </c>
      <c r="N1695" s="32" t="s">
        <v>16545</v>
      </c>
      <c r="O1695" s="28" t="s">
        <v>7774</v>
      </c>
      <c r="P1695" s="29">
        <v>0.58333333333333337</v>
      </c>
      <c r="Q1695" s="29">
        <v>0.58782407407407411</v>
      </c>
      <c r="R1695" s="28">
        <v>10.749027874320699</v>
      </c>
      <c r="S1695" s="30">
        <v>6.4666666666666668</v>
      </c>
      <c r="T1695" s="32" t="s">
        <v>12365</v>
      </c>
      <c r="U1695" s="32" t="s">
        <v>12366</v>
      </c>
      <c r="V1695" s="30">
        <v>1.78521811227214</v>
      </c>
      <c r="W1695" s="28">
        <v>0</v>
      </c>
      <c r="X1695" s="28">
        <v>0</v>
      </c>
      <c r="Y1695" s="28" t="s">
        <v>14547</v>
      </c>
      <c r="Z1695" s="28" t="s">
        <v>16524</v>
      </c>
      <c r="AA1695" s="28">
        <v>1</v>
      </c>
      <c r="AB1695" s="28">
        <v>0</v>
      </c>
      <c r="AC1695" s="32">
        <f>Solution[[#This Row],[Old Stop]] +1</f>
        <v>1</v>
      </c>
      <c r="AD1695" s="32" t="str">
        <f>_xlfn.CONCAT(Solution[[#This Row],[Notes]],"_",Solution[[#This Row],[Week '#]],"_", _xlfn.SWITCH(Solution[[#This Row],[Column1]], "M", "Monday", "T", "Tuesday", "W", "Wednesday", "R", "Thursday", "H", "Thursday", "F", "Friday"))</f>
        <v>103_Week4_Thursday</v>
      </c>
      <c r="AE1695" s="32" t="str">
        <f>IF(LEN(Solution[[#This Row],[Available Delivery Days]]) =1, Solution[[#This Row],[Available Delivery Days]], IF(ISNUMBER(SEARCH(Solution[[#This Row],[New Delivery Day]], Solution[[#This Row],[Available Delivery Days]])), Solution[[#This Row],[New Delivery Day]], Solution[[#This Row],[Old Delivery Day]]))</f>
        <v>R</v>
      </c>
      <c r="AF1695" s="31">
        <v>30.403700000000001</v>
      </c>
      <c r="AG1695" s="31">
        <v>23.36</v>
      </c>
      <c r="AH1695" s="28" t="s">
        <v>8315</v>
      </c>
      <c r="AI1695" s="28" t="s">
        <v>932</v>
      </c>
      <c r="AJ1695" s="28" t="s">
        <v>7793</v>
      </c>
      <c r="AK1695" s="28" t="s">
        <v>7792</v>
      </c>
      <c r="AL1695" s="28" t="s">
        <v>7797</v>
      </c>
      <c r="AM1695" s="28">
        <f>_xlfn.XLOOKUP(Solution[[#This Row],[Cu_ID]],Master[cu_id],Master[Notes], "none")</f>
        <v>103</v>
      </c>
      <c r="AN1695" s="28">
        <v>0</v>
      </c>
    </row>
    <row r="1696" spans="1:40" x14ac:dyDescent="0.3">
      <c r="A1696" s="53" t="s">
        <v>14151</v>
      </c>
      <c r="B1696" s="37" t="s">
        <v>14152</v>
      </c>
      <c r="C1696" s="37" t="s">
        <v>7728</v>
      </c>
      <c r="D1696" s="28" t="s">
        <v>7716</v>
      </c>
      <c r="E1696" s="28" t="s">
        <v>11016</v>
      </c>
      <c r="F1696" s="28" t="s">
        <v>900</v>
      </c>
      <c r="G1696" s="28" t="s">
        <v>7726</v>
      </c>
      <c r="H1696" s="28" t="s">
        <v>7752</v>
      </c>
      <c r="I1696" s="28" t="s">
        <v>903</v>
      </c>
      <c r="J1696" s="28">
        <v>280</v>
      </c>
      <c r="K1696" s="35" t="s">
        <v>8828</v>
      </c>
      <c r="L1696" s="35" t="s">
        <v>14153</v>
      </c>
      <c r="M1696" s="30">
        <v>0.73484831675887097</v>
      </c>
      <c r="N1696" s="32" t="s">
        <v>14986</v>
      </c>
      <c r="O1696" s="28" t="s">
        <v>7722</v>
      </c>
      <c r="P1696" s="29">
        <v>0.655787037037037</v>
      </c>
      <c r="Q1696" s="29">
        <v>0.66251157407407413</v>
      </c>
      <c r="R1696" s="28">
        <v>0</v>
      </c>
      <c r="S1696" s="30">
        <v>9.683574621414877</v>
      </c>
      <c r="T1696" s="32" t="s">
        <v>14154</v>
      </c>
      <c r="U1696" s="32" t="s">
        <v>14155</v>
      </c>
      <c r="V1696" s="30">
        <v>0.37683262307912702</v>
      </c>
      <c r="W1696" s="28">
        <v>0</v>
      </c>
      <c r="X1696" s="28">
        <v>0</v>
      </c>
      <c r="Y1696" s="28" t="s">
        <v>14621</v>
      </c>
      <c r="Z1696" s="28" t="s">
        <v>14622</v>
      </c>
      <c r="AA1696" s="28">
        <v>1</v>
      </c>
      <c r="AB1696" s="28">
        <v>0</v>
      </c>
      <c r="AC1696" s="32">
        <f>Solution[[#This Row],[Old Stop]] +1</f>
        <v>281</v>
      </c>
      <c r="AD1696" s="32" t="str">
        <f>_xlfn.CONCAT(Solution[[#This Row],[Notes]],"_",Solution[[#This Row],[Week '#]],"_", _xlfn.SWITCH(Solution[[#This Row],[Column1]], "M", "Monday", "T", "Tuesday", "W", "Wednesday", "R", "Thursday", "H", "Thursday", "F", "Friday"))</f>
        <v>105_Week1_Wednesday</v>
      </c>
      <c r="AE1696" s="32" t="str">
        <f>IF(LEN(Solution[[#This Row],[Available Delivery Days]]) =1, Solution[[#This Row],[Available Delivery Days]], IF(ISNUMBER(SEARCH(Solution[[#This Row],[New Delivery Day]], Solution[[#This Row],[Available Delivery Days]])), Solution[[#This Row],[New Delivery Day]], Solution[[#This Row],[Old Delivery Day]]))</f>
        <v>W</v>
      </c>
      <c r="AF1696" s="31">
        <v>14.3</v>
      </c>
      <c r="AG1696" s="31">
        <v>14.022500000000001</v>
      </c>
      <c r="AH1696" s="28" t="s">
        <v>7832</v>
      </c>
      <c r="AI1696" s="28" t="s">
        <v>932</v>
      </c>
      <c r="AJ1696" s="28" t="s">
        <v>7792</v>
      </c>
      <c r="AK1696" s="28" t="s">
        <v>7792</v>
      </c>
      <c r="AL1696" s="28" t="s">
        <v>7797</v>
      </c>
      <c r="AM1696" s="28">
        <f>_xlfn.XLOOKUP(Solution[[#This Row],[Cu_ID]],Master[cu_id],Master[Notes], "none")</f>
        <v>105</v>
      </c>
      <c r="AN1696" s="28">
        <v>0</v>
      </c>
    </row>
    <row r="1697" spans="1:40" x14ac:dyDescent="0.3">
      <c r="A1697" s="53" t="s">
        <v>14413</v>
      </c>
      <c r="B1697" s="37" t="s">
        <v>12574</v>
      </c>
      <c r="C1697" s="37" t="s">
        <v>7758</v>
      </c>
      <c r="D1697" s="28" t="s">
        <v>7717</v>
      </c>
      <c r="E1697" s="28" t="s">
        <v>7734</v>
      </c>
      <c r="F1697" s="28" t="s">
        <v>903</v>
      </c>
      <c r="G1697" s="28" t="s">
        <v>7785</v>
      </c>
      <c r="H1697" s="28" t="s">
        <v>7734</v>
      </c>
      <c r="I1697" s="28" t="s">
        <v>903</v>
      </c>
      <c r="J1697" s="28">
        <v>16</v>
      </c>
      <c r="K1697" s="35" t="s">
        <v>8294</v>
      </c>
      <c r="L1697" s="35" t="s">
        <v>14414</v>
      </c>
      <c r="M1697" s="30">
        <v>0.59764419682323899</v>
      </c>
      <c r="N1697" s="32" t="s">
        <v>15330</v>
      </c>
      <c r="O1697" s="28" t="s">
        <v>7733</v>
      </c>
      <c r="P1697" s="29">
        <v>0.64553240740740736</v>
      </c>
      <c r="Q1697" s="29">
        <v>0.6506481481481482</v>
      </c>
      <c r="R1697" s="28">
        <v>0</v>
      </c>
      <c r="S1697" s="30">
        <v>7.3666666666666671</v>
      </c>
      <c r="T1697" s="32" t="s">
        <v>14415</v>
      </c>
      <c r="U1697" s="32" t="s">
        <v>14416</v>
      </c>
      <c r="V1697" s="30">
        <v>0.449054959066503</v>
      </c>
      <c r="W1697" s="28">
        <v>0</v>
      </c>
      <c r="X1697" s="28">
        <v>0</v>
      </c>
      <c r="Y1697" s="28" t="s">
        <v>14619</v>
      </c>
      <c r="Z1697" s="28" t="s">
        <v>14647</v>
      </c>
      <c r="AA1697" s="28">
        <v>1</v>
      </c>
      <c r="AB1697" s="28">
        <v>0</v>
      </c>
      <c r="AC1697" s="32">
        <f>Solution[[#This Row],[Old Stop]] +1</f>
        <v>17</v>
      </c>
      <c r="AD1697" s="32" t="str">
        <f>_xlfn.CONCAT(Solution[[#This Row],[Notes]],"_",Solution[[#This Row],[Week '#]],"_", _xlfn.SWITCH(Solution[[#This Row],[Column1]], "M", "Monday", "T", "Tuesday", "W", "Wednesday", "R", "Thursday", "H", "Thursday", "F", "Friday"))</f>
        <v>102_Week2_Tuesday</v>
      </c>
      <c r="AE1697" s="32" t="str">
        <f>IF(LEN(Solution[[#This Row],[Available Delivery Days]]) =1, Solution[[#This Row],[Available Delivery Days]], IF(ISNUMBER(SEARCH(Solution[[#This Row],[New Delivery Day]], Solution[[#This Row],[Available Delivery Days]])), Solution[[#This Row],[New Delivery Day]], Solution[[#This Row],[Old Delivery Day]]))</f>
        <v>T</v>
      </c>
      <c r="AF1697" s="31">
        <v>20.715</v>
      </c>
      <c r="AG1697" s="31">
        <v>20.715</v>
      </c>
      <c r="AH1697" s="28" t="s">
        <v>7832</v>
      </c>
      <c r="AI1697" s="28" t="s">
        <v>932</v>
      </c>
      <c r="AJ1697" s="28" t="s">
        <v>7793</v>
      </c>
      <c r="AK1697" s="28" t="s">
        <v>7793</v>
      </c>
      <c r="AL1697" s="28" t="s">
        <v>7797</v>
      </c>
      <c r="AM1697" s="28">
        <f>_xlfn.XLOOKUP(Solution[[#This Row],[Cu_ID]],Master[cu_id],Master[Notes], "none")</f>
        <v>102</v>
      </c>
      <c r="AN1697" s="28"/>
    </row>
    <row r="1698" spans="1:40" x14ac:dyDescent="0.3">
      <c r="A1698" s="53" t="s">
        <v>13723</v>
      </c>
      <c r="B1698" s="37" t="s">
        <v>12574</v>
      </c>
      <c r="C1698" s="37" t="s">
        <v>7763</v>
      </c>
      <c r="D1698" s="28" t="s">
        <v>7717</v>
      </c>
      <c r="E1698" s="28" t="s">
        <v>11016</v>
      </c>
      <c r="F1698" s="28" t="s">
        <v>936</v>
      </c>
      <c r="G1698" s="28" t="s">
        <v>7774</v>
      </c>
      <c r="H1698" s="28" t="s">
        <v>7752</v>
      </c>
      <c r="I1698" s="28" t="s">
        <v>903</v>
      </c>
      <c r="J1698" s="28">
        <v>71</v>
      </c>
      <c r="K1698" s="35" t="s">
        <v>8778</v>
      </c>
      <c r="L1698" s="35" t="s">
        <v>13724</v>
      </c>
      <c r="M1698" s="30">
        <v>2.4079075343906902</v>
      </c>
      <c r="N1698" s="32" t="s">
        <v>15366</v>
      </c>
      <c r="O1698" s="28" t="s">
        <v>7751</v>
      </c>
      <c r="P1698" s="29">
        <v>0.33652777777777776</v>
      </c>
      <c r="Q1698" s="29">
        <v>0.33659722222222221</v>
      </c>
      <c r="R1698" s="28">
        <v>0</v>
      </c>
      <c r="S1698" s="30">
        <v>0.1</v>
      </c>
      <c r="T1698" s="32" t="s">
        <v>13725</v>
      </c>
      <c r="U1698" s="32" t="s">
        <v>13726</v>
      </c>
      <c r="V1698" s="30">
        <v>1.44040929739254</v>
      </c>
      <c r="W1698" s="28">
        <v>0</v>
      </c>
      <c r="X1698" s="28">
        <v>0</v>
      </c>
      <c r="Y1698" s="28" t="s">
        <v>14629</v>
      </c>
      <c r="Z1698" s="28" t="s">
        <v>14911</v>
      </c>
      <c r="AA1698" s="28">
        <v>1</v>
      </c>
      <c r="AB1698" s="28">
        <v>0</v>
      </c>
      <c r="AC1698" s="32">
        <f>Solution[[#This Row],[Old Stop]] +1</f>
        <v>72</v>
      </c>
      <c r="AD1698" s="32" t="str">
        <f>_xlfn.CONCAT(Solution[[#This Row],[Notes]],"_",Solution[[#This Row],[Week '#]],"_", _xlfn.SWITCH(Solution[[#This Row],[Column1]], "M", "Monday", "T", "Tuesday", "W", "Wednesday", "R", "Thursday", "H", "Thursday", "F", "Friday"))</f>
        <v>105_Week2_Thursday</v>
      </c>
      <c r="AE1698" s="32" t="str">
        <f>IF(LEN(Solution[[#This Row],[Available Delivery Days]]) =1, Solution[[#This Row],[Available Delivery Days]], IF(ISNUMBER(SEARCH(Solution[[#This Row],[New Delivery Day]], Solution[[#This Row],[Available Delivery Days]])), Solution[[#This Row],[New Delivery Day]], Solution[[#This Row],[Old Delivery Day]]))</f>
        <v>R</v>
      </c>
      <c r="AF1698" s="31">
        <v>25.9</v>
      </c>
      <c r="AG1698" s="31">
        <v>25.9</v>
      </c>
      <c r="AH1698" s="28" t="s">
        <v>7832</v>
      </c>
      <c r="AI1698" s="28" t="s">
        <v>932</v>
      </c>
      <c r="AJ1698" s="28" t="s">
        <v>7792</v>
      </c>
      <c r="AK1698" s="28" t="s">
        <v>7792</v>
      </c>
      <c r="AL1698" s="28" t="s">
        <v>7797</v>
      </c>
      <c r="AM1698" s="28">
        <f>_xlfn.XLOOKUP(Solution[[#This Row],[Cu_ID]],Master[cu_id],Master[Notes], "none")</f>
        <v>105</v>
      </c>
      <c r="AN1698" s="28">
        <v>0</v>
      </c>
    </row>
    <row r="1699" spans="1:40" x14ac:dyDescent="0.3">
      <c r="A1699" s="53" t="s">
        <v>13723</v>
      </c>
      <c r="B1699" s="37" t="s">
        <v>12574</v>
      </c>
      <c r="C1699" s="37" t="s">
        <v>7763</v>
      </c>
      <c r="D1699" s="28" t="s">
        <v>7719</v>
      </c>
      <c r="E1699" s="28" t="s">
        <v>11016</v>
      </c>
      <c r="F1699" s="28" t="s">
        <v>936</v>
      </c>
      <c r="G1699" s="28" t="s">
        <v>7774</v>
      </c>
      <c r="H1699" s="28" t="s">
        <v>7752</v>
      </c>
      <c r="I1699" s="28" t="s">
        <v>903</v>
      </c>
      <c r="J1699" s="28">
        <v>71</v>
      </c>
      <c r="K1699" s="35" t="s">
        <v>8778</v>
      </c>
      <c r="L1699" s="35" t="s">
        <v>13724</v>
      </c>
      <c r="M1699" s="30">
        <v>2.4079075343906902</v>
      </c>
      <c r="N1699" s="32" t="s">
        <v>16713</v>
      </c>
      <c r="O1699" s="28" t="s">
        <v>7751</v>
      </c>
      <c r="P1699" s="29">
        <v>0.33652777777777776</v>
      </c>
      <c r="Q1699" s="29">
        <v>0.33659722222222221</v>
      </c>
      <c r="R1699" s="28">
        <v>0</v>
      </c>
      <c r="S1699" s="30">
        <v>0.1</v>
      </c>
      <c r="T1699" s="32" t="s">
        <v>13725</v>
      </c>
      <c r="U1699" s="32" t="s">
        <v>13726</v>
      </c>
      <c r="V1699" s="30">
        <v>1.44040929739254</v>
      </c>
      <c r="W1699" s="28">
        <v>0</v>
      </c>
      <c r="X1699" s="28">
        <v>0</v>
      </c>
      <c r="Y1699" s="28" t="s">
        <v>14629</v>
      </c>
      <c r="Z1699" s="28" t="s">
        <v>16709</v>
      </c>
      <c r="AA1699" s="28">
        <v>1</v>
      </c>
      <c r="AB1699" s="28">
        <v>0</v>
      </c>
      <c r="AC1699" s="32">
        <f>Solution[[#This Row],[Old Stop]] +1</f>
        <v>72</v>
      </c>
      <c r="AD1699" s="32" t="str">
        <f>_xlfn.CONCAT(Solution[[#This Row],[Notes]],"_",Solution[[#This Row],[Week '#]],"_", _xlfn.SWITCH(Solution[[#This Row],[Column1]], "M", "Monday", "T", "Tuesday", "W", "Wednesday", "R", "Thursday", "H", "Thursday", "F", "Friday"))</f>
        <v>105_Week4_Thursday</v>
      </c>
      <c r="AE1699" s="32" t="str">
        <f>IF(LEN(Solution[[#This Row],[Available Delivery Days]]) =1, Solution[[#This Row],[Available Delivery Days]], IF(ISNUMBER(SEARCH(Solution[[#This Row],[New Delivery Day]], Solution[[#This Row],[Available Delivery Days]])), Solution[[#This Row],[New Delivery Day]], Solution[[#This Row],[Old Delivery Day]]))</f>
        <v>R</v>
      </c>
      <c r="AF1699" s="31">
        <v>25.9</v>
      </c>
      <c r="AG1699" s="31">
        <v>25.9</v>
      </c>
      <c r="AH1699" s="28" t="s">
        <v>7832</v>
      </c>
      <c r="AI1699" s="28" t="s">
        <v>932</v>
      </c>
      <c r="AJ1699" s="28" t="s">
        <v>7792</v>
      </c>
      <c r="AK1699" s="28" t="s">
        <v>7792</v>
      </c>
      <c r="AL1699" s="28" t="s">
        <v>7797</v>
      </c>
      <c r="AM1699" s="28">
        <f>_xlfn.XLOOKUP(Solution[[#This Row],[Cu_ID]],Master[cu_id],Master[Notes], "none")</f>
        <v>105</v>
      </c>
      <c r="AN1699" s="28">
        <v>0</v>
      </c>
    </row>
    <row r="1700" spans="1:40" x14ac:dyDescent="0.3">
      <c r="A1700" s="53" t="s">
        <v>13632</v>
      </c>
      <c r="B1700" s="37" t="s">
        <v>12574</v>
      </c>
      <c r="C1700" s="37" t="s">
        <v>7762</v>
      </c>
      <c r="D1700" s="28" t="s">
        <v>7716</v>
      </c>
      <c r="E1700" s="28" t="s">
        <v>7734</v>
      </c>
      <c r="F1700" s="28" t="s">
        <v>901</v>
      </c>
      <c r="G1700" s="28" t="s">
        <v>7730</v>
      </c>
      <c r="H1700" s="28" t="s">
        <v>7734</v>
      </c>
      <c r="I1700" s="28" t="s">
        <v>903</v>
      </c>
      <c r="J1700" s="28">
        <v>14</v>
      </c>
      <c r="K1700" s="35" t="s">
        <v>8288</v>
      </c>
      <c r="L1700" s="35" t="s">
        <v>13633</v>
      </c>
      <c r="M1700" s="30">
        <v>2.4858998134732201E-2</v>
      </c>
      <c r="N1700" s="32" t="s">
        <v>14899</v>
      </c>
      <c r="O1700" s="28" t="s">
        <v>7756</v>
      </c>
      <c r="P1700" s="29">
        <v>0.65325231481481483</v>
      </c>
      <c r="Q1700" s="29">
        <v>0.65554398148148152</v>
      </c>
      <c r="R1700" s="28">
        <v>0</v>
      </c>
      <c r="S1700" s="30">
        <v>3.3000000000000003</v>
      </c>
      <c r="T1700" s="32" t="s">
        <v>13634</v>
      </c>
      <c r="U1700" s="32" t="s">
        <v>13635</v>
      </c>
      <c r="V1700" s="30">
        <v>2.2700738461165101E-2</v>
      </c>
      <c r="W1700" s="28">
        <v>0</v>
      </c>
      <c r="X1700" s="28">
        <v>0</v>
      </c>
      <c r="Y1700" s="28" t="s">
        <v>14567</v>
      </c>
      <c r="Z1700" s="28" t="s">
        <v>14568</v>
      </c>
      <c r="AA1700" s="28">
        <v>1</v>
      </c>
      <c r="AB1700" s="28">
        <v>0</v>
      </c>
      <c r="AC1700" s="32">
        <f>Solution[[#This Row],[Old Stop]] +1</f>
        <v>15</v>
      </c>
      <c r="AD1700" s="32" t="str">
        <f>_xlfn.CONCAT(Solution[[#This Row],[Notes]],"_",Solution[[#This Row],[Week '#]],"_", _xlfn.SWITCH(Solution[[#This Row],[Column1]], "M", "Monday", "T", "Tuesday", "W", "Wednesday", "R", "Thursday", "H", "Thursday", "F", "Friday"))</f>
        <v>102_Week1_Monday</v>
      </c>
      <c r="AE1700" s="32" t="str">
        <f>IF(LEN(Solution[[#This Row],[Available Delivery Days]]) =1, Solution[[#This Row],[Available Delivery Days]], IF(ISNUMBER(SEARCH(Solution[[#This Row],[New Delivery Day]], Solution[[#This Row],[Available Delivery Days]])), Solution[[#This Row],[New Delivery Day]], Solution[[#This Row],[Old Delivery Day]]))</f>
        <v>M</v>
      </c>
      <c r="AF1700" s="31">
        <v>10.95</v>
      </c>
      <c r="AG1700" s="31">
        <v>10.210000000000001</v>
      </c>
      <c r="AH1700" s="28" t="s">
        <v>7832</v>
      </c>
      <c r="AI1700" s="28" t="s">
        <v>932</v>
      </c>
      <c r="AJ1700" s="28" t="s">
        <v>7793</v>
      </c>
      <c r="AK1700" s="28" t="s">
        <v>7792</v>
      </c>
      <c r="AL1700" s="28" t="s">
        <v>7797</v>
      </c>
      <c r="AM1700" s="28">
        <f>_xlfn.XLOOKUP(Solution[[#This Row],[Cu_ID]],Master[cu_id],Master[Notes], "none")</f>
        <v>102</v>
      </c>
      <c r="AN1700" s="28">
        <v>0</v>
      </c>
    </row>
    <row r="1701" spans="1:40" x14ac:dyDescent="0.3">
      <c r="A1701" s="53" t="s">
        <v>13632</v>
      </c>
      <c r="B1701" s="37" t="s">
        <v>12574</v>
      </c>
      <c r="C1701" s="37" t="s">
        <v>7762</v>
      </c>
      <c r="D1701" s="28" t="s">
        <v>7718</v>
      </c>
      <c r="E1701" s="28" t="s">
        <v>7734</v>
      </c>
      <c r="F1701" s="28" t="s">
        <v>901</v>
      </c>
      <c r="G1701" s="28" t="s">
        <v>7785</v>
      </c>
      <c r="H1701" s="28" t="s">
        <v>7734</v>
      </c>
      <c r="I1701" s="28" t="s">
        <v>903</v>
      </c>
      <c r="J1701" s="28">
        <v>14</v>
      </c>
      <c r="K1701" s="35" t="s">
        <v>8288</v>
      </c>
      <c r="L1701" s="35" t="s">
        <v>13633</v>
      </c>
      <c r="M1701" s="30">
        <v>1.0163828916847699</v>
      </c>
      <c r="N1701" s="32" t="s">
        <v>15732</v>
      </c>
      <c r="O1701" s="28" t="s">
        <v>7756</v>
      </c>
      <c r="P1701" s="29">
        <v>0.6049768518518519</v>
      </c>
      <c r="Q1701" s="29">
        <v>0.60726851851851849</v>
      </c>
      <c r="R1701" s="28">
        <v>0</v>
      </c>
      <c r="S1701" s="30">
        <v>3.3000000000000003</v>
      </c>
      <c r="T1701" s="32" t="s">
        <v>13634</v>
      </c>
      <c r="U1701" s="32" t="s">
        <v>13635</v>
      </c>
      <c r="V1701" s="30">
        <v>0.81985452157411498</v>
      </c>
      <c r="W1701" s="28">
        <v>0</v>
      </c>
      <c r="X1701" s="28">
        <v>0</v>
      </c>
      <c r="Y1701" s="28" t="s">
        <v>14567</v>
      </c>
      <c r="Z1701" s="28" t="s">
        <v>15696</v>
      </c>
      <c r="AA1701" s="28">
        <v>1</v>
      </c>
      <c r="AB1701" s="28">
        <v>0</v>
      </c>
      <c r="AC1701" s="32">
        <f>Solution[[#This Row],[Old Stop]] +1</f>
        <v>15</v>
      </c>
      <c r="AD1701" s="32" t="str">
        <f>_xlfn.CONCAT(Solution[[#This Row],[Notes]],"_",Solution[[#This Row],[Week '#]],"_", _xlfn.SWITCH(Solution[[#This Row],[Column1]], "M", "Monday", "T", "Tuesday", "W", "Wednesday", "R", "Thursday", "H", "Thursday", "F", "Friday"))</f>
        <v>102_Week3_Monday</v>
      </c>
      <c r="AE1701" s="32" t="str">
        <f>IF(LEN(Solution[[#This Row],[Available Delivery Days]]) =1, Solution[[#This Row],[Available Delivery Days]], IF(ISNUMBER(SEARCH(Solution[[#This Row],[New Delivery Day]], Solution[[#This Row],[Available Delivery Days]])), Solution[[#This Row],[New Delivery Day]], Solution[[#This Row],[Old Delivery Day]]))</f>
        <v>M</v>
      </c>
      <c r="AF1701" s="31">
        <v>10.95</v>
      </c>
      <c r="AG1701" s="31">
        <v>10.210000000000001</v>
      </c>
      <c r="AH1701" s="28" t="s">
        <v>7832</v>
      </c>
      <c r="AI1701" s="28" t="s">
        <v>932</v>
      </c>
      <c r="AJ1701" s="28" t="s">
        <v>7793</v>
      </c>
      <c r="AK1701" s="28" t="s">
        <v>7792</v>
      </c>
      <c r="AL1701" s="28" t="s">
        <v>7797</v>
      </c>
      <c r="AM1701" s="28">
        <f>_xlfn.XLOOKUP(Solution[[#This Row],[Cu_ID]],Master[cu_id],Master[Notes], "none")</f>
        <v>102</v>
      </c>
      <c r="AN1701" s="28">
        <v>0</v>
      </c>
    </row>
    <row r="1702" spans="1:40" x14ac:dyDescent="0.3">
      <c r="A1702" s="53" t="s">
        <v>13751</v>
      </c>
      <c r="B1702" s="37" t="s">
        <v>12574</v>
      </c>
      <c r="C1702" s="37" t="s">
        <v>7748</v>
      </c>
      <c r="D1702" s="28" t="s">
        <v>7716</v>
      </c>
      <c r="E1702" s="28" t="s">
        <v>7734</v>
      </c>
      <c r="F1702" s="28" t="s">
        <v>901</v>
      </c>
      <c r="G1702" s="28" t="s">
        <v>7769</v>
      </c>
      <c r="H1702" s="28" t="s">
        <v>7734</v>
      </c>
      <c r="I1702" s="28" t="s">
        <v>903</v>
      </c>
      <c r="J1702" s="28">
        <v>13</v>
      </c>
      <c r="K1702" s="35" t="s">
        <v>8286</v>
      </c>
      <c r="L1702" s="35" t="s">
        <v>13752</v>
      </c>
      <c r="M1702" s="30">
        <v>0.28358591720461801</v>
      </c>
      <c r="N1702" s="32" t="s">
        <v>14901</v>
      </c>
      <c r="O1702" s="28" t="s">
        <v>7756</v>
      </c>
      <c r="P1702" s="29">
        <v>0.64982638888888888</v>
      </c>
      <c r="Q1702" s="29">
        <v>0.65322916666666664</v>
      </c>
      <c r="R1702" s="28">
        <v>0</v>
      </c>
      <c r="S1702" s="30">
        <v>4.9000000000000004</v>
      </c>
      <c r="T1702" s="32" t="s">
        <v>13753</v>
      </c>
      <c r="U1702" s="32" t="s">
        <v>13754</v>
      </c>
      <c r="V1702" s="30">
        <v>0.25897953912537802</v>
      </c>
      <c r="W1702" s="28">
        <v>0</v>
      </c>
      <c r="X1702" s="28">
        <v>0</v>
      </c>
      <c r="Y1702" s="28" t="s">
        <v>14567</v>
      </c>
      <c r="Z1702" s="28" t="s">
        <v>14568</v>
      </c>
      <c r="AA1702" s="28">
        <v>1</v>
      </c>
      <c r="AB1702" s="28">
        <v>0</v>
      </c>
      <c r="AC1702" s="32">
        <f>Solution[[#This Row],[Old Stop]] +1</f>
        <v>14</v>
      </c>
      <c r="AD1702" s="32" t="str">
        <f>_xlfn.CONCAT(Solution[[#This Row],[Notes]],"_",Solution[[#This Row],[Week '#]],"_", _xlfn.SWITCH(Solution[[#This Row],[Column1]], "M", "Monday", "T", "Tuesday", "W", "Wednesday", "R", "Thursday", "H", "Thursday", "F", "Friday"))</f>
        <v>102_Week1_Monday</v>
      </c>
      <c r="AE1702" s="32" t="str">
        <f>IF(LEN(Solution[[#This Row],[Available Delivery Days]]) =1, Solution[[#This Row],[Available Delivery Days]], IF(ISNUMBER(SEARCH(Solution[[#This Row],[New Delivery Day]], Solution[[#This Row],[Available Delivery Days]])), Solution[[#This Row],[New Delivery Day]], Solution[[#This Row],[Old Delivery Day]]))</f>
        <v>M</v>
      </c>
      <c r="AF1702" s="31">
        <v>17.32</v>
      </c>
      <c r="AG1702" s="31">
        <v>17.32</v>
      </c>
      <c r="AH1702" s="28" t="s">
        <v>7832</v>
      </c>
      <c r="AI1702" s="28" t="s">
        <v>932</v>
      </c>
      <c r="AJ1702" s="28" t="s">
        <v>7793</v>
      </c>
      <c r="AK1702" s="28" t="s">
        <v>7792</v>
      </c>
      <c r="AL1702" s="28" t="s">
        <v>7797</v>
      </c>
      <c r="AM1702" s="28">
        <f>_xlfn.XLOOKUP(Solution[[#This Row],[Cu_ID]],Master[cu_id],Master[Notes], "none")</f>
        <v>102</v>
      </c>
      <c r="AN1702" s="28">
        <v>0</v>
      </c>
    </row>
    <row r="1703" spans="1:40" x14ac:dyDescent="0.3">
      <c r="A1703" s="53" t="s">
        <v>13751</v>
      </c>
      <c r="B1703" s="37" t="s">
        <v>12574</v>
      </c>
      <c r="C1703" s="37" t="s">
        <v>7748</v>
      </c>
      <c r="D1703" s="28" t="s">
        <v>7718</v>
      </c>
      <c r="E1703" s="28" t="s">
        <v>7734</v>
      </c>
      <c r="F1703" s="28" t="s">
        <v>901</v>
      </c>
      <c r="G1703" s="28" t="s">
        <v>7787</v>
      </c>
      <c r="H1703" s="28" t="s">
        <v>7734</v>
      </c>
      <c r="I1703" s="28" t="s">
        <v>903</v>
      </c>
      <c r="J1703" s="28">
        <v>13</v>
      </c>
      <c r="K1703" s="35" t="s">
        <v>8286</v>
      </c>
      <c r="L1703" s="35" t="s">
        <v>13752</v>
      </c>
      <c r="M1703" s="30">
        <v>2.50258930027485E-2</v>
      </c>
      <c r="N1703" s="32" t="s">
        <v>15718</v>
      </c>
      <c r="O1703" s="28" t="s">
        <v>7756</v>
      </c>
      <c r="P1703" s="29">
        <v>0.60728009259259264</v>
      </c>
      <c r="Q1703" s="29">
        <v>0.61068287037037039</v>
      </c>
      <c r="R1703" s="28">
        <v>0</v>
      </c>
      <c r="S1703" s="30">
        <v>4.9000000000000004</v>
      </c>
      <c r="T1703" s="32" t="s">
        <v>13753</v>
      </c>
      <c r="U1703" s="32" t="s">
        <v>13754</v>
      </c>
      <c r="V1703" s="30">
        <v>2.2700738461165101E-2</v>
      </c>
      <c r="W1703" s="28">
        <v>0</v>
      </c>
      <c r="X1703" s="28">
        <v>0</v>
      </c>
      <c r="Y1703" s="28" t="s">
        <v>14567</v>
      </c>
      <c r="Z1703" s="28" t="s">
        <v>15696</v>
      </c>
      <c r="AA1703" s="28">
        <v>1</v>
      </c>
      <c r="AB1703" s="28">
        <v>0</v>
      </c>
      <c r="AC1703" s="32">
        <f>Solution[[#This Row],[Old Stop]] +1</f>
        <v>14</v>
      </c>
      <c r="AD1703" s="32" t="str">
        <f>_xlfn.CONCAT(Solution[[#This Row],[Notes]],"_",Solution[[#This Row],[Week '#]],"_", _xlfn.SWITCH(Solution[[#This Row],[Column1]], "M", "Monday", "T", "Tuesday", "W", "Wednesday", "R", "Thursday", "H", "Thursday", "F", "Friday"))</f>
        <v>102_Week3_Monday</v>
      </c>
      <c r="AE1703" s="32" t="str">
        <f>IF(LEN(Solution[[#This Row],[Available Delivery Days]]) =1, Solution[[#This Row],[Available Delivery Days]], IF(ISNUMBER(SEARCH(Solution[[#This Row],[New Delivery Day]], Solution[[#This Row],[Available Delivery Days]])), Solution[[#This Row],[New Delivery Day]], Solution[[#This Row],[Old Delivery Day]]))</f>
        <v>M</v>
      </c>
      <c r="AF1703" s="31">
        <v>17.32</v>
      </c>
      <c r="AG1703" s="31">
        <v>17.32</v>
      </c>
      <c r="AH1703" s="28" t="s">
        <v>7832</v>
      </c>
      <c r="AI1703" s="28" t="s">
        <v>932</v>
      </c>
      <c r="AJ1703" s="28" t="s">
        <v>7793</v>
      </c>
      <c r="AK1703" s="28" t="s">
        <v>7792</v>
      </c>
      <c r="AL1703" s="28" t="s">
        <v>7797</v>
      </c>
      <c r="AM1703" s="28">
        <f>_xlfn.XLOOKUP(Solution[[#This Row],[Cu_ID]],Master[cu_id],Master[Notes], "none")</f>
        <v>102</v>
      </c>
      <c r="AN1703" s="28">
        <v>0</v>
      </c>
    </row>
    <row r="1704" spans="1:40" x14ac:dyDescent="0.3">
      <c r="A1704" s="53" t="s">
        <v>11990</v>
      </c>
      <c r="B1704" s="37" t="s">
        <v>11991</v>
      </c>
      <c r="C1704" s="37" t="s">
        <v>7728</v>
      </c>
      <c r="D1704" s="28" t="s">
        <v>7716</v>
      </c>
      <c r="E1704" s="28" t="s">
        <v>7734</v>
      </c>
      <c r="F1704" s="28" t="s">
        <v>903</v>
      </c>
      <c r="G1704" s="28" t="s">
        <v>7762</v>
      </c>
      <c r="H1704" s="28" t="s">
        <v>7734</v>
      </c>
      <c r="I1704" s="28" t="s">
        <v>903</v>
      </c>
      <c r="J1704" s="28">
        <v>200</v>
      </c>
      <c r="K1704" s="35" t="s">
        <v>8346</v>
      </c>
      <c r="L1704" s="35" t="s">
        <v>11992</v>
      </c>
      <c r="M1704" s="30">
        <v>0.399534221738577</v>
      </c>
      <c r="N1704" s="32" t="s">
        <v>14828</v>
      </c>
      <c r="O1704" s="28" t="s">
        <v>7774</v>
      </c>
      <c r="P1704" s="29">
        <v>0.3338888888888889</v>
      </c>
      <c r="Q1704" s="29">
        <v>0.34061342592592592</v>
      </c>
      <c r="R1704" s="28">
        <v>0</v>
      </c>
      <c r="S1704" s="30">
        <v>9.683574621414877</v>
      </c>
      <c r="T1704" s="32" t="s">
        <v>11993</v>
      </c>
      <c r="U1704" s="32" t="s">
        <v>11994</v>
      </c>
      <c r="V1704" s="30">
        <v>0.22026089324810599</v>
      </c>
      <c r="W1704" s="28" t="s">
        <v>6009</v>
      </c>
      <c r="Y1704" s="28" t="s">
        <v>14619</v>
      </c>
      <c r="Z1704" s="28" t="s">
        <v>14620</v>
      </c>
      <c r="AA1704" s="28">
        <v>1</v>
      </c>
      <c r="AC1704" s="32">
        <f>Solution[[#This Row],[Old Stop]] +1</f>
        <v>201</v>
      </c>
      <c r="AD1704" s="32" t="str">
        <f>_xlfn.CONCAT(Solution[[#This Row],[Notes]],"_",Solution[[#This Row],[Week '#]],"_", _xlfn.SWITCH(Solution[[#This Row],[Column1]], "M", "Monday", "T", "Tuesday", "W", "Wednesday", "R", "Thursday", "H", "Thursday", "F", "Friday"))</f>
        <v>102_Week1_Tuesday</v>
      </c>
      <c r="AE1704" s="32" t="str">
        <f>IF(LEN(Solution[[#This Row],[Available Delivery Days]]) =1, Solution[[#This Row],[Available Delivery Days]], IF(ISNUMBER(SEARCH(Solution[[#This Row],[New Delivery Day]], Solution[[#This Row],[Available Delivery Days]])), Solution[[#This Row],[New Delivery Day]], Solution[[#This Row],[Old Delivery Day]]))</f>
        <v>T</v>
      </c>
      <c r="AF1704" s="31"/>
      <c r="AG1704" s="31"/>
      <c r="AH1704" s="28" t="s">
        <v>7832</v>
      </c>
      <c r="AI1704" s="28" t="s">
        <v>932</v>
      </c>
      <c r="AJ1704" s="28" t="s">
        <v>7793</v>
      </c>
      <c r="AK1704" s="28" t="s">
        <v>7793</v>
      </c>
      <c r="AL1704" s="28" t="s">
        <v>7797</v>
      </c>
      <c r="AM1704" s="28">
        <f>_xlfn.XLOOKUP(Solution[[#This Row],[Cu_ID]],Master[cu_id],Master[Notes], "none")</f>
        <v>102</v>
      </c>
      <c r="AN1704" s="28"/>
    </row>
    <row r="1705" spans="1:40" x14ac:dyDescent="0.3">
      <c r="A1705" s="53" t="s">
        <v>11990</v>
      </c>
      <c r="B1705" s="37" t="s">
        <v>11991</v>
      </c>
      <c r="C1705" s="37" t="s">
        <v>7728</v>
      </c>
      <c r="D1705" s="28" t="s">
        <v>7717</v>
      </c>
      <c r="E1705" s="28" t="s">
        <v>7734</v>
      </c>
      <c r="F1705" s="28" t="s">
        <v>903</v>
      </c>
      <c r="G1705" s="28" t="s">
        <v>7814</v>
      </c>
      <c r="H1705" s="28" t="s">
        <v>7734</v>
      </c>
      <c r="I1705" s="28" t="s">
        <v>903</v>
      </c>
      <c r="J1705" s="28">
        <v>200</v>
      </c>
      <c r="K1705" s="35" t="s">
        <v>8346</v>
      </c>
      <c r="L1705" s="35" t="s">
        <v>11992</v>
      </c>
      <c r="M1705" s="30">
        <v>4.91700679063797</v>
      </c>
      <c r="N1705" s="32" t="s">
        <v>14829</v>
      </c>
      <c r="O1705" s="28" t="s">
        <v>7774</v>
      </c>
      <c r="P1705" s="29">
        <v>0.54303240740740744</v>
      </c>
      <c r="Q1705" s="29">
        <v>0.54975694444444445</v>
      </c>
      <c r="R1705" s="28">
        <v>0</v>
      </c>
      <c r="S1705" s="30">
        <v>9.683574621414877</v>
      </c>
      <c r="T1705" s="32" t="s">
        <v>11993</v>
      </c>
      <c r="U1705" s="32" t="s">
        <v>11994</v>
      </c>
      <c r="V1705" s="30">
        <v>4.3902529771999097</v>
      </c>
      <c r="W1705" s="28" t="s">
        <v>6009</v>
      </c>
      <c r="Y1705" s="28" t="s">
        <v>14619</v>
      </c>
      <c r="Z1705" s="28" t="s">
        <v>14647</v>
      </c>
      <c r="AA1705" s="28">
        <v>1</v>
      </c>
      <c r="AC1705" s="32">
        <f>Solution[[#This Row],[Old Stop]] +1</f>
        <v>201</v>
      </c>
      <c r="AD1705" s="32" t="str">
        <f>_xlfn.CONCAT(Solution[[#This Row],[Notes]],"_",Solution[[#This Row],[Week '#]],"_", _xlfn.SWITCH(Solution[[#This Row],[Column1]], "M", "Monday", "T", "Tuesday", "W", "Wednesday", "R", "Thursday", "H", "Thursday", "F", "Friday"))</f>
        <v>102_Week2_Tuesday</v>
      </c>
      <c r="AE1705" s="32" t="str">
        <f>IF(LEN(Solution[[#This Row],[Available Delivery Days]]) =1, Solution[[#This Row],[Available Delivery Days]], IF(ISNUMBER(SEARCH(Solution[[#This Row],[New Delivery Day]], Solution[[#This Row],[Available Delivery Days]])), Solution[[#This Row],[New Delivery Day]], Solution[[#This Row],[Old Delivery Day]]))</f>
        <v>T</v>
      </c>
      <c r="AF1705" s="31"/>
      <c r="AG1705" s="31"/>
      <c r="AH1705" s="28" t="s">
        <v>7832</v>
      </c>
      <c r="AI1705" s="28" t="s">
        <v>932</v>
      </c>
      <c r="AJ1705" s="28" t="s">
        <v>7793</v>
      </c>
      <c r="AK1705" s="28" t="s">
        <v>7793</v>
      </c>
      <c r="AL1705" s="28" t="s">
        <v>7797</v>
      </c>
      <c r="AM1705" s="28">
        <f>_xlfn.XLOOKUP(Solution[[#This Row],[Cu_ID]],Master[cu_id],Master[Notes], "none")</f>
        <v>102</v>
      </c>
      <c r="AN1705" s="28"/>
    </row>
    <row r="1706" spans="1:40" x14ac:dyDescent="0.3">
      <c r="A1706" s="53" t="s">
        <v>11990</v>
      </c>
      <c r="B1706" s="37" t="s">
        <v>11991</v>
      </c>
      <c r="C1706" s="37" t="s">
        <v>7728</v>
      </c>
      <c r="D1706" s="28" t="s">
        <v>7718</v>
      </c>
      <c r="E1706" s="28" t="s">
        <v>7734</v>
      </c>
      <c r="F1706" s="28" t="s">
        <v>903</v>
      </c>
      <c r="G1706" s="28" t="s">
        <v>7754</v>
      </c>
      <c r="H1706" s="28" t="s">
        <v>7734</v>
      </c>
      <c r="I1706" s="28" t="s">
        <v>903</v>
      </c>
      <c r="J1706" s="28">
        <v>200</v>
      </c>
      <c r="K1706" s="35" t="s">
        <v>8346</v>
      </c>
      <c r="L1706" s="35" t="s">
        <v>11992</v>
      </c>
      <c r="M1706" s="30">
        <v>0.399534221738577</v>
      </c>
      <c r="N1706" s="32" t="s">
        <v>15824</v>
      </c>
      <c r="O1706" s="28" t="s">
        <v>7774</v>
      </c>
      <c r="P1706" s="29">
        <v>0.34769675925925925</v>
      </c>
      <c r="Q1706" s="29">
        <v>0.35442129629629632</v>
      </c>
      <c r="R1706" s="28">
        <v>0</v>
      </c>
      <c r="S1706" s="30">
        <v>9.683574621414877</v>
      </c>
      <c r="T1706" s="32" t="s">
        <v>11993</v>
      </c>
      <c r="U1706" s="32" t="s">
        <v>11994</v>
      </c>
      <c r="V1706" s="30">
        <v>0.22026089324810599</v>
      </c>
      <c r="W1706" s="28" t="s">
        <v>6009</v>
      </c>
      <c r="Y1706" s="28" t="s">
        <v>14619</v>
      </c>
      <c r="Z1706" s="28" t="s">
        <v>15708</v>
      </c>
      <c r="AA1706" s="28">
        <v>1</v>
      </c>
      <c r="AC1706" s="32">
        <f>Solution[[#This Row],[Old Stop]] +1</f>
        <v>201</v>
      </c>
      <c r="AD1706" s="32" t="str">
        <f>_xlfn.CONCAT(Solution[[#This Row],[Notes]],"_",Solution[[#This Row],[Week '#]],"_", _xlfn.SWITCH(Solution[[#This Row],[Column1]], "M", "Monday", "T", "Tuesday", "W", "Wednesday", "R", "Thursday", "H", "Thursday", "F", "Friday"))</f>
        <v>102_Week3_Tuesday</v>
      </c>
      <c r="AE1706" s="32" t="str">
        <f>IF(LEN(Solution[[#This Row],[Available Delivery Days]]) =1, Solution[[#This Row],[Available Delivery Days]], IF(ISNUMBER(SEARCH(Solution[[#This Row],[New Delivery Day]], Solution[[#This Row],[Available Delivery Days]])), Solution[[#This Row],[New Delivery Day]], Solution[[#This Row],[Old Delivery Day]]))</f>
        <v>T</v>
      </c>
      <c r="AF1706" s="31"/>
      <c r="AG1706" s="31"/>
      <c r="AH1706" s="28" t="s">
        <v>7832</v>
      </c>
      <c r="AI1706" s="28" t="s">
        <v>932</v>
      </c>
      <c r="AJ1706" s="28" t="s">
        <v>7793</v>
      </c>
      <c r="AK1706" s="28" t="s">
        <v>7793</v>
      </c>
      <c r="AL1706" s="28" t="s">
        <v>7797</v>
      </c>
      <c r="AM1706" s="28">
        <f>_xlfn.XLOOKUP(Solution[[#This Row],[Cu_ID]],Master[cu_id],Master[Notes], "none")</f>
        <v>102</v>
      </c>
      <c r="AN1706" s="28"/>
    </row>
    <row r="1707" spans="1:40" x14ac:dyDescent="0.3">
      <c r="A1707" s="53" t="s">
        <v>11990</v>
      </c>
      <c r="B1707" s="37" t="s">
        <v>11991</v>
      </c>
      <c r="C1707" s="37" t="s">
        <v>7728</v>
      </c>
      <c r="D1707" s="28" t="s">
        <v>7719</v>
      </c>
      <c r="E1707" s="28" t="s">
        <v>7734</v>
      </c>
      <c r="F1707" s="28" t="s">
        <v>903</v>
      </c>
      <c r="G1707" s="28" t="s">
        <v>7759</v>
      </c>
      <c r="H1707" s="28" t="s">
        <v>7734</v>
      </c>
      <c r="I1707" s="28" t="s">
        <v>903</v>
      </c>
      <c r="J1707" s="28">
        <v>200</v>
      </c>
      <c r="K1707" s="35" t="s">
        <v>8346</v>
      </c>
      <c r="L1707" s="35" t="s">
        <v>11992</v>
      </c>
      <c r="M1707" s="30">
        <v>1.8044950291514401</v>
      </c>
      <c r="N1707" s="32" t="s">
        <v>16412</v>
      </c>
      <c r="O1707" s="28" t="s">
        <v>7774</v>
      </c>
      <c r="P1707" s="29">
        <v>0.34258101851851852</v>
      </c>
      <c r="Q1707" s="29">
        <v>0.34930555555555554</v>
      </c>
      <c r="R1707" s="28">
        <v>0</v>
      </c>
      <c r="S1707" s="30">
        <v>9.683574621414877</v>
      </c>
      <c r="T1707" s="32" t="s">
        <v>11993</v>
      </c>
      <c r="U1707" s="32" t="s">
        <v>11994</v>
      </c>
      <c r="V1707" s="30">
        <v>0.81497179053116198</v>
      </c>
      <c r="W1707" s="28" t="s">
        <v>6009</v>
      </c>
      <c r="Y1707" s="28" t="s">
        <v>14619</v>
      </c>
      <c r="Z1707" s="28" t="s">
        <v>16262</v>
      </c>
      <c r="AA1707" s="28">
        <v>1</v>
      </c>
      <c r="AC1707" s="32">
        <f>Solution[[#This Row],[Old Stop]] +1</f>
        <v>201</v>
      </c>
      <c r="AD1707" s="32" t="str">
        <f>_xlfn.CONCAT(Solution[[#This Row],[Notes]],"_",Solution[[#This Row],[Week '#]],"_", _xlfn.SWITCH(Solution[[#This Row],[Column1]], "M", "Monday", "T", "Tuesday", "W", "Wednesday", "R", "Thursday", "H", "Thursday", "F", "Friday"))</f>
        <v>102_Week4_Tuesday</v>
      </c>
      <c r="AE1707" s="32" t="str">
        <f>IF(LEN(Solution[[#This Row],[Available Delivery Days]]) =1, Solution[[#This Row],[Available Delivery Days]], IF(ISNUMBER(SEARCH(Solution[[#This Row],[New Delivery Day]], Solution[[#This Row],[Available Delivery Days]])), Solution[[#This Row],[New Delivery Day]], Solution[[#This Row],[Old Delivery Day]]))</f>
        <v>T</v>
      </c>
      <c r="AF1707" s="31"/>
      <c r="AG1707" s="31"/>
      <c r="AH1707" s="28" t="s">
        <v>7832</v>
      </c>
      <c r="AI1707" s="28" t="s">
        <v>932</v>
      </c>
      <c r="AJ1707" s="28" t="s">
        <v>7793</v>
      </c>
      <c r="AK1707" s="28" t="s">
        <v>7793</v>
      </c>
      <c r="AL1707" s="28" t="s">
        <v>7797</v>
      </c>
      <c r="AM1707" s="28">
        <f>_xlfn.XLOOKUP(Solution[[#This Row],[Cu_ID]],Master[cu_id],Master[Notes], "none")</f>
        <v>102</v>
      </c>
      <c r="AN1707" s="28"/>
    </row>
    <row r="1708" spans="1:40" x14ac:dyDescent="0.3">
      <c r="A1708" s="53" t="s">
        <v>14264</v>
      </c>
      <c r="B1708" s="37" t="s">
        <v>14265</v>
      </c>
      <c r="C1708" s="37" t="s">
        <v>7728</v>
      </c>
      <c r="D1708" s="28" t="s">
        <v>7718</v>
      </c>
      <c r="E1708" s="28" t="s">
        <v>11016</v>
      </c>
      <c r="F1708" s="28" t="s">
        <v>901</v>
      </c>
      <c r="G1708" s="28" t="s">
        <v>7756</v>
      </c>
      <c r="H1708" s="28" t="s">
        <v>11016</v>
      </c>
      <c r="I1708" s="28" t="s">
        <v>900</v>
      </c>
      <c r="J1708" s="28">
        <v>87</v>
      </c>
      <c r="K1708" s="35" t="s">
        <v>9300</v>
      </c>
      <c r="L1708" s="35" t="s">
        <v>14266</v>
      </c>
      <c r="M1708" s="30">
        <v>1.1238372344523699</v>
      </c>
      <c r="N1708" s="32" t="s">
        <v>16051</v>
      </c>
      <c r="O1708" s="28" t="s">
        <v>7748</v>
      </c>
      <c r="P1708" s="29">
        <v>0.34111111111111109</v>
      </c>
      <c r="Q1708" s="29">
        <v>0.34783564814814816</v>
      </c>
      <c r="R1708" s="28">
        <v>0</v>
      </c>
      <c r="S1708" s="30">
        <v>9.683574621414877</v>
      </c>
      <c r="T1708" s="32" t="s">
        <v>14267</v>
      </c>
      <c r="U1708" s="32" t="s">
        <v>14268</v>
      </c>
      <c r="V1708" s="30">
        <v>0.57793202724645298</v>
      </c>
      <c r="W1708" s="28">
        <v>0</v>
      </c>
      <c r="X1708" s="28">
        <v>0</v>
      </c>
      <c r="Y1708" s="28" t="s">
        <v>14623</v>
      </c>
      <c r="Z1708" s="28" t="s">
        <v>16024</v>
      </c>
      <c r="AA1708" s="28">
        <v>1</v>
      </c>
      <c r="AB1708" s="28">
        <v>0</v>
      </c>
      <c r="AC1708" s="32">
        <f>Solution[[#This Row],[Old Stop]] +1</f>
        <v>88</v>
      </c>
      <c r="AD1708" s="32" t="str">
        <f>_xlfn.CONCAT(Solution[[#This Row],[Notes]],"_",Solution[[#This Row],[Week '#]],"_", _xlfn.SWITCH(Solution[[#This Row],[Column1]], "M", "Monday", "T", "Tuesday", "W", "Wednesday", "R", "Thursday", "H", "Thursday", "F", "Friday"))</f>
        <v>105_Week3_Monday</v>
      </c>
      <c r="AE1708" s="32" t="str">
        <f>IF(LEN(Solution[[#This Row],[Available Delivery Days]]) =1, Solution[[#This Row],[Available Delivery Days]], IF(ISNUMBER(SEARCH(Solution[[#This Row],[New Delivery Day]], Solution[[#This Row],[Available Delivery Days]])), Solution[[#This Row],[New Delivery Day]], Solution[[#This Row],[Old Delivery Day]]))</f>
        <v>M</v>
      </c>
      <c r="AF1708" s="31">
        <v>19.7225</v>
      </c>
      <c r="AG1708" s="31">
        <v>19.7225</v>
      </c>
      <c r="AH1708" s="28" t="s">
        <v>7832</v>
      </c>
      <c r="AI1708" s="28" t="s">
        <v>932</v>
      </c>
      <c r="AJ1708" s="28" t="s">
        <v>7793</v>
      </c>
      <c r="AK1708" s="28" t="s">
        <v>7792</v>
      </c>
      <c r="AL1708" s="28" t="s">
        <v>7797</v>
      </c>
      <c r="AM1708" s="28">
        <f>_xlfn.XLOOKUP(Solution[[#This Row],[Cu_ID]],Master[cu_id],Master[Notes], "none")</f>
        <v>105</v>
      </c>
      <c r="AN1708" s="28">
        <v>0</v>
      </c>
    </row>
    <row r="1709" spans="1:40" x14ac:dyDescent="0.3">
      <c r="A1709" s="53" t="s">
        <v>13507</v>
      </c>
      <c r="B1709" s="37" t="s">
        <v>13508</v>
      </c>
      <c r="C1709" s="37" t="s">
        <v>7728</v>
      </c>
      <c r="D1709" s="28" t="s">
        <v>7716</v>
      </c>
      <c r="E1709" s="28" t="s">
        <v>11016</v>
      </c>
      <c r="F1709" s="28" t="s">
        <v>936</v>
      </c>
      <c r="G1709" s="28" t="s">
        <v>7747</v>
      </c>
      <c r="H1709" s="28" t="s">
        <v>7789</v>
      </c>
      <c r="I1709" s="28" t="s">
        <v>903</v>
      </c>
      <c r="J1709" s="28">
        <v>400</v>
      </c>
      <c r="K1709" s="35" t="s">
        <v>7987</v>
      </c>
      <c r="L1709" s="35" t="s">
        <v>13509</v>
      </c>
      <c r="M1709" s="30">
        <v>43.0522958915681</v>
      </c>
      <c r="N1709" s="32" t="s">
        <v>15103</v>
      </c>
      <c r="O1709" s="28" t="s">
        <v>7751</v>
      </c>
      <c r="P1709" s="29">
        <v>0.62504629629629627</v>
      </c>
      <c r="Q1709" s="29">
        <v>0.63177083333333328</v>
      </c>
      <c r="R1709" s="28">
        <v>0</v>
      </c>
      <c r="S1709" s="30">
        <v>9.683574621414877</v>
      </c>
      <c r="T1709" s="32" t="s">
        <v>13510</v>
      </c>
      <c r="U1709" s="32" t="s">
        <v>13511</v>
      </c>
      <c r="V1709" s="30">
        <v>42.839674873295202</v>
      </c>
      <c r="W1709" s="28">
        <v>0</v>
      </c>
      <c r="X1709" s="28">
        <v>0</v>
      </c>
      <c r="Y1709" s="28" t="s">
        <v>14629</v>
      </c>
      <c r="Z1709" s="28" t="s">
        <v>14630</v>
      </c>
      <c r="AA1709" s="28">
        <v>1</v>
      </c>
      <c r="AB1709" s="28">
        <v>0</v>
      </c>
      <c r="AC1709" s="32">
        <f>Solution[[#This Row],[Old Stop]] +1</f>
        <v>401</v>
      </c>
      <c r="AD1709" s="32" t="str">
        <f>_xlfn.CONCAT(Solution[[#This Row],[Notes]],"_",Solution[[#This Row],[Week '#]],"_", _xlfn.SWITCH(Solution[[#This Row],[Column1]], "M", "Monday", "T", "Tuesday", "W", "Wednesday", "R", "Thursday", "H", "Thursday", "F", "Friday"))</f>
        <v>105_Week1_Thursday</v>
      </c>
      <c r="AE1709" s="32" t="str">
        <f>IF(LEN(Solution[[#This Row],[Available Delivery Days]]) =1, Solution[[#This Row],[Available Delivery Days]], IF(ISNUMBER(SEARCH(Solution[[#This Row],[New Delivery Day]], Solution[[#This Row],[Available Delivery Days]])), Solution[[#This Row],[New Delivery Day]], Solution[[#This Row],[Old Delivery Day]]))</f>
        <v>R</v>
      </c>
      <c r="AF1709" s="31">
        <v>63.88</v>
      </c>
      <c r="AG1709" s="31">
        <v>18.946200000000001</v>
      </c>
      <c r="AH1709" s="28" t="s">
        <v>7832</v>
      </c>
      <c r="AI1709" s="28" t="s">
        <v>932</v>
      </c>
      <c r="AJ1709" s="28" t="s">
        <v>7792</v>
      </c>
      <c r="AK1709" s="28" t="s">
        <v>7792</v>
      </c>
      <c r="AL1709" s="28" t="s">
        <v>7797</v>
      </c>
      <c r="AM1709" s="28" t="str">
        <f>_xlfn.XLOOKUP(Solution[[#This Row],[Cu_ID]],Master[cu_id],Master[Notes], "none")</f>
        <v>105</v>
      </c>
      <c r="AN1709" s="28">
        <v>0</v>
      </c>
    </row>
    <row r="1710" spans="1:40" x14ac:dyDescent="0.3">
      <c r="A1710" s="53" t="s">
        <v>13507</v>
      </c>
      <c r="B1710" s="37" t="s">
        <v>13508</v>
      </c>
      <c r="C1710" s="37" t="s">
        <v>7728</v>
      </c>
      <c r="D1710" s="28" t="s">
        <v>7718</v>
      </c>
      <c r="E1710" s="28" t="s">
        <v>11016</v>
      </c>
      <c r="F1710" s="28" t="s">
        <v>936</v>
      </c>
      <c r="G1710" s="28" t="s">
        <v>7747</v>
      </c>
      <c r="H1710" s="28" t="s">
        <v>7789</v>
      </c>
      <c r="I1710" s="28" t="s">
        <v>903</v>
      </c>
      <c r="J1710" s="28">
        <v>400</v>
      </c>
      <c r="K1710" s="35" t="s">
        <v>7987</v>
      </c>
      <c r="L1710" s="35" t="s">
        <v>13509</v>
      </c>
      <c r="M1710" s="30">
        <v>35.850423056632302</v>
      </c>
      <c r="N1710" s="32" t="s">
        <v>16142</v>
      </c>
      <c r="O1710" s="28" t="s">
        <v>7751</v>
      </c>
      <c r="P1710" s="29">
        <v>0.63780092592592597</v>
      </c>
      <c r="Q1710" s="29">
        <v>0.64452546296296298</v>
      </c>
      <c r="R1710" s="28">
        <v>0</v>
      </c>
      <c r="S1710" s="30">
        <v>9.683574621414877</v>
      </c>
      <c r="T1710" s="32" t="s">
        <v>13510</v>
      </c>
      <c r="U1710" s="32" t="s">
        <v>13511</v>
      </c>
      <c r="V1710" s="30">
        <v>35.759038977386297</v>
      </c>
      <c r="W1710" s="28">
        <v>0</v>
      </c>
      <c r="X1710" s="28">
        <v>0</v>
      </c>
      <c r="Y1710" s="28" t="s">
        <v>14629</v>
      </c>
      <c r="Z1710" s="28" t="s">
        <v>16128</v>
      </c>
      <c r="AA1710" s="28">
        <v>1</v>
      </c>
      <c r="AB1710" s="28">
        <v>0</v>
      </c>
      <c r="AC1710" s="32">
        <f>Solution[[#This Row],[Old Stop]] +1</f>
        <v>401</v>
      </c>
      <c r="AD1710" s="32" t="str">
        <f>_xlfn.CONCAT(Solution[[#This Row],[Notes]],"_",Solution[[#This Row],[Week '#]],"_", _xlfn.SWITCH(Solution[[#This Row],[Column1]], "M", "Monday", "T", "Tuesday", "W", "Wednesday", "R", "Thursday", "H", "Thursday", "F", "Friday"))</f>
        <v>105_Week3_Thursday</v>
      </c>
      <c r="AE1710" s="32" t="str">
        <f>IF(LEN(Solution[[#This Row],[Available Delivery Days]]) =1, Solution[[#This Row],[Available Delivery Days]], IF(ISNUMBER(SEARCH(Solution[[#This Row],[New Delivery Day]], Solution[[#This Row],[Available Delivery Days]])), Solution[[#This Row],[New Delivery Day]], Solution[[#This Row],[Old Delivery Day]]))</f>
        <v>R</v>
      </c>
      <c r="AF1710" s="31">
        <v>63.88</v>
      </c>
      <c r="AG1710" s="31">
        <v>18.946200000000001</v>
      </c>
      <c r="AH1710" s="28" t="s">
        <v>7832</v>
      </c>
      <c r="AI1710" s="28" t="s">
        <v>932</v>
      </c>
      <c r="AJ1710" s="28" t="s">
        <v>7792</v>
      </c>
      <c r="AK1710" s="28" t="s">
        <v>7792</v>
      </c>
      <c r="AL1710" s="28" t="s">
        <v>7797</v>
      </c>
      <c r="AM1710" s="28" t="str">
        <f>_xlfn.XLOOKUP(Solution[[#This Row],[Cu_ID]],Master[cu_id],Master[Notes], "none")</f>
        <v>105</v>
      </c>
      <c r="AN1710" s="28">
        <v>0</v>
      </c>
    </row>
    <row r="1711" spans="1:40" x14ac:dyDescent="0.3">
      <c r="A1711" s="53" t="s">
        <v>12018</v>
      </c>
      <c r="B1711" s="37" t="s">
        <v>12019</v>
      </c>
      <c r="C1711" s="37" t="s">
        <v>7722</v>
      </c>
      <c r="D1711" s="28" t="s">
        <v>7716</v>
      </c>
      <c r="E1711" s="28" t="s">
        <v>7734</v>
      </c>
      <c r="F1711" s="28" t="s">
        <v>903</v>
      </c>
      <c r="G1711" s="28" t="s">
        <v>7722</v>
      </c>
      <c r="H1711" s="28" t="s">
        <v>7734</v>
      </c>
      <c r="I1711" s="28" t="s">
        <v>903</v>
      </c>
      <c r="J1711" s="28">
        <v>151</v>
      </c>
      <c r="K1711" s="35" t="s">
        <v>8327</v>
      </c>
      <c r="L1711" s="35" t="s">
        <v>12020</v>
      </c>
      <c r="M1711" s="30">
        <v>0.57925074361264695</v>
      </c>
      <c r="N1711" s="32" t="s">
        <v>14885</v>
      </c>
      <c r="O1711" s="28" t="s">
        <v>7756</v>
      </c>
      <c r="P1711" s="29">
        <v>0.29256944444444444</v>
      </c>
      <c r="Q1711" s="29">
        <v>0.29369212962962965</v>
      </c>
      <c r="R1711" s="28">
        <v>0</v>
      </c>
      <c r="S1711" s="30">
        <v>1.6166666666666667</v>
      </c>
      <c r="T1711" s="32" t="s">
        <v>12021</v>
      </c>
      <c r="U1711" s="32" t="s">
        <v>12022</v>
      </c>
      <c r="V1711" s="30">
        <v>0.33747442294069302</v>
      </c>
      <c r="W1711" s="28">
        <v>0</v>
      </c>
      <c r="X1711" s="28">
        <v>0</v>
      </c>
      <c r="Y1711" s="28" t="s">
        <v>14619</v>
      </c>
      <c r="Z1711" s="28" t="s">
        <v>14620</v>
      </c>
      <c r="AA1711" s="28">
        <v>1</v>
      </c>
      <c r="AB1711" s="28">
        <v>0</v>
      </c>
      <c r="AC1711" s="32">
        <f>Solution[[#This Row],[Old Stop]] +1</f>
        <v>152</v>
      </c>
      <c r="AD1711" s="32" t="str">
        <f>_xlfn.CONCAT(Solution[[#This Row],[Notes]],"_",Solution[[#This Row],[Week '#]],"_", _xlfn.SWITCH(Solution[[#This Row],[Column1]], "M", "Monday", "T", "Tuesday", "W", "Wednesday", "R", "Thursday", "H", "Thursday", "F", "Friday"))</f>
        <v>102_Week1_Tuesday</v>
      </c>
      <c r="AE1711" s="32" t="str">
        <f>IF(LEN(Solution[[#This Row],[Available Delivery Days]]) =1, Solution[[#This Row],[Available Delivery Days]], IF(ISNUMBER(SEARCH(Solution[[#This Row],[New Delivery Day]], Solution[[#This Row],[Available Delivery Days]])), Solution[[#This Row],[New Delivery Day]], Solution[[#This Row],[Old Delivery Day]]))</f>
        <v>T</v>
      </c>
      <c r="AF1711" s="31">
        <v>21.06</v>
      </c>
      <c r="AG1711" s="31">
        <v>21.06</v>
      </c>
      <c r="AH1711" s="28" t="s">
        <v>7832</v>
      </c>
      <c r="AI1711" s="28" t="s">
        <v>932</v>
      </c>
      <c r="AJ1711" s="28" t="s">
        <v>7793</v>
      </c>
      <c r="AK1711" s="28" t="s">
        <v>7793</v>
      </c>
      <c r="AL1711" s="28" t="s">
        <v>7797</v>
      </c>
      <c r="AM1711" s="28">
        <f>_xlfn.XLOOKUP(Solution[[#This Row],[Cu_ID]],Master[cu_id],Master[Notes], "none")</f>
        <v>102</v>
      </c>
      <c r="AN1711" s="28"/>
    </row>
    <row r="1712" spans="1:40" x14ac:dyDescent="0.3">
      <c r="A1712" s="53" t="s">
        <v>12018</v>
      </c>
      <c r="B1712" s="37" t="s">
        <v>12019</v>
      </c>
      <c r="C1712" s="37" t="s">
        <v>7722</v>
      </c>
      <c r="D1712" s="28" t="s">
        <v>7718</v>
      </c>
      <c r="E1712" s="28" t="s">
        <v>7734</v>
      </c>
      <c r="F1712" s="28" t="s">
        <v>903</v>
      </c>
      <c r="G1712" s="28" t="s">
        <v>7756</v>
      </c>
      <c r="H1712" s="28" t="s">
        <v>7734</v>
      </c>
      <c r="I1712" s="28" t="s">
        <v>903</v>
      </c>
      <c r="J1712" s="28">
        <v>151</v>
      </c>
      <c r="K1712" s="35" t="s">
        <v>8327</v>
      </c>
      <c r="L1712" s="35" t="s">
        <v>12020</v>
      </c>
      <c r="M1712" s="30">
        <v>0.57925074361264695</v>
      </c>
      <c r="N1712" s="32" t="s">
        <v>15815</v>
      </c>
      <c r="O1712" s="28" t="s">
        <v>7756</v>
      </c>
      <c r="P1712" s="29">
        <v>0.30637731481481484</v>
      </c>
      <c r="Q1712" s="29">
        <v>0.3075</v>
      </c>
      <c r="R1712" s="28">
        <v>0</v>
      </c>
      <c r="S1712" s="30">
        <v>1.6166666666666667</v>
      </c>
      <c r="T1712" s="32" t="s">
        <v>12021</v>
      </c>
      <c r="U1712" s="32" t="s">
        <v>12022</v>
      </c>
      <c r="V1712" s="30">
        <v>0.33747442294069302</v>
      </c>
      <c r="W1712" s="28">
        <v>0</v>
      </c>
      <c r="X1712" s="28">
        <v>0</v>
      </c>
      <c r="Y1712" s="28" t="s">
        <v>14619</v>
      </c>
      <c r="Z1712" s="28" t="s">
        <v>15708</v>
      </c>
      <c r="AA1712" s="28">
        <v>1</v>
      </c>
      <c r="AB1712" s="28">
        <v>0</v>
      </c>
      <c r="AC1712" s="32">
        <f>Solution[[#This Row],[Old Stop]] +1</f>
        <v>152</v>
      </c>
      <c r="AD1712" s="32" t="str">
        <f>_xlfn.CONCAT(Solution[[#This Row],[Notes]],"_",Solution[[#This Row],[Week '#]],"_", _xlfn.SWITCH(Solution[[#This Row],[Column1]], "M", "Monday", "T", "Tuesday", "W", "Wednesday", "R", "Thursday", "H", "Thursday", "F", "Friday"))</f>
        <v>102_Week3_Tuesday</v>
      </c>
      <c r="AE1712" s="32" t="str">
        <f>IF(LEN(Solution[[#This Row],[Available Delivery Days]]) =1, Solution[[#This Row],[Available Delivery Days]], IF(ISNUMBER(SEARCH(Solution[[#This Row],[New Delivery Day]], Solution[[#This Row],[Available Delivery Days]])), Solution[[#This Row],[New Delivery Day]], Solution[[#This Row],[Old Delivery Day]]))</f>
        <v>T</v>
      </c>
      <c r="AF1712" s="31">
        <v>21.06</v>
      </c>
      <c r="AG1712" s="31">
        <v>21.06</v>
      </c>
      <c r="AH1712" s="28" t="s">
        <v>7832</v>
      </c>
      <c r="AI1712" s="28" t="s">
        <v>932</v>
      </c>
      <c r="AJ1712" s="28" t="s">
        <v>7793</v>
      </c>
      <c r="AK1712" s="28" t="s">
        <v>7793</v>
      </c>
      <c r="AL1712" s="28" t="s">
        <v>7797</v>
      </c>
      <c r="AM1712" s="28">
        <f>_xlfn.XLOOKUP(Solution[[#This Row],[Cu_ID]],Master[cu_id],Master[Notes], "none")</f>
        <v>102</v>
      </c>
      <c r="AN1712" s="28"/>
    </row>
    <row r="1713" spans="1:40" x14ac:dyDescent="0.3">
      <c r="A1713" s="53" t="s">
        <v>12114</v>
      </c>
      <c r="B1713" s="37" t="s">
        <v>11000</v>
      </c>
      <c r="C1713" s="37" t="s">
        <v>7731</v>
      </c>
      <c r="D1713" s="28" t="s">
        <v>7716</v>
      </c>
      <c r="E1713" s="28" t="s">
        <v>7734</v>
      </c>
      <c r="F1713" s="28" t="s">
        <v>903</v>
      </c>
      <c r="G1713" s="28" t="s">
        <v>7768</v>
      </c>
      <c r="H1713" s="28" t="s">
        <v>7734</v>
      </c>
      <c r="I1713" s="28" t="s">
        <v>903</v>
      </c>
      <c r="J1713" s="28">
        <v>350</v>
      </c>
      <c r="K1713" s="35" t="s">
        <v>8356</v>
      </c>
      <c r="L1713" s="35" t="s">
        <v>12115</v>
      </c>
      <c r="M1713" s="30">
        <v>0.23314738087356099</v>
      </c>
      <c r="N1713" s="32" t="s">
        <v>14812</v>
      </c>
      <c r="O1713" s="28" t="s">
        <v>7756</v>
      </c>
      <c r="P1713" s="29">
        <v>0.32047453703703704</v>
      </c>
      <c r="Q1713" s="29">
        <v>0.32592592592592595</v>
      </c>
      <c r="R1713" s="28">
        <v>0</v>
      </c>
      <c r="S1713" s="30">
        <v>7.8500000000000005</v>
      </c>
      <c r="T1713" s="32" t="s">
        <v>12116</v>
      </c>
      <c r="U1713" s="32" t="s">
        <v>12117</v>
      </c>
      <c r="V1713" s="30">
        <v>8.8285780347276493E-2</v>
      </c>
      <c r="W1713" s="28">
        <v>0</v>
      </c>
      <c r="X1713" s="28">
        <v>0</v>
      </c>
      <c r="Y1713" s="28" t="s">
        <v>14619</v>
      </c>
      <c r="Z1713" s="28" t="s">
        <v>14620</v>
      </c>
      <c r="AA1713" s="28">
        <v>1</v>
      </c>
      <c r="AB1713" s="28">
        <v>0</v>
      </c>
      <c r="AC1713" s="32">
        <f>Solution[[#This Row],[Old Stop]] +1</f>
        <v>351</v>
      </c>
      <c r="AD1713" s="32" t="str">
        <f>_xlfn.CONCAT(Solution[[#This Row],[Notes]],"_",Solution[[#This Row],[Week '#]],"_", _xlfn.SWITCH(Solution[[#This Row],[Column1]], "M", "Monday", "T", "Tuesday", "W", "Wednesday", "R", "Thursday", "H", "Thursday", "F", "Friday"))</f>
        <v>102_Week1_Tuesday</v>
      </c>
      <c r="AE1713" s="32" t="str">
        <f>IF(LEN(Solution[[#This Row],[Available Delivery Days]]) =1, Solution[[#This Row],[Available Delivery Days]], IF(ISNUMBER(SEARCH(Solution[[#This Row],[New Delivery Day]], Solution[[#This Row],[Available Delivery Days]])), Solution[[#This Row],[New Delivery Day]], Solution[[#This Row],[Old Delivery Day]]))</f>
        <v>T</v>
      </c>
      <c r="AF1713" s="31">
        <v>27.515000000000001</v>
      </c>
      <c r="AG1713" s="31">
        <v>29.642499999999998</v>
      </c>
      <c r="AH1713" s="28" t="s">
        <v>7832</v>
      </c>
      <c r="AI1713" s="28" t="s">
        <v>932</v>
      </c>
      <c r="AJ1713" s="28" t="s">
        <v>7793</v>
      </c>
      <c r="AK1713" s="28" t="s">
        <v>7793</v>
      </c>
      <c r="AL1713" s="28" t="s">
        <v>7797</v>
      </c>
      <c r="AM1713" s="28">
        <f>_xlfn.XLOOKUP(Solution[[#This Row],[Cu_ID]],Master[cu_id],Master[Notes], "none")</f>
        <v>102</v>
      </c>
      <c r="AN1713" s="28"/>
    </row>
    <row r="1714" spans="1:40" x14ac:dyDescent="0.3">
      <c r="A1714" s="53" t="s">
        <v>12114</v>
      </c>
      <c r="B1714" s="37" t="s">
        <v>11000</v>
      </c>
      <c r="C1714" s="37" t="s">
        <v>7731</v>
      </c>
      <c r="D1714" s="28" t="s">
        <v>7718</v>
      </c>
      <c r="E1714" s="28" t="s">
        <v>7734</v>
      </c>
      <c r="F1714" s="28" t="s">
        <v>903</v>
      </c>
      <c r="G1714" s="28" t="s">
        <v>7762</v>
      </c>
      <c r="H1714" s="28" t="s">
        <v>7734</v>
      </c>
      <c r="I1714" s="28" t="s">
        <v>903</v>
      </c>
      <c r="J1714" s="28">
        <v>350</v>
      </c>
      <c r="K1714" s="35" t="s">
        <v>8356</v>
      </c>
      <c r="L1714" s="35" t="s">
        <v>12115</v>
      </c>
      <c r="M1714" s="30">
        <v>0.23314738087356099</v>
      </c>
      <c r="N1714" s="32" t="s">
        <v>15826</v>
      </c>
      <c r="O1714" s="28" t="s">
        <v>7756</v>
      </c>
      <c r="P1714" s="29">
        <v>0.33428240740740739</v>
      </c>
      <c r="Q1714" s="29">
        <v>0.3397337962962963</v>
      </c>
      <c r="R1714" s="28">
        <v>0</v>
      </c>
      <c r="S1714" s="30">
        <v>7.8500000000000005</v>
      </c>
      <c r="T1714" s="32" t="s">
        <v>12116</v>
      </c>
      <c r="U1714" s="32" t="s">
        <v>12117</v>
      </c>
      <c r="V1714" s="30">
        <v>8.8285780347276493E-2</v>
      </c>
      <c r="W1714" s="28">
        <v>0</v>
      </c>
      <c r="X1714" s="28">
        <v>0</v>
      </c>
      <c r="Y1714" s="28" t="s">
        <v>14619</v>
      </c>
      <c r="Z1714" s="28" t="s">
        <v>15708</v>
      </c>
      <c r="AA1714" s="28">
        <v>1</v>
      </c>
      <c r="AB1714" s="28">
        <v>0</v>
      </c>
      <c r="AC1714" s="32">
        <f>Solution[[#This Row],[Old Stop]] +1</f>
        <v>351</v>
      </c>
      <c r="AD1714" s="32" t="str">
        <f>_xlfn.CONCAT(Solution[[#This Row],[Notes]],"_",Solution[[#This Row],[Week '#]],"_", _xlfn.SWITCH(Solution[[#This Row],[Column1]], "M", "Monday", "T", "Tuesday", "W", "Wednesday", "R", "Thursday", "H", "Thursday", "F", "Friday"))</f>
        <v>102_Week3_Tuesday</v>
      </c>
      <c r="AE1714" s="32" t="str">
        <f>IF(LEN(Solution[[#This Row],[Available Delivery Days]]) =1, Solution[[#This Row],[Available Delivery Days]], IF(ISNUMBER(SEARCH(Solution[[#This Row],[New Delivery Day]], Solution[[#This Row],[Available Delivery Days]])), Solution[[#This Row],[New Delivery Day]], Solution[[#This Row],[Old Delivery Day]]))</f>
        <v>T</v>
      </c>
      <c r="AF1714" s="31">
        <v>27.515000000000001</v>
      </c>
      <c r="AG1714" s="31">
        <v>29.642499999999998</v>
      </c>
      <c r="AH1714" s="28" t="s">
        <v>7832</v>
      </c>
      <c r="AI1714" s="28" t="s">
        <v>932</v>
      </c>
      <c r="AJ1714" s="28" t="s">
        <v>7793</v>
      </c>
      <c r="AK1714" s="28" t="s">
        <v>7793</v>
      </c>
      <c r="AL1714" s="28" t="s">
        <v>7797</v>
      </c>
      <c r="AM1714" s="28">
        <f>_xlfn.XLOOKUP(Solution[[#This Row],[Cu_ID]],Master[cu_id],Master[Notes], "none")</f>
        <v>102</v>
      </c>
      <c r="AN1714" s="28"/>
    </row>
    <row r="1715" spans="1:40" x14ac:dyDescent="0.3">
      <c r="A1715" s="53" t="s">
        <v>12137</v>
      </c>
      <c r="B1715" s="37" t="s">
        <v>7746</v>
      </c>
      <c r="C1715" s="37" t="s">
        <v>7779</v>
      </c>
      <c r="D1715" s="28" t="s">
        <v>7716</v>
      </c>
      <c r="E1715" s="28" t="s">
        <v>7734</v>
      </c>
      <c r="F1715" s="28" t="s">
        <v>901</v>
      </c>
      <c r="G1715" s="28" t="s">
        <v>7763</v>
      </c>
      <c r="H1715" s="28" t="s">
        <v>7734</v>
      </c>
      <c r="I1715" s="28" t="s">
        <v>903</v>
      </c>
      <c r="J1715" s="28">
        <v>140</v>
      </c>
      <c r="K1715" s="35" t="s">
        <v>8323</v>
      </c>
      <c r="L1715" s="35" t="s">
        <v>12138</v>
      </c>
      <c r="M1715" s="30">
        <v>1.26480247452855</v>
      </c>
      <c r="N1715" s="32" t="s">
        <v>14661</v>
      </c>
      <c r="O1715" s="28" t="s">
        <v>7756</v>
      </c>
      <c r="P1715" s="29">
        <v>0.38805555555555554</v>
      </c>
      <c r="Q1715" s="29">
        <v>0.39052083333333332</v>
      </c>
      <c r="R1715" s="28">
        <v>0</v>
      </c>
      <c r="S1715" s="30">
        <v>3.5583333333333336</v>
      </c>
      <c r="T1715" s="32" t="s">
        <v>12139</v>
      </c>
      <c r="U1715" s="32" t="s">
        <v>12140</v>
      </c>
      <c r="V1715" s="30">
        <v>0.56005015192152896</v>
      </c>
      <c r="W1715" s="28">
        <v>0</v>
      </c>
      <c r="X1715" s="28">
        <v>0</v>
      </c>
      <c r="Y1715" s="28" t="s">
        <v>14567</v>
      </c>
      <c r="Z1715" s="28" t="s">
        <v>14568</v>
      </c>
      <c r="AA1715" s="28">
        <v>1</v>
      </c>
      <c r="AB1715" s="28">
        <v>0</v>
      </c>
      <c r="AC1715" s="32">
        <f>Solution[[#This Row],[Old Stop]] +1</f>
        <v>141</v>
      </c>
      <c r="AD1715" s="32" t="str">
        <f>_xlfn.CONCAT(Solution[[#This Row],[Notes]],"_",Solution[[#This Row],[Week '#]],"_", _xlfn.SWITCH(Solution[[#This Row],[Column1]], "M", "Monday", "T", "Tuesday", "W", "Wednesday", "R", "Thursday", "H", "Thursday", "F", "Friday"))</f>
        <v>102_Week1_Monday</v>
      </c>
      <c r="AE1715" s="32" t="str">
        <f>IF(LEN(Solution[[#This Row],[Available Delivery Days]]) =1, Solution[[#This Row],[Available Delivery Days]], IF(ISNUMBER(SEARCH(Solution[[#This Row],[New Delivery Day]], Solution[[#This Row],[Available Delivery Days]])), Solution[[#This Row],[New Delivery Day]], Solution[[#This Row],[Old Delivery Day]]))</f>
        <v>M</v>
      </c>
      <c r="AF1715" s="31">
        <v>33.590000000000003</v>
      </c>
      <c r="AG1715" s="31">
        <v>28.565000000000001</v>
      </c>
      <c r="AH1715" s="28" t="s">
        <v>7832</v>
      </c>
      <c r="AI1715" s="28" t="s">
        <v>932</v>
      </c>
      <c r="AJ1715" s="28" t="s">
        <v>7793</v>
      </c>
      <c r="AK1715" s="28" t="s">
        <v>7792</v>
      </c>
      <c r="AL1715" s="28" t="s">
        <v>7797</v>
      </c>
      <c r="AM1715" s="28">
        <f>_xlfn.XLOOKUP(Solution[[#This Row],[Cu_ID]],Master[cu_id],Master[Notes], "none")</f>
        <v>102</v>
      </c>
      <c r="AN1715" s="28">
        <v>0</v>
      </c>
    </row>
    <row r="1716" spans="1:40" x14ac:dyDescent="0.3">
      <c r="A1716" s="53" t="s">
        <v>12137</v>
      </c>
      <c r="B1716" s="37" t="s">
        <v>7746</v>
      </c>
      <c r="C1716" s="37" t="s">
        <v>7779</v>
      </c>
      <c r="D1716" s="28" t="s">
        <v>7717</v>
      </c>
      <c r="E1716" s="28" t="s">
        <v>7734</v>
      </c>
      <c r="F1716" s="28" t="s">
        <v>901</v>
      </c>
      <c r="G1716" s="28" t="s">
        <v>7762</v>
      </c>
      <c r="H1716" s="28" t="s">
        <v>7734</v>
      </c>
      <c r="I1716" s="28" t="s">
        <v>903</v>
      </c>
      <c r="J1716" s="28">
        <v>140</v>
      </c>
      <c r="K1716" s="35" t="s">
        <v>8323</v>
      </c>
      <c r="L1716" s="35" t="s">
        <v>12138</v>
      </c>
      <c r="M1716" s="30">
        <v>1.26480247452855</v>
      </c>
      <c r="N1716" s="32" t="s">
        <v>15364</v>
      </c>
      <c r="O1716" s="28" t="s">
        <v>7756</v>
      </c>
      <c r="P1716" s="29">
        <v>0.38127314814814817</v>
      </c>
      <c r="Q1716" s="29">
        <v>0.38373842592592594</v>
      </c>
      <c r="R1716" s="28">
        <v>0</v>
      </c>
      <c r="S1716" s="30">
        <v>3.5583333333333336</v>
      </c>
      <c r="T1716" s="32" t="s">
        <v>12139</v>
      </c>
      <c r="U1716" s="32" t="s">
        <v>12140</v>
      </c>
      <c r="V1716" s="30">
        <v>0.56005015192152896</v>
      </c>
      <c r="W1716" s="28">
        <v>0</v>
      </c>
      <c r="X1716" s="28">
        <v>0</v>
      </c>
      <c r="Y1716" s="28" t="s">
        <v>14567</v>
      </c>
      <c r="Z1716" s="28" t="s">
        <v>14570</v>
      </c>
      <c r="AA1716" s="28">
        <v>1</v>
      </c>
      <c r="AB1716" s="28">
        <v>0</v>
      </c>
      <c r="AC1716" s="32">
        <f>Solution[[#This Row],[Old Stop]] +1</f>
        <v>141</v>
      </c>
      <c r="AD1716" s="32" t="str">
        <f>_xlfn.CONCAT(Solution[[#This Row],[Notes]],"_",Solution[[#This Row],[Week '#]],"_", _xlfn.SWITCH(Solution[[#This Row],[Column1]], "M", "Monday", "T", "Tuesday", "W", "Wednesday", "R", "Thursday", "H", "Thursday", "F", "Friday"))</f>
        <v>102_Week2_Monday</v>
      </c>
      <c r="AE1716" s="32" t="str">
        <f>IF(LEN(Solution[[#This Row],[Available Delivery Days]]) =1, Solution[[#This Row],[Available Delivery Days]], IF(ISNUMBER(SEARCH(Solution[[#This Row],[New Delivery Day]], Solution[[#This Row],[Available Delivery Days]])), Solution[[#This Row],[New Delivery Day]], Solution[[#This Row],[Old Delivery Day]]))</f>
        <v>M</v>
      </c>
      <c r="AF1716" s="31">
        <v>33.590000000000003</v>
      </c>
      <c r="AG1716" s="31">
        <v>28.565000000000001</v>
      </c>
      <c r="AH1716" s="28" t="s">
        <v>7832</v>
      </c>
      <c r="AI1716" s="28" t="s">
        <v>932</v>
      </c>
      <c r="AJ1716" s="28" t="s">
        <v>7793</v>
      </c>
      <c r="AK1716" s="28" t="s">
        <v>7792</v>
      </c>
      <c r="AL1716" s="28" t="s">
        <v>7797</v>
      </c>
      <c r="AM1716" s="28">
        <f>_xlfn.XLOOKUP(Solution[[#This Row],[Cu_ID]],Master[cu_id],Master[Notes], "none")</f>
        <v>102</v>
      </c>
      <c r="AN1716" s="28">
        <v>0</v>
      </c>
    </row>
    <row r="1717" spans="1:40" x14ac:dyDescent="0.3">
      <c r="A1717" s="53" t="s">
        <v>12137</v>
      </c>
      <c r="B1717" s="37" t="s">
        <v>7746</v>
      </c>
      <c r="C1717" s="37" t="s">
        <v>7779</v>
      </c>
      <c r="D1717" s="28" t="s">
        <v>7718</v>
      </c>
      <c r="E1717" s="28" t="s">
        <v>7734</v>
      </c>
      <c r="F1717" s="28" t="s">
        <v>901</v>
      </c>
      <c r="G1717" s="28" t="s">
        <v>7723</v>
      </c>
      <c r="H1717" s="28" t="s">
        <v>7734</v>
      </c>
      <c r="I1717" s="28" t="s">
        <v>903</v>
      </c>
      <c r="J1717" s="28">
        <v>140</v>
      </c>
      <c r="K1717" s="35" t="s">
        <v>8323</v>
      </c>
      <c r="L1717" s="35" t="s">
        <v>12138</v>
      </c>
      <c r="M1717" s="30">
        <v>1.26480247452855</v>
      </c>
      <c r="N1717" s="32" t="s">
        <v>15914</v>
      </c>
      <c r="O1717" s="28" t="s">
        <v>7756</v>
      </c>
      <c r="P1717" s="29">
        <v>0.37322916666666667</v>
      </c>
      <c r="Q1717" s="29">
        <v>0.37569444444444444</v>
      </c>
      <c r="R1717" s="28">
        <v>0</v>
      </c>
      <c r="S1717" s="30">
        <v>3.5583333333333336</v>
      </c>
      <c r="T1717" s="32" t="s">
        <v>12139</v>
      </c>
      <c r="U1717" s="32" t="s">
        <v>12140</v>
      </c>
      <c r="V1717" s="30">
        <v>0.56005015192152896</v>
      </c>
      <c r="W1717" s="28">
        <v>0</v>
      </c>
      <c r="X1717" s="28">
        <v>0</v>
      </c>
      <c r="Y1717" s="28" t="s">
        <v>14567</v>
      </c>
      <c r="Z1717" s="28" t="s">
        <v>15696</v>
      </c>
      <c r="AA1717" s="28">
        <v>1</v>
      </c>
      <c r="AB1717" s="28">
        <v>0</v>
      </c>
      <c r="AC1717" s="32">
        <f>Solution[[#This Row],[Old Stop]] +1</f>
        <v>141</v>
      </c>
      <c r="AD1717" s="32" t="str">
        <f>_xlfn.CONCAT(Solution[[#This Row],[Notes]],"_",Solution[[#This Row],[Week '#]],"_", _xlfn.SWITCH(Solution[[#This Row],[Column1]], "M", "Monday", "T", "Tuesday", "W", "Wednesday", "R", "Thursday", "H", "Thursday", "F", "Friday"))</f>
        <v>102_Week3_Monday</v>
      </c>
      <c r="AE1717" s="32" t="str">
        <f>IF(LEN(Solution[[#This Row],[Available Delivery Days]]) =1, Solution[[#This Row],[Available Delivery Days]], IF(ISNUMBER(SEARCH(Solution[[#This Row],[New Delivery Day]], Solution[[#This Row],[Available Delivery Days]])), Solution[[#This Row],[New Delivery Day]], Solution[[#This Row],[Old Delivery Day]]))</f>
        <v>M</v>
      </c>
      <c r="AF1717" s="31">
        <v>33.590000000000003</v>
      </c>
      <c r="AG1717" s="31">
        <v>28.565000000000001</v>
      </c>
      <c r="AH1717" s="28" t="s">
        <v>7832</v>
      </c>
      <c r="AI1717" s="28" t="s">
        <v>932</v>
      </c>
      <c r="AJ1717" s="28" t="s">
        <v>7793</v>
      </c>
      <c r="AK1717" s="28" t="s">
        <v>7792</v>
      </c>
      <c r="AL1717" s="28" t="s">
        <v>7797</v>
      </c>
      <c r="AM1717" s="28">
        <f>_xlfn.XLOOKUP(Solution[[#This Row],[Cu_ID]],Master[cu_id],Master[Notes], "none")</f>
        <v>102</v>
      </c>
      <c r="AN1717" s="28">
        <v>0</v>
      </c>
    </row>
    <row r="1718" spans="1:40" x14ac:dyDescent="0.3">
      <c r="A1718" s="53" t="s">
        <v>12137</v>
      </c>
      <c r="B1718" s="37" t="s">
        <v>7746</v>
      </c>
      <c r="C1718" s="37" t="s">
        <v>7779</v>
      </c>
      <c r="D1718" s="28" t="s">
        <v>7719</v>
      </c>
      <c r="E1718" s="28" t="s">
        <v>7734</v>
      </c>
      <c r="F1718" s="28" t="s">
        <v>901</v>
      </c>
      <c r="G1718" s="28" t="s">
        <v>7762</v>
      </c>
      <c r="H1718" s="28" t="s">
        <v>7734</v>
      </c>
      <c r="I1718" s="28" t="s">
        <v>903</v>
      </c>
      <c r="J1718" s="28">
        <v>140</v>
      </c>
      <c r="K1718" s="35" t="s">
        <v>8323</v>
      </c>
      <c r="L1718" s="35" t="s">
        <v>12138</v>
      </c>
      <c r="M1718" s="30">
        <v>1.26480247452855</v>
      </c>
      <c r="N1718" s="32" t="s">
        <v>16365</v>
      </c>
      <c r="O1718" s="28" t="s">
        <v>7756</v>
      </c>
      <c r="P1718" s="29">
        <v>0.38127314814814817</v>
      </c>
      <c r="Q1718" s="29">
        <v>0.38373842592592594</v>
      </c>
      <c r="R1718" s="28">
        <v>0</v>
      </c>
      <c r="S1718" s="30">
        <v>3.5583333333333336</v>
      </c>
      <c r="T1718" s="32" t="s">
        <v>12139</v>
      </c>
      <c r="U1718" s="32" t="s">
        <v>12140</v>
      </c>
      <c r="V1718" s="30">
        <v>0.56005015192152896</v>
      </c>
      <c r="W1718" s="28">
        <v>0</v>
      </c>
      <c r="X1718" s="28">
        <v>0</v>
      </c>
      <c r="Y1718" s="28" t="s">
        <v>14567</v>
      </c>
      <c r="Z1718" s="28" t="s">
        <v>16338</v>
      </c>
      <c r="AA1718" s="28">
        <v>1</v>
      </c>
      <c r="AB1718" s="28">
        <v>0</v>
      </c>
      <c r="AC1718" s="32">
        <f>Solution[[#This Row],[Old Stop]] +1</f>
        <v>141</v>
      </c>
      <c r="AD1718" s="32" t="str">
        <f>_xlfn.CONCAT(Solution[[#This Row],[Notes]],"_",Solution[[#This Row],[Week '#]],"_", _xlfn.SWITCH(Solution[[#This Row],[Column1]], "M", "Monday", "T", "Tuesday", "W", "Wednesday", "R", "Thursday", "H", "Thursday", "F", "Friday"))</f>
        <v>102_Week4_Monday</v>
      </c>
      <c r="AE1718" s="32" t="str">
        <f>IF(LEN(Solution[[#This Row],[Available Delivery Days]]) =1, Solution[[#This Row],[Available Delivery Days]], IF(ISNUMBER(SEARCH(Solution[[#This Row],[New Delivery Day]], Solution[[#This Row],[Available Delivery Days]])), Solution[[#This Row],[New Delivery Day]], Solution[[#This Row],[Old Delivery Day]]))</f>
        <v>M</v>
      </c>
      <c r="AF1718" s="31">
        <v>33.590000000000003</v>
      </c>
      <c r="AG1718" s="31">
        <v>28.565000000000001</v>
      </c>
      <c r="AH1718" s="28" t="s">
        <v>7832</v>
      </c>
      <c r="AI1718" s="28" t="s">
        <v>932</v>
      </c>
      <c r="AJ1718" s="28" t="s">
        <v>7793</v>
      </c>
      <c r="AK1718" s="28" t="s">
        <v>7792</v>
      </c>
      <c r="AL1718" s="28" t="s">
        <v>7797</v>
      </c>
      <c r="AM1718" s="28">
        <f>_xlfn.XLOOKUP(Solution[[#This Row],[Cu_ID]],Master[cu_id],Master[Notes], "none")</f>
        <v>102</v>
      </c>
      <c r="AN1718" s="28">
        <v>0</v>
      </c>
    </row>
    <row r="1719" spans="1:40" x14ac:dyDescent="0.3">
      <c r="A1719" s="53" t="s">
        <v>12118</v>
      </c>
      <c r="B1719" s="37" t="s">
        <v>12074</v>
      </c>
      <c r="C1719" s="37" t="s">
        <v>7728</v>
      </c>
      <c r="D1719" s="28" t="s">
        <v>7716</v>
      </c>
      <c r="E1719" s="28" t="s">
        <v>7734</v>
      </c>
      <c r="F1719" s="28" t="s">
        <v>903</v>
      </c>
      <c r="G1719" s="28" t="s">
        <v>7759</v>
      </c>
      <c r="H1719" s="28" t="s">
        <v>7734</v>
      </c>
      <c r="I1719" s="28" t="s">
        <v>903</v>
      </c>
      <c r="J1719" s="28">
        <v>300</v>
      </c>
      <c r="K1719" s="35" t="s">
        <v>8354</v>
      </c>
      <c r="L1719" s="35" t="s">
        <v>12119</v>
      </c>
      <c r="M1719" s="30">
        <v>3.1830617357045399</v>
      </c>
      <c r="N1719" s="32" t="s">
        <v>14814</v>
      </c>
      <c r="O1719" s="28" t="s">
        <v>7756</v>
      </c>
      <c r="P1719" s="29">
        <v>0.31729166666666669</v>
      </c>
      <c r="Q1719" s="29">
        <v>0.31761574074074073</v>
      </c>
      <c r="R1719" s="28">
        <v>0</v>
      </c>
      <c r="S1719" s="30">
        <v>0.46666666666666667</v>
      </c>
      <c r="T1719" s="32" t="s">
        <v>12120</v>
      </c>
      <c r="U1719" s="32" t="s">
        <v>12121</v>
      </c>
      <c r="V1719" s="30">
        <v>1.0059376144250201</v>
      </c>
      <c r="W1719" s="28">
        <v>0</v>
      </c>
      <c r="X1719" s="28">
        <v>0</v>
      </c>
      <c r="Y1719" s="28" t="s">
        <v>14619</v>
      </c>
      <c r="Z1719" s="28" t="s">
        <v>14620</v>
      </c>
      <c r="AA1719" s="28">
        <v>1</v>
      </c>
      <c r="AB1719" s="28">
        <v>0</v>
      </c>
      <c r="AC1719" s="32">
        <f>Solution[[#This Row],[Old Stop]] +1</f>
        <v>301</v>
      </c>
      <c r="AD1719" s="32" t="str">
        <f>_xlfn.CONCAT(Solution[[#This Row],[Notes]],"_",Solution[[#This Row],[Week '#]],"_", _xlfn.SWITCH(Solution[[#This Row],[Column1]], "M", "Monday", "T", "Tuesday", "W", "Wednesday", "R", "Thursday", "H", "Thursday", "F", "Friday"))</f>
        <v>102_Week1_Tuesday</v>
      </c>
      <c r="AE1719" s="32" t="str">
        <f>IF(LEN(Solution[[#This Row],[Available Delivery Days]]) =1, Solution[[#This Row],[Available Delivery Days]], IF(ISNUMBER(SEARCH(Solution[[#This Row],[New Delivery Day]], Solution[[#This Row],[Available Delivery Days]])), Solution[[#This Row],[New Delivery Day]], Solution[[#This Row],[Old Delivery Day]]))</f>
        <v>T</v>
      </c>
      <c r="AF1719" s="31">
        <v>24.96</v>
      </c>
      <c r="AG1719" s="31">
        <v>18.72</v>
      </c>
      <c r="AH1719" s="28" t="s">
        <v>7832</v>
      </c>
      <c r="AI1719" s="28" t="s">
        <v>932</v>
      </c>
      <c r="AJ1719" s="28" t="s">
        <v>7793</v>
      </c>
      <c r="AK1719" s="28" t="s">
        <v>7793</v>
      </c>
      <c r="AL1719" s="28" t="s">
        <v>7797</v>
      </c>
      <c r="AM1719" s="28">
        <f>_xlfn.XLOOKUP(Solution[[#This Row],[Cu_ID]],Master[cu_id],Master[Notes], "none")</f>
        <v>102</v>
      </c>
      <c r="AN1719" s="28"/>
    </row>
    <row r="1720" spans="1:40" x14ac:dyDescent="0.3">
      <c r="A1720" s="53" t="s">
        <v>12118</v>
      </c>
      <c r="B1720" s="37" t="s">
        <v>12074</v>
      </c>
      <c r="C1720" s="37" t="s">
        <v>7728</v>
      </c>
      <c r="D1720" s="28" t="s">
        <v>7718</v>
      </c>
      <c r="E1720" s="28" t="s">
        <v>7734</v>
      </c>
      <c r="F1720" s="28" t="s">
        <v>903</v>
      </c>
      <c r="G1720" s="28" t="s">
        <v>7768</v>
      </c>
      <c r="H1720" s="28" t="s">
        <v>7734</v>
      </c>
      <c r="I1720" s="28" t="s">
        <v>903</v>
      </c>
      <c r="J1720" s="28">
        <v>300</v>
      </c>
      <c r="K1720" s="35" t="s">
        <v>8354</v>
      </c>
      <c r="L1720" s="35" t="s">
        <v>12119</v>
      </c>
      <c r="M1720" s="30">
        <v>3.1830617357045399</v>
      </c>
      <c r="N1720" s="32" t="s">
        <v>15836</v>
      </c>
      <c r="O1720" s="28" t="s">
        <v>7756</v>
      </c>
      <c r="P1720" s="29">
        <v>0.33109953703703704</v>
      </c>
      <c r="Q1720" s="29">
        <v>0.33142361111111113</v>
      </c>
      <c r="R1720" s="28">
        <v>0</v>
      </c>
      <c r="S1720" s="30">
        <v>0.46666666666666667</v>
      </c>
      <c r="T1720" s="32" t="s">
        <v>12120</v>
      </c>
      <c r="U1720" s="32" t="s">
        <v>12121</v>
      </c>
      <c r="V1720" s="30">
        <v>1.0059376144250201</v>
      </c>
      <c r="W1720" s="28">
        <v>0</v>
      </c>
      <c r="X1720" s="28">
        <v>0</v>
      </c>
      <c r="Y1720" s="28" t="s">
        <v>14619</v>
      </c>
      <c r="Z1720" s="28" t="s">
        <v>15708</v>
      </c>
      <c r="AA1720" s="28">
        <v>1</v>
      </c>
      <c r="AB1720" s="28">
        <v>0</v>
      </c>
      <c r="AC1720" s="32">
        <f>Solution[[#This Row],[Old Stop]] +1</f>
        <v>301</v>
      </c>
      <c r="AD1720" s="32" t="str">
        <f>_xlfn.CONCAT(Solution[[#This Row],[Notes]],"_",Solution[[#This Row],[Week '#]],"_", _xlfn.SWITCH(Solution[[#This Row],[Column1]], "M", "Monday", "T", "Tuesday", "W", "Wednesday", "R", "Thursday", "H", "Thursday", "F", "Friday"))</f>
        <v>102_Week3_Tuesday</v>
      </c>
      <c r="AE1720" s="32" t="str">
        <f>IF(LEN(Solution[[#This Row],[Available Delivery Days]]) =1, Solution[[#This Row],[Available Delivery Days]], IF(ISNUMBER(SEARCH(Solution[[#This Row],[New Delivery Day]], Solution[[#This Row],[Available Delivery Days]])), Solution[[#This Row],[New Delivery Day]], Solution[[#This Row],[Old Delivery Day]]))</f>
        <v>T</v>
      </c>
      <c r="AF1720" s="31">
        <v>24.96</v>
      </c>
      <c r="AG1720" s="31">
        <v>18.72</v>
      </c>
      <c r="AH1720" s="28" t="s">
        <v>7832</v>
      </c>
      <c r="AI1720" s="28" t="s">
        <v>932</v>
      </c>
      <c r="AJ1720" s="28" t="s">
        <v>7793</v>
      </c>
      <c r="AK1720" s="28" t="s">
        <v>7793</v>
      </c>
      <c r="AL1720" s="28" t="s">
        <v>7797</v>
      </c>
      <c r="AM1720" s="28">
        <f>_xlfn.XLOOKUP(Solution[[#This Row],[Cu_ID]],Master[cu_id],Master[Notes], "none")</f>
        <v>102</v>
      </c>
      <c r="AN1720" s="28"/>
    </row>
    <row r="1721" spans="1:40" x14ac:dyDescent="0.3">
      <c r="A1721" s="53" t="s">
        <v>11314</v>
      </c>
      <c r="B1721" s="37" t="s">
        <v>7741</v>
      </c>
      <c r="C1721" s="37" t="s">
        <v>11315</v>
      </c>
      <c r="D1721" s="28" t="s">
        <v>7716</v>
      </c>
      <c r="E1721" s="28" t="s">
        <v>11016</v>
      </c>
      <c r="F1721" s="28" t="s">
        <v>900</v>
      </c>
      <c r="G1721" s="28" t="s">
        <v>7768</v>
      </c>
      <c r="H1721" s="28" t="s">
        <v>11016</v>
      </c>
      <c r="I1721" s="28" t="s">
        <v>900</v>
      </c>
      <c r="J1721" s="28">
        <v>170</v>
      </c>
      <c r="K1721" s="35" t="s">
        <v>9329</v>
      </c>
      <c r="L1721" s="35" t="s">
        <v>11316</v>
      </c>
      <c r="M1721" s="30">
        <v>0</v>
      </c>
      <c r="N1721" s="32" t="s">
        <v>14945</v>
      </c>
      <c r="O1721" s="28" t="s">
        <v>7774</v>
      </c>
      <c r="P1721" s="29">
        <v>0.4244560185185185</v>
      </c>
      <c r="Q1721" s="29">
        <v>0.43921296296296297</v>
      </c>
      <c r="R1721" s="28">
        <v>0</v>
      </c>
      <c r="S1721" s="30">
        <v>21.258333333333333</v>
      </c>
      <c r="T1721" s="32" t="s">
        <v>11317</v>
      </c>
      <c r="U1721" s="32" t="s">
        <v>11318</v>
      </c>
      <c r="V1721" s="30"/>
      <c r="W1721" s="28">
        <v>10</v>
      </c>
      <c r="X1721" s="28">
        <v>0.19230769230769201</v>
      </c>
      <c r="Y1721" s="28" t="s">
        <v>14621</v>
      </c>
      <c r="Z1721" s="28" t="s">
        <v>14622</v>
      </c>
      <c r="AA1721" s="28">
        <v>1</v>
      </c>
      <c r="AB1721" s="28">
        <v>38</v>
      </c>
      <c r="AC1721" s="32">
        <f>Solution[[#This Row],[Old Stop]] +1</f>
        <v>171</v>
      </c>
      <c r="AD1721" s="32" t="str">
        <f>_xlfn.CONCAT(Solution[[#This Row],[Notes]],"_",Solution[[#This Row],[Week '#]],"_", _xlfn.SWITCH(Solution[[#This Row],[Column1]], "M", "Monday", "T", "Tuesday", "W", "Wednesday", "R", "Thursday", "H", "Thursday", "F", "Friday"))</f>
        <v>105_Week1_Wednesday</v>
      </c>
      <c r="AE1721" s="32" t="str">
        <f>IF(LEN(Solution[[#This Row],[Available Delivery Days]]) =1, Solution[[#This Row],[Available Delivery Days]], IF(ISNUMBER(SEARCH(Solution[[#This Row],[New Delivery Day]], Solution[[#This Row],[Available Delivery Days]])), Solution[[#This Row],[New Delivery Day]], Solution[[#This Row],[Old Delivery Day]]))</f>
        <v>W</v>
      </c>
      <c r="AF1721" s="31">
        <v>62.666200000000003</v>
      </c>
      <c r="AG1721" s="31">
        <v>121.02</v>
      </c>
      <c r="AH1721" s="28" t="s">
        <v>7832</v>
      </c>
      <c r="AI1721" s="28" t="s">
        <v>932</v>
      </c>
      <c r="AJ1721" s="28" t="s">
        <v>7793</v>
      </c>
      <c r="AK1721" s="28" t="s">
        <v>7793</v>
      </c>
      <c r="AL1721" s="28" t="s">
        <v>7797</v>
      </c>
      <c r="AM1721" s="28">
        <f>_xlfn.XLOOKUP(Solution[[#This Row],[Cu_ID]],Master[cu_id],Master[Notes], "none")</f>
        <v>105</v>
      </c>
      <c r="AN1721" s="28"/>
    </row>
    <row r="1722" spans="1:40" x14ac:dyDescent="0.3">
      <c r="A1722" s="53" t="s">
        <v>11314</v>
      </c>
      <c r="B1722" s="37" t="s">
        <v>7741</v>
      </c>
      <c r="C1722" s="37" t="s">
        <v>11315</v>
      </c>
      <c r="D1722" s="28" t="s">
        <v>7717</v>
      </c>
      <c r="E1722" s="28" t="s">
        <v>11016</v>
      </c>
      <c r="F1722" s="28" t="s">
        <v>900</v>
      </c>
      <c r="G1722" s="28" t="s">
        <v>7755</v>
      </c>
      <c r="H1722" s="28" t="s">
        <v>11016</v>
      </c>
      <c r="I1722" s="28" t="s">
        <v>900</v>
      </c>
      <c r="J1722" s="28">
        <v>170</v>
      </c>
      <c r="K1722" s="35" t="s">
        <v>9329</v>
      </c>
      <c r="L1722" s="35" t="s">
        <v>11316</v>
      </c>
      <c r="M1722" s="30">
        <v>0</v>
      </c>
      <c r="N1722" s="32" t="s">
        <v>14946</v>
      </c>
      <c r="O1722" s="28" t="s">
        <v>7774</v>
      </c>
      <c r="P1722" s="29">
        <v>0.45559027777777777</v>
      </c>
      <c r="Q1722" s="29">
        <v>0.47034722222222225</v>
      </c>
      <c r="R1722" s="28">
        <v>0</v>
      </c>
      <c r="S1722" s="30">
        <v>21.258333333333333</v>
      </c>
      <c r="T1722" s="32" t="s">
        <v>11317</v>
      </c>
      <c r="U1722" s="32" t="s">
        <v>11318</v>
      </c>
      <c r="V1722" s="30"/>
      <c r="W1722" s="28">
        <v>10</v>
      </c>
      <c r="X1722" s="28">
        <v>0.19230769230769201</v>
      </c>
      <c r="Y1722" s="28" t="s">
        <v>14621</v>
      </c>
      <c r="Z1722" s="28" t="s">
        <v>14931</v>
      </c>
      <c r="AA1722" s="28">
        <v>1</v>
      </c>
      <c r="AB1722" s="28">
        <v>38</v>
      </c>
      <c r="AC1722" s="32">
        <f>Solution[[#This Row],[Old Stop]] +1</f>
        <v>171</v>
      </c>
      <c r="AD1722" s="32" t="str">
        <f>_xlfn.CONCAT(Solution[[#This Row],[Notes]],"_",Solution[[#This Row],[Week '#]],"_", _xlfn.SWITCH(Solution[[#This Row],[Column1]], "M", "Monday", "T", "Tuesday", "W", "Wednesday", "R", "Thursday", "H", "Thursday", "F", "Friday"))</f>
        <v>105_Week2_Wednesday</v>
      </c>
      <c r="AE1722" s="32" t="str">
        <f>IF(LEN(Solution[[#This Row],[Available Delivery Days]]) =1, Solution[[#This Row],[Available Delivery Days]], IF(ISNUMBER(SEARCH(Solution[[#This Row],[New Delivery Day]], Solution[[#This Row],[Available Delivery Days]])), Solution[[#This Row],[New Delivery Day]], Solution[[#This Row],[Old Delivery Day]]))</f>
        <v>W</v>
      </c>
      <c r="AF1722" s="31">
        <v>62.666200000000003</v>
      </c>
      <c r="AG1722" s="31">
        <v>121.02</v>
      </c>
      <c r="AH1722" s="28" t="s">
        <v>7832</v>
      </c>
      <c r="AI1722" s="28" t="s">
        <v>932</v>
      </c>
      <c r="AJ1722" s="28" t="s">
        <v>7793</v>
      </c>
      <c r="AK1722" s="28" t="s">
        <v>7793</v>
      </c>
      <c r="AL1722" s="28" t="s">
        <v>7797</v>
      </c>
      <c r="AM1722" s="28">
        <f>_xlfn.XLOOKUP(Solution[[#This Row],[Cu_ID]],Master[cu_id],Master[Notes], "none")</f>
        <v>105</v>
      </c>
      <c r="AN1722" s="28"/>
    </row>
    <row r="1723" spans="1:40" x14ac:dyDescent="0.3">
      <c r="A1723" s="53" t="s">
        <v>11314</v>
      </c>
      <c r="B1723" s="37" t="s">
        <v>7741</v>
      </c>
      <c r="C1723" s="37" t="s">
        <v>11315</v>
      </c>
      <c r="D1723" s="28" t="s">
        <v>7718</v>
      </c>
      <c r="E1723" s="28" t="s">
        <v>11016</v>
      </c>
      <c r="F1723" s="28" t="s">
        <v>900</v>
      </c>
      <c r="G1723" s="28" t="s">
        <v>7723</v>
      </c>
      <c r="H1723" s="28" t="s">
        <v>11016</v>
      </c>
      <c r="I1723" s="28" t="s">
        <v>900</v>
      </c>
      <c r="J1723" s="28">
        <v>170</v>
      </c>
      <c r="K1723" s="35" t="s">
        <v>9329</v>
      </c>
      <c r="L1723" s="35" t="s">
        <v>11316</v>
      </c>
      <c r="M1723" s="30">
        <v>0</v>
      </c>
      <c r="N1723" s="32" t="s">
        <v>16212</v>
      </c>
      <c r="O1723" s="28" t="s">
        <v>7774</v>
      </c>
      <c r="P1723" s="29">
        <v>0.43984953703703705</v>
      </c>
      <c r="Q1723" s="29">
        <v>0.45460648148148147</v>
      </c>
      <c r="R1723" s="28">
        <v>0</v>
      </c>
      <c r="S1723" s="30">
        <v>21.258333333333333</v>
      </c>
      <c r="T1723" s="32" t="s">
        <v>11317</v>
      </c>
      <c r="U1723" s="32" t="s">
        <v>11318</v>
      </c>
      <c r="V1723" s="30"/>
      <c r="W1723" s="28">
        <v>10</v>
      </c>
      <c r="X1723" s="28">
        <v>0.19230769230769201</v>
      </c>
      <c r="Y1723" s="28" t="s">
        <v>14621</v>
      </c>
      <c r="Z1723" s="28" t="s">
        <v>16202</v>
      </c>
      <c r="AA1723" s="28">
        <v>1</v>
      </c>
      <c r="AB1723" s="28">
        <v>38</v>
      </c>
      <c r="AC1723" s="32">
        <f>Solution[[#This Row],[Old Stop]] +1</f>
        <v>171</v>
      </c>
      <c r="AD1723" s="32" t="str">
        <f>_xlfn.CONCAT(Solution[[#This Row],[Notes]],"_",Solution[[#This Row],[Week '#]],"_", _xlfn.SWITCH(Solution[[#This Row],[Column1]], "M", "Monday", "T", "Tuesday", "W", "Wednesday", "R", "Thursday", "H", "Thursday", "F", "Friday"))</f>
        <v>105_Week3_Wednesday</v>
      </c>
      <c r="AE1723" s="32" t="str">
        <f>IF(LEN(Solution[[#This Row],[Available Delivery Days]]) =1, Solution[[#This Row],[Available Delivery Days]], IF(ISNUMBER(SEARCH(Solution[[#This Row],[New Delivery Day]], Solution[[#This Row],[Available Delivery Days]])), Solution[[#This Row],[New Delivery Day]], Solution[[#This Row],[Old Delivery Day]]))</f>
        <v>W</v>
      </c>
      <c r="AF1723" s="31">
        <v>62.666200000000003</v>
      </c>
      <c r="AG1723" s="31">
        <v>121.02</v>
      </c>
      <c r="AH1723" s="28" t="s">
        <v>7832</v>
      </c>
      <c r="AI1723" s="28" t="s">
        <v>932</v>
      </c>
      <c r="AJ1723" s="28" t="s">
        <v>7793</v>
      </c>
      <c r="AK1723" s="28" t="s">
        <v>7793</v>
      </c>
      <c r="AL1723" s="28" t="s">
        <v>7797</v>
      </c>
      <c r="AM1723" s="28">
        <f>_xlfn.XLOOKUP(Solution[[#This Row],[Cu_ID]],Master[cu_id],Master[Notes], "none")</f>
        <v>105</v>
      </c>
      <c r="AN1723" s="28"/>
    </row>
    <row r="1724" spans="1:40" x14ac:dyDescent="0.3">
      <c r="A1724" s="53" t="s">
        <v>11314</v>
      </c>
      <c r="B1724" s="37" t="s">
        <v>7741</v>
      </c>
      <c r="C1724" s="37" t="s">
        <v>11315</v>
      </c>
      <c r="D1724" s="28" t="s">
        <v>7719</v>
      </c>
      <c r="E1724" s="28" t="s">
        <v>11016</v>
      </c>
      <c r="F1724" s="28" t="s">
        <v>900</v>
      </c>
      <c r="G1724" s="28" t="s">
        <v>7755</v>
      </c>
      <c r="H1724" s="28" t="s">
        <v>11016</v>
      </c>
      <c r="I1724" s="28" t="s">
        <v>900</v>
      </c>
      <c r="J1724" s="28">
        <v>170</v>
      </c>
      <c r="K1724" s="35" t="s">
        <v>9329</v>
      </c>
      <c r="L1724" s="35" t="s">
        <v>11316</v>
      </c>
      <c r="M1724" s="30">
        <v>0</v>
      </c>
      <c r="N1724" s="32" t="s">
        <v>16752</v>
      </c>
      <c r="O1724" s="28" t="s">
        <v>7774</v>
      </c>
      <c r="P1724" s="29">
        <v>0.4597222222222222</v>
      </c>
      <c r="Q1724" s="29">
        <v>0.47447916666666667</v>
      </c>
      <c r="R1724" s="28">
        <v>0</v>
      </c>
      <c r="S1724" s="30">
        <v>21.258333333333333</v>
      </c>
      <c r="T1724" s="32" t="s">
        <v>11317</v>
      </c>
      <c r="U1724" s="32" t="s">
        <v>11318</v>
      </c>
      <c r="V1724" s="30"/>
      <c r="W1724" s="28">
        <v>10</v>
      </c>
      <c r="X1724" s="28">
        <v>0.19230769230769201</v>
      </c>
      <c r="Y1724" s="28" t="s">
        <v>14621</v>
      </c>
      <c r="Z1724" s="28" t="s">
        <v>16493</v>
      </c>
      <c r="AA1724" s="28">
        <v>1</v>
      </c>
      <c r="AB1724" s="28">
        <v>38</v>
      </c>
      <c r="AC1724" s="32">
        <f>Solution[[#This Row],[Old Stop]] +1</f>
        <v>171</v>
      </c>
      <c r="AD1724" s="32" t="str">
        <f>_xlfn.CONCAT(Solution[[#This Row],[Notes]],"_",Solution[[#This Row],[Week '#]],"_", _xlfn.SWITCH(Solution[[#This Row],[Column1]], "M", "Monday", "T", "Tuesday", "W", "Wednesday", "R", "Thursday", "H", "Thursday", "F", "Friday"))</f>
        <v>105_Week4_Wednesday</v>
      </c>
      <c r="AE1724" s="32" t="str">
        <f>IF(LEN(Solution[[#This Row],[Available Delivery Days]]) =1, Solution[[#This Row],[Available Delivery Days]], IF(ISNUMBER(SEARCH(Solution[[#This Row],[New Delivery Day]], Solution[[#This Row],[Available Delivery Days]])), Solution[[#This Row],[New Delivery Day]], Solution[[#This Row],[Old Delivery Day]]))</f>
        <v>W</v>
      </c>
      <c r="AF1724" s="31">
        <v>62.666200000000003</v>
      </c>
      <c r="AG1724" s="31">
        <v>121.02</v>
      </c>
      <c r="AH1724" s="28" t="s">
        <v>7832</v>
      </c>
      <c r="AI1724" s="28" t="s">
        <v>932</v>
      </c>
      <c r="AJ1724" s="28" t="s">
        <v>7793</v>
      </c>
      <c r="AK1724" s="28" t="s">
        <v>7793</v>
      </c>
      <c r="AL1724" s="28" t="s">
        <v>7797</v>
      </c>
      <c r="AM1724" s="28">
        <f>_xlfn.XLOOKUP(Solution[[#This Row],[Cu_ID]],Master[cu_id],Master[Notes], "none")</f>
        <v>105</v>
      </c>
      <c r="AN1724" s="28"/>
    </row>
    <row r="1725" spans="1:40" x14ac:dyDescent="0.3">
      <c r="A1725" s="53" t="s">
        <v>11353</v>
      </c>
      <c r="B1725" s="37" t="s">
        <v>7738</v>
      </c>
      <c r="C1725" s="37" t="s">
        <v>10957</v>
      </c>
      <c r="D1725" s="28" t="s">
        <v>7716</v>
      </c>
      <c r="E1725" s="28" t="s">
        <v>11016</v>
      </c>
      <c r="F1725" s="28" t="s">
        <v>900</v>
      </c>
      <c r="G1725" s="28" t="s">
        <v>7758</v>
      </c>
      <c r="H1725" s="28" t="s">
        <v>11016</v>
      </c>
      <c r="I1725" s="28" t="s">
        <v>900</v>
      </c>
      <c r="J1725" s="28">
        <v>1</v>
      </c>
      <c r="K1725" s="35" t="s">
        <v>11354</v>
      </c>
      <c r="L1725" s="35" t="s">
        <v>11316</v>
      </c>
      <c r="M1725" s="30">
        <v>27.476542092859699</v>
      </c>
      <c r="N1725" s="32" t="s">
        <v>14933</v>
      </c>
      <c r="O1725" s="28" t="s">
        <v>10960</v>
      </c>
      <c r="P1725" s="29">
        <v>0.41773148148148148</v>
      </c>
      <c r="Q1725" s="29">
        <v>0.4244560185185185</v>
      </c>
      <c r="R1725" s="28">
        <v>0</v>
      </c>
      <c r="S1725" s="30">
        <v>9.683574621414877</v>
      </c>
      <c r="T1725" s="32" t="s">
        <v>11317</v>
      </c>
      <c r="U1725" s="32" t="s">
        <v>11318</v>
      </c>
      <c r="V1725" s="30">
        <v>25.8658408702834</v>
      </c>
      <c r="W1725" s="28">
        <v>0</v>
      </c>
      <c r="X1725" s="28">
        <v>0</v>
      </c>
      <c r="Y1725" s="28" t="s">
        <v>14621</v>
      </c>
      <c r="Z1725" s="28" t="s">
        <v>14622</v>
      </c>
      <c r="AA1725" s="28">
        <v>1</v>
      </c>
      <c r="AB1725" s="28">
        <v>0</v>
      </c>
      <c r="AC1725" s="32">
        <f>Solution[[#This Row],[Old Stop]] +1</f>
        <v>2</v>
      </c>
      <c r="AD1725" s="32" t="str">
        <f>_xlfn.CONCAT(Solution[[#This Row],[Notes]],"_",Solution[[#This Row],[Week '#]],"_", _xlfn.SWITCH(Solution[[#This Row],[Column1]], "M", "Monday", "T", "Tuesday", "W", "Wednesday", "R", "Thursday", "H", "Thursday", "F", "Friday"))</f>
        <v>105_Week1_Wednesday</v>
      </c>
      <c r="AE1725" s="32" t="str">
        <f>IF(LEN(Solution[[#This Row],[Available Delivery Days]]) =1, Solution[[#This Row],[Available Delivery Days]], IF(ISNUMBER(SEARCH(Solution[[#This Row],[New Delivery Day]], Solution[[#This Row],[Available Delivery Days]])), Solution[[#This Row],[New Delivery Day]], Solution[[#This Row],[Old Delivery Day]]))</f>
        <v>W</v>
      </c>
      <c r="AF1725" s="31">
        <v>0</v>
      </c>
      <c r="AG1725" s="31">
        <v>0</v>
      </c>
      <c r="AH1725" s="28" t="s">
        <v>7832</v>
      </c>
      <c r="AI1725" s="28" t="s">
        <v>932</v>
      </c>
      <c r="AJ1725" s="28" t="s">
        <v>7793</v>
      </c>
      <c r="AK1725" s="28" t="s">
        <v>7793</v>
      </c>
      <c r="AL1725" s="28" t="s">
        <v>7797</v>
      </c>
      <c r="AM1725" s="28">
        <f>_xlfn.XLOOKUP(Solution[[#This Row],[Cu_ID]],Master[cu_id],Master[Notes], "none")</f>
        <v>105</v>
      </c>
      <c r="AN1725" s="28"/>
    </row>
    <row r="1726" spans="1:40" x14ac:dyDescent="0.3">
      <c r="A1726" s="53" t="s">
        <v>11353</v>
      </c>
      <c r="B1726" s="37" t="s">
        <v>7738</v>
      </c>
      <c r="C1726" s="37" t="s">
        <v>10957</v>
      </c>
      <c r="D1726" s="28" t="s">
        <v>7717</v>
      </c>
      <c r="E1726" s="28" t="s">
        <v>11016</v>
      </c>
      <c r="F1726" s="28" t="s">
        <v>900</v>
      </c>
      <c r="G1726" s="28" t="s">
        <v>7754</v>
      </c>
      <c r="H1726" s="28" t="s">
        <v>11016</v>
      </c>
      <c r="I1726" s="28" t="s">
        <v>900</v>
      </c>
      <c r="J1726" s="28">
        <v>1</v>
      </c>
      <c r="K1726" s="35" t="s">
        <v>11354</v>
      </c>
      <c r="L1726" s="35" t="s">
        <v>11316</v>
      </c>
      <c r="M1726" s="30">
        <v>0.100830933079123</v>
      </c>
      <c r="N1726" s="32" t="s">
        <v>14934</v>
      </c>
      <c r="O1726" s="28" t="s">
        <v>10960</v>
      </c>
      <c r="P1726" s="29">
        <v>0.44886574074074076</v>
      </c>
      <c r="Q1726" s="29">
        <v>0.45559027777777777</v>
      </c>
      <c r="R1726" s="28">
        <v>0</v>
      </c>
      <c r="S1726" s="30">
        <v>9.683574621414877</v>
      </c>
      <c r="T1726" s="32" t="s">
        <v>11317</v>
      </c>
      <c r="U1726" s="32" t="s">
        <v>11318</v>
      </c>
      <c r="V1726" s="30">
        <v>7.1069792517074598E-2</v>
      </c>
      <c r="W1726" s="28">
        <v>0</v>
      </c>
      <c r="X1726" s="28">
        <v>0</v>
      </c>
      <c r="Y1726" s="28" t="s">
        <v>14621</v>
      </c>
      <c r="Z1726" s="28" t="s">
        <v>14931</v>
      </c>
      <c r="AA1726" s="28">
        <v>1</v>
      </c>
      <c r="AB1726" s="28">
        <v>0</v>
      </c>
      <c r="AC1726" s="32">
        <f>Solution[[#This Row],[Old Stop]] +1</f>
        <v>2</v>
      </c>
      <c r="AD1726" s="32" t="str">
        <f>_xlfn.CONCAT(Solution[[#This Row],[Notes]],"_",Solution[[#This Row],[Week '#]],"_", _xlfn.SWITCH(Solution[[#This Row],[Column1]], "M", "Monday", "T", "Tuesday", "W", "Wednesday", "R", "Thursday", "H", "Thursday", "F", "Friday"))</f>
        <v>105_Week2_Wednesday</v>
      </c>
      <c r="AE1726" s="32" t="str">
        <f>IF(LEN(Solution[[#This Row],[Available Delivery Days]]) =1, Solution[[#This Row],[Available Delivery Days]], IF(ISNUMBER(SEARCH(Solution[[#This Row],[New Delivery Day]], Solution[[#This Row],[Available Delivery Days]])), Solution[[#This Row],[New Delivery Day]], Solution[[#This Row],[Old Delivery Day]]))</f>
        <v>W</v>
      </c>
      <c r="AF1726" s="31">
        <v>0</v>
      </c>
      <c r="AG1726" s="31">
        <v>0</v>
      </c>
      <c r="AH1726" s="28" t="s">
        <v>7832</v>
      </c>
      <c r="AI1726" s="28" t="s">
        <v>932</v>
      </c>
      <c r="AJ1726" s="28" t="s">
        <v>7793</v>
      </c>
      <c r="AK1726" s="28" t="s">
        <v>7793</v>
      </c>
      <c r="AL1726" s="28" t="s">
        <v>7797</v>
      </c>
      <c r="AM1726" s="28">
        <f>_xlfn.XLOOKUP(Solution[[#This Row],[Cu_ID]],Master[cu_id],Master[Notes], "none")</f>
        <v>105</v>
      </c>
      <c r="AN1726" s="28"/>
    </row>
    <row r="1727" spans="1:40" x14ac:dyDescent="0.3">
      <c r="A1727" s="53" t="s">
        <v>11353</v>
      </c>
      <c r="B1727" s="37" t="s">
        <v>7738</v>
      </c>
      <c r="C1727" s="37" t="s">
        <v>10957</v>
      </c>
      <c r="D1727" s="28" t="s">
        <v>7718</v>
      </c>
      <c r="E1727" s="28" t="s">
        <v>11016</v>
      </c>
      <c r="F1727" s="28" t="s">
        <v>900</v>
      </c>
      <c r="G1727" s="28" t="s">
        <v>7768</v>
      </c>
      <c r="H1727" s="28" t="s">
        <v>11016</v>
      </c>
      <c r="I1727" s="28" t="s">
        <v>900</v>
      </c>
      <c r="J1727" s="28">
        <v>1</v>
      </c>
      <c r="K1727" s="35" t="s">
        <v>11354</v>
      </c>
      <c r="L1727" s="35" t="s">
        <v>11316</v>
      </c>
      <c r="M1727" s="30">
        <v>27.476542092859699</v>
      </c>
      <c r="N1727" s="32" t="s">
        <v>16215</v>
      </c>
      <c r="O1727" s="28" t="s">
        <v>10960</v>
      </c>
      <c r="P1727" s="29">
        <v>0.43312499999999998</v>
      </c>
      <c r="Q1727" s="29">
        <v>0.43984953703703705</v>
      </c>
      <c r="R1727" s="28">
        <v>0</v>
      </c>
      <c r="S1727" s="30">
        <v>9.683574621414877</v>
      </c>
      <c r="T1727" s="32" t="s">
        <v>11317</v>
      </c>
      <c r="U1727" s="32" t="s">
        <v>11318</v>
      </c>
      <c r="V1727" s="30">
        <v>25.8658408702834</v>
      </c>
      <c r="W1727" s="28">
        <v>0</v>
      </c>
      <c r="X1727" s="28">
        <v>0</v>
      </c>
      <c r="Y1727" s="28" t="s">
        <v>14621</v>
      </c>
      <c r="Z1727" s="28" t="s">
        <v>16202</v>
      </c>
      <c r="AA1727" s="28">
        <v>1</v>
      </c>
      <c r="AB1727" s="28">
        <v>0</v>
      </c>
      <c r="AC1727" s="32">
        <f>Solution[[#This Row],[Old Stop]] +1</f>
        <v>2</v>
      </c>
      <c r="AD1727" s="32" t="str">
        <f>_xlfn.CONCAT(Solution[[#This Row],[Notes]],"_",Solution[[#This Row],[Week '#]],"_", _xlfn.SWITCH(Solution[[#This Row],[Column1]], "M", "Monday", "T", "Tuesday", "W", "Wednesday", "R", "Thursday", "H", "Thursday", "F", "Friday"))</f>
        <v>105_Week3_Wednesday</v>
      </c>
      <c r="AE1727" s="32" t="str">
        <f>IF(LEN(Solution[[#This Row],[Available Delivery Days]]) =1, Solution[[#This Row],[Available Delivery Days]], IF(ISNUMBER(SEARCH(Solution[[#This Row],[New Delivery Day]], Solution[[#This Row],[Available Delivery Days]])), Solution[[#This Row],[New Delivery Day]], Solution[[#This Row],[Old Delivery Day]]))</f>
        <v>W</v>
      </c>
      <c r="AF1727" s="31">
        <v>0</v>
      </c>
      <c r="AG1727" s="31">
        <v>0</v>
      </c>
      <c r="AH1727" s="28" t="s">
        <v>7832</v>
      </c>
      <c r="AI1727" s="28" t="s">
        <v>932</v>
      </c>
      <c r="AJ1727" s="28" t="s">
        <v>7793</v>
      </c>
      <c r="AK1727" s="28" t="s">
        <v>7793</v>
      </c>
      <c r="AL1727" s="28" t="s">
        <v>7797</v>
      </c>
      <c r="AM1727" s="28">
        <f>_xlfn.XLOOKUP(Solution[[#This Row],[Cu_ID]],Master[cu_id],Master[Notes], "none")</f>
        <v>105</v>
      </c>
      <c r="AN1727" s="28"/>
    </row>
    <row r="1728" spans="1:40" x14ac:dyDescent="0.3">
      <c r="A1728" s="53" t="s">
        <v>11353</v>
      </c>
      <c r="B1728" s="37" t="s">
        <v>7738</v>
      </c>
      <c r="C1728" s="37" t="s">
        <v>10957</v>
      </c>
      <c r="D1728" s="28" t="s">
        <v>7719</v>
      </c>
      <c r="E1728" s="28" t="s">
        <v>11016</v>
      </c>
      <c r="F1728" s="28" t="s">
        <v>900</v>
      </c>
      <c r="G1728" s="28" t="s">
        <v>7754</v>
      </c>
      <c r="H1728" s="28" t="s">
        <v>11016</v>
      </c>
      <c r="I1728" s="28" t="s">
        <v>900</v>
      </c>
      <c r="J1728" s="28">
        <v>1</v>
      </c>
      <c r="K1728" s="35" t="s">
        <v>11354</v>
      </c>
      <c r="L1728" s="35" t="s">
        <v>11316</v>
      </c>
      <c r="M1728" s="30">
        <v>0.100830933079123</v>
      </c>
      <c r="N1728" s="32" t="s">
        <v>16750</v>
      </c>
      <c r="O1728" s="28" t="s">
        <v>10960</v>
      </c>
      <c r="P1728" s="29">
        <v>0.45299768518518518</v>
      </c>
      <c r="Q1728" s="29">
        <v>0.4597222222222222</v>
      </c>
      <c r="R1728" s="28">
        <v>0</v>
      </c>
      <c r="S1728" s="30">
        <v>9.683574621414877</v>
      </c>
      <c r="T1728" s="32" t="s">
        <v>11317</v>
      </c>
      <c r="U1728" s="32" t="s">
        <v>11318</v>
      </c>
      <c r="V1728" s="30">
        <v>7.1069792517074598E-2</v>
      </c>
      <c r="W1728" s="28">
        <v>0</v>
      </c>
      <c r="X1728" s="28">
        <v>0</v>
      </c>
      <c r="Y1728" s="28" t="s">
        <v>14621</v>
      </c>
      <c r="Z1728" s="28" t="s">
        <v>16493</v>
      </c>
      <c r="AA1728" s="28">
        <v>1</v>
      </c>
      <c r="AB1728" s="28">
        <v>0</v>
      </c>
      <c r="AC1728" s="32">
        <f>Solution[[#This Row],[Old Stop]] +1</f>
        <v>2</v>
      </c>
      <c r="AD1728" s="32" t="str">
        <f>_xlfn.CONCAT(Solution[[#This Row],[Notes]],"_",Solution[[#This Row],[Week '#]],"_", _xlfn.SWITCH(Solution[[#This Row],[Column1]], "M", "Monday", "T", "Tuesday", "W", "Wednesday", "R", "Thursday", "H", "Thursday", "F", "Friday"))</f>
        <v>105_Week4_Wednesday</v>
      </c>
      <c r="AE1728" s="32" t="str">
        <f>IF(LEN(Solution[[#This Row],[Available Delivery Days]]) =1, Solution[[#This Row],[Available Delivery Days]], IF(ISNUMBER(SEARCH(Solution[[#This Row],[New Delivery Day]], Solution[[#This Row],[Available Delivery Days]])), Solution[[#This Row],[New Delivery Day]], Solution[[#This Row],[Old Delivery Day]]))</f>
        <v>W</v>
      </c>
      <c r="AF1728" s="31">
        <v>0</v>
      </c>
      <c r="AG1728" s="31">
        <v>0</v>
      </c>
      <c r="AH1728" s="28" t="s">
        <v>7832</v>
      </c>
      <c r="AI1728" s="28" t="s">
        <v>932</v>
      </c>
      <c r="AJ1728" s="28" t="s">
        <v>7793</v>
      </c>
      <c r="AK1728" s="28" t="s">
        <v>7793</v>
      </c>
      <c r="AL1728" s="28" t="s">
        <v>7797</v>
      </c>
      <c r="AM1728" s="28">
        <f>_xlfn.XLOOKUP(Solution[[#This Row],[Cu_ID]],Master[cu_id],Master[Notes], "none")</f>
        <v>105</v>
      </c>
      <c r="AN1728" s="28"/>
    </row>
    <row r="1729" spans="1:40" x14ac:dyDescent="0.3">
      <c r="A1729" s="53" t="s">
        <v>12235</v>
      </c>
      <c r="B1729" s="37" t="s">
        <v>7741</v>
      </c>
      <c r="C1729" s="37" t="s">
        <v>12236</v>
      </c>
      <c r="D1729" s="28" t="s">
        <v>7716</v>
      </c>
      <c r="E1729" s="28" t="s">
        <v>11016</v>
      </c>
      <c r="F1729" s="28" t="s">
        <v>936</v>
      </c>
      <c r="G1729" s="28" t="s">
        <v>7775</v>
      </c>
      <c r="H1729" s="28" t="s">
        <v>11016</v>
      </c>
      <c r="I1729" s="28" t="s">
        <v>900</v>
      </c>
      <c r="J1729" s="28">
        <v>420</v>
      </c>
      <c r="K1729" s="35" t="s">
        <v>9366</v>
      </c>
      <c r="L1729" s="35" t="s">
        <v>12237</v>
      </c>
      <c r="M1729" s="30">
        <v>0</v>
      </c>
      <c r="N1729" s="32" t="s">
        <v>15108</v>
      </c>
      <c r="O1729" s="28" t="s">
        <v>7774</v>
      </c>
      <c r="P1729" s="29">
        <v>0.58253472222222225</v>
      </c>
      <c r="Q1729" s="29">
        <v>0.58834490740740741</v>
      </c>
      <c r="R1729" s="28">
        <v>0</v>
      </c>
      <c r="S1729" s="30">
        <v>8.375</v>
      </c>
      <c r="T1729" s="32" t="s">
        <v>12238</v>
      </c>
      <c r="U1729" s="32" t="s">
        <v>12239</v>
      </c>
      <c r="V1729" s="30"/>
      <c r="W1729" s="28">
        <v>3</v>
      </c>
      <c r="X1729" s="28">
        <v>5.7692307692307702E-2</v>
      </c>
      <c r="Y1729" s="28" t="s">
        <v>14629</v>
      </c>
      <c r="Z1729" s="28" t="s">
        <v>14630</v>
      </c>
      <c r="AA1729" s="28">
        <v>1</v>
      </c>
      <c r="AB1729" s="28">
        <v>11</v>
      </c>
      <c r="AC1729" s="32">
        <f>Solution[[#This Row],[Old Stop]] +1</f>
        <v>421</v>
      </c>
      <c r="AD1729" s="32" t="str">
        <f>_xlfn.CONCAT(Solution[[#This Row],[Notes]],"_",Solution[[#This Row],[Week '#]],"_", _xlfn.SWITCH(Solution[[#This Row],[Column1]], "M", "Monday", "T", "Tuesday", "W", "Wednesday", "R", "Thursday", "H", "Thursday", "F", "Friday"))</f>
        <v>105_Week1_Thursday</v>
      </c>
      <c r="AE1729" s="32" t="str">
        <f>IF(LEN(Solution[[#This Row],[Available Delivery Days]]) =1, Solution[[#This Row],[Available Delivery Days]], IF(ISNUMBER(SEARCH(Solution[[#This Row],[New Delivery Day]], Solution[[#This Row],[Available Delivery Days]])), Solution[[#This Row],[New Delivery Day]], Solution[[#This Row],[Old Delivery Day]]))</f>
        <v>R</v>
      </c>
      <c r="AF1729" s="31">
        <v>23.94</v>
      </c>
      <c r="AG1729" s="31">
        <v>32.979999999999997</v>
      </c>
      <c r="AH1729" s="28" t="s">
        <v>7832</v>
      </c>
      <c r="AI1729" s="28" t="s">
        <v>932</v>
      </c>
      <c r="AJ1729" s="28" t="s">
        <v>7793</v>
      </c>
      <c r="AK1729" s="28" t="s">
        <v>7792</v>
      </c>
      <c r="AL1729" s="28" t="s">
        <v>7797</v>
      </c>
      <c r="AM1729" s="28">
        <f>_xlfn.XLOOKUP(Solution[[#This Row],[Cu_ID]],Master[cu_id],Master[Notes], "none")</f>
        <v>105</v>
      </c>
      <c r="AN1729" s="28">
        <v>11</v>
      </c>
    </row>
    <row r="1730" spans="1:40" x14ac:dyDescent="0.3">
      <c r="A1730" s="53" t="s">
        <v>12235</v>
      </c>
      <c r="B1730" s="37" t="s">
        <v>7741</v>
      </c>
      <c r="C1730" s="37" t="s">
        <v>12236</v>
      </c>
      <c r="D1730" s="28" t="s">
        <v>7717</v>
      </c>
      <c r="E1730" s="28" t="s">
        <v>11016</v>
      </c>
      <c r="F1730" s="28" t="s">
        <v>936</v>
      </c>
      <c r="G1730" s="28" t="s">
        <v>7788</v>
      </c>
      <c r="H1730" s="28" t="s">
        <v>11016</v>
      </c>
      <c r="I1730" s="28" t="s">
        <v>900</v>
      </c>
      <c r="J1730" s="28">
        <v>420</v>
      </c>
      <c r="K1730" s="35" t="s">
        <v>9366</v>
      </c>
      <c r="L1730" s="35" t="s">
        <v>12237</v>
      </c>
      <c r="M1730" s="30">
        <v>3.0433086194098</v>
      </c>
      <c r="N1730" s="32" t="s">
        <v>15109</v>
      </c>
      <c r="O1730" s="28" t="s">
        <v>7774</v>
      </c>
      <c r="P1730" s="29">
        <v>0.47358796296296296</v>
      </c>
      <c r="Q1730" s="29">
        <v>0.47939814814814813</v>
      </c>
      <c r="R1730" s="28">
        <v>0</v>
      </c>
      <c r="S1730" s="30">
        <v>8.375</v>
      </c>
      <c r="T1730" s="32" t="s">
        <v>12238</v>
      </c>
      <c r="U1730" s="32" t="s">
        <v>12239</v>
      </c>
      <c r="V1730" s="30">
        <v>2.4950210017279102</v>
      </c>
      <c r="W1730" s="28">
        <v>3</v>
      </c>
      <c r="X1730" s="28">
        <v>5.7692307692307702E-2</v>
      </c>
      <c r="Y1730" s="28" t="s">
        <v>14629</v>
      </c>
      <c r="Z1730" s="28" t="s">
        <v>14911</v>
      </c>
      <c r="AA1730" s="28">
        <v>1</v>
      </c>
      <c r="AB1730" s="28">
        <v>11</v>
      </c>
      <c r="AC1730" s="32">
        <f>Solution[[#This Row],[Old Stop]] +1</f>
        <v>421</v>
      </c>
      <c r="AD1730" s="32" t="str">
        <f>_xlfn.CONCAT(Solution[[#This Row],[Notes]],"_",Solution[[#This Row],[Week '#]],"_", _xlfn.SWITCH(Solution[[#This Row],[Column1]], "M", "Monday", "T", "Tuesday", "W", "Wednesday", "R", "Thursday", "H", "Thursday", "F", "Friday"))</f>
        <v>105_Week2_Thursday</v>
      </c>
      <c r="AE1730" s="32" t="str">
        <f>IF(LEN(Solution[[#This Row],[Available Delivery Days]]) =1, Solution[[#This Row],[Available Delivery Days]], IF(ISNUMBER(SEARCH(Solution[[#This Row],[New Delivery Day]], Solution[[#This Row],[Available Delivery Days]])), Solution[[#This Row],[New Delivery Day]], Solution[[#This Row],[Old Delivery Day]]))</f>
        <v>R</v>
      </c>
      <c r="AF1730" s="31">
        <v>23.94</v>
      </c>
      <c r="AG1730" s="31">
        <v>32.979999999999997</v>
      </c>
      <c r="AH1730" s="28" t="s">
        <v>7832</v>
      </c>
      <c r="AI1730" s="28" t="s">
        <v>932</v>
      </c>
      <c r="AJ1730" s="28" t="s">
        <v>7793</v>
      </c>
      <c r="AK1730" s="28" t="s">
        <v>7792</v>
      </c>
      <c r="AL1730" s="28" t="s">
        <v>7797</v>
      </c>
      <c r="AM1730" s="28">
        <f>_xlfn.XLOOKUP(Solution[[#This Row],[Cu_ID]],Master[cu_id],Master[Notes], "none")</f>
        <v>105</v>
      </c>
      <c r="AN1730" s="28">
        <v>11</v>
      </c>
    </row>
    <row r="1731" spans="1:40" x14ac:dyDescent="0.3">
      <c r="A1731" s="53" t="s">
        <v>12235</v>
      </c>
      <c r="B1731" s="37" t="s">
        <v>7741</v>
      </c>
      <c r="C1731" s="37" t="s">
        <v>12236</v>
      </c>
      <c r="D1731" s="28" t="s">
        <v>7718</v>
      </c>
      <c r="E1731" s="28" t="s">
        <v>11016</v>
      </c>
      <c r="F1731" s="28" t="s">
        <v>936</v>
      </c>
      <c r="G1731" s="28" t="s">
        <v>7774</v>
      </c>
      <c r="H1731" s="28" t="s">
        <v>11016</v>
      </c>
      <c r="I1731" s="28" t="s">
        <v>900</v>
      </c>
      <c r="J1731" s="28">
        <v>420</v>
      </c>
      <c r="K1731" s="35" t="s">
        <v>9366</v>
      </c>
      <c r="L1731" s="35" t="s">
        <v>12237</v>
      </c>
      <c r="M1731" s="30">
        <v>0.33402324654161902</v>
      </c>
      <c r="N1731" s="32" t="s">
        <v>16154</v>
      </c>
      <c r="O1731" s="28" t="s">
        <v>7774</v>
      </c>
      <c r="P1731" s="29">
        <v>0.35190972222222222</v>
      </c>
      <c r="Q1731" s="29">
        <v>0.35771990740740739</v>
      </c>
      <c r="R1731" s="28">
        <v>0</v>
      </c>
      <c r="S1731" s="30">
        <v>8.375</v>
      </c>
      <c r="T1731" s="32" t="s">
        <v>12238</v>
      </c>
      <c r="U1731" s="32" t="s">
        <v>12239</v>
      </c>
      <c r="V1731" s="30">
        <v>0.11368802464052299</v>
      </c>
      <c r="W1731" s="28">
        <v>3</v>
      </c>
      <c r="X1731" s="28">
        <v>5.7692307692307702E-2</v>
      </c>
      <c r="Y1731" s="28" t="s">
        <v>14629</v>
      </c>
      <c r="Z1731" s="28" t="s">
        <v>16128</v>
      </c>
      <c r="AA1731" s="28">
        <v>1</v>
      </c>
      <c r="AB1731" s="28">
        <v>11</v>
      </c>
      <c r="AC1731" s="32">
        <f>Solution[[#This Row],[Old Stop]] +1</f>
        <v>421</v>
      </c>
      <c r="AD1731" s="32" t="str">
        <f>_xlfn.CONCAT(Solution[[#This Row],[Notes]],"_",Solution[[#This Row],[Week '#]],"_", _xlfn.SWITCH(Solution[[#This Row],[Column1]], "M", "Monday", "T", "Tuesday", "W", "Wednesday", "R", "Thursday", "H", "Thursday", "F", "Friday"))</f>
        <v>105_Week3_Thursday</v>
      </c>
      <c r="AE1731" s="32" t="str">
        <f>IF(LEN(Solution[[#This Row],[Available Delivery Days]]) =1, Solution[[#This Row],[Available Delivery Days]], IF(ISNUMBER(SEARCH(Solution[[#This Row],[New Delivery Day]], Solution[[#This Row],[Available Delivery Days]])), Solution[[#This Row],[New Delivery Day]], Solution[[#This Row],[Old Delivery Day]]))</f>
        <v>R</v>
      </c>
      <c r="AF1731" s="31">
        <v>23.94</v>
      </c>
      <c r="AG1731" s="31">
        <v>32.979999999999997</v>
      </c>
      <c r="AH1731" s="28" t="s">
        <v>7832</v>
      </c>
      <c r="AI1731" s="28" t="s">
        <v>932</v>
      </c>
      <c r="AJ1731" s="28" t="s">
        <v>7793</v>
      </c>
      <c r="AK1731" s="28" t="s">
        <v>7792</v>
      </c>
      <c r="AL1731" s="28" t="s">
        <v>7797</v>
      </c>
      <c r="AM1731" s="28">
        <f>_xlfn.XLOOKUP(Solution[[#This Row],[Cu_ID]],Master[cu_id],Master[Notes], "none")</f>
        <v>105</v>
      </c>
      <c r="AN1731" s="28">
        <v>11</v>
      </c>
    </row>
    <row r="1732" spans="1:40" x14ac:dyDescent="0.3">
      <c r="A1732" s="53" t="s">
        <v>12235</v>
      </c>
      <c r="B1732" s="37" t="s">
        <v>7741</v>
      </c>
      <c r="C1732" s="37" t="s">
        <v>12236</v>
      </c>
      <c r="D1732" s="28" t="s">
        <v>7719</v>
      </c>
      <c r="E1732" s="28" t="s">
        <v>11016</v>
      </c>
      <c r="F1732" s="28" t="s">
        <v>936</v>
      </c>
      <c r="G1732" s="28" t="s">
        <v>7788</v>
      </c>
      <c r="H1732" s="28" t="s">
        <v>11016</v>
      </c>
      <c r="I1732" s="28" t="s">
        <v>900</v>
      </c>
      <c r="J1732" s="28">
        <v>420</v>
      </c>
      <c r="K1732" s="35" t="s">
        <v>9366</v>
      </c>
      <c r="L1732" s="35" t="s">
        <v>12237</v>
      </c>
      <c r="M1732" s="30">
        <v>3.0433086194098</v>
      </c>
      <c r="N1732" s="32" t="s">
        <v>16755</v>
      </c>
      <c r="O1732" s="28" t="s">
        <v>7774</v>
      </c>
      <c r="P1732" s="29">
        <v>0.47358796296296296</v>
      </c>
      <c r="Q1732" s="29">
        <v>0.47939814814814813</v>
      </c>
      <c r="R1732" s="28">
        <v>0</v>
      </c>
      <c r="S1732" s="30">
        <v>8.375</v>
      </c>
      <c r="T1732" s="32" t="s">
        <v>12238</v>
      </c>
      <c r="U1732" s="32" t="s">
        <v>12239</v>
      </c>
      <c r="V1732" s="30">
        <v>2.4950210017279102</v>
      </c>
      <c r="W1732" s="28">
        <v>3</v>
      </c>
      <c r="X1732" s="28">
        <v>5.7692307692307702E-2</v>
      </c>
      <c r="Y1732" s="28" t="s">
        <v>14629</v>
      </c>
      <c r="Z1732" s="28" t="s">
        <v>16709</v>
      </c>
      <c r="AA1732" s="28">
        <v>1</v>
      </c>
      <c r="AB1732" s="28">
        <v>11</v>
      </c>
      <c r="AC1732" s="32">
        <f>Solution[[#This Row],[Old Stop]] +1</f>
        <v>421</v>
      </c>
      <c r="AD1732" s="32" t="str">
        <f>_xlfn.CONCAT(Solution[[#This Row],[Notes]],"_",Solution[[#This Row],[Week '#]],"_", _xlfn.SWITCH(Solution[[#This Row],[Column1]], "M", "Monday", "T", "Tuesday", "W", "Wednesday", "R", "Thursday", "H", "Thursday", "F", "Friday"))</f>
        <v>105_Week4_Thursday</v>
      </c>
      <c r="AE1732" s="32" t="str">
        <f>IF(LEN(Solution[[#This Row],[Available Delivery Days]]) =1, Solution[[#This Row],[Available Delivery Days]], IF(ISNUMBER(SEARCH(Solution[[#This Row],[New Delivery Day]], Solution[[#This Row],[Available Delivery Days]])), Solution[[#This Row],[New Delivery Day]], Solution[[#This Row],[Old Delivery Day]]))</f>
        <v>R</v>
      </c>
      <c r="AF1732" s="31">
        <v>23.94</v>
      </c>
      <c r="AG1732" s="31">
        <v>32.979999999999997</v>
      </c>
      <c r="AH1732" s="28" t="s">
        <v>7832</v>
      </c>
      <c r="AI1732" s="28" t="s">
        <v>932</v>
      </c>
      <c r="AJ1732" s="28" t="s">
        <v>7793</v>
      </c>
      <c r="AK1732" s="28" t="s">
        <v>7792</v>
      </c>
      <c r="AL1732" s="28" t="s">
        <v>7797</v>
      </c>
      <c r="AM1732" s="28">
        <f>_xlfn.XLOOKUP(Solution[[#This Row],[Cu_ID]],Master[cu_id],Master[Notes], "none")</f>
        <v>105</v>
      </c>
      <c r="AN1732" s="28">
        <v>11</v>
      </c>
    </row>
    <row r="1733" spans="1:40" x14ac:dyDescent="0.3">
      <c r="A1733" s="53" t="s">
        <v>12317</v>
      </c>
      <c r="B1733" s="37" t="s">
        <v>7738</v>
      </c>
      <c r="C1733" s="37" t="s">
        <v>10961</v>
      </c>
      <c r="D1733" s="28" t="s">
        <v>7716</v>
      </c>
      <c r="E1733" s="28" t="s">
        <v>11016</v>
      </c>
      <c r="F1733" s="28" t="s">
        <v>936</v>
      </c>
      <c r="G1733" s="28" t="s">
        <v>7811</v>
      </c>
      <c r="H1733" s="28" t="s">
        <v>11016</v>
      </c>
      <c r="I1733" s="28" t="s">
        <v>900</v>
      </c>
      <c r="J1733" s="28">
        <v>1</v>
      </c>
      <c r="K1733" s="35" t="s">
        <v>10962</v>
      </c>
      <c r="L1733" s="35" t="s">
        <v>12318</v>
      </c>
      <c r="M1733" s="30">
        <v>1.0721331350505401</v>
      </c>
      <c r="N1733" s="32" t="s">
        <v>15107</v>
      </c>
      <c r="O1733" s="28" t="s">
        <v>10960</v>
      </c>
      <c r="P1733" s="29">
        <v>0.57581018518518523</v>
      </c>
      <c r="Q1733" s="29">
        <v>0.58253472222222225</v>
      </c>
      <c r="R1733" s="28">
        <v>0</v>
      </c>
      <c r="S1733" s="30">
        <v>9.683574621414877</v>
      </c>
      <c r="T1733" s="32" t="s">
        <v>12238</v>
      </c>
      <c r="U1733" s="32" t="s">
        <v>12239</v>
      </c>
      <c r="V1733" s="30">
        <v>0.59810646871386697</v>
      </c>
      <c r="W1733" s="28">
        <v>0</v>
      </c>
      <c r="X1733" s="28">
        <v>0</v>
      </c>
      <c r="Y1733" s="28" t="s">
        <v>14629</v>
      </c>
      <c r="Z1733" s="28" t="s">
        <v>14630</v>
      </c>
      <c r="AA1733" s="28">
        <v>1</v>
      </c>
      <c r="AB1733" s="28">
        <v>0</v>
      </c>
      <c r="AC1733" s="32">
        <f>Solution[[#This Row],[Old Stop]] +1</f>
        <v>2</v>
      </c>
      <c r="AD1733" s="32" t="str">
        <f>_xlfn.CONCAT(Solution[[#This Row],[Notes]],"_",Solution[[#This Row],[Week '#]],"_", _xlfn.SWITCH(Solution[[#This Row],[Column1]], "M", "Monday", "T", "Tuesday", "W", "Wednesday", "R", "Thursday", "H", "Thursday", "F", "Friday"))</f>
        <v>105_Week1_Thursday</v>
      </c>
      <c r="AE1733" s="32" t="str">
        <f>IF(LEN(Solution[[#This Row],[Available Delivery Days]]) =1, Solution[[#This Row],[Available Delivery Days]], IF(ISNUMBER(SEARCH(Solution[[#This Row],[New Delivery Day]], Solution[[#This Row],[Available Delivery Days]])), Solution[[#This Row],[New Delivery Day]], Solution[[#This Row],[Old Delivery Day]]))</f>
        <v>R</v>
      </c>
      <c r="AF1733" s="31">
        <v>0</v>
      </c>
      <c r="AG1733" s="31">
        <v>0</v>
      </c>
      <c r="AH1733" s="28" t="s">
        <v>7832</v>
      </c>
      <c r="AI1733" s="28" t="s">
        <v>932</v>
      </c>
      <c r="AJ1733" s="28" t="s">
        <v>7793</v>
      </c>
      <c r="AK1733" s="28" t="s">
        <v>7792</v>
      </c>
      <c r="AL1733" s="28" t="s">
        <v>7797</v>
      </c>
      <c r="AM1733" s="28">
        <f>_xlfn.XLOOKUP(Solution[[#This Row],[Cu_ID]],Master[cu_id],Master[Notes], "none")</f>
        <v>105</v>
      </c>
      <c r="AN1733" s="28">
        <v>0</v>
      </c>
    </row>
    <row r="1734" spans="1:40" x14ac:dyDescent="0.3">
      <c r="A1734" s="53" t="s">
        <v>12317</v>
      </c>
      <c r="B1734" s="37" t="s">
        <v>7738</v>
      </c>
      <c r="C1734" s="37" t="s">
        <v>10961</v>
      </c>
      <c r="D1734" s="28" t="s">
        <v>7717</v>
      </c>
      <c r="E1734" s="28" t="s">
        <v>11016</v>
      </c>
      <c r="F1734" s="28" t="s">
        <v>936</v>
      </c>
      <c r="G1734" s="28" t="s">
        <v>7743</v>
      </c>
      <c r="H1734" s="28" t="s">
        <v>11016</v>
      </c>
      <c r="I1734" s="28" t="s">
        <v>900</v>
      </c>
      <c r="J1734" s="28">
        <v>1</v>
      </c>
      <c r="K1734" s="35" t="s">
        <v>10962</v>
      </c>
      <c r="L1734" s="35" t="s">
        <v>12318</v>
      </c>
      <c r="M1734" s="30">
        <v>0</v>
      </c>
      <c r="N1734" s="32" t="s">
        <v>15361</v>
      </c>
      <c r="O1734" s="28" t="s">
        <v>10960</v>
      </c>
      <c r="P1734" s="29">
        <v>0.47939814814814813</v>
      </c>
      <c r="Q1734" s="29">
        <v>0.4861226851851852</v>
      </c>
      <c r="R1734" s="28">
        <v>0</v>
      </c>
      <c r="S1734" s="30">
        <v>9.683574621414877</v>
      </c>
      <c r="T1734" s="32" t="s">
        <v>12238</v>
      </c>
      <c r="U1734" s="32" t="s">
        <v>12239</v>
      </c>
      <c r="V1734" s="30"/>
      <c r="W1734" s="28">
        <v>0</v>
      </c>
      <c r="X1734" s="28">
        <v>0</v>
      </c>
      <c r="Y1734" s="28" t="s">
        <v>14629</v>
      </c>
      <c r="Z1734" s="28" t="s">
        <v>14911</v>
      </c>
      <c r="AA1734" s="28">
        <v>1</v>
      </c>
      <c r="AB1734" s="28">
        <v>0</v>
      </c>
      <c r="AC1734" s="32">
        <f>Solution[[#This Row],[Old Stop]] +1</f>
        <v>2</v>
      </c>
      <c r="AD1734" s="32" t="str">
        <f>_xlfn.CONCAT(Solution[[#This Row],[Notes]],"_",Solution[[#This Row],[Week '#]],"_", _xlfn.SWITCH(Solution[[#This Row],[Column1]], "M", "Monday", "T", "Tuesday", "W", "Wednesday", "R", "Thursday", "H", "Thursday", "F", "Friday"))</f>
        <v>105_Week2_Thursday</v>
      </c>
      <c r="AE1734" s="32" t="str">
        <f>IF(LEN(Solution[[#This Row],[Available Delivery Days]]) =1, Solution[[#This Row],[Available Delivery Days]], IF(ISNUMBER(SEARCH(Solution[[#This Row],[New Delivery Day]], Solution[[#This Row],[Available Delivery Days]])), Solution[[#This Row],[New Delivery Day]], Solution[[#This Row],[Old Delivery Day]]))</f>
        <v>R</v>
      </c>
      <c r="AF1734" s="31">
        <v>0</v>
      </c>
      <c r="AG1734" s="31">
        <v>0</v>
      </c>
      <c r="AH1734" s="28" t="s">
        <v>7832</v>
      </c>
      <c r="AI1734" s="28" t="s">
        <v>932</v>
      </c>
      <c r="AJ1734" s="28" t="s">
        <v>7793</v>
      </c>
      <c r="AK1734" s="28" t="s">
        <v>7792</v>
      </c>
      <c r="AL1734" s="28" t="s">
        <v>7797</v>
      </c>
      <c r="AM1734" s="28">
        <f>_xlfn.XLOOKUP(Solution[[#This Row],[Cu_ID]],Master[cu_id],Master[Notes], "none")</f>
        <v>105</v>
      </c>
      <c r="AN1734" s="28">
        <v>0</v>
      </c>
    </row>
    <row r="1735" spans="1:40" x14ac:dyDescent="0.3">
      <c r="A1735" s="53" t="s">
        <v>12317</v>
      </c>
      <c r="B1735" s="37" t="s">
        <v>7738</v>
      </c>
      <c r="C1735" s="37" t="s">
        <v>10961</v>
      </c>
      <c r="D1735" s="28" t="s">
        <v>7718</v>
      </c>
      <c r="E1735" s="28" t="s">
        <v>11016</v>
      </c>
      <c r="F1735" s="28" t="s">
        <v>936</v>
      </c>
      <c r="G1735" s="28" t="s">
        <v>7722</v>
      </c>
      <c r="H1735" s="28" t="s">
        <v>11016</v>
      </c>
      <c r="I1735" s="28" t="s">
        <v>900</v>
      </c>
      <c r="J1735" s="28">
        <v>1</v>
      </c>
      <c r="K1735" s="35" t="s">
        <v>10962</v>
      </c>
      <c r="L1735" s="35" t="s">
        <v>12318</v>
      </c>
      <c r="M1735" s="30">
        <v>0.25530460849404302</v>
      </c>
      <c r="N1735" s="32" t="s">
        <v>16230</v>
      </c>
      <c r="O1735" s="28" t="s">
        <v>10960</v>
      </c>
      <c r="P1735" s="29">
        <v>0.3097685185185185</v>
      </c>
      <c r="Q1735" s="29">
        <v>0.31649305555555557</v>
      </c>
      <c r="R1735" s="28">
        <v>0</v>
      </c>
      <c r="S1735" s="30">
        <v>9.683574621414877</v>
      </c>
      <c r="T1735" s="32" t="s">
        <v>12238</v>
      </c>
      <c r="U1735" s="32" t="s">
        <v>12239</v>
      </c>
      <c r="V1735" s="30">
        <v>8.3989200184819202E-2</v>
      </c>
      <c r="W1735" s="28">
        <v>0</v>
      </c>
      <c r="X1735" s="28">
        <v>0</v>
      </c>
      <c r="Y1735" s="28" t="s">
        <v>14629</v>
      </c>
      <c r="Z1735" s="28" t="s">
        <v>16128</v>
      </c>
      <c r="AA1735" s="28">
        <v>1</v>
      </c>
      <c r="AB1735" s="28">
        <v>0</v>
      </c>
      <c r="AC1735" s="32">
        <f>Solution[[#This Row],[Old Stop]] +1</f>
        <v>2</v>
      </c>
      <c r="AD1735" s="32" t="str">
        <f>_xlfn.CONCAT(Solution[[#This Row],[Notes]],"_",Solution[[#This Row],[Week '#]],"_", _xlfn.SWITCH(Solution[[#This Row],[Column1]], "M", "Monday", "T", "Tuesday", "W", "Wednesday", "R", "Thursday", "H", "Thursday", "F", "Friday"))</f>
        <v>105_Week3_Thursday</v>
      </c>
      <c r="AE1735" s="32" t="str">
        <f>IF(LEN(Solution[[#This Row],[Available Delivery Days]]) =1, Solution[[#This Row],[Available Delivery Days]], IF(ISNUMBER(SEARCH(Solution[[#This Row],[New Delivery Day]], Solution[[#This Row],[Available Delivery Days]])), Solution[[#This Row],[New Delivery Day]], Solution[[#This Row],[Old Delivery Day]]))</f>
        <v>R</v>
      </c>
      <c r="AF1735" s="31">
        <v>0</v>
      </c>
      <c r="AG1735" s="31">
        <v>0</v>
      </c>
      <c r="AH1735" s="28" t="s">
        <v>7832</v>
      </c>
      <c r="AI1735" s="28" t="s">
        <v>932</v>
      </c>
      <c r="AJ1735" s="28" t="s">
        <v>7793</v>
      </c>
      <c r="AK1735" s="28" t="s">
        <v>7792</v>
      </c>
      <c r="AL1735" s="28" t="s">
        <v>7797</v>
      </c>
      <c r="AM1735" s="28">
        <f>_xlfn.XLOOKUP(Solution[[#This Row],[Cu_ID]],Master[cu_id],Master[Notes], "none")</f>
        <v>105</v>
      </c>
      <c r="AN1735" s="28">
        <v>0</v>
      </c>
    </row>
    <row r="1736" spans="1:40" x14ac:dyDescent="0.3">
      <c r="A1736" s="53" t="s">
        <v>12317</v>
      </c>
      <c r="B1736" s="37" t="s">
        <v>7738</v>
      </c>
      <c r="C1736" s="37" t="s">
        <v>10961</v>
      </c>
      <c r="D1736" s="28" t="s">
        <v>7719</v>
      </c>
      <c r="E1736" s="28" t="s">
        <v>11016</v>
      </c>
      <c r="F1736" s="28" t="s">
        <v>936</v>
      </c>
      <c r="G1736" s="28" t="s">
        <v>7743</v>
      </c>
      <c r="H1736" s="28" t="s">
        <v>11016</v>
      </c>
      <c r="I1736" s="28" t="s">
        <v>900</v>
      </c>
      <c r="J1736" s="28">
        <v>1</v>
      </c>
      <c r="K1736" s="35" t="s">
        <v>10962</v>
      </c>
      <c r="L1736" s="35" t="s">
        <v>12318</v>
      </c>
      <c r="M1736" s="30">
        <v>0</v>
      </c>
      <c r="N1736" s="32" t="s">
        <v>16787</v>
      </c>
      <c r="O1736" s="28" t="s">
        <v>10960</v>
      </c>
      <c r="P1736" s="29">
        <v>0.47939814814814813</v>
      </c>
      <c r="Q1736" s="29">
        <v>0.4861226851851852</v>
      </c>
      <c r="R1736" s="28">
        <v>0</v>
      </c>
      <c r="S1736" s="30">
        <v>9.683574621414877</v>
      </c>
      <c r="T1736" s="32" t="s">
        <v>12238</v>
      </c>
      <c r="U1736" s="32" t="s">
        <v>12239</v>
      </c>
      <c r="V1736" s="30"/>
      <c r="W1736" s="28">
        <v>0</v>
      </c>
      <c r="X1736" s="28">
        <v>0</v>
      </c>
      <c r="Y1736" s="28" t="s">
        <v>14629</v>
      </c>
      <c r="Z1736" s="28" t="s">
        <v>16709</v>
      </c>
      <c r="AA1736" s="28">
        <v>1</v>
      </c>
      <c r="AB1736" s="28">
        <v>0</v>
      </c>
      <c r="AC1736" s="32">
        <f>Solution[[#This Row],[Old Stop]] +1</f>
        <v>2</v>
      </c>
      <c r="AD1736" s="32" t="str">
        <f>_xlfn.CONCAT(Solution[[#This Row],[Notes]],"_",Solution[[#This Row],[Week '#]],"_", _xlfn.SWITCH(Solution[[#This Row],[Column1]], "M", "Monday", "T", "Tuesday", "W", "Wednesday", "R", "Thursday", "H", "Thursday", "F", "Friday"))</f>
        <v>105_Week4_Thursday</v>
      </c>
      <c r="AE1736" s="32" t="str">
        <f>IF(LEN(Solution[[#This Row],[Available Delivery Days]]) =1, Solution[[#This Row],[Available Delivery Days]], IF(ISNUMBER(SEARCH(Solution[[#This Row],[New Delivery Day]], Solution[[#This Row],[Available Delivery Days]])), Solution[[#This Row],[New Delivery Day]], Solution[[#This Row],[Old Delivery Day]]))</f>
        <v>R</v>
      </c>
      <c r="AF1736" s="31">
        <v>0</v>
      </c>
      <c r="AG1736" s="31">
        <v>0</v>
      </c>
      <c r="AH1736" s="28" t="s">
        <v>7832</v>
      </c>
      <c r="AI1736" s="28" t="s">
        <v>932</v>
      </c>
      <c r="AJ1736" s="28" t="s">
        <v>7793</v>
      </c>
      <c r="AK1736" s="28" t="s">
        <v>7792</v>
      </c>
      <c r="AL1736" s="28" t="s">
        <v>7797</v>
      </c>
      <c r="AM1736" s="28">
        <f>_xlfn.XLOOKUP(Solution[[#This Row],[Cu_ID]],Master[cu_id],Master[Notes], "none")</f>
        <v>105</v>
      </c>
      <c r="AN1736" s="28">
        <v>0</v>
      </c>
    </row>
    <row r="1737" spans="1:40" x14ac:dyDescent="0.3">
      <c r="A1737" s="53" t="s">
        <v>11518</v>
      </c>
      <c r="B1737" s="37" t="s">
        <v>7741</v>
      </c>
      <c r="C1737" s="37" t="s">
        <v>11421</v>
      </c>
      <c r="D1737" s="28" t="s">
        <v>7716</v>
      </c>
      <c r="E1737" s="28" t="s">
        <v>7789</v>
      </c>
      <c r="F1737" s="28" t="s">
        <v>900</v>
      </c>
      <c r="G1737" s="28" t="s">
        <v>7723</v>
      </c>
      <c r="H1737" s="28" t="s">
        <v>11016</v>
      </c>
      <c r="I1737" s="28" t="s">
        <v>8057</v>
      </c>
      <c r="J1737" s="28">
        <v>168</v>
      </c>
      <c r="K1737" s="35" t="s">
        <v>9425</v>
      </c>
      <c r="L1737" s="35" t="s">
        <v>11519</v>
      </c>
      <c r="M1737" s="30">
        <v>0.429968437179923</v>
      </c>
      <c r="N1737" s="32" t="s">
        <v>14731</v>
      </c>
      <c r="O1737" s="28" t="s">
        <v>7774</v>
      </c>
      <c r="P1737" s="29">
        <v>0.44212962962962965</v>
      </c>
      <c r="Q1737" s="29">
        <v>0.45177083333333334</v>
      </c>
      <c r="R1737" s="28">
        <v>0</v>
      </c>
      <c r="S1737" s="30">
        <v>13.877777778333334</v>
      </c>
      <c r="T1737" s="32" t="s">
        <v>11520</v>
      </c>
      <c r="U1737" s="32" t="s">
        <v>11521</v>
      </c>
      <c r="V1737" s="30">
        <v>0.25589766121726099</v>
      </c>
      <c r="W1737" s="28">
        <v>10</v>
      </c>
      <c r="X1737" s="28">
        <v>0.19230769230769201</v>
      </c>
      <c r="Y1737" s="28" t="s">
        <v>14641</v>
      </c>
      <c r="Z1737" s="28" t="s">
        <v>14642</v>
      </c>
      <c r="AA1737" s="28">
        <v>1</v>
      </c>
      <c r="AB1737" s="28">
        <v>35</v>
      </c>
      <c r="AC1737" s="32">
        <f>Solution[[#This Row],[Old Stop]] +1</f>
        <v>169</v>
      </c>
      <c r="AD1737" s="32" t="str">
        <f>_xlfn.CONCAT(Solution[[#This Row],[Notes]],"_",Solution[[#This Row],[Week '#]],"_", _xlfn.SWITCH(Solution[[#This Row],[Column1]], "M", "Monday", "T", "Tuesday", "W", "Wednesday", "R", "Thursday", "H", "Thursday", "F", "Friday"))</f>
        <v>101_Week1_Wednesday</v>
      </c>
      <c r="AE1737" s="32" t="str">
        <f>IF(LEN(Solution[[#This Row],[Available Delivery Days]]) =1, Solution[[#This Row],[Available Delivery Days]], IF(ISNUMBER(SEARCH(Solution[[#This Row],[New Delivery Day]], Solution[[#This Row],[Available Delivery Days]])), Solution[[#This Row],[New Delivery Day]], Solution[[#This Row],[Old Delivery Day]]))</f>
        <v>W</v>
      </c>
      <c r="AF1737" s="31">
        <v>32.83</v>
      </c>
      <c r="AG1737" s="31">
        <v>64.069999999999993</v>
      </c>
      <c r="AH1737" s="28" t="s">
        <v>7832</v>
      </c>
      <c r="AI1737" s="28" t="s">
        <v>932</v>
      </c>
      <c r="AJ1737" s="28" t="s">
        <v>7792</v>
      </c>
      <c r="AK1737" s="28" t="s">
        <v>7792</v>
      </c>
      <c r="AL1737" s="28" t="s">
        <v>7797</v>
      </c>
      <c r="AM1737" s="28">
        <f>_xlfn.XLOOKUP(Solution[[#This Row],[Cu_ID]],Master[cu_id],Master[Notes], "none")</f>
        <v>101</v>
      </c>
      <c r="AN1737" s="28">
        <v>35</v>
      </c>
    </row>
    <row r="1738" spans="1:40" x14ac:dyDescent="0.3">
      <c r="A1738" s="53" t="s">
        <v>11518</v>
      </c>
      <c r="B1738" s="37" t="s">
        <v>7741</v>
      </c>
      <c r="C1738" s="37" t="s">
        <v>11421</v>
      </c>
      <c r="D1738" s="28" t="s">
        <v>7717</v>
      </c>
      <c r="E1738" s="28" t="s">
        <v>7789</v>
      </c>
      <c r="F1738" s="28" t="s">
        <v>900</v>
      </c>
      <c r="G1738" s="28" t="s">
        <v>7763</v>
      </c>
      <c r="H1738" s="28" t="s">
        <v>11016</v>
      </c>
      <c r="I1738" s="28" t="s">
        <v>8057</v>
      </c>
      <c r="J1738" s="28">
        <v>168</v>
      </c>
      <c r="K1738" s="35" t="s">
        <v>9425</v>
      </c>
      <c r="L1738" s="35" t="s">
        <v>11519</v>
      </c>
      <c r="M1738" s="30">
        <v>0.48330018855631302</v>
      </c>
      <c r="N1738" s="32" t="s">
        <v>15674</v>
      </c>
      <c r="O1738" s="28" t="s">
        <v>7774</v>
      </c>
      <c r="P1738" s="29">
        <v>0.50559027777777776</v>
      </c>
      <c r="Q1738" s="29">
        <v>0.51523148148148146</v>
      </c>
      <c r="R1738" s="28">
        <v>0</v>
      </c>
      <c r="S1738" s="30">
        <v>13.877777778333334</v>
      </c>
      <c r="T1738" s="32" t="s">
        <v>11520</v>
      </c>
      <c r="U1738" s="32" t="s">
        <v>11521</v>
      </c>
      <c r="V1738" s="30">
        <v>0.28355199032078598</v>
      </c>
      <c r="W1738" s="28">
        <v>10</v>
      </c>
      <c r="X1738" s="28">
        <v>0.19230769230769201</v>
      </c>
      <c r="Y1738" s="28" t="s">
        <v>14641</v>
      </c>
      <c r="Z1738" s="28" t="s">
        <v>15508</v>
      </c>
      <c r="AA1738" s="28">
        <v>1</v>
      </c>
      <c r="AB1738" s="28">
        <v>35</v>
      </c>
      <c r="AC1738" s="32">
        <f>Solution[[#This Row],[Old Stop]] +1</f>
        <v>169</v>
      </c>
      <c r="AD1738" s="32" t="str">
        <f>_xlfn.CONCAT(Solution[[#This Row],[Notes]],"_",Solution[[#This Row],[Week '#]],"_", _xlfn.SWITCH(Solution[[#This Row],[Column1]], "M", "Monday", "T", "Tuesday", "W", "Wednesday", "R", "Thursday", "H", "Thursday", "F", "Friday"))</f>
        <v>101_Week2_Wednesday</v>
      </c>
      <c r="AE1738" s="32" t="str">
        <f>IF(LEN(Solution[[#This Row],[Available Delivery Days]]) =1, Solution[[#This Row],[Available Delivery Days]], IF(ISNUMBER(SEARCH(Solution[[#This Row],[New Delivery Day]], Solution[[#This Row],[Available Delivery Days]])), Solution[[#This Row],[New Delivery Day]], Solution[[#This Row],[Old Delivery Day]]))</f>
        <v>W</v>
      </c>
      <c r="AF1738" s="31">
        <v>32.83</v>
      </c>
      <c r="AG1738" s="31">
        <v>64.069999999999993</v>
      </c>
      <c r="AH1738" s="28" t="s">
        <v>7832</v>
      </c>
      <c r="AI1738" s="28" t="s">
        <v>932</v>
      </c>
      <c r="AJ1738" s="28" t="s">
        <v>7792</v>
      </c>
      <c r="AK1738" s="28" t="s">
        <v>7792</v>
      </c>
      <c r="AL1738" s="28" t="s">
        <v>7797</v>
      </c>
      <c r="AM1738" s="28">
        <f>_xlfn.XLOOKUP(Solution[[#This Row],[Cu_ID]],Master[cu_id],Master[Notes], "none")</f>
        <v>101</v>
      </c>
      <c r="AN1738" s="28">
        <v>35</v>
      </c>
    </row>
    <row r="1739" spans="1:40" x14ac:dyDescent="0.3">
      <c r="A1739" s="53" t="s">
        <v>11518</v>
      </c>
      <c r="B1739" s="37" t="s">
        <v>7741</v>
      </c>
      <c r="C1739" s="37" t="s">
        <v>11421</v>
      </c>
      <c r="D1739" s="28" t="s">
        <v>7718</v>
      </c>
      <c r="E1739" s="28" t="s">
        <v>7789</v>
      </c>
      <c r="F1739" s="28" t="s">
        <v>900</v>
      </c>
      <c r="G1739" s="28" t="s">
        <v>7773</v>
      </c>
      <c r="H1739" s="28" t="s">
        <v>11016</v>
      </c>
      <c r="I1739" s="28" t="s">
        <v>8057</v>
      </c>
      <c r="J1739" s="28">
        <v>168</v>
      </c>
      <c r="K1739" s="35" t="s">
        <v>9425</v>
      </c>
      <c r="L1739" s="35" t="s">
        <v>11519</v>
      </c>
      <c r="M1739" s="30">
        <v>0.48330018855631302</v>
      </c>
      <c r="N1739" s="32" t="s">
        <v>15961</v>
      </c>
      <c r="O1739" s="28" t="s">
        <v>7774</v>
      </c>
      <c r="P1739" s="29">
        <v>0.44717592592592592</v>
      </c>
      <c r="Q1739" s="29">
        <v>0.45681712962962961</v>
      </c>
      <c r="R1739" s="28">
        <v>0</v>
      </c>
      <c r="S1739" s="30">
        <v>13.877777778333334</v>
      </c>
      <c r="T1739" s="32" t="s">
        <v>11520</v>
      </c>
      <c r="U1739" s="32" t="s">
        <v>11521</v>
      </c>
      <c r="V1739" s="30">
        <v>0.28355199032078598</v>
      </c>
      <c r="W1739" s="28">
        <v>10</v>
      </c>
      <c r="X1739" s="28">
        <v>0.19230769230769201</v>
      </c>
      <c r="Y1739" s="28" t="s">
        <v>14641</v>
      </c>
      <c r="Z1739" s="28" t="s">
        <v>15861</v>
      </c>
      <c r="AA1739" s="28">
        <v>1</v>
      </c>
      <c r="AB1739" s="28">
        <v>35</v>
      </c>
      <c r="AC1739" s="32">
        <f>Solution[[#This Row],[Old Stop]] +1</f>
        <v>169</v>
      </c>
      <c r="AD1739" s="32" t="str">
        <f>_xlfn.CONCAT(Solution[[#This Row],[Notes]],"_",Solution[[#This Row],[Week '#]],"_", _xlfn.SWITCH(Solution[[#This Row],[Column1]], "M", "Monday", "T", "Tuesday", "W", "Wednesday", "R", "Thursday", "H", "Thursday", "F", "Friday"))</f>
        <v>101_Week3_Wednesday</v>
      </c>
      <c r="AE1739" s="32" t="str">
        <f>IF(LEN(Solution[[#This Row],[Available Delivery Days]]) =1, Solution[[#This Row],[Available Delivery Days]], IF(ISNUMBER(SEARCH(Solution[[#This Row],[New Delivery Day]], Solution[[#This Row],[Available Delivery Days]])), Solution[[#This Row],[New Delivery Day]], Solution[[#This Row],[Old Delivery Day]]))</f>
        <v>W</v>
      </c>
      <c r="AF1739" s="31">
        <v>32.83</v>
      </c>
      <c r="AG1739" s="31">
        <v>64.069999999999993</v>
      </c>
      <c r="AH1739" s="28" t="s">
        <v>7832</v>
      </c>
      <c r="AI1739" s="28" t="s">
        <v>932</v>
      </c>
      <c r="AJ1739" s="28" t="s">
        <v>7792</v>
      </c>
      <c r="AK1739" s="28" t="s">
        <v>7792</v>
      </c>
      <c r="AL1739" s="28" t="s">
        <v>7797</v>
      </c>
      <c r="AM1739" s="28">
        <f>_xlfn.XLOOKUP(Solution[[#This Row],[Cu_ID]],Master[cu_id],Master[Notes], "none")</f>
        <v>101</v>
      </c>
      <c r="AN1739" s="28">
        <v>35</v>
      </c>
    </row>
    <row r="1740" spans="1:40" x14ac:dyDescent="0.3">
      <c r="A1740" s="53" t="s">
        <v>11518</v>
      </c>
      <c r="B1740" s="37" t="s">
        <v>7741</v>
      </c>
      <c r="C1740" s="37" t="s">
        <v>11421</v>
      </c>
      <c r="D1740" s="28" t="s">
        <v>7719</v>
      </c>
      <c r="E1740" s="28" t="s">
        <v>7789</v>
      </c>
      <c r="F1740" s="28" t="s">
        <v>900</v>
      </c>
      <c r="G1740" s="28" t="s">
        <v>7762</v>
      </c>
      <c r="H1740" s="28" t="s">
        <v>11016</v>
      </c>
      <c r="I1740" s="28" t="s">
        <v>8057</v>
      </c>
      <c r="J1740" s="28">
        <v>168</v>
      </c>
      <c r="K1740" s="35" t="s">
        <v>9425</v>
      </c>
      <c r="L1740" s="35" t="s">
        <v>11519</v>
      </c>
      <c r="M1740" s="30">
        <v>0.48330018855631302</v>
      </c>
      <c r="N1740" s="32" t="s">
        <v>16693</v>
      </c>
      <c r="O1740" s="28" t="s">
        <v>7774</v>
      </c>
      <c r="P1740" s="29">
        <v>0.47268518518518521</v>
      </c>
      <c r="Q1740" s="29">
        <v>0.4823263888888889</v>
      </c>
      <c r="R1740" s="28">
        <v>0</v>
      </c>
      <c r="S1740" s="30">
        <v>13.877777778333334</v>
      </c>
      <c r="T1740" s="32" t="s">
        <v>11520</v>
      </c>
      <c r="U1740" s="32" t="s">
        <v>11521</v>
      </c>
      <c r="V1740" s="30">
        <v>0.28355199032078598</v>
      </c>
      <c r="W1740" s="28">
        <v>10</v>
      </c>
      <c r="X1740" s="28">
        <v>0.19230769230769201</v>
      </c>
      <c r="Y1740" s="28" t="s">
        <v>14641</v>
      </c>
      <c r="Z1740" s="28" t="s">
        <v>16425</v>
      </c>
      <c r="AA1740" s="28">
        <v>1</v>
      </c>
      <c r="AB1740" s="28">
        <v>35</v>
      </c>
      <c r="AC1740" s="32">
        <f>Solution[[#This Row],[Old Stop]] +1</f>
        <v>169</v>
      </c>
      <c r="AD1740" s="32" t="str">
        <f>_xlfn.CONCAT(Solution[[#This Row],[Notes]],"_",Solution[[#This Row],[Week '#]],"_", _xlfn.SWITCH(Solution[[#This Row],[Column1]], "M", "Monday", "T", "Tuesday", "W", "Wednesday", "R", "Thursday", "H", "Thursday", "F", "Friday"))</f>
        <v>101_Week4_Wednesday</v>
      </c>
      <c r="AE1740" s="32" t="str">
        <f>IF(LEN(Solution[[#This Row],[Available Delivery Days]]) =1, Solution[[#This Row],[Available Delivery Days]], IF(ISNUMBER(SEARCH(Solution[[#This Row],[New Delivery Day]], Solution[[#This Row],[Available Delivery Days]])), Solution[[#This Row],[New Delivery Day]], Solution[[#This Row],[Old Delivery Day]]))</f>
        <v>W</v>
      </c>
      <c r="AF1740" s="31">
        <v>32.83</v>
      </c>
      <c r="AG1740" s="31">
        <v>64.069999999999993</v>
      </c>
      <c r="AH1740" s="28" t="s">
        <v>7832</v>
      </c>
      <c r="AI1740" s="28" t="s">
        <v>932</v>
      </c>
      <c r="AJ1740" s="28" t="s">
        <v>7792</v>
      </c>
      <c r="AK1740" s="28" t="s">
        <v>7792</v>
      </c>
      <c r="AL1740" s="28" t="s">
        <v>7797</v>
      </c>
      <c r="AM1740" s="28">
        <f>_xlfn.XLOOKUP(Solution[[#This Row],[Cu_ID]],Master[cu_id],Master[Notes], "none")</f>
        <v>101</v>
      </c>
      <c r="AN1740" s="28">
        <v>35</v>
      </c>
    </row>
    <row r="1741" spans="1:40" x14ac:dyDescent="0.3">
      <c r="A1741" s="53" t="s">
        <v>13607</v>
      </c>
      <c r="B1741" s="37" t="s">
        <v>13608</v>
      </c>
      <c r="C1741" s="37" t="s">
        <v>7728</v>
      </c>
      <c r="D1741" s="28" t="s">
        <v>7716</v>
      </c>
      <c r="E1741" s="28" t="s">
        <v>7789</v>
      </c>
      <c r="F1741" s="28" t="s">
        <v>901</v>
      </c>
      <c r="G1741" s="28" t="s">
        <v>7783</v>
      </c>
      <c r="H1741" s="28" t="s">
        <v>7789</v>
      </c>
      <c r="I1741" s="28" t="s">
        <v>902</v>
      </c>
      <c r="J1741" s="28">
        <v>200</v>
      </c>
      <c r="K1741" s="35" t="s">
        <v>8174</v>
      </c>
      <c r="L1741" s="35" t="s">
        <v>13609</v>
      </c>
      <c r="M1741" s="30">
        <v>0.13996105082333099</v>
      </c>
      <c r="N1741" s="32" t="s">
        <v>14599</v>
      </c>
      <c r="O1741" s="28" t="s">
        <v>7756</v>
      </c>
      <c r="P1741" s="29">
        <v>0.54545138888888889</v>
      </c>
      <c r="Q1741" s="29">
        <v>0.55668981481481483</v>
      </c>
      <c r="R1741" s="28">
        <v>0</v>
      </c>
      <c r="S1741" s="30">
        <v>16.183333333333334</v>
      </c>
      <c r="T1741" s="32" t="s">
        <v>13610</v>
      </c>
      <c r="U1741" s="32" t="s">
        <v>13611</v>
      </c>
      <c r="V1741" s="30">
        <v>0.128718447319558</v>
      </c>
      <c r="W1741" s="28">
        <v>0</v>
      </c>
      <c r="X1741" s="28">
        <v>0</v>
      </c>
      <c r="Y1741" s="28" t="s">
        <v>14550</v>
      </c>
      <c r="Z1741" s="28" t="s">
        <v>14551</v>
      </c>
      <c r="AA1741" s="28">
        <v>1</v>
      </c>
      <c r="AB1741" s="28">
        <v>0</v>
      </c>
      <c r="AC1741" s="32">
        <f>Solution[[#This Row],[Old Stop]] +1</f>
        <v>201</v>
      </c>
      <c r="AD1741" s="32" t="str">
        <f>_xlfn.CONCAT(Solution[[#This Row],[Notes]],"_",Solution[[#This Row],[Week '#]],"_", _xlfn.SWITCH(Solution[[#This Row],[Column1]], "M", "Monday", "T", "Tuesday", "W", "Wednesday", "R", "Thursday", "H", "Thursday", "F", "Friday"))</f>
        <v>101_Week1_Thursday</v>
      </c>
      <c r="AE1741" s="32" t="str">
        <f>IF(LEN(Solution[[#This Row],[Available Delivery Days]]) =1, Solution[[#This Row],[Available Delivery Days]], IF(ISNUMBER(SEARCH(Solution[[#This Row],[New Delivery Day]], Solution[[#This Row],[Available Delivery Days]])), Solution[[#This Row],[New Delivery Day]], Solution[[#This Row],[Old Delivery Day]]))</f>
        <v>R</v>
      </c>
      <c r="AF1741" s="31">
        <v>134.56620000000001</v>
      </c>
      <c r="AG1741" s="31">
        <v>49.274999999999999</v>
      </c>
      <c r="AH1741" s="28" t="s">
        <v>7832</v>
      </c>
      <c r="AI1741" s="28" t="s">
        <v>936</v>
      </c>
      <c r="AJ1741" s="28" t="s">
        <v>7793</v>
      </c>
      <c r="AK1741" s="28" t="s">
        <v>7792</v>
      </c>
      <c r="AL1741" s="28" t="s">
        <v>7796</v>
      </c>
      <c r="AM1741" s="28">
        <f>_xlfn.XLOOKUP(Solution[[#This Row],[Cu_ID]],Master[cu_id],Master[Notes], "none")</f>
        <v>101</v>
      </c>
      <c r="AN1741" s="28">
        <v>0</v>
      </c>
    </row>
    <row r="1742" spans="1:40" x14ac:dyDescent="0.3">
      <c r="A1742" s="53" t="s">
        <v>13607</v>
      </c>
      <c r="B1742" s="37" t="s">
        <v>13608</v>
      </c>
      <c r="C1742" s="37" t="s">
        <v>7728</v>
      </c>
      <c r="D1742" s="28" t="s">
        <v>7718</v>
      </c>
      <c r="E1742" s="28" t="s">
        <v>7789</v>
      </c>
      <c r="F1742" s="28" t="s">
        <v>901</v>
      </c>
      <c r="G1742" s="28" t="s">
        <v>7758</v>
      </c>
      <c r="H1742" s="28" t="s">
        <v>7789</v>
      </c>
      <c r="I1742" s="28" t="s">
        <v>902</v>
      </c>
      <c r="J1742" s="28">
        <v>200</v>
      </c>
      <c r="K1742" s="35" t="s">
        <v>8174</v>
      </c>
      <c r="L1742" s="35" t="s">
        <v>13609</v>
      </c>
      <c r="M1742" s="30">
        <v>10.3994930107147</v>
      </c>
      <c r="N1742" s="32" t="s">
        <v>15886</v>
      </c>
      <c r="O1742" s="28" t="s">
        <v>7756</v>
      </c>
      <c r="P1742" s="29">
        <v>0.49146990740740742</v>
      </c>
      <c r="Q1742" s="29">
        <v>0.50270833333333331</v>
      </c>
      <c r="R1742" s="28">
        <v>0</v>
      </c>
      <c r="S1742" s="30">
        <v>16.183333333333334</v>
      </c>
      <c r="T1742" s="32" t="s">
        <v>13610</v>
      </c>
      <c r="U1742" s="32" t="s">
        <v>13611</v>
      </c>
      <c r="V1742" s="30">
        <v>8.5576609300302895</v>
      </c>
      <c r="W1742" s="28">
        <v>0</v>
      </c>
      <c r="X1742" s="28">
        <v>0</v>
      </c>
      <c r="Y1742" s="28" t="s">
        <v>14550</v>
      </c>
      <c r="Z1742" s="28" t="s">
        <v>15850</v>
      </c>
      <c r="AA1742" s="28">
        <v>1</v>
      </c>
      <c r="AB1742" s="28">
        <v>0</v>
      </c>
      <c r="AC1742" s="32">
        <f>Solution[[#This Row],[Old Stop]] +1</f>
        <v>201</v>
      </c>
      <c r="AD1742" s="32" t="str">
        <f>_xlfn.CONCAT(Solution[[#This Row],[Notes]],"_",Solution[[#This Row],[Week '#]],"_", _xlfn.SWITCH(Solution[[#This Row],[Column1]], "M", "Monday", "T", "Tuesday", "W", "Wednesday", "R", "Thursday", "H", "Thursday", "F", "Friday"))</f>
        <v>101_Week3_Thursday</v>
      </c>
      <c r="AE1742" s="32" t="str">
        <f>IF(LEN(Solution[[#This Row],[Available Delivery Days]]) =1, Solution[[#This Row],[Available Delivery Days]], IF(ISNUMBER(SEARCH(Solution[[#This Row],[New Delivery Day]], Solution[[#This Row],[Available Delivery Days]])), Solution[[#This Row],[New Delivery Day]], Solution[[#This Row],[Old Delivery Day]]))</f>
        <v>R</v>
      </c>
      <c r="AF1742" s="31">
        <v>134.56620000000001</v>
      </c>
      <c r="AG1742" s="31">
        <v>49.274999999999999</v>
      </c>
      <c r="AH1742" s="28" t="s">
        <v>7832</v>
      </c>
      <c r="AI1742" s="28" t="s">
        <v>936</v>
      </c>
      <c r="AJ1742" s="28" t="s">
        <v>7793</v>
      </c>
      <c r="AK1742" s="28" t="s">
        <v>7792</v>
      </c>
      <c r="AL1742" s="28" t="s">
        <v>7796</v>
      </c>
      <c r="AM1742" s="28">
        <f>_xlfn.XLOOKUP(Solution[[#This Row],[Cu_ID]],Master[cu_id],Master[Notes], "none")</f>
        <v>101</v>
      </c>
      <c r="AN1742" s="28">
        <v>0</v>
      </c>
    </row>
    <row r="1743" spans="1:40" x14ac:dyDescent="0.3">
      <c r="A1743" s="53" t="s">
        <v>11020</v>
      </c>
      <c r="B1743" s="37" t="s">
        <v>11021</v>
      </c>
      <c r="C1743" s="37" t="s">
        <v>7728</v>
      </c>
      <c r="D1743" s="28" t="s">
        <v>7716</v>
      </c>
      <c r="E1743" s="28" t="s">
        <v>7734</v>
      </c>
      <c r="F1743" s="28" t="s">
        <v>903</v>
      </c>
      <c r="G1743" s="28" t="s">
        <v>7754</v>
      </c>
      <c r="H1743" s="28" t="s">
        <v>7734</v>
      </c>
      <c r="I1743" s="28" t="s">
        <v>902</v>
      </c>
      <c r="J1743" s="28">
        <v>190</v>
      </c>
      <c r="K1743" s="35" t="s">
        <v>8658</v>
      </c>
      <c r="L1743" s="35" t="s">
        <v>11022</v>
      </c>
      <c r="M1743" s="30">
        <v>10.5070890039206</v>
      </c>
      <c r="N1743" s="32" t="s">
        <v>14822</v>
      </c>
      <c r="O1743" s="28" t="s">
        <v>7774</v>
      </c>
      <c r="P1743" s="29">
        <v>0.35313657407407406</v>
      </c>
      <c r="Q1743" s="29">
        <v>0.35986111111111113</v>
      </c>
      <c r="R1743" s="28">
        <v>0</v>
      </c>
      <c r="S1743" s="30">
        <v>9.683574621414877</v>
      </c>
      <c r="T1743" s="32" t="s">
        <v>11023</v>
      </c>
      <c r="U1743" s="32" t="s">
        <v>11024</v>
      </c>
      <c r="V1743" s="30">
        <v>10.9183780775546</v>
      </c>
      <c r="W1743" s="28">
        <v>8</v>
      </c>
      <c r="X1743" s="28">
        <v>0.21052631578947401</v>
      </c>
      <c r="Y1743" s="28" t="s">
        <v>14619</v>
      </c>
      <c r="Z1743" s="28" t="s">
        <v>14620</v>
      </c>
      <c r="AA1743" s="28">
        <v>1</v>
      </c>
      <c r="AB1743" s="28">
        <v>33</v>
      </c>
      <c r="AC1743" s="32">
        <f>Solution[[#This Row],[Old Stop]] +1</f>
        <v>191</v>
      </c>
      <c r="AD1743" s="32" t="str">
        <f>_xlfn.CONCAT(Solution[[#This Row],[Notes]],"_",Solution[[#This Row],[Week '#]],"_", _xlfn.SWITCH(Solution[[#This Row],[Column1]], "M", "Monday", "T", "Tuesday", "W", "Wednesday", "R", "Thursday", "H", "Thursday", "F", "Friday"))</f>
        <v>102_Week1_Tuesday</v>
      </c>
      <c r="AE1743" s="32" t="str">
        <f>IF(LEN(Solution[[#This Row],[Available Delivery Days]]) =1, Solution[[#This Row],[Available Delivery Days]], IF(ISNUMBER(SEARCH(Solution[[#This Row],[New Delivery Day]], Solution[[#This Row],[Available Delivery Days]])), Solution[[#This Row],[New Delivery Day]], Solution[[#This Row],[Old Delivery Day]]))</f>
        <v>T</v>
      </c>
      <c r="AF1743" s="31">
        <v>183.2962</v>
      </c>
      <c r="AG1743" s="31">
        <v>31.45</v>
      </c>
      <c r="AH1743" s="28" t="s">
        <v>7832</v>
      </c>
      <c r="AI1743" s="28" t="s">
        <v>932</v>
      </c>
      <c r="AJ1743" s="28" t="s">
        <v>7793</v>
      </c>
      <c r="AK1743" s="28" t="s">
        <v>7792</v>
      </c>
      <c r="AL1743" s="28" t="s">
        <v>7797</v>
      </c>
      <c r="AM1743" s="28">
        <f>_xlfn.XLOOKUP(Solution[[#This Row],[Cu_ID]],Master[cu_id],Master[Notes], "none")</f>
        <v>102</v>
      </c>
      <c r="AN1743" s="28">
        <v>33</v>
      </c>
    </row>
    <row r="1744" spans="1:40" x14ac:dyDescent="0.3">
      <c r="A1744" s="53" t="s">
        <v>11020</v>
      </c>
      <c r="B1744" s="37" t="s">
        <v>11021</v>
      </c>
      <c r="C1744" s="37" t="s">
        <v>7728</v>
      </c>
      <c r="D1744" s="28" t="s">
        <v>7717</v>
      </c>
      <c r="E1744" s="28" t="s">
        <v>7734</v>
      </c>
      <c r="F1744" s="28" t="s">
        <v>903</v>
      </c>
      <c r="G1744" s="28" t="s">
        <v>7725</v>
      </c>
      <c r="H1744" s="28" t="s">
        <v>7734</v>
      </c>
      <c r="I1744" s="28" t="s">
        <v>902</v>
      </c>
      <c r="J1744" s="28">
        <v>190</v>
      </c>
      <c r="K1744" s="35" t="s">
        <v>8658</v>
      </c>
      <c r="L1744" s="35" t="s">
        <v>11022</v>
      </c>
      <c r="M1744" s="30">
        <v>27.9744804408401</v>
      </c>
      <c r="N1744" s="32" t="s">
        <v>14823</v>
      </c>
      <c r="O1744" s="28" t="s">
        <v>7774</v>
      </c>
      <c r="P1744" s="29">
        <v>0.52379629629629632</v>
      </c>
      <c r="Q1744" s="29">
        <v>0.53052083333333333</v>
      </c>
      <c r="R1744" s="28">
        <v>0</v>
      </c>
      <c r="S1744" s="30">
        <v>9.683574621414877</v>
      </c>
      <c r="T1744" s="32" t="s">
        <v>11023</v>
      </c>
      <c r="U1744" s="32" t="s">
        <v>11024</v>
      </c>
      <c r="V1744" s="30">
        <v>26.371530134701299</v>
      </c>
      <c r="W1744" s="28">
        <v>8</v>
      </c>
      <c r="X1744" s="28">
        <v>0.21052631578947401</v>
      </c>
      <c r="Y1744" s="28" t="s">
        <v>14619</v>
      </c>
      <c r="Z1744" s="28" t="s">
        <v>14647</v>
      </c>
      <c r="AA1744" s="28">
        <v>1</v>
      </c>
      <c r="AB1744" s="28">
        <v>33</v>
      </c>
      <c r="AC1744" s="32">
        <f>Solution[[#This Row],[Old Stop]] +1</f>
        <v>191</v>
      </c>
      <c r="AD1744" s="32" t="str">
        <f>_xlfn.CONCAT(Solution[[#This Row],[Notes]],"_",Solution[[#This Row],[Week '#]],"_", _xlfn.SWITCH(Solution[[#This Row],[Column1]], "M", "Monday", "T", "Tuesday", "W", "Wednesday", "R", "Thursday", "H", "Thursday", "F", "Friday"))</f>
        <v>102_Week2_Tuesday</v>
      </c>
      <c r="AE1744" s="32" t="str">
        <f>IF(LEN(Solution[[#This Row],[Available Delivery Days]]) =1, Solution[[#This Row],[Available Delivery Days]], IF(ISNUMBER(SEARCH(Solution[[#This Row],[New Delivery Day]], Solution[[#This Row],[Available Delivery Days]])), Solution[[#This Row],[New Delivery Day]], Solution[[#This Row],[Old Delivery Day]]))</f>
        <v>T</v>
      </c>
      <c r="AF1744" s="31">
        <v>183.2962</v>
      </c>
      <c r="AG1744" s="31">
        <v>31.45</v>
      </c>
      <c r="AH1744" s="28" t="s">
        <v>7832</v>
      </c>
      <c r="AI1744" s="28" t="s">
        <v>932</v>
      </c>
      <c r="AJ1744" s="28" t="s">
        <v>7793</v>
      </c>
      <c r="AK1744" s="28" t="s">
        <v>7792</v>
      </c>
      <c r="AL1744" s="28" t="s">
        <v>7797</v>
      </c>
      <c r="AM1744" s="28">
        <f>_xlfn.XLOOKUP(Solution[[#This Row],[Cu_ID]],Master[cu_id],Master[Notes], "none")</f>
        <v>102</v>
      </c>
      <c r="AN1744" s="28">
        <v>33</v>
      </c>
    </row>
    <row r="1745" spans="1:40" x14ac:dyDescent="0.3">
      <c r="A1745" s="53" t="s">
        <v>11020</v>
      </c>
      <c r="B1745" s="37" t="s">
        <v>11021</v>
      </c>
      <c r="C1745" s="37" t="s">
        <v>7728</v>
      </c>
      <c r="D1745" s="28" t="s">
        <v>7718</v>
      </c>
      <c r="E1745" s="28" t="s">
        <v>7734</v>
      </c>
      <c r="F1745" s="28" t="s">
        <v>903</v>
      </c>
      <c r="G1745" s="28" t="s">
        <v>7772</v>
      </c>
      <c r="H1745" s="28" t="s">
        <v>7734</v>
      </c>
      <c r="I1745" s="28" t="s">
        <v>902</v>
      </c>
      <c r="J1745" s="28">
        <v>190</v>
      </c>
      <c r="K1745" s="35" t="s">
        <v>8658</v>
      </c>
      <c r="L1745" s="35" t="s">
        <v>11022</v>
      </c>
      <c r="M1745" s="30">
        <v>10.5070890039206</v>
      </c>
      <c r="N1745" s="32" t="s">
        <v>15766</v>
      </c>
      <c r="O1745" s="28" t="s">
        <v>7774</v>
      </c>
      <c r="P1745" s="29">
        <v>0.36694444444444446</v>
      </c>
      <c r="Q1745" s="29">
        <v>0.37366898148148148</v>
      </c>
      <c r="R1745" s="28">
        <v>0</v>
      </c>
      <c r="S1745" s="30">
        <v>9.683574621414877</v>
      </c>
      <c r="T1745" s="32" t="s">
        <v>11023</v>
      </c>
      <c r="U1745" s="32" t="s">
        <v>11024</v>
      </c>
      <c r="V1745" s="30">
        <v>10.9183780775546</v>
      </c>
      <c r="W1745" s="28">
        <v>8</v>
      </c>
      <c r="X1745" s="28">
        <v>0.21052631578947401</v>
      </c>
      <c r="Y1745" s="28" t="s">
        <v>14619</v>
      </c>
      <c r="Z1745" s="28" t="s">
        <v>15708</v>
      </c>
      <c r="AA1745" s="28">
        <v>1</v>
      </c>
      <c r="AB1745" s="28">
        <v>33</v>
      </c>
      <c r="AC1745" s="32">
        <f>Solution[[#This Row],[Old Stop]] +1</f>
        <v>191</v>
      </c>
      <c r="AD1745" s="32" t="str">
        <f>_xlfn.CONCAT(Solution[[#This Row],[Notes]],"_",Solution[[#This Row],[Week '#]],"_", _xlfn.SWITCH(Solution[[#This Row],[Column1]], "M", "Monday", "T", "Tuesday", "W", "Wednesday", "R", "Thursday", "H", "Thursday", "F", "Friday"))</f>
        <v>102_Week3_Tuesday</v>
      </c>
      <c r="AE1745" s="32" t="str">
        <f>IF(LEN(Solution[[#This Row],[Available Delivery Days]]) =1, Solution[[#This Row],[Available Delivery Days]], IF(ISNUMBER(SEARCH(Solution[[#This Row],[New Delivery Day]], Solution[[#This Row],[Available Delivery Days]])), Solution[[#This Row],[New Delivery Day]], Solution[[#This Row],[Old Delivery Day]]))</f>
        <v>T</v>
      </c>
      <c r="AF1745" s="31">
        <v>183.2962</v>
      </c>
      <c r="AG1745" s="31">
        <v>31.45</v>
      </c>
      <c r="AH1745" s="28" t="s">
        <v>7832</v>
      </c>
      <c r="AI1745" s="28" t="s">
        <v>932</v>
      </c>
      <c r="AJ1745" s="28" t="s">
        <v>7793</v>
      </c>
      <c r="AK1745" s="28" t="s">
        <v>7792</v>
      </c>
      <c r="AL1745" s="28" t="s">
        <v>7797</v>
      </c>
      <c r="AM1745" s="28">
        <f>_xlfn.XLOOKUP(Solution[[#This Row],[Cu_ID]],Master[cu_id],Master[Notes], "none")</f>
        <v>102</v>
      </c>
      <c r="AN1745" s="28">
        <v>33</v>
      </c>
    </row>
    <row r="1746" spans="1:40" x14ac:dyDescent="0.3">
      <c r="A1746" s="53" t="s">
        <v>11020</v>
      </c>
      <c r="B1746" s="37" t="s">
        <v>11021</v>
      </c>
      <c r="C1746" s="37" t="s">
        <v>7728</v>
      </c>
      <c r="D1746" s="28" t="s">
        <v>7719</v>
      </c>
      <c r="E1746" s="28" t="s">
        <v>7734</v>
      </c>
      <c r="F1746" s="28" t="s">
        <v>903</v>
      </c>
      <c r="G1746" s="28" t="s">
        <v>7768</v>
      </c>
      <c r="H1746" s="28" t="s">
        <v>7734</v>
      </c>
      <c r="I1746" s="28" t="s">
        <v>902</v>
      </c>
      <c r="J1746" s="28">
        <v>190</v>
      </c>
      <c r="K1746" s="35" t="s">
        <v>8658</v>
      </c>
      <c r="L1746" s="35" t="s">
        <v>11022</v>
      </c>
      <c r="M1746" s="30">
        <v>10.5070890039206</v>
      </c>
      <c r="N1746" s="32" t="s">
        <v>16415</v>
      </c>
      <c r="O1746" s="28" t="s">
        <v>7774</v>
      </c>
      <c r="P1746" s="29">
        <v>0.36182870370370368</v>
      </c>
      <c r="Q1746" s="29">
        <v>0.36855324074074075</v>
      </c>
      <c r="R1746" s="28">
        <v>0</v>
      </c>
      <c r="S1746" s="30">
        <v>9.683574621414877</v>
      </c>
      <c r="T1746" s="32" t="s">
        <v>11023</v>
      </c>
      <c r="U1746" s="32" t="s">
        <v>11024</v>
      </c>
      <c r="V1746" s="30">
        <v>10.9183780775546</v>
      </c>
      <c r="W1746" s="28">
        <v>8</v>
      </c>
      <c r="X1746" s="28">
        <v>0.21052631578947401</v>
      </c>
      <c r="Y1746" s="28" t="s">
        <v>14619</v>
      </c>
      <c r="Z1746" s="28" t="s">
        <v>16262</v>
      </c>
      <c r="AA1746" s="28">
        <v>1</v>
      </c>
      <c r="AB1746" s="28">
        <v>33</v>
      </c>
      <c r="AC1746" s="32">
        <f>Solution[[#This Row],[Old Stop]] +1</f>
        <v>191</v>
      </c>
      <c r="AD1746" s="32" t="str">
        <f>_xlfn.CONCAT(Solution[[#This Row],[Notes]],"_",Solution[[#This Row],[Week '#]],"_", _xlfn.SWITCH(Solution[[#This Row],[Column1]], "M", "Monday", "T", "Tuesday", "W", "Wednesday", "R", "Thursday", "H", "Thursday", "F", "Friday"))</f>
        <v>102_Week4_Tuesday</v>
      </c>
      <c r="AE1746" s="32" t="str">
        <f>IF(LEN(Solution[[#This Row],[Available Delivery Days]]) =1, Solution[[#This Row],[Available Delivery Days]], IF(ISNUMBER(SEARCH(Solution[[#This Row],[New Delivery Day]], Solution[[#This Row],[Available Delivery Days]])), Solution[[#This Row],[New Delivery Day]], Solution[[#This Row],[Old Delivery Day]]))</f>
        <v>T</v>
      </c>
      <c r="AF1746" s="31">
        <v>183.2962</v>
      </c>
      <c r="AG1746" s="31">
        <v>31.45</v>
      </c>
      <c r="AH1746" s="28" t="s">
        <v>7832</v>
      </c>
      <c r="AI1746" s="28" t="s">
        <v>932</v>
      </c>
      <c r="AJ1746" s="28" t="s">
        <v>7793</v>
      </c>
      <c r="AK1746" s="28" t="s">
        <v>7792</v>
      </c>
      <c r="AL1746" s="28" t="s">
        <v>7797</v>
      </c>
      <c r="AM1746" s="28">
        <f>_xlfn.XLOOKUP(Solution[[#This Row],[Cu_ID]],Master[cu_id],Master[Notes], "none")</f>
        <v>102</v>
      </c>
      <c r="AN1746" s="28">
        <v>33</v>
      </c>
    </row>
    <row r="1747" spans="1:40" x14ac:dyDescent="0.3">
      <c r="A1747" s="53" t="s">
        <v>10994</v>
      </c>
      <c r="B1747" s="37" t="s">
        <v>10995</v>
      </c>
      <c r="C1747" s="37" t="s">
        <v>7728</v>
      </c>
      <c r="D1747" s="28" t="s">
        <v>7717</v>
      </c>
      <c r="E1747" s="28" t="s">
        <v>7789</v>
      </c>
      <c r="F1747" s="28" t="s">
        <v>902</v>
      </c>
      <c r="G1747" s="28" t="s">
        <v>7733</v>
      </c>
      <c r="H1747" s="28" t="s">
        <v>7789</v>
      </c>
      <c r="I1747" s="28" t="s">
        <v>8057</v>
      </c>
      <c r="J1747" s="28">
        <v>287</v>
      </c>
      <c r="K1747" s="35" t="s">
        <v>8111</v>
      </c>
      <c r="L1747" s="35" t="s">
        <v>10996</v>
      </c>
      <c r="M1747" s="30">
        <v>2.7886194214224802</v>
      </c>
      <c r="N1747" s="32" t="s">
        <v>15570</v>
      </c>
      <c r="O1747" s="28" t="s">
        <v>7756</v>
      </c>
      <c r="P1747" s="29">
        <v>0.3170486111111111</v>
      </c>
      <c r="Q1747" s="29">
        <v>0.33005787037037038</v>
      </c>
      <c r="R1747" s="28">
        <v>0</v>
      </c>
      <c r="S1747" s="30">
        <v>18.733333333333334</v>
      </c>
      <c r="T1747" s="32" t="s">
        <v>10997</v>
      </c>
      <c r="U1747" s="32" t="s">
        <v>10998</v>
      </c>
      <c r="V1747" s="30">
        <v>2.1818327442885002</v>
      </c>
      <c r="W1747" s="28">
        <v>0</v>
      </c>
      <c r="X1747" s="28">
        <v>0</v>
      </c>
      <c r="Y1747" s="28" t="s">
        <v>14563</v>
      </c>
      <c r="Z1747" s="28" t="s">
        <v>15541</v>
      </c>
      <c r="AA1747" s="28">
        <v>1</v>
      </c>
      <c r="AB1747" s="28">
        <v>0</v>
      </c>
      <c r="AC1747" s="32">
        <f>Solution[[#This Row],[Old Stop]] +1</f>
        <v>288</v>
      </c>
      <c r="AD1747" s="32" t="str">
        <f>_xlfn.CONCAT(Solution[[#This Row],[Notes]],"_",Solution[[#This Row],[Week '#]],"_", _xlfn.SWITCH(Solution[[#This Row],[Column1]], "M", "Monday", "T", "Tuesday", "W", "Wednesday", "R", "Thursday", "H", "Thursday", "F", "Friday"))</f>
        <v>101_Week2_Friday</v>
      </c>
      <c r="AE1747" s="32" t="str">
        <f>IF(LEN(Solution[[#This Row],[Available Delivery Days]]) =1, Solution[[#This Row],[Available Delivery Days]], IF(ISNUMBER(SEARCH(Solution[[#This Row],[New Delivery Day]], Solution[[#This Row],[Available Delivery Days]])), Solution[[#This Row],[New Delivery Day]], Solution[[#This Row],[Old Delivery Day]]))</f>
        <v>F</v>
      </c>
      <c r="AF1747" s="31">
        <v>64.707499999999996</v>
      </c>
      <c r="AG1747" s="31">
        <v>38.695</v>
      </c>
      <c r="AH1747" s="28" t="s">
        <v>7832</v>
      </c>
      <c r="AI1747" s="28" t="s">
        <v>6015</v>
      </c>
      <c r="AJ1747" s="28" t="s">
        <v>7793</v>
      </c>
      <c r="AK1747" s="28" t="s">
        <v>7792</v>
      </c>
      <c r="AL1747" s="28" t="s">
        <v>7797</v>
      </c>
      <c r="AM1747" s="28">
        <f>_xlfn.XLOOKUP(Solution[[#This Row],[Cu_ID]],Master[cu_id],Master[Notes], "none")</f>
        <v>101</v>
      </c>
      <c r="AN1747" s="28">
        <v>0</v>
      </c>
    </row>
    <row r="1748" spans="1:40" x14ac:dyDescent="0.3">
      <c r="A1748" s="53" t="s">
        <v>10994</v>
      </c>
      <c r="B1748" s="37" t="s">
        <v>10995</v>
      </c>
      <c r="C1748" s="37" t="s">
        <v>7728</v>
      </c>
      <c r="D1748" s="28" t="s">
        <v>7719</v>
      </c>
      <c r="E1748" s="28" t="s">
        <v>7789</v>
      </c>
      <c r="F1748" s="28" t="s">
        <v>902</v>
      </c>
      <c r="G1748" s="28" t="s">
        <v>7814</v>
      </c>
      <c r="H1748" s="28" t="s">
        <v>7789</v>
      </c>
      <c r="I1748" s="28" t="s">
        <v>8057</v>
      </c>
      <c r="J1748" s="28">
        <v>287</v>
      </c>
      <c r="K1748" s="35" t="s">
        <v>8111</v>
      </c>
      <c r="L1748" s="35" t="s">
        <v>10996</v>
      </c>
      <c r="M1748" s="30">
        <v>3.0705242305993998</v>
      </c>
      <c r="N1748" s="32" t="s">
        <v>16442</v>
      </c>
      <c r="O1748" s="28" t="s">
        <v>7756</v>
      </c>
      <c r="P1748" s="29">
        <v>0.49918981481481484</v>
      </c>
      <c r="Q1748" s="29">
        <v>0.51219907407407406</v>
      </c>
      <c r="R1748" s="28">
        <v>0</v>
      </c>
      <c r="S1748" s="30">
        <v>18.733333333333334</v>
      </c>
      <c r="T1748" s="32" t="s">
        <v>10997</v>
      </c>
      <c r="U1748" s="32" t="s">
        <v>10998</v>
      </c>
      <c r="V1748" s="30">
        <v>1.82501286756689</v>
      </c>
      <c r="W1748" s="28">
        <v>0</v>
      </c>
      <c r="X1748" s="28">
        <v>0</v>
      </c>
      <c r="Y1748" s="28" t="s">
        <v>14563</v>
      </c>
      <c r="Z1748" s="28" t="s">
        <v>16431</v>
      </c>
      <c r="AA1748" s="28">
        <v>1</v>
      </c>
      <c r="AB1748" s="28">
        <v>0</v>
      </c>
      <c r="AC1748" s="32">
        <f>Solution[[#This Row],[Old Stop]] +1</f>
        <v>288</v>
      </c>
      <c r="AD1748" s="32" t="str">
        <f>_xlfn.CONCAT(Solution[[#This Row],[Notes]],"_",Solution[[#This Row],[Week '#]],"_", _xlfn.SWITCH(Solution[[#This Row],[Column1]], "M", "Monday", "T", "Tuesday", "W", "Wednesday", "R", "Thursday", "H", "Thursday", "F", "Friday"))</f>
        <v>101_Week4_Friday</v>
      </c>
      <c r="AE1748" s="32" t="str">
        <f>IF(LEN(Solution[[#This Row],[Available Delivery Days]]) =1, Solution[[#This Row],[Available Delivery Days]], IF(ISNUMBER(SEARCH(Solution[[#This Row],[New Delivery Day]], Solution[[#This Row],[Available Delivery Days]])), Solution[[#This Row],[New Delivery Day]], Solution[[#This Row],[Old Delivery Day]]))</f>
        <v>F</v>
      </c>
      <c r="AF1748" s="31">
        <v>64.707499999999996</v>
      </c>
      <c r="AG1748" s="31">
        <v>38.695</v>
      </c>
      <c r="AH1748" s="28" t="s">
        <v>7832</v>
      </c>
      <c r="AI1748" s="28" t="s">
        <v>6015</v>
      </c>
      <c r="AJ1748" s="28" t="s">
        <v>7793</v>
      </c>
      <c r="AK1748" s="28" t="s">
        <v>7792</v>
      </c>
      <c r="AL1748" s="28" t="s">
        <v>7797</v>
      </c>
      <c r="AM1748" s="28">
        <f>_xlfn.XLOOKUP(Solution[[#This Row],[Cu_ID]],Master[cu_id],Master[Notes], "none")</f>
        <v>101</v>
      </c>
      <c r="AN1748" s="28">
        <v>0</v>
      </c>
    </row>
    <row r="1749" spans="1:40" x14ac:dyDescent="0.3">
      <c r="A1749" s="53" t="s">
        <v>12122</v>
      </c>
      <c r="B1749" s="37" t="s">
        <v>12123</v>
      </c>
      <c r="C1749" s="37" t="s">
        <v>7728</v>
      </c>
      <c r="D1749" s="28" t="s">
        <v>7717</v>
      </c>
      <c r="E1749" s="28" t="s">
        <v>7734</v>
      </c>
      <c r="F1749" s="28" t="s">
        <v>901</v>
      </c>
      <c r="G1749" s="28" t="s">
        <v>7756</v>
      </c>
      <c r="H1749" s="28" t="s">
        <v>7734</v>
      </c>
      <c r="I1749" s="28" t="s">
        <v>903</v>
      </c>
      <c r="J1749" s="28">
        <v>540</v>
      </c>
      <c r="K1749" s="35" t="s">
        <v>8366</v>
      </c>
      <c r="L1749" s="35" t="s">
        <v>12124</v>
      </c>
      <c r="M1749" s="30">
        <v>0.23114934563636799</v>
      </c>
      <c r="N1749" s="32" t="s">
        <v>15349</v>
      </c>
      <c r="O1749" s="28" t="s">
        <v>7751</v>
      </c>
      <c r="P1749" s="29">
        <v>0.31116898148148148</v>
      </c>
      <c r="Q1749" s="29">
        <v>0.31207175925925928</v>
      </c>
      <c r="R1749" s="28">
        <v>0</v>
      </c>
      <c r="S1749" s="30">
        <v>1.3</v>
      </c>
      <c r="T1749" s="32" t="s">
        <v>12125</v>
      </c>
      <c r="U1749" s="32" t="s">
        <v>12126</v>
      </c>
      <c r="V1749" s="30">
        <v>0.12368098054610401</v>
      </c>
      <c r="W1749" s="28">
        <v>0</v>
      </c>
      <c r="X1749" s="28">
        <v>0</v>
      </c>
      <c r="Y1749" s="28" t="s">
        <v>14567</v>
      </c>
      <c r="Z1749" s="28" t="s">
        <v>14570</v>
      </c>
      <c r="AA1749" s="28">
        <v>1</v>
      </c>
      <c r="AB1749" s="28">
        <v>0</v>
      </c>
      <c r="AC1749" s="32">
        <f>Solution[[#This Row],[Old Stop]] +1</f>
        <v>541</v>
      </c>
      <c r="AD1749" s="32" t="str">
        <f>_xlfn.CONCAT(Solution[[#This Row],[Notes]],"_",Solution[[#This Row],[Week '#]],"_", _xlfn.SWITCH(Solution[[#This Row],[Column1]], "M", "Monday", "T", "Tuesday", "W", "Wednesday", "R", "Thursday", "H", "Thursday", "F", "Friday"))</f>
        <v>102_Week2_Monday</v>
      </c>
      <c r="AE1749" s="32" t="str">
        <f>IF(LEN(Solution[[#This Row],[Available Delivery Days]]) =1, Solution[[#This Row],[Available Delivery Days]], IF(ISNUMBER(SEARCH(Solution[[#This Row],[New Delivery Day]], Solution[[#This Row],[Available Delivery Days]])), Solution[[#This Row],[New Delivery Day]], Solution[[#This Row],[Old Delivery Day]]))</f>
        <v>M</v>
      </c>
      <c r="AF1749" s="31">
        <v>34.215000000000003</v>
      </c>
      <c r="AG1749" s="31">
        <v>0</v>
      </c>
      <c r="AH1749" s="28" t="s">
        <v>7832</v>
      </c>
      <c r="AI1749" s="28" t="s">
        <v>932</v>
      </c>
      <c r="AJ1749" s="28" t="s">
        <v>7793</v>
      </c>
      <c r="AK1749" s="28" t="s">
        <v>7792</v>
      </c>
      <c r="AL1749" s="28" t="s">
        <v>7797</v>
      </c>
      <c r="AM1749" s="28">
        <f>_xlfn.XLOOKUP(Solution[[#This Row],[Cu_ID]],Master[cu_id],Master[Notes], "none")</f>
        <v>102</v>
      </c>
      <c r="AN1749" s="28">
        <v>0</v>
      </c>
    </row>
    <row r="1750" spans="1:40" x14ac:dyDescent="0.3">
      <c r="A1750" s="53" t="s">
        <v>12122</v>
      </c>
      <c r="B1750" s="37" t="s">
        <v>12123</v>
      </c>
      <c r="C1750" s="37" t="s">
        <v>7728</v>
      </c>
      <c r="D1750" s="28" t="s">
        <v>7719</v>
      </c>
      <c r="E1750" s="28" t="s">
        <v>7734</v>
      </c>
      <c r="F1750" s="28" t="s">
        <v>901</v>
      </c>
      <c r="G1750" s="28" t="s">
        <v>7756</v>
      </c>
      <c r="H1750" s="28" t="s">
        <v>7734</v>
      </c>
      <c r="I1750" s="28" t="s">
        <v>903</v>
      </c>
      <c r="J1750" s="28">
        <v>540</v>
      </c>
      <c r="K1750" s="35" t="s">
        <v>8366</v>
      </c>
      <c r="L1750" s="35" t="s">
        <v>12124</v>
      </c>
      <c r="M1750" s="30">
        <v>0.23114934563636799</v>
      </c>
      <c r="N1750" s="32" t="s">
        <v>16362</v>
      </c>
      <c r="O1750" s="28" t="s">
        <v>7751</v>
      </c>
      <c r="P1750" s="29">
        <v>0.31116898148148148</v>
      </c>
      <c r="Q1750" s="29">
        <v>0.31207175925925928</v>
      </c>
      <c r="R1750" s="28">
        <v>0</v>
      </c>
      <c r="S1750" s="30">
        <v>1.3</v>
      </c>
      <c r="T1750" s="32" t="s">
        <v>12125</v>
      </c>
      <c r="U1750" s="32" t="s">
        <v>12126</v>
      </c>
      <c r="V1750" s="30">
        <v>0.12368098054610401</v>
      </c>
      <c r="W1750" s="28">
        <v>0</v>
      </c>
      <c r="X1750" s="28">
        <v>0</v>
      </c>
      <c r="Y1750" s="28" t="s">
        <v>14567</v>
      </c>
      <c r="Z1750" s="28" t="s">
        <v>16338</v>
      </c>
      <c r="AA1750" s="28">
        <v>1</v>
      </c>
      <c r="AB1750" s="28">
        <v>0</v>
      </c>
      <c r="AC1750" s="32">
        <f>Solution[[#This Row],[Old Stop]] +1</f>
        <v>541</v>
      </c>
      <c r="AD1750" s="32" t="str">
        <f>_xlfn.CONCAT(Solution[[#This Row],[Notes]],"_",Solution[[#This Row],[Week '#]],"_", _xlfn.SWITCH(Solution[[#This Row],[Column1]], "M", "Monday", "T", "Tuesday", "W", "Wednesday", "R", "Thursday", "H", "Thursday", "F", "Friday"))</f>
        <v>102_Week4_Monday</v>
      </c>
      <c r="AE1750" s="32" t="str">
        <f>IF(LEN(Solution[[#This Row],[Available Delivery Days]]) =1, Solution[[#This Row],[Available Delivery Days]], IF(ISNUMBER(SEARCH(Solution[[#This Row],[New Delivery Day]], Solution[[#This Row],[Available Delivery Days]])), Solution[[#This Row],[New Delivery Day]], Solution[[#This Row],[Old Delivery Day]]))</f>
        <v>M</v>
      </c>
      <c r="AF1750" s="31">
        <v>34.215000000000003</v>
      </c>
      <c r="AG1750" s="31">
        <v>0</v>
      </c>
      <c r="AH1750" s="28" t="s">
        <v>7832</v>
      </c>
      <c r="AI1750" s="28" t="s">
        <v>932</v>
      </c>
      <c r="AJ1750" s="28" t="s">
        <v>7793</v>
      </c>
      <c r="AK1750" s="28" t="s">
        <v>7792</v>
      </c>
      <c r="AL1750" s="28" t="s">
        <v>7797</v>
      </c>
      <c r="AM1750" s="28">
        <f>_xlfn.XLOOKUP(Solution[[#This Row],[Cu_ID]],Master[cu_id],Master[Notes], "none")</f>
        <v>102</v>
      </c>
      <c r="AN1750" s="28">
        <v>0</v>
      </c>
    </row>
    <row r="1751" spans="1:40" x14ac:dyDescent="0.3">
      <c r="A1751" s="53" t="s">
        <v>13145</v>
      </c>
      <c r="B1751" s="37" t="s">
        <v>13146</v>
      </c>
      <c r="C1751" s="37" t="s">
        <v>949</v>
      </c>
      <c r="D1751" s="28" t="s">
        <v>7716</v>
      </c>
      <c r="E1751" s="28" t="s">
        <v>7789</v>
      </c>
      <c r="F1751" s="28" t="s">
        <v>903</v>
      </c>
      <c r="G1751" s="28" t="s">
        <v>7759</v>
      </c>
      <c r="H1751" s="28" t="s">
        <v>7789</v>
      </c>
      <c r="I1751" s="28" t="s">
        <v>903</v>
      </c>
      <c r="J1751" s="28">
        <v>160</v>
      </c>
      <c r="K1751" s="35" t="s">
        <v>9670</v>
      </c>
      <c r="L1751" s="35" t="s">
        <v>13147</v>
      </c>
      <c r="M1751" s="30">
        <v>0.33741874620318402</v>
      </c>
      <c r="N1751" s="32" t="s">
        <v>14673</v>
      </c>
      <c r="O1751" s="28" t="s">
        <v>10953</v>
      </c>
      <c r="P1751" s="29">
        <v>0.41091435185185188</v>
      </c>
      <c r="Q1751" s="29">
        <v>0.41392361111111109</v>
      </c>
      <c r="R1751" s="28">
        <v>0</v>
      </c>
      <c r="S1751" s="30">
        <v>4.333333333333333</v>
      </c>
      <c r="T1751" s="32" t="s">
        <v>13148</v>
      </c>
      <c r="U1751" s="32" t="s">
        <v>13149</v>
      </c>
      <c r="V1751" s="30">
        <v>8.1686360372568698E-2</v>
      </c>
      <c r="W1751" s="28">
        <v>0</v>
      </c>
      <c r="X1751" s="28">
        <v>0</v>
      </c>
      <c r="Y1751" s="28" t="s">
        <v>14639</v>
      </c>
      <c r="Z1751" s="28" t="s">
        <v>14640</v>
      </c>
      <c r="AA1751" s="28">
        <v>1</v>
      </c>
      <c r="AB1751" s="28">
        <v>0</v>
      </c>
      <c r="AC1751" s="32">
        <f>Solution[[#This Row],[Old Stop]] +1</f>
        <v>161</v>
      </c>
      <c r="AD1751" s="32" t="str">
        <f>_xlfn.CONCAT(Solution[[#This Row],[Notes]],"_",Solution[[#This Row],[Week '#]],"_", _xlfn.SWITCH(Solution[[#This Row],[Column1]], "M", "Monday", "T", "Tuesday", "W", "Wednesday", "R", "Thursday", "H", "Thursday", "F", "Friday"))</f>
        <v>101_Week1_Tuesday</v>
      </c>
      <c r="AE1751" s="32" t="str">
        <f>IF(LEN(Solution[[#This Row],[Available Delivery Days]]) =1, Solution[[#This Row],[Available Delivery Days]], IF(ISNUMBER(SEARCH(Solution[[#This Row],[New Delivery Day]], Solution[[#This Row],[Available Delivery Days]])), Solution[[#This Row],[New Delivery Day]], Solution[[#This Row],[Old Delivery Day]]))</f>
        <v>T</v>
      </c>
      <c r="AF1751" s="31">
        <v>5.2937000000000003</v>
      </c>
      <c r="AG1751" s="31">
        <v>0</v>
      </c>
      <c r="AH1751" s="28" t="s">
        <v>7832</v>
      </c>
      <c r="AI1751" s="28" t="s">
        <v>932</v>
      </c>
      <c r="AJ1751" s="28" t="s">
        <v>7793</v>
      </c>
      <c r="AK1751" s="28" t="s">
        <v>7793</v>
      </c>
      <c r="AL1751" s="28" t="s">
        <v>7797</v>
      </c>
      <c r="AM1751" s="28">
        <f>_xlfn.XLOOKUP(Solution[[#This Row],[Cu_ID]],Master[cu_id],Master[Notes], "none")</f>
        <v>101</v>
      </c>
      <c r="AN1751" s="28"/>
    </row>
    <row r="1752" spans="1:40" x14ac:dyDescent="0.3">
      <c r="A1752" s="53" t="s">
        <v>13145</v>
      </c>
      <c r="B1752" s="37" t="s">
        <v>13146</v>
      </c>
      <c r="C1752" s="37" t="s">
        <v>949</v>
      </c>
      <c r="D1752" s="28" t="s">
        <v>7717</v>
      </c>
      <c r="E1752" s="28" t="s">
        <v>7789</v>
      </c>
      <c r="F1752" s="28" t="s">
        <v>903</v>
      </c>
      <c r="G1752" s="28" t="s">
        <v>7758</v>
      </c>
      <c r="H1752" s="28" t="s">
        <v>7789</v>
      </c>
      <c r="I1752" s="28" t="s">
        <v>903</v>
      </c>
      <c r="J1752" s="28">
        <v>160</v>
      </c>
      <c r="K1752" s="35" t="s">
        <v>9670</v>
      </c>
      <c r="L1752" s="35" t="s">
        <v>13147</v>
      </c>
      <c r="M1752" s="30">
        <v>0.359731804579496</v>
      </c>
      <c r="N1752" s="32" t="s">
        <v>15654</v>
      </c>
      <c r="O1752" s="28" t="s">
        <v>10953</v>
      </c>
      <c r="P1752" s="29">
        <v>0.41653935185185187</v>
      </c>
      <c r="Q1752" s="29">
        <v>0.41954861111111114</v>
      </c>
      <c r="R1752" s="28">
        <v>0</v>
      </c>
      <c r="S1752" s="30">
        <v>4.333333333333333</v>
      </c>
      <c r="T1752" s="32" t="s">
        <v>13148</v>
      </c>
      <c r="U1752" s="32" t="s">
        <v>13149</v>
      </c>
      <c r="V1752" s="30">
        <v>7.4973725865503701E-2</v>
      </c>
      <c r="W1752" s="28">
        <v>0</v>
      </c>
      <c r="X1752" s="28">
        <v>0</v>
      </c>
      <c r="Y1752" s="28" t="s">
        <v>14639</v>
      </c>
      <c r="Z1752" s="28" t="s">
        <v>15543</v>
      </c>
      <c r="AA1752" s="28">
        <v>1</v>
      </c>
      <c r="AB1752" s="28">
        <v>0</v>
      </c>
      <c r="AC1752" s="32">
        <f>Solution[[#This Row],[Old Stop]] +1</f>
        <v>161</v>
      </c>
      <c r="AD1752" s="32" t="str">
        <f>_xlfn.CONCAT(Solution[[#This Row],[Notes]],"_",Solution[[#This Row],[Week '#]],"_", _xlfn.SWITCH(Solution[[#This Row],[Column1]], "M", "Monday", "T", "Tuesday", "W", "Wednesday", "R", "Thursday", "H", "Thursday", "F", "Friday"))</f>
        <v>101_Week2_Tuesday</v>
      </c>
      <c r="AE1752" s="32" t="str">
        <f>IF(LEN(Solution[[#This Row],[Available Delivery Days]]) =1, Solution[[#This Row],[Available Delivery Days]], IF(ISNUMBER(SEARCH(Solution[[#This Row],[New Delivery Day]], Solution[[#This Row],[Available Delivery Days]])), Solution[[#This Row],[New Delivery Day]], Solution[[#This Row],[Old Delivery Day]]))</f>
        <v>T</v>
      </c>
      <c r="AF1752" s="31">
        <v>5.2937000000000003</v>
      </c>
      <c r="AG1752" s="31">
        <v>0</v>
      </c>
      <c r="AH1752" s="28" t="s">
        <v>7832</v>
      </c>
      <c r="AI1752" s="28" t="s">
        <v>932</v>
      </c>
      <c r="AJ1752" s="28" t="s">
        <v>7793</v>
      </c>
      <c r="AK1752" s="28" t="s">
        <v>7793</v>
      </c>
      <c r="AL1752" s="28" t="s">
        <v>7797</v>
      </c>
      <c r="AM1752" s="28">
        <f>_xlfn.XLOOKUP(Solution[[#This Row],[Cu_ID]],Master[cu_id],Master[Notes], "none")</f>
        <v>101</v>
      </c>
      <c r="AN1752" s="28"/>
    </row>
    <row r="1753" spans="1:40" x14ac:dyDescent="0.3">
      <c r="A1753" s="53" t="s">
        <v>13145</v>
      </c>
      <c r="B1753" s="37" t="s">
        <v>13146</v>
      </c>
      <c r="C1753" s="37" t="s">
        <v>949</v>
      </c>
      <c r="D1753" s="28" t="s">
        <v>7718</v>
      </c>
      <c r="E1753" s="28" t="s">
        <v>7789</v>
      </c>
      <c r="F1753" s="28" t="s">
        <v>903</v>
      </c>
      <c r="G1753" s="28" t="s">
        <v>7768</v>
      </c>
      <c r="H1753" s="28" t="s">
        <v>7789</v>
      </c>
      <c r="I1753" s="28" t="s">
        <v>903</v>
      </c>
      <c r="J1753" s="28">
        <v>160</v>
      </c>
      <c r="K1753" s="35" t="s">
        <v>9670</v>
      </c>
      <c r="L1753" s="35" t="s">
        <v>13147</v>
      </c>
      <c r="M1753" s="30">
        <v>0.33741874620318402</v>
      </c>
      <c r="N1753" s="32" t="s">
        <v>15853</v>
      </c>
      <c r="O1753" s="28" t="s">
        <v>10953</v>
      </c>
      <c r="P1753" s="29">
        <v>0.41864583333333333</v>
      </c>
      <c r="Q1753" s="29">
        <v>0.4216550925925926</v>
      </c>
      <c r="R1753" s="28">
        <v>0</v>
      </c>
      <c r="S1753" s="30">
        <v>4.333333333333333</v>
      </c>
      <c r="T1753" s="32" t="s">
        <v>13148</v>
      </c>
      <c r="U1753" s="32" t="s">
        <v>13149</v>
      </c>
      <c r="V1753" s="30">
        <v>8.1686360372568698E-2</v>
      </c>
      <c r="W1753" s="28">
        <v>0</v>
      </c>
      <c r="X1753" s="28">
        <v>0</v>
      </c>
      <c r="Y1753" s="28" t="s">
        <v>14639</v>
      </c>
      <c r="Z1753" s="28" t="s">
        <v>15838</v>
      </c>
      <c r="AA1753" s="28">
        <v>1</v>
      </c>
      <c r="AB1753" s="28">
        <v>0</v>
      </c>
      <c r="AC1753" s="32">
        <f>Solution[[#This Row],[Old Stop]] +1</f>
        <v>161</v>
      </c>
      <c r="AD1753" s="32" t="str">
        <f>_xlfn.CONCAT(Solution[[#This Row],[Notes]],"_",Solution[[#This Row],[Week '#]],"_", _xlfn.SWITCH(Solution[[#This Row],[Column1]], "M", "Monday", "T", "Tuesday", "W", "Wednesday", "R", "Thursday", "H", "Thursday", "F", "Friday"))</f>
        <v>101_Week3_Tuesday</v>
      </c>
      <c r="AE1753" s="32" t="str">
        <f>IF(LEN(Solution[[#This Row],[Available Delivery Days]]) =1, Solution[[#This Row],[Available Delivery Days]], IF(ISNUMBER(SEARCH(Solution[[#This Row],[New Delivery Day]], Solution[[#This Row],[Available Delivery Days]])), Solution[[#This Row],[New Delivery Day]], Solution[[#This Row],[Old Delivery Day]]))</f>
        <v>T</v>
      </c>
      <c r="AF1753" s="31">
        <v>5.2937000000000003</v>
      </c>
      <c r="AG1753" s="31">
        <v>0</v>
      </c>
      <c r="AH1753" s="28" t="s">
        <v>7832</v>
      </c>
      <c r="AI1753" s="28" t="s">
        <v>932</v>
      </c>
      <c r="AJ1753" s="28" t="s">
        <v>7793</v>
      </c>
      <c r="AK1753" s="28" t="s">
        <v>7793</v>
      </c>
      <c r="AL1753" s="28" t="s">
        <v>7797</v>
      </c>
      <c r="AM1753" s="28">
        <f>_xlfn.XLOOKUP(Solution[[#This Row],[Cu_ID]],Master[cu_id],Master[Notes], "none")</f>
        <v>101</v>
      </c>
      <c r="AN1753" s="28"/>
    </row>
    <row r="1754" spans="1:40" x14ac:dyDescent="0.3">
      <c r="A1754" s="53" t="s">
        <v>13145</v>
      </c>
      <c r="B1754" s="37" t="s">
        <v>13146</v>
      </c>
      <c r="C1754" s="37" t="s">
        <v>949</v>
      </c>
      <c r="D1754" s="28" t="s">
        <v>7719</v>
      </c>
      <c r="E1754" s="28" t="s">
        <v>7789</v>
      </c>
      <c r="F1754" s="28" t="s">
        <v>903</v>
      </c>
      <c r="G1754" s="28" t="s">
        <v>7723</v>
      </c>
      <c r="H1754" s="28" t="s">
        <v>7789</v>
      </c>
      <c r="I1754" s="28" t="s">
        <v>903</v>
      </c>
      <c r="J1754" s="28">
        <v>160</v>
      </c>
      <c r="K1754" s="35" t="s">
        <v>9670</v>
      </c>
      <c r="L1754" s="35" t="s">
        <v>13147</v>
      </c>
      <c r="M1754" s="30">
        <v>0.33741874620318402</v>
      </c>
      <c r="N1754" s="32" t="s">
        <v>16671</v>
      </c>
      <c r="O1754" s="28" t="s">
        <v>10953</v>
      </c>
      <c r="P1754" s="29">
        <v>0.45758101851851851</v>
      </c>
      <c r="Q1754" s="29">
        <v>0.46059027777777778</v>
      </c>
      <c r="R1754" s="28">
        <v>0</v>
      </c>
      <c r="S1754" s="30">
        <v>4.333333333333333</v>
      </c>
      <c r="T1754" s="32" t="s">
        <v>13148</v>
      </c>
      <c r="U1754" s="32" t="s">
        <v>13149</v>
      </c>
      <c r="V1754" s="30">
        <v>8.1686360372568698E-2</v>
      </c>
      <c r="W1754" s="28">
        <v>0</v>
      </c>
      <c r="X1754" s="28">
        <v>0</v>
      </c>
      <c r="Y1754" s="28" t="s">
        <v>14639</v>
      </c>
      <c r="Z1754" s="28" t="s">
        <v>16423</v>
      </c>
      <c r="AA1754" s="28">
        <v>1</v>
      </c>
      <c r="AB1754" s="28">
        <v>0</v>
      </c>
      <c r="AC1754" s="32">
        <f>Solution[[#This Row],[Old Stop]] +1</f>
        <v>161</v>
      </c>
      <c r="AD1754" s="32" t="str">
        <f>_xlfn.CONCAT(Solution[[#This Row],[Notes]],"_",Solution[[#This Row],[Week '#]],"_", _xlfn.SWITCH(Solution[[#This Row],[Column1]], "M", "Monday", "T", "Tuesday", "W", "Wednesday", "R", "Thursday", "H", "Thursday", "F", "Friday"))</f>
        <v>101_Week4_Tuesday</v>
      </c>
      <c r="AE1754" s="32" t="str">
        <f>IF(LEN(Solution[[#This Row],[Available Delivery Days]]) =1, Solution[[#This Row],[Available Delivery Days]], IF(ISNUMBER(SEARCH(Solution[[#This Row],[New Delivery Day]], Solution[[#This Row],[Available Delivery Days]])), Solution[[#This Row],[New Delivery Day]], Solution[[#This Row],[Old Delivery Day]]))</f>
        <v>T</v>
      </c>
      <c r="AF1754" s="31">
        <v>5.2937000000000003</v>
      </c>
      <c r="AG1754" s="31">
        <v>0</v>
      </c>
      <c r="AH1754" s="28" t="s">
        <v>7832</v>
      </c>
      <c r="AI1754" s="28" t="s">
        <v>932</v>
      </c>
      <c r="AJ1754" s="28" t="s">
        <v>7793</v>
      </c>
      <c r="AK1754" s="28" t="s">
        <v>7793</v>
      </c>
      <c r="AL1754" s="28" t="s">
        <v>7797</v>
      </c>
      <c r="AM1754" s="28">
        <f>_xlfn.XLOOKUP(Solution[[#This Row],[Cu_ID]],Master[cu_id],Master[Notes], "none")</f>
        <v>101</v>
      </c>
      <c r="AN1754" s="28"/>
    </row>
    <row r="1755" spans="1:40" x14ac:dyDescent="0.3">
      <c r="A1755" s="53" t="s">
        <v>11532</v>
      </c>
      <c r="B1755" s="37" t="s">
        <v>11533</v>
      </c>
      <c r="C1755" s="37" t="s">
        <v>7728</v>
      </c>
      <c r="D1755" s="28" t="s">
        <v>7716</v>
      </c>
      <c r="E1755" s="28" t="s">
        <v>7734</v>
      </c>
      <c r="F1755" s="28" t="s">
        <v>900</v>
      </c>
      <c r="G1755" s="28" t="s">
        <v>7723</v>
      </c>
      <c r="H1755" s="28" t="s">
        <v>7734</v>
      </c>
      <c r="I1755" s="28" t="s">
        <v>8057</v>
      </c>
      <c r="J1755" s="28">
        <v>155</v>
      </c>
      <c r="K1755" s="35" t="s">
        <v>8545</v>
      </c>
      <c r="L1755" s="35" t="s">
        <v>11534</v>
      </c>
      <c r="M1755" s="30">
        <v>4.4785488061606902</v>
      </c>
      <c r="N1755" s="32" t="s">
        <v>15267</v>
      </c>
      <c r="O1755" s="28" t="s">
        <v>7774</v>
      </c>
      <c r="P1755" s="29">
        <v>0.40003472222222225</v>
      </c>
      <c r="Q1755" s="29">
        <v>0.40208333333333335</v>
      </c>
      <c r="R1755" s="28">
        <v>0</v>
      </c>
      <c r="S1755" s="30">
        <v>2.9555555550000001</v>
      </c>
      <c r="T1755" s="32" t="s">
        <v>11535</v>
      </c>
      <c r="U1755" s="32" t="s">
        <v>11536</v>
      </c>
      <c r="V1755" s="30">
        <v>3.7599649028003999</v>
      </c>
      <c r="W1755" s="28">
        <v>2</v>
      </c>
      <c r="X1755" s="28">
        <v>5.7142857142857099E-2</v>
      </c>
      <c r="Y1755" s="28" t="s">
        <v>14645</v>
      </c>
      <c r="Z1755" s="28" t="s">
        <v>14646</v>
      </c>
      <c r="AA1755" s="28">
        <v>1</v>
      </c>
      <c r="AB1755" s="28">
        <v>0</v>
      </c>
      <c r="AC1755" s="32">
        <f>Solution[[#This Row],[Old Stop]] +1</f>
        <v>156</v>
      </c>
      <c r="AD1755" s="32" t="str">
        <f>_xlfn.CONCAT(Solution[[#This Row],[Notes]],"_",Solution[[#This Row],[Week '#]],"_", _xlfn.SWITCH(Solution[[#This Row],[Column1]], "M", "Monday", "T", "Tuesday", "W", "Wednesday", "R", "Thursday", "H", "Thursday", "F", "Friday"))</f>
        <v>102_Week1_Wednesday</v>
      </c>
      <c r="AE1755" s="32" t="str">
        <f>IF(LEN(Solution[[#This Row],[Available Delivery Days]]) =1, Solution[[#This Row],[Available Delivery Days]], IF(ISNUMBER(SEARCH(Solution[[#This Row],[New Delivery Day]], Solution[[#This Row],[Available Delivery Days]])), Solution[[#This Row],[New Delivery Day]], Solution[[#This Row],[Old Delivery Day]]))</f>
        <v>W</v>
      </c>
      <c r="AF1755" s="31">
        <v>80.276200000000003</v>
      </c>
      <c r="AG1755" s="31">
        <v>14.0137</v>
      </c>
      <c r="AH1755" s="28" t="s">
        <v>7832</v>
      </c>
      <c r="AI1755" s="28" t="s">
        <v>932</v>
      </c>
      <c r="AJ1755" s="28" t="s">
        <v>7793</v>
      </c>
      <c r="AK1755" s="28" t="s">
        <v>7792</v>
      </c>
      <c r="AL1755" s="28" t="s">
        <v>7797</v>
      </c>
      <c r="AM1755" s="28">
        <f>_xlfn.XLOOKUP(Solution[[#This Row],[Cu_ID]],Master[cu_id],Master[Notes], "none")</f>
        <v>102</v>
      </c>
      <c r="AN1755" s="28">
        <v>0</v>
      </c>
    </row>
    <row r="1756" spans="1:40" x14ac:dyDescent="0.3">
      <c r="A1756" s="53" t="s">
        <v>11532</v>
      </c>
      <c r="B1756" s="37" t="s">
        <v>11533</v>
      </c>
      <c r="C1756" s="37" t="s">
        <v>7728</v>
      </c>
      <c r="D1756" s="28" t="s">
        <v>7717</v>
      </c>
      <c r="E1756" s="28" t="s">
        <v>7734</v>
      </c>
      <c r="F1756" s="28" t="s">
        <v>900</v>
      </c>
      <c r="G1756" s="28" t="s">
        <v>7763</v>
      </c>
      <c r="H1756" s="28" t="s">
        <v>7734</v>
      </c>
      <c r="I1756" s="28" t="s">
        <v>8057</v>
      </c>
      <c r="J1756" s="28">
        <v>155</v>
      </c>
      <c r="K1756" s="35" t="s">
        <v>8545</v>
      </c>
      <c r="L1756" s="35" t="s">
        <v>11534</v>
      </c>
      <c r="M1756" s="30">
        <v>5.5829296261072203</v>
      </c>
      <c r="N1756" s="32" t="s">
        <v>15268</v>
      </c>
      <c r="O1756" s="28" t="s">
        <v>7774</v>
      </c>
      <c r="P1756" s="29">
        <v>0.47216435185185185</v>
      </c>
      <c r="Q1756" s="29">
        <v>0.47421296296296295</v>
      </c>
      <c r="R1756" s="28">
        <v>0</v>
      </c>
      <c r="S1756" s="30">
        <v>2.9555555550000001</v>
      </c>
      <c r="T1756" s="32" t="s">
        <v>11535</v>
      </c>
      <c r="U1756" s="32" t="s">
        <v>11536</v>
      </c>
      <c r="V1756" s="30">
        <v>4.3465772457917398</v>
      </c>
      <c r="W1756" s="28">
        <v>2</v>
      </c>
      <c r="X1756" s="28">
        <v>5.7142857142857099E-2</v>
      </c>
      <c r="Y1756" s="28" t="s">
        <v>14645</v>
      </c>
      <c r="Z1756" s="28" t="s">
        <v>14651</v>
      </c>
      <c r="AA1756" s="28">
        <v>1</v>
      </c>
      <c r="AB1756" s="28">
        <v>0</v>
      </c>
      <c r="AC1756" s="32">
        <f>Solution[[#This Row],[Old Stop]] +1</f>
        <v>156</v>
      </c>
      <c r="AD1756" s="32" t="str">
        <f>_xlfn.CONCAT(Solution[[#This Row],[Notes]],"_",Solution[[#This Row],[Week '#]],"_", _xlfn.SWITCH(Solution[[#This Row],[Column1]], "M", "Monday", "T", "Tuesday", "W", "Wednesday", "R", "Thursday", "H", "Thursday", "F", "Friday"))</f>
        <v>102_Week2_Wednesday</v>
      </c>
      <c r="AE1756" s="32" t="str">
        <f>IF(LEN(Solution[[#This Row],[Available Delivery Days]]) =1, Solution[[#This Row],[Available Delivery Days]], IF(ISNUMBER(SEARCH(Solution[[#This Row],[New Delivery Day]], Solution[[#This Row],[Available Delivery Days]])), Solution[[#This Row],[New Delivery Day]], Solution[[#This Row],[Old Delivery Day]]))</f>
        <v>W</v>
      </c>
      <c r="AF1756" s="31">
        <v>80.276200000000003</v>
      </c>
      <c r="AG1756" s="31">
        <v>14.0137</v>
      </c>
      <c r="AH1756" s="28" t="s">
        <v>7832</v>
      </c>
      <c r="AI1756" s="28" t="s">
        <v>932</v>
      </c>
      <c r="AJ1756" s="28" t="s">
        <v>7793</v>
      </c>
      <c r="AK1756" s="28" t="s">
        <v>7792</v>
      </c>
      <c r="AL1756" s="28" t="s">
        <v>7797</v>
      </c>
      <c r="AM1756" s="28">
        <f>_xlfn.XLOOKUP(Solution[[#This Row],[Cu_ID]],Master[cu_id],Master[Notes], "none")</f>
        <v>102</v>
      </c>
      <c r="AN1756" s="28">
        <v>0</v>
      </c>
    </row>
    <row r="1757" spans="1:40" x14ac:dyDescent="0.3">
      <c r="A1757" s="53" t="s">
        <v>11532</v>
      </c>
      <c r="B1757" s="37" t="s">
        <v>11533</v>
      </c>
      <c r="C1757" s="37" t="s">
        <v>7728</v>
      </c>
      <c r="D1757" s="28" t="s">
        <v>7718</v>
      </c>
      <c r="E1757" s="28" t="s">
        <v>7734</v>
      </c>
      <c r="F1757" s="28" t="s">
        <v>900</v>
      </c>
      <c r="G1757" s="28" t="s">
        <v>7723</v>
      </c>
      <c r="H1757" s="28" t="s">
        <v>7734</v>
      </c>
      <c r="I1757" s="28" t="s">
        <v>8057</v>
      </c>
      <c r="J1757" s="28">
        <v>155</v>
      </c>
      <c r="K1757" s="35" t="s">
        <v>8545</v>
      </c>
      <c r="L1757" s="35" t="s">
        <v>11534</v>
      </c>
      <c r="M1757" s="30">
        <v>4.4785488061606902</v>
      </c>
      <c r="N1757" s="32" t="s">
        <v>15755</v>
      </c>
      <c r="O1757" s="28" t="s">
        <v>7774</v>
      </c>
      <c r="P1757" s="29">
        <v>0.41335648148148146</v>
      </c>
      <c r="Q1757" s="29">
        <v>0.41540509259259262</v>
      </c>
      <c r="R1757" s="28">
        <v>0</v>
      </c>
      <c r="S1757" s="30">
        <v>2.9555555550000001</v>
      </c>
      <c r="T1757" s="32" t="s">
        <v>11535</v>
      </c>
      <c r="U1757" s="32" t="s">
        <v>11536</v>
      </c>
      <c r="V1757" s="30">
        <v>3.7599649028003999</v>
      </c>
      <c r="W1757" s="28">
        <v>2</v>
      </c>
      <c r="X1757" s="28">
        <v>5.7142857142857099E-2</v>
      </c>
      <c r="Y1757" s="28" t="s">
        <v>14645</v>
      </c>
      <c r="Z1757" s="28" t="s">
        <v>15752</v>
      </c>
      <c r="AA1757" s="28">
        <v>1</v>
      </c>
      <c r="AB1757" s="28">
        <v>0</v>
      </c>
      <c r="AC1757" s="32">
        <f>Solution[[#This Row],[Old Stop]] +1</f>
        <v>156</v>
      </c>
      <c r="AD1757" s="32" t="str">
        <f>_xlfn.CONCAT(Solution[[#This Row],[Notes]],"_",Solution[[#This Row],[Week '#]],"_", _xlfn.SWITCH(Solution[[#This Row],[Column1]], "M", "Monday", "T", "Tuesday", "W", "Wednesday", "R", "Thursday", "H", "Thursday", "F", "Friday"))</f>
        <v>102_Week3_Wednesday</v>
      </c>
      <c r="AE1757" s="32" t="str">
        <f>IF(LEN(Solution[[#This Row],[Available Delivery Days]]) =1, Solution[[#This Row],[Available Delivery Days]], IF(ISNUMBER(SEARCH(Solution[[#This Row],[New Delivery Day]], Solution[[#This Row],[Available Delivery Days]])), Solution[[#This Row],[New Delivery Day]], Solution[[#This Row],[Old Delivery Day]]))</f>
        <v>W</v>
      </c>
      <c r="AF1757" s="31">
        <v>80.276200000000003</v>
      </c>
      <c r="AG1757" s="31">
        <v>14.0137</v>
      </c>
      <c r="AH1757" s="28" t="s">
        <v>7832</v>
      </c>
      <c r="AI1757" s="28" t="s">
        <v>932</v>
      </c>
      <c r="AJ1757" s="28" t="s">
        <v>7793</v>
      </c>
      <c r="AK1757" s="28" t="s">
        <v>7792</v>
      </c>
      <c r="AL1757" s="28" t="s">
        <v>7797</v>
      </c>
      <c r="AM1757" s="28">
        <f>_xlfn.XLOOKUP(Solution[[#This Row],[Cu_ID]],Master[cu_id],Master[Notes], "none")</f>
        <v>102</v>
      </c>
      <c r="AN1757" s="28">
        <v>0</v>
      </c>
    </row>
    <row r="1758" spans="1:40" x14ac:dyDescent="0.3">
      <c r="A1758" s="53" t="s">
        <v>11532</v>
      </c>
      <c r="B1758" s="37" t="s">
        <v>11533</v>
      </c>
      <c r="C1758" s="37" t="s">
        <v>7728</v>
      </c>
      <c r="D1758" s="28" t="s">
        <v>7719</v>
      </c>
      <c r="E1758" s="28" t="s">
        <v>7734</v>
      </c>
      <c r="F1758" s="28" t="s">
        <v>900</v>
      </c>
      <c r="G1758" s="28" t="s">
        <v>7758</v>
      </c>
      <c r="H1758" s="28" t="s">
        <v>7734</v>
      </c>
      <c r="I1758" s="28" t="s">
        <v>8057</v>
      </c>
      <c r="J1758" s="28">
        <v>155</v>
      </c>
      <c r="K1758" s="35" t="s">
        <v>8545</v>
      </c>
      <c r="L1758" s="35" t="s">
        <v>11534</v>
      </c>
      <c r="M1758" s="30">
        <v>5.5829296261072203</v>
      </c>
      <c r="N1758" s="32" t="s">
        <v>16271</v>
      </c>
      <c r="O1758" s="28" t="s">
        <v>7774</v>
      </c>
      <c r="P1758" s="29">
        <v>0.45053240740740741</v>
      </c>
      <c r="Q1758" s="29">
        <v>0.45258101851851851</v>
      </c>
      <c r="R1758" s="28">
        <v>0</v>
      </c>
      <c r="S1758" s="30">
        <v>2.9555555550000001</v>
      </c>
      <c r="T1758" s="32" t="s">
        <v>11535</v>
      </c>
      <c r="U1758" s="32" t="s">
        <v>11536</v>
      </c>
      <c r="V1758" s="30">
        <v>4.3465772457917398</v>
      </c>
      <c r="W1758" s="28">
        <v>2</v>
      </c>
      <c r="X1758" s="28">
        <v>5.7142857142857099E-2</v>
      </c>
      <c r="Y1758" s="28" t="s">
        <v>14645</v>
      </c>
      <c r="Z1758" s="28" t="s">
        <v>16253</v>
      </c>
      <c r="AA1758" s="28">
        <v>1</v>
      </c>
      <c r="AB1758" s="28">
        <v>0</v>
      </c>
      <c r="AC1758" s="32">
        <f>Solution[[#This Row],[Old Stop]] +1</f>
        <v>156</v>
      </c>
      <c r="AD1758" s="32" t="str">
        <f>_xlfn.CONCAT(Solution[[#This Row],[Notes]],"_",Solution[[#This Row],[Week '#]],"_", _xlfn.SWITCH(Solution[[#This Row],[Column1]], "M", "Monday", "T", "Tuesday", "W", "Wednesday", "R", "Thursday", "H", "Thursday", "F", "Friday"))</f>
        <v>102_Week4_Wednesday</v>
      </c>
      <c r="AE1758" s="32" t="str">
        <f>IF(LEN(Solution[[#This Row],[Available Delivery Days]]) =1, Solution[[#This Row],[Available Delivery Days]], IF(ISNUMBER(SEARCH(Solution[[#This Row],[New Delivery Day]], Solution[[#This Row],[Available Delivery Days]])), Solution[[#This Row],[New Delivery Day]], Solution[[#This Row],[Old Delivery Day]]))</f>
        <v>W</v>
      </c>
      <c r="AF1758" s="31">
        <v>80.276200000000003</v>
      </c>
      <c r="AG1758" s="31">
        <v>14.0137</v>
      </c>
      <c r="AH1758" s="28" t="s">
        <v>7832</v>
      </c>
      <c r="AI1758" s="28" t="s">
        <v>932</v>
      </c>
      <c r="AJ1758" s="28" t="s">
        <v>7793</v>
      </c>
      <c r="AK1758" s="28" t="s">
        <v>7792</v>
      </c>
      <c r="AL1758" s="28" t="s">
        <v>7797</v>
      </c>
      <c r="AM1758" s="28">
        <f>_xlfn.XLOOKUP(Solution[[#This Row],[Cu_ID]],Master[cu_id],Master[Notes], "none")</f>
        <v>102</v>
      </c>
      <c r="AN1758" s="28">
        <v>0</v>
      </c>
    </row>
    <row r="1759" spans="1:40" x14ac:dyDescent="0.3">
      <c r="A1759" s="53" t="s">
        <v>13512</v>
      </c>
      <c r="B1759" s="37" t="s">
        <v>13513</v>
      </c>
      <c r="C1759" s="37" t="s">
        <v>7728</v>
      </c>
      <c r="D1759" s="28" t="s">
        <v>7718</v>
      </c>
      <c r="E1759" s="28" t="s">
        <v>7734</v>
      </c>
      <c r="F1759" s="28" t="s">
        <v>903</v>
      </c>
      <c r="G1759" s="28" t="s">
        <v>7785</v>
      </c>
      <c r="H1759" s="28" t="s">
        <v>7734</v>
      </c>
      <c r="I1759" s="28" t="s">
        <v>903</v>
      </c>
      <c r="J1759" s="28">
        <v>2</v>
      </c>
      <c r="K1759" s="35" t="s">
        <v>8277</v>
      </c>
      <c r="L1759" s="35" t="s">
        <v>13514</v>
      </c>
      <c r="M1759" s="30">
        <v>29.370171377435302</v>
      </c>
      <c r="N1759" s="32" t="s">
        <v>15779</v>
      </c>
      <c r="O1759" s="28" t="s">
        <v>7722</v>
      </c>
      <c r="P1759" s="29">
        <v>0.57769675925925923</v>
      </c>
      <c r="Q1759" s="29">
        <v>0.58442129629629624</v>
      </c>
      <c r="R1759" s="28">
        <v>0</v>
      </c>
      <c r="S1759" s="30">
        <v>9.683574621414877</v>
      </c>
      <c r="T1759" s="32" t="s">
        <v>13515</v>
      </c>
      <c r="U1759" s="32" t="s">
        <v>13516</v>
      </c>
      <c r="V1759" s="30">
        <v>24.822879387826401</v>
      </c>
      <c r="W1759" s="28">
        <v>0</v>
      </c>
      <c r="X1759" s="28">
        <v>0</v>
      </c>
      <c r="Y1759" s="28" t="s">
        <v>14619</v>
      </c>
      <c r="Z1759" s="28" t="s">
        <v>15708</v>
      </c>
      <c r="AA1759" s="28">
        <v>1</v>
      </c>
      <c r="AB1759" s="28">
        <v>0</v>
      </c>
      <c r="AC1759" s="32">
        <f>Solution[[#This Row],[Old Stop]] +1</f>
        <v>3</v>
      </c>
      <c r="AD1759" s="32" t="str">
        <f>_xlfn.CONCAT(Solution[[#This Row],[Notes]],"_",Solution[[#This Row],[Week '#]],"_", _xlfn.SWITCH(Solution[[#This Row],[Column1]], "M", "Monday", "T", "Tuesday", "W", "Wednesday", "R", "Thursday", "H", "Thursday", "F", "Friday"))</f>
        <v>102_Week3_Tuesday</v>
      </c>
      <c r="AE1759" s="32" t="str">
        <f>IF(LEN(Solution[[#This Row],[Available Delivery Days]]) =1, Solution[[#This Row],[Available Delivery Days]], IF(ISNUMBER(SEARCH(Solution[[#This Row],[New Delivery Day]], Solution[[#This Row],[Available Delivery Days]])), Solution[[#This Row],[New Delivery Day]], Solution[[#This Row],[Old Delivery Day]]))</f>
        <v>T</v>
      </c>
      <c r="AF1759" s="31">
        <v>15.63</v>
      </c>
      <c r="AG1759" s="31">
        <v>15.63</v>
      </c>
      <c r="AH1759" s="28" t="s">
        <v>7832</v>
      </c>
      <c r="AI1759" s="28" t="s">
        <v>932</v>
      </c>
      <c r="AJ1759" s="28" t="s">
        <v>7793</v>
      </c>
      <c r="AK1759" s="28" t="s">
        <v>7793</v>
      </c>
      <c r="AL1759" s="28" t="s">
        <v>7797</v>
      </c>
      <c r="AM1759" s="28">
        <f>_xlfn.XLOOKUP(Solution[[#This Row],[Cu_ID]],Master[cu_id],Master[Notes], "none")</f>
        <v>102</v>
      </c>
      <c r="AN1759" s="28"/>
    </row>
    <row r="1760" spans="1:40" x14ac:dyDescent="0.3">
      <c r="A1760" s="53" t="s">
        <v>13585</v>
      </c>
      <c r="B1760" s="37" t="s">
        <v>13586</v>
      </c>
      <c r="C1760" s="37" t="s">
        <v>7728</v>
      </c>
      <c r="D1760" s="28" t="s">
        <v>7717</v>
      </c>
      <c r="E1760" s="28" t="s">
        <v>11016</v>
      </c>
      <c r="F1760" s="28" t="s">
        <v>936</v>
      </c>
      <c r="G1760" s="28" t="s">
        <v>7759</v>
      </c>
      <c r="H1760" s="28" t="s">
        <v>7752</v>
      </c>
      <c r="I1760" s="28" t="s">
        <v>903</v>
      </c>
      <c r="J1760" s="28">
        <v>69</v>
      </c>
      <c r="K1760" s="35" t="s">
        <v>8773</v>
      </c>
      <c r="L1760" s="35" t="s">
        <v>13587</v>
      </c>
      <c r="M1760" s="30">
        <v>1.31152511015534</v>
      </c>
      <c r="N1760" s="32" t="s">
        <v>15362</v>
      </c>
      <c r="O1760" s="28" t="s">
        <v>7751</v>
      </c>
      <c r="P1760" s="29">
        <v>0.37262731481481481</v>
      </c>
      <c r="Q1760" s="29">
        <v>0.37731481481481483</v>
      </c>
      <c r="R1760" s="28">
        <v>0</v>
      </c>
      <c r="S1760" s="30">
        <v>6.75</v>
      </c>
      <c r="T1760" s="32" t="s">
        <v>13588</v>
      </c>
      <c r="U1760" s="32" t="s">
        <v>13589</v>
      </c>
      <c r="V1760" s="30">
        <v>0.69943686725876597</v>
      </c>
      <c r="W1760" s="28">
        <v>0</v>
      </c>
      <c r="X1760" s="28">
        <v>0</v>
      </c>
      <c r="Y1760" s="28" t="s">
        <v>14629</v>
      </c>
      <c r="Z1760" s="28" t="s">
        <v>14911</v>
      </c>
      <c r="AA1760" s="28">
        <v>1</v>
      </c>
      <c r="AB1760" s="28">
        <v>0</v>
      </c>
      <c r="AC1760" s="32">
        <f>Solution[[#This Row],[Old Stop]] +1</f>
        <v>70</v>
      </c>
      <c r="AD1760" s="32" t="str">
        <f>_xlfn.CONCAT(Solution[[#This Row],[Notes]],"_",Solution[[#This Row],[Week '#]],"_", _xlfn.SWITCH(Solution[[#This Row],[Column1]], "M", "Monday", "T", "Tuesday", "W", "Wednesday", "R", "Thursday", "H", "Thursday", "F", "Friday"))</f>
        <v>105_Week2_Thursday</v>
      </c>
      <c r="AE1760" s="32" t="str">
        <f>IF(LEN(Solution[[#This Row],[Available Delivery Days]]) =1, Solution[[#This Row],[Available Delivery Days]], IF(ISNUMBER(SEARCH(Solution[[#This Row],[New Delivery Day]], Solution[[#This Row],[Available Delivery Days]])), Solution[[#This Row],[New Delivery Day]], Solution[[#This Row],[Old Delivery Day]]))</f>
        <v>R</v>
      </c>
      <c r="AF1760" s="31">
        <v>18.41</v>
      </c>
      <c r="AG1760" s="31">
        <v>18.41</v>
      </c>
      <c r="AH1760" s="28" t="s">
        <v>7832</v>
      </c>
      <c r="AI1760" s="28" t="s">
        <v>932</v>
      </c>
      <c r="AJ1760" s="28" t="s">
        <v>7792</v>
      </c>
      <c r="AK1760" s="28" t="s">
        <v>7792</v>
      </c>
      <c r="AL1760" s="28" t="s">
        <v>7797</v>
      </c>
      <c r="AM1760" s="28">
        <f>_xlfn.XLOOKUP(Solution[[#This Row],[Cu_ID]],Master[cu_id],Master[Notes], "none")</f>
        <v>105</v>
      </c>
      <c r="AN1760" s="28">
        <v>0</v>
      </c>
    </row>
    <row r="1761" spans="1:40" x14ac:dyDescent="0.3">
      <c r="A1761" s="53" t="s">
        <v>13585</v>
      </c>
      <c r="B1761" s="37" t="s">
        <v>13586</v>
      </c>
      <c r="C1761" s="37" t="s">
        <v>7728</v>
      </c>
      <c r="D1761" s="28" t="s">
        <v>7719</v>
      </c>
      <c r="E1761" s="28" t="s">
        <v>11016</v>
      </c>
      <c r="F1761" s="28" t="s">
        <v>936</v>
      </c>
      <c r="G1761" s="28" t="s">
        <v>7759</v>
      </c>
      <c r="H1761" s="28" t="s">
        <v>7752</v>
      </c>
      <c r="I1761" s="28" t="s">
        <v>903</v>
      </c>
      <c r="J1761" s="28">
        <v>69</v>
      </c>
      <c r="K1761" s="35" t="s">
        <v>8773</v>
      </c>
      <c r="L1761" s="35" t="s">
        <v>13587</v>
      </c>
      <c r="M1761" s="30">
        <v>1.31152511015534</v>
      </c>
      <c r="N1761" s="32" t="s">
        <v>16727</v>
      </c>
      <c r="O1761" s="28" t="s">
        <v>7751</v>
      </c>
      <c r="P1761" s="29">
        <v>0.37262731481481481</v>
      </c>
      <c r="Q1761" s="29">
        <v>0.37731481481481483</v>
      </c>
      <c r="R1761" s="28">
        <v>0</v>
      </c>
      <c r="S1761" s="30">
        <v>6.75</v>
      </c>
      <c r="T1761" s="32" t="s">
        <v>13588</v>
      </c>
      <c r="U1761" s="32" t="s">
        <v>13589</v>
      </c>
      <c r="V1761" s="30">
        <v>0.69943686725876597</v>
      </c>
      <c r="W1761" s="28">
        <v>0</v>
      </c>
      <c r="X1761" s="28">
        <v>0</v>
      </c>
      <c r="Y1761" s="28" t="s">
        <v>14629</v>
      </c>
      <c r="Z1761" s="28" t="s">
        <v>16709</v>
      </c>
      <c r="AA1761" s="28">
        <v>1</v>
      </c>
      <c r="AB1761" s="28">
        <v>0</v>
      </c>
      <c r="AC1761" s="32">
        <f>Solution[[#This Row],[Old Stop]] +1</f>
        <v>70</v>
      </c>
      <c r="AD1761" s="32" t="str">
        <f>_xlfn.CONCAT(Solution[[#This Row],[Notes]],"_",Solution[[#This Row],[Week '#]],"_", _xlfn.SWITCH(Solution[[#This Row],[Column1]], "M", "Monday", "T", "Tuesday", "W", "Wednesday", "R", "Thursday", "H", "Thursday", "F", "Friday"))</f>
        <v>105_Week4_Thursday</v>
      </c>
      <c r="AE1761" s="32" t="str">
        <f>IF(LEN(Solution[[#This Row],[Available Delivery Days]]) =1, Solution[[#This Row],[Available Delivery Days]], IF(ISNUMBER(SEARCH(Solution[[#This Row],[New Delivery Day]], Solution[[#This Row],[Available Delivery Days]])), Solution[[#This Row],[New Delivery Day]], Solution[[#This Row],[Old Delivery Day]]))</f>
        <v>R</v>
      </c>
      <c r="AF1761" s="31">
        <v>18.41</v>
      </c>
      <c r="AG1761" s="31">
        <v>18.41</v>
      </c>
      <c r="AH1761" s="28" t="s">
        <v>7832</v>
      </c>
      <c r="AI1761" s="28" t="s">
        <v>932</v>
      </c>
      <c r="AJ1761" s="28" t="s">
        <v>7792</v>
      </c>
      <c r="AK1761" s="28" t="s">
        <v>7792</v>
      </c>
      <c r="AL1761" s="28" t="s">
        <v>7797</v>
      </c>
      <c r="AM1761" s="28">
        <f>_xlfn.XLOOKUP(Solution[[#This Row],[Cu_ID]],Master[cu_id],Master[Notes], "none")</f>
        <v>105</v>
      </c>
      <c r="AN1761" s="28">
        <v>0</v>
      </c>
    </row>
    <row r="1762" spans="1:40" x14ac:dyDescent="0.3">
      <c r="A1762" s="53" t="s">
        <v>14328</v>
      </c>
      <c r="B1762" s="37" t="s">
        <v>14329</v>
      </c>
      <c r="C1762" s="37" t="s">
        <v>7728</v>
      </c>
      <c r="D1762" s="28" t="s">
        <v>7719</v>
      </c>
      <c r="E1762" s="28" t="s">
        <v>7752</v>
      </c>
      <c r="F1762" s="28" t="s">
        <v>936</v>
      </c>
      <c r="G1762" s="28" t="s">
        <v>7763</v>
      </c>
      <c r="H1762" s="28" t="s">
        <v>7752</v>
      </c>
      <c r="I1762" s="28" t="s">
        <v>900</v>
      </c>
      <c r="J1762" s="28">
        <v>290</v>
      </c>
      <c r="K1762" s="35" t="s">
        <v>8944</v>
      </c>
      <c r="L1762" s="35" t="s">
        <v>14330</v>
      </c>
      <c r="M1762" s="30">
        <v>3.6966991592198601</v>
      </c>
      <c r="N1762" s="32" t="s">
        <v>16546</v>
      </c>
      <c r="O1762" s="28" t="s">
        <v>7731</v>
      </c>
      <c r="P1762" s="29">
        <v>0.38844907407407409</v>
      </c>
      <c r="Q1762" s="29">
        <v>0.38976851851851851</v>
      </c>
      <c r="R1762" s="28">
        <v>0</v>
      </c>
      <c r="S1762" s="30">
        <v>1.9000000000000001</v>
      </c>
      <c r="T1762" s="32" t="s">
        <v>14331</v>
      </c>
      <c r="U1762" s="32" t="s">
        <v>14332</v>
      </c>
      <c r="V1762" s="30">
        <v>1.61030604113656</v>
      </c>
      <c r="W1762" s="28">
        <v>0</v>
      </c>
      <c r="X1762" s="28">
        <v>0</v>
      </c>
      <c r="Y1762" s="28" t="s">
        <v>14547</v>
      </c>
      <c r="Z1762" s="28" t="s">
        <v>16524</v>
      </c>
      <c r="AA1762" s="28">
        <v>1</v>
      </c>
      <c r="AB1762" s="28">
        <v>0</v>
      </c>
      <c r="AC1762" s="32">
        <f>Solution[[#This Row],[Old Stop]] +1</f>
        <v>291</v>
      </c>
      <c r="AD1762" s="32" t="str">
        <f>_xlfn.CONCAT(Solution[[#This Row],[Notes]],"_",Solution[[#This Row],[Week '#]],"_", _xlfn.SWITCH(Solution[[#This Row],[Column1]], "M", "Monday", "T", "Tuesday", "W", "Wednesday", "R", "Thursday", "H", "Thursday", "F", "Friday"))</f>
        <v>103_Week4_Thursday</v>
      </c>
      <c r="AE1762" s="32" t="str">
        <f>IF(LEN(Solution[[#This Row],[Available Delivery Days]]) =1, Solution[[#This Row],[Available Delivery Days]], IF(ISNUMBER(SEARCH(Solution[[#This Row],[New Delivery Day]], Solution[[#This Row],[Available Delivery Days]])), Solution[[#This Row],[New Delivery Day]], Solution[[#This Row],[Old Delivery Day]]))</f>
        <v>R</v>
      </c>
      <c r="AF1762" s="31">
        <v>0</v>
      </c>
      <c r="AG1762" s="31">
        <v>12.6625</v>
      </c>
      <c r="AH1762" s="28" t="s">
        <v>7832</v>
      </c>
      <c r="AI1762" s="28" t="s">
        <v>932</v>
      </c>
      <c r="AJ1762" s="28" t="s">
        <v>7793</v>
      </c>
      <c r="AK1762" s="28" t="s">
        <v>7792</v>
      </c>
      <c r="AL1762" s="28" t="s">
        <v>7797</v>
      </c>
      <c r="AM1762" s="28">
        <f>_xlfn.XLOOKUP(Solution[[#This Row],[Cu_ID]],Master[cu_id],Master[Notes], "none")</f>
        <v>103</v>
      </c>
      <c r="AN1762" s="28">
        <v>0</v>
      </c>
    </row>
    <row r="1763" spans="1:40" x14ac:dyDescent="0.3">
      <c r="A1763" s="53" t="s">
        <v>13494</v>
      </c>
      <c r="B1763" s="37" t="s">
        <v>13495</v>
      </c>
      <c r="C1763" s="37" t="s">
        <v>7728</v>
      </c>
      <c r="D1763" s="28" t="s">
        <v>7717</v>
      </c>
      <c r="E1763" s="28" t="s">
        <v>7734</v>
      </c>
      <c r="F1763" s="28" t="s">
        <v>901</v>
      </c>
      <c r="G1763" s="28" t="s">
        <v>7769</v>
      </c>
      <c r="H1763" s="28" t="s">
        <v>7734</v>
      </c>
      <c r="I1763" s="28" t="s">
        <v>8057</v>
      </c>
      <c r="J1763" s="28">
        <v>310</v>
      </c>
      <c r="K1763" s="35" t="s">
        <v>8563</v>
      </c>
      <c r="L1763" s="35" t="s">
        <v>13496</v>
      </c>
      <c r="M1763" s="30">
        <v>1.39817316457629</v>
      </c>
      <c r="N1763" s="32" t="s">
        <v>15435</v>
      </c>
      <c r="O1763" s="28" t="s">
        <v>7751</v>
      </c>
      <c r="P1763" s="29">
        <v>0.64777777777777779</v>
      </c>
      <c r="Q1763" s="29">
        <v>0.65285879629629628</v>
      </c>
      <c r="R1763" s="28">
        <v>0</v>
      </c>
      <c r="S1763" s="30">
        <v>7.3166666666666664</v>
      </c>
      <c r="T1763" s="32" t="s">
        <v>13497</v>
      </c>
      <c r="U1763" s="32" t="s">
        <v>13498</v>
      </c>
      <c r="V1763" s="30">
        <v>0.73551553621848598</v>
      </c>
      <c r="W1763" s="28">
        <v>0</v>
      </c>
      <c r="X1763" s="28">
        <v>0</v>
      </c>
      <c r="Y1763" s="28" t="s">
        <v>14567</v>
      </c>
      <c r="Z1763" s="28" t="s">
        <v>14570</v>
      </c>
      <c r="AA1763" s="28">
        <v>1</v>
      </c>
      <c r="AB1763" s="28">
        <v>0</v>
      </c>
      <c r="AC1763" s="32">
        <f>Solution[[#This Row],[Old Stop]] +1</f>
        <v>311</v>
      </c>
      <c r="AD1763" s="32" t="str">
        <f>_xlfn.CONCAT(Solution[[#This Row],[Notes]],"_",Solution[[#This Row],[Week '#]],"_", _xlfn.SWITCH(Solution[[#This Row],[Column1]], "M", "Monday", "T", "Tuesday", "W", "Wednesday", "R", "Thursday", "H", "Thursday", "F", "Friday"))</f>
        <v>102_Week2_Monday</v>
      </c>
      <c r="AE1763" s="32" t="str">
        <f>IF(LEN(Solution[[#This Row],[Available Delivery Days]]) =1, Solution[[#This Row],[Available Delivery Days]], IF(ISNUMBER(SEARCH(Solution[[#This Row],[New Delivery Day]], Solution[[#This Row],[Available Delivery Days]])), Solution[[#This Row],[New Delivery Day]], Solution[[#This Row],[Old Delivery Day]]))</f>
        <v>M</v>
      </c>
      <c r="AF1763" s="31">
        <v>81.371200000000002</v>
      </c>
      <c r="AG1763" s="31">
        <v>7.0162000000000004</v>
      </c>
      <c r="AH1763" s="28" t="s">
        <v>8315</v>
      </c>
      <c r="AI1763" s="28" t="s">
        <v>932</v>
      </c>
      <c r="AJ1763" s="28" t="s">
        <v>7793</v>
      </c>
      <c r="AK1763" s="28" t="s">
        <v>7792</v>
      </c>
      <c r="AL1763" s="28" t="s">
        <v>7797</v>
      </c>
      <c r="AM1763" s="28">
        <f>_xlfn.XLOOKUP(Solution[[#This Row],[Cu_ID]],Master[cu_id],Master[Notes], "none")</f>
        <v>102</v>
      </c>
      <c r="AN1763" s="28">
        <v>0</v>
      </c>
    </row>
    <row r="1764" spans="1:40" x14ac:dyDescent="0.3">
      <c r="A1764" s="53" t="s">
        <v>13494</v>
      </c>
      <c r="B1764" s="37" t="s">
        <v>13495</v>
      </c>
      <c r="C1764" s="37" t="s">
        <v>7728</v>
      </c>
      <c r="D1764" s="28" t="s">
        <v>7719</v>
      </c>
      <c r="E1764" s="28" t="s">
        <v>7734</v>
      </c>
      <c r="F1764" s="28" t="s">
        <v>901</v>
      </c>
      <c r="G1764" s="28" t="s">
        <v>7769</v>
      </c>
      <c r="H1764" s="28" t="s">
        <v>7734</v>
      </c>
      <c r="I1764" s="28" t="s">
        <v>8057</v>
      </c>
      <c r="J1764" s="28">
        <v>310</v>
      </c>
      <c r="K1764" s="35" t="s">
        <v>8563</v>
      </c>
      <c r="L1764" s="35" t="s">
        <v>13496</v>
      </c>
      <c r="M1764" s="30">
        <v>1.39817316457629</v>
      </c>
      <c r="N1764" s="32" t="s">
        <v>16353</v>
      </c>
      <c r="O1764" s="28" t="s">
        <v>7751</v>
      </c>
      <c r="P1764" s="29">
        <v>0.64777777777777779</v>
      </c>
      <c r="Q1764" s="29">
        <v>0.65285879629629628</v>
      </c>
      <c r="R1764" s="28">
        <v>0</v>
      </c>
      <c r="S1764" s="30">
        <v>7.3166666666666664</v>
      </c>
      <c r="T1764" s="32" t="s">
        <v>13497</v>
      </c>
      <c r="U1764" s="32" t="s">
        <v>13498</v>
      </c>
      <c r="V1764" s="30">
        <v>0.73551553621848598</v>
      </c>
      <c r="W1764" s="28">
        <v>0</v>
      </c>
      <c r="X1764" s="28">
        <v>0</v>
      </c>
      <c r="Y1764" s="28" t="s">
        <v>14567</v>
      </c>
      <c r="Z1764" s="28" t="s">
        <v>16338</v>
      </c>
      <c r="AA1764" s="28">
        <v>1</v>
      </c>
      <c r="AB1764" s="28">
        <v>0</v>
      </c>
      <c r="AC1764" s="32">
        <f>Solution[[#This Row],[Old Stop]] +1</f>
        <v>311</v>
      </c>
      <c r="AD1764" s="32" t="str">
        <f>_xlfn.CONCAT(Solution[[#This Row],[Notes]],"_",Solution[[#This Row],[Week '#]],"_", _xlfn.SWITCH(Solution[[#This Row],[Column1]], "M", "Monday", "T", "Tuesday", "W", "Wednesday", "R", "Thursday", "H", "Thursday", "F", "Friday"))</f>
        <v>102_Week4_Monday</v>
      </c>
      <c r="AE1764" s="32" t="str">
        <f>IF(LEN(Solution[[#This Row],[Available Delivery Days]]) =1, Solution[[#This Row],[Available Delivery Days]], IF(ISNUMBER(SEARCH(Solution[[#This Row],[New Delivery Day]], Solution[[#This Row],[Available Delivery Days]])), Solution[[#This Row],[New Delivery Day]], Solution[[#This Row],[Old Delivery Day]]))</f>
        <v>M</v>
      </c>
      <c r="AF1764" s="31">
        <v>81.371200000000002</v>
      </c>
      <c r="AG1764" s="31">
        <v>7.0162000000000004</v>
      </c>
      <c r="AH1764" s="28" t="s">
        <v>8315</v>
      </c>
      <c r="AI1764" s="28" t="s">
        <v>932</v>
      </c>
      <c r="AJ1764" s="28" t="s">
        <v>7793</v>
      </c>
      <c r="AK1764" s="28" t="s">
        <v>7792</v>
      </c>
      <c r="AL1764" s="28" t="s">
        <v>7797</v>
      </c>
      <c r="AM1764" s="28">
        <f>_xlfn.XLOOKUP(Solution[[#This Row],[Cu_ID]],Master[cu_id],Master[Notes], "none")</f>
        <v>102</v>
      </c>
      <c r="AN1764" s="28">
        <v>0</v>
      </c>
    </row>
    <row r="1765" spans="1:40" x14ac:dyDescent="0.3">
      <c r="A1765" s="53" t="s">
        <v>14121</v>
      </c>
      <c r="B1765" s="37" t="s">
        <v>14122</v>
      </c>
      <c r="C1765" s="37" t="s">
        <v>7728</v>
      </c>
      <c r="D1765" s="28" t="s">
        <v>7717</v>
      </c>
      <c r="E1765" s="28" t="s">
        <v>7789</v>
      </c>
      <c r="F1765" s="28" t="s">
        <v>902</v>
      </c>
      <c r="G1765" s="28" t="s">
        <v>7763</v>
      </c>
      <c r="H1765" s="28" t="s">
        <v>11016</v>
      </c>
      <c r="I1765" s="28" t="s">
        <v>902</v>
      </c>
      <c r="J1765" s="28">
        <v>190</v>
      </c>
      <c r="K1765" s="35" t="s">
        <v>9496</v>
      </c>
      <c r="L1765" s="35" t="s">
        <v>14123</v>
      </c>
      <c r="M1765" s="30">
        <v>0.581499518826604</v>
      </c>
      <c r="N1765" s="32" t="s">
        <v>15561</v>
      </c>
      <c r="O1765" s="28" t="s">
        <v>7756</v>
      </c>
      <c r="P1765" s="29">
        <v>0.4397685185185185</v>
      </c>
      <c r="Q1765" s="29">
        <v>0.44842592592592595</v>
      </c>
      <c r="R1765" s="28">
        <v>0</v>
      </c>
      <c r="S1765" s="30">
        <v>12.466666666666667</v>
      </c>
      <c r="T1765" s="32" t="s">
        <v>14124</v>
      </c>
      <c r="U1765" s="32" t="s">
        <v>14125</v>
      </c>
      <c r="V1765" s="30">
        <v>0.16126935755555499</v>
      </c>
      <c r="W1765" s="28">
        <v>0</v>
      </c>
      <c r="X1765" s="28">
        <v>0</v>
      </c>
      <c r="Y1765" s="28" t="s">
        <v>14563</v>
      </c>
      <c r="Z1765" s="28" t="s">
        <v>15541</v>
      </c>
      <c r="AA1765" s="28">
        <v>1</v>
      </c>
      <c r="AB1765" s="28">
        <v>0</v>
      </c>
      <c r="AC1765" s="32">
        <f>Solution[[#This Row],[Old Stop]] +1</f>
        <v>191</v>
      </c>
      <c r="AD1765" s="32" t="str">
        <f>_xlfn.CONCAT(Solution[[#This Row],[Notes]],"_",Solution[[#This Row],[Week '#]],"_", _xlfn.SWITCH(Solution[[#This Row],[Column1]], "M", "Monday", "T", "Tuesday", "W", "Wednesday", "R", "Thursday", "H", "Thursday", "F", "Friday"))</f>
        <v>101_Week2_Friday</v>
      </c>
      <c r="AE1765" s="32" t="str">
        <f>IF(LEN(Solution[[#This Row],[Available Delivery Days]]) =1, Solution[[#This Row],[Available Delivery Days]], IF(ISNUMBER(SEARCH(Solution[[#This Row],[New Delivery Day]], Solution[[#This Row],[Available Delivery Days]])), Solution[[#This Row],[New Delivery Day]], Solution[[#This Row],[Old Delivery Day]]))</f>
        <v>F</v>
      </c>
      <c r="AF1765" s="31">
        <v>58.071199999999997</v>
      </c>
      <c r="AG1765" s="31">
        <v>13.778700000000001</v>
      </c>
      <c r="AH1765" s="28" t="s">
        <v>7832</v>
      </c>
      <c r="AI1765" s="28" t="s">
        <v>932</v>
      </c>
      <c r="AJ1765" s="28" t="s">
        <v>7792</v>
      </c>
      <c r="AK1765" s="28" t="s">
        <v>7793</v>
      </c>
      <c r="AL1765" s="28" t="s">
        <v>7797</v>
      </c>
      <c r="AM1765" s="28">
        <f>_xlfn.XLOOKUP(Solution[[#This Row],[Cu_ID]],Master[cu_id],Master[Notes], "none")</f>
        <v>101</v>
      </c>
      <c r="AN1765" s="28">
        <v>0</v>
      </c>
    </row>
    <row r="1766" spans="1:40" x14ac:dyDescent="0.3">
      <c r="A1766" s="53" t="s">
        <v>14121</v>
      </c>
      <c r="B1766" s="37" t="s">
        <v>14122</v>
      </c>
      <c r="C1766" s="37" t="s">
        <v>7728</v>
      </c>
      <c r="D1766" s="28" t="s">
        <v>7719</v>
      </c>
      <c r="E1766" s="28" t="s">
        <v>7789</v>
      </c>
      <c r="F1766" s="28" t="s">
        <v>902</v>
      </c>
      <c r="G1766" s="28" t="s">
        <v>7735</v>
      </c>
      <c r="H1766" s="28" t="s">
        <v>11016</v>
      </c>
      <c r="I1766" s="28" t="s">
        <v>902</v>
      </c>
      <c r="J1766" s="28">
        <v>190</v>
      </c>
      <c r="K1766" s="35" t="s">
        <v>9496</v>
      </c>
      <c r="L1766" s="35" t="s">
        <v>14123</v>
      </c>
      <c r="M1766" s="30">
        <v>12.6891639959067</v>
      </c>
      <c r="N1766" s="32" t="s">
        <v>16433</v>
      </c>
      <c r="O1766" s="28" t="s">
        <v>7756</v>
      </c>
      <c r="P1766" s="29">
        <v>0.44077546296296294</v>
      </c>
      <c r="Q1766" s="29">
        <v>0.44943287037037039</v>
      </c>
      <c r="R1766" s="28">
        <v>0</v>
      </c>
      <c r="S1766" s="30">
        <v>12.466666666666667</v>
      </c>
      <c r="T1766" s="32" t="s">
        <v>14124</v>
      </c>
      <c r="U1766" s="32" t="s">
        <v>14125</v>
      </c>
      <c r="V1766" s="30">
        <v>10.6512951634105</v>
      </c>
      <c r="W1766" s="28">
        <v>0</v>
      </c>
      <c r="X1766" s="28">
        <v>0</v>
      </c>
      <c r="Y1766" s="28" t="s">
        <v>14563</v>
      </c>
      <c r="Z1766" s="28" t="s">
        <v>16431</v>
      </c>
      <c r="AA1766" s="28">
        <v>1</v>
      </c>
      <c r="AB1766" s="28">
        <v>0</v>
      </c>
      <c r="AC1766" s="32">
        <f>Solution[[#This Row],[Old Stop]] +1</f>
        <v>191</v>
      </c>
      <c r="AD1766" s="32" t="str">
        <f>_xlfn.CONCAT(Solution[[#This Row],[Notes]],"_",Solution[[#This Row],[Week '#]],"_", _xlfn.SWITCH(Solution[[#This Row],[Column1]], "M", "Monday", "T", "Tuesday", "W", "Wednesday", "R", "Thursday", "H", "Thursday", "F", "Friday"))</f>
        <v>101_Week4_Friday</v>
      </c>
      <c r="AE1766" s="32" t="str">
        <f>IF(LEN(Solution[[#This Row],[Available Delivery Days]]) =1, Solution[[#This Row],[Available Delivery Days]], IF(ISNUMBER(SEARCH(Solution[[#This Row],[New Delivery Day]], Solution[[#This Row],[Available Delivery Days]])), Solution[[#This Row],[New Delivery Day]], Solution[[#This Row],[Old Delivery Day]]))</f>
        <v>F</v>
      </c>
      <c r="AF1766" s="31">
        <v>58.071199999999997</v>
      </c>
      <c r="AG1766" s="31">
        <v>13.778700000000001</v>
      </c>
      <c r="AH1766" s="28" t="s">
        <v>7832</v>
      </c>
      <c r="AI1766" s="28" t="s">
        <v>932</v>
      </c>
      <c r="AJ1766" s="28" t="s">
        <v>7792</v>
      </c>
      <c r="AK1766" s="28" t="s">
        <v>7793</v>
      </c>
      <c r="AL1766" s="28" t="s">
        <v>7797</v>
      </c>
      <c r="AM1766" s="28">
        <f>_xlfn.XLOOKUP(Solution[[#This Row],[Cu_ID]],Master[cu_id],Master[Notes], "none")</f>
        <v>101</v>
      </c>
      <c r="AN1766" s="28">
        <v>0</v>
      </c>
    </row>
    <row r="1767" spans="1:40" x14ac:dyDescent="0.3">
      <c r="A1767" s="53" t="s">
        <v>11863</v>
      </c>
      <c r="B1767" s="37" t="s">
        <v>11864</v>
      </c>
      <c r="C1767" s="37" t="s">
        <v>7728</v>
      </c>
      <c r="D1767" s="28" t="s">
        <v>7716</v>
      </c>
      <c r="E1767" s="28" t="s">
        <v>7789</v>
      </c>
      <c r="F1767" s="28" t="s">
        <v>936</v>
      </c>
      <c r="G1767" s="28" t="s">
        <v>7722</v>
      </c>
      <c r="H1767" s="28" t="s">
        <v>7789</v>
      </c>
      <c r="I1767" s="28" t="s">
        <v>8057</v>
      </c>
      <c r="J1767" s="28">
        <v>302</v>
      </c>
      <c r="K1767" s="35" t="s">
        <v>8123</v>
      </c>
      <c r="L1767" s="35" t="s">
        <v>11865</v>
      </c>
      <c r="M1767" s="30">
        <v>3.5748946554958798</v>
      </c>
      <c r="N1767" s="32" t="s">
        <v>14777</v>
      </c>
      <c r="O1767" s="28" t="s">
        <v>7774</v>
      </c>
      <c r="P1767" s="29">
        <v>0.32230324074074074</v>
      </c>
      <c r="Q1767" s="29">
        <v>0.32902777777777775</v>
      </c>
      <c r="R1767" s="28">
        <v>0</v>
      </c>
      <c r="S1767" s="30">
        <v>9.683574621414877</v>
      </c>
      <c r="T1767" s="32" t="s">
        <v>11866</v>
      </c>
      <c r="U1767" s="32" t="s">
        <v>11867</v>
      </c>
      <c r="V1767" s="30">
        <v>2.4376517742474202</v>
      </c>
      <c r="W1767" s="28">
        <v>0</v>
      </c>
      <c r="X1767" s="28">
        <v>0</v>
      </c>
      <c r="Y1767" s="28" t="s">
        <v>14633</v>
      </c>
      <c r="Z1767" s="28" t="s">
        <v>14634</v>
      </c>
      <c r="AA1767" s="28">
        <v>1</v>
      </c>
      <c r="AB1767" s="28">
        <v>0</v>
      </c>
      <c r="AC1767" s="32">
        <f>Solution[[#This Row],[Old Stop]] +1</f>
        <v>303</v>
      </c>
      <c r="AD1767" s="32" t="str">
        <f>_xlfn.CONCAT(Solution[[#This Row],[Notes]],"_",Solution[[#This Row],[Week '#]],"_", _xlfn.SWITCH(Solution[[#This Row],[Column1]], "M", "Monday", "T", "Tuesday", "W", "Wednesday", "R", "Thursday", "H", "Thursday", "F", "Friday"))</f>
        <v>101_Week1_Thursday</v>
      </c>
      <c r="AE1767" s="32" t="str">
        <f>IF(LEN(Solution[[#This Row],[Available Delivery Days]]) =1, Solution[[#This Row],[Available Delivery Days]], IF(ISNUMBER(SEARCH(Solution[[#This Row],[New Delivery Day]], Solution[[#This Row],[Available Delivery Days]])), Solution[[#This Row],[New Delivery Day]], Solution[[#This Row],[Old Delivery Day]]))</f>
        <v>R</v>
      </c>
      <c r="AF1767" s="31">
        <v>396.34</v>
      </c>
      <c r="AG1767" s="31">
        <v>0</v>
      </c>
      <c r="AH1767" s="28" t="s">
        <v>7832</v>
      </c>
      <c r="AI1767" s="28" t="s">
        <v>932</v>
      </c>
      <c r="AJ1767" s="28" t="s">
        <v>7793</v>
      </c>
      <c r="AK1767" s="28" t="s">
        <v>7792</v>
      </c>
      <c r="AL1767" s="28" t="s">
        <v>7797</v>
      </c>
      <c r="AM1767" s="28">
        <f>_xlfn.XLOOKUP(Solution[[#This Row],[Cu_ID]],Master[cu_id],Master[Notes], "none")</f>
        <v>101</v>
      </c>
      <c r="AN1767" s="28">
        <v>0</v>
      </c>
    </row>
    <row r="1768" spans="1:40" x14ac:dyDescent="0.3">
      <c r="A1768" s="53" t="s">
        <v>11863</v>
      </c>
      <c r="B1768" s="37" t="s">
        <v>11864</v>
      </c>
      <c r="C1768" s="37" t="s">
        <v>7728</v>
      </c>
      <c r="D1768" s="28" t="s">
        <v>7717</v>
      </c>
      <c r="E1768" s="28" t="s">
        <v>7789</v>
      </c>
      <c r="F1768" s="28" t="s">
        <v>936</v>
      </c>
      <c r="G1768" s="28" t="s">
        <v>7722</v>
      </c>
      <c r="H1768" s="28" t="s">
        <v>7789</v>
      </c>
      <c r="I1768" s="28" t="s">
        <v>8057</v>
      </c>
      <c r="J1768" s="28">
        <v>302</v>
      </c>
      <c r="K1768" s="35" t="s">
        <v>8123</v>
      </c>
      <c r="L1768" s="35" t="s">
        <v>11865</v>
      </c>
      <c r="M1768" s="30">
        <v>3.5748946554958798</v>
      </c>
      <c r="N1768" s="32" t="s">
        <v>15514</v>
      </c>
      <c r="O1768" s="28" t="s">
        <v>7774</v>
      </c>
      <c r="P1768" s="29">
        <v>0.32230324074074074</v>
      </c>
      <c r="Q1768" s="29">
        <v>0.32902777777777775</v>
      </c>
      <c r="R1768" s="28">
        <v>0</v>
      </c>
      <c r="S1768" s="30">
        <v>9.683574621414877</v>
      </c>
      <c r="T1768" s="32" t="s">
        <v>11866</v>
      </c>
      <c r="U1768" s="32" t="s">
        <v>11867</v>
      </c>
      <c r="V1768" s="30">
        <v>2.4376517742474202</v>
      </c>
      <c r="W1768" s="28">
        <v>0</v>
      </c>
      <c r="X1768" s="28">
        <v>0</v>
      </c>
      <c r="Y1768" s="28" t="s">
        <v>14633</v>
      </c>
      <c r="Z1768" s="28" t="s">
        <v>15461</v>
      </c>
      <c r="AA1768" s="28">
        <v>1</v>
      </c>
      <c r="AB1768" s="28">
        <v>0</v>
      </c>
      <c r="AC1768" s="32">
        <f>Solution[[#This Row],[Old Stop]] +1</f>
        <v>303</v>
      </c>
      <c r="AD1768" s="32" t="str">
        <f>_xlfn.CONCAT(Solution[[#This Row],[Notes]],"_",Solution[[#This Row],[Week '#]],"_", _xlfn.SWITCH(Solution[[#This Row],[Column1]], "M", "Monday", "T", "Tuesday", "W", "Wednesday", "R", "Thursday", "H", "Thursday", "F", "Friday"))</f>
        <v>101_Week2_Thursday</v>
      </c>
      <c r="AE1768" s="32" t="str">
        <f>IF(LEN(Solution[[#This Row],[Available Delivery Days]]) =1, Solution[[#This Row],[Available Delivery Days]], IF(ISNUMBER(SEARCH(Solution[[#This Row],[New Delivery Day]], Solution[[#This Row],[Available Delivery Days]])), Solution[[#This Row],[New Delivery Day]], Solution[[#This Row],[Old Delivery Day]]))</f>
        <v>R</v>
      </c>
      <c r="AF1768" s="31">
        <v>396.34</v>
      </c>
      <c r="AG1768" s="31">
        <v>0</v>
      </c>
      <c r="AH1768" s="28" t="s">
        <v>7832</v>
      </c>
      <c r="AI1768" s="28" t="s">
        <v>932</v>
      </c>
      <c r="AJ1768" s="28" t="s">
        <v>7793</v>
      </c>
      <c r="AK1768" s="28" t="s">
        <v>7792</v>
      </c>
      <c r="AL1768" s="28" t="s">
        <v>7797</v>
      </c>
      <c r="AM1768" s="28">
        <f>_xlfn.XLOOKUP(Solution[[#This Row],[Cu_ID]],Master[cu_id],Master[Notes], "none")</f>
        <v>101</v>
      </c>
      <c r="AN1768" s="28">
        <v>0</v>
      </c>
    </row>
    <row r="1769" spans="1:40" x14ac:dyDescent="0.3">
      <c r="A1769" s="53" t="s">
        <v>11863</v>
      </c>
      <c r="B1769" s="37" t="s">
        <v>11864</v>
      </c>
      <c r="C1769" s="37" t="s">
        <v>7728</v>
      </c>
      <c r="D1769" s="28" t="s">
        <v>7718</v>
      </c>
      <c r="E1769" s="28" t="s">
        <v>7789</v>
      </c>
      <c r="F1769" s="28" t="s">
        <v>936</v>
      </c>
      <c r="G1769" s="28" t="s">
        <v>7722</v>
      </c>
      <c r="H1769" s="28" t="s">
        <v>7789</v>
      </c>
      <c r="I1769" s="28" t="s">
        <v>8057</v>
      </c>
      <c r="J1769" s="28">
        <v>302</v>
      </c>
      <c r="K1769" s="35" t="s">
        <v>8123</v>
      </c>
      <c r="L1769" s="35" t="s">
        <v>11865</v>
      </c>
      <c r="M1769" s="30">
        <v>3.5748946554958798</v>
      </c>
      <c r="N1769" s="32" t="s">
        <v>15982</v>
      </c>
      <c r="O1769" s="28" t="s">
        <v>7774</v>
      </c>
      <c r="P1769" s="29">
        <v>0.32230324074074074</v>
      </c>
      <c r="Q1769" s="29">
        <v>0.32902777777777775</v>
      </c>
      <c r="R1769" s="28">
        <v>0</v>
      </c>
      <c r="S1769" s="30">
        <v>9.683574621414877</v>
      </c>
      <c r="T1769" s="32" t="s">
        <v>11866</v>
      </c>
      <c r="U1769" s="32" t="s">
        <v>11867</v>
      </c>
      <c r="V1769" s="30">
        <v>2.4376517742474202</v>
      </c>
      <c r="W1769" s="28">
        <v>0</v>
      </c>
      <c r="X1769" s="28">
        <v>0</v>
      </c>
      <c r="Y1769" s="28" t="s">
        <v>14633</v>
      </c>
      <c r="Z1769" s="28" t="s">
        <v>15885</v>
      </c>
      <c r="AA1769" s="28">
        <v>1</v>
      </c>
      <c r="AB1769" s="28">
        <v>0</v>
      </c>
      <c r="AC1769" s="32">
        <f>Solution[[#This Row],[Old Stop]] +1</f>
        <v>303</v>
      </c>
      <c r="AD1769" s="32" t="str">
        <f>_xlfn.CONCAT(Solution[[#This Row],[Notes]],"_",Solution[[#This Row],[Week '#]],"_", _xlfn.SWITCH(Solution[[#This Row],[Column1]], "M", "Monday", "T", "Tuesday", "W", "Wednesday", "R", "Thursday", "H", "Thursday", "F", "Friday"))</f>
        <v>101_Week3_Thursday</v>
      </c>
      <c r="AE1769" s="32" t="str">
        <f>IF(LEN(Solution[[#This Row],[Available Delivery Days]]) =1, Solution[[#This Row],[Available Delivery Days]], IF(ISNUMBER(SEARCH(Solution[[#This Row],[New Delivery Day]], Solution[[#This Row],[Available Delivery Days]])), Solution[[#This Row],[New Delivery Day]], Solution[[#This Row],[Old Delivery Day]]))</f>
        <v>R</v>
      </c>
      <c r="AF1769" s="31">
        <v>396.34</v>
      </c>
      <c r="AG1769" s="31">
        <v>0</v>
      </c>
      <c r="AH1769" s="28" t="s">
        <v>7832</v>
      </c>
      <c r="AI1769" s="28" t="s">
        <v>932</v>
      </c>
      <c r="AJ1769" s="28" t="s">
        <v>7793</v>
      </c>
      <c r="AK1769" s="28" t="s">
        <v>7792</v>
      </c>
      <c r="AL1769" s="28" t="s">
        <v>7797</v>
      </c>
      <c r="AM1769" s="28">
        <f>_xlfn.XLOOKUP(Solution[[#This Row],[Cu_ID]],Master[cu_id],Master[Notes], "none")</f>
        <v>101</v>
      </c>
      <c r="AN1769" s="28">
        <v>0</v>
      </c>
    </row>
    <row r="1770" spans="1:40" x14ac:dyDescent="0.3">
      <c r="A1770" s="53" t="s">
        <v>11863</v>
      </c>
      <c r="B1770" s="37" t="s">
        <v>11864</v>
      </c>
      <c r="C1770" s="37" t="s">
        <v>7728</v>
      </c>
      <c r="D1770" s="28" t="s">
        <v>7719</v>
      </c>
      <c r="E1770" s="28" t="s">
        <v>7789</v>
      </c>
      <c r="F1770" s="28" t="s">
        <v>936</v>
      </c>
      <c r="G1770" s="28" t="s">
        <v>7722</v>
      </c>
      <c r="H1770" s="28" t="s">
        <v>7789</v>
      </c>
      <c r="I1770" s="28" t="s">
        <v>8057</v>
      </c>
      <c r="J1770" s="28">
        <v>302</v>
      </c>
      <c r="K1770" s="35" t="s">
        <v>8123</v>
      </c>
      <c r="L1770" s="35" t="s">
        <v>11865</v>
      </c>
      <c r="M1770" s="30">
        <v>3.5748946554958798</v>
      </c>
      <c r="N1770" s="32" t="s">
        <v>16639</v>
      </c>
      <c r="O1770" s="28" t="s">
        <v>7774</v>
      </c>
      <c r="P1770" s="29">
        <v>0.32230324074074074</v>
      </c>
      <c r="Q1770" s="29">
        <v>0.32902777777777775</v>
      </c>
      <c r="R1770" s="28">
        <v>0</v>
      </c>
      <c r="S1770" s="30">
        <v>9.683574621414877</v>
      </c>
      <c r="T1770" s="32" t="s">
        <v>11866</v>
      </c>
      <c r="U1770" s="32" t="s">
        <v>11867</v>
      </c>
      <c r="V1770" s="30">
        <v>2.4376517742474202</v>
      </c>
      <c r="W1770" s="28">
        <v>0</v>
      </c>
      <c r="X1770" s="28">
        <v>0</v>
      </c>
      <c r="Y1770" s="28" t="s">
        <v>14633</v>
      </c>
      <c r="Z1770" s="28" t="s">
        <v>16435</v>
      </c>
      <c r="AA1770" s="28">
        <v>1</v>
      </c>
      <c r="AB1770" s="28">
        <v>0</v>
      </c>
      <c r="AC1770" s="32">
        <f>Solution[[#This Row],[Old Stop]] +1</f>
        <v>303</v>
      </c>
      <c r="AD1770" s="32" t="str">
        <f>_xlfn.CONCAT(Solution[[#This Row],[Notes]],"_",Solution[[#This Row],[Week '#]],"_", _xlfn.SWITCH(Solution[[#This Row],[Column1]], "M", "Monday", "T", "Tuesday", "W", "Wednesday", "R", "Thursday", "H", "Thursday", "F", "Friday"))</f>
        <v>101_Week4_Thursday</v>
      </c>
      <c r="AE1770" s="32" t="str">
        <f>IF(LEN(Solution[[#This Row],[Available Delivery Days]]) =1, Solution[[#This Row],[Available Delivery Days]], IF(ISNUMBER(SEARCH(Solution[[#This Row],[New Delivery Day]], Solution[[#This Row],[Available Delivery Days]])), Solution[[#This Row],[New Delivery Day]], Solution[[#This Row],[Old Delivery Day]]))</f>
        <v>R</v>
      </c>
      <c r="AF1770" s="31">
        <v>396.34</v>
      </c>
      <c r="AG1770" s="31">
        <v>0</v>
      </c>
      <c r="AH1770" s="28" t="s">
        <v>7832</v>
      </c>
      <c r="AI1770" s="28" t="s">
        <v>932</v>
      </c>
      <c r="AJ1770" s="28" t="s">
        <v>7793</v>
      </c>
      <c r="AK1770" s="28" t="s">
        <v>7792</v>
      </c>
      <c r="AL1770" s="28" t="s">
        <v>7797</v>
      </c>
      <c r="AM1770" s="28">
        <f>_xlfn.XLOOKUP(Solution[[#This Row],[Cu_ID]],Master[cu_id],Master[Notes], "none")</f>
        <v>101</v>
      </c>
      <c r="AN1770" s="28">
        <v>0</v>
      </c>
    </row>
    <row r="1771" spans="1:40" x14ac:dyDescent="0.3">
      <c r="A1771" s="53" t="s">
        <v>11768</v>
      </c>
      <c r="B1771" s="37" t="s">
        <v>11663</v>
      </c>
      <c r="C1771" s="37" t="s">
        <v>7722</v>
      </c>
      <c r="D1771" s="28" t="s">
        <v>7716</v>
      </c>
      <c r="E1771" s="28" t="s">
        <v>7734</v>
      </c>
      <c r="F1771" s="28" t="s">
        <v>902</v>
      </c>
      <c r="G1771" s="28" t="s">
        <v>7754</v>
      </c>
      <c r="H1771" s="28" t="s">
        <v>7734</v>
      </c>
      <c r="I1771" s="28" t="s">
        <v>8057</v>
      </c>
      <c r="J1771" s="28">
        <v>27</v>
      </c>
      <c r="K1771" s="35" t="s">
        <v>8480</v>
      </c>
      <c r="L1771" s="35" t="s">
        <v>11769</v>
      </c>
      <c r="M1771" s="30">
        <v>0</v>
      </c>
      <c r="N1771" s="32" t="s">
        <v>15166</v>
      </c>
      <c r="O1771" s="28" t="s">
        <v>7774</v>
      </c>
      <c r="P1771" s="29">
        <v>0.41734953703703703</v>
      </c>
      <c r="Q1771" s="29">
        <v>0.42407407407407405</v>
      </c>
      <c r="R1771" s="28">
        <v>0</v>
      </c>
      <c r="S1771" s="30">
        <v>9.683574621414877</v>
      </c>
      <c r="T1771" s="32" t="s">
        <v>11770</v>
      </c>
      <c r="U1771" s="32" t="s">
        <v>11771</v>
      </c>
      <c r="V1771" s="30"/>
      <c r="W1771" s="28">
        <v>0</v>
      </c>
      <c r="X1771" s="28">
        <v>0</v>
      </c>
      <c r="Y1771" s="28" t="s">
        <v>14637</v>
      </c>
      <c r="Z1771" s="28" t="s">
        <v>14638</v>
      </c>
      <c r="AA1771" s="28">
        <v>1</v>
      </c>
      <c r="AB1771" s="28">
        <v>0</v>
      </c>
      <c r="AC1771" s="32">
        <f>Solution[[#This Row],[Old Stop]] +1</f>
        <v>28</v>
      </c>
      <c r="AD1771" s="32" t="str">
        <f>_xlfn.CONCAT(Solution[[#This Row],[Notes]],"_",Solution[[#This Row],[Week '#]],"_", _xlfn.SWITCH(Solution[[#This Row],[Column1]], "M", "Monday", "T", "Tuesday", "W", "Wednesday", "R", "Thursday", "H", "Thursday", "F", "Friday"))</f>
        <v>102_Week1_Friday</v>
      </c>
      <c r="AE1771" s="32" t="str">
        <f>IF(LEN(Solution[[#This Row],[Available Delivery Days]]) =1, Solution[[#This Row],[Available Delivery Days]], IF(ISNUMBER(SEARCH(Solution[[#This Row],[New Delivery Day]], Solution[[#This Row],[Available Delivery Days]])), Solution[[#This Row],[New Delivery Day]], Solution[[#This Row],[Old Delivery Day]]))</f>
        <v>F</v>
      </c>
      <c r="AF1771" s="31">
        <v>74.400000000000006</v>
      </c>
      <c r="AG1771" s="31">
        <v>0</v>
      </c>
      <c r="AH1771" s="28" t="s">
        <v>7832</v>
      </c>
      <c r="AI1771" s="28" t="s">
        <v>932</v>
      </c>
      <c r="AJ1771" s="28" t="s">
        <v>7793</v>
      </c>
      <c r="AK1771" s="28" t="s">
        <v>7792</v>
      </c>
      <c r="AL1771" s="28" t="s">
        <v>7797</v>
      </c>
      <c r="AM1771" s="28">
        <f>_xlfn.XLOOKUP(Solution[[#This Row],[Cu_ID]],Master[cu_id],Master[Notes], "none")</f>
        <v>102</v>
      </c>
      <c r="AN1771" s="28">
        <v>0</v>
      </c>
    </row>
    <row r="1772" spans="1:40" x14ac:dyDescent="0.3">
      <c r="A1772" s="53" t="s">
        <v>11768</v>
      </c>
      <c r="B1772" s="37" t="s">
        <v>11663</v>
      </c>
      <c r="C1772" s="37" t="s">
        <v>7722</v>
      </c>
      <c r="D1772" s="28" t="s">
        <v>7717</v>
      </c>
      <c r="E1772" s="28" t="s">
        <v>7734</v>
      </c>
      <c r="F1772" s="28" t="s">
        <v>902</v>
      </c>
      <c r="G1772" s="28" t="s">
        <v>7763</v>
      </c>
      <c r="H1772" s="28" t="s">
        <v>7734</v>
      </c>
      <c r="I1772" s="28" t="s">
        <v>8057</v>
      </c>
      <c r="J1772" s="28">
        <v>27</v>
      </c>
      <c r="K1772" s="35" t="s">
        <v>8480</v>
      </c>
      <c r="L1772" s="35" t="s">
        <v>11769</v>
      </c>
      <c r="M1772" s="30">
        <v>0</v>
      </c>
      <c r="N1772" s="32" t="s">
        <v>15167</v>
      </c>
      <c r="O1772" s="28" t="s">
        <v>7774</v>
      </c>
      <c r="P1772" s="29">
        <v>0.43115740740740743</v>
      </c>
      <c r="Q1772" s="29">
        <v>0.43788194444444445</v>
      </c>
      <c r="R1772" s="28">
        <v>0</v>
      </c>
      <c r="S1772" s="30">
        <v>9.683574621414877</v>
      </c>
      <c r="T1772" s="32" t="s">
        <v>11770</v>
      </c>
      <c r="U1772" s="32" t="s">
        <v>11771</v>
      </c>
      <c r="V1772" s="30"/>
      <c r="W1772" s="28">
        <v>0</v>
      </c>
      <c r="X1772" s="28">
        <v>0</v>
      </c>
      <c r="Y1772" s="28" t="s">
        <v>14637</v>
      </c>
      <c r="Z1772" s="28" t="s">
        <v>14650</v>
      </c>
      <c r="AA1772" s="28">
        <v>1</v>
      </c>
      <c r="AB1772" s="28">
        <v>0</v>
      </c>
      <c r="AC1772" s="32">
        <f>Solution[[#This Row],[Old Stop]] +1</f>
        <v>28</v>
      </c>
      <c r="AD1772" s="32" t="str">
        <f>_xlfn.CONCAT(Solution[[#This Row],[Notes]],"_",Solution[[#This Row],[Week '#]],"_", _xlfn.SWITCH(Solution[[#This Row],[Column1]], "M", "Monday", "T", "Tuesday", "W", "Wednesday", "R", "Thursday", "H", "Thursday", "F", "Friday"))</f>
        <v>102_Week2_Friday</v>
      </c>
      <c r="AE1772" s="32" t="str">
        <f>IF(LEN(Solution[[#This Row],[Available Delivery Days]]) =1, Solution[[#This Row],[Available Delivery Days]], IF(ISNUMBER(SEARCH(Solution[[#This Row],[New Delivery Day]], Solution[[#This Row],[Available Delivery Days]])), Solution[[#This Row],[New Delivery Day]], Solution[[#This Row],[Old Delivery Day]]))</f>
        <v>F</v>
      </c>
      <c r="AF1772" s="31">
        <v>74.400000000000006</v>
      </c>
      <c r="AG1772" s="31">
        <v>0</v>
      </c>
      <c r="AH1772" s="28" t="s">
        <v>7832</v>
      </c>
      <c r="AI1772" s="28" t="s">
        <v>932</v>
      </c>
      <c r="AJ1772" s="28" t="s">
        <v>7793</v>
      </c>
      <c r="AK1772" s="28" t="s">
        <v>7792</v>
      </c>
      <c r="AL1772" s="28" t="s">
        <v>7797</v>
      </c>
      <c r="AM1772" s="28">
        <f>_xlfn.XLOOKUP(Solution[[#This Row],[Cu_ID]],Master[cu_id],Master[Notes], "none")</f>
        <v>102</v>
      </c>
      <c r="AN1772" s="28">
        <v>0</v>
      </c>
    </row>
    <row r="1773" spans="1:40" x14ac:dyDescent="0.3">
      <c r="A1773" s="53" t="s">
        <v>11768</v>
      </c>
      <c r="B1773" s="37" t="s">
        <v>11663</v>
      </c>
      <c r="C1773" s="37" t="s">
        <v>7722</v>
      </c>
      <c r="D1773" s="28" t="s">
        <v>7718</v>
      </c>
      <c r="E1773" s="28" t="s">
        <v>7734</v>
      </c>
      <c r="F1773" s="28" t="s">
        <v>902</v>
      </c>
      <c r="G1773" s="28" t="s">
        <v>7788</v>
      </c>
      <c r="H1773" s="28" t="s">
        <v>7734</v>
      </c>
      <c r="I1773" s="28" t="s">
        <v>8057</v>
      </c>
      <c r="J1773" s="28">
        <v>27</v>
      </c>
      <c r="K1773" s="35" t="s">
        <v>8480</v>
      </c>
      <c r="L1773" s="35" t="s">
        <v>11769</v>
      </c>
      <c r="M1773" s="30">
        <v>0</v>
      </c>
      <c r="N1773" s="32" t="s">
        <v>15749</v>
      </c>
      <c r="O1773" s="28" t="s">
        <v>7774</v>
      </c>
      <c r="P1773" s="29">
        <v>0.45824074074074073</v>
      </c>
      <c r="Q1773" s="29">
        <v>0.4649652777777778</v>
      </c>
      <c r="R1773" s="28">
        <v>0</v>
      </c>
      <c r="S1773" s="30">
        <v>9.683574621414877</v>
      </c>
      <c r="T1773" s="32" t="s">
        <v>11770</v>
      </c>
      <c r="U1773" s="32" t="s">
        <v>11771</v>
      </c>
      <c r="V1773" s="30"/>
      <c r="W1773" s="28">
        <v>0</v>
      </c>
      <c r="X1773" s="28">
        <v>0</v>
      </c>
      <c r="Y1773" s="28" t="s">
        <v>14637</v>
      </c>
      <c r="Z1773" s="28" t="s">
        <v>15690</v>
      </c>
      <c r="AA1773" s="28">
        <v>1</v>
      </c>
      <c r="AB1773" s="28">
        <v>0</v>
      </c>
      <c r="AC1773" s="32">
        <f>Solution[[#This Row],[Old Stop]] +1</f>
        <v>28</v>
      </c>
      <c r="AD1773" s="32" t="str">
        <f>_xlfn.CONCAT(Solution[[#This Row],[Notes]],"_",Solution[[#This Row],[Week '#]],"_", _xlfn.SWITCH(Solution[[#This Row],[Column1]], "M", "Monday", "T", "Tuesday", "W", "Wednesday", "R", "Thursday", "H", "Thursday", "F", "Friday"))</f>
        <v>102_Week3_Friday</v>
      </c>
      <c r="AE1773" s="32" t="str">
        <f>IF(LEN(Solution[[#This Row],[Available Delivery Days]]) =1, Solution[[#This Row],[Available Delivery Days]], IF(ISNUMBER(SEARCH(Solution[[#This Row],[New Delivery Day]], Solution[[#This Row],[Available Delivery Days]])), Solution[[#This Row],[New Delivery Day]], Solution[[#This Row],[Old Delivery Day]]))</f>
        <v>F</v>
      </c>
      <c r="AF1773" s="31">
        <v>74.400000000000006</v>
      </c>
      <c r="AG1773" s="31">
        <v>0</v>
      </c>
      <c r="AH1773" s="28" t="s">
        <v>7832</v>
      </c>
      <c r="AI1773" s="28" t="s">
        <v>932</v>
      </c>
      <c r="AJ1773" s="28" t="s">
        <v>7793</v>
      </c>
      <c r="AK1773" s="28" t="s">
        <v>7792</v>
      </c>
      <c r="AL1773" s="28" t="s">
        <v>7797</v>
      </c>
      <c r="AM1773" s="28">
        <f>_xlfn.XLOOKUP(Solution[[#This Row],[Cu_ID]],Master[cu_id],Master[Notes], "none")</f>
        <v>102</v>
      </c>
      <c r="AN1773" s="28">
        <v>0</v>
      </c>
    </row>
    <row r="1774" spans="1:40" x14ac:dyDescent="0.3">
      <c r="A1774" s="53" t="s">
        <v>11768</v>
      </c>
      <c r="B1774" s="37" t="s">
        <v>11663</v>
      </c>
      <c r="C1774" s="37" t="s">
        <v>7722</v>
      </c>
      <c r="D1774" s="28" t="s">
        <v>7719</v>
      </c>
      <c r="E1774" s="28" t="s">
        <v>7734</v>
      </c>
      <c r="F1774" s="28" t="s">
        <v>902</v>
      </c>
      <c r="G1774" s="28" t="s">
        <v>7735</v>
      </c>
      <c r="H1774" s="28" t="s">
        <v>7734</v>
      </c>
      <c r="I1774" s="28" t="s">
        <v>8057</v>
      </c>
      <c r="J1774" s="28">
        <v>27</v>
      </c>
      <c r="K1774" s="35" t="s">
        <v>8480</v>
      </c>
      <c r="L1774" s="35" t="s">
        <v>11769</v>
      </c>
      <c r="M1774" s="30">
        <v>0</v>
      </c>
      <c r="N1774" s="32" t="s">
        <v>16313</v>
      </c>
      <c r="O1774" s="28" t="s">
        <v>7774</v>
      </c>
      <c r="P1774" s="29">
        <v>0.45493055555555556</v>
      </c>
      <c r="Q1774" s="29">
        <v>0.46165509259259258</v>
      </c>
      <c r="R1774" s="28">
        <v>0</v>
      </c>
      <c r="S1774" s="30">
        <v>9.683574621414877</v>
      </c>
      <c r="T1774" s="32" t="s">
        <v>11770</v>
      </c>
      <c r="U1774" s="32" t="s">
        <v>11771</v>
      </c>
      <c r="V1774" s="30"/>
      <c r="W1774" s="28">
        <v>0</v>
      </c>
      <c r="X1774" s="28">
        <v>0</v>
      </c>
      <c r="Y1774" s="28" t="s">
        <v>14637</v>
      </c>
      <c r="Z1774" s="28" t="s">
        <v>16292</v>
      </c>
      <c r="AA1774" s="28">
        <v>1</v>
      </c>
      <c r="AB1774" s="28">
        <v>0</v>
      </c>
      <c r="AC1774" s="32">
        <f>Solution[[#This Row],[Old Stop]] +1</f>
        <v>28</v>
      </c>
      <c r="AD1774" s="32" t="str">
        <f>_xlfn.CONCAT(Solution[[#This Row],[Notes]],"_",Solution[[#This Row],[Week '#]],"_", _xlfn.SWITCH(Solution[[#This Row],[Column1]], "M", "Monday", "T", "Tuesday", "W", "Wednesday", "R", "Thursday", "H", "Thursday", "F", "Friday"))</f>
        <v>102_Week4_Friday</v>
      </c>
      <c r="AE1774" s="32" t="str">
        <f>IF(LEN(Solution[[#This Row],[Available Delivery Days]]) =1, Solution[[#This Row],[Available Delivery Days]], IF(ISNUMBER(SEARCH(Solution[[#This Row],[New Delivery Day]], Solution[[#This Row],[Available Delivery Days]])), Solution[[#This Row],[New Delivery Day]], Solution[[#This Row],[Old Delivery Day]]))</f>
        <v>F</v>
      </c>
      <c r="AF1774" s="31">
        <v>74.400000000000006</v>
      </c>
      <c r="AG1774" s="31">
        <v>0</v>
      </c>
      <c r="AH1774" s="28" t="s">
        <v>7832</v>
      </c>
      <c r="AI1774" s="28" t="s">
        <v>932</v>
      </c>
      <c r="AJ1774" s="28" t="s">
        <v>7793</v>
      </c>
      <c r="AK1774" s="28" t="s">
        <v>7792</v>
      </c>
      <c r="AL1774" s="28" t="s">
        <v>7797</v>
      </c>
      <c r="AM1774" s="28">
        <f>_xlfn.XLOOKUP(Solution[[#This Row],[Cu_ID]],Master[cu_id],Master[Notes], "none")</f>
        <v>102</v>
      </c>
      <c r="AN1774" s="28">
        <v>0</v>
      </c>
    </row>
    <row r="1775" spans="1:40" x14ac:dyDescent="0.3">
      <c r="A1775" s="53" t="s">
        <v>13422</v>
      </c>
      <c r="B1775" s="37" t="s">
        <v>13423</v>
      </c>
      <c r="C1775" s="37" t="s">
        <v>7728</v>
      </c>
      <c r="D1775" s="28" t="s">
        <v>7716</v>
      </c>
      <c r="E1775" s="28" t="s">
        <v>7789</v>
      </c>
      <c r="F1775" s="28" t="s">
        <v>902</v>
      </c>
      <c r="G1775" s="28" t="s">
        <v>7773</v>
      </c>
      <c r="H1775" s="28" t="s">
        <v>11016</v>
      </c>
      <c r="I1775" s="28" t="s">
        <v>902</v>
      </c>
      <c r="J1775" s="28">
        <v>260</v>
      </c>
      <c r="K1775" s="35" t="s">
        <v>9516</v>
      </c>
      <c r="L1775" s="35" t="s">
        <v>13424</v>
      </c>
      <c r="M1775" s="30">
        <v>0.30785996466875098</v>
      </c>
      <c r="N1775" s="32" t="s">
        <v>14820</v>
      </c>
      <c r="O1775" s="28" t="s">
        <v>7751</v>
      </c>
      <c r="P1775" s="29">
        <v>0.37737268518518519</v>
      </c>
      <c r="Q1775" s="29">
        <v>0.38355324074074076</v>
      </c>
      <c r="R1775" s="28">
        <v>0</v>
      </c>
      <c r="S1775" s="30">
        <v>8.9</v>
      </c>
      <c r="T1775" s="32" t="s">
        <v>13425</v>
      </c>
      <c r="U1775" s="32" t="s">
        <v>13426</v>
      </c>
      <c r="V1775" s="30">
        <v>4.9949308650115397E-2</v>
      </c>
      <c r="W1775" s="28">
        <v>0</v>
      </c>
      <c r="X1775" s="28">
        <v>0</v>
      </c>
      <c r="Y1775" s="28" t="s">
        <v>14563</v>
      </c>
      <c r="Z1775" s="28" t="s">
        <v>14564</v>
      </c>
      <c r="AA1775" s="28">
        <v>1</v>
      </c>
      <c r="AB1775" s="28">
        <v>0</v>
      </c>
      <c r="AC1775" s="32">
        <f>Solution[[#This Row],[Old Stop]] +1</f>
        <v>261</v>
      </c>
      <c r="AD1775" s="32" t="str">
        <f>_xlfn.CONCAT(Solution[[#This Row],[Notes]],"_",Solution[[#This Row],[Week '#]],"_", _xlfn.SWITCH(Solution[[#This Row],[Column1]], "M", "Monday", "T", "Tuesday", "W", "Wednesday", "R", "Thursday", "H", "Thursday", "F", "Friday"))</f>
        <v>101_Week1_Friday</v>
      </c>
      <c r="AE1775" s="32" t="str">
        <f>IF(LEN(Solution[[#This Row],[Available Delivery Days]]) =1, Solution[[#This Row],[Available Delivery Days]], IF(ISNUMBER(SEARCH(Solution[[#This Row],[New Delivery Day]], Solution[[#This Row],[Available Delivery Days]])), Solution[[#This Row],[New Delivery Day]], Solution[[#This Row],[Old Delivery Day]]))</f>
        <v>F</v>
      </c>
      <c r="AF1775" s="31">
        <v>26.725000000000001</v>
      </c>
      <c r="AG1775" s="31">
        <v>26.2</v>
      </c>
      <c r="AH1775" s="28" t="s">
        <v>7832</v>
      </c>
      <c r="AI1775" s="28" t="s">
        <v>932</v>
      </c>
      <c r="AJ1775" s="28" t="s">
        <v>7792</v>
      </c>
      <c r="AK1775" s="28" t="s">
        <v>7793</v>
      </c>
      <c r="AL1775" s="28" t="s">
        <v>7797</v>
      </c>
      <c r="AM1775" s="28">
        <f>_xlfn.XLOOKUP(Solution[[#This Row],[Cu_ID]],Master[cu_id],Master[Notes], "none")</f>
        <v>101</v>
      </c>
      <c r="AN1775" s="28">
        <v>0</v>
      </c>
    </row>
    <row r="1776" spans="1:40" x14ac:dyDescent="0.3">
      <c r="A1776" s="53" t="s">
        <v>13422</v>
      </c>
      <c r="B1776" s="37" t="s">
        <v>13423</v>
      </c>
      <c r="C1776" s="37" t="s">
        <v>7728</v>
      </c>
      <c r="D1776" s="28" t="s">
        <v>7718</v>
      </c>
      <c r="E1776" s="28" t="s">
        <v>7789</v>
      </c>
      <c r="F1776" s="28" t="s">
        <v>902</v>
      </c>
      <c r="G1776" s="28" t="s">
        <v>7759</v>
      </c>
      <c r="H1776" s="28" t="s">
        <v>11016</v>
      </c>
      <c r="I1776" s="28" t="s">
        <v>902</v>
      </c>
      <c r="J1776" s="28">
        <v>260</v>
      </c>
      <c r="K1776" s="35" t="s">
        <v>9516</v>
      </c>
      <c r="L1776" s="35" t="s">
        <v>13424</v>
      </c>
      <c r="M1776" s="30">
        <v>0.30785996466875098</v>
      </c>
      <c r="N1776" s="32" t="s">
        <v>15931</v>
      </c>
      <c r="O1776" s="28" t="s">
        <v>7751</v>
      </c>
      <c r="P1776" s="29">
        <v>0.37968750000000001</v>
      </c>
      <c r="Q1776" s="29">
        <v>0.38586805555555553</v>
      </c>
      <c r="R1776" s="28">
        <v>0</v>
      </c>
      <c r="S1776" s="30">
        <v>8.9</v>
      </c>
      <c r="T1776" s="32" t="s">
        <v>13425</v>
      </c>
      <c r="U1776" s="32" t="s">
        <v>13426</v>
      </c>
      <c r="V1776" s="30">
        <v>4.9949308650115397E-2</v>
      </c>
      <c r="W1776" s="28">
        <v>0</v>
      </c>
      <c r="X1776" s="28">
        <v>0</v>
      </c>
      <c r="Y1776" s="28" t="s">
        <v>14563</v>
      </c>
      <c r="Z1776" s="28" t="s">
        <v>15694</v>
      </c>
      <c r="AA1776" s="28">
        <v>1</v>
      </c>
      <c r="AB1776" s="28">
        <v>0</v>
      </c>
      <c r="AC1776" s="32">
        <f>Solution[[#This Row],[Old Stop]] +1</f>
        <v>261</v>
      </c>
      <c r="AD1776" s="32" t="str">
        <f>_xlfn.CONCAT(Solution[[#This Row],[Notes]],"_",Solution[[#This Row],[Week '#]],"_", _xlfn.SWITCH(Solution[[#This Row],[Column1]], "M", "Monday", "T", "Tuesday", "W", "Wednesday", "R", "Thursday", "H", "Thursday", "F", "Friday"))</f>
        <v>101_Week3_Friday</v>
      </c>
      <c r="AE1776" s="32" t="str">
        <f>IF(LEN(Solution[[#This Row],[Available Delivery Days]]) =1, Solution[[#This Row],[Available Delivery Days]], IF(ISNUMBER(SEARCH(Solution[[#This Row],[New Delivery Day]], Solution[[#This Row],[Available Delivery Days]])), Solution[[#This Row],[New Delivery Day]], Solution[[#This Row],[Old Delivery Day]]))</f>
        <v>F</v>
      </c>
      <c r="AF1776" s="31">
        <v>26.725000000000001</v>
      </c>
      <c r="AG1776" s="31">
        <v>26.2</v>
      </c>
      <c r="AH1776" s="28" t="s">
        <v>7832</v>
      </c>
      <c r="AI1776" s="28" t="s">
        <v>932</v>
      </c>
      <c r="AJ1776" s="28" t="s">
        <v>7792</v>
      </c>
      <c r="AK1776" s="28" t="s">
        <v>7793</v>
      </c>
      <c r="AL1776" s="28" t="s">
        <v>7797</v>
      </c>
      <c r="AM1776" s="28">
        <f>_xlfn.XLOOKUP(Solution[[#This Row],[Cu_ID]],Master[cu_id],Master[Notes], "none")</f>
        <v>101</v>
      </c>
      <c r="AN1776" s="28">
        <v>0</v>
      </c>
    </row>
    <row r="1777" spans="1:40" x14ac:dyDescent="0.3">
      <c r="A1777" s="53" t="s">
        <v>13627</v>
      </c>
      <c r="B1777" s="37" t="s">
        <v>13628</v>
      </c>
      <c r="C1777" s="37" t="s">
        <v>7728</v>
      </c>
      <c r="D1777" s="28" t="s">
        <v>7718</v>
      </c>
      <c r="E1777" s="28" t="s">
        <v>11016</v>
      </c>
      <c r="F1777" s="28" t="s">
        <v>936</v>
      </c>
      <c r="G1777" s="28" t="s">
        <v>7764</v>
      </c>
      <c r="H1777" s="28" t="s">
        <v>7752</v>
      </c>
      <c r="I1777" s="28" t="s">
        <v>902</v>
      </c>
      <c r="J1777" s="28">
        <v>271</v>
      </c>
      <c r="K1777" s="35" t="s">
        <v>9096</v>
      </c>
      <c r="L1777" s="35" t="s">
        <v>13629</v>
      </c>
      <c r="M1777" s="30">
        <v>18.2415302619338</v>
      </c>
      <c r="N1777" s="32" t="s">
        <v>16153</v>
      </c>
      <c r="O1777" s="28" t="s">
        <v>7731</v>
      </c>
      <c r="P1777" s="29">
        <v>0.37039351851851854</v>
      </c>
      <c r="Q1777" s="29">
        <v>0.37743055555555555</v>
      </c>
      <c r="R1777" s="28">
        <v>0</v>
      </c>
      <c r="S1777" s="30">
        <v>10.133333333333333</v>
      </c>
      <c r="T1777" s="32" t="s">
        <v>13630</v>
      </c>
      <c r="U1777" s="32" t="s">
        <v>13631</v>
      </c>
      <c r="V1777" s="30">
        <v>14.9940438586439</v>
      </c>
      <c r="W1777" s="28">
        <v>0</v>
      </c>
      <c r="X1777" s="28">
        <v>0</v>
      </c>
      <c r="Y1777" s="28" t="s">
        <v>14629</v>
      </c>
      <c r="Z1777" s="28" t="s">
        <v>16128</v>
      </c>
      <c r="AA1777" s="28">
        <v>1</v>
      </c>
      <c r="AB1777" s="28">
        <v>0</v>
      </c>
      <c r="AC1777" s="32">
        <f>Solution[[#This Row],[Old Stop]] +1</f>
        <v>272</v>
      </c>
      <c r="AD1777" s="32" t="str">
        <f>_xlfn.CONCAT(Solution[[#This Row],[Notes]],"_",Solution[[#This Row],[Week '#]],"_", _xlfn.SWITCH(Solution[[#This Row],[Column1]], "M", "Monday", "T", "Tuesday", "W", "Wednesday", "R", "Thursday", "H", "Thursday", "F", "Friday"))</f>
        <v>105_Week3_Thursday</v>
      </c>
      <c r="AE1777" s="32" t="str">
        <f>IF(LEN(Solution[[#This Row],[Available Delivery Days]]) =1, Solution[[#This Row],[Available Delivery Days]], IF(ISNUMBER(SEARCH(Solution[[#This Row],[New Delivery Day]], Solution[[#This Row],[Available Delivery Days]])), Solution[[#This Row],[New Delivery Day]], Solution[[#This Row],[Old Delivery Day]]))</f>
        <v>R</v>
      </c>
      <c r="AF1777" s="31">
        <v>17.741199999999999</v>
      </c>
      <c r="AG1777" s="31">
        <v>0</v>
      </c>
      <c r="AH1777" s="28" t="s">
        <v>7832</v>
      </c>
      <c r="AI1777" s="28" t="s">
        <v>932</v>
      </c>
      <c r="AJ1777" s="28" t="s">
        <v>7792</v>
      </c>
      <c r="AK1777" s="28" t="s">
        <v>7792</v>
      </c>
      <c r="AL1777" s="28" t="s">
        <v>7797</v>
      </c>
      <c r="AM1777" s="28">
        <f>_xlfn.XLOOKUP(Solution[[#This Row],[Cu_ID]],Master[cu_id],Master[Notes], "none")</f>
        <v>105</v>
      </c>
      <c r="AN1777" s="28">
        <v>0</v>
      </c>
    </row>
    <row r="1778" spans="1:40" x14ac:dyDescent="0.3">
      <c r="A1778" s="53" t="s">
        <v>14409</v>
      </c>
      <c r="B1778" s="37" t="s">
        <v>14275</v>
      </c>
      <c r="C1778" s="37" t="s">
        <v>7728</v>
      </c>
      <c r="D1778" s="28" t="s">
        <v>7718</v>
      </c>
      <c r="E1778" s="28" t="s">
        <v>11016</v>
      </c>
      <c r="F1778" s="28" t="s">
        <v>900</v>
      </c>
      <c r="G1778" s="28" t="s">
        <v>7788</v>
      </c>
      <c r="H1778" s="28" t="s">
        <v>7752</v>
      </c>
      <c r="I1778" s="28" t="s">
        <v>903</v>
      </c>
      <c r="J1778" s="28">
        <v>102</v>
      </c>
      <c r="K1778" s="35" t="s">
        <v>8796</v>
      </c>
      <c r="L1778" s="35" t="s">
        <v>14410</v>
      </c>
      <c r="M1778" s="30">
        <v>1.10363111644983</v>
      </c>
      <c r="N1778" s="32" t="s">
        <v>16239</v>
      </c>
      <c r="O1778" s="28" t="s">
        <v>7731</v>
      </c>
      <c r="P1778" s="29">
        <v>0.55918981481481478</v>
      </c>
      <c r="Q1778" s="29">
        <v>0.56193287037037032</v>
      </c>
      <c r="R1778" s="28">
        <v>0</v>
      </c>
      <c r="S1778" s="30">
        <v>3.95</v>
      </c>
      <c r="T1778" s="32" t="s">
        <v>14411</v>
      </c>
      <c r="U1778" s="32" t="s">
        <v>14412</v>
      </c>
      <c r="V1778" s="30">
        <v>0.31598854245088898</v>
      </c>
      <c r="W1778" s="28">
        <v>0</v>
      </c>
      <c r="X1778" s="28">
        <v>0</v>
      </c>
      <c r="Y1778" s="28" t="s">
        <v>14621</v>
      </c>
      <c r="Z1778" s="28" t="s">
        <v>16202</v>
      </c>
      <c r="AA1778" s="28">
        <v>1</v>
      </c>
      <c r="AB1778" s="28">
        <v>0</v>
      </c>
      <c r="AC1778" s="32">
        <f>Solution[[#This Row],[Old Stop]] +1</f>
        <v>103</v>
      </c>
      <c r="AD1778" s="32" t="str">
        <f>_xlfn.CONCAT(Solution[[#This Row],[Notes]],"_",Solution[[#This Row],[Week '#]],"_", _xlfn.SWITCH(Solution[[#This Row],[Column1]], "M", "Monday", "T", "Tuesday", "W", "Wednesday", "R", "Thursday", "H", "Thursday", "F", "Friday"))</f>
        <v>105_Week3_Wednesday</v>
      </c>
      <c r="AE1778" s="32" t="str">
        <f>IF(LEN(Solution[[#This Row],[Available Delivery Days]]) =1, Solution[[#This Row],[Available Delivery Days]], IF(ISNUMBER(SEARCH(Solution[[#This Row],[New Delivery Day]], Solution[[#This Row],[Available Delivery Days]])), Solution[[#This Row],[New Delivery Day]], Solution[[#This Row],[Old Delivery Day]]))</f>
        <v>W</v>
      </c>
      <c r="AF1778" s="31">
        <v>13.3475</v>
      </c>
      <c r="AG1778" s="31">
        <v>12.9625</v>
      </c>
      <c r="AH1778" s="28" t="s">
        <v>7832</v>
      </c>
      <c r="AI1778" s="28" t="s">
        <v>932</v>
      </c>
      <c r="AJ1778" s="28" t="s">
        <v>7792</v>
      </c>
      <c r="AK1778" s="28" t="s">
        <v>7792</v>
      </c>
      <c r="AL1778" s="28" t="s">
        <v>7797</v>
      </c>
      <c r="AM1778" s="28">
        <f>_xlfn.XLOOKUP(Solution[[#This Row],[Cu_ID]],Master[cu_id],Master[Notes], "none")</f>
        <v>105</v>
      </c>
      <c r="AN1778" s="28">
        <v>0</v>
      </c>
    </row>
    <row r="1779" spans="1:40" x14ac:dyDescent="0.3">
      <c r="A1779" s="53" t="s">
        <v>14274</v>
      </c>
      <c r="B1779" s="37" t="s">
        <v>14275</v>
      </c>
      <c r="C1779" s="37" t="s">
        <v>7731</v>
      </c>
      <c r="D1779" s="28" t="s">
        <v>7719</v>
      </c>
      <c r="E1779" s="28" t="s">
        <v>11016</v>
      </c>
      <c r="F1779" s="28" t="s">
        <v>903</v>
      </c>
      <c r="G1779" s="28" t="s">
        <v>7754</v>
      </c>
      <c r="H1779" s="28" t="s">
        <v>11016</v>
      </c>
      <c r="I1779" s="28" t="s">
        <v>900</v>
      </c>
      <c r="J1779" s="28">
        <v>55</v>
      </c>
      <c r="K1779" s="35" t="s">
        <v>8796</v>
      </c>
      <c r="L1779" s="35" t="s">
        <v>14276</v>
      </c>
      <c r="M1779" s="30">
        <v>1.0022701937705301</v>
      </c>
      <c r="N1779" s="32" t="s">
        <v>16497</v>
      </c>
      <c r="O1779" s="28" t="s">
        <v>7731</v>
      </c>
      <c r="P1779" s="29">
        <v>0.49520833333333331</v>
      </c>
      <c r="Q1779" s="29">
        <v>0.49851851851851853</v>
      </c>
      <c r="R1779" s="28">
        <v>0</v>
      </c>
      <c r="S1779" s="30">
        <v>4.7666666666666666</v>
      </c>
      <c r="T1779" s="32" t="s">
        <v>14277</v>
      </c>
      <c r="U1779" s="32" t="s">
        <v>14278</v>
      </c>
      <c r="V1779" s="30">
        <v>0.549491651681001</v>
      </c>
      <c r="W1779" s="28">
        <v>0</v>
      </c>
      <c r="X1779" s="28">
        <v>0</v>
      </c>
      <c r="Y1779" s="28" t="s">
        <v>14625</v>
      </c>
      <c r="Z1779" s="28" t="s">
        <v>16477</v>
      </c>
      <c r="AA1779" s="28">
        <v>1</v>
      </c>
      <c r="AB1779" s="28">
        <v>0</v>
      </c>
      <c r="AC1779" s="32">
        <f>Solution[[#This Row],[Old Stop]] +1</f>
        <v>56</v>
      </c>
      <c r="AD1779" s="32" t="str">
        <f>_xlfn.CONCAT(Solution[[#This Row],[Notes]],"_",Solution[[#This Row],[Week '#]],"_", _xlfn.SWITCH(Solution[[#This Row],[Column1]], "M", "Monday", "T", "Tuesday", "W", "Wednesday", "R", "Thursday", "H", "Thursday", "F", "Friday"))</f>
        <v>105_Week4_Tuesday</v>
      </c>
      <c r="AE1779" s="32" t="str">
        <f>IF(LEN(Solution[[#This Row],[Available Delivery Days]]) =1, Solution[[#This Row],[Available Delivery Days]], IF(ISNUMBER(SEARCH(Solution[[#This Row],[New Delivery Day]], Solution[[#This Row],[Available Delivery Days]])), Solution[[#This Row],[New Delivery Day]], Solution[[#This Row],[Old Delivery Day]]))</f>
        <v>T</v>
      </c>
      <c r="AF1779" s="31">
        <v>11.1875</v>
      </c>
      <c r="AG1779" s="31">
        <v>10.8575</v>
      </c>
      <c r="AH1779" s="28" t="s">
        <v>7832</v>
      </c>
      <c r="AI1779" s="28" t="s">
        <v>932</v>
      </c>
      <c r="AJ1779" s="28" t="s">
        <v>7793</v>
      </c>
      <c r="AK1779" s="28" t="s">
        <v>7792</v>
      </c>
      <c r="AL1779" s="28" t="s">
        <v>7797</v>
      </c>
      <c r="AM1779" s="28">
        <f>_xlfn.XLOOKUP(Solution[[#This Row],[Cu_ID]],Master[cu_id],Master[Notes], "none")</f>
        <v>105</v>
      </c>
      <c r="AN1779" s="28">
        <v>0</v>
      </c>
    </row>
    <row r="1780" spans="1:40" x14ac:dyDescent="0.3">
      <c r="A1780" s="53" t="s">
        <v>12482</v>
      </c>
      <c r="B1780" s="37" t="s">
        <v>12483</v>
      </c>
      <c r="C1780" s="37" t="s">
        <v>7728</v>
      </c>
      <c r="D1780" s="28" t="s">
        <v>7717</v>
      </c>
      <c r="E1780" s="28" t="s">
        <v>7789</v>
      </c>
      <c r="F1780" s="28" t="s">
        <v>903</v>
      </c>
      <c r="G1780" s="28" t="s">
        <v>7783</v>
      </c>
      <c r="H1780" s="28" t="s">
        <v>7789</v>
      </c>
      <c r="I1780" s="28" t="s">
        <v>903</v>
      </c>
      <c r="J1780" s="28">
        <v>260</v>
      </c>
      <c r="K1780" s="35" t="s">
        <v>7969</v>
      </c>
      <c r="L1780" s="35" t="s">
        <v>12484</v>
      </c>
      <c r="M1780" s="30">
        <v>12.709561791271</v>
      </c>
      <c r="N1780" s="32" t="s">
        <v>15637</v>
      </c>
      <c r="O1780" s="28" t="s">
        <v>7756</v>
      </c>
      <c r="P1780" s="29">
        <v>0.49200231481481482</v>
      </c>
      <c r="Q1780" s="29">
        <v>0.50284722222222222</v>
      </c>
      <c r="R1780" s="28">
        <v>0</v>
      </c>
      <c r="S1780" s="30">
        <v>15.616666666666667</v>
      </c>
      <c r="T1780" s="32" t="s">
        <v>12485</v>
      </c>
      <c r="U1780" s="32" t="s">
        <v>12486</v>
      </c>
      <c r="V1780" s="30">
        <v>9.6371118664415896</v>
      </c>
      <c r="W1780" s="28">
        <v>0</v>
      </c>
      <c r="X1780" s="28">
        <v>0</v>
      </c>
      <c r="Y1780" s="28" t="s">
        <v>14639</v>
      </c>
      <c r="Z1780" s="28" t="s">
        <v>15543</v>
      </c>
      <c r="AA1780" s="28">
        <v>1</v>
      </c>
      <c r="AB1780" s="28">
        <v>0</v>
      </c>
      <c r="AC1780" s="32">
        <f>Solution[[#This Row],[Old Stop]] +1</f>
        <v>261</v>
      </c>
      <c r="AD1780" s="32" t="str">
        <f>_xlfn.CONCAT(Solution[[#This Row],[Notes]],"_",Solution[[#This Row],[Week '#]],"_", _xlfn.SWITCH(Solution[[#This Row],[Column1]], "M", "Monday", "T", "Tuesday", "W", "Wednesday", "R", "Thursday", "H", "Thursday", "F", "Friday"))</f>
        <v>101_Week2_Tuesday</v>
      </c>
      <c r="AE1780" s="32" t="str">
        <f>IF(LEN(Solution[[#This Row],[Available Delivery Days]]) =1, Solution[[#This Row],[Available Delivery Days]], IF(ISNUMBER(SEARCH(Solution[[#This Row],[New Delivery Day]], Solution[[#This Row],[Available Delivery Days]])), Solution[[#This Row],[New Delivery Day]], Solution[[#This Row],[Old Delivery Day]]))</f>
        <v>T</v>
      </c>
      <c r="AF1780" s="31">
        <v>37.671199999999999</v>
      </c>
      <c r="AG1780" s="31">
        <v>10.3612</v>
      </c>
      <c r="AH1780" s="28" t="s">
        <v>7832</v>
      </c>
      <c r="AI1780" s="28" t="s">
        <v>932</v>
      </c>
      <c r="AJ1780" s="28" t="s">
        <v>7793</v>
      </c>
      <c r="AK1780" s="28" t="s">
        <v>7793</v>
      </c>
      <c r="AL1780" s="28" t="s">
        <v>7797</v>
      </c>
      <c r="AM1780" s="28">
        <f>_xlfn.XLOOKUP(Solution[[#This Row],[Cu_ID]],Master[cu_id],Master[Notes], "none")</f>
        <v>101</v>
      </c>
      <c r="AN1780" s="28"/>
    </row>
    <row r="1781" spans="1:40" x14ac:dyDescent="0.3">
      <c r="A1781" s="53" t="s">
        <v>12482</v>
      </c>
      <c r="B1781" s="37" t="s">
        <v>12483</v>
      </c>
      <c r="C1781" s="37" t="s">
        <v>7728</v>
      </c>
      <c r="D1781" s="28" t="s">
        <v>7719</v>
      </c>
      <c r="E1781" s="28" t="s">
        <v>7789</v>
      </c>
      <c r="F1781" s="28" t="s">
        <v>903</v>
      </c>
      <c r="G1781" s="28" t="s">
        <v>7751</v>
      </c>
      <c r="H1781" s="28" t="s">
        <v>7789</v>
      </c>
      <c r="I1781" s="28" t="s">
        <v>903</v>
      </c>
      <c r="J1781" s="28">
        <v>260</v>
      </c>
      <c r="K1781" s="35" t="s">
        <v>7969</v>
      </c>
      <c r="L1781" s="35" t="s">
        <v>12484</v>
      </c>
      <c r="M1781" s="30">
        <v>4.2512010782957098E-2</v>
      </c>
      <c r="N1781" s="32" t="s">
        <v>16688</v>
      </c>
      <c r="O1781" s="28" t="s">
        <v>7756</v>
      </c>
      <c r="P1781" s="29">
        <v>0.39383101851851854</v>
      </c>
      <c r="Q1781" s="29">
        <v>0.40467592592592594</v>
      </c>
      <c r="R1781" s="28">
        <v>0</v>
      </c>
      <c r="S1781" s="30">
        <v>15.616666666666667</v>
      </c>
      <c r="T1781" s="32" t="s">
        <v>12485</v>
      </c>
      <c r="U1781" s="32" t="s">
        <v>12486</v>
      </c>
      <c r="V1781" s="30">
        <v>3.5219464661732702E-2</v>
      </c>
      <c r="W1781" s="28">
        <v>0</v>
      </c>
      <c r="X1781" s="28">
        <v>0</v>
      </c>
      <c r="Y1781" s="28" t="s">
        <v>14639</v>
      </c>
      <c r="Z1781" s="28" t="s">
        <v>16423</v>
      </c>
      <c r="AA1781" s="28">
        <v>1</v>
      </c>
      <c r="AB1781" s="28">
        <v>0</v>
      </c>
      <c r="AC1781" s="32">
        <f>Solution[[#This Row],[Old Stop]] +1</f>
        <v>261</v>
      </c>
      <c r="AD1781" s="32" t="str">
        <f>_xlfn.CONCAT(Solution[[#This Row],[Notes]],"_",Solution[[#This Row],[Week '#]],"_", _xlfn.SWITCH(Solution[[#This Row],[Column1]], "M", "Monday", "T", "Tuesday", "W", "Wednesday", "R", "Thursday", "H", "Thursday", "F", "Friday"))</f>
        <v>101_Week4_Tuesday</v>
      </c>
      <c r="AE1781" s="32" t="str">
        <f>IF(LEN(Solution[[#This Row],[Available Delivery Days]]) =1, Solution[[#This Row],[Available Delivery Days]], IF(ISNUMBER(SEARCH(Solution[[#This Row],[New Delivery Day]], Solution[[#This Row],[Available Delivery Days]])), Solution[[#This Row],[New Delivery Day]], Solution[[#This Row],[Old Delivery Day]]))</f>
        <v>T</v>
      </c>
      <c r="AF1781" s="31">
        <v>37.671199999999999</v>
      </c>
      <c r="AG1781" s="31">
        <v>10.3612</v>
      </c>
      <c r="AH1781" s="28" t="s">
        <v>7832</v>
      </c>
      <c r="AI1781" s="28" t="s">
        <v>932</v>
      </c>
      <c r="AJ1781" s="28" t="s">
        <v>7793</v>
      </c>
      <c r="AK1781" s="28" t="s">
        <v>7793</v>
      </c>
      <c r="AL1781" s="28" t="s">
        <v>7797</v>
      </c>
      <c r="AM1781" s="28">
        <f>_xlfn.XLOOKUP(Solution[[#This Row],[Cu_ID]],Master[cu_id],Master[Notes], "none")</f>
        <v>101</v>
      </c>
      <c r="AN1781" s="28"/>
    </row>
    <row r="1782" spans="1:40" x14ac:dyDescent="0.3">
      <c r="A1782" s="53" t="s">
        <v>11748</v>
      </c>
      <c r="B1782" s="37" t="s">
        <v>11749</v>
      </c>
      <c r="C1782" s="37" t="s">
        <v>7728</v>
      </c>
      <c r="D1782" s="28" t="s">
        <v>7716</v>
      </c>
      <c r="E1782" s="28" t="s">
        <v>7734</v>
      </c>
      <c r="F1782" s="28" t="s">
        <v>936</v>
      </c>
      <c r="G1782" s="28" t="s">
        <v>7772</v>
      </c>
      <c r="H1782" s="28" t="s">
        <v>7734</v>
      </c>
      <c r="I1782" s="28" t="s">
        <v>8057</v>
      </c>
      <c r="J1782" s="28">
        <v>25</v>
      </c>
      <c r="K1782" s="35" t="s">
        <v>8477</v>
      </c>
      <c r="L1782" s="35" t="s">
        <v>11750</v>
      </c>
      <c r="M1782" s="30">
        <v>0</v>
      </c>
      <c r="N1782" s="32" t="s">
        <v>15218</v>
      </c>
      <c r="O1782" s="28" t="s">
        <v>7774</v>
      </c>
      <c r="P1782" s="29">
        <v>0.50850694444444444</v>
      </c>
      <c r="Q1782" s="29">
        <v>0.51523148148148146</v>
      </c>
      <c r="R1782" s="28">
        <v>0</v>
      </c>
      <c r="S1782" s="30">
        <v>9.683574621414877</v>
      </c>
      <c r="T1782" s="32" t="s">
        <v>11751</v>
      </c>
      <c r="U1782" s="32" t="s">
        <v>11752</v>
      </c>
      <c r="V1782" s="30"/>
      <c r="W1782" s="28">
        <v>0</v>
      </c>
      <c r="X1782" s="28">
        <v>0</v>
      </c>
      <c r="Y1782" s="28" t="s">
        <v>14643</v>
      </c>
      <c r="Z1782" s="28" t="s">
        <v>14644</v>
      </c>
      <c r="AA1782" s="28">
        <v>1</v>
      </c>
      <c r="AB1782" s="28">
        <v>0</v>
      </c>
      <c r="AC1782" s="32">
        <f>Solution[[#This Row],[Old Stop]] +1</f>
        <v>26</v>
      </c>
      <c r="AD1782" s="32" t="str">
        <f>_xlfn.CONCAT(Solution[[#This Row],[Notes]],"_",Solution[[#This Row],[Week '#]],"_", _xlfn.SWITCH(Solution[[#This Row],[Column1]], "M", "Monday", "T", "Tuesday", "W", "Wednesday", "R", "Thursday", "H", "Thursday", "F", "Friday"))</f>
        <v>102_Week1_Thursday</v>
      </c>
      <c r="AE1782" s="32" t="str">
        <f>IF(LEN(Solution[[#This Row],[Available Delivery Days]]) =1, Solution[[#This Row],[Available Delivery Days]], IF(ISNUMBER(SEARCH(Solution[[#This Row],[New Delivery Day]], Solution[[#This Row],[Available Delivery Days]])), Solution[[#This Row],[New Delivery Day]], Solution[[#This Row],[Old Delivery Day]]))</f>
        <v>R</v>
      </c>
      <c r="AF1782" s="31">
        <v>193.11250000000001</v>
      </c>
      <c r="AG1782" s="31">
        <v>0</v>
      </c>
      <c r="AH1782" s="28" t="s">
        <v>7832</v>
      </c>
      <c r="AI1782" s="28" t="s">
        <v>932</v>
      </c>
      <c r="AJ1782" s="28" t="s">
        <v>7793</v>
      </c>
      <c r="AK1782" s="28" t="s">
        <v>7792</v>
      </c>
      <c r="AL1782" s="28" t="s">
        <v>7797</v>
      </c>
      <c r="AM1782" s="28">
        <f>_xlfn.XLOOKUP(Solution[[#This Row],[Cu_ID]],Master[cu_id],Master[Notes], "none")</f>
        <v>102</v>
      </c>
      <c r="AN1782" s="28">
        <v>0</v>
      </c>
    </row>
    <row r="1783" spans="1:40" x14ac:dyDescent="0.3">
      <c r="A1783" s="53" t="s">
        <v>11748</v>
      </c>
      <c r="B1783" s="37" t="s">
        <v>11749</v>
      </c>
      <c r="C1783" s="37" t="s">
        <v>7728</v>
      </c>
      <c r="D1783" s="28" t="s">
        <v>7717</v>
      </c>
      <c r="E1783" s="28" t="s">
        <v>7734</v>
      </c>
      <c r="F1783" s="28" t="s">
        <v>936</v>
      </c>
      <c r="G1783" s="28" t="s">
        <v>7731</v>
      </c>
      <c r="H1783" s="28" t="s">
        <v>7734</v>
      </c>
      <c r="I1783" s="28" t="s">
        <v>8057</v>
      </c>
      <c r="J1783" s="28">
        <v>25</v>
      </c>
      <c r="K1783" s="35" t="s">
        <v>8477</v>
      </c>
      <c r="L1783" s="35" t="s">
        <v>11750</v>
      </c>
      <c r="M1783" s="30">
        <v>165.906390154734</v>
      </c>
      <c r="N1783" s="32" t="s">
        <v>15219</v>
      </c>
      <c r="O1783" s="28" t="s">
        <v>7774</v>
      </c>
      <c r="P1783" s="29">
        <v>0.36520833333333336</v>
      </c>
      <c r="Q1783" s="29">
        <v>0.37193287037037037</v>
      </c>
      <c r="R1783" s="28">
        <v>0</v>
      </c>
      <c r="S1783" s="30">
        <v>9.683574621414877</v>
      </c>
      <c r="T1783" s="32" t="s">
        <v>11751</v>
      </c>
      <c r="U1783" s="32" t="s">
        <v>11752</v>
      </c>
      <c r="V1783" s="30">
        <v>95.146474856953503</v>
      </c>
      <c r="W1783" s="28">
        <v>0</v>
      </c>
      <c r="X1783" s="28">
        <v>0</v>
      </c>
      <c r="Y1783" s="28" t="s">
        <v>14643</v>
      </c>
      <c r="Z1783" s="28" t="s">
        <v>14649</v>
      </c>
      <c r="AA1783" s="28">
        <v>1</v>
      </c>
      <c r="AB1783" s="28">
        <v>0</v>
      </c>
      <c r="AC1783" s="32">
        <f>Solution[[#This Row],[Old Stop]] +1</f>
        <v>26</v>
      </c>
      <c r="AD1783" s="32" t="str">
        <f>_xlfn.CONCAT(Solution[[#This Row],[Notes]],"_",Solution[[#This Row],[Week '#]],"_", _xlfn.SWITCH(Solution[[#This Row],[Column1]], "M", "Monday", "T", "Tuesday", "W", "Wednesday", "R", "Thursday", "H", "Thursday", "F", "Friday"))</f>
        <v>102_Week2_Thursday</v>
      </c>
      <c r="AE1783" s="32" t="str">
        <f>IF(LEN(Solution[[#This Row],[Available Delivery Days]]) =1, Solution[[#This Row],[Available Delivery Days]], IF(ISNUMBER(SEARCH(Solution[[#This Row],[New Delivery Day]], Solution[[#This Row],[Available Delivery Days]])), Solution[[#This Row],[New Delivery Day]], Solution[[#This Row],[Old Delivery Day]]))</f>
        <v>R</v>
      </c>
      <c r="AF1783" s="31">
        <v>193.11250000000001</v>
      </c>
      <c r="AG1783" s="31">
        <v>0</v>
      </c>
      <c r="AH1783" s="28" t="s">
        <v>7832</v>
      </c>
      <c r="AI1783" s="28" t="s">
        <v>932</v>
      </c>
      <c r="AJ1783" s="28" t="s">
        <v>7793</v>
      </c>
      <c r="AK1783" s="28" t="s">
        <v>7792</v>
      </c>
      <c r="AL1783" s="28" t="s">
        <v>7797</v>
      </c>
      <c r="AM1783" s="28">
        <f>_xlfn.XLOOKUP(Solution[[#This Row],[Cu_ID]],Master[cu_id],Master[Notes], "none")</f>
        <v>102</v>
      </c>
      <c r="AN1783" s="28">
        <v>0</v>
      </c>
    </row>
    <row r="1784" spans="1:40" x14ac:dyDescent="0.3">
      <c r="A1784" s="53" t="s">
        <v>11748</v>
      </c>
      <c r="B1784" s="37" t="s">
        <v>11749</v>
      </c>
      <c r="C1784" s="37" t="s">
        <v>7728</v>
      </c>
      <c r="D1784" s="28" t="s">
        <v>7718</v>
      </c>
      <c r="E1784" s="28" t="s">
        <v>7734</v>
      </c>
      <c r="F1784" s="28" t="s">
        <v>936</v>
      </c>
      <c r="G1784" s="28" t="s">
        <v>7772</v>
      </c>
      <c r="H1784" s="28" t="s">
        <v>7734</v>
      </c>
      <c r="I1784" s="28" t="s">
        <v>8057</v>
      </c>
      <c r="J1784" s="28">
        <v>25</v>
      </c>
      <c r="K1784" s="36" t="s">
        <v>8477</v>
      </c>
      <c r="L1784" s="35" t="s">
        <v>11750</v>
      </c>
      <c r="M1784" s="30">
        <v>0</v>
      </c>
      <c r="N1784" s="32" t="s">
        <v>15813</v>
      </c>
      <c r="O1784" s="28" t="s">
        <v>7774</v>
      </c>
      <c r="P1784" s="29">
        <v>0.50850694444444444</v>
      </c>
      <c r="Q1784" s="29">
        <v>0.51523148148148146</v>
      </c>
      <c r="R1784" s="28">
        <v>0</v>
      </c>
      <c r="S1784" s="30">
        <v>9.683574621414877</v>
      </c>
      <c r="T1784" s="32" t="s">
        <v>11751</v>
      </c>
      <c r="U1784" s="32" t="s">
        <v>11752</v>
      </c>
      <c r="V1784" s="30"/>
      <c r="W1784" s="28">
        <v>0</v>
      </c>
      <c r="X1784" s="28">
        <v>0</v>
      </c>
      <c r="Y1784" s="28" t="s">
        <v>14643</v>
      </c>
      <c r="Z1784" s="28" t="s">
        <v>15700</v>
      </c>
      <c r="AA1784" s="28">
        <v>1</v>
      </c>
      <c r="AB1784" s="28">
        <v>0</v>
      </c>
      <c r="AC1784" s="32">
        <f>Solution[[#This Row],[Old Stop]] +1</f>
        <v>26</v>
      </c>
      <c r="AD1784" s="32" t="str">
        <f>_xlfn.CONCAT(Solution[[#This Row],[Notes]],"_",Solution[[#This Row],[Week '#]],"_", _xlfn.SWITCH(Solution[[#This Row],[Column1]], "M", "Monday", "T", "Tuesday", "W", "Wednesday", "R", "Thursday", "H", "Thursday", "F", "Friday"))</f>
        <v>102_Week3_Thursday</v>
      </c>
      <c r="AE1784" s="32" t="str">
        <f>IF(LEN(Solution[[#This Row],[Available Delivery Days]]) =1, Solution[[#This Row],[Available Delivery Days]], IF(ISNUMBER(SEARCH(Solution[[#This Row],[New Delivery Day]], Solution[[#This Row],[Available Delivery Days]])), Solution[[#This Row],[New Delivery Day]], Solution[[#This Row],[Old Delivery Day]]))</f>
        <v>R</v>
      </c>
      <c r="AF1784" s="31">
        <v>193.11250000000001</v>
      </c>
      <c r="AG1784" s="31">
        <v>0</v>
      </c>
      <c r="AH1784" s="28" t="s">
        <v>7832</v>
      </c>
      <c r="AI1784" s="28" t="s">
        <v>932</v>
      </c>
      <c r="AJ1784" s="28" t="s">
        <v>7793</v>
      </c>
      <c r="AK1784" s="28" t="s">
        <v>7792</v>
      </c>
      <c r="AL1784" s="28" t="s">
        <v>7797</v>
      </c>
      <c r="AM1784" s="28">
        <f>_xlfn.XLOOKUP(Solution[[#This Row],[Cu_ID]],Master[cu_id],Master[Notes], "none")</f>
        <v>102</v>
      </c>
      <c r="AN1784" s="28">
        <v>0</v>
      </c>
    </row>
    <row r="1785" spans="1:40" x14ac:dyDescent="0.3">
      <c r="A1785" s="53" t="s">
        <v>11748</v>
      </c>
      <c r="B1785" s="37" t="s">
        <v>11749</v>
      </c>
      <c r="C1785" s="37" t="s">
        <v>7728</v>
      </c>
      <c r="D1785" s="28" t="s">
        <v>7719</v>
      </c>
      <c r="E1785" s="28" t="s">
        <v>7734</v>
      </c>
      <c r="F1785" s="28" t="s">
        <v>936</v>
      </c>
      <c r="G1785" s="28" t="s">
        <v>7731</v>
      </c>
      <c r="H1785" s="28" t="s">
        <v>7734</v>
      </c>
      <c r="I1785" s="28" t="s">
        <v>8057</v>
      </c>
      <c r="J1785" s="28">
        <v>25</v>
      </c>
      <c r="K1785" s="35" t="s">
        <v>8477</v>
      </c>
      <c r="L1785" s="35" t="s">
        <v>11750</v>
      </c>
      <c r="M1785" s="30">
        <v>165.906390154734</v>
      </c>
      <c r="N1785" s="32" t="s">
        <v>16264</v>
      </c>
      <c r="O1785" s="28" t="s">
        <v>7774</v>
      </c>
      <c r="P1785" s="29">
        <v>0.36520833333333336</v>
      </c>
      <c r="Q1785" s="29">
        <v>0.37193287037037037</v>
      </c>
      <c r="R1785" s="28">
        <v>0</v>
      </c>
      <c r="S1785" s="30">
        <v>9.683574621414877</v>
      </c>
      <c r="T1785" s="32" t="s">
        <v>11751</v>
      </c>
      <c r="U1785" s="32" t="s">
        <v>11752</v>
      </c>
      <c r="V1785" s="30">
        <v>95.146474856953503</v>
      </c>
      <c r="W1785" s="28">
        <v>0</v>
      </c>
      <c r="X1785" s="28">
        <v>0</v>
      </c>
      <c r="Y1785" s="28" t="s">
        <v>14643</v>
      </c>
      <c r="Z1785" s="28" t="s">
        <v>16265</v>
      </c>
      <c r="AA1785" s="28">
        <v>1</v>
      </c>
      <c r="AB1785" s="28">
        <v>0</v>
      </c>
      <c r="AC1785" s="32">
        <f>Solution[[#This Row],[Old Stop]] +1</f>
        <v>26</v>
      </c>
      <c r="AD1785" s="32" t="str">
        <f>_xlfn.CONCAT(Solution[[#This Row],[Notes]],"_",Solution[[#This Row],[Week '#]],"_", _xlfn.SWITCH(Solution[[#This Row],[Column1]], "M", "Monday", "T", "Tuesday", "W", "Wednesday", "R", "Thursday", "H", "Thursday", "F", "Friday"))</f>
        <v>102_Week4_Thursday</v>
      </c>
      <c r="AE1785" s="32" t="str">
        <f>IF(LEN(Solution[[#This Row],[Available Delivery Days]]) =1, Solution[[#This Row],[Available Delivery Days]], IF(ISNUMBER(SEARCH(Solution[[#This Row],[New Delivery Day]], Solution[[#This Row],[Available Delivery Days]])), Solution[[#This Row],[New Delivery Day]], Solution[[#This Row],[Old Delivery Day]]))</f>
        <v>R</v>
      </c>
      <c r="AF1785" s="31">
        <v>193.11250000000001</v>
      </c>
      <c r="AG1785" s="31">
        <v>0</v>
      </c>
      <c r="AH1785" s="28" t="s">
        <v>7832</v>
      </c>
      <c r="AI1785" s="28" t="s">
        <v>932</v>
      </c>
      <c r="AJ1785" s="28" t="s">
        <v>7793</v>
      </c>
      <c r="AK1785" s="28" t="s">
        <v>7792</v>
      </c>
      <c r="AL1785" s="28" t="s">
        <v>7797</v>
      </c>
      <c r="AM1785" s="28">
        <f>_xlfn.XLOOKUP(Solution[[#This Row],[Cu_ID]],Master[cu_id],Master[Notes], "none")</f>
        <v>102</v>
      </c>
      <c r="AN1785" s="28">
        <v>0</v>
      </c>
    </row>
    <row r="1786" spans="1:40" x14ac:dyDescent="0.3">
      <c r="A1786" s="53" t="s">
        <v>11378</v>
      </c>
      <c r="B1786" s="37" t="s">
        <v>11379</v>
      </c>
      <c r="C1786" s="37" t="s">
        <v>7728</v>
      </c>
      <c r="D1786" s="28" t="s">
        <v>7716</v>
      </c>
      <c r="E1786" s="28" t="s">
        <v>11016</v>
      </c>
      <c r="F1786" s="28" t="s">
        <v>901</v>
      </c>
      <c r="G1786" s="28" t="s">
        <v>7735</v>
      </c>
      <c r="H1786" s="28" t="s">
        <v>11016</v>
      </c>
      <c r="I1786" s="28" t="s">
        <v>901</v>
      </c>
      <c r="J1786" s="28">
        <v>0</v>
      </c>
      <c r="K1786" s="35" t="s">
        <v>9160</v>
      </c>
      <c r="L1786" s="35" t="s">
        <v>11380</v>
      </c>
      <c r="M1786" s="30">
        <v>6.3700306322425604</v>
      </c>
      <c r="N1786" s="32" t="s">
        <v>15012</v>
      </c>
      <c r="O1786" s="28" t="s">
        <v>7774</v>
      </c>
      <c r="P1786" s="29">
        <v>0.4672337962962963</v>
      </c>
      <c r="Q1786" s="29">
        <v>0.48053240740740738</v>
      </c>
      <c r="R1786" s="28">
        <v>0</v>
      </c>
      <c r="S1786" s="30">
        <v>19.158333333333335</v>
      </c>
      <c r="T1786" s="32" t="s">
        <v>11381</v>
      </c>
      <c r="U1786" s="32" t="s">
        <v>11382</v>
      </c>
      <c r="V1786" s="30">
        <v>5.1364844931409497</v>
      </c>
      <c r="W1786" s="28">
        <v>0</v>
      </c>
      <c r="X1786" s="28">
        <v>0</v>
      </c>
      <c r="Y1786" s="28" t="s">
        <v>14623</v>
      </c>
      <c r="Z1786" s="28" t="s">
        <v>14624</v>
      </c>
      <c r="AA1786" s="28">
        <v>1</v>
      </c>
      <c r="AB1786" s="28">
        <v>0</v>
      </c>
      <c r="AC1786" s="32">
        <f>Solution[[#This Row],[Old Stop]] +1</f>
        <v>1</v>
      </c>
      <c r="AD1786" s="32" t="str">
        <f>_xlfn.CONCAT(Solution[[#This Row],[Notes]],"_",Solution[[#This Row],[Week '#]],"_", _xlfn.SWITCH(Solution[[#This Row],[Column1]], "M", "Monday", "T", "Tuesday", "W", "Wednesday", "R", "Thursday", "H", "Thursday", "F", "Friday"))</f>
        <v>105_Week1_Monday</v>
      </c>
      <c r="AE1786" s="32" t="str">
        <f>IF(LEN(Solution[[#This Row],[Available Delivery Days]]) =1, Solution[[#This Row],[Available Delivery Days]], IF(ISNUMBER(SEARCH(Solution[[#This Row],[New Delivery Day]], Solution[[#This Row],[Available Delivery Days]])), Solution[[#This Row],[New Delivery Day]], Solution[[#This Row],[Old Delivery Day]]))</f>
        <v>M</v>
      </c>
      <c r="AF1786" s="31">
        <v>136.42500000000001</v>
      </c>
      <c r="AG1786" s="31">
        <v>57.877499999999998</v>
      </c>
      <c r="AH1786" s="28" t="s">
        <v>7832</v>
      </c>
      <c r="AI1786" s="28" t="s">
        <v>932</v>
      </c>
      <c r="AJ1786" s="28" t="s">
        <v>7793</v>
      </c>
      <c r="AK1786" s="28" t="s">
        <v>7793</v>
      </c>
      <c r="AL1786" s="28" t="s">
        <v>7797</v>
      </c>
      <c r="AM1786" s="28">
        <f>_xlfn.XLOOKUP(Solution[[#This Row],[Cu_ID]],Master[cu_id],Master[Notes], "none")</f>
        <v>105</v>
      </c>
      <c r="AN1786" s="28"/>
    </row>
    <row r="1787" spans="1:40" x14ac:dyDescent="0.3">
      <c r="A1787" s="53" t="s">
        <v>11378</v>
      </c>
      <c r="B1787" s="37" t="s">
        <v>11379</v>
      </c>
      <c r="C1787" s="37" t="s">
        <v>7728</v>
      </c>
      <c r="D1787" s="28" t="s">
        <v>7717</v>
      </c>
      <c r="E1787" s="28" t="s">
        <v>11016</v>
      </c>
      <c r="F1787" s="28" t="s">
        <v>901</v>
      </c>
      <c r="G1787" s="28" t="s">
        <v>7751</v>
      </c>
      <c r="H1787" s="28" t="s">
        <v>11016</v>
      </c>
      <c r="I1787" s="28" t="s">
        <v>901</v>
      </c>
      <c r="J1787" s="28">
        <v>0</v>
      </c>
      <c r="K1787" s="35" t="s">
        <v>9160</v>
      </c>
      <c r="L1787" s="35" t="s">
        <v>11380</v>
      </c>
      <c r="M1787" s="30">
        <v>12.499537864700001</v>
      </c>
      <c r="N1787" s="32" t="s">
        <v>15403</v>
      </c>
      <c r="O1787" s="28" t="s">
        <v>7774</v>
      </c>
      <c r="P1787" s="29">
        <v>0.39604166666666668</v>
      </c>
      <c r="Q1787" s="29">
        <v>0.40934027777777776</v>
      </c>
      <c r="R1787" s="28">
        <v>0</v>
      </c>
      <c r="S1787" s="30">
        <v>19.158333333333335</v>
      </c>
      <c r="T1787" s="32" t="s">
        <v>11381</v>
      </c>
      <c r="U1787" s="32" t="s">
        <v>11382</v>
      </c>
      <c r="V1787" s="30">
        <v>10.219052526110399</v>
      </c>
      <c r="W1787" s="28">
        <v>0</v>
      </c>
      <c r="X1787" s="28">
        <v>0</v>
      </c>
      <c r="Y1787" s="28" t="s">
        <v>14623</v>
      </c>
      <c r="Z1787" s="28" t="s">
        <v>15210</v>
      </c>
      <c r="AA1787" s="28">
        <v>1</v>
      </c>
      <c r="AB1787" s="28">
        <v>0</v>
      </c>
      <c r="AC1787" s="32">
        <f>Solution[[#This Row],[Old Stop]] +1</f>
        <v>1</v>
      </c>
      <c r="AD1787" s="32" t="str">
        <f>_xlfn.CONCAT(Solution[[#This Row],[Notes]],"_",Solution[[#This Row],[Week '#]],"_", _xlfn.SWITCH(Solution[[#This Row],[Column1]], "M", "Monday", "T", "Tuesday", "W", "Wednesday", "R", "Thursday", "H", "Thursday", "F", "Friday"))</f>
        <v>105_Week2_Monday</v>
      </c>
      <c r="AE1787" s="32" t="str">
        <f>IF(LEN(Solution[[#This Row],[Available Delivery Days]]) =1, Solution[[#This Row],[Available Delivery Days]], IF(ISNUMBER(SEARCH(Solution[[#This Row],[New Delivery Day]], Solution[[#This Row],[Available Delivery Days]])), Solution[[#This Row],[New Delivery Day]], Solution[[#This Row],[Old Delivery Day]]))</f>
        <v>M</v>
      </c>
      <c r="AF1787" s="31">
        <v>136.42500000000001</v>
      </c>
      <c r="AG1787" s="31">
        <v>57.877499999999998</v>
      </c>
      <c r="AH1787" s="28" t="s">
        <v>7832</v>
      </c>
      <c r="AI1787" s="28" t="s">
        <v>932</v>
      </c>
      <c r="AJ1787" s="28" t="s">
        <v>7793</v>
      </c>
      <c r="AK1787" s="28" t="s">
        <v>7793</v>
      </c>
      <c r="AL1787" s="28" t="s">
        <v>7797</v>
      </c>
      <c r="AM1787" s="28">
        <f>_xlfn.XLOOKUP(Solution[[#This Row],[Cu_ID]],Master[cu_id],Master[Notes], "none")</f>
        <v>105</v>
      </c>
      <c r="AN1787" s="28"/>
    </row>
    <row r="1788" spans="1:40" x14ac:dyDescent="0.3">
      <c r="A1788" s="53" t="s">
        <v>11378</v>
      </c>
      <c r="B1788" s="37" t="s">
        <v>11379</v>
      </c>
      <c r="C1788" s="37" t="s">
        <v>7728</v>
      </c>
      <c r="D1788" s="28" t="s">
        <v>7718</v>
      </c>
      <c r="E1788" s="28" t="s">
        <v>11016</v>
      </c>
      <c r="F1788" s="28" t="s">
        <v>901</v>
      </c>
      <c r="G1788" s="28" t="s">
        <v>7783</v>
      </c>
      <c r="H1788" s="28" t="s">
        <v>11016</v>
      </c>
      <c r="I1788" s="28" t="s">
        <v>901</v>
      </c>
      <c r="J1788" s="28">
        <v>0</v>
      </c>
      <c r="K1788" s="35" t="s">
        <v>9160</v>
      </c>
      <c r="L1788" s="35" t="s">
        <v>11380</v>
      </c>
      <c r="M1788" s="30">
        <v>16.375371487811201</v>
      </c>
      <c r="N1788" s="32" t="s">
        <v>16038</v>
      </c>
      <c r="O1788" s="28" t="s">
        <v>7774</v>
      </c>
      <c r="P1788" s="29">
        <v>0.48023148148148148</v>
      </c>
      <c r="Q1788" s="29">
        <v>0.49353009259259262</v>
      </c>
      <c r="R1788" s="28">
        <v>0</v>
      </c>
      <c r="S1788" s="30">
        <v>19.158333333333335</v>
      </c>
      <c r="T1788" s="32" t="s">
        <v>11381</v>
      </c>
      <c r="U1788" s="32" t="s">
        <v>11382</v>
      </c>
      <c r="V1788" s="30">
        <v>13.6642430151254</v>
      </c>
      <c r="W1788" s="28">
        <v>0</v>
      </c>
      <c r="X1788" s="28">
        <v>0</v>
      </c>
      <c r="Y1788" s="28" t="s">
        <v>14623</v>
      </c>
      <c r="Z1788" s="28" t="s">
        <v>16024</v>
      </c>
      <c r="AA1788" s="28">
        <v>1</v>
      </c>
      <c r="AB1788" s="28">
        <v>0</v>
      </c>
      <c r="AC1788" s="32">
        <f>Solution[[#This Row],[Old Stop]] +1</f>
        <v>1</v>
      </c>
      <c r="AD1788" s="32" t="str">
        <f>_xlfn.CONCAT(Solution[[#This Row],[Notes]],"_",Solution[[#This Row],[Week '#]],"_", _xlfn.SWITCH(Solution[[#This Row],[Column1]], "M", "Monday", "T", "Tuesday", "W", "Wednesday", "R", "Thursday", "H", "Thursday", "F", "Friday"))</f>
        <v>105_Week3_Monday</v>
      </c>
      <c r="AE1788" s="32" t="str">
        <f>IF(LEN(Solution[[#This Row],[Available Delivery Days]]) =1, Solution[[#This Row],[Available Delivery Days]], IF(ISNUMBER(SEARCH(Solution[[#This Row],[New Delivery Day]], Solution[[#This Row],[Available Delivery Days]])), Solution[[#This Row],[New Delivery Day]], Solution[[#This Row],[Old Delivery Day]]))</f>
        <v>M</v>
      </c>
      <c r="AF1788" s="31">
        <v>136.42500000000001</v>
      </c>
      <c r="AG1788" s="31">
        <v>57.877499999999998</v>
      </c>
      <c r="AH1788" s="28" t="s">
        <v>7832</v>
      </c>
      <c r="AI1788" s="28" t="s">
        <v>932</v>
      </c>
      <c r="AJ1788" s="28" t="s">
        <v>7793</v>
      </c>
      <c r="AK1788" s="28" t="s">
        <v>7793</v>
      </c>
      <c r="AL1788" s="28" t="s">
        <v>7797</v>
      </c>
      <c r="AM1788" s="28">
        <f>_xlfn.XLOOKUP(Solution[[#This Row],[Cu_ID]],Master[cu_id],Master[Notes], "none")</f>
        <v>105</v>
      </c>
      <c r="AN1788" s="28"/>
    </row>
    <row r="1789" spans="1:40" x14ac:dyDescent="0.3">
      <c r="A1789" s="53" t="s">
        <v>11378</v>
      </c>
      <c r="B1789" s="37" t="s">
        <v>11379</v>
      </c>
      <c r="C1789" s="37" t="s">
        <v>7728</v>
      </c>
      <c r="D1789" s="28" t="s">
        <v>7719</v>
      </c>
      <c r="E1789" s="28" t="s">
        <v>11016</v>
      </c>
      <c r="F1789" s="28" t="s">
        <v>901</v>
      </c>
      <c r="G1789" s="28" t="s">
        <v>7774</v>
      </c>
      <c r="H1789" s="28" t="s">
        <v>11016</v>
      </c>
      <c r="I1789" s="28" t="s">
        <v>901</v>
      </c>
      <c r="J1789" s="28">
        <v>0</v>
      </c>
      <c r="K1789" s="35" t="s">
        <v>9160</v>
      </c>
      <c r="L1789" s="35" t="s">
        <v>11380</v>
      </c>
      <c r="M1789" s="30">
        <v>8.9666619319468701</v>
      </c>
      <c r="N1789" s="32" t="s">
        <v>16506</v>
      </c>
      <c r="O1789" s="28" t="s">
        <v>7774</v>
      </c>
      <c r="P1789" s="29">
        <v>0.3961689814814815</v>
      </c>
      <c r="Q1789" s="29">
        <v>0.40946759259259258</v>
      </c>
      <c r="R1789" s="28">
        <v>0</v>
      </c>
      <c r="S1789" s="30">
        <v>19.158333333333335</v>
      </c>
      <c r="T1789" s="32" t="s">
        <v>11381</v>
      </c>
      <c r="U1789" s="32" t="s">
        <v>11382</v>
      </c>
      <c r="V1789" s="30">
        <v>6.9699416000515804</v>
      </c>
      <c r="W1789" s="28">
        <v>0</v>
      </c>
      <c r="X1789" s="28">
        <v>0</v>
      </c>
      <c r="Y1789" s="28" t="s">
        <v>14623</v>
      </c>
      <c r="Z1789" s="28" t="s">
        <v>16475</v>
      </c>
      <c r="AA1789" s="28">
        <v>1</v>
      </c>
      <c r="AB1789" s="28">
        <v>0</v>
      </c>
      <c r="AC1789" s="32">
        <f>Solution[[#This Row],[Old Stop]] +1</f>
        <v>1</v>
      </c>
      <c r="AD1789" s="32" t="str">
        <f>_xlfn.CONCAT(Solution[[#This Row],[Notes]],"_",Solution[[#This Row],[Week '#]],"_", _xlfn.SWITCH(Solution[[#This Row],[Column1]], "M", "Monday", "T", "Tuesday", "W", "Wednesday", "R", "Thursday", "H", "Thursday", "F", "Friday"))</f>
        <v>105_Week4_Monday</v>
      </c>
      <c r="AE1789" s="32" t="str">
        <f>IF(LEN(Solution[[#This Row],[Available Delivery Days]]) =1, Solution[[#This Row],[Available Delivery Days]], IF(ISNUMBER(SEARCH(Solution[[#This Row],[New Delivery Day]], Solution[[#This Row],[Available Delivery Days]])), Solution[[#This Row],[New Delivery Day]], Solution[[#This Row],[Old Delivery Day]]))</f>
        <v>M</v>
      </c>
      <c r="AF1789" s="31">
        <v>136.42500000000001</v>
      </c>
      <c r="AG1789" s="31">
        <v>57.877499999999998</v>
      </c>
      <c r="AH1789" s="28" t="s">
        <v>7832</v>
      </c>
      <c r="AI1789" s="28" t="s">
        <v>932</v>
      </c>
      <c r="AJ1789" s="28" t="s">
        <v>7793</v>
      </c>
      <c r="AK1789" s="28" t="s">
        <v>7793</v>
      </c>
      <c r="AL1789" s="28" t="s">
        <v>7797</v>
      </c>
      <c r="AM1789" s="28">
        <f>_xlfn.XLOOKUP(Solution[[#This Row],[Cu_ID]],Master[cu_id],Master[Notes], "none")</f>
        <v>105</v>
      </c>
      <c r="AN1789" s="28"/>
    </row>
    <row r="1790" spans="1:40" x14ac:dyDescent="0.3">
      <c r="A1790" s="53" t="s">
        <v>12836</v>
      </c>
      <c r="B1790" s="37" t="s">
        <v>12837</v>
      </c>
      <c r="C1790" s="37" t="s">
        <v>7728</v>
      </c>
      <c r="D1790" s="28" t="s">
        <v>7716</v>
      </c>
      <c r="E1790" s="28" t="s">
        <v>7734</v>
      </c>
      <c r="F1790" s="28" t="s">
        <v>901</v>
      </c>
      <c r="G1790" s="28" t="s">
        <v>7733</v>
      </c>
      <c r="H1790" s="28" t="s">
        <v>7734</v>
      </c>
      <c r="I1790" s="28" t="s">
        <v>903</v>
      </c>
      <c r="J1790" s="28">
        <v>4</v>
      </c>
      <c r="K1790" s="35" t="s">
        <v>8279</v>
      </c>
      <c r="L1790" s="35" t="s">
        <v>12838</v>
      </c>
      <c r="M1790" s="30">
        <v>2.0254985969513699</v>
      </c>
      <c r="N1790" s="32" t="s">
        <v>14604</v>
      </c>
      <c r="O1790" s="28" t="s">
        <v>7774</v>
      </c>
      <c r="P1790" s="29">
        <v>0.26302083333333331</v>
      </c>
      <c r="Q1790" s="29">
        <v>0.27436342592592594</v>
      </c>
      <c r="R1790" s="28">
        <v>0</v>
      </c>
      <c r="S1790" s="30">
        <v>16.324999999999999</v>
      </c>
      <c r="T1790" s="32" t="s">
        <v>12839</v>
      </c>
      <c r="U1790" s="32" t="s">
        <v>12840</v>
      </c>
      <c r="V1790" s="30">
        <v>0.74106306209607598</v>
      </c>
      <c r="W1790" s="28">
        <v>0</v>
      </c>
      <c r="X1790" s="28">
        <v>0</v>
      </c>
      <c r="Y1790" s="28" t="s">
        <v>14567</v>
      </c>
      <c r="Z1790" s="28" t="s">
        <v>14568</v>
      </c>
      <c r="AA1790" s="28">
        <v>1</v>
      </c>
      <c r="AB1790" s="28">
        <v>0</v>
      </c>
      <c r="AC1790" s="32">
        <f>Solution[[#This Row],[Old Stop]] +1</f>
        <v>5</v>
      </c>
      <c r="AD1790" s="32" t="str">
        <f>_xlfn.CONCAT(Solution[[#This Row],[Notes]],"_",Solution[[#This Row],[Week '#]],"_", _xlfn.SWITCH(Solution[[#This Row],[Column1]], "M", "Monday", "T", "Tuesday", "W", "Wednesday", "R", "Thursday", "H", "Thursday", "F", "Friday"))</f>
        <v>102_Week1_Monday</v>
      </c>
      <c r="AE1790" s="32" t="str">
        <f>IF(LEN(Solution[[#This Row],[Available Delivery Days]]) =1, Solution[[#This Row],[Available Delivery Days]], IF(ISNUMBER(SEARCH(Solution[[#This Row],[New Delivery Day]], Solution[[#This Row],[Available Delivery Days]])), Solution[[#This Row],[New Delivery Day]], Solution[[#This Row],[Old Delivery Day]]))</f>
        <v>M</v>
      </c>
      <c r="AF1790" s="31">
        <v>84.87</v>
      </c>
      <c r="AG1790" s="31">
        <v>85.361199999999997</v>
      </c>
      <c r="AH1790" s="28" t="s">
        <v>7832</v>
      </c>
      <c r="AI1790" s="28" t="s">
        <v>932</v>
      </c>
      <c r="AJ1790" s="28" t="s">
        <v>7793</v>
      </c>
      <c r="AK1790" s="28" t="s">
        <v>7792</v>
      </c>
      <c r="AL1790" s="28" t="s">
        <v>7797</v>
      </c>
      <c r="AM1790" s="28">
        <f>_xlfn.XLOOKUP(Solution[[#This Row],[Cu_ID]],Master[cu_id],Master[Notes], "none")</f>
        <v>102</v>
      </c>
      <c r="AN1790" s="28">
        <v>0</v>
      </c>
    </row>
    <row r="1791" spans="1:40" x14ac:dyDescent="0.3">
      <c r="A1791" s="53" t="s">
        <v>12836</v>
      </c>
      <c r="B1791" s="37" t="s">
        <v>12837</v>
      </c>
      <c r="C1791" s="37" t="s">
        <v>7728</v>
      </c>
      <c r="D1791" s="28" t="s">
        <v>7717</v>
      </c>
      <c r="E1791" s="28" t="s">
        <v>7734</v>
      </c>
      <c r="F1791" s="28" t="s">
        <v>901</v>
      </c>
      <c r="G1791" s="28" t="s">
        <v>7733</v>
      </c>
      <c r="H1791" s="28" t="s">
        <v>7734</v>
      </c>
      <c r="I1791" s="28" t="s">
        <v>903</v>
      </c>
      <c r="J1791" s="28">
        <v>4</v>
      </c>
      <c r="K1791" s="35" t="s">
        <v>8279</v>
      </c>
      <c r="L1791" s="35" t="s">
        <v>12838</v>
      </c>
      <c r="M1791" s="30">
        <v>2.0254985969513699</v>
      </c>
      <c r="N1791" s="32" t="s">
        <v>14605</v>
      </c>
      <c r="O1791" s="28" t="s">
        <v>7774</v>
      </c>
      <c r="P1791" s="29">
        <v>0.26302083333333331</v>
      </c>
      <c r="Q1791" s="29">
        <v>0.27436342592592594</v>
      </c>
      <c r="R1791" s="28">
        <v>0</v>
      </c>
      <c r="S1791" s="30">
        <v>16.324999999999999</v>
      </c>
      <c r="T1791" s="32" t="s">
        <v>12839</v>
      </c>
      <c r="U1791" s="32" t="s">
        <v>12840</v>
      </c>
      <c r="V1791" s="30">
        <v>0.74106306209607598</v>
      </c>
      <c r="W1791" s="28">
        <v>0</v>
      </c>
      <c r="X1791" s="28">
        <v>0</v>
      </c>
      <c r="Y1791" s="28" t="s">
        <v>14567</v>
      </c>
      <c r="Z1791" s="28" t="s">
        <v>14570</v>
      </c>
      <c r="AA1791" s="28">
        <v>1</v>
      </c>
      <c r="AB1791" s="28">
        <v>0</v>
      </c>
      <c r="AC1791" s="32">
        <f>Solution[[#This Row],[Old Stop]] +1</f>
        <v>5</v>
      </c>
      <c r="AD1791" s="32" t="str">
        <f>_xlfn.CONCAT(Solution[[#This Row],[Notes]],"_",Solution[[#This Row],[Week '#]],"_", _xlfn.SWITCH(Solution[[#This Row],[Column1]], "M", "Monday", "T", "Tuesday", "W", "Wednesday", "R", "Thursday", "H", "Thursday", "F", "Friday"))</f>
        <v>102_Week2_Monday</v>
      </c>
      <c r="AE1791" s="32" t="str">
        <f>IF(LEN(Solution[[#This Row],[Available Delivery Days]]) =1, Solution[[#This Row],[Available Delivery Days]], IF(ISNUMBER(SEARCH(Solution[[#This Row],[New Delivery Day]], Solution[[#This Row],[Available Delivery Days]])), Solution[[#This Row],[New Delivery Day]], Solution[[#This Row],[Old Delivery Day]]))</f>
        <v>M</v>
      </c>
      <c r="AF1791" s="31">
        <v>84.87</v>
      </c>
      <c r="AG1791" s="31">
        <v>85.361199999999997</v>
      </c>
      <c r="AH1791" s="28" t="s">
        <v>7832</v>
      </c>
      <c r="AI1791" s="28" t="s">
        <v>932</v>
      </c>
      <c r="AJ1791" s="28" t="s">
        <v>7793</v>
      </c>
      <c r="AK1791" s="28" t="s">
        <v>7792</v>
      </c>
      <c r="AL1791" s="28" t="s">
        <v>7797</v>
      </c>
      <c r="AM1791" s="28">
        <f>_xlfn.XLOOKUP(Solution[[#This Row],[Cu_ID]],Master[cu_id],Master[Notes], "none")</f>
        <v>102</v>
      </c>
      <c r="AN1791" s="28">
        <v>0</v>
      </c>
    </row>
    <row r="1792" spans="1:40" x14ac:dyDescent="0.3">
      <c r="A1792" s="53" t="s">
        <v>12836</v>
      </c>
      <c r="B1792" s="37" t="s">
        <v>12837</v>
      </c>
      <c r="C1792" s="37" t="s">
        <v>7728</v>
      </c>
      <c r="D1792" s="28" t="s">
        <v>7718</v>
      </c>
      <c r="E1792" s="28" t="s">
        <v>7734</v>
      </c>
      <c r="F1792" s="28" t="s">
        <v>901</v>
      </c>
      <c r="G1792" s="28" t="s">
        <v>7731</v>
      </c>
      <c r="H1792" s="28" t="s">
        <v>7734</v>
      </c>
      <c r="I1792" s="28" t="s">
        <v>903</v>
      </c>
      <c r="J1792" s="28">
        <v>4</v>
      </c>
      <c r="K1792" s="35" t="s">
        <v>8279</v>
      </c>
      <c r="L1792" s="35" t="s">
        <v>12838</v>
      </c>
      <c r="M1792" s="30">
        <v>2.55182422138751</v>
      </c>
      <c r="N1792" s="32" t="s">
        <v>15979</v>
      </c>
      <c r="O1792" s="28" t="s">
        <v>7774</v>
      </c>
      <c r="P1792" s="29">
        <v>0.25177083333333333</v>
      </c>
      <c r="Q1792" s="29">
        <v>0.2631134259259259</v>
      </c>
      <c r="R1792" s="28">
        <v>0</v>
      </c>
      <c r="S1792" s="30">
        <v>16.324999999999999</v>
      </c>
      <c r="T1792" s="32" t="s">
        <v>12839</v>
      </c>
      <c r="U1792" s="32" t="s">
        <v>12840</v>
      </c>
      <c r="V1792" s="30">
        <v>0.87997902128966099</v>
      </c>
      <c r="W1792" s="28">
        <v>0</v>
      </c>
      <c r="X1792" s="28">
        <v>0</v>
      </c>
      <c r="Y1792" s="28" t="s">
        <v>14567</v>
      </c>
      <c r="Z1792" s="28" t="s">
        <v>15696</v>
      </c>
      <c r="AA1792" s="28">
        <v>1</v>
      </c>
      <c r="AB1792" s="28">
        <v>0</v>
      </c>
      <c r="AC1792" s="32">
        <f>Solution[[#This Row],[Old Stop]] +1</f>
        <v>5</v>
      </c>
      <c r="AD1792" s="32" t="str">
        <f>_xlfn.CONCAT(Solution[[#This Row],[Notes]],"_",Solution[[#This Row],[Week '#]],"_", _xlfn.SWITCH(Solution[[#This Row],[Column1]], "M", "Monday", "T", "Tuesday", "W", "Wednesday", "R", "Thursday", "H", "Thursday", "F", "Friday"))</f>
        <v>102_Week3_Monday</v>
      </c>
      <c r="AE1792" s="32" t="str">
        <f>IF(LEN(Solution[[#This Row],[Available Delivery Days]]) =1, Solution[[#This Row],[Available Delivery Days]], IF(ISNUMBER(SEARCH(Solution[[#This Row],[New Delivery Day]], Solution[[#This Row],[Available Delivery Days]])), Solution[[#This Row],[New Delivery Day]], Solution[[#This Row],[Old Delivery Day]]))</f>
        <v>M</v>
      </c>
      <c r="AF1792" s="31">
        <v>84.87</v>
      </c>
      <c r="AG1792" s="31">
        <v>85.361199999999997</v>
      </c>
      <c r="AH1792" s="28" t="s">
        <v>7832</v>
      </c>
      <c r="AI1792" s="28" t="s">
        <v>932</v>
      </c>
      <c r="AJ1792" s="28" t="s">
        <v>7793</v>
      </c>
      <c r="AK1792" s="28" t="s">
        <v>7792</v>
      </c>
      <c r="AL1792" s="28" t="s">
        <v>7797</v>
      </c>
      <c r="AM1792" s="28">
        <f>_xlfn.XLOOKUP(Solution[[#This Row],[Cu_ID]],Master[cu_id],Master[Notes], "none")</f>
        <v>102</v>
      </c>
      <c r="AN1792" s="28">
        <v>0</v>
      </c>
    </row>
    <row r="1793" spans="1:40" x14ac:dyDescent="0.3">
      <c r="A1793" s="53" t="s">
        <v>12836</v>
      </c>
      <c r="B1793" s="37" t="s">
        <v>12837</v>
      </c>
      <c r="C1793" s="37" t="s">
        <v>7728</v>
      </c>
      <c r="D1793" s="28" t="s">
        <v>7719</v>
      </c>
      <c r="E1793" s="28" t="s">
        <v>7734</v>
      </c>
      <c r="F1793" s="28" t="s">
        <v>901</v>
      </c>
      <c r="G1793" s="28" t="s">
        <v>7733</v>
      </c>
      <c r="H1793" s="28" t="s">
        <v>7734</v>
      </c>
      <c r="I1793" s="28" t="s">
        <v>903</v>
      </c>
      <c r="J1793" s="28">
        <v>4</v>
      </c>
      <c r="K1793" s="35" t="s">
        <v>8279</v>
      </c>
      <c r="L1793" s="35" t="s">
        <v>12838</v>
      </c>
      <c r="M1793" s="30">
        <v>2.0254985969513699</v>
      </c>
      <c r="N1793" s="32" t="s">
        <v>16375</v>
      </c>
      <c r="O1793" s="28" t="s">
        <v>7774</v>
      </c>
      <c r="P1793" s="29">
        <v>0.26302083333333331</v>
      </c>
      <c r="Q1793" s="29">
        <v>0.27436342592592594</v>
      </c>
      <c r="R1793" s="28">
        <v>0</v>
      </c>
      <c r="S1793" s="30">
        <v>16.324999999999999</v>
      </c>
      <c r="T1793" s="32" t="s">
        <v>12839</v>
      </c>
      <c r="U1793" s="32" t="s">
        <v>12840</v>
      </c>
      <c r="V1793" s="30">
        <v>0.74106306209607598</v>
      </c>
      <c r="W1793" s="28">
        <v>0</v>
      </c>
      <c r="X1793" s="28">
        <v>0</v>
      </c>
      <c r="Y1793" s="28" t="s">
        <v>14567</v>
      </c>
      <c r="Z1793" s="28" t="s">
        <v>16338</v>
      </c>
      <c r="AA1793" s="28">
        <v>1</v>
      </c>
      <c r="AB1793" s="28">
        <v>0</v>
      </c>
      <c r="AC1793" s="32">
        <f>Solution[[#This Row],[Old Stop]] +1</f>
        <v>5</v>
      </c>
      <c r="AD1793" s="32" t="str">
        <f>_xlfn.CONCAT(Solution[[#This Row],[Notes]],"_",Solution[[#This Row],[Week '#]],"_", _xlfn.SWITCH(Solution[[#This Row],[Column1]], "M", "Monday", "T", "Tuesday", "W", "Wednesday", "R", "Thursday", "H", "Thursday", "F", "Friday"))</f>
        <v>102_Week4_Monday</v>
      </c>
      <c r="AE1793" s="32" t="str">
        <f>IF(LEN(Solution[[#This Row],[Available Delivery Days]]) =1, Solution[[#This Row],[Available Delivery Days]], IF(ISNUMBER(SEARCH(Solution[[#This Row],[New Delivery Day]], Solution[[#This Row],[Available Delivery Days]])), Solution[[#This Row],[New Delivery Day]], Solution[[#This Row],[Old Delivery Day]]))</f>
        <v>M</v>
      </c>
      <c r="AF1793" s="31">
        <v>84.87</v>
      </c>
      <c r="AG1793" s="31">
        <v>85.361199999999997</v>
      </c>
      <c r="AH1793" s="28" t="s">
        <v>7832</v>
      </c>
      <c r="AI1793" s="28" t="s">
        <v>932</v>
      </c>
      <c r="AJ1793" s="28" t="s">
        <v>7793</v>
      </c>
      <c r="AK1793" s="28" t="s">
        <v>7792</v>
      </c>
      <c r="AL1793" s="28" t="s">
        <v>7797</v>
      </c>
      <c r="AM1793" s="28">
        <f>_xlfn.XLOOKUP(Solution[[#This Row],[Cu_ID]],Master[cu_id],Master[Notes], "none")</f>
        <v>102</v>
      </c>
      <c r="AN1793" s="28">
        <v>0</v>
      </c>
    </row>
    <row r="1794" spans="1:40" x14ac:dyDescent="0.3">
      <c r="A1794" s="53" t="s">
        <v>11918</v>
      </c>
      <c r="B1794" s="37" t="s">
        <v>11919</v>
      </c>
      <c r="C1794" s="37" t="s">
        <v>7728</v>
      </c>
      <c r="D1794" s="28" t="s">
        <v>7716</v>
      </c>
      <c r="E1794" s="28" t="s">
        <v>7734</v>
      </c>
      <c r="F1794" s="28" t="s">
        <v>936</v>
      </c>
      <c r="G1794" s="28" t="s">
        <v>7748</v>
      </c>
      <c r="H1794" s="28" t="s">
        <v>7734</v>
      </c>
      <c r="I1794" s="28" t="s">
        <v>902</v>
      </c>
      <c r="J1794" s="28">
        <v>35</v>
      </c>
      <c r="K1794" s="35" t="s">
        <v>8592</v>
      </c>
      <c r="L1794" s="35" t="s">
        <v>11920</v>
      </c>
      <c r="M1794" s="30">
        <v>3.0134615525603299</v>
      </c>
      <c r="N1794" s="32" t="s">
        <v>15278</v>
      </c>
      <c r="O1794" s="28" t="s">
        <v>7774</v>
      </c>
      <c r="P1794" s="29">
        <v>0.33922453703703703</v>
      </c>
      <c r="Q1794" s="29">
        <v>0.34594907407407405</v>
      </c>
      <c r="R1794" s="28">
        <v>0</v>
      </c>
      <c r="S1794" s="30">
        <v>9.683574621414877</v>
      </c>
      <c r="T1794" s="32" t="s">
        <v>11921</v>
      </c>
      <c r="U1794" s="32" t="s">
        <v>11922</v>
      </c>
      <c r="V1794" s="30">
        <v>0.75196685342631198</v>
      </c>
      <c r="W1794" s="28">
        <v>0</v>
      </c>
      <c r="X1794" s="28">
        <v>0</v>
      </c>
      <c r="Y1794" s="28" t="s">
        <v>14643</v>
      </c>
      <c r="Z1794" s="28" t="s">
        <v>14644</v>
      </c>
      <c r="AA1794" s="28">
        <v>1</v>
      </c>
      <c r="AB1794" s="28">
        <v>0</v>
      </c>
      <c r="AC1794" s="32">
        <f>Solution[[#This Row],[Old Stop]] +1</f>
        <v>36</v>
      </c>
      <c r="AD1794" s="32" t="str">
        <f>_xlfn.CONCAT(Solution[[#This Row],[Notes]],"_",Solution[[#This Row],[Week '#]],"_", _xlfn.SWITCH(Solution[[#This Row],[Column1]], "M", "Monday", "T", "Tuesday", "W", "Wednesday", "R", "Thursday", "H", "Thursday", "F", "Friday"))</f>
        <v>102_Week1_Thursday</v>
      </c>
      <c r="AE1794" s="32" t="str">
        <f>IF(LEN(Solution[[#This Row],[Available Delivery Days]]) =1, Solution[[#This Row],[Available Delivery Days]], IF(ISNUMBER(SEARCH(Solution[[#This Row],[New Delivery Day]], Solution[[#This Row],[Available Delivery Days]])), Solution[[#This Row],[New Delivery Day]], Solution[[#This Row],[Old Delivery Day]]))</f>
        <v>R</v>
      </c>
      <c r="AF1794" s="31">
        <v>107.0887</v>
      </c>
      <c r="AG1794" s="31">
        <v>0</v>
      </c>
      <c r="AH1794" s="28" t="s">
        <v>7832</v>
      </c>
      <c r="AI1794" s="28" t="s">
        <v>932</v>
      </c>
      <c r="AJ1794" s="28" t="s">
        <v>7793</v>
      </c>
      <c r="AK1794" s="28" t="s">
        <v>7792</v>
      </c>
      <c r="AL1794" s="28" t="s">
        <v>7797</v>
      </c>
      <c r="AM1794" s="28" t="str">
        <f>_xlfn.XLOOKUP(Solution[[#This Row],[Cu_ID]],Master[cu_id],Master[Notes], "none")</f>
        <v>102</v>
      </c>
      <c r="AN1794" s="28">
        <v>0</v>
      </c>
    </row>
    <row r="1795" spans="1:40" x14ac:dyDescent="0.3">
      <c r="A1795" s="53" t="s">
        <v>11918</v>
      </c>
      <c r="B1795" s="37" t="s">
        <v>11919</v>
      </c>
      <c r="C1795" s="37" t="s">
        <v>7728</v>
      </c>
      <c r="D1795" s="28" t="s">
        <v>7717</v>
      </c>
      <c r="E1795" s="28" t="s">
        <v>7734</v>
      </c>
      <c r="F1795" s="28" t="s">
        <v>936</v>
      </c>
      <c r="G1795" s="28" t="s">
        <v>7743</v>
      </c>
      <c r="H1795" s="28" t="s">
        <v>7734</v>
      </c>
      <c r="I1795" s="28" t="s">
        <v>902</v>
      </c>
      <c r="J1795" s="28">
        <v>35</v>
      </c>
      <c r="K1795" s="35" t="s">
        <v>8592</v>
      </c>
      <c r="L1795" s="35" t="s">
        <v>11920</v>
      </c>
      <c r="M1795" s="30">
        <v>2.1812414396554201</v>
      </c>
      <c r="N1795" s="32" t="s">
        <v>15279</v>
      </c>
      <c r="O1795" s="28" t="s">
        <v>7774</v>
      </c>
      <c r="P1795" s="29">
        <v>0.57884259259259263</v>
      </c>
      <c r="Q1795" s="29">
        <v>0.58556712962962965</v>
      </c>
      <c r="R1795" s="28">
        <v>0</v>
      </c>
      <c r="S1795" s="30">
        <v>9.683574621414877</v>
      </c>
      <c r="T1795" s="32" t="s">
        <v>11921</v>
      </c>
      <c r="U1795" s="32" t="s">
        <v>11922</v>
      </c>
      <c r="V1795" s="30">
        <v>0.44802236535540901</v>
      </c>
      <c r="W1795" s="28">
        <v>0</v>
      </c>
      <c r="X1795" s="28">
        <v>0</v>
      </c>
      <c r="Y1795" s="28" t="s">
        <v>14643</v>
      </c>
      <c r="Z1795" s="28" t="s">
        <v>14649</v>
      </c>
      <c r="AA1795" s="28">
        <v>1</v>
      </c>
      <c r="AB1795" s="28">
        <v>0</v>
      </c>
      <c r="AC1795" s="32">
        <f>Solution[[#This Row],[Old Stop]] +1</f>
        <v>36</v>
      </c>
      <c r="AD1795" s="32" t="str">
        <f>_xlfn.CONCAT(Solution[[#This Row],[Notes]],"_",Solution[[#This Row],[Week '#]],"_", _xlfn.SWITCH(Solution[[#This Row],[Column1]], "M", "Monday", "T", "Tuesday", "W", "Wednesday", "R", "Thursday", "H", "Thursday", "F", "Friday"))</f>
        <v>102_Week2_Thursday</v>
      </c>
      <c r="AE1795" s="32" t="str">
        <f>IF(LEN(Solution[[#This Row],[Available Delivery Days]]) =1, Solution[[#This Row],[Available Delivery Days]], IF(ISNUMBER(SEARCH(Solution[[#This Row],[New Delivery Day]], Solution[[#This Row],[Available Delivery Days]])), Solution[[#This Row],[New Delivery Day]], Solution[[#This Row],[Old Delivery Day]]))</f>
        <v>R</v>
      </c>
      <c r="AF1795" s="31">
        <v>107.0887</v>
      </c>
      <c r="AG1795" s="31">
        <v>0</v>
      </c>
      <c r="AH1795" s="28" t="s">
        <v>7832</v>
      </c>
      <c r="AI1795" s="28" t="s">
        <v>932</v>
      </c>
      <c r="AJ1795" s="28" t="s">
        <v>7793</v>
      </c>
      <c r="AK1795" s="28" t="s">
        <v>7792</v>
      </c>
      <c r="AL1795" s="28" t="s">
        <v>7797</v>
      </c>
      <c r="AM1795" s="28" t="str">
        <f>_xlfn.XLOOKUP(Solution[[#This Row],[Cu_ID]],Master[cu_id],Master[Notes], "none")</f>
        <v>102</v>
      </c>
      <c r="AN1795" s="28">
        <v>0</v>
      </c>
    </row>
    <row r="1796" spans="1:40" x14ac:dyDescent="0.3">
      <c r="A1796" s="53" t="s">
        <v>11918</v>
      </c>
      <c r="B1796" s="37" t="s">
        <v>11919</v>
      </c>
      <c r="C1796" s="37" t="s">
        <v>7728</v>
      </c>
      <c r="D1796" s="28" t="s">
        <v>7718</v>
      </c>
      <c r="E1796" s="28" t="s">
        <v>7734</v>
      </c>
      <c r="F1796" s="28" t="s">
        <v>936</v>
      </c>
      <c r="G1796" s="28" t="s">
        <v>7748</v>
      </c>
      <c r="H1796" s="28" t="s">
        <v>7734</v>
      </c>
      <c r="I1796" s="28" t="s">
        <v>902</v>
      </c>
      <c r="J1796" s="28">
        <v>35</v>
      </c>
      <c r="K1796" s="35" t="s">
        <v>8592</v>
      </c>
      <c r="L1796" s="35" t="s">
        <v>11920</v>
      </c>
      <c r="M1796" s="30">
        <v>3.0134615525603299</v>
      </c>
      <c r="N1796" s="32" t="s">
        <v>15835</v>
      </c>
      <c r="O1796" s="28" t="s">
        <v>7774</v>
      </c>
      <c r="P1796" s="29">
        <v>0.33922453703703703</v>
      </c>
      <c r="Q1796" s="29">
        <v>0.34594907407407405</v>
      </c>
      <c r="R1796" s="28">
        <v>0</v>
      </c>
      <c r="S1796" s="30">
        <v>9.683574621414877</v>
      </c>
      <c r="T1796" s="32" t="s">
        <v>11921</v>
      </c>
      <c r="U1796" s="32" t="s">
        <v>11922</v>
      </c>
      <c r="V1796" s="30">
        <v>0.75196685342631198</v>
      </c>
      <c r="W1796" s="28">
        <v>0</v>
      </c>
      <c r="X1796" s="28">
        <v>0</v>
      </c>
      <c r="Y1796" s="28" t="s">
        <v>14643</v>
      </c>
      <c r="Z1796" s="28" t="s">
        <v>15700</v>
      </c>
      <c r="AA1796" s="28">
        <v>1</v>
      </c>
      <c r="AB1796" s="28">
        <v>0</v>
      </c>
      <c r="AC1796" s="32">
        <f>Solution[[#This Row],[Old Stop]] +1</f>
        <v>36</v>
      </c>
      <c r="AD1796" s="32" t="str">
        <f>_xlfn.CONCAT(Solution[[#This Row],[Notes]],"_",Solution[[#This Row],[Week '#]],"_", _xlfn.SWITCH(Solution[[#This Row],[Column1]], "M", "Monday", "T", "Tuesday", "W", "Wednesday", "R", "Thursday", "H", "Thursday", "F", "Friday"))</f>
        <v>102_Week3_Thursday</v>
      </c>
      <c r="AE1796" s="32" t="str">
        <f>IF(LEN(Solution[[#This Row],[Available Delivery Days]]) =1, Solution[[#This Row],[Available Delivery Days]], IF(ISNUMBER(SEARCH(Solution[[#This Row],[New Delivery Day]], Solution[[#This Row],[Available Delivery Days]])), Solution[[#This Row],[New Delivery Day]], Solution[[#This Row],[Old Delivery Day]]))</f>
        <v>R</v>
      </c>
      <c r="AF1796" s="31">
        <v>107.0887</v>
      </c>
      <c r="AG1796" s="31">
        <v>0</v>
      </c>
      <c r="AH1796" s="28" t="s">
        <v>7832</v>
      </c>
      <c r="AI1796" s="28" t="s">
        <v>932</v>
      </c>
      <c r="AJ1796" s="28" t="s">
        <v>7793</v>
      </c>
      <c r="AK1796" s="28" t="s">
        <v>7792</v>
      </c>
      <c r="AL1796" s="28" t="s">
        <v>7797</v>
      </c>
      <c r="AM1796" s="28" t="str">
        <f>_xlfn.XLOOKUP(Solution[[#This Row],[Cu_ID]],Master[cu_id],Master[Notes], "none")</f>
        <v>102</v>
      </c>
      <c r="AN1796" s="28">
        <v>0</v>
      </c>
    </row>
    <row r="1797" spans="1:40" x14ac:dyDescent="0.3">
      <c r="A1797" s="53" t="s">
        <v>11918</v>
      </c>
      <c r="B1797" s="37" t="s">
        <v>11919</v>
      </c>
      <c r="C1797" s="37" t="s">
        <v>7728</v>
      </c>
      <c r="D1797" s="28" t="s">
        <v>7719</v>
      </c>
      <c r="E1797" s="28" t="s">
        <v>7734</v>
      </c>
      <c r="F1797" s="28" t="s">
        <v>936</v>
      </c>
      <c r="G1797" s="28" t="s">
        <v>7743</v>
      </c>
      <c r="H1797" s="28" t="s">
        <v>7734</v>
      </c>
      <c r="I1797" s="28" t="s">
        <v>902</v>
      </c>
      <c r="J1797" s="28">
        <v>35</v>
      </c>
      <c r="K1797" s="35" t="s">
        <v>8592</v>
      </c>
      <c r="L1797" s="35" t="s">
        <v>11920</v>
      </c>
      <c r="M1797" s="30">
        <v>2.1812414396554201</v>
      </c>
      <c r="N1797" s="32" t="s">
        <v>16331</v>
      </c>
      <c r="O1797" s="28" t="s">
        <v>7774</v>
      </c>
      <c r="P1797" s="29">
        <v>0.57884259259259263</v>
      </c>
      <c r="Q1797" s="29">
        <v>0.58556712962962965</v>
      </c>
      <c r="R1797" s="28">
        <v>0</v>
      </c>
      <c r="S1797" s="30">
        <v>9.683574621414877</v>
      </c>
      <c r="T1797" s="32" t="s">
        <v>11921</v>
      </c>
      <c r="U1797" s="32" t="s">
        <v>11922</v>
      </c>
      <c r="V1797" s="30">
        <v>0.44802236535540901</v>
      </c>
      <c r="W1797" s="28">
        <v>0</v>
      </c>
      <c r="X1797" s="28">
        <v>0</v>
      </c>
      <c r="Y1797" s="28" t="s">
        <v>14643</v>
      </c>
      <c r="Z1797" s="28" t="s">
        <v>16265</v>
      </c>
      <c r="AA1797" s="28">
        <v>1</v>
      </c>
      <c r="AB1797" s="28">
        <v>0</v>
      </c>
      <c r="AC1797" s="32">
        <f>Solution[[#This Row],[Old Stop]] +1</f>
        <v>36</v>
      </c>
      <c r="AD1797" s="32" t="str">
        <f>_xlfn.CONCAT(Solution[[#This Row],[Notes]],"_",Solution[[#This Row],[Week '#]],"_", _xlfn.SWITCH(Solution[[#This Row],[Column1]], "M", "Monday", "T", "Tuesday", "W", "Wednesday", "R", "Thursday", "H", "Thursday", "F", "Friday"))</f>
        <v>102_Week4_Thursday</v>
      </c>
      <c r="AE1797" s="32" t="str">
        <f>IF(LEN(Solution[[#This Row],[Available Delivery Days]]) =1, Solution[[#This Row],[Available Delivery Days]], IF(ISNUMBER(SEARCH(Solution[[#This Row],[New Delivery Day]], Solution[[#This Row],[Available Delivery Days]])), Solution[[#This Row],[New Delivery Day]], Solution[[#This Row],[Old Delivery Day]]))</f>
        <v>R</v>
      </c>
      <c r="AF1797" s="31">
        <v>107.0887</v>
      </c>
      <c r="AG1797" s="31">
        <v>0</v>
      </c>
      <c r="AH1797" s="28" t="s">
        <v>7832</v>
      </c>
      <c r="AI1797" s="28" t="s">
        <v>932</v>
      </c>
      <c r="AJ1797" s="28" t="s">
        <v>7793</v>
      </c>
      <c r="AK1797" s="28" t="s">
        <v>7792</v>
      </c>
      <c r="AL1797" s="28" t="s">
        <v>7797</v>
      </c>
      <c r="AM1797" s="28" t="str">
        <f>_xlfn.XLOOKUP(Solution[[#This Row],[Cu_ID]],Master[cu_id],Master[Notes], "none")</f>
        <v>102</v>
      </c>
      <c r="AN1797" s="28">
        <v>0</v>
      </c>
    </row>
    <row r="1798" spans="1:40" x14ac:dyDescent="0.3">
      <c r="A1798" s="53" t="s">
        <v>11848</v>
      </c>
      <c r="B1798" s="37" t="s">
        <v>11849</v>
      </c>
      <c r="C1798" s="37" t="s">
        <v>7728</v>
      </c>
      <c r="D1798" s="28" t="s">
        <v>7716</v>
      </c>
      <c r="E1798" s="28" t="s">
        <v>7734</v>
      </c>
      <c r="F1798" s="28" t="s">
        <v>902</v>
      </c>
      <c r="G1798" s="28" t="s">
        <v>7725</v>
      </c>
      <c r="H1798" s="28" t="s">
        <v>7734</v>
      </c>
      <c r="I1798" s="28" t="s">
        <v>8057</v>
      </c>
      <c r="J1798" s="28">
        <v>73</v>
      </c>
      <c r="K1798" s="35" t="s">
        <v>8514</v>
      </c>
      <c r="L1798" s="35" t="s">
        <v>11850</v>
      </c>
      <c r="M1798" s="30">
        <v>3.63617476634681</v>
      </c>
      <c r="N1798" s="32" t="s">
        <v>15162</v>
      </c>
      <c r="O1798" s="28" t="s">
        <v>7774</v>
      </c>
      <c r="P1798" s="29">
        <v>0.47490740740740739</v>
      </c>
      <c r="Q1798" s="29">
        <v>0.48163194444444446</v>
      </c>
      <c r="R1798" s="28">
        <v>0</v>
      </c>
      <c r="S1798" s="30">
        <v>9.683574621414877</v>
      </c>
      <c r="T1798" s="32" t="s">
        <v>11851</v>
      </c>
      <c r="U1798" s="32" t="s">
        <v>11852</v>
      </c>
      <c r="V1798" s="30">
        <v>2.0163728248853001</v>
      </c>
      <c r="W1798" s="28">
        <v>0</v>
      </c>
      <c r="X1798" s="28">
        <v>0</v>
      </c>
      <c r="Y1798" s="28" t="s">
        <v>14637</v>
      </c>
      <c r="Z1798" s="28" t="s">
        <v>14638</v>
      </c>
      <c r="AA1798" s="28">
        <v>1</v>
      </c>
      <c r="AB1798" s="28">
        <v>0</v>
      </c>
      <c r="AC1798" s="32">
        <f>Solution[[#This Row],[Old Stop]] +1</f>
        <v>74</v>
      </c>
      <c r="AD1798" s="32" t="str">
        <f>_xlfn.CONCAT(Solution[[#This Row],[Notes]],"_",Solution[[#This Row],[Week '#]],"_", _xlfn.SWITCH(Solution[[#This Row],[Column1]], "M", "Monday", "T", "Tuesday", "W", "Wednesday", "R", "Thursday", "H", "Thursday", "F", "Friday"))</f>
        <v>102_Week1_Friday</v>
      </c>
      <c r="AE1798" s="32" t="str">
        <f>IF(LEN(Solution[[#This Row],[Available Delivery Days]]) =1, Solution[[#This Row],[Available Delivery Days]], IF(ISNUMBER(SEARCH(Solution[[#This Row],[New Delivery Day]], Solution[[#This Row],[Available Delivery Days]])), Solution[[#This Row],[New Delivery Day]], Solution[[#This Row],[Old Delivery Day]]))</f>
        <v>F</v>
      </c>
      <c r="AF1798" s="31">
        <v>69.101200000000006</v>
      </c>
      <c r="AG1798" s="31">
        <v>0</v>
      </c>
      <c r="AH1798" s="28" t="s">
        <v>7832</v>
      </c>
      <c r="AI1798" s="28" t="s">
        <v>932</v>
      </c>
      <c r="AJ1798" s="28" t="s">
        <v>7793</v>
      </c>
      <c r="AK1798" s="28" t="s">
        <v>7792</v>
      </c>
      <c r="AL1798" s="28" t="s">
        <v>7797</v>
      </c>
      <c r="AM1798" s="28">
        <f>_xlfn.XLOOKUP(Solution[[#This Row],[Cu_ID]],Master[cu_id],Master[Notes], "none")</f>
        <v>102</v>
      </c>
      <c r="AN1798" s="28">
        <v>0</v>
      </c>
    </row>
    <row r="1799" spans="1:40" x14ac:dyDescent="0.3">
      <c r="A1799" s="53" t="s">
        <v>11848</v>
      </c>
      <c r="B1799" s="37" t="s">
        <v>11849</v>
      </c>
      <c r="C1799" s="37" t="s">
        <v>7728</v>
      </c>
      <c r="D1799" s="28" t="s">
        <v>7717</v>
      </c>
      <c r="E1799" s="28" t="s">
        <v>7734</v>
      </c>
      <c r="F1799" s="28" t="s">
        <v>902</v>
      </c>
      <c r="G1799" s="28" t="s">
        <v>7764</v>
      </c>
      <c r="H1799" s="28" t="s">
        <v>7734</v>
      </c>
      <c r="I1799" s="28" t="s">
        <v>8057</v>
      </c>
      <c r="J1799" s="28">
        <v>73</v>
      </c>
      <c r="K1799" s="35" t="s">
        <v>8514</v>
      </c>
      <c r="L1799" s="35" t="s">
        <v>11850</v>
      </c>
      <c r="M1799" s="30">
        <v>3.63617476634681</v>
      </c>
      <c r="N1799" s="32" t="s">
        <v>15163</v>
      </c>
      <c r="O1799" s="28" t="s">
        <v>7774</v>
      </c>
      <c r="P1799" s="29">
        <v>0.37910879629629629</v>
      </c>
      <c r="Q1799" s="29">
        <v>0.38583333333333331</v>
      </c>
      <c r="R1799" s="28">
        <v>0</v>
      </c>
      <c r="S1799" s="30">
        <v>9.683574621414877</v>
      </c>
      <c r="T1799" s="32" t="s">
        <v>11851</v>
      </c>
      <c r="U1799" s="32" t="s">
        <v>11852</v>
      </c>
      <c r="V1799" s="30">
        <v>2.0163728248853001</v>
      </c>
      <c r="W1799" s="28">
        <v>0</v>
      </c>
      <c r="X1799" s="28">
        <v>0</v>
      </c>
      <c r="Y1799" s="28" t="s">
        <v>14637</v>
      </c>
      <c r="Z1799" s="28" t="s">
        <v>14650</v>
      </c>
      <c r="AA1799" s="28">
        <v>1</v>
      </c>
      <c r="AB1799" s="28">
        <v>0</v>
      </c>
      <c r="AC1799" s="32">
        <f>Solution[[#This Row],[Old Stop]] +1</f>
        <v>74</v>
      </c>
      <c r="AD1799" s="32" t="str">
        <f>_xlfn.CONCAT(Solution[[#This Row],[Notes]],"_",Solution[[#This Row],[Week '#]],"_", _xlfn.SWITCH(Solution[[#This Row],[Column1]], "M", "Monday", "T", "Tuesday", "W", "Wednesday", "R", "Thursday", "H", "Thursday", "F", "Friday"))</f>
        <v>102_Week2_Friday</v>
      </c>
      <c r="AE1799" s="32" t="str">
        <f>IF(LEN(Solution[[#This Row],[Available Delivery Days]]) =1, Solution[[#This Row],[Available Delivery Days]], IF(ISNUMBER(SEARCH(Solution[[#This Row],[New Delivery Day]], Solution[[#This Row],[Available Delivery Days]])), Solution[[#This Row],[New Delivery Day]], Solution[[#This Row],[Old Delivery Day]]))</f>
        <v>F</v>
      </c>
      <c r="AF1799" s="31">
        <v>69.101200000000006</v>
      </c>
      <c r="AG1799" s="31">
        <v>0</v>
      </c>
      <c r="AH1799" s="28" t="s">
        <v>7832</v>
      </c>
      <c r="AI1799" s="28" t="s">
        <v>932</v>
      </c>
      <c r="AJ1799" s="28" t="s">
        <v>7793</v>
      </c>
      <c r="AK1799" s="28" t="s">
        <v>7792</v>
      </c>
      <c r="AL1799" s="28" t="s">
        <v>7797</v>
      </c>
      <c r="AM1799" s="28">
        <f>_xlfn.XLOOKUP(Solution[[#This Row],[Cu_ID]],Master[cu_id],Master[Notes], "none")</f>
        <v>102</v>
      </c>
      <c r="AN1799" s="28">
        <v>0</v>
      </c>
    </row>
    <row r="1800" spans="1:40" x14ac:dyDescent="0.3">
      <c r="A1800" s="53" t="s">
        <v>11848</v>
      </c>
      <c r="B1800" s="37" t="s">
        <v>11849</v>
      </c>
      <c r="C1800" s="37" t="s">
        <v>7728</v>
      </c>
      <c r="D1800" s="28" t="s">
        <v>7718</v>
      </c>
      <c r="E1800" s="28" t="s">
        <v>7734</v>
      </c>
      <c r="F1800" s="28" t="s">
        <v>902</v>
      </c>
      <c r="G1800" s="28" t="s">
        <v>7762</v>
      </c>
      <c r="H1800" s="28" t="s">
        <v>7734</v>
      </c>
      <c r="I1800" s="28" t="s">
        <v>8057</v>
      </c>
      <c r="J1800" s="28">
        <v>73</v>
      </c>
      <c r="K1800" s="35" t="s">
        <v>8514</v>
      </c>
      <c r="L1800" s="35" t="s">
        <v>11850</v>
      </c>
      <c r="M1800" s="30">
        <v>3.63617476634681</v>
      </c>
      <c r="N1800" s="32" t="s">
        <v>15725</v>
      </c>
      <c r="O1800" s="28" t="s">
        <v>7774</v>
      </c>
      <c r="P1800" s="29">
        <v>0.40423611111111113</v>
      </c>
      <c r="Q1800" s="29">
        <v>0.41096064814814814</v>
      </c>
      <c r="R1800" s="28">
        <v>0</v>
      </c>
      <c r="S1800" s="30">
        <v>9.683574621414877</v>
      </c>
      <c r="T1800" s="32" t="s">
        <v>11851</v>
      </c>
      <c r="U1800" s="32" t="s">
        <v>11852</v>
      </c>
      <c r="V1800" s="30">
        <v>2.0163728248853001</v>
      </c>
      <c r="W1800" s="28">
        <v>0</v>
      </c>
      <c r="X1800" s="28">
        <v>0</v>
      </c>
      <c r="Y1800" s="28" t="s">
        <v>14637</v>
      </c>
      <c r="Z1800" s="28" t="s">
        <v>15690</v>
      </c>
      <c r="AA1800" s="28">
        <v>1</v>
      </c>
      <c r="AB1800" s="28">
        <v>0</v>
      </c>
      <c r="AC1800" s="32">
        <f>Solution[[#This Row],[Old Stop]] +1</f>
        <v>74</v>
      </c>
      <c r="AD1800" s="32" t="str">
        <f>_xlfn.CONCAT(Solution[[#This Row],[Notes]],"_",Solution[[#This Row],[Week '#]],"_", _xlfn.SWITCH(Solution[[#This Row],[Column1]], "M", "Monday", "T", "Tuesday", "W", "Wednesday", "R", "Thursday", "H", "Thursday", "F", "Friday"))</f>
        <v>102_Week3_Friday</v>
      </c>
      <c r="AE1800" s="32" t="str">
        <f>IF(LEN(Solution[[#This Row],[Available Delivery Days]]) =1, Solution[[#This Row],[Available Delivery Days]], IF(ISNUMBER(SEARCH(Solution[[#This Row],[New Delivery Day]], Solution[[#This Row],[Available Delivery Days]])), Solution[[#This Row],[New Delivery Day]], Solution[[#This Row],[Old Delivery Day]]))</f>
        <v>F</v>
      </c>
      <c r="AF1800" s="31">
        <v>69.101200000000006</v>
      </c>
      <c r="AG1800" s="31">
        <v>0</v>
      </c>
      <c r="AH1800" s="28" t="s">
        <v>7832</v>
      </c>
      <c r="AI1800" s="28" t="s">
        <v>932</v>
      </c>
      <c r="AJ1800" s="28" t="s">
        <v>7793</v>
      </c>
      <c r="AK1800" s="28" t="s">
        <v>7792</v>
      </c>
      <c r="AL1800" s="28" t="s">
        <v>7797</v>
      </c>
      <c r="AM1800" s="28">
        <f>_xlfn.XLOOKUP(Solution[[#This Row],[Cu_ID]],Master[cu_id],Master[Notes], "none")</f>
        <v>102</v>
      </c>
      <c r="AN1800" s="28">
        <v>0</v>
      </c>
    </row>
    <row r="1801" spans="1:40" x14ac:dyDescent="0.3">
      <c r="A1801" s="53" t="s">
        <v>11848</v>
      </c>
      <c r="B1801" s="37" t="s">
        <v>11849</v>
      </c>
      <c r="C1801" s="37" t="s">
        <v>7728</v>
      </c>
      <c r="D1801" s="28" t="s">
        <v>7719</v>
      </c>
      <c r="E1801" s="28" t="s">
        <v>7734</v>
      </c>
      <c r="F1801" s="28" t="s">
        <v>902</v>
      </c>
      <c r="G1801" s="28" t="s">
        <v>7758</v>
      </c>
      <c r="H1801" s="28" t="s">
        <v>7734</v>
      </c>
      <c r="I1801" s="28" t="s">
        <v>8057</v>
      </c>
      <c r="J1801" s="28">
        <v>73</v>
      </c>
      <c r="K1801" s="35" t="s">
        <v>8514</v>
      </c>
      <c r="L1801" s="35" t="s">
        <v>11850</v>
      </c>
      <c r="M1801" s="30">
        <v>3.63617476634681</v>
      </c>
      <c r="N1801" s="32" t="s">
        <v>16293</v>
      </c>
      <c r="O1801" s="28" t="s">
        <v>7774</v>
      </c>
      <c r="P1801" s="29">
        <v>0.39458333333333334</v>
      </c>
      <c r="Q1801" s="29">
        <v>0.40130787037037036</v>
      </c>
      <c r="R1801" s="28">
        <v>0</v>
      </c>
      <c r="S1801" s="30">
        <v>9.683574621414877</v>
      </c>
      <c r="T1801" s="32" t="s">
        <v>11851</v>
      </c>
      <c r="U1801" s="32" t="s">
        <v>11852</v>
      </c>
      <c r="V1801" s="30">
        <v>2.0163728248853001</v>
      </c>
      <c r="W1801" s="28">
        <v>0</v>
      </c>
      <c r="X1801" s="28">
        <v>0</v>
      </c>
      <c r="Y1801" s="28" t="s">
        <v>14637</v>
      </c>
      <c r="Z1801" s="28" t="s">
        <v>16292</v>
      </c>
      <c r="AA1801" s="28">
        <v>1</v>
      </c>
      <c r="AB1801" s="28">
        <v>0</v>
      </c>
      <c r="AC1801" s="32">
        <f>Solution[[#This Row],[Old Stop]] +1</f>
        <v>74</v>
      </c>
      <c r="AD1801" s="32" t="str">
        <f>_xlfn.CONCAT(Solution[[#This Row],[Notes]],"_",Solution[[#This Row],[Week '#]],"_", _xlfn.SWITCH(Solution[[#This Row],[Column1]], "M", "Monday", "T", "Tuesday", "W", "Wednesday", "R", "Thursday", "H", "Thursday", "F", "Friday"))</f>
        <v>102_Week4_Friday</v>
      </c>
      <c r="AE1801" s="32" t="str">
        <f>IF(LEN(Solution[[#This Row],[Available Delivery Days]]) =1, Solution[[#This Row],[Available Delivery Days]], IF(ISNUMBER(SEARCH(Solution[[#This Row],[New Delivery Day]], Solution[[#This Row],[Available Delivery Days]])), Solution[[#This Row],[New Delivery Day]], Solution[[#This Row],[Old Delivery Day]]))</f>
        <v>F</v>
      </c>
      <c r="AF1801" s="31">
        <v>69.101200000000006</v>
      </c>
      <c r="AG1801" s="31">
        <v>0</v>
      </c>
      <c r="AH1801" s="28" t="s">
        <v>7832</v>
      </c>
      <c r="AI1801" s="28" t="s">
        <v>932</v>
      </c>
      <c r="AJ1801" s="28" t="s">
        <v>7793</v>
      </c>
      <c r="AK1801" s="28" t="s">
        <v>7792</v>
      </c>
      <c r="AL1801" s="28" t="s">
        <v>7797</v>
      </c>
      <c r="AM1801" s="28">
        <f>_xlfn.XLOOKUP(Solution[[#This Row],[Cu_ID]],Master[cu_id],Master[Notes], "none")</f>
        <v>102</v>
      </c>
      <c r="AN1801" s="28">
        <v>0</v>
      </c>
    </row>
    <row r="1802" spans="1:40" x14ac:dyDescent="0.3">
      <c r="A1802" s="53" t="s">
        <v>12635</v>
      </c>
      <c r="B1802" s="37" t="s">
        <v>12636</v>
      </c>
      <c r="C1802" s="37" t="s">
        <v>7728</v>
      </c>
      <c r="D1802" s="28" t="s">
        <v>7717</v>
      </c>
      <c r="E1802" s="28" t="s">
        <v>11016</v>
      </c>
      <c r="F1802" s="28" t="s">
        <v>902</v>
      </c>
      <c r="G1802" s="28" t="s">
        <v>7775</v>
      </c>
      <c r="H1802" s="28" t="s">
        <v>7752</v>
      </c>
      <c r="I1802" s="28" t="s">
        <v>903</v>
      </c>
      <c r="J1802" s="28">
        <v>285</v>
      </c>
      <c r="K1802" s="35" t="s">
        <v>8836</v>
      </c>
      <c r="L1802" s="35" t="s">
        <v>12637</v>
      </c>
      <c r="M1802" s="30">
        <v>0.25646040774881801</v>
      </c>
      <c r="N1802" s="32" t="s">
        <v>15283</v>
      </c>
      <c r="O1802" s="28" t="s">
        <v>7756</v>
      </c>
      <c r="P1802" s="29">
        <v>0.54040509259259262</v>
      </c>
      <c r="Q1802" s="29">
        <v>0.55663194444444442</v>
      </c>
      <c r="R1802" s="28">
        <v>0</v>
      </c>
      <c r="S1802" s="30">
        <v>23.366666666666667</v>
      </c>
      <c r="T1802" s="32" t="s">
        <v>12638</v>
      </c>
      <c r="U1802" s="32" t="s">
        <v>12639</v>
      </c>
      <c r="V1802" s="30">
        <v>6.6573066014119497E-2</v>
      </c>
      <c r="W1802" s="28">
        <v>0</v>
      </c>
      <c r="X1802" s="28">
        <v>0</v>
      </c>
      <c r="Y1802" s="28" t="s">
        <v>14627</v>
      </c>
      <c r="Z1802" s="28" t="s">
        <v>14648</v>
      </c>
      <c r="AA1802" s="28">
        <v>1</v>
      </c>
      <c r="AB1802" s="28">
        <v>0</v>
      </c>
      <c r="AC1802" s="32">
        <f>Solution[[#This Row],[Old Stop]] +1</f>
        <v>286</v>
      </c>
      <c r="AD1802" s="32" t="str">
        <f>_xlfn.CONCAT(Solution[[#This Row],[Notes]],"_",Solution[[#This Row],[Week '#]],"_", _xlfn.SWITCH(Solution[[#This Row],[Column1]], "M", "Monday", "T", "Tuesday", "W", "Wednesday", "R", "Thursday", "H", "Thursday", "F", "Friday"))</f>
        <v>105_Week2_Friday</v>
      </c>
      <c r="AE1802" s="32" t="str">
        <f>IF(LEN(Solution[[#This Row],[Available Delivery Days]]) =1, Solution[[#This Row],[Available Delivery Days]], IF(ISNUMBER(SEARCH(Solution[[#This Row],[New Delivery Day]], Solution[[#This Row],[Available Delivery Days]])), Solution[[#This Row],[New Delivery Day]], Solution[[#This Row],[Old Delivery Day]]))</f>
        <v>F</v>
      </c>
      <c r="AF1802" s="31">
        <v>18.145</v>
      </c>
      <c r="AG1802" s="31">
        <v>18.145</v>
      </c>
      <c r="AH1802" s="28" t="s">
        <v>7832</v>
      </c>
      <c r="AI1802" s="28" t="s">
        <v>932</v>
      </c>
      <c r="AJ1802" s="28" t="s">
        <v>7792</v>
      </c>
      <c r="AK1802" s="28" t="s">
        <v>7792</v>
      </c>
      <c r="AL1802" s="28" t="s">
        <v>7797</v>
      </c>
      <c r="AM1802" s="28">
        <f>_xlfn.XLOOKUP(Solution[[#This Row],[Cu_ID]],Master[cu_id],Master[Notes], "none")</f>
        <v>105</v>
      </c>
      <c r="AN1802" s="28">
        <v>0</v>
      </c>
    </row>
    <row r="1803" spans="1:40" x14ac:dyDescent="0.3">
      <c r="A1803" s="53" t="s">
        <v>12635</v>
      </c>
      <c r="B1803" s="37" t="s">
        <v>12636</v>
      </c>
      <c r="C1803" s="37" t="s">
        <v>7728</v>
      </c>
      <c r="D1803" s="28" t="s">
        <v>7719</v>
      </c>
      <c r="E1803" s="28" t="s">
        <v>11016</v>
      </c>
      <c r="F1803" s="28" t="s">
        <v>902</v>
      </c>
      <c r="G1803" s="28" t="s">
        <v>7785</v>
      </c>
      <c r="H1803" s="28" t="s">
        <v>7752</v>
      </c>
      <c r="I1803" s="28" t="s">
        <v>903</v>
      </c>
      <c r="J1803" s="28">
        <v>285</v>
      </c>
      <c r="K1803" s="35" t="s">
        <v>8836</v>
      </c>
      <c r="L1803" s="35" t="s">
        <v>12637</v>
      </c>
      <c r="M1803" s="30">
        <v>0.25646040774881801</v>
      </c>
      <c r="N1803" s="32" t="s">
        <v>16651</v>
      </c>
      <c r="O1803" s="28" t="s">
        <v>7756</v>
      </c>
      <c r="P1803" s="29">
        <v>0.54848379629629629</v>
      </c>
      <c r="Q1803" s="29">
        <v>0.5647106481481482</v>
      </c>
      <c r="R1803" s="28">
        <v>0</v>
      </c>
      <c r="S1803" s="30">
        <v>23.366666666666667</v>
      </c>
      <c r="T1803" s="32" t="s">
        <v>12638</v>
      </c>
      <c r="U1803" s="32" t="s">
        <v>12639</v>
      </c>
      <c r="V1803" s="30">
        <v>6.6573066014119497E-2</v>
      </c>
      <c r="W1803" s="28">
        <v>0</v>
      </c>
      <c r="X1803" s="28">
        <v>0</v>
      </c>
      <c r="Y1803" s="28" t="s">
        <v>14627</v>
      </c>
      <c r="Z1803" s="28" t="s">
        <v>16642</v>
      </c>
      <c r="AA1803" s="28">
        <v>1</v>
      </c>
      <c r="AB1803" s="28">
        <v>0</v>
      </c>
      <c r="AC1803" s="32">
        <f>Solution[[#This Row],[Old Stop]] +1</f>
        <v>286</v>
      </c>
      <c r="AD1803" s="32" t="str">
        <f>_xlfn.CONCAT(Solution[[#This Row],[Notes]],"_",Solution[[#This Row],[Week '#]],"_", _xlfn.SWITCH(Solution[[#This Row],[Column1]], "M", "Monday", "T", "Tuesday", "W", "Wednesday", "R", "Thursday", "H", "Thursday", "F", "Friday"))</f>
        <v>105_Week4_Friday</v>
      </c>
      <c r="AE1803" s="32" t="str">
        <f>IF(LEN(Solution[[#This Row],[Available Delivery Days]]) =1, Solution[[#This Row],[Available Delivery Days]], IF(ISNUMBER(SEARCH(Solution[[#This Row],[New Delivery Day]], Solution[[#This Row],[Available Delivery Days]])), Solution[[#This Row],[New Delivery Day]], Solution[[#This Row],[Old Delivery Day]]))</f>
        <v>F</v>
      </c>
      <c r="AF1803" s="31">
        <v>18.145</v>
      </c>
      <c r="AG1803" s="31">
        <v>18.145</v>
      </c>
      <c r="AH1803" s="28" t="s">
        <v>7832</v>
      </c>
      <c r="AI1803" s="28" t="s">
        <v>932</v>
      </c>
      <c r="AJ1803" s="28" t="s">
        <v>7792</v>
      </c>
      <c r="AK1803" s="28" t="s">
        <v>7792</v>
      </c>
      <c r="AL1803" s="28" t="s">
        <v>7797</v>
      </c>
      <c r="AM1803" s="28">
        <f>_xlfn.XLOOKUP(Solution[[#This Row],[Cu_ID]],Master[cu_id],Master[Notes], "none")</f>
        <v>105</v>
      </c>
      <c r="AN1803" s="28">
        <v>0</v>
      </c>
    </row>
    <row r="1804" spans="1:40" x14ac:dyDescent="0.3">
      <c r="A1804" s="53" t="s">
        <v>12911</v>
      </c>
      <c r="B1804" s="37" t="s">
        <v>12912</v>
      </c>
      <c r="C1804" s="37" t="s">
        <v>7728</v>
      </c>
      <c r="D1804" s="28" t="s">
        <v>7716</v>
      </c>
      <c r="E1804" s="28" t="s">
        <v>7789</v>
      </c>
      <c r="F1804" s="28" t="s">
        <v>903</v>
      </c>
      <c r="G1804" s="28" t="s">
        <v>7743</v>
      </c>
      <c r="H1804" s="28" t="s">
        <v>11016</v>
      </c>
      <c r="I1804" s="28" t="s">
        <v>8057</v>
      </c>
      <c r="J1804" s="28">
        <v>260</v>
      </c>
      <c r="K1804" s="35" t="s">
        <v>9440</v>
      </c>
      <c r="L1804" s="35" t="s">
        <v>12913</v>
      </c>
      <c r="M1804" s="30">
        <v>1.94227986223996</v>
      </c>
      <c r="N1804" s="32" t="s">
        <v>14701</v>
      </c>
      <c r="O1804" s="28" t="s">
        <v>7774</v>
      </c>
      <c r="P1804" s="29">
        <v>0.50613425925925926</v>
      </c>
      <c r="Q1804" s="29">
        <v>0.51346064814814818</v>
      </c>
      <c r="R1804" s="28">
        <v>0</v>
      </c>
      <c r="S1804" s="30">
        <v>10.555555555</v>
      </c>
      <c r="T1804" s="32" t="s">
        <v>12914</v>
      </c>
      <c r="U1804" s="32" t="s">
        <v>12915</v>
      </c>
      <c r="V1804" s="30">
        <v>0.40363203117736302</v>
      </c>
      <c r="W1804" s="28">
        <v>0</v>
      </c>
      <c r="X1804" s="28">
        <v>0</v>
      </c>
      <c r="Y1804" s="28" t="s">
        <v>14639</v>
      </c>
      <c r="Z1804" s="28" t="s">
        <v>14640</v>
      </c>
      <c r="AA1804" s="28">
        <v>1</v>
      </c>
      <c r="AB1804" s="28">
        <v>0</v>
      </c>
      <c r="AC1804" s="32">
        <f>Solution[[#This Row],[Old Stop]] +1</f>
        <v>261</v>
      </c>
      <c r="AD1804" s="32" t="str">
        <f>_xlfn.CONCAT(Solution[[#This Row],[Notes]],"_",Solution[[#This Row],[Week '#]],"_", _xlfn.SWITCH(Solution[[#This Row],[Column1]], "M", "Monday", "T", "Tuesday", "W", "Wednesday", "R", "Thursday", "H", "Thursday", "F", "Friday"))</f>
        <v>101_Week1_Tuesday</v>
      </c>
      <c r="AE1804" s="32" t="str">
        <f>IF(LEN(Solution[[#This Row],[Available Delivery Days]]) =1, Solution[[#This Row],[Available Delivery Days]], IF(ISNUMBER(SEARCH(Solution[[#This Row],[New Delivery Day]], Solution[[#This Row],[Available Delivery Days]])), Solution[[#This Row],[New Delivery Day]], Solution[[#This Row],[Old Delivery Day]]))</f>
        <v>T</v>
      </c>
      <c r="AF1804" s="31">
        <v>106.32</v>
      </c>
      <c r="AG1804" s="31">
        <v>36.055</v>
      </c>
      <c r="AH1804" s="28" t="s">
        <v>7832</v>
      </c>
      <c r="AI1804" s="28" t="s">
        <v>932</v>
      </c>
      <c r="AJ1804" s="28" t="s">
        <v>7792</v>
      </c>
      <c r="AK1804" s="28" t="s">
        <v>7792</v>
      </c>
      <c r="AL1804" s="28" t="s">
        <v>7797</v>
      </c>
      <c r="AM1804" s="28">
        <f>_xlfn.XLOOKUP(Solution[[#This Row],[Cu_ID]],Master[cu_id],Master[Notes], "none")</f>
        <v>101</v>
      </c>
      <c r="AN1804" s="28">
        <v>0</v>
      </c>
    </row>
    <row r="1805" spans="1:40" x14ac:dyDescent="0.3">
      <c r="A1805" s="53" t="s">
        <v>12911</v>
      </c>
      <c r="B1805" s="37" t="s">
        <v>12912</v>
      </c>
      <c r="C1805" s="37" t="s">
        <v>7728</v>
      </c>
      <c r="D1805" s="28" t="s">
        <v>7717</v>
      </c>
      <c r="E1805" s="28" t="s">
        <v>7789</v>
      </c>
      <c r="F1805" s="28" t="s">
        <v>903</v>
      </c>
      <c r="G1805" s="28" t="s">
        <v>7812</v>
      </c>
      <c r="H1805" s="28" t="s">
        <v>11016</v>
      </c>
      <c r="I1805" s="28" t="s">
        <v>8057</v>
      </c>
      <c r="J1805" s="28">
        <v>260</v>
      </c>
      <c r="K1805" s="35" t="s">
        <v>9440</v>
      </c>
      <c r="L1805" s="35" t="s">
        <v>12913</v>
      </c>
      <c r="M1805" s="30">
        <v>1.76065248437226</v>
      </c>
      <c r="N1805" s="32" t="s">
        <v>15625</v>
      </c>
      <c r="O1805" s="28" t="s">
        <v>7774</v>
      </c>
      <c r="P1805" s="29">
        <v>0.56762731481481477</v>
      </c>
      <c r="Q1805" s="29">
        <v>0.57495370370370369</v>
      </c>
      <c r="R1805" s="28">
        <v>0</v>
      </c>
      <c r="S1805" s="30">
        <v>10.555555555</v>
      </c>
      <c r="T1805" s="32" t="s">
        <v>12914</v>
      </c>
      <c r="U1805" s="32" t="s">
        <v>12915</v>
      </c>
      <c r="V1805" s="30">
        <v>0.36648851264425902</v>
      </c>
      <c r="W1805" s="28">
        <v>0</v>
      </c>
      <c r="X1805" s="28">
        <v>0</v>
      </c>
      <c r="Y1805" s="28" t="s">
        <v>14639</v>
      </c>
      <c r="Z1805" s="28" t="s">
        <v>15543</v>
      </c>
      <c r="AA1805" s="28">
        <v>1</v>
      </c>
      <c r="AB1805" s="28">
        <v>0</v>
      </c>
      <c r="AC1805" s="32">
        <f>Solution[[#This Row],[Old Stop]] +1</f>
        <v>261</v>
      </c>
      <c r="AD1805" s="32" t="str">
        <f>_xlfn.CONCAT(Solution[[#This Row],[Notes]],"_",Solution[[#This Row],[Week '#]],"_", _xlfn.SWITCH(Solution[[#This Row],[Column1]], "M", "Monday", "T", "Tuesday", "W", "Wednesday", "R", "Thursday", "H", "Thursday", "F", "Friday"))</f>
        <v>101_Week2_Tuesday</v>
      </c>
      <c r="AE1805" s="32" t="str">
        <f>IF(LEN(Solution[[#This Row],[Available Delivery Days]]) =1, Solution[[#This Row],[Available Delivery Days]], IF(ISNUMBER(SEARCH(Solution[[#This Row],[New Delivery Day]], Solution[[#This Row],[Available Delivery Days]])), Solution[[#This Row],[New Delivery Day]], Solution[[#This Row],[Old Delivery Day]]))</f>
        <v>T</v>
      </c>
      <c r="AF1805" s="31">
        <v>106.32</v>
      </c>
      <c r="AG1805" s="31">
        <v>36.055</v>
      </c>
      <c r="AH1805" s="28" t="s">
        <v>7832</v>
      </c>
      <c r="AI1805" s="28" t="s">
        <v>932</v>
      </c>
      <c r="AJ1805" s="28" t="s">
        <v>7792</v>
      </c>
      <c r="AK1805" s="28" t="s">
        <v>7792</v>
      </c>
      <c r="AL1805" s="28" t="s">
        <v>7797</v>
      </c>
      <c r="AM1805" s="28">
        <f>_xlfn.XLOOKUP(Solution[[#This Row],[Cu_ID]],Master[cu_id],Master[Notes], "none")</f>
        <v>101</v>
      </c>
      <c r="AN1805" s="28">
        <v>0</v>
      </c>
    </row>
    <row r="1806" spans="1:40" x14ac:dyDescent="0.3">
      <c r="A1806" s="53" t="s">
        <v>12911</v>
      </c>
      <c r="B1806" s="37" t="s">
        <v>12912</v>
      </c>
      <c r="C1806" s="37" t="s">
        <v>7728</v>
      </c>
      <c r="D1806" s="28" t="s">
        <v>7718</v>
      </c>
      <c r="E1806" s="28" t="s">
        <v>7789</v>
      </c>
      <c r="F1806" s="28" t="s">
        <v>903</v>
      </c>
      <c r="G1806" s="28" t="s">
        <v>7814</v>
      </c>
      <c r="H1806" s="28" t="s">
        <v>11016</v>
      </c>
      <c r="I1806" s="28" t="s">
        <v>8057</v>
      </c>
      <c r="J1806" s="28">
        <v>260</v>
      </c>
      <c r="K1806" s="35" t="s">
        <v>9440</v>
      </c>
      <c r="L1806" s="35" t="s">
        <v>12913</v>
      </c>
      <c r="M1806" s="30">
        <v>1.94227986223996</v>
      </c>
      <c r="N1806" s="32" t="s">
        <v>15872</v>
      </c>
      <c r="O1806" s="28" t="s">
        <v>7774</v>
      </c>
      <c r="P1806" s="29">
        <v>0.52016203703703701</v>
      </c>
      <c r="Q1806" s="29">
        <v>0.52748842592592593</v>
      </c>
      <c r="R1806" s="28">
        <v>0</v>
      </c>
      <c r="S1806" s="30">
        <v>10.555555555</v>
      </c>
      <c r="T1806" s="32" t="s">
        <v>12914</v>
      </c>
      <c r="U1806" s="32" t="s">
        <v>12915</v>
      </c>
      <c r="V1806" s="30">
        <v>0.40363203117736302</v>
      </c>
      <c r="W1806" s="28">
        <v>0</v>
      </c>
      <c r="X1806" s="28">
        <v>0</v>
      </c>
      <c r="Y1806" s="28" t="s">
        <v>14639</v>
      </c>
      <c r="Z1806" s="28" t="s">
        <v>15838</v>
      </c>
      <c r="AA1806" s="28">
        <v>1</v>
      </c>
      <c r="AB1806" s="28">
        <v>0</v>
      </c>
      <c r="AC1806" s="32">
        <f>Solution[[#This Row],[Old Stop]] +1</f>
        <v>261</v>
      </c>
      <c r="AD1806" s="32" t="str">
        <f>_xlfn.CONCAT(Solution[[#This Row],[Notes]],"_",Solution[[#This Row],[Week '#]],"_", _xlfn.SWITCH(Solution[[#This Row],[Column1]], "M", "Monday", "T", "Tuesday", "W", "Wednesday", "R", "Thursday", "H", "Thursday", "F", "Friday"))</f>
        <v>101_Week3_Tuesday</v>
      </c>
      <c r="AE1806" s="32" t="str">
        <f>IF(LEN(Solution[[#This Row],[Available Delivery Days]]) =1, Solution[[#This Row],[Available Delivery Days]], IF(ISNUMBER(SEARCH(Solution[[#This Row],[New Delivery Day]], Solution[[#This Row],[Available Delivery Days]])), Solution[[#This Row],[New Delivery Day]], Solution[[#This Row],[Old Delivery Day]]))</f>
        <v>T</v>
      </c>
      <c r="AF1806" s="31">
        <v>106.32</v>
      </c>
      <c r="AG1806" s="31">
        <v>36.055</v>
      </c>
      <c r="AH1806" s="28" t="s">
        <v>7832</v>
      </c>
      <c r="AI1806" s="28" t="s">
        <v>932</v>
      </c>
      <c r="AJ1806" s="28" t="s">
        <v>7792</v>
      </c>
      <c r="AK1806" s="28" t="s">
        <v>7792</v>
      </c>
      <c r="AL1806" s="28" t="s">
        <v>7797</v>
      </c>
      <c r="AM1806" s="28">
        <f>_xlfn.XLOOKUP(Solution[[#This Row],[Cu_ID]],Master[cu_id],Master[Notes], "none")</f>
        <v>101</v>
      </c>
      <c r="AN1806" s="28">
        <v>0</v>
      </c>
    </row>
    <row r="1807" spans="1:40" x14ac:dyDescent="0.3">
      <c r="A1807" s="53" t="s">
        <v>12911</v>
      </c>
      <c r="B1807" s="37" t="s">
        <v>12912</v>
      </c>
      <c r="C1807" s="37" t="s">
        <v>7728</v>
      </c>
      <c r="D1807" s="28" t="s">
        <v>7719</v>
      </c>
      <c r="E1807" s="28" t="s">
        <v>7789</v>
      </c>
      <c r="F1807" s="28" t="s">
        <v>903</v>
      </c>
      <c r="G1807" s="28" t="s">
        <v>7725</v>
      </c>
      <c r="H1807" s="28" t="s">
        <v>11016</v>
      </c>
      <c r="I1807" s="28" t="s">
        <v>8057</v>
      </c>
      <c r="J1807" s="28">
        <v>260</v>
      </c>
      <c r="K1807" s="35" t="s">
        <v>9440</v>
      </c>
      <c r="L1807" s="35" t="s">
        <v>12913</v>
      </c>
      <c r="M1807" s="30">
        <v>5.9392227828502699</v>
      </c>
      <c r="N1807" s="32" t="s">
        <v>16702</v>
      </c>
      <c r="O1807" s="28" t="s">
        <v>7774</v>
      </c>
      <c r="P1807" s="29">
        <v>0.52749999999999997</v>
      </c>
      <c r="Q1807" s="29">
        <v>0.53482638888888889</v>
      </c>
      <c r="R1807" s="28">
        <v>0</v>
      </c>
      <c r="S1807" s="30">
        <v>10.555555555</v>
      </c>
      <c r="T1807" s="32" t="s">
        <v>12914</v>
      </c>
      <c r="U1807" s="32" t="s">
        <v>12915</v>
      </c>
      <c r="V1807" s="30">
        <v>5.6883908999195203</v>
      </c>
      <c r="W1807" s="28">
        <v>0</v>
      </c>
      <c r="X1807" s="28">
        <v>0</v>
      </c>
      <c r="Y1807" s="28" t="s">
        <v>14639</v>
      </c>
      <c r="Z1807" s="28" t="s">
        <v>16423</v>
      </c>
      <c r="AA1807" s="28">
        <v>1</v>
      </c>
      <c r="AB1807" s="28">
        <v>0</v>
      </c>
      <c r="AC1807" s="32">
        <f>Solution[[#This Row],[Old Stop]] +1</f>
        <v>261</v>
      </c>
      <c r="AD1807" s="32" t="str">
        <f>_xlfn.CONCAT(Solution[[#This Row],[Notes]],"_",Solution[[#This Row],[Week '#]],"_", _xlfn.SWITCH(Solution[[#This Row],[Column1]], "M", "Monday", "T", "Tuesday", "W", "Wednesday", "R", "Thursday", "H", "Thursday", "F", "Friday"))</f>
        <v>101_Week4_Tuesday</v>
      </c>
      <c r="AE1807" s="32" t="str">
        <f>IF(LEN(Solution[[#This Row],[Available Delivery Days]]) =1, Solution[[#This Row],[Available Delivery Days]], IF(ISNUMBER(SEARCH(Solution[[#This Row],[New Delivery Day]], Solution[[#This Row],[Available Delivery Days]])), Solution[[#This Row],[New Delivery Day]], Solution[[#This Row],[Old Delivery Day]]))</f>
        <v>T</v>
      </c>
      <c r="AF1807" s="31">
        <v>106.32</v>
      </c>
      <c r="AG1807" s="31">
        <v>36.055</v>
      </c>
      <c r="AH1807" s="28" t="s">
        <v>7832</v>
      </c>
      <c r="AI1807" s="28" t="s">
        <v>932</v>
      </c>
      <c r="AJ1807" s="28" t="s">
        <v>7792</v>
      </c>
      <c r="AK1807" s="28" t="s">
        <v>7792</v>
      </c>
      <c r="AL1807" s="28" t="s">
        <v>7797</v>
      </c>
      <c r="AM1807" s="28">
        <f>_xlfn.XLOOKUP(Solution[[#This Row],[Cu_ID]],Master[cu_id],Master[Notes], "none")</f>
        <v>101</v>
      </c>
      <c r="AN1807" s="28">
        <v>0</v>
      </c>
    </row>
    <row r="1808" spans="1:40" x14ac:dyDescent="0.3">
      <c r="A1808" s="53" t="s">
        <v>12615</v>
      </c>
      <c r="B1808" s="37" t="s">
        <v>12616</v>
      </c>
      <c r="C1808" s="37" t="s">
        <v>7728</v>
      </c>
      <c r="D1808" s="28" t="s">
        <v>7718</v>
      </c>
      <c r="E1808" s="28" t="s">
        <v>11016</v>
      </c>
      <c r="F1808" s="28" t="s">
        <v>900</v>
      </c>
      <c r="G1808" s="28" t="s">
        <v>7744</v>
      </c>
      <c r="H1808" s="28" t="s">
        <v>7789</v>
      </c>
      <c r="I1808" s="28" t="s">
        <v>900</v>
      </c>
      <c r="J1808" s="28">
        <v>70</v>
      </c>
      <c r="K1808" s="35" t="s">
        <v>7997</v>
      </c>
      <c r="L1808" s="35" t="s">
        <v>12617</v>
      </c>
      <c r="M1808" s="30">
        <v>0.236459204927087</v>
      </c>
      <c r="N1808" s="32" t="s">
        <v>16242</v>
      </c>
      <c r="O1808" s="28" t="s">
        <v>7722</v>
      </c>
      <c r="P1808" s="29">
        <v>0.63260416666666663</v>
      </c>
      <c r="Q1808" s="29">
        <v>0.63932870370370365</v>
      </c>
      <c r="R1808" s="28">
        <v>0</v>
      </c>
      <c r="S1808" s="30">
        <v>9.683574621414877</v>
      </c>
      <c r="T1808" s="32" t="s">
        <v>12618</v>
      </c>
      <c r="U1808" s="32" t="s">
        <v>12619</v>
      </c>
      <c r="V1808" s="30">
        <v>3.9212642332515001E-2</v>
      </c>
      <c r="W1808" s="28">
        <v>0</v>
      </c>
      <c r="X1808" s="28">
        <v>0</v>
      </c>
      <c r="Y1808" s="28" t="s">
        <v>14621</v>
      </c>
      <c r="Z1808" s="28" t="s">
        <v>16202</v>
      </c>
      <c r="AA1808" s="28">
        <v>1</v>
      </c>
      <c r="AB1808" s="28">
        <v>0</v>
      </c>
      <c r="AC1808" s="32">
        <f>Solution[[#This Row],[Old Stop]] +1</f>
        <v>71</v>
      </c>
      <c r="AD1808" s="32" t="str">
        <f>_xlfn.CONCAT(Solution[[#This Row],[Notes]],"_",Solution[[#This Row],[Week '#]],"_", _xlfn.SWITCH(Solution[[#This Row],[Column1]], "M", "Monday", "T", "Tuesday", "W", "Wednesday", "R", "Thursday", "H", "Thursday", "F", "Friday"))</f>
        <v>101_Week3_Wednesday</v>
      </c>
      <c r="AE1808" s="32" t="str">
        <f>IF(LEN(Solution[[#This Row],[Available Delivery Days]]) =1, Solution[[#This Row],[Available Delivery Days]], IF(ISNUMBER(SEARCH(Solution[[#This Row],[New Delivery Day]], Solution[[#This Row],[Available Delivery Days]])), Solution[[#This Row],[New Delivery Day]], Solution[[#This Row],[Old Delivery Day]]))</f>
        <v>W</v>
      </c>
      <c r="AF1808" s="31">
        <v>9.625</v>
      </c>
      <c r="AG1808" s="31">
        <v>9.625</v>
      </c>
      <c r="AH1808" s="28" t="s">
        <v>7832</v>
      </c>
      <c r="AI1808" s="28" t="s">
        <v>932</v>
      </c>
      <c r="AJ1808" s="28" t="s">
        <v>7792</v>
      </c>
      <c r="AK1808" s="28" t="s">
        <v>7793</v>
      </c>
      <c r="AL1808" s="28" t="s">
        <v>7797</v>
      </c>
      <c r="AM1808" s="28">
        <f>_xlfn.XLOOKUP(Solution[[#This Row],[Cu_ID]],Master[cu_id],Master[Notes], "none")</f>
        <v>101</v>
      </c>
      <c r="AN1808" s="28">
        <v>0</v>
      </c>
    </row>
    <row r="1809" spans="1:40" x14ac:dyDescent="0.3">
      <c r="A1809" s="53" t="s">
        <v>13948</v>
      </c>
      <c r="B1809" s="37" t="s">
        <v>13949</v>
      </c>
      <c r="C1809" s="37" t="s">
        <v>7728</v>
      </c>
      <c r="D1809" s="28" t="s">
        <v>7717</v>
      </c>
      <c r="E1809" s="28" t="s">
        <v>7734</v>
      </c>
      <c r="F1809" s="28" t="s">
        <v>936</v>
      </c>
      <c r="G1809" s="28" t="s">
        <v>7758</v>
      </c>
      <c r="H1809" s="28" t="s">
        <v>7734</v>
      </c>
      <c r="I1809" s="28" t="s">
        <v>8057</v>
      </c>
      <c r="J1809" s="28">
        <v>69</v>
      </c>
      <c r="K1809" s="35" t="s">
        <v>8509</v>
      </c>
      <c r="L1809" s="35" t="s">
        <v>13950</v>
      </c>
      <c r="M1809" s="30">
        <v>0</v>
      </c>
      <c r="N1809" s="32" t="s">
        <v>15345</v>
      </c>
      <c r="O1809" s="28" t="s">
        <v>7751</v>
      </c>
      <c r="P1809" s="29">
        <v>0.43245370370370373</v>
      </c>
      <c r="Q1809" s="29">
        <v>0.43917824074074074</v>
      </c>
      <c r="R1809" s="28">
        <v>0</v>
      </c>
      <c r="S1809" s="30">
        <v>9.683574621414877</v>
      </c>
      <c r="T1809" s="32" t="s">
        <v>13951</v>
      </c>
      <c r="U1809" s="32" t="s">
        <v>13952</v>
      </c>
      <c r="V1809" s="30"/>
      <c r="W1809" s="28">
        <v>0</v>
      </c>
      <c r="X1809" s="28">
        <v>0</v>
      </c>
      <c r="Y1809" s="28" t="s">
        <v>14643</v>
      </c>
      <c r="Z1809" s="28" t="s">
        <v>14649</v>
      </c>
      <c r="AA1809" s="28">
        <v>1</v>
      </c>
      <c r="AB1809" s="28">
        <v>0</v>
      </c>
      <c r="AC1809" s="32">
        <f>Solution[[#This Row],[Old Stop]] +1</f>
        <v>70</v>
      </c>
      <c r="AD1809" s="32" t="str">
        <f>_xlfn.CONCAT(Solution[[#This Row],[Notes]],"_",Solution[[#This Row],[Week '#]],"_", _xlfn.SWITCH(Solution[[#This Row],[Column1]], "M", "Monday", "T", "Tuesday", "W", "Wednesday", "R", "Thursday", "H", "Thursday", "F", "Friday"))</f>
        <v>102_Week2_Thursday</v>
      </c>
      <c r="AE1809" s="32" t="str">
        <f>IF(LEN(Solution[[#This Row],[Available Delivery Days]]) =1, Solution[[#This Row],[Available Delivery Days]], IF(ISNUMBER(SEARCH(Solution[[#This Row],[New Delivery Day]], Solution[[#This Row],[Available Delivery Days]])), Solution[[#This Row],[New Delivery Day]], Solution[[#This Row],[Old Delivery Day]]))</f>
        <v>R</v>
      </c>
      <c r="AF1809" s="31">
        <v>82.8262</v>
      </c>
      <c r="AG1809" s="31">
        <v>0</v>
      </c>
      <c r="AH1809" s="28" t="s">
        <v>7832</v>
      </c>
      <c r="AI1809" s="28" t="s">
        <v>932</v>
      </c>
      <c r="AJ1809" s="28" t="s">
        <v>7793</v>
      </c>
      <c r="AK1809" s="28" t="s">
        <v>7792</v>
      </c>
      <c r="AL1809" s="28" t="s">
        <v>7797</v>
      </c>
      <c r="AM1809" s="28">
        <f>_xlfn.XLOOKUP(Solution[[#This Row],[Cu_ID]],Master[cu_id],Master[Notes], "none")</f>
        <v>102</v>
      </c>
      <c r="AN1809" s="28">
        <v>0</v>
      </c>
    </row>
    <row r="1810" spans="1:40" x14ac:dyDescent="0.3">
      <c r="A1810" s="53" t="s">
        <v>13948</v>
      </c>
      <c r="B1810" s="37" t="s">
        <v>13949</v>
      </c>
      <c r="C1810" s="37" t="s">
        <v>7728</v>
      </c>
      <c r="D1810" s="28" t="s">
        <v>7719</v>
      </c>
      <c r="E1810" s="28" t="s">
        <v>7734</v>
      </c>
      <c r="F1810" s="28" t="s">
        <v>936</v>
      </c>
      <c r="G1810" s="28" t="s">
        <v>7758</v>
      </c>
      <c r="H1810" s="28" t="s">
        <v>7734</v>
      </c>
      <c r="I1810" s="28" t="s">
        <v>8057</v>
      </c>
      <c r="J1810" s="28">
        <v>69</v>
      </c>
      <c r="K1810" s="35" t="s">
        <v>8509</v>
      </c>
      <c r="L1810" s="35" t="s">
        <v>13950</v>
      </c>
      <c r="M1810" s="30">
        <v>0</v>
      </c>
      <c r="N1810" s="32" t="s">
        <v>16320</v>
      </c>
      <c r="O1810" s="28" t="s">
        <v>7751</v>
      </c>
      <c r="P1810" s="29">
        <v>0.43245370370370373</v>
      </c>
      <c r="Q1810" s="29">
        <v>0.43917824074074074</v>
      </c>
      <c r="R1810" s="28">
        <v>0</v>
      </c>
      <c r="S1810" s="30">
        <v>9.683574621414877</v>
      </c>
      <c r="T1810" s="32" t="s">
        <v>13951</v>
      </c>
      <c r="U1810" s="32" t="s">
        <v>13952</v>
      </c>
      <c r="V1810" s="30"/>
      <c r="W1810" s="28">
        <v>0</v>
      </c>
      <c r="X1810" s="28">
        <v>0</v>
      </c>
      <c r="Y1810" s="28" t="s">
        <v>14643</v>
      </c>
      <c r="Z1810" s="28" t="s">
        <v>16265</v>
      </c>
      <c r="AA1810" s="28">
        <v>1</v>
      </c>
      <c r="AB1810" s="28">
        <v>0</v>
      </c>
      <c r="AC1810" s="32">
        <f>Solution[[#This Row],[Old Stop]] +1</f>
        <v>70</v>
      </c>
      <c r="AD1810" s="32" t="str">
        <f>_xlfn.CONCAT(Solution[[#This Row],[Notes]],"_",Solution[[#This Row],[Week '#]],"_", _xlfn.SWITCH(Solution[[#This Row],[Column1]], "M", "Monday", "T", "Tuesday", "W", "Wednesday", "R", "Thursday", "H", "Thursday", "F", "Friday"))</f>
        <v>102_Week4_Thursday</v>
      </c>
      <c r="AE1810" s="32" t="str">
        <f>IF(LEN(Solution[[#This Row],[Available Delivery Days]]) =1, Solution[[#This Row],[Available Delivery Days]], IF(ISNUMBER(SEARCH(Solution[[#This Row],[New Delivery Day]], Solution[[#This Row],[Available Delivery Days]])), Solution[[#This Row],[New Delivery Day]], Solution[[#This Row],[Old Delivery Day]]))</f>
        <v>R</v>
      </c>
      <c r="AF1810" s="31">
        <v>82.8262</v>
      </c>
      <c r="AG1810" s="31">
        <v>0</v>
      </c>
      <c r="AH1810" s="28" t="s">
        <v>7832</v>
      </c>
      <c r="AI1810" s="28" t="s">
        <v>932</v>
      </c>
      <c r="AJ1810" s="28" t="s">
        <v>7793</v>
      </c>
      <c r="AK1810" s="28" t="s">
        <v>7792</v>
      </c>
      <c r="AL1810" s="28" t="s">
        <v>7797</v>
      </c>
      <c r="AM1810" s="28">
        <f>_xlfn.XLOOKUP(Solution[[#This Row],[Cu_ID]],Master[cu_id],Master[Notes], "none")</f>
        <v>102</v>
      </c>
      <c r="AN1810" s="28">
        <v>0</v>
      </c>
    </row>
    <row r="1811" spans="1:40" x14ac:dyDescent="0.3">
      <c r="A1811" s="53" t="s">
        <v>13081</v>
      </c>
      <c r="B1811" s="37" t="s">
        <v>13082</v>
      </c>
      <c r="C1811" s="37" t="s">
        <v>7728</v>
      </c>
      <c r="D1811" s="28" t="s">
        <v>7716</v>
      </c>
      <c r="E1811" s="28" t="s">
        <v>7789</v>
      </c>
      <c r="F1811" s="28" t="s">
        <v>903</v>
      </c>
      <c r="G1811" s="28" t="s">
        <v>7764</v>
      </c>
      <c r="H1811" s="28" t="s">
        <v>7789</v>
      </c>
      <c r="I1811" s="28" t="s">
        <v>903</v>
      </c>
      <c r="J1811" s="28">
        <v>165</v>
      </c>
      <c r="K1811" s="35" t="s">
        <v>7949</v>
      </c>
      <c r="L1811" s="35" t="s">
        <v>13083</v>
      </c>
      <c r="M1811" s="30">
        <v>0.38850569352507602</v>
      </c>
      <c r="N1811" s="32" t="s">
        <v>14668</v>
      </c>
      <c r="O1811" s="28" t="s">
        <v>7774</v>
      </c>
      <c r="P1811" s="29">
        <v>0.40061342592592591</v>
      </c>
      <c r="Q1811" s="29">
        <v>0.40498842592592593</v>
      </c>
      <c r="R1811" s="28">
        <v>0</v>
      </c>
      <c r="S1811" s="30">
        <v>6.3</v>
      </c>
      <c r="T1811" s="32" t="s">
        <v>13084</v>
      </c>
      <c r="U1811" s="32" t="s">
        <v>13085</v>
      </c>
      <c r="V1811" s="30">
        <v>8.6007770277702802E-2</v>
      </c>
      <c r="W1811" s="28">
        <v>0</v>
      </c>
      <c r="X1811" s="28">
        <v>0</v>
      </c>
      <c r="Y1811" s="28" t="s">
        <v>14639</v>
      </c>
      <c r="Z1811" s="28" t="s">
        <v>14640</v>
      </c>
      <c r="AA1811" s="28">
        <v>1</v>
      </c>
      <c r="AB1811" s="28">
        <v>0</v>
      </c>
      <c r="AC1811" s="32">
        <f>Solution[[#This Row],[Old Stop]] +1</f>
        <v>166</v>
      </c>
      <c r="AD1811" s="32" t="str">
        <f>_xlfn.CONCAT(Solution[[#This Row],[Notes]],"_",Solution[[#This Row],[Week '#]],"_", _xlfn.SWITCH(Solution[[#This Row],[Column1]], "M", "Monday", "T", "Tuesday", "W", "Wednesday", "R", "Thursday", "H", "Thursday", "F", "Friday"))</f>
        <v>101_Week1_Tuesday</v>
      </c>
      <c r="AE1811" s="32" t="str">
        <f>IF(LEN(Solution[[#This Row],[Available Delivery Days]]) =1, Solution[[#This Row],[Available Delivery Days]], IF(ISNUMBER(SEARCH(Solution[[#This Row],[New Delivery Day]], Solution[[#This Row],[Available Delivery Days]])), Solution[[#This Row],[New Delivery Day]], Solution[[#This Row],[Old Delivery Day]]))</f>
        <v>T</v>
      </c>
      <c r="AF1811" s="31">
        <v>39.975000000000001</v>
      </c>
      <c r="AG1811" s="31">
        <v>39.975000000000001</v>
      </c>
      <c r="AH1811" s="28" t="s">
        <v>7832</v>
      </c>
      <c r="AI1811" s="28" t="s">
        <v>932</v>
      </c>
      <c r="AJ1811" s="28" t="s">
        <v>7793</v>
      </c>
      <c r="AK1811" s="28" t="s">
        <v>7793</v>
      </c>
      <c r="AL1811" s="28" t="s">
        <v>7797</v>
      </c>
      <c r="AM1811" s="28">
        <f>_xlfn.XLOOKUP(Solution[[#This Row],[Cu_ID]],Master[cu_id],Master[Notes], "none")</f>
        <v>101</v>
      </c>
      <c r="AN1811" s="28"/>
    </row>
    <row r="1812" spans="1:40" x14ac:dyDescent="0.3">
      <c r="A1812" s="53" t="s">
        <v>13081</v>
      </c>
      <c r="B1812" s="37" t="s">
        <v>13082</v>
      </c>
      <c r="C1812" s="37" t="s">
        <v>7728</v>
      </c>
      <c r="D1812" s="28" t="s">
        <v>7717</v>
      </c>
      <c r="E1812" s="28" t="s">
        <v>7789</v>
      </c>
      <c r="F1812" s="28" t="s">
        <v>903</v>
      </c>
      <c r="G1812" s="28" t="s">
        <v>7759</v>
      </c>
      <c r="H1812" s="28" t="s">
        <v>7789</v>
      </c>
      <c r="I1812" s="28" t="s">
        <v>903</v>
      </c>
      <c r="J1812" s="28">
        <v>165</v>
      </c>
      <c r="K1812" s="35" t="s">
        <v>7949</v>
      </c>
      <c r="L1812" s="35" t="s">
        <v>13083</v>
      </c>
      <c r="M1812" s="30">
        <v>0.1176045127213</v>
      </c>
      <c r="N1812" s="32" t="s">
        <v>15651</v>
      </c>
      <c r="O1812" s="28" t="s">
        <v>7774</v>
      </c>
      <c r="P1812" s="29">
        <v>0.41190972222222222</v>
      </c>
      <c r="Q1812" s="29">
        <v>0.41628472222222224</v>
      </c>
      <c r="R1812" s="28">
        <v>0</v>
      </c>
      <c r="S1812" s="30">
        <v>6.3</v>
      </c>
      <c r="T1812" s="32" t="s">
        <v>13084</v>
      </c>
      <c r="U1812" s="32" t="s">
        <v>13085</v>
      </c>
      <c r="V1812" s="30">
        <v>3.36734150535462E-2</v>
      </c>
      <c r="W1812" s="28">
        <v>0</v>
      </c>
      <c r="X1812" s="28">
        <v>0</v>
      </c>
      <c r="Y1812" s="28" t="s">
        <v>14639</v>
      </c>
      <c r="Z1812" s="28" t="s">
        <v>15543</v>
      </c>
      <c r="AA1812" s="28">
        <v>1</v>
      </c>
      <c r="AB1812" s="28">
        <v>0</v>
      </c>
      <c r="AC1812" s="32">
        <f>Solution[[#This Row],[Old Stop]] +1</f>
        <v>166</v>
      </c>
      <c r="AD1812" s="32" t="str">
        <f>_xlfn.CONCAT(Solution[[#This Row],[Notes]],"_",Solution[[#This Row],[Week '#]],"_", _xlfn.SWITCH(Solution[[#This Row],[Column1]], "M", "Monday", "T", "Tuesday", "W", "Wednesday", "R", "Thursday", "H", "Thursday", "F", "Friday"))</f>
        <v>101_Week2_Tuesday</v>
      </c>
      <c r="AE1812" s="32" t="str">
        <f>IF(LEN(Solution[[#This Row],[Available Delivery Days]]) =1, Solution[[#This Row],[Available Delivery Days]], IF(ISNUMBER(SEARCH(Solution[[#This Row],[New Delivery Day]], Solution[[#This Row],[Available Delivery Days]])), Solution[[#This Row],[New Delivery Day]], Solution[[#This Row],[Old Delivery Day]]))</f>
        <v>T</v>
      </c>
      <c r="AF1812" s="31">
        <v>39.975000000000001</v>
      </c>
      <c r="AG1812" s="31">
        <v>39.975000000000001</v>
      </c>
      <c r="AH1812" s="28" t="s">
        <v>7832</v>
      </c>
      <c r="AI1812" s="28" t="s">
        <v>932</v>
      </c>
      <c r="AJ1812" s="28" t="s">
        <v>7793</v>
      </c>
      <c r="AK1812" s="28" t="s">
        <v>7793</v>
      </c>
      <c r="AL1812" s="28" t="s">
        <v>7797</v>
      </c>
      <c r="AM1812" s="28">
        <f>_xlfn.XLOOKUP(Solution[[#This Row],[Cu_ID]],Master[cu_id],Master[Notes], "none")</f>
        <v>101</v>
      </c>
      <c r="AN1812" s="28"/>
    </row>
    <row r="1813" spans="1:40" x14ac:dyDescent="0.3">
      <c r="A1813" s="53" t="s">
        <v>13081</v>
      </c>
      <c r="B1813" s="37" t="s">
        <v>13082</v>
      </c>
      <c r="C1813" s="37" t="s">
        <v>7728</v>
      </c>
      <c r="D1813" s="28" t="s">
        <v>7718</v>
      </c>
      <c r="E1813" s="28" t="s">
        <v>7789</v>
      </c>
      <c r="F1813" s="28" t="s">
        <v>903</v>
      </c>
      <c r="G1813" s="28" t="s">
        <v>7759</v>
      </c>
      <c r="H1813" s="28" t="s">
        <v>7789</v>
      </c>
      <c r="I1813" s="28" t="s">
        <v>903</v>
      </c>
      <c r="J1813" s="28">
        <v>165</v>
      </c>
      <c r="K1813" s="35" t="s">
        <v>7949</v>
      </c>
      <c r="L1813" s="35" t="s">
        <v>13083</v>
      </c>
      <c r="M1813" s="30">
        <v>0.38850569352507602</v>
      </c>
      <c r="N1813" s="32" t="s">
        <v>15901</v>
      </c>
      <c r="O1813" s="28" t="s">
        <v>7774</v>
      </c>
      <c r="P1813" s="29">
        <v>0.40834490740740742</v>
      </c>
      <c r="Q1813" s="29">
        <v>0.41271990740740738</v>
      </c>
      <c r="R1813" s="28">
        <v>0</v>
      </c>
      <c r="S1813" s="30">
        <v>6.3</v>
      </c>
      <c r="T1813" s="32" t="s">
        <v>13084</v>
      </c>
      <c r="U1813" s="32" t="s">
        <v>13085</v>
      </c>
      <c r="V1813" s="30">
        <v>8.6007770277702802E-2</v>
      </c>
      <c r="W1813" s="28">
        <v>0</v>
      </c>
      <c r="X1813" s="28">
        <v>0</v>
      </c>
      <c r="Y1813" s="28" t="s">
        <v>14639</v>
      </c>
      <c r="Z1813" s="28" t="s">
        <v>15838</v>
      </c>
      <c r="AA1813" s="28">
        <v>1</v>
      </c>
      <c r="AB1813" s="28">
        <v>0</v>
      </c>
      <c r="AC1813" s="32">
        <f>Solution[[#This Row],[Old Stop]] +1</f>
        <v>166</v>
      </c>
      <c r="AD1813" s="32" t="str">
        <f>_xlfn.CONCAT(Solution[[#This Row],[Notes]],"_",Solution[[#This Row],[Week '#]],"_", _xlfn.SWITCH(Solution[[#This Row],[Column1]], "M", "Monday", "T", "Tuesday", "W", "Wednesday", "R", "Thursday", "H", "Thursday", "F", "Friday"))</f>
        <v>101_Week3_Tuesday</v>
      </c>
      <c r="AE1813" s="32" t="str">
        <f>IF(LEN(Solution[[#This Row],[Available Delivery Days]]) =1, Solution[[#This Row],[Available Delivery Days]], IF(ISNUMBER(SEARCH(Solution[[#This Row],[New Delivery Day]], Solution[[#This Row],[Available Delivery Days]])), Solution[[#This Row],[New Delivery Day]], Solution[[#This Row],[Old Delivery Day]]))</f>
        <v>T</v>
      </c>
      <c r="AF1813" s="31">
        <v>39.975000000000001</v>
      </c>
      <c r="AG1813" s="31">
        <v>39.975000000000001</v>
      </c>
      <c r="AH1813" s="28" t="s">
        <v>7832</v>
      </c>
      <c r="AI1813" s="28" t="s">
        <v>932</v>
      </c>
      <c r="AJ1813" s="28" t="s">
        <v>7793</v>
      </c>
      <c r="AK1813" s="28" t="s">
        <v>7793</v>
      </c>
      <c r="AL1813" s="28" t="s">
        <v>7797</v>
      </c>
      <c r="AM1813" s="28">
        <f>_xlfn.XLOOKUP(Solution[[#This Row],[Cu_ID]],Master[cu_id],Master[Notes], "none")</f>
        <v>101</v>
      </c>
      <c r="AN1813" s="28"/>
    </row>
    <row r="1814" spans="1:40" x14ac:dyDescent="0.3">
      <c r="A1814" s="53" t="s">
        <v>13081</v>
      </c>
      <c r="B1814" s="37" t="s">
        <v>13082</v>
      </c>
      <c r="C1814" s="37" t="s">
        <v>7728</v>
      </c>
      <c r="D1814" s="28" t="s">
        <v>7719</v>
      </c>
      <c r="E1814" s="28" t="s">
        <v>7789</v>
      </c>
      <c r="F1814" s="28" t="s">
        <v>903</v>
      </c>
      <c r="G1814" s="28" t="s">
        <v>7758</v>
      </c>
      <c r="H1814" s="28" t="s">
        <v>7789</v>
      </c>
      <c r="I1814" s="28" t="s">
        <v>903</v>
      </c>
      <c r="J1814" s="28">
        <v>165</v>
      </c>
      <c r="K1814" s="35" t="s">
        <v>7949</v>
      </c>
      <c r="L1814" s="35" t="s">
        <v>13083</v>
      </c>
      <c r="M1814" s="30">
        <v>0.38850569352507602</v>
      </c>
      <c r="N1814" s="32" t="s">
        <v>16666</v>
      </c>
      <c r="O1814" s="28" t="s">
        <v>7774</v>
      </c>
      <c r="P1814" s="29">
        <v>0.4472800925925926</v>
      </c>
      <c r="Q1814" s="29">
        <v>0.45165509259259257</v>
      </c>
      <c r="R1814" s="28">
        <v>0</v>
      </c>
      <c r="S1814" s="30">
        <v>6.3</v>
      </c>
      <c r="T1814" s="32" t="s">
        <v>13084</v>
      </c>
      <c r="U1814" s="32" t="s">
        <v>13085</v>
      </c>
      <c r="V1814" s="30">
        <v>8.6007770277702802E-2</v>
      </c>
      <c r="W1814" s="28">
        <v>0</v>
      </c>
      <c r="X1814" s="28">
        <v>0</v>
      </c>
      <c r="Y1814" s="28" t="s">
        <v>14639</v>
      </c>
      <c r="Z1814" s="28" t="s">
        <v>16423</v>
      </c>
      <c r="AA1814" s="28">
        <v>1</v>
      </c>
      <c r="AB1814" s="28">
        <v>0</v>
      </c>
      <c r="AC1814" s="32">
        <f>Solution[[#This Row],[Old Stop]] +1</f>
        <v>166</v>
      </c>
      <c r="AD1814" s="32" t="str">
        <f>_xlfn.CONCAT(Solution[[#This Row],[Notes]],"_",Solution[[#This Row],[Week '#]],"_", _xlfn.SWITCH(Solution[[#This Row],[Column1]], "M", "Monday", "T", "Tuesday", "W", "Wednesday", "R", "Thursday", "H", "Thursday", "F", "Friday"))</f>
        <v>101_Week4_Tuesday</v>
      </c>
      <c r="AE1814" s="32" t="str">
        <f>IF(LEN(Solution[[#This Row],[Available Delivery Days]]) =1, Solution[[#This Row],[Available Delivery Days]], IF(ISNUMBER(SEARCH(Solution[[#This Row],[New Delivery Day]], Solution[[#This Row],[Available Delivery Days]])), Solution[[#This Row],[New Delivery Day]], Solution[[#This Row],[Old Delivery Day]]))</f>
        <v>T</v>
      </c>
      <c r="AF1814" s="31">
        <v>39.975000000000001</v>
      </c>
      <c r="AG1814" s="31">
        <v>39.975000000000001</v>
      </c>
      <c r="AH1814" s="28" t="s">
        <v>7832</v>
      </c>
      <c r="AI1814" s="28" t="s">
        <v>932</v>
      </c>
      <c r="AJ1814" s="28" t="s">
        <v>7793</v>
      </c>
      <c r="AK1814" s="28" t="s">
        <v>7793</v>
      </c>
      <c r="AL1814" s="28" t="s">
        <v>7797</v>
      </c>
      <c r="AM1814" s="28">
        <f>_xlfn.XLOOKUP(Solution[[#This Row],[Cu_ID]],Master[cu_id],Master[Notes], "none")</f>
        <v>101</v>
      </c>
      <c r="AN1814" s="28"/>
    </row>
    <row r="1815" spans="1:40" x14ac:dyDescent="0.3">
      <c r="A1815" s="53" t="s">
        <v>14457</v>
      </c>
      <c r="B1815" s="37" t="s">
        <v>14458</v>
      </c>
      <c r="C1815" s="37" t="s">
        <v>7728</v>
      </c>
      <c r="D1815" s="28" t="s">
        <v>7719</v>
      </c>
      <c r="E1815" s="28" t="s">
        <v>11016</v>
      </c>
      <c r="F1815" s="28" t="s">
        <v>900</v>
      </c>
      <c r="G1815" s="28" t="s">
        <v>7810</v>
      </c>
      <c r="H1815" s="28" t="s">
        <v>11016</v>
      </c>
      <c r="I1815" s="28" t="s">
        <v>900</v>
      </c>
      <c r="J1815" s="28">
        <v>120</v>
      </c>
      <c r="K1815" s="35" t="s">
        <v>9313</v>
      </c>
      <c r="L1815" s="35" t="s">
        <v>14459</v>
      </c>
      <c r="M1815" s="30">
        <v>6.6849828287959099</v>
      </c>
      <c r="N1815" s="32" t="s">
        <v>16731</v>
      </c>
      <c r="O1815" s="28" t="s">
        <v>7733</v>
      </c>
      <c r="P1815" s="29">
        <v>0.52984953703703708</v>
      </c>
      <c r="Q1815" s="29">
        <v>0.53413194444444445</v>
      </c>
      <c r="R1815" s="28">
        <v>0</v>
      </c>
      <c r="S1815" s="30">
        <v>6.166666666666667</v>
      </c>
      <c r="T1815" s="32" t="s">
        <v>14460</v>
      </c>
      <c r="U1815" s="32" t="s">
        <v>14461</v>
      </c>
      <c r="V1815" s="30">
        <v>5.4034742768638804</v>
      </c>
      <c r="W1815" s="28">
        <v>0</v>
      </c>
      <c r="X1815" s="28">
        <v>0</v>
      </c>
      <c r="Y1815" s="28" t="s">
        <v>14621</v>
      </c>
      <c r="Z1815" s="28" t="s">
        <v>16493</v>
      </c>
      <c r="AA1815" s="28">
        <v>1</v>
      </c>
      <c r="AB1815" s="28">
        <v>0</v>
      </c>
      <c r="AC1815" s="32">
        <f>Solution[[#This Row],[Old Stop]] +1</f>
        <v>121</v>
      </c>
      <c r="AD1815" s="32" t="str">
        <f>_xlfn.CONCAT(Solution[[#This Row],[Notes]],"_",Solution[[#This Row],[Week '#]],"_", _xlfn.SWITCH(Solution[[#This Row],[Column1]], "M", "Monday", "T", "Tuesday", "W", "Wednesday", "R", "Thursday", "H", "Thursday", "F", "Friday"))</f>
        <v>105_Week4_Wednesday</v>
      </c>
      <c r="AE1815" s="32" t="str">
        <f>IF(LEN(Solution[[#This Row],[Available Delivery Days]]) =1, Solution[[#This Row],[Available Delivery Days]], IF(ISNUMBER(SEARCH(Solution[[#This Row],[New Delivery Day]], Solution[[#This Row],[Available Delivery Days]])), Solution[[#This Row],[New Delivery Day]], Solution[[#This Row],[Old Delivery Day]]))</f>
        <v>W</v>
      </c>
      <c r="AF1815" s="31">
        <v>8.8275000000000006</v>
      </c>
      <c r="AG1815" s="31">
        <v>8.8275000000000006</v>
      </c>
      <c r="AH1815" s="28" t="s">
        <v>7832</v>
      </c>
      <c r="AI1815" s="28" t="s">
        <v>932</v>
      </c>
      <c r="AJ1815" s="28" t="s">
        <v>7793</v>
      </c>
      <c r="AK1815" s="28" t="s">
        <v>7793</v>
      </c>
      <c r="AL1815" s="28" t="s">
        <v>7797</v>
      </c>
      <c r="AM1815" s="28">
        <f>_xlfn.XLOOKUP(Solution[[#This Row],[Cu_ID]],Master[cu_id],Master[Notes], "none")</f>
        <v>105</v>
      </c>
      <c r="AN1815" s="28"/>
    </row>
    <row r="1816" spans="1:40" x14ac:dyDescent="0.3">
      <c r="A1816" s="53" t="s">
        <v>11133</v>
      </c>
      <c r="B1816" s="37" t="s">
        <v>11134</v>
      </c>
      <c r="C1816" s="37" t="s">
        <v>949</v>
      </c>
      <c r="D1816" s="28" t="s">
        <v>7716</v>
      </c>
      <c r="E1816" s="28" t="s">
        <v>7789</v>
      </c>
      <c r="F1816" s="28" t="s">
        <v>902</v>
      </c>
      <c r="G1816" s="28" t="s">
        <v>7768</v>
      </c>
      <c r="H1816" s="28" t="s">
        <v>7789</v>
      </c>
      <c r="I1816" s="28" t="s">
        <v>936</v>
      </c>
      <c r="J1816" s="28">
        <v>315</v>
      </c>
      <c r="K1816" s="35" t="s">
        <v>11135</v>
      </c>
      <c r="L1816" s="35" t="s">
        <v>11136</v>
      </c>
      <c r="M1816" s="30">
        <v>0.483468363061547</v>
      </c>
      <c r="N1816" s="32" t="s">
        <v>14654</v>
      </c>
      <c r="O1816" s="28" t="s">
        <v>10953</v>
      </c>
      <c r="P1816" s="29">
        <v>0.39662037037037035</v>
      </c>
      <c r="Q1816" s="29">
        <v>0.40334490740740742</v>
      </c>
      <c r="R1816" s="28">
        <v>0</v>
      </c>
      <c r="S1816" s="30">
        <v>9.683574621414877</v>
      </c>
      <c r="T1816" s="32" t="s">
        <v>11137</v>
      </c>
      <c r="U1816" s="32" t="s">
        <v>11138</v>
      </c>
      <c r="V1816" s="30">
        <v>0.35869036965457402</v>
      </c>
      <c r="W1816" s="28">
        <v>0</v>
      </c>
      <c r="X1816" s="28">
        <v>0</v>
      </c>
      <c r="Y1816" s="28" t="s">
        <v>14563</v>
      </c>
      <c r="Z1816" s="28" t="s">
        <v>14564</v>
      </c>
      <c r="AA1816" s="28">
        <v>1</v>
      </c>
      <c r="AB1816" s="28">
        <v>0</v>
      </c>
      <c r="AC1816" s="32">
        <f>Solution[[#This Row],[Old Stop]] +1</f>
        <v>316</v>
      </c>
      <c r="AD1816" s="32" t="str">
        <f>_xlfn.CONCAT(Solution[[#This Row],[Notes]],"_",Solution[[#This Row],[Week '#]],"_", _xlfn.SWITCH(Solution[[#This Row],[Column1]], "M", "Monday", "T", "Tuesday", "W", "Wednesday", "R", "Thursday", "H", "Thursday", "F", "Friday"))</f>
        <v>101_Week1_Friday</v>
      </c>
      <c r="AE1816" s="32" t="str">
        <f>IF(LEN(Solution[[#This Row],[Available Delivery Days]]) =1, Solution[[#This Row],[Available Delivery Days]], IF(ISNUMBER(SEARCH(Solution[[#This Row],[New Delivery Day]], Solution[[#This Row],[Available Delivery Days]])), Solution[[#This Row],[New Delivery Day]], Solution[[#This Row],[Old Delivery Day]]))</f>
        <v>F</v>
      </c>
      <c r="AF1816" s="31">
        <v>11.855</v>
      </c>
      <c r="AG1816" s="31">
        <v>2.2425000000000002</v>
      </c>
      <c r="AH1816" s="28" t="s">
        <v>7832</v>
      </c>
      <c r="AI1816" s="28" t="s">
        <v>932</v>
      </c>
      <c r="AJ1816" s="28" t="s">
        <v>7793</v>
      </c>
      <c r="AK1816" s="28" t="s">
        <v>7792</v>
      </c>
      <c r="AL1816" s="28" t="s">
        <v>7797</v>
      </c>
      <c r="AM1816" s="28">
        <f>_xlfn.XLOOKUP(Solution[[#This Row],[Cu_ID]],Master[cu_id],Master[Notes], "none")</f>
        <v>101</v>
      </c>
      <c r="AN1816" s="28">
        <v>0</v>
      </c>
    </row>
    <row r="1817" spans="1:40" x14ac:dyDescent="0.3">
      <c r="A1817" s="53" t="s">
        <v>11133</v>
      </c>
      <c r="B1817" s="37" t="s">
        <v>11134</v>
      </c>
      <c r="C1817" s="37" t="s">
        <v>949</v>
      </c>
      <c r="D1817" s="28" t="s">
        <v>7717</v>
      </c>
      <c r="E1817" s="28" t="s">
        <v>7789</v>
      </c>
      <c r="F1817" s="28" t="s">
        <v>902</v>
      </c>
      <c r="G1817" s="28" t="s">
        <v>7723</v>
      </c>
      <c r="H1817" s="28" t="s">
        <v>7789</v>
      </c>
      <c r="I1817" s="28" t="s">
        <v>936</v>
      </c>
      <c r="J1817" s="28">
        <v>315</v>
      </c>
      <c r="K1817" s="35" t="s">
        <v>11135</v>
      </c>
      <c r="L1817" s="35" t="s">
        <v>11136</v>
      </c>
      <c r="M1817" s="30">
        <v>0.483468363061547</v>
      </c>
      <c r="N1817" s="32" t="s">
        <v>15568</v>
      </c>
      <c r="O1817" s="28" t="s">
        <v>10953</v>
      </c>
      <c r="P1817" s="29">
        <v>0.41262731481481479</v>
      </c>
      <c r="Q1817" s="29">
        <v>0.41935185185185186</v>
      </c>
      <c r="R1817" s="28">
        <v>0</v>
      </c>
      <c r="S1817" s="30">
        <v>9.683574621414877</v>
      </c>
      <c r="T1817" s="32" t="s">
        <v>11137</v>
      </c>
      <c r="U1817" s="32" t="s">
        <v>11138</v>
      </c>
      <c r="V1817" s="30">
        <v>0.35869036965457402</v>
      </c>
      <c r="W1817" s="28">
        <v>0</v>
      </c>
      <c r="X1817" s="28">
        <v>0</v>
      </c>
      <c r="Y1817" s="28" t="s">
        <v>14563</v>
      </c>
      <c r="Z1817" s="28" t="s">
        <v>15541</v>
      </c>
      <c r="AA1817" s="28">
        <v>1</v>
      </c>
      <c r="AB1817" s="28">
        <v>0</v>
      </c>
      <c r="AC1817" s="32">
        <f>Solution[[#This Row],[Old Stop]] +1</f>
        <v>316</v>
      </c>
      <c r="AD1817" s="32" t="str">
        <f>_xlfn.CONCAT(Solution[[#This Row],[Notes]],"_",Solution[[#This Row],[Week '#]],"_", _xlfn.SWITCH(Solution[[#This Row],[Column1]], "M", "Monday", "T", "Tuesday", "W", "Wednesday", "R", "Thursday", "H", "Thursday", "F", "Friday"))</f>
        <v>101_Week2_Friday</v>
      </c>
      <c r="AE1817" s="32" t="str">
        <f>IF(LEN(Solution[[#This Row],[Available Delivery Days]]) =1, Solution[[#This Row],[Available Delivery Days]], IF(ISNUMBER(SEARCH(Solution[[#This Row],[New Delivery Day]], Solution[[#This Row],[Available Delivery Days]])), Solution[[#This Row],[New Delivery Day]], Solution[[#This Row],[Old Delivery Day]]))</f>
        <v>F</v>
      </c>
      <c r="AF1817" s="31">
        <v>11.855</v>
      </c>
      <c r="AG1817" s="31">
        <v>2.2425000000000002</v>
      </c>
      <c r="AH1817" s="28" t="s">
        <v>7832</v>
      </c>
      <c r="AI1817" s="28" t="s">
        <v>932</v>
      </c>
      <c r="AJ1817" s="28" t="s">
        <v>7793</v>
      </c>
      <c r="AK1817" s="28" t="s">
        <v>7792</v>
      </c>
      <c r="AL1817" s="28" t="s">
        <v>7797</v>
      </c>
      <c r="AM1817" s="28">
        <f>_xlfn.XLOOKUP(Solution[[#This Row],[Cu_ID]],Master[cu_id],Master[Notes], "none")</f>
        <v>101</v>
      </c>
      <c r="AN1817" s="28">
        <v>0</v>
      </c>
    </row>
    <row r="1818" spans="1:40" x14ac:dyDescent="0.3">
      <c r="A1818" s="53" t="s">
        <v>11133</v>
      </c>
      <c r="B1818" s="37" t="s">
        <v>11134</v>
      </c>
      <c r="C1818" s="37" t="s">
        <v>949</v>
      </c>
      <c r="D1818" s="28" t="s">
        <v>7718</v>
      </c>
      <c r="E1818" s="28" t="s">
        <v>7789</v>
      </c>
      <c r="F1818" s="28" t="s">
        <v>902</v>
      </c>
      <c r="G1818" s="28" t="s">
        <v>7723</v>
      </c>
      <c r="H1818" s="28" t="s">
        <v>7789</v>
      </c>
      <c r="I1818" s="28" t="s">
        <v>936</v>
      </c>
      <c r="J1818" s="28">
        <v>315</v>
      </c>
      <c r="K1818" s="35" t="s">
        <v>11135</v>
      </c>
      <c r="L1818" s="35" t="s">
        <v>11136</v>
      </c>
      <c r="M1818" s="30">
        <v>0.483468363061547</v>
      </c>
      <c r="N1818" s="32" t="s">
        <v>15936</v>
      </c>
      <c r="O1818" s="28" t="s">
        <v>10953</v>
      </c>
      <c r="P1818" s="29">
        <v>0.39893518518518517</v>
      </c>
      <c r="Q1818" s="29">
        <v>0.40565972222222224</v>
      </c>
      <c r="R1818" s="28">
        <v>0</v>
      </c>
      <c r="S1818" s="30">
        <v>9.683574621414877</v>
      </c>
      <c r="T1818" s="32" t="s">
        <v>11137</v>
      </c>
      <c r="U1818" s="32" t="s">
        <v>11138</v>
      </c>
      <c r="V1818" s="30">
        <v>0.35869036965457402</v>
      </c>
      <c r="W1818" s="28">
        <v>0</v>
      </c>
      <c r="X1818" s="28">
        <v>0</v>
      </c>
      <c r="Y1818" s="28" t="s">
        <v>14563</v>
      </c>
      <c r="Z1818" s="28" t="s">
        <v>15694</v>
      </c>
      <c r="AA1818" s="28">
        <v>1</v>
      </c>
      <c r="AB1818" s="28">
        <v>0</v>
      </c>
      <c r="AC1818" s="32">
        <f>Solution[[#This Row],[Old Stop]] +1</f>
        <v>316</v>
      </c>
      <c r="AD1818" s="32" t="str">
        <f>_xlfn.CONCAT(Solution[[#This Row],[Notes]],"_",Solution[[#This Row],[Week '#]],"_", _xlfn.SWITCH(Solution[[#This Row],[Column1]], "M", "Monday", "T", "Tuesday", "W", "Wednesday", "R", "Thursday", "H", "Thursday", "F", "Friday"))</f>
        <v>101_Week3_Friday</v>
      </c>
      <c r="AE1818" s="32" t="str">
        <f>IF(LEN(Solution[[#This Row],[Available Delivery Days]]) =1, Solution[[#This Row],[Available Delivery Days]], IF(ISNUMBER(SEARCH(Solution[[#This Row],[New Delivery Day]], Solution[[#This Row],[Available Delivery Days]])), Solution[[#This Row],[New Delivery Day]], Solution[[#This Row],[Old Delivery Day]]))</f>
        <v>F</v>
      </c>
      <c r="AF1818" s="31">
        <v>11.855</v>
      </c>
      <c r="AG1818" s="31">
        <v>2.2425000000000002</v>
      </c>
      <c r="AH1818" s="28" t="s">
        <v>7832</v>
      </c>
      <c r="AI1818" s="28" t="s">
        <v>932</v>
      </c>
      <c r="AJ1818" s="28" t="s">
        <v>7793</v>
      </c>
      <c r="AK1818" s="28" t="s">
        <v>7792</v>
      </c>
      <c r="AL1818" s="28" t="s">
        <v>7797</v>
      </c>
      <c r="AM1818" s="28">
        <f>_xlfn.XLOOKUP(Solution[[#This Row],[Cu_ID]],Master[cu_id],Master[Notes], "none")</f>
        <v>101</v>
      </c>
      <c r="AN1818" s="28">
        <v>0</v>
      </c>
    </row>
    <row r="1819" spans="1:40" x14ac:dyDescent="0.3">
      <c r="A1819" s="53" t="s">
        <v>11133</v>
      </c>
      <c r="B1819" s="37" t="s">
        <v>11134</v>
      </c>
      <c r="C1819" s="37" t="s">
        <v>949</v>
      </c>
      <c r="D1819" s="28" t="s">
        <v>7719</v>
      </c>
      <c r="E1819" s="28" t="s">
        <v>7789</v>
      </c>
      <c r="F1819" s="28" t="s">
        <v>902</v>
      </c>
      <c r="G1819" s="28" t="s">
        <v>7783</v>
      </c>
      <c r="H1819" s="28" t="s">
        <v>7789</v>
      </c>
      <c r="I1819" s="28" t="s">
        <v>936</v>
      </c>
      <c r="J1819" s="28">
        <v>315</v>
      </c>
      <c r="K1819" s="35" t="s">
        <v>11135</v>
      </c>
      <c r="L1819" s="35" t="s">
        <v>11136</v>
      </c>
      <c r="M1819" s="30">
        <v>14.562844904139601</v>
      </c>
      <c r="N1819" s="32" t="s">
        <v>16664</v>
      </c>
      <c r="O1819" s="28" t="s">
        <v>10953</v>
      </c>
      <c r="P1819" s="29">
        <v>0.45953703703703702</v>
      </c>
      <c r="Q1819" s="29">
        <v>0.46626157407407409</v>
      </c>
      <c r="R1819" s="28">
        <v>0</v>
      </c>
      <c r="S1819" s="30">
        <v>9.683574621414877</v>
      </c>
      <c r="T1819" s="32" t="s">
        <v>11137</v>
      </c>
      <c r="U1819" s="32" t="s">
        <v>11138</v>
      </c>
      <c r="V1819" s="30">
        <v>12.002890091717401</v>
      </c>
      <c r="W1819" s="28">
        <v>0</v>
      </c>
      <c r="X1819" s="28">
        <v>0</v>
      </c>
      <c r="Y1819" s="28" t="s">
        <v>14563</v>
      </c>
      <c r="Z1819" s="28" t="s">
        <v>16431</v>
      </c>
      <c r="AA1819" s="28">
        <v>1</v>
      </c>
      <c r="AB1819" s="28">
        <v>0</v>
      </c>
      <c r="AC1819" s="32">
        <f>Solution[[#This Row],[Old Stop]] +1</f>
        <v>316</v>
      </c>
      <c r="AD1819" s="32" t="str">
        <f>_xlfn.CONCAT(Solution[[#This Row],[Notes]],"_",Solution[[#This Row],[Week '#]],"_", _xlfn.SWITCH(Solution[[#This Row],[Column1]], "M", "Monday", "T", "Tuesday", "W", "Wednesday", "R", "Thursday", "H", "Thursday", "F", "Friday"))</f>
        <v>101_Week4_Friday</v>
      </c>
      <c r="AE1819" s="32" t="str">
        <f>IF(LEN(Solution[[#This Row],[Available Delivery Days]]) =1, Solution[[#This Row],[Available Delivery Days]], IF(ISNUMBER(SEARCH(Solution[[#This Row],[New Delivery Day]], Solution[[#This Row],[Available Delivery Days]])), Solution[[#This Row],[New Delivery Day]], Solution[[#This Row],[Old Delivery Day]]))</f>
        <v>F</v>
      </c>
      <c r="AF1819" s="31">
        <v>11.855</v>
      </c>
      <c r="AG1819" s="31">
        <v>2.2425000000000002</v>
      </c>
      <c r="AH1819" s="28" t="s">
        <v>7832</v>
      </c>
      <c r="AI1819" s="28" t="s">
        <v>932</v>
      </c>
      <c r="AJ1819" s="28" t="s">
        <v>7793</v>
      </c>
      <c r="AK1819" s="28" t="s">
        <v>7792</v>
      </c>
      <c r="AL1819" s="28" t="s">
        <v>7797</v>
      </c>
      <c r="AM1819" s="28">
        <f>_xlfn.XLOOKUP(Solution[[#This Row],[Cu_ID]],Master[cu_id],Master[Notes], "none")</f>
        <v>101</v>
      </c>
      <c r="AN1819" s="28">
        <v>0</v>
      </c>
    </row>
    <row r="1820" spans="1:40" x14ac:dyDescent="0.3">
      <c r="A1820" s="53" t="s">
        <v>11392</v>
      </c>
      <c r="B1820" s="37" t="s">
        <v>7738</v>
      </c>
      <c r="C1820" s="37" t="s">
        <v>7771</v>
      </c>
      <c r="D1820" s="28" t="s">
        <v>7716</v>
      </c>
      <c r="E1820" s="28" t="s">
        <v>7752</v>
      </c>
      <c r="F1820" s="28" t="s">
        <v>901</v>
      </c>
      <c r="G1820" s="28" t="s">
        <v>7774</v>
      </c>
      <c r="H1820" s="28" t="s">
        <v>11016</v>
      </c>
      <c r="I1820" s="28" t="s">
        <v>903</v>
      </c>
      <c r="J1820" s="28">
        <v>1</v>
      </c>
      <c r="K1820" s="35" t="s">
        <v>9201</v>
      </c>
      <c r="L1820" s="35" t="s">
        <v>11384</v>
      </c>
      <c r="M1820" s="30">
        <v>0.22524010576307801</v>
      </c>
      <c r="N1820" s="32" t="s">
        <v>14702</v>
      </c>
      <c r="O1820" s="28" t="s">
        <v>7774</v>
      </c>
      <c r="P1820" s="29">
        <v>0.34105324074074073</v>
      </c>
      <c r="Q1820" s="29">
        <v>0.34120370370370373</v>
      </c>
      <c r="R1820" s="28">
        <v>0</v>
      </c>
      <c r="S1820" s="30">
        <v>0.21666666666666667</v>
      </c>
      <c r="T1820" s="32" t="s">
        <v>11385</v>
      </c>
      <c r="U1820" s="32" t="s">
        <v>11386</v>
      </c>
      <c r="V1820" s="30">
        <v>7.8255431194558495E-2</v>
      </c>
      <c r="W1820" s="28">
        <v>0</v>
      </c>
      <c r="Y1820" s="28" t="s">
        <v>14635</v>
      </c>
      <c r="Z1820" s="28" t="s">
        <v>14636</v>
      </c>
      <c r="AA1820" s="28">
        <v>1</v>
      </c>
      <c r="AB1820" s="28">
        <v>0</v>
      </c>
      <c r="AC1820" s="32">
        <f>Solution[[#This Row],[Old Stop]] +1</f>
        <v>2</v>
      </c>
      <c r="AD1820" s="32" t="str">
        <f>_xlfn.CONCAT(Solution[[#This Row],[Notes]],"_",Solution[[#This Row],[Week '#]],"_", _xlfn.SWITCH(Solution[[#This Row],[Column1]], "M", "Monday", "T", "Tuesday", "W", "Wednesday", "R", "Thursday", "H", "Thursday", "F", "Friday"))</f>
        <v>103_Week1_Monday</v>
      </c>
      <c r="AE1820" s="32" t="str">
        <f>IF(LEN(Solution[[#This Row],[Available Delivery Days]]) =1, Solution[[#This Row],[Available Delivery Days]], IF(ISNUMBER(SEARCH(Solution[[#This Row],[New Delivery Day]], Solution[[#This Row],[Available Delivery Days]])), Solution[[#This Row],[New Delivery Day]], Solution[[#This Row],[Old Delivery Day]]))</f>
        <v>M</v>
      </c>
      <c r="AF1820" s="31">
        <v>0</v>
      </c>
      <c r="AG1820" s="31">
        <v>0</v>
      </c>
      <c r="AH1820" s="28" t="s">
        <v>7832</v>
      </c>
      <c r="AI1820" s="28" t="s">
        <v>932</v>
      </c>
      <c r="AJ1820" s="28" t="s">
        <v>7792</v>
      </c>
      <c r="AK1820" s="28" t="s">
        <v>7792</v>
      </c>
      <c r="AL1820" s="28" t="s">
        <v>7797</v>
      </c>
      <c r="AM1820" s="28">
        <f>_xlfn.XLOOKUP(Solution[[#This Row],[Cu_ID]],Master[cu_id],Master[Notes], "none")</f>
        <v>103</v>
      </c>
      <c r="AN1820" s="28">
        <v>0</v>
      </c>
    </row>
    <row r="1821" spans="1:40" x14ac:dyDescent="0.3">
      <c r="A1821" s="53" t="s">
        <v>11392</v>
      </c>
      <c r="B1821" s="37" t="s">
        <v>7738</v>
      </c>
      <c r="C1821" s="37" t="s">
        <v>7771</v>
      </c>
      <c r="D1821" s="28" t="s">
        <v>7717</v>
      </c>
      <c r="E1821" s="28" t="s">
        <v>7752</v>
      </c>
      <c r="F1821" s="28" t="s">
        <v>901</v>
      </c>
      <c r="G1821" s="28" t="s">
        <v>7774</v>
      </c>
      <c r="H1821" s="28" t="s">
        <v>11016</v>
      </c>
      <c r="I1821" s="28" t="s">
        <v>903</v>
      </c>
      <c r="J1821" s="28">
        <v>1</v>
      </c>
      <c r="K1821" s="35" t="s">
        <v>9201</v>
      </c>
      <c r="L1821" s="35" t="s">
        <v>11384</v>
      </c>
      <c r="M1821" s="30">
        <v>0.22524010576307801</v>
      </c>
      <c r="N1821" s="32" t="s">
        <v>15495</v>
      </c>
      <c r="O1821" s="28" t="s">
        <v>7774</v>
      </c>
      <c r="P1821" s="29">
        <v>0.34289351851851851</v>
      </c>
      <c r="Q1821" s="29">
        <v>0.34304398148148146</v>
      </c>
      <c r="R1821" s="28">
        <v>0</v>
      </c>
      <c r="S1821" s="30">
        <v>0.21666666666666667</v>
      </c>
      <c r="T1821" s="32" t="s">
        <v>11385</v>
      </c>
      <c r="U1821" s="32" t="s">
        <v>11386</v>
      </c>
      <c r="V1821" s="30">
        <v>7.8255431194558495E-2</v>
      </c>
      <c r="W1821" s="28">
        <v>0</v>
      </c>
      <c r="Y1821" s="28" t="s">
        <v>14635</v>
      </c>
      <c r="Z1821" s="28" t="s">
        <v>15453</v>
      </c>
      <c r="AA1821" s="28">
        <v>1</v>
      </c>
      <c r="AB1821" s="28">
        <v>0</v>
      </c>
      <c r="AC1821" s="32">
        <f>Solution[[#This Row],[Old Stop]] +1</f>
        <v>2</v>
      </c>
      <c r="AD1821" s="32" t="str">
        <f>_xlfn.CONCAT(Solution[[#This Row],[Notes]],"_",Solution[[#This Row],[Week '#]],"_", _xlfn.SWITCH(Solution[[#This Row],[Column1]], "M", "Monday", "T", "Tuesday", "W", "Wednesday", "R", "Thursday", "H", "Thursday", "F", "Friday"))</f>
        <v>103_Week2_Monday</v>
      </c>
      <c r="AE1821" s="32" t="str">
        <f>IF(LEN(Solution[[#This Row],[Available Delivery Days]]) =1, Solution[[#This Row],[Available Delivery Days]], IF(ISNUMBER(SEARCH(Solution[[#This Row],[New Delivery Day]], Solution[[#This Row],[Available Delivery Days]])), Solution[[#This Row],[New Delivery Day]], Solution[[#This Row],[Old Delivery Day]]))</f>
        <v>M</v>
      </c>
      <c r="AF1821" s="31">
        <v>0</v>
      </c>
      <c r="AG1821" s="31">
        <v>0</v>
      </c>
      <c r="AH1821" s="28" t="s">
        <v>7832</v>
      </c>
      <c r="AI1821" s="28" t="s">
        <v>932</v>
      </c>
      <c r="AJ1821" s="28" t="s">
        <v>7792</v>
      </c>
      <c r="AK1821" s="28" t="s">
        <v>7792</v>
      </c>
      <c r="AL1821" s="28" t="s">
        <v>7797</v>
      </c>
      <c r="AM1821" s="28">
        <f>_xlfn.XLOOKUP(Solution[[#This Row],[Cu_ID]],Master[cu_id],Master[Notes], "none")</f>
        <v>103</v>
      </c>
      <c r="AN1821" s="28">
        <v>0</v>
      </c>
    </row>
    <row r="1822" spans="1:40" x14ac:dyDescent="0.3">
      <c r="A1822" s="53" t="s">
        <v>11392</v>
      </c>
      <c r="B1822" s="37" t="s">
        <v>7738</v>
      </c>
      <c r="C1822" s="37" t="s">
        <v>7771</v>
      </c>
      <c r="D1822" s="28" t="s">
        <v>7718</v>
      </c>
      <c r="E1822" s="28" t="s">
        <v>7752</v>
      </c>
      <c r="F1822" s="28" t="s">
        <v>901</v>
      </c>
      <c r="G1822" s="28" t="s">
        <v>7754</v>
      </c>
      <c r="H1822" s="28" t="s">
        <v>11016</v>
      </c>
      <c r="I1822" s="28" t="s">
        <v>903</v>
      </c>
      <c r="J1822" s="28">
        <v>1</v>
      </c>
      <c r="K1822" s="35" t="s">
        <v>9201</v>
      </c>
      <c r="L1822" s="35" t="s">
        <v>11384</v>
      </c>
      <c r="M1822" s="30">
        <v>0.76605598442256495</v>
      </c>
      <c r="N1822" s="32" t="s">
        <v>16021</v>
      </c>
      <c r="O1822" s="28" t="s">
        <v>7774</v>
      </c>
      <c r="P1822" s="29">
        <v>0.41365740740740742</v>
      </c>
      <c r="Q1822" s="29">
        <v>0.41380787037037037</v>
      </c>
      <c r="R1822" s="28">
        <v>0</v>
      </c>
      <c r="S1822" s="30">
        <v>0.21666666666666667</v>
      </c>
      <c r="T1822" s="32" t="s">
        <v>11385</v>
      </c>
      <c r="U1822" s="32" t="s">
        <v>11386</v>
      </c>
      <c r="V1822" s="30">
        <v>0.28506443479289401</v>
      </c>
      <c r="W1822" s="28">
        <v>0</v>
      </c>
      <c r="Y1822" s="28" t="s">
        <v>14635</v>
      </c>
      <c r="Z1822" s="28" t="s">
        <v>15840</v>
      </c>
      <c r="AA1822" s="28">
        <v>1</v>
      </c>
      <c r="AB1822" s="28">
        <v>0</v>
      </c>
      <c r="AC1822" s="32">
        <f>Solution[[#This Row],[Old Stop]] +1</f>
        <v>2</v>
      </c>
      <c r="AD1822" s="32" t="str">
        <f>_xlfn.CONCAT(Solution[[#This Row],[Notes]],"_",Solution[[#This Row],[Week '#]],"_", _xlfn.SWITCH(Solution[[#This Row],[Column1]], "M", "Monday", "T", "Tuesday", "W", "Wednesday", "R", "Thursday", "H", "Thursday", "F", "Friday"))</f>
        <v>103_Week3_Monday</v>
      </c>
      <c r="AE1822" s="32" t="str">
        <f>IF(LEN(Solution[[#This Row],[Available Delivery Days]]) =1, Solution[[#This Row],[Available Delivery Days]], IF(ISNUMBER(SEARCH(Solution[[#This Row],[New Delivery Day]], Solution[[#This Row],[Available Delivery Days]])), Solution[[#This Row],[New Delivery Day]], Solution[[#This Row],[Old Delivery Day]]))</f>
        <v>M</v>
      </c>
      <c r="AF1822" s="31">
        <v>0</v>
      </c>
      <c r="AG1822" s="31">
        <v>0</v>
      </c>
      <c r="AH1822" s="28" t="s">
        <v>7832</v>
      </c>
      <c r="AI1822" s="28" t="s">
        <v>932</v>
      </c>
      <c r="AJ1822" s="28" t="s">
        <v>7792</v>
      </c>
      <c r="AK1822" s="28" t="s">
        <v>7792</v>
      </c>
      <c r="AL1822" s="28" t="s">
        <v>7797</v>
      </c>
      <c r="AM1822" s="28">
        <f>_xlfn.XLOOKUP(Solution[[#This Row],[Cu_ID]],Master[cu_id],Master[Notes], "none")</f>
        <v>103</v>
      </c>
      <c r="AN1822" s="28">
        <v>0</v>
      </c>
    </row>
    <row r="1823" spans="1:40" x14ac:dyDescent="0.3">
      <c r="A1823" s="53" t="s">
        <v>11392</v>
      </c>
      <c r="B1823" s="37" t="s">
        <v>7738</v>
      </c>
      <c r="C1823" s="37" t="s">
        <v>7771</v>
      </c>
      <c r="D1823" s="28" t="s">
        <v>7719</v>
      </c>
      <c r="E1823" s="28" t="s">
        <v>7752</v>
      </c>
      <c r="F1823" s="28" t="s">
        <v>901</v>
      </c>
      <c r="G1823" s="28" t="s">
        <v>7764</v>
      </c>
      <c r="H1823" s="28" t="s">
        <v>11016</v>
      </c>
      <c r="I1823" s="28" t="s">
        <v>903</v>
      </c>
      <c r="J1823" s="28">
        <v>1</v>
      </c>
      <c r="K1823" s="35" t="s">
        <v>9201</v>
      </c>
      <c r="L1823" s="35" t="s">
        <v>11384</v>
      </c>
      <c r="M1823" s="30">
        <v>0</v>
      </c>
      <c r="N1823" s="32" t="s">
        <v>16454</v>
      </c>
      <c r="O1823" s="28" t="s">
        <v>7774</v>
      </c>
      <c r="P1823" s="29">
        <v>0.34868055555555555</v>
      </c>
      <c r="Q1823" s="29">
        <v>0.3488310185185185</v>
      </c>
      <c r="R1823" s="28">
        <v>0</v>
      </c>
      <c r="S1823" s="30">
        <v>0.21666666666666667</v>
      </c>
      <c r="T1823" s="32" t="s">
        <v>11385</v>
      </c>
      <c r="U1823" s="32" t="s">
        <v>11386</v>
      </c>
      <c r="V1823" s="30"/>
      <c r="W1823" s="28">
        <v>0</v>
      </c>
      <c r="Y1823" s="28" t="s">
        <v>14635</v>
      </c>
      <c r="Z1823" s="28" t="s">
        <v>16451</v>
      </c>
      <c r="AA1823" s="28">
        <v>1</v>
      </c>
      <c r="AB1823" s="28">
        <v>0</v>
      </c>
      <c r="AC1823" s="32">
        <f>Solution[[#This Row],[Old Stop]] +1</f>
        <v>2</v>
      </c>
      <c r="AD1823" s="32" t="str">
        <f>_xlfn.CONCAT(Solution[[#This Row],[Notes]],"_",Solution[[#This Row],[Week '#]],"_", _xlfn.SWITCH(Solution[[#This Row],[Column1]], "M", "Monday", "T", "Tuesday", "W", "Wednesday", "R", "Thursday", "H", "Thursday", "F", "Friday"))</f>
        <v>103_Week4_Monday</v>
      </c>
      <c r="AE1823" s="32" t="str">
        <f>IF(LEN(Solution[[#This Row],[Available Delivery Days]]) =1, Solution[[#This Row],[Available Delivery Days]], IF(ISNUMBER(SEARCH(Solution[[#This Row],[New Delivery Day]], Solution[[#This Row],[Available Delivery Days]])), Solution[[#This Row],[New Delivery Day]], Solution[[#This Row],[Old Delivery Day]]))</f>
        <v>M</v>
      </c>
      <c r="AF1823" s="31">
        <v>0</v>
      </c>
      <c r="AG1823" s="31">
        <v>0</v>
      </c>
      <c r="AH1823" s="28" t="s">
        <v>7832</v>
      </c>
      <c r="AI1823" s="28" t="s">
        <v>932</v>
      </c>
      <c r="AJ1823" s="28" t="s">
        <v>7792</v>
      </c>
      <c r="AK1823" s="28" t="s">
        <v>7792</v>
      </c>
      <c r="AL1823" s="28" t="s">
        <v>7797</v>
      </c>
      <c r="AM1823" s="28">
        <f>_xlfn.XLOOKUP(Solution[[#This Row],[Cu_ID]],Master[cu_id],Master[Notes], "none")</f>
        <v>103</v>
      </c>
      <c r="AN1823" s="28">
        <v>0</v>
      </c>
    </row>
    <row r="1824" spans="1:40" x14ac:dyDescent="0.3">
      <c r="A1824" s="53" t="s">
        <v>11383</v>
      </c>
      <c r="B1824" s="37" t="s">
        <v>7745</v>
      </c>
      <c r="C1824" s="37" t="s">
        <v>7771</v>
      </c>
      <c r="D1824" s="28" t="s">
        <v>7716</v>
      </c>
      <c r="E1824" s="28" t="s">
        <v>7752</v>
      </c>
      <c r="F1824" s="28" t="s">
        <v>901</v>
      </c>
      <c r="G1824" s="28" t="s">
        <v>7764</v>
      </c>
      <c r="H1824" s="28" t="s">
        <v>11016</v>
      </c>
      <c r="I1824" s="28" t="s">
        <v>903</v>
      </c>
      <c r="J1824" s="28">
        <v>85</v>
      </c>
      <c r="K1824" s="35" t="s">
        <v>9222</v>
      </c>
      <c r="L1824" s="35" t="s">
        <v>11384</v>
      </c>
      <c r="M1824" s="30">
        <v>0</v>
      </c>
      <c r="N1824" s="32" t="s">
        <v>14700</v>
      </c>
      <c r="O1824" s="28" t="s">
        <v>7774</v>
      </c>
      <c r="P1824" s="29">
        <v>0.34120370370370373</v>
      </c>
      <c r="Q1824" s="29">
        <v>0.34699074074074077</v>
      </c>
      <c r="R1824" s="28">
        <v>0</v>
      </c>
      <c r="S1824" s="30">
        <v>8.3333333333333339</v>
      </c>
      <c r="T1824" s="32" t="s">
        <v>11385</v>
      </c>
      <c r="U1824" s="32" t="s">
        <v>11386</v>
      </c>
      <c r="V1824" s="30"/>
      <c r="W1824" s="28">
        <v>0</v>
      </c>
      <c r="X1824" s="28">
        <v>0</v>
      </c>
      <c r="Y1824" s="28" t="s">
        <v>14635</v>
      </c>
      <c r="Z1824" s="28" t="s">
        <v>14636</v>
      </c>
      <c r="AA1824" s="28">
        <v>1</v>
      </c>
      <c r="AB1824" s="28">
        <v>0</v>
      </c>
      <c r="AC1824" s="32">
        <f>Solution[[#This Row],[Old Stop]] +1</f>
        <v>86</v>
      </c>
      <c r="AD1824" s="32" t="str">
        <f>_xlfn.CONCAT(Solution[[#This Row],[Notes]],"_",Solution[[#This Row],[Week '#]],"_", _xlfn.SWITCH(Solution[[#This Row],[Column1]], "M", "Monday", "T", "Tuesday", "W", "Wednesday", "R", "Thursday", "H", "Thursday", "F", "Friday"))</f>
        <v>103_Week1_Monday</v>
      </c>
      <c r="AE1824" s="32" t="str">
        <f>IF(LEN(Solution[[#This Row],[Available Delivery Days]]) =1, Solution[[#This Row],[Available Delivery Days]], IF(ISNUMBER(SEARCH(Solution[[#This Row],[New Delivery Day]], Solution[[#This Row],[Available Delivery Days]])), Solution[[#This Row],[New Delivery Day]], Solution[[#This Row],[Old Delivery Day]]))</f>
        <v>M</v>
      </c>
      <c r="AF1824" s="31">
        <v>29.09</v>
      </c>
      <c r="AG1824" s="31">
        <v>26.163699999999999</v>
      </c>
      <c r="AH1824" s="28" t="s">
        <v>7832</v>
      </c>
      <c r="AI1824" s="28" t="s">
        <v>932</v>
      </c>
      <c r="AJ1824" s="28" t="s">
        <v>7792</v>
      </c>
      <c r="AK1824" s="28" t="s">
        <v>7792</v>
      </c>
      <c r="AL1824" s="28" t="s">
        <v>7797</v>
      </c>
      <c r="AM1824" s="28">
        <f>_xlfn.XLOOKUP(Solution[[#This Row],[Cu_ID]],Master[cu_id],Master[Notes], "none")</f>
        <v>103</v>
      </c>
      <c r="AN1824" s="28">
        <v>0</v>
      </c>
    </row>
    <row r="1825" spans="1:40" x14ac:dyDescent="0.3">
      <c r="A1825" s="53" t="s">
        <v>11383</v>
      </c>
      <c r="B1825" s="37" t="s">
        <v>7745</v>
      </c>
      <c r="C1825" s="37" t="s">
        <v>7771</v>
      </c>
      <c r="D1825" s="28" t="s">
        <v>7717</v>
      </c>
      <c r="E1825" s="28" t="s">
        <v>7752</v>
      </c>
      <c r="F1825" s="28" t="s">
        <v>901</v>
      </c>
      <c r="G1825" s="28" t="s">
        <v>7764</v>
      </c>
      <c r="H1825" s="28" t="s">
        <v>11016</v>
      </c>
      <c r="I1825" s="28" t="s">
        <v>903</v>
      </c>
      <c r="J1825" s="28">
        <v>85</v>
      </c>
      <c r="K1825" s="35" t="s">
        <v>9222</v>
      </c>
      <c r="L1825" s="35" t="s">
        <v>11384</v>
      </c>
      <c r="M1825" s="30">
        <v>0</v>
      </c>
      <c r="N1825" s="32" t="s">
        <v>15487</v>
      </c>
      <c r="O1825" s="28" t="s">
        <v>7774</v>
      </c>
      <c r="P1825" s="29">
        <v>0.34304398148148146</v>
      </c>
      <c r="Q1825" s="29">
        <v>0.3488310185185185</v>
      </c>
      <c r="R1825" s="28">
        <v>0</v>
      </c>
      <c r="S1825" s="30">
        <v>8.3333333333333339</v>
      </c>
      <c r="T1825" s="32" t="s">
        <v>11385</v>
      </c>
      <c r="U1825" s="32" t="s">
        <v>11386</v>
      </c>
      <c r="V1825" s="30"/>
      <c r="W1825" s="28">
        <v>0</v>
      </c>
      <c r="X1825" s="28">
        <v>0</v>
      </c>
      <c r="Y1825" s="28" t="s">
        <v>14635</v>
      </c>
      <c r="Z1825" s="28" t="s">
        <v>15453</v>
      </c>
      <c r="AA1825" s="28">
        <v>1</v>
      </c>
      <c r="AB1825" s="28">
        <v>0</v>
      </c>
      <c r="AC1825" s="32">
        <f>Solution[[#This Row],[Old Stop]] +1</f>
        <v>86</v>
      </c>
      <c r="AD1825" s="32" t="str">
        <f>_xlfn.CONCAT(Solution[[#This Row],[Notes]],"_",Solution[[#This Row],[Week '#]],"_", _xlfn.SWITCH(Solution[[#This Row],[Column1]], "M", "Monday", "T", "Tuesday", "W", "Wednesday", "R", "Thursday", "H", "Thursday", "F", "Friday"))</f>
        <v>103_Week2_Monday</v>
      </c>
      <c r="AE1825" s="32" t="str">
        <f>IF(LEN(Solution[[#This Row],[Available Delivery Days]]) =1, Solution[[#This Row],[Available Delivery Days]], IF(ISNUMBER(SEARCH(Solution[[#This Row],[New Delivery Day]], Solution[[#This Row],[Available Delivery Days]])), Solution[[#This Row],[New Delivery Day]], Solution[[#This Row],[Old Delivery Day]]))</f>
        <v>M</v>
      </c>
      <c r="AF1825" s="31">
        <v>29.09</v>
      </c>
      <c r="AG1825" s="31">
        <v>26.163699999999999</v>
      </c>
      <c r="AH1825" s="28" t="s">
        <v>7832</v>
      </c>
      <c r="AI1825" s="28" t="s">
        <v>932</v>
      </c>
      <c r="AJ1825" s="28" t="s">
        <v>7792</v>
      </c>
      <c r="AK1825" s="28" t="s">
        <v>7792</v>
      </c>
      <c r="AL1825" s="28" t="s">
        <v>7797</v>
      </c>
      <c r="AM1825" s="28">
        <f>_xlfn.XLOOKUP(Solution[[#This Row],[Cu_ID]],Master[cu_id],Master[Notes], "none")</f>
        <v>103</v>
      </c>
      <c r="AN1825" s="28">
        <v>0</v>
      </c>
    </row>
    <row r="1826" spans="1:40" x14ac:dyDescent="0.3">
      <c r="A1826" s="53" t="s">
        <v>11383</v>
      </c>
      <c r="B1826" s="37" t="s">
        <v>7745</v>
      </c>
      <c r="C1826" s="37" t="s">
        <v>7771</v>
      </c>
      <c r="D1826" s="28" t="s">
        <v>7718</v>
      </c>
      <c r="E1826" s="28" t="s">
        <v>7752</v>
      </c>
      <c r="F1826" s="28" t="s">
        <v>901</v>
      </c>
      <c r="G1826" s="28" t="s">
        <v>7755</v>
      </c>
      <c r="H1826" s="28" t="s">
        <v>11016</v>
      </c>
      <c r="I1826" s="28" t="s">
        <v>903</v>
      </c>
      <c r="J1826" s="28">
        <v>85</v>
      </c>
      <c r="K1826" s="35" t="s">
        <v>9222</v>
      </c>
      <c r="L1826" s="35" t="s">
        <v>11384</v>
      </c>
      <c r="M1826" s="30">
        <v>0</v>
      </c>
      <c r="N1826" s="32" t="s">
        <v>16022</v>
      </c>
      <c r="O1826" s="28" t="s">
        <v>7774</v>
      </c>
      <c r="P1826" s="29">
        <v>0.41380787037037037</v>
      </c>
      <c r="Q1826" s="29">
        <v>0.4195949074074074</v>
      </c>
      <c r="R1826" s="28">
        <v>0</v>
      </c>
      <c r="S1826" s="30">
        <v>8.3333333333333339</v>
      </c>
      <c r="T1826" s="32" t="s">
        <v>11385</v>
      </c>
      <c r="U1826" s="32" t="s">
        <v>11386</v>
      </c>
      <c r="V1826" s="30"/>
      <c r="W1826" s="28">
        <v>0</v>
      </c>
      <c r="X1826" s="28">
        <v>0</v>
      </c>
      <c r="Y1826" s="28" t="s">
        <v>14635</v>
      </c>
      <c r="Z1826" s="28" t="s">
        <v>15840</v>
      </c>
      <c r="AA1826" s="28">
        <v>1</v>
      </c>
      <c r="AB1826" s="28">
        <v>0</v>
      </c>
      <c r="AC1826" s="32">
        <f>Solution[[#This Row],[Old Stop]] +1</f>
        <v>86</v>
      </c>
      <c r="AD1826" s="32" t="str">
        <f>_xlfn.CONCAT(Solution[[#This Row],[Notes]],"_",Solution[[#This Row],[Week '#]],"_", _xlfn.SWITCH(Solution[[#This Row],[Column1]], "M", "Monday", "T", "Tuesday", "W", "Wednesday", "R", "Thursday", "H", "Thursday", "F", "Friday"))</f>
        <v>103_Week3_Monday</v>
      </c>
      <c r="AE1826" s="32" t="str">
        <f>IF(LEN(Solution[[#This Row],[Available Delivery Days]]) =1, Solution[[#This Row],[Available Delivery Days]], IF(ISNUMBER(SEARCH(Solution[[#This Row],[New Delivery Day]], Solution[[#This Row],[Available Delivery Days]])), Solution[[#This Row],[New Delivery Day]], Solution[[#This Row],[Old Delivery Day]]))</f>
        <v>M</v>
      </c>
      <c r="AF1826" s="31">
        <v>29.09</v>
      </c>
      <c r="AG1826" s="31">
        <v>26.163699999999999</v>
      </c>
      <c r="AH1826" s="28" t="s">
        <v>7832</v>
      </c>
      <c r="AI1826" s="28" t="s">
        <v>932</v>
      </c>
      <c r="AJ1826" s="28" t="s">
        <v>7792</v>
      </c>
      <c r="AK1826" s="28" t="s">
        <v>7792</v>
      </c>
      <c r="AL1826" s="28" t="s">
        <v>7797</v>
      </c>
      <c r="AM1826" s="28">
        <f>_xlfn.XLOOKUP(Solution[[#This Row],[Cu_ID]],Master[cu_id],Master[Notes], "none")</f>
        <v>103</v>
      </c>
      <c r="AN1826" s="28">
        <v>0</v>
      </c>
    </row>
    <row r="1827" spans="1:40" x14ac:dyDescent="0.3">
      <c r="A1827" s="53" t="s">
        <v>11383</v>
      </c>
      <c r="B1827" s="37" t="s">
        <v>7745</v>
      </c>
      <c r="C1827" s="37" t="s">
        <v>7771</v>
      </c>
      <c r="D1827" s="28" t="s">
        <v>7719</v>
      </c>
      <c r="E1827" s="28" t="s">
        <v>7752</v>
      </c>
      <c r="F1827" s="28" t="s">
        <v>901</v>
      </c>
      <c r="G1827" s="28" t="s">
        <v>7774</v>
      </c>
      <c r="H1827" s="28" t="s">
        <v>11016</v>
      </c>
      <c r="I1827" s="28" t="s">
        <v>903</v>
      </c>
      <c r="J1827" s="28">
        <v>85</v>
      </c>
      <c r="K1827" s="35" t="s">
        <v>9222</v>
      </c>
      <c r="L1827" s="35" t="s">
        <v>11384</v>
      </c>
      <c r="M1827" s="30">
        <v>0.22524010576307801</v>
      </c>
      <c r="N1827" s="32" t="s">
        <v>16462</v>
      </c>
      <c r="O1827" s="28" t="s">
        <v>7774</v>
      </c>
      <c r="P1827" s="29">
        <v>0.34289351851851851</v>
      </c>
      <c r="Q1827" s="29">
        <v>0.34868055555555555</v>
      </c>
      <c r="R1827" s="28">
        <v>0</v>
      </c>
      <c r="S1827" s="30">
        <v>8.3333333333333339</v>
      </c>
      <c r="T1827" s="32" t="s">
        <v>11385</v>
      </c>
      <c r="U1827" s="32" t="s">
        <v>11386</v>
      </c>
      <c r="V1827" s="30">
        <v>7.8255431194558495E-2</v>
      </c>
      <c r="W1827" s="28">
        <v>0</v>
      </c>
      <c r="X1827" s="28">
        <v>0</v>
      </c>
      <c r="Y1827" s="28" t="s">
        <v>14635</v>
      </c>
      <c r="Z1827" s="28" t="s">
        <v>16451</v>
      </c>
      <c r="AA1827" s="28">
        <v>1</v>
      </c>
      <c r="AB1827" s="28">
        <v>0</v>
      </c>
      <c r="AC1827" s="32">
        <f>Solution[[#This Row],[Old Stop]] +1</f>
        <v>86</v>
      </c>
      <c r="AD1827" s="32" t="str">
        <f>_xlfn.CONCAT(Solution[[#This Row],[Notes]],"_",Solution[[#This Row],[Week '#]],"_", _xlfn.SWITCH(Solution[[#This Row],[Column1]], "M", "Monday", "T", "Tuesday", "W", "Wednesday", "R", "Thursday", "H", "Thursday", "F", "Friday"))</f>
        <v>103_Week4_Monday</v>
      </c>
      <c r="AE1827" s="32" t="str">
        <f>IF(LEN(Solution[[#This Row],[Available Delivery Days]]) =1, Solution[[#This Row],[Available Delivery Days]], IF(ISNUMBER(SEARCH(Solution[[#This Row],[New Delivery Day]], Solution[[#This Row],[Available Delivery Days]])), Solution[[#This Row],[New Delivery Day]], Solution[[#This Row],[Old Delivery Day]]))</f>
        <v>M</v>
      </c>
      <c r="AF1827" s="31">
        <v>29.09</v>
      </c>
      <c r="AG1827" s="31">
        <v>26.163699999999999</v>
      </c>
      <c r="AH1827" s="28" t="s">
        <v>7832</v>
      </c>
      <c r="AI1827" s="28" t="s">
        <v>932</v>
      </c>
      <c r="AJ1827" s="28" t="s">
        <v>7792</v>
      </c>
      <c r="AK1827" s="28" t="s">
        <v>7792</v>
      </c>
      <c r="AL1827" s="28" t="s">
        <v>7797</v>
      </c>
      <c r="AM1827" s="28">
        <f>_xlfn.XLOOKUP(Solution[[#This Row],[Cu_ID]],Master[cu_id],Master[Notes], "none")</f>
        <v>103</v>
      </c>
      <c r="AN1827" s="28">
        <v>0</v>
      </c>
    </row>
    <row r="1828" spans="1:40" x14ac:dyDescent="0.3">
      <c r="A1828" s="53" t="s">
        <v>12547</v>
      </c>
      <c r="B1828" s="37" t="s">
        <v>12548</v>
      </c>
      <c r="C1828" s="37" t="s">
        <v>7728</v>
      </c>
      <c r="D1828" s="28" t="s">
        <v>7716</v>
      </c>
      <c r="E1828" s="28" t="s">
        <v>7752</v>
      </c>
      <c r="F1828" s="28" t="s">
        <v>902</v>
      </c>
      <c r="G1828" s="28" t="s">
        <v>7774</v>
      </c>
      <c r="H1828" s="28" t="s">
        <v>7752</v>
      </c>
      <c r="I1828" s="28" t="s">
        <v>8057</v>
      </c>
      <c r="J1828" s="28">
        <v>315</v>
      </c>
      <c r="K1828" s="35" t="s">
        <v>8990</v>
      </c>
      <c r="L1828" s="35" t="s">
        <v>12549</v>
      </c>
      <c r="M1828" s="30">
        <v>5.0422874744981501</v>
      </c>
      <c r="N1828" s="32" t="s">
        <v>15031</v>
      </c>
      <c r="O1828" s="28" t="s">
        <v>7774</v>
      </c>
      <c r="P1828" s="29">
        <v>0.34277777777777779</v>
      </c>
      <c r="Q1828" s="29">
        <v>0.3565740740740741</v>
      </c>
      <c r="R1828" s="28">
        <v>0</v>
      </c>
      <c r="S1828" s="30">
        <v>19.875</v>
      </c>
      <c r="T1828" s="32" t="s">
        <v>12550</v>
      </c>
      <c r="U1828" s="32" t="s">
        <v>12551</v>
      </c>
      <c r="V1828" s="30">
        <v>1.87240082444761</v>
      </c>
      <c r="W1828" s="28">
        <v>0</v>
      </c>
      <c r="X1828" s="28">
        <v>0</v>
      </c>
      <c r="Y1828" s="28" t="s">
        <v>14575</v>
      </c>
      <c r="Z1828" s="28" t="s">
        <v>14576</v>
      </c>
      <c r="AA1828" s="28">
        <v>1</v>
      </c>
      <c r="AB1828" s="28">
        <v>0</v>
      </c>
      <c r="AC1828" s="32">
        <f>Solution[[#This Row],[Old Stop]] +1</f>
        <v>316</v>
      </c>
      <c r="AD1828" s="32" t="str">
        <f>_xlfn.CONCAT(Solution[[#This Row],[Notes]],"_",Solution[[#This Row],[Week '#]],"_", _xlfn.SWITCH(Solution[[#This Row],[Column1]], "M", "Monday", "T", "Tuesday", "W", "Wednesday", "R", "Thursday", "H", "Thursday", "F", "Friday"))</f>
        <v>103_Week1_Friday</v>
      </c>
      <c r="AE1828" s="32" t="str">
        <f>IF(LEN(Solution[[#This Row],[Available Delivery Days]]) =1, Solution[[#This Row],[Available Delivery Days]], IF(ISNUMBER(SEARCH(Solution[[#This Row],[New Delivery Day]], Solution[[#This Row],[Available Delivery Days]])), Solution[[#This Row],[New Delivery Day]], Solution[[#This Row],[Old Delivery Day]]))</f>
        <v>F</v>
      </c>
      <c r="AF1828" s="31">
        <v>61.27</v>
      </c>
      <c r="AG1828" s="31">
        <v>37.168700000000001</v>
      </c>
      <c r="AH1828" s="28" t="s">
        <v>7832</v>
      </c>
      <c r="AI1828" s="28" t="s">
        <v>932</v>
      </c>
      <c r="AJ1828" s="28" t="s">
        <v>7793</v>
      </c>
      <c r="AK1828" s="28" t="s">
        <v>7792</v>
      </c>
      <c r="AL1828" s="28" t="s">
        <v>7797</v>
      </c>
      <c r="AM1828" s="28">
        <f>_xlfn.XLOOKUP(Solution[[#This Row],[Cu_ID]],Master[cu_id],Master[Notes], "none")</f>
        <v>103</v>
      </c>
      <c r="AN1828" s="28">
        <v>0</v>
      </c>
    </row>
    <row r="1829" spans="1:40" x14ac:dyDescent="0.3">
      <c r="A1829" s="53" t="s">
        <v>12547</v>
      </c>
      <c r="B1829" s="37" t="s">
        <v>12548</v>
      </c>
      <c r="C1829" s="37" t="s">
        <v>7728</v>
      </c>
      <c r="D1829" s="28" t="s">
        <v>7717</v>
      </c>
      <c r="E1829" s="28" t="s">
        <v>7752</v>
      </c>
      <c r="F1829" s="28" t="s">
        <v>902</v>
      </c>
      <c r="G1829" s="28" t="s">
        <v>7772</v>
      </c>
      <c r="H1829" s="28" t="s">
        <v>7752</v>
      </c>
      <c r="I1829" s="28" t="s">
        <v>8057</v>
      </c>
      <c r="J1829" s="28">
        <v>315</v>
      </c>
      <c r="K1829" s="35" t="s">
        <v>8990</v>
      </c>
      <c r="L1829" s="35" t="s">
        <v>12549</v>
      </c>
      <c r="M1829" s="30">
        <v>4.7224252447485897</v>
      </c>
      <c r="N1829" s="32" t="s">
        <v>15523</v>
      </c>
      <c r="O1829" s="28" t="s">
        <v>7774</v>
      </c>
      <c r="P1829" s="29">
        <v>0.3772685185185185</v>
      </c>
      <c r="Q1829" s="29">
        <v>0.39106481481481481</v>
      </c>
      <c r="R1829" s="28">
        <v>0</v>
      </c>
      <c r="S1829" s="30">
        <v>19.875</v>
      </c>
      <c r="T1829" s="32" t="s">
        <v>12550</v>
      </c>
      <c r="U1829" s="32" t="s">
        <v>12551</v>
      </c>
      <c r="V1829" s="30">
        <v>1.6658011322330899</v>
      </c>
      <c r="W1829" s="28">
        <v>0</v>
      </c>
      <c r="X1829" s="28">
        <v>0</v>
      </c>
      <c r="Y1829" s="28" t="s">
        <v>14575</v>
      </c>
      <c r="Z1829" s="28" t="s">
        <v>15451</v>
      </c>
      <c r="AA1829" s="28">
        <v>1</v>
      </c>
      <c r="AB1829" s="28">
        <v>0</v>
      </c>
      <c r="AC1829" s="32">
        <f>Solution[[#This Row],[Old Stop]] +1</f>
        <v>316</v>
      </c>
      <c r="AD1829" s="32" t="str">
        <f>_xlfn.CONCAT(Solution[[#This Row],[Notes]],"_",Solution[[#This Row],[Week '#]],"_", _xlfn.SWITCH(Solution[[#This Row],[Column1]], "M", "Monday", "T", "Tuesday", "W", "Wednesday", "R", "Thursday", "H", "Thursday", "F", "Friday"))</f>
        <v>103_Week2_Friday</v>
      </c>
      <c r="AE1829" s="32" t="str">
        <f>IF(LEN(Solution[[#This Row],[Available Delivery Days]]) =1, Solution[[#This Row],[Available Delivery Days]], IF(ISNUMBER(SEARCH(Solution[[#This Row],[New Delivery Day]], Solution[[#This Row],[Available Delivery Days]])), Solution[[#This Row],[New Delivery Day]], Solution[[#This Row],[Old Delivery Day]]))</f>
        <v>F</v>
      </c>
      <c r="AF1829" s="31">
        <v>61.27</v>
      </c>
      <c r="AG1829" s="31">
        <v>37.168700000000001</v>
      </c>
      <c r="AH1829" s="28" t="s">
        <v>7832</v>
      </c>
      <c r="AI1829" s="28" t="s">
        <v>932</v>
      </c>
      <c r="AJ1829" s="28" t="s">
        <v>7793</v>
      </c>
      <c r="AK1829" s="28" t="s">
        <v>7792</v>
      </c>
      <c r="AL1829" s="28" t="s">
        <v>7797</v>
      </c>
      <c r="AM1829" s="28">
        <f>_xlfn.XLOOKUP(Solution[[#This Row],[Cu_ID]],Master[cu_id],Master[Notes], "none")</f>
        <v>103</v>
      </c>
      <c r="AN1829" s="28">
        <v>0</v>
      </c>
    </row>
    <row r="1830" spans="1:40" x14ac:dyDescent="0.3">
      <c r="A1830" s="53" t="s">
        <v>12547</v>
      </c>
      <c r="B1830" s="37" t="s">
        <v>12548</v>
      </c>
      <c r="C1830" s="37" t="s">
        <v>7728</v>
      </c>
      <c r="D1830" s="28" t="s">
        <v>7718</v>
      </c>
      <c r="E1830" s="28" t="s">
        <v>7752</v>
      </c>
      <c r="F1830" s="28" t="s">
        <v>902</v>
      </c>
      <c r="G1830" s="28" t="s">
        <v>7774</v>
      </c>
      <c r="H1830" s="28" t="s">
        <v>7752</v>
      </c>
      <c r="I1830" s="28" t="s">
        <v>8057</v>
      </c>
      <c r="J1830" s="28">
        <v>315</v>
      </c>
      <c r="K1830" s="35" t="s">
        <v>8990</v>
      </c>
      <c r="L1830" s="35" t="s">
        <v>12549</v>
      </c>
      <c r="M1830" s="30">
        <v>5.0422874744981501</v>
      </c>
      <c r="N1830" s="32" t="s">
        <v>16062</v>
      </c>
      <c r="O1830" s="28" t="s">
        <v>7774</v>
      </c>
      <c r="P1830" s="29">
        <v>0.34277777777777779</v>
      </c>
      <c r="Q1830" s="29">
        <v>0.3565740740740741</v>
      </c>
      <c r="R1830" s="28">
        <v>0</v>
      </c>
      <c r="S1830" s="30">
        <v>19.875</v>
      </c>
      <c r="T1830" s="32" t="s">
        <v>12550</v>
      </c>
      <c r="U1830" s="32" t="s">
        <v>12551</v>
      </c>
      <c r="V1830" s="30">
        <v>1.87240082444761</v>
      </c>
      <c r="W1830" s="28">
        <v>0</v>
      </c>
      <c r="X1830" s="28">
        <v>0</v>
      </c>
      <c r="Y1830" s="28" t="s">
        <v>14575</v>
      </c>
      <c r="Z1830" s="28" t="s">
        <v>15989</v>
      </c>
      <c r="AA1830" s="28">
        <v>1</v>
      </c>
      <c r="AB1830" s="28">
        <v>0</v>
      </c>
      <c r="AC1830" s="32">
        <f>Solution[[#This Row],[Old Stop]] +1</f>
        <v>316</v>
      </c>
      <c r="AD1830" s="32" t="str">
        <f>_xlfn.CONCAT(Solution[[#This Row],[Notes]],"_",Solution[[#This Row],[Week '#]],"_", _xlfn.SWITCH(Solution[[#This Row],[Column1]], "M", "Monday", "T", "Tuesday", "W", "Wednesday", "R", "Thursday", "H", "Thursday", "F", "Friday"))</f>
        <v>103_Week3_Friday</v>
      </c>
      <c r="AE1830" s="32" t="str">
        <f>IF(LEN(Solution[[#This Row],[Available Delivery Days]]) =1, Solution[[#This Row],[Available Delivery Days]], IF(ISNUMBER(SEARCH(Solution[[#This Row],[New Delivery Day]], Solution[[#This Row],[Available Delivery Days]])), Solution[[#This Row],[New Delivery Day]], Solution[[#This Row],[Old Delivery Day]]))</f>
        <v>F</v>
      </c>
      <c r="AF1830" s="31">
        <v>61.27</v>
      </c>
      <c r="AG1830" s="31">
        <v>37.168700000000001</v>
      </c>
      <c r="AH1830" s="28" t="s">
        <v>7832</v>
      </c>
      <c r="AI1830" s="28" t="s">
        <v>932</v>
      </c>
      <c r="AJ1830" s="28" t="s">
        <v>7793</v>
      </c>
      <c r="AK1830" s="28" t="s">
        <v>7792</v>
      </c>
      <c r="AL1830" s="28" t="s">
        <v>7797</v>
      </c>
      <c r="AM1830" s="28">
        <f>_xlfn.XLOOKUP(Solution[[#This Row],[Cu_ID]],Master[cu_id],Master[Notes], "none")</f>
        <v>103</v>
      </c>
      <c r="AN1830" s="28">
        <v>0</v>
      </c>
    </row>
    <row r="1831" spans="1:40" x14ac:dyDescent="0.3">
      <c r="A1831" s="53" t="s">
        <v>12547</v>
      </c>
      <c r="B1831" s="37" t="s">
        <v>12548</v>
      </c>
      <c r="C1831" s="37" t="s">
        <v>7728</v>
      </c>
      <c r="D1831" s="28" t="s">
        <v>7719</v>
      </c>
      <c r="E1831" s="28" t="s">
        <v>7752</v>
      </c>
      <c r="F1831" s="28" t="s">
        <v>902</v>
      </c>
      <c r="G1831" s="28" t="s">
        <v>7781</v>
      </c>
      <c r="H1831" s="28" t="s">
        <v>7752</v>
      </c>
      <c r="I1831" s="28" t="s">
        <v>8057</v>
      </c>
      <c r="J1831" s="28">
        <v>315</v>
      </c>
      <c r="K1831" s="35" t="s">
        <v>8990</v>
      </c>
      <c r="L1831" s="35" t="s">
        <v>12549</v>
      </c>
      <c r="M1831" s="30">
        <v>5.4073911998420998</v>
      </c>
      <c r="N1831" s="32" t="s">
        <v>16576</v>
      </c>
      <c r="O1831" s="28" t="s">
        <v>7774</v>
      </c>
      <c r="P1831" s="29">
        <v>0.55327546296296293</v>
      </c>
      <c r="Q1831" s="29">
        <v>0.56707175925925923</v>
      </c>
      <c r="R1831" s="28">
        <v>0</v>
      </c>
      <c r="S1831" s="30">
        <v>19.875</v>
      </c>
      <c r="T1831" s="32" t="s">
        <v>12550</v>
      </c>
      <c r="U1831" s="32" t="s">
        <v>12551</v>
      </c>
      <c r="V1831" s="30">
        <v>2.0110882406705199</v>
      </c>
      <c r="W1831" s="28">
        <v>0</v>
      </c>
      <c r="X1831" s="28">
        <v>0</v>
      </c>
      <c r="Y1831" s="28" t="s">
        <v>14575</v>
      </c>
      <c r="Z1831" s="28" t="s">
        <v>16571</v>
      </c>
      <c r="AA1831" s="28">
        <v>1</v>
      </c>
      <c r="AB1831" s="28">
        <v>0</v>
      </c>
      <c r="AC1831" s="32">
        <f>Solution[[#This Row],[Old Stop]] +1</f>
        <v>316</v>
      </c>
      <c r="AD1831" s="32" t="str">
        <f>_xlfn.CONCAT(Solution[[#This Row],[Notes]],"_",Solution[[#This Row],[Week '#]],"_", _xlfn.SWITCH(Solution[[#This Row],[Column1]], "M", "Monday", "T", "Tuesday", "W", "Wednesday", "R", "Thursday", "H", "Thursday", "F", "Friday"))</f>
        <v>103_Week4_Friday</v>
      </c>
      <c r="AE1831" s="32" t="str">
        <f>IF(LEN(Solution[[#This Row],[Available Delivery Days]]) =1, Solution[[#This Row],[Available Delivery Days]], IF(ISNUMBER(SEARCH(Solution[[#This Row],[New Delivery Day]], Solution[[#This Row],[Available Delivery Days]])), Solution[[#This Row],[New Delivery Day]], Solution[[#This Row],[Old Delivery Day]]))</f>
        <v>F</v>
      </c>
      <c r="AF1831" s="31">
        <v>61.27</v>
      </c>
      <c r="AG1831" s="31">
        <v>37.168700000000001</v>
      </c>
      <c r="AH1831" s="28" t="s">
        <v>7832</v>
      </c>
      <c r="AI1831" s="28" t="s">
        <v>932</v>
      </c>
      <c r="AJ1831" s="28" t="s">
        <v>7793</v>
      </c>
      <c r="AK1831" s="28" t="s">
        <v>7792</v>
      </c>
      <c r="AL1831" s="28" t="s">
        <v>7797</v>
      </c>
      <c r="AM1831" s="28">
        <f>_xlfn.XLOOKUP(Solution[[#This Row],[Cu_ID]],Master[cu_id],Master[Notes], "none")</f>
        <v>103</v>
      </c>
      <c r="AN1831" s="28">
        <v>0</v>
      </c>
    </row>
    <row r="1832" spans="1:40" x14ac:dyDescent="0.3">
      <c r="A1832" s="53" t="s">
        <v>13470</v>
      </c>
      <c r="B1832" s="37" t="s">
        <v>13471</v>
      </c>
      <c r="C1832" s="37" t="s">
        <v>7728</v>
      </c>
      <c r="D1832" s="28" t="s">
        <v>7717</v>
      </c>
      <c r="E1832" s="28" t="s">
        <v>11016</v>
      </c>
      <c r="F1832" s="28" t="s">
        <v>936</v>
      </c>
      <c r="G1832" s="28" t="s">
        <v>7731</v>
      </c>
      <c r="H1832" s="28" t="s">
        <v>7789</v>
      </c>
      <c r="I1832" s="28" t="s">
        <v>900</v>
      </c>
      <c r="J1832" s="28">
        <v>90</v>
      </c>
      <c r="K1832" s="35" t="s">
        <v>8003</v>
      </c>
      <c r="L1832" s="35" t="s">
        <v>13472</v>
      </c>
      <c r="M1832" s="30">
        <v>4.3390088733285701</v>
      </c>
      <c r="N1832" s="32" t="s">
        <v>15247</v>
      </c>
      <c r="O1832" s="28" t="s">
        <v>7756</v>
      </c>
      <c r="P1832" s="29">
        <v>0.25300925925925927</v>
      </c>
      <c r="Q1832" s="29">
        <v>0.25899305555555557</v>
      </c>
      <c r="R1832" s="28">
        <v>0</v>
      </c>
      <c r="S1832" s="30">
        <v>8.6166666666666671</v>
      </c>
      <c r="T1832" s="32" t="s">
        <v>13473</v>
      </c>
      <c r="U1832" s="32" t="s">
        <v>13474</v>
      </c>
      <c r="V1832" s="30">
        <v>1.43780855813308</v>
      </c>
      <c r="W1832" s="28">
        <v>0</v>
      </c>
      <c r="X1832" s="28">
        <v>0</v>
      </c>
      <c r="Y1832" s="28" t="s">
        <v>14629</v>
      </c>
      <c r="Z1832" s="28" t="s">
        <v>14911</v>
      </c>
      <c r="AA1832" s="28">
        <v>1</v>
      </c>
      <c r="AB1832" s="28">
        <v>0</v>
      </c>
      <c r="AC1832" s="32">
        <f>Solution[[#This Row],[Old Stop]] +1</f>
        <v>91</v>
      </c>
      <c r="AD1832" s="32" t="str">
        <f>_xlfn.CONCAT(Solution[[#This Row],[Notes]],"_",Solution[[#This Row],[Week '#]],"_", _xlfn.SWITCH(Solution[[#This Row],[Column1]], "M", "Monday", "T", "Tuesday", "W", "Wednesday", "R", "Thursday", "H", "Thursday", "F", "Friday"))</f>
        <v>101_Week2_Thursday</v>
      </c>
      <c r="AE1832" s="32" t="str">
        <f>IF(LEN(Solution[[#This Row],[Available Delivery Days]]) =1, Solution[[#This Row],[Available Delivery Days]], IF(ISNUMBER(SEARCH(Solution[[#This Row],[New Delivery Day]], Solution[[#This Row],[Available Delivery Days]])), Solution[[#This Row],[New Delivery Day]], Solution[[#This Row],[Old Delivery Day]]))</f>
        <v>R</v>
      </c>
      <c r="AF1832" s="31">
        <v>34.176200000000001</v>
      </c>
      <c r="AG1832" s="31">
        <v>5.5736999999999997</v>
      </c>
      <c r="AH1832" s="28" t="s">
        <v>7832</v>
      </c>
      <c r="AI1832" s="28" t="s">
        <v>932</v>
      </c>
      <c r="AJ1832" s="28" t="s">
        <v>7792</v>
      </c>
      <c r="AK1832" s="28" t="s">
        <v>7792</v>
      </c>
      <c r="AL1832" s="28" t="s">
        <v>7797</v>
      </c>
      <c r="AM1832" s="28">
        <f>_xlfn.XLOOKUP(Solution[[#This Row],[Cu_ID]],Master[cu_id],Master[Notes], "none")</f>
        <v>101</v>
      </c>
      <c r="AN1832" s="28">
        <v>0</v>
      </c>
    </row>
    <row r="1833" spans="1:40" x14ac:dyDescent="0.3">
      <c r="A1833" s="53" t="s">
        <v>13470</v>
      </c>
      <c r="B1833" s="37" t="s">
        <v>13471</v>
      </c>
      <c r="C1833" s="37" t="s">
        <v>7728</v>
      </c>
      <c r="D1833" s="28" t="s">
        <v>7719</v>
      </c>
      <c r="E1833" s="28" t="s">
        <v>11016</v>
      </c>
      <c r="F1833" s="28" t="s">
        <v>936</v>
      </c>
      <c r="G1833" s="28" t="s">
        <v>7731</v>
      </c>
      <c r="H1833" s="28" t="s">
        <v>7789</v>
      </c>
      <c r="I1833" s="28" t="s">
        <v>900</v>
      </c>
      <c r="J1833" s="28">
        <v>90</v>
      </c>
      <c r="K1833" s="35" t="s">
        <v>8003</v>
      </c>
      <c r="L1833" s="35" t="s">
        <v>13472</v>
      </c>
      <c r="M1833" s="30">
        <v>4.3390088733285701</v>
      </c>
      <c r="N1833" s="32" t="s">
        <v>16718</v>
      </c>
      <c r="O1833" s="28" t="s">
        <v>7756</v>
      </c>
      <c r="P1833" s="29">
        <v>0.25300925925925927</v>
      </c>
      <c r="Q1833" s="29">
        <v>0.25899305555555557</v>
      </c>
      <c r="R1833" s="28">
        <v>0</v>
      </c>
      <c r="S1833" s="30">
        <v>8.6166666666666671</v>
      </c>
      <c r="T1833" s="32" t="s">
        <v>13473</v>
      </c>
      <c r="U1833" s="32" t="s">
        <v>13474</v>
      </c>
      <c r="V1833" s="30">
        <v>1.43780855813308</v>
      </c>
      <c r="W1833" s="28">
        <v>0</v>
      </c>
      <c r="X1833" s="28">
        <v>0</v>
      </c>
      <c r="Y1833" s="28" t="s">
        <v>14629</v>
      </c>
      <c r="Z1833" s="28" t="s">
        <v>16709</v>
      </c>
      <c r="AA1833" s="28">
        <v>1</v>
      </c>
      <c r="AB1833" s="28">
        <v>0</v>
      </c>
      <c r="AC1833" s="32">
        <f>Solution[[#This Row],[Old Stop]] +1</f>
        <v>91</v>
      </c>
      <c r="AD1833" s="32" t="str">
        <f>_xlfn.CONCAT(Solution[[#This Row],[Notes]],"_",Solution[[#This Row],[Week '#]],"_", _xlfn.SWITCH(Solution[[#This Row],[Column1]], "M", "Monday", "T", "Tuesday", "W", "Wednesday", "R", "Thursday", "H", "Thursday", "F", "Friday"))</f>
        <v>101_Week4_Thursday</v>
      </c>
      <c r="AE1833" s="32" t="str">
        <f>IF(LEN(Solution[[#This Row],[Available Delivery Days]]) =1, Solution[[#This Row],[Available Delivery Days]], IF(ISNUMBER(SEARCH(Solution[[#This Row],[New Delivery Day]], Solution[[#This Row],[Available Delivery Days]])), Solution[[#This Row],[New Delivery Day]], Solution[[#This Row],[Old Delivery Day]]))</f>
        <v>R</v>
      </c>
      <c r="AF1833" s="31">
        <v>34.176200000000001</v>
      </c>
      <c r="AG1833" s="31">
        <v>5.5736999999999997</v>
      </c>
      <c r="AH1833" s="28" t="s">
        <v>7832</v>
      </c>
      <c r="AI1833" s="28" t="s">
        <v>932</v>
      </c>
      <c r="AJ1833" s="28" t="s">
        <v>7792</v>
      </c>
      <c r="AK1833" s="28" t="s">
        <v>7792</v>
      </c>
      <c r="AL1833" s="28" t="s">
        <v>7797</v>
      </c>
      <c r="AM1833" s="28">
        <f>_xlfn.XLOOKUP(Solution[[#This Row],[Cu_ID]],Master[cu_id],Master[Notes], "none")</f>
        <v>101</v>
      </c>
      <c r="AN1833" s="28">
        <v>0</v>
      </c>
    </row>
    <row r="1834" spans="1:40" x14ac:dyDescent="0.3">
      <c r="A1834" s="53" t="s">
        <v>13328</v>
      </c>
      <c r="B1834" s="37" t="s">
        <v>11814</v>
      </c>
      <c r="C1834" s="37" t="s">
        <v>7731</v>
      </c>
      <c r="D1834" s="28" t="s">
        <v>7716</v>
      </c>
      <c r="E1834" s="28" t="s">
        <v>11016</v>
      </c>
      <c r="F1834" s="28" t="s">
        <v>902</v>
      </c>
      <c r="G1834" s="28" t="s">
        <v>7754</v>
      </c>
      <c r="H1834" s="28" t="s">
        <v>7752</v>
      </c>
      <c r="I1834" s="28" t="s">
        <v>903</v>
      </c>
      <c r="J1834" s="28">
        <v>230</v>
      </c>
      <c r="K1834" s="35" t="s">
        <v>8816</v>
      </c>
      <c r="L1834" s="35" t="s">
        <v>13329</v>
      </c>
      <c r="M1834" s="30">
        <v>0.299630181863904</v>
      </c>
      <c r="N1834" s="32" t="s">
        <v>15139</v>
      </c>
      <c r="O1834" s="28" t="s">
        <v>7774</v>
      </c>
      <c r="P1834" s="29">
        <v>0.42723379629629632</v>
      </c>
      <c r="Q1834" s="29">
        <v>0.43607638888888889</v>
      </c>
      <c r="R1834" s="28">
        <v>0</v>
      </c>
      <c r="S1834" s="30">
        <v>12.733333333333334</v>
      </c>
      <c r="T1834" s="32" t="s">
        <v>13330</v>
      </c>
      <c r="U1834" s="32" t="s">
        <v>13331</v>
      </c>
      <c r="V1834" s="30">
        <v>0.21508718582721201</v>
      </c>
      <c r="W1834" s="28">
        <v>0</v>
      </c>
      <c r="X1834" s="28">
        <v>0</v>
      </c>
      <c r="Y1834" s="28" t="s">
        <v>14627</v>
      </c>
      <c r="Z1834" s="28" t="s">
        <v>14628</v>
      </c>
      <c r="AA1834" s="28">
        <v>1</v>
      </c>
      <c r="AB1834" s="28">
        <v>0</v>
      </c>
      <c r="AC1834" s="32">
        <f>Solution[[#This Row],[Old Stop]] +1</f>
        <v>231</v>
      </c>
      <c r="AD1834" s="32" t="str">
        <f>_xlfn.CONCAT(Solution[[#This Row],[Notes]],"_",Solution[[#This Row],[Week '#]],"_", _xlfn.SWITCH(Solution[[#This Row],[Column1]], "M", "Monday", "T", "Tuesday", "W", "Wednesday", "R", "Thursday", "H", "Thursday", "F", "Friday"))</f>
        <v>105_Week1_Friday</v>
      </c>
      <c r="AE1834" s="32" t="str">
        <f>IF(LEN(Solution[[#This Row],[Available Delivery Days]]) =1, Solution[[#This Row],[Available Delivery Days]], IF(ISNUMBER(SEARCH(Solution[[#This Row],[New Delivery Day]], Solution[[#This Row],[Available Delivery Days]])), Solution[[#This Row],[New Delivery Day]], Solution[[#This Row],[Old Delivery Day]]))</f>
        <v>F</v>
      </c>
      <c r="AF1834" s="31">
        <v>50.465000000000003</v>
      </c>
      <c r="AG1834" s="31">
        <v>50.465000000000003</v>
      </c>
      <c r="AH1834" s="28" t="s">
        <v>7832</v>
      </c>
      <c r="AI1834" s="28" t="s">
        <v>932</v>
      </c>
      <c r="AJ1834" s="28" t="s">
        <v>7792</v>
      </c>
      <c r="AK1834" s="28" t="s">
        <v>7792</v>
      </c>
      <c r="AL1834" s="28" t="s">
        <v>7797</v>
      </c>
      <c r="AM1834" s="28">
        <f>_xlfn.XLOOKUP(Solution[[#This Row],[Cu_ID]],Master[cu_id],Master[Notes], "none")</f>
        <v>105</v>
      </c>
      <c r="AN1834" s="28">
        <v>0</v>
      </c>
    </row>
    <row r="1835" spans="1:40" x14ac:dyDescent="0.3">
      <c r="A1835" s="53" t="s">
        <v>13328</v>
      </c>
      <c r="B1835" s="37" t="s">
        <v>11814</v>
      </c>
      <c r="C1835" s="37" t="s">
        <v>7731</v>
      </c>
      <c r="D1835" s="28" t="s">
        <v>7717</v>
      </c>
      <c r="E1835" s="28" t="s">
        <v>11016</v>
      </c>
      <c r="F1835" s="28" t="s">
        <v>902</v>
      </c>
      <c r="G1835" s="28" t="s">
        <v>7788</v>
      </c>
      <c r="H1835" s="28" t="s">
        <v>7752</v>
      </c>
      <c r="I1835" s="28" t="s">
        <v>903</v>
      </c>
      <c r="J1835" s="28">
        <v>230</v>
      </c>
      <c r="K1835" s="35" t="s">
        <v>8816</v>
      </c>
      <c r="L1835" s="35" t="s">
        <v>13329</v>
      </c>
      <c r="M1835" s="30">
        <v>5.9144929591566298</v>
      </c>
      <c r="N1835" s="32" t="s">
        <v>15140</v>
      </c>
      <c r="O1835" s="28" t="s">
        <v>7774</v>
      </c>
      <c r="P1835" s="29">
        <v>0.45532407407407405</v>
      </c>
      <c r="Q1835" s="29">
        <v>0.46416666666666667</v>
      </c>
      <c r="R1835" s="28">
        <v>0</v>
      </c>
      <c r="S1835" s="30">
        <v>12.733333333333334</v>
      </c>
      <c r="T1835" s="32" t="s">
        <v>13330</v>
      </c>
      <c r="U1835" s="32" t="s">
        <v>13331</v>
      </c>
      <c r="V1835" s="30">
        <v>4.3112910172126702</v>
      </c>
      <c r="W1835" s="28">
        <v>0</v>
      </c>
      <c r="X1835" s="28">
        <v>0</v>
      </c>
      <c r="Y1835" s="28" t="s">
        <v>14627</v>
      </c>
      <c r="Z1835" s="28" t="s">
        <v>14648</v>
      </c>
      <c r="AA1835" s="28">
        <v>1</v>
      </c>
      <c r="AB1835" s="28">
        <v>0</v>
      </c>
      <c r="AC1835" s="32">
        <f>Solution[[#This Row],[Old Stop]] +1</f>
        <v>231</v>
      </c>
      <c r="AD1835" s="32" t="str">
        <f>_xlfn.CONCAT(Solution[[#This Row],[Notes]],"_",Solution[[#This Row],[Week '#]],"_", _xlfn.SWITCH(Solution[[#This Row],[Column1]], "M", "Monday", "T", "Tuesday", "W", "Wednesday", "R", "Thursday", "H", "Thursday", "F", "Friday"))</f>
        <v>105_Week2_Friday</v>
      </c>
      <c r="AE1835" s="32" t="str">
        <f>IF(LEN(Solution[[#This Row],[Available Delivery Days]]) =1, Solution[[#This Row],[Available Delivery Days]], IF(ISNUMBER(SEARCH(Solution[[#This Row],[New Delivery Day]], Solution[[#This Row],[Available Delivery Days]])), Solution[[#This Row],[New Delivery Day]], Solution[[#This Row],[Old Delivery Day]]))</f>
        <v>F</v>
      </c>
      <c r="AF1835" s="31">
        <v>50.465000000000003</v>
      </c>
      <c r="AG1835" s="31">
        <v>50.465000000000003</v>
      </c>
      <c r="AH1835" s="28" t="s">
        <v>7832</v>
      </c>
      <c r="AI1835" s="28" t="s">
        <v>932</v>
      </c>
      <c r="AJ1835" s="28" t="s">
        <v>7792</v>
      </c>
      <c r="AK1835" s="28" t="s">
        <v>7792</v>
      </c>
      <c r="AL1835" s="28" t="s">
        <v>7797</v>
      </c>
      <c r="AM1835" s="28">
        <f>_xlfn.XLOOKUP(Solution[[#This Row],[Cu_ID]],Master[cu_id],Master[Notes], "none")</f>
        <v>105</v>
      </c>
      <c r="AN1835" s="28">
        <v>0</v>
      </c>
    </row>
    <row r="1836" spans="1:40" x14ac:dyDescent="0.3">
      <c r="A1836" s="53" t="s">
        <v>13328</v>
      </c>
      <c r="B1836" s="37" t="s">
        <v>11814</v>
      </c>
      <c r="C1836" s="37" t="s">
        <v>7731</v>
      </c>
      <c r="D1836" s="28" t="s">
        <v>7718</v>
      </c>
      <c r="E1836" s="28" t="s">
        <v>11016</v>
      </c>
      <c r="F1836" s="28" t="s">
        <v>902</v>
      </c>
      <c r="G1836" s="28" t="s">
        <v>7755</v>
      </c>
      <c r="H1836" s="28" t="s">
        <v>7752</v>
      </c>
      <c r="I1836" s="28" t="s">
        <v>903</v>
      </c>
      <c r="J1836" s="28">
        <v>230</v>
      </c>
      <c r="K1836" s="35" t="s">
        <v>8816</v>
      </c>
      <c r="L1836" s="35" t="s">
        <v>13329</v>
      </c>
      <c r="M1836" s="30">
        <v>0.299630181863904</v>
      </c>
      <c r="N1836" s="32" t="s">
        <v>16199</v>
      </c>
      <c r="O1836" s="28" t="s">
        <v>7774</v>
      </c>
      <c r="P1836" s="29">
        <v>0.42402777777777778</v>
      </c>
      <c r="Q1836" s="29">
        <v>0.43287037037037035</v>
      </c>
      <c r="R1836" s="28">
        <v>0</v>
      </c>
      <c r="S1836" s="30">
        <v>12.733333333333334</v>
      </c>
      <c r="T1836" s="32" t="s">
        <v>13330</v>
      </c>
      <c r="U1836" s="32" t="s">
        <v>13331</v>
      </c>
      <c r="V1836" s="30">
        <v>0.21508718582721201</v>
      </c>
      <c r="W1836" s="28">
        <v>0</v>
      </c>
      <c r="X1836" s="28">
        <v>0</v>
      </c>
      <c r="Y1836" s="28" t="s">
        <v>14627</v>
      </c>
      <c r="Z1836" s="28" t="s">
        <v>16138</v>
      </c>
      <c r="AA1836" s="28">
        <v>1</v>
      </c>
      <c r="AB1836" s="28">
        <v>0</v>
      </c>
      <c r="AC1836" s="32">
        <f>Solution[[#This Row],[Old Stop]] +1</f>
        <v>231</v>
      </c>
      <c r="AD1836" s="32" t="str">
        <f>_xlfn.CONCAT(Solution[[#This Row],[Notes]],"_",Solution[[#This Row],[Week '#]],"_", _xlfn.SWITCH(Solution[[#This Row],[Column1]], "M", "Monday", "T", "Tuesday", "W", "Wednesday", "R", "Thursday", "H", "Thursday", "F", "Friday"))</f>
        <v>105_Week3_Friday</v>
      </c>
      <c r="AE1836" s="32" t="str">
        <f>IF(LEN(Solution[[#This Row],[Available Delivery Days]]) =1, Solution[[#This Row],[Available Delivery Days]], IF(ISNUMBER(SEARCH(Solution[[#This Row],[New Delivery Day]], Solution[[#This Row],[Available Delivery Days]])), Solution[[#This Row],[New Delivery Day]], Solution[[#This Row],[Old Delivery Day]]))</f>
        <v>F</v>
      </c>
      <c r="AF1836" s="31">
        <v>50.465000000000003</v>
      </c>
      <c r="AG1836" s="31">
        <v>50.465000000000003</v>
      </c>
      <c r="AH1836" s="28" t="s">
        <v>7832</v>
      </c>
      <c r="AI1836" s="28" t="s">
        <v>932</v>
      </c>
      <c r="AJ1836" s="28" t="s">
        <v>7792</v>
      </c>
      <c r="AK1836" s="28" t="s">
        <v>7792</v>
      </c>
      <c r="AL1836" s="28" t="s">
        <v>7797</v>
      </c>
      <c r="AM1836" s="28">
        <f>_xlfn.XLOOKUP(Solution[[#This Row],[Cu_ID]],Master[cu_id],Master[Notes], "none")</f>
        <v>105</v>
      </c>
      <c r="AN1836" s="28">
        <v>0</v>
      </c>
    </row>
    <row r="1837" spans="1:40" x14ac:dyDescent="0.3">
      <c r="A1837" s="53" t="s">
        <v>13328</v>
      </c>
      <c r="B1837" s="37" t="s">
        <v>11814</v>
      </c>
      <c r="C1837" s="37" t="s">
        <v>7731</v>
      </c>
      <c r="D1837" s="28" t="s">
        <v>7719</v>
      </c>
      <c r="E1837" s="28" t="s">
        <v>11016</v>
      </c>
      <c r="F1837" s="28" t="s">
        <v>902</v>
      </c>
      <c r="G1837" s="28" t="s">
        <v>7810</v>
      </c>
      <c r="H1837" s="28" t="s">
        <v>7752</v>
      </c>
      <c r="I1837" s="28" t="s">
        <v>903</v>
      </c>
      <c r="J1837" s="28">
        <v>230</v>
      </c>
      <c r="K1837" s="35" t="s">
        <v>8816</v>
      </c>
      <c r="L1837" s="35" t="s">
        <v>13329</v>
      </c>
      <c r="M1837" s="30">
        <v>5.9144929591566298</v>
      </c>
      <c r="N1837" s="32" t="s">
        <v>16773</v>
      </c>
      <c r="O1837" s="28" t="s">
        <v>7774</v>
      </c>
      <c r="P1837" s="29">
        <v>0.46341435185185187</v>
      </c>
      <c r="Q1837" s="29">
        <v>0.47225694444444444</v>
      </c>
      <c r="R1837" s="28">
        <v>0</v>
      </c>
      <c r="S1837" s="30">
        <v>12.733333333333334</v>
      </c>
      <c r="T1837" s="32" t="s">
        <v>13330</v>
      </c>
      <c r="U1837" s="32" t="s">
        <v>13331</v>
      </c>
      <c r="V1837" s="30">
        <v>4.3112910172126702</v>
      </c>
      <c r="W1837" s="28">
        <v>0</v>
      </c>
      <c r="X1837" s="28">
        <v>0</v>
      </c>
      <c r="Y1837" s="28" t="s">
        <v>14627</v>
      </c>
      <c r="Z1837" s="28" t="s">
        <v>16642</v>
      </c>
      <c r="AA1837" s="28">
        <v>1</v>
      </c>
      <c r="AB1837" s="28">
        <v>0</v>
      </c>
      <c r="AC1837" s="32">
        <f>Solution[[#This Row],[Old Stop]] +1</f>
        <v>231</v>
      </c>
      <c r="AD1837" s="32" t="str">
        <f>_xlfn.CONCAT(Solution[[#This Row],[Notes]],"_",Solution[[#This Row],[Week '#]],"_", _xlfn.SWITCH(Solution[[#This Row],[Column1]], "M", "Monday", "T", "Tuesday", "W", "Wednesday", "R", "Thursday", "H", "Thursday", "F", "Friday"))</f>
        <v>105_Week4_Friday</v>
      </c>
      <c r="AE1837" s="32" t="str">
        <f>IF(LEN(Solution[[#This Row],[Available Delivery Days]]) =1, Solution[[#This Row],[Available Delivery Days]], IF(ISNUMBER(SEARCH(Solution[[#This Row],[New Delivery Day]], Solution[[#This Row],[Available Delivery Days]])), Solution[[#This Row],[New Delivery Day]], Solution[[#This Row],[Old Delivery Day]]))</f>
        <v>F</v>
      </c>
      <c r="AF1837" s="31">
        <v>50.465000000000003</v>
      </c>
      <c r="AG1837" s="31">
        <v>50.465000000000003</v>
      </c>
      <c r="AH1837" s="28" t="s">
        <v>7832</v>
      </c>
      <c r="AI1837" s="28" t="s">
        <v>932</v>
      </c>
      <c r="AJ1837" s="28" t="s">
        <v>7792</v>
      </c>
      <c r="AK1837" s="28" t="s">
        <v>7792</v>
      </c>
      <c r="AL1837" s="28" t="s">
        <v>7797</v>
      </c>
      <c r="AM1837" s="28">
        <f>_xlfn.XLOOKUP(Solution[[#This Row],[Cu_ID]],Master[cu_id],Master[Notes], "none")</f>
        <v>105</v>
      </c>
      <c r="AN1837" s="28">
        <v>0</v>
      </c>
    </row>
    <row r="1838" spans="1:40" x14ac:dyDescent="0.3">
      <c r="A1838" s="53" t="s">
        <v>14091</v>
      </c>
      <c r="B1838" s="37" t="s">
        <v>14092</v>
      </c>
      <c r="C1838" s="37" t="s">
        <v>7728</v>
      </c>
      <c r="D1838" s="28" t="s">
        <v>7717</v>
      </c>
      <c r="E1838" s="28" t="s">
        <v>11016</v>
      </c>
      <c r="F1838" s="28" t="s">
        <v>900</v>
      </c>
      <c r="G1838" s="28" t="s">
        <v>7759</v>
      </c>
      <c r="H1838" s="28" t="s">
        <v>11016</v>
      </c>
      <c r="I1838" s="28" t="s">
        <v>901</v>
      </c>
      <c r="J1838" s="28">
        <v>0</v>
      </c>
      <c r="K1838" s="35" t="s">
        <v>9190</v>
      </c>
      <c r="L1838" s="35" t="s">
        <v>14093</v>
      </c>
      <c r="M1838" s="30">
        <v>13.674213603138901</v>
      </c>
      <c r="N1838" s="32" t="s">
        <v>15222</v>
      </c>
      <c r="O1838" s="28" t="s">
        <v>7756</v>
      </c>
      <c r="P1838" s="29">
        <v>0.40359953703703705</v>
      </c>
      <c r="Q1838" s="29">
        <v>0.41024305555555557</v>
      </c>
      <c r="R1838" s="28">
        <v>0</v>
      </c>
      <c r="S1838" s="30">
        <v>9.5666666666666664</v>
      </c>
      <c r="T1838" s="32" t="s">
        <v>14094</v>
      </c>
      <c r="U1838" s="32" t="s">
        <v>14095</v>
      </c>
      <c r="V1838" s="30">
        <v>11.989453925971301</v>
      </c>
      <c r="W1838" s="28">
        <v>0</v>
      </c>
      <c r="X1838" s="28">
        <v>0</v>
      </c>
      <c r="Y1838" s="28" t="s">
        <v>14621</v>
      </c>
      <c r="Z1838" s="28" t="s">
        <v>14931</v>
      </c>
      <c r="AA1838" s="28">
        <v>1</v>
      </c>
      <c r="AB1838" s="28">
        <v>0</v>
      </c>
      <c r="AC1838" s="32">
        <f>Solution[[#This Row],[Old Stop]] +1</f>
        <v>1</v>
      </c>
      <c r="AD1838" s="32" t="str">
        <f>_xlfn.CONCAT(Solution[[#This Row],[Notes]],"_",Solution[[#This Row],[Week '#]],"_", _xlfn.SWITCH(Solution[[#This Row],[Column1]], "M", "Monday", "T", "Tuesday", "W", "Wednesday", "R", "Thursday", "H", "Thursday", "F", "Friday"))</f>
        <v>105_Week2_Wednesday</v>
      </c>
      <c r="AE1838" s="32" t="str">
        <f>IF(LEN(Solution[[#This Row],[Available Delivery Days]]) =1, Solution[[#This Row],[Available Delivery Days]], IF(ISNUMBER(SEARCH(Solution[[#This Row],[New Delivery Day]], Solution[[#This Row],[Available Delivery Days]])), Solution[[#This Row],[New Delivery Day]], Solution[[#This Row],[Old Delivery Day]]))</f>
        <v>W</v>
      </c>
      <c r="AF1838" s="31">
        <v>33.575000000000003</v>
      </c>
      <c r="AG1838" s="31">
        <v>23.281199999999998</v>
      </c>
      <c r="AH1838" s="28" t="s">
        <v>7832</v>
      </c>
      <c r="AI1838" s="28" t="s">
        <v>932</v>
      </c>
      <c r="AJ1838" s="28" t="s">
        <v>7793</v>
      </c>
      <c r="AK1838" s="28" t="s">
        <v>7792</v>
      </c>
      <c r="AL1838" s="28" t="s">
        <v>7797</v>
      </c>
      <c r="AM1838" s="28">
        <f>_xlfn.XLOOKUP(Solution[[#This Row],[Cu_ID]],Master[cu_id],Master[Notes], "none")</f>
        <v>105</v>
      </c>
      <c r="AN1838" s="28">
        <v>0</v>
      </c>
    </row>
    <row r="1839" spans="1:40" x14ac:dyDescent="0.3">
      <c r="A1839" s="53" t="s">
        <v>14091</v>
      </c>
      <c r="B1839" s="37" t="s">
        <v>14092</v>
      </c>
      <c r="C1839" s="37" t="s">
        <v>7728</v>
      </c>
      <c r="D1839" s="28" t="s">
        <v>7719</v>
      </c>
      <c r="E1839" s="28" t="s">
        <v>11016</v>
      </c>
      <c r="F1839" s="28" t="s">
        <v>900</v>
      </c>
      <c r="G1839" s="28" t="s">
        <v>7768</v>
      </c>
      <c r="H1839" s="28" t="s">
        <v>11016</v>
      </c>
      <c r="I1839" s="28" t="s">
        <v>901</v>
      </c>
      <c r="J1839" s="28">
        <v>0</v>
      </c>
      <c r="K1839" s="35" t="s">
        <v>9190</v>
      </c>
      <c r="L1839" s="35" t="s">
        <v>14093</v>
      </c>
      <c r="M1839" s="30">
        <v>13.674213603138901</v>
      </c>
      <c r="N1839" s="32" t="s">
        <v>16736</v>
      </c>
      <c r="O1839" s="28" t="s">
        <v>7756</v>
      </c>
      <c r="P1839" s="29">
        <v>0.41722222222222222</v>
      </c>
      <c r="Q1839" s="29">
        <v>0.42386574074074074</v>
      </c>
      <c r="R1839" s="28">
        <v>0</v>
      </c>
      <c r="S1839" s="30">
        <v>9.5666666666666664</v>
      </c>
      <c r="T1839" s="32" t="s">
        <v>14094</v>
      </c>
      <c r="U1839" s="32" t="s">
        <v>14095</v>
      </c>
      <c r="V1839" s="30">
        <v>11.989453925971301</v>
      </c>
      <c r="W1839" s="28">
        <v>0</v>
      </c>
      <c r="X1839" s="28">
        <v>0</v>
      </c>
      <c r="Y1839" s="28" t="s">
        <v>14621</v>
      </c>
      <c r="Z1839" s="28" t="s">
        <v>16493</v>
      </c>
      <c r="AA1839" s="28">
        <v>1</v>
      </c>
      <c r="AB1839" s="28">
        <v>0</v>
      </c>
      <c r="AC1839" s="32">
        <f>Solution[[#This Row],[Old Stop]] +1</f>
        <v>1</v>
      </c>
      <c r="AD1839" s="32" t="str">
        <f>_xlfn.CONCAT(Solution[[#This Row],[Notes]],"_",Solution[[#This Row],[Week '#]],"_", _xlfn.SWITCH(Solution[[#This Row],[Column1]], "M", "Monday", "T", "Tuesday", "W", "Wednesday", "R", "Thursday", "H", "Thursday", "F", "Friday"))</f>
        <v>105_Week4_Wednesday</v>
      </c>
      <c r="AE1839" s="32" t="str">
        <f>IF(LEN(Solution[[#This Row],[Available Delivery Days]]) =1, Solution[[#This Row],[Available Delivery Days]], IF(ISNUMBER(SEARCH(Solution[[#This Row],[New Delivery Day]], Solution[[#This Row],[Available Delivery Days]])), Solution[[#This Row],[New Delivery Day]], Solution[[#This Row],[Old Delivery Day]]))</f>
        <v>W</v>
      </c>
      <c r="AF1839" s="31">
        <v>33.575000000000003</v>
      </c>
      <c r="AG1839" s="31">
        <v>23.281199999999998</v>
      </c>
      <c r="AH1839" s="28" t="s">
        <v>7832</v>
      </c>
      <c r="AI1839" s="28" t="s">
        <v>932</v>
      </c>
      <c r="AJ1839" s="28" t="s">
        <v>7793</v>
      </c>
      <c r="AK1839" s="28" t="s">
        <v>7792</v>
      </c>
      <c r="AL1839" s="28" t="s">
        <v>7797</v>
      </c>
      <c r="AM1839" s="28">
        <f>_xlfn.XLOOKUP(Solution[[#This Row],[Cu_ID]],Master[cu_id],Master[Notes], "none")</f>
        <v>105</v>
      </c>
      <c r="AN1839" s="28">
        <v>0</v>
      </c>
    </row>
    <row r="1840" spans="1:40" x14ac:dyDescent="0.3">
      <c r="A1840" s="53" t="s">
        <v>13125</v>
      </c>
      <c r="B1840" s="37" t="s">
        <v>13126</v>
      </c>
      <c r="C1840" s="37" t="s">
        <v>7728</v>
      </c>
      <c r="D1840" s="28" t="s">
        <v>7717</v>
      </c>
      <c r="E1840" s="28" t="s">
        <v>11016</v>
      </c>
      <c r="F1840" s="28" t="s">
        <v>900</v>
      </c>
      <c r="G1840" s="28" t="s">
        <v>7758</v>
      </c>
      <c r="H1840" s="28" t="s">
        <v>11016</v>
      </c>
      <c r="I1840" s="28" t="s">
        <v>901</v>
      </c>
      <c r="J1840" s="28">
        <v>0</v>
      </c>
      <c r="K1840" s="35" t="s">
        <v>9119</v>
      </c>
      <c r="L1840" s="35" t="s">
        <v>13127</v>
      </c>
      <c r="M1840" s="30">
        <v>8.6213910728693008</v>
      </c>
      <c r="N1840" s="32" t="s">
        <v>15223</v>
      </c>
      <c r="O1840" s="28" t="s">
        <v>7756</v>
      </c>
      <c r="P1840" s="29">
        <v>0.41622685185185188</v>
      </c>
      <c r="Q1840" s="29">
        <v>0.41956018518518517</v>
      </c>
      <c r="R1840" s="28">
        <v>0</v>
      </c>
      <c r="S1840" s="30">
        <v>4.8</v>
      </c>
      <c r="T1840" s="32" t="s">
        <v>13128</v>
      </c>
      <c r="U1840" s="32" t="s">
        <v>13129</v>
      </c>
      <c r="V1840" s="30">
        <v>8.3620024549528207</v>
      </c>
      <c r="W1840" s="28">
        <v>0</v>
      </c>
      <c r="X1840" s="28">
        <v>0</v>
      </c>
      <c r="Y1840" s="28" t="s">
        <v>14621</v>
      </c>
      <c r="Z1840" s="28" t="s">
        <v>14931</v>
      </c>
      <c r="AA1840" s="28">
        <v>1</v>
      </c>
      <c r="AB1840" s="28">
        <v>0</v>
      </c>
      <c r="AC1840" s="32">
        <f>Solution[[#This Row],[Old Stop]] +1</f>
        <v>1</v>
      </c>
      <c r="AD1840" s="32" t="str">
        <f>_xlfn.CONCAT(Solution[[#This Row],[Notes]],"_",Solution[[#This Row],[Week '#]],"_", _xlfn.SWITCH(Solution[[#This Row],[Column1]], "M", "Monday", "T", "Tuesday", "W", "Wednesday", "R", "Thursday", "H", "Thursday", "F", "Friday"))</f>
        <v>105_Week2_Wednesday</v>
      </c>
      <c r="AE1840" s="32" t="str">
        <f>IF(LEN(Solution[[#This Row],[Available Delivery Days]]) =1, Solution[[#This Row],[Available Delivery Days]], IF(ISNUMBER(SEARCH(Solution[[#This Row],[New Delivery Day]], Solution[[#This Row],[Available Delivery Days]])), Solution[[#This Row],[New Delivery Day]], Solution[[#This Row],[Old Delivery Day]]))</f>
        <v>W</v>
      </c>
      <c r="AF1840" s="31">
        <v>0</v>
      </c>
      <c r="AG1840" s="31">
        <v>0</v>
      </c>
      <c r="AH1840" s="28" t="s">
        <v>7832</v>
      </c>
      <c r="AI1840" s="28" t="s">
        <v>932</v>
      </c>
      <c r="AJ1840" s="28" t="s">
        <v>7793</v>
      </c>
      <c r="AK1840" s="28" t="s">
        <v>7792</v>
      </c>
      <c r="AL1840" s="28" t="s">
        <v>7797</v>
      </c>
      <c r="AM1840" s="28">
        <f>_xlfn.XLOOKUP(Solution[[#This Row],[Cu_ID]],Master[cu_id],Master[Notes], "none")</f>
        <v>105</v>
      </c>
      <c r="AN1840" s="28">
        <v>0</v>
      </c>
    </row>
    <row r="1841" spans="1:40" x14ac:dyDescent="0.3">
      <c r="A1841" s="53" t="s">
        <v>13125</v>
      </c>
      <c r="B1841" s="37" t="s">
        <v>13126</v>
      </c>
      <c r="C1841" s="37" t="s">
        <v>7728</v>
      </c>
      <c r="D1841" s="28" t="s">
        <v>7719</v>
      </c>
      <c r="E1841" s="28" t="s">
        <v>11016</v>
      </c>
      <c r="F1841" s="28" t="s">
        <v>900</v>
      </c>
      <c r="G1841" s="28" t="s">
        <v>7723</v>
      </c>
      <c r="H1841" s="28" t="s">
        <v>11016</v>
      </c>
      <c r="I1841" s="28" t="s">
        <v>901</v>
      </c>
      <c r="J1841" s="28">
        <v>0</v>
      </c>
      <c r="K1841" s="35" t="s">
        <v>9119</v>
      </c>
      <c r="L1841" s="35" t="s">
        <v>13127</v>
      </c>
      <c r="M1841" s="30">
        <v>8.6213910728693008</v>
      </c>
      <c r="N1841" s="32" t="s">
        <v>16735</v>
      </c>
      <c r="O1841" s="28" t="s">
        <v>7756</v>
      </c>
      <c r="P1841" s="29">
        <v>0.42984953703703704</v>
      </c>
      <c r="Q1841" s="29">
        <v>0.43318287037037034</v>
      </c>
      <c r="R1841" s="28">
        <v>0</v>
      </c>
      <c r="S1841" s="30">
        <v>4.8</v>
      </c>
      <c r="T1841" s="32" t="s">
        <v>13128</v>
      </c>
      <c r="U1841" s="32" t="s">
        <v>13129</v>
      </c>
      <c r="V1841" s="30">
        <v>8.3620024549528207</v>
      </c>
      <c r="W1841" s="28">
        <v>0</v>
      </c>
      <c r="X1841" s="28">
        <v>0</v>
      </c>
      <c r="Y1841" s="28" t="s">
        <v>14621</v>
      </c>
      <c r="Z1841" s="28" t="s">
        <v>16493</v>
      </c>
      <c r="AA1841" s="28">
        <v>1</v>
      </c>
      <c r="AB1841" s="28">
        <v>0</v>
      </c>
      <c r="AC1841" s="32">
        <f>Solution[[#This Row],[Old Stop]] +1</f>
        <v>1</v>
      </c>
      <c r="AD1841" s="32" t="str">
        <f>_xlfn.CONCAT(Solution[[#This Row],[Notes]],"_",Solution[[#This Row],[Week '#]],"_", _xlfn.SWITCH(Solution[[#This Row],[Column1]], "M", "Monday", "T", "Tuesday", "W", "Wednesday", "R", "Thursday", "H", "Thursday", "F", "Friday"))</f>
        <v>105_Week4_Wednesday</v>
      </c>
      <c r="AE1841" s="32" t="str">
        <f>IF(LEN(Solution[[#This Row],[Available Delivery Days]]) =1, Solution[[#This Row],[Available Delivery Days]], IF(ISNUMBER(SEARCH(Solution[[#This Row],[New Delivery Day]], Solution[[#This Row],[Available Delivery Days]])), Solution[[#This Row],[New Delivery Day]], Solution[[#This Row],[Old Delivery Day]]))</f>
        <v>W</v>
      </c>
      <c r="AF1841" s="31">
        <v>0</v>
      </c>
      <c r="AG1841" s="31">
        <v>0</v>
      </c>
      <c r="AH1841" s="28" t="s">
        <v>7832</v>
      </c>
      <c r="AI1841" s="28" t="s">
        <v>932</v>
      </c>
      <c r="AJ1841" s="28" t="s">
        <v>7793</v>
      </c>
      <c r="AK1841" s="28" t="s">
        <v>7792</v>
      </c>
      <c r="AL1841" s="28" t="s">
        <v>7797</v>
      </c>
      <c r="AM1841" s="28">
        <f>_xlfn.XLOOKUP(Solution[[#This Row],[Cu_ID]],Master[cu_id],Master[Notes], "none")</f>
        <v>105</v>
      </c>
      <c r="AN1841" s="28">
        <v>0</v>
      </c>
    </row>
    <row r="1842" spans="1:40" x14ac:dyDescent="0.3">
      <c r="A1842" s="53" t="s">
        <v>11103</v>
      </c>
      <c r="B1842" s="37" t="s">
        <v>7738</v>
      </c>
      <c r="C1842" s="37" t="s">
        <v>7737</v>
      </c>
      <c r="D1842" s="28" t="s">
        <v>7716</v>
      </c>
      <c r="E1842" s="28" t="s">
        <v>7734</v>
      </c>
      <c r="F1842" s="28" t="s">
        <v>900</v>
      </c>
      <c r="G1842" s="28" t="s">
        <v>7774</v>
      </c>
      <c r="H1842" s="28" t="s">
        <v>7734</v>
      </c>
      <c r="I1842" s="28" t="s">
        <v>902</v>
      </c>
      <c r="J1842" s="28">
        <v>1</v>
      </c>
      <c r="K1842" s="35" t="s">
        <v>8567</v>
      </c>
      <c r="L1842" s="35" t="s">
        <v>11104</v>
      </c>
      <c r="M1842" s="30">
        <v>1.0036770999431599</v>
      </c>
      <c r="N1842" s="32" t="s">
        <v>14838</v>
      </c>
      <c r="O1842" s="28" t="s">
        <v>7774</v>
      </c>
      <c r="P1842" s="29">
        <v>0.33336805555555554</v>
      </c>
      <c r="Q1842" s="29">
        <v>0.34009259259259261</v>
      </c>
      <c r="R1842" s="28">
        <v>0</v>
      </c>
      <c r="S1842" s="30">
        <v>9.683574621414877</v>
      </c>
      <c r="T1842" s="32" t="s">
        <v>11105</v>
      </c>
      <c r="U1842" s="32" t="s">
        <v>11106</v>
      </c>
      <c r="V1842" s="30">
        <v>0.25718512900595503</v>
      </c>
      <c r="W1842" s="28">
        <v>0</v>
      </c>
      <c r="Y1842" s="28" t="s">
        <v>14645</v>
      </c>
      <c r="Z1842" s="28" t="s">
        <v>14646</v>
      </c>
      <c r="AA1842" s="28">
        <v>1</v>
      </c>
      <c r="AB1842" s="28">
        <v>0</v>
      </c>
      <c r="AC1842" s="32">
        <f>Solution[[#This Row],[Old Stop]] +1</f>
        <v>2</v>
      </c>
      <c r="AD1842" s="32" t="str">
        <f>_xlfn.CONCAT(Solution[[#This Row],[Notes]],"_",Solution[[#This Row],[Week '#]],"_", _xlfn.SWITCH(Solution[[#This Row],[Column1]], "M", "Monday", "T", "Tuesday", "W", "Wednesday", "R", "Thursday", "H", "Thursday", "F", "Friday"))</f>
        <v>102_Week1_Wednesday</v>
      </c>
      <c r="AE1842" s="32" t="str">
        <f>IF(LEN(Solution[[#This Row],[Available Delivery Days]]) =1, Solution[[#This Row],[Available Delivery Days]], IF(ISNUMBER(SEARCH(Solution[[#This Row],[New Delivery Day]], Solution[[#This Row],[Available Delivery Days]])), Solution[[#This Row],[New Delivery Day]], Solution[[#This Row],[Old Delivery Day]]))</f>
        <v>W</v>
      </c>
      <c r="AF1842" s="31">
        <v>0</v>
      </c>
      <c r="AG1842" s="31">
        <v>0</v>
      </c>
      <c r="AH1842" s="28" t="s">
        <v>7832</v>
      </c>
      <c r="AI1842" s="28" t="s">
        <v>932</v>
      </c>
      <c r="AJ1842" s="28" t="s">
        <v>7793</v>
      </c>
      <c r="AK1842" s="28" t="s">
        <v>7792</v>
      </c>
      <c r="AL1842" s="28" t="s">
        <v>7797</v>
      </c>
      <c r="AM1842" s="28" t="str">
        <f>_xlfn.XLOOKUP(Solution[[#This Row],[Cu_ID]],Master[cu_id],Master[Notes], "none")</f>
        <v>102</v>
      </c>
      <c r="AN1842" s="28">
        <v>0</v>
      </c>
    </row>
    <row r="1843" spans="1:40" x14ac:dyDescent="0.3">
      <c r="A1843" s="53" t="s">
        <v>11103</v>
      </c>
      <c r="B1843" s="37" t="s">
        <v>7738</v>
      </c>
      <c r="C1843" s="37" t="s">
        <v>7737</v>
      </c>
      <c r="D1843" s="28" t="s">
        <v>7717</v>
      </c>
      <c r="E1843" s="28" t="s">
        <v>7734</v>
      </c>
      <c r="F1843" s="28" t="s">
        <v>900</v>
      </c>
      <c r="G1843" s="28" t="s">
        <v>7788</v>
      </c>
      <c r="H1843" s="28" t="s">
        <v>7734</v>
      </c>
      <c r="I1843" s="28" t="s">
        <v>902</v>
      </c>
      <c r="J1843" s="28">
        <v>1</v>
      </c>
      <c r="K1843" s="35" t="s">
        <v>8567</v>
      </c>
      <c r="L1843" s="35" t="s">
        <v>11104</v>
      </c>
      <c r="M1843" s="30">
        <v>11.4971500802785</v>
      </c>
      <c r="N1843" s="32" t="s">
        <v>14839</v>
      </c>
      <c r="O1843" s="28" t="s">
        <v>7774</v>
      </c>
      <c r="P1843" s="29">
        <v>0.5438425925925926</v>
      </c>
      <c r="Q1843" s="29">
        <v>0.55056712962962961</v>
      </c>
      <c r="R1843" s="28">
        <v>0</v>
      </c>
      <c r="S1843" s="30">
        <v>9.683574621414877</v>
      </c>
      <c r="T1843" s="32" t="s">
        <v>11105</v>
      </c>
      <c r="U1843" s="32" t="s">
        <v>11106</v>
      </c>
      <c r="V1843" s="30">
        <v>8.3170271609877293</v>
      </c>
      <c r="W1843" s="28">
        <v>0</v>
      </c>
      <c r="Y1843" s="28" t="s">
        <v>14645</v>
      </c>
      <c r="Z1843" s="28" t="s">
        <v>14651</v>
      </c>
      <c r="AA1843" s="28">
        <v>1</v>
      </c>
      <c r="AB1843" s="28">
        <v>0</v>
      </c>
      <c r="AC1843" s="32">
        <f>Solution[[#This Row],[Old Stop]] +1</f>
        <v>2</v>
      </c>
      <c r="AD1843" s="32" t="str">
        <f>_xlfn.CONCAT(Solution[[#This Row],[Notes]],"_",Solution[[#This Row],[Week '#]],"_", _xlfn.SWITCH(Solution[[#This Row],[Column1]], "M", "Monday", "T", "Tuesday", "W", "Wednesday", "R", "Thursday", "H", "Thursday", "F", "Friday"))</f>
        <v>102_Week2_Wednesday</v>
      </c>
      <c r="AE1843" s="32" t="str">
        <f>IF(LEN(Solution[[#This Row],[Available Delivery Days]]) =1, Solution[[#This Row],[Available Delivery Days]], IF(ISNUMBER(SEARCH(Solution[[#This Row],[New Delivery Day]], Solution[[#This Row],[Available Delivery Days]])), Solution[[#This Row],[New Delivery Day]], Solution[[#This Row],[Old Delivery Day]]))</f>
        <v>W</v>
      </c>
      <c r="AF1843" s="31">
        <v>0</v>
      </c>
      <c r="AG1843" s="31">
        <v>0</v>
      </c>
      <c r="AH1843" s="28" t="s">
        <v>7832</v>
      </c>
      <c r="AI1843" s="28" t="s">
        <v>932</v>
      </c>
      <c r="AJ1843" s="28" t="s">
        <v>7793</v>
      </c>
      <c r="AK1843" s="28" t="s">
        <v>7792</v>
      </c>
      <c r="AL1843" s="28" t="s">
        <v>7797</v>
      </c>
      <c r="AM1843" s="28" t="str">
        <f>_xlfn.XLOOKUP(Solution[[#This Row],[Cu_ID]],Master[cu_id],Master[Notes], "none")</f>
        <v>102</v>
      </c>
      <c r="AN1843" s="28">
        <v>0</v>
      </c>
    </row>
    <row r="1844" spans="1:40" x14ac:dyDescent="0.3">
      <c r="A1844" s="53" t="s">
        <v>11103</v>
      </c>
      <c r="B1844" s="37" t="s">
        <v>7738</v>
      </c>
      <c r="C1844" s="37" t="s">
        <v>7737</v>
      </c>
      <c r="D1844" s="28" t="s">
        <v>7718</v>
      </c>
      <c r="E1844" s="28" t="s">
        <v>7734</v>
      </c>
      <c r="F1844" s="28" t="s">
        <v>900</v>
      </c>
      <c r="G1844" s="28" t="s">
        <v>7748</v>
      </c>
      <c r="H1844" s="28" t="s">
        <v>7734</v>
      </c>
      <c r="I1844" s="28" t="s">
        <v>902</v>
      </c>
      <c r="J1844" s="28">
        <v>1</v>
      </c>
      <c r="K1844" s="35" t="s">
        <v>8567</v>
      </c>
      <c r="L1844" s="35" t="s">
        <v>11104</v>
      </c>
      <c r="M1844" s="30">
        <v>4.2956962119787896</v>
      </c>
      <c r="N1844" s="32" t="s">
        <v>15788</v>
      </c>
      <c r="O1844" s="28" t="s">
        <v>7774</v>
      </c>
      <c r="P1844" s="29">
        <v>0.34423611111111113</v>
      </c>
      <c r="Q1844" s="29">
        <v>0.35096064814814815</v>
      </c>
      <c r="R1844" s="28">
        <v>0</v>
      </c>
      <c r="S1844" s="30">
        <v>9.683574621414877</v>
      </c>
      <c r="T1844" s="32" t="s">
        <v>11105</v>
      </c>
      <c r="U1844" s="32" t="s">
        <v>11106</v>
      </c>
      <c r="V1844" s="30">
        <v>2.5391284955680402</v>
      </c>
      <c r="W1844" s="28">
        <v>0</v>
      </c>
      <c r="Y1844" s="28" t="s">
        <v>14645</v>
      </c>
      <c r="Z1844" s="28" t="s">
        <v>15752</v>
      </c>
      <c r="AA1844" s="28">
        <v>1</v>
      </c>
      <c r="AB1844" s="28">
        <v>0</v>
      </c>
      <c r="AC1844" s="32">
        <f>Solution[[#This Row],[Old Stop]] +1</f>
        <v>2</v>
      </c>
      <c r="AD1844" s="32" t="str">
        <f>_xlfn.CONCAT(Solution[[#This Row],[Notes]],"_",Solution[[#This Row],[Week '#]],"_", _xlfn.SWITCH(Solution[[#This Row],[Column1]], "M", "Monday", "T", "Tuesday", "W", "Wednesday", "R", "Thursday", "H", "Thursday", "F", "Friday"))</f>
        <v>102_Week3_Wednesday</v>
      </c>
      <c r="AE1844" s="32" t="str">
        <f>IF(LEN(Solution[[#This Row],[Available Delivery Days]]) =1, Solution[[#This Row],[Available Delivery Days]], IF(ISNUMBER(SEARCH(Solution[[#This Row],[New Delivery Day]], Solution[[#This Row],[Available Delivery Days]])), Solution[[#This Row],[New Delivery Day]], Solution[[#This Row],[Old Delivery Day]]))</f>
        <v>W</v>
      </c>
      <c r="AF1844" s="31">
        <v>0</v>
      </c>
      <c r="AG1844" s="31">
        <v>0</v>
      </c>
      <c r="AH1844" s="28" t="s">
        <v>7832</v>
      </c>
      <c r="AI1844" s="28" t="s">
        <v>932</v>
      </c>
      <c r="AJ1844" s="28" t="s">
        <v>7793</v>
      </c>
      <c r="AK1844" s="28" t="s">
        <v>7792</v>
      </c>
      <c r="AL1844" s="28" t="s">
        <v>7797</v>
      </c>
      <c r="AM1844" s="28" t="str">
        <f>_xlfn.XLOOKUP(Solution[[#This Row],[Cu_ID]],Master[cu_id],Master[Notes], "none")</f>
        <v>102</v>
      </c>
      <c r="AN1844" s="28">
        <v>0</v>
      </c>
    </row>
    <row r="1845" spans="1:40" x14ac:dyDescent="0.3">
      <c r="A1845" s="53" t="s">
        <v>11103</v>
      </c>
      <c r="B1845" s="37" t="s">
        <v>7738</v>
      </c>
      <c r="C1845" s="37" t="s">
        <v>7737</v>
      </c>
      <c r="D1845" s="28" t="s">
        <v>7719</v>
      </c>
      <c r="E1845" s="28" t="s">
        <v>7734</v>
      </c>
      <c r="F1845" s="28" t="s">
        <v>900</v>
      </c>
      <c r="G1845" s="28" t="s">
        <v>7755</v>
      </c>
      <c r="H1845" s="28" t="s">
        <v>7734</v>
      </c>
      <c r="I1845" s="28" t="s">
        <v>902</v>
      </c>
      <c r="J1845" s="28">
        <v>1</v>
      </c>
      <c r="K1845" s="35" t="s">
        <v>8567</v>
      </c>
      <c r="L1845" s="35" t="s">
        <v>11104</v>
      </c>
      <c r="M1845" s="30">
        <v>11.4971500802785</v>
      </c>
      <c r="N1845" s="32" t="s">
        <v>16284</v>
      </c>
      <c r="O1845" s="28" t="s">
        <v>7774</v>
      </c>
      <c r="P1845" s="29">
        <v>0.5222106481481481</v>
      </c>
      <c r="Q1845" s="29">
        <v>0.52893518518518523</v>
      </c>
      <c r="R1845" s="28">
        <v>0</v>
      </c>
      <c r="S1845" s="30">
        <v>9.683574621414877</v>
      </c>
      <c r="T1845" s="32" t="s">
        <v>11105</v>
      </c>
      <c r="U1845" s="32" t="s">
        <v>11106</v>
      </c>
      <c r="V1845" s="30">
        <v>8.3170271609877293</v>
      </c>
      <c r="W1845" s="28">
        <v>0</v>
      </c>
      <c r="Y1845" s="28" t="s">
        <v>14645</v>
      </c>
      <c r="Z1845" s="28" t="s">
        <v>16253</v>
      </c>
      <c r="AA1845" s="28">
        <v>1</v>
      </c>
      <c r="AB1845" s="28">
        <v>0</v>
      </c>
      <c r="AC1845" s="32">
        <f>Solution[[#This Row],[Old Stop]] +1</f>
        <v>2</v>
      </c>
      <c r="AD1845" s="32" t="str">
        <f>_xlfn.CONCAT(Solution[[#This Row],[Notes]],"_",Solution[[#This Row],[Week '#]],"_", _xlfn.SWITCH(Solution[[#This Row],[Column1]], "M", "Monday", "T", "Tuesday", "W", "Wednesday", "R", "Thursday", "H", "Thursday", "F", "Friday"))</f>
        <v>102_Week4_Wednesday</v>
      </c>
      <c r="AE1845" s="32" t="str">
        <f>IF(LEN(Solution[[#This Row],[Available Delivery Days]]) =1, Solution[[#This Row],[Available Delivery Days]], IF(ISNUMBER(SEARCH(Solution[[#This Row],[New Delivery Day]], Solution[[#This Row],[Available Delivery Days]])), Solution[[#This Row],[New Delivery Day]], Solution[[#This Row],[Old Delivery Day]]))</f>
        <v>W</v>
      </c>
      <c r="AF1845" s="31">
        <v>0</v>
      </c>
      <c r="AG1845" s="31">
        <v>0</v>
      </c>
      <c r="AH1845" s="28" t="s">
        <v>7832</v>
      </c>
      <c r="AI1845" s="28" t="s">
        <v>932</v>
      </c>
      <c r="AJ1845" s="28" t="s">
        <v>7793</v>
      </c>
      <c r="AK1845" s="28" t="s">
        <v>7792</v>
      </c>
      <c r="AL1845" s="28" t="s">
        <v>7797</v>
      </c>
      <c r="AM1845" s="28" t="str">
        <f>_xlfn.XLOOKUP(Solution[[#This Row],[Cu_ID]],Master[cu_id],Master[Notes], "none")</f>
        <v>102</v>
      </c>
      <c r="AN1845" s="28">
        <v>0</v>
      </c>
    </row>
    <row r="1846" spans="1:40" x14ac:dyDescent="0.3">
      <c r="A1846" s="53" t="s">
        <v>11112</v>
      </c>
      <c r="B1846" s="37" t="s">
        <v>7745</v>
      </c>
      <c r="C1846" s="37" t="s">
        <v>7737</v>
      </c>
      <c r="D1846" s="28" t="s">
        <v>7716</v>
      </c>
      <c r="E1846" s="28" t="s">
        <v>7734</v>
      </c>
      <c r="F1846" s="28" t="s">
        <v>903</v>
      </c>
      <c r="G1846" s="28" t="s">
        <v>7755</v>
      </c>
      <c r="H1846" s="28" t="s">
        <v>7734</v>
      </c>
      <c r="I1846" s="28" t="s">
        <v>902</v>
      </c>
      <c r="J1846" s="28">
        <v>20</v>
      </c>
      <c r="K1846" s="35" t="s">
        <v>8575</v>
      </c>
      <c r="L1846" s="35" t="s">
        <v>11113</v>
      </c>
      <c r="M1846" s="30">
        <v>28.5124129224569</v>
      </c>
      <c r="N1846" s="32" t="s">
        <v>14795</v>
      </c>
      <c r="O1846" s="28" t="s">
        <v>7774</v>
      </c>
      <c r="P1846" s="29">
        <v>0.37966435185185188</v>
      </c>
      <c r="Q1846" s="29">
        <v>0.39736111111111111</v>
      </c>
      <c r="R1846" s="28">
        <v>0</v>
      </c>
      <c r="S1846" s="30">
        <v>25.488888888333335</v>
      </c>
      <c r="T1846" s="32" t="s">
        <v>11105</v>
      </c>
      <c r="U1846" s="32" t="s">
        <v>11106</v>
      </c>
      <c r="V1846" s="30">
        <v>26.540901735038599</v>
      </c>
      <c r="W1846" s="28">
        <v>6</v>
      </c>
      <c r="X1846" s="28">
        <v>0.115384615384615</v>
      </c>
      <c r="Y1846" s="28" t="s">
        <v>14619</v>
      </c>
      <c r="Z1846" s="28" t="s">
        <v>14620</v>
      </c>
      <c r="AA1846" s="28">
        <v>1</v>
      </c>
      <c r="AB1846" s="28">
        <v>31</v>
      </c>
      <c r="AC1846" s="32">
        <f>Solution[[#This Row],[Old Stop]] +1</f>
        <v>21</v>
      </c>
      <c r="AD1846" s="32" t="str">
        <f>_xlfn.CONCAT(Solution[[#This Row],[Notes]],"_",Solution[[#This Row],[Week '#]],"_", _xlfn.SWITCH(Solution[[#This Row],[Column1]], "M", "Monday", "T", "Tuesday", "W", "Wednesday", "R", "Thursday", "H", "Thursday", "F", "Friday"))</f>
        <v>102_Week1_Tuesday</v>
      </c>
      <c r="AE1846" s="32" t="str">
        <f>IF(LEN(Solution[[#This Row],[Available Delivery Days]]) =1, Solution[[#This Row],[Available Delivery Days]], IF(ISNUMBER(SEARCH(Solution[[#This Row],[New Delivery Day]], Solution[[#This Row],[Available Delivery Days]])), Solution[[#This Row],[New Delivery Day]], Solution[[#This Row],[Old Delivery Day]]))</f>
        <v>T</v>
      </c>
      <c r="AF1846" s="31">
        <v>81.752499999999998</v>
      </c>
      <c r="AG1846" s="31">
        <v>79.290000000000006</v>
      </c>
      <c r="AH1846" s="28" t="s">
        <v>7832</v>
      </c>
      <c r="AI1846" s="28" t="s">
        <v>932</v>
      </c>
      <c r="AJ1846" s="28" t="s">
        <v>7793</v>
      </c>
      <c r="AK1846" s="28" t="s">
        <v>7792</v>
      </c>
      <c r="AL1846" s="28" t="s">
        <v>7797</v>
      </c>
      <c r="AM1846" s="28">
        <f>_xlfn.XLOOKUP(Solution[[#This Row],[Cu_ID]],Master[cu_id],Master[Notes], "none")</f>
        <v>102</v>
      </c>
      <c r="AN1846" s="28">
        <v>31</v>
      </c>
    </row>
    <row r="1847" spans="1:40" x14ac:dyDescent="0.3">
      <c r="A1847" s="53" t="s">
        <v>11112</v>
      </c>
      <c r="B1847" s="37" t="s">
        <v>7745</v>
      </c>
      <c r="C1847" s="37" t="s">
        <v>7737</v>
      </c>
      <c r="D1847" s="28" t="s">
        <v>7717</v>
      </c>
      <c r="E1847" s="28" t="s">
        <v>7734</v>
      </c>
      <c r="F1847" s="28" t="s">
        <v>903</v>
      </c>
      <c r="G1847" s="28" t="s">
        <v>7788</v>
      </c>
      <c r="H1847" s="28" t="s">
        <v>7734</v>
      </c>
      <c r="I1847" s="28" t="s">
        <v>902</v>
      </c>
      <c r="J1847" s="28">
        <v>20</v>
      </c>
      <c r="K1847" s="35" t="s">
        <v>8575</v>
      </c>
      <c r="L1847" s="35" t="s">
        <v>11113</v>
      </c>
      <c r="M1847" s="30">
        <v>0.63679696246981599</v>
      </c>
      <c r="N1847" s="32" t="s">
        <v>14796</v>
      </c>
      <c r="O1847" s="28" t="s">
        <v>7774</v>
      </c>
      <c r="P1847" s="29">
        <v>0.48202546296296295</v>
      </c>
      <c r="Q1847" s="29">
        <v>0.49972222222222223</v>
      </c>
      <c r="R1847" s="28">
        <v>0</v>
      </c>
      <c r="S1847" s="30">
        <v>25.488888888333335</v>
      </c>
      <c r="T1847" s="32" t="s">
        <v>11105</v>
      </c>
      <c r="U1847" s="32" t="s">
        <v>11106</v>
      </c>
      <c r="V1847" s="30">
        <v>0.12700710648288599</v>
      </c>
      <c r="W1847" s="28">
        <v>6</v>
      </c>
      <c r="X1847" s="28">
        <v>0.115384615384615</v>
      </c>
      <c r="Y1847" s="28" t="s">
        <v>14619</v>
      </c>
      <c r="Z1847" s="28" t="s">
        <v>14647</v>
      </c>
      <c r="AA1847" s="28">
        <v>1</v>
      </c>
      <c r="AB1847" s="28">
        <v>31</v>
      </c>
      <c r="AC1847" s="32">
        <f>Solution[[#This Row],[Old Stop]] +1</f>
        <v>21</v>
      </c>
      <c r="AD1847" s="32" t="str">
        <f>_xlfn.CONCAT(Solution[[#This Row],[Notes]],"_",Solution[[#This Row],[Week '#]],"_", _xlfn.SWITCH(Solution[[#This Row],[Column1]], "M", "Monday", "T", "Tuesday", "W", "Wednesday", "R", "Thursday", "H", "Thursday", "F", "Friday"))</f>
        <v>102_Week2_Tuesday</v>
      </c>
      <c r="AE1847" s="32" t="str">
        <f>IF(LEN(Solution[[#This Row],[Available Delivery Days]]) =1, Solution[[#This Row],[Available Delivery Days]], IF(ISNUMBER(SEARCH(Solution[[#This Row],[New Delivery Day]], Solution[[#This Row],[Available Delivery Days]])), Solution[[#This Row],[New Delivery Day]], Solution[[#This Row],[Old Delivery Day]]))</f>
        <v>T</v>
      </c>
      <c r="AF1847" s="31">
        <v>81.752499999999998</v>
      </c>
      <c r="AG1847" s="31">
        <v>79.290000000000006</v>
      </c>
      <c r="AH1847" s="28" t="s">
        <v>7832</v>
      </c>
      <c r="AI1847" s="28" t="s">
        <v>932</v>
      </c>
      <c r="AJ1847" s="28" t="s">
        <v>7793</v>
      </c>
      <c r="AK1847" s="28" t="s">
        <v>7792</v>
      </c>
      <c r="AL1847" s="28" t="s">
        <v>7797</v>
      </c>
      <c r="AM1847" s="28">
        <f>_xlfn.XLOOKUP(Solution[[#This Row],[Cu_ID]],Master[cu_id],Master[Notes], "none")</f>
        <v>102</v>
      </c>
      <c r="AN1847" s="28">
        <v>31</v>
      </c>
    </row>
    <row r="1848" spans="1:40" x14ac:dyDescent="0.3">
      <c r="A1848" s="53" t="s">
        <v>11112</v>
      </c>
      <c r="B1848" s="37" t="s">
        <v>7745</v>
      </c>
      <c r="C1848" s="37" t="s">
        <v>7737</v>
      </c>
      <c r="D1848" s="28" t="s">
        <v>7718</v>
      </c>
      <c r="E1848" s="28" t="s">
        <v>7734</v>
      </c>
      <c r="F1848" s="28" t="s">
        <v>903</v>
      </c>
      <c r="G1848" s="28" t="s">
        <v>7735</v>
      </c>
      <c r="H1848" s="28" t="s">
        <v>7734</v>
      </c>
      <c r="I1848" s="28" t="s">
        <v>902</v>
      </c>
      <c r="J1848" s="28">
        <v>20</v>
      </c>
      <c r="K1848" s="35" t="s">
        <v>8575</v>
      </c>
      <c r="L1848" s="35" t="s">
        <v>11113</v>
      </c>
      <c r="M1848" s="30">
        <v>28.5124129224569</v>
      </c>
      <c r="N1848" s="32" t="s">
        <v>15763</v>
      </c>
      <c r="O1848" s="28" t="s">
        <v>7774</v>
      </c>
      <c r="P1848" s="29">
        <v>0.39347222222222222</v>
      </c>
      <c r="Q1848" s="29">
        <v>0.41116898148148145</v>
      </c>
      <c r="R1848" s="28">
        <v>0</v>
      </c>
      <c r="S1848" s="30">
        <v>25.488888888333335</v>
      </c>
      <c r="T1848" s="32" t="s">
        <v>11105</v>
      </c>
      <c r="U1848" s="32" t="s">
        <v>11106</v>
      </c>
      <c r="V1848" s="30">
        <v>26.540901735038599</v>
      </c>
      <c r="W1848" s="28">
        <v>6</v>
      </c>
      <c r="X1848" s="28">
        <v>0.115384615384615</v>
      </c>
      <c r="Y1848" s="28" t="s">
        <v>14619</v>
      </c>
      <c r="Z1848" s="28" t="s">
        <v>15708</v>
      </c>
      <c r="AA1848" s="28">
        <v>1</v>
      </c>
      <c r="AB1848" s="28">
        <v>31</v>
      </c>
      <c r="AC1848" s="32">
        <f>Solution[[#This Row],[Old Stop]] +1</f>
        <v>21</v>
      </c>
      <c r="AD1848" s="32" t="str">
        <f>_xlfn.CONCAT(Solution[[#This Row],[Notes]],"_",Solution[[#This Row],[Week '#]],"_", _xlfn.SWITCH(Solution[[#This Row],[Column1]], "M", "Monday", "T", "Tuesday", "W", "Wednesday", "R", "Thursday", "H", "Thursday", "F", "Friday"))</f>
        <v>102_Week3_Tuesday</v>
      </c>
      <c r="AE1848" s="32" t="str">
        <f>IF(LEN(Solution[[#This Row],[Available Delivery Days]]) =1, Solution[[#This Row],[Available Delivery Days]], IF(ISNUMBER(SEARCH(Solution[[#This Row],[New Delivery Day]], Solution[[#This Row],[Available Delivery Days]])), Solution[[#This Row],[New Delivery Day]], Solution[[#This Row],[Old Delivery Day]]))</f>
        <v>T</v>
      </c>
      <c r="AF1848" s="31">
        <v>81.752499999999998</v>
      </c>
      <c r="AG1848" s="31">
        <v>79.290000000000006</v>
      </c>
      <c r="AH1848" s="28" t="s">
        <v>7832</v>
      </c>
      <c r="AI1848" s="28" t="s">
        <v>932</v>
      </c>
      <c r="AJ1848" s="28" t="s">
        <v>7793</v>
      </c>
      <c r="AK1848" s="28" t="s">
        <v>7792</v>
      </c>
      <c r="AL1848" s="28" t="s">
        <v>7797</v>
      </c>
      <c r="AM1848" s="28">
        <f>_xlfn.XLOOKUP(Solution[[#This Row],[Cu_ID]],Master[cu_id],Master[Notes], "none")</f>
        <v>102</v>
      </c>
      <c r="AN1848" s="28">
        <v>31</v>
      </c>
    </row>
    <row r="1849" spans="1:40" x14ac:dyDescent="0.3">
      <c r="A1849" s="53" t="s">
        <v>11112</v>
      </c>
      <c r="B1849" s="37" t="s">
        <v>7745</v>
      </c>
      <c r="C1849" s="37" t="s">
        <v>7737</v>
      </c>
      <c r="D1849" s="28" t="s">
        <v>7719</v>
      </c>
      <c r="E1849" s="28" t="s">
        <v>7734</v>
      </c>
      <c r="F1849" s="28" t="s">
        <v>903</v>
      </c>
      <c r="G1849" s="28" t="s">
        <v>7763</v>
      </c>
      <c r="H1849" s="28" t="s">
        <v>7734</v>
      </c>
      <c r="I1849" s="28" t="s">
        <v>902</v>
      </c>
      <c r="J1849" s="28">
        <v>20</v>
      </c>
      <c r="K1849" s="35" t="s">
        <v>8575</v>
      </c>
      <c r="L1849" s="35" t="s">
        <v>11113</v>
      </c>
      <c r="M1849" s="30">
        <v>0.63679696246981599</v>
      </c>
      <c r="N1849" s="32" t="s">
        <v>16388</v>
      </c>
      <c r="O1849" s="28" t="s">
        <v>7774</v>
      </c>
      <c r="P1849" s="29">
        <v>0.3974421296296296</v>
      </c>
      <c r="Q1849" s="29">
        <v>0.41513888888888889</v>
      </c>
      <c r="R1849" s="28">
        <v>0</v>
      </c>
      <c r="S1849" s="30">
        <v>25.488888888333335</v>
      </c>
      <c r="T1849" s="32" t="s">
        <v>11105</v>
      </c>
      <c r="U1849" s="32" t="s">
        <v>11106</v>
      </c>
      <c r="V1849" s="30">
        <v>0.12700710648288599</v>
      </c>
      <c r="W1849" s="28">
        <v>6</v>
      </c>
      <c r="X1849" s="28">
        <v>0.115384615384615</v>
      </c>
      <c r="Y1849" s="28" t="s">
        <v>14619</v>
      </c>
      <c r="Z1849" s="28" t="s">
        <v>16262</v>
      </c>
      <c r="AA1849" s="28">
        <v>1</v>
      </c>
      <c r="AB1849" s="28">
        <v>31</v>
      </c>
      <c r="AC1849" s="32">
        <f>Solution[[#This Row],[Old Stop]] +1</f>
        <v>21</v>
      </c>
      <c r="AD1849" s="32" t="str">
        <f>_xlfn.CONCAT(Solution[[#This Row],[Notes]],"_",Solution[[#This Row],[Week '#]],"_", _xlfn.SWITCH(Solution[[#This Row],[Column1]], "M", "Monday", "T", "Tuesday", "W", "Wednesday", "R", "Thursday", "H", "Thursday", "F", "Friday"))</f>
        <v>102_Week4_Tuesday</v>
      </c>
      <c r="AE1849" s="32" t="str">
        <f>IF(LEN(Solution[[#This Row],[Available Delivery Days]]) =1, Solution[[#This Row],[Available Delivery Days]], IF(ISNUMBER(SEARCH(Solution[[#This Row],[New Delivery Day]], Solution[[#This Row],[Available Delivery Days]])), Solution[[#This Row],[New Delivery Day]], Solution[[#This Row],[Old Delivery Day]]))</f>
        <v>T</v>
      </c>
      <c r="AF1849" s="31">
        <v>81.752499999999998</v>
      </c>
      <c r="AG1849" s="31">
        <v>79.290000000000006</v>
      </c>
      <c r="AH1849" s="28" t="s">
        <v>7832</v>
      </c>
      <c r="AI1849" s="28" t="s">
        <v>932</v>
      </c>
      <c r="AJ1849" s="28" t="s">
        <v>7793</v>
      </c>
      <c r="AK1849" s="28" t="s">
        <v>7792</v>
      </c>
      <c r="AL1849" s="28" t="s">
        <v>7797</v>
      </c>
      <c r="AM1849" s="28">
        <f>_xlfn.XLOOKUP(Solution[[#This Row],[Cu_ID]],Master[cu_id],Master[Notes], "none")</f>
        <v>102</v>
      </c>
      <c r="AN1849" s="28">
        <v>31</v>
      </c>
    </row>
    <row r="1850" spans="1:40" x14ac:dyDescent="0.3">
      <c r="A1850" s="53" t="s">
        <v>12033</v>
      </c>
      <c r="B1850" s="37" t="s">
        <v>7738</v>
      </c>
      <c r="C1850" s="37" t="s">
        <v>7761</v>
      </c>
      <c r="D1850" s="28" t="s">
        <v>7716</v>
      </c>
      <c r="E1850" s="28" t="s">
        <v>7734</v>
      </c>
      <c r="F1850" s="28" t="s">
        <v>902</v>
      </c>
      <c r="G1850" s="28" t="s">
        <v>7723</v>
      </c>
      <c r="H1850" s="28" t="s">
        <v>7734</v>
      </c>
      <c r="I1850" s="28" t="s">
        <v>8057</v>
      </c>
      <c r="J1850" s="28">
        <v>1</v>
      </c>
      <c r="K1850" s="35" t="s">
        <v>8459</v>
      </c>
      <c r="L1850" s="35" t="s">
        <v>12034</v>
      </c>
      <c r="M1850" s="30">
        <v>9.8681196570396406</v>
      </c>
      <c r="N1850" s="32" t="s">
        <v>15315</v>
      </c>
      <c r="O1850" s="28" t="s">
        <v>7774</v>
      </c>
      <c r="P1850" s="29">
        <v>0.39509259259259261</v>
      </c>
      <c r="Q1850" s="29">
        <v>0.40181712962962962</v>
      </c>
      <c r="R1850" s="28">
        <v>0</v>
      </c>
      <c r="S1850" s="30">
        <v>9.683574621414877</v>
      </c>
      <c r="T1850" s="32" t="s">
        <v>12035</v>
      </c>
      <c r="U1850" s="32" t="s">
        <v>12036</v>
      </c>
      <c r="V1850" s="30">
        <v>5.5636165452054698</v>
      </c>
      <c r="W1850" s="28">
        <v>0</v>
      </c>
      <c r="X1850" s="28">
        <v>0</v>
      </c>
      <c r="Y1850" s="28" t="s">
        <v>14637</v>
      </c>
      <c r="Z1850" s="28" t="s">
        <v>14638</v>
      </c>
      <c r="AA1850" s="28">
        <v>1</v>
      </c>
      <c r="AB1850" s="28">
        <v>0</v>
      </c>
      <c r="AC1850" s="32">
        <f>Solution[[#This Row],[Old Stop]] +1</f>
        <v>2</v>
      </c>
      <c r="AD1850" s="32" t="str">
        <f>_xlfn.CONCAT(Solution[[#This Row],[Notes]],"_",Solution[[#This Row],[Week '#]],"_", _xlfn.SWITCH(Solution[[#This Row],[Column1]], "M", "Monday", "T", "Tuesday", "W", "Wednesday", "R", "Thursday", "H", "Thursday", "F", "Friday"))</f>
        <v>102_Week1_Friday</v>
      </c>
      <c r="AE1850" s="32" t="str">
        <f>IF(LEN(Solution[[#This Row],[Available Delivery Days]]) =1, Solution[[#This Row],[Available Delivery Days]], IF(ISNUMBER(SEARCH(Solution[[#This Row],[New Delivery Day]], Solution[[#This Row],[Available Delivery Days]])), Solution[[#This Row],[New Delivery Day]], Solution[[#This Row],[Old Delivery Day]]))</f>
        <v>F</v>
      </c>
      <c r="AF1850" s="31">
        <v>0</v>
      </c>
      <c r="AG1850" s="31">
        <v>0</v>
      </c>
      <c r="AH1850" s="28" t="s">
        <v>7832</v>
      </c>
      <c r="AI1850" s="28" t="s">
        <v>932</v>
      </c>
      <c r="AJ1850" s="28" t="s">
        <v>7793</v>
      </c>
      <c r="AK1850" s="28" t="s">
        <v>7792</v>
      </c>
      <c r="AL1850" s="28" t="s">
        <v>7797</v>
      </c>
      <c r="AM1850" s="28">
        <f>_xlfn.XLOOKUP(Solution[[#This Row],[Cu_ID]],Master[cu_id],Master[Notes], "none")</f>
        <v>102</v>
      </c>
      <c r="AN1850" s="28">
        <v>0</v>
      </c>
    </row>
    <row r="1851" spans="1:40" x14ac:dyDescent="0.3">
      <c r="A1851" s="53" t="s">
        <v>12033</v>
      </c>
      <c r="B1851" s="37" t="s">
        <v>7738</v>
      </c>
      <c r="C1851" s="37" t="s">
        <v>7761</v>
      </c>
      <c r="D1851" s="28" t="s">
        <v>7717</v>
      </c>
      <c r="E1851" s="28" t="s">
        <v>7734</v>
      </c>
      <c r="F1851" s="28" t="s">
        <v>902</v>
      </c>
      <c r="G1851" s="28" t="s">
        <v>7755</v>
      </c>
      <c r="H1851" s="28" t="s">
        <v>7734</v>
      </c>
      <c r="I1851" s="28" t="s">
        <v>8057</v>
      </c>
      <c r="J1851" s="28">
        <v>1</v>
      </c>
      <c r="K1851" s="35" t="s">
        <v>8459</v>
      </c>
      <c r="L1851" s="35" t="s">
        <v>12034</v>
      </c>
      <c r="M1851" s="30">
        <v>3.3061808776110402</v>
      </c>
      <c r="N1851" s="32" t="s">
        <v>15316</v>
      </c>
      <c r="O1851" s="28" t="s">
        <v>7774</v>
      </c>
      <c r="P1851" s="29">
        <v>0.44835648148148149</v>
      </c>
      <c r="Q1851" s="29">
        <v>0.45508101851851851</v>
      </c>
      <c r="R1851" s="28">
        <v>0</v>
      </c>
      <c r="S1851" s="30">
        <v>9.683574621414877</v>
      </c>
      <c r="T1851" s="32" t="s">
        <v>12035</v>
      </c>
      <c r="U1851" s="32" t="s">
        <v>12036</v>
      </c>
      <c r="V1851" s="30">
        <v>1.04382173529603</v>
      </c>
      <c r="W1851" s="28">
        <v>0</v>
      </c>
      <c r="X1851" s="28">
        <v>0</v>
      </c>
      <c r="Y1851" s="28" t="s">
        <v>14637</v>
      </c>
      <c r="Z1851" s="28" t="s">
        <v>14650</v>
      </c>
      <c r="AA1851" s="28">
        <v>1</v>
      </c>
      <c r="AB1851" s="28">
        <v>0</v>
      </c>
      <c r="AC1851" s="32">
        <f>Solution[[#This Row],[Old Stop]] +1</f>
        <v>2</v>
      </c>
      <c r="AD1851" s="32" t="str">
        <f>_xlfn.CONCAT(Solution[[#This Row],[Notes]],"_",Solution[[#This Row],[Week '#]],"_", _xlfn.SWITCH(Solution[[#This Row],[Column1]], "M", "Monday", "T", "Tuesday", "W", "Wednesday", "R", "Thursday", "H", "Thursday", "F", "Friday"))</f>
        <v>102_Week2_Friday</v>
      </c>
      <c r="AE1851" s="32" t="str">
        <f>IF(LEN(Solution[[#This Row],[Available Delivery Days]]) =1, Solution[[#This Row],[Available Delivery Days]], IF(ISNUMBER(SEARCH(Solution[[#This Row],[New Delivery Day]], Solution[[#This Row],[Available Delivery Days]])), Solution[[#This Row],[New Delivery Day]], Solution[[#This Row],[Old Delivery Day]]))</f>
        <v>F</v>
      </c>
      <c r="AF1851" s="31">
        <v>0</v>
      </c>
      <c r="AG1851" s="31">
        <v>0</v>
      </c>
      <c r="AH1851" s="28" t="s">
        <v>7832</v>
      </c>
      <c r="AI1851" s="28" t="s">
        <v>932</v>
      </c>
      <c r="AJ1851" s="28" t="s">
        <v>7793</v>
      </c>
      <c r="AK1851" s="28" t="s">
        <v>7792</v>
      </c>
      <c r="AL1851" s="28" t="s">
        <v>7797</v>
      </c>
      <c r="AM1851" s="28">
        <f>_xlfn.XLOOKUP(Solution[[#This Row],[Cu_ID]],Master[cu_id],Master[Notes], "none")</f>
        <v>102</v>
      </c>
      <c r="AN1851" s="28">
        <v>0</v>
      </c>
    </row>
    <row r="1852" spans="1:40" x14ac:dyDescent="0.3">
      <c r="A1852" s="53" t="s">
        <v>12033</v>
      </c>
      <c r="B1852" s="37" t="s">
        <v>7738</v>
      </c>
      <c r="C1852" s="37" t="s">
        <v>7761</v>
      </c>
      <c r="D1852" s="28" t="s">
        <v>7718</v>
      </c>
      <c r="E1852" s="28" t="s">
        <v>7734</v>
      </c>
      <c r="F1852" s="28" t="s">
        <v>902</v>
      </c>
      <c r="G1852" s="28" t="s">
        <v>7725</v>
      </c>
      <c r="H1852" s="28" t="s">
        <v>7734</v>
      </c>
      <c r="I1852" s="28" t="s">
        <v>8057</v>
      </c>
      <c r="J1852" s="28">
        <v>1</v>
      </c>
      <c r="K1852" s="35" t="s">
        <v>8459</v>
      </c>
      <c r="L1852" s="35" t="s">
        <v>12034</v>
      </c>
      <c r="M1852" s="30">
        <v>3.3061808776110402</v>
      </c>
      <c r="N1852" s="32" t="s">
        <v>15734</v>
      </c>
      <c r="O1852" s="28" t="s">
        <v>7774</v>
      </c>
      <c r="P1852" s="29">
        <v>0.47542824074074075</v>
      </c>
      <c r="Q1852" s="29">
        <v>0.48215277777777776</v>
      </c>
      <c r="R1852" s="28">
        <v>0</v>
      </c>
      <c r="S1852" s="30">
        <v>9.683574621414877</v>
      </c>
      <c r="T1852" s="32" t="s">
        <v>12035</v>
      </c>
      <c r="U1852" s="32" t="s">
        <v>12036</v>
      </c>
      <c r="V1852" s="30">
        <v>1.04382173529603</v>
      </c>
      <c r="W1852" s="28">
        <v>0</v>
      </c>
      <c r="X1852" s="28">
        <v>0</v>
      </c>
      <c r="Y1852" s="28" t="s">
        <v>14637</v>
      </c>
      <c r="Z1852" s="28" t="s">
        <v>15690</v>
      </c>
      <c r="AA1852" s="28">
        <v>1</v>
      </c>
      <c r="AB1852" s="28">
        <v>0</v>
      </c>
      <c r="AC1852" s="32">
        <f>Solution[[#This Row],[Old Stop]] +1</f>
        <v>2</v>
      </c>
      <c r="AD1852" s="32" t="str">
        <f>_xlfn.CONCAT(Solution[[#This Row],[Notes]],"_",Solution[[#This Row],[Week '#]],"_", _xlfn.SWITCH(Solution[[#This Row],[Column1]], "M", "Monday", "T", "Tuesday", "W", "Wednesday", "R", "Thursday", "H", "Thursday", "F", "Friday"))</f>
        <v>102_Week3_Friday</v>
      </c>
      <c r="AE1852" s="32" t="str">
        <f>IF(LEN(Solution[[#This Row],[Available Delivery Days]]) =1, Solution[[#This Row],[Available Delivery Days]], IF(ISNUMBER(SEARCH(Solution[[#This Row],[New Delivery Day]], Solution[[#This Row],[Available Delivery Days]])), Solution[[#This Row],[New Delivery Day]], Solution[[#This Row],[Old Delivery Day]]))</f>
        <v>F</v>
      </c>
      <c r="AF1852" s="31">
        <v>0</v>
      </c>
      <c r="AG1852" s="31">
        <v>0</v>
      </c>
      <c r="AH1852" s="28" t="s">
        <v>7832</v>
      </c>
      <c r="AI1852" s="28" t="s">
        <v>932</v>
      </c>
      <c r="AJ1852" s="28" t="s">
        <v>7793</v>
      </c>
      <c r="AK1852" s="28" t="s">
        <v>7792</v>
      </c>
      <c r="AL1852" s="28" t="s">
        <v>7797</v>
      </c>
      <c r="AM1852" s="28">
        <f>_xlfn.XLOOKUP(Solution[[#This Row],[Cu_ID]],Master[cu_id],Master[Notes], "none")</f>
        <v>102</v>
      </c>
      <c r="AN1852" s="28">
        <v>0</v>
      </c>
    </row>
    <row r="1853" spans="1:40" x14ac:dyDescent="0.3">
      <c r="A1853" s="53" t="s">
        <v>12033</v>
      </c>
      <c r="B1853" s="37" t="s">
        <v>7738</v>
      </c>
      <c r="C1853" s="37" t="s">
        <v>7761</v>
      </c>
      <c r="D1853" s="28" t="s">
        <v>7719</v>
      </c>
      <c r="E1853" s="28" t="s">
        <v>7734</v>
      </c>
      <c r="F1853" s="28" t="s">
        <v>902</v>
      </c>
      <c r="G1853" s="28" t="s">
        <v>7783</v>
      </c>
      <c r="H1853" s="28" t="s">
        <v>7734</v>
      </c>
      <c r="I1853" s="28" t="s">
        <v>8057</v>
      </c>
      <c r="J1853" s="28">
        <v>1</v>
      </c>
      <c r="K1853" s="35" t="s">
        <v>8459</v>
      </c>
      <c r="L1853" s="35" t="s">
        <v>12034</v>
      </c>
      <c r="M1853" s="30">
        <v>3.1254309583455302</v>
      </c>
      <c r="N1853" s="32" t="s">
        <v>16312</v>
      </c>
      <c r="O1853" s="28" t="s">
        <v>7774</v>
      </c>
      <c r="P1853" s="29">
        <v>0.46383101851851855</v>
      </c>
      <c r="Q1853" s="29">
        <v>0.47055555555555556</v>
      </c>
      <c r="R1853" s="28">
        <v>0</v>
      </c>
      <c r="S1853" s="30">
        <v>9.683574621414877</v>
      </c>
      <c r="T1853" s="32" t="s">
        <v>12035</v>
      </c>
      <c r="U1853" s="32" t="s">
        <v>12036</v>
      </c>
      <c r="V1853" s="30">
        <v>1.06271820102526</v>
      </c>
      <c r="W1853" s="28">
        <v>0</v>
      </c>
      <c r="X1853" s="28">
        <v>0</v>
      </c>
      <c r="Y1853" s="28" t="s">
        <v>14637</v>
      </c>
      <c r="Z1853" s="28" t="s">
        <v>16292</v>
      </c>
      <c r="AA1853" s="28">
        <v>1</v>
      </c>
      <c r="AB1853" s="28">
        <v>0</v>
      </c>
      <c r="AC1853" s="32">
        <f>Solution[[#This Row],[Old Stop]] +1</f>
        <v>2</v>
      </c>
      <c r="AD1853" s="32" t="str">
        <f>_xlfn.CONCAT(Solution[[#This Row],[Notes]],"_",Solution[[#This Row],[Week '#]],"_", _xlfn.SWITCH(Solution[[#This Row],[Column1]], "M", "Monday", "T", "Tuesday", "W", "Wednesday", "R", "Thursday", "H", "Thursday", "F", "Friday"))</f>
        <v>102_Week4_Friday</v>
      </c>
      <c r="AE1853" s="32" t="str">
        <f>IF(LEN(Solution[[#This Row],[Available Delivery Days]]) =1, Solution[[#This Row],[Available Delivery Days]], IF(ISNUMBER(SEARCH(Solution[[#This Row],[New Delivery Day]], Solution[[#This Row],[Available Delivery Days]])), Solution[[#This Row],[New Delivery Day]], Solution[[#This Row],[Old Delivery Day]]))</f>
        <v>F</v>
      </c>
      <c r="AF1853" s="31">
        <v>0</v>
      </c>
      <c r="AG1853" s="31">
        <v>0</v>
      </c>
      <c r="AH1853" s="28" t="s">
        <v>7832</v>
      </c>
      <c r="AI1853" s="28" t="s">
        <v>932</v>
      </c>
      <c r="AJ1853" s="28" t="s">
        <v>7793</v>
      </c>
      <c r="AK1853" s="28" t="s">
        <v>7792</v>
      </c>
      <c r="AL1853" s="28" t="s">
        <v>7797</v>
      </c>
      <c r="AM1853" s="28">
        <f>_xlfn.XLOOKUP(Solution[[#This Row],[Cu_ID]],Master[cu_id],Master[Notes], "none")</f>
        <v>102</v>
      </c>
      <c r="AN1853" s="28">
        <v>0</v>
      </c>
    </row>
    <row r="1854" spans="1:40" x14ac:dyDescent="0.3">
      <c r="A1854" s="53" t="s">
        <v>13367</v>
      </c>
      <c r="B1854" s="37" t="s">
        <v>13368</v>
      </c>
      <c r="C1854" s="37" t="s">
        <v>7728</v>
      </c>
      <c r="D1854" s="28" t="s">
        <v>7717</v>
      </c>
      <c r="E1854" s="28" t="s">
        <v>7752</v>
      </c>
      <c r="F1854" s="28" t="s">
        <v>936</v>
      </c>
      <c r="G1854" s="28" t="s">
        <v>7762</v>
      </c>
      <c r="H1854" s="28" t="s">
        <v>7752</v>
      </c>
      <c r="I1854" s="28" t="s">
        <v>900</v>
      </c>
      <c r="J1854" s="28">
        <v>220</v>
      </c>
      <c r="K1854" s="35" t="s">
        <v>8928</v>
      </c>
      <c r="L1854" s="35" t="s">
        <v>13369</v>
      </c>
      <c r="M1854" s="30">
        <v>1.2426289413124301</v>
      </c>
      <c r="N1854" s="32" t="s">
        <v>15492</v>
      </c>
      <c r="O1854" s="28" t="s">
        <v>7751</v>
      </c>
      <c r="P1854" s="29">
        <v>0.44644675925925925</v>
      </c>
      <c r="Q1854" s="29">
        <v>0.44655092592592593</v>
      </c>
      <c r="R1854" s="28">
        <v>0</v>
      </c>
      <c r="S1854" s="30">
        <v>0.15</v>
      </c>
      <c r="T1854" s="32" t="s">
        <v>13370</v>
      </c>
      <c r="U1854" s="32" t="s">
        <v>13371</v>
      </c>
      <c r="V1854" s="30">
        <v>0.67959777432903801</v>
      </c>
      <c r="W1854" s="28">
        <v>0</v>
      </c>
      <c r="X1854" s="28">
        <v>0</v>
      </c>
      <c r="Y1854" s="28" t="s">
        <v>14547</v>
      </c>
      <c r="Z1854" s="28" t="s">
        <v>15455</v>
      </c>
      <c r="AA1854" s="28">
        <v>1</v>
      </c>
      <c r="AB1854" s="28">
        <v>0</v>
      </c>
      <c r="AC1854" s="32">
        <f>Solution[[#This Row],[Old Stop]] +1</f>
        <v>221</v>
      </c>
      <c r="AD1854" s="32" t="str">
        <f>_xlfn.CONCAT(Solution[[#This Row],[Notes]],"_",Solution[[#This Row],[Week '#]],"_", _xlfn.SWITCH(Solution[[#This Row],[Column1]], "M", "Monday", "T", "Tuesday", "W", "Wednesday", "R", "Thursday", "H", "Thursday", "F", "Friday"))</f>
        <v>103_Week2_Thursday</v>
      </c>
      <c r="AE1854" s="32" t="str">
        <f>IF(LEN(Solution[[#This Row],[Available Delivery Days]]) =1, Solution[[#This Row],[Available Delivery Days]], IF(ISNUMBER(SEARCH(Solution[[#This Row],[New Delivery Day]], Solution[[#This Row],[Available Delivery Days]])), Solution[[#This Row],[New Delivery Day]], Solution[[#This Row],[Old Delivery Day]]))</f>
        <v>R</v>
      </c>
      <c r="AF1854" s="31">
        <v>77.177499999999995</v>
      </c>
      <c r="AG1854" s="31">
        <v>69.933700000000002</v>
      </c>
      <c r="AH1854" s="28" t="s">
        <v>7832</v>
      </c>
      <c r="AI1854" s="28" t="s">
        <v>932</v>
      </c>
      <c r="AJ1854" s="28" t="s">
        <v>7793</v>
      </c>
      <c r="AK1854" s="28" t="s">
        <v>7792</v>
      </c>
      <c r="AL1854" s="28" t="s">
        <v>7797</v>
      </c>
      <c r="AM1854" s="28">
        <f>_xlfn.XLOOKUP(Solution[[#This Row],[Cu_ID]],Master[cu_id],Master[Notes], "none")</f>
        <v>103</v>
      </c>
      <c r="AN1854" s="28">
        <v>0</v>
      </c>
    </row>
    <row r="1855" spans="1:40" x14ac:dyDescent="0.3">
      <c r="A1855" s="53" t="s">
        <v>13367</v>
      </c>
      <c r="B1855" s="37" t="s">
        <v>13368</v>
      </c>
      <c r="C1855" s="37" t="s">
        <v>7728</v>
      </c>
      <c r="D1855" s="28" t="s">
        <v>7719</v>
      </c>
      <c r="E1855" s="28" t="s">
        <v>7752</v>
      </c>
      <c r="F1855" s="28" t="s">
        <v>936</v>
      </c>
      <c r="G1855" s="28" t="s">
        <v>7768</v>
      </c>
      <c r="H1855" s="28" t="s">
        <v>7752</v>
      </c>
      <c r="I1855" s="28" t="s">
        <v>900</v>
      </c>
      <c r="J1855" s="28">
        <v>220</v>
      </c>
      <c r="K1855" s="35" t="s">
        <v>8928</v>
      </c>
      <c r="L1855" s="35" t="s">
        <v>13369</v>
      </c>
      <c r="M1855" s="30">
        <v>9.2683322727680206E-2</v>
      </c>
      <c r="N1855" s="32" t="s">
        <v>16561</v>
      </c>
      <c r="O1855" s="28" t="s">
        <v>7751</v>
      </c>
      <c r="P1855" s="29">
        <v>0.37486111111111109</v>
      </c>
      <c r="Q1855" s="29">
        <v>0.37496527777777777</v>
      </c>
      <c r="R1855" s="28">
        <v>0</v>
      </c>
      <c r="S1855" s="30">
        <v>0.15</v>
      </c>
      <c r="T1855" s="32" t="s">
        <v>13370</v>
      </c>
      <c r="U1855" s="32" t="s">
        <v>13371</v>
      </c>
      <c r="V1855" s="30">
        <v>6.5597524941595001E-2</v>
      </c>
      <c r="W1855" s="28">
        <v>0</v>
      </c>
      <c r="X1855" s="28">
        <v>0</v>
      </c>
      <c r="Y1855" s="28" t="s">
        <v>14547</v>
      </c>
      <c r="Z1855" s="28" t="s">
        <v>16524</v>
      </c>
      <c r="AA1855" s="28">
        <v>1</v>
      </c>
      <c r="AB1855" s="28">
        <v>0</v>
      </c>
      <c r="AC1855" s="32">
        <f>Solution[[#This Row],[Old Stop]] +1</f>
        <v>221</v>
      </c>
      <c r="AD1855" s="32" t="str">
        <f>_xlfn.CONCAT(Solution[[#This Row],[Notes]],"_",Solution[[#This Row],[Week '#]],"_", _xlfn.SWITCH(Solution[[#This Row],[Column1]], "M", "Monday", "T", "Tuesday", "W", "Wednesday", "R", "Thursday", "H", "Thursday", "F", "Friday"))</f>
        <v>103_Week4_Thursday</v>
      </c>
      <c r="AE1855" s="32" t="str">
        <f>IF(LEN(Solution[[#This Row],[Available Delivery Days]]) =1, Solution[[#This Row],[Available Delivery Days]], IF(ISNUMBER(SEARCH(Solution[[#This Row],[New Delivery Day]], Solution[[#This Row],[Available Delivery Days]])), Solution[[#This Row],[New Delivery Day]], Solution[[#This Row],[Old Delivery Day]]))</f>
        <v>R</v>
      </c>
      <c r="AF1855" s="31">
        <v>77.177499999999995</v>
      </c>
      <c r="AG1855" s="31">
        <v>69.933700000000002</v>
      </c>
      <c r="AH1855" s="28" t="s">
        <v>7832</v>
      </c>
      <c r="AI1855" s="28" t="s">
        <v>932</v>
      </c>
      <c r="AJ1855" s="28" t="s">
        <v>7793</v>
      </c>
      <c r="AK1855" s="28" t="s">
        <v>7792</v>
      </c>
      <c r="AL1855" s="28" t="s">
        <v>7797</v>
      </c>
      <c r="AM1855" s="28">
        <f>_xlfn.XLOOKUP(Solution[[#This Row],[Cu_ID]],Master[cu_id],Master[Notes], "none")</f>
        <v>103</v>
      </c>
      <c r="AN1855" s="28">
        <v>0</v>
      </c>
    </row>
    <row r="1856" spans="1:40" x14ac:dyDescent="0.3">
      <c r="A1856" s="53" t="s">
        <v>13460</v>
      </c>
      <c r="B1856" s="37" t="s">
        <v>13461</v>
      </c>
      <c r="C1856" s="37" t="s">
        <v>7728</v>
      </c>
      <c r="D1856" s="28" t="s">
        <v>7717</v>
      </c>
      <c r="E1856" s="28" t="s">
        <v>11016</v>
      </c>
      <c r="F1856" s="28" t="s">
        <v>936</v>
      </c>
      <c r="G1856" s="28" t="s">
        <v>7762</v>
      </c>
      <c r="H1856" s="28" t="s">
        <v>7789</v>
      </c>
      <c r="I1856" s="28" t="s">
        <v>900</v>
      </c>
      <c r="J1856" s="28">
        <v>270</v>
      </c>
      <c r="K1856" s="35" t="s">
        <v>8032</v>
      </c>
      <c r="L1856" s="35" t="s">
        <v>13462</v>
      </c>
      <c r="M1856" s="30">
        <v>9.2774186376482195</v>
      </c>
      <c r="N1856" s="32" t="s">
        <v>15266</v>
      </c>
      <c r="O1856" s="28" t="s">
        <v>7751</v>
      </c>
      <c r="P1856" s="29">
        <v>0.4042824074074074</v>
      </c>
      <c r="Q1856" s="29">
        <v>0.40903935185185186</v>
      </c>
      <c r="R1856" s="28">
        <v>0</v>
      </c>
      <c r="S1856" s="30">
        <v>6.8500000000000005</v>
      </c>
      <c r="T1856" s="32" t="s">
        <v>13463</v>
      </c>
      <c r="U1856" s="32" t="s">
        <v>13464</v>
      </c>
      <c r="V1856" s="30">
        <v>4.2216720512987003</v>
      </c>
      <c r="W1856" s="28">
        <v>0</v>
      </c>
      <c r="X1856" s="28">
        <v>0</v>
      </c>
      <c r="Y1856" s="28" t="s">
        <v>14629</v>
      </c>
      <c r="Z1856" s="28" t="s">
        <v>14911</v>
      </c>
      <c r="AA1856" s="28">
        <v>1</v>
      </c>
      <c r="AB1856" s="28">
        <v>0</v>
      </c>
      <c r="AC1856" s="32">
        <f>Solution[[#This Row],[Old Stop]] +1</f>
        <v>271</v>
      </c>
      <c r="AD1856" s="32" t="str">
        <f>_xlfn.CONCAT(Solution[[#This Row],[Notes]],"_",Solution[[#This Row],[Week '#]],"_", _xlfn.SWITCH(Solution[[#This Row],[Column1]], "M", "Monday", "T", "Tuesday", "W", "Wednesday", "R", "Thursday", "H", "Thursday", "F", "Friday"))</f>
        <v>101_Week2_Thursday</v>
      </c>
      <c r="AE1856" s="32" t="str">
        <f>IF(LEN(Solution[[#This Row],[Available Delivery Days]]) =1, Solution[[#This Row],[Available Delivery Days]], IF(ISNUMBER(SEARCH(Solution[[#This Row],[New Delivery Day]], Solution[[#This Row],[Available Delivery Days]])), Solution[[#This Row],[New Delivery Day]], Solution[[#This Row],[Old Delivery Day]]))</f>
        <v>R</v>
      </c>
      <c r="AF1856" s="31">
        <v>22.035</v>
      </c>
      <c r="AG1856" s="31">
        <v>37.115000000000002</v>
      </c>
      <c r="AH1856" s="28" t="s">
        <v>7832</v>
      </c>
      <c r="AI1856" s="28" t="s">
        <v>932</v>
      </c>
      <c r="AJ1856" s="28" t="s">
        <v>7792</v>
      </c>
      <c r="AK1856" s="28" t="s">
        <v>7792</v>
      </c>
      <c r="AL1856" s="28" t="s">
        <v>7797</v>
      </c>
      <c r="AM1856" s="28">
        <f>_xlfn.XLOOKUP(Solution[[#This Row],[Cu_ID]],Master[cu_id],Master[Notes], "none")</f>
        <v>101</v>
      </c>
      <c r="AN1856" s="28">
        <v>0</v>
      </c>
    </row>
    <row r="1857" spans="1:40" x14ac:dyDescent="0.3">
      <c r="A1857" s="53" t="s">
        <v>13460</v>
      </c>
      <c r="B1857" s="37" t="s">
        <v>13461</v>
      </c>
      <c r="C1857" s="37" t="s">
        <v>7728</v>
      </c>
      <c r="D1857" s="28" t="s">
        <v>7719</v>
      </c>
      <c r="E1857" s="28" t="s">
        <v>11016</v>
      </c>
      <c r="F1857" s="28" t="s">
        <v>936</v>
      </c>
      <c r="G1857" s="28" t="s">
        <v>7762</v>
      </c>
      <c r="H1857" s="28" t="s">
        <v>7789</v>
      </c>
      <c r="I1857" s="28" t="s">
        <v>900</v>
      </c>
      <c r="J1857" s="28">
        <v>270</v>
      </c>
      <c r="K1857" s="35" t="s">
        <v>8032</v>
      </c>
      <c r="L1857" s="35" t="s">
        <v>13462</v>
      </c>
      <c r="M1857" s="30">
        <v>9.2774186376482195</v>
      </c>
      <c r="N1857" s="32" t="s">
        <v>16729</v>
      </c>
      <c r="O1857" s="28" t="s">
        <v>7751</v>
      </c>
      <c r="P1857" s="29">
        <v>0.4042824074074074</v>
      </c>
      <c r="Q1857" s="29">
        <v>0.40903935185185186</v>
      </c>
      <c r="R1857" s="28">
        <v>0</v>
      </c>
      <c r="S1857" s="30">
        <v>6.8500000000000005</v>
      </c>
      <c r="T1857" s="32" t="s">
        <v>13463</v>
      </c>
      <c r="U1857" s="32" t="s">
        <v>13464</v>
      </c>
      <c r="V1857" s="30">
        <v>4.2216720512987003</v>
      </c>
      <c r="W1857" s="28">
        <v>0</v>
      </c>
      <c r="X1857" s="28">
        <v>0</v>
      </c>
      <c r="Y1857" s="28" t="s">
        <v>14629</v>
      </c>
      <c r="Z1857" s="28" t="s">
        <v>16709</v>
      </c>
      <c r="AA1857" s="28">
        <v>1</v>
      </c>
      <c r="AB1857" s="28">
        <v>0</v>
      </c>
      <c r="AC1857" s="32">
        <f>Solution[[#This Row],[Old Stop]] +1</f>
        <v>271</v>
      </c>
      <c r="AD1857" s="32" t="str">
        <f>_xlfn.CONCAT(Solution[[#This Row],[Notes]],"_",Solution[[#This Row],[Week '#]],"_", _xlfn.SWITCH(Solution[[#This Row],[Column1]], "M", "Monday", "T", "Tuesday", "W", "Wednesday", "R", "Thursday", "H", "Thursday", "F", "Friday"))</f>
        <v>101_Week4_Thursday</v>
      </c>
      <c r="AE1857" s="32" t="str">
        <f>IF(LEN(Solution[[#This Row],[Available Delivery Days]]) =1, Solution[[#This Row],[Available Delivery Days]], IF(ISNUMBER(SEARCH(Solution[[#This Row],[New Delivery Day]], Solution[[#This Row],[Available Delivery Days]])), Solution[[#This Row],[New Delivery Day]], Solution[[#This Row],[Old Delivery Day]]))</f>
        <v>R</v>
      </c>
      <c r="AF1857" s="31">
        <v>22.035</v>
      </c>
      <c r="AG1857" s="31">
        <v>37.115000000000002</v>
      </c>
      <c r="AH1857" s="28" t="s">
        <v>7832</v>
      </c>
      <c r="AI1857" s="28" t="s">
        <v>932</v>
      </c>
      <c r="AJ1857" s="28" t="s">
        <v>7792</v>
      </c>
      <c r="AK1857" s="28" t="s">
        <v>7792</v>
      </c>
      <c r="AL1857" s="28" t="s">
        <v>7797</v>
      </c>
      <c r="AM1857" s="28">
        <f>_xlfn.XLOOKUP(Solution[[#This Row],[Cu_ID]],Master[cu_id],Master[Notes], "none")</f>
        <v>101</v>
      </c>
      <c r="AN1857" s="28">
        <v>0</v>
      </c>
    </row>
    <row r="1858" spans="1:40" x14ac:dyDescent="0.3">
      <c r="A1858" s="53" t="s">
        <v>11707</v>
      </c>
      <c r="B1858" s="37" t="s">
        <v>11708</v>
      </c>
      <c r="C1858" s="37" t="s">
        <v>7728</v>
      </c>
      <c r="D1858" s="28" t="s">
        <v>7716</v>
      </c>
      <c r="E1858" s="28" t="s">
        <v>7734</v>
      </c>
      <c r="F1858" s="28" t="s">
        <v>936</v>
      </c>
      <c r="G1858" s="28" t="s">
        <v>7735</v>
      </c>
      <c r="H1858" s="28" t="s">
        <v>7734</v>
      </c>
      <c r="I1858" s="28" t="s">
        <v>8057</v>
      </c>
      <c r="J1858" s="28">
        <v>95</v>
      </c>
      <c r="K1858" s="35" t="s">
        <v>8521</v>
      </c>
      <c r="L1858" s="35" t="s">
        <v>11709</v>
      </c>
      <c r="M1858" s="30">
        <v>0</v>
      </c>
      <c r="N1858" s="32" t="s">
        <v>15229</v>
      </c>
      <c r="O1858" s="28" t="s">
        <v>7774</v>
      </c>
      <c r="P1858" s="29">
        <v>0.51523148148148146</v>
      </c>
      <c r="Q1858" s="29">
        <v>0.52195601851851847</v>
      </c>
      <c r="R1858" s="28">
        <v>0</v>
      </c>
      <c r="S1858" s="30">
        <v>9.683574621414877</v>
      </c>
      <c r="T1858" s="32" t="s">
        <v>11710</v>
      </c>
      <c r="U1858" s="32" t="s">
        <v>11711</v>
      </c>
      <c r="V1858" s="30"/>
      <c r="W1858" s="28">
        <v>0</v>
      </c>
      <c r="X1858" s="28">
        <v>0</v>
      </c>
      <c r="Y1858" s="28" t="s">
        <v>14643</v>
      </c>
      <c r="Z1858" s="28" t="s">
        <v>14644</v>
      </c>
      <c r="AA1858" s="28">
        <v>1</v>
      </c>
      <c r="AB1858" s="28">
        <v>0</v>
      </c>
      <c r="AC1858" s="32">
        <f>Solution[[#This Row],[Old Stop]] +1</f>
        <v>96</v>
      </c>
      <c r="AD1858" s="32" t="str">
        <f>_xlfn.CONCAT(Solution[[#This Row],[Notes]],"_",Solution[[#This Row],[Week '#]],"_", _xlfn.SWITCH(Solution[[#This Row],[Column1]], "M", "Monday", "T", "Tuesday", "W", "Wednesday", "R", "Thursday", "H", "Thursday", "F", "Friday"))</f>
        <v>102_Week1_Thursday</v>
      </c>
      <c r="AE1858" s="32" t="str">
        <f>IF(LEN(Solution[[#This Row],[Available Delivery Days]]) =1, Solution[[#This Row],[Available Delivery Days]], IF(ISNUMBER(SEARCH(Solution[[#This Row],[New Delivery Day]], Solution[[#This Row],[Available Delivery Days]])), Solution[[#This Row],[New Delivery Day]], Solution[[#This Row],[Old Delivery Day]]))</f>
        <v>R</v>
      </c>
      <c r="AF1858" s="31">
        <v>60.238700000000001</v>
      </c>
      <c r="AG1858" s="31">
        <v>0</v>
      </c>
      <c r="AH1858" s="28" t="s">
        <v>7832</v>
      </c>
      <c r="AI1858" s="28" t="s">
        <v>932</v>
      </c>
      <c r="AJ1858" s="28" t="s">
        <v>7793</v>
      </c>
      <c r="AK1858" s="28" t="s">
        <v>7792</v>
      </c>
      <c r="AL1858" s="28" t="s">
        <v>7797</v>
      </c>
      <c r="AM1858" s="28">
        <f>_xlfn.XLOOKUP(Solution[[#This Row],[Cu_ID]],Master[cu_id],Master[Notes], "none")</f>
        <v>102</v>
      </c>
      <c r="AN1858" s="28">
        <v>0</v>
      </c>
    </row>
    <row r="1859" spans="1:40" x14ac:dyDescent="0.3">
      <c r="A1859" s="53" t="s">
        <v>11707</v>
      </c>
      <c r="B1859" s="37" t="s">
        <v>11708</v>
      </c>
      <c r="C1859" s="37" t="s">
        <v>7728</v>
      </c>
      <c r="D1859" s="28" t="s">
        <v>7717</v>
      </c>
      <c r="E1859" s="28" t="s">
        <v>7734</v>
      </c>
      <c r="F1859" s="28" t="s">
        <v>936</v>
      </c>
      <c r="G1859" s="28" t="s">
        <v>7764</v>
      </c>
      <c r="H1859" s="28" t="s">
        <v>7734</v>
      </c>
      <c r="I1859" s="28" t="s">
        <v>8057</v>
      </c>
      <c r="J1859" s="28">
        <v>95</v>
      </c>
      <c r="K1859" s="35" t="s">
        <v>8521</v>
      </c>
      <c r="L1859" s="35" t="s">
        <v>11709</v>
      </c>
      <c r="M1859" s="30">
        <v>0</v>
      </c>
      <c r="N1859" s="32" t="s">
        <v>15230</v>
      </c>
      <c r="O1859" s="28" t="s">
        <v>7774</v>
      </c>
      <c r="P1859" s="29">
        <v>0.41228009259259257</v>
      </c>
      <c r="Q1859" s="29">
        <v>0.41900462962962964</v>
      </c>
      <c r="R1859" s="28">
        <v>0</v>
      </c>
      <c r="S1859" s="30">
        <v>9.683574621414877</v>
      </c>
      <c r="T1859" s="32" t="s">
        <v>11710</v>
      </c>
      <c r="U1859" s="32" t="s">
        <v>11711</v>
      </c>
      <c r="V1859" s="30"/>
      <c r="W1859" s="28">
        <v>0</v>
      </c>
      <c r="X1859" s="28">
        <v>0</v>
      </c>
      <c r="Y1859" s="28" t="s">
        <v>14643</v>
      </c>
      <c r="Z1859" s="28" t="s">
        <v>14649</v>
      </c>
      <c r="AA1859" s="28">
        <v>1</v>
      </c>
      <c r="AB1859" s="28">
        <v>0</v>
      </c>
      <c r="AC1859" s="32">
        <f>Solution[[#This Row],[Old Stop]] +1</f>
        <v>96</v>
      </c>
      <c r="AD1859" s="32" t="str">
        <f>_xlfn.CONCAT(Solution[[#This Row],[Notes]],"_",Solution[[#This Row],[Week '#]],"_", _xlfn.SWITCH(Solution[[#This Row],[Column1]], "M", "Monday", "T", "Tuesday", "W", "Wednesday", "R", "Thursday", "H", "Thursday", "F", "Friday"))</f>
        <v>102_Week2_Thursday</v>
      </c>
      <c r="AE1859" s="32" t="str">
        <f>IF(LEN(Solution[[#This Row],[Available Delivery Days]]) =1, Solution[[#This Row],[Available Delivery Days]], IF(ISNUMBER(SEARCH(Solution[[#This Row],[New Delivery Day]], Solution[[#This Row],[Available Delivery Days]])), Solution[[#This Row],[New Delivery Day]], Solution[[#This Row],[Old Delivery Day]]))</f>
        <v>R</v>
      </c>
      <c r="AF1859" s="31">
        <v>60.238700000000001</v>
      </c>
      <c r="AG1859" s="31">
        <v>0</v>
      </c>
      <c r="AH1859" s="28" t="s">
        <v>7832</v>
      </c>
      <c r="AI1859" s="28" t="s">
        <v>932</v>
      </c>
      <c r="AJ1859" s="28" t="s">
        <v>7793</v>
      </c>
      <c r="AK1859" s="28" t="s">
        <v>7792</v>
      </c>
      <c r="AL1859" s="28" t="s">
        <v>7797</v>
      </c>
      <c r="AM1859" s="28">
        <f>_xlfn.XLOOKUP(Solution[[#This Row],[Cu_ID]],Master[cu_id],Master[Notes], "none")</f>
        <v>102</v>
      </c>
      <c r="AN1859" s="28">
        <v>0</v>
      </c>
    </row>
    <row r="1860" spans="1:40" x14ac:dyDescent="0.3">
      <c r="A1860" s="53" t="s">
        <v>11707</v>
      </c>
      <c r="B1860" s="37" t="s">
        <v>11708</v>
      </c>
      <c r="C1860" s="37" t="s">
        <v>7728</v>
      </c>
      <c r="D1860" s="28" t="s">
        <v>7718</v>
      </c>
      <c r="E1860" s="28" t="s">
        <v>7734</v>
      </c>
      <c r="F1860" s="28" t="s">
        <v>936</v>
      </c>
      <c r="G1860" s="28" t="s">
        <v>7735</v>
      </c>
      <c r="H1860" s="28" t="s">
        <v>7734</v>
      </c>
      <c r="I1860" s="28" t="s">
        <v>8057</v>
      </c>
      <c r="J1860" s="28">
        <v>95</v>
      </c>
      <c r="K1860" s="35" t="s">
        <v>8521</v>
      </c>
      <c r="L1860" s="35" t="s">
        <v>11709</v>
      </c>
      <c r="M1860" s="30">
        <v>0</v>
      </c>
      <c r="N1860" s="32" t="s">
        <v>15814</v>
      </c>
      <c r="O1860" s="28" t="s">
        <v>7774</v>
      </c>
      <c r="P1860" s="29">
        <v>0.51523148148148146</v>
      </c>
      <c r="Q1860" s="29">
        <v>0.52195601851851847</v>
      </c>
      <c r="R1860" s="28">
        <v>0</v>
      </c>
      <c r="S1860" s="30">
        <v>9.683574621414877</v>
      </c>
      <c r="T1860" s="32" t="s">
        <v>11710</v>
      </c>
      <c r="U1860" s="32" t="s">
        <v>11711</v>
      </c>
      <c r="V1860" s="30"/>
      <c r="W1860" s="28">
        <v>0</v>
      </c>
      <c r="X1860" s="28">
        <v>0</v>
      </c>
      <c r="Y1860" s="28" t="s">
        <v>14643</v>
      </c>
      <c r="Z1860" s="28" t="s">
        <v>15700</v>
      </c>
      <c r="AA1860" s="28">
        <v>1</v>
      </c>
      <c r="AB1860" s="28">
        <v>0</v>
      </c>
      <c r="AC1860" s="32">
        <f>Solution[[#This Row],[Old Stop]] +1</f>
        <v>96</v>
      </c>
      <c r="AD1860" s="32" t="str">
        <f>_xlfn.CONCAT(Solution[[#This Row],[Notes]],"_",Solution[[#This Row],[Week '#]],"_", _xlfn.SWITCH(Solution[[#This Row],[Column1]], "M", "Monday", "T", "Tuesday", "W", "Wednesday", "R", "Thursday", "H", "Thursday", "F", "Friday"))</f>
        <v>102_Week3_Thursday</v>
      </c>
      <c r="AE1860" s="32" t="str">
        <f>IF(LEN(Solution[[#This Row],[Available Delivery Days]]) =1, Solution[[#This Row],[Available Delivery Days]], IF(ISNUMBER(SEARCH(Solution[[#This Row],[New Delivery Day]], Solution[[#This Row],[Available Delivery Days]])), Solution[[#This Row],[New Delivery Day]], Solution[[#This Row],[Old Delivery Day]]))</f>
        <v>R</v>
      </c>
      <c r="AF1860" s="31">
        <v>60.238700000000001</v>
      </c>
      <c r="AG1860" s="31">
        <v>0</v>
      </c>
      <c r="AH1860" s="28" t="s">
        <v>7832</v>
      </c>
      <c r="AI1860" s="28" t="s">
        <v>932</v>
      </c>
      <c r="AJ1860" s="28" t="s">
        <v>7793</v>
      </c>
      <c r="AK1860" s="28" t="s">
        <v>7792</v>
      </c>
      <c r="AL1860" s="28" t="s">
        <v>7797</v>
      </c>
      <c r="AM1860" s="28">
        <f>_xlfn.XLOOKUP(Solution[[#This Row],[Cu_ID]],Master[cu_id],Master[Notes], "none")</f>
        <v>102</v>
      </c>
      <c r="AN1860" s="28">
        <v>0</v>
      </c>
    </row>
    <row r="1861" spans="1:40" x14ac:dyDescent="0.3">
      <c r="A1861" s="53" t="s">
        <v>11707</v>
      </c>
      <c r="B1861" s="37" t="s">
        <v>11708</v>
      </c>
      <c r="C1861" s="37" t="s">
        <v>7728</v>
      </c>
      <c r="D1861" s="28" t="s">
        <v>7719</v>
      </c>
      <c r="E1861" s="28" t="s">
        <v>7734</v>
      </c>
      <c r="F1861" s="28" t="s">
        <v>936</v>
      </c>
      <c r="G1861" s="28" t="s">
        <v>7764</v>
      </c>
      <c r="H1861" s="28" t="s">
        <v>7734</v>
      </c>
      <c r="I1861" s="28" t="s">
        <v>8057</v>
      </c>
      <c r="J1861" s="28">
        <v>95</v>
      </c>
      <c r="K1861" s="35" t="s">
        <v>8521</v>
      </c>
      <c r="L1861" s="35" t="s">
        <v>11709</v>
      </c>
      <c r="M1861" s="30">
        <v>0</v>
      </c>
      <c r="N1861" s="32" t="s">
        <v>16289</v>
      </c>
      <c r="O1861" s="28" t="s">
        <v>7774</v>
      </c>
      <c r="P1861" s="29">
        <v>0.41228009259259257</v>
      </c>
      <c r="Q1861" s="29">
        <v>0.41900462962962964</v>
      </c>
      <c r="R1861" s="28">
        <v>0</v>
      </c>
      <c r="S1861" s="30">
        <v>9.683574621414877</v>
      </c>
      <c r="T1861" s="32" t="s">
        <v>11710</v>
      </c>
      <c r="U1861" s="32" t="s">
        <v>11711</v>
      </c>
      <c r="V1861" s="30"/>
      <c r="W1861" s="28">
        <v>0</v>
      </c>
      <c r="X1861" s="28">
        <v>0</v>
      </c>
      <c r="Y1861" s="28" t="s">
        <v>14643</v>
      </c>
      <c r="Z1861" s="28" t="s">
        <v>16265</v>
      </c>
      <c r="AA1861" s="28">
        <v>1</v>
      </c>
      <c r="AB1861" s="28">
        <v>0</v>
      </c>
      <c r="AC1861" s="32">
        <f>Solution[[#This Row],[Old Stop]] +1</f>
        <v>96</v>
      </c>
      <c r="AD1861" s="32" t="str">
        <f>_xlfn.CONCAT(Solution[[#This Row],[Notes]],"_",Solution[[#This Row],[Week '#]],"_", _xlfn.SWITCH(Solution[[#This Row],[Column1]], "M", "Monday", "T", "Tuesday", "W", "Wednesday", "R", "Thursday", "H", "Thursday", "F", "Friday"))</f>
        <v>102_Week4_Thursday</v>
      </c>
      <c r="AE1861" s="32" t="str">
        <f>IF(LEN(Solution[[#This Row],[Available Delivery Days]]) =1, Solution[[#This Row],[Available Delivery Days]], IF(ISNUMBER(SEARCH(Solution[[#This Row],[New Delivery Day]], Solution[[#This Row],[Available Delivery Days]])), Solution[[#This Row],[New Delivery Day]], Solution[[#This Row],[Old Delivery Day]]))</f>
        <v>R</v>
      </c>
      <c r="AF1861" s="31">
        <v>60.238700000000001</v>
      </c>
      <c r="AG1861" s="31">
        <v>0</v>
      </c>
      <c r="AH1861" s="28" t="s">
        <v>7832</v>
      </c>
      <c r="AI1861" s="28" t="s">
        <v>932</v>
      </c>
      <c r="AJ1861" s="28" t="s">
        <v>7793</v>
      </c>
      <c r="AK1861" s="28" t="s">
        <v>7792</v>
      </c>
      <c r="AL1861" s="28" t="s">
        <v>7797</v>
      </c>
      <c r="AM1861" s="28">
        <f>_xlfn.XLOOKUP(Solution[[#This Row],[Cu_ID]],Master[cu_id],Master[Notes], "none")</f>
        <v>102</v>
      </c>
      <c r="AN1861" s="28">
        <v>0</v>
      </c>
    </row>
    <row r="1862" spans="1:40" x14ac:dyDescent="0.3">
      <c r="A1862" s="53" t="s">
        <v>13175</v>
      </c>
      <c r="B1862" s="37" t="s">
        <v>13176</v>
      </c>
      <c r="C1862" s="37" t="s">
        <v>7728</v>
      </c>
      <c r="D1862" s="28" t="s">
        <v>7716</v>
      </c>
      <c r="E1862" s="28" t="s">
        <v>11016</v>
      </c>
      <c r="F1862" s="28" t="s">
        <v>902</v>
      </c>
      <c r="G1862" s="28" t="s">
        <v>7758</v>
      </c>
      <c r="H1862" s="28" t="s">
        <v>7789</v>
      </c>
      <c r="I1862" s="28" t="s">
        <v>900</v>
      </c>
      <c r="J1862" s="28">
        <v>190</v>
      </c>
      <c r="K1862" s="35" t="s">
        <v>8023</v>
      </c>
      <c r="L1862" s="35" t="s">
        <v>13177</v>
      </c>
      <c r="M1862" s="30">
        <v>0.35469184257090097</v>
      </c>
      <c r="N1862" s="32" t="s">
        <v>15133</v>
      </c>
      <c r="O1862" s="28" t="s">
        <v>7774</v>
      </c>
      <c r="P1862" s="29">
        <v>0.39075231481481482</v>
      </c>
      <c r="Q1862" s="29">
        <v>0.39703703703703702</v>
      </c>
      <c r="R1862" s="28">
        <v>0</v>
      </c>
      <c r="S1862" s="30">
        <v>9.0500000000000007</v>
      </c>
      <c r="T1862" s="32" t="s">
        <v>13178</v>
      </c>
      <c r="U1862" s="32" t="s">
        <v>13179</v>
      </c>
      <c r="V1862" s="30">
        <v>0.12269284284906699</v>
      </c>
      <c r="W1862" s="28">
        <v>11</v>
      </c>
      <c r="X1862" s="28">
        <v>0.2</v>
      </c>
      <c r="Y1862" s="28" t="s">
        <v>14627</v>
      </c>
      <c r="Z1862" s="28" t="s">
        <v>14628</v>
      </c>
      <c r="AA1862" s="28">
        <v>1</v>
      </c>
      <c r="AB1862" s="28">
        <v>110</v>
      </c>
      <c r="AC1862" s="32">
        <f>Solution[[#This Row],[Old Stop]] +1</f>
        <v>191</v>
      </c>
      <c r="AD1862" s="32" t="str">
        <f>_xlfn.CONCAT(Solution[[#This Row],[Notes]],"_",Solution[[#This Row],[Week '#]],"_", _xlfn.SWITCH(Solution[[#This Row],[Column1]], "M", "Monday", "T", "Tuesday", "W", "Wednesday", "R", "Thursday", "H", "Thursday", "F", "Friday"))</f>
        <v>101_Week1_Friday</v>
      </c>
      <c r="AE1862" s="32" t="str">
        <f>IF(LEN(Solution[[#This Row],[Available Delivery Days]]) =1, Solution[[#This Row],[Available Delivery Days]], IF(ISNUMBER(SEARCH(Solution[[#This Row],[New Delivery Day]], Solution[[#This Row],[Available Delivery Days]])), Solution[[#This Row],[New Delivery Day]], Solution[[#This Row],[Old Delivery Day]]))</f>
        <v>F</v>
      </c>
      <c r="AF1862" s="31">
        <v>105.97</v>
      </c>
      <c r="AG1862" s="31">
        <v>91.944999999999993</v>
      </c>
      <c r="AH1862" s="28" t="s">
        <v>7832</v>
      </c>
      <c r="AI1862" s="28" t="s">
        <v>932</v>
      </c>
      <c r="AJ1862" s="28" t="s">
        <v>7792</v>
      </c>
      <c r="AK1862" s="28" t="s">
        <v>7792</v>
      </c>
      <c r="AL1862" s="28" t="s">
        <v>7797</v>
      </c>
      <c r="AM1862" s="28">
        <f>_xlfn.XLOOKUP(Solution[[#This Row],[Cu_ID]],Master[cu_id],Master[Notes], "none")</f>
        <v>101</v>
      </c>
      <c r="AN1862" s="28">
        <v>110</v>
      </c>
    </row>
    <row r="1863" spans="1:40" x14ac:dyDescent="0.3">
      <c r="A1863" s="53" t="s">
        <v>13175</v>
      </c>
      <c r="B1863" s="37" t="s">
        <v>13176</v>
      </c>
      <c r="C1863" s="37" t="s">
        <v>7728</v>
      </c>
      <c r="D1863" s="28" t="s">
        <v>7717</v>
      </c>
      <c r="E1863" s="28" t="s">
        <v>11016</v>
      </c>
      <c r="F1863" s="28" t="s">
        <v>902</v>
      </c>
      <c r="G1863" s="28" t="s">
        <v>7810</v>
      </c>
      <c r="H1863" s="28" t="s">
        <v>7789</v>
      </c>
      <c r="I1863" s="28" t="s">
        <v>900</v>
      </c>
      <c r="J1863" s="28">
        <v>190</v>
      </c>
      <c r="K1863" s="35" t="s">
        <v>8023</v>
      </c>
      <c r="L1863" s="35" t="s">
        <v>13177</v>
      </c>
      <c r="M1863" s="30">
        <v>0.93630947731435299</v>
      </c>
      <c r="N1863" s="32" t="s">
        <v>15134</v>
      </c>
      <c r="O1863" s="28" t="s">
        <v>7774</v>
      </c>
      <c r="P1863" s="29">
        <v>0.49439814814814814</v>
      </c>
      <c r="Q1863" s="29">
        <v>0.5006828703703704</v>
      </c>
      <c r="R1863" s="28">
        <v>0</v>
      </c>
      <c r="S1863" s="30">
        <v>9.0500000000000007</v>
      </c>
      <c r="T1863" s="32" t="s">
        <v>13178</v>
      </c>
      <c r="U1863" s="32" t="s">
        <v>13179</v>
      </c>
      <c r="V1863" s="30">
        <v>0.24321313703320599</v>
      </c>
      <c r="W1863" s="28">
        <v>11</v>
      </c>
      <c r="X1863" s="28">
        <v>0.2</v>
      </c>
      <c r="Y1863" s="28" t="s">
        <v>14627</v>
      </c>
      <c r="Z1863" s="28" t="s">
        <v>14648</v>
      </c>
      <c r="AA1863" s="28">
        <v>1</v>
      </c>
      <c r="AB1863" s="28">
        <v>110</v>
      </c>
      <c r="AC1863" s="32">
        <f>Solution[[#This Row],[Old Stop]] +1</f>
        <v>191</v>
      </c>
      <c r="AD1863" s="32" t="str">
        <f>_xlfn.CONCAT(Solution[[#This Row],[Notes]],"_",Solution[[#This Row],[Week '#]],"_", _xlfn.SWITCH(Solution[[#This Row],[Column1]], "M", "Monday", "T", "Tuesday", "W", "Wednesday", "R", "Thursday", "H", "Thursday", "F", "Friday"))</f>
        <v>101_Week2_Friday</v>
      </c>
      <c r="AE1863" s="32" t="str">
        <f>IF(LEN(Solution[[#This Row],[Available Delivery Days]]) =1, Solution[[#This Row],[Available Delivery Days]], IF(ISNUMBER(SEARCH(Solution[[#This Row],[New Delivery Day]], Solution[[#This Row],[Available Delivery Days]])), Solution[[#This Row],[New Delivery Day]], Solution[[#This Row],[Old Delivery Day]]))</f>
        <v>F</v>
      </c>
      <c r="AF1863" s="31">
        <v>105.97</v>
      </c>
      <c r="AG1863" s="31">
        <v>91.944999999999993</v>
      </c>
      <c r="AH1863" s="28" t="s">
        <v>7832</v>
      </c>
      <c r="AI1863" s="28" t="s">
        <v>932</v>
      </c>
      <c r="AJ1863" s="28" t="s">
        <v>7792</v>
      </c>
      <c r="AK1863" s="28" t="s">
        <v>7792</v>
      </c>
      <c r="AL1863" s="28" t="s">
        <v>7797</v>
      </c>
      <c r="AM1863" s="28">
        <f>_xlfn.XLOOKUP(Solution[[#This Row],[Cu_ID]],Master[cu_id],Master[Notes], "none")</f>
        <v>101</v>
      </c>
      <c r="AN1863" s="28">
        <v>110</v>
      </c>
    </row>
    <row r="1864" spans="1:40" x14ac:dyDescent="0.3">
      <c r="A1864" s="53" t="s">
        <v>13175</v>
      </c>
      <c r="B1864" s="37" t="s">
        <v>13176</v>
      </c>
      <c r="C1864" s="37" t="s">
        <v>7728</v>
      </c>
      <c r="D1864" s="28" t="s">
        <v>7718</v>
      </c>
      <c r="E1864" s="28" t="s">
        <v>11016</v>
      </c>
      <c r="F1864" s="28" t="s">
        <v>902</v>
      </c>
      <c r="G1864" s="28" t="s">
        <v>7723</v>
      </c>
      <c r="H1864" s="28" t="s">
        <v>7789</v>
      </c>
      <c r="I1864" s="28" t="s">
        <v>900</v>
      </c>
      <c r="J1864" s="28">
        <v>190</v>
      </c>
      <c r="K1864" s="35" t="s">
        <v>8023</v>
      </c>
      <c r="L1864" s="35" t="s">
        <v>13177</v>
      </c>
      <c r="M1864" s="30">
        <v>0.35469184257090097</v>
      </c>
      <c r="N1864" s="32" t="s">
        <v>16185</v>
      </c>
      <c r="O1864" s="28" t="s">
        <v>7774</v>
      </c>
      <c r="P1864" s="29">
        <v>0.39393518518518517</v>
      </c>
      <c r="Q1864" s="29">
        <v>0.40021990740740743</v>
      </c>
      <c r="R1864" s="28">
        <v>0</v>
      </c>
      <c r="S1864" s="30">
        <v>9.0500000000000007</v>
      </c>
      <c r="T1864" s="32" t="s">
        <v>13178</v>
      </c>
      <c r="U1864" s="32" t="s">
        <v>13179</v>
      </c>
      <c r="V1864" s="30">
        <v>0.12269284284906699</v>
      </c>
      <c r="W1864" s="28">
        <v>11</v>
      </c>
      <c r="X1864" s="28">
        <v>0.2</v>
      </c>
      <c r="Y1864" s="28" t="s">
        <v>14627</v>
      </c>
      <c r="Z1864" s="28" t="s">
        <v>16138</v>
      </c>
      <c r="AA1864" s="28">
        <v>1</v>
      </c>
      <c r="AB1864" s="28">
        <v>110</v>
      </c>
      <c r="AC1864" s="32">
        <f>Solution[[#This Row],[Old Stop]] +1</f>
        <v>191</v>
      </c>
      <c r="AD1864" s="32" t="str">
        <f>_xlfn.CONCAT(Solution[[#This Row],[Notes]],"_",Solution[[#This Row],[Week '#]],"_", _xlfn.SWITCH(Solution[[#This Row],[Column1]], "M", "Monday", "T", "Tuesday", "W", "Wednesday", "R", "Thursday", "H", "Thursday", "F", "Friday"))</f>
        <v>101_Week3_Friday</v>
      </c>
      <c r="AE1864" s="32" t="str">
        <f>IF(LEN(Solution[[#This Row],[Available Delivery Days]]) =1, Solution[[#This Row],[Available Delivery Days]], IF(ISNUMBER(SEARCH(Solution[[#This Row],[New Delivery Day]], Solution[[#This Row],[Available Delivery Days]])), Solution[[#This Row],[New Delivery Day]], Solution[[#This Row],[Old Delivery Day]]))</f>
        <v>F</v>
      </c>
      <c r="AF1864" s="31">
        <v>105.97</v>
      </c>
      <c r="AG1864" s="31">
        <v>91.944999999999993</v>
      </c>
      <c r="AH1864" s="28" t="s">
        <v>7832</v>
      </c>
      <c r="AI1864" s="28" t="s">
        <v>932</v>
      </c>
      <c r="AJ1864" s="28" t="s">
        <v>7792</v>
      </c>
      <c r="AK1864" s="28" t="s">
        <v>7792</v>
      </c>
      <c r="AL1864" s="28" t="s">
        <v>7797</v>
      </c>
      <c r="AM1864" s="28">
        <f>_xlfn.XLOOKUP(Solution[[#This Row],[Cu_ID]],Master[cu_id],Master[Notes], "none")</f>
        <v>101</v>
      </c>
      <c r="AN1864" s="28">
        <v>110</v>
      </c>
    </row>
    <row r="1865" spans="1:40" x14ac:dyDescent="0.3">
      <c r="A1865" s="53" t="s">
        <v>13175</v>
      </c>
      <c r="B1865" s="37" t="s">
        <v>13176</v>
      </c>
      <c r="C1865" s="37" t="s">
        <v>7728</v>
      </c>
      <c r="D1865" s="28" t="s">
        <v>7719</v>
      </c>
      <c r="E1865" s="28" t="s">
        <v>11016</v>
      </c>
      <c r="F1865" s="28" t="s">
        <v>902</v>
      </c>
      <c r="G1865" s="28" t="s">
        <v>7775</v>
      </c>
      <c r="H1865" s="28" t="s">
        <v>7789</v>
      </c>
      <c r="I1865" s="28" t="s">
        <v>900</v>
      </c>
      <c r="J1865" s="28">
        <v>190</v>
      </c>
      <c r="K1865" s="35" t="s">
        <v>8023</v>
      </c>
      <c r="L1865" s="35" t="s">
        <v>13177</v>
      </c>
      <c r="M1865" s="30">
        <v>0.93630947731435299</v>
      </c>
      <c r="N1865" s="32" t="s">
        <v>16771</v>
      </c>
      <c r="O1865" s="28" t="s">
        <v>7774</v>
      </c>
      <c r="P1865" s="29">
        <v>0.50247685185185187</v>
      </c>
      <c r="Q1865" s="29">
        <v>0.50876157407407407</v>
      </c>
      <c r="R1865" s="28">
        <v>0</v>
      </c>
      <c r="S1865" s="30">
        <v>9.0500000000000007</v>
      </c>
      <c r="T1865" s="32" t="s">
        <v>13178</v>
      </c>
      <c r="U1865" s="32" t="s">
        <v>13179</v>
      </c>
      <c r="V1865" s="30">
        <v>0.24321313703320599</v>
      </c>
      <c r="W1865" s="28">
        <v>11</v>
      </c>
      <c r="X1865" s="28">
        <v>0.2</v>
      </c>
      <c r="Y1865" s="28" t="s">
        <v>14627</v>
      </c>
      <c r="Z1865" s="28" t="s">
        <v>16642</v>
      </c>
      <c r="AA1865" s="28">
        <v>1</v>
      </c>
      <c r="AB1865" s="28">
        <v>110</v>
      </c>
      <c r="AC1865" s="32">
        <f>Solution[[#This Row],[Old Stop]] +1</f>
        <v>191</v>
      </c>
      <c r="AD1865" s="32" t="str">
        <f>_xlfn.CONCAT(Solution[[#This Row],[Notes]],"_",Solution[[#This Row],[Week '#]],"_", _xlfn.SWITCH(Solution[[#This Row],[Column1]], "M", "Monday", "T", "Tuesday", "W", "Wednesday", "R", "Thursday", "H", "Thursday", "F", "Friday"))</f>
        <v>101_Week4_Friday</v>
      </c>
      <c r="AE1865" s="32" t="str">
        <f>IF(LEN(Solution[[#This Row],[Available Delivery Days]]) =1, Solution[[#This Row],[Available Delivery Days]], IF(ISNUMBER(SEARCH(Solution[[#This Row],[New Delivery Day]], Solution[[#This Row],[Available Delivery Days]])), Solution[[#This Row],[New Delivery Day]], Solution[[#This Row],[Old Delivery Day]]))</f>
        <v>F</v>
      </c>
      <c r="AF1865" s="31">
        <v>105.97</v>
      </c>
      <c r="AG1865" s="31">
        <v>91.944999999999993</v>
      </c>
      <c r="AH1865" s="28" t="s">
        <v>7832</v>
      </c>
      <c r="AI1865" s="28" t="s">
        <v>932</v>
      </c>
      <c r="AJ1865" s="28" t="s">
        <v>7792</v>
      </c>
      <c r="AK1865" s="28" t="s">
        <v>7792</v>
      </c>
      <c r="AL1865" s="28" t="s">
        <v>7797</v>
      </c>
      <c r="AM1865" s="28">
        <f>_xlfn.XLOOKUP(Solution[[#This Row],[Cu_ID]],Master[cu_id],Master[Notes], "none")</f>
        <v>101</v>
      </c>
      <c r="AN1865" s="28">
        <v>110</v>
      </c>
    </row>
    <row r="1866" spans="1:40" x14ac:dyDescent="0.3">
      <c r="A1866" s="53" t="s">
        <v>13798</v>
      </c>
      <c r="B1866" s="37" t="s">
        <v>13799</v>
      </c>
      <c r="C1866" s="37" t="s">
        <v>7728</v>
      </c>
      <c r="D1866" s="28" t="s">
        <v>7716</v>
      </c>
      <c r="E1866" s="28" t="s">
        <v>7734</v>
      </c>
      <c r="F1866" s="28" t="s">
        <v>936</v>
      </c>
      <c r="G1866" s="28" t="s">
        <v>7758</v>
      </c>
      <c r="H1866" s="28" t="s">
        <v>7734</v>
      </c>
      <c r="I1866" s="28" t="s">
        <v>902</v>
      </c>
      <c r="J1866" s="28">
        <v>28</v>
      </c>
      <c r="K1866" s="35" t="s">
        <v>8585</v>
      </c>
      <c r="L1866" s="35" t="s">
        <v>13800</v>
      </c>
      <c r="M1866" s="30">
        <v>0.54546942561864897</v>
      </c>
      <c r="N1866" s="32" t="s">
        <v>15198</v>
      </c>
      <c r="O1866" s="28" t="s">
        <v>7756</v>
      </c>
      <c r="P1866" s="29">
        <v>0.40336805555555555</v>
      </c>
      <c r="Q1866" s="29">
        <v>0.41009259259259262</v>
      </c>
      <c r="R1866" s="28">
        <v>0</v>
      </c>
      <c r="S1866" s="30">
        <v>9.683574621414877</v>
      </c>
      <c r="T1866" s="32" t="s">
        <v>13801</v>
      </c>
      <c r="U1866" s="32" t="s">
        <v>13802</v>
      </c>
      <c r="V1866" s="30">
        <v>0.14244012913811699</v>
      </c>
      <c r="W1866" s="28">
        <v>0</v>
      </c>
      <c r="X1866" s="28">
        <v>0</v>
      </c>
      <c r="Y1866" s="28" t="s">
        <v>14643</v>
      </c>
      <c r="Z1866" s="28" t="s">
        <v>14644</v>
      </c>
      <c r="AA1866" s="28">
        <v>1</v>
      </c>
      <c r="AB1866" s="28">
        <v>0</v>
      </c>
      <c r="AC1866" s="32">
        <f>Solution[[#This Row],[Old Stop]] +1</f>
        <v>29</v>
      </c>
      <c r="AD1866" s="32" t="str">
        <f>_xlfn.CONCAT(Solution[[#This Row],[Notes]],"_",Solution[[#This Row],[Week '#]],"_", _xlfn.SWITCH(Solution[[#This Row],[Column1]], "M", "Monday", "T", "Tuesday", "W", "Wednesday", "R", "Thursday", "H", "Thursday", "F", "Friday"))</f>
        <v>102_Week1_Thursday</v>
      </c>
      <c r="AE1866" s="32" t="str">
        <f>IF(LEN(Solution[[#This Row],[Available Delivery Days]]) =1, Solution[[#This Row],[Available Delivery Days]], IF(ISNUMBER(SEARCH(Solution[[#This Row],[New Delivery Day]], Solution[[#This Row],[Available Delivery Days]])), Solution[[#This Row],[New Delivery Day]], Solution[[#This Row],[Old Delivery Day]]))</f>
        <v>R</v>
      </c>
      <c r="AF1866" s="31">
        <v>23.465</v>
      </c>
      <c r="AG1866" s="31">
        <v>0</v>
      </c>
      <c r="AH1866" s="28" t="s">
        <v>7832</v>
      </c>
      <c r="AI1866" s="28" t="s">
        <v>932</v>
      </c>
      <c r="AJ1866" s="28" t="s">
        <v>7793</v>
      </c>
      <c r="AK1866" s="28" t="s">
        <v>7792</v>
      </c>
      <c r="AL1866" s="28" t="s">
        <v>7797</v>
      </c>
      <c r="AM1866" s="28" t="str">
        <f>_xlfn.XLOOKUP(Solution[[#This Row],[Cu_ID]],Master[cu_id],Master[Notes], "none")</f>
        <v>102</v>
      </c>
      <c r="AN1866" s="28">
        <v>0</v>
      </c>
    </row>
    <row r="1867" spans="1:40" x14ac:dyDescent="0.3">
      <c r="A1867" s="53" t="s">
        <v>13798</v>
      </c>
      <c r="B1867" s="37" t="s">
        <v>13799</v>
      </c>
      <c r="C1867" s="37" t="s">
        <v>7728</v>
      </c>
      <c r="D1867" s="28" t="s">
        <v>7718</v>
      </c>
      <c r="E1867" s="28" t="s">
        <v>7734</v>
      </c>
      <c r="F1867" s="28" t="s">
        <v>936</v>
      </c>
      <c r="G1867" s="28" t="s">
        <v>7758</v>
      </c>
      <c r="H1867" s="28" t="s">
        <v>7734</v>
      </c>
      <c r="I1867" s="28" t="s">
        <v>902</v>
      </c>
      <c r="J1867" s="28">
        <v>28</v>
      </c>
      <c r="K1867" s="35" t="s">
        <v>8585</v>
      </c>
      <c r="L1867" s="35" t="s">
        <v>13800</v>
      </c>
      <c r="M1867" s="30">
        <v>0.54546942561864897</v>
      </c>
      <c r="N1867" s="32" t="s">
        <v>15796</v>
      </c>
      <c r="O1867" s="28" t="s">
        <v>7756</v>
      </c>
      <c r="P1867" s="29">
        <v>0.40336805555555555</v>
      </c>
      <c r="Q1867" s="29">
        <v>0.41009259259259262</v>
      </c>
      <c r="R1867" s="28">
        <v>0</v>
      </c>
      <c r="S1867" s="30">
        <v>9.683574621414877</v>
      </c>
      <c r="T1867" s="32" t="s">
        <v>13801</v>
      </c>
      <c r="U1867" s="32" t="s">
        <v>13802</v>
      </c>
      <c r="V1867" s="30">
        <v>0.14244012913811699</v>
      </c>
      <c r="W1867" s="28">
        <v>0</v>
      </c>
      <c r="X1867" s="28">
        <v>0</v>
      </c>
      <c r="Y1867" s="28" t="s">
        <v>14643</v>
      </c>
      <c r="Z1867" s="28" t="s">
        <v>15700</v>
      </c>
      <c r="AA1867" s="28">
        <v>1</v>
      </c>
      <c r="AB1867" s="28">
        <v>0</v>
      </c>
      <c r="AC1867" s="32">
        <f>Solution[[#This Row],[Old Stop]] +1</f>
        <v>29</v>
      </c>
      <c r="AD1867" s="32" t="str">
        <f>_xlfn.CONCAT(Solution[[#This Row],[Notes]],"_",Solution[[#This Row],[Week '#]],"_", _xlfn.SWITCH(Solution[[#This Row],[Column1]], "M", "Monday", "T", "Tuesday", "W", "Wednesday", "R", "Thursday", "H", "Thursday", "F", "Friday"))</f>
        <v>102_Week3_Thursday</v>
      </c>
      <c r="AE1867" s="32" t="str">
        <f>IF(LEN(Solution[[#This Row],[Available Delivery Days]]) =1, Solution[[#This Row],[Available Delivery Days]], IF(ISNUMBER(SEARCH(Solution[[#This Row],[New Delivery Day]], Solution[[#This Row],[Available Delivery Days]])), Solution[[#This Row],[New Delivery Day]], Solution[[#This Row],[Old Delivery Day]]))</f>
        <v>R</v>
      </c>
      <c r="AF1867" s="31">
        <v>23.465</v>
      </c>
      <c r="AG1867" s="31">
        <v>0</v>
      </c>
      <c r="AH1867" s="28" t="s">
        <v>7832</v>
      </c>
      <c r="AI1867" s="28" t="s">
        <v>932</v>
      </c>
      <c r="AJ1867" s="28" t="s">
        <v>7793</v>
      </c>
      <c r="AK1867" s="28" t="s">
        <v>7792</v>
      </c>
      <c r="AL1867" s="28" t="s">
        <v>7797</v>
      </c>
      <c r="AM1867" s="28" t="str">
        <f>_xlfn.XLOOKUP(Solution[[#This Row],[Cu_ID]],Master[cu_id],Master[Notes], "none")</f>
        <v>102</v>
      </c>
      <c r="AN1867" s="28">
        <v>0</v>
      </c>
    </row>
    <row r="1868" spans="1:40" x14ac:dyDescent="0.3">
      <c r="A1868" s="53" t="s">
        <v>13727</v>
      </c>
      <c r="B1868" s="37" t="s">
        <v>13728</v>
      </c>
      <c r="C1868" s="37" t="s">
        <v>7728</v>
      </c>
      <c r="D1868" s="28" t="s">
        <v>7717</v>
      </c>
      <c r="E1868" s="28" t="s">
        <v>11016</v>
      </c>
      <c r="F1868" s="28" t="s">
        <v>936</v>
      </c>
      <c r="G1868" s="28" t="s">
        <v>7773</v>
      </c>
      <c r="H1868" s="28" t="s">
        <v>7789</v>
      </c>
      <c r="I1868" s="28" t="s">
        <v>900</v>
      </c>
      <c r="J1868" s="28">
        <v>130</v>
      </c>
      <c r="K1868" s="35" t="s">
        <v>8007</v>
      </c>
      <c r="L1868" s="35" t="s">
        <v>13729</v>
      </c>
      <c r="M1868" s="30">
        <v>1.2946884371340299</v>
      </c>
      <c r="N1868" s="32" t="s">
        <v>15360</v>
      </c>
      <c r="O1868" s="28" t="s">
        <v>7751</v>
      </c>
      <c r="P1868" s="29">
        <v>0.35598379629629628</v>
      </c>
      <c r="Q1868" s="29">
        <v>0.37172453703703706</v>
      </c>
      <c r="R1868" s="28">
        <v>0</v>
      </c>
      <c r="S1868" s="30">
        <v>22.666666666666668</v>
      </c>
      <c r="T1868" s="32" t="s">
        <v>13730</v>
      </c>
      <c r="U1868" s="32" t="s">
        <v>13731</v>
      </c>
      <c r="V1868" s="30">
        <v>1.18228653687467</v>
      </c>
      <c r="W1868" s="28">
        <v>0</v>
      </c>
      <c r="X1868" s="28">
        <v>0</v>
      </c>
      <c r="Y1868" s="28" t="s">
        <v>14629</v>
      </c>
      <c r="Z1868" s="28" t="s">
        <v>14911</v>
      </c>
      <c r="AA1868" s="28">
        <v>1</v>
      </c>
      <c r="AB1868" s="28">
        <v>0</v>
      </c>
      <c r="AC1868" s="32">
        <f>Solution[[#This Row],[Old Stop]] +1</f>
        <v>131</v>
      </c>
      <c r="AD1868" s="32" t="str">
        <f>_xlfn.CONCAT(Solution[[#This Row],[Notes]],"_",Solution[[#This Row],[Week '#]],"_", _xlfn.SWITCH(Solution[[#This Row],[Column1]], "M", "Monday", "T", "Tuesday", "W", "Wednesday", "R", "Thursday", "H", "Thursday", "F", "Friday"))</f>
        <v>101_Week2_Thursday</v>
      </c>
      <c r="AE1868" s="32" t="str">
        <f>IF(LEN(Solution[[#This Row],[Available Delivery Days]]) =1, Solution[[#This Row],[Available Delivery Days]], IF(ISNUMBER(SEARCH(Solution[[#This Row],[New Delivery Day]], Solution[[#This Row],[Available Delivery Days]])), Solution[[#This Row],[New Delivery Day]], Solution[[#This Row],[Old Delivery Day]]))</f>
        <v>R</v>
      </c>
      <c r="AF1868" s="31">
        <v>17.5</v>
      </c>
      <c r="AG1868" s="31">
        <v>17.5</v>
      </c>
      <c r="AH1868" s="28" t="s">
        <v>7832</v>
      </c>
      <c r="AI1868" s="28" t="s">
        <v>932</v>
      </c>
      <c r="AJ1868" s="28" t="s">
        <v>7792</v>
      </c>
      <c r="AK1868" s="28" t="s">
        <v>7792</v>
      </c>
      <c r="AL1868" s="28" t="s">
        <v>7797</v>
      </c>
      <c r="AM1868" s="28">
        <f>_xlfn.XLOOKUP(Solution[[#This Row],[Cu_ID]],Master[cu_id],Master[Notes], "none")</f>
        <v>101</v>
      </c>
      <c r="AN1868" s="28">
        <v>0</v>
      </c>
    </row>
    <row r="1869" spans="1:40" x14ac:dyDescent="0.3">
      <c r="A1869" s="53" t="s">
        <v>13727</v>
      </c>
      <c r="B1869" s="37" t="s">
        <v>13728</v>
      </c>
      <c r="C1869" s="37" t="s">
        <v>7728</v>
      </c>
      <c r="D1869" s="28" t="s">
        <v>7719</v>
      </c>
      <c r="E1869" s="28" t="s">
        <v>11016</v>
      </c>
      <c r="F1869" s="28" t="s">
        <v>936</v>
      </c>
      <c r="G1869" s="28" t="s">
        <v>7773</v>
      </c>
      <c r="H1869" s="28" t="s">
        <v>7789</v>
      </c>
      <c r="I1869" s="28" t="s">
        <v>900</v>
      </c>
      <c r="J1869" s="28">
        <v>130</v>
      </c>
      <c r="K1869" s="35" t="s">
        <v>8007</v>
      </c>
      <c r="L1869" s="35" t="s">
        <v>13729</v>
      </c>
      <c r="M1869" s="30">
        <v>1.2946884371340299</v>
      </c>
      <c r="N1869" s="32" t="s">
        <v>16719</v>
      </c>
      <c r="O1869" s="28" t="s">
        <v>7751</v>
      </c>
      <c r="P1869" s="29">
        <v>0.35598379629629628</v>
      </c>
      <c r="Q1869" s="29">
        <v>0.37172453703703706</v>
      </c>
      <c r="R1869" s="28">
        <v>0</v>
      </c>
      <c r="S1869" s="30">
        <v>22.666666666666668</v>
      </c>
      <c r="T1869" s="32" t="s">
        <v>13730</v>
      </c>
      <c r="U1869" s="32" t="s">
        <v>13731</v>
      </c>
      <c r="V1869" s="30">
        <v>1.18228653687467</v>
      </c>
      <c r="W1869" s="28">
        <v>0</v>
      </c>
      <c r="X1869" s="28">
        <v>0</v>
      </c>
      <c r="Y1869" s="28" t="s">
        <v>14629</v>
      </c>
      <c r="Z1869" s="28" t="s">
        <v>16709</v>
      </c>
      <c r="AA1869" s="28">
        <v>1</v>
      </c>
      <c r="AB1869" s="28">
        <v>0</v>
      </c>
      <c r="AC1869" s="32">
        <f>Solution[[#This Row],[Old Stop]] +1</f>
        <v>131</v>
      </c>
      <c r="AD1869" s="32" t="str">
        <f>_xlfn.CONCAT(Solution[[#This Row],[Notes]],"_",Solution[[#This Row],[Week '#]],"_", _xlfn.SWITCH(Solution[[#This Row],[Column1]], "M", "Monday", "T", "Tuesday", "W", "Wednesday", "R", "Thursday", "H", "Thursday", "F", "Friday"))</f>
        <v>101_Week4_Thursday</v>
      </c>
      <c r="AE1869" s="32" t="str">
        <f>IF(LEN(Solution[[#This Row],[Available Delivery Days]]) =1, Solution[[#This Row],[Available Delivery Days]], IF(ISNUMBER(SEARCH(Solution[[#This Row],[New Delivery Day]], Solution[[#This Row],[Available Delivery Days]])), Solution[[#This Row],[New Delivery Day]], Solution[[#This Row],[Old Delivery Day]]))</f>
        <v>R</v>
      </c>
      <c r="AF1869" s="31">
        <v>17.5</v>
      </c>
      <c r="AG1869" s="31">
        <v>17.5</v>
      </c>
      <c r="AH1869" s="28" t="s">
        <v>7832</v>
      </c>
      <c r="AI1869" s="28" t="s">
        <v>932</v>
      </c>
      <c r="AJ1869" s="28" t="s">
        <v>7792</v>
      </c>
      <c r="AK1869" s="28" t="s">
        <v>7792</v>
      </c>
      <c r="AL1869" s="28" t="s">
        <v>7797</v>
      </c>
      <c r="AM1869" s="28">
        <f>_xlfn.XLOOKUP(Solution[[#This Row],[Cu_ID]],Master[cu_id],Master[Notes], "none")</f>
        <v>101</v>
      </c>
      <c r="AN1869" s="28">
        <v>0</v>
      </c>
    </row>
    <row r="1870" spans="1:40" x14ac:dyDescent="0.3">
      <c r="A1870" s="53" t="s">
        <v>13020</v>
      </c>
      <c r="B1870" s="37" t="s">
        <v>13021</v>
      </c>
      <c r="C1870" s="37" t="s">
        <v>7728</v>
      </c>
      <c r="D1870" s="28" t="s">
        <v>7716</v>
      </c>
      <c r="E1870" s="28" t="s">
        <v>7789</v>
      </c>
      <c r="F1870" s="28" t="s">
        <v>901</v>
      </c>
      <c r="G1870" s="28" t="s">
        <v>7763</v>
      </c>
      <c r="H1870" s="28" t="s">
        <v>7789</v>
      </c>
      <c r="I1870" s="28" t="s">
        <v>903</v>
      </c>
      <c r="J1870" s="28">
        <v>320</v>
      </c>
      <c r="K1870" s="35" t="s">
        <v>7977</v>
      </c>
      <c r="L1870" s="35" t="s">
        <v>13022</v>
      </c>
      <c r="M1870" s="30">
        <v>12.21552657336</v>
      </c>
      <c r="N1870" s="32" t="s">
        <v>14589</v>
      </c>
      <c r="O1870" s="28" t="s">
        <v>7774</v>
      </c>
      <c r="P1870" s="29">
        <v>0.49591435185185184</v>
      </c>
      <c r="Q1870" s="29">
        <v>0.50263888888888886</v>
      </c>
      <c r="R1870" s="28">
        <v>0</v>
      </c>
      <c r="S1870" s="30">
        <v>9.683574621414877</v>
      </c>
      <c r="T1870" s="32" t="s">
        <v>13023</v>
      </c>
      <c r="U1870" s="32" t="s">
        <v>13024</v>
      </c>
      <c r="V1870" s="30">
        <v>10.150034641726601</v>
      </c>
      <c r="W1870" s="28">
        <v>0</v>
      </c>
      <c r="X1870" s="28">
        <v>0</v>
      </c>
      <c r="Y1870" s="28" t="s">
        <v>14550</v>
      </c>
      <c r="Z1870" s="28" t="s">
        <v>14551</v>
      </c>
      <c r="AA1870" s="28">
        <v>1</v>
      </c>
      <c r="AB1870" s="28">
        <v>0</v>
      </c>
      <c r="AC1870" s="32">
        <f>Solution[[#This Row],[Old Stop]] +1</f>
        <v>321</v>
      </c>
      <c r="AD1870" s="32" t="str">
        <f>_xlfn.CONCAT(Solution[[#This Row],[Notes]],"_",Solution[[#This Row],[Week '#]],"_", _xlfn.SWITCH(Solution[[#This Row],[Column1]], "M", "Monday", "T", "Tuesday", "W", "Wednesday", "R", "Thursday", "H", "Thursday", "F", "Friday"))</f>
        <v>101_Week1_Monday</v>
      </c>
      <c r="AE1870" s="32" t="str">
        <f>IF(LEN(Solution[[#This Row],[Available Delivery Days]]) =1, Solution[[#This Row],[Available Delivery Days]], IF(ISNUMBER(SEARCH(Solution[[#This Row],[New Delivery Day]], Solution[[#This Row],[Available Delivery Days]])), Solution[[#This Row],[New Delivery Day]], Solution[[#This Row],[Old Delivery Day]]))</f>
        <v>M</v>
      </c>
      <c r="AF1870" s="31">
        <v>63.31</v>
      </c>
      <c r="AG1870" s="31">
        <v>22.278700000000001</v>
      </c>
      <c r="AH1870" s="28" t="s">
        <v>7832</v>
      </c>
      <c r="AI1870" s="28" t="s">
        <v>932</v>
      </c>
      <c r="AJ1870" s="28" t="s">
        <v>7793</v>
      </c>
      <c r="AK1870" s="28" t="s">
        <v>7792</v>
      </c>
      <c r="AL1870" s="28" t="s">
        <v>7797</v>
      </c>
      <c r="AM1870" s="28">
        <f>_xlfn.XLOOKUP(Solution[[#This Row],[Cu_ID]],Master[cu_id],Master[Notes], "none")</f>
        <v>101</v>
      </c>
      <c r="AN1870" s="28">
        <v>0</v>
      </c>
    </row>
    <row r="1871" spans="1:40" x14ac:dyDescent="0.3">
      <c r="A1871" s="53" t="s">
        <v>13020</v>
      </c>
      <c r="B1871" s="37" t="s">
        <v>13021</v>
      </c>
      <c r="C1871" s="37" t="s">
        <v>7728</v>
      </c>
      <c r="D1871" s="28" t="s">
        <v>7717</v>
      </c>
      <c r="E1871" s="28" t="s">
        <v>7789</v>
      </c>
      <c r="F1871" s="28" t="s">
        <v>901</v>
      </c>
      <c r="G1871" s="28" t="s">
        <v>7758</v>
      </c>
      <c r="H1871" s="28" t="s">
        <v>7789</v>
      </c>
      <c r="I1871" s="28" t="s">
        <v>903</v>
      </c>
      <c r="J1871" s="28">
        <v>320</v>
      </c>
      <c r="K1871" s="35" t="s">
        <v>7977</v>
      </c>
      <c r="L1871" s="35" t="s">
        <v>13022</v>
      </c>
      <c r="M1871" s="30">
        <v>23.208192231133602</v>
      </c>
      <c r="N1871" s="32" t="s">
        <v>15661</v>
      </c>
      <c r="O1871" s="28" t="s">
        <v>7774</v>
      </c>
      <c r="P1871" s="29">
        <v>0.47399305555555554</v>
      </c>
      <c r="Q1871" s="29">
        <v>0.48071759259259261</v>
      </c>
      <c r="R1871" s="28">
        <v>0</v>
      </c>
      <c r="S1871" s="30">
        <v>9.683574621414877</v>
      </c>
      <c r="T1871" s="32" t="s">
        <v>13023</v>
      </c>
      <c r="U1871" s="32" t="s">
        <v>13024</v>
      </c>
      <c r="V1871" s="30">
        <v>18.4164196270346</v>
      </c>
      <c r="W1871" s="28">
        <v>0</v>
      </c>
      <c r="X1871" s="28">
        <v>0</v>
      </c>
      <c r="Y1871" s="28" t="s">
        <v>14550</v>
      </c>
      <c r="Z1871" s="28" t="s">
        <v>15511</v>
      </c>
      <c r="AA1871" s="28">
        <v>1</v>
      </c>
      <c r="AB1871" s="28">
        <v>0</v>
      </c>
      <c r="AC1871" s="32">
        <f>Solution[[#This Row],[Old Stop]] +1</f>
        <v>321</v>
      </c>
      <c r="AD1871" s="32" t="str">
        <f>_xlfn.CONCAT(Solution[[#This Row],[Notes]],"_",Solution[[#This Row],[Week '#]],"_", _xlfn.SWITCH(Solution[[#This Row],[Column1]], "M", "Monday", "T", "Tuesday", "W", "Wednesday", "R", "Thursday", "H", "Thursday", "F", "Friday"))</f>
        <v>101_Week2_Monday</v>
      </c>
      <c r="AE1871" s="32" t="str">
        <f>IF(LEN(Solution[[#This Row],[Available Delivery Days]]) =1, Solution[[#This Row],[Available Delivery Days]], IF(ISNUMBER(SEARCH(Solution[[#This Row],[New Delivery Day]], Solution[[#This Row],[Available Delivery Days]])), Solution[[#This Row],[New Delivery Day]], Solution[[#This Row],[Old Delivery Day]]))</f>
        <v>M</v>
      </c>
      <c r="AF1871" s="31">
        <v>63.31</v>
      </c>
      <c r="AG1871" s="31">
        <v>22.278700000000001</v>
      </c>
      <c r="AH1871" s="28" t="s">
        <v>7832</v>
      </c>
      <c r="AI1871" s="28" t="s">
        <v>932</v>
      </c>
      <c r="AJ1871" s="28" t="s">
        <v>7793</v>
      </c>
      <c r="AK1871" s="28" t="s">
        <v>7792</v>
      </c>
      <c r="AL1871" s="28" t="s">
        <v>7797</v>
      </c>
      <c r="AM1871" s="28">
        <f>_xlfn.XLOOKUP(Solution[[#This Row],[Cu_ID]],Master[cu_id],Master[Notes], "none")</f>
        <v>101</v>
      </c>
      <c r="AN1871" s="28">
        <v>0</v>
      </c>
    </row>
    <row r="1872" spans="1:40" x14ac:dyDescent="0.3">
      <c r="A1872" s="53" t="s">
        <v>13020</v>
      </c>
      <c r="B1872" s="37" t="s">
        <v>13021</v>
      </c>
      <c r="C1872" s="37" t="s">
        <v>7728</v>
      </c>
      <c r="D1872" s="28" t="s">
        <v>7718</v>
      </c>
      <c r="E1872" s="28" t="s">
        <v>7789</v>
      </c>
      <c r="F1872" s="28" t="s">
        <v>901</v>
      </c>
      <c r="G1872" s="28" t="s">
        <v>7764</v>
      </c>
      <c r="H1872" s="28" t="s">
        <v>7789</v>
      </c>
      <c r="I1872" s="28" t="s">
        <v>903</v>
      </c>
      <c r="J1872" s="28">
        <v>320</v>
      </c>
      <c r="K1872" s="35" t="s">
        <v>7977</v>
      </c>
      <c r="L1872" s="35" t="s">
        <v>13022</v>
      </c>
      <c r="M1872" s="30">
        <v>20.5079294163734</v>
      </c>
      <c r="N1872" s="32" t="s">
        <v>15905</v>
      </c>
      <c r="O1872" s="28" t="s">
        <v>7774</v>
      </c>
      <c r="P1872" s="29">
        <v>0.45537037037037037</v>
      </c>
      <c r="Q1872" s="29">
        <v>0.46209490740740738</v>
      </c>
      <c r="R1872" s="28">
        <v>0</v>
      </c>
      <c r="S1872" s="30">
        <v>9.683574621414877</v>
      </c>
      <c r="T1872" s="32" t="s">
        <v>13023</v>
      </c>
      <c r="U1872" s="32" t="s">
        <v>13024</v>
      </c>
      <c r="V1872" s="30">
        <v>17.0276384285206</v>
      </c>
      <c r="W1872" s="28">
        <v>0</v>
      </c>
      <c r="X1872" s="28">
        <v>0</v>
      </c>
      <c r="Y1872" s="28" t="s">
        <v>14550</v>
      </c>
      <c r="Z1872" s="28" t="s">
        <v>15850</v>
      </c>
      <c r="AA1872" s="28">
        <v>1</v>
      </c>
      <c r="AB1872" s="28">
        <v>0</v>
      </c>
      <c r="AC1872" s="32">
        <f>Solution[[#This Row],[Old Stop]] +1</f>
        <v>321</v>
      </c>
      <c r="AD1872" s="32" t="str">
        <f>_xlfn.CONCAT(Solution[[#This Row],[Notes]],"_",Solution[[#This Row],[Week '#]],"_", _xlfn.SWITCH(Solution[[#This Row],[Column1]], "M", "Monday", "T", "Tuesday", "W", "Wednesday", "R", "Thursday", "H", "Thursday", "F", "Friday"))</f>
        <v>101_Week3_Monday</v>
      </c>
      <c r="AE1872" s="32" t="str">
        <f>IF(LEN(Solution[[#This Row],[Available Delivery Days]]) =1, Solution[[#This Row],[Available Delivery Days]], IF(ISNUMBER(SEARCH(Solution[[#This Row],[New Delivery Day]], Solution[[#This Row],[Available Delivery Days]])), Solution[[#This Row],[New Delivery Day]], Solution[[#This Row],[Old Delivery Day]]))</f>
        <v>M</v>
      </c>
      <c r="AF1872" s="31">
        <v>63.31</v>
      </c>
      <c r="AG1872" s="31">
        <v>22.278700000000001</v>
      </c>
      <c r="AH1872" s="28" t="s">
        <v>7832</v>
      </c>
      <c r="AI1872" s="28" t="s">
        <v>932</v>
      </c>
      <c r="AJ1872" s="28" t="s">
        <v>7793</v>
      </c>
      <c r="AK1872" s="28" t="s">
        <v>7792</v>
      </c>
      <c r="AL1872" s="28" t="s">
        <v>7797</v>
      </c>
      <c r="AM1872" s="28">
        <f>_xlfn.XLOOKUP(Solution[[#This Row],[Cu_ID]],Master[cu_id],Master[Notes], "none")</f>
        <v>101</v>
      </c>
      <c r="AN1872" s="28">
        <v>0</v>
      </c>
    </row>
    <row r="1873" spans="1:40" x14ac:dyDescent="0.3">
      <c r="A1873" s="53" t="s">
        <v>13020</v>
      </c>
      <c r="B1873" s="37" t="s">
        <v>13021</v>
      </c>
      <c r="C1873" s="37" t="s">
        <v>7728</v>
      </c>
      <c r="D1873" s="28" t="s">
        <v>7719</v>
      </c>
      <c r="E1873" s="28" t="s">
        <v>7789</v>
      </c>
      <c r="F1873" s="28" t="s">
        <v>901</v>
      </c>
      <c r="G1873" s="28" t="s">
        <v>7759</v>
      </c>
      <c r="H1873" s="28" t="s">
        <v>7789</v>
      </c>
      <c r="I1873" s="28" t="s">
        <v>903</v>
      </c>
      <c r="J1873" s="28">
        <v>320</v>
      </c>
      <c r="K1873" s="35" t="s">
        <v>7977</v>
      </c>
      <c r="L1873" s="35" t="s">
        <v>13022</v>
      </c>
      <c r="M1873" s="30">
        <v>23.208192231133602</v>
      </c>
      <c r="N1873" s="32" t="s">
        <v>16333</v>
      </c>
      <c r="O1873" s="28" t="s">
        <v>7774</v>
      </c>
      <c r="P1873" s="29">
        <v>0.46643518518518517</v>
      </c>
      <c r="Q1873" s="29">
        <v>0.47315972222222225</v>
      </c>
      <c r="R1873" s="28">
        <v>0</v>
      </c>
      <c r="S1873" s="30">
        <v>9.683574621414877</v>
      </c>
      <c r="T1873" s="32" t="s">
        <v>13023</v>
      </c>
      <c r="U1873" s="32" t="s">
        <v>13024</v>
      </c>
      <c r="V1873" s="30">
        <v>18.4164196270346</v>
      </c>
      <c r="W1873" s="28">
        <v>0</v>
      </c>
      <c r="X1873" s="28">
        <v>0</v>
      </c>
      <c r="Y1873" s="28" t="s">
        <v>14550</v>
      </c>
      <c r="Z1873" s="28" t="s">
        <v>16280</v>
      </c>
      <c r="AA1873" s="28">
        <v>1</v>
      </c>
      <c r="AB1873" s="28">
        <v>0</v>
      </c>
      <c r="AC1873" s="32">
        <f>Solution[[#This Row],[Old Stop]] +1</f>
        <v>321</v>
      </c>
      <c r="AD1873" s="32" t="str">
        <f>_xlfn.CONCAT(Solution[[#This Row],[Notes]],"_",Solution[[#This Row],[Week '#]],"_", _xlfn.SWITCH(Solution[[#This Row],[Column1]], "M", "Monday", "T", "Tuesday", "W", "Wednesday", "R", "Thursday", "H", "Thursday", "F", "Friday"))</f>
        <v>101_Week4_Monday</v>
      </c>
      <c r="AE1873" s="32" t="str">
        <f>IF(LEN(Solution[[#This Row],[Available Delivery Days]]) =1, Solution[[#This Row],[Available Delivery Days]], IF(ISNUMBER(SEARCH(Solution[[#This Row],[New Delivery Day]], Solution[[#This Row],[Available Delivery Days]])), Solution[[#This Row],[New Delivery Day]], Solution[[#This Row],[Old Delivery Day]]))</f>
        <v>M</v>
      </c>
      <c r="AF1873" s="31">
        <v>63.31</v>
      </c>
      <c r="AG1873" s="31">
        <v>22.278700000000001</v>
      </c>
      <c r="AH1873" s="28" t="s">
        <v>7832</v>
      </c>
      <c r="AI1873" s="28" t="s">
        <v>932</v>
      </c>
      <c r="AJ1873" s="28" t="s">
        <v>7793</v>
      </c>
      <c r="AK1873" s="28" t="s">
        <v>7792</v>
      </c>
      <c r="AL1873" s="28" t="s">
        <v>7797</v>
      </c>
      <c r="AM1873" s="28">
        <f>_xlfn.XLOOKUP(Solution[[#This Row],[Cu_ID]],Master[cu_id],Master[Notes], "none")</f>
        <v>101</v>
      </c>
      <c r="AN1873" s="28">
        <v>0</v>
      </c>
    </row>
    <row r="1874" spans="1:40" x14ac:dyDescent="0.3">
      <c r="A1874" s="53" t="s">
        <v>13773</v>
      </c>
      <c r="B1874" s="37" t="s">
        <v>13774</v>
      </c>
      <c r="C1874" s="37" t="s">
        <v>7728</v>
      </c>
      <c r="D1874" s="28" t="s">
        <v>7717</v>
      </c>
      <c r="E1874" s="28" t="s">
        <v>7734</v>
      </c>
      <c r="F1874" s="28" t="s">
        <v>900</v>
      </c>
      <c r="G1874" s="28" t="s">
        <v>7812</v>
      </c>
      <c r="H1874" s="28" t="s">
        <v>7734</v>
      </c>
      <c r="I1874" s="28" t="s">
        <v>902</v>
      </c>
      <c r="J1874" s="28">
        <v>180</v>
      </c>
      <c r="K1874" s="35" t="s">
        <v>8656</v>
      </c>
      <c r="L1874" s="35" t="s">
        <v>13775</v>
      </c>
      <c r="M1874" s="30">
        <v>2.8160793073475401</v>
      </c>
      <c r="N1874" s="32" t="s">
        <v>15343</v>
      </c>
      <c r="O1874" s="28" t="s">
        <v>7733</v>
      </c>
      <c r="P1874" s="29">
        <v>0.59333333333333338</v>
      </c>
      <c r="Q1874" s="29">
        <v>0.59491898148148148</v>
      </c>
      <c r="R1874" s="28">
        <v>0</v>
      </c>
      <c r="S1874" s="30">
        <v>2.2833333333333332</v>
      </c>
      <c r="T1874" s="32" t="s">
        <v>13776</v>
      </c>
      <c r="U1874" s="32" t="s">
        <v>13777</v>
      </c>
      <c r="V1874" s="30">
        <v>0.75936010268023602</v>
      </c>
      <c r="W1874" s="28">
        <v>0</v>
      </c>
      <c r="X1874" s="28">
        <v>0</v>
      </c>
      <c r="Y1874" s="28" t="s">
        <v>14645</v>
      </c>
      <c r="Z1874" s="28" t="s">
        <v>14651</v>
      </c>
      <c r="AA1874" s="28">
        <v>1</v>
      </c>
      <c r="AB1874" s="28">
        <v>0</v>
      </c>
      <c r="AC1874" s="32">
        <f>Solution[[#This Row],[Old Stop]] +1</f>
        <v>181</v>
      </c>
      <c r="AD1874" s="32" t="str">
        <f>_xlfn.CONCAT(Solution[[#This Row],[Notes]],"_",Solution[[#This Row],[Week '#]],"_", _xlfn.SWITCH(Solution[[#This Row],[Column1]], "M", "Monday", "T", "Tuesday", "W", "Wednesday", "R", "Thursday", "H", "Thursday", "F", "Friday"))</f>
        <v>102_Week2_Wednesday</v>
      </c>
      <c r="AE1874" s="32" t="str">
        <f>IF(LEN(Solution[[#This Row],[Available Delivery Days]]) =1, Solution[[#This Row],[Available Delivery Days]], IF(ISNUMBER(SEARCH(Solution[[#This Row],[New Delivery Day]], Solution[[#This Row],[Available Delivery Days]])), Solution[[#This Row],[New Delivery Day]], Solution[[#This Row],[Old Delivery Day]]))</f>
        <v>W</v>
      </c>
      <c r="AF1874" s="31">
        <v>12.3</v>
      </c>
      <c r="AG1874" s="31">
        <v>12.215</v>
      </c>
      <c r="AH1874" s="28" t="s">
        <v>7832</v>
      </c>
      <c r="AI1874" s="28" t="s">
        <v>932</v>
      </c>
      <c r="AJ1874" s="28" t="s">
        <v>7793</v>
      </c>
      <c r="AK1874" s="28" t="s">
        <v>7792</v>
      </c>
      <c r="AL1874" s="28" t="s">
        <v>7797</v>
      </c>
      <c r="AM1874" s="28" t="str">
        <f>_xlfn.XLOOKUP(Solution[[#This Row],[Cu_ID]],Master[cu_id],Master[Notes], "none")</f>
        <v>102</v>
      </c>
      <c r="AN1874" s="28">
        <v>0</v>
      </c>
    </row>
    <row r="1875" spans="1:40" x14ac:dyDescent="0.3">
      <c r="A1875" s="53" t="s">
        <v>13691</v>
      </c>
      <c r="B1875" s="37" t="s">
        <v>11489</v>
      </c>
      <c r="C1875" s="37" t="s">
        <v>7728</v>
      </c>
      <c r="D1875" s="28" t="s">
        <v>7717</v>
      </c>
      <c r="E1875" s="28" t="s">
        <v>7752</v>
      </c>
      <c r="F1875" s="28" t="s">
        <v>936</v>
      </c>
      <c r="G1875" s="28" t="s">
        <v>7722</v>
      </c>
      <c r="H1875" s="28" t="s">
        <v>7752</v>
      </c>
      <c r="I1875" s="28" t="s">
        <v>8057</v>
      </c>
      <c r="J1875" s="28">
        <v>382</v>
      </c>
      <c r="K1875" s="35" t="s">
        <v>9004</v>
      </c>
      <c r="L1875" s="35" t="s">
        <v>13692</v>
      </c>
      <c r="M1875" s="30">
        <v>23.670836858451398</v>
      </c>
      <c r="N1875" s="32" t="s">
        <v>15530</v>
      </c>
      <c r="O1875" s="28" t="s">
        <v>7756</v>
      </c>
      <c r="P1875" s="29">
        <v>0.375</v>
      </c>
      <c r="Q1875" s="29">
        <v>0.37775462962962963</v>
      </c>
      <c r="R1875" s="28">
        <v>90.795829806476803</v>
      </c>
      <c r="S1875" s="30">
        <v>3.9666666666666668</v>
      </c>
      <c r="T1875" s="32" t="s">
        <v>13693</v>
      </c>
      <c r="U1875" s="32" t="s">
        <v>13694</v>
      </c>
      <c r="V1875" s="30">
        <v>24.8409906079773</v>
      </c>
      <c r="W1875" s="28">
        <v>0</v>
      </c>
      <c r="X1875" s="28">
        <v>0</v>
      </c>
      <c r="Y1875" s="28" t="s">
        <v>14547</v>
      </c>
      <c r="Z1875" s="28" t="s">
        <v>15455</v>
      </c>
      <c r="AA1875" s="28">
        <v>1</v>
      </c>
      <c r="AB1875" s="28">
        <v>0</v>
      </c>
      <c r="AC1875" s="32">
        <f>Solution[[#This Row],[Old Stop]] +1</f>
        <v>383</v>
      </c>
      <c r="AD1875" s="32" t="str">
        <f>_xlfn.CONCAT(Solution[[#This Row],[Notes]],"_",Solution[[#This Row],[Week '#]],"_", _xlfn.SWITCH(Solution[[#This Row],[Column1]], "M", "Monday", "T", "Tuesday", "W", "Wednesday", "R", "Thursday", "H", "Thursday", "F", "Friday"))</f>
        <v>103_Week2_Thursday</v>
      </c>
      <c r="AE1875" s="32" t="str">
        <f>IF(LEN(Solution[[#This Row],[Available Delivery Days]]) =1, Solution[[#This Row],[Available Delivery Days]], IF(ISNUMBER(SEARCH(Solution[[#This Row],[New Delivery Day]], Solution[[#This Row],[Available Delivery Days]])), Solution[[#This Row],[New Delivery Day]], Solution[[#This Row],[Old Delivery Day]]))</f>
        <v>R</v>
      </c>
      <c r="AF1875" s="31">
        <v>15.95</v>
      </c>
      <c r="AG1875" s="31">
        <v>15.95</v>
      </c>
      <c r="AH1875" s="28" t="s">
        <v>7832</v>
      </c>
      <c r="AI1875" s="28" t="s">
        <v>932</v>
      </c>
      <c r="AJ1875" s="28" t="s">
        <v>7793</v>
      </c>
      <c r="AK1875" s="28" t="s">
        <v>7792</v>
      </c>
      <c r="AL1875" s="28" t="s">
        <v>7797</v>
      </c>
      <c r="AM1875" s="28">
        <f>_xlfn.XLOOKUP(Solution[[#This Row],[Cu_ID]],Master[cu_id],Master[Notes], "none")</f>
        <v>103</v>
      </c>
      <c r="AN1875" s="28">
        <v>0</v>
      </c>
    </row>
    <row r="1876" spans="1:40" x14ac:dyDescent="0.3">
      <c r="A1876" s="53" t="s">
        <v>13691</v>
      </c>
      <c r="B1876" s="37" t="s">
        <v>11489</v>
      </c>
      <c r="C1876" s="37" t="s">
        <v>7728</v>
      </c>
      <c r="D1876" s="28" t="s">
        <v>7719</v>
      </c>
      <c r="E1876" s="28" t="s">
        <v>7752</v>
      </c>
      <c r="F1876" s="28" t="s">
        <v>936</v>
      </c>
      <c r="G1876" s="28" t="s">
        <v>7814</v>
      </c>
      <c r="H1876" s="28" t="s">
        <v>7752</v>
      </c>
      <c r="I1876" s="28" t="s">
        <v>8057</v>
      </c>
      <c r="J1876" s="28">
        <v>382</v>
      </c>
      <c r="K1876" s="35" t="s">
        <v>9004</v>
      </c>
      <c r="L1876" s="35" t="s">
        <v>13692</v>
      </c>
      <c r="M1876" s="30">
        <v>18.896208861842801</v>
      </c>
      <c r="N1876" s="32" t="s">
        <v>16528</v>
      </c>
      <c r="O1876" s="28" t="s">
        <v>7756</v>
      </c>
      <c r="P1876" s="29">
        <v>0.51732638888888893</v>
      </c>
      <c r="Q1876" s="29">
        <v>0.52008101851851851</v>
      </c>
      <c r="R1876" s="28">
        <v>0</v>
      </c>
      <c r="S1876" s="30">
        <v>3.9666666666666668</v>
      </c>
      <c r="T1876" s="32" t="s">
        <v>13693</v>
      </c>
      <c r="U1876" s="32" t="s">
        <v>13694</v>
      </c>
      <c r="V1876" s="30">
        <v>15.4024675811131</v>
      </c>
      <c r="W1876" s="28">
        <v>0</v>
      </c>
      <c r="X1876" s="28">
        <v>0</v>
      </c>
      <c r="Y1876" s="28" t="s">
        <v>14547</v>
      </c>
      <c r="Z1876" s="28" t="s">
        <v>16524</v>
      </c>
      <c r="AA1876" s="28">
        <v>1</v>
      </c>
      <c r="AB1876" s="28">
        <v>0</v>
      </c>
      <c r="AC1876" s="32">
        <f>Solution[[#This Row],[Old Stop]] +1</f>
        <v>383</v>
      </c>
      <c r="AD1876" s="32" t="str">
        <f>_xlfn.CONCAT(Solution[[#This Row],[Notes]],"_",Solution[[#This Row],[Week '#]],"_", _xlfn.SWITCH(Solution[[#This Row],[Column1]], "M", "Monday", "T", "Tuesday", "W", "Wednesday", "R", "Thursday", "H", "Thursday", "F", "Friday"))</f>
        <v>103_Week4_Thursday</v>
      </c>
      <c r="AE1876" s="32" t="str">
        <f>IF(LEN(Solution[[#This Row],[Available Delivery Days]]) =1, Solution[[#This Row],[Available Delivery Days]], IF(ISNUMBER(SEARCH(Solution[[#This Row],[New Delivery Day]], Solution[[#This Row],[Available Delivery Days]])), Solution[[#This Row],[New Delivery Day]], Solution[[#This Row],[Old Delivery Day]]))</f>
        <v>R</v>
      </c>
      <c r="AF1876" s="31">
        <v>15.95</v>
      </c>
      <c r="AG1876" s="31">
        <v>15.95</v>
      </c>
      <c r="AH1876" s="28" t="s">
        <v>7832</v>
      </c>
      <c r="AI1876" s="28" t="s">
        <v>932</v>
      </c>
      <c r="AJ1876" s="28" t="s">
        <v>7793</v>
      </c>
      <c r="AK1876" s="28" t="s">
        <v>7792</v>
      </c>
      <c r="AL1876" s="28" t="s">
        <v>7797</v>
      </c>
      <c r="AM1876" s="28">
        <f>_xlfn.XLOOKUP(Solution[[#This Row],[Cu_ID]],Master[cu_id],Master[Notes], "none")</f>
        <v>103</v>
      </c>
      <c r="AN1876" s="28">
        <v>0</v>
      </c>
    </row>
    <row r="1877" spans="1:40" x14ac:dyDescent="0.3">
      <c r="A1877" s="53" t="s">
        <v>11488</v>
      </c>
      <c r="B1877" s="37" t="s">
        <v>11489</v>
      </c>
      <c r="C1877" s="37" t="s">
        <v>7733</v>
      </c>
      <c r="D1877" s="28" t="s">
        <v>7716</v>
      </c>
      <c r="E1877" s="28" t="s">
        <v>7789</v>
      </c>
      <c r="F1877" s="28" t="s">
        <v>900</v>
      </c>
      <c r="G1877" s="28" t="s">
        <v>7754</v>
      </c>
      <c r="H1877" s="28" t="s">
        <v>11016</v>
      </c>
      <c r="I1877" s="28" t="s">
        <v>8057</v>
      </c>
      <c r="J1877" s="28">
        <v>102</v>
      </c>
      <c r="K1877" s="35" t="s">
        <v>9404</v>
      </c>
      <c r="L1877" s="35" t="s">
        <v>11490</v>
      </c>
      <c r="M1877" s="30">
        <v>2.5768466293811798E-3</v>
      </c>
      <c r="N1877" s="32" t="s">
        <v>14737</v>
      </c>
      <c r="O1877" s="28" t="s">
        <v>7751</v>
      </c>
      <c r="P1877" s="29">
        <v>0.46179398148148149</v>
      </c>
      <c r="Q1877" s="29">
        <v>0.46567129629629628</v>
      </c>
      <c r="R1877" s="28">
        <v>0</v>
      </c>
      <c r="S1877" s="30">
        <v>5.583333333333333</v>
      </c>
      <c r="T1877" s="32" t="s">
        <v>11491</v>
      </c>
      <c r="U1877" s="32" t="s">
        <v>11492</v>
      </c>
      <c r="V1877" s="30">
        <v>1.33587369657534E-3</v>
      </c>
      <c r="W1877" s="28">
        <v>0</v>
      </c>
      <c r="X1877" s="28">
        <v>0</v>
      </c>
      <c r="Y1877" s="28" t="s">
        <v>14641</v>
      </c>
      <c r="Z1877" s="28" t="s">
        <v>14642</v>
      </c>
      <c r="AA1877" s="28">
        <v>1</v>
      </c>
      <c r="AB1877" s="28">
        <v>0</v>
      </c>
      <c r="AC1877" s="32">
        <f>Solution[[#This Row],[Old Stop]] +1</f>
        <v>103</v>
      </c>
      <c r="AD1877" s="32" t="str">
        <f>_xlfn.CONCAT(Solution[[#This Row],[Notes]],"_",Solution[[#This Row],[Week '#]],"_", _xlfn.SWITCH(Solution[[#This Row],[Column1]], "M", "Monday", "T", "Tuesday", "W", "Wednesday", "R", "Thursday", "H", "Thursday", "F", "Friday"))</f>
        <v>101_Week1_Wednesday</v>
      </c>
      <c r="AE1877" s="32" t="str">
        <f>IF(LEN(Solution[[#This Row],[Available Delivery Days]]) =1, Solution[[#This Row],[Available Delivery Days]], IF(ISNUMBER(SEARCH(Solution[[#This Row],[New Delivery Day]], Solution[[#This Row],[Available Delivery Days]])), Solution[[#This Row],[New Delivery Day]], Solution[[#This Row],[Old Delivery Day]]))</f>
        <v>W</v>
      </c>
      <c r="AF1877" s="31">
        <v>21.71</v>
      </c>
      <c r="AG1877" s="31">
        <v>21.81</v>
      </c>
      <c r="AH1877" s="28" t="s">
        <v>7832</v>
      </c>
      <c r="AI1877" s="28" t="s">
        <v>932</v>
      </c>
      <c r="AJ1877" s="28" t="s">
        <v>7792</v>
      </c>
      <c r="AK1877" s="28" t="s">
        <v>7792</v>
      </c>
      <c r="AL1877" s="28" t="s">
        <v>7797</v>
      </c>
      <c r="AM1877" s="28">
        <f>_xlfn.XLOOKUP(Solution[[#This Row],[Cu_ID]],Master[cu_id],Master[Notes], "none")</f>
        <v>101</v>
      </c>
      <c r="AN1877" s="28">
        <v>0</v>
      </c>
    </row>
    <row r="1878" spans="1:40" x14ac:dyDescent="0.3">
      <c r="A1878" s="53" t="s">
        <v>11488</v>
      </c>
      <c r="B1878" s="37" t="s">
        <v>11489</v>
      </c>
      <c r="C1878" s="37" t="s">
        <v>7733</v>
      </c>
      <c r="D1878" s="28" t="s">
        <v>7718</v>
      </c>
      <c r="E1878" s="28" t="s">
        <v>7789</v>
      </c>
      <c r="F1878" s="28" t="s">
        <v>900</v>
      </c>
      <c r="G1878" s="28" t="s">
        <v>7758</v>
      </c>
      <c r="H1878" s="28" t="s">
        <v>11016</v>
      </c>
      <c r="I1878" s="28" t="s">
        <v>8057</v>
      </c>
      <c r="J1878" s="28">
        <v>102</v>
      </c>
      <c r="K1878" s="35" t="s">
        <v>9404</v>
      </c>
      <c r="L1878" s="35" t="s">
        <v>11490</v>
      </c>
      <c r="M1878" s="30">
        <v>0.26644531637430202</v>
      </c>
      <c r="N1878" s="32" t="s">
        <v>15959</v>
      </c>
      <c r="O1878" s="28" t="s">
        <v>7751</v>
      </c>
      <c r="P1878" s="29">
        <v>0.46182870370370371</v>
      </c>
      <c r="Q1878" s="29">
        <v>0.46570601851851851</v>
      </c>
      <c r="R1878" s="28">
        <v>0</v>
      </c>
      <c r="S1878" s="30">
        <v>5.583333333333333</v>
      </c>
      <c r="T1878" s="32" t="s">
        <v>11491</v>
      </c>
      <c r="U1878" s="32" t="s">
        <v>11492</v>
      </c>
      <c r="V1878" s="30">
        <v>0.131434952326027</v>
      </c>
      <c r="W1878" s="28">
        <v>0</v>
      </c>
      <c r="X1878" s="28">
        <v>0</v>
      </c>
      <c r="Y1878" s="28" t="s">
        <v>14641</v>
      </c>
      <c r="Z1878" s="28" t="s">
        <v>15861</v>
      </c>
      <c r="AA1878" s="28">
        <v>1</v>
      </c>
      <c r="AB1878" s="28">
        <v>0</v>
      </c>
      <c r="AC1878" s="32">
        <f>Solution[[#This Row],[Old Stop]] +1</f>
        <v>103</v>
      </c>
      <c r="AD1878" s="32" t="str">
        <f>_xlfn.CONCAT(Solution[[#This Row],[Notes]],"_",Solution[[#This Row],[Week '#]],"_", _xlfn.SWITCH(Solution[[#This Row],[Column1]], "M", "Monday", "T", "Tuesday", "W", "Wednesday", "R", "Thursday", "H", "Thursday", "F", "Friday"))</f>
        <v>101_Week3_Wednesday</v>
      </c>
      <c r="AE1878" s="32" t="str">
        <f>IF(LEN(Solution[[#This Row],[Available Delivery Days]]) =1, Solution[[#This Row],[Available Delivery Days]], IF(ISNUMBER(SEARCH(Solution[[#This Row],[New Delivery Day]], Solution[[#This Row],[Available Delivery Days]])), Solution[[#This Row],[New Delivery Day]], Solution[[#This Row],[Old Delivery Day]]))</f>
        <v>W</v>
      </c>
      <c r="AF1878" s="31">
        <v>21.71</v>
      </c>
      <c r="AG1878" s="31">
        <v>21.81</v>
      </c>
      <c r="AH1878" s="28" t="s">
        <v>7832</v>
      </c>
      <c r="AI1878" s="28" t="s">
        <v>932</v>
      </c>
      <c r="AJ1878" s="28" t="s">
        <v>7792</v>
      </c>
      <c r="AK1878" s="28" t="s">
        <v>7792</v>
      </c>
      <c r="AL1878" s="28" t="s">
        <v>7797</v>
      </c>
      <c r="AM1878" s="28">
        <f>_xlfn.XLOOKUP(Solution[[#This Row],[Cu_ID]],Master[cu_id],Master[Notes], "none")</f>
        <v>101</v>
      </c>
      <c r="AN1878" s="28">
        <v>0</v>
      </c>
    </row>
    <row r="1879" spans="1:40" x14ac:dyDescent="0.3">
      <c r="A1879" s="53" t="s">
        <v>11393</v>
      </c>
      <c r="B1879" s="37" t="s">
        <v>11394</v>
      </c>
      <c r="C1879" s="37" t="s">
        <v>7728</v>
      </c>
      <c r="D1879" s="28" t="s">
        <v>7717</v>
      </c>
      <c r="E1879" s="28" t="s">
        <v>11016</v>
      </c>
      <c r="F1879" s="28" t="s">
        <v>903</v>
      </c>
      <c r="G1879" s="28" t="s">
        <v>7754</v>
      </c>
      <c r="H1879" s="28" t="s">
        <v>11016</v>
      </c>
      <c r="I1879" s="28" t="s">
        <v>900</v>
      </c>
      <c r="J1879" s="28">
        <v>61</v>
      </c>
      <c r="K1879" s="35" t="s">
        <v>9279</v>
      </c>
      <c r="L1879" s="35" t="s">
        <v>11395</v>
      </c>
      <c r="M1879" s="30">
        <v>5.6120618246495697</v>
      </c>
      <c r="N1879" s="32" t="s">
        <v>15413</v>
      </c>
      <c r="O1879" s="28" t="s">
        <v>7756</v>
      </c>
      <c r="P1879" s="29">
        <v>0.49836805555555558</v>
      </c>
      <c r="Q1879" s="29">
        <v>0.50703703703703706</v>
      </c>
      <c r="R1879" s="28">
        <v>0</v>
      </c>
      <c r="S1879" s="30">
        <v>12.483333333333334</v>
      </c>
      <c r="T1879" s="32" t="s">
        <v>11396</v>
      </c>
      <c r="U1879" s="32" t="s">
        <v>11397</v>
      </c>
      <c r="V1879" s="30">
        <v>4.5823987440459701</v>
      </c>
      <c r="W1879" s="28">
        <v>0</v>
      </c>
      <c r="X1879" s="28">
        <v>0</v>
      </c>
      <c r="Y1879" s="28" t="s">
        <v>14625</v>
      </c>
      <c r="Z1879" s="28" t="s">
        <v>15410</v>
      </c>
      <c r="AA1879" s="28">
        <v>1</v>
      </c>
      <c r="AB1879" s="28">
        <v>0</v>
      </c>
      <c r="AC1879" s="32">
        <f>Solution[[#This Row],[Old Stop]] +1</f>
        <v>62</v>
      </c>
      <c r="AD1879" s="32" t="str">
        <f>_xlfn.CONCAT(Solution[[#This Row],[Notes]],"_",Solution[[#This Row],[Week '#]],"_", _xlfn.SWITCH(Solution[[#This Row],[Column1]], "M", "Monday", "T", "Tuesday", "W", "Wednesday", "R", "Thursday", "H", "Thursday", "F", "Friday"))</f>
        <v>105_Week2_Wednesday</v>
      </c>
      <c r="AE1879" s="32" t="str">
        <f>IF(LEN(Solution[[#This Row],[Available Delivery Days]]) =1, Solution[[#This Row],[Available Delivery Days]], IF(ISNUMBER(SEARCH(Solution[[#This Row],[New Delivery Day]], Solution[[#This Row],[Available Delivery Days]])), Solution[[#This Row],[New Delivery Day]], Solution[[#This Row],[Old Delivery Day]]))</f>
        <v>W</v>
      </c>
      <c r="AF1879" s="31">
        <v>68.447500000000005</v>
      </c>
      <c r="AG1879" s="31">
        <v>30.737500000000001</v>
      </c>
      <c r="AH1879" s="28" t="s">
        <v>7832</v>
      </c>
      <c r="AI1879" s="28" t="s">
        <v>945</v>
      </c>
      <c r="AJ1879" s="28" t="s">
        <v>7793</v>
      </c>
      <c r="AK1879" s="28" t="s">
        <v>7792</v>
      </c>
      <c r="AL1879" s="28" t="s">
        <v>7796</v>
      </c>
      <c r="AM1879" s="28">
        <f>_xlfn.XLOOKUP(Solution[[#This Row],[Cu_ID]],Master[cu_id],Master[Notes], "none")</f>
        <v>105</v>
      </c>
      <c r="AN1879" s="28">
        <v>0</v>
      </c>
    </row>
    <row r="1880" spans="1:40" x14ac:dyDescent="0.3">
      <c r="A1880" s="53" t="s">
        <v>11393</v>
      </c>
      <c r="B1880" s="37" t="s">
        <v>11394</v>
      </c>
      <c r="C1880" s="37" t="s">
        <v>7728</v>
      </c>
      <c r="D1880" s="28" t="s">
        <v>7719</v>
      </c>
      <c r="E1880" s="28" t="s">
        <v>11016</v>
      </c>
      <c r="F1880" s="28" t="s">
        <v>903</v>
      </c>
      <c r="G1880" s="28" t="s">
        <v>7772</v>
      </c>
      <c r="H1880" s="28" t="s">
        <v>11016</v>
      </c>
      <c r="I1880" s="28" t="s">
        <v>900</v>
      </c>
      <c r="J1880" s="28">
        <v>61</v>
      </c>
      <c r="K1880" s="35" t="s">
        <v>9279</v>
      </c>
      <c r="L1880" s="35" t="s">
        <v>11395</v>
      </c>
      <c r="M1880" s="30">
        <v>5.6120618246495697</v>
      </c>
      <c r="N1880" s="32" t="s">
        <v>16498</v>
      </c>
      <c r="O1880" s="28" t="s">
        <v>7756</v>
      </c>
      <c r="P1880" s="29">
        <v>0.5084953703703704</v>
      </c>
      <c r="Q1880" s="29">
        <v>0.51716435185185183</v>
      </c>
      <c r="R1880" s="28">
        <v>0</v>
      </c>
      <c r="S1880" s="30">
        <v>12.483333333333334</v>
      </c>
      <c r="T1880" s="32" t="s">
        <v>11396</v>
      </c>
      <c r="U1880" s="32" t="s">
        <v>11397</v>
      </c>
      <c r="V1880" s="30">
        <v>4.5823987440459701</v>
      </c>
      <c r="W1880" s="28">
        <v>0</v>
      </c>
      <c r="X1880" s="28">
        <v>0</v>
      </c>
      <c r="Y1880" s="28" t="s">
        <v>14625</v>
      </c>
      <c r="Z1880" s="28" t="s">
        <v>16477</v>
      </c>
      <c r="AA1880" s="28">
        <v>1</v>
      </c>
      <c r="AB1880" s="28">
        <v>0</v>
      </c>
      <c r="AC1880" s="32">
        <f>Solution[[#This Row],[Old Stop]] +1</f>
        <v>62</v>
      </c>
      <c r="AD1880" s="32" t="str">
        <f>_xlfn.CONCAT(Solution[[#This Row],[Notes]],"_",Solution[[#This Row],[Week '#]],"_", _xlfn.SWITCH(Solution[[#This Row],[Column1]], "M", "Monday", "T", "Tuesday", "W", "Wednesday", "R", "Thursday", "H", "Thursday", "F", "Friday"))</f>
        <v>105_Week4_Wednesday</v>
      </c>
      <c r="AE1880" s="32" t="str">
        <f>IF(LEN(Solution[[#This Row],[Available Delivery Days]]) =1, Solution[[#This Row],[Available Delivery Days]], IF(ISNUMBER(SEARCH(Solution[[#This Row],[New Delivery Day]], Solution[[#This Row],[Available Delivery Days]])), Solution[[#This Row],[New Delivery Day]], Solution[[#This Row],[Old Delivery Day]]))</f>
        <v>W</v>
      </c>
      <c r="AF1880" s="31">
        <v>68.447500000000005</v>
      </c>
      <c r="AG1880" s="31">
        <v>30.737500000000001</v>
      </c>
      <c r="AH1880" s="28" t="s">
        <v>7832</v>
      </c>
      <c r="AI1880" s="28" t="s">
        <v>945</v>
      </c>
      <c r="AJ1880" s="28" t="s">
        <v>7793</v>
      </c>
      <c r="AK1880" s="28" t="s">
        <v>7792</v>
      </c>
      <c r="AL1880" s="28" t="s">
        <v>7796</v>
      </c>
      <c r="AM1880" s="28">
        <f>_xlfn.XLOOKUP(Solution[[#This Row],[Cu_ID]],Master[cu_id],Master[Notes], "none")</f>
        <v>105</v>
      </c>
      <c r="AN1880" s="28">
        <v>0</v>
      </c>
    </row>
    <row r="1881" spans="1:40" x14ac:dyDescent="0.3">
      <c r="A1881" s="53" t="s">
        <v>11062</v>
      </c>
      <c r="B1881" s="37" t="s">
        <v>11063</v>
      </c>
      <c r="C1881" s="37" t="s">
        <v>7764</v>
      </c>
      <c r="D1881" s="28" t="s">
        <v>7716</v>
      </c>
      <c r="E1881" s="28" t="s">
        <v>11016</v>
      </c>
      <c r="F1881" s="28" t="s">
        <v>903</v>
      </c>
      <c r="G1881" s="28" t="s">
        <v>7722</v>
      </c>
      <c r="H1881" s="28" t="s">
        <v>11016</v>
      </c>
      <c r="I1881" s="28" t="s">
        <v>900</v>
      </c>
      <c r="J1881" s="28">
        <v>80</v>
      </c>
      <c r="K1881" s="35" t="s">
        <v>9297</v>
      </c>
      <c r="L1881" s="35" t="s">
        <v>11064</v>
      </c>
      <c r="M1881" s="30">
        <v>26.405587559565902</v>
      </c>
      <c r="N1881" s="32" t="s">
        <v>15040</v>
      </c>
      <c r="O1881" s="28" t="s">
        <v>7774</v>
      </c>
      <c r="P1881" s="29">
        <v>0.34476851851851853</v>
      </c>
      <c r="Q1881" s="29">
        <v>0.35299768518518521</v>
      </c>
      <c r="R1881" s="28">
        <v>0</v>
      </c>
      <c r="S1881" s="30">
        <v>11.841666666666667</v>
      </c>
      <c r="T1881" s="32" t="s">
        <v>11065</v>
      </c>
      <c r="U1881" s="32" t="s">
        <v>11066</v>
      </c>
      <c r="V1881" s="30">
        <v>24.430729392099899</v>
      </c>
      <c r="W1881" s="28">
        <v>0</v>
      </c>
      <c r="X1881" s="28">
        <v>0</v>
      </c>
      <c r="Y1881" s="28" t="s">
        <v>14625</v>
      </c>
      <c r="Z1881" s="28" t="s">
        <v>14626</v>
      </c>
      <c r="AA1881" s="28">
        <v>1</v>
      </c>
      <c r="AB1881" s="28">
        <v>0</v>
      </c>
      <c r="AC1881" s="32">
        <f>Solution[[#This Row],[Old Stop]] +1</f>
        <v>81</v>
      </c>
      <c r="AD1881" s="32" t="str">
        <f>_xlfn.CONCAT(Solution[[#This Row],[Notes]],"_",Solution[[#This Row],[Week '#]],"_", _xlfn.SWITCH(Solution[[#This Row],[Column1]], "M", "Monday", "T", "Tuesday", "W", "Wednesday", "R", "Thursday", "H", "Thursday", "F", "Friday"))</f>
        <v>105_Week1_Tuesday</v>
      </c>
      <c r="AE1881" s="32" t="str">
        <f>IF(LEN(Solution[[#This Row],[Available Delivery Days]]) =1, Solution[[#This Row],[Available Delivery Days]], IF(ISNUMBER(SEARCH(Solution[[#This Row],[New Delivery Day]], Solution[[#This Row],[Available Delivery Days]])), Solution[[#This Row],[New Delivery Day]], Solution[[#This Row],[Old Delivery Day]]))</f>
        <v>T</v>
      </c>
      <c r="AF1881" s="31">
        <v>50.11</v>
      </c>
      <c r="AG1881" s="31">
        <v>50.11</v>
      </c>
      <c r="AH1881" s="28" t="s">
        <v>7832</v>
      </c>
      <c r="AI1881" s="28" t="s">
        <v>932</v>
      </c>
      <c r="AJ1881" s="28" t="s">
        <v>7793</v>
      </c>
      <c r="AK1881" s="28" t="s">
        <v>7792</v>
      </c>
      <c r="AL1881" s="28" t="s">
        <v>7797</v>
      </c>
      <c r="AM1881" s="28">
        <f>_xlfn.XLOOKUP(Solution[[#This Row],[Cu_ID]],Master[cu_id],Master[Notes], "none")</f>
        <v>105</v>
      </c>
      <c r="AN1881" s="28">
        <v>0</v>
      </c>
    </row>
    <row r="1882" spans="1:40" x14ac:dyDescent="0.3">
      <c r="A1882" s="53" t="s">
        <v>11062</v>
      </c>
      <c r="B1882" s="37" t="s">
        <v>11063</v>
      </c>
      <c r="C1882" s="37" t="s">
        <v>7764</v>
      </c>
      <c r="D1882" s="28" t="s">
        <v>7717</v>
      </c>
      <c r="E1882" s="28" t="s">
        <v>11016</v>
      </c>
      <c r="F1882" s="28" t="s">
        <v>903</v>
      </c>
      <c r="G1882" s="28" t="s">
        <v>7764</v>
      </c>
      <c r="H1882" s="28" t="s">
        <v>11016</v>
      </c>
      <c r="I1882" s="28" t="s">
        <v>900</v>
      </c>
      <c r="J1882" s="28">
        <v>80</v>
      </c>
      <c r="K1882" s="35" t="s">
        <v>9297</v>
      </c>
      <c r="L1882" s="35" t="s">
        <v>11064</v>
      </c>
      <c r="M1882" s="30">
        <v>1.74162277765572</v>
      </c>
      <c r="N1882" s="32" t="s">
        <v>15440</v>
      </c>
      <c r="O1882" s="28" t="s">
        <v>7774</v>
      </c>
      <c r="P1882" s="29">
        <v>0.40386574074074072</v>
      </c>
      <c r="Q1882" s="29">
        <v>0.4120949074074074</v>
      </c>
      <c r="R1882" s="28">
        <v>0</v>
      </c>
      <c r="S1882" s="30">
        <v>11.841666666666667</v>
      </c>
      <c r="T1882" s="32" t="s">
        <v>11065</v>
      </c>
      <c r="U1882" s="32" t="s">
        <v>11066</v>
      </c>
      <c r="V1882" s="30">
        <v>1.2395300609764499</v>
      </c>
      <c r="W1882" s="28">
        <v>0</v>
      </c>
      <c r="X1882" s="28">
        <v>0</v>
      </c>
      <c r="Y1882" s="28" t="s">
        <v>14625</v>
      </c>
      <c r="Z1882" s="28" t="s">
        <v>15410</v>
      </c>
      <c r="AA1882" s="28">
        <v>1</v>
      </c>
      <c r="AB1882" s="28">
        <v>0</v>
      </c>
      <c r="AC1882" s="32">
        <f>Solution[[#This Row],[Old Stop]] +1</f>
        <v>81</v>
      </c>
      <c r="AD1882" s="32" t="str">
        <f>_xlfn.CONCAT(Solution[[#This Row],[Notes]],"_",Solution[[#This Row],[Week '#]],"_", _xlfn.SWITCH(Solution[[#This Row],[Column1]], "M", "Monday", "T", "Tuesday", "W", "Wednesday", "R", "Thursday", "H", "Thursday", "F", "Friday"))</f>
        <v>105_Week2_Tuesday</v>
      </c>
      <c r="AE1882" s="32" t="str">
        <f>IF(LEN(Solution[[#This Row],[Available Delivery Days]]) =1, Solution[[#This Row],[Available Delivery Days]], IF(ISNUMBER(SEARCH(Solution[[#This Row],[New Delivery Day]], Solution[[#This Row],[Available Delivery Days]])), Solution[[#This Row],[New Delivery Day]], Solution[[#This Row],[Old Delivery Day]]))</f>
        <v>T</v>
      </c>
      <c r="AF1882" s="31">
        <v>50.11</v>
      </c>
      <c r="AG1882" s="31">
        <v>50.11</v>
      </c>
      <c r="AH1882" s="28" t="s">
        <v>7832</v>
      </c>
      <c r="AI1882" s="28" t="s">
        <v>932</v>
      </c>
      <c r="AJ1882" s="28" t="s">
        <v>7793</v>
      </c>
      <c r="AK1882" s="28" t="s">
        <v>7792</v>
      </c>
      <c r="AL1882" s="28" t="s">
        <v>7797</v>
      </c>
      <c r="AM1882" s="28">
        <f>_xlfn.XLOOKUP(Solution[[#This Row],[Cu_ID]],Master[cu_id],Master[Notes], "none")</f>
        <v>105</v>
      </c>
      <c r="AN1882" s="28">
        <v>0</v>
      </c>
    </row>
    <row r="1883" spans="1:40" x14ac:dyDescent="0.3">
      <c r="A1883" s="53" t="s">
        <v>11062</v>
      </c>
      <c r="B1883" s="37" t="s">
        <v>11063</v>
      </c>
      <c r="C1883" s="37" t="s">
        <v>7764</v>
      </c>
      <c r="D1883" s="28" t="s">
        <v>7718</v>
      </c>
      <c r="E1883" s="28" t="s">
        <v>11016</v>
      </c>
      <c r="F1883" s="28" t="s">
        <v>903</v>
      </c>
      <c r="G1883" s="28" t="s">
        <v>7722</v>
      </c>
      <c r="H1883" s="28" t="s">
        <v>11016</v>
      </c>
      <c r="I1883" s="28" t="s">
        <v>900</v>
      </c>
      <c r="J1883" s="28">
        <v>80</v>
      </c>
      <c r="K1883" s="35" t="s">
        <v>9297</v>
      </c>
      <c r="L1883" s="35" t="s">
        <v>11064</v>
      </c>
      <c r="M1883" s="30">
        <v>26.405587559565902</v>
      </c>
      <c r="N1883" s="32" t="s">
        <v>16037</v>
      </c>
      <c r="O1883" s="28" t="s">
        <v>7774</v>
      </c>
      <c r="P1883" s="29">
        <v>0.34476851851851853</v>
      </c>
      <c r="Q1883" s="29">
        <v>0.35299768518518521</v>
      </c>
      <c r="R1883" s="28">
        <v>0</v>
      </c>
      <c r="S1883" s="30">
        <v>11.841666666666667</v>
      </c>
      <c r="T1883" s="32" t="s">
        <v>11065</v>
      </c>
      <c r="U1883" s="32" t="s">
        <v>11066</v>
      </c>
      <c r="V1883" s="30">
        <v>24.430729392099899</v>
      </c>
      <c r="W1883" s="28">
        <v>0</v>
      </c>
      <c r="X1883" s="28">
        <v>0</v>
      </c>
      <c r="Y1883" s="28" t="s">
        <v>14625</v>
      </c>
      <c r="Z1883" s="28" t="s">
        <v>16034</v>
      </c>
      <c r="AA1883" s="28">
        <v>1</v>
      </c>
      <c r="AB1883" s="28">
        <v>0</v>
      </c>
      <c r="AC1883" s="32">
        <f>Solution[[#This Row],[Old Stop]] +1</f>
        <v>81</v>
      </c>
      <c r="AD1883" s="32" t="str">
        <f>_xlfn.CONCAT(Solution[[#This Row],[Notes]],"_",Solution[[#This Row],[Week '#]],"_", _xlfn.SWITCH(Solution[[#This Row],[Column1]], "M", "Monday", "T", "Tuesday", "W", "Wednesday", "R", "Thursday", "H", "Thursday", "F", "Friday"))</f>
        <v>105_Week3_Tuesday</v>
      </c>
      <c r="AE1883" s="32" t="str">
        <f>IF(LEN(Solution[[#This Row],[Available Delivery Days]]) =1, Solution[[#This Row],[Available Delivery Days]], IF(ISNUMBER(SEARCH(Solution[[#This Row],[New Delivery Day]], Solution[[#This Row],[Available Delivery Days]])), Solution[[#This Row],[New Delivery Day]], Solution[[#This Row],[Old Delivery Day]]))</f>
        <v>T</v>
      </c>
      <c r="AF1883" s="31">
        <v>50.11</v>
      </c>
      <c r="AG1883" s="31">
        <v>50.11</v>
      </c>
      <c r="AH1883" s="28" t="s">
        <v>7832</v>
      </c>
      <c r="AI1883" s="28" t="s">
        <v>932</v>
      </c>
      <c r="AJ1883" s="28" t="s">
        <v>7793</v>
      </c>
      <c r="AK1883" s="28" t="s">
        <v>7792</v>
      </c>
      <c r="AL1883" s="28" t="s">
        <v>7797</v>
      </c>
      <c r="AM1883" s="28">
        <f>_xlfn.XLOOKUP(Solution[[#This Row],[Cu_ID]],Master[cu_id],Master[Notes], "none")</f>
        <v>105</v>
      </c>
      <c r="AN1883" s="28">
        <v>0</v>
      </c>
    </row>
    <row r="1884" spans="1:40" x14ac:dyDescent="0.3">
      <c r="A1884" s="53" t="s">
        <v>11062</v>
      </c>
      <c r="B1884" s="37" t="s">
        <v>11063</v>
      </c>
      <c r="C1884" s="37" t="s">
        <v>7764</v>
      </c>
      <c r="D1884" s="28" t="s">
        <v>7719</v>
      </c>
      <c r="E1884" s="28" t="s">
        <v>11016</v>
      </c>
      <c r="F1884" s="28" t="s">
        <v>903</v>
      </c>
      <c r="G1884" s="28" t="s">
        <v>7764</v>
      </c>
      <c r="H1884" s="28" t="s">
        <v>11016</v>
      </c>
      <c r="I1884" s="28" t="s">
        <v>900</v>
      </c>
      <c r="J1884" s="28">
        <v>80</v>
      </c>
      <c r="K1884" s="35" t="s">
        <v>9297</v>
      </c>
      <c r="L1884" s="35" t="s">
        <v>11064</v>
      </c>
      <c r="M1884" s="30">
        <v>1.74162277765572</v>
      </c>
      <c r="N1884" s="32" t="s">
        <v>16478</v>
      </c>
      <c r="O1884" s="28" t="s">
        <v>7774</v>
      </c>
      <c r="P1884" s="29">
        <v>0.40386574074074072</v>
      </c>
      <c r="Q1884" s="29">
        <v>0.4120949074074074</v>
      </c>
      <c r="R1884" s="28">
        <v>0</v>
      </c>
      <c r="S1884" s="30">
        <v>11.841666666666667</v>
      </c>
      <c r="T1884" s="32" t="s">
        <v>11065</v>
      </c>
      <c r="U1884" s="32" t="s">
        <v>11066</v>
      </c>
      <c r="V1884" s="30">
        <v>1.2395300609764499</v>
      </c>
      <c r="W1884" s="28">
        <v>0</v>
      </c>
      <c r="X1884" s="28">
        <v>0</v>
      </c>
      <c r="Y1884" s="28" t="s">
        <v>14625</v>
      </c>
      <c r="Z1884" s="28" t="s">
        <v>16477</v>
      </c>
      <c r="AA1884" s="28">
        <v>1</v>
      </c>
      <c r="AB1884" s="28">
        <v>0</v>
      </c>
      <c r="AC1884" s="32">
        <f>Solution[[#This Row],[Old Stop]] +1</f>
        <v>81</v>
      </c>
      <c r="AD1884" s="32" t="str">
        <f>_xlfn.CONCAT(Solution[[#This Row],[Notes]],"_",Solution[[#This Row],[Week '#]],"_", _xlfn.SWITCH(Solution[[#This Row],[Column1]], "M", "Monday", "T", "Tuesday", "W", "Wednesday", "R", "Thursday", "H", "Thursday", "F", "Friday"))</f>
        <v>105_Week4_Tuesday</v>
      </c>
      <c r="AE1884" s="32" t="str">
        <f>IF(LEN(Solution[[#This Row],[Available Delivery Days]]) =1, Solution[[#This Row],[Available Delivery Days]], IF(ISNUMBER(SEARCH(Solution[[#This Row],[New Delivery Day]], Solution[[#This Row],[Available Delivery Days]])), Solution[[#This Row],[New Delivery Day]], Solution[[#This Row],[Old Delivery Day]]))</f>
        <v>T</v>
      </c>
      <c r="AF1884" s="31">
        <v>50.11</v>
      </c>
      <c r="AG1884" s="31">
        <v>50.11</v>
      </c>
      <c r="AH1884" s="28" t="s">
        <v>7832</v>
      </c>
      <c r="AI1884" s="28" t="s">
        <v>932</v>
      </c>
      <c r="AJ1884" s="28" t="s">
        <v>7793</v>
      </c>
      <c r="AK1884" s="28" t="s">
        <v>7792</v>
      </c>
      <c r="AL1884" s="28" t="s">
        <v>7797</v>
      </c>
      <c r="AM1884" s="28">
        <f>_xlfn.XLOOKUP(Solution[[#This Row],[Cu_ID]],Master[cu_id],Master[Notes], "none")</f>
        <v>105</v>
      </c>
      <c r="AN1884" s="28">
        <v>0</v>
      </c>
    </row>
    <row r="1885" spans="1:40" x14ac:dyDescent="0.3">
      <c r="A1885" s="53" t="s">
        <v>12275</v>
      </c>
      <c r="B1885" s="37" t="s">
        <v>11063</v>
      </c>
      <c r="C1885" s="37" t="s">
        <v>7758</v>
      </c>
      <c r="D1885" s="28" t="s">
        <v>7716</v>
      </c>
      <c r="E1885" s="28" t="s">
        <v>11016</v>
      </c>
      <c r="F1885" s="28" t="s">
        <v>936</v>
      </c>
      <c r="G1885" s="28" t="s">
        <v>7723</v>
      </c>
      <c r="H1885" s="28" t="s">
        <v>7752</v>
      </c>
      <c r="I1885" s="28" t="s">
        <v>902</v>
      </c>
      <c r="J1885" s="28">
        <v>255</v>
      </c>
      <c r="K1885" s="35" t="s">
        <v>9082</v>
      </c>
      <c r="L1885" s="35" t="s">
        <v>12276</v>
      </c>
      <c r="M1885" s="30">
        <v>0.14136145077645801</v>
      </c>
      <c r="N1885" s="32" t="s">
        <v>14978</v>
      </c>
      <c r="O1885" s="28" t="s">
        <v>7774</v>
      </c>
      <c r="P1885" s="29">
        <v>0.41424768518518518</v>
      </c>
      <c r="Q1885" s="29">
        <v>0.43046296296296294</v>
      </c>
      <c r="R1885" s="28">
        <v>0</v>
      </c>
      <c r="S1885" s="30">
        <v>23.341666666666669</v>
      </c>
      <c r="T1885" s="32" t="s">
        <v>12277</v>
      </c>
      <c r="U1885" s="32" t="s">
        <v>12278</v>
      </c>
      <c r="V1885" s="30">
        <v>2.4112347848522699E-2</v>
      </c>
      <c r="W1885" s="28">
        <v>0</v>
      </c>
      <c r="X1885" s="28">
        <v>0</v>
      </c>
      <c r="Y1885" s="28" t="s">
        <v>14629</v>
      </c>
      <c r="Z1885" s="28" t="s">
        <v>14630</v>
      </c>
      <c r="AA1885" s="28">
        <v>1</v>
      </c>
      <c r="AB1885" s="28">
        <v>0</v>
      </c>
      <c r="AC1885" s="32">
        <f>Solution[[#This Row],[Old Stop]] +1</f>
        <v>256</v>
      </c>
      <c r="AD1885" s="32" t="str">
        <f>_xlfn.CONCAT(Solution[[#This Row],[Notes]],"_",Solution[[#This Row],[Week '#]],"_", _xlfn.SWITCH(Solution[[#This Row],[Column1]], "M", "Monday", "T", "Tuesday", "W", "Wednesday", "R", "Thursday", "H", "Thursday", "F", "Friday"))</f>
        <v>105_Week1_Thursday</v>
      </c>
      <c r="AE1885" s="32" t="str">
        <f>IF(LEN(Solution[[#This Row],[Available Delivery Days]]) =1, Solution[[#This Row],[Available Delivery Days]], IF(ISNUMBER(SEARCH(Solution[[#This Row],[New Delivery Day]], Solution[[#This Row],[Available Delivery Days]])), Solution[[#This Row],[New Delivery Day]], Solution[[#This Row],[Old Delivery Day]]))</f>
        <v>R</v>
      </c>
      <c r="AF1885" s="31">
        <v>65.31</v>
      </c>
      <c r="AG1885" s="31">
        <v>42.018700000000003</v>
      </c>
      <c r="AH1885" s="28" t="s">
        <v>7832</v>
      </c>
      <c r="AI1885" s="28" t="s">
        <v>932</v>
      </c>
      <c r="AJ1885" s="28" t="s">
        <v>7792</v>
      </c>
      <c r="AK1885" s="28" t="s">
        <v>7792</v>
      </c>
      <c r="AL1885" s="28" t="s">
        <v>7797</v>
      </c>
      <c r="AM1885" s="28">
        <f>_xlfn.XLOOKUP(Solution[[#This Row],[Cu_ID]],Master[cu_id],Master[Notes], "none")</f>
        <v>105</v>
      </c>
      <c r="AN1885" s="28">
        <v>0</v>
      </c>
    </row>
    <row r="1886" spans="1:40" x14ac:dyDescent="0.3">
      <c r="A1886" s="53" t="s">
        <v>12275</v>
      </c>
      <c r="B1886" s="37" t="s">
        <v>11063</v>
      </c>
      <c r="C1886" s="37" t="s">
        <v>7758</v>
      </c>
      <c r="D1886" s="28" t="s">
        <v>7717</v>
      </c>
      <c r="E1886" s="28" t="s">
        <v>11016</v>
      </c>
      <c r="F1886" s="28" t="s">
        <v>936</v>
      </c>
      <c r="G1886" s="28" t="s">
        <v>7809</v>
      </c>
      <c r="H1886" s="28" t="s">
        <v>7752</v>
      </c>
      <c r="I1886" s="28" t="s">
        <v>902</v>
      </c>
      <c r="J1886" s="28">
        <v>255</v>
      </c>
      <c r="K1886" s="35" t="s">
        <v>9082</v>
      </c>
      <c r="L1886" s="35" t="s">
        <v>12276</v>
      </c>
      <c r="M1886" s="30">
        <v>0.14136145077645801</v>
      </c>
      <c r="N1886" s="32" t="s">
        <v>14979</v>
      </c>
      <c r="O1886" s="28" t="s">
        <v>7774</v>
      </c>
      <c r="P1886" s="29">
        <v>0.51616898148148149</v>
      </c>
      <c r="Q1886" s="29">
        <v>0.53238425925925925</v>
      </c>
      <c r="R1886" s="28">
        <v>0</v>
      </c>
      <c r="S1886" s="30">
        <v>23.341666666666669</v>
      </c>
      <c r="T1886" s="32" t="s">
        <v>12277</v>
      </c>
      <c r="U1886" s="32" t="s">
        <v>12278</v>
      </c>
      <c r="V1886" s="30">
        <v>2.4112347848522699E-2</v>
      </c>
      <c r="W1886" s="28">
        <v>0</v>
      </c>
      <c r="X1886" s="28">
        <v>0</v>
      </c>
      <c r="Y1886" s="28" t="s">
        <v>14629</v>
      </c>
      <c r="Z1886" s="28" t="s">
        <v>14911</v>
      </c>
      <c r="AA1886" s="28">
        <v>1</v>
      </c>
      <c r="AB1886" s="28">
        <v>0</v>
      </c>
      <c r="AC1886" s="32">
        <f>Solution[[#This Row],[Old Stop]] +1</f>
        <v>256</v>
      </c>
      <c r="AD1886" s="32" t="str">
        <f>_xlfn.CONCAT(Solution[[#This Row],[Notes]],"_",Solution[[#This Row],[Week '#]],"_", _xlfn.SWITCH(Solution[[#This Row],[Column1]], "M", "Monday", "T", "Tuesday", "W", "Wednesday", "R", "Thursday", "H", "Thursday", "F", "Friday"))</f>
        <v>105_Week2_Thursday</v>
      </c>
      <c r="AE1886" s="32" t="str">
        <f>IF(LEN(Solution[[#This Row],[Available Delivery Days]]) =1, Solution[[#This Row],[Available Delivery Days]], IF(ISNUMBER(SEARCH(Solution[[#This Row],[New Delivery Day]], Solution[[#This Row],[Available Delivery Days]])), Solution[[#This Row],[New Delivery Day]], Solution[[#This Row],[Old Delivery Day]]))</f>
        <v>R</v>
      </c>
      <c r="AF1886" s="31">
        <v>65.31</v>
      </c>
      <c r="AG1886" s="31">
        <v>42.018700000000003</v>
      </c>
      <c r="AH1886" s="28" t="s">
        <v>7832</v>
      </c>
      <c r="AI1886" s="28" t="s">
        <v>932</v>
      </c>
      <c r="AJ1886" s="28" t="s">
        <v>7792</v>
      </c>
      <c r="AK1886" s="28" t="s">
        <v>7792</v>
      </c>
      <c r="AL1886" s="28" t="s">
        <v>7797</v>
      </c>
      <c r="AM1886" s="28">
        <f>_xlfn.XLOOKUP(Solution[[#This Row],[Cu_ID]],Master[cu_id],Master[Notes], "none")</f>
        <v>105</v>
      </c>
      <c r="AN1886" s="28">
        <v>0</v>
      </c>
    </row>
    <row r="1887" spans="1:40" x14ac:dyDescent="0.3">
      <c r="A1887" s="53" t="s">
        <v>12275</v>
      </c>
      <c r="B1887" s="37" t="s">
        <v>11063</v>
      </c>
      <c r="C1887" s="37" t="s">
        <v>7758</v>
      </c>
      <c r="D1887" s="28" t="s">
        <v>7718</v>
      </c>
      <c r="E1887" s="28" t="s">
        <v>11016</v>
      </c>
      <c r="F1887" s="28" t="s">
        <v>936</v>
      </c>
      <c r="G1887" s="28" t="s">
        <v>7788</v>
      </c>
      <c r="H1887" s="28" t="s">
        <v>7752</v>
      </c>
      <c r="I1887" s="28" t="s">
        <v>902</v>
      </c>
      <c r="J1887" s="28">
        <v>255</v>
      </c>
      <c r="K1887" s="35" t="s">
        <v>9082</v>
      </c>
      <c r="L1887" s="35" t="s">
        <v>12276</v>
      </c>
      <c r="M1887" s="30">
        <v>0.25311639904975902</v>
      </c>
      <c r="N1887" s="32" t="s">
        <v>16158</v>
      </c>
      <c r="O1887" s="28" t="s">
        <v>7774</v>
      </c>
      <c r="P1887" s="29">
        <v>0.49578703703703703</v>
      </c>
      <c r="Q1887" s="29">
        <v>0.51200231481481484</v>
      </c>
      <c r="R1887" s="28">
        <v>0</v>
      </c>
      <c r="S1887" s="30">
        <v>23.341666666666669</v>
      </c>
      <c r="T1887" s="32" t="s">
        <v>12277</v>
      </c>
      <c r="U1887" s="32" t="s">
        <v>12278</v>
      </c>
      <c r="V1887" s="30">
        <v>6.15624675137149E-2</v>
      </c>
      <c r="W1887" s="28">
        <v>0</v>
      </c>
      <c r="X1887" s="28">
        <v>0</v>
      </c>
      <c r="Y1887" s="28" t="s">
        <v>14629</v>
      </c>
      <c r="Z1887" s="28" t="s">
        <v>16128</v>
      </c>
      <c r="AA1887" s="28">
        <v>1</v>
      </c>
      <c r="AB1887" s="28">
        <v>0</v>
      </c>
      <c r="AC1887" s="32">
        <f>Solution[[#This Row],[Old Stop]] +1</f>
        <v>256</v>
      </c>
      <c r="AD1887" s="32" t="str">
        <f>_xlfn.CONCAT(Solution[[#This Row],[Notes]],"_",Solution[[#This Row],[Week '#]],"_", _xlfn.SWITCH(Solution[[#This Row],[Column1]], "M", "Monday", "T", "Tuesday", "W", "Wednesday", "R", "Thursday", "H", "Thursday", "F", "Friday"))</f>
        <v>105_Week3_Thursday</v>
      </c>
      <c r="AE1887" s="32" t="str">
        <f>IF(LEN(Solution[[#This Row],[Available Delivery Days]]) =1, Solution[[#This Row],[Available Delivery Days]], IF(ISNUMBER(SEARCH(Solution[[#This Row],[New Delivery Day]], Solution[[#This Row],[Available Delivery Days]])), Solution[[#This Row],[New Delivery Day]], Solution[[#This Row],[Old Delivery Day]]))</f>
        <v>R</v>
      </c>
      <c r="AF1887" s="31">
        <v>65.31</v>
      </c>
      <c r="AG1887" s="31">
        <v>42.018700000000003</v>
      </c>
      <c r="AH1887" s="28" t="s">
        <v>7832</v>
      </c>
      <c r="AI1887" s="28" t="s">
        <v>932</v>
      </c>
      <c r="AJ1887" s="28" t="s">
        <v>7792</v>
      </c>
      <c r="AK1887" s="28" t="s">
        <v>7792</v>
      </c>
      <c r="AL1887" s="28" t="s">
        <v>7797</v>
      </c>
      <c r="AM1887" s="28">
        <f>_xlfn.XLOOKUP(Solution[[#This Row],[Cu_ID]],Master[cu_id],Master[Notes], "none")</f>
        <v>105</v>
      </c>
      <c r="AN1887" s="28">
        <v>0</v>
      </c>
    </row>
    <row r="1888" spans="1:40" x14ac:dyDescent="0.3">
      <c r="A1888" s="53" t="s">
        <v>12275</v>
      </c>
      <c r="B1888" s="37" t="s">
        <v>11063</v>
      </c>
      <c r="C1888" s="37" t="s">
        <v>7758</v>
      </c>
      <c r="D1888" s="28" t="s">
        <v>7719</v>
      </c>
      <c r="E1888" s="28" t="s">
        <v>11016</v>
      </c>
      <c r="F1888" s="28" t="s">
        <v>936</v>
      </c>
      <c r="G1888" s="28" t="s">
        <v>7809</v>
      </c>
      <c r="H1888" s="28" t="s">
        <v>7752</v>
      </c>
      <c r="I1888" s="28" t="s">
        <v>902</v>
      </c>
      <c r="J1888" s="28">
        <v>255</v>
      </c>
      <c r="K1888" s="35" t="s">
        <v>9082</v>
      </c>
      <c r="L1888" s="35" t="s">
        <v>12276</v>
      </c>
      <c r="M1888" s="30">
        <v>0.14136145077645801</v>
      </c>
      <c r="N1888" s="32" t="s">
        <v>16788</v>
      </c>
      <c r="O1888" s="28" t="s">
        <v>7774</v>
      </c>
      <c r="P1888" s="29">
        <v>0.51616898148148149</v>
      </c>
      <c r="Q1888" s="29">
        <v>0.53238425925925925</v>
      </c>
      <c r="R1888" s="28">
        <v>0</v>
      </c>
      <c r="S1888" s="30">
        <v>23.341666666666669</v>
      </c>
      <c r="T1888" s="32" t="s">
        <v>12277</v>
      </c>
      <c r="U1888" s="32" t="s">
        <v>12278</v>
      </c>
      <c r="V1888" s="30">
        <v>2.4112347848522699E-2</v>
      </c>
      <c r="W1888" s="28">
        <v>0</v>
      </c>
      <c r="X1888" s="28">
        <v>0</v>
      </c>
      <c r="Y1888" s="28" t="s">
        <v>14629</v>
      </c>
      <c r="Z1888" s="28" t="s">
        <v>16709</v>
      </c>
      <c r="AA1888" s="28">
        <v>1</v>
      </c>
      <c r="AB1888" s="28">
        <v>0</v>
      </c>
      <c r="AC1888" s="32">
        <f>Solution[[#This Row],[Old Stop]] +1</f>
        <v>256</v>
      </c>
      <c r="AD1888" s="32" t="str">
        <f>_xlfn.CONCAT(Solution[[#This Row],[Notes]],"_",Solution[[#This Row],[Week '#]],"_", _xlfn.SWITCH(Solution[[#This Row],[Column1]], "M", "Monday", "T", "Tuesday", "W", "Wednesday", "R", "Thursday", "H", "Thursday", "F", "Friday"))</f>
        <v>105_Week4_Thursday</v>
      </c>
      <c r="AE1888" s="32" t="str">
        <f>IF(LEN(Solution[[#This Row],[Available Delivery Days]]) =1, Solution[[#This Row],[Available Delivery Days]], IF(ISNUMBER(SEARCH(Solution[[#This Row],[New Delivery Day]], Solution[[#This Row],[Available Delivery Days]])), Solution[[#This Row],[New Delivery Day]], Solution[[#This Row],[Old Delivery Day]]))</f>
        <v>R</v>
      </c>
      <c r="AF1888" s="31">
        <v>65.31</v>
      </c>
      <c r="AG1888" s="31">
        <v>42.018700000000003</v>
      </c>
      <c r="AH1888" s="28" t="s">
        <v>7832</v>
      </c>
      <c r="AI1888" s="28" t="s">
        <v>932</v>
      </c>
      <c r="AJ1888" s="28" t="s">
        <v>7792</v>
      </c>
      <c r="AK1888" s="28" t="s">
        <v>7792</v>
      </c>
      <c r="AL1888" s="28" t="s">
        <v>7797</v>
      </c>
      <c r="AM1888" s="28">
        <f>_xlfn.XLOOKUP(Solution[[#This Row],[Cu_ID]],Master[cu_id],Master[Notes], "none")</f>
        <v>105</v>
      </c>
      <c r="AN1888" s="28">
        <v>0</v>
      </c>
    </row>
    <row r="1889" spans="1:40" x14ac:dyDescent="0.3">
      <c r="A1889" s="53" t="s">
        <v>11887</v>
      </c>
      <c r="B1889" s="37" t="s">
        <v>11888</v>
      </c>
      <c r="C1889" s="37" t="s">
        <v>7728</v>
      </c>
      <c r="D1889" s="28" t="s">
        <v>7716</v>
      </c>
      <c r="E1889" s="28" t="s">
        <v>7789</v>
      </c>
      <c r="F1889" s="28" t="s">
        <v>936</v>
      </c>
      <c r="G1889" s="28" t="s">
        <v>7762</v>
      </c>
      <c r="H1889" s="28" t="s">
        <v>11016</v>
      </c>
      <c r="I1889" s="28" t="s">
        <v>8057</v>
      </c>
      <c r="J1889" s="28">
        <v>105</v>
      </c>
      <c r="K1889" s="35" t="s">
        <v>9408</v>
      </c>
      <c r="L1889" s="35" t="s">
        <v>11889</v>
      </c>
      <c r="M1889" s="30">
        <v>0.77619441226124797</v>
      </c>
      <c r="N1889" s="32" t="s">
        <v>14803</v>
      </c>
      <c r="O1889" s="28" t="s">
        <v>7774</v>
      </c>
      <c r="P1889" s="29">
        <v>0.43020833333333336</v>
      </c>
      <c r="Q1889" s="29">
        <v>0.43707175925925928</v>
      </c>
      <c r="R1889" s="28">
        <v>0</v>
      </c>
      <c r="S1889" s="30">
        <v>9.8833333333333329</v>
      </c>
      <c r="T1889" s="32" t="s">
        <v>11890</v>
      </c>
      <c r="U1889" s="32" t="s">
        <v>11891</v>
      </c>
      <c r="V1889" s="30">
        <v>0.32150600252121803</v>
      </c>
      <c r="W1889" s="28">
        <v>9</v>
      </c>
      <c r="X1889" s="28">
        <v>0.17307692307692299</v>
      </c>
      <c r="Y1889" s="28" t="s">
        <v>14633</v>
      </c>
      <c r="Z1889" s="28" t="s">
        <v>14634</v>
      </c>
      <c r="AA1889" s="28">
        <v>1</v>
      </c>
      <c r="AB1889" s="28">
        <v>44</v>
      </c>
      <c r="AC1889" s="32">
        <f>Solution[[#This Row],[Old Stop]] +1</f>
        <v>106</v>
      </c>
      <c r="AD1889" s="32" t="str">
        <f>_xlfn.CONCAT(Solution[[#This Row],[Notes]],"_",Solution[[#This Row],[Week '#]],"_", _xlfn.SWITCH(Solution[[#This Row],[Column1]], "M", "Monday", "T", "Tuesday", "W", "Wednesday", "R", "Thursday", "H", "Thursday", "F", "Friday"))</f>
        <v>101_Week1_Thursday</v>
      </c>
      <c r="AE1889" s="32" t="str">
        <f>IF(LEN(Solution[[#This Row],[Available Delivery Days]]) =1, Solution[[#This Row],[Available Delivery Days]], IF(ISNUMBER(SEARCH(Solution[[#This Row],[New Delivery Day]], Solution[[#This Row],[Available Delivery Days]])), Solution[[#This Row],[New Delivery Day]], Solution[[#This Row],[Old Delivery Day]]))</f>
        <v>R</v>
      </c>
      <c r="AF1889" s="31">
        <v>131.57</v>
      </c>
      <c r="AG1889" s="31">
        <v>106.2312</v>
      </c>
      <c r="AH1889" s="28" t="s">
        <v>7832</v>
      </c>
      <c r="AI1889" s="28" t="s">
        <v>932</v>
      </c>
      <c r="AJ1889" s="28" t="s">
        <v>7792</v>
      </c>
      <c r="AK1889" s="28" t="s">
        <v>7792</v>
      </c>
      <c r="AL1889" s="28" t="s">
        <v>7797</v>
      </c>
      <c r="AM1889" s="28">
        <f>_xlfn.XLOOKUP(Solution[[#This Row],[Cu_ID]],Master[cu_id],Master[Notes], "none")</f>
        <v>101</v>
      </c>
      <c r="AN1889" s="28">
        <v>44</v>
      </c>
    </row>
    <row r="1890" spans="1:40" x14ac:dyDescent="0.3">
      <c r="A1890" s="53" t="s">
        <v>11887</v>
      </c>
      <c r="B1890" s="37" t="s">
        <v>11888</v>
      </c>
      <c r="C1890" s="37" t="s">
        <v>7728</v>
      </c>
      <c r="D1890" s="28" t="s">
        <v>7717</v>
      </c>
      <c r="E1890" s="28" t="s">
        <v>7789</v>
      </c>
      <c r="F1890" s="28" t="s">
        <v>936</v>
      </c>
      <c r="G1890" s="28" t="s">
        <v>7768</v>
      </c>
      <c r="H1890" s="28" t="s">
        <v>11016</v>
      </c>
      <c r="I1890" s="28" t="s">
        <v>8057</v>
      </c>
      <c r="J1890" s="28">
        <v>105</v>
      </c>
      <c r="K1890" s="35" t="s">
        <v>9408</v>
      </c>
      <c r="L1890" s="35" t="s">
        <v>11889</v>
      </c>
      <c r="M1890" s="30">
        <v>14.5696841124445</v>
      </c>
      <c r="N1890" s="32" t="s">
        <v>15589</v>
      </c>
      <c r="O1890" s="28" t="s">
        <v>7774</v>
      </c>
      <c r="P1890" s="29">
        <v>0.41943287037037036</v>
      </c>
      <c r="Q1890" s="29">
        <v>0.42629629629629628</v>
      </c>
      <c r="R1890" s="28">
        <v>0</v>
      </c>
      <c r="S1890" s="30">
        <v>9.8833333333333329</v>
      </c>
      <c r="T1890" s="32" t="s">
        <v>11890</v>
      </c>
      <c r="U1890" s="32" t="s">
        <v>11891</v>
      </c>
      <c r="V1890" s="30">
        <v>11.741687096831599</v>
      </c>
      <c r="W1890" s="28">
        <v>9</v>
      </c>
      <c r="X1890" s="28">
        <v>0.17307692307692299</v>
      </c>
      <c r="Y1890" s="28" t="s">
        <v>14633</v>
      </c>
      <c r="Z1890" s="28" t="s">
        <v>15461</v>
      </c>
      <c r="AA1890" s="28">
        <v>1</v>
      </c>
      <c r="AB1890" s="28">
        <v>44</v>
      </c>
      <c r="AC1890" s="32">
        <f>Solution[[#This Row],[Old Stop]] +1</f>
        <v>106</v>
      </c>
      <c r="AD1890" s="32" t="str">
        <f>_xlfn.CONCAT(Solution[[#This Row],[Notes]],"_",Solution[[#This Row],[Week '#]],"_", _xlfn.SWITCH(Solution[[#This Row],[Column1]], "M", "Monday", "T", "Tuesday", "W", "Wednesday", "R", "Thursday", "H", "Thursday", "F", "Friday"))</f>
        <v>101_Week2_Thursday</v>
      </c>
      <c r="AE1890" s="32" t="str">
        <f>IF(LEN(Solution[[#This Row],[Available Delivery Days]]) =1, Solution[[#This Row],[Available Delivery Days]], IF(ISNUMBER(SEARCH(Solution[[#This Row],[New Delivery Day]], Solution[[#This Row],[Available Delivery Days]])), Solution[[#This Row],[New Delivery Day]], Solution[[#This Row],[Old Delivery Day]]))</f>
        <v>R</v>
      </c>
      <c r="AF1890" s="31">
        <v>131.57</v>
      </c>
      <c r="AG1890" s="31">
        <v>106.2312</v>
      </c>
      <c r="AH1890" s="28" t="s">
        <v>7832</v>
      </c>
      <c r="AI1890" s="28" t="s">
        <v>932</v>
      </c>
      <c r="AJ1890" s="28" t="s">
        <v>7792</v>
      </c>
      <c r="AK1890" s="28" t="s">
        <v>7792</v>
      </c>
      <c r="AL1890" s="28" t="s">
        <v>7797</v>
      </c>
      <c r="AM1890" s="28">
        <f>_xlfn.XLOOKUP(Solution[[#This Row],[Cu_ID]],Master[cu_id],Master[Notes], "none")</f>
        <v>101</v>
      </c>
      <c r="AN1890" s="28">
        <v>44</v>
      </c>
    </row>
    <row r="1891" spans="1:40" x14ac:dyDescent="0.3">
      <c r="A1891" s="53" t="s">
        <v>11887</v>
      </c>
      <c r="B1891" s="37" t="s">
        <v>11888</v>
      </c>
      <c r="C1891" s="37" t="s">
        <v>7728</v>
      </c>
      <c r="D1891" s="28" t="s">
        <v>7718</v>
      </c>
      <c r="E1891" s="28" t="s">
        <v>7789</v>
      </c>
      <c r="F1891" s="28" t="s">
        <v>936</v>
      </c>
      <c r="G1891" s="28" t="s">
        <v>7762</v>
      </c>
      <c r="H1891" s="28" t="s">
        <v>11016</v>
      </c>
      <c r="I1891" s="28" t="s">
        <v>8057</v>
      </c>
      <c r="J1891" s="28">
        <v>105</v>
      </c>
      <c r="K1891" s="35" t="s">
        <v>9408</v>
      </c>
      <c r="L1891" s="35" t="s">
        <v>11889</v>
      </c>
      <c r="M1891" s="30">
        <v>0.77619441226124797</v>
      </c>
      <c r="N1891" s="32" t="s">
        <v>15927</v>
      </c>
      <c r="O1891" s="28" t="s">
        <v>7774</v>
      </c>
      <c r="P1891" s="29">
        <v>0.43020833333333336</v>
      </c>
      <c r="Q1891" s="29">
        <v>0.43707175925925928</v>
      </c>
      <c r="R1891" s="28">
        <v>0</v>
      </c>
      <c r="S1891" s="30">
        <v>9.8833333333333329</v>
      </c>
      <c r="T1891" s="32" t="s">
        <v>11890</v>
      </c>
      <c r="U1891" s="32" t="s">
        <v>11891</v>
      </c>
      <c r="V1891" s="30">
        <v>0.32150600252121803</v>
      </c>
      <c r="W1891" s="28">
        <v>9</v>
      </c>
      <c r="X1891" s="28">
        <v>0.17307692307692299</v>
      </c>
      <c r="Y1891" s="28" t="s">
        <v>14633</v>
      </c>
      <c r="Z1891" s="28" t="s">
        <v>15885</v>
      </c>
      <c r="AA1891" s="28">
        <v>1</v>
      </c>
      <c r="AB1891" s="28">
        <v>44</v>
      </c>
      <c r="AC1891" s="32">
        <f>Solution[[#This Row],[Old Stop]] +1</f>
        <v>106</v>
      </c>
      <c r="AD1891" s="32" t="str">
        <f>_xlfn.CONCAT(Solution[[#This Row],[Notes]],"_",Solution[[#This Row],[Week '#]],"_", _xlfn.SWITCH(Solution[[#This Row],[Column1]], "M", "Monday", "T", "Tuesday", "W", "Wednesday", "R", "Thursday", "H", "Thursday", "F", "Friday"))</f>
        <v>101_Week3_Thursday</v>
      </c>
      <c r="AE1891" s="32" t="str">
        <f>IF(LEN(Solution[[#This Row],[Available Delivery Days]]) =1, Solution[[#This Row],[Available Delivery Days]], IF(ISNUMBER(SEARCH(Solution[[#This Row],[New Delivery Day]], Solution[[#This Row],[Available Delivery Days]])), Solution[[#This Row],[New Delivery Day]], Solution[[#This Row],[Old Delivery Day]]))</f>
        <v>R</v>
      </c>
      <c r="AF1891" s="31">
        <v>131.57</v>
      </c>
      <c r="AG1891" s="31">
        <v>106.2312</v>
      </c>
      <c r="AH1891" s="28" t="s">
        <v>7832</v>
      </c>
      <c r="AI1891" s="28" t="s">
        <v>932</v>
      </c>
      <c r="AJ1891" s="28" t="s">
        <v>7792</v>
      </c>
      <c r="AK1891" s="28" t="s">
        <v>7792</v>
      </c>
      <c r="AL1891" s="28" t="s">
        <v>7797</v>
      </c>
      <c r="AM1891" s="28">
        <f>_xlfn.XLOOKUP(Solution[[#This Row],[Cu_ID]],Master[cu_id],Master[Notes], "none")</f>
        <v>101</v>
      </c>
      <c r="AN1891" s="28">
        <v>44</v>
      </c>
    </row>
    <row r="1892" spans="1:40" x14ac:dyDescent="0.3">
      <c r="A1892" s="53" t="s">
        <v>11887</v>
      </c>
      <c r="B1892" s="37" t="s">
        <v>11888</v>
      </c>
      <c r="C1892" s="37" t="s">
        <v>7728</v>
      </c>
      <c r="D1892" s="28" t="s">
        <v>7719</v>
      </c>
      <c r="E1892" s="28" t="s">
        <v>7789</v>
      </c>
      <c r="F1892" s="28" t="s">
        <v>936</v>
      </c>
      <c r="G1892" s="28" t="s">
        <v>7768</v>
      </c>
      <c r="H1892" s="28" t="s">
        <v>11016</v>
      </c>
      <c r="I1892" s="28" t="s">
        <v>8057</v>
      </c>
      <c r="J1892" s="28">
        <v>105</v>
      </c>
      <c r="K1892" s="35" t="s">
        <v>9408</v>
      </c>
      <c r="L1892" s="35" t="s">
        <v>11889</v>
      </c>
      <c r="M1892" s="30">
        <v>14.5696841124445</v>
      </c>
      <c r="N1892" s="32" t="s">
        <v>16623</v>
      </c>
      <c r="O1892" s="28" t="s">
        <v>7774</v>
      </c>
      <c r="P1892" s="29">
        <v>0.41943287037037036</v>
      </c>
      <c r="Q1892" s="29">
        <v>0.42629629629629628</v>
      </c>
      <c r="R1892" s="28">
        <v>0</v>
      </c>
      <c r="S1892" s="30">
        <v>9.8833333333333329</v>
      </c>
      <c r="T1892" s="32" t="s">
        <v>11890</v>
      </c>
      <c r="U1892" s="32" t="s">
        <v>11891</v>
      </c>
      <c r="V1892" s="30">
        <v>11.741687096831599</v>
      </c>
      <c r="W1892" s="28">
        <v>9</v>
      </c>
      <c r="X1892" s="28">
        <v>0.17307692307692299</v>
      </c>
      <c r="Y1892" s="28" t="s">
        <v>14633</v>
      </c>
      <c r="Z1892" s="28" t="s">
        <v>16435</v>
      </c>
      <c r="AA1892" s="28">
        <v>1</v>
      </c>
      <c r="AB1892" s="28">
        <v>44</v>
      </c>
      <c r="AC1892" s="32">
        <f>Solution[[#This Row],[Old Stop]] +1</f>
        <v>106</v>
      </c>
      <c r="AD1892" s="32" t="str">
        <f>_xlfn.CONCAT(Solution[[#This Row],[Notes]],"_",Solution[[#This Row],[Week '#]],"_", _xlfn.SWITCH(Solution[[#This Row],[Column1]], "M", "Monday", "T", "Tuesday", "W", "Wednesday", "R", "Thursday", "H", "Thursday", "F", "Friday"))</f>
        <v>101_Week4_Thursday</v>
      </c>
      <c r="AE1892" s="32" t="str">
        <f>IF(LEN(Solution[[#This Row],[Available Delivery Days]]) =1, Solution[[#This Row],[Available Delivery Days]], IF(ISNUMBER(SEARCH(Solution[[#This Row],[New Delivery Day]], Solution[[#This Row],[Available Delivery Days]])), Solution[[#This Row],[New Delivery Day]], Solution[[#This Row],[Old Delivery Day]]))</f>
        <v>R</v>
      </c>
      <c r="AF1892" s="31">
        <v>131.57</v>
      </c>
      <c r="AG1892" s="31">
        <v>106.2312</v>
      </c>
      <c r="AH1892" s="28" t="s">
        <v>7832</v>
      </c>
      <c r="AI1892" s="28" t="s">
        <v>932</v>
      </c>
      <c r="AJ1892" s="28" t="s">
        <v>7792</v>
      </c>
      <c r="AK1892" s="28" t="s">
        <v>7792</v>
      </c>
      <c r="AL1892" s="28" t="s">
        <v>7797</v>
      </c>
      <c r="AM1892" s="28">
        <f>_xlfn.XLOOKUP(Solution[[#This Row],[Cu_ID]],Master[cu_id],Master[Notes], "none")</f>
        <v>101</v>
      </c>
      <c r="AN1892" s="28">
        <v>44</v>
      </c>
    </row>
    <row r="1893" spans="1:40" x14ac:dyDescent="0.3">
      <c r="A1893" s="53" t="s">
        <v>11804</v>
      </c>
      <c r="B1893" s="37" t="s">
        <v>11805</v>
      </c>
      <c r="C1893" s="37" t="s">
        <v>7728</v>
      </c>
      <c r="D1893" s="28" t="s">
        <v>7717</v>
      </c>
      <c r="E1893" s="28" t="s">
        <v>7789</v>
      </c>
      <c r="F1893" s="28" t="s">
        <v>902</v>
      </c>
      <c r="G1893" s="28" t="s">
        <v>7814</v>
      </c>
      <c r="H1893" s="28" t="s">
        <v>11016</v>
      </c>
      <c r="I1893" s="28" t="s">
        <v>902</v>
      </c>
      <c r="J1893" s="28">
        <v>123</v>
      </c>
      <c r="K1893" s="35" t="s">
        <v>9488</v>
      </c>
      <c r="L1893" s="35" t="s">
        <v>11806</v>
      </c>
      <c r="M1893" s="30">
        <v>4.0512631833553296</v>
      </c>
      <c r="N1893" s="32" t="s">
        <v>15556</v>
      </c>
      <c r="O1893" s="28" t="s">
        <v>7756</v>
      </c>
      <c r="P1893" s="29">
        <v>0.51493055555555556</v>
      </c>
      <c r="Q1893" s="29">
        <v>0.51848379629629626</v>
      </c>
      <c r="R1893" s="28">
        <v>0</v>
      </c>
      <c r="S1893" s="30">
        <v>5.1166666666666671</v>
      </c>
      <c r="T1893" s="32" t="s">
        <v>11807</v>
      </c>
      <c r="U1893" s="32" t="s">
        <v>11808</v>
      </c>
      <c r="V1893" s="30">
        <v>2.5559664868833898</v>
      </c>
      <c r="W1893" s="28">
        <v>0</v>
      </c>
      <c r="X1893" s="28">
        <v>0</v>
      </c>
      <c r="Y1893" s="28" t="s">
        <v>14563</v>
      </c>
      <c r="Z1893" s="28" t="s">
        <v>15541</v>
      </c>
      <c r="AA1893" s="28">
        <v>1</v>
      </c>
      <c r="AB1893" s="28">
        <v>0</v>
      </c>
      <c r="AC1893" s="32">
        <f>Solution[[#This Row],[Old Stop]] +1</f>
        <v>124</v>
      </c>
      <c r="AD1893" s="32" t="str">
        <f>_xlfn.CONCAT(Solution[[#This Row],[Notes]],"_",Solution[[#This Row],[Week '#]],"_", _xlfn.SWITCH(Solution[[#This Row],[Column1]], "M", "Monday", "T", "Tuesday", "W", "Wednesday", "R", "Thursday", "H", "Thursday", "F", "Friday"))</f>
        <v>101_Week2_Friday</v>
      </c>
      <c r="AE1893" s="32" t="str">
        <f>IF(LEN(Solution[[#This Row],[Available Delivery Days]]) =1, Solution[[#This Row],[Available Delivery Days]], IF(ISNUMBER(SEARCH(Solution[[#This Row],[New Delivery Day]], Solution[[#This Row],[Available Delivery Days]])), Solution[[#This Row],[New Delivery Day]], Solution[[#This Row],[Old Delivery Day]]))</f>
        <v>F</v>
      </c>
      <c r="AF1893" s="31">
        <v>18.079999999999998</v>
      </c>
      <c r="AG1893" s="31">
        <v>18.079999999999998</v>
      </c>
      <c r="AH1893" s="28" t="s">
        <v>7832</v>
      </c>
      <c r="AI1893" s="28" t="s">
        <v>932</v>
      </c>
      <c r="AJ1893" s="28" t="s">
        <v>7792</v>
      </c>
      <c r="AK1893" s="28" t="s">
        <v>7793</v>
      </c>
      <c r="AL1893" s="28" t="s">
        <v>7797</v>
      </c>
      <c r="AM1893" s="28">
        <f>_xlfn.XLOOKUP(Solution[[#This Row],[Cu_ID]],Master[cu_id],Master[Notes], "none")</f>
        <v>101</v>
      </c>
      <c r="AN1893" s="28">
        <v>0</v>
      </c>
    </row>
    <row r="1894" spans="1:40" x14ac:dyDescent="0.3">
      <c r="A1894" s="53" t="s">
        <v>11804</v>
      </c>
      <c r="B1894" s="37" t="s">
        <v>11805</v>
      </c>
      <c r="C1894" s="37" t="s">
        <v>7728</v>
      </c>
      <c r="D1894" s="28" t="s">
        <v>7719</v>
      </c>
      <c r="E1894" s="28" t="s">
        <v>7789</v>
      </c>
      <c r="F1894" s="28" t="s">
        <v>902</v>
      </c>
      <c r="G1894" s="28" t="s">
        <v>7810</v>
      </c>
      <c r="H1894" s="28" t="s">
        <v>11016</v>
      </c>
      <c r="I1894" s="28" t="s">
        <v>902</v>
      </c>
      <c r="J1894" s="28">
        <v>123</v>
      </c>
      <c r="K1894" s="35" t="s">
        <v>9488</v>
      </c>
      <c r="L1894" s="35" t="s">
        <v>11806</v>
      </c>
      <c r="M1894" s="30">
        <v>0.98073895275592804</v>
      </c>
      <c r="N1894" s="32" t="s">
        <v>16449</v>
      </c>
      <c r="O1894" s="28" t="s">
        <v>7756</v>
      </c>
      <c r="P1894" s="29">
        <v>0.51288194444444446</v>
      </c>
      <c r="Q1894" s="29">
        <v>0.51643518518518516</v>
      </c>
      <c r="R1894" s="28">
        <v>0</v>
      </c>
      <c r="S1894" s="30">
        <v>5.1166666666666671</v>
      </c>
      <c r="T1894" s="32" t="s">
        <v>11807</v>
      </c>
      <c r="U1894" s="32" t="s">
        <v>11808</v>
      </c>
      <c r="V1894" s="30">
        <v>0.73095361931650005</v>
      </c>
      <c r="W1894" s="28">
        <v>0</v>
      </c>
      <c r="X1894" s="28">
        <v>0</v>
      </c>
      <c r="Y1894" s="28" t="s">
        <v>14563</v>
      </c>
      <c r="Z1894" s="28" t="s">
        <v>16431</v>
      </c>
      <c r="AA1894" s="28">
        <v>1</v>
      </c>
      <c r="AB1894" s="28">
        <v>0</v>
      </c>
      <c r="AC1894" s="32">
        <f>Solution[[#This Row],[Old Stop]] +1</f>
        <v>124</v>
      </c>
      <c r="AD1894" s="32" t="str">
        <f>_xlfn.CONCAT(Solution[[#This Row],[Notes]],"_",Solution[[#This Row],[Week '#]],"_", _xlfn.SWITCH(Solution[[#This Row],[Column1]], "M", "Monday", "T", "Tuesday", "W", "Wednesday", "R", "Thursday", "H", "Thursday", "F", "Friday"))</f>
        <v>101_Week4_Friday</v>
      </c>
      <c r="AE1894" s="32" t="str">
        <f>IF(LEN(Solution[[#This Row],[Available Delivery Days]]) =1, Solution[[#This Row],[Available Delivery Days]], IF(ISNUMBER(SEARCH(Solution[[#This Row],[New Delivery Day]], Solution[[#This Row],[Available Delivery Days]])), Solution[[#This Row],[New Delivery Day]], Solution[[#This Row],[Old Delivery Day]]))</f>
        <v>F</v>
      </c>
      <c r="AF1894" s="31">
        <v>18.079999999999998</v>
      </c>
      <c r="AG1894" s="31">
        <v>18.079999999999998</v>
      </c>
      <c r="AH1894" s="28" t="s">
        <v>7832</v>
      </c>
      <c r="AI1894" s="28" t="s">
        <v>932</v>
      </c>
      <c r="AJ1894" s="28" t="s">
        <v>7792</v>
      </c>
      <c r="AK1894" s="28" t="s">
        <v>7793</v>
      </c>
      <c r="AL1894" s="28" t="s">
        <v>7797</v>
      </c>
      <c r="AM1894" s="28">
        <f>_xlfn.XLOOKUP(Solution[[#This Row],[Cu_ID]],Master[cu_id],Master[Notes], "none")</f>
        <v>101</v>
      </c>
      <c r="AN1894" s="28">
        <v>0</v>
      </c>
    </row>
    <row r="1895" spans="1:40" x14ac:dyDescent="0.3">
      <c r="A1895" s="53" t="s">
        <v>12343</v>
      </c>
      <c r="B1895" s="37" t="s">
        <v>11063</v>
      </c>
      <c r="C1895" s="37" t="s">
        <v>7768</v>
      </c>
      <c r="D1895" s="28" t="s">
        <v>7716</v>
      </c>
      <c r="E1895" s="28" t="s">
        <v>7752</v>
      </c>
      <c r="F1895" s="28" t="s">
        <v>936</v>
      </c>
      <c r="G1895" s="28" t="s">
        <v>7782</v>
      </c>
      <c r="H1895" s="28" t="s">
        <v>7752</v>
      </c>
      <c r="I1895" s="28" t="s">
        <v>901</v>
      </c>
      <c r="J1895" s="28">
        <v>0</v>
      </c>
      <c r="K1895" s="35" t="s">
        <v>8707</v>
      </c>
      <c r="L1895" s="35" t="s">
        <v>12344</v>
      </c>
      <c r="M1895" s="30">
        <v>0.70295979268848896</v>
      </c>
      <c r="N1895" s="32" t="s">
        <v>14692</v>
      </c>
      <c r="O1895" s="28" t="s">
        <v>7774</v>
      </c>
      <c r="P1895" s="29">
        <v>0.54767361111111112</v>
      </c>
      <c r="Q1895" s="29">
        <v>0.55493055555555559</v>
      </c>
      <c r="R1895" s="28">
        <v>0</v>
      </c>
      <c r="S1895" s="30">
        <v>10.441666666666666</v>
      </c>
      <c r="T1895" s="32" t="s">
        <v>12345</v>
      </c>
      <c r="U1895" s="32" t="s">
        <v>12346</v>
      </c>
      <c r="V1895" s="30">
        <v>0.316272386586399</v>
      </c>
      <c r="W1895" s="28">
        <v>0</v>
      </c>
      <c r="X1895" s="28">
        <v>0</v>
      </c>
      <c r="Y1895" s="28" t="s">
        <v>14547</v>
      </c>
      <c r="Z1895" s="28" t="s">
        <v>14548</v>
      </c>
      <c r="AA1895" s="28">
        <v>1</v>
      </c>
      <c r="AB1895" s="28">
        <v>0</v>
      </c>
      <c r="AC1895" s="32">
        <f>Solution[[#This Row],[Old Stop]] +1</f>
        <v>1</v>
      </c>
      <c r="AD1895" s="32" t="str">
        <f>_xlfn.CONCAT(Solution[[#This Row],[Notes]],"_",Solution[[#This Row],[Week '#]],"_", _xlfn.SWITCH(Solution[[#This Row],[Column1]], "M", "Monday", "T", "Tuesday", "W", "Wednesday", "R", "Thursday", "H", "Thursday", "F", "Friday"))</f>
        <v>103_Week1_Thursday</v>
      </c>
      <c r="AE1895" s="32" t="str">
        <f>IF(LEN(Solution[[#This Row],[Available Delivery Days]]) =1, Solution[[#This Row],[Available Delivery Days]], IF(ISNUMBER(SEARCH(Solution[[#This Row],[New Delivery Day]], Solution[[#This Row],[Available Delivery Days]])), Solution[[#This Row],[New Delivery Day]], Solution[[#This Row],[Old Delivery Day]]))</f>
        <v>R</v>
      </c>
      <c r="AF1895" s="31">
        <v>52.177500000000002</v>
      </c>
      <c r="AG1895" s="31">
        <v>48.71</v>
      </c>
      <c r="AH1895" s="28" t="s">
        <v>7832</v>
      </c>
      <c r="AI1895" s="28" t="s">
        <v>932</v>
      </c>
      <c r="AJ1895" s="28" t="s">
        <v>7793</v>
      </c>
      <c r="AK1895" s="28" t="s">
        <v>7792</v>
      </c>
      <c r="AL1895" s="28" t="s">
        <v>7797</v>
      </c>
      <c r="AM1895" s="28">
        <f>_xlfn.XLOOKUP(Solution[[#This Row],[Cu_ID]],Master[cu_id],Master[Notes], "none")</f>
        <v>103</v>
      </c>
      <c r="AN1895" s="28">
        <v>0</v>
      </c>
    </row>
    <row r="1896" spans="1:40" x14ac:dyDescent="0.3">
      <c r="A1896" s="53" t="s">
        <v>12343</v>
      </c>
      <c r="B1896" s="37" t="s">
        <v>11063</v>
      </c>
      <c r="C1896" s="37" t="s">
        <v>7768</v>
      </c>
      <c r="D1896" s="28" t="s">
        <v>7717</v>
      </c>
      <c r="E1896" s="28" t="s">
        <v>7752</v>
      </c>
      <c r="F1896" s="28" t="s">
        <v>936</v>
      </c>
      <c r="G1896" s="28" t="s">
        <v>7726</v>
      </c>
      <c r="H1896" s="28" t="s">
        <v>7752</v>
      </c>
      <c r="I1896" s="28" t="s">
        <v>901</v>
      </c>
      <c r="J1896" s="28">
        <v>0</v>
      </c>
      <c r="K1896" s="35" t="s">
        <v>8707</v>
      </c>
      <c r="L1896" s="35" t="s">
        <v>12344</v>
      </c>
      <c r="M1896" s="30">
        <v>0.58124530129134699</v>
      </c>
      <c r="N1896" s="32" t="s">
        <v>15621</v>
      </c>
      <c r="O1896" s="28" t="s">
        <v>7774</v>
      </c>
      <c r="P1896" s="29">
        <v>0.58821759259259254</v>
      </c>
      <c r="Q1896" s="29">
        <v>0.59547453703703701</v>
      </c>
      <c r="R1896" s="28">
        <v>0</v>
      </c>
      <c r="S1896" s="30">
        <v>10.441666666666666</v>
      </c>
      <c r="T1896" s="32" t="s">
        <v>12345</v>
      </c>
      <c r="U1896" s="32" t="s">
        <v>12346</v>
      </c>
      <c r="V1896" s="30">
        <v>0.26346125195555897</v>
      </c>
      <c r="W1896" s="28">
        <v>0</v>
      </c>
      <c r="X1896" s="28">
        <v>0</v>
      </c>
      <c r="Y1896" s="28" t="s">
        <v>14547</v>
      </c>
      <c r="Z1896" s="28" t="s">
        <v>15455</v>
      </c>
      <c r="AA1896" s="28">
        <v>1</v>
      </c>
      <c r="AB1896" s="28">
        <v>0</v>
      </c>
      <c r="AC1896" s="32">
        <f>Solution[[#This Row],[Old Stop]] +1</f>
        <v>1</v>
      </c>
      <c r="AD1896" s="32" t="str">
        <f>_xlfn.CONCAT(Solution[[#This Row],[Notes]],"_",Solution[[#This Row],[Week '#]],"_", _xlfn.SWITCH(Solution[[#This Row],[Column1]], "M", "Monday", "T", "Tuesday", "W", "Wednesday", "R", "Thursday", "H", "Thursday", "F", "Friday"))</f>
        <v>103_Week2_Thursday</v>
      </c>
      <c r="AE1896" s="32" t="str">
        <f>IF(LEN(Solution[[#This Row],[Available Delivery Days]]) =1, Solution[[#This Row],[Available Delivery Days]], IF(ISNUMBER(SEARCH(Solution[[#This Row],[New Delivery Day]], Solution[[#This Row],[Available Delivery Days]])), Solution[[#This Row],[New Delivery Day]], Solution[[#This Row],[Old Delivery Day]]))</f>
        <v>R</v>
      </c>
      <c r="AF1896" s="31">
        <v>52.177500000000002</v>
      </c>
      <c r="AG1896" s="31">
        <v>48.71</v>
      </c>
      <c r="AH1896" s="28" t="s">
        <v>7832</v>
      </c>
      <c r="AI1896" s="28" t="s">
        <v>932</v>
      </c>
      <c r="AJ1896" s="28" t="s">
        <v>7793</v>
      </c>
      <c r="AK1896" s="28" t="s">
        <v>7792</v>
      </c>
      <c r="AL1896" s="28" t="s">
        <v>7797</v>
      </c>
      <c r="AM1896" s="28">
        <f>_xlfn.XLOOKUP(Solution[[#This Row],[Cu_ID]],Master[cu_id],Master[Notes], "none")</f>
        <v>103</v>
      </c>
      <c r="AN1896" s="28">
        <v>0</v>
      </c>
    </row>
    <row r="1897" spans="1:40" x14ac:dyDescent="0.3">
      <c r="A1897" s="53" t="s">
        <v>12343</v>
      </c>
      <c r="B1897" s="37" t="s">
        <v>11063</v>
      </c>
      <c r="C1897" s="37" t="s">
        <v>7768</v>
      </c>
      <c r="D1897" s="28" t="s">
        <v>7718</v>
      </c>
      <c r="E1897" s="28" t="s">
        <v>7752</v>
      </c>
      <c r="F1897" s="28" t="s">
        <v>936</v>
      </c>
      <c r="G1897" s="28" t="s">
        <v>7812</v>
      </c>
      <c r="H1897" s="28" t="s">
        <v>7752</v>
      </c>
      <c r="I1897" s="28" t="s">
        <v>901</v>
      </c>
      <c r="J1897" s="28">
        <v>0</v>
      </c>
      <c r="K1897" s="35" t="s">
        <v>8707</v>
      </c>
      <c r="L1897" s="35" t="s">
        <v>12344</v>
      </c>
      <c r="M1897" s="30">
        <v>0.70295979268848896</v>
      </c>
      <c r="N1897" s="32" t="s">
        <v>16073</v>
      </c>
      <c r="O1897" s="28" t="s">
        <v>7774</v>
      </c>
      <c r="P1897" s="29">
        <v>0.56128472222222225</v>
      </c>
      <c r="Q1897" s="29">
        <v>0.56854166666666661</v>
      </c>
      <c r="R1897" s="28">
        <v>0</v>
      </c>
      <c r="S1897" s="30">
        <v>10.441666666666666</v>
      </c>
      <c r="T1897" s="32" t="s">
        <v>12345</v>
      </c>
      <c r="U1897" s="32" t="s">
        <v>12346</v>
      </c>
      <c r="V1897" s="30">
        <v>0.316272386586399</v>
      </c>
      <c r="W1897" s="28">
        <v>0</v>
      </c>
      <c r="X1897" s="28">
        <v>0</v>
      </c>
      <c r="Y1897" s="28" t="s">
        <v>14547</v>
      </c>
      <c r="Z1897" s="28" t="s">
        <v>16068</v>
      </c>
      <c r="AA1897" s="28">
        <v>1</v>
      </c>
      <c r="AB1897" s="28">
        <v>0</v>
      </c>
      <c r="AC1897" s="32">
        <f>Solution[[#This Row],[Old Stop]] +1</f>
        <v>1</v>
      </c>
      <c r="AD1897" s="32" t="str">
        <f>_xlfn.CONCAT(Solution[[#This Row],[Notes]],"_",Solution[[#This Row],[Week '#]],"_", _xlfn.SWITCH(Solution[[#This Row],[Column1]], "M", "Monday", "T", "Tuesday", "W", "Wednesday", "R", "Thursday", "H", "Thursday", "F", "Friday"))</f>
        <v>103_Week3_Thursday</v>
      </c>
      <c r="AE1897" s="32" t="str">
        <f>IF(LEN(Solution[[#This Row],[Available Delivery Days]]) =1, Solution[[#This Row],[Available Delivery Days]], IF(ISNUMBER(SEARCH(Solution[[#This Row],[New Delivery Day]], Solution[[#This Row],[Available Delivery Days]])), Solution[[#This Row],[New Delivery Day]], Solution[[#This Row],[Old Delivery Day]]))</f>
        <v>R</v>
      </c>
      <c r="AF1897" s="31">
        <v>52.177500000000002</v>
      </c>
      <c r="AG1897" s="31">
        <v>48.71</v>
      </c>
      <c r="AH1897" s="28" t="s">
        <v>7832</v>
      </c>
      <c r="AI1897" s="28" t="s">
        <v>932</v>
      </c>
      <c r="AJ1897" s="28" t="s">
        <v>7793</v>
      </c>
      <c r="AK1897" s="28" t="s">
        <v>7792</v>
      </c>
      <c r="AL1897" s="28" t="s">
        <v>7797</v>
      </c>
      <c r="AM1897" s="28">
        <f>_xlfn.XLOOKUP(Solution[[#This Row],[Cu_ID]],Master[cu_id],Master[Notes], "none")</f>
        <v>103</v>
      </c>
      <c r="AN1897" s="28">
        <v>0</v>
      </c>
    </row>
    <row r="1898" spans="1:40" x14ac:dyDescent="0.3">
      <c r="A1898" s="53" t="s">
        <v>12343</v>
      </c>
      <c r="B1898" s="37" t="s">
        <v>11063</v>
      </c>
      <c r="C1898" s="37" t="s">
        <v>7768</v>
      </c>
      <c r="D1898" s="28" t="s">
        <v>7719</v>
      </c>
      <c r="E1898" s="28" t="s">
        <v>7752</v>
      </c>
      <c r="F1898" s="28" t="s">
        <v>936</v>
      </c>
      <c r="G1898" s="28" t="s">
        <v>7726</v>
      </c>
      <c r="H1898" s="28" t="s">
        <v>7752</v>
      </c>
      <c r="I1898" s="28" t="s">
        <v>901</v>
      </c>
      <c r="J1898" s="28">
        <v>0</v>
      </c>
      <c r="K1898" s="35" t="s">
        <v>8707</v>
      </c>
      <c r="L1898" s="35" t="s">
        <v>12344</v>
      </c>
      <c r="M1898" s="30">
        <v>0.58124530129134699</v>
      </c>
      <c r="N1898" s="32" t="s">
        <v>16544</v>
      </c>
      <c r="O1898" s="28" t="s">
        <v>7774</v>
      </c>
      <c r="P1898" s="29">
        <v>0.58821759259259254</v>
      </c>
      <c r="Q1898" s="29">
        <v>0.59547453703703701</v>
      </c>
      <c r="R1898" s="28">
        <v>0</v>
      </c>
      <c r="S1898" s="30">
        <v>10.441666666666666</v>
      </c>
      <c r="T1898" s="32" t="s">
        <v>12345</v>
      </c>
      <c r="U1898" s="32" t="s">
        <v>12346</v>
      </c>
      <c r="V1898" s="30">
        <v>0.26346125195555897</v>
      </c>
      <c r="W1898" s="28">
        <v>0</v>
      </c>
      <c r="X1898" s="28">
        <v>0</v>
      </c>
      <c r="Y1898" s="28" t="s">
        <v>14547</v>
      </c>
      <c r="Z1898" s="28" t="s">
        <v>16524</v>
      </c>
      <c r="AA1898" s="28">
        <v>1</v>
      </c>
      <c r="AB1898" s="28">
        <v>0</v>
      </c>
      <c r="AC1898" s="32">
        <f>Solution[[#This Row],[Old Stop]] +1</f>
        <v>1</v>
      </c>
      <c r="AD1898" s="32" t="str">
        <f>_xlfn.CONCAT(Solution[[#This Row],[Notes]],"_",Solution[[#This Row],[Week '#]],"_", _xlfn.SWITCH(Solution[[#This Row],[Column1]], "M", "Monday", "T", "Tuesday", "W", "Wednesday", "R", "Thursday", "H", "Thursday", "F", "Friday"))</f>
        <v>103_Week4_Thursday</v>
      </c>
      <c r="AE1898" s="32" t="str">
        <f>IF(LEN(Solution[[#This Row],[Available Delivery Days]]) =1, Solution[[#This Row],[Available Delivery Days]], IF(ISNUMBER(SEARCH(Solution[[#This Row],[New Delivery Day]], Solution[[#This Row],[Available Delivery Days]])), Solution[[#This Row],[New Delivery Day]], Solution[[#This Row],[Old Delivery Day]]))</f>
        <v>R</v>
      </c>
      <c r="AF1898" s="31">
        <v>52.177500000000002</v>
      </c>
      <c r="AG1898" s="31">
        <v>48.71</v>
      </c>
      <c r="AH1898" s="28" t="s">
        <v>7832</v>
      </c>
      <c r="AI1898" s="28" t="s">
        <v>932</v>
      </c>
      <c r="AJ1898" s="28" t="s">
        <v>7793</v>
      </c>
      <c r="AK1898" s="28" t="s">
        <v>7792</v>
      </c>
      <c r="AL1898" s="28" t="s">
        <v>7797</v>
      </c>
      <c r="AM1898" s="28">
        <f>_xlfn.XLOOKUP(Solution[[#This Row],[Cu_ID]],Master[cu_id],Master[Notes], "none")</f>
        <v>103</v>
      </c>
      <c r="AN1898" s="28">
        <v>0</v>
      </c>
    </row>
    <row r="1899" spans="1:40" x14ac:dyDescent="0.3">
      <c r="A1899" s="53" t="s">
        <v>11692</v>
      </c>
      <c r="B1899" s="37" t="s">
        <v>11693</v>
      </c>
      <c r="C1899" s="37" t="s">
        <v>7728</v>
      </c>
      <c r="D1899" s="28" t="s">
        <v>7716</v>
      </c>
      <c r="E1899" s="28" t="s">
        <v>7789</v>
      </c>
      <c r="F1899" s="28" t="s">
        <v>903</v>
      </c>
      <c r="G1899" s="28" t="s">
        <v>7788</v>
      </c>
      <c r="H1899" s="28" t="s">
        <v>7789</v>
      </c>
      <c r="I1899" s="28" t="s">
        <v>8057</v>
      </c>
      <c r="J1899" s="28">
        <v>40</v>
      </c>
      <c r="K1899" s="35" t="s">
        <v>8058</v>
      </c>
      <c r="L1899" s="35" t="s">
        <v>11694</v>
      </c>
      <c r="M1899" s="30">
        <v>0.14224499091505999</v>
      </c>
      <c r="N1899" s="32" t="s">
        <v>14699</v>
      </c>
      <c r="O1899" s="28" t="s">
        <v>7774</v>
      </c>
      <c r="P1899" s="29">
        <v>0.49442129629629628</v>
      </c>
      <c r="Q1899" s="29">
        <v>0.50479166666666664</v>
      </c>
      <c r="R1899" s="28">
        <v>0</v>
      </c>
      <c r="S1899" s="30">
        <v>14.927777776666668</v>
      </c>
      <c r="T1899" s="32" t="s">
        <v>11695</v>
      </c>
      <c r="U1899" s="32" t="s">
        <v>11696</v>
      </c>
      <c r="V1899" s="30">
        <v>3.7143518533103999E-2</v>
      </c>
      <c r="W1899" s="28">
        <v>0</v>
      </c>
      <c r="X1899" s="28">
        <v>0</v>
      </c>
      <c r="Y1899" s="28" t="s">
        <v>14639</v>
      </c>
      <c r="Z1899" s="28" t="s">
        <v>14640</v>
      </c>
      <c r="AA1899" s="28">
        <v>1</v>
      </c>
      <c r="AB1899" s="28">
        <v>0</v>
      </c>
      <c r="AC1899" s="32">
        <f>Solution[[#This Row],[Old Stop]] +1</f>
        <v>41</v>
      </c>
      <c r="AD1899" s="32" t="str">
        <f>_xlfn.CONCAT(Solution[[#This Row],[Notes]],"_",Solution[[#This Row],[Week '#]],"_", _xlfn.SWITCH(Solution[[#This Row],[Column1]], "M", "Monday", "T", "Tuesday", "W", "Wednesday", "R", "Thursday", "H", "Thursday", "F", "Friday"))</f>
        <v>101_Week1_Tuesday</v>
      </c>
      <c r="AE1899" s="32" t="str">
        <f>IF(LEN(Solution[[#This Row],[Available Delivery Days]]) =1, Solution[[#This Row],[Available Delivery Days]], IF(ISNUMBER(SEARCH(Solution[[#This Row],[New Delivery Day]], Solution[[#This Row],[Available Delivery Days]])), Solution[[#This Row],[New Delivery Day]], Solution[[#This Row],[Old Delivery Day]]))</f>
        <v>T</v>
      </c>
      <c r="AF1899" s="31">
        <v>54.064999999999998</v>
      </c>
      <c r="AG1899" s="31">
        <v>54.064999999999998</v>
      </c>
      <c r="AH1899" s="28" t="s">
        <v>7832</v>
      </c>
      <c r="AI1899" s="28" t="s">
        <v>932</v>
      </c>
      <c r="AJ1899" s="28" t="s">
        <v>7793</v>
      </c>
      <c r="AK1899" s="28" t="s">
        <v>7792</v>
      </c>
      <c r="AL1899" s="28" t="s">
        <v>7797</v>
      </c>
      <c r="AM1899" s="28">
        <f>_xlfn.XLOOKUP(Solution[[#This Row],[Cu_ID]],Master[cu_id],Master[Notes], "none")</f>
        <v>101</v>
      </c>
      <c r="AN1899" s="28">
        <v>0</v>
      </c>
    </row>
    <row r="1900" spans="1:40" x14ac:dyDescent="0.3">
      <c r="A1900" s="53" t="s">
        <v>11692</v>
      </c>
      <c r="B1900" s="37" t="s">
        <v>11693</v>
      </c>
      <c r="C1900" s="37" t="s">
        <v>7728</v>
      </c>
      <c r="D1900" s="28" t="s">
        <v>7717</v>
      </c>
      <c r="E1900" s="28" t="s">
        <v>7789</v>
      </c>
      <c r="F1900" s="28" t="s">
        <v>903</v>
      </c>
      <c r="G1900" s="28" t="s">
        <v>7810</v>
      </c>
      <c r="H1900" s="28" t="s">
        <v>7789</v>
      </c>
      <c r="I1900" s="28" t="s">
        <v>8057</v>
      </c>
      <c r="J1900" s="28">
        <v>40</v>
      </c>
      <c r="K1900" s="35" t="s">
        <v>8058</v>
      </c>
      <c r="L1900" s="35" t="s">
        <v>11694</v>
      </c>
      <c r="M1900" s="30">
        <v>7.4494967553764599</v>
      </c>
      <c r="N1900" s="32" t="s">
        <v>15631</v>
      </c>
      <c r="O1900" s="28" t="s">
        <v>7774</v>
      </c>
      <c r="P1900" s="29">
        <v>0.55046296296296293</v>
      </c>
      <c r="Q1900" s="29">
        <v>0.56083333333333329</v>
      </c>
      <c r="R1900" s="28">
        <v>0</v>
      </c>
      <c r="S1900" s="30">
        <v>14.927777776666668</v>
      </c>
      <c r="T1900" s="32" t="s">
        <v>11695</v>
      </c>
      <c r="U1900" s="32" t="s">
        <v>11696</v>
      </c>
      <c r="V1900" s="30">
        <v>6.0920229310968903</v>
      </c>
      <c r="W1900" s="28">
        <v>0</v>
      </c>
      <c r="X1900" s="28">
        <v>0</v>
      </c>
      <c r="Y1900" s="28" t="s">
        <v>14639</v>
      </c>
      <c r="Z1900" s="28" t="s">
        <v>15543</v>
      </c>
      <c r="AA1900" s="28">
        <v>1</v>
      </c>
      <c r="AB1900" s="28">
        <v>0</v>
      </c>
      <c r="AC1900" s="32">
        <f>Solution[[#This Row],[Old Stop]] +1</f>
        <v>41</v>
      </c>
      <c r="AD1900" s="32" t="str">
        <f>_xlfn.CONCAT(Solution[[#This Row],[Notes]],"_",Solution[[#This Row],[Week '#]],"_", _xlfn.SWITCH(Solution[[#This Row],[Column1]], "M", "Monday", "T", "Tuesday", "W", "Wednesday", "R", "Thursday", "H", "Thursday", "F", "Friday"))</f>
        <v>101_Week2_Tuesday</v>
      </c>
      <c r="AE1900" s="32" t="str">
        <f>IF(LEN(Solution[[#This Row],[Available Delivery Days]]) =1, Solution[[#This Row],[Available Delivery Days]], IF(ISNUMBER(SEARCH(Solution[[#This Row],[New Delivery Day]], Solution[[#This Row],[Available Delivery Days]])), Solution[[#This Row],[New Delivery Day]], Solution[[#This Row],[Old Delivery Day]]))</f>
        <v>T</v>
      </c>
      <c r="AF1900" s="31">
        <v>54.064999999999998</v>
      </c>
      <c r="AG1900" s="31">
        <v>54.064999999999998</v>
      </c>
      <c r="AH1900" s="28" t="s">
        <v>7832</v>
      </c>
      <c r="AI1900" s="28" t="s">
        <v>932</v>
      </c>
      <c r="AJ1900" s="28" t="s">
        <v>7793</v>
      </c>
      <c r="AK1900" s="28" t="s">
        <v>7792</v>
      </c>
      <c r="AL1900" s="28" t="s">
        <v>7797</v>
      </c>
      <c r="AM1900" s="28">
        <f>_xlfn.XLOOKUP(Solution[[#This Row],[Cu_ID]],Master[cu_id],Master[Notes], "none")</f>
        <v>101</v>
      </c>
      <c r="AN1900" s="28">
        <v>0</v>
      </c>
    </row>
    <row r="1901" spans="1:40" x14ac:dyDescent="0.3">
      <c r="A1901" s="53" t="s">
        <v>11692</v>
      </c>
      <c r="B1901" s="37" t="s">
        <v>11693</v>
      </c>
      <c r="C1901" s="37" t="s">
        <v>7728</v>
      </c>
      <c r="D1901" s="28" t="s">
        <v>7718</v>
      </c>
      <c r="E1901" s="28" t="s">
        <v>7789</v>
      </c>
      <c r="F1901" s="28" t="s">
        <v>903</v>
      </c>
      <c r="G1901" s="28" t="s">
        <v>7809</v>
      </c>
      <c r="H1901" s="28" t="s">
        <v>7789</v>
      </c>
      <c r="I1901" s="28" t="s">
        <v>8057</v>
      </c>
      <c r="J1901" s="28">
        <v>40</v>
      </c>
      <c r="K1901" s="35" t="s">
        <v>8058</v>
      </c>
      <c r="L1901" s="35" t="s">
        <v>11694</v>
      </c>
      <c r="M1901" s="30">
        <v>0.14224499091505999</v>
      </c>
      <c r="N1901" s="32" t="s">
        <v>15845</v>
      </c>
      <c r="O1901" s="28" t="s">
        <v>7774</v>
      </c>
      <c r="P1901" s="29">
        <v>0.50844907407407403</v>
      </c>
      <c r="Q1901" s="29">
        <v>0.5188194444444445</v>
      </c>
      <c r="R1901" s="28">
        <v>0</v>
      </c>
      <c r="S1901" s="30">
        <v>14.927777776666668</v>
      </c>
      <c r="T1901" s="32" t="s">
        <v>11695</v>
      </c>
      <c r="U1901" s="32" t="s">
        <v>11696</v>
      </c>
      <c r="V1901" s="30">
        <v>3.7143518533103999E-2</v>
      </c>
      <c r="W1901" s="28">
        <v>0</v>
      </c>
      <c r="X1901" s="28">
        <v>0</v>
      </c>
      <c r="Y1901" s="28" t="s">
        <v>14639</v>
      </c>
      <c r="Z1901" s="28" t="s">
        <v>15838</v>
      </c>
      <c r="AA1901" s="28">
        <v>1</v>
      </c>
      <c r="AB1901" s="28">
        <v>0</v>
      </c>
      <c r="AC1901" s="32">
        <f>Solution[[#This Row],[Old Stop]] +1</f>
        <v>41</v>
      </c>
      <c r="AD1901" s="32" t="str">
        <f>_xlfn.CONCAT(Solution[[#This Row],[Notes]],"_",Solution[[#This Row],[Week '#]],"_", _xlfn.SWITCH(Solution[[#This Row],[Column1]], "M", "Monday", "T", "Tuesday", "W", "Wednesday", "R", "Thursday", "H", "Thursday", "F", "Friday"))</f>
        <v>101_Week3_Tuesday</v>
      </c>
      <c r="AE1901" s="32" t="str">
        <f>IF(LEN(Solution[[#This Row],[Available Delivery Days]]) =1, Solution[[#This Row],[Available Delivery Days]], IF(ISNUMBER(SEARCH(Solution[[#This Row],[New Delivery Day]], Solution[[#This Row],[Available Delivery Days]])), Solution[[#This Row],[New Delivery Day]], Solution[[#This Row],[Old Delivery Day]]))</f>
        <v>T</v>
      </c>
      <c r="AF1901" s="31">
        <v>54.064999999999998</v>
      </c>
      <c r="AG1901" s="31">
        <v>54.064999999999998</v>
      </c>
      <c r="AH1901" s="28" t="s">
        <v>7832</v>
      </c>
      <c r="AI1901" s="28" t="s">
        <v>932</v>
      </c>
      <c r="AJ1901" s="28" t="s">
        <v>7793</v>
      </c>
      <c r="AK1901" s="28" t="s">
        <v>7792</v>
      </c>
      <c r="AL1901" s="28" t="s">
        <v>7797</v>
      </c>
      <c r="AM1901" s="28">
        <f>_xlfn.XLOOKUP(Solution[[#This Row],[Cu_ID]],Master[cu_id],Master[Notes], "none")</f>
        <v>101</v>
      </c>
      <c r="AN1901" s="28">
        <v>0</v>
      </c>
    </row>
    <row r="1902" spans="1:40" x14ac:dyDescent="0.3">
      <c r="A1902" s="53" t="s">
        <v>11692</v>
      </c>
      <c r="B1902" s="37" t="s">
        <v>11693</v>
      </c>
      <c r="C1902" s="37" t="s">
        <v>7728</v>
      </c>
      <c r="D1902" s="28" t="s">
        <v>7719</v>
      </c>
      <c r="E1902" s="28" t="s">
        <v>7789</v>
      </c>
      <c r="F1902" s="28" t="s">
        <v>903</v>
      </c>
      <c r="G1902" s="28" t="s">
        <v>7814</v>
      </c>
      <c r="H1902" s="28" t="s">
        <v>7789</v>
      </c>
      <c r="I1902" s="28" t="s">
        <v>8057</v>
      </c>
      <c r="J1902" s="28">
        <v>40</v>
      </c>
      <c r="K1902" s="35" t="s">
        <v>8058</v>
      </c>
      <c r="L1902" s="35" t="s">
        <v>11694</v>
      </c>
      <c r="M1902" s="30">
        <v>0.14224499091505999</v>
      </c>
      <c r="N1902" s="32" t="s">
        <v>16698</v>
      </c>
      <c r="O1902" s="28" t="s">
        <v>7774</v>
      </c>
      <c r="P1902" s="29">
        <v>0.5413310185185185</v>
      </c>
      <c r="Q1902" s="29">
        <v>0.55170138888888887</v>
      </c>
      <c r="R1902" s="28">
        <v>0</v>
      </c>
      <c r="S1902" s="30">
        <v>14.927777776666668</v>
      </c>
      <c r="T1902" s="32" t="s">
        <v>11695</v>
      </c>
      <c r="U1902" s="32" t="s">
        <v>11696</v>
      </c>
      <c r="V1902" s="30">
        <v>3.7143518533103999E-2</v>
      </c>
      <c r="W1902" s="28">
        <v>0</v>
      </c>
      <c r="X1902" s="28">
        <v>0</v>
      </c>
      <c r="Y1902" s="28" t="s">
        <v>14639</v>
      </c>
      <c r="Z1902" s="28" t="s">
        <v>16423</v>
      </c>
      <c r="AA1902" s="28">
        <v>1</v>
      </c>
      <c r="AB1902" s="28">
        <v>0</v>
      </c>
      <c r="AC1902" s="32">
        <f>Solution[[#This Row],[Old Stop]] +1</f>
        <v>41</v>
      </c>
      <c r="AD1902" s="32" t="str">
        <f>_xlfn.CONCAT(Solution[[#This Row],[Notes]],"_",Solution[[#This Row],[Week '#]],"_", _xlfn.SWITCH(Solution[[#This Row],[Column1]], "M", "Monday", "T", "Tuesday", "W", "Wednesday", "R", "Thursday", "H", "Thursday", "F", "Friday"))</f>
        <v>101_Week4_Tuesday</v>
      </c>
      <c r="AE1902" s="32" t="str">
        <f>IF(LEN(Solution[[#This Row],[Available Delivery Days]]) =1, Solution[[#This Row],[Available Delivery Days]], IF(ISNUMBER(SEARCH(Solution[[#This Row],[New Delivery Day]], Solution[[#This Row],[Available Delivery Days]])), Solution[[#This Row],[New Delivery Day]], Solution[[#This Row],[Old Delivery Day]]))</f>
        <v>T</v>
      </c>
      <c r="AF1902" s="31">
        <v>54.064999999999998</v>
      </c>
      <c r="AG1902" s="31">
        <v>54.064999999999998</v>
      </c>
      <c r="AH1902" s="28" t="s">
        <v>7832</v>
      </c>
      <c r="AI1902" s="28" t="s">
        <v>932</v>
      </c>
      <c r="AJ1902" s="28" t="s">
        <v>7793</v>
      </c>
      <c r="AK1902" s="28" t="s">
        <v>7792</v>
      </c>
      <c r="AL1902" s="28" t="s">
        <v>7797</v>
      </c>
      <c r="AM1902" s="28">
        <f>_xlfn.XLOOKUP(Solution[[#This Row],[Cu_ID]],Master[cu_id],Master[Notes], "none")</f>
        <v>101</v>
      </c>
      <c r="AN1902" s="28">
        <v>0</v>
      </c>
    </row>
    <row r="1903" spans="1:40" x14ac:dyDescent="0.3">
      <c r="A1903" s="53" t="s">
        <v>11712</v>
      </c>
      <c r="B1903" s="37" t="s">
        <v>11713</v>
      </c>
      <c r="C1903" s="37" t="s">
        <v>7728</v>
      </c>
      <c r="D1903" s="28" t="s">
        <v>7717</v>
      </c>
      <c r="E1903" s="28" t="s">
        <v>7789</v>
      </c>
      <c r="F1903" s="28" t="s">
        <v>900</v>
      </c>
      <c r="G1903" s="28" t="s">
        <v>7751</v>
      </c>
      <c r="H1903" s="28" t="s">
        <v>11016</v>
      </c>
      <c r="I1903" s="28" t="s">
        <v>8057</v>
      </c>
      <c r="J1903" s="28">
        <v>45</v>
      </c>
      <c r="K1903" s="35" t="s">
        <v>9389</v>
      </c>
      <c r="L1903" s="35" t="s">
        <v>11714</v>
      </c>
      <c r="M1903" s="30">
        <v>1.8914336003363099</v>
      </c>
      <c r="N1903" s="32" t="s">
        <v>15546</v>
      </c>
      <c r="O1903" s="28" t="s">
        <v>7751</v>
      </c>
      <c r="P1903" s="29">
        <v>0.41987268518518517</v>
      </c>
      <c r="Q1903" s="29">
        <v>0.4269560185185185</v>
      </c>
      <c r="R1903" s="28">
        <v>0</v>
      </c>
      <c r="S1903" s="30">
        <v>10.208333333333334</v>
      </c>
      <c r="T1903" s="32" t="s">
        <v>11715</v>
      </c>
      <c r="U1903" s="32" t="s">
        <v>11716</v>
      </c>
      <c r="V1903" s="30">
        <v>1.7269224671669701</v>
      </c>
      <c r="W1903" s="28">
        <v>0</v>
      </c>
      <c r="X1903" s="28">
        <v>0</v>
      </c>
      <c r="Y1903" s="28" t="s">
        <v>14641</v>
      </c>
      <c r="Z1903" s="28" t="s">
        <v>15508</v>
      </c>
      <c r="AA1903" s="28">
        <v>1</v>
      </c>
      <c r="AB1903" s="28">
        <v>0</v>
      </c>
      <c r="AC1903" s="32">
        <f>Solution[[#This Row],[Old Stop]] +1</f>
        <v>46</v>
      </c>
      <c r="AD1903" s="32" t="str">
        <f>_xlfn.CONCAT(Solution[[#This Row],[Notes]],"_",Solution[[#This Row],[Week '#]],"_", _xlfn.SWITCH(Solution[[#This Row],[Column1]], "M", "Monday", "T", "Tuesday", "W", "Wednesday", "R", "Thursday", "H", "Thursday", "F", "Friday"))</f>
        <v>101_Week2_Wednesday</v>
      </c>
      <c r="AE1903" s="32" t="str">
        <f>IF(LEN(Solution[[#This Row],[Available Delivery Days]]) =1, Solution[[#This Row],[Available Delivery Days]], IF(ISNUMBER(SEARCH(Solution[[#This Row],[New Delivery Day]], Solution[[#This Row],[Available Delivery Days]])), Solution[[#This Row],[New Delivery Day]], Solution[[#This Row],[Old Delivery Day]]))</f>
        <v>W</v>
      </c>
      <c r="AF1903" s="31">
        <v>44.641199999999998</v>
      </c>
      <c r="AG1903" s="31">
        <v>39.155000000000001</v>
      </c>
      <c r="AH1903" s="28" t="s">
        <v>7832</v>
      </c>
      <c r="AI1903" s="28" t="s">
        <v>932</v>
      </c>
      <c r="AJ1903" s="28" t="s">
        <v>7792</v>
      </c>
      <c r="AK1903" s="28" t="s">
        <v>7792</v>
      </c>
      <c r="AL1903" s="28" t="s">
        <v>7797</v>
      </c>
      <c r="AM1903" s="28">
        <f>_xlfn.XLOOKUP(Solution[[#This Row],[Cu_ID]],Master[cu_id],Master[Notes], "none")</f>
        <v>101</v>
      </c>
      <c r="AN1903" s="28">
        <v>0</v>
      </c>
    </row>
    <row r="1904" spans="1:40" x14ac:dyDescent="0.3">
      <c r="A1904" s="53" t="s">
        <v>11712</v>
      </c>
      <c r="B1904" s="37" t="s">
        <v>11713</v>
      </c>
      <c r="C1904" s="37" t="s">
        <v>7728</v>
      </c>
      <c r="D1904" s="28" t="s">
        <v>7719</v>
      </c>
      <c r="E1904" s="28" t="s">
        <v>7789</v>
      </c>
      <c r="F1904" s="28" t="s">
        <v>900</v>
      </c>
      <c r="G1904" s="28" t="s">
        <v>7748</v>
      </c>
      <c r="H1904" s="28" t="s">
        <v>11016</v>
      </c>
      <c r="I1904" s="28" t="s">
        <v>8057</v>
      </c>
      <c r="J1904" s="28">
        <v>45</v>
      </c>
      <c r="K1904" s="35" t="s">
        <v>9389</v>
      </c>
      <c r="L1904" s="35" t="s">
        <v>11714</v>
      </c>
      <c r="M1904" s="30">
        <v>5.4049304947256998</v>
      </c>
      <c r="N1904" s="32" t="s">
        <v>16429</v>
      </c>
      <c r="O1904" s="28" t="s">
        <v>7751</v>
      </c>
      <c r="P1904" s="29">
        <v>0.3802314814814815</v>
      </c>
      <c r="Q1904" s="29">
        <v>0.38731481481481483</v>
      </c>
      <c r="R1904" s="28">
        <v>0</v>
      </c>
      <c r="S1904" s="30">
        <v>10.208333333333334</v>
      </c>
      <c r="T1904" s="32" t="s">
        <v>11715</v>
      </c>
      <c r="U1904" s="32" t="s">
        <v>11716</v>
      </c>
      <c r="V1904" s="30">
        <v>4.8414378889081604</v>
      </c>
      <c r="W1904" s="28">
        <v>0</v>
      </c>
      <c r="X1904" s="28">
        <v>0</v>
      </c>
      <c r="Y1904" s="28" t="s">
        <v>14641</v>
      </c>
      <c r="Z1904" s="28" t="s">
        <v>16425</v>
      </c>
      <c r="AA1904" s="28">
        <v>1</v>
      </c>
      <c r="AB1904" s="28">
        <v>0</v>
      </c>
      <c r="AC1904" s="32">
        <f>Solution[[#This Row],[Old Stop]] +1</f>
        <v>46</v>
      </c>
      <c r="AD1904" s="32" t="str">
        <f>_xlfn.CONCAT(Solution[[#This Row],[Notes]],"_",Solution[[#This Row],[Week '#]],"_", _xlfn.SWITCH(Solution[[#This Row],[Column1]], "M", "Monday", "T", "Tuesday", "W", "Wednesday", "R", "Thursday", "H", "Thursday", "F", "Friday"))</f>
        <v>101_Week4_Wednesday</v>
      </c>
      <c r="AE1904" s="32" t="str">
        <f>IF(LEN(Solution[[#This Row],[Available Delivery Days]]) =1, Solution[[#This Row],[Available Delivery Days]], IF(ISNUMBER(SEARCH(Solution[[#This Row],[New Delivery Day]], Solution[[#This Row],[Available Delivery Days]])), Solution[[#This Row],[New Delivery Day]], Solution[[#This Row],[Old Delivery Day]]))</f>
        <v>W</v>
      </c>
      <c r="AF1904" s="31">
        <v>44.641199999999998</v>
      </c>
      <c r="AG1904" s="31">
        <v>39.155000000000001</v>
      </c>
      <c r="AH1904" s="28" t="s">
        <v>7832</v>
      </c>
      <c r="AI1904" s="28" t="s">
        <v>932</v>
      </c>
      <c r="AJ1904" s="28" t="s">
        <v>7792</v>
      </c>
      <c r="AK1904" s="28" t="s">
        <v>7792</v>
      </c>
      <c r="AL1904" s="28" t="s">
        <v>7797</v>
      </c>
      <c r="AM1904" s="28">
        <f>_xlfn.XLOOKUP(Solution[[#This Row],[Cu_ID]],Master[cu_id],Master[Notes], "none")</f>
        <v>101</v>
      </c>
      <c r="AN1904" s="28">
        <v>0</v>
      </c>
    </row>
    <row r="1905" spans="1:40" x14ac:dyDescent="0.3">
      <c r="A1905" s="53" t="s">
        <v>14394</v>
      </c>
      <c r="B1905" s="37" t="s">
        <v>14395</v>
      </c>
      <c r="C1905" s="37" t="s">
        <v>7728</v>
      </c>
      <c r="D1905" s="28" t="s">
        <v>7718</v>
      </c>
      <c r="E1905" s="28" t="s">
        <v>11016</v>
      </c>
      <c r="F1905" s="28" t="s">
        <v>900</v>
      </c>
      <c r="G1905" s="28" t="s">
        <v>7731</v>
      </c>
      <c r="H1905" s="28" t="s">
        <v>7752</v>
      </c>
      <c r="I1905" s="28" t="s">
        <v>903</v>
      </c>
      <c r="J1905" s="28">
        <v>321</v>
      </c>
      <c r="K1905" s="35" t="s">
        <v>8857</v>
      </c>
      <c r="L1905" s="35" t="s">
        <v>14396</v>
      </c>
      <c r="M1905" s="30">
        <v>4.8679851926863202</v>
      </c>
      <c r="N1905" s="32" t="s">
        <v>16225</v>
      </c>
      <c r="O1905" s="28" t="s">
        <v>7733</v>
      </c>
      <c r="P1905" s="29">
        <v>0.25337962962962962</v>
      </c>
      <c r="Q1905" s="29">
        <v>0.26229166666666665</v>
      </c>
      <c r="R1905" s="28">
        <v>0</v>
      </c>
      <c r="S1905" s="30">
        <v>12.833333333333334</v>
      </c>
      <c r="T1905" s="32" t="s">
        <v>14397</v>
      </c>
      <c r="U1905" s="32" t="s">
        <v>14398</v>
      </c>
      <c r="V1905" s="30">
        <v>1.5252412911604301</v>
      </c>
      <c r="W1905" s="28">
        <v>0</v>
      </c>
      <c r="X1905" s="28">
        <v>0</v>
      </c>
      <c r="Y1905" s="28" t="s">
        <v>14621</v>
      </c>
      <c r="Z1905" s="28" t="s">
        <v>16202</v>
      </c>
      <c r="AA1905" s="28">
        <v>1</v>
      </c>
      <c r="AB1905" s="28">
        <v>0</v>
      </c>
      <c r="AC1905" s="32">
        <f>Solution[[#This Row],[Old Stop]] +1</f>
        <v>322</v>
      </c>
      <c r="AD1905" s="32" t="str">
        <f>_xlfn.CONCAT(Solution[[#This Row],[Notes]],"_",Solution[[#This Row],[Week '#]],"_", _xlfn.SWITCH(Solution[[#This Row],[Column1]], "M", "Monday", "T", "Tuesday", "W", "Wednesday", "R", "Thursday", "H", "Thursday", "F", "Friday"))</f>
        <v>105_Week3_Wednesday</v>
      </c>
      <c r="AE1905" s="32" t="str">
        <f>IF(LEN(Solution[[#This Row],[Available Delivery Days]]) =1, Solution[[#This Row],[Available Delivery Days]], IF(ISNUMBER(SEARCH(Solution[[#This Row],[New Delivery Day]], Solution[[#This Row],[Available Delivery Days]])), Solution[[#This Row],[New Delivery Day]], Solution[[#This Row],[Old Delivery Day]]))</f>
        <v>W</v>
      </c>
      <c r="AF1905" s="31">
        <v>8.7524999999999995</v>
      </c>
      <c r="AG1905" s="31">
        <v>8.7524999999999995</v>
      </c>
      <c r="AH1905" s="28" t="s">
        <v>7832</v>
      </c>
      <c r="AI1905" s="28" t="s">
        <v>932</v>
      </c>
      <c r="AJ1905" s="28" t="s">
        <v>7792</v>
      </c>
      <c r="AK1905" s="28" t="s">
        <v>7792</v>
      </c>
      <c r="AL1905" s="28" t="s">
        <v>7797</v>
      </c>
      <c r="AM1905" s="28">
        <f>_xlfn.XLOOKUP(Solution[[#This Row],[Cu_ID]],Master[cu_id],Master[Notes], "none")</f>
        <v>105</v>
      </c>
      <c r="AN1905" s="28">
        <v>0</v>
      </c>
    </row>
    <row r="1906" spans="1:40" x14ac:dyDescent="0.3">
      <c r="A1906" s="53" t="s">
        <v>12392</v>
      </c>
      <c r="B1906" s="37" t="s">
        <v>12393</v>
      </c>
      <c r="C1906" s="37" t="s">
        <v>7728</v>
      </c>
      <c r="D1906" s="28" t="s">
        <v>7716</v>
      </c>
      <c r="E1906" s="28" t="s">
        <v>7752</v>
      </c>
      <c r="F1906" s="28" t="s">
        <v>903</v>
      </c>
      <c r="G1906" s="28" t="s">
        <v>7722</v>
      </c>
      <c r="H1906" s="28" t="s">
        <v>11016</v>
      </c>
      <c r="I1906" s="28" t="s">
        <v>903</v>
      </c>
      <c r="J1906" s="28">
        <v>285</v>
      </c>
      <c r="K1906" s="35" t="s">
        <v>9248</v>
      </c>
      <c r="L1906" s="35" t="s">
        <v>12394</v>
      </c>
      <c r="M1906" s="30">
        <v>15.261454986408401</v>
      </c>
      <c r="N1906" s="32" t="s">
        <v>14941</v>
      </c>
      <c r="O1906" s="28" t="s">
        <v>7756</v>
      </c>
      <c r="P1906" s="29">
        <v>0.33086805555555554</v>
      </c>
      <c r="Q1906" s="29">
        <v>0.35086805555555556</v>
      </c>
      <c r="R1906" s="28">
        <v>0</v>
      </c>
      <c r="S1906" s="30">
        <v>28.8</v>
      </c>
      <c r="T1906" s="32" t="s">
        <v>12395</v>
      </c>
      <c r="U1906" s="32" t="s">
        <v>12396</v>
      </c>
      <c r="V1906" s="30">
        <v>17.362661808375101</v>
      </c>
      <c r="W1906" s="28">
        <v>0</v>
      </c>
      <c r="X1906" s="28">
        <v>0</v>
      </c>
      <c r="Y1906" s="28" t="s">
        <v>14631</v>
      </c>
      <c r="Z1906" s="28" t="s">
        <v>14632</v>
      </c>
      <c r="AA1906" s="28">
        <v>1</v>
      </c>
      <c r="AB1906" s="28">
        <v>0</v>
      </c>
      <c r="AC1906" s="32">
        <f>Solution[[#This Row],[Old Stop]] +1</f>
        <v>286</v>
      </c>
      <c r="AD1906" s="32" t="str">
        <f>_xlfn.CONCAT(Solution[[#This Row],[Notes]],"_",Solution[[#This Row],[Week '#]],"_", _xlfn.SWITCH(Solution[[#This Row],[Column1]], "M", "Monday", "T", "Tuesday", "W", "Wednesday", "R", "Thursday", "H", "Thursday", "F", "Friday"))</f>
        <v>103_Week1_Tuesday</v>
      </c>
      <c r="AE1906" s="32" t="str">
        <f>IF(LEN(Solution[[#This Row],[Available Delivery Days]]) =1, Solution[[#This Row],[Available Delivery Days]], IF(ISNUMBER(SEARCH(Solution[[#This Row],[New Delivery Day]], Solution[[#This Row],[Available Delivery Days]])), Solution[[#This Row],[New Delivery Day]], Solution[[#This Row],[Old Delivery Day]]))</f>
        <v>T</v>
      </c>
      <c r="AF1906" s="31">
        <v>36.68</v>
      </c>
      <c r="AG1906" s="31">
        <v>0</v>
      </c>
      <c r="AH1906" s="28" t="s">
        <v>7832</v>
      </c>
      <c r="AI1906" s="28" t="s">
        <v>932</v>
      </c>
      <c r="AJ1906" s="28" t="s">
        <v>7792</v>
      </c>
      <c r="AK1906" s="28" t="s">
        <v>7793</v>
      </c>
      <c r="AL1906" s="28" t="s">
        <v>7797</v>
      </c>
      <c r="AM1906" s="28">
        <f>_xlfn.XLOOKUP(Solution[[#This Row],[Cu_ID]],Master[cu_id],Master[Notes], "none")</f>
        <v>103</v>
      </c>
      <c r="AN1906" s="28">
        <v>0</v>
      </c>
    </row>
    <row r="1907" spans="1:40" x14ac:dyDescent="0.3">
      <c r="A1907" s="53" t="s">
        <v>12392</v>
      </c>
      <c r="B1907" s="37" t="s">
        <v>12393</v>
      </c>
      <c r="C1907" s="37" t="s">
        <v>7728</v>
      </c>
      <c r="D1907" s="28" t="s">
        <v>7718</v>
      </c>
      <c r="E1907" s="28" t="s">
        <v>7752</v>
      </c>
      <c r="F1907" s="28" t="s">
        <v>903</v>
      </c>
      <c r="G1907" s="28" t="s">
        <v>7733</v>
      </c>
      <c r="H1907" s="28" t="s">
        <v>11016</v>
      </c>
      <c r="I1907" s="28" t="s">
        <v>903</v>
      </c>
      <c r="J1907" s="28">
        <v>285</v>
      </c>
      <c r="K1907" s="35" t="s">
        <v>9248</v>
      </c>
      <c r="L1907" s="35" t="s">
        <v>12394</v>
      </c>
      <c r="M1907" s="30">
        <v>8.8437121659517306</v>
      </c>
      <c r="N1907" s="32" t="s">
        <v>16012</v>
      </c>
      <c r="O1907" s="28" t="s">
        <v>7756</v>
      </c>
      <c r="P1907" s="29">
        <v>0.32807870370370368</v>
      </c>
      <c r="Q1907" s="29">
        <v>0.3480787037037037</v>
      </c>
      <c r="R1907" s="28">
        <v>0</v>
      </c>
      <c r="S1907" s="30">
        <v>28.8</v>
      </c>
      <c r="T1907" s="32" t="s">
        <v>12395</v>
      </c>
      <c r="U1907" s="32" t="s">
        <v>12396</v>
      </c>
      <c r="V1907" s="30">
        <v>9.0824411894922896</v>
      </c>
      <c r="W1907" s="28">
        <v>0</v>
      </c>
      <c r="X1907" s="28">
        <v>0</v>
      </c>
      <c r="Y1907" s="28" t="s">
        <v>14631</v>
      </c>
      <c r="Z1907" s="28" t="s">
        <v>15888</v>
      </c>
      <c r="AA1907" s="28">
        <v>1</v>
      </c>
      <c r="AB1907" s="28">
        <v>0</v>
      </c>
      <c r="AC1907" s="32">
        <f>Solution[[#This Row],[Old Stop]] +1</f>
        <v>286</v>
      </c>
      <c r="AD1907" s="32" t="str">
        <f>_xlfn.CONCAT(Solution[[#This Row],[Notes]],"_",Solution[[#This Row],[Week '#]],"_", _xlfn.SWITCH(Solution[[#This Row],[Column1]], "M", "Monday", "T", "Tuesday", "W", "Wednesday", "R", "Thursday", "H", "Thursday", "F", "Friday"))</f>
        <v>103_Week3_Tuesday</v>
      </c>
      <c r="AE1907" s="32" t="str">
        <f>IF(LEN(Solution[[#This Row],[Available Delivery Days]]) =1, Solution[[#This Row],[Available Delivery Days]], IF(ISNUMBER(SEARCH(Solution[[#This Row],[New Delivery Day]], Solution[[#This Row],[Available Delivery Days]])), Solution[[#This Row],[New Delivery Day]], Solution[[#This Row],[Old Delivery Day]]))</f>
        <v>T</v>
      </c>
      <c r="AF1907" s="31">
        <v>36.68</v>
      </c>
      <c r="AG1907" s="31">
        <v>0</v>
      </c>
      <c r="AH1907" s="28" t="s">
        <v>7832</v>
      </c>
      <c r="AI1907" s="28" t="s">
        <v>932</v>
      </c>
      <c r="AJ1907" s="28" t="s">
        <v>7792</v>
      </c>
      <c r="AK1907" s="28" t="s">
        <v>7793</v>
      </c>
      <c r="AL1907" s="28" t="s">
        <v>7797</v>
      </c>
      <c r="AM1907" s="28">
        <f>_xlfn.XLOOKUP(Solution[[#This Row],[Cu_ID]],Master[cu_id],Master[Notes], "none")</f>
        <v>103</v>
      </c>
      <c r="AN1907" s="28">
        <v>0</v>
      </c>
    </row>
    <row r="1908" spans="1:40" x14ac:dyDescent="0.3">
      <c r="A1908" s="53" t="s">
        <v>13275</v>
      </c>
      <c r="B1908" s="37" t="s">
        <v>13276</v>
      </c>
      <c r="C1908" s="37" t="s">
        <v>7728</v>
      </c>
      <c r="D1908" s="28" t="s">
        <v>7716</v>
      </c>
      <c r="E1908" s="28" t="s">
        <v>7734</v>
      </c>
      <c r="F1908" s="28" t="s">
        <v>901</v>
      </c>
      <c r="G1908" s="28" t="s">
        <v>7813</v>
      </c>
      <c r="H1908" s="28" t="s">
        <v>7734</v>
      </c>
      <c r="I1908" s="28" t="s">
        <v>900</v>
      </c>
      <c r="J1908" s="28">
        <v>500</v>
      </c>
      <c r="K1908" s="35" t="s">
        <v>8453</v>
      </c>
      <c r="L1908" s="35" t="s">
        <v>13277</v>
      </c>
      <c r="M1908" s="30">
        <v>5.5804054401814902</v>
      </c>
      <c r="N1908" s="32" t="s">
        <v>14858</v>
      </c>
      <c r="O1908" s="28" t="s">
        <v>7774</v>
      </c>
      <c r="P1908" s="29">
        <v>0.55936342592592592</v>
      </c>
      <c r="Q1908" s="29">
        <v>0.56427083333333339</v>
      </c>
      <c r="R1908" s="28">
        <v>0</v>
      </c>
      <c r="S1908" s="30">
        <v>7.0666666666666664</v>
      </c>
      <c r="T1908" s="32" t="s">
        <v>13278</v>
      </c>
      <c r="U1908" s="32" t="s">
        <v>13279</v>
      </c>
      <c r="V1908" s="30">
        <v>3.5486814115080199</v>
      </c>
      <c r="W1908" s="28">
        <v>0</v>
      </c>
      <c r="X1908" s="28">
        <v>0</v>
      </c>
      <c r="Y1908" s="28" t="s">
        <v>14567</v>
      </c>
      <c r="Z1908" s="28" t="s">
        <v>14568</v>
      </c>
      <c r="AA1908" s="28">
        <v>1</v>
      </c>
      <c r="AB1908" s="28">
        <v>0</v>
      </c>
      <c r="AC1908" s="32">
        <f>Solution[[#This Row],[Old Stop]] +1</f>
        <v>501</v>
      </c>
      <c r="AD1908" s="32" t="str">
        <f>_xlfn.CONCAT(Solution[[#This Row],[Notes]],"_",Solution[[#This Row],[Week '#]],"_", _xlfn.SWITCH(Solution[[#This Row],[Column1]], "M", "Monday", "T", "Tuesday", "W", "Wednesday", "R", "Thursday", "H", "Thursday", "F", "Friday"))</f>
        <v>102_Week1_Monday</v>
      </c>
      <c r="AE1908" s="32" t="str">
        <f>IF(LEN(Solution[[#This Row],[Available Delivery Days]]) =1, Solution[[#This Row],[Available Delivery Days]], IF(ISNUMBER(SEARCH(Solution[[#This Row],[New Delivery Day]], Solution[[#This Row],[Available Delivery Days]])), Solution[[#This Row],[New Delivery Day]], Solution[[#This Row],[Old Delivery Day]]))</f>
        <v>M</v>
      </c>
      <c r="AF1908" s="31">
        <v>46.19</v>
      </c>
      <c r="AG1908" s="31">
        <v>44.85</v>
      </c>
      <c r="AH1908" s="28" t="s">
        <v>7832</v>
      </c>
      <c r="AI1908" s="28" t="s">
        <v>932</v>
      </c>
      <c r="AJ1908" s="28" t="s">
        <v>7793</v>
      </c>
      <c r="AK1908" s="28" t="s">
        <v>7792</v>
      </c>
      <c r="AL1908" s="28" t="s">
        <v>7797</v>
      </c>
      <c r="AM1908" s="28">
        <f>_xlfn.XLOOKUP(Solution[[#This Row],[Cu_ID]],Master[cu_id],Master[Notes], "none")</f>
        <v>102</v>
      </c>
      <c r="AN1908" s="28">
        <v>0</v>
      </c>
    </row>
    <row r="1909" spans="1:40" x14ac:dyDescent="0.3">
      <c r="A1909" s="53" t="s">
        <v>13275</v>
      </c>
      <c r="B1909" s="37" t="s">
        <v>13276</v>
      </c>
      <c r="C1909" s="37" t="s">
        <v>7728</v>
      </c>
      <c r="D1909" s="28" t="s">
        <v>7717</v>
      </c>
      <c r="E1909" s="28" t="s">
        <v>7734</v>
      </c>
      <c r="F1909" s="28" t="s">
        <v>901</v>
      </c>
      <c r="G1909" s="28" t="s">
        <v>7813</v>
      </c>
      <c r="H1909" s="28" t="s">
        <v>7734</v>
      </c>
      <c r="I1909" s="28" t="s">
        <v>900</v>
      </c>
      <c r="J1909" s="28">
        <v>500</v>
      </c>
      <c r="K1909" s="35" t="s">
        <v>8453</v>
      </c>
      <c r="L1909" s="35" t="s">
        <v>13277</v>
      </c>
      <c r="M1909" s="30">
        <v>5.5804054401814902</v>
      </c>
      <c r="N1909" s="32" t="s">
        <v>14859</v>
      </c>
      <c r="O1909" s="28" t="s">
        <v>7774</v>
      </c>
      <c r="P1909" s="29">
        <v>0.55686342592592597</v>
      </c>
      <c r="Q1909" s="29">
        <v>0.56177083333333333</v>
      </c>
      <c r="R1909" s="28">
        <v>0</v>
      </c>
      <c r="S1909" s="30">
        <v>7.0666666666666664</v>
      </c>
      <c r="T1909" s="32" t="s">
        <v>13278</v>
      </c>
      <c r="U1909" s="32" t="s">
        <v>13279</v>
      </c>
      <c r="V1909" s="30">
        <v>3.5486814115080199</v>
      </c>
      <c r="W1909" s="28">
        <v>0</v>
      </c>
      <c r="X1909" s="28">
        <v>0</v>
      </c>
      <c r="Y1909" s="28" t="s">
        <v>14567</v>
      </c>
      <c r="Z1909" s="28" t="s">
        <v>14570</v>
      </c>
      <c r="AA1909" s="28">
        <v>1</v>
      </c>
      <c r="AB1909" s="28">
        <v>0</v>
      </c>
      <c r="AC1909" s="32">
        <f>Solution[[#This Row],[Old Stop]] +1</f>
        <v>501</v>
      </c>
      <c r="AD1909" s="32" t="str">
        <f>_xlfn.CONCAT(Solution[[#This Row],[Notes]],"_",Solution[[#This Row],[Week '#]],"_", _xlfn.SWITCH(Solution[[#This Row],[Column1]], "M", "Monday", "T", "Tuesday", "W", "Wednesday", "R", "Thursday", "H", "Thursday", "F", "Friday"))</f>
        <v>102_Week2_Monday</v>
      </c>
      <c r="AE1909" s="32" t="str">
        <f>IF(LEN(Solution[[#This Row],[Available Delivery Days]]) =1, Solution[[#This Row],[Available Delivery Days]], IF(ISNUMBER(SEARCH(Solution[[#This Row],[New Delivery Day]], Solution[[#This Row],[Available Delivery Days]])), Solution[[#This Row],[New Delivery Day]], Solution[[#This Row],[Old Delivery Day]]))</f>
        <v>M</v>
      </c>
      <c r="AF1909" s="31">
        <v>46.19</v>
      </c>
      <c r="AG1909" s="31">
        <v>44.85</v>
      </c>
      <c r="AH1909" s="28" t="s">
        <v>7832</v>
      </c>
      <c r="AI1909" s="28" t="s">
        <v>932</v>
      </c>
      <c r="AJ1909" s="28" t="s">
        <v>7793</v>
      </c>
      <c r="AK1909" s="28" t="s">
        <v>7792</v>
      </c>
      <c r="AL1909" s="28" t="s">
        <v>7797</v>
      </c>
      <c r="AM1909" s="28">
        <f>_xlfn.XLOOKUP(Solution[[#This Row],[Cu_ID]],Master[cu_id],Master[Notes], "none")</f>
        <v>102</v>
      </c>
      <c r="AN1909" s="28">
        <v>0</v>
      </c>
    </row>
    <row r="1910" spans="1:40" x14ac:dyDescent="0.3">
      <c r="A1910" s="53" t="s">
        <v>13275</v>
      </c>
      <c r="B1910" s="37" t="s">
        <v>13276</v>
      </c>
      <c r="C1910" s="37" t="s">
        <v>7728</v>
      </c>
      <c r="D1910" s="28" t="s">
        <v>7718</v>
      </c>
      <c r="E1910" s="28" t="s">
        <v>7734</v>
      </c>
      <c r="F1910" s="28" t="s">
        <v>901</v>
      </c>
      <c r="G1910" s="28" t="s">
        <v>7782</v>
      </c>
      <c r="H1910" s="28" t="s">
        <v>7734</v>
      </c>
      <c r="I1910" s="28" t="s">
        <v>900</v>
      </c>
      <c r="J1910" s="28">
        <v>500</v>
      </c>
      <c r="K1910" s="35" t="s">
        <v>8453</v>
      </c>
      <c r="L1910" s="35" t="s">
        <v>13277</v>
      </c>
      <c r="M1910" s="30">
        <v>5.5804054401814902</v>
      </c>
      <c r="N1910" s="32" t="s">
        <v>15937</v>
      </c>
      <c r="O1910" s="28" t="s">
        <v>7774</v>
      </c>
      <c r="P1910" s="29">
        <v>0.54453703703703704</v>
      </c>
      <c r="Q1910" s="29">
        <v>0.5494444444444444</v>
      </c>
      <c r="R1910" s="28">
        <v>0</v>
      </c>
      <c r="S1910" s="30">
        <v>7.0666666666666664</v>
      </c>
      <c r="T1910" s="32" t="s">
        <v>13278</v>
      </c>
      <c r="U1910" s="32" t="s">
        <v>13279</v>
      </c>
      <c r="V1910" s="30">
        <v>3.5486814115080199</v>
      </c>
      <c r="W1910" s="28">
        <v>0</v>
      </c>
      <c r="X1910" s="28">
        <v>0</v>
      </c>
      <c r="Y1910" s="28" t="s">
        <v>14567</v>
      </c>
      <c r="Z1910" s="28" t="s">
        <v>15696</v>
      </c>
      <c r="AA1910" s="28">
        <v>1</v>
      </c>
      <c r="AB1910" s="28">
        <v>0</v>
      </c>
      <c r="AC1910" s="32">
        <f>Solution[[#This Row],[Old Stop]] +1</f>
        <v>501</v>
      </c>
      <c r="AD1910" s="32" t="str">
        <f>_xlfn.CONCAT(Solution[[#This Row],[Notes]],"_",Solution[[#This Row],[Week '#]],"_", _xlfn.SWITCH(Solution[[#This Row],[Column1]], "M", "Monday", "T", "Tuesday", "W", "Wednesday", "R", "Thursday", "H", "Thursday", "F", "Friday"))</f>
        <v>102_Week3_Monday</v>
      </c>
      <c r="AE1910" s="32" t="str">
        <f>IF(LEN(Solution[[#This Row],[Available Delivery Days]]) =1, Solution[[#This Row],[Available Delivery Days]], IF(ISNUMBER(SEARCH(Solution[[#This Row],[New Delivery Day]], Solution[[#This Row],[Available Delivery Days]])), Solution[[#This Row],[New Delivery Day]], Solution[[#This Row],[Old Delivery Day]]))</f>
        <v>M</v>
      </c>
      <c r="AF1910" s="31">
        <v>46.19</v>
      </c>
      <c r="AG1910" s="31">
        <v>44.85</v>
      </c>
      <c r="AH1910" s="28" t="s">
        <v>7832</v>
      </c>
      <c r="AI1910" s="28" t="s">
        <v>932</v>
      </c>
      <c r="AJ1910" s="28" t="s">
        <v>7793</v>
      </c>
      <c r="AK1910" s="28" t="s">
        <v>7792</v>
      </c>
      <c r="AL1910" s="28" t="s">
        <v>7797</v>
      </c>
      <c r="AM1910" s="28">
        <f>_xlfn.XLOOKUP(Solution[[#This Row],[Cu_ID]],Master[cu_id],Master[Notes], "none")</f>
        <v>102</v>
      </c>
      <c r="AN1910" s="28">
        <v>0</v>
      </c>
    </row>
    <row r="1911" spans="1:40" x14ac:dyDescent="0.3">
      <c r="A1911" s="53" t="s">
        <v>13275</v>
      </c>
      <c r="B1911" s="37" t="s">
        <v>13276</v>
      </c>
      <c r="C1911" s="37" t="s">
        <v>7728</v>
      </c>
      <c r="D1911" s="28" t="s">
        <v>7719</v>
      </c>
      <c r="E1911" s="28" t="s">
        <v>7734</v>
      </c>
      <c r="F1911" s="28" t="s">
        <v>901</v>
      </c>
      <c r="G1911" s="28" t="s">
        <v>7813</v>
      </c>
      <c r="H1911" s="28" t="s">
        <v>7734</v>
      </c>
      <c r="I1911" s="28" t="s">
        <v>900</v>
      </c>
      <c r="J1911" s="28">
        <v>500</v>
      </c>
      <c r="K1911" s="35" t="s">
        <v>8453</v>
      </c>
      <c r="L1911" s="35" t="s">
        <v>13277</v>
      </c>
      <c r="M1911" s="30">
        <v>5.5804054401814902</v>
      </c>
      <c r="N1911" s="32" t="s">
        <v>16337</v>
      </c>
      <c r="O1911" s="28" t="s">
        <v>7774</v>
      </c>
      <c r="P1911" s="29">
        <v>0.55686342592592597</v>
      </c>
      <c r="Q1911" s="29">
        <v>0.56177083333333333</v>
      </c>
      <c r="R1911" s="28">
        <v>0</v>
      </c>
      <c r="S1911" s="30">
        <v>7.0666666666666664</v>
      </c>
      <c r="T1911" s="32" t="s">
        <v>13278</v>
      </c>
      <c r="U1911" s="32" t="s">
        <v>13279</v>
      </c>
      <c r="V1911" s="30">
        <v>3.5486814115080199</v>
      </c>
      <c r="W1911" s="28">
        <v>0</v>
      </c>
      <c r="X1911" s="28">
        <v>0</v>
      </c>
      <c r="Y1911" s="28" t="s">
        <v>14567</v>
      </c>
      <c r="Z1911" s="28" t="s">
        <v>16338</v>
      </c>
      <c r="AA1911" s="28">
        <v>1</v>
      </c>
      <c r="AB1911" s="28">
        <v>0</v>
      </c>
      <c r="AC1911" s="32">
        <f>Solution[[#This Row],[Old Stop]] +1</f>
        <v>501</v>
      </c>
      <c r="AD1911" s="32" t="str">
        <f>_xlfn.CONCAT(Solution[[#This Row],[Notes]],"_",Solution[[#This Row],[Week '#]],"_", _xlfn.SWITCH(Solution[[#This Row],[Column1]], "M", "Monday", "T", "Tuesday", "W", "Wednesday", "R", "Thursday", "H", "Thursday", "F", "Friday"))</f>
        <v>102_Week4_Monday</v>
      </c>
      <c r="AE1911" s="32" t="str">
        <f>IF(LEN(Solution[[#This Row],[Available Delivery Days]]) =1, Solution[[#This Row],[Available Delivery Days]], IF(ISNUMBER(SEARCH(Solution[[#This Row],[New Delivery Day]], Solution[[#This Row],[Available Delivery Days]])), Solution[[#This Row],[New Delivery Day]], Solution[[#This Row],[Old Delivery Day]]))</f>
        <v>M</v>
      </c>
      <c r="AF1911" s="31">
        <v>46.19</v>
      </c>
      <c r="AG1911" s="31">
        <v>44.85</v>
      </c>
      <c r="AH1911" s="28" t="s">
        <v>7832</v>
      </c>
      <c r="AI1911" s="28" t="s">
        <v>932</v>
      </c>
      <c r="AJ1911" s="28" t="s">
        <v>7793</v>
      </c>
      <c r="AK1911" s="28" t="s">
        <v>7792</v>
      </c>
      <c r="AL1911" s="28" t="s">
        <v>7797</v>
      </c>
      <c r="AM1911" s="28">
        <f>_xlfn.XLOOKUP(Solution[[#This Row],[Cu_ID]],Master[cu_id],Master[Notes], "none")</f>
        <v>102</v>
      </c>
      <c r="AN1911" s="28">
        <v>0</v>
      </c>
    </row>
    <row r="1912" spans="1:40" x14ac:dyDescent="0.3">
      <c r="A1912" s="53" t="s">
        <v>12518</v>
      </c>
      <c r="B1912" s="37" t="s">
        <v>12519</v>
      </c>
      <c r="C1912" s="37" t="s">
        <v>7728</v>
      </c>
      <c r="D1912" s="28" t="s">
        <v>7717</v>
      </c>
      <c r="E1912" s="28" t="s">
        <v>11016</v>
      </c>
      <c r="F1912" s="28" t="s">
        <v>902</v>
      </c>
      <c r="G1912" s="28" t="s">
        <v>7763</v>
      </c>
      <c r="H1912" s="28" t="s">
        <v>7789</v>
      </c>
      <c r="I1912" s="28" t="s">
        <v>900</v>
      </c>
      <c r="J1912" s="28">
        <v>155</v>
      </c>
      <c r="K1912" s="35" t="s">
        <v>8015</v>
      </c>
      <c r="L1912" s="35" t="s">
        <v>12520</v>
      </c>
      <c r="M1912" s="30">
        <v>0.31254253163933798</v>
      </c>
      <c r="N1912" s="32" t="s">
        <v>15280</v>
      </c>
      <c r="O1912" s="28" t="s">
        <v>7751</v>
      </c>
      <c r="P1912" s="29">
        <v>0.39489583333333333</v>
      </c>
      <c r="Q1912" s="29">
        <v>0.39649305555555553</v>
      </c>
      <c r="R1912" s="28">
        <v>0</v>
      </c>
      <c r="S1912" s="30">
        <v>2.3000000000000003</v>
      </c>
      <c r="T1912" s="32" t="s">
        <v>12521</v>
      </c>
      <c r="U1912" s="32" t="s">
        <v>12522</v>
      </c>
      <c r="V1912" s="30">
        <v>0.118226193602726</v>
      </c>
      <c r="W1912" s="28">
        <v>0</v>
      </c>
      <c r="X1912" s="28">
        <v>0</v>
      </c>
      <c r="Y1912" s="28" t="s">
        <v>14627</v>
      </c>
      <c r="Z1912" s="28" t="s">
        <v>14648</v>
      </c>
      <c r="AA1912" s="28">
        <v>1</v>
      </c>
      <c r="AB1912" s="28">
        <v>0</v>
      </c>
      <c r="AC1912" s="32">
        <f>Solution[[#This Row],[Old Stop]] +1</f>
        <v>156</v>
      </c>
      <c r="AD1912" s="32" t="str">
        <f>_xlfn.CONCAT(Solution[[#This Row],[Notes]],"_",Solution[[#This Row],[Week '#]],"_", _xlfn.SWITCH(Solution[[#This Row],[Column1]], "M", "Monday", "T", "Tuesday", "W", "Wednesday", "R", "Thursday", "H", "Thursday", "F", "Friday"))</f>
        <v>101_Week2_Wednesday</v>
      </c>
      <c r="AE1912" s="32" t="str">
        <f>IF(LEN(Solution[[#This Row],[Available Delivery Days]]) =1, Solution[[#This Row],[Available Delivery Days]], IF(ISNUMBER(SEARCH(Solution[[#This Row],[New Delivery Day]], Solution[[#This Row],[Available Delivery Days]])), Solution[[#This Row],[New Delivery Day]], Solution[[#This Row],[Old Delivery Day]]))</f>
        <v>W</v>
      </c>
      <c r="AF1912" s="31">
        <v>0</v>
      </c>
      <c r="AG1912" s="31">
        <v>0</v>
      </c>
      <c r="AH1912" s="28" t="s">
        <v>7832</v>
      </c>
      <c r="AI1912" s="28" t="s">
        <v>3874</v>
      </c>
      <c r="AJ1912" s="28" t="s">
        <v>7792</v>
      </c>
      <c r="AK1912" s="28" t="s">
        <v>7792</v>
      </c>
      <c r="AL1912" s="28" t="s">
        <v>7796</v>
      </c>
      <c r="AM1912" s="28">
        <f>_xlfn.XLOOKUP(Solution[[#This Row],[Cu_ID]],Master[cu_id],Master[Notes], "none")</f>
        <v>101</v>
      </c>
      <c r="AN1912" s="28">
        <v>0</v>
      </c>
    </row>
    <row r="1913" spans="1:40" x14ac:dyDescent="0.3">
      <c r="A1913" s="53" t="s">
        <v>12518</v>
      </c>
      <c r="B1913" s="37" t="s">
        <v>12519</v>
      </c>
      <c r="C1913" s="37" t="s">
        <v>7728</v>
      </c>
      <c r="D1913" s="28" t="s">
        <v>7719</v>
      </c>
      <c r="E1913" s="28" t="s">
        <v>11016</v>
      </c>
      <c r="F1913" s="28" t="s">
        <v>902</v>
      </c>
      <c r="G1913" s="28" t="s">
        <v>7723</v>
      </c>
      <c r="H1913" s="28" t="s">
        <v>7789</v>
      </c>
      <c r="I1913" s="28" t="s">
        <v>900</v>
      </c>
      <c r="J1913" s="28">
        <v>155</v>
      </c>
      <c r="K1913" s="35" t="s">
        <v>8015</v>
      </c>
      <c r="L1913" s="35" t="s">
        <v>12520</v>
      </c>
      <c r="M1913" s="30">
        <v>0.31254253163933798</v>
      </c>
      <c r="N1913" s="32" t="s">
        <v>16765</v>
      </c>
      <c r="O1913" s="28" t="s">
        <v>7751</v>
      </c>
      <c r="P1913" s="29">
        <v>0.37603009259259257</v>
      </c>
      <c r="Q1913" s="29">
        <v>0.37762731481481482</v>
      </c>
      <c r="R1913" s="28">
        <v>0</v>
      </c>
      <c r="S1913" s="30">
        <v>2.3000000000000003</v>
      </c>
      <c r="T1913" s="32" t="s">
        <v>12521</v>
      </c>
      <c r="U1913" s="32" t="s">
        <v>12522</v>
      </c>
      <c r="V1913" s="30">
        <v>0.118226193602726</v>
      </c>
      <c r="W1913" s="28">
        <v>0</v>
      </c>
      <c r="X1913" s="28">
        <v>0</v>
      </c>
      <c r="Y1913" s="28" t="s">
        <v>14627</v>
      </c>
      <c r="Z1913" s="28" t="s">
        <v>16642</v>
      </c>
      <c r="AA1913" s="28">
        <v>1</v>
      </c>
      <c r="AB1913" s="28">
        <v>0</v>
      </c>
      <c r="AC1913" s="32">
        <f>Solution[[#This Row],[Old Stop]] +1</f>
        <v>156</v>
      </c>
      <c r="AD1913" s="32" t="str">
        <f>_xlfn.CONCAT(Solution[[#This Row],[Notes]],"_",Solution[[#This Row],[Week '#]],"_", _xlfn.SWITCH(Solution[[#This Row],[Column1]], "M", "Monday", "T", "Tuesday", "W", "Wednesday", "R", "Thursday", "H", "Thursday", "F", "Friday"))</f>
        <v>101_Week4_Wednesday</v>
      </c>
      <c r="AE1913" s="32" t="str">
        <f>IF(LEN(Solution[[#This Row],[Available Delivery Days]]) =1, Solution[[#This Row],[Available Delivery Days]], IF(ISNUMBER(SEARCH(Solution[[#This Row],[New Delivery Day]], Solution[[#This Row],[Available Delivery Days]])), Solution[[#This Row],[New Delivery Day]], Solution[[#This Row],[Old Delivery Day]]))</f>
        <v>W</v>
      </c>
      <c r="AF1913" s="31">
        <v>0</v>
      </c>
      <c r="AG1913" s="31">
        <v>0</v>
      </c>
      <c r="AH1913" s="28" t="s">
        <v>7832</v>
      </c>
      <c r="AI1913" s="28" t="s">
        <v>3874</v>
      </c>
      <c r="AJ1913" s="28" t="s">
        <v>7792</v>
      </c>
      <c r="AK1913" s="28" t="s">
        <v>7792</v>
      </c>
      <c r="AL1913" s="28" t="s">
        <v>7796</v>
      </c>
      <c r="AM1913" s="28">
        <f>_xlfn.XLOOKUP(Solution[[#This Row],[Cu_ID]],Master[cu_id],Master[Notes], "none")</f>
        <v>101</v>
      </c>
      <c r="AN1913" s="28">
        <v>0</v>
      </c>
    </row>
    <row r="1914" spans="1:40" x14ac:dyDescent="0.3">
      <c r="A1914" s="53" t="s">
        <v>13219</v>
      </c>
      <c r="B1914" s="37" t="s">
        <v>13220</v>
      </c>
      <c r="C1914" s="37" t="s">
        <v>7728</v>
      </c>
      <c r="D1914" s="28" t="s">
        <v>7717</v>
      </c>
      <c r="E1914" s="28" t="s">
        <v>7752</v>
      </c>
      <c r="F1914" s="28" t="s">
        <v>936</v>
      </c>
      <c r="G1914" s="28" t="s">
        <v>7768</v>
      </c>
      <c r="H1914" s="28" t="s">
        <v>7752</v>
      </c>
      <c r="I1914" s="28" t="s">
        <v>8057</v>
      </c>
      <c r="J1914" s="28">
        <v>81</v>
      </c>
      <c r="K1914" s="35" t="s">
        <v>8952</v>
      </c>
      <c r="L1914" s="35" t="s">
        <v>13221</v>
      </c>
      <c r="M1914" s="30">
        <v>1.4319829400628801</v>
      </c>
      <c r="N1914" s="32" t="s">
        <v>15454</v>
      </c>
      <c r="O1914" s="28" t="s">
        <v>7756</v>
      </c>
      <c r="P1914" s="29">
        <v>0.43549768518518517</v>
      </c>
      <c r="Q1914" s="29">
        <v>0.4377199074074074</v>
      </c>
      <c r="R1914" s="28">
        <v>0</v>
      </c>
      <c r="S1914" s="30">
        <v>3.2</v>
      </c>
      <c r="T1914" s="32" t="s">
        <v>13222</v>
      </c>
      <c r="U1914" s="32" t="s">
        <v>13223</v>
      </c>
      <c r="V1914" s="30">
        <v>0.57244346477877395</v>
      </c>
      <c r="W1914" s="28">
        <v>0</v>
      </c>
      <c r="X1914" s="28">
        <v>0</v>
      </c>
      <c r="Y1914" s="28" t="s">
        <v>14547</v>
      </c>
      <c r="Z1914" s="28" t="s">
        <v>15455</v>
      </c>
      <c r="AA1914" s="28">
        <v>1</v>
      </c>
      <c r="AB1914" s="28">
        <v>0</v>
      </c>
      <c r="AC1914" s="32">
        <f>Solution[[#This Row],[Old Stop]] +1</f>
        <v>82</v>
      </c>
      <c r="AD1914" s="32" t="str">
        <f>_xlfn.CONCAT(Solution[[#This Row],[Notes]],"_",Solution[[#This Row],[Week '#]],"_", _xlfn.SWITCH(Solution[[#This Row],[Column1]], "M", "Monday", "T", "Tuesday", "W", "Wednesday", "R", "Thursday", "H", "Thursday", "F", "Friday"))</f>
        <v>103_Week2_Thursday</v>
      </c>
      <c r="AE1914" s="32" t="str">
        <f>IF(LEN(Solution[[#This Row],[Available Delivery Days]]) =1, Solution[[#This Row],[Available Delivery Days]], IF(ISNUMBER(SEARCH(Solution[[#This Row],[New Delivery Day]], Solution[[#This Row],[Available Delivery Days]])), Solution[[#This Row],[New Delivery Day]], Solution[[#This Row],[Old Delivery Day]]))</f>
        <v>R</v>
      </c>
      <c r="AF1914" s="31">
        <v>17.5</v>
      </c>
      <c r="AG1914" s="31">
        <v>17.5</v>
      </c>
      <c r="AH1914" s="28" t="s">
        <v>7832</v>
      </c>
      <c r="AI1914" s="28" t="s">
        <v>932</v>
      </c>
      <c r="AJ1914" s="28" t="s">
        <v>7793</v>
      </c>
      <c r="AK1914" s="28" t="s">
        <v>7792</v>
      </c>
      <c r="AL1914" s="28" t="s">
        <v>7797</v>
      </c>
      <c r="AM1914" s="28">
        <f>_xlfn.XLOOKUP(Solution[[#This Row],[Cu_ID]],Master[cu_id],Master[Notes], "none")</f>
        <v>103</v>
      </c>
      <c r="AN1914" s="28">
        <v>0</v>
      </c>
    </row>
    <row r="1915" spans="1:40" x14ac:dyDescent="0.3">
      <c r="A1915" s="53" t="s">
        <v>13219</v>
      </c>
      <c r="B1915" s="37" t="s">
        <v>13220</v>
      </c>
      <c r="C1915" s="37" t="s">
        <v>7728</v>
      </c>
      <c r="D1915" s="28" t="s">
        <v>7719</v>
      </c>
      <c r="E1915" s="28" t="s">
        <v>7752</v>
      </c>
      <c r="F1915" s="28" t="s">
        <v>936</v>
      </c>
      <c r="G1915" s="28" t="s">
        <v>7762</v>
      </c>
      <c r="H1915" s="28" t="s">
        <v>7752</v>
      </c>
      <c r="I1915" s="28" t="s">
        <v>8057</v>
      </c>
      <c r="J1915" s="28">
        <v>81</v>
      </c>
      <c r="K1915" s="35" t="s">
        <v>8952</v>
      </c>
      <c r="L1915" s="35" t="s">
        <v>13221</v>
      </c>
      <c r="M1915" s="30">
        <v>0.62231985293328795</v>
      </c>
      <c r="N1915" s="32" t="s">
        <v>16562</v>
      </c>
      <c r="O1915" s="28" t="s">
        <v>7756</v>
      </c>
      <c r="P1915" s="29">
        <v>0.38366898148148149</v>
      </c>
      <c r="Q1915" s="29">
        <v>0.38589120370370372</v>
      </c>
      <c r="R1915" s="28">
        <v>0</v>
      </c>
      <c r="S1915" s="30">
        <v>3.2</v>
      </c>
      <c r="T1915" s="32" t="s">
        <v>13222</v>
      </c>
      <c r="U1915" s="32" t="s">
        <v>13223</v>
      </c>
      <c r="V1915" s="30">
        <v>0.29474933393856401</v>
      </c>
      <c r="W1915" s="28">
        <v>0</v>
      </c>
      <c r="X1915" s="28">
        <v>0</v>
      </c>
      <c r="Y1915" s="28" t="s">
        <v>14547</v>
      </c>
      <c r="Z1915" s="28" t="s">
        <v>16524</v>
      </c>
      <c r="AA1915" s="28">
        <v>1</v>
      </c>
      <c r="AB1915" s="28">
        <v>0</v>
      </c>
      <c r="AC1915" s="32">
        <f>Solution[[#This Row],[Old Stop]] +1</f>
        <v>82</v>
      </c>
      <c r="AD1915" s="32" t="str">
        <f>_xlfn.CONCAT(Solution[[#This Row],[Notes]],"_",Solution[[#This Row],[Week '#]],"_", _xlfn.SWITCH(Solution[[#This Row],[Column1]], "M", "Monday", "T", "Tuesday", "W", "Wednesday", "R", "Thursday", "H", "Thursday", "F", "Friday"))</f>
        <v>103_Week4_Thursday</v>
      </c>
      <c r="AE1915" s="32" t="str">
        <f>IF(LEN(Solution[[#This Row],[Available Delivery Days]]) =1, Solution[[#This Row],[Available Delivery Days]], IF(ISNUMBER(SEARCH(Solution[[#This Row],[New Delivery Day]], Solution[[#This Row],[Available Delivery Days]])), Solution[[#This Row],[New Delivery Day]], Solution[[#This Row],[Old Delivery Day]]))</f>
        <v>R</v>
      </c>
      <c r="AF1915" s="31">
        <v>17.5</v>
      </c>
      <c r="AG1915" s="31">
        <v>17.5</v>
      </c>
      <c r="AH1915" s="28" t="s">
        <v>7832</v>
      </c>
      <c r="AI1915" s="28" t="s">
        <v>932</v>
      </c>
      <c r="AJ1915" s="28" t="s">
        <v>7793</v>
      </c>
      <c r="AK1915" s="28" t="s">
        <v>7792</v>
      </c>
      <c r="AL1915" s="28" t="s">
        <v>7797</v>
      </c>
      <c r="AM1915" s="28">
        <f>_xlfn.XLOOKUP(Solution[[#This Row],[Cu_ID]],Master[cu_id],Master[Notes], "none")</f>
        <v>103</v>
      </c>
      <c r="AN1915" s="28">
        <v>0</v>
      </c>
    </row>
    <row r="1916" spans="1:40" x14ac:dyDescent="0.3">
      <c r="A1916" s="53" t="s">
        <v>14249</v>
      </c>
      <c r="B1916" s="37" t="s">
        <v>14250</v>
      </c>
      <c r="C1916" s="37" t="s">
        <v>7728</v>
      </c>
      <c r="D1916" s="28" t="s">
        <v>7716</v>
      </c>
      <c r="E1916" s="28" t="s">
        <v>7789</v>
      </c>
      <c r="F1916" s="28" t="s">
        <v>900</v>
      </c>
      <c r="G1916" s="28" t="s">
        <v>7755</v>
      </c>
      <c r="H1916" s="28" t="s">
        <v>7789</v>
      </c>
      <c r="I1916" s="28" t="s">
        <v>8057</v>
      </c>
      <c r="J1916" s="28">
        <v>210</v>
      </c>
      <c r="K1916" s="35" t="s">
        <v>8093</v>
      </c>
      <c r="L1916" s="35" t="s">
        <v>14251</v>
      </c>
      <c r="M1916" s="30">
        <v>1.6822028234601001</v>
      </c>
      <c r="N1916" s="32" t="s">
        <v>14739</v>
      </c>
      <c r="O1916" s="28" t="s">
        <v>7731</v>
      </c>
      <c r="P1916" s="29">
        <v>0.46684027777777776</v>
      </c>
      <c r="Q1916" s="29">
        <v>0.47105324074074073</v>
      </c>
      <c r="R1916" s="28">
        <v>0</v>
      </c>
      <c r="S1916" s="30">
        <v>6.0666666666666664</v>
      </c>
      <c r="T1916" s="32" t="s">
        <v>14252</v>
      </c>
      <c r="U1916" s="32" t="s">
        <v>14253</v>
      </c>
      <c r="V1916" s="30">
        <v>0.66036542791465702</v>
      </c>
      <c r="W1916" s="28">
        <v>0</v>
      </c>
      <c r="X1916" s="28">
        <v>0</v>
      </c>
      <c r="Y1916" s="28" t="s">
        <v>14641</v>
      </c>
      <c r="Z1916" s="28" t="s">
        <v>14642</v>
      </c>
      <c r="AA1916" s="28">
        <v>1</v>
      </c>
      <c r="AB1916" s="28">
        <v>0</v>
      </c>
      <c r="AC1916" s="32">
        <f>Solution[[#This Row],[Old Stop]] +1</f>
        <v>211</v>
      </c>
      <c r="AD1916" s="32" t="str">
        <f>_xlfn.CONCAT(Solution[[#This Row],[Notes]],"_",Solution[[#This Row],[Week '#]],"_", _xlfn.SWITCH(Solution[[#This Row],[Column1]], "M", "Monday", "T", "Tuesday", "W", "Wednesday", "R", "Thursday", "H", "Thursday", "F", "Friday"))</f>
        <v>101_Week1_Wednesday</v>
      </c>
      <c r="AE1916" s="32" t="str">
        <f>IF(LEN(Solution[[#This Row],[Available Delivery Days]]) =1, Solution[[#This Row],[Available Delivery Days]], IF(ISNUMBER(SEARCH(Solution[[#This Row],[New Delivery Day]], Solution[[#This Row],[Available Delivery Days]])), Solution[[#This Row],[New Delivery Day]], Solution[[#This Row],[Old Delivery Day]]))</f>
        <v>W</v>
      </c>
      <c r="AF1916" s="31">
        <v>16.046199999999999</v>
      </c>
      <c r="AG1916" s="31">
        <v>9.07</v>
      </c>
      <c r="AH1916" s="28" t="s">
        <v>7832</v>
      </c>
      <c r="AI1916" s="28" t="s">
        <v>932</v>
      </c>
      <c r="AJ1916" s="28" t="s">
        <v>7793</v>
      </c>
      <c r="AK1916" s="28" t="s">
        <v>7792</v>
      </c>
      <c r="AL1916" s="28" t="s">
        <v>7797</v>
      </c>
      <c r="AM1916" s="28">
        <f>_xlfn.XLOOKUP(Solution[[#This Row],[Cu_ID]],Master[cu_id],Master[Notes], "none")</f>
        <v>101</v>
      </c>
      <c r="AN1916" s="28">
        <v>0</v>
      </c>
    </row>
    <row r="1917" spans="1:40" x14ac:dyDescent="0.3">
      <c r="A1917" s="53" t="s">
        <v>12357</v>
      </c>
      <c r="B1917" s="37" t="s">
        <v>12358</v>
      </c>
      <c r="C1917" s="37" t="s">
        <v>7728</v>
      </c>
      <c r="D1917" s="28" t="s">
        <v>7716</v>
      </c>
      <c r="E1917" s="28" t="s">
        <v>7752</v>
      </c>
      <c r="F1917" s="28" t="s">
        <v>900</v>
      </c>
      <c r="G1917" s="28" t="s">
        <v>7751</v>
      </c>
      <c r="H1917" s="28" t="s">
        <v>7752</v>
      </c>
      <c r="I1917" s="28" t="s">
        <v>901</v>
      </c>
      <c r="J1917" s="28">
        <v>0</v>
      </c>
      <c r="K1917" s="35" t="s">
        <v>8718</v>
      </c>
      <c r="L1917" s="35" t="s">
        <v>12359</v>
      </c>
      <c r="M1917" s="30">
        <v>0.85306703858077504</v>
      </c>
      <c r="N1917" s="32" t="s">
        <v>14760</v>
      </c>
      <c r="O1917" s="28" t="s">
        <v>7774</v>
      </c>
      <c r="P1917" s="29">
        <v>0.37318287037037035</v>
      </c>
      <c r="Q1917" s="29">
        <v>0.37778935185185186</v>
      </c>
      <c r="R1917" s="28">
        <v>0</v>
      </c>
      <c r="S1917" s="30">
        <v>6.625</v>
      </c>
      <c r="T1917" s="32" t="s">
        <v>12360</v>
      </c>
      <c r="U1917" s="32" t="s">
        <v>12361</v>
      </c>
      <c r="V1917" s="30">
        <v>0.12880500813040099</v>
      </c>
      <c r="W1917" s="28">
        <v>0</v>
      </c>
      <c r="X1917" s="28">
        <v>0</v>
      </c>
      <c r="Y1917" s="28" t="s">
        <v>14581</v>
      </c>
      <c r="Z1917" s="28" t="s">
        <v>14582</v>
      </c>
      <c r="AA1917" s="28">
        <v>1</v>
      </c>
      <c r="AB1917" s="28">
        <v>0</v>
      </c>
      <c r="AC1917" s="32">
        <f>Solution[[#This Row],[Old Stop]] +1</f>
        <v>1</v>
      </c>
      <c r="AD1917" s="32" t="str">
        <f>_xlfn.CONCAT(Solution[[#This Row],[Notes]],"_",Solution[[#This Row],[Week '#]],"_", _xlfn.SWITCH(Solution[[#This Row],[Column1]], "M", "Monday", "T", "Tuesday", "W", "Wednesday", "R", "Thursday", "H", "Thursday", "F", "Friday"))</f>
        <v>103_Week1_Wednesday</v>
      </c>
      <c r="AE1917" s="32" t="str">
        <f>IF(LEN(Solution[[#This Row],[Available Delivery Days]]) =1, Solution[[#This Row],[Available Delivery Days]], IF(ISNUMBER(SEARCH(Solution[[#This Row],[New Delivery Day]], Solution[[#This Row],[Available Delivery Days]])), Solution[[#This Row],[New Delivery Day]], Solution[[#This Row],[Old Delivery Day]]))</f>
        <v>W</v>
      </c>
      <c r="AF1917" s="31">
        <v>75.152500000000003</v>
      </c>
      <c r="AG1917" s="31">
        <v>28.628699999999998</v>
      </c>
      <c r="AH1917" s="28" t="s">
        <v>7832</v>
      </c>
      <c r="AI1917" s="28" t="s">
        <v>932</v>
      </c>
      <c r="AJ1917" s="28" t="s">
        <v>7793</v>
      </c>
      <c r="AK1917" s="28" t="s">
        <v>7792</v>
      </c>
      <c r="AL1917" s="28" t="s">
        <v>7797</v>
      </c>
      <c r="AM1917" s="28">
        <f>_xlfn.XLOOKUP(Solution[[#This Row],[Cu_ID]],Master[cu_id],Master[Notes], "none")</f>
        <v>103</v>
      </c>
      <c r="AN1917" s="28">
        <v>0</v>
      </c>
    </row>
    <row r="1918" spans="1:40" x14ac:dyDescent="0.3">
      <c r="A1918" s="53" t="s">
        <v>12357</v>
      </c>
      <c r="B1918" s="37" t="s">
        <v>12358</v>
      </c>
      <c r="C1918" s="37" t="s">
        <v>7728</v>
      </c>
      <c r="D1918" s="28" t="s">
        <v>7717</v>
      </c>
      <c r="E1918" s="28" t="s">
        <v>7752</v>
      </c>
      <c r="F1918" s="28" t="s">
        <v>900</v>
      </c>
      <c r="G1918" s="28" t="s">
        <v>7733</v>
      </c>
      <c r="H1918" s="28" t="s">
        <v>7752</v>
      </c>
      <c r="I1918" s="28" t="s">
        <v>901</v>
      </c>
      <c r="J1918" s="28">
        <v>0</v>
      </c>
      <c r="K1918" s="35" t="s">
        <v>8718</v>
      </c>
      <c r="L1918" s="35" t="s">
        <v>12359</v>
      </c>
      <c r="M1918" s="30">
        <v>6.2270612325519297</v>
      </c>
      <c r="N1918" s="32" t="s">
        <v>15615</v>
      </c>
      <c r="O1918" s="28" t="s">
        <v>7774</v>
      </c>
      <c r="P1918" s="29">
        <v>0.38564814814814813</v>
      </c>
      <c r="Q1918" s="29">
        <v>0.39025462962962965</v>
      </c>
      <c r="R1918" s="28">
        <v>0</v>
      </c>
      <c r="S1918" s="30">
        <v>6.625</v>
      </c>
      <c r="T1918" s="32" t="s">
        <v>12360</v>
      </c>
      <c r="U1918" s="32" t="s">
        <v>12361</v>
      </c>
      <c r="V1918" s="30">
        <v>2.4865899820947202</v>
      </c>
      <c r="W1918" s="28">
        <v>0</v>
      </c>
      <c r="X1918" s="28">
        <v>0</v>
      </c>
      <c r="Y1918" s="28" t="s">
        <v>14581</v>
      </c>
      <c r="Z1918" s="28" t="s">
        <v>15503</v>
      </c>
      <c r="AA1918" s="28">
        <v>1</v>
      </c>
      <c r="AB1918" s="28">
        <v>0</v>
      </c>
      <c r="AC1918" s="32">
        <f>Solution[[#This Row],[Old Stop]] +1</f>
        <v>1</v>
      </c>
      <c r="AD1918" s="32" t="str">
        <f>_xlfn.CONCAT(Solution[[#This Row],[Notes]],"_",Solution[[#This Row],[Week '#]],"_", _xlfn.SWITCH(Solution[[#This Row],[Column1]], "M", "Monday", "T", "Tuesday", "W", "Wednesday", "R", "Thursday", "H", "Thursday", "F", "Friday"))</f>
        <v>103_Week2_Wednesday</v>
      </c>
      <c r="AE1918" s="32" t="str">
        <f>IF(LEN(Solution[[#This Row],[Available Delivery Days]]) =1, Solution[[#This Row],[Available Delivery Days]], IF(ISNUMBER(SEARCH(Solution[[#This Row],[New Delivery Day]], Solution[[#This Row],[Available Delivery Days]])), Solution[[#This Row],[New Delivery Day]], Solution[[#This Row],[Old Delivery Day]]))</f>
        <v>W</v>
      </c>
      <c r="AF1918" s="31">
        <v>75.152500000000003</v>
      </c>
      <c r="AG1918" s="31">
        <v>28.628699999999998</v>
      </c>
      <c r="AH1918" s="28" t="s">
        <v>7832</v>
      </c>
      <c r="AI1918" s="28" t="s">
        <v>932</v>
      </c>
      <c r="AJ1918" s="28" t="s">
        <v>7793</v>
      </c>
      <c r="AK1918" s="28" t="s">
        <v>7792</v>
      </c>
      <c r="AL1918" s="28" t="s">
        <v>7797</v>
      </c>
      <c r="AM1918" s="28">
        <f>_xlfn.XLOOKUP(Solution[[#This Row],[Cu_ID]],Master[cu_id],Master[Notes], "none")</f>
        <v>103</v>
      </c>
      <c r="AN1918" s="28">
        <v>0</v>
      </c>
    </row>
    <row r="1919" spans="1:40" x14ac:dyDescent="0.3">
      <c r="A1919" s="53" t="s">
        <v>12357</v>
      </c>
      <c r="B1919" s="37" t="s">
        <v>12358</v>
      </c>
      <c r="C1919" s="37" t="s">
        <v>7728</v>
      </c>
      <c r="D1919" s="28" t="s">
        <v>7718</v>
      </c>
      <c r="E1919" s="28" t="s">
        <v>7752</v>
      </c>
      <c r="F1919" s="28" t="s">
        <v>900</v>
      </c>
      <c r="G1919" s="28" t="s">
        <v>7722</v>
      </c>
      <c r="H1919" s="28" t="s">
        <v>7752</v>
      </c>
      <c r="I1919" s="28" t="s">
        <v>901</v>
      </c>
      <c r="J1919" s="28">
        <v>0</v>
      </c>
      <c r="K1919" s="35" t="s">
        <v>8718</v>
      </c>
      <c r="L1919" s="35" t="s">
        <v>12359</v>
      </c>
      <c r="M1919" s="30">
        <v>2.80486796610057</v>
      </c>
      <c r="N1919" s="32" t="s">
        <v>15996</v>
      </c>
      <c r="O1919" s="28" t="s">
        <v>7774</v>
      </c>
      <c r="P1919" s="29">
        <v>0.31945601851851851</v>
      </c>
      <c r="Q1919" s="29">
        <v>0.32406249999999998</v>
      </c>
      <c r="R1919" s="28">
        <v>0</v>
      </c>
      <c r="S1919" s="30">
        <v>6.625</v>
      </c>
      <c r="T1919" s="32" t="s">
        <v>12360</v>
      </c>
      <c r="U1919" s="32" t="s">
        <v>12361</v>
      </c>
      <c r="V1919" s="30">
        <v>1.4493827309743601</v>
      </c>
      <c r="W1919" s="28">
        <v>0</v>
      </c>
      <c r="X1919" s="28">
        <v>0</v>
      </c>
      <c r="Y1919" s="28" t="s">
        <v>14581</v>
      </c>
      <c r="Z1919" s="28" t="s">
        <v>15848</v>
      </c>
      <c r="AA1919" s="28">
        <v>1</v>
      </c>
      <c r="AB1919" s="28">
        <v>0</v>
      </c>
      <c r="AC1919" s="32">
        <f>Solution[[#This Row],[Old Stop]] +1</f>
        <v>1</v>
      </c>
      <c r="AD1919" s="32" t="str">
        <f>_xlfn.CONCAT(Solution[[#This Row],[Notes]],"_",Solution[[#This Row],[Week '#]],"_", _xlfn.SWITCH(Solution[[#This Row],[Column1]], "M", "Monday", "T", "Tuesday", "W", "Wednesday", "R", "Thursday", "H", "Thursday", "F", "Friday"))</f>
        <v>103_Week3_Wednesday</v>
      </c>
      <c r="AE1919" s="32" t="str">
        <f>IF(LEN(Solution[[#This Row],[Available Delivery Days]]) =1, Solution[[#This Row],[Available Delivery Days]], IF(ISNUMBER(SEARCH(Solution[[#This Row],[New Delivery Day]], Solution[[#This Row],[Available Delivery Days]])), Solution[[#This Row],[New Delivery Day]], Solution[[#This Row],[Old Delivery Day]]))</f>
        <v>W</v>
      </c>
      <c r="AF1919" s="31">
        <v>75.152500000000003</v>
      </c>
      <c r="AG1919" s="31">
        <v>28.628699999999998</v>
      </c>
      <c r="AH1919" s="28" t="s">
        <v>7832</v>
      </c>
      <c r="AI1919" s="28" t="s">
        <v>932</v>
      </c>
      <c r="AJ1919" s="28" t="s">
        <v>7793</v>
      </c>
      <c r="AK1919" s="28" t="s">
        <v>7792</v>
      </c>
      <c r="AL1919" s="28" t="s">
        <v>7797</v>
      </c>
      <c r="AM1919" s="28">
        <f>_xlfn.XLOOKUP(Solution[[#This Row],[Cu_ID]],Master[cu_id],Master[Notes], "none")</f>
        <v>103</v>
      </c>
      <c r="AN1919" s="28">
        <v>0</v>
      </c>
    </row>
    <row r="1920" spans="1:40" x14ac:dyDescent="0.3">
      <c r="A1920" s="53" t="s">
        <v>12357</v>
      </c>
      <c r="B1920" s="37" t="s">
        <v>12358</v>
      </c>
      <c r="C1920" s="37" t="s">
        <v>7728</v>
      </c>
      <c r="D1920" s="28" t="s">
        <v>7719</v>
      </c>
      <c r="E1920" s="28" t="s">
        <v>7752</v>
      </c>
      <c r="F1920" s="28" t="s">
        <v>900</v>
      </c>
      <c r="G1920" s="28" t="s">
        <v>7733</v>
      </c>
      <c r="H1920" s="28" t="s">
        <v>7752</v>
      </c>
      <c r="I1920" s="28" t="s">
        <v>901</v>
      </c>
      <c r="J1920" s="28">
        <v>0</v>
      </c>
      <c r="K1920" s="35" t="s">
        <v>8718</v>
      </c>
      <c r="L1920" s="35" t="s">
        <v>12359</v>
      </c>
      <c r="M1920" s="30">
        <v>6.2270612325519297</v>
      </c>
      <c r="N1920" s="32" t="s">
        <v>16590</v>
      </c>
      <c r="O1920" s="28" t="s">
        <v>7774</v>
      </c>
      <c r="P1920" s="29">
        <v>0.38564814814814813</v>
      </c>
      <c r="Q1920" s="29">
        <v>0.39025462962962965</v>
      </c>
      <c r="R1920" s="28">
        <v>0</v>
      </c>
      <c r="S1920" s="30">
        <v>6.625</v>
      </c>
      <c r="T1920" s="32" t="s">
        <v>12360</v>
      </c>
      <c r="U1920" s="32" t="s">
        <v>12361</v>
      </c>
      <c r="V1920" s="30">
        <v>2.4865899820947202</v>
      </c>
      <c r="W1920" s="28">
        <v>0</v>
      </c>
      <c r="X1920" s="28">
        <v>0</v>
      </c>
      <c r="Y1920" s="28" t="s">
        <v>14581</v>
      </c>
      <c r="Z1920" s="28" t="s">
        <v>16548</v>
      </c>
      <c r="AA1920" s="28">
        <v>1</v>
      </c>
      <c r="AB1920" s="28">
        <v>0</v>
      </c>
      <c r="AC1920" s="32">
        <f>Solution[[#This Row],[Old Stop]] +1</f>
        <v>1</v>
      </c>
      <c r="AD1920" s="32" t="str">
        <f>_xlfn.CONCAT(Solution[[#This Row],[Notes]],"_",Solution[[#This Row],[Week '#]],"_", _xlfn.SWITCH(Solution[[#This Row],[Column1]], "M", "Monday", "T", "Tuesday", "W", "Wednesday", "R", "Thursday", "H", "Thursday", "F", "Friday"))</f>
        <v>103_Week4_Wednesday</v>
      </c>
      <c r="AE1920" s="32" t="str">
        <f>IF(LEN(Solution[[#This Row],[Available Delivery Days]]) =1, Solution[[#This Row],[Available Delivery Days]], IF(ISNUMBER(SEARCH(Solution[[#This Row],[New Delivery Day]], Solution[[#This Row],[Available Delivery Days]])), Solution[[#This Row],[New Delivery Day]], Solution[[#This Row],[Old Delivery Day]]))</f>
        <v>W</v>
      </c>
      <c r="AF1920" s="31">
        <v>75.152500000000003</v>
      </c>
      <c r="AG1920" s="31">
        <v>28.628699999999998</v>
      </c>
      <c r="AH1920" s="28" t="s">
        <v>7832</v>
      </c>
      <c r="AI1920" s="28" t="s">
        <v>932</v>
      </c>
      <c r="AJ1920" s="28" t="s">
        <v>7793</v>
      </c>
      <c r="AK1920" s="28" t="s">
        <v>7792</v>
      </c>
      <c r="AL1920" s="28" t="s">
        <v>7797</v>
      </c>
      <c r="AM1920" s="28">
        <f>_xlfn.XLOOKUP(Solution[[#This Row],[Cu_ID]],Master[cu_id],Master[Notes], "none")</f>
        <v>103</v>
      </c>
      <c r="AN1920" s="28">
        <v>0</v>
      </c>
    </row>
    <row r="1921" spans="1:40" x14ac:dyDescent="0.3">
      <c r="A1921" s="53" t="s">
        <v>14229</v>
      </c>
      <c r="B1921" s="37" t="s">
        <v>14230</v>
      </c>
      <c r="C1921" s="37" t="s">
        <v>7728</v>
      </c>
      <c r="D1921" s="28" t="s">
        <v>7719</v>
      </c>
      <c r="E1921" s="28" t="s">
        <v>7789</v>
      </c>
      <c r="F1921" s="28" t="s">
        <v>902</v>
      </c>
      <c r="G1921" s="28" t="s">
        <v>7758</v>
      </c>
      <c r="H1921" s="28" t="s">
        <v>11016</v>
      </c>
      <c r="I1921" s="28" t="s">
        <v>902</v>
      </c>
      <c r="J1921" s="28">
        <v>121</v>
      </c>
      <c r="K1921" s="35" t="s">
        <v>9484</v>
      </c>
      <c r="L1921" s="35" t="s">
        <v>14231</v>
      </c>
      <c r="M1921" s="30">
        <v>0.25430835038423499</v>
      </c>
      <c r="N1921" s="32" t="s">
        <v>16467</v>
      </c>
      <c r="O1921" s="28" t="s">
        <v>7748</v>
      </c>
      <c r="P1921" s="29">
        <v>0.38800925925925928</v>
      </c>
      <c r="Q1921" s="29">
        <v>0.39093749999999999</v>
      </c>
      <c r="R1921" s="28">
        <v>0</v>
      </c>
      <c r="S1921" s="30">
        <v>4.2166666666666668</v>
      </c>
      <c r="T1921" s="32" t="s">
        <v>14232</v>
      </c>
      <c r="U1921" s="32" t="s">
        <v>14233</v>
      </c>
      <c r="V1921" s="30">
        <v>3.7609870496443598E-2</v>
      </c>
      <c r="W1921" s="28">
        <v>0</v>
      </c>
      <c r="X1921" s="28">
        <v>0</v>
      </c>
      <c r="Y1921" s="28" t="s">
        <v>14563</v>
      </c>
      <c r="Z1921" s="28" t="s">
        <v>16431</v>
      </c>
      <c r="AA1921" s="28">
        <v>1</v>
      </c>
      <c r="AB1921" s="28">
        <v>0</v>
      </c>
      <c r="AC1921" s="32">
        <f>Solution[[#This Row],[Old Stop]] +1</f>
        <v>122</v>
      </c>
      <c r="AD1921" s="32" t="str">
        <f>_xlfn.CONCAT(Solution[[#This Row],[Notes]],"_",Solution[[#This Row],[Week '#]],"_", _xlfn.SWITCH(Solution[[#This Row],[Column1]], "M", "Monday", "T", "Tuesday", "W", "Wednesday", "R", "Thursday", "H", "Thursday", "F", "Friday"))</f>
        <v>101_Week4_Friday</v>
      </c>
      <c r="AE1921" s="32" t="str">
        <f>IF(LEN(Solution[[#This Row],[Available Delivery Days]]) =1, Solution[[#This Row],[Available Delivery Days]], IF(ISNUMBER(SEARCH(Solution[[#This Row],[New Delivery Day]], Solution[[#This Row],[Available Delivery Days]])), Solution[[#This Row],[New Delivery Day]], Solution[[#This Row],[Old Delivery Day]]))</f>
        <v>F</v>
      </c>
      <c r="AF1921" s="31">
        <v>9.99</v>
      </c>
      <c r="AG1921" s="31">
        <v>9.99</v>
      </c>
      <c r="AH1921" s="28" t="s">
        <v>7832</v>
      </c>
      <c r="AI1921" s="28" t="s">
        <v>932</v>
      </c>
      <c r="AJ1921" s="28" t="s">
        <v>7792</v>
      </c>
      <c r="AK1921" s="28" t="s">
        <v>7793</v>
      </c>
      <c r="AL1921" s="28" t="s">
        <v>7797</v>
      </c>
      <c r="AM1921" s="28">
        <f>_xlfn.XLOOKUP(Solution[[#This Row],[Cu_ID]],Master[cu_id],Master[Notes], "none")</f>
        <v>101</v>
      </c>
      <c r="AN1921" s="28">
        <v>0</v>
      </c>
    </row>
    <row r="1922" spans="1:40" x14ac:dyDescent="0.3">
      <c r="A1922" s="53" t="s">
        <v>14211</v>
      </c>
      <c r="B1922" s="37" t="s">
        <v>14212</v>
      </c>
      <c r="C1922" s="37" t="s">
        <v>7728</v>
      </c>
      <c r="D1922" s="28" t="s">
        <v>7719</v>
      </c>
      <c r="E1922" s="28" t="s">
        <v>7789</v>
      </c>
      <c r="F1922" s="28" t="s">
        <v>902</v>
      </c>
      <c r="G1922" s="28" t="s">
        <v>7782</v>
      </c>
      <c r="H1922" s="28" t="s">
        <v>7789</v>
      </c>
      <c r="I1922" s="28" t="s">
        <v>8057</v>
      </c>
      <c r="J1922" s="28">
        <v>270</v>
      </c>
      <c r="K1922" s="35" t="s">
        <v>8102</v>
      </c>
      <c r="L1922" s="35" t="s">
        <v>14213</v>
      </c>
      <c r="M1922" s="30">
        <v>0.73241564445197604</v>
      </c>
      <c r="N1922" s="32" t="s">
        <v>16653</v>
      </c>
      <c r="O1922" s="28" t="s">
        <v>7722</v>
      </c>
      <c r="P1922" s="29">
        <v>0.51694444444444443</v>
      </c>
      <c r="Q1922" s="29">
        <v>0.52366898148148144</v>
      </c>
      <c r="R1922" s="28">
        <v>0</v>
      </c>
      <c r="S1922" s="30">
        <v>9.683574621414877</v>
      </c>
      <c r="T1922" s="32" t="s">
        <v>14214</v>
      </c>
      <c r="U1922" s="32" t="s">
        <v>14215</v>
      </c>
      <c r="V1922" s="30">
        <v>0.56544136566330805</v>
      </c>
      <c r="W1922" s="28">
        <v>0</v>
      </c>
      <c r="X1922" s="28">
        <v>0</v>
      </c>
      <c r="Y1922" s="28" t="s">
        <v>14563</v>
      </c>
      <c r="Z1922" s="28" t="s">
        <v>16431</v>
      </c>
      <c r="AA1922" s="28">
        <v>1</v>
      </c>
      <c r="AB1922" s="28">
        <v>0</v>
      </c>
      <c r="AC1922" s="32">
        <f>Solution[[#This Row],[Old Stop]] +1</f>
        <v>271</v>
      </c>
      <c r="AD1922" s="32" t="str">
        <f>_xlfn.CONCAT(Solution[[#This Row],[Notes]],"_",Solution[[#This Row],[Week '#]],"_", _xlfn.SWITCH(Solution[[#This Row],[Column1]], "M", "Monday", "T", "Tuesday", "W", "Wednesday", "R", "Thursday", "H", "Thursday", "F", "Friday"))</f>
        <v>101_Week4_Friday</v>
      </c>
      <c r="AE1922" s="32" t="str">
        <f>IF(LEN(Solution[[#This Row],[Available Delivery Days]]) =1, Solution[[#This Row],[Available Delivery Days]], IF(ISNUMBER(SEARCH(Solution[[#This Row],[New Delivery Day]], Solution[[#This Row],[Available Delivery Days]])), Solution[[#This Row],[New Delivery Day]], Solution[[#This Row],[Old Delivery Day]]))</f>
        <v>F</v>
      </c>
      <c r="AF1922" s="31">
        <v>9.6349999999999998</v>
      </c>
      <c r="AG1922" s="31">
        <v>13.057499999999999</v>
      </c>
      <c r="AH1922" s="28" t="s">
        <v>7832</v>
      </c>
      <c r="AI1922" s="28" t="s">
        <v>932</v>
      </c>
      <c r="AJ1922" s="28" t="s">
        <v>7793</v>
      </c>
      <c r="AK1922" s="28" t="s">
        <v>7792</v>
      </c>
      <c r="AL1922" s="28" t="s">
        <v>7797</v>
      </c>
      <c r="AM1922" s="28">
        <f>_xlfn.XLOOKUP(Solution[[#This Row],[Cu_ID]],Master[cu_id],Master[Notes], "none")</f>
        <v>101</v>
      </c>
      <c r="AN1922" s="28">
        <v>0</v>
      </c>
    </row>
    <row r="1923" spans="1:40" x14ac:dyDescent="0.3">
      <c r="A1923" s="53" t="s">
        <v>11114</v>
      </c>
      <c r="B1923" s="37" t="s">
        <v>11115</v>
      </c>
      <c r="C1923" s="37" t="s">
        <v>7728</v>
      </c>
      <c r="D1923" s="28" t="s">
        <v>7716</v>
      </c>
      <c r="E1923" s="28" t="s">
        <v>7789</v>
      </c>
      <c r="F1923" s="28" t="s">
        <v>902</v>
      </c>
      <c r="G1923" s="28" t="s">
        <v>7755</v>
      </c>
      <c r="H1923" s="28" t="s">
        <v>11016</v>
      </c>
      <c r="I1923" s="28" t="s">
        <v>902</v>
      </c>
      <c r="J1923" s="28">
        <v>120</v>
      </c>
      <c r="K1923" s="35" t="s">
        <v>9479</v>
      </c>
      <c r="L1923" s="35" t="s">
        <v>11116</v>
      </c>
      <c r="M1923" s="30">
        <v>2.3812749292701501</v>
      </c>
      <c r="N1923" s="32" t="s">
        <v>14674</v>
      </c>
      <c r="O1923" s="28" t="s">
        <v>7774</v>
      </c>
      <c r="P1923" s="29">
        <v>0.42791666666666667</v>
      </c>
      <c r="Q1923" s="29">
        <v>0.43100694444444443</v>
      </c>
      <c r="R1923" s="28">
        <v>0</v>
      </c>
      <c r="S1923" s="30">
        <v>4.4555555566666669</v>
      </c>
      <c r="T1923" s="32" t="s">
        <v>11117</v>
      </c>
      <c r="U1923" s="32" t="s">
        <v>11118</v>
      </c>
      <c r="V1923" s="30">
        <v>0.97101664616178995</v>
      </c>
      <c r="W1923" s="28">
        <v>0</v>
      </c>
      <c r="X1923" s="28">
        <v>0</v>
      </c>
      <c r="Y1923" s="28" t="s">
        <v>14563</v>
      </c>
      <c r="Z1923" s="28" t="s">
        <v>14564</v>
      </c>
      <c r="AA1923" s="28">
        <v>1</v>
      </c>
      <c r="AB1923" s="28">
        <v>0</v>
      </c>
      <c r="AC1923" s="32">
        <f>Solution[[#This Row],[Old Stop]] +1</f>
        <v>121</v>
      </c>
      <c r="AD1923" s="32" t="str">
        <f>_xlfn.CONCAT(Solution[[#This Row],[Notes]],"_",Solution[[#This Row],[Week '#]],"_", _xlfn.SWITCH(Solution[[#This Row],[Column1]], "M", "Monday", "T", "Tuesday", "W", "Wednesday", "R", "Thursday", "H", "Thursday", "F", "Friday"))</f>
        <v>101_Week1_Friday</v>
      </c>
      <c r="AE1923" s="32" t="str">
        <f>IF(LEN(Solution[[#This Row],[Available Delivery Days]]) =1, Solution[[#This Row],[Available Delivery Days]], IF(ISNUMBER(SEARCH(Solution[[#This Row],[New Delivery Day]], Solution[[#This Row],[Available Delivery Days]])), Solution[[#This Row],[New Delivery Day]], Solution[[#This Row],[Old Delivery Day]]))</f>
        <v>F</v>
      </c>
      <c r="AF1923" s="31">
        <v>75.98</v>
      </c>
      <c r="AG1923" s="31">
        <v>75.010000000000005</v>
      </c>
      <c r="AH1923" s="28" t="s">
        <v>7832</v>
      </c>
      <c r="AI1923" s="28" t="s">
        <v>932</v>
      </c>
      <c r="AJ1923" s="28" t="s">
        <v>7792</v>
      </c>
      <c r="AK1923" s="28" t="s">
        <v>7793</v>
      </c>
      <c r="AL1923" s="28" t="s">
        <v>7797</v>
      </c>
      <c r="AM1923" s="28">
        <f>_xlfn.XLOOKUP(Solution[[#This Row],[Cu_ID]],Master[cu_id],Master[Notes], "none")</f>
        <v>101</v>
      </c>
      <c r="AN1923" s="28">
        <v>0</v>
      </c>
    </row>
    <row r="1924" spans="1:40" x14ac:dyDescent="0.3">
      <c r="A1924" s="53" t="s">
        <v>11114</v>
      </c>
      <c r="B1924" s="37" t="s">
        <v>11115</v>
      </c>
      <c r="C1924" s="37" t="s">
        <v>7728</v>
      </c>
      <c r="D1924" s="28" t="s">
        <v>7717</v>
      </c>
      <c r="E1924" s="28" t="s">
        <v>7789</v>
      </c>
      <c r="F1924" s="28" t="s">
        <v>902</v>
      </c>
      <c r="G1924" s="28" t="s">
        <v>7783</v>
      </c>
      <c r="H1924" s="28" t="s">
        <v>11016</v>
      </c>
      <c r="I1924" s="28" t="s">
        <v>902</v>
      </c>
      <c r="J1924" s="28">
        <v>120</v>
      </c>
      <c r="K1924" s="35" t="s">
        <v>9479</v>
      </c>
      <c r="L1924" s="35" t="s">
        <v>11116</v>
      </c>
      <c r="M1924" s="30">
        <v>1.55422182567418</v>
      </c>
      <c r="N1924" s="32" t="s">
        <v>15576</v>
      </c>
      <c r="O1924" s="28" t="s">
        <v>7774</v>
      </c>
      <c r="P1924" s="29">
        <v>0.48499999999999999</v>
      </c>
      <c r="Q1924" s="29">
        <v>0.4880902777777778</v>
      </c>
      <c r="R1924" s="28">
        <v>0</v>
      </c>
      <c r="S1924" s="30">
        <v>4.4555555566666669</v>
      </c>
      <c r="T1924" s="32" t="s">
        <v>11117</v>
      </c>
      <c r="U1924" s="32" t="s">
        <v>11118</v>
      </c>
      <c r="V1924" s="30">
        <v>0.50135049307489898</v>
      </c>
      <c r="W1924" s="28">
        <v>0</v>
      </c>
      <c r="X1924" s="28">
        <v>0</v>
      </c>
      <c r="Y1924" s="28" t="s">
        <v>14563</v>
      </c>
      <c r="Z1924" s="28" t="s">
        <v>15541</v>
      </c>
      <c r="AA1924" s="28">
        <v>1</v>
      </c>
      <c r="AB1924" s="28">
        <v>0</v>
      </c>
      <c r="AC1924" s="32">
        <f>Solution[[#This Row],[Old Stop]] +1</f>
        <v>121</v>
      </c>
      <c r="AD1924" s="32" t="str">
        <f>_xlfn.CONCAT(Solution[[#This Row],[Notes]],"_",Solution[[#This Row],[Week '#]],"_", _xlfn.SWITCH(Solution[[#This Row],[Column1]], "M", "Monday", "T", "Tuesday", "W", "Wednesday", "R", "Thursday", "H", "Thursday", "F", "Friday"))</f>
        <v>101_Week2_Friday</v>
      </c>
      <c r="AE1924" s="32" t="str">
        <f>IF(LEN(Solution[[#This Row],[Available Delivery Days]]) =1, Solution[[#This Row],[Available Delivery Days]], IF(ISNUMBER(SEARCH(Solution[[#This Row],[New Delivery Day]], Solution[[#This Row],[Available Delivery Days]])), Solution[[#This Row],[New Delivery Day]], Solution[[#This Row],[Old Delivery Day]]))</f>
        <v>F</v>
      </c>
      <c r="AF1924" s="31">
        <v>75.98</v>
      </c>
      <c r="AG1924" s="31">
        <v>75.010000000000005</v>
      </c>
      <c r="AH1924" s="28" t="s">
        <v>7832</v>
      </c>
      <c r="AI1924" s="28" t="s">
        <v>932</v>
      </c>
      <c r="AJ1924" s="28" t="s">
        <v>7792</v>
      </c>
      <c r="AK1924" s="28" t="s">
        <v>7793</v>
      </c>
      <c r="AL1924" s="28" t="s">
        <v>7797</v>
      </c>
      <c r="AM1924" s="28">
        <f>_xlfn.XLOOKUP(Solution[[#This Row],[Cu_ID]],Master[cu_id],Master[Notes], "none")</f>
        <v>101</v>
      </c>
      <c r="AN1924" s="28">
        <v>0</v>
      </c>
    </row>
    <row r="1925" spans="1:40" x14ac:dyDescent="0.3">
      <c r="A1925" s="53" t="s">
        <v>11114</v>
      </c>
      <c r="B1925" s="37" t="s">
        <v>11115</v>
      </c>
      <c r="C1925" s="37" t="s">
        <v>7728</v>
      </c>
      <c r="D1925" s="28" t="s">
        <v>7718</v>
      </c>
      <c r="E1925" s="28" t="s">
        <v>7789</v>
      </c>
      <c r="F1925" s="28" t="s">
        <v>902</v>
      </c>
      <c r="G1925" s="28" t="s">
        <v>7754</v>
      </c>
      <c r="H1925" s="28" t="s">
        <v>11016</v>
      </c>
      <c r="I1925" s="28" t="s">
        <v>902</v>
      </c>
      <c r="J1925" s="28">
        <v>120</v>
      </c>
      <c r="K1925" s="35" t="s">
        <v>9479</v>
      </c>
      <c r="L1925" s="35" t="s">
        <v>11116</v>
      </c>
      <c r="M1925" s="30">
        <v>3.6957531850784999</v>
      </c>
      <c r="N1925" s="32" t="s">
        <v>15730</v>
      </c>
      <c r="O1925" s="28" t="s">
        <v>7774</v>
      </c>
      <c r="P1925" s="29">
        <v>0.4208101851851852</v>
      </c>
      <c r="Q1925" s="29">
        <v>0.42390046296296297</v>
      </c>
      <c r="R1925" s="28">
        <v>0</v>
      </c>
      <c r="S1925" s="30">
        <v>4.4555555566666669</v>
      </c>
      <c r="T1925" s="32" t="s">
        <v>11117</v>
      </c>
      <c r="U1925" s="32" t="s">
        <v>11118</v>
      </c>
      <c r="V1925" s="30">
        <v>1.71662743054251</v>
      </c>
      <c r="W1925" s="28">
        <v>0</v>
      </c>
      <c r="X1925" s="28">
        <v>0</v>
      </c>
      <c r="Y1925" s="28" t="s">
        <v>14563</v>
      </c>
      <c r="Z1925" s="28" t="s">
        <v>15694</v>
      </c>
      <c r="AA1925" s="28">
        <v>1</v>
      </c>
      <c r="AB1925" s="28">
        <v>0</v>
      </c>
      <c r="AC1925" s="32">
        <f>Solution[[#This Row],[Old Stop]] +1</f>
        <v>121</v>
      </c>
      <c r="AD1925" s="32" t="str">
        <f>_xlfn.CONCAT(Solution[[#This Row],[Notes]],"_",Solution[[#This Row],[Week '#]],"_", _xlfn.SWITCH(Solution[[#This Row],[Column1]], "M", "Monday", "T", "Tuesday", "W", "Wednesday", "R", "Thursday", "H", "Thursday", "F", "Friday"))</f>
        <v>101_Week3_Friday</v>
      </c>
      <c r="AE1925" s="32" t="str">
        <f>IF(LEN(Solution[[#This Row],[Available Delivery Days]]) =1, Solution[[#This Row],[Available Delivery Days]], IF(ISNUMBER(SEARCH(Solution[[#This Row],[New Delivery Day]], Solution[[#This Row],[Available Delivery Days]])), Solution[[#This Row],[New Delivery Day]], Solution[[#This Row],[Old Delivery Day]]))</f>
        <v>F</v>
      </c>
      <c r="AF1925" s="31">
        <v>75.98</v>
      </c>
      <c r="AG1925" s="31">
        <v>75.010000000000005</v>
      </c>
      <c r="AH1925" s="28" t="s">
        <v>7832</v>
      </c>
      <c r="AI1925" s="28" t="s">
        <v>932</v>
      </c>
      <c r="AJ1925" s="28" t="s">
        <v>7792</v>
      </c>
      <c r="AK1925" s="28" t="s">
        <v>7793</v>
      </c>
      <c r="AL1925" s="28" t="s">
        <v>7797</v>
      </c>
      <c r="AM1925" s="28">
        <f>_xlfn.XLOOKUP(Solution[[#This Row],[Cu_ID]],Master[cu_id],Master[Notes], "none")</f>
        <v>101</v>
      </c>
      <c r="AN1925" s="28">
        <v>0</v>
      </c>
    </row>
    <row r="1926" spans="1:40" x14ac:dyDescent="0.3">
      <c r="A1926" s="53" t="s">
        <v>11114</v>
      </c>
      <c r="B1926" s="37" t="s">
        <v>11115</v>
      </c>
      <c r="C1926" s="37" t="s">
        <v>7728</v>
      </c>
      <c r="D1926" s="28" t="s">
        <v>7719</v>
      </c>
      <c r="E1926" s="28" t="s">
        <v>7789</v>
      </c>
      <c r="F1926" s="28" t="s">
        <v>902</v>
      </c>
      <c r="G1926" s="28" t="s">
        <v>7723</v>
      </c>
      <c r="H1926" s="28" t="s">
        <v>11016</v>
      </c>
      <c r="I1926" s="28" t="s">
        <v>902</v>
      </c>
      <c r="J1926" s="28">
        <v>120</v>
      </c>
      <c r="K1926" s="35" t="s">
        <v>9479</v>
      </c>
      <c r="L1926" s="35" t="s">
        <v>11116</v>
      </c>
      <c r="M1926" s="30">
        <v>0.34734951145947002</v>
      </c>
      <c r="N1926" s="32" t="s">
        <v>16644</v>
      </c>
      <c r="O1926" s="28" t="s">
        <v>7774</v>
      </c>
      <c r="P1926" s="29">
        <v>0.39483796296296297</v>
      </c>
      <c r="Q1926" s="29">
        <v>0.39792824074074074</v>
      </c>
      <c r="R1926" s="28">
        <v>0</v>
      </c>
      <c r="S1926" s="30">
        <v>4.4555555566666669</v>
      </c>
      <c r="T1926" s="32" t="s">
        <v>11117</v>
      </c>
      <c r="U1926" s="32" t="s">
        <v>11118</v>
      </c>
      <c r="V1926" s="30">
        <v>6.2855380520487197E-2</v>
      </c>
      <c r="W1926" s="28">
        <v>0</v>
      </c>
      <c r="X1926" s="28">
        <v>0</v>
      </c>
      <c r="Y1926" s="28" t="s">
        <v>14563</v>
      </c>
      <c r="Z1926" s="28" t="s">
        <v>16431</v>
      </c>
      <c r="AA1926" s="28">
        <v>1</v>
      </c>
      <c r="AB1926" s="28">
        <v>0</v>
      </c>
      <c r="AC1926" s="32">
        <f>Solution[[#This Row],[Old Stop]] +1</f>
        <v>121</v>
      </c>
      <c r="AD1926" s="32" t="str">
        <f>_xlfn.CONCAT(Solution[[#This Row],[Notes]],"_",Solution[[#This Row],[Week '#]],"_", _xlfn.SWITCH(Solution[[#This Row],[Column1]], "M", "Monday", "T", "Tuesday", "W", "Wednesday", "R", "Thursday", "H", "Thursday", "F", "Friday"))</f>
        <v>101_Week4_Friday</v>
      </c>
      <c r="AE1926" s="32" t="str">
        <f>IF(LEN(Solution[[#This Row],[Available Delivery Days]]) =1, Solution[[#This Row],[Available Delivery Days]], IF(ISNUMBER(SEARCH(Solution[[#This Row],[New Delivery Day]], Solution[[#This Row],[Available Delivery Days]])), Solution[[#This Row],[New Delivery Day]], Solution[[#This Row],[Old Delivery Day]]))</f>
        <v>F</v>
      </c>
      <c r="AF1926" s="31">
        <v>75.98</v>
      </c>
      <c r="AG1926" s="31">
        <v>75.010000000000005</v>
      </c>
      <c r="AH1926" s="28" t="s">
        <v>7832</v>
      </c>
      <c r="AI1926" s="28" t="s">
        <v>932</v>
      </c>
      <c r="AJ1926" s="28" t="s">
        <v>7792</v>
      </c>
      <c r="AK1926" s="28" t="s">
        <v>7793</v>
      </c>
      <c r="AL1926" s="28" t="s">
        <v>7797</v>
      </c>
      <c r="AM1926" s="28">
        <f>_xlfn.XLOOKUP(Solution[[#This Row],[Cu_ID]],Master[cu_id],Master[Notes], "none")</f>
        <v>101</v>
      </c>
      <c r="AN1926" s="28">
        <v>0</v>
      </c>
    </row>
    <row r="1927" spans="1:40" x14ac:dyDescent="0.3">
      <c r="A1927" s="53" t="s">
        <v>13417</v>
      </c>
      <c r="B1927" s="37" t="s">
        <v>13418</v>
      </c>
      <c r="C1927" s="37" t="s">
        <v>7728</v>
      </c>
      <c r="D1927" s="28" t="s">
        <v>7716</v>
      </c>
      <c r="E1927" s="28" t="s">
        <v>7789</v>
      </c>
      <c r="F1927" s="28" t="s">
        <v>902</v>
      </c>
      <c r="G1927" s="28" t="s">
        <v>7722</v>
      </c>
      <c r="H1927" s="28" t="s">
        <v>11016</v>
      </c>
      <c r="I1927" s="28" t="s">
        <v>902</v>
      </c>
      <c r="J1927" s="28">
        <v>250</v>
      </c>
      <c r="K1927" s="35" t="s">
        <v>9512</v>
      </c>
      <c r="L1927" s="35" t="s">
        <v>13419</v>
      </c>
      <c r="M1927" s="30">
        <v>0.44357241503894301</v>
      </c>
      <c r="N1927" s="32" t="s">
        <v>14809</v>
      </c>
      <c r="O1927" s="28" t="s">
        <v>7756</v>
      </c>
      <c r="P1927" s="29">
        <v>0.33026620370370369</v>
      </c>
      <c r="Q1927" s="29">
        <v>0.33613425925925927</v>
      </c>
      <c r="R1927" s="28">
        <v>0</v>
      </c>
      <c r="S1927" s="30">
        <v>8.4499999999999993</v>
      </c>
      <c r="T1927" s="32" t="s">
        <v>13420</v>
      </c>
      <c r="U1927" s="32" t="s">
        <v>13421</v>
      </c>
      <c r="V1927" s="30">
        <v>0.188883932036053</v>
      </c>
      <c r="W1927" s="28">
        <v>0</v>
      </c>
      <c r="X1927" s="28">
        <v>0</v>
      </c>
      <c r="Y1927" s="28" t="s">
        <v>14563</v>
      </c>
      <c r="Z1927" s="28" t="s">
        <v>14564</v>
      </c>
      <c r="AA1927" s="28">
        <v>1</v>
      </c>
      <c r="AB1927" s="28">
        <v>0</v>
      </c>
      <c r="AC1927" s="32">
        <f>Solution[[#This Row],[Old Stop]] +1</f>
        <v>251</v>
      </c>
      <c r="AD1927" s="32" t="str">
        <f>_xlfn.CONCAT(Solution[[#This Row],[Notes]],"_",Solution[[#This Row],[Week '#]],"_", _xlfn.SWITCH(Solution[[#This Row],[Column1]], "M", "Monday", "T", "Tuesday", "W", "Wednesday", "R", "Thursday", "H", "Thursday", "F", "Friday"))</f>
        <v>101_Week1_Friday</v>
      </c>
      <c r="AE1927" s="32" t="str">
        <f>IF(LEN(Solution[[#This Row],[Available Delivery Days]]) =1, Solution[[#This Row],[Available Delivery Days]], IF(ISNUMBER(SEARCH(Solution[[#This Row],[New Delivery Day]], Solution[[#This Row],[Available Delivery Days]])), Solution[[#This Row],[New Delivery Day]], Solution[[#This Row],[Old Delivery Day]]))</f>
        <v>F</v>
      </c>
      <c r="AF1927" s="31">
        <v>30.32</v>
      </c>
      <c r="AG1927" s="31">
        <v>16.031199999999998</v>
      </c>
      <c r="AH1927" s="28" t="s">
        <v>7832</v>
      </c>
      <c r="AI1927" s="28" t="s">
        <v>932</v>
      </c>
      <c r="AJ1927" s="28" t="s">
        <v>7792</v>
      </c>
      <c r="AK1927" s="28" t="s">
        <v>7793</v>
      </c>
      <c r="AL1927" s="28" t="s">
        <v>7797</v>
      </c>
      <c r="AM1927" s="28">
        <f>_xlfn.XLOOKUP(Solution[[#This Row],[Cu_ID]],Master[cu_id],Master[Notes], "none")</f>
        <v>101</v>
      </c>
      <c r="AN1927" s="28">
        <v>0</v>
      </c>
    </row>
    <row r="1928" spans="1:40" x14ac:dyDescent="0.3">
      <c r="A1928" s="53" t="s">
        <v>13417</v>
      </c>
      <c r="B1928" s="37" t="s">
        <v>13418</v>
      </c>
      <c r="C1928" s="37" t="s">
        <v>7728</v>
      </c>
      <c r="D1928" s="28" t="s">
        <v>7718</v>
      </c>
      <c r="E1928" s="28" t="s">
        <v>7789</v>
      </c>
      <c r="F1928" s="28" t="s">
        <v>902</v>
      </c>
      <c r="G1928" s="28" t="s">
        <v>7748</v>
      </c>
      <c r="H1928" s="28" t="s">
        <v>11016</v>
      </c>
      <c r="I1928" s="28" t="s">
        <v>902</v>
      </c>
      <c r="J1928" s="28">
        <v>250</v>
      </c>
      <c r="K1928" s="35" t="s">
        <v>9512</v>
      </c>
      <c r="L1928" s="35" t="s">
        <v>13419</v>
      </c>
      <c r="M1928" s="30">
        <v>0.44357241503894301</v>
      </c>
      <c r="N1928" s="32" t="s">
        <v>15918</v>
      </c>
      <c r="O1928" s="28" t="s">
        <v>7756</v>
      </c>
      <c r="P1928" s="29">
        <v>0.33256944444444442</v>
      </c>
      <c r="Q1928" s="29">
        <v>0.3384375</v>
      </c>
      <c r="R1928" s="28">
        <v>0</v>
      </c>
      <c r="S1928" s="30">
        <v>8.4499999999999993</v>
      </c>
      <c r="T1928" s="32" t="s">
        <v>13420</v>
      </c>
      <c r="U1928" s="32" t="s">
        <v>13421</v>
      </c>
      <c r="V1928" s="30">
        <v>0.188883932036053</v>
      </c>
      <c r="W1928" s="28">
        <v>0</v>
      </c>
      <c r="X1928" s="28">
        <v>0</v>
      </c>
      <c r="Y1928" s="28" t="s">
        <v>14563</v>
      </c>
      <c r="Z1928" s="28" t="s">
        <v>15694</v>
      </c>
      <c r="AA1928" s="28">
        <v>1</v>
      </c>
      <c r="AB1928" s="28">
        <v>0</v>
      </c>
      <c r="AC1928" s="32">
        <f>Solution[[#This Row],[Old Stop]] +1</f>
        <v>251</v>
      </c>
      <c r="AD1928" s="32" t="str">
        <f>_xlfn.CONCAT(Solution[[#This Row],[Notes]],"_",Solution[[#This Row],[Week '#]],"_", _xlfn.SWITCH(Solution[[#This Row],[Column1]], "M", "Monday", "T", "Tuesday", "W", "Wednesday", "R", "Thursday", "H", "Thursday", "F", "Friday"))</f>
        <v>101_Week3_Friday</v>
      </c>
      <c r="AE1928" s="32" t="str">
        <f>IF(LEN(Solution[[#This Row],[Available Delivery Days]]) =1, Solution[[#This Row],[Available Delivery Days]], IF(ISNUMBER(SEARCH(Solution[[#This Row],[New Delivery Day]], Solution[[#This Row],[Available Delivery Days]])), Solution[[#This Row],[New Delivery Day]], Solution[[#This Row],[Old Delivery Day]]))</f>
        <v>F</v>
      </c>
      <c r="AF1928" s="31">
        <v>30.32</v>
      </c>
      <c r="AG1928" s="31">
        <v>16.031199999999998</v>
      </c>
      <c r="AH1928" s="28" t="s">
        <v>7832</v>
      </c>
      <c r="AI1928" s="28" t="s">
        <v>932</v>
      </c>
      <c r="AJ1928" s="28" t="s">
        <v>7792</v>
      </c>
      <c r="AK1928" s="28" t="s">
        <v>7793</v>
      </c>
      <c r="AL1928" s="28" t="s">
        <v>7797</v>
      </c>
      <c r="AM1928" s="28">
        <f>_xlfn.XLOOKUP(Solution[[#This Row],[Cu_ID]],Master[cu_id],Master[Notes], "none")</f>
        <v>101</v>
      </c>
      <c r="AN1928" s="28">
        <v>0</v>
      </c>
    </row>
    <row r="1929" spans="1:40" x14ac:dyDescent="0.3">
      <c r="A1929" s="53" t="s">
        <v>11763</v>
      </c>
      <c r="B1929" s="37" t="s">
        <v>11764</v>
      </c>
      <c r="C1929" s="37" t="s">
        <v>7728</v>
      </c>
      <c r="D1929" s="28" t="s">
        <v>7717</v>
      </c>
      <c r="E1929" s="28" t="s">
        <v>7789</v>
      </c>
      <c r="F1929" s="28" t="s">
        <v>902</v>
      </c>
      <c r="G1929" s="28" t="s">
        <v>7731</v>
      </c>
      <c r="H1929" s="28" t="s">
        <v>11016</v>
      </c>
      <c r="I1929" s="28" t="s">
        <v>902</v>
      </c>
      <c r="J1929" s="28">
        <v>25</v>
      </c>
      <c r="K1929" s="35" t="s">
        <v>9461</v>
      </c>
      <c r="L1929" s="35" t="s">
        <v>11765</v>
      </c>
      <c r="M1929" s="30">
        <v>75.674417743459301</v>
      </c>
      <c r="N1929" s="32" t="s">
        <v>15557</v>
      </c>
      <c r="O1929" s="28" t="s">
        <v>7751</v>
      </c>
      <c r="P1929" s="29">
        <v>0.30254629629629631</v>
      </c>
      <c r="Q1929" s="29">
        <v>0.31511574074074072</v>
      </c>
      <c r="R1929" s="28">
        <v>0</v>
      </c>
      <c r="S1929" s="30">
        <v>18.100000000000001</v>
      </c>
      <c r="T1929" s="32" t="s">
        <v>11766</v>
      </c>
      <c r="U1929" s="32" t="s">
        <v>11767</v>
      </c>
      <c r="V1929" s="30">
        <v>60.759231936061198</v>
      </c>
      <c r="W1929" s="28">
        <v>0</v>
      </c>
      <c r="X1929" s="28">
        <v>0</v>
      </c>
      <c r="Y1929" s="28" t="s">
        <v>14563</v>
      </c>
      <c r="Z1929" s="28" t="s">
        <v>15541</v>
      </c>
      <c r="AA1929" s="28">
        <v>1</v>
      </c>
      <c r="AB1929" s="28">
        <v>0</v>
      </c>
      <c r="AC1929" s="32">
        <f>Solution[[#This Row],[Old Stop]] +1</f>
        <v>26</v>
      </c>
      <c r="AD1929" s="32" t="str">
        <f>_xlfn.CONCAT(Solution[[#This Row],[Notes]],"_",Solution[[#This Row],[Week '#]],"_", _xlfn.SWITCH(Solution[[#This Row],[Column1]], "M", "Monday", "T", "Tuesday", "W", "Wednesday", "R", "Thursday", "H", "Thursday", "F", "Friday"))</f>
        <v>101_Week2_Friday</v>
      </c>
      <c r="AE1929" s="32" t="str">
        <f>IF(LEN(Solution[[#This Row],[Available Delivery Days]]) =1, Solution[[#This Row],[Available Delivery Days]], IF(ISNUMBER(SEARCH(Solution[[#This Row],[New Delivery Day]], Solution[[#This Row],[Available Delivery Days]])), Solution[[#This Row],[New Delivery Day]], Solution[[#This Row],[Old Delivery Day]]))</f>
        <v>F</v>
      </c>
      <c r="AF1929" s="31">
        <v>240.67500000000001</v>
      </c>
      <c r="AG1929" s="31">
        <v>240.67500000000001</v>
      </c>
      <c r="AH1929" s="28" t="s">
        <v>7832</v>
      </c>
      <c r="AI1929" s="28" t="s">
        <v>932</v>
      </c>
      <c r="AJ1929" s="28" t="s">
        <v>7792</v>
      </c>
      <c r="AK1929" s="28" t="s">
        <v>7793</v>
      </c>
      <c r="AL1929" s="28" t="s">
        <v>7797</v>
      </c>
      <c r="AM1929" s="28">
        <f>_xlfn.XLOOKUP(Solution[[#This Row],[Cu_ID]],Master[cu_id],Master[Notes], "none")</f>
        <v>101</v>
      </c>
      <c r="AN1929" s="28">
        <v>0</v>
      </c>
    </row>
    <row r="1930" spans="1:40" x14ac:dyDescent="0.3">
      <c r="A1930" s="53" t="s">
        <v>11763</v>
      </c>
      <c r="B1930" s="37" t="s">
        <v>11764</v>
      </c>
      <c r="C1930" s="37" t="s">
        <v>7728</v>
      </c>
      <c r="D1930" s="28" t="s">
        <v>7719</v>
      </c>
      <c r="E1930" s="28" t="s">
        <v>7789</v>
      </c>
      <c r="F1930" s="28" t="s">
        <v>902</v>
      </c>
      <c r="G1930" s="28" t="s">
        <v>7813</v>
      </c>
      <c r="H1930" s="28" t="s">
        <v>11016</v>
      </c>
      <c r="I1930" s="28" t="s">
        <v>902</v>
      </c>
      <c r="J1930" s="28">
        <v>25</v>
      </c>
      <c r="K1930" s="35" t="s">
        <v>9461</v>
      </c>
      <c r="L1930" s="35" t="s">
        <v>11765</v>
      </c>
      <c r="M1930" s="30">
        <v>0.37964037805795697</v>
      </c>
      <c r="N1930" s="32" t="s">
        <v>16436</v>
      </c>
      <c r="O1930" s="28" t="s">
        <v>7751</v>
      </c>
      <c r="P1930" s="29">
        <v>0.5340625</v>
      </c>
      <c r="Q1930" s="29">
        <v>0.54663194444444441</v>
      </c>
      <c r="R1930" s="28">
        <v>0</v>
      </c>
      <c r="S1930" s="30">
        <v>18.100000000000001</v>
      </c>
      <c r="T1930" s="32" t="s">
        <v>11766</v>
      </c>
      <c r="U1930" s="32" t="s">
        <v>11767</v>
      </c>
      <c r="V1930" s="30">
        <v>0.31453531056519901</v>
      </c>
      <c r="W1930" s="28">
        <v>0</v>
      </c>
      <c r="X1930" s="28">
        <v>0</v>
      </c>
      <c r="Y1930" s="28" t="s">
        <v>14563</v>
      </c>
      <c r="Z1930" s="28" t="s">
        <v>16431</v>
      </c>
      <c r="AA1930" s="28">
        <v>1</v>
      </c>
      <c r="AB1930" s="28">
        <v>0</v>
      </c>
      <c r="AC1930" s="32">
        <f>Solution[[#This Row],[Old Stop]] +1</f>
        <v>26</v>
      </c>
      <c r="AD1930" s="32" t="str">
        <f>_xlfn.CONCAT(Solution[[#This Row],[Notes]],"_",Solution[[#This Row],[Week '#]],"_", _xlfn.SWITCH(Solution[[#This Row],[Column1]], "M", "Monday", "T", "Tuesday", "W", "Wednesday", "R", "Thursday", "H", "Thursday", "F", "Friday"))</f>
        <v>101_Week4_Friday</v>
      </c>
      <c r="AE1930" s="32" t="str">
        <f>IF(LEN(Solution[[#This Row],[Available Delivery Days]]) =1, Solution[[#This Row],[Available Delivery Days]], IF(ISNUMBER(SEARCH(Solution[[#This Row],[New Delivery Day]], Solution[[#This Row],[Available Delivery Days]])), Solution[[#This Row],[New Delivery Day]], Solution[[#This Row],[Old Delivery Day]]))</f>
        <v>F</v>
      </c>
      <c r="AF1930" s="31">
        <v>240.67500000000001</v>
      </c>
      <c r="AG1930" s="31">
        <v>240.67500000000001</v>
      </c>
      <c r="AH1930" s="28" t="s">
        <v>7832</v>
      </c>
      <c r="AI1930" s="28" t="s">
        <v>932</v>
      </c>
      <c r="AJ1930" s="28" t="s">
        <v>7792</v>
      </c>
      <c r="AK1930" s="28" t="s">
        <v>7793</v>
      </c>
      <c r="AL1930" s="28" t="s">
        <v>7797</v>
      </c>
      <c r="AM1930" s="28">
        <f>_xlfn.XLOOKUP(Solution[[#This Row],[Cu_ID]],Master[cu_id],Master[Notes], "none")</f>
        <v>101</v>
      </c>
      <c r="AN1930" s="28">
        <v>0</v>
      </c>
    </row>
    <row r="1931" spans="1:40" x14ac:dyDescent="0.3">
      <c r="A1931" s="53" t="s">
        <v>13827</v>
      </c>
      <c r="B1931" s="37" t="s">
        <v>13828</v>
      </c>
      <c r="C1931" s="37" t="s">
        <v>7728</v>
      </c>
      <c r="D1931" s="28" t="s">
        <v>7716</v>
      </c>
      <c r="E1931" s="28" t="s">
        <v>7734</v>
      </c>
      <c r="F1931" s="28" t="s">
        <v>900</v>
      </c>
      <c r="G1931" s="28" t="s">
        <v>7748</v>
      </c>
      <c r="H1931" s="28" t="s">
        <v>7734</v>
      </c>
      <c r="I1931" s="28" t="s">
        <v>902</v>
      </c>
      <c r="J1931" s="28">
        <v>134</v>
      </c>
      <c r="K1931" s="35" t="s">
        <v>8647</v>
      </c>
      <c r="L1931" s="35" t="s">
        <v>13829</v>
      </c>
      <c r="M1931" s="30">
        <v>2.6820296961814201</v>
      </c>
      <c r="N1931" s="32" t="s">
        <v>14841</v>
      </c>
      <c r="O1931" s="28" t="s">
        <v>7756</v>
      </c>
      <c r="P1931" s="29">
        <v>0.32413194444444443</v>
      </c>
      <c r="Q1931" s="29">
        <v>0.32430555555555557</v>
      </c>
      <c r="R1931" s="28">
        <v>0</v>
      </c>
      <c r="S1931" s="30">
        <v>0.25</v>
      </c>
      <c r="T1931" s="32" t="s">
        <v>13830</v>
      </c>
      <c r="U1931" s="32" t="s">
        <v>13831</v>
      </c>
      <c r="V1931" s="30">
        <v>0.50993037967587895</v>
      </c>
      <c r="W1931" s="28">
        <v>0</v>
      </c>
      <c r="X1931" s="28">
        <v>0</v>
      </c>
      <c r="Y1931" s="28" t="s">
        <v>14645</v>
      </c>
      <c r="Z1931" s="28" t="s">
        <v>14646</v>
      </c>
      <c r="AA1931" s="28">
        <v>1</v>
      </c>
      <c r="AB1931" s="28">
        <v>0</v>
      </c>
      <c r="AC1931" s="32">
        <f>Solution[[#This Row],[Old Stop]] +1</f>
        <v>135</v>
      </c>
      <c r="AD1931" s="32" t="str">
        <f>_xlfn.CONCAT(Solution[[#This Row],[Notes]],"_",Solution[[#This Row],[Week '#]],"_", _xlfn.SWITCH(Solution[[#This Row],[Column1]], "M", "Monday", "T", "Tuesday", "W", "Wednesday", "R", "Thursday", "H", "Thursday", "F", "Friday"))</f>
        <v>102_Week1_Wednesday</v>
      </c>
      <c r="AE1931" s="32" t="str">
        <f>IF(LEN(Solution[[#This Row],[Available Delivery Days]]) =1, Solution[[#This Row],[Available Delivery Days]], IF(ISNUMBER(SEARCH(Solution[[#This Row],[New Delivery Day]], Solution[[#This Row],[Available Delivery Days]])), Solution[[#This Row],[New Delivery Day]], Solution[[#This Row],[Old Delivery Day]]))</f>
        <v>W</v>
      </c>
      <c r="AF1931" s="31">
        <v>16.13</v>
      </c>
      <c r="AG1931" s="31">
        <v>7.8449999999999998</v>
      </c>
      <c r="AH1931" s="28" t="s">
        <v>7832</v>
      </c>
      <c r="AI1931" s="28" t="s">
        <v>932</v>
      </c>
      <c r="AJ1931" s="28" t="s">
        <v>7793</v>
      </c>
      <c r="AK1931" s="28" t="s">
        <v>7792</v>
      </c>
      <c r="AL1931" s="28" t="s">
        <v>7797</v>
      </c>
      <c r="AM1931" s="28" t="str">
        <f>_xlfn.XLOOKUP(Solution[[#This Row],[Cu_ID]],Master[cu_id],Master[Notes], "none")</f>
        <v>102</v>
      </c>
      <c r="AN1931" s="28">
        <v>0</v>
      </c>
    </row>
    <row r="1932" spans="1:40" x14ac:dyDescent="0.3">
      <c r="A1932" s="53" t="s">
        <v>13827</v>
      </c>
      <c r="B1932" s="37" t="s">
        <v>13828</v>
      </c>
      <c r="C1932" s="37" t="s">
        <v>7728</v>
      </c>
      <c r="D1932" s="28" t="s">
        <v>7718</v>
      </c>
      <c r="E1932" s="28" t="s">
        <v>7734</v>
      </c>
      <c r="F1932" s="28" t="s">
        <v>900</v>
      </c>
      <c r="G1932" s="28" t="s">
        <v>7774</v>
      </c>
      <c r="H1932" s="28" t="s">
        <v>7734</v>
      </c>
      <c r="I1932" s="28" t="s">
        <v>902</v>
      </c>
      <c r="J1932" s="28">
        <v>134</v>
      </c>
      <c r="K1932" s="35" t="s">
        <v>8647</v>
      </c>
      <c r="L1932" s="35" t="s">
        <v>13829</v>
      </c>
      <c r="M1932" s="30">
        <v>2.6820296961814201</v>
      </c>
      <c r="N1932" s="32" t="s">
        <v>15758</v>
      </c>
      <c r="O1932" s="28" t="s">
        <v>7756</v>
      </c>
      <c r="P1932" s="29">
        <v>0.36651620370370369</v>
      </c>
      <c r="Q1932" s="29">
        <v>0.36668981481481483</v>
      </c>
      <c r="R1932" s="28">
        <v>0</v>
      </c>
      <c r="S1932" s="30">
        <v>0.25</v>
      </c>
      <c r="T1932" s="32" t="s">
        <v>13830</v>
      </c>
      <c r="U1932" s="32" t="s">
        <v>13831</v>
      </c>
      <c r="V1932" s="30">
        <v>0.50993037967587895</v>
      </c>
      <c r="W1932" s="28">
        <v>0</v>
      </c>
      <c r="X1932" s="28">
        <v>0</v>
      </c>
      <c r="Y1932" s="28" t="s">
        <v>14645</v>
      </c>
      <c r="Z1932" s="28" t="s">
        <v>15752</v>
      </c>
      <c r="AA1932" s="28">
        <v>1</v>
      </c>
      <c r="AB1932" s="28">
        <v>0</v>
      </c>
      <c r="AC1932" s="32">
        <f>Solution[[#This Row],[Old Stop]] +1</f>
        <v>135</v>
      </c>
      <c r="AD1932" s="32" t="str">
        <f>_xlfn.CONCAT(Solution[[#This Row],[Notes]],"_",Solution[[#This Row],[Week '#]],"_", _xlfn.SWITCH(Solution[[#This Row],[Column1]], "M", "Monday", "T", "Tuesday", "W", "Wednesday", "R", "Thursday", "H", "Thursday", "F", "Friday"))</f>
        <v>102_Week3_Wednesday</v>
      </c>
      <c r="AE1932" s="32" t="str">
        <f>IF(LEN(Solution[[#This Row],[Available Delivery Days]]) =1, Solution[[#This Row],[Available Delivery Days]], IF(ISNUMBER(SEARCH(Solution[[#This Row],[New Delivery Day]], Solution[[#This Row],[Available Delivery Days]])), Solution[[#This Row],[New Delivery Day]], Solution[[#This Row],[Old Delivery Day]]))</f>
        <v>W</v>
      </c>
      <c r="AF1932" s="31">
        <v>16.13</v>
      </c>
      <c r="AG1932" s="31">
        <v>7.8449999999999998</v>
      </c>
      <c r="AH1932" s="28" t="s">
        <v>7832</v>
      </c>
      <c r="AI1932" s="28" t="s">
        <v>932</v>
      </c>
      <c r="AJ1932" s="28" t="s">
        <v>7793</v>
      </c>
      <c r="AK1932" s="28" t="s">
        <v>7792</v>
      </c>
      <c r="AL1932" s="28" t="s">
        <v>7797</v>
      </c>
      <c r="AM1932" s="28" t="str">
        <f>_xlfn.XLOOKUP(Solution[[#This Row],[Cu_ID]],Master[cu_id],Master[Notes], "none")</f>
        <v>102</v>
      </c>
      <c r="AN1932" s="28">
        <v>0</v>
      </c>
    </row>
    <row r="1933" spans="1:40" x14ac:dyDescent="0.3">
      <c r="A1933" s="53" t="s">
        <v>14244</v>
      </c>
      <c r="B1933" s="37" t="s">
        <v>14245</v>
      </c>
      <c r="C1933" s="37" t="s">
        <v>7728</v>
      </c>
      <c r="D1933" s="28" t="s">
        <v>7716</v>
      </c>
      <c r="E1933" s="28" t="s">
        <v>7789</v>
      </c>
      <c r="F1933" s="28" t="s">
        <v>900</v>
      </c>
      <c r="G1933" s="28" t="s">
        <v>7810</v>
      </c>
      <c r="H1933" s="28" t="s">
        <v>7789</v>
      </c>
      <c r="I1933" s="28" t="s">
        <v>8057</v>
      </c>
      <c r="J1933" s="28">
        <v>144</v>
      </c>
      <c r="K1933" s="35" t="s">
        <v>8088</v>
      </c>
      <c r="L1933" s="35" t="s">
        <v>14246</v>
      </c>
      <c r="M1933" s="30">
        <v>0.46497914008796198</v>
      </c>
      <c r="N1933" s="32" t="s">
        <v>14757</v>
      </c>
      <c r="O1933" s="28" t="s">
        <v>7733</v>
      </c>
      <c r="P1933" s="29">
        <v>0.51731481481481478</v>
      </c>
      <c r="Q1933" s="29">
        <v>0.51973379629629635</v>
      </c>
      <c r="R1933" s="28">
        <v>0</v>
      </c>
      <c r="S1933" s="30">
        <v>3.4833333333333334</v>
      </c>
      <c r="T1933" s="32" t="s">
        <v>14247</v>
      </c>
      <c r="U1933" s="32" t="s">
        <v>14248</v>
      </c>
      <c r="V1933" s="30">
        <v>6.5593119109992007E-2</v>
      </c>
      <c r="W1933" s="28">
        <v>0</v>
      </c>
      <c r="X1933" s="28">
        <v>0</v>
      </c>
      <c r="Y1933" s="28" t="s">
        <v>14641</v>
      </c>
      <c r="Z1933" s="28" t="s">
        <v>14642</v>
      </c>
      <c r="AA1933" s="28">
        <v>1</v>
      </c>
      <c r="AB1933" s="28">
        <v>0</v>
      </c>
      <c r="AC1933" s="32">
        <f>Solution[[#This Row],[Old Stop]] +1</f>
        <v>145</v>
      </c>
      <c r="AD1933" s="32" t="str">
        <f>_xlfn.CONCAT(Solution[[#This Row],[Notes]],"_",Solution[[#This Row],[Week '#]],"_", _xlfn.SWITCH(Solution[[#This Row],[Column1]], "M", "Monday", "T", "Tuesday", "W", "Wednesday", "R", "Thursday", "H", "Thursday", "F", "Friday"))</f>
        <v>101_Week1_Wednesday</v>
      </c>
      <c r="AE1933" s="32" t="str">
        <f>IF(LEN(Solution[[#This Row],[Available Delivery Days]]) =1, Solution[[#This Row],[Available Delivery Days]], IF(ISNUMBER(SEARCH(Solution[[#This Row],[New Delivery Day]], Solution[[#This Row],[Available Delivery Days]])), Solution[[#This Row],[New Delivery Day]], Solution[[#This Row],[Old Delivery Day]]))</f>
        <v>W</v>
      </c>
      <c r="AF1933" s="31">
        <v>9.84</v>
      </c>
      <c r="AG1933" s="31">
        <v>9.6449999999999996</v>
      </c>
      <c r="AH1933" s="28" t="s">
        <v>7832</v>
      </c>
      <c r="AI1933" s="28" t="s">
        <v>932</v>
      </c>
      <c r="AJ1933" s="28" t="s">
        <v>7793</v>
      </c>
      <c r="AK1933" s="28" t="s">
        <v>7792</v>
      </c>
      <c r="AL1933" s="28" t="s">
        <v>7797</v>
      </c>
      <c r="AM1933" s="28">
        <f>_xlfn.XLOOKUP(Solution[[#This Row],[Cu_ID]],Master[cu_id],Master[Notes], "none")</f>
        <v>101</v>
      </c>
      <c r="AN1933" s="28">
        <v>0</v>
      </c>
    </row>
    <row r="1934" spans="1:40" x14ac:dyDescent="0.3">
      <c r="A1934" s="53" t="s">
        <v>13651</v>
      </c>
      <c r="B1934" s="37" t="s">
        <v>13652</v>
      </c>
      <c r="C1934" s="37" t="s">
        <v>7728</v>
      </c>
      <c r="D1934" s="28" t="s">
        <v>7716</v>
      </c>
      <c r="E1934" s="28" t="s">
        <v>7752</v>
      </c>
      <c r="F1934" s="28" t="s">
        <v>900</v>
      </c>
      <c r="G1934" s="28" t="s">
        <v>7756</v>
      </c>
      <c r="H1934" s="28" t="s">
        <v>7752</v>
      </c>
      <c r="I1934" s="28" t="s">
        <v>901</v>
      </c>
      <c r="J1934" s="28">
        <v>0</v>
      </c>
      <c r="K1934" s="35" t="s">
        <v>8716</v>
      </c>
      <c r="L1934" s="35" t="s">
        <v>13653</v>
      </c>
      <c r="M1934" s="30">
        <v>3.4718087278306502</v>
      </c>
      <c r="N1934" s="32" t="s">
        <v>14756</v>
      </c>
      <c r="O1934" s="28" t="s">
        <v>7751</v>
      </c>
      <c r="P1934" s="29">
        <v>0.36796296296296294</v>
      </c>
      <c r="Q1934" s="29">
        <v>0.37259259259259259</v>
      </c>
      <c r="R1934" s="28">
        <v>0</v>
      </c>
      <c r="S1934" s="30">
        <v>6.666666666666667</v>
      </c>
      <c r="T1934" s="32" t="s">
        <v>13654</v>
      </c>
      <c r="U1934" s="32" t="s">
        <v>13655</v>
      </c>
      <c r="V1934" s="30">
        <v>1.5395062245857001</v>
      </c>
      <c r="W1934" s="28">
        <v>0</v>
      </c>
      <c r="X1934" s="28">
        <v>0</v>
      </c>
      <c r="Y1934" s="28" t="s">
        <v>14581</v>
      </c>
      <c r="Z1934" s="28" t="s">
        <v>14582</v>
      </c>
      <c r="AA1934" s="28">
        <v>1</v>
      </c>
      <c r="AB1934" s="28">
        <v>0</v>
      </c>
      <c r="AC1934" s="32">
        <f>Solution[[#This Row],[Old Stop]] +1</f>
        <v>1</v>
      </c>
      <c r="AD1934" s="32" t="str">
        <f>_xlfn.CONCAT(Solution[[#This Row],[Notes]],"_",Solution[[#This Row],[Week '#]],"_", _xlfn.SWITCH(Solution[[#This Row],[Column1]], "M", "Monday", "T", "Tuesday", "W", "Wednesday", "R", "Thursday", "H", "Thursday", "F", "Friday"))</f>
        <v>103_Week1_Wednesday</v>
      </c>
      <c r="AE1934" s="32" t="str">
        <f>IF(LEN(Solution[[#This Row],[Available Delivery Days]]) =1, Solution[[#This Row],[Available Delivery Days]], IF(ISNUMBER(SEARCH(Solution[[#This Row],[New Delivery Day]], Solution[[#This Row],[Available Delivery Days]])), Solution[[#This Row],[New Delivery Day]], Solution[[#This Row],[Old Delivery Day]]))</f>
        <v>W</v>
      </c>
      <c r="AF1934" s="31">
        <v>20.350000000000001</v>
      </c>
      <c r="AG1934" s="31">
        <v>22.7075</v>
      </c>
      <c r="AH1934" s="28" t="s">
        <v>8315</v>
      </c>
      <c r="AI1934" s="28" t="s">
        <v>932</v>
      </c>
      <c r="AJ1934" s="28" t="s">
        <v>7793</v>
      </c>
      <c r="AK1934" s="28" t="s">
        <v>7792</v>
      </c>
      <c r="AL1934" s="28" t="s">
        <v>7797</v>
      </c>
      <c r="AM1934" s="28">
        <f>_xlfn.XLOOKUP(Solution[[#This Row],[Cu_ID]],Master[cu_id],Master[Notes], "none")</f>
        <v>103</v>
      </c>
      <c r="AN1934" s="28">
        <v>0</v>
      </c>
    </row>
    <row r="1935" spans="1:40" x14ac:dyDescent="0.3">
      <c r="A1935" s="53" t="s">
        <v>13651</v>
      </c>
      <c r="B1935" s="37" t="s">
        <v>13652</v>
      </c>
      <c r="C1935" s="37" t="s">
        <v>7728</v>
      </c>
      <c r="D1935" s="28" t="s">
        <v>7718</v>
      </c>
      <c r="E1935" s="28" t="s">
        <v>7752</v>
      </c>
      <c r="F1935" s="28" t="s">
        <v>900</v>
      </c>
      <c r="G1935" s="28" t="s">
        <v>7756</v>
      </c>
      <c r="H1935" s="28" t="s">
        <v>7752</v>
      </c>
      <c r="I1935" s="28" t="s">
        <v>901</v>
      </c>
      <c r="J1935" s="28">
        <v>0</v>
      </c>
      <c r="K1935" s="35" t="s">
        <v>8716</v>
      </c>
      <c r="L1935" s="35" t="s">
        <v>13653</v>
      </c>
      <c r="M1935" s="30">
        <v>0.781647743657231</v>
      </c>
      <c r="N1935" s="32" t="s">
        <v>16002</v>
      </c>
      <c r="O1935" s="28" t="s">
        <v>7751</v>
      </c>
      <c r="P1935" s="29">
        <v>0.32825231481481482</v>
      </c>
      <c r="Q1935" s="29">
        <v>0.33288194444444447</v>
      </c>
      <c r="R1935" s="28">
        <v>0</v>
      </c>
      <c r="S1935" s="30">
        <v>6.666666666666667</v>
      </c>
      <c r="T1935" s="32" t="s">
        <v>13654</v>
      </c>
      <c r="U1935" s="32" t="s">
        <v>13655</v>
      </c>
      <c r="V1935" s="30">
        <v>0.111473647999643</v>
      </c>
      <c r="W1935" s="28">
        <v>0</v>
      </c>
      <c r="X1935" s="28">
        <v>0</v>
      </c>
      <c r="Y1935" s="28" t="s">
        <v>14581</v>
      </c>
      <c r="Z1935" s="28" t="s">
        <v>15848</v>
      </c>
      <c r="AA1935" s="28">
        <v>1</v>
      </c>
      <c r="AB1935" s="28">
        <v>0</v>
      </c>
      <c r="AC1935" s="32">
        <f>Solution[[#This Row],[Old Stop]] +1</f>
        <v>1</v>
      </c>
      <c r="AD1935" s="32" t="str">
        <f>_xlfn.CONCAT(Solution[[#This Row],[Notes]],"_",Solution[[#This Row],[Week '#]],"_", _xlfn.SWITCH(Solution[[#This Row],[Column1]], "M", "Monday", "T", "Tuesday", "W", "Wednesday", "R", "Thursday", "H", "Thursday", "F", "Friday"))</f>
        <v>103_Week3_Wednesday</v>
      </c>
      <c r="AE1935" s="32" t="str">
        <f>IF(LEN(Solution[[#This Row],[Available Delivery Days]]) =1, Solution[[#This Row],[Available Delivery Days]], IF(ISNUMBER(SEARCH(Solution[[#This Row],[New Delivery Day]], Solution[[#This Row],[Available Delivery Days]])), Solution[[#This Row],[New Delivery Day]], Solution[[#This Row],[Old Delivery Day]]))</f>
        <v>W</v>
      </c>
      <c r="AF1935" s="31">
        <v>20.350000000000001</v>
      </c>
      <c r="AG1935" s="31">
        <v>22.7075</v>
      </c>
      <c r="AH1935" s="28" t="s">
        <v>8315</v>
      </c>
      <c r="AI1935" s="28" t="s">
        <v>932</v>
      </c>
      <c r="AJ1935" s="28" t="s">
        <v>7793</v>
      </c>
      <c r="AK1935" s="28" t="s">
        <v>7792</v>
      </c>
      <c r="AL1935" s="28" t="s">
        <v>7797</v>
      </c>
      <c r="AM1935" s="28">
        <f>_xlfn.XLOOKUP(Solution[[#This Row],[Cu_ID]],Master[cu_id],Master[Notes], "none")</f>
        <v>103</v>
      </c>
      <c r="AN1935" s="28">
        <v>0</v>
      </c>
    </row>
    <row r="1936" spans="1:40" x14ac:dyDescent="0.3">
      <c r="A1936" s="53" t="s">
        <v>14141</v>
      </c>
      <c r="B1936" s="37" t="s">
        <v>14142</v>
      </c>
      <c r="C1936" s="37" t="s">
        <v>7728</v>
      </c>
      <c r="D1936" s="28" t="s">
        <v>7717</v>
      </c>
      <c r="E1936" s="28" t="s">
        <v>11016</v>
      </c>
      <c r="F1936" s="28" t="s">
        <v>900</v>
      </c>
      <c r="G1936" s="28" t="s">
        <v>7812</v>
      </c>
      <c r="H1936" s="28" t="s">
        <v>11016</v>
      </c>
      <c r="I1936" s="28" t="s">
        <v>900</v>
      </c>
      <c r="J1936" s="28">
        <v>360</v>
      </c>
      <c r="K1936" s="35" t="s">
        <v>9352</v>
      </c>
      <c r="L1936" s="35" t="s">
        <v>14143</v>
      </c>
      <c r="M1936" s="30">
        <v>0.56146280281245697</v>
      </c>
      <c r="N1936" s="32" t="s">
        <v>15243</v>
      </c>
      <c r="O1936" s="28" t="s">
        <v>7751</v>
      </c>
      <c r="P1936" s="29">
        <v>0.53707175925925921</v>
      </c>
      <c r="Q1936" s="29">
        <v>0.54199074074074072</v>
      </c>
      <c r="R1936" s="28">
        <v>0</v>
      </c>
      <c r="S1936" s="30">
        <v>7.0833333333333339</v>
      </c>
      <c r="T1936" s="32" t="s">
        <v>14144</v>
      </c>
      <c r="U1936" s="32" t="s">
        <v>14145</v>
      </c>
      <c r="V1936" s="30">
        <v>0.49925544593481902</v>
      </c>
      <c r="W1936" s="28">
        <v>0</v>
      </c>
      <c r="X1936" s="28">
        <v>0</v>
      </c>
      <c r="Y1936" s="28" t="s">
        <v>14621</v>
      </c>
      <c r="Z1936" s="28" t="s">
        <v>14931</v>
      </c>
      <c r="AA1936" s="28">
        <v>1</v>
      </c>
      <c r="AB1936" s="28">
        <v>0</v>
      </c>
      <c r="AC1936" s="32">
        <f>Solution[[#This Row],[Old Stop]] +1</f>
        <v>361</v>
      </c>
      <c r="AD1936" s="32" t="str">
        <f>_xlfn.CONCAT(Solution[[#This Row],[Notes]],"_",Solution[[#This Row],[Week '#]],"_", _xlfn.SWITCH(Solution[[#This Row],[Column1]], "M", "Monday", "T", "Tuesday", "W", "Wednesday", "R", "Thursday", "H", "Thursday", "F", "Friday"))</f>
        <v>105_Week2_Wednesday</v>
      </c>
      <c r="AE1936" s="32" t="str">
        <f>IF(LEN(Solution[[#This Row],[Available Delivery Days]]) =1, Solution[[#This Row],[Available Delivery Days]], IF(ISNUMBER(SEARCH(Solution[[#This Row],[New Delivery Day]], Solution[[#This Row],[Available Delivery Days]])), Solution[[#This Row],[New Delivery Day]], Solution[[#This Row],[Old Delivery Day]]))</f>
        <v>W</v>
      </c>
      <c r="AF1936" s="31">
        <v>151.435</v>
      </c>
      <c r="AG1936" s="31">
        <v>107.35250000000001</v>
      </c>
      <c r="AH1936" s="28" t="s">
        <v>7832</v>
      </c>
      <c r="AI1936" s="28" t="s">
        <v>932</v>
      </c>
      <c r="AJ1936" s="28" t="s">
        <v>7793</v>
      </c>
      <c r="AK1936" s="28" t="s">
        <v>7793</v>
      </c>
      <c r="AL1936" s="28" t="s">
        <v>7797</v>
      </c>
      <c r="AM1936" s="28">
        <f>_xlfn.XLOOKUP(Solution[[#This Row],[Cu_ID]],Master[cu_id],Master[Notes], "none")</f>
        <v>105</v>
      </c>
      <c r="AN1936" s="28"/>
    </row>
    <row r="1937" spans="1:40" x14ac:dyDescent="0.3">
      <c r="A1937" s="53" t="s">
        <v>14141</v>
      </c>
      <c r="B1937" s="37" t="s">
        <v>14142</v>
      </c>
      <c r="C1937" s="37" t="s">
        <v>7728</v>
      </c>
      <c r="D1937" s="28" t="s">
        <v>7719</v>
      </c>
      <c r="E1937" s="28" t="s">
        <v>11016</v>
      </c>
      <c r="F1937" s="28" t="s">
        <v>900</v>
      </c>
      <c r="G1937" s="28" t="s">
        <v>7814</v>
      </c>
      <c r="H1937" s="28" t="s">
        <v>11016</v>
      </c>
      <c r="I1937" s="28" t="s">
        <v>900</v>
      </c>
      <c r="J1937" s="28">
        <v>360</v>
      </c>
      <c r="K1937" s="35" t="s">
        <v>9352</v>
      </c>
      <c r="L1937" s="35" t="s">
        <v>14143</v>
      </c>
      <c r="M1937" s="30">
        <v>5.7244128640741101</v>
      </c>
      <c r="N1937" s="32" t="s">
        <v>16747</v>
      </c>
      <c r="O1937" s="28" t="s">
        <v>7751</v>
      </c>
      <c r="P1937" s="29">
        <v>0.52028935185185188</v>
      </c>
      <c r="Q1937" s="29">
        <v>0.52520833333333339</v>
      </c>
      <c r="R1937" s="28">
        <v>0</v>
      </c>
      <c r="S1937" s="30">
        <v>7.0833333333333339</v>
      </c>
      <c r="T1937" s="32" t="s">
        <v>14144</v>
      </c>
      <c r="U1937" s="32" t="s">
        <v>14145</v>
      </c>
      <c r="V1937" s="30">
        <v>5.5608728608347704</v>
      </c>
      <c r="W1937" s="28">
        <v>0</v>
      </c>
      <c r="X1937" s="28">
        <v>0</v>
      </c>
      <c r="Y1937" s="28" t="s">
        <v>14621</v>
      </c>
      <c r="Z1937" s="28" t="s">
        <v>16493</v>
      </c>
      <c r="AA1937" s="28">
        <v>1</v>
      </c>
      <c r="AB1937" s="28">
        <v>0</v>
      </c>
      <c r="AC1937" s="32">
        <f>Solution[[#This Row],[Old Stop]] +1</f>
        <v>361</v>
      </c>
      <c r="AD1937" s="32" t="str">
        <f>_xlfn.CONCAT(Solution[[#This Row],[Notes]],"_",Solution[[#This Row],[Week '#]],"_", _xlfn.SWITCH(Solution[[#This Row],[Column1]], "M", "Monday", "T", "Tuesday", "W", "Wednesday", "R", "Thursday", "H", "Thursday", "F", "Friday"))</f>
        <v>105_Week4_Wednesday</v>
      </c>
      <c r="AE1937" s="32" t="str">
        <f>IF(LEN(Solution[[#This Row],[Available Delivery Days]]) =1, Solution[[#This Row],[Available Delivery Days]], IF(ISNUMBER(SEARCH(Solution[[#This Row],[New Delivery Day]], Solution[[#This Row],[Available Delivery Days]])), Solution[[#This Row],[New Delivery Day]], Solution[[#This Row],[Old Delivery Day]]))</f>
        <v>W</v>
      </c>
      <c r="AF1937" s="31">
        <v>151.435</v>
      </c>
      <c r="AG1937" s="31">
        <v>107.35250000000001</v>
      </c>
      <c r="AH1937" s="28" t="s">
        <v>7832</v>
      </c>
      <c r="AI1937" s="28" t="s">
        <v>932</v>
      </c>
      <c r="AJ1937" s="28" t="s">
        <v>7793</v>
      </c>
      <c r="AK1937" s="28" t="s">
        <v>7793</v>
      </c>
      <c r="AL1937" s="28" t="s">
        <v>7797</v>
      </c>
      <c r="AM1937" s="28">
        <f>_xlfn.XLOOKUP(Solution[[#This Row],[Cu_ID]],Master[cu_id],Master[Notes], "none")</f>
        <v>105</v>
      </c>
      <c r="AN1937" s="28"/>
    </row>
    <row r="1938" spans="1:40" x14ac:dyDescent="0.3">
      <c r="A1938" s="53" t="s">
        <v>12651</v>
      </c>
      <c r="B1938" s="37" t="s">
        <v>12652</v>
      </c>
      <c r="C1938" s="37" t="s">
        <v>7728</v>
      </c>
      <c r="D1938" s="28" t="s">
        <v>7717</v>
      </c>
      <c r="E1938" s="28" t="s">
        <v>11016</v>
      </c>
      <c r="F1938" s="28" t="s">
        <v>902</v>
      </c>
      <c r="G1938" s="28" t="s">
        <v>7747</v>
      </c>
      <c r="H1938" s="28" t="s">
        <v>7752</v>
      </c>
      <c r="I1938" s="28" t="s">
        <v>903</v>
      </c>
      <c r="J1938" s="28">
        <v>287</v>
      </c>
      <c r="K1938" s="35" t="s">
        <v>8843</v>
      </c>
      <c r="L1938" s="35" t="s">
        <v>12653</v>
      </c>
      <c r="M1938" s="30">
        <v>5.5983625352382703E-3</v>
      </c>
      <c r="N1938" s="32" t="s">
        <v>15286</v>
      </c>
      <c r="O1938" s="28" t="s">
        <v>7756</v>
      </c>
      <c r="P1938" s="29">
        <v>0.55892361111111111</v>
      </c>
      <c r="Q1938" s="29">
        <v>0.55914351851851851</v>
      </c>
      <c r="R1938" s="28">
        <v>0</v>
      </c>
      <c r="S1938" s="30">
        <v>0.31666666666666665</v>
      </c>
      <c r="T1938" s="32" t="s">
        <v>12654</v>
      </c>
      <c r="U1938" s="32" t="s">
        <v>12655</v>
      </c>
      <c r="V1938" s="30">
        <v>1.89620131040389E-3</v>
      </c>
      <c r="W1938" s="28">
        <v>0</v>
      </c>
      <c r="X1938" s="28">
        <v>0</v>
      </c>
      <c r="Y1938" s="28" t="s">
        <v>14627</v>
      </c>
      <c r="Z1938" s="28" t="s">
        <v>14648</v>
      </c>
      <c r="AA1938" s="28">
        <v>1</v>
      </c>
      <c r="AB1938" s="28">
        <v>0</v>
      </c>
      <c r="AC1938" s="32">
        <f>Solution[[#This Row],[Old Stop]] +1</f>
        <v>288</v>
      </c>
      <c r="AD1938" s="32" t="str">
        <f>_xlfn.CONCAT(Solution[[#This Row],[Notes]],"_",Solution[[#This Row],[Week '#]],"_", _xlfn.SWITCH(Solution[[#This Row],[Column1]], "M", "Monday", "T", "Tuesday", "W", "Wednesday", "R", "Thursday", "H", "Thursday", "F", "Friday"))</f>
        <v>105_Week2_Friday</v>
      </c>
      <c r="AE1938" s="32" t="str">
        <f>IF(LEN(Solution[[#This Row],[Available Delivery Days]]) =1, Solution[[#This Row],[Available Delivery Days]], IF(ISNUMBER(SEARCH(Solution[[#This Row],[New Delivery Day]], Solution[[#This Row],[Available Delivery Days]])), Solution[[#This Row],[New Delivery Day]], Solution[[#This Row],[Old Delivery Day]]))</f>
        <v>F</v>
      </c>
      <c r="AF1938" s="31">
        <v>20.734999999999999</v>
      </c>
      <c r="AG1938" s="31">
        <v>10.3675</v>
      </c>
      <c r="AH1938" s="28" t="s">
        <v>7832</v>
      </c>
      <c r="AI1938" s="28" t="s">
        <v>932</v>
      </c>
      <c r="AJ1938" s="28" t="s">
        <v>7792</v>
      </c>
      <c r="AK1938" s="28" t="s">
        <v>7792</v>
      </c>
      <c r="AL1938" s="28" t="s">
        <v>7797</v>
      </c>
      <c r="AM1938" s="28">
        <f>_xlfn.XLOOKUP(Solution[[#This Row],[Cu_ID]],Master[cu_id],Master[Notes], "none")</f>
        <v>105</v>
      </c>
      <c r="AN1938" s="28">
        <v>0</v>
      </c>
    </row>
    <row r="1939" spans="1:40" x14ac:dyDescent="0.3">
      <c r="A1939" s="53" t="s">
        <v>12651</v>
      </c>
      <c r="B1939" s="37" t="s">
        <v>12652</v>
      </c>
      <c r="C1939" s="37" t="s">
        <v>7728</v>
      </c>
      <c r="D1939" s="28" t="s">
        <v>7719</v>
      </c>
      <c r="E1939" s="28" t="s">
        <v>11016</v>
      </c>
      <c r="F1939" s="28" t="s">
        <v>902</v>
      </c>
      <c r="G1939" s="28" t="s">
        <v>7772</v>
      </c>
      <c r="H1939" s="28" t="s">
        <v>7752</v>
      </c>
      <c r="I1939" s="28" t="s">
        <v>903</v>
      </c>
      <c r="J1939" s="28">
        <v>287</v>
      </c>
      <c r="K1939" s="35" t="s">
        <v>8843</v>
      </c>
      <c r="L1939" s="35" t="s">
        <v>12653</v>
      </c>
      <c r="M1939" s="30">
        <v>0.49215651862323301</v>
      </c>
      <c r="N1939" s="32" t="s">
        <v>16760</v>
      </c>
      <c r="O1939" s="28" t="s">
        <v>7756</v>
      </c>
      <c r="P1939" s="29">
        <v>0.40340277777777778</v>
      </c>
      <c r="Q1939" s="29">
        <v>0.40362268518518518</v>
      </c>
      <c r="R1939" s="28">
        <v>0</v>
      </c>
      <c r="S1939" s="30">
        <v>0.31666666666666665</v>
      </c>
      <c r="T1939" s="32" t="s">
        <v>12654</v>
      </c>
      <c r="U1939" s="32" t="s">
        <v>12655</v>
      </c>
      <c r="V1939" s="30">
        <v>0.155867337411533</v>
      </c>
      <c r="W1939" s="28">
        <v>0</v>
      </c>
      <c r="X1939" s="28">
        <v>0</v>
      </c>
      <c r="Y1939" s="28" t="s">
        <v>14627</v>
      </c>
      <c r="Z1939" s="28" t="s">
        <v>16642</v>
      </c>
      <c r="AA1939" s="28">
        <v>1</v>
      </c>
      <c r="AB1939" s="28">
        <v>0</v>
      </c>
      <c r="AC1939" s="32">
        <f>Solution[[#This Row],[Old Stop]] +1</f>
        <v>288</v>
      </c>
      <c r="AD1939" s="32" t="str">
        <f>_xlfn.CONCAT(Solution[[#This Row],[Notes]],"_",Solution[[#This Row],[Week '#]],"_", _xlfn.SWITCH(Solution[[#This Row],[Column1]], "M", "Monday", "T", "Tuesday", "W", "Wednesday", "R", "Thursday", "H", "Thursday", "F", "Friday"))</f>
        <v>105_Week4_Friday</v>
      </c>
      <c r="AE1939" s="32" t="str">
        <f>IF(LEN(Solution[[#This Row],[Available Delivery Days]]) =1, Solution[[#This Row],[Available Delivery Days]], IF(ISNUMBER(SEARCH(Solution[[#This Row],[New Delivery Day]], Solution[[#This Row],[Available Delivery Days]])), Solution[[#This Row],[New Delivery Day]], Solution[[#This Row],[Old Delivery Day]]))</f>
        <v>F</v>
      </c>
      <c r="AF1939" s="31">
        <v>20.734999999999999</v>
      </c>
      <c r="AG1939" s="31">
        <v>10.3675</v>
      </c>
      <c r="AH1939" s="28" t="s">
        <v>7832</v>
      </c>
      <c r="AI1939" s="28" t="s">
        <v>932</v>
      </c>
      <c r="AJ1939" s="28" t="s">
        <v>7792</v>
      </c>
      <c r="AK1939" s="28" t="s">
        <v>7792</v>
      </c>
      <c r="AL1939" s="28" t="s">
        <v>7797</v>
      </c>
      <c r="AM1939" s="28">
        <f>_xlfn.XLOOKUP(Solution[[#This Row],[Cu_ID]],Master[cu_id],Master[Notes], "none")</f>
        <v>105</v>
      </c>
      <c r="AN1939" s="28">
        <v>0</v>
      </c>
    </row>
    <row r="1940" spans="1:40" x14ac:dyDescent="0.3">
      <c r="A1940" s="53" t="s">
        <v>12786</v>
      </c>
      <c r="B1940" s="37" t="s">
        <v>12787</v>
      </c>
      <c r="C1940" s="37" t="s">
        <v>7728</v>
      </c>
      <c r="D1940" s="28" t="s">
        <v>7716</v>
      </c>
      <c r="E1940" s="28" t="s">
        <v>7789</v>
      </c>
      <c r="F1940" s="28" t="s">
        <v>901</v>
      </c>
      <c r="G1940" s="28" t="s">
        <v>7733</v>
      </c>
      <c r="H1940" s="28" t="s">
        <v>7789</v>
      </c>
      <c r="I1940" s="28" t="s">
        <v>902</v>
      </c>
      <c r="J1940" s="28">
        <v>58</v>
      </c>
      <c r="K1940" s="35" t="s">
        <v>8156</v>
      </c>
      <c r="L1940" s="35" t="s">
        <v>12788</v>
      </c>
      <c r="M1940" s="30">
        <v>5.98464991524816</v>
      </c>
      <c r="N1940" s="32" t="s">
        <v>14553</v>
      </c>
      <c r="O1940" s="28" t="s">
        <v>7774</v>
      </c>
      <c r="P1940" s="29">
        <v>0.36777777777777776</v>
      </c>
      <c r="Q1940" s="29">
        <v>0.37450231481481483</v>
      </c>
      <c r="R1940" s="28">
        <v>0</v>
      </c>
      <c r="S1940" s="30">
        <v>9.683574621414877</v>
      </c>
      <c r="T1940" s="32" t="s">
        <v>12789</v>
      </c>
      <c r="U1940" s="32" t="s">
        <v>12790</v>
      </c>
      <c r="V1940" s="30">
        <v>4.4700999243356696</v>
      </c>
      <c r="W1940" s="28">
        <v>5</v>
      </c>
      <c r="X1940" s="28">
        <v>0.15151515151515199</v>
      </c>
      <c r="Y1940" s="28" t="s">
        <v>14550</v>
      </c>
      <c r="Z1940" s="28" t="s">
        <v>14551</v>
      </c>
      <c r="AA1940" s="28">
        <v>1</v>
      </c>
      <c r="AB1940" s="28">
        <v>73</v>
      </c>
      <c r="AC1940" s="32">
        <f>Solution[[#This Row],[Old Stop]] +1</f>
        <v>59</v>
      </c>
      <c r="AD1940" s="32" t="str">
        <f>_xlfn.CONCAT(Solution[[#This Row],[Notes]],"_",Solution[[#This Row],[Week '#]],"_", _xlfn.SWITCH(Solution[[#This Row],[Column1]], "M", "Monday", "T", "Tuesday", "W", "Wednesday", "R", "Thursday", "H", "Thursday", "F", "Friday"))</f>
        <v>101_Week1_Monday</v>
      </c>
      <c r="AE1940" s="32" t="str">
        <f>IF(LEN(Solution[[#This Row],[Available Delivery Days]]) =1, Solution[[#This Row],[Available Delivery Days]], IF(ISNUMBER(SEARCH(Solution[[#This Row],[New Delivery Day]], Solution[[#This Row],[Available Delivery Days]])), Solution[[#This Row],[New Delivery Day]], Solution[[#This Row],[Old Delivery Day]]))</f>
        <v>M</v>
      </c>
      <c r="AF1940" s="31">
        <v>112.1125</v>
      </c>
      <c r="AG1940" s="31">
        <v>30.058700000000002</v>
      </c>
      <c r="AH1940" s="28" t="s">
        <v>7832</v>
      </c>
      <c r="AI1940" s="28" t="s">
        <v>932</v>
      </c>
      <c r="AJ1940" s="28" t="s">
        <v>7793</v>
      </c>
      <c r="AK1940" s="28" t="s">
        <v>7792</v>
      </c>
      <c r="AL1940" s="28" t="s">
        <v>7797</v>
      </c>
      <c r="AM1940" s="28">
        <f>_xlfn.XLOOKUP(Solution[[#This Row],[Cu_ID]],Master[cu_id],Master[Notes], "none")</f>
        <v>101</v>
      </c>
      <c r="AN1940" s="28">
        <v>73</v>
      </c>
    </row>
    <row r="1941" spans="1:40" x14ac:dyDescent="0.3">
      <c r="A1941" s="53" t="s">
        <v>12786</v>
      </c>
      <c r="B1941" s="37" t="s">
        <v>12787</v>
      </c>
      <c r="C1941" s="37" t="s">
        <v>7728</v>
      </c>
      <c r="D1941" s="28" t="s">
        <v>7717</v>
      </c>
      <c r="E1941" s="28" t="s">
        <v>7789</v>
      </c>
      <c r="F1941" s="28" t="s">
        <v>901</v>
      </c>
      <c r="G1941" s="28" t="s">
        <v>7733</v>
      </c>
      <c r="H1941" s="28" t="s">
        <v>7789</v>
      </c>
      <c r="I1941" s="28" t="s">
        <v>902</v>
      </c>
      <c r="J1941" s="28">
        <v>58</v>
      </c>
      <c r="K1941" s="35" t="s">
        <v>8156</v>
      </c>
      <c r="L1941" s="35" t="s">
        <v>12788</v>
      </c>
      <c r="M1941" s="30">
        <v>5.98464991524816</v>
      </c>
      <c r="N1941" s="32" t="s">
        <v>15510</v>
      </c>
      <c r="O1941" s="28" t="s">
        <v>7774</v>
      </c>
      <c r="P1941" s="29">
        <v>0.36777777777777776</v>
      </c>
      <c r="Q1941" s="29">
        <v>0.37450231481481483</v>
      </c>
      <c r="R1941" s="28">
        <v>0</v>
      </c>
      <c r="S1941" s="30">
        <v>9.683574621414877</v>
      </c>
      <c r="T1941" s="32" t="s">
        <v>12789</v>
      </c>
      <c r="U1941" s="32" t="s">
        <v>12790</v>
      </c>
      <c r="V1941" s="30">
        <v>4.4700999243356696</v>
      </c>
      <c r="W1941" s="28">
        <v>5</v>
      </c>
      <c r="X1941" s="28">
        <v>0.15151515151515199</v>
      </c>
      <c r="Y1941" s="28" t="s">
        <v>14550</v>
      </c>
      <c r="Z1941" s="28" t="s">
        <v>15511</v>
      </c>
      <c r="AA1941" s="28">
        <v>1</v>
      </c>
      <c r="AB1941" s="28">
        <v>73</v>
      </c>
      <c r="AC1941" s="32">
        <f>Solution[[#This Row],[Old Stop]] +1</f>
        <v>59</v>
      </c>
      <c r="AD1941" s="32" t="str">
        <f>_xlfn.CONCAT(Solution[[#This Row],[Notes]],"_",Solution[[#This Row],[Week '#]],"_", _xlfn.SWITCH(Solution[[#This Row],[Column1]], "M", "Monday", "T", "Tuesday", "W", "Wednesday", "R", "Thursday", "H", "Thursday", "F", "Friday"))</f>
        <v>101_Week2_Monday</v>
      </c>
      <c r="AE1941" s="32" t="str">
        <f>IF(LEN(Solution[[#This Row],[Available Delivery Days]]) =1, Solution[[#This Row],[Available Delivery Days]], IF(ISNUMBER(SEARCH(Solution[[#This Row],[New Delivery Day]], Solution[[#This Row],[Available Delivery Days]])), Solution[[#This Row],[New Delivery Day]], Solution[[#This Row],[Old Delivery Day]]))</f>
        <v>M</v>
      </c>
      <c r="AF1941" s="31">
        <v>112.1125</v>
      </c>
      <c r="AG1941" s="31">
        <v>30.058700000000002</v>
      </c>
      <c r="AH1941" s="28" t="s">
        <v>7832</v>
      </c>
      <c r="AI1941" s="28" t="s">
        <v>932</v>
      </c>
      <c r="AJ1941" s="28" t="s">
        <v>7793</v>
      </c>
      <c r="AK1941" s="28" t="s">
        <v>7792</v>
      </c>
      <c r="AL1941" s="28" t="s">
        <v>7797</v>
      </c>
      <c r="AM1941" s="28">
        <f>_xlfn.XLOOKUP(Solution[[#This Row],[Cu_ID]],Master[cu_id],Master[Notes], "none")</f>
        <v>101</v>
      </c>
      <c r="AN1941" s="28">
        <v>73</v>
      </c>
    </row>
    <row r="1942" spans="1:40" x14ac:dyDescent="0.3">
      <c r="A1942" s="53" t="s">
        <v>12786</v>
      </c>
      <c r="B1942" s="37" t="s">
        <v>12787</v>
      </c>
      <c r="C1942" s="37" t="s">
        <v>7728</v>
      </c>
      <c r="D1942" s="28" t="s">
        <v>7718</v>
      </c>
      <c r="E1942" s="28" t="s">
        <v>7789</v>
      </c>
      <c r="F1942" s="28" t="s">
        <v>901</v>
      </c>
      <c r="G1942" s="28" t="s">
        <v>7733</v>
      </c>
      <c r="H1942" s="28" t="s">
        <v>7789</v>
      </c>
      <c r="I1942" s="28" t="s">
        <v>902</v>
      </c>
      <c r="J1942" s="28">
        <v>58</v>
      </c>
      <c r="K1942" s="35" t="s">
        <v>8156</v>
      </c>
      <c r="L1942" s="35" t="s">
        <v>12788</v>
      </c>
      <c r="M1942" s="30">
        <v>5.98464991524816</v>
      </c>
      <c r="N1942" s="32" t="s">
        <v>15958</v>
      </c>
      <c r="O1942" s="28" t="s">
        <v>7774</v>
      </c>
      <c r="P1942" s="29">
        <v>0.36777777777777776</v>
      </c>
      <c r="Q1942" s="29">
        <v>0.37450231481481483</v>
      </c>
      <c r="R1942" s="28">
        <v>0</v>
      </c>
      <c r="S1942" s="30">
        <v>9.683574621414877</v>
      </c>
      <c r="T1942" s="32" t="s">
        <v>12789</v>
      </c>
      <c r="U1942" s="32" t="s">
        <v>12790</v>
      </c>
      <c r="V1942" s="30">
        <v>4.4700999243356696</v>
      </c>
      <c r="W1942" s="28">
        <v>5</v>
      </c>
      <c r="X1942" s="28">
        <v>0.15151515151515199</v>
      </c>
      <c r="Y1942" s="28" t="s">
        <v>14550</v>
      </c>
      <c r="Z1942" s="28" t="s">
        <v>15850</v>
      </c>
      <c r="AA1942" s="28">
        <v>1</v>
      </c>
      <c r="AB1942" s="28">
        <v>73</v>
      </c>
      <c r="AC1942" s="32">
        <f>Solution[[#This Row],[Old Stop]] +1</f>
        <v>59</v>
      </c>
      <c r="AD1942" s="32" t="str">
        <f>_xlfn.CONCAT(Solution[[#This Row],[Notes]],"_",Solution[[#This Row],[Week '#]],"_", _xlfn.SWITCH(Solution[[#This Row],[Column1]], "M", "Monday", "T", "Tuesday", "W", "Wednesday", "R", "Thursday", "H", "Thursday", "F", "Friday"))</f>
        <v>101_Week3_Monday</v>
      </c>
      <c r="AE1942" s="32" t="str">
        <f>IF(LEN(Solution[[#This Row],[Available Delivery Days]]) =1, Solution[[#This Row],[Available Delivery Days]], IF(ISNUMBER(SEARCH(Solution[[#This Row],[New Delivery Day]], Solution[[#This Row],[Available Delivery Days]])), Solution[[#This Row],[New Delivery Day]], Solution[[#This Row],[Old Delivery Day]]))</f>
        <v>M</v>
      </c>
      <c r="AF1942" s="31">
        <v>112.1125</v>
      </c>
      <c r="AG1942" s="31">
        <v>30.058700000000002</v>
      </c>
      <c r="AH1942" s="28" t="s">
        <v>7832</v>
      </c>
      <c r="AI1942" s="28" t="s">
        <v>932</v>
      </c>
      <c r="AJ1942" s="28" t="s">
        <v>7793</v>
      </c>
      <c r="AK1942" s="28" t="s">
        <v>7792</v>
      </c>
      <c r="AL1942" s="28" t="s">
        <v>7797</v>
      </c>
      <c r="AM1942" s="28">
        <f>_xlfn.XLOOKUP(Solution[[#This Row],[Cu_ID]],Master[cu_id],Master[Notes], "none")</f>
        <v>101</v>
      </c>
      <c r="AN1942" s="28">
        <v>73</v>
      </c>
    </row>
    <row r="1943" spans="1:40" x14ac:dyDescent="0.3">
      <c r="A1943" s="53" t="s">
        <v>12786</v>
      </c>
      <c r="B1943" s="37" t="s">
        <v>12787</v>
      </c>
      <c r="C1943" s="37" t="s">
        <v>7728</v>
      </c>
      <c r="D1943" s="28" t="s">
        <v>7719</v>
      </c>
      <c r="E1943" s="28" t="s">
        <v>7789</v>
      </c>
      <c r="F1943" s="28" t="s">
        <v>901</v>
      </c>
      <c r="G1943" s="28" t="s">
        <v>7733</v>
      </c>
      <c r="H1943" s="28" t="s">
        <v>7789</v>
      </c>
      <c r="I1943" s="28" t="s">
        <v>902</v>
      </c>
      <c r="J1943" s="28">
        <v>58</v>
      </c>
      <c r="K1943" s="35" t="s">
        <v>8156</v>
      </c>
      <c r="L1943" s="35" t="s">
        <v>12788</v>
      </c>
      <c r="M1943" s="30">
        <v>5.98464991524816</v>
      </c>
      <c r="N1943" s="32" t="s">
        <v>16410</v>
      </c>
      <c r="O1943" s="28" t="s">
        <v>7774</v>
      </c>
      <c r="P1943" s="29">
        <v>0.36777777777777776</v>
      </c>
      <c r="Q1943" s="29">
        <v>0.37450231481481483</v>
      </c>
      <c r="R1943" s="28">
        <v>0</v>
      </c>
      <c r="S1943" s="30">
        <v>9.683574621414877</v>
      </c>
      <c r="T1943" s="32" t="s">
        <v>12789</v>
      </c>
      <c r="U1943" s="32" t="s">
        <v>12790</v>
      </c>
      <c r="V1943" s="30">
        <v>4.4700999243356696</v>
      </c>
      <c r="W1943" s="28">
        <v>5</v>
      </c>
      <c r="X1943" s="28">
        <v>0.15151515151515199</v>
      </c>
      <c r="Y1943" s="28" t="s">
        <v>14550</v>
      </c>
      <c r="Z1943" s="28" t="s">
        <v>16280</v>
      </c>
      <c r="AA1943" s="28">
        <v>1</v>
      </c>
      <c r="AB1943" s="28">
        <v>73</v>
      </c>
      <c r="AC1943" s="32">
        <f>Solution[[#This Row],[Old Stop]] +1</f>
        <v>59</v>
      </c>
      <c r="AD1943" s="32" t="str">
        <f>_xlfn.CONCAT(Solution[[#This Row],[Notes]],"_",Solution[[#This Row],[Week '#]],"_", _xlfn.SWITCH(Solution[[#This Row],[Column1]], "M", "Monday", "T", "Tuesday", "W", "Wednesday", "R", "Thursday", "H", "Thursday", "F", "Friday"))</f>
        <v>101_Week4_Monday</v>
      </c>
      <c r="AE1943" s="32" t="str">
        <f>IF(LEN(Solution[[#This Row],[Available Delivery Days]]) =1, Solution[[#This Row],[Available Delivery Days]], IF(ISNUMBER(SEARCH(Solution[[#This Row],[New Delivery Day]], Solution[[#This Row],[Available Delivery Days]])), Solution[[#This Row],[New Delivery Day]], Solution[[#This Row],[Old Delivery Day]]))</f>
        <v>M</v>
      </c>
      <c r="AF1943" s="31">
        <v>112.1125</v>
      </c>
      <c r="AG1943" s="31">
        <v>30.058700000000002</v>
      </c>
      <c r="AH1943" s="28" t="s">
        <v>7832</v>
      </c>
      <c r="AI1943" s="28" t="s">
        <v>932</v>
      </c>
      <c r="AJ1943" s="28" t="s">
        <v>7793</v>
      </c>
      <c r="AK1943" s="28" t="s">
        <v>7792</v>
      </c>
      <c r="AL1943" s="28" t="s">
        <v>7797</v>
      </c>
      <c r="AM1943" s="28">
        <f>_xlfn.XLOOKUP(Solution[[#This Row],[Cu_ID]],Master[cu_id],Master[Notes], "none")</f>
        <v>101</v>
      </c>
      <c r="AN1943" s="28">
        <v>73</v>
      </c>
    </row>
    <row r="1944" spans="1:40" x14ac:dyDescent="0.3">
      <c r="A1944" s="53" t="s">
        <v>12087</v>
      </c>
      <c r="B1944" s="37" t="s">
        <v>12088</v>
      </c>
      <c r="C1944" s="37" t="s">
        <v>7728</v>
      </c>
      <c r="D1944" s="28" t="s">
        <v>7716</v>
      </c>
      <c r="E1944" s="28" t="s">
        <v>7734</v>
      </c>
      <c r="F1944" s="28" t="s">
        <v>902</v>
      </c>
      <c r="G1944" s="28" t="s">
        <v>7813</v>
      </c>
      <c r="H1944" s="28" t="s">
        <v>7734</v>
      </c>
      <c r="I1944" s="28" t="s">
        <v>902</v>
      </c>
      <c r="J1944" s="28">
        <v>95</v>
      </c>
      <c r="K1944" s="35" t="s">
        <v>8629</v>
      </c>
      <c r="L1944" s="35" t="s">
        <v>12089</v>
      </c>
      <c r="M1944" s="30">
        <v>0.54840352758765198</v>
      </c>
      <c r="N1944" s="32" t="s">
        <v>15180</v>
      </c>
      <c r="O1944" s="28" t="s">
        <v>7774</v>
      </c>
      <c r="P1944" s="29">
        <v>0.53113425925925928</v>
      </c>
      <c r="Q1944" s="29">
        <v>0.53785879629629629</v>
      </c>
      <c r="R1944" s="28">
        <v>0</v>
      </c>
      <c r="S1944" s="30">
        <v>9.683574621414877</v>
      </c>
      <c r="T1944" s="32" t="s">
        <v>12090</v>
      </c>
      <c r="U1944" s="32" t="s">
        <v>12091</v>
      </c>
      <c r="V1944" s="30">
        <v>0.174339680941825</v>
      </c>
      <c r="W1944" s="28">
        <v>7</v>
      </c>
      <c r="X1944" s="28">
        <v>0.31818181818181801</v>
      </c>
      <c r="Y1944" s="28" t="s">
        <v>14637</v>
      </c>
      <c r="Z1944" s="28" t="s">
        <v>14638</v>
      </c>
      <c r="AA1944" s="28">
        <v>1</v>
      </c>
      <c r="AB1944" s="28">
        <v>0</v>
      </c>
      <c r="AC1944" s="32">
        <f>Solution[[#This Row],[Old Stop]] +1</f>
        <v>96</v>
      </c>
      <c r="AD1944" s="32" t="str">
        <f>_xlfn.CONCAT(Solution[[#This Row],[Notes]],"_",Solution[[#This Row],[Week '#]],"_", _xlfn.SWITCH(Solution[[#This Row],[Column1]], "M", "Monday", "T", "Tuesday", "W", "Wednesday", "R", "Thursday", "H", "Thursday", "F", "Friday"))</f>
        <v>102_Week1_Friday</v>
      </c>
      <c r="AE1944" s="32" t="str">
        <f>IF(LEN(Solution[[#This Row],[Available Delivery Days]]) =1, Solution[[#This Row],[Available Delivery Days]], IF(ISNUMBER(SEARCH(Solution[[#This Row],[New Delivery Day]], Solution[[#This Row],[Available Delivery Days]])), Solution[[#This Row],[New Delivery Day]], Solution[[#This Row],[Old Delivery Day]]))</f>
        <v>F</v>
      </c>
      <c r="AF1944" s="31">
        <v>85.231200000000001</v>
      </c>
      <c r="AG1944" s="31">
        <v>0</v>
      </c>
      <c r="AH1944" s="28" t="s">
        <v>7832</v>
      </c>
      <c r="AI1944" s="28" t="s">
        <v>932</v>
      </c>
      <c r="AJ1944" s="28" t="s">
        <v>7793</v>
      </c>
      <c r="AK1944" s="28" t="s">
        <v>7793</v>
      </c>
      <c r="AL1944" s="28" t="s">
        <v>7797</v>
      </c>
      <c r="AM1944" s="28" t="str">
        <f>_xlfn.XLOOKUP(Solution[[#This Row],[Cu_ID]],Master[cu_id],Master[Notes], "none")</f>
        <v>102</v>
      </c>
      <c r="AN1944" s="28"/>
    </row>
    <row r="1945" spans="1:40" x14ac:dyDescent="0.3">
      <c r="A1945" s="53" t="s">
        <v>12087</v>
      </c>
      <c r="B1945" s="37" t="s">
        <v>12088</v>
      </c>
      <c r="C1945" s="37" t="s">
        <v>7728</v>
      </c>
      <c r="D1945" s="28" t="s">
        <v>7717</v>
      </c>
      <c r="E1945" s="28" t="s">
        <v>7734</v>
      </c>
      <c r="F1945" s="28" t="s">
        <v>902</v>
      </c>
      <c r="G1945" s="28" t="s">
        <v>7810</v>
      </c>
      <c r="H1945" s="28" t="s">
        <v>7734</v>
      </c>
      <c r="I1945" s="28" t="s">
        <v>902</v>
      </c>
      <c r="J1945" s="28">
        <v>95</v>
      </c>
      <c r="K1945" s="35" t="s">
        <v>8629</v>
      </c>
      <c r="L1945" s="35" t="s">
        <v>12089</v>
      </c>
      <c r="M1945" s="30">
        <v>0.53738334216177497</v>
      </c>
      <c r="N1945" s="32" t="s">
        <v>15181</v>
      </c>
      <c r="O1945" s="28" t="s">
        <v>7774</v>
      </c>
      <c r="P1945" s="29">
        <v>0.51775462962962959</v>
      </c>
      <c r="Q1945" s="29">
        <v>0.52447916666666672</v>
      </c>
      <c r="R1945" s="28">
        <v>0</v>
      </c>
      <c r="S1945" s="30">
        <v>9.683574621414877</v>
      </c>
      <c r="T1945" s="32" t="s">
        <v>12090</v>
      </c>
      <c r="U1945" s="32" t="s">
        <v>12091</v>
      </c>
      <c r="V1945" s="30">
        <v>0.20507922301203599</v>
      </c>
      <c r="W1945" s="28">
        <v>7</v>
      </c>
      <c r="X1945" s="28">
        <v>0.31818181818181801</v>
      </c>
      <c r="Y1945" s="28" t="s">
        <v>14637</v>
      </c>
      <c r="Z1945" s="28" t="s">
        <v>14650</v>
      </c>
      <c r="AA1945" s="28">
        <v>1</v>
      </c>
      <c r="AB1945" s="28">
        <v>0</v>
      </c>
      <c r="AC1945" s="32">
        <f>Solution[[#This Row],[Old Stop]] +1</f>
        <v>96</v>
      </c>
      <c r="AD1945" s="32" t="str">
        <f>_xlfn.CONCAT(Solution[[#This Row],[Notes]],"_",Solution[[#This Row],[Week '#]],"_", _xlfn.SWITCH(Solution[[#This Row],[Column1]], "M", "Monday", "T", "Tuesday", "W", "Wednesday", "R", "Thursday", "H", "Thursday", "F", "Friday"))</f>
        <v>102_Week2_Friday</v>
      </c>
      <c r="AE1945" s="32" t="str">
        <f>IF(LEN(Solution[[#This Row],[Available Delivery Days]]) =1, Solution[[#This Row],[Available Delivery Days]], IF(ISNUMBER(SEARCH(Solution[[#This Row],[New Delivery Day]], Solution[[#This Row],[Available Delivery Days]])), Solution[[#This Row],[New Delivery Day]], Solution[[#This Row],[Old Delivery Day]]))</f>
        <v>F</v>
      </c>
      <c r="AF1945" s="31">
        <v>85.231200000000001</v>
      </c>
      <c r="AG1945" s="31">
        <v>0</v>
      </c>
      <c r="AH1945" s="28" t="s">
        <v>7832</v>
      </c>
      <c r="AI1945" s="28" t="s">
        <v>932</v>
      </c>
      <c r="AJ1945" s="28" t="s">
        <v>7793</v>
      </c>
      <c r="AK1945" s="28" t="s">
        <v>7793</v>
      </c>
      <c r="AL1945" s="28" t="s">
        <v>7797</v>
      </c>
      <c r="AM1945" s="28" t="str">
        <f>_xlfn.XLOOKUP(Solution[[#This Row],[Cu_ID]],Master[cu_id],Master[Notes], "none")</f>
        <v>102</v>
      </c>
      <c r="AN1945" s="28"/>
    </row>
    <row r="1946" spans="1:40" x14ac:dyDescent="0.3">
      <c r="A1946" s="53" t="s">
        <v>12087</v>
      </c>
      <c r="B1946" s="37" t="s">
        <v>12088</v>
      </c>
      <c r="C1946" s="37" t="s">
        <v>7728</v>
      </c>
      <c r="D1946" s="28" t="s">
        <v>7718</v>
      </c>
      <c r="E1946" s="28" t="s">
        <v>7734</v>
      </c>
      <c r="F1946" s="28" t="s">
        <v>902</v>
      </c>
      <c r="G1946" s="28" t="s">
        <v>7813</v>
      </c>
      <c r="H1946" s="28" t="s">
        <v>7734</v>
      </c>
      <c r="I1946" s="28" t="s">
        <v>902</v>
      </c>
      <c r="J1946" s="28">
        <v>95</v>
      </c>
      <c r="K1946" s="35" t="s">
        <v>8629</v>
      </c>
      <c r="L1946" s="35" t="s">
        <v>12089</v>
      </c>
      <c r="M1946" s="30">
        <v>0.54840352758765198</v>
      </c>
      <c r="N1946" s="32" t="s">
        <v>15710</v>
      </c>
      <c r="O1946" s="28" t="s">
        <v>7774</v>
      </c>
      <c r="P1946" s="29">
        <v>0.52877314814814813</v>
      </c>
      <c r="Q1946" s="29">
        <v>0.53549768518518515</v>
      </c>
      <c r="R1946" s="28">
        <v>0</v>
      </c>
      <c r="S1946" s="30">
        <v>9.683574621414877</v>
      </c>
      <c r="T1946" s="32" t="s">
        <v>12090</v>
      </c>
      <c r="U1946" s="32" t="s">
        <v>12091</v>
      </c>
      <c r="V1946" s="30">
        <v>0.174339680941825</v>
      </c>
      <c r="W1946" s="28">
        <v>7</v>
      </c>
      <c r="X1946" s="28">
        <v>0.31818181818181801</v>
      </c>
      <c r="Y1946" s="28" t="s">
        <v>14637</v>
      </c>
      <c r="Z1946" s="28" t="s">
        <v>15690</v>
      </c>
      <c r="AA1946" s="28">
        <v>1</v>
      </c>
      <c r="AB1946" s="28">
        <v>0</v>
      </c>
      <c r="AC1946" s="32">
        <f>Solution[[#This Row],[Old Stop]] +1</f>
        <v>96</v>
      </c>
      <c r="AD1946" s="32" t="str">
        <f>_xlfn.CONCAT(Solution[[#This Row],[Notes]],"_",Solution[[#This Row],[Week '#]],"_", _xlfn.SWITCH(Solution[[#This Row],[Column1]], "M", "Monday", "T", "Tuesday", "W", "Wednesday", "R", "Thursday", "H", "Thursday", "F", "Friday"))</f>
        <v>102_Week3_Friday</v>
      </c>
      <c r="AE1946" s="32" t="str">
        <f>IF(LEN(Solution[[#This Row],[Available Delivery Days]]) =1, Solution[[#This Row],[Available Delivery Days]], IF(ISNUMBER(SEARCH(Solution[[#This Row],[New Delivery Day]], Solution[[#This Row],[Available Delivery Days]])), Solution[[#This Row],[New Delivery Day]], Solution[[#This Row],[Old Delivery Day]]))</f>
        <v>F</v>
      </c>
      <c r="AF1946" s="31">
        <v>85.231200000000001</v>
      </c>
      <c r="AG1946" s="31">
        <v>0</v>
      </c>
      <c r="AH1946" s="28" t="s">
        <v>7832</v>
      </c>
      <c r="AI1946" s="28" t="s">
        <v>932</v>
      </c>
      <c r="AJ1946" s="28" t="s">
        <v>7793</v>
      </c>
      <c r="AK1946" s="28" t="s">
        <v>7793</v>
      </c>
      <c r="AL1946" s="28" t="s">
        <v>7797</v>
      </c>
      <c r="AM1946" s="28" t="str">
        <f>_xlfn.XLOOKUP(Solution[[#This Row],[Cu_ID]],Master[cu_id],Master[Notes], "none")</f>
        <v>102</v>
      </c>
      <c r="AN1946" s="28"/>
    </row>
    <row r="1947" spans="1:40" x14ac:dyDescent="0.3">
      <c r="A1947" s="53" t="s">
        <v>12087</v>
      </c>
      <c r="B1947" s="37" t="s">
        <v>12088</v>
      </c>
      <c r="C1947" s="37" t="s">
        <v>7728</v>
      </c>
      <c r="D1947" s="28" t="s">
        <v>7719</v>
      </c>
      <c r="E1947" s="28" t="s">
        <v>7734</v>
      </c>
      <c r="F1947" s="28" t="s">
        <v>902</v>
      </c>
      <c r="G1947" s="28" t="s">
        <v>7810</v>
      </c>
      <c r="H1947" s="28" t="s">
        <v>7734</v>
      </c>
      <c r="I1947" s="28" t="s">
        <v>902</v>
      </c>
      <c r="J1947" s="28">
        <v>95</v>
      </c>
      <c r="K1947" s="35" t="s">
        <v>8629</v>
      </c>
      <c r="L1947" s="35" t="s">
        <v>12089</v>
      </c>
      <c r="M1947" s="30">
        <v>0.54840352758765198</v>
      </c>
      <c r="N1947" s="32" t="s">
        <v>16306</v>
      </c>
      <c r="O1947" s="28" t="s">
        <v>7774</v>
      </c>
      <c r="P1947" s="29">
        <v>0.51716435185185183</v>
      </c>
      <c r="Q1947" s="29">
        <v>0.52388888888888885</v>
      </c>
      <c r="R1947" s="28">
        <v>0</v>
      </c>
      <c r="S1947" s="30">
        <v>9.683574621414877</v>
      </c>
      <c r="T1947" s="32" t="s">
        <v>12090</v>
      </c>
      <c r="U1947" s="32" t="s">
        <v>12091</v>
      </c>
      <c r="V1947" s="30">
        <v>0.174339680941825</v>
      </c>
      <c r="W1947" s="28">
        <v>7</v>
      </c>
      <c r="X1947" s="28">
        <v>0.31818181818181801</v>
      </c>
      <c r="Y1947" s="28" t="s">
        <v>14637</v>
      </c>
      <c r="Z1947" s="28" t="s">
        <v>16292</v>
      </c>
      <c r="AA1947" s="28">
        <v>1</v>
      </c>
      <c r="AB1947" s="28">
        <v>0</v>
      </c>
      <c r="AC1947" s="32">
        <f>Solution[[#This Row],[Old Stop]] +1</f>
        <v>96</v>
      </c>
      <c r="AD1947" s="32" t="str">
        <f>_xlfn.CONCAT(Solution[[#This Row],[Notes]],"_",Solution[[#This Row],[Week '#]],"_", _xlfn.SWITCH(Solution[[#This Row],[Column1]], "M", "Monday", "T", "Tuesday", "W", "Wednesday", "R", "Thursday", "H", "Thursday", "F", "Friday"))</f>
        <v>102_Week4_Friday</v>
      </c>
      <c r="AE1947" s="32" t="str">
        <f>IF(LEN(Solution[[#This Row],[Available Delivery Days]]) =1, Solution[[#This Row],[Available Delivery Days]], IF(ISNUMBER(SEARCH(Solution[[#This Row],[New Delivery Day]], Solution[[#This Row],[Available Delivery Days]])), Solution[[#This Row],[New Delivery Day]], Solution[[#This Row],[Old Delivery Day]]))</f>
        <v>F</v>
      </c>
      <c r="AF1947" s="31">
        <v>85.231200000000001</v>
      </c>
      <c r="AG1947" s="31">
        <v>0</v>
      </c>
      <c r="AH1947" s="28" t="s">
        <v>7832</v>
      </c>
      <c r="AI1947" s="28" t="s">
        <v>932</v>
      </c>
      <c r="AJ1947" s="28" t="s">
        <v>7793</v>
      </c>
      <c r="AK1947" s="28" t="s">
        <v>7793</v>
      </c>
      <c r="AL1947" s="28" t="s">
        <v>7797</v>
      </c>
      <c r="AM1947" s="28" t="str">
        <f>_xlfn.XLOOKUP(Solution[[#This Row],[Cu_ID]],Master[cu_id],Master[Notes], "none")</f>
        <v>102</v>
      </c>
      <c r="AN1947" s="28"/>
    </row>
    <row r="1948" spans="1:40" x14ac:dyDescent="0.3">
      <c r="A1948" s="53" t="s">
        <v>11276</v>
      </c>
      <c r="B1948" s="37" t="s">
        <v>11277</v>
      </c>
      <c r="C1948" s="37" t="s">
        <v>7728</v>
      </c>
      <c r="D1948" s="28" t="s">
        <v>7717</v>
      </c>
      <c r="E1948" s="28" t="s">
        <v>11016</v>
      </c>
      <c r="F1948" s="28" t="s">
        <v>903</v>
      </c>
      <c r="G1948" s="28" t="s">
        <v>7755</v>
      </c>
      <c r="H1948" s="28" t="s">
        <v>11016</v>
      </c>
      <c r="I1948" s="28" t="s">
        <v>900</v>
      </c>
      <c r="J1948" s="28">
        <v>63</v>
      </c>
      <c r="K1948" s="35" t="s">
        <v>9285</v>
      </c>
      <c r="L1948" s="35" t="s">
        <v>11278</v>
      </c>
      <c r="M1948" s="30">
        <v>4.4233638010919103</v>
      </c>
      <c r="N1948" s="32" t="s">
        <v>15426</v>
      </c>
      <c r="O1948" s="28" t="s">
        <v>7756</v>
      </c>
      <c r="P1948" s="29">
        <v>0.51010416666666669</v>
      </c>
      <c r="Q1948" s="29">
        <v>0.51790509259259254</v>
      </c>
      <c r="R1948" s="28">
        <v>0</v>
      </c>
      <c r="S1948" s="30">
        <v>11.233333333333334</v>
      </c>
      <c r="T1948" s="32" t="s">
        <v>11279</v>
      </c>
      <c r="U1948" s="32" t="s">
        <v>11280</v>
      </c>
      <c r="V1948" s="30">
        <v>3.5674344311400201</v>
      </c>
      <c r="W1948" s="28">
        <v>0</v>
      </c>
      <c r="X1948" s="28">
        <v>0</v>
      </c>
      <c r="Y1948" s="28" t="s">
        <v>14625</v>
      </c>
      <c r="Z1948" s="28" t="s">
        <v>15410</v>
      </c>
      <c r="AA1948" s="28">
        <v>1</v>
      </c>
      <c r="AB1948" s="28">
        <v>0</v>
      </c>
      <c r="AC1948" s="32">
        <f>Solution[[#This Row],[Old Stop]] +1</f>
        <v>64</v>
      </c>
      <c r="AD1948" s="32" t="str">
        <f>_xlfn.CONCAT(Solution[[#This Row],[Notes]],"_",Solution[[#This Row],[Week '#]],"_", _xlfn.SWITCH(Solution[[#This Row],[Column1]], "M", "Monday", "T", "Tuesday", "W", "Wednesday", "R", "Thursday", "H", "Thursday", "F", "Friday"))</f>
        <v>105_Week2_Tuesday</v>
      </c>
      <c r="AE1948" s="32" t="str">
        <f>IF(LEN(Solution[[#This Row],[Available Delivery Days]]) =1, Solution[[#This Row],[Available Delivery Days]], IF(ISNUMBER(SEARCH(Solution[[#This Row],[New Delivery Day]], Solution[[#This Row],[Available Delivery Days]])), Solution[[#This Row],[New Delivery Day]], Solution[[#This Row],[Old Delivery Day]]))</f>
        <v>T</v>
      </c>
      <c r="AF1948" s="31">
        <v>55.195</v>
      </c>
      <c r="AG1948" s="31">
        <v>23.41</v>
      </c>
      <c r="AH1948" s="28" t="s">
        <v>7832</v>
      </c>
      <c r="AI1948" s="28" t="s">
        <v>932</v>
      </c>
      <c r="AJ1948" s="28" t="s">
        <v>7793</v>
      </c>
      <c r="AK1948" s="28" t="s">
        <v>7792</v>
      </c>
      <c r="AL1948" s="28" t="s">
        <v>7797</v>
      </c>
      <c r="AM1948" s="28">
        <f>_xlfn.XLOOKUP(Solution[[#This Row],[Cu_ID]],Master[cu_id],Master[Notes], "none")</f>
        <v>105</v>
      </c>
      <c r="AN1948" s="28">
        <v>0</v>
      </c>
    </row>
    <row r="1949" spans="1:40" x14ac:dyDescent="0.3">
      <c r="A1949" s="53" t="s">
        <v>11276</v>
      </c>
      <c r="B1949" s="37" t="s">
        <v>11277</v>
      </c>
      <c r="C1949" s="37" t="s">
        <v>7728</v>
      </c>
      <c r="D1949" s="28" t="s">
        <v>7719</v>
      </c>
      <c r="E1949" s="28" t="s">
        <v>11016</v>
      </c>
      <c r="F1949" s="28" t="s">
        <v>903</v>
      </c>
      <c r="G1949" s="28" t="s">
        <v>7735</v>
      </c>
      <c r="H1949" s="28" t="s">
        <v>11016</v>
      </c>
      <c r="I1949" s="28" t="s">
        <v>900</v>
      </c>
      <c r="J1949" s="28">
        <v>63</v>
      </c>
      <c r="K1949" s="35" t="s">
        <v>9285</v>
      </c>
      <c r="L1949" s="35" t="s">
        <v>11278</v>
      </c>
      <c r="M1949" s="30">
        <v>4.4233638010919103</v>
      </c>
      <c r="N1949" s="32" t="s">
        <v>16494</v>
      </c>
      <c r="O1949" s="28" t="s">
        <v>7756</v>
      </c>
      <c r="P1949" s="29">
        <v>0.52023148148148146</v>
      </c>
      <c r="Q1949" s="29">
        <v>0.52803240740740742</v>
      </c>
      <c r="R1949" s="28">
        <v>0</v>
      </c>
      <c r="S1949" s="30">
        <v>11.233333333333334</v>
      </c>
      <c r="T1949" s="32" t="s">
        <v>11279</v>
      </c>
      <c r="U1949" s="32" t="s">
        <v>11280</v>
      </c>
      <c r="V1949" s="30">
        <v>3.5674344311400201</v>
      </c>
      <c r="W1949" s="28">
        <v>0</v>
      </c>
      <c r="X1949" s="28">
        <v>0</v>
      </c>
      <c r="Y1949" s="28" t="s">
        <v>14625</v>
      </c>
      <c r="Z1949" s="28" t="s">
        <v>16477</v>
      </c>
      <c r="AA1949" s="28">
        <v>1</v>
      </c>
      <c r="AB1949" s="28">
        <v>0</v>
      </c>
      <c r="AC1949" s="32">
        <f>Solution[[#This Row],[Old Stop]] +1</f>
        <v>64</v>
      </c>
      <c r="AD1949" s="32" t="str">
        <f>_xlfn.CONCAT(Solution[[#This Row],[Notes]],"_",Solution[[#This Row],[Week '#]],"_", _xlfn.SWITCH(Solution[[#This Row],[Column1]], "M", "Monday", "T", "Tuesday", "W", "Wednesday", "R", "Thursday", "H", "Thursday", "F", "Friday"))</f>
        <v>105_Week4_Tuesday</v>
      </c>
      <c r="AE1949" s="32" t="str">
        <f>IF(LEN(Solution[[#This Row],[Available Delivery Days]]) =1, Solution[[#This Row],[Available Delivery Days]], IF(ISNUMBER(SEARCH(Solution[[#This Row],[New Delivery Day]], Solution[[#This Row],[Available Delivery Days]])), Solution[[#This Row],[New Delivery Day]], Solution[[#This Row],[Old Delivery Day]]))</f>
        <v>T</v>
      </c>
      <c r="AF1949" s="31">
        <v>55.195</v>
      </c>
      <c r="AG1949" s="31">
        <v>23.41</v>
      </c>
      <c r="AH1949" s="28" t="s">
        <v>7832</v>
      </c>
      <c r="AI1949" s="28" t="s">
        <v>932</v>
      </c>
      <c r="AJ1949" s="28" t="s">
        <v>7793</v>
      </c>
      <c r="AK1949" s="28" t="s">
        <v>7792</v>
      </c>
      <c r="AL1949" s="28" t="s">
        <v>7797</v>
      </c>
      <c r="AM1949" s="28">
        <f>_xlfn.XLOOKUP(Solution[[#This Row],[Cu_ID]],Master[cu_id],Master[Notes], "none")</f>
        <v>105</v>
      </c>
      <c r="AN1949" s="28">
        <v>0</v>
      </c>
    </row>
    <row r="1950" spans="1:40" x14ac:dyDescent="0.3">
      <c r="A1950" s="53" t="s">
        <v>14333</v>
      </c>
      <c r="B1950" s="37" t="s">
        <v>14334</v>
      </c>
      <c r="C1950" s="37" t="s">
        <v>7728</v>
      </c>
      <c r="D1950" s="28" t="s">
        <v>7718</v>
      </c>
      <c r="E1950" s="28" t="s">
        <v>11016</v>
      </c>
      <c r="F1950" s="28" t="s">
        <v>900</v>
      </c>
      <c r="G1950" s="28" t="s">
        <v>7726</v>
      </c>
      <c r="H1950" s="28" t="s">
        <v>7752</v>
      </c>
      <c r="I1950" s="28" t="s">
        <v>903</v>
      </c>
      <c r="J1950" s="28">
        <v>77</v>
      </c>
      <c r="K1950" s="35" t="s">
        <v>8786</v>
      </c>
      <c r="L1950" s="35" t="s">
        <v>14335</v>
      </c>
      <c r="M1950" s="30">
        <v>0.55343329720199097</v>
      </c>
      <c r="N1950" s="32" t="s">
        <v>16249</v>
      </c>
      <c r="O1950" s="28" t="s">
        <v>7731</v>
      </c>
      <c r="P1950" s="29">
        <v>0.59974537037037035</v>
      </c>
      <c r="Q1950" s="29">
        <v>0.6255208333333333</v>
      </c>
      <c r="R1950" s="28">
        <v>0</v>
      </c>
      <c r="S1950" s="30">
        <v>37.116666666666667</v>
      </c>
      <c r="T1950" s="32" t="s">
        <v>12581</v>
      </c>
      <c r="U1950" s="32" t="s">
        <v>12582</v>
      </c>
      <c r="V1950" s="30">
        <v>0.14024381632598401</v>
      </c>
      <c r="W1950" s="28">
        <v>0</v>
      </c>
      <c r="X1950" s="28">
        <v>0</v>
      </c>
      <c r="Y1950" s="28" t="s">
        <v>14621</v>
      </c>
      <c r="Z1950" s="28" t="s">
        <v>16202</v>
      </c>
      <c r="AA1950" s="28">
        <v>1</v>
      </c>
      <c r="AB1950" s="28">
        <v>0</v>
      </c>
      <c r="AC1950" s="32">
        <f>Solution[[#This Row],[Old Stop]] +1</f>
        <v>78</v>
      </c>
      <c r="AD1950" s="32" t="str">
        <f>_xlfn.CONCAT(Solution[[#This Row],[Notes]],"_",Solution[[#This Row],[Week '#]],"_", _xlfn.SWITCH(Solution[[#This Row],[Column1]], "M", "Monday", "T", "Tuesday", "W", "Wednesday", "R", "Thursday", "H", "Thursday", "F", "Friday"))</f>
        <v>105_Week3_Wednesday</v>
      </c>
      <c r="AE1950" s="32" t="str">
        <f>IF(LEN(Solution[[#This Row],[Available Delivery Days]]) =1, Solution[[#This Row],[Available Delivery Days]], IF(ISNUMBER(SEARCH(Solution[[#This Row],[New Delivery Day]], Solution[[#This Row],[Available Delivery Days]])), Solution[[#This Row],[New Delivery Day]], Solution[[#This Row],[Old Delivery Day]]))</f>
        <v>W</v>
      </c>
      <c r="AF1950" s="31">
        <v>47.47</v>
      </c>
      <c r="AG1950" s="31">
        <v>46.534999999999997</v>
      </c>
      <c r="AH1950" s="28" t="s">
        <v>7832</v>
      </c>
      <c r="AI1950" s="28" t="s">
        <v>932</v>
      </c>
      <c r="AJ1950" s="28" t="s">
        <v>7792</v>
      </c>
      <c r="AK1950" s="28" t="s">
        <v>7792</v>
      </c>
      <c r="AL1950" s="28" t="s">
        <v>7797</v>
      </c>
      <c r="AM1950" s="28">
        <f>_xlfn.XLOOKUP(Solution[[#This Row],[Cu_ID]],Master[cu_id],Master[Notes], "none")</f>
        <v>105</v>
      </c>
      <c r="AN1950" s="28">
        <v>0</v>
      </c>
    </row>
    <row r="1951" spans="1:40" x14ac:dyDescent="0.3">
      <c r="A1951" s="53" t="s">
        <v>14156</v>
      </c>
      <c r="B1951" s="37" t="s">
        <v>14157</v>
      </c>
      <c r="C1951" s="37" t="s">
        <v>7728</v>
      </c>
      <c r="D1951" s="28" t="s">
        <v>7717</v>
      </c>
      <c r="E1951" s="28" t="s">
        <v>7789</v>
      </c>
      <c r="F1951" s="28" t="s">
        <v>901</v>
      </c>
      <c r="G1951" s="28" t="s">
        <v>7783</v>
      </c>
      <c r="H1951" s="28" t="s">
        <v>7789</v>
      </c>
      <c r="I1951" s="28" t="s">
        <v>902</v>
      </c>
      <c r="J1951" s="28">
        <v>140</v>
      </c>
      <c r="K1951" s="35" t="s">
        <v>8166</v>
      </c>
      <c r="L1951" s="35" t="s">
        <v>14158</v>
      </c>
      <c r="M1951" s="30">
        <v>0.79122757539153099</v>
      </c>
      <c r="N1951" s="32" t="s">
        <v>15562</v>
      </c>
      <c r="O1951" s="28" t="s">
        <v>7733</v>
      </c>
      <c r="P1951" s="29">
        <v>0.56379629629629635</v>
      </c>
      <c r="Q1951" s="29">
        <v>0.57052083333333337</v>
      </c>
      <c r="R1951" s="28">
        <v>0</v>
      </c>
      <c r="S1951" s="30">
        <v>9.683574621414877</v>
      </c>
      <c r="T1951" s="32" t="s">
        <v>14159</v>
      </c>
      <c r="U1951" s="32" t="s">
        <v>14160</v>
      </c>
      <c r="V1951" s="30">
        <v>0.21758828760197699</v>
      </c>
      <c r="W1951" s="28">
        <v>0</v>
      </c>
      <c r="X1951" s="28">
        <v>0</v>
      </c>
      <c r="Y1951" s="28" t="s">
        <v>14550</v>
      </c>
      <c r="Z1951" s="28" t="s">
        <v>15511</v>
      </c>
      <c r="AA1951" s="28">
        <v>1</v>
      </c>
      <c r="AB1951" s="28">
        <v>0</v>
      </c>
      <c r="AC1951" s="32">
        <f>Solution[[#This Row],[Old Stop]] +1</f>
        <v>141</v>
      </c>
      <c r="AD1951" s="32" t="str">
        <f>_xlfn.CONCAT(Solution[[#This Row],[Notes]],"_",Solution[[#This Row],[Week '#]],"_", _xlfn.SWITCH(Solution[[#This Row],[Column1]], "M", "Monday", "T", "Tuesday", "W", "Wednesday", "R", "Thursday", "H", "Thursday", "F", "Friday"))</f>
        <v>101_Week2_Monday</v>
      </c>
      <c r="AE1951" s="32" t="str">
        <f>IF(LEN(Solution[[#This Row],[Available Delivery Days]]) =1, Solution[[#This Row],[Available Delivery Days]], IF(ISNUMBER(SEARCH(Solution[[#This Row],[New Delivery Day]], Solution[[#This Row],[Available Delivery Days]])), Solution[[#This Row],[New Delivery Day]], Solution[[#This Row],[Old Delivery Day]]))</f>
        <v>M</v>
      </c>
      <c r="AF1951" s="31">
        <v>19.4025</v>
      </c>
      <c r="AG1951" s="31">
        <v>27.41</v>
      </c>
      <c r="AH1951" s="28" t="s">
        <v>7832</v>
      </c>
      <c r="AI1951" s="28" t="s">
        <v>932</v>
      </c>
      <c r="AJ1951" s="28" t="s">
        <v>7793</v>
      </c>
      <c r="AK1951" s="28" t="s">
        <v>7792</v>
      </c>
      <c r="AL1951" s="28" t="s">
        <v>7797</v>
      </c>
      <c r="AM1951" s="28">
        <f>_xlfn.XLOOKUP(Solution[[#This Row],[Cu_ID]],Master[cu_id],Master[Notes], "none")</f>
        <v>101</v>
      </c>
      <c r="AN1951" s="28">
        <v>0</v>
      </c>
    </row>
    <row r="1952" spans="1:40" x14ac:dyDescent="0.3">
      <c r="A1952" s="53" t="s">
        <v>12369</v>
      </c>
      <c r="B1952" s="37" t="s">
        <v>12370</v>
      </c>
      <c r="C1952" s="37" t="s">
        <v>7728</v>
      </c>
      <c r="D1952" s="28" t="s">
        <v>7716</v>
      </c>
      <c r="E1952" s="28" t="s">
        <v>11016</v>
      </c>
      <c r="F1952" s="28" t="s">
        <v>936</v>
      </c>
      <c r="G1952" s="28" t="s">
        <v>7809</v>
      </c>
      <c r="H1952" s="28" t="s">
        <v>7752</v>
      </c>
      <c r="I1952" s="28" t="s">
        <v>902</v>
      </c>
      <c r="J1952" s="28">
        <v>1</v>
      </c>
      <c r="K1952" s="35" t="s">
        <v>9021</v>
      </c>
      <c r="L1952" s="35" t="s">
        <v>12371</v>
      </c>
      <c r="M1952" s="30">
        <v>1.3761901650577799</v>
      </c>
      <c r="N1952" s="32" t="s">
        <v>15120</v>
      </c>
      <c r="O1952" s="28" t="s">
        <v>7774</v>
      </c>
      <c r="P1952" s="29">
        <v>0.51837962962962958</v>
      </c>
      <c r="Q1952" s="29">
        <v>0.52289351851851851</v>
      </c>
      <c r="R1952" s="28">
        <v>0</v>
      </c>
      <c r="S1952" s="30">
        <v>6.5</v>
      </c>
      <c r="T1952" s="32" t="s">
        <v>12372</v>
      </c>
      <c r="U1952" s="32" t="s">
        <v>12373</v>
      </c>
      <c r="V1952" s="30">
        <v>0.85512493361663799</v>
      </c>
      <c r="W1952" s="28">
        <v>0</v>
      </c>
      <c r="X1952" s="28">
        <v>0</v>
      </c>
      <c r="Y1952" s="28" t="s">
        <v>14629</v>
      </c>
      <c r="Z1952" s="28" t="s">
        <v>14630</v>
      </c>
      <c r="AA1952" s="28">
        <v>1</v>
      </c>
      <c r="AB1952" s="28">
        <v>0</v>
      </c>
      <c r="AC1952" s="32">
        <f>Solution[[#This Row],[Old Stop]] +1</f>
        <v>2</v>
      </c>
      <c r="AD1952" s="32" t="str">
        <f>_xlfn.CONCAT(Solution[[#This Row],[Notes]],"_",Solution[[#This Row],[Week '#]],"_", _xlfn.SWITCH(Solution[[#This Row],[Column1]], "M", "Monday", "T", "Tuesday", "W", "Wednesday", "R", "Thursday", "H", "Thursday", "F", "Friday"))</f>
        <v>105_Week1_Thursday</v>
      </c>
      <c r="AE1952" s="32" t="str">
        <f>IF(LEN(Solution[[#This Row],[Available Delivery Days]]) =1, Solution[[#This Row],[Available Delivery Days]], IF(ISNUMBER(SEARCH(Solution[[#This Row],[New Delivery Day]], Solution[[#This Row],[Available Delivery Days]])), Solution[[#This Row],[New Delivery Day]], Solution[[#This Row],[Old Delivery Day]]))</f>
        <v>R</v>
      </c>
      <c r="AF1952" s="31">
        <v>57.454999999999998</v>
      </c>
      <c r="AG1952" s="31">
        <v>48.17</v>
      </c>
      <c r="AH1952" s="28" t="s">
        <v>7832</v>
      </c>
      <c r="AI1952" s="28" t="s">
        <v>932</v>
      </c>
      <c r="AJ1952" s="28" t="s">
        <v>7792</v>
      </c>
      <c r="AK1952" s="28" t="s">
        <v>7792</v>
      </c>
      <c r="AL1952" s="28" t="s">
        <v>7797</v>
      </c>
      <c r="AM1952" s="28">
        <f>_xlfn.XLOOKUP(Solution[[#This Row],[Cu_ID]],Master[cu_id],Master[Notes], "none")</f>
        <v>105</v>
      </c>
      <c r="AN1952" s="28">
        <v>0</v>
      </c>
    </row>
    <row r="1953" spans="1:40" x14ac:dyDescent="0.3">
      <c r="A1953" s="53" t="s">
        <v>12369</v>
      </c>
      <c r="B1953" s="37" t="s">
        <v>12370</v>
      </c>
      <c r="C1953" s="37" t="s">
        <v>7728</v>
      </c>
      <c r="D1953" s="28" t="s">
        <v>7717</v>
      </c>
      <c r="E1953" s="28" t="s">
        <v>11016</v>
      </c>
      <c r="F1953" s="28" t="s">
        <v>936</v>
      </c>
      <c r="G1953" s="28" t="s">
        <v>7813</v>
      </c>
      <c r="H1953" s="28" t="s">
        <v>7752</v>
      </c>
      <c r="I1953" s="28" t="s">
        <v>902</v>
      </c>
      <c r="J1953" s="28">
        <v>1</v>
      </c>
      <c r="K1953" s="35" t="s">
        <v>9021</v>
      </c>
      <c r="L1953" s="35" t="s">
        <v>12371</v>
      </c>
      <c r="M1953" s="30">
        <v>1.06428345292807</v>
      </c>
      <c r="N1953" s="32" t="s">
        <v>15417</v>
      </c>
      <c r="O1953" s="28" t="s">
        <v>7774</v>
      </c>
      <c r="P1953" s="29">
        <v>0.57630787037037035</v>
      </c>
      <c r="Q1953" s="29">
        <v>0.58082175925925927</v>
      </c>
      <c r="R1953" s="28">
        <v>0</v>
      </c>
      <c r="S1953" s="30">
        <v>6.5</v>
      </c>
      <c r="T1953" s="32" t="s">
        <v>12372</v>
      </c>
      <c r="U1953" s="32" t="s">
        <v>12373</v>
      </c>
      <c r="V1953" s="30">
        <v>0.94570407966496295</v>
      </c>
      <c r="W1953" s="28">
        <v>0</v>
      </c>
      <c r="X1953" s="28">
        <v>0</v>
      </c>
      <c r="Y1953" s="28" t="s">
        <v>14629</v>
      </c>
      <c r="Z1953" s="28" t="s">
        <v>14911</v>
      </c>
      <c r="AA1953" s="28">
        <v>1</v>
      </c>
      <c r="AB1953" s="28">
        <v>0</v>
      </c>
      <c r="AC1953" s="32">
        <f>Solution[[#This Row],[Old Stop]] +1</f>
        <v>2</v>
      </c>
      <c r="AD1953" s="32" t="str">
        <f>_xlfn.CONCAT(Solution[[#This Row],[Notes]],"_",Solution[[#This Row],[Week '#]],"_", _xlfn.SWITCH(Solution[[#This Row],[Column1]], "M", "Monday", "T", "Tuesday", "W", "Wednesday", "R", "Thursday", "H", "Thursday", "F", "Friday"))</f>
        <v>105_Week2_Thursday</v>
      </c>
      <c r="AE1953" s="32" t="str">
        <f>IF(LEN(Solution[[#This Row],[Available Delivery Days]]) =1, Solution[[#This Row],[Available Delivery Days]], IF(ISNUMBER(SEARCH(Solution[[#This Row],[New Delivery Day]], Solution[[#This Row],[Available Delivery Days]])), Solution[[#This Row],[New Delivery Day]], Solution[[#This Row],[Old Delivery Day]]))</f>
        <v>R</v>
      </c>
      <c r="AF1953" s="31">
        <v>57.454999999999998</v>
      </c>
      <c r="AG1953" s="31">
        <v>48.17</v>
      </c>
      <c r="AH1953" s="28" t="s">
        <v>7832</v>
      </c>
      <c r="AI1953" s="28" t="s">
        <v>932</v>
      </c>
      <c r="AJ1953" s="28" t="s">
        <v>7792</v>
      </c>
      <c r="AK1953" s="28" t="s">
        <v>7792</v>
      </c>
      <c r="AL1953" s="28" t="s">
        <v>7797</v>
      </c>
      <c r="AM1953" s="28">
        <f>_xlfn.XLOOKUP(Solution[[#This Row],[Cu_ID]],Master[cu_id],Master[Notes], "none")</f>
        <v>105</v>
      </c>
      <c r="AN1953" s="28">
        <v>0</v>
      </c>
    </row>
    <row r="1954" spans="1:40" x14ac:dyDescent="0.3">
      <c r="A1954" s="53" t="s">
        <v>12369</v>
      </c>
      <c r="B1954" s="37" t="s">
        <v>12370</v>
      </c>
      <c r="C1954" s="37" t="s">
        <v>7728</v>
      </c>
      <c r="D1954" s="28" t="s">
        <v>7718</v>
      </c>
      <c r="E1954" s="28" t="s">
        <v>11016</v>
      </c>
      <c r="F1954" s="28" t="s">
        <v>936</v>
      </c>
      <c r="G1954" s="28" t="s">
        <v>7782</v>
      </c>
      <c r="H1954" s="28" t="s">
        <v>7752</v>
      </c>
      <c r="I1954" s="28" t="s">
        <v>902</v>
      </c>
      <c r="J1954" s="28">
        <v>1</v>
      </c>
      <c r="K1954" s="35" t="s">
        <v>9021</v>
      </c>
      <c r="L1954" s="35" t="s">
        <v>12371</v>
      </c>
      <c r="M1954" s="30">
        <v>1.3761901650577799</v>
      </c>
      <c r="N1954" s="32" t="s">
        <v>16132</v>
      </c>
      <c r="O1954" s="28" t="s">
        <v>7774</v>
      </c>
      <c r="P1954" s="29">
        <v>0.55253472222222222</v>
      </c>
      <c r="Q1954" s="29">
        <v>0.55704861111111115</v>
      </c>
      <c r="R1954" s="28">
        <v>0</v>
      </c>
      <c r="S1954" s="30">
        <v>6.5</v>
      </c>
      <c r="T1954" s="32" t="s">
        <v>12372</v>
      </c>
      <c r="U1954" s="32" t="s">
        <v>12373</v>
      </c>
      <c r="V1954" s="30">
        <v>0.85512493361663799</v>
      </c>
      <c r="W1954" s="28">
        <v>0</v>
      </c>
      <c r="X1954" s="28">
        <v>0</v>
      </c>
      <c r="Y1954" s="28" t="s">
        <v>14629</v>
      </c>
      <c r="Z1954" s="28" t="s">
        <v>16128</v>
      </c>
      <c r="AA1954" s="28">
        <v>1</v>
      </c>
      <c r="AB1954" s="28">
        <v>0</v>
      </c>
      <c r="AC1954" s="32">
        <f>Solution[[#This Row],[Old Stop]] +1</f>
        <v>2</v>
      </c>
      <c r="AD1954" s="32" t="str">
        <f>_xlfn.CONCAT(Solution[[#This Row],[Notes]],"_",Solution[[#This Row],[Week '#]],"_", _xlfn.SWITCH(Solution[[#This Row],[Column1]], "M", "Monday", "T", "Tuesday", "W", "Wednesday", "R", "Thursday", "H", "Thursday", "F", "Friday"))</f>
        <v>105_Week3_Thursday</v>
      </c>
      <c r="AE1954" s="32" t="str">
        <f>IF(LEN(Solution[[#This Row],[Available Delivery Days]]) =1, Solution[[#This Row],[Available Delivery Days]], IF(ISNUMBER(SEARCH(Solution[[#This Row],[New Delivery Day]], Solution[[#This Row],[Available Delivery Days]])), Solution[[#This Row],[New Delivery Day]], Solution[[#This Row],[Old Delivery Day]]))</f>
        <v>R</v>
      </c>
      <c r="AF1954" s="31">
        <v>57.454999999999998</v>
      </c>
      <c r="AG1954" s="31">
        <v>48.17</v>
      </c>
      <c r="AH1954" s="28" t="s">
        <v>7832</v>
      </c>
      <c r="AI1954" s="28" t="s">
        <v>932</v>
      </c>
      <c r="AJ1954" s="28" t="s">
        <v>7792</v>
      </c>
      <c r="AK1954" s="28" t="s">
        <v>7792</v>
      </c>
      <c r="AL1954" s="28" t="s">
        <v>7797</v>
      </c>
      <c r="AM1954" s="28">
        <f>_xlfn.XLOOKUP(Solution[[#This Row],[Cu_ID]],Master[cu_id],Master[Notes], "none")</f>
        <v>105</v>
      </c>
      <c r="AN1954" s="28">
        <v>0</v>
      </c>
    </row>
    <row r="1955" spans="1:40" x14ac:dyDescent="0.3">
      <c r="A1955" s="53" t="s">
        <v>12369</v>
      </c>
      <c r="B1955" s="37" t="s">
        <v>12370</v>
      </c>
      <c r="C1955" s="37" t="s">
        <v>7728</v>
      </c>
      <c r="D1955" s="28" t="s">
        <v>7719</v>
      </c>
      <c r="E1955" s="28" t="s">
        <v>11016</v>
      </c>
      <c r="F1955" s="28" t="s">
        <v>936</v>
      </c>
      <c r="G1955" s="28" t="s">
        <v>7813</v>
      </c>
      <c r="H1955" s="28" t="s">
        <v>7752</v>
      </c>
      <c r="I1955" s="28" t="s">
        <v>902</v>
      </c>
      <c r="J1955" s="28">
        <v>1</v>
      </c>
      <c r="K1955" s="35" t="s">
        <v>9021</v>
      </c>
      <c r="L1955" s="35" t="s">
        <v>12371</v>
      </c>
      <c r="M1955" s="30">
        <v>1.06428345292807</v>
      </c>
      <c r="N1955" s="32" t="s">
        <v>16780</v>
      </c>
      <c r="O1955" s="28" t="s">
        <v>7774</v>
      </c>
      <c r="P1955" s="29">
        <v>0.57630787037037035</v>
      </c>
      <c r="Q1955" s="29">
        <v>0.58082175925925927</v>
      </c>
      <c r="R1955" s="28">
        <v>0</v>
      </c>
      <c r="S1955" s="30">
        <v>6.5</v>
      </c>
      <c r="T1955" s="32" t="s">
        <v>12372</v>
      </c>
      <c r="U1955" s="32" t="s">
        <v>12373</v>
      </c>
      <c r="V1955" s="30">
        <v>0.94570407966496295</v>
      </c>
      <c r="W1955" s="28">
        <v>0</v>
      </c>
      <c r="X1955" s="28">
        <v>0</v>
      </c>
      <c r="Y1955" s="28" t="s">
        <v>14629</v>
      </c>
      <c r="Z1955" s="28" t="s">
        <v>16709</v>
      </c>
      <c r="AA1955" s="28">
        <v>1</v>
      </c>
      <c r="AB1955" s="28">
        <v>0</v>
      </c>
      <c r="AC1955" s="32">
        <f>Solution[[#This Row],[Old Stop]] +1</f>
        <v>2</v>
      </c>
      <c r="AD1955" s="32" t="str">
        <f>_xlfn.CONCAT(Solution[[#This Row],[Notes]],"_",Solution[[#This Row],[Week '#]],"_", _xlfn.SWITCH(Solution[[#This Row],[Column1]], "M", "Monday", "T", "Tuesday", "W", "Wednesday", "R", "Thursday", "H", "Thursday", "F", "Friday"))</f>
        <v>105_Week4_Thursday</v>
      </c>
      <c r="AE1955" s="32" t="str">
        <f>IF(LEN(Solution[[#This Row],[Available Delivery Days]]) =1, Solution[[#This Row],[Available Delivery Days]], IF(ISNUMBER(SEARCH(Solution[[#This Row],[New Delivery Day]], Solution[[#This Row],[Available Delivery Days]])), Solution[[#This Row],[New Delivery Day]], Solution[[#This Row],[Old Delivery Day]]))</f>
        <v>R</v>
      </c>
      <c r="AF1955" s="31">
        <v>57.454999999999998</v>
      </c>
      <c r="AG1955" s="31">
        <v>48.17</v>
      </c>
      <c r="AH1955" s="28" t="s">
        <v>7832</v>
      </c>
      <c r="AI1955" s="28" t="s">
        <v>932</v>
      </c>
      <c r="AJ1955" s="28" t="s">
        <v>7792</v>
      </c>
      <c r="AK1955" s="28" t="s">
        <v>7792</v>
      </c>
      <c r="AL1955" s="28" t="s">
        <v>7797</v>
      </c>
      <c r="AM1955" s="28">
        <f>_xlfn.XLOOKUP(Solution[[#This Row],[Cu_ID]],Master[cu_id],Master[Notes], "none")</f>
        <v>105</v>
      </c>
      <c r="AN1955" s="28">
        <v>0</v>
      </c>
    </row>
    <row r="1956" spans="1:40" x14ac:dyDescent="0.3">
      <c r="A1956" s="53" t="s">
        <v>12578</v>
      </c>
      <c r="B1956" s="37" t="s">
        <v>12579</v>
      </c>
      <c r="C1956" s="37" t="s">
        <v>7728</v>
      </c>
      <c r="D1956" s="28" t="s">
        <v>7716</v>
      </c>
      <c r="E1956" s="28" t="s">
        <v>11016</v>
      </c>
      <c r="F1956" s="28" t="s">
        <v>902</v>
      </c>
      <c r="G1956" s="28" t="s">
        <v>7814</v>
      </c>
      <c r="H1956" s="28" t="s">
        <v>11016</v>
      </c>
      <c r="I1956" s="28" t="s">
        <v>903</v>
      </c>
      <c r="J1956" s="28">
        <v>310</v>
      </c>
      <c r="K1956" s="35" t="s">
        <v>9265</v>
      </c>
      <c r="L1956" s="35" t="s">
        <v>12580</v>
      </c>
      <c r="M1956" s="30">
        <v>0.214183675125241</v>
      </c>
      <c r="N1956" s="32" t="s">
        <v>15063</v>
      </c>
      <c r="O1956" s="28" t="s">
        <v>7774</v>
      </c>
      <c r="P1956" s="29">
        <v>0.49603009259259262</v>
      </c>
      <c r="Q1956" s="29">
        <v>0.50265046296296301</v>
      </c>
      <c r="R1956" s="28">
        <v>0</v>
      </c>
      <c r="S1956" s="30">
        <v>9.5250000000000004</v>
      </c>
      <c r="T1956" s="32" t="s">
        <v>12581</v>
      </c>
      <c r="U1956" s="32" t="s">
        <v>12582</v>
      </c>
      <c r="V1956" s="30">
        <v>5.9100315443868401E-2</v>
      </c>
      <c r="W1956" s="28">
        <v>0</v>
      </c>
      <c r="X1956" s="28">
        <v>0</v>
      </c>
      <c r="Y1956" s="28" t="s">
        <v>14627</v>
      </c>
      <c r="Z1956" s="28" t="s">
        <v>14628</v>
      </c>
      <c r="AA1956" s="28">
        <v>1</v>
      </c>
      <c r="AB1956" s="28">
        <v>0</v>
      </c>
      <c r="AC1956" s="32">
        <f>Solution[[#This Row],[Old Stop]] +1</f>
        <v>311</v>
      </c>
      <c r="AD1956" s="32" t="str">
        <f>_xlfn.CONCAT(Solution[[#This Row],[Notes]],"_",Solution[[#This Row],[Week '#]],"_", _xlfn.SWITCH(Solution[[#This Row],[Column1]], "M", "Monday", "T", "Tuesday", "W", "Wednesday", "R", "Thursday", "H", "Thursday", "F", "Friday"))</f>
        <v>105_Week1_Friday</v>
      </c>
      <c r="AE1956" s="32" t="str">
        <f>IF(LEN(Solution[[#This Row],[Available Delivery Days]]) =1, Solution[[#This Row],[Available Delivery Days]], IF(ISNUMBER(SEARCH(Solution[[#This Row],[New Delivery Day]], Solution[[#This Row],[Available Delivery Days]])), Solution[[#This Row],[New Delivery Day]], Solution[[#This Row],[Old Delivery Day]]))</f>
        <v>F</v>
      </c>
      <c r="AF1956" s="31">
        <v>260.57619999999997</v>
      </c>
      <c r="AG1956" s="31">
        <v>86.898700000000005</v>
      </c>
      <c r="AH1956" s="28" t="s">
        <v>7832</v>
      </c>
      <c r="AI1956" s="28" t="s">
        <v>932</v>
      </c>
      <c r="AJ1956" s="28" t="s">
        <v>7793</v>
      </c>
      <c r="AK1956" s="28" t="s">
        <v>7792</v>
      </c>
      <c r="AL1956" s="28" t="s">
        <v>7797</v>
      </c>
      <c r="AM1956" s="28" t="str">
        <f>_xlfn.XLOOKUP(Solution[[#This Row],[Cu_ID]],Master[cu_id],Master[Notes], "none")</f>
        <v>105</v>
      </c>
      <c r="AN1956" s="28">
        <v>0</v>
      </c>
    </row>
    <row r="1957" spans="1:40" x14ac:dyDescent="0.3">
      <c r="A1957" s="53" t="s">
        <v>12578</v>
      </c>
      <c r="B1957" s="37" t="s">
        <v>12579</v>
      </c>
      <c r="C1957" s="37" t="s">
        <v>7728</v>
      </c>
      <c r="D1957" s="28" t="s">
        <v>7717</v>
      </c>
      <c r="E1957" s="28" t="s">
        <v>11016</v>
      </c>
      <c r="F1957" s="28" t="s">
        <v>902</v>
      </c>
      <c r="G1957" s="28" t="s">
        <v>7785</v>
      </c>
      <c r="H1957" s="28" t="s">
        <v>11016</v>
      </c>
      <c r="I1957" s="28" t="s">
        <v>903</v>
      </c>
      <c r="J1957" s="28">
        <v>310</v>
      </c>
      <c r="K1957" s="35" t="s">
        <v>9265</v>
      </c>
      <c r="L1957" s="35" t="s">
        <v>12580</v>
      </c>
      <c r="M1957" s="30">
        <v>0.48796477913856501</v>
      </c>
      <c r="N1957" s="32" t="s">
        <v>15064</v>
      </c>
      <c r="O1957" s="28" t="s">
        <v>7774</v>
      </c>
      <c r="P1957" s="29">
        <v>0.5634837962962963</v>
      </c>
      <c r="Q1957" s="29">
        <v>0.57010416666666663</v>
      </c>
      <c r="R1957" s="28">
        <v>0</v>
      </c>
      <c r="S1957" s="30">
        <v>9.5250000000000004</v>
      </c>
      <c r="T1957" s="32" t="s">
        <v>12581</v>
      </c>
      <c r="U1957" s="32" t="s">
        <v>12582</v>
      </c>
      <c r="V1957" s="30">
        <v>0.12318148001500299</v>
      </c>
      <c r="W1957" s="28">
        <v>0</v>
      </c>
      <c r="X1957" s="28">
        <v>0</v>
      </c>
      <c r="Y1957" s="28" t="s">
        <v>14627</v>
      </c>
      <c r="Z1957" s="28" t="s">
        <v>14648</v>
      </c>
      <c r="AA1957" s="28">
        <v>1</v>
      </c>
      <c r="AB1957" s="28">
        <v>0</v>
      </c>
      <c r="AC1957" s="32">
        <f>Solution[[#This Row],[Old Stop]] +1</f>
        <v>311</v>
      </c>
      <c r="AD1957" s="32" t="str">
        <f>_xlfn.CONCAT(Solution[[#This Row],[Notes]],"_",Solution[[#This Row],[Week '#]],"_", _xlfn.SWITCH(Solution[[#This Row],[Column1]], "M", "Monday", "T", "Tuesday", "W", "Wednesday", "R", "Thursday", "H", "Thursday", "F", "Friday"))</f>
        <v>105_Week2_Friday</v>
      </c>
      <c r="AE1957" s="32" t="str">
        <f>IF(LEN(Solution[[#This Row],[Available Delivery Days]]) =1, Solution[[#This Row],[Available Delivery Days]], IF(ISNUMBER(SEARCH(Solution[[#This Row],[New Delivery Day]], Solution[[#This Row],[Available Delivery Days]])), Solution[[#This Row],[New Delivery Day]], Solution[[#This Row],[Old Delivery Day]]))</f>
        <v>F</v>
      </c>
      <c r="AF1957" s="31">
        <v>260.57619999999997</v>
      </c>
      <c r="AG1957" s="31">
        <v>86.898700000000005</v>
      </c>
      <c r="AH1957" s="28" t="s">
        <v>7832</v>
      </c>
      <c r="AI1957" s="28" t="s">
        <v>932</v>
      </c>
      <c r="AJ1957" s="28" t="s">
        <v>7793</v>
      </c>
      <c r="AK1957" s="28" t="s">
        <v>7792</v>
      </c>
      <c r="AL1957" s="28" t="s">
        <v>7797</v>
      </c>
      <c r="AM1957" s="28" t="str">
        <f>_xlfn.XLOOKUP(Solution[[#This Row],[Cu_ID]],Master[cu_id],Master[Notes], "none")</f>
        <v>105</v>
      </c>
      <c r="AN1957" s="28">
        <v>0</v>
      </c>
    </row>
    <row r="1958" spans="1:40" x14ac:dyDescent="0.3">
      <c r="A1958" s="53" t="s">
        <v>12578</v>
      </c>
      <c r="B1958" s="37" t="s">
        <v>12579</v>
      </c>
      <c r="C1958" s="37" t="s">
        <v>7728</v>
      </c>
      <c r="D1958" s="28" t="s">
        <v>7718</v>
      </c>
      <c r="E1958" s="28" t="s">
        <v>11016</v>
      </c>
      <c r="F1958" s="28" t="s">
        <v>902</v>
      </c>
      <c r="G1958" s="28" t="s">
        <v>7787</v>
      </c>
      <c r="H1958" s="28" t="s">
        <v>11016</v>
      </c>
      <c r="I1958" s="28" t="s">
        <v>903</v>
      </c>
      <c r="J1958" s="28">
        <v>310</v>
      </c>
      <c r="K1958" s="35" t="s">
        <v>9265</v>
      </c>
      <c r="L1958" s="35" t="s">
        <v>12580</v>
      </c>
      <c r="M1958" s="30">
        <v>0.20225441455841101</v>
      </c>
      <c r="N1958" s="32" t="s">
        <v>16177</v>
      </c>
      <c r="O1958" s="28" t="s">
        <v>7774</v>
      </c>
      <c r="P1958" s="29">
        <v>0.57192129629629629</v>
      </c>
      <c r="Q1958" s="29">
        <v>0.57854166666666662</v>
      </c>
      <c r="R1958" s="28">
        <v>0</v>
      </c>
      <c r="S1958" s="30">
        <v>9.5250000000000004</v>
      </c>
      <c r="T1958" s="32" t="s">
        <v>12581</v>
      </c>
      <c r="U1958" s="32" t="s">
        <v>12582</v>
      </c>
      <c r="V1958" s="30">
        <v>5.5322373842350898E-2</v>
      </c>
      <c r="W1958" s="28">
        <v>0</v>
      </c>
      <c r="X1958" s="28">
        <v>0</v>
      </c>
      <c r="Y1958" s="28" t="s">
        <v>14627</v>
      </c>
      <c r="Z1958" s="28" t="s">
        <v>16138</v>
      </c>
      <c r="AA1958" s="28">
        <v>1</v>
      </c>
      <c r="AB1958" s="28">
        <v>0</v>
      </c>
      <c r="AC1958" s="32">
        <f>Solution[[#This Row],[Old Stop]] +1</f>
        <v>311</v>
      </c>
      <c r="AD1958" s="32" t="str">
        <f>_xlfn.CONCAT(Solution[[#This Row],[Notes]],"_",Solution[[#This Row],[Week '#]],"_", _xlfn.SWITCH(Solution[[#This Row],[Column1]], "M", "Monday", "T", "Tuesday", "W", "Wednesday", "R", "Thursday", "H", "Thursday", "F", "Friday"))</f>
        <v>105_Week3_Friday</v>
      </c>
      <c r="AE1958" s="32" t="str">
        <f>IF(LEN(Solution[[#This Row],[Available Delivery Days]]) =1, Solution[[#This Row],[Available Delivery Days]], IF(ISNUMBER(SEARCH(Solution[[#This Row],[New Delivery Day]], Solution[[#This Row],[Available Delivery Days]])), Solution[[#This Row],[New Delivery Day]], Solution[[#This Row],[Old Delivery Day]]))</f>
        <v>F</v>
      </c>
      <c r="AF1958" s="31">
        <v>260.57619999999997</v>
      </c>
      <c r="AG1958" s="31">
        <v>86.898700000000005</v>
      </c>
      <c r="AH1958" s="28" t="s">
        <v>7832</v>
      </c>
      <c r="AI1958" s="28" t="s">
        <v>932</v>
      </c>
      <c r="AJ1958" s="28" t="s">
        <v>7793</v>
      </c>
      <c r="AK1958" s="28" t="s">
        <v>7792</v>
      </c>
      <c r="AL1958" s="28" t="s">
        <v>7797</v>
      </c>
      <c r="AM1958" s="28" t="str">
        <f>_xlfn.XLOOKUP(Solution[[#This Row],[Cu_ID]],Master[cu_id],Master[Notes], "none")</f>
        <v>105</v>
      </c>
      <c r="AN1958" s="28">
        <v>0</v>
      </c>
    </row>
    <row r="1959" spans="1:40" x14ac:dyDescent="0.3">
      <c r="A1959" s="53" t="s">
        <v>12578</v>
      </c>
      <c r="B1959" s="37" t="s">
        <v>12579</v>
      </c>
      <c r="C1959" s="37" t="s">
        <v>7728</v>
      </c>
      <c r="D1959" s="28" t="s">
        <v>7719</v>
      </c>
      <c r="E1959" s="28" t="s">
        <v>11016</v>
      </c>
      <c r="F1959" s="28" t="s">
        <v>902</v>
      </c>
      <c r="G1959" s="28" t="s">
        <v>7787</v>
      </c>
      <c r="H1959" s="28" t="s">
        <v>11016</v>
      </c>
      <c r="I1959" s="28" t="s">
        <v>903</v>
      </c>
      <c r="J1959" s="28">
        <v>310</v>
      </c>
      <c r="K1959" s="35" t="s">
        <v>9265</v>
      </c>
      <c r="L1959" s="35" t="s">
        <v>12580</v>
      </c>
      <c r="M1959" s="30">
        <v>0.29697288945317302</v>
      </c>
      <c r="N1959" s="32" t="s">
        <v>16647</v>
      </c>
      <c r="O1959" s="28" t="s">
        <v>7774</v>
      </c>
      <c r="P1959" s="29">
        <v>0.56491898148148145</v>
      </c>
      <c r="Q1959" s="29">
        <v>0.5715393518518519</v>
      </c>
      <c r="R1959" s="28">
        <v>0</v>
      </c>
      <c r="S1959" s="30">
        <v>9.5250000000000004</v>
      </c>
      <c r="T1959" s="32" t="s">
        <v>12581</v>
      </c>
      <c r="U1959" s="32" t="s">
        <v>12582</v>
      </c>
      <c r="V1959" s="30">
        <v>7.3670750311864402E-2</v>
      </c>
      <c r="W1959" s="28">
        <v>0</v>
      </c>
      <c r="X1959" s="28">
        <v>0</v>
      </c>
      <c r="Y1959" s="28" t="s">
        <v>14627</v>
      </c>
      <c r="Z1959" s="28" t="s">
        <v>16642</v>
      </c>
      <c r="AA1959" s="28">
        <v>1</v>
      </c>
      <c r="AB1959" s="28">
        <v>0</v>
      </c>
      <c r="AC1959" s="32">
        <f>Solution[[#This Row],[Old Stop]] +1</f>
        <v>311</v>
      </c>
      <c r="AD1959" s="32" t="str">
        <f>_xlfn.CONCAT(Solution[[#This Row],[Notes]],"_",Solution[[#This Row],[Week '#]],"_", _xlfn.SWITCH(Solution[[#This Row],[Column1]], "M", "Monday", "T", "Tuesday", "W", "Wednesday", "R", "Thursday", "H", "Thursday", "F", "Friday"))</f>
        <v>105_Week4_Friday</v>
      </c>
      <c r="AE1959" s="32" t="str">
        <f>IF(LEN(Solution[[#This Row],[Available Delivery Days]]) =1, Solution[[#This Row],[Available Delivery Days]], IF(ISNUMBER(SEARCH(Solution[[#This Row],[New Delivery Day]], Solution[[#This Row],[Available Delivery Days]])), Solution[[#This Row],[New Delivery Day]], Solution[[#This Row],[Old Delivery Day]]))</f>
        <v>F</v>
      </c>
      <c r="AF1959" s="31">
        <v>260.57619999999997</v>
      </c>
      <c r="AG1959" s="31">
        <v>86.898700000000005</v>
      </c>
      <c r="AH1959" s="28" t="s">
        <v>7832</v>
      </c>
      <c r="AI1959" s="28" t="s">
        <v>932</v>
      </c>
      <c r="AJ1959" s="28" t="s">
        <v>7793</v>
      </c>
      <c r="AK1959" s="28" t="s">
        <v>7792</v>
      </c>
      <c r="AL1959" s="28" t="s">
        <v>7797</v>
      </c>
      <c r="AM1959" s="28" t="str">
        <f>_xlfn.XLOOKUP(Solution[[#This Row],[Cu_ID]],Master[cu_id],Master[Notes], "none")</f>
        <v>105</v>
      </c>
      <c r="AN1959" s="28">
        <v>0</v>
      </c>
    </row>
    <row r="1960" spans="1:40" x14ac:dyDescent="0.3">
      <c r="A1960" s="53" t="s">
        <v>11828</v>
      </c>
      <c r="B1960" s="37" t="s">
        <v>11829</v>
      </c>
      <c r="C1960" s="37" t="s">
        <v>7728</v>
      </c>
      <c r="D1960" s="28" t="s">
        <v>7716</v>
      </c>
      <c r="E1960" s="28" t="s">
        <v>7734</v>
      </c>
      <c r="F1960" s="28" t="s">
        <v>902</v>
      </c>
      <c r="G1960" s="28" t="s">
        <v>7783</v>
      </c>
      <c r="H1960" s="28" t="s">
        <v>7734</v>
      </c>
      <c r="I1960" s="28" t="s">
        <v>8057</v>
      </c>
      <c r="J1960" s="28">
        <v>40</v>
      </c>
      <c r="K1960" s="35" t="s">
        <v>8489</v>
      </c>
      <c r="L1960" s="35" t="s">
        <v>11830</v>
      </c>
      <c r="M1960" s="30">
        <v>1.1995391026139299</v>
      </c>
      <c r="N1960" s="32" t="s">
        <v>15168</v>
      </c>
      <c r="O1960" s="28" t="s">
        <v>7774</v>
      </c>
      <c r="P1960" s="29">
        <v>0.45292824074074073</v>
      </c>
      <c r="Q1960" s="29">
        <v>0.4596527777777778</v>
      </c>
      <c r="R1960" s="28">
        <v>0</v>
      </c>
      <c r="S1960" s="30">
        <v>9.683574621414877</v>
      </c>
      <c r="T1960" s="32" t="s">
        <v>11831</v>
      </c>
      <c r="U1960" s="32" t="s">
        <v>11832</v>
      </c>
      <c r="V1960" s="30">
        <v>0.42313412692668001</v>
      </c>
      <c r="W1960" s="28">
        <v>0</v>
      </c>
      <c r="X1960" s="28">
        <v>0</v>
      </c>
      <c r="Y1960" s="28" t="s">
        <v>14637</v>
      </c>
      <c r="Z1960" s="28" t="s">
        <v>14638</v>
      </c>
      <c r="AA1960" s="28">
        <v>1</v>
      </c>
      <c r="AB1960" s="28">
        <v>0</v>
      </c>
      <c r="AC1960" s="32">
        <f>Solution[[#This Row],[Old Stop]] +1</f>
        <v>41</v>
      </c>
      <c r="AD1960" s="32" t="str">
        <f>_xlfn.CONCAT(Solution[[#This Row],[Notes]],"_",Solution[[#This Row],[Week '#]],"_", _xlfn.SWITCH(Solution[[#This Row],[Column1]], "M", "Monday", "T", "Tuesday", "W", "Wednesday", "R", "Thursday", "H", "Thursday", "F", "Friday"))</f>
        <v>102_Week1_Friday</v>
      </c>
      <c r="AE1960" s="32" t="str">
        <f>IF(LEN(Solution[[#This Row],[Available Delivery Days]]) =1, Solution[[#This Row],[Available Delivery Days]], IF(ISNUMBER(SEARCH(Solution[[#This Row],[New Delivery Day]], Solution[[#This Row],[Available Delivery Days]])), Solution[[#This Row],[New Delivery Day]], Solution[[#This Row],[Old Delivery Day]]))</f>
        <v>F</v>
      </c>
      <c r="AF1960" s="31">
        <v>32.442500000000003</v>
      </c>
      <c r="AG1960" s="31">
        <v>0</v>
      </c>
      <c r="AH1960" s="28" t="s">
        <v>7832</v>
      </c>
      <c r="AI1960" s="28" t="s">
        <v>932</v>
      </c>
      <c r="AJ1960" s="28" t="s">
        <v>7793</v>
      </c>
      <c r="AK1960" s="28" t="s">
        <v>7792</v>
      </c>
      <c r="AL1960" s="28" t="s">
        <v>7797</v>
      </c>
      <c r="AM1960" s="28">
        <f>_xlfn.XLOOKUP(Solution[[#This Row],[Cu_ID]],Master[cu_id],Master[Notes], "none")</f>
        <v>102</v>
      </c>
      <c r="AN1960" s="28">
        <v>0</v>
      </c>
    </row>
    <row r="1961" spans="1:40" x14ac:dyDescent="0.3">
      <c r="A1961" s="53" t="s">
        <v>11828</v>
      </c>
      <c r="B1961" s="37" t="s">
        <v>11829</v>
      </c>
      <c r="C1961" s="37" t="s">
        <v>7728</v>
      </c>
      <c r="D1961" s="28" t="s">
        <v>7717</v>
      </c>
      <c r="E1961" s="28" t="s">
        <v>7734</v>
      </c>
      <c r="F1961" s="28" t="s">
        <v>902</v>
      </c>
      <c r="G1961" s="28" t="s">
        <v>7773</v>
      </c>
      <c r="H1961" s="28" t="s">
        <v>7734</v>
      </c>
      <c r="I1961" s="28" t="s">
        <v>8057</v>
      </c>
      <c r="J1961" s="28">
        <v>40</v>
      </c>
      <c r="K1961" s="35" t="s">
        <v>8489</v>
      </c>
      <c r="L1961" s="35" t="s">
        <v>11830</v>
      </c>
      <c r="M1961" s="30">
        <v>2.4355918578803499</v>
      </c>
      <c r="N1961" s="32" t="s">
        <v>15169</v>
      </c>
      <c r="O1961" s="28" t="s">
        <v>7774</v>
      </c>
      <c r="P1961" s="29">
        <v>0.38752314814814814</v>
      </c>
      <c r="Q1961" s="29">
        <v>0.39424768518518516</v>
      </c>
      <c r="R1961" s="28">
        <v>0</v>
      </c>
      <c r="S1961" s="30">
        <v>9.683574621414877</v>
      </c>
      <c r="T1961" s="32" t="s">
        <v>11831</v>
      </c>
      <c r="U1961" s="32" t="s">
        <v>11832</v>
      </c>
      <c r="V1961" s="30">
        <v>0.718051893590688</v>
      </c>
      <c r="W1961" s="28">
        <v>0</v>
      </c>
      <c r="X1961" s="28">
        <v>0</v>
      </c>
      <c r="Y1961" s="28" t="s">
        <v>14637</v>
      </c>
      <c r="Z1961" s="28" t="s">
        <v>14650</v>
      </c>
      <c r="AA1961" s="28">
        <v>1</v>
      </c>
      <c r="AB1961" s="28">
        <v>0</v>
      </c>
      <c r="AC1961" s="32">
        <f>Solution[[#This Row],[Old Stop]] +1</f>
        <v>41</v>
      </c>
      <c r="AD1961" s="32" t="str">
        <f>_xlfn.CONCAT(Solution[[#This Row],[Notes]],"_",Solution[[#This Row],[Week '#]],"_", _xlfn.SWITCH(Solution[[#This Row],[Column1]], "M", "Monday", "T", "Tuesday", "W", "Wednesday", "R", "Thursday", "H", "Thursday", "F", "Friday"))</f>
        <v>102_Week2_Friday</v>
      </c>
      <c r="AE1961" s="32" t="str">
        <f>IF(LEN(Solution[[#This Row],[Available Delivery Days]]) =1, Solution[[#This Row],[Available Delivery Days]], IF(ISNUMBER(SEARCH(Solution[[#This Row],[New Delivery Day]], Solution[[#This Row],[Available Delivery Days]])), Solution[[#This Row],[New Delivery Day]], Solution[[#This Row],[Old Delivery Day]]))</f>
        <v>F</v>
      </c>
      <c r="AF1961" s="31">
        <v>32.442500000000003</v>
      </c>
      <c r="AG1961" s="31">
        <v>0</v>
      </c>
      <c r="AH1961" s="28" t="s">
        <v>7832</v>
      </c>
      <c r="AI1961" s="28" t="s">
        <v>932</v>
      </c>
      <c r="AJ1961" s="28" t="s">
        <v>7793</v>
      </c>
      <c r="AK1961" s="28" t="s">
        <v>7792</v>
      </c>
      <c r="AL1961" s="28" t="s">
        <v>7797</v>
      </c>
      <c r="AM1961" s="28">
        <f>_xlfn.XLOOKUP(Solution[[#This Row],[Cu_ID]],Master[cu_id],Master[Notes], "none")</f>
        <v>102</v>
      </c>
      <c r="AN1961" s="28">
        <v>0</v>
      </c>
    </row>
    <row r="1962" spans="1:40" x14ac:dyDescent="0.3">
      <c r="A1962" s="53" t="s">
        <v>11828</v>
      </c>
      <c r="B1962" s="37" t="s">
        <v>11829</v>
      </c>
      <c r="C1962" s="37" t="s">
        <v>7728</v>
      </c>
      <c r="D1962" s="28" t="s">
        <v>7718</v>
      </c>
      <c r="E1962" s="28" t="s">
        <v>7734</v>
      </c>
      <c r="F1962" s="28" t="s">
        <v>902</v>
      </c>
      <c r="G1962" s="28" t="s">
        <v>7754</v>
      </c>
      <c r="H1962" s="28" t="s">
        <v>7734</v>
      </c>
      <c r="I1962" s="28" t="s">
        <v>8057</v>
      </c>
      <c r="J1962" s="28">
        <v>40</v>
      </c>
      <c r="K1962" s="35" t="s">
        <v>8489</v>
      </c>
      <c r="L1962" s="35" t="s">
        <v>11830</v>
      </c>
      <c r="M1962" s="30">
        <v>1.6681459788233</v>
      </c>
      <c r="N1962" s="32" t="s">
        <v>15741</v>
      </c>
      <c r="O1962" s="28" t="s">
        <v>7774</v>
      </c>
      <c r="P1962" s="29">
        <v>0.41769675925925925</v>
      </c>
      <c r="Q1962" s="29">
        <v>0.42442129629629627</v>
      </c>
      <c r="R1962" s="28">
        <v>0</v>
      </c>
      <c r="S1962" s="30">
        <v>9.683574621414877</v>
      </c>
      <c r="T1962" s="32" t="s">
        <v>11831</v>
      </c>
      <c r="U1962" s="32" t="s">
        <v>11832</v>
      </c>
      <c r="V1962" s="30">
        <v>0.56854698566653405</v>
      </c>
      <c r="W1962" s="28">
        <v>0</v>
      </c>
      <c r="X1962" s="28">
        <v>0</v>
      </c>
      <c r="Y1962" s="28" t="s">
        <v>14637</v>
      </c>
      <c r="Z1962" s="28" t="s">
        <v>15690</v>
      </c>
      <c r="AA1962" s="28">
        <v>1</v>
      </c>
      <c r="AB1962" s="28">
        <v>0</v>
      </c>
      <c r="AC1962" s="32">
        <f>Solution[[#This Row],[Old Stop]] +1</f>
        <v>41</v>
      </c>
      <c r="AD1962" s="32" t="str">
        <f>_xlfn.CONCAT(Solution[[#This Row],[Notes]],"_",Solution[[#This Row],[Week '#]],"_", _xlfn.SWITCH(Solution[[#This Row],[Column1]], "M", "Monday", "T", "Tuesday", "W", "Wednesday", "R", "Thursday", "H", "Thursday", "F", "Friday"))</f>
        <v>102_Week3_Friday</v>
      </c>
      <c r="AE1962" s="32" t="str">
        <f>IF(LEN(Solution[[#This Row],[Available Delivery Days]]) =1, Solution[[#This Row],[Available Delivery Days]], IF(ISNUMBER(SEARCH(Solution[[#This Row],[New Delivery Day]], Solution[[#This Row],[Available Delivery Days]])), Solution[[#This Row],[New Delivery Day]], Solution[[#This Row],[Old Delivery Day]]))</f>
        <v>F</v>
      </c>
      <c r="AF1962" s="31">
        <v>32.442500000000003</v>
      </c>
      <c r="AG1962" s="31">
        <v>0</v>
      </c>
      <c r="AH1962" s="28" t="s">
        <v>7832</v>
      </c>
      <c r="AI1962" s="28" t="s">
        <v>932</v>
      </c>
      <c r="AJ1962" s="28" t="s">
        <v>7793</v>
      </c>
      <c r="AK1962" s="28" t="s">
        <v>7792</v>
      </c>
      <c r="AL1962" s="28" t="s">
        <v>7797</v>
      </c>
      <c r="AM1962" s="28">
        <f>_xlfn.XLOOKUP(Solution[[#This Row],[Cu_ID]],Master[cu_id],Master[Notes], "none")</f>
        <v>102</v>
      </c>
      <c r="AN1962" s="28">
        <v>0</v>
      </c>
    </row>
    <row r="1963" spans="1:40" x14ac:dyDescent="0.3">
      <c r="A1963" s="53" t="s">
        <v>11828</v>
      </c>
      <c r="B1963" s="37" t="s">
        <v>11829</v>
      </c>
      <c r="C1963" s="37" t="s">
        <v>7728</v>
      </c>
      <c r="D1963" s="28" t="s">
        <v>7719</v>
      </c>
      <c r="E1963" s="28" t="s">
        <v>7734</v>
      </c>
      <c r="F1963" s="28" t="s">
        <v>902</v>
      </c>
      <c r="G1963" s="28" t="s">
        <v>7768</v>
      </c>
      <c r="H1963" s="28" t="s">
        <v>7734</v>
      </c>
      <c r="I1963" s="28" t="s">
        <v>8057</v>
      </c>
      <c r="J1963" s="28">
        <v>40</v>
      </c>
      <c r="K1963" s="35" t="s">
        <v>8489</v>
      </c>
      <c r="L1963" s="35" t="s">
        <v>11830</v>
      </c>
      <c r="M1963" s="30">
        <v>2.4355918578803499</v>
      </c>
      <c r="N1963" s="32" t="s">
        <v>16291</v>
      </c>
      <c r="O1963" s="28" t="s">
        <v>7774</v>
      </c>
      <c r="P1963" s="29">
        <v>0.40299768518518519</v>
      </c>
      <c r="Q1963" s="29">
        <v>0.40972222222222221</v>
      </c>
      <c r="R1963" s="28">
        <v>0</v>
      </c>
      <c r="S1963" s="30">
        <v>9.683574621414877</v>
      </c>
      <c r="T1963" s="32" t="s">
        <v>11831</v>
      </c>
      <c r="U1963" s="32" t="s">
        <v>11832</v>
      </c>
      <c r="V1963" s="30">
        <v>0.718051893590688</v>
      </c>
      <c r="W1963" s="28">
        <v>0</v>
      </c>
      <c r="X1963" s="28">
        <v>0</v>
      </c>
      <c r="Y1963" s="28" t="s">
        <v>14637</v>
      </c>
      <c r="Z1963" s="28" t="s">
        <v>16292</v>
      </c>
      <c r="AA1963" s="28">
        <v>1</v>
      </c>
      <c r="AB1963" s="28">
        <v>0</v>
      </c>
      <c r="AC1963" s="32">
        <f>Solution[[#This Row],[Old Stop]] +1</f>
        <v>41</v>
      </c>
      <c r="AD1963" s="32" t="str">
        <f>_xlfn.CONCAT(Solution[[#This Row],[Notes]],"_",Solution[[#This Row],[Week '#]],"_", _xlfn.SWITCH(Solution[[#This Row],[Column1]], "M", "Monday", "T", "Tuesday", "W", "Wednesday", "R", "Thursday", "H", "Thursday", "F", "Friday"))</f>
        <v>102_Week4_Friday</v>
      </c>
      <c r="AE1963" s="32" t="str">
        <f>IF(LEN(Solution[[#This Row],[Available Delivery Days]]) =1, Solution[[#This Row],[Available Delivery Days]], IF(ISNUMBER(SEARCH(Solution[[#This Row],[New Delivery Day]], Solution[[#This Row],[Available Delivery Days]])), Solution[[#This Row],[New Delivery Day]], Solution[[#This Row],[Old Delivery Day]]))</f>
        <v>F</v>
      </c>
      <c r="AF1963" s="31">
        <v>32.442500000000003</v>
      </c>
      <c r="AG1963" s="31">
        <v>0</v>
      </c>
      <c r="AH1963" s="28" t="s">
        <v>7832</v>
      </c>
      <c r="AI1963" s="28" t="s">
        <v>932</v>
      </c>
      <c r="AJ1963" s="28" t="s">
        <v>7793</v>
      </c>
      <c r="AK1963" s="28" t="s">
        <v>7792</v>
      </c>
      <c r="AL1963" s="28" t="s">
        <v>7797</v>
      </c>
      <c r="AM1963" s="28">
        <f>_xlfn.XLOOKUP(Solution[[#This Row],[Cu_ID]],Master[cu_id],Master[Notes], "none")</f>
        <v>102</v>
      </c>
      <c r="AN1963" s="28">
        <v>0</v>
      </c>
    </row>
    <row r="1964" spans="1:40" x14ac:dyDescent="0.3">
      <c r="A1964" s="53" t="s">
        <v>11662</v>
      </c>
      <c r="B1964" s="37" t="s">
        <v>11663</v>
      </c>
      <c r="C1964" s="37" t="s">
        <v>7728</v>
      </c>
      <c r="D1964" s="28" t="s">
        <v>7716</v>
      </c>
      <c r="E1964" s="28" t="s">
        <v>7734</v>
      </c>
      <c r="F1964" s="28" t="s">
        <v>936</v>
      </c>
      <c r="G1964" s="28" t="s">
        <v>7725</v>
      </c>
      <c r="H1964" s="28" t="s">
        <v>7734</v>
      </c>
      <c r="I1964" s="28" t="s">
        <v>8057</v>
      </c>
      <c r="J1964" s="28">
        <v>65</v>
      </c>
      <c r="K1964" s="35" t="s">
        <v>8506</v>
      </c>
      <c r="L1964" s="35" t="s">
        <v>11664</v>
      </c>
      <c r="M1964" s="30">
        <v>0</v>
      </c>
      <c r="N1964" s="32" t="s">
        <v>15201</v>
      </c>
      <c r="O1964" s="28" t="s">
        <v>7774</v>
      </c>
      <c r="P1964" s="29">
        <v>0.54212962962962963</v>
      </c>
      <c r="Q1964" s="29">
        <v>0.54885416666666664</v>
      </c>
      <c r="R1964" s="28">
        <v>0</v>
      </c>
      <c r="S1964" s="30">
        <v>9.683574621414877</v>
      </c>
      <c r="T1964" s="32" t="s">
        <v>11665</v>
      </c>
      <c r="U1964" s="32" t="s">
        <v>11666</v>
      </c>
      <c r="V1964" s="30"/>
      <c r="W1964" s="28">
        <v>0</v>
      </c>
      <c r="X1964" s="28">
        <v>0</v>
      </c>
      <c r="Y1964" s="28" t="s">
        <v>14643</v>
      </c>
      <c r="Z1964" s="28" t="s">
        <v>14644</v>
      </c>
      <c r="AA1964" s="28">
        <v>1</v>
      </c>
      <c r="AB1964" s="28">
        <v>0</v>
      </c>
      <c r="AC1964" s="32">
        <f>Solution[[#This Row],[Old Stop]] +1</f>
        <v>66</v>
      </c>
      <c r="AD1964" s="32" t="str">
        <f>_xlfn.CONCAT(Solution[[#This Row],[Notes]],"_",Solution[[#This Row],[Week '#]],"_", _xlfn.SWITCH(Solution[[#This Row],[Column1]], "M", "Monday", "T", "Tuesday", "W", "Wednesday", "R", "Thursday", "H", "Thursday", "F", "Friday"))</f>
        <v>102_Week1_Thursday</v>
      </c>
      <c r="AE1964" s="32" t="str">
        <f>IF(LEN(Solution[[#This Row],[Available Delivery Days]]) =1, Solution[[#This Row],[Available Delivery Days]], IF(ISNUMBER(SEARCH(Solution[[#This Row],[New Delivery Day]], Solution[[#This Row],[Available Delivery Days]])), Solution[[#This Row],[New Delivery Day]], Solution[[#This Row],[Old Delivery Day]]))</f>
        <v>R</v>
      </c>
      <c r="AF1964" s="31">
        <v>245.72</v>
      </c>
      <c r="AG1964" s="31">
        <v>0</v>
      </c>
      <c r="AH1964" s="28" t="s">
        <v>7832</v>
      </c>
      <c r="AI1964" s="28" t="s">
        <v>932</v>
      </c>
      <c r="AJ1964" s="28" t="s">
        <v>7793</v>
      </c>
      <c r="AK1964" s="28" t="s">
        <v>7792</v>
      </c>
      <c r="AL1964" s="28" t="s">
        <v>7797</v>
      </c>
      <c r="AM1964" s="28">
        <f>_xlfn.XLOOKUP(Solution[[#This Row],[Cu_ID]],Master[cu_id],Master[Notes], "none")</f>
        <v>102</v>
      </c>
      <c r="AN1964" s="28">
        <v>0</v>
      </c>
    </row>
    <row r="1965" spans="1:40" x14ac:dyDescent="0.3">
      <c r="A1965" s="53" t="s">
        <v>11662</v>
      </c>
      <c r="B1965" s="37" t="s">
        <v>11663</v>
      </c>
      <c r="C1965" s="37" t="s">
        <v>7728</v>
      </c>
      <c r="D1965" s="28" t="s">
        <v>7717</v>
      </c>
      <c r="E1965" s="28" t="s">
        <v>7734</v>
      </c>
      <c r="F1965" s="28" t="s">
        <v>936</v>
      </c>
      <c r="G1965" s="28" t="s">
        <v>7733</v>
      </c>
      <c r="H1965" s="28" t="s">
        <v>7734</v>
      </c>
      <c r="I1965" s="28" t="s">
        <v>8057</v>
      </c>
      <c r="J1965" s="28">
        <v>65</v>
      </c>
      <c r="K1965" s="35" t="s">
        <v>8506</v>
      </c>
      <c r="L1965" s="35" t="s">
        <v>11664</v>
      </c>
      <c r="M1965" s="30">
        <v>0</v>
      </c>
      <c r="N1965" s="32" t="s">
        <v>15202</v>
      </c>
      <c r="O1965" s="28" t="s">
        <v>7774</v>
      </c>
      <c r="P1965" s="29">
        <v>0.37193287037037037</v>
      </c>
      <c r="Q1965" s="29">
        <v>0.37865740740740739</v>
      </c>
      <c r="R1965" s="28">
        <v>0</v>
      </c>
      <c r="S1965" s="30">
        <v>9.683574621414877</v>
      </c>
      <c r="T1965" s="32" t="s">
        <v>11665</v>
      </c>
      <c r="U1965" s="32" t="s">
        <v>11666</v>
      </c>
      <c r="V1965" s="30"/>
      <c r="W1965" s="28">
        <v>0</v>
      </c>
      <c r="X1965" s="28">
        <v>0</v>
      </c>
      <c r="Y1965" s="28" t="s">
        <v>14643</v>
      </c>
      <c r="Z1965" s="28" t="s">
        <v>14649</v>
      </c>
      <c r="AA1965" s="28">
        <v>1</v>
      </c>
      <c r="AB1965" s="28">
        <v>0</v>
      </c>
      <c r="AC1965" s="32">
        <f>Solution[[#This Row],[Old Stop]] +1</f>
        <v>66</v>
      </c>
      <c r="AD1965" s="32" t="str">
        <f>_xlfn.CONCAT(Solution[[#This Row],[Notes]],"_",Solution[[#This Row],[Week '#]],"_", _xlfn.SWITCH(Solution[[#This Row],[Column1]], "M", "Monday", "T", "Tuesday", "W", "Wednesday", "R", "Thursday", "H", "Thursday", "F", "Friday"))</f>
        <v>102_Week2_Thursday</v>
      </c>
      <c r="AE1965" s="32" t="str">
        <f>IF(LEN(Solution[[#This Row],[Available Delivery Days]]) =1, Solution[[#This Row],[Available Delivery Days]], IF(ISNUMBER(SEARCH(Solution[[#This Row],[New Delivery Day]], Solution[[#This Row],[Available Delivery Days]])), Solution[[#This Row],[New Delivery Day]], Solution[[#This Row],[Old Delivery Day]]))</f>
        <v>R</v>
      </c>
      <c r="AF1965" s="31">
        <v>245.72</v>
      </c>
      <c r="AG1965" s="31">
        <v>0</v>
      </c>
      <c r="AH1965" s="28" t="s">
        <v>7832</v>
      </c>
      <c r="AI1965" s="28" t="s">
        <v>932</v>
      </c>
      <c r="AJ1965" s="28" t="s">
        <v>7793</v>
      </c>
      <c r="AK1965" s="28" t="s">
        <v>7792</v>
      </c>
      <c r="AL1965" s="28" t="s">
        <v>7797</v>
      </c>
      <c r="AM1965" s="28">
        <f>_xlfn.XLOOKUP(Solution[[#This Row],[Cu_ID]],Master[cu_id],Master[Notes], "none")</f>
        <v>102</v>
      </c>
      <c r="AN1965" s="28">
        <v>0</v>
      </c>
    </row>
    <row r="1966" spans="1:40" x14ac:dyDescent="0.3">
      <c r="A1966" s="53" t="s">
        <v>11662</v>
      </c>
      <c r="B1966" s="37" t="s">
        <v>11663</v>
      </c>
      <c r="C1966" s="37" t="s">
        <v>7728</v>
      </c>
      <c r="D1966" s="28" t="s">
        <v>7718</v>
      </c>
      <c r="E1966" s="28" t="s">
        <v>7734</v>
      </c>
      <c r="F1966" s="28" t="s">
        <v>936</v>
      </c>
      <c r="G1966" s="28" t="s">
        <v>7725</v>
      </c>
      <c r="H1966" s="28" t="s">
        <v>7734</v>
      </c>
      <c r="I1966" s="28" t="s">
        <v>8057</v>
      </c>
      <c r="J1966" s="28">
        <v>65</v>
      </c>
      <c r="K1966" s="35" t="s">
        <v>8506</v>
      </c>
      <c r="L1966" s="35" t="s">
        <v>11664</v>
      </c>
      <c r="M1966" s="30">
        <v>0</v>
      </c>
      <c r="N1966" s="32" t="s">
        <v>15809</v>
      </c>
      <c r="O1966" s="28" t="s">
        <v>7774</v>
      </c>
      <c r="P1966" s="29">
        <v>0.54212962962962963</v>
      </c>
      <c r="Q1966" s="29">
        <v>0.54885416666666664</v>
      </c>
      <c r="R1966" s="28">
        <v>0</v>
      </c>
      <c r="S1966" s="30">
        <v>9.683574621414877</v>
      </c>
      <c r="T1966" s="32" t="s">
        <v>11665</v>
      </c>
      <c r="U1966" s="32" t="s">
        <v>11666</v>
      </c>
      <c r="V1966" s="30"/>
      <c r="W1966" s="28">
        <v>0</v>
      </c>
      <c r="X1966" s="28">
        <v>0</v>
      </c>
      <c r="Y1966" s="28" t="s">
        <v>14643</v>
      </c>
      <c r="Z1966" s="28" t="s">
        <v>15700</v>
      </c>
      <c r="AA1966" s="28">
        <v>1</v>
      </c>
      <c r="AB1966" s="28">
        <v>0</v>
      </c>
      <c r="AC1966" s="32">
        <f>Solution[[#This Row],[Old Stop]] +1</f>
        <v>66</v>
      </c>
      <c r="AD1966" s="32" t="str">
        <f>_xlfn.CONCAT(Solution[[#This Row],[Notes]],"_",Solution[[#This Row],[Week '#]],"_", _xlfn.SWITCH(Solution[[#This Row],[Column1]], "M", "Monday", "T", "Tuesday", "W", "Wednesday", "R", "Thursday", "H", "Thursday", "F", "Friday"))</f>
        <v>102_Week3_Thursday</v>
      </c>
      <c r="AE1966" s="32" t="str">
        <f>IF(LEN(Solution[[#This Row],[Available Delivery Days]]) =1, Solution[[#This Row],[Available Delivery Days]], IF(ISNUMBER(SEARCH(Solution[[#This Row],[New Delivery Day]], Solution[[#This Row],[Available Delivery Days]])), Solution[[#This Row],[New Delivery Day]], Solution[[#This Row],[Old Delivery Day]]))</f>
        <v>R</v>
      </c>
      <c r="AF1966" s="31">
        <v>245.72</v>
      </c>
      <c r="AG1966" s="31">
        <v>0</v>
      </c>
      <c r="AH1966" s="28" t="s">
        <v>7832</v>
      </c>
      <c r="AI1966" s="28" t="s">
        <v>932</v>
      </c>
      <c r="AJ1966" s="28" t="s">
        <v>7793</v>
      </c>
      <c r="AK1966" s="28" t="s">
        <v>7792</v>
      </c>
      <c r="AL1966" s="28" t="s">
        <v>7797</v>
      </c>
      <c r="AM1966" s="28">
        <f>_xlfn.XLOOKUP(Solution[[#This Row],[Cu_ID]],Master[cu_id],Master[Notes], "none")</f>
        <v>102</v>
      </c>
      <c r="AN1966" s="28">
        <v>0</v>
      </c>
    </row>
    <row r="1967" spans="1:40" x14ac:dyDescent="0.3">
      <c r="A1967" s="53" t="s">
        <v>11662</v>
      </c>
      <c r="B1967" s="37" t="s">
        <v>11663</v>
      </c>
      <c r="C1967" s="37" t="s">
        <v>7728</v>
      </c>
      <c r="D1967" s="28" t="s">
        <v>7719</v>
      </c>
      <c r="E1967" s="28" t="s">
        <v>7734</v>
      </c>
      <c r="F1967" s="28" t="s">
        <v>936</v>
      </c>
      <c r="G1967" s="28" t="s">
        <v>7733</v>
      </c>
      <c r="H1967" s="28" t="s">
        <v>7734</v>
      </c>
      <c r="I1967" s="28" t="s">
        <v>8057</v>
      </c>
      <c r="J1967" s="28">
        <v>65</v>
      </c>
      <c r="K1967" s="35" t="s">
        <v>8506</v>
      </c>
      <c r="L1967" s="35" t="s">
        <v>11664</v>
      </c>
      <c r="M1967" s="30">
        <v>0</v>
      </c>
      <c r="N1967" s="32" t="s">
        <v>16272</v>
      </c>
      <c r="O1967" s="28" t="s">
        <v>7774</v>
      </c>
      <c r="P1967" s="29">
        <v>0.37193287037037037</v>
      </c>
      <c r="Q1967" s="29">
        <v>0.37865740740740739</v>
      </c>
      <c r="R1967" s="28">
        <v>0</v>
      </c>
      <c r="S1967" s="30">
        <v>9.683574621414877</v>
      </c>
      <c r="T1967" s="32" t="s">
        <v>11665</v>
      </c>
      <c r="U1967" s="32" t="s">
        <v>11666</v>
      </c>
      <c r="V1967" s="30"/>
      <c r="W1967" s="28">
        <v>0</v>
      </c>
      <c r="X1967" s="28">
        <v>0</v>
      </c>
      <c r="Y1967" s="28" t="s">
        <v>14643</v>
      </c>
      <c r="Z1967" s="28" t="s">
        <v>16265</v>
      </c>
      <c r="AA1967" s="28">
        <v>1</v>
      </c>
      <c r="AB1967" s="28">
        <v>0</v>
      </c>
      <c r="AC1967" s="32">
        <f>Solution[[#This Row],[Old Stop]] +1</f>
        <v>66</v>
      </c>
      <c r="AD1967" s="32" t="str">
        <f>_xlfn.CONCAT(Solution[[#This Row],[Notes]],"_",Solution[[#This Row],[Week '#]],"_", _xlfn.SWITCH(Solution[[#This Row],[Column1]], "M", "Monday", "T", "Tuesday", "W", "Wednesday", "R", "Thursday", "H", "Thursday", "F", "Friday"))</f>
        <v>102_Week4_Thursday</v>
      </c>
      <c r="AE1967" s="32" t="str">
        <f>IF(LEN(Solution[[#This Row],[Available Delivery Days]]) =1, Solution[[#This Row],[Available Delivery Days]], IF(ISNUMBER(SEARCH(Solution[[#This Row],[New Delivery Day]], Solution[[#This Row],[Available Delivery Days]])), Solution[[#This Row],[New Delivery Day]], Solution[[#This Row],[Old Delivery Day]]))</f>
        <v>R</v>
      </c>
      <c r="AF1967" s="31">
        <v>245.72</v>
      </c>
      <c r="AG1967" s="31">
        <v>0</v>
      </c>
      <c r="AH1967" s="28" t="s">
        <v>7832</v>
      </c>
      <c r="AI1967" s="28" t="s">
        <v>932</v>
      </c>
      <c r="AJ1967" s="28" t="s">
        <v>7793</v>
      </c>
      <c r="AK1967" s="28" t="s">
        <v>7792</v>
      </c>
      <c r="AL1967" s="28" t="s">
        <v>7797</v>
      </c>
      <c r="AM1967" s="28">
        <f>_xlfn.XLOOKUP(Solution[[#This Row],[Cu_ID]],Master[cu_id],Master[Notes], "none")</f>
        <v>102</v>
      </c>
      <c r="AN1967" s="28">
        <v>0</v>
      </c>
    </row>
    <row r="1968" spans="1:40" x14ac:dyDescent="0.3">
      <c r="A1968" s="53" t="s">
        <v>11986</v>
      </c>
      <c r="B1968" s="37" t="s">
        <v>11475</v>
      </c>
      <c r="C1968" s="37" t="s">
        <v>7751</v>
      </c>
      <c r="D1968" s="28" t="s">
        <v>7716</v>
      </c>
      <c r="E1968" s="28" t="s">
        <v>7734</v>
      </c>
      <c r="F1968" s="28" t="s">
        <v>902</v>
      </c>
      <c r="G1968" s="28" t="s">
        <v>7722</v>
      </c>
      <c r="H1968" s="28" t="s">
        <v>7734</v>
      </c>
      <c r="I1968" s="28" t="s">
        <v>902</v>
      </c>
      <c r="J1968" s="28">
        <v>86</v>
      </c>
      <c r="K1968" s="35" t="s">
        <v>8622</v>
      </c>
      <c r="L1968" s="35" t="s">
        <v>11987</v>
      </c>
      <c r="M1968" s="30">
        <v>0.41208921931684001</v>
      </c>
      <c r="N1968" s="32" t="s">
        <v>15319</v>
      </c>
      <c r="O1968" s="28" t="s">
        <v>7774</v>
      </c>
      <c r="P1968" s="29">
        <v>0.33550925925925928</v>
      </c>
      <c r="Q1968" s="29">
        <v>0.3422337962962963</v>
      </c>
      <c r="R1968" s="28">
        <v>0</v>
      </c>
      <c r="S1968" s="30">
        <v>9.683574621414877</v>
      </c>
      <c r="T1968" s="32" t="s">
        <v>11988</v>
      </c>
      <c r="U1968" s="32" t="s">
        <v>11989</v>
      </c>
      <c r="V1968" s="30">
        <v>0.101502218242012</v>
      </c>
      <c r="W1968" s="28">
        <v>0</v>
      </c>
      <c r="X1968" s="28">
        <v>0</v>
      </c>
      <c r="Y1968" s="28" t="s">
        <v>14637</v>
      </c>
      <c r="Z1968" s="28" t="s">
        <v>14638</v>
      </c>
      <c r="AA1968" s="28">
        <v>1</v>
      </c>
      <c r="AB1968" s="28">
        <v>0</v>
      </c>
      <c r="AC1968" s="32">
        <f>Solution[[#This Row],[Old Stop]] +1</f>
        <v>87</v>
      </c>
      <c r="AD1968" s="32" t="str">
        <f>_xlfn.CONCAT(Solution[[#This Row],[Notes]],"_",Solution[[#This Row],[Week '#]],"_", _xlfn.SWITCH(Solution[[#This Row],[Column1]], "M", "Monday", "T", "Tuesday", "W", "Wednesday", "R", "Thursday", "H", "Thursday", "F", "Friday"))</f>
        <v>102_Week1_Friday</v>
      </c>
      <c r="AE1968" s="32" t="str">
        <f>IF(LEN(Solution[[#This Row],[Available Delivery Days]]) =1, Solution[[#This Row],[Available Delivery Days]], IF(ISNUMBER(SEARCH(Solution[[#This Row],[New Delivery Day]], Solution[[#This Row],[Available Delivery Days]])), Solution[[#This Row],[New Delivery Day]], Solution[[#This Row],[Old Delivery Day]]))</f>
        <v>F</v>
      </c>
      <c r="AF1968" s="31">
        <v>70</v>
      </c>
      <c r="AG1968" s="31">
        <v>0</v>
      </c>
      <c r="AH1968" s="28" t="s">
        <v>7832</v>
      </c>
      <c r="AI1968" s="28" t="s">
        <v>932</v>
      </c>
      <c r="AJ1968" s="28" t="s">
        <v>7793</v>
      </c>
      <c r="AK1968" s="28" t="s">
        <v>7793</v>
      </c>
      <c r="AL1968" s="28" t="s">
        <v>7797</v>
      </c>
      <c r="AM1968" s="28" t="str">
        <f>_xlfn.XLOOKUP(Solution[[#This Row],[Cu_ID]],Master[cu_id],Master[Notes], "none")</f>
        <v>102</v>
      </c>
      <c r="AN1968" s="28"/>
    </row>
    <row r="1969" spans="1:40" x14ac:dyDescent="0.3">
      <c r="A1969" s="53" t="s">
        <v>11986</v>
      </c>
      <c r="B1969" s="37" t="s">
        <v>11475</v>
      </c>
      <c r="C1969" s="37" t="s">
        <v>7751</v>
      </c>
      <c r="D1969" s="28" t="s">
        <v>7717</v>
      </c>
      <c r="E1969" s="28" t="s">
        <v>7734</v>
      </c>
      <c r="F1969" s="28" t="s">
        <v>902</v>
      </c>
      <c r="G1969" s="28" t="s">
        <v>7733</v>
      </c>
      <c r="H1969" s="28" t="s">
        <v>7734</v>
      </c>
      <c r="I1969" s="28" t="s">
        <v>902</v>
      </c>
      <c r="J1969" s="28">
        <v>86</v>
      </c>
      <c r="K1969" s="35" t="s">
        <v>8622</v>
      </c>
      <c r="L1969" s="35" t="s">
        <v>11987</v>
      </c>
      <c r="M1969" s="30">
        <v>0.41208921931684001</v>
      </c>
      <c r="N1969" s="32" t="s">
        <v>15320</v>
      </c>
      <c r="O1969" s="28" t="s">
        <v>7774</v>
      </c>
      <c r="P1969" s="29">
        <v>0.32878472222222221</v>
      </c>
      <c r="Q1969" s="29">
        <v>0.33550925925925928</v>
      </c>
      <c r="R1969" s="28">
        <v>0</v>
      </c>
      <c r="S1969" s="30">
        <v>9.683574621414877</v>
      </c>
      <c r="T1969" s="32" t="s">
        <v>11988</v>
      </c>
      <c r="U1969" s="32" t="s">
        <v>11989</v>
      </c>
      <c r="V1969" s="30">
        <v>0.101502218242012</v>
      </c>
      <c r="W1969" s="28">
        <v>0</v>
      </c>
      <c r="X1969" s="28">
        <v>0</v>
      </c>
      <c r="Y1969" s="28" t="s">
        <v>14637</v>
      </c>
      <c r="Z1969" s="28" t="s">
        <v>14650</v>
      </c>
      <c r="AA1969" s="28">
        <v>1</v>
      </c>
      <c r="AB1969" s="28">
        <v>0</v>
      </c>
      <c r="AC1969" s="32">
        <f>Solution[[#This Row],[Old Stop]] +1</f>
        <v>87</v>
      </c>
      <c r="AD1969" s="32" t="str">
        <f>_xlfn.CONCAT(Solution[[#This Row],[Notes]],"_",Solution[[#This Row],[Week '#]],"_", _xlfn.SWITCH(Solution[[#This Row],[Column1]], "M", "Monday", "T", "Tuesday", "W", "Wednesday", "R", "Thursday", "H", "Thursday", "F", "Friday"))</f>
        <v>102_Week2_Friday</v>
      </c>
      <c r="AE1969" s="32" t="str">
        <f>IF(LEN(Solution[[#This Row],[Available Delivery Days]]) =1, Solution[[#This Row],[Available Delivery Days]], IF(ISNUMBER(SEARCH(Solution[[#This Row],[New Delivery Day]], Solution[[#This Row],[Available Delivery Days]])), Solution[[#This Row],[New Delivery Day]], Solution[[#This Row],[Old Delivery Day]]))</f>
        <v>F</v>
      </c>
      <c r="AF1969" s="31">
        <v>70</v>
      </c>
      <c r="AG1969" s="31">
        <v>0</v>
      </c>
      <c r="AH1969" s="28" t="s">
        <v>7832</v>
      </c>
      <c r="AI1969" s="28" t="s">
        <v>932</v>
      </c>
      <c r="AJ1969" s="28" t="s">
        <v>7793</v>
      </c>
      <c r="AK1969" s="28" t="s">
        <v>7793</v>
      </c>
      <c r="AL1969" s="28" t="s">
        <v>7797</v>
      </c>
      <c r="AM1969" s="28" t="str">
        <f>_xlfn.XLOOKUP(Solution[[#This Row],[Cu_ID]],Master[cu_id],Master[Notes], "none")</f>
        <v>102</v>
      </c>
      <c r="AN1969" s="28"/>
    </row>
    <row r="1970" spans="1:40" x14ac:dyDescent="0.3">
      <c r="A1970" s="53" t="s">
        <v>11986</v>
      </c>
      <c r="B1970" s="37" t="s">
        <v>11475</v>
      </c>
      <c r="C1970" s="37" t="s">
        <v>7751</v>
      </c>
      <c r="D1970" s="28" t="s">
        <v>7718</v>
      </c>
      <c r="E1970" s="28" t="s">
        <v>7734</v>
      </c>
      <c r="F1970" s="28" t="s">
        <v>902</v>
      </c>
      <c r="G1970" s="28" t="s">
        <v>7722</v>
      </c>
      <c r="H1970" s="28" t="s">
        <v>7734</v>
      </c>
      <c r="I1970" s="28" t="s">
        <v>902</v>
      </c>
      <c r="J1970" s="28">
        <v>86</v>
      </c>
      <c r="K1970" s="35" t="s">
        <v>8622</v>
      </c>
      <c r="L1970" s="35" t="s">
        <v>11987</v>
      </c>
      <c r="M1970" s="30">
        <v>0.41208921931684001</v>
      </c>
      <c r="N1970" s="32" t="s">
        <v>15689</v>
      </c>
      <c r="O1970" s="28" t="s">
        <v>7774</v>
      </c>
      <c r="P1970" s="29">
        <v>0.33550925925925928</v>
      </c>
      <c r="Q1970" s="29">
        <v>0.3422337962962963</v>
      </c>
      <c r="R1970" s="28">
        <v>0</v>
      </c>
      <c r="S1970" s="30">
        <v>9.683574621414877</v>
      </c>
      <c r="T1970" s="32" t="s">
        <v>11988</v>
      </c>
      <c r="U1970" s="32" t="s">
        <v>11989</v>
      </c>
      <c r="V1970" s="30">
        <v>0.101502218242012</v>
      </c>
      <c r="W1970" s="28">
        <v>0</v>
      </c>
      <c r="X1970" s="28">
        <v>0</v>
      </c>
      <c r="Y1970" s="28" t="s">
        <v>14637</v>
      </c>
      <c r="Z1970" s="28" t="s">
        <v>15690</v>
      </c>
      <c r="AA1970" s="28">
        <v>1</v>
      </c>
      <c r="AB1970" s="28">
        <v>0</v>
      </c>
      <c r="AC1970" s="32">
        <f>Solution[[#This Row],[Old Stop]] +1</f>
        <v>87</v>
      </c>
      <c r="AD1970" s="32" t="str">
        <f>_xlfn.CONCAT(Solution[[#This Row],[Notes]],"_",Solution[[#This Row],[Week '#]],"_", _xlfn.SWITCH(Solution[[#This Row],[Column1]], "M", "Monday", "T", "Tuesday", "W", "Wednesday", "R", "Thursday", "H", "Thursday", "F", "Friday"))</f>
        <v>102_Week3_Friday</v>
      </c>
      <c r="AE1970" s="32" t="str">
        <f>IF(LEN(Solution[[#This Row],[Available Delivery Days]]) =1, Solution[[#This Row],[Available Delivery Days]], IF(ISNUMBER(SEARCH(Solution[[#This Row],[New Delivery Day]], Solution[[#This Row],[Available Delivery Days]])), Solution[[#This Row],[New Delivery Day]], Solution[[#This Row],[Old Delivery Day]]))</f>
        <v>F</v>
      </c>
      <c r="AF1970" s="31">
        <v>70</v>
      </c>
      <c r="AG1970" s="31">
        <v>0</v>
      </c>
      <c r="AH1970" s="28" t="s">
        <v>7832</v>
      </c>
      <c r="AI1970" s="28" t="s">
        <v>932</v>
      </c>
      <c r="AJ1970" s="28" t="s">
        <v>7793</v>
      </c>
      <c r="AK1970" s="28" t="s">
        <v>7793</v>
      </c>
      <c r="AL1970" s="28" t="s">
        <v>7797</v>
      </c>
      <c r="AM1970" s="28" t="str">
        <f>_xlfn.XLOOKUP(Solution[[#This Row],[Cu_ID]],Master[cu_id],Master[Notes], "none")</f>
        <v>102</v>
      </c>
      <c r="AN1970" s="28"/>
    </row>
    <row r="1971" spans="1:40" x14ac:dyDescent="0.3">
      <c r="A1971" s="53" t="s">
        <v>11986</v>
      </c>
      <c r="B1971" s="37" t="s">
        <v>11475</v>
      </c>
      <c r="C1971" s="37" t="s">
        <v>7751</v>
      </c>
      <c r="D1971" s="28" t="s">
        <v>7719</v>
      </c>
      <c r="E1971" s="28" t="s">
        <v>7734</v>
      </c>
      <c r="F1971" s="28" t="s">
        <v>902</v>
      </c>
      <c r="G1971" s="28" t="s">
        <v>7733</v>
      </c>
      <c r="H1971" s="28" t="s">
        <v>7734</v>
      </c>
      <c r="I1971" s="28" t="s">
        <v>902</v>
      </c>
      <c r="J1971" s="28">
        <v>86</v>
      </c>
      <c r="K1971" s="35" t="s">
        <v>8622</v>
      </c>
      <c r="L1971" s="35" t="s">
        <v>11987</v>
      </c>
      <c r="M1971" s="30">
        <v>0.41208921931684001</v>
      </c>
      <c r="N1971" s="32" t="s">
        <v>16330</v>
      </c>
      <c r="O1971" s="28" t="s">
        <v>7774</v>
      </c>
      <c r="P1971" s="29">
        <v>0.32878472222222221</v>
      </c>
      <c r="Q1971" s="29">
        <v>0.33550925925925928</v>
      </c>
      <c r="R1971" s="28">
        <v>0</v>
      </c>
      <c r="S1971" s="30">
        <v>9.683574621414877</v>
      </c>
      <c r="T1971" s="32" t="s">
        <v>11988</v>
      </c>
      <c r="U1971" s="32" t="s">
        <v>11989</v>
      </c>
      <c r="V1971" s="30">
        <v>0.101502218242012</v>
      </c>
      <c r="W1971" s="28">
        <v>0</v>
      </c>
      <c r="X1971" s="28">
        <v>0</v>
      </c>
      <c r="Y1971" s="28" t="s">
        <v>14637</v>
      </c>
      <c r="Z1971" s="28" t="s">
        <v>16292</v>
      </c>
      <c r="AA1971" s="28">
        <v>1</v>
      </c>
      <c r="AB1971" s="28">
        <v>0</v>
      </c>
      <c r="AC1971" s="32">
        <f>Solution[[#This Row],[Old Stop]] +1</f>
        <v>87</v>
      </c>
      <c r="AD1971" s="32" t="str">
        <f>_xlfn.CONCAT(Solution[[#This Row],[Notes]],"_",Solution[[#This Row],[Week '#]],"_", _xlfn.SWITCH(Solution[[#This Row],[Column1]], "M", "Monday", "T", "Tuesday", "W", "Wednesday", "R", "Thursday", "H", "Thursday", "F", "Friday"))</f>
        <v>102_Week4_Friday</v>
      </c>
      <c r="AE1971" s="32" t="str">
        <f>IF(LEN(Solution[[#This Row],[Available Delivery Days]]) =1, Solution[[#This Row],[Available Delivery Days]], IF(ISNUMBER(SEARCH(Solution[[#This Row],[New Delivery Day]], Solution[[#This Row],[Available Delivery Days]])), Solution[[#This Row],[New Delivery Day]], Solution[[#This Row],[Old Delivery Day]]))</f>
        <v>F</v>
      </c>
      <c r="AF1971" s="31">
        <v>70</v>
      </c>
      <c r="AG1971" s="31">
        <v>0</v>
      </c>
      <c r="AH1971" s="28" t="s">
        <v>7832</v>
      </c>
      <c r="AI1971" s="28" t="s">
        <v>932</v>
      </c>
      <c r="AJ1971" s="28" t="s">
        <v>7793</v>
      </c>
      <c r="AK1971" s="28" t="s">
        <v>7793</v>
      </c>
      <c r="AL1971" s="28" t="s">
        <v>7797</v>
      </c>
      <c r="AM1971" s="28" t="str">
        <f>_xlfn.XLOOKUP(Solution[[#This Row],[Cu_ID]],Master[cu_id],Master[Notes], "none")</f>
        <v>102</v>
      </c>
      <c r="AN1971" s="28"/>
    </row>
    <row r="1972" spans="1:40" x14ac:dyDescent="0.3">
      <c r="A1972" s="53" t="s">
        <v>11901</v>
      </c>
      <c r="B1972" s="37" t="s">
        <v>11475</v>
      </c>
      <c r="C1972" s="37" t="s">
        <v>7756</v>
      </c>
      <c r="D1972" s="28" t="s">
        <v>7716</v>
      </c>
      <c r="E1972" s="28" t="s">
        <v>7734</v>
      </c>
      <c r="F1972" s="28" t="s">
        <v>936</v>
      </c>
      <c r="G1972" s="28" t="s">
        <v>7751</v>
      </c>
      <c r="H1972" s="28" t="s">
        <v>7734</v>
      </c>
      <c r="I1972" s="28" t="s">
        <v>902</v>
      </c>
      <c r="J1972" s="28">
        <v>57</v>
      </c>
      <c r="K1972" s="35" t="s">
        <v>8598</v>
      </c>
      <c r="L1972" s="35" t="s">
        <v>11902</v>
      </c>
      <c r="M1972" s="30">
        <v>0.86340282484888997</v>
      </c>
      <c r="N1972" s="32" t="s">
        <v>15281</v>
      </c>
      <c r="O1972" s="28" t="s">
        <v>7774</v>
      </c>
      <c r="P1972" s="29">
        <v>0.35567129629629629</v>
      </c>
      <c r="Q1972" s="29">
        <v>0.36239583333333331</v>
      </c>
      <c r="R1972" s="28">
        <v>0</v>
      </c>
      <c r="S1972" s="30">
        <v>9.683574621414877</v>
      </c>
      <c r="T1972" s="32" t="s">
        <v>11903</v>
      </c>
      <c r="U1972" s="32" t="s">
        <v>11904</v>
      </c>
      <c r="V1972" s="30">
        <v>0.151143861334114</v>
      </c>
      <c r="W1972" s="28">
        <v>0</v>
      </c>
      <c r="X1972" s="28">
        <v>0</v>
      </c>
      <c r="Y1972" s="28" t="s">
        <v>14643</v>
      </c>
      <c r="Z1972" s="28" t="s">
        <v>14644</v>
      </c>
      <c r="AA1972" s="28">
        <v>1</v>
      </c>
      <c r="AB1972" s="28">
        <v>0</v>
      </c>
      <c r="AC1972" s="32">
        <f>Solution[[#This Row],[Old Stop]] +1</f>
        <v>58</v>
      </c>
      <c r="AD1972" s="32" t="str">
        <f>_xlfn.CONCAT(Solution[[#This Row],[Notes]],"_",Solution[[#This Row],[Week '#]],"_", _xlfn.SWITCH(Solution[[#This Row],[Column1]], "M", "Monday", "T", "Tuesday", "W", "Wednesday", "R", "Thursday", "H", "Thursday", "F", "Friday"))</f>
        <v>102_Week1_Thursday</v>
      </c>
      <c r="AE1972" s="32" t="str">
        <f>IF(LEN(Solution[[#This Row],[Available Delivery Days]]) =1, Solution[[#This Row],[Available Delivery Days]], IF(ISNUMBER(SEARCH(Solution[[#This Row],[New Delivery Day]], Solution[[#This Row],[Available Delivery Days]])), Solution[[#This Row],[New Delivery Day]], Solution[[#This Row],[Old Delivery Day]]))</f>
        <v>R</v>
      </c>
      <c r="AF1972" s="31">
        <v>97.834999999999994</v>
      </c>
      <c r="AG1972" s="31">
        <v>0</v>
      </c>
      <c r="AH1972" s="28" t="s">
        <v>7832</v>
      </c>
      <c r="AI1972" s="28" t="s">
        <v>932</v>
      </c>
      <c r="AJ1972" s="28" t="s">
        <v>7793</v>
      </c>
      <c r="AK1972" s="28" t="s">
        <v>7792</v>
      </c>
      <c r="AL1972" s="28" t="s">
        <v>7797</v>
      </c>
      <c r="AM1972" s="28" t="str">
        <f>_xlfn.XLOOKUP(Solution[[#This Row],[Cu_ID]],Master[cu_id],Master[Notes], "none")</f>
        <v>102</v>
      </c>
      <c r="AN1972" s="28">
        <v>0</v>
      </c>
    </row>
    <row r="1973" spans="1:40" x14ac:dyDescent="0.3">
      <c r="A1973" s="53" t="s">
        <v>11901</v>
      </c>
      <c r="B1973" s="37" t="s">
        <v>11475</v>
      </c>
      <c r="C1973" s="37" t="s">
        <v>7756</v>
      </c>
      <c r="D1973" s="28" t="s">
        <v>7717</v>
      </c>
      <c r="E1973" s="28" t="s">
        <v>7734</v>
      </c>
      <c r="F1973" s="28" t="s">
        <v>936</v>
      </c>
      <c r="G1973" s="28" t="s">
        <v>7809</v>
      </c>
      <c r="H1973" s="28" t="s">
        <v>7734</v>
      </c>
      <c r="I1973" s="28" t="s">
        <v>902</v>
      </c>
      <c r="J1973" s="28">
        <v>57</v>
      </c>
      <c r="K1973" s="35" t="s">
        <v>8598</v>
      </c>
      <c r="L1973" s="35" t="s">
        <v>11902</v>
      </c>
      <c r="M1973" s="30">
        <v>0.86340282484888997</v>
      </c>
      <c r="N1973" s="32" t="s">
        <v>15282</v>
      </c>
      <c r="O1973" s="28" t="s">
        <v>7774</v>
      </c>
      <c r="P1973" s="29">
        <v>0.59528935185185183</v>
      </c>
      <c r="Q1973" s="29">
        <v>0.60201388888888885</v>
      </c>
      <c r="R1973" s="28">
        <v>0</v>
      </c>
      <c r="S1973" s="30">
        <v>9.683574621414877</v>
      </c>
      <c r="T1973" s="32" t="s">
        <v>11903</v>
      </c>
      <c r="U1973" s="32" t="s">
        <v>11904</v>
      </c>
      <c r="V1973" s="30">
        <v>0.151143861334114</v>
      </c>
      <c r="W1973" s="28">
        <v>0</v>
      </c>
      <c r="X1973" s="28">
        <v>0</v>
      </c>
      <c r="Y1973" s="28" t="s">
        <v>14643</v>
      </c>
      <c r="Z1973" s="28" t="s">
        <v>14649</v>
      </c>
      <c r="AA1973" s="28">
        <v>1</v>
      </c>
      <c r="AB1973" s="28">
        <v>0</v>
      </c>
      <c r="AC1973" s="32">
        <f>Solution[[#This Row],[Old Stop]] +1</f>
        <v>58</v>
      </c>
      <c r="AD1973" s="32" t="str">
        <f>_xlfn.CONCAT(Solution[[#This Row],[Notes]],"_",Solution[[#This Row],[Week '#]],"_", _xlfn.SWITCH(Solution[[#This Row],[Column1]], "M", "Monday", "T", "Tuesday", "W", "Wednesday", "R", "Thursday", "H", "Thursday", "F", "Friday"))</f>
        <v>102_Week2_Thursday</v>
      </c>
      <c r="AE1973" s="32" t="str">
        <f>IF(LEN(Solution[[#This Row],[Available Delivery Days]]) =1, Solution[[#This Row],[Available Delivery Days]], IF(ISNUMBER(SEARCH(Solution[[#This Row],[New Delivery Day]], Solution[[#This Row],[Available Delivery Days]])), Solution[[#This Row],[New Delivery Day]], Solution[[#This Row],[Old Delivery Day]]))</f>
        <v>R</v>
      </c>
      <c r="AF1973" s="31">
        <v>97.834999999999994</v>
      </c>
      <c r="AG1973" s="31">
        <v>0</v>
      </c>
      <c r="AH1973" s="28" t="s">
        <v>7832</v>
      </c>
      <c r="AI1973" s="28" t="s">
        <v>932</v>
      </c>
      <c r="AJ1973" s="28" t="s">
        <v>7793</v>
      </c>
      <c r="AK1973" s="28" t="s">
        <v>7792</v>
      </c>
      <c r="AL1973" s="28" t="s">
        <v>7797</v>
      </c>
      <c r="AM1973" s="28" t="str">
        <f>_xlfn.XLOOKUP(Solution[[#This Row],[Cu_ID]],Master[cu_id],Master[Notes], "none")</f>
        <v>102</v>
      </c>
      <c r="AN1973" s="28">
        <v>0</v>
      </c>
    </row>
    <row r="1974" spans="1:40" x14ac:dyDescent="0.3">
      <c r="A1974" s="53" t="s">
        <v>11901</v>
      </c>
      <c r="B1974" s="37" t="s">
        <v>11475</v>
      </c>
      <c r="C1974" s="37" t="s">
        <v>7756</v>
      </c>
      <c r="D1974" s="28" t="s">
        <v>7718</v>
      </c>
      <c r="E1974" s="28" t="s">
        <v>7734</v>
      </c>
      <c r="F1974" s="28" t="s">
        <v>936</v>
      </c>
      <c r="G1974" s="28" t="s">
        <v>7751</v>
      </c>
      <c r="H1974" s="28" t="s">
        <v>7734</v>
      </c>
      <c r="I1974" s="28" t="s">
        <v>902</v>
      </c>
      <c r="J1974" s="28">
        <v>57</v>
      </c>
      <c r="K1974" s="35" t="s">
        <v>8598</v>
      </c>
      <c r="L1974" s="35" t="s">
        <v>11902</v>
      </c>
      <c r="M1974" s="30">
        <v>0.86340282484888997</v>
      </c>
      <c r="N1974" s="32" t="s">
        <v>15829</v>
      </c>
      <c r="O1974" s="28" t="s">
        <v>7774</v>
      </c>
      <c r="P1974" s="29">
        <v>0.35567129629629629</v>
      </c>
      <c r="Q1974" s="29">
        <v>0.36239583333333331</v>
      </c>
      <c r="R1974" s="28">
        <v>0</v>
      </c>
      <c r="S1974" s="30">
        <v>9.683574621414877</v>
      </c>
      <c r="T1974" s="32" t="s">
        <v>11903</v>
      </c>
      <c r="U1974" s="32" t="s">
        <v>11904</v>
      </c>
      <c r="V1974" s="30">
        <v>0.151143861334114</v>
      </c>
      <c r="W1974" s="28">
        <v>0</v>
      </c>
      <c r="X1974" s="28">
        <v>0</v>
      </c>
      <c r="Y1974" s="28" t="s">
        <v>14643</v>
      </c>
      <c r="Z1974" s="28" t="s">
        <v>15700</v>
      </c>
      <c r="AA1974" s="28">
        <v>1</v>
      </c>
      <c r="AB1974" s="28">
        <v>0</v>
      </c>
      <c r="AC1974" s="32">
        <f>Solution[[#This Row],[Old Stop]] +1</f>
        <v>58</v>
      </c>
      <c r="AD1974" s="32" t="str">
        <f>_xlfn.CONCAT(Solution[[#This Row],[Notes]],"_",Solution[[#This Row],[Week '#]],"_", _xlfn.SWITCH(Solution[[#This Row],[Column1]], "M", "Monday", "T", "Tuesday", "W", "Wednesday", "R", "Thursday", "H", "Thursday", "F", "Friday"))</f>
        <v>102_Week3_Thursday</v>
      </c>
      <c r="AE1974" s="32" t="str">
        <f>IF(LEN(Solution[[#This Row],[Available Delivery Days]]) =1, Solution[[#This Row],[Available Delivery Days]], IF(ISNUMBER(SEARCH(Solution[[#This Row],[New Delivery Day]], Solution[[#This Row],[Available Delivery Days]])), Solution[[#This Row],[New Delivery Day]], Solution[[#This Row],[Old Delivery Day]]))</f>
        <v>R</v>
      </c>
      <c r="AF1974" s="31">
        <v>97.834999999999994</v>
      </c>
      <c r="AG1974" s="31">
        <v>0</v>
      </c>
      <c r="AH1974" s="28" t="s">
        <v>7832</v>
      </c>
      <c r="AI1974" s="28" t="s">
        <v>932</v>
      </c>
      <c r="AJ1974" s="28" t="s">
        <v>7793</v>
      </c>
      <c r="AK1974" s="28" t="s">
        <v>7792</v>
      </c>
      <c r="AL1974" s="28" t="s">
        <v>7797</v>
      </c>
      <c r="AM1974" s="28" t="str">
        <f>_xlfn.XLOOKUP(Solution[[#This Row],[Cu_ID]],Master[cu_id],Master[Notes], "none")</f>
        <v>102</v>
      </c>
      <c r="AN1974" s="28">
        <v>0</v>
      </c>
    </row>
    <row r="1975" spans="1:40" x14ac:dyDescent="0.3">
      <c r="A1975" s="53" t="s">
        <v>11901</v>
      </c>
      <c r="B1975" s="37" t="s">
        <v>11475</v>
      </c>
      <c r="C1975" s="37" t="s">
        <v>7756</v>
      </c>
      <c r="D1975" s="28" t="s">
        <v>7719</v>
      </c>
      <c r="E1975" s="28" t="s">
        <v>7734</v>
      </c>
      <c r="F1975" s="28" t="s">
        <v>936</v>
      </c>
      <c r="G1975" s="28" t="s">
        <v>7809</v>
      </c>
      <c r="H1975" s="28" t="s">
        <v>7734</v>
      </c>
      <c r="I1975" s="28" t="s">
        <v>902</v>
      </c>
      <c r="J1975" s="28">
        <v>57</v>
      </c>
      <c r="K1975" s="35" t="s">
        <v>8598</v>
      </c>
      <c r="L1975" s="35" t="s">
        <v>11902</v>
      </c>
      <c r="M1975" s="30">
        <v>0.86340282484888997</v>
      </c>
      <c r="N1975" s="32" t="s">
        <v>16335</v>
      </c>
      <c r="O1975" s="28" t="s">
        <v>7774</v>
      </c>
      <c r="P1975" s="29">
        <v>0.59528935185185183</v>
      </c>
      <c r="Q1975" s="29">
        <v>0.60201388888888885</v>
      </c>
      <c r="R1975" s="28">
        <v>0</v>
      </c>
      <c r="S1975" s="30">
        <v>9.683574621414877</v>
      </c>
      <c r="T1975" s="32" t="s">
        <v>11903</v>
      </c>
      <c r="U1975" s="32" t="s">
        <v>11904</v>
      </c>
      <c r="V1975" s="30">
        <v>0.151143861334114</v>
      </c>
      <c r="W1975" s="28">
        <v>0</v>
      </c>
      <c r="X1975" s="28">
        <v>0</v>
      </c>
      <c r="Y1975" s="28" t="s">
        <v>14643</v>
      </c>
      <c r="Z1975" s="28" t="s">
        <v>16265</v>
      </c>
      <c r="AA1975" s="28">
        <v>1</v>
      </c>
      <c r="AB1975" s="28">
        <v>0</v>
      </c>
      <c r="AC1975" s="32">
        <f>Solution[[#This Row],[Old Stop]] +1</f>
        <v>58</v>
      </c>
      <c r="AD1975" s="32" t="str">
        <f>_xlfn.CONCAT(Solution[[#This Row],[Notes]],"_",Solution[[#This Row],[Week '#]],"_", _xlfn.SWITCH(Solution[[#This Row],[Column1]], "M", "Monday", "T", "Tuesday", "W", "Wednesday", "R", "Thursday", "H", "Thursday", "F", "Friday"))</f>
        <v>102_Week4_Thursday</v>
      </c>
      <c r="AE1975" s="32" t="str">
        <f>IF(LEN(Solution[[#This Row],[Available Delivery Days]]) =1, Solution[[#This Row],[Available Delivery Days]], IF(ISNUMBER(SEARCH(Solution[[#This Row],[New Delivery Day]], Solution[[#This Row],[Available Delivery Days]])), Solution[[#This Row],[New Delivery Day]], Solution[[#This Row],[Old Delivery Day]]))</f>
        <v>R</v>
      </c>
      <c r="AF1975" s="31">
        <v>97.834999999999994</v>
      </c>
      <c r="AG1975" s="31">
        <v>0</v>
      </c>
      <c r="AH1975" s="28" t="s">
        <v>7832</v>
      </c>
      <c r="AI1975" s="28" t="s">
        <v>932</v>
      </c>
      <c r="AJ1975" s="28" t="s">
        <v>7793</v>
      </c>
      <c r="AK1975" s="28" t="s">
        <v>7792</v>
      </c>
      <c r="AL1975" s="28" t="s">
        <v>7797</v>
      </c>
      <c r="AM1975" s="28" t="str">
        <f>_xlfn.XLOOKUP(Solution[[#This Row],[Cu_ID]],Master[cu_id],Master[Notes], "none")</f>
        <v>102</v>
      </c>
      <c r="AN1975" s="28">
        <v>0</v>
      </c>
    </row>
    <row r="1976" spans="1:40" x14ac:dyDescent="0.3">
      <c r="A1976" s="53" t="s">
        <v>11162</v>
      </c>
      <c r="B1976" s="37" t="s">
        <v>11163</v>
      </c>
      <c r="C1976" s="37" t="s">
        <v>7731</v>
      </c>
      <c r="D1976" s="28" t="s">
        <v>7716</v>
      </c>
      <c r="E1976" s="28" t="s">
        <v>7789</v>
      </c>
      <c r="F1976" s="28" t="s">
        <v>902</v>
      </c>
      <c r="G1976" s="28" t="s">
        <v>7772</v>
      </c>
      <c r="H1976" s="28" t="s">
        <v>11016</v>
      </c>
      <c r="I1976" s="28" t="s">
        <v>902</v>
      </c>
      <c r="J1976" s="28">
        <v>115</v>
      </c>
      <c r="K1976" s="35" t="s">
        <v>9477</v>
      </c>
      <c r="L1976" s="35" t="s">
        <v>11164</v>
      </c>
      <c r="M1976" s="30">
        <v>0.33803946897387499</v>
      </c>
      <c r="N1976" s="32" t="s">
        <v>14562</v>
      </c>
      <c r="O1976" s="28" t="s">
        <v>7774</v>
      </c>
      <c r="P1976" s="29">
        <v>0.43125000000000002</v>
      </c>
      <c r="Q1976" s="29">
        <v>0.43483796296296295</v>
      </c>
      <c r="R1976" s="28">
        <v>0</v>
      </c>
      <c r="S1976" s="30">
        <v>5.166666666666667</v>
      </c>
      <c r="T1976" s="32" t="s">
        <v>11165</v>
      </c>
      <c r="U1976" s="32" t="s">
        <v>11166</v>
      </c>
      <c r="V1976" s="30">
        <v>6.2855380520487197E-2</v>
      </c>
      <c r="W1976" s="28">
        <v>0</v>
      </c>
      <c r="X1976" s="28">
        <v>0</v>
      </c>
      <c r="Y1976" s="28" t="s">
        <v>14563</v>
      </c>
      <c r="Z1976" s="28" t="s">
        <v>14564</v>
      </c>
      <c r="AA1976" s="28">
        <v>1</v>
      </c>
      <c r="AB1976" s="28">
        <v>0</v>
      </c>
      <c r="AC1976" s="32">
        <f>Solution[[#This Row],[Old Stop]] +1</f>
        <v>116</v>
      </c>
      <c r="AD1976" s="32" t="str">
        <f>_xlfn.CONCAT(Solution[[#This Row],[Notes]],"_",Solution[[#This Row],[Week '#]],"_", _xlfn.SWITCH(Solution[[#This Row],[Column1]], "M", "Monday", "T", "Tuesday", "W", "Wednesday", "R", "Thursday", "H", "Thursday", "F", "Friday"))</f>
        <v>101_Week1_Friday</v>
      </c>
      <c r="AE1976" s="32" t="str">
        <f>IF(LEN(Solution[[#This Row],[Available Delivery Days]]) =1, Solution[[#This Row],[Available Delivery Days]], IF(ISNUMBER(SEARCH(Solution[[#This Row],[New Delivery Day]], Solution[[#This Row],[Available Delivery Days]])), Solution[[#This Row],[New Delivery Day]], Solution[[#This Row],[Old Delivery Day]]))</f>
        <v>F</v>
      </c>
      <c r="AF1976" s="31">
        <v>4.4800000000000004</v>
      </c>
      <c r="AG1976" s="31">
        <v>0</v>
      </c>
      <c r="AH1976" s="28" t="s">
        <v>7832</v>
      </c>
      <c r="AI1976" s="28" t="s">
        <v>932</v>
      </c>
      <c r="AJ1976" s="28" t="s">
        <v>7792</v>
      </c>
      <c r="AK1976" s="28" t="s">
        <v>7793</v>
      </c>
      <c r="AL1976" s="28" t="s">
        <v>7797</v>
      </c>
      <c r="AM1976" s="28">
        <f>_xlfn.XLOOKUP(Solution[[#This Row],[Cu_ID]],Master[cu_id],Master[Notes], "none")</f>
        <v>101</v>
      </c>
      <c r="AN1976" s="28">
        <v>0</v>
      </c>
    </row>
    <row r="1977" spans="1:40" x14ac:dyDescent="0.3">
      <c r="A1977" s="53" t="s">
        <v>11162</v>
      </c>
      <c r="B1977" s="37" t="s">
        <v>11163</v>
      </c>
      <c r="C1977" s="37" t="s">
        <v>7731</v>
      </c>
      <c r="D1977" s="28" t="s">
        <v>7717</v>
      </c>
      <c r="E1977" s="28" t="s">
        <v>7789</v>
      </c>
      <c r="F1977" s="28" t="s">
        <v>902</v>
      </c>
      <c r="G1977" s="28" t="s">
        <v>7788</v>
      </c>
      <c r="H1977" s="28" t="s">
        <v>11016</v>
      </c>
      <c r="I1977" s="28" t="s">
        <v>902</v>
      </c>
      <c r="J1977" s="28">
        <v>115</v>
      </c>
      <c r="K1977" s="35" t="s">
        <v>9477</v>
      </c>
      <c r="L1977" s="35" t="s">
        <v>11164</v>
      </c>
      <c r="M1977" s="30">
        <v>0.33803946897387499</v>
      </c>
      <c r="N1977" s="32" t="s">
        <v>15569</v>
      </c>
      <c r="O1977" s="28" t="s">
        <v>7774</v>
      </c>
      <c r="P1977" s="29">
        <v>0.48832175925925925</v>
      </c>
      <c r="Q1977" s="29">
        <v>0.49190972222222223</v>
      </c>
      <c r="R1977" s="28">
        <v>0</v>
      </c>
      <c r="S1977" s="30">
        <v>5.166666666666667</v>
      </c>
      <c r="T1977" s="32" t="s">
        <v>11165</v>
      </c>
      <c r="U1977" s="32" t="s">
        <v>11166</v>
      </c>
      <c r="V1977" s="30">
        <v>6.2855380520487197E-2</v>
      </c>
      <c r="W1977" s="28">
        <v>0</v>
      </c>
      <c r="X1977" s="28">
        <v>0</v>
      </c>
      <c r="Y1977" s="28" t="s">
        <v>14563</v>
      </c>
      <c r="Z1977" s="28" t="s">
        <v>15541</v>
      </c>
      <c r="AA1977" s="28">
        <v>1</v>
      </c>
      <c r="AB1977" s="28">
        <v>0</v>
      </c>
      <c r="AC1977" s="32">
        <f>Solution[[#This Row],[Old Stop]] +1</f>
        <v>116</v>
      </c>
      <c r="AD1977" s="32" t="str">
        <f>_xlfn.CONCAT(Solution[[#This Row],[Notes]],"_",Solution[[#This Row],[Week '#]],"_", _xlfn.SWITCH(Solution[[#This Row],[Column1]], "M", "Monday", "T", "Tuesday", "W", "Wednesday", "R", "Thursday", "H", "Thursday", "F", "Friday"))</f>
        <v>101_Week2_Friday</v>
      </c>
      <c r="AE1977" s="32" t="str">
        <f>IF(LEN(Solution[[#This Row],[Available Delivery Days]]) =1, Solution[[#This Row],[Available Delivery Days]], IF(ISNUMBER(SEARCH(Solution[[#This Row],[New Delivery Day]], Solution[[#This Row],[Available Delivery Days]])), Solution[[#This Row],[New Delivery Day]], Solution[[#This Row],[Old Delivery Day]]))</f>
        <v>F</v>
      </c>
      <c r="AF1977" s="31">
        <v>4.4800000000000004</v>
      </c>
      <c r="AG1977" s="31">
        <v>0</v>
      </c>
      <c r="AH1977" s="28" t="s">
        <v>7832</v>
      </c>
      <c r="AI1977" s="28" t="s">
        <v>932</v>
      </c>
      <c r="AJ1977" s="28" t="s">
        <v>7792</v>
      </c>
      <c r="AK1977" s="28" t="s">
        <v>7793</v>
      </c>
      <c r="AL1977" s="28" t="s">
        <v>7797</v>
      </c>
      <c r="AM1977" s="28">
        <f>_xlfn.XLOOKUP(Solution[[#This Row],[Cu_ID]],Master[cu_id],Master[Notes], "none")</f>
        <v>101</v>
      </c>
      <c r="AN1977" s="28">
        <v>0</v>
      </c>
    </row>
    <row r="1978" spans="1:40" x14ac:dyDescent="0.3">
      <c r="A1978" s="53" t="s">
        <v>11162</v>
      </c>
      <c r="B1978" s="37" t="s">
        <v>11163</v>
      </c>
      <c r="C1978" s="37" t="s">
        <v>7731</v>
      </c>
      <c r="D1978" s="28" t="s">
        <v>7718</v>
      </c>
      <c r="E1978" s="28" t="s">
        <v>7789</v>
      </c>
      <c r="F1978" s="28" t="s">
        <v>902</v>
      </c>
      <c r="G1978" s="28" t="s">
        <v>7755</v>
      </c>
      <c r="H1978" s="28" t="s">
        <v>11016</v>
      </c>
      <c r="I1978" s="28" t="s">
        <v>902</v>
      </c>
      <c r="J1978" s="28">
        <v>115</v>
      </c>
      <c r="K1978" s="35" t="s">
        <v>9477</v>
      </c>
      <c r="L1978" s="35" t="s">
        <v>11164</v>
      </c>
      <c r="M1978" s="30">
        <v>0.33803946897387499</v>
      </c>
      <c r="N1978" s="32" t="s">
        <v>16049</v>
      </c>
      <c r="O1978" s="28" t="s">
        <v>7774</v>
      </c>
      <c r="P1978" s="29">
        <v>0.4241435185185185</v>
      </c>
      <c r="Q1978" s="29">
        <v>0.42773148148148149</v>
      </c>
      <c r="R1978" s="28">
        <v>0</v>
      </c>
      <c r="S1978" s="30">
        <v>5.166666666666667</v>
      </c>
      <c r="T1978" s="32" t="s">
        <v>11165</v>
      </c>
      <c r="U1978" s="32" t="s">
        <v>11166</v>
      </c>
      <c r="V1978" s="30">
        <v>6.2855380520487197E-2</v>
      </c>
      <c r="W1978" s="28">
        <v>0</v>
      </c>
      <c r="X1978" s="28">
        <v>0</v>
      </c>
      <c r="Y1978" s="28" t="s">
        <v>14563</v>
      </c>
      <c r="Z1978" s="28" t="s">
        <v>15694</v>
      </c>
      <c r="AA1978" s="28">
        <v>1</v>
      </c>
      <c r="AB1978" s="28">
        <v>0</v>
      </c>
      <c r="AC1978" s="32">
        <f>Solution[[#This Row],[Old Stop]] +1</f>
        <v>116</v>
      </c>
      <c r="AD1978" s="32" t="str">
        <f>_xlfn.CONCAT(Solution[[#This Row],[Notes]],"_",Solution[[#This Row],[Week '#]],"_", _xlfn.SWITCH(Solution[[#This Row],[Column1]], "M", "Monday", "T", "Tuesday", "W", "Wednesday", "R", "Thursday", "H", "Thursday", "F", "Friday"))</f>
        <v>101_Week3_Friday</v>
      </c>
      <c r="AE1978" s="32" t="str">
        <f>IF(LEN(Solution[[#This Row],[Available Delivery Days]]) =1, Solution[[#This Row],[Available Delivery Days]], IF(ISNUMBER(SEARCH(Solution[[#This Row],[New Delivery Day]], Solution[[#This Row],[Available Delivery Days]])), Solution[[#This Row],[New Delivery Day]], Solution[[#This Row],[Old Delivery Day]]))</f>
        <v>F</v>
      </c>
      <c r="AF1978" s="31">
        <v>4.4800000000000004</v>
      </c>
      <c r="AG1978" s="31">
        <v>0</v>
      </c>
      <c r="AH1978" s="28" t="s">
        <v>7832</v>
      </c>
      <c r="AI1978" s="28" t="s">
        <v>932</v>
      </c>
      <c r="AJ1978" s="28" t="s">
        <v>7792</v>
      </c>
      <c r="AK1978" s="28" t="s">
        <v>7793</v>
      </c>
      <c r="AL1978" s="28" t="s">
        <v>7797</v>
      </c>
      <c r="AM1978" s="28">
        <f>_xlfn.XLOOKUP(Solution[[#This Row],[Cu_ID]],Master[cu_id],Master[Notes], "none")</f>
        <v>101</v>
      </c>
      <c r="AN1978" s="28">
        <v>0</v>
      </c>
    </row>
    <row r="1979" spans="1:40" x14ac:dyDescent="0.3">
      <c r="A1979" s="53" t="s">
        <v>11162</v>
      </c>
      <c r="B1979" s="37" t="s">
        <v>11163</v>
      </c>
      <c r="C1979" s="37" t="s">
        <v>7731</v>
      </c>
      <c r="D1979" s="28" t="s">
        <v>7719</v>
      </c>
      <c r="E1979" s="28" t="s">
        <v>7789</v>
      </c>
      <c r="F1979" s="28" t="s">
        <v>902</v>
      </c>
      <c r="G1979" s="28" t="s">
        <v>7768</v>
      </c>
      <c r="H1979" s="28" t="s">
        <v>11016</v>
      </c>
      <c r="I1979" s="28" t="s">
        <v>902</v>
      </c>
      <c r="J1979" s="28">
        <v>115</v>
      </c>
      <c r="K1979" s="35" t="s">
        <v>9477</v>
      </c>
      <c r="L1979" s="35" t="s">
        <v>11164</v>
      </c>
      <c r="M1979" s="30">
        <v>0.112343609333038</v>
      </c>
      <c r="N1979" s="32" t="s">
        <v>16441</v>
      </c>
      <c r="O1979" s="28" t="s">
        <v>7774</v>
      </c>
      <c r="P1979" s="29">
        <v>0.39101851851851854</v>
      </c>
      <c r="Q1979" s="29">
        <v>0.39460648148148147</v>
      </c>
      <c r="R1979" s="28">
        <v>0</v>
      </c>
      <c r="S1979" s="30">
        <v>5.166666666666667</v>
      </c>
      <c r="T1979" s="32" t="s">
        <v>11165</v>
      </c>
      <c r="U1979" s="32" t="s">
        <v>11166</v>
      </c>
      <c r="V1979" s="30">
        <v>1.5096176555379299E-2</v>
      </c>
      <c r="W1979" s="28">
        <v>0</v>
      </c>
      <c r="X1979" s="28">
        <v>0</v>
      </c>
      <c r="Y1979" s="28" t="s">
        <v>14563</v>
      </c>
      <c r="Z1979" s="28" t="s">
        <v>16431</v>
      </c>
      <c r="AA1979" s="28">
        <v>1</v>
      </c>
      <c r="AB1979" s="28">
        <v>0</v>
      </c>
      <c r="AC1979" s="32">
        <f>Solution[[#This Row],[Old Stop]] +1</f>
        <v>116</v>
      </c>
      <c r="AD1979" s="32" t="str">
        <f>_xlfn.CONCAT(Solution[[#This Row],[Notes]],"_",Solution[[#This Row],[Week '#]],"_", _xlfn.SWITCH(Solution[[#This Row],[Column1]], "M", "Monday", "T", "Tuesday", "W", "Wednesday", "R", "Thursday", "H", "Thursday", "F", "Friday"))</f>
        <v>101_Week4_Friday</v>
      </c>
      <c r="AE1979" s="32" t="str">
        <f>IF(LEN(Solution[[#This Row],[Available Delivery Days]]) =1, Solution[[#This Row],[Available Delivery Days]], IF(ISNUMBER(SEARCH(Solution[[#This Row],[New Delivery Day]], Solution[[#This Row],[Available Delivery Days]])), Solution[[#This Row],[New Delivery Day]], Solution[[#This Row],[Old Delivery Day]]))</f>
        <v>F</v>
      </c>
      <c r="AF1979" s="31">
        <v>4.4800000000000004</v>
      </c>
      <c r="AG1979" s="31">
        <v>0</v>
      </c>
      <c r="AH1979" s="28" t="s">
        <v>7832</v>
      </c>
      <c r="AI1979" s="28" t="s">
        <v>932</v>
      </c>
      <c r="AJ1979" s="28" t="s">
        <v>7792</v>
      </c>
      <c r="AK1979" s="28" t="s">
        <v>7793</v>
      </c>
      <c r="AL1979" s="28" t="s">
        <v>7797</v>
      </c>
      <c r="AM1979" s="28">
        <f>_xlfn.XLOOKUP(Solution[[#This Row],[Cu_ID]],Master[cu_id],Master[Notes], "none")</f>
        <v>101</v>
      </c>
      <c r="AN1979" s="28">
        <v>0</v>
      </c>
    </row>
    <row r="1980" spans="1:40" x14ac:dyDescent="0.3">
      <c r="A1980" s="53" t="s">
        <v>11484</v>
      </c>
      <c r="B1980" s="37" t="s">
        <v>11475</v>
      </c>
      <c r="C1980" s="37" t="s">
        <v>7722</v>
      </c>
      <c r="D1980" s="28" t="s">
        <v>7716</v>
      </c>
      <c r="E1980" s="28" t="s">
        <v>7734</v>
      </c>
      <c r="F1980" s="28" t="s">
        <v>936</v>
      </c>
      <c r="G1980" s="28" t="s">
        <v>7722</v>
      </c>
      <c r="H1980" s="28" t="s">
        <v>7734</v>
      </c>
      <c r="I1980" s="28" t="s">
        <v>902</v>
      </c>
      <c r="J1980" s="28">
        <v>85</v>
      </c>
      <c r="K1980" s="35" t="s">
        <v>8620</v>
      </c>
      <c r="L1980" s="35" t="s">
        <v>11485</v>
      </c>
      <c r="M1980" s="30">
        <v>0.800562968477607</v>
      </c>
      <c r="N1980" s="32" t="s">
        <v>15273</v>
      </c>
      <c r="O1980" s="28" t="s">
        <v>7774</v>
      </c>
      <c r="P1980" s="29">
        <v>0.3304050925925926</v>
      </c>
      <c r="Q1980" s="29">
        <v>0.33712962962962961</v>
      </c>
      <c r="R1980" s="28">
        <v>0</v>
      </c>
      <c r="S1980" s="30">
        <v>9.683574621414877</v>
      </c>
      <c r="T1980" s="32" t="s">
        <v>11486</v>
      </c>
      <c r="U1980" s="32" t="s">
        <v>11487</v>
      </c>
      <c r="V1980" s="30">
        <v>0.30273316690191798</v>
      </c>
      <c r="W1980" s="28">
        <v>0</v>
      </c>
      <c r="X1980" s="28">
        <v>0</v>
      </c>
      <c r="Y1980" s="28" t="s">
        <v>14643</v>
      </c>
      <c r="Z1980" s="28" t="s">
        <v>14644</v>
      </c>
      <c r="AA1980" s="28">
        <v>1</v>
      </c>
      <c r="AB1980" s="28">
        <v>0</v>
      </c>
      <c r="AC1980" s="32">
        <f>Solution[[#This Row],[Old Stop]] +1</f>
        <v>86</v>
      </c>
      <c r="AD1980" s="32" t="str">
        <f>_xlfn.CONCAT(Solution[[#This Row],[Notes]],"_",Solution[[#This Row],[Week '#]],"_", _xlfn.SWITCH(Solution[[#This Row],[Column1]], "M", "Monday", "T", "Tuesday", "W", "Wednesday", "R", "Thursday", "H", "Thursday", "F", "Friday"))</f>
        <v>102_Week1_Thursday</v>
      </c>
      <c r="AE1980" s="32" t="str">
        <f>IF(LEN(Solution[[#This Row],[Available Delivery Days]]) =1, Solution[[#This Row],[Available Delivery Days]], IF(ISNUMBER(SEARCH(Solution[[#This Row],[New Delivery Day]], Solution[[#This Row],[Available Delivery Days]])), Solution[[#This Row],[New Delivery Day]], Solution[[#This Row],[Old Delivery Day]]))</f>
        <v>R</v>
      </c>
      <c r="AF1980" s="31">
        <v>54.786200000000001</v>
      </c>
      <c r="AG1980" s="31">
        <v>6.59</v>
      </c>
      <c r="AH1980" s="28" t="s">
        <v>7832</v>
      </c>
      <c r="AI1980" s="28" t="s">
        <v>932</v>
      </c>
      <c r="AJ1980" s="28" t="s">
        <v>7793</v>
      </c>
      <c r="AK1980" s="28" t="s">
        <v>7792</v>
      </c>
      <c r="AL1980" s="28" t="s">
        <v>7797</v>
      </c>
      <c r="AM1980" s="28" t="str">
        <f>_xlfn.XLOOKUP(Solution[[#This Row],[Cu_ID]],Master[cu_id],Master[Notes], "none")</f>
        <v>102</v>
      </c>
      <c r="AN1980" s="28">
        <v>0</v>
      </c>
    </row>
    <row r="1981" spans="1:40" x14ac:dyDescent="0.3">
      <c r="A1981" s="53" t="s">
        <v>11484</v>
      </c>
      <c r="B1981" s="37" t="s">
        <v>11475</v>
      </c>
      <c r="C1981" s="37" t="s">
        <v>7722</v>
      </c>
      <c r="D1981" s="28" t="s">
        <v>7717</v>
      </c>
      <c r="E1981" s="28" t="s">
        <v>7734</v>
      </c>
      <c r="F1981" s="28" t="s">
        <v>936</v>
      </c>
      <c r="G1981" s="28" t="s">
        <v>7735</v>
      </c>
      <c r="H1981" s="28" t="s">
        <v>7734</v>
      </c>
      <c r="I1981" s="28" t="s">
        <v>902</v>
      </c>
      <c r="J1981" s="28">
        <v>85</v>
      </c>
      <c r="K1981" s="35" t="s">
        <v>8620</v>
      </c>
      <c r="L1981" s="35" t="s">
        <v>11485</v>
      </c>
      <c r="M1981" s="30">
        <v>0.800562968477607</v>
      </c>
      <c r="N1981" s="32" t="s">
        <v>15274</v>
      </c>
      <c r="O1981" s="28" t="s">
        <v>7774</v>
      </c>
      <c r="P1981" s="29">
        <v>0.55608796296296292</v>
      </c>
      <c r="Q1981" s="29">
        <v>0.56281250000000005</v>
      </c>
      <c r="R1981" s="28">
        <v>0</v>
      </c>
      <c r="S1981" s="30">
        <v>9.683574621414877</v>
      </c>
      <c r="T1981" s="32" t="s">
        <v>11486</v>
      </c>
      <c r="U1981" s="32" t="s">
        <v>11487</v>
      </c>
      <c r="V1981" s="30">
        <v>0.30273316690191798</v>
      </c>
      <c r="W1981" s="28">
        <v>0</v>
      </c>
      <c r="X1981" s="28">
        <v>0</v>
      </c>
      <c r="Y1981" s="28" t="s">
        <v>14643</v>
      </c>
      <c r="Z1981" s="28" t="s">
        <v>14649</v>
      </c>
      <c r="AA1981" s="28">
        <v>1</v>
      </c>
      <c r="AB1981" s="28">
        <v>0</v>
      </c>
      <c r="AC1981" s="32">
        <f>Solution[[#This Row],[Old Stop]] +1</f>
        <v>86</v>
      </c>
      <c r="AD1981" s="32" t="str">
        <f>_xlfn.CONCAT(Solution[[#This Row],[Notes]],"_",Solution[[#This Row],[Week '#]],"_", _xlfn.SWITCH(Solution[[#This Row],[Column1]], "M", "Monday", "T", "Tuesday", "W", "Wednesday", "R", "Thursday", "H", "Thursday", "F", "Friday"))</f>
        <v>102_Week2_Thursday</v>
      </c>
      <c r="AE1981" s="32" t="str">
        <f>IF(LEN(Solution[[#This Row],[Available Delivery Days]]) =1, Solution[[#This Row],[Available Delivery Days]], IF(ISNUMBER(SEARCH(Solution[[#This Row],[New Delivery Day]], Solution[[#This Row],[Available Delivery Days]])), Solution[[#This Row],[New Delivery Day]], Solution[[#This Row],[Old Delivery Day]]))</f>
        <v>R</v>
      </c>
      <c r="AF1981" s="31">
        <v>54.786200000000001</v>
      </c>
      <c r="AG1981" s="31">
        <v>6.59</v>
      </c>
      <c r="AH1981" s="28" t="s">
        <v>7832</v>
      </c>
      <c r="AI1981" s="28" t="s">
        <v>932</v>
      </c>
      <c r="AJ1981" s="28" t="s">
        <v>7793</v>
      </c>
      <c r="AK1981" s="28" t="s">
        <v>7792</v>
      </c>
      <c r="AL1981" s="28" t="s">
        <v>7797</v>
      </c>
      <c r="AM1981" s="28" t="str">
        <f>_xlfn.XLOOKUP(Solution[[#This Row],[Cu_ID]],Master[cu_id],Master[Notes], "none")</f>
        <v>102</v>
      </c>
      <c r="AN1981" s="28">
        <v>0</v>
      </c>
    </row>
    <row r="1982" spans="1:40" x14ac:dyDescent="0.3">
      <c r="A1982" s="53" t="s">
        <v>11484</v>
      </c>
      <c r="B1982" s="37" t="s">
        <v>11475</v>
      </c>
      <c r="C1982" s="37" t="s">
        <v>7722</v>
      </c>
      <c r="D1982" s="28" t="s">
        <v>7718</v>
      </c>
      <c r="E1982" s="28" t="s">
        <v>7734</v>
      </c>
      <c r="F1982" s="28" t="s">
        <v>936</v>
      </c>
      <c r="G1982" s="28" t="s">
        <v>7722</v>
      </c>
      <c r="H1982" s="28" t="s">
        <v>7734</v>
      </c>
      <c r="I1982" s="28" t="s">
        <v>902</v>
      </c>
      <c r="J1982" s="28">
        <v>85</v>
      </c>
      <c r="K1982" s="35" t="s">
        <v>8620</v>
      </c>
      <c r="L1982" s="35" t="s">
        <v>11485</v>
      </c>
      <c r="M1982" s="30">
        <v>0.800562968477607</v>
      </c>
      <c r="N1982" s="32" t="s">
        <v>15834</v>
      </c>
      <c r="O1982" s="28" t="s">
        <v>7774</v>
      </c>
      <c r="P1982" s="29">
        <v>0.3304050925925926</v>
      </c>
      <c r="Q1982" s="29">
        <v>0.33712962962962961</v>
      </c>
      <c r="R1982" s="28">
        <v>0</v>
      </c>
      <c r="S1982" s="30">
        <v>9.683574621414877</v>
      </c>
      <c r="T1982" s="32" t="s">
        <v>11486</v>
      </c>
      <c r="U1982" s="32" t="s">
        <v>11487</v>
      </c>
      <c r="V1982" s="30">
        <v>0.30273316690191798</v>
      </c>
      <c r="W1982" s="28">
        <v>0</v>
      </c>
      <c r="X1982" s="28">
        <v>0</v>
      </c>
      <c r="Y1982" s="28" t="s">
        <v>14643</v>
      </c>
      <c r="Z1982" s="28" t="s">
        <v>15700</v>
      </c>
      <c r="AA1982" s="28">
        <v>1</v>
      </c>
      <c r="AB1982" s="28">
        <v>0</v>
      </c>
      <c r="AC1982" s="32">
        <f>Solution[[#This Row],[Old Stop]] +1</f>
        <v>86</v>
      </c>
      <c r="AD1982" s="32" t="str">
        <f>_xlfn.CONCAT(Solution[[#This Row],[Notes]],"_",Solution[[#This Row],[Week '#]],"_", _xlfn.SWITCH(Solution[[#This Row],[Column1]], "M", "Monday", "T", "Tuesday", "W", "Wednesday", "R", "Thursday", "H", "Thursday", "F", "Friday"))</f>
        <v>102_Week3_Thursday</v>
      </c>
      <c r="AE1982" s="32" t="str">
        <f>IF(LEN(Solution[[#This Row],[Available Delivery Days]]) =1, Solution[[#This Row],[Available Delivery Days]], IF(ISNUMBER(SEARCH(Solution[[#This Row],[New Delivery Day]], Solution[[#This Row],[Available Delivery Days]])), Solution[[#This Row],[New Delivery Day]], Solution[[#This Row],[Old Delivery Day]]))</f>
        <v>R</v>
      </c>
      <c r="AF1982" s="31">
        <v>54.786200000000001</v>
      </c>
      <c r="AG1982" s="31">
        <v>6.59</v>
      </c>
      <c r="AH1982" s="28" t="s">
        <v>7832</v>
      </c>
      <c r="AI1982" s="28" t="s">
        <v>932</v>
      </c>
      <c r="AJ1982" s="28" t="s">
        <v>7793</v>
      </c>
      <c r="AK1982" s="28" t="s">
        <v>7792</v>
      </c>
      <c r="AL1982" s="28" t="s">
        <v>7797</v>
      </c>
      <c r="AM1982" s="28" t="str">
        <f>_xlfn.XLOOKUP(Solution[[#This Row],[Cu_ID]],Master[cu_id],Master[Notes], "none")</f>
        <v>102</v>
      </c>
      <c r="AN1982" s="28">
        <v>0</v>
      </c>
    </row>
    <row r="1983" spans="1:40" x14ac:dyDescent="0.3">
      <c r="A1983" s="53" t="s">
        <v>11484</v>
      </c>
      <c r="B1983" s="37" t="s">
        <v>11475</v>
      </c>
      <c r="C1983" s="37" t="s">
        <v>7722</v>
      </c>
      <c r="D1983" s="28" t="s">
        <v>7719</v>
      </c>
      <c r="E1983" s="28" t="s">
        <v>7734</v>
      </c>
      <c r="F1983" s="28" t="s">
        <v>936</v>
      </c>
      <c r="G1983" s="28" t="s">
        <v>7735</v>
      </c>
      <c r="H1983" s="28" t="s">
        <v>7734</v>
      </c>
      <c r="I1983" s="28" t="s">
        <v>902</v>
      </c>
      <c r="J1983" s="28">
        <v>85</v>
      </c>
      <c r="K1983" s="35" t="s">
        <v>8620</v>
      </c>
      <c r="L1983" s="35" t="s">
        <v>11485</v>
      </c>
      <c r="M1983" s="30">
        <v>0.800562968477607</v>
      </c>
      <c r="N1983" s="32" t="s">
        <v>16318</v>
      </c>
      <c r="O1983" s="28" t="s">
        <v>7774</v>
      </c>
      <c r="P1983" s="29">
        <v>0.55608796296296292</v>
      </c>
      <c r="Q1983" s="29">
        <v>0.56281250000000005</v>
      </c>
      <c r="R1983" s="28">
        <v>0</v>
      </c>
      <c r="S1983" s="30">
        <v>9.683574621414877</v>
      </c>
      <c r="T1983" s="32" t="s">
        <v>11486</v>
      </c>
      <c r="U1983" s="32" t="s">
        <v>11487</v>
      </c>
      <c r="V1983" s="30">
        <v>0.30273316690191798</v>
      </c>
      <c r="W1983" s="28">
        <v>0</v>
      </c>
      <c r="X1983" s="28">
        <v>0</v>
      </c>
      <c r="Y1983" s="28" t="s">
        <v>14643</v>
      </c>
      <c r="Z1983" s="28" t="s">
        <v>16265</v>
      </c>
      <c r="AA1983" s="28">
        <v>1</v>
      </c>
      <c r="AB1983" s="28">
        <v>0</v>
      </c>
      <c r="AC1983" s="32">
        <f>Solution[[#This Row],[Old Stop]] +1</f>
        <v>86</v>
      </c>
      <c r="AD1983" s="32" t="str">
        <f>_xlfn.CONCAT(Solution[[#This Row],[Notes]],"_",Solution[[#This Row],[Week '#]],"_", _xlfn.SWITCH(Solution[[#This Row],[Column1]], "M", "Monday", "T", "Tuesday", "W", "Wednesday", "R", "Thursday", "H", "Thursday", "F", "Friday"))</f>
        <v>102_Week4_Thursday</v>
      </c>
      <c r="AE1983" s="32" t="str">
        <f>IF(LEN(Solution[[#This Row],[Available Delivery Days]]) =1, Solution[[#This Row],[Available Delivery Days]], IF(ISNUMBER(SEARCH(Solution[[#This Row],[New Delivery Day]], Solution[[#This Row],[Available Delivery Days]])), Solution[[#This Row],[New Delivery Day]], Solution[[#This Row],[Old Delivery Day]]))</f>
        <v>R</v>
      </c>
      <c r="AF1983" s="31">
        <v>54.786200000000001</v>
      </c>
      <c r="AG1983" s="31">
        <v>6.59</v>
      </c>
      <c r="AH1983" s="28" t="s">
        <v>7832</v>
      </c>
      <c r="AI1983" s="28" t="s">
        <v>932</v>
      </c>
      <c r="AJ1983" s="28" t="s">
        <v>7793</v>
      </c>
      <c r="AK1983" s="28" t="s">
        <v>7792</v>
      </c>
      <c r="AL1983" s="28" t="s">
        <v>7797</v>
      </c>
      <c r="AM1983" s="28" t="str">
        <f>_xlfn.XLOOKUP(Solution[[#This Row],[Cu_ID]],Master[cu_id],Master[Notes], "none")</f>
        <v>102</v>
      </c>
      <c r="AN1983" s="28">
        <v>0</v>
      </c>
    </row>
    <row r="1984" spans="1:40" x14ac:dyDescent="0.3">
      <c r="A1984" s="53" t="s">
        <v>12746</v>
      </c>
      <c r="B1984" s="37" t="s">
        <v>12747</v>
      </c>
      <c r="C1984" s="37" t="s">
        <v>7728</v>
      </c>
      <c r="D1984" s="28" t="s">
        <v>7716</v>
      </c>
      <c r="E1984" s="28" t="s">
        <v>7734</v>
      </c>
      <c r="F1984" s="28" t="s">
        <v>901</v>
      </c>
      <c r="G1984" s="28" t="s">
        <v>7732</v>
      </c>
      <c r="H1984" s="28" t="s">
        <v>7734</v>
      </c>
      <c r="I1984" s="28" t="s">
        <v>903</v>
      </c>
      <c r="J1984" s="28">
        <v>110</v>
      </c>
      <c r="K1984" s="35" t="s">
        <v>8312</v>
      </c>
      <c r="L1984" s="35" t="s">
        <v>12748</v>
      </c>
      <c r="M1984" s="30">
        <v>2.2900582030415499</v>
      </c>
      <c r="N1984" s="32" t="s">
        <v>14893</v>
      </c>
      <c r="O1984" s="28" t="s">
        <v>7774</v>
      </c>
      <c r="P1984" s="29">
        <v>0.63015046296296295</v>
      </c>
      <c r="Q1984" s="29">
        <v>0.6308449074074074</v>
      </c>
      <c r="R1984" s="28">
        <v>0</v>
      </c>
      <c r="S1984" s="30">
        <v>0.99444444333333337</v>
      </c>
      <c r="T1984" s="32" t="s">
        <v>12749</v>
      </c>
      <c r="U1984" s="32" t="s">
        <v>12750</v>
      </c>
      <c r="V1984" s="30">
        <v>2.05413180119446</v>
      </c>
      <c r="W1984" s="28">
        <v>0</v>
      </c>
      <c r="X1984" s="28">
        <v>0</v>
      </c>
      <c r="Y1984" s="28" t="s">
        <v>14567</v>
      </c>
      <c r="Z1984" s="28" t="s">
        <v>14568</v>
      </c>
      <c r="AA1984" s="28">
        <v>1</v>
      </c>
      <c r="AB1984" s="28">
        <v>0</v>
      </c>
      <c r="AC1984" s="32">
        <f>Solution[[#This Row],[Old Stop]] +1</f>
        <v>111</v>
      </c>
      <c r="AD1984" s="32" t="str">
        <f>_xlfn.CONCAT(Solution[[#This Row],[Notes]],"_",Solution[[#This Row],[Week '#]],"_", _xlfn.SWITCH(Solution[[#This Row],[Column1]], "M", "Monday", "T", "Tuesday", "W", "Wednesday", "R", "Thursday", "H", "Thursday", "F", "Friday"))</f>
        <v>102_Week1_Monday</v>
      </c>
      <c r="AE1984" s="32" t="str">
        <f>IF(LEN(Solution[[#This Row],[Available Delivery Days]]) =1, Solution[[#This Row],[Available Delivery Days]], IF(ISNUMBER(SEARCH(Solution[[#This Row],[New Delivery Day]], Solution[[#This Row],[Available Delivery Days]])), Solution[[#This Row],[New Delivery Day]], Solution[[#This Row],[Old Delivery Day]]))</f>
        <v>M</v>
      </c>
      <c r="AF1984" s="31">
        <v>111.8725</v>
      </c>
      <c r="AG1984" s="31">
        <v>76.572500000000005</v>
      </c>
      <c r="AH1984" s="28" t="s">
        <v>8315</v>
      </c>
      <c r="AI1984" s="28" t="s">
        <v>932</v>
      </c>
      <c r="AJ1984" s="28" t="s">
        <v>7793</v>
      </c>
      <c r="AK1984" s="28" t="s">
        <v>7792</v>
      </c>
      <c r="AL1984" s="28" t="s">
        <v>7797</v>
      </c>
      <c r="AM1984" s="28">
        <f>_xlfn.XLOOKUP(Solution[[#This Row],[Cu_ID]],Master[cu_id],Master[Notes], "none")</f>
        <v>102</v>
      </c>
      <c r="AN1984" s="28">
        <v>0</v>
      </c>
    </row>
    <row r="1985" spans="1:40" x14ac:dyDescent="0.3">
      <c r="A1985" s="53" t="s">
        <v>12746</v>
      </c>
      <c r="B1985" s="37" t="s">
        <v>12747</v>
      </c>
      <c r="C1985" s="37" t="s">
        <v>7728</v>
      </c>
      <c r="D1985" s="28" t="s">
        <v>7717</v>
      </c>
      <c r="E1985" s="28" t="s">
        <v>7734</v>
      </c>
      <c r="F1985" s="28" t="s">
        <v>901</v>
      </c>
      <c r="G1985" s="28" t="s">
        <v>7736</v>
      </c>
      <c r="H1985" s="28" t="s">
        <v>7734</v>
      </c>
      <c r="I1985" s="28" t="s">
        <v>903</v>
      </c>
      <c r="J1985" s="28">
        <v>110</v>
      </c>
      <c r="K1985" s="35" t="s">
        <v>8312</v>
      </c>
      <c r="L1985" s="35" t="s">
        <v>12748</v>
      </c>
      <c r="M1985" s="30">
        <v>2.2900582030415499</v>
      </c>
      <c r="N1985" s="32" t="s">
        <v>15387</v>
      </c>
      <c r="O1985" s="28" t="s">
        <v>7774</v>
      </c>
      <c r="P1985" s="29">
        <v>0.66377314814814814</v>
      </c>
      <c r="Q1985" s="29">
        <v>0.66446759259259258</v>
      </c>
      <c r="R1985" s="28">
        <v>0</v>
      </c>
      <c r="S1985" s="30">
        <v>0.99444444333333337</v>
      </c>
      <c r="T1985" s="32" t="s">
        <v>12749</v>
      </c>
      <c r="U1985" s="32" t="s">
        <v>12750</v>
      </c>
      <c r="V1985" s="30">
        <v>2.05413180119446</v>
      </c>
      <c r="W1985" s="28">
        <v>0</v>
      </c>
      <c r="X1985" s="28">
        <v>0</v>
      </c>
      <c r="Y1985" s="28" t="s">
        <v>14567</v>
      </c>
      <c r="Z1985" s="28" t="s">
        <v>14570</v>
      </c>
      <c r="AA1985" s="28">
        <v>1</v>
      </c>
      <c r="AB1985" s="28">
        <v>0</v>
      </c>
      <c r="AC1985" s="32">
        <f>Solution[[#This Row],[Old Stop]] +1</f>
        <v>111</v>
      </c>
      <c r="AD1985" s="32" t="str">
        <f>_xlfn.CONCAT(Solution[[#This Row],[Notes]],"_",Solution[[#This Row],[Week '#]],"_", _xlfn.SWITCH(Solution[[#This Row],[Column1]], "M", "Monday", "T", "Tuesday", "W", "Wednesday", "R", "Thursday", "H", "Thursday", "F", "Friday"))</f>
        <v>102_Week2_Monday</v>
      </c>
      <c r="AE1985" s="32" t="str">
        <f>IF(LEN(Solution[[#This Row],[Available Delivery Days]]) =1, Solution[[#This Row],[Available Delivery Days]], IF(ISNUMBER(SEARCH(Solution[[#This Row],[New Delivery Day]], Solution[[#This Row],[Available Delivery Days]])), Solution[[#This Row],[New Delivery Day]], Solution[[#This Row],[Old Delivery Day]]))</f>
        <v>M</v>
      </c>
      <c r="AF1985" s="31">
        <v>111.8725</v>
      </c>
      <c r="AG1985" s="31">
        <v>76.572500000000005</v>
      </c>
      <c r="AH1985" s="28" t="s">
        <v>8315</v>
      </c>
      <c r="AI1985" s="28" t="s">
        <v>932</v>
      </c>
      <c r="AJ1985" s="28" t="s">
        <v>7793</v>
      </c>
      <c r="AK1985" s="28" t="s">
        <v>7792</v>
      </c>
      <c r="AL1985" s="28" t="s">
        <v>7797</v>
      </c>
      <c r="AM1985" s="28">
        <f>_xlfn.XLOOKUP(Solution[[#This Row],[Cu_ID]],Master[cu_id],Master[Notes], "none")</f>
        <v>102</v>
      </c>
      <c r="AN1985" s="28">
        <v>0</v>
      </c>
    </row>
    <row r="1986" spans="1:40" x14ac:dyDescent="0.3">
      <c r="A1986" s="53" t="s">
        <v>12746</v>
      </c>
      <c r="B1986" s="37" t="s">
        <v>12747</v>
      </c>
      <c r="C1986" s="37" t="s">
        <v>7728</v>
      </c>
      <c r="D1986" s="28" t="s">
        <v>7718</v>
      </c>
      <c r="E1986" s="28" t="s">
        <v>7734</v>
      </c>
      <c r="F1986" s="28" t="s">
        <v>901</v>
      </c>
      <c r="G1986" s="28" t="s">
        <v>7753</v>
      </c>
      <c r="H1986" s="28" t="s">
        <v>7734</v>
      </c>
      <c r="I1986" s="28" t="s">
        <v>903</v>
      </c>
      <c r="J1986" s="28">
        <v>110</v>
      </c>
      <c r="K1986" s="35" t="s">
        <v>8312</v>
      </c>
      <c r="L1986" s="35" t="s">
        <v>12748</v>
      </c>
      <c r="M1986" s="30">
        <v>2.2900582030415499</v>
      </c>
      <c r="N1986" s="32" t="s">
        <v>15742</v>
      </c>
      <c r="O1986" s="28" t="s">
        <v>7774</v>
      </c>
      <c r="P1986" s="29">
        <v>0.62774305555555554</v>
      </c>
      <c r="Q1986" s="29">
        <v>0.62843749999999998</v>
      </c>
      <c r="R1986" s="28">
        <v>0</v>
      </c>
      <c r="S1986" s="30">
        <v>0.99444444333333337</v>
      </c>
      <c r="T1986" s="32" t="s">
        <v>12749</v>
      </c>
      <c r="U1986" s="32" t="s">
        <v>12750</v>
      </c>
      <c r="V1986" s="30">
        <v>2.05413180119446</v>
      </c>
      <c r="W1986" s="28">
        <v>0</v>
      </c>
      <c r="X1986" s="28">
        <v>0</v>
      </c>
      <c r="Y1986" s="28" t="s">
        <v>14567</v>
      </c>
      <c r="Z1986" s="28" t="s">
        <v>15696</v>
      </c>
      <c r="AA1986" s="28">
        <v>1</v>
      </c>
      <c r="AB1986" s="28">
        <v>0</v>
      </c>
      <c r="AC1986" s="32">
        <f>Solution[[#This Row],[Old Stop]] +1</f>
        <v>111</v>
      </c>
      <c r="AD1986" s="32" t="str">
        <f>_xlfn.CONCAT(Solution[[#This Row],[Notes]],"_",Solution[[#This Row],[Week '#]],"_", _xlfn.SWITCH(Solution[[#This Row],[Column1]], "M", "Monday", "T", "Tuesday", "W", "Wednesday", "R", "Thursday", "H", "Thursday", "F", "Friday"))</f>
        <v>102_Week3_Monday</v>
      </c>
      <c r="AE1986" s="32" t="str">
        <f>IF(LEN(Solution[[#This Row],[Available Delivery Days]]) =1, Solution[[#This Row],[Available Delivery Days]], IF(ISNUMBER(SEARCH(Solution[[#This Row],[New Delivery Day]], Solution[[#This Row],[Available Delivery Days]])), Solution[[#This Row],[New Delivery Day]], Solution[[#This Row],[Old Delivery Day]]))</f>
        <v>M</v>
      </c>
      <c r="AF1986" s="31">
        <v>111.8725</v>
      </c>
      <c r="AG1986" s="31">
        <v>76.572500000000005</v>
      </c>
      <c r="AH1986" s="28" t="s">
        <v>8315</v>
      </c>
      <c r="AI1986" s="28" t="s">
        <v>932</v>
      </c>
      <c r="AJ1986" s="28" t="s">
        <v>7793</v>
      </c>
      <c r="AK1986" s="28" t="s">
        <v>7792</v>
      </c>
      <c r="AL1986" s="28" t="s">
        <v>7797</v>
      </c>
      <c r="AM1986" s="28">
        <f>_xlfn.XLOOKUP(Solution[[#This Row],[Cu_ID]],Master[cu_id],Master[Notes], "none")</f>
        <v>102</v>
      </c>
      <c r="AN1986" s="28">
        <v>0</v>
      </c>
    </row>
    <row r="1987" spans="1:40" x14ac:dyDescent="0.3">
      <c r="A1987" s="53" t="s">
        <v>12746</v>
      </c>
      <c r="B1987" s="37" t="s">
        <v>12747</v>
      </c>
      <c r="C1987" s="37" t="s">
        <v>7728</v>
      </c>
      <c r="D1987" s="28" t="s">
        <v>7719</v>
      </c>
      <c r="E1987" s="28" t="s">
        <v>7734</v>
      </c>
      <c r="F1987" s="28" t="s">
        <v>901</v>
      </c>
      <c r="G1987" s="28" t="s">
        <v>7736</v>
      </c>
      <c r="H1987" s="28" t="s">
        <v>7734</v>
      </c>
      <c r="I1987" s="28" t="s">
        <v>903</v>
      </c>
      <c r="J1987" s="28">
        <v>110</v>
      </c>
      <c r="K1987" s="35" t="s">
        <v>8312</v>
      </c>
      <c r="L1987" s="35" t="s">
        <v>12748</v>
      </c>
      <c r="M1987" s="30">
        <v>2.2900582030415499</v>
      </c>
      <c r="N1987" s="32" t="s">
        <v>16380</v>
      </c>
      <c r="O1987" s="28" t="s">
        <v>7774</v>
      </c>
      <c r="P1987" s="29">
        <v>0.66377314814814814</v>
      </c>
      <c r="Q1987" s="29">
        <v>0.66446759259259258</v>
      </c>
      <c r="R1987" s="28">
        <v>0</v>
      </c>
      <c r="S1987" s="30">
        <v>0.99444444333333337</v>
      </c>
      <c r="T1987" s="32" t="s">
        <v>12749</v>
      </c>
      <c r="U1987" s="32" t="s">
        <v>12750</v>
      </c>
      <c r="V1987" s="30">
        <v>2.05413180119446</v>
      </c>
      <c r="W1987" s="28">
        <v>0</v>
      </c>
      <c r="X1987" s="28">
        <v>0</v>
      </c>
      <c r="Y1987" s="28" t="s">
        <v>14567</v>
      </c>
      <c r="Z1987" s="28" t="s">
        <v>16338</v>
      </c>
      <c r="AA1987" s="28">
        <v>1</v>
      </c>
      <c r="AB1987" s="28">
        <v>0</v>
      </c>
      <c r="AC1987" s="32">
        <f>Solution[[#This Row],[Old Stop]] +1</f>
        <v>111</v>
      </c>
      <c r="AD1987" s="32" t="str">
        <f>_xlfn.CONCAT(Solution[[#This Row],[Notes]],"_",Solution[[#This Row],[Week '#]],"_", _xlfn.SWITCH(Solution[[#This Row],[Column1]], "M", "Monday", "T", "Tuesday", "W", "Wednesday", "R", "Thursday", "H", "Thursday", "F", "Friday"))</f>
        <v>102_Week4_Monday</v>
      </c>
      <c r="AE1987" s="32" t="str">
        <f>IF(LEN(Solution[[#This Row],[Available Delivery Days]]) =1, Solution[[#This Row],[Available Delivery Days]], IF(ISNUMBER(SEARCH(Solution[[#This Row],[New Delivery Day]], Solution[[#This Row],[Available Delivery Days]])), Solution[[#This Row],[New Delivery Day]], Solution[[#This Row],[Old Delivery Day]]))</f>
        <v>M</v>
      </c>
      <c r="AF1987" s="31">
        <v>111.8725</v>
      </c>
      <c r="AG1987" s="31">
        <v>76.572500000000005</v>
      </c>
      <c r="AH1987" s="28" t="s">
        <v>8315</v>
      </c>
      <c r="AI1987" s="28" t="s">
        <v>932</v>
      </c>
      <c r="AJ1987" s="28" t="s">
        <v>7793</v>
      </c>
      <c r="AK1987" s="28" t="s">
        <v>7792</v>
      </c>
      <c r="AL1987" s="28" t="s">
        <v>7797</v>
      </c>
      <c r="AM1987" s="28">
        <f>_xlfn.XLOOKUP(Solution[[#This Row],[Cu_ID]],Master[cu_id],Master[Notes], "none")</f>
        <v>102</v>
      </c>
      <c r="AN1987" s="28">
        <v>0</v>
      </c>
    </row>
    <row r="1988" spans="1:40" x14ac:dyDescent="0.3">
      <c r="A1988" s="53" t="s">
        <v>11600</v>
      </c>
      <c r="B1988" s="37" t="s">
        <v>11601</v>
      </c>
      <c r="C1988" s="37" t="s">
        <v>7728</v>
      </c>
      <c r="D1988" s="28" t="s">
        <v>7716</v>
      </c>
      <c r="E1988" s="28" t="s">
        <v>7789</v>
      </c>
      <c r="F1988" s="28" t="s">
        <v>900</v>
      </c>
      <c r="G1988" s="28" t="s">
        <v>7733</v>
      </c>
      <c r="H1988" s="28" t="s">
        <v>11016</v>
      </c>
      <c r="I1988" s="28" t="s">
        <v>8057</v>
      </c>
      <c r="J1988" s="28">
        <v>15</v>
      </c>
      <c r="K1988" s="35" t="s">
        <v>9386</v>
      </c>
      <c r="L1988" s="35" t="s">
        <v>11602</v>
      </c>
      <c r="M1988" s="30">
        <v>5.8185449969023502</v>
      </c>
      <c r="N1988" s="32" t="s">
        <v>14709</v>
      </c>
      <c r="O1988" s="28" t="s">
        <v>7774</v>
      </c>
      <c r="P1988" s="29">
        <v>0.35127314814814814</v>
      </c>
      <c r="Q1988" s="29">
        <v>0.35613425925925923</v>
      </c>
      <c r="R1988" s="28">
        <v>0</v>
      </c>
      <c r="S1988" s="30">
        <v>6.9944444433333333</v>
      </c>
      <c r="T1988" s="32" t="s">
        <v>11603</v>
      </c>
      <c r="U1988" s="32" t="s">
        <v>11604</v>
      </c>
      <c r="V1988" s="30">
        <v>5.3140441358885404</v>
      </c>
      <c r="W1988" s="28">
        <v>0</v>
      </c>
      <c r="X1988" s="28">
        <v>0</v>
      </c>
      <c r="Y1988" s="28" t="s">
        <v>14641</v>
      </c>
      <c r="Z1988" s="28" t="s">
        <v>14642</v>
      </c>
      <c r="AA1988" s="28">
        <v>1</v>
      </c>
      <c r="AB1988" s="28">
        <v>0</v>
      </c>
      <c r="AC1988" s="32">
        <f>Solution[[#This Row],[Old Stop]] +1</f>
        <v>16</v>
      </c>
      <c r="AD1988" s="32" t="str">
        <f>_xlfn.CONCAT(Solution[[#This Row],[Notes]],"_",Solution[[#This Row],[Week '#]],"_", _xlfn.SWITCH(Solution[[#This Row],[Column1]], "M", "Monday", "T", "Tuesday", "W", "Wednesday", "R", "Thursday", "H", "Thursday", "F", "Friday"))</f>
        <v>101_Week1_Wednesday</v>
      </c>
      <c r="AE1988" s="32" t="str">
        <f>IF(LEN(Solution[[#This Row],[Available Delivery Days]]) =1, Solution[[#This Row],[Available Delivery Days]], IF(ISNUMBER(SEARCH(Solution[[#This Row],[New Delivery Day]], Solution[[#This Row],[Available Delivery Days]])), Solution[[#This Row],[New Delivery Day]], Solution[[#This Row],[Old Delivery Day]]))</f>
        <v>W</v>
      </c>
      <c r="AF1988" s="31">
        <v>40.924999999999997</v>
      </c>
      <c r="AG1988" s="31">
        <v>0</v>
      </c>
      <c r="AH1988" s="28" t="s">
        <v>7832</v>
      </c>
      <c r="AI1988" s="28" t="s">
        <v>932</v>
      </c>
      <c r="AJ1988" s="28" t="s">
        <v>7792</v>
      </c>
      <c r="AK1988" s="28" t="s">
        <v>7792</v>
      </c>
      <c r="AL1988" s="28" t="s">
        <v>7797</v>
      </c>
      <c r="AM1988" s="28">
        <f>_xlfn.XLOOKUP(Solution[[#This Row],[Cu_ID]],Master[cu_id],Master[Notes], "none")</f>
        <v>101</v>
      </c>
      <c r="AN1988" s="28">
        <v>0</v>
      </c>
    </row>
    <row r="1989" spans="1:40" x14ac:dyDescent="0.3">
      <c r="A1989" s="53" t="s">
        <v>11600</v>
      </c>
      <c r="B1989" s="37" t="s">
        <v>11601</v>
      </c>
      <c r="C1989" s="37" t="s">
        <v>7728</v>
      </c>
      <c r="D1989" s="28" t="s">
        <v>7717</v>
      </c>
      <c r="E1989" s="28" t="s">
        <v>7789</v>
      </c>
      <c r="F1989" s="28" t="s">
        <v>900</v>
      </c>
      <c r="G1989" s="28" t="s">
        <v>7722</v>
      </c>
      <c r="H1989" s="28" t="s">
        <v>11016</v>
      </c>
      <c r="I1989" s="28" t="s">
        <v>8057</v>
      </c>
      <c r="J1989" s="28">
        <v>15</v>
      </c>
      <c r="K1989" s="35" t="s">
        <v>9386</v>
      </c>
      <c r="L1989" s="35" t="s">
        <v>11602</v>
      </c>
      <c r="M1989" s="30">
        <v>6.2458261940628299</v>
      </c>
      <c r="N1989" s="32" t="s">
        <v>15640</v>
      </c>
      <c r="O1989" s="28" t="s">
        <v>7774</v>
      </c>
      <c r="P1989" s="29">
        <v>0.38469907407407405</v>
      </c>
      <c r="Q1989" s="29">
        <v>0.3895601851851852</v>
      </c>
      <c r="R1989" s="28">
        <v>0</v>
      </c>
      <c r="S1989" s="30">
        <v>6.9944444433333333</v>
      </c>
      <c r="T1989" s="32" t="s">
        <v>11603</v>
      </c>
      <c r="U1989" s="32" t="s">
        <v>11604</v>
      </c>
      <c r="V1989" s="30">
        <v>5.7128678885202104</v>
      </c>
      <c r="W1989" s="28">
        <v>0</v>
      </c>
      <c r="X1989" s="28">
        <v>0</v>
      </c>
      <c r="Y1989" s="28" t="s">
        <v>14641</v>
      </c>
      <c r="Z1989" s="28" t="s">
        <v>15508</v>
      </c>
      <c r="AA1989" s="28">
        <v>1</v>
      </c>
      <c r="AB1989" s="28">
        <v>0</v>
      </c>
      <c r="AC1989" s="32">
        <f>Solution[[#This Row],[Old Stop]] +1</f>
        <v>16</v>
      </c>
      <c r="AD1989" s="32" t="str">
        <f>_xlfn.CONCAT(Solution[[#This Row],[Notes]],"_",Solution[[#This Row],[Week '#]],"_", _xlfn.SWITCH(Solution[[#This Row],[Column1]], "M", "Monday", "T", "Tuesday", "W", "Wednesday", "R", "Thursday", "H", "Thursday", "F", "Friday"))</f>
        <v>101_Week2_Wednesday</v>
      </c>
      <c r="AE1989" s="32" t="str">
        <f>IF(LEN(Solution[[#This Row],[Available Delivery Days]]) =1, Solution[[#This Row],[Available Delivery Days]], IF(ISNUMBER(SEARCH(Solution[[#This Row],[New Delivery Day]], Solution[[#This Row],[Available Delivery Days]])), Solution[[#This Row],[New Delivery Day]], Solution[[#This Row],[Old Delivery Day]]))</f>
        <v>W</v>
      </c>
      <c r="AF1989" s="31">
        <v>40.924999999999997</v>
      </c>
      <c r="AG1989" s="31">
        <v>0</v>
      </c>
      <c r="AH1989" s="28" t="s">
        <v>7832</v>
      </c>
      <c r="AI1989" s="28" t="s">
        <v>932</v>
      </c>
      <c r="AJ1989" s="28" t="s">
        <v>7792</v>
      </c>
      <c r="AK1989" s="28" t="s">
        <v>7792</v>
      </c>
      <c r="AL1989" s="28" t="s">
        <v>7797</v>
      </c>
      <c r="AM1989" s="28">
        <f>_xlfn.XLOOKUP(Solution[[#This Row],[Cu_ID]],Master[cu_id],Master[Notes], "none")</f>
        <v>101</v>
      </c>
      <c r="AN1989" s="28">
        <v>0</v>
      </c>
    </row>
    <row r="1990" spans="1:40" x14ac:dyDescent="0.3">
      <c r="A1990" s="53" t="s">
        <v>11600</v>
      </c>
      <c r="B1990" s="37" t="s">
        <v>11601</v>
      </c>
      <c r="C1990" s="37" t="s">
        <v>7728</v>
      </c>
      <c r="D1990" s="28" t="s">
        <v>7718</v>
      </c>
      <c r="E1990" s="28" t="s">
        <v>7789</v>
      </c>
      <c r="F1990" s="28" t="s">
        <v>900</v>
      </c>
      <c r="G1990" s="28" t="s">
        <v>7722</v>
      </c>
      <c r="H1990" s="28" t="s">
        <v>11016</v>
      </c>
      <c r="I1990" s="28" t="s">
        <v>8057</v>
      </c>
      <c r="J1990" s="28">
        <v>15</v>
      </c>
      <c r="K1990" s="35" t="s">
        <v>9386</v>
      </c>
      <c r="L1990" s="35" t="s">
        <v>11602</v>
      </c>
      <c r="M1990" s="30">
        <v>6.2458261940628299</v>
      </c>
      <c r="N1990" s="32" t="s">
        <v>15878</v>
      </c>
      <c r="O1990" s="28" t="s">
        <v>7774</v>
      </c>
      <c r="P1990" s="29">
        <v>0.38469907407407405</v>
      </c>
      <c r="Q1990" s="29">
        <v>0.3895601851851852</v>
      </c>
      <c r="R1990" s="28">
        <v>0</v>
      </c>
      <c r="S1990" s="30">
        <v>6.9944444433333333</v>
      </c>
      <c r="T1990" s="32" t="s">
        <v>11603</v>
      </c>
      <c r="U1990" s="32" t="s">
        <v>11604</v>
      </c>
      <c r="V1990" s="30">
        <v>5.7128678885202104</v>
      </c>
      <c r="W1990" s="28">
        <v>0</v>
      </c>
      <c r="X1990" s="28">
        <v>0</v>
      </c>
      <c r="Y1990" s="28" t="s">
        <v>14641</v>
      </c>
      <c r="Z1990" s="28" t="s">
        <v>15861</v>
      </c>
      <c r="AA1990" s="28">
        <v>1</v>
      </c>
      <c r="AB1990" s="28">
        <v>0</v>
      </c>
      <c r="AC1990" s="32">
        <f>Solution[[#This Row],[Old Stop]] +1</f>
        <v>16</v>
      </c>
      <c r="AD1990" s="32" t="str">
        <f>_xlfn.CONCAT(Solution[[#This Row],[Notes]],"_",Solution[[#This Row],[Week '#]],"_", _xlfn.SWITCH(Solution[[#This Row],[Column1]], "M", "Monday", "T", "Tuesday", "W", "Wednesday", "R", "Thursday", "H", "Thursday", "F", "Friday"))</f>
        <v>101_Week3_Wednesday</v>
      </c>
      <c r="AE1990" s="32" t="str">
        <f>IF(LEN(Solution[[#This Row],[Available Delivery Days]]) =1, Solution[[#This Row],[Available Delivery Days]], IF(ISNUMBER(SEARCH(Solution[[#This Row],[New Delivery Day]], Solution[[#This Row],[Available Delivery Days]])), Solution[[#This Row],[New Delivery Day]], Solution[[#This Row],[Old Delivery Day]]))</f>
        <v>W</v>
      </c>
      <c r="AF1990" s="31">
        <v>40.924999999999997</v>
      </c>
      <c r="AG1990" s="31">
        <v>0</v>
      </c>
      <c r="AH1990" s="28" t="s">
        <v>7832</v>
      </c>
      <c r="AI1990" s="28" t="s">
        <v>932</v>
      </c>
      <c r="AJ1990" s="28" t="s">
        <v>7792</v>
      </c>
      <c r="AK1990" s="28" t="s">
        <v>7792</v>
      </c>
      <c r="AL1990" s="28" t="s">
        <v>7797</v>
      </c>
      <c r="AM1990" s="28">
        <f>_xlfn.XLOOKUP(Solution[[#This Row],[Cu_ID]],Master[cu_id],Master[Notes], "none")</f>
        <v>101</v>
      </c>
      <c r="AN1990" s="28">
        <v>0</v>
      </c>
    </row>
    <row r="1991" spans="1:40" x14ac:dyDescent="0.3">
      <c r="A1991" s="53" t="s">
        <v>11600</v>
      </c>
      <c r="B1991" s="37" t="s">
        <v>11601</v>
      </c>
      <c r="C1991" s="37" t="s">
        <v>7728</v>
      </c>
      <c r="D1991" s="28" t="s">
        <v>7719</v>
      </c>
      <c r="E1991" s="28" t="s">
        <v>7789</v>
      </c>
      <c r="F1991" s="28" t="s">
        <v>900</v>
      </c>
      <c r="G1991" s="28" t="s">
        <v>7733</v>
      </c>
      <c r="H1991" s="28" t="s">
        <v>11016</v>
      </c>
      <c r="I1991" s="28" t="s">
        <v>8057</v>
      </c>
      <c r="J1991" s="28">
        <v>15</v>
      </c>
      <c r="K1991" s="35" t="s">
        <v>9386</v>
      </c>
      <c r="L1991" s="35" t="s">
        <v>11602</v>
      </c>
      <c r="M1991" s="30">
        <v>5.8185449969023502</v>
      </c>
      <c r="N1991" s="32" t="s">
        <v>16704</v>
      </c>
      <c r="O1991" s="28" t="s">
        <v>7774</v>
      </c>
      <c r="P1991" s="29">
        <v>0.35127314814814814</v>
      </c>
      <c r="Q1991" s="29">
        <v>0.35613425925925923</v>
      </c>
      <c r="R1991" s="28">
        <v>0</v>
      </c>
      <c r="S1991" s="30">
        <v>6.9944444433333333</v>
      </c>
      <c r="T1991" s="32" t="s">
        <v>11603</v>
      </c>
      <c r="U1991" s="32" t="s">
        <v>11604</v>
      </c>
      <c r="V1991" s="30">
        <v>5.3140441358885404</v>
      </c>
      <c r="W1991" s="28">
        <v>0</v>
      </c>
      <c r="X1991" s="28">
        <v>0</v>
      </c>
      <c r="Y1991" s="28" t="s">
        <v>14641</v>
      </c>
      <c r="Z1991" s="28" t="s">
        <v>16425</v>
      </c>
      <c r="AA1991" s="28">
        <v>1</v>
      </c>
      <c r="AB1991" s="28">
        <v>0</v>
      </c>
      <c r="AC1991" s="32">
        <f>Solution[[#This Row],[Old Stop]] +1</f>
        <v>16</v>
      </c>
      <c r="AD1991" s="32" t="str">
        <f>_xlfn.CONCAT(Solution[[#This Row],[Notes]],"_",Solution[[#This Row],[Week '#]],"_", _xlfn.SWITCH(Solution[[#This Row],[Column1]], "M", "Monday", "T", "Tuesday", "W", "Wednesday", "R", "Thursday", "H", "Thursday", "F", "Friday"))</f>
        <v>101_Week4_Wednesday</v>
      </c>
      <c r="AE1991" s="32" t="str">
        <f>IF(LEN(Solution[[#This Row],[Available Delivery Days]]) =1, Solution[[#This Row],[Available Delivery Days]], IF(ISNUMBER(SEARCH(Solution[[#This Row],[New Delivery Day]], Solution[[#This Row],[Available Delivery Days]])), Solution[[#This Row],[New Delivery Day]], Solution[[#This Row],[Old Delivery Day]]))</f>
        <v>W</v>
      </c>
      <c r="AF1991" s="31">
        <v>40.924999999999997</v>
      </c>
      <c r="AG1991" s="31">
        <v>0</v>
      </c>
      <c r="AH1991" s="28" t="s">
        <v>7832</v>
      </c>
      <c r="AI1991" s="28" t="s">
        <v>932</v>
      </c>
      <c r="AJ1991" s="28" t="s">
        <v>7792</v>
      </c>
      <c r="AK1991" s="28" t="s">
        <v>7792</v>
      </c>
      <c r="AL1991" s="28" t="s">
        <v>7797</v>
      </c>
      <c r="AM1991" s="28">
        <f>_xlfn.XLOOKUP(Solution[[#This Row],[Cu_ID]],Master[cu_id],Master[Notes], "none")</f>
        <v>101</v>
      </c>
      <c r="AN1991" s="28">
        <v>0</v>
      </c>
    </row>
    <row r="1992" spans="1:40" x14ac:dyDescent="0.3">
      <c r="A1992" s="53" t="s">
        <v>13105</v>
      </c>
      <c r="B1992" s="37" t="s">
        <v>13106</v>
      </c>
      <c r="C1992" s="37" t="s">
        <v>7728</v>
      </c>
      <c r="D1992" s="28" t="s">
        <v>7719</v>
      </c>
      <c r="E1992" s="28" t="s">
        <v>11016</v>
      </c>
      <c r="F1992" s="28" t="s">
        <v>901</v>
      </c>
      <c r="G1992" s="28" t="s">
        <v>7751</v>
      </c>
      <c r="H1992" s="28" t="s">
        <v>11016</v>
      </c>
      <c r="I1992" s="28" t="s">
        <v>901</v>
      </c>
      <c r="J1992" s="28">
        <v>0</v>
      </c>
      <c r="K1992" s="35" t="s">
        <v>9157</v>
      </c>
      <c r="L1992" s="35" t="s">
        <v>13107</v>
      </c>
      <c r="M1992" s="30">
        <v>3.5657995101064399</v>
      </c>
      <c r="N1992" s="32" t="s">
        <v>16510</v>
      </c>
      <c r="O1992" s="28" t="s">
        <v>7731</v>
      </c>
      <c r="P1992" s="29">
        <v>0.38983796296296297</v>
      </c>
      <c r="Q1992" s="29">
        <v>0.38994212962962965</v>
      </c>
      <c r="R1992" s="28">
        <v>0</v>
      </c>
      <c r="S1992" s="30">
        <v>0.15</v>
      </c>
      <c r="T1992" s="32" t="s">
        <v>13108</v>
      </c>
      <c r="U1992" s="32" t="s">
        <v>13109</v>
      </c>
      <c r="V1992" s="30">
        <v>3.2764034151599102</v>
      </c>
      <c r="W1992" s="28">
        <v>0</v>
      </c>
      <c r="X1992" s="28">
        <v>0</v>
      </c>
      <c r="Y1992" s="28" t="s">
        <v>14623</v>
      </c>
      <c r="Z1992" s="28" t="s">
        <v>16475</v>
      </c>
      <c r="AA1992" s="28">
        <v>1</v>
      </c>
      <c r="AB1992" s="28">
        <v>0</v>
      </c>
      <c r="AC1992" s="32">
        <f>Solution[[#This Row],[Old Stop]] +1</f>
        <v>1</v>
      </c>
      <c r="AD1992" s="32" t="str">
        <f>_xlfn.CONCAT(Solution[[#This Row],[Notes]],"_",Solution[[#This Row],[Week '#]],"_", _xlfn.SWITCH(Solution[[#This Row],[Column1]], "M", "Monday", "T", "Tuesday", "W", "Wednesday", "R", "Thursday", "H", "Thursday", "F", "Friday"))</f>
        <v>105_Week4_Monday</v>
      </c>
      <c r="AE1992" s="32" t="str">
        <f>IF(LEN(Solution[[#This Row],[Available Delivery Days]]) =1, Solution[[#This Row],[Available Delivery Days]], IF(ISNUMBER(SEARCH(Solution[[#This Row],[New Delivery Day]], Solution[[#This Row],[Available Delivery Days]])), Solution[[#This Row],[New Delivery Day]], Solution[[#This Row],[Old Delivery Day]]))</f>
        <v>M</v>
      </c>
      <c r="AF1992" s="31">
        <v>0</v>
      </c>
      <c r="AG1992" s="31">
        <v>18.36</v>
      </c>
      <c r="AH1992" s="28" t="s">
        <v>7832</v>
      </c>
      <c r="AI1992" s="28" t="s">
        <v>944</v>
      </c>
      <c r="AJ1992" s="28" t="s">
        <v>7793</v>
      </c>
      <c r="AK1992" s="28" t="s">
        <v>7793</v>
      </c>
      <c r="AL1992" s="28" t="s">
        <v>7796</v>
      </c>
      <c r="AM1992" s="28">
        <f>_xlfn.XLOOKUP(Solution[[#This Row],[Cu_ID]],Master[cu_id],Master[Notes], "none")</f>
        <v>105</v>
      </c>
      <c r="AN1992" s="28"/>
    </row>
    <row r="1993" spans="1:40" x14ac:dyDescent="0.3">
      <c r="A1993" s="53" t="s">
        <v>11309</v>
      </c>
      <c r="B1993" s="37" t="s">
        <v>11310</v>
      </c>
      <c r="C1993" s="37" t="s">
        <v>7728</v>
      </c>
      <c r="D1993" s="28" t="s">
        <v>7716</v>
      </c>
      <c r="E1993" s="28" t="s">
        <v>7734</v>
      </c>
      <c r="F1993" s="28" t="s">
        <v>900</v>
      </c>
      <c r="G1993" s="28" t="s">
        <v>7812</v>
      </c>
      <c r="H1993" s="28" t="s">
        <v>7734</v>
      </c>
      <c r="I1993" s="28" t="s">
        <v>901</v>
      </c>
      <c r="J1993" s="28">
        <v>0</v>
      </c>
      <c r="K1993" s="35" t="s">
        <v>8254</v>
      </c>
      <c r="L1993" s="35" t="s">
        <v>11311</v>
      </c>
      <c r="M1993" s="30">
        <v>7.3150113523006404</v>
      </c>
      <c r="N1993" s="32" t="s">
        <v>15298</v>
      </c>
      <c r="O1993" s="28" t="s">
        <v>7774</v>
      </c>
      <c r="P1993" s="29">
        <v>0.55376157407407411</v>
      </c>
      <c r="Q1993" s="29">
        <v>0.55663194444444442</v>
      </c>
      <c r="R1993" s="28">
        <v>0</v>
      </c>
      <c r="S1993" s="30">
        <v>4.125</v>
      </c>
      <c r="T1993" s="32" t="s">
        <v>11312</v>
      </c>
      <c r="U1993" s="32" t="s">
        <v>11313</v>
      </c>
      <c r="V1993" s="30">
        <v>6.4361192014764699</v>
      </c>
      <c r="W1993" s="28">
        <v>0</v>
      </c>
      <c r="X1993" s="28">
        <v>0</v>
      </c>
      <c r="Y1993" s="28" t="s">
        <v>14645</v>
      </c>
      <c r="Z1993" s="28" t="s">
        <v>14646</v>
      </c>
      <c r="AA1993" s="28">
        <v>1</v>
      </c>
      <c r="AB1993" s="28">
        <v>0</v>
      </c>
      <c r="AC1993" s="32">
        <f>Solution[[#This Row],[Old Stop]] +1</f>
        <v>1</v>
      </c>
      <c r="AD1993" s="32" t="str">
        <f>_xlfn.CONCAT(Solution[[#This Row],[Notes]],"_",Solution[[#This Row],[Week '#]],"_", _xlfn.SWITCH(Solution[[#This Row],[Column1]], "M", "Monday", "T", "Tuesday", "W", "Wednesday", "R", "Thursday", "H", "Thursday", "F", "Friday"))</f>
        <v>102_Week1_Wednesday</v>
      </c>
      <c r="AE1993" s="32" t="str">
        <f>IF(LEN(Solution[[#This Row],[Available Delivery Days]]) =1, Solution[[#This Row],[Available Delivery Days]], IF(ISNUMBER(SEARCH(Solution[[#This Row],[New Delivery Day]], Solution[[#This Row],[Available Delivery Days]])), Solution[[#This Row],[New Delivery Day]], Solution[[#This Row],[Old Delivery Day]]))</f>
        <v>W</v>
      </c>
      <c r="AF1993" s="31">
        <v>82.2</v>
      </c>
      <c r="AG1993" s="31">
        <v>30.487500000000001</v>
      </c>
      <c r="AH1993" s="28" t="s">
        <v>7832</v>
      </c>
      <c r="AI1993" s="28" t="s">
        <v>932</v>
      </c>
      <c r="AJ1993" s="28" t="s">
        <v>7793</v>
      </c>
      <c r="AK1993" s="28" t="s">
        <v>7792</v>
      </c>
      <c r="AL1993" s="28" t="s">
        <v>7797</v>
      </c>
      <c r="AM1993" s="28">
        <f>_xlfn.XLOOKUP(Solution[[#This Row],[Cu_ID]],Master[cu_id],Master[Notes], "none")</f>
        <v>102</v>
      </c>
      <c r="AN1993" s="28">
        <v>0</v>
      </c>
    </row>
    <row r="1994" spans="1:40" x14ac:dyDescent="0.3">
      <c r="A1994" s="53" t="s">
        <v>11309</v>
      </c>
      <c r="B1994" s="37" t="s">
        <v>11310</v>
      </c>
      <c r="C1994" s="37" t="s">
        <v>7728</v>
      </c>
      <c r="D1994" s="28" t="s">
        <v>7717</v>
      </c>
      <c r="E1994" s="28" t="s">
        <v>7734</v>
      </c>
      <c r="F1994" s="28" t="s">
        <v>900</v>
      </c>
      <c r="G1994" s="28" t="s">
        <v>7768</v>
      </c>
      <c r="H1994" s="28" t="s">
        <v>7734</v>
      </c>
      <c r="I1994" s="28" t="s">
        <v>901</v>
      </c>
      <c r="J1994" s="28">
        <v>0</v>
      </c>
      <c r="K1994" s="35" t="s">
        <v>8254</v>
      </c>
      <c r="L1994" s="35" t="s">
        <v>11311</v>
      </c>
      <c r="M1994" s="30">
        <v>8.1810783222317696</v>
      </c>
      <c r="N1994" s="32" t="s">
        <v>15299</v>
      </c>
      <c r="O1994" s="28" t="s">
        <v>7774</v>
      </c>
      <c r="P1994" s="29">
        <v>0.42634259259259261</v>
      </c>
      <c r="Q1994" s="29">
        <v>0.42921296296296296</v>
      </c>
      <c r="R1994" s="28">
        <v>0</v>
      </c>
      <c r="S1994" s="30">
        <v>4.125</v>
      </c>
      <c r="T1994" s="32" t="s">
        <v>11312</v>
      </c>
      <c r="U1994" s="32" t="s">
        <v>11313</v>
      </c>
      <c r="V1994" s="30">
        <v>7.1006157963528196</v>
      </c>
      <c r="W1994" s="28">
        <v>0</v>
      </c>
      <c r="X1994" s="28">
        <v>0</v>
      </c>
      <c r="Y1994" s="28" t="s">
        <v>14645</v>
      </c>
      <c r="Z1994" s="28" t="s">
        <v>14651</v>
      </c>
      <c r="AA1994" s="28">
        <v>1</v>
      </c>
      <c r="AB1994" s="28">
        <v>0</v>
      </c>
      <c r="AC1994" s="32">
        <f>Solution[[#This Row],[Old Stop]] +1</f>
        <v>1</v>
      </c>
      <c r="AD1994" s="32" t="str">
        <f>_xlfn.CONCAT(Solution[[#This Row],[Notes]],"_",Solution[[#This Row],[Week '#]],"_", _xlfn.SWITCH(Solution[[#This Row],[Column1]], "M", "Monday", "T", "Tuesday", "W", "Wednesday", "R", "Thursday", "H", "Thursday", "F", "Friday"))</f>
        <v>102_Week2_Wednesday</v>
      </c>
      <c r="AE1994" s="32" t="str">
        <f>IF(LEN(Solution[[#This Row],[Available Delivery Days]]) =1, Solution[[#This Row],[Available Delivery Days]], IF(ISNUMBER(SEARCH(Solution[[#This Row],[New Delivery Day]], Solution[[#This Row],[Available Delivery Days]])), Solution[[#This Row],[New Delivery Day]], Solution[[#This Row],[Old Delivery Day]]))</f>
        <v>W</v>
      </c>
      <c r="AF1994" s="31">
        <v>82.2</v>
      </c>
      <c r="AG1994" s="31">
        <v>30.487500000000001</v>
      </c>
      <c r="AH1994" s="28" t="s">
        <v>7832</v>
      </c>
      <c r="AI1994" s="28" t="s">
        <v>932</v>
      </c>
      <c r="AJ1994" s="28" t="s">
        <v>7793</v>
      </c>
      <c r="AK1994" s="28" t="s">
        <v>7792</v>
      </c>
      <c r="AL1994" s="28" t="s">
        <v>7797</v>
      </c>
      <c r="AM1994" s="28">
        <f>_xlfn.XLOOKUP(Solution[[#This Row],[Cu_ID]],Master[cu_id],Master[Notes], "none")</f>
        <v>102</v>
      </c>
      <c r="AN1994" s="28">
        <v>0</v>
      </c>
    </row>
    <row r="1995" spans="1:40" x14ac:dyDescent="0.3">
      <c r="A1995" s="53" t="s">
        <v>11309</v>
      </c>
      <c r="B1995" s="37" t="s">
        <v>11310</v>
      </c>
      <c r="C1995" s="37" t="s">
        <v>7728</v>
      </c>
      <c r="D1995" s="28" t="s">
        <v>7718</v>
      </c>
      <c r="E1995" s="28" t="s">
        <v>7734</v>
      </c>
      <c r="F1995" s="28" t="s">
        <v>900</v>
      </c>
      <c r="G1995" s="28" t="s">
        <v>7810</v>
      </c>
      <c r="H1995" s="28" t="s">
        <v>7734</v>
      </c>
      <c r="I1995" s="28" t="s">
        <v>901</v>
      </c>
      <c r="J1995" s="28">
        <v>0</v>
      </c>
      <c r="K1995" s="35" t="s">
        <v>8254</v>
      </c>
      <c r="L1995" s="35" t="s">
        <v>11311</v>
      </c>
      <c r="M1995" s="30">
        <v>8.1810783222317696</v>
      </c>
      <c r="N1995" s="32" t="s">
        <v>15825</v>
      </c>
      <c r="O1995" s="28" t="s">
        <v>7774</v>
      </c>
      <c r="P1995" s="29">
        <v>0.55898148148148152</v>
      </c>
      <c r="Q1995" s="29">
        <v>0.56185185185185182</v>
      </c>
      <c r="R1995" s="28">
        <v>0</v>
      </c>
      <c r="S1995" s="30">
        <v>4.125</v>
      </c>
      <c r="T1995" s="32" t="s">
        <v>11312</v>
      </c>
      <c r="U1995" s="32" t="s">
        <v>11313</v>
      </c>
      <c r="V1995" s="30">
        <v>7.1006157963528196</v>
      </c>
      <c r="W1995" s="28">
        <v>0</v>
      </c>
      <c r="X1995" s="28">
        <v>0</v>
      </c>
      <c r="Y1995" s="28" t="s">
        <v>14645</v>
      </c>
      <c r="Z1995" s="28" t="s">
        <v>15752</v>
      </c>
      <c r="AA1995" s="28">
        <v>1</v>
      </c>
      <c r="AB1995" s="28">
        <v>0</v>
      </c>
      <c r="AC1995" s="32">
        <f>Solution[[#This Row],[Old Stop]] +1</f>
        <v>1</v>
      </c>
      <c r="AD1995" s="32" t="str">
        <f>_xlfn.CONCAT(Solution[[#This Row],[Notes]],"_",Solution[[#This Row],[Week '#]],"_", _xlfn.SWITCH(Solution[[#This Row],[Column1]], "M", "Monday", "T", "Tuesday", "W", "Wednesday", "R", "Thursday", "H", "Thursday", "F", "Friday"))</f>
        <v>102_Week3_Wednesday</v>
      </c>
      <c r="AE1995" s="32" t="str">
        <f>IF(LEN(Solution[[#This Row],[Available Delivery Days]]) =1, Solution[[#This Row],[Available Delivery Days]], IF(ISNUMBER(SEARCH(Solution[[#This Row],[New Delivery Day]], Solution[[#This Row],[Available Delivery Days]])), Solution[[#This Row],[New Delivery Day]], Solution[[#This Row],[Old Delivery Day]]))</f>
        <v>W</v>
      </c>
      <c r="AF1995" s="31">
        <v>82.2</v>
      </c>
      <c r="AG1995" s="31">
        <v>30.487500000000001</v>
      </c>
      <c r="AH1995" s="28" t="s">
        <v>7832</v>
      </c>
      <c r="AI1995" s="28" t="s">
        <v>932</v>
      </c>
      <c r="AJ1995" s="28" t="s">
        <v>7793</v>
      </c>
      <c r="AK1995" s="28" t="s">
        <v>7792</v>
      </c>
      <c r="AL1995" s="28" t="s">
        <v>7797</v>
      </c>
      <c r="AM1995" s="28">
        <f>_xlfn.XLOOKUP(Solution[[#This Row],[Cu_ID]],Master[cu_id],Master[Notes], "none")</f>
        <v>102</v>
      </c>
      <c r="AN1995" s="28">
        <v>0</v>
      </c>
    </row>
    <row r="1996" spans="1:40" x14ac:dyDescent="0.3">
      <c r="A1996" s="53" t="s">
        <v>11309</v>
      </c>
      <c r="B1996" s="37" t="s">
        <v>11310</v>
      </c>
      <c r="C1996" s="37" t="s">
        <v>7728</v>
      </c>
      <c r="D1996" s="28" t="s">
        <v>7719</v>
      </c>
      <c r="E1996" s="28" t="s">
        <v>7734</v>
      </c>
      <c r="F1996" s="28" t="s">
        <v>900</v>
      </c>
      <c r="G1996" s="28" t="s">
        <v>7764</v>
      </c>
      <c r="H1996" s="28" t="s">
        <v>7734</v>
      </c>
      <c r="I1996" s="28" t="s">
        <v>901</v>
      </c>
      <c r="J1996" s="28">
        <v>0</v>
      </c>
      <c r="K1996" s="35" t="s">
        <v>8254</v>
      </c>
      <c r="L1996" s="35" t="s">
        <v>11311</v>
      </c>
      <c r="M1996" s="30">
        <v>8.1810783222317696</v>
      </c>
      <c r="N1996" s="32" t="s">
        <v>16258</v>
      </c>
      <c r="O1996" s="28" t="s">
        <v>7774</v>
      </c>
      <c r="P1996" s="29">
        <v>0.40471064814814817</v>
      </c>
      <c r="Q1996" s="29">
        <v>0.40758101851851852</v>
      </c>
      <c r="R1996" s="28">
        <v>0</v>
      </c>
      <c r="S1996" s="30">
        <v>4.125</v>
      </c>
      <c r="T1996" s="32" t="s">
        <v>11312</v>
      </c>
      <c r="U1996" s="32" t="s">
        <v>11313</v>
      </c>
      <c r="V1996" s="30">
        <v>7.1006157963528196</v>
      </c>
      <c r="W1996" s="28">
        <v>0</v>
      </c>
      <c r="X1996" s="28">
        <v>0</v>
      </c>
      <c r="Y1996" s="28" t="s">
        <v>14645</v>
      </c>
      <c r="Z1996" s="28" t="s">
        <v>16253</v>
      </c>
      <c r="AA1996" s="28">
        <v>1</v>
      </c>
      <c r="AB1996" s="28">
        <v>0</v>
      </c>
      <c r="AC1996" s="32">
        <f>Solution[[#This Row],[Old Stop]] +1</f>
        <v>1</v>
      </c>
      <c r="AD1996" s="32" t="str">
        <f>_xlfn.CONCAT(Solution[[#This Row],[Notes]],"_",Solution[[#This Row],[Week '#]],"_", _xlfn.SWITCH(Solution[[#This Row],[Column1]], "M", "Monday", "T", "Tuesday", "W", "Wednesday", "R", "Thursday", "H", "Thursday", "F", "Friday"))</f>
        <v>102_Week4_Wednesday</v>
      </c>
      <c r="AE1996" s="32" t="str">
        <f>IF(LEN(Solution[[#This Row],[Available Delivery Days]]) =1, Solution[[#This Row],[Available Delivery Days]], IF(ISNUMBER(SEARCH(Solution[[#This Row],[New Delivery Day]], Solution[[#This Row],[Available Delivery Days]])), Solution[[#This Row],[New Delivery Day]], Solution[[#This Row],[Old Delivery Day]]))</f>
        <v>W</v>
      </c>
      <c r="AF1996" s="31">
        <v>82.2</v>
      </c>
      <c r="AG1996" s="31">
        <v>30.487500000000001</v>
      </c>
      <c r="AH1996" s="28" t="s">
        <v>7832</v>
      </c>
      <c r="AI1996" s="28" t="s">
        <v>932</v>
      </c>
      <c r="AJ1996" s="28" t="s">
        <v>7793</v>
      </c>
      <c r="AK1996" s="28" t="s">
        <v>7792</v>
      </c>
      <c r="AL1996" s="28" t="s">
        <v>7797</v>
      </c>
      <c r="AM1996" s="28">
        <f>_xlfn.XLOOKUP(Solution[[#This Row],[Cu_ID]],Master[cu_id],Master[Notes], "none")</f>
        <v>102</v>
      </c>
      <c r="AN1996" s="28">
        <v>0</v>
      </c>
    </row>
    <row r="1997" spans="1:40" x14ac:dyDescent="0.3">
      <c r="A1997" s="53" t="s">
        <v>12338</v>
      </c>
      <c r="B1997" s="37" t="s">
        <v>12339</v>
      </c>
      <c r="C1997" s="37" t="s">
        <v>7728</v>
      </c>
      <c r="D1997" s="28" t="s">
        <v>7716</v>
      </c>
      <c r="E1997" s="28" t="s">
        <v>7752</v>
      </c>
      <c r="F1997" s="28" t="s">
        <v>936</v>
      </c>
      <c r="G1997" s="28" t="s">
        <v>7812</v>
      </c>
      <c r="H1997" s="28" t="s">
        <v>7752</v>
      </c>
      <c r="I1997" s="28" t="s">
        <v>901</v>
      </c>
      <c r="J1997" s="28">
        <v>0</v>
      </c>
      <c r="K1997" s="35" t="s">
        <v>8714</v>
      </c>
      <c r="L1997" s="35" t="s">
        <v>12340</v>
      </c>
      <c r="M1997" s="30">
        <v>3.1714689433574699</v>
      </c>
      <c r="N1997" s="32" t="s">
        <v>14752</v>
      </c>
      <c r="O1997" s="28" t="s">
        <v>7774</v>
      </c>
      <c r="P1997" s="29">
        <v>0.55712962962962964</v>
      </c>
      <c r="Q1997" s="29">
        <v>0.56443287037037038</v>
      </c>
      <c r="R1997" s="28">
        <v>0</v>
      </c>
      <c r="S1997" s="30">
        <v>10.516666666666667</v>
      </c>
      <c r="T1997" s="32" t="s">
        <v>12341</v>
      </c>
      <c r="U1997" s="32" t="s">
        <v>12342</v>
      </c>
      <c r="V1997" s="30">
        <v>2.0486793642276999</v>
      </c>
      <c r="W1997" s="28">
        <v>6</v>
      </c>
      <c r="X1997" s="28">
        <v>0.115384615384615</v>
      </c>
      <c r="Y1997" s="28" t="s">
        <v>14547</v>
      </c>
      <c r="Z1997" s="28" t="s">
        <v>14548</v>
      </c>
      <c r="AA1997" s="28">
        <v>1</v>
      </c>
      <c r="AB1997" s="28">
        <v>33</v>
      </c>
      <c r="AC1997" s="32">
        <f>Solution[[#This Row],[Old Stop]] +1</f>
        <v>1</v>
      </c>
      <c r="AD1997" s="32" t="str">
        <f>_xlfn.CONCAT(Solution[[#This Row],[Notes]],"_",Solution[[#This Row],[Week '#]],"_", _xlfn.SWITCH(Solution[[#This Row],[Column1]], "M", "Monday", "T", "Tuesday", "W", "Wednesday", "R", "Thursday", "H", "Thursday", "F", "Friday"))</f>
        <v>103_Week1_Thursday</v>
      </c>
      <c r="AE1997" s="32" t="str">
        <f>IF(LEN(Solution[[#This Row],[Available Delivery Days]]) =1, Solution[[#This Row],[Available Delivery Days]], IF(ISNUMBER(SEARCH(Solution[[#This Row],[New Delivery Day]], Solution[[#This Row],[Available Delivery Days]])), Solution[[#This Row],[New Delivery Day]], Solution[[#This Row],[Old Delivery Day]]))</f>
        <v>R</v>
      </c>
      <c r="AF1997" s="31">
        <v>47.01</v>
      </c>
      <c r="AG1997" s="31">
        <v>23.504999999999999</v>
      </c>
      <c r="AH1997" s="28" t="s">
        <v>7832</v>
      </c>
      <c r="AI1997" s="28" t="s">
        <v>932</v>
      </c>
      <c r="AJ1997" s="28" t="s">
        <v>7793</v>
      </c>
      <c r="AK1997" s="28" t="s">
        <v>7792</v>
      </c>
      <c r="AL1997" s="28" t="s">
        <v>7797</v>
      </c>
      <c r="AM1997" s="28">
        <f>_xlfn.XLOOKUP(Solution[[#This Row],[Cu_ID]],Master[cu_id],Master[Notes], "none")</f>
        <v>103</v>
      </c>
      <c r="AN1997" s="28">
        <v>33</v>
      </c>
    </row>
    <row r="1998" spans="1:40" x14ac:dyDescent="0.3">
      <c r="A1998" s="53" t="s">
        <v>12338</v>
      </c>
      <c r="B1998" s="37" t="s">
        <v>12339</v>
      </c>
      <c r="C1998" s="37" t="s">
        <v>7728</v>
      </c>
      <c r="D1998" s="28" t="s">
        <v>7717</v>
      </c>
      <c r="E1998" s="28" t="s">
        <v>7752</v>
      </c>
      <c r="F1998" s="28" t="s">
        <v>936</v>
      </c>
      <c r="G1998" s="28" t="s">
        <v>7811</v>
      </c>
      <c r="H1998" s="28" t="s">
        <v>7752</v>
      </c>
      <c r="I1998" s="28" t="s">
        <v>901</v>
      </c>
      <c r="J1998" s="28">
        <v>0</v>
      </c>
      <c r="K1998" s="35" t="s">
        <v>8714</v>
      </c>
      <c r="L1998" s="35" t="s">
        <v>12340</v>
      </c>
      <c r="M1998" s="30">
        <v>20.8259011730552</v>
      </c>
      <c r="N1998" s="32" t="s">
        <v>15622</v>
      </c>
      <c r="O1998" s="28" t="s">
        <v>7774</v>
      </c>
      <c r="P1998" s="29">
        <v>0.55212962962962964</v>
      </c>
      <c r="Q1998" s="29">
        <v>0.55943287037037037</v>
      </c>
      <c r="R1998" s="28">
        <v>0</v>
      </c>
      <c r="S1998" s="30">
        <v>10.516666666666667</v>
      </c>
      <c r="T1998" s="32" t="s">
        <v>12341</v>
      </c>
      <c r="U1998" s="32" t="s">
        <v>12342</v>
      </c>
      <c r="V1998" s="30">
        <v>16.890555608811301</v>
      </c>
      <c r="W1998" s="28">
        <v>6</v>
      </c>
      <c r="X1998" s="28">
        <v>0.115384615384615</v>
      </c>
      <c r="Y1998" s="28" t="s">
        <v>14547</v>
      </c>
      <c r="Z1998" s="28" t="s">
        <v>15455</v>
      </c>
      <c r="AA1998" s="28">
        <v>1</v>
      </c>
      <c r="AB1998" s="28">
        <v>33</v>
      </c>
      <c r="AC1998" s="32">
        <f>Solution[[#This Row],[Old Stop]] +1</f>
        <v>1</v>
      </c>
      <c r="AD1998" s="32" t="str">
        <f>_xlfn.CONCAT(Solution[[#This Row],[Notes]],"_",Solution[[#This Row],[Week '#]],"_", _xlfn.SWITCH(Solution[[#This Row],[Column1]], "M", "Monday", "T", "Tuesday", "W", "Wednesday", "R", "Thursday", "H", "Thursday", "F", "Friday"))</f>
        <v>103_Week2_Thursday</v>
      </c>
      <c r="AE1998" s="32" t="str">
        <f>IF(LEN(Solution[[#This Row],[Available Delivery Days]]) =1, Solution[[#This Row],[Available Delivery Days]], IF(ISNUMBER(SEARCH(Solution[[#This Row],[New Delivery Day]], Solution[[#This Row],[Available Delivery Days]])), Solution[[#This Row],[New Delivery Day]], Solution[[#This Row],[Old Delivery Day]]))</f>
        <v>R</v>
      </c>
      <c r="AF1998" s="31">
        <v>47.01</v>
      </c>
      <c r="AG1998" s="31">
        <v>23.504999999999999</v>
      </c>
      <c r="AH1998" s="28" t="s">
        <v>7832</v>
      </c>
      <c r="AI1998" s="28" t="s">
        <v>932</v>
      </c>
      <c r="AJ1998" s="28" t="s">
        <v>7793</v>
      </c>
      <c r="AK1998" s="28" t="s">
        <v>7792</v>
      </c>
      <c r="AL1998" s="28" t="s">
        <v>7797</v>
      </c>
      <c r="AM1998" s="28">
        <f>_xlfn.XLOOKUP(Solution[[#This Row],[Cu_ID]],Master[cu_id],Master[Notes], "none")</f>
        <v>103</v>
      </c>
      <c r="AN1998" s="28">
        <v>33</v>
      </c>
    </row>
    <row r="1999" spans="1:40" x14ac:dyDescent="0.3">
      <c r="A1999" s="53" t="s">
        <v>12338</v>
      </c>
      <c r="B1999" s="37" t="s">
        <v>12339</v>
      </c>
      <c r="C1999" s="37" t="s">
        <v>7728</v>
      </c>
      <c r="D1999" s="28" t="s">
        <v>7718</v>
      </c>
      <c r="E1999" s="28" t="s">
        <v>7752</v>
      </c>
      <c r="F1999" s="28" t="s">
        <v>936</v>
      </c>
      <c r="G1999" s="28" t="s">
        <v>7813</v>
      </c>
      <c r="H1999" s="28" t="s">
        <v>7752</v>
      </c>
      <c r="I1999" s="28" t="s">
        <v>901</v>
      </c>
      <c r="J1999" s="28">
        <v>0</v>
      </c>
      <c r="K1999" s="35" t="s">
        <v>8714</v>
      </c>
      <c r="L1999" s="35" t="s">
        <v>12340</v>
      </c>
      <c r="M1999" s="30">
        <v>3.1714689433574699</v>
      </c>
      <c r="N1999" s="32" t="s">
        <v>16074</v>
      </c>
      <c r="O1999" s="28" t="s">
        <v>7774</v>
      </c>
      <c r="P1999" s="29">
        <v>0.57074074074074077</v>
      </c>
      <c r="Q1999" s="29">
        <v>0.57804398148148151</v>
      </c>
      <c r="R1999" s="28">
        <v>0</v>
      </c>
      <c r="S1999" s="30">
        <v>10.516666666666667</v>
      </c>
      <c r="T1999" s="32" t="s">
        <v>12341</v>
      </c>
      <c r="U1999" s="32" t="s">
        <v>12342</v>
      </c>
      <c r="V1999" s="30">
        <v>2.0486793642276999</v>
      </c>
      <c r="W1999" s="28">
        <v>6</v>
      </c>
      <c r="X1999" s="28">
        <v>0.115384615384615</v>
      </c>
      <c r="Y1999" s="28" t="s">
        <v>14547</v>
      </c>
      <c r="Z1999" s="28" t="s">
        <v>16068</v>
      </c>
      <c r="AA1999" s="28">
        <v>1</v>
      </c>
      <c r="AB1999" s="28">
        <v>33</v>
      </c>
      <c r="AC1999" s="32">
        <f>Solution[[#This Row],[Old Stop]] +1</f>
        <v>1</v>
      </c>
      <c r="AD1999" s="32" t="str">
        <f>_xlfn.CONCAT(Solution[[#This Row],[Notes]],"_",Solution[[#This Row],[Week '#]],"_", _xlfn.SWITCH(Solution[[#This Row],[Column1]], "M", "Monday", "T", "Tuesday", "W", "Wednesday", "R", "Thursday", "H", "Thursday", "F", "Friday"))</f>
        <v>103_Week3_Thursday</v>
      </c>
      <c r="AE1999" s="32" t="str">
        <f>IF(LEN(Solution[[#This Row],[Available Delivery Days]]) =1, Solution[[#This Row],[Available Delivery Days]], IF(ISNUMBER(SEARCH(Solution[[#This Row],[New Delivery Day]], Solution[[#This Row],[Available Delivery Days]])), Solution[[#This Row],[New Delivery Day]], Solution[[#This Row],[Old Delivery Day]]))</f>
        <v>R</v>
      </c>
      <c r="AF1999" s="31">
        <v>47.01</v>
      </c>
      <c r="AG1999" s="31">
        <v>23.504999999999999</v>
      </c>
      <c r="AH1999" s="28" t="s">
        <v>7832</v>
      </c>
      <c r="AI1999" s="28" t="s">
        <v>932</v>
      </c>
      <c r="AJ1999" s="28" t="s">
        <v>7793</v>
      </c>
      <c r="AK1999" s="28" t="s">
        <v>7792</v>
      </c>
      <c r="AL1999" s="28" t="s">
        <v>7797</v>
      </c>
      <c r="AM1999" s="28">
        <f>_xlfn.XLOOKUP(Solution[[#This Row],[Cu_ID]],Master[cu_id],Master[Notes], "none")</f>
        <v>103</v>
      </c>
      <c r="AN1999" s="28">
        <v>33</v>
      </c>
    </row>
    <row r="2000" spans="1:40" x14ac:dyDescent="0.3">
      <c r="A2000" s="53" t="s">
        <v>12338</v>
      </c>
      <c r="B2000" s="37" t="s">
        <v>12339</v>
      </c>
      <c r="C2000" s="37" t="s">
        <v>7728</v>
      </c>
      <c r="D2000" s="28" t="s">
        <v>7719</v>
      </c>
      <c r="E2000" s="28" t="s">
        <v>7752</v>
      </c>
      <c r="F2000" s="28" t="s">
        <v>936</v>
      </c>
      <c r="G2000" s="28" t="s">
        <v>7811</v>
      </c>
      <c r="H2000" s="28" t="s">
        <v>7752</v>
      </c>
      <c r="I2000" s="28" t="s">
        <v>901</v>
      </c>
      <c r="J2000" s="28">
        <v>0</v>
      </c>
      <c r="K2000" s="35" t="s">
        <v>8714</v>
      </c>
      <c r="L2000" s="35" t="s">
        <v>12340</v>
      </c>
      <c r="M2000" s="30">
        <v>20.8259011730552</v>
      </c>
      <c r="N2000" s="32" t="s">
        <v>16543</v>
      </c>
      <c r="O2000" s="28" t="s">
        <v>7774</v>
      </c>
      <c r="P2000" s="29">
        <v>0.56666666666666665</v>
      </c>
      <c r="Q2000" s="29">
        <v>0.57396990740740739</v>
      </c>
      <c r="R2000" s="28">
        <v>0</v>
      </c>
      <c r="S2000" s="30">
        <v>10.516666666666667</v>
      </c>
      <c r="T2000" s="32" t="s">
        <v>12341</v>
      </c>
      <c r="U2000" s="32" t="s">
        <v>12342</v>
      </c>
      <c r="V2000" s="30">
        <v>16.890555608811301</v>
      </c>
      <c r="W2000" s="28">
        <v>6</v>
      </c>
      <c r="X2000" s="28">
        <v>0.115384615384615</v>
      </c>
      <c r="Y2000" s="28" t="s">
        <v>14547</v>
      </c>
      <c r="Z2000" s="28" t="s">
        <v>16524</v>
      </c>
      <c r="AA2000" s="28">
        <v>1</v>
      </c>
      <c r="AB2000" s="28">
        <v>33</v>
      </c>
      <c r="AC2000" s="32">
        <f>Solution[[#This Row],[Old Stop]] +1</f>
        <v>1</v>
      </c>
      <c r="AD2000" s="32" t="str">
        <f>_xlfn.CONCAT(Solution[[#This Row],[Notes]],"_",Solution[[#This Row],[Week '#]],"_", _xlfn.SWITCH(Solution[[#This Row],[Column1]], "M", "Monday", "T", "Tuesday", "W", "Wednesday", "R", "Thursday", "H", "Thursday", "F", "Friday"))</f>
        <v>103_Week4_Thursday</v>
      </c>
      <c r="AE2000" s="32" t="str">
        <f>IF(LEN(Solution[[#This Row],[Available Delivery Days]]) =1, Solution[[#This Row],[Available Delivery Days]], IF(ISNUMBER(SEARCH(Solution[[#This Row],[New Delivery Day]], Solution[[#This Row],[Available Delivery Days]])), Solution[[#This Row],[New Delivery Day]], Solution[[#This Row],[Old Delivery Day]]))</f>
        <v>R</v>
      </c>
      <c r="AF2000" s="31">
        <v>47.01</v>
      </c>
      <c r="AG2000" s="31">
        <v>23.504999999999999</v>
      </c>
      <c r="AH2000" s="28" t="s">
        <v>7832</v>
      </c>
      <c r="AI2000" s="28" t="s">
        <v>932</v>
      </c>
      <c r="AJ2000" s="28" t="s">
        <v>7793</v>
      </c>
      <c r="AK2000" s="28" t="s">
        <v>7792</v>
      </c>
      <c r="AL2000" s="28" t="s">
        <v>7797</v>
      </c>
      <c r="AM2000" s="28">
        <f>_xlfn.XLOOKUP(Solution[[#This Row],[Cu_ID]],Master[cu_id],Master[Notes], "none")</f>
        <v>103</v>
      </c>
      <c r="AN2000" s="28">
        <v>33</v>
      </c>
    </row>
    <row r="2001" spans="1:40" x14ac:dyDescent="0.3">
      <c r="A2001" s="53" t="s">
        <v>13576</v>
      </c>
      <c r="B2001" s="37" t="s">
        <v>13577</v>
      </c>
      <c r="C2001" s="37" t="s">
        <v>7728</v>
      </c>
      <c r="D2001" s="28" t="s">
        <v>7718</v>
      </c>
      <c r="E2001" s="28" t="s">
        <v>7734</v>
      </c>
      <c r="F2001" s="28" t="s">
        <v>901</v>
      </c>
      <c r="G2001" s="28" t="s">
        <v>7781</v>
      </c>
      <c r="H2001" s="28" t="s">
        <v>7734</v>
      </c>
      <c r="I2001" s="28" t="s">
        <v>900</v>
      </c>
      <c r="J2001" s="28">
        <v>51</v>
      </c>
      <c r="K2001" s="35" t="s">
        <v>8388</v>
      </c>
      <c r="L2001" s="35" t="s">
        <v>13578</v>
      </c>
      <c r="M2001" s="30">
        <v>5.3276410698890704</v>
      </c>
      <c r="N2001" s="32" t="s">
        <v>15726</v>
      </c>
      <c r="O2001" s="28" t="s">
        <v>7722</v>
      </c>
      <c r="P2001" s="29">
        <v>0.5975462962962963</v>
      </c>
      <c r="Q2001" s="29">
        <v>0.60427083333333331</v>
      </c>
      <c r="R2001" s="28">
        <v>0</v>
      </c>
      <c r="S2001" s="30">
        <v>9.683574621414877</v>
      </c>
      <c r="T2001" s="32" t="s">
        <v>13579</v>
      </c>
      <c r="U2001" s="32" t="s">
        <v>13580</v>
      </c>
      <c r="V2001" s="30">
        <v>2.1451936451724598</v>
      </c>
      <c r="W2001" s="28">
        <v>0</v>
      </c>
      <c r="X2001" s="28">
        <v>0</v>
      </c>
      <c r="Y2001" s="28" t="s">
        <v>14567</v>
      </c>
      <c r="Z2001" s="28" t="s">
        <v>15696</v>
      </c>
      <c r="AA2001" s="28">
        <v>1</v>
      </c>
      <c r="AB2001" s="28">
        <v>0</v>
      </c>
      <c r="AC2001" s="32">
        <f>Solution[[#This Row],[Old Stop]] +1</f>
        <v>52</v>
      </c>
      <c r="AD2001" s="32" t="str">
        <f>_xlfn.CONCAT(Solution[[#This Row],[Notes]],"_",Solution[[#This Row],[Week '#]],"_", _xlfn.SWITCH(Solution[[#This Row],[Column1]], "M", "Monday", "T", "Tuesday", "W", "Wednesday", "R", "Thursday", "H", "Thursday", "F", "Friday"))</f>
        <v>102_Week3_Monday</v>
      </c>
      <c r="AE2001" s="32" t="str">
        <f>IF(LEN(Solution[[#This Row],[Available Delivery Days]]) =1, Solution[[#This Row],[Available Delivery Days]], IF(ISNUMBER(SEARCH(Solution[[#This Row],[New Delivery Day]], Solution[[#This Row],[Available Delivery Days]])), Solution[[#This Row],[New Delivery Day]], Solution[[#This Row],[Old Delivery Day]]))</f>
        <v>M</v>
      </c>
      <c r="AF2001" s="31">
        <v>16.945</v>
      </c>
      <c r="AG2001" s="31">
        <v>16.945</v>
      </c>
      <c r="AH2001" s="28" t="s">
        <v>7832</v>
      </c>
      <c r="AI2001" s="28" t="s">
        <v>932</v>
      </c>
      <c r="AJ2001" s="28" t="s">
        <v>7793</v>
      </c>
      <c r="AK2001" s="28" t="s">
        <v>7792</v>
      </c>
      <c r="AL2001" s="28" t="s">
        <v>7797</v>
      </c>
      <c r="AM2001" s="28">
        <f>_xlfn.XLOOKUP(Solution[[#This Row],[Cu_ID]],Master[cu_id],Master[Notes], "none")</f>
        <v>102</v>
      </c>
      <c r="AN2001" s="28">
        <v>0</v>
      </c>
    </row>
    <row r="2002" spans="1:40" x14ac:dyDescent="0.3">
      <c r="A2002" s="53" t="s">
        <v>13270</v>
      </c>
      <c r="B2002" s="37" t="s">
        <v>13271</v>
      </c>
      <c r="C2002" s="37" t="s">
        <v>7728</v>
      </c>
      <c r="D2002" s="28" t="s">
        <v>7716</v>
      </c>
      <c r="E2002" s="28" t="s">
        <v>11016</v>
      </c>
      <c r="F2002" s="28" t="s">
        <v>902</v>
      </c>
      <c r="G2002" s="28" t="s">
        <v>7735</v>
      </c>
      <c r="H2002" s="28" t="s">
        <v>7789</v>
      </c>
      <c r="I2002" s="28" t="s">
        <v>900</v>
      </c>
      <c r="J2002" s="28">
        <v>252</v>
      </c>
      <c r="K2002" s="35" t="s">
        <v>8026</v>
      </c>
      <c r="L2002" s="35" t="s">
        <v>13272</v>
      </c>
      <c r="M2002" s="30">
        <v>5.2226518876850596</v>
      </c>
      <c r="N2002" s="32" t="s">
        <v>15074</v>
      </c>
      <c r="O2002" s="28" t="s">
        <v>7774</v>
      </c>
      <c r="P2002" s="29">
        <v>0.4649652777777778</v>
      </c>
      <c r="Q2002" s="29">
        <v>0.46702546296296299</v>
      </c>
      <c r="R2002" s="28">
        <v>0</v>
      </c>
      <c r="S2002" s="30">
        <v>2.9750000000000001</v>
      </c>
      <c r="T2002" s="32" t="s">
        <v>13273</v>
      </c>
      <c r="U2002" s="32" t="s">
        <v>13274</v>
      </c>
      <c r="V2002" s="30">
        <v>5.4422785982714901</v>
      </c>
      <c r="W2002" s="28">
        <v>0</v>
      </c>
      <c r="X2002" s="28">
        <v>0</v>
      </c>
      <c r="Y2002" s="28" t="s">
        <v>14627</v>
      </c>
      <c r="Z2002" s="28" t="s">
        <v>14628</v>
      </c>
      <c r="AA2002" s="28">
        <v>1</v>
      </c>
      <c r="AB2002" s="28">
        <v>22</v>
      </c>
      <c r="AC2002" s="32">
        <f>Solution[[#This Row],[Old Stop]] +1</f>
        <v>253</v>
      </c>
      <c r="AD2002" s="32" t="str">
        <f>_xlfn.CONCAT(Solution[[#This Row],[Notes]],"_",Solution[[#This Row],[Week '#]],"_", _xlfn.SWITCH(Solution[[#This Row],[Column1]], "M", "Monday", "T", "Tuesday", "W", "Wednesday", "R", "Thursday", "H", "Thursday", "F", "Friday"))</f>
        <v>101_Week1_Friday</v>
      </c>
      <c r="AE2002" s="32" t="str">
        <f>IF(LEN(Solution[[#This Row],[Available Delivery Days]]) =1, Solution[[#This Row],[Available Delivery Days]], IF(ISNUMBER(SEARCH(Solution[[#This Row],[New Delivery Day]], Solution[[#This Row],[Available Delivery Days]])), Solution[[#This Row],[New Delivery Day]], Solution[[#This Row],[Old Delivery Day]]))</f>
        <v>F</v>
      </c>
      <c r="AF2002" s="31">
        <v>142.65369999999999</v>
      </c>
      <c r="AG2002" s="31">
        <v>91.463700000000003</v>
      </c>
      <c r="AH2002" s="28" t="s">
        <v>7832</v>
      </c>
      <c r="AI2002" s="28" t="s">
        <v>932</v>
      </c>
      <c r="AJ2002" s="28" t="s">
        <v>7792</v>
      </c>
      <c r="AK2002" s="28" t="s">
        <v>7792</v>
      </c>
      <c r="AL2002" s="28" t="s">
        <v>7797</v>
      </c>
      <c r="AM2002" s="28">
        <f>_xlfn.XLOOKUP(Solution[[#This Row],[Cu_ID]],Master[cu_id],Master[Notes], "none")</f>
        <v>101</v>
      </c>
      <c r="AN2002" s="28">
        <v>22</v>
      </c>
    </row>
    <row r="2003" spans="1:40" x14ac:dyDescent="0.3">
      <c r="A2003" s="53" t="s">
        <v>13270</v>
      </c>
      <c r="B2003" s="37" t="s">
        <v>13271</v>
      </c>
      <c r="C2003" s="37" t="s">
        <v>7728</v>
      </c>
      <c r="D2003" s="28" t="s">
        <v>7717</v>
      </c>
      <c r="E2003" s="28" t="s">
        <v>11016</v>
      </c>
      <c r="F2003" s="28" t="s">
        <v>902</v>
      </c>
      <c r="G2003" s="28" t="s">
        <v>7772</v>
      </c>
      <c r="H2003" s="28" t="s">
        <v>7789</v>
      </c>
      <c r="I2003" s="28" t="s">
        <v>900</v>
      </c>
      <c r="J2003" s="28">
        <v>252</v>
      </c>
      <c r="K2003" s="35" t="s">
        <v>8026</v>
      </c>
      <c r="L2003" s="35" t="s">
        <v>13272</v>
      </c>
      <c r="M2003" s="30">
        <v>2.4514886867254999</v>
      </c>
      <c r="N2003" s="32" t="s">
        <v>15075</v>
      </c>
      <c r="O2003" s="28" t="s">
        <v>7774</v>
      </c>
      <c r="P2003" s="29">
        <v>0.42436342592592591</v>
      </c>
      <c r="Q2003" s="29">
        <v>0.4264236111111111</v>
      </c>
      <c r="R2003" s="28">
        <v>0</v>
      </c>
      <c r="S2003" s="30">
        <v>2.9750000000000001</v>
      </c>
      <c r="T2003" s="32" t="s">
        <v>13273</v>
      </c>
      <c r="U2003" s="32" t="s">
        <v>13274</v>
      </c>
      <c r="V2003" s="30">
        <v>1.1493303350436499</v>
      </c>
      <c r="W2003" s="28">
        <v>0</v>
      </c>
      <c r="X2003" s="28">
        <v>0</v>
      </c>
      <c r="Y2003" s="28" t="s">
        <v>14627</v>
      </c>
      <c r="Z2003" s="28" t="s">
        <v>14648</v>
      </c>
      <c r="AA2003" s="28">
        <v>1</v>
      </c>
      <c r="AB2003" s="28">
        <v>22</v>
      </c>
      <c r="AC2003" s="32">
        <f>Solution[[#This Row],[Old Stop]] +1</f>
        <v>253</v>
      </c>
      <c r="AD2003" s="32" t="str">
        <f>_xlfn.CONCAT(Solution[[#This Row],[Notes]],"_",Solution[[#This Row],[Week '#]],"_", _xlfn.SWITCH(Solution[[#This Row],[Column1]], "M", "Monday", "T", "Tuesday", "W", "Wednesday", "R", "Thursday", "H", "Thursday", "F", "Friday"))</f>
        <v>101_Week2_Friday</v>
      </c>
      <c r="AE2003" s="32" t="str">
        <f>IF(LEN(Solution[[#This Row],[Available Delivery Days]]) =1, Solution[[#This Row],[Available Delivery Days]], IF(ISNUMBER(SEARCH(Solution[[#This Row],[New Delivery Day]], Solution[[#This Row],[Available Delivery Days]])), Solution[[#This Row],[New Delivery Day]], Solution[[#This Row],[Old Delivery Day]]))</f>
        <v>F</v>
      </c>
      <c r="AF2003" s="31">
        <v>142.65369999999999</v>
      </c>
      <c r="AG2003" s="31">
        <v>91.463700000000003</v>
      </c>
      <c r="AH2003" s="28" t="s">
        <v>7832</v>
      </c>
      <c r="AI2003" s="28" t="s">
        <v>932</v>
      </c>
      <c r="AJ2003" s="28" t="s">
        <v>7792</v>
      </c>
      <c r="AK2003" s="28" t="s">
        <v>7792</v>
      </c>
      <c r="AL2003" s="28" t="s">
        <v>7797</v>
      </c>
      <c r="AM2003" s="28">
        <f>_xlfn.XLOOKUP(Solution[[#This Row],[Cu_ID]],Master[cu_id],Master[Notes], "none")</f>
        <v>101</v>
      </c>
      <c r="AN2003" s="28">
        <v>22</v>
      </c>
    </row>
    <row r="2004" spans="1:40" x14ac:dyDescent="0.3">
      <c r="A2004" s="53" t="s">
        <v>13270</v>
      </c>
      <c r="B2004" s="37" t="s">
        <v>13271</v>
      </c>
      <c r="C2004" s="37" t="s">
        <v>7728</v>
      </c>
      <c r="D2004" s="28" t="s">
        <v>7718</v>
      </c>
      <c r="E2004" s="28" t="s">
        <v>11016</v>
      </c>
      <c r="F2004" s="28" t="s">
        <v>902</v>
      </c>
      <c r="G2004" s="28" t="s">
        <v>7788</v>
      </c>
      <c r="H2004" s="28" t="s">
        <v>7789</v>
      </c>
      <c r="I2004" s="28" t="s">
        <v>900</v>
      </c>
      <c r="J2004" s="28">
        <v>252</v>
      </c>
      <c r="K2004" s="35" t="s">
        <v>8026</v>
      </c>
      <c r="L2004" s="35" t="s">
        <v>13272</v>
      </c>
      <c r="M2004" s="30">
        <v>5.2226518876850596</v>
      </c>
      <c r="N2004" s="32" t="s">
        <v>16191</v>
      </c>
      <c r="O2004" s="28" t="s">
        <v>7774</v>
      </c>
      <c r="P2004" s="29">
        <v>0.46815972222222224</v>
      </c>
      <c r="Q2004" s="29">
        <v>0.47021990740740743</v>
      </c>
      <c r="R2004" s="28">
        <v>0</v>
      </c>
      <c r="S2004" s="30">
        <v>2.9750000000000001</v>
      </c>
      <c r="T2004" s="32" t="s">
        <v>13273</v>
      </c>
      <c r="U2004" s="32" t="s">
        <v>13274</v>
      </c>
      <c r="V2004" s="30">
        <v>5.4422785982714901</v>
      </c>
      <c r="W2004" s="28">
        <v>0</v>
      </c>
      <c r="X2004" s="28">
        <v>0</v>
      </c>
      <c r="Y2004" s="28" t="s">
        <v>14627</v>
      </c>
      <c r="Z2004" s="28" t="s">
        <v>16138</v>
      </c>
      <c r="AA2004" s="28">
        <v>1</v>
      </c>
      <c r="AB2004" s="28">
        <v>22</v>
      </c>
      <c r="AC2004" s="32">
        <f>Solution[[#This Row],[Old Stop]] +1</f>
        <v>253</v>
      </c>
      <c r="AD2004" s="32" t="str">
        <f>_xlfn.CONCAT(Solution[[#This Row],[Notes]],"_",Solution[[#This Row],[Week '#]],"_", _xlfn.SWITCH(Solution[[#This Row],[Column1]], "M", "Monday", "T", "Tuesday", "W", "Wednesday", "R", "Thursday", "H", "Thursday", "F", "Friday"))</f>
        <v>101_Week3_Friday</v>
      </c>
      <c r="AE2004" s="32" t="str">
        <f>IF(LEN(Solution[[#This Row],[Available Delivery Days]]) =1, Solution[[#This Row],[Available Delivery Days]], IF(ISNUMBER(SEARCH(Solution[[#This Row],[New Delivery Day]], Solution[[#This Row],[Available Delivery Days]])), Solution[[#This Row],[New Delivery Day]], Solution[[#This Row],[Old Delivery Day]]))</f>
        <v>F</v>
      </c>
      <c r="AF2004" s="31">
        <v>142.65369999999999</v>
      </c>
      <c r="AG2004" s="31">
        <v>91.463700000000003</v>
      </c>
      <c r="AH2004" s="28" t="s">
        <v>7832</v>
      </c>
      <c r="AI2004" s="28" t="s">
        <v>932</v>
      </c>
      <c r="AJ2004" s="28" t="s">
        <v>7792</v>
      </c>
      <c r="AK2004" s="28" t="s">
        <v>7792</v>
      </c>
      <c r="AL2004" s="28" t="s">
        <v>7797</v>
      </c>
      <c r="AM2004" s="28">
        <f>_xlfn.XLOOKUP(Solution[[#This Row],[Cu_ID]],Master[cu_id],Master[Notes], "none")</f>
        <v>101</v>
      </c>
      <c r="AN2004" s="28">
        <v>22</v>
      </c>
    </row>
    <row r="2005" spans="1:40" x14ac:dyDescent="0.3">
      <c r="A2005" s="53" t="s">
        <v>13270</v>
      </c>
      <c r="B2005" s="37" t="s">
        <v>13271</v>
      </c>
      <c r="C2005" s="37" t="s">
        <v>7728</v>
      </c>
      <c r="D2005" s="28" t="s">
        <v>7719</v>
      </c>
      <c r="E2005" s="28" t="s">
        <v>11016</v>
      </c>
      <c r="F2005" s="28" t="s">
        <v>902</v>
      </c>
      <c r="G2005" s="28" t="s">
        <v>7725</v>
      </c>
      <c r="H2005" s="28" t="s">
        <v>7789</v>
      </c>
      <c r="I2005" s="28" t="s">
        <v>900</v>
      </c>
      <c r="J2005" s="28">
        <v>252</v>
      </c>
      <c r="K2005" s="35" t="s">
        <v>8026</v>
      </c>
      <c r="L2005" s="35" t="s">
        <v>13272</v>
      </c>
      <c r="M2005" s="30">
        <v>2.4514886867254999</v>
      </c>
      <c r="N2005" s="32" t="s">
        <v>16776</v>
      </c>
      <c r="O2005" s="28" t="s">
        <v>7774</v>
      </c>
      <c r="P2005" s="29">
        <v>0.43245370370370373</v>
      </c>
      <c r="Q2005" s="29">
        <v>0.43451388888888887</v>
      </c>
      <c r="R2005" s="28">
        <v>0</v>
      </c>
      <c r="S2005" s="30">
        <v>2.9750000000000001</v>
      </c>
      <c r="T2005" s="32" t="s">
        <v>13273</v>
      </c>
      <c r="U2005" s="32" t="s">
        <v>13274</v>
      </c>
      <c r="V2005" s="30">
        <v>1.1493303350436499</v>
      </c>
      <c r="W2005" s="28">
        <v>0</v>
      </c>
      <c r="X2005" s="28">
        <v>0</v>
      </c>
      <c r="Y2005" s="28" t="s">
        <v>14627</v>
      </c>
      <c r="Z2005" s="28" t="s">
        <v>16642</v>
      </c>
      <c r="AA2005" s="28">
        <v>1</v>
      </c>
      <c r="AB2005" s="28">
        <v>22</v>
      </c>
      <c r="AC2005" s="32">
        <f>Solution[[#This Row],[Old Stop]] +1</f>
        <v>253</v>
      </c>
      <c r="AD2005" s="32" t="str">
        <f>_xlfn.CONCAT(Solution[[#This Row],[Notes]],"_",Solution[[#This Row],[Week '#]],"_", _xlfn.SWITCH(Solution[[#This Row],[Column1]], "M", "Monday", "T", "Tuesday", "W", "Wednesday", "R", "Thursday", "H", "Thursday", "F", "Friday"))</f>
        <v>101_Week4_Friday</v>
      </c>
      <c r="AE2005" s="32" t="str">
        <f>IF(LEN(Solution[[#This Row],[Available Delivery Days]]) =1, Solution[[#This Row],[Available Delivery Days]], IF(ISNUMBER(SEARCH(Solution[[#This Row],[New Delivery Day]], Solution[[#This Row],[Available Delivery Days]])), Solution[[#This Row],[New Delivery Day]], Solution[[#This Row],[Old Delivery Day]]))</f>
        <v>F</v>
      </c>
      <c r="AF2005" s="31">
        <v>142.65369999999999</v>
      </c>
      <c r="AG2005" s="31">
        <v>91.463700000000003</v>
      </c>
      <c r="AH2005" s="28" t="s">
        <v>7832</v>
      </c>
      <c r="AI2005" s="28" t="s">
        <v>932</v>
      </c>
      <c r="AJ2005" s="28" t="s">
        <v>7792</v>
      </c>
      <c r="AK2005" s="28" t="s">
        <v>7792</v>
      </c>
      <c r="AL2005" s="28" t="s">
        <v>7797</v>
      </c>
      <c r="AM2005" s="28">
        <f>_xlfn.XLOOKUP(Solution[[#This Row],[Cu_ID]],Master[cu_id],Master[Notes], "none")</f>
        <v>101</v>
      </c>
      <c r="AN2005" s="28">
        <v>22</v>
      </c>
    </row>
    <row r="2006" spans="1:40" x14ac:dyDescent="0.3">
      <c r="A2006" s="53" t="s">
        <v>11139</v>
      </c>
      <c r="B2006" s="37" t="s">
        <v>11140</v>
      </c>
      <c r="C2006" s="37" t="s">
        <v>7731</v>
      </c>
      <c r="D2006" s="28" t="s">
        <v>7716</v>
      </c>
      <c r="E2006" s="28" t="s">
        <v>7734</v>
      </c>
      <c r="F2006" s="28" t="s">
        <v>903</v>
      </c>
      <c r="G2006" s="28" t="s">
        <v>7725</v>
      </c>
      <c r="H2006" s="28" t="s">
        <v>7734</v>
      </c>
      <c r="I2006" s="28" t="s">
        <v>901</v>
      </c>
      <c r="J2006" s="28">
        <v>0</v>
      </c>
      <c r="K2006" s="35" t="s">
        <v>8232</v>
      </c>
      <c r="L2006" s="35" t="s">
        <v>11141</v>
      </c>
      <c r="M2006" s="30">
        <v>0.59756970778107599</v>
      </c>
      <c r="N2006" s="32" t="s">
        <v>14805</v>
      </c>
      <c r="O2006" s="28" t="s">
        <v>7774</v>
      </c>
      <c r="P2006" s="29">
        <v>0.45327546296296295</v>
      </c>
      <c r="Q2006" s="29">
        <v>0.45648148148148149</v>
      </c>
      <c r="R2006" s="28">
        <v>0</v>
      </c>
      <c r="S2006" s="30">
        <v>4.6166666666666671</v>
      </c>
      <c r="T2006" s="32" t="s">
        <v>11131</v>
      </c>
      <c r="U2006" s="32" t="s">
        <v>11132</v>
      </c>
      <c r="V2006" s="30">
        <v>0.364817524429497</v>
      </c>
      <c r="W2006" s="28">
        <v>0</v>
      </c>
      <c r="X2006" s="28">
        <v>0</v>
      </c>
      <c r="Y2006" s="28" t="s">
        <v>14619</v>
      </c>
      <c r="Z2006" s="28" t="s">
        <v>14620</v>
      </c>
      <c r="AA2006" s="28">
        <v>1</v>
      </c>
      <c r="AB2006" s="28">
        <v>0</v>
      </c>
      <c r="AC2006" s="32">
        <f>Solution[[#This Row],[Old Stop]] +1</f>
        <v>1</v>
      </c>
      <c r="AD2006" s="32" t="str">
        <f>_xlfn.CONCAT(Solution[[#This Row],[Notes]],"_",Solution[[#This Row],[Week '#]],"_", _xlfn.SWITCH(Solution[[#This Row],[Column1]], "M", "Monday", "T", "Tuesday", "W", "Wednesday", "R", "Thursday", "H", "Thursday", "F", "Friday"))</f>
        <v>102_Week1_Tuesday</v>
      </c>
      <c r="AE2006" s="32" t="str">
        <f>IF(LEN(Solution[[#This Row],[Available Delivery Days]]) =1, Solution[[#This Row],[Available Delivery Days]], IF(ISNUMBER(SEARCH(Solution[[#This Row],[New Delivery Day]], Solution[[#This Row],[Available Delivery Days]])), Solution[[#This Row],[New Delivery Day]], Solution[[#This Row],[Old Delivery Day]]))</f>
        <v>T</v>
      </c>
      <c r="AF2006" s="31">
        <v>79.257499999999993</v>
      </c>
      <c r="AG2006" s="31">
        <v>79.257499999999993</v>
      </c>
      <c r="AH2006" s="28" t="s">
        <v>7832</v>
      </c>
      <c r="AI2006" s="28" t="s">
        <v>932</v>
      </c>
      <c r="AJ2006" s="28" t="s">
        <v>7793</v>
      </c>
      <c r="AK2006" s="28" t="s">
        <v>7792</v>
      </c>
      <c r="AL2006" s="28" t="s">
        <v>7797</v>
      </c>
      <c r="AM2006" s="28">
        <f>_xlfn.XLOOKUP(Solution[[#This Row],[Cu_ID]],Master[cu_id],Master[Notes], "none")</f>
        <v>102</v>
      </c>
      <c r="AN2006" s="28">
        <v>0</v>
      </c>
    </row>
    <row r="2007" spans="1:40" x14ac:dyDescent="0.3">
      <c r="A2007" s="53" t="s">
        <v>11139</v>
      </c>
      <c r="B2007" s="37" t="s">
        <v>11140</v>
      </c>
      <c r="C2007" s="37" t="s">
        <v>7731</v>
      </c>
      <c r="D2007" s="28" t="s">
        <v>7717</v>
      </c>
      <c r="E2007" s="28" t="s">
        <v>7734</v>
      </c>
      <c r="F2007" s="28" t="s">
        <v>903</v>
      </c>
      <c r="G2007" s="28" t="s">
        <v>7758</v>
      </c>
      <c r="H2007" s="28" t="s">
        <v>7734</v>
      </c>
      <c r="I2007" s="28" t="s">
        <v>901</v>
      </c>
      <c r="J2007" s="28">
        <v>0</v>
      </c>
      <c r="K2007" s="35" t="s">
        <v>8232</v>
      </c>
      <c r="L2007" s="35" t="s">
        <v>11141</v>
      </c>
      <c r="M2007" s="30">
        <v>0.60241103731095802</v>
      </c>
      <c r="N2007" s="32" t="s">
        <v>15396</v>
      </c>
      <c r="O2007" s="28" t="s">
        <v>7774</v>
      </c>
      <c r="P2007" s="29">
        <v>0.40869212962962964</v>
      </c>
      <c r="Q2007" s="29">
        <v>0.41189814814814812</v>
      </c>
      <c r="R2007" s="28">
        <v>0</v>
      </c>
      <c r="S2007" s="30">
        <v>4.6166666666666671</v>
      </c>
      <c r="T2007" s="32" t="s">
        <v>11131</v>
      </c>
      <c r="U2007" s="32" t="s">
        <v>11132</v>
      </c>
      <c r="V2007" s="30">
        <v>0.36738950965535899</v>
      </c>
      <c r="W2007" s="28">
        <v>0</v>
      </c>
      <c r="X2007" s="28">
        <v>0</v>
      </c>
      <c r="Y2007" s="28" t="s">
        <v>14619</v>
      </c>
      <c r="Z2007" s="28" t="s">
        <v>14647</v>
      </c>
      <c r="AA2007" s="28">
        <v>1</v>
      </c>
      <c r="AB2007" s="28">
        <v>0</v>
      </c>
      <c r="AC2007" s="32">
        <f>Solution[[#This Row],[Old Stop]] +1</f>
        <v>1</v>
      </c>
      <c r="AD2007" s="32" t="str">
        <f>_xlfn.CONCAT(Solution[[#This Row],[Notes]],"_",Solution[[#This Row],[Week '#]],"_", _xlfn.SWITCH(Solution[[#This Row],[Column1]], "M", "Monday", "T", "Tuesday", "W", "Wednesday", "R", "Thursday", "H", "Thursday", "F", "Friday"))</f>
        <v>102_Week2_Tuesday</v>
      </c>
      <c r="AE2007" s="32" t="str">
        <f>IF(LEN(Solution[[#This Row],[Available Delivery Days]]) =1, Solution[[#This Row],[Available Delivery Days]], IF(ISNUMBER(SEARCH(Solution[[#This Row],[New Delivery Day]], Solution[[#This Row],[Available Delivery Days]])), Solution[[#This Row],[New Delivery Day]], Solution[[#This Row],[Old Delivery Day]]))</f>
        <v>T</v>
      </c>
      <c r="AF2007" s="31">
        <v>79.257499999999993</v>
      </c>
      <c r="AG2007" s="31">
        <v>79.257499999999993</v>
      </c>
      <c r="AH2007" s="28" t="s">
        <v>7832</v>
      </c>
      <c r="AI2007" s="28" t="s">
        <v>932</v>
      </c>
      <c r="AJ2007" s="28" t="s">
        <v>7793</v>
      </c>
      <c r="AK2007" s="28" t="s">
        <v>7792</v>
      </c>
      <c r="AL2007" s="28" t="s">
        <v>7797</v>
      </c>
      <c r="AM2007" s="28">
        <f>_xlfn.XLOOKUP(Solution[[#This Row],[Cu_ID]],Master[cu_id],Master[Notes], "none")</f>
        <v>102</v>
      </c>
      <c r="AN2007" s="28">
        <v>0</v>
      </c>
    </row>
    <row r="2008" spans="1:40" x14ac:dyDescent="0.3">
      <c r="A2008" s="53" t="s">
        <v>11139</v>
      </c>
      <c r="B2008" s="37" t="s">
        <v>11140</v>
      </c>
      <c r="C2008" s="37" t="s">
        <v>7731</v>
      </c>
      <c r="D2008" s="28" t="s">
        <v>7718</v>
      </c>
      <c r="E2008" s="28" t="s">
        <v>7734</v>
      </c>
      <c r="F2008" s="28" t="s">
        <v>903</v>
      </c>
      <c r="G2008" s="28" t="s">
        <v>7809</v>
      </c>
      <c r="H2008" s="28" t="s">
        <v>7734</v>
      </c>
      <c r="I2008" s="28" t="s">
        <v>901</v>
      </c>
      <c r="J2008" s="28">
        <v>0</v>
      </c>
      <c r="K2008" s="35" t="s">
        <v>8232</v>
      </c>
      <c r="L2008" s="35" t="s">
        <v>11141</v>
      </c>
      <c r="M2008" s="30">
        <v>1.06804111413658</v>
      </c>
      <c r="N2008" s="32" t="s">
        <v>15784</v>
      </c>
      <c r="O2008" s="28" t="s">
        <v>7774</v>
      </c>
      <c r="P2008" s="29">
        <v>0.46435185185185185</v>
      </c>
      <c r="Q2008" s="29">
        <v>0.46755787037037039</v>
      </c>
      <c r="R2008" s="28">
        <v>0</v>
      </c>
      <c r="S2008" s="30">
        <v>4.6166666666666671</v>
      </c>
      <c r="T2008" s="32" t="s">
        <v>11131</v>
      </c>
      <c r="U2008" s="32" t="s">
        <v>11132</v>
      </c>
      <c r="V2008" s="30">
        <v>0.58079993758673099</v>
      </c>
      <c r="W2008" s="28">
        <v>0</v>
      </c>
      <c r="X2008" s="28">
        <v>0</v>
      </c>
      <c r="Y2008" s="28" t="s">
        <v>14619</v>
      </c>
      <c r="Z2008" s="28" t="s">
        <v>15708</v>
      </c>
      <c r="AA2008" s="28">
        <v>1</v>
      </c>
      <c r="AB2008" s="28">
        <v>0</v>
      </c>
      <c r="AC2008" s="32">
        <f>Solution[[#This Row],[Old Stop]] +1</f>
        <v>1</v>
      </c>
      <c r="AD2008" s="32" t="str">
        <f>_xlfn.CONCAT(Solution[[#This Row],[Notes]],"_",Solution[[#This Row],[Week '#]],"_", _xlfn.SWITCH(Solution[[#This Row],[Column1]], "M", "Monday", "T", "Tuesday", "W", "Wednesday", "R", "Thursday", "H", "Thursday", "F", "Friday"))</f>
        <v>102_Week3_Tuesday</v>
      </c>
      <c r="AE2008" s="32" t="str">
        <f>IF(LEN(Solution[[#This Row],[Available Delivery Days]]) =1, Solution[[#This Row],[Available Delivery Days]], IF(ISNUMBER(SEARCH(Solution[[#This Row],[New Delivery Day]], Solution[[#This Row],[Available Delivery Days]])), Solution[[#This Row],[New Delivery Day]], Solution[[#This Row],[Old Delivery Day]]))</f>
        <v>T</v>
      </c>
      <c r="AF2008" s="31">
        <v>79.257499999999993</v>
      </c>
      <c r="AG2008" s="31">
        <v>79.257499999999993</v>
      </c>
      <c r="AH2008" s="28" t="s">
        <v>7832</v>
      </c>
      <c r="AI2008" s="28" t="s">
        <v>932</v>
      </c>
      <c r="AJ2008" s="28" t="s">
        <v>7793</v>
      </c>
      <c r="AK2008" s="28" t="s">
        <v>7792</v>
      </c>
      <c r="AL2008" s="28" t="s">
        <v>7797</v>
      </c>
      <c r="AM2008" s="28">
        <f>_xlfn.XLOOKUP(Solution[[#This Row],[Cu_ID]],Master[cu_id],Master[Notes], "none")</f>
        <v>102</v>
      </c>
      <c r="AN2008" s="28">
        <v>0</v>
      </c>
    </row>
    <row r="2009" spans="1:40" x14ac:dyDescent="0.3">
      <c r="A2009" s="53" t="s">
        <v>11139</v>
      </c>
      <c r="B2009" s="37" t="s">
        <v>11140</v>
      </c>
      <c r="C2009" s="37" t="s">
        <v>7731</v>
      </c>
      <c r="D2009" s="28" t="s">
        <v>7719</v>
      </c>
      <c r="E2009" s="28" t="s">
        <v>7734</v>
      </c>
      <c r="F2009" s="28" t="s">
        <v>903</v>
      </c>
      <c r="G2009" s="28" t="s">
        <v>7743</v>
      </c>
      <c r="H2009" s="28" t="s">
        <v>7734</v>
      </c>
      <c r="I2009" s="28" t="s">
        <v>901</v>
      </c>
      <c r="J2009" s="28">
        <v>0</v>
      </c>
      <c r="K2009" s="35" t="s">
        <v>8232</v>
      </c>
      <c r="L2009" s="35" t="s">
        <v>11141</v>
      </c>
      <c r="M2009" s="30">
        <v>1.1761711146682501</v>
      </c>
      <c r="N2009" s="32" t="s">
        <v>16384</v>
      </c>
      <c r="O2009" s="28" t="s">
        <v>7774</v>
      </c>
      <c r="P2009" s="29">
        <v>0.47569444444444442</v>
      </c>
      <c r="Q2009" s="29">
        <v>0.47890046296296296</v>
      </c>
      <c r="R2009" s="28">
        <v>0</v>
      </c>
      <c r="S2009" s="30">
        <v>4.6166666666666671</v>
      </c>
      <c r="T2009" s="32" t="s">
        <v>11131</v>
      </c>
      <c r="U2009" s="32" t="s">
        <v>11132</v>
      </c>
      <c r="V2009" s="30">
        <v>0.62979089603454796</v>
      </c>
      <c r="W2009" s="28">
        <v>0</v>
      </c>
      <c r="X2009" s="28">
        <v>0</v>
      </c>
      <c r="Y2009" s="28" t="s">
        <v>14619</v>
      </c>
      <c r="Z2009" s="28" t="s">
        <v>16262</v>
      </c>
      <c r="AA2009" s="28">
        <v>1</v>
      </c>
      <c r="AB2009" s="28">
        <v>0</v>
      </c>
      <c r="AC2009" s="32">
        <f>Solution[[#This Row],[Old Stop]] +1</f>
        <v>1</v>
      </c>
      <c r="AD2009" s="32" t="str">
        <f>_xlfn.CONCAT(Solution[[#This Row],[Notes]],"_",Solution[[#This Row],[Week '#]],"_", _xlfn.SWITCH(Solution[[#This Row],[Column1]], "M", "Monday", "T", "Tuesday", "W", "Wednesday", "R", "Thursday", "H", "Thursday", "F", "Friday"))</f>
        <v>102_Week4_Tuesday</v>
      </c>
      <c r="AE2009" s="32" t="str">
        <f>IF(LEN(Solution[[#This Row],[Available Delivery Days]]) =1, Solution[[#This Row],[Available Delivery Days]], IF(ISNUMBER(SEARCH(Solution[[#This Row],[New Delivery Day]], Solution[[#This Row],[Available Delivery Days]])), Solution[[#This Row],[New Delivery Day]], Solution[[#This Row],[Old Delivery Day]]))</f>
        <v>T</v>
      </c>
      <c r="AF2009" s="31">
        <v>79.257499999999993</v>
      </c>
      <c r="AG2009" s="31">
        <v>79.257499999999993</v>
      </c>
      <c r="AH2009" s="28" t="s">
        <v>7832</v>
      </c>
      <c r="AI2009" s="28" t="s">
        <v>932</v>
      </c>
      <c r="AJ2009" s="28" t="s">
        <v>7793</v>
      </c>
      <c r="AK2009" s="28" t="s">
        <v>7792</v>
      </c>
      <c r="AL2009" s="28" t="s">
        <v>7797</v>
      </c>
      <c r="AM2009" s="28">
        <f>_xlfn.XLOOKUP(Solution[[#This Row],[Cu_ID]],Master[cu_id],Master[Notes], "none")</f>
        <v>102</v>
      </c>
      <c r="AN2009" s="28">
        <v>0</v>
      </c>
    </row>
    <row r="2010" spans="1:40" x14ac:dyDescent="0.3">
      <c r="A2010" s="53" t="s">
        <v>12199</v>
      </c>
      <c r="B2010" s="37" t="s">
        <v>11140</v>
      </c>
      <c r="C2010" s="37" t="s">
        <v>7748</v>
      </c>
      <c r="D2010" s="28" t="s">
        <v>7716</v>
      </c>
      <c r="E2010" s="28" t="s">
        <v>7752</v>
      </c>
      <c r="F2010" s="28" t="s">
        <v>936</v>
      </c>
      <c r="G2010" s="28" t="s">
        <v>7754</v>
      </c>
      <c r="H2010" s="28" t="s">
        <v>7752</v>
      </c>
      <c r="I2010" s="28" t="s">
        <v>901</v>
      </c>
      <c r="J2010" s="28">
        <v>0</v>
      </c>
      <c r="K2010" s="35" t="s">
        <v>8724</v>
      </c>
      <c r="L2010" s="35" t="s">
        <v>12200</v>
      </c>
      <c r="M2010" s="30">
        <v>0.33480262570083102</v>
      </c>
      <c r="N2010" s="32" t="s">
        <v>14742</v>
      </c>
      <c r="O2010" s="28" t="s">
        <v>7774</v>
      </c>
      <c r="P2010" s="29">
        <v>0.44913194444444443</v>
      </c>
      <c r="Q2010" s="29">
        <v>0.45222222222222225</v>
      </c>
      <c r="R2010" s="28">
        <v>0</v>
      </c>
      <c r="S2010" s="30">
        <v>4.458333333333333</v>
      </c>
      <c r="T2010" s="32" t="s">
        <v>12192</v>
      </c>
      <c r="U2010" s="32" t="s">
        <v>12193</v>
      </c>
      <c r="V2010" s="30">
        <v>0.30426635328670598</v>
      </c>
      <c r="W2010" s="28">
        <v>0</v>
      </c>
      <c r="X2010" s="28">
        <v>0</v>
      </c>
      <c r="Y2010" s="28" t="s">
        <v>14547</v>
      </c>
      <c r="Z2010" s="28" t="s">
        <v>14548</v>
      </c>
      <c r="AA2010" s="28">
        <v>1</v>
      </c>
      <c r="AB2010" s="28">
        <v>0</v>
      </c>
      <c r="AC2010" s="32">
        <f>Solution[[#This Row],[Old Stop]] +1</f>
        <v>1</v>
      </c>
      <c r="AD2010" s="32" t="str">
        <f>_xlfn.CONCAT(Solution[[#This Row],[Notes]],"_",Solution[[#This Row],[Week '#]],"_", _xlfn.SWITCH(Solution[[#This Row],[Column1]], "M", "Monday", "T", "Tuesday", "W", "Wednesday", "R", "Thursday", "H", "Thursday", "F", "Friday"))</f>
        <v>103_Week1_Thursday</v>
      </c>
      <c r="AE2010" s="32" t="str">
        <f>IF(LEN(Solution[[#This Row],[Available Delivery Days]]) =1, Solution[[#This Row],[Available Delivery Days]], IF(ISNUMBER(SEARCH(Solution[[#This Row],[New Delivery Day]], Solution[[#This Row],[Available Delivery Days]])), Solution[[#This Row],[New Delivery Day]], Solution[[#This Row],[Old Delivery Day]]))</f>
        <v>R</v>
      </c>
      <c r="AF2010" s="31">
        <v>152.32499999999999</v>
      </c>
      <c r="AG2010" s="31">
        <v>165.0712</v>
      </c>
      <c r="AH2010" s="28" t="s">
        <v>7832</v>
      </c>
      <c r="AI2010" s="28" t="s">
        <v>932</v>
      </c>
      <c r="AJ2010" s="28" t="s">
        <v>7793</v>
      </c>
      <c r="AK2010" s="28" t="s">
        <v>7792</v>
      </c>
      <c r="AL2010" s="28" t="s">
        <v>7797</v>
      </c>
      <c r="AM2010" s="28">
        <f>_xlfn.XLOOKUP(Solution[[#This Row],[Cu_ID]],Master[cu_id],Master[Notes], "none")</f>
        <v>103</v>
      </c>
      <c r="AN2010" s="28">
        <v>0</v>
      </c>
    </row>
    <row r="2011" spans="1:40" x14ac:dyDescent="0.3">
      <c r="A2011" s="53" t="s">
        <v>12199</v>
      </c>
      <c r="B2011" s="37" t="s">
        <v>11140</v>
      </c>
      <c r="C2011" s="37" t="s">
        <v>7748</v>
      </c>
      <c r="D2011" s="28" t="s">
        <v>7717</v>
      </c>
      <c r="E2011" s="28" t="s">
        <v>7752</v>
      </c>
      <c r="F2011" s="28" t="s">
        <v>936</v>
      </c>
      <c r="G2011" s="28" t="s">
        <v>7812</v>
      </c>
      <c r="H2011" s="28" t="s">
        <v>7752</v>
      </c>
      <c r="I2011" s="28" t="s">
        <v>901</v>
      </c>
      <c r="J2011" s="28">
        <v>0</v>
      </c>
      <c r="K2011" s="35" t="s">
        <v>8724</v>
      </c>
      <c r="L2011" s="35" t="s">
        <v>12200</v>
      </c>
      <c r="M2011" s="30">
        <v>2.67683346383274</v>
      </c>
      <c r="N2011" s="32" t="s">
        <v>15618</v>
      </c>
      <c r="O2011" s="28" t="s">
        <v>7774</v>
      </c>
      <c r="P2011" s="29">
        <v>0.53442129629629631</v>
      </c>
      <c r="Q2011" s="29">
        <v>0.53751157407407413</v>
      </c>
      <c r="R2011" s="28">
        <v>0</v>
      </c>
      <c r="S2011" s="30">
        <v>4.458333333333333</v>
      </c>
      <c r="T2011" s="32" t="s">
        <v>12192</v>
      </c>
      <c r="U2011" s="32" t="s">
        <v>12193</v>
      </c>
      <c r="V2011" s="30">
        <v>1.71930805982844</v>
      </c>
      <c r="W2011" s="28">
        <v>0</v>
      </c>
      <c r="X2011" s="28">
        <v>0</v>
      </c>
      <c r="Y2011" s="28" t="s">
        <v>14547</v>
      </c>
      <c r="Z2011" s="28" t="s">
        <v>15455</v>
      </c>
      <c r="AA2011" s="28">
        <v>1</v>
      </c>
      <c r="AB2011" s="28">
        <v>0</v>
      </c>
      <c r="AC2011" s="32">
        <f>Solution[[#This Row],[Old Stop]] +1</f>
        <v>1</v>
      </c>
      <c r="AD2011" s="32" t="str">
        <f>_xlfn.CONCAT(Solution[[#This Row],[Notes]],"_",Solution[[#This Row],[Week '#]],"_", _xlfn.SWITCH(Solution[[#This Row],[Column1]], "M", "Monday", "T", "Tuesday", "W", "Wednesday", "R", "Thursday", "H", "Thursday", "F", "Friday"))</f>
        <v>103_Week2_Thursday</v>
      </c>
      <c r="AE2011" s="32" t="str">
        <f>IF(LEN(Solution[[#This Row],[Available Delivery Days]]) =1, Solution[[#This Row],[Available Delivery Days]], IF(ISNUMBER(SEARCH(Solution[[#This Row],[New Delivery Day]], Solution[[#This Row],[Available Delivery Days]])), Solution[[#This Row],[New Delivery Day]], Solution[[#This Row],[Old Delivery Day]]))</f>
        <v>R</v>
      </c>
      <c r="AF2011" s="31">
        <v>152.32499999999999</v>
      </c>
      <c r="AG2011" s="31">
        <v>165.0712</v>
      </c>
      <c r="AH2011" s="28" t="s">
        <v>7832</v>
      </c>
      <c r="AI2011" s="28" t="s">
        <v>932</v>
      </c>
      <c r="AJ2011" s="28" t="s">
        <v>7793</v>
      </c>
      <c r="AK2011" s="28" t="s">
        <v>7792</v>
      </c>
      <c r="AL2011" s="28" t="s">
        <v>7797</v>
      </c>
      <c r="AM2011" s="28">
        <f>_xlfn.XLOOKUP(Solution[[#This Row],[Cu_ID]],Master[cu_id],Master[Notes], "none")</f>
        <v>103</v>
      </c>
      <c r="AN2011" s="28">
        <v>0</v>
      </c>
    </row>
    <row r="2012" spans="1:40" x14ac:dyDescent="0.3">
      <c r="A2012" s="53" t="s">
        <v>12199</v>
      </c>
      <c r="B2012" s="37" t="s">
        <v>11140</v>
      </c>
      <c r="C2012" s="37" t="s">
        <v>7748</v>
      </c>
      <c r="D2012" s="28" t="s">
        <v>7718</v>
      </c>
      <c r="E2012" s="28" t="s">
        <v>7752</v>
      </c>
      <c r="F2012" s="28" t="s">
        <v>936</v>
      </c>
      <c r="G2012" s="28" t="s">
        <v>7725</v>
      </c>
      <c r="H2012" s="28" t="s">
        <v>7752</v>
      </c>
      <c r="I2012" s="28" t="s">
        <v>901</v>
      </c>
      <c r="J2012" s="28">
        <v>0</v>
      </c>
      <c r="K2012" s="35" t="s">
        <v>8724</v>
      </c>
      <c r="L2012" s="35" t="s">
        <v>12200</v>
      </c>
      <c r="M2012" s="30">
        <v>0.80280771665275097</v>
      </c>
      <c r="N2012" s="32" t="s">
        <v>16115</v>
      </c>
      <c r="O2012" s="28" t="s">
        <v>7774</v>
      </c>
      <c r="P2012" s="29">
        <v>0.50312500000000004</v>
      </c>
      <c r="Q2012" s="29">
        <v>0.50621527777777775</v>
      </c>
      <c r="R2012" s="28">
        <v>0</v>
      </c>
      <c r="S2012" s="30">
        <v>4.458333333333333</v>
      </c>
      <c r="T2012" s="32" t="s">
        <v>12192</v>
      </c>
      <c r="U2012" s="32" t="s">
        <v>12193</v>
      </c>
      <c r="V2012" s="30">
        <v>0.50001213389524402</v>
      </c>
      <c r="W2012" s="28">
        <v>0</v>
      </c>
      <c r="X2012" s="28">
        <v>0</v>
      </c>
      <c r="Y2012" s="28" t="s">
        <v>14547</v>
      </c>
      <c r="Z2012" s="28" t="s">
        <v>16068</v>
      </c>
      <c r="AA2012" s="28">
        <v>1</v>
      </c>
      <c r="AB2012" s="28">
        <v>0</v>
      </c>
      <c r="AC2012" s="32">
        <f>Solution[[#This Row],[Old Stop]] +1</f>
        <v>1</v>
      </c>
      <c r="AD2012" s="32" t="str">
        <f>_xlfn.CONCAT(Solution[[#This Row],[Notes]],"_",Solution[[#This Row],[Week '#]],"_", _xlfn.SWITCH(Solution[[#This Row],[Column1]], "M", "Monday", "T", "Tuesday", "W", "Wednesday", "R", "Thursday", "H", "Thursday", "F", "Friday"))</f>
        <v>103_Week3_Thursday</v>
      </c>
      <c r="AE2012" s="32" t="str">
        <f>IF(LEN(Solution[[#This Row],[Available Delivery Days]]) =1, Solution[[#This Row],[Available Delivery Days]], IF(ISNUMBER(SEARCH(Solution[[#This Row],[New Delivery Day]], Solution[[#This Row],[Available Delivery Days]])), Solution[[#This Row],[New Delivery Day]], Solution[[#This Row],[Old Delivery Day]]))</f>
        <v>R</v>
      </c>
      <c r="AF2012" s="31">
        <v>152.32499999999999</v>
      </c>
      <c r="AG2012" s="31">
        <v>165.0712</v>
      </c>
      <c r="AH2012" s="28" t="s">
        <v>7832</v>
      </c>
      <c r="AI2012" s="28" t="s">
        <v>932</v>
      </c>
      <c r="AJ2012" s="28" t="s">
        <v>7793</v>
      </c>
      <c r="AK2012" s="28" t="s">
        <v>7792</v>
      </c>
      <c r="AL2012" s="28" t="s">
        <v>7797</v>
      </c>
      <c r="AM2012" s="28">
        <f>_xlfn.XLOOKUP(Solution[[#This Row],[Cu_ID]],Master[cu_id],Master[Notes], "none")</f>
        <v>103</v>
      </c>
      <c r="AN2012" s="28">
        <v>0</v>
      </c>
    </row>
    <row r="2013" spans="1:40" x14ac:dyDescent="0.3">
      <c r="A2013" s="53" t="s">
        <v>12199</v>
      </c>
      <c r="B2013" s="37" t="s">
        <v>11140</v>
      </c>
      <c r="C2013" s="37" t="s">
        <v>7748</v>
      </c>
      <c r="D2013" s="28" t="s">
        <v>7719</v>
      </c>
      <c r="E2013" s="28" t="s">
        <v>7752</v>
      </c>
      <c r="F2013" s="28" t="s">
        <v>936</v>
      </c>
      <c r="G2013" s="28" t="s">
        <v>7812</v>
      </c>
      <c r="H2013" s="28" t="s">
        <v>7752</v>
      </c>
      <c r="I2013" s="28" t="s">
        <v>901</v>
      </c>
      <c r="J2013" s="28">
        <v>0</v>
      </c>
      <c r="K2013" s="35" t="s">
        <v>8724</v>
      </c>
      <c r="L2013" s="35" t="s">
        <v>12200</v>
      </c>
      <c r="M2013" s="30">
        <v>2.67683346383274</v>
      </c>
      <c r="N2013" s="32" t="s">
        <v>16542</v>
      </c>
      <c r="O2013" s="28" t="s">
        <v>7774</v>
      </c>
      <c r="P2013" s="29">
        <v>0.54895833333333333</v>
      </c>
      <c r="Q2013" s="29">
        <v>0.55204861111111114</v>
      </c>
      <c r="R2013" s="28">
        <v>0</v>
      </c>
      <c r="S2013" s="30">
        <v>4.458333333333333</v>
      </c>
      <c r="T2013" s="32" t="s">
        <v>12192</v>
      </c>
      <c r="U2013" s="32" t="s">
        <v>12193</v>
      </c>
      <c r="V2013" s="30">
        <v>1.71930805982844</v>
      </c>
      <c r="W2013" s="28">
        <v>0</v>
      </c>
      <c r="X2013" s="28">
        <v>0</v>
      </c>
      <c r="Y2013" s="28" t="s">
        <v>14547</v>
      </c>
      <c r="Z2013" s="28" t="s">
        <v>16524</v>
      </c>
      <c r="AA2013" s="28">
        <v>1</v>
      </c>
      <c r="AB2013" s="28">
        <v>0</v>
      </c>
      <c r="AC2013" s="32">
        <f>Solution[[#This Row],[Old Stop]] +1</f>
        <v>1</v>
      </c>
      <c r="AD2013" s="32" t="str">
        <f>_xlfn.CONCAT(Solution[[#This Row],[Notes]],"_",Solution[[#This Row],[Week '#]],"_", _xlfn.SWITCH(Solution[[#This Row],[Column1]], "M", "Monday", "T", "Tuesday", "W", "Wednesday", "R", "Thursday", "H", "Thursday", "F", "Friday"))</f>
        <v>103_Week4_Thursday</v>
      </c>
      <c r="AE2013" s="32" t="str">
        <f>IF(LEN(Solution[[#This Row],[Available Delivery Days]]) =1, Solution[[#This Row],[Available Delivery Days]], IF(ISNUMBER(SEARCH(Solution[[#This Row],[New Delivery Day]], Solution[[#This Row],[Available Delivery Days]])), Solution[[#This Row],[New Delivery Day]], Solution[[#This Row],[Old Delivery Day]]))</f>
        <v>R</v>
      </c>
      <c r="AF2013" s="31">
        <v>152.32499999999999</v>
      </c>
      <c r="AG2013" s="31">
        <v>165.0712</v>
      </c>
      <c r="AH2013" s="28" t="s">
        <v>7832</v>
      </c>
      <c r="AI2013" s="28" t="s">
        <v>932</v>
      </c>
      <c r="AJ2013" s="28" t="s">
        <v>7793</v>
      </c>
      <c r="AK2013" s="28" t="s">
        <v>7792</v>
      </c>
      <c r="AL2013" s="28" t="s">
        <v>7797</v>
      </c>
      <c r="AM2013" s="28">
        <f>_xlfn.XLOOKUP(Solution[[#This Row],[Cu_ID]],Master[cu_id],Master[Notes], "none")</f>
        <v>103</v>
      </c>
      <c r="AN2013" s="28">
        <v>0</v>
      </c>
    </row>
    <row r="2014" spans="1:40" x14ac:dyDescent="0.3">
      <c r="A2014" s="53" t="s">
        <v>11272</v>
      </c>
      <c r="B2014" s="37" t="s">
        <v>11140</v>
      </c>
      <c r="C2014" s="37" t="s">
        <v>7722</v>
      </c>
      <c r="D2014" s="28" t="s">
        <v>7717</v>
      </c>
      <c r="E2014" s="28" t="s">
        <v>7734</v>
      </c>
      <c r="F2014" s="28" t="s">
        <v>903</v>
      </c>
      <c r="G2014" s="28" t="s">
        <v>7751</v>
      </c>
      <c r="H2014" s="28" t="s">
        <v>7734</v>
      </c>
      <c r="I2014" s="28" t="s">
        <v>901</v>
      </c>
      <c r="J2014" s="28">
        <v>0</v>
      </c>
      <c r="K2014" s="35" t="s">
        <v>8227</v>
      </c>
      <c r="L2014" s="35" t="s">
        <v>11273</v>
      </c>
      <c r="M2014" s="30">
        <v>34.241486242040999</v>
      </c>
      <c r="N2014" s="32" t="s">
        <v>15406</v>
      </c>
      <c r="O2014" s="28" t="s">
        <v>7751</v>
      </c>
      <c r="P2014" s="29">
        <v>0.37847222222222221</v>
      </c>
      <c r="Q2014" s="29">
        <v>0.37854166666666667</v>
      </c>
      <c r="R2014" s="28">
        <v>0</v>
      </c>
      <c r="S2014" s="30">
        <v>0.1</v>
      </c>
      <c r="T2014" s="32" t="s">
        <v>11274</v>
      </c>
      <c r="U2014" s="32" t="s">
        <v>11275</v>
      </c>
      <c r="V2014" s="30">
        <v>33.106900381581198</v>
      </c>
      <c r="W2014" s="28">
        <v>0</v>
      </c>
      <c r="X2014" s="28">
        <v>0</v>
      </c>
      <c r="Y2014" s="28" t="s">
        <v>14619</v>
      </c>
      <c r="Z2014" s="28" t="s">
        <v>14647</v>
      </c>
      <c r="AA2014" s="28">
        <v>1</v>
      </c>
      <c r="AB2014" s="28">
        <v>0</v>
      </c>
      <c r="AC2014" s="32">
        <f>Solution[[#This Row],[Old Stop]] +1</f>
        <v>1</v>
      </c>
      <c r="AD2014" s="32" t="str">
        <f>_xlfn.CONCAT(Solution[[#This Row],[Notes]],"_",Solution[[#This Row],[Week '#]],"_", _xlfn.SWITCH(Solution[[#This Row],[Column1]], "M", "Monday", "T", "Tuesday", "W", "Wednesday", "R", "Thursday", "H", "Thursday", "F", "Friday"))</f>
        <v>102_Week2_Tuesday</v>
      </c>
      <c r="AE2014" s="32" t="str">
        <f>IF(LEN(Solution[[#This Row],[Available Delivery Days]]) =1, Solution[[#This Row],[Available Delivery Days]], IF(ISNUMBER(SEARCH(Solution[[#This Row],[New Delivery Day]], Solution[[#This Row],[Available Delivery Days]])), Solution[[#This Row],[New Delivery Day]], Solution[[#This Row],[Old Delivery Day]]))</f>
        <v>T</v>
      </c>
      <c r="AF2014" s="31">
        <v>42.225000000000001</v>
      </c>
      <c r="AG2014" s="31">
        <v>42.225000000000001</v>
      </c>
      <c r="AH2014" s="28" t="s">
        <v>7832</v>
      </c>
      <c r="AI2014" s="28" t="s">
        <v>932</v>
      </c>
      <c r="AJ2014" s="28" t="s">
        <v>7793</v>
      </c>
      <c r="AK2014" s="28" t="s">
        <v>7792</v>
      </c>
      <c r="AL2014" s="28" t="s">
        <v>7797</v>
      </c>
      <c r="AM2014" s="28">
        <f>_xlfn.XLOOKUP(Solution[[#This Row],[Cu_ID]],Master[cu_id],Master[Notes], "none")</f>
        <v>102</v>
      </c>
      <c r="AN2014" s="28">
        <v>0</v>
      </c>
    </row>
    <row r="2015" spans="1:40" x14ac:dyDescent="0.3">
      <c r="A2015" s="53" t="s">
        <v>11272</v>
      </c>
      <c r="B2015" s="37" t="s">
        <v>11140</v>
      </c>
      <c r="C2015" s="37" t="s">
        <v>7722</v>
      </c>
      <c r="D2015" s="28" t="s">
        <v>7719</v>
      </c>
      <c r="E2015" s="28" t="s">
        <v>7734</v>
      </c>
      <c r="F2015" s="28" t="s">
        <v>903</v>
      </c>
      <c r="G2015" s="28" t="s">
        <v>7813</v>
      </c>
      <c r="H2015" s="28" t="s">
        <v>7734</v>
      </c>
      <c r="I2015" s="28" t="s">
        <v>901</v>
      </c>
      <c r="J2015" s="28">
        <v>0</v>
      </c>
      <c r="K2015" s="35" t="s">
        <v>8227</v>
      </c>
      <c r="L2015" s="35" t="s">
        <v>11273</v>
      </c>
      <c r="M2015" s="30">
        <v>1.3151546400040399</v>
      </c>
      <c r="N2015" s="32" t="s">
        <v>16393</v>
      </c>
      <c r="O2015" s="28" t="s">
        <v>7751</v>
      </c>
      <c r="P2015" s="29">
        <v>0.51388888888888884</v>
      </c>
      <c r="Q2015" s="29">
        <v>0.51395833333333329</v>
      </c>
      <c r="R2015" s="28">
        <v>0</v>
      </c>
      <c r="S2015" s="30">
        <v>0.1</v>
      </c>
      <c r="T2015" s="32" t="s">
        <v>11274</v>
      </c>
      <c r="U2015" s="32" t="s">
        <v>11275</v>
      </c>
      <c r="V2015" s="30">
        <v>0.45199905437758298</v>
      </c>
      <c r="W2015" s="28">
        <v>0</v>
      </c>
      <c r="X2015" s="28">
        <v>0</v>
      </c>
      <c r="Y2015" s="28" t="s">
        <v>14619</v>
      </c>
      <c r="Z2015" s="28" t="s">
        <v>16262</v>
      </c>
      <c r="AA2015" s="28">
        <v>1</v>
      </c>
      <c r="AB2015" s="28">
        <v>0</v>
      </c>
      <c r="AC2015" s="32">
        <f>Solution[[#This Row],[Old Stop]] +1</f>
        <v>1</v>
      </c>
      <c r="AD2015" s="32" t="str">
        <f>_xlfn.CONCAT(Solution[[#This Row],[Notes]],"_",Solution[[#This Row],[Week '#]],"_", _xlfn.SWITCH(Solution[[#This Row],[Column1]], "M", "Monday", "T", "Tuesday", "W", "Wednesday", "R", "Thursday", "H", "Thursday", "F", "Friday"))</f>
        <v>102_Week4_Tuesday</v>
      </c>
      <c r="AE2015" s="32" t="str">
        <f>IF(LEN(Solution[[#This Row],[Available Delivery Days]]) =1, Solution[[#This Row],[Available Delivery Days]], IF(ISNUMBER(SEARCH(Solution[[#This Row],[New Delivery Day]], Solution[[#This Row],[Available Delivery Days]])), Solution[[#This Row],[New Delivery Day]], Solution[[#This Row],[Old Delivery Day]]))</f>
        <v>T</v>
      </c>
      <c r="AF2015" s="31">
        <v>42.225000000000001</v>
      </c>
      <c r="AG2015" s="31">
        <v>42.225000000000001</v>
      </c>
      <c r="AH2015" s="28" t="s">
        <v>7832</v>
      </c>
      <c r="AI2015" s="28" t="s">
        <v>932</v>
      </c>
      <c r="AJ2015" s="28" t="s">
        <v>7793</v>
      </c>
      <c r="AK2015" s="28" t="s">
        <v>7792</v>
      </c>
      <c r="AL2015" s="28" t="s">
        <v>7797</v>
      </c>
      <c r="AM2015" s="28">
        <f>_xlfn.XLOOKUP(Solution[[#This Row],[Cu_ID]],Master[cu_id],Master[Notes], "none")</f>
        <v>102</v>
      </c>
      <c r="AN2015" s="28">
        <v>0</v>
      </c>
    </row>
    <row r="2016" spans="1:40" x14ac:dyDescent="0.3">
      <c r="A2016" s="53" t="s">
        <v>12037</v>
      </c>
      <c r="B2016" s="37" t="s">
        <v>11140</v>
      </c>
      <c r="C2016" s="37" t="s">
        <v>7733</v>
      </c>
      <c r="D2016" s="28" t="s">
        <v>7716</v>
      </c>
      <c r="E2016" s="28" t="s">
        <v>7734</v>
      </c>
      <c r="F2016" s="28" t="s">
        <v>903</v>
      </c>
      <c r="G2016" s="28" t="s">
        <v>7733</v>
      </c>
      <c r="H2016" s="28" t="s">
        <v>7734</v>
      </c>
      <c r="I2016" s="28" t="s">
        <v>903</v>
      </c>
      <c r="J2016" s="28">
        <v>162</v>
      </c>
      <c r="K2016" s="35" t="s">
        <v>8336</v>
      </c>
      <c r="L2016" s="35" t="s">
        <v>12038</v>
      </c>
      <c r="M2016" s="30">
        <v>0.144650438800454</v>
      </c>
      <c r="N2016" s="32" t="s">
        <v>14881</v>
      </c>
      <c r="O2016" s="28" t="s">
        <v>7774</v>
      </c>
      <c r="P2016" s="29">
        <v>0.28525462962962961</v>
      </c>
      <c r="Q2016" s="29">
        <v>0.29216435185185186</v>
      </c>
      <c r="R2016" s="28">
        <v>0</v>
      </c>
      <c r="S2016" s="30">
        <v>9.9500000000000011</v>
      </c>
      <c r="T2016" s="32" t="s">
        <v>12039</v>
      </c>
      <c r="U2016" s="32" t="s">
        <v>12040</v>
      </c>
      <c r="V2016" s="30">
        <v>9.6275606548897497E-2</v>
      </c>
      <c r="W2016" s="28">
        <v>0</v>
      </c>
      <c r="X2016" s="28">
        <v>0</v>
      </c>
      <c r="Y2016" s="28" t="s">
        <v>14619</v>
      </c>
      <c r="Z2016" s="28" t="s">
        <v>14620</v>
      </c>
      <c r="AA2016" s="28">
        <v>1</v>
      </c>
      <c r="AB2016" s="28">
        <v>0</v>
      </c>
      <c r="AC2016" s="32">
        <f>Solution[[#This Row],[Old Stop]] +1</f>
        <v>163</v>
      </c>
      <c r="AD2016" s="32" t="str">
        <f>_xlfn.CONCAT(Solution[[#This Row],[Notes]],"_",Solution[[#This Row],[Week '#]],"_", _xlfn.SWITCH(Solution[[#This Row],[Column1]], "M", "Monday", "T", "Tuesday", "W", "Wednesday", "R", "Thursday", "H", "Thursday", "F", "Friday"))</f>
        <v>102_Week1_Tuesday</v>
      </c>
      <c r="AE2016" s="32" t="str">
        <f>IF(LEN(Solution[[#This Row],[Available Delivery Days]]) =1, Solution[[#This Row],[Available Delivery Days]], IF(ISNUMBER(SEARCH(Solution[[#This Row],[New Delivery Day]], Solution[[#This Row],[Available Delivery Days]])), Solution[[#This Row],[New Delivery Day]], Solution[[#This Row],[Old Delivery Day]]))</f>
        <v>T</v>
      </c>
      <c r="AF2016" s="31">
        <v>81.174999999999997</v>
      </c>
      <c r="AG2016" s="31">
        <v>81.174999999999997</v>
      </c>
      <c r="AH2016" s="28" t="s">
        <v>7832</v>
      </c>
      <c r="AI2016" s="28" t="s">
        <v>932</v>
      </c>
      <c r="AJ2016" s="28" t="s">
        <v>7793</v>
      </c>
      <c r="AK2016" s="28" t="s">
        <v>7793</v>
      </c>
      <c r="AL2016" s="28" t="s">
        <v>7797</v>
      </c>
      <c r="AM2016" s="28">
        <f>_xlfn.XLOOKUP(Solution[[#This Row],[Cu_ID]],Master[cu_id],Master[Notes], "none")</f>
        <v>102</v>
      </c>
      <c r="AN2016" s="28"/>
    </row>
    <row r="2017" spans="1:40" x14ac:dyDescent="0.3">
      <c r="A2017" s="53" t="s">
        <v>12037</v>
      </c>
      <c r="B2017" s="37" t="s">
        <v>11140</v>
      </c>
      <c r="C2017" s="37" t="s">
        <v>7733</v>
      </c>
      <c r="D2017" s="28" t="s">
        <v>7717</v>
      </c>
      <c r="E2017" s="28" t="s">
        <v>7734</v>
      </c>
      <c r="F2017" s="28" t="s">
        <v>903</v>
      </c>
      <c r="G2017" s="28" t="s">
        <v>7775</v>
      </c>
      <c r="H2017" s="28" t="s">
        <v>7734</v>
      </c>
      <c r="I2017" s="28" t="s">
        <v>903</v>
      </c>
      <c r="J2017" s="28">
        <v>162</v>
      </c>
      <c r="K2017" s="35" t="s">
        <v>8336</v>
      </c>
      <c r="L2017" s="35" t="s">
        <v>12038</v>
      </c>
      <c r="M2017" s="30">
        <v>0.291330160573125</v>
      </c>
      <c r="N2017" s="32" t="s">
        <v>14882</v>
      </c>
      <c r="O2017" s="28" t="s">
        <v>7774</v>
      </c>
      <c r="P2017" s="29">
        <v>0.5700925925925926</v>
      </c>
      <c r="Q2017" s="29">
        <v>0.57700231481481479</v>
      </c>
      <c r="R2017" s="28">
        <v>0</v>
      </c>
      <c r="S2017" s="30">
        <v>9.9500000000000011</v>
      </c>
      <c r="T2017" s="32" t="s">
        <v>12039</v>
      </c>
      <c r="U2017" s="32" t="s">
        <v>12040</v>
      </c>
      <c r="V2017" s="30">
        <v>0.149921576849875</v>
      </c>
      <c r="W2017" s="28">
        <v>0</v>
      </c>
      <c r="X2017" s="28">
        <v>0</v>
      </c>
      <c r="Y2017" s="28" t="s">
        <v>14619</v>
      </c>
      <c r="Z2017" s="28" t="s">
        <v>14647</v>
      </c>
      <c r="AA2017" s="28">
        <v>1</v>
      </c>
      <c r="AB2017" s="28">
        <v>0</v>
      </c>
      <c r="AC2017" s="32">
        <f>Solution[[#This Row],[Old Stop]] +1</f>
        <v>163</v>
      </c>
      <c r="AD2017" s="32" t="str">
        <f>_xlfn.CONCAT(Solution[[#This Row],[Notes]],"_",Solution[[#This Row],[Week '#]],"_", _xlfn.SWITCH(Solution[[#This Row],[Column1]], "M", "Monday", "T", "Tuesday", "W", "Wednesday", "R", "Thursday", "H", "Thursday", "F", "Friday"))</f>
        <v>102_Week2_Tuesday</v>
      </c>
      <c r="AE2017" s="32" t="str">
        <f>IF(LEN(Solution[[#This Row],[Available Delivery Days]]) =1, Solution[[#This Row],[Available Delivery Days]], IF(ISNUMBER(SEARCH(Solution[[#This Row],[New Delivery Day]], Solution[[#This Row],[Available Delivery Days]])), Solution[[#This Row],[New Delivery Day]], Solution[[#This Row],[Old Delivery Day]]))</f>
        <v>T</v>
      </c>
      <c r="AF2017" s="31">
        <v>81.174999999999997</v>
      </c>
      <c r="AG2017" s="31">
        <v>81.174999999999997</v>
      </c>
      <c r="AH2017" s="28" t="s">
        <v>7832</v>
      </c>
      <c r="AI2017" s="28" t="s">
        <v>932</v>
      </c>
      <c r="AJ2017" s="28" t="s">
        <v>7793</v>
      </c>
      <c r="AK2017" s="28" t="s">
        <v>7793</v>
      </c>
      <c r="AL2017" s="28" t="s">
        <v>7797</v>
      </c>
      <c r="AM2017" s="28">
        <f>_xlfn.XLOOKUP(Solution[[#This Row],[Cu_ID]],Master[cu_id],Master[Notes], "none")</f>
        <v>102</v>
      </c>
      <c r="AN2017" s="28"/>
    </row>
    <row r="2018" spans="1:40" x14ac:dyDescent="0.3">
      <c r="A2018" s="53" t="s">
        <v>12037</v>
      </c>
      <c r="B2018" s="37" t="s">
        <v>11140</v>
      </c>
      <c r="C2018" s="37" t="s">
        <v>7733</v>
      </c>
      <c r="D2018" s="28" t="s">
        <v>7718</v>
      </c>
      <c r="E2018" s="28" t="s">
        <v>7734</v>
      </c>
      <c r="F2018" s="28" t="s">
        <v>903</v>
      </c>
      <c r="G2018" s="28" t="s">
        <v>7748</v>
      </c>
      <c r="H2018" s="28" t="s">
        <v>7734</v>
      </c>
      <c r="I2018" s="28" t="s">
        <v>903</v>
      </c>
      <c r="J2018" s="28">
        <v>162</v>
      </c>
      <c r="K2018" s="35" t="s">
        <v>8336</v>
      </c>
      <c r="L2018" s="35" t="s">
        <v>12038</v>
      </c>
      <c r="M2018" s="30">
        <v>0.144650438800454</v>
      </c>
      <c r="N2018" s="32" t="s">
        <v>15806</v>
      </c>
      <c r="O2018" s="28" t="s">
        <v>7774</v>
      </c>
      <c r="P2018" s="29">
        <v>0.29907407407407405</v>
      </c>
      <c r="Q2018" s="29">
        <v>0.3059837962962963</v>
      </c>
      <c r="R2018" s="28">
        <v>0</v>
      </c>
      <c r="S2018" s="30">
        <v>9.9500000000000011</v>
      </c>
      <c r="T2018" s="32" t="s">
        <v>12039</v>
      </c>
      <c r="U2018" s="32" t="s">
        <v>12040</v>
      </c>
      <c r="V2018" s="30">
        <v>9.6275606548897497E-2</v>
      </c>
      <c r="W2018" s="28">
        <v>0</v>
      </c>
      <c r="X2018" s="28">
        <v>0</v>
      </c>
      <c r="Y2018" s="28" t="s">
        <v>14619</v>
      </c>
      <c r="Z2018" s="28" t="s">
        <v>15708</v>
      </c>
      <c r="AA2018" s="28">
        <v>1</v>
      </c>
      <c r="AB2018" s="28">
        <v>0</v>
      </c>
      <c r="AC2018" s="32">
        <f>Solution[[#This Row],[Old Stop]] +1</f>
        <v>163</v>
      </c>
      <c r="AD2018" s="32" t="str">
        <f>_xlfn.CONCAT(Solution[[#This Row],[Notes]],"_",Solution[[#This Row],[Week '#]],"_", _xlfn.SWITCH(Solution[[#This Row],[Column1]], "M", "Monday", "T", "Tuesday", "W", "Wednesday", "R", "Thursday", "H", "Thursday", "F", "Friday"))</f>
        <v>102_Week3_Tuesday</v>
      </c>
      <c r="AE2018" s="32" t="str">
        <f>IF(LEN(Solution[[#This Row],[Available Delivery Days]]) =1, Solution[[#This Row],[Available Delivery Days]], IF(ISNUMBER(SEARCH(Solution[[#This Row],[New Delivery Day]], Solution[[#This Row],[Available Delivery Days]])), Solution[[#This Row],[New Delivery Day]], Solution[[#This Row],[Old Delivery Day]]))</f>
        <v>T</v>
      </c>
      <c r="AF2018" s="31">
        <v>81.174999999999997</v>
      </c>
      <c r="AG2018" s="31">
        <v>81.174999999999997</v>
      </c>
      <c r="AH2018" s="28" t="s">
        <v>7832</v>
      </c>
      <c r="AI2018" s="28" t="s">
        <v>932</v>
      </c>
      <c r="AJ2018" s="28" t="s">
        <v>7793</v>
      </c>
      <c r="AK2018" s="28" t="s">
        <v>7793</v>
      </c>
      <c r="AL2018" s="28" t="s">
        <v>7797</v>
      </c>
      <c r="AM2018" s="28">
        <f>_xlfn.XLOOKUP(Solution[[#This Row],[Cu_ID]],Master[cu_id],Master[Notes], "none")</f>
        <v>102</v>
      </c>
      <c r="AN2018" s="28"/>
    </row>
    <row r="2019" spans="1:40" x14ac:dyDescent="0.3">
      <c r="A2019" s="53" t="s">
        <v>12037</v>
      </c>
      <c r="B2019" s="37" t="s">
        <v>11140</v>
      </c>
      <c r="C2019" s="37" t="s">
        <v>7733</v>
      </c>
      <c r="D2019" s="28" t="s">
        <v>7719</v>
      </c>
      <c r="E2019" s="28" t="s">
        <v>7734</v>
      </c>
      <c r="F2019" s="28" t="s">
        <v>903</v>
      </c>
      <c r="G2019" s="28" t="s">
        <v>7748</v>
      </c>
      <c r="H2019" s="28" t="s">
        <v>7734</v>
      </c>
      <c r="I2019" s="28" t="s">
        <v>903</v>
      </c>
      <c r="J2019" s="28">
        <v>162</v>
      </c>
      <c r="K2019" s="35" t="s">
        <v>8336</v>
      </c>
      <c r="L2019" s="35" t="s">
        <v>12038</v>
      </c>
      <c r="M2019" s="30">
        <v>1.5484148506075099</v>
      </c>
      <c r="N2019" s="32" t="s">
        <v>16418</v>
      </c>
      <c r="O2019" s="28" t="s">
        <v>7774</v>
      </c>
      <c r="P2019" s="29">
        <v>0.31542824074074072</v>
      </c>
      <c r="Q2019" s="29">
        <v>0.32233796296296297</v>
      </c>
      <c r="R2019" s="28">
        <v>0</v>
      </c>
      <c r="S2019" s="30">
        <v>9.9500000000000011</v>
      </c>
      <c r="T2019" s="32" t="s">
        <v>12039</v>
      </c>
      <c r="U2019" s="32" t="s">
        <v>12040</v>
      </c>
      <c r="V2019" s="30">
        <v>0.70219208697447599</v>
      </c>
      <c r="W2019" s="28">
        <v>0</v>
      </c>
      <c r="X2019" s="28">
        <v>0</v>
      </c>
      <c r="Y2019" s="28" t="s">
        <v>14619</v>
      </c>
      <c r="Z2019" s="28" t="s">
        <v>16262</v>
      </c>
      <c r="AA2019" s="28">
        <v>1</v>
      </c>
      <c r="AB2019" s="28">
        <v>0</v>
      </c>
      <c r="AC2019" s="32">
        <f>Solution[[#This Row],[Old Stop]] +1</f>
        <v>163</v>
      </c>
      <c r="AD2019" s="32" t="str">
        <f>_xlfn.CONCAT(Solution[[#This Row],[Notes]],"_",Solution[[#This Row],[Week '#]],"_", _xlfn.SWITCH(Solution[[#This Row],[Column1]], "M", "Monday", "T", "Tuesday", "W", "Wednesday", "R", "Thursday", "H", "Thursday", "F", "Friday"))</f>
        <v>102_Week4_Tuesday</v>
      </c>
      <c r="AE2019" s="32" t="str">
        <f>IF(LEN(Solution[[#This Row],[Available Delivery Days]]) =1, Solution[[#This Row],[Available Delivery Days]], IF(ISNUMBER(SEARCH(Solution[[#This Row],[New Delivery Day]], Solution[[#This Row],[Available Delivery Days]])), Solution[[#This Row],[New Delivery Day]], Solution[[#This Row],[Old Delivery Day]]))</f>
        <v>T</v>
      </c>
      <c r="AF2019" s="31">
        <v>81.174999999999997</v>
      </c>
      <c r="AG2019" s="31">
        <v>81.174999999999997</v>
      </c>
      <c r="AH2019" s="28" t="s">
        <v>7832</v>
      </c>
      <c r="AI2019" s="28" t="s">
        <v>932</v>
      </c>
      <c r="AJ2019" s="28" t="s">
        <v>7793</v>
      </c>
      <c r="AK2019" s="28" t="s">
        <v>7793</v>
      </c>
      <c r="AL2019" s="28" t="s">
        <v>7797</v>
      </c>
      <c r="AM2019" s="28">
        <f>_xlfn.XLOOKUP(Solution[[#This Row],[Cu_ID]],Master[cu_id],Master[Notes], "none")</f>
        <v>102</v>
      </c>
      <c r="AN2019" s="28"/>
    </row>
    <row r="2020" spans="1:40" x14ac:dyDescent="0.3">
      <c r="A2020" s="53" t="s">
        <v>13832</v>
      </c>
      <c r="B2020" s="37" t="s">
        <v>11140</v>
      </c>
      <c r="C2020" s="37" t="s">
        <v>7728</v>
      </c>
      <c r="D2020" s="28" t="s">
        <v>7716</v>
      </c>
      <c r="E2020" s="28" t="s">
        <v>7734</v>
      </c>
      <c r="F2020" s="28" t="s">
        <v>900</v>
      </c>
      <c r="G2020" s="28" t="s">
        <v>7756</v>
      </c>
      <c r="H2020" s="28" t="s">
        <v>7734</v>
      </c>
      <c r="I2020" s="28" t="s">
        <v>902</v>
      </c>
      <c r="J2020" s="28">
        <v>130</v>
      </c>
      <c r="K2020" s="35" t="s">
        <v>8645</v>
      </c>
      <c r="L2020" s="35" t="s">
        <v>13833</v>
      </c>
      <c r="M2020" s="30">
        <v>2.9879302978515598</v>
      </c>
      <c r="N2020" s="32" t="s">
        <v>14840</v>
      </c>
      <c r="O2020" s="28" t="s">
        <v>7756</v>
      </c>
      <c r="P2020" s="29">
        <v>0.3263888888888889</v>
      </c>
      <c r="Q2020" s="29">
        <v>0.32649305555555558</v>
      </c>
      <c r="R2020" s="28">
        <v>0</v>
      </c>
      <c r="S2020" s="30">
        <v>0.15</v>
      </c>
      <c r="T2020" s="32" t="s">
        <v>13834</v>
      </c>
      <c r="U2020" s="32" t="s">
        <v>13835</v>
      </c>
      <c r="V2020" s="30">
        <v>0.76887764598388697</v>
      </c>
      <c r="W2020" s="28">
        <v>0</v>
      </c>
      <c r="X2020" s="28">
        <v>0</v>
      </c>
      <c r="Y2020" s="28" t="s">
        <v>14645</v>
      </c>
      <c r="Z2020" s="28" t="s">
        <v>14646</v>
      </c>
      <c r="AA2020" s="28">
        <v>1</v>
      </c>
      <c r="AB2020" s="28">
        <v>0</v>
      </c>
      <c r="AC2020" s="32">
        <f>Solution[[#This Row],[Old Stop]] +1</f>
        <v>131</v>
      </c>
      <c r="AD2020" s="32" t="str">
        <f>_xlfn.CONCAT(Solution[[#This Row],[Notes]],"_",Solution[[#This Row],[Week '#]],"_", _xlfn.SWITCH(Solution[[#This Row],[Column1]], "M", "Monday", "T", "Tuesday", "W", "Wednesday", "R", "Thursday", "H", "Thursday", "F", "Friday"))</f>
        <v>102_Week1_Wednesday</v>
      </c>
      <c r="AE2020" s="32" t="str">
        <f>IF(LEN(Solution[[#This Row],[Available Delivery Days]]) =1, Solution[[#This Row],[Available Delivery Days]], IF(ISNUMBER(SEARCH(Solution[[#This Row],[New Delivery Day]], Solution[[#This Row],[Available Delivery Days]])), Solution[[#This Row],[New Delivery Day]], Solution[[#This Row],[Old Delivery Day]]))</f>
        <v>W</v>
      </c>
      <c r="AF2020" s="31">
        <v>31.864999999999998</v>
      </c>
      <c r="AG2020" s="31">
        <v>24.754999999999999</v>
      </c>
      <c r="AH2020" s="28" t="s">
        <v>7832</v>
      </c>
      <c r="AI2020" s="28" t="s">
        <v>932</v>
      </c>
      <c r="AJ2020" s="28" t="s">
        <v>7793</v>
      </c>
      <c r="AK2020" s="28" t="s">
        <v>7792</v>
      </c>
      <c r="AL2020" s="28" t="s">
        <v>7797</v>
      </c>
      <c r="AM2020" s="28" t="str">
        <f>_xlfn.XLOOKUP(Solution[[#This Row],[Cu_ID]],Master[cu_id],Master[Notes], "none")</f>
        <v>102</v>
      </c>
      <c r="AN2020" s="28">
        <v>0</v>
      </c>
    </row>
    <row r="2021" spans="1:40" x14ac:dyDescent="0.3">
      <c r="A2021" s="53" t="s">
        <v>13832</v>
      </c>
      <c r="B2021" s="37" t="s">
        <v>11140</v>
      </c>
      <c r="C2021" s="37" t="s">
        <v>7728</v>
      </c>
      <c r="D2021" s="28" t="s">
        <v>7718</v>
      </c>
      <c r="E2021" s="28" t="s">
        <v>7734</v>
      </c>
      <c r="F2021" s="28" t="s">
        <v>900</v>
      </c>
      <c r="G2021" s="28" t="s">
        <v>7764</v>
      </c>
      <c r="H2021" s="28" t="s">
        <v>7734</v>
      </c>
      <c r="I2021" s="28" t="s">
        <v>902</v>
      </c>
      <c r="J2021" s="28">
        <v>130</v>
      </c>
      <c r="K2021" s="35" t="s">
        <v>8645</v>
      </c>
      <c r="L2021" s="35" t="s">
        <v>13833</v>
      </c>
      <c r="M2021" s="30">
        <v>2.9879302978515598</v>
      </c>
      <c r="N2021" s="32" t="s">
        <v>15757</v>
      </c>
      <c r="O2021" s="28" t="s">
        <v>7756</v>
      </c>
      <c r="P2021" s="29">
        <v>0.36876157407407406</v>
      </c>
      <c r="Q2021" s="29">
        <v>0.36886574074074074</v>
      </c>
      <c r="R2021" s="28">
        <v>0</v>
      </c>
      <c r="S2021" s="30">
        <v>0.15</v>
      </c>
      <c r="T2021" s="32" t="s">
        <v>13834</v>
      </c>
      <c r="U2021" s="32" t="s">
        <v>13835</v>
      </c>
      <c r="V2021" s="30">
        <v>0.76887764598388697</v>
      </c>
      <c r="W2021" s="28">
        <v>0</v>
      </c>
      <c r="X2021" s="28">
        <v>0</v>
      </c>
      <c r="Y2021" s="28" t="s">
        <v>14645</v>
      </c>
      <c r="Z2021" s="28" t="s">
        <v>15752</v>
      </c>
      <c r="AA2021" s="28">
        <v>1</v>
      </c>
      <c r="AB2021" s="28">
        <v>0</v>
      </c>
      <c r="AC2021" s="32">
        <f>Solution[[#This Row],[Old Stop]] +1</f>
        <v>131</v>
      </c>
      <c r="AD2021" s="32" t="str">
        <f>_xlfn.CONCAT(Solution[[#This Row],[Notes]],"_",Solution[[#This Row],[Week '#]],"_", _xlfn.SWITCH(Solution[[#This Row],[Column1]], "M", "Monday", "T", "Tuesday", "W", "Wednesday", "R", "Thursday", "H", "Thursday", "F", "Friday"))</f>
        <v>102_Week3_Wednesday</v>
      </c>
      <c r="AE2021" s="32" t="str">
        <f>IF(LEN(Solution[[#This Row],[Available Delivery Days]]) =1, Solution[[#This Row],[Available Delivery Days]], IF(ISNUMBER(SEARCH(Solution[[#This Row],[New Delivery Day]], Solution[[#This Row],[Available Delivery Days]])), Solution[[#This Row],[New Delivery Day]], Solution[[#This Row],[Old Delivery Day]]))</f>
        <v>W</v>
      </c>
      <c r="AF2021" s="31">
        <v>31.864999999999998</v>
      </c>
      <c r="AG2021" s="31">
        <v>24.754999999999999</v>
      </c>
      <c r="AH2021" s="28" t="s">
        <v>7832</v>
      </c>
      <c r="AI2021" s="28" t="s">
        <v>932</v>
      </c>
      <c r="AJ2021" s="28" t="s">
        <v>7793</v>
      </c>
      <c r="AK2021" s="28" t="s">
        <v>7792</v>
      </c>
      <c r="AL2021" s="28" t="s">
        <v>7797</v>
      </c>
      <c r="AM2021" s="28" t="str">
        <f>_xlfn.XLOOKUP(Solution[[#This Row],[Cu_ID]],Master[cu_id],Master[Notes], "none")</f>
        <v>102</v>
      </c>
      <c r="AN2021" s="28">
        <v>0</v>
      </c>
    </row>
    <row r="2022" spans="1:40" x14ac:dyDescent="0.3">
      <c r="A2022" s="53" t="s">
        <v>12432</v>
      </c>
      <c r="B2022" s="37" t="s">
        <v>11140</v>
      </c>
      <c r="C2022" s="37" t="s">
        <v>7774</v>
      </c>
      <c r="D2022" s="28" t="s">
        <v>7716</v>
      </c>
      <c r="E2022" s="28" t="s">
        <v>11016</v>
      </c>
      <c r="F2022" s="28" t="s">
        <v>936</v>
      </c>
      <c r="G2022" s="28" t="s">
        <v>7748</v>
      </c>
      <c r="H2022" s="28" t="s">
        <v>7752</v>
      </c>
      <c r="I2022" s="28" t="s">
        <v>902</v>
      </c>
      <c r="J2022" s="28">
        <v>1</v>
      </c>
      <c r="K2022" s="35" t="s">
        <v>9023</v>
      </c>
      <c r="L2022" s="35" t="s">
        <v>12433</v>
      </c>
      <c r="M2022" s="30">
        <v>0.33690175414085399</v>
      </c>
      <c r="N2022" s="32" t="s">
        <v>14994</v>
      </c>
      <c r="O2022" s="28" t="s">
        <v>7774</v>
      </c>
      <c r="P2022" s="29">
        <v>0.33847222222222223</v>
      </c>
      <c r="Q2022" s="29">
        <v>0.34072916666666669</v>
      </c>
      <c r="R2022" s="28">
        <v>0</v>
      </c>
      <c r="S2022" s="30">
        <v>3.2416666666666667</v>
      </c>
      <c r="T2022" s="32" t="s">
        <v>12434</v>
      </c>
      <c r="U2022" s="32" t="s">
        <v>12435</v>
      </c>
      <c r="V2022" s="30">
        <v>0.178846730156213</v>
      </c>
      <c r="W2022" s="28">
        <v>0</v>
      </c>
      <c r="X2022" s="28">
        <v>0</v>
      </c>
      <c r="Y2022" s="28" t="s">
        <v>14629</v>
      </c>
      <c r="Z2022" s="28" t="s">
        <v>14630</v>
      </c>
      <c r="AA2022" s="28">
        <v>1</v>
      </c>
      <c r="AB2022" s="28">
        <v>0</v>
      </c>
      <c r="AC2022" s="32">
        <f>Solution[[#This Row],[Old Stop]] +1</f>
        <v>2</v>
      </c>
      <c r="AD2022" s="32" t="str">
        <f>_xlfn.CONCAT(Solution[[#This Row],[Notes]],"_",Solution[[#This Row],[Week '#]],"_", _xlfn.SWITCH(Solution[[#This Row],[Column1]], "M", "Monday", "T", "Tuesday", "W", "Wednesday", "R", "Thursday", "H", "Thursday", "F", "Friday"))</f>
        <v>105_Week1_Thursday</v>
      </c>
      <c r="AE2022" s="32" t="str">
        <f>IF(LEN(Solution[[#This Row],[Available Delivery Days]]) =1, Solution[[#This Row],[Available Delivery Days]], IF(ISNUMBER(SEARCH(Solution[[#This Row],[New Delivery Day]], Solution[[#This Row],[Available Delivery Days]])), Solution[[#This Row],[New Delivery Day]], Solution[[#This Row],[Old Delivery Day]]))</f>
        <v>R</v>
      </c>
      <c r="AF2022" s="31">
        <v>47.41</v>
      </c>
      <c r="AG2022" s="31">
        <v>47.41</v>
      </c>
      <c r="AH2022" s="28" t="s">
        <v>7832</v>
      </c>
      <c r="AI2022" s="28" t="s">
        <v>932</v>
      </c>
      <c r="AJ2022" s="28" t="s">
        <v>7792</v>
      </c>
      <c r="AK2022" s="28" t="s">
        <v>7792</v>
      </c>
      <c r="AL2022" s="28" t="s">
        <v>7797</v>
      </c>
      <c r="AM2022" s="28">
        <f>_xlfn.XLOOKUP(Solution[[#This Row],[Cu_ID]],Master[cu_id],Master[Notes], "none")</f>
        <v>105</v>
      </c>
      <c r="AN2022" s="28">
        <v>0</v>
      </c>
    </row>
    <row r="2023" spans="1:40" x14ac:dyDescent="0.3">
      <c r="A2023" s="53" t="s">
        <v>12432</v>
      </c>
      <c r="B2023" s="37" t="s">
        <v>11140</v>
      </c>
      <c r="C2023" s="37" t="s">
        <v>7774</v>
      </c>
      <c r="D2023" s="28" t="s">
        <v>7717</v>
      </c>
      <c r="E2023" s="28" t="s">
        <v>11016</v>
      </c>
      <c r="F2023" s="28" t="s">
        <v>936</v>
      </c>
      <c r="G2023" s="28" t="s">
        <v>7811</v>
      </c>
      <c r="H2023" s="28" t="s">
        <v>7752</v>
      </c>
      <c r="I2023" s="28" t="s">
        <v>902</v>
      </c>
      <c r="J2023" s="28">
        <v>1</v>
      </c>
      <c r="K2023" s="35" t="s">
        <v>9023</v>
      </c>
      <c r="L2023" s="35" t="s">
        <v>12433</v>
      </c>
      <c r="M2023" s="30">
        <v>6.1979820523411</v>
      </c>
      <c r="N2023" s="32" t="s">
        <v>15439</v>
      </c>
      <c r="O2023" s="28" t="s">
        <v>7774</v>
      </c>
      <c r="P2023" s="29">
        <v>0.58511574074074069</v>
      </c>
      <c r="Q2023" s="29">
        <v>0.58737268518518515</v>
      </c>
      <c r="R2023" s="28">
        <v>0</v>
      </c>
      <c r="S2023" s="30">
        <v>3.2416666666666667</v>
      </c>
      <c r="T2023" s="32" t="s">
        <v>12434</v>
      </c>
      <c r="U2023" s="32" t="s">
        <v>12435</v>
      </c>
      <c r="V2023" s="30">
        <v>5.5460222395897301</v>
      </c>
      <c r="W2023" s="28">
        <v>0</v>
      </c>
      <c r="X2023" s="28">
        <v>0</v>
      </c>
      <c r="Y2023" s="28" t="s">
        <v>14629</v>
      </c>
      <c r="Z2023" s="28" t="s">
        <v>14911</v>
      </c>
      <c r="AA2023" s="28">
        <v>1</v>
      </c>
      <c r="AB2023" s="28">
        <v>0</v>
      </c>
      <c r="AC2023" s="32">
        <f>Solution[[#This Row],[Old Stop]] +1</f>
        <v>2</v>
      </c>
      <c r="AD2023" s="32" t="str">
        <f>_xlfn.CONCAT(Solution[[#This Row],[Notes]],"_",Solution[[#This Row],[Week '#]],"_", _xlfn.SWITCH(Solution[[#This Row],[Column1]], "M", "Monday", "T", "Tuesday", "W", "Wednesday", "R", "Thursday", "H", "Thursday", "F", "Friday"))</f>
        <v>105_Week2_Thursday</v>
      </c>
      <c r="AE2023" s="32" t="str">
        <f>IF(LEN(Solution[[#This Row],[Available Delivery Days]]) =1, Solution[[#This Row],[Available Delivery Days]], IF(ISNUMBER(SEARCH(Solution[[#This Row],[New Delivery Day]], Solution[[#This Row],[Available Delivery Days]])), Solution[[#This Row],[New Delivery Day]], Solution[[#This Row],[Old Delivery Day]]))</f>
        <v>R</v>
      </c>
      <c r="AF2023" s="31">
        <v>47.41</v>
      </c>
      <c r="AG2023" s="31">
        <v>47.41</v>
      </c>
      <c r="AH2023" s="28" t="s">
        <v>7832</v>
      </c>
      <c r="AI2023" s="28" t="s">
        <v>932</v>
      </c>
      <c r="AJ2023" s="28" t="s">
        <v>7792</v>
      </c>
      <c r="AK2023" s="28" t="s">
        <v>7792</v>
      </c>
      <c r="AL2023" s="28" t="s">
        <v>7797</v>
      </c>
      <c r="AM2023" s="28">
        <f>_xlfn.XLOOKUP(Solution[[#This Row],[Cu_ID]],Master[cu_id],Master[Notes], "none")</f>
        <v>105</v>
      </c>
      <c r="AN2023" s="28">
        <v>0</v>
      </c>
    </row>
    <row r="2024" spans="1:40" x14ac:dyDescent="0.3">
      <c r="A2024" s="53" t="s">
        <v>12432</v>
      </c>
      <c r="B2024" s="37" t="s">
        <v>11140</v>
      </c>
      <c r="C2024" s="37" t="s">
        <v>7774</v>
      </c>
      <c r="D2024" s="28" t="s">
        <v>7718</v>
      </c>
      <c r="E2024" s="28" t="s">
        <v>11016</v>
      </c>
      <c r="F2024" s="28" t="s">
        <v>936</v>
      </c>
      <c r="G2024" s="28" t="s">
        <v>7813</v>
      </c>
      <c r="H2024" s="28" t="s">
        <v>7752</v>
      </c>
      <c r="I2024" s="28" t="s">
        <v>902</v>
      </c>
      <c r="J2024" s="28">
        <v>1</v>
      </c>
      <c r="K2024" s="35" t="s">
        <v>9023</v>
      </c>
      <c r="L2024" s="35" t="s">
        <v>12433</v>
      </c>
      <c r="M2024" s="30">
        <v>5.2773832399398097</v>
      </c>
      <c r="N2024" s="32" t="s">
        <v>16127</v>
      </c>
      <c r="O2024" s="28" t="s">
        <v>7774</v>
      </c>
      <c r="P2024" s="29">
        <v>0.5668171296296296</v>
      </c>
      <c r="Q2024" s="29">
        <v>0.56907407407407407</v>
      </c>
      <c r="R2024" s="28">
        <v>0</v>
      </c>
      <c r="S2024" s="30">
        <v>3.2416666666666667</v>
      </c>
      <c r="T2024" s="32" t="s">
        <v>12434</v>
      </c>
      <c r="U2024" s="32" t="s">
        <v>12435</v>
      </c>
      <c r="V2024" s="30">
        <v>4.42162897818414</v>
      </c>
      <c r="W2024" s="28">
        <v>0</v>
      </c>
      <c r="X2024" s="28">
        <v>0</v>
      </c>
      <c r="Y2024" s="28" t="s">
        <v>14629</v>
      </c>
      <c r="Z2024" s="28" t="s">
        <v>16128</v>
      </c>
      <c r="AA2024" s="28">
        <v>1</v>
      </c>
      <c r="AB2024" s="28">
        <v>0</v>
      </c>
      <c r="AC2024" s="32">
        <f>Solution[[#This Row],[Old Stop]] +1</f>
        <v>2</v>
      </c>
      <c r="AD2024" s="32" t="str">
        <f>_xlfn.CONCAT(Solution[[#This Row],[Notes]],"_",Solution[[#This Row],[Week '#]],"_", _xlfn.SWITCH(Solution[[#This Row],[Column1]], "M", "Monday", "T", "Tuesday", "W", "Wednesday", "R", "Thursday", "H", "Thursday", "F", "Friday"))</f>
        <v>105_Week3_Thursday</v>
      </c>
      <c r="AE2024" s="32" t="str">
        <f>IF(LEN(Solution[[#This Row],[Available Delivery Days]]) =1, Solution[[#This Row],[Available Delivery Days]], IF(ISNUMBER(SEARCH(Solution[[#This Row],[New Delivery Day]], Solution[[#This Row],[Available Delivery Days]])), Solution[[#This Row],[New Delivery Day]], Solution[[#This Row],[Old Delivery Day]]))</f>
        <v>R</v>
      </c>
      <c r="AF2024" s="31">
        <v>47.41</v>
      </c>
      <c r="AG2024" s="31">
        <v>47.41</v>
      </c>
      <c r="AH2024" s="28" t="s">
        <v>7832</v>
      </c>
      <c r="AI2024" s="28" t="s">
        <v>932</v>
      </c>
      <c r="AJ2024" s="28" t="s">
        <v>7792</v>
      </c>
      <c r="AK2024" s="28" t="s">
        <v>7792</v>
      </c>
      <c r="AL2024" s="28" t="s">
        <v>7797</v>
      </c>
      <c r="AM2024" s="28">
        <f>_xlfn.XLOOKUP(Solution[[#This Row],[Cu_ID]],Master[cu_id],Master[Notes], "none")</f>
        <v>105</v>
      </c>
      <c r="AN2024" s="28">
        <v>0</v>
      </c>
    </row>
    <row r="2025" spans="1:40" x14ac:dyDescent="0.3">
      <c r="A2025" s="53" t="s">
        <v>12432</v>
      </c>
      <c r="B2025" s="37" t="s">
        <v>11140</v>
      </c>
      <c r="C2025" s="37" t="s">
        <v>7774</v>
      </c>
      <c r="D2025" s="28" t="s">
        <v>7719</v>
      </c>
      <c r="E2025" s="28" t="s">
        <v>11016</v>
      </c>
      <c r="F2025" s="28" t="s">
        <v>936</v>
      </c>
      <c r="G2025" s="28" t="s">
        <v>7811</v>
      </c>
      <c r="H2025" s="28" t="s">
        <v>7752</v>
      </c>
      <c r="I2025" s="28" t="s">
        <v>902</v>
      </c>
      <c r="J2025" s="28">
        <v>1</v>
      </c>
      <c r="K2025" s="35" t="s">
        <v>9023</v>
      </c>
      <c r="L2025" s="35" t="s">
        <v>12433</v>
      </c>
      <c r="M2025" s="30">
        <v>6.1979820523411</v>
      </c>
      <c r="N2025" s="32" t="s">
        <v>16782</v>
      </c>
      <c r="O2025" s="28" t="s">
        <v>7774</v>
      </c>
      <c r="P2025" s="29">
        <v>0.58511574074074069</v>
      </c>
      <c r="Q2025" s="29">
        <v>0.58737268518518515</v>
      </c>
      <c r="R2025" s="28">
        <v>0</v>
      </c>
      <c r="S2025" s="30">
        <v>3.2416666666666667</v>
      </c>
      <c r="T2025" s="32" t="s">
        <v>12434</v>
      </c>
      <c r="U2025" s="32" t="s">
        <v>12435</v>
      </c>
      <c r="V2025" s="30">
        <v>5.5460222395897301</v>
      </c>
      <c r="W2025" s="28">
        <v>0</v>
      </c>
      <c r="X2025" s="28">
        <v>0</v>
      </c>
      <c r="Y2025" s="28" t="s">
        <v>14629</v>
      </c>
      <c r="Z2025" s="28" t="s">
        <v>16709</v>
      </c>
      <c r="AA2025" s="28">
        <v>1</v>
      </c>
      <c r="AB2025" s="28">
        <v>0</v>
      </c>
      <c r="AC2025" s="32">
        <f>Solution[[#This Row],[Old Stop]] +1</f>
        <v>2</v>
      </c>
      <c r="AD2025" s="32" t="str">
        <f>_xlfn.CONCAT(Solution[[#This Row],[Notes]],"_",Solution[[#This Row],[Week '#]],"_", _xlfn.SWITCH(Solution[[#This Row],[Column1]], "M", "Monday", "T", "Tuesday", "W", "Wednesday", "R", "Thursday", "H", "Thursday", "F", "Friday"))</f>
        <v>105_Week4_Thursday</v>
      </c>
      <c r="AE2025" s="32" t="str">
        <f>IF(LEN(Solution[[#This Row],[Available Delivery Days]]) =1, Solution[[#This Row],[Available Delivery Days]], IF(ISNUMBER(SEARCH(Solution[[#This Row],[New Delivery Day]], Solution[[#This Row],[Available Delivery Days]])), Solution[[#This Row],[New Delivery Day]], Solution[[#This Row],[Old Delivery Day]]))</f>
        <v>R</v>
      </c>
      <c r="AF2025" s="31">
        <v>47.41</v>
      </c>
      <c r="AG2025" s="31">
        <v>47.41</v>
      </c>
      <c r="AH2025" s="28" t="s">
        <v>7832</v>
      </c>
      <c r="AI2025" s="28" t="s">
        <v>932</v>
      </c>
      <c r="AJ2025" s="28" t="s">
        <v>7792</v>
      </c>
      <c r="AK2025" s="28" t="s">
        <v>7792</v>
      </c>
      <c r="AL2025" s="28" t="s">
        <v>7797</v>
      </c>
      <c r="AM2025" s="28">
        <f>_xlfn.XLOOKUP(Solution[[#This Row],[Cu_ID]],Master[cu_id],Master[Notes], "none")</f>
        <v>105</v>
      </c>
      <c r="AN2025" s="28">
        <v>0</v>
      </c>
    </row>
    <row r="2026" spans="1:40" x14ac:dyDescent="0.3">
      <c r="A2026" s="53" t="s">
        <v>12102</v>
      </c>
      <c r="B2026" s="37" t="s">
        <v>11140</v>
      </c>
      <c r="C2026" s="37" t="s">
        <v>7756</v>
      </c>
      <c r="D2026" s="28" t="s">
        <v>7716</v>
      </c>
      <c r="E2026" s="28" t="s">
        <v>7734</v>
      </c>
      <c r="F2026" s="28" t="s">
        <v>901</v>
      </c>
      <c r="G2026" s="28" t="s">
        <v>7754</v>
      </c>
      <c r="H2026" s="28" t="s">
        <v>7734</v>
      </c>
      <c r="I2026" s="28" t="s">
        <v>900</v>
      </c>
      <c r="J2026" s="28">
        <v>280</v>
      </c>
      <c r="K2026" s="35" t="s">
        <v>8437</v>
      </c>
      <c r="L2026" s="35" t="s">
        <v>12103</v>
      </c>
      <c r="M2026" s="30">
        <v>30.9819735959172</v>
      </c>
      <c r="N2026" s="32" t="s">
        <v>14663</v>
      </c>
      <c r="O2026" s="28" t="s">
        <v>7774</v>
      </c>
      <c r="P2026" s="29">
        <v>0.41203703703703703</v>
      </c>
      <c r="Q2026" s="29">
        <v>0.41229166666666667</v>
      </c>
      <c r="R2026" s="28">
        <v>0</v>
      </c>
      <c r="S2026" s="30">
        <v>0.3666666666666667</v>
      </c>
      <c r="T2026" s="32" t="s">
        <v>12066</v>
      </c>
      <c r="U2026" s="32" t="s">
        <v>12067</v>
      </c>
      <c r="V2026" s="30">
        <v>26.727275322619899</v>
      </c>
      <c r="W2026" s="28">
        <v>0</v>
      </c>
      <c r="X2026" s="28">
        <v>0</v>
      </c>
      <c r="Y2026" s="28" t="s">
        <v>14567</v>
      </c>
      <c r="Z2026" s="28" t="s">
        <v>14568</v>
      </c>
      <c r="AA2026" s="28">
        <v>1</v>
      </c>
      <c r="AB2026" s="28">
        <v>0</v>
      </c>
      <c r="AC2026" s="32">
        <f>Solution[[#This Row],[Old Stop]] +1</f>
        <v>281</v>
      </c>
      <c r="AD2026" s="32" t="str">
        <f>_xlfn.CONCAT(Solution[[#This Row],[Notes]],"_",Solution[[#This Row],[Week '#]],"_", _xlfn.SWITCH(Solution[[#This Row],[Column1]], "M", "Monday", "T", "Tuesday", "W", "Wednesday", "R", "Thursday", "H", "Thursday", "F", "Friday"))</f>
        <v>102_Week1_Monday</v>
      </c>
      <c r="AE2026" s="32" t="str">
        <f>IF(LEN(Solution[[#This Row],[Available Delivery Days]]) =1, Solution[[#This Row],[Available Delivery Days]], IF(ISNUMBER(SEARCH(Solution[[#This Row],[New Delivery Day]], Solution[[#This Row],[Available Delivery Days]])), Solution[[#This Row],[New Delivery Day]], Solution[[#This Row],[Old Delivery Day]]))</f>
        <v>M</v>
      </c>
      <c r="AF2026" s="31">
        <v>97.793700000000001</v>
      </c>
      <c r="AG2026" s="31">
        <v>88.965000000000003</v>
      </c>
      <c r="AH2026" s="28" t="s">
        <v>7832</v>
      </c>
      <c r="AI2026" s="28" t="s">
        <v>932</v>
      </c>
      <c r="AJ2026" s="28" t="s">
        <v>7793</v>
      </c>
      <c r="AK2026" s="28" t="s">
        <v>7792</v>
      </c>
      <c r="AL2026" s="28" t="s">
        <v>7797</v>
      </c>
      <c r="AM2026" s="28" t="str">
        <f>_xlfn.XLOOKUP(Solution[[#This Row],[Cu_ID]],Master[cu_id],Master[Notes], "none")</f>
        <v>102</v>
      </c>
      <c r="AN2026" s="28">
        <v>0</v>
      </c>
    </row>
    <row r="2027" spans="1:40" x14ac:dyDescent="0.3">
      <c r="A2027" s="53" t="s">
        <v>12102</v>
      </c>
      <c r="B2027" s="37" t="s">
        <v>11140</v>
      </c>
      <c r="C2027" s="37" t="s">
        <v>7756</v>
      </c>
      <c r="D2027" s="28" t="s">
        <v>7717</v>
      </c>
      <c r="E2027" s="28" t="s">
        <v>7734</v>
      </c>
      <c r="F2027" s="28" t="s">
        <v>901</v>
      </c>
      <c r="G2027" s="28" t="s">
        <v>7763</v>
      </c>
      <c r="H2027" s="28" t="s">
        <v>7734</v>
      </c>
      <c r="I2027" s="28" t="s">
        <v>900</v>
      </c>
      <c r="J2027" s="28">
        <v>280</v>
      </c>
      <c r="K2027" s="35" t="s">
        <v>8437</v>
      </c>
      <c r="L2027" s="35" t="s">
        <v>12103</v>
      </c>
      <c r="M2027" s="30">
        <v>30.9819735959172</v>
      </c>
      <c r="N2027" s="32" t="s">
        <v>15351</v>
      </c>
      <c r="O2027" s="28" t="s">
        <v>7774</v>
      </c>
      <c r="P2027" s="29">
        <v>0.4052546296296296</v>
      </c>
      <c r="Q2027" s="29">
        <v>0.40550925925925924</v>
      </c>
      <c r="R2027" s="28">
        <v>0</v>
      </c>
      <c r="S2027" s="30">
        <v>0.3666666666666667</v>
      </c>
      <c r="T2027" s="32" t="s">
        <v>12066</v>
      </c>
      <c r="U2027" s="32" t="s">
        <v>12067</v>
      </c>
      <c r="V2027" s="30">
        <v>26.727275322619899</v>
      </c>
      <c r="W2027" s="28">
        <v>0</v>
      </c>
      <c r="X2027" s="28">
        <v>0</v>
      </c>
      <c r="Y2027" s="28" t="s">
        <v>14567</v>
      </c>
      <c r="Z2027" s="28" t="s">
        <v>14570</v>
      </c>
      <c r="AA2027" s="28">
        <v>1</v>
      </c>
      <c r="AB2027" s="28">
        <v>0</v>
      </c>
      <c r="AC2027" s="32">
        <f>Solution[[#This Row],[Old Stop]] +1</f>
        <v>281</v>
      </c>
      <c r="AD2027" s="32" t="str">
        <f>_xlfn.CONCAT(Solution[[#This Row],[Notes]],"_",Solution[[#This Row],[Week '#]],"_", _xlfn.SWITCH(Solution[[#This Row],[Column1]], "M", "Monday", "T", "Tuesday", "W", "Wednesday", "R", "Thursday", "H", "Thursday", "F", "Friday"))</f>
        <v>102_Week2_Monday</v>
      </c>
      <c r="AE2027" s="32" t="str">
        <f>IF(LEN(Solution[[#This Row],[Available Delivery Days]]) =1, Solution[[#This Row],[Available Delivery Days]], IF(ISNUMBER(SEARCH(Solution[[#This Row],[New Delivery Day]], Solution[[#This Row],[Available Delivery Days]])), Solution[[#This Row],[New Delivery Day]], Solution[[#This Row],[Old Delivery Day]]))</f>
        <v>M</v>
      </c>
      <c r="AF2027" s="31">
        <v>97.793700000000001</v>
      </c>
      <c r="AG2027" s="31">
        <v>88.965000000000003</v>
      </c>
      <c r="AH2027" s="28" t="s">
        <v>7832</v>
      </c>
      <c r="AI2027" s="28" t="s">
        <v>932</v>
      </c>
      <c r="AJ2027" s="28" t="s">
        <v>7793</v>
      </c>
      <c r="AK2027" s="28" t="s">
        <v>7792</v>
      </c>
      <c r="AL2027" s="28" t="s">
        <v>7797</v>
      </c>
      <c r="AM2027" s="28" t="str">
        <f>_xlfn.XLOOKUP(Solution[[#This Row],[Cu_ID]],Master[cu_id],Master[Notes], "none")</f>
        <v>102</v>
      </c>
      <c r="AN2027" s="28">
        <v>0</v>
      </c>
    </row>
    <row r="2028" spans="1:40" x14ac:dyDescent="0.3">
      <c r="A2028" s="53" t="s">
        <v>12102</v>
      </c>
      <c r="B2028" s="37" t="s">
        <v>11140</v>
      </c>
      <c r="C2028" s="37" t="s">
        <v>7756</v>
      </c>
      <c r="D2028" s="28" t="s">
        <v>7718</v>
      </c>
      <c r="E2028" s="28" t="s">
        <v>7734</v>
      </c>
      <c r="F2028" s="28" t="s">
        <v>901</v>
      </c>
      <c r="G2028" s="28" t="s">
        <v>7762</v>
      </c>
      <c r="H2028" s="28" t="s">
        <v>7734</v>
      </c>
      <c r="I2028" s="28" t="s">
        <v>900</v>
      </c>
      <c r="J2028" s="28">
        <v>280</v>
      </c>
      <c r="K2028" s="35" t="s">
        <v>8437</v>
      </c>
      <c r="L2028" s="35" t="s">
        <v>12103</v>
      </c>
      <c r="M2028" s="30">
        <v>30.9819735959172</v>
      </c>
      <c r="N2028" s="32" t="s">
        <v>15912</v>
      </c>
      <c r="O2028" s="28" t="s">
        <v>7774</v>
      </c>
      <c r="P2028" s="29">
        <v>0.39721064814814816</v>
      </c>
      <c r="Q2028" s="29">
        <v>0.39746527777777779</v>
      </c>
      <c r="R2028" s="28">
        <v>0</v>
      </c>
      <c r="S2028" s="30">
        <v>0.3666666666666667</v>
      </c>
      <c r="T2028" s="32" t="s">
        <v>12066</v>
      </c>
      <c r="U2028" s="32" t="s">
        <v>12067</v>
      </c>
      <c r="V2028" s="30">
        <v>26.727275322619899</v>
      </c>
      <c r="W2028" s="28">
        <v>0</v>
      </c>
      <c r="X2028" s="28">
        <v>0</v>
      </c>
      <c r="Y2028" s="28" t="s">
        <v>14567</v>
      </c>
      <c r="Z2028" s="28" t="s">
        <v>15696</v>
      </c>
      <c r="AA2028" s="28">
        <v>1</v>
      </c>
      <c r="AB2028" s="28">
        <v>0</v>
      </c>
      <c r="AC2028" s="32">
        <f>Solution[[#This Row],[Old Stop]] +1</f>
        <v>281</v>
      </c>
      <c r="AD2028" s="32" t="str">
        <f>_xlfn.CONCAT(Solution[[#This Row],[Notes]],"_",Solution[[#This Row],[Week '#]],"_", _xlfn.SWITCH(Solution[[#This Row],[Column1]], "M", "Monday", "T", "Tuesday", "W", "Wednesday", "R", "Thursday", "H", "Thursday", "F", "Friday"))</f>
        <v>102_Week3_Monday</v>
      </c>
      <c r="AE2028" s="32" t="str">
        <f>IF(LEN(Solution[[#This Row],[Available Delivery Days]]) =1, Solution[[#This Row],[Available Delivery Days]], IF(ISNUMBER(SEARCH(Solution[[#This Row],[New Delivery Day]], Solution[[#This Row],[Available Delivery Days]])), Solution[[#This Row],[New Delivery Day]], Solution[[#This Row],[Old Delivery Day]]))</f>
        <v>M</v>
      </c>
      <c r="AF2028" s="31">
        <v>97.793700000000001</v>
      </c>
      <c r="AG2028" s="31">
        <v>88.965000000000003</v>
      </c>
      <c r="AH2028" s="28" t="s">
        <v>7832</v>
      </c>
      <c r="AI2028" s="28" t="s">
        <v>932</v>
      </c>
      <c r="AJ2028" s="28" t="s">
        <v>7793</v>
      </c>
      <c r="AK2028" s="28" t="s">
        <v>7792</v>
      </c>
      <c r="AL2028" s="28" t="s">
        <v>7797</v>
      </c>
      <c r="AM2028" s="28" t="str">
        <f>_xlfn.XLOOKUP(Solution[[#This Row],[Cu_ID]],Master[cu_id],Master[Notes], "none")</f>
        <v>102</v>
      </c>
      <c r="AN2028" s="28">
        <v>0</v>
      </c>
    </row>
    <row r="2029" spans="1:40" x14ac:dyDescent="0.3">
      <c r="A2029" s="53" t="s">
        <v>12102</v>
      </c>
      <c r="B2029" s="37" t="s">
        <v>11140</v>
      </c>
      <c r="C2029" s="37" t="s">
        <v>7756</v>
      </c>
      <c r="D2029" s="28" t="s">
        <v>7719</v>
      </c>
      <c r="E2029" s="28" t="s">
        <v>7734</v>
      </c>
      <c r="F2029" s="28" t="s">
        <v>901</v>
      </c>
      <c r="G2029" s="28" t="s">
        <v>7763</v>
      </c>
      <c r="H2029" s="28" t="s">
        <v>7734</v>
      </c>
      <c r="I2029" s="28" t="s">
        <v>900</v>
      </c>
      <c r="J2029" s="28">
        <v>280</v>
      </c>
      <c r="K2029" s="35" t="s">
        <v>8437</v>
      </c>
      <c r="L2029" s="35" t="s">
        <v>12103</v>
      </c>
      <c r="M2029" s="30">
        <v>30.9819735959172</v>
      </c>
      <c r="N2029" s="32" t="s">
        <v>16407</v>
      </c>
      <c r="O2029" s="28" t="s">
        <v>7774</v>
      </c>
      <c r="P2029" s="29">
        <v>0.4052546296296296</v>
      </c>
      <c r="Q2029" s="29">
        <v>0.40550925925925924</v>
      </c>
      <c r="R2029" s="28">
        <v>0</v>
      </c>
      <c r="S2029" s="30">
        <v>0.3666666666666667</v>
      </c>
      <c r="T2029" s="32" t="s">
        <v>12066</v>
      </c>
      <c r="U2029" s="32" t="s">
        <v>12067</v>
      </c>
      <c r="V2029" s="30">
        <v>26.727275322619899</v>
      </c>
      <c r="W2029" s="28">
        <v>0</v>
      </c>
      <c r="X2029" s="28">
        <v>0</v>
      </c>
      <c r="Y2029" s="28" t="s">
        <v>14567</v>
      </c>
      <c r="Z2029" s="28" t="s">
        <v>16338</v>
      </c>
      <c r="AA2029" s="28">
        <v>1</v>
      </c>
      <c r="AB2029" s="28">
        <v>0</v>
      </c>
      <c r="AC2029" s="32">
        <f>Solution[[#This Row],[Old Stop]] +1</f>
        <v>281</v>
      </c>
      <c r="AD2029" s="32" t="str">
        <f>_xlfn.CONCAT(Solution[[#This Row],[Notes]],"_",Solution[[#This Row],[Week '#]],"_", _xlfn.SWITCH(Solution[[#This Row],[Column1]], "M", "Monday", "T", "Tuesday", "W", "Wednesday", "R", "Thursday", "H", "Thursday", "F", "Friday"))</f>
        <v>102_Week4_Monday</v>
      </c>
      <c r="AE2029" s="32" t="str">
        <f>IF(LEN(Solution[[#This Row],[Available Delivery Days]]) =1, Solution[[#This Row],[Available Delivery Days]], IF(ISNUMBER(SEARCH(Solution[[#This Row],[New Delivery Day]], Solution[[#This Row],[Available Delivery Days]])), Solution[[#This Row],[New Delivery Day]], Solution[[#This Row],[Old Delivery Day]]))</f>
        <v>M</v>
      </c>
      <c r="AF2029" s="31">
        <v>97.793700000000001</v>
      </c>
      <c r="AG2029" s="31">
        <v>88.965000000000003</v>
      </c>
      <c r="AH2029" s="28" t="s">
        <v>7832</v>
      </c>
      <c r="AI2029" s="28" t="s">
        <v>932</v>
      </c>
      <c r="AJ2029" s="28" t="s">
        <v>7793</v>
      </c>
      <c r="AK2029" s="28" t="s">
        <v>7792</v>
      </c>
      <c r="AL2029" s="28" t="s">
        <v>7797</v>
      </c>
      <c r="AM2029" s="28" t="str">
        <f>_xlfn.XLOOKUP(Solution[[#This Row],[Cu_ID]],Master[cu_id],Master[Notes], "none")</f>
        <v>102</v>
      </c>
      <c r="AN2029" s="28">
        <v>0</v>
      </c>
    </row>
    <row r="2030" spans="1:40" x14ac:dyDescent="0.3">
      <c r="A2030" s="53" t="s">
        <v>11587</v>
      </c>
      <c r="B2030" s="37" t="s">
        <v>11140</v>
      </c>
      <c r="C2030" s="37" t="s">
        <v>7764</v>
      </c>
      <c r="D2030" s="28" t="s">
        <v>7716</v>
      </c>
      <c r="E2030" s="28" t="s">
        <v>7734</v>
      </c>
      <c r="F2030" s="28" t="s">
        <v>900</v>
      </c>
      <c r="G2030" s="28" t="s">
        <v>7814</v>
      </c>
      <c r="H2030" s="28" t="s">
        <v>7734</v>
      </c>
      <c r="I2030" s="28" t="s">
        <v>901</v>
      </c>
      <c r="J2030" s="28">
        <v>0</v>
      </c>
      <c r="K2030" s="35" t="s">
        <v>8246</v>
      </c>
      <c r="L2030" s="35" t="s">
        <v>11588</v>
      </c>
      <c r="M2030" s="30">
        <v>0.64596199616789796</v>
      </c>
      <c r="N2030" s="32" t="s">
        <v>15289</v>
      </c>
      <c r="O2030" s="28" t="s">
        <v>7756</v>
      </c>
      <c r="P2030" s="29">
        <v>0.53788194444444448</v>
      </c>
      <c r="Q2030" s="29">
        <v>0.5397453703703704</v>
      </c>
      <c r="R2030" s="28">
        <v>0</v>
      </c>
      <c r="S2030" s="30">
        <v>2.6833333333333336</v>
      </c>
      <c r="T2030" s="32" t="s">
        <v>11589</v>
      </c>
      <c r="U2030" s="32" t="s">
        <v>11590</v>
      </c>
      <c r="V2030" s="30">
        <v>0.45912302213468698</v>
      </c>
      <c r="W2030" s="28">
        <v>0</v>
      </c>
      <c r="X2030" s="28">
        <v>0</v>
      </c>
      <c r="Y2030" s="28" t="s">
        <v>14645</v>
      </c>
      <c r="Z2030" s="28" t="s">
        <v>14646</v>
      </c>
      <c r="AA2030" s="28">
        <v>1</v>
      </c>
      <c r="AB2030" s="28">
        <v>0</v>
      </c>
      <c r="AC2030" s="32">
        <f>Solution[[#This Row],[Old Stop]] +1</f>
        <v>1</v>
      </c>
      <c r="AD2030" s="32" t="str">
        <f>_xlfn.CONCAT(Solution[[#This Row],[Notes]],"_",Solution[[#This Row],[Week '#]],"_", _xlfn.SWITCH(Solution[[#This Row],[Column1]], "M", "Monday", "T", "Tuesday", "W", "Wednesday", "R", "Thursday", "H", "Thursday", "F", "Friday"))</f>
        <v>102_Week1_Wednesday</v>
      </c>
      <c r="AE2030" s="32" t="str">
        <f>IF(LEN(Solution[[#This Row],[Available Delivery Days]]) =1, Solution[[#This Row],[Available Delivery Days]], IF(ISNUMBER(SEARCH(Solution[[#This Row],[New Delivery Day]], Solution[[#This Row],[Available Delivery Days]])), Solution[[#This Row],[New Delivery Day]], Solution[[#This Row],[Old Delivery Day]]))</f>
        <v>W</v>
      </c>
      <c r="AF2030" s="31">
        <v>0</v>
      </c>
      <c r="AG2030" s="31">
        <v>0</v>
      </c>
      <c r="AH2030" s="28" t="s">
        <v>7832</v>
      </c>
      <c r="AI2030" s="28" t="s">
        <v>932</v>
      </c>
      <c r="AJ2030" s="28" t="s">
        <v>7793</v>
      </c>
      <c r="AK2030" s="28" t="s">
        <v>7792</v>
      </c>
      <c r="AL2030" s="28" t="s">
        <v>7797</v>
      </c>
      <c r="AM2030" s="28">
        <f>_xlfn.XLOOKUP(Solution[[#This Row],[Cu_ID]],Master[cu_id],Master[Notes], "none")</f>
        <v>102</v>
      </c>
      <c r="AN2030" s="28">
        <v>0</v>
      </c>
    </row>
    <row r="2031" spans="1:40" x14ac:dyDescent="0.3">
      <c r="A2031" s="53" t="s">
        <v>11587</v>
      </c>
      <c r="B2031" s="37" t="s">
        <v>11140</v>
      </c>
      <c r="C2031" s="37" t="s">
        <v>7764</v>
      </c>
      <c r="D2031" s="28" t="s">
        <v>7718</v>
      </c>
      <c r="E2031" s="28" t="s">
        <v>7734</v>
      </c>
      <c r="F2031" s="28" t="s">
        <v>900</v>
      </c>
      <c r="G2031" s="28" t="s">
        <v>7809</v>
      </c>
      <c r="H2031" s="28" t="s">
        <v>7734</v>
      </c>
      <c r="I2031" s="28" t="s">
        <v>901</v>
      </c>
      <c r="J2031" s="28">
        <v>0</v>
      </c>
      <c r="K2031" s="35" t="s">
        <v>8246</v>
      </c>
      <c r="L2031" s="35" t="s">
        <v>11588</v>
      </c>
      <c r="M2031" s="30">
        <v>0.64596199616789796</v>
      </c>
      <c r="N2031" s="32" t="s">
        <v>15821</v>
      </c>
      <c r="O2031" s="28" t="s">
        <v>7756</v>
      </c>
      <c r="P2031" s="29">
        <v>0.54339120370370375</v>
      </c>
      <c r="Q2031" s="29">
        <v>0.54525462962962967</v>
      </c>
      <c r="R2031" s="28">
        <v>0</v>
      </c>
      <c r="S2031" s="30">
        <v>2.6833333333333336</v>
      </c>
      <c r="T2031" s="32" t="s">
        <v>11589</v>
      </c>
      <c r="U2031" s="32" t="s">
        <v>11590</v>
      </c>
      <c r="V2031" s="30">
        <v>0.45912302213468698</v>
      </c>
      <c r="W2031" s="28">
        <v>0</v>
      </c>
      <c r="X2031" s="28">
        <v>0</v>
      </c>
      <c r="Y2031" s="28" t="s">
        <v>14645</v>
      </c>
      <c r="Z2031" s="28" t="s">
        <v>15752</v>
      </c>
      <c r="AA2031" s="28">
        <v>1</v>
      </c>
      <c r="AB2031" s="28">
        <v>0</v>
      </c>
      <c r="AC2031" s="32">
        <f>Solution[[#This Row],[Old Stop]] +1</f>
        <v>1</v>
      </c>
      <c r="AD2031" s="32" t="str">
        <f>_xlfn.CONCAT(Solution[[#This Row],[Notes]],"_",Solution[[#This Row],[Week '#]],"_", _xlfn.SWITCH(Solution[[#This Row],[Column1]], "M", "Monday", "T", "Tuesday", "W", "Wednesday", "R", "Thursday", "H", "Thursday", "F", "Friday"))</f>
        <v>102_Week3_Wednesday</v>
      </c>
      <c r="AE2031" s="32" t="str">
        <f>IF(LEN(Solution[[#This Row],[Available Delivery Days]]) =1, Solution[[#This Row],[Available Delivery Days]], IF(ISNUMBER(SEARCH(Solution[[#This Row],[New Delivery Day]], Solution[[#This Row],[Available Delivery Days]])), Solution[[#This Row],[New Delivery Day]], Solution[[#This Row],[Old Delivery Day]]))</f>
        <v>W</v>
      </c>
      <c r="AF2031" s="31">
        <v>0</v>
      </c>
      <c r="AG2031" s="31">
        <v>0</v>
      </c>
      <c r="AH2031" s="28" t="s">
        <v>7832</v>
      </c>
      <c r="AI2031" s="28" t="s">
        <v>932</v>
      </c>
      <c r="AJ2031" s="28" t="s">
        <v>7793</v>
      </c>
      <c r="AK2031" s="28" t="s">
        <v>7792</v>
      </c>
      <c r="AL2031" s="28" t="s">
        <v>7797</v>
      </c>
      <c r="AM2031" s="28">
        <f>_xlfn.XLOOKUP(Solution[[#This Row],[Cu_ID]],Master[cu_id],Master[Notes], "none")</f>
        <v>102</v>
      </c>
      <c r="AN2031" s="28">
        <v>0</v>
      </c>
    </row>
    <row r="2032" spans="1:40" x14ac:dyDescent="0.3">
      <c r="A2032" s="53" t="s">
        <v>14009</v>
      </c>
      <c r="B2032" s="37" t="s">
        <v>11140</v>
      </c>
      <c r="C2032" s="37" t="s">
        <v>7773</v>
      </c>
      <c r="D2032" s="28" t="s">
        <v>7716</v>
      </c>
      <c r="E2032" s="28" t="s">
        <v>11016</v>
      </c>
      <c r="F2032" s="28" t="s">
        <v>936</v>
      </c>
      <c r="G2032" s="28" t="s">
        <v>7783</v>
      </c>
      <c r="H2032" s="28" t="s">
        <v>7752</v>
      </c>
      <c r="I2032" s="28" t="s">
        <v>902</v>
      </c>
      <c r="J2032" s="28">
        <v>1</v>
      </c>
      <c r="K2032" s="35" t="s">
        <v>9015</v>
      </c>
      <c r="L2032" s="35" t="s">
        <v>14010</v>
      </c>
      <c r="M2032" s="30">
        <v>1.61838598921895</v>
      </c>
      <c r="N2032" s="32" t="s">
        <v>15119</v>
      </c>
      <c r="O2032" s="28" t="s">
        <v>7756</v>
      </c>
      <c r="P2032" s="29">
        <v>0.48173611111111109</v>
      </c>
      <c r="Q2032" s="29">
        <v>0.48180555555555554</v>
      </c>
      <c r="R2032" s="28">
        <v>0</v>
      </c>
      <c r="S2032" s="30">
        <v>0.1</v>
      </c>
      <c r="T2032" s="32" t="s">
        <v>14011</v>
      </c>
      <c r="U2032" s="32" t="s">
        <v>14012</v>
      </c>
      <c r="V2032" s="30">
        <v>0.74036704321406999</v>
      </c>
      <c r="W2032" s="28">
        <v>0</v>
      </c>
      <c r="X2032" s="28">
        <v>0</v>
      </c>
      <c r="Y2032" s="28" t="s">
        <v>14629</v>
      </c>
      <c r="Z2032" s="28" t="s">
        <v>14630</v>
      </c>
      <c r="AA2032" s="28">
        <v>1</v>
      </c>
      <c r="AB2032" s="28">
        <v>0</v>
      </c>
      <c r="AC2032" s="32">
        <f>Solution[[#This Row],[Old Stop]] +1</f>
        <v>2</v>
      </c>
      <c r="AD2032" s="32" t="str">
        <f>_xlfn.CONCAT(Solution[[#This Row],[Notes]],"_",Solution[[#This Row],[Week '#]],"_", _xlfn.SWITCH(Solution[[#This Row],[Column1]], "M", "Monday", "T", "Tuesday", "W", "Wednesday", "R", "Thursday", "H", "Thursday", "F", "Friday"))</f>
        <v>105_Week1_Thursday</v>
      </c>
      <c r="AE2032" s="32" t="str">
        <f>IF(LEN(Solution[[#This Row],[Available Delivery Days]]) =1, Solution[[#This Row],[Available Delivery Days]], IF(ISNUMBER(SEARCH(Solution[[#This Row],[New Delivery Day]], Solution[[#This Row],[Available Delivery Days]])), Solution[[#This Row],[New Delivery Day]], Solution[[#This Row],[Old Delivery Day]]))</f>
        <v>R</v>
      </c>
      <c r="AF2032" s="31">
        <v>0</v>
      </c>
      <c r="AG2032" s="31">
        <v>0</v>
      </c>
      <c r="AH2032" s="28" t="s">
        <v>7832</v>
      </c>
      <c r="AI2032" s="28" t="s">
        <v>932</v>
      </c>
      <c r="AJ2032" s="28" t="s">
        <v>7792</v>
      </c>
      <c r="AK2032" s="28" t="s">
        <v>7792</v>
      </c>
      <c r="AL2032" s="28" t="s">
        <v>7797</v>
      </c>
      <c r="AM2032" s="28">
        <f>_xlfn.XLOOKUP(Solution[[#This Row],[Cu_ID]],Master[cu_id],Master[Notes], "none")</f>
        <v>105</v>
      </c>
      <c r="AN2032" s="28">
        <v>0</v>
      </c>
    </row>
    <row r="2033" spans="1:40" x14ac:dyDescent="0.3">
      <c r="A2033" s="53" t="s">
        <v>14009</v>
      </c>
      <c r="B2033" s="37" t="s">
        <v>11140</v>
      </c>
      <c r="C2033" s="37" t="s">
        <v>7773</v>
      </c>
      <c r="D2033" s="28" t="s">
        <v>7718</v>
      </c>
      <c r="E2033" s="28" t="s">
        <v>11016</v>
      </c>
      <c r="F2033" s="28" t="s">
        <v>936</v>
      </c>
      <c r="G2033" s="28" t="s">
        <v>7723</v>
      </c>
      <c r="H2033" s="28" t="s">
        <v>7752</v>
      </c>
      <c r="I2033" s="28" t="s">
        <v>902</v>
      </c>
      <c r="J2033" s="28">
        <v>1</v>
      </c>
      <c r="K2033" s="35" t="s">
        <v>9015</v>
      </c>
      <c r="L2033" s="35" t="s">
        <v>14010</v>
      </c>
      <c r="M2033" s="30">
        <v>1.61838598921895</v>
      </c>
      <c r="N2033" s="32" t="s">
        <v>16148</v>
      </c>
      <c r="O2033" s="28" t="s">
        <v>7756</v>
      </c>
      <c r="P2033" s="29">
        <v>0.42479166666666668</v>
      </c>
      <c r="Q2033" s="29">
        <v>0.42486111111111113</v>
      </c>
      <c r="R2033" s="28">
        <v>0</v>
      </c>
      <c r="S2033" s="30">
        <v>0.1</v>
      </c>
      <c r="T2033" s="32" t="s">
        <v>14011</v>
      </c>
      <c r="U2033" s="32" t="s">
        <v>14012</v>
      </c>
      <c r="V2033" s="30">
        <v>0.74036704321406999</v>
      </c>
      <c r="W2033" s="28">
        <v>0</v>
      </c>
      <c r="X2033" s="28">
        <v>0</v>
      </c>
      <c r="Y2033" s="28" t="s">
        <v>14629</v>
      </c>
      <c r="Z2033" s="28" t="s">
        <v>16128</v>
      </c>
      <c r="AA2033" s="28">
        <v>1</v>
      </c>
      <c r="AB2033" s="28">
        <v>0</v>
      </c>
      <c r="AC2033" s="32">
        <f>Solution[[#This Row],[Old Stop]] +1</f>
        <v>2</v>
      </c>
      <c r="AD2033" s="32" t="str">
        <f>_xlfn.CONCAT(Solution[[#This Row],[Notes]],"_",Solution[[#This Row],[Week '#]],"_", _xlfn.SWITCH(Solution[[#This Row],[Column1]], "M", "Monday", "T", "Tuesday", "W", "Wednesday", "R", "Thursday", "H", "Thursday", "F", "Friday"))</f>
        <v>105_Week3_Thursday</v>
      </c>
      <c r="AE2033" s="32" t="str">
        <f>IF(LEN(Solution[[#This Row],[Available Delivery Days]]) =1, Solution[[#This Row],[Available Delivery Days]], IF(ISNUMBER(SEARCH(Solution[[#This Row],[New Delivery Day]], Solution[[#This Row],[Available Delivery Days]])), Solution[[#This Row],[New Delivery Day]], Solution[[#This Row],[Old Delivery Day]]))</f>
        <v>R</v>
      </c>
      <c r="AF2033" s="31">
        <v>0</v>
      </c>
      <c r="AG2033" s="31">
        <v>0</v>
      </c>
      <c r="AH2033" s="28" t="s">
        <v>7832</v>
      </c>
      <c r="AI2033" s="28" t="s">
        <v>932</v>
      </c>
      <c r="AJ2033" s="28" t="s">
        <v>7792</v>
      </c>
      <c r="AK2033" s="28" t="s">
        <v>7792</v>
      </c>
      <c r="AL2033" s="28" t="s">
        <v>7797</v>
      </c>
      <c r="AM2033" s="28">
        <f>_xlfn.XLOOKUP(Solution[[#This Row],[Cu_ID]],Master[cu_id],Master[Notes], "none")</f>
        <v>105</v>
      </c>
      <c r="AN2033" s="28">
        <v>0</v>
      </c>
    </row>
    <row r="2034" spans="1:40" x14ac:dyDescent="0.3">
      <c r="A2034" s="53" t="s">
        <v>12800</v>
      </c>
      <c r="B2034" s="37" t="s">
        <v>11450</v>
      </c>
      <c r="C2034" s="37" t="s">
        <v>7728</v>
      </c>
      <c r="D2034" s="28" t="s">
        <v>7717</v>
      </c>
      <c r="E2034" s="28" t="s">
        <v>11016</v>
      </c>
      <c r="F2034" s="28" t="s">
        <v>936</v>
      </c>
      <c r="G2034" s="28" t="s">
        <v>7723</v>
      </c>
      <c r="H2034" s="28" t="s">
        <v>7789</v>
      </c>
      <c r="I2034" s="28" t="s">
        <v>900</v>
      </c>
      <c r="J2034" s="28">
        <v>150</v>
      </c>
      <c r="K2034" s="35" t="s">
        <v>8013</v>
      </c>
      <c r="L2034" s="35" t="s">
        <v>12801</v>
      </c>
      <c r="M2034" s="30">
        <v>2.0414136666804601</v>
      </c>
      <c r="N2034" s="32" t="s">
        <v>15263</v>
      </c>
      <c r="O2034" s="28" t="s">
        <v>7774</v>
      </c>
      <c r="P2034" s="29">
        <v>0.39297453703703705</v>
      </c>
      <c r="Q2034" s="29">
        <v>0.39783564814814815</v>
      </c>
      <c r="R2034" s="28">
        <v>0</v>
      </c>
      <c r="S2034" s="30">
        <v>7</v>
      </c>
      <c r="T2034" s="32" t="s">
        <v>12802</v>
      </c>
      <c r="U2034" s="32" t="s">
        <v>12803</v>
      </c>
      <c r="V2034" s="30">
        <v>0.541107234112987</v>
      </c>
      <c r="W2034" s="28">
        <v>0</v>
      </c>
      <c r="X2034" s="28">
        <v>0</v>
      </c>
      <c r="Y2034" s="28" t="s">
        <v>14629</v>
      </c>
      <c r="Z2034" s="28" t="s">
        <v>14911</v>
      </c>
      <c r="AA2034" s="28">
        <v>1</v>
      </c>
      <c r="AB2034" s="28">
        <v>3</v>
      </c>
      <c r="AC2034" s="32">
        <f>Solution[[#This Row],[Old Stop]] +1</f>
        <v>151</v>
      </c>
      <c r="AD2034" s="32" t="str">
        <f>_xlfn.CONCAT(Solution[[#This Row],[Notes]],"_",Solution[[#This Row],[Week '#]],"_", _xlfn.SWITCH(Solution[[#This Row],[Column1]], "M", "Monday", "T", "Tuesday", "W", "Wednesday", "R", "Thursday", "H", "Thursday", "F", "Friday"))</f>
        <v>101_Week2_Thursday</v>
      </c>
      <c r="AE2034" s="32" t="str">
        <f>IF(LEN(Solution[[#This Row],[Available Delivery Days]]) =1, Solution[[#This Row],[Available Delivery Days]], IF(ISNUMBER(SEARCH(Solution[[#This Row],[New Delivery Day]], Solution[[#This Row],[Available Delivery Days]])), Solution[[#This Row],[New Delivery Day]], Solution[[#This Row],[Old Delivery Day]]))</f>
        <v>R</v>
      </c>
      <c r="AF2034" s="31">
        <v>107.6862</v>
      </c>
      <c r="AG2034" s="31">
        <v>104.9075</v>
      </c>
      <c r="AH2034" s="28" t="s">
        <v>7832</v>
      </c>
      <c r="AI2034" s="28" t="s">
        <v>932</v>
      </c>
      <c r="AJ2034" s="28" t="s">
        <v>7792</v>
      </c>
      <c r="AK2034" s="28" t="s">
        <v>7792</v>
      </c>
      <c r="AL2034" s="28" t="s">
        <v>7797</v>
      </c>
      <c r="AM2034" s="28">
        <f>_xlfn.XLOOKUP(Solution[[#This Row],[Cu_ID]],Master[cu_id],Master[Notes], "none")</f>
        <v>101</v>
      </c>
      <c r="AN2034" s="28">
        <v>3</v>
      </c>
    </row>
    <row r="2035" spans="1:40" x14ac:dyDescent="0.3">
      <c r="A2035" s="53" t="s">
        <v>12800</v>
      </c>
      <c r="B2035" s="37" t="s">
        <v>11450</v>
      </c>
      <c r="C2035" s="37" t="s">
        <v>7728</v>
      </c>
      <c r="D2035" s="28" t="s">
        <v>7719</v>
      </c>
      <c r="E2035" s="28" t="s">
        <v>11016</v>
      </c>
      <c r="F2035" s="28" t="s">
        <v>936</v>
      </c>
      <c r="G2035" s="28" t="s">
        <v>7723</v>
      </c>
      <c r="H2035" s="28" t="s">
        <v>7789</v>
      </c>
      <c r="I2035" s="28" t="s">
        <v>900</v>
      </c>
      <c r="J2035" s="28">
        <v>150</v>
      </c>
      <c r="K2035" s="35" t="s">
        <v>8013</v>
      </c>
      <c r="L2035" s="35" t="s">
        <v>12801</v>
      </c>
      <c r="M2035" s="30">
        <v>2.0414136666804601</v>
      </c>
      <c r="N2035" s="32" t="s">
        <v>16730</v>
      </c>
      <c r="O2035" s="28" t="s">
        <v>7774</v>
      </c>
      <c r="P2035" s="29">
        <v>0.39297453703703705</v>
      </c>
      <c r="Q2035" s="29">
        <v>0.39783564814814815</v>
      </c>
      <c r="R2035" s="28">
        <v>0</v>
      </c>
      <c r="S2035" s="30">
        <v>7</v>
      </c>
      <c r="T2035" s="32" t="s">
        <v>12802</v>
      </c>
      <c r="U2035" s="32" t="s">
        <v>12803</v>
      </c>
      <c r="V2035" s="30">
        <v>0.541107234112987</v>
      </c>
      <c r="W2035" s="28">
        <v>0</v>
      </c>
      <c r="X2035" s="28">
        <v>0</v>
      </c>
      <c r="Y2035" s="28" t="s">
        <v>14629</v>
      </c>
      <c r="Z2035" s="28" t="s">
        <v>16709</v>
      </c>
      <c r="AA2035" s="28">
        <v>1</v>
      </c>
      <c r="AB2035" s="28">
        <v>3</v>
      </c>
      <c r="AC2035" s="32">
        <f>Solution[[#This Row],[Old Stop]] +1</f>
        <v>151</v>
      </c>
      <c r="AD2035" s="32" t="str">
        <f>_xlfn.CONCAT(Solution[[#This Row],[Notes]],"_",Solution[[#This Row],[Week '#]],"_", _xlfn.SWITCH(Solution[[#This Row],[Column1]], "M", "Monday", "T", "Tuesday", "W", "Wednesday", "R", "Thursday", "H", "Thursday", "F", "Friday"))</f>
        <v>101_Week4_Thursday</v>
      </c>
      <c r="AE2035" s="32" t="str">
        <f>IF(LEN(Solution[[#This Row],[Available Delivery Days]]) =1, Solution[[#This Row],[Available Delivery Days]], IF(ISNUMBER(SEARCH(Solution[[#This Row],[New Delivery Day]], Solution[[#This Row],[Available Delivery Days]])), Solution[[#This Row],[New Delivery Day]], Solution[[#This Row],[Old Delivery Day]]))</f>
        <v>R</v>
      </c>
      <c r="AF2035" s="31">
        <v>107.6862</v>
      </c>
      <c r="AG2035" s="31">
        <v>104.9075</v>
      </c>
      <c r="AH2035" s="28" t="s">
        <v>7832</v>
      </c>
      <c r="AI2035" s="28" t="s">
        <v>932</v>
      </c>
      <c r="AJ2035" s="28" t="s">
        <v>7792</v>
      </c>
      <c r="AK2035" s="28" t="s">
        <v>7792</v>
      </c>
      <c r="AL2035" s="28" t="s">
        <v>7797</v>
      </c>
      <c r="AM2035" s="28">
        <f>_xlfn.XLOOKUP(Solution[[#This Row],[Cu_ID]],Master[cu_id],Master[Notes], "none")</f>
        <v>101</v>
      </c>
      <c r="AN2035" s="28">
        <v>3</v>
      </c>
    </row>
    <row r="2036" spans="1:40" x14ac:dyDescent="0.3">
      <c r="A2036" s="53" t="s">
        <v>14374</v>
      </c>
      <c r="B2036" s="37" t="s">
        <v>14375</v>
      </c>
      <c r="C2036" s="37" t="s">
        <v>7728</v>
      </c>
      <c r="D2036" s="28" t="s">
        <v>7716</v>
      </c>
      <c r="E2036" s="28" t="s">
        <v>11016</v>
      </c>
      <c r="F2036" s="28" t="s">
        <v>900</v>
      </c>
      <c r="G2036" s="28" t="s">
        <v>7814</v>
      </c>
      <c r="H2036" s="28" t="s">
        <v>7789</v>
      </c>
      <c r="I2036" s="28" t="s">
        <v>900</v>
      </c>
      <c r="J2036" s="28">
        <v>80</v>
      </c>
      <c r="K2036" s="35" t="s">
        <v>7999</v>
      </c>
      <c r="L2036" s="35" t="s">
        <v>14376</v>
      </c>
      <c r="M2036" s="30">
        <v>4.7122858725488204</v>
      </c>
      <c r="N2036" s="32" t="s">
        <v>14927</v>
      </c>
      <c r="O2036" s="28" t="s">
        <v>7722</v>
      </c>
      <c r="P2036" s="29">
        <v>0.59052083333333338</v>
      </c>
      <c r="Q2036" s="29">
        <v>0.5972453703703704</v>
      </c>
      <c r="R2036" s="28">
        <v>0</v>
      </c>
      <c r="S2036" s="30">
        <v>9.683574621414877</v>
      </c>
      <c r="T2036" s="32" t="s">
        <v>14377</v>
      </c>
      <c r="U2036" s="32" t="s">
        <v>14378</v>
      </c>
      <c r="V2036" s="30">
        <v>1.90245195734702</v>
      </c>
      <c r="W2036" s="28">
        <v>0</v>
      </c>
      <c r="X2036" s="28">
        <v>0</v>
      </c>
      <c r="Y2036" s="28" t="s">
        <v>14621</v>
      </c>
      <c r="Z2036" s="28" t="s">
        <v>14622</v>
      </c>
      <c r="AA2036" s="28">
        <v>1</v>
      </c>
      <c r="AB2036" s="28">
        <v>0</v>
      </c>
      <c r="AC2036" s="32">
        <f>Solution[[#This Row],[Old Stop]] +1</f>
        <v>81</v>
      </c>
      <c r="AD2036" s="32" t="str">
        <f>_xlfn.CONCAT(Solution[[#This Row],[Notes]],"_",Solution[[#This Row],[Week '#]],"_", _xlfn.SWITCH(Solution[[#This Row],[Column1]], "M", "Monday", "T", "Tuesday", "W", "Wednesday", "R", "Thursday", "H", "Thursday", "F", "Friday"))</f>
        <v>101_Week1_Wednesday</v>
      </c>
      <c r="AE2036" s="32" t="str">
        <f>IF(LEN(Solution[[#This Row],[Available Delivery Days]]) =1, Solution[[#This Row],[Available Delivery Days]], IF(ISNUMBER(SEARCH(Solution[[#This Row],[New Delivery Day]], Solution[[#This Row],[Available Delivery Days]])), Solution[[#This Row],[New Delivery Day]], Solution[[#This Row],[Old Delivery Day]]))</f>
        <v>W</v>
      </c>
      <c r="AF2036" s="31">
        <v>10.827500000000001</v>
      </c>
      <c r="AG2036" s="31">
        <v>10.827500000000001</v>
      </c>
      <c r="AH2036" s="28" t="s">
        <v>7832</v>
      </c>
      <c r="AI2036" s="28" t="s">
        <v>932</v>
      </c>
      <c r="AJ2036" s="28" t="s">
        <v>7792</v>
      </c>
      <c r="AK2036" s="28" t="s">
        <v>7793</v>
      </c>
      <c r="AL2036" s="28" t="s">
        <v>7797</v>
      </c>
      <c r="AM2036" s="28">
        <f>_xlfn.XLOOKUP(Solution[[#This Row],[Cu_ID]],Master[cu_id],Master[Notes], "none")</f>
        <v>101</v>
      </c>
      <c r="AN2036" s="28">
        <v>0</v>
      </c>
    </row>
    <row r="2037" spans="1:40" x14ac:dyDescent="0.3">
      <c r="A2037" s="53" t="s">
        <v>12422</v>
      </c>
      <c r="B2037" s="37" t="s">
        <v>12423</v>
      </c>
      <c r="C2037" s="37" t="s">
        <v>7728</v>
      </c>
      <c r="D2037" s="28" t="s">
        <v>7716</v>
      </c>
      <c r="E2037" s="28" t="s">
        <v>11016</v>
      </c>
      <c r="F2037" s="28" t="s">
        <v>901</v>
      </c>
      <c r="G2037" s="28" t="s">
        <v>7768</v>
      </c>
      <c r="H2037" s="28" t="s">
        <v>7752</v>
      </c>
      <c r="I2037" s="28" t="s">
        <v>902</v>
      </c>
      <c r="J2037" s="28">
        <v>50</v>
      </c>
      <c r="K2037" s="35" t="s">
        <v>9028</v>
      </c>
      <c r="L2037" s="35" t="s">
        <v>12424</v>
      </c>
      <c r="M2037" s="30">
        <v>2.8692784048616899</v>
      </c>
      <c r="N2037" s="32" t="s">
        <v>15005</v>
      </c>
      <c r="O2037" s="28" t="s">
        <v>7774</v>
      </c>
      <c r="P2037" s="29">
        <v>0.40054398148148146</v>
      </c>
      <c r="Q2037" s="29">
        <v>0.40608796296296296</v>
      </c>
      <c r="R2037" s="28">
        <v>0</v>
      </c>
      <c r="S2037" s="30">
        <v>7.9833333333333334</v>
      </c>
      <c r="T2037" s="32" t="s">
        <v>12425</v>
      </c>
      <c r="U2037" s="32" t="s">
        <v>12426</v>
      </c>
      <c r="V2037" s="30">
        <v>1.83066596884967</v>
      </c>
      <c r="W2037" s="28">
        <v>0</v>
      </c>
      <c r="X2037" s="28">
        <v>0</v>
      </c>
      <c r="Y2037" s="28" t="s">
        <v>14623</v>
      </c>
      <c r="Z2037" s="28" t="s">
        <v>14624</v>
      </c>
      <c r="AA2037" s="28">
        <v>1</v>
      </c>
      <c r="AB2037" s="28">
        <v>0</v>
      </c>
      <c r="AC2037" s="32">
        <f>Solution[[#This Row],[Old Stop]] +1</f>
        <v>51</v>
      </c>
      <c r="AD2037" s="32" t="str">
        <f>_xlfn.CONCAT(Solution[[#This Row],[Notes]],"_",Solution[[#This Row],[Week '#]],"_", _xlfn.SWITCH(Solution[[#This Row],[Column1]], "M", "Monday", "T", "Tuesday", "W", "Wednesday", "R", "Thursday", "H", "Thursday", "F", "Friday"))</f>
        <v>105_Week1_Monday</v>
      </c>
      <c r="AE2037" s="32" t="str">
        <f>IF(LEN(Solution[[#This Row],[Available Delivery Days]]) =1, Solution[[#This Row],[Available Delivery Days]], IF(ISNUMBER(SEARCH(Solution[[#This Row],[New Delivery Day]], Solution[[#This Row],[Available Delivery Days]])), Solution[[#This Row],[New Delivery Day]], Solution[[#This Row],[Old Delivery Day]]))</f>
        <v>M</v>
      </c>
      <c r="AF2037" s="31">
        <v>49.34</v>
      </c>
      <c r="AG2037" s="31">
        <v>43.172499999999999</v>
      </c>
      <c r="AH2037" s="28" t="s">
        <v>7832</v>
      </c>
      <c r="AI2037" s="28" t="s">
        <v>932</v>
      </c>
      <c r="AJ2037" s="28" t="s">
        <v>7792</v>
      </c>
      <c r="AK2037" s="28" t="s">
        <v>7792</v>
      </c>
      <c r="AL2037" s="28" t="s">
        <v>7797</v>
      </c>
      <c r="AM2037" s="28">
        <f>_xlfn.XLOOKUP(Solution[[#This Row],[Cu_ID]],Master[cu_id],Master[Notes], "none")</f>
        <v>105</v>
      </c>
      <c r="AN2037" s="28">
        <v>0</v>
      </c>
    </row>
    <row r="2038" spans="1:40" x14ac:dyDescent="0.3">
      <c r="A2038" s="53" t="s">
        <v>12422</v>
      </c>
      <c r="B2038" s="37" t="s">
        <v>12423</v>
      </c>
      <c r="C2038" s="37" t="s">
        <v>7728</v>
      </c>
      <c r="D2038" s="28" t="s">
        <v>7717</v>
      </c>
      <c r="E2038" s="28" t="s">
        <v>11016</v>
      </c>
      <c r="F2038" s="28" t="s">
        <v>901</v>
      </c>
      <c r="G2038" s="28" t="s">
        <v>7768</v>
      </c>
      <c r="H2038" s="28" t="s">
        <v>7752</v>
      </c>
      <c r="I2038" s="28" t="s">
        <v>902</v>
      </c>
      <c r="J2038" s="28">
        <v>50</v>
      </c>
      <c r="K2038" s="35" t="s">
        <v>9028</v>
      </c>
      <c r="L2038" s="35" t="s">
        <v>12424</v>
      </c>
      <c r="M2038" s="30">
        <v>7.5710523873567595E-2</v>
      </c>
      <c r="N2038" s="32" t="s">
        <v>15372</v>
      </c>
      <c r="O2038" s="28" t="s">
        <v>7774</v>
      </c>
      <c r="P2038" s="29">
        <v>0.46368055555555554</v>
      </c>
      <c r="Q2038" s="29">
        <v>0.46922453703703704</v>
      </c>
      <c r="R2038" s="28">
        <v>0</v>
      </c>
      <c r="S2038" s="30">
        <v>7.9833333333333334</v>
      </c>
      <c r="T2038" s="32" t="s">
        <v>12425</v>
      </c>
      <c r="U2038" s="32" t="s">
        <v>12426</v>
      </c>
      <c r="V2038" s="30">
        <v>3.4879431130148998E-2</v>
      </c>
      <c r="W2038" s="28">
        <v>0</v>
      </c>
      <c r="X2038" s="28">
        <v>0</v>
      </c>
      <c r="Y2038" s="28" t="s">
        <v>14623</v>
      </c>
      <c r="Z2038" s="28" t="s">
        <v>15210</v>
      </c>
      <c r="AA2038" s="28">
        <v>1</v>
      </c>
      <c r="AB2038" s="28">
        <v>0</v>
      </c>
      <c r="AC2038" s="32">
        <f>Solution[[#This Row],[Old Stop]] +1</f>
        <v>51</v>
      </c>
      <c r="AD2038" s="32" t="str">
        <f>_xlfn.CONCAT(Solution[[#This Row],[Notes]],"_",Solution[[#This Row],[Week '#]],"_", _xlfn.SWITCH(Solution[[#This Row],[Column1]], "M", "Monday", "T", "Tuesday", "W", "Wednesday", "R", "Thursday", "H", "Thursday", "F", "Friday"))</f>
        <v>105_Week2_Monday</v>
      </c>
      <c r="AE2038" s="32" t="str">
        <f>IF(LEN(Solution[[#This Row],[Available Delivery Days]]) =1, Solution[[#This Row],[Available Delivery Days]], IF(ISNUMBER(SEARCH(Solution[[#This Row],[New Delivery Day]], Solution[[#This Row],[Available Delivery Days]])), Solution[[#This Row],[New Delivery Day]], Solution[[#This Row],[Old Delivery Day]]))</f>
        <v>M</v>
      </c>
      <c r="AF2038" s="31">
        <v>49.34</v>
      </c>
      <c r="AG2038" s="31">
        <v>43.172499999999999</v>
      </c>
      <c r="AH2038" s="28" t="s">
        <v>7832</v>
      </c>
      <c r="AI2038" s="28" t="s">
        <v>932</v>
      </c>
      <c r="AJ2038" s="28" t="s">
        <v>7792</v>
      </c>
      <c r="AK2038" s="28" t="s">
        <v>7792</v>
      </c>
      <c r="AL2038" s="28" t="s">
        <v>7797</v>
      </c>
      <c r="AM2038" s="28">
        <f>_xlfn.XLOOKUP(Solution[[#This Row],[Cu_ID]],Master[cu_id],Master[Notes], "none")</f>
        <v>105</v>
      </c>
      <c r="AN2038" s="28">
        <v>0</v>
      </c>
    </row>
    <row r="2039" spans="1:40" x14ac:dyDescent="0.3">
      <c r="A2039" s="53" t="s">
        <v>12422</v>
      </c>
      <c r="B2039" s="37" t="s">
        <v>12423</v>
      </c>
      <c r="C2039" s="37" t="s">
        <v>7728</v>
      </c>
      <c r="D2039" s="28" t="s">
        <v>7718</v>
      </c>
      <c r="E2039" s="28" t="s">
        <v>11016</v>
      </c>
      <c r="F2039" s="28" t="s">
        <v>901</v>
      </c>
      <c r="G2039" s="28" t="s">
        <v>7762</v>
      </c>
      <c r="H2039" s="28" t="s">
        <v>7752</v>
      </c>
      <c r="I2039" s="28" t="s">
        <v>902</v>
      </c>
      <c r="J2039" s="28">
        <v>50</v>
      </c>
      <c r="K2039" s="35" t="s">
        <v>9028</v>
      </c>
      <c r="L2039" s="35" t="s">
        <v>12424</v>
      </c>
      <c r="M2039" s="30">
        <v>2.8692784048616899</v>
      </c>
      <c r="N2039" s="32" t="s">
        <v>16025</v>
      </c>
      <c r="O2039" s="28" t="s">
        <v>7774</v>
      </c>
      <c r="P2039" s="29">
        <v>0.42028935185185184</v>
      </c>
      <c r="Q2039" s="29">
        <v>0.42583333333333334</v>
      </c>
      <c r="R2039" s="28">
        <v>0</v>
      </c>
      <c r="S2039" s="30">
        <v>7.9833333333333334</v>
      </c>
      <c r="T2039" s="32" t="s">
        <v>12425</v>
      </c>
      <c r="U2039" s="32" t="s">
        <v>12426</v>
      </c>
      <c r="V2039" s="30">
        <v>1.83066596884967</v>
      </c>
      <c r="W2039" s="28">
        <v>0</v>
      </c>
      <c r="X2039" s="28">
        <v>0</v>
      </c>
      <c r="Y2039" s="28" t="s">
        <v>14623</v>
      </c>
      <c r="Z2039" s="28" t="s">
        <v>16024</v>
      </c>
      <c r="AA2039" s="28">
        <v>1</v>
      </c>
      <c r="AB2039" s="28">
        <v>0</v>
      </c>
      <c r="AC2039" s="32">
        <f>Solution[[#This Row],[Old Stop]] +1</f>
        <v>51</v>
      </c>
      <c r="AD2039" s="32" t="str">
        <f>_xlfn.CONCAT(Solution[[#This Row],[Notes]],"_",Solution[[#This Row],[Week '#]],"_", _xlfn.SWITCH(Solution[[#This Row],[Column1]], "M", "Monday", "T", "Tuesday", "W", "Wednesday", "R", "Thursday", "H", "Thursday", "F", "Friday"))</f>
        <v>105_Week3_Monday</v>
      </c>
      <c r="AE2039" s="32" t="str">
        <f>IF(LEN(Solution[[#This Row],[Available Delivery Days]]) =1, Solution[[#This Row],[Available Delivery Days]], IF(ISNUMBER(SEARCH(Solution[[#This Row],[New Delivery Day]], Solution[[#This Row],[Available Delivery Days]])), Solution[[#This Row],[New Delivery Day]], Solution[[#This Row],[Old Delivery Day]]))</f>
        <v>M</v>
      </c>
      <c r="AF2039" s="31">
        <v>49.34</v>
      </c>
      <c r="AG2039" s="31">
        <v>43.172499999999999</v>
      </c>
      <c r="AH2039" s="28" t="s">
        <v>7832</v>
      </c>
      <c r="AI2039" s="28" t="s">
        <v>932</v>
      </c>
      <c r="AJ2039" s="28" t="s">
        <v>7792</v>
      </c>
      <c r="AK2039" s="28" t="s">
        <v>7792</v>
      </c>
      <c r="AL2039" s="28" t="s">
        <v>7797</v>
      </c>
      <c r="AM2039" s="28">
        <f>_xlfn.XLOOKUP(Solution[[#This Row],[Cu_ID]],Master[cu_id],Master[Notes], "none")</f>
        <v>105</v>
      </c>
      <c r="AN2039" s="28">
        <v>0</v>
      </c>
    </row>
    <row r="2040" spans="1:40" x14ac:dyDescent="0.3">
      <c r="A2040" s="53" t="s">
        <v>12422</v>
      </c>
      <c r="B2040" s="37" t="s">
        <v>12423</v>
      </c>
      <c r="C2040" s="37" t="s">
        <v>7728</v>
      </c>
      <c r="D2040" s="28" t="s">
        <v>7719</v>
      </c>
      <c r="E2040" s="28" t="s">
        <v>11016</v>
      </c>
      <c r="F2040" s="28" t="s">
        <v>901</v>
      </c>
      <c r="G2040" s="28" t="s">
        <v>7723</v>
      </c>
      <c r="H2040" s="28" t="s">
        <v>7752</v>
      </c>
      <c r="I2040" s="28" t="s">
        <v>902</v>
      </c>
      <c r="J2040" s="28">
        <v>50</v>
      </c>
      <c r="K2040" s="35" t="s">
        <v>9028</v>
      </c>
      <c r="L2040" s="35" t="s">
        <v>12424</v>
      </c>
      <c r="M2040" s="30">
        <v>7.5710523873567595E-2</v>
      </c>
      <c r="N2040" s="32" t="s">
        <v>16512</v>
      </c>
      <c r="O2040" s="28" t="s">
        <v>7774</v>
      </c>
      <c r="P2040" s="29">
        <v>0.46380787037037036</v>
      </c>
      <c r="Q2040" s="29">
        <v>0.46935185185185185</v>
      </c>
      <c r="R2040" s="28">
        <v>0</v>
      </c>
      <c r="S2040" s="30">
        <v>7.9833333333333334</v>
      </c>
      <c r="T2040" s="32" t="s">
        <v>12425</v>
      </c>
      <c r="U2040" s="32" t="s">
        <v>12426</v>
      </c>
      <c r="V2040" s="30">
        <v>3.4879431130148998E-2</v>
      </c>
      <c r="W2040" s="28">
        <v>0</v>
      </c>
      <c r="X2040" s="28">
        <v>0</v>
      </c>
      <c r="Y2040" s="28" t="s">
        <v>14623</v>
      </c>
      <c r="Z2040" s="28" t="s">
        <v>16475</v>
      </c>
      <c r="AA2040" s="28">
        <v>1</v>
      </c>
      <c r="AB2040" s="28">
        <v>0</v>
      </c>
      <c r="AC2040" s="32">
        <f>Solution[[#This Row],[Old Stop]] +1</f>
        <v>51</v>
      </c>
      <c r="AD2040" s="32" t="str">
        <f>_xlfn.CONCAT(Solution[[#This Row],[Notes]],"_",Solution[[#This Row],[Week '#]],"_", _xlfn.SWITCH(Solution[[#This Row],[Column1]], "M", "Monday", "T", "Tuesday", "W", "Wednesday", "R", "Thursday", "H", "Thursday", "F", "Friday"))</f>
        <v>105_Week4_Monday</v>
      </c>
      <c r="AE2040" s="32" t="str">
        <f>IF(LEN(Solution[[#This Row],[Available Delivery Days]]) =1, Solution[[#This Row],[Available Delivery Days]], IF(ISNUMBER(SEARCH(Solution[[#This Row],[New Delivery Day]], Solution[[#This Row],[Available Delivery Days]])), Solution[[#This Row],[New Delivery Day]], Solution[[#This Row],[Old Delivery Day]]))</f>
        <v>M</v>
      </c>
      <c r="AF2040" s="31">
        <v>49.34</v>
      </c>
      <c r="AG2040" s="31">
        <v>43.172499999999999</v>
      </c>
      <c r="AH2040" s="28" t="s">
        <v>7832</v>
      </c>
      <c r="AI2040" s="28" t="s">
        <v>932</v>
      </c>
      <c r="AJ2040" s="28" t="s">
        <v>7792</v>
      </c>
      <c r="AK2040" s="28" t="s">
        <v>7792</v>
      </c>
      <c r="AL2040" s="28" t="s">
        <v>7797</v>
      </c>
      <c r="AM2040" s="28">
        <f>_xlfn.XLOOKUP(Solution[[#This Row],[Cu_ID]],Master[cu_id],Master[Notes], "none")</f>
        <v>105</v>
      </c>
      <c r="AN2040" s="28">
        <v>0</v>
      </c>
    </row>
    <row r="2041" spans="1:40" x14ac:dyDescent="0.3">
      <c r="A2041" s="53" t="s">
        <v>12352</v>
      </c>
      <c r="B2041" s="37" t="s">
        <v>12353</v>
      </c>
      <c r="C2041" s="37" t="s">
        <v>7728</v>
      </c>
      <c r="D2041" s="28" t="s">
        <v>7716</v>
      </c>
      <c r="E2041" s="28" t="s">
        <v>7752</v>
      </c>
      <c r="F2041" s="28" t="s">
        <v>900</v>
      </c>
      <c r="G2041" s="28" t="s">
        <v>7774</v>
      </c>
      <c r="H2041" s="28" t="s">
        <v>7752</v>
      </c>
      <c r="I2041" s="28" t="s">
        <v>901</v>
      </c>
      <c r="J2041" s="28">
        <v>0</v>
      </c>
      <c r="K2041" s="35" t="s">
        <v>8722</v>
      </c>
      <c r="L2041" s="35" t="s">
        <v>12354</v>
      </c>
      <c r="M2041" s="30">
        <v>5.9354002587497199</v>
      </c>
      <c r="N2041" s="32" t="s">
        <v>14750</v>
      </c>
      <c r="O2041" s="28" t="s">
        <v>7774</v>
      </c>
      <c r="P2041" s="29">
        <v>0.38190972222222225</v>
      </c>
      <c r="Q2041" s="29">
        <v>0.38824074074074072</v>
      </c>
      <c r="R2041" s="28">
        <v>0</v>
      </c>
      <c r="S2041" s="30">
        <v>9.122222223333333</v>
      </c>
      <c r="T2041" s="32" t="s">
        <v>12355</v>
      </c>
      <c r="U2041" s="32" t="s">
        <v>12356</v>
      </c>
      <c r="V2041" s="30">
        <v>2.7661150527856302</v>
      </c>
      <c r="W2041" s="28">
        <v>0</v>
      </c>
      <c r="X2041" s="28">
        <v>0</v>
      </c>
      <c r="Y2041" s="28" t="s">
        <v>14581</v>
      </c>
      <c r="Z2041" s="28" t="s">
        <v>14582</v>
      </c>
      <c r="AA2041" s="28">
        <v>1</v>
      </c>
      <c r="AB2041" s="28">
        <v>0</v>
      </c>
      <c r="AC2041" s="32">
        <f>Solution[[#This Row],[Old Stop]] +1</f>
        <v>1</v>
      </c>
      <c r="AD2041" s="32" t="str">
        <f>_xlfn.CONCAT(Solution[[#This Row],[Notes]],"_",Solution[[#This Row],[Week '#]],"_", _xlfn.SWITCH(Solution[[#This Row],[Column1]], "M", "Monday", "T", "Tuesday", "W", "Wednesday", "R", "Thursday", "H", "Thursday", "F", "Friday"))</f>
        <v>103_Week1_Wednesday</v>
      </c>
      <c r="AE2041" s="32" t="str">
        <f>IF(LEN(Solution[[#This Row],[Available Delivery Days]]) =1, Solution[[#This Row],[Available Delivery Days]], IF(ISNUMBER(SEARCH(Solution[[#This Row],[New Delivery Day]], Solution[[#This Row],[Available Delivery Days]])), Solution[[#This Row],[New Delivery Day]], Solution[[#This Row],[Old Delivery Day]]))</f>
        <v>W</v>
      </c>
      <c r="AF2041" s="31">
        <v>523.23119999999994</v>
      </c>
      <c r="AG2041" s="31">
        <v>153.11000000000001</v>
      </c>
      <c r="AH2041" s="28" t="s">
        <v>7832</v>
      </c>
      <c r="AI2041" s="28" t="s">
        <v>932</v>
      </c>
      <c r="AJ2041" s="28" t="s">
        <v>7793</v>
      </c>
      <c r="AK2041" s="28" t="s">
        <v>7792</v>
      </c>
      <c r="AL2041" s="28" t="s">
        <v>7797</v>
      </c>
      <c r="AM2041" s="28">
        <f>_xlfn.XLOOKUP(Solution[[#This Row],[Cu_ID]],Master[cu_id],Master[Notes], "none")</f>
        <v>103</v>
      </c>
      <c r="AN2041" s="28">
        <v>0</v>
      </c>
    </row>
    <row r="2042" spans="1:40" x14ac:dyDescent="0.3">
      <c r="A2042" s="53" t="s">
        <v>12352</v>
      </c>
      <c r="B2042" s="37" t="s">
        <v>12353</v>
      </c>
      <c r="C2042" s="37" t="s">
        <v>7728</v>
      </c>
      <c r="D2042" s="28" t="s">
        <v>7717</v>
      </c>
      <c r="E2042" s="28" t="s">
        <v>7752</v>
      </c>
      <c r="F2042" s="28" t="s">
        <v>900</v>
      </c>
      <c r="G2042" s="28" t="s">
        <v>7731</v>
      </c>
      <c r="H2042" s="28" t="s">
        <v>7752</v>
      </c>
      <c r="I2042" s="28" t="s">
        <v>901</v>
      </c>
      <c r="J2042" s="28">
        <v>0</v>
      </c>
      <c r="K2042" s="35" t="s">
        <v>8722</v>
      </c>
      <c r="L2042" s="35" t="s">
        <v>12354</v>
      </c>
      <c r="M2042" s="30">
        <v>64.252190059050903</v>
      </c>
      <c r="N2042" s="32" t="s">
        <v>15616</v>
      </c>
      <c r="O2042" s="28" t="s">
        <v>7774</v>
      </c>
      <c r="P2042" s="29">
        <v>0.375</v>
      </c>
      <c r="Q2042" s="29">
        <v>0.38133101851851853</v>
      </c>
      <c r="R2042" s="28">
        <v>115.747809940949</v>
      </c>
      <c r="S2042" s="30">
        <v>9.122222223333333</v>
      </c>
      <c r="T2042" s="32" t="s">
        <v>12355</v>
      </c>
      <c r="U2042" s="32" t="s">
        <v>12356</v>
      </c>
      <c r="V2042" s="30">
        <v>56.835738671403398</v>
      </c>
      <c r="W2042" s="28">
        <v>0</v>
      </c>
      <c r="X2042" s="28">
        <v>0</v>
      </c>
      <c r="Y2042" s="28" t="s">
        <v>14581</v>
      </c>
      <c r="Z2042" s="28" t="s">
        <v>15503</v>
      </c>
      <c r="AA2042" s="28">
        <v>1</v>
      </c>
      <c r="AB2042" s="28">
        <v>0</v>
      </c>
      <c r="AC2042" s="32">
        <f>Solution[[#This Row],[Old Stop]] +1</f>
        <v>1</v>
      </c>
      <c r="AD2042" s="32" t="str">
        <f>_xlfn.CONCAT(Solution[[#This Row],[Notes]],"_",Solution[[#This Row],[Week '#]],"_", _xlfn.SWITCH(Solution[[#This Row],[Column1]], "M", "Monday", "T", "Tuesday", "W", "Wednesday", "R", "Thursday", "H", "Thursday", "F", "Friday"))</f>
        <v>103_Week2_Wednesday</v>
      </c>
      <c r="AE2042" s="32" t="str">
        <f>IF(LEN(Solution[[#This Row],[Available Delivery Days]]) =1, Solution[[#This Row],[Available Delivery Days]], IF(ISNUMBER(SEARCH(Solution[[#This Row],[New Delivery Day]], Solution[[#This Row],[Available Delivery Days]])), Solution[[#This Row],[New Delivery Day]], Solution[[#This Row],[Old Delivery Day]]))</f>
        <v>W</v>
      </c>
      <c r="AF2042" s="31">
        <v>523.23119999999994</v>
      </c>
      <c r="AG2042" s="31">
        <v>153.11000000000001</v>
      </c>
      <c r="AH2042" s="28" t="s">
        <v>7832</v>
      </c>
      <c r="AI2042" s="28" t="s">
        <v>932</v>
      </c>
      <c r="AJ2042" s="28" t="s">
        <v>7793</v>
      </c>
      <c r="AK2042" s="28" t="s">
        <v>7792</v>
      </c>
      <c r="AL2042" s="28" t="s">
        <v>7797</v>
      </c>
      <c r="AM2042" s="28">
        <f>_xlfn.XLOOKUP(Solution[[#This Row],[Cu_ID]],Master[cu_id],Master[Notes], "none")</f>
        <v>103</v>
      </c>
      <c r="AN2042" s="28">
        <v>0</v>
      </c>
    </row>
    <row r="2043" spans="1:40" x14ac:dyDescent="0.3">
      <c r="A2043" s="53" t="s">
        <v>12352</v>
      </c>
      <c r="B2043" s="37" t="s">
        <v>12353</v>
      </c>
      <c r="C2043" s="37" t="s">
        <v>7728</v>
      </c>
      <c r="D2043" s="28" t="s">
        <v>7718</v>
      </c>
      <c r="E2043" s="28" t="s">
        <v>7752</v>
      </c>
      <c r="F2043" s="28" t="s">
        <v>900</v>
      </c>
      <c r="G2043" s="28" t="s">
        <v>7768</v>
      </c>
      <c r="H2043" s="28" t="s">
        <v>7752</v>
      </c>
      <c r="I2043" s="28" t="s">
        <v>901</v>
      </c>
      <c r="J2043" s="28">
        <v>0</v>
      </c>
      <c r="K2043" s="35" t="s">
        <v>8722</v>
      </c>
      <c r="L2043" s="35" t="s">
        <v>12354</v>
      </c>
      <c r="M2043" s="30">
        <v>16.2075236383826</v>
      </c>
      <c r="N2043" s="32" t="s">
        <v>15991</v>
      </c>
      <c r="O2043" s="28" t="s">
        <v>7774</v>
      </c>
      <c r="P2043" s="29">
        <v>0.40611111111111109</v>
      </c>
      <c r="Q2043" s="29">
        <v>0.41244212962962962</v>
      </c>
      <c r="R2043" s="28">
        <v>0</v>
      </c>
      <c r="S2043" s="30">
        <v>9.122222223333333</v>
      </c>
      <c r="T2043" s="32" t="s">
        <v>12355</v>
      </c>
      <c r="U2043" s="32" t="s">
        <v>12356</v>
      </c>
      <c r="V2043" s="30">
        <v>13.470439845454999</v>
      </c>
      <c r="W2043" s="28">
        <v>0</v>
      </c>
      <c r="X2043" s="28">
        <v>0</v>
      </c>
      <c r="Y2043" s="28" t="s">
        <v>14581</v>
      </c>
      <c r="Z2043" s="28" t="s">
        <v>15848</v>
      </c>
      <c r="AA2043" s="28">
        <v>1</v>
      </c>
      <c r="AB2043" s="28">
        <v>0</v>
      </c>
      <c r="AC2043" s="32">
        <f>Solution[[#This Row],[Old Stop]] +1</f>
        <v>1</v>
      </c>
      <c r="AD2043" s="32" t="str">
        <f>_xlfn.CONCAT(Solution[[#This Row],[Notes]],"_",Solution[[#This Row],[Week '#]],"_", _xlfn.SWITCH(Solution[[#This Row],[Column1]], "M", "Monday", "T", "Tuesday", "W", "Wednesday", "R", "Thursday", "H", "Thursday", "F", "Friday"))</f>
        <v>103_Week3_Wednesday</v>
      </c>
      <c r="AE2043" s="32" t="str">
        <f>IF(LEN(Solution[[#This Row],[Available Delivery Days]]) =1, Solution[[#This Row],[Available Delivery Days]], IF(ISNUMBER(SEARCH(Solution[[#This Row],[New Delivery Day]], Solution[[#This Row],[Available Delivery Days]])), Solution[[#This Row],[New Delivery Day]], Solution[[#This Row],[Old Delivery Day]]))</f>
        <v>W</v>
      </c>
      <c r="AF2043" s="31">
        <v>523.23119999999994</v>
      </c>
      <c r="AG2043" s="31">
        <v>153.11000000000001</v>
      </c>
      <c r="AH2043" s="28" t="s">
        <v>7832</v>
      </c>
      <c r="AI2043" s="28" t="s">
        <v>932</v>
      </c>
      <c r="AJ2043" s="28" t="s">
        <v>7793</v>
      </c>
      <c r="AK2043" s="28" t="s">
        <v>7792</v>
      </c>
      <c r="AL2043" s="28" t="s">
        <v>7797</v>
      </c>
      <c r="AM2043" s="28">
        <f>_xlfn.XLOOKUP(Solution[[#This Row],[Cu_ID]],Master[cu_id],Master[Notes], "none")</f>
        <v>103</v>
      </c>
      <c r="AN2043" s="28">
        <v>0</v>
      </c>
    </row>
    <row r="2044" spans="1:40" x14ac:dyDescent="0.3">
      <c r="A2044" s="53" t="s">
        <v>12352</v>
      </c>
      <c r="B2044" s="37" t="s">
        <v>12353</v>
      </c>
      <c r="C2044" s="37" t="s">
        <v>7728</v>
      </c>
      <c r="D2044" s="28" t="s">
        <v>7719</v>
      </c>
      <c r="E2044" s="28" t="s">
        <v>7752</v>
      </c>
      <c r="F2044" s="28" t="s">
        <v>900</v>
      </c>
      <c r="G2044" s="28" t="s">
        <v>7731</v>
      </c>
      <c r="H2044" s="28" t="s">
        <v>7752</v>
      </c>
      <c r="I2044" s="28" t="s">
        <v>901</v>
      </c>
      <c r="J2044" s="28">
        <v>0</v>
      </c>
      <c r="K2044" s="35" t="s">
        <v>8722</v>
      </c>
      <c r="L2044" s="35" t="s">
        <v>12354</v>
      </c>
      <c r="M2044" s="30">
        <v>64.252190059050903</v>
      </c>
      <c r="N2044" s="32" t="s">
        <v>16591</v>
      </c>
      <c r="O2044" s="28" t="s">
        <v>7774</v>
      </c>
      <c r="P2044" s="29">
        <v>0.375</v>
      </c>
      <c r="Q2044" s="29">
        <v>0.38133101851851853</v>
      </c>
      <c r="R2044" s="28">
        <v>115.747809940949</v>
      </c>
      <c r="S2044" s="30">
        <v>9.122222223333333</v>
      </c>
      <c r="T2044" s="32" t="s">
        <v>12355</v>
      </c>
      <c r="U2044" s="32" t="s">
        <v>12356</v>
      </c>
      <c r="V2044" s="30">
        <v>56.835738671403398</v>
      </c>
      <c r="W2044" s="28">
        <v>0</v>
      </c>
      <c r="X2044" s="28">
        <v>0</v>
      </c>
      <c r="Y2044" s="28" t="s">
        <v>14581</v>
      </c>
      <c r="Z2044" s="28" t="s">
        <v>16548</v>
      </c>
      <c r="AA2044" s="28">
        <v>1</v>
      </c>
      <c r="AB2044" s="28">
        <v>0</v>
      </c>
      <c r="AC2044" s="32">
        <f>Solution[[#This Row],[Old Stop]] +1</f>
        <v>1</v>
      </c>
      <c r="AD2044" s="32" t="str">
        <f>_xlfn.CONCAT(Solution[[#This Row],[Notes]],"_",Solution[[#This Row],[Week '#]],"_", _xlfn.SWITCH(Solution[[#This Row],[Column1]], "M", "Monday", "T", "Tuesday", "W", "Wednesday", "R", "Thursday", "H", "Thursday", "F", "Friday"))</f>
        <v>103_Week4_Wednesday</v>
      </c>
      <c r="AE2044" s="32" t="str">
        <f>IF(LEN(Solution[[#This Row],[Available Delivery Days]]) =1, Solution[[#This Row],[Available Delivery Days]], IF(ISNUMBER(SEARCH(Solution[[#This Row],[New Delivery Day]], Solution[[#This Row],[Available Delivery Days]])), Solution[[#This Row],[New Delivery Day]], Solution[[#This Row],[Old Delivery Day]]))</f>
        <v>W</v>
      </c>
      <c r="AF2044" s="31">
        <v>523.23119999999994</v>
      </c>
      <c r="AG2044" s="31">
        <v>153.11000000000001</v>
      </c>
      <c r="AH2044" s="28" t="s">
        <v>7832</v>
      </c>
      <c r="AI2044" s="28" t="s">
        <v>932</v>
      </c>
      <c r="AJ2044" s="28" t="s">
        <v>7793</v>
      </c>
      <c r="AK2044" s="28" t="s">
        <v>7792</v>
      </c>
      <c r="AL2044" s="28" t="s">
        <v>7797</v>
      </c>
      <c r="AM2044" s="28">
        <f>_xlfn.XLOOKUP(Solution[[#This Row],[Cu_ID]],Master[cu_id],Master[Notes], "none")</f>
        <v>103</v>
      </c>
      <c r="AN2044" s="28">
        <v>0</v>
      </c>
    </row>
    <row r="2045" spans="1:40" x14ac:dyDescent="0.3">
      <c r="A2045" s="53" t="s">
        <v>11868</v>
      </c>
      <c r="B2045" s="37" t="s">
        <v>11475</v>
      </c>
      <c r="C2045" s="37" t="s">
        <v>7748</v>
      </c>
      <c r="D2045" s="28" t="s">
        <v>7716</v>
      </c>
      <c r="E2045" s="28" t="s">
        <v>7734</v>
      </c>
      <c r="F2045" s="28" t="s">
        <v>936</v>
      </c>
      <c r="G2045" s="28" t="s">
        <v>7764</v>
      </c>
      <c r="H2045" s="28" t="s">
        <v>7734</v>
      </c>
      <c r="I2045" s="28" t="s">
        <v>902</v>
      </c>
      <c r="J2045" s="28">
        <v>84</v>
      </c>
      <c r="K2045" s="35" t="s">
        <v>8616</v>
      </c>
      <c r="L2045" s="35" t="s">
        <v>11869</v>
      </c>
      <c r="M2045" s="30">
        <v>0.59128857962787196</v>
      </c>
      <c r="N2045" s="32" t="s">
        <v>15196</v>
      </c>
      <c r="O2045" s="28" t="s">
        <v>7774</v>
      </c>
      <c r="P2045" s="29">
        <v>0.37033564814814812</v>
      </c>
      <c r="Q2045" s="29">
        <v>0.37706018518518519</v>
      </c>
      <c r="R2045" s="28">
        <v>0</v>
      </c>
      <c r="S2045" s="30">
        <v>9.683574621414877</v>
      </c>
      <c r="T2045" s="32" t="s">
        <v>11870</v>
      </c>
      <c r="U2045" s="32" t="s">
        <v>11871</v>
      </c>
      <c r="V2045" s="30">
        <v>0.119163841555589</v>
      </c>
      <c r="W2045" s="28">
        <v>0</v>
      </c>
      <c r="X2045" s="28">
        <v>0</v>
      </c>
      <c r="Y2045" s="28" t="s">
        <v>14643</v>
      </c>
      <c r="Z2045" s="28" t="s">
        <v>14644</v>
      </c>
      <c r="AA2045" s="28">
        <v>1</v>
      </c>
      <c r="AB2045" s="28">
        <v>0</v>
      </c>
      <c r="AC2045" s="32">
        <f>Solution[[#This Row],[Old Stop]] +1</f>
        <v>85</v>
      </c>
      <c r="AD2045" s="32" t="str">
        <f>_xlfn.CONCAT(Solution[[#This Row],[Notes]],"_",Solution[[#This Row],[Week '#]],"_", _xlfn.SWITCH(Solution[[#This Row],[Column1]], "M", "Monday", "T", "Tuesday", "W", "Wednesday", "R", "Thursday", "H", "Thursday", "F", "Friday"))</f>
        <v>102_Week1_Thursday</v>
      </c>
      <c r="AE2045" s="32" t="str">
        <f>IF(LEN(Solution[[#This Row],[Available Delivery Days]]) =1, Solution[[#This Row],[Available Delivery Days]], IF(ISNUMBER(SEARCH(Solution[[#This Row],[New Delivery Day]], Solution[[#This Row],[Available Delivery Days]])), Solution[[#This Row],[New Delivery Day]], Solution[[#This Row],[Old Delivery Day]]))</f>
        <v>R</v>
      </c>
      <c r="AF2045" s="31">
        <v>137.44</v>
      </c>
      <c r="AG2045" s="31">
        <v>0</v>
      </c>
      <c r="AH2045" s="28" t="s">
        <v>7832</v>
      </c>
      <c r="AI2045" s="28" t="s">
        <v>932</v>
      </c>
      <c r="AJ2045" s="28" t="s">
        <v>7793</v>
      </c>
      <c r="AK2045" s="28" t="s">
        <v>7792</v>
      </c>
      <c r="AL2045" s="28" t="s">
        <v>7797</v>
      </c>
      <c r="AM2045" s="28" t="str">
        <f>_xlfn.XLOOKUP(Solution[[#This Row],[Cu_ID]],Master[cu_id],Master[Notes], "none")</f>
        <v>102</v>
      </c>
      <c r="AN2045" s="28">
        <v>0</v>
      </c>
    </row>
    <row r="2046" spans="1:40" x14ac:dyDescent="0.3">
      <c r="A2046" s="53" t="s">
        <v>11868</v>
      </c>
      <c r="B2046" s="37" t="s">
        <v>11475</v>
      </c>
      <c r="C2046" s="37" t="s">
        <v>7748</v>
      </c>
      <c r="D2046" s="28" t="s">
        <v>7717</v>
      </c>
      <c r="E2046" s="28" t="s">
        <v>7734</v>
      </c>
      <c r="F2046" s="28" t="s">
        <v>936</v>
      </c>
      <c r="G2046" s="28" t="s">
        <v>7783</v>
      </c>
      <c r="H2046" s="28" t="s">
        <v>7734</v>
      </c>
      <c r="I2046" s="28" t="s">
        <v>902</v>
      </c>
      <c r="J2046" s="28">
        <v>84</v>
      </c>
      <c r="K2046" s="35" t="s">
        <v>8616</v>
      </c>
      <c r="L2046" s="35" t="s">
        <v>11869</v>
      </c>
      <c r="M2046" s="30">
        <v>0.99166970327496495</v>
      </c>
      <c r="N2046" s="32" t="s">
        <v>15197</v>
      </c>
      <c r="O2046" s="28" t="s">
        <v>7774</v>
      </c>
      <c r="P2046" s="29">
        <v>0.56350694444444449</v>
      </c>
      <c r="Q2046" s="29">
        <v>0.57023148148148151</v>
      </c>
      <c r="R2046" s="28">
        <v>0</v>
      </c>
      <c r="S2046" s="30">
        <v>9.683574621414877</v>
      </c>
      <c r="T2046" s="32" t="s">
        <v>11870</v>
      </c>
      <c r="U2046" s="32" t="s">
        <v>11871</v>
      </c>
      <c r="V2046" s="30">
        <v>0.28686575366213601</v>
      </c>
      <c r="W2046" s="28">
        <v>0</v>
      </c>
      <c r="X2046" s="28">
        <v>0</v>
      </c>
      <c r="Y2046" s="28" t="s">
        <v>14643</v>
      </c>
      <c r="Z2046" s="28" t="s">
        <v>14649</v>
      </c>
      <c r="AA2046" s="28">
        <v>1</v>
      </c>
      <c r="AB2046" s="28">
        <v>0</v>
      </c>
      <c r="AC2046" s="32">
        <f>Solution[[#This Row],[Old Stop]] +1</f>
        <v>85</v>
      </c>
      <c r="AD2046" s="32" t="str">
        <f>_xlfn.CONCAT(Solution[[#This Row],[Notes]],"_",Solution[[#This Row],[Week '#]],"_", _xlfn.SWITCH(Solution[[#This Row],[Column1]], "M", "Monday", "T", "Tuesday", "W", "Wednesday", "R", "Thursday", "H", "Thursday", "F", "Friday"))</f>
        <v>102_Week2_Thursday</v>
      </c>
      <c r="AE2046" s="32" t="str">
        <f>IF(LEN(Solution[[#This Row],[Available Delivery Days]]) =1, Solution[[#This Row],[Available Delivery Days]], IF(ISNUMBER(SEARCH(Solution[[#This Row],[New Delivery Day]], Solution[[#This Row],[Available Delivery Days]])), Solution[[#This Row],[New Delivery Day]], Solution[[#This Row],[Old Delivery Day]]))</f>
        <v>R</v>
      </c>
      <c r="AF2046" s="31">
        <v>137.44</v>
      </c>
      <c r="AG2046" s="31">
        <v>0</v>
      </c>
      <c r="AH2046" s="28" t="s">
        <v>7832</v>
      </c>
      <c r="AI2046" s="28" t="s">
        <v>932</v>
      </c>
      <c r="AJ2046" s="28" t="s">
        <v>7793</v>
      </c>
      <c r="AK2046" s="28" t="s">
        <v>7792</v>
      </c>
      <c r="AL2046" s="28" t="s">
        <v>7797</v>
      </c>
      <c r="AM2046" s="28" t="str">
        <f>_xlfn.XLOOKUP(Solution[[#This Row],[Cu_ID]],Master[cu_id],Master[Notes], "none")</f>
        <v>102</v>
      </c>
      <c r="AN2046" s="28">
        <v>0</v>
      </c>
    </row>
    <row r="2047" spans="1:40" x14ac:dyDescent="0.3">
      <c r="A2047" s="53" t="s">
        <v>11868</v>
      </c>
      <c r="B2047" s="37" t="s">
        <v>11475</v>
      </c>
      <c r="C2047" s="37" t="s">
        <v>7748</v>
      </c>
      <c r="D2047" s="28" t="s">
        <v>7718</v>
      </c>
      <c r="E2047" s="28" t="s">
        <v>7734</v>
      </c>
      <c r="F2047" s="28" t="s">
        <v>936</v>
      </c>
      <c r="G2047" s="28" t="s">
        <v>7764</v>
      </c>
      <c r="H2047" s="28" t="s">
        <v>7734</v>
      </c>
      <c r="I2047" s="28" t="s">
        <v>902</v>
      </c>
      <c r="J2047" s="28">
        <v>84</v>
      </c>
      <c r="K2047" s="35" t="s">
        <v>8616</v>
      </c>
      <c r="L2047" s="35" t="s">
        <v>11869</v>
      </c>
      <c r="M2047" s="30">
        <v>0.59128857962787196</v>
      </c>
      <c r="N2047" s="32" t="s">
        <v>15801</v>
      </c>
      <c r="O2047" s="28" t="s">
        <v>7774</v>
      </c>
      <c r="P2047" s="29">
        <v>0.37033564814814812</v>
      </c>
      <c r="Q2047" s="29">
        <v>0.37706018518518519</v>
      </c>
      <c r="R2047" s="28">
        <v>0</v>
      </c>
      <c r="S2047" s="30">
        <v>9.683574621414877</v>
      </c>
      <c r="T2047" s="32" t="s">
        <v>11870</v>
      </c>
      <c r="U2047" s="32" t="s">
        <v>11871</v>
      </c>
      <c r="V2047" s="30">
        <v>0.119163841555589</v>
      </c>
      <c r="W2047" s="28">
        <v>0</v>
      </c>
      <c r="X2047" s="28">
        <v>0</v>
      </c>
      <c r="Y2047" s="28" t="s">
        <v>14643</v>
      </c>
      <c r="Z2047" s="28" t="s">
        <v>15700</v>
      </c>
      <c r="AA2047" s="28">
        <v>1</v>
      </c>
      <c r="AB2047" s="28">
        <v>0</v>
      </c>
      <c r="AC2047" s="32">
        <f>Solution[[#This Row],[Old Stop]] +1</f>
        <v>85</v>
      </c>
      <c r="AD2047" s="32" t="str">
        <f>_xlfn.CONCAT(Solution[[#This Row],[Notes]],"_",Solution[[#This Row],[Week '#]],"_", _xlfn.SWITCH(Solution[[#This Row],[Column1]], "M", "Monday", "T", "Tuesday", "W", "Wednesday", "R", "Thursday", "H", "Thursday", "F", "Friday"))</f>
        <v>102_Week3_Thursday</v>
      </c>
      <c r="AE2047" s="32" t="str">
        <f>IF(LEN(Solution[[#This Row],[Available Delivery Days]]) =1, Solution[[#This Row],[Available Delivery Days]], IF(ISNUMBER(SEARCH(Solution[[#This Row],[New Delivery Day]], Solution[[#This Row],[Available Delivery Days]])), Solution[[#This Row],[New Delivery Day]], Solution[[#This Row],[Old Delivery Day]]))</f>
        <v>R</v>
      </c>
      <c r="AF2047" s="31">
        <v>137.44</v>
      </c>
      <c r="AG2047" s="31">
        <v>0</v>
      </c>
      <c r="AH2047" s="28" t="s">
        <v>7832</v>
      </c>
      <c r="AI2047" s="28" t="s">
        <v>932</v>
      </c>
      <c r="AJ2047" s="28" t="s">
        <v>7793</v>
      </c>
      <c r="AK2047" s="28" t="s">
        <v>7792</v>
      </c>
      <c r="AL2047" s="28" t="s">
        <v>7797</v>
      </c>
      <c r="AM2047" s="28" t="str">
        <f>_xlfn.XLOOKUP(Solution[[#This Row],[Cu_ID]],Master[cu_id],Master[Notes], "none")</f>
        <v>102</v>
      </c>
      <c r="AN2047" s="28">
        <v>0</v>
      </c>
    </row>
    <row r="2048" spans="1:40" x14ac:dyDescent="0.3">
      <c r="A2048" s="53" t="s">
        <v>11868</v>
      </c>
      <c r="B2048" s="37" t="s">
        <v>11475</v>
      </c>
      <c r="C2048" s="37" t="s">
        <v>7748</v>
      </c>
      <c r="D2048" s="28" t="s">
        <v>7719</v>
      </c>
      <c r="E2048" s="28" t="s">
        <v>7734</v>
      </c>
      <c r="F2048" s="28" t="s">
        <v>936</v>
      </c>
      <c r="G2048" s="28" t="s">
        <v>7783</v>
      </c>
      <c r="H2048" s="28" t="s">
        <v>7734</v>
      </c>
      <c r="I2048" s="28" t="s">
        <v>902</v>
      </c>
      <c r="J2048" s="28">
        <v>84</v>
      </c>
      <c r="K2048" s="35" t="s">
        <v>8616</v>
      </c>
      <c r="L2048" s="35" t="s">
        <v>11869</v>
      </c>
      <c r="M2048" s="30">
        <v>0.99166970327496495</v>
      </c>
      <c r="N2048" s="32" t="s">
        <v>16317</v>
      </c>
      <c r="O2048" s="28" t="s">
        <v>7774</v>
      </c>
      <c r="P2048" s="29">
        <v>0.56350694444444449</v>
      </c>
      <c r="Q2048" s="29">
        <v>0.57023148148148151</v>
      </c>
      <c r="R2048" s="28">
        <v>0</v>
      </c>
      <c r="S2048" s="30">
        <v>9.683574621414877</v>
      </c>
      <c r="T2048" s="32" t="s">
        <v>11870</v>
      </c>
      <c r="U2048" s="32" t="s">
        <v>11871</v>
      </c>
      <c r="V2048" s="30">
        <v>0.28686575366213601</v>
      </c>
      <c r="W2048" s="28">
        <v>0</v>
      </c>
      <c r="X2048" s="28">
        <v>0</v>
      </c>
      <c r="Y2048" s="28" t="s">
        <v>14643</v>
      </c>
      <c r="Z2048" s="28" t="s">
        <v>16265</v>
      </c>
      <c r="AA2048" s="28">
        <v>1</v>
      </c>
      <c r="AB2048" s="28">
        <v>0</v>
      </c>
      <c r="AC2048" s="32">
        <f>Solution[[#This Row],[Old Stop]] +1</f>
        <v>85</v>
      </c>
      <c r="AD2048" s="32" t="str">
        <f>_xlfn.CONCAT(Solution[[#This Row],[Notes]],"_",Solution[[#This Row],[Week '#]],"_", _xlfn.SWITCH(Solution[[#This Row],[Column1]], "M", "Monday", "T", "Tuesday", "W", "Wednesday", "R", "Thursday", "H", "Thursday", "F", "Friday"))</f>
        <v>102_Week4_Thursday</v>
      </c>
      <c r="AE2048" s="32" t="str">
        <f>IF(LEN(Solution[[#This Row],[Available Delivery Days]]) =1, Solution[[#This Row],[Available Delivery Days]], IF(ISNUMBER(SEARCH(Solution[[#This Row],[New Delivery Day]], Solution[[#This Row],[Available Delivery Days]])), Solution[[#This Row],[New Delivery Day]], Solution[[#This Row],[Old Delivery Day]]))</f>
        <v>R</v>
      </c>
      <c r="AF2048" s="31">
        <v>137.44</v>
      </c>
      <c r="AG2048" s="31">
        <v>0</v>
      </c>
      <c r="AH2048" s="28" t="s">
        <v>7832</v>
      </c>
      <c r="AI2048" s="28" t="s">
        <v>932</v>
      </c>
      <c r="AJ2048" s="28" t="s">
        <v>7793</v>
      </c>
      <c r="AK2048" s="28" t="s">
        <v>7792</v>
      </c>
      <c r="AL2048" s="28" t="s">
        <v>7797</v>
      </c>
      <c r="AM2048" s="28" t="str">
        <f>_xlfn.XLOOKUP(Solution[[#This Row],[Cu_ID]],Master[cu_id],Master[Notes], "none")</f>
        <v>102</v>
      </c>
      <c r="AN2048" s="28">
        <v>0</v>
      </c>
    </row>
    <row r="2049" spans="1:40" x14ac:dyDescent="0.3">
      <c r="A2049" s="53" t="s">
        <v>11203</v>
      </c>
      <c r="B2049" s="37" t="s">
        <v>7741</v>
      </c>
      <c r="C2049" s="37" t="s">
        <v>7780</v>
      </c>
      <c r="D2049" s="28" t="s">
        <v>7716</v>
      </c>
      <c r="E2049" s="28" t="s">
        <v>7734</v>
      </c>
      <c r="F2049" s="28" t="s">
        <v>903</v>
      </c>
      <c r="G2049" s="28" t="s">
        <v>7813</v>
      </c>
      <c r="H2049" s="28" t="s">
        <v>7734</v>
      </c>
      <c r="I2049" s="28" t="s">
        <v>901</v>
      </c>
      <c r="J2049" s="28">
        <v>0</v>
      </c>
      <c r="K2049" s="35" t="s">
        <v>8217</v>
      </c>
      <c r="L2049" s="35" t="s">
        <v>11204</v>
      </c>
      <c r="M2049" s="30">
        <v>1.0562040898948899</v>
      </c>
      <c r="N2049" s="32" t="s">
        <v>14843</v>
      </c>
      <c r="O2049" s="28" t="s">
        <v>7774</v>
      </c>
      <c r="P2049" s="29">
        <v>0.49153935185185182</v>
      </c>
      <c r="Q2049" s="29">
        <v>0.49646990740740743</v>
      </c>
      <c r="R2049" s="28">
        <v>0</v>
      </c>
      <c r="S2049" s="30">
        <v>7.1000000000000005</v>
      </c>
      <c r="T2049" s="32" t="s">
        <v>11197</v>
      </c>
      <c r="U2049" s="32" t="s">
        <v>11198</v>
      </c>
      <c r="V2049" s="30">
        <v>0.31191040289432698</v>
      </c>
      <c r="W2049" s="28">
        <v>26</v>
      </c>
      <c r="X2049" s="28">
        <v>0.490566037735849</v>
      </c>
      <c r="Y2049" s="28" t="s">
        <v>14619</v>
      </c>
      <c r="Z2049" s="28" t="s">
        <v>14620</v>
      </c>
      <c r="AA2049" s="28">
        <v>1</v>
      </c>
      <c r="AB2049" s="28">
        <v>70</v>
      </c>
      <c r="AC2049" s="32">
        <f>Solution[[#This Row],[Old Stop]] +1</f>
        <v>1</v>
      </c>
      <c r="AD2049" s="32" t="str">
        <f>_xlfn.CONCAT(Solution[[#This Row],[Notes]],"_",Solution[[#This Row],[Week '#]],"_", _xlfn.SWITCH(Solution[[#This Row],[Column1]], "M", "Monday", "T", "Tuesday", "W", "Wednesday", "R", "Thursday", "H", "Thursday", "F", "Friday"))</f>
        <v>102_Week1_Tuesday</v>
      </c>
      <c r="AE2049" s="32" t="str">
        <f>IF(LEN(Solution[[#This Row],[Available Delivery Days]]) =1, Solution[[#This Row],[Available Delivery Days]], IF(ISNUMBER(SEARCH(Solution[[#This Row],[New Delivery Day]], Solution[[#This Row],[Available Delivery Days]])), Solution[[#This Row],[New Delivery Day]], Solution[[#This Row],[Old Delivery Day]]))</f>
        <v>T</v>
      </c>
      <c r="AF2049" s="31">
        <v>88.408699999999996</v>
      </c>
      <c r="AG2049" s="31">
        <v>88.25</v>
      </c>
      <c r="AH2049" s="28" t="s">
        <v>7832</v>
      </c>
      <c r="AI2049" s="28" t="s">
        <v>932</v>
      </c>
      <c r="AJ2049" s="28" t="s">
        <v>7793</v>
      </c>
      <c r="AK2049" s="28" t="s">
        <v>7792</v>
      </c>
      <c r="AL2049" s="28" t="s">
        <v>7797</v>
      </c>
      <c r="AM2049" s="28">
        <f>_xlfn.XLOOKUP(Solution[[#This Row],[Cu_ID]],Master[cu_id],Master[Notes], "none")</f>
        <v>102</v>
      </c>
      <c r="AN2049" s="28">
        <v>70</v>
      </c>
    </row>
    <row r="2050" spans="1:40" x14ac:dyDescent="0.3">
      <c r="A2050" s="53" t="s">
        <v>11203</v>
      </c>
      <c r="B2050" s="37" t="s">
        <v>7741</v>
      </c>
      <c r="C2050" s="37" t="s">
        <v>7780</v>
      </c>
      <c r="D2050" s="28" t="s">
        <v>7717</v>
      </c>
      <c r="E2050" s="28" t="s">
        <v>7734</v>
      </c>
      <c r="F2050" s="28" t="s">
        <v>903</v>
      </c>
      <c r="G2050" s="28" t="s">
        <v>7754</v>
      </c>
      <c r="H2050" s="28" t="s">
        <v>7734</v>
      </c>
      <c r="I2050" s="28" t="s">
        <v>901</v>
      </c>
      <c r="J2050" s="28">
        <v>0</v>
      </c>
      <c r="K2050" s="35" t="s">
        <v>8217</v>
      </c>
      <c r="L2050" s="35" t="s">
        <v>11204</v>
      </c>
      <c r="M2050" s="30">
        <v>0.72473578155040697</v>
      </c>
      <c r="N2050" s="32" t="s">
        <v>14844</v>
      </c>
      <c r="O2050" s="28" t="s">
        <v>7774</v>
      </c>
      <c r="P2050" s="29">
        <v>0.42623842592592592</v>
      </c>
      <c r="Q2050" s="29">
        <v>0.43116898148148147</v>
      </c>
      <c r="R2050" s="28">
        <v>0</v>
      </c>
      <c r="S2050" s="30">
        <v>7.1000000000000005</v>
      </c>
      <c r="T2050" s="32" t="s">
        <v>11197</v>
      </c>
      <c r="U2050" s="32" t="s">
        <v>11198</v>
      </c>
      <c r="V2050" s="30">
        <v>0.106926794349612</v>
      </c>
      <c r="W2050" s="28">
        <v>26</v>
      </c>
      <c r="X2050" s="28">
        <v>0.490566037735849</v>
      </c>
      <c r="Y2050" s="28" t="s">
        <v>14619</v>
      </c>
      <c r="Z2050" s="28" t="s">
        <v>14647</v>
      </c>
      <c r="AA2050" s="28">
        <v>1</v>
      </c>
      <c r="AB2050" s="28">
        <v>70</v>
      </c>
      <c r="AC2050" s="32">
        <f>Solution[[#This Row],[Old Stop]] +1</f>
        <v>1</v>
      </c>
      <c r="AD2050" s="32" t="str">
        <f>_xlfn.CONCAT(Solution[[#This Row],[Notes]],"_",Solution[[#This Row],[Week '#]],"_", _xlfn.SWITCH(Solution[[#This Row],[Column1]], "M", "Monday", "T", "Tuesday", "W", "Wednesday", "R", "Thursday", "H", "Thursday", "F", "Friday"))</f>
        <v>102_Week2_Tuesday</v>
      </c>
      <c r="AE2050" s="32" t="str">
        <f>IF(LEN(Solution[[#This Row],[Available Delivery Days]]) =1, Solution[[#This Row],[Available Delivery Days]], IF(ISNUMBER(SEARCH(Solution[[#This Row],[New Delivery Day]], Solution[[#This Row],[Available Delivery Days]])), Solution[[#This Row],[New Delivery Day]], Solution[[#This Row],[Old Delivery Day]]))</f>
        <v>T</v>
      </c>
      <c r="AF2050" s="31">
        <v>88.408699999999996</v>
      </c>
      <c r="AG2050" s="31">
        <v>88.25</v>
      </c>
      <c r="AH2050" s="28" t="s">
        <v>7832</v>
      </c>
      <c r="AI2050" s="28" t="s">
        <v>932</v>
      </c>
      <c r="AJ2050" s="28" t="s">
        <v>7793</v>
      </c>
      <c r="AK2050" s="28" t="s">
        <v>7792</v>
      </c>
      <c r="AL2050" s="28" t="s">
        <v>7797</v>
      </c>
      <c r="AM2050" s="28">
        <f>_xlfn.XLOOKUP(Solution[[#This Row],[Cu_ID]],Master[cu_id],Master[Notes], "none")</f>
        <v>102</v>
      </c>
      <c r="AN2050" s="28">
        <v>70</v>
      </c>
    </row>
    <row r="2051" spans="1:40" x14ac:dyDescent="0.3">
      <c r="A2051" s="53" t="s">
        <v>11203</v>
      </c>
      <c r="B2051" s="37" t="s">
        <v>7741</v>
      </c>
      <c r="C2051" s="37" t="s">
        <v>7780</v>
      </c>
      <c r="D2051" s="28" t="s">
        <v>7718</v>
      </c>
      <c r="E2051" s="28" t="s">
        <v>7734</v>
      </c>
      <c r="F2051" s="28" t="s">
        <v>903</v>
      </c>
      <c r="G2051" s="28" t="s">
        <v>7775</v>
      </c>
      <c r="H2051" s="28" t="s">
        <v>7734</v>
      </c>
      <c r="I2051" s="28" t="s">
        <v>901</v>
      </c>
      <c r="J2051" s="28">
        <v>0</v>
      </c>
      <c r="K2051" s="35" t="s">
        <v>8217</v>
      </c>
      <c r="L2051" s="35" t="s">
        <v>11204</v>
      </c>
      <c r="M2051" s="30">
        <v>1.0562040898948899</v>
      </c>
      <c r="N2051" s="32" t="s">
        <v>15774</v>
      </c>
      <c r="O2051" s="28" t="s">
        <v>7774</v>
      </c>
      <c r="P2051" s="29">
        <v>0.50534722222222217</v>
      </c>
      <c r="Q2051" s="29">
        <v>0.51027777777777783</v>
      </c>
      <c r="R2051" s="28">
        <v>0</v>
      </c>
      <c r="S2051" s="30">
        <v>7.1000000000000005</v>
      </c>
      <c r="T2051" s="32" t="s">
        <v>11197</v>
      </c>
      <c r="U2051" s="32" t="s">
        <v>11198</v>
      </c>
      <c r="V2051" s="30">
        <v>0.31191040289432698</v>
      </c>
      <c r="W2051" s="28">
        <v>26</v>
      </c>
      <c r="X2051" s="28">
        <v>0.490566037735849</v>
      </c>
      <c r="Y2051" s="28" t="s">
        <v>14619</v>
      </c>
      <c r="Z2051" s="28" t="s">
        <v>15708</v>
      </c>
      <c r="AA2051" s="28">
        <v>1</v>
      </c>
      <c r="AB2051" s="28">
        <v>70</v>
      </c>
      <c r="AC2051" s="32">
        <f>Solution[[#This Row],[Old Stop]] +1</f>
        <v>1</v>
      </c>
      <c r="AD2051" s="32" t="str">
        <f>_xlfn.CONCAT(Solution[[#This Row],[Notes]],"_",Solution[[#This Row],[Week '#]],"_", _xlfn.SWITCH(Solution[[#This Row],[Column1]], "M", "Monday", "T", "Tuesday", "W", "Wednesday", "R", "Thursday", "H", "Thursday", "F", "Friday"))</f>
        <v>102_Week3_Tuesday</v>
      </c>
      <c r="AE2051" s="32" t="str">
        <f>IF(LEN(Solution[[#This Row],[Available Delivery Days]]) =1, Solution[[#This Row],[Available Delivery Days]], IF(ISNUMBER(SEARCH(Solution[[#This Row],[New Delivery Day]], Solution[[#This Row],[Available Delivery Days]])), Solution[[#This Row],[New Delivery Day]], Solution[[#This Row],[Old Delivery Day]]))</f>
        <v>T</v>
      </c>
      <c r="AF2051" s="31">
        <v>88.408699999999996</v>
      </c>
      <c r="AG2051" s="31">
        <v>88.25</v>
      </c>
      <c r="AH2051" s="28" t="s">
        <v>7832</v>
      </c>
      <c r="AI2051" s="28" t="s">
        <v>932</v>
      </c>
      <c r="AJ2051" s="28" t="s">
        <v>7793</v>
      </c>
      <c r="AK2051" s="28" t="s">
        <v>7792</v>
      </c>
      <c r="AL2051" s="28" t="s">
        <v>7797</v>
      </c>
      <c r="AM2051" s="28">
        <f>_xlfn.XLOOKUP(Solution[[#This Row],[Cu_ID]],Master[cu_id],Master[Notes], "none")</f>
        <v>102</v>
      </c>
      <c r="AN2051" s="28">
        <v>70</v>
      </c>
    </row>
    <row r="2052" spans="1:40" x14ac:dyDescent="0.3">
      <c r="A2052" s="53" t="s">
        <v>11203</v>
      </c>
      <c r="B2052" s="37" t="s">
        <v>7741</v>
      </c>
      <c r="C2052" s="37" t="s">
        <v>7780</v>
      </c>
      <c r="D2052" s="28" t="s">
        <v>7719</v>
      </c>
      <c r="E2052" s="28" t="s">
        <v>7734</v>
      </c>
      <c r="F2052" s="28" t="s">
        <v>903</v>
      </c>
      <c r="G2052" s="28" t="s">
        <v>7735</v>
      </c>
      <c r="H2052" s="28" t="s">
        <v>7734</v>
      </c>
      <c r="I2052" s="28" t="s">
        <v>901</v>
      </c>
      <c r="J2052" s="28">
        <v>0</v>
      </c>
      <c r="K2052" s="35" t="s">
        <v>8217</v>
      </c>
      <c r="L2052" s="35" t="s">
        <v>11204</v>
      </c>
      <c r="M2052" s="30">
        <v>0.72473578155040697</v>
      </c>
      <c r="N2052" s="32" t="s">
        <v>16381</v>
      </c>
      <c r="O2052" s="28" t="s">
        <v>7774</v>
      </c>
      <c r="P2052" s="29">
        <v>0.4652662037037037</v>
      </c>
      <c r="Q2052" s="29">
        <v>0.47019675925925924</v>
      </c>
      <c r="R2052" s="28">
        <v>0</v>
      </c>
      <c r="S2052" s="30">
        <v>7.1000000000000005</v>
      </c>
      <c r="T2052" s="32" t="s">
        <v>11197</v>
      </c>
      <c r="U2052" s="32" t="s">
        <v>11198</v>
      </c>
      <c r="V2052" s="30">
        <v>0.106926794349612</v>
      </c>
      <c r="W2052" s="28">
        <v>26</v>
      </c>
      <c r="X2052" s="28">
        <v>0.490566037735849</v>
      </c>
      <c r="Y2052" s="28" t="s">
        <v>14619</v>
      </c>
      <c r="Z2052" s="28" t="s">
        <v>16262</v>
      </c>
      <c r="AA2052" s="28">
        <v>1</v>
      </c>
      <c r="AB2052" s="28">
        <v>70</v>
      </c>
      <c r="AC2052" s="32">
        <f>Solution[[#This Row],[Old Stop]] +1</f>
        <v>1</v>
      </c>
      <c r="AD2052" s="32" t="str">
        <f>_xlfn.CONCAT(Solution[[#This Row],[Notes]],"_",Solution[[#This Row],[Week '#]],"_", _xlfn.SWITCH(Solution[[#This Row],[Column1]], "M", "Monday", "T", "Tuesday", "W", "Wednesday", "R", "Thursday", "H", "Thursday", "F", "Friday"))</f>
        <v>102_Week4_Tuesday</v>
      </c>
      <c r="AE2052" s="32" t="str">
        <f>IF(LEN(Solution[[#This Row],[Available Delivery Days]]) =1, Solution[[#This Row],[Available Delivery Days]], IF(ISNUMBER(SEARCH(Solution[[#This Row],[New Delivery Day]], Solution[[#This Row],[Available Delivery Days]])), Solution[[#This Row],[New Delivery Day]], Solution[[#This Row],[Old Delivery Day]]))</f>
        <v>T</v>
      </c>
      <c r="AF2052" s="31">
        <v>88.408699999999996</v>
      </c>
      <c r="AG2052" s="31">
        <v>88.25</v>
      </c>
      <c r="AH2052" s="28" t="s">
        <v>7832</v>
      </c>
      <c r="AI2052" s="28" t="s">
        <v>932</v>
      </c>
      <c r="AJ2052" s="28" t="s">
        <v>7793</v>
      </c>
      <c r="AK2052" s="28" t="s">
        <v>7792</v>
      </c>
      <c r="AL2052" s="28" t="s">
        <v>7797</v>
      </c>
      <c r="AM2052" s="28">
        <f>_xlfn.XLOOKUP(Solution[[#This Row],[Cu_ID]],Master[cu_id],Master[Notes], "none")</f>
        <v>102</v>
      </c>
      <c r="AN2052" s="28">
        <v>70</v>
      </c>
    </row>
    <row r="2053" spans="1:40" x14ac:dyDescent="0.3">
      <c r="A2053" s="53" t="s">
        <v>11195</v>
      </c>
      <c r="B2053" s="37" t="s">
        <v>7738</v>
      </c>
      <c r="C2053" s="37" t="s">
        <v>7780</v>
      </c>
      <c r="D2053" s="28" t="s">
        <v>7716</v>
      </c>
      <c r="E2053" s="28" t="s">
        <v>7734</v>
      </c>
      <c r="F2053" s="28" t="s">
        <v>903</v>
      </c>
      <c r="G2053" s="28" t="s">
        <v>7811</v>
      </c>
      <c r="H2053" s="28" t="s">
        <v>7734</v>
      </c>
      <c r="I2053" s="28" t="s">
        <v>901</v>
      </c>
      <c r="J2053" s="28">
        <v>0</v>
      </c>
      <c r="K2053" s="35" t="s">
        <v>8198</v>
      </c>
      <c r="L2053" s="35" t="s">
        <v>11196</v>
      </c>
      <c r="M2053" s="30">
        <v>0</v>
      </c>
      <c r="N2053" s="32" t="s">
        <v>14847</v>
      </c>
      <c r="O2053" s="28" t="s">
        <v>7774</v>
      </c>
      <c r="P2053" s="29">
        <v>0.49646990740740743</v>
      </c>
      <c r="Q2053" s="29">
        <v>0.49659722222222225</v>
      </c>
      <c r="R2053" s="28">
        <v>0</v>
      </c>
      <c r="S2053" s="30">
        <v>0.18333333333333335</v>
      </c>
      <c r="T2053" s="32" t="s">
        <v>11197</v>
      </c>
      <c r="U2053" s="32" t="s">
        <v>11198</v>
      </c>
      <c r="V2053" s="30"/>
      <c r="W2053" s="28">
        <v>0</v>
      </c>
      <c r="Y2053" s="28" t="s">
        <v>14619</v>
      </c>
      <c r="Z2053" s="28" t="s">
        <v>14620</v>
      </c>
      <c r="AA2053" s="28">
        <v>1</v>
      </c>
      <c r="AB2053" s="28">
        <v>0</v>
      </c>
      <c r="AC2053" s="32">
        <f>Solution[[#This Row],[Old Stop]] +1</f>
        <v>1</v>
      </c>
      <c r="AD2053" s="32" t="str">
        <f>_xlfn.CONCAT(Solution[[#This Row],[Notes]],"_",Solution[[#This Row],[Week '#]],"_", _xlfn.SWITCH(Solution[[#This Row],[Column1]], "M", "Monday", "T", "Tuesday", "W", "Wednesday", "R", "Thursday", "H", "Thursday", "F", "Friday"))</f>
        <v>102_Week1_Tuesday</v>
      </c>
      <c r="AE2053" s="32" t="str">
        <f>IF(LEN(Solution[[#This Row],[Available Delivery Days]]) =1, Solution[[#This Row],[Available Delivery Days]], IF(ISNUMBER(SEARCH(Solution[[#This Row],[New Delivery Day]], Solution[[#This Row],[Available Delivery Days]])), Solution[[#This Row],[New Delivery Day]], Solution[[#This Row],[Old Delivery Day]]))</f>
        <v>T</v>
      </c>
      <c r="AF2053" s="31">
        <v>0</v>
      </c>
      <c r="AG2053" s="31">
        <v>0</v>
      </c>
      <c r="AH2053" s="28" t="s">
        <v>7832</v>
      </c>
      <c r="AI2053" s="28" t="s">
        <v>932</v>
      </c>
      <c r="AJ2053" s="28" t="s">
        <v>7793</v>
      </c>
      <c r="AK2053" s="28" t="s">
        <v>7792</v>
      </c>
      <c r="AL2053" s="28" t="s">
        <v>7797</v>
      </c>
      <c r="AM2053" s="28">
        <f>_xlfn.XLOOKUP(Solution[[#This Row],[Cu_ID]],Master[cu_id],Master[Notes], "none")</f>
        <v>102</v>
      </c>
      <c r="AN2053" s="28">
        <v>0</v>
      </c>
    </row>
    <row r="2054" spans="1:40" x14ac:dyDescent="0.3">
      <c r="A2054" s="53" t="s">
        <v>11195</v>
      </c>
      <c r="B2054" s="37" t="s">
        <v>7738</v>
      </c>
      <c r="C2054" s="37" t="s">
        <v>7780</v>
      </c>
      <c r="D2054" s="28" t="s">
        <v>7717</v>
      </c>
      <c r="E2054" s="28" t="s">
        <v>7734</v>
      </c>
      <c r="F2054" s="28" t="s">
        <v>903</v>
      </c>
      <c r="G2054" s="28" t="s">
        <v>7755</v>
      </c>
      <c r="H2054" s="28" t="s">
        <v>7734</v>
      </c>
      <c r="I2054" s="28" t="s">
        <v>901</v>
      </c>
      <c r="J2054" s="28">
        <v>0</v>
      </c>
      <c r="K2054" s="35" t="s">
        <v>8198</v>
      </c>
      <c r="L2054" s="35" t="s">
        <v>11196</v>
      </c>
      <c r="M2054" s="30">
        <v>0</v>
      </c>
      <c r="N2054" s="32" t="s">
        <v>14848</v>
      </c>
      <c r="O2054" s="28" t="s">
        <v>7774</v>
      </c>
      <c r="P2054" s="29">
        <v>0.43116898148148147</v>
      </c>
      <c r="Q2054" s="29">
        <v>0.43129629629629629</v>
      </c>
      <c r="R2054" s="28">
        <v>0</v>
      </c>
      <c r="S2054" s="30">
        <v>0.18333333333333335</v>
      </c>
      <c r="T2054" s="32" t="s">
        <v>11197</v>
      </c>
      <c r="U2054" s="32" t="s">
        <v>11198</v>
      </c>
      <c r="V2054" s="30"/>
      <c r="W2054" s="28">
        <v>0</v>
      </c>
      <c r="Y2054" s="28" t="s">
        <v>14619</v>
      </c>
      <c r="Z2054" s="28" t="s">
        <v>14647</v>
      </c>
      <c r="AA2054" s="28">
        <v>1</v>
      </c>
      <c r="AB2054" s="28">
        <v>0</v>
      </c>
      <c r="AC2054" s="32">
        <f>Solution[[#This Row],[Old Stop]] +1</f>
        <v>1</v>
      </c>
      <c r="AD2054" s="32" t="str">
        <f>_xlfn.CONCAT(Solution[[#This Row],[Notes]],"_",Solution[[#This Row],[Week '#]],"_", _xlfn.SWITCH(Solution[[#This Row],[Column1]], "M", "Monday", "T", "Tuesday", "W", "Wednesday", "R", "Thursday", "H", "Thursday", "F", "Friday"))</f>
        <v>102_Week2_Tuesday</v>
      </c>
      <c r="AE2054" s="32" t="str">
        <f>IF(LEN(Solution[[#This Row],[Available Delivery Days]]) =1, Solution[[#This Row],[Available Delivery Days]], IF(ISNUMBER(SEARCH(Solution[[#This Row],[New Delivery Day]], Solution[[#This Row],[Available Delivery Days]])), Solution[[#This Row],[New Delivery Day]], Solution[[#This Row],[Old Delivery Day]]))</f>
        <v>T</v>
      </c>
      <c r="AF2054" s="31">
        <v>0</v>
      </c>
      <c r="AG2054" s="31">
        <v>0</v>
      </c>
      <c r="AH2054" s="28" t="s">
        <v>7832</v>
      </c>
      <c r="AI2054" s="28" t="s">
        <v>932</v>
      </c>
      <c r="AJ2054" s="28" t="s">
        <v>7793</v>
      </c>
      <c r="AK2054" s="28" t="s">
        <v>7792</v>
      </c>
      <c r="AL2054" s="28" t="s">
        <v>7797</v>
      </c>
      <c r="AM2054" s="28">
        <f>_xlfn.XLOOKUP(Solution[[#This Row],[Cu_ID]],Master[cu_id],Master[Notes], "none")</f>
        <v>102</v>
      </c>
      <c r="AN2054" s="28">
        <v>0</v>
      </c>
    </row>
    <row r="2055" spans="1:40" x14ac:dyDescent="0.3">
      <c r="A2055" s="53" t="s">
        <v>11195</v>
      </c>
      <c r="B2055" s="37" t="s">
        <v>7738</v>
      </c>
      <c r="C2055" s="37" t="s">
        <v>7780</v>
      </c>
      <c r="D2055" s="28" t="s">
        <v>7718</v>
      </c>
      <c r="E2055" s="28" t="s">
        <v>7734</v>
      </c>
      <c r="F2055" s="28" t="s">
        <v>903</v>
      </c>
      <c r="G2055" s="28" t="s">
        <v>7726</v>
      </c>
      <c r="H2055" s="28" t="s">
        <v>7734</v>
      </c>
      <c r="I2055" s="28" t="s">
        <v>901</v>
      </c>
      <c r="J2055" s="28">
        <v>0</v>
      </c>
      <c r="K2055" s="35" t="s">
        <v>8198</v>
      </c>
      <c r="L2055" s="35" t="s">
        <v>11196</v>
      </c>
      <c r="M2055" s="30">
        <v>0</v>
      </c>
      <c r="N2055" s="32" t="s">
        <v>15775</v>
      </c>
      <c r="O2055" s="28" t="s">
        <v>7774</v>
      </c>
      <c r="P2055" s="29">
        <v>0.51027777777777783</v>
      </c>
      <c r="Q2055" s="29">
        <v>0.51040509259259259</v>
      </c>
      <c r="R2055" s="28">
        <v>0</v>
      </c>
      <c r="S2055" s="30">
        <v>0.18333333333333335</v>
      </c>
      <c r="T2055" s="32" t="s">
        <v>11197</v>
      </c>
      <c r="U2055" s="32" t="s">
        <v>11198</v>
      </c>
      <c r="V2055" s="30"/>
      <c r="W2055" s="28">
        <v>0</v>
      </c>
      <c r="Y2055" s="28" t="s">
        <v>14619</v>
      </c>
      <c r="Z2055" s="28" t="s">
        <v>15708</v>
      </c>
      <c r="AA2055" s="28">
        <v>1</v>
      </c>
      <c r="AB2055" s="28">
        <v>0</v>
      </c>
      <c r="AC2055" s="32">
        <f>Solution[[#This Row],[Old Stop]] +1</f>
        <v>1</v>
      </c>
      <c r="AD2055" s="32" t="str">
        <f>_xlfn.CONCAT(Solution[[#This Row],[Notes]],"_",Solution[[#This Row],[Week '#]],"_", _xlfn.SWITCH(Solution[[#This Row],[Column1]], "M", "Monday", "T", "Tuesday", "W", "Wednesday", "R", "Thursday", "H", "Thursday", "F", "Friday"))</f>
        <v>102_Week3_Tuesday</v>
      </c>
      <c r="AE2055" s="32" t="str">
        <f>IF(LEN(Solution[[#This Row],[Available Delivery Days]]) =1, Solution[[#This Row],[Available Delivery Days]], IF(ISNUMBER(SEARCH(Solution[[#This Row],[New Delivery Day]], Solution[[#This Row],[Available Delivery Days]])), Solution[[#This Row],[New Delivery Day]], Solution[[#This Row],[Old Delivery Day]]))</f>
        <v>T</v>
      </c>
      <c r="AF2055" s="31">
        <v>0</v>
      </c>
      <c r="AG2055" s="31">
        <v>0</v>
      </c>
      <c r="AH2055" s="28" t="s">
        <v>7832</v>
      </c>
      <c r="AI2055" s="28" t="s">
        <v>932</v>
      </c>
      <c r="AJ2055" s="28" t="s">
        <v>7793</v>
      </c>
      <c r="AK2055" s="28" t="s">
        <v>7792</v>
      </c>
      <c r="AL2055" s="28" t="s">
        <v>7797</v>
      </c>
      <c r="AM2055" s="28">
        <f>_xlfn.XLOOKUP(Solution[[#This Row],[Cu_ID]],Master[cu_id],Master[Notes], "none")</f>
        <v>102</v>
      </c>
      <c r="AN2055" s="28">
        <v>0</v>
      </c>
    </row>
    <row r="2056" spans="1:40" x14ac:dyDescent="0.3">
      <c r="A2056" s="53" t="s">
        <v>11195</v>
      </c>
      <c r="B2056" s="37" t="s">
        <v>7738</v>
      </c>
      <c r="C2056" s="37" t="s">
        <v>7780</v>
      </c>
      <c r="D2056" s="28" t="s">
        <v>7719</v>
      </c>
      <c r="E2056" s="28" t="s">
        <v>7734</v>
      </c>
      <c r="F2056" s="28" t="s">
        <v>903</v>
      </c>
      <c r="G2056" s="28" t="s">
        <v>7783</v>
      </c>
      <c r="H2056" s="28" t="s">
        <v>7734</v>
      </c>
      <c r="I2056" s="28" t="s">
        <v>901</v>
      </c>
      <c r="J2056" s="28">
        <v>0</v>
      </c>
      <c r="K2056" s="35" t="s">
        <v>8198</v>
      </c>
      <c r="L2056" s="35" t="s">
        <v>11196</v>
      </c>
      <c r="M2056" s="30">
        <v>0</v>
      </c>
      <c r="N2056" s="32" t="s">
        <v>16383</v>
      </c>
      <c r="O2056" s="28" t="s">
        <v>7774</v>
      </c>
      <c r="P2056" s="29">
        <v>0.47019675925925924</v>
      </c>
      <c r="Q2056" s="29">
        <v>0.47032407407407406</v>
      </c>
      <c r="R2056" s="28">
        <v>0</v>
      </c>
      <c r="S2056" s="30">
        <v>0.18333333333333335</v>
      </c>
      <c r="T2056" s="32" t="s">
        <v>11197</v>
      </c>
      <c r="U2056" s="32" t="s">
        <v>11198</v>
      </c>
      <c r="V2056" s="30"/>
      <c r="W2056" s="28">
        <v>0</v>
      </c>
      <c r="Y2056" s="28" t="s">
        <v>14619</v>
      </c>
      <c r="Z2056" s="28" t="s">
        <v>16262</v>
      </c>
      <c r="AA2056" s="28">
        <v>1</v>
      </c>
      <c r="AB2056" s="28">
        <v>0</v>
      </c>
      <c r="AC2056" s="32">
        <f>Solution[[#This Row],[Old Stop]] +1</f>
        <v>1</v>
      </c>
      <c r="AD2056" s="32" t="str">
        <f>_xlfn.CONCAT(Solution[[#This Row],[Notes]],"_",Solution[[#This Row],[Week '#]],"_", _xlfn.SWITCH(Solution[[#This Row],[Column1]], "M", "Monday", "T", "Tuesday", "W", "Wednesday", "R", "Thursday", "H", "Thursday", "F", "Friday"))</f>
        <v>102_Week4_Tuesday</v>
      </c>
      <c r="AE2056" s="32" t="str">
        <f>IF(LEN(Solution[[#This Row],[Available Delivery Days]]) =1, Solution[[#This Row],[Available Delivery Days]], IF(ISNUMBER(SEARCH(Solution[[#This Row],[New Delivery Day]], Solution[[#This Row],[Available Delivery Days]])), Solution[[#This Row],[New Delivery Day]], Solution[[#This Row],[Old Delivery Day]]))</f>
        <v>T</v>
      </c>
      <c r="AF2056" s="31">
        <v>0</v>
      </c>
      <c r="AG2056" s="31">
        <v>0</v>
      </c>
      <c r="AH2056" s="28" t="s">
        <v>7832</v>
      </c>
      <c r="AI2056" s="28" t="s">
        <v>932</v>
      </c>
      <c r="AJ2056" s="28" t="s">
        <v>7793</v>
      </c>
      <c r="AK2056" s="28" t="s">
        <v>7792</v>
      </c>
      <c r="AL2056" s="28" t="s">
        <v>7797</v>
      </c>
      <c r="AM2056" s="28">
        <f>_xlfn.XLOOKUP(Solution[[#This Row],[Cu_ID]],Master[cu_id],Master[Notes], "none")</f>
        <v>102</v>
      </c>
      <c r="AN2056" s="28">
        <v>0</v>
      </c>
    </row>
    <row r="2057" spans="1:40" x14ac:dyDescent="0.3">
      <c r="A2057" s="53" t="s">
        <v>13556</v>
      </c>
      <c r="B2057" s="37" t="s">
        <v>13557</v>
      </c>
      <c r="C2057" s="37" t="s">
        <v>7728</v>
      </c>
      <c r="D2057" s="28" t="s">
        <v>7717</v>
      </c>
      <c r="E2057" s="28" t="s">
        <v>11016</v>
      </c>
      <c r="F2057" s="28" t="s">
        <v>936</v>
      </c>
      <c r="G2057" s="28" t="s">
        <v>7744</v>
      </c>
      <c r="H2057" s="28" t="s">
        <v>7752</v>
      </c>
      <c r="I2057" s="28" t="s">
        <v>903</v>
      </c>
      <c r="J2057" s="28">
        <v>80</v>
      </c>
      <c r="K2057" s="35" t="s">
        <v>8792</v>
      </c>
      <c r="L2057" s="35" t="s">
        <v>13558</v>
      </c>
      <c r="M2057" s="30">
        <v>41.298214990645597</v>
      </c>
      <c r="N2057" s="32" t="s">
        <v>15375</v>
      </c>
      <c r="O2057" s="28" t="s">
        <v>7756</v>
      </c>
      <c r="P2057" s="29">
        <v>0.65989583333333335</v>
      </c>
      <c r="Q2057" s="29">
        <v>0.67134259259259255</v>
      </c>
      <c r="R2057" s="28">
        <v>0</v>
      </c>
      <c r="S2057" s="30">
        <v>16.483333333333334</v>
      </c>
      <c r="T2057" s="32" t="s">
        <v>13559</v>
      </c>
      <c r="U2057" s="32" t="s">
        <v>13560</v>
      </c>
      <c r="V2057" s="30">
        <v>44.1096841173051</v>
      </c>
      <c r="W2057" s="28">
        <v>0</v>
      </c>
      <c r="X2057" s="28">
        <v>0</v>
      </c>
      <c r="Y2057" s="28" t="s">
        <v>14629</v>
      </c>
      <c r="Z2057" s="28" t="s">
        <v>14911</v>
      </c>
      <c r="AA2057" s="28">
        <v>1</v>
      </c>
      <c r="AB2057" s="28">
        <v>0</v>
      </c>
      <c r="AC2057" s="32">
        <f>Solution[[#This Row],[Old Stop]] +1</f>
        <v>81</v>
      </c>
      <c r="AD2057" s="32" t="str">
        <f>_xlfn.CONCAT(Solution[[#This Row],[Notes]],"_",Solution[[#This Row],[Week '#]],"_", _xlfn.SWITCH(Solution[[#This Row],[Column1]], "M", "Monday", "T", "Tuesday", "W", "Wednesday", "R", "Thursday", "H", "Thursday", "F", "Friday"))</f>
        <v>105_Week2_Thursday</v>
      </c>
      <c r="AE2057" s="32" t="str">
        <f>IF(LEN(Solution[[#This Row],[Available Delivery Days]]) =1, Solution[[#This Row],[Available Delivery Days]], IF(ISNUMBER(SEARCH(Solution[[#This Row],[New Delivery Day]], Solution[[#This Row],[Available Delivery Days]])), Solution[[#This Row],[New Delivery Day]], Solution[[#This Row],[Old Delivery Day]]))</f>
        <v>R</v>
      </c>
      <c r="AF2057" s="31">
        <v>22.71</v>
      </c>
      <c r="AG2057" s="31">
        <v>22.71</v>
      </c>
      <c r="AH2057" s="28" t="s">
        <v>7832</v>
      </c>
      <c r="AI2057" s="28" t="s">
        <v>932</v>
      </c>
      <c r="AJ2057" s="28" t="s">
        <v>7792</v>
      </c>
      <c r="AK2057" s="28" t="s">
        <v>7792</v>
      </c>
      <c r="AL2057" s="28" t="s">
        <v>7797</v>
      </c>
      <c r="AM2057" s="28">
        <f>_xlfn.XLOOKUP(Solution[[#This Row],[Cu_ID]],Master[cu_id],Master[Notes], "none")</f>
        <v>105</v>
      </c>
      <c r="AN2057" s="28">
        <v>0</v>
      </c>
    </row>
    <row r="2058" spans="1:40" x14ac:dyDescent="0.3">
      <c r="A2058" s="53" t="s">
        <v>13556</v>
      </c>
      <c r="B2058" s="37" t="s">
        <v>13557</v>
      </c>
      <c r="C2058" s="37" t="s">
        <v>7728</v>
      </c>
      <c r="D2058" s="28" t="s">
        <v>7719</v>
      </c>
      <c r="E2058" s="28" t="s">
        <v>11016</v>
      </c>
      <c r="F2058" s="28" t="s">
        <v>936</v>
      </c>
      <c r="G2058" s="28" t="s">
        <v>7744</v>
      </c>
      <c r="H2058" s="28" t="s">
        <v>7752</v>
      </c>
      <c r="I2058" s="28" t="s">
        <v>903</v>
      </c>
      <c r="J2058" s="28">
        <v>80</v>
      </c>
      <c r="K2058" s="35" t="s">
        <v>8792</v>
      </c>
      <c r="L2058" s="35" t="s">
        <v>13558</v>
      </c>
      <c r="M2058" s="30">
        <v>41.298214990645597</v>
      </c>
      <c r="N2058" s="32" t="s">
        <v>16799</v>
      </c>
      <c r="O2058" s="28" t="s">
        <v>7756</v>
      </c>
      <c r="P2058" s="29">
        <v>0.65989583333333335</v>
      </c>
      <c r="Q2058" s="29">
        <v>0.67134259259259255</v>
      </c>
      <c r="R2058" s="28">
        <v>0</v>
      </c>
      <c r="S2058" s="30">
        <v>16.483333333333334</v>
      </c>
      <c r="T2058" s="32" t="s">
        <v>13559</v>
      </c>
      <c r="U2058" s="32" t="s">
        <v>13560</v>
      </c>
      <c r="V2058" s="30">
        <v>44.1096841173051</v>
      </c>
      <c r="W2058" s="28">
        <v>0</v>
      </c>
      <c r="X2058" s="28">
        <v>0</v>
      </c>
      <c r="Y2058" s="28" t="s">
        <v>14629</v>
      </c>
      <c r="Z2058" s="28" t="s">
        <v>16709</v>
      </c>
      <c r="AA2058" s="28">
        <v>1</v>
      </c>
      <c r="AB2058" s="28">
        <v>0</v>
      </c>
      <c r="AC2058" s="32">
        <f>Solution[[#This Row],[Old Stop]] +1</f>
        <v>81</v>
      </c>
      <c r="AD2058" s="32" t="str">
        <f>_xlfn.CONCAT(Solution[[#This Row],[Notes]],"_",Solution[[#This Row],[Week '#]],"_", _xlfn.SWITCH(Solution[[#This Row],[Column1]], "M", "Monday", "T", "Tuesday", "W", "Wednesday", "R", "Thursday", "H", "Thursday", "F", "Friday"))</f>
        <v>105_Week4_Thursday</v>
      </c>
      <c r="AE2058" s="32" t="str">
        <f>IF(LEN(Solution[[#This Row],[Available Delivery Days]]) =1, Solution[[#This Row],[Available Delivery Days]], IF(ISNUMBER(SEARCH(Solution[[#This Row],[New Delivery Day]], Solution[[#This Row],[Available Delivery Days]])), Solution[[#This Row],[New Delivery Day]], Solution[[#This Row],[Old Delivery Day]]))</f>
        <v>R</v>
      </c>
      <c r="AF2058" s="31">
        <v>22.71</v>
      </c>
      <c r="AG2058" s="31">
        <v>22.71</v>
      </c>
      <c r="AH2058" s="28" t="s">
        <v>7832</v>
      </c>
      <c r="AI2058" s="28" t="s">
        <v>932</v>
      </c>
      <c r="AJ2058" s="28" t="s">
        <v>7792</v>
      </c>
      <c r="AK2058" s="28" t="s">
        <v>7792</v>
      </c>
      <c r="AL2058" s="28" t="s">
        <v>7797</v>
      </c>
      <c r="AM2058" s="28">
        <f>_xlfn.XLOOKUP(Solution[[#This Row],[Cu_ID]],Master[cu_id],Master[Notes], "none")</f>
        <v>105</v>
      </c>
      <c r="AN2058" s="28">
        <v>0</v>
      </c>
    </row>
    <row r="2059" spans="1:40" x14ac:dyDescent="0.3">
      <c r="A2059" s="53" t="s">
        <v>11753</v>
      </c>
      <c r="B2059" s="37" t="s">
        <v>11754</v>
      </c>
      <c r="C2059" s="37" t="s">
        <v>7728</v>
      </c>
      <c r="D2059" s="28" t="s">
        <v>7716</v>
      </c>
      <c r="E2059" s="28" t="s">
        <v>7789</v>
      </c>
      <c r="F2059" s="28" t="s">
        <v>900</v>
      </c>
      <c r="G2059" s="28" t="s">
        <v>7748</v>
      </c>
      <c r="H2059" s="28" t="s">
        <v>7789</v>
      </c>
      <c r="I2059" s="28" t="s">
        <v>8057</v>
      </c>
      <c r="J2059" s="28">
        <v>90</v>
      </c>
      <c r="K2059" s="35" t="s">
        <v>8066</v>
      </c>
      <c r="L2059" s="35" t="s">
        <v>11755</v>
      </c>
      <c r="M2059" s="30">
        <v>0.26351673714816598</v>
      </c>
      <c r="N2059" s="32" t="s">
        <v>14713</v>
      </c>
      <c r="O2059" s="28" t="s">
        <v>7722</v>
      </c>
      <c r="P2059" s="29">
        <v>0.3662037037037037</v>
      </c>
      <c r="Q2059" s="29">
        <v>0.37292824074074077</v>
      </c>
      <c r="R2059" s="28">
        <v>0</v>
      </c>
      <c r="S2059" s="30">
        <v>9.683574621414877</v>
      </c>
      <c r="T2059" s="32" t="s">
        <v>11756</v>
      </c>
      <c r="U2059" s="32" t="s">
        <v>11757</v>
      </c>
      <c r="V2059" s="30">
        <v>0.23634296949921699</v>
      </c>
      <c r="W2059" s="28">
        <v>0</v>
      </c>
      <c r="X2059" s="28">
        <v>0</v>
      </c>
      <c r="Y2059" s="28" t="s">
        <v>14641</v>
      </c>
      <c r="Z2059" s="28" t="s">
        <v>14642</v>
      </c>
      <c r="AA2059" s="28">
        <v>1</v>
      </c>
      <c r="AB2059" s="28">
        <v>0</v>
      </c>
      <c r="AC2059" s="32">
        <f>Solution[[#This Row],[Old Stop]] +1</f>
        <v>91</v>
      </c>
      <c r="AD2059" s="32" t="str">
        <f>_xlfn.CONCAT(Solution[[#This Row],[Notes]],"_",Solution[[#This Row],[Week '#]],"_", _xlfn.SWITCH(Solution[[#This Row],[Column1]], "M", "Monday", "T", "Tuesday", "W", "Wednesday", "R", "Thursday", "H", "Thursday", "F", "Friday"))</f>
        <v>101_Week1_Wednesday</v>
      </c>
      <c r="AE2059" s="32" t="str">
        <f>IF(LEN(Solution[[#This Row],[Available Delivery Days]]) =1, Solution[[#This Row],[Available Delivery Days]], IF(ISNUMBER(SEARCH(Solution[[#This Row],[New Delivery Day]], Solution[[#This Row],[Available Delivery Days]])), Solution[[#This Row],[New Delivery Day]], Solution[[#This Row],[Old Delivery Day]]))</f>
        <v>W</v>
      </c>
      <c r="AF2059" s="31">
        <v>8.75</v>
      </c>
      <c r="AG2059" s="31">
        <v>8.75</v>
      </c>
      <c r="AH2059" s="28" t="s">
        <v>7832</v>
      </c>
      <c r="AI2059" s="28" t="s">
        <v>932</v>
      </c>
      <c r="AJ2059" s="28" t="s">
        <v>7793</v>
      </c>
      <c r="AK2059" s="28" t="s">
        <v>7792</v>
      </c>
      <c r="AL2059" s="28" t="s">
        <v>7797</v>
      </c>
      <c r="AM2059" s="28">
        <f>_xlfn.XLOOKUP(Solution[[#This Row],[Cu_ID]],Master[cu_id],Master[Notes], "none")</f>
        <v>101</v>
      </c>
      <c r="AN2059" s="28">
        <v>0</v>
      </c>
    </row>
    <row r="2060" spans="1:40" x14ac:dyDescent="0.3">
      <c r="A2060" s="53" t="s">
        <v>11932</v>
      </c>
      <c r="B2060" s="37" t="s">
        <v>11933</v>
      </c>
      <c r="C2060" s="37" t="s">
        <v>7728</v>
      </c>
      <c r="D2060" s="28" t="s">
        <v>7716</v>
      </c>
      <c r="E2060" s="28" t="s">
        <v>7789</v>
      </c>
      <c r="F2060" s="28" t="s">
        <v>936</v>
      </c>
      <c r="G2060" s="28" t="s">
        <v>7723</v>
      </c>
      <c r="H2060" s="28" t="s">
        <v>11016</v>
      </c>
      <c r="I2060" s="28" t="s">
        <v>900</v>
      </c>
      <c r="J2060" s="28">
        <v>425</v>
      </c>
      <c r="K2060" s="35" t="s">
        <v>9368</v>
      </c>
      <c r="L2060" s="35" t="s">
        <v>11934</v>
      </c>
      <c r="M2060" s="30">
        <v>2.57269954867661</v>
      </c>
      <c r="N2060" s="32" t="s">
        <v>14801</v>
      </c>
      <c r="O2060" s="28" t="s">
        <v>7774</v>
      </c>
      <c r="P2060" s="29">
        <v>0.42182870370370368</v>
      </c>
      <c r="Q2060" s="29">
        <v>0.42965277777777777</v>
      </c>
      <c r="R2060" s="28">
        <v>0</v>
      </c>
      <c r="S2060" s="30">
        <v>11.275</v>
      </c>
      <c r="T2060" s="32" t="s">
        <v>11935</v>
      </c>
      <c r="U2060" s="32" t="s">
        <v>11936</v>
      </c>
      <c r="V2060" s="30">
        <v>1.35017928960022</v>
      </c>
      <c r="W2060" s="28">
        <v>28</v>
      </c>
      <c r="X2060" s="28">
        <v>0.53846153846153799</v>
      </c>
      <c r="Y2060" s="28" t="s">
        <v>14633</v>
      </c>
      <c r="Z2060" s="28" t="s">
        <v>14634</v>
      </c>
      <c r="AA2060" s="28">
        <v>1</v>
      </c>
      <c r="AB2060" s="28">
        <v>105</v>
      </c>
      <c r="AC2060" s="32">
        <f>Solution[[#This Row],[Old Stop]] +1</f>
        <v>426</v>
      </c>
      <c r="AD2060" s="32" t="str">
        <f>_xlfn.CONCAT(Solution[[#This Row],[Notes]],"_",Solution[[#This Row],[Week '#]],"_", _xlfn.SWITCH(Solution[[#This Row],[Column1]], "M", "Monday", "T", "Tuesday", "W", "Wednesday", "R", "Thursday", "H", "Thursday", "F", "Friday"))</f>
        <v>101_Week1_Thursday</v>
      </c>
      <c r="AE2060" s="32" t="str">
        <f>IF(LEN(Solution[[#This Row],[Available Delivery Days]]) =1, Solution[[#This Row],[Available Delivery Days]], IF(ISNUMBER(SEARCH(Solution[[#This Row],[New Delivery Day]], Solution[[#This Row],[Available Delivery Days]])), Solution[[#This Row],[New Delivery Day]], Solution[[#This Row],[Old Delivery Day]]))</f>
        <v>R</v>
      </c>
      <c r="AF2060" s="31">
        <v>91.938699999999997</v>
      </c>
      <c r="AG2060" s="31">
        <v>92.29</v>
      </c>
      <c r="AH2060" s="28" t="s">
        <v>7832</v>
      </c>
      <c r="AI2060" s="28" t="s">
        <v>932</v>
      </c>
      <c r="AJ2060" s="28" t="s">
        <v>7792</v>
      </c>
      <c r="AK2060" s="28" t="s">
        <v>7792</v>
      </c>
      <c r="AL2060" s="28" t="s">
        <v>7797</v>
      </c>
      <c r="AM2060" s="28">
        <f>_xlfn.XLOOKUP(Solution[[#This Row],[Cu_ID]],Master[cu_id],Master[Notes], "none")</f>
        <v>101</v>
      </c>
      <c r="AN2060" s="28">
        <v>105</v>
      </c>
    </row>
    <row r="2061" spans="1:40" x14ac:dyDescent="0.3">
      <c r="A2061" s="53" t="s">
        <v>11932</v>
      </c>
      <c r="B2061" s="37" t="s">
        <v>11933</v>
      </c>
      <c r="C2061" s="37" t="s">
        <v>7728</v>
      </c>
      <c r="D2061" s="28" t="s">
        <v>7717</v>
      </c>
      <c r="E2061" s="28" t="s">
        <v>7789</v>
      </c>
      <c r="F2061" s="28" t="s">
        <v>936</v>
      </c>
      <c r="G2061" s="28" t="s">
        <v>7723</v>
      </c>
      <c r="H2061" s="28" t="s">
        <v>11016</v>
      </c>
      <c r="I2061" s="28" t="s">
        <v>900</v>
      </c>
      <c r="J2061" s="28">
        <v>425</v>
      </c>
      <c r="K2061" s="35" t="s">
        <v>9368</v>
      </c>
      <c r="L2061" s="35" t="s">
        <v>11934</v>
      </c>
      <c r="M2061" s="30">
        <v>0.77619441226124797</v>
      </c>
      <c r="N2061" s="32" t="s">
        <v>15586</v>
      </c>
      <c r="O2061" s="28" t="s">
        <v>7774</v>
      </c>
      <c r="P2061" s="29">
        <v>0.42684027777777778</v>
      </c>
      <c r="Q2061" s="29">
        <v>0.43466435185185187</v>
      </c>
      <c r="R2061" s="28">
        <v>0</v>
      </c>
      <c r="S2061" s="30">
        <v>11.275</v>
      </c>
      <c r="T2061" s="32" t="s">
        <v>11935</v>
      </c>
      <c r="U2061" s="32" t="s">
        <v>11936</v>
      </c>
      <c r="V2061" s="30">
        <v>0.32150600252121803</v>
      </c>
      <c r="W2061" s="28">
        <v>28</v>
      </c>
      <c r="X2061" s="28">
        <v>0.53846153846153799</v>
      </c>
      <c r="Y2061" s="28" t="s">
        <v>14633</v>
      </c>
      <c r="Z2061" s="28" t="s">
        <v>15461</v>
      </c>
      <c r="AA2061" s="28">
        <v>1</v>
      </c>
      <c r="AB2061" s="28">
        <v>105</v>
      </c>
      <c r="AC2061" s="32">
        <f>Solution[[#This Row],[Old Stop]] +1</f>
        <v>426</v>
      </c>
      <c r="AD2061" s="32" t="str">
        <f>_xlfn.CONCAT(Solution[[#This Row],[Notes]],"_",Solution[[#This Row],[Week '#]],"_", _xlfn.SWITCH(Solution[[#This Row],[Column1]], "M", "Monday", "T", "Tuesday", "W", "Wednesday", "R", "Thursday", "H", "Thursday", "F", "Friday"))</f>
        <v>101_Week2_Thursday</v>
      </c>
      <c r="AE2061" s="32" t="str">
        <f>IF(LEN(Solution[[#This Row],[Available Delivery Days]]) =1, Solution[[#This Row],[Available Delivery Days]], IF(ISNUMBER(SEARCH(Solution[[#This Row],[New Delivery Day]], Solution[[#This Row],[Available Delivery Days]])), Solution[[#This Row],[New Delivery Day]], Solution[[#This Row],[Old Delivery Day]]))</f>
        <v>R</v>
      </c>
      <c r="AF2061" s="31">
        <v>91.938699999999997</v>
      </c>
      <c r="AG2061" s="31">
        <v>92.29</v>
      </c>
      <c r="AH2061" s="28" t="s">
        <v>7832</v>
      </c>
      <c r="AI2061" s="28" t="s">
        <v>932</v>
      </c>
      <c r="AJ2061" s="28" t="s">
        <v>7792</v>
      </c>
      <c r="AK2061" s="28" t="s">
        <v>7792</v>
      </c>
      <c r="AL2061" s="28" t="s">
        <v>7797</v>
      </c>
      <c r="AM2061" s="28">
        <f>_xlfn.XLOOKUP(Solution[[#This Row],[Cu_ID]],Master[cu_id],Master[Notes], "none")</f>
        <v>101</v>
      </c>
      <c r="AN2061" s="28">
        <v>105</v>
      </c>
    </row>
    <row r="2062" spans="1:40" x14ac:dyDescent="0.3">
      <c r="A2062" s="53" t="s">
        <v>11932</v>
      </c>
      <c r="B2062" s="37" t="s">
        <v>11933</v>
      </c>
      <c r="C2062" s="37" t="s">
        <v>7728</v>
      </c>
      <c r="D2062" s="28" t="s">
        <v>7718</v>
      </c>
      <c r="E2062" s="28" t="s">
        <v>7789</v>
      </c>
      <c r="F2062" s="28" t="s">
        <v>936</v>
      </c>
      <c r="G2062" s="28" t="s">
        <v>7723</v>
      </c>
      <c r="H2062" s="28" t="s">
        <v>11016</v>
      </c>
      <c r="I2062" s="28" t="s">
        <v>900</v>
      </c>
      <c r="J2062" s="28">
        <v>425</v>
      </c>
      <c r="K2062" s="35" t="s">
        <v>9368</v>
      </c>
      <c r="L2062" s="35" t="s">
        <v>11934</v>
      </c>
      <c r="M2062" s="30">
        <v>2.57269954867661</v>
      </c>
      <c r="N2062" s="32" t="s">
        <v>15929</v>
      </c>
      <c r="O2062" s="28" t="s">
        <v>7774</v>
      </c>
      <c r="P2062" s="29">
        <v>0.42182870370370368</v>
      </c>
      <c r="Q2062" s="29">
        <v>0.42965277777777777</v>
      </c>
      <c r="R2062" s="28">
        <v>0</v>
      </c>
      <c r="S2062" s="30">
        <v>11.275</v>
      </c>
      <c r="T2062" s="32" t="s">
        <v>11935</v>
      </c>
      <c r="U2062" s="32" t="s">
        <v>11936</v>
      </c>
      <c r="V2062" s="30">
        <v>1.35017928960022</v>
      </c>
      <c r="W2062" s="28">
        <v>28</v>
      </c>
      <c r="X2062" s="28">
        <v>0.53846153846153799</v>
      </c>
      <c r="Y2062" s="28" t="s">
        <v>14633</v>
      </c>
      <c r="Z2062" s="28" t="s">
        <v>15885</v>
      </c>
      <c r="AA2062" s="28">
        <v>1</v>
      </c>
      <c r="AB2062" s="28">
        <v>105</v>
      </c>
      <c r="AC2062" s="32">
        <f>Solution[[#This Row],[Old Stop]] +1</f>
        <v>426</v>
      </c>
      <c r="AD2062" s="32" t="str">
        <f>_xlfn.CONCAT(Solution[[#This Row],[Notes]],"_",Solution[[#This Row],[Week '#]],"_", _xlfn.SWITCH(Solution[[#This Row],[Column1]], "M", "Monday", "T", "Tuesday", "W", "Wednesday", "R", "Thursday", "H", "Thursday", "F", "Friday"))</f>
        <v>101_Week3_Thursday</v>
      </c>
      <c r="AE2062" s="32" t="str">
        <f>IF(LEN(Solution[[#This Row],[Available Delivery Days]]) =1, Solution[[#This Row],[Available Delivery Days]], IF(ISNUMBER(SEARCH(Solution[[#This Row],[New Delivery Day]], Solution[[#This Row],[Available Delivery Days]])), Solution[[#This Row],[New Delivery Day]], Solution[[#This Row],[Old Delivery Day]]))</f>
        <v>R</v>
      </c>
      <c r="AF2062" s="31">
        <v>91.938699999999997</v>
      </c>
      <c r="AG2062" s="31">
        <v>92.29</v>
      </c>
      <c r="AH2062" s="28" t="s">
        <v>7832</v>
      </c>
      <c r="AI2062" s="28" t="s">
        <v>932</v>
      </c>
      <c r="AJ2062" s="28" t="s">
        <v>7792</v>
      </c>
      <c r="AK2062" s="28" t="s">
        <v>7792</v>
      </c>
      <c r="AL2062" s="28" t="s">
        <v>7797</v>
      </c>
      <c r="AM2062" s="28">
        <f>_xlfn.XLOOKUP(Solution[[#This Row],[Cu_ID]],Master[cu_id],Master[Notes], "none")</f>
        <v>101</v>
      </c>
      <c r="AN2062" s="28">
        <v>105</v>
      </c>
    </row>
    <row r="2063" spans="1:40" x14ac:dyDescent="0.3">
      <c r="A2063" s="53" t="s">
        <v>11932</v>
      </c>
      <c r="B2063" s="37" t="s">
        <v>11933</v>
      </c>
      <c r="C2063" s="37" t="s">
        <v>7728</v>
      </c>
      <c r="D2063" s="28" t="s">
        <v>7719</v>
      </c>
      <c r="E2063" s="28" t="s">
        <v>7789</v>
      </c>
      <c r="F2063" s="28" t="s">
        <v>936</v>
      </c>
      <c r="G2063" s="28" t="s">
        <v>7723</v>
      </c>
      <c r="H2063" s="28" t="s">
        <v>11016</v>
      </c>
      <c r="I2063" s="28" t="s">
        <v>900</v>
      </c>
      <c r="J2063" s="28">
        <v>425</v>
      </c>
      <c r="K2063" s="35" t="s">
        <v>9368</v>
      </c>
      <c r="L2063" s="35" t="s">
        <v>11934</v>
      </c>
      <c r="M2063" s="30">
        <v>0.77619441226124797</v>
      </c>
      <c r="N2063" s="32" t="s">
        <v>16619</v>
      </c>
      <c r="O2063" s="28" t="s">
        <v>7774</v>
      </c>
      <c r="P2063" s="29">
        <v>0.42684027777777778</v>
      </c>
      <c r="Q2063" s="29">
        <v>0.43466435185185187</v>
      </c>
      <c r="R2063" s="28">
        <v>0</v>
      </c>
      <c r="S2063" s="30">
        <v>11.275</v>
      </c>
      <c r="T2063" s="32" t="s">
        <v>11935</v>
      </c>
      <c r="U2063" s="32" t="s">
        <v>11936</v>
      </c>
      <c r="V2063" s="30">
        <v>0.32150600252121803</v>
      </c>
      <c r="W2063" s="28">
        <v>28</v>
      </c>
      <c r="X2063" s="28">
        <v>0.53846153846153799</v>
      </c>
      <c r="Y2063" s="28" t="s">
        <v>14633</v>
      </c>
      <c r="Z2063" s="28" t="s">
        <v>16435</v>
      </c>
      <c r="AA2063" s="28">
        <v>1</v>
      </c>
      <c r="AB2063" s="28">
        <v>105</v>
      </c>
      <c r="AC2063" s="32">
        <f>Solution[[#This Row],[Old Stop]] +1</f>
        <v>426</v>
      </c>
      <c r="AD2063" s="32" t="str">
        <f>_xlfn.CONCAT(Solution[[#This Row],[Notes]],"_",Solution[[#This Row],[Week '#]],"_", _xlfn.SWITCH(Solution[[#This Row],[Column1]], "M", "Monday", "T", "Tuesday", "W", "Wednesday", "R", "Thursday", "H", "Thursday", "F", "Friday"))</f>
        <v>101_Week4_Thursday</v>
      </c>
      <c r="AE2063" s="32" t="str">
        <f>IF(LEN(Solution[[#This Row],[Available Delivery Days]]) =1, Solution[[#This Row],[Available Delivery Days]], IF(ISNUMBER(SEARCH(Solution[[#This Row],[New Delivery Day]], Solution[[#This Row],[Available Delivery Days]])), Solution[[#This Row],[New Delivery Day]], Solution[[#This Row],[Old Delivery Day]]))</f>
        <v>R</v>
      </c>
      <c r="AF2063" s="31">
        <v>91.938699999999997</v>
      </c>
      <c r="AG2063" s="31">
        <v>92.29</v>
      </c>
      <c r="AH2063" s="28" t="s">
        <v>7832</v>
      </c>
      <c r="AI2063" s="28" t="s">
        <v>932</v>
      </c>
      <c r="AJ2063" s="28" t="s">
        <v>7792</v>
      </c>
      <c r="AK2063" s="28" t="s">
        <v>7792</v>
      </c>
      <c r="AL2063" s="28" t="s">
        <v>7797</v>
      </c>
      <c r="AM2063" s="28">
        <f>_xlfn.XLOOKUP(Solution[[#This Row],[Cu_ID]],Master[cu_id],Master[Notes], "none")</f>
        <v>101</v>
      </c>
      <c r="AN2063" s="28">
        <v>105</v>
      </c>
    </row>
    <row r="2064" spans="1:40" x14ac:dyDescent="0.3">
      <c r="A2064" s="53" t="s">
        <v>13695</v>
      </c>
      <c r="B2064" s="37" t="s">
        <v>13696</v>
      </c>
      <c r="C2064" s="37" t="s">
        <v>7728</v>
      </c>
      <c r="D2064" s="28" t="s">
        <v>7716</v>
      </c>
      <c r="E2064" s="28" t="s">
        <v>7752</v>
      </c>
      <c r="F2064" s="28" t="s">
        <v>900</v>
      </c>
      <c r="G2064" s="28" t="s">
        <v>7764</v>
      </c>
      <c r="H2064" s="28" t="s">
        <v>7752</v>
      </c>
      <c r="I2064" s="28" t="s">
        <v>901</v>
      </c>
      <c r="J2064" s="28">
        <v>0</v>
      </c>
      <c r="K2064" s="35" t="s">
        <v>8720</v>
      </c>
      <c r="L2064" s="35" t="s">
        <v>13697</v>
      </c>
      <c r="M2064" s="30">
        <v>8.1415196601301396</v>
      </c>
      <c r="N2064" s="32" t="s">
        <v>14758</v>
      </c>
      <c r="O2064" s="28" t="s">
        <v>7751</v>
      </c>
      <c r="P2064" s="29">
        <v>0.39390046296296294</v>
      </c>
      <c r="Q2064" s="29">
        <v>0.39958333333333335</v>
      </c>
      <c r="R2064" s="28">
        <v>0</v>
      </c>
      <c r="S2064" s="30">
        <v>8.1833333333333336</v>
      </c>
      <c r="T2064" s="32" t="s">
        <v>13698</v>
      </c>
      <c r="U2064" s="32" t="s">
        <v>13699</v>
      </c>
      <c r="V2064" s="30">
        <v>4.1358787120049803</v>
      </c>
      <c r="W2064" s="28">
        <v>0</v>
      </c>
      <c r="X2064" s="28">
        <v>0</v>
      </c>
      <c r="Y2064" s="28" t="s">
        <v>14581</v>
      </c>
      <c r="Z2064" s="28" t="s">
        <v>14582</v>
      </c>
      <c r="AA2064" s="28">
        <v>1</v>
      </c>
      <c r="AB2064" s="28">
        <v>0</v>
      </c>
      <c r="AC2064" s="32">
        <f>Solution[[#This Row],[Old Stop]] +1</f>
        <v>1</v>
      </c>
      <c r="AD2064" s="32" t="str">
        <f>_xlfn.CONCAT(Solution[[#This Row],[Notes]],"_",Solution[[#This Row],[Week '#]],"_", _xlfn.SWITCH(Solution[[#This Row],[Column1]], "M", "Monday", "T", "Tuesday", "W", "Wednesday", "R", "Thursday", "H", "Thursday", "F", "Friday"))</f>
        <v>103_Week1_Wednesday</v>
      </c>
      <c r="AE2064" s="32" t="str">
        <f>IF(LEN(Solution[[#This Row],[Available Delivery Days]]) =1, Solution[[#This Row],[Available Delivery Days]], IF(ISNUMBER(SEARCH(Solution[[#This Row],[New Delivery Day]], Solution[[#This Row],[Available Delivery Days]])), Solution[[#This Row],[New Delivery Day]], Solution[[#This Row],[Old Delivery Day]]))</f>
        <v>W</v>
      </c>
      <c r="AF2064" s="31">
        <v>17.739999999999998</v>
      </c>
      <c r="AG2064" s="31">
        <v>17.739999999999998</v>
      </c>
      <c r="AH2064" s="28" t="s">
        <v>7832</v>
      </c>
      <c r="AI2064" s="28" t="s">
        <v>932</v>
      </c>
      <c r="AJ2064" s="28" t="s">
        <v>7793</v>
      </c>
      <c r="AK2064" s="28" t="s">
        <v>7792</v>
      </c>
      <c r="AL2064" s="28" t="s">
        <v>7797</v>
      </c>
      <c r="AM2064" s="28">
        <f>_xlfn.XLOOKUP(Solution[[#This Row],[Cu_ID]],Master[cu_id],Master[Notes], "none")</f>
        <v>103</v>
      </c>
      <c r="AN2064" s="28">
        <v>0</v>
      </c>
    </row>
    <row r="2065" spans="1:40" x14ac:dyDescent="0.3">
      <c r="A2065" s="53" t="s">
        <v>13695</v>
      </c>
      <c r="B2065" s="37" t="s">
        <v>13696</v>
      </c>
      <c r="C2065" s="37" t="s">
        <v>7728</v>
      </c>
      <c r="D2065" s="28" t="s">
        <v>7718</v>
      </c>
      <c r="E2065" s="28" t="s">
        <v>7752</v>
      </c>
      <c r="F2065" s="28" t="s">
        <v>900</v>
      </c>
      <c r="G2065" s="28" t="s">
        <v>7723</v>
      </c>
      <c r="H2065" s="28" t="s">
        <v>7752</v>
      </c>
      <c r="I2065" s="28" t="s">
        <v>901</v>
      </c>
      <c r="J2065" s="28">
        <v>0</v>
      </c>
      <c r="K2065" s="35" t="s">
        <v>8720</v>
      </c>
      <c r="L2065" s="35" t="s">
        <v>13697</v>
      </c>
      <c r="M2065" s="30">
        <v>8.1415196601301396</v>
      </c>
      <c r="N2065" s="32" t="s">
        <v>15990</v>
      </c>
      <c r="O2065" s="28" t="s">
        <v>7751</v>
      </c>
      <c r="P2065" s="29">
        <v>0.41810185185185184</v>
      </c>
      <c r="Q2065" s="29">
        <v>0.42378472222222224</v>
      </c>
      <c r="R2065" s="28">
        <v>0</v>
      </c>
      <c r="S2065" s="30">
        <v>8.1833333333333336</v>
      </c>
      <c r="T2065" s="32" t="s">
        <v>13698</v>
      </c>
      <c r="U2065" s="32" t="s">
        <v>13699</v>
      </c>
      <c r="V2065" s="30">
        <v>4.1358787120049803</v>
      </c>
      <c r="W2065" s="28">
        <v>0</v>
      </c>
      <c r="X2065" s="28">
        <v>0</v>
      </c>
      <c r="Y2065" s="28" t="s">
        <v>14581</v>
      </c>
      <c r="Z2065" s="28" t="s">
        <v>15848</v>
      </c>
      <c r="AA2065" s="28">
        <v>1</v>
      </c>
      <c r="AB2065" s="28">
        <v>0</v>
      </c>
      <c r="AC2065" s="32">
        <f>Solution[[#This Row],[Old Stop]] +1</f>
        <v>1</v>
      </c>
      <c r="AD2065" s="32" t="str">
        <f>_xlfn.CONCAT(Solution[[#This Row],[Notes]],"_",Solution[[#This Row],[Week '#]],"_", _xlfn.SWITCH(Solution[[#This Row],[Column1]], "M", "Monday", "T", "Tuesday", "W", "Wednesday", "R", "Thursday", "H", "Thursday", "F", "Friday"))</f>
        <v>103_Week3_Wednesday</v>
      </c>
      <c r="AE2065" s="32" t="str">
        <f>IF(LEN(Solution[[#This Row],[Available Delivery Days]]) =1, Solution[[#This Row],[Available Delivery Days]], IF(ISNUMBER(SEARCH(Solution[[#This Row],[New Delivery Day]], Solution[[#This Row],[Available Delivery Days]])), Solution[[#This Row],[New Delivery Day]], Solution[[#This Row],[Old Delivery Day]]))</f>
        <v>W</v>
      </c>
      <c r="AF2065" s="31">
        <v>17.739999999999998</v>
      </c>
      <c r="AG2065" s="31">
        <v>17.739999999999998</v>
      </c>
      <c r="AH2065" s="28" t="s">
        <v>7832</v>
      </c>
      <c r="AI2065" s="28" t="s">
        <v>932</v>
      </c>
      <c r="AJ2065" s="28" t="s">
        <v>7793</v>
      </c>
      <c r="AK2065" s="28" t="s">
        <v>7792</v>
      </c>
      <c r="AL2065" s="28" t="s">
        <v>7797</v>
      </c>
      <c r="AM2065" s="28">
        <f>_xlfn.XLOOKUP(Solution[[#This Row],[Cu_ID]],Master[cu_id],Master[Notes], "none")</f>
        <v>103</v>
      </c>
      <c r="AN2065" s="28">
        <v>0</v>
      </c>
    </row>
    <row r="2066" spans="1:40" x14ac:dyDescent="0.3">
      <c r="A2066" s="53" t="s">
        <v>11435</v>
      </c>
      <c r="B2066" s="37" t="s">
        <v>11436</v>
      </c>
      <c r="C2066" s="37" t="s">
        <v>7728</v>
      </c>
      <c r="D2066" s="28" t="s">
        <v>7716</v>
      </c>
      <c r="E2066" s="28" t="s">
        <v>11016</v>
      </c>
      <c r="F2066" s="28" t="s">
        <v>901</v>
      </c>
      <c r="G2066" s="28" t="s">
        <v>7755</v>
      </c>
      <c r="H2066" s="28" t="s">
        <v>11016</v>
      </c>
      <c r="I2066" s="28" t="s">
        <v>901</v>
      </c>
      <c r="J2066" s="28">
        <v>0</v>
      </c>
      <c r="K2066" s="35" t="s">
        <v>9152</v>
      </c>
      <c r="L2066" s="35" t="s">
        <v>11437</v>
      </c>
      <c r="M2066" s="30">
        <v>4.96804420463741</v>
      </c>
      <c r="N2066" s="32" t="s">
        <v>15007</v>
      </c>
      <c r="O2066" s="28" t="s">
        <v>7774</v>
      </c>
      <c r="P2066" s="29">
        <v>0.43263888888888891</v>
      </c>
      <c r="Q2066" s="29">
        <v>0.44912037037037039</v>
      </c>
      <c r="R2066" s="28">
        <v>0</v>
      </c>
      <c r="S2066" s="30">
        <v>23.725000000000001</v>
      </c>
      <c r="T2066" s="32" t="s">
        <v>11438</v>
      </c>
      <c r="U2066" s="32" t="s">
        <v>11439</v>
      </c>
      <c r="V2066" s="30">
        <v>3.86059168140455</v>
      </c>
      <c r="W2066" s="28">
        <v>37</v>
      </c>
      <c r="X2066" s="28">
        <v>0.66071428571428603</v>
      </c>
      <c r="Y2066" s="28" t="s">
        <v>14623</v>
      </c>
      <c r="Z2066" s="28" t="s">
        <v>14624</v>
      </c>
      <c r="AA2066" s="28">
        <v>1</v>
      </c>
      <c r="AB2066" s="28">
        <v>176</v>
      </c>
      <c r="AC2066" s="32">
        <f>Solution[[#This Row],[Old Stop]] +1</f>
        <v>1</v>
      </c>
      <c r="AD2066" s="32" t="str">
        <f>_xlfn.CONCAT(Solution[[#This Row],[Notes]],"_",Solution[[#This Row],[Week '#]],"_", _xlfn.SWITCH(Solution[[#This Row],[Column1]], "M", "Monday", "T", "Tuesday", "W", "Wednesday", "R", "Thursday", "H", "Thursday", "F", "Friday"))</f>
        <v>105_Week1_Monday</v>
      </c>
      <c r="AE2066" s="32" t="str">
        <f>IF(LEN(Solution[[#This Row],[Available Delivery Days]]) =1, Solution[[#This Row],[Available Delivery Days]], IF(ISNUMBER(SEARCH(Solution[[#This Row],[New Delivery Day]], Solution[[#This Row],[Available Delivery Days]])), Solution[[#This Row],[New Delivery Day]], Solution[[#This Row],[Old Delivery Day]]))</f>
        <v>M</v>
      </c>
      <c r="AF2066" s="31">
        <v>136.47499999999999</v>
      </c>
      <c r="AG2066" s="31">
        <v>120.33</v>
      </c>
      <c r="AH2066" s="28" t="s">
        <v>7832</v>
      </c>
      <c r="AI2066" s="28" t="s">
        <v>932</v>
      </c>
      <c r="AJ2066" s="28" t="s">
        <v>7793</v>
      </c>
      <c r="AK2066" s="28" t="s">
        <v>7793</v>
      </c>
      <c r="AL2066" s="28" t="s">
        <v>7797</v>
      </c>
      <c r="AM2066" s="28">
        <f>_xlfn.XLOOKUP(Solution[[#This Row],[Cu_ID]],Master[cu_id],Master[Notes], "none")</f>
        <v>105</v>
      </c>
      <c r="AN2066" s="28"/>
    </row>
    <row r="2067" spans="1:40" x14ac:dyDescent="0.3">
      <c r="A2067" s="53" t="s">
        <v>11435</v>
      </c>
      <c r="B2067" s="37" t="s">
        <v>11436</v>
      </c>
      <c r="C2067" s="37" t="s">
        <v>7728</v>
      </c>
      <c r="D2067" s="28" t="s">
        <v>7717</v>
      </c>
      <c r="E2067" s="28" t="s">
        <v>11016</v>
      </c>
      <c r="F2067" s="28" t="s">
        <v>901</v>
      </c>
      <c r="G2067" s="28" t="s">
        <v>7774</v>
      </c>
      <c r="H2067" s="28" t="s">
        <v>11016</v>
      </c>
      <c r="I2067" s="28" t="s">
        <v>901</v>
      </c>
      <c r="J2067" s="28">
        <v>0</v>
      </c>
      <c r="K2067" s="35" t="s">
        <v>9152</v>
      </c>
      <c r="L2067" s="35" t="s">
        <v>11437</v>
      </c>
      <c r="M2067" s="30">
        <v>16.384876864031</v>
      </c>
      <c r="N2067" s="32" t="s">
        <v>15402</v>
      </c>
      <c r="O2067" s="28" t="s">
        <v>7774</v>
      </c>
      <c r="P2067" s="29">
        <v>0.42072916666666665</v>
      </c>
      <c r="Q2067" s="29">
        <v>0.43721064814814814</v>
      </c>
      <c r="R2067" s="28">
        <v>0</v>
      </c>
      <c r="S2067" s="30">
        <v>23.725000000000001</v>
      </c>
      <c r="T2067" s="32" t="s">
        <v>11438</v>
      </c>
      <c r="U2067" s="32" t="s">
        <v>11439</v>
      </c>
      <c r="V2067" s="30">
        <v>13.6637025769174</v>
      </c>
      <c r="W2067" s="28">
        <v>37</v>
      </c>
      <c r="X2067" s="28">
        <v>0.66071428571428603</v>
      </c>
      <c r="Y2067" s="28" t="s">
        <v>14623</v>
      </c>
      <c r="Z2067" s="28" t="s">
        <v>15210</v>
      </c>
      <c r="AA2067" s="28">
        <v>1</v>
      </c>
      <c r="AB2067" s="28">
        <v>176</v>
      </c>
      <c r="AC2067" s="32">
        <f>Solution[[#This Row],[Old Stop]] +1</f>
        <v>1</v>
      </c>
      <c r="AD2067" s="32" t="str">
        <f>_xlfn.CONCAT(Solution[[#This Row],[Notes]],"_",Solution[[#This Row],[Week '#]],"_", _xlfn.SWITCH(Solution[[#This Row],[Column1]], "M", "Monday", "T", "Tuesday", "W", "Wednesday", "R", "Thursday", "H", "Thursday", "F", "Friday"))</f>
        <v>105_Week2_Monday</v>
      </c>
      <c r="AE2067" s="32" t="str">
        <f>IF(LEN(Solution[[#This Row],[Available Delivery Days]]) =1, Solution[[#This Row],[Available Delivery Days]], IF(ISNUMBER(SEARCH(Solution[[#This Row],[New Delivery Day]], Solution[[#This Row],[Available Delivery Days]])), Solution[[#This Row],[New Delivery Day]], Solution[[#This Row],[Old Delivery Day]]))</f>
        <v>M</v>
      </c>
      <c r="AF2067" s="31">
        <v>136.47499999999999</v>
      </c>
      <c r="AG2067" s="31">
        <v>120.33</v>
      </c>
      <c r="AH2067" s="28" t="s">
        <v>7832</v>
      </c>
      <c r="AI2067" s="28" t="s">
        <v>932</v>
      </c>
      <c r="AJ2067" s="28" t="s">
        <v>7793</v>
      </c>
      <c r="AK2067" s="28" t="s">
        <v>7793</v>
      </c>
      <c r="AL2067" s="28" t="s">
        <v>7797</v>
      </c>
      <c r="AM2067" s="28">
        <f>_xlfn.XLOOKUP(Solution[[#This Row],[Cu_ID]],Master[cu_id],Master[Notes], "none")</f>
        <v>105</v>
      </c>
      <c r="AN2067" s="28"/>
    </row>
    <row r="2068" spans="1:40" x14ac:dyDescent="0.3">
      <c r="A2068" s="53" t="s">
        <v>11435</v>
      </c>
      <c r="B2068" s="37" t="s">
        <v>11436</v>
      </c>
      <c r="C2068" s="37" t="s">
        <v>7728</v>
      </c>
      <c r="D2068" s="28" t="s">
        <v>7718</v>
      </c>
      <c r="E2068" s="28" t="s">
        <v>11016</v>
      </c>
      <c r="F2068" s="28" t="s">
        <v>901</v>
      </c>
      <c r="G2068" s="28" t="s">
        <v>7735</v>
      </c>
      <c r="H2068" s="28" t="s">
        <v>11016</v>
      </c>
      <c r="I2068" s="28" t="s">
        <v>901</v>
      </c>
      <c r="J2068" s="28">
        <v>0</v>
      </c>
      <c r="K2068" s="35" t="s">
        <v>9152</v>
      </c>
      <c r="L2068" s="35" t="s">
        <v>11437</v>
      </c>
      <c r="M2068" s="30">
        <v>4.96804420463741</v>
      </c>
      <c r="N2068" s="32" t="s">
        <v>16039</v>
      </c>
      <c r="O2068" s="28" t="s">
        <v>7774</v>
      </c>
      <c r="P2068" s="29">
        <v>0.45238425925925924</v>
      </c>
      <c r="Q2068" s="29">
        <v>0.46886574074074072</v>
      </c>
      <c r="R2068" s="28">
        <v>0</v>
      </c>
      <c r="S2068" s="30">
        <v>23.725000000000001</v>
      </c>
      <c r="T2068" s="32" t="s">
        <v>11438</v>
      </c>
      <c r="U2068" s="32" t="s">
        <v>11439</v>
      </c>
      <c r="V2068" s="30">
        <v>3.86059168140455</v>
      </c>
      <c r="W2068" s="28">
        <v>37</v>
      </c>
      <c r="X2068" s="28">
        <v>0.66071428571428603</v>
      </c>
      <c r="Y2068" s="28" t="s">
        <v>14623</v>
      </c>
      <c r="Z2068" s="28" t="s">
        <v>16024</v>
      </c>
      <c r="AA2068" s="28">
        <v>1</v>
      </c>
      <c r="AB2068" s="28">
        <v>176</v>
      </c>
      <c r="AC2068" s="32">
        <f>Solution[[#This Row],[Old Stop]] +1</f>
        <v>1</v>
      </c>
      <c r="AD2068" s="32" t="str">
        <f>_xlfn.CONCAT(Solution[[#This Row],[Notes]],"_",Solution[[#This Row],[Week '#]],"_", _xlfn.SWITCH(Solution[[#This Row],[Column1]], "M", "Monday", "T", "Tuesday", "W", "Wednesday", "R", "Thursday", "H", "Thursday", "F", "Friday"))</f>
        <v>105_Week3_Monday</v>
      </c>
      <c r="AE2068" s="32" t="str">
        <f>IF(LEN(Solution[[#This Row],[Available Delivery Days]]) =1, Solution[[#This Row],[Available Delivery Days]], IF(ISNUMBER(SEARCH(Solution[[#This Row],[New Delivery Day]], Solution[[#This Row],[Available Delivery Days]])), Solution[[#This Row],[New Delivery Day]], Solution[[#This Row],[Old Delivery Day]]))</f>
        <v>M</v>
      </c>
      <c r="AF2068" s="31">
        <v>136.47499999999999</v>
      </c>
      <c r="AG2068" s="31">
        <v>120.33</v>
      </c>
      <c r="AH2068" s="28" t="s">
        <v>7832</v>
      </c>
      <c r="AI2068" s="28" t="s">
        <v>932</v>
      </c>
      <c r="AJ2068" s="28" t="s">
        <v>7793</v>
      </c>
      <c r="AK2068" s="28" t="s">
        <v>7793</v>
      </c>
      <c r="AL2068" s="28" t="s">
        <v>7797</v>
      </c>
      <c r="AM2068" s="28">
        <f>_xlfn.XLOOKUP(Solution[[#This Row],[Cu_ID]],Master[cu_id],Master[Notes], "none")</f>
        <v>105</v>
      </c>
      <c r="AN2068" s="28"/>
    </row>
    <row r="2069" spans="1:40" x14ac:dyDescent="0.3">
      <c r="A2069" s="53" t="s">
        <v>11435</v>
      </c>
      <c r="B2069" s="37" t="s">
        <v>11436</v>
      </c>
      <c r="C2069" s="37" t="s">
        <v>7728</v>
      </c>
      <c r="D2069" s="28" t="s">
        <v>7719</v>
      </c>
      <c r="E2069" s="28" t="s">
        <v>11016</v>
      </c>
      <c r="F2069" s="28" t="s">
        <v>901</v>
      </c>
      <c r="G2069" s="28" t="s">
        <v>7764</v>
      </c>
      <c r="H2069" s="28" t="s">
        <v>11016</v>
      </c>
      <c r="I2069" s="28" t="s">
        <v>901</v>
      </c>
      <c r="J2069" s="28">
        <v>0</v>
      </c>
      <c r="K2069" s="35" t="s">
        <v>9152</v>
      </c>
      <c r="L2069" s="35" t="s">
        <v>11437</v>
      </c>
      <c r="M2069" s="30">
        <v>16.384876864031</v>
      </c>
      <c r="N2069" s="32" t="s">
        <v>16502</v>
      </c>
      <c r="O2069" s="28" t="s">
        <v>7774</v>
      </c>
      <c r="P2069" s="29">
        <v>0.42085648148148147</v>
      </c>
      <c r="Q2069" s="29">
        <v>0.43733796296296296</v>
      </c>
      <c r="R2069" s="28">
        <v>0</v>
      </c>
      <c r="S2069" s="30">
        <v>23.725000000000001</v>
      </c>
      <c r="T2069" s="32" t="s">
        <v>11438</v>
      </c>
      <c r="U2069" s="32" t="s">
        <v>11439</v>
      </c>
      <c r="V2069" s="30">
        <v>13.6637025769174</v>
      </c>
      <c r="W2069" s="28">
        <v>37</v>
      </c>
      <c r="X2069" s="28">
        <v>0.66071428571428603</v>
      </c>
      <c r="Y2069" s="28" t="s">
        <v>14623</v>
      </c>
      <c r="Z2069" s="28" t="s">
        <v>16475</v>
      </c>
      <c r="AA2069" s="28">
        <v>1</v>
      </c>
      <c r="AB2069" s="28">
        <v>176</v>
      </c>
      <c r="AC2069" s="32">
        <f>Solution[[#This Row],[Old Stop]] +1</f>
        <v>1</v>
      </c>
      <c r="AD2069" s="32" t="str">
        <f>_xlfn.CONCAT(Solution[[#This Row],[Notes]],"_",Solution[[#This Row],[Week '#]],"_", _xlfn.SWITCH(Solution[[#This Row],[Column1]], "M", "Monday", "T", "Tuesday", "W", "Wednesday", "R", "Thursday", "H", "Thursday", "F", "Friday"))</f>
        <v>105_Week4_Monday</v>
      </c>
      <c r="AE2069" s="32" t="str">
        <f>IF(LEN(Solution[[#This Row],[Available Delivery Days]]) =1, Solution[[#This Row],[Available Delivery Days]], IF(ISNUMBER(SEARCH(Solution[[#This Row],[New Delivery Day]], Solution[[#This Row],[Available Delivery Days]])), Solution[[#This Row],[New Delivery Day]], Solution[[#This Row],[Old Delivery Day]]))</f>
        <v>M</v>
      </c>
      <c r="AF2069" s="31">
        <v>136.47499999999999</v>
      </c>
      <c r="AG2069" s="31">
        <v>120.33</v>
      </c>
      <c r="AH2069" s="28" t="s">
        <v>7832</v>
      </c>
      <c r="AI2069" s="28" t="s">
        <v>932</v>
      </c>
      <c r="AJ2069" s="28" t="s">
        <v>7793</v>
      </c>
      <c r="AK2069" s="28" t="s">
        <v>7793</v>
      </c>
      <c r="AL2069" s="28" t="s">
        <v>7797</v>
      </c>
      <c r="AM2069" s="28">
        <f>_xlfn.XLOOKUP(Solution[[#This Row],[Cu_ID]],Master[cu_id],Master[Notes], "none")</f>
        <v>105</v>
      </c>
      <c r="AN2069" s="28"/>
    </row>
    <row r="2070" spans="1:40" x14ac:dyDescent="0.3">
      <c r="A2070" s="53" t="s">
        <v>12487</v>
      </c>
      <c r="B2070" s="37" t="s">
        <v>12488</v>
      </c>
      <c r="C2070" s="37" t="s">
        <v>7728</v>
      </c>
      <c r="D2070" s="28" t="s">
        <v>7716</v>
      </c>
      <c r="E2070" s="28" t="s">
        <v>7734</v>
      </c>
      <c r="F2070" s="28" t="s">
        <v>901</v>
      </c>
      <c r="G2070" s="28" t="s">
        <v>7747</v>
      </c>
      <c r="H2070" s="28" t="s">
        <v>7734</v>
      </c>
      <c r="I2070" s="28" t="s">
        <v>900</v>
      </c>
      <c r="J2070" s="28">
        <v>70</v>
      </c>
      <c r="K2070" s="35" t="s">
        <v>8396</v>
      </c>
      <c r="L2070" s="35" t="s">
        <v>12489</v>
      </c>
      <c r="M2070" s="30">
        <v>6.2096427474170897</v>
      </c>
      <c r="N2070" s="32" t="s">
        <v>14864</v>
      </c>
      <c r="O2070" s="28" t="s">
        <v>7774</v>
      </c>
      <c r="P2070" s="29">
        <v>0.59261574074074075</v>
      </c>
      <c r="Q2070" s="29">
        <v>0.60237268518518516</v>
      </c>
      <c r="R2070" s="28">
        <v>0</v>
      </c>
      <c r="S2070" s="30">
        <v>14.05</v>
      </c>
      <c r="T2070" s="32" t="s">
        <v>12490</v>
      </c>
      <c r="U2070" s="32" t="s">
        <v>12491</v>
      </c>
      <c r="V2070" s="30">
        <v>2.9843023979840799</v>
      </c>
      <c r="W2070" s="28">
        <v>0</v>
      </c>
      <c r="X2070" s="28">
        <v>0</v>
      </c>
      <c r="Y2070" s="28" t="s">
        <v>14567</v>
      </c>
      <c r="Z2070" s="28" t="s">
        <v>14568</v>
      </c>
      <c r="AA2070" s="28">
        <v>1</v>
      </c>
      <c r="AB2070" s="28">
        <v>0</v>
      </c>
      <c r="AC2070" s="32">
        <f>Solution[[#This Row],[Old Stop]] +1</f>
        <v>71</v>
      </c>
      <c r="AD2070" s="32" t="str">
        <f>_xlfn.CONCAT(Solution[[#This Row],[Notes]],"_",Solution[[#This Row],[Week '#]],"_", _xlfn.SWITCH(Solution[[#This Row],[Column1]], "M", "Monday", "T", "Tuesday", "W", "Wednesday", "R", "Thursday", "H", "Thursday", "F", "Friday"))</f>
        <v>102_Week1_Monday</v>
      </c>
      <c r="AE2070" s="32" t="str">
        <f>IF(LEN(Solution[[#This Row],[Available Delivery Days]]) =1, Solution[[#This Row],[Available Delivery Days]], IF(ISNUMBER(SEARCH(Solution[[#This Row],[New Delivery Day]], Solution[[#This Row],[Available Delivery Days]])), Solution[[#This Row],[New Delivery Day]], Solution[[#This Row],[Old Delivery Day]]))</f>
        <v>M</v>
      </c>
      <c r="AF2070" s="31">
        <v>95.99</v>
      </c>
      <c r="AG2070" s="31">
        <v>159.02250000000001</v>
      </c>
      <c r="AH2070" s="28" t="s">
        <v>7832</v>
      </c>
      <c r="AI2070" s="28" t="s">
        <v>932</v>
      </c>
      <c r="AJ2070" s="28" t="s">
        <v>7793</v>
      </c>
      <c r="AK2070" s="28" t="s">
        <v>7792</v>
      </c>
      <c r="AL2070" s="28" t="s">
        <v>7797</v>
      </c>
      <c r="AM2070" s="28">
        <f>_xlfn.XLOOKUP(Solution[[#This Row],[Cu_ID]],Master[cu_id],Master[Notes], "none")</f>
        <v>102</v>
      </c>
      <c r="AN2070" s="28">
        <v>0</v>
      </c>
    </row>
    <row r="2071" spans="1:40" x14ac:dyDescent="0.3">
      <c r="A2071" s="53" t="s">
        <v>12487</v>
      </c>
      <c r="B2071" s="37" t="s">
        <v>12488</v>
      </c>
      <c r="C2071" s="37" t="s">
        <v>7728</v>
      </c>
      <c r="D2071" s="28" t="s">
        <v>7717</v>
      </c>
      <c r="E2071" s="28" t="s">
        <v>7734</v>
      </c>
      <c r="F2071" s="28" t="s">
        <v>901</v>
      </c>
      <c r="G2071" s="28" t="s">
        <v>7744</v>
      </c>
      <c r="H2071" s="28" t="s">
        <v>7734</v>
      </c>
      <c r="I2071" s="28" t="s">
        <v>900</v>
      </c>
      <c r="J2071" s="28">
        <v>70</v>
      </c>
      <c r="K2071" s="35" t="s">
        <v>8396</v>
      </c>
      <c r="L2071" s="35" t="s">
        <v>12489</v>
      </c>
      <c r="M2071" s="30">
        <v>0.91900159046053898</v>
      </c>
      <c r="N2071" s="32" t="s">
        <v>15420</v>
      </c>
      <c r="O2071" s="28" t="s">
        <v>7774</v>
      </c>
      <c r="P2071" s="29">
        <v>0.58818287037037043</v>
      </c>
      <c r="Q2071" s="29">
        <v>0.59793981481481484</v>
      </c>
      <c r="R2071" s="28">
        <v>0</v>
      </c>
      <c r="S2071" s="30">
        <v>14.05</v>
      </c>
      <c r="T2071" s="32" t="s">
        <v>12490</v>
      </c>
      <c r="U2071" s="32" t="s">
        <v>12491</v>
      </c>
      <c r="V2071" s="30">
        <v>0.212959861055078</v>
      </c>
      <c r="W2071" s="28">
        <v>0</v>
      </c>
      <c r="X2071" s="28">
        <v>0</v>
      </c>
      <c r="Y2071" s="28" t="s">
        <v>14567</v>
      </c>
      <c r="Z2071" s="28" t="s">
        <v>14570</v>
      </c>
      <c r="AA2071" s="28">
        <v>1</v>
      </c>
      <c r="AB2071" s="28">
        <v>0</v>
      </c>
      <c r="AC2071" s="32">
        <f>Solution[[#This Row],[Old Stop]] +1</f>
        <v>71</v>
      </c>
      <c r="AD2071" s="32" t="str">
        <f>_xlfn.CONCAT(Solution[[#This Row],[Notes]],"_",Solution[[#This Row],[Week '#]],"_", _xlfn.SWITCH(Solution[[#This Row],[Column1]], "M", "Monday", "T", "Tuesday", "W", "Wednesday", "R", "Thursday", "H", "Thursday", "F", "Friday"))</f>
        <v>102_Week2_Monday</v>
      </c>
      <c r="AE2071" s="32" t="str">
        <f>IF(LEN(Solution[[#This Row],[Available Delivery Days]]) =1, Solution[[#This Row],[Available Delivery Days]], IF(ISNUMBER(SEARCH(Solution[[#This Row],[New Delivery Day]], Solution[[#This Row],[Available Delivery Days]])), Solution[[#This Row],[New Delivery Day]], Solution[[#This Row],[Old Delivery Day]]))</f>
        <v>M</v>
      </c>
      <c r="AF2071" s="31">
        <v>95.99</v>
      </c>
      <c r="AG2071" s="31">
        <v>159.02250000000001</v>
      </c>
      <c r="AH2071" s="28" t="s">
        <v>7832</v>
      </c>
      <c r="AI2071" s="28" t="s">
        <v>932</v>
      </c>
      <c r="AJ2071" s="28" t="s">
        <v>7793</v>
      </c>
      <c r="AK2071" s="28" t="s">
        <v>7792</v>
      </c>
      <c r="AL2071" s="28" t="s">
        <v>7797</v>
      </c>
      <c r="AM2071" s="28">
        <f>_xlfn.XLOOKUP(Solution[[#This Row],[Cu_ID]],Master[cu_id],Master[Notes], "none")</f>
        <v>102</v>
      </c>
      <c r="AN2071" s="28">
        <v>0</v>
      </c>
    </row>
    <row r="2072" spans="1:40" x14ac:dyDescent="0.3">
      <c r="A2072" s="53" t="s">
        <v>12487</v>
      </c>
      <c r="B2072" s="37" t="s">
        <v>12488</v>
      </c>
      <c r="C2072" s="37" t="s">
        <v>7728</v>
      </c>
      <c r="D2072" s="28" t="s">
        <v>7718</v>
      </c>
      <c r="E2072" s="28" t="s">
        <v>7734</v>
      </c>
      <c r="F2072" s="28" t="s">
        <v>901</v>
      </c>
      <c r="G2072" s="28" t="s">
        <v>7775</v>
      </c>
      <c r="H2072" s="28" t="s">
        <v>7734</v>
      </c>
      <c r="I2072" s="28" t="s">
        <v>900</v>
      </c>
      <c r="J2072" s="28">
        <v>70</v>
      </c>
      <c r="K2072" s="35" t="s">
        <v>8396</v>
      </c>
      <c r="L2072" s="35" t="s">
        <v>12489</v>
      </c>
      <c r="M2072" s="30">
        <v>6.2096427474170897</v>
      </c>
      <c r="N2072" s="32" t="s">
        <v>15740</v>
      </c>
      <c r="O2072" s="28" t="s">
        <v>7774</v>
      </c>
      <c r="P2072" s="29">
        <v>0.57778935185185187</v>
      </c>
      <c r="Q2072" s="29">
        <v>0.58754629629629629</v>
      </c>
      <c r="R2072" s="28">
        <v>0</v>
      </c>
      <c r="S2072" s="30">
        <v>14.05</v>
      </c>
      <c r="T2072" s="32" t="s">
        <v>12490</v>
      </c>
      <c r="U2072" s="32" t="s">
        <v>12491</v>
      </c>
      <c r="V2072" s="30">
        <v>2.9843023979840799</v>
      </c>
      <c r="W2072" s="28">
        <v>0</v>
      </c>
      <c r="X2072" s="28">
        <v>0</v>
      </c>
      <c r="Y2072" s="28" t="s">
        <v>14567</v>
      </c>
      <c r="Z2072" s="28" t="s">
        <v>15696</v>
      </c>
      <c r="AA2072" s="28">
        <v>1</v>
      </c>
      <c r="AB2072" s="28">
        <v>0</v>
      </c>
      <c r="AC2072" s="32">
        <f>Solution[[#This Row],[Old Stop]] +1</f>
        <v>71</v>
      </c>
      <c r="AD2072" s="32" t="str">
        <f>_xlfn.CONCAT(Solution[[#This Row],[Notes]],"_",Solution[[#This Row],[Week '#]],"_", _xlfn.SWITCH(Solution[[#This Row],[Column1]], "M", "Monday", "T", "Tuesday", "W", "Wednesday", "R", "Thursday", "H", "Thursday", "F", "Friday"))</f>
        <v>102_Week3_Monday</v>
      </c>
      <c r="AE2072" s="32" t="str">
        <f>IF(LEN(Solution[[#This Row],[Available Delivery Days]]) =1, Solution[[#This Row],[Available Delivery Days]], IF(ISNUMBER(SEARCH(Solution[[#This Row],[New Delivery Day]], Solution[[#This Row],[Available Delivery Days]])), Solution[[#This Row],[New Delivery Day]], Solution[[#This Row],[Old Delivery Day]]))</f>
        <v>M</v>
      </c>
      <c r="AF2072" s="31">
        <v>95.99</v>
      </c>
      <c r="AG2072" s="31">
        <v>159.02250000000001</v>
      </c>
      <c r="AH2072" s="28" t="s">
        <v>7832</v>
      </c>
      <c r="AI2072" s="28" t="s">
        <v>932</v>
      </c>
      <c r="AJ2072" s="28" t="s">
        <v>7793</v>
      </c>
      <c r="AK2072" s="28" t="s">
        <v>7792</v>
      </c>
      <c r="AL2072" s="28" t="s">
        <v>7797</v>
      </c>
      <c r="AM2072" s="28">
        <f>_xlfn.XLOOKUP(Solution[[#This Row],[Cu_ID]],Master[cu_id],Master[Notes], "none")</f>
        <v>102</v>
      </c>
      <c r="AN2072" s="28">
        <v>0</v>
      </c>
    </row>
    <row r="2073" spans="1:40" x14ac:dyDescent="0.3">
      <c r="A2073" s="53" t="s">
        <v>12487</v>
      </c>
      <c r="B2073" s="37" t="s">
        <v>12488</v>
      </c>
      <c r="C2073" s="37" t="s">
        <v>7728</v>
      </c>
      <c r="D2073" s="28" t="s">
        <v>7719</v>
      </c>
      <c r="E2073" s="28" t="s">
        <v>7734</v>
      </c>
      <c r="F2073" s="28" t="s">
        <v>901</v>
      </c>
      <c r="G2073" s="28" t="s">
        <v>7744</v>
      </c>
      <c r="H2073" s="28" t="s">
        <v>7734</v>
      </c>
      <c r="I2073" s="28" t="s">
        <v>900</v>
      </c>
      <c r="J2073" s="28">
        <v>70</v>
      </c>
      <c r="K2073" s="35" t="s">
        <v>8396</v>
      </c>
      <c r="L2073" s="35" t="s">
        <v>12489</v>
      </c>
      <c r="M2073" s="30">
        <v>0.91900159046053898</v>
      </c>
      <c r="N2073" s="32" t="s">
        <v>16355</v>
      </c>
      <c r="O2073" s="28" t="s">
        <v>7774</v>
      </c>
      <c r="P2073" s="29">
        <v>0.58818287037037043</v>
      </c>
      <c r="Q2073" s="29">
        <v>0.59793981481481484</v>
      </c>
      <c r="R2073" s="28">
        <v>0</v>
      </c>
      <c r="S2073" s="30">
        <v>14.05</v>
      </c>
      <c r="T2073" s="32" t="s">
        <v>12490</v>
      </c>
      <c r="U2073" s="32" t="s">
        <v>12491</v>
      </c>
      <c r="V2073" s="30">
        <v>0.212959861055078</v>
      </c>
      <c r="W2073" s="28">
        <v>0</v>
      </c>
      <c r="X2073" s="28">
        <v>0</v>
      </c>
      <c r="Y2073" s="28" t="s">
        <v>14567</v>
      </c>
      <c r="Z2073" s="28" t="s">
        <v>16338</v>
      </c>
      <c r="AA2073" s="28">
        <v>1</v>
      </c>
      <c r="AB2073" s="28">
        <v>0</v>
      </c>
      <c r="AC2073" s="32">
        <f>Solution[[#This Row],[Old Stop]] +1</f>
        <v>71</v>
      </c>
      <c r="AD2073" s="32" t="str">
        <f>_xlfn.CONCAT(Solution[[#This Row],[Notes]],"_",Solution[[#This Row],[Week '#]],"_", _xlfn.SWITCH(Solution[[#This Row],[Column1]], "M", "Monday", "T", "Tuesday", "W", "Wednesday", "R", "Thursday", "H", "Thursday", "F", "Friday"))</f>
        <v>102_Week4_Monday</v>
      </c>
      <c r="AE2073" s="32" t="str">
        <f>IF(LEN(Solution[[#This Row],[Available Delivery Days]]) =1, Solution[[#This Row],[Available Delivery Days]], IF(ISNUMBER(SEARCH(Solution[[#This Row],[New Delivery Day]], Solution[[#This Row],[Available Delivery Days]])), Solution[[#This Row],[New Delivery Day]], Solution[[#This Row],[Old Delivery Day]]))</f>
        <v>M</v>
      </c>
      <c r="AF2073" s="31">
        <v>95.99</v>
      </c>
      <c r="AG2073" s="31">
        <v>159.02250000000001</v>
      </c>
      <c r="AH2073" s="28" t="s">
        <v>7832</v>
      </c>
      <c r="AI2073" s="28" t="s">
        <v>932</v>
      </c>
      <c r="AJ2073" s="28" t="s">
        <v>7793</v>
      </c>
      <c r="AK2073" s="28" t="s">
        <v>7792</v>
      </c>
      <c r="AL2073" s="28" t="s">
        <v>7797</v>
      </c>
      <c r="AM2073" s="28">
        <f>_xlfn.XLOOKUP(Solution[[#This Row],[Cu_ID]],Master[cu_id],Master[Notes], "none")</f>
        <v>102</v>
      </c>
      <c r="AN2073" s="28">
        <v>0</v>
      </c>
    </row>
    <row r="2074" spans="1:40" x14ac:dyDescent="0.3">
      <c r="A2074" s="53" t="s">
        <v>12511</v>
      </c>
      <c r="B2074" s="37" t="s">
        <v>12512</v>
      </c>
      <c r="C2074" s="37" t="s">
        <v>7728</v>
      </c>
      <c r="D2074" s="28" t="s">
        <v>7716</v>
      </c>
      <c r="E2074" s="28" t="s">
        <v>7734</v>
      </c>
      <c r="F2074" s="28" t="s">
        <v>901</v>
      </c>
      <c r="G2074" s="28" t="s">
        <v>7744</v>
      </c>
      <c r="H2074" s="28" t="s">
        <v>7734</v>
      </c>
      <c r="I2074" s="28" t="s">
        <v>900</v>
      </c>
      <c r="J2074" s="28">
        <v>60</v>
      </c>
      <c r="K2074" s="35" t="s">
        <v>8394</v>
      </c>
      <c r="L2074" s="35" t="s">
        <v>12489</v>
      </c>
      <c r="M2074" s="30">
        <v>0</v>
      </c>
      <c r="N2074" s="32" t="s">
        <v>14862</v>
      </c>
      <c r="O2074" s="28" t="s">
        <v>7774</v>
      </c>
      <c r="P2074" s="29">
        <v>0.60237268518518516</v>
      </c>
      <c r="Q2074" s="29">
        <v>0.60614583333333338</v>
      </c>
      <c r="R2074" s="28">
        <v>0</v>
      </c>
      <c r="S2074" s="30">
        <v>5.4333333333333336</v>
      </c>
      <c r="T2074" s="32" t="s">
        <v>12490</v>
      </c>
      <c r="U2074" s="32" t="s">
        <v>12491</v>
      </c>
      <c r="V2074" s="30"/>
      <c r="W2074" s="28">
        <v>0</v>
      </c>
      <c r="X2074" s="28">
        <v>0</v>
      </c>
      <c r="Y2074" s="28" t="s">
        <v>14567</v>
      </c>
      <c r="Z2074" s="28" t="s">
        <v>14568</v>
      </c>
      <c r="AA2074" s="28">
        <v>1</v>
      </c>
      <c r="AB2074" s="28">
        <v>0</v>
      </c>
      <c r="AC2074" s="32">
        <f>Solution[[#This Row],[Old Stop]] +1</f>
        <v>61</v>
      </c>
      <c r="AD2074" s="32" t="str">
        <f>_xlfn.CONCAT(Solution[[#This Row],[Notes]],"_",Solution[[#This Row],[Week '#]],"_", _xlfn.SWITCH(Solution[[#This Row],[Column1]], "M", "Monday", "T", "Tuesday", "W", "Wednesday", "R", "Thursday", "H", "Thursday", "F", "Friday"))</f>
        <v>102_Week1_Monday</v>
      </c>
      <c r="AE2074" s="32" t="str">
        <f>IF(LEN(Solution[[#This Row],[Available Delivery Days]]) =1, Solution[[#This Row],[Available Delivery Days]], IF(ISNUMBER(SEARCH(Solution[[#This Row],[New Delivery Day]], Solution[[#This Row],[Available Delivery Days]])), Solution[[#This Row],[New Delivery Day]], Solution[[#This Row],[Old Delivery Day]]))</f>
        <v>M</v>
      </c>
      <c r="AF2074" s="31">
        <v>38.909999999999997</v>
      </c>
      <c r="AG2074" s="31">
        <v>35.200000000000003</v>
      </c>
      <c r="AH2074" s="28" t="s">
        <v>7832</v>
      </c>
      <c r="AI2074" s="28" t="s">
        <v>932</v>
      </c>
      <c r="AJ2074" s="28" t="s">
        <v>7793</v>
      </c>
      <c r="AK2074" s="28" t="s">
        <v>7792</v>
      </c>
      <c r="AL2074" s="28" t="s">
        <v>7797</v>
      </c>
      <c r="AM2074" s="28">
        <f>_xlfn.XLOOKUP(Solution[[#This Row],[Cu_ID]],Master[cu_id],Master[Notes], "none")</f>
        <v>102</v>
      </c>
      <c r="AN2074" s="28">
        <v>0</v>
      </c>
    </row>
    <row r="2075" spans="1:40" x14ac:dyDescent="0.3">
      <c r="A2075" s="53" t="s">
        <v>12511</v>
      </c>
      <c r="B2075" s="37" t="s">
        <v>12512</v>
      </c>
      <c r="C2075" s="37" t="s">
        <v>7728</v>
      </c>
      <c r="D2075" s="28" t="s">
        <v>7717</v>
      </c>
      <c r="E2075" s="28" t="s">
        <v>7734</v>
      </c>
      <c r="F2075" s="28" t="s">
        <v>901</v>
      </c>
      <c r="G2075" s="28" t="s">
        <v>7781</v>
      </c>
      <c r="H2075" s="28" t="s">
        <v>7734</v>
      </c>
      <c r="I2075" s="28" t="s">
        <v>900</v>
      </c>
      <c r="J2075" s="28">
        <v>60</v>
      </c>
      <c r="K2075" s="35" t="s">
        <v>8394</v>
      </c>
      <c r="L2075" s="35" t="s">
        <v>12489</v>
      </c>
      <c r="M2075" s="30">
        <v>0</v>
      </c>
      <c r="N2075" s="32" t="s">
        <v>15412</v>
      </c>
      <c r="O2075" s="28" t="s">
        <v>7774</v>
      </c>
      <c r="P2075" s="29">
        <v>0.59793981481481484</v>
      </c>
      <c r="Q2075" s="29">
        <v>0.60171296296296295</v>
      </c>
      <c r="R2075" s="28">
        <v>0</v>
      </c>
      <c r="S2075" s="30">
        <v>5.4333333333333336</v>
      </c>
      <c r="T2075" s="32" t="s">
        <v>12490</v>
      </c>
      <c r="U2075" s="32" t="s">
        <v>12491</v>
      </c>
      <c r="V2075" s="30"/>
      <c r="W2075" s="28">
        <v>0</v>
      </c>
      <c r="X2075" s="28">
        <v>0</v>
      </c>
      <c r="Y2075" s="28" t="s">
        <v>14567</v>
      </c>
      <c r="Z2075" s="28" t="s">
        <v>14570</v>
      </c>
      <c r="AA2075" s="28">
        <v>1</v>
      </c>
      <c r="AB2075" s="28">
        <v>0</v>
      </c>
      <c r="AC2075" s="32">
        <f>Solution[[#This Row],[Old Stop]] +1</f>
        <v>61</v>
      </c>
      <c r="AD2075" s="32" t="str">
        <f>_xlfn.CONCAT(Solution[[#This Row],[Notes]],"_",Solution[[#This Row],[Week '#]],"_", _xlfn.SWITCH(Solution[[#This Row],[Column1]], "M", "Monday", "T", "Tuesday", "W", "Wednesday", "R", "Thursday", "H", "Thursday", "F", "Friday"))</f>
        <v>102_Week2_Monday</v>
      </c>
      <c r="AE2075" s="32" t="str">
        <f>IF(LEN(Solution[[#This Row],[Available Delivery Days]]) =1, Solution[[#This Row],[Available Delivery Days]], IF(ISNUMBER(SEARCH(Solution[[#This Row],[New Delivery Day]], Solution[[#This Row],[Available Delivery Days]])), Solution[[#This Row],[New Delivery Day]], Solution[[#This Row],[Old Delivery Day]]))</f>
        <v>M</v>
      </c>
      <c r="AF2075" s="31">
        <v>38.909999999999997</v>
      </c>
      <c r="AG2075" s="31">
        <v>35.200000000000003</v>
      </c>
      <c r="AH2075" s="28" t="s">
        <v>7832</v>
      </c>
      <c r="AI2075" s="28" t="s">
        <v>932</v>
      </c>
      <c r="AJ2075" s="28" t="s">
        <v>7793</v>
      </c>
      <c r="AK2075" s="28" t="s">
        <v>7792</v>
      </c>
      <c r="AL2075" s="28" t="s">
        <v>7797</v>
      </c>
      <c r="AM2075" s="28">
        <f>_xlfn.XLOOKUP(Solution[[#This Row],[Cu_ID]],Master[cu_id],Master[Notes], "none")</f>
        <v>102</v>
      </c>
      <c r="AN2075" s="28">
        <v>0</v>
      </c>
    </row>
    <row r="2076" spans="1:40" x14ac:dyDescent="0.3">
      <c r="A2076" s="53" t="s">
        <v>12511</v>
      </c>
      <c r="B2076" s="37" t="s">
        <v>12512</v>
      </c>
      <c r="C2076" s="37" t="s">
        <v>7728</v>
      </c>
      <c r="D2076" s="28" t="s">
        <v>7718</v>
      </c>
      <c r="E2076" s="28" t="s">
        <v>7734</v>
      </c>
      <c r="F2076" s="28" t="s">
        <v>901</v>
      </c>
      <c r="G2076" s="28" t="s">
        <v>7726</v>
      </c>
      <c r="H2076" s="28" t="s">
        <v>7734</v>
      </c>
      <c r="I2076" s="28" t="s">
        <v>900</v>
      </c>
      <c r="J2076" s="28">
        <v>60</v>
      </c>
      <c r="K2076" s="35" t="s">
        <v>8394</v>
      </c>
      <c r="L2076" s="35" t="s">
        <v>12489</v>
      </c>
      <c r="M2076" s="30">
        <v>0</v>
      </c>
      <c r="N2076" s="32" t="s">
        <v>15748</v>
      </c>
      <c r="O2076" s="28" t="s">
        <v>7774</v>
      </c>
      <c r="P2076" s="29">
        <v>0.58754629629629629</v>
      </c>
      <c r="Q2076" s="29">
        <v>0.5913194444444444</v>
      </c>
      <c r="R2076" s="28">
        <v>0</v>
      </c>
      <c r="S2076" s="30">
        <v>5.4333333333333336</v>
      </c>
      <c r="T2076" s="32" t="s">
        <v>12490</v>
      </c>
      <c r="U2076" s="32" t="s">
        <v>12491</v>
      </c>
      <c r="V2076" s="30"/>
      <c r="W2076" s="28">
        <v>0</v>
      </c>
      <c r="X2076" s="28">
        <v>0</v>
      </c>
      <c r="Y2076" s="28" t="s">
        <v>14567</v>
      </c>
      <c r="Z2076" s="28" t="s">
        <v>15696</v>
      </c>
      <c r="AA2076" s="28">
        <v>1</v>
      </c>
      <c r="AB2076" s="28">
        <v>0</v>
      </c>
      <c r="AC2076" s="32">
        <f>Solution[[#This Row],[Old Stop]] +1</f>
        <v>61</v>
      </c>
      <c r="AD2076" s="32" t="str">
        <f>_xlfn.CONCAT(Solution[[#This Row],[Notes]],"_",Solution[[#This Row],[Week '#]],"_", _xlfn.SWITCH(Solution[[#This Row],[Column1]], "M", "Monday", "T", "Tuesday", "W", "Wednesday", "R", "Thursday", "H", "Thursday", "F", "Friday"))</f>
        <v>102_Week3_Monday</v>
      </c>
      <c r="AE2076" s="32" t="str">
        <f>IF(LEN(Solution[[#This Row],[Available Delivery Days]]) =1, Solution[[#This Row],[Available Delivery Days]], IF(ISNUMBER(SEARCH(Solution[[#This Row],[New Delivery Day]], Solution[[#This Row],[Available Delivery Days]])), Solution[[#This Row],[New Delivery Day]], Solution[[#This Row],[Old Delivery Day]]))</f>
        <v>M</v>
      </c>
      <c r="AF2076" s="31">
        <v>38.909999999999997</v>
      </c>
      <c r="AG2076" s="31">
        <v>35.200000000000003</v>
      </c>
      <c r="AH2076" s="28" t="s">
        <v>7832</v>
      </c>
      <c r="AI2076" s="28" t="s">
        <v>932</v>
      </c>
      <c r="AJ2076" s="28" t="s">
        <v>7793</v>
      </c>
      <c r="AK2076" s="28" t="s">
        <v>7792</v>
      </c>
      <c r="AL2076" s="28" t="s">
        <v>7797</v>
      </c>
      <c r="AM2076" s="28">
        <f>_xlfn.XLOOKUP(Solution[[#This Row],[Cu_ID]],Master[cu_id],Master[Notes], "none")</f>
        <v>102</v>
      </c>
      <c r="AN2076" s="28">
        <v>0</v>
      </c>
    </row>
    <row r="2077" spans="1:40" x14ac:dyDescent="0.3">
      <c r="A2077" s="53" t="s">
        <v>12511</v>
      </c>
      <c r="B2077" s="37" t="s">
        <v>12512</v>
      </c>
      <c r="C2077" s="37" t="s">
        <v>7728</v>
      </c>
      <c r="D2077" s="28" t="s">
        <v>7719</v>
      </c>
      <c r="E2077" s="28" t="s">
        <v>7734</v>
      </c>
      <c r="F2077" s="28" t="s">
        <v>901</v>
      </c>
      <c r="G2077" s="28" t="s">
        <v>7781</v>
      </c>
      <c r="H2077" s="28" t="s">
        <v>7734</v>
      </c>
      <c r="I2077" s="28" t="s">
        <v>900</v>
      </c>
      <c r="J2077" s="28">
        <v>60</v>
      </c>
      <c r="K2077" s="35" t="s">
        <v>8394</v>
      </c>
      <c r="L2077" s="35" t="s">
        <v>12489</v>
      </c>
      <c r="M2077" s="30">
        <v>0</v>
      </c>
      <c r="N2077" s="32" t="s">
        <v>16354</v>
      </c>
      <c r="O2077" s="28" t="s">
        <v>7774</v>
      </c>
      <c r="P2077" s="29">
        <v>0.59793981481481484</v>
      </c>
      <c r="Q2077" s="29">
        <v>0.60171296296296295</v>
      </c>
      <c r="R2077" s="28">
        <v>0</v>
      </c>
      <c r="S2077" s="30">
        <v>5.4333333333333336</v>
      </c>
      <c r="T2077" s="32" t="s">
        <v>12490</v>
      </c>
      <c r="U2077" s="32" t="s">
        <v>12491</v>
      </c>
      <c r="V2077" s="30"/>
      <c r="W2077" s="28">
        <v>0</v>
      </c>
      <c r="X2077" s="28">
        <v>0</v>
      </c>
      <c r="Y2077" s="28" t="s">
        <v>14567</v>
      </c>
      <c r="Z2077" s="28" t="s">
        <v>16338</v>
      </c>
      <c r="AA2077" s="28">
        <v>1</v>
      </c>
      <c r="AB2077" s="28">
        <v>0</v>
      </c>
      <c r="AC2077" s="32">
        <f>Solution[[#This Row],[Old Stop]] +1</f>
        <v>61</v>
      </c>
      <c r="AD2077" s="32" t="str">
        <f>_xlfn.CONCAT(Solution[[#This Row],[Notes]],"_",Solution[[#This Row],[Week '#]],"_", _xlfn.SWITCH(Solution[[#This Row],[Column1]], "M", "Monday", "T", "Tuesday", "W", "Wednesday", "R", "Thursday", "H", "Thursday", "F", "Friday"))</f>
        <v>102_Week4_Monday</v>
      </c>
      <c r="AE2077" s="32" t="str">
        <f>IF(LEN(Solution[[#This Row],[Available Delivery Days]]) =1, Solution[[#This Row],[Available Delivery Days]], IF(ISNUMBER(SEARCH(Solution[[#This Row],[New Delivery Day]], Solution[[#This Row],[Available Delivery Days]])), Solution[[#This Row],[New Delivery Day]], Solution[[#This Row],[Old Delivery Day]]))</f>
        <v>M</v>
      </c>
      <c r="AF2077" s="31">
        <v>38.909999999999997</v>
      </c>
      <c r="AG2077" s="31">
        <v>35.200000000000003</v>
      </c>
      <c r="AH2077" s="28" t="s">
        <v>7832</v>
      </c>
      <c r="AI2077" s="28" t="s">
        <v>932</v>
      </c>
      <c r="AJ2077" s="28" t="s">
        <v>7793</v>
      </c>
      <c r="AK2077" s="28" t="s">
        <v>7792</v>
      </c>
      <c r="AL2077" s="28" t="s">
        <v>7797</v>
      </c>
      <c r="AM2077" s="28">
        <f>_xlfn.XLOOKUP(Solution[[#This Row],[Cu_ID]],Master[cu_id],Master[Notes], "none")</f>
        <v>102</v>
      </c>
      <c r="AN2077" s="28">
        <v>0</v>
      </c>
    </row>
    <row r="2078" spans="1:40" x14ac:dyDescent="0.3">
      <c r="A2078" s="53" t="s">
        <v>11971</v>
      </c>
      <c r="B2078" s="37" t="s">
        <v>11972</v>
      </c>
      <c r="C2078" s="37" t="s">
        <v>7728</v>
      </c>
      <c r="D2078" s="28" t="s">
        <v>7716</v>
      </c>
      <c r="E2078" s="28" t="s">
        <v>7734</v>
      </c>
      <c r="F2078" s="28" t="s">
        <v>903</v>
      </c>
      <c r="G2078" s="28" t="s">
        <v>7723</v>
      </c>
      <c r="H2078" s="28" t="s">
        <v>7734</v>
      </c>
      <c r="I2078" s="28" t="s">
        <v>903</v>
      </c>
      <c r="J2078" s="28">
        <v>216</v>
      </c>
      <c r="K2078" s="35" t="s">
        <v>8350</v>
      </c>
      <c r="L2078" s="35" t="s">
        <v>11973</v>
      </c>
      <c r="M2078" s="30">
        <v>1.38809301145375</v>
      </c>
      <c r="N2078" s="32" t="s">
        <v>14827</v>
      </c>
      <c r="O2078" s="28" t="s">
        <v>7756</v>
      </c>
      <c r="P2078" s="29">
        <v>0.32688657407407407</v>
      </c>
      <c r="Q2078" s="29">
        <v>0.33361111111111114</v>
      </c>
      <c r="R2078" s="28">
        <v>0</v>
      </c>
      <c r="S2078" s="30">
        <v>9.683574621414877</v>
      </c>
      <c r="T2078" s="32" t="s">
        <v>11974</v>
      </c>
      <c r="U2078" s="32" t="s">
        <v>11975</v>
      </c>
      <c r="V2078" s="30">
        <v>0.55400918274101296</v>
      </c>
      <c r="W2078" s="28">
        <v>0</v>
      </c>
      <c r="X2078" s="28">
        <v>0</v>
      </c>
      <c r="Y2078" s="28" t="s">
        <v>14619</v>
      </c>
      <c r="Z2078" s="28" t="s">
        <v>14620</v>
      </c>
      <c r="AA2078" s="28">
        <v>1</v>
      </c>
      <c r="AB2078" s="28">
        <v>0</v>
      </c>
      <c r="AC2078" s="32">
        <f>Solution[[#This Row],[Old Stop]] +1</f>
        <v>217</v>
      </c>
      <c r="AD2078" s="32" t="str">
        <f>_xlfn.CONCAT(Solution[[#This Row],[Notes]],"_",Solution[[#This Row],[Week '#]],"_", _xlfn.SWITCH(Solution[[#This Row],[Column1]], "M", "Monday", "T", "Tuesday", "W", "Wednesday", "R", "Thursday", "H", "Thursday", "F", "Friday"))</f>
        <v>102_Week1_Tuesday</v>
      </c>
      <c r="AE2078" s="32" t="str">
        <f>IF(LEN(Solution[[#This Row],[Available Delivery Days]]) =1, Solution[[#This Row],[Available Delivery Days]], IF(ISNUMBER(SEARCH(Solution[[#This Row],[New Delivery Day]], Solution[[#This Row],[Available Delivery Days]])), Solution[[#This Row],[New Delivery Day]], Solution[[#This Row],[Old Delivery Day]]))</f>
        <v>T</v>
      </c>
      <c r="AF2078" s="31">
        <v>110.62</v>
      </c>
      <c r="AG2078" s="31">
        <v>17.362500000000001</v>
      </c>
      <c r="AH2078" s="28" t="s">
        <v>7832</v>
      </c>
      <c r="AI2078" s="28" t="s">
        <v>932</v>
      </c>
      <c r="AJ2078" s="28" t="s">
        <v>7793</v>
      </c>
      <c r="AK2078" s="28" t="s">
        <v>7793</v>
      </c>
      <c r="AL2078" s="28" t="s">
        <v>7797</v>
      </c>
      <c r="AM2078" s="28">
        <f>_xlfn.XLOOKUP(Solution[[#This Row],[Cu_ID]],Master[cu_id],Master[Notes], "none")</f>
        <v>102</v>
      </c>
      <c r="AN2078" s="28"/>
    </row>
    <row r="2079" spans="1:40" x14ac:dyDescent="0.3">
      <c r="A2079" s="53" t="s">
        <v>11971</v>
      </c>
      <c r="B2079" s="37" t="s">
        <v>11972</v>
      </c>
      <c r="C2079" s="37" t="s">
        <v>7728</v>
      </c>
      <c r="D2079" s="28" t="s">
        <v>7718</v>
      </c>
      <c r="E2079" s="28" t="s">
        <v>7734</v>
      </c>
      <c r="F2079" s="28" t="s">
        <v>903</v>
      </c>
      <c r="G2079" s="28" t="s">
        <v>7763</v>
      </c>
      <c r="H2079" s="28" t="s">
        <v>7734</v>
      </c>
      <c r="I2079" s="28" t="s">
        <v>903</v>
      </c>
      <c r="J2079" s="28">
        <v>216</v>
      </c>
      <c r="K2079" s="35" t="s">
        <v>8350</v>
      </c>
      <c r="L2079" s="35" t="s">
        <v>11973</v>
      </c>
      <c r="M2079" s="30">
        <v>1.38809301145375</v>
      </c>
      <c r="N2079" s="32" t="s">
        <v>15819</v>
      </c>
      <c r="O2079" s="28" t="s">
        <v>7756</v>
      </c>
      <c r="P2079" s="29">
        <v>0.34069444444444447</v>
      </c>
      <c r="Q2079" s="29">
        <v>0.34741898148148148</v>
      </c>
      <c r="R2079" s="28">
        <v>0</v>
      </c>
      <c r="S2079" s="30">
        <v>9.683574621414877</v>
      </c>
      <c r="T2079" s="32" t="s">
        <v>11974</v>
      </c>
      <c r="U2079" s="32" t="s">
        <v>11975</v>
      </c>
      <c r="V2079" s="30">
        <v>0.55400918274101296</v>
      </c>
      <c r="W2079" s="28">
        <v>0</v>
      </c>
      <c r="X2079" s="28">
        <v>0</v>
      </c>
      <c r="Y2079" s="28" t="s">
        <v>14619</v>
      </c>
      <c r="Z2079" s="28" t="s">
        <v>15708</v>
      </c>
      <c r="AA2079" s="28">
        <v>1</v>
      </c>
      <c r="AB2079" s="28">
        <v>0</v>
      </c>
      <c r="AC2079" s="32">
        <f>Solution[[#This Row],[Old Stop]] +1</f>
        <v>217</v>
      </c>
      <c r="AD2079" s="32" t="str">
        <f>_xlfn.CONCAT(Solution[[#This Row],[Notes]],"_",Solution[[#This Row],[Week '#]],"_", _xlfn.SWITCH(Solution[[#This Row],[Column1]], "M", "Monday", "T", "Tuesday", "W", "Wednesday", "R", "Thursday", "H", "Thursday", "F", "Friday"))</f>
        <v>102_Week3_Tuesday</v>
      </c>
      <c r="AE2079" s="32" t="str">
        <f>IF(LEN(Solution[[#This Row],[Available Delivery Days]]) =1, Solution[[#This Row],[Available Delivery Days]], IF(ISNUMBER(SEARCH(Solution[[#This Row],[New Delivery Day]], Solution[[#This Row],[Available Delivery Days]])), Solution[[#This Row],[New Delivery Day]], Solution[[#This Row],[Old Delivery Day]]))</f>
        <v>T</v>
      </c>
      <c r="AF2079" s="31">
        <v>110.62</v>
      </c>
      <c r="AG2079" s="31">
        <v>17.362500000000001</v>
      </c>
      <c r="AH2079" s="28" t="s">
        <v>7832</v>
      </c>
      <c r="AI2079" s="28" t="s">
        <v>932</v>
      </c>
      <c r="AJ2079" s="28" t="s">
        <v>7793</v>
      </c>
      <c r="AK2079" s="28" t="s">
        <v>7793</v>
      </c>
      <c r="AL2079" s="28" t="s">
        <v>7797</v>
      </c>
      <c r="AM2079" s="28">
        <f>_xlfn.XLOOKUP(Solution[[#This Row],[Cu_ID]],Master[cu_id],Master[Notes], "none")</f>
        <v>102</v>
      </c>
      <c r="AN2079" s="28"/>
    </row>
    <row r="2080" spans="1:40" x14ac:dyDescent="0.3">
      <c r="A2080" s="53" t="s">
        <v>11556</v>
      </c>
      <c r="B2080" s="37" t="s">
        <v>11557</v>
      </c>
      <c r="C2080" s="37" t="s">
        <v>7728</v>
      </c>
      <c r="D2080" s="28" t="s">
        <v>7716</v>
      </c>
      <c r="E2080" s="28" t="s">
        <v>7789</v>
      </c>
      <c r="F2080" s="28" t="s">
        <v>900</v>
      </c>
      <c r="G2080" s="28" t="s">
        <v>7735</v>
      </c>
      <c r="H2080" s="28" t="s">
        <v>7789</v>
      </c>
      <c r="I2080" s="28" t="s">
        <v>8057</v>
      </c>
      <c r="J2080" s="28">
        <v>307</v>
      </c>
      <c r="K2080" s="35" t="s">
        <v>8129</v>
      </c>
      <c r="L2080" s="35" t="s">
        <v>11558</v>
      </c>
      <c r="M2080" s="30">
        <v>1.4254513066262</v>
      </c>
      <c r="N2080" s="32" t="s">
        <v>14743</v>
      </c>
      <c r="O2080" s="28" t="s">
        <v>7751</v>
      </c>
      <c r="P2080" s="29">
        <v>0.47715277777777776</v>
      </c>
      <c r="Q2080" s="29">
        <v>0.48196759259259259</v>
      </c>
      <c r="R2080" s="28">
        <v>0</v>
      </c>
      <c r="S2080" s="30">
        <v>6.9249999999999998</v>
      </c>
      <c r="T2080" s="32" t="s">
        <v>11559</v>
      </c>
      <c r="U2080" s="32" t="s">
        <v>11560</v>
      </c>
      <c r="V2080" s="30">
        <v>0.57443527586923904</v>
      </c>
      <c r="W2080" s="28">
        <v>0</v>
      </c>
      <c r="X2080" s="28">
        <v>0</v>
      </c>
      <c r="Y2080" s="28" t="s">
        <v>14641</v>
      </c>
      <c r="Z2080" s="28" t="s">
        <v>14642</v>
      </c>
      <c r="AA2080" s="28">
        <v>1</v>
      </c>
      <c r="AB2080" s="28">
        <v>0</v>
      </c>
      <c r="AC2080" s="32">
        <f>Solution[[#This Row],[Old Stop]] +1</f>
        <v>308</v>
      </c>
      <c r="AD2080" s="32" t="str">
        <f>_xlfn.CONCAT(Solution[[#This Row],[Notes]],"_",Solution[[#This Row],[Week '#]],"_", _xlfn.SWITCH(Solution[[#This Row],[Column1]], "M", "Monday", "T", "Tuesday", "W", "Wednesday", "R", "Thursday", "H", "Thursday", "F", "Friday"))</f>
        <v>101_Week1_Wednesday</v>
      </c>
      <c r="AE2080" s="32" t="str">
        <f>IF(LEN(Solution[[#This Row],[Available Delivery Days]]) =1, Solution[[#This Row],[Available Delivery Days]], IF(ISNUMBER(SEARCH(Solution[[#This Row],[New Delivery Day]], Solution[[#This Row],[Available Delivery Days]])), Solution[[#This Row],[New Delivery Day]], Solution[[#This Row],[Old Delivery Day]]))</f>
        <v>W</v>
      </c>
      <c r="AF2080" s="31">
        <v>23.86</v>
      </c>
      <c r="AG2080" s="31">
        <v>5.8475000000000001</v>
      </c>
      <c r="AH2080" s="28" t="s">
        <v>7832</v>
      </c>
      <c r="AI2080" s="28" t="s">
        <v>932</v>
      </c>
      <c r="AJ2080" s="28" t="s">
        <v>7793</v>
      </c>
      <c r="AK2080" s="28" t="s">
        <v>7792</v>
      </c>
      <c r="AL2080" s="28" t="s">
        <v>7797</v>
      </c>
      <c r="AM2080" s="28">
        <f>_xlfn.XLOOKUP(Solution[[#This Row],[Cu_ID]],Master[cu_id],Master[Notes], "none")</f>
        <v>101</v>
      </c>
      <c r="AN2080" s="28">
        <v>0</v>
      </c>
    </row>
    <row r="2081" spans="1:40" x14ac:dyDescent="0.3">
      <c r="A2081" s="53" t="s">
        <v>11556</v>
      </c>
      <c r="B2081" s="37" t="s">
        <v>11557</v>
      </c>
      <c r="C2081" s="37" t="s">
        <v>7728</v>
      </c>
      <c r="D2081" s="28" t="s">
        <v>7718</v>
      </c>
      <c r="E2081" s="28" t="s">
        <v>7789</v>
      </c>
      <c r="F2081" s="28" t="s">
        <v>900</v>
      </c>
      <c r="G2081" s="28" t="s">
        <v>7762</v>
      </c>
      <c r="H2081" s="28" t="s">
        <v>7789</v>
      </c>
      <c r="I2081" s="28" t="s">
        <v>8057</v>
      </c>
      <c r="J2081" s="28">
        <v>307</v>
      </c>
      <c r="K2081" s="35" t="s">
        <v>8129</v>
      </c>
      <c r="L2081" s="35" t="s">
        <v>11558</v>
      </c>
      <c r="M2081" s="30">
        <v>1.4254513066262</v>
      </c>
      <c r="N2081" s="32" t="s">
        <v>15963</v>
      </c>
      <c r="O2081" s="28" t="s">
        <v>7751</v>
      </c>
      <c r="P2081" s="29">
        <v>0.47952546296296295</v>
      </c>
      <c r="Q2081" s="29">
        <v>0.48434027777777777</v>
      </c>
      <c r="R2081" s="28">
        <v>0</v>
      </c>
      <c r="S2081" s="30">
        <v>6.9249999999999998</v>
      </c>
      <c r="T2081" s="32" t="s">
        <v>11559</v>
      </c>
      <c r="U2081" s="32" t="s">
        <v>11560</v>
      </c>
      <c r="V2081" s="30">
        <v>0.57443527586923904</v>
      </c>
      <c r="W2081" s="28">
        <v>0</v>
      </c>
      <c r="X2081" s="28">
        <v>0</v>
      </c>
      <c r="Y2081" s="28" t="s">
        <v>14641</v>
      </c>
      <c r="Z2081" s="28" t="s">
        <v>15861</v>
      </c>
      <c r="AA2081" s="28">
        <v>1</v>
      </c>
      <c r="AB2081" s="28">
        <v>0</v>
      </c>
      <c r="AC2081" s="32">
        <f>Solution[[#This Row],[Old Stop]] +1</f>
        <v>308</v>
      </c>
      <c r="AD2081" s="32" t="str">
        <f>_xlfn.CONCAT(Solution[[#This Row],[Notes]],"_",Solution[[#This Row],[Week '#]],"_", _xlfn.SWITCH(Solution[[#This Row],[Column1]], "M", "Monday", "T", "Tuesday", "W", "Wednesday", "R", "Thursday", "H", "Thursday", "F", "Friday"))</f>
        <v>101_Week3_Wednesday</v>
      </c>
      <c r="AE2081" s="32" t="str">
        <f>IF(LEN(Solution[[#This Row],[Available Delivery Days]]) =1, Solution[[#This Row],[Available Delivery Days]], IF(ISNUMBER(SEARCH(Solution[[#This Row],[New Delivery Day]], Solution[[#This Row],[Available Delivery Days]])), Solution[[#This Row],[New Delivery Day]], Solution[[#This Row],[Old Delivery Day]]))</f>
        <v>W</v>
      </c>
      <c r="AF2081" s="31">
        <v>23.86</v>
      </c>
      <c r="AG2081" s="31">
        <v>5.8475000000000001</v>
      </c>
      <c r="AH2081" s="28" t="s">
        <v>7832</v>
      </c>
      <c r="AI2081" s="28" t="s">
        <v>932</v>
      </c>
      <c r="AJ2081" s="28" t="s">
        <v>7793</v>
      </c>
      <c r="AK2081" s="28" t="s">
        <v>7792</v>
      </c>
      <c r="AL2081" s="28" t="s">
        <v>7797</v>
      </c>
      <c r="AM2081" s="28">
        <f>_xlfn.XLOOKUP(Solution[[#This Row],[Cu_ID]],Master[cu_id],Master[Notes], "none")</f>
        <v>101</v>
      </c>
      <c r="AN2081" s="28">
        <v>0</v>
      </c>
    </row>
    <row r="2082" spans="1:40" x14ac:dyDescent="0.3">
      <c r="A2082" s="53" t="s">
        <v>12441</v>
      </c>
      <c r="B2082" s="37" t="s">
        <v>12442</v>
      </c>
      <c r="C2082" s="37" t="s">
        <v>7728</v>
      </c>
      <c r="D2082" s="28" t="s">
        <v>7716</v>
      </c>
      <c r="E2082" s="28" t="s">
        <v>7752</v>
      </c>
      <c r="F2082" s="28" t="s">
        <v>903</v>
      </c>
      <c r="G2082" s="28" t="s">
        <v>7764</v>
      </c>
      <c r="H2082" s="28" t="s">
        <v>7789</v>
      </c>
      <c r="I2082" s="28" t="s">
        <v>901</v>
      </c>
      <c r="J2082" s="28">
        <v>0</v>
      </c>
      <c r="K2082" s="35" t="s">
        <v>7860</v>
      </c>
      <c r="L2082" s="35" t="s">
        <v>12443</v>
      </c>
      <c r="M2082" s="30">
        <v>1.08135212026536</v>
      </c>
      <c r="N2082" s="32" t="s">
        <v>14956</v>
      </c>
      <c r="O2082" s="28" t="s">
        <v>7774</v>
      </c>
      <c r="P2082" s="29">
        <v>0.39784722222222224</v>
      </c>
      <c r="Q2082" s="29">
        <v>0.40326388888888887</v>
      </c>
      <c r="R2082" s="28">
        <v>0</v>
      </c>
      <c r="S2082" s="30">
        <v>7.791666666666667</v>
      </c>
      <c r="T2082" s="32" t="s">
        <v>12444</v>
      </c>
      <c r="U2082" s="32" t="s">
        <v>12445</v>
      </c>
      <c r="V2082" s="30">
        <v>0.688037525176732</v>
      </c>
      <c r="W2082" s="28">
        <v>11</v>
      </c>
      <c r="X2082" s="28">
        <v>0.25581395348837199</v>
      </c>
      <c r="Y2082" s="28" t="s">
        <v>14631</v>
      </c>
      <c r="Z2082" s="28" t="s">
        <v>14632</v>
      </c>
      <c r="AA2082" s="28">
        <v>1</v>
      </c>
      <c r="AB2082" s="28">
        <v>60</v>
      </c>
      <c r="AC2082" s="32">
        <f>Solution[[#This Row],[Old Stop]] +1</f>
        <v>1</v>
      </c>
      <c r="AD2082" s="32" t="str">
        <f>_xlfn.CONCAT(Solution[[#This Row],[Notes]],"_",Solution[[#This Row],[Week '#]],"_", _xlfn.SWITCH(Solution[[#This Row],[Column1]], "M", "Monday", "T", "Tuesday", "W", "Wednesday", "R", "Thursday", "H", "Thursday", "F", "Friday"))</f>
        <v>103_Week1_Tuesday</v>
      </c>
      <c r="AE2082" s="32" t="str">
        <f>IF(LEN(Solution[[#This Row],[Available Delivery Days]]) =1, Solution[[#This Row],[Available Delivery Days]], IF(ISNUMBER(SEARCH(Solution[[#This Row],[New Delivery Day]], Solution[[#This Row],[Available Delivery Days]])), Solution[[#This Row],[New Delivery Day]], Solution[[#This Row],[Old Delivery Day]]))</f>
        <v>T</v>
      </c>
      <c r="AF2082" s="31">
        <v>67.674999999999997</v>
      </c>
      <c r="AG2082" s="31">
        <v>0</v>
      </c>
      <c r="AH2082" s="28" t="s">
        <v>7832</v>
      </c>
      <c r="AI2082" s="28" t="s">
        <v>932</v>
      </c>
      <c r="AJ2082" s="28" t="s">
        <v>7792</v>
      </c>
      <c r="AK2082" s="28" t="s">
        <v>7792</v>
      </c>
      <c r="AL2082" s="28" t="s">
        <v>7797</v>
      </c>
      <c r="AM2082" s="28">
        <f>_xlfn.XLOOKUP(Solution[[#This Row],[Cu_ID]],Master[cu_id],Master[Notes], "none")</f>
        <v>103</v>
      </c>
      <c r="AN2082" s="28">
        <v>60</v>
      </c>
    </row>
    <row r="2083" spans="1:40" x14ac:dyDescent="0.3">
      <c r="A2083" s="53" t="s">
        <v>12441</v>
      </c>
      <c r="B2083" s="37" t="s">
        <v>12442</v>
      </c>
      <c r="C2083" s="37" t="s">
        <v>7728</v>
      </c>
      <c r="D2083" s="28" t="s">
        <v>7717</v>
      </c>
      <c r="E2083" s="28" t="s">
        <v>7752</v>
      </c>
      <c r="F2083" s="28" t="s">
        <v>903</v>
      </c>
      <c r="G2083" s="28" t="s">
        <v>7722</v>
      </c>
      <c r="H2083" s="28" t="s">
        <v>7789</v>
      </c>
      <c r="I2083" s="28" t="s">
        <v>901</v>
      </c>
      <c r="J2083" s="28">
        <v>0</v>
      </c>
      <c r="K2083" s="35" t="s">
        <v>7860</v>
      </c>
      <c r="L2083" s="35" t="s">
        <v>12443</v>
      </c>
      <c r="M2083" s="30">
        <v>3.9001568648964202</v>
      </c>
      <c r="N2083" s="32" t="s">
        <v>15667</v>
      </c>
      <c r="O2083" s="28" t="s">
        <v>7774</v>
      </c>
      <c r="P2083" s="29">
        <v>0.34008101851851852</v>
      </c>
      <c r="Q2083" s="29">
        <v>0.3454976851851852</v>
      </c>
      <c r="R2083" s="28">
        <v>0</v>
      </c>
      <c r="S2083" s="30">
        <v>7.791666666666667</v>
      </c>
      <c r="T2083" s="32" t="s">
        <v>12444</v>
      </c>
      <c r="U2083" s="32" t="s">
        <v>12445</v>
      </c>
      <c r="V2083" s="30">
        <v>2.96415049226409</v>
      </c>
      <c r="W2083" s="28">
        <v>11</v>
      </c>
      <c r="X2083" s="28">
        <v>0.25581395348837199</v>
      </c>
      <c r="Y2083" s="28" t="s">
        <v>14631</v>
      </c>
      <c r="Z2083" s="28" t="s">
        <v>15467</v>
      </c>
      <c r="AA2083" s="28">
        <v>1</v>
      </c>
      <c r="AB2083" s="28">
        <v>60</v>
      </c>
      <c r="AC2083" s="32">
        <f>Solution[[#This Row],[Old Stop]] +1</f>
        <v>1</v>
      </c>
      <c r="AD2083" s="32" t="str">
        <f>_xlfn.CONCAT(Solution[[#This Row],[Notes]],"_",Solution[[#This Row],[Week '#]],"_", _xlfn.SWITCH(Solution[[#This Row],[Column1]], "M", "Monday", "T", "Tuesday", "W", "Wednesday", "R", "Thursday", "H", "Thursday", "F", "Friday"))</f>
        <v>103_Week2_Tuesday</v>
      </c>
      <c r="AE2083" s="32" t="str">
        <f>IF(LEN(Solution[[#This Row],[Available Delivery Days]]) =1, Solution[[#This Row],[Available Delivery Days]], IF(ISNUMBER(SEARCH(Solution[[#This Row],[New Delivery Day]], Solution[[#This Row],[Available Delivery Days]])), Solution[[#This Row],[New Delivery Day]], Solution[[#This Row],[Old Delivery Day]]))</f>
        <v>T</v>
      </c>
      <c r="AF2083" s="31">
        <v>67.674999999999997</v>
      </c>
      <c r="AG2083" s="31">
        <v>0</v>
      </c>
      <c r="AH2083" s="28" t="s">
        <v>7832</v>
      </c>
      <c r="AI2083" s="28" t="s">
        <v>932</v>
      </c>
      <c r="AJ2083" s="28" t="s">
        <v>7792</v>
      </c>
      <c r="AK2083" s="28" t="s">
        <v>7792</v>
      </c>
      <c r="AL2083" s="28" t="s">
        <v>7797</v>
      </c>
      <c r="AM2083" s="28">
        <f>_xlfn.XLOOKUP(Solution[[#This Row],[Cu_ID]],Master[cu_id],Master[Notes], "none")</f>
        <v>103</v>
      </c>
      <c r="AN2083" s="28">
        <v>60</v>
      </c>
    </row>
    <row r="2084" spans="1:40" x14ac:dyDescent="0.3">
      <c r="A2084" s="53" t="s">
        <v>12441</v>
      </c>
      <c r="B2084" s="37" t="s">
        <v>12442</v>
      </c>
      <c r="C2084" s="37" t="s">
        <v>7728</v>
      </c>
      <c r="D2084" s="28" t="s">
        <v>7718</v>
      </c>
      <c r="E2084" s="28" t="s">
        <v>7752</v>
      </c>
      <c r="F2084" s="28" t="s">
        <v>903</v>
      </c>
      <c r="G2084" s="28" t="s">
        <v>7751</v>
      </c>
      <c r="H2084" s="28" t="s">
        <v>7789</v>
      </c>
      <c r="I2084" s="28" t="s">
        <v>901</v>
      </c>
      <c r="J2084" s="28">
        <v>0</v>
      </c>
      <c r="K2084" s="35" t="s">
        <v>7860</v>
      </c>
      <c r="L2084" s="35" t="s">
        <v>12443</v>
      </c>
      <c r="M2084" s="30">
        <v>2.8986091446131499</v>
      </c>
      <c r="N2084" s="32" t="s">
        <v>15911</v>
      </c>
      <c r="O2084" s="28" t="s">
        <v>7774</v>
      </c>
      <c r="P2084" s="29">
        <v>0.38582175925925927</v>
      </c>
      <c r="Q2084" s="29">
        <v>0.39123842592592595</v>
      </c>
      <c r="R2084" s="28">
        <v>0</v>
      </c>
      <c r="S2084" s="30">
        <v>7.791666666666667</v>
      </c>
      <c r="T2084" s="32" t="s">
        <v>12444</v>
      </c>
      <c r="U2084" s="32" t="s">
        <v>12445</v>
      </c>
      <c r="V2084" s="30">
        <v>2.0561993677708301</v>
      </c>
      <c r="W2084" s="28">
        <v>11</v>
      </c>
      <c r="X2084" s="28">
        <v>0.25581395348837199</v>
      </c>
      <c r="Y2084" s="28" t="s">
        <v>14631</v>
      </c>
      <c r="Z2084" s="28" t="s">
        <v>15888</v>
      </c>
      <c r="AA2084" s="28">
        <v>1</v>
      </c>
      <c r="AB2084" s="28">
        <v>60</v>
      </c>
      <c r="AC2084" s="32">
        <f>Solution[[#This Row],[Old Stop]] +1</f>
        <v>1</v>
      </c>
      <c r="AD2084" s="32" t="str">
        <f>_xlfn.CONCAT(Solution[[#This Row],[Notes]],"_",Solution[[#This Row],[Week '#]],"_", _xlfn.SWITCH(Solution[[#This Row],[Column1]], "M", "Monday", "T", "Tuesday", "W", "Wednesday", "R", "Thursday", "H", "Thursday", "F", "Friday"))</f>
        <v>103_Week3_Tuesday</v>
      </c>
      <c r="AE2084" s="32" t="str">
        <f>IF(LEN(Solution[[#This Row],[Available Delivery Days]]) =1, Solution[[#This Row],[Available Delivery Days]], IF(ISNUMBER(SEARCH(Solution[[#This Row],[New Delivery Day]], Solution[[#This Row],[Available Delivery Days]])), Solution[[#This Row],[New Delivery Day]], Solution[[#This Row],[Old Delivery Day]]))</f>
        <v>T</v>
      </c>
      <c r="AF2084" s="31">
        <v>67.674999999999997</v>
      </c>
      <c r="AG2084" s="31">
        <v>0</v>
      </c>
      <c r="AH2084" s="28" t="s">
        <v>7832</v>
      </c>
      <c r="AI2084" s="28" t="s">
        <v>932</v>
      </c>
      <c r="AJ2084" s="28" t="s">
        <v>7792</v>
      </c>
      <c r="AK2084" s="28" t="s">
        <v>7792</v>
      </c>
      <c r="AL2084" s="28" t="s">
        <v>7797</v>
      </c>
      <c r="AM2084" s="28">
        <f>_xlfn.XLOOKUP(Solution[[#This Row],[Cu_ID]],Master[cu_id],Master[Notes], "none")</f>
        <v>103</v>
      </c>
      <c r="AN2084" s="28">
        <v>60</v>
      </c>
    </row>
    <row r="2085" spans="1:40" x14ac:dyDescent="0.3">
      <c r="A2085" s="53" t="s">
        <v>12441</v>
      </c>
      <c r="B2085" s="37" t="s">
        <v>12442</v>
      </c>
      <c r="C2085" s="37" t="s">
        <v>7728</v>
      </c>
      <c r="D2085" s="28" t="s">
        <v>7719</v>
      </c>
      <c r="E2085" s="28" t="s">
        <v>7752</v>
      </c>
      <c r="F2085" s="28" t="s">
        <v>903</v>
      </c>
      <c r="G2085" s="28" t="s">
        <v>7722</v>
      </c>
      <c r="H2085" s="28" t="s">
        <v>7789</v>
      </c>
      <c r="I2085" s="28" t="s">
        <v>901</v>
      </c>
      <c r="J2085" s="28">
        <v>0</v>
      </c>
      <c r="K2085" s="35" t="s">
        <v>7860</v>
      </c>
      <c r="L2085" s="35" t="s">
        <v>12443</v>
      </c>
      <c r="M2085" s="30">
        <v>3.9001568648964202</v>
      </c>
      <c r="N2085" s="32" t="s">
        <v>16588</v>
      </c>
      <c r="O2085" s="28" t="s">
        <v>7774</v>
      </c>
      <c r="P2085" s="29">
        <v>0.34008101851851852</v>
      </c>
      <c r="Q2085" s="29">
        <v>0.3454976851851852</v>
      </c>
      <c r="R2085" s="28">
        <v>0</v>
      </c>
      <c r="S2085" s="30">
        <v>7.791666666666667</v>
      </c>
      <c r="T2085" s="32" t="s">
        <v>12444</v>
      </c>
      <c r="U2085" s="32" t="s">
        <v>12445</v>
      </c>
      <c r="V2085" s="30">
        <v>2.96415049226409</v>
      </c>
      <c r="W2085" s="28">
        <v>11</v>
      </c>
      <c r="X2085" s="28">
        <v>0.25581395348837199</v>
      </c>
      <c r="Y2085" s="28" t="s">
        <v>14631</v>
      </c>
      <c r="Z2085" s="28" t="s">
        <v>16458</v>
      </c>
      <c r="AA2085" s="28">
        <v>1</v>
      </c>
      <c r="AB2085" s="28">
        <v>60</v>
      </c>
      <c r="AC2085" s="32">
        <f>Solution[[#This Row],[Old Stop]] +1</f>
        <v>1</v>
      </c>
      <c r="AD2085" s="32" t="str">
        <f>_xlfn.CONCAT(Solution[[#This Row],[Notes]],"_",Solution[[#This Row],[Week '#]],"_", _xlfn.SWITCH(Solution[[#This Row],[Column1]], "M", "Monday", "T", "Tuesday", "W", "Wednesday", "R", "Thursday", "H", "Thursday", "F", "Friday"))</f>
        <v>103_Week4_Tuesday</v>
      </c>
      <c r="AE2085" s="32" t="str">
        <f>IF(LEN(Solution[[#This Row],[Available Delivery Days]]) =1, Solution[[#This Row],[Available Delivery Days]], IF(ISNUMBER(SEARCH(Solution[[#This Row],[New Delivery Day]], Solution[[#This Row],[Available Delivery Days]])), Solution[[#This Row],[New Delivery Day]], Solution[[#This Row],[Old Delivery Day]]))</f>
        <v>T</v>
      </c>
      <c r="AF2085" s="31">
        <v>67.674999999999997</v>
      </c>
      <c r="AG2085" s="31">
        <v>0</v>
      </c>
      <c r="AH2085" s="28" t="s">
        <v>7832</v>
      </c>
      <c r="AI2085" s="28" t="s">
        <v>932</v>
      </c>
      <c r="AJ2085" s="28" t="s">
        <v>7792</v>
      </c>
      <c r="AK2085" s="28" t="s">
        <v>7792</v>
      </c>
      <c r="AL2085" s="28" t="s">
        <v>7797</v>
      </c>
      <c r="AM2085" s="28">
        <f>_xlfn.XLOOKUP(Solution[[#This Row],[Cu_ID]],Master[cu_id],Master[Notes], "none")</f>
        <v>103</v>
      </c>
      <c r="AN2085" s="28">
        <v>60</v>
      </c>
    </row>
    <row r="2086" spans="1:40" x14ac:dyDescent="0.3">
      <c r="A2086" s="53" t="s">
        <v>14063</v>
      </c>
      <c r="B2086" s="37" t="s">
        <v>14064</v>
      </c>
      <c r="C2086" s="37" t="s">
        <v>7728</v>
      </c>
      <c r="D2086" s="28" t="s">
        <v>7717</v>
      </c>
      <c r="E2086" s="28" t="s">
        <v>7734</v>
      </c>
      <c r="F2086" s="28" t="s">
        <v>903</v>
      </c>
      <c r="G2086" s="28" t="s">
        <v>7733</v>
      </c>
      <c r="H2086" s="28" t="s">
        <v>11016</v>
      </c>
      <c r="I2086" s="28" t="s">
        <v>903</v>
      </c>
      <c r="J2086" s="28">
        <v>296</v>
      </c>
      <c r="K2086" s="35" t="s">
        <v>9259</v>
      </c>
      <c r="L2086" s="35" t="s">
        <v>14065</v>
      </c>
      <c r="M2086" s="30">
        <v>28.1291442960501</v>
      </c>
      <c r="N2086" s="32" t="s">
        <v>15377</v>
      </c>
      <c r="O2086" s="28" t="s">
        <v>7751</v>
      </c>
      <c r="P2086" s="29">
        <v>0.29166666666666669</v>
      </c>
      <c r="Q2086" s="29">
        <v>0.29989583333333331</v>
      </c>
      <c r="R2086" s="28">
        <v>17.701403981074701</v>
      </c>
      <c r="S2086" s="30">
        <v>11.85</v>
      </c>
      <c r="T2086" s="32" t="s">
        <v>14066</v>
      </c>
      <c r="U2086" s="32" t="s">
        <v>14067</v>
      </c>
      <c r="V2086" s="30">
        <v>24.481363670130801</v>
      </c>
      <c r="W2086" s="28">
        <v>0</v>
      </c>
      <c r="X2086" s="28">
        <v>0</v>
      </c>
      <c r="Y2086" s="28" t="s">
        <v>14619</v>
      </c>
      <c r="Z2086" s="28" t="s">
        <v>14647</v>
      </c>
      <c r="AA2086" s="28">
        <v>1</v>
      </c>
      <c r="AB2086" s="28">
        <v>0</v>
      </c>
      <c r="AC2086" s="32">
        <f>Solution[[#This Row],[Old Stop]] +1</f>
        <v>297</v>
      </c>
      <c r="AD2086" s="32" t="str">
        <f>_xlfn.CONCAT(Solution[[#This Row],[Notes]],"_",Solution[[#This Row],[Week '#]],"_", _xlfn.SWITCH(Solution[[#This Row],[Column1]], "M", "Monday", "T", "Tuesday", "W", "Wednesday", "R", "Thursday", "H", "Thursday", "F", "Friday"))</f>
        <v>103_Week2_Tuesday</v>
      </c>
      <c r="AE2086" s="32" t="str">
        <f>IF(LEN(Solution[[#This Row],[Available Delivery Days]]) =1, Solution[[#This Row],[Available Delivery Days]], IF(ISNUMBER(SEARCH(Solution[[#This Row],[New Delivery Day]], Solution[[#This Row],[Available Delivery Days]])), Solution[[#This Row],[New Delivery Day]], Solution[[#This Row],[Old Delivery Day]]))</f>
        <v>T</v>
      </c>
      <c r="AF2086" s="31">
        <v>53.7712</v>
      </c>
      <c r="AG2086" s="31">
        <v>41.98</v>
      </c>
      <c r="AH2086" s="28" t="s">
        <v>7832</v>
      </c>
      <c r="AI2086" s="28" t="s">
        <v>932</v>
      </c>
      <c r="AJ2086" s="28" t="s">
        <v>7792</v>
      </c>
      <c r="AK2086" s="28" t="s">
        <v>7793</v>
      </c>
      <c r="AL2086" s="28" t="s">
        <v>7797</v>
      </c>
      <c r="AM2086" s="28">
        <f>_xlfn.XLOOKUP(Solution[[#This Row],[Cu_ID]],Master[cu_id],Master[Notes], "none")</f>
        <v>103</v>
      </c>
      <c r="AN2086" s="28">
        <v>0</v>
      </c>
    </row>
    <row r="2087" spans="1:40" x14ac:dyDescent="0.3">
      <c r="A2087" s="53" t="s">
        <v>14063</v>
      </c>
      <c r="B2087" s="37" t="s">
        <v>14064</v>
      </c>
      <c r="C2087" s="37" t="s">
        <v>7728</v>
      </c>
      <c r="D2087" s="28" t="s">
        <v>7719</v>
      </c>
      <c r="E2087" s="28" t="s">
        <v>7734</v>
      </c>
      <c r="F2087" s="28" t="s">
        <v>903</v>
      </c>
      <c r="G2087" s="28" t="s">
        <v>7744</v>
      </c>
      <c r="H2087" s="28" t="s">
        <v>11016</v>
      </c>
      <c r="I2087" s="28" t="s">
        <v>903</v>
      </c>
      <c r="J2087" s="28">
        <v>296</v>
      </c>
      <c r="K2087" s="35" t="s">
        <v>9259</v>
      </c>
      <c r="L2087" s="35" t="s">
        <v>14065</v>
      </c>
      <c r="M2087" s="30">
        <v>2.8456842526793501E-2</v>
      </c>
      <c r="N2087" s="32" t="s">
        <v>16261</v>
      </c>
      <c r="O2087" s="28" t="s">
        <v>7751</v>
      </c>
      <c r="P2087" s="29">
        <v>0.56657407407407412</v>
      </c>
      <c r="Q2087" s="29">
        <v>0.57480324074074074</v>
      </c>
      <c r="R2087" s="28">
        <v>0</v>
      </c>
      <c r="S2087" s="30">
        <v>11.85</v>
      </c>
      <c r="T2087" s="32" t="s">
        <v>14066</v>
      </c>
      <c r="U2087" s="32" t="s">
        <v>14067</v>
      </c>
      <c r="V2087" s="30">
        <v>2.3574531053716801E-2</v>
      </c>
      <c r="W2087" s="28">
        <v>0</v>
      </c>
      <c r="X2087" s="28">
        <v>0</v>
      </c>
      <c r="Y2087" s="28" t="s">
        <v>14619</v>
      </c>
      <c r="Z2087" s="28" t="s">
        <v>16262</v>
      </c>
      <c r="AA2087" s="28">
        <v>1</v>
      </c>
      <c r="AB2087" s="28">
        <v>0</v>
      </c>
      <c r="AC2087" s="32">
        <f>Solution[[#This Row],[Old Stop]] +1</f>
        <v>297</v>
      </c>
      <c r="AD2087" s="32" t="str">
        <f>_xlfn.CONCAT(Solution[[#This Row],[Notes]],"_",Solution[[#This Row],[Week '#]],"_", _xlfn.SWITCH(Solution[[#This Row],[Column1]], "M", "Monday", "T", "Tuesday", "W", "Wednesday", "R", "Thursday", "H", "Thursday", "F", "Friday"))</f>
        <v>103_Week4_Tuesday</v>
      </c>
      <c r="AE2087" s="32" t="str">
        <f>IF(LEN(Solution[[#This Row],[Available Delivery Days]]) =1, Solution[[#This Row],[Available Delivery Days]], IF(ISNUMBER(SEARCH(Solution[[#This Row],[New Delivery Day]], Solution[[#This Row],[Available Delivery Days]])), Solution[[#This Row],[New Delivery Day]], Solution[[#This Row],[Old Delivery Day]]))</f>
        <v>T</v>
      </c>
      <c r="AF2087" s="31">
        <v>53.7712</v>
      </c>
      <c r="AG2087" s="31">
        <v>41.98</v>
      </c>
      <c r="AH2087" s="28" t="s">
        <v>7832</v>
      </c>
      <c r="AI2087" s="28" t="s">
        <v>932</v>
      </c>
      <c r="AJ2087" s="28" t="s">
        <v>7792</v>
      </c>
      <c r="AK2087" s="28" t="s">
        <v>7793</v>
      </c>
      <c r="AL2087" s="28" t="s">
        <v>7797</v>
      </c>
      <c r="AM2087" s="28">
        <f>_xlfn.XLOOKUP(Solution[[#This Row],[Cu_ID]],Master[cu_id],Master[Notes], "none")</f>
        <v>103</v>
      </c>
      <c r="AN2087" s="28">
        <v>0</v>
      </c>
    </row>
    <row r="2088" spans="1:40" x14ac:dyDescent="0.3">
      <c r="A2088" s="53" t="s">
        <v>13135</v>
      </c>
      <c r="B2088" s="37" t="s">
        <v>13136</v>
      </c>
      <c r="C2088" s="37" t="s">
        <v>7728</v>
      </c>
      <c r="D2088" s="28" t="s">
        <v>7716</v>
      </c>
      <c r="E2088" s="28" t="s">
        <v>7789</v>
      </c>
      <c r="F2088" s="28" t="s">
        <v>903</v>
      </c>
      <c r="G2088" s="28" t="s">
        <v>7756</v>
      </c>
      <c r="H2088" s="28" t="s">
        <v>7789</v>
      </c>
      <c r="I2088" s="28" t="s">
        <v>903</v>
      </c>
      <c r="J2088" s="28">
        <v>245</v>
      </c>
      <c r="K2088" s="35" t="s">
        <v>7964</v>
      </c>
      <c r="L2088" s="35" t="s">
        <v>13137</v>
      </c>
      <c r="M2088" s="30">
        <v>2.7890101466327901</v>
      </c>
      <c r="N2088" s="32" t="s">
        <v>14662</v>
      </c>
      <c r="O2088" s="28" t="s">
        <v>7774</v>
      </c>
      <c r="P2088" s="29">
        <v>0.37255787037037036</v>
      </c>
      <c r="Q2088" s="29">
        <v>0.38100694444444444</v>
      </c>
      <c r="R2088" s="28">
        <v>0</v>
      </c>
      <c r="S2088" s="30">
        <v>12.175000000000001</v>
      </c>
      <c r="T2088" s="32" t="s">
        <v>13138</v>
      </c>
      <c r="U2088" s="32" t="s">
        <v>13139</v>
      </c>
      <c r="V2088" s="30">
        <v>1.0686939005581599</v>
      </c>
      <c r="W2088" s="28">
        <v>28</v>
      </c>
      <c r="X2088" s="28">
        <v>0.53846153846153799</v>
      </c>
      <c r="Y2088" s="28" t="s">
        <v>14639</v>
      </c>
      <c r="Z2088" s="28" t="s">
        <v>14640</v>
      </c>
      <c r="AA2088" s="28">
        <v>1</v>
      </c>
      <c r="AB2088" s="28">
        <v>405</v>
      </c>
      <c r="AC2088" s="32">
        <f>Solution[[#This Row],[Old Stop]] +1</f>
        <v>246</v>
      </c>
      <c r="AD2088" s="32" t="str">
        <f>_xlfn.CONCAT(Solution[[#This Row],[Notes]],"_",Solution[[#This Row],[Week '#]],"_", _xlfn.SWITCH(Solution[[#This Row],[Column1]], "M", "Monday", "T", "Tuesday", "W", "Wednesday", "R", "Thursday", "H", "Thursday", "F", "Friday"))</f>
        <v>101_Week1_Tuesday</v>
      </c>
      <c r="AE2088" s="32" t="str">
        <f>IF(LEN(Solution[[#This Row],[Available Delivery Days]]) =1, Solution[[#This Row],[Available Delivery Days]], IF(ISNUMBER(SEARCH(Solution[[#This Row],[New Delivery Day]], Solution[[#This Row],[Available Delivery Days]])), Solution[[#This Row],[New Delivery Day]], Solution[[#This Row],[Old Delivery Day]]))</f>
        <v>T</v>
      </c>
      <c r="AF2088" s="31">
        <v>427.38</v>
      </c>
      <c r="AG2088" s="31">
        <v>298.7962</v>
      </c>
      <c r="AH2088" s="28" t="s">
        <v>7832</v>
      </c>
      <c r="AI2088" s="28" t="s">
        <v>932</v>
      </c>
      <c r="AJ2088" s="28" t="s">
        <v>7793</v>
      </c>
      <c r="AK2088" s="28" t="s">
        <v>7793</v>
      </c>
      <c r="AL2088" s="28" t="s">
        <v>7797</v>
      </c>
      <c r="AM2088" s="28">
        <f>_xlfn.XLOOKUP(Solution[[#This Row],[Cu_ID]],Master[cu_id],Master[Notes], "none")</f>
        <v>101</v>
      </c>
      <c r="AN2088" s="28"/>
    </row>
    <row r="2089" spans="1:40" x14ac:dyDescent="0.3">
      <c r="A2089" s="53" t="s">
        <v>13135</v>
      </c>
      <c r="B2089" s="37" t="s">
        <v>13136</v>
      </c>
      <c r="C2089" s="37" t="s">
        <v>7728</v>
      </c>
      <c r="D2089" s="28" t="s">
        <v>7717</v>
      </c>
      <c r="E2089" s="28" t="s">
        <v>7789</v>
      </c>
      <c r="F2089" s="28" t="s">
        <v>903</v>
      </c>
      <c r="G2089" s="28" t="s">
        <v>7774</v>
      </c>
      <c r="H2089" s="28" t="s">
        <v>7789</v>
      </c>
      <c r="I2089" s="28" t="s">
        <v>903</v>
      </c>
      <c r="J2089" s="28">
        <v>245</v>
      </c>
      <c r="K2089" s="35" t="s">
        <v>7964</v>
      </c>
      <c r="L2089" s="35" t="s">
        <v>13137</v>
      </c>
      <c r="M2089" s="30">
        <v>2.7890101466327901</v>
      </c>
      <c r="N2089" s="32" t="s">
        <v>15653</v>
      </c>
      <c r="O2089" s="28" t="s">
        <v>7774</v>
      </c>
      <c r="P2089" s="29">
        <v>0.3901736111111111</v>
      </c>
      <c r="Q2089" s="29">
        <v>0.39862268518518518</v>
      </c>
      <c r="R2089" s="28">
        <v>0</v>
      </c>
      <c r="S2089" s="30">
        <v>12.175000000000001</v>
      </c>
      <c r="T2089" s="32" t="s">
        <v>13138</v>
      </c>
      <c r="U2089" s="32" t="s">
        <v>13139</v>
      </c>
      <c r="V2089" s="30">
        <v>1.0686939005581599</v>
      </c>
      <c r="W2089" s="28">
        <v>28</v>
      </c>
      <c r="X2089" s="28">
        <v>0.53846153846153799</v>
      </c>
      <c r="Y2089" s="28" t="s">
        <v>14639</v>
      </c>
      <c r="Z2089" s="28" t="s">
        <v>15543</v>
      </c>
      <c r="AA2089" s="28">
        <v>1</v>
      </c>
      <c r="AB2089" s="28">
        <v>405</v>
      </c>
      <c r="AC2089" s="32">
        <f>Solution[[#This Row],[Old Stop]] +1</f>
        <v>246</v>
      </c>
      <c r="AD2089" s="32" t="str">
        <f>_xlfn.CONCAT(Solution[[#This Row],[Notes]],"_",Solution[[#This Row],[Week '#]],"_", _xlfn.SWITCH(Solution[[#This Row],[Column1]], "M", "Monday", "T", "Tuesday", "W", "Wednesday", "R", "Thursday", "H", "Thursday", "F", "Friday"))</f>
        <v>101_Week2_Tuesday</v>
      </c>
      <c r="AE2089" s="32" t="str">
        <f>IF(LEN(Solution[[#This Row],[Available Delivery Days]]) =1, Solution[[#This Row],[Available Delivery Days]], IF(ISNUMBER(SEARCH(Solution[[#This Row],[New Delivery Day]], Solution[[#This Row],[Available Delivery Days]])), Solution[[#This Row],[New Delivery Day]], Solution[[#This Row],[Old Delivery Day]]))</f>
        <v>T</v>
      </c>
      <c r="AF2089" s="31">
        <v>427.38</v>
      </c>
      <c r="AG2089" s="31">
        <v>298.7962</v>
      </c>
      <c r="AH2089" s="28" t="s">
        <v>7832</v>
      </c>
      <c r="AI2089" s="28" t="s">
        <v>932</v>
      </c>
      <c r="AJ2089" s="28" t="s">
        <v>7793</v>
      </c>
      <c r="AK2089" s="28" t="s">
        <v>7793</v>
      </c>
      <c r="AL2089" s="28" t="s">
        <v>7797</v>
      </c>
      <c r="AM2089" s="28">
        <f>_xlfn.XLOOKUP(Solution[[#This Row],[Cu_ID]],Master[cu_id],Master[Notes], "none")</f>
        <v>101</v>
      </c>
      <c r="AN2089" s="28"/>
    </row>
    <row r="2090" spans="1:40" x14ac:dyDescent="0.3">
      <c r="A2090" s="53" t="s">
        <v>13135</v>
      </c>
      <c r="B2090" s="37" t="s">
        <v>13136</v>
      </c>
      <c r="C2090" s="37" t="s">
        <v>7728</v>
      </c>
      <c r="D2090" s="28" t="s">
        <v>7718</v>
      </c>
      <c r="E2090" s="28" t="s">
        <v>7789</v>
      </c>
      <c r="F2090" s="28" t="s">
        <v>903</v>
      </c>
      <c r="G2090" s="28" t="s">
        <v>7774</v>
      </c>
      <c r="H2090" s="28" t="s">
        <v>7789</v>
      </c>
      <c r="I2090" s="28" t="s">
        <v>903</v>
      </c>
      <c r="J2090" s="28">
        <v>245</v>
      </c>
      <c r="K2090" s="35" t="s">
        <v>7964</v>
      </c>
      <c r="L2090" s="35" t="s">
        <v>13137</v>
      </c>
      <c r="M2090" s="30">
        <v>2.7890101466327901</v>
      </c>
      <c r="N2090" s="32" t="s">
        <v>15897</v>
      </c>
      <c r="O2090" s="28" t="s">
        <v>7774</v>
      </c>
      <c r="P2090" s="29">
        <v>0.38028935185185186</v>
      </c>
      <c r="Q2090" s="29">
        <v>0.38873842592592595</v>
      </c>
      <c r="R2090" s="28">
        <v>0</v>
      </c>
      <c r="S2090" s="30">
        <v>12.175000000000001</v>
      </c>
      <c r="T2090" s="32" t="s">
        <v>13138</v>
      </c>
      <c r="U2090" s="32" t="s">
        <v>13139</v>
      </c>
      <c r="V2090" s="30">
        <v>1.0686939005581599</v>
      </c>
      <c r="W2090" s="28">
        <v>28</v>
      </c>
      <c r="X2090" s="28">
        <v>0.53846153846153799</v>
      </c>
      <c r="Y2090" s="28" t="s">
        <v>14639</v>
      </c>
      <c r="Z2090" s="28" t="s">
        <v>15838</v>
      </c>
      <c r="AA2090" s="28">
        <v>1</v>
      </c>
      <c r="AB2090" s="28">
        <v>405</v>
      </c>
      <c r="AC2090" s="32">
        <f>Solution[[#This Row],[Old Stop]] +1</f>
        <v>246</v>
      </c>
      <c r="AD2090" s="32" t="str">
        <f>_xlfn.CONCAT(Solution[[#This Row],[Notes]],"_",Solution[[#This Row],[Week '#]],"_", _xlfn.SWITCH(Solution[[#This Row],[Column1]], "M", "Monday", "T", "Tuesday", "W", "Wednesday", "R", "Thursday", "H", "Thursday", "F", "Friday"))</f>
        <v>101_Week3_Tuesday</v>
      </c>
      <c r="AE2090" s="32" t="str">
        <f>IF(LEN(Solution[[#This Row],[Available Delivery Days]]) =1, Solution[[#This Row],[Available Delivery Days]], IF(ISNUMBER(SEARCH(Solution[[#This Row],[New Delivery Day]], Solution[[#This Row],[Available Delivery Days]])), Solution[[#This Row],[New Delivery Day]], Solution[[#This Row],[Old Delivery Day]]))</f>
        <v>T</v>
      </c>
      <c r="AF2090" s="31">
        <v>427.38</v>
      </c>
      <c r="AG2090" s="31">
        <v>298.7962</v>
      </c>
      <c r="AH2090" s="28" t="s">
        <v>7832</v>
      </c>
      <c r="AI2090" s="28" t="s">
        <v>932</v>
      </c>
      <c r="AJ2090" s="28" t="s">
        <v>7793</v>
      </c>
      <c r="AK2090" s="28" t="s">
        <v>7793</v>
      </c>
      <c r="AL2090" s="28" t="s">
        <v>7797</v>
      </c>
      <c r="AM2090" s="28">
        <f>_xlfn.XLOOKUP(Solution[[#This Row],[Cu_ID]],Master[cu_id],Master[Notes], "none")</f>
        <v>101</v>
      </c>
      <c r="AN2090" s="28"/>
    </row>
    <row r="2091" spans="1:40" x14ac:dyDescent="0.3">
      <c r="A2091" s="53" t="s">
        <v>13135</v>
      </c>
      <c r="B2091" s="37" t="s">
        <v>13136</v>
      </c>
      <c r="C2091" s="37" t="s">
        <v>7728</v>
      </c>
      <c r="D2091" s="28" t="s">
        <v>7719</v>
      </c>
      <c r="E2091" s="28" t="s">
        <v>7789</v>
      </c>
      <c r="F2091" s="28" t="s">
        <v>903</v>
      </c>
      <c r="G2091" s="28" t="s">
        <v>7764</v>
      </c>
      <c r="H2091" s="28" t="s">
        <v>7789</v>
      </c>
      <c r="I2091" s="28" t="s">
        <v>903</v>
      </c>
      <c r="J2091" s="28">
        <v>245</v>
      </c>
      <c r="K2091" s="35" t="s">
        <v>7964</v>
      </c>
      <c r="L2091" s="35" t="s">
        <v>13137</v>
      </c>
      <c r="M2091" s="30">
        <v>0.10145203024148899</v>
      </c>
      <c r="N2091" s="32" t="s">
        <v>16669</v>
      </c>
      <c r="O2091" s="28" t="s">
        <v>7774</v>
      </c>
      <c r="P2091" s="29">
        <v>0.41922453703703705</v>
      </c>
      <c r="Q2091" s="29">
        <v>0.42767361111111113</v>
      </c>
      <c r="R2091" s="28">
        <v>0</v>
      </c>
      <c r="S2091" s="30">
        <v>12.175000000000001</v>
      </c>
      <c r="T2091" s="32" t="s">
        <v>13138</v>
      </c>
      <c r="U2091" s="32" t="s">
        <v>13139</v>
      </c>
      <c r="V2091" s="30">
        <v>4.2024429777309601E-2</v>
      </c>
      <c r="W2091" s="28">
        <v>28</v>
      </c>
      <c r="X2091" s="28">
        <v>0.53846153846153799</v>
      </c>
      <c r="Y2091" s="28" t="s">
        <v>14639</v>
      </c>
      <c r="Z2091" s="28" t="s">
        <v>16423</v>
      </c>
      <c r="AA2091" s="28">
        <v>1</v>
      </c>
      <c r="AB2091" s="28">
        <v>405</v>
      </c>
      <c r="AC2091" s="32">
        <f>Solution[[#This Row],[Old Stop]] +1</f>
        <v>246</v>
      </c>
      <c r="AD2091" s="32" t="str">
        <f>_xlfn.CONCAT(Solution[[#This Row],[Notes]],"_",Solution[[#This Row],[Week '#]],"_", _xlfn.SWITCH(Solution[[#This Row],[Column1]], "M", "Monday", "T", "Tuesday", "W", "Wednesday", "R", "Thursday", "H", "Thursday", "F", "Friday"))</f>
        <v>101_Week4_Tuesday</v>
      </c>
      <c r="AE2091" s="32" t="str">
        <f>IF(LEN(Solution[[#This Row],[Available Delivery Days]]) =1, Solution[[#This Row],[Available Delivery Days]], IF(ISNUMBER(SEARCH(Solution[[#This Row],[New Delivery Day]], Solution[[#This Row],[Available Delivery Days]])), Solution[[#This Row],[New Delivery Day]], Solution[[#This Row],[Old Delivery Day]]))</f>
        <v>T</v>
      </c>
      <c r="AF2091" s="31">
        <v>427.38</v>
      </c>
      <c r="AG2091" s="31">
        <v>298.7962</v>
      </c>
      <c r="AH2091" s="28" t="s">
        <v>7832</v>
      </c>
      <c r="AI2091" s="28" t="s">
        <v>932</v>
      </c>
      <c r="AJ2091" s="28" t="s">
        <v>7793</v>
      </c>
      <c r="AK2091" s="28" t="s">
        <v>7793</v>
      </c>
      <c r="AL2091" s="28" t="s">
        <v>7797</v>
      </c>
      <c r="AM2091" s="28">
        <f>_xlfn.XLOOKUP(Solution[[#This Row],[Cu_ID]],Master[cu_id],Master[Notes], "none")</f>
        <v>101</v>
      </c>
      <c r="AN2091" s="28"/>
    </row>
    <row r="2092" spans="1:40" x14ac:dyDescent="0.3">
      <c r="A2092" s="53" t="s">
        <v>11157</v>
      </c>
      <c r="B2092" s="37" t="s">
        <v>11158</v>
      </c>
      <c r="C2092" s="37" t="s">
        <v>7728</v>
      </c>
      <c r="D2092" s="28" t="s">
        <v>7716</v>
      </c>
      <c r="E2092" s="28" t="s">
        <v>7734</v>
      </c>
      <c r="F2092" s="28" t="s">
        <v>903</v>
      </c>
      <c r="G2092" s="28" t="s">
        <v>7743</v>
      </c>
      <c r="H2092" s="28" t="s">
        <v>7734</v>
      </c>
      <c r="I2092" s="28" t="s">
        <v>901</v>
      </c>
      <c r="J2092" s="28">
        <v>0</v>
      </c>
      <c r="K2092" s="35" t="s">
        <v>8209</v>
      </c>
      <c r="L2092" s="35" t="s">
        <v>11159</v>
      </c>
      <c r="M2092" s="30">
        <v>0.4704714063555</v>
      </c>
      <c r="N2092" s="32" t="s">
        <v>14808</v>
      </c>
      <c r="O2092" s="28" t="s">
        <v>7774</v>
      </c>
      <c r="P2092" s="29">
        <v>0.45012731481481483</v>
      </c>
      <c r="Q2092" s="29">
        <v>0.45287037037037037</v>
      </c>
      <c r="R2092" s="28">
        <v>0</v>
      </c>
      <c r="S2092" s="30">
        <v>3.95</v>
      </c>
      <c r="T2092" s="32" t="s">
        <v>11160</v>
      </c>
      <c r="U2092" s="32" t="s">
        <v>11161</v>
      </c>
      <c r="V2092" s="30">
        <v>0.21598241315723399</v>
      </c>
      <c r="W2092" s="28">
        <v>0</v>
      </c>
      <c r="X2092" s="28">
        <v>0</v>
      </c>
      <c r="Y2092" s="28" t="s">
        <v>14619</v>
      </c>
      <c r="Z2092" s="28" t="s">
        <v>14620</v>
      </c>
      <c r="AA2092" s="28">
        <v>1</v>
      </c>
      <c r="AB2092" s="28">
        <v>0</v>
      </c>
      <c r="AC2092" s="32">
        <f>Solution[[#This Row],[Old Stop]] +1</f>
        <v>1</v>
      </c>
      <c r="AD2092" s="32" t="str">
        <f>_xlfn.CONCAT(Solution[[#This Row],[Notes]],"_",Solution[[#This Row],[Week '#]],"_", _xlfn.SWITCH(Solution[[#This Row],[Column1]], "M", "Monday", "T", "Tuesday", "W", "Wednesday", "R", "Thursday", "H", "Thursday", "F", "Friday"))</f>
        <v>102_Week1_Tuesday</v>
      </c>
      <c r="AE2092" s="32" t="str">
        <f>IF(LEN(Solution[[#This Row],[Available Delivery Days]]) =1, Solution[[#This Row],[Available Delivery Days]], IF(ISNUMBER(SEARCH(Solution[[#This Row],[New Delivery Day]], Solution[[#This Row],[Available Delivery Days]])), Solution[[#This Row],[New Delivery Day]], Solution[[#This Row],[Old Delivery Day]]))</f>
        <v>T</v>
      </c>
      <c r="AF2092" s="31">
        <v>43.27</v>
      </c>
      <c r="AG2092" s="31">
        <v>56.372500000000002</v>
      </c>
      <c r="AH2092" s="28" t="s">
        <v>7832</v>
      </c>
      <c r="AI2092" s="28" t="s">
        <v>932</v>
      </c>
      <c r="AJ2092" s="28" t="s">
        <v>7793</v>
      </c>
      <c r="AK2092" s="28" t="s">
        <v>7792</v>
      </c>
      <c r="AL2092" s="28" t="s">
        <v>7797</v>
      </c>
      <c r="AM2092" s="28">
        <f>_xlfn.XLOOKUP(Solution[[#This Row],[Cu_ID]],Master[cu_id],Master[Notes], "none")</f>
        <v>102</v>
      </c>
      <c r="AN2092" s="28">
        <v>0</v>
      </c>
    </row>
    <row r="2093" spans="1:40" x14ac:dyDescent="0.3">
      <c r="A2093" s="53" t="s">
        <v>11157</v>
      </c>
      <c r="B2093" s="37" t="s">
        <v>11158</v>
      </c>
      <c r="C2093" s="37" t="s">
        <v>7728</v>
      </c>
      <c r="D2093" s="28" t="s">
        <v>7717</v>
      </c>
      <c r="E2093" s="28" t="s">
        <v>7734</v>
      </c>
      <c r="F2093" s="28" t="s">
        <v>903</v>
      </c>
      <c r="G2093" s="28" t="s">
        <v>7723</v>
      </c>
      <c r="H2093" s="28" t="s">
        <v>7734</v>
      </c>
      <c r="I2093" s="28" t="s">
        <v>901</v>
      </c>
      <c r="J2093" s="28">
        <v>0</v>
      </c>
      <c r="K2093" s="35" t="s">
        <v>8209</v>
      </c>
      <c r="L2093" s="35" t="s">
        <v>11159</v>
      </c>
      <c r="M2093" s="30">
        <v>0.61576994508504901</v>
      </c>
      <c r="N2093" s="32" t="s">
        <v>15394</v>
      </c>
      <c r="O2093" s="28" t="s">
        <v>7774</v>
      </c>
      <c r="P2093" s="29">
        <v>0.41435185185185186</v>
      </c>
      <c r="Q2093" s="29">
        <v>0.4170949074074074</v>
      </c>
      <c r="R2093" s="28">
        <v>0</v>
      </c>
      <c r="S2093" s="30">
        <v>3.95</v>
      </c>
      <c r="T2093" s="32" t="s">
        <v>11160</v>
      </c>
      <c r="U2093" s="32" t="s">
        <v>11161</v>
      </c>
      <c r="V2093" s="30">
        <v>0.364817524429497</v>
      </c>
      <c r="W2093" s="28">
        <v>0</v>
      </c>
      <c r="X2093" s="28">
        <v>0</v>
      </c>
      <c r="Y2093" s="28" t="s">
        <v>14619</v>
      </c>
      <c r="Z2093" s="28" t="s">
        <v>14647</v>
      </c>
      <c r="AA2093" s="28">
        <v>1</v>
      </c>
      <c r="AB2093" s="28">
        <v>0</v>
      </c>
      <c r="AC2093" s="32">
        <f>Solution[[#This Row],[Old Stop]] +1</f>
        <v>1</v>
      </c>
      <c r="AD2093" s="32" t="str">
        <f>_xlfn.CONCAT(Solution[[#This Row],[Notes]],"_",Solution[[#This Row],[Week '#]],"_", _xlfn.SWITCH(Solution[[#This Row],[Column1]], "M", "Monday", "T", "Tuesday", "W", "Wednesday", "R", "Thursday", "H", "Thursday", "F", "Friday"))</f>
        <v>102_Week2_Tuesday</v>
      </c>
      <c r="AE2093" s="32" t="str">
        <f>IF(LEN(Solution[[#This Row],[Available Delivery Days]]) =1, Solution[[#This Row],[Available Delivery Days]], IF(ISNUMBER(SEARCH(Solution[[#This Row],[New Delivery Day]], Solution[[#This Row],[Available Delivery Days]])), Solution[[#This Row],[New Delivery Day]], Solution[[#This Row],[Old Delivery Day]]))</f>
        <v>T</v>
      </c>
      <c r="AF2093" s="31">
        <v>43.27</v>
      </c>
      <c r="AG2093" s="31">
        <v>56.372500000000002</v>
      </c>
      <c r="AH2093" s="28" t="s">
        <v>7832</v>
      </c>
      <c r="AI2093" s="28" t="s">
        <v>932</v>
      </c>
      <c r="AJ2093" s="28" t="s">
        <v>7793</v>
      </c>
      <c r="AK2093" s="28" t="s">
        <v>7792</v>
      </c>
      <c r="AL2093" s="28" t="s">
        <v>7797</v>
      </c>
      <c r="AM2093" s="28">
        <f>_xlfn.XLOOKUP(Solution[[#This Row],[Cu_ID]],Master[cu_id],Master[Notes], "none")</f>
        <v>102</v>
      </c>
      <c r="AN2093" s="28">
        <v>0</v>
      </c>
    </row>
    <row r="2094" spans="1:40" x14ac:dyDescent="0.3">
      <c r="A2094" s="53" t="s">
        <v>11157</v>
      </c>
      <c r="B2094" s="37" t="s">
        <v>11158</v>
      </c>
      <c r="C2094" s="37" t="s">
        <v>7728</v>
      </c>
      <c r="D2094" s="28" t="s">
        <v>7718</v>
      </c>
      <c r="E2094" s="28" t="s">
        <v>7734</v>
      </c>
      <c r="F2094" s="28" t="s">
        <v>903</v>
      </c>
      <c r="G2094" s="28" t="s">
        <v>7810</v>
      </c>
      <c r="H2094" s="28" t="s">
        <v>7734</v>
      </c>
      <c r="I2094" s="28" t="s">
        <v>901</v>
      </c>
      <c r="J2094" s="28">
        <v>0</v>
      </c>
      <c r="K2094" s="35" t="s">
        <v>8209</v>
      </c>
      <c r="L2094" s="35" t="s">
        <v>11159</v>
      </c>
      <c r="M2094" s="30">
        <v>0.61576994508504901</v>
      </c>
      <c r="N2094" s="32" t="s">
        <v>15793</v>
      </c>
      <c r="O2094" s="28" t="s">
        <v>7774</v>
      </c>
      <c r="P2094" s="29">
        <v>0.47</v>
      </c>
      <c r="Q2094" s="29">
        <v>0.47274305555555557</v>
      </c>
      <c r="R2094" s="28">
        <v>0</v>
      </c>
      <c r="S2094" s="30">
        <v>3.95</v>
      </c>
      <c r="T2094" s="32" t="s">
        <v>11160</v>
      </c>
      <c r="U2094" s="32" t="s">
        <v>11161</v>
      </c>
      <c r="V2094" s="30">
        <v>0.364817524429497</v>
      </c>
      <c r="W2094" s="28">
        <v>0</v>
      </c>
      <c r="X2094" s="28">
        <v>0</v>
      </c>
      <c r="Y2094" s="28" t="s">
        <v>14619</v>
      </c>
      <c r="Z2094" s="28" t="s">
        <v>15708</v>
      </c>
      <c r="AA2094" s="28">
        <v>1</v>
      </c>
      <c r="AB2094" s="28">
        <v>0</v>
      </c>
      <c r="AC2094" s="32">
        <f>Solution[[#This Row],[Old Stop]] +1</f>
        <v>1</v>
      </c>
      <c r="AD2094" s="32" t="str">
        <f>_xlfn.CONCAT(Solution[[#This Row],[Notes]],"_",Solution[[#This Row],[Week '#]],"_", _xlfn.SWITCH(Solution[[#This Row],[Column1]], "M", "Monday", "T", "Tuesday", "W", "Wednesday", "R", "Thursday", "H", "Thursday", "F", "Friday"))</f>
        <v>102_Week3_Tuesday</v>
      </c>
      <c r="AE2094" s="32" t="str">
        <f>IF(LEN(Solution[[#This Row],[Available Delivery Days]]) =1, Solution[[#This Row],[Available Delivery Days]], IF(ISNUMBER(SEARCH(Solution[[#This Row],[New Delivery Day]], Solution[[#This Row],[Available Delivery Days]])), Solution[[#This Row],[New Delivery Day]], Solution[[#This Row],[Old Delivery Day]]))</f>
        <v>T</v>
      </c>
      <c r="AF2094" s="31">
        <v>43.27</v>
      </c>
      <c r="AG2094" s="31">
        <v>56.372500000000002</v>
      </c>
      <c r="AH2094" s="28" t="s">
        <v>7832</v>
      </c>
      <c r="AI2094" s="28" t="s">
        <v>932</v>
      </c>
      <c r="AJ2094" s="28" t="s">
        <v>7793</v>
      </c>
      <c r="AK2094" s="28" t="s">
        <v>7792</v>
      </c>
      <c r="AL2094" s="28" t="s">
        <v>7797</v>
      </c>
      <c r="AM2094" s="28">
        <f>_xlfn.XLOOKUP(Solution[[#This Row],[Cu_ID]],Master[cu_id],Master[Notes], "none")</f>
        <v>102</v>
      </c>
      <c r="AN2094" s="28">
        <v>0</v>
      </c>
    </row>
    <row r="2095" spans="1:40" x14ac:dyDescent="0.3">
      <c r="A2095" s="53" t="s">
        <v>11157</v>
      </c>
      <c r="B2095" s="37" t="s">
        <v>11158</v>
      </c>
      <c r="C2095" s="37" t="s">
        <v>7728</v>
      </c>
      <c r="D2095" s="28" t="s">
        <v>7719</v>
      </c>
      <c r="E2095" s="28" t="s">
        <v>7734</v>
      </c>
      <c r="F2095" s="28" t="s">
        <v>903</v>
      </c>
      <c r="G2095" s="28" t="s">
        <v>7809</v>
      </c>
      <c r="H2095" s="28" t="s">
        <v>7734</v>
      </c>
      <c r="I2095" s="28" t="s">
        <v>901</v>
      </c>
      <c r="J2095" s="28">
        <v>0</v>
      </c>
      <c r="K2095" s="35" t="s">
        <v>8209</v>
      </c>
      <c r="L2095" s="35" t="s">
        <v>11159</v>
      </c>
      <c r="M2095" s="30">
        <v>0.61576994508504901</v>
      </c>
      <c r="N2095" s="32" t="s">
        <v>16398</v>
      </c>
      <c r="O2095" s="28" t="s">
        <v>7774</v>
      </c>
      <c r="P2095" s="29">
        <v>0.48135416666666669</v>
      </c>
      <c r="Q2095" s="29">
        <v>0.48409722222222223</v>
      </c>
      <c r="R2095" s="28">
        <v>0</v>
      </c>
      <c r="S2095" s="30">
        <v>3.95</v>
      </c>
      <c r="T2095" s="32" t="s">
        <v>11160</v>
      </c>
      <c r="U2095" s="32" t="s">
        <v>11161</v>
      </c>
      <c r="V2095" s="30">
        <v>0.364817524429497</v>
      </c>
      <c r="W2095" s="28">
        <v>0</v>
      </c>
      <c r="X2095" s="28">
        <v>0</v>
      </c>
      <c r="Y2095" s="28" t="s">
        <v>14619</v>
      </c>
      <c r="Z2095" s="28" t="s">
        <v>16262</v>
      </c>
      <c r="AA2095" s="28">
        <v>1</v>
      </c>
      <c r="AB2095" s="28">
        <v>0</v>
      </c>
      <c r="AC2095" s="32">
        <f>Solution[[#This Row],[Old Stop]] +1</f>
        <v>1</v>
      </c>
      <c r="AD2095" s="32" t="str">
        <f>_xlfn.CONCAT(Solution[[#This Row],[Notes]],"_",Solution[[#This Row],[Week '#]],"_", _xlfn.SWITCH(Solution[[#This Row],[Column1]], "M", "Monday", "T", "Tuesday", "W", "Wednesday", "R", "Thursday", "H", "Thursday", "F", "Friday"))</f>
        <v>102_Week4_Tuesday</v>
      </c>
      <c r="AE2095" s="32" t="str">
        <f>IF(LEN(Solution[[#This Row],[Available Delivery Days]]) =1, Solution[[#This Row],[Available Delivery Days]], IF(ISNUMBER(SEARCH(Solution[[#This Row],[New Delivery Day]], Solution[[#This Row],[Available Delivery Days]])), Solution[[#This Row],[New Delivery Day]], Solution[[#This Row],[Old Delivery Day]]))</f>
        <v>T</v>
      </c>
      <c r="AF2095" s="31">
        <v>43.27</v>
      </c>
      <c r="AG2095" s="31">
        <v>56.372500000000002</v>
      </c>
      <c r="AH2095" s="28" t="s">
        <v>7832</v>
      </c>
      <c r="AI2095" s="28" t="s">
        <v>932</v>
      </c>
      <c r="AJ2095" s="28" t="s">
        <v>7793</v>
      </c>
      <c r="AK2095" s="28" t="s">
        <v>7792</v>
      </c>
      <c r="AL2095" s="28" t="s">
        <v>7797</v>
      </c>
      <c r="AM2095" s="28">
        <f>_xlfn.XLOOKUP(Solution[[#This Row],[Cu_ID]],Master[cu_id],Master[Notes], "none")</f>
        <v>102</v>
      </c>
      <c r="AN2095" s="28">
        <v>0</v>
      </c>
    </row>
    <row r="2096" spans="1:40" x14ac:dyDescent="0.3">
      <c r="A2096" s="53" t="s">
        <v>11799</v>
      </c>
      <c r="B2096" s="37" t="s">
        <v>11800</v>
      </c>
      <c r="C2096" s="37" t="s">
        <v>7728</v>
      </c>
      <c r="D2096" s="28" t="s">
        <v>7716</v>
      </c>
      <c r="E2096" s="28" t="s">
        <v>7734</v>
      </c>
      <c r="F2096" s="28" t="s">
        <v>902</v>
      </c>
      <c r="G2096" s="28" t="s">
        <v>7772</v>
      </c>
      <c r="H2096" s="28" t="s">
        <v>7734</v>
      </c>
      <c r="I2096" s="28" t="s">
        <v>8057</v>
      </c>
      <c r="J2096" s="28">
        <v>37</v>
      </c>
      <c r="K2096" s="35" t="s">
        <v>8487</v>
      </c>
      <c r="L2096" s="35" t="s">
        <v>11801</v>
      </c>
      <c r="M2096" s="30">
        <v>3.7483663167804502</v>
      </c>
      <c r="N2096" s="32" t="s">
        <v>15172</v>
      </c>
      <c r="O2096" s="28" t="s">
        <v>7774</v>
      </c>
      <c r="P2096" s="29">
        <v>0.43484953703703705</v>
      </c>
      <c r="Q2096" s="29">
        <v>0.44377314814814817</v>
      </c>
      <c r="R2096" s="28">
        <v>0</v>
      </c>
      <c r="S2096" s="30">
        <v>12.855555555</v>
      </c>
      <c r="T2096" s="32" t="s">
        <v>11802</v>
      </c>
      <c r="U2096" s="32" t="s">
        <v>11803</v>
      </c>
      <c r="V2096" s="30">
        <v>1.15436513615136</v>
      </c>
      <c r="W2096" s="28">
        <v>0</v>
      </c>
      <c r="X2096" s="28">
        <v>0</v>
      </c>
      <c r="Y2096" s="28" t="s">
        <v>14637</v>
      </c>
      <c r="Z2096" s="28" t="s">
        <v>14638</v>
      </c>
      <c r="AA2096" s="28">
        <v>1</v>
      </c>
      <c r="AB2096" s="28">
        <v>0</v>
      </c>
      <c r="AC2096" s="32">
        <f>Solution[[#This Row],[Old Stop]] +1</f>
        <v>38</v>
      </c>
      <c r="AD2096" s="32" t="str">
        <f>_xlfn.CONCAT(Solution[[#This Row],[Notes]],"_",Solution[[#This Row],[Week '#]],"_", _xlfn.SWITCH(Solution[[#This Row],[Column1]], "M", "Monday", "T", "Tuesday", "W", "Wednesday", "R", "Thursday", "H", "Thursday", "F", "Friday"))</f>
        <v>102_Week1_Friday</v>
      </c>
      <c r="AE2096" s="32" t="str">
        <f>IF(LEN(Solution[[#This Row],[Available Delivery Days]]) =1, Solution[[#This Row],[Available Delivery Days]], IF(ISNUMBER(SEARCH(Solution[[#This Row],[New Delivery Day]], Solution[[#This Row],[Available Delivery Days]])), Solution[[#This Row],[New Delivery Day]], Solution[[#This Row],[Old Delivery Day]]))</f>
        <v>F</v>
      </c>
      <c r="AF2096" s="31">
        <v>203.3262</v>
      </c>
      <c r="AG2096" s="31">
        <v>118.1925</v>
      </c>
      <c r="AH2096" s="28" t="s">
        <v>7832</v>
      </c>
      <c r="AI2096" s="28" t="s">
        <v>932</v>
      </c>
      <c r="AJ2096" s="28" t="s">
        <v>7793</v>
      </c>
      <c r="AK2096" s="28" t="s">
        <v>7792</v>
      </c>
      <c r="AL2096" s="28" t="s">
        <v>7797</v>
      </c>
      <c r="AM2096" s="28">
        <f>_xlfn.XLOOKUP(Solution[[#This Row],[Cu_ID]],Master[cu_id],Master[Notes], "none")</f>
        <v>102</v>
      </c>
      <c r="AN2096" s="28">
        <v>0</v>
      </c>
    </row>
    <row r="2097" spans="1:40" x14ac:dyDescent="0.3">
      <c r="A2097" s="53" t="s">
        <v>11799</v>
      </c>
      <c r="B2097" s="37" t="s">
        <v>11800</v>
      </c>
      <c r="C2097" s="37" t="s">
        <v>7728</v>
      </c>
      <c r="D2097" s="28" t="s">
        <v>7717</v>
      </c>
      <c r="E2097" s="28" t="s">
        <v>7734</v>
      </c>
      <c r="F2097" s="28" t="s">
        <v>902</v>
      </c>
      <c r="G2097" s="28" t="s">
        <v>7768</v>
      </c>
      <c r="H2097" s="28" t="s">
        <v>7734</v>
      </c>
      <c r="I2097" s="28" t="s">
        <v>8057</v>
      </c>
      <c r="J2097" s="28">
        <v>37</v>
      </c>
      <c r="K2097" s="35" t="s">
        <v>8487</v>
      </c>
      <c r="L2097" s="35" t="s">
        <v>11801</v>
      </c>
      <c r="M2097" s="30">
        <v>0.124262984842062</v>
      </c>
      <c r="N2097" s="32" t="s">
        <v>15173</v>
      </c>
      <c r="O2097" s="28" t="s">
        <v>7774</v>
      </c>
      <c r="P2097" s="29">
        <v>0.40656249999999999</v>
      </c>
      <c r="Q2097" s="29">
        <v>0.41548611111111111</v>
      </c>
      <c r="R2097" s="28">
        <v>0</v>
      </c>
      <c r="S2097" s="30">
        <v>12.855555555</v>
      </c>
      <c r="T2097" s="32" t="s">
        <v>11802</v>
      </c>
      <c r="U2097" s="32" t="s">
        <v>11803</v>
      </c>
      <c r="V2097" s="30">
        <v>3.1555943617157599E-2</v>
      </c>
      <c r="W2097" s="28">
        <v>0</v>
      </c>
      <c r="X2097" s="28">
        <v>0</v>
      </c>
      <c r="Y2097" s="28" t="s">
        <v>14637</v>
      </c>
      <c r="Z2097" s="28" t="s">
        <v>14650</v>
      </c>
      <c r="AA2097" s="28">
        <v>1</v>
      </c>
      <c r="AB2097" s="28">
        <v>0</v>
      </c>
      <c r="AC2097" s="32">
        <f>Solution[[#This Row],[Old Stop]] +1</f>
        <v>38</v>
      </c>
      <c r="AD2097" s="32" t="str">
        <f>_xlfn.CONCAT(Solution[[#This Row],[Notes]],"_",Solution[[#This Row],[Week '#]],"_", _xlfn.SWITCH(Solution[[#This Row],[Column1]], "M", "Monday", "T", "Tuesday", "W", "Wednesday", "R", "Thursday", "H", "Thursday", "F", "Friday"))</f>
        <v>102_Week2_Friday</v>
      </c>
      <c r="AE2097" s="32" t="str">
        <f>IF(LEN(Solution[[#This Row],[Available Delivery Days]]) =1, Solution[[#This Row],[Available Delivery Days]], IF(ISNUMBER(SEARCH(Solution[[#This Row],[New Delivery Day]], Solution[[#This Row],[Available Delivery Days]])), Solution[[#This Row],[New Delivery Day]], Solution[[#This Row],[Old Delivery Day]]))</f>
        <v>F</v>
      </c>
      <c r="AF2097" s="31">
        <v>203.3262</v>
      </c>
      <c r="AG2097" s="31">
        <v>118.1925</v>
      </c>
      <c r="AH2097" s="28" t="s">
        <v>7832</v>
      </c>
      <c r="AI2097" s="28" t="s">
        <v>932</v>
      </c>
      <c r="AJ2097" s="28" t="s">
        <v>7793</v>
      </c>
      <c r="AK2097" s="28" t="s">
        <v>7792</v>
      </c>
      <c r="AL2097" s="28" t="s">
        <v>7797</v>
      </c>
      <c r="AM2097" s="28">
        <f>_xlfn.XLOOKUP(Solution[[#This Row],[Cu_ID]],Master[cu_id],Master[Notes], "none")</f>
        <v>102</v>
      </c>
      <c r="AN2097" s="28">
        <v>0</v>
      </c>
    </row>
    <row r="2098" spans="1:40" x14ac:dyDescent="0.3">
      <c r="A2098" s="53" t="s">
        <v>11799</v>
      </c>
      <c r="B2098" s="37" t="s">
        <v>11800</v>
      </c>
      <c r="C2098" s="37" t="s">
        <v>7728</v>
      </c>
      <c r="D2098" s="28" t="s">
        <v>7718</v>
      </c>
      <c r="E2098" s="28" t="s">
        <v>7734</v>
      </c>
      <c r="F2098" s="28" t="s">
        <v>902</v>
      </c>
      <c r="G2098" s="28" t="s">
        <v>7772</v>
      </c>
      <c r="H2098" s="28" t="s">
        <v>7734</v>
      </c>
      <c r="I2098" s="28" t="s">
        <v>8057</v>
      </c>
      <c r="J2098" s="28">
        <v>37</v>
      </c>
      <c r="K2098" s="35" t="s">
        <v>8487</v>
      </c>
      <c r="L2098" s="35" t="s">
        <v>11801</v>
      </c>
      <c r="M2098" s="30">
        <v>0.124262984842062</v>
      </c>
      <c r="N2098" s="32" t="s">
        <v>15723</v>
      </c>
      <c r="O2098" s="28" t="s">
        <v>7774</v>
      </c>
      <c r="P2098" s="29">
        <v>0.43364583333333334</v>
      </c>
      <c r="Q2098" s="29">
        <v>0.44256944444444446</v>
      </c>
      <c r="R2098" s="28">
        <v>0</v>
      </c>
      <c r="S2098" s="30">
        <v>12.855555555</v>
      </c>
      <c r="T2098" s="32" t="s">
        <v>11802</v>
      </c>
      <c r="U2098" s="32" t="s">
        <v>11803</v>
      </c>
      <c r="V2098" s="30">
        <v>3.1555943617157599E-2</v>
      </c>
      <c r="W2098" s="28">
        <v>0</v>
      </c>
      <c r="X2098" s="28">
        <v>0</v>
      </c>
      <c r="Y2098" s="28" t="s">
        <v>14637</v>
      </c>
      <c r="Z2098" s="28" t="s">
        <v>15690</v>
      </c>
      <c r="AA2098" s="28">
        <v>1</v>
      </c>
      <c r="AB2098" s="28">
        <v>0</v>
      </c>
      <c r="AC2098" s="32">
        <f>Solution[[#This Row],[Old Stop]] +1</f>
        <v>38</v>
      </c>
      <c r="AD2098" s="32" t="str">
        <f>_xlfn.CONCAT(Solution[[#This Row],[Notes]],"_",Solution[[#This Row],[Week '#]],"_", _xlfn.SWITCH(Solution[[#This Row],[Column1]], "M", "Monday", "T", "Tuesday", "W", "Wednesday", "R", "Thursday", "H", "Thursday", "F", "Friday"))</f>
        <v>102_Week3_Friday</v>
      </c>
      <c r="AE2098" s="32" t="str">
        <f>IF(LEN(Solution[[#This Row],[Available Delivery Days]]) =1, Solution[[#This Row],[Available Delivery Days]], IF(ISNUMBER(SEARCH(Solution[[#This Row],[New Delivery Day]], Solution[[#This Row],[Available Delivery Days]])), Solution[[#This Row],[New Delivery Day]], Solution[[#This Row],[Old Delivery Day]]))</f>
        <v>F</v>
      </c>
      <c r="AF2098" s="31">
        <v>203.3262</v>
      </c>
      <c r="AG2098" s="31">
        <v>118.1925</v>
      </c>
      <c r="AH2098" s="28" t="s">
        <v>7832</v>
      </c>
      <c r="AI2098" s="28" t="s">
        <v>932</v>
      </c>
      <c r="AJ2098" s="28" t="s">
        <v>7793</v>
      </c>
      <c r="AK2098" s="28" t="s">
        <v>7792</v>
      </c>
      <c r="AL2098" s="28" t="s">
        <v>7797</v>
      </c>
      <c r="AM2098" s="28">
        <f>_xlfn.XLOOKUP(Solution[[#This Row],[Cu_ID]],Master[cu_id],Master[Notes], "none")</f>
        <v>102</v>
      </c>
      <c r="AN2098" s="28">
        <v>0</v>
      </c>
    </row>
    <row r="2099" spans="1:40" x14ac:dyDescent="0.3">
      <c r="A2099" s="53" t="s">
        <v>11799</v>
      </c>
      <c r="B2099" s="37" t="s">
        <v>11800</v>
      </c>
      <c r="C2099" s="37" t="s">
        <v>7728</v>
      </c>
      <c r="D2099" s="28" t="s">
        <v>7719</v>
      </c>
      <c r="E2099" s="28" t="s">
        <v>7734</v>
      </c>
      <c r="F2099" s="28" t="s">
        <v>902</v>
      </c>
      <c r="G2099" s="28" t="s">
        <v>7763</v>
      </c>
      <c r="H2099" s="28" t="s">
        <v>7734</v>
      </c>
      <c r="I2099" s="28" t="s">
        <v>8057</v>
      </c>
      <c r="J2099" s="28">
        <v>37</v>
      </c>
      <c r="K2099" s="35" t="s">
        <v>8487</v>
      </c>
      <c r="L2099" s="35" t="s">
        <v>11801</v>
      </c>
      <c r="M2099" s="30">
        <v>0.124262984842062</v>
      </c>
      <c r="N2099" s="32" t="s">
        <v>16294</v>
      </c>
      <c r="O2099" s="28" t="s">
        <v>7774</v>
      </c>
      <c r="P2099" s="29">
        <v>0.42203703703703704</v>
      </c>
      <c r="Q2099" s="29">
        <v>0.43096064814814816</v>
      </c>
      <c r="R2099" s="28">
        <v>0</v>
      </c>
      <c r="S2099" s="30">
        <v>12.855555555</v>
      </c>
      <c r="T2099" s="32" t="s">
        <v>11802</v>
      </c>
      <c r="U2099" s="32" t="s">
        <v>11803</v>
      </c>
      <c r="V2099" s="30">
        <v>3.1555943617157599E-2</v>
      </c>
      <c r="W2099" s="28">
        <v>0</v>
      </c>
      <c r="X2099" s="28">
        <v>0</v>
      </c>
      <c r="Y2099" s="28" t="s">
        <v>14637</v>
      </c>
      <c r="Z2099" s="28" t="s">
        <v>16292</v>
      </c>
      <c r="AA2099" s="28">
        <v>1</v>
      </c>
      <c r="AB2099" s="28">
        <v>0</v>
      </c>
      <c r="AC2099" s="32">
        <f>Solution[[#This Row],[Old Stop]] +1</f>
        <v>38</v>
      </c>
      <c r="AD2099" s="32" t="str">
        <f>_xlfn.CONCAT(Solution[[#This Row],[Notes]],"_",Solution[[#This Row],[Week '#]],"_", _xlfn.SWITCH(Solution[[#This Row],[Column1]], "M", "Monday", "T", "Tuesday", "W", "Wednesday", "R", "Thursday", "H", "Thursday", "F", "Friday"))</f>
        <v>102_Week4_Friday</v>
      </c>
      <c r="AE2099" s="32" t="str">
        <f>IF(LEN(Solution[[#This Row],[Available Delivery Days]]) =1, Solution[[#This Row],[Available Delivery Days]], IF(ISNUMBER(SEARCH(Solution[[#This Row],[New Delivery Day]], Solution[[#This Row],[Available Delivery Days]])), Solution[[#This Row],[New Delivery Day]], Solution[[#This Row],[Old Delivery Day]]))</f>
        <v>F</v>
      </c>
      <c r="AF2099" s="31">
        <v>203.3262</v>
      </c>
      <c r="AG2099" s="31">
        <v>118.1925</v>
      </c>
      <c r="AH2099" s="28" t="s">
        <v>7832</v>
      </c>
      <c r="AI2099" s="28" t="s">
        <v>932</v>
      </c>
      <c r="AJ2099" s="28" t="s">
        <v>7793</v>
      </c>
      <c r="AK2099" s="28" t="s">
        <v>7792</v>
      </c>
      <c r="AL2099" s="28" t="s">
        <v>7797</v>
      </c>
      <c r="AM2099" s="28">
        <f>_xlfn.XLOOKUP(Solution[[#This Row],[Cu_ID]],Master[cu_id],Master[Notes], "none")</f>
        <v>102</v>
      </c>
      <c r="AN2099" s="28">
        <v>0</v>
      </c>
    </row>
    <row r="2100" spans="1:40" x14ac:dyDescent="0.3">
      <c r="A2100" s="53" t="s">
        <v>11508</v>
      </c>
      <c r="B2100" s="37" t="s">
        <v>11509</v>
      </c>
      <c r="C2100" s="37" t="s">
        <v>7728</v>
      </c>
      <c r="D2100" s="28" t="s">
        <v>7716</v>
      </c>
      <c r="E2100" s="28" t="s">
        <v>7789</v>
      </c>
      <c r="F2100" s="28" t="s">
        <v>900</v>
      </c>
      <c r="G2100" s="28" t="s">
        <v>7756</v>
      </c>
      <c r="H2100" s="28" t="s">
        <v>11016</v>
      </c>
      <c r="I2100" s="28" t="s">
        <v>8057</v>
      </c>
      <c r="J2100" s="28">
        <v>65</v>
      </c>
      <c r="K2100" s="35" t="s">
        <v>9395</v>
      </c>
      <c r="L2100" s="35" t="s">
        <v>11510</v>
      </c>
      <c r="M2100" s="30">
        <v>2.8547003343701398</v>
      </c>
      <c r="N2100" s="32" t="s">
        <v>14715</v>
      </c>
      <c r="O2100" s="28" t="s">
        <v>7733</v>
      </c>
      <c r="P2100" s="29">
        <v>0.37490740740740741</v>
      </c>
      <c r="Q2100" s="29">
        <v>0.37718750000000001</v>
      </c>
      <c r="R2100" s="28">
        <v>0</v>
      </c>
      <c r="S2100" s="30">
        <v>3.2833333333333332</v>
      </c>
      <c r="T2100" s="32" t="s">
        <v>11511</v>
      </c>
      <c r="U2100" s="32" t="s">
        <v>11512</v>
      </c>
      <c r="V2100" s="30">
        <v>1.9324168429228801</v>
      </c>
      <c r="W2100" s="28">
        <v>0</v>
      </c>
      <c r="X2100" s="28">
        <v>0</v>
      </c>
      <c r="Y2100" s="28" t="s">
        <v>14641</v>
      </c>
      <c r="Z2100" s="28" t="s">
        <v>14642</v>
      </c>
      <c r="AA2100" s="28">
        <v>1</v>
      </c>
      <c r="AB2100" s="28">
        <v>0</v>
      </c>
      <c r="AC2100" s="32">
        <f>Solution[[#This Row],[Old Stop]] +1</f>
        <v>66</v>
      </c>
      <c r="AD2100" s="32" t="str">
        <f>_xlfn.CONCAT(Solution[[#This Row],[Notes]],"_",Solution[[#This Row],[Week '#]],"_", _xlfn.SWITCH(Solution[[#This Row],[Column1]], "M", "Monday", "T", "Tuesday", "W", "Wednesday", "R", "Thursday", "H", "Thursday", "F", "Friday"))</f>
        <v>101_Week1_Wednesday</v>
      </c>
      <c r="AE2100" s="32" t="str">
        <f>IF(LEN(Solution[[#This Row],[Available Delivery Days]]) =1, Solution[[#This Row],[Available Delivery Days]], IF(ISNUMBER(SEARCH(Solution[[#This Row],[New Delivery Day]], Solution[[#This Row],[Available Delivery Days]])), Solution[[#This Row],[New Delivery Day]], Solution[[#This Row],[Old Delivery Day]]))</f>
        <v>W</v>
      </c>
      <c r="AF2100" s="31">
        <v>8.8149999999999995</v>
      </c>
      <c r="AG2100" s="31">
        <v>8.8149999999999995</v>
      </c>
      <c r="AH2100" s="28" t="s">
        <v>7832</v>
      </c>
      <c r="AI2100" s="28" t="s">
        <v>932</v>
      </c>
      <c r="AJ2100" s="28" t="s">
        <v>7792</v>
      </c>
      <c r="AK2100" s="28" t="s">
        <v>7792</v>
      </c>
      <c r="AL2100" s="28" t="s">
        <v>7797</v>
      </c>
      <c r="AM2100" s="28">
        <f>_xlfn.XLOOKUP(Solution[[#This Row],[Cu_ID]],Master[cu_id],Master[Notes], "none")</f>
        <v>101</v>
      </c>
      <c r="AN2100" s="28">
        <v>0</v>
      </c>
    </row>
    <row r="2101" spans="1:40" x14ac:dyDescent="0.3">
      <c r="A2101" s="53" t="s">
        <v>13057</v>
      </c>
      <c r="B2101" s="37" t="s">
        <v>13058</v>
      </c>
      <c r="C2101" s="37" t="s">
        <v>7728</v>
      </c>
      <c r="D2101" s="28" t="s">
        <v>7716</v>
      </c>
      <c r="E2101" s="28" t="s">
        <v>7789</v>
      </c>
      <c r="F2101" s="28" t="s">
        <v>900</v>
      </c>
      <c r="G2101" s="28" t="s">
        <v>7758</v>
      </c>
      <c r="H2101" s="28" t="s">
        <v>11016</v>
      </c>
      <c r="I2101" s="28" t="s">
        <v>8057</v>
      </c>
      <c r="J2101" s="28">
        <v>180</v>
      </c>
      <c r="K2101" s="35" t="s">
        <v>9431</v>
      </c>
      <c r="L2101" s="35" t="s">
        <v>13059</v>
      </c>
      <c r="M2101" s="30">
        <v>0.25006368942558799</v>
      </c>
      <c r="N2101" s="32" t="s">
        <v>14727</v>
      </c>
      <c r="O2101" s="28" t="s">
        <v>7774</v>
      </c>
      <c r="P2101" s="29">
        <v>0.43108796296296298</v>
      </c>
      <c r="Q2101" s="29">
        <v>0.43814814814814818</v>
      </c>
      <c r="R2101" s="28">
        <v>0</v>
      </c>
      <c r="S2101" s="30">
        <v>10.172222221666667</v>
      </c>
      <c r="T2101" s="32" t="s">
        <v>13060</v>
      </c>
      <c r="U2101" s="32" t="s">
        <v>13061</v>
      </c>
      <c r="V2101" s="30">
        <v>0.120405892756888</v>
      </c>
      <c r="W2101" s="28">
        <v>0</v>
      </c>
      <c r="X2101" s="28">
        <v>0</v>
      </c>
      <c r="Y2101" s="28" t="s">
        <v>14641</v>
      </c>
      <c r="Z2101" s="28" t="s">
        <v>14642</v>
      </c>
      <c r="AA2101" s="28">
        <v>1</v>
      </c>
      <c r="AB2101" s="28">
        <v>0</v>
      </c>
      <c r="AC2101" s="32">
        <f>Solution[[#This Row],[Old Stop]] +1</f>
        <v>181</v>
      </c>
      <c r="AD2101" s="32" t="str">
        <f>_xlfn.CONCAT(Solution[[#This Row],[Notes]],"_",Solution[[#This Row],[Week '#]],"_", _xlfn.SWITCH(Solution[[#This Row],[Column1]], "M", "Monday", "T", "Tuesday", "W", "Wednesday", "R", "Thursday", "H", "Thursday", "F", "Friday"))</f>
        <v>101_Week1_Thursday</v>
      </c>
      <c r="AE2101" s="32" t="str">
        <f>IF(LEN(Solution[[#This Row],[Available Delivery Days]]) =1, Solution[[#This Row],[Available Delivery Days]], IF(ISNUMBER(SEARCH(Solution[[#This Row],[New Delivery Day]], Solution[[#This Row],[Available Delivery Days]])), Solution[[#This Row],[New Delivery Day]], Solution[[#This Row],[Old Delivery Day]]))</f>
        <v>H</v>
      </c>
      <c r="AF2101" s="31">
        <v>61.323700000000002</v>
      </c>
      <c r="AG2101" s="31">
        <v>22.0275</v>
      </c>
      <c r="AH2101" s="28" t="s">
        <v>7832</v>
      </c>
      <c r="AI2101" s="28" t="s">
        <v>6014</v>
      </c>
      <c r="AJ2101" s="28" t="s">
        <v>7792</v>
      </c>
      <c r="AK2101" s="28" t="s">
        <v>7792</v>
      </c>
      <c r="AL2101" s="28" t="s">
        <v>7796</v>
      </c>
      <c r="AM2101" s="28">
        <f>_xlfn.XLOOKUP(Solution[[#This Row],[Cu_ID]],Master[cu_id],Master[Notes], "none")</f>
        <v>101</v>
      </c>
      <c r="AN2101" s="28">
        <v>0</v>
      </c>
    </row>
    <row r="2102" spans="1:40" x14ac:dyDescent="0.3">
      <c r="A2102" s="53" t="s">
        <v>13057</v>
      </c>
      <c r="B2102" s="37" t="s">
        <v>13058</v>
      </c>
      <c r="C2102" s="37" t="s">
        <v>7728</v>
      </c>
      <c r="D2102" s="28" t="s">
        <v>7717</v>
      </c>
      <c r="E2102" s="28" t="s">
        <v>7789</v>
      </c>
      <c r="F2102" s="28" t="s">
        <v>900</v>
      </c>
      <c r="G2102" s="28" t="s">
        <v>7762</v>
      </c>
      <c r="H2102" s="28" t="s">
        <v>11016</v>
      </c>
      <c r="I2102" s="28" t="s">
        <v>8057</v>
      </c>
      <c r="J2102" s="28">
        <v>180</v>
      </c>
      <c r="K2102" s="35" t="s">
        <v>9431</v>
      </c>
      <c r="L2102" s="35" t="s">
        <v>13059</v>
      </c>
      <c r="M2102" s="30">
        <v>0.25006368942558799</v>
      </c>
      <c r="N2102" s="32" t="s">
        <v>15669</v>
      </c>
      <c r="O2102" s="28" t="s">
        <v>7774</v>
      </c>
      <c r="P2102" s="29">
        <v>0.49819444444444444</v>
      </c>
      <c r="Q2102" s="29">
        <v>0.50525462962962964</v>
      </c>
      <c r="R2102" s="28">
        <v>0</v>
      </c>
      <c r="S2102" s="30">
        <v>10.172222221666667</v>
      </c>
      <c r="T2102" s="32" t="s">
        <v>13060</v>
      </c>
      <c r="U2102" s="32" t="s">
        <v>13061</v>
      </c>
      <c r="V2102" s="30">
        <v>0.120405892756888</v>
      </c>
      <c r="W2102" s="28">
        <v>0</v>
      </c>
      <c r="X2102" s="28">
        <v>0</v>
      </c>
      <c r="Y2102" s="28" t="s">
        <v>14641</v>
      </c>
      <c r="Z2102" s="28" t="s">
        <v>15508</v>
      </c>
      <c r="AA2102" s="28">
        <v>1</v>
      </c>
      <c r="AB2102" s="28">
        <v>0</v>
      </c>
      <c r="AC2102" s="32">
        <f>Solution[[#This Row],[Old Stop]] +1</f>
        <v>181</v>
      </c>
      <c r="AD2102" s="32" t="str">
        <f>_xlfn.CONCAT(Solution[[#This Row],[Notes]],"_",Solution[[#This Row],[Week '#]],"_", _xlfn.SWITCH(Solution[[#This Row],[Column1]], "M", "Monday", "T", "Tuesday", "W", "Wednesday", "R", "Thursday", "H", "Thursday", "F", "Friday"))</f>
        <v>101_Week2_Thursday</v>
      </c>
      <c r="AE2102" s="32" t="str">
        <f>IF(LEN(Solution[[#This Row],[Available Delivery Days]]) =1, Solution[[#This Row],[Available Delivery Days]], IF(ISNUMBER(SEARCH(Solution[[#This Row],[New Delivery Day]], Solution[[#This Row],[Available Delivery Days]])), Solution[[#This Row],[New Delivery Day]], Solution[[#This Row],[Old Delivery Day]]))</f>
        <v>H</v>
      </c>
      <c r="AF2102" s="31">
        <v>61.323700000000002</v>
      </c>
      <c r="AG2102" s="31">
        <v>22.0275</v>
      </c>
      <c r="AH2102" s="28" t="s">
        <v>7832</v>
      </c>
      <c r="AI2102" s="28" t="s">
        <v>6014</v>
      </c>
      <c r="AJ2102" s="28" t="s">
        <v>7792</v>
      </c>
      <c r="AK2102" s="28" t="s">
        <v>7792</v>
      </c>
      <c r="AL2102" s="28" t="s">
        <v>7796</v>
      </c>
      <c r="AM2102" s="28">
        <f>_xlfn.XLOOKUP(Solution[[#This Row],[Cu_ID]],Master[cu_id],Master[Notes], "none")</f>
        <v>101</v>
      </c>
      <c r="AN2102" s="28">
        <v>0</v>
      </c>
    </row>
    <row r="2103" spans="1:40" x14ac:dyDescent="0.3">
      <c r="A2103" s="53" t="s">
        <v>13057</v>
      </c>
      <c r="B2103" s="37" t="s">
        <v>13058</v>
      </c>
      <c r="C2103" s="37" t="s">
        <v>7728</v>
      </c>
      <c r="D2103" s="28" t="s">
        <v>7718</v>
      </c>
      <c r="E2103" s="28" t="s">
        <v>7789</v>
      </c>
      <c r="F2103" s="28" t="s">
        <v>900</v>
      </c>
      <c r="G2103" s="28" t="s">
        <v>7764</v>
      </c>
      <c r="H2103" s="28" t="s">
        <v>11016</v>
      </c>
      <c r="I2103" s="28" t="s">
        <v>8057</v>
      </c>
      <c r="J2103" s="28">
        <v>180</v>
      </c>
      <c r="K2103" s="35" t="s">
        <v>9431</v>
      </c>
      <c r="L2103" s="35" t="s">
        <v>13059</v>
      </c>
      <c r="M2103" s="30">
        <v>0.69350509531796001</v>
      </c>
      <c r="N2103" s="32" t="s">
        <v>15867</v>
      </c>
      <c r="O2103" s="28" t="s">
        <v>7774</v>
      </c>
      <c r="P2103" s="29">
        <v>0.4397685185185185</v>
      </c>
      <c r="Q2103" s="29">
        <v>0.4468287037037037</v>
      </c>
      <c r="R2103" s="28">
        <v>0</v>
      </c>
      <c r="S2103" s="30">
        <v>10.172222221666667</v>
      </c>
      <c r="T2103" s="32" t="s">
        <v>13060</v>
      </c>
      <c r="U2103" s="32" t="s">
        <v>13061</v>
      </c>
      <c r="V2103" s="30">
        <v>0.40212571085562998</v>
      </c>
      <c r="W2103" s="28">
        <v>0</v>
      </c>
      <c r="X2103" s="28">
        <v>0</v>
      </c>
      <c r="Y2103" s="28" t="s">
        <v>14641</v>
      </c>
      <c r="Z2103" s="28" t="s">
        <v>15861</v>
      </c>
      <c r="AA2103" s="28">
        <v>1</v>
      </c>
      <c r="AB2103" s="28">
        <v>0</v>
      </c>
      <c r="AC2103" s="32">
        <f>Solution[[#This Row],[Old Stop]] +1</f>
        <v>181</v>
      </c>
      <c r="AD2103" s="32" t="str">
        <f>_xlfn.CONCAT(Solution[[#This Row],[Notes]],"_",Solution[[#This Row],[Week '#]],"_", _xlfn.SWITCH(Solution[[#This Row],[Column1]], "M", "Monday", "T", "Tuesday", "W", "Wednesday", "R", "Thursday", "H", "Thursday", "F", "Friday"))</f>
        <v>101_Week3_Thursday</v>
      </c>
      <c r="AE2103" s="32" t="str">
        <f>IF(LEN(Solution[[#This Row],[Available Delivery Days]]) =1, Solution[[#This Row],[Available Delivery Days]], IF(ISNUMBER(SEARCH(Solution[[#This Row],[New Delivery Day]], Solution[[#This Row],[Available Delivery Days]])), Solution[[#This Row],[New Delivery Day]], Solution[[#This Row],[Old Delivery Day]]))</f>
        <v>H</v>
      </c>
      <c r="AF2103" s="31">
        <v>61.323700000000002</v>
      </c>
      <c r="AG2103" s="31">
        <v>22.0275</v>
      </c>
      <c r="AH2103" s="28" t="s">
        <v>7832</v>
      </c>
      <c r="AI2103" s="28" t="s">
        <v>6014</v>
      </c>
      <c r="AJ2103" s="28" t="s">
        <v>7792</v>
      </c>
      <c r="AK2103" s="28" t="s">
        <v>7792</v>
      </c>
      <c r="AL2103" s="28" t="s">
        <v>7796</v>
      </c>
      <c r="AM2103" s="28">
        <f>_xlfn.XLOOKUP(Solution[[#This Row],[Cu_ID]],Master[cu_id],Master[Notes], "none")</f>
        <v>101</v>
      </c>
      <c r="AN2103" s="28">
        <v>0</v>
      </c>
    </row>
    <row r="2104" spans="1:40" x14ac:dyDescent="0.3">
      <c r="A2104" s="53" t="s">
        <v>13057</v>
      </c>
      <c r="B2104" s="37" t="s">
        <v>13058</v>
      </c>
      <c r="C2104" s="37" t="s">
        <v>7728</v>
      </c>
      <c r="D2104" s="28" t="s">
        <v>7719</v>
      </c>
      <c r="E2104" s="28" t="s">
        <v>7789</v>
      </c>
      <c r="F2104" s="28" t="s">
        <v>900</v>
      </c>
      <c r="G2104" s="28" t="s">
        <v>7723</v>
      </c>
      <c r="H2104" s="28" t="s">
        <v>11016</v>
      </c>
      <c r="I2104" s="28" t="s">
        <v>8057</v>
      </c>
      <c r="J2104" s="28">
        <v>180</v>
      </c>
      <c r="K2104" s="35" t="s">
        <v>9431</v>
      </c>
      <c r="L2104" s="35" t="s">
        <v>13059</v>
      </c>
      <c r="M2104" s="30">
        <v>0.25006368942558799</v>
      </c>
      <c r="N2104" s="32" t="s">
        <v>16695</v>
      </c>
      <c r="O2104" s="28" t="s">
        <v>7774</v>
      </c>
      <c r="P2104" s="29">
        <v>0.46527777777777779</v>
      </c>
      <c r="Q2104" s="29">
        <v>0.47233796296296299</v>
      </c>
      <c r="R2104" s="28">
        <v>0</v>
      </c>
      <c r="S2104" s="30">
        <v>10.172222221666667</v>
      </c>
      <c r="T2104" s="32" t="s">
        <v>13060</v>
      </c>
      <c r="U2104" s="32" t="s">
        <v>13061</v>
      </c>
      <c r="V2104" s="30">
        <v>0.120405892756888</v>
      </c>
      <c r="W2104" s="28">
        <v>0</v>
      </c>
      <c r="X2104" s="28">
        <v>0</v>
      </c>
      <c r="Y2104" s="28" t="s">
        <v>14641</v>
      </c>
      <c r="Z2104" s="28" t="s">
        <v>16425</v>
      </c>
      <c r="AA2104" s="28">
        <v>1</v>
      </c>
      <c r="AB2104" s="28">
        <v>0</v>
      </c>
      <c r="AC2104" s="32">
        <f>Solution[[#This Row],[Old Stop]] +1</f>
        <v>181</v>
      </c>
      <c r="AD2104" s="32" t="str">
        <f>_xlfn.CONCAT(Solution[[#This Row],[Notes]],"_",Solution[[#This Row],[Week '#]],"_", _xlfn.SWITCH(Solution[[#This Row],[Column1]], "M", "Monday", "T", "Tuesday", "W", "Wednesday", "R", "Thursday", "H", "Thursday", "F", "Friday"))</f>
        <v>101_Week4_Thursday</v>
      </c>
      <c r="AE2104" s="32" t="str">
        <f>IF(LEN(Solution[[#This Row],[Available Delivery Days]]) =1, Solution[[#This Row],[Available Delivery Days]], IF(ISNUMBER(SEARCH(Solution[[#This Row],[New Delivery Day]], Solution[[#This Row],[Available Delivery Days]])), Solution[[#This Row],[New Delivery Day]], Solution[[#This Row],[Old Delivery Day]]))</f>
        <v>H</v>
      </c>
      <c r="AF2104" s="31">
        <v>61.323700000000002</v>
      </c>
      <c r="AG2104" s="31">
        <v>22.0275</v>
      </c>
      <c r="AH2104" s="28" t="s">
        <v>7832</v>
      </c>
      <c r="AI2104" s="28" t="s">
        <v>6014</v>
      </c>
      <c r="AJ2104" s="28" t="s">
        <v>7792</v>
      </c>
      <c r="AK2104" s="28" t="s">
        <v>7792</v>
      </c>
      <c r="AL2104" s="28" t="s">
        <v>7796</v>
      </c>
      <c r="AM2104" s="28">
        <f>_xlfn.XLOOKUP(Solution[[#This Row],[Cu_ID]],Master[cu_id],Master[Notes], "none")</f>
        <v>101</v>
      </c>
      <c r="AN2104" s="28">
        <v>0</v>
      </c>
    </row>
    <row r="2105" spans="1:40" x14ac:dyDescent="0.3">
      <c r="A2105" s="53" t="s">
        <v>13764</v>
      </c>
      <c r="B2105" s="37" t="s">
        <v>12574</v>
      </c>
      <c r="C2105" s="37" t="s">
        <v>7733</v>
      </c>
      <c r="D2105" s="28" t="s">
        <v>7717</v>
      </c>
      <c r="E2105" s="28" t="s">
        <v>11016</v>
      </c>
      <c r="F2105" s="28" t="s">
        <v>936</v>
      </c>
      <c r="G2105" s="28" t="s">
        <v>7764</v>
      </c>
      <c r="H2105" s="28" t="s">
        <v>7752</v>
      </c>
      <c r="I2105" s="28" t="s">
        <v>903</v>
      </c>
      <c r="J2105" s="28">
        <v>75</v>
      </c>
      <c r="K2105" s="35" t="s">
        <v>8780</v>
      </c>
      <c r="L2105" s="35" t="s">
        <v>13765</v>
      </c>
      <c r="M2105" s="30">
        <v>1.0747078713029601</v>
      </c>
      <c r="N2105" s="32" t="s">
        <v>15359</v>
      </c>
      <c r="O2105" s="28" t="s">
        <v>7756</v>
      </c>
      <c r="P2105" s="29">
        <v>0.33734953703703702</v>
      </c>
      <c r="Q2105" s="29">
        <v>0.35508101851851853</v>
      </c>
      <c r="R2105" s="28">
        <v>0</v>
      </c>
      <c r="S2105" s="30">
        <v>25.533333333333335</v>
      </c>
      <c r="T2105" s="32" t="s">
        <v>13766</v>
      </c>
      <c r="U2105" s="32" t="s">
        <v>13767</v>
      </c>
      <c r="V2105" s="30">
        <v>0.55280254451424804</v>
      </c>
      <c r="W2105" s="28">
        <v>0</v>
      </c>
      <c r="X2105" s="28">
        <v>0</v>
      </c>
      <c r="Y2105" s="28" t="s">
        <v>14629</v>
      </c>
      <c r="Z2105" s="28" t="s">
        <v>14911</v>
      </c>
      <c r="AA2105" s="28">
        <v>1</v>
      </c>
      <c r="AB2105" s="28">
        <v>0</v>
      </c>
      <c r="AC2105" s="32">
        <f>Solution[[#This Row],[Old Stop]] +1</f>
        <v>76</v>
      </c>
      <c r="AD2105" s="32" t="str">
        <f>_xlfn.CONCAT(Solution[[#This Row],[Notes]],"_",Solution[[#This Row],[Week '#]],"_", _xlfn.SWITCH(Solution[[#This Row],[Column1]], "M", "Monday", "T", "Tuesday", "W", "Wednesday", "R", "Thursday", "H", "Thursday", "F", "Friday"))</f>
        <v>105_Week2_Thursday</v>
      </c>
      <c r="AE2105" s="32" t="str">
        <f>IF(LEN(Solution[[#This Row],[Available Delivery Days]]) =1, Solution[[#This Row],[Available Delivery Days]], IF(ISNUMBER(SEARCH(Solution[[#This Row],[New Delivery Day]], Solution[[#This Row],[Available Delivery Days]])), Solution[[#This Row],[New Delivery Day]], Solution[[#This Row],[Old Delivery Day]]))</f>
        <v>R</v>
      </c>
      <c r="AF2105" s="31">
        <v>22.43</v>
      </c>
      <c r="AG2105" s="31">
        <v>22.43</v>
      </c>
      <c r="AH2105" s="28" t="s">
        <v>7832</v>
      </c>
      <c r="AI2105" s="28" t="s">
        <v>932</v>
      </c>
      <c r="AJ2105" s="28" t="s">
        <v>7792</v>
      </c>
      <c r="AK2105" s="28" t="s">
        <v>7792</v>
      </c>
      <c r="AL2105" s="28" t="s">
        <v>7797</v>
      </c>
      <c r="AM2105" s="28">
        <f>_xlfn.XLOOKUP(Solution[[#This Row],[Cu_ID]],Master[cu_id],Master[Notes], "none")</f>
        <v>105</v>
      </c>
      <c r="AN2105" s="28">
        <v>0</v>
      </c>
    </row>
    <row r="2106" spans="1:40" x14ac:dyDescent="0.3">
      <c r="A2106" s="53" t="s">
        <v>13764</v>
      </c>
      <c r="B2106" s="37" t="s">
        <v>12574</v>
      </c>
      <c r="C2106" s="37" t="s">
        <v>7733</v>
      </c>
      <c r="D2106" s="28" t="s">
        <v>7719</v>
      </c>
      <c r="E2106" s="28" t="s">
        <v>11016</v>
      </c>
      <c r="F2106" s="28" t="s">
        <v>936</v>
      </c>
      <c r="G2106" s="28" t="s">
        <v>7764</v>
      </c>
      <c r="H2106" s="28" t="s">
        <v>7752</v>
      </c>
      <c r="I2106" s="28" t="s">
        <v>903</v>
      </c>
      <c r="J2106" s="28">
        <v>75</v>
      </c>
      <c r="K2106" s="35" t="s">
        <v>8780</v>
      </c>
      <c r="L2106" s="35" t="s">
        <v>13765</v>
      </c>
      <c r="M2106" s="30">
        <v>1.0747078713029601</v>
      </c>
      <c r="N2106" s="32" t="s">
        <v>16712</v>
      </c>
      <c r="O2106" s="28" t="s">
        <v>7756</v>
      </c>
      <c r="P2106" s="29">
        <v>0.33734953703703702</v>
      </c>
      <c r="Q2106" s="29">
        <v>0.35508101851851853</v>
      </c>
      <c r="R2106" s="28">
        <v>0</v>
      </c>
      <c r="S2106" s="30">
        <v>25.533333333333335</v>
      </c>
      <c r="T2106" s="32" t="s">
        <v>13766</v>
      </c>
      <c r="U2106" s="32" t="s">
        <v>13767</v>
      </c>
      <c r="V2106" s="30">
        <v>0.55280254451424804</v>
      </c>
      <c r="W2106" s="28">
        <v>0</v>
      </c>
      <c r="X2106" s="28">
        <v>0</v>
      </c>
      <c r="Y2106" s="28" t="s">
        <v>14629</v>
      </c>
      <c r="Z2106" s="28" t="s">
        <v>16709</v>
      </c>
      <c r="AA2106" s="28">
        <v>1</v>
      </c>
      <c r="AB2106" s="28">
        <v>0</v>
      </c>
      <c r="AC2106" s="32">
        <f>Solution[[#This Row],[Old Stop]] +1</f>
        <v>76</v>
      </c>
      <c r="AD2106" s="32" t="str">
        <f>_xlfn.CONCAT(Solution[[#This Row],[Notes]],"_",Solution[[#This Row],[Week '#]],"_", _xlfn.SWITCH(Solution[[#This Row],[Column1]], "M", "Monday", "T", "Tuesday", "W", "Wednesday", "R", "Thursday", "H", "Thursday", "F", "Friday"))</f>
        <v>105_Week4_Thursday</v>
      </c>
      <c r="AE2106" s="32" t="str">
        <f>IF(LEN(Solution[[#This Row],[Available Delivery Days]]) =1, Solution[[#This Row],[Available Delivery Days]], IF(ISNUMBER(SEARCH(Solution[[#This Row],[New Delivery Day]], Solution[[#This Row],[Available Delivery Days]])), Solution[[#This Row],[New Delivery Day]], Solution[[#This Row],[Old Delivery Day]]))</f>
        <v>R</v>
      </c>
      <c r="AF2106" s="31">
        <v>22.43</v>
      </c>
      <c r="AG2106" s="31">
        <v>22.43</v>
      </c>
      <c r="AH2106" s="28" t="s">
        <v>7832</v>
      </c>
      <c r="AI2106" s="28" t="s">
        <v>932</v>
      </c>
      <c r="AJ2106" s="28" t="s">
        <v>7792</v>
      </c>
      <c r="AK2106" s="28" t="s">
        <v>7792</v>
      </c>
      <c r="AL2106" s="28" t="s">
        <v>7797</v>
      </c>
      <c r="AM2106" s="28">
        <f>_xlfn.XLOOKUP(Solution[[#This Row],[Cu_ID]],Master[cu_id],Master[Notes], "none")</f>
        <v>105</v>
      </c>
      <c r="AN2106" s="28">
        <v>0</v>
      </c>
    </row>
    <row r="2107" spans="1:40" x14ac:dyDescent="0.3">
      <c r="A2107" s="53" t="s">
        <v>13489</v>
      </c>
      <c r="B2107" s="37" t="s">
        <v>13490</v>
      </c>
      <c r="C2107" s="37" t="s">
        <v>7728</v>
      </c>
      <c r="D2107" s="28" t="s">
        <v>7716</v>
      </c>
      <c r="E2107" s="28" t="s">
        <v>7789</v>
      </c>
      <c r="F2107" s="28" t="s">
        <v>901</v>
      </c>
      <c r="G2107" s="28" t="s">
        <v>7782</v>
      </c>
      <c r="H2107" s="28" t="s">
        <v>7789</v>
      </c>
      <c r="I2107" s="28" t="s">
        <v>8057</v>
      </c>
      <c r="J2107" s="28">
        <v>400</v>
      </c>
      <c r="K2107" s="35" t="s">
        <v>8143</v>
      </c>
      <c r="L2107" s="35" t="s">
        <v>13491</v>
      </c>
      <c r="M2107" s="30">
        <v>0.98468734323978402</v>
      </c>
      <c r="N2107" s="32" t="s">
        <v>14615</v>
      </c>
      <c r="O2107" s="28" t="s">
        <v>7751</v>
      </c>
      <c r="P2107" s="29">
        <v>0.62498842592592596</v>
      </c>
      <c r="Q2107" s="29">
        <v>0.63009259259259254</v>
      </c>
      <c r="R2107" s="28">
        <v>1.60184364393353</v>
      </c>
      <c r="S2107" s="30">
        <v>7.3500000000000005</v>
      </c>
      <c r="T2107" s="32" t="s">
        <v>13492</v>
      </c>
      <c r="U2107" s="32" t="s">
        <v>13493</v>
      </c>
      <c r="V2107" s="30">
        <v>0.40788518662378698</v>
      </c>
      <c r="W2107" s="28">
        <v>0</v>
      </c>
      <c r="X2107" s="28">
        <v>0</v>
      </c>
      <c r="Y2107" s="28" t="s">
        <v>14550</v>
      </c>
      <c r="Z2107" s="28" t="s">
        <v>14551</v>
      </c>
      <c r="AA2107" s="28">
        <v>1</v>
      </c>
      <c r="AB2107" s="28">
        <v>0</v>
      </c>
      <c r="AC2107" s="32">
        <f>Solution[[#This Row],[Old Stop]] +1</f>
        <v>401</v>
      </c>
      <c r="AD2107" s="32" t="str">
        <f>_xlfn.CONCAT(Solution[[#This Row],[Notes]],"_",Solution[[#This Row],[Week '#]],"_", _xlfn.SWITCH(Solution[[#This Row],[Column1]], "M", "Monday", "T", "Tuesday", "W", "Wednesday", "R", "Thursday", "H", "Thursday", "F", "Friday"))</f>
        <v>101_Week1_Monday</v>
      </c>
      <c r="AE2107" s="32" t="str">
        <f>IF(LEN(Solution[[#This Row],[Available Delivery Days]]) =1, Solution[[#This Row],[Available Delivery Days]], IF(ISNUMBER(SEARCH(Solution[[#This Row],[New Delivery Day]], Solution[[#This Row],[Available Delivery Days]])), Solution[[#This Row],[New Delivery Day]], Solution[[#This Row],[Old Delivery Day]]))</f>
        <v>M</v>
      </c>
      <c r="AF2107" s="31">
        <v>39</v>
      </c>
      <c r="AG2107" s="31">
        <v>5.7462</v>
      </c>
      <c r="AH2107" s="28" t="s">
        <v>7832</v>
      </c>
      <c r="AI2107" s="28" t="s">
        <v>932</v>
      </c>
      <c r="AJ2107" s="28" t="s">
        <v>7793</v>
      </c>
      <c r="AK2107" s="28" t="s">
        <v>7792</v>
      </c>
      <c r="AL2107" s="28" t="s">
        <v>7797</v>
      </c>
      <c r="AM2107" s="28" t="str">
        <f>_xlfn.XLOOKUP(Solution[[#This Row],[Cu_ID]],Master[cu_id],Master[Notes], "none")</f>
        <v>101</v>
      </c>
      <c r="AN2107" s="28">
        <v>0</v>
      </c>
    </row>
    <row r="2108" spans="1:40" x14ac:dyDescent="0.3">
      <c r="A2108" s="53" t="s">
        <v>13489</v>
      </c>
      <c r="B2108" s="37" t="s">
        <v>13490</v>
      </c>
      <c r="C2108" s="37" t="s">
        <v>7728</v>
      </c>
      <c r="D2108" s="28" t="s">
        <v>7718</v>
      </c>
      <c r="E2108" s="28" t="s">
        <v>7789</v>
      </c>
      <c r="F2108" s="28" t="s">
        <v>901</v>
      </c>
      <c r="G2108" s="28" t="s">
        <v>7788</v>
      </c>
      <c r="H2108" s="28" t="s">
        <v>7789</v>
      </c>
      <c r="I2108" s="28" t="s">
        <v>8057</v>
      </c>
      <c r="J2108" s="28">
        <v>400</v>
      </c>
      <c r="K2108" s="35" t="s">
        <v>8143</v>
      </c>
      <c r="L2108" s="35" t="s">
        <v>13491</v>
      </c>
      <c r="M2108" s="30">
        <v>0.98468734323978402</v>
      </c>
      <c r="N2108" s="32" t="s">
        <v>15884</v>
      </c>
      <c r="O2108" s="28" t="s">
        <v>7751</v>
      </c>
      <c r="P2108" s="29">
        <v>0.625</v>
      </c>
      <c r="Q2108" s="29">
        <v>0.63010416666666669</v>
      </c>
      <c r="R2108" s="28">
        <v>58.2916658017784</v>
      </c>
      <c r="S2108" s="30">
        <v>7.3500000000000005</v>
      </c>
      <c r="T2108" s="32" t="s">
        <v>13492</v>
      </c>
      <c r="U2108" s="32" t="s">
        <v>13493</v>
      </c>
      <c r="V2108" s="30">
        <v>0.40788518662378698</v>
      </c>
      <c r="W2108" s="28">
        <v>0</v>
      </c>
      <c r="X2108" s="28">
        <v>0</v>
      </c>
      <c r="Y2108" s="28" t="s">
        <v>14550</v>
      </c>
      <c r="Z2108" s="28" t="s">
        <v>15850</v>
      </c>
      <c r="AA2108" s="28">
        <v>1</v>
      </c>
      <c r="AB2108" s="28">
        <v>0</v>
      </c>
      <c r="AC2108" s="32">
        <f>Solution[[#This Row],[Old Stop]] +1</f>
        <v>401</v>
      </c>
      <c r="AD2108" s="32" t="str">
        <f>_xlfn.CONCAT(Solution[[#This Row],[Notes]],"_",Solution[[#This Row],[Week '#]],"_", _xlfn.SWITCH(Solution[[#This Row],[Column1]], "M", "Monday", "T", "Tuesday", "W", "Wednesday", "R", "Thursday", "H", "Thursday", "F", "Friday"))</f>
        <v>101_Week3_Monday</v>
      </c>
      <c r="AE2108" s="32" t="str">
        <f>IF(LEN(Solution[[#This Row],[Available Delivery Days]]) =1, Solution[[#This Row],[Available Delivery Days]], IF(ISNUMBER(SEARCH(Solution[[#This Row],[New Delivery Day]], Solution[[#This Row],[Available Delivery Days]])), Solution[[#This Row],[New Delivery Day]], Solution[[#This Row],[Old Delivery Day]]))</f>
        <v>M</v>
      </c>
      <c r="AF2108" s="31">
        <v>39</v>
      </c>
      <c r="AG2108" s="31">
        <v>5.7462</v>
      </c>
      <c r="AH2108" s="28" t="s">
        <v>7832</v>
      </c>
      <c r="AI2108" s="28" t="s">
        <v>932</v>
      </c>
      <c r="AJ2108" s="28" t="s">
        <v>7793</v>
      </c>
      <c r="AK2108" s="28" t="s">
        <v>7792</v>
      </c>
      <c r="AL2108" s="28" t="s">
        <v>7797</v>
      </c>
      <c r="AM2108" s="28" t="str">
        <f>_xlfn.XLOOKUP(Solution[[#This Row],[Cu_ID]],Master[cu_id],Master[Notes], "none")</f>
        <v>101</v>
      </c>
      <c r="AN2108" s="28">
        <v>0</v>
      </c>
    </row>
    <row r="2109" spans="1:40" x14ac:dyDescent="0.3">
      <c r="A2109" s="53" t="s">
        <v>11355</v>
      </c>
      <c r="B2109" s="37" t="s">
        <v>11356</v>
      </c>
      <c r="C2109" s="37" t="s">
        <v>7728</v>
      </c>
      <c r="D2109" s="28" t="s">
        <v>7716</v>
      </c>
      <c r="E2109" s="28" t="s">
        <v>7752</v>
      </c>
      <c r="F2109" s="28" t="s">
        <v>901</v>
      </c>
      <c r="G2109" s="28" t="s">
        <v>7768</v>
      </c>
      <c r="H2109" s="28" t="s">
        <v>7789</v>
      </c>
      <c r="I2109" s="28" t="s">
        <v>901</v>
      </c>
      <c r="J2109" s="28">
        <v>0</v>
      </c>
      <c r="K2109" s="35" t="s">
        <v>7851</v>
      </c>
      <c r="L2109" s="35" t="s">
        <v>11357</v>
      </c>
      <c r="M2109" s="30">
        <v>1.5030194371938701</v>
      </c>
      <c r="N2109" s="32" t="s">
        <v>14903</v>
      </c>
      <c r="O2109" s="28" t="s">
        <v>7774</v>
      </c>
      <c r="P2109" s="29">
        <v>0.38171296296296298</v>
      </c>
      <c r="Q2109" s="29">
        <v>0.3865277777777778</v>
      </c>
      <c r="R2109" s="28">
        <v>0</v>
      </c>
      <c r="S2109" s="30">
        <v>6.9333333333333336</v>
      </c>
      <c r="T2109" s="32" t="s">
        <v>11358</v>
      </c>
      <c r="U2109" s="32" t="s">
        <v>11359</v>
      </c>
      <c r="V2109" s="30">
        <v>0.43647152172770298</v>
      </c>
      <c r="W2109" s="28">
        <v>13</v>
      </c>
      <c r="X2109" s="28">
        <v>0.25</v>
      </c>
      <c r="Y2109" s="28" t="s">
        <v>14635</v>
      </c>
      <c r="Z2109" s="28" t="s">
        <v>14636</v>
      </c>
      <c r="AA2109" s="28">
        <v>1</v>
      </c>
      <c r="AB2109" s="28">
        <v>27</v>
      </c>
      <c r="AC2109" s="32">
        <f>Solution[[#This Row],[Old Stop]] +1</f>
        <v>1</v>
      </c>
      <c r="AD2109" s="32" t="str">
        <f>_xlfn.CONCAT(Solution[[#This Row],[Notes]],"_",Solution[[#This Row],[Week '#]],"_", _xlfn.SWITCH(Solution[[#This Row],[Column1]], "M", "Monday", "T", "Tuesday", "W", "Wednesday", "R", "Thursday", "H", "Thursday", "F", "Friday"))</f>
        <v>103_Week1_Monday</v>
      </c>
      <c r="AE2109" s="32" t="str">
        <f>IF(LEN(Solution[[#This Row],[Available Delivery Days]]) =1, Solution[[#This Row],[Available Delivery Days]], IF(ISNUMBER(SEARCH(Solution[[#This Row],[New Delivery Day]], Solution[[#This Row],[Available Delivery Days]])), Solution[[#This Row],[New Delivery Day]], Solution[[#This Row],[Old Delivery Day]]))</f>
        <v>M</v>
      </c>
      <c r="AF2109" s="31">
        <v>52.58</v>
      </c>
      <c r="AG2109" s="31">
        <v>52.58</v>
      </c>
      <c r="AH2109" s="28" t="s">
        <v>7832</v>
      </c>
      <c r="AI2109" s="28" t="s">
        <v>932</v>
      </c>
      <c r="AJ2109" s="28" t="s">
        <v>7792</v>
      </c>
      <c r="AK2109" s="28" t="s">
        <v>7793</v>
      </c>
      <c r="AL2109" s="28" t="s">
        <v>7797</v>
      </c>
      <c r="AM2109" s="28">
        <f>_xlfn.XLOOKUP(Solution[[#This Row],[Cu_ID]],Master[cu_id],Master[Notes], "none")</f>
        <v>103</v>
      </c>
      <c r="AN2109" s="28">
        <v>27</v>
      </c>
    </row>
    <row r="2110" spans="1:40" x14ac:dyDescent="0.3">
      <c r="A2110" s="53" t="s">
        <v>11355</v>
      </c>
      <c r="B2110" s="37" t="s">
        <v>11356</v>
      </c>
      <c r="C2110" s="37" t="s">
        <v>7728</v>
      </c>
      <c r="D2110" s="28" t="s">
        <v>7717</v>
      </c>
      <c r="E2110" s="28" t="s">
        <v>7752</v>
      </c>
      <c r="F2110" s="28" t="s">
        <v>901</v>
      </c>
      <c r="G2110" s="28" t="s">
        <v>7754</v>
      </c>
      <c r="H2110" s="28" t="s">
        <v>7789</v>
      </c>
      <c r="I2110" s="28" t="s">
        <v>901</v>
      </c>
      <c r="J2110" s="28">
        <v>0</v>
      </c>
      <c r="K2110" s="35" t="s">
        <v>7851</v>
      </c>
      <c r="L2110" s="35" t="s">
        <v>11357</v>
      </c>
      <c r="M2110" s="30">
        <v>1.3060927670449001</v>
      </c>
      <c r="N2110" s="32" t="s">
        <v>15649</v>
      </c>
      <c r="O2110" s="28" t="s">
        <v>7774</v>
      </c>
      <c r="P2110" s="29">
        <v>0.40734953703703702</v>
      </c>
      <c r="Q2110" s="29">
        <v>0.41216435185185185</v>
      </c>
      <c r="R2110" s="28">
        <v>0</v>
      </c>
      <c r="S2110" s="30">
        <v>6.9333333333333336</v>
      </c>
      <c r="T2110" s="32" t="s">
        <v>11358</v>
      </c>
      <c r="U2110" s="32" t="s">
        <v>11359</v>
      </c>
      <c r="V2110" s="30">
        <v>0.338163771356501</v>
      </c>
      <c r="W2110" s="28">
        <v>13</v>
      </c>
      <c r="X2110" s="28">
        <v>0.25</v>
      </c>
      <c r="Y2110" s="28" t="s">
        <v>14635</v>
      </c>
      <c r="Z2110" s="28" t="s">
        <v>15453</v>
      </c>
      <c r="AA2110" s="28">
        <v>1</v>
      </c>
      <c r="AB2110" s="28">
        <v>27</v>
      </c>
      <c r="AC2110" s="32">
        <f>Solution[[#This Row],[Old Stop]] +1</f>
        <v>1</v>
      </c>
      <c r="AD2110" s="32" t="str">
        <f>_xlfn.CONCAT(Solution[[#This Row],[Notes]],"_",Solution[[#This Row],[Week '#]],"_", _xlfn.SWITCH(Solution[[#This Row],[Column1]], "M", "Monday", "T", "Tuesday", "W", "Wednesday", "R", "Thursday", "H", "Thursday", "F", "Friday"))</f>
        <v>103_Week2_Monday</v>
      </c>
      <c r="AE2110" s="32" t="str">
        <f>IF(LEN(Solution[[#This Row],[Available Delivery Days]]) =1, Solution[[#This Row],[Available Delivery Days]], IF(ISNUMBER(SEARCH(Solution[[#This Row],[New Delivery Day]], Solution[[#This Row],[Available Delivery Days]])), Solution[[#This Row],[New Delivery Day]], Solution[[#This Row],[Old Delivery Day]]))</f>
        <v>M</v>
      </c>
      <c r="AF2110" s="31">
        <v>52.58</v>
      </c>
      <c r="AG2110" s="31">
        <v>52.58</v>
      </c>
      <c r="AH2110" s="28" t="s">
        <v>7832</v>
      </c>
      <c r="AI2110" s="28" t="s">
        <v>932</v>
      </c>
      <c r="AJ2110" s="28" t="s">
        <v>7792</v>
      </c>
      <c r="AK2110" s="28" t="s">
        <v>7793</v>
      </c>
      <c r="AL2110" s="28" t="s">
        <v>7797</v>
      </c>
      <c r="AM2110" s="28">
        <f>_xlfn.XLOOKUP(Solution[[#This Row],[Cu_ID]],Master[cu_id],Master[Notes], "none")</f>
        <v>103</v>
      </c>
      <c r="AN2110" s="28">
        <v>27</v>
      </c>
    </row>
    <row r="2111" spans="1:40" x14ac:dyDescent="0.3">
      <c r="A2111" s="53" t="s">
        <v>11355</v>
      </c>
      <c r="B2111" s="37" t="s">
        <v>11356</v>
      </c>
      <c r="C2111" s="37" t="s">
        <v>7728</v>
      </c>
      <c r="D2111" s="28" t="s">
        <v>7718</v>
      </c>
      <c r="E2111" s="28" t="s">
        <v>7752</v>
      </c>
      <c r="F2111" s="28" t="s">
        <v>901</v>
      </c>
      <c r="G2111" s="28" t="s">
        <v>7773</v>
      </c>
      <c r="H2111" s="28" t="s">
        <v>7789</v>
      </c>
      <c r="I2111" s="28" t="s">
        <v>901</v>
      </c>
      <c r="J2111" s="28">
        <v>0</v>
      </c>
      <c r="K2111" s="35" t="s">
        <v>7851</v>
      </c>
      <c r="L2111" s="35" t="s">
        <v>11357</v>
      </c>
      <c r="M2111" s="30">
        <v>2.28080457448959</v>
      </c>
      <c r="N2111" s="32" t="s">
        <v>15854</v>
      </c>
      <c r="O2111" s="28" t="s">
        <v>7774</v>
      </c>
      <c r="P2111" s="29">
        <v>0.35423611111111108</v>
      </c>
      <c r="Q2111" s="29">
        <v>0.35905092592592591</v>
      </c>
      <c r="R2111" s="28">
        <v>0</v>
      </c>
      <c r="S2111" s="30">
        <v>6.9333333333333336</v>
      </c>
      <c r="T2111" s="32" t="s">
        <v>11358</v>
      </c>
      <c r="U2111" s="32" t="s">
        <v>11359</v>
      </c>
      <c r="V2111" s="30">
        <v>0.61949607701454301</v>
      </c>
      <c r="W2111" s="28">
        <v>13</v>
      </c>
      <c r="X2111" s="28">
        <v>0.25</v>
      </c>
      <c r="Y2111" s="28" t="s">
        <v>14635</v>
      </c>
      <c r="Z2111" s="28" t="s">
        <v>15840</v>
      </c>
      <c r="AA2111" s="28">
        <v>1</v>
      </c>
      <c r="AB2111" s="28">
        <v>27</v>
      </c>
      <c r="AC2111" s="32">
        <f>Solution[[#This Row],[Old Stop]] +1</f>
        <v>1</v>
      </c>
      <c r="AD2111" s="32" t="str">
        <f>_xlfn.CONCAT(Solution[[#This Row],[Notes]],"_",Solution[[#This Row],[Week '#]],"_", _xlfn.SWITCH(Solution[[#This Row],[Column1]], "M", "Monday", "T", "Tuesday", "W", "Wednesday", "R", "Thursday", "H", "Thursday", "F", "Friday"))</f>
        <v>103_Week3_Monday</v>
      </c>
      <c r="AE2111" s="32" t="str">
        <f>IF(LEN(Solution[[#This Row],[Available Delivery Days]]) =1, Solution[[#This Row],[Available Delivery Days]], IF(ISNUMBER(SEARCH(Solution[[#This Row],[New Delivery Day]], Solution[[#This Row],[Available Delivery Days]])), Solution[[#This Row],[New Delivery Day]], Solution[[#This Row],[Old Delivery Day]]))</f>
        <v>M</v>
      </c>
      <c r="AF2111" s="31">
        <v>52.58</v>
      </c>
      <c r="AG2111" s="31">
        <v>52.58</v>
      </c>
      <c r="AH2111" s="28" t="s">
        <v>7832</v>
      </c>
      <c r="AI2111" s="28" t="s">
        <v>932</v>
      </c>
      <c r="AJ2111" s="28" t="s">
        <v>7792</v>
      </c>
      <c r="AK2111" s="28" t="s">
        <v>7793</v>
      </c>
      <c r="AL2111" s="28" t="s">
        <v>7797</v>
      </c>
      <c r="AM2111" s="28">
        <f>_xlfn.XLOOKUP(Solution[[#This Row],[Cu_ID]],Master[cu_id],Master[Notes], "none")</f>
        <v>103</v>
      </c>
      <c r="AN2111" s="28">
        <v>27</v>
      </c>
    </row>
    <row r="2112" spans="1:40" x14ac:dyDescent="0.3">
      <c r="A2112" s="53" t="s">
        <v>11355</v>
      </c>
      <c r="B2112" s="37" t="s">
        <v>11356</v>
      </c>
      <c r="C2112" s="37" t="s">
        <v>7728</v>
      </c>
      <c r="D2112" s="28" t="s">
        <v>7719</v>
      </c>
      <c r="E2112" s="28" t="s">
        <v>7752</v>
      </c>
      <c r="F2112" s="28" t="s">
        <v>901</v>
      </c>
      <c r="G2112" s="28" t="s">
        <v>7763</v>
      </c>
      <c r="H2112" s="28" t="s">
        <v>7789</v>
      </c>
      <c r="I2112" s="28" t="s">
        <v>901</v>
      </c>
      <c r="J2112" s="28">
        <v>0</v>
      </c>
      <c r="K2112" s="35" t="s">
        <v>7851</v>
      </c>
      <c r="L2112" s="35" t="s">
        <v>11357</v>
      </c>
      <c r="M2112" s="30">
        <v>1.9302827622741501</v>
      </c>
      <c r="N2112" s="32" t="s">
        <v>16461</v>
      </c>
      <c r="O2112" s="28" t="s">
        <v>7774</v>
      </c>
      <c r="P2112" s="29">
        <v>0.40461805555555558</v>
      </c>
      <c r="Q2112" s="29">
        <v>0.40943287037037035</v>
      </c>
      <c r="R2112" s="28">
        <v>0</v>
      </c>
      <c r="S2112" s="30">
        <v>6.9333333333333336</v>
      </c>
      <c r="T2112" s="32" t="s">
        <v>11358</v>
      </c>
      <c r="U2112" s="32" t="s">
        <v>11359</v>
      </c>
      <c r="V2112" s="30">
        <v>0.66051776889129998</v>
      </c>
      <c r="W2112" s="28">
        <v>13</v>
      </c>
      <c r="X2112" s="28">
        <v>0.25</v>
      </c>
      <c r="Y2112" s="28" t="s">
        <v>14635</v>
      </c>
      <c r="Z2112" s="28" t="s">
        <v>16451</v>
      </c>
      <c r="AA2112" s="28">
        <v>1</v>
      </c>
      <c r="AB2112" s="28">
        <v>27</v>
      </c>
      <c r="AC2112" s="32">
        <f>Solution[[#This Row],[Old Stop]] +1</f>
        <v>1</v>
      </c>
      <c r="AD2112" s="32" t="str">
        <f>_xlfn.CONCAT(Solution[[#This Row],[Notes]],"_",Solution[[#This Row],[Week '#]],"_", _xlfn.SWITCH(Solution[[#This Row],[Column1]], "M", "Monday", "T", "Tuesday", "W", "Wednesday", "R", "Thursday", "H", "Thursday", "F", "Friday"))</f>
        <v>103_Week4_Monday</v>
      </c>
      <c r="AE2112" s="32" t="str">
        <f>IF(LEN(Solution[[#This Row],[Available Delivery Days]]) =1, Solution[[#This Row],[Available Delivery Days]], IF(ISNUMBER(SEARCH(Solution[[#This Row],[New Delivery Day]], Solution[[#This Row],[Available Delivery Days]])), Solution[[#This Row],[New Delivery Day]], Solution[[#This Row],[Old Delivery Day]]))</f>
        <v>M</v>
      </c>
      <c r="AF2112" s="31">
        <v>52.58</v>
      </c>
      <c r="AG2112" s="31">
        <v>52.58</v>
      </c>
      <c r="AH2112" s="28" t="s">
        <v>7832</v>
      </c>
      <c r="AI2112" s="28" t="s">
        <v>932</v>
      </c>
      <c r="AJ2112" s="28" t="s">
        <v>7792</v>
      </c>
      <c r="AK2112" s="28" t="s">
        <v>7793</v>
      </c>
      <c r="AL2112" s="28" t="s">
        <v>7797</v>
      </c>
      <c r="AM2112" s="28">
        <f>_xlfn.XLOOKUP(Solution[[#This Row],[Cu_ID]],Master[cu_id],Master[Notes], "none")</f>
        <v>103</v>
      </c>
      <c r="AN2112" s="28">
        <v>27</v>
      </c>
    </row>
    <row r="2113" spans="1:40" x14ac:dyDescent="0.3">
      <c r="A2113" s="53" t="s">
        <v>13412</v>
      </c>
      <c r="B2113" s="37" t="s">
        <v>13413</v>
      </c>
      <c r="C2113" s="37" t="s">
        <v>7728</v>
      </c>
      <c r="D2113" s="28" t="s">
        <v>7718</v>
      </c>
      <c r="E2113" s="28" t="s">
        <v>7734</v>
      </c>
      <c r="F2113" s="28" t="s">
        <v>900</v>
      </c>
      <c r="G2113" s="28" t="s">
        <v>7812</v>
      </c>
      <c r="H2113" s="28" t="s">
        <v>7734</v>
      </c>
      <c r="I2113" s="28" t="s">
        <v>900</v>
      </c>
      <c r="J2113" s="28">
        <v>110</v>
      </c>
      <c r="K2113" s="35" t="s">
        <v>8397</v>
      </c>
      <c r="L2113" s="35" t="s">
        <v>13414</v>
      </c>
      <c r="M2113" s="30">
        <v>87.727569662034497</v>
      </c>
      <c r="N2113" s="32" t="s">
        <v>15817</v>
      </c>
      <c r="O2113" s="28" t="s">
        <v>7722</v>
      </c>
      <c r="P2113" s="29">
        <v>0.62783564814814818</v>
      </c>
      <c r="Q2113" s="29">
        <v>0.6345601851851852</v>
      </c>
      <c r="R2113" s="28">
        <v>0</v>
      </c>
      <c r="S2113" s="30">
        <v>9.683574621414877</v>
      </c>
      <c r="T2113" s="32" t="s">
        <v>13415</v>
      </c>
      <c r="U2113" s="32" t="s">
        <v>13416</v>
      </c>
      <c r="V2113" s="30">
        <v>86.541271435726003</v>
      </c>
      <c r="W2113" s="28">
        <v>0</v>
      </c>
      <c r="X2113" s="28">
        <v>0</v>
      </c>
      <c r="Y2113" s="28" t="s">
        <v>14645</v>
      </c>
      <c r="Z2113" s="28" t="s">
        <v>15752</v>
      </c>
      <c r="AA2113" s="28">
        <v>1</v>
      </c>
      <c r="AB2113" s="28">
        <v>0</v>
      </c>
      <c r="AC2113" s="32">
        <f>Solution[[#This Row],[Old Stop]] +1</f>
        <v>111</v>
      </c>
      <c r="AD2113" s="32" t="str">
        <f>_xlfn.CONCAT(Solution[[#This Row],[Notes]],"_",Solution[[#This Row],[Week '#]],"_", _xlfn.SWITCH(Solution[[#This Row],[Column1]], "M", "Monday", "T", "Tuesday", "W", "Wednesday", "R", "Thursday", "H", "Thursday", "F", "Friday"))</f>
        <v>102_Week3_Wednesday</v>
      </c>
      <c r="AE2113" s="32" t="str">
        <f>IF(LEN(Solution[[#This Row],[Available Delivery Days]]) =1, Solution[[#This Row],[Available Delivery Days]], IF(ISNUMBER(SEARCH(Solution[[#This Row],[New Delivery Day]], Solution[[#This Row],[Available Delivery Days]])), Solution[[#This Row],[New Delivery Day]], Solution[[#This Row],[Old Delivery Day]]))</f>
        <v>W</v>
      </c>
      <c r="AF2113" s="31">
        <v>10.154999999999999</v>
      </c>
      <c r="AG2113" s="31">
        <v>9.86</v>
      </c>
      <c r="AH2113" s="28" t="s">
        <v>7832</v>
      </c>
      <c r="AI2113" s="28" t="s">
        <v>932</v>
      </c>
      <c r="AJ2113" s="28" t="s">
        <v>7793</v>
      </c>
      <c r="AK2113" s="28" t="s">
        <v>7793</v>
      </c>
      <c r="AL2113" s="28" t="s">
        <v>7797</v>
      </c>
      <c r="AM2113" s="28">
        <f>_xlfn.XLOOKUP(Solution[[#This Row],[Cu_ID]],Master[cu_id],Master[Notes], "none")</f>
        <v>102</v>
      </c>
      <c r="AN2113" s="28"/>
    </row>
    <row r="2114" spans="1:40" x14ac:dyDescent="0.3">
      <c r="A2114" s="53" t="s">
        <v>13035</v>
      </c>
      <c r="B2114" s="37" t="s">
        <v>13036</v>
      </c>
      <c r="C2114" s="37" t="s">
        <v>7728</v>
      </c>
      <c r="D2114" s="28" t="s">
        <v>7716</v>
      </c>
      <c r="E2114" s="28" t="s">
        <v>7789</v>
      </c>
      <c r="F2114" s="28" t="s">
        <v>903</v>
      </c>
      <c r="G2114" s="28" t="s">
        <v>7733</v>
      </c>
      <c r="H2114" s="28" t="s">
        <v>7789</v>
      </c>
      <c r="I2114" s="28" t="s">
        <v>903</v>
      </c>
      <c r="J2114" s="28">
        <v>263</v>
      </c>
      <c r="K2114" s="35" t="s">
        <v>7971</v>
      </c>
      <c r="L2114" s="35" t="s">
        <v>13037</v>
      </c>
      <c r="M2114" s="30">
        <v>8.1225643008947408</v>
      </c>
      <c r="N2114" s="32" t="s">
        <v>14655</v>
      </c>
      <c r="O2114" s="28" t="s">
        <v>7774</v>
      </c>
      <c r="P2114" s="29">
        <v>0.33333333333333331</v>
      </c>
      <c r="Q2114" s="29">
        <v>0.34005787037037039</v>
      </c>
      <c r="R2114" s="28">
        <v>74.536412715911894</v>
      </c>
      <c r="S2114" s="30">
        <v>9.683574621414877</v>
      </c>
      <c r="T2114" s="32" t="s">
        <v>13038</v>
      </c>
      <c r="U2114" s="32" t="s">
        <v>13039</v>
      </c>
      <c r="V2114" s="30">
        <v>5.9247657203504298</v>
      </c>
      <c r="W2114" s="28">
        <v>0</v>
      </c>
      <c r="X2114" s="28">
        <v>0</v>
      </c>
      <c r="Y2114" s="28" t="s">
        <v>14639</v>
      </c>
      <c r="Z2114" s="28" t="s">
        <v>14640</v>
      </c>
      <c r="AA2114" s="28">
        <v>1</v>
      </c>
      <c r="AB2114" s="28">
        <v>0</v>
      </c>
      <c r="AC2114" s="32">
        <f>Solution[[#This Row],[Old Stop]] +1</f>
        <v>264</v>
      </c>
      <c r="AD2114" s="32" t="str">
        <f>_xlfn.CONCAT(Solution[[#This Row],[Notes]],"_",Solution[[#This Row],[Week '#]],"_", _xlfn.SWITCH(Solution[[#This Row],[Column1]], "M", "Monday", "T", "Tuesday", "W", "Wednesday", "R", "Thursday", "H", "Thursday", "F", "Friday"))</f>
        <v>101_Week1_Tuesday</v>
      </c>
      <c r="AE2114" s="32" t="str">
        <f>IF(LEN(Solution[[#This Row],[Available Delivery Days]]) =1, Solution[[#This Row],[Available Delivery Days]], IF(ISNUMBER(SEARCH(Solution[[#This Row],[New Delivery Day]], Solution[[#This Row],[Available Delivery Days]])), Solution[[#This Row],[New Delivery Day]], Solution[[#This Row],[Old Delivery Day]]))</f>
        <v>T</v>
      </c>
      <c r="AF2114" s="31">
        <v>89.738699999999994</v>
      </c>
      <c r="AG2114" s="31">
        <v>0</v>
      </c>
      <c r="AH2114" s="28" t="s">
        <v>7832</v>
      </c>
      <c r="AI2114" s="28" t="s">
        <v>932</v>
      </c>
      <c r="AJ2114" s="28" t="s">
        <v>7793</v>
      </c>
      <c r="AK2114" s="28" t="s">
        <v>7793</v>
      </c>
      <c r="AL2114" s="28" t="s">
        <v>7797</v>
      </c>
      <c r="AM2114" s="28">
        <f>_xlfn.XLOOKUP(Solution[[#This Row],[Cu_ID]],Master[cu_id],Master[Notes], "none")</f>
        <v>101</v>
      </c>
      <c r="AN2114" s="28"/>
    </row>
    <row r="2115" spans="1:40" x14ac:dyDescent="0.3">
      <c r="A2115" s="53" t="s">
        <v>13035</v>
      </c>
      <c r="B2115" s="37" t="s">
        <v>13036</v>
      </c>
      <c r="C2115" s="37" t="s">
        <v>7728</v>
      </c>
      <c r="D2115" s="28" t="s">
        <v>7717</v>
      </c>
      <c r="E2115" s="28" t="s">
        <v>7789</v>
      </c>
      <c r="F2115" s="28" t="s">
        <v>903</v>
      </c>
      <c r="G2115" s="28" t="s">
        <v>7722</v>
      </c>
      <c r="H2115" s="28" t="s">
        <v>7789</v>
      </c>
      <c r="I2115" s="28" t="s">
        <v>903</v>
      </c>
      <c r="J2115" s="28">
        <v>263</v>
      </c>
      <c r="K2115" s="35" t="s">
        <v>7971</v>
      </c>
      <c r="L2115" s="35" t="s">
        <v>13037</v>
      </c>
      <c r="M2115" s="30">
        <v>0.84110606648027897</v>
      </c>
      <c r="N2115" s="32" t="s">
        <v>15665</v>
      </c>
      <c r="O2115" s="28" t="s">
        <v>7774</v>
      </c>
      <c r="P2115" s="29">
        <v>0.34471064814814817</v>
      </c>
      <c r="Q2115" s="29">
        <v>0.35143518518518518</v>
      </c>
      <c r="R2115" s="28">
        <v>0</v>
      </c>
      <c r="S2115" s="30">
        <v>9.683574621414877</v>
      </c>
      <c r="T2115" s="32" t="s">
        <v>13038</v>
      </c>
      <c r="U2115" s="32" t="s">
        <v>13039</v>
      </c>
      <c r="V2115" s="30">
        <v>0.50614207950073398</v>
      </c>
      <c r="W2115" s="28">
        <v>0</v>
      </c>
      <c r="X2115" s="28">
        <v>0</v>
      </c>
      <c r="Y2115" s="28" t="s">
        <v>14639</v>
      </c>
      <c r="Z2115" s="28" t="s">
        <v>15543</v>
      </c>
      <c r="AA2115" s="28">
        <v>1</v>
      </c>
      <c r="AB2115" s="28">
        <v>0</v>
      </c>
      <c r="AC2115" s="32">
        <f>Solution[[#This Row],[Old Stop]] +1</f>
        <v>264</v>
      </c>
      <c r="AD2115" s="32" t="str">
        <f>_xlfn.CONCAT(Solution[[#This Row],[Notes]],"_",Solution[[#This Row],[Week '#]],"_", _xlfn.SWITCH(Solution[[#This Row],[Column1]], "M", "Monday", "T", "Tuesday", "W", "Wednesday", "R", "Thursday", "H", "Thursday", "F", "Friday"))</f>
        <v>101_Week2_Tuesday</v>
      </c>
      <c r="AE2115" s="32" t="str">
        <f>IF(LEN(Solution[[#This Row],[Available Delivery Days]]) =1, Solution[[#This Row],[Available Delivery Days]], IF(ISNUMBER(SEARCH(Solution[[#This Row],[New Delivery Day]], Solution[[#This Row],[Available Delivery Days]])), Solution[[#This Row],[New Delivery Day]], Solution[[#This Row],[Old Delivery Day]]))</f>
        <v>T</v>
      </c>
      <c r="AF2115" s="31">
        <v>89.738699999999994</v>
      </c>
      <c r="AG2115" s="31">
        <v>0</v>
      </c>
      <c r="AH2115" s="28" t="s">
        <v>7832</v>
      </c>
      <c r="AI2115" s="28" t="s">
        <v>932</v>
      </c>
      <c r="AJ2115" s="28" t="s">
        <v>7793</v>
      </c>
      <c r="AK2115" s="28" t="s">
        <v>7793</v>
      </c>
      <c r="AL2115" s="28" t="s">
        <v>7797</v>
      </c>
      <c r="AM2115" s="28">
        <f>_xlfn.XLOOKUP(Solution[[#This Row],[Cu_ID]],Master[cu_id],Master[Notes], "none")</f>
        <v>101</v>
      </c>
      <c r="AN2115" s="28"/>
    </row>
    <row r="2116" spans="1:40" x14ac:dyDescent="0.3">
      <c r="A2116" s="53" t="s">
        <v>13035</v>
      </c>
      <c r="B2116" s="37" t="s">
        <v>13036</v>
      </c>
      <c r="C2116" s="37" t="s">
        <v>7728</v>
      </c>
      <c r="D2116" s="28" t="s">
        <v>7718</v>
      </c>
      <c r="E2116" s="28" t="s">
        <v>7789</v>
      </c>
      <c r="F2116" s="28" t="s">
        <v>903</v>
      </c>
      <c r="G2116" s="28" t="s">
        <v>7722</v>
      </c>
      <c r="H2116" s="28" t="s">
        <v>7789</v>
      </c>
      <c r="I2116" s="28" t="s">
        <v>903</v>
      </c>
      <c r="J2116" s="28">
        <v>263</v>
      </c>
      <c r="K2116" s="35" t="s">
        <v>7971</v>
      </c>
      <c r="L2116" s="35" t="s">
        <v>13037</v>
      </c>
      <c r="M2116" s="30">
        <v>1.5172166731208601</v>
      </c>
      <c r="N2116" s="32" t="s">
        <v>15908</v>
      </c>
      <c r="O2116" s="28" t="s">
        <v>7774</v>
      </c>
      <c r="P2116" s="29">
        <v>0.33511574074074074</v>
      </c>
      <c r="Q2116" s="29">
        <v>0.34184027777777776</v>
      </c>
      <c r="R2116" s="28">
        <v>0</v>
      </c>
      <c r="S2116" s="30">
        <v>9.683574621414877</v>
      </c>
      <c r="T2116" s="32" t="s">
        <v>13038</v>
      </c>
      <c r="U2116" s="32" t="s">
        <v>13039</v>
      </c>
      <c r="V2116" s="30">
        <v>0.90528673712675301</v>
      </c>
      <c r="W2116" s="28">
        <v>0</v>
      </c>
      <c r="X2116" s="28">
        <v>0</v>
      </c>
      <c r="Y2116" s="28" t="s">
        <v>14639</v>
      </c>
      <c r="Z2116" s="28" t="s">
        <v>15838</v>
      </c>
      <c r="AA2116" s="28">
        <v>1</v>
      </c>
      <c r="AB2116" s="28">
        <v>0</v>
      </c>
      <c r="AC2116" s="32">
        <f>Solution[[#This Row],[Old Stop]] +1</f>
        <v>264</v>
      </c>
      <c r="AD2116" s="32" t="str">
        <f>_xlfn.CONCAT(Solution[[#This Row],[Notes]],"_",Solution[[#This Row],[Week '#]],"_", _xlfn.SWITCH(Solution[[#This Row],[Column1]], "M", "Monday", "T", "Tuesday", "W", "Wednesday", "R", "Thursday", "H", "Thursday", "F", "Friday"))</f>
        <v>101_Week3_Tuesday</v>
      </c>
      <c r="AE2116" s="32" t="str">
        <f>IF(LEN(Solution[[#This Row],[Available Delivery Days]]) =1, Solution[[#This Row],[Available Delivery Days]], IF(ISNUMBER(SEARCH(Solution[[#This Row],[New Delivery Day]], Solution[[#This Row],[Available Delivery Days]])), Solution[[#This Row],[New Delivery Day]], Solution[[#This Row],[Old Delivery Day]]))</f>
        <v>T</v>
      </c>
      <c r="AF2116" s="31">
        <v>89.738699999999994</v>
      </c>
      <c r="AG2116" s="31">
        <v>0</v>
      </c>
      <c r="AH2116" s="28" t="s">
        <v>7832</v>
      </c>
      <c r="AI2116" s="28" t="s">
        <v>932</v>
      </c>
      <c r="AJ2116" s="28" t="s">
        <v>7793</v>
      </c>
      <c r="AK2116" s="28" t="s">
        <v>7793</v>
      </c>
      <c r="AL2116" s="28" t="s">
        <v>7797</v>
      </c>
      <c r="AM2116" s="28">
        <f>_xlfn.XLOOKUP(Solution[[#This Row],[Cu_ID]],Master[cu_id],Master[Notes], "none")</f>
        <v>101</v>
      </c>
      <c r="AN2116" s="28"/>
    </row>
    <row r="2117" spans="1:40" x14ac:dyDescent="0.3">
      <c r="A2117" s="53" t="s">
        <v>13035</v>
      </c>
      <c r="B2117" s="37" t="s">
        <v>13036</v>
      </c>
      <c r="C2117" s="37" t="s">
        <v>7728</v>
      </c>
      <c r="D2117" s="28" t="s">
        <v>7719</v>
      </c>
      <c r="E2117" s="28" t="s">
        <v>7789</v>
      </c>
      <c r="F2117" s="28" t="s">
        <v>903</v>
      </c>
      <c r="G2117" s="28" t="s">
        <v>7722</v>
      </c>
      <c r="H2117" s="28" t="s">
        <v>7789</v>
      </c>
      <c r="I2117" s="28" t="s">
        <v>903</v>
      </c>
      <c r="J2117" s="28">
        <v>263</v>
      </c>
      <c r="K2117" s="35" t="s">
        <v>7971</v>
      </c>
      <c r="L2117" s="35" t="s">
        <v>13037</v>
      </c>
      <c r="M2117" s="30">
        <v>0.84110606648027897</v>
      </c>
      <c r="N2117" s="32" t="s">
        <v>16680</v>
      </c>
      <c r="O2117" s="28" t="s">
        <v>7774</v>
      </c>
      <c r="P2117" s="29">
        <v>0.34471064814814817</v>
      </c>
      <c r="Q2117" s="29">
        <v>0.35143518518518518</v>
      </c>
      <c r="R2117" s="28">
        <v>0</v>
      </c>
      <c r="S2117" s="30">
        <v>9.683574621414877</v>
      </c>
      <c r="T2117" s="32" t="s">
        <v>13038</v>
      </c>
      <c r="U2117" s="32" t="s">
        <v>13039</v>
      </c>
      <c r="V2117" s="30">
        <v>0.50614207950073398</v>
      </c>
      <c r="W2117" s="28">
        <v>0</v>
      </c>
      <c r="X2117" s="28">
        <v>0</v>
      </c>
      <c r="Y2117" s="28" t="s">
        <v>14639</v>
      </c>
      <c r="Z2117" s="28" t="s">
        <v>16423</v>
      </c>
      <c r="AA2117" s="28">
        <v>1</v>
      </c>
      <c r="AB2117" s="28">
        <v>0</v>
      </c>
      <c r="AC2117" s="32">
        <f>Solution[[#This Row],[Old Stop]] +1</f>
        <v>264</v>
      </c>
      <c r="AD2117" s="32" t="str">
        <f>_xlfn.CONCAT(Solution[[#This Row],[Notes]],"_",Solution[[#This Row],[Week '#]],"_", _xlfn.SWITCH(Solution[[#This Row],[Column1]], "M", "Monday", "T", "Tuesday", "W", "Wednesday", "R", "Thursday", "H", "Thursday", "F", "Friday"))</f>
        <v>101_Week4_Tuesday</v>
      </c>
      <c r="AE2117" s="32" t="str">
        <f>IF(LEN(Solution[[#This Row],[Available Delivery Days]]) =1, Solution[[#This Row],[Available Delivery Days]], IF(ISNUMBER(SEARCH(Solution[[#This Row],[New Delivery Day]], Solution[[#This Row],[Available Delivery Days]])), Solution[[#This Row],[New Delivery Day]], Solution[[#This Row],[Old Delivery Day]]))</f>
        <v>T</v>
      </c>
      <c r="AF2117" s="31">
        <v>89.738699999999994</v>
      </c>
      <c r="AG2117" s="31">
        <v>0</v>
      </c>
      <c r="AH2117" s="28" t="s">
        <v>7832</v>
      </c>
      <c r="AI2117" s="28" t="s">
        <v>932</v>
      </c>
      <c r="AJ2117" s="28" t="s">
        <v>7793</v>
      </c>
      <c r="AK2117" s="28" t="s">
        <v>7793</v>
      </c>
      <c r="AL2117" s="28" t="s">
        <v>7797</v>
      </c>
      <c r="AM2117" s="28">
        <f>_xlfn.XLOOKUP(Solution[[#This Row],[Cu_ID]],Master[cu_id],Master[Notes], "none")</f>
        <v>101</v>
      </c>
      <c r="AN2117" s="28"/>
    </row>
    <row r="2118" spans="1:40" x14ac:dyDescent="0.3">
      <c r="A2118" s="53" t="s">
        <v>12004</v>
      </c>
      <c r="B2118" s="37" t="s">
        <v>11475</v>
      </c>
      <c r="C2118" s="37" t="s">
        <v>7764</v>
      </c>
      <c r="D2118" s="28" t="s">
        <v>7716</v>
      </c>
      <c r="E2118" s="28" t="s">
        <v>7734</v>
      </c>
      <c r="F2118" s="28" t="s">
        <v>902</v>
      </c>
      <c r="G2118" s="28" t="s">
        <v>7758</v>
      </c>
      <c r="H2118" s="28" t="s">
        <v>7734</v>
      </c>
      <c r="I2118" s="28" t="s">
        <v>902</v>
      </c>
      <c r="J2118" s="28">
        <v>69</v>
      </c>
      <c r="K2118" s="35" t="s">
        <v>8604</v>
      </c>
      <c r="L2118" s="35" t="s">
        <v>12005</v>
      </c>
      <c r="M2118" s="30">
        <v>0.65553205087780997</v>
      </c>
      <c r="N2118" s="32" t="s">
        <v>15301</v>
      </c>
      <c r="O2118" s="28" t="s">
        <v>7774</v>
      </c>
      <c r="P2118" s="29">
        <v>0.3769675925925926</v>
      </c>
      <c r="Q2118" s="29">
        <v>0.38369212962962962</v>
      </c>
      <c r="R2118" s="28">
        <v>0</v>
      </c>
      <c r="S2118" s="30">
        <v>9.683574621414877</v>
      </c>
      <c r="T2118" s="32" t="s">
        <v>12006</v>
      </c>
      <c r="U2118" s="32" t="s">
        <v>12007</v>
      </c>
      <c r="V2118" s="30">
        <v>0.18223715536298099</v>
      </c>
      <c r="W2118" s="28">
        <v>0</v>
      </c>
      <c r="X2118" s="28">
        <v>0</v>
      </c>
      <c r="Y2118" s="28" t="s">
        <v>14637</v>
      </c>
      <c r="Z2118" s="28" t="s">
        <v>14638</v>
      </c>
      <c r="AA2118" s="28">
        <v>1</v>
      </c>
      <c r="AB2118" s="28">
        <v>0</v>
      </c>
      <c r="AC2118" s="32">
        <f>Solution[[#This Row],[Old Stop]] +1</f>
        <v>70</v>
      </c>
      <c r="AD2118" s="32" t="str">
        <f>_xlfn.CONCAT(Solution[[#This Row],[Notes]],"_",Solution[[#This Row],[Week '#]],"_", _xlfn.SWITCH(Solution[[#This Row],[Column1]], "M", "Monday", "T", "Tuesday", "W", "Wednesday", "R", "Thursday", "H", "Thursday", "F", "Friday"))</f>
        <v>102_Week1_Friday</v>
      </c>
      <c r="AE2118" s="32" t="str">
        <f>IF(LEN(Solution[[#This Row],[Available Delivery Days]]) =1, Solution[[#This Row],[Available Delivery Days]], IF(ISNUMBER(SEARCH(Solution[[#This Row],[New Delivery Day]], Solution[[#This Row],[Available Delivery Days]])), Solution[[#This Row],[New Delivery Day]], Solution[[#This Row],[Old Delivery Day]]))</f>
        <v>F</v>
      </c>
      <c r="AF2118" s="31">
        <v>49.655000000000001</v>
      </c>
      <c r="AG2118" s="31">
        <v>0</v>
      </c>
      <c r="AH2118" s="28" t="s">
        <v>7832</v>
      </c>
      <c r="AI2118" s="28" t="s">
        <v>932</v>
      </c>
      <c r="AJ2118" s="28" t="s">
        <v>7793</v>
      </c>
      <c r="AK2118" s="28" t="s">
        <v>7793</v>
      </c>
      <c r="AL2118" s="28" t="s">
        <v>7797</v>
      </c>
      <c r="AM2118" s="28" t="str">
        <f>_xlfn.XLOOKUP(Solution[[#This Row],[Cu_ID]],Master[cu_id],Master[Notes], "none")</f>
        <v>102</v>
      </c>
      <c r="AN2118" s="28"/>
    </row>
    <row r="2119" spans="1:40" x14ac:dyDescent="0.3">
      <c r="A2119" s="53" t="s">
        <v>12004</v>
      </c>
      <c r="B2119" s="37" t="s">
        <v>11475</v>
      </c>
      <c r="C2119" s="37" t="s">
        <v>7764</v>
      </c>
      <c r="D2119" s="28" t="s">
        <v>7717</v>
      </c>
      <c r="E2119" s="28" t="s">
        <v>7734</v>
      </c>
      <c r="F2119" s="28" t="s">
        <v>902</v>
      </c>
      <c r="G2119" s="28" t="s">
        <v>7809</v>
      </c>
      <c r="H2119" s="28" t="s">
        <v>7734</v>
      </c>
      <c r="I2119" s="28" t="s">
        <v>902</v>
      </c>
      <c r="J2119" s="28">
        <v>69</v>
      </c>
      <c r="K2119" s="35" t="s">
        <v>8604</v>
      </c>
      <c r="L2119" s="35" t="s">
        <v>12005</v>
      </c>
      <c r="M2119" s="30">
        <v>0.65553205087780997</v>
      </c>
      <c r="N2119" s="32" t="s">
        <v>15302</v>
      </c>
      <c r="O2119" s="28" t="s">
        <v>7774</v>
      </c>
      <c r="P2119" s="29">
        <v>0.50311342592592589</v>
      </c>
      <c r="Q2119" s="29">
        <v>0.50983796296296291</v>
      </c>
      <c r="R2119" s="28">
        <v>0</v>
      </c>
      <c r="S2119" s="30">
        <v>9.683574621414877</v>
      </c>
      <c r="T2119" s="32" t="s">
        <v>12006</v>
      </c>
      <c r="U2119" s="32" t="s">
        <v>12007</v>
      </c>
      <c r="V2119" s="30">
        <v>0.18223715536298099</v>
      </c>
      <c r="W2119" s="28">
        <v>0</v>
      </c>
      <c r="X2119" s="28">
        <v>0</v>
      </c>
      <c r="Y2119" s="28" t="s">
        <v>14637</v>
      </c>
      <c r="Z2119" s="28" t="s">
        <v>14650</v>
      </c>
      <c r="AA2119" s="28">
        <v>1</v>
      </c>
      <c r="AB2119" s="28">
        <v>0</v>
      </c>
      <c r="AC2119" s="32">
        <f>Solution[[#This Row],[Old Stop]] +1</f>
        <v>70</v>
      </c>
      <c r="AD2119" s="32" t="str">
        <f>_xlfn.CONCAT(Solution[[#This Row],[Notes]],"_",Solution[[#This Row],[Week '#]],"_", _xlfn.SWITCH(Solution[[#This Row],[Column1]], "M", "Monday", "T", "Tuesday", "W", "Wednesday", "R", "Thursday", "H", "Thursday", "F", "Friday"))</f>
        <v>102_Week2_Friday</v>
      </c>
      <c r="AE2119" s="32" t="str">
        <f>IF(LEN(Solution[[#This Row],[Available Delivery Days]]) =1, Solution[[#This Row],[Available Delivery Days]], IF(ISNUMBER(SEARCH(Solution[[#This Row],[New Delivery Day]], Solution[[#This Row],[Available Delivery Days]])), Solution[[#This Row],[New Delivery Day]], Solution[[#This Row],[Old Delivery Day]]))</f>
        <v>F</v>
      </c>
      <c r="AF2119" s="31">
        <v>49.655000000000001</v>
      </c>
      <c r="AG2119" s="31">
        <v>0</v>
      </c>
      <c r="AH2119" s="28" t="s">
        <v>7832</v>
      </c>
      <c r="AI2119" s="28" t="s">
        <v>932</v>
      </c>
      <c r="AJ2119" s="28" t="s">
        <v>7793</v>
      </c>
      <c r="AK2119" s="28" t="s">
        <v>7793</v>
      </c>
      <c r="AL2119" s="28" t="s">
        <v>7797</v>
      </c>
      <c r="AM2119" s="28" t="str">
        <f>_xlfn.XLOOKUP(Solution[[#This Row],[Cu_ID]],Master[cu_id],Master[Notes], "none")</f>
        <v>102</v>
      </c>
      <c r="AN2119" s="28"/>
    </row>
    <row r="2120" spans="1:40" x14ac:dyDescent="0.3">
      <c r="A2120" s="53" t="s">
        <v>12004</v>
      </c>
      <c r="B2120" s="37" t="s">
        <v>11475</v>
      </c>
      <c r="C2120" s="37" t="s">
        <v>7764</v>
      </c>
      <c r="D2120" s="28" t="s">
        <v>7718</v>
      </c>
      <c r="E2120" s="28" t="s">
        <v>7734</v>
      </c>
      <c r="F2120" s="28" t="s">
        <v>902</v>
      </c>
      <c r="G2120" s="28" t="s">
        <v>7758</v>
      </c>
      <c r="H2120" s="28" t="s">
        <v>7734</v>
      </c>
      <c r="I2120" s="28" t="s">
        <v>902</v>
      </c>
      <c r="J2120" s="28">
        <v>69</v>
      </c>
      <c r="K2120" s="35" t="s">
        <v>8604</v>
      </c>
      <c r="L2120" s="35" t="s">
        <v>12005</v>
      </c>
      <c r="M2120" s="30">
        <v>0.65553205087780997</v>
      </c>
      <c r="N2120" s="32" t="s">
        <v>15724</v>
      </c>
      <c r="O2120" s="28" t="s">
        <v>7774</v>
      </c>
      <c r="P2120" s="29">
        <v>0.3769675925925926</v>
      </c>
      <c r="Q2120" s="29">
        <v>0.38369212962962962</v>
      </c>
      <c r="R2120" s="28">
        <v>0</v>
      </c>
      <c r="S2120" s="30">
        <v>9.683574621414877</v>
      </c>
      <c r="T2120" s="32" t="s">
        <v>12006</v>
      </c>
      <c r="U2120" s="32" t="s">
        <v>12007</v>
      </c>
      <c r="V2120" s="30">
        <v>0.18223715536298099</v>
      </c>
      <c r="W2120" s="28">
        <v>0</v>
      </c>
      <c r="X2120" s="28">
        <v>0</v>
      </c>
      <c r="Y2120" s="28" t="s">
        <v>14637</v>
      </c>
      <c r="Z2120" s="28" t="s">
        <v>15690</v>
      </c>
      <c r="AA2120" s="28">
        <v>1</v>
      </c>
      <c r="AB2120" s="28">
        <v>0</v>
      </c>
      <c r="AC2120" s="32">
        <f>Solution[[#This Row],[Old Stop]] +1</f>
        <v>70</v>
      </c>
      <c r="AD2120" s="32" t="str">
        <f>_xlfn.CONCAT(Solution[[#This Row],[Notes]],"_",Solution[[#This Row],[Week '#]],"_", _xlfn.SWITCH(Solution[[#This Row],[Column1]], "M", "Monday", "T", "Tuesday", "W", "Wednesday", "R", "Thursday", "H", "Thursday", "F", "Friday"))</f>
        <v>102_Week3_Friday</v>
      </c>
      <c r="AE2120" s="32" t="str">
        <f>IF(LEN(Solution[[#This Row],[Available Delivery Days]]) =1, Solution[[#This Row],[Available Delivery Days]], IF(ISNUMBER(SEARCH(Solution[[#This Row],[New Delivery Day]], Solution[[#This Row],[Available Delivery Days]])), Solution[[#This Row],[New Delivery Day]], Solution[[#This Row],[Old Delivery Day]]))</f>
        <v>F</v>
      </c>
      <c r="AF2120" s="31">
        <v>49.655000000000001</v>
      </c>
      <c r="AG2120" s="31">
        <v>0</v>
      </c>
      <c r="AH2120" s="28" t="s">
        <v>7832</v>
      </c>
      <c r="AI2120" s="28" t="s">
        <v>932</v>
      </c>
      <c r="AJ2120" s="28" t="s">
        <v>7793</v>
      </c>
      <c r="AK2120" s="28" t="s">
        <v>7793</v>
      </c>
      <c r="AL2120" s="28" t="s">
        <v>7797</v>
      </c>
      <c r="AM2120" s="28" t="str">
        <f>_xlfn.XLOOKUP(Solution[[#This Row],[Cu_ID]],Master[cu_id],Master[Notes], "none")</f>
        <v>102</v>
      </c>
      <c r="AN2120" s="28"/>
    </row>
    <row r="2121" spans="1:40" x14ac:dyDescent="0.3">
      <c r="A2121" s="53" t="s">
        <v>12004</v>
      </c>
      <c r="B2121" s="37" t="s">
        <v>11475</v>
      </c>
      <c r="C2121" s="37" t="s">
        <v>7764</v>
      </c>
      <c r="D2121" s="28" t="s">
        <v>7719</v>
      </c>
      <c r="E2121" s="28" t="s">
        <v>7734</v>
      </c>
      <c r="F2121" s="28" t="s">
        <v>902</v>
      </c>
      <c r="G2121" s="28" t="s">
        <v>7764</v>
      </c>
      <c r="H2121" s="28" t="s">
        <v>7734</v>
      </c>
      <c r="I2121" s="28" t="s">
        <v>902</v>
      </c>
      <c r="J2121" s="28">
        <v>69</v>
      </c>
      <c r="K2121" s="35" t="s">
        <v>8604</v>
      </c>
      <c r="L2121" s="35" t="s">
        <v>12005</v>
      </c>
      <c r="M2121" s="30">
        <v>0.65553205087780997</v>
      </c>
      <c r="N2121" s="32" t="s">
        <v>16302</v>
      </c>
      <c r="O2121" s="28" t="s">
        <v>7774</v>
      </c>
      <c r="P2121" s="29">
        <v>0.36731481481481482</v>
      </c>
      <c r="Q2121" s="29">
        <v>0.37403935185185183</v>
      </c>
      <c r="R2121" s="28">
        <v>0</v>
      </c>
      <c r="S2121" s="30">
        <v>9.683574621414877</v>
      </c>
      <c r="T2121" s="32" t="s">
        <v>12006</v>
      </c>
      <c r="U2121" s="32" t="s">
        <v>12007</v>
      </c>
      <c r="V2121" s="30">
        <v>0.18223715536298099</v>
      </c>
      <c r="W2121" s="28">
        <v>0</v>
      </c>
      <c r="X2121" s="28">
        <v>0</v>
      </c>
      <c r="Y2121" s="28" t="s">
        <v>14637</v>
      </c>
      <c r="Z2121" s="28" t="s">
        <v>16292</v>
      </c>
      <c r="AA2121" s="28">
        <v>1</v>
      </c>
      <c r="AB2121" s="28">
        <v>0</v>
      </c>
      <c r="AC2121" s="32">
        <f>Solution[[#This Row],[Old Stop]] +1</f>
        <v>70</v>
      </c>
      <c r="AD2121" s="32" t="str">
        <f>_xlfn.CONCAT(Solution[[#This Row],[Notes]],"_",Solution[[#This Row],[Week '#]],"_", _xlfn.SWITCH(Solution[[#This Row],[Column1]], "M", "Monday", "T", "Tuesday", "W", "Wednesday", "R", "Thursday", "H", "Thursday", "F", "Friday"))</f>
        <v>102_Week4_Friday</v>
      </c>
      <c r="AE2121" s="32" t="str">
        <f>IF(LEN(Solution[[#This Row],[Available Delivery Days]]) =1, Solution[[#This Row],[Available Delivery Days]], IF(ISNUMBER(SEARCH(Solution[[#This Row],[New Delivery Day]], Solution[[#This Row],[Available Delivery Days]])), Solution[[#This Row],[New Delivery Day]], Solution[[#This Row],[Old Delivery Day]]))</f>
        <v>F</v>
      </c>
      <c r="AF2121" s="31">
        <v>49.655000000000001</v>
      </c>
      <c r="AG2121" s="31">
        <v>0</v>
      </c>
      <c r="AH2121" s="28" t="s">
        <v>7832</v>
      </c>
      <c r="AI2121" s="28" t="s">
        <v>932</v>
      </c>
      <c r="AJ2121" s="28" t="s">
        <v>7793</v>
      </c>
      <c r="AK2121" s="28" t="s">
        <v>7793</v>
      </c>
      <c r="AL2121" s="28" t="s">
        <v>7797</v>
      </c>
      <c r="AM2121" s="28" t="str">
        <f>_xlfn.XLOOKUP(Solution[[#This Row],[Cu_ID]],Master[cu_id],Master[Notes], "none")</f>
        <v>102</v>
      </c>
      <c r="AN2121" s="28"/>
    </row>
    <row r="2122" spans="1:40" x14ac:dyDescent="0.3">
      <c r="A2122" s="53" t="s">
        <v>14269</v>
      </c>
      <c r="B2122" s="37" t="s">
        <v>14270</v>
      </c>
      <c r="C2122" s="37" t="s">
        <v>7728</v>
      </c>
      <c r="D2122" s="28" t="s">
        <v>7716</v>
      </c>
      <c r="E2122" s="28" t="s">
        <v>11016</v>
      </c>
      <c r="F2122" s="28" t="s">
        <v>901</v>
      </c>
      <c r="G2122" s="28" t="s">
        <v>7772</v>
      </c>
      <c r="H2122" s="28" t="s">
        <v>11016</v>
      </c>
      <c r="I2122" s="28" t="s">
        <v>901</v>
      </c>
      <c r="J2122" s="28">
        <v>0</v>
      </c>
      <c r="K2122" s="35" t="s">
        <v>9162</v>
      </c>
      <c r="L2122" s="35" t="s">
        <v>14271</v>
      </c>
      <c r="M2122" s="30">
        <v>10.0460557024926</v>
      </c>
      <c r="N2122" s="32" t="s">
        <v>15011</v>
      </c>
      <c r="O2122" s="28" t="s">
        <v>7722</v>
      </c>
      <c r="P2122" s="29">
        <v>0.45608796296296295</v>
      </c>
      <c r="Q2122" s="29">
        <v>0.46281250000000002</v>
      </c>
      <c r="R2122" s="28">
        <v>0</v>
      </c>
      <c r="S2122" s="30">
        <v>9.683574621414877</v>
      </c>
      <c r="T2122" s="32" t="s">
        <v>14272</v>
      </c>
      <c r="U2122" s="32" t="s">
        <v>14273</v>
      </c>
      <c r="V2122" s="30">
        <v>8.5614949955379593</v>
      </c>
      <c r="W2122" s="28">
        <v>0</v>
      </c>
      <c r="X2122" s="28">
        <v>0</v>
      </c>
      <c r="Y2122" s="28" t="s">
        <v>14623</v>
      </c>
      <c r="Z2122" s="28" t="s">
        <v>14624</v>
      </c>
      <c r="AA2122" s="28">
        <v>1</v>
      </c>
      <c r="AB2122" s="28">
        <v>0</v>
      </c>
      <c r="AC2122" s="32">
        <f>Solution[[#This Row],[Old Stop]] +1</f>
        <v>1</v>
      </c>
      <c r="AD2122" s="32" t="str">
        <f>_xlfn.CONCAT(Solution[[#This Row],[Notes]],"_",Solution[[#This Row],[Week '#]],"_", _xlfn.SWITCH(Solution[[#This Row],[Column1]], "M", "Monday", "T", "Tuesday", "W", "Wednesday", "R", "Thursday", "H", "Thursday", "F", "Friday"))</f>
        <v>105_Week1_Monday</v>
      </c>
      <c r="AE2122" s="32" t="str">
        <f>IF(LEN(Solution[[#This Row],[Available Delivery Days]]) =1, Solution[[#This Row],[Available Delivery Days]], IF(ISNUMBER(SEARCH(Solution[[#This Row],[New Delivery Day]], Solution[[#This Row],[Available Delivery Days]])), Solution[[#This Row],[New Delivery Day]], Solution[[#This Row],[Old Delivery Day]]))</f>
        <v>M</v>
      </c>
      <c r="AF2122" s="31">
        <v>9.1575000000000006</v>
      </c>
      <c r="AG2122" s="31">
        <v>8.9536999999999995</v>
      </c>
      <c r="AH2122" s="28" t="s">
        <v>7832</v>
      </c>
      <c r="AI2122" s="28" t="s">
        <v>932</v>
      </c>
      <c r="AJ2122" s="28" t="s">
        <v>7793</v>
      </c>
      <c r="AK2122" s="28" t="s">
        <v>7793</v>
      </c>
      <c r="AL2122" s="28" t="s">
        <v>7797</v>
      </c>
      <c r="AM2122" s="28">
        <f>_xlfn.XLOOKUP(Solution[[#This Row],[Cu_ID]],Master[cu_id],Master[Notes], "none")</f>
        <v>105</v>
      </c>
      <c r="AN2122" s="28"/>
    </row>
    <row r="2123" spans="1:40" x14ac:dyDescent="0.3">
      <c r="A2123" s="53" t="s">
        <v>14448</v>
      </c>
      <c r="B2123" s="37" t="s">
        <v>12805</v>
      </c>
      <c r="C2123" s="37" t="s">
        <v>7774</v>
      </c>
      <c r="D2123" s="28" t="s">
        <v>7718</v>
      </c>
      <c r="E2123" s="28" t="s">
        <v>7752</v>
      </c>
      <c r="F2123" s="28" t="s">
        <v>936</v>
      </c>
      <c r="G2123" s="28" t="s">
        <v>7735</v>
      </c>
      <c r="H2123" s="28" t="s">
        <v>7752</v>
      </c>
      <c r="I2123" s="28" t="s">
        <v>903</v>
      </c>
      <c r="J2123" s="28">
        <v>200</v>
      </c>
      <c r="K2123" s="35" t="s">
        <v>8814</v>
      </c>
      <c r="L2123" s="35" t="s">
        <v>14449</v>
      </c>
      <c r="M2123" s="30">
        <v>8.7636253088712692</v>
      </c>
      <c r="N2123" s="32" t="s">
        <v>16111</v>
      </c>
      <c r="O2123" s="28" t="s">
        <v>7748</v>
      </c>
      <c r="P2123" s="29">
        <v>0.46037037037037037</v>
      </c>
      <c r="Q2123" s="29">
        <v>0.46709490740740739</v>
      </c>
      <c r="R2123" s="28">
        <v>0</v>
      </c>
      <c r="S2123" s="30">
        <v>9.683574621414877</v>
      </c>
      <c r="T2123" s="32" t="s">
        <v>14450</v>
      </c>
      <c r="U2123" s="32" t="s">
        <v>14451</v>
      </c>
      <c r="V2123" s="30">
        <v>7.7536924186798997</v>
      </c>
      <c r="W2123" s="28">
        <v>0</v>
      </c>
      <c r="X2123" s="28">
        <v>0</v>
      </c>
      <c r="Y2123" s="28" t="s">
        <v>14547</v>
      </c>
      <c r="Z2123" s="28" t="s">
        <v>16068</v>
      </c>
      <c r="AA2123" s="28">
        <v>1</v>
      </c>
      <c r="AB2123" s="28">
        <v>0</v>
      </c>
      <c r="AC2123" s="32">
        <f>Solution[[#This Row],[Old Stop]] +1</f>
        <v>201</v>
      </c>
      <c r="AD2123" s="32" t="str">
        <f>_xlfn.CONCAT(Solution[[#This Row],[Notes]],"_",Solution[[#This Row],[Week '#]],"_", _xlfn.SWITCH(Solution[[#This Row],[Column1]], "M", "Monday", "T", "Tuesday", "W", "Wednesday", "R", "Thursday", "H", "Thursday", "F", "Friday"))</f>
        <v>105_Week3_Thursday</v>
      </c>
      <c r="AE2123" s="32" t="str">
        <f>IF(LEN(Solution[[#This Row],[Available Delivery Days]]) =1, Solution[[#This Row],[Available Delivery Days]], IF(ISNUMBER(SEARCH(Solution[[#This Row],[New Delivery Day]], Solution[[#This Row],[Available Delivery Days]])), Solution[[#This Row],[New Delivery Day]], Solution[[#This Row],[Old Delivery Day]]))</f>
        <v>R</v>
      </c>
      <c r="AF2123" s="31">
        <v>20.043700000000001</v>
      </c>
      <c r="AG2123" s="31">
        <v>20.6325</v>
      </c>
      <c r="AH2123" s="28" t="s">
        <v>7832</v>
      </c>
      <c r="AI2123" s="28" t="s">
        <v>932</v>
      </c>
      <c r="AJ2123" s="28" t="s">
        <v>7793</v>
      </c>
      <c r="AK2123" s="28" t="s">
        <v>7792</v>
      </c>
      <c r="AL2123" s="28" t="s">
        <v>7797</v>
      </c>
      <c r="AM2123" s="28">
        <f>_xlfn.XLOOKUP(Solution[[#This Row],[Cu_ID]],Master[cu_id],Master[Notes], "none")</f>
        <v>105</v>
      </c>
      <c r="AN2123" s="28">
        <v>0</v>
      </c>
    </row>
    <row r="2124" spans="1:40" x14ac:dyDescent="0.3">
      <c r="A2124" s="53" t="s">
        <v>11595</v>
      </c>
      <c r="B2124" s="37" t="s">
        <v>11596</v>
      </c>
      <c r="C2124" s="37" t="s">
        <v>7728</v>
      </c>
      <c r="D2124" s="28" t="s">
        <v>7716</v>
      </c>
      <c r="E2124" s="28" t="s">
        <v>7734</v>
      </c>
      <c r="F2124" s="28" t="s">
        <v>900</v>
      </c>
      <c r="G2124" s="28" t="s">
        <v>7809</v>
      </c>
      <c r="H2124" s="28" t="s">
        <v>7734</v>
      </c>
      <c r="I2124" s="28" t="s">
        <v>901</v>
      </c>
      <c r="J2124" s="28">
        <v>0</v>
      </c>
      <c r="K2124" s="35" t="s">
        <v>8244</v>
      </c>
      <c r="L2124" s="35" t="s">
        <v>11597</v>
      </c>
      <c r="M2124" s="30">
        <v>1.32932737469673</v>
      </c>
      <c r="N2124" s="32" t="s">
        <v>15292</v>
      </c>
      <c r="O2124" s="28" t="s">
        <v>7774</v>
      </c>
      <c r="P2124" s="29">
        <v>0.52538194444444442</v>
      </c>
      <c r="Q2124" s="29">
        <v>0.53743055555555552</v>
      </c>
      <c r="R2124" s="28">
        <v>0</v>
      </c>
      <c r="S2124" s="30">
        <v>17.350000000000001</v>
      </c>
      <c r="T2124" s="32" t="s">
        <v>11598</v>
      </c>
      <c r="U2124" s="32" t="s">
        <v>11599</v>
      </c>
      <c r="V2124" s="30">
        <v>0.327716017576275</v>
      </c>
      <c r="W2124" s="28">
        <v>0</v>
      </c>
      <c r="X2124" s="28">
        <v>0</v>
      </c>
      <c r="Y2124" s="28" t="s">
        <v>14645</v>
      </c>
      <c r="Z2124" s="28" t="s">
        <v>14646</v>
      </c>
      <c r="AA2124" s="28">
        <v>1</v>
      </c>
      <c r="AB2124" s="28">
        <v>0</v>
      </c>
      <c r="AC2124" s="32">
        <f>Solution[[#This Row],[Old Stop]] +1</f>
        <v>1</v>
      </c>
      <c r="AD2124" s="32" t="str">
        <f>_xlfn.CONCAT(Solution[[#This Row],[Notes]],"_",Solution[[#This Row],[Week '#]],"_", _xlfn.SWITCH(Solution[[#This Row],[Column1]], "M", "Monday", "T", "Tuesday", "W", "Wednesday", "R", "Thursday", "H", "Thursday", "F", "Friday"))</f>
        <v>102_Week1_Wednesday</v>
      </c>
      <c r="AE2124" s="32" t="str">
        <f>IF(LEN(Solution[[#This Row],[Available Delivery Days]]) =1, Solution[[#This Row],[Available Delivery Days]], IF(ISNUMBER(SEARCH(Solution[[#This Row],[New Delivery Day]], Solution[[#This Row],[Available Delivery Days]])), Solution[[#This Row],[New Delivery Day]], Solution[[#This Row],[Old Delivery Day]]))</f>
        <v>W</v>
      </c>
      <c r="AF2124" s="31">
        <v>138.78870000000001</v>
      </c>
      <c r="AG2124" s="31">
        <v>52.011200000000002</v>
      </c>
      <c r="AH2124" s="28" t="s">
        <v>7832</v>
      </c>
      <c r="AI2124" s="28" t="s">
        <v>932</v>
      </c>
      <c r="AJ2124" s="28" t="s">
        <v>7793</v>
      </c>
      <c r="AK2124" s="28" t="s">
        <v>7792</v>
      </c>
      <c r="AL2124" s="28" t="s">
        <v>7797</v>
      </c>
      <c r="AM2124" s="28">
        <f>_xlfn.XLOOKUP(Solution[[#This Row],[Cu_ID]],Master[cu_id],Master[Notes], "none")</f>
        <v>102</v>
      </c>
      <c r="AN2124" s="28">
        <v>0</v>
      </c>
    </row>
    <row r="2125" spans="1:40" x14ac:dyDescent="0.3">
      <c r="A2125" s="53" t="s">
        <v>11595</v>
      </c>
      <c r="B2125" s="37" t="s">
        <v>11596</v>
      </c>
      <c r="C2125" s="37" t="s">
        <v>7728</v>
      </c>
      <c r="D2125" s="28" t="s">
        <v>7717</v>
      </c>
      <c r="E2125" s="28" t="s">
        <v>7734</v>
      </c>
      <c r="F2125" s="28" t="s">
        <v>900</v>
      </c>
      <c r="G2125" s="28" t="s">
        <v>7764</v>
      </c>
      <c r="H2125" s="28" t="s">
        <v>7734</v>
      </c>
      <c r="I2125" s="28" t="s">
        <v>901</v>
      </c>
      <c r="J2125" s="28">
        <v>0</v>
      </c>
      <c r="K2125" s="35" t="s">
        <v>8244</v>
      </c>
      <c r="L2125" s="35" t="s">
        <v>11597</v>
      </c>
      <c r="M2125" s="30">
        <v>1.32932737469673</v>
      </c>
      <c r="N2125" s="32" t="s">
        <v>15293</v>
      </c>
      <c r="O2125" s="28" t="s">
        <v>7774</v>
      </c>
      <c r="P2125" s="29">
        <v>0.37408564814814815</v>
      </c>
      <c r="Q2125" s="29">
        <v>0.38613425925925926</v>
      </c>
      <c r="R2125" s="28">
        <v>0</v>
      </c>
      <c r="S2125" s="30">
        <v>17.350000000000001</v>
      </c>
      <c r="T2125" s="32" t="s">
        <v>11598</v>
      </c>
      <c r="U2125" s="32" t="s">
        <v>11599</v>
      </c>
      <c r="V2125" s="30">
        <v>0.327716017576275</v>
      </c>
      <c r="W2125" s="28">
        <v>0</v>
      </c>
      <c r="X2125" s="28">
        <v>0</v>
      </c>
      <c r="Y2125" s="28" t="s">
        <v>14645</v>
      </c>
      <c r="Z2125" s="28" t="s">
        <v>14651</v>
      </c>
      <c r="AA2125" s="28">
        <v>1</v>
      </c>
      <c r="AB2125" s="28">
        <v>0</v>
      </c>
      <c r="AC2125" s="32">
        <f>Solution[[#This Row],[Old Stop]] +1</f>
        <v>1</v>
      </c>
      <c r="AD2125" s="32" t="str">
        <f>_xlfn.CONCAT(Solution[[#This Row],[Notes]],"_",Solution[[#This Row],[Week '#]],"_", _xlfn.SWITCH(Solution[[#This Row],[Column1]], "M", "Monday", "T", "Tuesday", "W", "Wednesday", "R", "Thursday", "H", "Thursday", "F", "Friday"))</f>
        <v>102_Week2_Wednesday</v>
      </c>
      <c r="AE2125" s="32" t="str">
        <f>IF(LEN(Solution[[#This Row],[Available Delivery Days]]) =1, Solution[[#This Row],[Available Delivery Days]], IF(ISNUMBER(SEARCH(Solution[[#This Row],[New Delivery Day]], Solution[[#This Row],[Available Delivery Days]])), Solution[[#This Row],[New Delivery Day]], Solution[[#This Row],[Old Delivery Day]]))</f>
        <v>W</v>
      </c>
      <c r="AF2125" s="31">
        <v>138.78870000000001</v>
      </c>
      <c r="AG2125" s="31">
        <v>52.011200000000002</v>
      </c>
      <c r="AH2125" s="28" t="s">
        <v>7832</v>
      </c>
      <c r="AI2125" s="28" t="s">
        <v>932</v>
      </c>
      <c r="AJ2125" s="28" t="s">
        <v>7793</v>
      </c>
      <c r="AK2125" s="28" t="s">
        <v>7792</v>
      </c>
      <c r="AL2125" s="28" t="s">
        <v>7797</v>
      </c>
      <c r="AM2125" s="28">
        <f>_xlfn.XLOOKUP(Solution[[#This Row],[Cu_ID]],Master[cu_id],Master[Notes], "none")</f>
        <v>102</v>
      </c>
      <c r="AN2125" s="28">
        <v>0</v>
      </c>
    </row>
    <row r="2126" spans="1:40" x14ac:dyDescent="0.3">
      <c r="A2126" s="53" t="s">
        <v>11595</v>
      </c>
      <c r="B2126" s="37" t="s">
        <v>11596</v>
      </c>
      <c r="C2126" s="37" t="s">
        <v>7728</v>
      </c>
      <c r="D2126" s="28" t="s">
        <v>7718</v>
      </c>
      <c r="E2126" s="28" t="s">
        <v>7734</v>
      </c>
      <c r="F2126" s="28" t="s">
        <v>900</v>
      </c>
      <c r="G2126" s="28" t="s">
        <v>7725</v>
      </c>
      <c r="H2126" s="28" t="s">
        <v>7734</v>
      </c>
      <c r="I2126" s="28" t="s">
        <v>901</v>
      </c>
      <c r="J2126" s="28">
        <v>0</v>
      </c>
      <c r="K2126" s="35" t="s">
        <v>8244</v>
      </c>
      <c r="L2126" s="35" t="s">
        <v>11597</v>
      </c>
      <c r="M2126" s="30">
        <v>1.32932737469673</v>
      </c>
      <c r="N2126" s="32" t="s">
        <v>15794</v>
      </c>
      <c r="O2126" s="28" t="s">
        <v>7774</v>
      </c>
      <c r="P2126" s="29">
        <v>0.53089120370370368</v>
      </c>
      <c r="Q2126" s="29">
        <v>0.54293981481481479</v>
      </c>
      <c r="R2126" s="28">
        <v>0</v>
      </c>
      <c r="S2126" s="30">
        <v>17.350000000000001</v>
      </c>
      <c r="T2126" s="32" t="s">
        <v>11598</v>
      </c>
      <c r="U2126" s="32" t="s">
        <v>11599</v>
      </c>
      <c r="V2126" s="30">
        <v>0.327716017576275</v>
      </c>
      <c r="W2126" s="28">
        <v>0</v>
      </c>
      <c r="X2126" s="28">
        <v>0</v>
      </c>
      <c r="Y2126" s="28" t="s">
        <v>14645</v>
      </c>
      <c r="Z2126" s="28" t="s">
        <v>15752</v>
      </c>
      <c r="AA2126" s="28">
        <v>1</v>
      </c>
      <c r="AB2126" s="28">
        <v>0</v>
      </c>
      <c r="AC2126" s="32">
        <f>Solution[[#This Row],[Old Stop]] +1</f>
        <v>1</v>
      </c>
      <c r="AD2126" s="32" t="str">
        <f>_xlfn.CONCAT(Solution[[#This Row],[Notes]],"_",Solution[[#This Row],[Week '#]],"_", _xlfn.SWITCH(Solution[[#This Row],[Column1]], "M", "Monday", "T", "Tuesday", "W", "Wednesday", "R", "Thursday", "H", "Thursday", "F", "Friday"))</f>
        <v>102_Week3_Wednesday</v>
      </c>
      <c r="AE2126" s="32" t="str">
        <f>IF(LEN(Solution[[#This Row],[Available Delivery Days]]) =1, Solution[[#This Row],[Available Delivery Days]], IF(ISNUMBER(SEARCH(Solution[[#This Row],[New Delivery Day]], Solution[[#This Row],[Available Delivery Days]])), Solution[[#This Row],[New Delivery Day]], Solution[[#This Row],[Old Delivery Day]]))</f>
        <v>W</v>
      </c>
      <c r="AF2126" s="31">
        <v>138.78870000000001</v>
      </c>
      <c r="AG2126" s="31">
        <v>52.011200000000002</v>
      </c>
      <c r="AH2126" s="28" t="s">
        <v>7832</v>
      </c>
      <c r="AI2126" s="28" t="s">
        <v>932</v>
      </c>
      <c r="AJ2126" s="28" t="s">
        <v>7793</v>
      </c>
      <c r="AK2126" s="28" t="s">
        <v>7792</v>
      </c>
      <c r="AL2126" s="28" t="s">
        <v>7797</v>
      </c>
      <c r="AM2126" s="28">
        <f>_xlfn.XLOOKUP(Solution[[#This Row],[Cu_ID]],Master[cu_id],Master[Notes], "none")</f>
        <v>102</v>
      </c>
      <c r="AN2126" s="28">
        <v>0</v>
      </c>
    </row>
    <row r="2127" spans="1:40" x14ac:dyDescent="0.3">
      <c r="A2127" s="53" t="s">
        <v>11595</v>
      </c>
      <c r="B2127" s="37" t="s">
        <v>11596</v>
      </c>
      <c r="C2127" s="37" t="s">
        <v>7728</v>
      </c>
      <c r="D2127" s="28" t="s">
        <v>7719</v>
      </c>
      <c r="E2127" s="28" t="s">
        <v>7734</v>
      </c>
      <c r="F2127" s="28" t="s">
        <v>900</v>
      </c>
      <c r="G2127" s="28" t="s">
        <v>7748</v>
      </c>
      <c r="H2127" s="28" t="s">
        <v>7734</v>
      </c>
      <c r="I2127" s="28" t="s">
        <v>901</v>
      </c>
      <c r="J2127" s="28">
        <v>0</v>
      </c>
      <c r="K2127" s="35" t="s">
        <v>8244</v>
      </c>
      <c r="L2127" s="35" t="s">
        <v>11597</v>
      </c>
      <c r="M2127" s="30">
        <v>1.32932737469673</v>
      </c>
      <c r="N2127" s="32" t="s">
        <v>16255</v>
      </c>
      <c r="O2127" s="28" t="s">
        <v>7774</v>
      </c>
      <c r="P2127" s="29">
        <v>0.35245370370370371</v>
      </c>
      <c r="Q2127" s="29">
        <v>0.36450231481481482</v>
      </c>
      <c r="R2127" s="28">
        <v>0</v>
      </c>
      <c r="S2127" s="30">
        <v>17.350000000000001</v>
      </c>
      <c r="T2127" s="32" t="s">
        <v>11598</v>
      </c>
      <c r="U2127" s="32" t="s">
        <v>11599</v>
      </c>
      <c r="V2127" s="30">
        <v>0.327716017576275</v>
      </c>
      <c r="W2127" s="28">
        <v>0</v>
      </c>
      <c r="X2127" s="28">
        <v>0</v>
      </c>
      <c r="Y2127" s="28" t="s">
        <v>14645</v>
      </c>
      <c r="Z2127" s="28" t="s">
        <v>16253</v>
      </c>
      <c r="AA2127" s="28">
        <v>1</v>
      </c>
      <c r="AB2127" s="28">
        <v>0</v>
      </c>
      <c r="AC2127" s="32">
        <f>Solution[[#This Row],[Old Stop]] +1</f>
        <v>1</v>
      </c>
      <c r="AD2127" s="32" t="str">
        <f>_xlfn.CONCAT(Solution[[#This Row],[Notes]],"_",Solution[[#This Row],[Week '#]],"_", _xlfn.SWITCH(Solution[[#This Row],[Column1]], "M", "Monday", "T", "Tuesday", "W", "Wednesday", "R", "Thursday", "H", "Thursday", "F", "Friday"))</f>
        <v>102_Week4_Wednesday</v>
      </c>
      <c r="AE2127" s="32" t="str">
        <f>IF(LEN(Solution[[#This Row],[Available Delivery Days]]) =1, Solution[[#This Row],[Available Delivery Days]], IF(ISNUMBER(SEARCH(Solution[[#This Row],[New Delivery Day]], Solution[[#This Row],[Available Delivery Days]])), Solution[[#This Row],[New Delivery Day]], Solution[[#This Row],[Old Delivery Day]]))</f>
        <v>W</v>
      </c>
      <c r="AF2127" s="31">
        <v>138.78870000000001</v>
      </c>
      <c r="AG2127" s="31">
        <v>52.011200000000002</v>
      </c>
      <c r="AH2127" s="28" t="s">
        <v>7832</v>
      </c>
      <c r="AI2127" s="28" t="s">
        <v>932</v>
      </c>
      <c r="AJ2127" s="28" t="s">
        <v>7793</v>
      </c>
      <c r="AK2127" s="28" t="s">
        <v>7792</v>
      </c>
      <c r="AL2127" s="28" t="s">
        <v>7797</v>
      </c>
      <c r="AM2127" s="28">
        <f>_xlfn.XLOOKUP(Solution[[#This Row],[Cu_ID]],Master[cu_id],Master[Notes], "none")</f>
        <v>102</v>
      </c>
      <c r="AN2127" s="28">
        <v>0</v>
      </c>
    </row>
    <row r="2128" spans="1:40" x14ac:dyDescent="0.3">
      <c r="A2128" s="53" t="s">
        <v>11688</v>
      </c>
      <c r="B2128" s="37" t="s">
        <v>11663</v>
      </c>
      <c r="C2128" s="37" t="s">
        <v>7731</v>
      </c>
      <c r="D2128" s="28" t="s">
        <v>7716</v>
      </c>
      <c r="E2128" s="28" t="s">
        <v>7734</v>
      </c>
      <c r="F2128" s="28" t="s">
        <v>936</v>
      </c>
      <c r="G2128" s="28" t="s">
        <v>7788</v>
      </c>
      <c r="H2128" s="28" t="s">
        <v>7734</v>
      </c>
      <c r="I2128" s="28" t="s">
        <v>8057</v>
      </c>
      <c r="J2128" s="28">
        <v>70</v>
      </c>
      <c r="K2128" s="35" t="s">
        <v>8511</v>
      </c>
      <c r="L2128" s="35" t="s">
        <v>11689</v>
      </c>
      <c r="M2128" s="30">
        <v>0</v>
      </c>
      <c r="N2128" s="32" t="s">
        <v>15214</v>
      </c>
      <c r="O2128" s="28" t="s">
        <v>7774</v>
      </c>
      <c r="P2128" s="29">
        <v>0.5286805555555556</v>
      </c>
      <c r="Q2128" s="29">
        <v>0.53540509259259261</v>
      </c>
      <c r="R2128" s="28">
        <v>0</v>
      </c>
      <c r="S2128" s="30">
        <v>9.683574621414877</v>
      </c>
      <c r="T2128" s="32" t="s">
        <v>11690</v>
      </c>
      <c r="U2128" s="32" t="s">
        <v>11691</v>
      </c>
      <c r="V2128" s="30"/>
      <c r="W2128" s="28">
        <v>0</v>
      </c>
      <c r="X2128" s="28">
        <v>0</v>
      </c>
      <c r="Y2128" s="28" t="s">
        <v>14643</v>
      </c>
      <c r="Z2128" s="28" t="s">
        <v>14644</v>
      </c>
      <c r="AA2128" s="28">
        <v>1</v>
      </c>
      <c r="AB2128" s="28">
        <v>0</v>
      </c>
      <c r="AC2128" s="32">
        <f>Solution[[#This Row],[Old Stop]] +1</f>
        <v>71</v>
      </c>
      <c r="AD2128" s="32" t="str">
        <f>_xlfn.CONCAT(Solution[[#This Row],[Notes]],"_",Solution[[#This Row],[Week '#]],"_", _xlfn.SWITCH(Solution[[#This Row],[Column1]], "M", "Monday", "T", "Tuesday", "W", "Wednesday", "R", "Thursday", "H", "Thursday", "F", "Friday"))</f>
        <v>102_Week1_Thursday</v>
      </c>
      <c r="AE2128" s="32" t="str">
        <f>IF(LEN(Solution[[#This Row],[Available Delivery Days]]) =1, Solution[[#This Row],[Available Delivery Days]], IF(ISNUMBER(SEARCH(Solution[[#This Row],[New Delivery Day]], Solution[[#This Row],[Available Delivery Days]])), Solution[[#This Row],[New Delivery Day]], Solution[[#This Row],[Old Delivery Day]]))</f>
        <v>R</v>
      </c>
      <c r="AF2128" s="31">
        <v>111.11</v>
      </c>
      <c r="AG2128" s="31">
        <v>0</v>
      </c>
      <c r="AH2128" s="28" t="s">
        <v>7832</v>
      </c>
      <c r="AI2128" s="28" t="s">
        <v>932</v>
      </c>
      <c r="AJ2128" s="28" t="s">
        <v>7793</v>
      </c>
      <c r="AK2128" s="28" t="s">
        <v>7792</v>
      </c>
      <c r="AL2128" s="28" t="s">
        <v>7797</v>
      </c>
      <c r="AM2128" s="28">
        <f>_xlfn.XLOOKUP(Solution[[#This Row],[Cu_ID]],Master[cu_id],Master[Notes], "none")</f>
        <v>102</v>
      </c>
      <c r="AN2128" s="28">
        <v>0</v>
      </c>
    </row>
    <row r="2129" spans="1:40" x14ac:dyDescent="0.3">
      <c r="A2129" s="53" t="s">
        <v>11688</v>
      </c>
      <c r="B2129" s="37" t="s">
        <v>11663</v>
      </c>
      <c r="C2129" s="37" t="s">
        <v>7731</v>
      </c>
      <c r="D2129" s="28" t="s">
        <v>7717</v>
      </c>
      <c r="E2129" s="28" t="s">
        <v>7734</v>
      </c>
      <c r="F2129" s="28" t="s">
        <v>936</v>
      </c>
      <c r="G2129" s="28" t="s">
        <v>7751</v>
      </c>
      <c r="H2129" s="28" t="s">
        <v>7734</v>
      </c>
      <c r="I2129" s="28" t="s">
        <v>8057</v>
      </c>
      <c r="J2129" s="28">
        <v>70</v>
      </c>
      <c r="K2129" s="35" t="s">
        <v>8511</v>
      </c>
      <c r="L2129" s="35" t="s">
        <v>11689</v>
      </c>
      <c r="M2129" s="30">
        <v>0</v>
      </c>
      <c r="N2129" s="32" t="s">
        <v>15215</v>
      </c>
      <c r="O2129" s="28" t="s">
        <v>7774</v>
      </c>
      <c r="P2129" s="29">
        <v>0.39883101851851854</v>
      </c>
      <c r="Q2129" s="29">
        <v>0.40555555555555556</v>
      </c>
      <c r="R2129" s="28">
        <v>0</v>
      </c>
      <c r="S2129" s="30">
        <v>9.683574621414877</v>
      </c>
      <c r="T2129" s="32" t="s">
        <v>11690</v>
      </c>
      <c r="U2129" s="32" t="s">
        <v>11691</v>
      </c>
      <c r="V2129" s="30"/>
      <c r="W2129" s="28">
        <v>0</v>
      </c>
      <c r="X2129" s="28">
        <v>0</v>
      </c>
      <c r="Y2129" s="28" t="s">
        <v>14643</v>
      </c>
      <c r="Z2129" s="28" t="s">
        <v>14649</v>
      </c>
      <c r="AA2129" s="28">
        <v>1</v>
      </c>
      <c r="AB2129" s="28">
        <v>0</v>
      </c>
      <c r="AC2129" s="32">
        <f>Solution[[#This Row],[Old Stop]] +1</f>
        <v>71</v>
      </c>
      <c r="AD2129" s="32" t="str">
        <f>_xlfn.CONCAT(Solution[[#This Row],[Notes]],"_",Solution[[#This Row],[Week '#]],"_", _xlfn.SWITCH(Solution[[#This Row],[Column1]], "M", "Monday", "T", "Tuesday", "W", "Wednesday", "R", "Thursday", "H", "Thursday", "F", "Friday"))</f>
        <v>102_Week2_Thursday</v>
      </c>
      <c r="AE2129" s="32" t="str">
        <f>IF(LEN(Solution[[#This Row],[Available Delivery Days]]) =1, Solution[[#This Row],[Available Delivery Days]], IF(ISNUMBER(SEARCH(Solution[[#This Row],[New Delivery Day]], Solution[[#This Row],[Available Delivery Days]])), Solution[[#This Row],[New Delivery Day]], Solution[[#This Row],[Old Delivery Day]]))</f>
        <v>R</v>
      </c>
      <c r="AF2129" s="31">
        <v>111.11</v>
      </c>
      <c r="AG2129" s="31">
        <v>0</v>
      </c>
      <c r="AH2129" s="28" t="s">
        <v>7832</v>
      </c>
      <c r="AI2129" s="28" t="s">
        <v>932</v>
      </c>
      <c r="AJ2129" s="28" t="s">
        <v>7793</v>
      </c>
      <c r="AK2129" s="28" t="s">
        <v>7792</v>
      </c>
      <c r="AL2129" s="28" t="s">
        <v>7797</v>
      </c>
      <c r="AM2129" s="28">
        <f>_xlfn.XLOOKUP(Solution[[#This Row],[Cu_ID]],Master[cu_id],Master[Notes], "none")</f>
        <v>102</v>
      </c>
      <c r="AN2129" s="28">
        <v>0</v>
      </c>
    </row>
    <row r="2130" spans="1:40" x14ac:dyDescent="0.3">
      <c r="A2130" s="53" t="s">
        <v>11688</v>
      </c>
      <c r="B2130" s="37" t="s">
        <v>11663</v>
      </c>
      <c r="C2130" s="37" t="s">
        <v>7731</v>
      </c>
      <c r="D2130" s="28" t="s">
        <v>7718</v>
      </c>
      <c r="E2130" s="28" t="s">
        <v>7734</v>
      </c>
      <c r="F2130" s="28" t="s">
        <v>936</v>
      </c>
      <c r="G2130" s="28" t="s">
        <v>7788</v>
      </c>
      <c r="H2130" s="28" t="s">
        <v>7734</v>
      </c>
      <c r="I2130" s="28" t="s">
        <v>8057</v>
      </c>
      <c r="J2130" s="28">
        <v>70</v>
      </c>
      <c r="K2130" s="35" t="s">
        <v>8511</v>
      </c>
      <c r="L2130" s="35" t="s">
        <v>11689</v>
      </c>
      <c r="M2130" s="30">
        <v>0</v>
      </c>
      <c r="N2130" s="32" t="s">
        <v>15808</v>
      </c>
      <c r="O2130" s="28" t="s">
        <v>7774</v>
      </c>
      <c r="P2130" s="29">
        <v>0.5286805555555556</v>
      </c>
      <c r="Q2130" s="29">
        <v>0.53540509259259261</v>
      </c>
      <c r="R2130" s="28">
        <v>0</v>
      </c>
      <c r="S2130" s="30">
        <v>9.683574621414877</v>
      </c>
      <c r="T2130" s="32" t="s">
        <v>11690</v>
      </c>
      <c r="U2130" s="32" t="s">
        <v>11691</v>
      </c>
      <c r="V2130" s="30"/>
      <c r="W2130" s="28">
        <v>0</v>
      </c>
      <c r="X2130" s="28">
        <v>0</v>
      </c>
      <c r="Y2130" s="28" t="s">
        <v>14643</v>
      </c>
      <c r="Z2130" s="28" t="s">
        <v>15700</v>
      </c>
      <c r="AA2130" s="28">
        <v>1</v>
      </c>
      <c r="AB2130" s="28">
        <v>0</v>
      </c>
      <c r="AC2130" s="32">
        <f>Solution[[#This Row],[Old Stop]] +1</f>
        <v>71</v>
      </c>
      <c r="AD2130" s="32" t="str">
        <f>_xlfn.CONCAT(Solution[[#This Row],[Notes]],"_",Solution[[#This Row],[Week '#]],"_", _xlfn.SWITCH(Solution[[#This Row],[Column1]], "M", "Monday", "T", "Tuesday", "W", "Wednesday", "R", "Thursday", "H", "Thursday", "F", "Friday"))</f>
        <v>102_Week3_Thursday</v>
      </c>
      <c r="AE2130" s="32" t="str">
        <f>IF(LEN(Solution[[#This Row],[Available Delivery Days]]) =1, Solution[[#This Row],[Available Delivery Days]], IF(ISNUMBER(SEARCH(Solution[[#This Row],[New Delivery Day]], Solution[[#This Row],[Available Delivery Days]])), Solution[[#This Row],[New Delivery Day]], Solution[[#This Row],[Old Delivery Day]]))</f>
        <v>R</v>
      </c>
      <c r="AF2130" s="31">
        <v>111.11</v>
      </c>
      <c r="AG2130" s="31">
        <v>0</v>
      </c>
      <c r="AH2130" s="28" t="s">
        <v>7832</v>
      </c>
      <c r="AI2130" s="28" t="s">
        <v>932</v>
      </c>
      <c r="AJ2130" s="28" t="s">
        <v>7793</v>
      </c>
      <c r="AK2130" s="28" t="s">
        <v>7792</v>
      </c>
      <c r="AL2130" s="28" t="s">
        <v>7797</v>
      </c>
      <c r="AM2130" s="28">
        <f>_xlfn.XLOOKUP(Solution[[#This Row],[Cu_ID]],Master[cu_id],Master[Notes], "none")</f>
        <v>102</v>
      </c>
      <c r="AN2130" s="28">
        <v>0</v>
      </c>
    </row>
    <row r="2131" spans="1:40" x14ac:dyDescent="0.3">
      <c r="A2131" s="53" t="s">
        <v>11688</v>
      </c>
      <c r="B2131" s="37" t="s">
        <v>11663</v>
      </c>
      <c r="C2131" s="37" t="s">
        <v>7731</v>
      </c>
      <c r="D2131" s="28" t="s">
        <v>7719</v>
      </c>
      <c r="E2131" s="28" t="s">
        <v>7734</v>
      </c>
      <c r="F2131" s="28" t="s">
        <v>936</v>
      </c>
      <c r="G2131" s="28" t="s">
        <v>7751</v>
      </c>
      <c r="H2131" s="28" t="s">
        <v>7734</v>
      </c>
      <c r="I2131" s="28" t="s">
        <v>8057</v>
      </c>
      <c r="J2131" s="28">
        <v>70</v>
      </c>
      <c r="K2131" s="35" t="s">
        <v>8511</v>
      </c>
      <c r="L2131" s="35" t="s">
        <v>11689</v>
      </c>
      <c r="M2131" s="30">
        <v>0</v>
      </c>
      <c r="N2131" s="32" t="s">
        <v>16275</v>
      </c>
      <c r="O2131" s="28" t="s">
        <v>7774</v>
      </c>
      <c r="P2131" s="29">
        <v>0.39883101851851854</v>
      </c>
      <c r="Q2131" s="29">
        <v>0.40555555555555556</v>
      </c>
      <c r="R2131" s="28">
        <v>0</v>
      </c>
      <c r="S2131" s="30">
        <v>9.683574621414877</v>
      </c>
      <c r="T2131" s="32" t="s">
        <v>11690</v>
      </c>
      <c r="U2131" s="32" t="s">
        <v>11691</v>
      </c>
      <c r="V2131" s="30"/>
      <c r="W2131" s="28">
        <v>0</v>
      </c>
      <c r="X2131" s="28">
        <v>0</v>
      </c>
      <c r="Y2131" s="28" t="s">
        <v>14643</v>
      </c>
      <c r="Z2131" s="28" t="s">
        <v>16265</v>
      </c>
      <c r="AA2131" s="28">
        <v>1</v>
      </c>
      <c r="AB2131" s="28">
        <v>0</v>
      </c>
      <c r="AC2131" s="32">
        <f>Solution[[#This Row],[Old Stop]] +1</f>
        <v>71</v>
      </c>
      <c r="AD2131" s="32" t="str">
        <f>_xlfn.CONCAT(Solution[[#This Row],[Notes]],"_",Solution[[#This Row],[Week '#]],"_", _xlfn.SWITCH(Solution[[#This Row],[Column1]], "M", "Monday", "T", "Tuesday", "W", "Wednesday", "R", "Thursday", "H", "Thursday", "F", "Friday"))</f>
        <v>102_Week4_Thursday</v>
      </c>
      <c r="AE2131" s="32" t="str">
        <f>IF(LEN(Solution[[#This Row],[Available Delivery Days]]) =1, Solution[[#This Row],[Available Delivery Days]], IF(ISNUMBER(SEARCH(Solution[[#This Row],[New Delivery Day]], Solution[[#This Row],[Available Delivery Days]])), Solution[[#This Row],[New Delivery Day]], Solution[[#This Row],[Old Delivery Day]]))</f>
        <v>R</v>
      </c>
      <c r="AF2131" s="31">
        <v>111.11</v>
      </c>
      <c r="AG2131" s="31">
        <v>0</v>
      </c>
      <c r="AH2131" s="28" t="s">
        <v>7832</v>
      </c>
      <c r="AI2131" s="28" t="s">
        <v>932</v>
      </c>
      <c r="AJ2131" s="28" t="s">
        <v>7793</v>
      </c>
      <c r="AK2131" s="28" t="s">
        <v>7792</v>
      </c>
      <c r="AL2131" s="28" t="s">
        <v>7797</v>
      </c>
      <c r="AM2131" s="28">
        <f>_xlfn.XLOOKUP(Solution[[#This Row],[Cu_ID]],Master[cu_id],Master[Notes], "none")</f>
        <v>102</v>
      </c>
      <c r="AN2131" s="28">
        <v>0</v>
      </c>
    </row>
    <row r="2132" spans="1:40" x14ac:dyDescent="0.3">
      <c r="A2132" s="53" t="s">
        <v>13913</v>
      </c>
      <c r="B2132" s="37" t="s">
        <v>13914</v>
      </c>
      <c r="C2132" s="37" t="s">
        <v>7728</v>
      </c>
      <c r="D2132" s="28" t="s">
        <v>7716</v>
      </c>
      <c r="E2132" s="28" t="s">
        <v>7752</v>
      </c>
      <c r="F2132" s="28" t="s">
        <v>936</v>
      </c>
      <c r="G2132" s="28" t="s">
        <v>7788</v>
      </c>
      <c r="H2132" s="28" t="s">
        <v>7752</v>
      </c>
      <c r="I2132" s="28" t="s">
        <v>901</v>
      </c>
      <c r="J2132" s="28">
        <v>0</v>
      </c>
      <c r="K2132" s="35" t="s">
        <v>8676</v>
      </c>
      <c r="L2132" s="35" t="s">
        <v>13915</v>
      </c>
      <c r="M2132" s="30">
        <v>5.9334594756364802E-2</v>
      </c>
      <c r="N2132" s="32" t="s">
        <v>14558</v>
      </c>
      <c r="O2132" s="28" t="s">
        <v>7756</v>
      </c>
      <c r="P2132" s="29">
        <v>0.48269675925925926</v>
      </c>
      <c r="Q2132" s="29">
        <v>0.48828703703703702</v>
      </c>
      <c r="R2132" s="28">
        <v>0</v>
      </c>
      <c r="S2132" s="30">
        <v>8.0500000000000007</v>
      </c>
      <c r="T2132" s="32" t="s">
        <v>13916</v>
      </c>
      <c r="U2132" s="32" t="s">
        <v>13917</v>
      </c>
      <c r="V2132" s="30">
        <v>2.46471436124907E-2</v>
      </c>
      <c r="W2132" s="28">
        <v>0</v>
      </c>
      <c r="X2132" s="28">
        <v>0</v>
      </c>
      <c r="Y2132" s="28" t="s">
        <v>14547</v>
      </c>
      <c r="Z2132" s="28" t="s">
        <v>14548</v>
      </c>
      <c r="AA2132" s="28">
        <v>1</v>
      </c>
      <c r="AB2132" s="28">
        <v>0</v>
      </c>
      <c r="AC2132" s="32">
        <f>Solution[[#This Row],[Old Stop]] +1</f>
        <v>1</v>
      </c>
      <c r="AD2132" s="32" t="str">
        <f>_xlfn.CONCAT(Solution[[#This Row],[Notes]],"_",Solution[[#This Row],[Week '#]],"_", _xlfn.SWITCH(Solution[[#This Row],[Column1]], "M", "Monday", "T", "Tuesday", "W", "Wednesday", "R", "Thursday", "H", "Thursday", "F", "Friday"))</f>
        <v>103_Week1_Thursday</v>
      </c>
      <c r="AE2132" s="32" t="str">
        <f>IF(LEN(Solution[[#This Row],[Available Delivery Days]]) =1, Solution[[#This Row],[Available Delivery Days]], IF(ISNUMBER(SEARCH(Solution[[#This Row],[New Delivery Day]], Solution[[#This Row],[Available Delivery Days]])), Solution[[#This Row],[New Delivery Day]], Solution[[#This Row],[Old Delivery Day]]))</f>
        <v>R</v>
      </c>
      <c r="AF2132" s="31">
        <v>26.925000000000001</v>
      </c>
      <c r="AG2132" s="31">
        <v>22.565000000000001</v>
      </c>
      <c r="AH2132" s="28" t="s">
        <v>7832</v>
      </c>
      <c r="AI2132" s="28" t="s">
        <v>932</v>
      </c>
      <c r="AJ2132" s="28" t="s">
        <v>7793</v>
      </c>
      <c r="AK2132" s="28" t="s">
        <v>7792</v>
      </c>
      <c r="AL2132" s="28" t="s">
        <v>7797</v>
      </c>
      <c r="AM2132" s="28">
        <f>_xlfn.XLOOKUP(Solution[[#This Row],[Cu_ID]],Master[cu_id],Master[Notes], "none")</f>
        <v>103</v>
      </c>
      <c r="AN2132" s="28">
        <v>0</v>
      </c>
    </row>
    <row r="2133" spans="1:40" x14ac:dyDescent="0.3">
      <c r="A2133" s="53" t="s">
        <v>13913</v>
      </c>
      <c r="B2133" s="37" t="s">
        <v>13914</v>
      </c>
      <c r="C2133" s="37" t="s">
        <v>7728</v>
      </c>
      <c r="D2133" s="28" t="s">
        <v>7718</v>
      </c>
      <c r="E2133" s="28" t="s">
        <v>7752</v>
      </c>
      <c r="F2133" s="28" t="s">
        <v>936</v>
      </c>
      <c r="G2133" s="28" t="s">
        <v>7722</v>
      </c>
      <c r="H2133" s="28" t="s">
        <v>7752</v>
      </c>
      <c r="I2133" s="28" t="s">
        <v>901</v>
      </c>
      <c r="J2133" s="28">
        <v>0</v>
      </c>
      <c r="K2133" s="35" t="s">
        <v>8676</v>
      </c>
      <c r="L2133" s="35" t="s">
        <v>13915</v>
      </c>
      <c r="M2133" s="30">
        <v>5.9334594756364802E-2</v>
      </c>
      <c r="N2133" s="32" t="s">
        <v>16094</v>
      </c>
      <c r="O2133" s="28" t="s">
        <v>7756</v>
      </c>
      <c r="P2133" s="29">
        <v>0.29166666666666669</v>
      </c>
      <c r="Q2133" s="29">
        <v>0.29725694444444445</v>
      </c>
      <c r="R2133" s="28">
        <v>1.66255535185337</v>
      </c>
      <c r="S2133" s="30">
        <v>8.0500000000000007</v>
      </c>
      <c r="T2133" s="32" t="s">
        <v>13916</v>
      </c>
      <c r="U2133" s="32" t="s">
        <v>13917</v>
      </c>
      <c r="V2133" s="30">
        <v>2.46471436124907E-2</v>
      </c>
      <c r="W2133" s="28">
        <v>0</v>
      </c>
      <c r="X2133" s="28">
        <v>0</v>
      </c>
      <c r="Y2133" s="28" t="s">
        <v>14547</v>
      </c>
      <c r="Z2133" s="28" t="s">
        <v>16068</v>
      </c>
      <c r="AA2133" s="28">
        <v>1</v>
      </c>
      <c r="AB2133" s="28">
        <v>0</v>
      </c>
      <c r="AC2133" s="32">
        <f>Solution[[#This Row],[Old Stop]] +1</f>
        <v>1</v>
      </c>
      <c r="AD2133" s="32" t="str">
        <f>_xlfn.CONCAT(Solution[[#This Row],[Notes]],"_",Solution[[#This Row],[Week '#]],"_", _xlfn.SWITCH(Solution[[#This Row],[Column1]], "M", "Monday", "T", "Tuesday", "W", "Wednesday", "R", "Thursday", "H", "Thursday", "F", "Friday"))</f>
        <v>103_Week3_Thursday</v>
      </c>
      <c r="AE2133" s="32" t="str">
        <f>IF(LEN(Solution[[#This Row],[Available Delivery Days]]) =1, Solution[[#This Row],[Available Delivery Days]], IF(ISNUMBER(SEARCH(Solution[[#This Row],[New Delivery Day]], Solution[[#This Row],[Available Delivery Days]])), Solution[[#This Row],[New Delivery Day]], Solution[[#This Row],[Old Delivery Day]]))</f>
        <v>R</v>
      </c>
      <c r="AF2133" s="31">
        <v>26.925000000000001</v>
      </c>
      <c r="AG2133" s="31">
        <v>22.565000000000001</v>
      </c>
      <c r="AH2133" s="28" t="s">
        <v>7832</v>
      </c>
      <c r="AI2133" s="28" t="s">
        <v>932</v>
      </c>
      <c r="AJ2133" s="28" t="s">
        <v>7793</v>
      </c>
      <c r="AK2133" s="28" t="s">
        <v>7792</v>
      </c>
      <c r="AL2133" s="28" t="s">
        <v>7797</v>
      </c>
      <c r="AM2133" s="28">
        <f>_xlfn.XLOOKUP(Solution[[#This Row],[Cu_ID]],Master[cu_id],Master[Notes], "none")</f>
        <v>103</v>
      </c>
      <c r="AN2133" s="28">
        <v>0</v>
      </c>
    </row>
    <row r="2134" spans="1:40" x14ac:dyDescent="0.3">
      <c r="A2134" s="53" t="s">
        <v>13239</v>
      </c>
      <c r="B2134" s="37" t="s">
        <v>13240</v>
      </c>
      <c r="C2134" s="37" t="s">
        <v>7728</v>
      </c>
      <c r="D2134" s="28" t="s">
        <v>7716</v>
      </c>
      <c r="E2134" s="28" t="s">
        <v>11016</v>
      </c>
      <c r="F2134" s="28" t="s">
        <v>902</v>
      </c>
      <c r="G2134" s="28" t="s">
        <v>7810</v>
      </c>
      <c r="H2134" s="28" t="s">
        <v>7789</v>
      </c>
      <c r="I2134" s="28" t="s">
        <v>900</v>
      </c>
      <c r="J2134" s="28">
        <v>315</v>
      </c>
      <c r="K2134" s="35" t="s">
        <v>8047</v>
      </c>
      <c r="L2134" s="35" t="s">
        <v>13241</v>
      </c>
      <c r="M2134" s="30">
        <v>1.1983408946543901</v>
      </c>
      <c r="N2134" s="32" t="s">
        <v>15072</v>
      </c>
      <c r="O2134" s="28" t="s">
        <v>7751</v>
      </c>
      <c r="P2134" s="29">
        <v>0.50347222222222221</v>
      </c>
      <c r="Q2134" s="29">
        <v>0.50778935185185181</v>
      </c>
      <c r="R2134" s="28">
        <v>0</v>
      </c>
      <c r="S2134" s="30">
        <v>6.2166666666666668</v>
      </c>
      <c r="T2134" s="32" t="s">
        <v>13242</v>
      </c>
      <c r="U2134" s="32" t="s">
        <v>13243</v>
      </c>
      <c r="V2134" s="30">
        <v>0.29760653960210398</v>
      </c>
      <c r="W2134" s="28">
        <v>0</v>
      </c>
      <c r="X2134" s="28">
        <v>0</v>
      </c>
      <c r="Y2134" s="28" t="s">
        <v>14627</v>
      </c>
      <c r="Z2134" s="28" t="s">
        <v>14628</v>
      </c>
      <c r="AA2134" s="28">
        <v>1</v>
      </c>
      <c r="AB2134" s="28">
        <v>0</v>
      </c>
      <c r="AC2134" s="32">
        <f>Solution[[#This Row],[Old Stop]] +1</f>
        <v>316</v>
      </c>
      <c r="AD2134" s="32" t="str">
        <f>_xlfn.CONCAT(Solution[[#This Row],[Notes]],"_",Solution[[#This Row],[Week '#]],"_", _xlfn.SWITCH(Solution[[#This Row],[Column1]], "M", "Monday", "T", "Tuesday", "W", "Wednesday", "R", "Thursday", "H", "Thursday", "F", "Friday"))</f>
        <v>101_Week1_Friday</v>
      </c>
      <c r="AE2134" s="32" t="str">
        <f>IF(LEN(Solution[[#This Row],[Available Delivery Days]]) =1, Solution[[#This Row],[Available Delivery Days]], IF(ISNUMBER(SEARCH(Solution[[#This Row],[New Delivery Day]], Solution[[#This Row],[Available Delivery Days]])), Solution[[#This Row],[New Delivery Day]], Solution[[#This Row],[Old Delivery Day]]))</f>
        <v>F</v>
      </c>
      <c r="AF2134" s="31">
        <v>30.295000000000002</v>
      </c>
      <c r="AG2134" s="31">
        <v>30.295000000000002</v>
      </c>
      <c r="AH2134" s="28" t="s">
        <v>7832</v>
      </c>
      <c r="AI2134" s="28" t="s">
        <v>932</v>
      </c>
      <c r="AJ2134" s="28" t="s">
        <v>7792</v>
      </c>
      <c r="AK2134" s="28" t="s">
        <v>7792</v>
      </c>
      <c r="AL2134" s="28" t="s">
        <v>7797</v>
      </c>
      <c r="AM2134" s="28">
        <f>_xlfn.XLOOKUP(Solution[[#This Row],[Cu_ID]],Master[cu_id],Master[Notes], "none")</f>
        <v>101</v>
      </c>
      <c r="AN2134" s="28">
        <v>0</v>
      </c>
    </row>
    <row r="2135" spans="1:40" x14ac:dyDescent="0.3">
      <c r="A2135" s="53" t="s">
        <v>13239</v>
      </c>
      <c r="B2135" s="37" t="s">
        <v>13240</v>
      </c>
      <c r="C2135" s="37" t="s">
        <v>7728</v>
      </c>
      <c r="D2135" s="28" t="s">
        <v>7718</v>
      </c>
      <c r="E2135" s="28" t="s">
        <v>11016</v>
      </c>
      <c r="F2135" s="28" t="s">
        <v>902</v>
      </c>
      <c r="G2135" s="28" t="s">
        <v>7744</v>
      </c>
      <c r="H2135" s="28" t="s">
        <v>7789</v>
      </c>
      <c r="I2135" s="28" t="s">
        <v>900</v>
      </c>
      <c r="J2135" s="28">
        <v>315</v>
      </c>
      <c r="K2135" s="35" t="s">
        <v>8047</v>
      </c>
      <c r="L2135" s="35" t="s">
        <v>13241</v>
      </c>
      <c r="M2135" s="30">
        <v>5.5224979296326603E-2</v>
      </c>
      <c r="N2135" s="32" t="s">
        <v>16178</v>
      </c>
      <c r="O2135" s="28" t="s">
        <v>7751</v>
      </c>
      <c r="P2135" s="29">
        <v>0.56400462962962961</v>
      </c>
      <c r="Q2135" s="29">
        <v>0.56832175925925921</v>
      </c>
      <c r="R2135" s="28">
        <v>0</v>
      </c>
      <c r="S2135" s="30">
        <v>6.2166666666666668</v>
      </c>
      <c r="T2135" s="32" t="s">
        <v>13242</v>
      </c>
      <c r="U2135" s="32" t="s">
        <v>13243</v>
      </c>
      <c r="V2135" s="30">
        <v>1.74897623213685E-2</v>
      </c>
      <c r="W2135" s="28">
        <v>0</v>
      </c>
      <c r="X2135" s="28">
        <v>0</v>
      </c>
      <c r="Y2135" s="28" t="s">
        <v>14627</v>
      </c>
      <c r="Z2135" s="28" t="s">
        <v>16138</v>
      </c>
      <c r="AA2135" s="28">
        <v>1</v>
      </c>
      <c r="AB2135" s="28">
        <v>0</v>
      </c>
      <c r="AC2135" s="32">
        <f>Solution[[#This Row],[Old Stop]] +1</f>
        <v>316</v>
      </c>
      <c r="AD2135" s="32" t="str">
        <f>_xlfn.CONCAT(Solution[[#This Row],[Notes]],"_",Solution[[#This Row],[Week '#]],"_", _xlfn.SWITCH(Solution[[#This Row],[Column1]], "M", "Monday", "T", "Tuesday", "W", "Wednesday", "R", "Thursday", "H", "Thursday", "F", "Friday"))</f>
        <v>101_Week3_Friday</v>
      </c>
      <c r="AE2135" s="32" t="str">
        <f>IF(LEN(Solution[[#This Row],[Available Delivery Days]]) =1, Solution[[#This Row],[Available Delivery Days]], IF(ISNUMBER(SEARCH(Solution[[#This Row],[New Delivery Day]], Solution[[#This Row],[Available Delivery Days]])), Solution[[#This Row],[New Delivery Day]], Solution[[#This Row],[Old Delivery Day]]))</f>
        <v>F</v>
      </c>
      <c r="AF2135" s="31">
        <v>30.295000000000002</v>
      </c>
      <c r="AG2135" s="31">
        <v>30.295000000000002</v>
      </c>
      <c r="AH2135" s="28" t="s">
        <v>7832</v>
      </c>
      <c r="AI2135" s="28" t="s">
        <v>932</v>
      </c>
      <c r="AJ2135" s="28" t="s">
        <v>7792</v>
      </c>
      <c r="AK2135" s="28" t="s">
        <v>7792</v>
      </c>
      <c r="AL2135" s="28" t="s">
        <v>7797</v>
      </c>
      <c r="AM2135" s="28">
        <f>_xlfn.XLOOKUP(Solution[[#This Row],[Cu_ID]],Master[cu_id],Master[Notes], "none")</f>
        <v>101</v>
      </c>
      <c r="AN2135" s="28">
        <v>0</v>
      </c>
    </row>
    <row r="2136" spans="1:40" x14ac:dyDescent="0.3">
      <c r="A2136" s="53" t="s">
        <v>11582</v>
      </c>
      <c r="B2136" s="37" t="s">
        <v>11583</v>
      </c>
      <c r="C2136" s="37" t="s">
        <v>7733</v>
      </c>
      <c r="D2136" s="28" t="s">
        <v>7716</v>
      </c>
      <c r="E2136" s="28" t="s">
        <v>7789</v>
      </c>
      <c r="F2136" s="28" t="s">
        <v>900</v>
      </c>
      <c r="G2136" s="28" t="s">
        <v>7814</v>
      </c>
      <c r="H2136" s="28" t="s">
        <v>11016</v>
      </c>
      <c r="I2136" s="28" t="s">
        <v>8057</v>
      </c>
      <c r="J2136" s="28">
        <v>150</v>
      </c>
      <c r="K2136" s="35" t="s">
        <v>8001</v>
      </c>
      <c r="L2136" s="35" t="s">
        <v>11584</v>
      </c>
      <c r="M2136" s="30">
        <v>2.24039653502405</v>
      </c>
      <c r="N2136" s="32" t="s">
        <v>14755</v>
      </c>
      <c r="O2136" s="28" t="s">
        <v>7756</v>
      </c>
      <c r="P2136" s="29">
        <v>0.50997685185185182</v>
      </c>
      <c r="Q2136" s="29">
        <v>0.5169907407407407</v>
      </c>
      <c r="R2136" s="28">
        <v>0</v>
      </c>
      <c r="S2136" s="30">
        <v>10.1</v>
      </c>
      <c r="T2136" s="32" t="s">
        <v>11585</v>
      </c>
      <c r="U2136" s="32" t="s">
        <v>11586</v>
      </c>
      <c r="V2136" s="30">
        <v>0.88489277060365501</v>
      </c>
      <c r="W2136" s="28">
        <v>0</v>
      </c>
      <c r="X2136" s="28">
        <v>0</v>
      </c>
      <c r="Y2136" s="28" t="s">
        <v>14641</v>
      </c>
      <c r="Z2136" s="28" t="s">
        <v>14642</v>
      </c>
      <c r="AA2136" s="28">
        <v>1</v>
      </c>
      <c r="AB2136" s="28">
        <v>0</v>
      </c>
      <c r="AC2136" s="32">
        <f>Solution[[#This Row],[Old Stop]] +1</f>
        <v>151</v>
      </c>
      <c r="AD2136" s="32" t="str">
        <f>_xlfn.CONCAT(Solution[[#This Row],[Notes]],"_",Solution[[#This Row],[Week '#]],"_", _xlfn.SWITCH(Solution[[#This Row],[Column1]], "M", "Monday", "T", "Tuesday", "W", "Wednesday", "R", "Thursday", "H", "Thursday", "F", "Friday"))</f>
        <v>101_Week1_Wednesday</v>
      </c>
      <c r="AE2136" s="32" t="str">
        <f>IF(LEN(Solution[[#This Row],[Available Delivery Days]]) =1, Solution[[#This Row],[Available Delivery Days]], IF(ISNUMBER(SEARCH(Solution[[#This Row],[New Delivery Day]], Solution[[#This Row],[Available Delivery Days]])), Solution[[#This Row],[New Delivery Day]], Solution[[#This Row],[Old Delivery Day]]))</f>
        <v>W</v>
      </c>
      <c r="AF2136" s="31">
        <v>37.234999999999999</v>
      </c>
      <c r="AG2136" s="31">
        <v>36.51</v>
      </c>
      <c r="AH2136" s="28" t="s">
        <v>7832</v>
      </c>
      <c r="AI2136" s="28" t="s">
        <v>932</v>
      </c>
      <c r="AJ2136" s="28" t="s">
        <v>7792</v>
      </c>
      <c r="AK2136" s="28" t="s">
        <v>7792</v>
      </c>
      <c r="AL2136" s="28" t="s">
        <v>7797</v>
      </c>
      <c r="AM2136" s="28">
        <f>_xlfn.XLOOKUP(Solution[[#This Row],[Cu_ID]],Master[cu_id],Master[Notes], "none")</f>
        <v>101</v>
      </c>
      <c r="AN2136" s="28">
        <v>0</v>
      </c>
    </row>
    <row r="2137" spans="1:40" x14ac:dyDescent="0.3">
      <c r="A2137" s="53" t="s">
        <v>13408</v>
      </c>
      <c r="B2137" s="37" t="s">
        <v>11583</v>
      </c>
      <c r="C2137" s="37" t="s">
        <v>7731</v>
      </c>
      <c r="D2137" s="28" t="s">
        <v>7716</v>
      </c>
      <c r="E2137" s="28" t="s">
        <v>11016</v>
      </c>
      <c r="F2137" s="28" t="s">
        <v>902</v>
      </c>
      <c r="G2137" s="28" t="s">
        <v>7813</v>
      </c>
      <c r="H2137" s="28" t="s">
        <v>7789</v>
      </c>
      <c r="I2137" s="28" t="s">
        <v>900</v>
      </c>
      <c r="J2137" s="28">
        <v>80</v>
      </c>
      <c r="K2137" s="35" t="s">
        <v>8001</v>
      </c>
      <c r="L2137" s="35" t="s">
        <v>13409</v>
      </c>
      <c r="M2137" s="30">
        <v>0.30499870143830798</v>
      </c>
      <c r="N2137" s="32" t="s">
        <v>15096</v>
      </c>
      <c r="O2137" s="28" t="s">
        <v>7756</v>
      </c>
      <c r="P2137" s="29">
        <v>0.51351851851851849</v>
      </c>
      <c r="Q2137" s="29">
        <v>0.51814814814814814</v>
      </c>
      <c r="R2137" s="28">
        <v>0</v>
      </c>
      <c r="S2137" s="30">
        <v>6.666666666666667</v>
      </c>
      <c r="T2137" s="32" t="s">
        <v>13410</v>
      </c>
      <c r="U2137" s="32" t="s">
        <v>13411</v>
      </c>
      <c r="V2137" s="30">
        <v>0.103282762571967</v>
      </c>
      <c r="W2137" s="28">
        <v>0</v>
      </c>
      <c r="X2137" s="28">
        <v>0</v>
      </c>
      <c r="Y2137" s="28" t="s">
        <v>14627</v>
      </c>
      <c r="Z2137" s="28" t="s">
        <v>14628</v>
      </c>
      <c r="AA2137" s="28">
        <v>1</v>
      </c>
      <c r="AB2137" s="28">
        <v>0</v>
      </c>
      <c r="AC2137" s="32">
        <f>Solution[[#This Row],[Old Stop]] +1</f>
        <v>81</v>
      </c>
      <c r="AD2137" s="32" t="str">
        <f>_xlfn.CONCAT(Solution[[#This Row],[Notes]],"_",Solution[[#This Row],[Week '#]],"_", _xlfn.SWITCH(Solution[[#This Row],[Column1]], "M", "Monday", "T", "Tuesday", "W", "Wednesday", "R", "Thursday", "H", "Thursday", "F", "Friday"))</f>
        <v>101_Week1_Friday</v>
      </c>
      <c r="AE2137" s="32" t="str">
        <f>IF(LEN(Solution[[#This Row],[Available Delivery Days]]) =1, Solution[[#This Row],[Available Delivery Days]], IF(ISNUMBER(SEARCH(Solution[[#This Row],[New Delivery Day]], Solution[[#This Row],[Available Delivery Days]])), Solution[[#This Row],[New Delivery Day]], Solution[[#This Row],[Old Delivery Day]]))</f>
        <v>F</v>
      </c>
      <c r="AF2137" s="31">
        <v>19.295000000000002</v>
      </c>
      <c r="AG2137" s="31">
        <v>19.295000000000002</v>
      </c>
      <c r="AH2137" s="28" t="s">
        <v>7832</v>
      </c>
      <c r="AI2137" s="28" t="s">
        <v>932</v>
      </c>
      <c r="AJ2137" s="28" t="s">
        <v>7792</v>
      </c>
      <c r="AK2137" s="28" t="s">
        <v>7792</v>
      </c>
      <c r="AL2137" s="28" t="s">
        <v>7797</v>
      </c>
      <c r="AM2137" s="28">
        <f>_xlfn.XLOOKUP(Solution[[#This Row],[Cu_ID]],Master[cu_id],Master[Notes], "none")</f>
        <v>101</v>
      </c>
      <c r="AN2137" s="28">
        <v>0</v>
      </c>
    </row>
    <row r="2138" spans="1:40" x14ac:dyDescent="0.3">
      <c r="A2138" s="53" t="s">
        <v>13737</v>
      </c>
      <c r="B2138" s="37" t="s">
        <v>11583</v>
      </c>
      <c r="C2138" s="37" t="s">
        <v>7728</v>
      </c>
      <c r="D2138" s="28" t="s">
        <v>7717</v>
      </c>
      <c r="E2138" s="28" t="s">
        <v>7789</v>
      </c>
      <c r="F2138" s="28" t="s">
        <v>901</v>
      </c>
      <c r="G2138" s="28" t="s">
        <v>7759</v>
      </c>
      <c r="H2138" s="28" t="s">
        <v>7789</v>
      </c>
      <c r="I2138" s="28" t="s">
        <v>902</v>
      </c>
      <c r="J2138" s="28">
        <v>110</v>
      </c>
      <c r="K2138" s="35" t="s">
        <v>8001</v>
      </c>
      <c r="L2138" s="35" t="s">
        <v>13738</v>
      </c>
      <c r="M2138" s="30">
        <v>2.4510004483163401</v>
      </c>
      <c r="N2138" s="32" t="s">
        <v>15581</v>
      </c>
      <c r="O2138" s="28" t="s">
        <v>7756</v>
      </c>
      <c r="P2138" s="29">
        <v>0.45414351851851853</v>
      </c>
      <c r="Q2138" s="29">
        <v>0.45787037037037037</v>
      </c>
      <c r="R2138" s="28">
        <v>0</v>
      </c>
      <c r="S2138" s="30">
        <v>5.3666666666666671</v>
      </c>
      <c r="T2138" s="32" t="s">
        <v>13739</v>
      </c>
      <c r="U2138" s="32" t="s">
        <v>13740</v>
      </c>
      <c r="V2138" s="30">
        <v>1.2316547423745801</v>
      </c>
      <c r="W2138" s="28">
        <v>0</v>
      </c>
      <c r="X2138" s="28">
        <v>0</v>
      </c>
      <c r="Y2138" s="28" t="s">
        <v>14550</v>
      </c>
      <c r="Z2138" s="28" t="s">
        <v>15511</v>
      </c>
      <c r="AA2138" s="28">
        <v>1</v>
      </c>
      <c r="AB2138" s="28">
        <v>0</v>
      </c>
      <c r="AC2138" s="32">
        <f>Solution[[#This Row],[Old Stop]] +1</f>
        <v>111</v>
      </c>
      <c r="AD2138" s="32" t="str">
        <f>_xlfn.CONCAT(Solution[[#This Row],[Notes]],"_",Solution[[#This Row],[Week '#]],"_", _xlfn.SWITCH(Solution[[#This Row],[Column1]], "M", "Monday", "T", "Tuesday", "W", "Wednesday", "R", "Thursday", "H", "Thursday", "F", "Friday"))</f>
        <v>101_Week2_Monday</v>
      </c>
      <c r="AE2138" s="32" t="str">
        <f>IF(LEN(Solution[[#This Row],[Available Delivery Days]]) =1, Solution[[#This Row],[Available Delivery Days]], IF(ISNUMBER(SEARCH(Solution[[#This Row],[New Delivery Day]], Solution[[#This Row],[Available Delivery Days]])), Solution[[#This Row],[New Delivery Day]], Solution[[#This Row],[Old Delivery Day]]))</f>
        <v>M</v>
      </c>
      <c r="AF2138" s="31">
        <v>37.5</v>
      </c>
      <c r="AG2138" s="31">
        <v>37.5</v>
      </c>
      <c r="AH2138" s="28" t="s">
        <v>7832</v>
      </c>
      <c r="AI2138" s="28" t="s">
        <v>932</v>
      </c>
      <c r="AJ2138" s="28" t="s">
        <v>7793</v>
      </c>
      <c r="AK2138" s="28" t="s">
        <v>7792</v>
      </c>
      <c r="AL2138" s="28" t="s">
        <v>7797</v>
      </c>
      <c r="AM2138" s="28">
        <f>_xlfn.XLOOKUP(Solution[[#This Row],[Cu_ID]],Master[cu_id],Master[Notes], "none")</f>
        <v>101</v>
      </c>
      <c r="AN2138" s="28">
        <v>0</v>
      </c>
    </row>
    <row r="2139" spans="1:40" x14ac:dyDescent="0.3">
      <c r="A2139" s="53" t="s">
        <v>11582</v>
      </c>
      <c r="B2139" s="37" t="s">
        <v>11583</v>
      </c>
      <c r="C2139" s="37" t="s">
        <v>7733</v>
      </c>
      <c r="D2139" s="28" t="s">
        <v>7718</v>
      </c>
      <c r="E2139" s="28" t="s">
        <v>7789</v>
      </c>
      <c r="F2139" s="28" t="s">
        <v>900</v>
      </c>
      <c r="G2139" s="28" t="s">
        <v>7768</v>
      </c>
      <c r="H2139" s="28" t="s">
        <v>11016</v>
      </c>
      <c r="I2139" s="28" t="s">
        <v>8057</v>
      </c>
      <c r="J2139" s="28">
        <v>150</v>
      </c>
      <c r="K2139" s="35" t="s">
        <v>8001</v>
      </c>
      <c r="L2139" s="35" t="s">
        <v>11584</v>
      </c>
      <c r="M2139" s="30">
        <v>0.97281024791300297</v>
      </c>
      <c r="N2139" s="32" t="s">
        <v>15952</v>
      </c>
      <c r="O2139" s="28" t="s">
        <v>7756</v>
      </c>
      <c r="P2139" s="29">
        <v>0.46638888888888891</v>
      </c>
      <c r="Q2139" s="29">
        <v>0.47340277777777778</v>
      </c>
      <c r="R2139" s="28">
        <v>0</v>
      </c>
      <c r="S2139" s="30">
        <v>10.1</v>
      </c>
      <c r="T2139" s="32" t="s">
        <v>11585</v>
      </c>
      <c r="U2139" s="32" t="s">
        <v>11586</v>
      </c>
      <c r="V2139" s="30">
        <v>0.45906625372392701</v>
      </c>
      <c r="W2139" s="28">
        <v>0</v>
      </c>
      <c r="X2139" s="28">
        <v>0</v>
      </c>
      <c r="Y2139" s="28" t="s">
        <v>14641</v>
      </c>
      <c r="Z2139" s="28" t="s">
        <v>15861</v>
      </c>
      <c r="AA2139" s="28">
        <v>1</v>
      </c>
      <c r="AB2139" s="28">
        <v>0</v>
      </c>
      <c r="AC2139" s="32">
        <f>Solution[[#This Row],[Old Stop]] +1</f>
        <v>151</v>
      </c>
      <c r="AD2139" s="32" t="str">
        <f>_xlfn.CONCAT(Solution[[#This Row],[Notes]],"_",Solution[[#This Row],[Week '#]],"_", _xlfn.SWITCH(Solution[[#This Row],[Column1]], "M", "Monday", "T", "Tuesday", "W", "Wednesday", "R", "Thursday", "H", "Thursday", "F", "Friday"))</f>
        <v>101_Week3_Wednesday</v>
      </c>
      <c r="AE2139" s="32" t="str">
        <f>IF(LEN(Solution[[#This Row],[Available Delivery Days]]) =1, Solution[[#This Row],[Available Delivery Days]], IF(ISNUMBER(SEARCH(Solution[[#This Row],[New Delivery Day]], Solution[[#This Row],[Available Delivery Days]])), Solution[[#This Row],[New Delivery Day]], Solution[[#This Row],[Old Delivery Day]]))</f>
        <v>W</v>
      </c>
      <c r="AF2139" s="31">
        <v>37.234999999999999</v>
      </c>
      <c r="AG2139" s="31">
        <v>36.51</v>
      </c>
      <c r="AH2139" s="28" t="s">
        <v>7832</v>
      </c>
      <c r="AI2139" s="28" t="s">
        <v>932</v>
      </c>
      <c r="AJ2139" s="28" t="s">
        <v>7792</v>
      </c>
      <c r="AK2139" s="28" t="s">
        <v>7792</v>
      </c>
      <c r="AL2139" s="28" t="s">
        <v>7797</v>
      </c>
      <c r="AM2139" s="28">
        <f>_xlfn.XLOOKUP(Solution[[#This Row],[Cu_ID]],Master[cu_id],Master[Notes], "none")</f>
        <v>101</v>
      </c>
      <c r="AN2139" s="28">
        <v>0</v>
      </c>
    </row>
    <row r="2140" spans="1:40" x14ac:dyDescent="0.3">
      <c r="A2140" s="53" t="s">
        <v>13408</v>
      </c>
      <c r="B2140" s="37" t="s">
        <v>11583</v>
      </c>
      <c r="C2140" s="37" t="s">
        <v>7731</v>
      </c>
      <c r="D2140" s="28" t="s">
        <v>7718</v>
      </c>
      <c r="E2140" s="28" t="s">
        <v>11016</v>
      </c>
      <c r="F2140" s="28" t="s">
        <v>902</v>
      </c>
      <c r="G2140" s="28" t="s">
        <v>7775</v>
      </c>
      <c r="H2140" s="28" t="s">
        <v>7789</v>
      </c>
      <c r="I2140" s="28" t="s">
        <v>900</v>
      </c>
      <c r="J2140" s="28">
        <v>80</v>
      </c>
      <c r="K2140" s="35" t="s">
        <v>8001</v>
      </c>
      <c r="L2140" s="35" t="s">
        <v>13409</v>
      </c>
      <c r="M2140" s="30">
        <v>0.92291836626827695</v>
      </c>
      <c r="N2140" s="32" t="s">
        <v>16168</v>
      </c>
      <c r="O2140" s="28" t="s">
        <v>7756</v>
      </c>
      <c r="P2140" s="29">
        <v>0.5536226851851852</v>
      </c>
      <c r="Q2140" s="29">
        <v>0.55825231481481485</v>
      </c>
      <c r="R2140" s="28">
        <v>0</v>
      </c>
      <c r="S2140" s="30">
        <v>6.666666666666667</v>
      </c>
      <c r="T2140" s="32" t="s">
        <v>13410</v>
      </c>
      <c r="U2140" s="32" t="s">
        <v>13411</v>
      </c>
      <c r="V2140" s="30">
        <v>0.36256453873967798</v>
      </c>
      <c r="W2140" s="28">
        <v>0</v>
      </c>
      <c r="X2140" s="28">
        <v>0</v>
      </c>
      <c r="Y2140" s="28" t="s">
        <v>14627</v>
      </c>
      <c r="Z2140" s="28" t="s">
        <v>16138</v>
      </c>
      <c r="AA2140" s="28">
        <v>1</v>
      </c>
      <c r="AB2140" s="28">
        <v>0</v>
      </c>
      <c r="AC2140" s="32">
        <f>Solution[[#This Row],[Old Stop]] +1</f>
        <v>81</v>
      </c>
      <c r="AD2140" s="32" t="str">
        <f>_xlfn.CONCAT(Solution[[#This Row],[Notes]],"_",Solution[[#This Row],[Week '#]],"_", _xlfn.SWITCH(Solution[[#This Row],[Column1]], "M", "Monday", "T", "Tuesday", "W", "Wednesday", "R", "Thursday", "H", "Thursday", "F", "Friday"))</f>
        <v>101_Week3_Friday</v>
      </c>
      <c r="AE2140" s="32" t="str">
        <f>IF(LEN(Solution[[#This Row],[Available Delivery Days]]) =1, Solution[[#This Row],[Available Delivery Days]], IF(ISNUMBER(SEARCH(Solution[[#This Row],[New Delivery Day]], Solution[[#This Row],[Available Delivery Days]])), Solution[[#This Row],[New Delivery Day]], Solution[[#This Row],[Old Delivery Day]]))</f>
        <v>F</v>
      </c>
      <c r="AF2140" s="31">
        <v>19.295000000000002</v>
      </c>
      <c r="AG2140" s="31">
        <v>19.295000000000002</v>
      </c>
      <c r="AH2140" s="28" t="s">
        <v>7832</v>
      </c>
      <c r="AI2140" s="28" t="s">
        <v>932</v>
      </c>
      <c r="AJ2140" s="28" t="s">
        <v>7792</v>
      </c>
      <c r="AK2140" s="28" t="s">
        <v>7792</v>
      </c>
      <c r="AL2140" s="28" t="s">
        <v>7797</v>
      </c>
      <c r="AM2140" s="28">
        <f>_xlfn.XLOOKUP(Solution[[#This Row],[Cu_ID]],Master[cu_id],Master[Notes], "none")</f>
        <v>101</v>
      </c>
      <c r="AN2140" s="28">
        <v>0</v>
      </c>
    </row>
    <row r="2141" spans="1:40" x14ac:dyDescent="0.3">
      <c r="A2141" s="53" t="s">
        <v>13737</v>
      </c>
      <c r="B2141" s="37" t="s">
        <v>11583</v>
      </c>
      <c r="C2141" s="37" t="s">
        <v>7728</v>
      </c>
      <c r="D2141" s="28" t="s">
        <v>7719</v>
      </c>
      <c r="E2141" s="28" t="s">
        <v>7789</v>
      </c>
      <c r="F2141" s="28" t="s">
        <v>901</v>
      </c>
      <c r="G2141" s="28" t="s">
        <v>7773</v>
      </c>
      <c r="H2141" s="28" t="s">
        <v>7789</v>
      </c>
      <c r="I2141" s="28" t="s">
        <v>902</v>
      </c>
      <c r="J2141" s="28">
        <v>110</v>
      </c>
      <c r="K2141" s="35" t="s">
        <v>8001</v>
      </c>
      <c r="L2141" s="35" t="s">
        <v>13738</v>
      </c>
      <c r="M2141" s="30">
        <v>2.4510004483163401</v>
      </c>
      <c r="N2141" s="32" t="s">
        <v>16446</v>
      </c>
      <c r="O2141" s="28" t="s">
        <v>7756</v>
      </c>
      <c r="P2141" s="29">
        <v>0.4465972222222222</v>
      </c>
      <c r="Q2141" s="29">
        <v>0.4503240740740741</v>
      </c>
      <c r="R2141" s="28">
        <v>0</v>
      </c>
      <c r="S2141" s="30">
        <v>5.3666666666666671</v>
      </c>
      <c r="T2141" s="32" t="s">
        <v>13739</v>
      </c>
      <c r="U2141" s="32" t="s">
        <v>13740</v>
      </c>
      <c r="V2141" s="30">
        <v>1.2316547423745801</v>
      </c>
      <c r="W2141" s="28">
        <v>0</v>
      </c>
      <c r="X2141" s="28">
        <v>0</v>
      </c>
      <c r="Y2141" s="28" t="s">
        <v>14550</v>
      </c>
      <c r="Z2141" s="28" t="s">
        <v>16280</v>
      </c>
      <c r="AA2141" s="28">
        <v>1</v>
      </c>
      <c r="AB2141" s="28">
        <v>0</v>
      </c>
      <c r="AC2141" s="32">
        <f>Solution[[#This Row],[Old Stop]] +1</f>
        <v>111</v>
      </c>
      <c r="AD2141" s="32" t="str">
        <f>_xlfn.CONCAT(Solution[[#This Row],[Notes]],"_",Solution[[#This Row],[Week '#]],"_", _xlfn.SWITCH(Solution[[#This Row],[Column1]], "M", "Monday", "T", "Tuesday", "W", "Wednesday", "R", "Thursday", "H", "Thursday", "F", "Friday"))</f>
        <v>101_Week4_Monday</v>
      </c>
      <c r="AE2141" s="32" t="str">
        <f>IF(LEN(Solution[[#This Row],[Available Delivery Days]]) =1, Solution[[#This Row],[Available Delivery Days]], IF(ISNUMBER(SEARCH(Solution[[#This Row],[New Delivery Day]], Solution[[#This Row],[Available Delivery Days]])), Solution[[#This Row],[New Delivery Day]], Solution[[#This Row],[Old Delivery Day]]))</f>
        <v>M</v>
      </c>
      <c r="AF2141" s="31">
        <v>37.5</v>
      </c>
      <c r="AG2141" s="31">
        <v>37.5</v>
      </c>
      <c r="AH2141" s="28" t="s">
        <v>7832</v>
      </c>
      <c r="AI2141" s="28" t="s">
        <v>932</v>
      </c>
      <c r="AJ2141" s="28" t="s">
        <v>7793</v>
      </c>
      <c r="AK2141" s="28" t="s">
        <v>7792</v>
      </c>
      <c r="AL2141" s="28" t="s">
        <v>7797</v>
      </c>
      <c r="AM2141" s="28">
        <f>_xlfn.XLOOKUP(Solution[[#This Row],[Cu_ID]],Master[cu_id],Master[Notes], "none")</f>
        <v>101</v>
      </c>
      <c r="AN2141" s="28">
        <v>0</v>
      </c>
    </row>
    <row r="2142" spans="1:40" x14ac:dyDescent="0.3">
      <c r="A2142" s="53" t="s">
        <v>11234</v>
      </c>
      <c r="B2142" s="37" t="s">
        <v>11235</v>
      </c>
      <c r="C2142" s="37" t="s">
        <v>7728</v>
      </c>
      <c r="D2142" s="28" t="s">
        <v>7716</v>
      </c>
      <c r="E2142" s="28" t="s">
        <v>7734</v>
      </c>
      <c r="F2142" s="28" t="s">
        <v>903</v>
      </c>
      <c r="G2142" s="28" t="s">
        <v>7812</v>
      </c>
      <c r="H2142" s="28" t="s">
        <v>7734</v>
      </c>
      <c r="I2142" s="28" t="s">
        <v>901</v>
      </c>
      <c r="J2142" s="28">
        <v>0</v>
      </c>
      <c r="K2142" s="35" t="s">
        <v>8205</v>
      </c>
      <c r="L2142" s="35" t="s">
        <v>11236</v>
      </c>
      <c r="M2142" s="30">
        <v>0.61954647302627597</v>
      </c>
      <c r="N2142" s="32" t="s">
        <v>14842</v>
      </c>
      <c r="O2142" s="28" t="s">
        <v>7751</v>
      </c>
      <c r="P2142" s="29">
        <v>0.48696759259259259</v>
      </c>
      <c r="Q2142" s="29">
        <v>0.49079861111111112</v>
      </c>
      <c r="R2142" s="28">
        <v>0</v>
      </c>
      <c r="S2142" s="30">
        <v>5.5166666666666666</v>
      </c>
      <c r="T2142" s="32" t="s">
        <v>11237</v>
      </c>
      <c r="U2142" s="32" t="s">
        <v>11238</v>
      </c>
      <c r="V2142" s="30">
        <v>0.26684656501106302</v>
      </c>
      <c r="W2142" s="28">
        <v>0</v>
      </c>
      <c r="X2142" s="28">
        <v>0</v>
      </c>
      <c r="Y2142" s="28" t="s">
        <v>14619</v>
      </c>
      <c r="Z2142" s="28" t="s">
        <v>14620</v>
      </c>
      <c r="AA2142" s="28">
        <v>1</v>
      </c>
      <c r="AB2142" s="28">
        <v>78</v>
      </c>
      <c r="AC2142" s="32">
        <f>Solution[[#This Row],[Old Stop]] +1</f>
        <v>1</v>
      </c>
      <c r="AD2142" s="32" t="str">
        <f>_xlfn.CONCAT(Solution[[#This Row],[Notes]],"_",Solution[[#This Row],[Week '#]],"_", _xlfn.SWITCH(Solution[[#This Row],[Column1]], "M", "Monday", "T", "Tuesday", "W", "Wednesday", "R", "Thursday", "H", "Thursday", "F", "Friday"))</f>
        <v>102_Week1_Tuesday</v>
      </c>
      <c r="AE2142" s="32" t="str">
        <f>IF(LEN(Solution[[#This Row],[Available Delivery Days]]) =1, Solution[[#This Row],[Available Delivery Days]], IF(ISNUMBER(SEARCH(Solution[[#This Row],[New Delivery Day]], Solution[[#This Row],[Available Delivery Days]])), Solution[[#This Row],[New Delivery Day]], Solution[[#This Row],[Old Delivery Day]]))</f>
        <v>T</v>
      </c>
      <c r="AF2142" s="31">
        <v>81.113699999999994</v>
      </c>
      <c r="AG2142" s="31">
        <v>22.47</v>
      </c>
      <c r="AH2142" s="28" t="s">
        <v>7832</v>
      </c>
      <c r="AI2142" s="28" t="s">
        <v>932</v>
      </c>
      <c r="AJ2142" s="28" t="s">
        <v>7793</v>
      </c>
      <c r="AK2142" s="28" t="s">
        <v>7792</v>
      </c>
      <c r="AL2142" s="28" t="s">
        <v>7797</v>
      </c>
      <c r="AM2142" s="28">
        <f>_xlfn.XLOOKUP(Solution[[#This Row],[Cu_ID]],Master[cu_id],Master[Notes], "none")</f>
        <v>102</v>
      </c>
      <c r="AN2142" s="28">
        <v>78</v>
      </c>
    </row>
    <row r="2143" spans="1:40" x14ac:dyDescent="0.3">
      <c r="A2143" s="53" t="s">
        <v>11234</v>
      </c>
      <c r="B2143" s="37" t="s">
        <v>11235</v>
      </c>
      <c r="C2143" s="37" t="s">
        <v>7728</v>
      </c>
      <c r="D2143" s="28" t="s">
        <v>7717</v>
      </c>
      <c r="E2143" s="28" t="s">
        <v>7734</v>
      </c>
      <c r="F2143" s="28" t="s">
        <v>903</v>
      </c>
      <c r="G2143" s="28" t="s">
        <v>7762</v>
      </c>
      <c r="H2143" s="28" t="s">
        <v>7734</v>
      </c>
      <c r="I2143" s="28" t="s">
        <v>901</v>
      </c>
      <c r="J2143" s="28">
        <v>0</v>
      </c>
      <c r="K2143" s="35" t="s">
        <v>8205</v>
      </c>
      <c r="L2143" s="35" t="s">
        <v>11236</v>
      </c>
      <c r="M2143" s="30">
        <v>0.564875474199653</v>
      </c>
      <c r="N2143" s="32" t="s">
        <v>15395</v>
      </c>
      <c r="O2143" s="28" t="s">
        <v>7751</v>
      </c>
      <c r="P2143" s="29">
        <v>0.41748842592592594</v>
      </c>
      <c r="Q2143" s="29">
        <v>0.42131944444444447</v>
      </c>
      <c r="R2143" s="28">
        <v>0</v>
      </c>
      <c r="S2143" s="30">
        <v>5.5166666666666666</v>
      </c>
      <c r="T2143" s="32" t="s">
        <v>11237</v>
      </c>
      <c r="U2143" s="32" t="s">
        <v>11238</v>
      </c>
      <c r="V2143" s="30">
        <v>0.26497337160505102</v>
      </c>
      <c r="W2143" s="28">
        <v>0</v>
      </c>
      <c r="X2143" s="28">
        <v>0</v>
      </c>
      <c r="Y2143" s="28" t="s">
        <v>14619</v>
      </c>
      <c r="Z2143" s="28" t="s">
        <v>14647</v>
      </c>
      <c r="AA2143" s="28">
        <v>1</v>
      </c>
      <c r="AB2143" s="28">
        <v>78</v>
      </c>
      <c r="AC2143" s="32">
        <f>Solution[[#This Row],[Old Stop]] +1</f>
        <v>1</v>
      </c>
      <c r="AD2143" s="32" t="str">
        <f>_xlfn.CONCAT(Solution[[#This Row],[Notes]],"_",Solution[[#This Row],[Week '#]],"_", _xlfn.SWITCH(Solution[[#This Row],[Column1]], "M", "Monday", "T", "Tuesday", "W", "Wednesday", "R", "Thursday", "H", "Thursday", "F", "Friday"))</f>
        <v>102_Week2_Tuesday</v>
      </c>
      <c r="AE2143" s="32" t="str">
        <f>IF(LEN(Solution[[#This Row],[Available Delivery Days]]) =1, Solution[[#This Row],[Available Delivery Days]], IF(ISNUMBER(SEARCH(Solution[[#This Row],[New Delivery Day]], Solution[[#This Row],[Available Delivery Days]])), Solution[[#This Row],[New Delivery Day]], Solution[[#This Row],[Old Delivery Day]]))</f>
        <v>T</v>
      </c>
      <c r="AF2143" s="31">
        <v>81.113699999999994</v>
      </c>
      <c r="AG2143" s="31">
        <v>22.47</v>
      </c>
      <c r="AH2143" s="28" t="s">
        <v>7832</v>
      </c>
      <c r="AI2143" s="28" t="s">
        <v>932</v>
      </c>
      <c r="AJ2143" s="28" t="s">
        <v>7793</v>
      </c>
      <c r="AK2143" s="28" t="s">
        <v>7792</v>
      </c>
      <c r="AL2143" s="28" t="s">
        <v>7797</v>
      </c>
      <c r="AM2143" s="28">
        <f>_xlfn.XLOOKUP(Solution[[#This Row],[Cu_ID]],Master[cu_id],Master[Notes], "none")</f>
        <v>102</v>
      </c>
      <c r="AN2143" s="28">
        <v>78</v>
      </c>
    </row>
    <row r="2144" spans="1:40" x14ac:dyDescent="0.3">
      <c r="A2144" s="53" t="s">
        <v>11234</v>
      </c>
      <c r="B2144" s="37" t="s">
        <v>11235</v>
      </c>
      <c r="C2144" s="37" t="s">
        <v>7728</v>
      </c>
      <c r="D2144" s="28" t="s">
        <v>7718</v>
      </c>
      <c r="E2144" s="28" t="s">
        <v>7734</v>
      </c>
      <c r="F2144" s="28" t="s">
        <v>903</v>
      </c>
      <c r="G2144" s="28" t="s">
        <v>7811</v>
      </c>
      <c r="H2144" s="28" t="s">
        <v>7734</v>
      </c>
      <c r="I2144" s="28" t="s">
        <v>901</v>
      </c>
      <c r="J2144" s="28">
        <v>0</v>
      </c>
      <c r="K2144" s="35" t="s">
        <v>8205</v>
      </c>
      <c r="L2144" s="35" t="s">
        <v>11236</v>
      </c>
      <c r="M2144" s="30">
        <v>0.61954647302627597</v>
      </c>
      <c r="N2144" s="32" t="s">
        <v>15776</v>
      </c>
      <c r="O2144" s="28" t="s">
        <v>7751</v>
      </c>
      <c r="P2144" s="29">
        <v>0.50078703703703709</v>
      </c>
      <c r="Q2144" s="29">
        <v>0.5046180555555555</v>
      </c>
      <c r="R2144" s="28">
        <v>0</v>
      </c>
      <c r="S2144" s="30">
        <v>5.5166666666666666</v>
      </c>
      <c r="T2144" s="32" t="s">
        <v>11237</v>
      </c>
      <c r="U2144" s="32" t="s">
        <v>11238</v>
      </c>
      <c r="V2144" s="30">
        <v>0.26684656501106302</v>
      </c>
      <c r="W2144" s="28">
        <v>0</v>
      </c>
      <c r="X2144" s="28">
        <v>0</v>
      </c>
      <c r="Y2144" s="28" t="s">
        <v>14619</v>
      </c>
      <c r="Z2144" s="28" t="s">
        <v>15708</v>
      </c>
      <c r="AA2144" s="28">
        <v>1</v>
      </c>
      <c r="AB2144" s="28">
        <v>78</v>
      </c>
      <c r="AC2144" s="32">
        <f>Solution[[#This Row],[Old Stop]] +1</f>
        <v>1</v>
      </c>
      <c r="AD2144" s="32" t="str">
        <f>_xlfn.CONCAT(Solution[[#This Row],[Notes]],"_",Solution[[#This Row],[Week '#]],"_", _xlfn.SWITCH(Solution[[#This Row],[Column1]], "M", "Monday", "T", "Tuesday", "W", "Wednesday", "R", "Thursday", "H", "Thursday", "F", "Friday"))</f>
        <v>102_Week3_Tuesday</v>
      </c>
      <c r="AE2144" s="32" t="str">
        <f>IF(LEN(Solution[[#This Row],[Available Delivery Days]]) =1, Solution[[#This Row],[Available Delivery Days]], IF(ISNUMBER(SEARCH(Solution[[#This Row],[New Delivery Day]], Solution[[#This Row],[Available Delivery Days]])), Solution[[#This Row],[New Delivery Day]], Solution[[#This Row],[Old Delivery Day]]))</f>
        <v>T</v>
      </c>
      <c r="AF2144" s="31">
        <v>81.113699999999994</v>
      </c>
      <c r="AG2144" s="31">
        <v>22.47</v>
      </c>
      <c r="AH2144" s="28" t="s">
        <v>7832</v>
      </c>
      <c r="AI2144" s="28" t="s">
        <v>932</v>
      </c>
      <c r="AJ2144" s="28" t="s">
        <v>7793</v>
      </c>
      <c r="AK2144" s="28" t="s">
        <v>7792</v>
      </c>
      <c r="AL2144" s="28" t="s">
        <v>7797</v>
      </c>
      <c r="AM2144" s="28">
        <f>_xlfn.XLOOKUP(Solution[[#This Row],[Cu_ID]],Master[cu_id],Master[Notes], "none")</f>
        <v>102</v>
      </c>
      <c r="AN2144" s="28">
        <v>78</v>
      </c>
    </row>
    <row r="2145" spans="1:40" x14ac:dyDescent="0.3">
      <c r="A2145" s="53" t="s">
        <v>11234</v>
      </c>
      <c r="B2145" s="37" t="s">
        <v>11235</v>
      </c>
      <c r="C2145" s="37" t="s">
        <v>7728</v>
      </c>
      <c r="D2145" s="28" t="s">
        <v>7719</v>
      </c>
      <c r="E2145" s="28" t="s">
        <v>7734</v>
      </c>
      <c r="F2145" s="28" t="s">
        <v>903</v>
      </c>
      <c r="G2145" s="28" t="s">
        <v>7788</v>
      </c>
      <c r="H2145" s="28" t="s">
        <v>7734</v>
      </c>
      <c r="I2145" s="28" t="s">
        <v>901</v>
      </c>
      <c r="J2145" s="28">
        <v>0</v>
      </c>
      <c r="K2145" s="35" t="s">
        <v>8205</v>
      </c>
      <c r="L2145" s="35" t="s">
        <v>11236</v>
      </c>
      <c r="M2145" s="30">
        <v>1.0405227560550001</v>
      </c>
      <c r="N2145" s="32" t="s">
        <v>16385</v>
      </c>
      <c r="O2145" s="28" t="s">
        <v>7751</v>
      </c>
      <c r="P2145" s="29">
        <v>0.47105324074074073</v>
      </c>
      <c r="Q2145" s="29">
        <v>0.47488425925925926</v>
      </c>
      <c r="R2145" s="28">
        <v>0</v>
      </c>
      <c r="S2145" s="30">
        <v>5.5166666666666666</v>
      </c>
      <c r="T2145" s="32" t="s">
        <v>11237</v>
      </c>
      <c r="U2145" s="32" t="s">
        <v>11238</v>
      </c>
      <c r="V2145" s="30">
        <v>0.31191040289432698</v>
      </c>
      <c r="W2145" s="28">
        <v>0</v>
      </c>
      <c r="X2145" s="28">
        <v>0</v>
      </c>
      <c r="Y2145" s="28" t="s">
        <v>14619</v>
      </c>
      <c r="Z2145" s="28" t="s">
        <v>16262</v>
      </c>
      <c r="AA2145" s="28">
        <v>1</v>
      </c>
      <c r="AB2145" s="28">
        <v>78</v>
      </c>
      <c r="AC2145" s="32">
        <f>Solution[[#This Row],[Old Stop]] +1</f>
        <v>1</v>
      </c>
      <c r="AD2145" s="32" t="str">
        <f>_xlfn.CONCAT(Solution[[#This Row],[Notes]],"_",Solution[[#This Row],[Week '#]],"_", _xlfn.SWITCH(Solution[[#This Row],[Column1]], "M", "Monday", "T", "Tuesday", "W", "Wednesday", "R", "Thursday", "H", "Thursday", "F", "Friday"))</f>
        <v>102_Week4_Tuesday</v>
      </c>
      <c r="AE2145" s="32" t="str">
        <f>IF(LEN(Solution[[#This Row],[Available Delivery Days]]) =1, Solution[[#This Row],[Available Delivery Days]], IF(ISNUMBER(SEARCH(Solution[[#This Row],[New Delivery Day]], Solution[[#This Row],[Available Delivery Days]])), Solution[[#This Row],[New Delivery Day]], Solution[[#This Row],[Old Delivery Day]]))</f>
        <v>T</v>
      </c>
      <c r="AF2145" s="31">
        <v>81.113699999999994</v>
      </c>
      <c r="AG2145" s="31">
        <v>22.47</v>
      </c>
      <c r="AH2145" s="28" t="s">
        <v>7832</v>
      </c>
      <c r="AI2145" s="28" t="s">
        <v>932</v>
      </c>
      <c r="AJ2145" s="28" t="s">
        <v>7793</v>
      </c>
      <c r="AK2145" s="28" t="s">
        <v>7792</v>
      </c>
      <c r="AL2145" s="28" t="s">
        <v>7797</v>
      </c>
      <c r="AM2145" s="28">
        <f>_xlfn.XLOOKUP(Solution[[#This Row],[Cu_ID]],Master[cu_id],Master[Notes], "none")</f>
        <v>102</v>
      </c>
      <c r="AN2145" s="28">
        <v>78</v>
      </c>
    </row>
    <row r="2146" spans="1:40" x14ac:dyDescent="0.3">
      <c r="A2146" s="53" t="s">
        <v>11742</v>
      </c>
      <c r="B2146" s="37" t="s">
        <v>11743</v>
      </c>
      <c r="C2146" s="37" t="s">
        <v>7728</v>
      </c>
      <c r="D2146" s="28" t="s">
        <v>7716</v>
      </c>
      <c r="E2146" s="28" t="s">
        <v>7734</v>
      </c>
      <c r="F2146" s="28" t="s">
        <v>936</v>
      </c>
      <c r="G2146" s="28" t="s">
        <v>7783</v>
      </c>
      <c r="H2146" s="28" t="s">
        <v>7734</v>
      </c>
      <c r="I2146" s="28" t="s">
        <v>8057</v>
      </c>
      <c r="J2146" s="28">
        <v>60</v>
      </c>
      <c r="K2146" s="35" t="s">
        <v>8504</v>
      </c>
      <c r="L2146" s="35" t="s">
        <v>11744</v>
      </c>
      <c r="M2146" s="30">
        <v>0</v>
      </c>
      <c r="N2146" s="32" t="s">
        <v>15226</v>
      </c>
      <c r="O2146" s="28" t="s">
        <v>7774</v>
      </c>
      <c r="P2146" s="29">
        <v>0.52195601851851847</v>
      </c>
      <c r="Q2146" s="29">
        <v>0.5286805555555556</v>
      </c>
      <c r="R2146" s="28">
        <v>0</v>
      </c>
      <c r="S2146" s="30">
        <v>9.683574621414877</v>
      </c>
      <c r="T2146" s="32" t="s">
        <v>11745</v>
      </c>
      <c r="U2146" s="32" t="s">
        <v>11746</v>
      </c>
      <c r="V2146" s="30"/>
      <c r="W2146" s="28">
        <v>0</v>
      </c>
      <c r="X2146" s="28">
        <v>0</v>
      </c>
      <c r="Y2146" s="28" t="s">
        <v>14643</v>
      </c>
      <c r="Z2146" s="28" t="s">
        <v>14644</v>
      </c>
      <c r="AA2146" s="28">
        <v>1</v>
      </c>
      <c r="AB2146" s="28">
        <v>0</v>
      </c>
      <c r="AC2146" s="32">
        <f>Solution[[#This Row],[Old Stop]] +1</f>
        <v>61</v>
      </c>
      <c r="AD2146" s="32" t="str">
        <f>_xlfn.CONCAT(Solution[[#This Row],[Notes]],"_",Solution[[#This Row],[Week '#]],"_", _xlfn.SWITCH(Solution[[#This Row],[Column1]], "M", "Monday", "T", "Tuesday", "W", "Wednesday", "R", "Thursday", "H", "Thursday", "F", "Friday"))</f>
        <v>102_Week1_Thursday</v>
      </c>
      <c r="AE2146" s="32" t="str">
        <f>IF(LEN(Solution[[#This Row],[Available Delivery Days]]) =1, Solution[[#This Row],[Available Delivery Days]], IF(ISNUMBER(SEARCH(Solution[[#This Row],[New Delivery Day]], Solution[[#This Row],[Available Delivery Days]])), Solution[[#This Row],[New Delivery Day]], Solution[[#This Row],[Old Delivery Day]]))</f>
        <v>R</v>
      </c>
      <c r="AF2146" s="31">
        <v>115.53</v>
      </c>
      <c r="AG2146" s="31">
        <v>0</v>
      </c>
      <c r="AH2146" s="28" t="s">
        <v>7832</v>
      </c>
      <c r="AI2146" s="28" t="s">
        <v>932</v>
      </c>
      <c r="AJ2146" s="28" t="s">
        <v>7793</v>
      </c>
      <c r="AK2146" s="28" t="s">
        <v>7792</v>
      </c>
      <c r="AL2146" s="28" t="s">
        <v>7797</v>
      </c>
      <c r="AM2146" s="28">
        <f>_xlfn.XLOOKUP(Solution[[#This Row],[Cu_ID]],Master[cu_id],Master[Notes], "none")</f>
        <v>102</v>
      </c>
      <c r="AN2146" s="28">
        <v>0</v>
      </c>
    </row>
    <row r="2147" spans="1:40" x14ac:dyDescent="0.3">
      <c r="A2147" s="53" t="s">
        <v>11742</v>
      </c>
      <c r="B2147" s="37" t="s">
        <v>11743</v>
      </c>
      <c r="C2147" s="37" t="s">
        <v>7728</v>
      </c>
      <c r="D2147" s="28" t="s">
        <v>7717</v>
      </c>
      <c r="E2147" s="28" t="s">
        <v>7734</v>
      </c>
      <c r="F2147" s="28" t="s">
        <v>936</v>
      </c>
      <c r="G2147" s="28" t="s">
        <v>7774</v>
      </c>
      <c r="H2147" s="28" t="s">
        <v>7734</v>
      </c>
      <c r="I2147" s="28" t="s">
        <v>8057</v>
      </c>
      <c r="J2147" s="28">
        <v>60</v>
      </c>
      <c r="K2147" s="35" t="s">
        <v>8504</v>
      </c>
      <c r="L2147" s="35" t="s">
        <v>11744</v>
      </c>
      <c r="M2147" s="30">
        <v>0</v>
      </c>
      <c r="N2147" s="32" t="s">
        <v>15227</v>
      </c>
      <c r="O2147" s="28" t="s">
        <v>7774</v>
      </c>
      <c r="P2147" s="29">
        <v>0.40555555555555556</v>
      </c>
      <c r="Q2147" s="29">
        <v>0.41228009259259257</v>
      </c>
      <c r="R2147" s="28">
        <v>0</v>
      </c>
      <c r="S2147" s="30">
        <v>9.683574621414877</v>
      </c>
      <c r="T2147" s="32" t="s">
        <v>11745</v>
      </c>
      <c r="U2147" s="32" t="s">
        <v>11746</v>
      </c>
      <c r="V2147" s="30"/>
      <c r="W2147" s="28">
        <v>0</v>
      </c>
      <c r="X2147" s="28">
        <v>0</v>
      </c>
      <c r="Y2147" s="28" t="s">
        <v>14643</v>
      </c>
      <c r="Z2147" s="28" t="s">
        <v>14649</v>
      </c>
      <c r="AA2147" s="28">
        <v>1</v>
      </c>
      <c r="AB2147" s="28">
        <v>0</v>
      </c>
      <c r="AC2147" s="32">
        <f>Solution[[#This Row],[Old Stop]] +1</f>
        <v>61</v>
      </c>
      <c r="AD2147" s="32" t="str">
        <f>_xlfn.CONCAT(Solution[[#This Row],[Notes]],"_",Solution[[#This Row],[Week '#]],"_", _xlfn.SWITCH(Solution[[#This Row],[Column1]], "M", "Monday", "T", "Tuesday", "W", "Wednesday", "R", "Thursday", "H", "Thursday", "F", "Friday"))</f>
        <v>102_Week2_Thursday</v>
      </c>
      <c r="AE2147" s="32" t="str">
        <f>IF(LEN(Solution[[#This Row],[Available Delivery Days]]) =1, Solution[[#This Row],[Available Delivery Days]], IF(ISNUMBER(SEARCH(Solution[[#This Row],[New Delivery Day]], Solution[[#This Row],[Available Delivery Days]])), Solution[[#This Row],[New Delivery Day]], Solution[[#This Row],[Old Delivery Day]]))</f>
        <v>R</v>
      </c>
      <c r="AF2147" s="31">
        <v>115.53</v>
      </c>
      <c r="AG2147" s="31">
        <v>0</v>
      </c>
      <c r="AH2147" s="28" t="s">
        <v>7832</v>
      </c>
      <c r="AI2147" s="28" t="s">
        <v>932</v>
      </c>
      <c r="AJ2147" s="28" t="s">
        <v>7793</v>
      </c>
      <c r="AK2147" s="28" t="s">
        <v>7792</v>
      </c>
      <c r="AL2147" s="28" t="s">
        <v>7797</v>
      </c>
      <c r="AM2147" s="28">
        <f>_xlfn.XLOOKUP(Solution[[#This Row],[Cu_ID]],Master[cu_id],Master[Notes], "none")</f>
        <v>102</v>
      </c>
      <c r="AN2147" s="28">
        <v>0</v>
      </c>
    </row>
    <row r="2148" spans="1:40" x14ac:dyDescent="0.3">
      <c r="A2148" s="53" t="s">
        <v>11742</v>
      </c>
      <c r="B2148" s="37" t="s">
        <v>11743</v>
      </c>
      <c r="C2148" s="37" t="s">
        <v>7728</v>
      </c>
      <c r="D2148" s="28" t="s">
        <v>7718</v>
      </c>
      <c r="E2148" s="28" t="s">
        <v>7734</v>
      </c>
      <c r="F2148" s="28" t="s">
        <v>936</v>
      </c>
      <c r="G2148" s="28" t="s">
        <v>7783</v>
      </c>
      <c r="H2148" s="28" t="s">
        <v>7734</v>
      </c>
      <c r="I2148" s="28" t="s">
        <v>8057</v>
      </c>
      <c r="J2148" s="28">
        <v>60</v>
      </c>
      <c r="K2148" s="35" t="s">
        <v>8504</v>
      </c>
      <c r="L2148" s="35" t="s">
        <v>11744</v>
      </c>
      <c r="M2148" s="30">
        <v>0</v>
      </c>
      <c r="N2148" s="32" t="s">
        <v>15807</v>
      </c>
      <c r="O2148" s="28" t="s">
        <v>7774</v>
      </c>
      <c r="P2148" s="29">
        <v>0.52195601851851847</v>
      </c>
      <c r="Q2148" s="29">
        <v>0.5286805555555556</v>
      </c>
      <c r="R2148" s="28">
        <v>0</v>
      </c>
      <c r="S2148" s="30">
        <v>9.683574621414877</v>
      </c>
      <c r="T2148" s="32" t="s">
        <v>11745</v>
      </c>
      <c r="U2148" s="32" t="s">
        <v>11746</v>
      </c>
      <c r="V2148" s="30"/>
      <c r="W2148" s="28">
        <v>0</v>
      </c>
      <c r="X2148" s="28">
        <v>0</v>
      </c>
      <c r="Y2148" s="28" t="s">
        <v>14643</v>
      </c>
      <c r="Z2148" s="28" t="s">
        <v>15700</v>
      </c>
      <c r="AA2148" s="28">
        <v>1</v>
      </c>
      <c r="AB2148" s="28">
        <v>0</v>
      </c>
      <c r="AC2148" s="32">
        <f>Solution[[#This Row],[Old Stop]] +1</f>
        <v>61</v>
      </c>
      <c r="AD2148" s="32" t="str">
        <f>_xlfn.CONCAT(Solution[[#This Row],[Notes]],"_",Solution[[#This Row],[Week '#]],"_", _xlfn.SWITCH(Solution[[#This Row],[Column1]], "M", "Monday", "T", "Tuesday", "W", "Wednesday", "R", "Thursday", "H", "Thursday", "F", "Friday"))</f>
        <v>102_Week3_Thursday</v>
      </c>
      <c r="AE2148" s="32" t="str">
        <f>IF(LEN(Solution[[#This Row],[Available Delivery Days]]) =1, Solution[[#This Row],[Available Delivery Days]], IF(ISNUMBER(SEARCH(Solution[[#This Row],[New Delivery Day]], Solution[[#This Row],[Available Delivery Days]])), Solution[[#This Row],[New Delivery Day]], Solution[[#This Row],[Old Delivery Day]]))</f>
        <v>R</v>
      </c>
      <c r="AF2148" s="31">
        <v>115.53</v>
      </c>
      <c r="AG2148" s="31">
        <v>0</v>
      </c>
      <c r="AH2148" s="28" t="s">
        <v>7832</v>
      </c>
      <c r="AI2148" s="28" t="s">
        <v>932</v>
      </c>
      <c r="AJ2148" s="28" t="s">
        <v>7793</v>
      </c>
      <c r="AK2148" s="28" t="s">
        <v>7792</v>
      </c>
      <c r="AL2148" s="28" t="s">
        <v>7797</v>
      </c>
      <c r="AM2148" s="28">
        <f>_xlfn.XLOOKUP(Solution[[#This Row],[Cu_ID]],Master[cu_id],Master[Notes], "none")</f>
        <v>102</v>
      </c>
      <c r="AN2148" s="28">
        <v>0</v>
      </c>
    </row>
    <row r="2149" spans="1:40" x14ac:dyDescent="0.3">
      <c r="A2149" s="53" t="s">
        <v>11742</v>
      </c>
      <c r="B2149" s="37" t="s">
        <v>11743</v>
      </c>
      <c r="C2149" s="37" t="s">
        <v>7728</v>
      </c>
      <c r="D2149" s="28" t="s">
        <v>7719</v>
      </c>
      <c r="E2149" s="28" t="s">
        <v>7734</v>
      </c>
      <c r="F2149" s="28" t="s">
        <v>936</v>
      </c>
      <c r="G2149" s="28" t="s">
        <v>7774</v>
      </c>
      <c r="H2149" s="28" t="s">
        <v>7734</v>
      </c>
      <c r="I2149" s="28" t="s">
        <v>8057</v>
      </c>
      <c r="J2149" s="28">
        <v>60</v>
      </c>
      <c r="K2149" s="35" t="s">
        <v>8504</v>
      </c>
      <c r="L2149" s="35" t="s">
        <v>11744</v>
      </c>
      <c r="M2149" s="30">
        <v>0</v>
      </c>
      <c r="N2149" s="32" t="s">
        <v>16276</v>
      </c>
      <c r="O2149" s="28" t="s">
        <v>7774</v>
      </c>
      <c r="P2149" s="29">
        <v>0.40555555555555556</v>
      </c>
      <c r="Q2149" s="29">
        <v>0.41228009259259257</v>
      </c>
      <c r="R2149" s="28">
        <v>0</v>
      </c>
      <c r="S2149" s="30">
        <v>9.683574621414877</v>
      </c>
      <c r="T2149" s="32" t="s">
        <v>11745</v>
      </c>
      <c r="U2149" s="32" t="s">
        <v>11746</v>
      </c>
      <c r="V2149" s="30"/>
      <c r="W2149" s="28">
        <v>0</v>
      </c>
      <c r="X2149" s="28">
        <v>0</v>
      </c>
      <c r="Y2149" s="28" t="s">
        <v>14643</v>
      </c>
      <c r="Z2149" s="28" t="s">
        <v>16265</v>
      </c>
      <c r="AA2149" s="28">
        <v>1</v>
      </c>
      <c r="AB2149" s="28">
        <v>0</v>
      </c>
      <c r="AC2149" s="32">
        <f>Solution[[#This Row],[Old Stop]] +1</f>
        <v>61</v>
      </c>
      <c r="AD2149" s="32" t="str">
        <f>_xlfn.CONCAT(Solution[[#This Row],[Notes]],"_",Solution[[#This Row],[Week '#]],"_", _xlfn.SWITCH(Solution[[#This Row],[Column1]], "M", "Monday", "T", "Tuesday", "W", "Wednesday", "R", "Thursday", "H", "Thursday", "F", "Friday"))</f>
        <v>102_Week4_Thursday</v>
      </c>
      <c r="AE2149" s="32" t="str">
        <f>IF(LEN(Solution[[#This Row],[Available Delivery Days]]) =1, Solution[[#This Row],[Available Delivery Days]], IF(ISNUMBER(SEARCH(Solution[[#This Row],[New Delivery Day]], Solution[[#This Row],[Available Delivery Days]])), Solution[[#This Row],[New Delivery Day]], Solution[[#This Row],[Old Delivery Day]]))</f>
        <v>R</v>
      </c>
      <c r="AF2149" s="31">
        <v>115.53</v>
      </c>
      <c r="AG2149" s="31">
        <v>0</v>
      </c>
      <c r="AH2149" s="28" t="s">
        <v>7832</v>
      </c>
      <c r="AI2149" s="28" t="s">
        <v>932</v>
      </c>
      <c r="AJ2149" s="28" t="s">
        <v>7793</v>
      </c>
      <c r="AK2149" s="28" t="s">
        <v>7792</v>
      </c>
      <c r="AL2149" s="28" t="s">
        <v>7797</v>
      </c>
      <c r="AM2149" s="28">
        <f>_xlfn.XLOOKUP(Solution[[#This Row],[Cu_ID]],Master[cu_id],Master[Notes], "none")</f>
        <v>102</v>
      </c>
      <c r="AN2149" s="28">
        <v>0</v>
      </c>
    </row>
    <row r="2150" spans="1:40" x14ac:dyDescent="0.3">
      <c r="A2150" s="53" t="s">
        <v>13347</v>
      </c>
      <c r="B2150" s="37" t="s">
        <v>13348</v>
      </c>
      <c r="C2150" s="37" t="s">
        <v>7728</v>
      </c>
      <c r="D2150" s="28" t="s">
        <v>7718</v>
      </c>
      <c r="E2150" s="28" t="s">
        <v>7752</v>
      </c>
      <c r="F2150" s="28" t="s">
        <v>936</v>
      </c>
      <c r="G2150" s="28" t="s">
        <v>7754</v>
      </c>
      <c r="H2150" s="28" t="s">
        <v>7752</v>
      </c>
      <c r="I2150" s="28" t="s">
        <v>8057</v>
      </c>
      <c r="J2150" s="28">
        <v>101</v>
      </c>
      <c r="K2150" s="35" t="s">
        <v>8956</v>
      </c>
      <c r="L2150" s="35" t="s">
        <v>13349</v>
      </c>
      <c r="M2150" s="30">
        <v>3.6787798628211001E-2</v>
      </c>
      <c r="N2150" s="32" t="s">
        <v>16118</v>
      </c>
      <c r="O2150" s="28" t="s">
        <v>7731</v>
      </c>
      <c r="P2150" s="29">
        <v>0.44498842592592591</v>
      </c>
      <c r="Q2150" s="29">
        <v>0.44521990740740741</v>
      </c>
      <c r="R2150" s="28">
        <v>0</v>
      </c>
      <c r="S2150" s="30">
        <v>0.33333333333333331</v>
      </c>
      <c r="T2150" s="32" t="s">
        <v>13350</v>
      </c>
      <c r="U2150" s="32" t="s">
        <v>13351</v>
      </c>
      <c r="V2150" s="30">
        <v>2.64036857802952E-2</v>
      </c>
      <c r="W2150" s="28">
        <v>0</v>
      </c>
      <c r="X2150" s="28">
        <v>0</v>
      </c>
      <c r="Y2150" s="28" t="s">
        <v>14547</v>
      </c>
      <c r="Z2150" s="28" t="s">
        <v>16068</v>
      </c>
      <c r="AA2150" s="28">
        <v>1</v>
      </c>
      <c r="AB2150" s="28">
        <v>0</v>
      </c>
      <c r="AC2150" s="32">
        <f>Solution[[#This Row],[Old Stop]] +1</f>
        <v>102</v>
      </c>
      <c r="AD2150" s="32" t="str">
        <f>_xlfn.CONCAT(Solution[[#This Row],[Notes]],"_",Solution[[#This Row],[Week '#]],"_", _xlfn.SWITCH(Solution[[#This Row],[Column1]], "M", "Monday", "T", "Tuesday", "W", "Wednesday", "R", "Thursday", "H", "Thursday", "F", "Friday"))</f>
        <v>103_Week3_Thursday</v>
      </c>
      <c r="AE2150" s="32" t="str">
        <f>IF(LEN(Solution[[#This Row],[Available Delivery Days]]) =1, Solution[[#This Row],[Available Delivery Days]], IF(ISNUMBER(SEARCH(Solution[[#This Row],[New Delivery Day]], Solution[[#This Row],[Available Delivery Days]])), Solution[[#This Row],[New Delivery Day]], Solution[[#This Row],[Old Delivery Day]]))</f>
        <v>R</v>
      </c>
      <c r="AF2150" s="31">
        <v>8.9275000000000002</v>
      </c>
      <c r="AG2150" s="31">
        <v>9.52</v>
      </c>
      <c r="AH2150" s="28" t="s">
        <v>7832</v>
      </c>
      <c r="AI2150" s="28" t="s">
        <v>932</v>
      </c>
      <c r="AJ2150" s="28" t="s">
        <v>7793</v>
      </c>
      <c r="AK2150" s="28" t="s">
        <v>7792</v>
      </c>
      <c r="AL2150" s="28" t="s">
        <v>7797</v>
      </c>
      <c r="AM2150" s="28">
        <f>_xlfn.XLOOKUP(Solution[[#This Row],[Cu_ID]],Master[cu_id],Master[Notes], "none")</f>
        <v>103</v>
      </c>
      <c r="AN2150" s="28">
        <v>0</v>
      </c>
    </row>
    <row r="2151" spans="1:40" x14ac:dyDescent="0.3">
      <c r="A2151" s="53" t="s">
        <v>13362</v>
      </c>
      <c r="B2151" s="37" t="s">
        <v>13363</v>
      </c>
      <c r="C2151" s="37" t="s">
        <v>7728</v>
      </c>
      <c r="D2151" s="28" t="s">
        <v>7717</v>
      </c>
      <c r="E2151" s="28" t="s">
        <v>7752</v>
      </c>
      <c r="F2151" s="28" t="s">
        <v>936</v>
      </c>
      <c r="G2151" s="28" t="s">
        <v>7763</v>
      </c>
      <c r="H2151" s="28" t="s">
        <v>7752</v>
      </c>
      <c r="I2151" s="28" t="s">
        <v>900</v>
      </c>
      <c r="J2151" s="28">
        <v>215</v>
      </c>
      <c r="K2151" s="35" t="s">
        <v>8926</v>
      </c>
      <c r="L2151" s="35" t="s">
        <v>13364</v>
      </c>
      <c r="M2151" s="30">
        <v>9.1395897790789604E-2</v>
      </c>
      <c r="N2151" s="32" t="s">
        <v>15480</v>
      </c>
      <c r="O2151" s="28" t="s">
        <v>7756</v>
      </c>
      <c r="P2151" s="29">
        <v>0.44662037037037039</v>
      </c>
      <c r="Q2151" s="29">
        <v>0.45557870370370368</v>
      </c>
      <c r="R2151" s="28">
        <v>0</v>
      </c>
      <c r="S2151" s="30">
        <v>12.9</v>
      </c>
      <c r="T2151" s="32" t="s">
        <v>13365</v>
      </c>
      <c r="U2151" s="32" t="s">
        <v>13366</v>
      </c>
      <c r="V2151" s="30">
        <v>6.5597524941595001E-2</v>
      </c>
      <c r="W2151" s="28">
        <v>0</v>
      </c>
      <c r="X2151" s="28">
        <v>0</v>
      </c>
      <c r="Y2151" s="28" t="s">
        <v>14547</v>
      </c>
      <c r="Z2151" s="28" t="s">
        <v>15455</v>
      </c>
      <c r="AA2151" s="28">
        <v>1</v>
      </c>
      <c r="AB2151" s="28">
        <v>0</v>
      </c>
      <c r="AC2151" s="32">
        <f>Solution[[#This Row],[Old Stop]] +1</f>
        <v>216</v>
      </c>
      <c r="AD2151" s="32" t="str">
        <f>_xlfn.CONCAT(Solution[[#This Row],[Notes]],"_",Solution[[#This Row],[Week '#]],"_", _xlfn.SWITCH(Solution[[#This Row],[Column1]], "M", "Monday", "T", "Tuesday", "W", "Wednesday", "R", "Thursday", "H", "Thursday", "F", "Friday"))</f>
        <v>103_Week2_Thursday</v>
      </c>
      <c r="AE2151" s="32" t="str">
        <f>IF(LEN(Solution[[#This Row],[Available Delivery Days]]) =1, Solution[[#This Row],[Available Delivery Days]], IF(ISNUMBER(SEARCH(Solution[[#This Row],[New Delivery Day]], Solution[[#This Row],[Available Delivery Days]])), Solution[[#This Row],[New Delivery Day]], Solution[[#This Row],[Old Delivery Day]]))</f>
        <v>R</v>
      </c>
      <c r="AF2151" s="31">
        <v>17.5</v>
      </c>
      <c r="AG2151" s="31">
        <v>17.5</v>
      </c>
      <c r="AH2151" s="28" t="s">
        <v>7832</v>
      </c>
      <c r="AI2151" s="28" t="s">
        <v>932</v>
      </c>
      <c r="AJ2151" s="28" t="s">
        <v>7793</v>
      </c>
      <c r="AK2151" s="28" t="s">
        <v>7792</v>
      </c>
      <c r="AL2151" s="28" t="s">
        <v>7797</v>
      </c>
      <c r="AM2151" s="28">
        <f>_xlfn.XLOOKUP(Solution[[#This Row],[Cu_ID]],Master[cu_id],Master[Notes], "none")</f>
        <v>103</v>
      </c>
      <c r="AN2151" s="28">
        <v>0</v>
      </c>
    </row>
    <row r="2152" spans="1:40" x14ac:dyDescent="0.3">
      <c r="A2152" s="53" t="s">
        <v>13362</v>
      </c>
      <c r="B2152" s="37" t="s">
        <v>13363</v>
      </c>
      <c r="C2152" s="37" t="s">
        <v>7728</v>
      </c>
      <c r="D2152" s="28" t="s">
        <v>7719</v>
      </c>
      <c r="E2152" s="28" t="s">
        <v>7752</v>
      </c>
      <c r="F2152" s="28" t="s">
        <v>936</v>
      </c>
      <c r="G2152" s="28" t="s">
        <v>7758</v>
      </c>
      <c r="H2152" s="28" t="s">
        <v>7752</v>
      </c>
      <c r="I2152" s="28" t="s">
        <v>900</v>
      </c>
      <c r="J2152" s="28">
        <v>215</v>
      </c>
      <c r="K2152" s="35" t="s">
        <v>8926</v>
      </c>
      <c r="L2152" s="35" t="s">
        <v>13364</v>
      </c>
      <c r="M2152" s="30">
        <v>1.4899725541472399</v>
      </c>
      <c r="N2152" s="32" t="s">
        <v>16559</v>
      </c>
      <c r="O2152" s="28" t="s">
        <v>7756</v>
      </c>
      <c r="P2152" s="29">
        <v>0.36584490740740738</v>
      </c>
      <c r="Q2152" s="29">
        <v>0.37480324074074073</v>
      </c>
      <c r="R2152" s="28">
        <v>0</v>
      </c>
      <c r="S2152" s="30">
        <v>12.9</v>
      </c>
      <c r="T2152" s="32" t="s">
        <v>13365</v>
      </c>
      <c r="U2152" s="32" t="s">
        <v>13366</v>
      </c>
      <c r="V2152" s="30">
        <v>0.86558544101275003</v>
      </c>
      <c r="W2152" s="28">
        <v>0</v>
      </c>
      <c r="X2152" s="28">
        <v>0</v>
      </c>
      <c r="Y2152" s="28" t="s">
        <v>14547</v>
      </c>
      <c r="Z2152" s="28" t="s">
        <v>16524</v>
      </c>
      <c r="AA2152" s="28">
        <v>1</v>
      </c>
      <c r="AB2152" s="28">
        <v>0</v>
      </c>
      <c r="AC2152" s="32">
        <f>Solution[[#This Row],[Old Stop]] +1</f>
        <v>216</v>
      </c>
      <c r="AD2152" s="32" t="str">
        <f>_xlfn.CONCAT(Solution[[#This Row],[Notes]],"_",Solution[[#This Row],[Week '#]],"_", _xlfn.SWITCH(Solution[[#This Row],[Column1]], "M", "Monday", "T", "Tuesday", "W", "Wednesday", "R", "Thursday", "H", "Thursday", "F", "Friday"))</f>
        <v>103_Week4_Thursday</v>
      </c>
      <c r="AE2152" s="32" t="str">
        <f>IF(LEN(Solution[[#This Row],[Available Delivery Days]]) =1, Solution[[#This Row],[Available Delivery Days]], IF(ISNUMBER(SEARCH(Solution[[#This Row],[New Delivery Day]], Solution[[#This Row],[Available Delivery Days]])), Solution[[#This Row],[New Delivery Day]], Solution[[#This Row],[Old Delivery Day]]))</f>
        <v>R</v>
      </c>
      <c r="AF2152" s="31">
        <v>17.5</v>
      </c>
      <c r="AG2152" s="31">
        <v>17.5</v>
      </c>
      <c r="AH2152" s="28" t="s">
        <v>7832</v>
      </c>
      <c r="AI2152" s="28" t="s">
        <v>932</v>
      </c>
      <c r="AJ2152" s="28" t="s">
        <v>7793</v>
      </c>
      <c r="AK2152" s="28" t="s">
        <v>7792</v>
      </c>
      <c r="AL2152" s="28" t="s">
        <v>7797</v>
      </c>
      <c r="AM2152" s="28">
        <f>_xlfn.XLOOKUP(Solution[[#This Row],[Cu_ID]],Master[cu_id],Master[Notes], "none")</f>
        <v>103</v>
      </c>
      <c r="AN2152" s="28">
        <v>0</v>
      </c>
    </row>
    <row r="2153" spans="1:40" x14ac:dyDescent="0.3">
      <c r="A2153" s="53" t="s">
        <v>11464</v>
      </c>
      <c r="B2153" s="37" t="s">
        <v>11465</v>
      </c>
      <c r="C2153" s="37" t="s">
        <v>7728</v>
      </c>
      <c r="D2153" s="28" t="s">
        <v>7716</v>
      </c>
      <c r="E2153" s="28" t="s">
        <v>7752</v>
      </c>
      <c r="F2153" s="28" t="s">
        <v>901</v>
      </c>
      <c r="G2153" s="28" t="s">
        <v>7788</v>
      </c>
      <c r="H2153" s="28" t="s">
        <v>11016</v>
      </c>
      <c r="I2153" s="28" t="s">
        <v>903</v>
      </c>
      <c r="J2153" s="28">
        <v>180</v>
      </c>
      <c r="K2153" s="35" t="s">
        <v>9231</v>
      </c>
      <c r="L2153" s="35" t="s">
        <v>11466</v>
      </c>
      <c r="M2153" s="30">
        <v>1.9171395059675</v>
      </c>
      <c r="N2153" s="32" t="s">
        <v>14926</v>
      </c>
      <c r="O2153" s="28" t="s">
        <v>7774</v>
      </c>
      <c r="P2153" s="29">
        <v>0.46280092592592592</v>
      </c>
      <c r="Q2153" s="29">
        <v>0.47024305555555557</v>
      </c>
      <c r="R2153" s="28">
        <v>0</v>
      </c>
      <c r="S2153" s="30">
        <v>10.716666666666667</v>
      </c>
      <c r="T2153" s="32" t="s">
        <v>11467</v>
      </c>
      <c r="U2153" s="32" t="s">
        <v>11468</v>
      </c>
      <c r="V2153" s="30">
        <v>0.63106091618291804</v>
      </c>
      <c r="W2153" s="28">
        <v>7</v>
      </c>
      <c r="X2153" s="28">
        <v>0.13207547169811301</v>
      </c>
      <c r="Y2153" s="28" t="s">
        <v>14635</v>
      </c>
      <c r="Z2153" s="28" t="s">
        <v>14636</v>
      </c>
      <c r="AA2153" s="28">
        <v>1</v>
      </c>
      <c r="AB2153" s="28">
        <v>62</v>
      </c>
      <c r="AC2153" s="32">
        <f>Solution[[#This Row],[Old Stop]] +1</f>
        <v>181</v>
      </c>
      <c r="AD2153" s="32" t="str">
        <f>_xlfn.CONCAT(Solution[[#This Row],[Notes]],"_",Solution[[#This Row],[Week '#]],"_", _xlfn.SWITCH(Solution[[#This Row],[Column1]], "M", "Monday", "T", "Tuesday", "W", "Wednesday", "R", "Thursday", "H", "Thursday", "F", "Friday"))</f>
        <v>103_Week1_Tuesday</v>
      </c>
      <c r="AE2153" s="32" t="str">
        <f>IF(LEN(Solution[[#This Row],[Available Delivery Days]]) =1, Solution[[#This Row],[Available Delivery Days]], IF(ISNUMBER(SEARCH(Solution[[#This Row],[New Delivery Day]], Solution[[#This Row],[Available Delivery Days]])), Solution[[#This Row],[New Delivery Day]], Solution[[#This Row],[Old Delivery Day]]))</f>
        <v>T</v>
      </c>
      <c r="AF2153" s="31">
        <v>148.82</v>
      </c>
      <c r="AG2153" s="31">
        <v>131.63120000000001</v>
      </c>
      <c r="AH2153" s="28" t="s">
        <v>7832</v>
      </c>
      <c r="AI2153" s="28" t="s">
        <v>944</v>
      </c>
      <c r="AJ2153" s="28" t="s">
        <v>7792</v>
      </c>
      <c r="AK2153" s="28" t="s">
        <v>7792</v>
      </c>
      <c r="AL2153" s="28" t="s">
        <v>7796</v>
      </c>
      <c r="AM2153" s="28">
        <f>_xlfn.XLOOKUP(Solution[[#This Row],[Cu_ID]],Master[cu_id],Master[Notes], "none")</f>
        <v>103</v>
      </c>
      <c r="AN2153" s="28">
        <v>62</v>
      </c>
    </row>
    <row r="2154" spans="1:40" x14ac:dyDescent="0.3">
      <c r="A2154" s="53" t="s">
        <v>11464</v>
      </c>
      <c r="B2154" s="37" t="s">
        <v>11465</v>
      </c>
      <c r="C2154" s="37" t="s">
        <v>7728</v>
      </c>
      <c r="D2154" s="28" t="s">
        <v>7717</v>
      </c>
      <c r="E2154" s="28" t="s">
        <v>7752</v>
      </c>
      <c r="F2154" s="28" t="s">
        <v>901</v>
      </c>
      <c r="G2154" s="28" t="s">
        <v>7755</v>
      </c>
      <c r="H2154" s="28" t="s">
        <v>11016</v>
      </c>
      <c r="I2154" s="28" t="s">
        <v>903</v>
      </c>
      <c r="J2154" s="28">
        <v>180</v>
      </c>
      <c r="K2154" s="35" t="s">
        <v>9231</v>
      </c>
      <c r="L2154" s="35" t="s">
        <v>11466</v>
      </c>
      <c r="M2154" s="30">
        <v>4.5066517721861601</v>
      </c>
      <c r="N2154" s="32" t="s">
        <v>15456</v>
      </c>
      <c r="O2154" s="28" t="s">
        <v>7774</v>
      </c>
      <c r="P2154" s="29">
        <v>0.41530092592592593</v>
      </c>
      <c r="Q2154" s="29">
        <v>0.42274305555555558</v>
      </c>
      <c r="R2154" s="28">
        <v>0</v>
      </c>
      <c r="S2154" s="30">
        <v>10.716666666666667</v>
      </c>
      <c r="T2154" s="32" t="s">
        <v>11467</v>
      </c>
      <c r="U2154" s="32" t="s">
        <v>11468</v>
      </c>
      <c r="V2154" s="30">
        <v>1.4617403753101299</v>
      </c>
      <c r="W2154" s="28">
        <v>7</v>
      </c>
      <c r="X2154" s="28">
        <v>0.13207547169811301</v>
      </c>
      <c r="Y2154" s="28" t="s">
        <v>14635</v>
      </c>
      <c r="Z2154" s="28" t="s">
        <v>15453</v>
      </c>
      <c r="AA2154" s="28">
        <v>1</v>
      </c>
      <c r="AB2154" s="28">
        <v>62</v>
      </c>
      <c r="AC2154" s="32">
        <f>Solution[[#This Row],[Old Stop]] +1</f>
        <v>181</v>
      </c>
      <c r="AD2154" s="32" t="str">
        <f>_xlfn.CONCAT(Solution[[#This Row],[Notes]],"_",Solution[[#This Row],[Week '#]],"_", _xlfn.SWITCH(Solution[[#This Row],[Column1]], "M", "Monday", "T", "Tuesday", "W", "Wednesday", "R", "Thursday", "H", "Thursday", "F", "Friday"))</f>
        <v>103_Week2_Tuesday</v>
      </c>
      <c r="AE2154" s="32" t="str">
        <f>IF(LEN(Solution[[#This Row],[Available Delivery Days]]) =1, Solution[[#This Row],[Available Delivery Days]], IF(ISNUMBER(SEARCH(Solution[[#This Row],[New Delivery Day]], Solution[[#This Row],[Available Delivery Days]])), Solution[[#This Row],[New Delivery Day]], Solution[[#This Row],[Old Delivery Day]]))</f>
        <v>T</v>
      </c>
      <c r="AF2154" s="31">
        <v>148.82</v>
      </c>
      <c r="AG2154" s="31">
        <v>131.63120000000001</v>
      </c>
      <c r="AH2154" s="28" t="s">
        <v>7832</v>
      </c>
      <c r="AI2154" s="28" t="s">
        <v>944</v>
      </c>
      <c r="AJ2154" s="28" t="s">
        <v>7792</v>
      </c>
      <c r="AK2154" s="28" t="s">
        <v>7792</v>
      </c>
      <c r="AL2154" s="28" t="s">
        <v>7796</v>
      </c>
      <c r="AM2154" s="28">
        <f>_xlfn.XLOOKUP(Solution[[#This Row],[Cu_ID]],Master[cu_id],Master[Notes], "none")</f>
        <v>103</v>
      </c>
      <c r="AN2154" s="28">
        <v>62</v>
      </c>
    </row>
    <row r="2155" spans="1:40" x14ac:dyDescent="0.3">
      <c r="A2155" s="53" t="s">
        <v>11464</v>
      </c>
      <c r="B2155" s="37" t="s">
        <v>11465</v>
      </c>
      <c r="C2155" s="37" t="s">
        <v>7728</v>
      </c>
      <c r="D2155" s="28" t="s">
        <v>7718</v>
      </c>
      <c r="E2155" s="28" t="s">
        <v>7752</v>
      </c>
      <c r="F2155" s="28" t="s">
        <v>901</v>
      </c>
      <c r="G2155" s="28" t="s">
        <v>7810</v>
      </c>
      <c r="H2155" s="28" t="s">
        <v>11016</v>
      </c>
      <c r="I2155" s="28" t="s">
        <v>903</v>
      </c>
      <c r="J2155" s="28">
        <v>180</v>
      </c>
      <c r="K2155" s="35" t="s">
        <v>9231</v>
      </c>
      <c r="L2155" s="35" t="s">
        <v>11466</v>
      </c>
      <c r="M2155" s="30">
        <v>1.9171395059675</v>
      </c>
      <c r="N2155" s="32" t="s">
        <v>16006</v>
      </c>
      <c r="O2155" s="28" t="s">
        <v>7774</v>
      </c>
      <c r="P2155" s="29">
        <v>0.49509259259259258</v>
      </c>
      <c r="Q2155" s="29">
        <v>0.50253472222222217</v>
      </c>
      <c r="R2155" s="28">
        <v>0</v>
      </c>
      <c r="S2155" s="30">
        <v>10.716666666666667</v>
      </c>
      <c r="T2155" s="32" t="s">
        <v>11467</v>
      </c>
      <c r="U2155" s="32" t="s">
        <v>11468</v>
      </c>
      <c r="V2155" s="30">
        <v>0.63106091618291804</v>
      </c>
      <c r="W2155" s="28">
        <v>7</v>
      </c>
      <c r="X2155" s="28">
        <v>0.13207547169811301</v>
      </c>
      <c r="Y2155" s="28" t="s">
        <v>14635</v>
      </c>
      <c r="Z2155" s="28" t="s">
        <v>15840</v>
      </c>
      <c r="AA2155" s="28">
        <v>1</v>
      </c>
      <c r="AB2155" s="28">
        <v>62</v>
      </c>
      <c r="AC2155" s="32">
        <f>Solution[[#This Row],[Old Stop]] +1</f>
        <v>181</v>
      </c>
      <c r="AD2155" s="32" t="str">
        <f>_xlfn.CONCAT(Solution[[#This Row],[Notes]],"_",Solution[[#This Row],[Week '#]],"_", _xlfn.SWITCH(Solution[[#This Row],[Column1]], "M", "Monday", "T", "Tuesday", "W", "Wednesday", "R", "Thursday", "H", "Thursday", "F", "Friday"))</f>
        <v>103_Week3_Tuesday</v>
      </c>
      <c r="AE2155" s="32" t="str">
        <f>IF(LEN(Solution[[#This Row],[Available Delivery Days]]) =1, Solution[[#This Row],[Available Delivery Days]], IF(ISNUMBER(SEARCH(Solution[[#This Row],[New Delivery Day]], Solution[[#This Row],[Available Delivery Days]])), Solution[[#This Row],[New Delivery Day]], Solution[[#This Row],[Old Delivery Day]]))</f>
        <v>T</v>
      </c>
      <c r="AF2155" s="31">
        <v>148.82</v>
      </c>
      <c r="AG2155" s="31">
        <v>131.63120000000001</v>
      </c>
      <c r="AH2155" s="28" t="s">
        <v>7832</v>
      </c>
      <c r="AI2155" s="28" t="s">
        <v>944</v>
      </c>
      <c r="AJ2155" s="28" t="s">
        <v>7792</v>
      </c>
      <c r="AK2155" s="28" t="s">
        <v>7792</v>
      </c>
      <c r="AL2155" s="28" t="s">
        <v>7796</v>
      </c>
      <c r="AM2155" s="28">
        <f>_xlfn.XLOOKUP(Solution[[#This Row],[Cu_ID]],Master[cu_id],Master[Notes], "none")</f>
        <v>103</v>
      </c>
      <c r="AN2155" s="28">
        <v>62</v>
      </c>
    </row>
    <row r="2156" spans="1:40" x14ac:dyDescent="0.3">
      <c r="A2156" s="53" t="s">
        <v>11464</v>
      </c>
      <c r="B2156" s="37" t="s">
        <v>11465</v>
      </c>
      <c r="C2156" s="37" t="s">
        <v>7728</v>
      </c>
      <c r="D2156" s="28" t="s">
        <v>7719</v>
      </c>
      <c r="E2156" s="28" t="s">
        <v>7752</v>
      </c>
      <c r="F2156" s="28" t="s">
        <v>901</v>
      </c>
      <c r="G2156" s="28" t="s">
        <v>7754</v>
      </c>
      <c r="H2156" s="28" t="s">
        <v>11016</v>
      </c>
      <c r="I2156" s="28" t="s">
        <v>903</v>
      </c>
      <c r="J2156" s="28">
        <v>180</v>
      </c>
      <c r="K2156" s="35" t="s">
        <v>9231</v>
      </c>
      <c r="L2156" s="35" t="s">
        <v>11466</v>
      </c>
      <c r="M2156" s="30">
        <v>4.5066517721861601</v>
      </c>
      <c r="N2156" s="32" t="s">
        <v>16459</v>
      </c>
      <c r="O2156" s="28" t="s">
        <v>7774</v>
      </c>
      <c r="P2156" s="29">
        <v>0.41256944444444443</v>
      </c>
      <c r="Q2156" s="29">
        <v>0.42001157407407408</v>
      </c>
      <c r="R2156" s="28">
        <v>0</v>
      </c>
      <c r="S2156" s="30">
        <v>10.716666666666667</v>
      </c>
      <c r="T2156" s="32" t="s">
        <v>11467</v>
      </c>
      <c r="U2156" s="32" t="s">
        <v>11468</v>
      </c>
      <c r="V2156" s="30">
        <v>1.4617403753101299</v>
      </c>
      <c r="W2156" s="28">
        <v>7</v>
      </c>
      <c r="X2156" s="28">
        <v>0.13207547169811301</v>
      </c>
      <c r="Y2156" s="28" t="s">
        <v>14635</v>
      </c>
      <c r="Z2156" s="28" t="s">
        <v>16451</v>
      </c>
      <c r="AA2156" s="28">
        <v>1</v>
      </c>
      <c r="AB2156" s="28">
        <v>62</v>
      </c>
      <c r="AC2156" s="32">
        <f>Solution[[#This Row],[Old Stop]] +1</f>
        <v>181</v>
      </c>
      <c r="AD2156" s="32" t="str">
        <f>_xlfn.CONCAT(Solution[[#This Row],[Notes]],"_",Solution[[#This Row],[Week '#]],"_", _xlfn.SWITCH(Solution[[#This Row],[Column1]], "M", "Monday", "T", "Tuesday", "W", "Wednesday", "R", "Thursday", "H", "Thursday", "F", "Friday"))</f>
        <v>103_Week4_Tuesday</v>
      </c>
      <c r="AE2156" s="32" t="str">
        <f>IF(LEN(Solution[[#This Row],[Available Delivery Days]]) =1, Solution[[#This Row],[Available Delivery Days]], IF(ISNUMBER(SEARCH(Solution[[#This Row],[New Delivery Day]], Solution[[#This Row],[Available Delivery Days]])), Solution[[#This Row],[New Delivery Day]], Solution[[#This Row],[Old Delivery Day]]))</f>
        <v>T</v>
      </c>
      <c r="AF2156" s="31">
        <v>148.82</v>
      </c>
      <c r="AG2156" s="31">
        <v>131.63120000000001</v>
      </c>
      <c r="AH2156" s="28" t="s">
        <v>7832</v>
      </c>
      <c r="AI2156" s="28" t="s">
        <v>944</v>
      </c>
      <c r="AJ2156" s="28" t="s">
        <v>7792</v>
      </c>
      <c r="AK2156" s="28" t="s">
        <v>7792</v>
      </c>
      <c r="AL2156" s="28" t="s">
        <v>7796</v>
      </c>
      <c r="AM2156" s="28">
        <f>_xlfn.XLOOKUP(Solution[[#This Row],[Cu_ID]],Master[cu_id],Master[Notes], "none")</f>
        <v>103</v>
      </c>
      <c r="AN2156" s="28">
        <v>62</v>
      </c>
    </row>
    <row r="2157" spans="1:40" x14ac:dyDescent="0.3">
      <c r="G2157" s="24" t="s">
        <v>7821</v>
      </c>
      <c r="H2157"/>
      <c r="I2157"/>
      <c r="M2157" s="33"/>
      <c r="N2157" s="2"/>
      <c r="P2157" s="29"/>
      <c r="Q2157" s="29"/>
      <c r="T2157" s="32"/>
      <c r="U2157" s="32"/>
      <c r="V2157" s="30"/>
      <c r="W2157"/>
      <c r="X2157"/>
      <c r="Z2157" s="28"/>
      <c r="AA2157" s="28"/>
      <c r="AC2157" s="32"/>
      <c r="AD2157" s="32"/>
      <c r="AE2157" t="s">
        <v>7822</v>
      </c>
      <c r="AF2157" t="s">
        <v>7823</v>
      </c>
      <c r="AH2157" s="28"/>
    </row>
    <row r="2158" spans="1:40" x14ac:dyDescent="0.3">
      <c r="G2158" s="2">
        <v>2235</v>
      </c>
      <c r="H2158"/>
      <c r="I2158"/>
      <c r="M2158" s="33"/>
      <c r="N2158" s="2"/>
      <c r="P2158" s="29"/>
      <c r="Q2158" s="29"/>
      <c r="T2158" s="32"/>
      <c r="U2158" s="32"/>
      <c r="V2158" s="30"/>
      <c r="W2158"/>
      <c r="X2158"/>
      <c r="Z2158" s="28"/>
      <c r="AA2158" s="28"/>
      <c r="AC2158" s="32"/>
      <c r="AD2158" s="32"/>
      <c r="AE2158" s="34">
        <v>175143.68390000032</v>
      </c>
      <c r="AF2158" s="34">
        <v>122785.39169999993</v>
      </c>
      <c r="AH2158" s="28"/>
    </row>
    <row r="2159" spans="1:40" x14ac:dyDescent="0.3">
      <c r="G2159"/>
      <c r="H2159"/>
      <c r="I2159"/>
      <c r="M2159" s="33"/>
      <c r="N2159" s="2"/>
      <c r="P2159" s="29"/>
      <c r="Q2159" s="29"/>
      <c r="T2159" s="32"/>
      <c r="U2159" s="32"/>
      <c r="V2159" s="30"/>
      <c r="W2159"/>
      <c r="X2159"/>
      <c r="Z2159" s="28"/>
      <c r="AA2159" s="28"/>
      <c r="AC2159" s="32"/>
      <c r="AD2159" s="32"/>
      <c r="AE2159"/>
      <c r="AH2159" s="28"/>
    </row>
    <row r="2160" spans="1:40" x14ac:dyDescent="0.3">
      <c r="G2160"/>
      <c r="H2160"/>
      <c r="I2160"/>
      <c r="M2160" s="33"/>
      <c r="N2160" s="2"/>
      <c r="P2160" s="29"/>
      <c r="Q2160" s="29"/>
      <c r="T2160" s="32"/>
      <c r="U2160" s="32"/>
      <c r="V2160" s="30"/>
      <c r="W2160"/>
      <c r="X2160"/>
      <c r="Z2160" s="28"/>
      <c r="AA2160" s="28"/>
      <c r="AC2160" s="32"/>
      <c r="AD2160" s="32"/>
      <c r="AE2160"/>
      <c r="AH2160" s="28"/>
    </row>
    <row r="2161" spans="7:34" x14ac:dyDescent="0.3">
      <c r="G2161"/>
      <c r="H2161"/>
      <c r="I2161"/>
      <c r="M2161" s="33"/>
      <c r="N2161" s="2"/>
      <c r="P2161" s="29"/>
      <c r="Q2161" s="29"/>
      <c r="T2161" s="32"/>
      <c r="U2161" s="32"/>
      <c r="V2161" s="30"/>
      <c r="W2161"/>
      <c r="X2161"/>
      <c r="Z2161" s="28"/>
      <c r="AA2161" s="28"/>
      <c r="AC2161" s="32"/>
      <c r="AD2161" s="32"/>
      <c r="AE2161"/>
      <c r="AH2161" s="28"/>
    </row>
    <row r="2162" spans="7:34" x14ac:dyDescent="0.3">
      <c r="G2162"/>
      <c r="H2162"/>
      <c r="I2162"/>
      <c r="M2162" s="33"/>
      <c r="N2162" s="2"/>
      <c r="P2162" s="29"/>
      <c r="Q2162" s="29"/>
      <c r="T2162" s="32"/>
      <c r="U2162" s="32"/>
      <c r="V2162" s="30"/>
      <c r="W2162"/>
      <c r="X2162"/>
      <c r="Z2162" s="28"/>
      <c r="AA2162" s="28"/>
      <c r="AC2162" s="32"/>
      <c r="AD2162" s="32"/>
      <c r="AE2162"/>
      <c r="AH2162" s="28"/>
    </row>
    <row r="2163" spans="7:34" x14ac:dyDescent="0.3">
      <c r="G2163"/>
      <c r="H2163"/>
      <c r="I2163"/>
      <c r="M2163" s="33"/>
      <c r="N2163" s="2"/>
      <c r="P2163" s="29"/>
      <c r="Q2163" s="29"/>
      <c r="T2163" s="32"/>
      <c r="U2163" s="32"/>
      <c r="V2163" s="30"/>
      <c r="W2163"/>
      <c r="X2163"/>
      <c r="Z2163" s="28"/>
      <c r="AA2163" s="28"/>
      <c r="AC2163" s="32"/>
      <c r="AD2163" s="32"/>
      <c r="AE2163"/>
      <c r="AH2163" s="28"/>
    </row>
    <row r="2164" spans="7:34" x14ac:dyDescent="0.3">
      <c r="G2164"/>
      <c r="H2164"/>
      <c r="I2164"/>
      <c r="M2164" s="33"/>
      <c r="N2164" s="2"/>
      <c r="P2164" s="29"/>
      <c r="Q2164" s="29"/>
      <c r="T2164" s="32"/>
      <c r="U2164" s="32"/>
      <c r="V2164" s="30"/>
      <c r="W2164"/>
      <c r="X2164"/>
      <c r="Z2164" s="28"/>
      <c r="AA2164" s="28"/>
      <c r="AC2164" s="32"/>
      <c r="AD2164" s="32"/>
      <c r="AE2164"/>
      <c r="AH2164" s="28"/>
    </row>
    <row r="2165" spans="7:34" x14ac:dyDescent="0.3">
      <c r="G2165"/>
      <c r="H2165"/>
      <c r="I2165"/>
      <c r="M2165" s="33"/>
      <c r="N2165" s="2"/>
      <c r="P2165" s="29"/>
      <c r="Q2165" s="29"/>
      <c r="T2165" s="32"/>
      <c r="U2165" s="32"/>
      <c r="V2165" s="30"/>
      <c r="W2165"/>
      <c r="X2165"/>
      <c r="Z2165" s="28"/>
      <c r="AA2165" s="28"/>
      <c r="AC2165" s="32"/>
      <c r="AD2165" s="32"/>
      <c r="AE2165"/>
      <c r="AH2165" s="28"/>
    </row>
    <row r="2166" spans="7:34" x14ac:dyDescent="0.3">
      <c r="G2166"/>
      <c r="H2166"/>
      <c r="I2166"/>
      <c r="M2166" s="33"/>
      <c r="N2166" s="2"/>
      <c r="P2166" s="29"/>
      <c r="Q2166" s="29"/>
      <c r="T2166" s="32"/>
      <c r="U2166" s="32"/>
      <c r="V2166" s="30"/>
      <c r="W2166"/>
      <c r="X2166"/>
      <c r="Z2166" s="28"/>
      <c r="AA2166" s="28"/>
      <c r="AC2166" s="32"/>
      <c r="AD2166" s="32"/>
      <c r="AE2166"/>
      <c r="AH2166" s="28"/>
    </row>
    <row r="2167" spans="7:34" x14ac:dyDescent="0.3">
      <c r="G2167"/>
      <c r="H2167"/>
      <c r="I2167"/>
      <c r="M2167" s="33"/>
      <c r="N2167" s="2"/>
      <c r="P2167" s="29"/>
      <c r="Q2167" s="29"/>
      <c r="T2167" s="32"/>
      <c r="U2167" s="32"/>
      <c r="V2167" s="30"/>
      <c r="W2167"/>
      <c r="X2167"/>
      <c r="Z2167" s="28"/>
      <c r="AA2167" s="28"/>
      <c r="AC2167" s="32"/>
      <c r="AD2167" s="32"/>
      <c r="AE2167"/>
      <c r="AH2167" s="28"/>
    </row>
    <row r="2168" spans="7:34" x14ac:dyDescent="0.3">
      <c r="G2168"/>
      <c r="H2168"/>
      <c r="I2168"/>
      <c r="M2168" s="33"/>
      <c r="N2168" s="2"/>
      <c r="P2168" s="29"/>
      <c r="Q2168" s="29"/>
      <c r="T2168" s="32"/>
      <c r="U2168" s="32"/>
      <c r="V2168" s="30"/>
      <c r="W2168"/>
      <c r="X2168"/>
      <c r="Z2168" s="28"/>
      <c r="AA2168" s="28"/>
      <c r="AC2168" s="32"/>
      <c r="AD2168" s="32"/>
      <c r="AE2168"/>
      <c r="AH2168" s="28"/>
    </row>
    <row r="2169" spans="7:34" x14ac:dyDescent="0.3">
      <c r="G2169"/>
      <c r="H2169"/>
      <c r="I2169"/>
      <c r="M2169" s="33"/>
      <c r="N2169" s="2"/>
      <c r="P2169" s="29"/>
      <c r="Q2169" s="29"/>
      <c r="T2169" s="32"/>
      <c r="U2169" s="32"/>
      <c r="V2169" s="30"/>
      <c r="W2169"/>
      <c r="X2169"/>
      <c r="Z2169" s="28"/>
      <c r="AA2169" s="28"/>
      <c r="AC2169" s="32"/>
      <c r="AD2169" s="32"/>
      <c r="AE2169"/>
      <c r="AH2169" s="28"/>
    </row>
    <row r="2170" spans="7:34" x14ac:dyDescent="0.3">
      <c r="G2170"/>
      <c r="H2170"/>
      <c r="I2170"/>
      <c r="M2170" s="33"/>
      <c r="N2170" s="2"/>
      <c r="P2170" s="29"/>
      <c r="Q2170" s="29"/>
      <c r="T2170" s="32"/>
      <c r="U2170" s="32"/>
      <c r="V2170" s="30"/>
      <c r="W2170"/>
      <c r="X2170"/>
      <c r="Z2170" s="28"/>
      <c r="AA2170" s="28"/>
      <c r="AC2170" s="32"/>
      <c r="AD2170" s="32"/>
      <c r="AE2170"/>
      <c r="AH2170" s="28"/>
    </row>
    <row r="2171" spans="7:34" x14ac:dyDescent="0.3">
      <c r="G2171"/>
      <c r="H2171"/>
      <c r="I2171"/>
      <c r="M2171" s="33"/>
      <c r="N2171" s="2"/>
      <c r="P2171" s="29"/>
      <c r="Q2171" s="29"/>
      <c r="T2171" s="32"/>
      <c r="U2171" s="32"/>
      <c r="V2171" s="30"/>
      <c r="W2171"/>
      <c r="X2171"/>
      <c r="Z2171" s="28"/>
      <c r="AA2171" s="28"/>
      <c r="AC2171" s="32"/>
      <c r="AD2171" s="32"/>
      <c r="AE2171"/>
      <c r="AH2171" s="28"/>
    </row>
    <row r="2172" spans="7:34" x14ac:dyDescent="0.3">
      <c r="G2172"/>
      <c r="H2172"/>
      <c r="I2172"/>
      <c r="M2172" s="33"/>
      <c r="N2172" s="2"/>
      <c r="P2172" s="29"/>
      <c r="Q2172" s="29"/>
      <c r="T2172" s="32"/>
      <c r="U2172" s="32"/>
      <c r="V2172" s="30"/>
      <c r="W2172"/>
      <c r="X2172"/>
      <c r="Z2172" s="28"/>
      <c r="AA2172" s="28"/>
      <c r="AC2172" s="32"/>
      <c r="AD2172" s="32"/>
      <c r="AE2172"/>
      <c r="AH2172" s="28"/>
    </row>
    <row r="2173" spans="7:34" x14ac:dyDescent="0.3">
      <c r="G2173"/>
      <c r="H2173"/>
      <c r="I2173"/>
      <c r="M2173" s="33"/>
      <c r="N2173" s="2"/>
      <c r="P2173" s="29"/>
      <c r="Q2173" s="29"/>
      <c r="T2173" s="32"/>
      <c r="U2173" s="32"/>
      <c r="V2173" s="30"/>
      <c r="W2173"/>
      <c r="X2173"/>
      <c r="Z2173" s="28"/>
      <c r="AA2173" s="28"/>
      <c r="AC2173" s="32"/>
      <c r="AD2173" s="32"/>
      <c r="AE2173"/>
      <c r="AH2173" s="28"/>
    </row>
    <row r="2174" spans="7:34" x14ac:dyDescent="0.3">
      <c r="G2174"/>
      <c r="H2174"/>
      <c r="I2174"/>
      <c r="M2174" s="33"/>
      <c r="N2174" s="2"/>
      <c r="P2174" s="29"/>
      <c r="Q2174" s="29"/>
      <c r="T2174" s="32"/>
      <c r="U2174" s="32"/>
      <c r="V2174" s="30"/>
      <c r="W2174"/>
      <c r="X2174"/>
      <c r="Z2174" s="28"/>
      <c r="AA2174" s="28"/>
      <c r="AC2174" s="32"/>
      <c r="AD2174" s="32"/>
      <c r="AE2174"/>
      <c r="AH2174" s="28"/>
    </row>
    <row r="2175" spans="7:34" x14ac:dyDescent="0.3">
      <c r="M2175" s="33"/>
      <c r="N2175" s="2"/>
      <c r="P2175" s="29"/>
      <c r="Q2175" s="29"/>
      <c r="T2175" s="32"/>
      <c r="U2175" s="32"/>
      <c r="V2175" s="30"/>
      <c r="W2175"/>
      <c r="X2175"/>
      <c r="Z2175" s="28"/>
      <c r="AA2175" s="28"/>
      <c r="AC2175" s="32"/>
      <c r="AD2175" s="32"/>
      <c r="AE2175" s="31"/>
      <c r="AF2175" s="31"/>
      <c r="AG2175" s="28"/>
      <c r="AH2175" s="28"/>
    </row>
    <row r="2176" spans="7:34" x14ac:dyDescent="0.3">
      <c r="M2176" s="33"/>
      <c r="N2176" s="2"/>
      <c r="P2176" s="29"/>
      <c r="Q2176" s="29"/>
      <c r="T2176" s="32"/>
      <c r="U2176" s="32"/>
      <c r="V2176" s="30"/>
      <c r="W2176"/>
      <c r="X2176"/>
      <c r="Z2176" s="28"/>
      <c r="AA2176" s="28"/>
      <c r="AC2176" s="32"/>
      <c r="AD2176" s="32"/>
      <c r="AE2176" s="31"/>
      <c r="AF2176" s="31"/>
      <c r="AG2176" s="28"/>
      <c r="AH2176" s="28"/>
    </row>
    <row r="2177" spans="13:34" x14ac:dyDescent="0.3">
      <c r="M2177" s="33"/>
      <c r="N2177" s="2"/>
      <c r="P2177" s="29"/>
      <c r="Q2177" s="29"/>
      <c r="T2177" s="32"/>
      <c r="U2177" s="32"/>
      <c r="V2177" s="30"/>
      <c r="W2177"/>
      <c r="X2177"/>
      <c r="Z2177" s="28"/>
      <c r="AA2177" s="28"/>
      <c r="AC2177" s="32"/>
      <c r="AD2177" s="32"/>
      <c r="AE2177" s="31"/>
      <c r="AF2177" s="31"/>
      <c r="AG2177" s="28"/>
      <c r="AH2177" s="28"/>
    </row>
    <row r="2178" spans="13:34" x14ac:dyDescent="0.3">
      <c r="M2178" s="33"/>
      <c r="N2178" s="2"/>
      <c r="P2178" s="29"/>
      <c r="Q2178" s="29"/>
      <c r="T2178" s="32"/>
      <c r="U2178" s="32"/>
      <c r="V2178" s="30"/>
      <c r="W2178"/>
      <c r="X2178"/>
      <c r="Z2178" s="28"/>
      <c r="AA2178" s="28"/>
      <c r="AC2178" s="32"/>
      <c r="AD2178" s="32"/>
      <c r="AE2178" s="31"/>
      <c r="AF2178" s="31"/>
      <c r="AG2178" s="28"/>
      <c r="AH2178" s="28"/>
    </row>
    <row r="2179" spans="13:34" x14ac:dyDescent="0.3">
      <c r="M2179" s="33"/>
      <c r="N2179" s="2"/>
      <c r="P2179" s="29"/>
      <c r="Q2179" s="29"/>
      <c r="T2179" s="32"/>
      <c r="U2179" s="32"/>
      <c r="V2179" s="30"/>
      <c r="W2179"/>
      <c r="X2179"/>
      <c r="Z2179" s="28"/>
      <c r="AA2179" s="28"/>
      <c r="AC2179" s="32"/>
      <c r="AD2179" s="32"/>
      <c r="AE2179" s="31"/>
      <c r="AF2179" s="31"/>
      <c r="AG2179" s="28"/>
      <c r="AH2179" s="28"/>
    </row>
    <row r="2180" spans="13:34" x14ac:dyDescent="0.3">
      <c r="M2180" s="33"/>
      <c r="N2180" s="2"/>
      <c r="P2180" s="29"/>
      <c r="Q2180" s="29"/>
      <c r="T2180" s="32"/>
      <c r="U2180" s="32"/>
      <c r="V2180" s="30"/>
      <c r="W2180"/>
      <c r="X2180"/>
      <c r="Z2180" s="28"/>
      <c r="AA2180" s="28"/>
      <c r="AC2180" s="32"/>
      <c r="AD2180" s="32"/>
      <c r="AE2180" s="31"/>
      <c r="AF2180" s="31"/>
      <c r="AG2180" s="28"/>
      <c r="AH2180" s="28"/>
    </row>
    <row r="2181" spans="13:34" x14ac:dyDescent="0.3">
      <c r="M2181" s="33"/>
      <c r="N2181" s="2"/>
      <c r="P2181" s="29"/>
      <c r="Q2181" s="29"/>
      <c r="T2181" s="32"/>
      <c r="U2181" s="32"/>
      <c r="V2181" s="30"/>
      <c r="W2181"/>
      <c r="X2181"/>
      <c r="Z2181" s="28"/>
      <c r="AA2181" s="28"/>
      <c r="AC2181" s="32"/>
      <c r="AD2181" s="32"/>
      <c r="AE2181" s="31"/>
      <c r="AF2181" s="31"/>
      <c r="AG2181" s="28"/>
      <c r="AH2181" s="28"/>
    </row>
    <row r="2182" spans="13:34" x14ac:dyDescent="0.3">
      <c r="M2182" s="33"/>
      <c r="N2182" s="2"/>
      <c r="P2182" s="29"/>
      <c r="Q2182" s="29"/>
      <c r="T2182" s="32"/>
      <c r="U2182" s="32"/>
      <c r="V2182" s="30"/>
      <c r="W2182"/>
      <c r="X2182"/>
      <c r="Z2182" s="28"/>
      <c r="AA2182" s="28"/>
      <c r="AC2182" s="32"/>
      <c r="AD2182" s="32"/>
      <c r="AE2182" s="31"/>
      <c r="AF2182" s="31"/>
      <c r="AG2182" s="28"/>
      <c r="AH2182" s="28"/>
    </row>
    <row r="2183" spans="13:34" x14ac:dyDescent="0.3">
      <c r="M2183" s="33"/>
      <c r="N2183" s="2"/>
      <c r="P2183" s="29"/>
      <c r="Q2183" s="29"/>
      <c r="T2183" s="32"/>
      <c r="U2183" s="32"/>
      <c r="V2183" s="30"/>
      <c r="W2183"/>
      <c r="X2183"/>
      <c r="Z2183" s="28"/>
      <c r="AA2183" s="28"/>
      <c r="AC2183" s="32"/>
      <c r="AD2183" s="32"/>
      <c r="AE2183" s="31"/>
      <c r="AF2183" s="31"/>
      <c r="AG2183" s="28"/>
      <c r="AH2183" s="28"/>
    </row>
    <row r="2184" spans="13:34" x14ac:dyDescent="0.3">
      <c r="M2184" s="33"/>
      <c r="N2184" s="2"/>
      <c r="P2184" s="29"/>
      <c r="Q2184" s="29"/>
      <c r="T2184" s="32"/>
      <c r="U2184" s="32"/>
      <c r="V2184" s="30"/>
      <c r="W2184"/>
      <c r="X2184"/>
      <c r="Z2184" s="28"/>
      <c r="AA2184" s="28"/>
      <c r="AC2184" s="32"/>
      <c r="AD2184" s="32"/>
      <c r="AE2184" s="31"/>
      <c r="AF2184" s="31"/>
      <c r="AG2184" s="28"/>
      <c r="AH2184" s="28"/>
    </row>
    <row r="2185" spans="13:34" x14ac:dyDescent="0.3">
      <c r="M2185" s="33"/>
      <c r="N2185" s="2"/>
      <c r="P2185" s="29"/>
      <c r="Q2185" s="29"/>
      <c r="T2185" s="32"/>
      <c r="U2185" s="32"/>
      <c r="V2185" s="30"/>
      <c r="W2185"/>
      <c r="X2185"/>
      <c r="Z2185" s="28"/>
      <c r="AA2185" s="28"/>
      <c r="AC2185" s="32"/>
      <c r="AD2185" s="32"/>
      <c r="AE2185" s="31"/>
      <c r="AF2185" s="31"/>
      <c r="AG2185" s="28"/>
      <c r="AH2185" s="28"/>
    </row>
    <row r="2186" spans="13:34" x14ac:dyDescent="0.3">
      <c r="M2186" s="33"/>
      <c r="N2186" s="2"/>
      <c r="P2186" s="29"/>
      <c r="Q2186" s="29"/>
      <c r="T2186" s="32"/>
      <c r="U2186" s="32"/>
      <c r="V2186" s="30"/>
      <c r="W2186"/>
      <c r="X2186"/>
      <c r="Z2186" s="28"/>
      <c r="AA2186" s="28"/>
      <c r="AC2186" s="32"/>
      <c r="AD2186" s="32"/>
      <c r="AE2186" s="31"/>
      <c r="AF2186" s="31"/>
      <c r="AG2186" s="28"/>
      <c r="AH2186" s="28"/>
    </row>
    <row r="2187" spans="13:34" x14ac:dyDescent="0.3">
      <c r="M2187" s="33"/>
      <c r="N2187" s="2"/>
      <c r="P2187" s="29"/>
      <c r="Q2187" s="29"/>
      <c r="T2187" s="32"/>
      <c r="U2187" s="32"/>
      <c r="V2187" s="30"/>
      <c r="W2187"/>
      <c r="X2187"/>
      <c r="Z2187" s="28"/>
      <c r="AA2187" s="28"/>
      <c r="AC2187" s="32"/>
      <c r="AD2187" s="32"/>
      <c r="AE2187" s="31"/>
      <c r="AF2187" s="31"/>
      <c r="AG2187" s="28"/>
      <c r="AH2187" s="28"/>
    </row>
    <row r="2188" spans="13:34" x14ac:dyDescent="0.3">
      <c r="M2188" s="33"/>
      <c r="N2188" s="2"/>
      <c r="P2188" s="29"/>
      <c r="Q2188" s="29"/>
      <c r="T2188" s="32"/>
      <c r="U2188" s="32"/>
      <c r="V2188" s="30"/>
      <c r="W2188"/>
      <c r="X2188"/>
      <c r="Z2188" s="28"/>
      <c r="AA2188" s="28"/>
      <c r="AC2188" s="32"/>
      <c r="AD2188" s="32"/>
      <c r="AE2188" s="31"/>
      <c r="AF2188" s="31"/>
      <c r="AG2188" s="28"/>
      <c r="AH2188" s="28"/>
    </row>
    <row r="2189" spans="13:34" x14ac:dyDescent="0.3">
      <c r="M2189" s="33"/>
      <c r="N2189" s="2"/>
      <c r="P2189" s="29"/>
      <c r="Q2189" s="29"/>
      <c r="T2189" s="32"/>
      <c r="U2189" s="32"/>
      <c r="V2189" s="30"/>
      <c r="W2189"/>
      <c r="X2189"/>
      <c r="Z2189" s="28"/>
      <c r="AA2189" s="28"/>
      <c r="AC2189" s="32"/>
      <c r="AD2189" s="32"/>
      <c r="AE2189" s="31"/>
      <c r="AF2189" s="31"/>
      <c r="AG2189" s="28"/>
      <c r="AH2189" s="28"/>
    </row>
    <row r="2190" spans="13:34" x14ac:dyDescent="0.3">
      <c r="M2190" s="33"/>
      <c r="N2190" s="2"/>
      <c r="P2190" s="29"/>
      <c r="Q2190" s="29"/>
      <c r="T2190" s="32"/>
      <c r="U2190" s="32"/>
      <c r="V2190" s="30"/>
      <c r="W2190"/>
      <c r="X2190"/>
      <c r="Z2190" s="28"/>
      <c r="AA2190" s="28"/>
      <c r="AC2190" s="32"/>
      <c r="AD2190" s="32"/>
      <c r="AE2190" s="31"/>
      <c r="AF2190" s="31"/>
      <c r="AG2190" s="28"/>
      <c r="AH2190" s="28"/>
    </row>
    <row r="2191" spans="13:34" x14ac:dyDescent="0.3">
      <c r="M2191" s="33"/>
      <c r="N2191" s="2"/>
      <c r="P2191" s="29"/>
      <c r="Q2191" s="29"/>
      <c r="T2191" s="32"/>
      <c r="U2191" s="32"/>
      <c r="V2191" s="30"/>
      <c r="W2191"/>
      <c r="X2191"/>
      <c r="Z2191" s="28"/>
      <c r="AA2191" s="28"/>
      <c r="AC2191" s="32"/>
      <c r="AD2191" s="32"/>
      <c r="AE2191" s="31"/>
      <c r="AF2191" s="31"/>
      <c r="AG2191" s="28"/>
      <c r="AH2191" s="28"/>
    </row>
    <row r="2192" spans="13:34" x14ac:dyDescent="0.3">
      <c r="M2192" s="33"/>
      <c r="N2192" s="2"/>
      <c r="P2192" s="29"/>
      <c r="Q2192" s="29"/>
      <c r="T2192" s="32"/>
      <c r="U2192" s="32"/>
      <c r="V2192" s="30"/>
      <c r="W2192"/>
      <c r="X2192"/>
      <c r="Z2192" s="28"/>
      <c r="AA2192" s="28"/>
      <c r="AC2192" s="32"/>
      <c r="AD2192" s="32"/>
      <c r="AE2192" s="31"/>
      <c r="AF2192" s="31"/>
      <c r="AG2192" s="28"/>
      <c r="AH2192" s="28"/>
    </row>
    <row r="2193" spans="13:34" x14ac:dyDescent="0.3">
      <c r="M2193" s="33"/>
      <c r="N2193" s="2"/>
      <c r="P2193" s="29"/>
      <c r="Q2193" s="29"/>
      <c r="T2193" s="32"/>
      <c r="U2193" s="32"/>
      <c r="V2193" s="30"/>
      <c r="W2193"/>
      <c r="X2193"/>
      <c r="Z2193" s="28"/>
      <c r="AA2193" s="28"/>
      <c r="AC2193" s="32"/>
      <c r="AD2193" s="32"/>
      <c r="AE2193" s="31"/>
      <c r="AF2193" s="31"/>
      <c r="AG2193" s="28"/>
      <c r="AH2193" s="28"/>
    </row>
    <row r="2194" spans="13:34" x14ac:dyDescent="0.3">
      <c r="M2194" s="33"/>
      <c r="N2194" s="2"/>
      <c r="P2194" s="29"/>
      <c r="Q2194" s="29"/>
      <c r="T2194" s="32"/>
      <c r="U2194" s="32"/>
      <c r="V2194" s="30"/>
      <c r="W2194"/>
      <c r="X2194"/>
      <c r="Z2194" s="28"/>
      <c r="AA2194" s="28"/>
      <c r="AC2194" s="32"/>
      <c r="AD2194" s="32"/>
      <c r="AE2194" s="31"/>
      <c r="AF2194" s="31"/>
      <c r="AG2194" s="28"/>
      <c r="AH2194" s="28"/>
    </row>
    <row r="2195" spans="13:34" x14ac:dyDescent="0.3">
      <c r="M2195" s="33"/>
      <c r="N2195" s="2"/>
      <c r="P2195" s="29"/>
      <c r="Q2195" s="29"/>
      <c r="T2195" s="32"/>
      <c r="U2195" s="32"/>
      <c r="V2195" s="30"/>
      <c r="W2195"/>
      <c r="X2195"/>
      <c r="Z2195" s="28"/>
      <c r="AA2195" s="28"/>
      <c r="AC2195" s="32"/>
      <c r="AD2195" s="32"/>
      <c r="AE2195" s="31"/>
      <c r="AF2195" s="31"/>
      <c r="AG2195" s="28"/>
      <c r="AH2195" s="28"/>
    </row>
    <row r="2196" spans="13:34" x14ac:dyDescent="0.3">
      <c r="M2196" s="33"/>
      <c r="N2196" s="2"/>
      <c r="P2196" s="29"/>
      <c r="Q2196" s="29"/>
      <c r="T2196" s="32"/>
      <c r="U2196" s="32"/>
      <c r="V2196" s="30"/>
      <c r="W2196"/>
      <c r="X2196"/>
      <c r="Z2196" s="28"/>
      <c r="AA2196" s="28"/>
      <c r="AC2196" s="32"/>
      <c r="AD2196" s="32"/>
      <c r="AE2196" s="31"/>
      <c r="AF2196" s="31"/>
      <c r="AG2196" s="28"/>
      <c r="AH2196" s="28"/>
    </row>
    <row r="2197" spans="13:34" x14ac:dyDescent="0.3">
      <c r="M2197" s="33"/>
      <c r="N2197" s="2"/>
      <c r="P2197" s="29"/>
      <c r="Q2197" s="29"/>
      <c r="T2197" s="32"/>
      <c r="U2197" s="32"/>
      <c r="V2197" s="30"/>
      <c r="W2197"/>
      <c r="X2197"/>
      <c r="Z2197" s="28"/>
      <c r="AA2197" s="28"/>
      <c r="AC2197" s="32"/>
      <c r="AD2197" s="32"/>
      <c r="AE2197" s="31"/>
      <c r="AF2197" s="31"/>
      <c r="AG2197" s="28"/>
      <c r="AH2197" s="28"/>
    </row>
    <row r="2198" spans="13:34" x14ac:dyDescent="0.3">
      <c r="M2198" s="33"/>
      <c r="N2198" s="2"/>
      <c r="P2198" s="29"/>
      <c r="Q2198" s="29"/>
      <c r="T2198" s="32"/>
      <c r="U2198" s="32"/>
      <c r="V2198" s="30"/>
      <c r="W2198"/>
      <c r="X2198"/>
      <c r="Z2198" s="28"/>
      <c r="AA2198" s="28"/>
      <c r="AC2198" s="32"/>
      <c r="AD2198" s="32"/>
      <c r="AE2198" s="31"/>
      <c r="AF2198" s="31"/>
      <c r="AG2198" s="28"/>
      <c r="AH2198" s="28"/>
    </row>
    <row r="2199" spans="13:34" x14ac:dyDescent="0.3">
      <c r="M2199" s="33"/>
      <c r="N2199" s="2"/>
      <c r="P2199" s="29"/>
      <c r="Q2199" s="29"/>
      <c r="T2199" s="32"/>
      <c r="U2199" s="32"/>
      <c r="V2199" s="30"/>
      <c r="W2199"/>
      <c r="X2199"/>
      <c r="Z2199" s="28"/>
      <c r="AA2199" s="28"/>
      <c r="AC2199" s="32"/>
      <c r="AD2199" s="32"/>
      <c r="AE2199" s="31"/>
      <c r="AF2199" s="31"/>
      <c r="AG2199" s="28"/>
      <c r="AH2199" s="28"/>
    </row>
    <row r="2200" spans="13:34" x14ac:dyDescent="0.3">
      <c r="M2200" s="33"/>
      <c r="N2200" s="2"/>
      <c r="P2200" s="29"/>
      <c r="Q2200" s="29"/>
      <c r="T2200" s="32"/>
      <c r="U2200" s="32"/>
      <c r="V2200" s="30"/>
      <c r="W2200"/>
      <c r="X2200"/>
      <c r="Z2200" s="28"/>
      <c r="AA2200" s="28"/>
      <c r="AC2200" s="32"/>
      <c r="AD2200" s="32"/>
      <c r="AE2200" s="31"/>
      <c r="AF2200" s="31"/>
      <c r="AG2200" s="28"/>
      <c r="AH2200" s="28"/>
    </row>
    <row r="2201" spans="13:34" x14ac:dyDescent="0.3">
      <c r="M2201" s="33"/>
      <c r="N2201" s="2"/>
      <c r="P2201" s="29"/>
      <c r="Q2201" s="29"/>
      <c r="T2201" s="32"/>
      <c r="U2201" s="32"/>
      <c r="V2201" s="30"/>
      <c r="W2201"/>
      <c r="X2201"/>
      <c r="Z2201" s="28"/>
      <c r="AA2201" s="28"/>
      <c r="AC2201" s="32"/>
      <c r="AD2201" s="32"/>
      <c r="AE2201" s="31"/>
      <c r="AF2201" s="31"/>
      <c r="AG2201" s="28"/>
      <c r="AH2201" s="28"/>
    </row>
    <row r="2202" spans="13:34" x14ac:dyDescent="0.3">
      <c r="M2202" s="33"/>
      <c r="N2202" s="2"/>
      <c r="P2202" s="29"/>
      <c r="Q2202" s="29"/>
      <c r="T2202" s="32"/>
      <c r="U2202" s="32"/>
      <c r="V2202" s="30"/>
      <c r="W2202"/>
      <c r="X2202"/>
      <c r="Z2202" s="28"/>
      <c r="AA2202" s="28"/>
      <c r="AC2202" s="32"/>
      <c r="AD2202" s="32"/>
      <c r="AE2202" s="31"/>
      <c r="AF2202" s="31"/>
      <c r="AG2202" s="28"/>
      <c r="AH2202" s="28"/>
    </row>
    <row r="2203" spans="13:34" x14ac:dyDescent="0.3">
      <c r="M2203" s="33"/>
      <c r="N2203" s="2"/>
      <c r="P2203" s="29"/>
      <c r="Q2203" s="29"/>
      <c r="T2203" s="32"/>
      <c r="U2203" s="32"/>
      <c r="V2203" s="30"/>
      <c r="W2203"/>
      <c r="X2203"/>
      <c r="Z2203" s="28"/>
      <c r="AA2203" s="28"/>
      <c r="AC2203" s="32"/>
      <c r="AD2203" s="32"/>
      <c r="AE2203" s="31"/>
      <c r="AF2203" s="31"/>
      <c r="AG2203" s="28"/>
      <c r="AH2203" s="28"/>
    </row>
    <row r="2204" spans="13:34" x14ac:dyDescent="0.3">
      <c r="M2204" s="33"/>
      <c r="N2204" s="2"/>
      <c r="P2204" s="29"/>
      <c r="Q2204" s="29"/>
      <c r="T2204" s="32"/>
      <c r="U2204" s="32"/>
      <c r="V2204" s="30"/>
      <c r="W2204"/>
      <c r="X2204"/>
      <c r="Z2204" s="28"/>
      <c r="AA2204" s="28"/>
      <c r="AC2204" s="32"/>
      <c r="AD2204" s="32"/>
      <c r="AE2204" s="31"/>
      <c r="AF2204" s="31"/>
      <c r="AG2204" s="28"/>
      <c r="AH2204" s="28"/>
    </row>
    <row r="2205" spans="13:34" x14ac:dyDescent="0.3">
      <c r="M2205" s="33"/>
      <c r="N2205" s="2"/>
      <c r="P2205" s="29"/>
      <c r="Q2205" s="29"/>
      <c r="T2205" s="32"/>
      <c r="U2205" s="32"/>
      <c r="V2205" s="30"/>
      <c r="W2205"/>
      <c r="X2205"/>
      <c r="Z2205" s="28"/>
      <c r="AA2205" s="28"/>
      <c r="AC2205" s="32"/>
      <c r="AD2205" s="32"/>
      <c r="AE2205" s="31"/>
      <c r="AF2205" s="31"/>
      <c r="AG2205" s="28"/>
      <c r="AH2205" s="28"/>
    </row>
    <row r="2206" spans="13:34" x14ac:dyDescent="0.3">
      <c r="M2206" s="33"/>
      <c r="N2206" s="2"/>
      <c r="P2206" s="29"/>
      <c r="Q2206" s="29"/>
      <c r="T2206" s="32"/>
      <c r="U2206" s="32"/>
      <c r="V2206" s="30"/>
      <c r="W2206"/>
      <c r="X2206"/>
      <c r="Z2206" s="28"/>
      <c r="AA2206" s="28"/>
      <c r="AC2206" s="32"/>
      <c r="AD2206" s="32"/>
      <c r="AE2206" s="31"/>
      <c r="AF2206" s="31"/>
      <c r="AG2206" s="28"/>
      <c r="AH2206" s="28"/>
    </row>
    <row r="2207" spans="13:34" x14ac:dyDescent="0.3">
      <c r="M2207" s="33"/>
      <c r="N2207" s="2"/>
      <c r="P2207" s="29"/>
      <c r="Q2207" s="29"/>
      <c r="T2207" s="32"/>
      <c r="U2207" s="32"/>
      <c r="V2207" s="30"/>
      <c r="W2207"/>
      <c r="X2207"/>
      <c r="Z2207" s="28"/>
      <c r="AA2207" s="28"/>
      <c r="AC2207" s="32"/>
      <c r="AD2207" s="32"/>
      <c r="AE2207" s="31"/>
      <c r="AF2207" s="31"/>
      <c r="AG2207" s="28"/>
      <c r="AH2207" s="28"/>
    </row>
    <row r="2208" spans="13:34" x14ac:dyDescent="0.3">
      <c r="M2208" s="33"/>
      <c r="N2208" s="2"/>
      <c r="P2208" s="29"/>
      <c r="Q2208" s="29"/>
      <c r="T2208" s="32"/>
      <c r="U2208" s="32"/>
      <c r="V2208" s="30"/>
      <c r="W2208"/>
      <c r="X2208"/>
      <c r="Z2208" s="28"/>
      <c r="AA2208" s="28"/>
      <c r="AC2208" s="32"/>
      <c r="AD2208" s="32"/>
      <c r="AE2208" s="31"/>
      <c r="AF2208" s="31"/>
      <c r="AG2208" s="28"/>
      <c r="AH2208" s="28"/>
    </row>
    <row r="2209" spans="13:34" x14ac:dyDescent="0.3">
      <c r="M2209" s="33"/>
      <c r="N2209" s="2"/>
      <c r="P2209" s="29"/>
      <c r="Q2209" s="29"/>
      <c r="T2209" s="32"/>
      <c r="U2209" s="32"/>
      <c r="V2209" s="30"/>
      <c r="W2209"/>
      <c r="X2209"/>
      <c r="Z2209" s="28"/>
      <c r="AA2209" s="28"/>
      <c r="AC2209" s="32"/>
      <c r="AD2209" s="32"/>
      <c r="AE2209" s="31"/>
      <c r="AF2209" s="31"/>
      <c r="AG2209" s="28"/>
      <c r="AH2209" s="28"/>
    </row>
    <row r="2210" spans="13:34" x14ac:dyDescent="0.3">
      <c r="M2210" s="33"/>
      <c r="N2210" s="2"/>
      <c r="P2210" s="29"/>
      <c r="Q2210" s="29"/>
      <c r="T2210" s="32"/>
      <c r="U2210" s="32"/>
      <c r="V2210" s="30"/>
      <c r="W2210"/>
      <c r="X2210"/>
      <c r="Z2210" s="28"/>
      <c r="AA2210" s="28"/>
      <c r="AC2210" s="32"/>
      <c r="AD2210" s="32"/>
      <c r="AE2210" s="31"/>
      <c r="AF2210" s="31"/>
      <c r="AG2210" s="28"/>
      <c r="AH2210" s="28"/>
    </row>
    <row r="2211" spans="13:34" x14ac:dyDescent="0.3">
      <c r="M2211" s="33"/>
      <c r="N2211" s="2"/>
      <c r="P2211" s="29"/>
      <c r="Q2211" s="29"/>
      <c r="T2211" s="32"/>
      <c r="U2211" s="32"/>
      <c r="V2211" s="30"/>
      <c r="W2211"/>
      <c r="X2211"/>
      <c r="Z2211" s="28"/>
      <c r="AA2211" s="28"/>
      <c r="AC2211" s="32"/>
      <c r="AD2211" s="32"/>
      <c r="AE2211" s="31"/>
      <c r="AF2211" s="31"/>
      <c r="AG2211" s="28"/>
      <c r="AH2211" s="28"/>
    </row>
    <row r="2212" spans="13:34" x14ac:dyDescent="0.3">
      <c r="M2212" s="33"/>
      <c r="N2212" s="2"/>
      <c r="P2212" s="29"/>
      <c r="Q2212" s="29"/>
      <c r="T2212" s="32"/>
      <c r="U2212" s="32"/>
      <c r="V2212" s="30"/>
      <c r="W2212"/>
      <c r="X2212"/>
      <c r="Z2212" s="28"/>
      <c r="AA2212" s="28"/>
      <c r="AC2212" s="32"/>
      <c r="AD2212" s="32"/>
      <c r="AE2212" s="31"/>
      <c r="AF2212" s="31"/>
      <c r="AG2212" s="28"/>
      <c r="AH2212" s="28"/>
    </row>
    <row r="2213" spans="13:34" x14ac:dyDescent="0.3">
      <c r="M2213" s="33"/>
      <c r="N2213" s="2"/>
      <c r="P2213" s="29"/>
      <c r="Q2213" s="29"/>
      <c r="T2213" s="32"/>
      <c r="U2213" s="32"/>
      <c r="V2213" s="30"/>
      <c r="W2213"/>
      <c r="X2213"/>
      <c r="Z2213" s="28"/>
      <c r="AA2213" s="28"/>
      <c r="AC2213" s="32"/>
      <c r="AD2213" s="32"/>
      <c r="AE2213" s="31"/>
      <c r="AF2213" s="31"/>
      <c r="AG2213" s="28"/>
      <c r="AH2213" s="28"/>
    </row>
    <row r="2214" spans="13:34" x14ac:dyDescent="0.3">
      <c r="M2214" s="33"/>
      <c r="N2214" s="2"/>
      <c r="P2214" s="29"/>
      <c r="Q2214" s="29"/>
      <c r="T2214" s="32"/>
      <c r="U2214" s="32"/>
      <c r="V2214" s="30"/>
      <c r="W2214"/>
      <c r="X2214"/>
      <c r="Z2214" s="28"/>
      <c r="AA2214" s="28"/>
      <c r="AC2214" s="32"/>
      <c r="AD2214" s="32"/>
      <c r="AE2214" s="31"/>
      <c r="AF2214" s="31"/>
      <c r="AG2214" s="28"/>
      <c r="AH2214" s="28"/>
    </row>
    <row r="2215" spans="13:34" x14ac:dyDescent="0.3">
      <c r="M2215" s="33"/>
      <c r="N2215" s="2"/>
      <c r="P2215" s="29"/>
      <c r="Q2215" s="29"/>
      <c r="T2215" s="32"/>
      <c r="U2215" s="32"/>
      <c r="V2215" s="30"/>
      <c r="W2215"/>
      <c r="X2215"/>
      <c r="Z2215" s="28"/>
      <c r="AA2215" s="28"/>
      <c r="AC2215" s="32"/>
      <c r="AD2215" s="32"/>
      <c r="AE2215" s="31"/>
      <c r="AF2215" s="31"/>
      <c r="AG2215" s="28"/>
      <c r="AH2215" s="28"/>
    </row>
    <row r="2216" spans="13:34" x14ac:dyDescent="0.3">
      <c r="M2216" s="33"/>
      <c r="N2216" s="2"/>
      <c r="P2216" s="29"/>
      <c r="Q2216" s="29"/>
      <c r="T2216" s="32"/>
      <c r="U2216" s="32"/>
      <c r="V2216" s="30"/>
      <c r="W2216"/>
      <c r="X2216"/>
      <c r="Z2216" s="28"/>
      <c r="AA2216" s="28"/>
      <c r="AC2216" s="32"/>
      <c r="AD2216" s="32"/>
      <c r="AE2216" s="31"/>
      <c r="AF2216" s="31"/>
      <c r="AG2216" s="28"/>
      <c r="AH2216" s="28"/>
    </row>
    <row r="2217" spans="13:34" x14ac:dyDescent="0.3">
      <c r="M2217" s="33"/>
      <c r="N2217" s="2"/>
      <c r="P2217" s="29"/>
      <c r="Q2217" s="29"/>
      <c r="T2217" s="32"/>
      <c r="U2217" s="32"/>
      <c r="V2217" s="30"/>
      <c r="W2217"/>
      <c r="X2217"/>
      <c r="Z2217" s="28"/>
      <c r="AA2217" s="28"/>
      <c r="AC2217" s="32"/>
      <c r="AD2217" s="32"/>
      <c r="AE2217" s="31"/>
      <c r="AF2217" s="31"/>
      <c r="AG2217" s="28"/>
      <c r="AH2217" s="28"/>
    </row>
    <row r="2218" spans="13:34" x14ac:dyDescent="0.3">
      <c r="M2218" s="33"/>
      <c r="N2218" s="2"/>
      <c r="P2218" s="29"/>
      <c r="Q2218" s="29"/>
      <c r="T2218" s="32"/>
      <c r="U2218" s="32"/>
      <c r="V2218" s="30"/>
      <c r="W2218"/>
      <c r="X2218"/>
      <c r="Z2218" s="28"/>
      <c r="AA2218" s="28"/>
      <c r="AC2218" s="32"/>
      <c r="AD2218" s="32"/>
      <c r="AE2218" s="31"/>
      <c r="AF2218" s="31"/>
      <c r="AG2218" s="28"/>
      <c r="AH2218" s="28"/>
    </row>
    <row r="2219" spans="13:34" x14ac:dyDescent="0.3">
      <c r="M2219" s="33"/>
      <c r="N2219" s="2"/>
      <c r="P2219" s="29"/>
      <c r="Q2219" s="29"/>
      <c r="T2219" s="32"/>
      <c r="U2219" s="32"/>
      <c r="V2219" s="30"/>
      <c r="W2219"/>
      <c r="X2219"/>
      <c r="Z2219" s="28"/>
      <c r="AA2219" s="28"/>
      <c r="AC2219" s="32"/>
      <c r="AD2219" s="32"/>
      <c r="AE2219" s="31"/>
      <c r="AF2219" s="31"/>
      <c r="AG2219" s="28"/>
      <c r="AH2219" s="28"/>
    </row>
    <row r="2220" spans="13:34" x14ac:dyDescent="0.3">
      <c r="M2220" s="33"/>
      <c r="N2220" s="2"/>
      <c r="P2220" s="29"/>
      <c r="Q2220" s="29"/>
      <c r="T2220" s="32"/>
      <c r="U2220" s="32"/>
      <c r="V2220" s="30"/>
      <c r="W2220"/>
      <c r="X2220"/>
      <c r="Z2220" s="28"/>
      <c r="AA2220" s="28"/>
      <c r="AC2220" s="32"/>
      <c r="AD2220" s="32"/>
      <c r="AE2220" s="31"/>
      <c r="AF2220" s="31"/>
      <c r="AG2220" s="28"/>
      <c r="AH2220" s="28"/>
    </row>
    <row r="2221" spans="13:34" x14ac:dyDescent="0.3">
      <c r="M2221" s="33"/>
      <c r="N2221" s="2"/>
      <c r="P2221" s="29"/>
      <c r="Q2221" s="29"/>
      <c r="T2221" s="32"/>
      <c r="U2221" s="32"/>
      <c r="V2221" s="30"/>
      <c r="W2221"/>
      <c r="X2221"/>
      <c r="Z2221" s="28"/>
      <c r="AA2221" s="28"/>
      <c r="AC2221" s="32"/>
      <c r="AD2221" s="32"/>
      <c r="AE2221" s="31"/>
      <c r="AF2221" s="31"/>
      <c r="AG2221" s="28"/>
      <c r="AH2221" s="28"/>
    </row>
    <row r="2222" spans="13:34" x14ac:dyDescent="0.3">
      <c r="M2222" s="33"/>
      <c r="N2222" s="2"/>
      <c r="P2222" s="29"/>
      <c r="Q2222" s="29"/>
      <c r="T2222" s="32"/>
      <c r="U2222" s="32"/>
      <c r="V2222" s="30"/>
      <c r="W2222"/>
      <c r="X2222"/>
      <c r="Z2222" s="28"/>
      <c r="AA2222" s="28"/>
      <c r="AC2222" s="32"/>
      <c r="AD2222" s="32"/>
      <c r="AE2222" s="31"/>
      <c r="AF2222" s="31"/>
      <c r="AG2222" s="28"/>
      <c r="AH2222" s="28"/>
    </row>
    <row r="2223" spans="13:34" x14ac:dyDescent="0.3">
      <c r="M2223" s="33"/>
      <c r="N2223" s="2"/>
      <c r="P2223" s="29"/>
      <c r="Q2223" s="29"/>
      <c r="T2223" s="32"/>
      <c r="U2223" s="32"/>
      <c r="V2223" s="30"/>
      <c r="W2223"/>
      <c r="X2223"/>
      <c r="Z2223" s="28"/>
      <c r="AA2223" s="28"/>
      <c r="AC2223" s="32"/>
      <c r="AD2223" s="32"/>
      <c r="AE2223" s="31"/>
      <c r="AF2223" s="31"/>
      <c r="AG2223" s="28"/>
      <c r="AH2223" s="28"/>
    </row>
    <row r="2224" spans="13:34" x14ac:dyDescent="0.3">
      <c r="M2224" s="33"/>
      <c r="N2224" s="2"/>
      <c r="P2224" s="29"/>
      <c r="Q2224" s="29"/>
      <c r="T2224" s="32"/>
      <c r="U2224" s="32"/>
      <c r="V2224" s="30"/>
      <c r="W2224"/>
      <c r="X2224"/>
      <c r="Z2224" s="28"/>
      <c r="AA2224" s="28"/>
      <c r="AC2224" s="32"/>
      <c r="AD2224" s="32"/>
      <c r="AE2224" s="31"/>
      <c r="AF2224" s="31"/>
      <c r="AG2224" s="28"/>
      <c r="AH2224" s="28"/>
    </row>
    <row r="2225" spans="13:34" x14ac:dyDescent="0.3">
      <c r="M2225" s="33"/>
      <c r="N2225" s="2"/>
      <c r="P2225" s="29"/>
      <c r="Q2225" s="29"/>
      <c r="T2225" s="32"/>
      <c r="U2225" s="32"/>
      <c r="V2225" s="30"/>
      <c r="W2225"/>
      <c r="X2225"/>
      <c r="Z2225" s="28"/>
      <c r="AA2225" s="28"/>
      <c r="AC2225" s="32"/>
      <c r="AD2225" s="32"/>
      <c r="AE2225" s="31"/>
      <c r="AF2225" s="31"/>
      <c r="AG2225" s="28"/>
      <c r="AH2225" s="28"/>
    </row>
    <row r="2226" spans="13:34" x14ac:dyDescent="0.3">
      <c r="M2226" s="33"/>
      <c r="N2226" s="2"/>
      <c r="P2226" s="29"/>
      <c r="Q2226" s="29"/>
      <c r="T2226" s="32"/>
      <c r="U2226" s="32"/>
      <c r="V2226" s="30"/>
      <c r="W2226"/>
      <c r="X2226"/>
      <c r="Z2226" s="28"/>
      <c r="AA2226" s="28"/>
      <c r="AC2226" s="32"/>
      <c r="AD2226" s="32"/>
      <c r="AE2226" s="31"/>
      <c r="AF2226" s="31"/>
      <c r="AG2226" s="28"/>
      <c r="AH2226" s="28"/>
    </row>
    <row r="2227" spans="13:34" x14ac:dyDescent="0.3">
      <c r="M2227" s="33"/>
      <c r="N2227" s="2"/>
      <c r="P2227" s="29"/>
      <c r="Q2227" s="29"/>
      <c r="T2227" s="32"/>
      <c r="U2227" s="32"/>
      <c r="V2227" s="30"/>
      <c r="W2227"/>
      <c r="X2227"/>
      <c r="Z2227" s="28"/>
      <c r="AA2227" s="28"/>
      <c r="AC2227" s="32"/>
      <c r="AD2227" s="32"/>
      <c r="AE2227" s="31"/>
      <c r="AF2227" s="31"/>
      <c r="AG2227" s="28"/>
      <c r="AH2227" s="28"/>
    </row>
    <row r="2228" spans="13:34" x14ac:dyDescent="0.3">
      <c r="M2228" s="33"/>
      <c r="N2228" s="2"/>
      <c r="P2228" s="29"/>
      <c r="Q2228" s="29"/>
      <c r="T2228" s="32"/>
      <c r="U2228" s="32"/>
      <c r="V2228" s="30"/>
      <c r="W2228"/>
      <c r="X2228"/>
      <c r="Z2228" s="28"/>
      <c r="AA2228" s="28"/>
      <c r="AC2228" s="32"/>
      <c r="AD2228" s="32"/>
      <c r="AE2228" s="31"/>
      <c r="AF2228" s="31"/>
      <c r="AG2228" s="28"/>
      <c r="AH2228" s="28"/>
    </row>
    <row r="2229" spans="13:34" x14ac:dyDescent="0.3">
      <c r="M2229" s="33"/>
      <c r="N2229" s="2"/>
      <c r="P2229" s="29"/>
      <c r="Q2229" s="29"/>
      <c r="T2229" s="32"/>
      <c r="U2229" s="32"/>
      <c r="V2229" s="30"/>
      <c r="W2229"/>
      <c r="X2229"/>
      <c r="Z2229" s="28"/>
      <c r="AA2229" s="28"/>
      <c r="AC2229" s="32"/>
      <c r="AD2229" s="32"/>
      <c r="AE2229" s="31"/>
      <c r="AF2229" s="31"/>
      <c r="AG2229" s="28"/>
      <c r="AH2229" s="28"/>
    </row>
    <row r="2230" spans="13:34" x14ac:dyDescent="0.3">
      <c r="M2230" s="33"/>
      <c r="N2230" s="2"/>
      <c r="P2230" s="29"/>
      <c r="Q2230" s="29"/>
      <c r="T2230" s="32"/>
      <c r="U2230" s="32"/>
      <c r="V2230" s="30"/>
      <c r="W2230"/>
      <c r="X2230"/>
      <c r="Z2230" s="28"/>
      <c r="AA2230" s="28"/>
      <c r="AC2230" s="32"/>
      <c r="AD2230" s="32"/>
      <c r="AE2230" s="31"/>
      <c r="AF2230" s="31"/>
      <c r="AG2230" s="28"/>
      <c r="AH2230" s="28"/>
    </row>
    <row r="2231" spans="13:34" x14ac:dyDescent="0.3">
      <c r="M2231" s="33"/>
      <c r="N2231" s="2"/>
      <c r="P2231" s="29"/>
      <c r="Q2231" s="29"/>
      <c r="T2231" s="32"/>
      <c r="U2231" s="32"/>
      <c r="V2231" s="30"/>
      <c r="W2231"/>
      <c r="X2231"/>
      <c r="Z2231" s="28"/>
      <c r="AA2231" s="28"/>
      <c r="AC2231" s="32"/>
      <c r="AD2231" s="32"/>
      <c r="AE2231" s="31"/>
      <c r="AF2231" s="31"/>
      <c r="AG2231" s="28"/>
      <c r="AH2231" s="28"/>
    </row>
    <row r="2232" spans="13:34" x14ac:dyDescent="0.3">
      <c r="M2232" s="33"/>
      <c r="N2232" s="2"/>
      <c r="P2232" s="29"/>
      <c r="Q2232" s="29"/>
      <c r="T2232" s="32"/>
      <c r="U2232" s="32"/>
      <c r="V2232" s="30"/>
      <c r="W2232"/>
      <c r="X2232"/>
      <c r="Z2232" s="28"/>
      <c r="AA2232" s="28"/>
      <c r="AC2232" s="32"/>
      <c r="AD2232" s="32"/>
      <c r="AE2232" s="31"/>
      <c r="AF2232" s="31"/>
      <c r="AG2232" s="28"/>
      <c r="AH2232" s="28"/>
    </row>
    <row r="2233" spans="13:34" x14ac:dyDescent="0.3">
      <c r="M2233" s="33"/>
      <c r="N2233" s="2"/>
      <c r="P2233" s="29"/>
      <c r="Q2233" s="29"/>
      <c r="T2233" s="32"/>
      <c r="U2233" s="32"/>
      <c r="V2233" s="30"/>
      <c r="W2233"/>
      <c r="X2233"/>
      <c r="Z2233" s="28"/>
      <c r="AA2233" s="28"/>
      <c r="AC2233" s="32"/>
      <c r="AD2233" s="32"/>
      <c r="AE2233" s="31"/>
      <c r="AF2233" s="31"/>
      <c r="AG2233" s="28"/>
      <c r="AH2233" s="28"/>
    </row>
    <row r="2234" spans="13:34" x14ac:dyDescent="0.3">
      <c r="M2234" s="33"/>
      <c r="N2234" s="2"/>
      <c r="P2234" s="29"/>
      <c r="Q2234" s="29"/>
      <c r="T2234" s="32"/>
      <c r="U2234" s="32"/>
      <c r="V2234" s="30"/>
      <c r="W2234"/>
      <c r="X2234"/>
      <c r="Z2234" s="28"/>
      <c r="AA2234" s="28"/>
      <c r="AC2234" s="32"/>
      <c r="AD2234" s="32"/>
      <c r="AE2234" s="31"/>
      <c r="AF2234" s="31"/>
      <c r="AG2234" s="28"/>
      <c r="AH2234" s="28"/>
    </row>
    <row r="2235" spans="13:34" x14ac:dyDescent="0.3">
      <c r="M2235" s="33"/>
      <c r="N2235" s="2"/>
      <c r="P2235" s="29"/>
      <c r="Q2235" s="29"/>
      <c r="T2235" s="32"/>
      <c r="U2235" s="32"/>
      <c r="V2235" s="30"/>
      <c r="W2235"/>
      <c r="X2235"/>
      <c r="Z2235" s="28"/>
      <c r="AA2235" s="28"/>
      <c r="AC2235" s="32"/>
      <c r="AD2235" s="32"/>
      <c r="AE2235" s="31"/>
      <c r="AF2235" s="31"/>
      <c r="AG2235" s="28"/>
      <c r="AH2235" s="28"/>
    </row>
    <row r="2236" spans="13:34" x14ac:dyDescent="0.3">
      <c r="M2236" s="33"/>
      <c r="N2236" s="2"/>
      <c r="P2236" s="29"/>
      <c r="Q2236" s="29"/>
      <c r="T2236" s="32"/>
      <c r="U2236" s="32"/>
      <c r="V2236" s="30"/>
      <c r="W2236"/>
      <c r="X2236"/>
      <c r="Z2236" s="28"/>
      <c r="AA2236" s="28"/>
      <c r="AC2236" s="32"/>
      <c r="AD2236" s="32"/>
      <c r="AE2236" s="31"/>
      <c r="AF2236" s="31"/>
      <c r="AG2236" s="28"/>
      <c r="AH2236" s="28"/>
    </row>
    <row r="2237" spans="13:34" x14ac:dyDescent="0.3">
      <c r="M2237" s="33"/>
      <c r="N2237" s="2"/>
      <c r="P2237" s="29"/>
      <c r="Q2237" s="29"/>
      <c r="T2237" s="32"/>
      <c r="U2237" s="32"/>
      <c r="V2237" s="30"/>
      <c r="W2237"/>
      <c r="X2237"/>
      <c r="Z2237" s="28"/>
      <c r="AA2237" s="28"/>
      <c r="AC2237" s="32"/>
      <c r="AD2237" s="32"/>
      <c r="AE2237" s="31"/>
      <c r="AF2237" s="31"/>
      <c r="AG2237" s="28"/>
      <c r="AH2237" s="28"/>
    </row>
    <row r="2238" spans="13:34" x14ac:dyDescent="0.3">
      <c r="M2238" s="33"/>
      <c r="N2238" s="2"/>
      <c r="P2238" s="29"/>
      <c r="Q2238" s="29"/>
      <c r="T2238" s="32"/>
      <c r="U2238" s="32"/>
      <c r="V2238" s="30"/>
      <c r="W2238"/>
      <c r="X2238"/>
      <c r="Z2238" s="28"/>
      <c r="AA2238" s="28"/>
      <c r="AC2238" s="32"/>
      <c r="AD2238" s="32"/>
      <c r="AE2238" s="31"/>
      <c r="AF2238" s="31"/>
      <c r="AG2238" s="28"/>
      <c r="AH2238" s="28"/>
    </row>
    <row r="2239" spans="13:34" x14ac:dyDescent="0.3">
      <c r="M2239" s="33"/>
      <c r="N2239" s="2"/>
      <c r="P2239" s="29"/>
      <c r="Q2239" s="29"/>
      <c r="T2239" s="32"/>
      <c r="U2239" s="32"/>
      <c r="V2239" s="30"/>
      <c r="W2239"/>
      <c r="X2239"/>
      <c r="Z2239" s="28"/>
      <c r="AA2239" s="28"/>
      <c r="AC2239" s="32"/>
      <c r="AD2239" s="32"/>
      <c r="AE2239" s="31"/>
      <c r="AF2239" s="31"/>
      <c r="AG2239" s="28"/>
      <c r="AH2239" s="28"/>
    </row>
    <row r="2240" spans="13:34" x14ac:dyDescent="0.3">
      <c r="M2240" s="33"/>
      <c r="N2240" s="2"/>
      <c r="P2240" s="29"/>
      <c r="Q2240" s="29"/>
      <c r="T2240" s="32"/>
      <c r="U2240" s="32"/>
      <c r="V2240" s="30"/>
      <c r="W2240"/>
      <c r="X2240"/>
      <c r="Z2240" s="28"/>
      <c r="AA2240" s="28"/>
      <c r="AC2240" s="32"/>
      <c r="AD2240" s="32"/>
      <c r="AE2240" s="31"/>
      <c r="AF2240" s="31"/>
      <c r="AG2240" s="28"/>
      <c r="AH2240" s="28"/>
    </row>
    <row r="2241" spans="13:34" x14ac:dyDescent="0.3">
      <c r="M2241" s="33"/>
      <c r="N2241" s="2"/>
      <c r="P2241" s="29"/>
      <c r="Q2241" s="29"/>
      <c r="T2241" s="32"/>
      <c r="U2241" s="32"/>
      <c r="V2241" s="30"/>
      <c r="W2241"/>
      <c r="X2241"/>
      <c r="Z2241" s="28"/>
      <c r="AA2241" s="28"/>
      <c r="AC2241" s="32"/>
      <c r="AD2241" s="32"/>
      <c r="AE2241" s="31"/>
      <c r="AF2241" s="31"/>
      <c r="AG2241" s="28"/>
      <c r="AH2241" s="28"/>
    </row>
    <row r="2242" spans="13:34" x14ac:dyDescent="0.3">
      <c r="M2242" s="33"/>
      <c r="N2242" s="2"/>
      <c r="P2242" s="29"/>
      <c r="Q2242" s="29"/>
      <c r="T2242" s="32"/>
      <c r="U2242" s="32"/>
      <c r="V2242" s="30"/>
      <c r="W2242"/>
      <c r="X2242"/>
      <c r="Z2242" s="28"/>
      <c r="AA2242" s="28"/>
      <c r="AC2242" s="32"/>
      <c r="AD2242" s="32"/>
      <c r="AE2242" s="31"/>
      <c r="AF2242" s="31"/>
      <c r="AG2242" s="28"/>
      <c r="AH2242" s="28"/>
    </row>
    <row r="2243" spans="13:34" x14ac:dyDescent="0.3">
      <c r="M2243" s="33"/>
      <c r="N2243" s="2"/>
      <c r="P2243" s="29"/>
      <c r="Q2243" s="29"/>
      <c r="T2243" s="32"/>
      <c r="U2243" s="32"/>
      <c r="V2243" s="30"/>
      <c r="W2243"/>
      <c r="X2243"/>
      <c r="Z2243" s="28"/>
      <c r="AA2243" s="28"/>
      <c r="AC2243" s="32"/>
      <c r="AD2243" s="32"/>
      <c r="AE2243" s="31"/>
      <c r="AF2243" s="31"/>
      <c r="AG2243" s="28"/>
      <c r="AH2243" s="28"/>
    </row>
    <row r="2244" spans="13:34" x14ac:dyDescent="0.3">
      <c r="M2244" s="33"/>
      <c r="N2244" s="2"/>
      <c r="P2244" s="29"/>
      <c r="Q2244" s="29"/>
      <c r="T2244" s="32"/>
      <c r="U2244" s="32"/>
      <c r="V2244" s="30"/>
      <c r="W2244"/>
      <c r="X2244"/>
      <c r="Z2244" s="28"/>
      <c r="AA2244" s="28"/>
      <c r="AC2244" s="32"/>
      <c r="AD2244" s="32"/>
      <c r="AE2244" s="31"/>
      <c r="AF2244" s="31"/>
      <c r="AG2244" s="28"/>
      <c r="AH2244" s="28"/>
    </row>
    <row r="2245" spans="13:34" x14ac:dyDescent="0.3">
      <c r="M2245" s="33"/>
      <c r="N2245" s="2"/>
      <c r="P2245" s="29"/>
      <c r="Q2245" s="29"/>
      <c r="T2245" s="32"/>
      <c r="U2245" s="32"/>
      <c r="V2245" s="30"/>
      <c r="W2245"/>
      <c r="X2245"/>
      <c r="Z2245" s="28"/>
      <c r="AA2245" s="28"/>
      <c r="AC2245" s="32"/>
      <c r="AD2245" s="32"/>
      <c r="AE2245" s="31"/>
      <c r="AF2245" s="31"/>
      <c r="AG2245" s="28"/>
      <c r="AH2245" s="28"/>
    </row>
    <row r="2246" spans="13:34" x14ac:dyDescent="0.3">
      <c r="M2246" s="33"/>
      <c r="N2246" s="2"/>
      <c r="P2246" s="29"/>
      <c r="Q2246" s="29"/>
      <c r="T2246" s="32"/>
      <c r="U2246" s="32"/>
      <c r="V2246" s="30"/>
      <c r="W2246"/>
      <c r="X2246"/>
      <c r="Z2246" s="28"/>
      <c r="AA2246" s="28"/>
      <c r="AC2246" s="32"/>
      <c r="AD2246" s="32"/>
      <c r="AE2246" s="31"/>
      <c r="AF2246" s="31"/>
      <c r="AG2246" s="28"/>
      <c r="AH2246" s="28"/>
    </row>
    <row r="2247" spans="13:34" x14ac:dyDescent="0.3">
      <c r="M2247" s="33"/>
      <c r="N2247" s="2"/>
      <c r="P2247" s="29"/>
      <c r="Q2247" s="29"/>
      <c r="T2247" s="32"/>
      <c r="U2247" s="32"/>
      <c r="V2247" s="30"/>
      <c r="W2247"/>
      <c r="X2247"/>
      <c r="Z2247" s="28"/>
      <c r="AA2247" s="28"/>
      <c r="AC2247" s="32"/>
      <c r="AD2247" s="32"/>
      <c r="AE2247" s="31"/>
      <c r="AF2247" s="31"/>
      <c r="AG2247" s="28"/>
      <c r="AH2247" s="28"/>
    </row>
    <row r="2248" spans="13:34" x14ac:dyDescent="0.3">
      <c r="M2248" s="33"/>
      <c r="N2248" s="2"/>
      <c r="P2248" s="29"/>
      <c r="Q2248" s="29"/>
      <c r="T2248" s="32"/>
      <c r="U2248" s="32"/>
      <c r="V2248" s="30"/>
      <c r="W2248"/>
      <c r="X2248"/>
      <c r="Z2248" s="28"/>
      <c r="AA2248" s="28"/>
      <c r="AC2248" s="32"/>
      <c r="AD2248" s="32"/>
      <c r="AE2248" s="31"/>
      <c r="AF2248" s="31"/>
      <c r="AG2248" s="28"/>
      <c r="AH2248" s="28"/>
    </row>
    <row r="2249" spans="13:34" x14ac:dyDescent="0.3">
      <c r="M2249" s="33"/>
      <c r="N2249" s="2"/>
      <c r="P2249" s="29"/>
      <c r="Q2249" s="29"/>
      <c r="T2249" s="32"/>
      <c r="U2249" s="32"/>
      <c r="V2249" s="30"/>
      <c r="W2249"/>
      <c r="X2249"/>
      <c r="Z2249" s="28"/>
      <c r="AA2249" s="28"/>
      <c r="AC2249" s="32"/>
      <c r="AD2249" s="32"/>
      <c r="AE2249" s="31"/>
      <c r="AF2249" s="31"/>
      <c r="AG2249" s="28"/>
      <c r="AH2249" s="28"/>
    </row>
    <row r="2250" spans="13:34" x14ac:dyDescent="0.3">
      <c r="M2250" s="33"/>
      <c r="N2250" s="2"/>
      <c r="P2250" s="29"/>
      <c r="Q2250" s="29"/>
      <c r="T2250" s="32"/>
      <c r="U2250" s="32"/>
      <c r="V2250" s="30"/>
      <c r="W2250"/>
      <c r="X2250"/>
      <c r="Z2250" s="28"/>
      <c r="AA2250" s="28"/>
      <c r="AC2250" s="32"/>
      <c r="AD2250" s="32"/>
      <c r="AE2250" s="31"/>
      <c r="AF2250" s="31"/>
      <c r="AG2250" s="28"/>
      <c r="AH2250" s="28"/>
    </row>
    <row r="2251" spans="13:34" x14ac:dyDescent="0.3">
      <c r="M2251" s="33"/>
      <c r="N2251" s="2"/>
      <c r="P2251" s="29"/>
      <c r="Q2251" s="29"/>
      <c r="T2251" s="32"/>
      <c r="U2251" s="32"/>
      <c r="V2251" s="30"/>
      <c r="W2251"/>
      <c r="X2251"/>
      <c r="Z2251" s="28"/>
      <c r="AA2251" s="28"/>
      <c r="AC2251" s="32"/>
      <c r="AD2251" s="32"/>
      <c r="AE2251" s="31"/>
      <c r="AF2251" s="31"/>
      <c r="AG2251" s="28"/>
      <c r="AH2251" s="28"/>
    </row>
    <row r="2252" spans="13:34" x14ac:dyDescent="0.3">
      <c r="M2252" s="33"/>
      <c r="N2252" s="2"/>
      <c r="P2252" s="29"/>
      <c r="Q2252" s="29"/>
      <c r="T2252" s="32"/>
      <c r="U2252" s="32"/>
      <c r="V2252" s="30"/>
      <c r="W2252"/>
      <c r="X2252"/>
      <c r="Z2252" s="28"/>
      <c r="AA2252" s="28"/>
      <c r="AC2252" s="32"/>
      <c r="AD2252" s="32"/>
      <c r="AE2252" s="31"/>
      <c r="AF2252" s="31"/>
      <c r="AG2252" s="28"/>
      <c r="AH2252" s="28"/>
    </row>
    <row r="2253" spans="13:34" x14ac:dyDescent="0.3">
      <c r="M2253" s="33"/>
      <c r="N2253" s="2"/>
      <c r="P2253" s="29"/>
      <c r="Q2253" s="29"/>
      <c r="T2253" s="32"/>
      <c r="U2253" s="32"/>
      <c r="V2253" s="30"/>
      <c r="W2253"/>
      <c r="X2253"/>
      <c r="Z2253" s="28"/>
      <c r="AA2253" s="28"/>
      <c r="AC2253" s="32"/>
      <c r="AD2253" s="32"/>
      <c r="AE2253" s="31"/>
      <c r="AF2253" s="31"/>
      <c r="AG2253" s="28"/>
      <c r="AH2253" s="28"/>
    </row>
    <row r="2254" spans="13:34" x14ac:dyDescent="0.3">
      <c r="M2254" s="33"/>
      <c r="N2254" s="2"/>
      <c r="P2254" s="29"/>
      <c r="Q2254" s="29"/>
      <c r="T2254" s="32"/>
      <c r="U2254" s="32"/>
      <c r="V2254" s="30"/>
      <c r="W2254"/>
      <c r="X2254"/>
      <c r="Z2254" s="28"/>
      <c r="AA2254" s="28"/>
      <c r="AC2254" s="32"/>
      <c r="AD2254" s="32"/>
      <c r="AE2254" s="31"/>
      <c r="AF2254" s="31"/>
      <c r="AG2254" s="28"/>
      <c r="AH2254" s="28"/>
    </row>
    <row r="2255" spans="13:34" x14ac:dyDescent="0.3">
      <c r="M2255" s="33"/>
      <c r="N2255" s="2"/>
      <c r="P2255" s="29"/>
      <c r="Q2255" s="29"/>
      <c r="T2255" s="32"/>
      <c r="U2255" s="32"/>
      <c r="V2255" s="30"/>
      <c r="W2255"/>
      <c r="X2255"/>
      <c r="Z2255" s="28"/>
      <c r="AA2255" s="28"/>
      <c r="AC2255" s="32"/>
      <c r="AD2255" s="32"/>
      <c r="AE2255" s="31"/>
      <c r="AF2255" s="31"/>
      <c r="AG2255" s="28"/>
      <c r="AH2255" s="28"/>
    </row>
    <row r="2256" spans="13:34" x14ac:dyDescent="0.3">
      <c r="M2256" s="33"/>
      <c r="N2256" s="2"/>
      <c r="P2256" s="29"/>
      <c r="Q2256" s="29"/>
      <c r="T2256" s="32"/>
      <c r="U2256" s="32"/>
      <c r="V2256" s="30"/>
      <c r="W2256"/>
      <c r="X2256"/>
      <c r="Z2256" s="28"/>
      <c r="AA2256" s="28"/>
      <c r="AC2256" s="32"/>
      <c r="AD2256" s="32"/>
      <c r="AE2256" s="31"/>
      <c r="AF2256" s="31"/>
      <c r="AG2256" s="28"/>
      <c r="AH2256" s="28"/>
    </row>
    <row r="2257" spans="13:34" x14ac:dyDescent="0.3">
      <c r="M2257" s="33"/>
      <c r="N2257" s="2"/>
      <c r="P2257" s="29"/>
      <c r="Q2257" s="29"/>
      <c r="T2257" s="32"/>
      <c r="U2257" s="32"/>
      <c r="V2257" s="30"/>
      <c r="W2257"/>
      <c r="X2257"/>
      <c r="Z2257" s="28"/>
      <c r="AA2257" s="28"/>
      <c r="AC2257" s="32"/>
      <c r="AD2257" s="32"/>
      <c r="AE2257" s="31"/>
      <c r="AF2257" s="31"/>
      <c r="AG2257" s="28"/>
      <c r="AH2257" s="28"/>
    </row>
    <row r="2258" spans="13:34" x14ac:dyDescent="0.3">
      <c r="M2258" s="33"/>
      <c r="N2258" s="2"/>
      <c r="P2258" s="29"/>
      <c r="Q2258" s="29"/>
      <c r="T2258" s="32"/>
      <c r="U2258" s="32"/>
      <c r="V2258" s="30"/>
      <c r="W2258"/>
      <c r="X2258"/>
      <c r="Z2258" s="28"/>
      <c r="AA2258" s="28"/>
      <c r="AC2258" s="32"/>
      <c r="AD2258" s="32"/>
      <c r="AE2258" s="31"/>
      <c r="AF2258" s="31"/>
      <c r="AG2258" s="28"/>
      <c r="AH2258" s="28"/>
    </row>
    <row r="2259" spans="13:34" x14ac:dyDescent="0.3">
      <c r="M2259" s="33"/>
      <c r="N2259" s="2"/>
      <c r="P2259" s="29"/>
      <c r="Q2259" s="29"/>
      <c r="T2259" s="32"/>
      <c r="U2259" s="32"/>
      <c r="V2259" s="30"/>
      <c r="W2259"/>
      <c r="X2259"/>
      <c r="Z2259" s="28"/>
      <c r="AA2259" s="28"/>
      <c r="AC2259" s="32"/>
      <c r="AD2259" s="32"/>
      <c r="AE2259" s="31"/>
      <c r="AF2259" s="31"/>
      <c r="AG2259" s="28"/>
      <c r="AH2259" s="28"/>
    </row>
    <row r="2260" spans="13:34" x14ac:dyDescent="0.3">
      <c r="M2260" s="33"/>
      <c r="N2260" s="2"/>
      <c r="P2260" s="29"/>
      <c r="Q2260" s="29"/>
      <c r="T2260" s="32"/>
      <c r="U2260" s="32"/>
      <c r="V2260" s="30"/>
      <c r="W2260"/>
      <c r="X2260"/>
      <c r="Z2260" s="28"/>
      <c r="AA2260" s="28"/>
      <c r="AC2260" s="32"/>
      <c r="AD2260" s="32"/>
      <c r="AE2260" s="31"/>
      <c r="AF2260" s="31"/>
      <c r="AG2260" s="28"/>
      <c r="AH2260" s="28"/>
    </row>
    <row r="2261" spans="13:34" x14ac:dyDescent="0.3">
      <c r="M2261" s="33"/>
      <c r="N2261" s="2"/>
      <c r="P2261" s="29"/>
      <c r="Q2261" s="29"/>
      <c r="T2261" s="32"/>
      <c r="U2261" s="32"/>
      <c r="V2261" s="30"/>
      <c r="W2261"/>
      <c r="X2261"/>
      <c r="Z2261" s="28"/>
      <c r="AA2261" s="28"/>
      <c r="AC2261" s="32"/>
      <c r="AD2261" s="32"/>
      <c r="AE2261" s="31"/>
      <c r="AF2261" s="31"/>
      <c r="AG2261" s="28"/>
      <c r="AH2261" s="28"/>
    </row>
    <row r="2262" spans="13:34" x14ac:dyDescent="0.3">
      <c r="M2262" s="33"/>
      <c r="N2262" s="2"/>
      <c r="P2262" s="29"/>
      <c r="Q2262" s="29"/>
      <c r="T2262" s="32"/>
      <c r="U2262" s="32"/>
      <c r="V2262" s="30"/>
      <c r="W2262"/>
      <c r="X2262"/>
      <c r="Z2262" s="28"/>
      <c r="AA2262" s="28"/>
      <c r="AC2262" s="32"/>
      <c r="AD2262" s="32"/>
      <c r="AE2262" s="31"/>
      <c r="AF2262" s="31"/>
      <c r="AG2262" s="28"/>
      <c r="AH2262" s="28"/>
    </row>
    <row r="2263" spans="13:34" x14ac:dyDescent="0.3">
      <c r="M2263" s="33"/>
      <c r="N2263" s="2"/>
      <c r="P2263" s="29"/>
      <c r="Q2263" s="29"/>
      <c r="T2263" s="32"/>
      <c r="U2263" s="32"/>
      <c r="V2263" s="30"/>
      <c r="W2263"/>
      <c r="X2263"/>
      <c r="Z2263" s="28"/>
      <c r="AA2263" s="28"/>
      <c r="AC2263" s="32"/>
      <c r="AD2263" s="32"/>
      <c r="AE2263" s="31"/>
      <c r="AF2263" s="31"/>
      <c r="AG2263" s="28"/>
      <c r="AH2263" s="28"/>
    </row>
    <row r="2264" spans="13:34" x14ac:dyDescent="0.3">
      <c r="M2264" s="33"/>
      <c r="N2264" s="2"/>
      <c r="P2264" s="29"/>
      <c r="Q2264" s="29"/>
      <c r="T2264" s="32"/>
      <c r="U2264" s="32"/>
      <c r="V2264" s="30"/>
      <c r="W2264"/>
      <c r="X2264"/>
      <c r="Z2264" s="28"/>
      <c r="AA2264" s="28"/>
      <c r="AC2264" s="32"/>
      <c r="AD2264" s="32"/>
      <c r="AE2264" s="31"/>
      <c r="AF2264" s="31"/>
      <c r="AG2264" s="28"/>
      <c r="AH2264" s="28"/>
    </row>
    <row r="2265" spans="13:34" x14ac:dyDescent="0.3">
      <c r="M2265" s="33"/>
      <c r="N2265" s="2"/>
      <c r="P2265" s="29"/>
      <c r="Q2265" s="29"/>
      <c r="T2265" s="32"/>
      <c r="U2265" s="32"/>
      <c r="V2265" s="30"/>
      <c r="W2265"/>
      <c r="X2265"/>
      <c r="Z2265" s="28"/>
      <c r="AA2265" s="28"/>
      <c r="AC2265" s="32"/>
      <c r="AD2265" s="32"/>
      <c r="AE2265" s="31"/>
      <c r="AF2265" s="31"/>
      <c r="AG2265" s="28"/>
      <c r="AH2265" s="28"/>
    </row>
    <row r="2266" spans="13:34" x14ac:dyDescent="0.3">
      <c r="M2266" s="33"/>
      <c r="N2266" s="2"/>
      <c r="P2266" s="29"/>
      <c r="Q2266" s="29"/>
      <c r="T2266" s="32"/>
      <c r="U2266" s="32"/>
      <c r="V2266" s="30"/>
      <c r="W2266"/>
      <c r="X2266"/>
      <c r="Z2266" s="28"/>
      <c r="AA2266" s="28"/>
      <c r="AC2266" s="32"/>
      <c r="AD2266" s="32"/>
      <c r="AE2266" s="31"/>
      <c r="AF2266" s="31"/>
      <c r="AG2266" s="28"/>
      <c r="AH2266" s="28"/>
    </row>
    <row r="2267" spans="13:34" x14ac:dyDescent="0.3">
      <c r="M2267" s="33"/>
      <c r="N2267" s="2"/>
      <c r="P2267" s="29"/>
      <c r="Q2267" s="29"/>
      <c r="T2267" s="32"/>
      <c r="U2267" s="32"/>
      <c r="V2267" s="30"/>
      <c r="W2267"/>
      <c r="X2267"/>
      <c r="Z2267" s="28"/>
      <c r="AA2267" s="28"/>
      <c r="AC2267" s="32"/>
      <c r="AD2267" s="32"/>
      <c r="AE2267" s="31"/>
      <c r="AF2267" s="31"/>
      <c r="AG2267" s="28"/>
      <c r="AH2267" s="28"/>
    </row>
    <row r="2268" spans="13:34" x14ac:dyDescent="0.3">
      <c r="M2268" s="33"/>
      <c r="N2268" s="2"/>
      <c r="P2268" s="29"/>
      <c r="Q2268" s="29"/>
      <c r="T2268" s="32"/>
      <c r="U2268" s="32"/>
      <c r="V2268" s="30"/>
      <c r="W2268"/>
      <c r="X2268"/>
      <c r="Z2268" s="28"/>
      <c r="AA2268" s="28"/>
      <c r="AC2268" s="32"/>
      <c r="AD2268" s="32"/>
      <c r="AE2268" s="31"/>
      <c r="AF2268" s="31"/>
      <c r="AG2268" s="28"/>
      <c r="AH2268" s="28"/>
    </row>
    <row r="2269" spans="13:34" x14ac:dyDescent="0.3">
      <c r="M2269" s="33"/>
      <c r="N2269" s="2"/>
      <c r="P2269" s="29"/>
      <c r="Q2269" s="29"/>
      <c r="T2269" s="32"/>
      <c r="U2269" s="32"/>
      <c r="V2269" s="30"/>
      <c r="W2269"/>
      <c r="X2269"/>
      <c r="Z2269" s="28"/>
      <c r="AA2269" s="28"/>
      <c r="AC2269" s="32"/>
      <c r="AD2269" s="32"/>
      <c r="AE2269" s="31"/>
      <c r="AF2269" s="31"/>
      <c r="AG2269" s="28"/>
      <c r="AH2269" s="28"/>
    </row>
    <row r="2270" spans="13:34" x14ac:dyDescent="0.3">
      <c r="M2270" s="33"/>
      <c r="N2270" s="2"/>
      <c r="P2270" s="29"/>
      <c r="Q2270" s="29"/>
      <c r="T2270" s="32"/>
      <c r="U2270" s="32"/>
      <c r="V2270" s="30"/>
      <c r="W2270"/>
      <c r="X2270"/>
      <c r="Z2270" s="28"/>
      <c r="AA2270" s="28"/>
      <c r="AC2270" s="32"/>
      <c r="AD2270" s="32"/>
      <c r="AE2270" s="31"/>
      <c r="AF2270" s="31"/>
      <c r="AG2270" s="28"/>
      <c r="AH2270" s="28"/>
    </row>
    <row r="2271" spans="13:34" x14ac:dyDescent="0.3">
      <c r="M2271" s="33"/>
      <c r="N2271" s="2"/>
      <c r="P2271" s="29"/>
      <c r="Q2271" s="29"/>
      <c r="T2271" s="32"/>
      <c r="U2271" s="32"/>
      <c r="V2271" s="30"/>
      <c r="W2271"/>
      <c r="X2271"/>
      <c r="Z2271" s="28"/>
      <c r="AA2271" s="28"/>
      <c r="AC2271" s="32"/>
      <c r="AD2271" s="32"/>
      <c r="AE2271" s="31"/>
      <c r="AF2271" s="31"/>
      <c r="AG2271" s="28"/>
      <c r="AH2271" s="28"/>
    </row>
    <row r="2272" spans="13:34" x14ac:dyDescent="0.3">
      <c r="M2272" s="33"/>
      <c r="N2272" s="2"/>
      <c r="P2272" s="29"/>
      <c r="Q2272" s="29"/>
      <c r="T2272" s="32"/>
      <c r="U2272" s="32"/>
      <c r="V2272" s="30"/>
      <c r="W2272"/>
      <c r="X2272"/>
      <c r="Z2272" s="28"/>
      <c r="AA2272" s="28"/>
      <c r="AC2272" s="32"/>
      <c r="AD2272" s="32"/>
      <c r="AE2272" s="31"/>
      <c r="AF2272" s="31"/>
      <c r="AG2272" s="28"/>
      <c r="AH2272" s="28"/>
    </row>
    <row r="2273" spans="13:34" x14ac:dyDescent="0.3">
      <c r="M2273" s="33"/>
      <c r="N2273" s="2"/>
      <c r="P2273" s="29"/>
      <c r="Q2273" s="29"/>
      <c r="T2273" s="32"/>
      <c r="U2273" s="32"/>
      <c r="V2273" s="30"/>
      <c r="W2273"/>
      <c r="X2273"/>
      <c r="Z2273" s="28"/>
      <c r="AA2273" s="28"/>
      <c r="AC2273" s="32"/>
      <c r="AD2273" s="32"/>
      <c r="AE2273" s="31"/>
      <c r="AF2273" s="31"/>
      <c r="AG2273" s="28"/>
      <c r="AH2273" s="28"/>
    </row>
    <row r="2274" spans="13:34" x14ac:dyDescent="0.3">
      <c r="M2274" s="33"/>
      <c r="N2274" s="2"/>
      <c r="P2274" s="29"/>
      <c r="Q2274" s="29"/>
      <c r="T2274" s="32"/>
      <c r="U2274" s="32"/>
      <c r="V2274" s="30"/>
      <c r="W2274"/>
      <c r="X2274"/>
      <c r="Z2274" s="28"/>
      <c r="AA2274" s="28"/>
      <c r="AC2274" s="32"/>
      <c r="AD2274" s="32"/>
      <c r="AE2274" s="31"/>
      <c r="AF2274" s="31"/>
      <c r="AG2274" s="28"/>
      <c r="AH2274" s="28"/>
    </row>
    <row r="2275" spans="13:34" x14ac:dyDescent="0.3">
      <c r="M2275" s="33"/>
      <c r="N2275" s="2"/>
      <c r="P2275" s="29"/>
      <c r="Q2275" s="29"/>
      <c r="T2275" s="32"/>
      <c r="U2275" s="32"/>
      <c r="V2275" s="30"/>
      <c r="W2275"/>
      <c r="X2275"/>
      <c r="Z2275" s="28"/>
      <c r="AA2275" s="28"/>
      <c r="AC2275" s="32"/>
      <c r="AD2275" s="32"/>
      <c r="AE2275" s="31"/>
      <c r="AF2275" s="31"/>
      <c r="AG2275" s="28"/>
      <c r="AH2275" s="28"/>
    </row>
    <row r="2276" spans="13:34" x14ac:dyDescent="0.3">
      <c r="M2276" s="33"/>
      <c r="N2276" s="2"/>
      <c r="P2276" s="29"/>
      <c r="Q2276" s="29"/>
      <c r="T2276" s="32"/>
      <c r="U2276" s="32"/>
      <c r="V2276" s="30"/>
      <c r="W2276"/>
      <c r="X2276"/>
      <c r="Z2276" s="28"/>
      <c r="AA2276" s="28"/>
      <c r="AC2276" s="32"/>
      <c r="AD2276" s="32"/>
      <c r="AE2276" s="31"/>
      <c r="AF2276" s="31"/>
      <c r="AG2276" s="28"/>
      <c r="AH2276" s="28"/>
    </row>
    <row r="2277" spans="13:34" x14ac:dyDescent="0.3">
      <c r="M2277" s="33"/>
      <c r="N2277" s="2"/>
      <c r="P2277" s="29"/>
      <c r="Q2277" s="29"/>
      <c r="T2277" s="32"/>
      <c r="U2277" s="32"/>
      <c r="V2277" s="30"/>
      <c r="W2277"/>
      <c r="X2277"/>
      <c r="Z2277" s="28"/>
      <c r="AA2277" s="28"/>
      <c r="AC2277" s="32"/>
      <c r="AD2277" s="32"/>
      <c r="AE2277" s="31"/>
      <c r="AF2277" s="31"/>
      <c r="AG2277" s="28"/>
      <c r="AH2277" s="28"/>
    </row>
    <row r="2278" spans="13:34" x14ac:dyDescent="0.3">
      <c r="M2278" s="33"/>
      <c r="N2278" s="2"/>
      <c r="P2278" s="29"/>
      <c r="Q2278" s="29"/>
      <c r="T2278" s="32"/>
      <c r="U2278" s="32"/>
      <c r="V2278" s="30"/>
      <c r="W2278"/>
      <c r="X2278"/>
      <c r="Z2278" s="28"/>
      <c r="AA2278" s="28"/>
      <c r="AC2278" s="32"/>
      <c r="AD2278" s="32"/>
      <c r="AE2278" s="31"/>
      <c r="AF2278" s="31"/>
      <c r="AG2278" s="28"/>
      <c r="AH2278" s="28"/>
    </row>
    <row r="2279" spans="13:34" x14ac:dyDescent="0.3">
      <c r="M2279" s="33"/>
      <c r="N2279" s="2"/>
      <c r="P2279" s="29"/>
      <c r="Q2279" s="29"/>
      <c r="T2279" s="32"/>
      <c r="U2279" s="32"/>
      <c r="V2279" s="30"/>
      <c r="W2279"/>
      <c r="X2279"/>
      <c r="Z2279" s="28"/>
      <c r="AA2279" s="28"/>
      <c r="AC2279" s="32"/>
      <c r="AD2279" s="32"/>
      <c r="AE2279" s="31"/>
      <c r="AF2279" s="31"/>
      <c r="AG2279" s="28"/>
      <c r="AH2279" s="28"/>
    </row>
    <row r="2280" spans="13:34" x14ac:dyDescent="0.3">
      <c r="M2280" s="33"/>
      <c r="N2280" s="2"/>
      <c r="P2280" s="29"/>
      <c r="Q2280" s="29"/>
      <c r="T2280" s="32"/>
      <c r="U2280" s="32"/>
      <c r="V2280" s="30"/>
      <c r="W2280"/>
      <c r="X2280"/>
      <c r="Z2280" s="28"/>
      <c r="AA2280" s="28"/>
      <c r="AC2280" s="32"/>
      <c r="AD2280" s="32"/>
      <c r="AE2280" s="31"/>
      <c r="AF2280" s="31"/>
      <c r="AG2280" s="28"/>
      <c r="AH2280" s="28"/>
    </row>
    <row r="2281" spans="13:34" x14ac:dyDescent="0.3">
      <c r="M2281" s="33"/>
      <c r="N2281" s="2"/>
      <c r="P2281" s="29"/>
      <c r="Q2281" s="29"/>
      <c r="T2281" s="32"/>
      <c r="U2281" s="32"/>
      <c r="V2281" s="30"/>
      <c r="W2281"/>
      <c r="X2281"/>
      <c r="Z2281" s="28"/>
      <c r="AA2281" s="28"/>
      <c r="AC2281" s="32"/>
      <c r="AD2281" s="32"/>
      <c r="AE2281" s="31"/>
      <c r="AF2281" s="31"/>
      <c r="AG2281" s="28"/>
      <c r="AH2281" s="28"/>
    </row>
    <row r="2282" spans="13:34" x14ac:dyDescent="0.3">
      <c r="M2282" s="33"/>
      <c r="N2282" s="2"/>
      <c r="P2282" s="29"/>
      <c r="Q2282" s="29"/>
      <c r="T2282" s="32"/>
      <c r="U2282" s="32"/>
      <c r="V2282" s="30"/>
      <c r="W2282"/>
      <c r="X2282"/>
      <c r="Z2282" s="28"/>
      <c r="AA2282" s="28"/>
      <c r="AC2282" s="32"/>
      <c r="AD2282" s="32"/>
      <c r="AE2282" s="31"/>
      <c r="AF2282" s="31"/>
      <c r="AG2282" s="28"/>
      <c r="AH2282" s="28"/>
    </row>
    <row r="2283" spans="13:34" x14ac:dyDescent="0.3">
      <c r="M2283" s="33"/>
      <c r="N2283" s="2"/>
      <c r="P2283" s="29"/>
      <c r="Q2283" s="29"/>
      <c r="T2283" s="32"/>
      <c r="U2283" s="32"/>
      <c r="V2283" s="30"/>
      <c r="W2283"/>
      <c r="X2283"/>
      <c r="Z2283" s="28"/>
      <c r="AA2283" s="28"/>
      <c r="AC2283" s="32"/>
      <c r="AD2283" s="32"/>
      <c r="AE2283" s="31"/>
      <c r="AF2283" s="31"/>
      <c r="AG2283" s="28"/>
      <c r="AH2283" s="28"/>
    </row>
    <row r="2284" spans="13:34" x14ac:dyDescent="0.3">
      <c r="M2284" s="33"/>
      <c r="N2284" s="2"/>
      <c r="P2284" s="29"/>
      <c r="Q2284" s="29"/>
      <c r="T2284" s="32"/>
      <c r="U2284" s="32"/>
      <c r="V2284" s="30"/>
      <c r="W2284"/>
      <c r="X2284"/>
      <c r="Z2284" s="28"/>
      <c r="AA2284" s="28"/>
      <c r="AC2284" s="32"/>
      <c r="AD2284" s="32"/>
      <c r="AE2284" s="31"/>
      <c r="AF2284" s="31"/>
      <c r="AG2284" s="28"/>
      <c r="AH2284" s="28"/>
    </row>
    <row r="2285" spans="13:34" x14ac:dyDescent="0.3">
      <c r="M2285" s="33"/>
      <c r="N2285" s="2"/>
      <c r="P2285" s="29"/>
      <c r="Q2285" s="29"/>
      <c r="T2285" s="32"/>
      <c r="U2285" s="32"/>
      <c r="V2285" s="30"/>
      <c r="W2285"/>
      <c r="X2285"/>
      <c r="Z2285" s="28"/>
      <c r="AA2285" s="28"/>
      <c r="AC2285" s="32"/>
      <c r="AD2285" s="32"/>
      <c r="AE2285" s="31"/>
      <c r="AF2285" s="31"/>
      <c r="AG2285" s="28"/>
      <c r="AH2285" s="28"/>
    </row>
    <row r="2286" spans="13:34" x14ac:dyDescent="0.3">
      <c r="M2286" s="33"/>
      <c r="N2286" s="2"/>
      <c r="P2286" s="29"/>
      <c r="Q2286" s="29"/>
      <c r="T2286" s="32"/>
      <c r="U2286" s="32"/>
      <c r="V2286" s="30"/>
      <c r="W2286"/>
      <c r="X2286"/>
      <c r="Z2286" s="28"/>
      <c r="AA2286" s="28"/>
      <c r="AC2286" s="32"/>
      <c r="AD2286" s="32"/>
      <c r="AE2286" s="31"/>
      <c r="AF2286" s="31"/>
      <c r="AG2286" s="28"/>
      <c r="AH2286" s="28"/>
    </row>
    <row r="2287" spans="13:34" x14ac:dyDescent="0.3">
      <c r="M2287" s="33"/>
      <c r="N2287" s="2"/>
      <c r="P2287" s="29"/>
      <c r="Q2287" s="29"/>
      <c r="T2287" s="32"/>
      <c r="U2287" s="32"/>
      <c r="V2287" s="30"/>
      <c r="W2287"/>
      <c r="X2287"/>
      <c r="Z2287" s="28"/>
      <c r="AA2287" s="28"/>
      <c r="AC2287" s="32"/>
      <c r="AD2287" s="32"/>
      <c r="AE2287" s="31"/>
      <c r="AF2287" s="31"/>
      <c r="AG2287" s="28"/>
      <c r="AH2287" s="28"/>
    </row>
    <row r="2288" spans="13:34" x14ac:dyDescent="0.3">
      <c r="M2288" s="33"/>
      <c r="N2288" s="2"/>
      <c r="P2288" s="29"/>
      <c r="Q2288" s="29"/>
      <c r="T2288" s="32"/>
      <c r="U2288" s="32"/>
      <c r="V2288" s="30"/>
      <c r="W2288"/>
      <c r="X2288"/>
      <c r="Z2288" s="28"/>
      <c r="AA2288" s="28"/>
      <c r="AC2288" s="32"/>
      <c r="AD2288" s="32"/>
      <c r="AE2288" s="31"/>
      <c r="AF2288" s="31"/>
      <c r="AG2288" s="28"/>
      <c r="AH2288" s="28"/>
    </row>
    <row r="2289" spans="13:34" x14ac:dyDescent="0.3">
      <c r="M2289" s="33"/>
      <c r="N2289" s="2"/>
      <c r="P2289" s="29"/>
      <c r="Q2289" s="29"/>
      <c r="T2289" s="32"/>
      <c r="U2289" s="32"/>
      <c r="V2289" s="30"/>
      <c r="W2289"/>
      <c r="X2289"/>
      <c r="Z2289" s="28"/>
      <c r="AA2289" s="28"/>
      <c r="AC2289" s="32"/>
      <c r="AD2289" s="32"/>
      <c r="AE2289" s="31"/>
      <c r="AF2289" s="31"/>
      <c r="AG2289" s="28"/>
      <c r="AH2289" s="28"/>
    </row>
    <row r="2290" spans="13:34" x14ac:dyDescent="0.3">
      <c r="M2290" s="33"/>
      <c r="N2290" s="2"/>
      <c r="P2290" s="29"/>
      <c r="Q2290" s="29"/>
      <c r="T2290" s="32"/>
      <c r="U2290" s="32"/>
      <c r="V2290" s="30"/>
      <c r="W2290"/>
      <c r="X2290"/>
      <c r="Z2290" s="28"/>
      <c r="AA2290" s="28"/>
      <c r="AC2290" s="32"/>
      <c r="AD2290" s="32"/>
      <c r="AE2290" s="31"/>
      <c r="AF2290" s="31"/>
      <c r="AG2290" s="28"/>
      <c r="AH2290" s="28"/>
    </row>
    <row r="2291" spans="13:34" x14ac:dyDescent="0.3">
      <c r="M2291" s="33"/>
      <c r="N2291" s="2"/>
      <c r="P2291" s="29"/>
      <c r="Q2291" s="29"/>
      <c r="T2291" s="32"/>
      <c r="U2291" s="32"/>
      <c r="V2291" s="30"/>
      <c r="W2291"/>
      <c r="X2291"/>
      <c r="Z2291" s="28"/>
      <c r="AA2291" s="28"/>
      <c r="AC2291" s="32"/>
      <c r="AD2291" s="32"/>
      <c r="AE2291" s="31"/>
      <c r="AF2291" s="31"/>
      <c r="AG2291" s="28"/>
      <c r="AH2291" s="28"/>
    </row>
    <row r="2292" spans="13:34" x14ac:dyDescent="0.3">
      <c r="M2292" s="33"/>
      <c r="N2292" s="2"/>
      <c r="P2292" s="29"/>
      <c r="Q2292" s="29"/>
      <c r="T2292" s="32"/>
      <c r="U2292" s="32"/>
      <c r="V2292" s="30"/>
      <c r="W2292"/>
      <c r="X2292"/>
      <c r="Z2292" s="28"/>
      <c r="AA2292" s="28"/>
      <c r="AC2292" s="32"/>
      <c r="AD2292" s="32"/>
      <c r="AE2292" s="31"/>
      <c r="AF2292" s="31"/>
      <c r="AG2292" s="28"/>
      <c r="AH2292" s="28"/>
    </row>
    <row r="2293" spans="13:34" x14ac:dyDescent="0.3">
      <c r="M2293" s="33"/>
      <c r="N2293" s="2"/>
      <c r="P2293" s="29"/>
      <c r="Q2293" s="29"/>
      <c r="T2293" s="32"/>
      <c r="U2293" s="32"/>
      <c r="V2293" s="30"/>
      <c r="W2293"/>
      <c r="X2293"/>
      <c r="Z2293" s="28"/>
      <c r="AA2293" s="28"/>
      <c r="AC2293" s="32"/>
      <c r="AD2293" s="32"/>
      <c r="AE2293" s="31"/>
      <c r="AF2293" s="31"/>
      <c r="AG2293" s="28"/>
      <c r="AH2293" s="28"/>
    </row>
    <row r="2294" spans="13:34" x14ac:dyDescent="0.3">
      <c r="M2294" s="33"/>
      <c r="N2294" s="2"/>
      <c r="P2294" s="29"/>
      <c r="Q2294" s="29"/>
      <c r="T2294" s="32"/>
      <c r="U2294" s="32"/>
      <c r="V2294" s="30"/>
      <c r="W2294"/>
      <c r="X2294"/>
      <c r="Z2294" s="28"/>
      <c r="AA2294" s="28"/>
      <c r="AC2294" s="32"/>
      <c r="AD2294" s="32"/>
      <c r="AE2294" s="31"/>
      <c r="AF2294" s="31"/>
      <c r="AG2294" s="28"/>
      <c r="AH2294" s="28"/>
    </row>
    <row r="2295" spans="13:34" x14ac:dyDescent="0.3">
      <c r="M2295" s="33"/>
      <c r="N2295" s="2"/>
      <c r="P2295" s="29"/>
      <c r="Q2295" s="29"/>
      <c r="T2295" s="32"/>
      <c r="U2295" s="32"/>
      <c r="V2295" s="30"/>
      <c r="W2295"/>
      <c r="X2295"/>
      <c r="Z2295" s="28"/>
      <c r="AA2295" s="28"/>
      <c r="AC2295" s="32"/>
      <c r="AD2295" s="32"/>
      <c r="AE2295" s="31"/>
      <c r="AF2295" s="31"/>
      <c r="AG2295" s="28"/>
      <c r="AH2295" s="28"/>
    </row>
    <row r="2296" spans="13:34" x14ac:dyDescent="0.3">
      <c r="M2296" s="33"/>
      <c r="N2296" s="2"/>
      <c r="P2296" s="29"/>
      <c r="Q2296" s="29"/>
      <c r="T2296" s="32"/>
      <c r="U2296" s="32"/>
      <c r="V2296" s="30"/>
      <c r="W2296"/>
      <c r="X2296"/>
      <c r="Z2296" s="28"/>
      <c r="AA2296" s="28"/>
      <c r="AC2296" s="32"/>
      <c r="AD2296" s="32"/>
      <c r="AE2296" s="31"/>
      <c r="AF2296" s="31"/>
      <c r="AG2296" s="28"/>
      <c r="AH2296" s="28"/>
    </row>
    <row r="2297" spans="13:34" x14ac:dyDescent="0.3">
      <c r="M2297" s="33"/>
      <c r="N2297" s="2"/>
      <c r="P2297" s="29"/>
      <c r="Q2297" s="29"/>
      <c r="T2297" s="32"/>
      <c r="U2297" s="32"/>
      <c r="V2297" s="30"/>
      <c r="W2297"/>
      <c r="X2297"/>
      <c r="Z2297" s="28"/>
      <c r="AA2297" s="28"/>
      <c r="AC2297" s="32"/>
      <c r="AD2297" s="32"/>
      <c r="AE2297" s="31"/>
      <c r="AF2297" s="31"/>
      <c r="AG2297" s="28"/>
      <c r="AH2297" s="28"/>
    </row>
    <row r="2298" spans="13:34" x14ac:dyDescent="0.3">
      <c r="M2298" s="33"/>
      <c r="N2298" s="2"/>
      <c r="P2298" s="29"/>
      <c r="Q2298" s="29"/>
      <c r="T2298" s="32"/>
      <c r="U2298" s="32"/>
      <c r="V2298" s="30"/>
      <c r="W2298"/>
      <c r="X2298"/>
      <c r="Z2298" s="28"/>
      <c r="AA2298" s="28"/>
      <c r="AC2298" s="32"/>
      <c r="AD2298" s="32"/>
      <c r="AE2298" s="31"/>
      <c r="AF2298" s="31"/>
      <c r="AG2298" s="28"/>
      <c r="AH2298" s="28"/>
    </row>
    <row r="2299" spans="13:34" x14ac:dyDescent="0.3">
      <c r="M2299" s="33"/>
      <c r="N2299" s="2"/>
      <c r="P2299" s="29"/>
      <c r="Q2299" s="29"/>
      <c r="T2299" s="32"/>
      <c r="U2299" s="32"/>
      <c r="V2299" s="30"/>
      <c r="W2299"/>
      <c r="X2299"/>
      <c r="Z2299" s="28"/>
      <c r="AA2299" s="28"/>
      <c r="AC2299" s="32"/>
      <c r="AD2299" s="32"/>
      <c r="AE2299" s="31"/>
      <c r="AF2299" s="31"/>
      <c r="AG2299" s="28"/>
      <c r="AH2299" s="28"/>
    </row>
    <row r="2300" spans="13:34" x14ac:dyDescent="0.3">
      <c r="M2300" s="33"/>
      <c r="N2300" s="2"/>
      <c r="P2300" s="29"/>
      <c r="Q2300" s="29"/>
      <c r="T2300" s="32"/>
      <c r="U2300" s="32"/>
      <c r="V2300" s="30"/>
      <c r="W2300"/>
      <c r="X2300"/>
      <c r="Z2300" s="28"/>
      <c r="AA2300" s="28"/>
      <c r="AC2300" s="32"/>
      <c r="AD2300" s="32"/>
      <c r="AE2300" s="31"/>
      <c r="AF2300" s="31"/>
      <c r="AG2300" s="28"/>
      <c r="AH2300" s="28"/>
    </row>
    <row r="2301" spans="13:34" x14ac:dyDescent="0.3">
      <c r="M2301" s="33"/>
      <c r="N2301" s="2"/>
      <c r="P2301" s="29"/>
      <c r="Q2301" s="29"/>
      <c r="T2301" s="32"/>
      <c r="U2301" s="32"/>
      <c r="V2301" s="30"/>
      <c r="W2301"/>
      <c r="X2301"/>
      <c r="Z2301" s="28"/>
      <c r="AA2301" s="28"/>
      <c r="AC2301" s="32"/>
      <c r="AD2301" s="32"/>
      <c r="AE2301" s="31"/>
      <c r="AF2301" s="31"/>
      <c r="AG2301" s="28"/>
      <c r="AH2301" s="28"/>
    </row>
    <row r="2302" spans="13:34" x14ac:dyDescent="0.3">
      <c r="M2302" s="33"/>
      <c r="N2302" s="2"/>
      <c r="P2302" s="29"/>
      <c r="Q2302" s="29"/>
      <c r="T2302" s="32"/>
      <c r="U2302" s="32"/>
      <c r="V2302" s="30"/>
      <c r="W2302"/>
      <c r="X2302"/>
      <c r="Z2302" s="28"/>
      <c r="AA2302" s="28"/>
      <c r="AC2302" s="32"/>
      <c r="AD2302" s="32"/>
      <c r="AE2302" s="31"/>
      <c r="AF2302" s="31"/>
      <c r="AG2302" s="28"/>
      <c r="AH2302" s="28"/>
    </row>
    <row r="2303" spans="13:34" x14ac:dyDescent="0.3">
      <c r="M2303" s="33"/>
      <c r="N2303" s="2"/>
      <c r="P2303" s="29"/>
      <c r="Q2303" s="29"/>
      <c r="T2303" s="32"/>
      <c r="U2303" s="32"/>
      <c r="V2303" s="30"/>
      <c r="W2303"/>
      <c r="X2303"/>
      <c r="Z2303" s="28"/>
      <c r="AA2303" s="28"/>
      <c r="AC2303" s="32"/>
      <c r="AD2303" s="32"/>
      <c r="AE2303" s="31"/>
      <c r="AF2303" s="31"/>
      <c r="AG2303" s="28"/>
      <c r="AH2303" s="28"/>
    </row>
    <row r="2304" spans="13:34" x14ac:dyDescent="0.3">
      <c r="M2304" s="33"/>
      <c r="N2304" s="2"/>
      <c r="P2304" s="29"/>
      <c r="Q2304" s="29"/>
      <c r="T2304" s="32"/>
      <c r="U2304" s="32"/>
      <c r="V2304" s="30"/>
      <c r="W2304"/>
      <c r="X2304"/>
      <c r="Z2304" s="28"/>
      <c r="AA2304" s="28"/>
      <c r="AC2304" s="32"/>
      <c r="AD2304" s="32"/>
      <c r="AE2304" s="31"/>
      <c r="AF2304" s="31"/>
      <c r="AG2304" s="28"/>
      <c r="AH2304" s="28"/>
    </row>
    <row r="2305" spans="13:34" x14ac:dyDescent="0.3">
      <c r="M2305" s="33"/>
      <c r="N2305" s="2"/>
      <c r="P2305" s="29"/>
      <c r="Q2305" s="29"/>
      <c r="T2305" s="32"/>
      <c r="U2305" s="32"/>
      <c r="V2305" s="30"/>
      <c r="W2305"/>
      <c r="X2305"/>
      <c r="Z2305" s="28"/>
      <c r="AA2305" s="28"/>
      <c r="AC2305" s="32"/>
      <c r="AD2305" s="32"/>
      <c r="AE2305" s="31"/>
      <c r="AF2305" s="31"/>
      <c r="AG2305" s="28"/>
      <c r="AH2305" s="28"/>
    </row>
    <row r="2306" spans="13:34" x14ac:dyDescent="0.3">
      <c r="M2306" s="33"/>
      <c r="N2306" s="2"/>
      <c r="P2306" s="29"/>
      <c r="Q2306" s="29"/>
      <c r="T2306" s="32"/>
      <c r="U2306" s="32"/>
      <c r="V2306" s="30"/>
      <c r="W2306"/>
      <c r="X2306"/>
      <c r="Z2306" s="28"/>
      <c r="AA2306" s="28"/>
      <c r="AC2306" s="32"/>
      <c r="AD2306" s="32"/>
      <c r="AE2306" s="31"/>
      <c r="AF2306" s="31"/>
      <c r="AG2306" s="28"/>
      <c r="AH2306" s="28"/>
    </row>
    <row r="2307" spans="13:34" x14ac:dyDescent="0.3">
      <c r="M2307" s="33"/>
      <c r="N2307" s="2"/>
      <c r="P2307" s="29"/>
      <c r="Q2307" s="29"/>
      <c r="T2307" s="32"/>
      <c r="U2307" s="32"/>
      <c r="V2307" s="30"/>
      <c r="W2307"/>
      <c r="X2307"/>
      <c r="Z2307" s="28"/>
      <c r="AA2307" s="28"/>
      <c r="AC2307" s="32"/>
      <c r="AD2307" s="32"/>
      <c r="AE2307" s="31"/>
      <c r="AF2307" s="31"/>
      <c r="AG2307" s="28"/>
      <c r="AH2307" s="28"/>
    </row>
    <row r="2308" spans="13:34" x14ac:dyDescent="0.3">
      <c r="M2308" s="33"/>
      <c r="N2308" s="2"/>
      <c r="P2308" s="29"/>
      <c r="Q2308" s="29"/>
      <c r="T2308" s="32"/>
      <c r="U2308" s="32"/>
      <c r="V2308" s="30"/>
      <c r="W2308"/>
      <c r="X2308"/>
      <c r="Z2308" s="28"/>
      <c r="AA2308" s="28"/>
      <c r="AC2308" s="32"/>
      <c r="AD2308" s="32"/>
      <c r="AE2308" s="31"/>
      <c r="AF2308" s="31"/>
      <c r="AG2308" s="28"/>
      <c r="AH2308" s="28"/>
    </row>
    <row r="2309" spans="13:34" x14ac:dyDescent="0.3">
      <c r="M2309" s="33"/>
      <c r="N2309" s="2"/>
      <c r="P2309" s="29"/>
      <c r="Q2309" s="29"/>
      <c r="T2309" s="32"/>
      <c r="U2309" s="32"/>
      <c r="V2309" s="30"/>
      <c r="W2309"/>
      <c r="X2309"/>
      <c r="Z2309" s="28"/>
      <c r="AA2309" s="28"/>
      <c r="AC2309" s="32"/>
      <c r="AD2309" s="32"/>
      <c r="AE2309" s="31"/>
      <c r="AF2309" s="31"/>
      <c r="AG2309" s="28"/>
      <c r="AH2309" s="28"/>
    </row>
    <row r="2310" spans="13:34" x14ac:dyDescent="0.3">
      <c r="M2310" s="33"/>
      <c r="N2310" s="2"/>
      <c r="P2310" s="29"/>
      <c r="Q2310" s="29"/>
      <c r="T2310" s="32"/>
      <c r="U2310" s="32"/>
      <c r="V2310" s="30"/>
      <c r="W2310"/>
      <c r="X2310"/>
      <c r="Z2310" s="28"/>
      <c r="AA2310" s="28"/>
      <c r="AC2310" s="32"/>
      <c r="AD2310" s="32"/>
      <c r="AE2310" s="31"/>
      <c r="AF2310" s="31"/>
      <c r="AG2310" s="28"/>
      <c r="AH2310" s="28"/>
    </row>
    <row r="2311" spans="13:34" x14ac:dyDescent="0.3">
      <c r="M2311" s="33"/>
      <c r="N2311" s="2"/>
      <c r="P2311" s="29"/>
      <c r="Q2311" s="29"/>
      <c r="T2311" s="32"/>
      <c r="U2311" s="32"/>
      <c r="V2311" s="30"/>
      <c r="W2311"/>
      <c r="X2311"/>
      <c r="Z2311" s="28"/>
      <c r="AA2311" s="28"/>
      <c r="AC2311" s="32"/>
      <c r="AD2311" s="32"/>
      <c r="AE2311" s="31"/>
      <c r="AF2311" s="31"/>
      <c r="AG2311" s="28"/>
      <c r="AH2311" s="28"/>
    </row>
    <row r="2312" spans="13:34" x14ac:dyDescent="0.3">
      <c r="M2312" s="33"/>
      <c r="N2312" s="2"/>
      <c r="P2312" s="29"/>
      <c r="Q2312" s="29"/>
      <c r="T2312" s="32"/>
      <c r="U2312" s="32"/>
      <c r="V2312" s="30"/>
      <c r="W2312"/>
      <c r="X2312"/>
      <c r="Z2312" s="28"/>
      <c r="AA2312" s="28"/>
      <c r="AC2312" s="32"/>
      <c r="AD2312" s="32"/>
      <c r="AE2312" s="31"/>
      <c r="AF2312" s="31"/>
      <c r="AG2312" s="28"/>
      <c r="AH2312" s="28"/>
    </row>
    <row r="2313" spans="13:34" x14ac:dyDescent="0.3">
      <c r="M2313" s="33"/>
      <c r="N2313" s="2"/>
      <c r="P2313" s="29"/>
      <c r="Q2313" s="29"/>
      <c r="T2313" s="32"/>
      <c r="U2313" s="32"/>
      <c r="V2313" s="30"/>
      <c r="W2313"/>
      <c r="X2313"/>
      <c r="Z2313" s="28"/>
      <c r="AA2313" s="28"/>
      <c r="AC2313" s="32"/>
      <c r="AD2313" s="32"/>
      <c r="AE2313" s="31"/>
      <c r="AF2313" s="31"/>
      <c r="AG2313" s="28"/>
      <c r="AH2313" s="28"/>
    </row>
    <row r="2314" spans="13:34" x14ac:dyDescent="0.3">
      <c r="M2314" s="33"/>
      <c r="N2314" s="2"/>
      <c r="P2314" s="29"/>
      <c r="Q2314" s="29"/>
      <c r="T2314" s="32"/>
      <c r="U2314" s="32"/>
      <c r="V2314" s="30"/>
      <c r="W2314"/>
      <c r="X2314"/>
      <c r="Z2314" s="28"/>
      <c r="AA2314" s="28"/>
      <c r="AC2314" s="32"/>
      <c r="AD2314" s="32"/>
      <c r="AE2314" s="31"/>
      <c r="AF2314" s="31"/>
      <c r="AG2314" s="28"/>
      <c r="AH2314" s="28"/>
    </row>
    <row r="2315" spans="13:34" x14ac:dyDescent="0.3">
      <c r="M2315" s="33"/>
      <c r="N2315" s="2"/>
      <c r="P2315" s="29"/>
      <c r="Q2315" s="29"/>
      <c r="T2315" s="32"/>
      <c r="U2315" s="32"/>
      <c r="V2315" s="30"/>
      <c r="W2315"/>
      <c r="X2315"/>
      <c r="Z2315" s="28"/>
      <c r="AA2315" s="28"/>
      <c r="AC2315" s="32"/>
      <c r="AD2315" s="32"/>
      <c r="AE2315" s="31"/>
      <c r="AF2315" s="31"/>
      <c r="AG2315" s="28"/>
      <c r="AH2315" s="28"/>
    </row>
    <row r="2316" spans="13:34" x14ac:dyDescent="0.3">
      <c r="M2316" s="33"/>
      <c r="N2316" s="2"/>
      <c r="P2316" s="29"/>
      <c r="Q2316" s="29"/>
      <c r="T2316" s="32"/>
      <c r="U2316" s="32"/>
      <c r="V2316" s="30"/>
      <c r="W2316"/>
      <c r="X2316"/>
      <c r="Z2316" s="28"/>
      <c r="AA2316" s="28"/>
      <c r="AC2316" s="32"/>
      <c r="AD2316" s="32"/>
      <c r="AE2316" s="31"/>
      <c r="AF2316" s="31"/>
      <c r="AG2316" s="28"/>
      <c r="AH2316" s="28"/>
    </row>
    <row r="2317" spans="13:34" x14ac:dyDescent="0.3">
      <c r="M2317" s="33"/>
      <c r="N2317" s="2"/>
      <c r="P2317" s="29"/>
      <c r="Q2317" s="29"/>
      <c r="T2317" s="32"/>
      <c r="U2317" s="32"/>
      <c r="V2317" s="30"/>
      <c r="W2317"/>
      <c r="X2317"/>
      <c r="Z2317" s="28"/>
      <c r="AA2317" s="28"/>
      <c r="AC2317" s="32"/>
      <c r="AD2317" s="32"/>
      <c r="AE2317" s="31"/>
      <c r="AF2317" s="31"/>
      <c r="AG2317" s="28"/>
      <c r="AH2317" s="28"/>
    </row>
    <row r="2318" spans="13:34" x14ac:dyDescent="0.3">
      <c r="M2318" s="33"/>
      <c r="N2318" s="2"/>
      <c r="P2318" s="29"/>
      <c r="Q2318" s="29"/>
      <c r="T2318" s="32"/>
      <c r="U2318" s="32"/>
      <c r="V2318" s="30"/>
      <c r="W2318"/>
      <c r="X2318"/>
      <c r="Z2318" s="28"/>
      <c r="AA2318" s="28"/>
      <c r="AC2318" s="32"/>
      <c r="AD2318" s="32"/>
      <c r="AE2318" s="31"/>
      <c r="AF2318" s="31"/>
      <c r="AG2318" s="28"/>
      <c r="AH2318" s="28"/>
    </row>
    <row r="2319" spans="13:34" x14ac:dyDescent="0.3">
      <c r="M2319" s="33"/>
      <c r="N2319" s="2"/>
      <c r="P2319" s="29"/>
      <c r="Q2319" s="29"/>
      <c r="T2319" s="32"/>
      <c r="U2319" s="32"/>
      <c r="V2319" s="30"/>
      <c r="W2319"/>
      <c r="X2319"/>
      <c r="Z2319" s="28"/>
      <c r="AA2319" s="28"/>
      <c r="AC2319" s="32"/>
      <c r="AD2319" s="32"/>
      <c r="AE2319" s="31"/>
      <c r="AF2319" s="31"/>
      <c r="AG2319" s="28"/>
      <c r="AH2319" s="28"/>
    </row>
    <row r="2320" spans="13:34" x14ac:dyDescent="0.3">
      <c r="M2320" s="33"/>
      <c r="N2320" s="2"/>
      <c r="P2320" s="29"/>
      <c r="Q2320" s="29"/>
      <c r="T2320" s="32"/>
      <c r="U2320" s="32"/>
      <c r="V2320" s="30"/>
      <c r="W2320"/>
      <c r="X2320"/>
      <c r="Z2320" s="28"/>
      <c r="AA2320" s="28"/>
      <c r="AC2320" s="32"/>
      <c r="AD2320" s="32"/>
      <c r="AE2320" s="31"/>
      <c r="AF2320" s="31"/>
      <c r="AG2320" s="28"/>
      <c r="AH2320" s="28"/>
    </row>
    <row r="2321" spans="13:34" x14ac:dyDescent="0.3">
      <c r="M2321" s="33"/>
      <c r="N2321" s="2"/>
      <c r="P2321" s="29"/>
      <c r="Q2321" s="29"/>
      <c r="T2321" s="32"/>
      <c r="U2321" s="32"/>
      <c r="V2321" s="30"/>
      <c r="W2321"/>
      <c r="X2321"/>
      <c r="Z2321" s="28"/>
      <c r="AA2321" s="28"/>
      <c r="AC2321" s="32"/>
      <c r="AD2321" s="32"/>
      <c r="AE2321" s="31"/>
      <c r="AF2321" s="31"/>
      <c r="AG2321" s="28"/>
      <c r="AH2321" s="28"/>
    </row>
    <row r="2322" spans="13:34" x14ac:dyDescent="0.3">
      <c r="M2322" s="33"/>
      <c r="N2322" s="2"/>
      <c r="P2322" s="29"/>
      <c r="Q2322" s="29"/>
      <c r="T2322" s="32"/>
      <c r="U2322" s="32"/>
      <c r="V2322" s="30"/>
      <c r="W2322"/>
      <c r="X2322"/>
      <c r="Z2322" s="28"/>
      <c r="AA2322" s="28"/>
      <c r="AC2322" s="32"/>
      <c r="AD2322" s="32"/>
      <c r="AE2322" s="31"/>
      <c r="AF2322" s="31"/>
      <c r="AG2322" s="28"/>
      <c r="AH2322" s="28"/>
    </row>
    <row r="2323" spans="13:34" x14ac:dyDescent="0.3">
      <c r="M2323" s="33"/>
      <c r="N2323" s="2"/>
      <c r="P2323" s="29"/>
      <c r="Q2323" s="29"/>
      <c r="T2323" s="32"/>
      <c r="U2323" s="32"/>
      <c r="V2323" s="30"/>
      <c r="W2323"/>
      <c r="X2323"/>
      <c r="Z2323" s="28"/>
      <c r="AA2323" s="28"/>
      <c r="AC2323" s="32"/>
      <c r="AD2323" s="32"/>
      <c r="AE2323" s="31"/>
      <c r="AF2323" s="31"/>
      <c r="AG2323" s="28"/>
      <c r="AH2323" s="28"/>
    </row>
    <row r="2324" spans="13:34" x14ac:dyDescent="0.3">
      <c r="M2324" s="33"/>
      <c r="N2324" s="2"/>
      <c r="P2324" s="29"/>
      <c r="Q2324" s="29"/>
      <c r="T2324" s="32"/>
      <c r="U2324" s="32"/>
      <c r="V2324" s="30"/>
      <c r="W2324"/>
      <c r="X2324"/>
      <c r="Z2324" s="28"/>
      <c r="AA2324" s="28"/>
      <c r="AC2324" s="32"/>
      <c r="AD2324" s="32"/>
      <c r="AE2324" s="31"/>
      <c r="AF2324" s="31"/>
      <c r="AG2324" s="28"/>
      <c r="AH2324" s="28"/>
    </row>
    <row r="2325" spans="13:34" x14ac:dyDescent="0.3">
      <c r="M2325" s="33"/>
      <c r="N2325" s="2"/>
      <c r="P2325" s="29"/>
      <c r="Q2325" s="29"/>
      <c r="T2325" s="32"/>
      <c r="U2325" s="32"/>
      <c r="V2325" s="30"/>
      <c r="W2325"/>
      <c r="X2325"/>
      <c r="Z2325" s="28"/>
      <c r="AA2325" s="28"/>
      <c r="AC2325" s="32"/>
      <c r="AD2325" s="32"/>
      <c r="AE2325" s="31"/>
      <c r="AF2325" s="31"/>
      <c r="AG2325" s="28"/>
      <c r="AH2325" s="28"/>
    </row>
    <row r="2326" spans="13:34" x14ac:dyDescent="0.3">
      <c r="M2326" s="33"/>
      <c r="N2326" s="2"/>
      <c r="P2326" s="29"/>
      <c r="Q2326" s="29"/>
      <c r="T2326" s="32"/>
      <c r="U2326" s="32"/>
      <c r="V2326" s="30"/>
      <c r="W2326"/>
      <c r="X2326"/>
      <c r="Z2326" s="28"/>
      <c r="AA2326" s="28"/>
      <c r="AC2326" s="32"/>
      <c r="AD2326" s="32"/>
      <c r="AE2326" s="31"/>
      <c r="AF2326" s="31"/>
      <c r="AG2326" s="28"/>
      <c r="AH2326" s="28"/>
    </row>
    <row r="2327" spans="13:34" x14ac:dyDescent="0.3">
      <c r="M2327" s="33"/>
      <c r="N2327" s="2"/>
      <c r="P2327" s="29"/>
      <c r="Q2327" s="29"/>
      <c r="T2327" s="32"/>
      <c r="U2327" s="32"/>
      <c r="V2327" s="30"/>
      <c r="W2327"/>
      <c r="X2327"/>
      <c r="Z2327" s="28"/>
      <c r="AA2327" s="28"/>
      <c r="AC2327" s="32"/>
      <c r="AD2327" s="32"/>
      <c r="AE2327" s="31"/>
      <c r="AF2327" s="31"/>
      <c r="AG2327" s="28"/>
      <c r="AH2327" s="28"/>
    </row>
    <row r="2328" spans="13:34" x14ac:dyDescent="0.3">
      <c r="M2328" s="33"/>
      <c r="N2328" s="2"/>
      <c r="P2328" s="29"/>
      <c r="Q2328" s="29"/>
      <c r="T2328" s="32"/>
      <c r="U2328" s="32"/>
      <c r="V2328" s="30"/>
      <c r="W2328"/>
      <c r="X2328"/>
      <c r="Z2328" s="28"/>
      <c r="AA2328" s="28"/>
      <c r="AC2328" s="32"/>
      <c r="AD2328" s="32"/>
      <c r="AE2328" s="31"/>
      <c r="AF2328" s="31"/>
      <c r="AG2328" s="28"/>
      <c r="AH2328" s="28"/>
    </row>
    <row r="2329" spans="13:34" x14ac:dyDescent="0.3">
      <c r="M2329" s="33"/>
      <c r="N2329" s="2"/>
      <c r="P2329" s="29"/>
      <c r="Q2329" s="29"/>
      <c r="T2329" s="32"/>
      <c r="U2329" s="32"/>
      <c r="V2329" s="30"/>
      <c r="W2329"/>
      <c r="X2329"/>
      <c r="Z2329" s="28"/>
      <c r="AA2329" s="28"/>
      <c r="AC2329" s="32"/>
      <c r="AD2329" s="32"/>
      <c r="AE2329" s="31"/>
      <c r="AF2329" s="31"/>
      <c r="AG2329" s="28"/>
      <c r="AH2329" s="28"/>
    </row>
    <row r="2330" spans="13:34" x14ac:dyDescent="0.3">
      <c r="M2330" s="33"/>
      <c r="N2330" s="2"/>
      <c r="P2330" s="29"/>
      <c r="Q2330" s="29"/>
      <c r="T2330" s="32"/>
      <c r="U2330" s="32"/>
      <c r="V2330" s="30"/>
      <c r="W2330"/>
      <c r="X2330"/>
      <c r="Z2330" s="28"/>
      <c r="AA2330" s="28"/>
      <c r="AC2330" s="32"/>
      <c r="AD2330" s="32"/>
      <c r="AE2330" s="31"/>
      <c r="AF2330" s="31"/>
      <c r="AG2330" s="28"/>
      <c r="AH2330" s="28"/>
    </row>
    <row r="2331" spans="13:34" x14ac:dyDescent="0.3">
      <c r="M2331" s="33"/>
      <c r="N2331" s="2"/>
      <c r="P2331" s="29"/>
      <c r="Q2331" s="29"/>
      <c r="T2331" s="32"/>
      <c r="U2331" s="32"/>
      <c r="V2331" s="30"/>
      <c r="W2331"/>
      <c r="X2331"/>
      <c r="Z2331" s="28"/>
      <c r="AA2331" s="28"/>
      <c r="AC2331" s="32"/>
      <c r="AD2331" s="32"/>
      <c r="AE2331" s="31"/>
      <c r="AF2331" s="31"/>
      <c r="AG2331" s="28"/>
      <c r="AH2331" s="28"/>
    </row>
    <row r="2332" spans="13:34" x14ac:dyDescent="0.3">
      <c r="M2332" s="33"/>
      <c r="N2332" s="2"/>
      <c r="P2332" s="29"/>
      <c r="Q2332" s="29"/>
      <c r="T2332" s="32"/>
      <c r="U2332" s="32"/>
      <c r="V2332" s="30"/>
      <c r="W2332"/>
      <c r="X2332"/>
      <c r="Z2332" s="28"/>
      <c r="AA2332" s="28"/>
      <c r="AC2332" s="32"/>
      <c r="AD2332" s="32"/>
      <c r="AE2332" s="31"/>
      <c r="AF2332" s="31"/>
      <c r="AG2332" s="28"/>
      <c r="AH2332" s="28"/>
    </row>
    <row r="2333" spans="13:34" x14ac:dyDescent="0.3">
      <c r="M2333" s="33"/>
      <c r="N2333" s="2"/>
      <c r="P2333" s="29"/>
      <c r="Q2333" s="29"/>
      <c r="T2333" s="32"/>
      <c r="U2333" s="32"/>
      <c r="V2333" s="30"/>
      <c r="W2333"/>
      <c r="X2333"/>
      <c r="Z2333" s="28"/>
      <c r="AA2333" s="28"/>
      <c r="AC2333" s="32"/>
      <c r="AD2333" s="32"/>
      <c r="AE2333" s="31"/>
      <c r="AF2333" s="31"/>
      <c r="AG2333" s="28"/>
      <c r="AH2333" s="28"/>
    </row>
    <row r="2334" spans="13:34" x14ac:dyDescent="0.3">
      <c r="M2334" s="33"/>
      <c r="N2334" s="2"/>
      <c r="P2334" s="29"/>
      <c r="Q2334" s="29"/>
      <c r="T2334" s="32"/>
      <c r="U2334" s="32"/>
      <c r="V2334" s="30"/>
      <c r="W2334"/>
      <c r="X2334"/>
      <c r="Z2334" s="28"/>
      <c r="AA2334" s="28"/>
      <c r="AC2334" s="32"/>
      <c r="AD2334" s="32"/>
      <c r="AE2334" s="31"/>
      <c r="AF2334" s="31"/>
      <c r="AG2334" s="28"/>
      <c r="AH2334" s="28"/>
    </row>
    <row r="2335" spans="13:34" x14ac:dyDescent="0.3">
      <c r="M2335" s="33"/>
      <c r="N2335" s="2"/>
      <c r="P2335" s="29"/>
      <c r="Q2335" s="29"/>
      <c r="T2335" s="32"/>
      <c r="U2335" s="32"/>
      <c r="V2335" s="30"/>
      <c r="W2335"/>
      <c r="X2335"/>
      <c r="Z2335" s="28"/>
      <c r="AA2335" s="28"/>
      <c r="AC2335" s="32"/>
      <c r="AD2335" s="32"/>
      <c r="AE2335" s="31"/>
      <c r="AF2335" s="31"/>
      <c r="AG2335" s="28"/>
      <c r="AH2335" s="28"/>
    </row>
    <row r="2336" spans="13:34" x14ac:dyDescent="0.3">
      <c r="M2336" s="33"/>
      <c r="N2336" s="2"/>
      <c r="P2336" s="29"/>
      <c r="Q2336" s="29"/>
      <c r="T2336" s="32"/>
      <c r="U2336" s="32"/>
      <c r="V2336" s="30"/>
      <c r="W2336"/>
      <c r="X2336"/>
      <c r="Z2336" s="28"/>
      <c r="AA2336" s="28"/>
      <c r="AC2336" s="32"/>
      <c r="AD2336" s="32"/>
      <c r="AE2336" s="31"/>
      <c r="AF2336" s="31"/>
      <c r="AG2336" s="28"/>
      <c r="AH2336" s="28"/>
    </row>
    <row r="2337" spans="13:34" x14ac:dyDescent="0.3">
      <c r="M2337" s="33"/>
      <c r="N2337" s="2"/>
      <c r="P2337" s="29"/>
      <c r="Q2337" s="29"/>
      <c r="T2337" s="32"/>
      <c r="U2337" s="32"/>
      <c r="V2337" s="30"/>
      <c r="W2337"/>
      <c r="X2337"/>
      <c r="Z2337" s="28"/>
      <c r="AA2337" s="28"/>
      <c r="AC2337" s="32"/>
      <c r="AD2337" s="32"/>
      <c r="AE2337" s="31"/>
      <c r="AF2337" s="31"/>
      <c r="AG2337" s="28"/>
      <c r="AH2337" s="28"/>
    </row>
    <row r="2338" spans="13:34" x14ac:dyDescent="0.3">
      <c r="M2338" s="33"/>
      <c r="N2338" s="2"/>
      <c r="P2338" s="29"/>
      <c r="Q2338" s="29"/>
      <c r="T2338" s="32"/>
      <c r="U2338" s="32"/>
      <c r="V2338" s="30"/>
      <c r="W2338"/>
      <c r="X2338"/>
      <c r="Z2338" s="28"/>
      <c r="AA2338" s="28"/>
      <c r="AC2338" s="32"/>
      <c r="AD2338" s="32"/>
      <c r="AE2338" s="31"/>
      <c r="AF2338" s="31"/>
      <c r="AG2338" s="28"/>
      <c r="AH2338" s="28"/>
    </row>
    <row r="2339" spans="13:34" x14ac:dyDescent="0.3">
      <c r="M2339" s="33"/>
      <c r="N2339" s="2"/>
      <c r="P2339" s="29"/>
      <c r="Q2339" s="29"/>
      <c r="T2339" s="32"/>
      <c r="U2339" s="32"/>
      <c r="V2339" s="30"/>
      <c r="W2339"/>
      <c r="X2339"/>
      <c r="Z2339" s="28"/>
      <c r="AA2339" s="28"/>
      <c r="AC2339" s="32"/>
      <c r="AD2339" s="32"/>
      <c r="AE2339" s="31"/>
      <c r="AF2339" s="31"/>
      <c r="AG2339" s="28"/>
      <c r="AH2339" s="28"/>
    </row>
    <row r="2340" spans="13:34" x14ac:dyDescent="0.3">
      <c r="M2340" s="33"/>
      <c r="N2340" s="2"/>
      <c r="P2340" s="29"/>
      <c r="Q2340" s="29"/>
      <c r="T2340" s="32"/>
      <c r="U2340" s="32"/>
      <c r="V2340" s="30"/>
      <c r="W2340"/>
      <c r="X2340"/>
      <c r="Z2340" s="28"/>
      <c r="AA2340" s="28"/>
      <c r="AC2340" s="32"/>
      <c r="AD2340" s="32"/>
      <c r="AE2340" s="31"/>
      <c r="AF2340" s="31"/>
      <c r="AG2340" s="28"/>
      <c r="AH2340" s="28"/>
    </row>
    <row r="2341" spans="13:34" x14ac:dyDescent="0.3">
      <c r="M2341" s="33"/>
      <c r="N2341" s="2"/>
      <c r="P2341" s="29"/>
      <c r="Q2341" s="29"/>
      <c r="T2341" s="32"/>
      <c r="U2341" s="32"/>
      <c r="V2341" s="30"/>
      <c r="W2341"/>
      <c r="X2341"/>
      <c r="Z2341" s="28"/>
      <c r="AA2341" s="28"/>
      <c r="AC2341" s="32"/>
      <c r="AD2341" s="32"/>
      <c r="AE2341" s="31"/>
      <c r="AF2341" s="31"/>
      <c r="AG2341" s="28"/>
      <c r="AH2341" s="28"/>
    </row>
    <row r="2342" spans="13:34" x14ac:dyDescent="0.3">
      <c r="M2342" s="33"/>
      <c r="N2342" s="2"/>
      <c r="P2342" s="29"/>
      <c r="Q2342" s="29"/>
      <c r="T2342" s="32"/>
      <c r="U2342" s="32"/>
      <c r="V2342" s="30"/>
      <c r="W2342"/>
      <c r="X2342"/>
      <c r="Z2342" s="28"/>
      <c r="AA2342" s="28"/>
      <c r="AC2342" s="32"/>
      <c r="AD2342" s="32"/>
      <c r="AE2342" s="31"/>
      <c r="AF2342" s="31"/>
      <c r="AG2342" s="28"/>
      <c r="AH2342" s="28"/>
    </row>
    <row r="2343" spans="13:34" x14ac:dyDescent="0.3">
      <c r="M2343" s="33"/>
      <c r="N2343" s="2"/>
      <c r="P2343" s="29"/>
      <c r="Q2343" s="29"/>
      <c r="T2343" s="32"/>
      <c r="U2343" s="32"/>
      <c r="V2343" s="30"/>
      <c r="W2343"/>
      <c r="X2343"/>
      <c r="Z2343" s="28"/>
      <c r="AA2343" s="28"/>
      <c r="AC2343" s="32"/>
      <c r="AD2343" s="32"/>
      <c r="AE2343" s="31"/>
      <c r="AF2343" s="31"/>
      <c r="AG2343" s="28"/>
      <c r="AH2343" s="28"/>
    </row>
    <row r="2344" spans="13:34" x14ac:dyDescent="0.3">
      <c r="M2344" s="33"/>
      <c r="N2344" s="2"/>
      <c r="P2344" s="29"/>
      <c r="Q2344" s="29"/>
      <c r="T2344" s="32"/>
      <c r="U2344" s="32"/>
      <c r="V2344" s="30"/>
      <c r="W2344"/>
      <c r="X2344"/>
      <c r="Z2344" s="28"/>
      <c r="AA2344" s="28"/>
      <c r="AC2344" s="32"/>
      <c r="AD2344" s="32"/>
      <c r="AE2344" s="31"/>
      <c r="AF2344" s="31"/>
      <c r="AG2344" s="28"/>
      <c r="AH2344" s="28"/>
    </row>
    <row r="2345" spans="13:34" x14ac:dyDescent="0.3">
      <c r="M2345" s="33"/>
      <c r="N2345" s="2"/>
      <c r="P2345" s="29"/>
      <c r="Q2345" s="29"/>
      <c r="T2345" s="32"/>
      <c r="U2345" s="32"/>
      <c r="V2345" s="30"/>
      <c r="W2345"/>
      <c r="X2345"/>
      <c r="Z2345" s="28"/>
      <c r="AA2345" s="28"/>
      <c r="AC2345" s="32"/>
      <c r="AD2345" s="32"/>
      <c r="AE2345" s="31"/>
      <c r="AF2345" s="31"/>
      <c r="AG2345" s="28"/>
      <c r="AH2345" s="28"/>
    </row>
    <row r="2346" spans="13:34" x14ac:dyDescent="0.3">
      <c r="M2346" s="33"/>
      <c r="N2346" s="2"/>
      <c r="P2346" s="29"/>
      <c r="Q2346" s="29"/>
      <c r="T2346" s="32"/>
      <c r="U2346" s="32"/>
      <c r="V2346" s="30"/>
      <c r="W2346"/>
      <c r="X2346"/>
      <c r="Z2346" s="28"/>
      <c r="AA2346" s="28"/>
      <c r="AC2346" s="32"/>
      <c r="AD2346" s="32"/>
      <c r="AE2346" s="31"/>
      <c r="AF2346" s="31"/>
      <c r="AG2346" s="28"/>
      <c r="AH2346" s="28"/>
    </row>
    <row r="2347" spans="13:34" x14ac:dyDescent="0.3">
      <c r="M2347" s="33"/>
      <c r="N2347" s="2"/>
      <c r="P2347" s="29"/>
      <c r="Q2347" s="29"/>
      <c r="T2347" s="32"/>
      <c r="U2347" s="32"/>
      <c r="V2347" s="30"/>
      <c r="W2347"/>
      <c r="X2347"/>
      <c r="Z2347" s="28"/>
      <c r="AA2347" s="28"/>
      <c r="AC2347" s="32"/>
      <c r="AD2347" s="32"/>
      <c r="AE2347" s="31"/>
      <c r="AF2347" s="31"/>
      <c r="AG2347" s="28"/>
      <c r="AH2347" s="28"/>
    </row>
    <row r="2348" spans="13:34" x14ac:dyDescent="0.3">
      <c r="M2348" s="33"/>
      <c r="N2348" s="2"/>
      <c r="P2348" s="29"/>
      <c r="Q2348" s="29"/>
      <c r="T2348" s="32"/>
      <c r="U2348" s="32"/>
      <c r="V2348" s="30"/>
      <c r="W2348"/>
      <c r="X2348"/>
      <c r="Z2348" s="28"/>
      <c r="AA2348" s="28"/>
      <c r="AC2348" s="32"/>
      <c r="AD2348" s="32"/>
      <c r="AE2348" s="31"/>
      <c r="AF2348" s="31"/>
      <c r="AG2348" s="28"/>
      <c r="AH2348" s="28"/>
    </row>
    <row r="2349" spans="13:34" x14ac:dyDescent="0.3">
      <c r="M2349" s="33"/>
      <c r="N2349" s="2"/>
      <c r="P2349" s="29"/>
      <c r="Q2349" s="29"/>
      <c r="T2349" s="32"/>
      <c r="U2349" s="32"/>
      <c r="V2349" s="30"/>
      <c r="W2349"/>
      <c r="X2349"/>
      <c r="Z2349" s="28"/>
      <c r="AA2349" s="28"/>
      <c r="AC2349" s="32"/>
      <c r="AD2349" s="32"/>
      <c r="AE2349" s="31"/>
      <c r="AF2349" s="31"/>
      <c r="AG2349" s="28"/>
      <c r="AH2349" s="28"/>
    </row>
    <row r="2350" spans="13:34" x14ac:dyDescent="0.3">
      <c r="M2350" s="33"/>
      <c r="N2350" s="2"/>
      <c r="P2350" s="29"/>
      <c r="Q2350" s="29"/>
      <c r="T2350" s="32"/>
      <c r="U2350" s="32"/>
      <c r="V2350" s="30"/>
      <c r="W2350"/>
      <c r="X2350"/>
      <c r="Z2350" s="28"/>
      <c r="AA2350" s="28"/>
      <c r="AC2350" s="32"/>
      <c r="AD2350" s="32"/>
      <c r="AE2350" s="31"/>
      <c r="AF2350" s="31"/>
      <c r="AG2350" s="28"/>
      <c r="AH2350" s="28"/>
    </row>
    <row r="2351" spans="13:34" x14ac:dyDescent="0.3">
      <c r="M2351" s="33"/>
      <c r="N2351" s="2"/>
      <c r="P2351" s="29"/>
      <c r="Q2351" s="29"/>
      <c r="T2351" s="32"/>
      <c r="U2351" s="32"/>
      <c r="V2351" s="30"/>
      <c r="W2351"/>
      <c r="X2351"/>
      <c r="Z2351" s="28"/>
      <c r="AA2351" s="28"/>
      <c r="AC2351" s="32"/>
      <c r="AD2351" s="32"/>
      <c r="AE2351" s="31"/>
      <c r="AF2351" s="31"/>
      <c r="AG2351" s="28"/>
      <c r="AH2351" s="28"/>
    </row>
    <row r="2352" spans="13:34" x14ac:dyDescent="0.3">
      <c r="M2352" s="33"/>
      <c r="N2352" s="2"/>
      <c r="P2352" s="29"/>
      <c r="Q2352" s="29"/>
      <c r="T2352" s="32"/>
      <c r="U2352" s="32"/>
      <c r="V2352" s="30"/>
      <c r="W2352"/>
      <c r="X2352"/>
      <c r="Z2352" s="28"/>
      <c r="AA2352" s="28"/>
      <c r="AC2352" s="32"/>
      <c r="AD2352" s="32"/>
      <c r="AE2352" s="31"/>
      <c r="AF2352" s="31"/>
      <c r="AG2352" s="28"/>
      <c r="AH2352" s="28"/>
    </row>
    <row r="2353" spans="13:34" x14ac:dyDescent="0.3">
      <c r="M2353" s="33"/>
      <c r="N2353" s="2"/>
      <c r="P2353" s="29"/>
      <c r="Q2353" s="29"/>
      <c r="T2353" s="32"/>
      <c r="U2353" s="32"/>
      <c r="V2353" s="30"/>
      <c r="W2353"/>
      <c r="X2353"/>
      <c r="Z2353" s="28"/>
      <c r="AA2353" s="28"/>
      <c r="AC2353" s="32"/>
      <c r="AD2353" s="32"/>
      <c r="AE2353" s="31"/>
      <c r="AF2353" s="31"/>
      <c r="AG2353" s="28"/>
      <c r="AH2353" s="28"/>
    </row>
    <row r="2354" spans="13:34" x14ac:dyDescent="0.3">
      <c r="M2354" s="33"/>
      <c r="N2354" s="2"/>
      <c r="P2354" s="29"/>
      <c r="Q2354" s="29"/>
      <c r="T2354" s="32"/>
      <c r="U2354" s="32"/>
      <c r="V2354" s="30"/>
      <c r="W2354"/>
      <c r="X2354"/>
      <c r="Z2354" s="28"/>
      <c r="AA2354" s="28"/>
      <c r="AC2354" s="32"/>
      <c r="AD2354" s="32"/>
      <c r="AE2354" s="31"/>
      <c r="AF2354" s="31"/>
      <c r="AG2354" s="28"/>
      <c r="AH2354" s="28"/>
    </row>
    <row r="2355" spans="13:34" x14ac:dyDescent="0.3">
      <c r="M2355" s="33"/>
      <c r="N2355" s="2"/>
      <c r="P2355" s="29"/>
      <c r="Q2355" s="29"/>
      <c r="T2355" s="32"/>
      <c r="U2355" s="32"/>
      <c r="V2355" s="30"/>
      <c r="W2355"/>
      <c r="X2355"/>
      <c r="Z2355" s="28"/>
      <c r="AA2355" s="28"/>
      <c r="AC2355" s="32"/>
      <c r="AD2355" s="32"/>
      <c r="AE2355" s="31"/>
      <c r="AF2355" s="31"/>
      <c r="AG2355" s="28"/>
      <c r="AH2355" s="28"/>
    </row>
    <row r="2356" spans="13:34" x14ac:dyDescent="0.3">
      <c r="M2356" s="33"/>
      <c r="N2356" s="2"/>
      <c r="P2356" s="29"/>
      <c r="Q2356" s="29"/>
      <c r="T2356" s="32"/>
      <c r="U2356" s="32"/>
      <c r="V2356" s="30"/>
      <c r="W2356"/>
      <c r="X2356"/>
      <c r="Z2356" s="28"/>
      <c r="AA2356" s="28"/>
      <c r="AC2356" s="32"/>
      <c r="AD2356" s="32"/>
      <c r="AE2356" s="31"/>
      <c r="AF2356" s="31"/>
      <c r="AG2356" s="28"/>
      <c r="AH2356" s="28"/>
    </row>
    <row r="2357" spans="13:34" x14ac:dyDescent="0.3">
      <c r="M2357" s="33"/>
      <c r="N2357" s="2"/>
      <c r="P2357" s="29"/>
      <c r="Q2357" s="29"/>
      <c r="T2357" s="32"/>
      <c r="U2357" s="32"/>
      <c r="V2357" s="30"/>
      <c r="W2357"/>
      <c r="X2357"/>
      <c r="Z2357" s="28"/>
      <c r="AA2357" s="28"/>
      <c r="AC2357" s="32"/>
      <c r="AD2357" s="32"/>
      <c r="AE2357" s="31"/>
      <c r="AF2357" s="31"/>
      <c r="AG2357" s="28"/>
      <c r="AH2357" s="28"/>
    </row>
    <row r="2358" spans="13:34" x14ac:dyDescent="0.3">
      <c r="M2358" s="33"/>
      <c r="N2358" s="2"/>
      <c r="P2358" s="29"/>
      <c r="Q2358" s="29"/>
      <c r="T2358" s="32"/>
      <c r="U2358" s="32"/>
      <c r="V2358" s="30"/>
      <c r="W2358"/>
      <c r="X2358"/>
      <c r="Z2358" s="28"/>
      <c r="AA2358" s="28"/>
      <c r="AC2358" s="32"/>
      <c r="AD2358" s="32"/>
      <c r="AE2358" s="31"/>
      <c r="AF2358" s="31"/>
      <c r="AG2358" s="28"/>
      <c r="AH2358" s="28"/>
    </row>
    <row r="2359" spans="13:34" x14ac:dyDescent="0.3">
      <c r="M2359" s="33"/>
      <c r="N2359" s="2"/>
      <c r="P2359" s="29"/>
      <c r="Q2359" s="29"/>
      <c r="T2359" s="32"/>
      <c r="U2359" s="32"/>
      <c r="V2359" s="30"/>
      <c r="W2359"/>
      <c r="X2359"/>
      <c r="Z2359" s="28"/>
      <c r="AA2359" s="28"/>
      <c r="AC2359" s="32"/>
      <c r="AD2359" s="32"/>
      <c r="AE2359" s="31"/>
      <c r="AF2359" s="31"/>
      <c r="AG2359" s="28"/>
      <c r="AH2359" s="28"/>
    </row>
    <row r="2360" spans="13:34" x14ac:dyDescent="0.3">
      <c r="M2360" s="33"/>
      <c r="N2360" s="2"/>
      <c r="P2360" s="29"/>
      <c r="Q2360" s="29"/>
      <c r="T2360" s="32"/>
      <c r="U2360" s="32"/>
      <c r="V2360" s="30"/>
      <c r="W2360"/>
      <c r="X2360"/>
      <c r="Z2360" s="28"/>
      <c r="AA2360" s="28"/>
      <c r="AC2360" s="32"/>
      <c r="AD2360" s="32"/>
      <c r="AE2360" s="31"/>
      <c r="AF2360" s="31"/>
      <c r="AG2360" s="28"/>
      <c r="AH2360" s="28"/>
    </row>
    <row r="2361" spans="13:34" x14ac:dyDescent="0.3">
      <c r="M2361" s="33"/>
      <c r="N2361" s="2"/>
      <c r="P2361" s="29"/>
      <c r="Q2361" s="29"/>
      <c r="T2361" s="32"/>
      <c r="U2361" s="32"/>
      <c r="V2361" s="30"/>
      <c r="W2361"/>
      <c r="X2361"/>
      <c r="Z2361" s="28"/>
      <c r="AA2361" s="28"/>
      <c r="AC2361" s="32"/>
      <c r="AD2361" s="32"/>
      <c r="AE2361" s="31"/>
      <c r="AF2361" s="31"/>
      <c r="AG2361" s="28"/>
      <c r="AH2361" s="28"/>
    </row>
    <row r="2362" spans="13:34" x14ac:dyDescent="0.3">
      <c r="M2362" s="33"/>
      <c r="N2362" s="2"/>
      <c r="P2362" s="29"/>
      <c r="Q2362" s="29"/>
      <c r="T2362" s="32"/>
      <c r="U2362" s="32"/>
      <c r="V2362" s="30"/>
      <c r="W2362"/>
      <c r="X2362"/>
      <c r="Z2362" s="28"/>
      <c r="AA2362" s="28"/>
      <c r="AC2362" s="32"/>
      <c r="AD2362" s="32"/>
      <c r="AE2362" s="31"/>
      <c r="AF2362" s="31"/>
      <c r="AG2362" s="28"/>
      <c r="AH2362" s="28"/>
    </row>
    <row r="2363" spans="13:34" x14ac:dyDescent="0.3">
      <c r="M2363" s="33"/>
      <c r="N2363" s="2"/>
      <c r="P2363" s="29"/>
      <c r="Q2363" s="29"/>
      <c r="T2363" s="32"/>
      <c r="U2363" s="32"/>
      <c r="V2363" s="30"/>
      <c r="W2363"/>
      <c r="X2363"/>
      <c r="Z2363" s="28"/>
      <c r="AA2363" s="28"/>
      <c r="AC2363" s="32"/>
      <c r="AD2363" s="32"/>
      <c r="AE2363" s="31"/>
      <c r="AF2363" s="31"/>
      <c r="AG2363" s="28"/>
      <c r="AH2363" s="28"/>
    </row>
    <row r="2364" spans="13:34" x14ac:dyDescent="0.3">
      <c r="M2364" s="33"/>
      <c r="N2364" s="2"/>
      <c r="P2364" s="29"/>
      <c r="Q2364" s="29"/>
      <c r="T2364" s="32"/>
      <c r="U2364" s="32"/>
      <c r="V2364" s="30"/>
      <c r="W2364"/>
      <c r="X2364"/>
      <c r="Z2364" s="28"/>
      <c r="AA2364" s="28"/>
      <c r="AC2364" s="32"/>
      <c r="AD2364" s="32"/>
      <c r="AE2364" s="31"/>
      <c r="AF2364" s="31"/>
      <c r="AG2364" s="28"/>
      <c r="AH2364" s="28"/>
    </row>
    <row r="2365" spans="13:34" x14ac:dyDescent="0.3">
      <c r="M2365" s="33"/>
      <c r="N2365" s="2"/>
      <c r="P2365" s="29"/>
      <c r="Q2365" s="29"/>
      <c r="T2365" s="32"/>
      <c r="U2365" s="32"/>
      <c r="V2365" s="30"/>
      <c r="W2365"/>
      <c r="X2365"/>
      <c r="Z2365" s="28"/>
      <c r="AA2365" s="28"/>
      <c r="AC2365" s="32"/>
      <c r="AD2365" s="32"/>
      <c r="AE2365" s="31"/>
      <c r="AF2365" s="31"/>
      <c r="AG2365" s="28"/>
      <c r="AH2365" s="28"/>
    </row>
    <row r="2366" spans="13:34" x14ac:dyDescent="0.3">
      <c r="M2366" s="33"/>
      <c r="N2366" s="2"/>
      <c r="P2366" s="29"/>
      <c r="Q2366" s="29"/>
      <c r="T2366" s="32"/>
      <c r="U2366" s="32"/>
      <c r="V2366" s="30"/>
      <c r="W2366"/>
      <c r="X2366"/>
      <c r="Z2366" s="28"/>
      <c r="AA2366" s="28"/>
      <c r="AC2366" s="32"/>
      <c r="AD2366" s="32"/>
      <c r="AE2366" s="31"/>
      <c r="AF2366" s="31"/>
      <c r="AG2366" s="28"/>
      <c r="AH2366" s="28"/>
    </row>
    <row r="2367" spans="13:34" x14ac:dyDescent="0.3">
      <c r="M2367" s="33"/>
      <c r="N2367" s="2"/>
      <c r="P2367" s="29"/>
      <c r="Q2367" s="29"/>
      <c r="T2367" s="32"/>
      <c r="U2367" s="32"/>
      <c r="V2367" s="30"/>
      <c r="W2367"/>
      <c r="X2367"/>
      <c r="Z2367" s="28"/>
      <c r="AA2367" s="28"/>
      <c r="AC2367" s="32"/>
      <c r="AD2367" s="32"/>
      <c r="AE2367" s="31"/>
      <c r="AF2367" s="31"/>
      <c r="AG2367" s="28"/>
      <c r="AH2367" s="28"/>
    </row>
    <row r="2368" spans="13:34" x14ac:dyDescent="0.3">
      <c r="M2368" s="33"/>
      <c r="N2368" s="2"/>
      <c r="P2368" s="29"/>
      <c r="Q2368" s="29"/>
      <c r="T2368" s="32"/>
      <c r="U2368" s="32"/>
      <c r="V2368" s="30"/>
      <c r="W2368"/>
      <c r="X2368"/>
      <c r="Z2368" s="28"/>
      <c r="AA2368" s="28"/>
      <c r="AC2368" s="32"/>
      <c r="AD2368" s="32"/>
      <c r="AE2368" s="31"/>
      <c r="AF2368" s="31"/>
      <c r="AG2368" s="28"/>
      <c r="AH2368" s="28"/>
    </row>
    <row r="2369" spans="13:34" x14ac:dyDescent="0.3">
      <c r="M2369" s="33"/>
      <c r="N2369" s="2"/>
      <c r="P2369" s="29"/>
      <c r="Q2369" s="29"/>
      <c r="T2369" s="32"/>
      <c r="U2369" s="32"/>
      <c r="V2369" s="30"/>
      <c r="W2369"/>
      <c r="X2369"/>
      <c r="Z2369" s="28"/>
      <c r="AA2369" s="28"/>
      <c r="AC2369" s="32"/>
      <c r="AD2369" s="32"/>
      <c r="AE2369" s="31"/>
      <c r="AF2369" s="31"/>
      <c r="AG2369" s="28"/>
      <c r="AH2369" s="28"/>
    </row>
    <row r="2370" spans="13:34" x14ac:dyDescent="0.3">
      <c r="M2370" s="33"/>
      <c r="N2370" s="2"/>
      <c r="P2370" s="29"/>
      <c r="Q2370" s="29"/>
      <c r="T2370" s="32"/>
      <c r="U2370" s="32"/>
      <c r="V2370" s="30"/>
      <c r="W2370"/>
      <c r="X2370"/>
      <c r="Z2370" s="28"/>
      <c r="AA2370" s="28"/>
      <c r="AC2370" s="32"/>
      <c r="AD2370" s="32"/>
      <c r="AE2370" s="31"/>
      <c r="AF2370" s="31"/>
      <c r="AG2370" s="28"/>
      <c r="AH2370" s="28"/>
    </row>
    <row r="2371" spans="13:34" x14ac:dyDescent="0.3">
      <c r="M2371" s="33"/>
      <c r="N2371" s="2"/>
      <c r="P2371" s="29"/>
      <c r="Q2371" s="29"/>
      <c r="T2371" s="32"/>
      <c r="U2371" s="32"/>
      <c r="V2371" s="30"/>
      <c r="W2371"/>
      <c r="X2371"/>
      <c r="Z2371" s="28"/>
      <c r="AA2371" s="28"/>
      <c r="AC2371" s="32"/>
      <c r="AD2371" s="32"/>
      <c r="AE2371" s="31"/>
      <c r="AF2371" s="31"/>
      <c r="AG2371" s="28"/>
      <c r="AH2371" s="28"/>
    </row>
    <row r="2372" spans="13:34" x14ac:dyDescent="0.3">
      <c r="M2372" s="33"/>
      <c r="N2372" s="2"/>
      <c r="P2372" s="29"/>
      <c r="Q2372" s="29"/>
      <c r="T2372" s="32"/>
      <c r="U2372" s="32"/>
      <c r="V2372" s="30"/>
      <c r="W2372"/>
      <c r="X2372"/>
      <c r="Z2372" s="28"/>
      <c r="AA2372" s="28"/>
      <c r="AC2372" s="32"/>
      <c r="AD2372" s="32"/>
      <c r="AE2372" s="31"/>
      <c r="AF2372" s="31"/>
      <c r="AG2372" s="28"/>
      <c r="AH2372" s="28"/>
    </row>
    <row r="2373" spans="13:34" x14ac:dyDescent="0.3">
      <c r="M2373" s="33"/>
      <c r="N2373" s="2"/>
      <c r="P2373" s="29"/>
      <c r="Q2373" s="29"/>
      <c r="T2373" s="32"/>
      <c r="U2373" s="32"/>
      <c r="V2373" s="30"/>
      <c r="W2373"/>
      <c r="X2373"/>
      <c r="Z2373" s="28"/>
      <c r="AA2373" s="28"/>
      <c r="AC2373" s="32"/>
      <c r="AD2373" s="32"/>
      <c r="AE2373" s="31"/>
      <c r="AF2373" s="31"/>
      <c r="AG2373" s="28"/>
      <c r="AH2373" s="28"/>
    </row>
    <row r="2374" spans="13:34" x14ac:dyDescent="0.3">
      <c r="M2374" s="33"/>
      <c r="N2374" s="2"/>
      <c r="P2374" s="29"/>
      <c r="Q2374" s="29"/>
      <c r="T2374" s="32"/>
      <c r="U2374" s="32"/>
      <c r="V2374" s="30"/>
      <c r="W2374"/>
      <c r="X2374"/>
      <c r="Z2374" s="28"/>
      <c r="AA2374" s="28"/>
      <c r="AC2374" s="32"/>
      <c r="AD2374" s="32"/>
      <c r="AE2374" s="31"/>
      <c r="AF2374" s="31"/>
      <c r="AG2374" s="28"/>
      <c r="AH2374" s="28"/>
    </row>
    <row r="2375" spans="13:34" x14ac:dyDescent="0.3">
      <c r="M2375" s="33"/>
      <c r="N2375" s="2"/>
      <c r="P2375" s="29"/>
      <c r="Q2375" s="29"/>
      <c r="T2375" s="32"/>
      <c r="U2375" s="32"/>
      <c r="V2375" s="30"/>
      <c r="W2375"/>
      <c r="X2375"/>
      <c r="Z2375" s="28"/>
      <c r="AA2375" s="28"/>
      <c r="AC2375" s="32"/>
      <c r="AD2375" s="32"/>
      <c r="AE2375" s="31"/>
      <c r="AF2375" s="31"/>
      <c r="AG2375" s="28"/>
      <c r="AH2375" s="28"/>
    </row>
    <row r="2376" spans="13:34" x14ac:dyDescent="0.3">
      <c r="M2376" s="33"/>
      <c r="N2376" s="2"/>
      <c r="P2376" s="29"/>
      <c r="Q2376" s="29"/>
      <c r="T2376" s="32"/>
      <c r="U2376" s="32"/>
      <c r="V2376" s="30"/>
      <c r="W2376"/>
      <c r="X2376"/>
      <c r="Z2376" s="28"/>
      <c r="AA2376" s="28"/>
      <c r="AC2376" s="32"/>
      <c r="AD2376" s="32"/>
      <c r="AE2376" s="31"/>
      <c r="AF2376" s="31"/>
      <c r="AG2376" s="28"/>
      <c r="AH2376" s="28"/>
    </row>
    <row r="2377" spans="13:34" x14ac:dyDescent="0.3">
      <c r="M2377" s="33"/>
      <c r="N2377" s="2"/>
      <c r="P2377" s="29"/>
      <c r="Q2377" s="29"/>
      <c r="T2377" s="32"/>
      <c r="U2377" s="32"/>
      <c r="V2377" s="30"/>
      <c r="W2377"/>
      <c r="X2377"/>
      <c r="Z2377" s="28"/>
      <c r="AA2377" s="28"/>
      <c r="AC2377" s="32"/>
      <c r="AD2377" s="32"/>
      <c r="AE2377" s="31"/>
      <c r="AF2377" s="31"/>
      <c r="AG2377" s="28"/>
      <c r="AH2377" s="28"/>
    </row>
    <row r="2378" spans="13:34" x14ac:dyDescent="0.3">
      <c r="M2378" s="33"/>
      <c r="N2378" s="2"/>
      <c r="P2378" s="29"/>
      <c r="Q2378" s="29"/>
      <c r="T2378" s="32"/>
      <c r="U2378" s="32"/>
      <c r="V2378" s="30"/>
      <c r="W2378"/>
      <c r="X2378"/>
      <c r="Z2378" s="28"/>
      <c r="AA2378" s="28"/>
      <c r="AC2378" s="32"/>
      <c r="AD2378" s="32"/>
      <c r="AE2378" s="31"/>
      <c r="AF2378" s="31"/>
      <c r="AG2378" s="28"/>
      <c r="AH2378" s="28"/>
    </row>
    <row r="2379" spans="13:34" x14ac:dyDescent="0.3">
      <c r="M2379" s="33"/>
      <c r="N2379" s="2"/>
      <c r="P2379" s="29"/>
      <c r="Q2379" s="29"/>
      <c r="T2379" s="32"/>
      <c r="U2379" s="32"/>
      <c r="V2379" s="30"/>
      <c r="W2379"/>
      <c r="X2379"/>
      <c r="Z2379" s="28"/>
      <c r="AA2379" s="28"/>
      <c r="AC2379" s="32"/>
      <c r="AD2379" s="32"/>
      <c r="AE2379" s="31"/>
      <c r="AF2379" s="31"/>
      <c r="AG2379" s="28"/>
      <c r="AH2379" s="28"/>
    </row>
    <row r="2380" spans="13:34" x14ac:dyDescent="0.3">
      <c r="M2380" s="33"/>
      <c r="N2380" s="2"/>
      <c r="P2380" s="29"/>
      <c r="Q2380" s="29"/>
      <c r="T2380" s="32"/>
      <c r="U2380" s="32"/>
      <c r="V2380" s="30"/>
      <c r="W2380"/>
      <c r="X2380"/>
      <c r="Z2380" s="28"/>
      <c r="AA2380" s="28"/>
      <c r="AC2380" s="32"/>
      <c r="AD2380" s="32"/>
      <c r="AE2380" s="31"/>
      <c r="AF2380" s="31"/>
      <c r="AG2380" s="28"/>
      <c r="AH2380" s="28"/>
    </row>
    <row r="2381" spans="13:34" x14ac:dyDescent="0.3">
      <c r="M2381" s="33"/>
      <c r="N2381" s="2"/>
      <c r="P2381" s="29"/>
      <c r="Q2381" s="29"/>
      <c r="T2381" s="32"/>
      <c r="U2381" s="32"/>
      <c r="V2381" s="30"/>
      <c r="W2381"/>
      <c r="X2381"/>
      <c r="Z2381" s="28"/>
      <c r="AA2381" s="28"/>
      <c r="AC2381" s="32"/>
      <c r="AD2381" s="32"/>
      <c r="AE2381" s="31"/>
      <c r="AF2381" s="31"/>
      <c r="AG2381" s="28"/>
      <c r="AH2381" s="28"/>
    </row>
    <row r="2382" spans="13:34" x14ac:dyDescent="0.3">
      <c r="M2382" s="33"/>
      <c r="N2382" s="2"/>
      <c r="P2382" s="29"/>
      <c r="Q2382" s="29"/>
      <c r="T2382" s="32"/>
      <c r="U2382" s="32"/>
      <c r="V2382" s="30"/>
      <c r="W2382"/>
      <c r="X2382"/>
      <c r="Z2382" s="28"/>
      <c r="AA2382" s="28"/>
      <c r="AC2382" s="32"/>
      <c r="AD2382" s="32"/>
      <c r="AE2382" s="31"/>
      <c r="AF2382" s="31"/>
      <c r="AG2382" s="28"/>
      <c r="AH2382" s="28"/>
    </row>
    <row r="2383" spans="13:34" x14ac:dyDescent="0.3">
      <c r="M2383" s="33"/>
      <c r="N2383" s="2"/>
      <c r="P2383" s="29"/>
      <c r="Q2383" s="29"/>
      <c r="T2383" s="32"/>
      <c r="U2383" s="32"/>
      <c r="V2383" s="30"/>
      <c r="W2383"/>
      <c r="X2383"/>
      <c r="Z2383" s="28"/>
      <c r="AA2383" s="28"/>
      <c r="AC2383" s="32"/>
      <c r="AD2383" s="32"/>
      <c r="AE2383" s="31"/>
      <c r="AF2383" s="31"/>
      <c r="AG2383" s="28"/>
      <c r="AH2383" s="28"/>
    </row>
    <row r="2384" spans="13:34" x14ac:dyDescent="0.3">
      <c r="M2384" s="33"/>
      <c r="N2384" s="2"/>
      <c r="P2384" s="29"/>
      <c r="Q2384" s="29"/>
      <c r="T2384" s="32"/>
      <c r="U2384" s="32"/>
      <c r="V2384" s="30"/>
      <c r="W2384"/>
      <c r="X2384"/>
      <c r="Z2384" s="28"/>
      <c r="AA2384" s="28"/>
      <c r="AC2384" s="32"/>
      <c r="AD2384" s="32"/>
      <c r="AE2384" s="31"/>
      <c r="AF2384" s="31"/>
      <c r="AG2384" s="28"/>
      <c r="AH2384" s="28"/>
    </row>
    <row r="2385" spans="13:34" x14ac:dyDescent="0.3">
      <c r="M2385" s="33"/>
      <c r="N2385" s="2"/>
      <c r="P2385" s="29"/>
      <c r="Q2385" s="29"/>
      <c r="T2385" s="32"/>
      <c r="U2385" s="32"/>
      <c r="V2385" s="30"/>
      <c r="W2385"/>
      <c r="X2385"/>
      <c r="Z2385" s="28"/>
      <c r="AA2385" s="28"/>
      <c r="AC2385" s="32"/>
      <c r="AD2385" s="32"/>
      <c r="AE2385" s="31"/>
      <c r="AF2385" s="31"/>
      <c r="AG2385" s="28"/>
      <c r="AH2385" s="28"/>
    </row>
    <row r="2386" spans="13:34" x14ac:dyDescent="0.3">
      <c r="M2386" s="33"/>
      <c r="N2386" s="2"/>
      <c r="P2386" s="29"/>
      <c r="Q2386" s="29"/>
      <c r="T2386" s="32"/>
      <c r="U2386" s="32"/>
      <c r="V2386" s="30"/>
      <c r="W2386"/>
      <c r="X2386"/>
      <c r="Z2386" s="28"/>
      <c r="AA2386" s="28"/>
      <c r="AC2386" s="32"/>
      <c r="AD2386" s="32"/>
      <c r="AE2386" s="31"/>
      <c r="AF2386" s="31"/>
      <c r="AG2386" s="28"/>
      <c r="AH2386" s="28"/>
    </row>
    <row r="2387" spans="13:34" x14ac:dyDescent="0.3">
      <c r="M2387" s="33"/>
      <c r="N2387" s="2"/>
      <c r="P2387" s="29"/>
      <c r="Q2387" s="29"/>
      <c r="T2387" s="32"/>
      <c r="U2387" s="32"/>
      <c r="V2387" s="30"/>
      <c r="W2387"/>
      <c r="X2387"/>
      <c r="Z2387" s="28"/>
      <c r="AA2387" s="28"/>
      <c r="AC2387" s="32"/>
      <c r="AD2387" s="32"/>
      <c r="AE2387" s="31"/>
      <c r="AF2387" s="31"/>
      <c r="AG2387" s="28"/>
      <c r="AH2387" s="28"/>
    </row>
    <row r="2388" spans="13:34" x14ac:dyDescent="0.3">
      <c r="M2388" s="33"/>
      <c r="N2388" s="2"/>
      <c r="P2388" s="29"/>
      <c r="Q2388" s="29"/>
      <c r="T2388" s="32"/>
      <c r="U2388" s="32"/>
      <c r="V2388" s="30"/>
      <c r="W2388"/>
      <c r="X2388"/>
      <c r="Z2388" s="28"/>
      <c r="AA2388" s="28"/>
      <c r="AC2388" s="32"/>
      <c r="AD2388" s="32"/>
      <c r="AE2388" s="31"/>
      <c r="AF2388" s="31"/>
      <c r="AG2388" s="28"/>
      <c r="AH2388" s="28"/>
    </row>
    <row r="2389" spans="13:34" x14ac:dyDescent="0.3">
      <c r="M2389" s="33"/>
      <c r="N2389" s="2"/>
      <c r="P2389" s="29"/>
      <c r="Q2389" s="29"/>
      <c r="T2389" s="32"/>
      <c r="U2389" s="32"/>
      <c r="V2389" s="30"/>
      <c r="W2389"/>
      <c r="X2389"/>
      <c r="Z2389" s="28"/>
      <c r="AA2389" s="28"/>
      <c r="AC2389" s="32"/>
      <c r="AD2389" s="32"/>
      <c r="AE2389" s="31"/>
      <c r="AF2389" s="31"/>
      <c r="AG2389" s="28"/>
      <c r="AH2389" s="28"/>
    </row>
    <row r="2390" spans="13:34" x14ac:dyDescent="0.3">
      <c r="M2390" s="33"/>
      <c r="N2390" s="2"/>
      <c r="P2390" s="29"/>
      <c r="Q2390" s="29"/>
      <c r="T2390" s="32"/>
      <c r="U2390" s="32"/>
      <c r="V2390" s="30"/>
      <c r="W2390"/>
      <c r="X2390"/>
      <c r="Z2390" s="28"/>
      <c r="AA2390" s="28"/>
      <c r="AC2390" s="32"/>
      <c r="AD2390" s="32"/>
      <c r="AE2390" s="31"/>
      <c r="AF2390" s="31"/>
      <c r="AG2390" s="28"/>
      <c r="AH2390" s="28"/>
    </row>
    <row r="2391" spans="13:34" x14ac:dyDescent="0.3">
      <c r="M2391" s="33"/>
      <c r="N2391" s="2"/>
      <c r="P2391" s="29"/>
      <c r="Q2391" s="29"/>
      <c r="T2391" s="32"/>
      <c r="U2391" s="32"/>
      <c r="V2391" s="30"/>
      <c r="W2391"/>
      <c r="X2391"/>
      <c r="Z2391" s="28"/>
      <c r="AA2391" s="28"/>
      <c r="AC2391" s="32"/>
      <c r="AD2391" s="32"/>
      <c r="AE2391" s="31"/>
      <c r="AF2391" s="31"/>
      <c r="AG2391" s="28"/>
      <c r="AH2391" s="28"/>
    </row>
    <row r="2392" spans="13:34" x14ac:dyDescent="0.3">
      <c r="M2392" s="33"/>
      <c r="N2392" s="2"/>
      <c r="P2392" s="29"/>
      <c r="Q2392" s="29"/>
      <c r="T2392" s="32"/>
      <c r="U2392" s="32"/>
      <c r="V2392" s="30"/>
      <c r="W2392"/>
      <c r="X2392"/>
      <c r="Z2392" s="28"/>
      <c r="AA2392" s="28"/>
      <c r="AC2392" s="32"/>
      <c r="AD2392" s="32"/>
      <c r="AE2392" s="31"/>
      <c r="AF2392" s="31"/>
      <c r="AG2392" s="28"/>
      <c r="AH2392" s="28"/>
    </row>
    <row r="2393" spans="13:34" x14ac:dyDescent="0.3">
      <c r="M2393" s="33"/>
      <c r="N2393" s="2"/>
      <c r="P2393" s="29"/>
      <c r="Q2393" s="29"/>
      <c r="T2393" s="32"/>
      <c r="U2393" s="32"/>
      <c r="V2393" s="30"/>
      <c r="W2393"/>
      <c r="X2393"/>
      <c r="Z2393" s="28"/>
      <c r="AA2393" s="28"/>
      <c r="AC2393" s="32"/>
      <c r="AD2393" s="32"/>
      <c r="AE2393" s="31"/>
      <c r="AF2393" s="31"/>
      <c r="AG2393" s="28"/>
      <c r="AH2393" s="28"/>
    </row>
    <row r="2394" spans="13:34" x14ac:dyDescent="0.3">
      <c r="M2394" s="33"/>
      <c r="N2394" s="2"/>
      <c r="P2394" s="29"/>
      <c r="Q2394" s="29"/>
      <c r="T2394" s="32"/>
      <c r="U2394" s="32"/>
      <c r="V2394" s="30"/>
      <c r="W2394"/>
      <c r="X2394"/>
      <c r="Z2394" s="28"/>
      <c r="AA2394" s="28"/>
      <c r="AC2394" s="32"/>
      <c r="AD2394" s="32"/>
      <c r="AE2394" s="31"/>
      <c r="AF2394" s="31"/>
      <c r="AG2394" s="28"/>
      <c r="AH2394" s="28"/>
    </row>
    <row r="2395" spans="13:34" x14ac:dyDescent="0.3">
      <c r="M2395" s="33"/>
      <c r="N2395" s="2"/>
      <c r="P2395" s="29"/>
      <c r="Q2395" s="29"/>
      <c r="T2395" s="32"/>
      <c r="U2395" s="32"/>
      <c r="V2395" s="30"/>
      <c r="W2395"/>
      <c r="X2395"/>
      <c r="Z2395" s="28"/>
      <c r="AA2395" s="28"/>
      <c r="AC2395" s="32"/>
      <c r="AD2395" s="32"/>
      <c r="AE2395" s="31"/>
      <c r="AF2395" s="31"/>
      <c r="AG2395" s="28"/>
      <c r="AH2395" s="28"/>
    </row>
    <row r="2396" spans="13:34" x14ac:dyDescent="0.3">
      <c r="M2396" s="33"/>
      <c r="N2396" s="2"/>
      <c r="P2396" s="29"/>
      <c r="Q2396" s="29"/>
      <c r="T2396" s="32"/>
      <c r="U2396" s="32"/>
      <c r="V2396" s="30"/>
      <c r="W2396"/>
      <c r="X2396"/>
      <c r="Z2396" s="28"/>
      <c r="AA2396" s="28"/>
      <c r="AC2396" s="32"/>
      <c r="AD2396" s="32"/>
      <c r="AE2396" s="31"/>
      <c r="AF2396" s="31"/>
      <c r="AG2396" s="28"/>
      <c r="AH2396" s="28"/>
    </row>
    <row r="2397" spans="13:34" x14ac:dyDescent="0.3">
      <c r="M2397" s="33"/>
      <c r="N2397" s="2"/>
      <c r="P2397" s="29"/>
      <c r="Q2397" s="29"/>
      <c r="T2397" s="32"/>
      <c r="U2397" s="32"/>
      <c r="V2397" s="30"/>
      <c r="W2397"/>
      <c r="X2397"/>
      <c r="Z2397" s="28"/>
      <c r="AA2397" s="28"/>
      <c r="AC2397" s="32"/>
      <c r="AD2397" s="32"/>
      <c r="AE2397" s="31"/>
      <c r="AF2397" s="31"/>
      <c r="AG2397" s="28"/>
      <c r="AH2397" s="28"/>
    </row>
    <row r="2398" spans="13:34" x14ac:dyDescent="0.3">
      <c r="M2398" s="33"/>
      <c r="N2398" s="2"/>
      <c r="P2398" s="29"/>
      <c r="Q2398" s="29"/>
      <c r="T2398" s="32"/>
      <c r="U2398" s="32"/>
      <c r="V2398" s="30"/>
      <c r="W2398"/>
      <c r="X2398"/>
      <c r="Z2398" s="28"/>
      <c r="AA2398" s="28"/>
      <c r="AC2398" s="32"/>
      <c r="AD2398" s="32"/>
      <c r="AE2398" s="31"/>
      <c r="AF2398" s="31"/>
      <c r="AG2398" s="28"/>
      <c r="AH2398" s="28"/>
    </row>
    <row r="2399" spans="13:34" x14ac:dyDescent="0.3">
      <c r="M2399" s="33"/>
      <c r="N2399" s="2"/>
      <c r="P2399" s="29"/>
      <c r="Q2399" s="29"/>
      <c r="T2399" s="32"/>
      <c r="U2399" s="32"/>
      <c r="V2399" s="30"/>
      <c r="W2399"/>
      <c r="X2399"/>
      <c r="Z2399" s="28"/>
      <c r="AA2399" s="28"/>
      <c r="AC2399" s="32"/>
      <c r="AD2399" s="32"/>
      <c r="AE2399" s="31"/>
      <c r="AF2399" s="31"/>
      <c r="AG2399" s="28"/>
      <c r="AH2399" s="28"/>
    </row>
    <row r="2400" spans="13:34" x14ac:dyDescent="0.3">
      <c r="M2400" s="33"/>
      <c r="N2400" s="2"/>
      <c r="P2400" s="29"/>
      <c r="Q2400" s="29"/>
      <c r="T2400" s="32"/>
      <c r="U2400" s="32"/>
      <c r="V2400" s="30"/>
      <c r="W2400"/>
      <c r="X2400"/>
      <c r="Z2400" s="28"/>
      <c r="AA2400" s="28"/>
      <c r="AC2400" s="32"/>
      <c r="AD2400" s="32"/>
      <c r="AE2400" s="31"/>
      <c r="AF2400" s="31"/>
      <c r="AG2400" s="28"/>
      <c r="AH2400" s="28"/>
    </row>
    <row r="2401" spans="13:34" x14ac:dyDescent="0.3">
      <c r="M2401" s="33"/>
      <c r="N2401" s="2"/>
      <c r="P2401" s="29"/>
      <c r="Q2401" s="29"/>
      <c r="T2401" s="32"/>
      <c r="U2401" s="32"/>
      <c r="V2401" s="30"/>
      <c r="W2401"/>
      <c r="X2401"/>
      <c r="Z2401" s="28"/>
      <c r="AA2401" s="28"/>
      <c r="AC2401" s="32"/>
      <c r="AD2401" s="32"/>
      <c r="AE2401" s="31"/>
      <c r="AF2401" s="31"/>
      <c r="AG2401" s="28"/>
      <c r="AH2401" s="28"/>
    </row>
    <row r="2402" spans="13:34" x14ac:dyDescent="0.3">
      <c r="M2402" s="33"/>
      <c r="N2402" s="2"/>
      <c r="P2402" s="29"/>
      <c r="Q2402" s="29"/>
      <c r="T2402" s="32"/>
      <c r="U2402" s="32"/>
      <c r="V2402" s="30"/>
      <c r="W2402"/>
      <c r="X2402"/>
      <c r="Z2402" s="28"/>
      <c r="AA2402" s="28"/>
      <c r="AC2402" s="32"/>
      <c r="AD2402" s="32"/>
      <c r="AE2402" s="31"/>
      <c r="AF2402" s="31"/>
      <c r="AG2402" s="28"/>
      <c r="AH2402" s="28"/>
    </row>
    <row r="2403" spans="13:34" x14ac:dyDescent="0.3">
      <c r="M2403" s="33"/>
      <c r="N2403" s="2"/>
      <c r="P2403" s="29"/>
      <c r="Q2403" s="29"/>
      <c r="T2403" s="32"/>
      <c r="U2403" s="32"/>
      <c r="V2403" s="30"/>
      <c r="W2403"/>
      <c r="X2403"/>
      <c r="Z2403" s="28"/>
      <c r="AA2403" s="28"/>
      <c r="AC2403" s="32"/>
      <c r="AD2403" s="32"/>
      <c r="AE2403" s="31"/>
      <c r="AF2403" s="31"/>
      <c r="AG2403" s="28"/>
      <c r="AH2403" s="28"/>
    </row>
    <row r="2404" spans="13:34" x14ac:dyDescent="0.3">
      <c r="M2404" s="33"/>
      <c r="N2404" s="2"/>
      <c r="P2404" s="29"/>
      <c r="Q2404" s="29"/>
      <c r="T2404" s="32"/>
      <c r="U2404" s="32"/>
      <c r="V2404" s="30"/>
      <c r="W2404"/>
      <c r="X2404"/>
      <c r="Z2404" s="28"/>
      <c r="AA2404" s="28"/>
      <c r="AC2404" s="32"/>
      <c r="AD2404" s="32"/>
      <c r="AE2404" s="31"/>
      <c r="AF2404" s="31"/>
      <c r="AG2404" s="28"/>
      <c r="AH2404" s="28"/>
    </row>
    <row r="2405" spans="13:34" x14ac:dyDescent="0.3">
      <c r="M2405" s="33"/>
      <c r="N2405" s="2"/>
      <c r="P2405" s="29"/>
      <c r="Q2405" s="29"/>
      <c r="T2405" s="32"/>
      <c r="U2405" s="32"/>
      <c r="V2405" s="30"/>
      <c r="W2405"/>
      <c r="X2405"/>
      <c r="Z2405" s="28"/>
      <c r="AA2405" s="28"/>
      <c r="AC2405" s="32"/>
      <c r="AD2405" s="32"/>
      <c r="AE2405" s="31"/>
      <c r="AF2405" s="31"/>
      <c r="AG2405" s="28"/>
      <c r="AH2405" s="28"/>
    </row>
    <row r="2406" spans="13:34" x14ac:dyDescent="0.3">
      <c r="M2406" s="33"/>
      <c r="N2406" s="2"/>
      <c r="P2406" s="29"/>
      <c r="Q2406" s="29"/>
      <c r="T2406" s="32"/>
      <c r="U2406" s="32"/>
      <c r="V2406" s="30"/>
      <c r="W2406"/>
      <c r="X2406"/>
      <c r="Z2406" s="28"/>
      <c r="AA2406" s="28"/>
      <c r="AC2406" s="32"/>
      <c r="AD2406" s="32"/>
      <c r="AE2406" s="31"/>
      <c r="AF2406" s="31"/>
      <c r="AG2406" s="28"/>
      <c r="AH2406" s="28"/>
    </row>
    <row r="2407" spans="13:34" x14ac:dyDescent="0.3">
      <c r="M2407" s="33"/>
      <c r="N2407" s="2"/>
      <c r="P2407" s="29"/>
      <c r="Q2407" s="29"/>
      <c r="T2407" s="32"/>
      <c r="U2407" s="32"/>
      <c r="V2407" s="30"/>
      <c r="W2407"/>
      <c r="X2407"/>
      <c r="Z2407" s="28"/>
      <c r="AA2407" s="28"/>
      <c r="AC2407" s="32"/>
      <c r="AD2407" s="32"/>
      <c r="AE2407" s="31"/>
      <c r="AF2407" s="31"/>
      <c r="AG2407" s="28"/>
      <c r="AH2407" s="28"/>
    </row>
    <row r="2408" spans="13:34" x14ac:dyDescent="0.3">
      <c r="M2408" s="33"/>
      <c r="N2408" s="2"/>
      <c r="P2408" s="29"/>
      <c r="Q2408" s="29"/>
      <c r="T2408" s="32"/>
      <c r="U2408" s="32"/>
      <c r="V2408" s="30"/>
      <c r="W2408"/>
      <c r="X2408"/>
      <c r="Z2408" s="28"/>
      <c r="AA2408" s="28"/>
      <c r="AC2408" s="32"/>
      <c r="AD2408" s="32"/>
      <c r="AE2408" s="31"/>
      <c r="AF2408" s="31"/>
      <c r="AG2408" s="28"/>
      <c r="AH2408" s="28"/>
    </row>
    <row r="2409" spans="13:34" x14ac:dyDescent="0.3">
      <c r="M2409" s="33"/>
      <c r="N2409" s="2"/>
      <c r="P2409" s="29"/>
      <c r="Q2409" s="29"/>
      <c r="T2409" s="32"/>
      <c r="U2409" s="32"/>
      <c r="V2409" s="30"/>
      <c r="W2409"/>
      <c r="X2409"/>
      <c r="Z2409" s="28"/>
      <c r="AA2409" s="28"/>
      <c r="AC2409" s="32"/>
      <c r="AD2409" s="32"/>
      <c r="AE2409" s="31"/>
      <c r="AF2409" s="31"/>
      <c r="AG2409" s="28"/>
      <c r="AH2409" s="28"/>
    </row>
    <row r="2410" spans="13:34" x14ac:dyDescent="0.3">
      <c r="M2410" s="33"/>
      <c r="N2410" s="2"/>
      <c r="P2410" s="29"/>
      <c r="Q2410" s="29"/>
      <c r="T2410" s="32"/>
      <c r="U2410" s="32"/>
      <c r="V2410" s="30"/>
      <c r="W2410"/>
      <c r="X2410"/>
      <c r="Z2410" s="28"/>
      <c r="AA2410" s="28"/>
      <c r="AC2410" s="32"/>
      <c r="AD2410" s="32"/>
      <c r="AE2410" s="31"/>
      <c r="AF2410" s="31"/>
      <c r="AG2410" s="28"/>
      <c r="AH2410" s="28"/>
    </row>
    <row r="2411" spans="13:34" x14ac:dyDescent="0.3">
      <c r="M2411" s="33"/>
      <c r="N2411" s="2"/>
      <c r="P2411" s="29"/>
      <c r="Q2411" s="29"/>
      <c r="T2411" s="32"/>
      <c r="U2411" s="32"/>
      <c r="V2411" s="30"/>
      <c r="W2411"/>
      <c r="X2411"/>
      <c r="Z2411" s="28"/>
      <c r="AA2411" s="28"/>
      <c r="AC2411" s="32"/>
      <c r="AD2411" s="32"/>
      <c r="AE2411" s="31"/>
      <c r="AF2411" s="31"/>
      <c r="AG2411" s="28"/>
      <c r="AH2411" s="28"/>
    </row>
    <row r="2412" spans="13:34" x14ac:dyDescent="0.3">
      <c r="M2412" s="33"/>
      <c r="N2412" s="2"/>
      <c r="P2412" s="29"/>
      <c r="Q2412" s="29"/>
      <c r="T2412" s="32"/>
      <c r="U2412" s="32"/>
      <c r="V2412" s="30"/>
      <c r="W2412"/>
      <c r="X2412"/>
      <c r="Z2412" s="28"/>
      <c r="AA2412" s="28"/>
      <c r="AC2412" s="32"/>
      <c r="AD2412" s="32"/>
      <c r="AE2412" s="31"/>
      <c r="AF2412" s="31"/>
      <c r="AG2412" s="28"/>
      <c r="AH2412" s="28"/>
    </row>
    <row r="2413" spans="13:34" x14ac:dyDescent="0.3">
      <c r="M2413" s="33"/>
      <c r="N2413" s="2"/>
      <c r="P2413" s="29"/>
      <c r="Q2413" s="29"/>
      <c r="T2413" s="32"/>
      <c r="U2413" s="32"/>
      <c r="V2413" s="30"/>
      <c r="W2413"/>
      <c r="X2413"/>
      <c r="Z2413" s="28"/>
      <c r="AA2413" s="28"/>
      <c r="AC2413" s="32"/>
      <c r="AD2413" s="32"/>
      <c r="AE2413" s="31"/>
      <c r="AF2413" s="31"/>
      <c r="AG2413" s="28"/>
      <c r="AH2413" s="28"/>
    </row>
    <row r="2414" spans="13:34" x14ac:dyDescent="0.3">
      <c r="M2414" s="33"/>
      <c r="N2414" s="2"/>
      <c r="P2414" s="29"/>
      <c r="Q2414" s="29"/>
      <c r="T2414" s="32"/>
      <c r="U2414" s="32"/>
      <c r="V2414" s="30"/>
      <c r="W2414"/>
      <c r="X2414"/>
      <c r="Z2414" s="28"/>
      <c r="AA2414" s="28"/>
      <c r="AC2414" s="32"/>
      <c r="AD2414" s="32"/>
      <c r="AE2414" s="31"/>
      <c r="AF2414" s="31"/>
      <c r="AG2414" s="28"/>
      <c r="AH2414" s="28"/>
    </row>
    <row r="2415" spans="13:34" x14ac:dyDescent="0.3">
      <c r="M2415" s="33"/>
      <c r="N2415" s="2"/>
      <c r="P2415" s="29"/>
      <c r="Q2415" s="29"/>
      <c r="T2415" s="32"/>
      <c r="U2415" s="32"/>
      <c r="V2415" s="30"/>
      <c r="W2415"/>
      <c r="X2415"/>
      <c r="Z2415" s="28"/>
      <c r="AA2415" s="28"/>
      <c r="AC2415" s="32"/>
      <c r="AD2415" s="32"/>
      <c r="AE2415" s="31"/>
      <c r="AF2415" s="31"/>
      <c r="AG2415" s="28"/>
      <c r="AH2415" s="28"/>
    </row>
    <row r="2416" spans="13:34" x14ac:dyDescent="0.3">
      <c r="M2416" s="33"/>
      <c r="N2416" s="2"/>
      <c r="P2416" s="29"/>
      <c r="Q2416" s="29"/>
      <c r="T2416" s="32"/>
      <c r="U2416" s="32"/>
      <c r="V2416" s="30"/>
      <c r="W2416"/>
      <c r="X2416"/>
      <c r="Z2416" s="28"/>
      <c r="AA2416" s="28"/>
      <c r="AC2416" s="32"/>
      <c r="AD2416" s="32"/>
      <c r="AE2416" s="31"/>
      <c r="AF2416" s="31"/>
      <c r="AG2416" s="28"/>
      <c r="AH2416" s="28"/>
    </row>
    <row r="2417" spans="13:34" x14ac:dyDescent="0.3">
      <c r="M2417" s="33"/>
      <c r="N2417" s="2"/>
      <c r="P2417" s="29"/>
      <c r="Q2417" s="29"/>
      <c r="T2417" s="32"/>
      <c r="U2417" s="32"/>
      <c r="V2417" s="30"/>
      <c r="W2417"/>
      <c r="X2417"/>
      <c r="Z2417" s="28"/>
      <c r="AA2417" s="28"/>
      <c r="AC2417" s="32"/>
      <c r="AD2417" s="32"/>
      <c r="AE2417" s="31"/>
      <c r="AF2417" s="31"/>
      <c r="AG2417" s="28"/>
      <c r="AH2417" s="28"/>
    </row>
    <row r="2418" spans="13:34" x14ac:dyDescent="0.3">
      <c r="M2418" s="33"/>
      <c r="N2418" s="2"/>
      <c r="P2418" s="29"/>
      <c r="Q2418" s="29"/>
      <c r="T2418" s="32"/>
      <c r="U2418" s="32"/>
      <c r="V2418" s="30"/>
      <c r="W2418"/>
      <c r="X2418"/>
      <c r="Z2418" s="28"/>
      <c r="AA2418" s="28"/>
      <c r="AC2418" s="32"/>
      <c r="AD2418" s="32"/>
      <c r="AE2418" s="31"/>
      <c r="AF2418" s="31"/>
      <c r="AG2418" s="28"/>
      <c r="AH2418" s="28"/>
    </row>
    <row r="2419" spans="13:34" x14ac:dyDescent="0.3">
      <c r="M2419" s="33"/>
      <c r="N2419" s="2"/>
      <c r="P2419" s="29"/>
      <c r="Q2419" s="29"/>
      <c r="T2419" s="32"/>
      <c r="U2419" s="32"/>
      <c r="V2419" s="30"/>
      <c r="W2419"/>
      <c r="X2419"/>
      <c r="Z2419" s="28"/>
      <c r="AA2419" s="28"/>
      <c r="AC2419" s="32"/>
      <c r="AD2419" s="32"/>
      <c r="AE2419" s="31"/>
      <c r="AF2419" s="31"/>
      <c r="AG2419" s="28"/>
      <c r="AH2419" s="28"/>
    </row>
    <row r="2420" spans="13:34" x14ac:dyDescent="0.3">
      <c r="M2420" s="33"/>
      <c r="N2420" s="2"/>
      <c r="P2420" s="29"/>
      <c r="Q2420" s="29"/>
      <c r="T2420" s="32"/>
      <c r="U2420" s="32"/>
      <c r="V2420" s="30"/>
      <c r="W2420"/>
      <c r="X2420"/>
      <c r="Z2420" s="28"/>
      <c r="AA2420" s="28"/>
      <c r="AC2420" s="32"/>
      <c r="AD2420" s="32"/>
      <c r="AE2420" s="31"/>
      <c r="AF2420" s="31"/>
      <c r="AG2420" s="28"/>
      <c r="AH2420" s="28"/>
    </row>
    <row r="2421" spans="13:34" x14ac:dyDescent="0.3">
      <c r="M2421" s="33"/>
      <c r="N2421" s="2"/>
      <c r="P2421" s="29"/>
      <c r="Q2421" s="29"/>
      <c r="T2421" s="32"/>
      <c r="U2421" s="32"/>
      <c r="V2421" s="30"/>
      <c r="W2421"/>
      <c r="X2421"/>
      <c r="Z2421" s="28"/>
      <c r="AA2421" s="28"/>
      <c r="AC2421" s="32"/>
      <c r="AD2421" s="32"/>
      <c r="AE2421" s="31"/>
      <c r="AF2421" s="31"/>
      <c r="AG2421" s="28"/>
      <c r="AH2421" s="28"/>
    </row>
    <row r="2422" spans="13:34" x14ac:dyDescent="0.3">
      <c r="M2422" s="33"/>
      <c r="N2422" s="2"/>
      <c r="P2422" s="29"/>
      <c r="Q2422" s="29"/>
      <c r="T2422" s="32"/>
      <c r="U2422" s="32"/>
      <c r="V2422" s="30"/>
      <c r="W2422"/>
      <c r="X2422"/>
      <c r="Z2422" s="28"/>
      <c r="AA2422" s="28"/>
      <c r="AC2422" s="32"/>
      <c r="AD2422" s="32"/>
      <c r="AE2422" s="31"/>
      <c r="AF2422" s="31"/>
      <c r="AG2422" s="28"/>
      <c r="AH2422" s="28"/>
    </row>
    <row r="2423" spans="13:34" x14ac:dyDescent="0.3">
      <c r="M2423" s="33"/>
      <c r="N2423" s="2"/>
      <c r="P2423" s="29"/>
      <c r="Q2423" s="29"/>
      <c r="T2423" s="32"/>
      <c r="U2423" s="32"/>
      <c r="V2423" s="30"/>
      <c r="W2423"/>
      <c r="X2423"/>
      <c r="Z2423" s="28"/>
      <c r="AA2423" s="28"/>
      <c r="AC2423" s="32"/>
      <c r="AD2423" s="32"/>
      <c r="AE2423" s="31"/>
      <c r="AF2423" s="31"/>
      <c r="AG2423" s="28"/>
      <c r="AH2423" s="28"/>
    </row>
    <row r="2424" spans="13:34" x14ac:dyDescent="0.3">
      <c r="M2424" s="33"/>
      <c r="N2424" s="2"/>
      <c r="P2424" s="29"/>
      <c r="Q2424" s="29"/>
      <c r="T2424" s="32"/>
      <c r="U2424" s="32"/>
      <c r="V2424" s="30"/>
      <c r="W2424"/>
      <c r="X2424"/>
      <c r="Z2424" s="28"/>
      <c r="AA2424" s="28"/>
      <c r="AC2424" s="32"/>
      <c r="AD2424" s="32"/>
      <c r="AE2424" s="31"/>
      <c r="AF2424" s="31"/>
      <c r="AG2424" s="28"/>
      <c r="AH2424" s="28"/>
    </row>
    <row r="2425" spans="13:34" x14ac:dyDescent="0.3">
      <c r="M2425" s="33"/>
      <c r="N2425" s="2"/>
      <c r="P2425" s="29"/>
      <c r="Q2425" s="29"/>
      <c r="T2425" s="32"/>
      <c r="U2425" s="32"/>
      <c r="V2425" s="30"/>
      <c r="W2425"/>
      <c r="X2425"/>
      <c r="Z2425" s="28"/>
      <c r="AA2425" s="28"/>
      <c r="AC2425" s="32"/>
      <c r="AD2425" s="32"/>
      <c r="AE2425" s="31"/>
      <c r="AF2425" s="31"/>
      <c r="AG2425" s="28"/>
      <c r="AH2425" s="28"/>
    </row>
    <row r="2426" spans="13:34" x14ac:dyDescent="0.3">
      <c r="M2426" s="33"/>
      <c r="N2426" s="2"/>
      <c r="P2426" s="29"/>
      <c r="Q2426" s="29"/>
      <c r="T2426" s="32"/>
      <c r="U2426" s="32"/>
      <c r="V2426" s="30"/>
      <c r="W2426"/>
      <c r="X2426"/>
      <c r="Z2426" s="28"/>
      <c r="AA2426" s="28"/>
      <c r="AC2426" s="32"/>
      <c r="AD2426" s="32"/>
      <c r="AE2426" s="31"/>
      <c r="AF2426" s="31"/>
      <c r="AG2426" s="28"/>
      <c r="AH2426" s="28"/>
    </row>
    <row r="2427" spans="13:34" x14ac:dyDescent="0.3">
      <c r="M2427" s="33"/>
      <c r="N2427" s="2"/>
      <c r="P2427" s="29"/>
      <c r="Q2427" s="29"/>
      <c r="T2427" s="32"/>
      <c r="U2427" s="32"/>
      <c r="V2427" s="30"/>
      <c r="W2427"/>
      <c r="X2427"/>
      <c r="Z2427" s="28"/>
      <c r="AA2427" s="28"/>
      <c r="AC2427" s="32"/>
      <c r="AD2427" s="32"/>
      <c r="AE2427" s="31"/>
      <c r="AF2427" s="31"/>
      <c r="AG2427" s="28"/>
      <c r="AH2427" s="28"/>
    </row>
    <row r="2428" spans="13:34" x14ac:dyDescent="0.3">
      <c r="M2428" s="33"/>
      <c r="N2428" s="2"/>
      <c r="P2428" s="29"/>
      <c r="Q2428" s="29"/>
      <c r="T2428" s="32"/>
      <c r="U2428" s="32"/>
      <c r="V2428" s="30"/>
      <c r="W2428"/>
      <c r="X2428"/>
      <c r="Z2428" s="28"/>
      <c r="AA2428" s="28"/>
      <c r="AC2428" s="32"/>
      <c r="AD2428" s="32"/>
      <c r="AE2428" s="31"/>
      <c r="AF2428" s="31"/>
      <c r="AG2428" s="28"/>
      <c r="AH2428" s="28"/>
    </row>
    <row r="2429" spans="13:34" x14ac:dyDescent="0.3">
      <c r="M2429" s="33"/>
      <c r="N2429" s="2"/>
      <c r="P2429" s="29"/>
      <c r="Q2429" s="29"/>
      <c r="T2429" s="32"/>
      <c r="U2429" s="32"/>
      <c r="V2429" s="30"/>
      <c r="W2429"/>
      <c r="X2429"/>
      <c r="Z2429" s="28"/>
      <c r="AA2429" s="28"/>
      <c r="AC2429" s="32"/>
      <c r="AD2429" s="32"/>
      <c r="AE2429" s="31"/>
      <c r="AF2429" s="31"/>
      <c r="AG2429" s="28"/>
      <c r="AH2429" s="28"/>
    </row>
    <row r="2430" spans="13:34" x14ac:dyDescent="0.3">
      <c r="M2430" s="33"/>
      <c r="N2430" s="2"/>
      <c r="P2430" s="29"/>
      <c r="Q2430" s="29"/>
      <c r="T2430" s="32"/>
      <c r="U2430" s="32"/>
      <c r="V2430" s="30"/>
      <c r="W2430"/>
      <c r="X2430"/>
      <c r="Z2430" s="28"/>
      <c r="AA2430" s="28"/>
      <c r="AC2430" s="32"/>
      <c r="AD2430" s="32"/>
      <c r="AE2430" s="31"/>
      <c r="AF2430" s="31"/>
      <c r="AG2430" s="28"/>
      <c r="AH2430" s="28"/>
    </row>
    <row r="2431" spans="13:34" x14ac:dyDescent="0.3">
      <c r="M2431" s="33"/>
      <c r="N2431" s="2"/>
      <c r="P2431" s="29"/>
      <c r="Q2431" s="29"/>
      <c r="T2431" s="32"/>
      <c r="U2431" s="32"/>
      <c r="V2431" s="30"/>
      <c r="W2431"/>
      <c r="X2431"/>
      <c r="Z2431" s="28"/>
      <c r="AA2431" s="28"/>
      <c r="AC2431" s="32"/>
      <c r="AD2431" s="32"/>
      <c r="AE2431" s="31"/>
      <c r="AF2431" s="31"/>
      <c r="AG2431" s="28"/>
      <c r="AH2431" s="28"/>
    </row>
    <row r="2432" spans="13:34" x14ac:dyDescent="0.3">
      <c r="M2432" s="33"/>
      <c r="N2432" s="2"/>
      <c r="P2432" s="29"/>
      <c r="Q2432" s="29"/>
      <c r="T2432" s="32"/>
      <c r="U2432" s="32"/>
      <c r="V2432" s="30"/>
      <c r="W2432"/>
      <c r="X2432"/>
      <c r="Z2432" s="28"/>
      <c r="AA2432" s="28"/>
      <c r="AC2432" s="32"/>
      <c r="AD2432" s="32"/>
      <c r="AE2432" s="31"/>
      <c r="AF2432" s="31"/>
      <c r="AG2432" s="28"/>
      <c r="AH2432" s="28"/>
    </row>
    <row r="2433" spans="13:34" x14ac:dyDescent="0.3">
      <c r="M2433" s="33"/>
      <c r="N2433" s="2"/>
      <c r="P2433" s="29"/>
      <c r="Q2433" s="29"/>
      <c r="T2433" s="32"/>
      <c r="U2433" s="32"/>
      <c r="V2433" s="30"/>
      <c r="W2433"/>
      <c r="X2433"/>
      <c r="Z2433" s="28"/>
      <c r="AA2433" s="28"/>
      <c r="AC2433" s="32"/>
      <c r="AD2433" s="32"/>
      <c r="AE2433" s="31"/>
      <c r="AF2433" s="31"/>
      <c r="AG2433" s="28"/>
      <c r="AH2433" s="28"/>
    </row>
    <row r="2434" spans="13:34" x14ac:dyDescent="0.3">
      <c r="M2434" s="33"/>
      <c r="N2434" s="2"/>
      <c r="P2434" s="29"/>
      <c r="Q2434" s="29"/>
      <c r="T2434" s="32"/>
      <c r="U2434" s="32"/>
      <c r="V2434" s="30"/>
      <c r="W2434"/>
      <c r="X2434"/>
      <c r="Z2434" s="28"/>
      <c r="AA2434" s="28"/>
      <c r="AC2434" s="32"/>
      <c r="AD2434" s="32"/>
      <c r="AE2434" s="31"/>
      <c r="AF2434" s="31"/>
      <c r="AG2434" s="28"/>
      <c r="AH2434" s="28"/>
    </row>
    <row r="2435" spans="13:34" x14ac:dyDescent="0.3">
      <c r="M2435" s="33"/>
      <c r="N2435" s="2"/>
      <c r="P2435" s="29"/>
      <c r="Q2435" s="29"/>
      <c r="T2435" s="32"/>
      <c r="U2435" s="32"/>
      <c r="V2435" s="30"/>
      <c r="W2435"/>
      <c r="X2435"/>
      <c r="Z2435" s="28"/>
      <c r="AA2435" s="28"/>
      <c r="AC2435" s="32"/>
      <c r="AD2435" s="32"/>
      <c r="AE2435" s="31"/>
      <c r="AF2435" s="31"/>
      <c r="AG2435" s="28"/>
      <c r="AH2435" s="28"/>
    </row>
    <row r="2436" spans="13:34" x14ac:dyDescent="0.3">
      <c r="M2436" s="33"/>
      <c r="N2436" s="2"/>
      <c r="P2436" s="29"/>
      <c r="Q2436" s="29"/>
      <c r="T2436" s="32"/>
      <c r="U2436" s="32"/>
      <c r="V2436" s="30"/>
      <c r="W2436"/>
      <c r="X2436"/>
      <c r="Z2436" s="28"/>
      <c r="AA2436" s="28"/>
      <c r="AC2436" s="32"/>
      <c r="AD2436" s="32"/>
      <c r="AE2436" s="31"/>
      <c r="AF2436" s="31"/>
      <c r="AG2436" s="28"/>
      <c r="AH2436" s="28"/>
    </row>
    <row r="2437" spans="13:34" x14ac:dyDescent="0.3">
      <c r="M2437" s="33"/>
      <c r="N2437" s="2"/>
      <c r="P2437" s="29"/>
      <c r="Q2437" s="29"/>
      <c r="T2437" s="32"/>
      <c r="U2437" s="32"/>
      <c r="V2437" s="30"/>
      <c r="W2437"/>
      <c r="X2437"/>
      <c r="Z2437" s="28"/>
      <c r="AA2437" s="28"/>
      <c r="AC2437" s="32"/>
      <c r="AD2437" s="32"/>
      <c r="AE2437" s="31"/>
      <c r="AF2437" s="31"/>
      <c r="AG2437" s="28"/>
      <c r="AH2437" s="28"/>
    </row>
    <row r="2438" spans="13:34" x14ac:dyDescent="0.3">
      <c r="M2438" s="33"/>
      <c r="N2438" s="2"/>
      <c r="P2438" s="29"/>
      <c r="Q2438" s="29"/>
      <c r="T2438" s="32"/>
      <c r="U2438" s="32"/>
      <c r="V2438" s="30"/>
      <c r="W2438"/>
      <c r="X2438"/>
      <c r="Z2438" s="28"/>
      <c r="AA2438" s="28"/>
      <c r="AC2438" s="32"/>
      <c r="AD2438" s="32"/>
      <c r="AE2438" s="31"/>
      <c r="AF2438" s="31"/>
      <c r="AG2438" s="28"/>
      <c r="AH2438" s="28"/>
    </row>
    <row r="2439" spans="13:34" x14ac:dyDescent="0.3">
      <c r="M2439" s="33"/>
      <c r="N2439" s="2"/>
      <c r="P2439" s="29"/>
      <c r="Q2439" s="29"/>
      <c r="T2439" s="32"/>
      <c r="U2439" s="32"/>
      <c r="V2439" s="30"/>
      <c r="W2439"/>
      <c r="X2439"/>
      <c r="Z2439" s="28"/>
      <c r="AA2439" s="28"/>
      <c r="AC2439" s="32"/>
      <c r="AD2439" s="32"/>
      <c r="AE2439" s="31"/>
      <c r="AF2439" s="31"/>
      <c r="AG2439" s="28"/>
      <c r="AH2439" s="28"/>
    </row>
    <row r="2440" spans="13:34" x14ac:dyDescent="0.3">
      <c r="M2440" s="33"/>
      <c r="N2440" s="2"/>
      <c r="P2440" s="29"/>
      <c r="Q2440" s="29"/>
      <c r="T2440" s="32"/>
      <c r="U2440" s="32"/>
      <c r="V2440" s="30"/>
      <c r="W2440"/>
      <c r="X2440"/>
      <c r="Z2440" s="28"/>
      <c r="AA2440" s="28"/>
      <c r="AC2440" s="32"/>
      <c r="AD2440" s="32"/>
      <c r="AE2440" s="31"/>
      <c r="AF2440" s="31"/>
      <c r="AG2440" s="28"/>
      <c r="AH2440" s="28"/>
    </row>
    <row r="2441" spans="13:34" x14ac:dyDescent="0.3">
      <c r="M2441" s="33"/>
      <c r="N2441" s="2"/>
      <c r="P2441" s="29"/>
      <c r="Q2441" s="29"/>
      <c r="T2441" s="32"/>
      <c r="U2441" s="32"/>
      <c r="V2441" s="30"/>
      <c r="W2441"/>
      <c r="X2441"/>
      <c r="Z2441" s="28"/>
      <c r="AA2441" s="28"/>
      <c r="AC2441" s="32"/>
      <c r="AD2441" s="32"/>
      <c r="AE2441" s="31"/>
      <c r="AF2441" s="31"/>
      <c r="AG2441" s="28"/>
      <c r="AH2441" s="28"/>
    </row>
    <row r="2442" spans="13:34" x14ac:dyDescent="0.3">
      <c r="M2442" s="33"/>
      <c r="N2442" s="2"/>
      <c r="P2442" s="29"/>
      <c r="Q2442" s="29"/>
      <c r="T2442" s="32"/>
      <c r="U2442" s="32"/>
      <c r="V2442" s="30"/>
      <c r="W2442"/>
      <c r="X2442"/>
      <c r="Z2442" s="28"/>
      <c r="AA2442" s="28"/>
      <c r="AC2442" s="32"/>
      <c r="AD2442" s="32"/>
      <c r="AE2442" s="31"/>
      <c r="AF2442" s="31"/>
      <c r="AG2442" s="28"/>
      <c r="AH2442" s="28"/>
    </row>
    <row r="2443" spans="13:34" x14ac:dyDescent="0.3">
      <c r="M2443" s="33"/>
      <c r="N2443" s="2"/>
      <c r="P2443" s="29"/>
      <c r="Q2443" s="29"/>
      <c r="T2443" s="32"/>
      <c r="U2443" s="32"/>
      <c r="V2443" s="30"/>
      <c r="W2443"/>
      <c r="X2443"/>
      <c r="Z2443" s="28"/>
      <c r="AA2443" s="28"/>
      <c r="AC2443" s="32"/>
      <c r="AD2443" s="32"/>
      <c r="AE2443" s="31"/>
      <c r="AF2443" s="31"/>
      <c r="AG2443" s="28"/>
      <c r="AH2443" s="28"/>
    </row>
    <row r="2444" spans="13:34" x14ac:dyDescent="0.3">
      <c r="M2444" s="33"/>
      <c r="N2444" s="2"/>
      <c r="P2444" s="29"/>
      <c r="Q2444" s="29"/>
      <c r="T2444" s="32"/>
      <c r="U2444" s="32"/>
      <c r="V2444" s="30"/>
      <c r="W2444"/>
      <c r="X2444"/>
      <c r="Z2444" s="28"/>
      <c r="AA2444" s="28"/>
      <c r="AC2444" s="32"/>
      <c r="AD2444" s="32"/>
      <c r="AE2444" s="31"/>
      <c r="AF2444" s="31"/>
      <c r="AG2444" s="28"/>
      <c r="AH2444" s="28"/>
    </row>
    <row r="2445" spans="13:34" x14ac:dyDescent="0.3">
      <c r="M2445" s="33"/>
      <c r="N2445" s="2"/>
      <c r="P2445" s="29"/>
      <c r="Q2445" s="29"/>
      <c r="T2445" s="32"/>
      <c r="U2445" s="32"/>
      <c r="V2445" s="30"/>
      <c r="W2445"/>
      <c r="X2445"/>
      <c r="Z2445" s="28"/>
      <c r="AA2445" s="28"/>
      <c r="AC2445" s="32"/>
      <c r="AD2445" s="32"/>
      <c r="AE2445" s="31"/>
      <c r="AF2445" s="31"/>
      <c r="AG2445" s="28"/>
      <c r="AH2445" s="28"/>
    </row>
    <row r="2446" spans="13:34" x14ac:dyDescent="0.3">
      <c r="M2446" s="33"/>
      <c r="N2446" s="2"/>
      <c r="P2446" s="29"/>
      <c r="Q2446" s="29"/>
      <c r="T2446" s="32"/>
      <c r="U2446" s="32"/>
      <c r="V2446" s="30"/>
      <c r="W2446"/>
      <c r="X2446"/>
      <c r="Z2446" s="28"/>
      <c r="AA2446" s="28"/>
      <c r="AC2446" s="32"/>
      <c r="AD2446" s="32"/>
      <c r="AE2446" s="31"/>
      <c r="AF2446" s="31"/>
      <c r="AG2446" s="28"/>
      <c r="AH2446" s="28"/>
    </row>
    <row r="2447" spans="13:34" x14ac:dyDescent="0.3">
      <c r="M2447" s="33"/>
      <c r="N2447" s="2"/>
      <c r="P2447" s="29"/>
      <c r="Q2447" s="29"/>
      <c r="T2447" s="32"/>
      <c r="U2447" s="32"/>
      <c r="V2447" s="30"/>
      <c r="W2447"/>
      <c r="X2447"/>
      <c r="Z2447" s="28"/>
      <c r="AA2447" s="28"/>
      <c r="AC2447" s="32"/>
      <c r="AD2447" s="32"/>
      <c r="AE2447" s="31"/>
      <c r="AF2447" s="31"/>
      <c r="AG2447" s="28"/>
      <c r="AH2447" s="28"/>
    </row>
    <row r="2448" spans="13:34" x14ac:dyDescent="0.3">
      <c r="M2448" s="33"/>
      <c r="N2448" s="2"/>
      <c r="P2448" s="29"/>
      <c r="Q2448" s="29"/>
      <c r="T2448" s="32"/>
      <c r="U2448" s="32"/>
      <c r="V2448" s="30"/>
      <c r="W2448"/>
      <c r="X2448"/>
      <c r="Z2448" s="28"/>
      <c r="AA2448" s="28"/>
      <c r="AC2448" s="32"/>
      <c r="AD2448" s="32"/>
      <c r="AE2448" s="31"/>
      <c r="AF2448" s="31"/>
      <c r="AG2448" s="28"/>
      <c r="AH2448" s="28"/>
    </row>
    <row r="2449" spans="13:34" x14ac:dyDescent="0.3">
      <c r="M2449" s="33"/>
      <c r="N2449" s="2"/>
      <c r="P2449" s="29"/>
      <c r="Q2449" s="29"/>
      <c r="T2449" s="32"/>
      <c r="U2449" s="32"/>
      <c r="V2449" s="30"/>
      <c r="W2449"/>
      <c r="X2449"/>
      <c r="Z2449" s="28"/>
      <c r="AA2449" s="28"/>
      <c r="AC2449" s="32"/>
      <c r="AD2449" s="32"/>
      <c r="AE2449" s="31"/>
      <c r="AF2449" s="31"/>
      <c r="AG2449" s="28"/>
      <c r="AH2449" s="28"/>
    </row>
    <row r="2450" spans="13:34" x14ac:dyDescent="0.3">
      <c r="M2450" s="33"/>
      <c r="N2450" s="2"/>
      <c r="P2450" s="29"/>
      <c r="Q2450" s="29"/>
      <c r="T2450" s="32"/>
      <c r="U2450" s="32"/>
      <c r="V2450" s="30"/>
      <c r="W2450"/>
      <c r="X2450"/>
      <c r="Z2450" s="28"/>
      <c r="AA2450" s="28"/>
      <c r="AC2450" s="32"/>
      <c r="AD2450" s="32"/>
      <c r="AE2450" s="31"/>
      <c r="AF2450" s="31"/>
      <c r="AG2450" s="28"/>
      <c r="AH2450" s="28"/>
    </row>
    <row r="2451" spans="13:34" x14ac:dyDescent="0.3">
      <c r="M2451" s="33"/>
      <c r="N2451" s="2"/>
      <c r="P2451" s="29"/>
      <c r="Q2451" s="29"/>
      <c r="T2451" s="32"/>
      <c r="U2451" s="32"/>
      <c r="V2451" s="30"/>
      <c r="W2451"/>
      <c r="X2451"/>
      <c r="Z2451" s="28"/>
      <c r="AA2451" s="28"/>
      <c r="AC2451" s="32"/>
      <c r="AD2451" s="32"/>
      <c r="AE2451" s="31"/>
      <c r="AF2451" s="31"/>
      <c r="AG2451" s="28"/>
      <c r="AH2451" s="28"/>
    </row>
    <row r="2452" spans="13:34" x14ac:dyDescent="0.3">
      <c r="M2452" s="33"/>
      <c r="N2452" s="2"/>
      <c r="P2452" s="29"/>
      <c r="Q2452" s="29"/>
      <c r="T2452" s="32"/>
      <c r="U2452" s="32"/>
      <c r="V2452" s="30"/>
      <c r="W2452"/>
      <c r="X2452"/>
      <c r="Z2452" s="28"/>
      <c r="AA2452" s="28"/>
      <c r="AC2452" s="32"/>
      <c r="AD2452" s="32"/>
      <c r="AE2452" s="31"/>
      <c r="AF2452" s="31"/>
      <c r="AG2452" s="28"/>
      <c r="AH2452" s="28"/>
    </row>
    <row r="2453" spans="13:34" x14ac:dyDescent="0.3">
      <c r="M2453" s="33"/>
      <c r="N2453" s="2"/>
      <c r="P2453" s="29"/>
      <c r="Q2453" s="29"/>
      <c r="T2453" s="32"/>
      <c r="U2453" s="32"/>
      <c r="V2453" s="30"/>
      <c r="W2453"/>
      <c r="X2453"/>
      <c r="Z2453" s="28"/>
      <c r="AA2453" s="28"/>
      <c r="AC2453" s="32"/>
      <c r="AD2453" s="32"/>
      <c r="AE2453" s="31"/>
      <c r="AF2453" s="31"/>
      <c r="AG2453" s="28"/>
      <c r="AH2453" s="28"/>
    </row>
    <row r="2454" spans="13:34" x14ac:dyDescent="0.3">
      <c r="M2454" s="33"/>
      <c r="N2454" s="2"/>
      <c r="P2454" s="29"/>
      <c r="Q2454" s="29"/>
      <c r="T2454" s="32"/>
      <c r="U2454" s="32"/>
      <c r="V2454" s="30"/>
      <c r="W2454"/>
      <c r="X2454"/>
      <c r="Z2454" s="28"/>
      <c r="AA2454" s="28"/>
      <c r="AC2454" s="32"/>
      <c r="AD2454" s="32"/>
      <c r="AE2454" s="31"/>
      <c r="AF2454" s="31"/>
      <c r="AG2454" s="28"/>
      <c r="AH2454" s="28"/>
    </row>
    <row r="2455" spans="13:34" x14ac:dyDescent="0.3">
      <c r="M2455" s="33"/>
      <c r="N2455" s="2"/>
      <c r="P2455" s="29"/>
      <c r="Q2455" s="29"/>
      <c r="T2455" s="32"/>
      <c r="U2455" s="32"/>
      <c r="V2455" s="30"/>
      <c r="W2455"/>
      <c r="X2455"/>
      <c r="Z2455" s="28"/>
      <c r="AA2455" s="28"/>
      <c r="AC2455" s="32"/>
      <c r="AD2455" s="32"/>
      <c r="AE2455" s="31"/>
      <c r="AF2455" s="31"/>
      <c r="AG2455" s="28"/>
      <c r="AH2455" s="28"/>
    </row>
    <row r="2456" spans="13:34" x14ac:dyDescent="0.3">
      <c r="M2456" s="33"/>
      <c r="N2456" s="2"/>
      <c r="P2456" s="29"/>
      <c r="Q2456" s="29"/>
      <c r="T2456" s="32"/>
      <c r="U2456" s="32"/>
      <c r="V2456" s="30"/>
      <c r="W2456"/>
      <c r="X2456"/>
      <c r="Z2456" s="28"/>
      <c r="AA2456" s="28"/>
      <c r="AC2456" s="32"/>
      <c r="AD2456" s="32"/>
      <c r="AE2456" s="31"/>
      <c r="AF2456" s="31"/>
      <c r="AG2456" s="28"/>
      <c r="AH2456" s="28"/>
    </row>
    <row r="2457" spans="13:34" x14ac:dyDescent="0.3">
      <c r="M2457" s="33"/>
      <c r="N2457" s="2"/>
      <c r="P2457" s="29"/>
      <c r="Q2457" s="29"/>
      <c r="T2457" s="32"/>
      <c r="U2457" s="32"/>
      <c r="V2457" s="30"/>
      <c r="W2457"/>
      <c r="X2457"/>
      <c r="Z2457" s="28"/>
      <c r="AA2457" s="28"/>
      <c r="AC2457" s="32"/>
      <c r="AD2457" s="32"/>
      <c r="AE2457" s="31"/>
      <c r="AF2457" s="31"/>
      <c r="AG2457" s="28"/>
      <c r="AH2457" s="28"/>
    </row>
    <row r="2458" spans="13:34" x14ac:dyDescent="0.3">
      <c r="M2458" s="33"/>
      <c r="N2458" s="2"/>
      <c r="P2458" s="29"/>
      <c r="Q2458" s="29"/>
      <c r="T2458" s="32"/>
      <c r="U2458" s="32"/>
      <c r="V2458" s="30"/>
      <c r="W2458"/>
      <c r="X2458"/>
      <c r="Z2458" s="28"/>
      <c r="AA2458" s="28"/>
      <c r="AC2458" s="32"/>
      <c r="AD2458" s="32"/>
      <c r="AE2458" s="31"/>
      <c r="AF2458" s="31"/>
      <c r="AG2458" s="28"/>
      <c r="AH2458" s="28"/>
    </row>
    <row r="2459" spans="13:34" x14ac:dyDescent="0.3">
      <c r="M2459" s="33"/>
      <c r="N2459" s="2"/>
      <c r="P2459" s="29"/>
      <c r="Q2459" s="29"/>
      <c r="T2459" s="32"/>
      <c r="U2459" s="32"/>
      <c r="V2459" s="30"/>
      <c r="W2459"/>
      <c r="X2459"/>
      <c r="Z2459" s="28"/>
      <c r="AA2459" s="28"/>
      <c r="AC2459" s="32"/>
      <c r="AD2459" s="32"/>
      <c r="AE2459" s="31"/>
      <c r="AF2459" s="31"/>
      <c r="AG2459" s="28"/>
      <c r="AH2459" s="28"/>
    </row>
    <row r="2460" spans="13:34" x14ac:dyDescent="0.3">
      <c r="M2460" s="33"/>
      <c r="N2460" s="2"/>
      <c r="P2460" s="29"/>
      <c r="Q2460" s="29"/>
      <c r="T2460" s="32"/>
      <c r="U2460" s="32"/>
      <c r="V2460" s="30"/>
      <c r="W2460"/>
      <c r="X2460"/>
      <c r="Z2460" s="28"/>
      <c r="AA2460" s="28"/>
      <c r="AC2460" s="32"/>
      <c r="AD2460" s="32"/>
      <c r="AE2460" s="31"/>
      <c r="AF2460" s="31"/>
      <c r="AG2460" s="28"/>
      <c r="AH2460" s="28"/>
    </row>
    <row r="2461" spans="13:34" x14ac:dyDescent="0.3">
      <c r="M2461" s="33"/>
      <c r="N2461" s="2"/>
      <c r="P2461" s="29"/>
      <c r="Q2461" s="29"/>
      <c r="T2461" s="32"/>
      <c r="U2461" s="32"/>
      <c r="V2461" s="30"/>
      <c r="W2461"/>
      <c r="X2461"/>
      <c r="Z2461" s="28"/>
      <c r="AA2461" s="28"/>
      <c r="AC2461" s="32"/>
      <c r="AD2461" s="32"/>
      <c r="AE2461" s="31"/>
      <c r="AF2461" s="31"/>
      <c r="AG2461" s="28"/>
      <c r="AH2461" s="28"/>
    </row>
    <row r="2462" spans="13:34" x14ac:dyDescent="0.3">
      <c r="M2462" s="33"/>
      <c r="N2462" s="2"/>
      <c r="P2462" s="29"/>
      <c r="Q2462" s="29"/>
      <c r="T2462" s="32"/>
      <c r="U2462" s="32"/>
      <c r="V2462" s="30"/>
      <c r="W2462"/>
      <c r="X2462"/>
      <c r="Z2462" s="28"/>
      <c r="AA2462" s="28"/>
      <c r="AC2462" s="32"/>
      <c r="AD2462" s="32"/>
      <c r="AE2462" s="31"/>
      <c r="AF2462" s="31"/>
      <c r="AG2462" s="28"/>
      <c r="AH2462" s="28"/>
    </row>
    <row r="2463" spans="13:34" x14ac:dyDescent="0.3">
      <c r="M2463" s="33"/>
      <c r="N2463" s="2"/>
      <c r="P2463" s="29"/>
      <c r="Q2463" s="29"/>
      <c r="T2463" s="32"/>
      <c r="U2463" s="32"/>
      <c r="V2463" s="30"/>
      <c r="W2463"/>
      <c r="X2463"/>
      <c r="Z2463" s="28"/>
      <c r="AA2463" s="28"/>
      <c r="AC2463" s="32"/>
      <c r="AD2463" s="32"/>
      <c r="AE2463" s="31"/>
      <c r="AF2463" s="31"/>
      <c r="AG2463" s="28"/>
      <c r="AH2463" s="28"/>
    </row>
    <row r="2464" spans="13:34" x14ac:dyDescent="0.3">
      <c r="M2464" s="33"/>
      <c r="N2464" s="2"/>
      <c r="P2464" s="29"/>
      <c r="Q2464" s="29"/>
      <c r="T2464" s="32"/>
      <c r="U2464" s="32"/>
      <c r="V2464" s="30"/>
      <c r="W2464"/>
      <c r="X2464"/>
      <c r="Z2464" s="28"/>
      <c r="AA2464" s="28"/>
      <c r="AC2464" s="32"/>
      <c r="AD2464" s="32"/>
      <c r="AE2464" s="31"/>
      <c r="AF2464" s="31"/>
      <c r="AG2464" s="28"/>
      <c r="AH2464" s="28"/>
    </row>
    <row r="2465" spans="13:34" x14ac:dyDescent="0.3">
      <c r="M2465" s="33"/>
      <c r="N2465" s="2"/>
      <c r="P2465" s="29"/>
      <c r="Q2465" s="29"/>
      <c r="T2465" s="32"/>
      <c r="U2465" s="32"/>
      <c r="V2465" s="30"/>
      <c r="W2465"/>
      <c r="X2465"/>
      <c r="Z2465" s="28"/>
      <c r="AA2465" s="28"/>
      <c r="AC2465" s="32"/>
      <c r="AD2465" s="32"/>
      <c r="AE2465" s="31"/>
      <c r="AF2465" s="31"/>
      <c r="AG2465" s="28"/>
      <c r="AH2465" s="28"/>
    </row>
    <row r="2466" spans="13:34" x14ac:dyDescent="0.3">
      <c r="M2466" s="33"/>
      <c r="N2466" s="2"/>
      <c r="P2466" s="29"/>
      <c r="Q2466" s="29"/>
      <c r="T2466" s="32"/>
      <c r="U2466" s="32"/>
      <c r="V2466" s="30"/>
      <c r="W2466"/>
      <c r="X2466"/>
      <c r="Z2466" s="28"/>
      <c r="AA2466" s="28"/>
      <c r="AC2466" s="32"/>
      <c r="AD2466" s="32"/>
      <c r="AE2466" s="31"/>
      <c r="AF2466" s="31"/>
      <c r="AG2466" s="28"/>
      <c r="AH2466" s="28"/>
    </row>
    <row r="2467" spans="13:34" x14ac:dyDescent="0.3">
      <c r="M2467" s="33"/>
      <c r="N2467" s="2"/>
      <c r="P2467" s="29"/>
      <c r="Q2467" s="29"/>
      <c r="T2467" s="32"/>
      <c r="U2467" s="32"/>
      <c r="V2467" s="30"/>
      <c r="W2467"/>
      <c r="X2467"/>
      <c r="Z2467" s="28"/>
      <c r="AA2467" s="28"/>
      <c r="AC2467" s="32"/>
      <c r="AD2467" s="32"/>
      <c r="AE2467" s="31"/>
      <c r="AF2467" s="31"/>
      <c r="AG2467" s="28"/>
      <c r="AH2467" s="28"/>
    </row>
    <row r="2468" spans="13:34" x14ac:dyDescent="0.3">
      <c r="M2468" s="33"/>
      <c r="N2468" s="2"/>
      <c r="P2468" s="29"/>
      <c r="Q2468" s="29"/>
      <c r="T2468" s="32"/>
      <c r="U2468" s="32"/>
      <c r="V2468" s="30"/>
      <c r="W2468"/>
      <c r="X2468"/>
      <c r="Z2468" s="28"/>
      <c r="AA2468" s="28"/>
      <c r="AC2468" s="32"/>
      <c r="AD2468" s="32"/>
      <c r="AE2468" s="31"/>
      <c r="AF2468" s="31"/>
      <c r="AG2468" s="28"/>
      <c r="AH2468" s="28"/>
    </row>
    <row r="2469" spans="13:34" x14ac:dyDescent="0.3">
      <c r="M2469" s="33"/>
      <c r="N2469" s="2"/>
      <c r="P2469" s="29"/>
      <c r="Q2469" s="29"/>
      <c r="T2469" s="32"/>
      <c r="U2469" s="32"/>
      <c r="V2469" s="30"/>
      <c r="W2469"/>
      <c r="X2469"/>
      <c r="Z2469" s="28"/>
      <c r="AA2469" s="28"/>
      <c r="AC2469" s="32"/>
      <c r="AD2469" s="32"/>
      <c r="AE2469" s="31"/>
      <c r="AF2469" s="31"/>
      <c r="AG2469" s="28"/>
      <c r="AH2469" s="28"/>
    </row>
    <row r="2470" spans="13:34" x14ac:dyDescent="0.3">
      <c r="M2470" s="33"/>
      <c r="N2470" s="2"/>
      <c r="P2470" s="29"/>
      <c r="Q2470" s="29"/>
      <c r="T2470" s="32"/>
      <c r="U2470" s="32"/>
      <c r="V2470" s="30"/>
      <c r="W2470"/>
      <c r="X2470"/>
      <c r="Z2470" s="28"/>
      <c r="AA2470" s="28"/>
      <c r="AC2470" s="32"/>
      <c r="AD2470" s="32"/>
      <c r="AE2470" s="31"/>
      <c r="AF2470" s="31"/>
      <c r="AG2470" s="28"/>
      <c r="AH2470" s="28"/>
    </row>
    <row r="2471" spans="13:34" x14ac:dyDescent="0.3">
      <c r="M2471" s="33"/>
      <c r="N2471" s="2"/>
      <c r="P2471" s="29"/>
      <c r="Q2471" s="29"/>
      <c r="T2471" s="32"/>
      <c r="U2471" s="32"/>
      <c r="V2471" s="30"/>
      <c r="W2471"/>
      <c r="X2471"/>
      <c r="Z2471" s="28"/>
      <c r="AA2471" s="28"/>
      <c r="AC2471" s="32"/>
      <c r="AD2471" s="32"/>
      <c r="AE2471" s="31"/>
      <c r="AF2471" s="31"/>
      <c r="AG2471" s="28"/>
      <c r="AH2471" s="28"/>
    </row>
    <row r="2472" spans="13:34" x14ac:dyDescent="0.3">
      <c r="M2472" s="33"/>
      <c r="N2472" s="2"/>
      <c r="P2472" s="29"/>
      <c r="Q2472" s="29"/>
      <c r="T2472" s="32"/>
      <c r="U2472" s="32"/>
      <c r="V2472" s="30"/>
      <c r="W2472"/>
      <c r="X2472"/>
      <c r="Z2472" s="28"/>
      <c r="AA2472" s="28"/>
      <c r="AC2472" s="32"/>
      <c r="AD2472" s="32"/>
      <c r="AE2472" s="31"/>
      <c r="AF2472" s="31"/>
      <c r="AG2472" s="28"/>
      <c r="AH2472" s="28"/>
    </row>
    <row r="2473" spans="13:34" x14ac:dyDescent="0.3">
      <c r="M2473" s="33"/>
      <c r="N2473" s="2"/>
      <c r="P2473" s="29"/>
      <c r="Q2473" s="29"/>
      <c r="T2473" s="32"/>
      <c r="U2473" s="32"/>
      <c r="V2473" s="30"/>
      <c r="W2473"/>
      <c r="X2473"/>
      <c r="Z2473" s="28"/>
      <c r="AA2473" s="28"/>
      <c r="AC2473" s="32"/>
      <c r="AD2473" s="32"/>
      <c r="AE2473" s="31"/>
      <c r="AF2473" s="31"/>
      <c r="AG2473" s="28"/>
      <c r="AH2473" s="28"/>
    </row>
    <row r="2474" spans="13:34" x14ac:dyDescent="0.3">
      <c r="M2474" s="33"/>
      <c r="N2474" s="2"/>
      <c r="P2474" s="29"/>
      <c r="Q2474" s="29"/>
      <c r="T2474" s="32"/>
      <c r="U2474" s="32"/>
      <c r="V2474" s="30"/>
      <c r="W2474"/>
      <c r="X2474"/>
      <c r="Z2474" s="28"/>
      <c r="AA2474" s="28"/>
      <c r="AC2474" s="32"/>
      <c r="AD2474" s="32"/>
      <c r="AE2474" s="31"/>
      <c r="AF2474" s="31"/>
      <c r="AG2474" s="28"/>
      <c r="AH2474" s="28"/>
    </row>
    <row r="2475" spans="13:34" x14ac:dyDescent="0.3">
      <c r="M2475" s="33"/>
      <c r="N2475" s="2"/>
      <c r="P2475" s="29"/>
      <c r="Q2475" s="29"/>
      <c r="T2475" s="32"/>
      <c r="U2475" s="32"/>
      <c r="V2475" s="30"/>
      <c r="W2475"/>
      <c r="X2475"/>
      <c r="Z2475" s="28"/>
      <c r="AA2475" s="28"/>
      <c r="AC2475" s="32"/>
      <c r="AD2475" s="32"/>
      <c r="AE2475" s="31"/>
      <c r="AF2475" s="31"/>
      <c r="AG2475" s="28"/>
      <c r="AH2475" s="28"/>
    </row>
    <row r="2476" spans="13:34" x14ac:dyDescent="0.3">
      <c r="M2476" s="33"/>
      <c r="N2476" s="2"/>
      <c r="P2476" s="29"/>
      <c r="Q2476" s="29"/>
      <c r="T2476" s="32"/>
      <c r="U2476" s="32"/>
      <c r="V2476" s="30"/>
      <c r="W2476"/>
      <c r="X2476"/>
      <c r="Z2476" s="28"/>
      <c r="AA2476" s="28"/>
      <c r="AC2476" s="32"/>
      <c r="AD2476" s="32"/>
      <c r="AE2476" s="31"/>
      <c r="AF2476" s="31"/>
      <c r="AG2476" s="28"/>
      <c r="AH2476" s="28"/>
    </row>
    <row r="2477" spans="13:34" x14ac:dyDescent="0.3">
      <c r="M2477" s="33"/>
      <c r="N2477" s="2"/>
      <c r="P2477" s="29"/>
      <c r="Q2477" s="29"/>
      <c r="T2477" s="32"/>
      <c r="U2477" s="32"/>
      <c r="V2477" s="30"/>
      <c r="W2477"/>
      <c r="X2477"/>
      <c r="Z2477" s="28"/>
      <c r="AA2477" s="28"/>
      <c r="AC2477" s="32"/>
      <c r="AD2477" s="32"/>
      <c r="AE2477" s="31"/>
      <c r="AF2477" s="31"/>
      <c r="AG2477" s="28"/>
      <c r="AH2477" s="28"/>
    </row>
    <row r="2478" spans="13:34" x14ac:dyDescent="0.3">
      <c r="M2478" s="33"/>
      <c r="N2478" s="2"/>
      <c r="P2478" s="29"/>
      <c r="Q2478" s="29"/>
      <c r="T2478" s="32"/>
      <c r="U2478" s="32"/>
      <c r="V2478" s="30"/>
      <c r="W2478"/>
      <c r="X2478"/>
      <c r="Z2478" s="28"/>
      <c r="AA2478" s="28"/>
      <c r="AC2478" s="32"/>
      <c r="AD2478" s="32"/>
      <c r="AE2478" s="31"/>
      <c r="AF2478" s="31"/>
      <c r="AG2478" s="28"/>
      <c r="AH2478" s="28"/>
    </row>
    <row r="2479" spans="13:34" x14ac:dyDescent="0.3">
      <c r="M2479" s="33"/>
      <c r="N2479" s="2"/>
      <c r="P2479" s="29"/>
      <c r="Q2479" s="29"/>
      <c r="T2479" s="32"/>
      <c r="U2479" s="32"/>
      <c r="V2479" s="30"/>
      <c r="W2479"/>
      <c r="X2479"/>
      <c r="Z2479" s="28"/>
      <c r="AA2479" s="28"/>
      <c r="AC2479" s="32"/>
      <c r="AD2479" s="32"/>
      <c r="AE2479" s="31"/>
      <c r="AF2479" s="31"/>
      <c r="AG2479" s="28"/>
      <c r="AH2479" s="28"/>
    </row>
    <row r="2480" spans="13:34" x14ac:dyDescent="0.3">
      <c r="M2480" s="33"/>
      <c r="N2480" s="2"/>
      <c r="P2480" s="29"/>
      <c r="Q2480" s="29"/>
      <c r="T2480" s="32"/>
      <c r="U2480" s="32"/>
      <c r="V2480" s="30"/>
      <c r="W2480"/>
      <c r="X2480"/>
      <c r="Z2480" s="28"/>
      <c r="AA2480" s="28"/>
      <c r="AC2480" s="32"/>
      <c r="AD2480" s="32"/>
      <c r="AE2480" s="31"/>
      <c r="AF2480" s="31"/>
      <c r="AG2480" s="28"/>
      <c r="AH2480" s="28"/>
    </row>
    <row r="2481" spans="13:34" x14ac:dyDescent="0.3">
      <c r="M2481" s="33"/>
      <c r="N2481" s="2"/>
      <c r="P2481" s="29"/>
      <c r="Q2481" s="29"/>
      <c r="T2481" s="32"/>
      <c r="U2481" s="32"/>
      <c r="V2481" s="30"/>
      <c r="W2481"/>
      <c r="X2481"/>
      <c r="Z2481" s="28"/>
      <c r="AA2481" s="28"/>
      <c r="AC2481" s="32"/>
      <c r="AD2481" s="32"/>
      <c r="AE2481" s="31"/>
      <c r="AF2481" s="31"/>
      <c r="AG2481" s="28"/>
      <c r="AH2481" s="28"/>
    </row>
    <row r="2482" spans="13:34" x14ac:dyDescent="0.3">
      <c r="M2482" s="33"/>
      <c r="N2482" s="2"/>
      <c r="P2482" s="29"/>
      <c r="Q2482" s="29"/>
      <c r="T2482" s="32"/>
      <c r="U2482" s="32"/>
      <c r="V2482" s="30"/>
      <c r="W2482"/>
      <c r="X2482"/>
      <c r="Z2482" s="28"/>
      <c r="AA2482" s="28"/>
      <c r="AC2482" s="32"/>
      <c r="AD2482" s="32"/>
      <c r="AE2482" s="31"/>
      <c r="AF2482" s="31"/>
      <c r="AG2482" s="28"/>
      <c r="AH2482" s="28"/>
    </row>
    <row r="2483" spans="13:34" x14ac:dyDescent="0.3">
      <c r="M2483" s="33"/>
      <c r="N2483" s="2"/>
      <c r="P2483" s="29"/>
      <c r="Q2483" s="29"/>
      <c r="T2483" s="32"/>
      <c r="U2483" s="32"/>
      <c r="V2483" s="30"/>
      <c r="W2483"/>
      <c r="X2483"/>
      <c r="Z2483" s="28"/>
      <c r="AA2483" s="28"/>
      <c r="AC2483" s="32"/>
      <c r="AD2483" s="32"/>
      <c r="AE2483" s="31"/>
      <c r="AF2483" s="31"/>
      <c r="AG2483" s="28"/>
      <c r="AH2483" s="28"/>
    </row>
    <row r="2484" spans="13:34" x14ac:dyDescent="0.3">
      <c r="M2484" s="33"/>
      <c r="N2484" s="2"/>
      <c r="P2484" s="29"/>
      <c r="Q2484" s="29"/>
      <c r="T2484" s="32"/>
      <c r="U2484" s="32"/>
      <c r="V2484" s="30"/>
      <c r="W2484"/>
      <c r="X2484"/>
      <c r="Z2484" s="28"/>
      <c r="AA2484" s="28"/>
      <c r="AC2484" s="32"/>
      <c r="AD2484" s="32"/>
      <c r="AE2484" s="31"/>
      <c r="AF2484" s="31"/>
      <c r="AG2484" s="28"/>
      <c r="AH2484" s="28"/>
    </row>
    <row r="2485" spans="13:34" x14ac:dyDescent="0.3">
      <c r="M2485" s="33"/>
      <c r="N2485" s="2"/>
      <c r="P2485" s="29"/>
      <c r="Q2485" s="29"/>
      <c r="T2485" s="32"/>
      <c r="U2485" s="32"/>
      <c r="V2485" s="30"/>
      <c r="W2485"/>
      <c r="X2485"/>
      <c r="Z2485" s="28"/>
      <c r="AA2485" s="28"/>
      <c r="AC2485" s="32"/>
      <c r="AD2485" s="32"/>
      <c r="AE2485" s="31"/>
      <c r="AF2485" s="31"/>
      <c r="AG2485" s="28"/>
      <c r="AH2485" s="28"/>
    </row>
    <row r="2486" spans="13:34" x14ac:dyDescent="0.3">
      <c r="M2486" s="33"/>
      <c r="N2486" s="2"/>
      <c r="P2486" s="29"/>
      <c r="Q2486" s="29"/>
      <c r="T2486" s="32"/>
      <c r="U2486" s="32"/>
      <c r="V2486" s="30"/>
      <c r="W2486"/>
      <c r="X2486"/>
      <c r="Z2486" s="28"/>
      <c r="AA2486" s="28"/>
      <c r="AC2486" s="32"/>
      <c r="AD2486" s="32"/>
      <c r="AE2486" s="31"/>
      <c r="AF2486" s="31"/>
      <c r="AG2486" s="28"/>
      <c r="AH2486" s="28"/>
    </row>
    <row r="2487" spans="13:34" x14ac:dyDescent="0.3">
      <c r="M2487" s="33"/>
      <c r="N2487" s="2"/>
      <c r="P2487" s="29"/>
      <c r="Q2487" s="29"/>
      <c r="T2487" s="32"/>
      <c r="U2487" s="32"/>
      <c r="V2487" s="30"/>
      <c r="W2487"/>
      <c r="X2487"/>
      <c r="Z2487" s="28"/>
      <c r="AA2487" s="28"/>
      <c r="AC2487" s="32"/>
      <c r="AD2487" s="32"/>
      <c r="AE2487" s="31"/>
      <c r="AF2487" s="31"/>
      <c r="AG2487" s="28"/>
      <c r="AH2487" s="28"/>
    </row>
    <row r="2488" spans="13:34" x14ac:dyDescent="0.3">
      <c r="M2488" s="33"/>
      <c r="N2488" s="2"/>
      <c r="P2488" s="29"/>
      <c r="Q2488" s="29"/>
      <c r="T2488" s="32"/>
      <c r="U2488" s="32"/>
      <c r="V2488" s="30"/>
      <c r="W2488"/>
      <c r="X2488"/>
      <c r="Z2488" s="28"/>
      <c r="AA2488" s="28"/>
      <c r="AC2488" s="32"/>
      <c r="AD2488" s="32"/>
      <c r="AE2488" s="31"/>
      <c r="AF2488" s="31"/>
      <c r="AG2488" s="28"/>
      <c r="AH2488" s="28"/>
    </row>
    <row r="2489" spans="13:34" x14ac:dyDescent="0.3">
      <c r="M2489" s="33"/>
      <c r="N2489" s="2"/>
      <c r="P2489" s="29"/>
      <c r="Q2489" s="29"/>
      <c r="T2489" s="32"/>
      <c r="U2489" s="32"/>
      <c r="V2489" s="30"/>
      <c r="W2489"/>
      <c r="X2489"/>
      <c r="Z2489" s="28"/>
      <c r="AA2489" s="28"/>
      <c r="AC2489" s="32"/>
      <c r="AD2489" s="32"/>
      <c r="AE2489" s="31"/>
      <c r="AF2489" s="31"/>
      <c r="AG2489" s="28"/>
      <c r="AH2489" s="28"/>
    </row>
    <row r="2490" spans="13:34" x14ac:dyDescent="0.3">
      <c r="M2490" s="33"/>
      <c r="N2490" s="2"/>
      <c r="P2490" s="29"/>
      <c r="Q2490" s="29"/>
      <c r="T2490" s="32"/>
      <c r="U2490" s="32"/>
      <c r="V2490" s="30"/>
      <c r="W2490"/>
      <c r="X2490"/>
      <c r="Z2490" s="28"/>
      <c r="AA2490" s="28"/>
      <c r="AC2490" s="32"/>
      <c r="AD2490" s="32"/>
      <c r="AE2490" s="31"/>
      <c r="AF2490" s="31"/>
      <c r="AG2490" s="28"/>
      <c r="AH2490" s="28"/>
    </row>
    <row r="2491" spans="13:34" x14ac:dyDescent="0.3">
      <c r="M2491" s="33"/>
      <c r="N2491" s="2"/>
      <c r="P2491" s="29"/>
      <c r="Q2491" s="29"/>
      <c r="T2491" s="32"/>
      <c r="U2491" s="32"/>
      <c r="V2491" s="30"/>
      <c r="W2491"/>
      <c r="X2491"/>
      <c r="Z2491" s="28"/>
      <c r="AA2491" s="28"/>
      <c r="AC2491" s="32"/>
      <c r="AD2491" s="32"/>
      <c r="AE2491" s="31"/>
      <c r="AF2491" s="31"/>
      <c r="AG2491" s="28"/>
      <c r="AH2491" s="28"/>
    </row>
    <row r="2492" spans="13:34" x14ac:dyDescent="0.3">
      <c r="M2492" s="33"/>
      <c r="N2492" s="2"/>
      <c r="P2492" s="29"/>
      <c r="Q2492" s="29"/>
      <c r="T2492" s="32"/>
      <c r="U2492" s="32"/>
      <c r="V2492" s="30"/>
      <c r="W2492"/>
      <c r="X2492"/>
      <c r="Z2492" s="28"/>
      <c r="AA2492" s="28"/>
      <c r="AC2492" s="32"/>
      <c r="AD2492" s="32"/>
      <c r="AE2492" s="31"/>
      <c r="AF2492" s="31"/>
      <c r="AG2492" s="28"/>
      <c r="AH2492" s="28"/>
    </row>
    <row r="2493" spans="13:34" x14ac:dyDescent="0.3">
      <c r="M2493" s="33"/>
      <c r="N2493" s="2"/>
      <c r="P2493" s="29"/>
      <c r="Q2493" s="29"/>
      <c r="T2493" s="32"/>
      <c r="U2493" s="32"/>
      <c r="V2493" s="30"/>
      <c r="W2493"/>
      <c r="X2493"/>
      <c r="Z2493" s="28"/>
      <c r="AA2493" s="28"/>
      <c r="AC2493" s="32"/>
      <c r="AD2493" s="32"/>
      <c r="AE2493" s="31"/>
      <c r="AF2493" s="31"/>
      <c r="AG2493" s="28"/>
      <c r="AH2493" s="28"/>
    </row>
    <row r="2494" spans="13:34" x14ac:dyDescent="0.3">
      <c r="M2494" s="33"/>
      <c r="N2494" s="2"/>
      <c r="P2494" s="29"/>
      <c r="Q2494" s="29"/>
      <c r="T2494" s="32"/>
      <c r="U2494" s="32"/>
      <c r="V2494" s="30"/>
      <c r="W2494"/>
      <c r="X2494"/>
      <c r="Z2494" s="28"/>
      <c r="AA2494" s="28"/>
      <c r="AC2494" s="32"/>
      <c r="AD2494" s="32"/>
      <c r="AE2494" s="31"/>
      <c r="AF2494" s="31"/>
      <c r="AG2494" s="28"/>
      <c r="AH2494" s="28"/>
    </row>
    <row r="2495" spans="13:34" x14ac:dyDescent="0.3">
      <c r="M2495" s="33"/>
      <c r="N2495" s="2"/>
      <c r="P2495" s="29"/>
      <c r="Q2495" s="29"/>
      <c r="T2495" s="32"/>
      <c r="U2495" s="32"/>
      <c r="V2495" s="30"/>
      <c r="W2495"/>
      <c r="X2495"/>
      <c r="Z2495" s="28"/>
      <c r="AA2495" s="28"/>
      <c r="AC2495" s="32"/>
      <c r="AD2495" s="32"/>
      <c r="AE2495" s="31"/>
      <c r="AF2495" s="31"/>
      <c r="AG2495" s="28"/>
      <c r="AH2495" s="28"/>
    </row>
    <row r="2496" spans="13:34" x14ac:dyDescent="0.3">
      <c r="M2496" s="33"/>
      <c r="N2496" s="2"/>
      <c r="P2496" s="29"/>
      <c r="Q2496" s="29"/>
      <c r="T2496" s="32"/>
      <c r="U2496" s="32"/>
      <c r="V2496" s="30"/>
      <c r="W2496"/>
      <c r="X2496"/>
      <c r="Z2496" s="28"/>
      <c r="AA2496" s="28"/>
      <c r="AC2496" s="32"/>
      <c r="AD2496" s="32"/>
      <c r="AE2496" s="31"/>
      <c r="AF2496" s="31"/>
      <c r="AG2496" s="28"/>
      <c r="AH2496" s="28"/>
    </row>
    <row r="2497" spans="13:34" x14ac:dyDescent="0.3">
      <c r="M2497" s="33"/>
      <c r="N2497" s="2"/>
      <c r="P2497" s="29"/>
      <c r="Q2497" s="29"/>
      <c r="T2497" s="32"/>
      <c r="U2497" s="32"/>
      <c r="V2497" s="30"/>
      <c r="W2497"/>
      <c r="X2497"/>
      <c r="Z2497" s="28"/>
      <c r="AA2497" s="28"/>
      <c r="AC2497" s="32"/>
      <c r="AD2497" s="32"/>
      <c r="AE2497" s="31"/>
      <c r="AF2497" s="31"/>
      <c r="AG2497" s="28"/>
      <c r="AH2497" s="28"/>
    </row>
    <row r="2498" spans="13:34" x14ac:dyDescent="0.3">
      <c r="M2498" s="33"/>
      <c r="N2498" s="2"/>
      <c r="P2498" s="29"/>
      <c r="Q2498" s="29"/>
      <c r="T2498" s="32"/>
      <c r="U2498" s="32"/>
      <c r="V2498" s="30"/>
      <c r="W2498"/>
      <c r="X2498"/>
      <c r="Z2498" s="28"/>
      <c r="AA2498" s="28"/>
      <c r="AC2498" s="32"/>
      <c r="AD2498" s="32"/>
      <c r="AE2498" s="31"/>
      <c r="AF2498" s="31"/>
      <c r="AG2498" s="28"/>
      <c r="AH2498" s="28"/>
    </row>
    <row r="2499" spans="13:34" x14ac:dyDescent="0.3">
      <c r="M2499" s="33"/>
      <c r="N2499" s="2"/>
      <c r="P2499" s="29"/>
      <c r="Q2499" s="29"/>
      <c r="T2499" s="32"/>
      <c r="U2499" s="32"/>
      <c r="V2499" s="30"/>
      <c r="W2499"/>
      <c r="X2499"/>
      <c r="Z2499" s="28"/>
      <c r="AA2499" s="28"/>
      <c r="AC2499" s="32"/>
      <c r="AD2499" s="32"/>
      <c r="AE2499" s="31"/>
      <c r="AF2499" s="31"/>
      <c r="AG2499" s="28"/>
      <c r="AH2499" s="28"/>
    </row>
    <row r="2500" spans="13:34" x14ac:dyDescent="0.3">
      <c r="M2500" s="33"/>
      <c r="N2500" s="2"/>
      <c r="P2500" s="29"/>
      <c r="Q2500" s="29"/>
      <c r="T2500" s="32"/>
      <c r="U2500" s="32"/>
      <c r="V2500" s="30"/>
      <c r="W2500"/>
      <c r="X2500"/>
      <c r="Z2500" s="28"/>
      <c r="AA2500" s="28"/>
      <c r="AC2500" s="32"/>
      <c r="AD2500" s="32"/>
      <c r="AE2500" s="31"/>
      <c r="AF2500" s="31"/>
      <c r="AG2500" s="28"/>
      <c r="AH2500" s="28"/>
    </row>
    <row r="2501" spans="13:34" x14ac:dyDescent="0.3">
      <c r="M2501" s="33"/>
      <c r="N2501" s="2"/>
      <c r="P2501" s="29"/>
      <c r="Q2501" s="29"/>
      <c r="T2501" s="32"/>
      <c r="U2501" s="32"/>
      <c r="V2501" s="30"/>
      <c r="W2501"/>
      <c r="X2501"/>
      <c r="Z2501" s="28"/>
      <c r="AA2501" s="28"/>
      <c r="AC2501" s="32"/>
      <c r="AD2501" s="32"/>
      <c r="AE2501" s="31"/>
      <c r="AF2501" s="31"/>
      <c r="AG2501" s="28"/>
      <c r="AH2501" s="28"/>
    </row>
    <row r="2502" spans="13:34" x14ac:dyDescent="0.3">
      <c r="M2502" s="33"/>
      <c r="N2502" s="2"/>
      <c r="P2502" s="29"/>
      <c r="Q2502" s="29"/>
      <c r="T2502" s="32"/>
      <c r="U2502" s="32"/>
      <c r="V2502" s="30"/>
      <c r="W2502"/>
      <c r="X2502"/>
      <c r="Z2502" s="28"/>
      <c r="AA2502" s="28"/>
      <c r="AC2502" s="32"/>
      <c r="AD2502" s="32"/>
      <c r="AE2502" s="31"/>
      <c r="AF2502" s="31"/>
      <c r="AG2502" s="28"/>
      <c r="AH2502" s="28"/>
    </row>
    <row r="2503" spans="13:34" x14ac:dyDescent="0.3">
      <c r="M2503" s="33"/>
      <c r="N2503" s="2"/>
      <c r="P2503" s="29"/>
      <c r="Q2503" s="29"/>
      <c r="T2503" s="32"/>
      <c r="U2503" s="32"/>
      <c r="V2503" s="30"/>
      <c r="W2503"/>
      <c r="X2503"/>
      <c r="Z2503" s="28"/>
      <c r="AA2503" s="28"/>
      <c r="AC2503" s="32"/>
      <c r="AD2503" s="32"/>
      <c r="AE2503" s="31"/>
      <c r="AF2503" s="31"/>
      <c r="AG2503" s="28"/>
      <c r="AH2503" s="28"/>
    </row>
    <row r="2504" spans="13:34" x14ac:dyDescent="0.3">
      <c r="M2504" s="33"/>
      <c r="N2504" s="2"/>
      <c r="P2504" s="29"/>
      <c r="Q2504" s="29"/>
      <c r="T2504" s="32"/>
      <c r="U2504" s="32"/>
      <c r="V2504" s="30"/>
      <c r="W2504"/>
      <c r="X2504"/>
      <c r="Z2504" s="28"/>
      <c r="AA2504" s="28"/>
      <c r="AC2504" s="32"/>
      <c r="AD2504" s="32"/>
      <c r="AE2504" s="31"/>
      <c r="AF2504" s="31"/>
      <c r="AG2504" s="28"/>
      <c r="AH2504" s="28"/>
    </row>
    <row r="2505" spans="13:34" x14ac:dyDescent="0.3">
      <c r="M2505" s="33"/>
      <c r="N2505" s="2"/>
      <c r="P2505" s="29"/>
      <c r="Q2505" s="29"/>
      <c r="T2505" s="32"/>
      <c r="U2505" s="32"/>
      <c r="V2505" s="30"/>
      <c r="W2505"/>
      <c r="X2505"/>
      <c r="Z2505" s="28"/>
      <c r="AA2505" s="28"/>
      <c r="AC2505" s="32"/>
      <c r="AD2505" s="32"/>
      <c r="AE2505" s="31"/>
      <c r="AF2505" s="31"/>
      <c r="AG2505" s="28"/>
      <c r="AH2505" s="28"/>
    </row>
    <row r="2506" spans="13:34" x14ac:dyDescent="0.3">
      <c r="M2506" s="33"/>
      <c r="N2506" s="2"/>
      <c r="P2506" s="29"/>
      <c r="Q2506" s="29"/>
      <c r="T2506" s="32"/>
      <c r="U2506" s="32"/>
      <c r="V2506" s="30"/>
      <c r="W2506"/>
      <c r="X2506"/>
      <c r="Z2506" s="28"/>
      <c r="AA2506" s="28"/>
      <c r="AC2506" s="32"/>
      <c r="AD2506" s="32"/>
      <c r="AE2506" s="31"/>
      <c r="AF2506" s="31"/>
      <c r="AG2506" s="28"/>
      <c r="AH2506" s="28"/>
    </row>
    <row r="2507" spans="13:34" x14ac:dyDescent="0.3">
      <c r="M2507" s="33"/>
      <c r="N2507" s="2"/>
      <c r="P2507" s="29"/>
      <c r="Q2507" s="29"/>
      <c r="T2507" s="32"/>
      <c r="U2507" s="32"/>
      <c r="V2507" s="30"/>
      <c r="W2507"/>
      <c r="X2507"/>
      <c r="Z2507" s="28"/>
      <c r="AA2507" s="28"/>
      <c r="AC2507" s="32"/>
      <c r="AD2507" s="32"/>
      <c r="AE2507" s="31"/>
      <c r="AF2507" s="31"/>
      <c r="AG2507" s="28"/>
      <c r="AH2507" s="28"/>
    </row>
    <row r="2508" spans="13:34" x14ac:dyDescent="0.3">
      <c r="M2508" s="33"/>
      <c r="N2508" s="2"/>
      <c r="P2508" s="29"/>
      <c r="Q2508" s="29"/>
      <c r="T2508" s="32"/>
      <c r="U2508" s="32"/>
      <c r="V2508" s="30"/>
      <c r="W2508"/>
      <c r="X2508"/>
      <c r="Z2508" s="28"/>
      <c r="AA2508" s="28"/>
      <c r="AC2508" s="32"/>
      <c r="AD2508" s="32"/>
      <c r="AE2508" s="31"/>
      <c r="AF2508" s="31"/>
      <c r="AG2508" s="28"/>
      <c r="AH2508" s="28"/>
    </row>
    <row r="2509" spans="13:34" x14ac:dyDescent="0.3">
      <c r="M2509" s="33"/>
      <c r="N2509" s="2"/>
      <c r="P2509" s="29"/>
      <c r="Q2509" s="29"/>
      <c r="T2509" s="32"/>
      <c r="U2509" s="32"/>
      <c r="V2509" s="30"/>
      <c r="W2509"/>
      <c r="X2509"/>
      <c r="Z2509" s="28"/>
      <c r="AA2509" s="28"/>
      <c r="AC2509" s="32"/>
      <c r="AD2509" s="32"/>
      <c r="AE2509" s="31"/>
      <c r="AF2509" s="31"/>
      <c r="AG2509" s="28"/>
      <c r="AH2509" s="28"/>
    </row>
    <row r="2510" spans="13:34" x14ac:dyDescent="0.3">
      <c r="M2510" s="33"/>
      <c r="N2510" s="2"/>
      <c r="P2510" s="29"/>
      <c r="Q2510" s="29"/>
      <c r="T2510" s="32"/>
      <c r="U2510" s="32"/>
      <c r="V2510" s="30"/>
      <c r="W2510"/>
      <c r="X2510"/>
      <c r="Z2510" s="28"/>
      <c r="AA2510" s="28"/>
      <c r="AC2510" s="32"/>
      <c r="AD2510" s="32"/>
      <c r="AE2510" s="31"/>
      <c r="AF2510" s="31"/>
      <c r="AG2510" s="28"/>
      <c r="AH2510" s="28"/>
    </row>
    <row r="2511" spans="13:34" x14ac:dyDescent="0.3">
      <c r="M2511" s="33"/>
      <c r="N2511" s="2"/>
      <c r="P2511" s="29"/>
      <c r="Q2511" s="29"/>
      <c r="T2511" s="32"/>
      <c r="U2511" s="32"/>
      <c r="V2511" s="30"/>
      <c r="W2511"/>
      <c r="X2511"/>
      <c r="Z2511" s="28"/>
      <c r="AA2511" s="28"/>
      <c r="AC2511" s="32"/>
      <c r="AD2511" s="32"/>
      <c r="AE2511" s="31"/>
      <c r="AF2511" s="31"/>
      <c r="AG2511" s="28"/>
      <c r="AH2511" s="28"/>
    </row>
    <row r="2512" spans="13:34" x14ac:dyDescent="0.3">
      <c r="M2512" s="33"/>
      <c r="N2512" s="2"/>
      <c r="P2512" s="29"/>
      <c r="Q2512" s="29"/>
      <c r="T2512" s="32"/>
      <c r="U2512" s="32"/>
      <c r="V2512" s="30"/>
      <c r="W2512"/>
      <c r="X2512"/>
      <c r="Z2512" s="28"/>
      <c r="AA2512" s="28"/>
      <c r="AC2512" s="32"/>
      <c r="AD2512" s="32"/>
      <c r="AE2512" s="31"/>
      <c r="AF2512" s="31"/>
      <c r="AG2512" s="28"/>
      <c r="AH2512" s="28"/>
    </row>
    <row r="2513" spans="13:34" x14ac:dyDescent="0.3">
      <c r="M2513" s="33"/>
      <c r="N2513" s="2"/>
      <c r="P2513" s="29"/>
      <c r="Q2513" s="29"/>
      <c r="T2513" s="32"/>
      <c r="U2513" s="32"/>
      <c r="V2513" s="30"/>
      <c r="W2513"/>
      <c r="X2513"/>
      <c r="Z2513" s="28"/>
      <c r="AA2513" s="28"/>
      <c r="AC2513" s="32"/>
      <c r="AD2513" s="32"/>
      <c r="AE2513" s="31"/>
      <c r="AF2513" s="31"/>
      <c r="AG2513" s="28"/>
      <c r="AH2513" s="28"/>
    </row>
    <row r="2514" spans="13:34" x14ac:dyDescent="0.3">
      <c r="M2514" s="33"/>
      <c r="N2514" s="2"/>
      <c r="P2514" s="29"/>
      <c r="Q2514" s="29"/>
      <c r="T2514" s="32"/>
      <c r="U2514" s="32"/>
      <c r="V2514" s="30"/>
      <c r="W2514"/>
      <c r="X2514"/>
      <c r="Z2514" s="28"/>
      <c r="AA2514" s="28"/>
      <c r="AC2514" s="32"/>
      <c r="AD2514" s="32"/>
      <c r="AE2514" s="31"/>
      <c r="AF2514" s="31"/>
      <c r="AG2514" s="28"/>
      <c r="AH2514" s="28"/>
    </row>
    <row r="2515" spans="13:34" x14ac:dyDescent="0.3">
      <c r="M2515" s="33"/>
      <c r="N2515" s="2"/>
      <c r="P2515" s="29"/>
      <c r="Q2515" s="29"/>
      <c r="T2515" s="32"/>
      <c r="U2515" s="32"/>
      <c r="V2515" s="30"/>
      <c r="W2515"/>
      <c r="X2515"/>
      <c r="Z2515" s="28"/>
      <c r="AA2515" s="28"/>
      <c r="AC2515" s="32"/>
      <c r="AD2515" s="32"/>
      <c r="AE2515" s="31"/>
      <c r="AF2515" s="31"/>
      <c r="AG2515" s="28"/>
      <c r="AH2515" s="28"/>
    </row>
    <row r="2516" spans="13:34" x14ac:dyDescent="0.3">
      <c r="M2516" s="33"/>
      <c r="N2516" s="2"/>
      <c r="P2516" s="29"/>
      <c r="Q2516" s="29"/>
      <c r="T2516" s="32"/>
      <c r="U2516" s="32"/>
      <c r="V2516" s="30"/>
      <c r="W2516"/>
      <c r="X2516"/>
      <c r="Z2516" s="28"/>
      <c r="AA2516" s="28"/>
      <c r="AC2516" s="32"/>
      <c r="AD2516" s="32"/>
      <c r="AE2516" s="31"/>
      <c r="AF2516" s="31"/>
      <c r="AG2516" s="28"/>
      <c r="AH2516" s="28"/>
    </row>
    <row r="2517" spans="13:34" x14ac:dyDescent="0.3">
      <c r="M2517" s="33"/>
      <c r="N2517" s="2"/>
      <c r="P2517" s="29"/>
      <c r="Q2517" s="29"/>
      <c r="T2517" s="32"/>
      <c r="U2517" s="32"/>
      <c r="V2517" s="30"/>
      <c r="W2517"/>
      <c r="X2517"/>
      <c r="Z2517" s="28"/>
      <c r="AA2517" s="28"/>
      <c r="AC2517" s="32"/>
      <c r="AD2517" s="32"/>
      <c r="AE2517" s="31"/>
      <c r="AF2517" s="31"/>
      <c r="AG2517" s="28"/>
      <c r="AH2517" s="28"/>
    </row>
    <row r="2518" spans="13:34" x14ac:dyDescent="0.3">
      <c r="M2518" s="33"/>
      <c r="N2518" s="2"/>
      <c r="P2518" s="29"/>
      <c r="Q2518" s="29"/>
      <c r="T2518" s="32"/>
      <c r="U2518" s="32"/>
      <c r="V2518" s="30"/>
      <c r="W2518"/>
      <c r="X2518"/>
      <c r="Z2518" s="28"/>
      <c r="AA2518" s="28"/>
      <c r="AC2518" s="32"/>
      <c r="AD2518" s="32"/>
      <c r="AE2518" s="31"/>
      <c r="AF2518" s="31"/>
      <c r="AG2518" s="28"/>
      <c r="AH2518" s="28"/>
    </row>
    <row r="2519" spans="13:34" x14ac:dyDescent="0.3">
      <c r="M2519" s="33"/>
      <c r="N2519" s="2"/>
      <c r="P2519" s="29"/>
      <c r="Q2519" s="29"/>
      <c r="T2519" s="32"/>
      <c r="U2519" s="32"/>
      <c r="V2519" s="30"/>
      <c r="W2519"/>
      <c r="X2519"/>
      <c r="Z2519" s="28"/>
      <c r="AA2519" s="28"/>
      <c r="AC2519" s="32"/>
      <c r="AD2519" s="32"/>
      <c r="AE2519" s="31"/>
      <c r="AF2519" s="31"/>
      <c r="AG2519" s="28"/>
      <c r="AH2519" s="28"/>
    </row>
    <row r="2520" spans="13:34" x14ac:dyDescent="0.3">
      <c r="M2520" s="33"/>
      <c r="N2520" s="2"/>
      <c r="P2520" s="29"/>
      <c r="Q2520" s="29"/>
      <c r="T2520" s="32"/>
      <c r="U2520" s="32"/>
      <c r="V2520" s="30"/>
      <c r="W2520"/>
      <c r="X2520"/>
      <c r="Z2520" s="28"/>
      <c r="AA2520" s="28"/>
      <c r="AC2520" s="32"/>
      <c r="AD2520" s="32"/>
      <c r="AE2520" s="31"/>
      <c r="AF2520" s="31"/>
      <c r="AG2520" s="28"/>
      <c r="AH2520" s="28"/>
    </row>
    <row r="2521" spans="13:34" x14ac:dyDescent="0.3">
      <c r="M2521" s="33"/>
      <c r="N2521" s="2"/>
      <c r="P2521" s="29"/>
      <c r="Q2521" s="29"/>
      <c r="T2521" s="32"/>
      <c r="U2521" s="32"/>
      <c r="V2521" s="30"/>
      <c r="W2521"/>
      <c r="X2521"/>
      <c r="Z2521" s="28"/>
      <c r="AA2521" s="28"/>
      <c r="AC2521" s="32"/>
      <c r="AD2521" s="32"/>
      <c r="AE2521" s="31"/>
      <c r="AF2521" s="31"/>
      <c r="AG2521" s="28"/>
      <c r="AH2521" s="28"/>
    </row>
    <row r="2522" spans="13:34" x14ac:dyDescent="0.3">
      <c r="M2522" s="33"/>
      <c r="N2522" s="2"/>
      <c r="P2522" s="29"/>
      <c r="Q2522" s="29"/>
      <c r="T2522" s="32"/>
      <c r="U2522" s="32"/>
      <c r="V2522" s="30"/>
      <c r="W2522"/>
      <c r="X2522"/>
      <c r="Z2522" s="28"/>
      <c r="AA2522" s="28"/>
      <c r="AC2522" s="32"/>
      <c r="AD2522" s="32"/>
      <c r="AE2522" s="31"/>
      <c r="AF2522" s="31"/>
      <c r="AG2522" s="28"/>
      <c r="AH2522" s="28"/>
    </row>
    <row r="2523" spans="13:34" x14ac:dyDescent="0.3">
      <c r="M2523" s="33"/>
      <c r="N2523" s="2"/>
      <c r="P2523" s="29"/>
      <c r="Q2523" s="29"/>
      <c r="T2523" s="32"/>
      <c r="U2523" s="32"/>
      <c r="V2523" s="30"/>
      <c r="W2523"/>
      <c r="X2523"/>
      <c r="Z2523" s="28"/>
      <c r="AA2523" s="28"/>
      <c r="AC2523" s="32"/>
      <c r="AD2523" s="32"/>
      <c r="AE2523" s="31"/>
      <c r="AF2523" s="31"/>
      <c r="AG2523" s="28"/>
      <c r="AH2523" s="28"/>
    </row>
    <row r="2524" spans="13:34" x14ac:dyDescent="0.3">
      <c r="M2524" s="33"/>
      <c r="N2524" s="2"/>
      <c r="P2524" s="29"/>
      <c r="Q2524" s="29"/>
      <c r="T2524" s="32"/>
      <c r="U2524" s="32"/>
      <c r="V2524" s="30"/>
      <c r="W2524"/>
      <c r="X2524"/>
      <c r="Z2524" s="28"/>
      <c r="AA2524" s="28"/>
      <c r="AC2524" s="32"/>
      <c r="AD2524" s="32"/>
      <c r="AE2524" s="31"/>
      <c r="AF2524" s="31"/>
      <c r="AG2524" s="28"/>
      <c r="AH2524" s="28"/>
    </row>
    <row r="2525" spans="13:34" x14ac:dyDescent="0.3">
      <c r="M2525" s="33"/>
      <c r="N2525" s="2"/>
      <c r="P2525" s="29"/>
      <c r="Q2525" s="29"/>
      <c r="T2525" s="32"/>
      <c r="U2525" s="32"/>
      <c r="V2525" s="30"/>
      <c r="W2525"/>
      <c r="X2525"/>
      <c r="Z2525" s="28"/>
      <c r="AA2525" s="28"/>
      <c r="AC2525" s="32"/>
      <c r="AD2525" s="32"/>
      <c r="AE2525" s="31"/>
      <c r="AF2525" s="31"/>
      <c r="AG2525" s="28"/>
      <c r="AH2525" s="28"/>
    </row>
    <row r="2526" spans="13:34" x14ac:dyDescent="0.3">
      <c r="M2526" s="33"/>
      <c r="N2526" s="2"/>
      <c r="P2526" s="29"/>
      <c r="Q2526" s="29"/>
      <c r="T2526" s="32"/>
      <c r="U2526" s="32"/>
      <c r="V2526" s="30"/>
      <c r="W2526"/>
      <c r="X2526"/>
      <c r="Z2526" s="28"/>
      <c r="AA2526" s="28"/>
      <c r="AC2526" s="32"/>
      <c r="AD2526" s="32"/>
      <c r="AE2526" s="31"/>
      <c r="AF2526" s="31"/>
      <c r="AG2526" s="28"/>
      <c r="AH2526" s="28"/>
    </row>
    <row r="2527" spans="13:34" x14ac:dyDescent="0.3">
      <c r="M2527" s="33"/>
      <c r="N2527" s="2"/>
      <c r="P2527" s="29"/>
      <c r="Q2527" s="29"/>
      <c r="T2527" s="32"/>
      <c r="U2527" s="32"/>
      <c r="V2527" s="30"/>
      <c r="W2527"/>
      <c r="X2527"/>
      <c r="Z2527" s="28"/>
      <c r="AA2527" s="28"/>
      <c r="AC2527" s="32"/>
      <c r="AD2527" s="32"/>
      <c r="AE2527" s="31"/>
      <c r="AF2527" s="31"/>
      <c r="AG2527" s="28"/>
      <c r="AH2527" s="28"/>
    </row>
    <row r="2528" spans="13:34" x14ac:dyDescent="0.3">
      <c r="M2528" s="33"/>
      <c r="N2528" s="2"/>
      <c r="P2528" s="29"/>
      <c r="Q2528" s="29"/>
      <c r="T2528" s="32"/>
      <c r="U2528" s="32"/>
      <c r="V2528" s="30"/>
      <c r="W2528"/>
      <c r="X2528"/>
      <c r="Z2528" s="28"/>
      <c r="AA2528" s="28"/>
      <c r="AC2528" s="32"/>
      <c r="AD2528" s="32"/>
      <c r="AE2528" s="31"/>
      <c r="AF2528" s="31"/>
      <c r="AG2528" s="28"/>
      <c r="AH2528" s="28"/>
    </row>
    <row r="2529" spans="13:34" x14ac:dyDescent="0.3">
      <c r="M2529" s="33"/>
      <c r="N2529" s="2"/>
      <c r="P2529" s="29"/>
      <c r="Q2529" s="29"/>
      <c r="T2529" s="32"/>
      <c r="U2529" s="32"/>
      <c r="V2529" s="30"/>
      <c r="W2529"/>
      <c r="X2529"/>
      <c r="Z2529" s="28"/>
      <c r="AA2529" s="28"/>
      <c r="AC2529" s="32"/>
      <c r="AD2529" s="32"/>
      <c r="AE2529" s="31"/>
      <c r="AF2529" s="31"/>
      <c r="AG2529" s="28"/>
      <c r="AH2529" s="28"/>
    </row>
    <row r="2530" spans="13:34" x14ac:dyDescent="0.3">
      <c r="M2530" s="33"/>
      <c r="N2530" s="2"/>
      <c r="P2530" s="29"/>
      <c r="Q2530" s="29"/>
      <c r="T2530" s="32"/>
      <c r="U2530" s="32"/>
      <c r="V2530" s="30"/>
      <c r="W2530"/>
      <c r="X2530"/>
      <c r="Z2530" s="28"/>
      <c r="AA2530" s="28"/>
      <c r="AC2530" s="32"/>
      <c r="AD2530" s="32"/>
      <c r="AE2530" s="31"/>
      <c r="AF2530" s="31"/>
      <c r="AG2530" s="28"/>
      <c r="AH2530" s="28"/>
    </row>
    <row r="2531" spans="13:34" x14ac:dyDescent="0.3">
      <c r="M2531" s="33"/>
      <c r="N2531" s="2"/>
      <c r="P2531" s="29"/>
      <c r="Q2531" s="29"/>
      <c r="T2531" s="32"/>
      <c r="U2531" s="32"/>
      <c r="V2531" s="30"/>
      <c r="W2531"/>
      <c r="X2531"/>
      <c r="Z2531" s="28"/>
      <c r="AA2531" s="28"/>
      <c r="AC2531" s="32"/>
      <c r="AD2531" s="32"/>
      <c r="AE2531" s="31"/>
      <c r="AF2531" s="31"/>
      <c r="AG2531" s="28"/>
      <c r="AH2531" s="28"/>
    </row>
    <row r="2532" spans="13:34" x14ac:dyDescent="0.3">
      <c r="M2532" s="33"/>
      <c r="N2532" s="2"/>
      <c r="P2532" s="29"/>
      <c r="Q2532" s="29"/>
      <c r="T2532" s="32"/>
      <c r="U2532" s="32"/>
      <c r="V2532" s="30"/>
      <c r="W2532"/>
      <c r="X2532"/>
      <c r="Z2532" s="28"/>
      <c r="AA2532" s="28"/>
      <c r="AC2532" s="32"/>
      <c r="AD2532" s="32"/>
      <c r="AE2532" s="31"/>
      <c r="AF2532" s="31"/>
      <c r="AG2532" s="28"/>
      <c r="AH2532" s="28"/>
    </row>
    <row r="2533" spans="13:34" x14ac:dyDescent="0.3">
      <c r="M2533" s="33"/>
      <c r="N2533" s="2"/>
      <c r="P2533" s="29"/>
      <c r="Q2533" s="29"/>
      <c r="T2533" s="32"/>
      <c r="U2533" s="32"/>
      <c r="V2533" s="30"/>
      <c r="W2533"/>
      <c r="X2533"/>
      <c r="Z2533" s="28"/>
      <c r="AA2533" s="28"/>
      <c r="AC2533" s="32"/>
      <c r="AD2533" s="32"/>
      <c r="AE2533" s="31"/>
      <c r="AF2533" s="31"/>
      <c r="AG2533" s="28"/>
      <c r="AH2533" s="28"/>
    </row>
    <row r="2534" spans="13:34" x14ac:dyDescent="0.3">
      <c r="M2534" s="33"/>
      <c r="N2534" s="2"/>
      <c r="P2534" s="29"/>
      <c r="Q2534" s="29"/>
      <c r="T2534" s="32"/>
      <c r="U2534" s="32"/>
      <c r="V2534" s="30"/>
      <c r="W2534"/>
      <c r="X2534"/>
      <c r="Z2534" s="28"/>
      <c r="AA2534" s="28"/>
      <c r="AC2534" s="32"/>
      <c r="AD2534" s="32"/>
      <c r="AE2534" s="31"/>
      <c r="AF2534" s="31"/>
      <c r="AG2534" s="28"/>
      <c r="AH2534" s="28"/>
    </row>
    <row r="2535" spans="13:34" x14ac:dyDescent="0.3">
      <c r="M2535" s="33"/>
      <c r="N2535" s="2"/>
      <c r="P2535" s="29"/>
      <c r="Q2535" s="29"/>
      <c r="T2535" s="32"/>
      <c r="U2535" s="32"/>
      <c r="V2535" s="30"/>
      <c r="W2535"/>
      <c r="X2535"/>
      <c r="Z2535" s="28"/>
      <c r="AA2535" s="28"/>
      <c r="AC2535" s="32"/>
      <c r="AD2535" s="32"/>
      <c r="AE2535" s="31"/>
      <c r="AF2535" s="31"/>
      <c r="AG2535" s="28"/>
      <c r="AH2535" s="28"/>
    </row>
    <row r="2536" spans="13:34" x14ac:dyDescent="0.3">
      <c r="M2536" s="33"/>
      <c r="N2536" s="2"/>
      <c r="P2536" s="29"/>
      <c r="Q2536" s="29"/>
      <c r="T2536" s="32"/>
      <c r="U2536" s="32"/>
      <c r="V2536" s="30"/>
      <c r="W2536"/>
      <c r="X2536"/>
      <c r="Z2536" s="28"/>
      <c r="AA2536" s="28"/>
      <c r="AC2536" s="32"/>
      <c r="AD2536" s="32"/>
      <c r="AE2536" s="31"/>
      <c r="AF2536" s="31"/>
      <c r="AG2536" s="28"/>
      <c r="AH2536" s="28"/>
    </row>
    <row r="2537" spans="13:34" x14ac:dyDescent="0.3">
      <c r="M2537" s="33"/>
      <c r="N2537" s="2"/>
      <c r="P2537" s="29"/>
      <c r="Q2537" s="29"/>
      <c r="T2537" s="32"/>
      <c r="U2537" s="32"/>
      <c r="V2537" s="30"/>
      <c r="W2537"/>
      <c r="X2537"/>
      <c r="Z2537" s="28"/>
      <c r="AA2537" s="28"/>
      <c r="AC2537" s="32"/>
      <c r="AD2537" s="32"/>
      <c r="AE2537" s="31"/>
      <c r="AF2537" s="31"/>
      <c r="AG2537" s="28"/>
      <c r="AH2537" s="28"/>
    </row>
    <row r="2538" spans="13:34" x14ac:dyDescent="0.3">
      <c r="M2538" s="33"/>
      <c r="N2538" s="2"/>
      <c r="P2538" s="29"/>
      <c r="Q2538" s="29"/>
      <c r="T2538" s="32"/>
      <c r="U2538" s="32"/>
      <c r="V2538" s="30"/>
      <c r="W2538"/>
      <c r="X2538"/>
      <c r="Z2538" s="28"/>
      <c r="AA2538" s="28"/>
      <c r="AC2538" s="32"/>
      <c r="AD2538" s="32"/>
      <c r="AE2538" s="31"/>
      <c r="AF2538" s="31"/>
      <c r="AG2538" s="28"/>
      <c r="AH2538" s="28"/>
    </row>
    <row r="2539" spans="13:34" x14ac:dyDescent="0.3">
      <c r="M2539" s="33"/>
      <c r="N2539" s="2"/>
      <c r="P2539" s="29"/>
      <c r="Q2539" s="29"/>
      <c r="T2539" s="32"/>
      <c r="U2539" s="32"/>
      <c r="V2539" s="30"/>
      <c r="W2539"/>
      <c r="X2539"/>
      <c r="Z2539" s="28"/>
      <c r="AA2539" s="28"/>
      <c r="AC2539" s="32"/>
      <c r="AD2539" s="32"/>
      <c r="AE2539" s="31"/>
      <c r="AF2539" s="31"/>
      <c r="AG2539" s="28"/>
      <c r="AH2539" s="28"/>
    </row>
    <row r="2540" spans="13:34" x14ac:dyDescent="0.3">
      <c r="M2540" s="33"/>
      <c r="N2540" s="2"/>
      <c r="P2540" s="29"/>
      <c r="Q2540" s="29"/>
      <c r="T2540" s="32"/>
      <c r="U2540" s="32"/>
      <c r="V2540" s="30"/>
      <c r="W2540"/>
      <c r="X2540"/>
      <c r="Z2540" s="28"/>
      <c r="AA2540" s="28"/>
      <c r="AC2540" s="32"/>
      <c r="AD2540" s="32"/>
      <c r="AE2540" s="31"/>
      <c r="AF2540" s="31"/>
      <c r="AG2540" s="28"/>
      <c r="AH2540" s="28"/>
    </row>
    <row r="2541" spans="13:34" x14ac:dyDescent="0.3">
      <c r="M2541" s="33"/>
      <c r="N2541" s="2"/>
      <c r="P2541" s="29"/>
      <c r="Q2541" s="29"/>
      <c r="T2541" s="32"/>
      <c r="U2541" s="32"/>
      <c r="V2541" s="30"/>
      <c r="W2541"/>
      <c r="X2541"/>
      <c r="Z2541" s="28"/>
      <c r="AA2541" s="28"/>
      <c r="AC2541" s="32"/>
      <c r="AD2541" s="32"/>
      <c r="AE2541" s="31"/>
      <c r="AF2541" s="31"/>
      <c r="AG2541" s="28"/>
      <c r="AH2541" s="28"/>
    </row>
    <row r="2542" spans="13:34" x14ac:dyDescent="0.3">
      <c r="M2542" s="33"/>
      <c r="N2542" s="2"/>
      <c r="P2542" s="29"/>
      <c r="Q2542" s="29"/>
      <c r="T2542" s="32"/>
      <c r="U2542" s="32"/>
      <c r="V2542" s="30"/>
      <c r="W2542"/>
      <c r="X2542"/>
      <c r="Z2542" s="28"/>
      <c r="AA2542" s="28"/>
      <c r="AC2542" s="32"/>
      <c r="AD2542" s="32"/>
      <c r="AE2542" s="31"/>
      <c r="AF2542" s="31"/>
      <c r="AG2542" s="28"/>
      <c r="AH2542" s="28"/>
    </row>
    <row r="2543" spans="13:34" x14ac:dyDescent="0.3">
      <c r="M2543" s="33"/>
      <c r="N2543" s="2"/>
      <c r="P2543" s="29"/>
      <c r="Q2543" s="29"/>
      <c r="T2543" s="32"/>
      <c r="U2543" s="32"/>
      <c r="V2543" s="30"/>
      <c r="W2543"/>
      <c r="X2543"/>
      <c r="Z2543" s="28"/>
      <c r="AA2543" s="28"/>
      <c r="AC2543" s="32"/>
      <c r="AD2543" s="32"/>
      <c r="AE2543" s="31"/>
      <c r="AF2543" s="31"/>
      <c r="AG2543" s="28"/>
      <c r="AH2543" s="28"/>
    </row>
    <row r="2544" spans="13:34" x14ac:dyDescent="0.3">
      <c r="M2544" s="33"/>
      <c r="N2544" s="2"/>
      <c r="P2544" s="29"/>
      <c r="Q2544" s="29"/>
      <c r="T2544" s="32"/>
      <c r="U2544" s="32"/>
      <c r="V2544" s="30"/>
      <c r="W2544"/>
      <c r="X2544"/>
      <c r="Z2544" s="28"/>
      <c r="AA2544" s="28"/>
      <c r="AC2544" s="32"/>
      <c r="AD2544" s="32"/>
      <c r="AE2544" s="31"/>
      <c r="AF2544" s="31"/>
      <c r="AG2544" s="28"/>
      <c r="AH2544" s="28"/>
    </row>
    <row r="2545" spans="13:34" x14ac:dyDescent="0.3">
      <c r="M2545" s="33"/>
      <c r="N2545" s="2"/>
      <c r="P2545" s="29"/>
      <c r="Q2545" s="29"/>
      <c r="T2545" s="32"/>
      <c r="U2545" s="32"/>
      <c r="V2545" s="30"/>
      <c r="W2545"/>
      <c r="X2545"/>
      <c r="Z2545" s="28"/>
      <c r="AA2545" s="28"/>
      <c r="AC2545" s="32"/>
      <c r="AD2545" s="32"/>
      <c r="AE2545" s="31"/>
      <c r="AF2545" s="31"/>
      <c r="AG2545" s="28"/>
      <c r="AH2545" s="28"/>
    </row>
    <row r="2546" spans="13:34" x14ac:dyDescent="0.3">
      <c r="M2546" s="33"/>
      <c r="N2546" s="2"/>
      <c r="P2546" s="29"/>
      <c r="Q2546" s="29"/>
      <c r="T2546" s="32"/>
      <c r="U2546" s="32"/>
      <c r="V2546" s="30"/>
      <c r="W2546"/>
      <c r="X2546"/>
      <c r="Z2546" s="28"/>
      <c r="AA2546" s="28"/>
      <c r="AC2546" s="32"/>
      <c r="AD2546" s="32"/>
      <c r="AE2546" s="31"/>
      <c r="AF2546" s="31"/>
      <c r="AG2546" s="28"/>
      <c r="AH2546" s="28"/>
    </row>
    <row r="2547" spans="13:34" x14ac:dyDescent="0.3">
      <c r="M2547" s="33"/>
      <c r="N2547" s="2"/>
      <c r="P2547" s="29"/>
      <c r="Q2547" s="29"/>
      <c r="T2547" s="32"/>
      <c r="U2547" s="32"/>
      <c r="V2547" s="30"/>
      <c r="W2547"/>
      <c r="X2547"/>
      <c r="Z2547" s="28"/>
      <c r="AA2547" s="28"/>
      <c r="AC2547" s="32"/>
      <c r="AD2547" s="32"/>
      <c r="AE2547" s="31"/>
      <c r="AF2547" s="31"/>
      <c r="AG2547" s="28"/>
      <c r="AH2547" s="28"/>
    </row>
    <row r="2548" spans="13:34" x14ac:dyDescent="0.3">
      <c r="M2548" s="33"/>
      <c r="N2548" s="2"/>
      <c r="P2548" s="29"/>
      <c r="Q2548" s="29"/>
      <c r="T2548" s="32"/>
      <c r="U2548" s="32"/>
      <c r="V2548" s="30"/>
      <c r="W2548"/>
      <c r="X2548"/>
      <c r="Z2548" s="28"/>
      <c r="AA2548" s="28"/>
      <c r="AC2548" s="32"/>
      <c r="AD2548" s="32"/>
      <c r="AE2548" s="31"/>
      <c r="AF2548" s="31"/>
      <c r="AG2548" s="28"/>
      <c r="AH2548" s="28"/>
    </row>
    <row r="2549" spans="13:34" x14ac:dyDescent="0.3">
      <c r="M2549" s="33"/>
      <c r="N2549" s="2"/>
      <c r="P2549" s="29"/>
      <c r="Q2549" s="29"/>
      <c r="T2549" s="32"/>
      <c r="U2549" s="32"/>
      <c r="V2549" s="30"/>
      <c r="W2549"/>
      <c r="X2549"/>
      <c r="Z2549" s="28"/>
      <c r="AA2549" s="28"/>
      <c r="AC2549" s="32"/>
      <c r="AD2549" s="32"/>
      <c r="AE2549" s="31"/>
      <c r="AF2549" s="31"/>
      <c r="AG2549" s="28"/>
      <c r="AH2549" s="28"/>
    </row>
    <row r="2550" spans="13:34" x14ac:dyDescent="0.3">
      <c r="M2550" s="33"/>
      <c r="N2550" s="2"/>
      <c r="P2550" s="29"/>
      <c r="Q2550" s="29"/>
      <c r="T2550" s="32"/>
      <c r="U2550" s="32"/>
      <c r="V2550" s="30"/>
      <c r="W2550"/>
      <c r="X2550"/>
      <c r="Z2550" s="28"/>
      <c r="AA2550" s="28"/>
      <c r="AC2550" s="32"/>
      <c r="AD2550" s="32"/>
      <c r="AE2550" s="31"/>
      <c r="AF2550" s="31"/>
      <c r="AG2550" s="28"/>
      <c r="AH2550" s="28"/>
    </row>
    <row r="2551" spans="13:34" x14ac:dyDescent="0.3">
      <c r="M2551" s="33"/>
      <c r="N2551" s="2"/>
      <c r="P2551" s="29"/>
      <c r="Q2551" s="29"/>
      <c r="T2551" s="32"/>
      <c r="U2551" s="32"/>
      <c r="V2551" s="30"/>
      <c r="W2551"/>
      <c r="X2551"/>
      <c r="Z2551" s="28"/>
      <c r="AA2551" s="28"/>
      <c r="AC2551" s="32"/>
      <c r="AD2551" s="32"/>
      <c r="AE2551" s="31"/>
      <c r="AF2551" s="31"/>
      <c r="AG2551" s="28"/>
      <c r="AH2551" s="28"/>
    </row>
    <row r="2552" spans="13:34" x14ac:dyDescent="0.3">
      <c r="M2552" s="33"/>
      <c r="N2552" s="2"/>
      <c r="P2552" s="29"/>
      <c r="Q2552" s="29"/>
      <c r="T2552" s="32"/>
      <c r="U2552" s="32"/>
      <c r="V2552" s="30"/>
      <c r="W2552"/>
      <c r="X2552"/>
      <c r="Z2552" s="28"/>
      <c r="AA2552" s="28"/>
      <c r="AC2552" s="32"/>
      <c r="AD2552" s="32"/>
      <c r="AE2552" s="31"/>
      <c r="AF2552" s="31"/>
      <c r="AG2552" s="28"/>
      <c r="AH2552" s="28"/>
    </row>
    <row r="2553" spans="13:34" x14ac:dyDescent="0.3">
      <c r="M2553" s="33"/>
      <c r="N2553" s="2"/>
      <c r="P2553" s="29"/>
      <c r="Q2553" s="29"/>
      <c r="T2553" s="32"/>
      <c r="U2553" s="32"/>
      <c r="V2553" s="30"/>
      <c r="W2553"/>
      <c r="X2553"/>
      <c r="Z2553" s="28"/>
      <c r="AA2553" s="28"/>
      <c r="AC2553" s="32"/>
      <c r="AD2553" s="32"/>
      <c r="AE2553" s="31"/>
      <c r="AF2553" s="31"/>
      <c r="AG2553" s="28"/>
      <c r="AH2553" s="28"/>
    </row>
    <row r="2554" spans="13:34" x14ac:dyDescent="0.3">
      <c r="M2554" s="33"/>
      <c r="N2554" s="2"/>
      <c r="P2554" s="29"/>
      <c r="Q2554" s="29"/>
      <c r="T2554" s="32"/>
      <c r="U2554" s="32"/>
      <c r="V2554" s="30"/>
      <c r="W2554"/>
      <c r="X2554"/>
      <c r="Z2554" s="28"/>
      <c r="AA2554" s="28"/>
      <c r="AC2554" s="32"/>
      <c r="AD2554" s="32"/>
      <c r="AE2554" s="31"/>
      <c r="AF2554" s="31"/>
      <c r="AG2554" s="28"/>
      <c r="AH2554" s="28"/>
    </row>
    <row r="2555" spans="13:34" x14ac:dyDescent="0.3">
      <c r="M2555" s="33"/>
      <c r="N2555" s="2"/>
      <c r="P2555" s="29"/>
      <c r="Q2555" s="29"/>
      <c r="T2555" s="32"/>
      <c r="U2555" s="32"/>
      <c r="V2555" s="30"/>
      <c r="W2555"/>
      <c r="X2555"/>
      <c r="Z2555" s="28"/>
      <c r="AA2555" s="28"/>
      <c r="AC2555" s="32"/>
      <c r="AD2555" s="32"/>
      <c r="AE2555" s="31"/>
      <c r="AF2555" s="31"/>
      <c r="AG2555" s="28"/>
      <c r="AH2555" s="28"/>
    </row>
    <row r="2556" spans="13:34" x14ac:dyDescent="0.3">
      <c r="M2556" s="33"/>
      <c r="N2556" s="2"/>
      <c r="P2556" s="29"/>
      <c r="Q2556" s="29"/>
      <c r="T2556" s="32"/>
      <c r="U2556" s="32"/>
      <c r="V2556" s="30"/>
      <c r="W2556"/>
      <c r="X2556"/>
      <c r="Z2556" s="28"/>
      <c r="AA2556" s="28"/>
      <c r="AC2556" s="32"/>
      <c r="AD2556" s="32"/>
      <c r="AE2556" s="31"/>
      <c r="AF2556" s="31"/>
      <c r="AG2556" s="28"/>
      <c r="AH2556" s="28"/>
    </row>
    <row r="2557" spans="13:34" x14ac:dyDescent="0.3">
      <c r="M2557" s="33"/>
      <c r="N2557" s="2"/>
      <c r="P2557" s="29"/>
      <c r="Q2557" s="29"/>
      <c r="T2557" s="32"/>
      <c r="U2557" s="32"/>
      <c r="V2557" s="30"/>
      <c r="W2557"/>
      <c r="X2557"/>
      <c r="Z2557" s="28"/>
      <c r="AA2557" s="28"/>
      <c r="AC2557" s="32"/>
      <c r="AD2557" s="32"/>
      <c r="AE2557" s="31"/>
      <c r="AF2557" s="31"/>
      <c r="AG2557" s="28"/>
      <c r="AH2557" s="28"/>
    </row>
    <row r="2558" spans="13:34" x14ac:dyDescent="0.3">
      <c r="M2558" s="33"/>
      <c r="N2558" s="2"/>
      <c r="P2558" s="29"/>
      <c r="Q2558" s="29"/>
      <c r="T2558" s="32"/>
      <c r="U2558" s="32"/>
      <c r="V2558" s="30"/>
      <c r="W2558"/>
      <c r="X2558"/>
      <c r="Z2558" s="28"/>
      <c r="AA2558" s="28"/>
      <c r="AC2558" s="32"/>
      <c r="AD2558" s="32"/>
      <c r="AE2558" s="31"/>
      <c r="AF2558" s="31"/>
      <c r="AG2558" s="28"/>
      <c r="AH2558" s="28"/>
    </row>
    <row r="2559" spans="13:34" x14ac:dyDescent="0.3">
      <c r="M2559" s="33"/>
      <c r="N2559" s="2"/>
      <c r="P2559" s="29"/>
      <c r="Q2559" s="29"/>
      <c r="T2559" s="32"/>
      <c r="U2559" s="32"/>
      <c r="V2559" s="30"/>
      <c r="W2559"/>
      <c r="X2559"/>
      <c r="Z2559" s="28"/>
      <c r="AA2559" s="28"/>
      <c r="AC2559" s="32"/>
      <c r="AD2559" s="32"/>
      <c r="AE2559" s="31"/>
      <c r="AF2559" s="31"/>
      <c r="AG2559" s="28"/>
      <c r="AH2559" s="28"/>
    </row>
    <row r="2560" spans="13:34" x14ac:dyDescent="0.3">
      <c r="M2560" s="33"/>
      <c r="N2560" s="2"/>
      <c r="P2560" s="29"/>
      <c r="Q2560" s="29"/>
      <c r="T2560" s="32"/>
      <c r="U2560" s="32"/>
      <c r="V2560" s="30"/>
      <c r="W2560"/>
      <c r="X2560"/>
      <c r="Z2560" s="28"/>
      <c r="AA2560" s="28"/>
      <c r="AC2560" s="32"/>
      <c r="AD2560" s="32"/>
      <c r="AE2560" s="31"/>
      <c r="AF2560" s="31"/>
      <c r="AG2560" s="28"/>
      <c r="AH2560" s="28"/>
    </row>
    <row r="2561" spans="13:34" x14ac:dyDescent="0.3">
      <c r="M2561" s="33"/>
      <c r="N2561" s="2"/>
      <c r="P2561" s="29"/>
      <c r="Q2561" s="29"/>
      <c r="T2561" s="32"/>
      <c r="U2561" s="32"/>
      <c r="V2561" s="30"/>
      <c r="W2561"/>
      <c r="X2561"/>
      <c r="Z2561" s="28"/>
      <c r="AA2561" s="28"/>
      <c r="AC2561" s="32"/>
      <c r="AD2561" s="32"/>
      <c r="AE2561" s="31"/>
      <c r="AF2561" s="31"/>
      <c r="AG2561" s="28"/>
      <c r="AH2561" s="28"/>
    </row>
    <row r="2562" spans="13:34" x14ac:dyDescent="0.3">
      <c r="M2562" s="33"/>
      <c r="N2562" s="2"/>
      <c r="P2562" s="29"/>
      <c r="Q2562" s="29"/>
      <c r="T2562" s="32"/>
      <c r="U2562" s="32"/>
      <c r="V2562" s="30"/>
      <c r="W2562"/>
      <c r="X2562"/>
      <c r="Z2562" s="28"/>
      <c r="AA2562" s="28"/>
      <c r="AC2562" s="32"/>
      <c r="AD2562" s="32"/>
      <c r="AE2562" s="31"/>
      <c r="AF2562" s="31"/>
      <c r="AG2562" s="28"/>
      <c r="AH2562" s="28"/>
    </row>
    <row r="2563" spans="13:34" x14ac:dyDescent="0.3">
      <c r="M2563" s="33"/>
      <c r="N2563" s="2"/>
      <c r="P2563" s="29"/>
      <c r="Q2563" s="29"/>
      <c r="T2563" s="32"/>
      <c r="U2563" s="32"/>
      <c r="V2563" s="30"/>
      <c r="W2563"/>
      <c r="X2563"/>
      <c r="Z2563" s="28"/>
      <c r="AA2563" s="28"/>
      <c r="AC2563" s="32"/>
      <c r="AD2563" s="32"/>
      <c r="AE2563" s="31"/>
      <c r="AF2563" s="31"/>
      <c r="AG2563" s="28"/>
      <c r="AH2563" s="28"/>
    </row>
    <row r="2564" spans="13:34" x14ac:dyDescent="0.3">
      <c r="M2564" s="33"/>
      <c r="N2564" s="2"/>
      <c r="P2564" s="29"/>
      <c r="Q2564" s="29"/>
      <c r="T2564" s="32"/>
      <c r="U2564" s="32"/>
      <c r="V2564" s="30"/>
      <c r="W2564"/>
      <c r="X2564"/>
      <c r="Z2564" s="28"/>
      <c r="AA2564" s="28"/>
      <c r="AC2564" s="32"/>
      <c r="AD2564" s="32"/>
      <c r="AE2564" s="31"/>
      <c r="AF2564" s="31"/>
      <c r="AG2564" s="28"/>
      <c r="AH2564" s="28"/>
    </row>
    <row r="2565" spans="13:34" x14ac:dyDescent="0.3">
      <c r="M2565" s="33"/>
      <c r="N2565" s="2"/>
      <c r="P2565" s="29"/>
      <c r="Q2565" s="29"/>
      <c r="T2565" s="32"/>
      <c r="U2565" s="32"/>
      <c r="V2565" s="30"/>
      <c r="W2565"/>
      <c r="X2565"/>
      <c r="Z2565" s="28"/>
      <c r="AA2565" s="28"/>
      <c r="AC2565" s="32"/>
      <c r="AD2565" s="32"/>
      <c r="AE2565" s="31"/>
      <c r="AF2565" s="31"/>
      <c r="AG2565" s="28"/>
      <c r="AH2565" s="28"/>
    </row>
    <row r="2566" spans="13:34" x14ac:dyDescent="0.3">
      <c r="M2566" s="33"/>
      <c r="N2566" s="2"/>
      <c r="P2566" s="29"/>
      <c r="Q2566" s="29"/>
      <c r="T2566" s="32"/>
      <c r="U2566" s="32"/>
      <c r="V2566" s="30"/>
      <c r="W2566"/>
      <c r="X2566"/>
      <c r="Z2566" s="28"/>
      <c r="AA2566" s="28"/>
      <c r="AC2566" s="32"/>
      <c r="AD2566" s="32"/>
      <c r="AE2566" s="31"/>
      <c r="AF2566" s="31"/>
      <c r="AG2566" s="28"/>
      <c r="AH2566" s="28"/>
    </row>
    <row r="2567" spans="13:34" x14ac:dyDescent="0.3">
      <c r="M2567" s="33"/>
      <c r="N2567" s="2"/>
      <c r="P2567" s="29"/>
      <c r="Q2567" s="29"/>
      <c r="T2567" s="32"/>
      <c r="U2567" s="32"/>
      <c r="V2567" s="30"/>
      <c r="W2567"/>
      <c r="X2567"/>
      <c r="Z2567" s="28"/>
      <c r="AA2567" s="28"/>
      <c r="AC2567" s="32"/>
      <c r="AD2567" s="32"/>
      <c r="AE2567" s="31"/>
      <c r="AF2567" s="31"/>
      <c r="AG2567" s="28"/>
      <c r="AH2567" s="28"/>
    </row>
    <row r="2568" spans="13:34" x14ac:dyDescent="0.3">
      <c r="M2568" s="33"/>
      <c r="N2568" s="2"/>
      <c r="P2568" s="29"/>
      <c r="Q2568" s="29"/>
      <c r="T2568" s="32"/>
      <c r="U2568" s="32"/>
      <c r="V2568" s="30"/>
      <c r="W2568"/>
      <c r="X2568"/>
      <c r="Z2568" s="28"/>
      <c r="AA2568" s="28"/>
      <c r="AC2568" s="32"/>
      <c r="AD2568" s="32"/>
      <c r="AE2568" s="31"/>
      <c r="AF2568" s="31"/>
      <c r="AG2568" s="28"/>
      <c r="AH2568" s="28"/>
    </row>
    <row r="2569" spans="13:34" x14ac:dyDescent="0.3">
      <c r="M2569" s="33"/>
      <c r="N2569" s="2"/>
      <c r="P2569" s="29"/>
      <c r="Q2569" s="29"/>
      <c r="T2569" s="32"/>
      <c r="U2569" s="32"/>
      <c r="V2569" s="30"/>
      <c r="W2569"/>
      <c r="X2569"/>
      <c r="Z2569" s="28"/>
      <c r="AA2569" s="28"/>
      <c r="AC2569" s="32"/>
      <c r="AD2569" s="32"/>
      <c r="AE2569" s="31"/>
      <c r="AF2569" s="31"/>
      <c r="AG2569" s="28"/>
      <c r="AH2569" s="28"/>
    </row>
    <row r="2570" spans="13:34" x14ac:dyDescent="0.3">
      <c r="M2570" s="33"/>
      <c r="N2570" s="2"/>
      <c r="P2570" s="29"/>
      <c r="Q2570" s="29"/>
      <c r="T2570" s="32"/>
      <c r="U2570" s="32"/>
      <c r="V2570" s="30"/>
      <c r="W2570"/>
      <c r="X2570"/>
      <c r="Z2570" s="28"/>
      <c r="AA2570" s="28"/>
      <c r="AC2570" s="32"/>
      <c r="AD2570" s="32"/>
      <c r="AE2570" s="31"/>
      <c r="AF2570" s="31"/>
      <c r="AG2570" s="28"/>
      <c r="AH2570" s="28"/>
    </row>
    <row r="2571" spans="13:34" x14ac:dyDescent="0.3">
      <c r="M2571" s="33"/>
      <c r="N2571" s="2"/>
      <c r="P2571" s="29"/>
      <c r="Q2571" s="29"/>
      <c r="T2571" s="32"/>
      <c r="U2571" s="32"/>
      <c r="V2571" s="30"/>
      <c r="W2571"/>
      <c r="X2571"/>
      <c r="Z2571" s="28"/>
      <c r="AA2571" s="28"/>
      <c r="AC2571" s="32"/>
      <c r="AD2571" s="32"/>
      <c r="AE2571" s="31"/>
      <c r="AF2571" s="31"/>
      <c r="AG2571" s="28"/>
      <c r="AH2571" s="28"/>
    </row>
    <row r="2572" spans="13:34" x14ac:dyDescent="0.3">
      <c r="M2572" s="33"/>
      <c r="N2572" s="2"/>
      <c r="P2572" s="29"/>
      <c r="Q2572" s="29"/>
      <c r="T2572" s="32"/>
      <c r="U2572" s="32"/>
      <c r="V2572" s="30"/>
      <c r="W2572"/>
      <c r="X2572"/>
      <c r="Z2572" s="28"/>
      <c r="AA2572" s="28"/>
      <c r="AC2572" s="32"/>
      <c r="AD2572" s="32"/>
      <c r="AE2572" s="31"/>
      <c r="AF2572" s="31"/>
      <c r="AG2572" s="28"/>
      <c r="AH2572" s="28"/>
    </row>
    <row r="2573" spans="13:34" x14ac:dyDescent="0.3">
      <c r="M2573" s="33"/>
      <c r="N2573" s="2"/>
      <c r="P2573" s="29"/>
      <c r="Q2573" s="29"/>
      <c r="T2573" s="32"/>
      <c r="U2573" s="32"/>
      <c r="V2573" s="30"/>
      <c r="W2573"/>
      <c r="X2573"/>
      <c r="Z2573" s="28"/>
      <c r="AA2573" s="28"/>
      <c r="AC2573" s="32"/>
      <c r="AD2573" s="32"/>
      <c r="AE2573" s="31"/>
      <c r="AF2573" s="31"/>
      <c r="AG2573" s="28"/>
      <c r="AH2573" s="28"/>
    </row>
    <row r="2574" spans="13:34" x14ac:dyDescent="0.3">
      <c r="M2574" s="33"/>
      <c r="N2574" s="2"/>
      <c r="P2574" s="29"/>
      <c r="Q2574" s="29"/>
      <c r="T2574" s="32"/>
      <c r="U2574" s="32"/>
      <c r="V2574" s="30"/>
      <c r="W2574"/>
      <c r="X2574"/>
      <c r="Z2574" s="28"/>
      <c r="AA2574" s="28"/>
      <c r="AC2574" s="32"/>
      <c r="AD2574" s="32"/>
      <c r="AE2574" s="31"/>
      <c r="AF2574" s="31"/>
      <c r="AG2574" s="28"/>
      <c r="AH2574" s="28"/>
    </row>
    <row r="2575" spans="13:34" x14ac:dyDescent="0.3">
      <c r="M2575" s="33"/>
      <c r="N2575" s="2"/>
      <c r="P2575" s="29"/>
      <c r="Q2575" s="29"/>
      <c r="T2575" s="32"/>
      <c r="U2575" s="32"/>
      <c r="V2575" s="30"/>
      <c r="W2575"/>
      <c r="X2575"/>
      <c r="Z2575" s="28"/>
      <c r="AA2575" s="28"/>
      <c r="AC2575" s="32"/>
      <c r="AD2575" s="32"/>
      <c r="AE2575" s="31"/>
      <c r="AF2575" s="31"/>
      <c r="AG2575" s="28"/>
      <c r="AH2575" s="28"/>
    </row>
    <row r="2576" spans="13:34" x14ac:dyDescent="0.3">
      <c r="M2576" s="33"/>
      <c r="N2576" s="2"/>
      <c r="P2576" s="29"/>
      <c r="Q2576" s="29"/>
      <c r="T2576" s="32"/>
      <c r="U2576" s="32"/>
      <c r="V2576" s="30"/>
      <c r="W2576"/>
      <c r="X2576"/>
      <c r="Z2576" s="28"/>
      <c r="AA2576" s="28"/>
      <c r="AC2576" s="32"/>
      <c r="AD2576" s="32"/>
      <c r="AE2576" s="31"/>
      <c r="AF2576" s="31"/>
      <c r="AG2576" s="28"/>
      <c r="AH2576" s="28"/>
    </row>
    <row r="2577" spans="13:34" x14ac:dyDescent="0.3">
      <c r="M2577" s="33"/>
      <c r="N2577" s="2"/>
      <c r="P2577" s="29"/>
      <c r="Q2577" s="29"/>
      <c r="T2577" s="32"/>
      <c r="U2577" s="32"/>
      <c r="V2577" s="30"/>
      <c r="W2577"/>
      <c r="X2577"/>
      <c r="Z2577" s="28"/>
      <c r="AA2577" s="28"/>
      <c r="AC2577" s="32"/>
      <c r="AD2577" s="32"/>
      <c r="AE2577" s="31"/>
      <c r="AF2577" s="31"/>
      <c r="AG2577" s="28"/>
      <c r="AH2577" s="28"/>
    </row>
    <row r="2578" spans="13:34" x14ac:dyDescent="0.3">
      <c r="M2578" s="33"/>
      <c r="N2578" s="2"/>
      <c r="P2578" s="29"/>
      <c r="Q2578" s="29"/>
      <c r="T2578" s="32"/>
      <c r="U2578" s="32"/>
      <c r="V2578" s="30"/>
      <c r="W2578"/>
      <c r="X2578"/>
      <c r="Z2578" s="28"/>
      <c r="AA2578" s="28"/>
      <c r="AC2578" s="32"/>
      <c r="AD2578" s="32"/>
      <c r="AE2578" s="31"/>
      <c r="AF2578" s="31"/>
      <c r="AG2578" s="28"/>
      <c r="AH2578" s="28"/>
    </row>
    <row r="2579" spans="13:34" x14ac:dyDescent="0.3">
      <c r="M2579" s="33"/>
      <c r="N2579" s="2"/>
      <c r="P2579" s="29"/>
      <c r="Q2579" s="29"/>
      <c r="T2579" s="32"/>
      <c r="U2579" s="32"/>
      <c r="V2579" s="30"/>
      <c r="W2579"/>
      <c r="X2579"/>
      <c r="Z2579" s="28"/>
      <c r="AA2579" s="28"/>
      <c r="AC2579" s="32"/>
      <c r="AD2579" s="32"/>
      <c r="AE2579" s="31"/>
      <c r="AF2579" s="31"/>
      <c r="AG2579" s="28"/>
      <c r="AH2579" s="28"/>
    </row>
    <row r="2580" spans="13:34" x14ac:dyDescent="0.3">
      <c r="M2580" s="33"/>
      <c r="N2580" s="2"/>
      <c r="P2580" s="29"/>
      <c r="Q2580" s="29"/>
      <c r="T2580" s="32"/>
      <c r="U2580" s="32"/>
      <c r="V2580" s="30"/>
      <c r="W2580"/>
      <c r="X2580"/>
      <c r="Z2580" s="28"/>
      <c r="AA2580" s="28"/>
      <c r="AC2580" s="32"/>
      <c r="AD2580" s="32"/>
      <c r="AE2580" s="31"/>
      <c r="AF2580" s="31"/>
      <c r="AG2580" s="28"/>
      <c r="AH2580" s="28"/>
    </row>
    <row r="2581" spans="13:34" x14ac:dyDescent="0.3">
      <c r="M2581" s="33"/>
      <c r="N2581" s="2"/>
      <c r="P2581" s="29"/>
      <c r="Q2581" s="29"/>
      <c r="T2581" s="32"/>
      <c r="U2581" s="32"/>
      <c r="V2581" s="30"/>
      <c r="W2581"/>
      <c r="X2581"/>
      <c r="Z2581" s="28"/>
      <c r="AA2581" s="28"/>
      <c r="AC2581" s="32"/>
      <c r="AD2581" s="32"/>
      <c r="AE2581" s="31"/>
      <c r="AF2581" s="31"/>
      <c r="AG2581" s="28"/>
      <c r="AH2581" s="28"/>
    </row>
    <row r="2582" spans="13:34" x14ac:dyDescent="0.3">
      <c r="M2582" s="33"/>
      <c r="N2582" s="2"/>
      <c r="P2582" s="29"/>
      <c r="Q2582" s="29"/>
      <c r="T2582" s="32"/>
      <c r="U2582" s="32"/>
      <c r="V2582" s="30"/>
      <c r="W2582"/>
      <c r="X2582"/>
      <c r="Z2582" s="28"/>
      <c r="AA2582" s="28"/>
      <c r="AC2582" s="32"/>
      <c r="AD2582" s="32"/>
      <c r="AE2582" s="31"/>
      <c r="AF2582" s="31"/>
      <c r="AG2582" s="28"/>
      <c r="AH2582" s="28"/>
    </row>
    <row r="2583" spans="13:34" x14ac:dyDescent="0.3">
      <c r="M2583" s="33"/>
      <c r="N2583" s="2"/>
      <c r="P2583" s="29"/>
      <c r="Q2583" s="29"/>
      <c r="T2583" s="32"/>
      <c r="U2583" s="32"/>
      <c r="V2583" s="30"/>
      <c r="W2583"/>
      <c r="X2583"/>
      <c r="Z2583" s="28"/>
      <c r="AA2583" s="28"/>
      <c r="AC2583" s="32"/>
      <c r="AD2583" s="32"/>
      <c r="AE2583" s="31"/>
      <c r="AF2583" s="31"/>
      <c r="AG2583" s="28"/>
      <c r="AH2583" s="28"/>
    </row>
    <row r="2584" spans="13:34" x14ac:dyDescent="0.3">
      <c r="M2584" s="33"/>
      <c r="N2584" s="2"/>
      <c r="P2584" s="29"/>
      <c r="Q2584" s="29"/>
      <c r="T2584" s="32"/>
      <c r="U2584" s="32"/>
      <c r="V2584" s="30"/>
      <c r="W2584"/>
      <c r="X2584"/>
      <c r="Z2584" s="28"/>
      <c r="AA2584" s="28"/>
      <c r="AC2584" s="32"/>
      <c r="AD2584" s="32"/>
      <c r="AE2584" s="31"/>
      <c r="AF2584" s="31"/>
      <c r="AG2584" s="28"/>
      <c r="AH2584" s="28"/>
    </row>
    <row r="2585" spans="13:34" x14ac:dyDescent="0.3">
      <c r="M2585" s="33"/>
      <c r="N2585" s="2"/>
      <c r="P2585" s="29"/>
      <c r="Q2585" s="29"/>
      <c r="T2585" s="32"/>
      <c r="U2585" s="32"/>
      <c r="V2585" s="30"/>
      <c r="W2585"/>
      <c r="X2585"/>
      <c r="Z2585" s="28"/>
      <c r="AA2585" s="28"/>
      <c r="AC2585" s="32"/>
      <c r="AD2585" s="32"/>
      <c r="AE2585" s="31"/>
      <c r="AF2585" s="31"/>
      <c r="AG2585" s="28"/>
      <c r="AH2585" s="28"/>
    </row>
    <row r="2586" spans="13:34" x14ac:dyDescent="0.3">
      <c r="M2586" s="33"/>
      <c r="N2586" s="2"/>
      <c r="P2586" s="29"/>
      <c r="Q2586" s="29"/>
      <c r="T2586" s="32"/>
      <c r="U2586" s="32"/>
      <c r="V2586" s="30"/>
      <c r="W2586"/>
      <c r="X2586"/>
      <c r="Z2586" s="28"/>
      <c r="AA2586" s="28"/>
      <c r="AC2586" s="32"/>
      <c r="AD2586" s="32"/>
      <c r="AE2586" s="31"/>
      <c r="AF2586" s="31"/>
      <c r="AG2586" s="28"/>
      <c r="AH2586" s="28"/>
    </row>
    <row r="2587" spans="13:34" x14ac:dyDescent="0.3">
      <c r="M2587" s="33"/>
      <c r="N2587" s="2"/>
      <c r="P2587" s="29"/>
      <c r="Q2587" s="29"/>
      <c r="T2587" s="32"/>
      <c r="U2587" s="32"/>
      <c r="V2587" s="30"/>
      <c r="W2587"/>
      <c r="X2587"/>
      <c r="Z2587" s="28"/>
      <c r="AA2587" s="28"/>
      <c r="AC2587" s="32"/>
      <c r="AD2587" s="32"/>
      <c r="AE2587" s="31"/>
      <c r="AF2587" s="31"/>
      <c r="AG2587" s="28"/>
      <c r="AH2587" s="28"/>
    </row>
    <row r="2588" spans="13:34" x14ac:dyDescent="0.3">
      <c r="M2588" s="33"/>
      <c r="N2588" s="2"/>
      <c r="P2588" s="29"/>
      <c r="Q2588" s="29"/>
      <c r="T2588" s="32"/>
      <c r="U2588" s="32"/>
      <c r="V2588" s="30"/>
      <c r="W2588"/>
      <c r="X2588"/>
      <c r="Z2588" s="28"/>
      <c r="AA2588" s="28"/>
      <c r="AC2588" s="32"/>
      <c r="AD2588" s="32"/>
      <c r="AE2588" s="31"/>
      <c r="AF2588" s="31"/>
      <c r="AG2588" s="28"/>
      <c r="AH2588" s="28"/>
    </row>
    <row r="2589" spans="13:34" x14ac:dyDescent="0.3">
      <c r="M2589" s="33"/>
      <c r="N2589" s="2"/>
      <c r="P2589" s="29"/>
      <c r="Q2589" s="29"/>
      <c r="T2589" s="32"/>
      <c r="U2589" s="32"/>
      <c r="V2589" s="30"/>
      <c r="W2589"/>
      <c r="X2589"/>
      <c r="Z2589" s="28"/>
      <c r="AA2589" s="28"/>
      <c r="AC2589" s="32"/>
      <c r="AD2589" s="32"/>
      <c r="AE2589" s="31"/>
      <c r="AF2589" s="31"/>
      <c r="AG2589" s="28"/>
      <c r="AH2589" s="28"/>
    </row>
    <row r="2590" spans="13:34" x14ac:dyDescent="0.3">
      <c r="M2590" s="33"/>
      <c r="N2590" s="2"/>
      <c r="P2590" s="29"/>
      <c r="Q2590" s="29"/>
      <c r="T2590" s="32"/>
      <c r="U2590" s="32"/>
      <c r="V2590" s="30"/>
      <c r="W2590"/>
      <c r="X2590"/>
      <c r="Z2590" s="28"/>
      <c r="AA2590" s="28"/>
      <c r="AC2590" s="32"/>
      <c r="AD2590" s="32"/>
      <c r="AE2590" s="31"/>
      <c r="AF2590" s="31"/>
      <c r="AG2590" s="28"/>
      <c r="AH2590" s="28"/>
    </row>
    <row r="2591" spans="13:34" x14ac:dyDescent="0.3">
      <c r="M2591" s="33"/>
      <c r="N2591" s="2"/>
      <c r="P2591" s="29"/>
      <c r="Q2591" s="29"/>
      <c r="T2591" s="32"/>
      <c r="U2591" s="32"/>
      <c r="V2591" s="30"/>
      <c r="W2591"/>
      <c r="X2591"/>
      <c r="Z2591" s="28"/>
      <c r="AA2591" s="28"/>
      <c r="AC2591" s="32"/>
      <c r="AD2591" s="32"/>
      <c r="AE2591" s="31"/>
      <c r="AF2591" s="31"/>
      <c r="AG2591" s="28"/>
      <c r="AH2591" s="28"/>
    </row>
    <row r="2592" spans="13:34" x14ac:dyDescent="0.3">
      <c r="M2592" s="33"/>
      <c r="N2592" s="2"/>
      <c r="P2592" s="29"/>
      <c r="Q2592" s="29"/>
      <c r="T2592" s="32"/>
      <c r="U2592" s="32"/>
      <c r="V2592" s="30"/>
      <c r="W2592"/>
      <c r="X2592"/>
      <c r="Z2592" s="28"/>
      <c r="AA2592" s="28"/>
      <c r="AC2592" s="32"/>
      <c r="AD2592" s="32"/>
      <c r="AE2592" s="31"/>
      <c r="AF2592" s="31"/>
      <c r="AG2592" s="28"/>
      <c r="AH2592" s="28"/>
    </row>
    <row r="2593" spans="13:34" x14ac:dyDescent="0.3">
      <c r="M2593" s="33"/>
      <c r="N2593" s="2"/>
      <c r="P2593" s="29"/>
      <c r="Q2593" s="29"/>
      <c r="T2593" s="32"/>
      <c r="U2593" s="32"/>
      <c r="V2593" s="30"/>
      <c r="W2593"/>
      <c r="X2593"/>
      <c r="Z2593" s="28"/>
      <c r="AA2593" s="28"/>
      <c r="AC2593" s="32"/>
      <c r="AD2593" s="32"/>
      <c r="AE2593" s="31"/>
      <c r="AF2593" s="31"/>
      <c r="AG2593" s="28"/>
      <c r="AH2593" s="28"/>
    </row>
    <row r="2594" spans="13:34" x14ac:dyDescent="0.3">
      <c r="M2594" s="33"/>
      <c r="N2594" s="2"/>
      <c r="P2594" s="29"/>
      <c r="Q2594" s="29"/>
      <c r="T2594" s="32"/>
      <c r="U2594" s="32"/>
      <c r="V2594" s="30"/>
      <c r="W2594"/>
      <c r="X2594"/>
      <c r="Z2594" s="28"/>
      <c r="AA2594" s="28"/>
      <c r="AC2594" s="32"/>
      <c r="AD2594" s="32"/>
      <c r="AE2594" s="31"/>
      <c r="AF2594" s="31"/>
      <c r="AG2594" s="28"/>
      <c r="AH2594" s="28"/>
    </row>
    <row r="2595" spans="13:34" x14ac:dyDescent="0.3">
      <c r="M2595" s="33"/>
      <c r="N2595" s="2"/>
      <c r="P2595" s="29"/>
      <c r="Q2595" s="29"/>
      <c r="T2595" s="32"/>
      <c r="U2595" s="32"/>
      <c r="V2595" s="30"/>
      <c r="W2595"/>
      <c r="X2595"/>
      <c r="Z2595" s="28"/>
      <c r="AA2595" s="28"/>
      <c r="AC2595" s="32"/>
      <c r="AD2595" s="32"/>
      <c r="AE2595" s="31"/>
      <c r="AF2595" s="31"/>
      <c r="AG2595" s="28"/>
      <c r="AH2595" s="28"/>
    </row>
    <row r="2596" spans="13:34" x14ac:dyDescent="0.3">
      <c r="M2596" s="33"/>
      <c r="N2596" s="2"/>
      <c r="P2596" s="29"/>
      <c r="Q2596" s="29"/>
      <c r="T2596" s="32"/>
      <c r="U2596" s="32"/>
      <c r="V2596" s="30"/>
      <c r="W2596"/>
      <c r="X2596"/>
      <c r="Z2596" s="28"/>
      <c r="AA2596" s="28"/>
      <c r="AC2596" s="32"/>
      <c r="AD2596" s="32"/>
      <c r="AE2596" s="31"/>
      <c r="AF2596" s="31"/>
      <c r="AG2596" s="28"/>
      <c r="AH2596" s="28"/>
    </row>
    <row r="2597" spans="13:34" x14ac:dyDescent="0.3">
      <c r="M2597" s="33"/>
      <c r="N2597" s="2"/>
      <c r="P2597" s="29"/>
      <c r="Q2597" s="29"/>
      <c r="T2597" s="32"/>
      <c r="U2597" s="32"/>
      <c r="V2597" s="30"/>
      <c r="W2597"/>
      <c r="X2597"/>
      <c r="Z2597" s="28"/>
      <c r="AA2597" s="28"/>
      <c r="AC2597" s="32"/>
      <c r="AD2597" s="32"/>
      <c r="AE2597" s="31"/>
      <c r="AF2597" s="31"/>
      <c r="AG2597" s="28"/>
      <c r="AH2597" s="28"/>
    </row>
    <row r="2598" spans="13:34" x14ac:dyDescent="0.3">
      <c r="M2598" s="33"/>
      <c r="N2598" s="2"/>
      <c r="P2598" s="29"/>
      <c r="Q2598" s="29"/>
      <c r="T2598" s="32"/>
      <c r="U2598" s="32"/>
      <c r="V2598" s="30"/>
      <c r="W2598"/>
      <c r="X2598"/>
      <c r="Z2598" s="28"/>
      <c r="AA2598" s="28"/>
      <c r="AC2598" s="32"/>
      <c r="AD2598" s="32"/>
      <c r="AE2598" s="31"/>
      <c r="AF2598" s="31"/>
      <c r="AG2598" s="28"/>
      <c r="AH2598" s="28"/>
    </row>
    <row r="2599" spans="13:34" x14ac:dyDescent="0.3">
      <c r="M2599" s="33"/>
      <c r="N2599" s="2"/>
      <c r="P2599" s="29"/>
      <c r="Q2599" s="29"/>
      <c r="T2599" s="32"/>
      <c r="U2599" s="32"/>
      <c r="V2599" s="30"/>
      <c r="W2599"/>
      <c r="X2599"/>
      <c r="Z2599" s="28"/>
      <c r="AA2599" s="28"/>
      <c r="AC2599" s="32"/>
      <c r="AD2599" s="32"/>
      <c r="AE2599" s="31"/>
      <c r="AF2599" s="31"/>
      <c r="AG2599" s="28"/>
      <c r="AH2599" s="28"/>
    </row>
    <row r="2600" spans="13:34" x14ac:dyDescent="0.3">
      <c r="M2600" s="33"/>
      <c r="N2600" s="2"/>
      <c r="P2600" s="29"/>
      <c r="Q2600" s="29"/>
      <c r="T2600" s="32"/>
      <c r="U2600" s="32"/>
      <c r="V2600" s="30"/>
      <c r="W2600"/>
      <c r="X2600"/>
      <c r="Z2600" s="28"/>
      <c r="AA2600" s="28"/>
      <c r="AC2600" s="32"/>
      <c r="AD2600" s="32"/>
      <c r="AE2600" s="31"/>
      <c r="AF2600" s="31"/>
      <c r="AG2600" s="28"/>
      <c r="AH2600" s="28"/>
    </row>
    <row r="2601" spans="13:34" x14ac:dyDescent="0.3">
      <c r="M2601" s="33"/>
      <c r="N2601" s="2"/>
      <c r="P2601" s="29"/>
      <c r="Q2601" s="29"/>
      <c r="T2601" s="32"/>
      <c r="U2601" s="32"/>
      <c r="V2601" s="30"/>
      <c r="W2601"/>
      <c r="X2601"/>
      <c r="Z2601" s="28"/>
      <c r="AA2601" s="28"/>
      <c r="AC2601" s="32"/>
      <c r="AD2601" s="32"/>
      <c r="AE2601" s="31"/>
      <c r="AF2601" s="31"/>
      <c r="AG2601" s="28"/>
      <c r="AH2601" s="28"/>
    </row>
    <row r="2602" spans="13:34" x14ac:dyDescent="0.3">
      <c r="M2602" s="33"/>
      <c r="N2602" s="2"/>
      <c r="P2602" s="29"/>
      <c r="Q2602" s="29"/>
      <c r="T2602" s="32"/>
      <c r="U2602" s="32"/>
      <c r="V2602" s="30"/>
      <c r="W2602"/>
      <c r="X2602"/>
      <c r="Z2602" s="28"/>
      <c r="AA2602" s="28"/>
      <c r="AC2602" s="32"/>
      <c r="AD2602" s="32"/>
      <c r="AE2602" s="31"/>
      <c r="AF2602" s="31"/>
      <c r="AG2602" s="28"/>
      <c r="AH2602" s="28"/>
    </row>
    <row r="2603" spans="13:34" x14ac:dyDescent="0.3">
      <c r="M2603" s="33"/>
      <c r="N2603" s="2"/>
      <c r="P2603" s="29"/>
      <c r="Q2603" s="29"/>
      <c r="T2603" s="32"/>
      <c r="U2603" s="32"/>
      <c r="V2603" s="30"/>
      <c r="W2603"/>
      <c r="X2603"/>
      <c r="Z2603" s="28"/>
      <c r="AA2603" s="28"/>
      <c r="AC2603" s="32"/>
      <c r="AD2603" s="32"/>
      <c r="AE2603" s="31"/>
      <c r="AF2603" s="31"/>
      <c r="AG2603" s="28"/>
      <c r="AH2603" s="28"/>
    </row>
    <row r="2604" spans="13:34" x14ac:dyDescent="0.3">
      <c r="M2604" s="33"/>
      <c r="N2604" s="2"/>
      <c r="P2604" s="29"/>
      <c r="Q2604" s="29"/>
      <c r="T2604" s="32"/>
      <c r="U2604" s="32"/>
      <c r="V2604" s="30"/>
      <c r="W2604"/>
      <c r="X2604"/>
      <c r="Z2604" s="28"/>
      <c r="AA2604" s="28"/>
      <c r="AC2604" s="32"/>
      <c r="AD2604" s="32"/>
      <c r="AE2604" s="31"/>
      <c r="AF2604" s="31"/>
      <c r="AG2604" s="28"/>
      <c r="AH2604" s="28"/>
    </row>
    <row r="2605" spans="13:34" x14ac:dyDescent="0.3">
      <c r="M2605" s="33"/>
      <c r="N2605" s="2"/>
      <c r="P2605" s="29"/>
      <c r="Q2605" s="29"/>
      <c r="T2605" s="32"/>
      <c r="U2605" s="32"/>
      <c r="V2605" s="30"/>
      <c r="W2605"/>
      <c r="X2605"/>
      <c r="Z2605" s="28"/>
      <c r="AA2605" s="28"/>
      <c r="AC2605" s="32"/>
      <c r="AD2605" s="32"/>
      <c r="AE2605" s="31"/>
      <c r="AF2605" s="31"/>
      <c r="AG2605" s="28"/>
      <c r="AH2605" s="28"/>
    </row>
    <row r="2606" spans="13:34" x14ac:dyDescent="0.3">
      <c r="M2606" s="33"/>
      <c r="N2606" s="2"/>
      <c r="P2606" s="29"/>
      <c r="Q2606" s="29"/>
      <c r="T2606" s="32"/>
      <c r="U2606" s="32"/>
      <c r="V2606" s="30"/>
      <c r="W2606"/>
      <c r="X2606"/>
      <c r="Z2606" s="28"/>
      <c r="AA2606" s="28"/>
      <c r="AC2606" s="32"/>
      <c r="AD2606" s="32"/>
      <c r="AE2606" s="31"/>
      <c r="AF2606" s="31"/>
      <c r="AG2606" s="28"/>
      <c r="AH2606" s="28"/>
    </row>
    <row r="2607" spans="13:34" x14ac:dyDescent="0.3">
      <c r="M2607" s="33"/>
      <c r="N2607" s="2"/>
      <c r="P2607" s="29"/>
      <c r="Q2607" s="29"/>
      <c r="T2607" s="32"/>
      <c r="U2607" s="32"/>
      <c r="V2607" s="30"/>
      <c r="W2607"/>
      <c r="X2607"/>
      <c r="Z2607" s="28"/>
      <c r="AA2607" s="28"/>
      <c r="AC2607" s="32"/>
      <c r="AD2607" s="32"/>
      <c r="AE2607" s="31"/>
      <c r="AF2607" s="31"/>
      <c r="AG2607" s="28"/>
      <c r="AH2607" s="28"/>
    </row>
    <row r="2608" spans="13:34" x14ac:dyDescent="0.3">
      <c r="M2608" s="33"/>
      <c r="N2608" s="2"/>
      <c r="P2608" s="29"/>
      <c r="Q2608" s="29"/>
      <c r="T2608" s="32"/>
      <c r="U2608" s="32"/>
      <c r="V2608" s="30"/>
      <c r="W2608"/>
      <c r="X2608"/>
      <c r="Z2608" s="28"/>
      <c r="AA2608" s="28"/>
      <c r="AC2608" s="32"/>
      <c r="AD2608" s="32"/>
      <c r="AE2608" s="31"/>
      <c r="AF2608" s="31"/>
      <c r="AG2608" s="28"/>
      <c r="AH2608" s="28"/>
    </row>
    <row r="2609" spans="13:34" x14ac:dyDescent="0.3">
      <c r="M2609" s="33"/>
      <c r="N2609" s="2"/>
      <c r="P2609" s="29"/>
      <c r="Q2609" s="29"/>
      <c r="T2609" s="32"/>
      <c r="U2609" s="32"/>
      <c r="V2609" s="30"/>
      <c r="W2609"/>
      <c r="X2609"/>
      <c r="Z2609" s="28"/>
      <c r="AA2609" s="28"/>
      <c r="AC2609" s="32"/>
      <c r="AD2609" s="32"/>
      <c r="AE2609" s="31"/>
      <c r="AF2609" s="31"/>
      <c r="AG2609" s="28"/>
      <c r="AH2609" s="28"/>
    </row>
    <row r="2610" spans="13:34" x14ac:dyDescent="0.3">
      <c r="M2610" s="33"/>
      <c r="N2610" s="2"/>
      <c r="P2610" s="29"/>
      <c r="Q2610" s="29"/>
      <c r="T2610" s="32"/>
      <c r="U2610" s="32"/>
      <c r="V2610" s="30"/>
      <c r="W2610"/>
      <c r="X2610"/>
      <c r="Z2610" s="28"/>
      <c r="AA2610" s="28"/>
      <c r="AC2610" s="32"/>
      <c r="AD2610" s="32"/>
      <c r="AE2610" s="31"/>
      <c r="AF2610" s="31"/>
      <c r="AG2610" s="28"/>
      <c r="AH2610" s="28"/>
    </row>
    <row r="2611" spans="13:34" x14ac:dyDescent="0.3">
      <c r="M2611" s="33"/>
      <c r="N2611" s="2"/>
      <c r="P2611" s="29"/>
      <c r="Q2611" s="29"/>
      <c r="T2611" s="32"/>
      <c r="U2611" s="32"/>
      <c r="V2611" s="30"/>
      <c r="W2611"/>
      <c r="X2611"/>
      <c r="Z2611" s="28"/>
      <c r="AA2611" s="28"/>
      <c r="AC2611" s="32"/>
      <c r="AD2611" s="32"/>
      <c r="AE2611" s="31"/>
      <c r="AF2611" s="31"/>
      <c r="AG2611" s="28"/>
      <c r="AH2611" s="28"/>
    </row>
    <row r="2612" spans="13:34" x14ac:dyDescent="0.3">
      <c r="M2612" s="33"/>
      <c r="N2612" s="2"/>
      <c r="P2612" s="29"/>
      <c r="Q2612" s="29"/>
      <c r="T2612" s="32"/>
      <c r="U2612" s="32"/>
      <c r="V2612" s="30"/>
      <c r="W2612"/>
      <c r="X2612"/>
      <c r="Z2612" s="28"/>
      <c r="AA2612" s="28"/>
      <c r="AC2612" s="32"/>
      <c r="AD2612" s="32"/>
      <c r="AE2612" s="31"/>
      <c r="AF2612" s="31"/>
      <c r="AG2612" s="28"/>
      <c r="AH2612" s="28"/>
    </row>
    <row r="2613" spans="13:34" x14ac:dyDescent="0.3">
      <c r="M2613" s="33"/>
      <c r="N2613" s="2"/>
      <c r="P2613" s="29"/>
      <c r="Q2613" s="29"/>
      <c r="T2613" s="32"/>
      <c r="U2613" s="32"/>
      <c r="V2613" s="30"/>
      <c r="W2613"/>
      <c r="X2613"/>
      <c r="Z2613" s="28"/>
      <c r="AA2613" s="28"/>
      <c r="AC2613" s="32"/>
      <c r="AD2613" s="32"/>
      <c r="AE2613" s="31"/>
      <c r="AF2613" s="31"/>
      <c r="AG2613" s="28"/>
      <c r="AH2613" s="28"/>
    </row>
    <row r="2614" spans="13:34" x14ac:dyDescent="0.3">
      <c r="M2614" s="33"/>
      <c r="N2614" s="2"/>
      <c r="P2614" s="29"/>
      <c r="Q2614" s="29"/>
      <c r="T2614" s="32"/>
      <c r="U2614" s="32"/>
      <c r="V2614" s="30"/>
      <c r="W2614"/>
      <c r="X2614"/>
      <c r="Z2614" s="28"/>
      <c r="AA2614" s="28"/>
      <c r="AC2614" s="32"/>
      <c r="AD2614" s="32"/>
      <c r="AE2614" s="31"/>
      <c r="AF2614" s="31"/>
      <c r="AG2614" s="28"/>
      <c r="AH2614" s="28"/>
    </row>
    <row r="2615" spans="13:34" x14ac:dyDescent="0.3">
      <c r="M2615" s="33"/>
      <c r="N2615" s="2"/>
      <c r="P2615" s="29"/>
      <c r="Q2615" s="29"/>
      <c r="T2615" s="32"/>
      <c r="U2615" s="32"/>
      <c r="V2615" s="30"/>
      <c r="W2615"/>
      <c r="X2615"/>
      <c r="Z2615" s="28"/>
      <c r="AA2615" s="28"/>
      <c r="AC2615" s="32"/>
      <c r="AD2615" s="32"/>
      <c r="AE2615" s="31"/>
      <c r="AF2615" s="31"/>
      <c r="AG2615" s="28"/>
      <c r="AH2615" s="28"/>
    </row>
    <row r="2616" spans="13:34" x14ac:dyDescent="0.3">
      <c r="M2616" s="33"/>
      <c r="N2616" s="2"/>
      <c r="P2616" s="29"/>
      <c r="Q2616" s="29"/>
      <c r="T2616" s="32"/>
      <c r="U2616" s="32"/>
      <c r="V2616" s="30"/>
      <c r="W2616"/>
      <c r="X2616"/>
      <c r="Z2616" s="28"/>
      <c r="AA2616" s="28"/>
      <c r="AC2616" s="32"/>
      <c r="AD2616" s="32"/>
      <c r="AE2616" s="31"/>
      <c r="AF2616" s="31"/>
      <c r="AG2616" s="28"/>
      <c r="AH2616" s="28"/>
    </row>
    <row r="2617" spans="13:34" x14ac:dyDescent="0.3">
      <c r="M2617" s="33"/>
      <c r="N2617" s="2"/>
      <c r="P2617" s="29"/>
      <c r="Q2617" s="29"/>
      <c r="T2617" s="32"/>
      <c r="U2617" s="32"/>
      <c r="V2617" s="30"/>
      <c r="W2617"/>
      <c r="X2617"/>
      <c r="Z2617" s="28"/>
      <c r="AA2617" s="28"/>
      <c r="AC2617" s="32"/>
      <c r="AD2617" s="32"/>
      <c r="AE2617" s="31"/>
      <c r="AF2617" s="31"/>
      <c r="AG2617" s="28"/>
      <c r="AH2617" s="28"/>
    </row>
    <row r="2618" spans="13:34" x14ac:dyDescent="0.3">
      <c r="M2618" s="33"/>
      <c r="N2618" s="2"/>
      <c r="P2618" s="29"/>
      <c r="Q2618" s="29"/>
      <c r="T2618" s="32"/>
      <c r="U2618" s="32"/>
      <c r="V2618" s="30"/>
      <c r="W2618"/>
      <c r="X2618"/>
      <c r="Z2618" s="28"/>
      <c r="AA2618" s="28"/>
      <c r="AC2618" s="32"/>
      <c r="AD2618" s="32"/>
      <c r="AE2618" s="31"/>
      <c r="AF2618" s="31"/>
      <c r="AG2618" s="28"/>
      <c r="AH2618" s="28"/>
    </row>
    <row r="2619" spans="13:34" x14ac:dyDescent="0.3">
      <c r="M2619" s="33"/>
      <c r="N2619" s="2"/>
      <c r="P2619" s="29"/>
      <c r="Q2619" s="29"/>
      <c r="T2619" s="32"/>
      <c r="U2619" s="32"/>
      <c r="V2619" s="30"/>
      <c r="W2619"/>
      <c r="X2619"/>
      <c r="Z2619" s="28"/>
      <c r="AA2619" s="28"/>
      <c r="AC2619" s="32"/>
      <c r="AD2619" s="32"/>
      <c r="AE2619" s="31"/>
      <c r="AF2619" s="31"/>
      <c r="AG2619" s="28"/>
      <c r="AH2619" s="28"/>
    </row>
    <row r="2620" spans="13:34" x14ac:dyDescent="0.3">
      <c r="M2620" s="33"/>
      <c r="N2620" s="2"/>
      <c r="P2620" s="29"/>
      <c r="Q2620" s="29"/>
      <c r="T2620" s="32"/>
      <c r="U2620" s="32"/>
      <c r="V2620" s="30"/>
      <c r="W2620"/>
      <c r="X2620"/>
      <c r="Z2620" s="28"/>
      <c r="AA2620" s="28"/>
      <c r="AC2620" s="32"/>
      <c r="AD2620" s="32"/>
      <c r="AE2620" s="31"/>
      <c r="AF2620" s="31"/>
      <c r="AG2620" s="28"/>
      <c r="AH2620" s="28"/>
    </row>
    <row r="2621" spans="13:34" x14ac:dyDescent="0.3">
      <c r="M2621" s="33"/>
      <c r="N2621" s="2"/>
      <c r="P2621" s="29"/>
      <c r="Q2621" s="29"/>
      <c r="T2621" s="32"/>
      <c r="U2621" s="32"/>
      <c r="V2621" s="30"/>
      <c r="W2621"/>
      <c r="X2621"/>
      <c r="Z2621" s="28"/>
      <c r="AA2621" s="28"/>
      <c r="AC2621" s="32"/>
      <c r="AD2621" s="32"/>
      <c r="AE2621" s="31"/>
      <c r="AF2621" s="31"/>
      <c r="AG2621" s="28"/>
      <c r="AH2621" s="28"/>
    </row>
    <row r="2622" spans="13:34" x14ac:dyDescent="0.3">
      <c r="M2622" s="33"/>
      <c r="N2622" s="2"/>
      <c r="P2622" s="29"/>
      <c r="Q2622" s="29"/>
      <c r="T2622" s="32"/>
      <c r="U2622" s="32"/>
      <c r="V2622" s="30"/>
      <c r="W2622"/>
      <c r="X2622"/>
      <c r="Z2622" s="28"/>
      <c r="AA2622" s="28"/>
      <c r="AC2622" s="32"/>
      <c r="AD2622" s="32"/>
      <c r="AE2622" s="31"/>
      <c r="AF2622" s="31"/>
      <c r="AG2622" s="28"/>
      <c r="AH2622" s="28"/>
    </row>
    <row r="2623" spans="13:34" x14ac:dyDescent="0.3">
      <c r="M2623" s="33"/>
      <c r="N2623" s="2"/>
      <c r="P2623" s="29"/>
      <c r="Q2623" s="29"/>
      <c r="T2623" s="32"/>
      <c r="U2623" s="32"/>
      <c r="V2623" s="30"/>
      <c r="W2623"/>
      <c r="X2623"/>
      <c r="Z2623" s="28"/>
      <c r="AA2623" s="28"/>
      <c r="AC2623" s="32"/>
      <c r="AD2623" s="32"/>
      <c r="AE2623" s="31"/>
      <c r="AF2623" s="31"/>
      <c r="AG2623" s="28"/>
      <c r="AH2623" s="28"/>
    </row>
    <row r="2624" spans="13:34" x14ac:dyDescent="0.3">
      <c r="M2624" s="33"/>
      <c r="N2624" s="2"/>
      <c r="P2624" s="29"/>
      <c r="Q2624" s="29"/>
      <c r="T2624" s="32"/>
      <c r="U2624" s="32"/>
      <c r="V2624" s="30"/>
      <c r="W2624"/>
      <c r="X2624"/>
      <c r="Z2624" s="28"/>
      <c r="AA2624" s="28"/>
      <c r="AC2624" s="32"/>
      <c r="AD2624" s="32"/>
      <c r="AE2624" s="31"/>
      <c r="AF2624" s="31"/>
      <c r="AG2624" s="28"/>
      <c r="AH2624" s="28"/>
    </row>
    <row r="2625" spans="13:34" x14ac:dyDescent="0.3">
      <c r="M2625" s="33"/>
      <c r="N2625" s="2"/>
      <c r="P2625" s="29"/>
      <c r="Q2625" s="29"/>
      <c r="T2625" s="32"/>
      <c r="U2625" s="32"/>
      <c r="V2625" s="30"/>
      <c r="W2625"/>
      <c r="X2625"/>
      <c r="Z2625" s="28"/>
      <c r="AA2625" s="28"/>
      <c r="AC2625" s="32"/>
      <c r="AD2625" s="32"/>
      <c r="AE2625" s="31"/>
      <c r="AF2625" s="31"/>
      <c r="AG2625" s="28"/>
      <c r="AH2625" s="28"/>
    </row>
    <row r="2626" spans="13:34" x14ac:dyDescent="0.3">
      <c r="M2626" s="33"/>
      <c r="N2626" s="2"/>
      <c r="P2626" s="29"/>
      <c r="Q2626" s="29"/>
      <c r="T2626" s="32"/>
      <c r="U2626" s="32"/>
      <c r="V2626" s="30"/>
      <c r="W2626"/>
      <c r="X2626"/>
      <c r="Z2626" s="28"/>
      <c r="AA2626" s="28"/>
      <c r="AC2626" s="32"/>
      <c r="AD2626" s="32"/>
      <c r="AE2626" s="31"/>
      <c r="AF2626" s="31"/>
      <c r="AG2626" s="28"/>
      <c r="AH2626" s="28"/>
    </row>
    <row r="2627" spans="13:34" x14ac:dyDescent="0.3">
      <c r="M2627" s="33"/>
      <c r="N2627" s="2"/>
      <c r="P2627" s="29"/>
      <c r="Q2627" s="29"/>
      <c r="T2627" s="32"/>
      <c r="U2627" s="32"/>
      <c r="V2627" s="30"/>
      <c r="W2627"/>
      <c r="X2627"/>
      <c r="Z2627" s="28"/>
      <c r="AA2627" s="28"/>
      <c r="AC2627" s="32"/>
      <c r="AD2627" s="32"/>
      <c r="AE2627" s="31"/>
      <c r="AF2627" s="31"/>
      <c r="AG2627" s="28"/>
      <c r="AH2627" s="28"/>
    </row>
    <row r="2628" spans="13:34" x14ac:dyDescent="0.3">
      <c r="M2628" s="33"/>
      <c r="N2628" s="2"/>
      <c r="P2628" s="29"/>
      <c r="Q2628" s="29"/>
      <c r="T2628" s="32"/>
      <c r="U2628" s="32"/>
      <c r="V2628" s="30"/>
      <c r="W2628"/>
      <c r="X2628"/>
      <c r="Z2628" s="28"/>
      <c r="AA2628" s="28"/>
      <c r="AC2628" s="32"/>
      <c r="AD2628" s="32"/>
      <c r="AE2628" s="31"/>
      <c r="AF2628" s="31"/>
      <c r="AG2628" s="28"/>
      <c r="AH2628" s="28"/>
    </row>
    <row r="2629" spans="13:34" x14ac:dyDescent="0.3">
      <c r="M2629" s="33"/>
      <c r="N2629" s="2"/>
      <c r="P2629" s="29"/>
      <c r="Q2629" s="29"/>
      <c r="T2629" s="32"/>
      <c r="U2629" s="32"/>
      <c r="V2629" s="30"/>
      <c r="W2629"/>
      <c r="X2629"/>
      <c r="Z2629" s="28"/>
      <c r="AA2629" s="28"/>
      <c r="AC2629" s="32"/>
      <c r="AD2629" s="32"/>
      <c r="AE2629" s="31"/>
      <c r="AF2629" s="31"/>
      <c r="AG2629" s="28"/>
      <c r="AH2629" s="28"/>
    </row>
    <row r="2630" spans="13:34" x14ac:dyDescent="0.3">
      <c r="M2630" s="33"/>
      <c r="N2630" s="2"/>
      <c r="P2630" s="29"/>
      <c r="Q2630" s="29"/>
      <c r="T2630" s="32"/>
      <c r="U2630" s="32"/>
      <c r="V2630" s="30"/>
      <c r="W2630"/>
      <c r="X2630"/>
      <c r="Z2630" s="28"/>
      <c r="AA2630" s="28"/>
      <c r="AC2630" s="32"/>
      <c r="AD2630" s="32"/>
      <c r="AE2630" s="31"/>
      <c r="AF2630" s="31"/>
      <c r="AG2630" s="28"/>
      <c r="AH2630" s="28"/>
    </row>
    <row r="2631" spans="13:34" x14ac:dyDescent="0.3">
      <c r="M2631" s="33"/>
      <c r="N2631" s="2"/>
      <c r="P2631" s="29"/>
      <c r="Q2631" s="29"/>
      <c r="T2631" s="32"/>
      <c r="U2631" s="32"/>
      <c r="V2631" s="30"/>
      <c r="W2631"/>
      <c r="X2631"/>
      <c r="Z2631" s="28"/>
      <c r="AA2631" s="28"/>
      <c r="AC2631" s="32"/>
      <c r="AD2631" s="32"/>
      <c r="AE2631" s="31"/>
      <c r="AF2631" s="31"/>
      <c r="AG2631" s="28"/>
      <c r="AH2631" s="28"/>
    </row>
    <row r="2632" spans="13:34" x14ac:dyDescent="0.3">
      <c r="M2632" s="33"/>
      <c r="N2632" s="2"/>
      <c r="P2632" s="29"/>
      <c r="Q2632" s="29"/>
      <c r="T2632" s="32"/>
      <c r="U2632" s="32"/>
      <c r="V2632" s="30"/>
      <c r="W2632"/>
      <c r="X2632"/>
      <c r="Z2632" s="28"/>
      <c r="AA2632" s="28"/>
      <c r="AC2632" s="32"/>
      <c r="AD2632" s="32"/>
      <c r="AE2632" s="31"/>
      <c r="AF2632" s="31"/>
      <c r="AG2632" s="28"/>
      <c r="AH2632" s="28"/>
    </row>
    <row r="2633" spans="13:34" x14ac:dyDescent="0.3">
      <c r="M2633" s="33"/>
      <c r="N2633" s="2"/>
      <c r="P2633" s="29"/>
      <c r="Q2633" s="29"/>
      <c r="T2633" s="32"/>
      <c r="U2633" s="32"/>
      <c r="V2633" s="30"/>
      <c r="W2633"/>
      <c r="X2633"/>
      <c r="Z2633" s="28"/>
      <c r="AA2633" s="28"/>
      <c r="AC2633" s="32"/>
      <c r="AD2633" s="32"/>
      <c r="AE2633" s="31"/>
      <c r="AF2633" s="31"/>
      <c r="AG2633" s="28"/>
      <c r="AH2633" s="28"/>
    </row>
    <row r="2634" spans="13:34" x14ac:dyDescent="0.3">
      <c r="M2634" s="33"/>
      <c r="N2634" s="2"/>
      <c r="P2634" s="29"/>
      <c r="Q2634" s="29"/>
      <c r="T2634" s="32"/>
      <c r="U2634" s="32"/>
      <c r="V2634" s="30"/>
      <c r="W2634"/>
      <c r="X2634"/>
      <c r="Z2634" s="28"/>
      <c r="AA2634" s="28"/>
      <c r="AC2634" s="32"/>
      <c r="AD2634" s="32"/>
      <c r="AE2634" s="31"/>
      <c r="AF2634" s="31"/>
      <c r="AG2634" s="28"/>
      <c r="AH2634" s="28"/>
    </row>
    <row r="2635" spans="13:34" x14ac:dyDescent="0.3">
      <c r="M2635" s="33"/>
      <c r="N2635" s="2"/>
      <c r="P2635" s="29"/>
      <c r="Q2635" s="29"/>
      <c r="T2635" s="32"/>
      <c r="U2635" s="32"/>
      <c r="V2635" s="30"/>
      <c r="W2635"/>
      <c r="X2635"/>
      <c r="Z2635" s="28"/>
      <c r="AA2635" s="28"/>
      <c r="AC2635" s="32"/>
      <c r="AD2635" s="32"/>
      <c r="AE2635" s="31"/>
      <c r="AF2635" s="31"/>
      <c r="AG2635" s="28"/>
      <c r="AH2635" s="28"/>
    </row>
    <row r="2636" spans="13:34" x14ac:dyDescent="0.3">
      <c r="M2636" s="33"/>
      <c r="N2636" s="2"/>
      <c r="P2636" s="29"/>
      <c r="Q2636" s="29"/>
      <c r="T2636" s="32"/>
      <c r="U2636" s="32"/>
      <c r="V2636" s="30"/>
      <c r="W2636"/>
      <c r="X2636"/>
      <c r="Z2636" s="28"/>
      <c r="AA2636" s="28"/>
      <c r="AC2636" s="32"/>
      <c r="AD2636" s="32"/>
      <c r="AE2636" s="31"/>
      <c r="AF2636" s="31"/>
      <c r="AG2636" s="28"/>
      <c r="AH2636" s="28"/>
    </row>
    <row r="2637" spans="13:34" x14ac:dyDescent="0.3">
      <c r="M2637" s="33"/>
      <c r="N2637" s="2"/>
      <c r="P2637" s="29"/>
      <c r="Q2637" s="29"/>
      <c r="T2637" s="32"/>
      <c r="U2637" s="32"/>
      <c r="V2637" s="30"/>
      <c r="W2637"/>
      <c r="X2637"/>
      <c r="Z2637" s="28"/>
      <c r="AA2637" s="28"/>
      <c r="AC2637" s="32"/>
      <c r="AD2637" s="32"/>
      <c r="AE2637" s="31"/>
      <c r="AF2637" s="31"/>
      <c r="AG2637" s="28"/>
      <c r="AH2637" s="28"/>
    </row>
    <row r="2638" spans="13:34" x14ac:dyDescent="0.3">
      <c r="M2638" s="33"/>
      <c r="N2638" s="2"/>
      <c r="P2638" s="29"/>
      <c r="Q2638" s="29"/>
      <c r="T2638" s="32"/>
      <c r="U2638" s="32"/>
      <c r="V2638" s="30"/>
      <c r="W2638"/>
      <c r="X2638"/>
      <c r="Z2638" s="28"/>
      <c r="AA2638" s="28"/>
      <c r="AC2638" s="32"/>
      <c r="AD2638" s="32"/>
      <c r="AE2638" s="31"/>
      <c r="AF2638" s="31"/>
      <c r="AG2638" s="28"/>
      <c r="AH2638" s="28"/>
    </row>
    <row r="2639" spans="13:34" x14ac:dyDescent="0.3">
      <c r="M2639" s="33"/>
      <c r="N2639" s="2"/>
      <c r="P2639" s="29"/>
      <c r="Q2639" s="29"/>
      <c r="T2639" s="32"/>
      <c r="U2639" s="32"/>
      <c r="V2639" s="30"/>
      <c r="W2639"/>
      <c r="X2639"/>
      <c r="Z2639" s="28"/>
      <c r="AA2639" s="28"/>
      <c r="AC2639" s="32"/>
      <c r="AD2639" s="32"/>
      <c r="AE2639" s="31"/>
      <c r="AF2639" s="31"/>
      <c r="AG2639" s="28"/>
      <c r="AH2639" s="28"/>
    </row>
    <row r="2640" spans="13:34" x14ac:dyDescent="0.3">
      <c r="M2640" s="33"/>
      <c r="N2640" s="2"/>
      <c r="P2640" s="29"/>
      <c r="Q2640" s="29"/>
      <c r="T2640" s="32"/>
      <c r="U2640" s="32"/>
      <c r="V2640" s="30"/>
      <c r="W2640"/>
      <c r="X2640"/>
      <c r="Z2640" s="28"/>
      <c r="AA2640" s="28"/>
      <c r="AC2640" s="32"/>
      <c r="AD2640" s="32"/>
      <c r="AE2640" s="31"/>
      <c r="AF2640" s="31"/>
      <c r="AG2640" s="28"/>
      <c r="AH2640" s="28"/>
    </row>
    <row r="2641" spans="13:34" x14ac:dyDescent="0.3">
      <c r="M2641" s="33"/>
      <c r="N2641" s="2"/>
      <c r="P2641" s="29"/>
      <c r="Q2641" s="29"/>
      <c r="T2641" s="32"/>
      <c r="U2641" s="32"/>
      <c r="V2641" s="30"/>
      <c r="W2641"/>
      <c r="X2641"/>
      <c r="Z2641" s="28"/>
      <c r="AA2641" s="28"/>
      <c r="AC2641" s="32"/>
      <c r="AD2641" s="32"/>
      <c r="AE2641" s="31"/>
      <c r="AF2641" s="31"/>
      <c r="AG2641" s="28"/>
      <c r="AH2641" s="28"/>
    </row>
    <row r="2642" spans="13:34" x14ac:dyDescent="0.3">
      <c r="M2642" s="33"/>
      <c r="N2642" s="2"/>
      <c r="P2642" s="29"/>
      <c r="Q2642" s="29"/>
      <c r="T2642" s="32"/>
      <c r="U2642" s="32"/>
      <c r="V2642" s="30"/>
      <c r="W2642"/>
      <c r="X2642"/>
      <c r="Z2642" s="28"/>
      <c r="AA2642" s="28"/>
      <c r="AC2642" s="32"/>
      <c r="AD2642" s="32"/>
      <c r="AE2642" s="31"/>
      <c r="AF2642" s="31"/>
      <c r="AG2642" s="28"/>
      <c r="AH2642" s="28"/>
    </row>
    <row r="2643" spans="13:34" x14ac:dyDescent="0.3">
      <c r="M2643" s="33"/>
      <c r="N2643" s="2"/>
      <c r="P2643" s="29"/>
      <c r="Q2643" s="29"/>
      <c r="T2643" s="32"/>
      <c r="U2643" s="32"/>
      <c r="V2643" s="30"/>
      <c r="W2643"/>
      <c r="X2643"/>
      <c r="Z2643" s="28"/>
      <c r="AA2643" s="28"/>
      <c r="AC2643" s="32"/>
      <c r="AD2643" s="32"/>
      <c r="AE2643" s="31"/>
      <c r="AF2643" s="31"/>
      <c r="AG2643" s="28"/>
      <c r="AH2643" s="28"/>
    </row>
    <row r="2644" spans="13:34" x14ac:dyDescent="0.3">
      <c r="M2644" s="33"/>
      <c r="N2644" s="2"/>
      <c r="P2644" s="29"/>
      <c r="Q2644" s="29"/>
      <c r="T2644" s="32"/>
      <c r="U2644" s="32"/>
      <c r="V2644" s="30"/>
      <c r="W2644"/>
      <c r="X2644"/>
      <c r="Z2644" s="28"/>
      <c r="AA2644" s="28"/>
      <c r="AC2644" s="32"/>
      <c r="AD2644" s="32"/>
      <c r="AE2644" s="31"/>
      <c r="AF2644" s="31"/>
      <c r="AG2644" s="28"/>
      <c r="AH2644" s="28"/>
    </row>
    <row r="2645" spans="13:34" x14ac:dyDescent="0.3">
      <c r="M2645" s="33"/>
      <c r="N2645" s="2"/>
      <c r="P2645" s="29"/>
      <c r="Q2645" s="29"/>
      <c r="T2645" s="32"/>
      <c r="U2645" s="32"/>
      <c r="V2645" s="30"/>
      <c r="W2645"/>
      <c r="X2645"/>
      <c r="Z2645" s="28"/>
      <c r="AA2645" s="28"/>
      <c r="AC2645" s="32"/>
      <c r="AD2645" s="32"/>
      <c r="AE2645" s="31"/>
      <c r="AF2645" s="31"/>
      <c r="AG2645" s="28"/>
      <c r="AH2645" s="28"/>
    </row>
    <row r="2646" spans="13:34" x14ac:dyDescent="0.3">
      <c r="M2646" s="33"/>
      <c r="N2646" s="2"/>
      <c r="P2646" s="29"/>
      <c r="Q2646" s="29"/>
      <c r="T2646" s="32"/>
      <c r="U2646" s="32"/>
      <c r="V2646" s="30"/>
      <c r="W2646"/>
      <c r="X2646"/>
      <c r="Z2646" s="28"/>
      <c r="AA2646" s="28"/>
      <c r="AC2646" s="32"/>
      <c r="AD2646" s="32"/>
      <c r="AE2646" s="31"/>
      <c r="AF2646" s="31"/>
      <c r="AG2646" s="28"/>
      <c r="AH2646" s="28"/>
    </row>
    <row r="2647" spans="13:34" x14ac:dyDescent="0.3">
      <c r="M2647" s="33"/>
      <c r="N2647" s="2"/>
      <c r="P2647" s="29"/>
      <c r="Q2647" s="29"/>
      <c r="T2647" s="32"/>
      <c r="U2647" s="32"/>
      <c r="V2647" s="30"/>
      <c r="W2647"/>
      <c r="X2647"/>
      <c r="Z2647" s="28"/>
      <c r="AA2647" s="28"/>
      <c r="AC2647" s="32"/>
      <c r="AD2647" s="32"/>
      <c r="AE2647" s="31"/>
      <c r="AF2647" s="31"/>
      <c r="AG2647" s="28"/>
      <c r="AH2647" s="28"/>
    </row>
    <row r="2648" spans="13:34" x14ac:dyDescent="0.3">
      <c r="M2648" s="33"/>
      <c r="N2648" s="2"/>
      <c r="P2648" s="29"/>
      <c r="Q2648" s="29"/>
      <c r="T2648" s="32"/>
      <c r="U2648" s="32"/>
      <c r="V2648" s="30"/>
      <c r="W2648"/>
      <c r="X2648"/>
      <c r="Z2648" s="28"/>
      <c r="AA2648" s="28"/>
      <c r="AC2648" s="32"/>
      <c r="AD2648" s="32"/>
      <c r="AE2648" s="31"/>
      <c r="AF2648" s="31"/>
      <c r="AG2648" s="28"/>
      <c r="AH2648" s="28"/>
    </row>
    <row r="2649" spans="13:34" x14ac:dyDescent="0.3">
      <c r="M2649" s="33"/>
      <c r="N2649" s="2"/>
      <c r="P2649" s="29"/>
      <c r="Q2649" s="29"/>
      <c r="T2649" s="32"/>
      <c r="U2649" s="32"/>
      <c r="V2649" s="30"/>
      <c r="W2649"/>
      <c r="X2649"/>
      <c r="Z2649" s="28"/>
      <c r="AA2649" s="28"/>
      <c r="AC2649" s="32"/>
      <c r="AD2649" s="32"/>
      <c r="AE2649" s="31"/>
      <c r="AF2649" s="31"/>
      <c r="AG2649" s="28"/>
      <c r="AH2649" s="28"/>
    </row>
    <row r="2650" spans="13:34" x14ac:dyDescent="0.3">
      <c r="M2650" s="33"/>
      <c r="N2650" s="2"/>
      <c r="P2650" s="29"/>
      <c r="Q2650" s="29"/>
      <c r="T2650" s="32"/>
      <c r="U2650" s="32"/>
      <c r="V2650" s="30"/>
      <c r="W2650"/>
      <c r="X2650"/>
      <c r="Z2650" s="28"/>
      <c r="AA2650" s="28"/>
      <c r="AC2650" s="32"/>
      <c r="AD2650" s="32"/>
      <c r="AE2650" s="31"/>
      <c r="AF2650" s="31"/>
      <c r="AG2650" s="28"/>
      <c r="AH2650" s="28"/>
    </row>
    <row r="2651" spans="13:34" x14ac:dyDescent="0.3">
      <c r="M2651" s="33"/>
      <c r="N2651" s="2"/>
      <c r="P2651" s="29"/>
      <c r="Q2651" s="29"/>
      <c r="T2651" s="32"/>
      <c r="U2651" s="32"/>
      <c r="V2651" s="30"/>
      <c r="W2651"/>
      <c r="X2651"/>
      <c r="Z2651" s="28"/>
      <c r="AA2651" s="28"/>
      <c r="AC2651" s="32"/>
      <c r="AD2651" s="32"/>
      <c r="AE2651" s="31"/>
      <c r="AF2651" s="31"/>
      <c r="AG2651" s="28"/>
      <c r="AH2651" s="28"/>
    </row>
    <row r="2652" spans="13:34" x14ac:dyDescent="0.3">
      <c r="M2652" s="33"/>
      <c r="N2652" s="2"/>
      <c r="P2652" s="29"/>
      <c r="Q2652" s="29"/>
      <c r="T2652" s="32"/>
      <c r="U2652" s="32"/>
      <c r="V2652" s="30"/>
      <c r="W2652"/>
      <c r="X2652"/>
      <c r="Z2652" s="28"/>
      <c r="AA2652" s="28"/>
      <c r="AC2652" s="32"/>
      <c r="AD2652" s="32"/>
      <c r="AE2652" s="31"/>
      <c r="AF2652" s="31"/>
      <c r="AG2652" s="28"/>
      <c r="AH2652" s="28"/>
    </row>
    <row r="2653" spans="13:34" x14ac:dyDescent="0.3">
      <c r="M2653" s="33"/>
      <c r="N2653" s="2"/>
      <c r="P2653" s="29"/>
      <c r="Q2653" s="29"/>
      <c r="T2653" s="32"/>
      <c r="U2653" s="32"/>
      <c r="V2653" s="30"/>
      <c r="W2653"/>
      <c r="X2653"/>
      <c r="Z2653" s="28"/>
      <c r="AA2653" s="28"/>
      <c r="AC2653" s="32"/>
      <c r="AD2653" s="32"/>
      <c r="AE2653" s="31"/>
      <c r="AF2653" s="31"/>
      <c r="AG2653" s="28"/>
      <c r="AH2653" s="28"/>
    </row>
    <row r="2654" spans="13:34" x14ac:dyDescent="0.3">
      <c r="M2654" s="33"/>
      <c r="N2654" s="2"/>
      <c r="P2654" s="29"/>
      <c r="Q2654" s="29"/>
      <c r="T2654" s="32"/>
      <c r="U2654" s="32"/>
      <c r="V2654" s="30"/>
      <c r="W2654"/>
      <c r="X2654"/>
      <c r="Z2654" s="28"/>
      <c r="AA2654" s="28"/>
      <c r="AC2654" s="32"/>
      <c r="AD2654" s="32"/>
      <c r="AE2654" s="31"/>
      <c r="AF2654" s="31"/>
      <c r="AG2654" s="28"/>
      <c r="AH2654" s="28"/>
    </row>
    <row r="2655" spans="13:34" x14ac:dyDescent="0.3">
      <c r="M2655" s="33"/>
      <c r="N2655" s="2"/>
      <c r="P2655" s="29"/>
      <c r="Q2655" s="29"/>
      <c r="T2655" s="32"/>
      <c r="U2655" s="32"/>
      <c r="V2655" s="30"/>
      <c r="W2655"/>
      <c r="X2655"/>
      <c r="Z2655" s="28"/>
      <c r="AA2655" s="28"/>
      <c r="AC2655" s="32"/>
      <c r="AD2655" s="32"/>
      <c r="AE2655" s="31"/>
      <c r="AF2655" s="31"/>
      <c r="AG2655" s="28"/>
      <c r="AH2655" s="28"/>
    </row>
    <row r="2656" spans="13:34" x14ac:dyDescent="0.3">
      <c r="M2656" s="33"/>
      <c r="N2656" s="2"/>
      <c r="P2656" s="29"/>
      <c r="Q2656" s="29"/>
      <c r="T2656" s="32"/>
      <c r="U2656" s="32"/>
      <c r="V2656" s="30"/>
      <c r="W2656"/>
      <c r="X2656"/>
      <c r="Z2656" s="28"/>
      <c r="AA2656" s="28"/>
      <c r="AC2656" s="32"/>
      <c r="AD2656" s="32"/>
      <c r="AE2656" s="31"/>
      <c r="AF2656" s="31"/>
      <c r="AG2656" s="28"/>
      <c r="AH2656" s="28"/>
    </row>
    <row r="2657" spans="13:34" x14ac:dyDescent="0.3">
      <c r="M2657" s="33"/>
      <c r="N2657" s="2"/>
      <c r="P2657" s="29"/>
      <c r="Q2657" s="29"/>
      <c r="T2657" s="32"/>
      <c r="U2657" s="32"/>
      <c r="V2657" s="30"/>
      <c r="W2657"/>
      <c r="X2657"/>
      <c r="Z2657" s="28"/>
      <c r="AA2657" s="28"/>
      <c r="AC2657" s="32"/>
      <c r="AD2657" s="32"/>
      <c r="AE2657" s="31"/>
      <c r="AF2657" s="31"/>
      <c r="AG2657" s="28"/>
      <c r="AH2657" s="28"/>
    </row>
    <row r="2658" spans="13:34" x14ac:dyDescent="0.3">
      <c r="M2658" s="33"/>
      <c r="N2658" s="2"/>
      <c r="P2658" s="29"/>
      <c r="Q2658" s="29"/>
      <c r="T2658" s="32"/>
      <c r="U2658" s="32"/>
      <c r="V2658" s="30"/>
      <c r="W2658"/>
      <c r="X2658"/>
      <c r="Z2658" s="28"/>
      <c r="AA2658" s="28"/>
      <c r="AC2658" s="32"/>
      <c r="AD2658" s="32"/>
      <c r="AE2658" s="31"/>
      <c r="AF2658" s="31"/>
      <c r="AG2658" s="28"/>
      <c r="AH2658" s="28"/>
    </row>
    <row r="2659" spans="13:34" x14ac:dyDescent="0.3">
      <c r="M2659" s="33"/>
      <c r="N2659" s="2"/>
      <c r="P2659" s="29"/>
      <c r="Q2659" s="29"/>
      <c r="T2659" s="32"/>
      <c r="U2659" s="32"/>
      <c r="V2659" s="30"/>
      <c r="W2659"/>
      <c r="X2659"/>
      <c r="Z2659" s="28"/>
      <c r="AA2659" s="28"/>
      <c r="AC2659" s="32"/>
      <c r="AD2659" s="32"/>
      <c r="AE2659" s="31"/>
      <c r="AF2659" s="31"/>
      <c r="AG2659" s="28"/>
      <c r="AH2659" s="28"/>
    </row>
    <row r="2660" spans="13:34" x14ac:dyDescent="0.3">
      <c r="M2660" s="33"/>
      <c r="N2660" s="2"/>
      <c r="P2660" s="29"/>
      <c r="Q2660" s="29"/>
      <c r="T2660" s="32"/>
      <c r="U2660" s="32"/>
      <c r="V2660" s="30"/>
      <c r="W2660"/>
      <c r="X2660"/>
      <c r="Z2660" s="28"/>
      <c r="AA2660" s="28"/>
      <c r="AC2660" s="32"/>
      <c r="AD2660" s="32"/>
      <c r="AE2660" s="31"/>
      <c r="AF2660" s="31"/>
      <c r="AG2660" s="28"/>
      <c r="AH2660" s="28"/>
    </row>
    <row r="2661" spans="13:34" x14ac:dyDescent="0.3">
      <c r="M2661" s="33"/>
      <c r="N2661" s="2"/>
      <c r="P2661" s="29"/>
      <c r="Q2661" s="29"/>
      <c r="T2661" s="32"/>
      <c r="U2661" s="32"/>
      <c r="V2661" s="30"/>
      <c r="W2661"/>
      <c r="X2661"/>
      <c r="Z2661" s="28"/>
      <c r="AA2661" s="28"/>
      <c r="AC2661" s="32"/>
      <c r="AD2661" s="32"/>
      <c r="AE2661" s="31"/>
      <c r="AF2661" s="31"/>
      <c r="AG2661" s="28"/>
      <c r="AH2661" s="28"/>
    </row>
    <row r="2662" spans="13:34" x14ac:dyDescent="0.3">
      <c r="M2662" s="33"/>
      <c r="N2662" s="2"/>
      <c r="P2662" s="29"/>
      <c r="Q2662" s="29"/>
      <c r="T2662" s="32"/>
      <c r="U2662" s="32"/>
      <c r="V2662" s="30"/>
      <c r="W2662"/>
      <c r="X2662"/>
      <c r="Z2662" s="28"/>
      <c r="AA2662" s="28"/>
      <c r="AC2662" s="32"/>
      <c r="AD2662" s="32"/>
      <c r="AE2662" s="31"/>
      <c r="AF2662" s="31"/>
      <c r="AG2662" s="28"/>
      <c r="AH2662" s="28"/>
    </row>
    <row r="2663" spans="13:34" x14ac:dyDescent="0.3">
      <c r="M2663" s="33"/>
      <c r="N2663" s="2"/>
      <c r="P2663" s="29"/>
      <c r="Q2663" s="29"/>
      <c r="T2663" s="32"/>
      <c r="U2663" s="32"/>
      <c r="V2663" s="30"/>
      <c r="W2663"/>
      <c r="X2663"/>
      <c r="Z2663" s="28"/>
      <c r="AA2663" s="28"/>
      <c r="AC2663" s="32"/>
      <c r="AD2663" s="32"/>
      <c r="AE2663" s="31"/>
      <c r="AF2663" s="31"/>
      <c r="AG2663" s="28"/>
      <c r="AH2663" s="28"/>
    </row>
    <row r="2664" spans="13:34" x14ac:dyDescent="0.3">
      <c r="M2664" s="33"/>
      <c r="N2664" s="2"/>
      <c r="P2664" s="29"/>
      <c r="Q2664" s="29"/>
      <c r="T2664" s="32"/>
      <c r="U2664" s="32"/>
      <c r="V2664" s="30"/>
      <c r="W2664"/>
      <c r="X2664"/>
      <c r="Z2664" s="28"/>
      <c r="AA2664" s="28"/>
      <c r="AC2664" s="32"/>
      <c r="AD2664" s="32"/>
      <c r="AE2664" s="31"/>
      <c r="AF2664" s="31"/>
      <c r="AG2664" s="28"/>
      <c r="AH2664" s="28"/>
    </row>
    <row r="2665" spans="13:34" x14ac:dyDescent="0.3">
      <c r="M2665" s="33"/>
      <c r="N2665" s="2"/>
      <c r="P2665" s="29"/>
      <c r="Q2665" s="29"/>
      <c r="T2665" s="32"/>
      <c r="U2665" s="32"/>
      <c r="V2665" s="30"/>
      <c r="W2665"/>
      <c r="X2665"/>
      <c r="Z2665" s="28"/>
      <c r="AA2665" s="28"/>
      <c r="AC2665" s="32"/>
      <c r="AD2665" s="32"/>
      <c r="AE2665" s="31"/>
      <c r="AF2665" s="31"/>
      <c r="AG2665" s="28"/>
      <c r="AH2665" s="28"/>
    </row>
    <row r="2666" spans="13:34" x14ac:dyDescent="0.3">
      <c r="M2666" s="33"/>
      <c r="N2666" s="2"/>
      <c r="P2666" s="29"/>
      <c r="Q2666" s="29"/>
      <c r="T2666" s="32"/>
      <c r="U2666" s="32"/>
      <c r="V2666" s="30"/>
      <c r="W2666"/>
      <c r="X2666"/>
      <c r="Z2666" s="28"/>
      <c r="AA2666" s="28"/>
      <c r="AC2666" s="32"/>
      <c r="AD2666" s="32"/>
      <c r="AE2666" s="31"/>
      <c r="AF2666" s="31"/>
      <c r="AG2666" s="28"/>
      <c r="AH2666" s="28"/>
    </row>
    <row r="2667" spans="13:34" x14ac:dyDescent="0.3">
      <c r="M2667" s="33"/>
      <c r="N2667" s="2"/>
      <c r="P2667" s="29"/>
      <c r="Q2667" s="29"/>
      <c r="T2667" s="32"/>
      <c r="U2667" s="32"/>
      <c r="V2667" s="30"/>
      <c r="W2667"/>
      <c r="X2667"/>
      <c r="Z2667" s="28"/>
      <c r="AA2667" s="28"/>
      <c r="AC2667" s="32"/>
      <c r="AD2667" s="32"/>
      <c r="AE2667" s="31"/>
      <c r="AF2667" s="31"/>
      <c r="AG2667" s="28"/>
      <c r="AH2667" s="28"/>
    </row>
    <row r="2668" spans="13:34" x14ac:dyDescent="0.3">
      <c r="M2668" s="33"/>
      <c r="N2668" s="2"/>
      <c r="P2668" s="29"/>
      <c r="Q2668" s="29"/>
      <c r="T2668" s="32"/>
      <c r="U2668" s="32"/>
      <c r="V2668" s="30"/>
      <c r="W2668"/>
      <c r="X2668"/>
      <c r="Z2668" s="28"/>
      <c r="AA2668" s="28"/>
      <c r="AC2668" s="32"/>
      <c r="AD2668" s="32"/>
      <c r="AE2668" s="31"/>
      <c r="AF2668" s="31"/>
      <c r="AG2668" s="28"/>
      <c r="AH2668" s="28"/>
    </row>
    <row r="2669" spans="13:34" x14ac:dyDescent="0.3">
      <c r="M2669" s="33"/>
      <c r="N2669" s="2"/>
      <c r="P2669" s="29"/>
      <c r="Q2669" s="29"/>
      <c r="T2669" s="32"/>
      <c r="U2669" s="32"/>
      <c r="V2669" s="30"/>
      <c r="W2669"/>
      <c r="X2669"/>
      <c r="Z2669" s="28"/>
      <c r="AA2669" s="28"/>
      <c r="AC2669" s="32"/>
      <c r="AD2669" s="32"/>
      <c r="AE2669" s="31"/>
      <c r="AF2669" s="31"/>
      <c r="AG2669" s="28"/>
      <c r="AH2669" s="28"/>
    </row>
    <row r="2670" spans="13:34" x14ac:dyDescent="0.3">
      <c r="M2670" s="33"/>
      <c r="N2670" s="2"/>
      <c r="P2670" s="29"/>
      <c r="Q2670" s="29"/>
      <c r="T2670" s="32"/>
      <c r="U2670" s="32"/>
      <c r="V2670" s="30"/>
      <c r="W2670"/>
      <c r="X2670"/>
      <c r="Z2670" s="28"/>
      <c r="AA2670" s="28"/>
      <c r="AC2670" s="32"/>
      <c r="AD2670" s="32"/>
      <c r="AE2670" s="31"/>
      <c r="AF2670" s="31"/>
      <c r="AG2670" s="28"/>
      <c r="AH2670" s="28"/>
    </row>
    <row r="2671" spans="13:34" x14ac:dyDescent="0.3">
      <c r="M2671" s="33"/>
      <c r="N2671" s="2"/>
      <c r="P2671" s="29"/>
      <c r="Q2671" s="29"/>
      <c r="T2671" s="32"/>
      <c r="U2671" s="32"/>
      <c r="V2671" s="30"/>
      <c r="W2671"/>
      <c r="X2671"/>
      <c r="Z2671" s="28"/>
      <c r="AA2671" s="28"/>
      <c r="AC2671" s="32"/>
      <c r="AD2671" s="32"/>
      <c r="AE2671" s="31"/>
      <c r="AF2671" s="31"/>
      <c r="AG2671" s="28"/>
      <c r="AH2671" s="28"/>
    </row>
    <row r="2672" spans="13:34" x14ac:dyDescent="0.3">
      <c r="M2672" s="33"/>
      <c r="N2672" s="2"/>
      <c r="P2672" s="29"/>
      <c r="Q2672" s="29"/>
      <c r="T2672" s="32"/>
      <c r="U2672" s="32"/>
      <c r="V2672" s="30"/>
      <c r="W2672"/>
      <c r="X2672"/>
      <c r="Z2672" s="28"/>
      <c r="AA2672" s="28"/>
      <c r="AC2672" s="32"/>
      <c r="AD2672" s="32"/>
      <c r="AE2672" s="31"/>
      <c r="AF2672" s="31"/>
      <c r="AG2672" s="28"/>
      <c r="AH2672" s="28"/>
    </row>
    <row r="2673" spans="13:34" x14ac:dyDescent="0.3">
      <c r="M2673" s="33"/>
      <c r="N2673" s="2"/>
      <c r="P2673" s="29"/>
      <c r="Q2673" s="29"/>
      <c r="T2673" s="32"/>
      <c r="U2673" s="32"/>
      <c r="V2673" s="30"/>
      <c r="W2673"/>
      <c r="X2673"/>
      <c r="Z2673" s="28"/>
      <c r="AA2673" s="28"/>
      <c r="AC2673" s="32"/>
      <c r="AD2673" s="32"/>
      <c r="AE2673" s="31"/>
      <c r="AF2673" s="31"/>
      <c r="AG2673" s="28"/>
      <c r="AH2673" s="28"/>
    </row>
    <row r="2674" spans="13:34" x14ac:dyDescent="0.3">
      <c r="M2674" s="33"/>
      <c r="N2674" s="2"/>
      <c r="P2674" s="29"/>
      <c r="Q2674" s="29"/>
      <c r="T2674" s="32"/>
      <c r="U2674" s="32"/>
      <c r="V2674" s="30"/>
      <c r="W2674"/>
      <c r="X2674"/>
      <c r="Z2674" s="28"/>
      <c r="AA2674" s="28"/>
      <c r="AC2674" s="32"/>
      <c r="AD2674" s="32"/>
      <c r="AE2674" s="31"/>
      <c r="AF2674" s="31"/>
      <c r="AG2674" s="28"/>
      <c r="AH2674" s="28"/>
    </row>
    <row r="2675" spans="13:34" x14ac:dyDescent="0.3">
      <c r="M2675" s="33"/>
      <c r="N2675" s="2"/>
      <c r="P2675" s="29"/>
      <c r="Q2675" s="29"/>
      <c r="T2675" s="32"/>
      <c r="U2675" s="32"/>
      <c r="V2675" s="30"/>
      <c r="W2675"/>
      <c r="X2675"/>
      <c r="Z2675" s="28"/>
      <c r="AA2675" s="28"/>
      <c r="AC2675" s="32"/>
      <c r="AD2675" s="32"/>
      <c r="AE2675" s="31"/>
      <c r="AF2675" s="31"/>
      <c r="AG2675" s="28"/>
      <c r="AH2675" s="28"/>
    </row>
    <row r="2676" spans="13:34" x14ac:dyDescent="0.3">
      <c r="M2676" s="33"/>
      <c r="N2676" s="2"/>
      <c r="P2676" s="29"/>
      <c r="Q2676" s="29"/>
      <c r="T2676" s="32"/>
      <c r="U2676" s="32"/>
      <c r="V2676" s="30"/>
      <c r="W2676"/>
      <c r="X2676"/>
      <c r="Z2676" s="28"/>
      <c r="AA2676" s="28"/>
      <c r="AC2676" s="32"/>
      <c r="AD2676" s="32"/>
      <c r="AE2676" s="31"/>
      <c r="AF2676" s="31"/>
      <c r="AG2676" s="28"/>
      <c r="AH2676" s="28"/>
    </row>
    <row r="2677" spans="13:34" x14ac:dyDescent="0.3">
      <c r="M2677" s="33"/>
      <c r="N2677" s="2"/>
      <c r="P2677" s="29"/>
      <c r="Q2677" s="29"/>
      <c r="T2677" s="32"/>
      <c r="U2677" s="32"/>
      <c r="V2677" s="30"/>
      <c r="W2677"/>
      <c r="X2677"/>
      <c r="Z2677" s="28"/>
      <c r="AA2677" s="28"/>
      <c r="AC2677" s="32"/>
      <c r="AD2677" s="32"/>
      <c r="AE2677" s="31"/>
      <c r="AF2677" s="31"/>
      <c r="AG2677" s="28"/>
      <c r="AH2677" s="28"/>
    </row>
    <row r="2678" spans="13:34" x14ac:dyDescent="0.3">
      <c r="M2678" s="33"/>
      <c r="N2678" s="2"/>
      <c r="P2678" s="29"/>
      <c r="Q2678" s="29"/>
      <c r="T2678" s="32"/>
      <c r="U2678" s="32"/>
      <c r="V2678" s="30"/>
      <c r="W2678"/>
      <c r="X2678"/>
      <c r="Z2678" s="28"/>
      <c r="AA2678" s="28"/>
      <c r="AC2678" s="32"/>
      <c r="AD2678" s="32"/>
      <c r="AE2678" s="31"/>
      <c r="AF2678" s="31"/>
      <c r="AG2678" s="28"/>
      <c r="AH2678" s="28"/>
    </row>
    <row r="2679" spans="13:34" x14ac:dyDescent="0.3">
      <c r="M2679" s="33"/>
      <c r="N2679" s="2"/>
      <c r="P2679" s="29"/>
      <c r="Q2679" s="29"/>
      <c r="T2679" s="32"/>
      <c r="U2679" s="32"/>
      <c r="V2679" s="30"/>
      <c r="W2679"/>
      <c r="X2679"/>
      <c r="Z2679" s="28"/>
      <c r="AA2679" s="28"/>
      <c r="AC2679" s="32"/>
      <c r="AD2679" s="32"/>
      <c r="AE2679" s="31"/>
      <c r="AF2679" s="31"/>
      <c r="AG2679" s="28"/>
      <c r="AH2679" s="28"/>
    </row>
    <row r="2680" spans="13:34" x14ac:dyDescent="0.3">
      <c r="M2680" s="33"/>
      <c r="N2680" s="2"/>
      <c r="P2680" s="29"/>
      <c r="Q2680" s="29"/>
      <c r="T2680" s="32"/>
      <c r="U2680" s="32"/>
      <c r="V2680" s="30"/>
      <c r="W2680"/>
      <c r="X2680"/>
      <c r="Z2680" s="28"/>
      <c r="AA2680" s="28"/>
      <c r="AC2680" s="32"/>
      <c r="AD2680" s="32"/>
      <c r="AE2680" s="31"/>
      <c r="AF2680" s="31"/>
      <c r="AG2680" s="28"/>
      <c r="AH2680" s="28"/>
    </row>
    <row r="2681" spans="13:34" x14ac:dyDescent="0.3">
      <c r="M2681" s="33"/>
      <c r="N2681" s="2"/>
      <c r="P2681" s="29"/>
      <c r="Q2681" s="29"/>
      <c r="T2681" s="32"/>
      <c r="U2681" s="32"/>
      <c r="V2681" s="30"/>
      <c r="W2681"/>
      <c r="X2681"/>
      <c r="Z2681" s="28"/>
      <c r="AA2681" s="28"/>
      <c r="AC2681" s="32"/>
      <c r="AD2681" s="32"/>
      <c r="AE2681" s="31"/>
      <c r="AF2681" s="31"/>
      <c r="AG2681" s="28"/>
      <c r="AH2681" s="28"/>
    </row>
    <row r="2682" spans="13:34" x14ac:dyDescent="0.3">
      <c r="M2682" s="33"/>
      <c r="N2682" s="2"/>
      <c r="P2682" s="29"/>
      <c r="Q2682" s="29"/>
      <c r="T2682" s="32"/>
      <c r="U2682" s="32"/>
      <c r="V2682" s="30"/>
      <c r="W2682"/>
      <c r="X2682"/>
      <c r="Z2682" s="28"/>
      <c r="AA2682" s="28"/>
      <c r="AC2682" s="32"/>
      <c r="AD2682" s="32"/>
      <c r="AE2682" s="31"/>
      <c r="AF2682" s="31"/>
      <c r="AG2682" s="28"/>
      <c r="AH2682" s="28"/>
    </row>
    <row r="2683" spans="13:34" x14ac:dyDescent="0.3">
      <c r="M2683" s="33"/>
      <c r="N2683" s="2"/>
      <c r="P2683" s="29"/>
      <c r="Q2683" s="29"/>
      <c r="T2683" s="32"/>
      <c r="U2683" s="32"/>
      <c r="V2683" s="30"/>
      <c r="W2683"/>
      <c r="X2683"/>
      <c r="Z2683" s="28"/>
      <c r="AA2683" s="28"/>
      <c r="AC2683" s="32"/>
      <c r="AD2683" s="32"/>
      <c r="AE2683" s="31"/>
      <c r="AF2683" s="31"/>
      <c r="AG2683" s="28"/>
      <c r="AH2683" s="28"/>
    </row>
    <row r="2684" spans="13:34" x14ac:dyDescent="0.3">
      <c r="M2684" s="33"/>
      <c r="N2684" s="2"/>
      <c r="P2684" s="29"/>
      <c r="Q2684" s="29"/>
      <c r="T2684" s="32"/>
      <c r="U2684" s="32"/>
      <c r="V2684" s="30"/>
      <c r="W2684"/>
      <c r="X2684"/>
      <c r="Z2684" s="28"/>
      <c r="AA2684" s="28"/>
      <c r="AC2684" s="32"/>
      <c r="AD2684" s="32"/>
      <c r="AE2684" s="31"/>
      <c r="AF2684" s="31"/>
      <c r="AG2684" s="28"/>
      <c r="AH2684" s="28"/>
    </row>
    <row r="2685" spans="13:34" x14ac:dyDescent="0.3">
      <c r="M2685" s="33"/>
      <c r="N2685" s="2"/>
      <c r="P2685" s="29"/>
      <c r="Q2685" s="29"/>
      <c r="T2685" s="32"/>
      <c r="U2685" s="32"/>
      <c r="V2685" s="30"/>
      <c r="W2685"/>
      <c r="X2685"/>
      <c r="Z2685" s="28"/>
      <c r="AA2685" s="28"/>
      <c r="AC2685" s="32"/>
      <c r="AD2685" s="32"/>
      <c r="AE2685" s="31"/>
      <c r="AF2685" s="31"/>
      <c r="AG2685" s="28"/>
      <c r="AH2685" s="28"/>
    </row>
    <row r="2686" spans="13:34" x14ac:dyDescent="0.3">
      <c r="M2686" s="33"/>
      <c r="N2686" s="2"/>
      <c r="P2686" s="29"/>
      <c r="Q2686" s="29"/>
      <c r="T2686" s="32"/>
      <c r="U2686" s="32"/>
      <c r="V2686" s="30"/>
      <c r="W2686"/>
      <c r="X2686"/>
      <c r="Z2686" s="28"/>
      <c r="AA2686" s="28"/>
      <c r="AC2686" s="32"/>
      <c r="AD2686" s="32"/>
      <c r="AE2686" s="31"/>
      <c r="AF2686" s="31"/>
      <c r="AG2686" s="28"/>
      <c r="AH2686" s="28"/>
    </row>
    <row r="2687" spans="13:34" x14ac:dyDescent="0.3">
      <c r="M2687" s="33"/>
      <c r="N2687" s="2"/>
      <c r="P2687" s="29"/>
      <c r="Q2687" s="29"/>
      <c r="T2687" s="32"/>
      <c r="U2687" s="32"/>
      <c r="V2687" s="30"/>
      <c r="W2687"/>
      <c r="X2687"/>
      <c r="Z2687" s="28"/>
      <c r="AA2687" s="28"/>
      <c r="AC2687" s="32"/>
      <c r="AD2687" s="32"/>
      <c r="AE2687" s="31"/>
      <c r="AF2687" s="31"/>
      <c r="AG2687" s="28"/>
      <c r="AH2687" s="28"/>
    </row>
    <row r="2688" spans="13:34" x14ac:dyDescent="0.3">
      <c r="M2688" s="33"/>
      <c r="N2688" s="2"/>
      <c r="P2688" s="29"/>
      <c r="Q2688" s="29"/>
      <c r="T2688" s="32"/>
      <c r="U2688" s="32"/>
      <c r="V2688" s="30"/>
      <c r="W2688"/>
      <c r="X2688"/>
      <c r="Z2688" s="28"/>
      <c r="AA2688" s="28"/>
      <c r="AC2688" s="32"/>
      <c r="AD2688" s="32"/>
      <c r="AE2688" s="31"/>
      <c r="AF2688" s="31"/>
      <c r="AG2688" s="28"/>
      <c r="AH2688" s="28"/>
    </row>
    <row r="2689" spans="13:34" x14ac:dyDescent="0.3">
      <c r="M2689" s="33"/>
      <c r="N2689" s="2"/>
      <c r="P2689" s="29"/>
      <c r="Q2689" s="29"/>
      <c r="T2689" s="32"/>
      <c r="U2689" s="32"/>
      <c r="V2689" s="30"/>
      <c r="W2689"/>
      <c r="X2689"/>
      <c r="Z2689" s="28"/>
      <c r="AA2689" s="28"/>
      <c r="AC2689" s="32"/>
      <c r="AD2689" s="32"/>
      <c r="AE2689" s="31"/>
      <c r="AF2689" s="31"/>
      <c r="AG2689" s="28"/>
      <c r="AH2689" s="28"/>
    </row>
    <row r="2690" spans="13:34" x14ac:dyDescent="0.3">
      <c r="M2690" s="33"/>
      <c r="N2690" s="2"/>
      <c r="P2690" s="29"/>
      <c r="Q2690" s="29"/>
      <c r="T2690" s="32"/>
      <c r="U2690" s="32"/>
      <c r="V2690" s="30"/>
      <c r="W2690"/>
      <c r="X2690"/>
      <c r="Z2690" s="28"/>
      <c r="AA2690" s="28"/>
      <c r="AC2690" s="32"/>
      <c r="AD2690" s="32"/>
      <c r="AE2690" s="31"/>
      <c r="AF2690" s="31"/>
      <c r="AG2690" s="28"/>
      <c r="AH2690" s="28"/>
    </row>
    <row r="2691" spans="13:34" x14ac:dyDescent="0.3">
      <c r="M2691" s="33"/>
      <c r="N2691" s="2"/>
      <c r="P2691" s="29"/>
      <c r="Q2691" s="29"/>
      <c r="T2691" s="32"/>
      <c r="U2691" s="32"/>
      <c r="V2691" s="30"/>
      <c r="W2691"/>
      <c r="X2691"/>
      <c r="Z2691" s="28"/>
      <c r="AA2691" s="28"/>
      <c r="AC2691" s="32"/>
      <c r="AD2691" s="32"/>
      <c r="AE2691" s="31"/>
      <c r="AF2691" s="31"/>
      <c r="AG2691" s="28"/>
      <c r="AH2691" s="28"/>
    </row>
    <row r="2692" spans="13:34" x14ac:dyDescent="0.3">
      <c r="M2692" s="33"/>
      <c r="N2692" s="2"/>
      <c r="P2692" s="29"/>
      <c r="Q2692" s="29"/>
      <c r="T2692" s="32"/>
      <c r="U2692" s="32"/>
      <c r="V2692" s="30"/>
      <c r="W2692"/>
      <c r="X2692"/>
      <c r="Z2692" s="28"/>
      <c r="AA2692" s="28"/>
      <c r="AC2692" s="32"/>
      <c r="AD2692" s="32"/>
      <c r="AE2692" s="31"/>
      <c r="AF2692" s="31"/>
      <c r="AG2692" s="28"/>
      <c r="AH2692" s="28"/>
    </row>
    <row r="2693" spans="13:34" x14ac:dyDescent="0.3">
      <c r="M2693" s="33"/>
      <c r="N2693" s="2"/>
      <c r="P2693" s="29"/>
      <c r="Q2693" s="29"/>
      <c r="T2693" s="32"/>
      <c r="U2693" s="32"/>
      <c r="V2693" s="30"/>
      <c r="W2693"/>
      <c r="X2693"/>
      <c r="Z2693" s="28"/>
      <c r="AA2693" s="28"/>
      <c r="AC2693" s="32"/>
      <c r="AD2693" s="32"/>
      <c r="AE2693" s="31"/>
      <c r="AF2693" s="31"/>
      <c r="AG2693" s="28"/>
      <c r="AH2693" s="28"/>
    </row>
    <row r="2694" spans="13:34" x14ac:dyDescent="0.3">
      <c r="M2694" s="33"/>
      <c r="N2694" s="2"/>
      <c r="P2694" s="29"/>
      <c r="Q2694" s="29"/>
      <c r="T2694" s="32"/>
      <c r="U2694" s="32"/>
      <c r="V2694" s="30"/>
      <c r="W2694"/>
      <c r="X2694"/>
      <c r="Z2694" s="28"/>
      <c r="AA2694" s="28"/>
      <c r="AC2694" s="32"/>
      <c r="AD2694" s="32"/>
      <c r="AE2694" s="31"/>
      <c r="AF2694" s="31"/>
      <c r="AG2694" s="28"/>
      <c r="AH2694" s="28"/>
    </row>
    <row r="2695" spans="13:34" x14ac:dyDescent="0.3">
      <c r="M2695" s="33"/>
      <c r="N2695" s="2"/>
      <c r="P2695" s="29"/>
      <c r="Q2695" s="29"/>
      <c r="T2695" s="32"/>
      <c r="U2695" s="32"/>
      <c r="V2695" s="30"/>
      <c r="W2695"/>
      <c r="X2695"/>
      <c r="Z2695" s="28"/>
      <c r="AA2695" s="28"/>
      <c r="AC2695" s="32"/>
      <c r="AD2695" s="32"/>
      <c r="AE2695" s="31"/>
      <c r="AF2695" s="31"/>
      <c r="AG2695" s="28"/>
      <c r="AH2695" s="28"/>
    </row>
    <row r="2696" spans="13:34" x14ac:dyDescent="0.3">
      <c r="M2696" s="33"/>
      <c r="N2696" s="2"/>
      <c r="P2696" s="29"/>
      <c r="Q2696" s="29"/>
      <c r="T2696" s="32"/>
      <c r="U2696" s="32"/>
      <c r="V2696" s="30"/>
      <c r="W2696"/>
      <c r="X2696"/>
      <c r="Z2696" s="28"/>
      <c r="AA2696" s="28"/>
      <c r="AC2696" s="32"/>
      <c r="AD2696" s="32"/>
      <c r="AE2696" s="31"/>
      <c r="AF2696" s="31"/>
      <c r="AG2696" s="28"/>
      <c r="AH2696" s="28"/>
    </row>
    <row r="2697" spans="13:34" x14ac:dyDescent="0.3">
      <c r="M2697" s="33"/>
      <c r="N2697" s="2"/>
      <c r="P2697" s="29"/>
      <c r="Q2697" s="29"/>
      <c r="T2697" s="32"/>
      <c r="U2697" s="32"/>
      <c r="V2697" s="30"/>
      <c r="W2697"/>
      <c r="X2697"/>
      <c r="Z2697" s="28"/>
      <c r="AA2697" s="28"/>
      <c r="AC2697" s="32"/>
      <c r="AD2697" s="32"/>
      <c r="AE2697" s="31"/>
      <c r="AF2697" s="31"/>
      <c r="AG2697" s="28"/>
      <c r="AH2697" s="28"/>
    </row>
    <row r="2698" spans="13:34" x14ac:dyDescent="0.3">
      <c r="M2698" s="33"/>
      <c r="N2698" s="2"/>
      <c r="P2698" s="29"/>
      <c r="Q2698" s="29"/>
      <c r="T2698" s="32"/>
      <c r="U2698" s="32"/>
      <c r="V2698" s="30"/>
      <c r="W2698"/>
      <c r="X2698"/>
      <c r="Z2698" s="28"/>
      <c r="AA2698" s="28"/>
      <c r="AC2698" s="32"/>
      <c r="AD2698" s="32"/>
      <c r="AE2698" s="31"/>
      <c r="AF2698" s="31"/>
      <c r="AG2698" s="28"/>
      <c r="AH2698" s="28"/>
    </row>
    <row r="2699" spans="13:34" x14ac:dyDescent="0.3">
      <c r="M2699" s="33"/>
      <c r="N2699" s="2"/>
      <c r="P2699" s="29"/>
      <c r="Q2699" s="29"/>
      <c r="T2699" s="32"/>
      <c r="U2699" s="32"/>
      <c r="V2699" s="30"/>
      <c r="W2699"/>
      <c r="X2699"/>
      <c r="Z2699" s="28"/>
      <c r="AA2699" s="28"/>
      <c r="AC2699" s="32"/>
      <c r="AD2699" s="32"/>
      <c r="AE2699" s="31"/>
      <c r="AF2699" s="31"/>
      <c r="AG2699" s="28"/>
      <c r="AH2699" s="28"/>
    </row>
    <row r="2700" spans="13:34" x14ac:dyDescent="0.3">
      <c r="M2700" s="33"/>
      <c r="N2700" s="2"/>
      <c r="P2700" s="29"/>
      <c r="Q2700" s="29"/>
      <c r="T2700" s="32"/>
      <c r="U2700" s="32"/>
      <c r="V2700" s="30"/>
      <c r="W2700"/>
      <c r="X2700"/>
      <c r="Z2700" s="28"/>
      <c r="AA2700" s="28"/>
      <c r="AC2700" s="32"/>
      <c r="AD2700" s="32"/>
      <c r="AE2700" s="31"/>
      <c r="AF2700" s="31"/>
      <c r="AG2700" s="28"/>
      <c r="AH2700" s="28"/>
    </row>
    <row r="2701" spans="13:34" x14ac:dyDescent="0.3">
      <c r="M2701" s="33"/>
      <c r="N2701" s="2"/>
      <c r="P2701" s="29"/>
      <c r="Q2701" s="29"/>
      <c r="T2701" s="32"/>
      <c r="U2701" s="32"/>
      <c r="V2701" s="30"/>
      <c r="W2701"/>
      <c r="X2701"/>
      <c r="Z2701" s="28"/>
      <c r="AA2701" s="28"/>
      <c r="AC2701" s="32"/>
      <c r="AD2701" s="32"/>
      <c r="AE2701" s="31"/>
      <c r="AF2701" s="31"/>
      <c r="AG2701" s="28"/>
      <c r="AH2701" s="28"/>
    </row>
    <row r="2702" spans="13:34" x14ac:dyDescent="0.3">
      <c r="M2702" s="33"/>
      <c r="N2702" s="2"/>
      <c r="P2702" s="29"/>
      <c r="Q2702" s="29"/>
      <c r="T2702" s="32"/>
      <c r="U2702" s="32"/>
      <c r="V2702" s="30"/>
      <c r="W2702"/>
      <c r="X2702"/>
      <c r="Z2702" s="28"/>
      <c r="AA2702" s="28"/>
      <c r="AC2702" s="32"/>
      <c r="AD2702" s="32"/>
      <c r="AE2702" s="31"/>
      <c r="AF2702" s="31"/>
      <c r="AG2702" s="28"/>
      <c r="AH2702" s="28"/>
    </row>
    <row r="2703" spans="13:34" x14ac:dyDescent="0.3">
      <c r="M2703" s="33"/>
      <c r="N2703" s="2"/>
      <c r="P2703" s="29"/>
      <c r="Q2703" s="29"/>
      <c r="T2703" s="32"/>
      <c r="U2703" s="32"/>
      <c r="V2703" s="30"/>
      <c r="W2703"/>
      <c r="X2703"/>
      <c r="Z2703" s="28"/>
      <c r="AA2703" s="28"/>
      <c r="AC2703" s="32"/>
      <c r="AD2703" s="32"/>
      <c r="AE2703" s="31"/>
      <c r="AF2703" s="31"/>
      <c r="AG2703" s="28"/>
      <c r="AH2703" s="28"/>
    </row>
    <row r="2704" spans="13:34" x14ac:dyDescent="0.3">
      <c r="M2704" s="33"/>
      <c r="N2704" s="2"/>
      <c r="P2704" s="29"/>
      <c r="Q2704" s="29"/>
      <c r="T2704" s="32"/>
      <c r="U2704" s="32"/>
      <c r="V2704" s="30"/>
      <c r="W2704"/>
      <c r="X2704"/>
      <c r="Z2704" s="28"/>
      <c r="AA2704" s="28"/>
      <c r="AC2704" s="32"/>
      <c r="AD2704" s="32"/>
      <c r="AE2704" s="31"/>
      <c r="AF2704" s="31"/>
      <c r="AG2704" s="28"/>
      <c r="AH2704" s="28"/>
    </row>
    <row r="2705" spans="13:34" x14ac:dyDescent="0.3">
      <c r="M2705" s="33"/>
      <c r="N2705" s="2"/>
      <c r="P2705" s="29"/>
      <c r="Q2705" s="29"/>
      <c r="T2705" s="32"/>
      <c r="U2705" s="32"/>
      <c r="V2705" s="30"/>
      <c r="W2705"/>
      <c r="X2705"/>
      <c r="Z2705" s="28"/>
      <c r="AA2705" s="28"/>
      <c r="AC2705" s="32"/>
      <c r="AD2705" s="32"/>
      <c r="AE2705" s="31"/>
      <c r="AF2705" s="31"/>
      <c r="AG2705" s="28"/>
      <c r="AH2705" s="28"/>
    </row>
    <row r="2706" spans="13:34" x14ac:dyDescent="0.3">
      <c r="M2706" s="33"/>
      <c r="N2706" s="2"/>
      <c r="P2706" s="29"/>
      <c r="Q2706" s="29"/>
      <c r="T2706" s="32"/>
      <c r="U2706" s="32"/>
      <c r="V2706" s="30"/>
      <c r="W2706"/>
      <c r="X2706"/>
      <c r="Z2706" s="28"/>
      <c r="AA2706" s="28"/>
      <c r="AC2706" s="32"/>
      <c r="AD2706" s="32"/>
      <c r="AE2706" s="31"/>
      <c r="AF2706" s="31"/>
      <c r="AG2706" s="28"/>
      <c r="AH2706" s="28"/>
    </row>
    <row r="2707" spans="13:34" x14ac:dyDescent="0.3">
      <c r="M2707" s="33"/>
      <c r="N2707" s="2"/>
      <c r="P2707" s="29"/>
      <c r="Q2707" s="29"/>
      <c r="T2707" s="32"/>
      <c r="U2707" s="32"/>
      <c r="V2707" s="30"/>
      <c r="W2707"/>
      <c r="X2707"/>
      <c r="Z2707" s="28"/>
      <c r="AA2707" s="28"/>
      <c r="AC2707" s="32"/>
      <c r="AD2707" s="32"/>
      <c r="AE2707" s="31"/>
      <c r="AF2707" s="31"/>
      <c r="AG2707" s="28"/>
      <c r="AH2707" s="28"/>
    </row>
    <row r="2708" spans="13:34" x14ac:dyDescent="0.3">
      <c r="M2708" s="33"/>
      <c r="N2708" s="2"/>
      <c r="P2708" s="29"/>
      <c r="Q2708" s="29"/>
      <c r="T2708" s="32"/>
      <c r="U2708" s="32"/>
      <c r="V2708" s="30"/>
      <c r="W2708"/>
      <c r="X2708"/>
      <c r="Z2708" s="28"/>
      <c r="AA2708" s="28"/>
      <c r="AC2708" s="32"/>
      <c r="AD2708" s="32"/>
      <c r="AE2708" s="31"/>
      <c r="AF2708" s="31"/>
      <c r="AG2708" s="28"/>
      <c r="AH2708" s="28"/>
    </row>
    <row r="2709" spans="13:34" x14ac:dyDescent="0.3">
      <c r="M2709" s="33"/>
      <c r="N2709" s="2"/>
      <c r="P2709" s="29"/>
      <c r="Q2709" s="29"/>
      <c r="T2709" s="32"/>
      <c r="U2709" s="32"/>
      <c r="V2709" s="30"/>
      <c r="W2709"/>
      <c r="X2709"/>
      <c r="Z2709" s="28"/>
      <c r="AA2709" s="28"/>
      <c r="AC2709" s="32"/>
      <c r="AD2709" s="32"/>
      <c r="AE2709" s="31"/>
      <c r="AF2709" s="31"/>
      <c r="AG2709" s="28"/>
      <c r="AH2709" s="28"/>
    </row>
    <row r="2710" spans="13:34" x14ac:dyDescent="0.3">
      <c r="M2710" s="33"/>
      <c r="N2710" s="2"/>
      <c r="P2710" s="29"/>
      <c r="Q2710" s="29"/>
      <c r="T2710" s="32"/>
      <c r="U2710" s="32"/>
      <c r="V2710" s="30"/>
      <c r="W2710"/>
      <c r="X2710"/>
      <c r="Z2710" s="28"/>
      <c r="AA2710" s="28"/>
      <c r="AC2710" s="32"/>
      <c r="AD2710" s="32"/>
      <c r="AE2710" s="31"/>
      <c r="AF2710" s="31"/>
      <c r="AG2710" s="28"/>
      <c r="AH2710" s="28"/>
    </row>
    <row r="2711" spans="13:34" x14ac:dyDescent="0.3">
      <c r="M2711" s="33"/>
      <c r="N2711" s="2"/>
      <c r="P2711" s="29"/>
      <c r="Q2711" s="29"/>
      <c r="T2711" s="32"/>
      <c r="U2711" s="32"/>
      <c r="V2711" s="30"/>
      <c r="W2711"/>
      <c r="X2711"/>
      <c r="Z2711" s="28"/>
      <c r="AA2711" s="28"/>
      <c r="AC2711" s="32"/>
      <c r="AD2711" s="32"/>
      <c r="AE2711" s="31"/>
      <c r="AF2711" s="31"/>
      <c r="AG2711" s="28"/>
      <c r="AH2711" s="28"/>
    </row>
    <row r="2712" spans="13:34" x14ac:dyDescent="0.3">
      <c r="M2712" s="33"/>
      <c r="N2712" s="2"/>
      <c r="P2712" s="29"/>
      <c r="Q2712" s="29"/>
      <c r="T2712" s="32"/>
      <c r="U2712" s="32"/>
      <c r="V2712" s="30"/>
      <c r="W2712"/>
      <c r="X2712"/>
      <c r="Z2712" s="28"/>
      <c r="AA2712" s="28"/>
      <c r="AC2712" s="32"/>
      <c r="AD2712" s="32"/>
      <c r="AE2712" s="31"/>
      <c r="AF2712" s="31"/>
      <c r="AG2712" s="28"/>
      <c r="AH2712" s="28"/>
    </row>
    <row r="2713" spans="13:34" x14ac:dyDescent="0.3">
      <c r="M2713" s="33"/>
      <c r="N2713" s="2"/>
      <c r="P2713" s="29"/>
      <c r="Q2713" s="29"/>
      <c r="T2713" s="32"/>
      <c r="U2713" s="32"/>
      <c r="V2713" s="30"/>
      <c r="W2713"/>
      <c r="X2713"/>
      <c r="Z2713" s="28"/>
      <c r="AA2713" s="28"/>
      <c r="AC2713" s="32"/>
      <c r="AD2713" s="32"/>
      <c r="AE2713" s="31"/>
      <c r="AF2713" s="31"/>
      <c r="AG2713" s="28"/>
      <c r="AH2713" s="28"/>
    </row>
    <row r="2714" spans="13:34" x14ac:dyDescent="0.3">
      <c r="M2714" s="33"/>
      <c r="N2714" s="2"/>
      <c r="P2714" s="29"/>
      <c r="Q2714" s="29"/>
      <c r="T2714" s="32"/>
      <c r="U2714" s="32"/>
      <c r="V2714" s="30"/>
      <c r="W2714"/>
      <c r="X2714"/>
      <c r="Z2714" s="28"/>
      <c r="AA2714" s="28"/>
      <c r="AC2714" s="32"/>
      <c r="AD2714" s="32"/>
      <c r="AE2714" s="31"/>
      <c r="AF2714" s="31"/>
      <c r="AG2714" s="28"/>
      <c r="AH2714" s="28"/>
    </row>
    <row r="2715" spans="13:34" x14ac:dyDescent="0.3">
      <c r="M2715" s="33"/>
      <c r="N2715" s="2"/>
      <c r="P2715" s="29"/>
      <c r="Q2715" s="29"/>
      <c r="T2715" s="32"/>
      <c r="U2715" s="32"/>
      <c r="V2715" s="30"/>
      <c r="W2715"/>
      <c r="X2715"/>
      <c r="Z2715" s="28"/>
      <c r="AA2715" s="28"/>
      <c r="AC2715" s="32"/>
      <c r="AD2715" s="32"/>
      <c r="AE2715" s="31"/>
      <c r="AF2715" s="31"/>
      <c r="AG2715" s="28"/>
      <c r="AH2715" s="28"/>
    </row>
    <row r="2716" spans="13:34" x14ac:dyDescent="0.3">
      <c r="M2716" s="33"/>
      <c r="N2716" s="2"/>
      <c r="P2716" s="29"/>
      <c r="Q2716" s="29"/>
      <c r="T2716" s="32"/>
      <c r="U2716" s="32"/>
      <c r="V2716" s="30"/>
      <c r="W2716"/>
      <c r="X2716"/>
      <c r="Z2716" s="28"/>
      <c r="AA2716" s="28"/>
      <c r="AC2716" s="32"/>
      <c r="AD2716" s="32"/>
      <c r="AE2716" s="31"/>
      <c r="AF2716" s="31"/>
      <c r="AG2716" s="28"/>
      <c r="AH2716" s="28"/>
    </row>
    <row r="2717" spans="13:34" x14ac:dyDescent="0.3">
      <c r="M2717" s="33"/>
      <c r="N2717" s="2"/>
      <c r="P2717" s="29"/>
      <c r="Q2717" s="29"/>
      <c r="T2717" s="32"/>
      <c r="U2717" s="32"/>
      <c r="V2717" s="30"/>
      <c r="W2717"/>
      <c r="X2717"/>
      <c r="Z2717" s="28"/>
      <c r="AA2717" s="28"/>
      <c r="AC2717" s="32"/>
      <c r="AD2717" s="32"/>
      <c r="AE2717" s="31"/>
      <c r="AF2717" s="31"/>
      <c r="AG2717" s="28"/>
      <c r="AH2717" s="28"/>
    </row>
    <row r="2718" spans="13:34" x14ac:dyDescent="0.3">
      <c r="M2718" s="33"/>
      <c r="N2718" s="2"/>
      <c r="P2718" s="29"/>
      <c r="Q2718" s="29"/>
      <c r="T2718" s="32"/>
      <c r="U2718" s="32"/>
      <c r="V2718" s="30"/>
      <c r="W2718"/>
      <c r="X2718"/>
      <c r="Z2718" s="28"/>
      <c r="AA2718" s="28"/>
      <c r="AC2718" s="32"/>
      <c r="AD2718" s="32"/>
      <c r="AE2718" s="31"/>
      <c r="AF2718" s="31"/>
      <c r="AG2718" s="28"/>
      <c r="AH2718" s="28"/>
    </row>
    <row r="2719" spans="13:34" x14ac:dyDescent="0.3">
      <c r="M2719" s="33"/>
      <c r="N2719" s="2"/>
      <c r="P2719" s="29"/>
      <c r="Q2719" s="29"/>
      <c r="T2719" s="32"/>
      <c r="U2719" s="32"/>
      <c r="V2719" s="30"/>
      <c r="W2719"/>
      <c r="X2719"/>
      <c r="Z2719" s="28"/>
      <c r="AA2719" s="28"/>
      <c r="AC2719" s="32"/>
      <c r="AD2719" s="32"/>
      <c r="AE2719" s="31"/>
      <c r="AF2719" s="31"/>
      <c r="AG2719" s="28"/>
      <c r="AH2719" s="28"/>
    </row>
    <row r="2720" spans="13:34" x14ac:dyDescent="0.3">
      <c r="M2720" s="33"/>
      <c r="N2720" s="2"/>
      <c r="P2720" s="29"/>
      <c r="Q2720" s="29"/>
      <c r="T2720" s="32"/>
      <c r="U2720" s="32"/>
      <c r="V2720" s="30"/>
      <c r="W2720"/>
      <c r="X2720"/>
      <c r="Z2720" s="28"/>
      <c r="AA2720" s="28"/>
      <c r="AC2720" s="32"/>
      <c r="AD2720" s="32"/>
      <c r="AE2720" s="31"/>
      <c r="AF2720" s="31"/>
      <c r="AG2720" s="28"/>
      <c r="AH2720" s="28"/>
    </row>
    <row r="2721" spans="13:34" x14ac:dyDescent="0.3">
      <c r="M2721" s="33"/>
      <c r="N2721" s="2"/>
      <c r="P2721" s="29"/>
      <c r="Q2721" s="29"/>
      <c r="T2721" s="32"/>
      <c r="U2721" s="32"/>
      <c r="V2721" s="30"/>
      <c r="W2721"/>
      <c r="X2721"/>
      <c r="Z2721" s="28"/>
      <c r="AA2721" s="28"/>
      <c r="AC2721" s="32"/>
      <c r="AD2721" s="32"/>
      <c r="AE2721" s="31"/>
      <c r="AF2721" s="31"/>
      <c r="AG2721" s="28"/>
      <c r="AH2721" s="28"/>
    </row>
    <row r="2722" spans="13:34" x14ac:dyDescent="0.3">
      <c r="M2722" s="33"/>
      <c r="N2722" s="2"/>
      <c r="P2722" s="29"/>
      <c r="Q2722" s="29"/>
      <c r="T2722" s="32"/>
      <c r="U2722" s="32"/>
      <c r="V2722" s="30"/>
      <c r="W2722"/>
      <c r="X2722"/>
      <c r="Z2722" s="28"/>
      <c r="AA2722" s="28"/>
      <c r="AC2722" s="32"/>
      <c r="AD2722" s="32"/>
      <c r="AE2722" s="31"/>
      <c r="AF2722" s="31"/>
      <c r="AG2722" s="28"/>
      <c r="AH2722" s="28"/>
    </row>
    <row r="2723" spans="13:34" x14ac:dyDescent="0.3">
      <c r="M2723" s="33"/>
      <c r="N2723" s="2"/>
      <c r="P2723" s="29"/>
      <c r="Q2723" s="29"/>
      <c r="T2723" s="32"/>
      <c r="U2723" s="32"/>
      <c r="V2723" s="30"/>
      <c r="W2723"/>
      <c r="X2723"/>
      <c r="Z2723" s="28"/>
      <c r="AA2723" s="28"/>
      <c r="AC2723" s="32"/>
      <c r="AD2723" s="32"/>
      <c r="AE2723" s="31"/>
      <c r="AF2723" s="31"/>
      <c r="AG2723" s="28"/>
      <c r="AH2723" s="28"/>
    </row>
    <row r="2724" spans="13:34" x14ac:dyDescent="0.3">
      <c r="M2724" s="33"/>
      <c r="N2724" s="2"/>
      <c r="P2724" s="29"/>
      <c r="Q2724" s="29"/>
      <c r="T2724" s="32"/>
      <c r="U2724" s="32"/>
      <c r="V2724" s="30"/>
      <c r="W2724"/>
      <c r="X2724"/>
      <c r="Z2724" s="28"/>
      <c r="AA2724" s="28"/>
      <c r="AC2724" s="32"/>
      <c r="AD2724" s="32"/>
      <c r="AE2724" s="31"/>
      <c r="AF2724" s="31"/>
      <c r="AG2724" s="28"/>
      <c r="AH2724" s="28"/>
    </row>
    <row r="2725" spans="13:34" x14ac:dyDescent="0.3">
      <c r="M2725" s="33"/>
      <c r="N2725" s="2"/>
      <c r="P2725" s="29"/>
      <c r="Q2725" s="29"/>
      <c r="T2725" s="32"/>
      <c r="U2725" s="32"/>
      <c r="V2725" s="30"/>
      <c r="W2725"/>
      <c r="X2725"/>
      <c r="Z2725" s="28"/>
      <c r="AA2725" s="28"/>
      <c r="AC2725" s="32"/>
      <c r="AD2725" s="32"/>
      <c r="AE2725" s="31"/>
      <c r="AF2725" s="31"/>
      <c r="AG2725" s="28"/>
      <c r="AH2725" s="28"/>
    </row>
    <row r="2726" spans="13:34" x14ac:dyDescent="0.3">
      <c r="M2726" s="33"/>
      <c r="N2726" s="2"/>
      <c r="P2726" s="29"/>
      <c r="Q2726" s="29"/>
      <c r="T2726" s="32"/>
      <c r="U2726" s="32"/>
      <c r="V2726" s="30"/>
      <c r="W2726"/>
      <c r="X2726"/>
      <c r="Z2726" s="28"/>
      <c r="AA2726" s="28"/>
      <c r="AC2726" s="32"/>
      <c r="AD2726" s="32"/>
      <c r="AE2726" s="31"/>
      <c r="AF2726" s="31"/>
      <c r="AG2726" s="28"/>
      <c r="AH2726" s="28"/>
    </row>
    <row r="2727" spans="13:34" x14ac:dyDescent="0.3">
      <c r="M2727" s="33"/>
      <c r="N2727" s="2"/>
      <c r="P2727" s="29"/>
      <c r="Q2727" s="29"/>
      <c r="T2727" s="32"/>
      <c r="U2727" s="32"/>
      <c r="V2727" s="30"/>
      <c r="W2727"/>
      <c r="X2727"/>
      <c r="Z2727" s="28"/>
      <c r="AA2727" s="28"/>
      <c r="AC2727" s="32"/>
      <c r="AD2727" s="32"/>
      <c r="AE2727" s="31"/>
      <c r="AF2727" s="31"/>
      <c r="AG2727" s="28"/>
      <c r="AH2727" s="28"/>
    </row>
    <row r="2728" spans="13:34" x14ac:dyDescent="0.3">
      <c r="M2728" s="33"/>
      <c r="N2728" s="2"/>
      <c r="P2728" s="29"/>
      <c r="Q2728" s="29"/>
      <c r="T2728" s="32"/>
      <c r="U2728" s="32"/>
      <c r="V2728" s="30"/>
      <c r="W2728"/>
      <c r="X2728"/>
      <c r="Z2728" s="28"/>
      <c r="AA2728" s="28"/>
      <c r="AC2728" s="32"/>
      <c r="AD2728" s="32"/>
      <c r="AE2728" s="31"/>
      <c r="AF2728" s="31"/>
      <c r="AG2728" s="28"/>
      <c r="AH2728" s="28"/>
    </row>
    <row r="2729" spans="13:34" x14ac:dyDescent="0.3">
      <c r="M2729" s="33"/>
      <c r="N2729" s="2"/>
      <c r="P2729" s="29"/>
      <c r="Q2729" s="29"/>
      <c r="T2729" s="32"/>
      <c r="U2729" s="32"/>
      <c r="V2729" s="30"/>
      <c r="W2729"/>
      <c r="X2729"/>
      <c r="Z2729" s="28"/>
      <c r="AA2729" s="28"/>
      <c r="AC2729" s="32"/>
      <c r="AD2729" s="32"/>
      <c r="AE2729" s="31"/>
      <c r="AF2729" s="31"/>
      <c r="AG2729" s="28"/>
      <c r="AH2729" s="28"/>
    </row>
    <row r="2730" spans="13:34" x14ac:dyDescent="0.3">
      <c r="M2730" s="33"/>
      <c r="N2730" s="2"/>
      <c r="P2730" s="29"/>
      <c r="Q2730" s="29"/>
      <c r="T2730" s="32"/>
      <c r="U2730" s="32"/>
      <c r="V2730" s="30"/>
      <c r="W2730"/>
      <c r="X2730"/>
      <c r="Z2730" s="28"/>
      <c r="AA2730" s="28"/>
      <c r="AC2730" s="32"/>
      <c r="AD2730" s="32"/>
      <c r="AE2730" s="31"/>
      <c r="AF2730" s="31"/>
      <c r="AG2730" s="28"/>
      <c r="AH2730" s="28"/>
    </row>
    <row r="2731" spans="13:34" x14ac:dyDescent="0.3">
      <c r="M2731" s="33"/>
      <c r="N2731" s="2"/>
      <c r="P2731" s="29"/>
      <c r="Q2731" s="29"/>
      <c r="T2731" s="32"/>
      <c r="U2731" s="32"/>
      <c r="V2731" s="30"/>
      <c r="W2731"/>
      <c r="X2731"/>
      <c r="Z2731" s="28"/>
      <c r="AA2731" s="28"/>
      <c r="AC2731" s="32"/>
      <c r="AD2731" s="32"/>
      <c r="AE2731" s="31"/>
      <c r="AF2731" s="31"/>
      <c r="AG2731" s="28"/>
      <c r="AH2731" s="28"/>
    </row>
    <row r="2732" spans="13:34" x14ac:dyDescent="0.3">
      <c r="M2732" s="33"/>
      <c r="N2732" s="2"/>
      <c r="P2732" s="29"/>
      <c r="Q2732" s="29"/>
      <c r="T2732" s="32"/>
      <c r="U2732" s="32"/>
      <c r="V2732" s="30"/>
      <c r="W2732"/>
      <c r="X2732"/>
      <c r="Z2732" s="28"/>
      <c r="AA2732" s="28"/>
      <c r="AC2732" s="32"/>
      <c r="AD2732" s="32"/>
      <c r="AE2732" s="31"/>
      <c r="AF2732" s="31"/>
      <c r="AG2732" s="28"/>
      <c r="AH2732" s="28"/>
    </row>
    <row r="2733" spans="13:34" x14ac:dyDescent="0.3">
      <c r="M2733" s="33"/>
      <c r="N2733" s="2"/>
      <c r="P2733" s="29"/>
      <c r="Q2733" s="29"/>
      <c r="T2733" s="32"/>
      <c r="U2733" s="32"/>
      <c r="V2733" s="30"/>
      <c r="W2733"/>
      <c r="X2733"/>
      <c r="Z2733" s="28"/>
      <c r="AA2733" s="28"/>
      <c r="AC2733" s="32"/>
      <c r="AD2733" s="32"/>
      <c r="AE2733" s="31"/>
      <c r="AF2733" s="31"/>
      <c r="AG2733" s="28"/>
      <c r="AH2733" s="28"/>
    </row>
    <row r="2734" spans="13:34" x14ac:dyDescent="0.3">
      <c r="M2734" s="33"/>
      <c r="N2734" s="2"/>
      <c r="P2734" s="29"/>
      <c r="Q2734" s="29"/>
      <c r="T2734" s="32"/>
      <c r="U2734" s="32"/>
      <c r="V2734" s="30"/>
      <c r="W2734"/>
      <c r="X2734"/>
      <c r="Z2734" s="28"/>
      <c r="AA2734" s="28"/>
      <c r="AC2734" s="32"/>
      <c r="AD2734" s="32"/>
      <c r="AE2734" s="31"/>
      <c r="AF2734" s="31"/>
      <c r="AG2734" s="28"/>
      <c r="AH2734" s="28"/>
    </row>
    <row r="2735" spans="13:34" x14ac:dyDescent="0.3">
      <c r="M2735" s="33"/>
      <c r="N2735" s="2"/>
      <c r="P2735" s="29"/>
      <c r="Q2735" s="29"/>
      <c r="T2735" s="32"/>
      <c r="U2735" s="32"/>
      <c r="V2735" s="30"/>
      <c r="W2735"/>
      <c r="X2735"/>
      <c r="Z2735" s="28"/>
      <c r="AA2735" s="28"/>
      <c r="AC2735" s="32"/>
      <c r="AD2735" s="32"/>
      <c r="AE2735" s="31"/>
      <c r="AF2735" s="31"/>
      <c r="AG2735" s="28"/>
      <c r="AH2735" s="28"/>
    </row>
    <row r="2736" spans="13:34" x14ac:dyDescent="0.3">
      <c r="M2736" s="33"/>
      <c r="N2736" s="2"/>
      <c r="P2736" s="29"/>
      <c r="Q2736" s="29"/>
      <c r="T2736" s="32"/>
      <c r="U2736" s="32"/>
      <c r="V2736" s="30"/>
      <c r="W2736"/>
      <c r="X2736"/>
      <c r="Z2736" s="28"/>
      <c r="AA2736" s="28"/>
      <c r="AC2736" s="32"/>
      <c r="AD2736" s="32"/>
      <c r="AE2736" s="31"/>
      <c r="AF2736" s="31"/>
      <c r="AG2736" s="28"/>
      <c r="AH2736" s="28"/>
    </row>
    <row r="2737" spans="13:34" x14ac:dyDescent="0.3">
      <c r="M2737" s="33"/>
      <c r="N2737" s="2"/>
      <c r="P2737" s="29"/>
      <c r="Q2737" s="29"/>
      <c r="T2737" s="32"/>
      <c r="U2737" s="32"/>
      <c r="V2737" s="30"/>
      <c r="W2737"/>
      <c r="X2737"/>
      <c r="Z2737" s="28"/>
      <c r="AA2737" s="28"/>
      <c r="AC2737" s="32"/>
      <c r="AD2737" s="32"/>
      <c r="AE2737" s="31"/>
      <c r="AF2737" s="31"/>
      <c r="AG2737" s="28"/>
      <c r="AH2737" s="28"/>
    </row>
    <row r="2738" spans="13:34" x14ac:dyDescent="0.3">
      <c r="M2738" s="33"/>
      <c r="N2738" s="2"/>
      <c r="P2738" s="29"/>
      <c r="Q2738" s="29"/>
      <c r="T2738" s="32"/>
      <c r="U2738" s="32"/>
      <c r="V2738" s="30"/>
      <c r="W2738"/>
      <c r="X2738"/>
      <c r="Z2738" s="28"/>
      <c r="AA2738" s="28"/>
      <c r="AC2738" s="32"/>
      <c r="AD2738" s="32"/>
      <c r="AE2738" s="31"/>
      <c r="AF2738" s="31"/>
      <c r="AG2738" s="28"/>
      <c r="AH2738" s="28"/>
    </row>
    <row r="2739" spans="13:34" x14ac:dyDescent="0.3">
      <c r="M2739" s="33"/>
      <c r="N2739" s="2"/>
      <c r="P2739" s="29"/>
      <c r="Q2739" s="29"/>
      <c r="T2739" s="32"/>
      <c r="U2739" s="32"/>
      <c r="V2739" s="30"/>
      <c r="W2739"/>
      <c r="X2739"/>
      <c r="Z2739" s="28"/>
      <c r="AA2739" s="28"/>
      <c r="AC2739" s="32"/>
      <c r="AD2739" s="32"/>
      <c r="AE2739" s="31"/>
      <c r="AF2739" s="31"/>
      <c r="AG2739" s="28"/>
      <c r="AH2739" s="28"/>
    </row>
    <row r="2740" spans="13:34" x14ac:dyDescent="0.3">
      <c r="M2740" s="33"/>
      <c r="N2740" s="2"/>
      <c r="P2740" s="29"/>
      <c r="Q2740" s="29"/>
      <c r="T2740" s="32"/>
      <c r="U2740" s="32"/>
      <c r="V2740" s="30"/>
      <c r="W2740"/>
      <c r="X2740"/>
      <c r="Z2740" s="28"/>
      <c r="AA2740" s="28"/>
      <c r="AC2740" s="32"/>
      <c r="AD2740" s="32"/>
      <c r="AE2740" s="31"/>
      <c r="AF2740" s="31"/>
      <c r="AG2740" s="28"/>
      <c r="AH2740" s="28"/>
    </row>
    <row r="2741" spans="13:34" x14ac:dyDescent="0.3">
      <c r="M2741" s="33"/>
      <c r="N2741" s="2"/>
      <c r="P2741" s="29"/>
      <c r="Q2741" s="29"/>
      <c r="T2741" s="32"/>
      <c r="U2741" s="32"/>
      <c r="V2741" s="30"/>
      <c r="W2741"/>
      <c r="X2741"/>
      <c r="Z2741" s="28"/>
      <c r="AA2741" s="28"/>
      <c r="AC2741" s="32"/>
      <c r="AD2741" s="32"/>
      <c r="AE2741" s="31"/>
      <c r="AF2741" s="31"/>
      <c r="AG2741" s="28"/>
      <c r="AH2741" s="28"/>
    </row>
    <row r="2742" spans="13:34" x14ac:dyDescent="0.3">
      <c r="M2742" s="33"/>
      <c r="N2742" s="2"/>
      <c r="P2742" s="29"/>
      <c r="Q2742" s="29"/>
      <c r="T2742" s="32"/>
      <c r="U2742" s="32"/>
      <c r="V2742" s="30"/>
      <c r="W2742"/>
      <c r="X2742"/>
      <c r="Z2742" s="28"/>
      <c r="AA2742" s="28"/>
      <c r="AC2742" s="32"/>
      <c r="AD2742" s="32"/>
      <c r="AE2742" s="31"/>
      <c r="AF2742" s="31"/>
      <c r="AG2742" s="28"/>
      <c r="AH2742" s="28"/>
    </row>
    <row r="2743" spans="13:34" x14ac:dyDescent="0.3">
      <c r="M2743" s="33"/>
      <c r="N2743" s="2"/>
      <c r="P2743" s="29"/>
      <c r="Q2743" s="29"/>
      <c r="T2743" s="32"/>
      <c r="U2743" s="32"/>
      <c r="V2743" s="30"/>
      <c r="W2743"/>
      <c r="X2743"/>
      <c r="Z2743" s="28"/>
      <c r="AA2743" s="28"/>
      <c r="AC2743" s="32"/>
      <c r="AD2743" s="32"/>
      <c r="AE2743" s="31"/>
      <c r="AF2743" s="31"/>
      <c r="AG2743" s="28"/>
      <c r="AH2743" s="28"/>
    </row>
    <row r="2744" spans="13:34" x14ac:dyDescent="0.3">
      <c r="M2744" s="33"/>
      <c r="N2744" s="2"/>
      <c r="P2744" s="29"/>
      <c r="Q2744" s="29"/>
      <c r="T2744" s="32"/>
      <c r="U2744" s="32"/>
      <c r="V2744" s="30"/>
      <c r="W2744"/>
      <c r="X2744"/>
      <c r="Z2744" s="28"/>
      <c r="AA2744" s="28"/>
      <c r="AC2744" s="32"/>
      <c r="AD2744" s="32"/>
      <c r="AE2744" s="31"/>
      <c r="AF2744" s="31"/>
      <c r="AG2744" s="28"/>
      <c r="AH2744" s="28"/>
    </row>
    <row r="2745" spans="13:34" x14ac:dyDescent="0.3">
      <c r="M2745" s="33"/>
      <c r="N2745" s="2"/>
      <c r="P2745" s="29"/>
      <c r="Q2745" s="29"/>
      <c r="T2745" s="32"/>
      <c r="U2745" s="32"/>
      <c r="V2745" s="30"/>
      <c r="W2745"/>
      <c r="X2745"/>
      <c r="Z2745" s="28"/>
      <c r="AA2745" s="28"/>
      <c r="AC2745" s="32"/>
      <c r="AD2745" s="32"/>
      <c r="AE2745" s="31"/>
      <c r="AF2745" s="31"/>
      <c r="AG2745" s="28"/>
      <c r="AH2745" s="28"/>
    </row>
    <row r="2746" spans="13:34" x14ac:dyDescent="0.3">
      <c r="M2746" s="33"/>
      <c r="N2746" s="2"/>
      <c r="P2746" s="29"/>
      <c r="Q2746" s="29"/>
      <c r="T2746" s="32"/>
      <c r="U2746" s="32"/>
      <c r="V2746" s="30"/>
      <c r="W2746"/>
      <c r="X2746"/>
      <c r="Z2746" s="28"/>
      <c r="AA2746" s="28"/>
      <c r="AC2746" s="32"/>
      <c r="AD2746" s="32"/>
      <c r="AE2746" s="31"/>
      <c r="AF2746" s="31"/>
      <c r="AG2746" s="28"/>
      <c r="AH2746" s="28"/>
    </row>
    <row r="2747" spans="13:34" x14ac:dyDescent="0.3">
      <c r="M2747" s="33"/>
      <c r="N2747" s="2"/>
      <c r="P2747" s="29"/>
      <c r="Q2747" s="29"/>
      <c r="T2747" s="32"/>
      <c r="U2747" s="32"/>
      <c r="V2747" s="30"/>
      <c r="W2747"/>
      <c r="X2747"/>
      <c r="Z2747" s="28"/>
      <c r="AA2747" s="28"/>
      <c r="AC2747" s="32"/>
      <c r="AD2747" s="32"/>
      <c r="AE2747" s="31"/>
      <c r="AF2747" s="31"/>
      <c r="AG2747" s="28"/>
      <c r="AH2747" s="28"/>
    </row>
    <row r="2748" spans="13:34" x14ac:dyDescent="0.3">
      <c r="M2748" s="33"/>
      <c r="N2748" s="2"/>
      <c r="P2748" s="29"/>
      <c r="Q2748" s="29"/>
      <c r="T2748" s="32"/>
      <c r="U2748" s="32"/>
      <c r="V2748" s="30"/>
      <c r="W2748"/>
      <c r="X2748"/>
      <c r="Z2748" s="28"/>
      <c r="AA2748" s="28"/>
      <c r="AC2748" s="32"/>
      <c r="AD2748" s="32"/>
      <c r="AE2748" s="31"/>
      <c r="AF2748" s="31"/>
      <c r="AG2748" s="28"/>
      <c r="AH2748" s="28"/>
    </row>
    <row r="2749" spans="13:34" x14ac:dyDescent="0.3">
      <c r="M2749" s="33"/>
      <c r="N2749" s="2"/>
      <c r="P2749" s="29"/>
      <c r="Q2749" s="29"/>
      <c r="T2749" s="32"/>
      <c r="U2749" s="32"/>
      <c r="V2749" s="30"/>
      <c r="W2749"/>
      <c r="X2749"/>
      <c r="Z2749" s="28"/>
      <c r="AA2749" s="28"/>
      <c r="AC2749" s="32"/>
      <c r="AD2749" s="32"/>
      <c r="AE2749" s="31"/>
      <c r="AF2749" s="31"/>
      <c r="AG2749" s="28"/>
      <c r="AH2749" s="28"/>
    </row>
    <row r="2750" spans="13:34" x14ac:dyDescent="0.3">
      <c r="M2750" s="33"/>
      <c r="N2750" s="2"/>
      <c r="P2750" s="29"/>
      <c r="Q2750" s="29"/>
      <c r="T2750" s="32"/>
      <c r="U2750" s="32"/>
      <c r="V2750" s="30"/>
      <c r="W2750"/>
      <c r="X2750"/>
      <c r="Z2750" s="28"/>
      <c r="AA2750" s="28"/>
      <c r="AC2750" s="32"/>
      <c r="AD2750" s="32"/>
      <c r="AE2750" s="31"/>
      <c r="AF2750" s="31"/>
      <c r="AG2750" s="28"/>
      <c r="AH2750" s="28"/>
    </row>
    <row r="2751" spans="13:34" x14ac:dyDescent="0.3">
      <c r="M2751" s="33"/>
      <c r="N2751" s="2"/>
      <c r="P2751" s="29"/>
      <c r="Q2751" s="29"/>
      <c r="T2751" s="32"/>
      <c r="U2751" s="32"/>
      <c r="V2751" s="30"/>
      <c r="W2751"/>
      <c r="X2751"/>
      <c r="Z2751" s="28"/>
      <c r="AA2751" s="28"/>
      <c r="AC2751" s="32"/>
      <c r="AD2751" s="32"/>
      <c r="AE2751" s="31"/>
      <c r="AF2751" s="31"/>
      <c r="AG2751" s="28"/>
      <c r="AH2751" s="28"/>
    </row>
    <row r="2752" spans="13:34" x14ac:dyDescent="0.3">
      <c r="M2752" s="33"/>
      <c r="N2752" s="2"/>
      <c r="P2752" s="29"/>
      <c r="Q2752" s="29"/>
      <c r="T2752" s="32"/>
      <c r="U2752" s="32"/>
      <c r="V2752" s="30"/>
      <c r="W2752"/>
      <c r="X2752"/>
      <c r="Z2752" s="28"/>
      <c r="AA2752" s="28"/>
      <c r="AC2752" s="32"/>
      <c r="AD2752" s="32"/>
      <c r="AE2752" s="31"/>
      <c r="AF2752" s="31"/>
      <c r="AG2752" s="28"/>
      <c r="AH2752" s="28"/>
    </row>
    <row r="2753" spans="13:34" x14ac:dyDescent="0.3">
      <c r="M2753" s="33"/>
      <c r="N2753" s="2"/>
      <c r="P2753" s="29"/>
      <c r="Q2753" s="29"/>
      <c r="T2753" s="32"/>
      <c r="U2753" s="32"/>
      <c r="V2753" s="30"/>
      <c r="W2753"/>
      <c r="X2753"/>
      <c r="Z2753" s="28"/>
      <c r="AA2753" s="28"/>
      <c r="AC2753" s="32"/>
      <c r="AD2753" s="32"/>
      <c r="AE2753" s="31"/>
      <c r="AF2753" s="31"/>
      <c r="AG2753" s="28"/>
      <c r="AH2753" s="28"/>
    </row>
    <row r="2754" spans="13:34" x14ac:dyDescent="0.3">
      <c r="M2754" s="33"/>
      <c r="N2754" s="2"/>
      <c r="P2754" s="29"/>
      <c r="Q2754" s="29"/>
      <c r="T2754" s="32"/>
      <c r="U2754" s="32"/>
      <c r="V2754" s="30"/>
      <c r="W2754"/>
      <c r="X2754"/>
      <c r="Z2754" s="28"/>
      <c r="AA2754" s="28"/>
      <c r="AC2754" s="32"/>
      <c r="AD2754" s="32"/>
      <c r="AE2754" s="31"/>
      <c r="AF2754" s="31"/>
      <c r="AG2754" s="28"/>
      <c r="AH2754" s="28"/>
    </row>
    <row r="2755" spans="13:34" x14ac:dyDescent="0.3">
      <c r="M2755" s="33"/>
      <c r="N2755" s="2"/>
      <c r="P2755" s="29"/>
      <c r="Q2755" s="29"/>
      <c r="T2755" s="32"/>
      <c r="U2755" s="32"/>
      <c r="V2755" s="30"/>
      <c r="W2755"/>
      <c r="X2755"/>
      <c r="Z2755" s="28"/>
      <c r="AA2755" s="28"/>
      <c r="AC2755" s="32"/>
      <c r="AD2755" s="32"/>
      <c r="AE2755" s="31"/>
      <c r="AF2755" s="31"/>
      <c r="AG2755" s="28"/>
      <c r="AH2755" s="28"/>
    </row>
    <row r="2756" spans="13:34" x14ac:dyDescent="0.3">
      <c r="M2756" s="33"/>
      <c r="N2756" s="2"/>
      <c r="P2756" s="29"/>
      <c r="Q2756" s="29"/>
      <c r="T2756" s="32"/>
      <c r="U2756" s="32"/>
      <c r="V2756" s="30"/>
      <c r="W2756"/>
      <c r="X2756"/>
      <c r="Z2756" s="28"/>
      <c r="AA2756" s="28"/>
      <c r="AC2756" s="32"/>
      <c r="AD2756" s="32"/>
      <c r="AE2756" s="31"/>
      <c r="AF2756" s="31"/>
      <c r="AG2756" s="28"/>
      <c r="AH2756" s="28"/>
    </row>
    <row r="2757" spans="13:34" x14ac:dyDescent="0.3">
      <c r="M2757" s="33"/>
      <c r="N2757" s="2"/>
      <c r="P2757" s="29"/>
      <c r="Q2757" s="29"/>
      <c r="T2757" s="32"/>
      <c r="U2757" s="32"/>
      <c r="V2757" s="30"/>
      <c r="W2757"/>
      <c r="X2757"/>
      <c r="Z2757" s="28"/>
      <c r="AA2757" s="28"/>
      <c r="AC2757" s="32"/>
      <c r="AD2757" s="32"/>
      <c r="AE2757" s="31"/>
      <c r="AF2757" s="31"/>
      <c r="AG2757" s="28"/>
      <c r="AH2757" s="28"/>
    </row>
    <row r="2758" spans="13:34" x14ac:dyDescent="0.3">
      <c r="M2758" s="33"/>
      <c r="N2758" s="2"/>
      <c r="P2758" s="29"/>
      <c r="Q2758" s="29"/>
      <c r="T2758" s="32"/>
      <c r="U2758" s="32"/>
      <c r="V2758" s="30"/>
      <c r="W2758"/>
      <c r="X2758"/>
      <c r="Z2758" s="28"/>
      <c r="AA2758" s="28"/>
      <c r="AC2758" s="32"/>
      <c r="AD2758" s="32"/>
      <c r="AE2758" s="31"/>
      <c r="AF2758" s="31"/>
      <c r="AG2758" s="28"/>
      <c r="AH2758" s="28"/>
    </row>
    <row r="2759" spans="13:34" x14ac:dyDescent="0.3">
      <c r="M2759" s="33"/>
      <c r="N2759" s="2"/>
      <c r="P2759" s="29"/>
      <c r="Q2759" s="29"/>
      <c r="T2759" s="32"/>
      <c r="U2759" s="32"/>
      <c r="V2759" s="30"/>
      <c r="W2759"/>
      <c r="X2759"/>
      <c r="Z2759" s="28"/>
      <c r="AA2759" s="28"/>
      <c r="AC2759" s="32"/>
      <c r="AD2759" s="32"/>
      <c r="AE2759" s="31"/>
      <c r="AF2759" s="31"/>
      <c r="AG2759" s="28"/>
      <c r="AH2759" s="28"/>
    </row>
    <row r="2760" spans="13:34" x14ac:dyDescent="0.3">
      <c r="M2760" s="33"/>
      <c r="N2760" s="2"/>
      <c r="P2760" s="29"/>
      <c r="Q2760" s="29"/>
      <c r="T2760" s="32"/>
      <c r="U2760" s="32"/>
      <c r="V2760" s="30"/>
      <c r="W2760"/>
      <c r="X2760"/>
      <c r="Z2760" s="28"/>
      <c r="AA2760" s="28"/>
      <c r="AC2760" s="32"/>
      <c r="AD2760" s="32"/>
      <c r="AE2760" s="31"/>
      <c r="AF2760" s="31"/>
      <c r="AG2760" s="28"/>
      <c r="AH2760" s="28"/>
    </row>
    <row r="2761" spans="13:34" x14ac:dyDescent="0.3">
      <c r="M2761" s="33"/>
      <c r="N2761" s="2"/>
      <c r="P2761" s="29"/>
      <c r="Q2761" s="29"/>
      <c r="T2761" s="32"/>
      <c r="U2761" s="32"/>
      <c r="V2761" s="30"/>
      <c r="W2761"/>
      <c r="X2761"/>
      <c r="Z2761" s="28"/>
      <c r="AA2761" s="28"/>
      <c r="AC2761" s="32"/>
      <c r="AD2761" s="32"/>
      <c r="AE2761" s="31"/>
      <c r="AF2761" s="31"/>
      <c r="AG2761" s="28"/>
      <c r="AH2761" s="28"/>
    </row>
    <row r="2762" spans="13:34" x14ac:dyDescent="0.3">
      <c r="M2762" s="33"/>
      <c r="N2762" s="2"/>
      <c r="P2762" s="29"/>
      <c r="Q2762" s="29"/>
      <c r="T2762" s="32"/>
      <c r="U2762" s="32"/>
      <c r="V2762" s="30"/>
      <c r="W2762"/>
      <c r="X2762"/>
      <c r="Z2762" s="28"/>
      <c r="AA2762" s="28"/>
      <c r="AC2762" s="32"/>
      <c r="AD2762" s="32"/>
      <c r="AE2762" s="31"/>
      <c r="AF2762" s="31"/>
      <c r="AG2762" s="28"/>
      <c r="AH2762" s="28"/>
    </row>
    <row r="2763" spans="13:34" x14ac:dyDescent="0.3">
      <c r="M2763" s="33"/>
      <c r="N2763" s="2"/>
      <c r="P2763" s="29"/>
      <c r="Q2763" s="29"/>
      <c r="T2763" s="32"/>
      <c r="U2763" s="32"/>
      <c r="V2763" s="30"/>
      <c r="W2763"/>
      <c r="X2763"/>
      <c r="Z2763" s="28"/>
      <c r="AA2763" s="28"/>
      <c r="AC2763" s="32"/>
      <c r="AD2763" s="32"/>
      <c r="AE2763" s="31"/>
      <c r="AF2763" s="31"/>
      <c r="AG2763" s="28"/>
      <c r="AH2763" s="28"/>
    </row>
    <row r="2764" spans="13:34" x14ac:dyDescent="0.3">
      <c r="M2764" s="33"/>
      <c r="N2764" s="2"/>
      <c r="P2764" s="29"/>
      <c r="Q2764" s="29"/>
      <c r="T2764" s="32"/>
      <c r="U2764" s="32"/>
      <c r="V2764" s="30"/>
      <c r="W2764"/>
      <c r="X2764"/>
      <c r="Z2764" s="28"/>
      <c r="AA2764" s="28"/>
      <c r="AC2764" s="32"/>
      <c r="AD2764" s="32"/>
      <c r="AE2764" s="31"/>
      <c r="AF2764" s="31"/>
      <c r="AG2764" s="28"/>
      <c r="AH2764" s="28"/>
    </row>
    <row r="2765" spans="13:34" x14ac:dyDescent="0.3">
      <c r="M2765" s="33"/>
      <c r="N2765" s="2"/>
      <c r="P2765" s="29"/>
      <c r="Q2765" s="29"/>
      <c r="T2765" s="32"/>
      <c r="U2765" s="32"/>
      <c r="V2765" s="30"/>
      <c r="W2765"/>
      <c r="X2765"/>
      <c r="Z2765" s="28"/>
      <c r="AA2765" s="28"/>
      <c r="AC2765" s="32"/>
      <c r="AD2765" s="32"/>
      <c r="AE2765" s="31"/>
      <c r="AF2765" s="31"/>
      <c r="AG2765" s="28"/>
      <c r="AH2765" s="28"/>
    </row>
    <row r="2766" spans="13:34" x14ac:dyDescent="0.3">
      <c r="M2766" s="33"/>
      <c r="N2766" s="2"/>
      <c r="P2766" s="29"/>
      <c r="Q2766" s="29"/>
      <c r="T2766" s="32"/>
      <c r="U2766" s="32"/>
      <c r="V2766" s="30"/>
      <c r="W2766"/>
      <c r="X2766"/>
      <c r="Z2766" s="28"/>
      <c r="AA2766" s="28"/>
      <c r="AC2766" s="32"/>
      <c r="AD2766" s="32"/>
      <c r="AE2766" s="31"/>
      <c r="AF2766" s="31"/>
      <c r="AG2766" s="28"/>
      <c r="AH2766" s="28"/>
    </row>
    <row r="2767" spans="13:34" x14ac:dyDescent="0.3">
      <c r="M2767" s="33"/>
      <c r="N2767" s="2"/>
      <c r="P2767" s="29"/>
      <c r="Q2767" s="29"/>
      <c r="T2767" s="32"/>
      <c r="U2767" s="32"/>
      <c r="V2767" s="30"/>
      <c r="W2767"/>
      <c r="X2767"/>
      <c r="Z2767" s="28"/>
      <c r="AA2767" s="28"/>
      <c r="AC2767" s="32"/>
      <c r="AD2767" s="32"/>
      <c r="AE2767" s="31"/>
      <c r="AF2767" s="31"/>
      <c r="AG2767" s="28"/>
      <c r="AH2767" s="28"/>
    </row>
    <row r="2768" spans="13:34" x14ac:dyDescent="0.3">
      <c r="M2768" s="33"/>
      <c r="N2768" s="2"/>
      <c r="P2768" s="29"/>
      <c r="Q2768" s="29"/>
      <c r="T2768" s="32"/>
      <c r="U2768" s="32"/>
      <c r="V2768" s="30"/>
      <c r="W2768"/>
      <c r="X2768"/>
      <c r="Z2768" s="28"/>
      <c r="AA2768" s="28"/>
      <c r="AC2768" s="32"/>
      <c r="AD2768" s="32"/>
      <c r="AE2768" s="31"/>
      <c r="AF2768" s="31"/>
      <c r="AG2768" s="28"/>
      <c r="AH2768" s="28"/>
    </row>
    <row r="2769" spans="13:34" x14ac:dyDescent="0.3">
      <c r="M2769" s="33"/>
      <c r="N2769" s="2"/>
      <c r="P2769" s="29"/>
      <c r="Q2769" s="29"/>
      <c r="T2769" s="32"/>
      <c r="U2769" s="32"/>
      <c r="V2769" s="30"/>
      <c r="W2769"/>
      <c r="X2769"/>
      <c r="Z2769" s="28"/>
      <c r="AA2769" s="28"/>
      <c r="AC2769" s="32"/>
      <c r="AD2769" s="32"/>
      <c r="AE2769" s="31"/>
      <c r="AF2769" s="31"/>
      <c r="AG2769" s="28"/>
      <c r="AH2769" s="28"/>
    </row>
    <row r="2770" spans="13:34" x14ac:dyDescent="0.3">
      <c r="M2770" s="33"/>
      <c r="N2770" s="2"/>
      <c r="P2770" s="29"/>
      <c r="Q2770" s="29"/>
      <c r="T2770" s="32"/>
      <c r="U2770" s="32"/>
      <c r="V2770" s="30"/>
      <c r="W2770"/>
      <c r="X2770"/>
      <c r="Z2770" s="28"/>
      <c r="AA2770" s="28"/>
      <c r="AC2770" s="32"/>
      <c r="AD2770" s="32"/>
      <c r="AE2770" s="31"/>
      <c r="AF2770" s="31"/>
      <c r="AG2770" s="28"/>
      <c r="AH2770" s="28"/>
    </row>
    <row r="2771" spans="13:34" x14ac:dyDescent="0.3">
      <c r="M2771" s="33"/>
      <c r="N2771" s="2"/>
      <c r="P2771" s="29"/>
      <c r="Q2771" s="29"/>
      <c r="T2771" s="32"/>
      <c r="U2771" s="32"/>
      <c r="V2771" s="30"/>
      <c r="W2771"/>
      <c r="X2771"/>
      <c r="Z2771" s="28"/>
      <c r="AA2771" s="28"/>
      <c r="AC2771" s="32"/>
      <c r="AD2771" s="32"/>
      <c r="AE2771" s="31"/>
      <c r="AF2771" s="31"/>
      <c r="AG2771" s="28"/>
      <c r="AH2771" s="28"/>
    </row>
    <row r="2772" spans="13:34" x14ac:dyDescent="0.3">
      <c r="M2772" s="33"/>
      <c r="N2772" s="2"/>
      <c r="P2772" s="29"/>
      <c r="Q2772" s="29"/>
      <c r="T2772" s="32"/>
      <c r="U2772" s="32"/>
      <c r="V2772" s="30"/>
      <c r="W2772"/>
      <c r="X2772"/>
      <c r="Z2772" s="28"/>
      <c r="AA2772" s="28"/>
      <c r="AC2772" s="32"/>
      <c r="AD2772" s="32"/>
      <c r="AE2772" s="31"/>
      <c r="AF2772" s="31"/>
      <c r="AG2772" s="28"/>
      <c r="AH2772" s="28"/>
    </row>
    <row r="2773" spans="13:34" x14ac:dyDescent="0.3">
      <c r="M2773" s="33"/>
      <c r="N2773" s="2"/>
      <c r="P2773" s="29"/>
      <c r="Q2773" s="29"/>
      <c r="T2773" s="32"/>
      <c r="U2773" s="32"/>
      <c r="V2773" s="30"/>
      <c r="W2773"/>
      <c r="X2773"/>
      <c r="Z2773" s="28"/>
      <c r="AA2773" s="28"/>
      <c r="AC2773" s="32"/>
      <c r="AD2773" s="32"/>
      <c r="AE2773" s="31"/>
      <c r="AF2773" s="31"/>
      <c r="AG2773" s="28"/>
      <c r="AH2773" s="28"/>
    </row>
    <row r="2774" spans="13:34" x14ac:dyDescent="0.3">
      <c r="M2774" s="33"/>
      <c r="N2774" s="2"/>
      <c r="P2774" s="29"/>
      <c r="Q2774" s="29"/>
      <c r="T2774" s="32"/>
      <c r="U2774" s="32"/>
      <c r="V2774" s="30"/>
      <c r="W2774"/>
      <c r="X2774"/>
      <c r="Z2774" s="28"/>
      <c r="AA2774" s="28"/>
      <c r="AC2774" s="32"/>
      <c r="AD2774" s="32"/>
      <c r="AE2774" s="31"/>
      <c r="AF2774" s="31"/>
      <c r="AG2774" s="28"/>
      <c r="AH2774" s="28"/>
    </row>
    <row r="2775" spans="13:34" x14ac:dyDescent="0.3">
      <c r="M2775" s="33"/>
      <c r="N2775" s="2"/>
      <c r="P2775" s="29"/>
      <c r="Q2775" s="29"/>
      <c r="T2775" s="32"/>
      <c r="U2775" s="32"/>
      <c r="V2775" s="30"/>
      <c r="W2775"/>
      <c r="X2775"/>
      <c r="Z2775" s="28"/>
      <c r="AA2775" s="28"/>
      <c r="AC2775" s="32"/>
      <c r="AD2775" s="32"/>
      <c r="AE2775" s="31"/>
      <c r="AF2775" s="31"/>
      <c r="AG2775" s="28"/>
      <c r="AH2775" s="28"/>
    </row>
    <row r="2776" spans="13:34" x14ac:dyDescent="0.3">
      <c r="M2776" s="33"/>
      <c r="N2776" s="2"/>
      <c r="P2776" s="29"/>
      <c r="Q2776" s="29"/>
      <c r="T2776" s="32"/>
      <c r="U2776" s="32"/>
      <c r="V2776" s="30"/>
      <c r="W2776"/>
      <c r="X2776"/>
      <c r="Z2776" s="28"/>
      <c r="AA2776" s="28"/>
      <c r="AC2776" s="32"/>
      <c r="AD2776" s="32"/>
      <c r="AE2776" s="31"/>
      <c r="AF2776" s="31"/>
      <c r="AG2776" s="28"/>
      <c r="AH2776" s="28"/>
    </row>
    <row r="2777" spans="13:34" x14ac:dyDescent="0.3">
      <c r="M2777" s="33"/>
      <c r="N2777" s="2"/>
      <c r="P2777" s="29"/>
      <c r="Q2777" s="29"/>
      <c r="T2777" s="32"/>
      <c r="U2777" s="32"/>
      <c r="V2777" s="30"/>
      <c r="W2777"/>
      <c r="X2777"/>
      <c r="Z2777" s="28"/>
      <c r="AA2777" s="28"/>
      <c r="AC2777" s="32"/>
      <c r="AD2777" s="32"/>
      <c r="AE2777" s="31"/>
      <c r="AF2777" s="31"/>
      <c r="AG2777" s="28"/>
      <c r="AH2777" s="28"/>
    </row>
    <row r="2778" spans="13:34" x14ac:dyDescent="0.3">
      <c r="M2778" s="33"/>
      <c r="N2778" s="2"/>
      <c r="P2778" s="29"/>
      <c r="Q2778" s="29"/>
      <c r="T2778" s="32"/>
      <c r="U2778" s="32"/>
      <c r="V2778" s="30"/>
      <c r="W2778"/>
      <c r="X2778"/>
      <c r="Z2778" s="28"/>
      <c r="AA2778" s="28"/>
      <c r="AC2778" s="32"/>
      <c r="AD2778" s="32"/>
      <c r="AE2778" s="31"/>
      <c r="AF2778" s="31"/>
      <c r="AG2778" s="28"/>
      <c r="AH2778" s="28"/>
    </row>
    <row r="2779" spans="13:34" x14ac:dyDescent="0.3">
      <c r="M2779" s="33"/>
      <c r="N2779" s="2"/>
      <c r="P2779" s="29"/>
      <c r="Q2779" s="29"/>
      <c r="T2779" s="32"/>
      <c r="U2779" s="32"/>
      <c r="V2779" s="30"/>
      <c r="W2779"/>
      <c r="X2779"/>
      <c r="Z2779" s="28"/>
      <c r="AA2779" s="28"/>
      <c r="AC2779" s="32"/>
      <c r="AD2779" s="32"/>
      <c r="AE2779" s="31"/>
      <c r="AF2779" s="31"/>
      <c r="AG2779" s="28"/>
      <c r="AH2779" s="28"/>
    </row>
    <row r="2780" spans="13:34" x14ac:dyDescent="0.3">
      <c r="M2780" s="33"/>
      <c r="N2780" s="2"/>
      <c r="P2780" s="29"/>
      <c r="Q2780" s="29"/>
      <c r="T2780" s="32"/>
      <c r="U2780" s="32"/>
      <c r="V2780" s="30"/>
      <c r="W2780"/>
      <c r="X2780"/>
      <c r="Z2780" s="28"/>
      <c r="AA2780" s="28"/>
      <c r="AC2780" s="32"/>
      <c r="AD2780" s="32"/>
      <c r="AE2780" s="31"/>
      <c r="AF2780" s="31"/>
      <c r="AG2780" s="28"/>
      <c r="AH2780" s="28"/>
    </row>
    <row r="2781" spans="13:34" x14ac:dyDescent="0.3">
      <c r="M2781" s="33"/>
      <c r="N2781" s="2"/>
      <c r="P2781" s="29"/>
      <c r="Q2781" s="29"/>
      <c r="T2781" s="32"/>
      <c r="U2781" s="32"/>
      <c r="V2781" s="30"/>
      <c r="W2781"/>
      <c r="X2781"/>
      <c r="Z2781" s="28"/>
      <c r="AA2781" s="28"/>
      <c r="AC2781" s="32"/>
      <c r="AD2781" s="32"/>
      <c r="AE2781" s="31"/>
      <c r="AF2781" s="31"/>
      <c r="AG2781" s="28"/>
      <c r="AH2781" s="28"/>
    </row>
    <row r="2782" spans="13:34" x14ac:dyDescent="0.3">
      <c r="M2782" s="33"/>
      <c r="N2782" s="2"/>
      <c r="P2782" s="29"/>
      <c r="Q2782" s="29"/>
      <c r="T2782" s="32"/>
      <c r="U2782" s="32"/>
      <c r="V2782" s="30"/>
      <c r="W2782"/>
      <c r="X2782"/>
      <c r="Z2782" s="28"/>
      <c r="AA2782" s="28"/>
      <c r="AC2782" s="32"/>
      <c r="AD2782" s="32"/>
      <c r="AE2782" s="31"/>
      <c r="AF2782" s="31"/>
      <c r="AG2782" s="28"/>
      <c r="AH2782" s="28"/>
    </row>
    <row r="2783" spans="13:34" x14ac:dyDescent="0.3">
      <c r="M2783" s="33"/>
      <c r="N2783" s="2"/>
      <c r="P2783" s="29"/>
      <c r="Q2783" s="29"/>
      <c r="T2783" s="32"/>
      <c r="U2783" s="32"/>
      <c r="V2783" s="30"/>
      <c r="W2783"/>
      <c r="X2783"/>
      <c r="Z2783" s="28"/>
      <c r="AA2783" s="28"/>
      <c r="AC2783" s="32"/>
      <c r="AD2783" s="32"/>
      <c r="AE2783" s="31"/>
      <c r="AF2783" s="31"/>
      <c r="AG2783" s="28"/>
      <c r="AH2783" s="28"/>
    </row>
    <row r="2784" spans="13:34" x14ac:dyDescent="0.3">
      <c r="M2784" s="33"/>
      <c r="N2784" s="2"/>
      <c r="P2784" s="29"/>
      <c r="Q2784" s="29"/>
      <c r="T2784" s="32"/>
      <c r="U2784" s="32"/>
      <c r="V2784" s="30"/>
      <c r="W2784"/>
      <c r="X2784"/>
      <c r="Z2784" s="28"/>
      <c r="AA2784" s="28"/>
      <c r="AC2784" s="32"/>
      <c r="AD2784" s="32"/>
      <c r="AE2784" s="31"/>
      <c r="AF2784" s="31"/>
      <c r="AG2784" s="28"/>
      <c r="AH2784" s="28"/>
    </row>
    <row r="2785" spans="13:34" x14ac:dyDescent="0.3">
      <c r="M2785" s="33"/>
      <c r="N2785" s="2"/>
      <c r="P2785" s="29"/>
      <c r="Q2785" s="29"/>
      <c r="T2785" s="32"/>
      <c r="U2785" s="32"/>
      <c r="V2785" s="30"/>
      <c r="W2785"/>
      <c r="X2785"/>
      <c r="Z2785" s="28"/>
      <c r="AA2785" s="28"/>
      <c r="AC2785" s="32"/>
      <c r="AD2785" s="32"/>
      <c r="AE2785" s="31"/>
      <c r="AF2785" s="31"/>
      <c r="AG2785" s="28"/>
      <c r="AH2785" s="28"/>
    </row>
    <row r="2786" spans="13:34" x14ac:dyDescent="0.3">
      <c r="M2786" s="33"/>
      <c r="N2786" s="2"/>
      <c r="P2786" s="29"/>
      <c r="Q2786" s="29"/>
      <c r="T2786" s="32"/>
      <c r="U2786" s="32"/>
      <c r="V2786" s="30"/>
      <c r="W2786"/>
      <c r="X2786"/>
      <c r="Z2786" s="28"/>
      <c r="AA2786" s="28"/>
      <c r="AC2786" s="32"/>
      <c r="AD2786" s="32"/>
      <c r="AE2786" s="31"/>
      <c r="AF2786" s="31"/>
      <c r="AG2786" s="28"/>
      <c r="AH2786" s="28"/>
    </row>
    <row r="2787" spans="13:34" x14ac:dyDescent="0.3">
      <c r="M2787" s="33"/>
      <c r="N2787" s="2"/>
      <c r="P2787" s="29"/>
      <c r="Q2787" s="29"/>
      <c r="T2787" s="32"/>
      <c r="U2787" s="32"/>
      <c r="V2787" s="30"/>
      <c r="W2787"/>
      <c r="X2787"/>
      <c r="Z2787" s="28"/>
      <c r="AA2787" s="28"/>
      <c r="AC2787" s="32"/>
      <c r="AD2787" s="32"/>
      <c r="AE2787" s="31"/>
      <c r="AF2787" s="31"/>
      <c r="AG2787" s="28"/>
      <c r="AH2787" s="28"/>
    </row>
    <row r="2788" spans="13:34" x14ac:dyDescent="0.3">
      <c r="M2788" s="33"/>
      <c r="N2788" s="2"/>
      <c r="P2788" s="29"/>
      <c r="Q2788" s="29"/>
      <c r="T2788" s="32"/>
      <c r="U2788" s="32"/>
      <c r="V2788" s="30"/>
      <c r="W2788"/>
      <c r="X2788"/>
      <c r="Z2788" s="28"/>
      <c r="AA2788" s="28"/>
      <c r="AC2788" s="32"/>
      <c r="AD2788" s="32"/>
      <c r="AE2788" s="31"/>
      <c r="AF2788" s="31"/>
      <c r="AG2788" s="28"/>
      <c r="AH2788" s="28"/>
    </row>
    <row r="2789" spans="13:34" x14ac:dyDescent="0.3">
      <c r="M2789" s="33"/>
      <c r="N2789" s="2"/>
      <c r="P2789" s="29"/>
      <c r="Q2789" s="29"/>
      <c r="T2789" s="32"/>
      <c r="U2789" s="32"/>
      <c r="V2789" s="30"/>
      <c r="W2789"/>
      <c r="X2789"/>
      <c r="Z2789" s="28"/>
      <c r="AA2789" s="28"/>
      <c r="AC2789" s="32"/>
      <c r="AD2789" s="32"/>
      <c r="AE2789" s="31"/>
      <c r="AF2789" s="31"/>
      <c r="AG2789" s="28"/>
      <c r="AH2789" s="28"/>
    </row>
    <row r="2790" spans="13:34" x14ac:dyDescent="0.3">
      <c r="M2790" s="33"/>
      <c r="N2790" s="2"/>
      <c r="P2790" s="29"/>
      <c r="Q2790" s="29"/>
      <c r="T2790" s="32"/>
      <c r="U2790" s="32"/>
      <c r="V2790" s="30"/>
      <c r="W2790"/>
      <c r="X2790"/>
      <c r="Z2790" s="28"/>
      <c r="AA2790" s="28"/>
      <c r="AC2790" s="32"/>
      <c r="AD2790" s="32"/>
      <c r="AE2790" s="31"/>
      <c r="AF2790" s="31"/>
      <c r="AG2790" s="28"/>
      <c r="AH2790" s="28"/>
    </row>
    <row r="2791" spans="13:34" x14ac:dyDescent="0.3">
      <c r="M2791" s="33"/>
      <c r="N2791" s="2"/>
      <c r="P2791" s="29"/>
      <c r="Q2791" s="29"/>
      <c r="T2791" s="32"/>
      <c r="U2791" s="32"/>
      <c r="V2791" s="30"/>
      <c r="W2791"/>
      <c r="X2791"/>
      <c r="Z2791" s="28"/>
      <c r="AA2791" s="28"/>
      <c r="AC2791" s="32"/>
      <c r="AD2791" s="32"/>
      <c r="AE2791" s="31"/>
      <c r="AF2791" s="31"/>
      <c r="AG2791" s="28"/>
      <c r="AH2791" s="28"/>
    </row>
    <row r="2792" spans="13:34" x14ac:dyDescent="0.3">
      <c r="M2792" s="33"/>
      <c r="N2792" s="2"/>
      <c r="P2792" s="29"/>
      <c r="Q2792" s="29"/>
      <c r="T2792" s="32"/>
      <c r="U2792" s="32"/>
      <c r="V2792" s="30"/>
      <c r="W2792"/>
      <c r="X2792"/>
      <c r="Z2792" s="28"/>
      <c r="AA2792" s="28"/>
      <c r="AC2792" s="32"/>
      <c r="AD2792" s="32"/>
      <c r="AE2792" s="31"/>
      <c r="AF2792" s="31"/>
      <c r="AG2792" s="28"/>
      <c r="AH2792" s="28"/>
    </row>
    <row r="2793" spans="13:34" x14ac:dyDescent="0.3">
      <c r="M2793" s="33"/>
      <c r="N2793" s="2"/>
      <c r="P2793" s="29"/>
      <c r="Q2793" s="29"/>
      <c r="T2793" s="32"/>
      <c r="U2793" s="32"/>
      <c r="V2793" s="30"/>
      <c r="W2793"/>
      <c r="X2793"/>
      <c r="Z2793" s="28"/>
      <c r="AA2793" s="28"/>
      <c r="AC2793" s="32"/>
      <c r="AD2793" s="32"/>
      <c r="AE2793" s="31"/>
      <c r="AF2793" s="31"/>
      <c r="AG2793" s="28"/>
      <c r="AH2793" s="28"/>
    </row>
    <row r="2794" spans="13:34" x14ac:dyDescent="0.3">
      <c r="M2794" s="33"/>
      <c r="N2794" s="2"/>
      <c r="P2794" s="29"/>
      <c r="Q2794" s="29"/>
      <c r="T2794" s="32"/>
      <c r="U2794" s="32"/>
      <c r="V2794" s="30"/>
      <c r="W2794"/>
      <c r="X2794"/>
      <c r="Z2794" s="28"/>
      <c r="AA2794" s="28"/>
      <c r="AC2794" s="32"/>
      <c r="AD2794" s="32"/>
      <c r="AE2794" s="31"/>
      <c r="AF2794" s="31"/>
      <c r="AG2794" s="28"/>
      <c r="AH2794" s="28"/>
    </row>
    <row r="2795" spans="13:34" x14ac:dyDescent="0.3">
      <c r="M2795" s="33"/>
      <c r="N2795" s="2"/>
      <c r="P2795" s="29"/>
      <c r="Q2795" s="29"/>
      <c r="T2795" s="32"/>
      <c r="U2795" s="32"/>
      <c r="V2795" s="30"/>
      <c r="W2795"/>
      <c r="X2795"/>
      <c r="Z2795" s="28"/>
      <c r="AA2795" s="28"/>
      <c r="AC2795" s="32"/>
      <c r="AD2795" s="32"/>
      <c r="AE2795" s="31"/>
      <c r="AF2795" s="31"/>
      <c r="AG2795" s="28"/>
      <c r="AH2795" s="28"/>
    </row>
    <row r="2796" spans="13:34" x14ac:dyDescent="0.3">
      <c r="M2796" s="33"/>
      <c r="N2796" s="2"/>
      <c r="P2796" s="29"/>
      <c r="Q2796" s="29"/>
      <c r="T2796" s="32"/>
      <c r="U2796" s="32"/>
      <c r="V2796" s="30"/>
      <c r="W2796"/>
      <c r="X2796"/>
      <c r="Z2796" s="28"/>
      <c r="AA2796" s="28"/>
      <c r="AC2796" s="32"/>
      <c r="AD2796" s="32"/>
      <c r="AE2796" s="31"/>
      <c r="AF2796" s="31"/>
      <c r="AG2796" s="28"/>
      <c r="AH2796" s="28"/>
    </row>
    <row r="2797" spans="13:34" x14ac:dyDescent="0.3">
      <c r="M2797" s="33"/>
      <c r="N2797" s="2"/>
      <c r="P2797" s="29"/>
      <c r="Q2797" s="29"/>
      <c r="T2797" s="32"/>
      <c r="U2797" s="32"/>
      <c r="V2797" s="30"/>
      <c r="W2797"/>
      <c r="X2797"/>
      <c r="Z2797" s="28"/>
      <c r="AA2797" s="28"/>
      <c r="AC2797" s="32"/>
      <c r="AD2797" s="32"/>
      <c r="AE2797" s="31"/>
      <c r="AF2797" s="31"/>
      <c r="AG2797" s="28"/>
      <c r="AH2797" s="28"/>
    </row>
    <row r="2798" spans="13:34" x14ac:dyDescent="0.3">
      <c r="M2798" s="33"/>
      <c r="N2798" s="2"/>
      <c r="P2798" s="29"/>
      <c r="Q2798" s="29"/>
      <c r="T2798" s="32"/>
      <c r="U2798" s="32"/>
      <c r="V2798" s="30"/>
      <c r="W2798"/>
      <c r="X2798"/>
      <c r="Z2798" s="28"/>
      <c r="AA2798" s="28"/>
      <c r="AC2798" s="32"/>
      <c r="AD2798" s="32"/>
      <c r="AE2798" s="31"/>
      <c r="AF2798" s="31"/>
      <c r="AG2798" s="28"/>
      <c r="AH2798" s="28"/>
    </row>
    <row r="2799" spans="13:34" x14ac:dyDescent="0.3">
      <c r="M2799" s="33"/>
      <c r="N2799" s="2"/>
      <c r="P2799" s="29"/>
      <c r="Q2799" s="29"/>
      <c r="T2799" s="32"/>
      <c r="U2799" s="32"/>
      <c r="V2799" s="30"/>
      <c r="W2799"/>
      <c r="X2799"/>
      <c r="Z2799" s="28"/>
      <c r="AA2799" s="28"/>
      <c r="AC2799" s="32"/>
      <c r="AD2799" s="32"/>
      <c r="AE2799" s="31"/>
      <c r="AF2799" s="31"/>
      <c r="AG2799" s="28"/>
      <c r="AH2799" s="28"/>
    </row>
    <row r="2800" spans="13:34" x14ac:dyDescent="0.3">
      <c r="M2800" s="33"/>
      <c r="N2800" s="2"/>
      <c r="P2800" s="29"/>
      <c r="Q2800" s="29"/>
      <c r="T2800" s="32"/>
      <c r="U2800" s="32"/>
      <c r="V2800" s="30"/>
      <c r="W2800"/>
      <c r="X2800"/>
      <c r="Z2800" s="28"/>
      <c r="AA2800" s="28"/>
      <c r="AC2800" s="32"/>
      <c r="AD2800" s="32"/>
      <c r="AE2800" s="31"/>
      <c r="AF2800" s="31"/>
      <c r="AG2800" s="28"/>
      <c r="AH2800" s="28"/>
    </row>
    <row r="2801" spans="13:34" x14ac:dyDescent="0.3">
      <c r="M2801" s="33"/>
      <c r="N2801" s="2"/>
      <c r="P2801" s="29"/>
      <c r="Q2801" s="29"/>
      <c r="T2801" s="32"/>
      <c r="U2801" s="32"/>
      <c r="V2801" s="30"/>
      <c r="W2801"/>
      <c r="X2801"/>
      <c r="Z2801" s="28"/>
      <c r="AA2801" s="28"/>
      <c r="AC2801" s="32"/>
      <c r="AD2801" s="32"/>
      <c r="AE2801" s="31"/>
      <c r="AF2801" s="31"/>
      <c r="AG2801" s="28"/>
      <c r="AH2801" s="28"/>
    </row>
    <row r="2802" spans="13:34" x14ac:dyDescent="0.3">
      <c r="M2802" s="33"/>
      <c r="N2802" s="2"/>
      <c r="P2802" s="29"/>
      <c r="Q2802" s="29"/>
      <c r="T2802" s="32"/>
      <c r="U2802" s="32"/>
      <c r="V2802" s="30"/>
      <c r="W2802"/>
      <c r="X2802"/>
      <c r="Z2802" s="28"/>
      <c r="AA2802" s="28"/>
      <c r="AC2802" s="32"/>
      <c r="AD2802" s="32"/>
      <c r="AE2802" s="31"/>
      <c r="AF2802" s="31"/>
      <c r="AG2802" s="28"/>
      <c r="AH2802" s="28"/>
    </row>
    <row r="2803" spans="13:34" x14ac:dyDescent="0.3">
      <c r="M2803" s="33"/>
      <c r="N2803" s="2"/>
      <c r="P2803" s="29"/>
      <c r="Q2803" s="29"/>
      <c r="T2803" s="32"/>
      <c r="U2803" s="32"/>
      <c r="V2803" s="30"/>
      <c r="W2803"/>
      <c r="X2803"/>
      <c r="Z2803" s="28"/>
      <c r="AA2803" s="28"/>
      <c r="AC2803" s="32"/>
      <c r="AD2803" s="32"/>
      <c r="AE2803" s="31"/>
      <c r="AF2803" s="31"/>
      <c r="AG2803" s="28"/>
      <c r="AH2803" s="28"/>
    </row>
    <row r="2804" spans="13:34" x14ac:dyDescent="0.3">
      <c r="M2804" s="33"/>
      <c r="N2804" s="2"/>
      <c r="P2804" s="29"/>
      <c r="Q2804" s="29"/>
      <c r="T2804" s="32"/>
      <c r="U2804" s="32"/>
      <c r="V2804" s="30"/>
      <c r="W2804"/>
      <c r="X2804"/>
      <c r="Z2804" s="28"/>
      <c r="AA2804" s="28"/>
      <c r="AC2804" s="32"/>
      <c r="AD2804" s="32"/>
      <c r="AE2804" s="31"/>
      <c r="AF2804" s="31"/>
      <c r="AG2804" s="28"/>
      <c r="AH2804" s="28"/>
    </row>
    <row r="2805" spans="13:34" x14ac:dyDescent="0.3">
      <c r="M2805" s="33"/>
      <c r="N2805" s="2"/>
      <c r="P2805" s="29"/>
      <c r="Q2805" s="29"/>
      <c r="T2805" s="32"/>
      <c r="U2805" s="32"/>
      <c r="V2805" s="30"/>
      <c r="W2805"/>
      <c r="X2805"/>
      <c r="Z2805" s="28"/>
      <c r="AA2805" s="28"/>
      <c r="AC2805" s="32"/>
      <c r="AD2805" s="32"/>
      <c r="AE2805" s="31"/>
      <c r="AF2805" s="31"/>
      <c r="AG2805" s="28"/>
      <c r="AH2805" s="28"/>
    </row>
    <row r="2806" spans="13:34" x14ac:dyDescent="0.3">
      <c r="M2806" s="33"/>
      <c r="N2806" s="2"/>
      <c r="P2806" s="29"/>
      <c r="Q2806" s="29"/>
      <c r="T2806" s="32"/>
      <c r="U2806" s="32"/>
      <c r="V2806" s="30"/>
      <c r="W2806"/>
      <c r="X2806"/>
      <c r="Z2806" s="28"/>
      <c r="AA2806" s="28"/>
      <c r="AC2806" s="32"/>
      <c r="AD2806" s="32"/>
      <c r="AE2806" s="31"/>
      <c r="AF2806" s="31"/>
      <c r="AG2806" s="28"/>
      <c r="AH2806" s="28"/>
    </row>
    <row r="2807" spans="13:34" x14ac:dyDescent="0.3">
      <c r="M2807" s="33"/>
      <c r="N2807" s="2"/>
      <c r="P2807" s="29"/>
      <c r="Q2807" s="29"/>
      <c r="T2807" s="32"/>
      <c r="U2807" s="32"/>
      <c r="V2807" s="30"/>
      <c r="W2807"/>
      <c r="X2807"/>
      <c r="Z2807" s="28"/>
      <c r="AA2807" s="28"/>
      <c r="AC2807" s="32"/>
      <c r="AD2807" s="32"/>
      <c r="AE2807" s="31"/>
      <c r="AF2807" s="31"/>
      <c r="AG2807" s="28"/>
      <c r="AH2807" s="28"/>
    </row>
    <row r="2808" spans="13:34" x14ac:dyDescent="0.3">
      <c r="M2808" s="33"/>
      <c r="N2808" s="2"/>
      <c r="P2808" s="29"/>
      <c r="Q2808" s="29"/>
      <c r="T2808" s="32"/>
      <c r="U2808" s="32"/>
      <c r="V2808" s="30"/>
      <c r="W2808"/>
      <c r="X2808"/>
      <c r="Z2808" s="28"/>
      <c r="AA2808" s="28"/>
      <c r="AC2808" s="32"/>
      <c r="AD2808" s="32"/>
      <c r="AE2808" s="31"/>
      <c r="AF2808" s="31"/>
      <c r="AG2808" s="28"/>
      <c r="AH2808" s="28"/>
    </row>
    <row r="2809" spans="13:34" x14ac:dyDescent="0.3">
      <c r="M2809" s="33"/>
      <c r="N2809" s="2"/>
      <c r="P2809" s="29"/>
      <c r="Q2809" s="29"/>
      <c r="T2809" s="32"/>
      <c r="U2809" s="32"/>
      <c r="V2809" s="30"/>
      <c r="W2809"/>
      <c r="X2809"/>
      <c r="Z2809" s="28"/>
      <c r="AA2809" s="28"/>
      <c r="AC2809" s="32"/>
      <c r="AD2809" s="32"/>
      <c r="AE2809" s="31"/>
      <c r="AF2809" s="31"/>
      <c r="AG2809" s="28"/>
      <c r="AH2809" s="28"/>
    </row>
    <row r="2810" spans="13:34" x14ac:dyDescent="0.3">
      <c r="M2810" s="33"/>
      <c r="N2810" s="2"/>
      <c r="P2810" s="29"/>
      <c r="Q2810" s="29"/>
      <c r="T2810" s="32"/>
      <c r="U2810" s="32"/>
      <c r="V2810" s="30"/>
      <c r="W2810"/>
      <c r="X2810"/>
      <c r="Z2810" s="28"/>
      <c r="AA2810" s="28"/>
      <c r="AC2810" s="32"/>
      <c r="AD2810" s="32"/>
      <c r="AE2810" s="31"/>
      <c r="AF2810" s="31"/>
      <c r="AG2810" s="28"/>
      <c r="AH2810" s="28"/>
    </row>
    <row r="2811" spans="13:34" x14ac:dyDescent="0.3">
      <c r="M2811" s="33"/>
      <c r="N2811" s="2"/>
      <c r="P2811" s="29"/>
      <c r="Q2811" s="29"/>
      <c r="T2811" s="32"/>
      <c r="U2811" s="32"/>
      <c r="V2811" s="30"/>
      <c r="W2811"/>
      <c r="X2811"/>
      <c r="Z2811" s="28"/>
      <c r="AA2811" s="28"/>
      <c r="AC2811" s="32"/>
      <c r="AD2811" s="32"/>
      <c r="AE2811" s="31"/>
      <c r="AF2811" s="31"/>
      <c r="AG2811" s="28"/>
      <c r="AH2811" s="28"/>
    </row>
    <row r="2812" spans="13:34" x14ac:dyDescent="0.3">
      <c r="M2812" s="33"/>
      <c r="N2812" s="2"/>
      <c r="P2812" s="29"/>
      <c r="Q2812" s="29"/>
      <c r="T2812" s="32"/>
      <c r="U2812" s="32"/>
      <c r="V2812" s="30"/>
      <c r="W2812"/>
      <c r="X2812"/>
      <c r="Z2812" s="28"/>
      <c r="AA2812" s="28"/>
      <c r="AC2812" s="32"/>
      <c r="AD2812" s="32"/>
      <c r="AE2812" s="31"/>
      <c r="AF2812" s="31"/>
      <c r="AG2812" s="28"/>
      <c r="AH2812" s="28"/>
    </row>
    <row r="2813" spans="13:34" x14ac:dyDescent="0.3">
      <c r="M2813" s="33"/>
      <c r="N2813" s="2"/>
      <c r="P2813" s="29"/>
      <c r="Q2813" s="29"/>
      <c r="T2813" s="32"/>
      <c r="U2813" s="32"/>
      <c r="V2813" s="30"/>
      <c r="W2813"/>
      <c r="X2813"/>
      <c r="Z2813" s="28"/>
      <c r="AA2813" s="28"/>
      <c r="AC2813" s="32"/>
      <c r="AD2813" s="32"/>
      <c r="AE2813" s="31"/>
      <c r="AF2813" s="31"/>
      <c r="AG2813" s="28"/>
      <c r="AH2813" s="28"/>
    </row>
    <row r="2814" spans="13:34" x14ac:dyDescent="0.3">
      <c r="M2814" s="33"/>
      <c r="N2814" s="2"/>
      <c r="P2814" s="29"/>
      <c r="Q2814" s="29"/>
      <c r="T2814" s="32"/>
      <c r="U2814" s="32"/>
      <c r="V2814" s="30"/>
      <c r="W2814"/>
      <c r="X2814"/>
      <c r="Z2814" s="28"/>
      <c r="AA2814" s="28"/>
      <c r="AC2814" s="32"/>
      <c r="AD2814" s="32"/>
      <c r="AE2814" s="31"/>
      <c r="AF2814" s="31"/>
      <c r="AG2814" s="28"/>
      <c r="AH2814" s="28"/>
    </row>
    <row r="2815" spans="13:34" x14ac:dyDescent="0.3">
      <c r="M2815" s="33"/>
      <c r="N2815" s="2"/>
      <c r="P2815" s="29"/>
      <c r="Q2815" s="29"/>
      <c r="T2815" s="32"/>
      <c r="U2815" s="32"/>
      <c r="V2815" s="30"/>
      <c r="W2815"/>
      <c r="X2815"/>
      <c r="Z2815" s="28"/>
      <c r="AA2815" s="28"/>
      <c r="AC2815" s="32"/>
      <c r="AD2815" s="32"/>
      <c r="AE2815" s="31"/>
      <c r="AF2815" s="31"/>
      <c r="AG2815" s="28"/>
      <c r="AH2815" s="28"/>
    </row>
    <row r="2816" spans="13:34" x14ac:dyDescent="0.3">
      <c r="M2816" s="33"/>
      <c r="N2816" s="2"/>
      <c r="P2816" s="29"/>
      <c r="Q2816" s="29"/>
      <c r="T2816" s="32"/>
      <c r="U2816" s="32"/>
      <c r="V2816" s="30"/>
      <c r="W2816"/>
      <c r="X2816"/>
      <c r="Z2816" s="28"/>
      <c r="AA2816" s="28"/>
      <c r="AC2816" s="32"/>
      <c r="AD2816" s="32"/>
      <c r="AE2816" s="31"/>
      <c r="AF2816" s="31"/>
      <c r="AG2816" s="28"/>
      <c r="AH2816" s="28"/>
    </row>
    <row r="2817" spans="13:34" x14ac:dyDescent="0.3">
      <c r="M2817" s="33"/>
      <c r="N2817" s="2"/>
      <c r="P2817" s="29"/>
      <c r="Q2817" s="29"/>
      <c r="T2817" s="32"/>
      <c r="U2817" s="32"/>
      <c r="V2817" s="30"/>
      <c r="W2817"/>
      <c r="X2817"/>
      <c r="Z2817" s="28"/>
      <c r="AA2817" s="28"/>
      <c r="AC2817" s="32"/>
      <c r="AD2817" s="32"/>
      <c r="AE2817" s="31"/>
      <c r="AF2817" s="31"/>
      <c r="AG2817" s="28"/>
      <c r="AH2817" s="28"/>
    </row>
    <row r="2818" spans="13:34" x14ac:dyDescent="0.3">
      <c r="M2818" s="33"/>
      <c r="N2818" s="2"/>
      <c r="P2818" s="29"/>
      <c r="Q2818" s="29"/>
      <c r="T2818" s="32"/>
      <c r="U2818" s="32"/>
      <c r="V2818" s="30"/>
      <c r="W2818"/>
      <c r="X2818"/>
      <c r="Z2818" s="28"/>
      <c r="AA2818" s="28"/>
      <c r="AC2818" s="32"/>
      <c r="AD2818" s="32"/>
      <c r="AE2818" s="31"/>
      <c r="AF2818" s="31"/>
      <c r="AG2818" s="28"/>
      <c r="AH2818" s="28"/>
    </row>
    <row r="2819" spans="13:34" x14ac:dyDescent="0.3">
      <c r="M2819" s="33"/>
      <c r="N2819" s="2"/>
      <c r="P2819" s="29"/>
      <c r="Q2819" s="29"/>
      <c r="T2819" s="32"/>
      <c r="U2819" s="32"/>
      <c r="V2819" s="30"/>
      <c r="W2819"/>
      <c r="X2819"/>
      <c r="Z2819" s="28"/>
      <c r="AA2819" s="28"/>
      <c r="AC2819" s="32"/>
      <c r="AD2819" s="32"/>
      <c r="AE2819" s="31"/>
      <c r="AF2819" s="31"/>
      <c r="AG2819" s="28"/>
      <c r="AH2819" s="28"/>
    </row>
    <row r="2820" spans="13:34" x14ac:dyDescent="0.3">
      <c r="M2820" s="33"/>
      <c r="N2820" s="2"/>
      <c r="P2820" s="29"/>
      <c r="Q2820" s="29"/>
      <c r="T2820" s="32"/>
      <c r="U2820" s="32"/>
      <c r="V2820" s="30"/>
      <c r="W2820"/>
      <c r="X2820"/>
      <c r="Z2820" s="28"/>
      <c r="AA2820" s="28"/>
      <c r="AC2820" s="32"/>
      <c r="AD2820" s="32"/>
      <c r="AE2820" s="31"/>
      <c r="AF2820" s="31"/>
      <c r="AG2820" s="28"/>
      <c r="AH2820" s="28"/>
    </row>
    <row r="2821" spans="13:34" x14ac:dyDescent="0.3">
      <c r="M2821" s="33"/>
      <c r="N2821" s="2"/>
      <c r="P2821" s="29"/>
      <c r="Q2821" s="29"/>
      <c r="T2821" s="32"/>
      <c r="U2821" s="32"/>
      <c r="V2821" s="30"/>
      <c r="W2821"/>
      <c r="X2821"/>
      <c r="Z2821" s="28"/>
      <c r="AA2821" s="28"/>
      <c r="AC2821" s="32"/>
      <c r="AD2821" s="32"/>
      <c r="AE2821" s="31"/>
      <c r="AF2821" s="31"/>
      <c r="AG2821" s="28"/>
      <c r="AH2821" s="28"/>
    </row>
    <row r="2822" spans="13:34" x14ac:dyDescent="0.3">
      <c r="M2822" s="33"/>
      <c r="N2822" s="2"/>
      <c r="P2822" s="29"/>
      <c r="Q2822" s="29"/>
      <c r="T2822" s="32"/>
      <c r="U2822" s="32"/>
      <c r="V2822" s="30"/>
      <c r="W2822"/>
      <c r="X2822"/>
      <c r="Z2822" s="28"/>
      <c r="AA2822" s="28"/>
      <c r="AC2822" s="32"/>
      <c r="AD2822" s="32"/>
      <c r="AE2822" s="31"/>
      <c r="AF2822" s="31"/>
      <c r="AG2822" s="28"/>
      <c r="AH2822" s="28"/>
    </row>
    <row r="2823" spans="13:34" x14ac:dyDescent="0.3">
      <c r="M2823" s="33"/>
      <c r="N2823" s="2"/>
      <c r="P2823" s="29"/>
      <c r="Q2823" s="29"/>
      <c r="T2823" s="32"/>
      <c r="U2823" s="32"/>
      <c r="V2823" s="30"/>
      <c r="W2823"/>
      <c r="X2823"/>
      <c r="Z2823" s="28"/>
      <c r="AA2823" s="28"/>
      <c r="AC2823" s="32"/>
      <c r="AD2823" s="32"/>
      <c r="AE2823" s="31"/>
      <c r="AF2823" s="31"/>
      <c r="AG2823" s="28"/>
      <c r="AH2823" s="28"/>
    </row>
    <row r="2824" spans="13:34" x14ac:dyDescent="0.3">
      <c r="M2824" s="33"/>
      <c r="N2824" s="2"/>
      <c r="P2824" s="29"/>
      <c r="Q2824" s="29"/>
      <c r="T2824" s="32"/>
      <c r="U2824" s="32"/>
      <c r="V2824" s="30"/>
      <c r="W2824"/>
      <c r="X2824"/>
      <c r="Z2824" s="28"/>
      <c r="AA2824" s="28"/>
      <c r="AC2824" s="32"/>
      <c r="AD2824" s="32"/>
      <c r="AE2824" s="31"/>
      <c r="AF2824" s="31"/>
      <c r="AG2824" s="28"/>
      <c r="AH2824" s="28"/>
    </row>
    <row r="2825" spans="13:34" x14ac:dyDescent="0.3">
      <c r="M2825" s="33"/>
      <c r="N2825" s="2"/>
      <c r="P2825" s="29"/>
      <c r="Q2825" s="29"/>
      <c r="T2825" s="32"/>
      <c r="U2825" s="32"/>
      <c r="V2825" s="30"/>
      <c r="W2825"/>
      <c r="X2825"/>
      <c r="Z2825" s="28"/>
      <c r="AA2825" s="28"/>
      <c r="AC2825" s="32"/>
      <c r="AD2825" s="32"/>
      <c r="AE2825" s="31"/>
      <c r="AF2825" s="31"/>
      <c r="AG2825" s="28"/>
      <c r="AH2825" s="28"/>
    </row>
    <row r="2826" spans="13:34" x14ac:dyDescent="0.3">
      <c r="M2826" s="33"/>
      <c r="N2826" s="2"/>
      <c r="P2826" s="29"/>
      <c r="Q2826" s="29"/>
      <c r="T2826" s="32"/>
      <c r="U2826" s="32"/>
      <c r="V2826" s="30"/>
      <c r="W2826"/>
      <c r="X2826"/>
      <c r="Z2826" s="28"/>
      <c r="AA2826" s="28"/>
      <c r="AC2826" s="32"/>
      <c r="AD2826" s="32"/>
      <c r="AE2826" s="31"/>
      <c r="AF2826" s="31"/>
      <c r="AG2826" s="28"/>
      <c r="AH2826" s="28"/>
    </row>
    <row r="2827" spans="13:34" x14ac:dyDescent="0.3">
      <c r="M2827" s="33"/>
      <c r="N2827" s="2"/>
      <c r="P2827" s="29"/>
      <c r="Q2827" s="29"/>
      <c r="T2827" s="32"/>
      <c r="U2827" s="32"/>
      <c r="V2827" s="30"/>
      <c r="W2827"/>
      <c r="X2827"/>
      <c r="Z2827" s="28"/>
      <c r="AA2827" s="28"/>
      <c r="AC2827" s="32"/>
      <c r="AD2827" s="32"/>
      <c r="AE2827" s="31"/>
      <c r="AF2827" s="31"/>
      <c r="AG2827" s="28"/>
      <c r="AH2827" s="28"/>
    </row>
    <row r="2828" spans="13:34" x14ac:dyDescent="0.3">
      <c r="M2828" s="33"/>
      <c r="N2828" s="2"/>
      <c r="P2828" s="29"/>
      <c r="Q2828" s="29"/>
      <c r="T2828" s="32"/>
      <c r="U2828" s="32"/>
      <c r="V2828" s="30"/>
      <c r="W2828"/>
      <c r="X2828"/>
      <c r="Z2828" s="28"/>
      <c r="AA2828" s="28"/>
      <c r="AC2828" s="32"/>
      <c r="AD2828" s="32"/>
      <c r="AE2828" s="31"/>
      <c r="AF2828" s="31"/>
      <c r="AG2828" s="28"/>
      <c r="AH2828" s="28"/>
    </row>
    <row r="2829" spans="13:34" x14ac:dyDescent="0.3">
      <c r="M2829" s="33"/>
      <c r="N2829" s="2"/>
      <c r="P2829" s="29"/>
      <c r="Q2829" s="29"/>
      <c r="T2829" s="32"/>
      <c r="U2829" s="32"/>
      <c r="V2829" s="30"/>
      <c r="W2829"/>
      <c r="X2829"/>
      <c r="Z2829" s="28"/>
      <c r="AA2829" s="28"/>
      <c r="AC2829" s="32"/>
      <c r="AD2829" s="32"/>
      <c r="AE2829" s="31"/>
      <c r="AF2829" s="31"/>
      <c r="AG2829" s="28"/>
      <c r="AH2829" s="28"/>
    </row>
    <row r="2830" spans="13:34" x14ac:dyDescent="0.3">
      <c r="M2830" s="33"/>
      <c r="N2830" s="2"/>
      <c r="P2830" s="29"/>
      <c r="Q2830" s="29"/>
      <c r="T2830" s="32"/>
      <c r="U2830" s="32"/>
      <c r="V2830" s="30"/>
      <c r="W2830"/>
      <c r="X2830"/>
      <c r="Z2830" s="28"/>
      <c r="AA2830" s="28"/>
      <c r="AC2830" s="32"/>
      <c r="AD2830" s="32"/>
      <c r="AE2830" s="31"/>
      <c r="AF2830" s="31"/>
      <c r="AG2830" s="28"/>
      <c r="AH2830" s="28"/>
    </row>
    <row r="2831" spans="13:34" x14ac:dyDescent="0.3">
      <c r="M2831" s="33"/>
      <c r="N2831" s="2"/>
      <c r="P2831" s="29"/>
      <c r="Q2831" s="29"/>
      <c r="T2831" s="32"/>
      <c r="U2831" s="32"/>
      <c r="V2831" s="30"/>
      <c r="W2831"/>
      <c r="X2831"/>
      <c r="Z2831" s="28"/>
      <c r="AA2831" s="28"/>
      <c r="AC2831" s="32"/>
      <c r="AD2831" s="32"/>
      <c r="AE2831" s="31"/>
      <c r="AF2831" s="31"/>
      <c r="AG2831" s="28"/>
      <c r="AH2831" s="28"/>
    </row>
    <row r="2832" spans="13:34" x14ac:dyDescent="0.3">
      <c r="M2832" s="33"/>
      <c r="N2832" s="2"/>
      <c r="P2832" s="29"/>
      <c r="Q2832" s="29"/>
      <c r="T2832" s="32"/>
      <c r="U2832" s="32"/>
      <c r="V2832" s="30"/>
      <c r="W2832"/>
      <c r="X2832"/>
      <c r="Z2832" s="28"/>
      <c r="AA2832" s="28"/>
      <c r="AC2832" s="32"/>
      <c r="AD2832" s="32"/>
      <c r="AE2832" s="31"/>
      <c r="AF2832" s="31"/>
      <c r="AG2832" s="28"/>
      <c r="AH2832" s="28"/>
    </row>
    <row r="2833" spans="13:34" x14ac:dyDescent="0.3">
      <c r="M2833" s="33"/>
      <c r="N2833" s="2"/>
      <c r="P2833" s="29"/>
      <c r="Q2833" s="29"/>
      <c r="T2833" s="32"/>
      <c r="U2833" s="32"/>
      <c r="V2833" s="30"/>
      <c r="W2833"/>
      <c r="X2833"/>
      <c r="Z2833" s="28"/>
      <c r="AA2833" s="28"/>
      <c r="AC2833" s="32"/>
      <c r="AD2833" s="32"/>
      <c r="AE2833" s="31"/>
      <c r="AF2833" s="31"/>
      <c r="AG2833" s="28"/>
      <c r="AH2833" s="28"/>
    </row>
    <row r="2834" spans="13:34" x14ac:dyDescent="0.3">
      <c r="M2834" s="33"/>
      <c r="N2834" s="2"/>
      <c r="P2834" s="29"/>
      <c r="Q2834" s="29"/>
      <c r="T2834" s="32"/>
      <c r="U2834" s="32"/>
      <c r="V2834" s="30"/>
      <c r="W2834"/>
      <c r="X2834"/>
      <c r="Z2834" s="28"/>
      <c r="AA2834" s="28"/>
      <c r="AC2834" s="32"/>
      <c r="AD2834" s="32"/>
      <c r="AE2834" s="31"/>
      <c r="AF2834" s="31"/>
      <c r="AG2834" s="28"/>
      <c r="AH2834" s="28"/>
    </row>
    <row r="2835" spans="13:34" x14ac:dyDescent="0.3">
      <c r="M2835" s="33"/>
      <c r="N2835" s="2"/>
      <c r="P2835" s="29"/>
      <c r="Q2835" s="29"/>
      <c r="T2835" s="32"/>
      <c r="U2835" s="32"/>
      <c r="V2835" s="30"/>
      <c r="W2835"/>
      <c r="X2835"/>
      <c r="Z2835" s="28"/>
      <c r="AA2835" s="28"/>
      <c r="AC2835" s="32"/>
      <c r="AD2835" s="32"/>
      <c r="AE2835" s="31"/>
      <c r="AF2835" s="31"/>
      <c r="AG2835" s="28"/>
      <c r="AH2835" s="28"/>
    </row>
    <row r="2836" spans="13:34" x14ac:dyDescent="0.3">
      <c r="M2836" s="33"/>
      <c r="N2836" s="2"/>
      <c r="P2836" s="29"/>
      <c r="Q2836" s="29"/>
      <c r="T2836" s="32"/>
      <c r="U2836" s="32"/>
      <c r="V2836" s="30"/>
      <c r="W2836"/>
      <c r="X2836"/>
      <c r="Z2836" s="28"/>
      <c r="AA2836" s="28"/>
      <c r="AC2836" s="32"/>
      <c r="AD2836" s="32"/>
      <c r="AE2836" s="31"/>
      <c r="AF2836" s="31"/>
      <c r="AG2836" s="28"/>
      <c r="AH2836" s="28"/>
    </row>
    <row r="2837" spans="13:34" x14ac:dyDescent="0.3">
      <c r="M2837" s="33"/>
      <c r="N2837" s="2"/>
      <c r="P2837" s="29"/>
      <c r="Q2837" s="29"/>
      <c r="T2837" s="32"/>
      <c r="U2837" s="32"/>
      <c r="V2837" s="30"/>
      <c r="W2837"/>
      <c r="X2837"/>
      <c r="Z2837" s="28"/>
      <c r="AA2837" s="28"/>
      <c r="AC2837" s="32"/>
      <c r="AD2837" s="32"/>
      <c r="AE2837" s="31"/>
      <c r="AF2837" s="31"/>
      <c r="AG2837" s="28"/>
      <c r="AH2837" s="28"/>
    </row>
    <row r="2838" spans="13:34" x14ac:dyDescent="0.3">
      <c r="M2838" s="33"/>
      <c r="N2838" s="2"/>
      <c r="P2838" s="29"/>
      <c r="Q2838" s="29"/>
      <c r="T2838" s="32"/>
      <c r="U2838" s="32"/>
      <c r="V2838" s="30"/>
      <c r="W2838"/>
      <c r="X2838"/>
      <c r="Z2838" s="28"/>
      <c r="AA2838" s="28"/>
      <c r="AC2838" s="32"/>
      <c r="AD2838" s="32"/>
      <c r="AE2838" s="31"/>
      <c r="AF2838" s="31"/>
      <c r="AG2838" s="28"/>
      <c r="AH2838" s="28"/>
    </row>
    <row r="2839" spans="13:34" x14ac:dyDescent="0.3">
      <c r="M2839" s="33"/>
      <c r="N2839" s="2"/>
      <c r="P2839" s="29"/>
      <c r="Q2839" s="29"/>
      <c r="T2839" s="32"/>
      <c r="U2839" s="32"/>
      <c r="V2839" s="30"/>
      <c r="W2839"/>
      <c r="X2839"/>
      <c r="Z2839" s="28"/>
      <c r="AA2839" s="28"/>
      <c r="AC2839" s="32"/>
      <c r="AD2839" s="32"/>
      <c r="AE2839" s="31"/>
      <c r="AF2839" s="31"/>
      <c r="AG2839" s="28"/>
      <c r="AH2839" s="28"/>
    </row>
    <row r="2840" spans="13:34" x14ac:dyDescent="0.3">
      <c r="M2840" s="33"/>
      <c r="N2840" s="2"/>
      <c r="P2840" s="29"/>
      <c r="Q2840" s="29"/>
      <c r="T2840" s="32"/>
      <c r="U2840" s="32"/>
      <c r="V2840" s="30"/>
      <c r="W2840"/>
      <c r="X2840"/>
      <c r="Z2840" s="28"/>
      <c r="AA2840" s="28"/>
      <c r="AC2840" s="32"/>
      <c r="AD2840" s="32"/>
      <c r="AE2840" s="31"/>
      <c r="AF2840" s="31"/>
      <c r="AG2840" s="28"/>
      <c r="AH2840" s="28"/>
    </row>
    <row r="2841" spans="13:34" x14ac:dyDescent="0.3">
      <c r="M2841" s="33"/>
      <c r="N2841" s="2"/>
      <c r="P2841" s="29"/>
      <c r="Q2841" s="29"/>
      <c r="T2841" s="32"/>
      <c r="U2841" s="32"/>
      <c r="V2841" s="30"/>
      <c r="W2841"/>
      <c r="X2841"/>
      <c r="Z2841" s="28"/>
      <c r="AA2841" s="28"/>
      <c r="AC2841" s="32"/>
      <c r="AD2841" s="32"/>
      <c r="AE2841" s="31"/>
      <c r="AF2841" s="31"/>
      <c r="AG2841" s="28"/>
      <c r="AH2841" s="28"/>
    </row>
    <row r="2842" spans="13:34" x14ac:dyDescent="0.3">
      <c r="M2842" s="33"/>
      <c r="N2842" s="2"/>
      <c r="P2842" s="29"/>
      <c r="Q2842" s="29"/>
      <c r="T2842" s="32"/>
      <c r="U2842" s="32"/>
      <c r="V2842" s="30"/>
      <c r="W2842"/>
      <c r="X2842"/>
      <c r="Z2842" s="28"/>
      <c r="AA2842" s="28"/>
      <c r="AC2842" s="32"/>
      <c r="AD2842" s="32"/>
      <c r="AE2842" s="31"/>
      <c r="AF2842" s="31"/>
      <c r="AG2842" s="28"/>
      <c r="AH2842" s="28"/>
    </row>
    <row r="2843" spans="13:34" x14ac:dyDescent="0.3">
      <c r="M2843" s="33"/>
      <c r="N2843" s="2"/>
      <c r="P2843" s="29"/>
      <c r="Q2843" s="29"/>
      <c r="T2843" s="32"/>
      <c r="U2843" s="32"/>
      <c r="V2843" s="30"/>
      <c r="W2843"/>
      <c r="X2843"/>
      <c r="Z2843" s="28"/>
      <c r="AA2843" s="28"/>
      <c r="AC2843" s="32"/>
      <c r="AD2843" s="32"/>
      <c r="AE2843" s="31"/>
      <c r="AF2843" s="31"/>
      <c r="AG2843" s="28"/>
      <c r="AH2843" s="28"/>
    </row>
    <row r="2844" spans="13:34" x14ac:dyDescent="0.3">
      <c r="M2844" s="33"/>
      <c r="N2844" s="2"/>
      <c r="P2844" s="29"/>
      <c r="Q2844" s="29"/>
      <c r="T2844" s="32"/>
      <c r="U2844" s="32"/>
      <c r="V2844" s="30"/>
      <c r="W2844"/>
      <c r="X2844"/>
      <c r="Z2844" s="28"/>
      <c r="AA2844" s="28"/>
      <c r="AC2844" s="32"/>
      <c r="AD2844" s="32"/>
      <c r="AE2844" s="31"/>
      <c r="AF2844" s="31"/>
      <c r="AG2844" s="28"/>
      <c r="AH2844" s="28"/>
    </row>
    <row r="2845" spans="13:34" x14ac:dyDescent="0.3">
      <c r="M2845" s="33"/>
      <c r="N2845" s="2"/>
      <c r="P2845" s="29"/>
      <c r="Q2845" s="29"/>
      <c r="T2845" s="32"/>
      <c r="U2845" s="32"/>
      <c r="V2845" s="30"/>
      <c r="W2845"/>
      <c r="X2845"/>
      <c r="Z2845" s="28"/>
      <c r="AA2845" s="28"/>
      <c r="AC2845" s="32"/>
      <c r="AD2845" s="32"/>
      <c r="AE2845" s="31"/>
      <c r="AF2845" s="31"/>
      <c r="AG2845" s="28"/>
      <c r="AH2845" s="28"/>
    </row>
    <row r="2846" spans="13:34" x14ac:dyDescent="0.3">
      <c r="M2846" s="33"/>
      <c r="N2846" s="2"/>
      <c r="P2846" s="29"/>
      <c r="Q2846" s="29"/>
      <c r="T2846" s="32"/>
      <c r="U2846" s="32"/>
      <c r="V2846" s="30"/>
      <c r="W2846"/>
      <c r="X2846"/>
      <c r="Z2846" s="28"/>
      <c r="AA2846" s="28"/>
      <c r="AC2846" s="32"/>
      <c r="AD2846" s="32"/>
      <c r="AE2846" s="31"/>
      <c r="AF2846" s="31"/>
      <c r="AG2846" s="28"/>
      <c r="AH2846" s="28"/>
    </row>
    <row r="2847" spans="13:34" x14ac:dyDescent="0.3">
      <c r="M2847" s="33"/>
      <c r="N2847" s="2"/>
      <c r="P2847" s="29"/>
      <c r="Q2847" s="29"/>
      <c r="T2847" s="32"/>
      <c r="U2847" s="32"/>
      <c r="V2847" s="30"/>
      <c r="W2847"/>
      <c r="X2847"/>
      <c r="Z2847" s="28"/>
      <c r="AA2847" s="28"/>
      <c r="AC2847" s="32"/>
      <c r="AD2847" s="32"/>
      <c r="AE2847" s="31"/>
      <c r="AF2847" s="31"/>
      <c r="AG2847" s="28"/>
      <c r="AH2847" s="28"/>
    </row>
    <row r="2848" spans="13:34" x14ac:dyDescent="0.3">
      <c r="M2848" s="33"/>
      <c r="N2848" s="2"/>
      <c r="P2848" s="29"/>
      <c r="Q2848" s="29"/>
      <c r="T2848" s="32"/>
      <c r="U2848" s="32"/>
      <c r="V2848" s="30"/>
      <c r="W2848"/>
      <c r="X2848"/>
      <c r="Z2848" s="28"/>
      <c r="AA2848" s="28"/>
      <c r="AC2848" s="32"/>
      <c r="AD2848" s="32"/>
      <c r="AE2848" s="31"/>
      <c r="AF2848" s="31"/>
      <c r="AG2848" s="28"/>
      <c r="AH2848" s="28"/>
    </row>
    <row r="2849" spans="13:34" x14ac:dyDescent="0.3">
      <c r="M2849" s="33"/>
      <c r="N2849" s="2"/>
      <c r="P2849" s="29"/>
      <c r="Q2849" s="29"/>
      <c r="T2849" s="32"/>
      <c r="U2849" s="32"/>
      <c r="V2849" s="30"/>
      <c r="W2849"/>
      <c r="X2849"/>
      <c r="Z2849" s="28"/>
      <c r="AA2849" s="28"/>
      <c r="AC2849" s="32"/>
      <c r="AD2849" s="32"/>
      <c r="AE2849" s="31"/>
      <c r="AF2849" s="31"/>
      <c r="AG2849" s="28"/>
      <c r="AH2849" s="28"/>
    </row>
    <row r="2850" spans="13:34" x14ac:dyDescent="0.3">
      <c r="M2850" s="33"/>
      <c r="N2850" s="2"/>
      <c r="P2850" s="29"/>
      <c r="Q2850" s="29"/>
      <c r="T2850" s="32"/>
      <c r="U2850" s="32"/>
      <c r="V2850" s="30"/>
      <c r="W2850"/>
      <c r="X2850"/>
      <c r="Z2850" s="28"/>
      <c r="AA2850" s="28"/>
      <c r="AC2850" s="32"/>
      <c r="AD2850" s="32"/>
      <c r="AE2850" s="31"/>
      <c r="AF2850" s="31"/>
      <c r="AG2850" s="28"/>
      <c r="AH2850" s="28"/>
    </row>
    <row r="2851" spans="13:34" x14ac:dyDescent="0.3">
      <c r="M2851" s="33"/>
      <c r="N2851" s="2"/>
      <c r="P2851" s="29"/>
      <c r="Q2851" s="29"/>
      <c r="T2851" s="32"/>
      <c r="U2851" s="32"/>
      <c r="V2851" s="30"/>
      <c r="W2851"/>
      <c r="X2851"/>
      <c r="Z2851" s="28"/>
      <c r="AA2851" s="28"/>
      <c r="AC2851" s="32"/>
      <c r="AD2851" s="32"/>
      <c r="AE2851" s="31"/>
      <c r="AF2851" s="31"/>
      <c r="AG2851" s="28"/>
      <c r="AH2851" s="28"/>
    </row>
    <row r="2852" spans="13:34" x14ac:dyDescent="0.3">
      <c r="M2852" s="33"/>
      <c r="N2852" s="2"/>
      <c r="P2852" s="29"/>
      <c r="Q2852" s="29"/>
      <c r="T2852" s="32"/>
      <c r="U2852" s="32"/>
      <c r="V2852" s="30"/>
      <c r="W2852"/>
      <c r="X2852"/>
      <c r="Z2852" s="28"/>
      <c r="AA2852" s="28"/>
      <c r="AC2852" s="32"/>
      <c r="AD2852" s="32"/>
      <c r="AE2852" s="31"/>
      <c r="AF2852" s="31"/>
      <c r="AG2852" s="28"/>
      <c r="AH2852" s="28"/>
    </row>
    <row r="2853" spans="13:34" x14ac:dyDescent="0.3">
      <c r="M2853" s="33"/>
      <c r="N2853" s="2"/>
      <c r="P2853" s="29"/>
      <c r="Q2853" s="29"/>
      <c r="T2853" s="32"/>
      <c r="U2853" s="32"/>
      <c r="V2853" s="30"/>
      <c r="W2853"/>
      <c r="X2853"/>
      <c r="Z2853" s="28"/>
      <c r="AA2853" s="28"/>
      <c r="AC2853" s="32"/>
      <c r="AD2853" s="32"/>
      <c r="AE2853" s="31"/>
      <c r="AF2853" s="31"/>
      <c r="AG2853" s="28"/>
      <c r="AH2853" s="28"/>
    </row>
    <row r="2854" spans="13:34" x14ac:dyDescent="0.3">
      <c r="M2854" s="33"/>
      <c r="N2854" s="2"/>
      <c r="P2854" s="29"/>
      <c r="Q2854" s="29"/>
      <c r="T2854" s="32"/>
      <c r="U2854" s="32"/>
      <c r="V2854" s="30"/>
      <c r="W2854"/>
      <c r="X2854"/>
      <c r="Z2854" s="28"/>
      <c r="AA2854" s="28"/>
      <c r="AC2854" s="32"/>
      <c r="AD2854" s="32"/>
      <c r="AE2854" s="31"/>
      <c r="AF2854" s="31"/>
      <c r="AG2854" s="28"/>
      <c r="AH2854" s="28"/>
    </row>
    <row r="2855" spans="13:34" x14ac:dyDescent="0.3">
      <c r="M2855" s="33"/>
      <c r="N2855" s="2"/>
      <c r="P2855" s="29"/>
      <c r="Q2855" s="29"/>
      <c r="T2855" s="32"/>
      <c r="U2855" s="32"/>
      <c r="V2855" s="30"/>
      <c r="W2855"/>
      <c r="X2855"/>
      <c r="Z2855" s="28"/>
      <c r="AA2855" s="28"/>
      <c r="AC2855" s="32"/>
      <c r="AD2855" s="32"/>
      <c r="AE2855" s="31"/>
      <c r="AF2855" s="31"/>
      <c r="AG2855" s="28"/>
      <c r="AH2855" s="28"/>
    </row>
    <row r="2856" spans="13:34" x14ac:dyDescent="0.3">
      <c r="M2856" s="33"/>
      <c r="N2856" s="2"/>
      <c r="P2856" s="29"/>
      <c r="Q2856" s="29"/>
      <c r="T2856" s="32"/>
      <c r="U2856" s="32"/>
      <c r="V2856" s="30"/>
      <c r="W2856"/>
      <c r="X2856"/>
      <c r="Z2856" s="28"/>
      <c r="AA2856" s="28"/>
      <c r="AC2856" s="32"/>
      <c r="AD2856" s="32"/>
      <c r="AE2856" s="31"/>
      <c r="AF2856" s="31"/>
      <c r="AG2856" s="28"/>
      <c r="AH2856" s="28"/>
    </row>
    <row r="2857" spans="13:34" x14ac:dyDescent="0.3">
      <c r="M2857" s="33"/>
      <c r="N2857" s="2"/>
      <c r="P2857" s="29"/>
      <c r="Q2857" s="29"/>
      <c r="T2857" s="32"/>
      <c r="U2857" s="32"/>
      <c r="V2857" s="30"/>
      <c r="W2857"/>
      <c r="X2857"/>
      <c r="Z2857" s="28"/>
      <c r="AA2857" s="28"/>
      <c r="AC2857" s="32"/>
      <c r="AD2857" s="32"/>
      <c r="AE2857" s="31"/>
      <c r="AF2857" s="31"/>
      <c r="AG2857" s="28"/>
      <c r="AH2857" s="28"/>
    </row>
    <row r="2858" spans="13:34" x14ac:dyDescent="0.3">
      <c r="M2858" s="33"/>
      <c r="N2858" s="2"/>
      <c r="P2858" s="29"/>
      <c r="Q2858" s="29"/>
      <c r="T2858" s="32"/>
      <c r="U2858" s="32"/>
      <c r="V2858" s="30"/>
      <c r="W2858"/>
      <c r="X2858"/>
      <c r="Z2858" s="28"/>
      <c r="AA2858" s="28"/>
      <c r="AC2858" s="32"/>
      <c r="AD2858" s="32"/>
      <c r="AE2858" s="31"/>
      <c r="AF2858" s="31"/>
      <c r="AG2858" s="28"/>
      <c r="AH2858" s="28"/>
    </row>
    <row r="2859" spans="13:34" x14ac:dyDescent="0.3">
      <c r="M2859" s="33"/>
      <c r="N2859" s="2"/>
      <c r="P2859" s="29"/>
      <c r="Q2859" s="29"/>
      <c r="T2859" s="32"/>
      <c r="U2859" s="32"/>
      <c r="V2859" s="30"/>
      <c r="W2859"/>
      <c r="X2859"/>
      <c r="Z2859" s="28"/>
      <c r="AA2859" s="28"/>
      <c r="AC2859" s="32"/>
      <c r="AD2859" s="32"/>
      <c r="AE2859" s="31"/>
      <c r="AF2859" s="31"/>
      <c r="AG2859" s="28"/>
      <c r="AH2859" s="28"/>
    </row>
    <row r="2860" spans="13:34" x14ac:dyDescent="0.3">
      <c r="M2860" s="33"/>
      <c r="N2860" s="2"/>
      <c r="P2860" s="29"/>
      <c r="Q2860" s="29"/>
      <c r="T2860" s="32"/>
      <c r="U2860" s="32"/>
      <c r="V2860" s="30"/>
      <c r="W2860"/>
      <c r="X2860"/>
      <c r="Z2860" s="28"/>
      <c r="AA2860" s="28"/>
      <c r="AC2860" s="32"/>
      <c r="AD2860" s="32"/>
      <c r="AE2860" s="31"/>
      <c r="AF2860" s="31"/>
      <c r="AG2860" s="28"/>
      <c r="AH2860" s="28"/>
    </row>
    <row r="2861" spans="13:34" x14ac:dyDescent="0.3">
      <c r="M2861" s="33"/>
      <c r="N2861" s="2"/>
      <c r="P2861" s="29"/>
      <c r="Q2861" s="29"/>
      <c r="T2861" s="32"/>
      <c r="U2861" s="32"/>
      <c r="V2861" s="30"/>
      <c r="W2861"/>
      <c r="X2861"/>
      <c r="Z2861" s="28"/>
      <c r="AA2861" s="28"/>
      <c r="AC2861" s="32"/>
      <c r="AD2861" s="32"/>
      <c r="AE2861" s="31"/>
      <c r="AF2861" s="31"/>
      <c r="AG2861" s="28"/>
      <c r="AH2861" s="28"/>
    </row>
    <row r="2862" spans="13:34" x14ac:dyDescent="0.3">
      <c r="M2862" s="33"/>
      <c r="N2862" s="2"/>
      <c r="P2862" s="29"/>
      <c r="Q2862" s="29"/>
      <c r="T2862" s="32"/>
      <c r="U2862" s="32"/>
      <c r="V2862" s="30"/>
      <c r="W2862"/>
      <c r="X2862"/>
      <c r="Z2862" s="28"/>
      <c r="AA2862" s="28"/>
      <c r="AC2862" s="32"/>
      <c r="AD2862" s="32"/>
      <c r="AE2862" s="31"/>
      <c r="AF2862" s="31"/>
      <c r="AG2862" s="28"/>
      <c r="AH2862" s="28"/>
    </row>
    <row r="2863" spans="13:34" x14ac:dyDescent="0.3">
      <c r="M2863" s="33"/>
      <c r="N2863" s="2"/>
      <c r="P2863" s="29"/>
      <c r="Q2863" s="29"/>
      <c r="T2863" s="32"/>
      <c r="U2863" s="32"/>
      <c r="V2863" s="30"/>
      <c r="W2863"/>
      <c r="X2863"/>
      <c r="Z2863" s="28"/>
      <c r="AA2863" s="28"/>
      <c r="AC2863" s="32"/>
      <c r="AD2863" s="32"/>
      <c r="AE2863" s="31"/>
      <c r="AF2863" s="31"/>
      <c r="AG2863" s="28"/>
      <c r="AH2863" s="28"/>
    </row>
    <row r="2864" spans="13:34" x14ac:dyDescent="0.3">
      <c r="M2864" s="33"/>
      <c r="N2864" s="2"/>
      <c r="P2864" s="29"/>
      <c r="Q2864" s="29"/>
      <c r="T2864" s="32"/>
      <c r="U2864" s="32"/>
      <c r="V2864" s="30"/>
      <c r="W2864"/>
      <c r="X2864"/>
      <c r="Z2864" s="28"/>
      <c r="AA2864" s="28"/>
      <c r="AC2864" s="32"/>
      <c r="AD2864" s="32"/>
      <c r="AE2864" s="31"/>
      <c r="AF2864" s="31"/>
      <c r="AG2864" s="28"/>
      <c r="AH2864" s="28"/>
    </row>
    <row r="2865" spans="13:34" x14ac:dyDescent="0.3">
      <c r="M2865" s="33"/>
      <c r="N2865" s="2"/>
      <c r="P2865" s="29"/>
      <c r="Q2865" s="29"/>
      <c r="T2865" s="32"/>
      <c r="U2865" s="32"/>
      <c r="V2865" s="30"/>
      <c r="W2865"/>
      <c r="X2865"/>
      <c r="Z2865" s="28"/>
      <c r="AA2865" s="28"/>
      <c r="AC2865" s="32"/>
      <c r="AD2865" s="32"/>
      <c r="AE2865" s="31"/>
      <c r="AF2865" s="31"/>
      <c r="AG2865" s="28"/>
      <c r="AH2865" s="28"/>
    </row>
    <row r="2866" spans="13:34" x14ac:dyDescent="0.3">
      <c r="M2866" s="33"/>
      <c r="N2866" s="2"/>
      <c r="P2866" s="29"/>
      <c r="Q2866" s="29"/>
      <c r="T2866" s="32"/>
      <c r="U2866" s="32"/>
      <c r="V2866" s="30"/>
      <c r="W2866"/>
      <c r="X2866"/>
      <c r="Z2866" s="28"/>
      <c r="AA2866" s="28"/>
      <c r="AC2866" s="32"/>
      <c r="AD2866" s="32"/>
      <c r="AE2866" s="31"/>
      <c r="AF2866" s="31"/>
      <c r="AG2866" s="28"/>
      <c r="AH2866" s="28"/>
    </row>
    <row r="2867" spans="13:34" x14ac:dyDescent="0.3">
      <c r="M2867" s="33"/>
      <c r="N2867" s="2"/>
      <c r="P2867" s="29"/>
      <c r="Q2867" s="29"/>
      <c r="T2867" s="32"/>
      <c r="U2867" s="32"/>
      <c r="V2867" s="30"/>
      <c r="W2867"/>
      <c r="X2867"/>
      <c r="Z2867" s="28"/>
      <c r="AA2867" s="28"/>
      <c r="AC2867" s="32"/>
      <c r="AD2867" s="32"/>
      <c r="AE2867" s="31"/>
      <c r="AF2867" s="31"/>
      <c r="AG2867" s="28"/>
      <c r="AH2867" s="28"/>
    </row>
    <row r="2868" spans="13:34" x14ac:dyDescent="0.3">
      <c r="M2868" s="33"/>
      <c r="N2868" s="2"/>
      <c r="P2868" s="29"/>
      <c r="Q2868" s="29"/>
      <c r="T2868" s="32"/>
      <c r="U2868" s="32"/>
      <c r="V2868" s="30"/>
      <c r="W2868"/>
      <c r="X2868"/>
      <c r="Z2868" s="28"/>
      <c r="AA2868" s="28"/>
      <c r="AC2868" s="32"/>
      <c r="AD2868" s="32"/>
      <c r="AE2868" s="31"/>
      <c r="AF2868" s="31"/>
      <c r="AG2868" s="28"/>
      <c r="AH2868" s="28"/>
    </row>
    <row r="2869" spans="13:34" x14ac:dyDescent="0.3">
      <c r="M2869" s="33"/>
      <c r="N2869" s="2"/>
      <c r="P2869" s="29"/>
      <c r="Q2869" s="29"/>
      <c r="T2869" s="32"/>
      <c r="U2869" s="32"/>
      <c r="V2869" s="30"/>
      <c r="W2869"/>
      <c r="X2869"/>
      <c r="Z2869" s="28"/>
      <c r="AA2869" s="28"/>
      <c r="AC2869" s="32"/>
      <c r="AD2869" s="32"/>
      <c r="AE2869" s="31"/>
      <c r="AF2869" s="31"/>
      <c r="AG2869" s="28"/>
      <c r="AH2869" s="28"/>
    </row>
    <row r="2870" spans="13:34" x14ac:dyDescent="0.3">
      <c r="M2870" s="33"/>
      <c r="N2870" s="2"/>
      <c r="P2870" s="29"/>
      <c r="Q2870" s="29"/>
      <c r="T2870" s="32"/>
      <c r="U2870" s="32"/>
      <c r="V2870" s="30"/>
      <c r="W2870"/>
      <c r="X2870"/>
      <c r="Z2870" s="28"/>
      <c r="AA2870" s="28"/>
      <c r="AC2870" s="32"/>
      <c r="AD2870" s="32"/>
      <c r="AE2870" s="31"/>
      <c r="AF2870" s="31"/>
      <c r="AG2870" s="28"/>
      <c r="AH2870" s="28"/>
    </row>
    <row r="2871" spans="13:34" x14ac:dyDescent="0.3">
      <c r="M2871" s="33"/>
      <c r="N2871" s="2"/>
      <c r="P2871" s="29"/>
      <c r="Q2871" s="29"/>
      <c r="T2871" s="32"/>
      <c r="U2871" s="32"/>
      <c r="V2871" s="30"/>
      <c r="W2871"/>
      <c r="X2871"/>
      <c r="Z2871" s="28"/>
      <c r="AA2871" s="28"/>
      <c r="AC2871" s="32"/>
      <c r="AD2871" s="32"/>
      <c r="AE2871" s="31"/>
      <c r="AF2871" s="31"/>
      <c r="AG2871" s="28"/>
      <c r="AH2871" s="28"/>
    </row>
    <row r="2872" spans="13:34" x14ac:dyDescent="0.3">
      <c r="M2872" s="33"/>
      <c r="N2872" s="2"/>
      <c r="P2872" s="29"/>
      <c r="Q2872" s="29"/>
      <c r="T2872" s="32"/>
      <c r="U2872" s="32"/>
      <c r="V2872" s="30"/>
      <c r="W2872"/>
      <c r="X2872"/>
      <c r="Z2872" s="28"/>
      <c r="AA2872" s="28"/>
      <c r="AC2872" s="32"/>
      <c r="AD2872" s="32"/>
      <c r="AE2872" s="31"/>
      <c r="AF2872" s="31"/>
      <c r="AG2872" s="28"/>
      <c r="AH2872" s="28"/>
    </row>
    <row r="2873" spans="13:34" x14ac:dyDescent="0.3">
      <c r="M2873" s="33"/>
      <c r="N2873" s="2"/>
      <c r="P2873" s="29"/>
      <c r="Q2873" s="29"/>
      <c r="T2873" s="32"/>
      <c r="U2873" s="32"/>
      <c r="V2873" s="30"/>
      <c r="W2873"/>
      <c r="X2873"/>
      <c r="Z2873" s="28"/>
      <c r="AA2873" s="28"/>
      <c r="AC2873" s="32"/>
      <c r="AD2873" s="32"/>
      <c r="AE2873" s="31"/>
      <c r="AF2873" s="31"/>
      <c r="AG2873" s="28"/>
      <c r="AH2873" s="28"/>
    </row>
    <row r="2874" spans="13:34" x14ac:dyDescent="0.3">
      <c r="M2874" s="33"/>
      <c r="N2874" s="2"/>
      <c r="P2874" s="29"/>
      <c r="Q2874" s="29"/>
      <c r="T2874" s="32"/>
      <c r="U2874" s="32"/>
      <c r="V2874" s="30"/>
      <c r="W2874"/>
      <c r="X2874"/>
      <c r="Z2874" s="28"/>
      <c r="AA2874" s="28"/>
      <c r="AC2874" s="32"/>
      <c r="AD2874" s="32"/>
      <c r="AE2874" s="31"/>
      <c r="AF2874" s="31"/>
      <c r="AG2874" s="28"/>
      <c r="AH2874" s="28"/>
    </row>
    <row r="2875" spans="13:34" x14ac:dyDescent="0.3">
      <c r="M2875" s="33"/>
      <c r="N2875" s="2"/>
      <c r="P2875" s="29"/>
      <c r="Q2875" s="29"/>
      <c r="T2875" s="32"/>
      <c r="U2875" s="32"/>
      <c r="V2875" s="30"/>
      <c r="W2875"/>
      <c r="X2875"/>
      <c r="Z2875" s="28"/>
      <c r="AA2875" s="28"/>
      <c r="AC2875" s="32"/>
      <c r="AD2875" s="32"/>
      <c r="AE2875" s="31"/>
      <c r="AF2875" s="31"/>
      <c r="AG2875" s="28"/>
      <c r="AH2875" s="28"/>
    </row>
    <row r="2876" spans="13:34" x14ac:dyDescent="0.3">
      <c r="M2876" s="33"/>
      <c r="N2876" s="2"/>
      <c r="P2876" s="29"/>
      <c r="Q2876" s="29"/>
      <c r="T2876" s="32"/>
      <c r="U2876" s="32"/>
      <c r="V2876" s="30"/>
      <c r="W2876"/>
      <c r="X2876"/>
      <c r="Z2876" s="28"/>
      <c r="AA2876" s="28"/>
      <c r="AC2876" s="32"/>
      <c r="AD2876" s="32"/>
      <c r="AE2876" s="31"/>
      <c r="AF2876" s="31"/>
      <c r="AG2876" s="28"/>
      <c r="AH2876" s="28"/>
    </row>
    <row r="2877" spans="13:34" x14ac:dyDescent="0.3">
      <c r="M2877" s="33"/>
      <c r="N2877" s="2"/>
      <c r="P2877" s="29"/>
      <c r="Q2877" s="29"/>
      <c r="T2877" s="32"/>
      <c r="U2877" s="32"/>
      <c r="V2877" s="30"/>
      <c r="W2877"/>
      <c r="X2877"/>
      <c r="Z2877" s="28"/>
      <c r="AA2877" s="28"/>
      <c r="AC2877" s="32"/>
      <c r="AD2877" s="32"/>
      <c r="AE2877" s="31"/>
      <c r="AF2877" s="31"/>
      <c r="AG2877" s="28"/>
      <c r="AH2877" s="28"/>
    </row>
    <row r="2878" spans="13:34" x14ac:dyDescent="0.3">
      <c r="M2878" s="33"/>
      <c r="N2878" s="2"/>
      <c r="P2878" s="29"/>
      <c r="Q2878" s="29"/>
      <c r="T2878" s="32"/>
      <c r="U2878" s="32"/>
      <c r="V2878" s="30"/>
      <c r="W2878"/>
      <c r="X2878"/>
      <c r="Z2878" s="28"/>
      <c r="AA2878" s="28"/>
      <c r="AC2878" s="32"/>
      <c r="AD2878" s="32"/>
      <c r="AE2878" s="31"/>
      <c r="AF2878" s="31"/>
      <c r="AG2878" s="28"/>
      <c r="AH2878" s="28"/>
    </row>
    <row r="2879" spans="13:34" x14ac:dyDescent="0.3">
      <c r="M2879" s="33"/>
      <c r="N2879" s="2"/>
      <c r="P2879" s="29"/>
      <c r="Q2879" s="29"/>
      <c r="T2879" s="32"/>
      <c r="U2879" s="32"/>
      <c r="V2879" s="30"/>
      <c r="W2879"/>
      <c r="X2879"/>
      <c r="Z2879" s="28"/>
      <c r="AA2879" s="28"/>
      <c r="AC2879" s="32"/>
      <c r="AD2879" s="32"/>
      <c r="AE2879" s="31"/>
      <c r="AF2879" s="31"/>
      <c r="AG2879" s="28"/>
      <c r="AH2879" s="28"/>
    </row>
    <row r="2880" spans="13:34" x14ac:dyDescent="0.3">
      <c r="M2880" s="33"/>
      <c r="N2880" s="2"/>
      <c r="P2880" s="29"/>
      <c r="Q2880" s="29"/>
      <c r="T2880" s="32"/>
      <c r="U2880" s="32"/>
      <c r="V2880" s="30"/>
      <c r="W2880"/>
      <c r="X2880"/>
      <c r="Z2880" s="28"/>
      <c r="AA2880" s="28"/>
      <c r="AC2880" s="32"/>
      <c r="AD2880" s="32"/>
      <c r="AE2880" s="31"/>
      <c r="AF2880" s="31"/>
      <c r="AG2880" s="28"/>
      <c r="AH2880" s="28"/>
    </row>
    <row r="2881" spans="13:34" x14ac:dyDescent="0.3">
      <c r="M2881" s="33"/>
      <c r="N2881" s="2"/>
      <c r="P2881" s="29"/>
      <c r="Q2881" s="29"/>
      <c r="T2881" s="32"/>
      <c r="U2881" s="32"/>
      <c r="V2881" s="30"/>
      <c r="W2881"/>
      <c r="X2881"/>
      <c r="Z2881" s="28"/>
      <c r="AA2881" s="28"/>
      <c r="AC2881" s="32"/>
      <c r="AD2881" s="32"/>
      <c r="AE2881" s="31"/>
      <c r="AF2881" s="31"/>
      <c r="AG2881" s="28"/>
      <c r="AH2881" s="28"/>
    </row>
    <row r="2882" spans="13:34" x14ac:dyDescent="0.3">
      <c r="M2882" s="33"/>
      <c r="N2882" s="2"/>
      <c r="P2882" s="29"/>
      <c r="Q2882" s="29"/>
      <c r="T2882" s="32"/>
      <c r="U2882" s="32"/>
      <c r="V2882" s="30"/>
      <c r="W2882"/>
      <c r="X2882"/>
      <c r="Z2882" s="28"/>
      <c r="AA2882" s="28"/>
      <c r="AC2882" s="32"/>
      <c r="AD2882" s="32"/>
      <c r="AE2882" s="31"/>
      <c r="AF2882" s="31"/>
      <c r="AG2882" s="28"/>
      <c r="AH2882" s="28"/>
    </row>
    <row r="2883" spans="13:34" x14ac:dyDescent="0.3">
      <c r="M2883" s="33"/>
      <c r="N2883" s="2"/>
      <c r="P2883" s="29"/>
      <c r="Q2883" s="29"/>
      <c r="T2883" s="32"/>
      <c r="U2883" s="32"/>
      <c r="V2883" s="30"/>
      <c r="W2883"/>
      <c r="X2883"/>
      <c r="Z2883" s="28"/>
      <c r="AA2883" s="28"/>
      <c r="AC2883" s="32"/>
      <c r="AD2883" s="32"/>
      <c r="AE2883" s="31"/>
      <c r="AF2883" s="31"/>
      <c r="AG2883" s="28"/>
      <c r="AH2883" s="28"/>
    </row>
    <row r="2884" spans="13:34" x14ac:dyDescent="0.3">
      <c r="M2884" s="33"/>
      <c r="N2884" s="2"/>
      <c r="P2884" s="29"/>
      <c r="Q2884" s="29"/>
      <c r="T2884" s="32"/>
      <c r="U2884" s="32"/>
      <c r="V2884" s="30"/>
      <c r="W2884"/>
      <c r="X2884"/>
      <c r="Z2884" s="28"/>
      <c r="AA2884" s="28"/>
      <c r="AC2884" s="32"/>
      <c r="AD2884" s="32"/>
      <c r="AE2884" s="31"/>
      <c r="AF2884" s="31"/>
      <c r="AG2884" s="28"/>
      <c r="AH2884" s="28"/>
    </row>
    <row r="2885" spans="13:34" x14ac:dyDescent="0.3">
      <c r="M2885" s="33"/>
      <c r="N2885" s="2"/>
      <c r="P2885" s="29"/>
      <c r="Q2885" s="29"/>
      <c r="T2885" s="32"/>
      <c r="U2885" s="32"/>
      <c r="V2885" s="30"/>
      <c r="W2885"/>
      <c r="X2885"/>
      <c r="Z2885" s="28"/>
      <c r="AA2885" s="28"/>
      <c r="AC2885" s="32"/>
      <c r="AD2885" s="32"/>
      <c r="AE2885" s="31"/>
      <c r="AF2885" s="31"/>
      <c r="AG2885" s="28"/>
      <c r="AH2885" s="28"/>
    </row>
    <row r="2886" spans="13:34" x14ac:dyDescent="0.3">
      <c r="M2886" s="33"/>
      <c r="N2886" s="2"/>
      <c r="P2886" s="29"/>
      <c r="Q2886" s="29"/>
      <c r="T2886" s="32"/>
      <c r="U2886" s="32"/>
      <c r="V2886" s="30"/>
      <c r="W2886"/>
      <c r="X2886"/>
      <c r="Z2886" s="28"/>
      <c r="AA2886" s="28"/>
      <c r="AC2886" s="32"/>
      <c r="AD2886" s="32"/>
      <c r="AE2886" s="31"/>
      <c r="AF2886" s="31"/>
      <c r="AG2886" s="28"/>
      <c r="AH2886" s="28"/>
    </row>
    <row r="2887" spans="13:34" x14ac:dyDescent="0.3">
      <c r="M2887" s="33"/>
      <c r="N2887" s="2"/>
      <c r="P2887" s="29"/>
      <c r="Q2887" s="29"/>
      <c r="T2887" s="32"/>
      <c r="U2887" s="32"/>
      <c r="V2887" s="30"/>
      <c r="W2887"/>
      <c r="X2887"/>
      <c r="Z2887" s="28"/>
      <c r="AA2887" s="28"/>
      <c r="AC2887" s="32"/>
      <c r="AD2887" s="32"/>
      <c r="AE2887" s="31"/>
      <c r="AF2887" s="31"/>
      <c r="AG2887" s="28"/>
      <c r="AH2887" s="28"/>
    </row>
    <row r="2888" spans="13:34" x14ac:dyDescent="0.3">
      <c r="M2888" s="33"/>
      <c r="N2888" s="2"/>
      <c r="P2888" s="29"/>
      <c r="Q2888" s="29"/>
      <c r="T2888" s="32"/>
      <c r="U2888" s="32"/>
      <c r="V2888" s="30"/>
      <c r="W2888"/>
      <c r="X2888"/>
      <c r="Z2888" s="28"/>
      <c r="AA2888" s="28"/>
      <c r="AC2888" s="32"/>
      <c r="AD2888" s="32"/>
      <c r="AE2888" s="31"/>
      <c r="AF2888" s="31"/>
      <c r="AG2888" s="28"/>
      <c r="AH2888" s="28"/>
    </row>
    <row r="2889" spans="13:34" x14ac:dyDescent="0.3">
      <c r="M2889" s="33"/>
      <c r="N2889" s="2"/>
      <c r="P2889" s="29"/>
      <c r="Q2889" s="29"/>
      <c r="T2889" s="32"/>
      <c r="U2889" s="32"/>
      <c r="V2889" s="30"/>
      <c r="W2889"/>
      <c r="X2889"/>
      <c r="Z2889" s="28"/>
      <c r="AA2889" s="28"/>
      <c r="AC2889" s="32"/>
      <c r="AD2889" s="32"/>
      <c r="AE2889" s="31"/>
      <c r="AF2889" s="31"/>
      <c r="AG2889" s="28"/>
      <c r="AH2889" s="28"/>
    </row>
    <row r="2890" spans="13:34" x14ac:dyDescent="0.3">
      <c r="M2890" s="33"/>
      <c r="N2890" s="2"/>
      <c r="P2890" s="29"/>
      <c r="Q2890" s="29"/>
      <c r="T2890" s="32"/>
      <c r="U2890" s="32"/>
      <c r="V2890" s="30"/>
      <c r="W2890"/>
      <c r="X2890"/>
      <c r="Z2890" s="28"/>
      <c r="AA2890" s="28"/>
      <c r="AC2890" s="32"/>
      <c r="AD2890" s="32"/>
      <c r="AE2890" s="31"/>
      <c r="AF2890" s="31"/>
      <c r="AG2890" s="28"/>
      <c r="AH2890" s="28"/>
    </row>
    <row r="2891" spans="13:34" x14ac:dyDescent="0.3">
      <c r="M2891" s="33"/>
      <c r="N2891" s="2"/>
      <c r="P2891" s="29"/>
      <c r="Q2891" s="29"/>
      <c r="T2891" s="32"/>
      <c r="U2891" s="32"/>
      <c r="V2891" s="30"/>
      <c r="W2891"/>
      <c r="X2891"/>
      <c r="Z2891" s="28"/>
      <c r="AA2891" s="28"/>
      <c r="AC2891" s="32"/>
      <c r="AD2891" s="32"/>
      <c r="AE2891" s="31"/>
      <c r="AF2891" s="31"/>
      <c r="AG2891" s="28"/>
      <c r="AH2891" s="28"/>
    </row>
    <row r="2892" spans="13:34" x14ac:dyDescent="0.3">
      <c r="M2892" s="33"/>
      <c r="N2892" s="2"/>
      <c r="P2892" s="29"/>
      <c r="Q2892" s="29"/>
      <c r="T2892" s="32"/>
      <c r="U2892" s="32"/>
      <c r="V2892" s="30"/>
      <c r="W2892"/>
      <c r="X2892"/>
      <c r="Z2892" s="28"/>
      <c r="AA2892" s="28"/>
      <c r="AC2892" s="32"/>
      <c r="AD2892" s="32"/>
      <c r="AE2892" s="31"/>
      <c r="AF2892" s="31"/>
      <c r="AG2892" s="28"/>
      <c r="AH2892" s="28"/>
    </row>
    <row r="2893" spans="13:34" x14ac:dyDescent="0.3">
      <c r="M2893" s="33"/>
      <c r="N2893" s="2"/>
      <c r="P2893" s="29"/>
      <c r="Q2893" s="29"/>
      <c r="T2893" s="32"/>
      <c r="U2893" s="32"/>
      <c r="V2893" s="30"/>
      <c r="W2893"/>
      <c r="X2893"/>
      <c r="Z2893" s="28"/>
      <c r="AA2893" s="28"/>
      <c r="AC2893" s="32"/>
      <c r="AD2893" s="32"/>
      <c r="AE2893" s="31"/>
      <c r="AF2893" s="31"/>
      <c r="AG2893" s="28"/>
      <c r="AH2893" s="28"/>
    </row>
    <row r="2894" spans="13:34" x14ac:dyDescent="0.3">
      <c r="M2894" s="33"/>
      <c r="N2894" s="2"/>
      <c r="P2894" s="29"/>
      <c r="Q2894" s="29"/>
      <c r="T2894" s="32"/>
      <c r="U2894" s="32"/>
      <c r="V2894" s="30"/>
      <c r="W2894"/>
      <c r="X2894"/>
      <c r="Z2894" s="28"/>
      <c r="AA2894" s="28"/>
      <c r="AC2894" s="32"/>
      <c r="AD2894" s="32"/>
      <c r="AE2894" s="31"/>
      <c r="AF2894" s="31"/>
      <c r="AG2894" s="28"/>
      <c r="AH2894" s="28"/>
    </row>
    <row r="2895" spans="13:34" x14ac:dyDescent="0.3">
      <c r="M2895" s="33"/>
      <c r="N2895" s="2"/>
      <c r="P2895" s="29"/>
      <c r="Q2895" s="29"/>
      <c r="T2895" s="32"/>
      <c r="U2895" s="32"/>
      <c r="V2895" s="30"/>
      <c r="W2895"/>
      <c r="X2895"/>
      <c r="Z2895" s="28"/>
      <c r="AA2895" s="28"/>
      <c r="AC2895" s="32"/>
      <c r="AD2895" s="32"/>
      <c r="AE2895" s="31"/>
      <c r="AF2895" s="31"/>
      <c r="AG2895" s="28"/>
      <c r="AH2895" s="28"/>
    </row>
    <row r="2896" spans="13:34" x14ac:dyDescent="0.3">
      <c r="M2896" s="33"/>
      <c r="N2896" s="2"/>
      <c r="P2896" s="29"/>
      <c r="Q2896" s="29"/>
      <c r="T2896" s="32"/>
      <c r="U2896" s="32"/>
      <c r="V2896" s="30"/>
      <c r="W2896"/>
      <c r="X2896"/>
      <c r="Z2896" s="28"/>
      <c r="AA2896" s="28"/>
      <c r="AC2896" s="32"/>
      <c r="AD2896" s="32"/>
      <c r="AE2896" s="31"/>
      <c r="AF2896" s="31"/>
      <c r="AG2896" s="28"/>
      <c r="AH2896" s="28"/>
    </row>
    <row r="2897" spans="13:34" x14ac:dyDescent="0.3">
      <c r="M2897" s="33"/>
      <c r="N2897" s="2"/>
      <c r="P2897" s="29"/>
      <c r="Q2897" s="29"/>
      <c r="T2897" s="32"/>
      <c r="U2897" s="32"/>
      <c r="V2897" s="30"/>
      <c r="W2897"/>
      <c r="X2897"/>
      <c r="Z2897" s="28"/>
      <c r="AA2897" s="28"/>
      <c r="AC2897" s="32"/>
      <c r="AD2897" s="32"/>
      <c r="AE2897" s="31"/>
      <c r="AF2897" s="31"/>
      <c r="AG2897" s="28"/>
      <c r="AH2897" s="28"/>
    </row>
    <row r="2898" spans="13:34" x14ac:dyDescent="0.3">
      <c r="M2898" s="33"/>
      <c r="N2898" s="2"/>
      <c r="P2898" s="29"/>
      <c r="Q2898" s="29"/>
      <c r="T2898" s="32"/>
      <c r="U2898" s="32"/>
      <c r="V2898" s="30"/>
      <c r="W2898"/>
      <c r="X2898"/>
      <c r="Z2898" s="28"/>
      <c r="AA2898" s="28"/>
      <c r="AC2898" s="32"/>
      <c r="AD2898" s="32"/>
      <c r="AE2898" s="31"/>
      <c r="AF2898" s="31"/>
      <c r="AG2898" s="28"/>
      <c r="AH2898" s="28"/>
    </row>
    <row r="2899" spans="13:34" x14ac:dyDescent="0.3">
      <c r="M2899" s="33"/>
      <c r="N2899" s="2"/>
      <c r="P2899" s="29"/>
      <c r="Q2899" s="29"/>
      <c r="T2899" s="32"/>
      <c r="U2899" s="32"/>
      <c r="V2899" s="30"/>
      <c r="W2899"/>
      <c r="X2899"/>
      <c r="Z2899" s="28"/>
      <c r="AA2899" s="28"/>
      <c r="AC2899" s="32"/>
      <c r="AD2899" s="32"/>
      <c r="AE2899" s="31"/>
      <c r="AF2899" s="31"/>
      <c r="AG2899" s="28"/>
      <c r="AH2899" s="28"/>
    </row>
    <row r="2900" spans="13:34" x14ac:dyDescent="0.3">
      <c r="M2900" s="33"/>
      <c r="N2900" s="2"/>
      <c r="P2900" s="29"/>
      <c r="Q2900" s="29"/>
      <c r="T2900" s="32"/>
      <c r="U2900" s="32"/>
      <c r="V2900" s="30"/>
      <c r="W2900"/>
      <c r="X2900"/>
      <c r="Z2900" s="28"/>
      <c r="AA2900" s="28"/>
      <c r="AC2900" s="32"/>
      <c r="AD2900" s="32"/>
      <c r="AE2900" s="31"/>
      <c r="AF2900" s="31"/>
      <c r="AG2900" s="28"/>
      <c r="AH2900" s="28"/>
    </row>
    <row r="2901" spans="13:34" x14ac:dyDescent="0.3">
      <c r="M2901" s="33"/>
      <c r="N2901" s="2"/>
      <c r="P2901" s="29"/>
      <c r="Q2901" s="29"/>
      <c r="T2901" s="32"/>
      <c r="U2901" s="32"/>
      <c r="V2901" s="30"/>
      <c r="W2901"/>
      <c r="X2901"/>
      <c r="Z2901" s="28"/>
      <c r="AA2901" s="28"/>
      <c r="AC2901" s="32"/>
      <c r="AD2901" s="32"/>
      <c r="AE2901" s="31"/>
      <c r="AF2901" s="31"/>
      <c r="AG2901" s="28"/>
      <c r="AH2901" s="28"/>
    </row>
    <row r="2902" spans="13:34" x14ac:dyDescent="0.3">
      <c r="M2902" s="33"/>
      <c r="N2902" s="2"/>
      <c r="P2902" s="29"/>
      <c r="Q2902" s="29"/>
      <c r="T2902" s="32"/>
      <c r="U2902" s="32"/>
      <c r="V2902" s="30"/>
      <c r="W2902"/>
      <c r="X2902"/>
      <c r="Z2902" s="28"/>
      <c r="AA2902" s="28"/>
      <c r="AC2902" s="32"/>
      <c r="AD2902" s="32"/>
      <c r="AE2902" s="31"/>
      <c r="AF2902" s="31"/>
      <c r="AG2902" s="28"/>
      <c r="AH2902" s="28"/>
    </row>
    <row r="2903" spans="13:34" x14ac:dyDescent="0.3">
      <c r="M2903" s="33"/>
      <c r="N2903" s="2"/>
      <c r="P2903" s="29"/>
      <c r="Q2903" s="29"/>
      <c r="T2903" s="32"/>
      <c r="U2903" s="32"/>
      <c r="V2903" s="30"/>
      <c r="W2903"/>
      <c r="X2903"/>
      <c r="Z2903" s="28"/>
      <c r="AA2903" s="28"/>
      <c r="AC2903" s="32"/>
      <c r="AD2903" s="32"/>
      <c r="AE2903" s="31"/>
      <c r="AF2903" s="31"/>
      <c r="AG2903" s="28"/>
      <c r="AH2903" s="28"/>
    </row>
    <row r="2904" spans="13:34" x14ac:dyDescent="0.3">
      <c r="M2904" s="33"/>
      <c r="N2904" s="2"/>
      <c r="P2904" s="29"/>
      <c r="Q2904" s="29"/>
      <c r="T2904" s="32"/>
      <c r="U2904" s="32"/>
      <c r="V2904" s="30"/>
      <c r="W2904"/>
      <c r="X2904"/>
      <c r="Z2904" s="28"/>
      <c r="AA2904" s="28"/>
      <c r="AC2904" s="32"/>
      <c r="AD2904" s="32"/>
      <c r="AE2904" s="31"/>
      <c r="AF2904" s="31"/>
      <c r="AG2904" s="28"/>
      <c r="AH2904" s="28"/>
    </row>
    <row r="2905" spans="13:34" x14ac:dyDescent="0.3">
      <c r="M2905" s="33"/>
      <c r="N2905" s="2"/>
      <c r="P2905" s="29"/>
      <c r="Q2905" s="29"/>
      <c r="T2905" s="32"/>
      <c r="U2905" s="32"/>
      <c r="V2905" s="30"/>
      <c r="W2905"/>
      <c r="X2905"/>
      <c r="Z2905" s="28"/>
      <c r="AA2905" s="28"/>
      <c r="AC2905" s="32"/>
      <c r="AD2905" s="32"/>
      <c r="AE2905" s="31"/>
      <c r="AF2905" s="31"/>
      <c r="AG2905" s="28"/>
      <c r="AH2905" s="28"/>
    </row>
    <row r="2906" spans="13:34" x14ac:dyDescent="0.3">
      <c r="M2906" s="33"/>
      <c r="N2906" s="2"/>
      <c r="P2906" s="29"/>
      <c r="Q2906" s="29"/>
      <c r="T2906" s="32"/>
      <c r="U2906" s="32"/>
      <c r="V2906" s="30"/>
      <c r="W2906"/>
      <c r="X2906"/>
      <c r="Z2906" s="28"/>
      <c r="AA2906" s="28"/>
      <c r="AC2906" s="32"/>
      <c r="AD2906" s="32"/>
      <c r="AE2906" s="31"/>
      <c r="AF2906" s="31"/>
      <c r="AG2906" s="28"/>
      <c r="AH2906" s="28"/>
    </row>
    <row r="2907" spans="13:34" x14ac:dyDescent="0.3">
      <c r="M2907" s="33"/>
      <c r="N2907" s="2"/>
      <c r="P2907" s="29"/>
      <c r="Q2907" s="29"/>
      <c r="T2907" s="32"/>
      <c r="U2907" s="32"/>
      <c r="V2907" s="30"/>
      <c r="W2907"/>
      <c r="X2907"/>
      <c r="Z2907" s="28"/>
      <c r="AA2907" s="28"/>
      <c r="AC2907" s="32"/>
      <c r="AD2907" s="32"/>
      <c r="AE2907" s="31"/>
      <c r="AF2907" s="31"/>
      <c r="AG2907" s="28"/>
      <c r="AH2907" s="28"/>
    </row>
    <row r="2908" spans="13:34" x14ac:dyDescent="0.3">
      <c r="M2908" s="33"/>
      <c r="N2908" s="2"/>
      <c r="P2908" s="29"/>
      <c r="Q2908" s="29"/>
      <c r="T2908" s="32"/>
      <c r="U2908" s="32"/>
      <c r="V2908" s="30"/>
      <c r="W2908"/>
      <c r="X2908"/>
      <c r="Z2908" s="28"/>
      <c r="AA2908" s="28"/>
      <c r="AC2908" s="32"/>
      <c r="AD2908" s="32"/>
      <c r="AE2908" s="31"/>
      <c r="AF2908" s="31"/>
      <c r="AG2908" s="28"/>
      <c r="AH2908" s="28"/>
    </row>
    <row r="2909" spans="13:34" x14ac:dyDescent="0.3">
      <c r="M2909" s="33"/>
      <c r="N2909" s="2"/>
      <c r="P2909" s="29"/>
      <c r="Q2909" s="29"/>
      <c r="T2909" s="32"/>
      <c r="U2909" s="32"/>
      <c r="V2909" s="30"/>
      <c r="W2909"/>
      <c r="X2909"/>
      <c r="Z2909" s="28"/>
      <c r="AA2909" s="28"/>
      <c r="AC2909" s="32"/>
      <c r="AD2909" s="32"/>
      <c r="AE2909" s="31"/>
      <c r="AF2909" s="31"/>
      <c r="AG2909" s="28"/>
      <c r="AH2909" s="28"/>
    </row>
    <row r="2910" spans="13:34" x14ac:dyDescent="0.3">
      <c r="M2910" s="33"/>
      <c r="N2910" s="2"/>
      <c r="P2910" s="29"/>
      <c r="Q2910" s="29"/>
      <c r="T2910" s="32"/>
      <c r="U2910" s="32"/>
      <c r="V2910" s="30"/>
      <c r="W2910"/>
      <c r="X2910"/>
      <c r="Z2910" s="28"/>
      <c r="AA2910" s="28"/>
      <c r="AC2910" s="32"/>
      <c r="AD2910" s="32"/>
      <c r="AE2910" s="31"/>
      <c r="AF2910" s="31"/>
      <c r="AG2910" s="28"/>
      <c r="AH2910" s="28"/>
    </row>
    <row r="2911" spans="13:34" x14ac:dyDescent="0.3">
      <c r="M2911" s="33"/>
      <c r="N2911" s="2"/>
      <c r="P2911" s="29"/>
      <c r="Q2911" s="29"/>
      <c r="T2911" s="32"/>
      <c r="U2911" s="32"/>
      <c r="V2911" s="30"/>
      <c r="W2911"/>
      <c r="X2911"/>
      <c r="Z2911" s="28"/>
      <c r="AA2911" s="28"/>
      <c r="AC2911" s="32"/>
      <c r="AD2911" s="32"/>
      <c r="AE2911" s="31"/>
      <c r="AF2911" s="31"/>
      <c r="AG2911" s="28"/>
      <c r="AH2911" s="28"/>
    </row>
    <row r="2912" spans="13:34" x14ac:dyDescent="0.3">
      <c r="M2912" s="33"/>
      <c r="N2912" s="2"/>
      <c r="P2912" s="29"/>
      <c r="Q2912" s="29"/>
      <c r="T2912" s="32"/>
      <c r="U2912" s="32"/>
      <c r="V2912" s="30"/>
      <c r="W2912"/>
      <c r="X2912"/>
      <c r="Z2912" s="28"/>
      <c r="AA2912" s="28"/>
      <c r="AC2912" s="32"/>
      <c r="AD2912" s="32"/>
      <c r="AE2912" s="31"/>
      <c r="AF2912" s="31"/>
      <c r="AG2912" s="28"/>
      <c r="AH2912" s="28"/>
    </row>
    <row r="2913" spans="13:34" x14ac:dyDescent="0.3">
      <c r="M2913" s="33"/>
      <c r="N2913" s="2"/>
      <c r="P2913" s="29"/>
      <c r="Q2913" s="29"/>
      <c r="T2913" s="32"/>
      <c r="U2913" s="32"/>
      <c r="V2913" s="30"/>
      <c r="W2913"/>
      <c r="X2913"/>
      <c r="Z2913" s="28"/>
      <c r="AA2913" s="28"/>
      <c r="AC2913" s="32"/>
      <c r="AD2913" s="32"/>
      <c r="AE2913" s="31"/>
      <c r="AF2913" s="31"/>
      <c r="AG2913" s="28"/>
      <c r="AH2913" s="28"/>
    </row>
    <row r="2914" spans="13:34" x14ac:dyDescent="0.3">
      <c r="M2914" s="33"/>
      <c r="N2914" s="2"/>
      <c r="P2914" s="29"/>
      <c r="Q2914" s="29"/>
      <c r="T2914" s="32"/>
      <c r="U2914" s="32"/>
      <c r="V2914" s="30"/>
      <c r="W2914"/>
      <c r="X2914"/>
      <c r="Z2914" s="28"/>
      <c r="AA2914" s="28"/>
      <c r="AC2914" s="32"/>
      <c r="AD2914" s="32"/>
      <c r="AE2914" s="31"/>
      <c r="AF2914" s="31"/>
      <c r="AG2914" s="28"/>
      <c r="AH2914" s="28"/>
    </row>
    <row r="2915" spans="13:34" x14ac:dyDescent="0.3">
      <c r="M2915" s="33"/>
      <c r="N2915" s="2"/>
      <c r="P2915" s="29"/>
      <c r="Q2915" s="29"/>
      <c r="T2915" s="32"/>
      <c r="U2915" s="32"/>
      <c r="V2915" s="30"/>
      <c r="W2915"/>
      <c r="X2915"/>
      <c r="Z2915" s="28"/>
      <c r="AA2915" s="28"/>
      <c r="AC2915" s="32"/>
      <c r="AD2915" s="32"/>
      <c r="AE2915" s="31"/>
      <c r="AF2915" s="31"/>
      <c r="AG2915" s="28"/>
      <c r="AH2915" s="28"/>
    </row>
    <row r="2916" spans="13:34" x14ac:dyDescent="0.3">
      <c r="M2916" s="33"/>
      <c r="N2916" s="2"/>
      <c r="P2916" s="29"/>
      <c r="Q2916" s="29"/>
      <c r="T2916" s="32"/>
      <c r="U2916" s="32"/>
      <c r="V2916" s="30"/>
      <c r="W2916"/>
      <c r="X2916"/>
      <c r="Z2916" s="28"/>
      <c r="AA2916" s="28"/>
      <c r="AC2916" s="32"/>
      <c r="AD2916" s="32"/>
      <c r="AE2916" s="31"/>
      <c r="AF2916" s="31"/>
      <c r="AG2916" s="28"/>
      <c r="AH2916" s="28"/>
    </row>
    <row r="2917" spans="13:34" x14ac:dyDescent="0.3">
      <c r="M2917" s="33"/>
      <c r="N2917" s="2"/>
      <c r="P2917" s="29"/>
      <c r="Q2917" s="29"/>
      <c r="T2917" s="32"/>
      <c r="U2917" s="32"/>
      <c r="V2917" s="30"/>
      <c r="W2917"/>
      <c r="X2917"/>
      <c r="Z2917" s="28"/>
      <c r="AA2917" s="28"/>
      <c r="AC2917" s="32"/>
      <c r="AD2917" s="32"/>
      <c r="AE2917" s="31"/>
      <c r="AF2917" s="31"/>
      <c r="AG2917" s="28"/>
      <c r="AH2917" s="28"/>
    </row>
    <row r="2918" spans="13:34" x14ac:dyDescent="0.3">
      <c r="M2918" s="33"/>
      <c r="N2918" s="2"/>
      <c r="P2918" s="29"/>
      <c r="Q2918" s="29"/>
      <c r="T2918" s="32"/>
      <c r="U2918" s="32"/>
      <c r="V2918" s="30"/>
      <c r="W2918"/>
      <c r="X2918"/>
      <c r="Z2918" s="28"/>
      <c r="AA2918" s="28"/>
      <c r="AC2918" s="32"/>
      <c r="AD2918" s="32"/>
      <c r="AE2918" s="31"/>
      <c r="AF2918" s="31"/>
      <c r="AG2918" s="28"/>
      <c r="AH2918" s="28"/>
    </row>
    <row r="2919" spans="13:34" x14ac:dyDescent="0.3">
      <c r="M2919" s="33"/>
      <c r="N2919" s="2"/>
      <c r="P2919" s="29"/>
      <c r="Q2919" s="29"/>
      <c r="T2919" s="32"/>
      <c r="U2919" s="32"/>
      <c r="V2919" s="30"/>
      <c r="W2919"/>
      <c r="X2919"/>
      <c r="Z2919" s="28"/>
      <c r="AA2919" s="28"/>
      <c r="AC2919" s="32"/>
      <c r="AD2919" s="32"/>
      <c r="AE2919" s="31"/>
      <c r="AF2919" s="31"/>
      <c r="AG2919" s="28"/>
      <c r="AH2919" s="28"/>
    </row>
    <row r="2920" spans="13:34" x14ac:dyDescent="0.3">
      <c r="M2920" s="33"/>
      <c r="N2920" s="2"/>
      <c r="P2920" s="29"/>
      <c r="Q2920" s="29"/>
      <c r="T2920" s="32"/>
      <c r="U2920" s="32"/>
      <c r="V2920" s="30"/>
      <c r="W2920"/>
      <c r="X2920"/>
      <c r="Z2920" s="28"/>
      <c r="AA2920" s="28"/>
      <c r="AC2920" s="32"/>
      <c r="AD2920" s="32"/>
      <c r="AE2920" s="31"/>
      <c r="AF2920" s="31"/>
      <c r="AG2920" s="28"/>
      <c r="AH2920" s="28"/>
    </row>
    <row r="2921" spans="13:34" x14ac:dyDescent="0.3">
      <c r="M2921" s="33"/>
      <c r="N2921" s="2"/>
      <c r="P2921" s="29"/>
      <c r="Q2921" s="29"/>
      <c r="T2921" s="32"/>
      <c r="U2921" s="32"/>
      <c r="V2921" s="30"/>
      <c r="W2921"/>
      <c r="X2921"/>
      <c r="Z2921" s="28"/>
      <c r="AA2921" s="28"/>
      <c r="AC2921" s="32"/>
      <c r="AD2921" s="32"/>
      <c r="AE2921" s="31"/>
      <c r="AF2921" s="31"/>
      <c r="AG2921" s="28"/>
      <c r="AH2921" s="28"/>
    </row>
    <row r="2922" spans="13:34" x14ac:dyDescent="0.3">
      <c r="M2922" s="33"/>
      <c r="N2922" s="2"/>
      <c r="P2922" s="29"/>
      <c r="Q2922" s="29"/>
      <c r="T2922" s="32"/>
      <c r="U2922" s="32"/>
      <c r="V2922" s="30"/>
      <c r="W2922"/>
      <c r="X2922"/>
      <c r="Z2922" s="28"/>
      <c r="AA2922" s="28"/>
      <c r="AC2922" s="32"/>
      <c r="AD2922" s="32"/>
      <c r="AE2922" s="31"/>
      <c r="AF2922" s="31"/>
      <c r="AG2922" s="28"/>
      <c r="AH2922" s="28"/>
    </row>
    <row r="2923" spans="13:34" x14ac:dyDescent="0.3">
      <c r="M2923" s="33"/>
      <c r="N2923" s="2"/>
      <c r="P2923" s="29"/>
      <c r="Q2923" s="29"/>
      <c r="T2923" s="32"/>
      <c r="U2923" s="32"/>
      <c r="V2923" s="30"/>
      <c r="W2923"/>
      <c r="X2923"/>
      <c r="Z2923" s="28"/>
      <c r="AA2923" s="28"/>
      <c r="AC2923" s="32"/>
      <c r="AD2923" s="32"/>
      <c r="AE2923" s="31"/>
      <c r="AF2923" s="31"/>
      <c r="AG2923" s="28"/>
      <c r="AH2923" s="28"/>
    </row>
    <row r="2924" spans="13:34" x14ac:dyDescent="0.3">
      <c r="M2924" s="33"/>
      <c r="N2924" s="2"/>
      <c r="P2924" s="29"/>
      <c r="Q2924" s="29"/>
      <c r="T2924" s="32"/>
      <c r="U2924" s="32"/>
      <c r="V2924" s="30"/>
      <c r="W2924"/>
      <c r="X2924"/>
      <c r="Z2924" s="28"/>
      <c r="AA2924" s="28"/>
      <c r="AC2924" s="32"/>
      <c r="AD2924" s="32"/>
      <c r="AE2924" s="31"/>
      <c r="AF2924" s="31"/>
      <c r="AG2924" s="28"/>
      <c r="AH2924" s="28"/>
    </row>
    <row r="2925" spans="13:34" x14ac:dyDescent="0.3">
      <c r="M2925" s="33"/>
      <c r="N2925" s="2"/>
      <c r="P2925" s="29"/>
      <c r="Q2925" s="29"/>
      <c r="T2925" s="32"/>
      <c r="U2925" s="32"/>
      <c r="V2925" s="30"/>
      <c r="W2925"/>
      <c r="X2925"/>
      <c r="Z2925" s="28"/>
      <c r="AA2925" s="28"/>
      <c r="AC2925" s="32"/>
      <c r="AD2925" s="32"/>
      <c r="AE2925" s="31"/>
      <c r="AF2925" s="31"/>
      <c r="AG2925" s="28"/>
      <c r="AH2925" s="28"/>
    </row>
    <row r="2926" spans="13:34" x14ac:dyDescent="0.3">
      <c r="M2926" s="33"/>
      <c r="N2926" s="2"/>
      <c r="P2926" s="29"/>
      <c r="Q2926" s="29"/>
      <c r="T2926" s="32"/>
      <c r="U2926" s="32"/>
      <c r="V2926" s="30"/>
      <c r="W2926"/>
      <c r="X2926"/>
      <c r="Z2926" s="28"/>
      <c r="AA2926" s="28"/>
      <c r="AC2926" s="32"/>
      <c r="AD2926" s="32"/>
      <c r="AE2926" s="31"/>
      <c r="AF2926" s="31"/>
      <c r="AG2926" s="28"/>
      <c r="AH2926" s="28"/>
    </row>
    <row r="2927" spans="13:34" x14ac:dyDescent="0.3">
      <c r="M2927" s="33"/>
      <c r="N2927" s="2"/>
      <c r="P2927" s="29"/>
      <c r="Q2927" s="29"/>
      <c r="T2927" s="32"/>
      <c r="U2927" s="32"/>
      <c r="V2927" s="30"/>
      <c r="W2927"/>
      <c r="X2927"/>
      <c r="Z2927" s="28"/>
      <c r="AA2927" s="28"/>
      <c r="AC2927" s="32"/>
      <c r="AD2927" s="32"/>
      <c r="AE2927" s="31"/>
      <c r="AF2927" s="31"/>
      <c r="AG2927" s="28"/>
      <c r="AH2927" s="28"/>
    </row>
    <row r="2928" spans="13:34" x14ac:dyDescent="0.3">
      <c r="M2928" s="33"/>
      <c r="N2928" s="2"/>
      <c r="P2928" s="29"/>
      <c r="Q2928" s="29"/>
      <c r="T2928" s="32"/>
      <c r="U2928" s="32"/>
      <c r="V2928" s="30"/>
      <c r="W2928"/>
      <c r="X2928"/>
      <c r="Z2928" s="28"/>
      <c r="AA2928" s="28"/>
      <c r="AC2928" s="32"/>
      <c r="AD2928" s="32"/>
      <c r="AE2928" s="31"/>
      <c r="AF2928" s="31"/>
      <c r="AG2928" s="28"/>
      <c r="AH2928" s="28"/>
    </row>
    <row r="2929" spans="13:34" x14ac:dyDescent="0.3">
      <c r="M2929" s="33"/>
      <c r="N2929" s="2"/>
      <c r="P2929" s="29"/>
      <c r="Q2929" s="29"/>
      <c r="T2929" s="32"/>
      <c r="U2929" s="32"/>
      <c r="V2929" s="30"/>
      <c r="W2929"/>
      <c r="X2929"/>
      <c r="Z2929" s="28"/>
      <c r="AA2929" s="28"/>
      <c r="AC2929" s="32"/>
      <c r="AD2929" s="32"/>
      <c r="AE2929" s="31"/>
      <c r="AF2929" s="31"/>
      <c r="AG2929" s="28"/>
      <c r="AH2929" s="28"/>
    </row>
    <row r="2930" spans="13:34" x14ac:dyDescent="0.3">
      <c r="M2930" s="33"/>
      <c r="N2930" s="2"/>
      <c r="P2930" s="29"/>
      <c r="Q2930" s="29"/>
      <c r="T2930" s="32"/>
      <c r="U2930" s="32"/>
      <c r="V2930" s="30"/>
      <c r="W2930"/>
      <c r="X2930"/>
      <c r="Z2930" s="28"/>
      <c r="AA2930" s="28"/>
      <c r="AC2930" s="32"/>
      <c r="AD2930" s="32"/>
      <c r="AE2930" s="31"/>
      <c r="AF2930" s="31"/>
      <c r="AG2930" s="28"/>
      <c r="AH2930" s="28"/>
    </row>
    <row r="2931" spans="13:34" x14ac:dyDescent="0.3">
      <c r="M2931" s="33"/>
      <c r="N2931" s="2"/>
      <c r="P2931" s="29"/>
      <c r="Q2931" s="29"/>
      <c r="T2931" s="32"/>
      <c r="U2931" s="32"/>
      <c r="V2931" s="30"/>
      <c r="W2931"/>
      <c r="X2931"/>
      <c r="Z2931" s="28"/>
      <c r="AA2931" s="28"/>
      <c r="AC2931" s="32"/>
      <c r="AD2931" s="32"/>
      <c r="AE2931" s="31"/>
      <c r="AF2931" s="31"/>
      <c r="AG2931" s="28"/>
      <c r="AH2931" s="28"/>
    </row>
    <row r="2932" spans="13:34" x14ac:dyDescent="0.3">
      <c r="M2932" s="33"/>
      <c r="N2932" s="2"/>
      <c r="P2932" s="29"/>
      <c r="Q2932" s="29"/>
      <c r="T2932" s="32"/>
      <c r="U2932" s="32"/>
      <c r="V2932" s="30"/>
      <c r="W2932"/>
      <c r="X2932"/>
      <c r="Z2932" s="28"/>
      <c r="AA2932" s="28"/>
      <c r="AC2932" s="32"/>
      <c r="AD2932" s="32"/>
      <c r="AE2932" s="31"/>
      <c r="AF2932" s="31"/>
      <c r="AG2932" s="28"/>
      <c r="AH2932" s="28"/>
    </row>
    <row r="2933" spans="13:34" x14ac:dyDescent="0.3">
      <c r="M2933" s="33"/>
      <c r="N2933" s="2"/>
      <c r="P2933" s="29"/>
      <c r="Q2933" s="29"/>
      <c r="T2933" s="32"/>
      <c r="U2933" s="32"/>
      <c r="V2933" s="30"/>
      <c r="W2933"/>
      <c r="X2933"/>
      <c r="Z2933" s="28"/>
      <c r="AA2933" s="28"/>
      <c r="AC2933" s="32"/>
      <c r="AD2933" s="32"/>
      <c r="AE2933" s="31"/>
      <c r="AF2933" s="31"/>
      <c r="AG2933" s="28"/>
      <c r="AH2933" s="28"/>
    </row>
    <row r="2934" spans="13:34" x14ac:dyDescent="0.3">
      <c r="M2934" s="33"/>
      <c r="N2934" s="2"/>
      <c r="P2934" s="29"/>
      <c r="Q2934" s="29"/>
      <c r="T2934" s="32"/>
      <c r="U2934" s="32"/>
      <c r="V2934" s="30"/>
      <c r="W2934"/>
      <c r="X2934"/>
      <c r="Z2934" s="28"/>
      <c r="AA2934" s="28"/>
      <c r="AC2934" s="32"/>
      <c r="AD2934" s="32"/>
      <c r="AE2934" s="31"/>
      <c r="AF2934" s="31"/>
      <c r="AG2934" s="28"/>
      <c r="AH2934" s="28"/>
    </row>
    <row r="2935" spans="13:34" x14ac:dyDescent="0.3">
      <c r="M2935" s="33"/>
      <c r="N2935" s="2"/>
      <c r="P2935" s="29"/>
      <c r="Q2935" s="29"/>
      <c r="T2935" s="32"/>
      <c r="U2935" s="32"/>
      <c r="V2935" s="30"/>
      <c r="W2935"/>
      <c r="X2935"/>
      <c r="Z2935" s="28"/>
      <c r="AA2935" s="28"/>
      <c r="AC2935" s="32"/>
      <c r="AD2935" s="32"/>
      <c r="AE2935" s="31"/>
      <c r="AF2935" s="31"/>
      <c r="AG2935" s="28"/>
      <c r="AH2935" s="28"/>
    </row>
    <row r="2936" spans="13:34" x14ac:dyDescent="0.3">
      <c r="M2936" s="33"/>
      <c r="N2936" s="2"/>
      <c r="P2936" s="29"/>
      <c r="Q2936" s="29"/>
      <c r="T2936" s="32"/>
      <c r="U2936" s="32"/>
      <c r="V2936" s="30"/>
      <c r="W2936"/>
      <c r="X2936"/>
      <c r="Z2936" s="28"/>
      <c r="AA2936" s="28"/>
      <c r="AC2936" s="32"/>
      <c r="AD2936" s="32"/>
      <c r="AE2936" s="31"/>
      <c r="AF2936" s="31"/>
      <c r="AG2936" s="28"/>
      <c r="AH2936" s="28"/>
    </row>
    <row r="2937" spans="13:34" x14ac:dyDescent="0.3">
      <c r="M2937" s="33"/>
      <c r="N2937" s="2"/>
      <c r="P2937" s="29"/>
      <c r="Q2937" s="29"/>
      <c r="T2937" s="32"/>
      <c r="U2937" s="32"/>
      <c r="V2937" s="30"/>
      <c r="W2937"/>
      <c r="X2937"/>
      <c r="Z2937" s="28"/>
      <c r="AA2937" s="28"/>
      <c r="AC2937" s="32"/>
      <c r="AD2937" s="32"/>
      <c r="AE2937" s="31"/>
      <c r="AF2937" s="31"/>
      <c r="AG2937" s="28"/>
      <c r="AH2937" s="28"/>
    </row>
    <row r="2938" spans="13:34" x14ac:dyDescent="0.3">
      <c r="M2938" s="33"/>
      <c r="N2938" s="2"/>
      <c r="P2938" s="29"/>
      <c r="Q2938" s="29"/>
      <c r="T2938" s="32"/>
      <c r="U2938" s="32"/>
      <c r="V2938" s="30"/>
      <c r="W2938"/>
      <c r="X2938"/>
      <c r="Z2938" s="28"/>
      <c r="AA2938" s="28"/>
      <c r="AC2938" s="32"/>
      <c r="AD2938" s="32"/>
      <c r="AE2938" s="31"/>
      <c r="AF2938" s="31"/>
      <c r="AG2938" s="28"/>
      <c r="AH2938" s="28"/>
    </row>
    <row r="2939" spans="13:34" x14ac:dyDescent="0.3">
      <c r="M2939" s="33"/>
      <c r="N2939" s="2"/>
      <c r="P2939" s="29"/>
      <c r="Q2939" s="29"/>
      <c r="T2939" s="32"/>
      <c r="U2939" s="32"/>
      <c r="V2939" s="30"/>
      <c r="W2939"/>
      <c r="X2939"/>
      <c r="Z2939" s="28"/>
      <c r="AA2939" s="28"/>
      <c r="AC2939" s="32"/>
      <c r="AD2939" s="32"/>
      <c r="AE2939" s="31"/>
      <c r="AF2939" s="31"/>
      <c r="AG2939" s="28"/>
      <c r="AH2939" s="28"/>
    </row>
    <row r="2940" spans="13:34" x14ac:dyDescent="0.3">
      <c r="M2940" s="33"/>
      <c r="N2940" s="2"/>
      <c r="P2940" s="29"/>
      <c r="Q2940" s="29"/>
      <c r="T2940" s="32"/>
      <c r="U2940" s="32"/>
      <c r="V2940" s="30"/>
      <c r="W2940"/>
      <c r="X2940"/>
      <c r="Z2940" s="28"/>
      <c r="AA2940" s="28"/>
      <c r="AC2940" s="32"/>
      <c r="AD2940" s="32"/>
      <c r="AE2940" s="31"/>
      <c r="AF2940" s="31"/>
      <c r="AG2940" s="28"/>
      <c r="AH2940" s="28"/>
    </row>
    <row r="2941" spans="13:34" x14ac:dyDescent="0.3">
      <c r="M2941" s="33"/>
      <c r="N2941" s="2"/>
      <c r="P2941" s="29"/>
      <c r="Q2941" s="29"/>
      <c r="T2941" s="32"/>
      <c r="U2941" s="32"/>
      <c r="V2941" s="30"/>
      <c r="W2941"/>
      <c r="X2941"/>
      <c r="Z2941" s="28"/>
      <c r="AA2941" s="28"/>
      <c r="AC2941" s="32"/>
      <c r="AD2941" s="32"/>
      <c r="AE2941" s="31"/>
      <c r="AF2941" s="31"/>
      <c r="AG2941" s="28"/>
      <c r="AH2941" s="28"/>
    </row>
    <row r="2942" spans="13:34" x14ac:dyDescent="0.3">
      <c r="M2942" s="33"/>
      <c r="N2942" s="2"/>
      <c r="P2942" s="29"/>
      <c r="Q2942" s="29"/>
      <c r="T2942" s="32"/>
      <c r="U2942" s="32"/>
      <c r="V2942" s="30"/>
      <c r="W2942"/>
      <c r="X2942"/>
      <c r="Z2942" s="28"/>
      <c r="AA2942" s="28"/>
      <c r="AC2942" s="32"/>
      <c r="AD2942" s="32"/>
      <c r="AE2942" s="31"/>
      <c r="AF2942" s="31"/>
      <c r="AG2942" s="28"/>
      <c r="AH2942" s="28"/>
    </row>
    <row r="2943" spans="13:34" x14ac:dyDescent="0.3">
      <c r="M2943" s="33"/>
      <c r="N2943" s="2"/>
      <c r="P2943" s="29"/>
      <c r="Q2943" s="29"/>
      <c r="T2943" s="32"/>
      <c r="U2943" s="32"/>
      <c r="V2943" s="30"/>
      <c r="W2943"/>
      <c r="X2943"/>
      <c r="Z2943" s="28"/>
      <c r="AA2943" s="28"/>
      <c r="AC2943" s="32"/>
      <c r="AD2943" s="32"/>
      <c r="AE2943" s="31"/>
      <c r="AF2943" s="31"/>
      <c r="AG2943" s="28"/>
      <c r="AH2943" s="28"/>
    </row>
    <row r="2944" spans="13:34" x14ac:dyDescent="0.3">
      <c r="M2944" s="33"/>
      <c r="N2944" s="2"/>
      <c r="P2944" s="29"/>
      <c r="Q2944" s="29"/>
      <c r="T2944" s="32"/>
      <c r="U2944" s="32"/>
      <c r="V2944" s="30"/>
      <c r="W2944"/>
      <c r="X2944"/>
      <c r="Z2944" s="28"/>
      <c r="AA2944" s="28"/>
      <c r="AC2944" s="32"/>
      <c r="AD2944" s="32"/>
      <c r="AE2944" s="31"/>
      <c r="AF2944" s="31"/>
      <c r="AG2944" s="28"/>
      <c r="AH2944" s="28"/>
    </row>
    <row r="2945" spans="13:34" x14ac:dyDescent="0.3">
      <c r="M2945" s="33"/>
      <c r="N2945" s="2"/>
      <c r="P2945" s="29"/>
      <c r="Q2945" s="29"/>
      <c r="T2945" s="32"/>
      <c r="U2945" s="32"/>
      <c r="V2945" s="30"/>
      <c r="W2945"/>
      <c r="X2945"/>
      <c r="Z2945" s="28"/>
      <c r="AA2945" s="28"/>
      <c r="AC2945" s="32"/>
      <c r="AD2945" s="32"/>
      <c r="AE2945" s="31"/>
      <c r="AF2945" s="31"/>
      <c r="AG2945" s="28"/>
      <c r="AH2945" s="28"/>
    </row>
    <row r="2946" spans="13:34" x14ac:dyDescent="0.3">
      <c r="M2946" s="33"/>
      <c r="N2946" s="2"/>
      <c r="P2946" s="29"/>
      <c r="Q2946" s="29"/>
      <c r="T2946" s="32"/>
      <c r="U2946" s="32"/>
      <c r="V2946" s="30"/>
      <c r="W2946"/>
      <c r="X2946"/>
      <c r="Z2946" s="28"/>
      <c r="AA2946" s="28"/>
      <c r="AC2946" s="32"/>
      <c r="AD2946" s="32"/>
      <c r="AE2946" s="31"/>
      <c r="AF2946" s="31"/>
      <c r="AG2946" s="28"/>
      <c r="AH2946" s="28"/>
    </row>
    <row r="2947" spans="13:34" x14ac:dyDescent="0.3">
      <c r="M2947" s="33"/>
      <c r="N2947" s="2"/>
      <c r="P2947" s="29"/>
      <c r="Q2947" s="29"/>
      <c r="T2947" s="32"/>
      <c r="U2947" s="32"/>
      <c r="V2947" s="30"/>
      <c r="W2947"/>
      <c r="X2947"/>
      <c r="Z2947" s="28"/>
      <c r="AA2947" s="28"/>
      <c r="AC2947" s="32"/>
      <c r="AD2947" s="32"/>
      <c r="AE2947" s="31"/>
      <c r="AF2947" s="31"/>
      <c r="AG2947" s="28"/>
      <c r="AH2947" s="28"/>
    </row>
    <row r="2948" spans="13:34" x14ac:dyDescent="0.3">
      <c r="M2948" s="33"/>
      <c r="N2948" s="2"/>
      <c r="P2948" s="29"/>
      <c r="Q2948" s="29"/>
      <c r="T2948" s="32"/>
      <c r="U2948" s="32"/>
      <c r="V2948" s="30"/>
      <c r="W2948"/>
      <c r="X2948"/>
      <c r="Z2948" s="28"/>
      <c r="AA2948" s="28"/>
      <c r="AC2948" s="32"/>
      <c r="AD2948" s="32"/>
      <c r="AE2948" s="31"/>
      <c r="AF2948" s="31"/>
      <c r="AG2948" s="28"/>
      <c r="AH2948" s="28"/>
    </row>
    <row r="2949" spans="13:34" x14ac:dyDescent="0.3">
      <c r="M2949" s="33"/>
      <c r="N2949" s="2"/>
      <c r="P2949" s="29"/>
      <c r="Q2949" s="29"/>
      <c r="T2949" s="32"/>
      <c r="U2949" s="32"/>
      <c r="V2949" s="30"/>
      <c r="W2949"/>
      <c r="X2949"/>
      <c r="Z2949" s="28"/>
      <c r="AA2949" s="28"/>
      <c r="AC2949" s="32"/>
      <c r="AD2949" s="32"/>
      <c r="AE2949" s="31"/>
      <c r="AF2949" s="31"/>
      <c r="AG2949" s="28"/>
      <c r="AH2949" s="28"/>
    </row>
    <row r="2950" spans="13:34" x14ac:dyDescent="0.3">
      <c r="M2950" s="33"/>
      <c r="N2950" s="2"/>
      <c r="P2950" s="29"/>
      <c r="Q2950" s="29"/>
      <c r="T2950" s="32"/>
      <c r="U2950" s="32"/>
      <c r="V2950" s="30"/>
      <c r="W2950"/>
      <c r="X2950"/>
      <c r="Z2950" s="28"/>
      <c r="AA2950" s="28"/>
      <c r="AC2950" s="32"/>
      <c r="AD2950" s="32"/>
      <c r="AE2950" s="31"/>
      <c r="AF2950" s="31"/>
      <c r="AG2950" s="28"/>
      <c r="AH2950" s="28"/>
    </row>
    <row r="2951" spans="13:34" x14ac:dyDescent="0.3">
      <c r="M2951" s="33"/>
      <c r="N2951" s="2"/>
      <c r="P2951" s="29"/>
      <c r="Q2951" s="29"/>
      <c r="T2951" s="32"/>
      <c r="U2951" s="32"/>
      <c r="V2951" s="30"/>
      <c r="W2951"/>
      <c r="X2951"/>
      <c r="Z2951" s="28"/>
      <c r="AA2951" s="28"/>
      <c r="AC2951" s="32"/>
      <c r="AD2951" s="32"/>
      <c r="AE2951" s="31"/>
      <c r="AF2951" s="31"/>
      <c r="AG2951" s="28"/>
      <c r="AH2951" s="28"/>
    </row>
    <row r="2952" spans="13:34" x14ac:dyDescent="0.3">
      <c r="M2952" s="33"/>
      <c r="N2952" s="2"/>
      <c r="P2952" s="29"/>
      <c r="Q2952" s="29"/>
      <c r="T2952" s="32"/>
      <c r="U2952" s="32"/>
      <c r="V2952" s="30"/>
      <c r="W2952"/>
      <c r="X2952"/>
      <c r="Z2952" s="28"/>
      <c r="AA2952" s="28"/>
      <c r="AC2952" s="32"/>
      <c r="AD2952" s="32"/>
      <c r="AE2952" s="31"/>
      <c r="AF2952" s="31"/>
      <c r="AG2952" s="28"/>
      <c r="AH2952" s="28"/>
    </row>
    <row r="2953" spans="13:34" x14ac:dyDescent="0.3">
      <c r="M2953" s="33"/>
      <c r="N2953" s="2"/>
      <c r="P2953" s="29"/>
      <c r="Q2953" s="29"/>
      <c r="T2953" s="32"/>
      <c r="U2953" s="32"/>
      <c r="V2953" s="30"/>
      <c r="W2953"/>
      <c r="X2953"/>
      <c r="Z2953" s="28"/>
      <c r="AA2953" s="28"/>
      <c r="AC2953" s="32"/>
      <c r="AD2953" s="32"/>
      <c r="AE2953" s="31"/>
      <c r="AF2953" s="31"/>
      <c r="AG2953" s="28"/>
      <c r="AH2953" s="28"/>
    </row>
    <row r="2954" spans="13:34" x14ac:dyDescent="0.3">
      <c r="M2954" s="33"/>
      <c r="N2954" s="2"/>
      <c r="P2954" s="29"/>
      <c r="Q2954" s="29"/>
      <c r="T2954" s="32"/>
      <c r="U2954" s="32"/>
      <c r="V2954" s="30"/>
      <c r="W2954"/>
      <c r="X2954"/>
      <c r="Z2954" s="28"/>
      <c r="AA2954" s="28"/>
      <c r="AC2954" s="32"/>
      <c r="AD2954" s="32"/>
      <c r="AE2954" s="31"/>
      <c r="AF2954" s="31"/>
      <c r="AG2954" s="28"/>
      <c r="AH2954" s="28"/>
    </row>
    <row r="2955" spans="13:34" x14ac:dyDescent="0.3">
      <c r="M2955" s="33"/>
      <c r="N2955" s="2"/>
      <c r="P2955" s="29"/>
      <c r="Q2955" s="29"/>
      <c r="T2955" s="32"/>
      <c r="U2955" s="32"/>
      <c r="V2955" s="30"/>
      <c r="W2955"/>
      <c r="X2955"/>
      <c r="Z2955" s="28"/>
      <c r="AA2955" s="28"/>
      <c r="AC2955" s="32"/>
      <c r="AD2955" s="32"/>
      <c r="AE2955" s="31"/>
      <c r="AF2955" s="31"/>
      <c r="AG2955" s="28"/>
      <c r="AH2955" s="28"/>
    </row>
    <row r="2956" spans="13:34" x14ac:dyDescent="0.3">
      <c r="M2956" s="33"/>
      <c r="N2956" s="2"/>
      <c r="P2956" s="29"/>
      <c r="Q2956" s="29"/>
      <c r="T2956" s="32"/>
      <c r="U2956" s="32"/>
      <c r="V2956" s="30"/>
      <c r="W2956"/>
      <c r="X2956"/>
      <c r="Z2956" s="28"/>
      <c r="AA2956" s="28"/>
      <c r="AC2956" s="32"/>
      <c r="AD2956" s="32"/>
      <c r="AE2956" s="31"/>
      <c r="AF2956" s="31"/>
      <c r="AG2956" s="28"/>
      <c r="AH2956" s="28"/>
    </row>
    <row r="2957" spans="13:34" x14ac:dyDescent="0.3">
      <c r="M2957" s="33"/>
      <c r="N2957" s="2"/>
      <c r="P2957" s="29"/>
      <c r="Q2957" s="29"/>
      <c r="T2957" s="32"/>
      <c r="U2957" s="32"/>
      <c r="V2957" s="30"/>
      <c r="W2957"/>
      <c r="X2957"/>
      <c r="Z2957" s="28"/>
      <c r="AA2957" s="28"/>
      <c r="AC2957" s="32"/>
      <c r="AD2957" s="32"/>
      <c r="AE2957" s="31"/>
      <c r="AF2957" s="31"/>
      <c r="AG2957" s="28"/>
      <c r="AH2957" s="28"/>
    </row>
    <row r="2958" spans="13:34" x14ac:dyDescent="0.3">
      <c r="M2958" s="33"/>
      <c r="N2958" s="2"/>
      <c r="P2958" s="29"/>
      <c r="Q2958" s="29"/>
      <c r="T2958" s="32"/>
      <c r="U2958" s="32"/>
      <c r="V2958" s="30"/>
      <c r="W2958"/>
      <c r="X2958"/>
      <c r="Z2958" s="28"/>
      <c r="AA2958" s="28"/>
      <c r="AC2958" s="32"/>
      <c r="AD2958" s="32"/>
      <c r="AE2958" s="31"/>
      <c r="AF2958" s="31"/>
      <c r="AG2958" s="28"/>
      <c r="AH2958" s="28"/>
    </row>
    <row r="2959" spans="13:34" x14ac:dyDescent="0.3">
      <c r="M2959" s="33"/>
      <c r="N2959" s="2"/>
      <c r="P2959" s="29"/>
      <c r="Q2959" s="29"/>
      <c r="T2959" s="32"/>
      <c r="U2959" s="32"/>
      <c r="V2959" s="30"/>
      <c r="W2959"/>
      <c r="X2959"/>
      <c r="Z2959" s="28"/>
      <c r="AA2959" s="28"/>
      <c r="AC2959" s="32"/>
      <c r="AD2959" s="32"/>
      <c r="AE2959" s="31"/>
      <c r="AF2959" s="31"/>
      <c r="AG2959" s="28"/>
      <c r="AH2959" s="28"/>
    </row>
    <row r="2960" spans="13:34" x14ac:dyDescent="0.3">
      <c r="M2960" s="33"/>
      <c r="N2960" s="2"/>
      <c r="P2960" s="29"/>
      <c r="Q2960" s="29"/>
      <c r="T2960" s="32"/>
      <c r="U2960" s="32"/>
      <c r="V2960" s="30"/>
      <c r="W2960"/>
      <c r="X2960"/>
      <c r="Z2960" s="28"/>
      <c r="AA2960" s="28"/>
      <c r="AC2960" s="32"/>
      <c r="AD2960" s="32"/>
      <c r="AE2960" s="31"/>
      <c r="AF2960" s="31"/>
      <c r="AG2960" s="28"/>
      <c r="AH2960" s="28"/>
    </row>
    <row r="2961" spans="13:34" x14ac:dyDescent="0.3">
      <c r="M2961" s="33"/>
      <c r="N2961" s="2"/>
      <c r="P2961" s="29"/>
      <c r="Q2961" s="29"/>
      <c r="T2961" s="32"/>
      <c r="U2961" s="32"/>
      <c r="V2961" s="30"/>
      <c r="W2961"/>
      <c r="X2961"/>
      <c r="Z2961" s="28"/>
      <c r="AA2961" s="28"/>
      <c r="AC2961" s="32"/>
      <c r="AD2961" s="32"/>
      <c r="AE2961" s="31"/>
      <c r="AF2961" s="31"/>
      <c r="AG2961" s="28"/>
      <c r="AH2961" s="28"/>
    </row>
    <row r="2962" spans="13:34" x14ac:dyDescent="0.3">
      <c r="M2962" s="33"/>
      <c r="N2962" s="2"/>
      <c r="P2962" s="29"/>
      <c r="Q2962" s="29"/>
      <c r="T2962" s="32"/>
      <c r="U2962" s="32"/>
      <c r="V2962" s="30"/>
      <c r="W2962"/>
      <c r="X2962"/>
      <c r="Z2962" s="28"/>
      <c r="AA2962" s="28"/>
      <c r="AC2962" s="32"/>
      <c r="AD2962" s="32"/>
      <c r="AE2962" s="31"/>
      <c r="AF2962" s="31"/>
      <c r="AG2962" s="28"/>
      <c r="AH2962" s="28"/>
    </row>
    <row r="2963" spans="13:34" x14ac:dyDescent="0.3">
      <c r="M2963" s="33"/>
      <c r="N2963" s="2"/>
      <c r="P2963" s="29"/>
      <c r="Q2963" s="29"/>
      <c r="T2963" s="32"/>
      <c r="U2963" s="32"/>
      <c r="V2963" s="30"/>
      <c r="W2963"/>
      <c r="X2963"/>
      <c r="Z2963" s="28"/>
      <c r="AA2963" s="28"/>
      <c r="AC2963" s="32"/>
      <c r="AD2963" s="32"/>
      <c r="AE2963" s="31"/>
      <c r="AF2963" s="31"/>
      <c r="AG2963" s="28"/>
      <c r="AH2963" s="28"/>
    </row>
    <row r="2964" spans="13:34" x14ac:dyDescent="0.3">
      <c r="M2964" s="33"/>
      <c r="N2964" s="2"/>
      <c r="P2964" s="29"/>
      <c r="Q2964" s="29"/>
      <c r="T2964" s="32"/>
      <c r="U2964" s="32"/>
      <c r="V2964" s="30"/>
      <c r="W2964"/>
      <c r="X2964"/>
      <c r="Z2964" s="28"/>
      <c r="AA2964" s="28"/>
      <c r="AC2964" s="32"/>
      <c r="AD2964" s="32"/>
      <c r="AE2964" s="31"/>
      <c r="AF2964" s="31"/>
      <c r="AG2964" s="28"/>
      <c r="AH2964" s="28"/>
    </row>
    <row r="2965" spans="13:34" x14ac:dyDescent="0.3">
      <c r="M2965" s="33"/>
      <c r="N2965" s="2"/>
      <c r="P2965" s="29"/>
      <c r="Q2965" s="29"/>
      <c r="T2965" s="32"/>
      <c r="U2965" s="32"/>
      <c r="V2965" s="30"/>
      <c r="W2965"/>
      <c r="X2965"/>
      <c r="Z2965" s="28"/>
      <c r="AA2965" s="28"/>
      <c r="AC2965" s="32"/>
      <c r="AD2965" s="32"/>
      <c r="AE2965" s="31"/>
      <c r="AF2965" s="31"/>
      <c r="AG2965" s="28"/>
      <c r="AH2965" s="28"/>
    </row>
    <row r="2966" spans="13:34" x14ac:dyDescent="0.3">
      <c r="M2966" s="33"/>
      <c r="N2966" s="2"/>
      <c r="P2966" s="29"/>
      <c r="Q2966" s="29"/>
      <c r="T2966" s="32"/>
      <c r="U2966" s="32"/>
      <c r="V2966" s="30"/>
      <c r="W2966"/>
      <c r="X2966"/>
      <c r="Z2966" s="28"/>
      <c r="AA2966" s="28"/>
      <c r="AC2966" s="32"/>
      <c r="AD2966" s="32"/>
      <c r="AE2966" s="31"/>
      <c r="AF2966" s="31"/>
      <c r="AG2966" s="28"/>
      <c r="AH2966" s="28"/>
    </row>
    <row r="2967" spans="13:34" x14ac:dyDescent="0.3">
      <c r="M2967" s="33"/>
      <c r="N2967" s="2"/>
      <c r="P2967" s="29"/>
      <c r="Q2967" s="29"/>
      <c r="T2967" s="32"/>
      <c r="U2967" s="32"/>
      <c r="V2967" s="30"/>
      <c r="W2967"/>
      <c r="X2967"/>
      <c r="Z2967" s="28"/>
      <c r="AA2967" s="28"/>
      <c r="AC2967" s="32"/>
      <c r="AD2967" s="32"/>
      <c r="AE2967" s="31"/>
      <c r="AF2967" s="31"/>
      <c r="AG2967" s="28"/>
      <c r="AH2967" s="28"/>
    </row>
    <row r="2968" spans="13:34" x14ac:dyDescent="0.3">
      <c r="M2968" s="33"/>
      <c r="N2968" s="2"/>
      <c r="P2968" s="29"/>
      <c r="Q2968" s="29"/>
      <c r="T2968" s="32"/>
      <c r="U2968" s="32"/>
      <c r="V2968" s="30"/>
      <c r="W2968"/>
      <c r="X2968"/>
      <c r="Z2968" s="28"/>
      <c r="AA2968" s="28"/>
      <c r="AC2968" s="32"/>
      <c r="AD2968" s="32"/>
      <c r="AE2968" s="31"/>
      <c r="AF2968" s="31"/>
      <c r="AG2968" s="28"/>
      <c r="AH2968" s="28"/>
    </row>
    <row r="2969" spans="13:34" x14ac:dyDescent="0.3">
      <c r="M2969" s="33"/>
      <c r="N2969" s="2"/>
      <c r="P2969" s="29"/>
      <c r="Q2969" s="29"/>
      <c r="T2969" s="32"/>
      <c r="U2969" s="32"/>
      <c r="V2969" s="30"/>
      <c r="W2969"/>
      <c r="X2969"/>
      <c r="Z2969" s="28"/>
      <c r="AA2969" s="28"/>
      <c r="AC2969" s="32"/>
      <c r="AD2969" s="32"/>
      <c r="AE2969" s="31"/>
      <c r="AF2969" s="31"/>
      <c r="AG2969" s="28"/>
      <c r="AH2969" s="28"/>
    </row>
    <row r="2970" spans="13:34" x14ac:dyDescent="0.3">
      <c r="M2970" s="33"/>
      <c r="N2970" s="2"/>
      <c r="P2970" s="29"/>
      <c r="Q2970" s="29"/>
      <c r="T2970" s="32"/>
      <c r="U2970" s="32"/>
      <c r="V2970" s="30"/>
      <c r="W2970"/>
      <c r="X2970"/>
      <c r="Z2970" s="28"/>
      <c r="AA2970" s="28"/>
      <c r="AC2970" s="32"/>
      <c r="AD2970" s="32"/>
      <c r="AE2970" s="31"/>
      <c r="AF2970" s="31"/>
      <c r="AG2970" s="28"/>
      <c r="AH2970" s="28"/>
    </row>
    <row r="2971" spans="13:34" x14ac:dyDescent="0.3">
      <c r="M2971" s="33"/>
      <c r="N2971" s="2"/>
      <c r="P2971" s="29"/>
      <c r="Q2971" s="29"/>
      <c r="T2971" s="32"/>
      <c r="U2971" s="32"/>
      <c r="V2971" s="30"/>
      <c r="W2971"/>
      <c r="X2971"/>
      <c r="Z2971" s="28"/>
      <c r="AA2971" s="28"/>
      <c r="AC2971" s="32"/>
      <c r="AD2971" s="32"/>
      <c r="AE2971" s="31"/>
      <c r="AF2971" s="31"/>
      <c r="AG2971" s="28"/>
      <c r="AH2971" s="28"/>
    </row>
    <row r="2972" spans="13:34" x14ac:dyDescent="0.3">
      <c r="M2972" s="33"/>
      <c r="N2972" s="2"/>
      <c r="P2972" s="29"/>
      <c r="Q2972" s="29"/>
      <c r="T2972" s="32"/>
      <c r="U2972" s="32"/>
      <c r="V2972" s="30"/>
      <c r="W2972"/>
      <c r="X2972"/>
      <c r="Z2972" s="28"/>
      <c r="AA2972" s="28"/>
      <c r="AC2972" s="32"/>
      <c r="AD2972" s="32"/>
      <c r="AE2972" s="31"/>
      <c r="AF2972" s="31"/>
      <c r="AG2972" s="28"/>
      <c r="AH2972" s="28"/>
    </row>
    <row r="2973" spans="13:34" x14ac:dyDescent="0.3">
      <c r="M2973" s="33"/>
      <c r="N2973" s="2"/>
      <c r="P2973" s="29"/>
      <c r="Q2973" s="29"/>
      <c r="T2973" s="32"/>
      <c r="U2973" s="32"/>
      <c r="V2973" s="30"/>
      <c r="W2973"/>
      <c r="X2973"/>
      <c r="Z2973" s="28"/>
      <c r="AA2973" s="28"/>
      <c r="AC2973" s="32"/>
      <c r="AD2973" s="32"/>
      <c r="AE2973" s="31"/>
      <c r="AF2973" s="31"/>
      <c r="AG2973" s="28"/>
      <c r="AH2973" s="28"/>
    </row>
    <row r="2974" spans="13:34" x14ac:dyDescent="0.3">
      <c r="M2974" s="33"/>
      <c r="N2974" s="2"/>
      <c r="P2974" s="29"/>
      <c r="Q2974" s="29"/>
      <c r="T2974" s="32"/>
      <c r="U2974" s="32"/>
      <c r="V2974" s="30"/>
      <c r="W2974"/>
      <c r="X2974"/>
      <c r="Z2974" s="28"/>
      <c r="AA2974" s="28"/>
      <c r="AC2974" s="32"/>
      <c r="AD2974" s="32"/>
      <c r="AE2974" s="31"/>
      <c r="AF2974" s="31"/>
      <c r="AG2974" s="28"/>
      <c r="AH2974" s="28"/>
    </row>
    <row r="2975" spans="13:34" x14ac:dyDescent="0.3">
      <c r="M2975" s="33"/>
      <c r="N2975" s="2"/>
      <c r="P2975" s="29"/>
      <c r="Q2975" s="29"/>
      <c r="T2975" s="32"/>
      <c r="U2975" s="32"/>
      <c r="V2975" s="30"/>
      <c r="W2975"/>
      <c r="X2975"/>
      <c r="Z2975" s="28"/>
      <c r="AA2975" s="28"/>
      <c r="AC2975" s="32"/>
      <c r="AD2975" s="32"/>
      <c r="AE2975" s="31"/>
      <c r="AF2975" s="31"/>
      <c r="AG2975" s="28"/>
      <c r="AH2975" s="28"/>
    </row>
    <row r="2976" spans="13:34" x14ac:dyDescent="0.3">
      <c r="M2976" s="33"/>
      <c r="N2976" s="2"/>
      <c r="P2976" s="29"/>
      <c r="Q2976" s="29"/>
      <c r="T2976" s="32"/>
      <c r="U2976" s="32"/>
      <c r="V2976" s="30"/>
      <c r="W2976"/>
      <c r="X2976"/>
      <c r="Z2976" s="28"/>
      <c r="AA2976" s="28"/>
      <c r="AC2976" s="32"/>
      <c r="AD2976" s="32"/>
      <c r="AE2976" s="31"/>
      <c r="AF2976" s="31"/>
      <c r="AG2976" s="28"/>
      <c r="AH2976" s="28"/>
    </row>
    <row r="2977" spans="13:34" x14ac:dyDescent="0.3">
      <c r="M2977" s="33"/>
      <c r="N2977" s="2"/>
      <c r="P2977" s="29"/>
      <c r="Q2977" s="29"/>
      <c r="T2977" s="32"/>
      <c r="U2977" s="32"/>
      <c r="V2977" s="30"/>
      <c r="W2977"/>
      <c r="X2977"/>
      <c r="Z2977" s="28"/>
      <c r="AA2977" s="28"/>
      <c r="AC2977" s="32"/>
      <c r="AD2977" s="32"/>
      <c r="AE2977" s="31"/>
      <c r="AF2977" s="31"/>
      <c r="AG2977" s="28"/>
      <c r="AH2977" s="28"/>
    </row>
    <row r="2978" spans="13:34" x14ac:dyDescent="0.3">
      <c r="M2978" s="33"/>
      <c r="N2978" s="2"/>
      <c r="P2978" s="29"/>
      <c r="Q2978" s="29"/>
      <c r="T2978" s="32"/>
      <c r="U2978" s="32"/>
      <c r="V2978" s="30"/>
      <c r="W2978"/>
      <c r="X2978"/>
      <c r="Z2978" s="28"/>
      <c r="AA2978" s="28"/>
      <c r="AC2978" s="32"/>
      <c r="AD2978" s="32"/>
      <c r="AE2978" s="31"/>
      <c r="AF2978" s="31"/>
      <c r="AG2978" s="28"/>
      <c r="AH2978" s="28"/>
    </row>
    <row r="2979" spans="13:34" x14ac:dyDescent="0.3">
      <c r="M2979" s="33"/>
      <c r="N2979" s="2"/>
      <c r="P2979" s="29"/>
      <c r="Q2979" s="29"/>
      <c r="T2979" s="32"/>
      <c r="U2979" s="32"/>
      <c r="V2979" s="30"/>
      <c r="W2979"/>
      <c r="X2979"/>
      <c r="Z2979" s="28"/>
      <c r="AA2979" s="28"/>
      <c r="AC2979" s="32"/>
      <c r="AD2979" s="32"/>
      <c r="AE2979" s="31"/>
      <c r="AF2979" s="31"/>
      <c r="AG2979" s="28"/>
      <c r="AH2979" s="28"/>
    </row>
    <row r="2980" spans="13:34" x14ac:dyDescent="0.3">
      <c r="M2980" s="33"/>
      <c r="N2980" s="2"/>
      <c r="P2980" s="29"/>
      <c r="Q2980" s="29"/>
      <c r="T2980" s="32"/>
      <c r="U2980" s="32"/>
      <c r="V2980" s="30"/>
      <c r="W2980"/>
      <c r="X2980"/>
      <c r="Z2980" s="28"/>
      <c r="AA2980" s="28"/>
      <c r="AC2980" s="32"/>
      <c r="AD2980" s="32"/>
      <c r="AE2980" s="31"/>
      <c r="AF2980" s="31"/>
      <c r="AG2980" s="28"/>
      <c r="AH2980" s="28"/>
    </row>
    <row r="2981" spans="13:34" x14ac:dyDescent="0.3">
      <c r="M2981" s="33"/>
      <c r="N2981" s="2"/>
      <c r="P2981" s="29"/>
      <c r="Q2981" s="29"/>
      <c r="T2981" s="32"/>
      <c r="U2981" s="32"/>
      <c r="V2981" s="30"/>
      <c r="W2981"/>
      <c r="X2981"/>
      <c r="Z2981" s="28"/>
      <c r="AA2981" s="28"/>
      <c r="AC2981" s="32"/>
      <c r="AD2981" s="32"/>
      <c r="AE2981" s="31"/>
      <c r="AF2981" s="31"/>
      <c r="AG2981" s="28"/>
      <c r="AH2981" s="28"/>
    </row>
    <row r="2982" spans="13:34" x14ac:dyDescent="0.3">
      <c r="M2982" s="33"/>
      <c r="N2982" s="2"/>
      <c r="P2982" s="29"/>
      <c r="Q2982" s="29"/>
      <c r="T2982" s="32"/>
      <c r="U2982" s="32"/>
      <c r="V2982" s="30"/>
      <c r="W2982"/>
      <c r="X2982"/>
      <c r="Z2982" s="28"/>
      <c r="AA2982" s="28"/>
      <c r="AC2982" s="32"/>
      <c r="AD2982" s="32"/>
      <c r="AE2982" s="31"/>
      <c r="AF2982" s="31"/>
      <c r="AG2982" s="28"/>
      <c r="AH2982" s="28"/>
    </row>
    <row r="2983" spans="13:34" x14ac:dyDescent="0.3">
      <c r="M2983" s="33"/>
      <c r="N2983" s="2"/>
      <c r="P2983" s="29"/>
      <c r="Q2983" s="29"/>
      <c r="T2983" s="32"/>
      <c r="U2983" s="32"/>
      <c r="V2983" s="30"/>
      <c r="W2983"/>
      <c r="X2983"/>
      <c r="Z2983" s="28"/>
      <c r="AA2983" s="28"/>
      <c r="AC2983" s="32"/>
      <c r="AD2983" s="32"/>
      <c r="AE2983" s="31"/>
      <c r="AF2983" s="31"/>
      <c r="AG2983" s="28"/>
      <c r="AH2983" s="28"/>
    </row>
    <row r="2984" spans="13:34" x14ac:dyDescent="0.3">
      <c r="M2984" s="33"/>
      <c r="N2984" s="2"/>
      <c r="P2984" s="29"/>
      <c r="Q2984" s="29"/>
      <c r="T2984" s="32"/>
      <c r="U2984" s="32"/>
      <c r="V2984" s="30"/>
      <c r="W2984"/>
      <c r="X2984"/>
      <c r="Z2984" s="28"/>
      <c r="AA2984" s="28"/>
      <c r="AC2984" s="32"/>
      <c r="AD2984" s="32"/>
      <c r="AE2984" s="31"/>
      <c r="AF2984" s="31"/>
      <c r="AG2984" s="28"/>
      <c r="AH2984" s="28"/>
    </row>
    <row r="2985" spans="13:34" x14ac:dyDescent="0.3">
      <c r="M2985" s="33"/>
      <c r="N2985" s="2"/>
      <c r="P2985" s="29"/>
      <c r="Q2985" s="29"/>
      <c r="T2985" s="32"/>
      <c r="U2985" s="32"/>
      <c r="V2985" s="30"/>
      <c r="W2985"/>
      <c r="X2985"/>
      <c r="Z2985" s="28"/>
      <c r="AA2985" s="28"/>
      <c r="AC2985" s="32"/>
      <c r="AD2985" s="32"/>
      <c r="AE2985" s="31"/>
      <c r="AF2985" s="31"/>
      <c r="AG2985" s="28"/>
      <c r="AH2985" s="28"/>
    </row>
    <row r="2986" spans="13:34" x14ac:dyDescent="0.3">
      <c r="M2986" s="33"/>
      <c r="N2986" s="2"/>
      <c r="P2986" s="29"/>
      <c r="Q2986" s="29"/>
      <c r="T2986" s="32"/>
      <c r="U2986" s="32"/>
      <c r="V2986" s="30"/>
      <c r="W2986"/>
      <c r="X2986"/>
      <c r="Z2986" s="28"/>
      <c r="AA2986" s="28"/>
      <c r="AC2986" s="32"/>
      <c r="AD2986" s="32"/>
      <c r="AE2986" s="31"/>
      <c r="AF2986" s="31"/>
      <c r="AG2986" s="28"/>
      <c r="AH2986" s="28"/>
    </row>
    <row r="2987" spans="13:34" x14ac:dyDescent="0.3">
      <c r="M2987" s="33"/>
      <c r="N2987" s="2"/>
      <c r="P2987" s="29"/>
      <c r="Q2987" s="29"/>
      <c r="T2987" s="32"/>
      <c r="U2987" s="32"/>
      <c r="V2987" s="30"/>
      <c r="W2987"/>
      <c r="X2987"/>
      <c r="Z2987" s="28"/>
      <c r="AA2987" s="28"/>
      <c r="AC2987" s="32"/>
      <c r="AD2987" s="32"/>
      <c r="AE2987" s="31"/>
      <c r="AF2987" s="31"/>
      <c r="AG2987" s="28"/>
      <c r="AH2987" s="28"/>
    </row>
    <row r="2988" spans="13:34" x14ac:dyDescent="0.3">
      <c r="M2988" s="33"/>
      <c r="N2988" s="2"/>
      <c r="P2988" s="29"/>
      <c r="Q2988" s="29"/>
      <c r="T2988" s="32"/>
      <c r="U2988" s="32"/>
      <c r="V2988" s="30"/>
      <c r="W2988"/>
      <c r="X2988"/>
      <c r="Z2988" s="28"/>
      <c r="AA2988" s="28"/>
      <c r="AC2988" s="32"/>
      <c r="AD2988" s="32"/>
      <c r="AE2988" s="31"/>
      <c r="AF2988" s="31"/>
      <c r="AG2988" s="28"/>
      <c r="AH2988" s="28"/>
    </row>
    <row r="2989" spans="13:34" x14ac:dyDescent="0.3">
      <c r="M2989" s="33"/>
      <c r="N2989" s="2"/>
      <c r="P2989" s="29"/>
      <c r="Q2989" s="29"/>
      <c r="T2989" s="32"/>
      <c r="U2989" s="32"/>
      <c r="V2989" s="30"/>
      <c r="W2989"/>
      <c r="X2989"/>
      <c r="Z2989" s="28"/>
      <c r="AA2989" s="28"/>
      <c r="AC2989" s="32"/>
      <c r="AD2989" s="32"/>
      <c r="AE2989" s="31"/>
      <c r="AF2989" s="31"/>
      <c r="AG2989" s="28"/>
      <c r="AH2989" s="28"/>
    </row>
    <row r="2990" spans="13:34" x14ac:dyDescent="0.3">
      <c r="M2990" s="33"/>
      <c r="N2990" s="2"/>
      <c r="P2990" s="29"/>
      <c r="Q2990" s="29"/>
      <c r="T2990" s="32"/>
      <c r="U2990" s="32"/>
      <c r="V2990" s="30"/>
      <c r="W2990"/>
      <c r="X2990"/>
      <c r="Z2990" s="28"/>
      <c r="AA2990" s="28"/>
      <c r="AC2990" s="32"/>
      <c r="AD2990" s="32"/>
      <c r="AE2990" s="31"/>
      <c r="AF2990" s="31"/>
      <c r="AG2990" s="28"/>
      <c r="AH2990" s="28"/>
    </row>
    <row r="2991" spans="13:34" x14ac:dyDescent="0.3">
      <c r="M2991" s="33"/>
      <c r="N2991" s="2"/>
      <c r="P2991" s="29"/>
      <c r="Q2991" s="29"/>
      <c r="T2991" s="32"/>
      <c r="U2991" s="32"/>
      <c r="V2991" s="30"/>
      <c r="W2991"/>
      <c r="X2991"/>
      <c r="Z2991" s="28"/>
      <c r="AA2991" s="28"/>
      <c r="AC2991" s="32"/>
      <c r="AD2991" s="32"/>
      <c r="AE2991" s="31"/>
      <c r="AF2991" s="31"/>
      <c r="AG2991" s="28"/>
      <c r="AH2991" s="28"/>
    </row>
    <row r="2992" spans="13:34" x14ac:dyDescent="0.3">
      <c r="M2992" s="33"/>
      <c r="N2992" s="2"/>
      <c r="P2992" s="29"/>
      <c r="Q2992" s="29"/>
      <c r="T2992" s="32"/>
      <c r="U2992" s="32"/>
      <c r="V2992" s="30"/>
      <c r="W2992"/>
      <c r="X2992"/>
      <c r="Z2992" s="28"/>
      <c r="AA2992" s="28"/>
      <c r="AC2992" s="32"/>
      <c r="AD2992" s="32"/>
      <c r="AE2992" s="31"/>
      <c r="AF2992" s="31"/>
      <c r="AG2992" s="28"/>
      <c r="AH2992" s="28"/>
    </row>
    <row r="2993" spans="13:34" x14ac:dyDescent="0.3">
      <c r="M2993" s="33"/>
      <c r="N2993" s="2"/>
      <c r="P2993" s="29"/>
      <c r="Q2993" s="29"/>
      <c r="T2993" s="32"/>
      <c r="U2993" s="32"/>
      <c r="V2993" s="30"/>
      <c r="W2993"/>
      <c r="X2993"/>
      <c r="Z2993" s="28"/>
      <c r="AA2993" s="28"/>
      <c r="AC2993" s="32"/>
      <c r="AD2993" s="32"/>
      <c r="AE2993" s="31"/>
      <c r="AF2993" s="31"/>
      <c r="AG2993" s="28"/>
      <c r="AH2993" s="28"/>
    </row>
    <row r="2994" spans="13:34" x14ac:dyDescent="0.3">
      <c r="M2994" s="33"/>
      <c r="N2994" s="2"/>
      <c r="P2994" s="29"/>
      <c r="Q2994" s="29"/>
      <c r="T2994" s="32"/>
      <c r="U2994" s="32"/>
      <c r="V2994" s="30"/>
      <c r="W2994"/>
      <c r="X2994"/>
      <c r="Z2994" s="28"/>
      <c r="AA2994" s="28"/>
      <c r="AC2994" s="32"/>
      <c r="AD2994" s="32"/>
      <c r="AE2994" s="31"/>
      <c r="AF2994" s="31"/>
      <c r="AG2994" s="28"/>
      <c r="AH2994" s="28"/>
    </row>
    <row r="2995" spans="13:34" x14ac:dyDescent="0.3">
      <c r="M2995" s="33"/>
      <c r="N2995" s="2"/>
      <c r="P2995" s="29"/>
      <c r="Q2995" s="29"/>
      <c r="T2995" s="32"/>
      <c r="U2995" s="32"/>
      <c r="V2995" s="30"/>
      <c r="W2995"/>
      <c r="X2995"/>
      <c r="Z2995" s="28"/>
      <c r="AA2995" s="28"/>
      <c r="AC2995" s="32"/>
      <c r="AD2995" s="32"/>
      <c r="AE2995" s="31"/>
      <c r="AF2995" s="31"/>
      <c r="AG2995" s="28"/>
      <c r="AH2995" s="28"/>
    </row>
    <row r="2996" spans="13:34" x14ac:dyDescent="0.3">
      <c r="M2996" s="33"/>
      <c r="N2996" s="2"/>
      <c r="P2996" s="29"/>
      <c r="Q2996" s="29"/>
      <c r="T2996" s="32"/>
      <c r="U2996" s="32"/>
      <c r="V2996" s="30"/>
      <c r="W2996"/>
      <c r="X2996"/>
      <c r="Z2996" s="28"/>
      <c r="AA2996" s="28"/>
      <c r="AC2996" s="32"/>
      <c r="AD2996" s="32"/>
      <c r="AE2996" s="31"/>
      <c r="AF2996" s="31"/>
      <c r="AG2996" s="28"/>
      <c r="AH2996" s="28"/>
    </row>
    <row r="2997" spans="13:34" x14ac:dyDescent="0.3">
      <c r="M2997" s="33"/>
      <c r="N2997" s="2"/>
      <c r="P2997" s="29"/>
      <c r="Q2997" s="29"/>
      <c r="T2997" s="32"/>
      <c r="U2997" s="32"/>
      <c r="V2997" s="30"/>
      <c r="W2997"/>
      <c r="X2997"/>
      <c r="Z2997" s="28"/>
      <c r="AA2997" s="28"/>
      <c r="AC2997" s="32"/>
      <c r="AD2997" s="32"/>
      <c r="AE2997" s="31"/>
      <c r="AF2997" s="31"/>
      <c r="AG2997" s="28"/>
      <c r="AH2997" s="28"/>
    </row>
    <row r="2998" spans="13:34" x14ac:dyDescent="0.3">
      <c r="M2998" s="33"/>
      <c r="N2998" s="2"/>
      <c r="P2998" s="29"/>
      <c r="Q2998" s="29"/>
      <c r="T2998" s="32"/>
      <c r="U2998" s="32"/>
      <c r="V2998" s="30"/>
      <c r="W2998"/>
      <c r="X2998"/>
      <c r="Z2998" s="28"/>
      <c r="AA2998" s="28"/>
      <c r="AC2998" s="32"/>
      <c r="AD2998" s="32"/>
      <c r="AE2998" s="31"/>
      <c r="AF2998" s="31"/>
      <c r="AG2998" s="28"/>
      <c r="AH2998" s="28"/>
    </row>
    <row r="2999" spans="13:34" x14ac:dyDescent="0.3">
      <c r="M2999" s="33"/>
      <c r="N2999" s="2"/>
      <c r="P2999" s="29"/>
      <c r="Q2999" s="29"/>
      <c r="T2999" s="32"/>
      <c r="U2999" s="32"/>
      <c r="V2999" s="30"/>
      <c r="W2999"/>
      <c r="X2999"/>
      <c r="Z2999" s="28"/>
      <c r="AA2999" s="28"/>
      <c r="AC2999" s="32"/>
      <c r="AD2999" s="32"/>
      <c r="AE2999" s="31"/>
      <c r="AF2999" s="31"/>
      <c r="AG2999" s="28"/>
      <c r="AH2999" s="28"/>
    </row>
    <row r="3000" spans="13:34" x14ac:dyDescent="0.3">
      <c r="M3000" s="33"/>
      <c r="N3000" s="2"/>
      <c r="P3000" s="29"/>
      <c r="Q3000" s="29"/>
      <c r="T3000" s="32"/>
      <c r="U3000" s="32"/>
      <c r="V3000" s="30"/>
      <c r="W3000"/>
      <c r="X3000"/>
      <c r="Z3000" s="28"/>
      <c r="AA3000" s="28"/>
      <c r="AC3000" s="32"/>
      <c r="AD3000" s="32"/>
      <c r="AE3000" s="31"/>
      <c r="AF3000" s="31"/>
      <c r="AG3000" s="28"/>
      <c r="AH3000" s="28"/>
    </row>
    <row r="3001" spans="13:34" x14ac:dyDescent="0.3">
      <c r="M3001" s="33"/>
      <c r="N3001" s="2"/>
      <c r="P3001" s="29"/>
      <c r="Q3001" s="29"/>
      <c r="T3001" s="32"/>
      <c r="U3001" s="32"/>
      <c r="V3001" s="30"/>
      <c r="W3001"/>
      <c r="X3001"/>
      <c r="Z3001" s="28"/>
      <c r="AA3001" s="28"/>
      <c r="AC3001" s="32"/>
      <c r="AD3001" s="32"/>
      <c r="AE3001" s="31"/>
      <c r="AF3001" s="31"/>
      <c r="AG3001" s="28"/>
      <c r="AH3001" s="28"/>
    </row>
    <row r="3002" spans="13:34" x14ac:dyDescent="0.3">
      <c r="M3002" s="33"/>
      <c r="N3002" s="2"/>
      <c r="P3002" s="29"/>
      <c r="Q3002" s="29"/>
      <c r="T3002" s="32"/>
      <c r="U3002" s="32"/>
      <c r="V3002" s="30"/>
      <c r="W3002"/>
      <c r="X3002"/>
      <c r="Z3002" s="28"/>
      <c r="AA3002" s="28"/>
      <c r="AC3002" s="32"/>
      <c r="AD3002" s="32"/>
      <c r="AE3002" s="31"/>
      <c r="AF3002" s="31"/>
      <c r="AG3002" s="28"/>
      <c r="AH3002" s="28"/>
    </row>
    <row r="3003" spans="13:34" x14ac:dyDescent="0.3">
      <c r="M3003" s="33"/>
      <c r="N3003" s="2"/>
      <c r="P3003" s="29"/>
      <c r="Q3003" s="29"/>
      <c r="T3003" s="32"/>
      <c r="U3003" s="32"/>
      <c r="V3003" s="30"/>
      <c r="W3003"/>
      <c r="X3003"/>
      <c r="Z3003" s="28"/>
      <c r="AA3003" s="28"/>
      <c r="AC3003" s="32"/>
      <c r="AD3003" s="32"/>
      <c r="AE3003" s="31"/>
      <c r="AF3003" s="31"/>
      <c r="AG3003" s="28"/>
      <c r="AH3003" s="28"/>
    </row>
    <row r="3004" spans="13:34" x14ac:dyDescent="0.3">
      <c r="M3004" s="33"/>
      <c r="N3004" s="2"/>
      <c r="P3004" s="29"/>
      <c r="Q3004" s="29"/>
      <c r="T3004" s="32"/>
      <c r="U3004" s="32"/>
      <c r="V3004" s="30"/>
      <c r="W3004"/>
      <c r="X3004"/>
      <c r="Z3004" s="28"/>
      <c r="AA3004" s="28"/>
      <c r="AC3004" s="32"/>
      <c r="AD3004" s="32"/>
      <c r="AE3004" s="31"/>
      <c r="AF3004" s="31"/>
      <c r="AG3004" s="28"/>
      <c r="AH3004" s="28"/>
    </row>
    <row r="3005" spans="13:34" x14ac:dyDescent="0.3">
      <c r="M3005" s="33"/>
      <c r="N3005" s="2"/>
      <c r="P3005" s="29"/>
      <c r="Q3005" s="29"/>
      <c r="T3005" s="32"/>
      <c r="U3005" s="32"/>
      <c r="V3005" s="30"/>
      <c r="W3005"/>
      <c r="X3005"/>
      <c r="Z3005" s="28"/>
      <c r="AA3005" s="28"/>
      <c r="AC3005" s="32"/>
      <c r="AD3005" s="32"/>
      <c r="AE3005" s="31"/>
      <c r="AF3005" s="31"/>
      <c r="AG3005" s="28"/>
      <c r="AH3005" s="28"/>
    </row>
    <row r="3006" spans="13:34" x14ac:dyDescent="0.3">
      <c r="M3006" s="33"/>
      <c r="N3006" s="2"/>
      <c r="P3006" s="29"/>
      <c r="Q3006" s="29"/>
      <c r="T3006" s="32"/>
      <c r="U3006" s="32"/>
      <c r="V3006" s="30"/>
      <c r="W3006"/>
      <c r="X3006"/>
      <c r="Z3006" s="28"/>
      <c r="AA3006" s="28"/>
      <c r="AC3006" s="32"/>
      <c r="AD3006" s="32"/>
      <c r="AE3006" s="31"/>
      <c r="AF3006" s="31"/>
      <c r="AG3006" s="28"/>
      <c r="AH3006" s="28"/>
    </row>
    <row r="3007" spans="13:34" x14ac:dyDescent="0.3">
      <c r="M3007" s="33"/>
      <c r="N3007" s="2"/>
      <c r="P3007" s="29"/>
      <c r="Q3007" s="29"/>
      <c r="T3007" s="32"/>
      <c r="U3007" s="32"/>
      <c r="V3007" s="30"/>
      <c r="W3007"/>
      <c r="X3007"/>
      <c r="Z3007" s="28"/>
      <c r="AA3007" s="28"/>
      <c r="AC3007" s="32"/>
      <c r="AD3007" s="32"/>
      <c r="AE3007" s="31"/>
      <c r="AF3007" s="31"/>
      <c r="AG3007" s="28"/>
      <c r="AH3007" s="28"/>
    </row>
    <row r="3008" spans="13:34" x14ac:dyDescent="0.3">
      <c r="M3008" s="33"/>
      <c r="N3008" s="2"/>
      <c r="P3008" s="29"/>
      <c r="Q3008" s="29"/>
      <c r="T3008" s="32"/>
      <c r="U3008" s="32"/>
      <c r="V3008" s="30"/>
      <c r="W3008"/>
      <c r="X3008"/>
      <c r="Z3008" s="28"/>
      <c r="AA3008" s="28"/>
      <c r="AC3008" s="32"/>
      <c r="AD3008" s="32"/>
      <c r="AE3008" s="31"/>
      <c r="AF3008" s="31"/>
      <c r="AG3008" s="28"/>
      <c r="AH3008" s="28"/>
    </row>
    <row r="3009" spans="13:34" x14ac:dyDescent="0.3">
      <c r="M3009" s="33"/>
      <c r="N3009" s="2"/>
      <c r="P3009" s="29"/>
      <c r="Q3009" s="29"/>
      <c r="T3009" s="32"/>
      <c r="U3009" s="32"/>
      <c r="V3009" s="30"/>
      <c r="W3009"/>
      <c r="X3009"/>
      <c r="Z3009" s="28"/>
      <c r="AA3009" s="28"/>
      <c r="AC3009" s="32"/>
      <c r="AD3009" s="32"/>
      <c r="AE3009" s="31"/>
      <c r="AF3009" s="31"/>
      <c r="AG3009" s="28"/>
      <c r="AH3009" s="28"/>
    </row>
    <row r="3010" spans="13:34" x14ac:dyDescent="0.3">
      <c r="M3010" s="33"/>
      <c r="N3010" s="2"/>
      <c r="P3010" s="29"/>
      <c r="Q3010" s="29"/>
      <c r="T3010" s="32"/>
      <c r="U3010" s="32"/>
      <c r="V3010" s="30"/>
      <c r="W3010"/>
      <c r="X3010"/>
      <c r="Z3010" s="28"/>
      <c r="AA3010" s="28"/>
      <c r="AC3010" s="32"/>
      <c r="AD3010" s="32"/>
      <c r="AE3010" s="31"/>
      <c r="AF3010" s="31"/>
      <c r="AG3010" s="28"/>
      <c r="AH3010" s="28"/>
    </row>
    <row r="3011" spans="13:34" x14ac:dyDescent="0.3">
      <c r="M3011" s="33"/>
      <c r="N3011" s="2"/>
      <c r="P3011" s="29"/>
      <c r="Q3011" s="29"/>
      <c r="T3011" s="32"/>
      <c r="U3011" s="32"/>
      <c r="V3011" s="30"/>
      <c r="W3011"/>
      <c r="X3011"/>
      <c r="Z3011" s="28"/>
      <c r="AA3011" s="28"/>
      <c r="AC3011" s="32"/>
      <c r="AD3011" s="32"/>
      <c r="AE3011" s="31"/>
      <c r="AF3011" s="31"/>
      <c r="AG3011" s="28"/>
      <c r="AH3011" s="28"/>
    </row>
    <row r="3012" spans="13:34" x14ac:dyDescent="0.3">
      <c r="M3012" s="33"/>
      <c r="N3012" s="2"/>
      <c r="P3012" s="29"/>
      <c r="Q3012" s="29"/>
      <c r="T3012" s="32"/>
      <c r="U3012" s="32"/>
      <c r="V3012" s="30"/>
      <c r="W3012"/>
      <c r="X3012"/>
      <c r="Z3012" s="28"/>
      <c r="AA3012" s="28"/>
      <c r="AC3012" s="32"/>
      <c r="AD3012" s="32"/>
      <c r="AE3012" s="31"/>
      <c r="AF3012" s="31"/>
      <c r="AG3012" s="28"/>
      <c r="AH3012" s="28"/>
    </row>
    <row r="3013" spans="13:34" x14ac:dyDescent="0.3">
      <c r="M3013" s="33"/>
      <c r="N3013" s="2"/>
      <c r="P3013" s="29"/>
      <c r="Q3013" s="29"/>
      <c r="T3013" s="32"/>
      <c r="U3013" s="32"/>
      <c r="V3013" s="30"/>
      <c r="W3013"/>
      <c r="X3013"/>
      <c r="Z3013" s="28"/>
      <c r="AA3013" s="28"/>
      <c r="AC3013" s="32"/>
      <c r="AD3013" s="32"/>
      <c r="AE3013" s="31"/>
      <c r="AF3013" s="31"/>
      <c r="AG3013" s="28"/>
      <c r="AH3013" s="28"/>
    </row>
    <row r="3014" spans="13:34" x14ac:dyDescent="0.3">
      <c r="M3014" s="33"/>
      <c r="N3014" s="2"/>
      <c r="P3014" s="29"/>
      <c r="Q3014" s="29"/>
      <c r="T3014" s="32"/>
      <c r="U3014" s="32"/>
      <c r="V3014" s="30"/>
      <c r="W3014"/>
      <c r="X3014"/>
      <c r="Z3014" s="28"/>
      <c r="AA3014" s="28"/>
      <c r="AC3014" s="32"/>
      <c r="AD3014" s="32"/>
      <c r="AE3014" s="31"/>
      <c r="AF3014" s="31"/>
      <c r="AG3014" s="28"/>
      <c r="AH3014" s="28"/>
    </row>
    <row r="3015" spans="13:34" x14ac:dyDescent="0.3">
      <c r="M3015" s="33"/>
      <c r="N3015" s="2"/>
      <c r="P3015" s="29"/>
      <c r="Q3015" s="29"/>
      <c r="T3015" s="32"/>
      <c r="U3015" s="32"/>
      <c r="V3015" s="30"/>
      <c r="W3015"/>
      <c r="X3015"/>
      <c r="Z3015" s="28"/>
      <c r="AA3015" s="28"/>
      <c r="AC3015" s="32"/>
      <c r="AD3015" s="32"/>
      <c r="AE3015" s="31"/>
      <c r="AF3015" s="31"/>
      <c r="AG3015" s="28"/>
      <c r="AH3015" s="28"/>
    </row>
    <row r="3016" spans="13:34" x14ac:dyDescent="0.3">
      <c r="M3016" s="33"/>
      <c r="N3016" s="2"/>
      <c r="P3016" s="29"/>
      <c r="Q3016" s="29"/>
      <c r="T3016" s="32"/>
      <c r="U3016" s="32"/>
      <c r="V3016" s="30"/>
      <c r="W3016"/>
      <c r="X3016"/>
      <c r="Z3016" s="28"/>
      <c r="AA3016" s="28"/>
      <c r="AC3016" s="32"/>
      <c r="AD3016" s="32"/>
      <c r="AE3016" s="31"/>
      <c r="AF3016" s="31"/>
      <c r="AG3016" s="28"/>
      <c r="AH3016" s="28"/>
    </row>
    <row r="3017" spans="13:34" x14ac:dyDescent="0.3">
      <c r="M3017" s="33"/>
      <c r="N3017" s="2"/>
      <c r="P3017" s="29"/>
      <c r="Q3017" s="29"/>
      <c r="T3017" s="32"/>
      <c r="U3017" s="32"/>
      <c r="V3017" s="30"/>
      <c r="W3017"/>
      <c r="X3017"/>
      <c r="Z3017" s="28"/>
      <c r="AA3017" s="28"/>
      <c r="AC3017" s="32"/>
      <c r="AD3017" s="32"/>
      <c r="AE3017" s="31"/>
      <c r="AF3017" s="31"/>
      <c r="AG3017" s="28"/>
      <c r="AH3017" s="28"/>
    </row>
    <row r="3018" spans="13:34" x14ac:dyDescent="0.3">
      <c r="M3018" s="33"/>
      <c r="N3018" s="2"/>
      <c r="P3018" s="29"/>
      <c r="Q3018" s="29"/>
      <c r="T3018" s="32"/>
      <c r="U3018" s="32"/>
      <c r="V3018" s="30"/>
      <c r="W3018"/>
      <c r="X3018"/>
      <c r="Z3018" s="28"/>
      <c r="AA3018" s="28"/>
      <c r="AC3018" s="32"/>
      <c r="AD3018" s="32"/>
      <c r="AE3018" s="31"/>
      <c r="AF3018" s="31"/>
      <c r="AG3018" s="28"/>
      <c r="AH3018" s="28"/>
    </row>
    <row r="3019" spans="13:34" x14ac:dyDescent="0.3">
      <c r="M3019" s="33"/>
      <c r="N3019" s="2"/>
      <c r="P3019" s="29"/>
      <c r="Q3019" s="29"/>
      <c r="T3019" s="32"/>
      <c r="U3019" s="32"/>
      <c r="V3019" s="30"/>
      <c r="W3019"/>
      <c r="X3019"/>
      <c r="Z3019" s="28"/>
      <c r="AA3019" s="28"/>
      <c r="AC3019" s="32"/>
      <c r="AD3019" s="32"/>
      <c r="AE3019" s="31"/>
      <c r="AF3019" s="31"/>
      <c r="AG3019" s="28"/>
      <c r="AH3019" s="28"/>
    </row>
    <row r="3020" spans="13:34" x14ac:dyDescent="0.3">
      <c r="M3020" s="33"/>
      <c r="N3020" s="2"/>
      <c r="P3020" s="29"/>
      <c r="Q3020" s="29"/>
      <c r="T3020" s="32"/>
      <c r="U3020" s="32"/>
      <c r="V3020" s="30"/>
      <c r="W3020"/>
      <c r="X3020"/>
      <c r="Z3020" s="28"/>
      <c r="AA3020" s="28"/>
      <c r="AC3020" s="32"/>
      <c r="AD3020" s="32"/>
      <c r="AE3020" s="31"/>
      <c r="AF3020" s="31"/>
      <c r="AG3020" s="28"/>
      <c r="AH3020" s="28"/>
    </row>
    <row r="3021" spans="13:34" x14ac:dyDescent="0.3">
      <c r="M3021" s="33"/>
      <c r="N3021" s="2"/>
      <c r="P3021" s="29"/>
      <c r="Q3021" s="29"/>
      <c r="T3021" s="32"/>
      <c r="U3021" s="32"/>
      <c r="V3021" s="30"/>
      <c r="W3021"/>
      <c r="X3021"/>
      <c r="Z3021" s="28"/>
      <c r="AA3021" s="28"/>
      <c r="AC3021" s="32"/>
      <c r="AD3021" s="32"/>
      <c r="AE3021" s="31"/>
      <c r="AF3021" s="31"/>
      <c r="AG3021" s="28"/>
      <c r="AH3021" s="28"/>
    </row>
    <row r="3022" spans="13:34" x14ac:dyDescent="0.3">
      <c r="M3022" s="33"/>
      <c r="N3022" s="2"/>
      <c r="P3022" s="29"/>
      <c r="Q3022" s="29"/>
      <c r="T3022" s="32"/>
      <c r="U3022" s="32"/>
      <c r="V3022" s="30"/>
      <c r="W3022"/>
      <c r="X3022"/>
      <c r="Z3022" s="28"/>
      <c r="AA3022" s="28"/>
      <c r="AC3022" s="32"/>
      <c r="AD3022" s="32"/>
      <c r="AE3022" s="31"/>
      <c r="AF3022" s="31"/>
      <c r="AG3022" s="28"/>
      <c r="AH3022" s="28"/>
    </row>
    <row r="3023" spans="13:34" x14ac:dyDescent="0.3">
      <c r="M3023" s="33"/>
      <c r="N3023" s="2"/>
      <c r="P3023" s="29"/>
      <c r="Q3023" s="29"/>
      <c r="T3023" s="32"/>
      <c r="U3023" s="32"/>
      <c r="V3023" s="30"/>
      <c r="W3023"/>
      <c r="X3023"/>
      <c r="Z3023" s="28"/>
      <c r="AA3023" s="28"/>
      <c r="AC3023" s="32"/>
      <c r="AD3023" s="32"/>
      <c r="AE3023" s="31"/>
      <c r="AF3023" s="31"/>
      <c r="AG3023" s="28"/>
      <c r="AH3023" s="28"/>
    </row>
    <row r="3024" spans="13:34" x14ac:dyDescent="0.3">
      <c r="M3024" s="33"/>
      <c r="N3024" s="2"/>
      <c r="P3024" s="29"/>
      <c r="Q3024" s="29"/>
      <c r="T3024" s="32"/>
      <c r="U3024" s="32"/>
      <c r="V3024" s="30"/>
      <c r="W3024"/>
      <c r="X3024"/>
      <c r="Z3024" s="28"/>
      <c r="AA3024" s="28"/>
      <c r="AC3024" s="32"/>
      <c r="AD3024" s="32"/>
      <c r="AE3024" s="31"/>
      <c r="AF3024" s="31"/>
      <c r="AG3024" s="28"/>
      <c r="AH3024" s="28"/>
    </row>
    <row r="3025" spans="13:34" x14ac:dyDescent="0.3">
      <c r="M3025" s="33"/>
      <c r="N3025" s="2"/>
      <c r="P3025" s="29"/>
      <c r="Q3025" s="29"/>
      <c r="T3025" s="32"/>
      <c r="U3025" s="32"/>
      <c r="V3025" s="30"/>
      <c r="W3025"/>
      <c r="X3025"/>
      <c r="Z3025" s="28"/>
      <c r="AA3025" s="28"/>
      <c r="AC3025" s="32"/>
      <c r="AD3025" s="32"/>
      <c r="AE3025" s="31"/>
      <c r="AF3025" s="31"/>
      <c r="AG3025" s="28"/>
      <c r="AH3025" s="28"/>
    </row>
    <row r="3026" spans="13:34" x14ac:dyDescent="0.3">
      <c r="M3026" s="33"/>
      <c r="N3026" s="2"/>
      <c r="P3026" s="29"/>
      <c r="Q3026" s="29"/>
      <c r="T3026" s="32"/>
      <c r="U3026" s="32"/>
      <c r="V3026" s="30"/>
      <c r="W3026"/>
      <c r="X3026"/>
      <c r="Z3026" s="28"/>
      <c r="AA3026" s="28"/>
      <c r="AC3026" s="32"/>
      <c r="AD3026" s="32"/>
      <c r="AE3026" s="31"/>
      <c r="AF3026" s="31"/>
      <c r="AG3026" s="28"/>
      <c r="AH3026" s="28"/>
    </row>
    <row r="3027" spans="13:34" x14ac:dyDescent="0.3">
      <c r="M3027" s="33"/>
      <c r="N3027" s="2"/>
      <c r="P3027" s="29"/>
      <c r="Q3027" s="29"/>
      <c r="T3027" s="32"/>
      <c r="U3027" s="32"/>
      <c r="V3027" s="30"/>
      <c r="W3027"/>
      <c r="X3027"/>
      <c r="Z3027" s="28"/>
      <c r="AA3027" s="28"/>
      <c r="AC3027" s="32"/>
      <c r="AD3027" s="32"/>
      <c r="AE3027" s="31"/>
      <c r="AF3027" s="31"/>
      <c r="AG3027" s="28"/>
      <c r="AH3027" s="28"/>
    </row>
    <row r="3028" spans="13:34" x14ac:dyDescent="0.3">
      <c r="M3028" s="33"/>
      <c r="N3028" s="2"/>
      <c r="P3028" s="29"/>
      <c r="Q3028" s="29"/>
      <c r="T3028" s="32"/>
      <c r="U3028" s="32"/>
      <c r="V3028" s="30"/>
      <c r="W3028"/>
      <c r="X3028"/>
      <c r="Z3028" s="28"/>
      <c r="AA3028" s="28"/>
      <c r="AC3028" s="32"/>
      <c r="AD3028" s="32"/>
      <c r="AE3028" s="31"/>
      <c r="AF3028" s="31"/>
      <c r="AG3028" s="28"/>
      <c r="AH3028" s="28"/>
    </row>
    <row r="3029" spans="13:34" x14ac:dyDescent="0.3">
      <c r="M3029" s="33"/>
      <c r="N3029" s="2"/>
      <c r="P3029" s="29"/>
      <c r="Q3029" s="29"/>
      <c r="T3029" s="32"/>
      <c r="U3029" s="32"/>
      <c r="V3029" s="30"/>
      <c r="W3029"/>
      <c r="X3029"/>
      <c r="Z3029" s="28"/>
      <c r="AA3029" s="28"/>
      <c r="AC3029" s="32"/>
      <c r="AD3029" s="32"/>
      <c r="AE3029" s="31"/>
      <c r="AF3029" s="31"/>
      <c r="AG3029" s="28"/>
      <c r="AH3029" s="28"/>
    </row>
    <row r="3030" spans="13:34" x14ac:dyDescent="0.3">
      <c r="M3030" s="33"/>
      <c r="N3030" s="2"/>
      <c r="P3030" s="29"/>
      <c r="Q3030" s="29"/>
      <c r="T3030" s="32"/>
      <c r="U3030" s="32"/>
      <c r="V3030" s="30"/>
      <c r="W3030"/>
      <c r="X3030"/>
      <c r="Z3030" s="28"/>
      <c r="AA3030" s="28"/>
      <c r="AC3030" s="32"/>
      <c r="AD3030" s="32"/>
      <c r="AE3030" s="31"/>
      <c r="AF3030" s="31"/>
      <c r="AG3030" s="28"/>
      <c r="AH3030" s="28"/>
    </row>
    <row r="3031" spans="13:34" x14ac:dyDescent="0.3">
      <c r="M3031" s="33"/>
      <c r="N3031" s="2"/>
      <c r="P3031" s="29"/>
      <c r="Q3031" s="29"/>
      <c r="T3031" s="32"/>
      <c r="U3031" s="32"/>
      <c r="V3031" s="30"/>
      <c r="W3031"/>
      <c r="X3031"/>
      <c r="Z3031" s="28"/>
      <c r="AA3031" s="28"/>
      <c r="AC3031" s="32"/>
      <c r="AD3031" s="32"/>
      <c r="AE3031" s="31"/>
      <c r="AF3031" s="31"/>
      <c r="AG3031" s="28"/>
      <c r="AH3031" s="28"/>
    </row>
    <row r="3032" spans="13:34" x14ac:dyDescent="0.3">
      <c r="M3032" s="33"/>
      <c r="N3032" s="2"/>
      <c r="P3032" s="29"/>
      <c r="Q3032" s="29"/>
      <c r="T3032" s="32"/>
      <c r="U3032" s="32"/>
      <c r="V3032" s="30"/>
      <c r="W3032"/>
      <c r="X3032"/>
      <c r="Z3032" s="28"/>
      <c r="AA3032" s="28"/>
      <c r="AC3032" s="32"/>
      <c r="AD3032" s="32"/>
      <c r="AE3032" s="31"/>
      <c r="AF3032" s="31"/>
      <c r="AG3032" s="28"/>
      <c r="AH3032" s="28"/>
    </row>
    <row r="3033" spans="13:34" x14ac:dyDescent="0.3">
      <c r="M3033" s="33"/>
      <c r="N3033" s="2"/>
      <c r="P3033" s="29"/>
      <c r="Q3033" s="29"/>
      <c r="T3033" s="32"/>
      <c r="U3033" s="32"/>
      <c r="V3033" s="30"/>
      <c r="W3033"/>
      <c r="X3033"/>
      <c r="Z3033" s="28"/>
      <c r="AA3033" s="28"/>
      <c r="AC3033" s="32"/>
      <c r="AD3033" s="32"/>
      <c r="AE3033" s="31"/>
      <c r="AF3033" s="31"/>
      <c r="AG3033" s="28"/>
      <c r="AH3033" s="28"/>
    </row>
    <row r="3034" spans="13:34" x14ac:dyDescent="0.3">
      <c r="M3034" s="33"/>
      <c r="N3034" s="2"/>
      <c r="P3034" s="29"/>
      <c r="Q3034" s="29"/>
      <c r="T3034" s="32"/>
      <c r="U3034" s="32"/>
      <c r="V3034" s="30"/>
      <c r="W3034"/>
      <c r="X3034"/>
      <c r="Z3034" s="28"/>
      <c r="AA3034" s="28"/>
      <c r="AC3034" s="32"/>
      <c r="AD3034" s="32"/>
      <c r="AE3034" s="31"/>
      <c r="AF3034" s="31"/>
      <c r="AG3034" s="28"/>
      <c r="AH3034" s="28"/>
    </row>
    <row r="3035" spans="13:34" x14ac:dyDescent="0.3">
      <c r="M3035" s="33"/>
      <c r="N3035" s="2"/>
      <c r="P3035" s="29"/>
      <c r="Q3035" s="29"/>
      <c r="T3035" s="32"/>
      <c r="U3035" s="32"/>
      <c r="V3035" s="30"/>
      <c r="W3035"/>
      <c r="X3035"/>
      <c r="Z3035" s="28"/>
      <c r="AA3035" s="28"/>
      <c r="AC3035" s="32"/>
      <c r="AD3035" s="32"/>
      <c r="AE3035" s="31"/>
      <c r="AF3035" s="31"/>
      <c r="AG3035" s="28"/>
      <c r="AH3035" s="28"/>
    </row>
    <row r="3036" spans="13:34" x14ac:dyDescent="0.3">
      <c r="M3036" s="33"/>
      <c r="N3036" s="2"/>
      <c r="P3036" s="29"/>
      <c r="Q3036" s="29"/>
      <c r="T3036" s="32"/>
      <c r="U3036" s="32"/>
      <c r="V3036" s="30"/>
      <c r="W3036"/>
      <c r="X3036"/>
      <c r="Z3036" s="28"/>
      <c r="AA3036" s="28"/>
      <c r="AC3036" s="32"/>
      <c r="AD3036" s="32"/>
      <c r="AE3036" s="31"/>
      <c r="AF3036" s="31"/>
      <c r="AG3036" s="28"/>
      <c r="AH3036" s="28"/>
    </row>
    <row r="3037" spans="13:34" x14ac:dyDescent="0.3">
      <c r="M3037" s="33"/>
      <c r="N3037" s="2"/>
      <c r="P3037" s="29"/>
      <c r="Q3037" s="29"/>
      <c r="T3037" s="32"/>
      <c r="U3037" s="32"/>
      <c r="V3037" s="30"/>
      <c r="W3037"/>
      <c r="X3037"/>
      <c r="Z3037" s="28"/>
      <c r="AA3037" s="28"/>
      <c r="AC3037" s="32"/>
      <c r="AD3037" s="32"/>
      <c r="AE3037" s="31"/>
      <c r="AF3037" s="31"/>
      <c r="AG3037" s="28"/>
      <c r="AH3037" s="28"/>
    </row>
    <row r="3038" spans="13:34" x14ac:dyDescent="0.3">
      <c r="M3038" s="33"/>
      <c r="N3038" s="2"/>
      <c r="P3038" s="29"/>
      <c r="Q3038" s="29"/>
      <c r="T3038" s="32"/>
      <c r="U3038" s="32"/>
      <c r="V3038" s="30"/>
      <c r="W3038"/>
      <c r="X3038"/>
      <c r="Z3038" s="28"/>
      <c r="AA3038" s="28"/>
      <c r="AC3038" s="32"/>
      <c r="AD3038" s="32"/>
      <c r="AE3038" s="31"/>
      <c r="AF3038" s="31"/>
      <c r="AG3038" s="28"/>
      <c r="AH3038" s="28"/>
    </row>
    <row r="3039" spans="13:34" x14ac:dyDescent="0.3">
      <c r="M3039" s="33"/>
      <c r="N3039" s="2"/>
      <c r="P3039" s="29"/>
      <c r="Q3039" s="29"/>
      <c r="T3039" s="32"/>
      <c r="U3039" s="32"/>
      <c r="V3039" s="30"/>
      <c r="W3039"/>
      <c r="X3039"/>
      <c r="Z3039" s="28"/>
      <c r="AA3039" s="28"/>
      <c r="AC3039" s="32"/>
      <c r="AD3039" s="32"/>
      <c r="AE3039" s="31"/>
      <c r="AF3039" s="31"/>
      <c r="AG3039" s="28"/>
      <c r="AH3039" s="28"/>
    </row>
    <row r="3040" spans="13:34" x14ac:dyDescent="0.3">
      <c r="M3040" s="33"/>
      <c r="N3040" s="2"/>
      <c r="P3040" s="29"/>
      <c r="Q3040" s="29"/>
      <c r="T3040" s="32"/>
      <c r="U3040" s="32"/>
      <c r="V3040" s="30"/>
      <c r="W3040"/>
      <c r="X3040"/>
      <c r="Z3040" s="28"/>
      <c r="AA3040" s="28"/>
      <c r="AC3040" s="32"/>
      <c r="AD3040" s="32"/>
      <c r="AE3040" s="31"/>
      <c r="AF3040" s="31"/>
      <c r="AG3040" s="28"/>
      <c r="AH3040" s="28"/>
    </row>
    <row r="3041" spans="13:34" x14ac:dyDescent="0.3">
      <c r="M3041" s="33"/>
      <c r="N3041" s="2"/>
      <c r="P3041" s="29"/>
      <c r="Q3041" s="29"/>
      <c r="T3041" s="32"/>
      <c r="U3041" s="32"/>
      <c r="V3041" s="30"/>
      <c r="W3041"/>
      <c r="X3041"/>
      <c r="Z3041" s="28"/>
      <c r="AA3041" s="28"/>
      <c r="AC3041" s="32"/>
      <c r="AD3041" s="32"/>
      <c r="AE3041" s="31"/>
      <c r="AF3041" s="31"/>
      <c r="AG3041" s="28"/>
      <c r="AH3041" s="28"/>
    </row>
    <row r="3042" spans="13:34" x14ac:dyDescent="0.3">
      <c r="M3042" s="33"/>
      <c r="N3042" s="2"/>
      <c r="P3042" s="29"/>
      <c r="Q3042" s="29"/>
      <c r="T3042" s="32"/>
      <c r="U3042" s="32"/>
      <c r="V3042" s="30"/>
      <c r="W3042"/>
      <c r="X3042"/>
      <c r="Z3042" s="28"/>
      <c r="AA3042" s="28"/>
      <c r="AC3042" s="32"/>
      <c r="AD3042" s="32"/>
      <c r="AE3042" s="31"/>
      <c r="AF3042" s="31"/>
      <c r="AG3042" s="28"/>
      <c r="AH3042" s="28"/>
    </row>
    <row r="3043" spans="13:34" x14ac:dyDescent="0.3">
      <c r="M3043" s="33"/>
      <c r="N3043" s="2"/>
      <c r="P3043" s="29"/>
      <c r="Q3043" s="29"/>
      <c r="T3043" s="32"/>
      <c r="U3043" s="32"/>
      <c r="V3043" s="30"/>
      <c r="W3043"/>
      <c r="X3043"/>
      <c r="Z3043" s="28"/>
      <c r="AA3043" s="28"/>
      <c r="AC3043" s="32"/>
      <c r="AD3043" s="32"/>
      <c r="AE3043" s="31"/>
      <c r="AF3043" s="31"/>
      <c r="AG3043" s="28"/>
      <c r="AH3043" s="28"/>
    </row>
    <row r="3044" spans="13:34" x14ac:dyDescent="0.3">
      <c r="M3044" s="33"/>
      <c r="N3044" s="2"/>
      <c r="P3044" s="29"/>
      <c r="Q3044" s="29"/>
      <c r="T3044" s="32"/>
      <c r="U3044" s="32"/>
      <c r="V3044" s="30"/>
      <c r="W3044"/>
      <c r="X3044"/>
      <c r="Z3044" s="28"/>
      <c r="AA3044" s="28"/>
      <c r="AC3044" s="32"/>
      <c r="AD3044" s="32"/>
      <c r="AE3044" s="31"/>
      <c r="AF3044" s="31"/>
      <c r="AG3044" s="28"/>
      <c r="AH3044" s="28"/>
    </row>
    <row r="3045" spans="13:34" x14ac:dyDescent="0.3">
      <c r="M3045" s="33"/>
      <c r="N3045" s="2"/>
      <c r="P3045" s="29"/>
      <c r="Q3045" s="29"/>
      <c r="T3045" s="32"/>
      <c r="U3045" s="32"/>
      <c r="V3045" s="30"/>
      <c r="W3045"/>
      <c r="X3045"/>
      <c r="Z3045" s="28"/>
      <c r="AA3045" s="28"/>
      <c r="AC3045" s="32"/>
      <c r="AD3045" s="32"/>
      <c r="AE3045" s="31"/>
      <c r="AF3045" s="31"/>
      <c r="AG3045" s="28"/>
      <c r="AH3045" s="28"/>
    </row>
    <row r="3046" spans="13:34" x14ac:dyDescent="0.3">
      <c r="M3046" s="33"/>
      <c r="N3046" s="2"/>
      <c r="P3046" s="29"/>
      <c r="Q3046" s="29"/>
      <c r="T3046" s="32"/>
      <c r="U3046" s="32"/>
      <c r="V3046" s="30"/>
      <c r="W3046"/>
      <c r="X3046"/>
      <c r="Z3046" s="28"/>
      <c r="AA3046" s="28"/>
      <c r="AC3046" s="32"/>
      <c r="AD3046" s="32"/>
      <c r="AE3046" s="31"/>
      <c r="AF3046" s="31"/>
      <c r="AG3046" s="28"/>
      <c r="AH3046" s="28"/>
    </row>
    <row r="3047" spans="13:34" x14ac:dyDescent="0.3">
      <c r="M3047" s="33"/>
      <c r="N3047" s="2"/>
      <c r="P3047" s="29"/>
      <c r="Q3047" s="29"/>
      <c r="T3047" s="32"/>
      <c r="U3047" s="32"/>
      <c r="V3047" s="30"/>
      <c r="W3047"/>
      <c r="X3047"/>
      <c r="Z3047" s="28"/>
      <c r="AA3047" s="28"/>
      <c r="AC3047" s="32"/>
      <c r="AD3047" s="32"/>
      <c r="AE3047" s="31"/>
      <c r="AF3047" s="31"/>
      <c r="AG3047" s="28"/>
      <c r="AH3047" s="28"/>
    </row>
    <row r="3048" spans="13:34" x14ac:dyDescent="0.3">
      <c r="M3048" s="33"/>
      <c r="N3048" s="2"/>
      <c r="P3048" s="29"/>
      <c r="Q3048" s="29"/>
      <c r="T3048" s="32"/>
      <c r="U3048" s="32"/>
      <c r="V3048" s="30"/>
      <c r="W3048"/>
      <c r="X3048"/>
      <c r="Z3048" s="28"/>
      <c r="AA3048" s="28"/>
      <c r="AC3048" s="32"/>
      <c r="AD3048" s="32"/>
      <c r="AE3048" s="31"/>
      <c r="AF3048" s="31"/>
      <c r="AG3048" s="28"/>
      <c r="AH3048" s="28"/>
    </row>
    <row r="3049" spans="13:34" x14ac:dyDescent="0.3">
      <c r="M3049" s="33"/>
      <c r="N3049" s="2"/>
      <c r="P3049" s="29"/>
      <c r="Q3049" s="29"/>
      <c r="T3049" s="32"/>
      <c r="U3049" s="32"/>
      <c r="V3049" s="30"/>
      <c r="W3049"/>
      <c r="X3049"/>
      <c r="Z3049" s="28"/>
      <c r="AA3049" s="28"/>
      <c r="AC3049" s="32"/>
      <c r="AD3049" s="32"/>
      <c r="AE3049" s="31"/>
      <c r="AF3049" s="31"/>
      <c r="AG3049" s="28"/>
      <c r="AH3049" s="28"/>
    </row>
    <row r="3050" spans="13:34" x14ac:dyDescent="0.3">
      <c r="M3050" s="33"/>
      <c r="N3050" s="2"/>
      <c r="P3050" s="29"/>
      <c r="Q3050" s="29"/>
      <c r="T3050" s="32"/>
      <c r="U3050" s="32"/>
      <c r="V3050" s="30"/>
      <c r="W3050"/>
      <c r="X3050"/>
      <c r="Z3050" s="28"/>
      <c r="AA3050" s="28"/>
      <c r="AC3050" s="32"/>
      <c r="AD3050" s="32"/>
      <c r="AE3050" s="31"/>
      <c r="AF3050" s="31"/>
      <c r="AG3050" s="28"/>
      <c r="AH3050" s="28"/>
    </row>
    <row r="3051" spans="13:34" x14ac:dyDescent="0.3">
      <c r="M3051" s="33"/>
      <c r="N3051" s="2"/>
      <c r="P3051" s="29"/>
      <c r="Q3051" s="29"/>
      <c r="T3051" s="32"/>
      <c r="U3051" s="32"/>
      <c r="V3051" s="30"/>
      <c r="W3051"/>
      <c r="X3051"/>
      <c r="Z3051" s="28"/>
      <c r="AA3051" s="28"/>
      <c r="AC3051" s="32"/>
      <c r="AD3051" s="32"/>
      <c r="AE3051" s="31"/>
      <c r="AF3051" s="31"/>
      <c r="AG3051" s="28"/>
      <c r="AH3051" s="28"/>
    </row>
    <row r="3052" spans="13:34" x14ac:dyDescent="0.3">
      <c r="M3052" s="33"/>
      <c r="N3052" s="2"/>
      <c r="P3052" s="29"/>
      <c r="Q3052" s="29"/>
      <c r="T3052" s="32"/>
      <c r="U3052" s="32"/>
      <c r="V3052" s="30"/>
      <c r="W3052"/>
      <c r="X3052"/>
      <c r="Z3052" s="28"/>
      <c r="AA3052" s="28"/>
      <c r="AC3052" s="32"/>
      <c r="AD3052" s="32"/>
      <c r="AE3052" s="31"/>
      <c r="AF3052" s="31"/>
      <c r="AG3052" s="28"/>
      <c r="AH3052" s="28"/>
    </row>
    <row r="3053" spans="13:34" x14ac:dyDescent="0.3">
      <c r="M3053" s="33"/>
      <c r="N3053" s="2"/>
      <c r="P3053" s="29"/>
      <c r="Q3053" s="29"/>
      <c r="T3053" s="32"/>
      <c r="U3053" s="32"/>
      <c r="V3053" s="30"/>
      <c r="W3053"/>
      <c r="X3053"/>
      <c r="Z3053" s="28"/>
      <c r="AA3053" s="28"/>
      <c r="AC3053" s="32"/>
      <c r="AD3053" s="32"/>
      <c r="AE3053" s="31"/>
      <c r="AF3053" s="31"/>
      <c r="AG3053" s="28"/>
      <c r="AH3053" s="28"/>
    </row>
    <row r="3054" spans="13:34" x14ac:dyDescent="0.3">
      <c r="M3054" s="33"/>
      <c r="N3054" s="2"/>
      <c r="P3054" s="29"/>
      <c r="Q3054" s="29"/>
      <c r="T3054" s="32"/>
      <c r="U3054" s="32"/>
      <c r="V3054" s="30"/>
      <c r="W3054"/>
      <c r="X3054"/>
      <c r="Z3054" s="28"/>
      <c r="AA3054" s="28"/>
      <c r="AC3054" s="32"/>
      <c r="AD3054" s="32"/>
      <c r="AE3054" s="31"/>
      <c r="AF3054" s="31"/>
      <c r="AG3054" s="28"/>
      <c r="AH3054" s="28"/>
    </row>
    <row r="3055" spans="13:34" x14ac:dyDescent="0.3">
      <c r="M3055" s="33"/>
      <c r="N3055" s="2"/>
      <c r="P3055" s="29"/>
      <c r="Q3055" s="29"/>
      <c r="T3055" s="32"/>
      <c r="U3055" s="32"/>
      <c r="V3055" s="30"/>
      <c r="W3055"/>
      <c r="X3055"/>
      <c r="Z3055" s="28"/>
      <c r="AA3055" s="28"/>
      <c r="AC3055" s="32"/>
      <c r="AD3055" s="32"/>
      <c r="AE3055" s="31"/>
      <c r="AF3055" s="31"/>
      <c r="AG3055" s="28"/>
      <c r="AH3055" s="28"/>
    </row>
    <row r="3056" spans="13:34" x14ac:dyDescent="0.3">
      <c r="M3056" s="33"/>
      <c r="N3056" s="2"/>
      <c r="P3056" s="29"/>
      <c r="Q3056" s="29"/>
      <c r="T3056" s="32"/>
      <c r="U3056" s="32"/>
      <c r="V3056" s="30"/>
      <c r="W3056"/>
      <c r="X3056"/>
      <c r="Z3056" s="28"/>
      <c r="AA3056" s="28"/>
      <c r="AC3056" s="32"/>
      <c r="AD3056" s="32"/>
      <c r="AE3056" s="31"/>
      <c r="AF3056" s="31"/>
      <c r="AG3056" s="28"/>
      <c r="AH3056" s="28"/>
    </row>
    <row r="3057" spans="13:34" x14ac:dyDescent="0.3">
      <c r="M3057" s="33"/>
      <c r="N3057" s="2"/>
      <c r="P3057" s="29"/>
      <c r="Q3057" s="29"/>
      <c r="T3057" s="32"/>
      <c r="U3057" s="32"/>
      <c r="V3057" s="30"/>
      <c r="W3057"/>
      <c r="X3057"/>
      <c r="Z3057" s="28"/>
      <c r="AA3057" s="28"/>
      <c r="AC3057" s="32"/>
      <c r="AD3057" s="32"/>
      <c r="AE3057" s="31"/>
      <c r="AF3057" s="31"/>
      <c r="AG3057" s="28"/>
      <c r="AH3057" s="28"/>
    </row>
    <row r="3058" spans="13:34" x14ac:dyDescent="0.3">
      <c r="M3058" s="33"/>
      <c r="N3058" s="2"/>
      <c r="P3058" s="29"/>
      <c r="Q3058" s="29"/>
      <c r="T3058" s="32"/>
      <c r="U3058" s="32"/>
      <c r="V3058" s="30"/>
      <c r="W3058"/>
      <c r="X3058"/>
      <c r="Z3058" s="28"/>
      <c r="AA3058" s="28"/>
      <c r="AC3058" s="32"/>
      <c r="AD3058" s="32"/>
      <c r="AE3058" s="31"/>
      <c r="AF3058" s="31"/>
      <c r="AG3058" s="28"/>
      <c r="AH3058" s="28"/>
    </row>
    <row r="3059" spans="13:34" x14ac:dyDescent="0.3">
      <c r="M3059" s="33"/>
      <c r="N3059" s="2"/>
      <c r="P3059" s="29"/>
      <c r="Q3059" s="29"/>
      <c r="T3059" s="32"/>
      <c r="U3059" s="32"/>
      <c r="V3059" s="30"/>
      <c r="W3059"/>
      <c r="X3059"/>
      <c r="Z3059" s="28"/>
      <c r="AA3059" s="28"/>
      <c r="AC3059" s="32"/>
      <c r="AD3059" s="32"/>
      <c r="AE3059" s="31"/>
      <c r="AF3059" s="31"/>
      <c r="AG3059" s="28"/>
      <c r="AH3059" s="28"/>
    </row>
    <row r="3060" spans="13:34" x14ac:dyDescent="0.3">
      <c r="M3060" s="33"/>
      <c r="N3060" s="2"/>
      <c r="P3060" s="29"/>
      <c r="Q3060" s="29"/>
      <c r="T3060" s="32"/>
      <c r="U3060" s="32"/>
      <c r="V3060" s="30"/>
      <c r="W3060"/>
      <c r="X3060"/>
      <c r="Z3060" s="28"/>
      <c r="AA3060" s="28"/>
      <c r="AC3060" s="32"/>
      <c r="AD3060" s="32"/>
      <c r="AE3060" s="31"/>
      <c r="AF3060" s="31"/>
      <c r="AG3060" s="28"/>
      <c r="AH3060" s="28"/>
    </row>
    <row r="3061" spans="13:34" x14ac:dyDescent="0.3">
      <c r="M3061" s="33"/>
      <c r="N3061" s="2"/>
      <c r="P3061" s="29"/>
      <c r="Q3061" s="29"/>
      <c r="T3061" s="32"/>
      <c r="U3061" s="32"/>
      <c r="V3061" s="30"/>
      <c r="W3061"/>
      <c r="X3061"/>
      <c r="Z3061" s="28"/>
      <c r="AA3061" s="28"/>
      <c r="AC3061" s="32"/>
      <c r="AD3061" s="32"/>
      <c r="AE3061" s="31"/>
      <c r="AF3061" s="31"/>
      <c r="AG3061" s="28"/>
      <c r="AH3061" s="28"/>
    </row>
    <row r="3062" spans="13:34" x14ac:dyDescent="0.3">
      <c r="M3062" s="33"/>
      <c r="N3062" s="2"/>
      <c r="P3062" s="29"/>
      <c r="Q3062" s="29"/>
      <c r="T3062" s="32"/>
      <c r="U3062" s="32"/>
      <c r="V3062" s="30"/>
      <c r="W3062"/>
      <c r="X3062"/>
      <c r="Z3062" s="28"/>
      <c r="AA3062" s="28"/>
      <c r="AC3062" s="32"/>
      <c r="AD3062" s="32"/>
      <c r="AE3062" s="31"/>
      <c r="AF3062" s="31"/>
      <c r="AG3062" s="28"/>
      <c r="AH3062" s="28"/>
    </row>
    <row r="3063" spans="13:34" x14ac:dyDescent="0.3">
      <c r="M3063" s="33"/>
      <c r="N3063" s="2"/>
      <c r="P3063" s="29"/>
      <c r="Q3063" s="29"/>
      <c r="T3063" s="32"/>
      <c r="U3063" s="32"/>
      <c r="V3063" s="30"/>
      <c r="W3063"/>
      <c r="X3063"/>
      <c r="Z3063" s="28"/>
      <c r="AA3063" s="28"/>
      <c r="AC3063" s="32"/>
      <c r="AD3063" s="32"/>
      <c r="AE3063" s="31"/>
      <c r="AF3063" s="31"/>
      <c r="AG3063" s="28"/>
      <c r="AH3063" s="28"/>
    </row>
    <row r="3064" spans="13:34" x14ac:dyDescent="0.3">
      <c r="M3064" s="33"/>
      <c r="N3064" s="2"/>
      <c r="P3064" s="29"/>
      <c r="Q3064" s="29"/>
      <c r="T3064" s="32"/>
      <c r="U3064" s="32"/>
      <c r="V3064" s="30"/>
      <c r="W3064"/>
      <c r="X3064"/>
      <c r="Z3064" s="28"/>
      <c r="AA3064" s="28"/>
      <c r="AC3064" s="32"/>
      <c r="AD3064" s="32"/>
      <c r="AE3064" s="31"/>
      <c r="AF3064" s="31"/>
      <c r="AG3064" s="28"/>
      <c r="AH3064" s="28"/>
    </row>
    <row r="3065" spans="13:34" x14ac:dyDescent="0.3">
      <c r="M3065" s="33"/>
      <c r="N3065" s="2"/>
      <c r="P3065" s="29"/>
      <c r="Q3065" s="29"/>
      <c r="T3065" s="32"/>
      <c r="U3065" s="32"/>
      <c r="V3065" s="30"/>
      <c r="W3065"/>
      <c r="X3065"/>
      <c r="Z3065" s="28"/>
      <c r="AA3065" s="28"/>
      <c r="AC3065" s="32"/>
      <c r="AD3065" s="32"/>
      <c r="AE3065" s="31"/>
      <c r="AF3065" s="31"/>
      <c r="AG3065" s="28"/>
      <c r="AH3065" s="28"/>
    </row>
    <row r="3066" spans="13:34" x14ac:dyDescent="0.3">
      <c r="M3066" s="33"/>
      <c r="N3066" s="2"/>
      <c r="P3066" s="29"/>
      <c r="Q3066" s="29"/>
      <c r="T3066" s="32"/>
      <c r="U3066" s="32"/>
      <c r="V3066" s="30"/>
      <c r="W3066"/>
      <c r="X3066"/>
      <c r="Z3066" s="28"/>
      <c r="AA3066" s="28"/>
      <c r="AC3066" s="32"/>
      <c r="AD3066" s="32"/>
      <c r="AE3066" s="31"/>
      <c r="AF3066" s="31"/>
      <c r="AG3066" s="28"/>
      <c r="AH3066" s="28"/>
    </row>
    <row r="3067" spans="13:34" x14ac:dyDescent="0.3">
      <c r="M3067" s="33"/>
      <c r="N3067" s="2"/>
      <c r="P3067" s="29"/>
      <c r="Q3067" s="29"/>
      <c r="T3067" s="32"/>
      <c r="U3067" s="32"/>
      <c r="V3067" s="30"/>
      <c r="W3067"/>
      <c r="X3067"/>
      <c r="Z3067" s="28"/>
      <c r="AA3067" s="28"/>
      <c r="AC3067" s="32"/>
      <c r="AD3067" s="32"/>
      <c r="AE3067" s="31"/>
      <c r="AF3067" s="31"/>
      <c r="AG3067" s="28"/>
      <c r="AH3067" s="28"/>
    </row>
    <row r="3068" spans="13:34" x14ac:dyDescent="0.3">
      <c r="M3068" s="33"/>
      <c r="N3068" s="2"/>
      <c r="P3068" s="29"/>
      <c r="Q3068" s="29"/>
      <c r="T3068" s="32"/>
      <c r="U3068" s="32"/>
      <c r="V3068" s="30"/>
      <c r="W3068"/>
      <c r="X3068"/>
      <c r="Z3068" s="28"/>
      <c r="AA3068" s="28"/>
      <c r="AC3068" s="32"/>
      <c r="AD3068" s="32"/>
      <c r="AE3068" s="31"/>
      <c r="AF3068" s="31"/>
      <c r="AG3068" s="28"/>
      <c r="AH3068" s="28"/>
    </row>
    <row r="3069" spans="13:34" x14ac:dyDescent="0.3">
      <c r="M3069" s="33"/>
      <c r="N3069" s="2"/>
      <c r="P3069" s="29"/>
      <c r="Q3069" s="29"/>
      <c r="T3069" s="32"/>
      <c r="U3069" s="32"/>
      <c r="V3069" s="30"/>
      <c r="W3069"/>
      <c r="X3069"/>
      <c r="Z3069" s="28"/>
      <c r="AA3069" s="28"/>
      <c r="AC3069" s="32"/>
      <c r="AD3069" s="32"/>
      <c r="AE3069" s="31"/>
      <c r="AF3069" s="31"/>
      <c r="AG3069" s="28"/>
      <c r="AH3069" s="28"/>
    </row>
    <row r="3070" spans="13:34" x14ac:dyDescent="0.3">
      <c r="M3070" s="33"/>
      <c r="N3070" s="2"/>
      <c r="P3070" s="29"/>
      <c r="Q3070" s="29"/>
      <c r="T3070" s="32"/>
      <c r="U3070" s="32"/>
      <c r="V3070" s="30"/>
      <c r="W3070"/>
      <c r="X3070"/>
      <c r="Z3070" s="28"/>
      <c r="AA3070" s="28"/>
      <c r="AC3070" s="32"/>
      <c r="AD3070" s="32"/>
      <c r="AE3070" s="31"/>
      <c r="AF3070" s="31"/>
      <c r="AG3070" s="28"/>
      <c r="AH3070" s="28"/>
    </row>
    <row r="3071" spans="13:34" x14ac:dyDescent="0.3">
      <c r="M3071" s="33"/>
      <c r="N3071" s="2"/>
      <c r="P3071" s="29"/>
      <c r="Q3071" s="29"/>
      <c r="T3071" s="32"/>
      <c r="U3071" s="32"/>
      <c r="V3071" s="30"/>
      <c r="W3071"/>
      <c r="X3071"/>
      <c r="Z3071" s="28"/>
      <c r="AA3071" s="28"/>
      <c r="AC3071" s="32"/>
      <c r="AD3071" s="32"/>
      <c r="AE3071" s="31"/>
      <c r="AF3071" s="31"/>
      <c r="AG3071" s="28"/>
      <c r="AH3071" s="28"/>
    </row>
    <row r="3072" spans="13:34" x14ac:dyDescent="0.3">
      <c r="M3072" s="33"/>
      <c r="N3072" s="2"/>
      <c r="P3072" s="29"/>
      <c r="Q3072" s="29"/>
      <c r="T3072" s="32"/>
      <c r="U3072" s="32"/>
      <c r="V3072" s="30"/>
      <c r="W3072"/>
      <c r="X3072"/>
      <c r="Z3072" s="28"/>
      <c r="AA3072" s="28"/>
      <c r="AC3072" s="32"/>
      <c r="AD3072" s="32"/>
      <c r="AE3072" s="31"/>
      <c r="AF3072" s="31"/>
      <c r="AG3072" s="28"/>
      <c r="AH3072" s="28"/>
    </row>
    <row r="3073" spans="13:34" x14ac:dyDescent="0.3">
      <c r="M3073" s="33"/>
      <c r="N3073" s="2"/>
      <c r="P3073" s="29"/>
      <c r="Q3073" s="29"/>
      <c r="T3073" s="32"/>
      <c r="U3073" s="32"/>
      <c r="V3073" s="30"/>
      <c r="W3073"/>
      <c r="X3073"/>
      <c r="Z3073" s="28"/>
      <c r="AA3073" s="28"/>
      <c r="AC3073" s="32"/>
      <c r="AD3073" s="32"/>
      <c r="AE3073" s="31"/>
      <c r="AF3073" s="31"/>
      <c r="AG3073" s="28"/>
      <c r="AH3073" s="28"/>
    </row>
    <row r="3074" spans="13:34" x14ac:dyDescent="0.3">
      <c r="M3074" s="33"/>
      <c r="N3074" s="2"/>
      <c r="P3074" s="29"/>
      <c r="Q3074" s="29"/>
      <c r="T3074" s="32"/>
      <c r="U3074" s="32"/>
      <c r="V3074" s="30"/>
      <c r="W3074"/>
      <c r="X3074"/>
      <c r="Z3074" s="28"/>
      <c r="AA3074" s="28"/>
      <c r="AC3074" s="32"/>
      <c r="AD3074" s="32"/>
      <c r="AE3074" s="31"/>
      <c r="AF3074" s="31"/>
      <c r="AG3074" s="28"/>
      <c r="AH3074" s="28"/>
    </row>
    <row r="3075" spans="13:34" x14ac:dyDescent="0.3">
      <c r="M3075" s="33"/>
      <c r="N3075" s="2"/>
      <c r="P3075" s="29"/>
      <c r="Q3075" s="29"/>
      <c r="T3075" s="32"/>
      <c r="U3075" s="32"/>
      <c r="V3075" s="30"/>
      <c r="W3075"/>
      <c r="X3075"/>
      <c r="Z3075" s="28"/>
      <c r="AA3075" s="28"/>
      <c r="AC3075" s="32"/>
      <c r="AD3075" s="32"/>
      <c r="AE3075" s="31"/>
      <c r="AF3075" s="31"/>
      <c r="AG3075" s="28"/>
      <c r="AH3075" s="28"/>
    </row>
    <row r="3076" spans="13:34" x14ac:dyDescent="0.3">
      <c r="M3076" s="33"/>
      <c r="N3076" s="2"/>
      <c r="P3076" s="29"/>
      <c r="Q3076" s="29"/>
      <c r="T3076" s="32"/>
      <c r="U3076" s="32"/>
      <c r="V3076" s="30"/>
      <c r="W3076"/>
      <c r="X3076"/>
      <c r="Z3076" s="28"/>
      <c r="AA3076" s="28"/>
      <c r="AC3076" s="32"/>
      <c r="AD3076" s="32"/>
      <c r="AE3076" s="31"/>
      <c r="AF3076" s="31"/>
      <c r="AG3076" s="28"/>
      <c r="AH3076" s="28"/>
    </row>
    <row r="3077" spans="13:34" x14ac:dyDescent="0.3">
      <c r="M3077" s="33"/>
      <c r="N3077" s="2"/>
      <c r="P3077" s="29"/>
      <c r="Q3077" s="29"/>
      <c r="T3077" s="32"/>
      <c r="U3077" s="32"/>
      <c r="V3077" s="30"/>
      <c r="W3077"/>
      <c r="X3077"/>
      <c r="Z3077" s="28"/>
      <c r="AA3077" s="28"/>
      <c r="AC3077" s="32"/>
      <c r="AD3077" s="32"/>
      <c r="AE3077" s="31"/>
      <c r="AF3077" s="31"/>
      <c r="AG3077" s="28"/>
      <c r="AH3077" s="28"/>
    </row>
    <row r="3078" spans="13:34" x14ac:dyDescent="0.3">
      <c r="M3078" s="33"/>
      <c r="N3078" s="2"/>
      <c r="P3078" s="29"/>
      <c r="Q3078" s="29"/>
      <c r="T3078" s="32"/>
      <c r="U3078" s="32"/>
      <c r="V3078" s="30"/>
      <c r="W3078"/>
      <c r="X3078"/>
      <c r="Z3078" s="28"/>
      <c r="AA3078" s="28"/>
      <c r="AC3078" s="32"/>
      <c r="AD3078" s="32"/>
      <c r="AE3078" s="31"/>
      <c r="AF3078" s="31"/>
      <c r="AG3078" s="28"/>
      <c r="AH3078" s="28"/>
    </row>
    <row r="3079" spans="13:34" x14ac:dyDescent="0.3">
      <c r="M3079" s="33"/>
      <c r="N3079" s="2"/>
      <c r="P3079" s="29"/>
      <c r="Q3079" s="29"/>
      <c r="T3079" s="32"/>
      <c r="U3079" s="32"/>
      <c r="V3079" s="30"/>
      <c r="W3079"/>
      <c r="X3079"/>
      <c r="Z3079" s="28"/>
      <c r="AA3079" s="28"/>
      <c r="AC3079" s="32"/>
      <c r="AD3079" s="32"/>
      <c r="AE3079" s="31"/>
      <c r="AF3079" s="31"/>
      <c r="AG3079" s="28"/>
      <c r="AH3079" s="28"/>
    </row>
    <row r="3080" spans="13:34" x14ac:dyDescent="0.3">
      <c r="M3080" s="33"/>
      <c r="N3080" s="2"/>
      <c r="P3080" s="29"/>
      <c r="Q3080" s="29"/>
      <c r="T3080" s="32"/>
      <c r="U3080" s="32"/>
      <c r="V3080" s="30"/>
      <c r="W3080"/>
      <c r="X3080"/>
      <c r="Z3080" s="28"/>
      <c r="AA3080" s="28"/>
      <c r="AC3080" s="32"/>
      <c r="AD3080" s="32"/>
      <c r="AE3080" s="31"/>
      <c r="AF3080" s="31"/>
      <c r="AG3080" s="28"/>
      <c r="AH3080" s="28"/>
    </row>
    <row r="3081" spans="13:34" x14ac:dyDescent="0.3">
      <c r="M3081" s="33"/>
      <c r="N3081" s="2"/>
      <c r="P3081" s="29"/>
      <c r="Q3081" s="29"/>
      <c r="T3081" s="32"/>
      <c r="U3081" s="32"/>
      <c r="V3081" s="30"/>
      <c r="W3081"/>
      <c r="X3081"/>
      <c r="Z3081" s="28"/>
      <c r="AA3081" s="28"/>
      <c r="AC3081" s="32"/>
      <c r="AD3081" s="32"/>
      <c r="AE3081" s="31"/>
      <c r="AF3081" s="31"/>
      <c r="AG3081" s="28"/>
      <c r="AH3081" s="28"/>
    </row>
    <row r="3082" spans="13:34" x14ac:dyDescent="0.3">
      <c r="M3082" s="33"/>
      <c r="N3082" s="2"/>
      <c r="P3082" s="29"/>
      <c r="Q3082" s="29"/>
      <c r="T3082" s="32"/>
      <c r="U3082" s="32"/>
      <c r="V3082" s="30"/>
      <c r="W3082"/>
      <c r="X3082"/>
      <c r="Z3082" s="28"/>
      <c r="AA3082" s="28"/>
      <c r="AC3082" s="32"/>
      <c r="AD3082" s="32"/>
      <c r="AE3082" s="31"/>
      <c r="AF3082" s="31"/>
      <c r="AG3082" s="28"/>
      <c r="AH3082" s="28"/>
    </row>
    <row r="3083" spans="13:34" x14ac:dyDescent="0.3">
      <c r="M3083" s="33"/>
      <c r="N3083" s="2"/>
      <c r="P3083" s="29"/>
      <c r="Q3083" s="29"/>
      <c r="T3083" s="32"/>
      <c r="U3083" s="32"/>
      <c r="V3083" s="30"/>
      <c r="W3083"/>
      <c r="X3083"/>
      <c r="Z3083" s="28"/>
      <c r="AA3083" s="28"/>
      <c r="AC3083" s="32"/>
      <c r="AD3083" s="32"/>
      <c r="AE3083" s="31"/>
      <c r="AF3083" s="31"/>
      <c r="AG3083" s="28"/>
      <c r="AH3083" s="28"/>
    </row>
    <row r="3084" spans="13:34" x14ac:dyDescent="0.3">
      <c r="M3084" s="33"/>
      <c r="N3084" s="2"/>
      <c r="P3084" s="29"/>
      <c r="Q3084" s="29"/>
      <c r="T3084" s="32"/>
      <c r="U3084" s="32"/>
      <c r="V3084" s="30"/>
      <c r="W3084"/>
      <c r="X3084"/>
      <c r="Z3084" s="28"/>
      <c r="AA3084" s="28"/>
      <c r="AC3084" s="32"/>
      <c r="AD3084" s="32"/>
      <c r="AE3084" s="31"/>
      <c r="AF3084" s="31"/>
      <c r="AG3084" s="28"/>
      <c r="AH3084" s="28"/>
    </row>
    <row r="3085" spans="13:34" x14ac:dyDescent="0.3">
      <c r="M3085" s="33"/>
      <c r="N3085" s="2"/>
      <c r="P3085" s="29"/>
      <c r="Q3085" s="29"/>
      <c r="T3085" s="32"/>
      <c r="U3085" s="32"/>
      <c r="V3085" s="30"/>
      <c r="W3085"/>
      <c r="X3085"/>
      <c r="Z3085" s="28"/>
      <c r="AA3085" s="28"/>
      <c r="AC3085" s="32"/>
      <c r="AD3085" s="32"/>
      <c r="AE3085" s="31"/>
      <c r="AF3085" s="31"/>
      <c r="AG3085" s="28"/>
      <c r="AH3085" s="28"/>
    </row>
    <row r="3086" spans="13:34" x14ac:dyDescent="0.3">
      <c r="M3086" s="33"/>
      <c r="N3086" s="2"/>
      <c r="P3086" s="29"/>
      <c r="Q3086" s="29"/>
      <c r="T3086" s="32"/>
      <c r="U3086" s="32"/>
      <c r="V3086" s="30"/>
      <c r="W3086"/>
      <c r="X3086"/>
      <c r="Z3086" s="28"/>
      <c r="AA3086" s="28"/>
      <c r="AC3086" s="32"/>
      <c r="AD3086" s="32"/>
      <c r="AE3086" s="31"/>
      <c r="AF3086" s="31"/>
      <c r="AG3086" s="28"/>
      <c r="AH3086" s="28"/>
    </row>
    <row r="3087" spans="13:34" x14ac:dyDescent="0.3">
      <c r="M3087" s="33"/>
      <c r="N3087" s="2"/>
      <c r="P3087" s="29"/>
      <c r="Q3087" s="29"/>
      <c r="T3087" s="32"/>
      <c r="U3087" s="32"/>
      <c r="V3087" s="30"/>
      <c r="W3087"/>
      <c r="X3087"/>
      <c r="Z3087" s="28"/>
      <c r="AA3087" s="28"/>
      <c r="AC3087" s="32"/>
      <c r="AD3087" s="32"/>
      <c r="AE3087" s="31"/>
      <c r="AF3087" s="31"/>
      <c r="AG3087" s="28"/>
      <c r="AH3087" s="28"/>
    </row>
    <row r="3088" spans="13:34" x14ac:dyDescent="0.3">
      <c r="M3088" s="33"/>
      <c r="N3088" s="2"/>
      <c r="P3088" s="29"/>
      <c r="Q3088" s="29"/>
      <c r="T3088" s="32"/>
      <c r="U3088" s="32"/>
      <c r="V3088" s="30"/>
      <c r="W3088"/>
      <c r="X3088"/>
      <c r="Z3088" s="28"/>
      <c r="AA3088" s="28"/>
      <c r="AC3088" s="32"/>
      <c r="AD3088" s="32"/>
      <c r="AE3088" s="31"/>
      <c r="AF3088" s="31"/>
      <c r="AG3088" s="28"/>
      <c r="AH3088" s="28"/>
    </row>
    <row r="3089" spans="13:34" x14ac:dyDescent="0.3">
      <c r="M3089" s="33"/>
      <c r="N3089" s="2"/>
      <c r="P3089" s="29"/>
      <c r="Q3089" s="29"/>
      <c r="T3089" s="32"/>
      <c r="U3089" s="32"/>
      <c r="V3089" s="30"/>
      <c r="W3089"/>
      <c r="X3089"/>
      <c r="Z3089" s="28"/>
      <c r="AA3089" s="28"/>
      <c r="AC3089" s="32"/>
      <c r="AD3089" s="32"/>
      <c r="AE3089" s="31"/>
      <c r="AF3089" s="31"/>
      <c r="AG3089" s="28"/>
      <c r="AH3089" s="28"/>
    </row>
    <row r="3090" spans="13:34" x14ac:dyDescent="0.3">
      <c r="M3090" s="33"/>
      <c r="N3090" s="2"/>
      <c r="P3090" s="29"/>
      <c r="Q3090" s="29"/>
      <c r="T3090" s="32"/>
      <c r="U3090" s="32"/>
      <c r="V3090" s="30"/>
      <c r="W3090"/>
      <c r="X3090"/>
      <c r="Z3090" s="28"/>
      <c r="AA3090" s="28"/>
      <c r="AC3090" s="32"/>
      <c r="AD3090" s="32"/>
      <c r="AE3090" s="31"/>
      <c r="AF3090" s="31"/>
      <c r="AG3090" s="28"/>
      <c r="AH3090" s="28"/>
    </row>
    <row r="3091" spans="13:34" x14ac:dyDescent="0.3">
      <c r="M3091" s="33"/>
      <c r="N3091" s="2"/>
      <c r="P3091" s="29"/>
      <c r="Q3091" s="29"/>
      <c r="T3091" s="32"/>
      <c r="U3091" s="32"/>
      <c r="V3091" s="30"/>
      <c r="W3091"/>
      <c r="X3091"/>
      <c r="Z3091" s="28"/>
      <c r="AA3091" s="28"/>
      <c r="AC3091" s="32"/>
      <c r="AD3091" s="32"/>
      <c r="AE3091" s="31"/>
      <c r="AF3091" s="31"/>
      <c r="AG3091" s="28"/>
      <c r="AH3091" s="28"/>
    </row>
    <row r="3092" spans="13:34" x14ac:dyDescent="0.3">
      <c r="M3092" s="33"/>
      <c r="N3092" s="2"/>
      <c r="P3092" s="29"/>
      <c r="Q3092" s="29"/>
      <c r="T3092" s="32"/>
      <c r="U3092" s="32"/>
      <c r="V3092" s="30"/>
      <c r="W3092"/>
      <c r="X3092"/>
      <c r="Z3092" s="28"/>
      <c r="AA3092" s="28"/>
      <c r="AC3092" s="32"/>
      <c r="AD3092" s="32"/>
      <c r="AE3092" s="31"/>
      <c r="AF3092" s="31"/>
      <c r="AG3092" s="28"/>
      <c r="AH3092" s="28"/>
    </row>
    <row r="3093" spans="13:34" x14ac:dyDescent="0.3">
      <c r="M3093" s="33"/>
      <c r="N3093" s="2"/>
      <c r="P3093" s="29"/>
      <c r="Q3093" s="29"/>
      <c r="T3093" s="32"/>
      <c r="U3093" s="32"/>
      <c r="V3093" s="30"/>
      <c r="W3093"/>
      <c r="X3093"/>
      <c r="Z3093" s="28"/>
      <c r="AA3093" s="28"/>
      <c r="AC3093" s="32"/>
      <c r="AD3093" s="32"/>
      <c r="AE3093" s="31"/>
      <c r="AF3093" s="31"/>
      <c r="AG3093" s="28"/>
      <c r="AH3093" s="28"/>
    </row>
    <row r="3094" spans="13:34" x14ac:dyDescent="0.3">
      <c r="M3094" s="33"/>
      <c r="N3094" s="2"/>
      <c r="P3094" s="29"/>
      <c r="Q3094" s="29"/>
      <c r="T3094" s="32"/>
      <c r="U3094" s="32"/>
      <c r="V3094" s="30"/>
      <c r="W3094"/>
      <c r="X3094"/>
      <c r="Z3094" s="28"/>
      <c r="AA3094" s="28"/>
      <c r="AC3094" s="32"/>
      <c r="AD3094" s="32"/>
      <c r="AE3094" s="31"/>
      <c r="AF3094" s="31"/>
      <c r="AG3094" s="28"/>
      <c r="AH3094" s="28"/>
    </row>
    <row r="3095" spans="13:34" x14ac:dyDescent="0.3">
      <c r="M3095" s="33"/>
      <c r="N3095" s="2"/>
      <c r="P3095" s="29"/>
      <c r="Q3095" s="29"/>
      <c r="T3095" s="32"/>
      <c r="U3095" s="32"/>
      <c r="V3095" s="30"/>
      <c r="W3095"/>
      <c r="X3095"/>
      <c r="Z3095" s="28"/>
      <c r="AA3095" s="28"/>
      <c r="AC3095" s="32"/>
      <c r="AD3095" s="32"/>
      <c r="AE3095" s="31"/>
      <c r="AF3095" s="31"/>
      <c r="AG3095" s="28"/>
      <c r="AH3095" s="28"/>
    </row>
    <row r="3096" spans="13:34" x14ac:dyDescent="0.3">
      <c r="M3096" s="33"/>
      <c r="N3096" s="2"/>
      <c r="P3096" s="29"/>
      <c r="Q3096" s="29"/>
      <c r="T3096" s="32"/>
      <c r="U3096" s="32"/>
      <c r="V3096" s="30"/>
      <c r="W3096"/>
      <c r="X3096"/>
      <c r="Z3096" s="28"/>
      <c r="AA3096" s="28"/>
      <c r="AC3096" s="32"/>
      <c r="AD3096" s="32"/>
      <c r="AE3096" s="31"/>
      <c r="AF3096" s="31"/>
      <c r="AG3096" s="28"/>
      <c r="AH3096" s="28"/>
    </row>
    <row r="3097" spans="13:34" x14ac:dyDescent="0.3">
      <c r="M3097" s="33"/>
      <c r="N3097" s="2"/>
      <c r="P3097" s="29"/>
      <c r="Q3097" s="29"/>
      <c r="T3097" s="32"/>
      <c r="U3097" s="32"/>
      <c r="V3097" s="30"/>
      <c r="W3097"/>
      <c r="X3097"/>
      <c r="Z3097" s="28"/>
      <c r="AA3097" s="28"/>
      <c r="AC3097" s="32"/>
      <c r="AD3097" s="32"/>
      <c r="AE3097" s="31"/>
      <c r="AF3097" s="31"/>
      <c r="AG3097" s="28"/>
      <c r="AH3097" s="28"/>
    </row>
    <row r="3098" spans="13:34" x14ac:dyDescent="0.3">
      <c r="M3098" s="33"/>
      <c r="N3098" s="2"/>
      <c r="P3098" s="29"/>
      <c r="Q3098" s="29"/>
      <c r="T3098" s="32"/>
      <c r="U3098" s="32"/>
      <c r="V3098" s="30"/>
      <c r="W3098"/>
      <c r="X3098"/>
      <c r="Z3098" s="28"/>
      <c r="AA3098" s="28"/>
      <c r="AC3098" s="32"/>
      <c r="AD3098" s="32"/>
      <c r="AE3098" s="31"/>
      <c r="AF3098" s="31"/>
      <c r="AG3098" s="28"/>
      <c r="AH3098" s="28"/>
    </row>
    <row r="3099" spans="13:34" x14ac:dyDescent="0.3">
      <c r="M3099" s="33"/>
      <c r="N3099" s="2"/>
      <c r="P3099" s="29"/>
      <c r="Q3099" s="29"/>
      <c r="T3099" s="32"/>
      <c r="U3099" s="32"/>
      <c r="V3099" s="30"/>
      <c r="W3099"/>
      <c r="X3099"/>
      <c r="Z3099" s="28"/>
      <c r="AA3099" s="28"/>
      <c r="AC3099" s="32"/>
      <c r="AD3099" s="32"/>
      <c r="AE3099" s="31"/>
      <c r="AF3099" s="31"/>
      <c r="AG3099" s="28"/>
      <c r="AH3099" s="28"/>
    </row>
    <row r="3100" spans="13:34" x14ac:dyDescent="0.3">
      <c r="M3100" s="33"/>
      <c r="N3100" s="2"/>
      <c r="P3100" s="29"/>
      <c r="Q3100" s="29"/>
      <c r="T3100" s="32"/>
      <c r="U3100" s="32"/>
      <c r="V3100" s="30"/>
      <c r="W3100"/>
      <c r="X3100"/>
      <c r="Z3100" s="28"/>
      <c r="AA3100" s="28"/>
      <c r="AC3100" s="32"/>
      <c r="AD3100" s="32"/>
      <c r="AE3100" s="31"/>
      <c r="AF3100" s="31"/>
      <c r="AG3100" s="28"/>
      <c r="AH3100" s="28"/>
    </row>
    <row r="3101" spans="13:34" x14ac:dyDescent="0.3">
      <c r="M3101" s="33"/>
      <c r="N3101" s="2"/>
      <c r="P3101" s="29"/>
      <c r="Q3101" s="29"/>
      <c r="T3101" s="32"/>
      <c r="U3101" s="32"/>
      <c r="V3101" s="30"/>
      <c r="W3101"/>
      <c r="X3101"/>
      <c r="Z3101" s="28"/>
      <c r="AA3101" s="28"/>
      <c r="AC3101" s="32"/>
      <c r="AD3101" s="32"/>
      <c r="AE3101" s="31"/>
      <c r="AF3101" s="31"/>
      <c r="AG3101" s="28"/>
      <c r="AH3101" s="28"/>
    </row>
    <row r="3102" spans="13:34" x14ac:dyDescent="0.3">
      <c r="M3102" s="33"/>
      <c r="N3102" s="2"/>
      <c r="P3102" s="29"/>
      <c r="Q3102" s="29"/>
      <c r="T3102" s="32"/>
      <c r="U3102" s="32"/>
      <c r="V3102" s="30"/>
      <c r="W3102"/>
      <c r="X3102"/>
      <c r="Z3102" s="28"/>
      <c r="AA3102" s="28"/>
      <c r="AC3102" s="32"/>
      <c r="AD3102" s="32"/>
      <c r="AE3102" s="31"/>
      <c r="AF3102" s="31"/>
      <c r="AG3102" s="28"/>
      <c r="AH3102" s="28"/>
    </row>
    <row r="3103" spans="13:34" x14ac:dyDescent="0.3">
      <c r="M3103" s="33"/>
      <c r="N3103" s="2"/>
      <c r="P3103" s="29"/>
      <c r="Q3103" s="29"/>
      <c r="T3103" s="32"/>
      <c r="U3103" s="32"/>
      <c r="V3103" s="30"/>
      <c r="W3103"/>
      <c r="X3103"/>
      <c r="Z3103" s="28"/>
      <c r="AA3103" s="28"/>
      <c r="AC3103" s="32"/>
      <c r="AD3103" s="32"/>
      <c r="AE3103" s="31"/>
      <c r="AF3103" s="31"/>
      <c r="AG3103" s="28"/>
      <c r="AH3103" s="28"/>
    </row>
    <row r="3104" spans="13:34" x14ac:dyDescent="0.3">
      <c r="M3104" s="33"/>
      <c r="N3104" s="2"/>
      <c r="P3104" s="29"/>
      <c r="Q3104" s="29"/>
      <c r="T3104" s="32"/>
      <c r="U3104" s="32"/>
      <c r="V3104" s="30"/>
      <c r="W3104"/>
      <c r="X3104"/>
      <c r="Z3104" s="28"/>
      <c r="AA3104" s="28"/>
      <c r="AC3104" s="32"/>
      <c r="AD3104" s="32"/>
      <c r="AE3104" s="31"/>
      <c r="AF3104" s="31"/>
      <c r="AG3104" s="28"/>
      <c r="AH3104" s="28"/>
    </row>
    <row r="3105" spans="13:34" x14ac:dyDescent="0.3">
      <c r="M3105" s="33"/>
      <c r="N3105" s="2"/>
      <c r="P3105" s="29"/>
      <c r="Q3105" s="29"/>
      <c r="T3105" s="32"/>
      <c r="U3105" s="32"/>
      <c r="V3105" s="30"/>
      <c r="W3105"/>
      <c r="X3105"/>
      <c r="Z3105" s="28"/>
      <c r="AA3105" s="28"/>
      <c r="AC3105" s="32"/>
      <c r="AD3105" s="32"/>
      <c r="AE3105" s="31"/>
      <c r="AF3105" s="31"/>
      <c r="AG3105" s="28"/>
      <c r="AH3105" s="28"/>
    </row>
    <row r="3106" spans="13:34" x14ac:dyDescent="0.3">
      <c r="M3106" s="33"/>
      <c r="N3106" s="2"/>
      <c r="P3106" s="29"/>
      <c r="Q3106" s="29"/>
      <c r="T3106" s="32"/>
      <c r="U3106" s="32"/>
      <c r="V3106" s="30"/>
      <c r="W3106"/>
      <c r="X3106"/>
      <c r="Z3106" s="28"/>
      <c r="AA3106" s="28"/>
      <c r="AC3106" s="32"/>
      <c r="AD3106" s="32"/>
      <c r="AE3106" s="31"/>
      <c r="AF3106" s="31"/>
      <c r="AG3106" s="28"/>
      <c r="AH3106" s="28"/>
    </row>
    <row r="3107" spans="13:34" x14ac:dyDescent="0.3">
      <c r="M3107" s="33"/>
      <c r="N3107" s="2"/>
      <c r="P3107" s="29"/>
      <c r="Q3107" s="29"/>
      <c r="T3107" s="32"/>
      <c r="U3107" s="32"/>
      <c r="V3107" s="30"/>
      <c r="W3107"/>
      <c r="X3107"/>
      <c r="Z3107" s="28"/>
      <c r="AA3107" s="28"/>
      <c r="AC3107" s="32"/>
      <c r="AD3107" s="32"/>
      <c r="AE3107" s="31"/>
      <c r="AF3107" s="31"/>
      <c r="AG3107" s="28"/>
      <c r="AH3107" s="28"/>
    </row>
    <row r="3108" spans="13:34" x14ac:dyDescent="0.3">
      <c r="M3108" s="33"/>
      <c r="N3108" s="2"/>
      <c r="P3108" s="29"/>
      <c r="Q3108" s="29"/>
      <c r="T3108" s="32"/>
      <c r="U3108" s="32"/>
      <c r="V3108" s="30"/>
      <c r="W3108"/>
      <c r="X3108"/>
      <c r="Z3108" s="28"/>
      <c r="AA3108" s="28"/>
      <c r="AC3108" s="32"/>
      <c r="AD3108" s="32"/>
      <c r="AE3108" s="31"/>
      <c r="AF3108" s="31"/>
      <c r="AG3108" s="28"/>
      <c r="AH3108" s="28"/>
    </row>
    <row r="3109" spans="13:34" x14ac:dyDescent="0.3">
      <c r="M3109" s="33"/>
      <c r="N3109" s="2"/>
      <c r="P3109" s="29"/>
      <c r="Q3109" s="29"/>
      <c r="T3109" s="32"/>
      <c r="U3109" s="32"/>
      <c r="V3109" s="30"/>
      <c r="W3109"/>
      <c r="X3109"/>
      <c r="Z3109" s="28"/>
      <c r="AA3109" s="28"/>
      <c r="AC3109" s="32"/>
      <c r="AD3109" s="32"/>
      <c r="AE3109" s="31"/>
      <c r="AF3109" s="31"/>
      <c r="AG3109" s="28"/>
      <c r="AH3109" s="28"/>
    </row>
    <row r="3110" spans="13:34" x14ac:dyDescent="0.3">
      <c r="M3110" s="33"/>
      <c r="N3110" s="2"/>
      <c r="P3110" s="29"/>
      <c r="Q3110" s="29"/>
      <c r="T3110" s="32"/>
      <c r="U3110" s="32"/>
      <c r="V3110" s="30"/>
      <c r="W3110"/>
      <c r="X3110"/>
      <c r="Z3110" s="28"/>
      <c r="AA3110" s="28"/>
      <c r="AC3110" s="32"/>
      <c r="AD3110" s="32"/>
      <c r="AE3110" s="31"/>
      <c r="AF3110" s="31"/>
      <c r="AG3110" s="28"/>
      <c r="AH3110" s="28"/>
    </row>
    <row r="3111" spans="13:34" x14ac:dyDescent="0.3">
      <c r="M3111" s="33"/>
      <c r="N3111" s="2"/>
      <c r="P3111" s="29"/>
      <c r="Q3111" s="29"/>
      <c r="T3111" s="32"/>
      <c r="U3111" s="32"/>
      <c r="V3111" s="30"/>
      <c r="W3111"/>
      <c r="X3111"/>
      <c r="Z3111" s="28"/>
      <c r="AA3111" s="28"/>
      <c r="AC3111" s="32"/>
      <c r="AD3111" s="32"/>
      <c r="AE3111" s="31"/>
      <c r="AF3111" s="31"/>
      <c r="AG3111" s="28"/>
      <c r="AH3111" s="28"/>
    </row>
    <row r="3112" spans="13:34" x14ac:dyDescent="0.3">
      <c r="M3112" s="33"/>
      <c r="N3112" s="2"/>
      <c r="P3112" s="29"/>
      <c r="Q3112" s="29"/>
      <c r="T3112" s="32"/>
      <c r="U3112" s="32"/>
      <c r="V3112" s="30"/>
      <c r="W3112"/>
      <c r="X3112"/>
      <c r="Z3112" s="28"/>
      <c r="AA3112" s="28"/>
      <c r="AC3112" s="32"/>
      <c r="AD3112" s="32"/>
      <c r="AE3112" s="31"/>
      <c r="AF3112" s="31"/>
      <c r="AG3112" s="28"/>
      <c r="AH3112" s="28"/>
    </row>
    <row r="3113" spans="13:34" x14ac:dyDescent="0.3">
      <c r="M3113" s="33"/>
      <c r="N3113" s="2"/>
      <c r="P3113" s="29"/>
      <c r="Q3113" s="29"/>
      <c r="T3113" s="32"/>
      <c r="U3113" s="32"/>
      <c r="V3113" s="30"/>
      <c r="W3113"/>
      <c r="X3113"/>
      <c r="Z3113" s="28"/>
      <c r="AA3113" s="28"/>
      <c r="AC3113" s="32"/>
      <c r="AD3113" s="32"/>
      <c r="AE3113" s="31"/>
      <c r="AF3113" s="31"/>
      <c r="AG3113" s="28"/>
      <c r="AH3113" s="28"/>
    </row>
    <row r="3114" spans="13:34" x14ac:dyDescent="0.3">
      <c r="M3114" s="33"/>
      <c r="N3114" s="2"/>
      <c r="P3114" s="29"/>
      <c r="Q3114" s="29"/>
      <c r="T3114" s="32"/>
      <c r="U3114" s="32"/>
      <c r="V3114" s="30"/>
      <c r="W3114"/>
      <c r="X3114"/>
      <c r="Z3114" s="28"/>
      <c r="AA3114" s="28"/>
      <c r="AC3114" s="32"/>
      <c r="AD3114" s="32"/>
      <c r="AE3114" s="31"/>
      <c r="AF3114" s="31"/>
      <c r="AG3114" s="28"/>
      <c r="AH3114" s="28"/>
    </row>
    <row r="3115" spans="13:34" x14ac:dyDescent="0.3">
      <c r="M3115" s="33"/>
      <c r="N3115" s="2"/>
      <c r="P3115" s="29"/>
      <c r="Q3115" s="29"/>
      <c r="T3115" s="32"/>
      <c r="U3115" s="32"/>
      <c r="V3115" s="30"/>
      <c r="W3115"/>
      <c r="X3115"/>
      <c r="Z3115" s="28"/>
      <c r="AA3115" s="28"/>
      <c r="AC3115" s="32"/>
      <c r="AD3115" s="32"/>
      <c r="AE3115" s="31"/>
      <c r="AF3115" s="31"/>
      <c r="AG3115" s="28"/>
      <c r="AH3115" s="28"/>
    </row>
    <row r="3116" spans="13:34" x14ac:dyDescent="0.3">
      <c r="M3116" s="33"/>
      <c r="N3116" s="2"/>
      <c r="P3116" s="29"/>
      <c r="Q3116" s="29"/>
      <c r="T3116" s="32"/>
      <c r="U3116" s="32"/>
      <c r="V3116" s="30"/>
      <c r="W3116"/>
      <c r="X3116"/>
      <c r="Z3116" s="28"/>
      <c r="AA3116" s="28"/>
      <c r="AC3116" s="32"/>
      <c r="AD3116" s="32"/>
      <c r="AE3116" s="31"/>
      <c r="AF3116" s="31"/>
      <c r="AG3116" s="28"/>
      <c r="AH3116" s="28"/>
    </row>
    <row r="3117" spans="13:34" x14ac:dyDescent="0.3">
      <c r="M3117" s="33"/>
      <c r="N3117" s="2"/>
      <c r="P3117" s="29"/>
      <c r="Q3117" s="29"/>
      <c r="T3117" s="32"/>
      <c r="U3117" s="32"/>
      <c r="V3117" s="30"/>
      <c r="W3117"/>
      <c r="X3117"/>
      <c r="Z3117" s="28"/>
      <c r="AA3117" s="28"/>
      <c r="AC3117" s="32"/>
      <c r="AD3117" s="32"/>
      <c r="AE3117" s="31"/>
      <c r="AF3117" s="31"/>
      <c r="AG3117" s="28"/>
      <c r="AH3117" s="28"/>
    </row>
    <row r="3118" spans="13:34" x14ac:dyDescent="0.3">
      <c r="M3118" s="33"/>
      <c r="N3118" s="2"/>
      <c r="P3118" s="29"/>
      <c r="Q3118" s="29"/>
      <c r="T3118" s="32"/>
      <c r="U3118" s="32"/>
      <c r="V3118" s="30"/>
      <c r="W3118"/>
      <c r="X3118"/>
      <c r="Z3118" s="28"/>
      <c r="AA3118" s="28"/>
      <c r="AC3118" s="32"/>
      <c r="AD3118" s="32"/>
      <c r="AE3118" s="31"/>
      <c r="AF3118" s="31"/>
      <c r="AG3118" s="28"/>
      <c r="AH3118" s="28"/>
    </row>
    <row r="3119" spans="13:34" x14ac:dyDescent="0.3">
      <c r="M3119" s="33"/>
      <c r="N3119" s="2"/>
      <c r="P3119" s="29"/>
      <c r="Q3119" s="29"/>
      <c r="T3119" s="32"/>
      <c r="U3119" s="32"/>
      <c r="V3119" s="30"/>
      <c r="W3119"/>
      <c r="X3119"/>
      <c r="Z3119" s="28"/>
      <c r="AA3119" s="28"/>
      <c r="AC3119" s="32"/>
      <c r="AD3119" s="32"/>
      <c r="AE3119" s="31"/>
      <c r="AF3119" s="31"/>
      <c r="AG3119" s="28"/>
      <c r="AH3119" s="28"/>
    </row>
    <row r="3120" spans="13:34" x14ac:dyDescent="0.3">
      <c r="M3120" s="33"/>
      <c r="N3120" s="2"/>
      <c r="P3120" s="29"/>
      <c r="Q3120" s="29"/>
      <c r="T3120" s="32"/>
      <c r="U3120" s="32"/>
      <c r="V3120" s="30"/>
      <c r="W3120"/>
      <c r="X3120"/>
      <c r="Z3120" s="28"/>
      <c r="AA3120" s="28"/>
      <c r="AC3120" s="32"/>
      <c r="AD3120" s="32"/>
      <c r="AE3120" s="31"/>
      <c r="AF3120" s="31"/>
      <c r="AG3120" s="28"/>
      <c r="AH3120" s="28"/>
    </row>
    <row r="3121" spans="13:34" x14ac:dyDescent="0.3">
      <c r="M3121" s="33"/>
      <c r="N3121" s="2"/>
      <c r="P3121" s="29"/>
      <c r="Q3121" s="29"/>
      <c r="T3121" s="32"/>
      <c r="U3121" s="32"/>
      <c r="V3121" s="30"/>
      <c r="W3121"/>
      <c r="X3121"/>
      <c r="Z3121" s="28"/>
      <c r="AA3121" s="28"/>
      <c r="AC3121" s="32"/>
      <c r="AD3121" s="32"/>
      <c r="AE3121" s="31"/>
      <c r="AF3121" s="31"/>
      <c r="AG3121" s="28"/>
      <c r="AH3121" s="28"/>
    </row>
    <row r="3122" spans="13:34" x14ac:dyDescent="0.3">
      <c r="M3122" s="33"/>
      <c r="N3122" s="2"/>
      <c r="P3122" s="29"/>
      <c r="Q3122" s="29"/>
      <c r="T3122" s="32"/>
      <c r="U3122" s="32"/>
      <c r="V3122" s="30"/>
      <c r="W3122"/>
      <c r="X3122"/>
      <c r="Z3122" s="28"/>
      <c r="AA3122" s="28"/>
      <c r="AC3122" s="32"/>
      <c r="AD3122" s="32"/>
      <c r="AE3122" s="31"/>
      <c r="AF3122" s="31"/>
      <c r="AG3122" s="28"/>
      <c r="AH3122" s="28"/>
    </row>
    <row r="3123" spans="13:34" x14ac:dyDescent="0.3">
      <c r="M3123" s="33"/>
      <c r="N3123" s="2"/>
      <c r="P3123" s="29"/>
      <c r="Q3123" s="29"/>
      <c r="T3123" s="32"/>
      <c r="U3123" s="32"/>
      <c r="V3123" s="30"/>
      <c r="W3123"/>
      <c r="X3123"/>
      <c r="Z3123" s="28"/>
      <c r="AA3123" s="28"/>
      <c r="AC3123" s="32"/>
      <c r="AD3123" s="32"/>
      <c r="AE3123" s="31"/>
      <c r="AF3123" s="31"/>
      <c r="AG3123" s="28"/>
      <c r="AH3123" s="28"/>
    </row>
    <row r="3124" spans="13:34" x14ac:dyDescent="0.3">
      <c r="M3124" s="33"/>
      <c r="N3124" s="2"/>
      <c r="P3124" s="29"/>
      <c r="Q3124" s="29"/>
      <c r="T3124" s="32"/>
      <c r="U3124" s="32"/>
      <c r="V3124" s="30"/>
      <c r="W3124"/>
      <c r="X3124"/>
      <c r="Z3124" s="28"/>
      <c r="AA3124" s="28"/>
      <c r="AC3124" s="32"/>
      <c r="AD3124" s="32"/>
      <c r="AE3124" s="31"/>
      <c r="AF3124" s="31"/>
      <c r="AG3124" s="28"/>
      <c r="AH3124" s="28"/>
    </row>
    <row r="3125" spans="13:34" x14ac:dyDescent="0.3">
      <c r="M3125" s="33"/>
      <c r="N3125" s="2"/>
      <c r="P3125" s="29"/>
      <c r="Q3125" s="29"/>
      <c r="T3125" s="32"/>
      <c r="U3125" s="32"/>
      <c r="V3125" s="30"/>
      <c r="W3125"/>
      <c r="X3125"/>
      <c r="Z3125" s="28"/>
      <c r="AA3125" s="28"/>
      <c r="AC3125" s="32"/>
      <c r="AD3125" s="32"/>
      <c r="AE3125" s="31"/>
      <c r="AF3125" s="31"/>
      <c r="AG3125" s="28"/>
      <c r="AH3125" s="28"/>
    </row>
    <row r="3126" spans="13:34" x14ac:dyDescent="0.3">
      <c r="M3126" s="33"/>
      <c r="N3126" s="2"/>
      <c r="P3126" s="29"/>
      <c r="Q3126" s="29"/>
      <c r="T3126" s="32"/>
      <c r="U3126" s="32"/>
      <c r="V3126" s="30"/>
      <c r="W3126"/>
      <c r="X3126"/>
      <c r="Z3126" s="28"/>
      <c r="AA3126" s="28"/>
      <c r="AC3126" s="32"/>
      <c r="AD3126" s="32"/>
      <c r="AE3126" s="31"/>
      <c r="AF3126" s="31"/>
      <c r="AG3126" s="28"/>
      <c r="AH3126" s="28"/>
    </row>
    <row r="3127" spans="13:34" x14ac:dyDescent="0.3">
      <c r="M3127" s="33"/>
      <c r="N3127" s="2"/>
      <c r="P3127" s="29"/>
      <c r="Q3127" s="29"/>
      <c r="T3127" s="32"/>
      <c r="U3127" s="32"/>
      <c r="V3127" s="30"/>
      <c r="W3127"/>
      <c r="X3127"/>
      <c r="Z3127" s="28"/>
      <c r="AA3127" s="28"/>
      <c r="AC3127" s="32"/>
      <c r="AD3127" s="32"/>
      <c r="AE3127" s="31"/>
      <c r="AF3127" s="31"/>
      <c r="AG3127" s="28"/>
      <c r="AH3127" s="28"/>
    </row>
    <row r="3128" spans="13:34" x14ac:dyDescent="0.3">
      <c r="M3128" s="33"/>
      <c r="N3128" s="2"/>
      <c r="P3128" s="29"/>
      <c r="Q3128" s="29"/>
      <c r="T3128" s="32"/>
      <c r="U3128" s="32"/>
      <c r="V3128" s="30"/>
      <c r="W3128"/>
      <c r="X3128"/>
      <c r="Z3128" s="28"/>
      <c r="AA3128" s="28"/>
      <c r="AC3128" s="32"/>
      <c r="AD3128" s="32"/>
      <c r="AE3128" s="31"/>
      <c r="AF3128" s="31"/>
      <c r="AG3128" s="28"/>
      <c r="AH3128" s="28"/>
    </row>
    <row r="3129" spans="13:34" x14ac:dyDescent="0.3">
      <c r="M3129" s="33"/>
      <c r="N3129" s="2"/>
      <c r="P3129" s="29"/>
      <c r="Q3129" s="29"/>
      <c r="T3129" s="32"/>
      <c r="U3129" s="32"/>
      <c r="V3129" s="30"/>
      <c r="W3129"/>
      <c r="X3129"/>
      <c r="Z3129" s="28"/>
      <c r="AA3129" s="28"/>
      <c r="AC3129" s="32"/>
      <c r="AD3129" s="32"/>
      <c r="AE3129" s="31"/>
      <c r="AF3129" s="31"/>
      <c r="AG3129" s="28"/>
      <c r="AH3129" s="28"/>
    </row>
    <row r="3130" spans="13:34" x14ac:dyDescent="0.3">
      <c r="M3130" s="33"/>
      <c r="N3130" s="2"/>
      <c r="P3130" s="29"/>
      <c r="Q3130" s="29"/>
      <c r="T3130" s="32"/>
      <c r="U3130" s="32"/>
      <c r="V3130" s="30"/>
      <c r="W3130"/>
      <c r="X3130"/>
      <c r="Z3130" s="28"/>
      <c r="AA3130" s="28"/>
      <c r="AC3130" s="32"/>
      <c r="AD3130" s="32"/>
      <c r="AE3130" s="31"/>
      <c r="AF3130" s="31"/>
      <c r="AG3130" s="28"/>
      <c r="AH3130" s="28"/>
    </row>
    <row r="3131" spans="13:34" x14ac:dyDescent="0.3">
      <c r="M3131" s="33"/>
      <c r="N3131" s="2"/>
      <c r="P3131" s="29"/>
      <c r="Q3131" s="29"/>
      <c r="T3131" s="32"/>
      <c r="U3131" s="32"/>
      <c r="V3131" s="30"/>
      <c r="W3131"/>
      <c r="X3131"/>
      <c r="Z3131" s="28"/>
      <c r="AA3131" s="28"/>
      <c r="AC3131" s="32"/>
      <c r="AD3131" s="32"/>
      <c r="AE3131" s="31"/>
      <c r="AF3131" s="31"/>
      <c r="AG3131" s="28"/>
      <c r="AH3131" s="28"/>
    </row>
    <row r="3132" spans="13:34" x14ac:dyDescent="0.3">
      <c r="M3132" s="33"/>
      <c r="N3132" s="2"/>
      <c r="P3132" s="29"/>
      <c r="Q3132" s="29"/>
      <c r="T3132" s="32"/>
      <c r="U3132" s="32"/>
      <c r="V3132" s="30"/>
      <c r="W3132"/>
      <c r="X3132"/>
      <c r="Z3132" s="28"/>
      <c r="AA3132" s="28"/>
      <c r="AC3132" s="32"/>
      <c r="AD3132" s="32"/>
      <c r="AE3132" s="31"/>
      <c r="AF3132" s="31"/>
      <c r="AG3132" s="28"/>
      <c r="AH3132" s="28"/>
    </row>
    <row r="3133" spans="13:34" x14ac:dyDescent="0.3">
      <c r="M3133" s="33"/>
      <c r="N3133" s="2"/>
      <c r="P3133" s="29"/>
      <c r="Q3133" s="29"/>
      <c r="T3133" s="32"/>
      <c r="U3133" s="32"/>
      <c r="V3133" s="30"/>
      <c r="W3133"/>
      <c r="X3133"/>
      <c r="Z3133" s="28"/>
      <c r="AA3133" s="28"/>
      <c r="AC3133" s="32"/>
      <c r="AD3133" s="32"/>
      <c r="AE3133" s="31"/>
      <c r="AF3133" s="31"/>
      <c r="AG3133" s="28"/>
      <c r="AH3133" s="28"/>
    </row>
    <row r="3134" spans="13:34" x14ac:dyDescent="0.3">
      <c r="M3134" s="33"/>
      <c r="N3134" s="2"/>
      <c r="P3134" s="29"/>
      <c r="Q3134" s="29"/>
      <c r="T3134" s="32"/>
      <c r="U3134" s="32"/>
      <c r="V3134" s="30"/>
      <c r="W3134"/>
      <c r="X3134"/>
      <c r="Z3134" s="28"/>
      <c r="AA3134" s="28"/>
      <c r="AC3134" s="32"/>
      <c r="AD3134" s="32"/>
      <c r="AE3134" s="31"/>
      <c r="AF3134" s="31"/>
      <c r="AG3134" s="28"/>
      <c r="AH3134" s="28"/>
    </row>
    <row r="3135" spans="13:34" x14ac:dyDescent="0.3">
      <c r="M3135" s="33"/>
      <c r="N3135" s="2"/>
      <c r="P3135" s="29"/>
      <c r="Q3135" s="29"/>
      <c r="T3135" s="32"/>
      <c r="U3135" s="32"/>
      <c r="V3135" s="30"/>
      <c r="W3135"/>
      <c r="X3135"/>
      <c r="Z3135" s="28"/>
      <c r="AA3135" s="28"/>
      <c r="AC3135" s="32"/>
      <c r="AD3135" s="32"/>
      <c r="AE3135" s="31"/>
      <c r="AF3135" s="31"/>
      <c r="AG3135" s="28"/>
      <c r="AH3135" s="28"/>
    </row>
    <row r="3136" spans="13:34" x14ac:dyDescent="0.3">
      <c r="M3136" s="33"/>
      <c r="N3136" s="2"/>
      <c r="P3136" s="29"/>
      <c r="Q3136" s="29"/>
      <c r="T3136" s="32"/>
      <c r="U3136" s="32"/>
      <c r="V3136" s="30"/>
      <c r="W3136"/>
      <c r="X3136"/>
      <c r="Z3136" s="28"/>
      <c r="AA3136" s="28"/>
      <c r="AC3136" s="32"/>
      <c r="AD3136" s="32"/>
      <c r="AE3136" s="31"/>
      <c r="AF3136" s="31"/>
      <c r="AG3136" s="28"/>
      <c r="AH3136" s="28"/>
    </row>
    <row r="3137" spans="13:34" x14ac:dyDescent="0.3">
      <c r="M3137" s="33"/>
      <c r="N3137" s="2"/>
      <c r="P3137" s="29"/>
      <c r="Q3137" s="29"/>
      <c r="T3137" s="32"/>
      <c r="U3137" s="32"/>
      <c r="V3137" s="30"/>
      <c r="W3137"/>
      <c r="X3137"/>
      <c r="Z3137" s="28"/>
      <c r="AA3137" s="28"/>
      <c r="AC3137" s="32"/>
      <c r="AD3137" s="32"/>
      <c r="AE3137" s="31"/>
      <c r="AF3137" s="31"/>
      <c r="AG3137" s="28"/>
      <c r="AH3137" s="28"/>
    </row>
    <row r="3138" spans="13:34" x14ac:dyDescent="0.3">
      <c r="M3138" s="33"/>
      <c r="N3138" s="2"/>
      <c r="P3138" s="29"/>
      <c r="Q3138" s="29"/>
      <c r="T3138" s="32"/>
      <c r="U3138" s="32"/>
      <c r="V3138" s="30"/>
      <c r="W3138"/>
      <c r="X3138"/>
      <c r="Z3138" s="28"/>
      <c r="AA3138" s="28"/>
      <c r="AC3138" s="32"/>
      <c r="AD3138" s="32"/>
      <c r="AE3138" s="31"/>
      <c r="AF3138" s="31"/>
      <c r="AG3138" s="28"/>
      <c r="AH3138" s="28"/>
    </row>
    <row r="3139" spans="13:34" x14ac:dyDescent="0.3">
      <c r="M3139" s="33"/>
      <c r="N3139" s="2"/>
      <c r="P3139" s="29"/>
      <c r="Q3139" s="29"/>
      <c r="T3139" s="32"/>
      <c r="U3139" s="32"/>
      <c r="V3139" s="30"/>
      <c r="W3139"/>
      <c r="X3139"/>
      <c r="Z3139" s="28"/>
      <c r="AA3139" s="28"/>
      <c r="AC3139" s="32"/>
      <c r="AD3139" s="32"/>
      <c r="AE3139" s="31"/>
      <c r="AF3139" s="31"/>
      <c r="AG3139" s="28"/>
      <c r="AH3139" s="28"/>
    </row>
    <row r="3140" spans="13:34" x14ac:dyDescent="0.3">
      <c r="M3140" s="33"/>
      <c r="N3140" s="2"/>
      <c r="P3140" s="29"/>
      <c r="Q3140" s="29"/>
      <c r="T3140" s="32"/>
      <c r="U3140" s="32"/>
      <c r="V3140" s="30"/>
      <c r="W3140"/>
      <c r="X3140"/>
      <c r="Z3140" s="28"/>
      <c r="AA3140" s="28"/>
      <c r="AC3140" s="32"/>
      <c r="AD3140" s="32"/>
      <c r="AE3140" s="31"/>
      <c r="AF3140" s="31"/>
      <c r="AG3140" s="28"/>
      <c r="AH3140" s="28"/>
    </row>
    <row r="3141" spans="13:34" x14ac:dyDescent="0.3">
      <c r="M3141" s="33"/>
      <c r="N3141" s="2"/>
      <c r="P3141" s="29"/>
      <c r="Q3141" s="29"/>
      <c r="T3141" s="32"/>
      <c r="U3141" s="32"/>
      <c r="V3141" s="30"/>
      <c r="W3141"/>
      <c r="X3141"/>
      <c r="Z3141" s="28"/>
      <c r="AA3141" s="28"/>
      <c r="AC3141" s="32"/>
      <c r="AD3141" s="32"/>
      <c r="AE3141" s="31"/>
      <c r="AF3141" s="31"/>
      <c r="AG3141" s="28"/>
      <c r="AH3141" s="28"/>
    </row>
    <row r="3142" spans="13:34" x14ac:dyDescent="0.3">
      <c r="M3142" s="33"/>
      <c r="N3142" s="2"/>
      <c r="P3142" s="29"/>
      <c r="Q3142" s="29"/>
      <c r="T3142" s="32"/>
      <c r="U3142" s="32"/>
      <c r="V3142" s="30"/>
      <c r="W3142"/>
      <c r="X3142"/>
      <c r="Z3142" s="28"/>
      <c r="AA3142" s="28"/>
      <c r="AC3142" s="32"/>
      <c r="AD3142" s="32"/>
      <c r="AE3142" s="31"/>
      <c r="AF3142" s="31"/>
      <c r="AG3142" s="28"/>
      <c r="AH3142" s="28"/>
    </row>
    <row r="3143" spans="13:34" x14ac:dyDescent="0.3">
      <c r="M3143" s="33"/>
      <c r="N3143" s="2"/>
      <c r="P3143" s="29"/>
      <c r="Q3143" s="29"/>
      <c r="T3143" s="32"/>
      <c r="U3143" s="32"/>
      <c r="V3143" s="30"/>
      <c r="W3143"/>
      <c r="X3143"/>
      <c r="Z3143" s="28"/>
      <c r="AA3143" s="28"/>
      <c r="AC3143" s="32"/>
      <c r="AD3143" s="32"/>
      <c r="AE3143" s="31"/>
      <c r="AF3143" s="31"/>
      <c r="AG3143" s="28"/>
      <c r="AH3143" s="28"/>
    </row>
    <row r="3144" spans="13:34" x14ac:dyDescent="0.3">
      <c r="M3144" s="33"/>
      <c r="N3144" s="2"/>
      <c r="P3144" s="29"/>
      <c r="Q3144" s="29"/>
      <c r="T3144" s="32"/>
      <c r="U3144" s="32"/>
      <c r="V3144" s="30"/>
      <c r="W3144"/>
      <c r="X3144"/>
      <c r="Z3144" s="28"/>
      <c r="AA3144" s="28"/>
      <c r="AC3144" s="32"/>
      <c r="AD3144" s="32"/>
      <c r="AE3144" s="31"/>
      <c r="AF3144" s="31"/>
      <c r="AG3144" s="28"/>
      <c r="AH3144" s="28"/>
    </row>
    <row r="3145" spans="13:34" x14ac:dyDescent="0.3">
      <c r="M3145" s="33"/>
      <c r="N3145" s="2"/>
      <c r="P3145" s="29"/>
      <c r="Q3145" s="29"/>
      <c r="T3145" s="32"/>
      <c r="U3145" s="32"/>
      <c r="V3145" s="30"/>
      <c r="W3145"/>
      <c r="X3145"/>
      <c r="Z3145" s="28"/>
      <c r="AA3145" s="28"/>
      <c r="AC3145" s="32"/>
      <c r="AD3145" s="32"/>
      <c r="AE3145" s="31"/>
      <c r="AF3145" s="31"/>
      <c r="AG3145" s="28"/>
      <c r="AH3145" s="28"/>
    </row>
    <row r="3146" spans="13:34" x14ac:dyDescent="0.3">
      <c r="M3146" s="33"/>
      <c r="N3146" s="2"/>
      <c r="P3146" s="29"/>
      <c r="Q3146" s="29"/>
      <c r="T3146" s="32"/>
      <c r="U3146" s="32"/>
      <c r="V3146" s="30"/>
      <c r="W3146"/>
      <c r="X3146"/>
      <c r="Z3146" s="28"/>
      <c r="AA3146" s="28"/>
      <c r="AC3146" s="32"/>
      <c r="AD3146" s="32"/>
      <c r="AE3146" s="31"/>
      <c r="AF3146" s="31"/>
      <c r="AG3146" s="28"/>
      <c r="AH3146" s="28"/>
    </row>
    <row r="3147" spans="13:34" x14ac:dyDescent="0.3">
      <c r="M3147" s="33"/>
      <c r="N3147" s="2"/>
      <c r="P3147" s="29"/>
      <c r="Q3147" s="29"/>
      <c r="T3147" s="32"/>
      <c r="U3147" s="32"/>
      <c r="V3147" s="30"/>
      <c r="W3147"/>
      <c r="X3147"/>
      <c r="Z3147" s="28"/>
      <c r="AA3147" s="28"/>
      <c r="AC3147" s="32"/>
      <c r="AD3147" s="32"/>
      <c r="AE3147" s="31"/>
      <c r="AF3147" s="31"/>
      <c r="AG3147" s="28"/>
      <c r="AH3147" s="28"/>
    </row>
    <row r="3148" spans="13:34" x14ac:dyDescent="0.3">
      <c r="M3148" s="33"/>
      <c r="N3148" s="2"/>
      <c r="P3148" s="29"/>
      <c r="Q3148" s="29"/>
      <c r="T3148" s="32"/>
      <c r="U3148" s="32"/>
      <c r="V3148" s="30"/>
      <c r="W3148"/>
      <c r="X3148"/>
      <c r="Z3148" s="28"/>
      <c r="AA3148" s="28"/>
      <c r="AC3148" s="32"/>
      <c r="AD3148" s="32"/>
      <c r="AE3148" s="31"/>
      <c r="AF3148" s="31"/>
      <c r="AG3148" s="28"/>
      <c r="AH3148" s="28"/>
    </row>
    <row r="3149" spans="13:34" x14ac:dyDescent="0.3">
      <c r="M3149" s="33"/>
      <c r="N3149" s="2"/>
      <c r="P3149" s="29"/>
      <c r="Q3149" s="29"/>
      <c r="T3149" s="32"/>
      <c r="U3149" s="32"/>
      <c r="V3149" s="30"/>
      <c r="W3149"/>
      <c r="X3149"/>
      <c r="Z3149" s="28"/>
      <c r="AA3149" s="28"/>
      <c r="AC3149" s="32"/>
      <c r="AD3149" s="32"/>
      <c r="AE3149" s="31"/>
      <c r="AF3149" s="31"/>
      <c r="AG3149" s="28"/>
      <c r="AH3149" s="28"/>
    </row>
    <row r="3150" spans="13:34" x14ac:dyDescent="0.3">
      <c r="M3150" s="33"/>
      <c r="N3150" s="2"/>
      <c r="P3150" s="29"/>
      <c r="Q3150" s="29"/>
      <c r="T3150" s="32"/>
      <c r="U3150" s="32"/>
      <c r="V3150" s="30"/>
      <c r="W3150"/>
      <c r="X3150"/>
      <c r="Z3150" s="28"/>
      <c r="AA3150" s="28"/>
      <c r="AC3150" s="32"/>
      <c r="AD3150" s="32"/>
      <c r="AE3150" s="31"/>
      <c r="AF3150" s="31"/>
      <c r="AG3150" s="28"/>
      <c r="AH3150" s="28"/>
    </row>
    <row r="3151" spans="13:34" x14ac:dyDescent="0.3">
      <c r="M3151" s="33"/>
      <c r="N3151" s="2"/>
      <c r="P3151" s="29"/>
      <c r="Q3151" s="29"/>
      <c r="T3151" s="32"/>
      <c r="U3151" s="32"/>
      <c r="V3151" s="30"/>
      <c r="W3151"/>
      <c r="X3151"/>
      <c r="Z3151" s="28"/>
      <c r="AA3151" s="28"/>
      <c r="AC3151" s="32"/>
      <c r="AD3151" s="32"/>
      <c r="AE3151" s="31"/>
      <c r="AF3151" s="31"/>
      <c r="AG3151" s="28"/>
      <c r="AH3151" s="28"/>
    </row>
    <row r="3152" spans="13:34" x14ac:dyDescent="0.3">
      <c r="M3152" s="33"/>
      <c r="N3152" s="2"/>
      <c r="P3152" s="29"/>
      <c r="Q3152" s="29"/>
      <c r="T3152" s="32"/>
      <c r="U3152" s="32"/>
      <c r="V3152" s="30"/>
      <c r="W3152"/>
      <c r="X3152"/>
      <c r="Z3152" s="28"/>
      <c r="AA3152" s="28"/>
      <c r="AC3152" s="32"/>
      <c r="AD3152" s="32"/>
      <c r="AE3152" s="31"/>
      <c r="AF3152" s="31"/>
      <c r="AG3152" s="28"/>
      <c r="AH3152" s="28"/>
    </row>
    <row r="3153" spans="13:34" x14ac:dyDescent="0.3">
      <c r="M3153" s="33"/>
      <c r="N3153" s="2"/>
      <c r="P3153" s="29"/>
      <c r="Q3153" s="29"/>
      <c r="T3153" s="32"/>
      <c r="U3153" s="32"/>
      <c r="V3153" s="30"/>
      <c r="W3153"/>
      <c r="X3153"/>
      <c r="Z3153" s="28"/>
      <c r="AA3153" s="28"/>
      <c r="AC3153" s="32"/>
      <c r="AD3153" s="32"/>
      <c r="AE3153" s="31"/>
      <c r="AF3153" s="31"/>
      <c r="AG3153" s="28"/>
      <c r="AH3153" s="28"/>
    </row>
    <row r="3154" spans="13:34" x14ac:dyDescent="0.3">
      <c r="M3154" s="33"/>
      <c r="N3154" s="2"/>
      <c r="P3154" s="29"/>
      <c r="Q3154" s="29"/>
      <c r="T3154" s="32"/>
      <c r="U3154" s="32"/>
      <c r="V3154" s="30"/>
      <c r="W3154"/>
      <c r="X3154"/>
      <c r="Z3154" s="28"/>
      <c r="AA3154" s="28"/>
      <c r="AC3154" s="32"/>
      <c r="AD3154" s="32"/>
      <c r="AE3154" s="31"/>
      <c r="AF3154" s="31"/>
      <c r="AG3154" s="28"/>
      <c r="AH3154" s="28"/>
    </row>
    <row r="3155" spans="13:34" x14ac:dyDescent="0.3">
      <c r="M3155" s="33"/>
      <c r="N3155" s="2"/>
      <c r="P3155" s="29"/>
      <c r="Q3155" s="29"/>
      <c r="T3155" s="32"/>
      <c r="U3155" s="32"/>
      <c r="V3155" s="30"/>
      <c r="W3155"/>
      <c r="X3155"/>
      <c r="Z3155" s="28"/>
      <c r="AA3155" s="28"/>
      <c r="AC3155" s="32"/>
      <c r="AD3155" s="32"/>
      <c r="AE3155" s="31"/>
      <c r="AF3155" s="31"/>
      <c r="AG3155" s="28"/>
      <c r="AH3155" s="28"/>
    </row>
    <row r="3156" spans="13:34" x14ac:dyDescent="0.3">
      <c r="M3156" s="33"/>
      <c r="N3156" s="2"/>
      <c r="P3156" s="29"/>
      <c r="Q3156" s="29"/>
      <c r="T3156" s="32"/>
      <c r="U3156" s="32"/>
      <c r="V3156" s="30"/>
      <c r="W3156"/>
      <c r="X3156"/>
      <c r="Z3156" s="28"/>
      <c r="AA3156" s="28"/>
      <c r="AC3156" s="32"/>
      <c r="AD3156" s="32"/>
      <c r="AE3156" s="31"/>
      <c r="AF3156" s="31"/>
      <c r="AG3156" s="28"/>
      <c r="AH3156" s="28"/>
    </row>
    <row r="3157" spans="13:34" x14ac:dyDescent="0.3">
      <c r="M3157" s="33"/>
      <c r="N3157" s="2"/>
      <c r="P3157" s="29"/>
      <c r="Q3157" s="29"/>
      <c r="T3157" s="32"/>
      <c r="U3157" s="32"/>
      <c r="V3157" s="30"/>
      <c r="W3157"/>
      <c r="X3157"/>
      <c r="Z3157" s="28"/>
      <c r="AA3157" s="28"/>
      <c r="AC3157" s="32"/>
      <c r="AD3157" s="32"/>
      <c r="AE3157" s="31"/>
      <c r="AF3157" s="31"/>
      <c r="AG3157" s="28"/>
      <c r="AH3157" s="28"/>
    </row>
    <row r="3158" spans="13:34" x14ac:dyDescent="0.3">
      <c r="M3158" s="33"/>
      <c r="N3158" s="2"/>
      <c r="P3158" s="29"/>
      <c r="Q3158" s="29"/>
      <c r="T3158" s="32"/>
      <c r="U3158" s="32"/>
      <c r="V3158" s="30"/>
      <c r="W3158"/>
      <c r="X3158"/>
      <c r="Z3158" s="28"/>
      <c r="AA3158" s="28"/>
      <c r="AC3158" s="32"/>
      <c r="AD3158" s="32"/>
      <c r="AE3158" s="31"/>
      <c r="AF3158" s="31"/>
      <c r="AG3158" s="28"/>
      <c r="AH3158" s="28"/>
    </row>
    <row r="3159" spans="13:34" x14ac:dyDescent="0.3">
      <c r="M3159" s="33"/>
      <c r="N3159" s="2"/>
      <c r="P3159" s="29"/>
      <c r="Q3159" s="29"/>
      <c r="T3159" s="32"/>
      <c r="U3159" s="32"/>
      <c r="V3159" s="30"/>
      <c r="W3159"/>
      <c r="X3159"/>
      <c r="Z3159" s="28"/>
      <c r="AA3159" s="28"/>
      <c r="AC3159" s="32"/>
      <c r="AD3159" s="32"/>
      <c r="AE3159" s="31"/>
      <c r="AF3159" s="31"/>
      <c r="AG3159" s="28"/>
      <c r="AH3159" s="28"/>
    </row>
    <row r="3160" spans="13:34" x14ac:dyDescent="0.3">
      <c r="M3160" s="33"/>
      <c r="N3160" s="2"/>
      <c r="P3160" s="29"/>
      <c r="Q3160" s="29"/>
      <c r="T3160" s="32"/>
      <c r="U3160" s="32"/>
      <c r="V3160" s="30"/>
      <c r="W3160"/>
      <c r="X3160"/>
      <c r="Z3160" s="28"/>
      <c r="AA3160" s="28"/>
      <c r="AC3160" s="32"/>
      <c r="AD3160" s="32"/>
      <c r="AE3160" s="31"/>
      <c r="AF3160" s="31"/>
      <c r="AG3160" s="28"/>
      <c r="AH3160" s="28"/>
    </row>
    <row r="3161" spans="13:34" x14ac:dyDescent="0.3">
      <c r="M3161" s="33"/>
      <c r="N3161" s="2"/>
      <c r="P3161" s="29"/>
      <c r="Q3161" s="29"/>
      <c r="T3161" s="32"/>
      <c r="U3161" s="32"/>
      <c r="V3161" s="30"/>
      <c r="W3161"/>
      <c r="X3161"/>
      <c r="Z3161" s="28"/>
      <c r="AA3161" s="28"/>
      <c r="AC3161" s="32"/>
      <c r="AD3161" s="32"/>
      <c r="AE3161" s="31"/>
      <c r="AF3161" s="31"/>
      <c r="AG3161" s="28"/>
      <c r="AH3161" s="28"/>
    </row>
    <row r="3162" spans="13:34" x14ac:dyDescent="0.3">
      <c r="M3162" s="33"/>
      <c r="N3162" s="2"/>
      <c r="P3162" s="29"/>
      <c r="Q3162" s="29"/>
      <c r="T3162" s="32"/>
      <c r="U3162" s="32"/>
      <c r="V3162" s="30"/>
      <c r="W3162"/>
      <c r="X3162"/>
      <c r="Z3162" s="28"/>
      <c r="AA3162" s="28"/>
      <c r="AC3162" s="32"/>
      <c r="AD3162" s="32"/>
      <c r="AE3162" s="31"/>
      <c r="AF3162" s="31"/>
      <c r="AG3162" s="28"/>
      <c r="AH3162" s="28"/>
    </row>
    <row r="3163" spans="13:34" x14ac:dyDescent="0.3">
      <c r="M3163" s="33"/>
      <c r="N3163" s="2"/>
      <c r="P3163" s="29"/>
      <c r="Q3163" s="29"/>
      <c r="T3163" s="32"/>
      <c r="U3163" s="32"/>
      <c r="V3163" s="30"/>
      <c r="W3163"/>
      <c r="X3163"/>
      <c r="Z3163" s="28"/>
      <c r="AA3163" s="28"/>
      <c r="AC3163" s="32"/>
      <c r="AD3163" s="32"/>
      <c r="AE3163" s="31"/>
      <c r="AF3163" s="31"/>
      <c r="AG3163" s="28"/>
      <c r="AH3163" s="28"/>
    </row>
    <row r="3164" spans="13:34" x14ac:dyDescent="0.3">
      <c r="M3164" s="33"/>
      <c r="N3164" s="2"/>
      <c r="P3164" s="29"/>
      <c r="Q3164" s="29"/>
      <c r="T3164" s="32"/>
      <c r="U3164" s="32"/>
      <c r="V3164" s="30"/>
      <c r="W3164"/>
      <c r="X3164"/>
      <c r="Z3164" s="28"/>
      <c r="AA3164" s="28"/>
      <c r="AC3164" s="32"/>
      <c r="AD3164" s="32"/>
      <c r="AE3164" s="31"/>
      <c r="AF3164" s="31"/>
      <c r="AG3164" s="28"/>
      <c r="AH3164" s="28"/>
    </row>
    <row r="3165" spans="13:34" x14ac:dyDescent="0.3">
      <c r="M3165" s="33"/>
      <c r="N3165" s="2"/>
      <c r="P3165" s="29"/>
      <c r="Q3165" s="29"/>
      <c r="T3165" s="32"/>
      <c r="U3165" s="32"/>
      <c r="V3165" s="30"/>
      <c r="W3165"/>
      <c r="X3165"/>
      <c r="Z3165" s="28"/>
      <c r="AA3165" s="28"/>
      <c r="AC3165" s="32"/>
      <c r="AD3165" s="32"/>
      <c r="AE3165" s="31"/>
      <c r="AF3165" s="31"/>
      <c r="AG3165" s="28"/>
      <c r="AH3165" s="28"/>
    </row>
    <row r="3166" spans="13:34" x14ac:dyDescent="0.3">
      <c r="M3166" s="33"/>
      <c r="N3166" s="2"/>
      <c r="P3166" s="29"/>
      <c r="Q3166" s="29"/>
      <c r="T3166" s="32"/>
      <c r="U3166" s="32"/>
      <c r="V3166" s="30"/>
      <c r="W3166"/>
      <c r="X3166"/>
      <c r="Z3166" s="28"/>
      <c r="AA3166" s="28"/>
      <c r="AC3166" s="32"/>
      <c r="AD3166" s="32"/>
      <c r="AE3166" s="31"/>
      <c r="AF3166" s="31"/>
      <c r="AG3166" s="28"/>
      <c r="AH3166" s="28"/>
    </row>
    <row r="3167" spans="13:34" x14ac:dyDescent="0.3">
      <c r="M3167" s="33"/>
      <c r="N3167" s="2"/>
      <c r="P3167" s="29"/>
      <c r="Q3167" s="29"/>
      <c r="T3167" s="32"/>
      <c r="U3167" s="32"/>
      <c r="V3167" s="30"/>
      <c r="W3167"/>
      <c r="X3167"/>
      <c r="Z3167" s="28"/>
      <c r="AA3167" s="28"/>
      <c r="AC3167" s="32"/>
      <c r="AD3167" s="32"/>
      <c r="AE3167" s="31"/>
      <c r="AF3167" s="31"/>
      <c r="AG3167" s="28"/>
      <c r="AH3167" s="28"/>
    </row>
    <row r="3168" spans="13:34" x14ac:dyDescent="0.3">
      <c r="M3168" s="33"/>
      <c r="N3168" s="2"/>
      <c r="P3168" s="29"/>
      <c r="Q3168" s="29"/>
      <c r="T3168" s="32"/>
      <c r="U3168" s="32"/>
      <c r="V3168" s="30"/>
      <c r="W3168"/>
      <c r="X3168"/>
      <c r="Z3168" s="28"/>
      <c r="AA3168" s="28"/>
      <c r="AC3168" s="32"/>
      <c r="AD3168" s="32"/>
      <c r="AE3168" s="31"/>
      <c r="AF3168" s="31"/>
      <c r="AG3168" s="28"/>
      <c r="AH3168" s="28"/>
    </row>
    <row r="3169" spans="13:34" x14ac:dyDescent="0.3">
      <c r="M3169" s="33"/>
      <c r="N3169" s="2"/>
      <c r="P3169" s="29"/>
      <c r="Q3169" s="29"/>
      <c r="T3169" s="32"/>
      <c r="U3169" s="32"/>
      <c r="V3169" s="30"/>
      <c r="W3169"/>
      <c r="X3169"/>
      <c r="Z3169" s="28"/>
      <c r="AA3169" s="28"/>
      <c r="AC3169" s="32"/>
      <c r="AD3169" s="32"/>
      <c r="AE3169" s="31"/>
      <c r="AF3169" s="31"/>
      <c r="AG3169" s="28"/>
      <c r="AH3169" s="28"/>
    </row>
    <row r="3170" spans="13:34" x14ac:dyDescent="0.3">
      <c r="M3170" s="33"/>
      <c r="N3170" s="2"/>
      <c r="P3170" s="29"/>
      <c r="Q3170" s="29"/>
      <c r="T3170" s="32"/>
      <c r="U3170" s="32"/>
      <c r="V3170" s="30"/>
      <c r="W3170"/>
      <c r="X3170"/>
      <c r="Z3170" s="28"/>
      <c r="AA3170" s="28"/>
      <c r="AC3170" s="32"/>
      <c r="AD3170" s="32"/>
      <c r="AE3170" s="31"/>
      <c r="AF3170" s="31"/>
      <c r="AG3170" s="28"/>
      <c r="AH3170" s="28"/>
    </row>
    <row r="3171" spans="13:34" x14ac:dyDescent="0.3">
      <c r="M3171" s="33"/>
      <c r="N3171" s="2"/>
      <c r="P3171" s="29"/>
      <c r="Q3171" s="29"/>
      <c r="T3171" s="32"/>
      <c r="U3171" s="32"/>
      <c r="V3171" s="30"/>
      <c r="W3171"/>
      <c r="X3171"/>
      <c r="Z3171" s="28"/>
      <c r="AA3171" s="28"/>
      <c r="AC3171" s="32"/>
      <c r="AD3171" s="32"/>
      <c r="AE3171" s="31"/>
      <c r="AF3171" s="31"/>
      <c r="AG3171" s="28"/>
      <c r="AH3171" s="28"/>
    </row>
    <row r="3172" spans="13:34" x14ac:dyDescent="0.3">
      <c r="M3172" s="33"/>
      <c r="N3172" s="2"/>
      <c r="P3172" s="29"/>
      <c r="Q3172" s="29"/>
      <c r="T3172" s="32"/>
      <c r="U3172" s="32"/>
      <c r="V3172" s="30"/>
      <c r="W3172"/>
      <c r="X3172"/>
      <c r="Z3172" s="28"/>
      <c r="AA3172" s="28"/>
      <c r="AC3172" s="32"/>
      <c r="AD3172" s="32"/>
      <c r="AE3172" s="31"/>
      <c r="AF3172" s="31"/>
      <c r="AG3172" s="28"/>
      <c r="AH3172" s="28"/>
    </row>
    <row r="3173" spans="13:34" x14ac:dyDescent="0.3">
      <c r="M3173" s="33"/>
      <c r="N3173" s="2"/>
      <c r="P3173" s="29"/>
      <c r="Q3173" s="29"/>
      <c r="T3173" s="32"/>
      <c r="U3173" s="32"/>
      <c r="V3173" s="30"/>
      <c r="W3173"/>
      <c r="X3173"/>
      <c r="Z3173" s="28"/>
      <c r="AA3173" s="28"/>
      <c r="AC3173" s="32"/>
      <c r="AD3173" s="32"/>
      <c r="AE3173" s="31"/>
      <c r="AF3173" s="31"/>
      <c r="AG3173" s="28"/>
      <c r="AH3173" s="28"/>
    </row>
    <row r="3174" spans="13:34" x14ac:dyDescent="0.3">
      <c r="M3174" s="33"/>
      <c r="N3174" s="2"/>
      <c r="P3174" s="29"/>
      <c r="Q3174" s="29"/>
      <c r="T3174" s="32"/>
      <c r="U3174" s="32"/>
      <c r="V3174" s="30"/>
      <c r="W3174"/>
      <c r="X3174"/>
      <c r="Z3174" s="28"/>
      <c r="AA3174" s="28"/>
      <c r="AC3174" s="32"/>
      <c r="AD3174" s="32"/>
      <c r="AE3174" s="31"/>
      <c r="AF3174" s="31"/>
      <c r="AG3174" s="28"/>
      <c r="AH3174" s="28"/>
    </row>
    <row r="3175" spans="13:34" x14ac:dyDescent="0.3">
      <c r="M3175" s="33"/>
      <c r="N3175" s="2"/>
      <c r="P3175" s="29"/>
      <c r="Q3175" s="29"/>
      <c r="T3175" s="32"/>
      <c r="U3175" s="32"/>
      <c r="V3175" s="30"/>
      <c r="W3175"/>
      <c r="X3175"/>
      <c r="Z3175" s="28"/>
      <c r="AA3175" s="28"/>
      <c r="AC3175" s="32"/>
      <c r="AD3175" s="32"/>
      <c r="AE3175" s="31"/>
      <c r="AF3175" s="31"/>
      <c r="AG3175" s="28"/>
      <c r="AH3175" s="28"/>
    </row>
    <row r="3176" spans="13:34" x14ac:dyDescent="0.3">
      <c r="M3176" s="33"/>
      <c r="N3176" s="2"/>
      <c r="P3176" s="29"/>
      <c r="Q3176" s="29"/>
      <c r="T3176" s="32"/>
      <c r="U3176" s="32"/>
      <c r="V3176" s="30"/>
      <c r="W3176"/>
      <c r="X3176"/>
      <c r="Z3176" s="28"/>
      <c r="AA3176" s="28"/>
      <c r="AC3176" s="32"/>
      <c r="AD3176" s="32"/>
      <c r="AE3176" s="31"/>
      <c r="AF3176" s="31"/>
      <c r="AG3176" s="28"/>
      <c r="AH3176" s="28"/>
    </row>
    <row r="3177" spans="13:34" x14ac:dyDescent="0.3">
      <c r="M3177" s="33"/>
      <c r="N3177" s="2"/>
      <c r="P3177" s="29"/>
      <c r="Q3177" s="29"/>
      <c r="T3177" s="32"/>
      <c r="U3177" s="32"/>
      <c r="V3177" s="30"/>
      <c r="W3177"/>
      <c r="X3177"/>
      <c r="Z3177" s="28"/>
      <c r="AA3177" s="28"/>
      <c r="AC3177" s="32"/>
      <c r="AD3177" s="32"/>
      <c r="AE3177" s="31"/>
      <c r="AF3177" s="31"/>
      <c r="AG3177" s="28"/>
      <c r="AH3177" s="28"/>
    </row>
    <row r="3178" spans="13:34" x14ac:dyDescent="0.3">
      <c r="M3178" s="33"/>
      <c r="N3178" s="2"/>
      <c r="P3178" s="29"/>
      <c r="Q3178" s="29"/>
      <c r="T3178" s="32"/>
      <c r="U3178" s="32"/>
      <c r="V3178" s="30"/>
      <c r="W3178"/>
      <c r="X3178"/>
      <c r="Z3178" s="28"/>
      <c r="AA3178" s="28"/>
      <c r="AC3178" s="32"/>
      <c r="AD3178" s="32"/>
      <c r="AE3178" s="31"/>
      <c r="AF3178" s="31"/>
      <c r="AG3178" s="28"/>
      <c r="AH3178" s="28"/>
    </row>
    <row r="3179" spans="13:34" x14ac:dyDescent="0.3">
      <c r="M3179" s="33"/>
      <c r="N3179" s="2"/>
      <c r="P3179" s="29"/>
      <c r="Q3179" s="29"/>
      <c r="T3179" s="32"/>
      <c r="U3179" s="32"/>
      <c r="V3179" s="30"/>
      <c r="W3179"/>
      <c r="X3179"/>
      <c r="Z3179" s="28"/>
      <c r="AA3179" s="28"/>
      <c r="AC3179" s="32"/>
      <c r="AD3179" s="32"/>
      <c r="AE3179" s="31"/>
      <c r="AF3179" s="31"/>
      <c r="AG3179" s="28"/>
      <c r="AH3179" s="28"/>
    </row>
    <row r="3180" spans="13:34" x14ac:dyDescent="0.3">
      <c r="M3180" s="33"/>
      <c r="N3180" s="2"/>
      <c r="P3180" s="29"/>
      <c r="Q3180" s="29"/>
      <c r="T3180" s="32"/>
      <c r="U3180" s="32"/>
      <c r="V3180" s="30"/>
      <c r="W3180"/>
      <c r="X3180"/>
      <c r="Z3180" s="28"/>
      <c r="AA3180" s="28"/>
      <c r="AC3180" s="32"/>
      <c r="AD3180" s="32"/>
      <c r="AE3180" s="31"/>
      <c r="AF3180" s="31"/>
      <c r="AG3180" s="28"/>
      <c r="AH3180" s="28"/>
    </row>
    <row r="3181" spans="13:34" x14ac:dyDescent="0.3">
      <c r="M3181" s="33"/>
      <c r="N3181" s="2"/>
      <c r="P3181" s="29"/>
      <c r="Q3181" s="29"/>
      <c r="T3181" s="32"/>
      <c r="U3181" s="32"/>
      <c r="V3181" s="30"/>
      <c r="W3181"/>
      <c r="X3181"/>
      <c r="Z3181" s="28"/>
      <c r="AA3181" s="28"/>
      <c r="AC3181" s="32"/>
      <c r="AD3181" s="32"/>
      <c r="AE3181" s="31"/>
      <c r="AF3181" s="31"/>
      <c r="AG3181" s="28"/>
      <c r="AH3181" s="28"/>
    </row>
    <row r="3182" spans="13:34" x14ac:dyDescent="0.3">
      <c r="M3182" s="33"/>
      <c r="N3182" s="2"/>
      <c r="P3182" s="29"/>
      <c r="Q3182" s="29"/>
      <c r="T3182" s="32"/>
      <c r="U3182" s="32"/>
      <c r="V3182" s="30"/>
      <c r="W3182"/>
      <c r="X3182"/>
      <c r="Z3182" s="28"/>
      <c r="AA3182" s="28"/>
      <c r="AC3182" s="32"/>
      <c r="AD3182" s="32"/>
      <c r="AE3182" s="31"/>
      <c r="AF3182" s="31"/>
      <c r="AG3182" s="28"/>
      <c r="AH3182" s="28"/>
    </row>
    <row r="3183" spans="13:34" x14ac:dyDescent="0.3">
      <c r="M3183" s="33"/>
      <c r="N3183" s="2"/>
      <c r="P3183" s="29"/>
      <c r="Q3183" s="29"/>
      <c r="T3183" s="32"/>
      <c r="U3183" s="32"/>
      <c r="V3183" s="30"/>
      <c r="W3183"/>
      <c r="X3183"/>
      <c r="Z3183" s="28"/>
      <c r="AA3183" s="28"/>
      <c r="AC3183" s="32"/>
      <c r="AD3183" s="32"/>
      <c r="AE3183" s="31"/>
      <c r="AF3183" s="31"/>
      <c r="AG3183" s="28"/>
      <c r="AH3183" s="28"/>
    </row>
    <row r="3184" spans="13:34" x14ac:dyDescent="0.3">
      <c r="M3184" s="33"/>
      <c r="N3184" s="2"/>
      <c r="P3184" s="29"/>
      <c r="Q3184" s="29"/>
      <c r="T3184" s="32"/>
      <c r="U3184" s="32"/>
      <c r="V3184" s="30"/>
      <c r="W3184"/>
      <c r="X3184"/>
      <c r="Z3184" s="28"/>
      <c r="AA3184" s="28"/>
      <c r="AC3184" s="32"/>
      <c r="AD3184" s="32"/>
      <c r="AE3184" s="31"/>
      <c r="AF3184" s="31"/>
      <c r="AG3184" s="28"/>
      <c r="AH3184" s="28"/>
    </row>
    <row r="3185" spans="13:34" x14ac:dyDescent="0.3">
      <c r="M3185" s="33"/>
      <c r="N3185" s="2"/>
      <c r="P3185" s="29"/>
      <c r="Q3185" s="29"/>
      <c r="T3185" s="32"/>
      <c r="U3185" s="32"/>
      <c r="V3185" s="30"/>
      <c r="W3185"/>
      <c r="X3185"/>
      <c r="Z3185" s="28"/>
      <c r="AA3185" s="28"/>
      <c r="AC3185" s="32"/>
      <c r="AD3185" s="32"/>
      <c r="AE3185" s="31"/>
      <c r="AF3185" s="31"/>
      <c r="AG3185" s="28"/>
      <c r="AH3185" s="28"/>
    </row>
    <row r="3186" spans="13:34" x14ac:dyDescent="0.3">
      <c r="M3186" s="33"/>
      <c r="N3186" s="2"/>
      <c r="P3186" s="29"/>
      <c r="Q3186" s="29"/>
      <c r="T3186" s="32"/>
      <c r="U3186" s="32"/>
      <c r="V3186" s="30"/>
      <c r="W3186"/>
      <c r="X3186"/>
      <c r="Z3186" s="28"/>
      <c r="AA3186" s="28"/>
      <c r="AC3186" s="32"/>
      <c r="AD3186" s="32"/>
      <c r="AE3186" s="31"/>
      <c r="AF3186" s="31"/>
      <c r="AG3186" s="28"/>
      <c r="AH3186" s="28"/>
    </row>
    <row r="3187" spans="13:34" x14ac:dyDescent="0.3">
      <c r="M3187" s="33"/>
      <c r="N3187" s="2"/>
      <c r="P3187" s="29"/>
      <c r="Q3187" s="29"/>
      <c r="T3187" s="32"/>
      <c r="U3187" s="32"/>
      <c r="V3187" s="30"/>
      <c r="W3187"/>
      <c r="X3187"/>
      <c r="Z3187" s="28"/>
      <c r="AA3187" s="28"/>
      <c r="AC3187" s="32"/>
      <c r="AD3187" s="32"/>
      <c r="AE3187" s="31"/>
      <c r="AF3187" s="31"/>
      <c r="AG3187" s="28"/>
      <c r="AH3187" s="28"/>
    </row>
    <row r="3188" spans="13:34" x14ac:dyDescent="0.3">
      <c r="M3188" s="33"/>
      <c r="N3188" s="2"/>
      <c r="P3188" s="29"/>
      <c r="Q3188" s="29"/>
      <c r="T3188" s="32"/>
      <c r="U3188" s="32"/>
      <c r="V3188" s="30"/>
      <c r="W3188"/>
      <c r="X3188"/>
      <c r="Z3188" s="28"/>
      <c r="AA3188" s="28"/>
      <c r="AC3188" s="32"/>
      <c r="AD3188" s="32"/>
      <c r="AE3188" s="31"/>
      <c r="AF3188" s="31"/>
      <c r="AG3188" s="28"/>
      <c r="AH3188" s="28"/>
    </row>
    <row r="3189" spans="13:34" x14ac:dyDescent="0.3">
      <c r="M3189" s="33"/>
      <c r="N3189" s="2"/>
      <c r="P3189" s="29"/>
      <c r="Q3189" s="29"/>
      <c r="T3189" s="32"/>
      <c r="U3189" s="32"/>
      <c r="V3189" s="30"/>
      <c r="W3189"/>
      <c r="X3189"/>
      <c r="Z3189" s="28"/>
      <c r="AA3189" s="28"/>
      <c r="AC3189" s="32"/>
      <c r="AD3189" s="32"/>
      <c r="AE3189" s="31"/>
      <c r="AF3189" s="31"/>
      <c r="AG3189" s="28"/>
      <c r="AH3189" s="28"/>
    </row>
    <row r="3190" spans="13:34" x14ac:dyDescent="0.3">
      <c r="M3190" s="33"/>
      <c r="N3190" s="2"/>
      <c r="P3190" s="29"/>
      <c r="Q3190" s="29"/>
      <c r="T3190" s="32"/>
      <c r="U3190" s="32"/>
      <c r="V3190" s="30"/>
      <c r="W3190"/>
      <c r="X3190"/>
      <c r="Z3190" s="28"/>
      <c r="AA3190" s="28"/>
      <c r="AC3190" s="32"/>
      <c r="AD3190" s="32"/>
      <c r="AE3190" s="31"/>
      <c r="AF3190" s="31"/>
      <c r="AG3190" s="28"/>
      <c r="AH3190" s="28"/>
    </row>
    <row r="3191" spans="13:34" x14ac:dyDescent="0.3">
      <c r="M3191" s="33"/>
      <c r="N3191" s="2"/>
      <c r="P3191" s="29"/>
      <c r="Q3191" s="29"/>
      <c r="T3191" s="32"/>
      <c r="U3191" s="32"/>
      <c r="V3191" s="30"/>
      <c r="W3191"/>
      <c r="X3191"/>
      <c r="Z3191" s="28"/>
      <c r="AA3191" s="28"/>
      <c r="AC3191" s="32"/>
      <c r="AD3191" s="32"/>
      <c r="AE3191" s="31"/>
      <c r="AF3191" s="31"/>
      <c r="AG3191" s="28"/>
      <c r="AH3191" s="28"/>
    </row>
    <row r="3192" spans="13:34" x14ac:dyDescent="0.3">
      <c r="M3192" s="33"/>
      <c r="N3192" s="2"/>
      <c r="P3192" s="29"/>
      <c r="Q3192" s="29"/>
      <c r="T3192" s="32"/>
      <c r="U3192" s="32"/>
      <c r="V3192" s="30"/>
      <c r="W3192"/>
      <c r="X3192"/>
      <c r="Z3192" s="28"/>
      <c r="AA3192" s="28"/>
      <c r="AC3192" s="32"/>
      <c r="AD3192" s="32"/>
      <c r="AE3192" s="31"/>
      <c r="AF3192" s="31"/>
      <c r="AG3192" s="28"/>
      <c r="AH3192" s="28"/>
    </row>
    <row r="3193" spans="13:34" x14ac:dyDescent="0.3">
      <c r="M3193" s="33"/>
      <c r="N3193" s="2"/>
      <c r="P3193" s="29"/>
      <c r="Q3193" s="29"/>
      <c r="T3193" s="32"/>
      <c r="U3193" s="32"/>
      <c r="V3193" s="30"/>
      <c r="W3193"/>
      <c r="X3193"/>
      <c r="Z3193" s="28"/>
      <c r="AA3193" s="28"/>
      <c r="AC3193" s="32"/>
      <c r="AD3193" s="32"/>
      <c r="AE3193" s="31"/>
      <c r="AF3193" s="31"/>
      <c r="AG3193" s="28"/>
      <c r="AH3193" s="28"/>
    </row>
    <row r="3194" spans="13:34" x14ac:dyDescent="0.3">
      <c r="M3194" s="33"/>
      <c r="N3194" s="2"/>
      <c r="P3194" s="29"/>
      <c r="Q3194" s="29"/>
      <c r="T3194" s="32"/>
      <c r="U3194" s="32"/>
      <c r="V3194" s="30"/>
      <c r="W3194"/>
      <c r="X3194"/>
      <c r="Z3194" s="28"/>
      <c r="AA3194" s="28"/>
      <c r="AC3194" s="32"/>
      <c r="AD3194" s="32"/>
      <c r="AE3194" s="31"/>
      <c r="AF3194" s="31"/>
      <c r="AG3194" s="28"/>
      <c r="AH3194" s="28"/>
    </row>
    <row r="3195" spans="13:34" x14ac:dyDescent="0.3">
      <c r="M3195" s="33"/>
      <c r="N3195" s="2"/>
      <c r="P3195" s="29"/>
      <c r="Q3195" s="29"/>
      <c r="T3195" s="32"/>
      <c r="U3195" s="32"/>
      <c r="V3195" s="30"/>
      <c r="W3195"/>
      <c r="X3195"/>
      <c r="Z3195" s="28"/>
      <c r="AA3195" s="28"/>
      <c r="AC3195" s="32"/>
      <c r="AD3195" s="32"/>
      <c r="AE3195" s="31"/>
      <c r="AF3195" s="31"/>
      <c r="AG3195" s="28"/>
      <c r="AH3195" s="28"/>
    </row>
    <row r="3196" spans="13:34" x14ac:dyDescent="0.3">
      <c r="M3196" s="33"/>
      <c r="N3196" s="2"/>
      <c r="P3196" s="29"/>
      <c r="Q3196" s="29"/>
      <c r="T3196" s="32"/>
      <c r="U3196" s="32"/>
      <c r="V3196" s="30"/>
      <c r="W3196"/>
      <c r="X3196"/>
      <c r="Z3196" s="28"/>
      <c r="AA3196" s="28"/>
      <c r="AC3196" s="32"/>
      <c r="AD3196" s="32"/>
      <c r="AE3196" s="31"/>
      <c r="AF3196" s="31"/>
      <c r="AG3196" s="28"/>
      <c r="AH3196" s="28"/>
    </row>
    <row r="3197" spans="13:34" x14ac:dyDescent="0.3">
      <c r="M3197" s="33"/>
      <c r="N3197" s="2"/>
      <c r="P3197" s="29"/>
      <c r="Q3197" s="29"/>
      <c r="T3197" s="32"/>
      <c r="U3197" s="32"/>
      <c r="V3197" s="30"/>
      <c r="W3197"/>
      <c r="X3197"/>
      <c r="Z3197" s="28"/>
      <c r="AA3197" s="28"/>
      <c r="AC3197" s="32"/>
      <c r="AD3197" s="32"/>
      <c r="AE3197" s="31"/>
      <c r="AF3197" s="31"/>
      <c r="AG3197" s="28"/>
      <c r="AH3197" s="28"/>
    </row>
    <row r="3198" spans="13:34" x14ac:dyDescent="0.3">
      <c r="M3198" s="33"/>
      <c r="N3198" s="2"/>
      <c r="P3198" s="29"/>
      <c r="Q3198" s="29"/>
      <c r="T3198" s="32"/>
      <c r="U3198" s="32"/>
      <c r="V3198" s="30"/>
      <c r="W3198"/>
      <c r="X3198"/>
      <c r="Z3198" s="28"/>
      <c r="AA3198" s="28"/>
      <c r="AC3198" s="32"/>
      <c r="AD3198" s="32"/>
      <c r="AE3198" s="31"/>
      <c r="AF3198" s="31"/>
      <c r="AG3198" s="28"/>
      <c r="AH3198" s="28"/>
    </row>
    <row r="3199" spans="13:34" x14ac:dyDescent="0.3">
      <c r="M3199" s="33"/>
      <c r="N3199" s="2"/>
      <c r="P3199" s="29"/>
      <c r="Q3199" s="29"/>
      <c r="T3199" s="32"/>
      <c r="U3199" s="32"/>
      <c r="V3199" s="30"/>
      <c r="W3199"/>
      <c r="X3199"/>
      <c r="Z3199" s="28"/>
      <c r="AA3199" s="28"/>
      <c r="AC3199" s="32"/>
      <c r="AD3199" s="32"/>
      <c r="AE3199" s="31"/>
      <c r="AF3199" s="31"/>
      <c r="AG3199" s="28"/>
      <c r="AH3199" s="28"/>
    </row>
    <row r="3200" spans="13:34" x14ac:dyDescent="0.3">
      <c r="M3200" s="33"/>
      <c r="N3200" s="2"/>
      <c r="P3200" s="29"/>
      <c r="Q3200" s="29"/>
      <c r="T3200" s="32"/>
      <c r="U3200" s="32"/>
      <c r="V3200" s="30"/>
      <c r="W3200"/>
      <c r="X3200"/>
      <c r="Z3200" s="28"/>
      <c r="AA3200" s="28"/>
      <c r="AC3200" s="32"/>
      <c r="AD3200" s="32"/>
      <c r="AE3200" s="31"/>
      <c r="AF3200" s="31"/>
      <c r="AG3200" s="28"/>
      <c r="AH3200" s="28"/>
    </row>
    <row r="3201" spans="13:34" x14ac:dyDescent="0.3">
      <c r="M3201" s="33"/>
      <c r="N3201" s="2"/>
      <c r="P3201" s="29"/>
      <c r="Q3201" s="29"/>
      <c r="T3201" s="32"/>
      <c r="U3201" s="32"/>
      <c r="V3201" s="30"/>
      <c r="W3201"/>
      <c r="X3201"/>
      <c r="Z3201" s="28"/>
      <c r="AA3201" s="28"/>
      <c r="AC3201" s="32"/>
      <c r="AD3201" s="32"/>
      <c r="AE3201" s="31"/>
      <c r="AF3201" s="31"/>
      <c r="AG3201" s="28"/>
      <c r="AH3201" s="28"/>
    </row>
    <row r="3202" spans="13:34" x14ac:dyDescent="0.3">
      <c r="M3202" s="33"/>
      <c r="N3202" s="2"/>
      <c r="P3202" s="29"/>
      <c r="Q3202" s="29"/>
      <c r="T3202" s="32"/>
      <c r="U3202" s="32"/>
      <c r="V3202" s="30"/>
      <c r="W3202"/>
      <c r="X3202"/>
      <c r="Z3202" s="28"/>
      <c r="AA3202" s="28"/>
      <c r="AC3202" s="32"/>
      <c r="AD3202" s="32"/>
      <c r="AE3202" s="31"/>
      <c r="AF3202" s="31"/>
      <c r="AG3202" s="28"/>
      <c r="AH3202" s="28"/>
    </row>
    <row r="3203" spans="13:34" x14ac:dyDescent="0.3">
      <c r="M3203" s="33"/>
      <c r="N3203" s="2"/>
      <c r="P3203" s="29"/>
      <c r="Q3203" s="29"/>
      <c r="T3203" s="32"/>
      <c r="U3203" s="32"/>
      <c r="V3203" s="30"/>
      <c r="W3203"/>
      <c r="X3203"/>
      <c r="Z3203" s="28"/>
      <c r="AA3203" s="28"/>
      <c r="AC3203" s="32"/>
      <c r="AD3203" s="32"/>
      <c r="AE3203" s="31"/>
      <c r="AF3203" s="31"/>
      <c r="AG3203" s="28"/>
      <c r="AH3203" s="28"/>
    </row>
    <row r="3204" spans="13:34" x14ac:dyDescent="0.3">
      <c r="M3204" s="33"/>
      <c r="N3204" s="2"/>
      <c r="P3204" s="29"/>
      <c r="Q3204" s="29"/>
      <c r="T3204" s="32"/>
      <c r="U3204" s="32"/>
      <c r="V3204" s="30"/>
      <c r="W3204"/>
      <c r="X3204"/>
      <c r="Z3204" s="28"/>
      <c r="AA3204" s="28"/>
      <c r="AC3204" s="32"/>
      <c r="AD3204" s="32"/>
      <c r="AE3204" s="31"/>
      <c r="AF3204" s="31"/>
      <c r="AG3204" s="28"/>
      <c r="AH3204" s="28"/>
    </row>
    <row r="3205" spans="13:34" x14ac:dyDescent="0.3">
      <c r="M3205" s="33"/>
      <c r="N3205" s="2"/>
      <c r="P3205" s="29"/>
      <c r="Q3205" s="29"/>
      <c r="T3205" s="32"/>
      <c r="U3205" s="32"/>
      <c r="V3205" s="30"/>
      <c r="W3205"/>
      <c r="X3205"/>
      <c r="Z3205" s="28"/>
      <c r="AA3205" s="28"/>
      <c r="AC3205" s="32"/>
      <c r="AD3205" s="32"/>
      <c r="AE3205" s="31"/>
      <c r="AF3205" s="31"/>
      <c r="AG3205" s="28"/>
      <c r="AH3205" s="28"/>
    </row>
    <row r="3206" spans="13:34" x14ac:dyDescent="0.3">
      <c r="M3206" s="33"/>
      <c r="N3206" s="2"/>
      <c r="P3206" s="29"/>
      <c r="Q3206" s="29"/>
      <c r="T3206" s="32"/>
      <c r="U3206" s="32"/>
      <c r="V3206" s="30"/>
      <c r="W3206"/>
      <c r="X3206"/>
      <c r="Z3206" s="28"/>
      <c r="AA3206" s="28"/>
      <c r="AC3206" s="32"/>
      <c r="AD3206" s="32"/>
      <c r="AE3206" s="31"/>
      <c r="AF3206" s="31"/>
      <c r="AG3206" s="28"/>
      <c r="AH3206" s="28"/>
    </row>
    <row r="3207" spans="13:34" x14ac:dyDescent="0.3">
      <c r="M3207" s="33"/>
      <c r="N3207" s="2"/>
      <c r="P3207" s="29"/>
      <c r="Q3207" s="29"/>
      <c r="T3207" s="32"/>
      <c r="U3207" s="32"/>
      <c r="V3207" s="30"/>
      <c r="W3207"/>
      <c r="X3207"/>
      <c r="Z3207" s="28"/>
      <c r="AA3207" s="28"/>
      <c r="AC3207" s="32"/>
      <c r="AD3207" s="32"/>
      <c r="AE3207" s="31"/>
      <c r="AF3207" s="31"/>
      <c r="AG3207" s="28"/>
      <c r="AH3207" s="28"/>
    </row>
    <row r="3208" spans="13:34" x14ac:dyDescent="0.3">
      <c r="M3208" s="33"/>
      <c r="N3208" s="2"/>
      <c r="P3208" s="29"/>
      <c r="Q3208" s="29"/>
      <c r="T3208" s="32"/>
      <c r="U3208" s="32"/>
      <c r="V3208" s="30"/>
      <c r="W3208"/>
      <c r="X3208"/>
      <c r="Z3208" s="28"/>
      <c r="AA3208" s="28"/>
      <c r="AC3208" s="32"/>
      <c r="AD3208" s="32"/>
      <c r="AE3208" s="31"/>
      <c r="AF3208" s="31"/>
      <c r="AG3208" s="28"/>
      <c r="AH3208" s="28"/>
    </row>
    <row r="3209" spans="13:34" x14ac:dyDescent="0.3">
      <c r="M3209" s="33"/>
      <c r="N3209" s="2"/>
      <c r="P3209" s="29"/>
      <c r="Q3209" s="29"/>
      <c r="T3209" s="32"/>
      <c r="U3209" s="32"/>
      <c r="V3209" s="30"/>
      <c r="W3209"/>
      <c r="X3209"/>
      <c r="Z3209" s="28"/>
      <c r="AA3209" s="28"/>
      <c r="AC3209" s="32"/>
      <c r="AD3209" s="32"/>
      <c r="AE3209" s="31"/>
      <c r="AF3209" s="31"/>
      <c r="AG3209" s="28"/>
      <c r="AH3209" s="28"/>
    </row>
    <row r="3210" spans="13:34" x14ac:dyDescent="0.3">
      <c r="M3210" s="33"/>
      <c r="N3210" s="2"/>
      <c r="P3210" s="29"/>
      <c r="Q3210" s="29"/>
      <c r="T3210" s="32"/>
      <c r="U3210" s="32"/>
      <c r="V3210" s="30"/>
      <c r="W3210"/>
      <c r="X3210"/>
      <c r="Z3210" s="28"/>
      <c r="AA3210" s="28"/>
      <c r="AC3210" s="32"/>
      <c r="AD3210" s="32"/>
      <c r="AE3210" s="31"/>
      <c r="AF3210" s="31"/>
      <c r="AG3210" s="28"/>
      <c r="AH3210" s="28"/>
    </row>
    <row r="3211" spans="13:34" x14ac:dyDescent="0.3">
      <c r="M3211" s="33"/>
      <c r="N3211" s="2"/>
      <c r="P3211" s="29"/>
      <c r="Q3211" s="29"/>
      <c r="T3211" s="32"/>
      <c r="U3211" s="32"/>
      <c r="V3211" s="30"/>
      <c r="W3211"/>
      <c r="X3211"/>
      <c r="Z3211" s="28"/>
      <c r="AA3211" s="28"/>
      <c r="AC3211" s="32"/>
      <c r="AD3211" s="32"/>
      <c r="AE3211" s="31"/>
      <c r="AF3211" s="31"/>
      <c r="AG3211" s="28"/>
      <c r="AH3211" s="28"/>
    </row>
    <row r="3212" spans="13:34" x14ac:dyDescent="0.3">
      <c r="M3212" s="33"/>
      <c r="N3212" s="2"/>
      <c r="P3212" s="29"/>
      <c r="Q3212" s="29"/>
      <c r="T3212" s="32"/>
      <c r="U3212" s="32"/>
      <c r="V3212" s="30"/>
      <c r="W3212"/>
      <c r="X3212"/>
      <c r="Z3212" s="28"/>
      <c r="AA3212" s="28"/>
      <c r="AC3212" s="32"/>
      <c r="AD3212" s="32"/>
      <c r="AE3212" s="31"/>
      <c r="AF3212" s="31"/>
      <c r="AG3212" s="28"/>
      <c r="AH3212" s="28"/>
    </row>
    <row r="3213" spans="13:34" x14ac:dyDescent="0.3">
      <c r="M3213" s="33"/>
      <c r="N3213" s="2"/>
      <c r="P3213" s="29"/>
      <c r="Q3213" s="29"/>
      <c r="T3213" s="32"/>
      <c r="U3213" s="32"/>
      <c r="V3213" s="30"/>
      <c r="W3213"/>
      <c r="X3213"/>
      <c r="Z3213" s="28"/>
      <c r="AA3213" s="28"/>
      <c r="AC3213" s="32"/>
      <c r="AD3213" s="32"/>
      <c r="AE3213" s="31"/>
      <c r="AF3213" s="31"/>
      <c r="AG3213" s="28"/>
      <c r="AH3213" s="28"/>
    </row>
    <row r="3214" spans="13:34" x14ac:dyDescent="0.3">
      <c r="M3214" s="33"/>
      <c r="N3214" s="2"/>
      <c r="P3214" s="29"/>
      <c r="Q3214" s="29"/>
      <c r="T3214" s="32"/>
      <c r="U3214" s="32"/>
      <c r="V3214" s="30"/>
      <c r="W3214"/>
      <c r="X3214"/>
      <c r="Z3214" s="28"/>
      <c r="AA3214" s="28"/>
      <c r="AC3214" s="32"/>
      <c r="AD3214" s="32"/>
      <c r="AE3214" s="31"/>
      <c r="AF3214" s="31"/>
      <c r="AG3214" s="28"/>
      <c r="AH3214" s="28"/>
    </row>
    <row r="3215" spans="13:34" x14ac:dyDescent="0.3">
      <c r="M3215" s="33"/>
      <c r="N3215" s="2"/>
      <c r="P3215" s="29"/>
      <c r="Q3215" s="29"/>
      <c r="T3215" s="32"/>
      <c r="U3215" s="32"/>
      <c r="V3215" s="30"/>
      <c r="W3215"/>
      <c r="X3215"/>
      <c r="Z3215" s="28"/>
      <c r="AA3215" s="28"/>
      <c r="AC3215" s="32"/>
      <c r="AD3215" s="32"/>
      <c r="AE3215" s="31"/>
      <c r="AF3215" s="31"/>
      <c r="AG3215" s="28"/>
      <c r="AH3215" s="28"/>
    </row>
    <row r="3216" spans="13:34" x14ac:dyDescent="0.3">
      <c r="M3216" s="33"/>
      <c r="N3216" s="2"/>
      <c r="P3216" s="29"/>
      <c r="Q3216" s="29"/>
      <c r="T3216" s="32"/>
      <c r="U3216" s="32"/>
      <c r="V3216" s="30"/>
      <c r="W3216"/>
      <c r="X3216"/>
      <c r="Z3216" s="28"/>
      <c r="AA3216" s="28"/>
      <c r="AC3216" s="32"/>
      <c r="AD3216" s="32"/>
      <c r="AE3216" s="31"/>
      <c r="AF3216" s="31"/>
      <c r="AG3216" s="28"/>
      <c r="AH3216" s="28"/>
    </row>
    <row r="3217" spans="13:34" x14ac:dyDescent="0.3">
      <c r="M3217" s="33"/>
      <c r="N3217" s="2"/>
      <c r="P3217" s="29"/>
      <c r="Q3217" s="29"/>
      <c r="T3217" s="32"/>
      <c r="U3217" s="32"/>
      <c r="V3217" s="30"/>
      <c r="W3217"/>
      <c r="X3217"/>
      <c r="Z3217" s="28"/>
      <c r="AA3217" s="28"/>
      <c r="AC3217" s="32"/>
      <c r="AD3217" s="32"/>
      <c r="AE3217" s="31"/>
      <c r="AF3217" s="31"/>
      <c r="AG3217" s="28"/>
      <c r="AH3217" s="28"/>
    </row>
    <row r="3218" spans="13:34" x14ac:dyDescent="0.3">
      <c r="M3218" s="33"/>
      <c r="N3218" s="2"/>
      <c r="P3218" s="29"/>
      <c r="Q3218" s="29"/>
      <c r="T3218" s="32"/>
      <c r="U3218" s="32"/>
      <c r="V3218" s="30"/>
      <c r="W3218"/>
      <c r="X3218"/>
      <c r="Z3218" s="28"/>
      <c r="AA3218" s="28"/>
      <c r="AC3218" s="32"/>
      <c r="AD3218" s="32"/>
      <c r="AE3218" s="31"/>
      <c r="AF3218" s="31"/>
      <c r="AG3218" s="28"/>
      <c r="AH3218" s="28"/>
    </row>
    <row r="3219" spans="13:34" x14ac:dyDescent="0.3">
      <c r="M3219" s="33"/>
      <c r="N3219" s="2"/>
      <c r="P3219" s="29"/>
      <c r="Q3219" s="29"/>
      <c r="T3219" s="32"/>
      <c r="U3219" s="32"/>
      <c r="V3219" s="30"/>
      <c r="W3219"/>
      <c r="X3219"/>
      <c r="Z3219" s="28"/>
      <c r="AA3219" s="28"/>
      <c r="AC3219" s="32"/>
      <c r="AD3219" s="32"/>
      <c r="AE3219" s="31"/>
      <c r="AF3219" s="31"/>
      <c r="AG3219" s="28"/>
      <c r="AH3219" s="28"/>
    </row>
    <row r="3220" spans="13:34" x14ac:dyDescent="0.3">
      <c r="M3220" s="33"/>
      <c r="N3220" s="2"/>
      <c r="P3220" s="29"/>
      <c r="Q3220" s="29"/>
      <c r="T3220" s="32"/>
      <c r="U3220" s="32"/>
      <c r="V3220" s="30"/>
      <c r="W3220"/>
      <c r="X3220"/>
      <c r="Z3220" s="28"/>
      <c r="AA3220" s="28"/>
      <c r="AC3220" s="32"/>
      <c r="AD3220" s="32"/>
      <c r="AE3220" s="31"/>
      <c r="AF3220" s="31"/>
      <c r="AG3220" s="28"/>
      <c r="AH3220" s="28"/>
    </row>
    <row r="3221" spans="13:34" x14ac:dyDescent="0.3">
      <c r="M3221" s="33"/>
      <c r="N3221" s="2"/>
      <c r="P3221" s="29"/>
      <c r="Q3221" s="29"/>
      <c r="T3221" s="32"/>
      <c r="U3221" s="32"/>
      <c r="V3221" s="30"/>
      <c r="W3221"/>
      <c r="X3221"/>
      <c r="Z3221" s="28"/>
      <c r="AA3221" s="28"/>
      <c r="AC3221" s="32"/>
      <c r="AD3221" s="32"/>
      <c r="AE3221" s="31"/>
      <c r="AF3221" s="31"/>
      <c r="AG3221" s="28"/>
      <c r="AH3221" s="28"/>
    </row>
    <row r="3222" spans="13:34" x14ac:dyDescent="0.3">
      <c r="M3222" s="33"/>
      <c r="N3222" s="2"/>
      <c r="P3222" s="29"/>
      <c r="Q3222" s="29"/>
      <c r="T3222" s="32"/>
      <c r="U3222" s="32"/>
      <c r="V3222" s="30"/>
      <c r="W3222"/>
      <c r="X3222"/>
      <c r="Z3222" s="28"/>
      <c r="AA3222" s="28"/>
      <c r="AC3222" s="32"/>
      <c r="AD3222" s="32"/>
      <c r="AE3222" s="31"/>
      <c r="AF3222" s="31"/>
      <c r="AG3222" s="28"/>
      <c r="AH3222" s="28"/>
    </row>
    <row r="3223" spans="13:34" x14ac:dyDescent="0.3">
      <c r="M3223" s="33"/>
      <c r="N3223" s="2"/>
      <c r="P3223" s="29"/>
      <c r="Q3223" s="29"/>
      <c r="T3223" s="32"/>
      <c r="U3223" s="32"/>
      <c r="V3223" s="30"/>
      <c r="W3223"/>
      <c r="X3223"/>
      <c r="Z3223" s="28"/>
      <c r="AA3223" s="28"/>
      <c r="AC3223" s="32"/>
      <c r="AD3223" s="32"/>
      <c r="AE3223" s="31"/>
      <c r="AF3223" s="31"/>
      <c r="AG3223" s="28"/>
      <c r="AH3223" s="28"/>
    </row>
    <row r="3224" spans="13:34" x14ac:dyDescent="0.3">
      <c r="M3224" s="33"/>
      <c r="N3224" s="2"/>
      <c r="P3224" s="29"/>
      <c r="Q3224" s="29"/>
      <c r="T3224" s="32"/>
      <c r="U3224" s="32"/>
      <c r="V3224" s="30"/>
      <c r="W3224"/>
      <c r="X3224"/>
      <c r="Z3224" s="28"/>
      <c r="AA3224" s="28"/>
      <c r="AC3224" s="32"/>
      <c r="AD3224" s="32"/>
      <c r="AE3224" s="31"/>
      <c r="AF3224" s="31"/>
      <c r="AG3224" s="28"/>
      <c r="AH3224" s="28"/>
    </row>
    <row r="3225" spans="13:34" x14ac:dyDescent="0.3">
      <c r="M3225" s="33"/>
      <c r="N3225" s="2"/>
      <c r="P3225" s="29"/>
      <c r="Q3225" s="29"/>
      <c r="T3225" s="32"/>
      <c r="U3225" s="32"/>
      <c r="V3225" s="30"/>
      <c r="W3225"/>
      <c r="X3225"/>
      <c r="Z3225" s="28"/>
      <c r="AA3225" s="28"/>
      <c r="AC3225" s="32"/>
      <c r="AD3225" s="32"/>
      <c r="AE3225" s="31"/>
      <c r="AF3225" s="31"/>
      <c r="AG3225" s="28"/>
      <c r="AH3225" s="28"/>
    </row>
    <row r="3226" spans="13:34" x14ac:dyDescent="0.3">
      <c r="M3226" s="33"/>
      <c r="N3226" s="2"/>
      <c r="P3226" s="29"/>
      <c r="Q3226" s="29"/>
      <c r="T3226" s="32"/>
      <c r="U3226" s="32"/>
      <c r="V3226" s="30"/>
      <c r="W3226"/>
      <c r="X3226"/>
      <c r="Z3226" s="28"/>
      <c r="AA3226" s="28"/>
      <c r="AC3226" s="32"/>
      <c r="AD3226" s="32"/>
      <c r="AE3226" s="31"/>
      <c r="AF3226" s="31"/>
      <c r="AG3226" s="28"/>
      <c r="AH3226" s="28"/>
    </row>
    <row r="3227" spans="13:34" x14ac:dyDescent="0.3">
      <c r="M3227" s="33"/>
      <c r="N3227" s="2"/>
      <c r="P3227" s="29"/>
      <c r="Q3227" s="29"/>
      <c r="T3227" s="32"/>
      <c r="U3227" s="32"/>
      <c r="V3227" s="30"/>
      <c r="W3227"/>
      <c r="X3227"/>
      <c r="Z3227" s="28"/>
      <c r="AA3227" s="28"/>
      <c r="AC3227" s="32"/>
      <c r="AD3227" s="32"/>
      <c r="AE3227" s="31"/>
      <c r="AF3227" s="31"/>
      <c r="AG3227" s="28"/>
      <c r="AH3227" s="28"/>
    </row>
    <row r="3228" spans="13:34" x14ac:dyDescent="0.3">
      <c r="M3228" s="33"/>
      <c r="N3228" s="2"/>
      <c r="P3228" s="29"/>
      <c r="Q3228" s="29"/>
      <c r="T3228" s="32"/>
      <c r="U3228" s="32"/>
      <c r="V3228" s="30"/>
      <c r="W3228"/>
      <c r="X3228"/>
      <c r="Z3228" s="28"/>
      <c r="AA3228" s="28"/>
      <c r="AC3228" s="32"/>
      <c r="AD3228" s="32"/>
      <c r="AE3228" s="31"/>
      <c r="AF3228" s="31"/>
      <c r="AG3228" s="28"/>
      <c r="AH3228" s="28"/>
    </row>
    <row r="3229" spans="13:34" x14ac:dyDescent="0.3">
      <c r="M3229" s="33"/>
      <c r="N3229" s="2"/>
      <c r="P3229" s="29"/>
      <c r="Q3229" s="29"/>
      <c r="T3229" s="32"/>
      <c r="U3229" s="32"/>
      <c r="V3229" s="30"/>
      <c r="W3229"/>
      <c r="X3229"/>
      <c r="Z3229" s="28"/>
      <c r="AA3229" s="28"/>
      <c r="AC3229" s="32"/>
      <c r="AD3229" s="32"/>
      <c r="AE3229" s="31"/>
      <c r="AF3229" s="31"/>
      <c r="AG3229" s="28"/>
      <c r="AH3229" s="28"/>
    </row>
    <row r="3230" spans="13:34" x14ac:dyDescent="0.3">
      <c r="M3230" s="33"/>
      <c r="N3230" s="2"/>
      <c r="P3230" s="29"/>
      <c r="Q3230" s="29"/>
      <c r="T3230" s="32"/>
      <c r="U3230" s="32"/>
      <c r="V3230" s="30"/>
      <c r="W3230"/>
      <c r="X3230"/>
      <c r="Z3230" s="28"/>
      <c r="AA3230" s="28"/>
      <c r="AC3230" s="32"/>
      <c r="AD3230" s="32"/>
      <c r="AE3230" s="31"/>
      <c r="AF3230" s="31"/>
      <c r="AG3230" s="28"/>
      <c r="AH3230" s="28"/>
    </row>
    <row r="3231" spans="13:34" x14ac:dyDescent="0.3">
      <c r="M3231" s="33"/>
      <c r="N3231" s="2"/>
      <c r="P3231" s="29"/>
      <c r="Q3231" s="29"/>
      <c r="T3231" s="32"/>
      <c r="U3231" s="32"/>
      <c r="V3231" s="30"/>
      <c r="W3231"/>
      <c r="X3231"/>
      <c r="Z3231" s="28"/>
      <c r="AA3231" s="28"/>
      <c r="AC3231" s="32"/>
      <c r="AD3231" s="32"/>
      <c r="AE3231" s="31"/>
      <c r="AF3231" s="31"/>
      <c r="AG3231" s="28"/>
      <c r="AH3231" s="28"/>
    </row>
    <row r="3232" spans="13:34" x14ac:dyDescent="0.3">
      <c r="M3232" s="33"/>
      <c r="N3232" s="2"/>
      <c r="P3232" s="29"/>
      <c r="Q3232" s="29"/>
      <c r="T3232" s="32"/>
      <c r="U3232" s="32"/>
      <c r="V3232" s="30"/>
      <c r="W3232"/>
      <c r="X3232"/>
      <c r="Z3232" s="28"/>
      <c r="AA3232" s="28"/>
      <c r="AC3232" s="32"/>
      <c r="AD3232" s="32"/>
      <c r="AE3232" s="31"/>
      <c r="AF3232" s="31"/>
      <c r="AG3232" s="28"/>
      <c r="AH3232" s="28"/>
    </row>
    <row r="3233" spans="13:34" x14ac:dyDescent="0.3">
      <c r="M3233" s="33"/>
      <c r="N3233" s="2"/>
      <c r="P3233" s="29"/>
      <c r="Q3233" s="29"/>
      <c r="T3233" s="32"/>
      <c r="U3233" s="32"/>
      <c r="V3233" s="30"/>
      <c r="W3233"/>
      <c r="X3233"/>
      <c r="Z3233" s="28"/>
      <c r="AA3233" s="28"/>
      <c r="AC3233" s="32"/>
      <c r="AD3233" s="32"/>
      <c r="AE3233" s="31"/>
      <c r="AF3233" s="31"/>
      <c r="AG3233" s="28"/>
      <c r="AH3233" s="28"/>
    </row>
    <row r="3234" spans="13:34" x14ac:dyDescent="0.3">
      <c r="M3234" s="33"/>
      <c r="N3234" s="2"/>
      <c r="P3234" s="29"/>
      <c r="Q3234" s="29"/>
      <c r="T3234" s="32"/>
      <c r="U3234" s="32"/>
      <c r="V3234" s="30"/>
      <c r="W3234"/>
      <c r="X3234"/>
      <c r="Z3234" s="28"/>
      <c r="AA3234" s="28"/>
      <c r="AC3234" s="32"/>
      <c r="AD3234" s="32"/>
      <c r="AE3234" s="31"/>
      <c r="AF3234" s="31"/>
      <c r="AG3234" s="28"/>
      <c r="AH3234" s="28"/>
    </row>
    <row r="3235" spans="13:34" x14ac:dyDescent="0.3">
      <c r="M3235" s="33"/>
      <c r="N3235" s="2"/>
      <c r="P3235" s="29"/>
      <c r="Q3235" s="29"/>
      <c r="T3235" s="32"/>
      <c r="U3235" s="32"/>
      <c r="V3235" s="30"/>
      <c r="W3235"/>
      <c r="X3235"/>
      <c r="Z3235" s="28"/>
      <c r="AA3235" s="28"/>
      <c r="AC3235" s="32"/>
      <c r="AD3235" s="32"/>
      <c r="AE3235" s="31"/>
      <c r="AF3235" s="31"/>
      <c r="AG3235" s="28"/>
      <c r="AH3235" s="28"/>
    </row>
    <row r="3236" spans="13:34" x14ac:dyDescent="0.3">
      <c r="M3236" s="33"/>
      <c r="N3236" s="2"/>
      <c r="P3236" s="29"/>
      <c r="Q3236" s="29"/>
      <c r="T3236" s="32"/>
      <c r="U3236" s="32"/>
      <c r="V3236" s="30"/>
      <c r="W3236"/>
      <c r="X3236"/>
      <c r="Z3236" s="28"/>
      <c r="AA3236" s="28"/>
      <c r="AC3236" s="32"/>
      <c r="AD3236" s="32"/>
      <c r="AE3236" s="31"/>
      <c r="AF3236" s="31"/>
      <c r="AG3236" s="28"/>
      <c r="AH3236" s="28"/>
    </row>
    <row r="3237" spans="13:34" x14ac:dyDescent="0.3">
      <c r="M3237" s="33"/>
      <c r="N3237" s="2"/>
      <c r="P3237" s="29"/>
      <c r="Q3237" s="29"/>
      <c r="T3237" s="32"/>
      <c r="U3237" s="32"/>
      <c r="V3237" s="30"/>
      <c r="W3237"/>
      <c r="X3237"/>
      <c r="Z3237" s="28"/>
      <c r="AA3237" s="28"/>
      <c r="AC3237" s="32"/>
      <c r="AD3237" s="32"/>
      <c r="AE3237" s="31"/>
      <c r="AF3237" s="31"/>
      <c r="AG3237" s="28"/>
      <c r="AH3237" s="28"/>
    </row>
    <row r="3238" spans="13:34" x14ac:dyDescent="0.3">
      <c r="M3238" s="33"/>
      <c r="N3238" s="2"/>
      <c r="P3238" s="29"/>
      <c r="Q3238" s="29"/>
      <c r="T3238" s="32"/>
      <c r="U3238" s="32"/>
      <c r="V3238" s="30"/>
      <c r="W3238"/>
      <c r="X3238"/>
      <c r="Z3238" s="28"/>
      <c r="AA3238" s="28"/>
      <c r="AC3238" s="32"/>
      <c r="AD3238" s="32"/>
      <c r="AE3238" s="31"/>
      <c r="AF3238" s="31"/>
      <c r="AG3238" s="28"/>
      <c r="AH3238" s="28"/>
    </row>
    <row r="3239" spans="13:34" x14ac:dyDescent="0.3">
      <c r="M3239" s="33"/>
      <c r="N3239" s="2"/>
      <c r="P3239" s="29"/>
      <c r="Q3239" s="29"/>
      <c r="T3239" s="32"/>
      <c r="U3239" s="32"/>
      <c r="V3239" s="30"/>
      <c r="W3239"/>
      <c r="X3239"/>
      <c r="Z3239" s="28"/>
      <c r="AA3239" s="28"/>
      <c r="AC3239" s="32"/>
      <c r="AD3239" s="32"/>
      <c r="AE3239" s="31"/>
      <c r="AF3239" s="31"/>
      <c r="AG3239" s="28"/>
      <c r="AH3239" s="28"/>
    </row>
    <row r="3240" spans="13:34" x14ac:dyDescent="0.3">
      <c r="M3240" s="33"/>
      <c r="N3240" s="2"/>
      <c r="P3240" s="29"/>
      <c r="Q3240" s="29"/>
      <c r="T3240" s="32"/>
      <c r="U3240" s="32"/>
      <c r="V3240" s="30"/>
      <c r="W3240"/>
      <c r="X3240"/>
      <c r="Z3240" s="28"/>
      <c r="AA3240" s="28"/>
      <c r="AC3240" s="32"/>
      <c r="AD3240" s="32"/>
      <c r="AE3240" s="31"/>
      <c r="AF3240" s="31"/>
      <c r="AG3240" s="28"/>
      <c r="AH3240" s="28"/>
    </row>
    <row r="3241" spans="13:34" x14ac:dyDescent="0.3">
      <c r="M3241" s="33"/>
      <c r="N3241" s="2"/>
      <c r="P3241" s="29"/>
      <c r="Q3241" s="29"/>
      <c r="T3241" s="32"/>
      <c r="U3241" s="32"/>
      <c r="V3241" s="30"/>
      <c r="W3241"/>
      <c r="X3241"/>
      <c r="Z3241" s="28"/>
      <c r="AA3241" s="28"/>
      <c r="AC3241" s="32"/>
      <c r="AD3241" s="32"/>
      <c r="AE3241" s="31"/>
      <c r="AF3241" s="31"/>
      <c r="AG3241" s="28"/>
      <c r="AH3241" s="28"/>
    </row>
    <row r="3242" spans="13:34" x14ac:dyDescent="0.3">
      <c r="M3242" s="33"/>
      <c r="N3242" s="2"/>
      <c r="P3242" s="29"/>
      <c r="Q3242" s="29"/>
      <c r="T3242" s="32"/>
      <c r="U3242" s="32"/>
      <c r="V3242" s="30"/>
      <c r="W3242"/>
      <c r="X3242"/>
      <c r="Z3242" s="28"/>
      <c r="AA3242" s="28"/>
      <c r="AC3242" s="32"/>
      <c r="AD3242" s="32"/>
      <c r="AE3242" s="31"/>
      <c r="AF3242" s="31"/>
      <c r="AG3242" s="28"/>
      <c r="AH3242" s="28"/>
    </row>
    <row r="3243" spans="13:34" x14ac:dyDescent="0.3">
      <c r="M3243" s="33"/>
      <c r="N3243" s="2"/>
      <c r="P3243" s="29"/>
      <c r="Q3243" s="29"/>
      <c r="T3243" s="32"/>
      <c r="U3243" s="32"/>
      <c r="V3243" s="30"/>
      <c r="W3243"/>
      <c r="X3243"/>
      <c r="Z3243" s="28"/>
      <c r="AA3243" s="28"/>
      <c r="AC3243" s="32"/>
      <c r="AD3243" s="32"/>
      <c r="AE3243" s="31"/>
      <c r="AF3243" s="31"/>
      <c r="AG3243" s="28"/>
      <c r="AH3243" s="28"/>
    </row>
    <row r="3244" spans="13:34" x14ac:dyDescent="0.3">
      <c r="M3244" s="33"/>
      <c r="N3244" s="2"/>
      <c r="P3244" s="29"/>
      <c r="Q3244" s="29"/>
      <c r="T3244" s="32"/>
      <c r="U3244" s="32"/>
      <c r="V3244" s="30"/>
      <c r="W3244"/>
      <c r="X3244"/>
      <c r="Z3244" s="28"/>
      <c r="AA3244" s="28"/>
      <c r="AC3244" s="32"/>
      <c r="AD3244" s="32"/>
      <c r="AE3244" s="31"/>
      <c r="AF3244" s="31"/>
      <c r="AG3244" s="28"/>
      <c r="AH3244" s="28"/>
    </row>
    <row r="3245" spans="13:34" x14ac:dyDescent="0.3">
      <c r="M3245" s="33"/>
      <c r="N3245" s="2"/>
      <c r="P3245" s="29"/>
      <c r="Q3245" s="29"/>
      <c r="T3245" s="32"/>
      <c r="U3245" s="32"/>
      <c r="V3245" s="30"/>
      <c r="W3245"/>
      <c r="X3245"/>
      <c r="Z3245" s="28"/>
      <c r="AA3245" s="28"/>
      <c r="AC3245" s="32"/>
      <c r="AD3245" s="32"/>
      <c r="AE3245" s="31"/>
      <c r="AF3245" s="31"/>
      <c r="AG3245" s="28"/>
      <c r="AH3245" s="28"/>
    </row>
    <row r="3246" spans="13:34" x14ac:dyDescent="0.3">
      <c r="M3246" s="33"/>
      <c r="N3246" s="2"/>
      <c r="P3246" s="29"/>
      <c r="Q3246" s="29"/>
      <c r="T3246" s="32"/>
      <c r="U3246" s="32"/>
      <c r="V3246" s="30"/>
      <c r="W3246"/>
      <c r="X3246"/>
      <c r="Z3246" s="28"/>
      <c r="AA3246" s="28"/>
      <c r="AC3246" s="32"/>
      <c r="AD3246" s="32"/>
      <c r="AE3246" s="31"/>
      <c r="AF3246" s="31"/>
      <c r="AG3246" s="28"/>
      <c r="AH3246" s="28"/>
    </row>
    <row r="3247" spans="13:34" x14ac:dyDescent="0.3">
      <c r="M3247" s="33"/>
      <c r="N3247" s="2"/>
      <c r="P3247" s="29"/>
      <c r="Q3247" s="29"/>
      <c r="T3247" s="32"/>
      <c r="U3247" s="32"/>
      <c r="V3247" s="30"/>
      <c r="W3247"/>
      <c r="X3247"/>
      <c r="Z3247" s="28"/>
      <c r="AA3247" s="28"/>
      <c r="AC3247" s="32"/>
      <c r="AD3247" s="32"/>
      <c r="AE3247" s="31"/>
      <c r="AF3247" s="31"/>
      <c r="AG3247" s="28"/>
      <c r="AH3247" s="28"/>
    </row>
    <row r="3248" spans="13:34" x14ac:dyDescent="0.3">
      <c r="M3248" s="33"/>
      <c r="N3248" s="2"/>
      <c r="P3248" s="29"/>
      <c r="Q3248" s="29"/>
      <c r="T3248" s="32"/>
      <c r="U3248" s="32"/>
      <c r="V3248" s="30"/>
      <c r="W3248"/>
      <c r="X3248"/>
      <c r="Z3248" s="28"/>
      <c r="AA3248" s="28"/>
      <c r="AC3248" s="32"/>
      <c r="AD3248" s="32"/>
      <c r="AE3248" s="31"/>
      <c r="AF3248" s="31"/>
      <c r="AG3248" s="28"/>
      <c r="AH3248" s="28"/>
    </row>
    <row r="3249" spans="13:34" x14ac:dyDescent="0.3">
      <c r="M3249" s="33"/>
      <c r="N3249" s="2"/>
      <c r="P3249" s="29"/>
      <c r="Q3249" s="29"/>
      <c r="T3249" s="32"/>
      <c r="U3249" s="32"/>
      <c r="V3249" s="30"/>
      <c r="W3249"/>
      <c r="X3249"/>
      <c r="Z3249" s="28"/>
      <c r="AA3249" s="28"/>
      <c r="AC3249" s="32"/>
      <c r="AD3249" s="32"/>
      <c r="AE3249" s="31"/>
      <c r="AF3249" s="31"/>
      <c r="AG3249" s="28"/>
      <c r="AH3249" s="28"/>
    </row>
    <row r="3250" spans="13:34" x14ac:dyDescent="0.3">
      <c r="M3250" s="33"/>
      <c r="N3250" s="2"/>
      <c r="P3250" s="29"/>
      <c r="Q3250" s="29"/>
      <c r="T3250" s="32"/>
      <c r="U3250" s="32"/>
      <c r="V3250" s="30"/>
      <c r="W3250"/>
      <c r="X3250"/>
      <c r="Z3250" s="28"/>
      <c r="AA3250" s="28"/>
      <c r="AC3250" s="32"/>
      <c r="AD3250" s="32"/>
      <c r="AE3250" s="31"/>
      <c r="AF3250" s="31"/>
      <c r="AG3250" s="28"/>
      <c r="AH3250" s="28"/>
    </row>
    <row r="3251" spans="13:34" x14ac:dyDescent="0.3">
      <c r="M3251" s="33"/>
      <c r="N3251" s="2"/>
      <c r="P3251" s="29"/>
      <c r="Q3251" s="29"/>
      <c r="T3251" s="32"/>
      <c r="U3251" s="32"/>
      <c r="V3251" s="30"/>
      <c r="W3251"/>
      <c r="X3251"/>
      <c r="Z3251" s="28"/>
      <c r="AA3251" s="28"/>
      <c r="AC3251" s="32"/>
      <c r="AD3251" s="32"/>
      <c r="AE3251" s="31"/>
      <c r="AF3251" s="31"/>
      <c r="AG3251" s="28"/>
      <c r="AH3251" s="28"/>
    </row>
    <row r="3252" spans="13:34" x14ac:dyDescent="0.3">
      <c r="M3252" s="33"/>
      <c r="N3252" s="2"/>
      <c r="P3252" s="29"/>
      <c r="Q3252" s="29"/>
      <c r="T3252" s="32"/>
      <c r="U3252" s="32"/>
      <c r="V3252" s="30"/>
      <c r="W3252"/>
      <c r="X3252"/>
      <c r="Z3252" s="28"/>
      <c r="AA3252" s="28"/>
      <c r="AC3252" s="32"/>
      <c r="AD3252" s="32"/>
      <c r="AE3252" s="31"/>
      <c r="AF3252" s="31"/>
      <c r="AG3252" s="28"/>
      <c r="AH3252" s="28"/>
    </row>
    <row r="3253" spans="13:34" x14ac:dyDescent="0.3">
      <c r="M3253" s="33"/>
      <c r="N3253" s="2"/>
      <c r="P3253" s="29"/>
      <c r="Q3253" s="29"/>
      <c r="T3253" s="32"/>
      <c r="U3253" s="32"/>
      <c r="V3253" s="30"/>
      <c r="W3253"/>
      <c r="X3253"/>
      <c r="Z3253" s="28"/>
      <c r="AA3253" s="28"/>
      <c r="AC3253" s="32"/>
      <c r="AD3253" s="32"/>
      <c r="AE3253" s="31"/>
      <c r="AF3253" s="31"/>
      <c r="AG3253" s="28"/>
      <c r="AH3253" s="28"/>
    </row>
    <row r="3254" spans="13:34" x14ac:dyDescent="0.3">
      <c r="M3254" s="33"/>
      <c r="N3254" s="2"/>
      <c r="P3254" s="29"/>
      <c r="Q3254" s="29"/>
      <c r="T3254" s="32"/>
      <c r="U3254" s="32"/>
      <c r="V3254" s="30"/>
      <c r="W3254"/>
      <c r="X3254"/>
      <c r="Z3254" s="28"/>
      <c r="AA3254" s="28"/>
      <c r="AC3254" s="32"/>
      <c r="AD3254" s="32"/>
      <c r="AE3254" s="31"/>
      <c r="AF3254" s="31"/>
      <c r="AG3254" s="28"/>
      <c r="AH3254" s="28"/>
    </row>
    <row r="3255" spans="13:34" x14ac:dyDescent="0.3">
      <c r="M3255" s="33"/>
      <c r="N3255" s="2"/>
      <c r="P3255" s="29"/>
      <c r="Q3255" s="29"/>
      <c r="T3255" s="32"/>
      <c r="U3255" s="32"/>
      <c r="V3255" s="30"/>
      <c r="W3255"/>
      <c r="X3255"/>
      <c r="Z3255" s="28"/>
      <c r="AA3255" s="28"/>
      <c r="AC3255" s="32"/>
      <c r="AD3255" s="32"/>
      <c r="AE3255" s="31"/>
      <c r="AF3255" s="31"/>
      <c r="AG3255" s="28"/>
      <c r="AH3255" s="28"/>
    </row>
    <row r="3256" spans="13:34" x14ac:dyDescent="0.3">
      <c r="M3256" s="33"/>
      <c r="N3256" s="2"/>
      <c r="P3256" s="29"/>
      <c r="Q3256" s="29"/>
      <c r="T3256" s="32"/>
      <c r="U3256" s="32"/>
      <c r="V3256" s="30"/>
      <c r="W3256"/>
      <c r="X3256"/>
      <c r="Z3256" s="28"/>
      <c r="AA3256" s="28"/>
      <c r="AC3256" s="32"/>
      <c r="AD3256" s="32"/>
      <c r="AE3256" s="31"/>
      <c r="AF3256" s="31"/>
      <c r="AG3256" s="28"/>
      <c r="AH3256" s="28"/>
    </row>
    <row r="3257" spans="13:34" x14ac:dyDescent="0.3">
      <c r="M3257" s="33"/>
      <c r="N3257" s="2"/>
      <c r="P3257" s="29"/>
      <c r="Q3257" s="29"/>
      <c r="T3257" s="32"/>
      <c r="U3257" s="32"/>
      <c r="V3257" s="30"/>
      <c r="W3257"/>
      <c r="X3257"/>
      <c r="Z3257" s="28"/>
      <c r="AA3257" s="28"/>
      <c r="AC3257" s="32"/>
      <c r="AD3257" s="32"/>
      <c r="AE3257" s="31"/>
      <c r="AF3257" s="31"/>
      <c r="AG3257" s="28"/>
      <c r="AH3257" s="28"/>
    </row>
    <row r="3258" spans="13:34" x14ac:dyDescent="0.3">
      <c r="M3258" s="33"/>
      <c r="N3258" s="2"/>
      <c r="P3258" s="29"/>
      <c r="Q3258" s="29"/>
      <c r="T3258" s="32"/>
      <c r="U3258" s="32"/>
      <c r="V3258" s="30"/>
      <c r="W3258"/>
      <c r="X3258"/>
      <c r="Z3258" s="28"/>
      <c r="AA3258" s="28"/>
      <c r="AC3258" s="32"/>
      <c r="AD3258" s="32"/>
      <c r="AE3258" s="31"/>
      <c r="AF3258" s="31"/>
      <c r="AG3258" s="28"/>
      <c r="AH3258" s="28"/>
    </row>
    <row r="3259" spans="13:34" x14ac:dyDescent="0.3">
      <c r="M3259" s="33"/>
      <c r="N3259" s="2"/>
      <c r="P3259" s="29"/>
      <c r="Q3259" s="29"/>
      <c r="T3259" s="32"/>
      <c r="U3259" s="32"/>
      <c r="V3259" s="30"/>
      <c r="W3259"/>
      <c r="X3259"/>
      <c r="Z3259" s="28"/>
      <c r="AA3259" s="28"/>
      <c r="AC3259" s="32"/>
      <c r="AD3259" s="32"/>
      <c r="AE3259" s="31"/>
      <c r="AF3259" s="31"/>
      <c r="AG3259" s="28"/>
      <c r="AH3259" s="28"/>
    </row>
    <row r="3260" spans="13:34" x14ac:dyDescent="0.3">
      <c r="M3260" s="33"/>
      <c r="N3260" s="2"/>
      <c r="P3260" s="29"/>
      <c r="Q3260" s="29"/>
      <c r="T3260" s="32"/>
      <c r="U3260" s="32"/>
      <c r="V3260" s="30"/>
      <c r="W3260"/>
      <c r="X3260"/>
      <c r="Z3260" s="28"/>
      <c r="AA3260" s="28"/>
      <c r="AC3260" s="32"/>
      <c r="AD3260" s="32"/>
      <c r="AE3260" s="31"/>
      <c r="AF3260" s="31"/>
      <c r="AG3260" s="28"/>
      <c r="AH3260" s="28"/>
    </row>
    <row r="3261" spans="13:34" x14ac:dyDescent="0.3">
      <c r="M3261" s="33"/>
      <c r="N3261" s="2"/>
      <c r="P3261" s="29"/>
      <c r="Q3261" s="29"/>
      <c r="T3261" s="32"/>
      <c r="U3261" s="32"/>
      <c r="V3261" s="30"/>
      <c r="W3261"/>
      <c r="X3261"/>
      <c r="Z3261" s="28"/>
      <c r="AA3261" s="28"/>
      <c r="AC3261" s="32"/>
      <c r="AD3261" s="32"/>
      <c r="AE3261" s="31"/>
      <c r="AF3261" s="31"/>
      <c r="AG3261" s="28"/>
      <c r="AH3261" s="28"/>
    </row>
    <row r="3262" spans="13:34" x14ac:dyDescent="0.3">
      <c r="M3262" s="33"/>
      <c r="N3262" s="2"/>
      <c r="P3262" s="29"/>
      <c r="Q3262" s="29"/>
      <c r="T3262" s="32"/>
      <c r="U3262" s="32"/>
      <c r="V3262" s="30"/>
      <c r="W3262"/>
      <c r="X3262"/>
      <c r="Z3262" s="28"/>
      <c r="AA3262" s="28"/>
      <c r="AC3262" s="32"/>
      <c r="AD3262" s="32"/>
      <c r="AE3262" s="31"/>
      <c r="AF3262" s="31"/>
      <c r="AG3262" s="28"/>
      <c r="AH3262" s="28"/>
    </row>
    <row r="3263" spans="13:34" x14ac:dyDescent="0.3">
      <c r="M3263" s="33"/>
      <c r="N3263" s="2"/>
      <c r="P3263" s="29"/>
      <c r="Q3263" s="29"/>
      <c r="T3263" s="32"/>
      <c r="U3263" s="32"/>
      <c r="V3263" s="30"/>
      <c r="W3263"/>
      <c r="X3263"/>
      <c r="Z3263" s="28"/>
      <c r="AA3263" s="28"/>
      <c r="AC3263" s="32"/>
      <c r="AD3263" s="32"/>
      <c r="AE3263" s="31"/>
      <c r="AF3263" s="31"/>
      <c r="AG3263" s="28"/>
      <c r="AH3263" s="28"/>
    </row>
    <row r="3264" spans="13:34" x14ac:dyDescent="0.3">
      <c r="M3264" s="33"/>
      <c r="N3264" s="2"/>
      <c r="P3264" s="29"/>
      <c r="Q3264" s="29"/>
      <c r="T3264" s="32"/>
      <c r="U3264" s="32"/>
      <c r="V3264" s="30"/>
      <c r="W3264"/>
      <c r="X3264"/>
      <c r="Z3264" s="28"/>
      <c r="AA3264" s="28"/>
      <c r="AC3264" s="32"/>
      <c r="AD3264" s="32"/>
      <c r="AE3264" s="31"/>
      <c r="AF3264" s="31"/>
      <c r="AG3264" s="28"/>
      <c r="AH3264" s="28"/>
    </row>
    <row r="3265" spans="13:34" x14ac:dyDescent="0.3">
      <c r="M3265" s="33"/>
      <c r="N3265" s="2"/>
      <c r="P3265" s="29"/>
      <c r="Q3265" s="29"/>
      <c r="T3265" s="32"/>
      <c r="U3265" s="32"/>
      <c r="V3265" s="30"/>
      <c r="W3265"/>
      <c r="X3265"/>
      <c r="Z3265" s="28"/>
      <c r="AA3265" s="28"/>
      <c r="AC3265" s="32"/>
      <c r="AD3265" s="32"/>
      <c r="AE3265" s="31"/>
      <c r="AF3265" s="31"/>
      <c r="AG3265" s="28"/>
      <c r="AH3265" s="28"/>
    </row>
    <row r="3266" spans="13:34" x14ac:dyDescent="0.3">
      <c r="M3266" s="33"/>
      <c r="N3266" s="2"/>
      <c r="P3266" s="29"/>
      <c r="Q3266" s="29"/>
      <c r="T3266" s="32"/>
      <c r="U3266" s="32"/>
      <c r="V3266" s="30"/>
      <c r="W3266"/>
      <c r="X3266"/>
      <c r="Z3266" s="28"/>
      <c r="AA3266" s="28"/>
      <c r="AC3266" s="32"/>
      <c r="AD3266" s="32"/>
      <c r="AE3266" s="31"/>
      <c r="AF3266" s="31"/>
      <c r="AG3266" s="28"/>
      <c r="AH3266" s="28"/>
    </row>
    <row r="3267" spans="13:34" x14ac:dyDescent="0.3">
      <c r="M3267" s="33"/>
      <c r="N3267" s="2"/>
      <c r="P3267" s="29"/>
      <c r="Q3267" s="29"/>
      <c r="T3267" s="32"/>
      <c r="U3267" s="32"/>
      <c r="V3267" s="30"/>
      <c r="W3267"/>
      <c r="X3267"/>
      <c r="Z3267" s="28"/>
      <c r="AA3267" s="28"/>
      <c r="AC3267" s="32"/>
      <c r="AD3267" s="32"/>
      <c r="AE3267" s="31"/>
      <c r="AF3267" s="31"/>
      <c r="AG3267" s="28"/>
      <c r="AH3267" s="28"/>
    </row>
    <row r="3268" spans="13:34" x14ac:dyDescent="0.3">
      <c r="M3268" s="33"/>
      <c r="N3268" s="2"/>
      <c r="P3268" s="29"/>
      <c r="Q3268" s="29"/>
      <c r="T3268" s="32"/>
      <c r="U3268" s="32"/>
      <c r="V3268" s="30"/>
      <c r="W3268"/>
      <c r="X3268"/>
      <c r="Z3268" s="28"/>
      <c r="AA3268" s="28"/>
      <c r="AC3268" s="32"/>
      <c r="AD3268" s="32"/>
      <c r="AE3268" s="31"/>
      <c r="AF3268" s="31"/>
      <c r="AG3268" s="28"/>
      <c r="AH3268" s="28"/>
    </row>
    <row r="3269" spans="13:34" x14ac:dyDescent="0.3">
      <c r="M3269" s="33"/>
      <c r="N3269" s="2"/>
      <c r="P3269" s="29"/>
      <c r="Q3269" s="29"/>
      <c r="T3269" s="32"/>
      <c r="U3269" s="32"/>
      <c r="V3269" s="30"/>
      <c r="W3269"/>
      <c r="X3269"/>
      <c r="Z3269" s="28"/>
      <c r="AA3269" s="28"/>
      <c r="AC3269" s="32"/>
      <c r="AD3269" s="32"/>
      <c r="AE3269" s="31"/>
      <c r="AF3269" s="31"/>
      <c r="AG3269" s="28"/>
      <c r="AH3269" s="28"/>
    </row>
    <row r="3270" spans="13:34" x14ac:dyDescent="0.3">
      <c r="M3270" s="33"/>
      <c r="N3270" s="2"/>
      <c r="P3270" s="29"/>
      <c r="Q3270" s="29"/>
      <c r="T3270" s="32"/>
      <c r="U3270" s="32"/>
      <c r="V3270" s="30"/>
      <c r="W3270"/>
      <c r="X3270"/>
      <c r="Z3270" s="28"/>
      <c r="AA3270" s="28"/>
      <c r="AC3270" s="32"/>
      <c r="AD3270" s="32"/>
      <c r="AE3270" s="31"/>
      <c r="AF3270" s="31"/>
      <c r="AG3270" s="28"/>
      <c r="AH3270" s="28"/>
    </row>
    <row r="3271" spans="13:34" x14ac:dyDescent="0.3">
      <c r="M3271" s="33"/>
      <c r="N3271" s="2"/>
      <c r="P3271" s="29"/>
      <c r="Q3271" s="29"/>
      <c r="T3271" s="32"/>
      <c r="U3271" s="32"/>
      <c r="V3271" s="30"/>
      <c r="W3271"/>
      <c r="X3271"/>
      <c r="Z3271" s="28"/>
      <c r="AA3271" s="28"/>
      <c r="AC3271" s="32"/>
      <c r="AD3271" s="32"/>
      <c r="AE3271" s="31"/>
      <c r="AF3271" s="31"/>
      <c r="AG3271" s="28"/>
      <c r="AH3271" s="28"/>
    </row>
    <row r="3272" spans="13:34" x14ac:dyDescent="0.3">
      <c r="M3272" s="33"/>
      <c r="N3272" s="2"/>
      <c r="P3272" s="29"/>
      <c r="Q3272" s="29"/>
      <c r="T3272" s="32"/>
      <c r="U3272" s="32"/>
      <c r="V3272" s="30"/>
      <c r="W3272"/>
      <c r="X3272"/>
      <c r="Z3272" s="28"/>
      <c r="AA3272" s="28"/>
      <c r="AC3272" s="32"/>
      <c r="AD3272" s="32"/>
      <c r="AE3272" s="31"/>
      <c r="AF3272" s="31"/>
      <c r="AG3272" s="28"/>
      <c r="AH3272" s="28"/>
    </row>
    <row r="3273" spans="13:34" x14ac:dyDescent="0.3">
      <c r="M3273" s="33"/>
      <c r="N3273" s="2"/>
      <c r="P3273" s="29"/>
      <c r="Q3273" s="29"/>
      <c r="T3273" s="32"/>
      <c r="U3273" s="32"/>
      <c r="V3273" s="30"/>
      <c r="W3273"/>
      <c r="X3273"/>
      <c r="Z3273" s="28"/>
      <c r="AA3273" s="28"/>
      <c r="AC3273" s="32"/>
      <c r="AD3273" s="32"/>
      <c r="AE3273" s="31"/>
      <c r="AF3273" s="31"/>
      <c r="AG3273" s="28"/>
      <c r="AH3273" s="28"/>
    </row>
    <row r="3274" spans="13:34" x14ac:dyDescent="0.3">
      <c r="M3274" s="33"/>
      <c r="N3274" s="2"/>
      <c r="P3274" s="29"/>
      <c r="Q3274" s="29"/>
      <c r="T3274" s="32"/>
      <c r="U3274" s="32"/>
      <c r="V3274" s="30"/>
      <c r="W3274"/>
      <c r="X3274"/>
      <c r="Z3274" s="28"/>
      <c r="AA3274" s="28"/>
      <c r="AC3274" s="32"/>
      <c r="AD3274" s="32"/>
      <c r="AE3274" s="31"/>
      <c r="AF3274" s="31"/>
      <c r="AG3274" s="28"/>
      <c r="AH3274" s="28"/>
    </row>
    <row r="3275" spans="13:34" x14ac:dyDescent="0.3">
      <c r="M3275" s="33"/>
      <c r="N3275" s="2"/>
      <c r="P3275" s="29"/>
      <c r="Q3275" s="29"/>
      <c r="T3275" s="32"/>
      <c r="U3275" s="32"/>
      <c r="V3275" s="30"/>
      <c r="W3275"/>
      <c r="X3275"/>
      <c r="Z3275" s="28"/>
      <c r="AA3275" s="28"/>
      <c r="AC3275" s="32"/>
      <c r="AD3275" s="32"/>
      <c r="AE3275" s="31"/>
      <c r="AF3275" s="31"/>
      <c r="AG3275" s="28"/>
      <c r="AH3275" s="28"/>
    </row>
    <row r="3276" spans="13:34" x14ac:dyDescent="0.3">
      <c r="M3276" s="33"/>
      <c r="N3276" s="2"/>
      <c r="P3276" s="29"/>
      <c r="Q3276" s="29"/>
      <c r="T3276" s="32"/>
      <c r="U3276" s="32"/>
      <c r="V3276" s="30"/>
      <c r="W3276"/>
      <c r="X3276"/>
      <c r="Z3276" s="28"/>
      <c r="AA3276" s="28"/>
      <c r="AC3276" s="32"/>
      <c r="AD3276" s="32"/>
      <c r="AE3276" s="31"/>
      <c r="AF3276" s="31"/>
      <c r="AG3276" s="28"/>
      <c r="AH3276" s="28"/>
    </row>
    <row r="3277" spans="13:34" x14ac:dyDescent="0.3">
      <c r="M3277" s="33"/>
      <c r="N3277" s="2"/>
      <c r="P3277" s="29"/>
      <c r="Q3277" s="29"/>
      <c r="T3277" s="32"/>
      <c r="U3277" s="32"/>
      <c r="V3277" s="30"/>
      <c r="W3277"/>
      <c r="X3277"/>
      <c r="Z3277" s="28"/>
      <c r="AA3277" s="28"/>
      <c r="AC3277" s="32"/>
      <c r="AD3277" s="32"/>
      <c r="AE3277" s="31"/>
      <c r="AF3277" s="31"/>
      <c r="AG3277" s="28"/>
      <c r="AH3277" s="28"/>
    </row>
    <row r="3278" spans="13:34" x14ac:dyDescent="0.3">
      <c r="M3278" s="33"/>
      <c r="N3278" s="2"/>
      <c r="P3278" s="29"/>
      <c r="Q3278" s="29"/>
      <c r="T3278" s="32"/>
      <c r="U3278" s="32"/>
      <c r="V3278" s="30"/>
      <c r="W3278"/>
      <c r="X3278"/>
      <c r="Z3278" s="28"/>
      <c r="AA3278" s="28"/>
      <c r="AC3278" s="32"/>
      <c r="AD3278" s="32"/>
      <c r="AE3278" s="31"/>
      <c r="AF3278" s="31"/>
      <c r="AG3278" s="28"/>
      <c r="AH3278" s="28"/>
    </row>
    <row r="3279" spans="13:34" x14ac:dyDescent="0.3">
      <c r="M3279" s="33"/>
      <c r="N3279" s="2"/>
      <c r="P3279" s="29"/>
      <c r="Q3279" s="29"/>
      <c r="T3279" s="32"/>
      <c r="U3279" s="32"/>
      <c r="V3279" s="30"/>
      <c r="W3279"/>
      <c r="X3279"/>
      <c r="Z3279" s="28"/>
      <c r="AA3279" s="28"/>
      <c r="AC3279" s="32"/>
      <c r="AD3279" s="32"/>
      <c r="AE3279" s="31"/>
      <c r="AF3279" s="31"/>
      <c r="AG3279" s="28"/>
      <c r="AH3279" s="28"/>
    </row>
    <row r="3280" spans="13:34" x14ac:dyDescent="0.3">
      <c r="M3280" s="33"/>
      <c r="N3280" s="2"/>
      <c r="P3280" s="29"/>
      <c r="Q3280" s="29"/>
      <c r="T3280" s="32"/>
      <c r="U3280" s="32"/>
      <c r="V3280" s="30"/>
      <c r="W3280"/>
      <c r="X3280"/>
      <c r="Z3280" s="28"/>
      <c r="AA3280" s="28"/>
      <c r="AC3280" s="32"/>
      <c r="AD3280" s="32"/>
      <c r="AE3280" s="31"/>
      <c r="AF3280" s="31"/>
      <c r="AG3280" s="28"/>
      <c r="AH3280" s="28"/>
    </row>
    <row r="3281" spans="13:34" x14ac:dyDescent="0.3">
      <c r="M3281" s="33"/>
      <c r="N3281" s="2"/>
      <c r="P3281" s="29"/>
      <c r="Q3281" s="29"/>
      <c r="T3281" s="32"/>
      <c r="U3281" s="32"/>
      <c r="V3281" s="30"/>
      <c r="W3281"/>
      <c r="X3281"/>
      <c r="Z3281" s="28"/>
      <c r="AA3281" s="28"/>
      <c r="AC3281" s="32"/>
      <c r="AD3281" s="32"/>
      <c r="AE3281" s="31"/>
      <c r="AF3281" s="31"/>
      <c r="AG3281" s="28"/>
      <c r="AH3281" s="28"/>
    </row>
    <row r="3282" spans="13:34" x14ac:dyDescent="0.3">
      <c r="M3282" s="33"/>
      <c r="N3282" s="2"/>
      <c r="P3282" s="29"/>
      <c r="Q3282" s="29"/>
      <c r="T3282" s="32"/>
      <c r="U3282" s="32"/>
      <c r="V3282" s="30"/>
      <c r="W3282"/>
      <c r="X3282"/>
      <c r="Z3282" s="28"/>
      <c r="AA3282" s="28"/>
      <c r="AC3282" s="32"/>
      <c r="AD3282" s="32"/>
      <c r="AE3282" s="31"/>
      <c r="AF3282" s="31"/>
      <c r="AG3282" s="28"/>
      <c r="AH3282" s="28"/>
    </row>
    <row r="3283" spans="13:34" x14ac:dyDescent="0.3">
      <c r="M3283" s="33"/>
      <c r="N3283" s="2"/>
      <c r="P3283" s="29"/>
      <c r="Q3283" s="29"/>
      <c r="T3283" s="32"/>
      <c r="U3283" s="32"/>
      <c r="V3283" s="30"/>
      <c r="W3283"/>
      <c r="X3283"/>
      <c r="Z3283" s="28"/>
      <c r="AA3283" s="28"/>
      <c r="AC3283" s="32"/>
      <c r="AD3283" s="32"/>
      <c r="AE3283" s="31"/>
      <c r="AF3283" s="31"/>
      <c r="AG3283" s="28"/>
      <c r="AH3283" s="28"/>
    </row>
    <row r="3284" spans="13:34" x14ac:dyDescent="0.3">
      <c r="M3284" s="33"/>
      <c r="N3284" s="2"/>
      <c r="P3284" s="29"/>
      <c r="Q3284" s="29"/>
      <c r="T3284" s="32"/>
      <c r="U3284" s="32"/>
      <c r="V3284" s="30"/>
      <c r="W3284"/>
      <c r="X3284"/>
      <c r="Z3284" s="28"/>
      <c r="AA3284" s="28"/>
      <c r="AC3284" s="32"/>
      <c r="AD3284" s="32"/>
      <c r="AE3284" s="31"/>
      <c r="AF3284" s="31"/>
      <c r="AG3284" s="28"/>
      <c r="AH3284" s="28"/>
    </row>
    <row r="3285" spans="13:34" x14ac:dyDescent="0.3">
      <c r="M3285" s="33"/>
      <c r="N3285" s="2"/>
      <c r="P3285" s="29"/>
      <c r="Q3285" s="29"/>
      <c r="T3285" s="32"/>
      <c r="U3285" s="32"/>
      <c r="V3285" s="30"/>
      <c r="W3285"/>
      <c r="X3285"/>
      <c r="Z3285" s="28"/>
      <c r="AA3285" s="28"/>
      <c r="AC3285" s="32"/>
      <c r="AD3285" s="32"/>
      <c r="AE3285" s="31"/>
      <c r="AF3285" s="31"/>
      <c r="AG3285" s="28"/>
      <c r="AH3285" s="28"/>
    </row>
    <row r="3286" spans="13:34" x14ac:dyDescent="0.3">
      <c r="M3286" s="33"/>
      <c r="N3286" s="2"/>
      <c r="P3286" s="29"/>
      <c r="Q3286" s="29"/>
      <c r="T3286" s="32"/>
      <c r="U3286" s="32"/>
      <c r="V3286" s="30"/>
      <c r="W3286"/>
      <c r="X3286"/>
      <c r="Z3286" s="28"/>
      <c r="AA3286" s="28"/>
      <c r="AC3286" s="32"/>
      <c r="AD3286" s="32"/>
      <c r="AE3286" s="31"/>
      <c r="AF3286" s="31"/>
      <c r="AG3286" s="28"/>
      <c r="AH3286" s="28"/>
    </row>
    <row r="3287" spans="13:34" x14ac:dyDescent="0.3">
      <c r="M3287" s="33"/>
      <c r="N3287" s="2"/>
      <c r="P3287" s="29"/>
      <c r="Q3287" s="29"/>
      <c r="T3287" s="32"/>
      <c r="U3287" s="32"/>
      <c r="V3287" s="30"/>
      <c r="W3287"/>
      <c r="X3287"/>
      <c r="Z3287" s="28"/>
      <c r="AA3287" s="28"/>
      <c r="AC3287" s="32"/>
      <c r="AD3287" s="32"/>
      <c r="AE3287" s="31"/>
      <c r="AF3287" s="31"/>
      <c r="AG3287" s="28"/>
      <c r="AH3287" s="28"/>
    </row>
    <row r="3288" spans="13:34" x14ac:dyDescent="0.3">
      <c r="M3288" s="33"/>
      <c r="N3288" s="2"/>
      <c r="P3288" s="29"/>
      <c r="Q3288" s="29"/>
      <c r="T3288" s="32"/>
      <c r="U3288" s="32"/>
      <c r="V3288" s="30"/>
      <c r="W3288"/>
      <c r="X3288"/>
      <c r="Z3288" s="28"/>
      <c r="AA3288" s="28"/>
      <c r="AC3288" s="32"/>
      <c r="AD3288" s="32"/>
      <c r="AE3288" s="31"/>
      <c r="AF3288" s="31"/>
      <c r="AG3288" s="28"/>
      <c r="AH3288" s="28"/>
    </row>
    <row r="3289" spans="13:34" x14ac:dyDescent="0.3">
      <c r="M3289" s="33"/>
      <c r="N3289" s="2"/>
      <c r="P3289" s="29"/>
      <c r="Q3289" s="29"/>
      <c r="T3289" s="32"/>
      <c r="U3289" s="32"/>
      <c r="V3289" s="30"/>
      <c r="W3289"/>
      <c r="X3289"/>
      <c r="Z3289" s="28"/>
      <c r="AA3289" s="28"/>
      <c r="AC3289" s="32"/>
      <c r="AD3289" s="32"/>
      <c r="AE3289" s="31"/>
      <c r="AF3289" s="31"/>
      <c r="AG3289" s="28"/>
      <c r="AH3289" s="28"/>
    </row>
    <row r="3290" spans="13:34" x14ac:dyDescent="0.3">
      <c r="M3290" s="33"/>
      <c r="N3290" s="2"/>
      <c r="P3290" s="29"/>
      <c r="Q3290" s="29"/>
      <c r="T3290" s="32"/>
      <c r="U3290" s="32"/>
      <c r="V3290" s="30"/>
      <c r="W3290"/>
      <c r="X3290"/>
      <c r="Z3290" s="28"/>
      <c r="AA3290" s="28"/>
      <c r="AC3290" s="32"/>
      <c r="AD3290" s="32"/>
      <c r="AE3290" s="31"/>
      <c r="AF3290" s="31"/>
      <c r="AG3290" s="28"/>
      <c r="AH3290" s="28"/>
    </row>
    <row r="3291" spans="13:34" x14ac:dyDescent="0.3">
      <c r="M3291" s="33"/>
      <c r="N3291" s="2"/>
      <c r="P3291" s="29"/>
      <c r="Q3291" s="29"/>
      <c r="T3291" s="32"/>
      <c r="U3291" s="32"/>
      <c r="V3291" s="30"/>
      <c r="W3291"/>
      <c r="X3291"/>
      <c r="Z3291" s="28"/>
      <c r="AA3291" s="28"/>
      <c r="AC3291" s="32"/>
      <c r="AD3291" s="32"/>
      <c r="AE3291" s="31"/>
      <c r="AF3291" s="31"/>
      <c r="AG3291" s="28"/>
      <c r="AH3291" s="28"/>
    </row>
    <row r="3292" spans="13:34" x14ac:dyDescent="0.3">
      <c r="M3292" s="33"/>
      <c r="N3292" s="2"/>
      <c r="P3292" s="29"/>
      <c r="Q3292" s="29"/>
      <c r="T3292" s="32"/>
      <c r="U3292" s="32"/>
      <c r="V3292" s="30"/>
      <c r="W3292"/>
      <c r="X3292"/>
      <c r="Z3292" s="28"/>
      <c r="AA3292" s="28"/>
      <c r="AC3292" s="32"/>
      <c r="AD3292" s="32"/>
      <c r="AE3292" s="31"/>
      <c r="AF3292" s="31"/>
      <c r="AG3292" s="28"/>
      <c r="AH3292" s="28"/>
    </row>
    <row r="3293" spans="13:34" x14ac:dyDescent="0.3">
      <c r="M3293" s="33"/>
      <c r="N3293" s="2"/>
      <c r="P3293" s="29"/>
      <c r="Q3293" s="29"/>
      <c r="T3293" s="32"/>
      <c r="U3293" s="32"/>
      <c r="V3293" s="30"/>
      <c r="W3293"/>
      <c r="X3293"/>
      <c r="Z3293" s="28"/>
      <c r="AA3293" s="28"/>
      <c r="AC3293" s="32"/>
      <c r="AD3293" s="32"/>
      <c r="AE3293" s="31"/>
      <c r="AF3293" s="31"/>
      <c r="AG3293" s="28"/>
      <c r="AH3293" s="28"/>
    </row>
    <row r="3294" spans="13:34" x14ac:dyDescent="0.3">
      <c r="M3294" s="33"/>
      <c r="N3294" s="2"/>
      <c r="P3294" s="29"/>
      <c r="Q3294" s="29"/>
      <c r="T3294" s="32"/>
      <c r="U3294" s="32"/>
      <c r="V3294" s="30"/>
      <c r="W3294"/>
      <c r="X3294"/>
      <c r="Z3294" s="28"/>
      <c r="AA3294" s="28"/>
      <c r="AC3294" s="32"/>
      <c r="AD3294" s="32"/>
      <c r="AE3294" s="31"/>
      <c r="AF3294" s="31"/>
      <c r="AG3294" s="28"/>
      <c r="AH3294" s="28"/>
    </row>
    <row r="3295" spans="13:34" x14ac:dyDescent="0.3">
      <c r="M3295" s="33"/>
      <c r="N3295" s="2"/>
      <c r="P3295" s="29"/>
      <c r="Q3295" s="29"/>
      <c r="T3295" s="32"/>
      <c r="U3295" s="32"/>
      <c r="V3295" s="30"/>
      <c r="W3295"/>
      <c r="X3295"/>
      <c r="Z3295" s="28"/>
      <c r="AA3295" s="28"/>
      <c r="AC3295" s="32"/>
      <c r="AD3295" s="32"/>
      <c r="AE3295" s="31"/>
      <c r="AF3295" s="31"/>
      <c r="AG3295" s="28"/>
      <c r="AH3295" s="28"/>
    </row>
    <row r="3296" spans="13:34" x14ac:dyDescent="0.3">
      <c r="M3296" s="33"/>
      <c r="N3296" s="2"/>
      <c r="P3296" s="29"/>
      <c r="Q3296" s="29"/>
      <c r="T3296" s="32"/>
      <c r="U3296" s="32"/>
      <c r="V3296" s="30"/>
      <c r="W3296"/>
      <c r="X3296"/>
      <c r="Z3296" s="28"/>
      <c r="AA3296" s="28"/>
      <c r="AC3296" s="32"/>
      <c r="AD3296" s="32"/>
      <c r="AE3296" s="31"/>
      <c r="AF3296" s="31"/>
      <c r="AG3296" s="28"/>
      <c r="AH3296" s="28"/>
    </row>
    <row r="3297" spans="13:34" x14ac:dyDescent="0.3">
      <c r="M3297" s="33"/>
      <c r="N3297" s="2"/>
      <c r="P3297" s="29"/>
      <c r="Q3297" s="29"/>
      <c r="T3297" s="32"/>
      <c r="U3297" s="32"/>
      <c r="V3297" s="30"/>
      <c r="W3297"/>
      <c r="X3297"/>
      <c r="Z3297" s="28"/>
      <c r="AA3297" s="28"/>
      <c r="AC3297" s="32"/>
      <c r="AD3297" s="32"/>
      <c r="AE3297" s="31"/>
      <c r="AF3297" s="31"/>
      <c r="AG3297" s="28"/>
      <c r="AH3297" s="28"/>
    </row>
    <row r="3298" spans="13:34" x14ac:dyDescent="0.3">
      <c r="M3298" s="33"/>
      <c r="N3298" s="2"/>
      <c r="P3298" s="29"/>
      <c r="Q3298" s="29"/>
      <c r="T3298" s="32"/>
      <c r="U3298" s="32"/>
      <c r="V3298" s="30"/>
      <c r="W3298"/>
      <c r="X3298"/>
      <c r="Z3298" s="28"/>
      <c r="AA3298" s="28"/>
      <c r="AC3298" s="32"/>
      <c r="AD3298" s="32"/>
      <c r="AE3298" s="31"/>
      <c r="AF3298" s="31"/>
      <c r="AG3298" s="28"/>
      <c r="AH3298" s="28"/>
    </row>
    <row r="3299" spans="13:34" x14ac:dyDescent="0.3">
      <c r="M3299" s="33"/>
      <c r="N3299" s="2"/>
      <c r="P3299" s="29"/>
      <c r="Q3299" s="29"/>
      <c r="T3299" s="32"/>
      <c r="U3299" s="32"/>
      <c r="V3299" s="30"/>
      <c r="W3299"/>
      <c r="X3299"/>
      <c r="Z3299" s="28"/>
      <c r="AA3299" s="28"/>
      <c r="AC3299" s="32"/>
      <c r="AD3299" s="32"/>
      <c r="AE3299" s="31"/>
      <c r="AF3299" s="31"/>
      <c r="AG3299" s="28"/>
      <c r="AH3299" s="28"/>
    </row>
    <row r="3300" spans="13:34" x14ac:dyDescent="0.3">
      <c r="M3300" s="33"/>
      <c r="N3300" s="2"/>
      <c r="P3300" s="29"/>
      <c r="Q3300" s="29"/>
      <c r="T3300" s="32"/>
      <c r="U3300" s="32"/>
      <c r="V3300" s="30"/>
      <c r="W3300"/>
      <c r="X3300"/>
      <c r="Z3300" s="28"/>
      <c r="AA3300" s="28"/>
      <c r="AC3300" s="32"/>
      <c r="AD3300" s="32"/>
      <c r="AE3300" s="31"/>
      <c r="AF3300" s="31"/>
      <c r="AG3300" s="28"/>
      <c r="AH3300" s="28"/>
    </row>
    <row r="3301" spans="13:34" x14ac:dyDescent="0.3">
      <c r="M3301" s="33"/>
      <c r="N3301" s="2"/>
      <c r="P3301" s="29"/>
      <c r="Q3301" s="29"/>
      <c r="T3301" s="32"/>
      <c r="U3301" s="32"/>
      <c r="V3301" s="30"/>
      <c r="W3301"/>
      <c r="X3301"/>
      <c r="Z3301" s="28"/>
      <c r="AA3301" s="28"/>
      <c r="AC3301" s="32"/>
      <c r="AD3301" s="32"/>
      <c r="AE3301" s="31"/>
      <c r="AF3301" s="31"/>
      <c r="AG3301" s="28"/>
      <c r="AH3301" s="28"/>
    </row>
    <row r="3302" spans="13:34" x14ac:dyDescent="0.3">
      <c r="M3302" s="33"/>
      <c r="N3302" s="2"/>
      <c r="P3302" s="29"/>
      <c r="Q3302" s="29"/>
      <c r="T3302" s="32"/>
      <c r="U3302" s="32"/>
      <c r="V3302" s="30"/>
      <c r="W3302"/>
      <c r="X3302"/>
      <c r="Z3302" s="28"/>
      <c r="AA3302" s="28"/>
      <c r="AC3302" s="32"/>
      <c r="AD3302" s="32"/>
      <c r="AE3302" s="31"/>
      <c r="AF3302" s="31"/>
      <c r="AG3302" s="28"/>
      <c r="AH3302" s="28"/>
    </row>
    <row r="3303" spans="13:34" x14ac:dyDescent="0.3">
      <c r="M3303" s="33"/>
      <c r="N3303" s="2"/>
      <c r="P3303" s="29"/>
      <c r="Q3303" s="29"/>
      <c r="T3303" s="32"/>
      <c r="U3303" s="32"/>
      <c r="V3303" s="30"/>
      <c r="W3303"/>
      <c r="X3303"/>
      <c r="Z3303" s="28"/>
      <c r="AA3303" s="28"/>
      <c r="AC3303" s="32"/>
      <c r="AD3303" s="32"/>
      <c r="AE3303" s="31"/>
      <c r="AF3303" s="31"/>
      <c r="AG3303" s="28"/>
      <c r="AH3303" s="28"/>
    </row>
    <row r="3304" spans="13:34" x14ac:dyDescent="0.3">
      <c r="M3304" s="33"/>
      <c r="N3304" s="2"/>
      <c r="P3304" s="29"/>
      <c r="Q3304" s="29"/>
      <c r="T3304" s="32"/>
      <c r="U3304" s="32"/>
      <c r="V3304" s="30"/>
      <c r="W3304"/>
      <c r="X3304"/>
      <c r="Z3304" s="28"/>
      <c r="AA3304" s="28"/>
      <c r="AC3304" s="32"/>
      <c r="AD3304" s="32"/>
      <c r="AE3304" s="31"/>
      <c r="AF3304" s="31"/>
      <c r="AG3304" s="28"/>
      <c r="AH3304" s="28"/>
    </row>
    <row r="3305" spans="13:34" x14ac:dyDescent="0.3">
      <c r="M3305" s="33"/>
      <c r="N3305" s="2"/>
      <c r="P3305" s="29"/>
      <c r="Q3305" s="29"/>
      <c r="T3305" s="32"/>
      <c r="U3305" s="32"/>
      <c r="V3305" s="30"/>
      <c r="W3305"/>
      <c r="X3305"/>
      <c r="Z3305" s="28"/>
      <c r="AA3305" s="28"/>
      <c r="AC3305" s="32"/>
      <c r="AD3305" s="32"/>
      <c r="AE3305" s="31"/>
      <c r="AF3305" s="31"/>
      <c r="AG3305" s="28"/>
      <c r="AH3305" s="28"/>
    </row>
    <row r="3306" spans="13:34" x14ac:dyDescent="0.3">
      <c r="M3306" s="33"/>
      <c r="N3306" s="2"/>
      <c r="P3306" s="29"/>
      <c r="Q3306" s="29"/>
      <c r="T3306" s="32"/>
      <c r="U3306" s="32"/>
      <c r="V3306" s="30"/>
      <c r="W3306"/>
      <c r="X3306"/>
      <c r="Z3306" s="28"/>
      <c r="AA3306" s="28"/>
      <c r="AC3306" s="32"/>
      <c r="AD3306" s="32"/>
      <c r="AE3306" s="31"/>
      <c r="AF3306" s="31"/>
      <c r="AG3306" s="28"/>
      <c r="AH3306" s="28"/>
    </row>
    <row r="3307" spans="13:34" x14ac:dyDescent="0.3">
      <c r="M3307" s="33"/>
      <c r="N3307" s="2"/>
      <c r="P3307" s="29"/>
      <c r="Q3307" s="29"/>
      <c r="T3307" s="32"/>
      <c r="U3307" s="32"/>
      <c r="V3307" s="30"/>
      <c r="W3307"/>
      <c r="X3307"/>
      <c r="Z3307" s="28"/>
      <c r="AA3307" s="28"/>
      <c r="AC3307" s="32"/>
      <c r="AD3307" s="32"/>
      <c r="AE3307" s="31"/>
      <c r="AF3307" s="31"/>
      <c r="AG3307" s="28"/>
      <c r="AH3307" s="28"/>
    </row>
    <row r="3308" spans="13:34" x14ac:dyDescent="0.3">
      <c r="M3308" s="33"/>
      <c r="N3308" s="2"/>
      <c r="P3308" s="29"/>
      <c r="Q3308" s="29"/>
      <c r="T3308" s="32"/>
      <c r="U3308" s="32"/>
      <c r="V3308" s="30"/>
      <c r="W3308"/>
      <c r="X3308"/>
      <c r="Z3308" s="28"/>
      <c r="AA3308" s="28"/>
      <c r="AC3308" s="32"/>
      <c r="AD3308" s="32"/>
      <c r="AE3308" s="31"/>
      <c r="AF3308" s="31"/>
      <c r="AG3308" s="28"/>
      <c r="AH3308" s="28"/>
    </row>
    <row r="3309" spans="13:34" x14ac:dyDescent="0.3">
      <c r="M3309" s="33"/>
      <c r="N3309" s="2"/>
      <c r="P3309" s="29"/>
      <c r="Q3309" s="29"/>
      <c r="T3309" s="32"/>
      <c r="U3309" s="32"/>
      <c r="V3309" s="30"/>
      <c r="W3309"/>
      <c r="X3309"/>
      <c r="Z3309" s="28"/>
      <c r="AA3309" s="28"/>
      <c r="AC3309" s="32"/>
      <c r="AD3309" s="32"/>
      <c r="AE3309" s="31"/>
      <c r="AF3309" s="31"/>
      <c r="AG3309" s="28"/>
      <c r="AH3309" s="28"/>
    </row>
    <row r="3310" spans="13:34" x14ac:dyDescent="0.3">
      <c r="M3310" s="33"/>
      <c r="N3310" s="2"/>
      <c r="P3310" s="29"/>
      <c r="Q3310" s="29"/>
      <c r="T3310" s="32"/>
      <c r="U3310" s="32"/>
      <c r="V3310" s="30"/>
      <c r="W3310"/>
      <c r="X3310"/>
      <c r="Z3310" s="28"/>
      <c r="AA3310" s="28"/>
      <c r="AC3310" s="32"/>
      <c r="AD3310" s="32"/>
      <c r="AE3310" s="31"/>
      <c r="AF3310" s="31"/>
      <c r="AG3310" s="28"/>
      <c r="AH3310" s="28"/>
    </row>
    <row r="3311" spans="13:34" x14ac:dyDescent="0.3">
      <c r="M3311" s="33"/>
      <c r="N3311" s="2"/>
      <c r="P3311" s="29"/>
      <c r="Q3311" s="29"/>
      <c r="T3311" s="32"/>
      <c r="U3311" s="32"/>
      <c r="V3311" s="30"/>
      <c r="W3311"/>
      <c r="X3311"/>
      <c r="Z3311" s="28"/>
      <c r="AA3311" s="28"/>
      <c r="AC3311" s="32"/>
      <c r="AD3311" s="32"/>
      <c r="AE3311" s="31"/>
      <c r="AF3311" s="31"/>
      <c r="AG3311" s="28"/>
      <c r="AH3311" s="28"/>
    </row>
    <row r="3312" spans="13:34" x14ac:dyDescent="0.3">
      <c r="M3312" s="33"/>
      <c r="N3312" s="2"/>
      <c r="P3312" s="29"/>
      <c r="Q3312" s="29"/>
      <c r="T3312" s="32"/>
      <c r="U3312" s="32"/>
      <c r="V3312" s="30"/>
      <c r="W3312"/>
      <c r="X3312"/>
      <c r="Z3312" s="28"/>
      <c r="AA3312" s="28"/>
      <c r="AC3312" s="32"/>
      <c r="AD3312" s="32"/>
      <c r="AE3312" s="31"/>
      <c r="AF3312" s="31"/>
      <c r="AG3312" s="28"/>
      <c r="AH3312" s="28"/>
    </row>
    <row r="3313" spans="13:34" x14ac:dyDescent="0.3">
      <c r="M3313" s="33"/>
      <c r="N3313" s="2"/>
      <c r="P3313" s="29"/>
      <c r="Q3313" s="29"/>
      <c r="T3313" s="32"/>
      <c r="U3313" s="32"/>
      <c r="V3313" s="30"/>
      <c r="W3313"/>
      <c r="X3313"/>
      <c r="Z3313" s="28"/>
      <c r="AA3313" s="28"/>
      <c r="AC3313" s="32"/>
      <c r="AD3313" s="32"/>
      <c r="AE3313" s="31"/>
      <c r="AF3313" s="31"/>
      <c r="AG3313" s="28"/>
      <c r="AH3313" s="28"/>
    </row>
    <row r="3314" spans="13:34" x14ac:dyDescent="0.3">
      <c r="M3314" s="33"/>
      <c r="N3314" s="2"/>
      <c r="P3314" s="29"/>
      <c r="Q3314" s="29"/>
      <c r="T3314" s="32"/>
      <c r="U3314" s="32"/>
      <c r="V3314" s="30"/>
      <c r="W3314"/>
      <c r="X3314"/>
      <c r="Z3314" s="28"/>
      <c r="AA3314" s="28"/>
      <c r="AC3314" s="32"/>
      <c r="AD3314" s="32"/>
      <c r="AE3314" s="31"/>
      <c r="AF3314" s="31"/>
      <c r="AG3314" s="28"/>
      <c r="AH3314" s="28"/>
    </row>
    <row r="3315" spans="13:34" x14ac:dyDescent="0.3">
      <c r="M3315" s="33"/>
      <c r="N3315" s="2"/>
      <c r="P3315" s="29"/>
      <c r="Q3315" s="29"/>
      <c r="T3315" s="32"/>
      <c r="U3315" s="32"/>
      <c r="V3315" s="30"/>
      <c r="W3315"/>
      <c r="X3315"/>
      <c r="Z3315" s="28"/>
      <c r="AA3315" s="28"/>
      <c r="AC3315" s="32"/>
      <c r="AD3315" s="32"/>
      <c r="AE3315" s="31"/>
      <c r="AF3315" s="31"/>
      <c r="AG3315" s="28"/>
      <c r="AH3315" s="28"/>
    </row>
    <row r="3316" spans="13:34" x14ac:dyDescent="0.3">
      <c r="M3316" s="33"/>
      <c r="N3316" s="2"/>
      <c r="P3316" s="29"/>
      <c r="Q3316" s="29"/>
      <c r="T3316" s="32"/>
      <c r="U3316" s="32"/>
      <c r="V3316" s="30"/>
      <c r="W3316"/>
      <c r="X3316"/>
      <c r="Z3316" s="28"/>
      <c r="AA3316" s="28"/>
      <c r="AC3316" s="32"/>
      <c r="AD3316" s="32"/>
      <c r="AE3316" s="31"/>
      <c r="AF3316" s="31"/>
      <c r="AG3316" s="28"/>
      <c r="AH3316" s="28"/>
    </row>
    <row r="3317" spans="13:34" x14ac:dyDescent="0.3">
      <c r="M3317" s="33"/>
      <c r="N3317" s="2"/>
      <c r="P3317" s="29"/>
      <c r="Q3317" s="29"/>
      <c r="T3317" s="32"/>
      <c r="U3317" s="32"/>
      <c r="V3317" s="30"/>
      <c r="W3317"/>
      <c r="X3317"/>
      <c r="Z3317" s="28"/>
      <c r="AA3317" s="28"/>
      <c r="AC3317" s="32"/>
      <c r="AD3317" s="32"/>
      <c r="AE3317" s="31"/>
      <c r="AF3317" s="31"/>
      <c r="AG3317" s="28"/>
      <c r="AH3317" s="28"/>
    </row>
    <row r="3318" spans="13:34" x14ac:dyDescent="0.3">
      <c r="M3318" s="33"/>
      <c r="N3318" s="2"/>
      <c r="P3318" s="29"/>
      <c r="Q3318" s="29"/>
      <c r="T3318" s="32"/>
      <c r="U3318" s="32"/>
      <c r="V3318" s="30"/>
      <c r="W3318"/>
      <c r="X3318"/>
      <c r="Z3318" s="28"/>
      <c r="AA3318" s="28"/>
      <c r="AC3318" s="32"/>
      <c r="AD3318" s="32"/>
      <c r="AE3318" s="31"/>
      <c r="AF3318" s="31"/>
      <c r="AG3318" s="28"/>
      <c r="AH3318" s="28"/>
    </row>
    <row r="3319" spans="13:34" x14ac:dyDescent="0.3">
      <c r="M3319" s="33"/>
      <c r="N3319" s="2"/>
      <c r="P3319" s="29"/>
      <c r="Q3319" s="29"/>
      <c r="T3319" s="32"/>
      <c r="U3319" s="32"/>
      <c r="V3319" s="30"/>
      <c r="W3319"/>
      <c r="X3319"/>
      <c r="Z3319" s="28"/>
      <c r="AA3319" s="28"/>
      <c r="AC3319" s="32"/>
      <c r="AD3319" s="32"/>
      <c r="AE3319" s="31"/>
      <c r="AF3319" s="31"/>
      <c r="AG3319" s="28"/>
      <c r="AH3319" s="28"/>
    </row>
    <row r="3320" spans="13:34" x14ac:dyDescent="0.3">
      <c r="M3320" s="33"/>
      <c r="N3320" s="2"/>
      <c r="P3320" s="29"/>
      <c r="Q3320" s="29"/>
      <c r="T3320" s="32"/>
      <c r="U3320" s="32"/>
      <c r="V3320" s="30"/>
      <c r="W3320"/>
      <c r="X3320"/>
      <c r="Z3320" s="28"/>
      <c r="AA3320" s="28"/>
      <c r="AC3320" s="32"/>
      <c r="AD3320" s="32"/>
      <c r="AE3320" s="31"/>
      <c r="AF3320" s="31"/>
      <c r="AG3320" s="28"/>
      <c r="AH3320" s="28"/>
    </row>
    <row r="3321" spans="13:34" x14ac:dyDescent="0.3">
      <c r="M3321" s="33"/>
      <c r="N3321" s="2"/>
      <c r="P3321" s="29"/>
      <c r="Q3321" s="29"/>
      <c r="T3321" s="32"/>
      <c r="U3321" s="32"/>
      <c r="V3321" s="30"/>
      <c r="W3321"/>
      <c r="X3321"/>
      <c r="Z3321" s="28"/>
      <c r="AA3321" s="28"/>
      <c r="AC3321" s="32"/>
      <c r="AD3321" s="32"/>
      <c r="AE3321" s="31"/>
      <c r="AF3321" s="31"/>
      <c r="AG3321" s="28"/>
      <c r="AH3321" s="28"/>
    </row>
    <row r="3322" spans="13:34" x14ac:dyDescent="0.3">
      <c r="M3322" s="33"/>
      <c r="N3322" s="2"/>
      <c r="P3322" s="29"/>
      <c r="Q3322" s="29"/>
      <c r="T3322" s="32"/>
      <c r="U3322" s="32"/>
      <c r="V3322" s="30"/>
      <c r="W3322"/>
      <c r="X3322"/>
      <c r="Z3322" s="28"/>
      <c r="AA3322" s="28"/>
      <c r="AC3322" s="32"/>
      <c r="AD3322" s="32"/>
      <c r="AE3322" s="31"/>
      <c r="AF3322" s="31"/>
      <c r="AG3322" s="28"/>
      <c r="AH3322" s="28"/>
    </row>
    <row r="3323" spans="13:34" x14ac:dyDescent="0.3">
      <c r="M3323" s="33"/>
      <c r="N3323" s="2"/>
      <c r="P3323" s="29"/>
      <c r="Q3323" s="29"/>
      <c r="T3323" s="32"/>
      <c r="U3323" s="32"/>
      <c r="V3323" s="30"/>
      <c r="W3323"/>
      <c r="X3323"/>
      <c r="Z3323" s="28"/>
      <c r="AA3323" s="28"/>
      <c r="AC3323" s="32"/>
      <c r="AD3323" s="32"/>
      <c r="AE3323" s="31"/>
      <c r="AF3323" s="31"/>
      <c r="AG3323" s="28"/>
      <c r="AH3323" s="28"/>
    </row>
    <row r="3324" spans="13:34" x14ac:dyDescent="0.3">
      <c r="M3324" s="33"/>
      <c r="N3324" s="2"/>
      <c r="P3324" s="29"/>
      <c r="Q3324" s="29"/>
      <c r="T3324" s="32"/>
      <c r="U3324" s="32"/>
      <c r="V3324" s="30"/>
      <c r="W3324"/>
      <c r="X3324"/>
      <c r="Z3324" s="28"/>
      <c r="AA3324" s="28"/>
      <c r="AC3324" s="32"/>
      <c r="AD3324" s="32"/>
      <c r="AE3324" s="31"/>
      <c r="AF3324" s="31"/>
      <c r="AG3324" s="28"/>
      <c r="AH3324" s="28"/>
    </row>
    <row r="3325" spans="13:34" x14ac:dyDescent="0.3">
      <c r="M3325" s="33"/>
      <c r="N3325" s="2"/>
      <c r="P3325" s="29"/>
      <c r="Q3325" s="29"/>
      <c r="T3325" s="32"/>
      <c r="U3325" s="32"/>
      <c r="V3325" s="30"/>
      <c r="W3325"/>
      <c r="X3325"/>
      <c r="Z3325" s="28"/>
      <c r="AA3325" s="28"/>
      <c r="AC3325" s="32"/>
      <c r="AD3325" s="32"/>
      <c r="AE3325" s="31"/>
      <c r="AF3325" s="31"/>
      <c r="AG3325" s="28"/>
      <c r="AH3325" s="28"/>
    </row>
    <row r="3326" spans="13:34" x14ac:dyDescent="0.3">
      <c r="M3326" s="33"/>
      <c r="N3326" s="2"/>
      <c r="P3326" s="29"/>
      <c r="Q3326" s="29"/>
      <c r="T3326" s="32"/>
      <c r="U3326" s="32"/>
      <c r="V3326" s="30"/>
      <c r="W3326"/>
      <c r="X3326"/>
      <c r="Z3326" s="28"/>
      <c r="AA3326" s="28"/>
      <c r="AC3326" s="32"/>
      <c r="AD3326" s="32"/>
      <c r="AE3326" s="31"/>
      <c r="AF3326" s="31"/>
      <c r="AG3326" s="28"/>
      <c r="AH3326" s="28"/>
    </row>
    <row r="3327" spans="13:34" x14ac:dyDescent="0.3">
      <c r="M3327" s="33"/>
      <c r="N3327" s="2"/>
      <c r="P3327" s="29"/>
      <c r="Q3327" s="29"/>
      <c r="T3327" s="32"/>
      <c r="U3327" s="32"/>
      <c r="V3327" s="30"/>
      <c r="W3327"/>
      <c r="X3327"/>
      <c r="Z3327" s="28"/>
      <c r="AA3327" s="28"/>
      <c r="AC3327" s="32"/>
      <c r="AD3327" s="32"/>
      <c r="AE3327" s="31"/>
      <c r="AF3327" s="31"/>
      <c r="AG3327" s="28"/>
      <c r="AH3327" s="28"/>
    </row>
    <row r="3328" spans="13:34" x14ac:dyDescent="0.3">
      <c r="M3328" s="33"/>
      <c r="N3328" s="2"/>
      <c r="P3328" s="29"/>
      <c r="Q3328" s="29"/>
      <c r="T3328" s="32"/>
      <c r="U3328" s="32"/>
      <c r="V3328" s="30"/>
      <c r="W3328"/>
      <c r="X3328"/>
      <c r="Z3328" s="28"/>
      <c r="AA3328" s="28"/>
      <c r="AC3328" s="32"/>
      <c r="AD3328" s="32"/>
      <c r="AE3328" s="31"/>
      <c r="AF3328" s="31"/>
      <c r="AG3328" s="28"/>
      <c r="AH3328" s="28"/>
    </row>
    <row r="3329" spans="13:34" x14ac:dyDescent="0.3">
      <c r="M3329" s="33"/>
      <c r="N3329" s="2"/>
      <c r="P3329" s="29"/>
      <c r="Q3329" s="29"/>
      <c r="T3329" s="32"/>
      <c r="U3329" s="32"/>
      <c r="V3329" s="30"/>
      <c r="W3329"/>
      <c r="X3329"/>
      <c r="Z3329" s="28"/>
      <c r="AA3329" s="28"/>
      <c r="AC3329" s="32"/>
      <c r="AD3329" s="32"/>
      <c r="AE3329" s="31"/>
      <c r="AF3329" s="31"/>
      <c r="AG3329" s="28"/>
      <c r="AH3329" s="28"/>
    </row>
    <row r="3330" spans="13:34" x14ac:dyDescent="0.3">
      <c r="M3330" s="33"/>
      <c r="N3330" s="2"/>
      <c r="P3330" s="29"/>
      <c r="Q3330" s="29"/>
      <c r="T3330" s="32"/>
      <c r="U3330" s="32"/>
      <c r="V3330" s="30"/>
      <c r="W3330"/>
      <c r="X3330"/>
      <c r="Z3330" s="28"/>
      <c r="AA3330" s="28"/>
      <c r="AC3330" s="32"/>
      <c r="AD3330" s="32"/>
      <c r="AE3330" s="31"/>
      <c r="AF3330" s="31"/>
      <c r="AG3330" s="28"/>
      <c r="AH3330" s="28"/>
    </row>
    <row r="3331" spans="13:34" x14ac:dyDescent="0.3">
      <c r="M3331" s="33"/>
      <c r="N3331" s="2"/>
      <c r="P3331" s="29"/>
      <c r="Q3331" s="29"/>
      <c r="T3331" s="32"/>
      <c r="U3331" s="32"/>
      <c r="V3331" s="30"/>
      <c r="W3331"/>
      <c r="X3331"/>
      <c r="Z3331" s="28"/>
      <c r="AA3331" s="28"/>
      <c r="AC3331" s="32"/>
      <c r="AD3331" s="32"/>
      <c r="AE3331" s="31"/>
      <c r="AF3331" s="31"/>
      <c r="AG3331" s="28"/>
      <c r="AH3331" s="28"/>
    </row>
    <row r="3332" spans="13:34" x14ac:dyDescent="0.3">
      <c r="M3332" s="33"/>
      <c r="N3332" s="2"/>
      <c r="P3332" s="29"/>
      <c r="Q3332" s="29"/>
      <c r="T3332" s="32"/>
      <c r="U3332" s="32"/>
      <c r="V3332" s="30"/>
      <c r="W3332"/>
      <c r="X3332"/>
      <c r="Z3332" s="28"/>
      <c r="AA3332" s="28"/>
      <c r="AC3332" s="32"/>
      <c r="AD3332" s="32"/>
      <c r="AE3332" s="31"/>
      <c r="AF3332" s="31"/>
      <c r="AG3332" s="28"/>
      <c r="AH3332" s="28"/>
    </row>
    <row r="3333" spans="13:34" x14ac:dyDescent="0.3">
      <c r="M3333" s="33"/>
      <c r="N3333" s="2"/>
      <c r="P3333" s="29"/>
      <c r="Q3333" s="29"/>
      <c r="T3333" s="32"/>
      <c r="U3333" s="32"/>
      <c r="V3333" s="30"/>
      <c r="W3333"/>
      <c r="X3333"/>
      <c r="Z3333" s="28"/>
      <c r="AA3333" s="28"/>
      <c r="AC3333" s="32"/>
      <c r="AD3333" s="32"/>
      <c r="AE3333" s="31"/>
      <c r="AF3333" s="31"/>
      <c r="AG3333" s="28"/>
      <c r="AH3333" s="28"/>
    </row>
    <row r="3334" spans="13:34" x14ac:dyDescent="0.3">
      <c r="M3334" s="33"/>
      <c r="N3334" s="2"/>
      <c r="P3334" s="29"/>
      <c r="Q3334" s="29"/>
      <c r="T3334" s="32"/>
      <c r="U3334" s="32"/>
      <c r="V3334" s="30"/>
      <c r="W3334"/>
      <c r="X3334"/>
      <c r="Z3334" s="28"/>
      <c r="AA3334" s="28"/>
      <c r="AC3334" s="32"/>
      <c r="AD3334" s="32"/>
      <c r="AE3334" s="31"/>
      <c r="AF3334" s="31"/>
      <c r="AG3334" s="28"/>
      <c r="AH3334" s="28"/>
    </row>
    <row r="3335" spans="13:34" x14ac:dyDescent="0.3">
      <c r="M3335" s="33"/>
      <c r="N3335" s="2"/>
      <c r="P3335" s="29"/>
      <c r="Q3335" s="29"/>
      <c r="T3335" s="32"/>
      <c r="U3335" s="32"/>
      <c r="V3335" s="30"/>
      <c r="W3335"/>
      <c r="X3335"/>
      <c r="Z3335" s="28"/>
      <c r="AA3335" s="28"/>
      <c r="AC3335" s="32"/>
      <c r="AD3335" s="32"/>
      <c r="AE3335" s="31"/>
      <c r="AF3335" s="31"/>
      <c r="AG3335" s="28"/>
      <c r="AH3335" s="28"/>
    </row>
    <row r="3336" spans="13:34" x14ac:dyDescent="0.3">
      <c r="M3336" s="33"/>
      <c r="N3336" s="2"/>
      <c r="P3336" s="29"/>
      <c r="Q3336" s="29"/>
      <c r="T3336" s="32"/>
      <c r="U3336" s="32"/>
      <c r="V3336" s="30"/>
      <c r="W3336"/>
      <c r="X3336"/>
      <c r="Z3336" s="28"/>
      <c r="AA3336" s="28"/>
      <c r="AC3336" s="32"/>
      <c r="AD3336" s="32"/>
      <c r="AE3336" s="31"/>
      <c r="AF3336" s="31"/>
      <c r="AG3336" s="28"/>
      <c r="AH3336" s="28"/>
    </row>
    <row r="3337" spans="13:34" x14ac:dyDescent="0.3">
      <c r="M3337" s="33"/>
      <c r="N3337" s="2"/>
      <c r="P3337" s="29"/>
      <c r="Q3337" s="29"/>
      <c r="T3337" s="32"/>
      <c r="U3337" s="32"/>
      <c r="V3337" s="30"/>
      <c r="W3337"/>
      <c r="X3337"/>
      <c r="Z3337" s="28"/>
      <c r="AA3337" s="28"/>
      <c r="AC3337" s="32"/>
      <c r="AD3337" s="32"/>
      <c r="AE3337" s="31"/>
      <c r="AF3337" s="31"/>
      <c r="AG3337" s="28"/>
      <c r="AH3337" s="28"/>
    </row>
    <row r="3338" spans="13:34" x14ac:dyDescent="0.3">
      <c r="M3338" s="33"/>
      <c r="N3338" s="2"/>
      <c r="P3338" s="29"/>
      <c r="Q3338" s="29"/>
      <c r="T3338" s="32"/>
      <c r="U3338" s="32"/>
      <c r="V3338" s="30"/>
      <c r="W3338"/>
      <c r="X3338"/>
      <c r="Z3338" s="28"/>
      <c r="AA3338" s="28"/>
      <c r="AC3338" s="32"/>
      <c r="AD3338" s="32"/>
      <c r="AE3338" s="31"/>
      <c r="AF3338" s="31"/>
      <c r="AG3338" s="28"/>
      <c r="AH3338" s="28"/>
    </row>
    <row r="3339" spans="13:34" x14ac:dyDescent="0.3">
      <c r="M3339" s="33"/>
      <c r="N3339" s="2"/>
      <c r="P3339" s="29"/>
      <c r="Q3339" s="29"/>
      <c r="T3339" s="32"/>
      <c r="U3339" s="32"/>
      <c r="V3339" s="30"/>
      <c r="W3339"/>
      <c r="X3339"/>
      <c r="Z3339" s="28"/>
      <c r="AA3339" s="28"/>
      <c r="AC3339" s="32"/>
      <c r="AD3339" s="32"/>
      <c r="AE3339" s="31"/>
      <c r="AF3339" s="31"/>
      <c r="AG3339" s="28"/>
      <c r="AH3339" s="28"/>
    </row>
    <row r="3340" spans="13:34" x14ac:dyDescent="0.3">
      <c r="M3340" s="33"/>
      <c r="N3340" s="2"/>
      <c r="P3340" s="29"/>
      <c r="Q3340" s="29"/>
      <c r="T3340" s="32"/>
      <c r="U3340" s="32"/>
      <c r="V3340" s="30"/>
      <c r="W3340"/>
      <c r="X3340"/>
      <c r="Z3340" s="28"/>
      <c r="AA3340" s="28"/>
      <c r="AC3340" s="32"/>
      <c r="AD3340" s="32"/>
      <c r="AE3340" s="31"/>
      <c r="AF3340" s="31"/>
      <c r="AG3340" s="28"/>
      <c r="AH3340" s="28"/>
    </row>
    <row r="3341" spans="13:34" x14ac:dyDescent="0.3">
      <c r="M3341" s="33"/>
      <c r="N3341" s="2"/>
      <c r="P3341" s="29"/>
      <c r="Q3341" s="29"/>
      <c r="T3341" s="32"/>
      <c r="U3341" s="32"/>
      <c r="V3341" s="30"/>
      <c r="W3341"/>
      <c r="X3341"/>
      <c r="Z3341" s="28"/>
      <c r="AA3341" s="28"/>
      <c r="AC3341" s="32"/>
      <c r="AD3341" s="32"/>
      <c r="AE3341" s="31"/>
      <c r="AF3341" s="31"/>
      <c r="AG3341" s="28"/>
      <c r="AH3341" s="28"/>
    </row>
    <row r="3342" spans="13:34" x14ac:dyDescent="0.3">
      <c r="M3342" s="33"/>
      <c r="N3342" s="2"/>
      <c r="P3342" s="29"/>
      <c r="Q3342" s="29"/>
      <c r="T3342" s="32"/>
      <c r="U3342" s="32"/>
      <c r="V3342" s="30"/>
      <c r="W3342"/>
      <c r="X3342"/>
      <c r="Z3342" s="28"/>
      <c r="AA3342" s="28"/>
      <c r="AC3342" s="32"/>
      <c r="AD3342" s="32"/>
      <c r="AE3342" s="31"/>
      <c r="AF3342" s="31"/>
      <c r="AG3342" s="28"/>
      <c r="AH3342" s="28"/>
    </row>
    <row r="3343" spans="13:34" x14ac:dyDescent="0.3">
      <c r="M3343" s="33"/>
      <c r="N3343" s="2"/>
      <c r="P3343" s="29"/>
      <c r="Q3343" s="29"/>
      <c r="T3343" s="32"/>
      <c r="U3343" s="32"/>
      <c r="V3343" s="30"/>
      <c r="W3343"/>
      <c r="X3343"/>
      <c r="Z3343" s="28"/>
      <c r="AA3343" s="28"/>
      <c r="AC3343" s="32"/>
      <c r="AD3343" s="32"/>
      <c r="AE3343" s="31"/>
      <c r="AF3343" s="31"/>
      <c r="AG3343" s="28"/>
      <c r="AH3343" s="28"/>
    </row>
    <row r="3344" spans="13:34" x14ac:dyDescent="0.3">
      <c r="M3344" s="33"/>
      <c r="N3344" s="2"/>
      <c r="P3344" s="29"/>
      <c r="Q3344" s="29"/>
      <c r="T3344" s="32"/>
      <c r="U3344" s="32"/>
      <c r="V3344" s="30"/>
      <c r="W3344"/>
      <c r="X3344"/>
      <c r="Z3344" s="28"/>
      <c r="AA3344" s="28"/>
      <c r="AC3344" s="32"/>
      <c r="AD3344" s="32"/>
      <c r="AE3344" s="31"/>
      <c r="AF3344" s="31"/>
      <c r="AG3344" s="28"/>
      <c r="AH3344" s="28"/>
    </row>
    <row r="3345" spans="13:34" x14ac:dyDescent="0.3">
      <c r="M3345" s="33"/>
      <c r="N3345" s="2"/>
      <c r="P3345" s="29"/>
      <c r="Q3345" s="29"/>
      <c r="T3345" s="32"/>
      <c r="U3345" s="32"/>
      <c r="V3345" s="30"/>
      <c r="W3345"/>
      <c r="X3345"/>
      <c r="Z3345" s="28"/>
      <c r="AA3345" s="28"/>
      <c r="AC3345" s="32"/>
      <c r="AD3345" s="32"/>
      <c r="AE3345" s="31"/>
      <c r="AF3345" s="31"/>
      <c r="AG3345" s="28"/>
      <c r="AH3345" s="28"/>
    </row>
    <row r="3346" spans="13:34" x14ac:dyDescent="0.3">
      <c r="M3346" s="33"/>
      <c r="N3346" s="2"/>
      <c r="P3346" s="29"/>
      <c r="Q3346" s="29"/>
      <c r="T3346" s="32"/>
      <c r="U3346" s="32"/>
      <c r="V3346" s="30"/>
      <c r="W3346"/>
      <c r="X3346"/>
      <c r="Z3346" s="28"/>
      <c r="AA3346" s="28"/>
      <c r="AC3346" s="32"/>
      <c r="AD3346" s="32"/>
      <c r="AE3346" s="31"/>
      <c r="AF3346" s="31"/>
      <c r="AG3346" s="28"/>
      <c r="AH3346" s="28"/>
    </row>
    <row r="3347" spans="13:34" x14ac:dyDescent="0.3">
      <c r="M3347" s="33"/>
      <c r="N3347" s="2"/>
      <c r="P3347" s="29"/>
      <c r="Q3347" s="29"/>
      <c r="T3347" s="32"/>
      <c r="U3347" s="32"/>
      <c r="V3347" s="30"/>
      <c r="W3347"/>
      <c r="X3347"/>
      <c r="Z3347" s="28"/>
      <c r="AA3347" s="28"/>
      <c r="AC3347" s="32"/>
      <c r="AD3347" s="32"/>
      <c r="AE3347" s="31"/>
      <c r="AF3347" s="31"/>
      <c r="AG3347" s="28"/>
      <c r="AH3347" s="28"/>
    </row>
    <row r="3348" spans="13:34" x14ac:dyDescent="0.3">
      <c r="M3348" s="33"/>
      <c r="N3348" s="2"/>
      <c r="P3348" s="29"/>
      <c r="Q3348" s="29"/>
      <c r="T3348" s="32"/>
      <c r="U3348" s="32"/>
      <c r="V3348" s="30"/>
      <c r="W3348"/>
      <c r="X3348"/>
      <c r="Z3348" s="28"/>
      <c r="AA3348" s="28"/>
      <c r="AC3348" s="32"/>
      <c r="AD3348" s="32"/>
      <c r="AE3348" s="31"/>
      <c r="AF3348" s="31"/>
      <c r="AG3348" s="28"/>
      <c r="AH3348" s="28"/>
    </row>
    <row r="3349" spans="13:34" x14ac:dyDescent="0.3">
      <c r="M3349" s="33"/>
      <c r="N3349" s="2"/>
      <c r="P3349" s="29"/>
      <c r="Q3349" s="29"/>
      <c r="T3349" s="32"/>
      <c r="U3349" s="32"/>
      <c r="V3349" s="30"/>
      <c r="W3349"/>
      <c r="X3349"/>
      <c r="Z3349" s="28"/>
      <c r="AA3349" s="28"/>
      <c r="AC3349" s="32"/>
      <c r="AD3349" s="32"/>
      <c r="AE3349" s="31"/>
      <c r="AF3349" s="31"/>
      <c r="AG3349" s="28"/>
      <c r="AH3349" s="28"/>
    </row>
    <row r="3350" spans="13:34" x14ac:dyDescent="0.3">
      <c r="M3350" s="33"/>
      <c r="N3350" s="2"/>
      <c r="P3350" s="29"/>
      <c r="Q3350" s="29"/>
      <c r="T3350" s="32"/>
      <c r="U3350" s="32"/>
      <c r="V3350" s="30"/>
      <c r="W3350"/>
      <c r="X3350"/>
      <c r="Z3350" s="28"/>
      <c r="AA3350" s="28"/>
      <c r="AC3350" s="32"/>
      <c r="AD3350" s="32"/>
      <c r="AE3350" s="31"/>
      <c r="AF3350" s="31"/>
      <c r="AG3350" s="28"/>
      <c r="AH3350" s="28"/>
    </row>
    <row r="3351" spans="13:34" x14ac:dyDescent="0.3">
      <c r="M3351" s="33"/>
      <c r="N3351" s="2"/>
      <c r="P3351" s="29"/>
      <c r="Q3351" s="29"/>
      <c r="T3351" s="32"/>
      <c r="U3351" s="32"/>
      <c r="V3351" s="30"/>
      <c r="W3351"/>
      <c r="X3351"/>
      <c r="Z3351" s="28"/>
      <c r="AA3351" s="28"/>
      <c r="AC3351" s="32"/>
      <c r="AD3351" s="32"/>
      <c r="AE3351" s="31"/>
      <c r="AF3351" s="31"/>
      <c r="AG3351" s="28"/>
      <c r="AH3351" s="28"/>
    </row>
    <row r="3352" spans="13:34" x14ac:dyDescent="0.3">
      <c r="M3352" s="33"/>
      <c r="N3352" s="2"/>
      <c r="P3352" s="29"/>
      <c r="Q3352" s="29"/>
      <c r="T3352" s="32"/>
      <c r="U3352" s="32"/>
      <c r="V3352" s="30"/>
      <c r="W3352"/>
      <c r="X3352"/>
      <c r="Z3352" s="28"/>
      <c r="AA3352" s="28"/>
      <c r="AC3352" s="32"/>
      <c r="AD3352" s="32"/>
      <c r="AE3352" s="31"/>
      <c r="AF3352" s="31"/>
      <c r="AG3352" s="28"/>
      <c r="AH3352" s="28"/>
    </row>
    <row r="3353" spans="13:34" x14ac:dyDescent="0.3">
      <c r="M3353" s="33"/>
      <c r="N3353" s="2"/>
      <c r="P3353" s="29"/>
      <c r="Q3353" s="29"/>
      <c r="T3353" s="32"/>
      <c r="U3353" s="32"/>
      <c r="V3353" s="30"/>
      <c r="W3353"/>
      <c r="X3353"/>
      <c r="Z3353" s="28"/>
      <c r="AA3353" s="28"/>
      <c r="AC3353" s="32"/>
      <c r="AD3353" s="32"/>
      <c r="AE3353" s="31"/>
      <c r="AF3353" s="31"/>
      <c r="AG3353" s="28"/>
      <c r="AH3353" s="28"/>
    </row>
    <row r="3354" spans="13:34" x14ac:dyDescent="0.3">
      <c r="M3354" s="33"/>
      <c r="N3354" s="2"/>
      <c r="P3354" s="29"/>
      <c r="Q3354" s="29"/>
      <c r="T3354" s="32"/>
      <c r="U3354" s="32"/>
      <c r="V3354" s="30"/>
      <c r="W3354"/>
      <c r="X3354"/>
      <c r="Z3354" s="28"/>
      <c r="AA3354" s="28"/>
      <c r="AC3354" s="32"/>
      <c r="AD3354" s="32"/>
      <c r="AE3354" s="31"/>
      <c r="AF3354" s="31"/>
      <c r="AG3354" s="28"/>
      <c r="AH3354" s="28"/>
    </row>
    <row r="3355" spans="13:34" x14ac:dyDescent="0.3">
      <c r="M3355" s="33"/>
      <c r="N3355" s="2"/>
      <c r="P3355" s="29"/>
      <c r="Q3355" s="29"/>
      <c r="T3355" s="32"/>
      <c r="U3355" s="32"/>
      <c r="V3355" s="30"/>
      <c r="W3355"/>
      <c r="X3355"/>
      <c r="Z3355" s="28"/>
      <c r="AA3355" s="28"/>
      <c r="AC3355" s="32"/>
      <c r="AD3355" s="32"/>
      <c r="AE3355" s="31"/>
      <c r="AF3355" s="31"/>
      <c r="AG3355" s="28"/>
      <c r="AH3355" s="28"/>
    </row>
    <row r="3356" spans="13:34" x14ac:dyDescent="0.3">
      <c r="M3356" s="33"/>
      <c r="N3356" s="2"/>
      <c r="P3356" s="29"/>
      <c r="Q3356" s="29"/>
      <c r="T3356" s="32"/>
      <c r="U3356" s="32"/>
      <c r="V3356" s="30"/>
      <c r="W3356"/>
      <c r="X3356"/>
      <c r="Z3356" s="28"/>
      <c r="AA3356" s="28"/>
      <c r="AC3356" s="32"/>
      <c r="AD3356" s="32"/>
      <c r="AE3356" s="31"/>
      <c r="AF3356" s="31"/>
      <c r="AG3356" s="28"/>
      <c r="AH3356" s="28"/>
    </row>
    <row r="3357" spans="13:34" x14ac:dyDescent="0.3">
      <c r="M3357" s="33"/>
      <c r="N3357" s="2"/>
      <c r="P3357" s="29"/>
      <c r="Q3357" s="29"/>
      <c r="T3357" s="32"/>
      <c r="U3357" s="32"/>
      <c r="V3357" s="30"/>
      <c r="W3357"/>
      <c r="X3357"/>
      <c r="Z3357" s="28"/>
      <c r="AA3357" s="28"/>
      <c r="AC3357" s="32"/>
      <c r="AD3357" s="32"/>
      <c r="AE3357" s="31"/>
      <c r="AF3357" s="31"/>
      <c r="AG3357" s="28"/>
      <c r="AH3357" s="28"/>
    </row>
    <row r="3358" spans="13:34" x14ac:dyDescent="0.3">
      <c r="M3358" s="33"/>
      <c r="N3358" s="2"/>
      <c r="P3358" s="29"/>
      <c r="Q3358" s="29"/>
      <c r="T3358" s="32"/>
      <c r="U3358" s="32"/>
      <c r="V3358" s="30"/>
      <c r="W3358"/>
      <c r="X3358"/>
      <c r="Z3358" s="28"/>
      <c r="AA3358" s="28"/>
      <c r="AC3358" s="32"/>
      <c r="AD3358" s="32"/>
      <c r="AE3358" s="31"/>
      <c r="AF3358" s="31"/>
      <c r="AG3358" s="28"/>
      <c r="AH3358" s="28"/>
    </row>
    <row r="3359" spans="13:34" x14ac:dyDescent="0.3">
      <c r="M3359" s="33"/>
      <c r="N3359" s="2"/>
      <c r="P3359" s="29"/>
      <c r="Q3359" s="29"/>
      <c r="T3359" s="32"/>
      <c r="U3359" s="32"/>
      <c r="V3359" s="30"/>
      <c r="W3359"/>
      <c r="X3359"/>
      <c r="Z3359" s="28"/>
      <c r="AA3359" s="28"/>
      <c r="AC3359" s="32"/>
      <c r="AD3359" s="32"/>
      <c r="AE3359" s="31"/>
      <c r="AF3359" s="31"/>
      <c r="AG3359" s="28"/>
      <c r="AH3359" s="28"/>
    </row>
    <row r="3360" spans="13:34" x14ac:dyDescent="0.3">
      <c r="M3360" s="33"/>
      <c r="N3360" s="2"/>
      <c r="P3360" s="29"/>
      <c r="Q3360" s="29"/>
      <c r="T3360" s="32"/>
      <c r="U3360" s="32"/>
      <c r="V3360" s="30"/>
      <c r="W3360"/>
      <c r="X3360"/>
      <c r="Z3360" s="28"/>
      <c r="AA3360" s="28"/>
      <c r="AC3360" s="32"/>
      <c r="AD3360" s="32"/>
      <c r="AE3360" s="31"/>
      <c r="AF3360" s="31"/>
      <c r="AG3360" s="28"/>
      <c r="AH3360" s="28"/>
    </row>
    <row r="3361" spans="13:34" x14ac:dyDescent="0.3">
      <c r="M3361" s="33"/>
      <c r="N3361" s="2"/>
      <c r="P3361" s="29"/>
      <c r="Q3361" s="29"/>
      <c r="T3361" s="32"/>
      <c r="U3361" s="32"/>
      <c r="V3361" s="30"/>
      <c r="W3361"/>
      <c r="X3361"/>
      <c r="Z3361" s="28"/>
      <c r="AA3361" s="28"/>
      <c r="AC3361" s="32"/>
      <c r="AD3361" s="32"/>
      <c r="AE3361" s="31"/>
      <c r="AF3361" s="31"/>
      <c r="AG3361" s="28"/>
      <c r="AH3361" s="28"/>
    </row>
    <row r="3362" spans="13:34" x14ac:dyDescent="0.3">
      <c r="M3362" s="33"/>
      <c r="N3362" s="2"/>
      <c r="P3362" s="29"/>
      <c r="Q3362" s="29"/>
      <c r="T3362" s="32"/>
      <c r="U3362" s="32"/>
      <c r="V3362" s="30"/>
      <c r="W3362"/>
      <c r="X3362"/>
      <c r="Z3362" s="28"/>
      <c r="AA3362" s="28"/>
      <c r="AC3362" s="32"/>
      <c r="AD3362" s="32"/>
      <c r="AE3362" s="31"/>
      <c r="AF3362" s="31"/>
      <c r="AG3362" s="28"/>
      <c r="AH3362" s="28"/>
    </row>
    <row r="3363" spans="13:34" x14ac:dyDescent="0.3">
      <c r="M3363" s="33"/>
      <c r="N3363" s="2"/>
      <c r="P3363" s="29"/>
      <c r="Q3363" s="29"/>
      <c r="T3363" s="32"/>
      <c r="U3363" s="32"/>
      <c r="V3363" s="30"/>
      <c r="W3363"/>
      <c r="X3363"/>
      <c r="Z3363" s="28"/>
      <c r="AA3363" s="28"/>
      <c r="AC3363" s="32"/>
      <c r="AD3363" s="32"/>
      <c r="AE3363" s="31"/>
      <c r="AF3363" s="31"/>
      <c r="AG3363" s="28"/>
      <c r="AH3363" s="28"/>
    </row>
    <row r="3364" spans="13:34" x14ac:dyDescent="0.3">
      <c r="M3364" s="33"/>
      <c r="N3364" s="2"/>
      <c r="P3364" s="29"/>
      <c r="Q3364" s="29"/>
      <c r="T3364" s="32"/>
      <c r="U3364" s="32"/>
      <c r="V3364" s="30"/>
      <c r="W3364"/>
      <c r="X3364"/>
      <c r="Z3364" s="28"/>
      <c r="AA3364" s="28"/>
      <c r="AC3364" s="32"/>
      <c r="AD3364" s="32"/>
      <c r="AE3364" s="31"/>
      <c r="AF3364" s="31"/>
      <c r="AG3364" s="28"/>
      <c r="AH3364" s="28"/>
    </row>
    <row r="3365" spans="13:34" x14ac:dyDescent="0.3">
      <c r="M3365" s="33"/>
      <c r="N3365" s="2"/>
      <c r="P3365" s="29"/>
      <c r="Q3365" s="29"/>
      <c r="T3365" s="32"/>
      <c r="U3365" s="32"/>
      <c r="V3365" s="30"/>
      <c r="W3365"/>
      <c r="X3365"/>
      <c r="Z3365" s="28"/>
      <c r="AA3365" s="28"/>
      <c r="AC3365" s="32"/>
      <c r="AD3365" s="32"/>
      <c r="AE3365" s="31"/>
      <c r="AF3365" s="31"/>
      <c r="AG3365" s="28"/>
      <c r="AH3365" s="28"/>
    </row>
    <row r="3366" spans="13:34" x14ac:dyDescent="0.3">
      <c r="M3366" s="33"/>
      <c r="N3366" s="2"/>
      <c r="P3366" s="29"/>
      <c r="Q3366" s="29"/>
      <c r="T3366" s="32"/>
      <c r="U3366" s="32"/>
      <c r="V3366" s="30"/>
      <c r="W3366"/>
      <c r="X3366"/>
      <c r="Z3366" s="28"/>
      <c r="AA3366" s="28"/>
      <c r="AC3366" s="32"/>
      <c r="AD3366" s="32"/>
      <c r="AE3366" s="31"/>
      <c r="AF3366" s="31"/>
      <c r="AG3366" s="28"/>
      <c r="AH3366" s="28"/>
    </row>
    <row r="3367" spans="13:34" x14ac:dyDescent="0.3">
      <c r="M3367" s="33"/>
      <c r="N3367" s="2"/>
      <c r="P3367" s="29"/>
      <c r="Q3367" s="29"/>
      <c r="T3367" s="32"/>
      <c r="U3367" s="32"/>
      <c r="V3367" s="30"/>
      <c r="W3367"/>
      <c r="X3367"/>
      <c r="Z3367" s="28"/>
      <c r="AA3367" s="28"/>
      <c r="AC3367" s="32"/>
      <c r="AD3367" s="32"/>
      <c r="AE3367" s="31"/>
      <c r="AF3367" s="31"/>
      <c r="AG3367" s="28"/>
      <c r="AH3367" s="28"/>
    </row>
    <row r="3368" spans="13:34" x14ac:dyDescent="0.3">
      <c r="M3368" s="33"/>
      <c r="N3368" s="2"/>
      <c r="P3368" s="29"/>
      <c r="Q3368" s="29"/>
      <c r="T3368" s="32"/>
      <c r="U3368" s="32"/>
      <c r="V3368" s="30"/>
      <c r="W3368"/>
      <c r="X3368"/>
      <c r="Z3368" s="28"/>
      <c r="AA3368" s="28"/>
      <c r="AC3368" s="32"/>
      <c r="AD3368" s="32"/>
      <c r="AE3368" s="31"/>
      <c r="AF3368" s="31"/>
      <c r="AG3368" s="28"/>
      <c r="AH3368" s="28"/>
    </row>
    <row r="3369" spans="13:34" x14ac:dyDescent="0.3">
      <c r="M3369" s="33"/>
      <c r="N3369" s="2"/>
      <c r="P3369" s="29"/>
      <c r="Q3369" s="29"/>
      <c r="T3369" s="32"/>
      <c r="U3369" s="32"/>
      <c r="V3369" s="30"/>
      <c r="W3369"/>
      <c r="X3369"/>
      <c r="Z3369" s="28"/>
      <c r="AA3369" s="28"/>
      <c r="AC3369" s="32"/>
      <c r="AD3369" s="32"/>
      <c r="AE3369" s="31"/>
      <c r="AF3369" s="31"/>
      <c r="AG3369" s="28"/>
      <c r="AH3369" s="28"/>
    </row>
    <row r="3370" spans="13:34" x14ac:dyDescent="0.3">
      <c r="M3370" s="33"/>
      <c r="N3370" s="2"/>
      <c r="P3370" s="29"/>
      <c r="Q3370" s="29"/>
      <c r="T3370" s="32"/>
      <c r="U3370" s="32"/>
      <c r="V3370" s="30"/>
      <c r="W3370"/>
      <c r="X3370"/>
      <c r="Z3370" s="28"/>
      <c r="AA3370" s="28"/>
      <c r="AC3370" s="32"/>
      <c r="AD3370" s="32"/>
      <c r="AE3370" s="31"/>
      <c r="AF3370" s="31"/>
      <c r="AG3370" s="28"/>
      <c r="AH3370" s="28"/>
    </row>
    <row r="3371" spans="13:34" x14ac:dyDescent="0.3">
      <c r="M3371" s="33"/>
      <c r="N3371" s="2"/>
      <c r="P3371" s="29"/>
      <c r="Q3371" s="29"/>
      <c r="T3371" s="32"/>
      <c r="U3371" s="32"/>
      <c r="V3371" s="30"/>
      <c r="W3371"/>
      <c r="X3371"/>
      <c r="Z3371" s="28"/>
      <c r="AA3371" s="28"/>
      <c r="AC3371" s="32"/>
      <c r="AD3371" s="32"/>
      <c r="AE3371" s="31"/>
      <c r="AF3371" s="31"/>
      <c r="AG3371" s="28"/>
      <c r="AH3371" s="28"/>
    </row>
    <row r="3372" spans="13:34" x14ac:dyDescent="0.3">
      <c r="M3372" s="33"/>
      <c r="N3372" s="2"/>
      <c r="P3372" s="29"/>
      <c r="Q3372" s="29"/>
      <c r="T3372" s="32"/>
      <c r="U3372" s="32"/>
      <c r="V3372" s="30"/>
      <c r="W3372"/>
      <c r="X3372"/>
      <c r="Z3372" s="28"/>
      <c r="AA3372" s="28"/>
      <c r="AC3372" s="32"/>
      <c r="AD3372" s="32"/>
      <c r="AE3372" s="31"/>
      <c r="AF3372" s="31"/>
      <c r="AG3372" s="28"/>
      <c r="AH3372" s="28"/>
    </row>
    <row r="3373" spans="13:34" x14ac:dyDescent="0.3">
      <c r="M3373" s="33"/>
      <c r="N3373" s="2"/>
      <c r="P3373" s="29"/>
      <c r="Q3373" s="29"/>
      <c r="T3373" s="32"/>
      <c r="U3373" s="32"/>
      <c r="V3373" s="30"/>
      <c r="W3373"/>
      <c r="X3373"/>
      <c r="Z3373" s="28"/>
      <c r="AA3373" s="28"/>
      <c r="AC3373" s="32"/>
      <c r="AD3373" s="32"/>
      <c r="AE3373" s="31"/>
      <c r="AF3373" s="31"/>
      <c r="AG3373" s="28"/>
      <c r="AH3373" s="28"/>
    </row>
    <row r="3374" spans="13:34" x14ac:dyDescent="0.3">
      <c r="M3374" s="33"/>
      <c r="N3374" s="2"/>
      <c r="P3374" s="29"/>
      <c r="Q3374" s="29"/>
      <c r="T3374" s="32"/>
      <c r="U3374" s="32"/>
      <c r="V3374" s="30"/>
      <c r="W3374"/>
      <c r="X3374"/>
      <c r="Z3374" s="28"/>
      <c r="AA3374" s="28"/>
      <c r="AC3374" s="32"/>
      <c r="AD3374" s="32"/>
      <c r="AE3374" s="31"/>
      <c r="AF3374" s="31"/>
      <c r="AG3374" s="28"/>
      <c r="AH3374" s="28"/>
    </row>
    <row r="3375" spans="13:34" x14ac:dyDescent="0.3">
      <c r="M3375" s="33"/>
      <c r="N3375" s="2"/>
      <c r="P3375" s="29"/>
      <c r="Q3375" s="29"/>
      <c r="T3375" s="32"/>
      <c r="U3375" s="32"/>
      <c r="V3375" s="30"/>
      <c r="W3375"/>
      <c r="X3375"/>
      <c r="Z3375" s="28"/>
      <c r="AA3375" s="28"/>
      <c r="AC3375" s="32"/>
      <c r="AD3375" s="32"/>
      <c r="AE3375" s="31"/>
      <c r="AF3375" s="31"/>
      <c r="AG3375" s="28"/>
      <c r="AH3375" s="28"/>
    </row>
    <row r="3376" spans="13:34" x14ac:dyDescent="0.3">
      <c r="M3376" s="33"/>
      <c r="N3376" s="2"/>
      <c r="P3376" s="29"/>
      <c r="Q3376" s="29"/>
      <c r="T3376" s="32"/>
      <c r="U3376" s="32"/>
      <c r="V3376" s="30"/>
      <c r="W3376"/>
      <c r="X3376"/>
      <c r="Z3376" s="28"/>
      <c r="AA3376" s="28"/>
      <c r="AC3376" s="32"/>
      <c r="AD3376" s="32"/>
      <c r="AE3376" s="31"/>
      <c r="AF3376" s="31"/>
      <c r="AG3376" s="28"/>
      <c r="AH3376" s="28"/>
    </row>
    <row r="3377" spans="13:34" x14ac:dyDescent="0.3">
      <c r="M3377" s="33"/>
      <c r="N3377" s="2"/>
      <c r="P3377" s="29"/>
      <c r="Q3377" s="29"/>
      <c r="T3377" s="32"/>
      <c r="U3377" s="32"/>
      <c r="V3377" s="30"/>
      <c r="W3377"/>
      <c r="X3377"/>
      <c r="Z3377" s="28"/>
      <c r="AA3377" s="28"/>
      <c r="AC3377" s="32"/>
      <c r="AD3377" s="32"/>
      <c r="AE3377" s="31"/>
      <c r="AF3377" s="31"/>
      <c r="AG3377" s="28"/>
      <c r="AH3377" s="28"/>
    </row>
    <row r="3378" spans="13:34" x14ac:dyDescent="0.3">
      <c r="M3378" s="33"/>
      <c r="N3378" s="2"/>
      <c r="P3378" s="29"/>
      <c r="Q3378" s="29"/>
      <c r="T3378" s="32"/>
      <c r="U3378" s="32"/>
      <c r="V3378" s="30"/>
      <c r="W3378"/>
      <c r="X3378"/>
      <c r="Z3378" s="28"/>
      <c r="AA3378" s="28"/>
      <c r="AC3378" s="32"/>
      <c r="AD3378" s="32"/>
      <c r="AE3378" s="31"/>
      <c r="AF3378" s="31"/>
      <c r="AG3378" s="28"/>
      <c r="AH3378" s="28"/>
    </row>
    <row r="3379" spans="13:34" x14ac:dyDescent="0.3">
      <c r="M3379" s="33"/>
      <c r="N3379" s="2"/>
      <c r="P3379" s="29"/>
      <c r="Q3379" s="29"/>
      <c r="T3379" s="32"/>
      <c r="U3379" s="32"/>
      <c r="V3379" s="30"/>
      <c r="W3379"/>
      <c r="X3379"/>
      <c r="Z3379" s="28"/>
      <c r="AA3379" s="28"/>
      <c r="AC3379" s="32"/>
      <c r="AD3379" s="32"/>
      <c r="AE3379" s="31"/>
      <c r="AF3379" s="31"/>
      <c r="AG3379" s="28"/>
      <c r="AH3379" s="28"/>
    </row>
    <row r="3380" spans="13:34" x14ac:dyDescent="0.3">
      <c r="M3380" s="33"/>
      <c r="N3380" s="2"/>
      <c r="P3380" s="29"/>
      <c r="Q3380" s="29"/>
      <c r="T3380" s="32"/>
      <c r="U3380" s="32"/>
      <c r="V3380" s="30"/>
      <c r="W3380"/>
      <c r="X3380"/>
      <c r="Z3380" s="28"/>
      <c r="AA3380" s="28"/>
      <c r="AC3380" s="32"/>
      <c r="AD3380" s="32"/>
      <c r="AE3380" s="31"/>
      <c r="AF3380" s="31"/>
      <c r="AG3380" s="28"/>
      <c r="AH3380" s="28"/>
    </row>
    <row r="3381" spans="13:34" x14ac:dyDescent="0.3">
      <c r="M3381" s="33"/>
      <c r="N3381" s="2"/>
      <c r="P3381" s="29"/>
      <c r="Q3381" s="29"/>
      <c r="T3381" s="32"/>
      <c r="U3381" s="32"/>
      <c r="V3381" s="30"/>
      <c r="W3381"/>
      <c r="X3381"/>
      <c r="Z3381" s="28"/>
      <c r="AA3381" s="28"/>
      <c r="AC3381" s="32"/>
      <c r="AD3381" s="32"/>
      <c r="AE3381" s="31"/>
      <c r="AF3381" s="31"/>
      <c r="AG3381" s="28"/>
      <c r="AH3381" s="28"/>
    </row>
    <row r="3382" spans="13:34" x14ac:dyDescent="0.3">
      <c r="M3382" s="33"/>
      <c r="N3382" s="2"/>
      <c r="P3382" s="29"/>
      <c r="Q3382" s="29"/>
      <c r="T3382" s="32"/>
      <c r="U3382" s="32"/>
      <c r="V3382" s="30"/>
      <c r="W3382"/>
      <c r="X3382"/>
      <c r="Z3382" s="28"/>
      <c r="AA3382" s="28"/>
      <c r="AC3382" s="32"/>
      <c r="AD3382" s="32"/>
      <c r="AE3382" s="31"/>
      <c r="AF3382" s="31"/>
      <c r="AG3382" s="28"/>
      <c r="AH3382" s="28"/>
    </row>
    <row r="3383" spans="13:34" x14ac:dyDescent="0.3">
      <c r="M3383" s="33"/>
      <c r="N3383" s="2"/>
      <c r="P3383" s="29"/>
      <c r="Q3383" s="29"/>
      <c r="T3383" s="32"/>
      <c r="U3383" s="32"/>
      <c r="V3383" s="30"/>
      <c r="W3383"/>
      <c r="X3383"/>
      <c r="Z3383" s="28"/>
      <c r="AA3383" s="28"/>
      <c r="AC3383" s="32"/>
      <c r="AD3383" s="32"/>
      <c r="AE3383" s="31"/>
      <c r="AF3383" s="31"/>
      <c r="AG3383" s="28"/>
      <c r="AH3383" s="28"/>
    </row>
    <row r="3384" spans="13:34" x14ac:dyDescent="0.3">
      <c r="M3384" s="33"/>
      <c r="N3384" s="2"/>
      <c r="P3384" s="29"/>
      <c r="Q3384" s="29"/>
      <c r="T3384" s="32"/>
      <c r="U3384" s="32"/>
      <c r="V3384" s="30"/>
      <c r="W3384"/>
      <c r="X3384"/>
      <c r="Z3384" s="28"/>
      <c r="AA3384" s="28"/>
      <c r="AC3384" s="32"/>
      <c r="AD3384" s="32"/>
      <c r="AE3384" s="31"/>
      <c r="AF3384" s="31"/>
      <c r="AG3384" s="28"/>
      <c r="AH3384" s="28"/>
    </row>
    <row r="3385" spans="13:34" x14ac:dyDescent="0.3">
      <c r="M3385" s="33"/>
      <c r="N3385" s="2"/>
      <c r="P3385" s="29"/>
      <c r="Q3385" s="29"/>
      <c r="T3385" s="32"/>
      <c r="U3385" s="32"/>
      <c r="V3385" s="30"/>
      <c r="W3385"/>
      <c r="X3385"/>
      <c r="Z3385" s="28"/>
      <c r="AA3385" s="28"/>
      <c r="AC3385" s="32"/>
      <c r="AD3385" s="32"/>
      <c r="AE3385" s="31"/>
      <c r="AF3385" s="31"/>
      <c r="AG3385" s="28"/>
      <c r="AH3385" s="28"/>
    </row>
    <row r="3386" spans="13:34" x14ac:dyDescent="0.3">
      <c r="M3386" s="33"/>
      <c r="N3386" s="2"/>
      <c r="P3386" s="29"/>
      <c r="Q3386" s="29"/>
      <c r="T3386" s="32"/>
      <c r="U3386" s="32"/>
      <c r="V3386" s="30"/>
      <c r="W3386"/>
      <c r="X3386"/>
      <c r="Z3386" s="28"/>
      <c r="AA3386" s="28"/>
      <c r="AC3386" s="32"/>
      <c r="AD3386" s="32"/>
      <c r="AE3386" s="31"/>
      <c r="AF3386" s="31"/>
      <c r="AG3386" s="28"/>
      <c r="AH3386" s="28"/>
    </row>
    <row r="3387" spans="13:34" x14ac:dyDescent="0.3">
      <c r="M3387" s="33"/>
      <c r="N3387" s="2"/>
      <c r="P3387" s="29"/>
      <c r="Q3387" s="29"/>
      <c r="T3387" s="32"/>
      <c r="U3387" s="32"/>
      <c r="V3387" s="30"/>
      <c r="W3387"/>
      <c r="X3387"/>
      <c r="Z3387" s="28"/>
      <c r="AA3387" s="28"/>
      <c r="AC3387" s="32"/>
      <c r="AD3387" s="32"/>
      <c r="AE3387" s="31"/>
      <c r="AF3387" s="31"/>
      <c r="AG3387" s="28"/>
      <c r="AH3387" s="28"/>
    </row>
    <row r="3388" spans="13:34" x14ac:dyDescent="0.3">
      <c r="M3388" s="33"/>
      <c r="N3388" s="2"/>
      <c r="P3388" s="29"/>
      <c r="Q3388" s="29"/>
      <c r="T3388" s="32"/>
      <c r="U3388" s="32"/>
      <c r="V3388" s="30"/>
      <c r="W3388"/>
      <c r="X3388"/>
      <c r="Z3388" s="28"/>
      <c r="AA3388" s="28"/>
      <c r="AC3388" s="32"/>
      <c r="AD3388" s="32"/>
      <c r="AE3388" s="31"/>
      <c r="AF3388" s="31"/>
      <c r="AG3388" s="28"/>
      <c r="AH3388" s="28"/>
    </row>
    <row r="3389" spans="13:34" x14ac:dyDescent="0.3">
      <c r="M3389" s="33"/>
      <c r="N3389" s="2"/>
      <c r="P3389" s="29"/>
      <c r="Q3389" s="29"/>
      <c r="T3389" s="32"/>
      <c r="U3389" s="32"/>
      <c r="V3389" s="30"/>
      <c r="W3389"/>
      <c r="X3389"/>
      <c r="Z3389" s="28"/>
      <c r="AA3389" s="28"/>
      <c r="AC3389" s="32"/>
      <c r="AD3389" s="32"/>
      <c r="AE3389" s="31"/>
      <c r="AF3389" s="31"/>
      <c r="AG3389" s="28"/>
      <c r="AH3389" s="28"/>
    </row>
    <row r="3390" spans="13:34" x14ac:dyDescent="0.3">
      <c r="M3390" s="33"/>
      <c r="N3390" s="2"/>
      <c r="P3390" s="29"/>
      <c r="Q3390" s="29"/>
      <c r="T3390" s="32"/>
      <c r="U3390" s="32"/>
      <c r="V3390" s="30"/>
      <c r="W3390"/>
      <c r="X3390"/>
      <c r="Z3390" s="28"/>
      <c r="AA3390" s="28"/>
      <c r="AC3390" s="32"/>
      <c r="AD3390" s="32"/>
      <c r="AE3390" s="31"/>
      <c r="AF3390" s="31"/>
      <c r="AG3390" s="28"/>
      <c r="AH3390" s="28"/>
    </row>
    <row r="3391" spans="13:34" x14ac:dyDescent="0.3">
      <c r="M3391" s="33"/>
      <c r="N3391" s="2"/>
      <c r="P3391" s="29"/>
      <c r="Q3391" s="29"/>
      <c r="T3391" s="32"/>
      <c r="U3391" s="32"/>
      <c r="V3391" s="30"/>
      <c r="W3391"/>
      <c r="X3391"/>
      <c r="Z3391" s="28"/>
      <c r="AA3391" s="28"/>
      <c r="AC3391" s="32"/>
      <c r="AD3391" s="32"/>
      <c r="AE3391" s="31"/>
      <c r="AF3391" s="31"/>
      <c r="AG3391" s="28"/>
      <c r="AH3391" s="28"/>
    </row>
    <row r="3392" spans="13:34" x14ac:dyDescent="0.3">
      <c r="M3392" s="33"/>
      <c r="N3392" s="2"/>
      <c r="P3392" s="29"/>
      <c r="Q3392" s="29"/>
      <c r="T3392" s="32"/>
      <c r="U3392" s="32"/>
      <c r="V3392" s="30"/>
      <c r="W3392"/>
      <c r="X3392"/>
      <c r="Z3392" s="28"/>
      <c r="AA3392" s="28"/>
      <c r="AC3392" s="32"/>
      <c r="AD3392" s="32"/>
      <c r="AE3392" s="31"/>
      <c r="AF3392" s="31"/>
      <c r="AG3392" s="28"/>
      <c r="AH3392" s="28"/>
    </row>
    <row r="3393" spans="13:34" x14ac:dyDescent="0.3">
      <c r="M3393" s="33"/>
      <c r="N3393" s="2"/>
      <c r="P3393" s="29"/>
      <c r="Q3393" s="29"/>
      <c r="T3393" s="32"/>
      <c r="U3393" s="32"/>
      <c r="V3393" s="30"/>
      <c r="W3393"/>
      <c r="X3393"/>
      <c r="Z3393" s="28"/>
      <c r="AA3393" s="28"/>
      <c r="AC3393" s="32"/>
      <c r="AD3393" s="32"/>
      <c r="AE3393" s="31"/>
      <c r="AF3393" s="31"/>
      <c r="AG3393" s="28"/>
      <c r="AH3393" s="28"/>
    </row>
    <row r="3394" spans="13:34" x14ac:dyDescent="0.3">
      <c r="M3394" s="33"/>
      <c r="N3394" s="2"/>
      <c r="P3394" s="29"/>
      <c r="Q3394" s="29"/>
      <c r="T3394" s="32"/>
      <c r="U3394" s="32"/>
      <c r="V3394" s="30"/>
      <c r="W3394"/>
      <c r="X3394"/>
      <c r="Z3394" s="28"/>
      <c r="AA3394" s="28"/>
      <c r="AC3394" s="32"/>
      <c r="AD3394" s="32"/>
      <c r="AE3394" s="31"/>
      <c r="AF3394" s="31"/>
      <c r="AG3394" s="28"/>
      <c r="AH3394" s="28"/>
    </row>
    <row r="3395" spans="13:34" x14ac:dyDescent="0.3">
      <c r="M3395" s="33"/>
      <c r="N3395" s="2"/>
      <c r="P3395" s="29"/>
      <c r="Q3395" s="29"/>
      <c r="T3395" s="32"/>
      <c r="U3395" s="32"/>
      <c r="V3395" s="30"/>
      <c r="W3395"/>
      <c r="X3395"/>
      <c r="Z3395" s="28"/>
      <c r="AA3395" s="28"/>
      <c r="AC3395" s="32"/>
      <c r="AD3395" s="32"/>
      <c r="AE3395" s="31"/>
      <c r="AF3395" s="31"/>
      <c r="AG3395" s="28"/>
      <c r="AH3395" s="28"/>
    </row>
    <row r="3396" spans="13:34" x14ac:dyDescent="0.3">
      <c r="M3396" s="33"/>
      <c r="N3396" s="2"/>
      <c r="P3396" s="29"/>
      <c r="Q3396" s="29"/>
      <c r="T3396" s="32"/>
      <c r="U3396" s="32"/>
      <c r="V3396" s="30"/>
      <c r="W3396"/>
      <c r="X3396"/>
      <c r="Z3396" s="28"/>
      <c r="AA3396" s="28"/>
      <c r="AC3396" s="32"/>
      <c r="AD3396" s="32"/>
      <c r="AE3396" s="31"/>
      <c r="AF3396" s="31"/>
      <c r="AG3396" s="28"/>
      <c r="AH3396" s="28"/>
    </row>
    <row r="3397" spans="13:34" x14ac:dyDescent="0.3">
      <c r="M3397" s="33"/>
      <c r="N3397" s="2"/>
      <c r="P3397" s="29"/>
      <c r="Q3397" s="29"/>
      <c r="T3397" s="32"/>
      <c r="U3397" s="32"/>
      <c r="V3397" s="30"/>
      <c r="W3397"/>
      <c r="X3397"/>
      <c r="Z3397" s="28"/>
      <c r="AA3397" s="28"/>
      <c r="AC3397" s="32"/>
      <c r="AD3397" s="32"/>
      <c r="AE3397" s="31"/>
      <c r="AF3397" s="31"/>
      <c r="AG3397" s="28"/>
      <c r="AH3397" s="28"/>
    </row>
    <row r="3398" spans="13:34" x14ac:dyDescent="0.3">
      <c r="M3398" s="33"/>
      <c r="N3398" s="2"/>
      <c r="P3398" s="29"/>
      <c r="Q3398" s="29"/>
      <c r="T3398" s="32"/>
      <c r="U3398" s="32"/>
      <c r="V3398" s="30"/>
      <c r="W3398"/>
      <c r="X3398"/>
      <c r="Z3398" s="28"/>
      <c r="AA3398" s="28"/>
      <c r="AC3398" s="32"/>
      <c r="AD3398" s="32"/>
      <c r="AE3398" s="31"/>
      <c r="AF3398" s="31"/>
      <c r="AG3398" s="28"/>
      <c r="AH3398" s="28"/>
    </row>
    <row r="3399" spans="13:34" x14ac:dyDescent="0.3">
      <c r="M3399" s="33"/>
      <c r="N3399" s="2"/>
      <c r="P3399" s="29"/>
      <c r="Q3399" s="29"/>
      <c r="T3399" s="32"/>
      <c r="U3399" s="32"/>
      <c r="V3399" s="30"/>
      <c r="W3399"/>
      <c r="X3399"/>
      <c r="Z3399" s="28"/>
      <c r="AA3399" s="28"/>
      <c r="AC3399" s="32"/>
      <c r="AD3399" s="32"/>
      <c r="AE3399" s="31"/>
      <c r="AF3399" s="31"/>
      <c r="AG3399" s="28"/>
      <c r="AH3399" s="28"/>
    </row>
    <row r="3400" spans="13:34" x14ac:dyDescent="0.3">
      <c r="M3400" s="33"/>
      <c r="N3400" s="2"/>
      <c r="P3400" s="29"/>
      <c r="Q3400" s="29"/>
      <c r="T3400" s="32"/>
      <c r="U3400" s="32"/>
      <c r="V3400" s="30"/>
      <c r="W3400"/>
      <c r="X3400"/>
      <c r="Z3400" s="28"/>
      <c r="AA3400" s="28"/>
      <c r="AC3400" s="32"/>
      <c r="AD3400" s="32"/>
      <c r="AE3400" s="31"/>
      <c r="AF3400" s="31"/>
      <c r="AG3400" s="28"/>
      <c r="AH3400" s="28"/>
    </row>
    <row r="3401" spans="13:34" x14ac:dyDescent="0.3">
      <c r="M3401" s="33"/>
      <c r="N3401" s="2"/>
      <c r="P3401" s="29"/>
      <c r="Q3401" s="29"/>
      <c r="T3401" s="32"/>
      <c r="U3401" s="32"/>
      <c r="V3401" s="30"/>
      <c r="W3401"/>
      <c r="X3401"/>
      <c r="Z3401" s="28"/>
      <c r="AA3401" s="28"/>
      <c r="AC3401" s="32"/>
      <c r="AD3401" s="32"/>
      <c r="AE3401" s="31"/>
      <c r="AF3401" s="31"/>
      <c r="AG3401" s="28"/>
      <c r="AH3401" s="28"/>
    </row>
    <row r="3402" spans="13:34" x14ac:dyDescent="0.3">
      <c r="M3402" s="33"/>
      <c r="N3402" s="2"/>
      <c r="P3402" s="29"/>
      <c r="Q3402" s="29"/>
      <c r="T3402" s="32"/>
      <c r="U3402" s="32"/>
      <c r="V3402" s="30"/>
      <c r="W3402"/>
      <c r="X3402"/>
      <c r="Z3402" s="28"/>
      <c r="AA3402" s="28"/>
      <c r="AC3402" s="32"/>
      <c r="AD3402" s="32"/>
      <c r="AE3402" s="31"/>
      <c r="AF3402" s="31"/>
      <c r="AG3402" s="28"/>
      <c r="AH3402" s="28"/>
    </row>
    <row r="3403" spans="13:34" x14ac:dyDescent="0.3">
      <c r="M3403" s="33"/>
      <c r="N3403" s="2"/>
      <c r="P3403" s="29"/>
      <c r="Q3403" s="29"/>
      <c r="T3403" s="32"/>
      <c r="U3403" s="32"/>
      <c r="V3403" s="30"/>
      <c r="W3403"/>
      <c r="X3403"/>
      <c r="Z3403" s="28"/>
      <c r="AA3403" s="28"/>
      <c r="AC3403" s="32"/>
      <c r="AD3403" s="32"/>
      <c r="AE3403" s="31"/>
      <c r="AF3403" s="31"/>
      <c r="AG3403" s="28"/>
      <c r="AH3403" s="28"/>
    </row>
    <row r="3404" spans="13:34" x14ac:dyDescent="0.3">
      <c r="M3404" s="33"/>
      <c r="N3404" s="2"/>
      <c r="P3404" s="29"/>
      <c r="Q3404" s="29"/>
      <c r="T3404" s="32"/>
      <c r="U3404" s="32"/>
      <c r="V3404" s="30"/>
      <c r="W3404"/>
      <c r="X3404"/>
      <c r="Z3404" s="28"/>
      <c r="AA3404" s="28"/>
      <c r="AC3404" s="32"/>
      <c r="AD3404" s="32"/>
      <c r="AE3404" s="31"/>
      <c r="AF3404" s="31"/>
      <c r="AG3404" s="28"/>
      <c r="AH3404" s="28"/>
    </row>
    <row r="3405" spans="13:34" x14ac:dyDescent="0.3">
      <c r="M3405" s="33"/>
      <c r="N3405" s="2"/>
      <c r="P3405" s="29"/>
      <c r="Q3405" s="29"/>
      <c r="T3405" s="32"/>
      <c r="U3405" s="32"/>
      <c r="V3405" s="30"/>
      <c r="W3405"/>
      <c r="X3405"/>
      <c r="Z3405" s="28"/>
      <c r="AA3405" s="28"/>
      <c r="AC3405" s="32"/>
      <c r="AD3405" s="32"/>
      <c r="AE3405" s="31"/>
      <c r="AF3405" s="31"/>
      <c r="AG3405" s="28"/>
      <c r="AH3405" s="28"/>
    </row>
    <row r="3406" spans="13:34" x14ac:dyDescent="0.3">
      <c r="M3406" s="33"/>
      <c r="N3406" s="2"/>
      <c r="P3406" s="29"/>
      <c r="Q3406" s="29"/>
      <c r="T3406" s="32"/>
      <c r="U3406" s="32"/>
      <c r="V3406" s="30"/>
      <c r="W3406"/>
      <c r="X3406"/>
      <c r="Z3406" s="28"/>
      <c r="AA3406" s="28"/>
      <c r="AC3406" s="32"/>
      <c r="AD3406" s="32"/>
      <c r="AE3406" s="31"/>
      <c r="AF3406" s="31"/>
      <c r="AG3406" s="28"/>
      <c r="AH3406" s="28"/>
    </row>
    <row r="3407" spans="13:34" x14ac:dyDescent="0.3">
      <c r="M3407" s="33"/>
      <c r="N3407" s="2"/>
      <c r="P3407" s="29"/>
      <c r="Q3407" s="29"/>
      <c r="T3407" s="32"/>
      <c r="U3407" s="32"/>
      <c r="V3407" s="30"/>
      <c r="W3407"/>
      <c r="X3407"/>
      <c r="Z3407" s="28"/>
      <c r="AA3407" s="28"/>
      <c r="AC3407" s="32"/>
      <c r="AD3407" s="32"/>
      <c r="AE3407" s="31"/>
      <c r="AF3407" s="31"/>
      <c r="AG3407" s="28"/>
      <c r="AH3407" s="28"/>
    </row>
    <row r="3408" spans="13:34" x14ac:dyDescent="0.3">
      <c r="M3408" s="33"/>
      <c r="N3408" s="2"/>
      <c r="P3408" s="29"/>
      <c r="Q3408" s="29"/>
      <c r="T3408" s="32"/>
      <c r="U3408" s="32"/>
      <c r="V3408" s="30"/>
      <c r="W3408"/>
      <c r="X3408"/>
      <c r="Z3408" s="28"/>
      <c r="AA3408" s="28"/>
      <c r="AC3408" s="32"/>
      <c r="AD3408" s="32"/>
      <c r="AE3408" s="31"/>
      <c r="AF3408" s="31"/>
      <c r="AG3408" s="28"/>
      <c r="AH3408" s="28"/>
    </row>
    <row r="3409" spans="13:34" x14ac:dyDescent="0.3">
      <c r="M3409" s="33"/>
      <c r="N3409" s="2"/>
      <c r="P3409" s="29"/>
      <c r="Q3409" s="29"/>
      <c r="T3409" s="32"/>
      <c r="U3409" s="32"/>
      <c r="V3409" s="30"/>
      <c r="W3409"/>
      <c r="X3409"/>
      <c r="Z3409" s="28"/>
      <c r="AA3409" s="28"/>
      <c r="AC3409" s="32"/>
      <c r="AD3409" s="32"/>
      <c r="AE3409" s="31"/>
      <c r="AF3409" s="31"/>
      <c r="AG3409" s="28"/>
      <c r="AH3409" s="28"/>
    </row>
    <row r="3410" spans="13:34" x14ac:dyDescent="0.3">
      <c r="M3410" s="33"/>
      <c r="N3410" s="2"/>
      <c r="P3410" s="29"/>
      <c r="Q3410" s="29"/>
      <c r="T3410" s="32"/>
      <c r="U3410" s="32"/>
      <c r="V3410" s="30"/>
      <c r="W3410"/>
      <c r="X3410"/>
      <c r="Z3410" s="28"/>
      <c r="AA3410" s="28"/>
      <c r="AC3410" s="32"/>
      <c r="AD3410" s="32"/>
      <c r="AE3410" s="31"/>
      <c r="AF3410" s="31"/>
      <c r="AG3410" s="28"/>
      <c r="AH3410" s="28"/>
    </row>
    <row r="3411" spans="13:34" x14ac:dyDescent="0.3">
      <c r="M3411" s="33"/>
      <c r="N3411" s="2"/>
      <c r="P3411" s="29"/>
      <c r="Q3411" s="29"/>
      <c r="T3411" s="32"/>
      <c r="U3411" s="32"/>
      <c r="V3411" s="30"/>
      <c r="W3411"/>
      <c r="X3411"/>
      <c r="Z3411" s="28"/>
      <c r="AA3411" s="28"/>
      <c r="AC3411" s="32"/>
      <c r="AD3411" s="32"/>
      <c r="AE3411" s="31"/>
      <c r="AF3411" s="31"/>
      <c r="AG3411" s="28"/>
      <c r="AH3411" s="28"/>
    </row>
    <row r="3412" spans="13:34" x14ac:dyDescent="0.3">
      <c r="M3412" s="33"/>
      <c r="N3412" s="2"/>
      <c r="P3412" s="29"/>
      <c r="Q3412" s="29"/>
      <c r="T3412" s="32"/>
      <c r="U3412" s="32"/>
      <c r="V3412" s="30"/>
      <c r="W3412"/>
      <c r="X3412"/>
      <c r="Z3412" s="28"/>
      <c r="AA3412" s="28"/>
      <c r="AC3412" s="32"/>
      <c r="AD3412" s="32"/>
      <c r="AE3412" s="31"/>
      <c r="AF3412" s="31"/>
      <c r="AG3412" s="28"/>
      <c r="AH3412" s="28"/>
    </row>
    <row r="3413" spans="13:34" x14ac:dyDescent="0.3">
      <c r="M3413" s="33"/>
      <c r="N3413" s="2"/>
      <c r="P3413" s="29"/>
      <c r="Q3413" s="29"/>
      <c r="T3413" s="32"/>
      <c r="U3413" s="32"/>
      <c r="V3413" s="30"/>
      <c r="W3413"/>
      <c r="X3413"/>
      <c r="Z3413" s="28"/>
      <c r="AA3413" s="28"/>
      <c r="AC3413" s="32"/>
      <c r="AD3413" s="32"/>
      <c r="AE3413" s="31"/>
      <c r="AF3413" s="31"/>
      <c r="AG3413" s="28"/>
      <c r="AH3413" s="28"/>
    </row>
    <row r="3414" spans="13:34" x14ac:dyDescent="0.3">
      <c r="M3414" s="33"/>
      <c r="N3414" s="2"/>
      <c r="P3414" s="29"/>
      <c r="Q3414" s="29"/>
      <c r="T3414" s="32"/>
      <c r="U3414" s="32"/>
      <c r="V3414" s="30"/>
      <c r="W3414"/>
      <c r="X3414"/>
      <c r="Z3414" s="28"/>
      <c r="AA3414" s="28"/>
      <c r="AC3414" s="32"/>
      <c r="AD3414" s="32"/>
      <c r="AE3414" s="31"/>
      <c r="AF3414" s="31"/>
      <c r="AG3414" s="28"/>
      <c r="AH3414" s="28"/>
    </row>
    <row r="3415" spans="13:34" x14ac:dyDescent="0.3">
      <c r="M3415" s="33"/>
      <c r="N3415" s="2"/>
      <c r="P3415" s="29"/>
      <c r="Q3415" s="29"/>
      <c r="T3415" s="32"/>
      <c r="U3415" s="32"/>
      <c r="V3415" s="30"/>
      <c r="W3415"/>
      <c r="X3415"/>
      <c r="Z3415" s="28"/>
      <c r="AA3415" s="28"/>
      <c r="AC3415" s="32"/>
      <c r="AD3415" s="32"/>
      <c r="AE3415" s="31"/>
      <c r="AF3415" s="31"/>
      <c r="AG3415" s="28"/>
      <c r="AH3415" s="28"/>
    </row>
    <row r="3416" spans="13:34" x14ac:dyDescent="0.3">
      <c r="M3416" s="33"/>
      <c r="N3416" s="2"/>
      <c r="P3416" s="29"/>
      <c r="Q3416" s="29"/>
      <c r="T3416" s="32"/>
      <c r="U3416" s="32"/>
      <c r="V3416" s="30"/>
      <c r="W3416"/>
      <c r="X3416"/>
      <c r="Z3416" s="28"/>
      <c r="AA3416" s="28"/>
      <c r="AC3416" s="32"/>
      <c r="AD3416" s="32"/>
      <c r="AE3416" s="31"/>
      <c r="AF3416" s="31"/>
      <c r="AG3416" s="28"/>
      <c r="AH3416" s="28"/>
    </row>
    <row r="3417" spans="13:34" x14ac:dyDescent="0.3">
      <c r="M3417" s="33"/>
      <c r="N3417" s="2"/>
      <c r="P3417" s="29"/>
      <c r="Q3417" s="29"/>
      <c r="T3417" s="32"/>
      <c r="U3417" s="32"/>
      <c r="V3417" s="30"/>
      <c r="W3417"/>
      <c r="X3417"/>
      <c r="Z3417" s="28"/>
      <c r="AA3417" s="28"/>
      <c r="AC3417" s="32"/>
      <c r="AD3417" s="32"/>
      <c r="AE3417" s="31"/>
      <c r="AF3417" s="31"/>
      <c r="AG3417" s="28"/>
      <c r="AH3417" s="28"/>
    </row>
    <row r="3418" spans="13:34" x14ac:dyDescent="0.3">
      <c r="M3418" s="33"/>
      <c r="N3418" s="2"/>
      <c r="P3418" s="29"/>
      <c r="Q3418" s="29"/>
      <c r="T3418" s="32"/>
      <c r="U3418" s="32"/>
      <c r="V3418" s="30"/>
      <c r="W3418"/>
      <c r="X3418"/>
      <c r="Z3418" s="28"/>
      <c r="AA3418" s="28"/>
      <c r="AC3418" s="32"/>
      <c r="AD3418" s="32"/>
      <c r="AE3418" s="31"/>
      <c r="AF3418" s="31"/>
      <c r="AG3418" s="28"/>
      <c r="AH3418" s="28"/>
    </row>
    <row r="3419" spans="13:34" x14ac:dyDescent="0.3">
      <c r="M3419" s="33"/>
      <c r="N3419" s="2"/>
      <c r="P3419" s="29"/>
      <c r="Q3419" s="29"/>
      <c r="T3419" s="32"/>
      <c r="U3419" s="32"/>
      <c r="V3419" s="30"/>
      <c r="W3419"/>
      <c r="X3419"/>
      <c r="Z3419" s="28"/>
      <c r="AA3419" s="28"/>
      <c r="AC3419" s="32"/>
      <c r="AD3419" s="32"/>
      <c r="AE3419" s="31"/>
      <c r="AF3419" s="31"/>
      <c r="AG3419" s="28"/>
      <c r="AH3419" s="28"/>
    </row>
    <row r="3420" spans="13:34" x14ac:dyDescent="0.3">
      <c r="M3420" s="33"/>
      <c r="N3420" s="2"/>
      <c r="P3420" s="29"/>
      <c r="Q3420" s="29"/>
      <c r="T3420" s="32"/>
      <c r="U3420" s="32"/>
      <c r="V3420" s="30"/>
      <c r="W3420"/>
      <c r="X3420"/>
      <c r="Z3420" s="28"/>
      <c r="AA3420" s="28"/>
      <c r="AC3420" s="32"/>
      <c r="AD3420" s="32"/>
      <c r="AE3420" s="31"/>
      <c r="AF3420" s="31"/>
      <c r="AG3420" s="28"/>
      <c r="AH3420" s="28"/>
    </row>
    <row r="3421" spans="13:34" x14ac:dyDescent="0.3">
      <c r="M3421" s="33"/>
      <c r="N3421" s="2"/>
      <c r="P3421" s="29"/>
      <c r="Q3421" s="29"/>
      <c r="T3421" s="32"/>
      <c r="U3421" s="32"/>
      <c r="V3421" s="30"/>
      <c r="W3421"/>
      <c r="X3421"/>
      <c r="Z3421" s="28"/>
      <c r="AA3421" s="28"/>
      <c r="AC3421" s="32"/>
      <c r="AD3421" s="32"/>
      <c r="AE3421" s="31"/>
      <c r="AF3421" s="31"/>
      <c r="AG3421" s="28"/>
      <c r="AH3421" s="28"/>
    </row>
    <row r="3422" spans="13:34" x14ac:dyDescent="0.3">
      <c r="M3422" s="33"/>
      <c r="N3422" s="2"/>
      <c r="P3422" s="29"/>
      <c r="Q3422" s="29"/>
      <c r="T3422" s="32"/>
      <c r="U3422" s="32"/>
      <c r="V3422" s="30"/>
      <c r="W3422"/>
      <c r="X3422"/>
      <c r="Z3422" s="28"/>
      <c r="AA3422" s="28"/>
      <c r="AC3422" s="32"/>
      <c r="AD3422" s="32"/>
      <c r="AE3422" s="31"/>
      <c r="AF3422" s="31"/>
      <c r="AG3422" s="28"/>
      <c r="AH3422" s="28"/>
    </row>
    <row r="3423" spans="13:34" x14ac:dyDescent="0.3">
      <c r="M3423" s="33"/>
      <c r="N3423" s="2"/>
      <c r="P3423" s="29"/>
      <c r="Q3423" s="29"/>
      <c r="T3423" s="32"/>
      <c r="U3423" s="32"/>
      <c r="V3423" s="30"/>
      <c r="W3423"/>
      <c r="X3423"/>
      <c r="Z3423" s="28"/>
      <c r="AA3423" s="28"/>
      <c r="AC3423" s="32"/>
      <c r="AD3423" s="32"/>
      <c r="AE3423" s="31"/>
      <c r="AF3423" s="31"/>
      <c r="AG3423" s="28"/>
      <c r="AH3423" s="28"/>
    </row>
    <row r="3424" spans="13:34" x14ac:dyDescent="0.3">
      <c r="M3424" s="33"/>
      <c r="N3424" s="2"/>
      <c r="P3424" s="29"/>
      <c r="Q3424" s="29"/>
      <c r="T3424" s="32"/>
      <c r="U3424" s="32"/>
      <c r="V3424" s="30"/>
      <c r="W3424"/>
      <c r="X3424"/>
      <c r="Z3424" s="28"/>
      <c r="AA3424" s="28"/>
      <c r="AC3424" s="32"/>
      <c r="AD3424" s="32"/>
      <c r="AE3424" s="31"/>
      <c r="AF3424" s="31"/>
      <c r="AG3424" s="28"/>
      <c r="AH3424" s="28"/>
    </row>
    <row r="3425" spans="13:34" x14ac:dyDescent="0.3">
      <c r="M3425" s="33"/>
      <c r="N3425" s="2"/>
      <c r="P3425" s="29"/>
      <c r="Q3425" s="29"/>
      <c r="T3425" s="32"/>
      <c r="U3425" s="32"/>
      <c r="V3425" s="30"/>
      <c r="W3425"/>
      <c r="X3425"/>
      <c r="Z3425" s="28"/>
      <c r="AA3425" s="28"/>
      <c r="AC3425" s="32"/>
      <c r="AD3425" s="32"/>
      <c r="AE3425" s="31"/>
      <c r="AF3425" s="31"/>
      <c r="AG3425" s="28"/>
      <c r="AH3425" s="28"/>
    </row>
    <row r="3426" spans="13:34" x14ac:dyDescent="0.3">
      <c r="M3426" s="33"/>
      <c r="N3426" s="2"/>
      <c r="P3426" s="29"/>
      <c r="Q3426" s="29"/>
      <c r="T3426" s="32"/>
      <c r="U3426" s="32"/>
      <c r="V3426" s="30"/>
      <c r="W3426"/>
      <c r="X3426"/>
      <c r="Z3426" s="28"/>
      <c r="AA3426" s="28"/>
      <c r="AC3426" s="32"/>
      <c r="AD3426" s="32"/>
      <c r="AE3426" s="31"/>
      <c r="AF3426" s="31"/>
      <c r="AG3426" s="28"/>
      <c r="AH3426" s="28"/>
    </row>
    <row r="3427" spans="13:34" x14ac:dyDescent="0.3">
      <c r="M3427" s="33"/>
      <c r="N3427" s="2"/>
      <c r="P3427" s="29"/>
      <c r="Q3427" s="29"/>
      <c r="T3427" s="32"/>
      <c r="U3427" s="32"/>
      <c r="V3427" s="30"/>
      <c r="W3427"/>
      <c r="X3427"/>
      <c r="Z3427" s="28"/>
      <c r="AA3427" s="28"/>
      <c r="AC3427" s="32"/>
      <c r="AD3427" s="32"/>
      <c r="AE3427" s="31"/>
      <c r="AF3427" s="31"/>
      <c r="AG3427" s="28"/>
      <c r="AH3427" s="28"/>
    </row>
    <row r="3428" spans="13:34" x14ac:dyDescent="0.3">
      <c r="M3428" s="33"/>
      <c r="N3428" s="2"/>
      <c r="P3428" s="29"/>
      <c r="Q3428" s="29"/>
      <c r="T3428" s="32"/>
      <c r="U3428" s="32"/>
      <c r="V3428" s="30"/>
      <c r="W3428"/>
      <c r="X3428"/>
      <c r="Z3428" s="28"/>
      <c r="AA3428" s="28"/>
      <c r="AC3428" s="32"/>
      <c r="AD3428" s="32"/>
      <c r="AE3428" s="31"/>
      <c r="AF3428" s="31"/>
      <c r="AG3428" s="28"/>
      <c r="AH3428" s="28"/>
    </row>
    <row r="3429" spans="13:34" x14ac:dyDescent="0.3">
      <c r="M3429" s="33"/>
      <c r="N3429" s="2"/>
      <c r="P3429" s="29"/>
      <c r="Q3429" s="29"/>
      <c r="T3429" s="32"/>
      <c r="U3429" s="32"/>
      <c r="V3429" s="30"/>
      <c r="W3429"/>
      <c r="X3429"/>
      <c r="Z3429" s="28"/>
      <c r="AA3429" s="28"/>
      <c r="AC3429" s="32"/>
      <c r="AD3429" s="32"/>
      <c r="AE3429" s="31"/>
      <c r="AF3429" s="31"/>
      <c r="AG3429" s="28"/>
      <c r="AH3429" s="28"/>
    </row>
    <row r="3430" spans="13:34" x14ac:dyDescent="0.3">
      <c r="M3430" s="33"/>
      <c r="N3430" s="2"/>
      <c r="P3430" s="29"/>
      <c r="Q3430" s="29"/>
      <c r="T3430" s="32"/>
      <c r="U3430" s="32"/>
      <c r="V3430" s="30"/>
      <c r="W3430"/>
      <c r="X3430"/>
      <c r="Z3430" s="28"/>
      <c r="AA3430" s="28"/>
      <c r="AC3430" s="32"/>
      <c r="AD3430" s="32"/>
      <c r="AE3430" s="31"/>
      <c r="AF3430" s="31"/>
      <c r="AG3430" s="28"/>
      <c r="AH3430" s="28"/>
    </row>
    <row r="3431" spans="13:34" x14ac:dyDescent="0.3">
      <c r="M3431" s="33"/>
      <c r="N3431" s="2"/>
      <c r="P3431" s="29"/>
      <c r="Q3431" s="29"/>
      <c r="T3431" s="32"/>
      <c r="U3431" s="32"/>
      <c r="V3431" s="30"/>
      <c r="W3431"/>
      <c r="X3431"/>
      <c r="Z3431" s="28"/>
      <c r="AA3431" s="28"/>
      <c r="AC3431" s="32"/>
      <c r="AD3431" s="32"/>
      <c r="AE3431" s="31"/>
      <c r="AF3431" s="31"/>
      <c r="AG3431" s="28"/>
      <c r="AH3431" s="28"/>
    </row>
    <row r="3432" spans="13:34" x14ac:dyDescent="0.3">
      <c r="M3432" s="33"/>
      <c r="N3432" s="2"/>
      <c r="P3432" s="29"/>
      <c r="Q3432" s="29"/>
      <c r="T3432" s="32"/>
      <c r="U3432" s="32"/>
      <c r="V3432" s="30"/>
      <c r="W3432"/>
      <c r="X3432"/>
      <c r="Z3432" s="28"/>
      <c r="AA3432" s="28"/>
      <c r="AC3432" s="32"/>
      <c r="AD3432" s="32"/>
      <c r="AE3432" s="31"/>
      <c r="AF3432" s="31"/>
      <c r="AG3432" s="28"/>
      <c r="AH3432" s="28"/>
    </row>
    <row r="3433" spans="13:34" x14ac:dyDescent="0.3">
      <c r="M3433" s="33"/>
      <c r="N3433" s="2"/>
      <c r="P3433" s="29"/>
      <c r="Q3433" s="29"/>
      <c r="T3433" s="32"/>
      <c r="U3433" s="32"/>
      <c r="V3433" s="30"/>
      <c r="W3433"/>
      <c r="X3433"/>
      <c r="Z3433" s="28"/>
      <c r="AA3433" s="28"/>
      <c r="AC3433" s="32"/>
      <c r="AD3433" s="32"/>
      <c r="AE3433" s="31"/>
      <c r="AF3433" s="31"/>
      <c r="AG3433" s="28"/>
      <c r="AH3433" s="28"/>
    </row>
    <row r="3434" spans="13:34" x14ac:dyDescent="0.3">
      <c r="M3434" s="33"/>
      <c r="N3434" s="2"/>
      <c r="P3434" s="29"/>
      <c r="Q3434" s="29"/>
      <c r="T3434" s="32"/>
      <c r="U3434" s="32"/>
      <c r="V3434" s="30"/>
      <c r="W3434"/>
      <c r="X3434"/>
      <c r="Z3434" s="28"/>
      <c r="AA3434" s="28"/>
      <c r="AC3434" s="32"/>
      <c r="AD3434" s="32"/>
      <c r="AE3434" s="31"/>
      <c r="AF3434" s="31"/>
      <c r="AG3434" s="28"/>
      <c r="AH3434" s="28"/>
    </row>
    <row r="3435" spans="13:34" x14ac:dyDescent="0.3">
      <c r="M3435" s="33"/>
      <c r="N3435" s="2"/>
      <c r="P3435" s="29"/>
      <c r="Q3435" s="29"/>
      <c r="T3435" s="32"/>
      <c r="U3435" s="32"/>
      <c r="V3435" s="30"/>
      <c r="W3435"/>
      <c r="X3435"/>
      <c r="Z3435" s="28"/>
      <c r="AA3435" s="28"/>
      <c r="AC3435" s="32"/>
      <c r="AD3435" s="32"/>
      <c r="AE3435" s="31"/>
      <c r="AF3435" s="31"/>
      <c r="AG3435" s="28"/>
      <c r="AH3435" s="28"/>
    </row>
    <row r="3436" spans="13:34" x14ac:dyDescent="0.3">
      <c r="M3436" s="33"/>
      <c r="N3436" s="2"/>
      <c r="P3436" s="29"/>
      <c r="Q3436" s="29"/>
      <c r="T3436" s="32"/>
      <c r="U3436" s="32"/>
      <c r="V3436" s="30"/>
      <c r="W3436"/>
      <c r="X3436"/>
      <c r="Z3436" s="28"/>
      <c r="AA3436" s="28"/>
      <c r="AC3436" s="32"/>
      <c r="AD3436" s="32"/>
      <c r="AE3436" s="31"/>
      <c r="AF3436" s="31"/>
      <c r="AG3436" s="28"/>
      <c r="AH3436" s="28"/>
    </row>
    <row r="3437" spans="13:34" x14ac:dyDescent="0.3">
      <c r="M3437" s="33"/>
      <c r="N3437" s="2"/>
      <c r="P3437" s="29"/>
      <c r="Q3437" s="29"/>
      <c r="T3437" s="32"/>
      <c r="U3437" s="32"/>
      <c r="V3437" s="30"/>
      <c r="W3437"/>
      <c r="X3437"/>
      <c r="Z3437" s="28"/>
      <c r="AA3437" s="28"/>
      <c r="AC3437" s="32"/>
      <c r="AD3437" s="32"/>
      <c r="AE3437" s="31"/>
      <c r="AF3437" s="31"/>
      <c r="AG3437" s="28"/>
      <c r="AH3437" s="28"/>
    </row>
    <row r="3438" spans="13:34" x14ac:dyDescent="0.3">
      <c r="M3438" s="33"/>
      <c r="N3438" s="2"/>
      <c r="P3438" s="29"/>
      <c r="Q3438" s="29"/>
      <c r="T3438" s="32"/>
      <c r="U3438" s="32"/>
      <c r="V3438" s="30"/>
      <c r="W3438"/>
      <c r="X3438"/>
      <c r="Z3438" s="28"/>
      <c r="AA3438" s="28"/>
      <c r="AC3438" s="32"/>
      <c r="AD3438" s="32"/>
      <c r="AE3438" s="31"/>
      <c r="AF3438" s="31"/>
      <c r="AG3438" s="28"/>
      <c r="AH3438" s="28"/>
    </row>
    <row r="3439" spans="13:34" x14ac:dyDescent="0.3">
      <c r="M3439" s="33"/>
      <c r="N3439" s="2"/>
      <c r="P3439" s="29"/>
      <c r="Q3439" s="29"/>
      <c r="T3439" s="32"/>
      <c r="U3439" s="32"/>
      <c r="V3439" s="30"/>
      <c r="W3439"/>
      <c r="X3439"/>
      <c r="Z3439" s="28"/>
      <c r="AA3439" s="28"/>
      <c r="AC3439" s="32"/>
      <c r="AD3439" s="32"/>
      <c r="AE3439" s="31"/>
      <c r="AF3439" s="31"/>
      <c r="AG3439" s="28"/>
      <c r="AH3439" s="28"/>
    </row>
    <row r="3440" spans="13:34" x14ac:dyDescent="0.3">
      <c r="M3440" s="33"/>
      <c r="N3440" s="2"/>
      <c r="P3440" s="29"/>
      <c r="Q3440" s="29"/>
      <c r="T3440" s="32"/>
      <c r="U3440" s="32"/>
      <c r="V3440" s="30"/>
      <c r="W3440"/>
      <c r="X3440"/>
      <c r="Z3440" s="28"/>
      <c r="AA3440" s="28"/>
      <c r="AC3440" s="32"/>
      <c r="AD3440" s="32"/>
      <c r="AE3440" s="31"/>
      <c r="AF3440" s="31"/>
      <c r="AG3440" s="28"/>
      <c r="AH3440" s="28"/>
    </row>
    <row r="3441" spans="13:34" x14ac:dyDescent="0.3">
      <c r="M3441" s="33"/>
      <c r="N3441" s="2"/>
      <c r="P3441" s="29"/>
      <c r="Q3441" s="29"/>
      <c r="T3441" s="32"/>
      <c r="U3441" s="32"/>
      <c r="V3441" s="30"/>
      <c r="W3441"/>
      <c r="X3441"/>
      <c r="Z3441" s="28"/>
      <c r="AA3441" s="28"/>
      <c r="AC3441" s="32"/>
      <c r="AD3441" s="32"/>
      <c r="AE3441" s="31"/>
      <c r="AF3441" s="31"/>
      <c r="AG3441" s="28"/>
      <c r="AH3441" s="28"/>
    </row>
    <row r="3442" spans="13:34" x14ac:dyDescent="0.3">
      <c r="M3442" s="33"/>
      <c r="N3442" s="2"/>
      <c r="P3442" s="29"/>
      <c r="Q3442" s="29"/>
      <c r="T3442" s="32"/>
      <c r="U3442" s="32"/>
      <c r="V3442" s="30"/>
      <c r="W3442"/>
      <c r="X3442"/>
      <c r="Z3442" s="28"/>
      <c r="AA3442" s="28"/>
      <c r="AC3442" s="32"/>
      <c r="AD3442" s="32"/>
      <c r="AE3442" s="31"/>
      <c r="AF3442" s="31"/>
      <c r="AG3442" s="28"/>
      <c r="AH3442" s="28"/>
    </row>
    <row r="3443" spans="13:34" x14ac:dyDescent="0.3">
      <c r="M3443" s="33"/>
      <c r="N3443" s="2"/>
      <c r="P3443" s="29"/>
      <c r="Q3443" s="29"/>
      <c r="T3443" s="32"/>
      <c r="U3443" s="32"/>
      <c r="V3443" s="30"/>
      <c r="W3443"/>
      <c r="X3443"/>
      <c r="Z3443" s="28"/>
      <c r="AA3443" s="28"/>
      <c r="AC3443" s="32"/>
      <c r="AD3443" s="32"/>
      <c r="AE3443" s="31"/>
      <c r="AF3443" s="31"/>
      <c r="AG3443" s="28"/>
      <c r="AH3443" s="28"/>
    </row>
    <row r="3444" spans="13:34" x14ac:dyDescent="0.3">
      <c r="M3444" s="33"/>
      <c r="N3444" s="2"/>
      <c r="P3444" s="29"/>
      <c r="Q3444" s="29"/>
      <c r="T3444" s="32"/>
      <c r="U3444" s="32"/>
      <c r="V3444" s="30"/>
      <c r="W3444"/>
      <c r="X3444"/>
      <c r="Z3444" s="28"/>
      <c r="AA3444" s="28"/>
      <c r="AC3444" s="32"/>
      <c r="AD3444" s="32"/>
      <c r="AE3444" s="31"/>
      <c r="AF3444" s="31"/>
      <c r="AG3444" s="28"/>
      <c r="AH3444" s="28"/>
    </row>
    <row r="3445" spans="13:34" x14ac:dyDescent="0.3">
      <c r="M3445" s="33"/>
      <c r="N3445" s="2"/>
      <c r="P3445" s="29"/>
      <c r="Q3445" s="29"/>
      <c r="T3445" s="32"/>
      <c r="U3445" s="32"/>
      <c r="V3445" s="30"/>
      <c r="W3445"/>
      <c r="X3445"/>
      <c r="Z3445" s="28"/>
      <c r="AA3445" s="28"/>
      <c r="AC3445" s="32"/>
      <c r="AD3445" s="32"/>
      <c r="AE3445" s="31"/>
      <c r="AF3445" s="31"/>
      <c r="AG3445" s="28"/>
      <c r="AH3445" s="28"/>
    </row>
    <row r="3446" spans="13:34" x14ac:dyDescent="0.3">
      <c r="M3446" s="33"/>
      <c r="N3446" s="2"/>
      <c r="P3446" s="29"/>
      <c r="Q3446" s="29"/>
      <c r="T3446" s="32"/>
      <c r="U3446" s="32"/>
      <c r="V3446" s="30"/>
      <c r="W3446"/>
      <c r="X3446"/>
      <c r="Z3446" s="28"/>
      <c r="AA3446" s="28"/>
      <c r="AC3446" s="32"/>
      <c r="AD3446" s="32"/>
      <c r="AE3446" s="31"/>
      <c r="AF3446" s="31"/>
      <c r="AG3446" s="28"/>
      <c r="AH3446" s="28"/>
    </row>
    <row r="3447" spans="13:34" x14ac:dyDescent="0.3">
      <c r="M3447" s="33"/>
      <c r="N3447" s="2"/>
      <c r="P3447" s="29"/>
      <c r="Q3447" s="29"/>
      <c r="T3447" s="32"/>
      <c r="U3447" s="32"/>
      <c r="V3447" s="30"/>
      <c r="W3447"/>
      <c r="X3447"/>
      <c r="Z3447" s="28"/>
      <c r="AA3447" s="28"/>
      <c r="AC3447" s="32"/>
      <c r="AD3447" s="32"/>
      <c r="AE3447" s="31"/>
      <c r="AF3447" s="31"/>
      <c r="AG3447" s="28"/>
      <c r="AH3447" s="28"/>
    </row>
    <row r="3448" spans="13:34" x14ac:dyDescent="0.3">
      <c r="M3448" s="33"/>
      <c r="N3448" s="2"/>
      <c r="P3448" s="29"/>
      <c r="Q3448" s="29"/>
      <c r="T3448" s="32"/>
      <c r="U3448" s="32"/>
      <c r="V3448" s="30"/>
      <c r="W3448"/>
      <c r="X3448"/>
      <c r="Z3448" s="28"/>
      <c r="AA3448" s="28"/>
      <c r="AC3448" s="32"/>
      <c r="AD3448" s="32"/>
      <c r="AE3448" s="31"/>
      <c r="AF3448" s="31"/>
      <c r="AG3448" s="28"/>
      <c r="AH3448" s="28"/>
    </row>
    <row r="3449" spans="13:34" x14ac:dyDescent="0.3">
      <c r="M3449" s="33"/>
      <c r="N3449" s="2"/>
      <c r="P3449" s="29"/>
      <c r="Q3449" s="29"/>
      <c r="T3449" s="32"/>
      <c r="U3449" s="32"/>
      <c r="V3449" s="30"/>
      <c r="W3449"/>
      <c r="X3449"/>
      <c r="Z3449" s="28"/>
      <c r="AA3449" s="28"/>
      <c r="AC3449" s="32"/>
      <c r="AD3449" s="32"/>
      <c r="AE3449" s="31"/>
      <c r="AF3449" s="31"/>
      <c r="AG3449" s="28"/>
      <c r="AH3449" s="28"/>
    </row>
    <row r="3450" spans="13:34" x14ac:dyDescent="0.3">
      <c r="M3450" s="33"/>
      <c r="N3450" s="2"/>
      <c r="P3450" s="29"/>
      <c r="Q3450" s="29"/>
      <c r="T3450" s="32"/>
      <c r="U3450" s="32"/>
      <c r="V3450" s="30"/>
      <c r="W3450"/>
      <c r="X3450"/>
      <c r="Z3450" s="28"/>
      <c r="AA3450" s="28"/>
      <c r="AC3450" s="32"/>
      <c r="AD3450" s="32"/>
      <c r="AE3450" s="31"/>
      <c r="AF3450" s="31"/>
      <c r="AG3450" s="28"/>
      <c r="AH3450" s="28"/>
    </row>
    <row r="3451" spans="13:34" x14ac:dyDescent="0.3">
      <c r="M3451" s="33"/>
      <c r="N3451" s="2"/>
      <c r="P3451" s="29"/>
      <c r="Q3451" s="29"/>
      <c r="T3451" s="32"/>
      <c r="U3451" s="32"/>
      <c r="V3451" s="30"/>
      <c r="W3451"/>
      <c r="X3451"/>
      <c r="Z3451" s="28"/>
      <c r="AA3451" s="28"/>
      <c r="AC3451" s="32"/>
      <c r="AD3451" s="32"/>
      <c r="AE3451" s="31"/>
      <c r="AF3451" s="31"/>
      <c r="AG3451" s="28"/>
      <c r="AH3451" s="28"/>
    </row>
    <row r="3452" spans="13:34" x14ac:dyDescent="0.3">
      <c r="M3452" s="33"/>
      <c r="N3452" s="2"/>
      <c r="P3452" s="29"/>
      <c r="Q3452" s="29"/>
      <c r="T3452" s="32"/>
      <c r="U3452" s="32"/>
      <c r="V3452" s="30"/>
      <c r="W3452"/>
      <c r="X3452"/>
      <c r="Z3452" s="28"/>
      <c r="AA3452" s="28"/>
      <c r="AC3452" s="32"/>
      <c r="AD3452" s="32"/>
      <c r="AE3452" s="31"/>
      <c r="AF3452" s="31"/>
      <c r="AG3452" s="28"/>
      <c r="AH3452" s="28"/>
    </row>
    <row r="3453" spans="13:34" x14ac:dyDescent="0.3">
      <c r="M3453" s="33"/>
      <c r="N3453" s="2"/>
      <c r="P3453" s="29"/>
      <c r="Q3453" s="29"/>
      <c r="T3453" s="32"/>
      <c r="U3453" s="32"/>
      <c r="V3453" s="30"/>
      <c r="W3453"/>
      <c r="X3453"/>
      <c r="Z3453" s="28"/>
      <c r="AA3453" s="28"/>
      <c r="AC3453" s="32"/>
      <c r="AD3453" s="32"/>
      <c r="AE3453" s="31"/>
      <c r="AF3453" s="31"/>
      <c r="AG3453" s="28"/>
      <c r="AH3453" s="28"/>
    </row>
    <row r="3454" spans="13:34" x14ac:dyDescent="0.3">
      <c r="M3454" s="33"/>
      <c r="N3454" s="2"/>
      <c r="P3454" s="29"/>
      <c r="Q3454" s="29"/>
      <c r="T3454" s="32"/>
      <c r="U3454" s="32"/>
      <c r="V3454" s="30"/>
      <c r="W3454"/>
      <c r="X3454"/>
      <c r="Z3454" s="28"/>
      <c r="AA3454" s="28"/>
      <c r="AC3454" s="32"/>
      <c r="AD3454" s="32"/>
      <c r="AE3454" s="31"/>
      <c r="AF3454" s="31"/>
      <c r="AG3454" s="28"/>
      <c r="AH3454" s="28"/>
    </row>
    <row r="3455" spans="13:34" x14ac:dyDescent="0.3">
      <c r="M3455" s="33"/>
      <c r="N3455" s="2"/>
      <c r="P3455" s="29"/>
      <c r="Q3455" s="29"/>
      <c r="T3455" s="32"/>
      <c r="U3455" s="32"/>
      <c r="V3455" s="30"/>
      <c r="W3455"/>
      <c r="X3455"/>
      <c r="Z3455" s="28"/>
      <c r="AA3455" s="28"/>
      <c r="AC3455" s="32"/>
      <c r="AD3455" s="32"/>
      <c r="AE3455" s="31"/>
      <c r="AF3455" s="31"/>
      <c r="AG3455" s="28"/>
      <c r="AH3455" s="28"/>
    </row>
    <row r="3456" spans="13:34" x14ac:dyDescent="0.3">
      <c r="M3456" s="33"/>
      <c r="N3456" s="2"/>
      <c r="P3456" s="29"/>
      <c r="Q3456" s="29"/>
      <c r="T3456" s="32"/>
      <c r="U3456" s="32"/>
      <c r="V3456" s="30"/>
      <c r="W3456"/>
      <c r="X3456"/>
      <c r="Z3456" s="28"/>
      <c r="AA3456" s="28"/>
      <c r="AC3456" s="32"/>
      <c r="AD3456" s="32"/>
      <c r="AE3456" s="31"/>
      <c r="AF3456" s="31"/>
      <c r="AG3456" s="28"/>
      <c r="AH3456" s="28"/>
    </row>
    <row r="3457" spans="13:34" x14ac:dyDescent="0.3">
      <c r="M3457" s="33"/>
      <c r="N3457" s="2"/>
      <c r="P3457" s="29"/>
      <c r="Q3457" s="29"/>
      <c r="T3457" s="32"/>
      <c r="U3457" s="32"/>
      <c r="V3457" s="30"/>
      <c r="W3457"/>
      <c r="X3457"/>
      <c r="Z3457" s="28"/>
      <c r="AA3457" s="28"/>
      <c r="AC3457" s="32"/>
      <c r="AD3457" s="32"/>
      <c r="AE3457" s="31"/>
      <c r="AF3457" s="31"/>
      <c r="AG3457" s="28"/>
      <c r="AH3457" s="28"/>
    </row>
    <row r="3458" spans="13:34" x14ac:dyDescent="0.3">
      <c r="M3458" s="33"/>
      <c r="N3458" s="2"/>
      <c r="P3458" s="29"/>
      <c r="Q3458" s="29"/>
      <c r="T3458" s="32"/>
      <c r="U3458" s="32"/>
      <c r="V3458" s="30"/>
      <c r="W3458"/>
      <c r="X3458"/>
      <c r="Z3458" s="28"/>
      <c r="AA3458" s="28"/>
      <c r="AC3458" s="32"/>
      <c r="AD3458" s="32"/>
      <c r="AE3458" s="31"/>
      <c r="AF3458" s="31"/>
      <c r="AG3458" s="28"/>
      <c r="AH3458" s="28"/>
    </row>
    <row r="3459" spans="13:34" x14ac:dyDescent="0.3">
      <c r="M3459" s="33"/>
      <c r="N3459" s="2"/>
      <c r="P3459" s="29"/>
      <c r="Q3459" s="29"/>
      <c r="T3459" s="32"/>
      <c r="U3459" s="32"/>
      <c r="V3459" s="30"/>
      <c r="W3459"/>
      <c r="X3459"/>
      <c r="Z3459" s="28"/>
      <c r="AA3459" s="28"/>
      <c r="AC3459" s="32"/>
      <c r="AD3459" s="32"/>
      <c r="AE3459" s="31"/>
      <c r="AF3459" s="31"/>
      <c r="AG3459" s="28"/>
      <c r="AH3459" s="28"/>
    </row>
    <row r="3460" spans="13:34" x14ac:dyDescent="0.3">
      <c r="M3460" s="33"/>
      <c r="N3460" s="2"/>
      <c r="P3460" s="29"/>
      <c r="Q3460" s="29"/>
      <c r="T3460" s="32"/>
      <c r="U3460" s="32"/>
      <c r="V3460" s="30"/>
      <c r="W3460"/>
      <c r="X3460"/>
      <c r="Z3460" s="28"/>
      <c r="AA3460" s="28"/>
      <c r="AC3460" s="32"/>
      <c r="AD3460" s="32"/>
      <c r="AE3460" s="31"/>
      <c r="AF3460" s="31"/>
      <c r="AG3460" s="28"/>
      <c r="AH3460" s="28"/>
    </row>
    <row r="3461" spans="13:34" x14ac:dyDescent="0.3">
      <c r="M3461" s="33"/>
      <c r="N3461" s="2"/>
      <c r="P3461" s="29"/>
      <c r="Q3461" s="29"/>
      <c r="T3461" s="32"/>
      <c r="U3461" s="32"/>
      <c r="V3461" s="30"/>
      <c r="W3461"/>
      <c r="X3461"/>
      <c r="Z3461" s="28"/>
      <c r="AA3461" s="28"/>
      <c r="AC3461" s="32"/>
      <c r="AD3461" s="32"/>
      <c r="AE3461" s="31"/>
      <c r="AF3461" s="31"/>
      <c r="AG3461" s="28"/>
      <c r="AH3461" s="28"/>
    </row>
    <row r="3462" spans="13:34" x14ac:dyDescent="0.3">
      <c r="M3462" s="33"/>
      <c r="N3462" s="2"/>
      <c r="P3462" s="29"/>
      <c r="Q3462" s="29"/>
      <c r="T3462" s="32"/>
      <c r="U3462" s="32"/>
      <c r="V3462" s="30"/>
      <c r="W3462"/>
      <c r="X3462"/>
      <c r="Z3462" s="28"/>
      <c r="AA3462" s="28"/>
      <c r="AC3462" s="32"/>
      <c r="AD3462" s="32"/>
      <c r="AE3462" s="31"/>
      <c r="AF3462" s="31"/>
      <c r="AG3462" s="28"/>
      <c r="AH3462" s="28"/>
    </row>
    <row r="3463" spans="13:34" x14ac:dyDescent="0.3">
      <c r="M3463" s="33"/>
      <c r="N3463" s="2"/>
      <c r="P3463" s="29"/>
      <c r="Q3463" s="29"/>
      <c r="T3463" s="32"/>
      <c r="U3463" s="32"/>
      <c r="V3463" s="30"/>
      <c r="W3463"/>
      <c r="X3463"/>
      <c r="Z3463" s="28"/>
      <c r="AA3463" s="28"/>
      <c r="AC3463" s="32"/>
      <c r="AD3463" s="32"/>
      <c r="AE3463" s="31"/>
      <c r="AF3463" s="31"/>
      <c r="AG3463" s="28"/>
      <c r="AH3463" s="28"/>
    </row>
    <row r="3464" spans="13:34" x14ac:dyDescent="0.3">
      <c r="M3464" s="33"/>
      <c r="N3464" s="2"/>
      <c r="P3464" s="29"/>
      <c r="Q3464" s="29"/>
      <c r="T3464" s="32"/>
      <c r="U3464" s="32"/>
      <c r="V3464" s="30"/>
      <c r="W3464"/>
      <c r="X3464"/>
      <c r="Z3464" s="28"/>
      <c r="AA3464" s="28"/>
      <c r="AC3464" s="32"/>
      <c r="AD3464" s="32"/>
      <c r="AE3464" s="31"/>
      <c r="AF3464" s="31"/>
      <c r="AG3464" s="28"/>
      <c r="AH3464" s="28"/>
    </row>
    <row r="3465" spans="13:34" x14ac:dyDescent="0.3">
      <c r="M3465" s="33"/>
      <c r="N3465" s="2"/>
      <c r="P3465" s="29"/>
      <c r="Q3465" s="29"/>
      <c r="T3465" s="32"/>
      <c r="U3465" s="32"/>
      <c r="V3465" s="30"/>
      <c r="W3465"/>
      <c r="X3465"/>
      <c r="Z3465" s="28"/>
      <c r="AA3465" s="28"/>
      <c r="AC3465" s="32"/>
      <c r="AD3465" s="32"/>
      <c r="AE3465" s="31"/>
      <c r="AF3465" s="31"/>
      <c r="AG3465" s="28"/>
      <c r="AH3465" s="28"/>
    </row>
    <row r="3466" spans="13:34" x14ac:dyDescent="0.3">
      <c r="M3466" s="33"/>
      <c r="N3466" s="2"/>
      <c r="P3466" s="29"/>
      <c r="Q3466" s="29"/>
      <c r="T3466" s="32"/>
      <c r="U3466" s="32"/>
      <c r="V3466" s="30"/>
      <c r="W3466"/>
      <c r="X3466"/>
      <c r="Z3466" s="28"/>
      <c r="AA3466" s="28"/>
      <c r="AC3466" s="32"/>
      <c r="AD3466" s="32"/>
      <c r="AE3466" s="31"/>
      <c r="AF3466" s="31"/>
      <c r="AG3466" s="28"/>
      <c r="AH3466" s="28"/>
    </row>
    <row r="3467" spans="13:34" x14ac:dyDescent="0.3">
      <c r="M3467" s="33"/>
      <c r="N3467" s="2"/>
      <c r="P3467" s="29"/>
      <c r="Q3467" s="29"/>
      <c r="T3467" s="32"/>
      <c r="U3467" s="32"/>
      <c r="V3467" s="30"/>
      <c r="W3467"/>
      <c r="X3467"/>
      <c r="Z3467" s="28"/>
      <c r="AA3467" s="28"/>
      <c r="AC3467" s="32"/>
      <c r="AD3467" s="32"/>
      <c r="AE3467" s="31"/>
      <c r="AF3467" s="31"/>
      <c r="AG3467" s="28"/>
      <c r="AH3467" s="28"/>
    </row>
    <row r="3468" spans="13:34" x14ac:dyDescent="0.3">
      <c r="M3468" s="33"/>
      <c r="N3468" s="2"/>
      <c r="P3468" s="29"/>
      <c r="Q3468" s="29"/>
      <c r="T3468" s="32"/>
      <c r="U3468" s="32"/>
      <c r="V3468" s="30"/>
      <c r="W3468"/>
      <c r="X3468"/>
      <c r="Z3468" s="28"/>
      <c r="AA3468" s="28"/>
      <c r="AC3468" s="32"/>
      <c r="AD3468" s="32"/>
      <c r="AE3468" s="31"/>
      <c r="AF3468" s="31"/>
      <c r="AG3468" s="28"/>
      <c r="AH3468" s="28"/>
    </row>
    <row r="3469" spans="13:34" x14ac:dyDescent="0.3">
      <c r="M3469" s="33"/>
      <c r="N3469" s="2"/>
      <c r="P3469" s="29"/>
      <c r="Q3469" s="29"/>
      <c r="T3469" s="32"/>
      <c r="U3469" s="32"/>
      <c r="V3469" s="30"/>
      <c r="W3469"/>
      <c r="X3469"/>
      <c r="Z3469" s="28"/>
      <c r="AA3469" s="28"/>
      <c r="AC3469" s="32"/>
      <c r="AD3469" s="32"/>
      <c r="AE3469" s="31"/>
      <c r="AF3469" s="31"/>
      <c r="AG3469" s="28"/>
      <c r="AH3469" s="28"/>
    </row>
    <row r="3470" spans="13:34" x14ac:dyDescent="0.3">
      <c r="M3470" s="33"/>
      <c r="N3470" s="2"/>
      <c r="P3470" s="29"/>
      <c r="Q3470" s="29"/>
      <c r="T3470" s="32"/>
      <c r="U3470" s="32"/>
      <c r="V3470" s="30"/>
      <c r="W3470"/>
      <c r="X3470"/>
      <c r="Z3470" s="28"/>
      <c r="AA3470" s="28"/>
      <c r="AC3470" s="32"/>
      <c r="AD3470" s="32"/>
      <c r="AE3470" s="31"/>
      <c r="AF3470" s="31"/>
      <c r="AG3470" s="28"/>
      <c r="AH3470" s="28"/>
    </row>
    <row r="3471" spans="13:34" x14ac:dyDescent="0.3">
      <c r="M3471" s="33"/>
      <c r="N3471" s="2"/>
      <c r="P3471" s="29"/>
      <c r="Q3471" s="29"/>
      <c r="T3471" s="32"/>
      <c r="U3471" s="32"/>
      <c r="V3471" s="30"/>
      <c r="W3471"/>
      <c r="X3471"/>
      <c r="Z3471" s="28"/>
      <c r="AA3471" s="28"/>
      <c r="AC3471" s="32"/>
      <c r="AD3471" s="32"/>
      <c r="AE3471" s="31"/>
      <c r="AF3471" s="31"/>
      <c r="AG3471" s="28"/>
      <c r="AH3471" s="28"/>
    </row>
    <row r="3472" spans="13:34" x14ac:dyDescent="0.3">
      <c r="M3472" s="33"/>
      <c r="N3472" s="2"/>
      <c r="P3472" s="29"/>
      <c r="Q3472" s="29"/>
      <c r="T3472" s="32"/>
      <c r="U3472" s="32"/>
      <c r="V3472" s="30"/>
      <c r="W3472"/>
      <c r="X3472"/>
      <c r="Z3472" s="28"/>
      <c r="AA3472" s="28"/>
      <c r="AC3472" s="32"/>
      <c r="AD3472" s="32"/>
      <c r="AE3472" s="31"/>
      <c r="AF3472" s="31"/>
      <c r="AG3472" s="28"/>
      <c r="AH3472" s="28"/>
    </row>
    <row r="3473" spans="13:34" x14ac:dyDescent="0.3">
      <c r="M3473" s="33"/>
      <c r="N3473" s="2"/>
      <c r="P3473" s="29"/>
      <c r="Q3473" s="29"/>
      <c r="T3473" s="32"/>
      <c r="U3473" s="32"/>
      <c r="V3473" s="30"/>
      <c r="W3473"/>
      <c r="X3473"/>
      <c r="Z3473" s="28"/>
      <c r="AA3473" s="28"/>
      <c r="AC3473" s="32"/>
      <c r="AD3473" s="32"/>
      <c r="AE3473" s="31"/>
      <c r="AF3473" s="31"/>
      <c r="AG3473" s="28"/>
      <c r="AH3473" s="28"/>
    </row>
    <row r="3474" spans="13:34" x14ac:dyDescent="0.3">
      <c r="M3474" s="33"/>
      <c r="N3474" s="2"/>
      <c r="P3474" s="29"/>
      <c r="Q3474" s="29"/>
      <c r="T3474" s="32"/>
      <c r="U3474" s="32"/>
      <c r="V3474" s="30"/>
      <c r="W3474"/>
      <c r="X3474"/>
      <c r="Z3474" s="28"/>
      <c r="AA3474" s="28"/>
      <c r="AC3474" s="32"/>
      <c r="AD3474" s="32"/>
      <c r="AE3474" s="31"/>
      <c r="AF3474" s="31"/>
      <c r="AG3474" s="28"/>
      <c r="AH3474" s="28"/>
    </row>
    <row r="3475" spans="13:34" x14ac:dyDescent="0.3">
      <c r="M3475" s="33"/>
      <c r="N3475" s="2"/>
      <c r="P3475" s="29"/>
      <c r="Q3475" s="29"/>
      <c r="T3475" s="32"/>
      <c r="U3475" s="32"/>
      <c r="V3475" s="30"/>
      <c r="W3475"/>
      <c r="X3475"/>
      <c r="Z3475" s="28"/>
      <c r="AA3475" s="28"/>
      <c r="AC3475" s="32"/>
      <c r="AD3475" s="32"/>
      <c r="AE3475" s="31"/>
      <c r="AF3475" s="31"/>
      <c r="AG3475" s="28"/>
      <c r="AH3475" s="28"/>
    </row>
    <row r="3476" spans="13:34" x14ac:dyDescent="0.3">
      <c r="M3476" s="33"/>
      <c r="N3476" s="2"/>
      <c r="P3476" s="29"/>
      <c r="Q3476" s="29"/>
      <c r="T3476" s="32"/>
      <c r="U3476" s="32"/>
      <c r="V3476" s="30"/>
      <c r="W3476"/>
      <c r="X3476"/>
      <c r="Z3476" s="28"/>
      <c r="AA3476" s="28"/>
      <c r="AC3476" s="32"/>
      <c r="AD3476" s="32"/>
      <c r="AE3476" s="31"/>
      <c r="AF3476" s="31"/>
      <c r="AG3476" s="28"/>
      <c r="AH3476" s="28"/>
    </row>
    <row r="3477" spans="13:34" x14ac:dyDescent="0.3">
      <c r="M3477" s="33"/>
      <c r="N3477" s="2"/>
      <c r="P3477" s="29"/>
      <c r="Q3477" s="29"/>
      <c r="T3477" s="32"/>
      <c r="U3477" s="32"/>
      <c r="V3477" s="30"/>
      <c r="W3477"/>
      <c r="X3477"/>
      <c r="Z3477" s="28"/>
      <c r="AA3477" s="28"/>
      <c r="AC3477" s="32"/>
      <c r="AD3477" s="32"/>
      <c r="AE3477" s="31"/>
      <c r="AF3477" s="31"/>
      <c r="AG3477" s="28"/>
      <c r="AH3477" s="28"/>
    </row>
    <row r="3478" spans="13:34" x14ac:dyDescent="0.3">
      <c r="M3478" s="33"/>
      <c r="N3478" s="2"/>
      <c r="P3478" s="29"/>
      <c r="Q3478" s="29"/>
      <c r="T3478" s="32"/>
      <c r="U3478" s="32"/>
      <c r="V3478" s="30"/>
      <c r="W3478"/>
      <c r="X3478"/>
      <c r="Z3478" s="28"/>
      <c r="AA3478" s="28"/>
      <c r="AC3478" s="32"/>
      <c r="AD3478" s="32"/>
      <c r="AE3478" s="31"/>
      <c r="AF3478" s="31"/>
      <c r="AG3478" s="28"/>
      <c r="AH3478" s="28"/>
    </row>
    <row r="3479" spans="13:34" x14ac:dyDescent="0.3">
      <c r="M3479" s="33"/>
      <c r="N3479" s="2"/>
      <c r="P3479" s="29"/>
      <c r="Q3479" s="29"/>
      <c r="T3479" s="32"/>
      <c r="U3479" s="32"/>
      <c r="V3479" s="30"/>
      <c r="W3479"/>
      <c r="X3479"/>
      <c r="Z3479" s="28"/>
      <c r="AA3479" s="28"/>
      <c r="AC3479" s="32"/>
      <c r="AD3479" s="32"/>
      <c r="AE3479" s="31"/>
      <c r="AF3479" s="31"/>
      <c r="AG3479" s="28"/>
      <c r="AH3479" s="28"/>
    </row>
    <row r="3480" spans="13:34" x14ac:dyDescent="0.3">
      <c r="M3480" s="33"/>
      <c r="N3480" s="2"/>
      <c r="P3480" s="29"/>
      <c r="Q3480" s="29"/>
      <c r="T3480" s="32"/>
      <c r="U3480" s="32"/>
      <c r="V3480" s="30"/>
      <c r="W3480"/>
      <c r="X3480"/>
      <c r="Z3480" s="28"/>
      <c r="AA3480" s="28"/>
      <c r="AC3480" s="32"/>
      <c r="AD3480" s="32"/>
      <c r="AE3480" s="31"/>
      <c r="AF3480" s="31"/>
      <c r="AG3480" s="28"/>
      <c r="AH3480" s="28"/>
    </row>
    <row r="3481" spans="13:34" x14ac:dyDescent="0.3">
      <c r="M3481" s="33"/>
      <c r="N3481" s="2"/>
      <c r="P3481" s="29"/>
      <c r="Q3481" s="29"/>
      <c r="T3481" s="32"/>
      <c r="U3481" s="32"/>
      <c r="V3481" s="30"/>
      <c r="W3481"/>
      <c r="X3481"/>
      <c r="Z3481" s="28"/>
      <c r="AA3481" s="28"/>
      <c r="AC3481" s="32"/>
      <c r="AD3481" s="32"/>
      <c r="AE3481" s="31"/>
      <c r="AF3481" s="31"/>
      <c r="AG3481" s="28"/>
      <c r="AH3481" s="28"/>
    </row>
    <row r="3482" spans="13:34" x14ac:dyDescent="0.3">
      <c r="M3482" s="33"/>
      <c r="N3482" s="2"/>
      <c r="P3482" s="29"/>
      <c r="Q3482" s="29"/>
      <c r="T3482" s="32"/>
      <c r="U3482" s="32"/>
      <c r="V3482" s="30"/>
      <c r="W3482"/>
      <c r="X3482"/>
      <c r="Z3482" s="28"/>
      <c r="AA3482" s="28"/>
      <c r="AC3482" s="32"/>
      <c r="AD3482" s="32"/>
      <c r="AE3482" s="31"/>
      <c r="AF3482" s="31"/>
      <c r="AG3482" s="28"/>
      <c r="AH3482" s="28"/>
    </row>
    <row r="3483" spans="13:34" x14ac:dyDescent="0.3">
      <c r="M3483" s="33"/>
      <c r="N3483" s="2"/>
      <c r="P3483" s="29"/>
      <c r="Q3483" s="29"/>
      <c r="T3483" s="32"/>
      <c r="U3483" s="32"/>
      <c r="V3483" s="30"/>
      <c r="W3483"/>
      <c r="X3483"/>
      <c r="Z3483" s="28"/>
      <c r="AA3483" s="28"/>
      <c r="AC3483" s="32"/>
      <c r="AD3483" s="32"/>
      <c r="AE3483" s="31"/>
      <c r="AF3483" s="31"/>
      <c r="AG3483" s="28"/>
      <c r="AH3483" s="28"/>
    </row>
    <row r="3484" spans="13:34" x14ac:dyDescent="0.3">
      <c r="M3484" s="33"/>
      <c r="N3484" s="2"/>
      <c r="P3484" s="29"/>
      <c r="Q3484" s="29"/>
      <c r="T3484" s="32"/>
      <c r="U3484" s="32"/>
      <c r="V3484" s="30"/>
      <c r="W3484"/>
      <c r="X3484"/>
      <c r="Z3484" s="28"/>
      <c r="AA3484" s="28"/>
      <c r="AC3484" s="32"/>
      <c r="AD3484" s="32"/>
      <c r="AE3484" s="31"/>
      <c r="AF3484" s="31"/>
      <c r="AG3484" s="28"/>
      <c r="AH3484" s="28"/>
    </row>
    <row r="3485" spans="13:34" x14ac:dyDescent="0.3">
      <c r="M3485" s="33"/>
      <c r="N3485" s="2"/>
      <c r="P3485" s="29"/>
      <c r="Q3485" s="29"/>
      <c r="T3485" s="32"/>
      <c r="U3485" s="32"/>
      <c r="V3485" s="30"/>
      <c r="W3485"/>
      <c r="X3485"/>
      <c r="Z3485" s="28"/>
      <c r="AA3485" s="28"/>
      <c r="AC3485" s="32"/>
      <c r="AD3485" s="32"/>
      <c r="AE3485" s="31"/>
      <c r="AF3485" s="31"/>
      <c r="AG3485" s="28"/>
      <c r="AH3485" s="28"/>
    </row>
    <row r="3486" spans="13:34" x14ac:dyDescent="0.3">
      <c r="M3486" s="33"/>
      <c r="N3486" s="2"/>
      <c r="P3486" s="29"/>
      <c r="Q3486" s="29"/>
      <c r="T3486" s="32"/>
      <c r="U3486" s="32"/>
      <c r="V3486" s="30"/>
      <c r="W3486"/>
      <c r="X3486"/>
      <c r="Z3486" s="28"/>
      <c r="AA3486" s="28"/>
      <c r="AC3486" s="32"/>
      <c r="AD3486" s="32"/>
      <c r="AE3486" s="31"/>
      <c r="AF3486" s="31"/>
      <c r="AG3486" s="28"/>
      <c r="AH3486" s="28"/>
    </row>
    <row r="3487" spans="13:34" x14ac:dyDescent="0.3">
      <c r="M3487" s="33"/>
      <c r="N3487" s="2"/>
      <c r="P3487" s="29"/>
      <c r="Q3487" s="29"/>
      <c r="T3487" s="32"/>
      <c r="U3487" s="32"/>
      <c r="V3487" s="30"/>
      <c r="W3487"/>
      <c r="X3487"/>
      <c r="Z3487" s="28"/>
      <c r="AA3487" s="28"/>
      <c r="AC3487" s="32"/>
      <c r="AD3487" s="32"/>
      <c r="AE3487" s="31"/>
      <c r="AF3487" s="31"/>
      <c r="AG3487" s="28"/>
      <c r="AH3487" s="28"/>
    </row>
    <row r="3488" spans="13:34" x14ac:dyDescent="0.3">
      <c r="M3488" s="33"/>
      <c r="N3488" s="2"/>
      <c r="P3488" s="29"/>
      <c r="Q3488" s="29"/>
      <c r="T3488" s="32"/>
      <c r="U3488" s="32"/>
      <c r="V3488" s="30"/>
      <c r="W3488"/>
      <c r="X3488"/>
      <c r="Z3488" s="28"/>
      <c r="AA3488" s="28"/>
      <c r="AC3488" s="32"/>
      <c r="AD3488" s="32"/>
      <c r="AE3488" s="31"/>
      <c r="AF3488" s="31"/>
      <c r="AG3488" s="28"/>
      <c r="AH3488" s="28"/>
    </row>
    <row r="3489" spans="13:34" x14ac:dyDescent="0.3">
      <c r="M3489" s="33"/>
      <c r="N3489" s="2"/>
      <c r="P3489" s="29"/>
      <c r="Q3489" s="29"/>
      <c r="T3489" s="32"/>
      <c r="U3489" s="32"/>
      <c r="V3489" s="30"/>
      <c r="W3489"/>
      <c r="X3489"/>
      <c r="Z3489" s="28"/>
      <c r="AA3489" s="28"/>
      <c r="AC3489" s="32"/>
      <c r="AD3489" s="32"/>
      <c r="AE3489" s="31"/>
      <c r="AF3489" s="31"/>
      <c r="AG3489" s="28"/>
      <c r="AH3489" s="28"/>
    </row>
    <row r="3490" spans="13:34" x14ac:dyDescent="0.3">
      <c r="M3490" s="33"/>
      <c r="N3490" s="2"/>
      <c r="P3490" s="29"/>
      <c r="Q3490" s="29"/>
      <c r="T3490" s="32"/>
      <c r="U3490" s="32"/>
      <c r="V3490" s="30"/>
      <c r="W3490"/>
      <c r="X3490"/>
      <c r="Z3490" s="28"/>
      <c r="AA3490" s="28"/>
      <c r="AC3490" s="32"/>
      <c r="AD3490" s="32"/>
      <c r="AE3490" s="31"/>
      <c r="AF3490" s="31"/>
      <c r="AG3490" s="28"/>
      <c r="AH3490" s="28"/>
    </row>
    <row r="3491" spans="13:34" x14ac:dyDescent="0.3">
      <c r="M3491" s="33"/>
      <c r="N3491" s="2"/>
      <c r="P3491" s="29"/>
      <c r="Q3491" s="29"/>
      <c r="T3491" s="32"/>
      <c r="U3491" s="32"/>
      <c r="V3491" s="30"/>
      <c r="W3491"/>
      <c r="X3491"/>
      <c r="Z3491" s="28"/>
      <c r="AA3491" s="28"/>
      <c r="AC3491" s="32"/>
      <c r="AD3491" s="32"/>
      <c r="AE3491" s="31"/>
      <c r="AF3491" s="31"/>
      <c r="AG3491" s="28"/>
      <c r="AH3491" s="28"/>
    </row>
    <row r="3492" spans="13:34" x14ac:dyDescent="0.3">
      <c r="M3492" s="33"/>
      <c r="N3492" s="2"/>
      <c r="P3492" s="29"/>
      <c r="Q3492" s="29"/>
      <c r="T3492" s="32"/>
      <c r="U3492" s="32"/>
      <c r="V3492" s="30"/>
      <c r="W3492"/>
      <c r="X3492"/>
      <c r="Z3492" s="28"/>
      <c r="AA3492" s="28"/>
      <c r="AC3492" s="32"/>
      <c r="AD3492" s="32"/>
      <c r="AE3492" s="31"/>
      <c r="AF3492" s="31"/>
      <c r="AG3492" s="28"/>
      <c r="AH3492" s="28"/>
    </row>
    <row r="3493" spans="13:34" x14ac:dyDescent="0.3">
      <c r="M3493" s="33"/>
      <c r="N3493" s="2"/>
      <c r="P3493" s="29"/>
      <c r="Q3493" s="29"/>
      <c r="T3493" s="32"/>
      <c r="U3493" s="32"/>
      <c r="V3493" s="30"/>
      <c r="W3493"/>
      <c r="X3493"/>
      <c r="Z3493" s="28"/>
      <c r="AA3493" s="28"/>
      <c r="AC3493" s="32"/>
      <c r="AD3493" s="32"/>
      <c r="AE3493" s="31"/>
      <c r="AF3493" s="31"/>
      <c r="AG3493" s="28"/>
      <c r="AH3493" s="28"/>
    </row>
    <row r="3494" spans="13:34" x14ac:dyDescent="0.3">
      <c r="M3494" s="33"/>
      <c r="N3494" s="2"/>
      <c r="P3494" s="29"/>
      <c r="Q3494" s="29"/>
      <c r="T3494" s="32"/>
      <c r="U3494" s="32"/>
      <c r="V3494" s="30"/>
      <c r="W3494"/>
      <c r="X3494"/>
      <c r="Z3494" s="28"/>
      <c r="AA3494" s="28"/>
      <c r="AC3494" s="32"/>
      <c r="AD3494" s="32"/>
      <c r="AE3494" s="31"/>
      <c r="AF3494" s="31"/>
      <c r="AG3494" s="28"/>
      <c r="AH3494" s="28"/>
    </row>
    <row r="3495" spans="13:34" x14ac:dyDescent="0.3">
      <c r="M3495" s="33"/>
      <c r="N3495" s="2"/>
      <c r="P3495" s="29"/>
      <c r="Q3495" s="29"/>
      <c r="T3495" s="32"/>
      <c r="U3495" s="32"/>
      <c r="V3495" s="30"/>
      <c r="W3495"/>
      <c r="X3495"/>
      <c r="Z3495" s="28"/>
      <c r="AA3495" s="28"/>
      <c r="AC3495" s="32"/>
      <c r="AD3495" s="32"/>
      <c r="AE3495" s="31"/>
      <c r="AF3495" s="31"/>
      <c r="AG3495" s="28"/>
      <c r="AH3495" s="28"/>
    </row>
    <row r="3496" spans="13:34" x14ac:dyDescent="0.3">
      <c r="M3496" s="33"/>
      <c r="N3496" s="2"/>
      <c r="P3496" s="29"/>
      <c r="Q3496" s="29"/>
      <c r="T3496" s="32"/>
      <c r="U3496" s="32"/>
      <c r="V3496" s="30"/>
      <c r="W3496"/>
      <c r="X3496"/>
      <c r="Z3496" s="28"/>
      <c r="AA3496" s="28"/>
      <c r="AC3496" s="32"/>
      <c r="AD3496" s="32"/>
      <c r="AE3496" s="31"/>
      <c r="AF3496" s="31"/>
      <c r="AG3496" s="28"/>
      <c r="AH3496" s="28"/>
    </row>
    <row r="3497" spans="13:34" x14ac:dyDescent="0.3">
      <c r="M3497" s="33"/>
      <c r="N3497" s="2"/>
      <c r="P3497" s="29"/>
      <c r="Q3497" s="29"/>
      <c r="T3497" s="32"/>
      <c r="U3497" s="32"/>
      <c r="V3497" s="30"/>
      <c r="W3497"/>
      <c r="X3497"/>
      <c r="Z3497" s="28"/>
      <c r="AA3497" s="28"/>
      <c r="AC3497" s="32"/>
      <c r="AD3497" s="32"/>
      <c r="AE3497" s="31"/>
      <c r="AF3497" s="31"/>
      <c r="AG3497" s="28"/>
      <c r="AH3497" s="28"/>
    </row>
    <row r="3498" spans="13:34" x14ac:dyDescent="0.3">
      <c r="M3498" s="33"/>
      <c r="N3498" s="2"/>
      <c r="P3498" s="29"/>
      <c r="Q3498" s="29"/>
      <c r="T3498" s="32"/>
      <c r="U3498" s="32"/>
      <c r="V3498" s="30"/>
      <c r="W3498"/>
      <c r="X3498"/>
      <c r="Z3498" s="28"/>
      <c r="AA3498" s="28"/>
      <c r="AC3498" s="32"/>
      <c r="AD3498" s="32"/>
      <c r="AE3498" s="31"/>
      <c r="AF3498" s="31"/>
      <c r="AG3498" s="28"/>
      <c r="AH3498" s="28"/>
    </row>
    <row r="3499" spans="13:34" x14ac:dyDescent="0.3">
      <c r="M3499" s="33"/>
      <c r="N3499" s="2"/>
      <c r="P3499" s="29"/>
      <c r="Q3499" s="29"/>
      <c r="T3499" s="32"/>
      <c r="U3499" s="32"/>
      <c r="V3499" s="30"/>
      <c r="W3499"/>
      <c r="X3499"/>
      <c r="Z3499" s="28"/>
      <c r="AA3499" s="28"/>
      <c r="AC3499" s="32"/>
      <c r="AD3499" s="32"/>
      <c r="AE3499" s="31"/>
      <c r="AF3499" s="31"/>
      <c r="AG3499" s="28"/>
      <c r="AH3499" s="28"/>
    </row>
    <row r="3500" spans="13:34" x14ac:dyDescent="0.3">
      <c r="M3500" s="33"/>
      <c r="N3500" s="2"/>
      <c r="P3500" s="29"/>
      <c r="Q3500" s="29"/>
      <c r="T3500" s="32"/>
      <c r="U3500" s="32"/>
      <c r="V3500" s="30"/>
      <c r="W3500"/>
      <c r="X3500"/>
      <c r="Z3500" s="28"/>
      <c r="AA3500" s="28"/>
      <c r="AC3500" s="32"/>
      <c r="AD3500" s="32"/>
      <c r="AE3500" s="31"/>
      <c r="AF3500" s="31"/>
      <c r="AG3500" s="28"/>
      <c r="AH3500" s="28"/>
    </row>
    <row r="3501" spans="13:34" x14ac:dyDescent="0.3">
      <c r="M3501" s="33"/>
      <c r="N3501" s="2"/>
      <c r="P3501" s="29"/>
      <c r="Q3501" s="29"/>
      <c r="T3501" s="32"/>
      <c r="U3501" s="32"/>
      <c r="V3501" s="30"/>
      <c r="W3501"/>
      <c r="X3501"/>
      <c r="Z3501" s="28"/>
      <c r="AA3501" s="28"/>
      <c r="AC3501" s="32"/>
      <c r="AD3501" s="32"/>
      <c r="AE3501" s="31"/>
      <c r="AF3501" s="31"/>
      <c r="AG3501" s="28"/>
      <c r="AH3501" s="28"/>
    </row>
    <row r="3502" spans="13:34" x14ac:dyDescent="0.3">
      <c r="M3502" s="33"/>
      <c r="N3502" s="2"/>
      <c r="P3502" s="29"/>
      <c r="Q3502" s="29"/>
      <c r="T3502" s="32"/>
      <c r="U3502" s="32"/>
      <c r="V3502" s="30"/>
      <c r="W3502"/>
      <c r="X3502"/>
      <c r="Z3502" s="28"/>
      <c r="AA3502" s="28"/>
      <c r="AC3502" s="32"/>
      <c r="AD3502" s="32"/>
      <c r="AE3502" s="31"/>
      <c r="AF3502" s="31"/>
      <c r="AG3502" s="28"/>
      <c r="AH3502" s="28"/>
    </row>
    <row r="3503" spans="13:34" x14ac:dyDescent="0.3">
      <c r="M3503" s="33"/>
      <c r="N3503" s="2"/>
      <c r="P3503" s="29"/>
      <c r="Q3503" s="29"/>
      <c r="T3503" s="32"/>
      <c r="U3503" s="32"/>
      <c r="V3503" s="30"/>
      <c r="W3503"/>
      <c r="X3503"/>
      <c r="Z3503" s="28"/>
      <c r="AA3503" s="28"/>
      <c r="AC3503" s="32"/>
      <c r="AD3503" s="32"/>
      <c r="AE3503" s="31"/>
      <c r="AF3503" s="31"/>
      <c r="AG3503" s="28"/>
      <c r="AH3503" s="28"/>
    </row>
    <row r="3504" spans="13:34" x14ac:dyDescent="0.3">
      <c r="M3504" s="33"/>
      <c r="N3504" s="2"/>
      <c r="P3504" s="29"/>
      <c r="Q3504" s="29"/>
      <c r="T3504" s="32"/>
      <c r="U3504" s="32"/>
      <c r="V3504" s="30"/>
      <c r="W3504"/>
      <c r="X3504"/>
      <c r="Z3504" s="28"/>
      <c r="AA3504" s="28"/>
      <c r="AC3504" s="32"/>
      <c r="AD3504" s="32"/>
      <c r="AE3504" s="31"/>
      <c r="AF3504" s="31"/>
      <c r="AG3504" s="28"/>
      <c r="AH3504" s="28"/>
    </row>
    <row r="3505" spans="13:34" x14ac:dyDescent="0.3">
      <c r="M3505" s="33"/>
      <c r="N3505" s="2"/>
      <c r="P3505" s="29"/>
      <c r="Q3505" s="29"/>
      <c r="T3505" s="32"/>
      <c r="U3505" s="32"/>
      <c r="V3505" s="30"/>
      <c r="W3505"/>
      <c r="X3505"/>
      <c r="Z3505" s="28"/>
      <c r="AA3505" s="28"/>
      <c r="AC3505" s="32"/>
      <c r="AD3505" s="32"/>
      <c r="AE3505" s="31"/>
      <c r="AF3505" s="31"/>
      <c r="AG3505" s="28"/>
      <c r="AH3505" s="28"/>
    </row>
    <row r="3506" spans="13:34" x14ac:dyDescent="0.3">
      <c r="M3506" s="33"/>
      <c r="N3506" s="2"/>
      <c r="P3506" s="29"/>
      <c r="Q3506" s="29"/>
      <c r="T3506" s="32"/>
      <c r="U3506" s="32"/>
      <c r="V3506" s="30"/>
      <c r="W3506"/>
      <c r="X3506"/>
      <c r="Z3506" s="28"/>
      <c r="AA3506" s="28"/>
      <c r="AC3506" s="32"/>
      <c r="AD3506" s="32"/>
      <c r="AE3506" s="31"/>
      <c r="AF3506" s="31"/>
      <c r="AG3506" s="28"/>
      <c r="AH3506" s="28"/>
    </row>
    <row r="3507" spans="13:34" x14ac:dyDescent="0.3">
      <c r="M3507" s="33"/>
      <c r="N3507" s="2"/>
      <c r="P3507" s="29"/>
      <c r="Q3507" s="29"/>
      <c r="T3507" s="32"/>
      <c r="U3507" s="32"/>
      <c r="V3507" s="30"/>
      <c r="W3507"/>
      <c r="X3507"/>
      <c r="Z3507" s="28"/>
      <c r="AA3507" s="28"/>
      <c r="AC3507" s="32"/>
      <c r="AD3507" s="32"/>
      <c r="AE3507" s="31"/>
      <c r="AF3507" s="31"/>
      <c r="AG3507" s="28"/>
      <c r="AH3507" s="28"/>
    </row>
    <row r="3508" spans="13:34" x14ac:dyDescent="0.3">
      <c r="M3508" s="33"/>
      <c r="N3508" s="2"/>
      <c r="P3508" s="29"/>
      <c r="Q3508" s="29"/>
      <c r="T3508" s="32"/>
      <c r="U3508" s="32"/>
      <c r="V3508" s="30"/>
      <c r="W3508"/>
      <c r="X3508"/>
      <c r="Z3508" s="28"/>
      <c r="AA3508" s="28"/>
      <c r="AC3508" s="32"/>
      <c r="AD3508" s="32"/>
      <c r="AE3508" s="31"/>
      <c r="AF3508" s="31"/>
      <c r="AG3508" s="28"/>
      <c r="AH3508" s="28"/>
    </row>
    <row r="3509" spans="13:34" x14ac:dyDescent="0.3">
      <c r="M3509" s="33"/>
      <c r="N3509" s="2"/>
      <c r="P3509" s="29"/>
      <c r="Q3509" s="29"/>
      <c r="T3509" s="32"/>
      <c r="U3509" s="32"/>
      <c r="V3509" s="30"/>
      <c r="W3509"/>
      <c r="X3509"/>
      <c r="Z3509" s="28"/>
      <c r="AA3509" s="28"/>
      <c r="AC3509" s="32"/>
      <c r="AD3509" s="32"/>
      <c r="AE3509" s="31"/>
      <c r="AF3509" s="31"/>
      <c r="AG3509" s="28"/>
      <c r="AH3509" s="28"/>
    </row>
    <row r="3510" spans="13:34" x14ac:dyDescent="0.3">
      <c r="M3510" s="33"/>
      <c r="N3510" s="2"/>
      <c r="P3510" s="29"/>
      <c r="Q3510" s="29"/>
      <c r="T3510" s="32"/>
      <c r="U3510" s="32"/>
      <c r="V3510" s="30"/>
      <c r="W3510"/>
      <c r="X3510"/>
      <c r="Z3510" s="28"/>
      <c r="AA3510" s="28"/>
      <c r="AC3510" s="32"/>
      <c r="AD3510" s="32"/>
      <c r="AE3510" s="31"/>
      <c r="AF3510" s="31"/>
      <c r="AG3510" s="28"/>
      <c r="AH3510" s="28"/>
    </row>
    <row r="3511" spans="13:34" x14ac:dyDescent="0.3">
      <c r="M3511" s="33"/>
      <c r="N3511" s="2"/>
      <c r="P3511" s="29"/>
      <c r="Q3511" s="29"/>
      <c r="T3511" s="32"/>
      <c r="U3511" s="32"/>
      <c r="V3511" s="30"/>
      <c r="W3511"/>
      <c r="X3511"/>
      <c r="Z3511" s="28"/>
      <c r="AA3511" s="28"/>
      <c r="AC3511" s="32"/>
      <c r="AD3511" s="32"/>
      <c r="AE3511" s="31"/>
      <c r="AF3511" s="31"/>
      <c r="AG3511" s="28"/>
      <c r="AH3511" s="28"/>
    </row>
    <row r="3512" spans="13:34" x14ac:dyDescent="0.3">
      <c r="M3512" s="33"/>
      <c r="N3512" s="2"/>
      <c r="P3512" s="29"/>
      <c r="Q3512" s="29"/>
      <c r="T3512" s="32"/>
      <c r="U3512" s="32"/>
      <c r="V3512" s="30"/>
      <c r="W3512"/>
      <c r="X3512"/>
      <c r="Z3512" s="28"/>
      <c r="AA3512" s="28"/>
      <c r="AC3512" s="32"/>
      <c r="AD3512" s="32"/>
      <c r="AE3512" s="31"/>
      <c r="AF3512" s="31"/>
      <c r="AG3512" s="28"/>
      <c r="AH3512" s="28"/>
    </row>
    <row r="3513" spans="13:34" x14ac:dyDescent="0.3">
      <c r="M3513" s="33"/>
      <c r="N3513" s="2"/>
      <c r="P3513" s="29"/>
      <c r="Q3513" s="29"/>
      <c r="T3513" s="32"/>
      <c r="U3513" s="32"/>
      <c r="V3513" s="30"/>
      <c r="W3513"/>
      <c r="X3513"/>
      <c r="Z3513" s="28"/>
      <c r="AA3513" s="28"/>
      <c r="AC3513" s="32"/>
      <c r="AD3513" s="32"/>
      <c r="AE3513" s="31"/>
      <c r="AF3513" s="31"/>
      <c r="AG3513" s="28"/>
      <c r="AH3513" s="28"/>
    </row>
    <row r="3514" spans="13:34" x14ac:dyDescent="0.3">
      <c r="M3514" s="33"/>
      <c r="N3514" s="2"/>
      <c r="P3514" s="29"/>
      <c r="Q3514" s="29"/>
      <c r="T3514" s="32"/>
      <c r="U3514" s="32"/>
      <c r="V3514" s="30"/>
      <c r="W3514"/>
      <c r="X3514"/>
      <c r="Z3514" s="28"/>
      <c r="AA3514" s="28"/>
      <c r="AC3514" s="32"/>
      <c r="AD3514" s="32"/>
      <c r="AE3514" s="31"/>
      <c r="AF3514" s="31"/>
      <c r="AG3514" s="28"/>
      <c r="AH3514" s="28"/>
    </row>
    <row r="3515" spans="13:34" x14ac:dyDescent="0.3">
      <c r="M3515" s="33"/>
      <c r="N3515" s="2"/>
      <c r="P3515" s="29"/>
      <c r="Q3515" s="29"/>
      <c r="T3515" s="32"/>
      <c r="U3515" s="32"/>
      <c r="V3515" s="30"/>
      <c r="W3515"/>
      <c r="X3515"/>
      <c r="Z3515" s="28"/>
      <c r="AA3515" s="28"/>
      <c r="AC3515" s="32"/>
      <c r="AD3515" s="32"/>
      <c r="AE3515" s="31"/>
      <c r="AF3515" s="31"/>
      <c r="AG3515" s="28"/>
      <c r="AH3515" s="28"/>
    </row>
    <row r="3516" spans="13:34" x14ac:dyDescent="0.3">
      <c r="M3516" s="33"/>
      <c r="N3516" s="2"/>
      <c r="P3516" s="29"/>
      <c r="Q3516" s="29"/>
      <c r="T3516" s="32"/>
      <c r="U3516" s="32"/>
      <c r="V3516" s="30"/>
      <c r="W3516"/>
      <c r="X3516"/>
      <c r="Z3516" s="28"/>
      <c r="AA3516" s="28"/>
      <c r="AC3516" s="32"/>
      <c r="AD3516" s="32"/>
      <c r="AE3516" s="31"/>
      <c r="AF3516" s="31"/>
      <c r="AG3516" s="28"/>
      <c r="AH3516" s="28"/>
    </row>
    <row r="3517" spans="13:34" x14ac:dyDescent="0.3">
      <c r="M3517" s="33"/>
      <c r="N3517" s="2"/>
      <c r="P3517" s="29"/>
      <c r="Q3517" s="29"/>
      <c r="T3517" s="32"/>
      <c r="U3517" s="32"/>
      <c r="V3517" s="30"/>
      <c r="W3517"/>
      <c r="X3517"/>
      <c r="Z3517" s="28"/>
      <c r="AA3517" s="28"/>
      <c r="AC3517" s="32"/>
      <c r="AD3517" s="32"/>
      <c r="AE3517" s="31"/>
      <c r="AF3517" s="31"/>
      <c r="AG3517" s="28"/>
      <c r="AH3517" s="28"/>
    </row>
    <row r="3518" spans="13:34" x14ac:dyDescent="0.3">
      <c r="M3518" s="33"/>
      <c r="N3518" s="2"/>
      <c r="P3518" s="29"/>
      <c r="Q3518" s="29"/>
      <c r="T3518" s="32"/>
      <c r="U3518" s="32"/>
      <c r="V3518" s="30"/>
      <c r="W3518"/>
      <c r="X3518"/>
      <c r="Z3518" s="28"/>
      <c r="AA3518" s="28"/>
      <c r="AC3518" s="32"/>
      <c r="AD3518" s="32"/>
      <c r="AE3518" s="31"/>
      <c r="AF3518" s="31"/>
      <c r="AG3518" s="28"/>
      <c r="AH3518" s="28"/>
    </row>
    <row r="3519" spans="13:34" x14ac:dyDescent="0.3">
      <c r="M3519" s="33"/>
      <c r="N3519" s="2"/>
      <c r="P3519" s="29"/>
      <c r="Q3519" s="29"/>
      <c r="T3519" s="32"/>
      <c r="U3519" s="32"/>
      <c r="V3519" s="30"/>
      <c r="W3519"/>
      <c r="X3519"/>
      <c r="Z3519" s="28"/>
      <c r="AA3519" s="28"/>
      <c r="AC3519" s="32"/>
      <c r="AD3519" s="32"/>
      <c r="AE3519" s="31"/>
      <c r="AF3519" s="31"/>
      <c r="AG3519" s="28"/>
      <c r="AH3519" s="28"/>
    </row>
    <row r="3520" spans="13:34" x14ac:dyDescent="0.3">
      <c r="M3520" s="33"/>
      <c r="N3520" s="2"/>
      <c r="P3520" s="29"/>
      <c r="Q3520" s="29"/>
      <c r="T3520" s="32"/>
      <c r="U3520" s="32"/>
      <c r="V3520" s="30"/>
      <c r="W3520"/>
      <c r="X3520"/>
      <c r="Z3520" s="28"/>
      <c r="AA3520" s="28"/>
      <c r="AC3520" s="32"/>
      <c r="AD3520" s="32"/>
      <c r="AE3520" s="31"/>
      <c r="AF3520" s="31"/>
      <c r="AG3520" s="28"/>
      <c r="AH3520" s="28"/>
    </row>
    <row r="3521" spans="13:34" x14ac:dyDescent="0.3">
      <c r="M3521" s="33"/>
      <c r="N3521" s="2"/>
      <c r="P3521" s="29"/>
      <c r="Q3521" s="29"/>
      <c r="T3521" s="32"/>
      <c r="U3521" s="32"/>
      <c r="V3521" s="30"/>
      <c r="W3521"/>
      <c r="X3521"/>
      <c r="Z3521" s="28"/>
      <c r="AA3521" s="28"/>
      <c r="AC3521" s="32"/>
      <c r="AD3521" s="32"/>
      <c r="AE3521" s="31"/>
      <c r="AF3521" s="31"/>
      <c r="AG3521" s="28"/>
      <c r="AH3521" s="28"/>
    </row>
    <row r="3522" spans="13:34" x14ac:dyDescent="0.3">
      <c r="M3522" s="33"/>
      <c r="N3522" s="2"/>
      <c r="P3522" s="29"/>
      <c r="Q3522" s="29"/>
      <c r="T3522" s="32"/>
      <c r="U3522" s="32"/>
      <c r="V3522" s="30"/>
      <c r="W3522"/>
      <c r="X3522"/>
      <c r="Z3522" s="28"/>
      <c r="AA3522" s="28"/>
      <c r="AC3522" s="32"/>
      <c r="AD3522" s="32"/>
      <c r="AE3522" s="31"/>
      <c r="AF3522" s="31"/>
      <c r="AG3522" s="28"/>
      <c r="AH3522" s="28"/>
    </row>
    <row r="3523" spans="13:34" x14ac:dyDescent="0.3">
      <c r="M3523" s="33"/>
      <c r="N3523" s="2"/>
      <c r="P3523" s="29"/>
      <c r="Q3523" s="29"/>
      <c r="T3523" s="32"/>
      <c r="U3523" s="32"/>
      <c r="V3523" s="30"/>
      <c r="W3523"/>
      <c r="X3523"/>
      <c r="Z3523" s="28"/>
      <c r="AA3523" s="28"/>
      <c r="AC3523" s="32"/>
      <c r="AD3523" s="32"/>
      <c r="AE3523" s="31"/>
      <c r="AF3523" s="31"/>
      <c r="AG3523" s="28"/>
      <c r="AH3523" s="28"/>
    </row>
    <row r="3524" spans="13:34" x14ac:dyDescent="0.3">
      <c r="M3524" s="33"/>
      <c r="N3524" s="2"/>
      <c r="P3524" s="29"/>
      <c r="Q3524" s="29"/>
      <c r="T3524" s="32"/>
      <c r="U3524" s="32"/>
      <c r="V3524" s="30"/>
      <c r="W3524"/>
      <c r="X3524"/>
      <c r="Z3524" s="28"/>
      <c r="AA3524" s="28"/>
      <c r="AC3524" s="32"/>
      <c r="AD3524" s="32"/>
      <c r="AE3524" s="31"/>
      <c r="AF3524" s="31"/>
      <c r="AG3524" s="28"/>
      <c r="AH3524" s="28"/>
    </row>
    <row r="3525" spans="13:34" x14ac:dyDescent="0.3">
      <c r="M3525" s="33"/>
      <c r="N3525" s="2"/>
      <c r="P3525" s="29"/>
      <c r="Q3525" s="29"/>
      <c r="T3525" s="32"/>
      <c r="U3525" s="32"/>
      <c r="V3525" s="30"/>
      <c r="W3525"/>
      <c r="X3525"/>
      <c r="Z3525" s="28"/>
      <c r="AA3525" s="28"/>
      <c r="AC3525" s="32"/>
      <c r="AD3525" s="32"/>
      <c r="AE3525" s="31"/>
      <c r="AF3525" s="31"/>
      <c r="AG3525" s="28"/>
      <c r="AH3525" s="28"/>
    </row>
    <row r="3526" spans="13:34" x14ac:dyDescent="0.3">
      <c r="M3526" s="33"/>
      <c r="N3526" s="2"/>
      <c r="P3526" s="29"/>
      <c r="Q3526" s="29"/>
      <c r="T3526" s="32"/>
      <c r="U3526" s="32"/>
      <c r="V3526" s="30"/>
      <c r="W3526"/>
      <c r="X3526"/>
      <c r="Z3526" s="28"/>
      <c r="AA3526" s="28"/>
      <c r="AC3526" s="32"/>
      <c r="AD3526" s="32"/>
      <c r="AE3526" s="31"/>
      <c r="AF3526" s="31"/>
      <c r="AG3526" s="28"/>
      <c r="AH3526" s="28"/>
    </row>
    <row r="3527" spans="13:34" x14ac:dyDescent="0.3">
      <c r="M3527" s="33"/>
      <c r="N3527" s="2"/>
      <c r="P3527" s="29"/>
      <c r="Q3527" s="29"/>
      <c r="T3527" s="32"/>
      <c r="U3527" s="32"/>
      <c r="V3527" s="30"/>
      <c r="W3527"/>
      <c r="X3527"/>
      <c r="Z3527" s="28"/>
      <c r="AA3527" s="28"/>
      <c r="AC3527" s="32"/>
      <c r="AD3527" s="32"/>
      <c r="AE3527" s="31"/>
      <c r="AF3527" s="31"/>
      <c r="AG3527" s="28"/>
      <c r="AH3527" s="28"/>
    </row>
    <row r="3528" spans="13:34" x14ac:dyDescent="0.3">
      <c r="M3528" s="33"/>
      <c r="N3528" s="2"/>
      <c r="P3528" s="29"/>
      <c r="Q3528" s="29"/>
      <c r="T3528" s="32"/>
      <c r="U3528" s="32"/>
      <c r="V3528" s="30"/>
      <c r="W3528"/>
      <c r="X3528"/>
      <c r="Z3528" s="28"/>
      <c r="AA3528" s="28"/>
      <c r="AC3528" s="32"/>
      <c r="AD3528" s="32"/>
      <c r="AE3528" s="31"/>
      <c r="AF3528" s="31"/>
      <c r="AG3528" s="28"/>
      <c r="AH3528" s="28"/>
    </row>
    <row r="3529" spans="13:34" x14ac:dyDescent="0.3">
      <c r="M3529" s="33"/>
      <c r="N3529" s="2"/>
      <c r="P3529" s="29"/>
      <c r="Q3529" s="29"/>
      <c r="T3529" s="32"/>
      <c r="U3529" s="32"/>
      <c r="V3529" s="30"/>
      <c r="W3529"/>
      <c r="X3529"/>
      <c r="Z3529" s="28"/>
      <c r="AA3529" s="28"/>
      <c r="AC3529" s="32"/>
      <c r="AD3529" s="32"/>
      <c r="AE3529" s="31"/>
      <c r="AF3529" s="31"/>
      <c r="AG3529" s="28"/>
      <c r="AH3529" s="28"/>
    </row>
    <row r="3530" spans="13:34" x14ac:dyDescent="0.3">
      <c r="M3530" s="33"/>
      <c r="N3530" s="2"/>
      <c r="P3530" s="29"/>
      <c r="Q3530" s="29"/>
      <c r="T3530" s="32"/>
      <c r="U3530" s="32"/>
      <c r="V3530" s="30"/>
      <c r="W3530"/>
      <c r="X3530"/>
      <c r="Z3530" s="28"/>
      <c r="AA3530" s="28"/>
      <c r="AC3530" s="32"/>
      <c r="AD3530" s="32"/>
      <c r="AE3530" s="31"/>
      <c r="AF3530" s="31"/>
      <c r="AG3530" s="28"/>
      <c r="AH3530" s="28"/>
    </row>
    <row r="3531" spans="13:34" x14ac:dyDescent="0.3">
      <c r="M3531" s="33"/>
      <c r="N3531" s="2"/>
      <c r="P3531" s="29"/>
      <c r="Q3531" s="29"/>
      <c r="T3531" s="32"/>
      <c r="U3531" s="32"/>
      <c r="V3531" s="30"/>
      <c r="W3531"/>
      <c r="X3531"/>
      <c r="Z3531" s="28"/>
      <c r="AA3531" s="28"/>
      <c r="AC3531" s="32"/>
      <c r="AD3531" s="32"/>
      <c r="AE3531" s="31"/>
      <c r="AF3531" s="31"/>
      <c r="AG3531" s="28"/>
      <c r="AH3531" s="28"/>
    </row>
    <row r="3532" spans="13:34" x14ac:dyDescent="0.3">
      <c r="M3532" s="33"/>
      <c r="N3532" s="2"/>
      <c r="P3532" s="29"/>
      <c r="Q3532" s="29"/>
      <c r="T3532" s="32"/>
      <c r="U3532" s="32"/>
      <c r="V3532" s="30"/>
      <c r="W3532"/>
      <c r="X3532"/>
      <c r="Z3532" s="28"/>
      <c r="AA3532" s="28"/>
      <c r="AC3532" s="32"/>
      <c r="AD3532" s="32"/>
      <c r="AE3532" s="31"/>
      <c r="AF3532" s="31"/>
      <c r="AG3532" s="28"/>
      <c r="AH3532" s="28"/>
    </row>
    <row r="3533" spans="13:34" x14ac:dyDescent="0.3">
      <c r="M3533" s="33"/>
      <c r="N3533" s="2"/>
      <c r="P3533" s="29"/>
      <c r="Q3533" s="29"/>
      <c r="T3533" s="32"/>
      <c r="U3533" s="32"/>
      <c r="V3533" s="30"/>
      <c r="W3533"/>
      <c r="X3533"/>
      <c r="Z3533" s="28"/>
      <c r="AA3533" s="28"/>
      <c r="AC3533" s="32"/>
      <c r="AD3533" s="32"/>
      <c r="AE3533" s="31"/>
      <c r="AF3533" s="31"/>
      <c r="AG3533" s="28"/>
      <c r="AH3533" s="28"/>
    </row>
    <row r="3534" spans="13:34" x14ac:dyDescent="0.3">
      <c r="M3534" s="33"/>
      <c r="N3534" s="2"/>
      <c r="P3534" s="29"/>
      <c r="Q3534" s="29"/>
      <c r="T3534" s="32"/>
      <c r="U3534" s="32"/>
      <c r="V3534" s="30"/>
      <c r="W3534"/>
      <c r="X3534"/>
      <c r="Z3534" s="28"/>
      <c r="AA3534" s="28"/>
      <c r="AC3534" s="32"/>
      <c r="AD3534" s="32"/>
      <c r="AE3534" s="31"/>
      <c r="AF3534" s="31"/>
      <c r="AG3534" s="28"/>
      <c r="AH3534" s="28"/>
    </row>
    <row r="3535" spans="13:34" x14ac:dyDescent="0.3">
      <c r="M3535" s="33"/>
      <c r="N3535" s="2"/>
      <c r="P3535" s="29"/>
      <c r="Q3535" s="29"/>
      <c r="T3535" s="32"/>
      <c r="U3535" s="32"/>
      <c r="V3535" s="30"/>
      <c r="W3535"/>
      <c r="X3535"/>
      <c r="Z3535" s="28"/>
      <c r="AA3535" s="28"/>
      <c r="AC3535" s="32"/>
      <c r="AD3535" s="32"/>
      <c r="AE3535" s="31"/>
      <c r="AF3535" s="31"/>
      <c r="AG3535" s="28"/>
      <c r="AH3535" s="28"/>
    </row>
    <row r="3536" spans="13:34" x14ac:dyDescent="0.3">
      <c r="M3536" s="33"/>
      <c r="N3536" s="2"/>
      <c r="P3536" s="29"/>
      <c r="Q3536" s="29"/>
      <c r="T3536" s="32"/>
      <c r="U3536" s="32"/>
      <c r="V3536" s="30"/>
      <c r="W3536"/>
      <c r="X3536"/>
      <c r="Z3536" s="28"/>
      <c r="AA3536" s="28"/>
      <c r="AC3536" s="32"/>
      <c r="AD3536" s="32"/>
      <c r="AE3536" s="31"/>
      <c r="AF3536" s="31"/>
      <c r="AG3536" s="28"/>
      <c r="AH3536" s="28"/>
    </row>
    <row r="3537" spans="13:34" x14ac:dyDescent="0.3">
      <c r="M3537" s="33"/>
      <c r="N3537" s="2"/>
      <c r="P3537" s="29"/>
      <c r="Q3537" s="29"/>
      <c r="T3537" s="32"/>
      <c r="U3537" s="32"/>
      <c r="V3537" s="30"/>
      <c r="W3537"/>
      <c r="X3537"/>
      <c r="Z3537" s="28"/>
      <c r="AA3537" s="28"/>
      <c r="AC3537" s="32"/>
      <c r="AD3537" s="32"/>
      <c r="AE3537" s="31"/>
      <c r="AF3537" s="31"/>
      <c r="AG3537" s="28"/>
      <c r="AH3537" s="28"/>
    </row>
    <row r="3538" spans="13:34" x14ac:dyDescent="0.3">
      <c r="M3538" s="33"/>
      <c r="N3538" s="2"/>
      <c r="P3538" s="29"/>
      <c r="Q3538" s="29"/>
      <c r="T3538" s="32"/>
      <c r="U3538" s="32"/>
      <c r="V3538" s="30"/>
      <c r="W3538"/>
      <c r="X3538"/>
      <c r="Z3538" s="28"/>
      <c r="AA3538" s="28"/>
      <c r="AC3538" s="32"/>
      <c r="AD3538" s="32"/>
      <c r="AE3538" s="31"/>
      <c r="AF3538" s="31"/>
      <c r="AG3538" s="28"/>
      <c r="AH3538" s="28"/>
    </row>
    <row r="3539" spans="13:34" x14ac:dyDescent="0.3">
      <c r="M3539" s="33"/>
      <c r="N3539" s="2"/>
      <c r="P3539" s="29"/>
      <c r="Q3539" s="29"/>
      <c r="T3539" s="32"/>
      <c r="U3539" s="32"/>
      <c r="V3539" s="30"/>
      <c r="W3539"/>
      <c r="X3539"/>
      <c r="Z3539" s="28"/>
      <c r="AA3539" s="28"/>
      <c r="AC3539" s="32"/>
      <c r="AD3539" s="32"/>
      <c r="AE3539" s="31"/>
      <c r="AF3539" s="31"/>
      <c r="AG3539" s="28"/>
      <c r="AH3539" s="28"/>
    </row>
    <row r="3540" spans="13:34" x14ac:dyDescent="0.3">
      <c r="M3540" s="33"/>
      <c r="N3540" s="2"/>
      <c r="P3540" s="29"/>
      <c r="Q3540" s="29"/>
      <c r="T3540" s="32"/>
      <c r="U3540" s="32"/>
      <c r="V3540" s="30"/>
      <c r="W3540"/>
      <c r="X3540"/>
      <c r="Z3540" s="28"/>
      <c r="AA3540" s="28"/>
      <c r="AC3540" s="32"/>
      <c r="AD3540" s="32"/>
      <c r="AE3540" s="31"/>
      <c r="AF3540" s="31"/>
      <c r="AG3540" s="28"/>
      <c r="AH3540" s="28"/>
    </row>
    <row r="3541" spans="13:34" x14ac:dyDescent="0.3">
      <c r="M3541" s="33"/>
      <c r="N3541" s="2"/>
      <c r="P3541" s="29"/>
      <c r="Q3541" s="29"/>
      <c r="T3541" s="32"/>
      <c r="U3541" s="32"/>
      <c r="V3541" s="30"/>
      <c r="W3541"/>
      <c r="X3541"/>
      <c r="Z3541" s="28"/>
      <c r="AA3541" s="28"/>
      <c r="AC3541" s="32"/>
      <c r="AD3541" s="32"/>
      <c r="AE3541" s="31"/>
      <c r="AF3541" s="31"/>
      <c r="AG3541" s="28"/>
      <c r="AH3541" s="28"/>
    </row>
    <row r="3542" spans="13:34" x14ac:dyDescent="0.3">
      <c r="M3542" s="33"/>
      <c r="N3542" s="2"/>
      <c r="P3542" s="29"/>
      <c r="Q3542" s="29"/>
      <c r="T3542" s="32"/>
      <c r="U3542" s="32"/>
      <c r="V3542" s="30"/>
      <c r="W3542"/>
      <c r="X3542"/>
      <c r="Z3542" s="28"/>
      <c r="AA3542" s="28"/>
      <c r="AC3542" s="32"/>
      <c r="AD3542" s="32"/>
      <c r="AE3542" s="31"/>
      <c r="AF3542" s="31"/>
      <c r="AG3542" s="28"/>
      <c r="AH3542" s="28"/>
    </row>
    <row r="3543" spans="13:34" x14ac:dyDescent="0.3">
      <c r="M3543" s="33"/>
      <c r="N3543" s="2"/>
      <c r="P3543" s="29"/>
      <c r="Q3543" s="29"/>
      <c r="T3543" s="32"/>
      <c r="U3543" s="32"/>
      <c r="V3543" s="30"/>
      <c r="W3543"/>
      <c r="X3543"/>
      <c r="Z3543" s="28"/>
      <c r="AA3543" s="28"/>
      <c r="AC3543" s="32"/>
      <c r="AD3543" s="32"/>
      <c r="AE3543" s="31"/>
      <c r="AF3543" s="31"/>
      <c r="AG3543" s="28"/>
      <c r="AH3543" s="28"/>
    </row>
    <row r="3544" spans="13:34" x14ac:dyDescent="0.3">
      <c r="M3544" s="33"/>
      <c r="N3544" s="2"/>
      <c r="P3544" s="29"/>
      <c r="Q3544" s="29"/>
      <c r="T3544" s="32"/>
      <c r="U3544" s="32"/>
      <c r="V3544" s="30"/>
      <c r="W3544"/>
      <c r="X3544"/>
      <c r="Z3544" s="28"/>
      <c r="AA3544" s="28"/>
      <c r="AC3544" s="32"/>
      <c r="AD3544" s="32"/>
      <c r="AE3544" s="31"/>
      <c r="AF3544" s="31"/>
      <c r="AG3544" s="28"/>
      <c r="AH3544" s="28"/>
    </row>
    <row r="3545" spans="13:34" x14ac:dyDescent="0.3">
      <c r="M3545" s="33"/>
      <c r="N3545" s="2"/>
      <c r="P3545" s="29"/>
      <c r="Q3545" s="29"/>
      <c r="T3545" s="32"/>
      <c r="U3545" s="32"/>
      <c r="V3545" s="30"/>
      <c r="W3545"/>
      <c r="X3545"/>
      <c r="Z3545" s="28"/>
      <c r="AA3545" s="28"/>
      <c r="AC3545" s="32"/>
      <c r="AD3545" s="32"/>
      <c r="AE3545" s="31"/>
      <c r="AF3545" s="31"/>
      <c r="AG3545" s="28"/>
      <c r="AH3545" s="28"/>
    </row>
    <row r="3546" spans="13:34" x14ac:dyDescent="0.3">
      <c r="M3546" s="33"/>
      <c r="N3546" s="2"/>
      <c r="P3546" s="29"/>
      <c r="Q3546" s="29"/>
      <c r="T3546" s="32"/>
      <c r="U3546" s="32"/>
      <c r="V3546" s="30"/>
      <c r="W3546"/>
      <c r="X3546"/>
      <c r="Z3546" s="28"/>
      <c r="AA3546" s="28"/>
      <c r="AC3546" s="32"/>
      <c r="AD3546" s="32"/>
      <c r="AE3546" s="31"/>
      <c r="AF3546" s="31"/>
      <c r="AG3546" s="28"/>
      <c r="AH3546" s="28"/>
    </row>
    <row r="3547" spans="13:34" x14ac:dyDescent="0.3">
      <c r="M3547" s="33"/>
      <c r="N3547" s="2"/>
      <c r="P3547" s="29"/>
      <c r="Q3547" s="29"/>
      <c r="T3547" s="32"/>
      <c r="U3547" s="32"/>
      <c r="V3547" s="30"/>
      <c r="W3547"/>
      <c r="X3547"/>
      <c r="Z3547" s="28"/>
      <c r="AA3547" s="28"/>
      <c r="AC3547" s="32"/>
      <c r="AD3547" s="32"/>
      <c r="AE3547" s="31"/>
      <c r="AF3547" s="31"/>
      <c r="AG3547" s="28"/>
      <c r="AH3547" s="28"/>
    </row>
    <row r="3548" spans="13:34" x14ac:dyDescent="0.3">
      <c r="M3548" s="33"/>
      <c r="N3548" s="2"/>
      <c r="P3548" s="29"/>
      <c r="Q3548" s="29"/>
      <c r="T3548" s="32"/>
      <c r="U3548" s="32"/>
      <c r="V3548" s="30"/>
      <c r="W3548"/>
      <c r="X3548"/>
      <c r="Z3548" s="28"/>
      <c r="AA3548" s="28"/>
      <c r="AC3548" s="32"/>
      <c r="AD3548" s="32"/>
      <c r="AE3548" s="31"/>
      <c r="AF3548" s="31"/>
      <c r="AG3548" s="28"/>
      <c r="AH3548" s="28"/>
    </row>
    <row r="3549" spans="13:34" x14ac:dyDescent="0.3">
      <c r="M3549" s="33"/>
      <c r="N3549" s="2"/>
      <c r="P3549" s="29"/>
      <c r="Q3549" s="29"/>
      <c r="T3549" s="32"/>
      <c r="U3549" s="32"/>
      <c r="V3549" s="30"/>
      <c r="W3549"/>
      <c r="X3549"/>
      <c r="Z3549" s="28"/>
      <c r="AA3549" s="28"/>
      <c r="AC3549" s="32"/>
      <c r="AD3549" s="32"/>
      <c r="AE3549" s="31"/>
      <c r="AF3549" s="31"/>
      <c r="AG3549" s="28"/>
      <c r="AH3549" s="28"/>
    </row>
    <row r="3550" spans="13:34" x14ac:dyDescent="0.3">
      <c r="M3550" s="33"/>
      <c r="N3550" s="2"/>
      <c r="P3550" s="29"/>
      <c r="Q3550" s="29"/>
      <c r="T3550" s="32"/>
      <c r="U3550" s="32"/>
      <c r="V3550" s="30"/>
      <c r="W3550"/>
      <c r="X3550"/>
      <c r="Z3550" s="28"/>
      <c r="AA3550" s="28"/>
      <c r="AC3550" s="32"/>
      <c r="AD3550" s="32"/>
      <c r="AE3550" s="31"/>
      <c r="AF3550" s="31"/>
      <c r="AG3550" s="28"/>
      <c r="AH3550" s="28"/>
    </row>
    <row r="3551" spans="13:34" x14ac:dyDescent="0.3">
      <c r="M3551" s="33"/>
      <c r="N3551" s="2"/>
      <c r="P3551" s="29"/>
      <c r="Q3551" s="29"/>
      <c r="T3551" s="32"/>
      <c r="U3551" s="32"/>
      <c r="V3551" s="30"/>
      <c r="W3551"/>
      <c r="X3551"/>
      <c r="Z3551" s="28"/>
      <c r="AA3551" s="28"/>
      <c r="AC3551" s="32"/>
      <c r="AD3551" s="32"/>
      <c r="AE3551" s="31"/>
      <c r="AF3551" s="31"/>
      <c r="AG3551" s="28"/>
      <c r="AH3551" s="28"/>
    </row>
    <row r="3552" spans="13:34" x14ac:dyDescent="0.3">
      <c r="M3552" s="33"/>
      <c r="N3552" s="2"/>
      <c r="P3552" s="29"/>
      <c r="Q3552" s="29"/>
      <c r="T3552" s="32"/>
      <c r="U3552" s="32"/>
      <c r="V3552" s="30"/>
      <c r="W3552"/>
      <c r="X3552"/>
      <c r="Z3552" s="28"/>
      <c r="AA3552" s="28"/>
      <c r="AC3552" s="32"/>
      <c r="AD3552" s="32"/>
      <c r="AE3552" s="31"/>
      <c r="AF3552" s="31"/>
      <c r="AG3552" s="28"/>
      <c r="AH3552" s="28"/>
    </row>
    <row r="3553" spans="13:34" x14ac:dyDescent="0.3">
      <c r="M3553" s="33"/>
      <c r="N3553" s="2"/>
      <c r="P3553" s="29"/>
      <c r="Q3553" s="29"/>
      <c r="T3553" s="32"/>
      <c r="U3553" s="32"/>
      <c r="V3553" s="30"/>
      <c r="W3553"/>
      <c r="X3553"/>
      <c r="Z3553" s="28"/>
      <c r="AA3553" s="28"/>
      <c r="AC3553" s="32"/>
      <c r="AD3553" s="32"/>
      <c r="AE3553" s="31"/>
      <c r="AF3553" s="31"/>
      <c r="AG3553" s="28"/>
      <c r="AH3553" s="28"/>
    </row>
    <row r="3554" spans="13:34" x14ac:dyDescent="0.3">
      <c r="M3554" s="33"/>
      <c r="N3554" s="2"/>
      <c r="P3554" s="29"/>
      <c r="Q3554" s="29"/>
      <c r="T3554" s="32"/>
      <c r="U3554" s="32"/>
      <c r="V3554" s="30"/>
      <c r="W3554"/>
      <c r="X3554"/>
      <c r="Z3554" s="28"/>
      <c r="AA3554" s="28"/>
      <c r="AC3554" s="32"/>
      <c r="AD3554" s="32"/>
      <c r="AE3554" s="31"/>
      <c r="AF3554" s="31"/>
      <c r="AG3554" s="28"/>
      <c r="AH3554" s="28"/>
    </row>
    <row r="3555" spans="13:34" x14ac:dyDescent="0.3">
      <c r="M3555" s="33"/>
      <c r="N3555" s="2"/>
      <c r="P3555" s="29"/>
      <c r="Q3555" s="29"/>
      <c r="T3555" s="32"/>
      <c r="U3555" s="32"/>
      <c r="V3555" s="30"/>
      <c r="W3555"/>
      <c r="X3555"/>
      <c r="Z3555" s="28"/>
      <c r="AA3555" s="28"/>
      <c r="AC3555" s="32"/>
      <c r="AD3555" s="32"/>
      <c r="AE3555" s="31"/>
      <c r="AF3555" s="31"/>
      <c r="AG3555" s="28"/>
      <c r="AH3555" s="28"/>
    </row>
    <row r="3556" spans="13:34" x14ac:dyDescent="0.3">
      <c r="M3556" s="33"/>
      <c r="N3556" s="2"/>
      <c r="P3556" s="29"/>
      <c r="Q3556" s="29"/>
      <c r="T3556" s="32"/>
      <c r="U3556" s="32"/>
      <c r="V3556" s="30"/>
      <c r="W3556"/>
      <c r="X3556"/>
      <c r="Z3556" s="28"/>
      <c r="AA3556" s="28"/>
      <c r="AC3556" s="32"/>
      <c r="AD3556" s="32"/>
      <c r="AE3556" s="31"/>
      <c r="AF3556" s="31"/>
      <c r="AG3556" s="28"/>
      <c r="AH3556" s="28"/>
    </row>
    <row r="3557" spans="13:34" x14ac:dyDescent="0.3">
      <c r="M3557" s="33"/>
      <c r="N3557" s="2"/>
      <c r="P3557" s="29"/>
      <c r="Q3557" s="29"/>
      <c r="T3557" s="32"/>
      <c r="U3557" s="32"/>
      <c r="V3557" s="30"/>
      <c r="W3557"/>
      <c r="X3557"/>
      <c r="Z3557" s="28"/>
      <c r="AA3557" s="28"/>
      <c r="AC3557" s="32"/>
      <c r="AD3557" s="32"/>
      <c r="AE3557" s="31"/>
      <c r="AF3557" s="31"/>
      <c r="AG3557" s="28"/>
      <c r="AH3557" s="28"/>
    </row>
    <row r="3558" spans="13:34" x14ac:dyDescent="0.3">
      <c r="M3558" s="33"/>
      <c r="N3558" s="2"/>
      <c r="P3558" s="29"/>
      <c r="Q3558" s="29"/>
      <c r="T3558" s="32"/>
      <c r="U3558" s="32"/>
      <c r="V3558" s="30"/>
      <c r="W3558"/>
      <c r="X3558"/>
      <c r="Z3558" s="28"/>
      <c r="AA3558" s="28"/>
      <c r="AC3558" s="32"/>
      <c r="AD3558" s="32"/>
      <c r="AE3558" s="31"/>
      <c r="AF3558" s="31"/>
      <c r="AG3558" s="28"/>
      <c r="AH3558" s="28"/>
    </row>
    <row r="3559" spans="13:34" x14ac:dyDescent="0.3">
      <c r="M3559" s="33"/>
      <c r="N3559" s="2"/>
      <c r="P3559" s="29"/>
      <c r="Q3559" s="29"/>
      <c r="T3559" s="32"/>
      <c r="U3559" s="32"/>
      <c r="V3559" s="30"/>
      <c r="W3559"/>
      <c r="X3559"/>
      <c r="Z3559" s="28"/>
      <c r="AA3559" s="28"/>
      <c r="AC3559" s="32"/>
      <c r="AD3559" s="32"/>
      <c r="AE3559" s="31"/>
      <c r="AF3559" s="31"/>
      <c r="AG3559" s="28"/>
      <c r="AH3559" s="28"/>
    </row>
    <row r="3560" spans="13:34" x14ac:dyDescent="0.3">
      <c r="M3560" s="33"/>
      <c r="N3560" s="2"/>
      <c r="P3560" s="29"/>
      <c r="Q3560" s="29"/>
      <c r="T3560" s="32"/>
      <c r="U3560" s="32"/>
      <c r="V3560" s="30"/>
      <c r="W3560"/>
      <c r="X3560"/>
      <c r="Z3560" s="28"/>
      <c r="AA3560" s="28"/>
      <c r="AC3560" s="32"/>
      <c r="AD3560" s="32"/>
      <c r="AE3560" s="31"/>
      <c r="AF3560" s="31"/>
      <c r="AG3560" s="28"/>
      <c r="AH3560" s="28"/>
    </row>
    <row r="3561" spans="13:34" x14ac:dyDescent="0.3">
      <c r="M3561" s="33"/>
      <c r="N3561" s="2"/>
      <c r="P3561" s="29"/>
      <c r="Q3561" s="29"/>
      <c r="T3561" s="32"/>
      <c r="U3561" s="32"/>
      <c r="V3561" s="30"/>
      <c r="W3561"/>
      <c r="X3561"/>
      <c r="Z3561" s="28"/>
      <c r="AA3561" s="28"/>
      <c r="AC3561" s="32"/>
      <c r="AD3561" s="32"/>
      <c r="AE3561" s="31"/>
      <c r="AF3561" s="31"/>
      <c r="AG3561" s="28"/>
      <c r="AH3561" s="28"/>
    </row>
    <row r="3562" spans="13:34" x14ac:dyDescent="0.3">
      <c r="M3562" s="33"/>
      <c r="N3562" s="2"/>
      <c r="P3562" s="29"/>
      <c r="Q3562" s="29"/>
      <c r="T3562" s="32"/>
      <c r="U3562" s="32"/>
      <c r="V3562" s="30"/>
      <c r="W3562"/>
      <c r="X3562"/>
      <c r="Z3562" s="28"/>
      <c r="AA3562" s="28"/>
      <c r="AC3562" s="32"/>
      <c r="AD3562" s="32"/>
      <c r="AE3562" s="31"/>
      <c r="AF3562" s="31"/>
      <c r="AG3562" s="28"/>
      <c r="AH3562" s="28"/>
    </row>
    <row r="3563" spans="13:34" x14ac:dyDescent="0.3">
      <c r="M3563" s="33"/>
      <c r="N3563" s="2"/>
      <c r="P3563" s="29"/>
      <c r="Q3563" s="29"/>
      <c r="T3563" s="32"/>
      <c r="U3563" s="32"/>
      <c r="V3563" s="30"/>
      <c r="W3563"/>
      <c r="X3563"/>
      <c r="Z3563" s="28"/>
      <c r="AA3563" s="28"/>
      <c r="AC3563" s="32"/>
      <c r="AD3563" s="32"/>
      <c r="AE3563" s="31"/>
      <c r="AF3563" s="31"/>
      <c r="AG3563" s="28"/>
      <c r="AH3563" s="28"/>
    </row>
    <row r="3564" spans="13:34" x14ac:dyDescent="0.3">
      <c r="M3564" s="33"/>
      <c r="N3564" s="2"/>
      <c r="P3564" s="29"/>
      <c r="Q3564" s="29"/>
      <c r="T3564" s="32"/>
      <c r="U3564" s="32"/>
      <c r="V3564" s="30"/>
      <c r="W3564"/>
      <c r="X3564"/>
      <c r="Z3564" s="28"/>
      <c r="AA3564" s="28"/>
      <c r="AC3564" s="32"/>
      <c r="AD3564" s="32"/>
      <c r="AE3564" s="31"/>
      <c r="AF3564" s="31"/>
      <c r="AG3564" s="28"/>
      <c r="AH3564" s="28"/>
    </row>
    <row r="3565" spans="13:34" x14ac:dyDescent="0.3">
      <c r="M3565" s="33"/>
      <c r="N3565" s="2"/>
      <c r="P3565" s="29"/>
      <c r="Q3565" s="29"/>
      <c r="T3565" s="32"/>
      <c r="U3565" s="32"/>
      <c r="V3565" s="30"/>
      <c r="W3565"/>
      <c r="X3565"/>
      <c r="Z3565" s="28"/>
      <c r="AA3565" s="28"/>
      <c r="AC3565" s="32"/>
      <c r="AD3565" s="32"/>
      <c r="AE3565" s="31"/>
      <c r="AF3565" s="31"/>
      <c r="AG3565" s="28"/>
      <c r="AH3565" s="28"/>
    </row>
    <row r="3566" spans="13:34" x14ac:dyDescent="0.3">
      <c r="M3566" s="33"/>
      <c r="N3566" s="2"/>
      <c r="P3566" s="29"/>
      <c r="Q3566" s="29"/>
      <c r="T3566" s="32"/>
      <c r="U3566" s="32"/>
      <c r="V3566" s="30"/>
      <c r="W3566"/>
      <c r="X3566"/>
      <c r="Z3566" s="28"/>
      <c r="AA3566" s="28"/>
      <c r="AC3566" s="32"/>
      <c r="AD3566" s="32"/>
      <c r="AE3566" s="31"/>
      <c r="AF3566" s="31"/>
      <c r="AG3566" s="28"/>
      <c r="AH3566" s="28"/>
    </row>
    <row r="3567" spans="13:34" x14ac:dyDescent="0.3">
      <c r="M3567" s="33"/>
      <c r="N3567" s="2"/>
      <c r="P3567" s="29"/>
      <c r="Q3567" s="29"/>
      <c r="T3567" s="32"/>
      <c r="U3567" s="32"/>
      <c r="V3567" s="30"/>
      <c r="W3567"/>
      <c r="X3567"/>
      <c r="Z3567" s="28"/>
      <c r="AA3567" s="28"/>
      <c r="AC3567" s="32"/>
      <c r="AD3567" s="32"/>
      <c r="AE3567" s="31"/>
      <c r="AF3567" s="31"/>
      <c r="AG3567" s="28"/>
      <c r="AH3567" s="28"/>
    </row>
    <row r="3568" spans="13:34" x14ac:dyDescent="0.3">
      <c r="M3568" s="33"/>
      <c r="N3568" s="2"/>
      <c r="P3568" s="29"/>
      <c r="Q3568" s="29"/>
      <c r="T3568" s="32"/>
      <c r="U3568" s="32"/>
      <c r="V3568" s="30"/>
      <c r="W3568"/>
      <c r="X3568"/>
      <c r="Z3568" s="28"/>
      <c r="AA3568" s="28"/>
      <c r="AC3568" s="32"/>
      <c r="AD3568" s="32"/>
      <c r="AE3568" s="31"/>
      <c r="AF3568" s="31"/>
      <c r="AG3568" s="28"/>
      <c r="AH3568" s="28"/>
    </row>
    <row r="3569" spans="13:34" x14ac:dyDescent="0.3">
      <c r="M3569" s="33"/>
      <c r="N3569" s="2"/>
      <c r="P3569" s="29"/>
      <c r="Q3569" s="29"/>
      <c r="T3569" s="32"/>
      <c r="U3569" s="32"/>
      <c r="V3569" s="30"/>
      <c r="W3569"/>
      <c r="X3569"/>
      <c r="Z3569" s="28"/>
      <c r="AA3569" s="28"/>
      <c r="AC3569" s="32"/>
      <c r="AD3569" s="32"/>
      <c r="AE3569" s="31"/>
      <c r="AF3569" s="31"/>
      <c r="AG3569" s="28"/>
      <c r="AH3569" s="28"/>
    </row>
    <row r="3570" spans="13:34" x14ac:dyDescent="0.3">
      <c r="M3570" s="33"/>
      <c r="N3570" s="2"/>
      <c r="P3570" s="29"/>
      <c r="Q3570" s="29"/>
      <c r="T3570" s="32"/>
      <c r="U3570" s="32"/>
      <c r="V3570" s="30"/>
      <c r="W3570"/>
      <c r="X3570"/>
      <c r="Z3570" s="28"/>
      <c r="AA3570" s="28"/>
      <c r="AC3570" s="32"/>
      <c r="AD3570" s="32"/>
      <c r="AE3570" s="31"/>
      <c r="AF3570" s="31"/>
      <c r="AG3570" s="28"/>
      <c r="AH3570" s="28"/>
    </row>
    <row r="3571" spans="13:34" x14ac:dyDescent="0.3">
      <c r="M3571" s="33"/>
      <c r="N3571" s="2"/>
      <c r="P3571" s="29"/>
      <c r="Q3571" s="29"/>
      <c r="T3571" s="32"/>
      <c r="U3571" s="32"/>
      <c r="V3571" s="30"/>
      <c r="W3571"/>
      <c r="X3571"/>
      <c r="Z3571" s="28"/>
      <c r="AA3571" s="28"/>
      <c r="AC3571" s="32"/>
      <c r="AD3571" s="32"/>
      <c r="AE3571" s="31"/>
      <c r="AF3571" s="31"/>
      <c r="AG3571" s="28"/>
      <c r="AH3571" s="28"/>
    </row>
    <row r="3572" spans="13:34" x14ac:dyDescent="0.3">
      <c r="M3572" s="33"/>
      <c r="N3572" s="2"/>
      <c r="P3572" s="29"/>
      <c r="Q3572" s="29"/>
      <c r="T3572" s="32"/>
      <c r="U3572" s="32"/>
      <c r="V3572" s="30"/>
      <c r="W3572"/>
      <c r="X3572"/>
      <c r="Z3572" s="28"/>
      <c r="AA3572" s="28"/>
      <c r="AC3572" s="32"/>
      <c r="AD3572" s="32"/>
      <c r="AE3572" s="31"/>
      <c r="AF3572" s="31"/>
      <c r="AG3572" s="28"/>
      <c r="AH3572" s="28"/>
    </row>
    <row r="3573" spans="13:34" x14ac:dyDescent="0.3">
      <c r="M3573" s="33"/>
      <c r="N3573" s="2"/>
      <c r="P3573" s="29"/>
      <c r="Q3573" s="29"/>
      <c r="T3573" s="32"/>
      <c r="U3573" s="32"/>
      <c r="V3573" s="30"/>
      <c r="W3573"/>
      <c r="X3573"/>
      <c r="Z3573" s="28"/>
      <c r="AA3573" s="28"/>
      <c r="AC3573" s="32"/>
      <c r="AD3573" s="32"/>
      <c r="AE3573" s="31"/>
      <c r="AF3573" s="31"/>
      <c r="AG3573" s="28"/>
      <c r="AH3573" s="28"/>
    </row>
    <row r="3574" spans="13:34" x14ac:dyDescent="0.3">
      <c r="M3574" s="33"/>
      <c r="N3574" s="2"/>
      <c r="P3574" s="29"/>
      <c r="Q3574" s="29"/>
      <c r="T3574" s="32"/>
      <c r="U3574" s="32"/>
      <c r="V3574" s="30"/>
      <c r="W3574"/>
      <c r="X3574"/>
      <c r="Z3574" s="28"/>
      <c r="AA3574" s="28"/>
      <c r="AC3574" s="32"/>
      <c r="AD3574" s="32"/>
      <c r="AE3574" s="31"/>
      <c r="AF3574" s="31"/>
      <c r="AG3574" s="28"/>
      <c r="AH3574" s="28"/>
    </row>
    <row r="3575" spans="13:34" x14ac:dyDescent="0.3">
      <c r="M3575" s="33"/>
      <c r="N3575" s="2"/>
      <c r="P3575" s="29"/>
      <c r="Q3575" s="29"/>
      <c r="T3575" s="32"/>
      <c r="U3575" s="32"/>
      <c r="V3575" s="30"/>
      <c r="W3575"/>
      <c r="X3575"/>
      <c r="Z3575" s="28"/>
      <c r="AA3575" s="28"/>
      <c r="AC3575" s="32"/>
      <c r="AD3575" s="32"/>
      <c r="AE3575" s="31"/>
      <c r="AF3575" s="31"/>
      <c r="AG3575" s="28"/>
      <c r="AH3575" s="28"/>
    </row>
    <row r="3576" spans="13:34" x14ac:dyDescent="0.3">
      <c r="M3576" s="33"/>
      <c r="N3576" s="2"/>
      <c r="P3576" s="29"/>
      <c r="Q3576" s="29"/>
      <c r="T3576" s="32"/>
      <c r="U3576" s="32"/>
      <c r="V3576" s="30"/>
      <c r="W3576"/>
      <c r="X3576"/>
      <c r="Z3576" s="28"/>
      <c r="AA3576" s="28"/>
      <c r="AC3576" s="32"/>
      <c r="AD3576" s="32"/>
      <c r="AE3576" s="31"/>
      <c r="AF3576" s="31"/>
      <c r="AG3576" s="28"/>
      <c r="AH3576" s="28"/>
    </row>
    <row r="3577" spans="13:34" x14ac:dyDescent="0.3">
      <c r="M3577" s="33"/>
      <c r="N3577" s="2"/>
      <c r="P3577" s="29"/>
      <c r="Q3577" s="29"/>
      <c r="T3577" s="32"/>
      <c r="U3577" s="32"/>
      <c r="V3577" s="30"/>
      <c r="W3577"/>
      <c r="X3577"/>
      <c r="Z3577" s="28"/>
      <c r="AA3577" s="28"/>
      <c r="AC3577" s="32"/>
      <c r="AD3577" s="32"/>
      <c r="AE3577" s="31"/>
      <c r="AF3577" s="31"/>
      <c r="AG3577" s="28"/>
      <c r="AH3577" s="28"/>
    </row>
    <row r="3578" spans="13:34" x14ac:dyDescent="0.3">
      <c r="M3578" s="33"/>
      <c r="N3578" s="2"/>
      <c r="P3578" s="29"/>
      <c r="Q3578" s="29"/>
      <c r="T3578" s="32"/>
      <c r="U3578" s="32"/>
      <c r="V3578" s="30"/>
      <c r="W3578"/>
      <c r="X3578"/>
      <c r="Z3578" s="28"/>
      <c r="AA3578" s="28"/>
      <c r="AC3578" s="32"/>
      <c r="AD3578" s="32"/>
      <c r="AE3578" s="31"/>
      <c r="AF3578" s="31"/>
      <c r="AG3578" s="28"/>
      <c r="AH3578" s="28"/>
    </row>
    <row r="3579" spans="13:34" x14ac:dyDescent="0.3">
      <c r="M3579" s="33"/>
      <c r="N3579" s="2"/>
      <c r="P3579" s="29"/>
      <c r="Q3579" s="29"/>
      <c r="T3579" s="32"/>
      <c r="U3579" s="32"/>
      <c r="V3579" s="30"/>
      <c r="W3579"/>
      <c r="X3579"/>
      <c r="Z3579" s="28"/>
      <c r="AA3579" s="28"/>
      <c r="AC3579" s="32"/>
      <c r="AD3579" s="32"/>
      <c r="AE3579" s="31"/>
      <c r="AF3579" s="31"/>
      <c r="AG3579" s="28"/>
      <c r="AH3579" s="28"/>
    </row>
    <row r="3580" spans="13:34" x14ac:dyDescent="0.3">
      <c r="M3580" s="33"/>
      <c r="N3580" s="2"/>
      <c r="P3580" s="29"/>
      <c r="Q3580" s="29"/>
      <c r="T3580" s="32"/>
      <c r="U3580" s="32"/>
      <c r="V3580" s="30"/>
      <c r="W3580"/>
      <c r="X3580"/>
      <c r="Z3580" s="28"/>
      <c r="AA3580" s="28"/>
      <c r="AC3580" s="32"/>
      <c r="AD3580" s="32"/>
      <c r="AE3580" s="31"/>
      <c r="AF3580" s="31"/>
      <c r="AG3580" s="28"/>
      <c r="AH3580" s="28"/>
    </row>
    <row r="3581" spans="13:34" x14ac:dyDescent="0.3">
      <c r="M3581" s="33"/>
      <c r="N3581" s="2"/>
      <c r="P3581" s="29"/>
      <c r="Q3581" s="29"/>
      <c r="T3581" s="32"/>
      <c r="U3581" s="32"/>
      <c r="V3581" s="30"/>
      <c r="W3581"/>
      <c r="X3581"/>
      <c r="Z3581" s="28"/>
      <c r="AA3581" s="28"/>
      <c r="AC3581" s="32"/>
      <c r="AD3581" s="32"/>
      <c r="AE3581" s="31"/>
      <c r="AF3581" s="31"/>
      <c r="AG3581" s="28"/>
      <c r="AH3581" s="28"/>
    </row>
    <row r="3582" spans="13:34" x14ac:dyDescent="0.3">
      <c r="M3582" s="33"/>
      <c r="N3582" s="2"/>
      <c r="P3582" s="29"/>
      <c r="Q3582" s="29"/>
      <c r="T3582" s="32"/>
      <c r="U3582" s="32"/>
      <c r="V3582" s="30"/>
      <c r="W3582"/>
      <c r="X3582"/>
      <c r="Z3582" s="28"/>
      <c r="AA3582" s="28"/>
      <c r="AC3582" s="32"/>
      <c r="AD3582" s="32"/>
      <c r="AE3582" s="31"/>
      <c r="AF3582" s="31"/>
      <c r="AG3582" s="28"/>
      <c r="AH3582" s="28"/>
    </row>
    <row r="3583" spans="13:34" x14ac:dyDescent="0.3">
      <c r="M3583" s="33"/>
      <c r="N3583" s="2"/>
      <c r="P3583" s="29"/>
      <c r="Q3583" s="29"/>
      <c r="T3583" s="32"/>
      <c r="U3583" s="32"/>
      <c r="V3583" s="30"/>
      <c r="W3583"/>
      <c r="X3583"/>
      <c r="Z3583" s="28"/>
      <c r="AA3583" s="28"/>
      <c r="AC3583" s="32"/>
      <c r="AD3583" s="32"/>
      <c r="AE3583" s="31"/>
      <c r="AF3583" s="31"/>
      <c r="AG3583" s="28"/>
      <c r="AH3583" s="28"/>
    </row>
    <row r="3584" spans="13:34" x14ac:dyDescent="0.3">
      <c r="M3584" s="33"/>
      <c r="N3584" s="2"/>
      <c r="P3584" s="29"/>
      <c r="Q3584" s="29"/>
      <c r="T3584" s="32"/>
      <c r="U3584" s="32"/>
      <c r="V3584" s="30"/>
      <c r="W3584"/>
      <c r="X3584"/>
      <c r="Z3584" s="28"/>
      <c r="AA3584" s="28"/>
      <c r="AC3584" s="32"/>
      <c r="AD3584" s="32"/>
      <c r="AE3584" s="31"/>
      <c r="AF3584" s="31"/>
      <c r="AG3584" s="28"/>
      <c r="AH3584" s="28"/>
    </row>
    <row r="3585" spans="13:34" x14ac:dyDescent="0.3">
      <c r="M3585" s="33"/>
      <c r="N3585" s="2"/>
      <c r="P3585" s="29"/>
      <c r="Q3585" s="29"/>
      <c r="T3585" s="32"/>
      <c r="U3585" s="32"/>
      <c r="V3585" s="30"/>
      <c r="W3585"/>
      <c r="X3585"/>
      <c r="Z3585" s="28"/>
      <c r="AA3585" s="28"/>
      <c r="AC3585" s="32"/>
      <c r="AD3585" s="32"/>
      <c r="AE3585" s="31"/>
      <c r="AF3585" s="31"/>
      <c r="AG3585" s="28"/>
      <c r="AH3585" s="28"/>
    </row>
    <row r="3586" spans="13:34" x14ac:dyDescent="0.3">
      <c r="M3586" s="33"/>
      <c r="N3586" s="2"/>
      <c r="P3586" s="29"/>
      <c r="Q3586" s="29"/>
      <c r="T3586" s="32"/>
      <c r="U3586" s="32"/>
      <c r="V3586" s="30"/>
      <c r="W3586"/>
      <c r="X3586"/>
      <c r="Z3586" s="28"/>
      <c r="AA3586" s="28"/>
      <c r="AC3586" s="32"/>
      <c r="AD3586" s="32"/>
      <c r="AE3586" s="31"/>
      <c r="AF3586" s="31"/>
      <c r="AG3586" s="28"/>
      <c r="AH3586" s="28"/>
    </row>
    <row r="3587" spans="13:34" x14ac:dyDescent="0.3">
      <c r="M3587" s="33"/>
      <c r="N3587" s="2"/>
      <c r="P3587" s="29"/>
      <c r="Q3587" s="29"/>
      <c r="T3587" s="32"/>
      <c r="U3587" s="32"/>
      <c r="V3587" s="30"/>
      <c r="W3587"/>
      <c r="X3587"/>
      <c r="Z3587" s="28"/>
      <c r="AA3587" s="28"/>
      <c r="AC3587" s="32"/>
      <c r="AD3587" s="32"/>
      <c r="AE3587" s="31"/>
      <c r="AF3587" s="31"/>
      <c r="AG3587" s="28"/>
      <c r="AH3587" s="28"/>
    </row>
    <row r="3588" spans="13:34" x14ac:dyDescent="0.3">
      <c r="M3588" s="33"/>
      <c r="N3588" s="2"/>
      <c r="P3588" s="29"/>
      <c r="Q3588" s="29"/>
      <c r="T3588" s="32"/>
      <c r="U3588" s="32"/>
      <c r="V3588" s="30"/>
      <c r="W3588"/>
      <c r="X3588"/>
      <c r="Z3588" s="28"/>
      <c r="AA3588" s="28"/>
      <c r="AC3588" s="32"/>
      <c r="AD3588" s="32"/>
      <c r="AE3588" s="31"/>
      <c r="AF3588" s="31"/>
      <c r="AG3588" s="28"/>
      <c r="AH3588" s="28"/>
    </row>
    <row r="3589" spans="13:34" x14ac:dyDescent="0.3">
      <c r="M3589" s="33"/>
      <c r="N3589" s="2"/>
      <c r="P3589" s="29"/>
      <c r="Q3589" s="29"/>
      <c r="T3589" s="32"/>
      <c r="U3589" s="32"/>
      <c r="V3589" s="30"/>
      <c r="W3589"/>
      <c r="X3589"/>
      <c r="Z3589" s="28"/>
      <c r="AA3589" s="28"/>
      <c r="AC3589" s="32"/>
      <c r="AD3589" s="32"/>
      <c r="AE3589" s="31"/>
      <c r="AF3589" s="31"/>
      <c r="AG3589" s="28"/>
      <c r="AH3589" s="28"/>
    </row>
    <row r="3590" spans="13:34" x14ac:dyDescent="0.3">
      <c r="M3590" s="33"/>
      <c r="N3590" s="2"/>
      <c r="P3590" s="29"/>
      <c r="Q3590" s="29"/>
      <c r="T3590" s="32"/>
      <c r="U3590" s="32"/>
      <c r="V3590" s="30"/>
      <c r="W3590"/>
      <c r="X3590"/>
      <c r="Z3590" s="28"/>
      <c r="AA3590" s="28"/>
      <c r="AC3590" s="32"/>
      <c r="AD3590" s="32"/>
      <c r="AE3590" s="31"/>
      <c r="AF3590" s="31"/>
      <c r="AG3590" s="28"/>
      <c r="AH3590" s="28"/>
    </row>
    <row r="3591" spans="13:34" x14ac:dyDescent="0.3">
      <c r="M3591" s="33"/>
      <c r="N3591" s="2"/>
      <c r="P3591" s="29"/>
      <c r="Q3591" s="29"/>
      <c r="T3591" s="32"/>
      <c r="U3591" s="32"/>
      <c r="V3591" s="30"/>
      <c r="W3591"/>
      <c r="X3591"/>
      <c r="Z3591" s="28"/>
      <c r="AA3591" s="28"/>
      <c r="AC3591" s="32"/>
      <c r="AD3591" s="32"/>
      <c r="AE3591" s="31"/>
      <c r="AF3591" s="31"/>
      <c r="AG3591" s="28"/>
      <c r="AH3591" s="28"/>
    </row>
    <row r="3592" spans="13:34" x14ac:dyDescent="0.3">
      <c r="M3592" s="33"/>
      <c r="N3592" s="2"/>
      <c r="P3592" s="29"/>
      <c r="Q3592" s="29"/>
      <c r="T3592" s="32"/>
      <c r="U3592" s="32"/>
      <c r="V3592" s="30"/>
      <c r="W3592"/>
      <c r="X3592"/>
      <c r="Z3592" s="28"/>
      <c r="AA3592" s="28"/>
      <c r="AC3592" s="32"/>
      <c r="AD3592" s="32"/>
      <c r="AE3592" s="31"/>
      <c r="AF3592" s="31"/>
      <c r="AG3592" s="28"/>
      <c r="AH3592" s="28"/>
    </row>
    <row r="3593" spans="13:34" x14ac:dyDescent="0.3">
      <c r="M3593" s="33"/>
      <c r="N3593" s="2"/>
      <c r="P3593" s="29"/>
      <c r="Q3593" s="29"/>
      <c r="T3593" s="32"/>
      <c r="U3593" s="32"/>
      <c r="V3593" s="30"/>
      <c r="W3593"/>
      <c r="X3593"/>
      <c r="Z3593" s="28"/>
      <c r="AA3593" s="28"/>
      <c r="AC3593" s="32"/>
      <c r="AD3593" s="32"/>
      <c r="AE3593" s="31"/>
      <c r="AF3593" s="31"/>
      <c r="AG3593" s="28"/>
      <c r="AH3593" s="28"/>
    </row>
    <row r="3594" spans="13:34" x14ac:dyDescent="0.3">
      <c r="M3594" s="33"/>
      <c r="N3594" s="2"/>
      <c r="P3594" s="29"/>
      <c r="Q3594" s="29"/>
      <c r="T3594" s="32"/>
      <c r="U3594" s="32"/>
      <c r="V3594" s="30"/>
      <c r="W3594"/>
      <c r="X3594"/>
      <c r="Z3594" s="28"/>
      <c r="AA3594" s="28"/>
      <c r="AC3594" s="32"/>
      <c r="AD3594" s="32"/>
      <c r="AE3594" s="31"/>
      <c r="AF3594" s="31"/>
      <c r="AG3594" s="28"/>
      <c r="AH3594" s="28"/>
    </row>
    <row r="3595" spans="13:34" x14ac:dyDescent="0.3">
      <c r="M3595" s="33"/>
      <c r="N3595" s="2"/>
      <c r="P3595" s="29"/>
      <c r="Q3595" s="29"/>
      <c r="T3595" s="32"/>
      <c r="U3595" s="32"/>
      <c r="V3595" s="30"/>
      <c r="W3595"/>
      <c r="X3595"/>
      <c r="Z3595" s="28"/>
      <c r="AA3595" s="28"/>
      <c r="AC3595" s="32"/>
      <c r="AD3595" s="32"/>
      <c r="AE3595" s="31"/>
      <c r="AF3595" s="31"/>
      <c r="AG3595" s="28"/>
      <c r="AH3595" s="28"/>
    </row>
    <row r="3596" spans="13:34" x14ac:dyDescent="0.3">
      <c r="M3596" s="33"/>
      <c r="N3596" s="2"/>
      <c r="P3596" s="29"/>
      <c r="Q3596" s="29"/>
      <c r="T3596" s="32"/>
      <c r="U3596" s="32"/>
      <c r="V3596" s="30"/>
      <c r="W3596"/>
      <c r="X3596"/>
      <c r="Z3596" s="28"/>
      <c r="AA3596" s="28"/>
      <c r="AC3596" s="32"/>
      <c r="AD3596" s="32"/>
      <c r="AE3596" s="31"/>
      <c r="AF3596" s="31"/>
      <c r="AG3596" s="28"/>
      <c r="AH3596" s="28"/>
    </row>
    <row r="3597" spans="13:34" x14ac:dyDescent="0.3">
      <c r="M3597" s="33"/>
      <c r="N3597" s="2"/>
      <c r="P3597" s="29"/>
      <c r="Q3597" s="29"/>
      <c r="T3597" s="32"/>
      <c r="U3597" s="32"/>
      <c r="V3597" s="30"/>
      <c r="W3597"/>
      <c r="X3597"/>
      <c r="Z3597" s="28"/>
      <c r="AA3597" s="28"/>
      <c r="AC3597" s="32"/>
      <c r="AD3597" s="32"/>
      <c r="AE3597" s="31"/>
      <c r="AF3597" s="31"/>
      <c r="AG3597" s="28"/>
      <c r="AH3597" s="28"/>
    </row>
    <row r="3598" spans="13:34" x14ac:dyDescent="0.3">
      <c r="M3598" s="33"/>
      <c r="N3598" s="2"/>
      <c r="P3598" s="29"/>
      <c r="Q3598" s="29"/>
      <c r="T3598" s="32"/>
      <c r="U3598" s="32"/>
      <c r="V3598" s="30"/>
      <c r="W3598"/>
      <c r="X3598"/>
      <c r="Z3598" s="28"/>
      <c r="AA3598" s="28"/>
      <c r="AC3598" s="32"/>
      <c r="AD3598" s="32"/>
      <c r="AE3598" s="31"/>
      <c r="AF3598" s="31"/>
      <c r="AG3598" s="28"/>
      <c r="AH3598" s="28"/>
    </row>
    <row r="3599" spans="13:34" x14ac:dyDescent="0.3">
      <c r="M3599" s="33"/>
      <c r="N3599" s="2"/>
      <c r="P3599" s="29"/>
      <c r="Q3599" s="29"/>
      <c r="T3599" s="32"/>
      <c r="U3599" s="32"/>
      <c r="V3599" s="30"/>
      <c r="W3599"/>
      <c r="X3599"/>
      <c r="Z3599" s="28"/>
      <c r="AA3599" s="28"/>
      <c r="AC3599" s="32"/>
      <c r="AD3599" s="32"/>
      <c r="AE3599" s="31"/>
      <c r="AF3599" s="31"/>
      <c r="AG3599" s="28"/>
      <c r="AH3599" s="28"/>
    </row>
    <row r="3600" spans="13:34" x14ac:dyDescent="0.3">
      <c r="M3600" s="33"/>
      <c r="N3600" s="2"/>
      <c r="P3600" s="29"/>
      <c r="Q3600" s="29"/>
      <c r="T3600" s="32"/>
      <c r="U3600" s="32"/>
      <c r="V3600" s="30"/>
      <c r="W3600"/>
      <c r="X3600"/>
      <c r="Z3600" s="28"/>
      <c r="AA3600" s="28"/>
      <c r="AC3600" s="32"/>
      <c r="AD3600" s="32"/>
      <c r="AE3600" s="31"/>
      <c r="AF3600" s="31"/>
      <c r="AG3600" s="28"/>
      <c r="AH3600" s="28"/>
    </row>
    <row r="3601" spans="13:34" x14ac:dyDescent="0.3">
      <c r="M3601" s="33"/>
      <c r="N3601" s="2"/>
      <c r="P3601" s="29"/>
      <c r="Q3601" s="29"/>
      <c r="T3601" s="32"/>
      <c r="U3601" s="32"/>
      <c r="V3601" s="30"/>
      <c r="W3601"/>
      <c r="X3601"/>
      <c r="Z3601" s="28"/>
      <c r="AA3601" s="28"/>
      <c r="AC3601" s="32"/>
      <c r="AD3601" s="32"/>
      <c r="AE3601" s="31"/>
      <c r="AF3601" s="31"/>
      <c r="AG3601" s="28"/>
      <c r="AH3601" s="28"/>
    </row>
    <row r="3602" spans="13:34" x14ac:dyDescent="0.3">
      <c r="M3602" s="33"/>
      <c r="N3602" s="2"/>
      <c r="P3602" s="29"/>
      <c r="Q3602" s="29"/>
      <c r="T3602" s="32"/>
      <c r="U3602" s="32"/>
      <c r="V3602" s="30"/>
      <c r="W3602"/>
      <c r="X3602"/>
      <c r="Z3602" s="28"/>
      <c r="AA3602" s="28"/>
      <c r="AC3602" s="32"/>
      <c r="AD3602" s="32"/>
      <c r="AE3602" s="31"/>
      <c r="AF3602" s="31"/>
      <c r="AG3602" s="28"/>
      <c r="AH3602" s="28"/>
    </row>
    <row r="3603" spans="13:34" x14ac:dyDescent="0.3">
      <c r="M3603" s="33"/>
      <c r="N3603" s="2"/>
      <c r="P3603" s="29"/>
      <c r="Q3603" s="29"/>
      <c r="T3603" s="32"/>
      <c r="U3603" s="32"/>
      <c r="V3603" s="30"/>
      <c r="W3603"/>
      <c r="X3603"/>
      <c r="Z3603" s="28"/>
      <c r="AA3603" s="28"/>
      <c r="AC3603" s="32"/>
      <c r="AD3603" s="32"/>
      <c r="AE3603" s="31"/>
      <c r="AF3603" s="31"/>
      <c r="AG3603" s="28"/>
      <c r="AH3603" s="28"/>
    </row>
    <row r="3604" spans="13:34" x14ac:dyDescent="0.3">
      <c r="M3604" s="33"/>
      <c r="N3604" s="2"/>
      <c r="P3604" s="29"/>
      <c r="Q3604" s="29"/>
      <c r="T3604" s="32"/>
      <c r="U3604" s="32"/>
      <c r="V3604" s="30"/>
      <c r="W3604"/>
      <c r="X3604"/>
      <c r="Z3604" s="28"/>
      <c r="AA3604" s="28"/>
      <c r="AC3604" s="32"/>
      <c r="AD3604" s="32"/>
      <c r="AE3604" s="31"/>
      <c r="AF3604" s="31"/>
      <c r="AG3604" s="28"/>
      <c r="AH3604" s="28"/>
    </row>
    <row r="3605" spans="13:34" x14ac:dyDescent="0.3">
      <c r="M3605" s="33"/>
      <c r="N3605" s="2"/>
      <c r="P3605" s="29"/>
      <c r="Q3605" s="29"/>
      <c r="T3605" s="32"/>
      <c r="U3605" s="32"/>
      <c r="V3605" s="30"/>
      <c r="W3605"/>
      <c r="X3605"/>
      <c r="Z3605" s="28"/>
      <c r="AA3605" s="28"/>
      <c r="AC3605" s="32"/>
      <c r="AD3605" s="32"/>
      <c r="AE3605" s="31"/>
      <c r="AF3605" s="31"/>
      <c r="AG3605" s="28"/>
      <c r="AH3605" s="28"/>
    </row>
    <row r="3606" spans="13:34" x14ac:dyDescent="0.3">
      <c r="M3606" s="33"/>
      <c r="N3606" s="2"/>
      <c r="P3606" s="29"/>
      <c r="Q3606" s="29"/>
      <c r="T3606" s="32"/>
      <c r="U3606" s="32"/>
      <c r="V3606" s="30"/>
      <c r="W3606"/>
      <c r="X3606"/>
      <c r="Z3606" s="28"/>
      <c r="AA3606" s="28"/>
      <c r="AC3606" s="32"/>
      <c r="AD3606" s="32"/>
      <c r="AE3606" s="31"/>
      <c r="AF3606" s="31"/>
      <c r="AG3606" s="28"/>
      <c r="AH3606" s="28"/>
    </row>
    <row r="3607" spans="13:34" x14ac:dyDescent="0.3">
      <c r="M3607" s="33"/>
      <c r="N3607" s="2"/>
      <c r="P3607" s="29"/>
      <c r="Q3607" s="29"/>
      <c r="T3607" s="32"/>
      <c r="U3607" s="32"/>
      <c r="V3607" s="30"/>
      <c r="W3607"/>
      <c r="X3607"/>
      <c r="Z3607" s="28"/>
      <c r="AA3607" s="28"/>
      <c r="AC3607" s="32"/>
      <c r="AD3607" s="32"/>
      <c r="AE3607" s="31"/>
      <c r="AF3607" s="31"/>
      <c r="AG3607" s="28"/>
      <c r="AH3607" s="28"/>
    </row>
    <row r="3608" spans="13:34" x14ac:dyDescent="0.3">
      <c r="M3608" s="33"/>
      <c r="N3608" s="2"/>
      <c r="P3608" s="29"/>
      <c r="Q3608" s="29"/>
      <c r="T3608" s="32"/>
      <c r="U3608" s="32"/>
      <c r="V3608" s="30"/>
      <c r="W3608"/>
      <c r="X3608"/>
      <c r="Z3608" s="28"/>
      <c r="AA3608" s="28"/>
      <c r="AC3608" s="32"/>
      <c r="AD3608" s="32"/>
      <c r="AE3608" s="31"/>
      <c r="AF3608" s="31"/>
      <c r="AG3608" s="28"/>
      <c r="AH3608" s="28"/>
    </row>
    <row r="3609" spans="13:34" x14ac:dyDescent="0.3">
      <c r="M3609" s="33"/>
      <c r="N3609" s="2"/>
      <c r="P3609" s="29"/>
      <c r="Q3609" s="29"/>
      <c r="T3609" s="32"/>
      <c r="U3609" s="32"/>
      <c r="V3609" s="30"/>
      <c r="W3609"/>
      <c r="X3609"/>
      <c r="Z3609" s="28"/>
      <c r="AA3609" s="28"/>
      <c r="AC3609" s="32"/>
      <c r="AD3609" s="32"/>
      <c r="AE3609" s="31"/>
      <c r="AF3609" s="31"/>
      <c r="AG3609" s="28"/>
      <c r="AH3609" s="28"/>
    </row>
    <row r="3610" spans="13:34" x14ac:dyDescent="0.3">
      <c r="M3610" s="33"/>
      <c r="N3610" s="2"/>
      <c r="P3610" s="29"/>
      <c r="Q3610" s="29"/>
      <c r="T3610" s="32"/>
      <c r="U3610" s="32"/>
      <c r="V3610" s="30"/>
      <c r="W3610"/>
      <c r="X3610"/>
      <c r="Z3610" s="28"/>
      <c r="AA3610" s="28"/>
      <c r="AC3610" s="32"/>
      <c r="AD3610" s="32"/>
      <c r="AE3610" s="31"/>
      <c r="AF3610" s="31"/>
      <c r="AG3610" s="28"/>
      <c r="AH3610" s="28"/>
    </row>
    <row r="3611" spans="13:34" x14ac:dyDescent="0.3">
      <c r="M3611" s="33"/>
      <c r="N3611" s="2"/>
      <c r="P3611" s="29"/>
      <c r="Q3611" s="29"/>
      <c r="T3611" s="32"/>
      <c r="U3611" s="32"/>
      <c r="V3611" s="30"/>
      <c r="W3611"/>
      <c r="X3611"/>
      <c r="Z3611" s="28"/>
      <c r="AA3611" s="28"/>
      <c r="AC3611" s="32"/>
      <c r="AD3611" s="32"/>
      <c r="AE3611" s="31"/>
      <c r="AF3611" s="31"/>
      <c r="AG3611" s="28"/>
      <c r="AH3611" s="28"/>
    </row>
    <row r="3612" spans="13:34" x14ac:dyDescent="0.3">
      <c r="M3612" s="33"/>
      <c r="N3612" s="2"/>
      <c r="P3612" s="29"/>
      <c r="Q3612" s="29"/>
      <c r="T3612" s="32"/>
      <c r="U3612" s="32"/>
      <c r="V3612" s="30"/>
      <c r="W3612"/>
      <c r="X3612"/>
      <c r="Z3612" s="28"/>
      <c r="AA3612" s="28"/>
      <c r="AC3612" s="32"/>
      <c r="AD3612" s="32"/>
      <c r="AE3612" s="31"/>
      <c r="AF3612" s="31"/>
      <c r="AG3612" s="28"/>
      <c r="AH3612" s="28"/>
    </row>
    <row r="3613" spans="13:34" x14ac:dyDescent="0.3">
      <c r="M3613" s="33"/>
      <c r="N3613" s="2"/>
      <c r="P3613" s="29"/>
      <c r="Q3613" s="29"/>
      <c r="T3613" s="32"/>
      <c r="U3613" s="32"/>
      <c r="V3613" s="30"/>
      <c r="W3613"/>
      <c r="X3613"/>
      <c r="Z3613" s="28"/>
      <c r="AA3613" s="28"/>
      <c r="AC3613" s="32"/>
      <c r="AD3613" s="32"/>
      <c r="AE3613" s="31"/>
      <c r="AF3613" s="31"/>
      <c r="AG3613" s="28"/>
      <c r="AH3613" s="28"/>
    </row>
    <row r="3614" spans="13:34" x14ac:dyDescent="0.3">
      <c r="M3614" s="33"/>
      <c r="N3614" s="2"/>
      <c r="P3614" s="29"/>
      <c r="Q3614" s="29"/>
      <c r="T3614" s="32"/>
      <c r="U3614" s="32"/>
      <c r="V3614" s="30"/>
      <c r="W3614"/>
      <c r="X3614"/>
      <c r="Z3614" s="28"/>
      <c r="AA3614" s="28"/>
      <c r="AC3614" s="32"/>
      <c r="AD3614" s="32"/>
      <c r="AE3614" s="31"/>
      <c r="AF3614" s="31"/>
      <c r="AG3614" s="28"/>
      <c r="AH3614" s="28"/>
    </row>
    <row r="3615" spans="13:34" x14ac:dyDescent="0.3">
      <c r="M3615" s="33"/>
      <c r="N3615" s="2"/>
      <c r="P3615" s="29"/>
      <c r="Q3615" s="29"/>
      <c r="T3615" s="32"/>
      <c r="U3615" s="32"/>
      <c r="V3615" s="30"/>
      <c r="W3615"/>
      <c r="X3615"/>
      <c r="Z3615" s="28"/>
      <c r="AA3615" s="28"/>
      <c r="AC3615" s="32"/>
      <c r="AD3615" s="32"/>
      <c r="AE3615" s="31"/>
      <c r="AF3615" s="31"/>
      <c r="AG3615" s="28"/>
      <c r="AH3615" s="28"/>
    </row>
    <row r="3616" spans="13:34" x14ac:dyDescent="0.3">
      <c r="M3616" s="33"/>
      <c r="N3616" s="2"/>
      <c r="P3616" s="29"/>
      <c r="Q3616" s="29"/>
      <c r="T3616" s="32"/>
      <c r="U3616" s="32"/>
      <c r="V3616" s="30"/>
      <c r="W3616"/>
      <c r="X3616"/>
      <c r="Z3616" s="28"/>
      <c r="AA3616" s="28"/>
      <c r="AC3616" s="32"/>
      <c r="AD3616" s="32"/>
      <c r="AE3616" s="31"/>
      <c r="AF3616" s="31"/>
      <c r="AG3616" s="28"/>
      <c r="AH3616" s="28"/>
    </row>
    <row r="3617" spans="13:34" x14ac:dyDescent="0.3">
      <c r="M3617" s="33"/>
      <c r="N3617" s="2"/>
      <c r="P3617" s="29"/>
      <c r="Q3617" s="29"/>
      <c r="T3617" s="32"/>
      <c r="U3617" s="32"/>
      <c r="V3617" s="30"/>
      <c r="W3617"/>
      <c r="X3617"/>
      <c r="Z3617" s="28"/>
      <c r="AA3617" s="28"/>
      <c r="AC3617" s="32"/>
      <c r="AD3617" s="32"/>
      <c r="AE3617" s="31"/>
      <c r="AF3617" s="31"/>
      <c r="AG3617" s="28"/>
      <c r="AH3617" s="28"/>
    </row>
    <row r="3618" spans="13:34" x14ac:dyDescent="0.3">
      <c r="M3618" s="33"/>
      <c r="N3618" s="2"/>
      <c r="P3618" s="29"/>
      <c r="Q3618" s="29"/>
      <c r="T3618" s="32"/>
      <c r="U3618" s="32"/>
      <c r="V3618" s="30"/>
      <c r="W3618"/>
      <c r="X3618"/>
      <c r="Z3618" s="28"/>
      <c r="AA3618" s="28"/>
      <c r="AC3618" s="32"/>
      <c r="AD3618" s="32"/>
      <c r="AE3618" s="31"/>
      <c r="AF3618" s="31"/>
      <c r="AG3618" s="28"/>
      <c r="AH3618" s="28"/>
    </row>
    <row r="3619" spans="13:34" x14ac:dyDescent="0.3">
      <c r="M3619" s="33"/>
      <c r="N3619" s="2"/>
      <c r="P3619" s="29"/>
      <c r="Q3619" s="29"/>
      <c r="T3619" s="32"/>
      <c r="U3619" s="32"/>
      <c r="V3619" s="30"/>
      <c r="W3619"/>
      <c r="X3619"/>
      <c r="Z3619" s="28"/>
      <c r="AA3619" s="28"/>
      <c r="AC3619" s="32"/>
      <c r="AD3619" s="32"/>
      <c r="AE3619" s="31"/>
      <c r="AF3619" s="31"/>
      <c r="AG3619" s="28"/>
      <c r="AH3619" s="28"/>
    </row>
    <row r="3620" spans="13:34" x14ac:dyDescent="0.3">
      <c r="M3620" s="33"/>
      <c r="N3620" s="2"/>
      <c r="P3620" s="29"/>
      <c r="Q3620" s="29"/>
      <c r="T3620" s="32"/>
      <c r="U3620" s="32"/>
      <c r="V3620" s="30"/>
      <c r="W3620"/>
      <c r="X3620"/>
      <c r="Z3620" s="28"/>
      <c r="AA3620" s="28"/>
      <c r="AC3620" s="32"/>
      <c r="AD3620" s="32"/>
      <c r="AE3620" s="31"/>
      <c r="AF3620" s="31"/>
      <c r="AG3620" s="28"/>
      <c r="AH3620" s="28"/>
    </row>
    <row r="3621" spans="13:34" x14ac:dyDescent="0.3">
      <c r="M3621" s="33"/>
      <c r="N3621" s="2"/>
      <c r="P3621" s="29"/>
      <c r="Q3621" s="29"/>
      <c r="T3621" s="32"/>
      <c r="U3621" s="32"/>
      <c r="V3621" s="30"/>
      <c r="W3621"/>
      <c r="X3621"/>
      <c r="Z3621" s="28"/>
      <c r="AA3621" s="28"/>
      <c r="AC3621" s="32"/>
      <c r="AD3621" s="32"/>
      <c r="AE3621" s="31"/>
      <c r="AF3621" s="31"/>
      <c r="AG3621" s="28"/>
      <c r="AH3621" s="28"/>
    </row>
    <row r="3622" spans="13:34" x14ac:dyDescent="0.3">
      <c r="M3622" s="33"/>
      <c r="N3622" s="2"/>
      <c r="P3622" s="29"/>
      <c r="Q3622" s="29"/>
      <c r="T3622" s="32"/>
      <c r="U3622" s="32"/>
      <c r="V3622" s="30"/>
      <c r="W3622"/>
      <c r="X3622"/>
      <c r="Z3622" s="28"/>
      <c r="AA3622" s="28"/>
      <c r="AC3622" s="32"/>
      <c r="AD3622" s="32"/>
      <c r="AE3622" s="31"/>
      <c r="AF3622" s="31"/>
      <c r="AG3622" s="28"/>
      <c r="AH3622" s="28"/>
    </row>
    <row r="3623" spans="13:34" x14ac:dyDescent="0.3">
      <c r="M3623" s="33"/>
      <c r="N3623" s="2"/>
      <c r="P3623" s="29"/>
      <c r="Q3623" s="29"/>
      <c r="T3623" s="32"/>
      <c r="U3623" s="32"/>
      <c r="V3623" s="30"/>
      <c r="W3623"/>
      <c r="X3623"/>
      <c r="Z3623" s="28"/>
      <c r="AA3623" s="28"/>
      <c r="AC3623" s="32"/>
      <c r="AD3623" s="32"/>
      <c r="AE3623" s="31"/>
      <c r="AF3623" s="31"/>
      <c r="AG3623" s="28"/>
      <c r="AH3623" s="28"/>
    </row>
    <row r="3624" spans="13:34" x14ac:dyDescent="0.3">
      <c r="M3624" s="33"/>
      <c r="N3624" s="2"/>
      <c r="P3624" s="29"/>
      <c r="Q3624" s="29"/>
      <c r="T3624" s="32"/>
      <c r="U3624" s="32"/>
      <c r="V3624" s="30"/>
      <c r="W3624"/>
      <c r="X3624"/>
      <c r="Z3624" s="28"/>
      <c r="AA3624" s="28"/>
      <c r="AC3624" s="32"/>
      <c r="AD3624" s="32"/>
      <c r="AE3624" s="31"/>
      <c r="AF3624" s="31"/>
      <c r="AG3624" s="28"/>
      <c r="AH3624" s="28"/>
    </row>
    <row r="3625" spans="13:34" x14ac:dyDescent="0.3">
      <c r="M3625" s="33"/>
      <c r="N3625" s="2"/>
      <c r="P3625" s="29"/>
      <c r="Q3625" s="29"/>
      <c r="T3625" s="32"/>
      <c r="U3625" s="32"/>
      <c r="V3625" s="30"/>
      <c r="W3625"/>
      <c r="X3625"/>
      <c r="Z3625" s="28"/>
      <c r="AA3625" s="28"/>
      <c r="AC3625" s="32"/>
      <c r="AD3625" s="32"/>
      <c r="AE3625" s="31"/>
      <c r="AF3625" s="31"/>
      <c r="AG3625" s="28"/>
      <c r="AH3625" s="28"/>
    </row>
    <row r="3626" spans="13:34" x14ac:dyDescent="0.3">
      <c r="M3626" s="33"/>
      <c r="N3626" s="2"/>
      <c r="P3626" s="29"/>
      <c r="Q3626" s="29"/>
      <c r="T3626" s="32"/>
      <c r="U3626" s="32"/>
      <c r="V3626" s="30"/>
      <c r="W3626"/>
      <c r="X3626"/>
      <c r="Z3626" s="28"/>
      <c r="AA3626" s="28"/>
      <c r="AC3626" s="32"/>
      <c r="AD3626" s="32"/>
      <c r="AE3626" s="31"/>
      <c r="AF3626" s="31"/>
      <c r="AG3626" s="28"/>
      <c r="AH3626" s="28"/>
    </row>
    <row r="3627" spans="13:34" x14ac:dyDescent="0.3">
      <c r="M3627" s="33"/>
      <c r="N3627" s="2"/>
      <c r="P3627" s="29"/>
      <c r="Q3627" s="29"/>
      <c r="T3627" s="32"/>
      <c r="U3627" s="32"/>
      <c r="V3627" s="30"/>
      <c r="W3627"/>
      <c r="X3627"/>
      <c r="Z3627" s="28"/>
      <c r="AA3627" s="28"/>
      <c r="AC3627" s="32"/>
      <c r="AD3627" s="32"/>
      <c r="AE3627" s="31"/>
      <c r="AF3627" s="31"/>
      <c r="AG3627" s="28"/>
      <c r="AH3627" s="28"/>
    </row>
    <row r="3628" spans="13:34" x14ac:dyDescent="0.3">
      <c r="M3628" s="33"/>
      <c r="N3628" s="2"/>
      <c r="P3628" s="29"/>
      <c r="Q3628" s="29"/>
      <c r="T3628" s="32"/>
      <c r="U3628" s="32"/>
      <c r="V3628" s="30"/>
      <c r="W3628"/>
      <c r="X3628"/>
      <c r="Z3628" s="28"/>
      <c r="AA3628" s="28"/>
      <c r="AC3628" s="32"/>
      <c r="AD3628" s="32"/>
      <c r="AE3628" s="31"/>
      <c r="AF3628" s="31"/>
      <c r="AG3628" s="28"/>
      <c r="AH3628" s="28"/>
    </row>
    <row r="3629" spans="13:34" x14ac:dyDescent="0.3">
      <c r="M3629" s="33"/>
      <c r="N3629" s="2"/>
      <c r="P3629" s="29"/>
      <c r="Q3629" s="29"/>
      <c r="T3629" s="32"/>
      <c r="U3629" s="32"/>
      <c r="V3629" s="30"/>
      <c r="W3629"/>
      <c r="X3629"/>
      <c r="Z3629" s="28"/>
      <c r="AA3629" s="28"/>
      <c r="AC3629" s="32"/>
      <c r="AD3629" s="32"/>
      <c r="AE3629" s="31"/>
      <c r="AF3629" s="31"/>
      <c r="AG3629" s="28"/>
      <c r="AH3629" s="28"/>
    </row>
    <row r="3630" spans="13:34" x14ac:dyDescent="0.3">
      <c r="M3630" s="33"/>
      <c r="N3630" s="2"/>
      <c r="P3630" s="29"/>
      <c r="Q3630" s="29"/>
      <c r="T3630" s="32"/>
      <c r="U3630" s="32"/>
      <c r="V3630" s="30"/>
      <c r="W3630"/>
      <c r="X3630"/>
      <c r="Z3630" s="28"/>
      <c r="AA3630" s="28"/>
      <c r="AC3630" s="32"/>
      <c r="AD3630" s="32"/>
      <c r="AE3630" s="31"/>
      <c r="AF3630" s="31"/>
      <c r="AG3630" s="28"/>
      <c r="AH3630" s="28"/>
    </row>
    <row r="3631" spans="13:34" x14ac:dyDescent="0.3">
      <c r="M3631" s="33"/>
      <c r="N3631" s="2"/>
      <c r="P3631" s="29"/>
      <c r="Q3631" s="29"/>
      <c r="T3631" s="32"/>
      <c r="U3631" s="32"/>
      <c r="V3631" s="30"/>
      <c r="W3631"/>
      <c r="X3631"/>
      <c r="Z3631" s="28"/>
      <c r="AA3631" s="28"/>
      <c r="AC3631" s="32"/>
      <c r="AD3631" s="32"/>
      <c r="AE3631" s="31"/>
      <c r="AF3631" s="31"/>
      <c r="AG3631" s="28"/>
      <c r="AH3631" s="28"/>
    </row>
    <row r="3632" spans="13:34" x14ac:dyDescent="0.3">
      <c r="M3632" s="33"/>
      <c r="N3632" s="2"/>
      <c r="P3632" s="29"/>
      <c r="Q3632" s="29"/>
      <c r="T3632" s="32"/>
      <c r="U3632" s="32"/>
      <c r="V3632" s="30"/>
      <c r="W3632"/>
      <c r="X3632"/>
      <c r="Z3632" s="28"/>
      <c r="AA3632" s="28"/>
      <c r="AC3632" s="32"/>
      <c r="AD3632" s="32"/>
      <c r="AE3632" s="31"/>
      <c r="AF3632" s="31"/>
      <c r="AG3632" s="28"/>
      <c r="AH3632" s="28"/>
    </row>
    <row r="3633" spans="13:34" x14ac:dyDescent="0.3">
      <c r="M3633" s="33"/>
      <c r="N3633" s="2"/>
      <c r="P3633" s="29"/>
      <c r="Q3633" s="29"/>
      <c r="T3633" s="32"/>
      <c r="U3633" s="32"/>
      <c r="V3633" s="30"/>
      <c r="W3633"/>
      <c r="X3633"/>
      <c r="Z3633" s="28"/>
      <c r="AA3633" s="28"/>
      <c r="AC3633" s="32"/>
      <c r="AD3633" s="32"/>
      <c r="AE3633" s="31"/>
      <c r="AF3633" s="31"/>
      <c r="AG3633" s="28"/>
      <c r="AH3633" s="28"/>
    </row>
    <row r="3634" spans="13:34" x14ac:dyDescent="0.3">
      <c r="M3634" s="33"/>
      <c r="N3634" s="2"/>
      <c r="P3634" s="29"/>
      <c r="Q3634" s="29"/>
      <c r="T3634" s="32"/>
      <c r="U3634" s="32"/>
      <c r="V3634" s="30"/>
      <c r="W3634"/>
      <c r="X3634"/>
      <c r="Z3634" s="28"/>
      <c r="AA3634" s="28"/>
      <c r="AC3634" s="32"/>
      <c r="AD3634" s="32"/>
      <c r="AE3634" s="31"/>
      <c r="AF3634" s="31"/>
      <c r="AG3634" s="28"/>
      <c r="AH3634" s="28"/>
    </row>
    <row r="3635" spans="13:34" x14ac:dyDescent="0.3">
      <c r="M3635" s="33"/>
      <c r="N3635" s="2"/>
      <c r="P3635" s="29"/>
      <c r="Q3635" s="29"/>
      <c r="T3635" s="32"/>
      <c r="U3635" s="32"/>
      <c r="V3635" s="30"/>
      <c r="W3635"/>
      <c r="X3635"/>
      <c r="Z3635" s="28"/>
      <c r="AA3635" s="28"/>
      <c r="AC3635" s="32"/>
      <c r="AD3635" s="32"/>
      <c r="AE3635" s="31"/>
      <c r="AF3635" s="31"/>
      <c r="AG3635" s="28"/>
      <c r="AH3635" s="28"/>
    </row>
    <row r="3636" spans="13:34" x14ac:dyDescent="0.3">
      <c r="M3636" s="33"/>
      <c r="N3636" s="2"/>
      <c r="P3636" s="29"/>
      <c r="Q3636" s="29"/>
      <c r="T3636" s="32"/>
      <c r="U3636" s="32"/>
      <c r="V3636" s="30"/>
      <c r="W3636"/>
      <c r="X3636"/>
      <c r="Z3636" s="28"/>
      <c r="AA3636" s="28"/>
      <c r="AC3636" s="32"/>
      <c r="AD3636" s="32"/>
      <c r="AE3636" s="31"/>
      <c r="AF3636" s="31"/>
      <c r="AG3636" s="28"/>
      <c r="AH3636" s="28"/>
    </row>
    <row r="3637" spans="13:34" x14ac:dyDescent="0.3">
      <c r="M3637" s="33"/>
      <c r="N3637" s="2"/>
      <c r="P3637" s="29"/>
      <c r="Q3637" s="29"/>
      <c r="T3637" s="32"/>
      <c r="U3637" s="32"/>
      <c r="V3637" s="30"/>
      <c r="W3637"/>
      <c r="X3637"/>
      <c r="Z3637" s="28"/>
      <c r="AA3637" s="28"/>
      <c r="AC3637" s="32"/>
      <c r="AD3637" s="32"/>
      <c r="AE3637" s="31"/>
      <c r="AF3637" s="31"/>
      <c r="AG3637" s="28"/>
      <c r="AH3637" s="28"/>
    </row>
    <row r="3638" spans="13:34" x14ac:dyDescent="0.3">
      <c r="M3638" s="33"/>
      <c r="N3638" s="2"/>
      <c r="P3638" s="29"/>
      <c r="Q3638" s="29"/>
      <c r="T3638" s="32"/>
      <c r="U3638" s="32"/>
      <c r="V3638" s="30"/>
      <c r="W3638"/>
      <c r="X3638"/>
      <c r="Z3638" s="28"/>
      <c r="AA3638" s="28"/>
      <c r="AC3638" s="32"/>
      <c r="AD3638" s="32"/>
      <c r="AE3638" s="31"/>
      <c r="AF3638" s="31"/>
      <c r="AG3638" s="28"/>
      <c r="AH3638" s="28"/>
    </row>
    <row r="3639" spans="13:34" x14ac:dyDescent="0.3">
      <c r="M3639" s="33"/>
      <c r="N3639" s="2"/>
      <c r="P3639" s="29"/>
      <c r="Q3639" s="29"/>
      <c r="T3639" s="32"/>
      <c r="U3639" s="32"/>
      <c r="V3639" s="30"/>
      <c r="W3639"/>
      <c r="X3639"/>
      <c r="Z3639" s="28"/>
      <c r="AA3639" s="28"/>
      <c r="AC3639" s="32"/>
      <c r="AD3639" s="32"/>
      <c r="AE3639" s="31"/>
      <c r="AF3639" s="31"/>
      <c r="AG3639" s="28"/>
      <c r="AH3639" s="28"/>
    </row>
    <row r="3640" spans="13:34" x14ac:dyDescent="0.3">
      <c r="M3640" s="33"/>
      <c r="N3640" s="2"/>
      <c r="P3640" s="29"/>
      <c r="Q3640" s="29"/>
      <c r="T3640" s="32"/>
      <c r="U3640" s="32"/>
      <c r="V3640" s="30"/>
      <c r="W3640"/>
      <c r="X3640"/>
      <c r="Z3640" s="28"/>
      <c r="AA3640" s="28"/>
      <c r="AC3640" s="32"/>
      <c r="AD3640" s="32"/>
      <c r="AE3640" s="31"/>
      <c r="AF3640" s="31"/>
      <c r="AG3640" s="28"/>
      <c r="AH3640" s="28"/>
    </row>
    <row r="3641" spans="13:34" x14ac:dyDescent="0.3">
      <c r="M3641" s="33"/>
      <c r="N3641" s="2"/>
      <c r="P3641" s="29"/>
      <c r="Q3641" s="29"/>
      <c r="T3641" s="32"/>
      <c r="U3641" s="32"/>
      <c r="V3641" s="30"/>
      <c r="W3641"/>
      <c r="X3641"/>
      <c r="Z3641" s="28"/>
      <c r="AA3641" s="28"/>
      <c r="AC3641" s="32"/>
      <c r="AD3641" s="32"/>
      <c r="AE3641" s="31"/>
      <c r="AF3641" s="31"/>
      <c r="AG3641" s="28"/>
      <c r="AH3641" s="28"/>
    </row>
    <row r="3642" spans="13:34" x14ac:dyDescent="0.3">
      <c r="M3642" s="33"/>
      <c r="N3642" s="2"/>
      <c r="P3642" s="29"/>
      <c r="Q3642" s="29"/>
      <c r="T3642" s="32"/>
      <c r="U3642" s="32"/>
      <c r="V3642" s="30"/>
      <c r="W3642"/>
      <c r="X3642"/>
      <c r="Z3642" s="28"/>
      <c r="AA3642" s="28"/>
      <c r="AC3642" s="32"/>
      <c r="AD3642" s="32"/>
      <c r="AE3642" s="31"/>
      <c r="AF3642" s="31"/>
      <c r="AG3642" s="28"/>
      <c r="AH3642" s="28"/>
    </row>
    <row r="3643" spans="13:34" x14ac:dyDescent="0.3">
      <c r="M3643" s="33"/>
      <c r="N3643" s="2"/>
      <c r="P3643" s="29"/>
      <c r="Q3643" s="29"/>
      <c r="T3643" s="32"/>
      <c r="U3643" s="32"/>
      <c r="V3643" s="30"/>
      <c r="W3643"/>
      <c r="X3643"/>
      <c r="Z3643" s="28"/>
      <c r="AA3643" s="28"/>
      <c r="AC3643" s="32"/>
      <c r="AD3643" s="32"/>
      <c r="AE3643" s="31"/>
      <c r="AF3643" s="31"/>
      <c r="AG3643" s="28"/>
      <c r="AH3643" s="28"/>
    </row>
    <row r="3644" spans="13:34" x14ac:dyDescent="0.3">
      <c r="M3644" s="33"/>
      <c r="N3644" s="2"/>
      <c r="P3644" s="29"/>
      <c r="Q3644" s="29"/>
      <c r="T3644" s="32"/>
      <c r="U3644" s="32"/>
      <c r="V3644" s="30"/>
      <c r="W3644"/>
      <c r="X3644"/>
      <c r="Z3644" s="28"/>
      <c r="AA3644" s="28"/>
      <c r="AC3644" s="32"/>
      <c r="AD3644" s="32"/>
      <c r="AE3644" s="31"/>
      <c r="AF3644" s="31"/>
      <c r="AG3644" s="28"/>
      <c r="AH3644" s="28"/>
    </row>
    <row r="3645" spans="13:34" x14ac:dyDescent="0.3">
      <c r="M3645" s="33"/>
      <c r="N3645" s="2"/>
      <c r="P3645" s="29"/>
      <c r="Q3645" s="29"/>
      <c r="T3645" s="32"/>
      <c r="U3645" s="32"/>
      <c r="V3645" s="30"/>
      <c r="W3645"/>
      <c r="X3645"/>
      <c r="Z3645" s="28"/>
      <c r="AA3645" s="28"/>
      <c r="AC3645" s="32"/>
      <c r="AD3645" s="32"/>
      <c r="AE3645" s="31"/>
      <c r="AF3645" s="31"/>
      <c r="AG3645" s="28"/>
      <c r="AH3645" s="28"/>
    </row>
    <row r="3646" spans="13:34" x14ac:dyDescent="0.3">
      <c r="M3646" s="33"/>
      <c r="N3646" s="2"/>
      <c r="P3646" s="29"/>
      <c r="Q3646" s="29"/>
      <c r="T3646" s="32"/>
      <c r="U3646" s="32"/>
      <c r="V3646" s="30"/>
      <c r="W3646"/>
      <c r="X3646"/>
      <c r="Z3646" s="28"/>
      <c r="AA3646" s="28"/>
      <c r="AC3646" s="32"/>
      <c r="AD3646" s="32"/>
      <c r="AE3646" s="31"/>
      <c r="AF3646" s="31"/>
      <c r="AG3646" s="28"/>
      <c r="AH3646" s="28"/>
    </row>
    <row r="3647" spans="13:34" x14ac:dyDescent="0.3">
      <c r="M3647" s="33"/>
      <c r="N3647" s="2"/>
      <c r="P3647" s="29"/>
      <c r="Q3647" s="29"/>
      <c r="T3647" s="32"/>
      <c r="U3647" s="32"/>
      <c r="V3647" s="30"/>
      <c r="W3647"/>
      <c r="X3647"/>
      <c r="Z3647" s="28"/>
      <c r="AA3647" s="28"/>
      <c r="AC3647" s="32"/>
      <c r="AD3647" s="32"/>
      <c r="AE3647" s="31"/>
      <c r="AF3647" s="31"/>
      <c r="AG3647" s="28"/>
      <c r="AH3647" s="28"/>
    </row>
    <row r="3648" spans="13:34" x14ac:dyDescent="0.3">
      <c r="M3648" s="33"/>
      <c r="N3648" s="2"/>
      <c r="P3648" s="29"/>
      <c r="Q3648" s="29"/>
      <c r="T3648" s="32"/>
      <c r="U3648" s="32"/>
      <c r="V3648" s="30"/>
      <c r="W3648"/>
      <c r="X3648"/>
      <c r="Z3648" s="28"/>
      <c r="AA3648" s="28"/>
      <c r="AC3648" s="32"/>
      <c r="AD3648" s="32"/>
      <c r="AE3648" s="31"/>
      <c r="AF3648" s="31"/>
      <c r="AG3648" s="28"/>
      <c r="AH3648" s="28"/>
    </row>
    <row r="3649" spans="13:34" x14ac:dyDescent="0.3">
      <c r="M3649" s="33"/>
      <c r="N3649" s="2"/>
      <c r="P3649" s="29"/>
      <c r="Q3649" s="29"/>
      <c r="T3649" s="32"/>
      <c r="U3649" s="32"/>
      <c r="V3649" s="30"/>
      <c r="W3649"/>
      <c r="X3649"/>
      <c r="Z3649" s="28"/>
      <c r="AA3649" s="28"/>
      <c r="AC3649" s="32"/>
      <c r="AD3649" s="32"/>
      <c r="AE3649" s="31"/>
      <c r="AF3649" s="31"/>
      <c r="AG3649" s="28"/>
      <c r="AH3649" s="28"/>
    </row>
    <row r="3650" spans="13:34" x14ac:dyDescent="0.3">
      <c r="M3650" s="33"/>
      <c r="N3650" s="2"/>
      <c r="P3650" s="29"/>
      <c r="Q3650" s="29"/>
      <c r="T3650" s="32"/>
      <c r="U3650" s="32"/>
      <c r="V3650" s="30"/>
      <c r="W3650"/>
      <c r="X3650"/>
      <c r="Z3650" s="28"/>
      <c r="AA3650" s="28"/>
      <c r="AC3650" s="32"/>
      <c r="AD3650" s="32"/>
      <c r="AE3650" s="31"/>
      <c r="AF3650" s="31"/>
      <c r="AG3650" s="28"/>
      <c r="AH3650" s="28"/>
    </row>
    <row r="3651" spans="13:34" x14ac:dyDescent="0.3">
      <c r="M3651" s="33"/>
      <c r="N3651" s="2"/>
      <c r="P3651" s="29"/>
      <c r="Q3651" s="29"/>
      <c r="T3651" s="32"/>
      <c r="U3651" s="32"/>
      <c r="V3651" s="30"/>
      <c r="W3651"/>
      <c r="X3651"/>
      <c r="Z3651" s="28"/>
      <c r="AA3651" s="28"/>
      <c r="AC3651" s="32"/>
      <c r="AD3651" s="32"/>
      <c r="AE3651" s="31"/>
      <c r="AF3651" s="31"/>
      <c r="AG3651" s="28"/>
      <c r="AH3651" s="28"/>
    </row>
    <row r="3652" spans="13:34" x14ac:dyDescent="0.3">
      <c r="M3652" s="33"/>
      <c r="N3652" s="2"/>
      <c r="P3652" s="29"/>
      <c r="Q3652" s="29"/>
      <c r="T3652" s="32"/>
      <c r="U3652" s="32"/>
      <c r="V3652" s="30"/>
      <c r="W3652"/>
      <c r="X3652"/>
      <c r="Z3652" s="28"/>
      <c r="AA3652" s="28"/>
      <c r="AC3652" s="32"/>
      <c r="AD3652" s="32"/>
      <c r="AE3652" s="31"/>
      <c r="AF3652" s="31"/>
      <c r="AG3652" s="28"/>
      <c r="AH3652" s="28"/>
    </row>
    <row r="3653" spans="13:34" x14ac:dyDescent="0.3">
      <c r="M3653" s="33"/>
      <c r="N3653" s="2"/>
      <c r="P3653" s="29"/>
      <c r="Q3653" s="29"/>
      <c r="T3653" s="32"/>
      <c r="U3653" s="32"/>
      <c r="V3653" s="30"/>
      <c r="W3653"/>
      <c r="X3653"/>
      <c r="Z3653" s="28"/>
      <c r="AA3653" s="28"/>
      <c r="AC3653" s="32"/>
      <c r="AD3653" s="32"/>
      <c r="AE3653" s="31"/>
      <c r="AF3653" s="31"/>
      <c r="AG3653" s="28"/>
      <c r="AH3653" s="28"/>
    </row>
    <row r="3654" spans="13:34" x14ac:dyDescent="0.3">
      <c r="M3654" s="33"/>
      <c r="N3654" s="2"/>
      <c r="P3654" s="29"/>
      <c r="Q3654" s="29"/>
      <c r="T3654" s="32"/>
      <c r="U3654" s="32"/>
      <c r="V3654" s="30"/>
      <c r="W3654"/>
      <c r="X3654"/>
      <c r="Z3654" s="28"/>
      <c r="AA3654" s="28"/>
      <c r="AC3654" s="32"/>
      <c r="AD3654" s="32"/>
      <c r="AE3654" s="31"/>
      <c r="AF3654" s="31"/>
      <c r="AG3654" s="28"/>
      <c r="AH3654" s="28"/>
    </row>
    <row r="3655" spans="13:34" x14ac:dyDescent="0.3">
      <c r="M3655" s="33"/>
      <c r="N3655" s="2"/>
      <c r="P3655" s="29"/>
      <c r="Q3655" s="29"/>
      <c r="T3655" s="32"/>
      <c r="U3655" s="32"/>
      <c r="V3655" s="30"/>
      <c r="W3655"/>
      <c r="X3655"/>
      <c r="Z3655" s="28"/>
      <c r="AA3655" s="28"/>
      <c r="AC3655" s="32"/>
      <c r="AD3655" s="32"/>
      <c r="AE3655" s="31"/>
      <c r="AF3655" s="31"/>
      <c r="AG3655" s="28"/>
      <c r="AH3655" s="28"/>
    </row>
    <row r="3656" spans="13:34" x14ac:dyDescent="0.3">
      <c r="M3656" s="33"/>
      <c r="N3656" s="2"/>
      <c r="P3656" s="29"/>
      <c r="Q3656" s="29"/>
      <c r="T3656" s="32"/>
      <c r="U3656" s="32"/>
      <c r="V3656" s="30"/>
      <c r="W3656"/>
      <c r="X3656"/>
      <c r="Z3656" s="28"/>
      <c r="AA3656" s="28"/>
      <c r="AC3656" s="32"/>
      <c r="AD3656" s="32"/>
      <c r="AE3656" s="31"/>
      <c r="AF3656" s="31"/>
      <c r="AG3656" s="28"/>
      <c r="AH3656" s="28"/>
    </row>
    <row r="3657" spans="13:34" x14ac:dyDescent="0.3">
      <c r="M3657" s="33"/>
      <c r="N3657" s="2"/>
      <c r="P3657" s="29"/>
      <c r="Q3657" s="29"/>
      <c r="T3657" s="32"/>
      <c r="U3657" s="32"/>
      <c r="V3657" s="30"/>
      <c r="W3657"/>
      <c r="X3657"/>
      <c r="Z3657" s="28"/>
      <c r="AA3657" s="28"/>
      <c r="AC3657" s="32"/>
      <c r="AD3657" s="32"/>
      <c r="AE3657" s="31"/>
      <c r="AF3657" s="31"/>
      <c r="AG3657" s="28"/>
      <c r="AH3657" s="28"/>
    </row>
    <row r="3658" spans="13:34" x14ac:dyDescent="0.3">
      <c r="M3658" s="33"/>
      <c r="N3658" s="2"/>
      <c r="P3658" s="29"/>
      <c r="Q3658" s="29"/>
      <c r="T3658" s="32"/>
      <c r="U3658" s="32"/>
      <c r="V3658" s="30"/>
      <c r="W3658"/>
      <c r="X3658"/>
      <c r="Z3658" s="28"/>
      <c r="AA3658" s="28"/>
      <c r="AC3658" s="32"/>
      <c r="AD3658" s="32"/>
      <c r="AE3658" s="31"/>
      <c r="AF3658" s="31"/>
      <c r="AG3658" s="28"/>
      <c r="AH3658" s="28"/>
    </row>
    <row r="3659" spans="13:34" x14ac:dyDescent="0.3">
      <c r="M3659" s="33"/>
      <c r="N3659" s="2"/>
      <c r="P3659" s="29"/>
      <c r="Q3659" s="29"/>
      <c r="T3659" s="32"/>
      <c r="U3659" s="32"/>
      <c r="V3659" s="30"/>
      <c r="W3659"/>
      <c r="X3659"/>
      <c r="Z3659" s="28"/>
      <c r="AA3659" s="28"/>
      <c r="AC3659" s="32"/>
      <c r="AD3659" s="32"/>
      <c r="AE3659" s="31"/>
      <c r="AF3659" s="31"/>
      <c r="AG3659" s="28"/>
      <c r="AH3659" s="28"/>
    </row>
    <row r="3660" spans="13:34" x14ac:dyDescent="0.3">
      <c r="M3660" s="33"/>
      <c r="N3660" s="2"/>
      <c r="P3660" s="29"/>
      <c r="Q3660" s="29"/>
      <c r="T3660" s="32"/>
      <c r="U3660" s="32"/>
      <c r="V3660" s="30"/>
      <c r="W3660"/>
      <c r="X3660"/>
      <c r="Z3660" s="28"/>
      <c r="AA3660" s="28"/>
      <c r="AC3660" s="32"/>
      <c r="AD3660" s="32"/>
      <c r="AE3660" s="31"/>
      <c r="AF3660" s="31"/>
      <c r="AG3660" s="28"/>
      <c r="AH3660" s="28"/>
    </row>
    <row r="3661" spans="13:34" x14ac:dyDescent="0.3">
      <c r="M3661" s="33"/>
      <c r="N3661" s="2"/>
      <c r="P3661" s="29"/>
      <c r="Q3661" s="29"/>
      <c r="T3661" s="32"/>
      <c r="U3661" s="32"/>
      <c r="V3661" s="30"/>
      <c r="W3661"/>
      <c r="X3661"/>
      <c r="Z3661" s="28"/>
      <c r="AA3661" s="28"/>
      <c r="AC3661" s="32"/>
      <c r="AD3661" s="32"/>
      <c r="AE3661" s="31"/>
      <c r="AF3661" s="31"/>
      <c r="AG3661" s="28"/>
      <c r="AH3661" s="28"/>
    </row>
    <row r="3662" spans="13:34" x14ac:dyDescent="0.3">
      <c r="M3662" s="33"/>
      <c r="N3662" s="2"/>
      <c r="P3662" s="29"/>
      <c r="Q3662" s="29"/>
      <c r="T3662" s="32"/>
      <c r="U3662" s="32"/>
      <c r="V3662" s="30"/>
      <c r="W3662"/>
      <c r="X3662"/>
      <c r="Z3662" s="28"/>
      <c r="AA3662" s="28"/>
      <c r="AC3662" s="32"/>
      <c r="AD3662" s="32"/>
      <c r="AE3662" s="31"/>
      <c r="AF3662" s="31"/>
      <c r="AG3662" s="28"/>
      <c r="AH3662" s="28"/>
    </row>
    <row r="3663" spans="13:34" x14ac:dyDescent="0.3">
      <c r="M3663" s="33"/>
      <c r="N3663" s="2"/>
      <c r="P3663" s="29"/>
      <c r="Q3663" s="29"/>
      <c r="T3663" s="32"/>
      <c r="U3663" s="32"/>
      <c r="V3663" s="30"/>
      <c r="W3663"/>
      <c r="X3663"/>
      <c r="Z3663" s="28"/>
      <c r="AA3663" s="28"/>
      <c r="AC3663" s="32"/>
      <c r="AD3663" s="32"/>
      <c r="AE3663" s="31"/>
      <c r="AF3663" s="31"/>
      <c r="AG3663" s="28"/>
      <c r="AH3663" s="28"/>
    </row>
    <row r="3664" spans="13:34" x14ac:dyDescent="0.3">
      <c r="M3664" s="33"/>
      <c r="N3664" s="2"/>
      <c r="P3664" s="29"/>
      <c r="Q3664" s="29"/>
      <c r="T3664" s="32"/>
      <c r="U3664" s="32"/>
      <c r="V3664" s="30"/>
      <c r="W3664"/>
      <c r="X3664"/>
      <c r="Z3664" s="28"/>
      <c r="AA3664" s="28"/>
      <c r="AC3664" s="32"/>
      <c r="AD3664" s="32"/>
      <c r="AE3664" s="31"/>
      <c r="AF3664" s="31"/>
      <c r="AG3664" s="28"/>
      <c r="AH3664" s="28"/>
    </row>
    <row r="3665" spans="13:34" x14ac:dyDescent="0.3">
      <c r="M3665" s="33"/>
      <c r="N3665" s="2"/>
      <c r="P3665" s="29"/>
      <c r="Q3665" s="29"/>
      <c r="T3665" s="32"/>
      <c r="U3665" s="32"/>
      <c r="V3665" s="30"/>
      <c r="W3665"/>
      <c r="X3665"/>
      <c r="Z3665" s="28"/>
      <c r="AA3665" s="28"/>
      <c r="AC3665" s="32"/>
      <c r="AD3665" s="32"/>
      <c r="AE3665" s="31"/>
      <c r="AF3665" s="31"/>
      <c r="AG3665" s="28"/>
      <c r="AH3665" s="28"/>
    </row>
    <row r="3666" spans="13:34" x14ac:dyDescent="0.3">
      <c r="M3666" s="33"/>
      <c r="N3666" s="2"/>
      <c r="P3666" s="29"/>
      <c r="Q3666" s="29"/>
      <c r="T3666" s="32"/>
      <c r="U3666" s="32"/>
      <c r="V3666" s="30"/>
      <c r="W3666"/>
      <c r="X3666"/>
      <c r="Z3666" s="28"/>
      <c r="AA3666" s="28"/>
      <c r="AC3666" s="32"/>
      <c r="AD3666" s="32"/>
      <c r="AE3666" s="31"/>
      <c r="AF3666" s="31"/>
      <c r="AG3666" s="28"/>
      <c r="AH3666" s="28"/>
    </row>
    <row r="3667" spans="13:34" x14ac:dyDescent="0.3">
      <c r="M3667" s="33"/>
      <c r="N3667" s="2"/>
      <c r="P3667" s="29"/>
      <c r="Q3667" s="29"/>
      <c r="T3667" s="32"/>
      <c r="U3667" s="32"/>
      <c r="V3667" s="30"/>
      <c r="W3667"/>
      <c r="X3667"/>
      <c r="Z3667" s="28"/>
      <c r="AA3667" s="28"/>
      <c r="AC3667" s="32"/>
      <c r="AD3667" s="32"/>
      <c r="AE3667" s="31"/>
      <c r="AF3667" s="31"/>
      <c r="AG3667" s="28"/>
      <c r="AH3667" s="28"/>
    </row>
    <row r="3668" spans="13:34" x14ac:dyDescent="0.3">
      <c r="M3668" s="33"/>
      <c r="N3668" s="2"/>
      <c r="P3668" s="29"/>
      <c r="Q3668" s="29"/>
      <c r="T3668" s="32"/>
      <c r="U3668" s="32"/>
      <c r="V3668" s="30"/>
      <c r="W3668"/>
      <c r="X3668"/>
      <c r="Z3668" s="28"/>
      <c r="AA3668" s="28"/>
      <c r="AC3668" s="32"/>
      <c r="AD3668" s="32"/>
      <c r="AE3668" s="31"/>
      <c r="AF3668" s="31"/>
      <c r="AG3668" s="28"/>
      <c r="AH3668" s="28"/>
    </row>
    <row r="3669" spans="13:34" x14ac:dyDescent="0.3">
      <c r="M3669" s="33"/>
      <c r="N3669" s="2"/>
      <c r="P3669" s="29"/>
      <c r="Q3669" s="29"/>
      <c r="T3669" s="32"/>
      <c r="U3669" s="32"/>
      <c r="V3669" s="30"/>
      <c r="W3669"/>
      <c r="X3669"/>
      <c r="Z3669" s="28"/>
      <c r="AA3669" s="28"/>
      <c r="AC3669" s="32"/>
      <c r="AD3669" s="32"/>
      <c r="AE3669" s="31"/>
      <c r="AF3669" s="31"/>
      <c r="AG3669" s="28"/>
      <c r="AH3669" s="28"/>
    </row>
    <row r="3670" spans="13:34" x14ac:dyDescent="0.3">
      <c r="M3670" s="33"/>
      <c r="N3670" s="2"/>
      <c r="P3670" s="29"/>
      <c r="Q3670" s="29"/>
      <c r="T3670" s="32"/>
      <c r="U3670" s="32"/>
      <c r="V3670" s="30"/>
      <c r="W3670"/>
      <c r="X3670"/>
      <c r="Z3670" s="28"/>
      <c r="AA3670" s="28"/>
      <c r="AC3670" s="32"/>
      <c r="AD3670" s="32"/>
      <c r="AE3670" s="31"/>
      <c r="AF3670" s="31"/>
      <c r="AG3670" s="28"/>
      <c r="AH3670" s="28"/>
    </row>
    <row r="3671" spans="13:34" x14ac:dyDescent="0.3">
      <c r="M3671" s="33"/>
      <c r="N3671" s="2"/>
      <c r="P3671" s="29"/>
      <c r="Q3671" s="29"/>
      <c r="T3671" s="32"/>
      <c r="U3671" s="32"/>
      <c r="V3671" s="30"/>
      <c r="W3671"/>
      <c r="X3671"/>
      <c r="Z3671" s="28"/>
      <c r="AA3671" s="28"/>
      <c r="AC3671" s="32"/>
      <c r="AD3671" s="32"/>
      <c r="AE3671" s="31"/>
      <c r="AF3671" s="31"/>
      <c r="AG3671" s="28"/>
      <c r="AH3671" s="28"/>
    </row>
    <row r="3672" spans="13:34" x14ac:dyDescent="0.3">
      <c r="M3672" s="33"/>
      <c r="N3672" s="2"/>
      <c r="P3672" s="29"/>
      <c r="Q3672" s="29"/>
      <c r="T3672" s="32"/>
      <c r="U3672" s="32"/>
      <c r="V3672" s="30"/>
      <c r="W3672"/>
      <c r="X3672"/>
      <c r="Z3672" s="28"/>
      <c r="AA3672" s="28"/>
      <c r="AC3672" s="32"/>
      <c r="AD3672" s="32"/>
      <c r="AE3672" s="31"/>
      <c r="AF3672" s="31"/>
      <c r="AG3672" s="28"/>
      <c r="AH3672" s="28"/>
    </row>
    <row r="3673" spans="13:34" x14ac:dyDescent="0.3">
      <c r="M3673" s="33"/>
      <c r="N3673" s="2"/>
      <c r="P3673" s="29"/>
      <c r="Q3673" s="29"/>
      <c r="T3673" s="32"/>
      <c r="U3673" s="32"/>
      <c r="V3673" s="30"/>
      <c r="W3673"/>
      <c r="X3673"/>
      <c r="Z3673" s="28"/>
      <c r="AA3673" s="28"/>
      <c r="AC3673" s="32"/>
      <c r="AD3673" s="32"/>
      <c r="AE3673" s="31"/>
      <c r="AF3673" s="31"/>
      <c r="AG3673" s="28"/>
      <c r="AH3673" s="28"/>
    </row>
    <row r="3674" spans="13:34" x14ac:dyDescent="0.3">
      <c r="M3674" s="33"/>
      <c r="N3674" s="2"/>
      <c r="P3674" s="29"/>
      <c r="Q3674" s="29"/>
      <c r="T3674" s="32"/>
      <c r="U3674" s="32"/>
      <c r="V3674" s="30"/>
      <c r="W3674"/>
      <c r="X3674"/>
      <c r="Z3674" s="28"/>
      <c r="AA3674" s="28"/>
      <c r="AC3674" s="32"/>
      <c r="AD3674" s="32"/>
      <c r="AE3674" s="31"/>
      <c r="AF3674" s="31"/>
      <c r="AG3674" s="28"/>
      <c r="AH3674" s="28"/>
    </row>
    <row r="3675" spans="13:34" x14ac:dyDescent="0.3">
      <c r="M3675" s="33"/>
      <c r="N3675" s="2"/>
      <c r="P3675" s="29"/>
      <c r="Q3675" s="29"/>
      <c r="T3675" s="32"/>
      <c r="U3675" s="32"/>
      <c r="V3675" s="30"/>
      <c r="W3675"/>
      <c r="X3675"/>
      <c r="Z3675" s="28"/>
      <c r="AA3675" s="28"/>
      <c r="AC3675" s="32"/>
      <c r="AD3675" s="32"/>
      <c r="AE3675" s="31"/>
      <c r="AF3675" s="31"/>
      <c r="AG3675" s="28"/>
      <c r="AH3675" s="28"/>
    </row>
    <row r="3676" spans="13:34" x14ac:dyDescent="0.3">
      <c r="M3676" s="33"/>
      <c r="N3676" s="2"/>
      <c r="P3676" s="29"/>
      <c r="Q3676" s="29"/>
      <c r="T3676" s="32"/>
      <c r="U3676" s="32"/>
      <c r="V3676" s="30"/>
      <c r="W3676"/>
      <c r="X3676"/>
      <c r="Z3676" s="28"/>
      <c r="AA3676" s="28"/>
      <c r="AC3676" s="32"/>
      <c r="AD3676" s="32"/>
      <c r="AE3676" s="31"/>
      <c r="AF3676" s="31"/>
      <c r="AG3676" s="28"/>
      <c r="AH3676" s="28"/>
    </row>
    <row r="3677" spans="13:34" x14ac:dyDescent="0.3">
      <c r="M3677" s="33"/>
      <c r="N3677" s="2"/>
      <c r="P3677" s="29"/>
      <c r="Q3677" s="29"/>
      <c r="T3677" s="32"/>
      <c r="U3677" s="32"/>
      <c r="V3677" s="30"/>
      <c r="W3677"/>
      <c r="X3677"/>
      <c r="Z3677" s="28"/>
      <c r="AA3677" s="28"/>
      <c r="AC3677" s="32"/>
      <c r="AD3677" s="32"/>
      <c r="AE3677" s="31"/>
      <c r="AF3677" s="31"/>
      <c r="AG3677" s="28"/>
      <c r="AH3677" s="28"/>
    </row>
    <row r="3678" spans="13:34" x14ac:dyDescent="0.3">
      <c r="M3678" s="33"/>
      <c r="N3678" s="2"/>
      <c r="P3678" s="29"/>
      <c r="Q3678" s="29"/>
      <c r="T3678" s="32"/>
      <c r="U3678" s="32"/>
      <c r="V3678" s="30"/>
      <c r="W3678"/>
      <c r="X3678"/>
      <c r="Z3678" s="28"/>
      <c r="AA3678" s="28"/>
      <c r="AC3678" s="32"/>
      <c r="AD3678" s="32"/>
      <c r="AE3678" s="31"/>
      <c r="AF3678" s="31"/>
      <c r="AG3678" s="28"/>
      <c r="AH3678" s="28"/>
    </row>
    <row r="3679" spans="13:34" x14ac:dyDescent="0.3">
      <c r="M3679" s="33"/>
      <c r="N3679" s="2"/>
      <c r="P3679" s="29"/>
      <c r="Q3679" s="29"/>
      <c r="T3679" s="32"/>
      <c r="U3679" s="32"/>
      <c r="V3679" s="30"/>
      <c r="W3679"/>
      <c r="X3679"/>
      <c r="Z3679" s="28"/>
      <c r="AA3679" s="28"/>
      <c r="AC3679" s="32"/>
      <c r="AD3679" s="32"/>
      <c r="AE3679" s="31"/>
      <c r="AF3679" s="31"/>
      <c r="AG3679" s="28"/>
      <c r="AH3679" s="28"/>
    </row>
    <row r="3680" spans="13:34" x14ac:dyDescent="0.3">
      <c r="M3680" s="33"/>
      <c r="N3680" s="2"/>
      <c r="P3680" s="29"/>
      <c r="Q3680" s="29"/>
      <c r="T3680" s="32"/>
      <c r="U3680" s="32"/>
      <c r="V3680" s="30"/>
      <c r="W3680"/>
      <c r="X3680"/>
      <c r="Z3680" s="28"/>
      <c r="AA3680" s="28"/>
      <c r="AC3680" s="32"/>
      <c r="AD3680" s="32"/>
      <c r="AE3680" s="31"/>
      <c r="AF3680" s="31"/>
      <c r="AG3680" s="28"/>
      <c r="AH3680" s="28"/>
    </row>
    <row r="3681" spans="13:34" x14ac:dyDescent="0.3">
      <c r="M3681" s="33"/>
      <c r="N3681" s="2"/>
      <c r="P3681" s="29"/>
      <c r="Q3681" s="29"/>
      <c r="T3681" s="32"/>
      <c r="U3681" s="32"/>
      <c r="V3681" s="30"/>
      <c r="W3681"/>
      <c r="X3681"/>
      <c r="Z3681" s="28"/>
      <c r="AA3681" s="28"/>
      <c r="AC3681" s="32"/>
      <c r="AD3681" s="32"/>
      <c r="AE3681" s="31"/>
      <c r="AF3681" s="31"/>
      <c r="AG3681" s="28"/>
      <c r="AH3681" s="28"/>
    </row>
    <row r="3682" spans="13:34" x14ac:dyDescent="0.3">
      <c r="M3682" s="33"/>
      <c r="N3682" s="2"/>
      <c r="P3682" s="29"/>
      <c r="Q3682" s="29"/>
      <c r="T3682" s="32"/>
      <c r="U3682" s="32"/>
      <c r="V3682" s="30"/>
      <c r="W3682"/>
      <c r="X3682"/>
      <c r="Z3682" s="28"/>
      <c r="AA3682" s="28"/>
      <c r="AC3682" s="32"/>
      <c r="AD3682" s="32"/>
      <c r="AE3682" s="31"/>
      <c r="AF3682" s="31"/>
      <c r="AG3682" s="28"/>
      <c r="AH3682" s="28"/>
    </row>
    <row r="3683" spans="13:34" x14ac:dyDescent="0.3">
      <c r="M3683" s="33"/>
      <c r="N3683" s="2"/>
      <c r="P3683" s="29"/>
      <c r="Q3683" s="29"/>
      <c r="T3683" s="32"/>
      <c r="U3683" s="32"/>
      <c r="V3683" s="30"/>
      <c r="W3683"/>
      <c r="X3683"/>
      <c r="Z3683" s="28"/>
      <c r="AA3683" s="28"/>
      <c r="AC3683" s="32"/>
      <c r="AD3683" s="32"/>
      <c r="AE3683" s="31"/>
      <c r="AF3683" s="31"/>
      <c r="AG3683" s="28"/>
      <c r="AH3683" s="28"/>
    </row>
    <row r="3684" spans="13:34" x14ac:dyDescent="0.3">
      <c r="M3684" s="33"/>
      <c r="N3684" s="2"/>
      <c r="P3684" s="29"/>
      <c r="Q3684" s="29"/>
      <c r="T3684" s="32"/>
      <c r="U3684" s="32"/>
      <c r="V3684" s="30"/>
      <c r="W3684"/>
      <c r="X3684"/>
      <c r="Z3684" s="28"/>
      <c r="AA3684" s="28"/>
      <c r="AC3684" s="32"/>
      <c r="AD3684" s="32"/>
      <c r="AE3684" s="31"/>
      <c r="AF3684" s="31"/>
      <c r="AG3684" s="28"/>
      <c r="AH3684" s="28"/>
    </row>
    <row r="3685" spans="13:34" x14ac:dyDescent="0.3">
      <c r="M3685" s="33"/>
      <c r="N3685" s="2"/>
      <c r="P3685" s="29"/>
      <c r="Q3685" s="29"/>
      <c r="T3685" s="32"/>
      <c r="U3685" s="32"/>
      <c r="V3685" s="30"/>
      <c r="W3685"/>
      <c r="X3685"/>
      <c r="Z3685" s="28"/>
      <c r="AA3685" s="28"/>
      <c r="AC3685" s="32"/>
      <c r="AD3685" s="32"/>
      <c r="AE3685" s="31"/>
      <c r="AF3685" s="31"/>
      <c r="AG3685" s="28"/>
      <c r="AH3685" s="28"/>
    </row>
    <row r="3686" spans="13:34" x14ac:dyDescent="0.3">
      <c r="M3686" s="33"/>
      <c r="N3686" s="2"/>
      <c r="P3686" s="29"/>
      <c r="Q3686" s="29"/>
      <c r="T3686" s="32"/>
      <c r="U3686" s="32"/>
      <c r="V3686" s="30"/>
      <c r="W3686"/>
      <c r="X3686"/>
      <c r="Z3686" s="28"/>
      <c r="AA3686" s="28"/>
      <c r="AC3686" s="32"/>
      <c r="AD3686" s="32"/>
      <c r="AE3686" s="31"/>
      <c r="AF3686" s="31"/>
      <c r="AG3686" s="28"/>
      <c r="AH3686" s="28"/>
    </row>
    <row r="3687" spans="13:34" x14ac:dyDescent="0.3">
      <c r="M3687" s="33"/>
      <c r="N3687" s="2"/>
      <c r="P3687" s="29"/>
      <c r="Q3687" s="29"/>
      <c r="T3687" s="32"/>
      <c r="U3687" s="32"/>
      <c r="V3687" s="30"/>
      <c r="W3687"/>
      <c r="X3687"/>
      <c r="Z3687" s="28"/>
      <c r="AA3687" s="28"/>
      <c r="AC3687" s="32"/>
      <c r="AD3687" s="32"/>
      <c r="AE3687" s="31"/>
      <c r="AF3687" s="31"/>
      <c r="AG3687" s="28"/>
      <c r="AH3687" s="28"/>
    </row>
    <row r="3688" spans="13:34" x14ac:dyDescent="0.3">
      <c r="M3688" s="33"/>
      <c r="N3688" s="2"/>
      <c r="P3688" s="29"/>
      <c r="Q3688" s="29"/>
      <c r="T3688" s="32"/>
      <c r="U3688" s="32"/>
      <c r="V3688" s="30"/>
      <c r="W3688"/>
      <c r="X3688"/>
      <c r="Z3688" s="28"/>
      <c r="AA3688" s="28"/>
      <c r="AC3688" s="32"/>
      <c r="AD3688" s="32"/>
      <c r="AE3688" s="31"/>
      <c r="AF3688" s="31"/>
      <c r="AG3688" s="28"/>
      <c r="AH3688" s="28"/>
    </row>
    <row r="3689" spans="13:34" x14ac:dyDescent="0.3">
      <c r="M3689" s="33"/>
      <c r="N3689" s="2"/>
      <c r="P3689" s="29"/>
      <c r="Q3689" s="29"/>
      <c r="T3689" s="32"/>
      <c r="U3689" s="32"/>
      <c r="V3689" s="30"/>
      <c r="W3689"/>
      <c r="X3689"/>
      <c r="Z3689" s="28"/>
      <c r="AA3689" s="28"/>
      <c r="AC3689" s="32"/>
      <c r="AD3689" s="32"/>
      <c r="AE3689" s="31"/>
      <c r="AF3689" s="31"/>
      <c r="AG3689" s="28"/>
      <c r="AH3689" s="28"/>
    </row>
    <row r="3690" spans="13:34" x14ac:dyDescent="0.3">
      <c r="M3690" s="33"/>
      <c r="N3690" s="2"/>
      <c r="P3690" s="29"/>
      <c r="Q3690" s="29"/>
      <c r="T3690" s="32"/>
      <c r="U3690" s="32"/>
      <c r="V3690" s="30"/>
      <c r="W3690"/>
      <c r="X3690"/>
      <c r="Z3690" s="28"/>
      <c r="AA3690" s="28"/>
      <c r="AC3690" s="32"/>
      <c r="AD3690" s="32"/>
      <c r="AE3690" s="31"/>
      <c r="AF3690" s="31"/>
      <c r="AG3690" s="28"/>
      <c r="AH3690" s="28"/>
    </row>
    <row r="3691" spans="13:34" x14ac:dyDescent="0.3">
      <c r="M3691" s="33"/>
      <c r="N3691" s="2"/>
      <c r="P3691" s="29"/>
      <c r="Q3691" s="29"/>
      <c r="T3691" s="32"/>
      <c r="U3691" s="32"/>
      <c r="V3691" s="30"/>
      <c r="W3691"/>
      <c r="X3691"/>
      <c r="Z3691" s="28"/>
      <c r="AA3691" s="28"/>
      <c r="AC3691" s="32"/>
      <c r="AD3691" s="32"/>
      <c r="AE3691" s="31"/>
      <c r="AF3691" s="31"/>
      <c r="AG3691" s="28"/>
      <c r="AH3691" s="28"/>
    </row>
    <row r="3692" spans="13:34" x14ac:dyDescent="0.3">
      <c r="M3692" s="33"/>
      <c r="N3692" s="2"/>
      <c r="P3692" s="29"/>
      <c r="Q3692" s="29"/>
      <c r="T3692" s="32"/>
      <c r="U3692" s="32"/>
      <c r="V3692" s="30"/>
      <c r="W3692"/>
      <c r="X3692"/>
      <c r="Z3692" s="28"/>
      <c r="AA3692" s="28"/>
      <c r="AC3692" s="32"/>
      <c r="AD3692" s="32"/>
      <c r="AE3692" s="31"/>
      <c r="AF3692" s="31"/>
      <c r="AG3692" s="28"/>
      <c r="AH3692" s="28"/>
    </row>
    <row r="3693" spans="13:34" x14ac:dyDescent="0.3">
      <c r="M3693" s="33"/>
      <c r="N3693" s="2"/>
      <c r="P3693" s="29"/>
      <c r="Q3693" s="29"/>
      <c r="T3693" s="32"/>
      <c r="U3693" s="32"/>
      <c r="V3693" s="30"/>
      <c r="W3693"/>
      <c r="X3693"/>
      <c r="Z3693" s="28"/>
      <c r="AA3693" s="28"/>
      <c r="AC3693" s="32"/>
      <c r="AD3693" s="32"/>
      <c r="AE3693" s="31"/>
      <c r="AF3693" s="31"/>
      <c r="AG3693" s="28"/>
      <c r="AH3693" s="28"/>
    </row>
    <row r="3694" spans="13:34" x14ac:dyDescent="0.3">
      <c r="M3694" s="33"/>
      <c r="N3694" s="2"/>
      <c r="P3694" s="29"/>
      <c r="Q3694" s="29"/>
      <c r="T3694" s="32"/>
      <c r="U3694" s="32"/>
      <c r="V3694" s="30"/>
      <c r="W3694"/>
      <c r="X3694"/>
      <c r="Z3694" s="28"/>
      <c r="AA3694" s="28"/>
      <c r="AC3694" s="32"/>
      <c r="AD3694" s="32"/>
      <c r="AE3694" s="31"/>
      <c r="AF3694" s="31"/>
      <c r="AG3694" s="28"/>
      <c r="AH3694" s="28"/>
    </row>
    <row r="3695" spans="13:34" x14ac:dyDescent="0.3">
      <c r="M3695" s="33"/>
      <c r="N3695" s="2"/>
      <c r="P3695" s="29"/>
      <c r="Q3695" s="29"/>
      <c r="T3695" s="32"/>
      <c r="U3695" s="32"/>
      <c r="V3695" s="30"/>
      <c r="W3695"/>
      <c r="X3695"/>
      <c r="Z3695" s="28"/>
      <c r="AA3695" s="28"/>
      <c r="AC3695" s="32"/>
      <c r="AD3695" s="32"/>
      <c r="AE3695" s="31"/>
      <c r="AF3695" s="31"/>
      <c r="AG3695" s="28"/>
      <c r="AH3695" s="28"/>
    </row>
    <row r="3696" spans="13:34" x14ac:dyDescent="0.3">
      <c r="M3696" s="33"/>
      <c r="N3696" s="2"/>
      <c r="P3696" s="29"/>
      <c r="Q3696" s="29"/>
      <c r="T3696" s="32"/>
      <c r="U3696" s="32"/>
      <c r="V3696" s="30"/>
      <c r="W3696"/>
      <c r="X3696"/>
      <c r="Z3696" s="28"/>
      <c r="AA3696" s="28"/>
      <c r="AC3696" s="32"/>
      <c r="AD3696" s="32"/>
      <c r="AE3696" s="31"/>
      <c r="AF3696" s="31"/>
      <c r="AG3696" s="28"/>
      <c r="AH3696" s="28"/>
    </row>
    <row r="3697" spans="13:34" x14ac:dyDescent="0.3">
      <c r="M3697" s="33"/>
      <c r="N3697" s="2"/>
      <c r="P3697" s="29"/>
      <c r="Q3697" s="29"/>
      <c r="T3697" s="32"/>
      <c r="U3697" s="32"/>
      <c r="V3697" s="30"/>
      <c r="W3697"/>
      <c r="X3697"/>
      <c r="Z3697" s="28"/>
      <c r="AA3697" s="28"/>
      <c r="AC3697" s="32"/>
      <c r="AD3697" s="32"/>
      <c r="AE3697" s="31"/>
      <c r="AF3697" s="31"/>
      <c r="AG3697" s="28"/>
      <c r="AH3697" s="28"/>
    </row>
    <row r="3698" spans="13:34" x14ac:dyDescent="0.3">
      <c r="M3698" s="33"/>
      <c r="N3698" s="2"/>
      <c r="P3698" s="29"/>
      <c r="Q3698" s="29"/>
      <c r="T3698" s="32"/>
      <c r="U3698" s="32"/>
      <c r="V3698" s="30"/>
      <c r="W3698"/>
      <c r="X3698"/>
      <c r="Z3698" s="28"/>
      <c r="AA3698" s="28"/>
      <c r="AC3698" s="32"/>
      <c r="AD3698" s="32"/>
      <c r="AE3698" s="31"/>
      <c r="AF3698" s="31"/>
      <c r="AG3698" s="28"/>
      <c r="AH3698" s="28"/>
    </row>
    <row r="3699" spans="13:34" x14ac:dyDescent="0.3">
      <c r="M3699" s="33"/>
      <c r="N3699" s="2"/>
      <c r="P3699" s="29"/>
      <c r="Q3699" s="29"/>
      <c r="T3699" s="32"/>
      <c r="U3699" s="32"/>
      <c r="V3699" s="30"/>
      <c r="W3699"/>
      <c r="X3699"/>
      <c r="Z3699" s="28"/>
      <c r="AA3699" s="28"/>
      <c r="AC3699" s="32"/>
      <c r="AD3699" s="32"/>
      <c r="AE3699" s="31"/>
      <c r="AF3699" s="31"/>
      <c r="AG3699" s="28"/>
      <c r="AH3699" s="28"/>
    </row>
    <row r="3700" spans="13:34" x14ac:dyDescent="0.3">
      <c r="M3700" s="33"/>
      <c r="N3700" s="2"/>
      <c r="P3700" s="29"/>
      <c r="Q3700" s="29"/>
      <c r="T3700" s="32"/>
      <c r="U3700" s="32"/>
      <c r="V3700" s="30"/>
      <c r="W3700"/>
      <c r="X3700"/>
      <c r="Z3700" s="28"/>
      <c r="AA3700" s="28"/>
      <c r="AC3700" s="32"/>
      <c r="AD3700" s="32"/>
      <c r="AE3700" s="31"/>
      <c r="AF3700" s="31"/>
      <c r="AG3700" s="28"/>
      <c r="AH3700" s="28"/>
    </row>
    <row r="3701" spans="13:34" x14ac:dyDescent="0.3">
      <c r="M3701" s="33"/>
      <c r="N3701" s="2"/>
      <c r="P3701" s="29"/>
      <c r="Q3701" s="29"/>
      <c r="T3701" s="32"/>
      <c r="U3701" s="32"/>
      <c r="V3701" s="30"/>
      <c r="W3701"/>
      <c r="X3701"/>
      <c r="Z3701" s="28"/>
      <c r="AA3701" s="28"/>
      <c r="AC3701" s="32"/>
      <c r="AD3701" s="32"/>
      <c r="AE3701" s="31"/>
      <c r="AF3701" s="31"/>
      <c r="AG3701" s="28"/>
      <c r="AH3701" s="28"/>
    </row>
    <row r="3702" spans="13:34" x14ac:dyDescent="0.3">
      <c r="M3702" s="33"/>
      <c r="N3702" s="2"/>
      <c r="P3702" s="29"/>
      <c r="Q3702" s="29"/>
      <c r="T3702" s="32"/>
      <c r="U3702" s="32"/>
      <c r="V3702" s="30"/>
      <c r="W3702"/>
      <c r="X3702"/>
      <c r="Z3702" s="28"/>
      <c r="AA3702" s="28"/>
      <c r="AC3702" s="32"/>
      <c r="AD3702" s="32"/>
      <c r="AE3702" s="31"/>
      <c r="AF3702" s="31"/>
      <c r="AG3702" s="28"/>
      <c r="AH3702" s="28"/>
    </row>
    <row r="3703" spans="13:34" x14ac:dyDescent="0.3">
      <c r="M3703" s="33"/>
      <c r="N3703" s="2"/>
      <c r="P3703" s="29"/>
      <c r="Q3703" s="29"/>
      <c r="T3703" s="32"/>
      <c r="U3703" s="32"/>
      <c r="V3703" s="30"/>
      <c r="W3703"/>
      <c r="X3703"/>
      <c r="Z3703" s="28"/>
      <c r="AA3703" s="28"/>
      <c r="AC3703" s="32"/>
      <c r="AD3703" s="32"/>
      <c r="AE3703" s="31"/>
      <c r="AF3703" s="31"/>
      <c r="AG3703" s="28"/>
      <c r="AH3703" s="28"/>
    </row>
    <row r="3704" spans="13:34" x14ac:dyDescent="0.3">
      <c r="M3704" s="33"/>
      <c r="N3704" s="2"/>
      <c r="P3704" s="29"/>
      <c r="Q3704" s="29"/>
      <c r="T3704" s="32"/>
      <c r="U3704" s="32"/>
      <c r="V3704" s="30"/>
      <c r="W3704"/>
      <c r="X3704"/>
      <c r="Z3704" s="28"/>
      <c r="AA3704" s="28"/>
      <c r="AC3704" s="32"/>
      <c r="AD3704" s="32"/>
      <c r="AE3704" s="31"/>
      <c r="AF3704" s="31"/>
      <c r="AG3704" s="28"/>
      <c r="AH3704" s="28"/>
    </row>
    <row r="3705" spans="13:34" x14ac:dyDescent="0.3">
      <c r="M3705" s="33"/>
      <c r="N3705" s="2"/>
      <c r="P3705" s="29"/>
      <c r="Q3705" s="29"/>
      <c r="T3705" s="32"/>
      <c r="U3705" s="32"/>
      <c r="V3705" s="30"/>
      <c r="W3705"/>
      <c r="X3705"/>
      <c r="Z3705" s="28"/>
      <c r="AA3705" s="28"/>
      <c r="AC3705" s="32"/>
      <c r="AD3705" s="32"/>
      <c r="AE3705" s="31"/>
      <c r="AF3705" s="31"/>
      <c r="AG3705" s="28"/>
      <c r="AH3705" s="28"/>
    </row>
    <row r="3706" spans="13:34" x14ac:dyDescent="0.3">
      <c r="M3706" s="33"/>
      <c r="N3706" s="2"/>
      <c r="P3706" s="29"/>
      <c r="Q3706" s="29"/>
      <c r="T3706" s="32"/>
      <c r="U3706" s="32"/>
      <c r="V3706" s="30"/>
      <c r="W3706"/>
      <c r="X3706"/>
      <c r="Z3706" s="28"/>
      <c r="AA3706" s="28"/>
      <c r="AC3706" s="32"/>
      <c r="AD3706" s="32"/>
      <c r="AE3706" s="31"/>
      <c r="AF3706" s="31"/>
      <c r="AG3706" s="28"/>
      <c r="AH3706" s="28"/>
    </row>
    <row r="3707" spans="13:34" x14ac:dyDescent="0.3">
      <c r="M3707" s="33"/>
      <c r="N3707" s="2"/>
      <c r="P3707" s="29"/>
      <c r="Q3707" s="29"/>
      <c r="T3707" s="32"/>
      <c r="U3707" s="32"/>
      <c r="V3707" s="30"/>
      <c r="W3707"/>
      <c r="X3707"/>
      <c r="Z3707" s="28"/>
      <c r="AA3707" s="28"/>
      <c r="AC3707" s="32"/>
      <c r="AD3707" s="32"/>
      <c r="AE3707" s="31"/>
      <c r="AF3707" s="31"/>
      <c r="AG3707" s="28"/>
      <c r="AH3707" s="28"/>
    </row>
    <row r="3708" spans="13:34" x14ac:dyDescent="0.3">
      <c r="M3708" s="33"/>
      <c r="N3708" s="2"/>
      <c r="P3708" s="29"/>
      <c r="Q3708" s="29"/>
      <c r="T3708" s="32"/>
      <c r="U3708" s="32"/>
      <c r="V3708" s="30"/>
      <c r="W3708"/>
      <c r="X3708"/>
      <c r="Z3708" s="28"/>
      <c r="AA3708" s="28"/>
      <c r="AC3708" s="32"/>
      <c r="AD3708" s="32"/>
      <c r="AE3708" s="31"/>
      <c r="AF3708" s="31"/>
      <c r="AG3708" s="28"/>
      <c r="AH3708" s="28"/>
    </row>
    <row r="3709" spans="13:34" x14ac:dyDescent="0.3">
      <c r="M3709" s="33"/>
      <c r="N3709" s="2"/>
      <c r="P3709" s="29"/>
      <c r="Q3709" s="29"/>
      <c r="T3709" s="32"/>
      <c r="U3709" s="32"/>
      <c r="V3709" s="30"/>
      <c r="W3709"/>
      <c r="X3709"/>
      <c r="Z3709" s="28"/>
      <c r="AA3709" s="28"/>
      <c r="AC3709" s="32"/>
      <c r="AD3709" s="32"/>
      <c r="AE3709" s="31"/>
      <c r="AF3709" s="31"/>
      <c r="AG3709" s="28"/>
      <c r="AH3709" s="28"/>
    </row>
    <row r="3710" spans="13:34" x14ac:dyDescent="0.3">
      <c r="M3710" s="33"/>
      <c r="N3710" s="2"/>
      <c r="P3710" s="29"/>
      <c r="Q3710" s="29"/>
      <c r="T3710" s="32"/>
      <c r="U3710" s="32"/>
      <c r="V3710" s="30"/>
      <c r="W3710"/>
      <c r="X3710"/>
      <c r="Z3710" s="28"/>
      <c r="AA3710" s="28"/>
      <c r="AC3710" s="32"/>
      <c r="AD3710" s="32"/>
      <c r="AE3710" s="31"/>
      <c r="AF3710" s="31"/>
      <c r="AG3710" s="28"/>
      <c r="AH3710" s="28"/>
    </row>
    <row r="3711" spans="13:34" x14ac:dyDescent="0.3">
      <c r="M3711" s="33"/>
      <c r="N3711" s="2"/>
      <c r="P3711" s="29"/>
      <c r="Q3711" s="29"/>
      <c r="T3711" s="32"/>
      <c r="U3711" s="32"/>
      <c r="V3711" s="30"/>
      <c r="W3711"/>
      <c r="X3711"/>
      <c r="Z3711" s="28"/>
      <c r="AA3711" s="28"/>
      <c r="AC3711" s="32"/>
      <c r="AD3711" s="32"/>
      <c r="AE3711" s="31"/>
      <c r="AF3711" s="31"/>
      <c r="AG3711" s="28"/>
      <c r="AH3711" s="28"/>
    </row>
    <row r="3712" spans="13:34" x14ac:dyDescent="0.3">
      <c r="M3712" s="33"/>
      <c r="N3712" s="2"/>
      <c r="P3712" s="29"/>
      <c r="Q3712" s="29"/>
      <c r="T3712" s="32"/>
      <c r="U3712" s="32"/>
      <c r="V3712" s="30"/>
      <c r="W3712"/>
      <c r="X3712"/>
      <c r="Z3712" s="28"/>
      <c r="AA3712" s="28"/>
      <c r="AC3712" s="32"/>
      <c r="AD3712" s="32"/>
      <c r="AE3712" s="31"/>
      <c r="AF3712" s="31"/>
      <c r="AG3712" s="28"/>
      <c r="AH3712" s="28"/>
    </row>
    <row r="3713" spans="13:34" x14ac:dyDescent="0.3">
      <c r="M3713" s="33"/>
      <c r="N3713" s="2"/>
      <c r="P3713" s="29"/>
      <c r="Q3713" s="29"/>
      <c r="T3713" s="32"/>
      <c r="U3713" s="32"/>
      <c r="V3713" s="30"/>
      <c r="W3713"/>
      <c r="X3713"/>
      <c r="Z3713" s="28"/>
      <c r="AA3713" s="28"/>
      <c r="AC3713" s="32"/>
      <c r="AD3713" s="32"/>
      <c r="AE3713" s="31"/>
      <c r="AF3713" s="31"/>
      <c r="AG3713" s="28"/>
      <c r="AH3713" s="28"/>
    </row>
    <row r="3714" spans="13:34" x14ac:dyDescent="0.3">
      <c r="M3714" s="33"/>
      <c r="N3714" s="2"/>
      <c r="P3714" s="29"/>
      <c r="Q3714" s="29"/>
      <c r="T3714" s="32"/>
      <c r="U3714" s="32"/>
      <c r="V3714" s="30"/>
      <c r="W3714"/>
      <c r="X3714"/>
      <c r="Z3714" s="28"/>
      <c r="AA3714" s="28"/>
      <c r="AC3714" s="32"/>
      <c r="AD3714" s="32"/>
      <c r="AE3714" s="31"/>
      <c r="AF3714" s="31"/>
      <c r="AG3714" s="28"/>
      <c r="AH3714" s="28"/>
    </row>
    <row r="3715" spans="13:34" x14ac:dyDescent="0.3">
      <c r="M3715" s="33"/>
      <c r="N3715" s="2"/>
      <c r="P3715" s="29"/>
      <c r="Q3715" s="29"/>
      <c r="T3715" s="32"/>
      <c r="U3715" s="32"/>
      <c r="V3715" s="30"/>
      <c r="W3715"/>
      <c r="X3715"/>
      <c r="Z3715" s="28"/>
      <c r="AA3715" s="28"/>
      <c r="AC3715" s="32"/>
      <c r="AD3715" s="32"/>
      <c r="AE3715" s="31"/>
      <c r="AF3715" s="31"/>
      <c r="AG3715" s="28"/>
      <c r="AH3715" s="28"/>
    </row>
    <row r="3716" spans="13:34" x14ac:dyDescent="0.3">
      <c r="M3716" s="33"/>
      <c r="N3716" s="2"/>
      <c r="P3716" s="29"/>
      <c r="Q3716" s="29"/>
      <c r="T3716" s="32"/>
      <c r="U3716" s="32"/>
      <c r="V3716" s="30"/>
      <c r="W3716"/>
      <c r="X3716"/>
      <c r="Z3716" s="28"/>
      <c r="AA3716" s="28"/>
      <c r="AC3716" s="32"/>
      <c r="AD3716" s="32"/>
      <c r="AE3716" s="31"/>
      <c r="AF3716" s="31"/>
      <c r="AG3716" s="28"/>
      <c r="AH3716" s="28"/>
    </row>
    <row r="3717" spans="13:34" x14ac:dyDescent="0.3">
      <c r="M3717" s="33"/>
      <c r="N3717" s="2"/>
      <c r="P3717" s="29"/>
      <c r="Q3717" s="29"/>
      <c r="T3717" s="32"/>
      <c r="U3717" s="32"/>
      <c r="V3717" s="30"/>
      <c r="W3717"/>
      <c r="X3717"/>
      <c r="Z3717" s="28"/>
      <c r="AA3717" s="28"/>
      <c r="AC3717" s="32"/>
      <c r="AD3717" s="32"/>
      <c r="AE3717" s="31"/>
      <c r="AF3717" s="31"/>
      <c r="AG3717" s="28"/>
      <c r="AH3717" s="28"/>
    </row>
    <row r="3718" spans="13:34" x14ac:dyDescent="0.3">
      <c r="M3718" s="33"/>
      <c r="N3718" s="2"/>
      <c r="P3718" s="29"/>
      <c r="Q3718" s="29"/>
      <c r="T3718" s="32"/>
      <c r="U3718" s="32"/>
      <c r="V3718" s="30"/>
      <c r="W3718"/>
      <c r="X3718"/>
      <c r="Z3718" s="28"/>
      <c r="AA3718" s="28"/>
      <c r="AC3718" s="32"/>
      <c r="AD3718" s="32"/>
      <c r="AE3718" s="31"/>
      <c r="AF3718" s="31"/>
      <c r="AG3718" s="28"/>
      <c r="AH3718" s="28"/>
    </row>
    <row r="3719" spans="13:34" x14ac:dyDescent="0.3">
      <c r="M3719" s="33"/>
      <c r="N3719" s="2"/>
      <c r="P3719" s="29"/>
      <c r="Q3719" s="29"/>
      <c r="T3719" s="32"/>
      <c r="U3719" s="32"/>
      <c r="V3719" s="30"/>
      <c r="W3719"/>
      <c r="X3719"/>
      <c r="Z3719" s="28"/>
      <c r="AA3719" s="28"/>
      <c r="AC3719" s="32"/>
      <c r="AD3719" s="32"/>
      <c r="AE3719" s="31"/>
      <c r="AF3719" s="31"/>
      <c r="AG3719" s="28"/>
      <c r="AH3719" s="28"/>
    </row>
    <row r="3720" spans="13:34" x14ac:dyDescent="0.3">
      <c r="M3720" s="33"/>
      <c r="N3720" s="2"/>
      <c r="P3720" s="29"/>
      <c r="Q3720" s="29"/>
      <c r="T3720" s="32"/>
      <c r="U3720" s="32"/>
      <c r="V3720" s="30"/>
      <c r="W3720"/>
      <c r="X3720"/>
      <c r="Z3720" s="28"/>
      <c r="AA3720" s="28"/>
      <c r="AC3720" s="32"/>
      <c r="AD3720" s="32"/>
      <c r="AE3720" s="31"/>
      <c r="AF3720" s="31"/>
      <c r="AG3720" s="28"/>
      <c r="AH3720" s="28"/>
    </row>
    <row r="3721" spans="13:34" x14ac:dyDescent="0.3">
      <c r="M3721" s="33"/>
      <c r="N3721" s="2"/>
      <c r="P3721" s="29"/>
      <c r="Q3721" s="29"/>
      <c r="T3721" s="32"/>
      <c r="U3721" s="32"/>
      <c r="V3721" s="30"/>
      <c r="W3721"/>
      <c r="X3721"/>
      <c r="Z3721" s="28"/>
      <c r="AA3721" s="28"/>
      <c r="AC3721" s="32"/>
      <c r="AD3721" s="32"/>
      <c r="AE3721" s="31"/>
      <c r="AF3721" s="31"/>
      <c r="AG3721" s="28"/>
      <c r="AH3721" s="28"/>
    </row>
    <row r="3722" spans="13:34" x14ac:dyDescent="0.3">
      <c r="M3722" s="33"/>
      <c r="N3722" s="2"/>
      <c r="P3722" s="29"/>
      <c r="Q3722" s="29"/>
      <c r="T3722" s="32"/>
      <c r="U3722" s="32"/>
      <c r="V3722" s="30"/>
      <c r="W3722"/>
      <c r="X3722"/>
      <c r="Z3722" s="28"/>
      <c r="AA3722" s="28"/>
      <c r="AC3722" s="32"/>
      <c r="AD3722" s="32"/>
      <c r="AE3722" s="31"/>
      <c r="AF3722" s="31"/>
      <c r="AG3722" s="28"/>
      <c r="AH3722" s="28"/>
    </row>
    <row r="3723" spans="13:34" x14ac:dyDescent="0.3">
      <c r="M3723" s="33"/>
      <c r="N3723" s="2"/>
      <c r="P3723" s="29"/>
      <c r="Q3723" s="29"/>
      <c r="T3723" s="32"/>
      <c r="U3723" s="32"/>
      <c r="V3723" s="30"/>
      <c r="W3723"/>
      <c r="X3723"/>
      <c r="Z3723" s="28"/>
      <c r="AA3723" s="28"/>
      <c r="AC3723" s="32"/>
      <c r="AD3723" s="32"/>
      <c r="AE3723" s="31"/>
      <c r="AF3723" s="31"/>
      <c r="AG3723" s="28"/>
      <c r="AH3723" s="28"/>
    </row>
    <row r="3724" spans="13:34" x14ac:dyDescent="0.3">
      <c r="M3724" s="33"/>
      <c r="N3724" s="2"/>
      <c r="P3724" s="29"/>
      <c r="Q3724" s="29"/>
      <c r="T3724" s="32"/>
      <c r="U3724" s="32"/>
      <c r="V3724" s="30"/>
      <c r="W3724"/>
      <c r="X3724"/>
      <c r="Z3724" s="28"/>
      <c r="AA3724" s="28"/>
      <c r="AC3724" s="32"/>
      <c r="AD3724" s="32"/>
      <c r="AE3724" s="31"/>
      <c r="AF3724" s="31"/>
      <c r="AG3724" s="28"/>
      <c r="AH3724" s="28"/>
    </row>
    <row r="3725" spans="13:34" x14ac:dyDescent="0.3">
      <c r="M3725" s="33"/>
      <c r="N3725" s="2"/>
      <c r="P3725" s="29"/>
      <c r="Q3725" s="29"/>
      <c r="T3725" s="32"/>
      <c r="U3725" s="32"/>
      <c r="V3725" s="30"/>
      <c r="W3725"/>
      <c r="X3725"/>
      <c r="Z3725" s="28"/>
      <c r="AA3725" s="28"/>
      <c r="AC3725" s="32"/>
      <c r="AD3725" s="32"/>
      <c r="AE3725" s="31"/>
      <c r="AF3725" s="31"/>
      <c r="AG3725" s="28"/>
      <c r="AH3725" s="28"/>
    </row>
    <row r="3726" spans="13:34" x14ac:dyDescent="0.3">
      <c r="M3726" s="33"/>
      <c r="N3726" s="2"/>
      <c r="P3726" s="29"/>
      <c r="Q3726" s="29"/>
      <c r="T3726" s="32"/>
      <c r="U3726" s="32"/>
      <c r="V3726" s="30"/>
      <c r="W3726"/>
      <c r="X3726"/>
      <c r="Z3726" s="28"/>
      <c r="AA3726" s="28"/>
      <c r="AC3726" s="32"/>
      <c r="AD3726" s="32"/>
      <c r="AE3726" s="31"/>
      <c r="AF3726" s="31"/>
      <c r="AG3726" s="28"/>
      <c r="AH3726" s="28"/>
    </row>
    <row r="3727" spans="13:34" x14ac:dyDescent="0.3">
      <c r="M3727" s="33"/>
      <c r="N3727" s="2"/>
      <c r="P3727" s="29"/>
      <c r="Q3727" s="29"/>
      <c r="T3727" s="32"/>
      <c r="U3727" s="32"/>
      <c r="V3727" s="30"/>
      <c r="W3727"/>
      <c r="X3727"/>
      <c r="Z3727" s="28"/>
      <c r="AA3727" s="28"/>
      <c r="AC3727" s="32"/>
      <c r="AD3727" s="32"/>
      <c r="AE3727" s="31"/>
      <c r="AF3727" s="31"/>
      <c r="AG3727" s="28"/>
      <c r="AH3727" s="28"/>
    </row>
    <row r="3728" spans="13:34" x14ac:dyDescent="0.3">
      <c r="M3728" s="33"/>
      <c r="N3728" s="2"/>
      <c r="P3728" s="29"/>
      <c r="Q3728" s="29"/>
      <c r="T3728" s="32"/>
      <c r="U3728" s="32"/>
      <c r="V3728" s="30"/>
      <c r="W3728"/>
      <c r="X3728"/>
      <c r="Z3728" s="28"/>
      <c r="AA3728" s="28"/>
      <c r="AC3728" s="32"/>
      <c r="AD3728" s="32"/>
      <c r="AE3728" s="31"/>
      <c r="AF3728" s="31"/>
      <c r="AG3728" s="28"/>
      <c r="AH3728" s="28"/>
    </row>
    <row r="3729" spans="13:34" x14ac:dyDescent="0.3">
      <c r="M3729" s="33"/>
      <c r="N3729" s="2"/>
      <c r="P3729" s="29"/>
      <c r="Q3729" s="29"/>
      <c r="T3729" s="32"/>
      <c r="U3729" s="32"/>
      <c r="V3729" s="30"/>
      <c r="W3729"/>
      <c r="X3729"/>
      <c r="Z3729" s="28"/>
      <c r="AA3729" s="28"/>
      <c r="AC3729" s="32"/>
      <c r="AD3729" s="32"/>
      <c r="AE3729" s="31"/>
      <c r="AF3729" s="31"/>
      <c r="AG3729" s="28"/>
      <c r="AH3729" s="28"/>
    </row>
    <row r="3730" spans="13:34" x14ac:dyDescent="0.3">
      <c r="M3730" s="33"/>
      <c r="N3730" s="2"/>
      <c r="P3730" s="29"/>
      <c r="Q3730" s="29"/>
      <c r="T3730" s="32"/>
      <c r="U3730" s="32"/>
      <c r="V3730" s="30"/>
      <c r="W3730"/>
      <c r="X3730"/>
      <c r="Z3730" s="28"/>
      <c r="AA3730" s="28"/>
      <c r="AC3730" s="32"/>
      <c r="AD3730" s="32"/>
      <c r="AE3730" s="31"/>
      <c r="AF3730" s="31"/>
      <c r="AG3730" s="28"/>
      <c r="AH3730" s="28"/>
    </row>
    <row r="3731" spans="13:34" x14ac:dyDescent="0.3">
      <c r="M3731" s="33"/>
      <c r="N3731" s="2"/>
      <c r="P3731" s="29"/>
      <c r="Q3731" s="29"/>
      <c r="T3731" s="32"/>
      <c r="U3731" s="32"/>
      <c r="V3731" s="30"/>
      <c r="W3731"/>
      <c r="X3731"/>
      <c r="Z3731" s="28"/>
      <c r="AA3731" s="28"/>
      <c r="AC3731" s="32"/>
      <c r="AD3731" s="32"/>
      <c r="AE3731" s="31"/>
      <c r="AF3731" s="31"/>
      <c r="AG3731" s="28"/>
      <c r="AH3731" s="28"/>
    </row>
    <row r="3732" spans="13:34" x14ac:dyDescent="0.3">
      <c r="M3732" s="33"/>
      <c r="N3732" s="2"/>
      <c r="P3732" s="29"/>
      <c r="Q3732" s="29"/>
      <c r="T3732" s="32"/>
      <c r="U3732" s="32"/>
      <c r="V3732" s="30"/>
      <c r="W3732"/>
      <c r="X3732"/>
      <c r="Z3732" s="28"/>
      <c r="AA3732" s="28"/>
      <c r="AC3732" s="32"/>
      <c r="AD3732" s="32"/>
      <c r="AE3732" s="31"/>
      <c r="AF3732" s="31"/>
      <c r="AG3732" s="28"/>
      <c r="AH3732" s="28"/>
    </row>
    <row r="3733" spans="13:34" x14ac:dyDescent="0.3">
      <c r="M3733" s="33"/>
      <c r="N3733" s="2"/>
      <c r="P3733" s="29"/>
      <c r="Q3733" s="29"/>
      <c r="T3733" s="32"/>
      <c r="U3733" s="32"/>
      <c r="V3733" s="30"/>
      <c r="W3733"/>
      <c r="X3733"/>
      <c r="Z3733" s="28"/>
      <c r="AA3733" s="28"/>
      <c r="AC3733" s="32"/>
      <c r="AD3733" s="32"/>
      <c r="AE3733" s="31"/>
      <c r="AF3733" s="31"/>
      <c r="AG3733" s="28"/>
      <c r="AH3733" s="28"/>
    </row>
    <row r="3734" spans="13:34" x14ac:dyDescent="0.3">
      <c r="M3734" s="33"/>
      <c r="N3734" s="2"/>
      <c r="P3734" s="29"/>
      <c r="Q3734" s="29"/>
      <c r="T3734" s="32"/>
      <c r="U3734" s="32"/>
      <c r="V3734" s="30"/>
      <c r="W3734"/>
      <c r="X3734"/>
      <c r="Z3734" s="28"/>
      <c r="AA3734" s="28"/>
      <c r="AC3734" s="32"/>
      <c r="AD3734" s="32"/>
      <c r="AE3734" s="31"/>
      <c r="AF3734" s="31"/>
      <c r="AG3734" s="28"/>
      <c r="AH3734" s="28"/>
    </row>
    <row r="3735" spans="13:34" x14ac:dyDescent="0.3">
      <c r="M3735" s="33"/>
      <c r="N3735" s="2"/>
      <c r="P3735" s="29"/>
      <c r="Q3735" s="29"/>
      <c r="T3735" s="32"/>
      <c r="U3735" s="32"/>
      <c r="V3735" s="30"/>
      <c r="W3735"/>
      <c r="X3735"/>
      <c r="Z3735" s="28"/>
      <c r="AA3735" s="28"/>
      <c r="AC3735" s="32"/>
      <c r="AD3735" s="32"/>
      <c r="AE3735" s="31"/>
      <c r="AF3735" s="31"/>
      <c r="AG3735" s="28"/>
      <c r="AH3735" s="28"/>
    </row>
    <row r="3736" spans="13:34" x14ac:dyDescent="0.3">
      <c r="M3736" s="33"/>
      <c r="N3736" s="2"/>
      <c r="P3736" s="29"/>
      <c r="Q3736" s="29"/>
      <c r="T3736" s="32"/>
      <c r="U3736" s="32"/>
      <c r="V3736" s="30"/>
      <c r="W3736"/>
      <c r="X3736"/>
      <c r="Z3736" s="28"/>
      <c r="AA3736" s="28"/>
      <c r="AC3736" s="32"/>
      <c r="AD3736" s="32"/>
      <c r="AE3736" s="31"/>
      <c r="AF3736" s="31"/>
      <c r="AG3736" s="28"/>
      <c r="AH3736" s="28"/>
    </row>
    <row r="3737" spans="13:34" x14ac:dyDescent="0.3">
      <c r="M3737" s="33"/>
      <c r="N3737" s="2"/>
      <c r="P3737" s="29"/>
      <c r="Q3737" s="29"/>
      <c r="T3737" s="32"/>
      <c r="U3737" s="32"/>
      <c r="V3737" s="30"/>
      <c r="W3737"/>
      <c r="X3737"/>
      <c r="Z3737" s="28"/>
      <c r="AA3737" s="28"/>
      <c r="AC3737" s="32"/>
      <c r="AD3737" s="32"/>
      <c r="AE3737" s="31"/>
      <c r="AF3737" s="31"/>
      <c r="AG3737" s="28"/>
      <c r="AH3737" s="28"/>
    </row>
    <row r="3738" spans="13:34" x14ac:dyDescent="0.3">
      <c r="M3738" s="33"/>
      <c r="N3738" s="2"/>
      <c r="P3738" s="29"/>
      <c r="Q3738" s="29"/>
      <c r="T3738" s="32"/>
      <c r="U3738" s="32"/>
      <c r="V3738" s="30"/>
      <c r="W3738"/>
      <c r="X3738"/>
      <c r="Z3738" s="28"/>
      <c r="AA3738" s="28"/>
      <c r="AC3738" s="32"/>
      <c r="AD3738" s="32"/>
      <c r="AE3738" s="31"/>
      <c r="AF3738" s="31"/>
      <c r="AG3738" s="28"/>
      <c r="AH3738" s="28"/>
    </row>
    <row r="3739" spans="13:34" x14ac:dyDescent="0.3">
      <c r="M3739" s="33"/>
      <c r="N3739" s="2"/>
      <c r="P3739" s="29"/>
      <c r="Q3739" s="29"/>
      <c r="T3739" s="32"/>
      <c r="U3739" s="32"/>
      <c r="V3739" s="30"/>
      <c r="W3739"/>
      <c r="X3739"/>
      <c r="Z3739" s="28"/>
      <c r="AA3739" s="28"/>
      <c r="AC3739" s="32"/>
      <c r="AD3739" s="32"/>
      <c r="AE3739" s="31"/>
      <c r="AF3739" s="31"/>
      <c r="AG3739" s="28"/>
      <c r="AH3739" s="28"/>
    </row>
    <row r="3740" spans="13:34" x14ac:dyDescent="0.3">
      <c r="M3740" s="33"/>
      <c r="N3740" s="2"/>
      <c r="P3740" s="29"/>
      <c r="Q3740" s="29"/>
      <c r="T3740" s="32"/>
      <c r="U3740" s="32"/>
      <c r="V3740" s="30"/>
      <c r="W3740"/>
      <c r="X3740"/>
      <c r="Z3740" s="28"/>
      <c r="AA3740" s="28"/>
      <c r="AC3740" s="32"/>
      <c r="AD3740" s="32"/>
      <c r="AE3740" s="31"/>
      <c r="AF3740" s="31"/>
      <c r="AG3740" s="28"/>
      <c r="AH3740" s="28"/>
    </row>
    <row r="3741" spans="13:34" x14ac:dyDescent="0.3">
      <c r="M3741" s="33"/>
      <c r="N3741" s="2"/>
      <c r="P3741" s="29"/>
      <c r="Q3741" s="29"/>
      <c r="T3741" s="32"/>
      <c r="U3741" s="32"/>
      <c r="V3741" s="30"/>
      <c r="W3741"/>
      <c r="X3741"/>
      <c r="Z3741" s="28"/>
      <c r="AA3741" s="28"/>
      <c r="AC3741" s="32"/>
      <c r="AD3741" s="32"/>
      <c r="AE3741" s="31"/>
      <c r="AF3741" s="31"/>
      <c r="AG3741" s="28"/>
      <c r="AH3741" s="28"/>
    </row>
    <row r="3742" spans="13:34" x14ac:dyDescent="0.3">
      <c r="M3742" s="33"/>
      <c r="N3742" s="2"/>
      <c r="P3742" s="29"/>
      <c r="Q3742" s="29"/>
      <c r="T3742" s="32"/>
      <c r="U3742" s="32"/>
      <c r="V3742" s="30"/>
      <c r="W3742"/>
      <c r="X3742"/>
      <c r="Z3742" s="28"/>
      <c r="AA3742" s="28"/>
      <c r="AC3742" s="32"/>
      <c r="AD3742" s="32"/>
      <c r="AE3742" s="31"/>
      <c r="AF3742" s="31"/>
      <c r="AG3742" s="28"/>
      <c r="AH3742" s="28"/>
    </row>
    <row r="3743" spans="13:34" x14ac:dyDescent="0.3">
      <c r="M3743" s="33"/>
      <c r="N3743" s="2"/>
      <c r="P3743" s="29"/>
      <c r="Q3743" s="29"/>
      <c r="T3743" s="32"/>
      <c r="U3743" s="32"/>
      <c r="V3743" s="30"/>
      <c r="W3743"/>
      <c r="X3743"/>
      <c r="Z3743" s="28"/>
      <c r="AA3743" s="28"/>
      <c r="AC3743" s="32"/>
      <c r="AD3743" s="32"/>
      <c r="AE3743" s="31"/>
      <c r="AF3743" s="31"/>
      <c r="AG3743" s="28"/>
      <c r="AH3743" s="28"/>
    </row>
    <row r="3744" spans="13:34" x14ac:dyDescent="0.3">
      <c r="M3744" s="33"/>
      <c r="N3744" s="2"/>
      <c r="P3744" s="29"/>
      <c r="Q3744" s="29"/>
      <c r="T3744" s="32"/>
      <c r="U3744" s="32"/>
      <c r="V3744" s="30"/>
      <c r="W3744"/>
      <c r="X3744"/>
      <c r="Z3744" s="28"/>
      <c r="AA3744" s="28"/>
      <c r="AC3744" s="32"/>
      <c r="AD3744" s="32"/>
      <c r="AE3744" s="31"/>
      <c r="AF3744" s="31"/>
      <c r="AG3744" s="28"/>
      <c r="AH3744" s="28"/>
    </row>
    <row r="3745" spans="13:34" x14ac:dyDescent="0.3">
      <c r="M3745" s="33"/>
      <c r="N3745" s="2"/>
      <c r="P3745" s="29"/>
      <c r="Q3745" s="29"/>
      <c r="T3745" s="32"/>
      <c r="U3745" s="32"/>
      <c r="V3745" s="30"/>
      <c r="W3745"/>
      <c r="X3745"/>
      <c r="Z3745" s="28"/>
      <c r="AA3745" s="28"/>
      <c r="AC3745" s="32"/>
      <c r="AD3745" s="32"/>
      <c r="AE3745" s="31"/>
      <c r="AF3745" s="31"/>
      <c r="AG3745" s="28"/>
      <c r="AH3745" s="28"/>
    </row>
    <row r="3746" spans="13:34" x14ac:dyDescent="0.3">
      <c r="M3746" s="33"/>
      <c r="N3746" s="2"/>
      <c r="P3746" s="29"/>
      <c r="Q3746" s="29"/>
      <c r="T3746" s="32"/>
      <c r="U3746" s="32"/>
      <c r="V3746" s="30"/>
      <c r="W3746"/>
      <c r="X3746"/>
      <c r="Z3746" s="28"/>
      <c r="AA3746" s="28"/>
      <c r="AC3746" s="32"/>
      <c r="AD3746" s="32"/>
      <c r="AE3746" s="31"/>
      <c r="AF3746" s="31"/>
      <c r="AG3746" s="28"/>
      <c r="AH3746" s="28"/>
    </row>
    <row r="3747" spans="13:34" x14ac:dyDescent="0.3">
      <c r="M3747" s="33"/>
      <c r="N3747" s="2"/>
      <c r="P3747" s="29"/>
      <c r="Q3747" s="29"/>
      <c r="T3747" s="32"/>
      <c r="U3747" s="32"/>
      <c r="V3747" s="30"/>
      <c r="W3747"/>
      <c r="X3747"/>
      <c r="Z3747" s="28"/>
      <c r="AA3747" s="28"/>
      <c r="AC3747" s="32"/>
      <c r="AD3747" s="32"/>
      <c r="AE3747" s="31"/>
      <c r="AF3747" s="31"/>
      <c r="AG3747" s="28"/>
      <c r="AH3747" s="28"/>
    </row>
    <row r="3748" spans="13:34" x14ac:dyDescent="0.3">
      <c r="M3748" s="33"/>
      <c r="N3748" s="2"/>
      <c r="P3748" s="29"/>
      <c r="Q3748" s="29"/>
      <c r="T3748" s="32"/>
      <c r="U3748" s="32"/>
      <c r="V3748" s="30"/>
      <c r="W3748"/>
      <c r="X3748"/>
      <c r="Z3748" s="28"/>
      <c r="AA3748" s="28"/>
      <c r="AC3748" s="32"/>
      <c r="AD3748" s="32"/>
      <c r="AE3748" s="31"/>
      <c r="AF3748" s="31"/>
      <c r="AG3748" s="28"/>
      <c r="AH3748" s="28"/>
    </row>
    <row r="3749" spans="13:34" x14ac:dyDescent="0.3">
      <c r="M3749" s="33"/>
      <c r="N3749" s="2"/>
      <c r="P3749" s="29"/>
      <c r="Q3749" s="29"/>
      <c r="T3749" s="32"/>
      <c r="U3749" s="32"/>
      <c r="V3749" s="30"/>
      <c r="W3749"/>
      <c r="X3749"/>
      <c r="Z3749" s="28"/>
      <c r="AA3749" s="28"/>
      <c r="AC3749" s="32"/>
      <c r="AD3749" s="32"/>
      <c r="AE3749" s="31"/>
      <c r="AF3749" s="31"/>
      <c r="AG3749" s="28"/>
      <c r="AH3749" s="28"/>
    </row>
    <row r="3750" spans="13:34" x14ac:dyDescent="0.3">
      <c r="M3750" s="33"/>
      <c r="N3750" s="2"/>
      <c r="P3750" s="29"/>
      <c r="Q3750" s="29"/>
      <c r="T3750" s="32"/>
      <c r="U3750" s="32"/>
      <c r="V3750" s="30"/>
      <c r="W3750"/>
      <c r="X3750"/>
      <c r="Z3750" s="28"/>
      <c r="AA3750" s="28"/>
      <c r="AC3750" s="32"/>
      <c r="AD3750" s="32"/>
      <c r="AE3750" s="31"/>
      <c r="AF3750" s="31"/>
      <c r="AG3750" s="28"/>
      <c r="AH3750" s="28"/>
    </row>
    <row r="3751" spans="13:34" x14ac:dyDescent="0.3">
      <c r="M3751" s="33"/>
      <c r="N3751" s="2"/>
      <c r="P3751" s="29"/>
      <c r="Q3751" s="29"/>
      <c r="T3751" s="32"/>
      <c r="U3751" s="32"/>
      <c r="V3751" s="30"/>
      <c r="W3751"/>
      <c r="X3751"/>
      <c r="Z3751" s="28"/>
      <c r="AA3751" s="28"/>
      <c r="AC3751" s="32"/>
      <c r="AD3751" s="32"/>
      <c r="AE3751" s="31"/>
      <c r="AF3751" s="31"/>
      <c r="AG3751" s="28"/>
      <c r="AH3751" s="28"/>
    </row>
    <row r="3752" spans="13:34" x14ac:dyDescent="0.3">
      <c r="M3752" s="33"/>
      <c r="N3752" s="2"/>
      <c r="P3752" s="29"/>
      <c r="Q3752" s="29"/>
      <c r="T3752" s="32"/>
      <c r="U3752" s="32"/>
      <c r="V3752" s="30"/>
      <c r="W3752"/>
      <c r="X3752"/>
      <c r="Z3752" s="28"/>
      <c r="AA3752" s="28"/>
      <c r="AC3752" s="32"/>
      <c r="AD3752" s="32"/>
      <c r="AE3752" s="31"/>
      <c r="AF3752" s="31"/>
      <c r="AG3752" s="28"/>
      <c r="AH3752" s="28"/>
    </row>
    <row r="3753" spans="13:34" x14ac:dyDescent="0.3">
      <c r="M3753" s="33"/>
      <c r="N3753" s="2"/>
      <c r="P3753" s="29"/>
      <c r="Q3753" s="29"/>
      <c r="T3753" s="32"/>
      <c r="U3753" s="32"/>
      <c r="V3753" s="30"/>
      <c r="W3753"/>
      <c r="X3753"/>
      <c r="Z3753" s="28"/>
      <c r="AA3753" s="28"/>
      <c r="AC3753" s="32"/>
      <c r="AD3753" s="32"/>
      <c r="AE3753" s="31"/>
      <c r="AF3753" s="31"/>
      <c r="AG3753" s="28"/>
      <c r="AH3753" s="28"/>
    </row>
    <row r="3754" spans="13:34" x14ac:dyDescent="0.3">
      <c r="M3754" s="33"/>
      <c r="N3754" s="2"/>
      <c r="P3754" s="29"/>
      <c r="Q3754" s="29"/>
      <c r="T3754" s="32"/>
      <c r="U3754" s="32"/>
      <c r="V3754" s="30"/>
      <c r="W3754"/>
      <c r="X3754"/>
      <c r="Z3754" s="28"/>
      <c r="AA3754" s="28"/>
      <c r="AC3754" s="32"/>
      <c r="AD3754" s="32"/>
      <c r="AE3754" s="31"/>
      <c r="AF3754" s="31"/>
      <c r="AG3754" s="28"/>
      <c r="AH3754" s="28"/>
    </row>
    <row r="3755" spans="13:34" x14ac:dyDescent="0.3">
      <c r="M3755" s="33"/>
      <c r="N3755" s="2"/>
      <c r="P3755" s="29"/>
      <c r="Q3755" s="29"/>
      <c r="T3755" s="32"/>
      <c r="U3755" s="32"/>
      <c r="V3755" s="30"/>
      <c r="W3755"/>
      <c r="X3755"/>
      <c r="Z3755" s="28"/>
      <c r="AA3755" s="28"/>
      <c r="AC3755" s="32"/>
      <c r="AD3755" s="32"/>
      <c r="AE3755" s="31"/>
      <c r="AF3755" s="31"/>
      <c r="AG3755" s="28"/>
      <c r="AH3755" s="28"/>
    </row>
    <row r="3756" spans="13:34" x14ac:dyDescent="0.3">
      <c r="M3756" s="33"/>
      <c r="N3756" s="2"/>
      <c r="P3756" s="29"/>
      <c r="Q3756" s="29"/>
      <c r="T3756" s="32"/>
      <c r="U3756" s="32"/>
      <c r="V3756" s="30"/>
      <c r="W3756"/>
      <c r="X3756"/>
      <c r="Z3756" s="28"/>
      <c r="AA3756" s="28"/>
      <c r="AC3756" s="32"/>
      <c r="AD3756" s="32"/>
      <c r="AE3756" s="31"/>
      <c r="AF3756" s="31"/>
      <c r="AG3756" s="28"/>
      <c r="AH3756" s="28"/>
    </row>
    <row r="3757" spans="13:34" x14ac:dyDescent="0.3">
      <c r="M3757" s="33"/>
      <c r="N3757" s="2"/>
      <c r="P3757" s="29"/>
      <c r="Q3757" s="29"/>
      <c r="T3757" s="32"/>
      <c r="U3757" s="32"/>
      <c r="V3757" s="30"/>
      <c r="W3757"/>
      <c r="X3757"/>
      <c r="Z3757" s="28"/>
      <c r="AA3757" s="28"/>
      <c r="AC3757" s="32"/>
      <c r="AD3757" s="32"/>
      <c r="AE3757" s="31"/>
      <c r="AF3757" s="31"/>
      <c r="AG3757" s="28"/>
      <c r="AH3757" s="28"/>
    </row>
    <row r="3758" spans="13:34" x14ac:dyDescent="0.3">
      <c r="M3758" s="33"/>
      <c r="N3758" s="2"/>
      <c r="P3758" s="29"/>
      <c r="Q3758" s="29"/>
      <c r="T3758" s="32"/>
      <c r="U3758" s="32"/>
      <c r="V3758" s="30"/>
      <c r="W3758"/>
      <c r="X3758"/>
      <c r="Z3758" s="28"/>
      <c r="AA3758" s="28"/>
      <c r="AC3758" s="32"/>
      <c r="AD3758" s="32"/>
      <c r="AE3758" s="31"/>
      <c r="AF3758" s="31"/>
      <c r="AG3758" s="28"/>
      <c r="AH3758" s="28"/>
    </row>
    <row r="3759" spans="13:34" x14ac:dyDescent="0.3">
      <c r="M3759" s="33"/>
      <c r="N3759" s="2"/>
      <c r="P3759" s="29"/>
      <c r="Q3759" s="29"/>
      <c r="T3759" s="32"/>
      <c r="U3759" s="32"/>
      <c r="V3759" s="30"/>
      <c r="W3759"/>
      <c r="X3759"/>
      <c r="Z3759" s="28"/>
      <c r="AA3759" s="28"/>
      <c r="AC3759" s="32"/>
      <c r="AD3759" s="32"/>
      <c r="AE3759" s="31"/>
      <c r="AF3759" s="31"/>
      <c r="AG3759" s="28"/>
      <c r="AH3759" s="28"/>
    </row>
    <row r="3760" spans="13:34" x14ac:dyDescent="0.3">
      <c r="M3760" s="33"/>
      <c r="N3760" s="2"/>
      <c r="P3760" s="29"/>
      <c r="Q3760" s="29"/>
      <c r="T3760" s="32"/>
      <c r="U3760" s="32"/>
      <c r="V3760" s="30"/>
      <c r="W3760"/>
      <c r="X3760"/>
      <c r="Z3760" s="28"/>
      <c r="AA3760" s="28"/>
      <c r="AC3760" s="32"/>
      <c r="AD3760" s="32"/>
      <c r="AE3760" s="31"/>
      <c r="AF3760" s="31"/>
      <c r="AG3760" s="28"/>
      <c r="AH3760" s="28"/>
    </row>
    <row r="3761" spans="13:34" x14ac:dyDescent="0.3">
      <c r="M3761" s="33"/>
      <c r="N3761" s="2"/>
      <c r="P3761" s="29"/>
      <c r="Q3761" s="29"/>
      <c r="T3761" s="32"/>
      <c r="U3761" s="32"/>
      <c r="V3761" s="30"/>
      <c r="W3761"/>
      <c r="X3761"/>
      <c r="Z3761" s="28"/>
      <c r="AA3761" s="28"/>
      <c r="AC3761" s="32"/>
      <c r="AD3761" s="32"/>
      <c r="AE3761" s="31"/>
      <c r="AF3761" s="31"/>
      <c r="AG3761" s="28"/>
      <c r="AH3761" s="28"/>
    </row>
    <row r="3762" spans="13:34" x14ac:dyDescent="0.3">
      <c r="M3762" s="33"/>
      <c r="N3762" s="2"/>
      <c r="P3762" s="29"/>
      <c r="Q3762" s="29"/>
      <c r="T3762" s="32"/>
      <c r="U3762" s="32"/>
      <c r="V3762" s="30"/>
      <c r="W3762"/>
      <c r="X3762"/>
      <c r="Z3762" s="28"/>
      <c r="AA3762" s="28"/>
      <c r="AC3762" s="32"/>
      <c r="AD3762" s="32"/>
      <c r="AE3762" s="31"/>
      <c r="AF3762" s="31"/>
      <c r="AG3762" s="28"/>
      <c r="AH3762" s="28"/>
    </row>
    <row r="3763" spans="13:34" x14ac:dyDescent="0.3">
      <c r="M3763" s="33"/>
      <c r="N3763" s="2"/>
      <c r="P3763" s="29"/>
      <c r="Q3763" s="29"/>
      <c r="T3763" s="32"/>
      <c r="U3763" s="32"/>
      <c r="V3763" s="30"/>
      <c r="W3763"/>
      <c r="X3763"/>
      <c r="Z3763" s="28"/>
      <c r="AA3763" s="28"/>
      <c r="AC3763" s="32"/>
      <c r="AD3763" s="32"/>
      <c r="AE3763" s="31"/>
      <c r="AF3763" s="31"/>
      <c r="AG3763" s="28"/>
      <c r="AH3763" s="28"/>
    </row>
    <row r="3764" spans="13:34" x14ac:dyDescent="0.3">
      <c r="M3764" s="33"/>
      <c r="N3764" s="2"/>
      <c r="P3764" s="29"/>
      <c r="Q3764" s="29"/>
      <c r="T3764" s="32"/>
      <c r="U3764" s="32"/>
      <c r="V3764" s="30"/>
      <c r="W3764"/>
      <c r="X3764"/>
      <c r="Z3764" s="28"/>
      <c r="AA3764" s="28"/>
      <c r="AC3764" s="32"/>
      <c r="AD3764" s="32"/>
      <c r="AE3764" s="31"/>
      <c r="AF3764" s="31"/>
      <c r="AG3764" s="28"/>
      <c r="AH3764" s="28"/>
    </row>
    <row r="3765" spans="13:34" x14ac:dyDescent="0.3">
      <c r="M3765" s="33"/>
      <c r="N3765" s="2"/>
      <c r="P3765" s="29"/>
      <c r="Q3765" s="29"/>
      <c r="T3765" s="32"/>
      <c r="U3765" s="32"/>
      <c r="V3765" s="30"/>
      <c r="W3765"/>
      <c r="X3765"/>
      <c r="Z3765" s="28"/>
      <c r="AA3765" s="28"/>
      <c r="AC3765" s="32"/>
      <c r="AD3765" s="32"/>
      <c r="AE3765" s="31"/>
      <c r="AF3765" s="31"/>
      <c r="AG3765" s="28"/>
      <c r="AH3765" s="28"/>
    </row>
    <row r="3766" spans="13:34" x14ac:dyDescent="0.3">
      <c r="M3766" s="33"/>
      <c r="N3766" s="2"/>
      <c r="P3766" s="29"/>
      <c r="Q3766" s="29"/>
      <c r="T3766" s="32"/>
      <c r="U3766" s="32"/>
      <c r="V3766" s="30"/>
      <c r="W3766"/>
      <c r="X3766"/>
      <c r="Z3766" s="28"/>
      <c r="AA3766" s="28"/>
      <c r="AC3766" s="32"/>
      <c r="AD3766" s="32"/>
      <c r="AE3766" s="31"/>
      <c r="AF3766" s="31"/>
      <c r="AG3766" s="28"/>
      <c r="AH3766" s="28"/>
    </row>
    <row r="3767" spans="13:34" x14ac:dyDescent="0.3">
      <c r="M3767" s="33"/>
      <c r="N3767" s="2"/>
      <c r="P3767" s="29"/>
      <c r="Q3767" s="29"/>
      <c r="T3767" s="32"/>
      <c r="U3767" s="32"/>
      <c r="V3767" s="30"/>
      <c r="W3767"/>
      <c r="X3767"/>
      <c r="Z3767" s="28"/>
      <c r="AA3767" s="28"/>
      <c r="AC3767" s="32"/>
      <c r="AD3767" s="32"/>
      <c r="AE3767" s="31"/>
      <c r="AF3767" s="31"/>
      <c r="AG3767" s="28"/>
      <c r="AH3767" s="28"/>
    </row>
    <row r="3768" spans="13:34" x14ac:dyDescent="0.3">
      <c r="M3768" s="33"/>
      <c r="N3768" s="2"/>
      <c r="P3768" s="29"/>
      <c r="Q3768" s="29"/>
      <c r="T3768" s="32"/>
      <c r="U3768" s="32"/>
      <c r="V3768" s="30"/>
      <c r="W3768"/>
      <c r="X3768"/>
      <c r="Z3768" s="28"/>
      <c r="AA3768" s="28"/>
      <c r="AC3768" s="32"/>
      <c r="AD3768" s="32"/>
      <c r="AE3768" s="31"/>
      <c r="AF3768" s="31"/>
      <c r="AG3768" s="28"/>
      <c r="AH3768" s="28"/>
    </row>
    <row r="3769" spans="13:34" x14ac:dyDescent="0.3">
      <c r="M3769" s="33"/>
      <c r="N3769" s="2"/>
      <c r="P3769" s="29"/>
      <c r="Q3769" s="29"/>
      <c r="T3769" s="32"/>
      <c r="U3769" s="32"/>
      <c r="V3769" s="30"/>
      <c r="W3769"/>
      <c r="X3769"/>
      <c r="Z3769" s="28"/>
      <c r="AA3769" s="28"/>
      <c r="AC3769" s="32"/>
      <c r="AD3769" s="32"/>
      <c r="AE3769" s="31"/>
      <c r="AF3769" s="31"/>
      <c r="AG3769" s="28"/>
      <c r="AH3769" s="28"/>
    </row>
    <row r="3770" spans="13:34" x14ac:dyDescent="0.3">
      <c r="M3770" s="33"/>
      <c r="N3770" s="2"/>
      <c r="P3770" s="29"/>
      <c r="Q3770" s="29"/>
      <c r="T3770" s="32"/>
      <c r="U3770" s="32"/>
      <c r="V3770" s="30"/>
      <c r="W3770"/>
      <c r="X3770"/>
      <c r="Z3770" s="28"/>
      <c r="AA3770" s="28"/>
      <c r="AC3770" s="32"/>
      <c r="AD3770" s="32"/>
      <c r="AE3770" s="31"/>
      <c r="AF3770" s="31"/>
      <c r="AG3770" s="28"/>
      <c r="AH3770" s="28"/>
    </row>
    <row r="3771" spans="13:34" x14ac:dyDescent="0.3">
      <c r="M3771" s="33"/>
      <c r="N3771" s="2"/>
      <c r="P3771" s="29"/>
      <c r="Q3771" s="29"/>
      <c r="T3771" s="32"/>
      <c r="U3771" s="32"/>
      <c r="V3771" s="30"/>
      <c r="W3771"/>
      <c r="X3771"/>
      <c r="Z3771" s="28"/>
      <c r="AA3771" s="28"/>
      <c r="AC3771" s="32"/>
      <c r="AD3771" s="32"/>
      <c r="AE3771" s="31"/>
      <c r="AF3771" s="31"/>
      <c r="AG3771" s="28"/>
      <c r="AH3771" s="28"/>
    </row>
    <row r="3772" spans="13:34" x14ac:dyDescent="0.3">
      <c r="M3772" s="33"/>
      <c r="N3772" s="2"/>
      <c r="P3772" s="29"/>
      <c r="Q3772" s="29"/>
      <c r="T3772" s="32"/>
      <c r="U3772" s="32"/>
      <c r="V3772" s="30"/>
      <c r="W3772"/>
      <c r="X3772"/>
      <c r="Z3772" s="28"/>
      <c r="AA3772" s="28"/>
      <c r="AC3772" s="32"/>
      <c r="AD3772" s="32"/>
      <c r="AE3772" s="31"/>
      <c r="AF3772" s="31"/>
      <c r="AG3772" s="28"/>
      <c r="AH3772" s="28"/>
    </row>
    <row r="3773" spans="13:34" x14ac:dyDescent="0.3">
      <c r="M3773" s="33"/>
      <c r="N3773" s="2"/>
      <c r="P3773" s="29"/>
      <c r="Q3773" s="29"/>
      <c r="T3773" s="32"/>
      <c r="U3773" s="32"/>
      <c r="V3773" s="30"/>
      <c r="W3773"/>
      <c r="X3773"/>
      <c r="Z3773" s="28"/>
      <c r="AA3773" s="28"/>
      <c r="AC3773" s="32"/>
      <c r="AD3773" s="32"/>
      <c r="AE3773" s="31"/>
      <c r="AF3773" s="31"/>
      <c r="AG3773" s="28"/>
      <c r="AH3773" s="28"/>
    </row>
    <row r="3774" spans="13:34" x14ac:dyDescent="0.3">
      <c r="M3774" s="33"/>
      <c r="N3774" s="2"/>
      <c r="P3774" s="29"/>
      <c r="Q3774" s="29"/>
      <c r="T3774" s="32"/>
      <c r="U3774" s="32"/>
      <c r="V3774" s="30"/>
      <c r="W3774"/>
      <c r="X3774"/>
      <c r="Z3774" s="28"/>
      <c r="AA3774" s="28"/>
      <c r="AC3774" s="32"/>
      <c r="AD3774" s="32"/>
      <c r="AE3774" s="31"/>
      <c r="AF3774" s="31"/>
      <c r="AG3774" s="28"/>
      <c r="AH3774" s="28"/>
    </row>
    <row r="3775" spans="13:34" x14ac:dyDescent="0.3">
      <c r="M3775" s="33"/>
      <c r="N3775" s="2"/>
      <c r="P3775" s="29"/>
      <c r="Q3775" s="29"/>
      <c r="T3775" s="32"/>
      <c r="U3775" s="32"/>
      <c r="V3775" s="30"/>
      <c r="W3775"/>
      <c r="X3775"/>
      <c r="Z3775" s="28"/>
      <c r="AA3775" s="28"/>
      <c r="AC3775" s="32"/>
      <c r="AD3775" s="32"/>
      <c r="AE3775" s="31"/>
      <c r="AF3775" s="31"/>
      <c r="AG3775" s="28"/>
      <c r="AH3775" s="28"/>
    </row>
    <row r="3776" spans="13:34" x14ac:dyDescent="0.3">
      <c r="M3776" s="33"/>
      <c r="N3776" s="2"/>
      <c r="P3776" s="29"/>
      <c r="Q3776" s="29"/>
      <c r="T3776" s="32"/>
      <c r="U3776" s="32"/>
      <c r="V3776" s="30"/>
      <c r="W3776"/>
      <c r="X3776"/>
      <c r="Z3776" s="28"/>
      <c r="AA3776" s="28"/>
      <c r="AC3776" s="32"/>
      <c r="AD3776" s="32"/>
      <c r="AE3776" s="31"/>
      <c r="AF3776" s="31"/>
      <c r="AG3776" s="28"/>
      <c r="AH3776" s="28"/>
    </row>
    <row r="3777" spans="13:34" x14ac:dyDescent="0.3">
      <c r="M3777" s="33"/>
      <c r="N3777" s="2"/>
      <c r="P3777" s="29"/>
      <c r="Q3777" s="29"/>
      <c r="T3777" s="32"/>
      <c r="U3777" s="32"/>
      <c r="V3777" s="30"/>
      <c r="W3777"/>
      <c r="X3777"/>
      <c r="Z3777" s="28"/>
      <c r="AA3777" s="28"/>
      <c r="AC3777" s="32"/>
      <c r="AD3777" s="32"/>
      <c r="AE3777" s="31"/>
      <c r="AF3777" s="31"/>
      <c r="AG3777" s="28"/>
      <c r="AH3777" s="28"/>
    </row>
    <row r="3778" spans="13:34" x14ac:dyDescent="0.3">
      <c r="M3778" s="33"/>
      <c r="N3778" s="2"/>
      <c r="P3778" s="29"/>
      <c r="Q3778" s="29"/>
      <c r="T3778" s="32"/>
      <c r="U3778" s="32"/>
      <c r="V3778" s="30"/>
      <c r="W3778"/>
      <c r="X3778"/>
      <c r="Z3778" s="28"/>
      <c r="AA3778" s="28"/>
      <c r="AC3778" s="32"/>
      <c r="AD3778" s="32"/>
      <c r="AE3778" s="31"/>
      <c r="AF3778" s="31"/>
      <c r="AG3778" s="28"/>
      <c r="AH3778" s="28"/>
    </row>
    <row r="3779" spans="13:34" x14ac:dyDescent="0.3">
      <c r="M3779" s="33"/>
      <c r="N3779" s="2"/>
      <c r="P3779" s="29"/>
      <c r="Q3779" s="29"/>
      <c r="T3779" s="32"/>
      <c r="U3779" s="32"/>
      <c r="V3779" s="30"/>
      <c r="W3779"/>
      <c r="X3779"/>
      <c r="Z3779" s="28"/>
      <c r="AA3779" s="28"/>
      <c r="AC3779" s="32"/>
      <c r="AD3779" s="32"/>
      <c r="AE3779" s="31"/>
      <c r="AF3779" s="31"/>
      <c r="AG3779" s="28"/>
      <c r="AH3779" s="28"/>
    </row>
    <row r="3780" spans="13:34" x14ac:dyDescent="0.3">
      <c r="M3780" s="33"/>
      <c r="N3780" s="2"/>
      <c r="P3780" s="29"/>
      <c r="Q3780" s="29"/>
      <c r="T3780" s="32"/>
      <c r="U3780" s="32"/>
      <c r="V3780" s="30"/>
      <c r="W3780"/>
      <c r="X3780"/>
      <c r="Z3780" s="28"/>
      <c r="AA3780" s="28"/>
      <c r="AC3780" s="32"/>
      <c r="AD3780" s="32"/>
      <c r="AE3780" s="31"/>
      <c r="AF3780" s="31"/>
      <c r="AG3780" s="28"/>
      <c r="AH3780" s="28"/>
    </row>
    <row r="3781" spans="13:34" x14ac:dyDescent="0.3">
      <c r="M3781" s="33"/>
      <c r="N3781" s="2"/>
      <c r="P3781" s="29"/>
      <c r="Q3781" s="29"/>
      <c r="T3781" s="32"/>
      <c r="U3781" s="32"/>
      <c r="V3781" s="30"/>
      <c r="W3781"/>
      <c r="X3781"/>
      <c r="Z3781" s="28"/>
      <c r="AA3781" s="28"/>
      <c r="AC3781" s="32"/>
      <c r="AD3781" s="32"/>
      <c r="AE3781" s="31"/>
      <c r="AF3781" s="31"/>
      <c r="AG3781" s="28"/>
      <c r="AH3781" s="28"/>
    </row>
    <row r="3782" spans="13:34" x14ac:dyDescent="0.3">
      <c r="M3782" s="33"/>
      <c r="N3782" s="2"/>
      <c r="P3782" s="29"/>
      <c r="Q3782" s="29"/>
      <c r="T3782" s="32"/>
      <c r="U3782" s="32"/>
      <c r="V3782" s="30"/>
      <c r="W3782"/>
      <c r="X3782"/>
      <c r="Z3782" s="28"/>
      <c r="AA3782" s="28"/>
      <c r="AC3782" s="32"/>
      <c r="AD3782" s="32"/>
      <c r="AE3782" s="31"/>
      <c r="AF3782" s="31"/>
      <c r="AG3782" s="28"/>
      <c r="AH3782" s="28"/>
    </row>
    <row r="3783" spans="13:34" x14ac:dyDescent="0.3">
      <c r="M3783" s="33"/>
      <c r="N3783" s="2"/>
      <c r="P3783" s="29"/>
      <c r="Q3783" s="29"/>
      <c r="T3783" s="32"/>
      <c r="U3783" s="32"/>
      <c r="V3783" s="30"/>
      <c r="W3783"/>
      <c r="X3783"/>
      <c r="Z3783" s="28"/>
      <c r="AA3783" s="28"/>
      <c r="AC3783" s="32"/>
      <c r="AD3783" s="32"/>
      <c r="AE3783" s="31"/>
      <c r="AF3783" s="31"/>
      <c r="AG3783" s="28"/>
      <c r="AH3783" s="28"/>
    </row>
    <row r="3784" spans="13:34" x14ac:dyDescent="0.3">
      <c r="M3784" s="33"/>
      <c r="N3784" s="2"/>
      <c r="P3784" s="29"/>
      <c r="Q3784" s="29"/>
      <c r="T3784" s="32"/>
      <c r="U3784" s="32"/>
      <c r="V3784" s="30"/>
      <c r="W3784"/>
      <c r="X3784"/>
      <c r="Z3784" s="28"/>
      <c r="AA3784" s="28"/>
      <c r="AC3784" s="32"/>
      <c r="AD3784" s="32"/>
      <c r="AE3784" s="31"/>
      <c r="AF3784" s="31"/>
      <c r="AG3784" s="28"/>
      <c r="AH3784" s="28"/>
    </row>
    <row r="3785" spans="13:34" x14ac:dyDescent="0.3">
      <c r="M3785" s="33"/>
      <c r="N3785" s="2"/>
      <c r="P3785" s="29"/>
      <c r="Q3785" s="29"/>
      <c r="T3785" s="32"/>
      <c r="U3785" s="32"/>
      <c r="V3785" s="30"/>
      <c r="W3785"/>
      <c r="X3785"/>
      <c r="Z3785" s="28"/>
      <c r="AA3785" s="28"/>
      <c r="AC3785" s="32"/>
      <c r="AD3785" s="32"/>
      <c r="AE3785" s="31"/>
      <c r="AF3785" s="31"/>
      <c r="AG3785" s="28"/>
      <c r="AH3785" s="28"/>
    </row>
    <row r="3786" spans="13:34" x14ac:dyDescent="0.3">
      <c r="M3786" s="33"/>
      <c r="N3786" s="2"/>
      <c r="P3786" s="29"/>
      <c r="Q3786" s="29"/>
      <c r="T3786" s="32"/>
      <c r="U3786" s="32"/>
      <c r="V3786" s="30"/>
      <c r="W3786"/>
      <c r="X3786"/>
      <c r="Z3786" s="28"/>
      <c r="AA3786" s="28"/>
      <c r="AC3786" s="32"/>
      <c r="AD3786" s="32"/>
      <c r="AE3786" s="31"/>
      <c r="AF3786" s="31"/>
      <c r="AG3786" s="28"/>
      <c r="AH3786" s="28"/>
    </row>
    <row r="3787" spans="13:34" x14ac:dyDescent="0.3">
      <c r="M3787" s="33"/>
      <c r="N3787" s="2"/>
      <c r="P3787" s="29"/>
      <c r="Q3787" s="29"/>
      <c r="T3787" s="32"/>
      <c r="U3787" s="32"/>
      <c r="V3787" s="30"/>
      <c r="W3787"/>
      <c r="X3787"/>
      <c r="Z3787" s="28"/>
      <c r="AA3787" s="28"/>
      <c r="AC3787" s="32"/>
      <c r="AD3787" s="32"/>
      <c r="AE3787" s="31"/>
      <c r="AF3787" s="31"/>
      <c r="AG3787" s="28"/>
      <c r="AH3787" s="28"/>
    </row>
    <row r="3788" spans="13:34" x14ac:dyDescent="0.3">
      <c r="M3788" s="33"/>
      <c r="N3788" s="2"/>
      <c r="P3788" s="29"/>
      <c r="Q3788" s="29"/>
      <c r="T3788" s="32"/>
      <c r="U3788" s="32"/>
      <c r="V3788" s="30"/>
      <c r="W3788"/>
      <c r="X3788"/>
      <c r="Z3788" s="28"/>
      <c r="AA3788" s="28"/>
      <c r="AC3788" s="32"/>
      <c r="AD3788" s="32"/>
      <c r="AE3788" s="31"/>
      <c r="AF3788" s="31"/>
      <c r="AG3788" s="28"/>
      <c r="AH3788" s="28"/>
    </row>
    <row r="3789" spans="13:34" x14ac:dyDescent="0.3">
      <c r="M3789" s="33"/>
      <c r="N3789" s="2"/>
      <c r="P3789" s="29"/>
      <c r="Q3789" s="29"/>
      <c r="T3789" s="32"/>
      <c r="U3789" s="32"/>
      <c r="V3789" s="30"/>
      <c r="W3789"/>
      <c r="X3789"/>
      <c r="Z3789" s="28"/>
      <c r="AA3789" s="28"/>
      <c r="AC3789" s="32"/>
      <c r="AD3789" s="32"/>
      <c r="AE3789" s="31"/>
      <c r="AF3789" s="31"/>
      <c r="AG3789" s="28"/>
      <c r="AH3789" s="28"/>
    </row>
    <row r="3790" spans="13:34" x14ac:dyDescent="0.3">
      <c r="M3790" s="33"/>
      <c r="N3790" s="2"/>
      <c r="P3790" s="29"/>
      <c r="Q3790" s="29"/>
      <c r="T3790" s="32"/>
      <c r="U3790" s="32"/>
      <c r="V3790" s="30"/>
      <c r="W3790"/>
      <c r="X3790"/>
      <c r="Z3790" s="28"/>
      <c r="AA3790" s="28"/>
      <c r="AC3790" s="32"/>
      <c r="AD3790" s="32"/>
      <c r="AE3790" s="31"/>
      <c r="AF3790" s="31"/>
      <c r="AG3790" s="28"/>
      <c r="AH3790" s="28"/>
    </row>
    <row r="3791" spans="13:34" x14ac:dyDescent="0.3">
      <c r="M3791" s="33"/>
      <c r="N3791" s="2"/>
      <c r="P3791" s="29"/>
      <c r="Q3791" s="29"/>
      <c r="T3791" s="32"/>
      <c r="U3791" s="32"/>
      <c r="V3791" s="30"/>
      <c r="W3791"/>
      <c r="X3791"/>
      <c r="Z3791" s="28"/>
      <c r="AA3791" s="28"/>
      <c r="AC3791" s="32"/>
      <c r="AD3791" s="32"/>
      <c r="AE3791" s="31"/>
      <c r="AF3791" s="31"/>
      <c r="AG3791" s="28"/>
      <c r="AH3791" s="28"/>
    </row>
    <row r="3792" spans="13:34" x14ac:dyDescent="0.3">
      <c r="M3792" s="33"/>
      <c r="N3792" s="2"/>
      <c r="P3792" s="29"/>
      <c r="Q3792" s="29"/>
      <c r="T3792" s="32"/>
      <c r="U3792" s="32"/>
      <c r="V3792" s="30"/>
      <c r="W3792"/>
      <c r="X3792"/>
      <c r="Z3792" s="28"/>
      <c r="AA3792" s="28"/>
      <c r="AC3792" s="32"/>
      <c r="AD3792" s="32"/>
      <c r="AE3792" s="31"/>
      <c r="AF3792" s="31"/>
      <c r="AG3792" s="28"/>
      <c r="AH3792" s="28"/>
    </row>
    <row r="3793" spans="13:34" x14ac:dyDescent="0.3">
      <c r="M3793" s="33"/>
      <c r="N3793" s="2"/>
      <c r="P3793" s="29"/>
      <c r="Q3793" s="29"/>
      <c r="T3793" s="32"/>
      <c r="U3793" s="32"/>
      <c r="V3793" s="30"/>
      <c r="W3793"/>
      <c r="X3793"/>
      <c r="Z3793" s="28"/>
      <c r="AA3793" s="28"/>
      <c r="AC3793" s="32"/>
      <c r="AD3793" s="32"/>
      <c r="AE3793" s="31"/>
      <c r="AF3793" s="31"/>
      <c r="AG3793" s="28"/>
      <c r="AH3793" s="28"/>
    </row>
    <row r="3794" spans="13:34" x14ac:dyDescent="0.3">
      <c r="M3794" s="33"/>
      <c r="N3794" s="2"/>
      <c r="P3794" s="29"/>
      <c r="Q3794" s="29"/>
      <c r="T3794" s="32"/>
      <c r="U3794" s="32"/>
      <c r="V3794" s="30"/>
      <c r="W3794"/>
      <c r="X3794"/>
      <c r="Z3794" s="28"/>
      <c r="AA3794" s="28"/>
      <c r="AC3794" s="32"/>
      <c r="AD3794" s="32"/>
      <c r="AE3794" s="31"/>
      <c r="AF3794" s="31"/>
      <c r="AG3794" s="28"/>
      <c r="AH3794" s="28"/>
    </row>
    <row r="3795" spans="13:34" x14ac:dyDescent="0.3">
      <c r="M3795" s="33"/>
      <c r="N3795" s="2"/>
      <c r="P3795" s="29"/>
      <c r="Q3795" s="29"/>
      <c r="T3795" s="32"/>
      <c r="U3795" s="32"/>
      <c r="V3795" s="30"/>
      <c r="W3795"/>
      <c r="X3795"/>
      <c r="Z3795" s="28"/>
      <c r="AA3795" s="28"/>
      <c r="AC3795" s="32"/>
      <c r="AD3795" s="32"/>
      <c r="AE3795" s="31"/>
      <c r="AF3795" s="31"/>
      <c r="AG3795" s="28"/>
      <c r="AH3795" s="28"/>
    </row>
    <row r="3796" spans="13:34" x14ac:dyDescent="0.3">
      <c r="M3796" s="33"/>
      <c r="N3796" s="2"/>
      <c r="P3796" s="29"/>
      <c r="Q3796" s="29"/>
      <c r="T3796" s="32"/>
      <c r="U3796" s="32"/>
      <c r="V3796" s="30"/>
      <c r="W3796"/>
      <c r="X3796"/>
      <c r="Z3796" s="28"/>
      <c r="AA3796" s="28"/>
      <c r="AC3796" s="32"/>
      <c r="AD3796" s="32"/>
      <c r="AE3796" s="31"/>
      <c r="AF3796" s="31"/>
      <c r="AG3796" s="28"/>
      <c r="AH3796" s="28"/>
    </row>
    <row r="3797" spans="13:34" x14ac:dyDescent="0.3">
      <c r="M3797" s="33"/>
      <c r="N3797" s="2"/>
      <c r="P3797" s="29"/>
      <c r="Q3797" s="29"/>
      <c r="T3797" s="32"/>
      <c r="U3797" s="32"/>
      <c r="V3797" s="30"/>
      <c r="W3797"/>
      <c r="X3797"/>
      <c r="Z3797" s="28"/>
      <c r="AA3797" s="28"/>
      <c r="AC3797" s="32"/>
      <c r="AD3797" s="32"/>
      <c r="AE3797" s="31"/>
      <c r="AF3797" s="31"/>
      <c r="AG3797" s="28"/>
      <c r="AH3797" s="28"/>
    </row>
    <row r="3798" spans="13:34" x14ac:dyDescent="0.3">
      <c r="M3798" s="33"/>
      <c r="N3798" s="2"/>
      <c r="P3798" s="29"/>
      <c r="Q3798" s="29"/>
      <c r="T3798" s="32"/>
      <c r="U3798" s="32"/>
      <c r="V3798" s="30"/>
      <c r="W3798"/>
      <c r="X3798"/>
      <c r="Z3798" s="28"/>
      <c r="AA3798" s="28"/>
      <c r="AC3798" s="32"/>
      <c r="AD3798" s="32"/>
      <c r="AE3798" s="31"/>
      <c r="AF3798" s="31"/>
      <c r="AG3798" s="28"/>
      <c r="AH3798" s="28"/>
    </row>
    <row r="3799" spans="13:34" x14ac:dyDescent="0.3">
      <c r="M3799" s="33"/>
      <c r="N3799" s="2"/>
      <c r="P3799" s="29"/>
      <c r="Q3799" s="29"/>
      <c r="T3799" s="32"/>
      <c r="U3799" s="32"/>
      <c r="V3799" s="30"/>
      <c r="W3799"/>
      <c r="X3799"/>
      <c r="Z3799" s="28"/>
      <c r="AA3799" s="28"/>
      <c r="AC3799" s="32"/>
      <c r="AD3799" s="32"/>
      <c r="AE3799" s="31"/>
      <c r="AF3799" s="31"/>
      <c r="AG3799" s="28"/>
      <c r="AH3799" s="28"/>
    </row>
    <row r="3800" spans="13:34" x14ac:dyDescent="0.3">
      <c r="M3800" s="33"/>
      <c r="N3800" s="2"/>
      <c r="P3800" s="29"/>
      <c r="Q3800" s="29"/>
      <c r="T3800" s="32"/>
      <c r="U3800" s="32"/>
      <c r="V3800" s="30"/>
      <c r="W3800"/>
      <c r="X3800"/>
      <c r="Z3800" s="28"/>
      <c r="AA3800" s="28"/>
      <c r="AC3800" s="32"/>
      <c r="AD3800" s="32"/>
      <c r="AE3800" s="31"/>
      <c r="AF3800" s="31"/>
      <c r="AG3800" s="28"/>
      <c r="AH3800" s="28"/>
    </row>
    <row r="3801" spans="13:34" x14ac:dyDescent="0.3">
      <c r="M3801" s="33"/>
      <c r="N3801" s="2"/>
      <c r="P3801" s="29"/>
      <c r="Q3801" s="29"/>
      <c r="T3801" s="32"/>
      <c r="U3801" s="32"/>
      <c r="V3801" s="30"/>
      <c r="W3801"/>
      <c r="X3801"/>
      <c r="Z3801" s="28"/>
      <c r="AA3801" s="28"/>
      <c r="AC3801" s="32"/>
      <c r="AD3801" s="32"/>
      <c r="AE3801" s="31"/>
      <c r="AF3801" s="31"/>
      <c r="AG3801" s="28"/>
      <c r="AH3801" s="28"/>
    </row>
    <row r="3802" spans="13:34" x14ac:dyDescent="0.3">
      <c r="M3802" s="33"/>
      <c r="N3802" s="2"/>
      <c r="P3802" s="29"/>
      <c r="Q3802" s="29"/>
      <c r="T3802" s="32"/>
      <c r="U3802" s="32"/>
      <c r="V3802" s="30"/>
      <c r="W3802"/>
      <c r="X3802"/>
      <c r="Z3802" s="28"/>
      <c r="AA3802" s="28"/>
      <c r="AC3802" s="32"/>
      <c r="AD3802" s="32"/>
      <c r="AE3802" s="31"/>
      <c r="AF3802" s="31"/>
      <c r="AG3802" s="28"/>
      <c r="AH3802" s="28"/>
    </row>
    <row r="3803" spans="13:34" x14ac:dyDescent="0.3">
      <c r="M3803" s="33"/>
      <c r="N3803" s="2"/>
      <c r="P3803" s="29"/>
      <c r="Q3803" s="29"/>
      <c r="T3803" s="32"/>
      <c r="U3803" s="32"/>
      <c r="V3803" s="30"/>
      <c r="W3803"/>
      <c r="X3803"/>
      <c r="Z3803" s="28"/>
      <c r="AA3803" s="28"/>
      <c r="AC3803" s="32"/>
      <c r="AD3803" s="32"/>
      <c r="AE3803" s="31"/>
      <c r="AF3803" s="31"/>
      <c r="AG3803" s="28"/>
      <c r="AH3803" s="28"/>
    </row>
    <row r="3804" spans="13:34" x14ac:dyDescent="0.3">
      <c r="M3804" s="33"/>
      <c r="N3804" s="2"/>
      <c r="P3804" s="29"/>
      <c r="Q3804" s="29"/>
      <c r="T3804" s="32"/>
      <c r="U3804" s="32"/>
      <c r="V3804" s="30"/>
      <c r="W3804"/>
      <c r="X3804"/>
      <c r="Z3804" s="28"/>
      <c r="AA3804" s="28"/>
      <c r="AC3804" s="32"/>
      <c r="AD3804" s="32"/>
      <c r="AE3804" s="31"/>
      <c r="AF3804" s="31"/>
      <c r="AG3804" s="28"/>
      <c r="AH3804" s="28"/>
    </row>
    <row r="3805" spans="13:34" x14ac:dyDescent="0.3">
      <c r="M3805" s="33"/>
      <c r="N3805" s="2"/>
      <c r="P3805" s="29"/>
      <c r="Q3805" s="29"/>
      <c r="T3805" s="32"/>
      <c r="U3805" s="32"/>
      <c r="V3805" s="30"/>
      <c r="W3805"/>
      <c r="X3805"/>
      <c r="Z3805" s="28"/>
      <c r="AA3805" s="28"/>
      <c r="AC3805" s="32"/>
      <c r="AD3805" s="32"/>
      <c r="AE3805" s="31"/>
      <c r="AF3805" s="31"/>
      <c r="AG3805" s="28"/>
      <c r="AH3805" s="28"/>
    </row>
    <row r="3806" spans="13:34" x14ac:dyDescent="0.3">
      <c r="M3806" s="33"/>
      <c r="N3806" s="2"/>
      <c r="P3806" s="29"/>
      <c r="Q3806" s="29"/>
      <c r="T3806" s="32"/>
      <c r="U3806" s="32"/>
      <c r="V3806" s="30"/>
      <c r="W3806"/>
      <c r="X3806"/>
      <c r="Z3806" s="28"/>
      <c r="AA3806" s="28"/>
      <c r="AC3806" s="32"/>
      <c r="AD3806" s="32"/>
      <c r="AE3806" s="31"/>
      <c r="AF3806" s="31"/>
      <c r="AG3806" s="28"/>
      <c r="AH3806" s="28"/>
    </row>
    <row r="3807" spans="13:34" x14ac:dyDescent="0.3">
      <c r="M3807" s="33"/>
      <c r="N3807" s="2"/>
      <c r="P3807" s="29"/>
      <c r="Q3807" s="29"/>
      <c r="T3807" s="32"/>
      <c r="U3807" s="32"/>
      <c r="V3807" s="30"/>
      <c r="W3807"/>
      <c r="X3807"/>
      <c r="Z3807" s="28"/>
      <c r="AA3807" s="28"/>
      <c r="AC3807" s="32"/>
      <c r="AD3807" s="32"/>
      <c r="AE3807" s="31"/>
      <c r="AF3807" s="31"/>
      <c r="AG3807" s="28"/>
      <c r="AH3807" s="28"/>
    </row>
    <row r="3808" spans="13:34" x14ac:dyDescent="0.3">
      <c r="M3808" s="33"/>
      <c r="N3808" s="2"/>
      <c r="P3808" s="29"/>
      <c r="Q3808" s="29"/>
      <c r="T3808" s="32"/>
      <c r="U3808" s="32"/>
      <c r="V3808" s="30"/>
      <c r="W3808"/>
      <c r="X3808"/>
      <c r="Z3808" s="28"/>
      <c r="AA3808" s="28"/>
      <c r="AC3808" s="32"/>
      <c r="AD3808" s="32"/>
      <c r="AE3808" s="31"/>
      <c r="AF3808" s="31"/>
      <c r="AG3808" s="28"/>
      <c r="AH3808" s="28"/>
    </row>
    <row r="3809" spans="13:34" x14ac:dyDescent="0.3">
      <c r="M3809" s="33"/>
      <c r="N3809" s="2"/>
      <c r="P3809" s="29"/>
      <c r="Q3809" s="29"/>
      <c r="T3809" s="32"/>
      <c r="U3809" s="32"/>
      <c r="V3809" s="30"/>
      <c r="W3809"/>
      <c r="X3809"/>
      <c r="Z3809" s="28"/>
      <c r="AA3809" s="28"/>
      <c r="AC3809" s="32"/>
      <c r="AD3809" s="32"/>
      <c r="AE3809" s="31"/>
      <c r="AF3809" s="31"/>
      <c r="AG3809" s="28"/>
      <c r="AH3809" s="28"/>
    </row>
    <row r="3810" spans="13:34" x14ac:dyDescent="0.3">
      <c r="M3810" s="33"/>
      <c r="N3810" s="2"/>
      <c r="P3810" s="29"/>
      <c r="Q3810" s="29"/>
      <c r="T3810" s="32"/>
      <c r="U3810" s="32"/>
      <c r="V3810" s="30"/>
      <c r="W3810"/>
      <c r="X3810"/>
      <c r="Z3810" s="28"/>
      <c r="AA3810" s="28"/>
      <c r="AC3810" s="32"/>
      <c r="AD3810" s="32"/>
      <c r="AE3810" s="31"/>
      <c r="AF3810" s="31"/>
      <c r="AG3810" s="28"/>
      <c r="AH3810" s="28"/>
    </row>
    <row r="3811" spans="13:34" x14ac:dyDescent="0.3">
      <c r="M3811" s="33"/>
      <c r="N3811" s="2"/>
      <c r="P3811" s="29"/>
      <c r="Q3811" s="29"/>
      <c r="T3811" s="32"/>
      <c r="U3811" s="32"/>
      <c r="V3811" s="30"/>
      <c r="W3811"/>
      <c r="X3811"/>
      <c r="Z3811" s="28"/>
      <c r="AA3811" s="28"/>
      <c r="AC3811" s="32"/>
      <c r="AD3811" s="32"/>
      <c r="AE3811" s="31"/>
      <c r="AF3811" s="31"/>
      <c r="AG3811" s="28"/>
      <c r="AH3811" s="28"/>
    </row>
    <row r="3812" spans="13:34" x14ac:dyDescent="0.3">
      <c r="M3812" s="33"/>
      <c r="N3812" s="2"/>
      <c r="P3812" s="29"/>
      <c r="Q3812" s="29"/>
      <c r="T3812" s="32"/>
      <c r="U3812" s="32"/>
      <c r="V3812" s="30"/>
      <c r="W3812"/>
      <c r="X3812"/>
      <c r="Z3812" s="28"/>
      <c r="AA3812" s="28"/>
      <c r="AC3812" s="32"/>
      <c r="AD3812" s="32"/>
      <c r="AE3812" s="31"/>
      <c r="AF3812" s="31"/>
      <c r="AG3812" s="28"/>
      <c r="AH3812" s="28"/>
    </row>
    <row r="3813" spans="13:34" x14ac:dyDescent="0.3">
      <c r="M3813" s="33"/>
      <c r="N3813" s="2"/>
      <c r="P3813" s="29"/>
      <c r="Q3813" s="29"/>
      <c r="T3813" s="32"/>
      <c r="U3813" s="32"/>
      <c r="V3813" s="30"/>
      <c r="W3813"/>
      <c r="X3813"/>
      <c r="Z3813" s="28"/>
      <c r="AA3813" s="28"/>
      <c r="AC3813" s="32"/>
      <c r="AD3813" s="32"/>
      <c r="AE3813" s="31"/>
      <c r="AF3813" s="31"/>
      <c r="AG3813" s="28"/>
      <c r="AH3813" s="28"/>
    </row>
    <row r="3814" spans="13:34" x14ac:dyDescent="0.3">
      <c r="M3814" s="33"/>
      <c r="N3814" s="2"/>
      <c r="P3814" s="29"/>
      <c r="Q3814" s="29"/>
      <c r="T3814" s="32"/>
      <c r="U3814" s="32"/>
      <c r="V3814" s="30"/>
      <c r="W3814"/>
      <c r="X3814"/>
      <c r="Z3814" s="28"/>
      <c r="AA3814" s="28"/>
      <c r="AC3814" s="32"/>
      <c r="AD3814" s="32"/>
      <c r="AE3814" s="31"/>
      <c r="AF3814" s="31"/>
      <c r="AG3814" s="28"/>
      <c r="AH3814" s="28"/>
    </row>
    <row r="3815" spans="13:34" x14ac:dyDescent="0.3">
      <c r="M3815" s="33"/>
      <c r="N3815" s="2"/>
      <c r="P3815" s="29"/>
      <c r="Q3815" s="29"/>
      <c r="T3815" s="32"/>
      <c r="U3815" s="32"/>
      <c r="V3815" s="30"/>
      <c r="W3815"/>
      <c r="X3815"/>
      <c r="Z3815" s="28"/>
      <c r="AA3815" s="28"/>
      <c r="AC3815" s="32"/>
      <c r="AD3815" s="32"/>
      <c r="AE3815" s="31"/>
      <c r="AF3815" s="31"/>
      <c r="AG3815" s="28"/>
      <c r="AH3815" s="28"/>
    </row>
    <row r="3816" spans="13:34" x14ac:dyDescent="0.3">
      <c r="M3816" s="33"/>
      <c r="N3816" s="2"/>
      <c r="P3816" s="29"/>
      <c r="Q3816" s="29"/>
      <c r="T3816" s="32"/>
      <c r="U3816" s="32"/>
      <c r="V3816" s="30"/>
      <c r="W3816"/>
      <c r="X3816"/>
      <c r="Z3816" s="28"/>
      <c r="AA3816" s="28"/>
      <c r="AC3816" s="32"/>
      <c r="AD3816" s="32"/>
      <c r="AE3816" s="31"/>
      <c r="AF3816" s="31"/>
      <c r="AG3816" s="28"/>
      <c r="AH3816" s="28"/>
    </row>
    <row r="3817" spans="13:34" x14ac:dyDescent="0.3">
      <c r="M3817" s="33"/>
      <c r="N3817" s="2"/>
      <c r="P3817" s="29"/>
      <c r="Q3817" s="29"/>
      <c r="T3817" s="32"/>
      <c r="U3817" s="32"/>
      <c r="V3817" s="30"/>
      <c r="W3817"/>
      <c r="X3817"/>
      <c r="Z3817" s="28"/>
      <c r="AA3817" s="28"/>
      <c r="AC3817" s="32"/>
      <c r="AD3817" s="32"/>
      <c r="AE3817" s="31"/>
      <c r="AF3817" s="31"/>
      <c r="AG3817" s="28"/>
      <c r="AH3817" s="28"/>
    </row>
    <row r="3818" spans="13:34" x14ac:dyDescent="0.3">
      <c r="M3818" s="33"/>
      <c r="N3818" s="2"/>
      <c r="P3818" s="29"/>
      <c r="Q3818" s="29"/>
      <c r="T3818" s="32"/>
      <c r="U3818" s="32"/>
      <c r="V3818" s="30"/>
      <c r="W3818"/>
      <c r="X3818"/>
      <c r="Z3818" s="28"/>
      <c r="AA3818" s="28"/>
      <c r="AC3818" s="32"/>
      <c r="AD3818" s="32"/>
      <c r="AE3818" s="31"/>
      <c r="AF3818" s="31"/>
      <c r="AG3818" s="28"/>
      <c r="AH3818" s="28"/>
    </row>
    <row r="3819" spans="13:34" x14ac:dyDescent="0.3">
      <c r="M3819" s="33"/>
      <c r="N3819" s="2"/>
      <c r="P3819" s="29"/>
      <c r="Q3819" s="29"/>
      <c r="T3819" s="32"/>
      <c r="U3819" s="32"/>
      <c r="V3819" s="30"/>
      <c r="W3819"/>
      <c r="X3819"/>
      <c r="Z3819" s="28"/>
      <c r="AA3819" s="28"/>
      <c r="AC3819" s="32"/>
      <c r="AD3819" s="32"/>
      <c r="AE3819" s="31"/>
      <c r="AF3819" s="31"/>
      <c r="AG3819" s="28"/>
      <c r="AH3819" s="28"/>
    </row>
    <row r="3820" spans="13:34" x14ac:dyDescent="0.3">
      <c r="M3820" s="33"/>
      <c r="N3820" s="2"/>
      <c r="P3820" s="29"/>
      <c r="Q3820" s="29"/>
      <c r="T3820" s="32"/>
      <c r="U3820" s="32"/>
      <c r="V3820" s="30"/>
      <c r="W3820"/>
      <c r="X3820"/>
      <c r="Z3820" s="28"/>
      <c r="AA3820" s="28"/>
      <c r="AC3820" s="32"/>
      <c r="AD3820" s="32"/>
      <c r="AE3820" s="31"/>
      <c r="AF3820" s="31"/>
      <c r="AG3820" s="28"/>
      <c r="AH3820" s="28"/>
    </row>
    <row r="3821" spans="13:34" x14ac:dyDescent="0.3">
      <c r="M3821" s="33"/>
      <c r="N3821" s="2"/>
      <c r="P3821" s="29"/>
      <c r="Q3821" s="29"/>
      <c r="T3821" s="32"/>
      <c r="U3821" s="32"/>
      <c r="V3821" s="30"/>
      <c r="W3821"/>
      <c r="X3821"/>
      <c r="Z3821" s="28"/>
      <c r="AA3821" s="28"/>
      <c r="AC3821" s="32"/>
      <c r="AD3821" s="32"/>
      <c r="AE3821" s="31"/>
      <c r="AF3821" s="31"/>
      <c r="AG3821" s="28"/>
      <c r="AH3821" s="28"/>
    </row>
    <row r="3822" spans="13:34" x14ac:dyDescent="0.3">
      <c r="M3822" s="33"/>
      <c r="N3822" s="2"/>
      <c r="P3822" s="29"/>
      <c r="Q3822" s="29"/>
      <c r="T3822" s="32"/>
      <c r="U3822" s="32"/>
      <c r="V3822" s="30"/>
      <c r="W3822"/>
      <c r="X3822"/>
      <c r="Z3822" s="28"/>
      <c r="AA3822" s="28"/>
      <c r="AC3822" s="32"/>
      <c r="AD3822" s="32"/>
      <c r="AE3822" s="31"/>
      <c r="AF3822" s="31"/>
      <c r="AG3822" s="28"/>
      <c r="AH3822" s="28"/>
    </row>
    <row r="3823" spans="13:34" x14ac:dyDescent="0.3">
      <c r="M3823" s="33"/>
      <c r="N3823" s="2"/>
      <c r="P3823" s="29"/>
      <c r="Q3823" s="29"/>
      <c r="T3823" s="32"/>
      <c r="U3823" s="32"/>
      <c r="V3823" s="30"/>
      <c r="W3823"/>
      <c r="X3823"/>
      <c r="Z3823" s="28"/>
      <c r="AA3823" s="28"/>
      <c r="AC3823" s="32"/>
      <c r="AD3823" s="32"/>
      <c r="AE3823" s="31"/>
      <c r="AF3823" s="31"/>
      <c r="AG3823" s="28"/>
      <c r="AH3823" s="28"/>
    </row>
    <row r="3824" spans="13:34" x14ac:dyDescent="0.3">
      <c r="M3824" s="33"/>
      <c r="N3824" s="2"/>
      <c r="P3824" s="29"/>
      <c r="Q3824" s="29"/>
      <c r="T3824" s="32"/>
      <c r="U3824" s="32"/>
      <c r="V3824" s="30"/>
      <c r="W3824"/>
      <c r="X3824"/>
      <c r="Z3824" s="28"/>
      <c r="AA3824" s="28"/>
      <c r="AC3824" s="32"/>
      <c r="AD3824" s="32"/>
      <c r="AE3824" s="31"/>
      <c r="AF3824" s="31"/>
      <c r="AG3824" s="28"/>
      <c r="AH3824" s="28"/>
    </row>
    <row r="3825" spans="13:34" x14ac:dyDescent="0.3">
      <c r="M3825" s="33"/>
      <c r="N3825" s="2"/>
      <c r="P3825" s="29"/>
      <c r="Q3825" s="29"/>
      <c r="T3825" s="32"/>
      <c r="U3825" s="32"/>
      <c r="V3825" s="30"/>
      <c r="W3825"/>
      <c r="X3825"/>
      <c r="Z3825" s="28"/>
      <c r="AA3825" s="28"/>
      <c r="AC3825" s="32"/>
      <c r="AD3825" s="32"/>
      <c r="AE3825" s="31"/>
      <c r="AF3825" s="31"/>
      <c r="AG3825" s="28"/>
      <c r="AH3825" s="28"/>
    </row>
    <row r="3826" spans="13:34" x14ac:dyDescent="0.3">
      <c r="M3826" s="33"/>
      <c r="N3826" s="2"/>
      <c r="P3826" s="29"/>
      <c r="Q3826" s="29"/>
      <c r="T3826" s="32"/>
      <c r="U3826" s="32"/>
      <c r="V3826" s="30"/>
      <c r="W3826"/>
      <c r="X3826"/>
      <c r="Z3826" s="28"/>
      <c r="AA3826" s="28"/>
      <c r="AC3826" s="32"/>
      <c r="AD3826" s="32"/>
      <c r="AE3826" s="31"/>
      <c r="AF3826" s="31"/>
      <c r="AG3826" s="28"/>
      <c r="AH3826" s="28"/>
    </row>
    <row r="3827" spans="13:34" x14ac:dyDescent="0.3">
      <c r="M3827" s="33"/>
      <c r="N3827" s="2"/>
      <c r="P3827" s="29"/>
      <c r="Q3827" s="29"/>
      <c r="T3827" s="32"/>
      <c r="U3827" s="32"/>
      <c r="V3827" s="30"/>
      <c r="W3827"/>
      <c r="X3827"/>
      <c r="Z3827" s="28"/>
      <c r="AA3827" s="28"/>
      <c r="AC3827" s="32"/>
      <c r="AD3827" s="32"/>
      <c r="AE3827" s="31"/>
      <c r="AF3827" s="31"/>
      <c r="AG3827" s="28"/>
      <c r="AH3827" s="28"/>
    </row>
    <row r="3828" spans="13:34" x14ac:dyDescent="0.3">
      <c r="M3828" s="33"/>
      <c r="N3828" s="2"/>
      <c r="P3828" s="29"/>
      <c r="Q3828" s="29"/>
      <c r="T3828" s="32"/>
      <c r="U3828" s="32"/>
      <c r="V3828" s="30"/>
      <c r="W3828"/>
      <c r="X3828"/>
      <c r="Z3828" s="28"/>
      <c r="AA3828" s="28"/>
      <c r="AC3828" s="32"/>
      <c r="AD3828" s="32"/>
      <c r="AE3828" s="31"/>
      <c r="AF3828" s="31"/>
      <c r="AG3828" s="28"/>
      <c r="AH3828" s="28"/>
    </row>
    <row r="3829" spans="13:34" x14ac:dyDescent="0.3">
      <c r="M3829" s="33"/>
      <c r="N3829" s="2"/>
      <c r="P3829" s="29"/>
      <c r="Q3829" s="29"/>
      <c r="T3829" s="32"/>
      <c r="U3829" s="32"/>
      <c r="V3829" s="30"/>
      <c r="W3829"/>
      <c r="X3829"/>
      <c r="Z3829" s="28"/>
      <c r="AA3829" s="28"/>
      <c r="AC3829" s="32"/>
      <c r="AD3829" s="32"/>
      <c r="AE3829" s="31"/>
      <c r="AF3829" s="31"/>
      <c r="AG3829" s="28"/>
      <c r="AH3829" s="28"/>
    </row>
    <row r="3830" spans="13:34" x14ac:dyDescent="0.3">
      <c r="M3830" s="33"/>
      <c r="N3830" s="2"/>
      <c r="P3830" s="29"/>
      <c r="Q3830" s="29"/>
      <c r="T3830" s="32"/>
      <c r="U3830" s="32"/>
      <c r="V3830" s="30"/>
      <c r="W3830"/>
      <c r="X3830"/>
      <c r="Z3830" s="28"/>
      <c r="AA3830" s="28"/>
      <c r="AC3830" s="32"/>
      <c r="AD3830" s="32"/>
      <c r="AE3830" s="31"/>
      <c r="AF3830" s="31"/>
      <c r="AG3830" s="28"/>
      <c r="AH3830" s="28"/>
    </row>
    <row r="3831" spans="13:34" x14ac:dyDescent="0.3">
      <c r="M3831" s="33"/>
      <c r="N3831" s="2"/>
      <c r="P3831" s="29"/>
      <c r="Q3831" s="29"/>
      <c r="T3831" s="32"/>
      <c r="U3831" s="32"/>
      <c r="V3831" s="30"/>
      <c r="W3831"/>
      <c r="X3831"/>
      <c r="Z3831" s="28"/>
      <c r="AA3831" s="28"/>
      <c r="AC3831" s="32"/>
      <c r="AD3831" s="32"/>
      <c r="AE3831" s="31"/>
      <c r="AF3831" s="31"/>
      <c r="AG3831" s="28"/>
      <c r="AH3831" s="28"/>
    </row>
    <row r="3832" spans="13:34" x14ac:dyDescent="0.3">
      <c r="M3832" s="33"/>
      <c r="N3832" s="2"/>
      <c r="P3832" s="29"/>
      <c r="Q3832" s="29"/>
      <c r="T3832" s="32"/>
      <c r="U3832" s="32"/>
      <c r="V3832" s="30"/>
      <c r="W3832"/>
      <c r="X3832"/>
      <c r="Z3832" s="28"/>
      <c r="AA3832" s="28"/>
      <c r="AC3832" s="32"/>
      <c r="AD3832" s="32"/>
      <c r="AE3832" s="31"/>
      <c r="AF3832" s="31"/>
      <c r="AG3832" s="28"/>
      <c r="AH3832" s="28"/>
    </row>
    <row r="3833" spans="13:34" x14ac:dyDescent="0.3">
      <c r="M3833" s="33"/>
      <c r="N3833" s="2"/>
      <c r="P3833" s="29"/>
      <c r="Q3833" s="29"/>
      <c r="T3833" s="32"/>
      <c r="U3833" s="32"/>
      <c r="V3833" s="30"/>
      <c r="W3833"/>
      <c r="X3833"/>
      <c r="Z3833" s="28"/>
      <c r="AA3833" s="28"/>
      <c r="AC3833" s="32"/>
      <c r="AD3833" s="32"/>
      <c r="AE3833" s="31"/>
      <c r="AF3833" s="31"/>
      <c r="AG3833" s="28"/>
      <c r="AH3833" s="28"/>
    </row>
    <row r="3834" spans="13:34" x14ac:dyDescent="0.3">
      <c r="M3834" s="33"/>
      <c r="N3834" s="2"/>
      <c r="P3834" s="29"/>
      <c r="Q3834" s="29"/>
      <c r="T3834" s="32"/>
      <c r="U3834" s="32"/>
      <c r="V3834" s="30"/>
      <c r="W3834"/>
      <c r="X3834"/>
      <c r="Z3834" s="28"/>
      <c r="AA3834" s="28"/>
      <c r="AC3834" s="32"/>
      <c r="AD3834" s="32"/>
      <c r="AE3834" s="31"/>
      <c r="AF3834" s="31"/>
      <c r="AG3834" s="28"/>
      <c r="AH3834" s="28"/>
    </row>
    <row r="3835" spans="13:34" x14ac:dyDescent="0.3">
      <c r="M3835" s="33"/>
      <c r="N3835" s="2"/>
      <c r="P3835" s="29"/>
      <c r="Q3835" s="29"/>
      <c r="T3835" s="32"/>
      <c r="U3835" s="32"/>
      <c r="V3835" s="30"/>
      <c r="W3835"/>
      <c r="X3835"/>
      <c r="Z3835" s="28"/>
      <c r="AA3835" s="28"/>
      <c r="AC3835" s="32"/>
      <c r="AD3835" s="32"/>
      <c r="AE3835" s="31"/>
      <c r="AF3835" s="31"/>
      <c r="AG3835" s="28"/>
      <c r="AH3835" s="28"/>
    </row>
    <row r="3836" spans="13:34" x14ac:dyDescent="0.3">
      <c r="M3836" s="33"/>
      <c r="N3836" s="2"/>
      <c r="P3836" s="29"/>
      <c r="Q3836" s="29"/>
      <c r="T3836" s="32"/>
      <c r="U3836" s="32"/>
      <c r="V3836" s="30"/>
      <c r="W3836"/>
      <c r="X3836"/>
      <c r="Z3836" s="28"/>
      <c r="AA3836" s="28"/>
      <c r="AC3836" s="32"/>
      <c r="AD3836" s="32"/>
      <c r="AE3836" s="31"/>
      <c r="AF3836" s="31"/>
      <c r="AG3836" s="28"/>
      <c r="AH3836" s="28"/>
    </row>
    <row r="3837" spans="13:34" x14ac:dyDescent="0.3">
      <c r="M3837" s="33"/>
      <c r="N3837" s="2"/>
      <c r="P3837" s="29"/>
      <c r="Q3837" s="29"/>
      <c r="T3837" s="32"/>
      <c r="U3837" s="32"/>
      <c r="V3837" s="30"/>
      <c r="W3837"/>
      <c r="X3837"/>
      <c r="Z3837" s="28"/>
      <c r="AA3837" s="28"/>
      <c r="AC3837" s="32"/>
      <c r="AD3837" s="32"/>
      <c r="AE3837" s="31"/>
      <c r="AF3837" s="31"/>
      <c r="AG3837" s="28"/>
      <c r="AH3837" s="28"/>
    </row>
    <row r="3838" spans="13:34" x14ac:dyDescent="0.3">
      <c r="M3838" s="33"/>
      <c r="N3838" s="2"/>
      <c r="P3838" s="29"/>
      <c r="Q3838" s="29"/>
      <c r="T3838" s="32"/>
      <c r="U3838" s="32"/>
      <c r="V3838" s="30"/>
      <c r="W3838"/>
      <c r="X3838"/>
      <c r="Z3838" s="28"/>
      <c r="AA3838" s="28"/>
      <c r="AC3838" s="32"/>
      <c r="AD3838" s="32"/>
      <c r="AE3838" s="31"/>
      <c r="AF3838" s="31"/>
      <c r="AG3838" s="28"/>
      <c r="AH3838" s="28"/>
    </row>
    <row r="3839" spans="13:34" x14ac:dyDescent="0.3">
      <c r="M3839" s="33"/>
      <c r="N3839" s="2"/>
      <c r="P3839" s="29"/>
      <c r="Q3839" s="29"/>
      <c r="T3839" s="32"/>
      <c r="U3839" s="32"/>
      <c r="V3839" s="30"/>
      <c r="W3839"/>
      <c r="X3839"/>
      <c r="Z3839" s="28"/>
      <c r="AA3839" s="28"/>
      <c r="AC3839" s="32"/>
      <c r="AD3839" s="32"/>
      <c r="AE3839" s="31"/>
      <c r="AF3839" s="31"/>
      <c r="AG3839" s="28"/>
      <c r="AH3839" s="28"/>
    </row>
    <row r="3840" spans="13:34" x14ac:dyDescent="0.3">
      <c r="M3840" s="33"/>
      <c r="N3840" s="2"/>
      <c r="P3840" s="29"/>
      <c r="Q3840" s="29"/>
      <c r="T3840" s="32"/>
      <c r="U3840" s="32"/>
      <c r="V3840" s="30"/>
      <c r="W3840"/>
      <c r="X3840"/>
      <c r="Z3840" s="28"/>
      <c r="AA3840" s="28"/>
      <c r="AC3840" s="32"/>
      <c r="AD3840" s="32"/>
      <c r="AE3840" s="31"/>
      <c r="AF3840" s="31"/>
      <c r="AG3840" s="28"/>
      <c r="AH3840" s="28"/>
    </row>
    <row r="3841" spans="13:34" x14ac:dyDescent="0.3">
      <c r="M3841" s="33"/>
      <c r="N3841" s="2"/>
      <c r="P3841" s="29"/>
      <c r="Q3841" s="29"/>
      <c r="T3841" s="32"/>
      <c r="U3841" s="32"/>
      <c r="V3841" s="30"/>
      <c r="W3841"/>
      <c r="X3841"/>
      <c r="Z3841" s="28"/>
      <c r="AA3841" s="28"/>
      <c r="AC3841" s="32"/>
      <c r="AD3841" s="32"/>
      <c r="AE3841" s="31"/>
      <c r="AF3841" s="31"/>
      <c r="AG3841" s="28"/>
      <c r="AH3841" s="28"/>
    </row>
    <row r="3842" spans="13:34" x14ac:dyDescent="0.3">
      <c r="M3842" s="33"/>
      <c r="N3842" s="2"/>
      <c r="P3842" s="29"/>
      <c r="Q3842" s="29"/>
      <c r="T3842" s="32"/>
      <c r="U3842" s="32"/>
      <c r="V3842" s="30"/>
      <c r="W3842"/>
      <c r="X3842"/>
      <c r="Z3842" s="28"/>
      <c r="AA3842" s="28"/>
      <c r="AC3842" s="32"/>
      <c r="AD3842" s="32"/>
      <c r="AE3842" s="31"/>
      <c r="AF3842" s="31"/>
      <c r="AG3842" s="28"/>
      <c r="AH3842" s="28"/>
    </row>
    <row r="3843" spans="13:34" x14ac:dyDescent="0.3">
      <c r="M3843" s="33"/>
      <c r="N3843" s="2"/>
      <c r="P3843" s="29"/>
      <c r="Q3843" s="29"/>
      <c r="T3843" s="32"/>
      <c r="U3843" s="32"/>
      <c r="V3843" s="30"/>
      <c r="W3843"/>
      <c r="X3843"/>
      <c r="Z3843" s="28"/>
      <c r="AA3843" s="28"/>
      <c r="AC3843" s="32"/>
      <c r="AD3843" s="32"/>
      <c r="AE3843" s="31"/>
      <c r="AF3843" s="31"/>
      <c r="AG3843" s="28"/>
      <c r="AH3843" s="28"/>
    </row>
    <row r="3844" spans="13:34" x14ac:dyDescent="0.3">
      <c r="M3844" s="33"/>
      <c r="N3844" s="2"/>
      <c r="P3844" s="29"/>
      <c r="Q3844" s="29"/>
      <c r="T3844" s="32"/>
      <c r="U3844" s="32"/>
      <c r="V3844" s="30"/>
      <c r="W3844"/>
      <c r="X3844"/>
      <c r="Z3844" s="28"/>
      <c r="AA3844" s="28"/>
      <c r="AC3844" s="32"/>
      <c r="AD3844" s="32"/>
      <c r="AE3844" s="31"/>
      <c r="AF3844" s="31"/>
      <c r="AG3844" s="28"/>
      <c r="AH3844" s="28"/>
    </row>
    <row r="3845" spans="13:34" x14ac:dyDescent="0.3">
      <c r="M3845" s="33"/>
      <c r="N3845" s="2"/>
      <c r="P3845" s="29"/>
      <c r="Q3845" s="29"/>
      <c r="T3845" s="32"/>
      <c r="U3845" s="32"/>
      <c r="V3845" s="30"/>
      <c r="W3845"/>
      <c r="X3845"/>
      <c r="Z3845" s="28"/>
      <c r="AA3845" s="28"/>
      <c r="AC3845" s="32"/>
      <c r="AD3845" s="32"/>
      <c r="AE3845" s="31"/>
      <c r="AF3845" s="31"/>
      <c r="AG3845" s="28"/>
      <c r="AH3845" s="28"/>
    </row>
    <row r="3846" spans="13:34" x14ac:dyDescent="0.3">
      <c r="M3846" s="33"/>
      <c r="N3846" s="2"/>
      <c r="P3846" s="29"/>
      <c r="Q3846" s="29"/>
      <c r="T3846" s="32"/>
      <c r="U3846" s="32"/>
      <c r="V3846" s="30"/>
      <c r="W3846"/>
      <c r="X3846"/>
      <c r="Z3846" s="28"/>
      <c r="AA3846" s="28"/>
      <c r="AC3846" s="32"/>
      <c r="AD3846" s="32"/>
      <c r="AE3846" s="31"/>
      <c r="AF3846" s="31"/>
      <c r="AG3846" s="28"/>
      <c r="AH3846" s="28"/>
    </row>
    <row r="3847" spans="13:34" x14ac:dyDescent="0.3">
      <c r="M3847" s="33"/>
      <c r="N3847" s="2"/>
      <c r="P3847" s="29"/>
      <c r="Q3847" s="29"/>
      <c r="T3847" s="32"/>
      <c r="U3847" s="32"/>
      <c r="V3847" s="30"/>
      <c r="W3847"/>
      <c r="X3847"/>
      <c r="Z3847" s="28"/>
      <c r="AA3847" s="28"/>
      <c r="AC3847" s="32"/>
      <c r="AD3847" s="32"/>
      <c r="AE3847" s="31"/>
      <c r="AF3847" s="31"/>
      <c r="AG3847" s="28"/>
      <c r="AH3847" s="28"/>
    </row>
    <row r="3848" spans="13:34" x14ac:dyDescent="0.3">
      <c r="M3848" s="33"/>
      <c r="N3848" s="2"/>
      <c r="P3848" s="29"/>
      <c r="Q3848" s="29"/>
      <c r="T3848" s="32"/>
      <c r="U3848" s="32"/>
      <c r="V3848" s="30"/>
      <c r="W3848"/>
      <c r="X3848"/>
      <c r="Z3848" s="28"/>
      <c r="AA3848" s="28"/>
      <c r="AC3848" s="32"/>
      <c r="AD3848" s="32"/>
      <c r="AE3848" s="31"/>
      <c r="AF3848" s="31"/>
      <c r="AG3848" s="28"/>
      <c r="AH3848" s="28"/>
    </row>
    <row r="3849" spans="13:34" x14ac:dyDescent="0.3">
      <c r="M3849" s="33"/>
      <c r="N3849" s="2"/>
      <c r="P3849" s="29"/>
      <c r="Q3849" s="29"/>
      <c r="T3849" s="32"/>
      <c r="U3849" s="32"/>
      <c r="V3849" s="30"/>
      <c r="W3849"/>
      <c r="X3849"/>
      <c r="Z3849" s="28"/>
      <c r="AA3849" s="28"/>
      <c r="AC3849" s="32"/>
      <c r="AD3849" s="32"/>
      <c r="AE3849" s="31"/>
      <c r="AF3849" s="31"/>
      <c r="AG3849" s="28"/>
      <c r="AH3849" s="28"/>
    </row>
    <row r="3850" spans="13:34" x14ac:dyDescent="0.3">
      <c r="M3850" s="33"/>
      <c r="N3850" s="2"/>
      <c r="P3850" s="29"/>
      <c r="Q3850" s="29"/>
      <c r="T3850" s="32"/>
      <c r="U3850" s="32"/>
      <c r="V3850" s="30"/>
      <c r="W3850"/>
      <c r="X3850"/>
      <c r="Z3850" s="28"/>
      <c r="AA3850" s="28"/>
      <c r="AC3850" s="32"/>
      <c r="AD3850" s="32"/>
      <c r="AE3850" s="31"/>
      <c r="AF3850" s="31"/>
      <c r="AG3850" s="28"/>
      <c r="AH3850" s="28"/>
    </row>
    <row r="3851" spans="13:34" x14ac:dyDescent="0.3">
      <c r="M3851" s="33"/>
      <c r="N3851" s="2"/>
      <c r="P3851" s="29"/>
      <c r="Q3851" s="29"/>
      <c r="T3851" s="32"/>
      <c r="U3851" s="32"/>
      <c r="V3851" s="30"/>
      <c r="W3851"/>
      <c r="X3851"/>
      <c r="Z3851" s="28"/>
      <c r="AA3851" s="28"/>
      <c r="AC3851" s="32"/>
      <c r="AD3851" s="32"/>
      <c r="AE3851" s="31"/>
      <c r="AF3851" s="31"/>
      <c r="AG3851" s="28"/>
      <c r="AH3851" s="28"/>
    </row>
    <row r="3852" spans="13:34" x14ac:dyDescent="0.3">
      <c r="M3852" s="33"/>
      <c r="N3852" s="2"/>
      <c r="P3852" s="29"/>
      <c r="Q3852" s="29"/>
      <c r="T3852" s="32"/>
      <c r="U3852" s="32"/>
      <c r="V3852" s="30"/>
      <c r="W3852"/>
      <c r="X3852"/>
      <c r="Z3852" s="28"/>
      <c r="AA3852" s="28"/>
      <c r="AC3852" s="32"/>
      <c r="AD3852" s="32"/>
      <c r="AE3852" s="31"/>
      <c r="AF3852" s="31"/>
      <c r="AG3852" s="28"/>
      <c r="AH3852" s="28"/>
    </row>
    <row r="3853" spans="13:34" x14ac:dyDescent="0.3">
      <c r="M3853" s="33"/>
      <c r="N3853" s="2"/>
      <c r="P3853" s="29"/>
      <c r="Q3853" s="29"/>
      <c r="T3853" s="32"/>
      <c r="U3853" s="32"/>
      <c r="V3853" s="30"/>
      <c r="W3853"/>
      <c r="X3853"/>
      <c r="Z3853" s="28"/>
      <c r="AA3853" s="28"/>
      <c r="AC3853" s="32"/>
      <c r="AD3853" s="32"/>
      <c r="AE3853" s="31"/>
      <c r="AF3853" s="31"/>
      <c r="AG3853" s="28"/>
      <c r="AH3853" s="28"/>
    </row>
    <row r="3854" spans="13:34" x14ac:dyDescent="0.3">
      <c r="M3854" s="33"/>
      <c r="N3854" s="2"/>
      <c r="P3854" s="29"/>
      <c r="Q3854" s="29"/>
      <c r="T3854" s="32"/>
      <c r="U3854" s="32"/>
      <c r="V3854" s="30"/>
      <c r="W3854"/>
      <c r="X3854"/>
      <c r="Z3854" s="28"/>
      <c r="AA3854" s="28"/>
      <c r="AC3854" s="32"/>
      <c r="AD3854" s="32"/>
      <c r="AE3854" s="31"/>
      <c r="AF3854" s="31"/>
      <c r="AG3854" s="28"/>
      <c r="AH3854" s="28"/>
    </row>
    <row r="3855" spans="13:34" x14ac:dyDescent="0.3">
      <c r="M3855" s="33"/>
      <c r="N3855" s="2"/>
      <c r="P3855" s="29"/>
      <c r="Q3855" s="29"/>
      <c r="T3855" s="32"/>
      <c r="U3855" s="32"/>
      <c r="V3855" s="30"/>
      <c r="W3855"/>
      <c r="X3855"/>
      <c r="Z3855" s="28"/>
      <c r="AA3855" s="28"/>
      <c r="AC3855" s="32"/>
      <c r="AD3855" s="32"/>
      <c r="AE3855" s="31"/>
      <c r="AF3855" s="31"/>
      <c r="AG3855" s="28"/>
      <c r="AH3855" s="28"/>
    </row>
    <row r="3856" spans="13:34" x14ac:dyDescent="0.3">
      <c r="M3856" s="33"/>
      <c r="N3856" s="2"/>
      <c r="P3856" s="29"/>
      <c r="Q3856" s="29"/>
      <c r="T3856" s="32"/>
      <c r="U3856" s="32"/>
      <c r="V3856" s="30"/>
      <c r="W3856"/>
      <c r="X3856"/>
      <c r="Z3856" s="28"/>
      <c r="AA3856" s="28"/>
      <c r="AC3856" s="32"/>
      <c r="AD3856" s="32"/>
      <c r="AE3856" s="31"/>
      <c r="AF3856" s="31"/>
      <c r="AG3856" s="28"/>
      <c r="AH3856" s="28"/>
    </row>
    <row r="3857" spans="13:34" x14ac:dyDescent="0.3">
      <c r="M3857" s="33"/>
      <c r="N3857" s="2"/>
      <c r="P3857" s="29"/>
      <c r="Q3857" s="29"/>
      <c r="T3857" s="32"/>
      <c r="U3857" s="32"/>
      <c r="V3857" s="30"/>
      <c r="W3857"/>
      <c r="X3857"/>
      <c r="Z3857" s="28"/>
      <c r="AA3857" s="28"/>
      <c r="AC3857" s="32"/>
      <c r="AD3857" s="32"/>
      <c r="AE3857" s="31"/>
      <c r="AF3857" s="31"/>
      <c r="AG3857" s="28"/>
      <c r="AH3857" s="28"/>
    </row>
    <row r="3858" spans="13:34" x14ac:dyDescent="0.3">
      <c r="M3858" s="33"/>
      <c r="N3858" s="2"/>
      <c r="P3858" s="29"/>
      <c r="Q3858" s="29"/>
      <c r="T3858" s="32"/>
      <c r="U3858" s="32"/>
      <c r="V3858" s="30"/>
      <c r="W3858"/>
      <c r="X3858"/>
      <c r="Z3858" s="28"/>
      <c r="AA3858" s="28"/>
      <c r="AC3858" s="32"/>
      <c r="AD3858" s="32"/>
      <c r="AE3858" s="31"/>
      <c r="AF3858" s="31"/>
      <c r="AG3858" s="28"/>
      <c r="AH3858" s="28"/>
    </row>
    <row r="3859" spans="13:34" x14ac:dyDescent="0.3">
      <c r="M3859" s="33"/>
      <c r="N3859" s="2"/>
      <c r="P3859" s="29"/>
      <c r="Q3859" s="29"/>
      <c r="T3859" s="32"/>
      <c r="U3859" s="32"/>
      <c r="V3859" s="30"/>
      <c r="W3859"/>
      <c r="X3859"/>
      <c r="Z3859" s="28"/>
      <c r="AA3859" s="28"/>
      <c r="AC3859" s="32"/>
      <c r="AD3859" s="32"/>
      <c r="AE3859" s="31"/>
      <c r="AF3859" s="31"/>
      <c r="AG3859" s="28"/>
      <c r="AH3859" s="28"/>
    </row>
    <row r="3860" spans="13:34" x14ac:dyDescent="0.3">
      <c r="M3860" s="33"/>
      <c r="N3860" s="2"/>
      <c r="P3860" s="29"/>
      <c r="Q3860" s="29"/>
      <c r="T3860" s="32"/>
      <c r="U3860" s="32"/>
      <c r="V3860" s="30"/>
      <c r="W3860"/>
      <c r="X3860"/>
      <c r="Z3860" s="28"/>
      <c r="AA3860" s="28"/>
      <c r="AC3860" s="32"/>
      <c r="AD3860" s="32"/>
      <c r="AE3860" s="31"/>
      <c r="AF3860" s="31"/>
      <c r="AG3860" s="28"/>
      <c r="AH3860" s="28"/>
    </row>
    <row r="3861" spans="13:34" x14ac:dyDescent="0.3">
      <c r="M3861" s="33"/>
      <c r="N3861" s="2"/>
      <c r="P3861" s="29"/>
      <c r="Q3861" s="29"/>
      <c r="T3861" s="32"/>
      <c r="U3861" s="32"/>
      <c r="V3861" s="30"/>
      <c r="W3861"/>
      <c r="X3861"/>
      <c r="Z3861" s="28"/>
      <c r="AA3861" s="28"/>
      <c r="AC3861" s="32"/>
      <c r="AD3861" s="32"/>
      <c r="AE3861" s="31"/>
      <c r="AF3861" s="31"/>
      <c r="AG3861" s="28"/>
      <c r="AH3861" s="28"/>
    </row>
    <row r="3862" spans="13:34" x14ac:dyDescent="0.3">
      <c r="M3862" s="33"/>
      <c r="N3862" s="2"/>
      <c r="P3862" s="29"/>
      <c r="Q3862" s="29"/>
      <c r="T3862" s="32"/>
      <c r="U3862" s="32"/>
      <c r="V3862" s="30"/>
      <c r="W3862"/>
      <c r="X3862"/>
      <c r="Z3862" s="28"/>
      <c r="AA3862" s="28"/>
      <c r="AC3862" s="32"/>
      <c r="AD3862" s="32"/>
      <c r="AE3862" s="31"/>
      <c r="AF3862" s="31"/>
      <c r="AG3862" s="28"/>
      <c r="AH3862" s="28"/>
    </row>
    <row r="3863" spans="13:34" x14ac:dyDescent="0.3">
      <c r="M3863" s="33"/>
      <c r="N3863" s="2"/>
      <c r="P3863" s="29"/>
      <c r="Q3863" s="29"/>
      <c r="T3863" s="32"/>
      <c r="U3863" s="32"/>
      <c r="V3863" s="30"/>
      <c r="W3863"/>
      <c r="X3863"/>
      <c r="Z3863" s="28"/>
      <c r="AA3863" s="28"/>
      <c r="AC3863" s="32"/>
      <c r="AD3863" s="32"/>
      <c r="AE3863" s="31"/>
      <c r="AF3863" s="31"/>
      <c r="AG3863" s="28"/>
      <c r="AH3863" s="28"/>
    </row>
    <row r="3864" spans="13:34" x14ac:dyDescent="0.3">
      <c r="M3864" s="33"/>
      <c r="N3864" s="2"/>
      <c r="P3864" s="29"/>
      <c r="Q3864" s="29"/>
      <c r="T3864" s="32"/>
      <c r="U3864" s="32"/>
      <c r="V3864" s="30"/>
      <c r="W3864"/>
      <c r="X3864"/>
      <c r="Z3864" s="28"/>
      <c r="AA3864" s="28"/>
      <c r="AC3864" s="32"/>
      <c r="AD3864" s="32"/>
      <c r="AE3864" s="31"/>
      <c r="AF3864" s="31"/>
      <c r="AG3864" s="28"/>
      <c r="AH3864" s="28"/>
    </row>
    <row r="3865" spans="13:34" x14ac:dyDescent="0.3">
      <c r="M3865" s="33"/>
      <c r="N3865" s="2"/>
      <c r="P3865" s="29"/>
      <c r="Q3865" s="29"/>
      <c r="T3865" s="32"/>
      <c r="U3865" s="32"/>
      <c r="V3865" s="30"/>
      <c r="W3865"/>
      <c r="X3865"/>
      <c r="Z3865" s="28"/>
      <c r="AA3865" s="28"/>
      <c r="AC3865" s="32"/>
      <c r="AD3865" s="32"/>
      <c r="AE3865" s="31"/>
      <c r="AF3865" s="31"/>
      <c r="AG3865" s="28"/>
      <c r="AH3865" s="28"/>
    </row>
    <row r="3866" spans="13:34" x14ac:dyDescent="0.3">
      <c r="M3866" s="33"/>
      <c r="N3866" s="2"/>
      <c r="P3866" s="29"/>
      <c r="Q3866" s="29"/>
      <c r="T3866" s="32"/>
      <c r="U3866" s="32"/>
      <c r="V3866" s="30"/>
      <c r="W3866"/>
      <c r="X3866"/>
      <c r="Z3866" s="28"/>
      <c r="AA3866" s="28"/>
      <c r="AC3866" s="32"/>
      <c r="AD3866" s="32"/>
      <c r="AE3866" s="31"/>
      <c r="AF3866" s="31"/>
      <c r="AG3866" s="28"/>
      <c r="AH3866" s="28"/>
    </row>
    <row r="3867" spans="13:34" x14ac:dyDescent="0.3">
      <c r="M3867" s="33"/>
      <c r="N3867" s="2"/>
      <c r="P3867" s="29"/>
      <c r="Q3867" s="29"/>
      <c r="T3867" s="32"/>
      <c r="U3867" s="32"/>
      <c r="V3867" s="30"/>
      <c r="W3867"/>
      <c r="X3867"/>
      <c r="Z3867" s="28"/>
      <c r="AA3867" s="28"/>
      <c r="AC3867" s="32"/>
      <c r="AD3867" s="32"/>
      <c r="AE3867" s="31"/>
      <c r="AF3867" s="31"/>
      <c r="AG3867" s="28"/>
      <c r="AH3867" s="28"/>
    </row>
    <row r="3868" spans="13:34" x14ac:dyDescent="0.3">
      <c r="M3868" s="33"/>
      <c r="N3868" s="2"/>
      <c r="P3868" s="29"/>
      <c r="Q3868" s="29"/>
      <c r="T3868" s="32"/>
      <c r="U3868" s="32"/>
      <c r="V3868" s="30"/>
      <c r="W3868"/>
      <c r="X3868"/>
      <c r="Z3868" s="28"/>
      <c r="AA3868" s="28"/>
      <c r="AC3868" s="32"/>
      <c r="AD3868" s="32"/>
      <c r="AE3868" s="31"/>
      <c r="AF3868" s="31"/>
      <c r="AG3868" s="28"/>
      <c r="AH3868" s="28"/>
    </row>
    <row r="3869" spans="13:34" x14ac:dyDescent="0.3">
      <c r="M3869" s="33"/>
      <c r="N3869" s="2"/>
      <c r="P3869" s="29"/>
      <c r="Q3869" s="29"/>
      <c r="T3869" s="32"/>
      <c r="U3869" s="32"/>
      <c r="V3869" s="30"/>
      <c r="W3869"/>
      <c r="X3869"/>
      <c r="Z3869" s="28"/>
      <c r="AA3869" s="28"/>
      <c r="AC3869" s="32"/>
      <c r="AD3869" s="32"/>
      <c r="AE3869" s="31"/>
      <c r="AF3869" s="31"/>
      <c r="AG3869" s="28"/>
      <c r="AH3869" s="28"/>
    </row>
    <row r="3870" spans="13:34" x14ac:dyDescent="0.3">
      <c r="M3870" s="33"/>
      <c r="N3870" s="2"/>
      <c r="P3870" s="29"/>
      <c r="Q3870" s="29"/>
      <c r="T3870" s="32"/>
      <c r="U3870" s="32"/>
      <c r="V3870" s="30"/>
      <c r="W3870"/>
      <c r="X3870"/>
      <c r="Z3870" s="28"/>
      <c r="AA3870" s="28"/>
      <c r="AC3870" s="32"/>
      <c r="AD3870" s="32"/>
      <c r="AE3870" s="31"/>
      <c r="AF3870" s="31"/>
      <c r="AG3870" s="28"/>
      <c r="AH3870" s="28"/>
    </row>
    <row r="3871" spans="13:34" x14ac:dyDescent="0.3">
      <c r="M3871" s="33"/>
      <c r="N3871" s="2"/>
      <c r="P3871" s="29"/>
      <c r="Q3871" s="29"/>
      <c r="T3871" s="32"/>
      <c r="U3871" s="32"/>
      <c r="V3871" s="30"/>
      <c r="W3871"/>
      <c r="X3871"/>
      <c r="Z3871" s="28"/>
      <c r="AA3871" s="28"/>
      <c r="AC3871" s="32"/>
      <c r="AD3871" s="32"/>
      <c r="AE3871" s="31"/>
      <c r="AF3871" s="31"/>
      <c r="AG3871" s="28"/>
      <c r="AH3871" s="28"/>
    </row>
    <row r="3872" spans="13:34" x14ac:dyDescent="0.3">
      <c r="M3872" s="33"/>
      <c r="N3872" s="2"/>
      <c r="P3872" s="29"/>
      <c r="Q3872" s="29"/>
      <c r="T3872" s="32"/>
      <c r="U3872" s="32"/>
      <c r="V3872" s="30"/>
      <c r="W3872"/>
      <c r="X3872"/>
      <c r="Z3872" s="28"/>
      <c r="AA3872" s="28"/>
      <c r="AC3872" s="32"/>
      <c r="AD3872" s="32"/>
      <c r="AE3872" s="31"/>
      <c r="AF3872" s="31"/>
      <c r="AG3872" s="28"/>
      <c r="AH3872" s="28"/>
    </row>
    <row r="3873" spans="13:34" x14ac:dyDescent="0.3">
      <c r="M3873" s="33"/>
      <c r="N3873" s="2"/>
      <c r="P3873" s="29"/>
      <c r="Q3873" s="29"/>
      <c r="T3873" s="32"/>
      <c r="U3873" s="32"/>
      <c r="V3873" s="30"/>
      <c r="W3873"/>
      <c r="X3873"/>
      <c r="Z3873" s="28"/>
      <c r="AA3873" s="28"/>
      <c r="AC3873" s="32"/>
      <c r="AD3873" s="32"/>
      <c r="AE3873" s="31"/>
      <c r="AF3873" s="31"/>
      <c r="AG3873" s="28"/>
      <c r="AH3873" s="28"/>
    </row>
    <row r="3874" spans="13:34" x14ac:dyDescent="0.3">
      <c r="M3874" s="33"/>
      <c r="N3874" s="2"/>
      <c r="P3874" s="29"/>
      <c r="Q3874" s="29"/>
      <c r="T3874" s="32"/>
      <c r="U3874" s="32"/>
      <c r="V3874" s="30"/>
      <c r="W3874"/>
      <c r="X3874"/>
      <c r="Z3874" s="28"/>
      <c r="AA3874" s="28"/>
      <c r="AC3874" s="32"/>
      <c r="AD3874" s="32"/>
      <c r="AE3874" s="31"/>
      <c r="AF3874" s="31"/>
      <c r="AG3874" s="28"/>
      <c r="AH3874" s="28"/>
    </row>
    <row r="3875" spans="13:34" x14ac:dyDescent="0.3">
      <c r="M3875" s="33"/>
      <c r="N3875" s="2"/>
      <c r="P3875" s="29"/>
      <c r="Q3875" s="29"/>
      <c r="T3875" s="32"/>
      <c r="U3875" s="32"/>
      <c r="V3875" s="30"/>
      <c r="W3875"/>
      <c r="X3875"/>
      <c r="Z3875" s="28"/>
      <c r="AA3875" s="28"/>
      <c r="AC3875" s="32"/>
      <c r="AD3875" s="32"/>
      <c r="AE3875" s="31"/>
      <c r="AF3875" s="31"/>
      <c r="AG3875" s="28"/>
      <c r="AH3875" s="28"/>
    </row>
    <row r="3876" spans="13:34" x14ac:dyDescent="0.3">
      <c r="M3876" s="33"/>
      <c r="N3876" s="2"/>
      <c r="P3876" s="29"/>
      <c r="Q3876" s="29"/>
      <c r="T3876" s="32"/>
      <c r="U3876" s="32"/>
      <c r="V3876" s="30"/>
      <c r="W3876"/>
      <c r="X3876"/>
      <c r="Z3876" s="28"/>
      <c r="AA3876" s="28"/>
      <c r="AC3876" s="32"/>
      <c r="AD3876" s="32"/>
      <c r="AE3876" s="31"/>
      <c r="AF3876" s="31"/>
      <c r="AG3876" s="28"/>
      <c r="AH3876" s="28"/>
    </row>
    <row r="3877" spans="13:34" x14ac:dyDescent="0.3">
      <c r="M3877" s="33"/>
      <c r="N3877" s="2"/>
      <c r="P3877" s="29"/>
      <c r="Q3877" s="29"/>
      <c r="T3877" s="32"/>
      <c r="U3877" s="32"/>
      <c r="V3877" s="30"/>
      <c r="W3877"/>
      <c r="X3877"/>
      <c r="Z3877" s="28"/>
      <c r="AA3877" s="28"/>
      <c r="AC3877" s="32"/>
      <c r="AD3877" s="32"/>
      <c r="AE3877" s="31"/>
      <c r="AF3877" s="31"/>
      <c r="AG3877" s="28"/>
      <c r="AH3877" s="28"/>
    </row>
    <row r="3878" spans="13:34" x14ac:dyDescent="0.3">
      <c r="M3878" s="33"/>
      <c r="N3878" s="2"/>
      <c r="P3878" s="29"/>
      <c r="Q3878" s="29"/>
      <c r="T3878" s="32"/>
      <c r="U3878" s="32"/>
      <c r="V3878" s="30"/>
      <c r="W3878"/>
      <c r="X3878"/>
      <c r="Z3878" s="28"/>
      <c r="AA3878" s="28"/>
      <c r="AC3878" s="32"/>
      <c r="AD3878" s="32"/>
      <c r="AE3878" s="31"/>
      <c r="AF3878" s="31"/>
      <c r="AG3878" s="28"/>
      <c r="AH3878" s="28"/>
    </row>
    <row r="3879" spans="13:34" x14ac:dyDescent="0.3">
      <c r="M3879" s="33"/>
      <c r="N3879" s="2"/>
      <c r="P3879" s="29"/>
      <c r="Q3879" s="29"/>
      <c r="T3879" s="32"/>
      <c r="U3879" s="32"/>
      <c r="V3879" s="30"/>
      <c r="W3879"/>
      <c r="X3879"/>
      <c r="Z3879" s="28"/>
      <c r="AA3879" s="28"/>
      <c r="AC3879" s="32"/>
      <c r="AD3879" s="32"/>
      <c r="AE3879" s="31"/>
      <c r="AF3879" s="31"/>
      <c r="AG3879" s="28"/>
      <c r="AH3879" s="28"/>
    </row>
    <row r="3880" spans="13:34" x14ac:dyDescent="0.3">
      <c r="M3880" s="33"/>
      <c r="N3880" s="2"/>
      <c r="P3880" s="29"/>
      <c r="Q3880" s="29"/>
      <c r="T3880" s="32"/>
      <c r="U3880" s="32"/>
      <c r="V3880" s="30"/>
      <c r="W3880"/>
      <c r="X3880"/>
      <c r="Z3880" s="28"/>
      <c r="AA3880" s="28"/>
      <c r="AC3880" s="32"/>
      <c r="AD3880" s="32"/>
      <c r="AE3880" s="31"/>
      <c r="AF3880" s="31"/>
      <c r="AG3880" s="28"/>
      <c r="AH3880" s="28"/>
    </row>
    <row r="3881" spans="13:34" x14ac:dyDescent="0.3">
      <c r="M3881" s="33"/>
      <c r="N3881" s="2"/>
      <c r="P3881" s="29"/>
      <c r="Q3881" s="29"/>
      <c r="T3881" s="32"/>
      <c r="U3881" s="32"/>
      <c r="V3881" s="30"/>
      <c r="W3881"/>
      <c r="X3881"/>
      <c r="Z3881" s="28"/>
      <c r="AA3881" s="28"/>
      <c r="AC3881" s="32"/>
      <c r="AD3881" s="32"/>
      <c r="AE3881" s="31"/>
      <c r="AF3881" s="31"/>
      <c r="AG3881" s="28"/>
      <c r="AH3881" s="28"/>
    </row>
    <row r="3882" spans="13:34" x14ac:dyDescent="0.3">
      <c r="M3882" s="33"/>
      <c r="N3882" s="2"/>
      <c r="P3882" s="29"/>
      <c r="Q3882" s="29"/>
      <c r="T3882" s="32"/>
      <c r="U3882" s="32"/>
      <c r="V3882" s="30"/>
      <c r="W3882"/>
      <c r="X3882"/>
      <c r="Z3882" s="28"/>
      <c r="AA3882" s="28"/>
      <c r="AC3882" s="32"/>
      <c r="AD3882" s="32"/>
      <c r="AE3882" s="31"/>
      <c r="AF3882" s="31"/>
      <c r="AG3882" s="28"/>
      <c r="AH3882" s="28"/>
    </row>
    <row r="3883" spans="13:34" x14ac:dyDescent="0.3">
      <c r="M3883" s="33"/>
      <c r="N3883" s="2"/>
      <c r="P3883" s="29"/>
      <c r="Q3883" s="29"/>
      <c r="T3883" s="32"/>
      <c r="U3883" s="32"/>
      <c r="V3883" s="30"/>
      <c r="W3883"/>
      <c r="X3883"/>
      <c r="Z3883" s="28"/>
      <c r="AA3883" s="28"/>
      <c r="AC3883" s="32"/>
      <c r="AD3883" s="32"/>
      <c r="AE3883" s="31"/>
      <c r="AF3883" s="31"/>
      <c r="AG3883" s="28"/>
      <c r="AH3883" s="28"/>
    </row>
    <row r="3884" spans="13:34" x14ac:dyDescent="0.3">
      <c r="M3884" s="33"/>
      <c r="N3884" s="2"/>
      <c r="P3884" s="29"/>
      <c r="Q3884" s="29"/>
      <c r="T3884" s="32"/>
      <c r="U3884" s="32"/>
      <c r="V3884" s="30"/>
      <c r="W3884"/>
      <c r="X3884"/>
      <c r="Z3884" s="28"/>
      <c r="AA3884" s="28"/>
      <c r="AC3884" s="32"/>
      <c r="AD3884" s="32"/>
      <c r="AE3884" s="31"/>
      <c r="AF3884" s="31"/>
      <c r="AG3884" s="28"/>
      <c r="AH3884" s="28"/>
    </row>
    <row r="3885" spans="13:34" x14ac:dyDescent="0.3">
      <c r="M3885" s="33"/>
      <c r="N3885" s="2"/>
      <c r="P3885" s="29"/>
      <c r="Q3885" s="29"/>
      <c r="T3885" s="32"/>
      <c r="U3885" s="32"/>
      <c r="V3885" s="30"/>
      <c r="W3885"/>
      <c r="X3885"/>
      <c r="Z3885" s="28"/>
      <c r="AA3885" s="28"/>
      <c r="AC3885" s="32"/>
      <c r="AD3885" s="32"/>
      <c r="AE3885" s="31"/>
      <c r="AF3885" s="31"/>
      <c r="AG3885" s="28"/>
      <c r="AH3885" s="28"/>
    </row>
    <row r="3886" spans="13:34" x14ac:dyDescent="0.3">
      <c r="M3886" s="33"/>
      <c r="N3886" s="2"/>
      <c r="P3886" s="29"/>
      <c r="Q3886" s="29"/>
      <c r="T3886" s="32"/>
      <c r="U3886" s="32"/>
      <c r="V3886" s="30"/>
      <c r="W3886"/>
      <c r="X3886"/>
      <c r="Z3886" s="28"/>
      <c r="AA3886" s="28"/>
      <c r="AC3886" s="32"/>
      <c r="AD3886" s="32"/>
      <c r="AE3886" s="31"/>
      <c r="AF3886" s="31"/>
      <c r="AG3886" s="28"/>
      <c r="AH3886" s="28"/>
    </row>
    <row r="3887" spans="13:34" x14ac:dyDescent="0.3">
      <c r="M3887" s="33"/>
      <c r="N3887" s="2"/>
      <c r="P3887" s="29"/>
      <c r="Q3887" s="29"/>
      <c r="T3887" s="32"/>
      <c r="U3887" s="32"/>
      <c r="V3887" s="30"/>
      <c r="W3887"/>
      <c r="X3887"/>
      <c r="Z3887" s="28"/>
      <c r="AA3887" s="28"/>
      <c r="AC3887" s="32"/>
      <c r="AD3887" s="32"/>
      <c r="AE3887" s="31"/>
      <c r="AF3887" s="31"/>
      <c r="AG3887" s="28"/>
      <c r="AH3887" s="28"/>
    </row>
    <row r="3888" spans="13:34" x14ac:dyDescent="0.3">
      <c r="M3888" s="33"/>
      <c r="N3888" s="2"/>
      <c r="P3888" s="29"/>
      <c r="Q3888" s="29"/>
      <c r="T3888" s="32"/>
      <c r="U3888" s="32"/>
      <c r="V3888" s="30"/>
      <c r="W3888"/>
      <c r="X3888"/>
      <c r="Z3888" s="28"/>
      <c r="AA3888" s="28"/>
      <c r="AC3888" s="32"/>
      <c r="AD3888" s="32"/>
      <c r="AE3888" s="31"/>
      <c r="AF3888" s="31"/>
      <c r="AG3888" s="28"/>
      <c r="AH3888" s="28"/>
    </row>
    <row r="3889" spans="13:34" x14ac:dyDescent="0.3">
      <c r="M3889" s="33"/>
      <c r="N3889" s="2"/>
      <c r="P3889" s="29"/>
      <c r="Q3889" s="29"/>
      <c r="T3889" s="32"/>
      <c r="U3889" s="32"/>
      <c r="V3889" s="30"/>
      <c r="W3889"/>
      <c r="X3889"/>
      <c r="Z3889" s="28"/>
      <c r="AA3889" s="28"/>
      <c r="AC3889" s="32"/>
      <c r="AD3889" s="32"/>
      <c r="AE3889" s="31"/>
      <c r="AF3889" s="31"/>
      <c r="AG3889" s="28"/>
      <c r="AH3889" s="28"/>
    </row>
    <row r="3890" spans="13:34" x14ac:dyDescent="0.3">
      <c r="M3890" s="33"/>
      <c r="N3890" s="2"/>
      <c r="P3890" s="29"/>
      <c r="Q3890" s="29"/>
      <c r="T3890" s="32"/>
      <c r="U3890" s="32"/>
      <c r="V3890" s="30"/>
      <c r="W3890"/>
      <c r="X3890"/>
      <c r="Z3890" s="28"/>
      <c r="AA3890" s="28"/>
      <c r="AC3890" s="32"/>
      <c r="AD3890" s="32"/>
      <c r="AE3890" s="31"/>
      <c r="AF3890" s="31"/>
      <c r="AG3890" s="28"/>
      <c r="AH3890" s="28"/>
    </row>
    <row r="3891" spans="13:34" x14ac:dyDescent="0.3">
      <c r="M3891" s="33"/>
      <c r="N3891" s="2"/>
      <c r="P3891" s="29"/>
      <c r="Q3891" s="29"/>
      <c r="T3891" s="32"/>
      <c r="U3891" s="32"/>
      <c r="V3891" s="30"/>
      <c r="W3891"/>
      <c r="X3891"/>
      <c r="Z3891" s="28"/>
      <c r="AA3891" s="28"/>
      <c r="AC3891" s="32"/>
      <c r="AD3891" s="32"/>
      <c r="AE3891" s="31"/>
      <c r="AF3891" s="31"/>
      <c r="AG3891" s="28"/>
      <c r="AH3891" s="28"/>
    </row>
    <row r="3892" spans="13:34" x14ac:dyDescent="0.3">
      <c r="M3892" s="33"/>
      <c r="N3892" s="2"/>
      <c r="P3892" s="29"/>
      <c r="Q3892" s="29"/>
      <c r="T3892" s="32"/>
      <c r="U3892" s="32"/>
      <c r="V3892" s="30"/>
      <c r="W3892"/>
      <c r="X3892"/>
      <c r="Z3892" s="28"/>
      <c r="AA3892" s="28"/>
      <c r="AC3892" s="32"/>
      <c r="AD3892" s="32"/>
      <c r="AE3892" s="31"/>
      <c r="AF3892" s="31"/>
      <c r="AG3892" s="28"/>
      <c r="AH3892" s="28"/>
    </row>
    <row r="3893" spans="13:34" x14ac:dyDescent="0.3">
      <c r="M3893" s="33"/>
      <c r="N3893" s="2"/>
      <c r="P3893" s="29"/>
      <c r="Q3893" s="29"/>
      <c r="T3893" s="32"/>
      <c r="U3893" s="32"/>
      <c r="V3893" s="30"/>
      <c r="W3893"/>
      <c r="X3893"/>
      <c r="Z3893" s="28"/>
      <c r="AA3893" s="28"/>
      <c r="AC3893" s="32"/>
      <c r="AD3893" s="32"/>
      <c r="AE3893" s="31"/>
      <c r="AF3893" s="31"/>
      <c r="AG3893" s="28"/>
      <c r="AH3893" s="28"/>
    </row>
    <row r="3894" spans="13:34" x14ac:dyDescent="0.3">
      <c r="M3894" s="33"/>
      <c r="N3894" s="2"/>
      <c r="P3894" s="29"/>
      <c r="Q3894" s="29"/>
      <c r="T3894" s="32"/>
      <c r="U3894" s="32"/>
      <c r="V3894" s="30"/>
      <c r="W3894"/>
      <c r="X3894"/>
      <c r="Z3894" s="28"/>
      <c r="AA3894" s="28"/>
      <c r="AC3894" s="32"/>
      <c r="AD3894" s="32"/>
      <c r="AE3894" s="31"/>
      <c r="AF3894" s="31"/>
      <c r="AG3894" s="28"/>
      <c r="AH3894" s="28"/>
    </row>
    <row r="3895" spans="13:34" x14ac:dyDescent="0.3">
      <c r="M3895" s="33"/>
      <c r="N3895" s="2"/>
      <c r="P3895" s="29"/>
      <c r="Q3895" s="29"/>
      <c r="T3895" s="32"/>
      <c r="U3895" s="32"/>
      <c r="V3895" s="30"/>
      <c r="W3895"/>
      <c r="X3895"/>
      <c r="Z3895" s="28"/>
      <c r="AA3895" s="28"/>
      <c r="AC3895" s="32"/>
      <c r="AD3895" s="32"/>
      <c r="AE3895" s="31"/>
      <c r="AF3895" s="31"/>
      <c r="AG3895" s="28"/>
      <c r="AH3895" s="28"/>
    </row>
    <row r="3896" spans="13:34" x14ac:dyDescent="0.3">
      <c r="M3896" s="33"/>
      <c r="N3896" s="2"/>
      <c r="P3896" s="29"/>
      <c r="Q3896" s="29"/>
      <c r="T3896" s="32"/>
      <c r="U3896" s="32"/>
      <c r="V3896" s="30"/>
      <c r="W3896"/>
      <c r="X3896"/>
      <c r="Z3896" s="28"/>
      <c r="AA3896" s="28"/>
      <c r="AC3896" s="32"/>
      <c r="AD3896" s="32"/>
      <c r="AE3896" s="31"/>
      <c r="AF3896" s="31"/>
      <c r="AG3896" s="28"/>
      <c r="AH3896" s="28"/>
    </row>
    <row r="3897" spans="13:34" x14ac:dyDescent="0.3">
      <c r="M3897" s="33"/>
      <c r="N3897" s="2"/>
      <c r="P3897" s="29"/>
      <c r="Q3897" s="29"/>
      <c r="T3897" s="32"/>
      <c r="U3897" s="32"/>
      <c r="V3897" s="30"/>
      <c r="W3897"/>
      <c r="X3897"/>
      <c r="Z3897" s="28"/>
      <c r="AA3897" s="28"/>
      <c r="AC3897" s="32"/>
      <c r="AD3897" s="32"/>
      <c r="AE3897" s="31"/>
      <c r="AF3897" s="31"/>
      <c r="AG3897" s="28"/>
      <c r="AH3897" s="28"/>
    </row>
    <row r="3898" spans="13:34" x14ac:dyDescent="0.3">
      <c r="M3898" s="33"/>
      <c r="N3898" s="2"/>
      <c r="P3898" s="29"/>
      <c r="Q3898" s="29"/>
      <c r="T3898" s="32"/>
      <c r="U3898" s="32"/>
      <c r="V3898" s="30"/>
      <c r="W3898"/>
      <c r="X3898"/>
      <c r="Z3898" s="28"/>
      <c r="AA3898" s="28"/>
      <c r="AC3898" s="32"/>
      <c r="AD3898" s="32"/>
      <c r="AE3898" s="31"/>
      <c r="AF3898" s="31"/>
      <c r="AG3898" s="28"/>
      <c r="AH3898" s="28"/>
    </row>
    <row r="3899" spans="13:34" x14ac:dyDescent="0.3">
      <c r="M3899" s="33"/>
      <c r="N3899" s="2"/>
      <c r="P3899" s="29"/>
      <c r="Q3899" s="29"/>
      <c r="T3899" s="32"/>
      <c r="U3899" s="32"/>
      <c r="V3899" s="30"/>
      <c r="W3899"/>
      <c r="X3899"/>
      <c r="Z3899" s="28"/>
      <c r="AA3899" s="28"/>
      <c r="AC3899" s="32"/>
      <c r="AD3899" s="32"/>
      <c r="AE3899" s="31"/>
      <c r="AF3899" s="31"/>
      <c r="AG3899" s="28"/>
      <c r="AH3899" s="28"/>
    </row>
    <row r="3900" spans="13:34" x14ac:dyDescent="0.3">
      <c r="M3900" s="33"/>
      <c r="N3900" s="2"/>
      <c r="P3900" s="29"/>
      <c r="Q3900" s="29"/>
      <c r="T3900" s="32"/>
      <c r="U3900" s="32"/>
      <c r="V3900" s="30"/>
      <c r="W3900"/>
      <c r="X3900"/>
      <c r="Z3900" s="28"/>
      <c r="AA3900" s="28"/>
      <c r="AC3900" s="32"/>
      <c r="AD3900" s="32"/>
      <c r="AE3900" s="31"/>
      <c r="AF3900" s="31"/>
      <c r="AG3900" s="28"/>
      <c r="AH3900" s="28"/>
    </row>
    <row r="3901" spans="13:34" x14ac:dyDescent="0.3">
      <c r="M3901" s="33"/>
      <c r="N3901" s="2"/>
      <c r="P3901" s="29"/>
      <c r="Q3901" s="29"/>
      <c r="T3901" s="32"/>
      <c r="U3901" s="32"/>
      <c r="V3901" s="30"/>
      <c r="W3901"/>
      <c r="X3901"/>
      <c r="Z3901" s="28"/>
      <c r="AA3901" s="28"/>
      <c r="AC3901" s="32"/>
      <c r="AD3901" s="32"/>
      <c r="AE3901" s="31"/>
      <c r="AF3901" s="31"/>
      <c r="AG3901" s="28"/>
      <c r="AH3901" s="28"/>
    </row>
    <row r="3902" spans="13:34" x14ac:dyDescent="0.3">
      <c r="M3902" s="33"/>
      <c r="N3902" s="2"/>
      <c r="P3902" s="29"/>
      <c r="Q3902" s="29"/>
      <c r="T3902" s="32"/>
      <c r="U3902" s="32"/>
      <c r="V3902" s="30"/>
      <c r="W3902"/>
      <c r="X3902"/>
      <c r="Z3902" s="28"/>
      <c r="AA3902" s="28"/>
      <c r="AC3902" s="32"/>
      <c r="AD3902" s="32"/>
      <c r="AE3902" s="31"/>
      <c r="AF3902" s="31"/>
      <c r="AG3902" s="28"/>
      <c r="AH3902" s="28"/>
    </row>
    <row r="3903" spans="13:34" x14ac:dyDescent="0.3">
      <c r="M3903" s="33"/>
      <c r="N3903" s="2"/>
      <c r="P3903" s="29"/>
      <c r="Q3903" s="29"/>
      <c r="T3903" s="32"/>
      <c r="U3903" s="32"/>
      <c r="V3903" s="30"/>
      <c r="W3903"/>
      <c r="X3903"/>
      <c r="Z3903" s="28"/>
      <c r="AA3903" s="28"/>
      <c r="AC3903" s="32"/>
      <c r="AD3903" s="32"/>
      <c r="AE3903" s="31"/>
      <c r="AF3903" s="31"/>
      <c r="AG3903" s="28"/>
      <c r="AH3903" s="28"/>
    </row>
    <row r="3904" spans="13:34" x14ac:dyDescent="0.3">
      <c r="M3904" s="33"/>
      <c r="N3904" s="2"/>
      <c r="P3904" s="29"/>
      <c r="Q3904" s="29"/>
      <c r="T3904" s="32"/>
      <c r="U3904" s="32"/>
      <c r="V3904" s="30"/>
      <c r="W3904"/>
      <c r="X3904"/>
      <c r="Z3904" s="28"/>
      <c r="AA3904" s="28"/>
      <c r="AC3904" s="32"/>
      <c r="AD3904" s="32"/>
      <c r="AE3904" s="31"/>
      <c r="AF3904" s="31"/>
      <c r="AG3904" s="28"/>
      <c r="AH3904" s="28"/>
    </row>
    <row r="3905" spans="13:34" x14ac:dyDescent="0.3">
      <c r="M3905" s="33"/>
      <c r="N3905" s="2"/>
      <c r="P3905" s="29"/>
      <c r="Q3905" s="29"/>
      <c r="T3905" s="32"/>
      <c r="U3905" s="32"/>
      <c r="V3905" s="30"/>
      <c r="W3905"/>
      <c r="X3905"/>
      <c r="Z3905" s="28"/>
      <c r="AA3905" s="28"/>
      <c r="AC3905" s="32"/>
      <c r="AD3905" s="32"/>
      <c r="AE3905" s="31"/>
      <c r="AF3905" s="31"/>
      <c r="AG3905" s="28"/>
      <c r="AH3905" s="28"/>
    </row>
    <row r="3906" spans="13:34" x14ac:dyDescent="0.3">
      <c r="M3906" s="33"/>
      <c r="N3906" s="2"/>
      <c r="P3906" s="29"/>
      <c r="Q3906" s="29"/>
      <c r="T3906" s="32"/>
      <c r="U3906" s="32"/>
      <c r="V3906" s="30"/>
      <c r="W3906"/>
      <c r="X3906"/>
      <c r="Z3906" s="28"/>
      <c r="AA3906" s="28"/>
      <c r="AC3906" s="32"/>
      <c r="AD3906" s="32"/>
      <c r="AE3906" s="31"/>
      <c r="AF3906" s="31"/>
      <c r="AG3906" s="28"/>
      <c r="AH3906" s="28"/>
    </row>
    <row r="3907" spans="13:34" x14ac:dyDescent="0.3">
      <c r="M3907" s="33"/>
      <c r="N3907" s="2"/>
      <c r="P3907" s="29"/>
      <c r="Q3907" s="29"/>
      <c r="T3907" s="32"/>
      <c r="U3907" s="32"/>
      <c r="V3907" s="30"/>
      <c r="W3907"/>
      <c r="X3907"/>
      <c r="Z3907" s="28"/>
      <c r="AA3907" s="28"/>
      <c r="AC3907" s="32"/>
      <c r="AD3907" s="32"/>
      <c r="AE3907" s="31"/>
      <c r="AF3907" s="31"/>
      <c r="AG3907" s="28"/>
      <c r="AH3907" s="28"/>
    </row>
    <row r="3908" spans="13:34" x14ac:dyDescent="0.3">
      <c r="M3908" s="33"/>
      <c r="N3908" s="2"/>
      <c r="P3908" s="29"/>
      <c r="Q3908" s="29"/>
      <c r="T3908" s="32"/>
      <c r="U3908" s="32"/>
      <c r="V3908" s="30"/>
      <c r="W3908"/>
      <c r="X3908"/>
      <c r="Z3908" s="28"/>
      <c r="AA3908" s="28"/>
      <c r="AC3908" s="32"/>
      <c r="AD3908" s="32"/>
      <c r="AE3908" s="31"/>
      <c r="AF3908" s="31"/>
      <c r="AG3908" s="28"/>
      <c r="AH3908" s="28"/>
    </row>
    <row r="3909" spans="13:34" x14ac:dyDescent="0.3">
      <c r="M3909" s="33"/>
      <c r="N3909" s="2"/>
      <c r="P3909" s="29"/>
      <c r="Q3909" s="29"/>
      <c r="T3909" s="32"/>
      <c r="U3909" s="32"/>
      <c r="V3909" s="30"/>
      <c r="W3909"/>
      <c r="X3909"/>
      <c r="Z3909" s="28"/>
      <c r="AA3909" s="28"/>
      <c r="AC3909" s="32"/>
      <c r="AD3909" s="32"/>
      <c r="AE3909" s="31"/>
      <c r="AF3909" s="31"/>
      <c r="AG3909" s="28"/>
      <c r="AH3909" s="28"/>
    </row>
    <row r="3910" spans="13:34" x14ac:dyDescent="0.3">
      <c r="M3910" s="33"/>
      <c r="N3910" s="2"/>
      <c r="P3910" s="29"/>
      <c r="Q3910" s="29"/>
      <c r="T3910" s="32"/>
      <c r="U3910" s="32"/>
      <c r="V3910" s="30"/>
      <c r="W3910"/>
      <c r="X3910"/>
      <c r="Z3910" s="28"/>
      <c r="AA3910" s="28"/>
      <c r="AC3910" s="32"/>
      <c r="AD3910" s="32"/>
      <c r="AE3910" s="31"/>
      <c r="AF3910" s="31"/>
      <c r="AG3910" s="28"/>
      <c r="AH3910" s="28"/>
    </row>
    <row r="3911" spans="13:34" x14ac:dyDescent="0.3">
      <c r="M3911" s="33"/>
      <c r="N3911" s="2"/>
      <c r="P3911" s="29"/>
      <c r="Q3911" s="29"/>
      <c r="T3911" s="32"/>
      <c r="U3911" s="32"/>
      <c r="V3911" s="30"/>
      <c r="W3911"/>
      <c r="X3911"/>
      <c r="Z3911" s="28"/>
      <c r="AA3911" s="28"/>
      <c r="AC3911" s="32"/>
      <c r="AD3911" s="32"/>
      <c r="AE3911" s="31"/>
      <c r="AF3911" s="31"/>
      <c r="AG3911" s="28"/>
      <c r="AH3911" s="28"/>
    </row>
    <row r="3912" spans="13:34" x14ac:dyDescent="0.3">
      <c r="M3912" s="33"/>
      <c r="N3912" s="2"/>
      <c r="P3912" s="29"/>
      <c r="Q3912" s="29"/>
      <c r="T3912" s="32"/>
      <c r="U3912" s="32"/>
      <c r="V3912" s="30"/>
      <c r="W3912"/>
      <c r="X3912"/>
      <c r="Z3912" s="28"/>
      <c r="AA3912" s="28"/>
      <c r="AC3912" s="32"/>
      <c r="AD3912" s="32"/>
      <c r="AE3912" s="31"/>
      <c r="AF3912" s="31"/>
      <c r="AG3912" s="28"/>
      <c r="AH3912" s="28"/>
    </row>
    <row r="3913" spans="13:34" x14ac:dyDescent="0.3">
      <c r="M3913" s="33"/>
      <c r="N3913" s="2"/>
      <c r="P3913" s="29"/>
      <c r="Q3913" s="29"/>
      <c r="T3913" s="32"/>
      <c r="U3913" s="32"/>
      <c r="V3913" s="30"/>
      <c r="W3913"/>
      <c r="X3913"/>
      <c r="Z3913" s="28"/>
      <c r="AA3913" s="28"/>
      <c r="AC3913" s="32"/>
      <c r="AD3913" s="32"/>
      <c r="AE3913" s="31"/>
      <c r="AF3913" s="31"/>
      <c r="AG3913" s="28"/>
      <c r="AH3913" s="28"/>
    </row>
    <row r="3914" spans="13:34" x14ac:dyDescent="0.3">
      <c r="M3914" s="33"/>
      <c r="N3914" s="2"/>
      <c r="P3914" s="29"/>
      <c r="Q3914" s="29"/>
      <c r="T3914" s="32"/>
      <c r="U3914" s="32"/>
      <c r="V3914" s="30"/>
      <c r="W3914"/>
      <c r="X3914"/>
      <c r="Z3914" s="28"/>
      <c r="AA3914" s="28"/>
      <c r="AC3914" s="32"/>
      <c r="AD3914" s="32"/>
      <c r="AE3914" s="31"/>
      <c r="AF3914" s="31"/>
      <c r="AG3914" s="28"/>
      <c r="AH3914" s="28"/>
    </row>
    <row r="3915" spans="13:34" x14ac:dyDescent="0.3">
      <c r="M3915" s="33"/>
      <c r="N3915" s="2"/>
      <c r="P3915" s="29"/>
      <c r="Q3915" s="29"/>
      <c r="T3915" s="32"/>
      <c r="U3915" s="32"/>
      <c r="V3915" s="30"/>
      <c r="W3915"/>
      <c r="X3915"/>
      <c r="Z3915" s="28"/>
      <c r="AA3915" s="28"/>
      <c r="AC3915" s="32"/>
      <c r="AD3915" s="32"/>
      <c r="AE3915" s="31"/>
      <c r="AF3915" s="31"/>
      <c r="AG3915" s="28"/>
      <c r="AH3915" s="28"/>
    </row>
    <row r="3916" spans="13:34" x14ac:dyDescent="0.3">
      <c r="M3916" s="33"/>
      <c r="N3916" s="2"/>
      <c r="P3916" s="29"/>
      <c r="Q3916" s="29"/>
      <c r="T3916" s="32"/>
      <c r="U3916" s="32"/>
      <c r="V3916" s="30"/>
      <c r="W3916"/>
      <c r="X3916"/>
      <c r="Z3916" s="28"/>
      <c r="AA3916" s="28"/>
      <c r="AC3916" s="32"/>
      <c r="AD3916" s="32"/>
      <c r="AE3916" s="31"/>
      <c r="AF3916" s="31"/>
      <c r="AG3916" s="28"/>
      <c r="AH3916" s="28"/>
    </row>
    <row r="3917" spans="13:34" x14ac:dyDescent="0.3">
      <c r="M3917" s="33"/>
      <c r="N3917" s="2"/>
      <c r="P3917" s="29"/>
      <c r="Q3917" s="29"/>
      <c r="T3917" s="32"/>
      <c r="U3917" s="32"/>
      <c r="V3917" s="30"/>
      <c r="W3917"/>
      <c r="X3917"/>
      <c r="Z3917" s="28"/>
      <c r="AA3917" s="28"/>
      <c r="AC3917" s="32"/>
      <c r="AD3917" s="32"/>
      <c r="AE3917" s="31"/>
      <c r="AF3917" s="31"/>
      <c r="AG3917" s="28"/>
      <c r="AH3917" s="28"/>
    </row>
    <row r="3918" spans="13:34" x14ac:dyDescent="0.3">
      <c r="M3918" s="33"/>
      <c r="N3918" s="2"/>
      <c r="P3918" s="29"/>
      <c r="Q3918" s="29"/>
      <c r="T3918" s="32"/>
      <c r="U3918" s="32"/>
      <c r="V3918" s="30"/>
      <c r="W3918"/>
      <c r="X3918"/>
      <c r="Z3918" s="28"/>
      <c r="AA3918" s="28"/>
      <c r="AC3918" s="32"/>
      <c r="AD3918" s="32"/>
      <c r="AE3918" s="31"/>
      <c r="AF3918" s="31"/>
      <c r="AG3918" s="28"/>
      <c r="AH3918" s="28"/>
    </row>
    <row r="3919" spans="13:34" x14ac:dyDescent="0.3">
      <c r="M3919" s="33"/>
      <c r="N3919" s="2"/>
      <c r="P3919" s="29"/>
      <c r="Q3919" s="29"/>
      <c r="T3919" s="32"/>
      <c r="U3919" s="32"/>
      <c r="V3919" s="30"/>
      <c r="W3919"/>
      <c r="X3919"/>
      <c r="Z3919" s="28"/>
      <c r="AA3919" s="28"/>
      <c r="AC3919" s="32"/>
      <c r="AD3919" s="32"/>
      <c r="AE3919" s="31"/>
      <c r="AF3919" s="31"/>
      <c r="AG3919" s="28"/>
      <c r="AH3919" s="28"/>
    </row>
    <row r="3920" spans="13:34" x14ac:dyDescent="0.3">
      <c r="M3920" s="33"/>
      <c r="N3920" s="2"/>
      <c r="P3920" s="29"/>
      <c r="Q3920" s="29"/>
      <c r="T3920" s="32"/>
      <c r="U3920" s="32"/>
      <c r="V3920" s="30"/>
      <c r="W3920"/>
      <c r="X3920"/>
      <c r="Z3920" s="28"/>
      <c r="AA3920" s="28"/>
      <c r="AC3920" s="32"/>
      <c r="AD3920" s="32"/>
      <c r="AE3920" s="31"/>
      <c r="AF3920" s="31"/>
      <c r="AG3920" s="28"/>
      <c r="AH3920" s="28"/>
    </row>
    <row r="3921" spans="13:34" x14ac:dyDescent="0.3">
      <c r="M3921" s="33"/>
      <c r="N3921" s="2"/>
      <c r="P3921" s="29"/>
      <c r="Q3921" s="29"/>
      <c r="T3921" s="32"/>
      <c r="U3921" s="32"/>
      <c r="V3921" s="30"/>
      <c r="W3921"/>
      <c r="X3921"/>
      <c r="Z3921" s="28"/>
      <c r="AA3921" s="28"/>
      <c r="AC3921" s="32"/>
      <c r="AD3921" s="32"/>
      <c r="AE3921" s="31"/>
      <c r="AF3921" s="31"/>
      <c r="AG3921" s="28"/>
      <c r="AH3921" s="28"/>
    </row>
    <row r="3922" spans="13:34" x14ac:dyDescent="0.3">
      <c r="M3922" s="33"/>
      <c r="N3922" s="2"/>
      <c r="P3922" s="29"/>
      <c r="Q3922" s="29"/>
      <c r="T3922" s="32"/>
      <c r="U3922" s="32"/>
      <c r="V3922" s="30"/>
      <c r="W3922"/>
      <c r="X3922"/>
      <c r="Z3922" s="28"/>
      <c r="AA3922" s="28"/>
      <c r="AC3922" s="32"/>
      <c r="AD3922" s="32"/>
      <c r="AE3922" s="31"/>
      <c r="AF3922" s="31"/>
      <c r="AG3922" s="28"/>
      <c r="AH3922" s="28"/>
    </row>
    <row r="3923" spans="13:34" x14ac:dyDescent="0.3">
      <c r="M3923" s="33"/>
      <c r="N3923" s="2"/>
      <c r="P3923" s="29"/>
      <c r="Q3923" s="29"/>
      <c r="T3923" s="32"/>
      <c r="U3923" s="32"/>
      <c r="V3923" s="30"/>
      <c r="W3923"/>
      <c r="X3923"/>
      <c r="Z3923" s="28"/>
      <c r="AA3923" s="28"/>
      <c r="AC3923" s="32"/>
      <c r="AD3923" s="32"/>
      <c r="AE3923" s="31"/>
      <c r="AF3923" s="31"/>
      <c r="AG3923" s="28"/>
      <c r="AH3923" s="28"/>
    </row>
    <row r="3924" spans="13:34" x14ac:dyDescent="0.3">
      <c r="M3924" s="33"/>
      <c r="N3924" s="2"/>
      <c r="P3924" s="29"/>
      <c r="Q3924" s="29"/>
      <c r="T3924" s="32"/>
      <c r="U3924" s="32"/>
      <c r="V3924" s="30"/>
      <c r="W3924"/>
      <c r="X3924"/>
      <c r="Z3924" s="28"/>
      <c r="AA3924" s="28"/>
      <c r="AC3924" s="32"/>
      <c r="AD3924" s="32"/>
      <c r="AE3924" s="31"/>
      <c r="AF3924" s="31"/>
      <c r="AG3924" s="28"/>
      <c r="AH3924" s="28"/>
    </row>
    <row r="3925" spans="13:34" x14ac:dyDescent="0.3">
      <c r="M3925" s="33"/>
      <c r="N3925" s="2"/>
      <c r="P3925" s="29"/>
      <c r="Q3925" s="29"/>
      <c r="T3925" s="32"/>
      <c r="U3925" s="32"/>
      <c r="V3925" s="30"/>
      <c r="W3925"/>
      <c r="X3925"/>
      <c r="Z3925" s="28"/>
      <c r="AA3925" s="28"/>
      <c r="AC3925" s="32"/>
      <c r="AD3925" s="32"/>
      <c r="AE3925" s="31"/>
      <c r="AF3925" s="31"/>
      <c r="AG3925" s="28"/>
      <c r="AH3925" s="28"/>
    </row>
    <row r="3926" spans="13:34" x14ac:dyDescent="0.3">
      <c r="M3926" s="33"/>
      <c r="N3926" s="2"/>
      <c r="P3926" s="29"/>
      <c r="Q3926" s="29"/>
      <c r="T3926" s="32"/>
      <c r="U3926" s="32"/>
      <c r="V3926" s="30"/>
      <c r="W3926"/>
      <c r="X3926"/>
      <c r="Z3926" s="28"/>
      <c r="AA3926" s="28"/>
      <c r="AC3926" s="32"/>
      <c r="AD3926" s="32"/>
      <c r="AE3926" s="31"/>
      <c r="AF3926" s="31"/>
      <c r="AG3926" s="28"/>
      <c r="AH3926" s="28"/>
    </row>
    <row r="3927" spans="13:34" x14ac:dyDescent="0.3">
      <c r="M3927" s="33"/>
      <c r="N3927" s="2"/>
      <c r="P3927" s="29"/>
      <c r="Q3927" s="29"/>
      <c r="T3927" s="32"/>
      <c r="U3927" s="32"/>
      <c r="V3927" s="30"/>
      <c r="W3927"/>
      <c r="X3927"/>
      <c r="Z3927" s="28"/>
      <c r="AA3927" s="28"/>
      <c r="AC3927" s="32"/>
      <c r="AD3927" s="32"/>
      <c r="AE3927" s="31"/>
      <c r="AF3927" s="31"/>
      <c r="AG3927" s="28"/>
      <c r="AH3927" s="28"/>
    </row>
    <row r="3928" spans="13:34" x14ac:dyDescent="0.3">
      <c r="M3928" s="33"/>
      <c r="N3928" s="2"/>
      <c r="P3928" s="29"/>
      <c r="Q3928" s="29"/>
      <c r="T3928" s="32"/>
      <c r="U3928" s="32"/>
      <c r="V3928" s="30"/>
      <c r="W3928"/>
      <c r="X3928"/>
      <c r="Z3928" s="28"/>
      <c r="AA3928" s="28"/>
      <c r="AC3928" s="32"/>
      <c r="AD3928" s="32"/>
      <c r="AE3928" s="31"/>
      <c r="AF3928" s="31"/>
      <c r="AG3928" s="28"/>
      <c r="AH3928" s="28"/>
    </row>
    <row r="3929" spans="13:34" x14ac:dyDescent="0.3">
      <c r="M3929" s="33"/>
      <c r="N3929" s="2"/>
      <c r="P3929" s="29"/>
      <c r="Q3929" s="29"/>
      <c r="T3929" s="32"/>
      <c r="U3929" s="32"/>
      <c r="V3929" s="30"/>
      <c r="W3929"/>
      <c r="X3929"/>
      <c r="Z3929" s="28"/>
      <c r="AA3929" s="28"/>
      <c r="AC3929" s="32"/>
      <c r="AD3929" s="32"/>
      <c r="AE3929" s="31"/>
      <c r="AF3929" s="31"/>
      <c r="AG3929" s="28"/>
      <c r="AH3929" s="28"/>
    </row>
    <row r="3930" spans="13:34" x14ac:dyDescent="0.3">
      <c r="M3930" s="33"/>
      <c r="N3930" s="2"/>
      <c r="P3930" s="29"/>
      <c r="Q3930" s="29"/>
      <c r="T3930" s="32"/>
      <c r="U3930" s="32"/>
      <c r="V3930" s="30"/>
      <c r="W3930"/>
      <c r="X3930"/>
      <c r="Z3930" s="28"/>
      <c r="AA3930" s="28"/>
      <c r="AC3930" s="32"/>
      <c r="AD3930" s="32"/>
      <c r="AE3930" s="31"/>
      <c r="AF3930" s="31"/>
      <c r="AG3930" s="28"/>
      <c r="AH3930" s="28"/>
    </row>
    <row r="3931" spans="13:34" x14ac:dyDescent="0.3">
      <c r="M3931" s="33"/>
      <c r="N3931" s="2"/>
      <c r="P3931" s="29"/>
      <c r="Q3931" s="29"/>
      <c r="T3931" s="32"/>
      <c r="U3931" s="32"/>
      <c r="V3931" s="30"/>
      <c r="W3931"/>
      <c r="X3931"/>
      <c r="Z3931" s="28"/>
      <c r="AA3931" s="28"/>
      <c r="AC3931" s="32"/>
      <c r="AD3931" s="32"/>
      <c r="AE3931" s="31"/>
      <c r="AF3931" s="31"/>
      <c r="AG3931" s="28"/>
      <c r="AH3931" s="28"/>
    </row>
    <row r="3932" spans="13:34" x14ac:dyDescent="0.3">
      <c r="M3932" s="33"/>
      <c r="N3932" s="2"/>
      <c r="P3932" s="29"/>
      <c r="Q3932" s="29"/>
      <c r="T3932" s="32"/>
      <c r="U3932" s="32"/>
      <c r="V3932" s="30"/>
      <c r="W3932"/>
      <c r="X3932"/>
      <c r="Z3932" s="28"/>
      <c r="AA3932" s="28"/>
      <c r="AC3932" s="32"/>
      <c r="AD3932" s="32"/>
      <c r="AE3932" s="31"/>
      <c r="AF3932" s="31"/>
      <c r="AG3932" s="28"/>
      <c r="AH3932" s="28"/>
    </row>
    <row r="3933" spans="13:34" x14ac:dyDescent="0.3">
      <c r="M3933" s="33"/>
      <c r="N3933" s="2"/>
      <c r="P3933" s="29"/>
      <c r="Q3933" s="29"/>
      <c r="T3933" s="32"/>
      <c r="U3933" s="32"/>
      <c r="V3933" s="30"/>
      <c r="W3933"/>
      <c r="X3933"/>
      <c r="Z3933" s="28"/>
      <c r="AA3933" s="28"/>
      <c r="AC3933" s="32"/>
      <c r="AD3933" s="32"/>
      <c r="AE3933" s="31"/>
      <c r="AF3933" s="31"/>
      <c r="AG3933" s="28"/>
      <c r="AH3933" s="28"/>
    </row>
    <row r="3934" spans="13:34" x14ac:dyDescent="0.3">
      <c r="M3934" s="33"/>
      <c r="N3934" s="2"/>
      <c r="P3934" s="29"/>
      <c r="Q3934" s="29"/>
      <c r="T3934" s="32"/>
      <c r="U3934" s="32"/>
      <c r="V3934" s="30"/>
      <c r="W3934"/>
      <c r="X3934"/>
      <c r="Z3934" s="28"/>
      <c r="AA3934" s="28"/>
      <c r="AC3934" s="32"/>
      <c r="AD3934" s="32"/>
      <c r="AE3934" s="31"/>
      <c r="AF3934" s="31"/>
      <c r="AG3934" s="28"/>
      <c r="AH3934" s="28"/>
    </row>
    <row r="3935" spans="13:34" x14ac:dyDescent="0.3">
      <c r="M3935" s="33"/>
      <c r="N3935" s="2"/>
      <c r="P3935" s="29"/>
      <c r="Q3935" s="29"/>
      <c r="T3935" s="32"/>
      <c r="U3935" s="32"/>
      <c r="V3935" s="30"/>
      <c r="W3935"/>
      <c r="X3935"/>
      <c r="Z3935" s="28"/>
      <c r="AA3935" s="28"/>
      <c r="AC3935" s="32"/>
      <c r="AD3935" s="32"/>
      <c r="AE3935" s="31"/>
      <c r="AF3935" s="31"/>
      <c r="AG3935" s="28"/>
      <c r="AH3935" s="28"/>
    </row>
    <row r="3936" spans="13:34" x14ac:dyDescent="0.3">
      <c r="M3936" s="33"/>
      <c r="N3936" s="2"/>
      <c r="P3936" s="29"/>
      <c r="Q3936" s="29"/>
      <c r="T3936" s="32"/>
      <c r="U3936" s="32"/>
      <c r="V3936" s="30"/>
      <c r="W3936"/>
      <c r="X3936"/>
      <c r="Z3936" s="28"/>
      <c r="AA3936" s="28"/>
      <c r="AC3936" s="32"/>
      <c r="AD3936" s="32"/>
      <c r="AE3936" s="31"/>
      <c r="AF3936" s="31"/>
      <c r="AG3936" s="28"/>
      <c r="AH3936" s="28"/>
    </row>
    <row r="3937" spans="13:34" x14ac:dyDescent="0.3">
      <c r="M3937" s="33"/>
      <c r="N3937" s="2"/>
      <c r="P3937" s="29"/>
      <c r="Q3937" s="29"/>
      <c r="T3937" s="32"/>
      <c r="U3937" s="32"/>
      <c r="V3937" s="30"/>
      <c r="W3937"/>
      <c r="X3937"/>
      <c r="Z3937" s="28"/>
      <c r="AA3937" s="28"/>
      <c r="AC3937" s="32"/>
      <c r="AD3937" s="32"/>
      <c r="AE3937" s="31"/>
      <c r="AF3937" s="31"/>
      <c r="AG3937" s="28"/>
      <c r="AH3937" s="28"/>
    </row>
    <row r="3938" spans="13:34" x14ac:dyDescent="0.3">
      <c r="M3938" s="33"/>
      <c r="N3938" s="2"/>
      <c r="P3938" s="29"/>
      <c r="Q3938" s="29"/>
      <c r="T3938" s="32"/>
      <c r="U3938" s="32"/>
      <c r="V3938" s="30"/>
      <c r="W3938"/>
      <c r="X3938"/>
      <c r="Z3938" s="28"/>
      <c r="AA3938" s="28"/>
      <c r="AC3938" s="32"/>
      <c r="AD3938" s="32"/>
      <c r="AE3938" s="31"/>
      <c r="AF3938" s="31"/>
      <c r="AG3938" s="28"/>
      <c r="AH3938" s="28"/>
    </row>
    <row r="3939" spans="13:34" x14ac:dyDescent="0.3">
      <c r="M3939" s="33"/>
      <c r="N3939" s="2"/>
      <c r="P3939" s="29"/>
      <c r="Q3939" s="29"/>
      <c r="T3939" s="32"/>
      <c r="U3939" s="32"/>
      <c r="V3939" s="30"/>
      <c r="W3939"/>
      <c r="X3939"/>
      <c r="Z3939" s="28"/>
      <c r="AA3939" s="28"/>
      <c r="AC3939" s="32"/>
      <c r="AD3939" s="32"/>
      <c r="AE3939" s="31"/>
      <c r="AF3939" s="31"/>
      <c r="AG3939" s="28"/>
      <c r="AH3939" s="28"/>
    </row>
    <row r="3940" spans="13:34" x14ac:dyDescent="0.3">
      <c r="M3940" s="33"/>
      <c r="N3940" s="2"/>
      <c r="P3940" s="29"/>
      <c r="Q3940" s="29"/>
      <c r="T3940" s="32"/>
      <c r="U3940" s="32"/>
      <c r="V3940" s="30"/>
      <c r="W3940"/>
      <c r="X3940"/>
      <c r="Z3940" s="28"/>
      <c r="AA3940" s="28"/>
      <c r="AC3940" s="32"/>
      <c r="AD3940" s="32"/>
      <c r="AE3940" s="31"/>
      <c r="AF3940" s="31"/>
      <c r="AG3940" s="28"/>
      <c r="AH3940" s="28"/>
    </row>
    <row r="3941" spans="13:34" x14ac:dyDescent="0.3">
      <c r="M3941" s="33"/>
      <c r="N3941" s="2"/>
      <c r="P3941" s="29"/>
      <c r="Q3941" s="29"/>
      <c r="T3941" s="32"/>
      <c r="U3941" s="32"/>
      <c r="V3941" s="30"/>
      <c r="W3941"/>
      <c r="X3941"/>
      <c r="Z3941" s="28"/>
      <c r="AA3941" s="28"/>
      <c r="AC3941" s="32"/>
      <c r="AD3941" s="32"/>
      <c r="AE3941" s="31"/>
      <c r="AF3941" s="31"/>
      <c r="AG3941" s="28"/>
      <c r="AH3941" s="28"/>
    </row>
    <row r="3942" spans="13:34" x14ac:dyDescent="0.3">
      <c r="M3942" s="33"/>
      <c r="N3942" s="2"/>
      <c r="P3942" s="29"/>
      <c r="Q3942" s="29"/>
      <c r="T3942" s="32"/>
      <c r="U3942" s="32"/>
      <c r="V3942" s="30"/>
      <c r="W3942"/>
      <c r="X3942"/>
      <c r="Z3942" s="28"/>
      <c r="AA3942" s="28"/>
      <c r="AC3942" s="32"/>
      <c r="AD3942" s="32"/>
      <c r="AE3942" s="31"/>
      <c r="AF3942" s="31"/>
      <c r="AG3942" s="28"/>
      <c r="AH3942" s="28"/>
    </row>
    <row r="3943" spans="13:34" x14ac:dyDescent="0.3">
      <c r="M3943" s="33"/>
      <c r="N3943" s="2"/>
      <c r="P3943" s="29"/>
      <c r="Q3943" s="29"/>
      <c r="T3943" s="32"/>
      <c r="U3943" s="32"/>
      <c r="V3943" s="30"/>
      <c r="W3943"/>
      <c r="X3943"/>
      <c r="Z3943" s="28"/>
      <c r="AA3943" s="28"/>
      <c r="AC3943" s="32"/>
      <c r="AD3943" s="32"/>
      <c r="AE3943" s="31"/>
      <c r="AF3943" s="31"/>
      <c r="AG3943" s="28"/>
      <c r="AH3943" s="28"/>
    </row>
    <row r="3944" spans="13:34" x14ac:dyDescent="0.3">
      <c r="M3944" s="33"/>
      <c r="N3944" s="2"/>
      <c r="P3944" s="29"/>
      <c r="Q3944" s="29"/>
      <c r="T3944" s="32"/>
      <c r="U3944" s="32"/>
      <c r="V3944" s="30"/>
      <c r="W3944"/>
      <c r="X3944"/>
      <c r="Z3944" s="28"/>
      <c r="AA3944" s="28"/>
      <c r="AC3944" s="32"/>
      <c r="AD3944" s="32"/>
      <c r="AE3944" s="31"/>
      <c r="AF3944" s="31"/>
      <c r="AG3944" s="28"/>
      <c r="AH3944" s="28"/>
    </row>
    <row r="3945" spans="13:34" x14ac:dyDescent="0.3">
      <c r="M3945" s="33"/>
      <c r="N3945" s="2"/>
      <c r="P3945" s="29"/>
      <c r="Q3945" s="29"/>
      <c r="T3945" s="32"/>
      <c r="U3945" s="32"/>
      <c r="V3945" s="30"/>
      <c r="W3945"/>
      <c r="X3945"/>
      <c r="Z3945" s="28"/>
      <c r="AA3945" s="28"/>
      <c r="AC3945" s="32"/>
      <c r="AD3945" s="32"/>
      <c r="AE3945" s="31"/>
      <c r="AF3945" s="31"/>
      <c r="AG3945" s="28"/>
      <c r="AH3945" s="28"/>
    </row>
    <row r="3946" spans="13:34" x14ac:dyDescent="0.3">
      <c r="M3946" s="33"/>
      <c r="N3946" s="2"/>
      <c r="P3946" s="29"/>
      <c r="Q3946" s="29"/>
      <c r="T3946" s="32"/>
      <c r="U3946" s="32"/>
      <c r="V3946" s="30"/>
      <c r="W3946"/>
      <c r="X3946"/>
      <c r="Z3946" s="28"/>
      <c r="AA3946" s="28"/>
      <c r="AC3946" s="32"/>
      <c r="AD3946" s="32"/>
      <c r="AE3946" s="31"/>
      <c r="AF3946" s="31"/>
      <c r="AG3946" s="28"/>
      <c r="AH3946" s="28"/>
    </row>
    <row r="3947" spans="13:34" x14ac:dyDescent="0.3">
      <c r="M3947" s="33"/>
      <c r="N3947" s="2"/>
      <c r="P3947" s="29"/>
      <c r="Q3947" s="29"/>
      <c r="T3947" s="32"/>
      <c r="U3947" s="32"/>
      <c r="V3947" s="30"/>
      <c r="W3947"/>
      <c r="X3947"/>
      <c r="Z3947" s="28"/>
      <c r="AA3947" s="28"/>
      <c r="AC3947" s="32"/>
      <c r="AD3947" s="32"/>
      <c r="AE3947" s="31"/>
      <c r="AF3947" s="31"/>
      <c r="AG3947" s="28"/>
      <c r="AH3947" s="28"/>
    </row>
    <row r="3948" spans="13:34" x14ac:dyDescent="0.3">
      <c r="M3948" s="33"/>
      <c r="N3948" s="2"/>
      <c r="P3948" s="29"/>
      <c r="Q3948" s="29"/>
      <c r="T3948" s="32"/>
      <c r="U3948" s="32"/>
      <c r="V3948" s="30"/>
      <c r="W3948"/>
      <c r="X3948"/>
      <c r="Z3948" s="28"/>
      <c r="AA3948" s="28"/>
      <c r="AC3948" s="32"/>
      <c r="AD3948" s="32"/>
      <c r="AE3948" s="31"/>
      <c r="AF3948" s="31"/>
      <c r="AG3948" s="28"/>
      <c r="AH3948" s="28"/>
    </row>
    <row r="3949" spans="13:34" x14ac:dyDescent="0.3">
      <c r="M3949" s="33"/>
      <c r="N3949" s="2"/>
      <c r="P3949" s="29"/>
      <c r="Q3949" s="29"/>
      <c r="T3949" s="32"/>
      <c r="U3949" s="32"/>
      <c r="V3949" s="30"/>
      <c r="W3949"/>
      <c r="X3949"/>
      <c r="Z3949" s="28"/>
      <c r="AA3949" s="28"/>
      <c r="AC3949" s="32"/>
      <c r="AD3949" s="32"/>
      <c r="AE3949" s="31"/>
      <c r="AF3949" s="31"/>
      <c r="AG3949" s="28"/>
      <c r="AH3949" s="28"/>
    </row>
    <row r="3950" spans="13:34" x14ac:dyDescent="0.3">
      <c r="M3950" s="33"/>
      <c r="N3950" s="2"/>
      <c r="P3950" s="29"/>
      <c r="Q3950" s="29"/>
      <c r="T3950" s="32"/>
      <c r="U3950" s="32"/>
      <c r="V3950" s="30"/>
      <c r="W3950"/>
      <c r="X3950"/>
      <c r="Z3950" s="28"/>
      <c r="AA3950" s="28"/>
      <c r="AC3950" s="32"/>
      <c r="AD3950" s="32"/>
      <c r="AE3950" s="31"/>
      <c r="AF3950" s="31"/>
      <c r="AG3950" s="28"/>
      <c r="AH3950" s="28"/>
    </row>
    <row r="3951" spans="13:34" x14ac:dyDescent="0.3">
      <c r="M3951" s="33"/>
      <c r="N3951" s="2"/>
      <c r="P3951" s="29"/>
      <c r="Q3951" s="29"/>
      <c r="T3951" s="32"/>
      <c r="U3951" s="32"/>
      <c r="V3951" s="30"/>
      <c r="W3951"/>
      <c r="X3951"/>
      <c r="Z3951" s="28"/>
      <c r="AA3951" s="28"/>
      <c r="AC3951" s="32"/>
      <c r="AD3951" s="32"/>
      <c r="AE3951" s="31"/>
      <c r="AF3951" s="31"/>
      <c r="AG3951" s="28"/>
      <c r="AH3951" s="28"/>
    </row>
    <row r="3952" spans="13:34" x14ac:dyDescent="0.3">
      <c r="M3952" s="33"/>
      <c r="N3952" s="2"/>
      <c r="P3952" s="29"/>
      <c r="Q3952" s="29"/>
      <c r="T3952" s="32"/>
      <c r="U3952" s="32"/>
      <c r="V3952" s="30"/>
      <c r="W3952"/>
      <c r="X3952"/>
      <c r="Z3952" s="28"/>
      <c r="AA3952" s="28"/>
      <c r="AC3952" s="32"/>
      <c r="AD3952" s="32"/>
      <c r="AE3952" s="31"/>
      <c r="AF3952" s="31"/>
      <c r="AG3952" s="28"/>
      <c r="AH3952" s="28"/>
    </row>
    <row r="3953" spans="13:34" x14ac:dyDescent="0.3">
      <c r="M3953" s="33"/>
      <c r="N3953" s="2"/>
      <c r="P3953" s="29"/>
      <c r="Q3953" s="29"/>
      <c r="T3953" s="32"/>
      <c r="U3953" s="32"/>
      <c r="V3953" s="30"/>
      <c r="W3953"/>
      <c r="X3953"/>
      <c r="Z3953" s="28"/>
      <c r="AA3953" s="28"/>
      <c r="AC3953" s="32"/>
      <c r="AD3953" s="32"/>
      <c r="AE3953" s="31"/>
      <c r="AF3953" s="31"/>
      <c r="AG3953" s="28"/>
      <c r="AH3953" s="28"/>
    </row>
    <row r="3954" spans="13:34" x14ac:dyDescent="0.3">
      <c r="M3954" s="33"/>
      <c r="N3954" s="2"/>
      <c r="P3954" s="29"/>
      <c r="Q3954" s="29"/>
      <c r="T3954" s="32"/>
      <c r="U3954" s="32"/>
      <c r="V3954" s="30"/>
      <c r="W3954"/>
      <c r="X3954"/>
      <c r="Z3954" s="28"/>
      <c r="AA3954" s="28"/>
      <c r="AC3954" s="32"/>
      <c r="AD3954" s="32"/>
      <c r="AE3954" s="31"/>
      <c r="AF3954" s="31"/>
      <c r="AG3954" s="28"/>
      <c r="AH3954" s="28"/>
    </row>
    <row r="3955" spans="13:34" x14ac:dyDescent="0.3">
      <c r="M3955" s="33"/>
      <c r="N3955" s="2"/>
      <c r="P3955" s="29"/>
      <c r="Q3955" s="29"/>
      <c r="T3955" s="32"/>
      <c r="U3955" s="32"/>
      <c r="V3955" s="30"/>
      <c r="W3955"/>
      <c r="X3955"/>
      <c r="Z3955" s="28"/>
      <c r="AA3955" s="28"/>
      <c r="AC3955" s="32"/>
      <c r="AD3955" s="32"/>
      <c r="AE3955" s="31"/>
      <c r="AF3955" s="31"/>
      <c r="AG3955" s="28"/>
      <c r="AH3955" s="28"/>
    </row>
    <row r="3956" spans="13:34" x14ac:dyDescent="0.3">
      <c r="M3956" s="33"/>
      <c r="N3956" s="2"/>
      <c r="P3956" s="29"/>
      <c r="Q3956" s="29"/>
      <c r="T3956" s="32"/>
      <c r="U3956" s="32"/>
      <c r="V3956" s="30"/>
      <c r="W3956"/>
      <c r="X3956"/>
      <c r="Z3956" s="28"/>
      <c r="AA3956" s="28"/>
      <c r="AC3956" s="32"/>
      <c r="AD3956" s="32"/>
      <c r="AE3956" s="31"/>
      <c r="AF3956" s="31"/>
      <c r="AG3956" s="28"/>
      <c r="AH3956" s="28"/>
    </row>
    <row r="3957" spans="13:34" x14ac:dyDescent="0.3">
      <c r="M3957" s="33"/>
      <c r="N3957" s="2"/>
      <c r="P3957" s="29"/>
      <c r="Q3957" s="29"/>
      <c r="T3957" s="32"/>
      <c r="U3957" s="32"/>
      <c r="V3957" s="30"/>
      <c r="W3957"/>
      <c r="X3957"/>
      <c r="Z3957" s="28"/>
      <c r="AA3957" s="28"/>
      <c r="AC3957" s="32"/>
      <c r="AD3957" s="32"/>
      <c r="AE3957" s="31"/>
      <c r="AF3957" s="31"/>
      <c r="AG3957" s="28"/>
      <c r="AH3957" s="28"/>
    </row>
    <row r="3958" spans="13:34" x14ac:dyDescent="0.3">
      <c r="M3958" s="33"/>
      <c r="N3958" s="2"/>
      <c r="P3958" s="29"/>
      <c r="Q3958" s="29"/>
      <c r="T3958" s="32"/>
      <c r="U3958" s="32"/>
      <c r="V3958" s="30"/>
      <c r="W3958"/>
      <c r="X3958"/>
      <c r="Z3958" s="28"/>
      <c r="AA3958" s="28"/>
      <c r="AC3958" s="32"/>
      <c r="AD3958" s="32"/>
      <c r="AE3958" s="31"/>
      <c r="AF3958" s="31"/>
      <c r="AG3958" s="28"/>
      <c r="AH3958" s="28"/>
    </row>
    <row r="3959" spans="13:34" x14ac:dyDescent="0.3">
      <c r="M3959" s="33"/>
      <c r="N3959" s="2"/>
      <c r="P3959" s="29"/>
      <c r="Q3959" s="29"/>
      <c r="T3959" s="32"/>
      <c r="U3959" s="32"/>
      <c r="V3959" s="30"/>
      <c r="W3959"/>
      <c r="X3959"/>
      <c r="Z3959" s="28"/>
      <c r="AA3959" s="28"/>
      <c r="AC3959" s="32"/>
      <c r="AD3959" s="32"/>
      <c r="AE3959" s="31"/>
      <c r="AF3959" s="31"/>
      <c r="AG3959" s="28"/>
      <c r="AH3959" s="28"/>
    </row>
    <row r="3960" spans="13:34" x14ac:dyDescent="0.3">
      <c r="M3960" s="33"/>
      <c r="N3960" s="2"/>
      <c r="P3960" s="29"/>
      <c r="Q3960" s="29"/>
      <c r="T3960" s="32"/>
      <c r="U3960" s="32"/>
      <c r="V3960" s="30"/>
      <c r="W3960"/>
      <c r="X3960"/>
      <c r="Z3960" s="28"/>
      <c r="AA3960" s="28"/>
      <c r="AC3960" s="32"/>
      <c r="AD3960" s="32"/>
      <c r="AE3960" s="31"/>
      <c r="AF3960" s="31"/>
      <c r="AG3960" s="28"/>
      <c r="AH3960" s="28"/>
    </row>
    <row r="3961" spans="13:34" x14ac:dyDescent="0.3">
      <c r="M3961" s="33"/>
      <c r="N3961" s="2"/>
      <c r="P3961" s="29"/>
      <c r="Q3961" s="29"/>
      <c r="T3961" s="32"/>
      <c r="U3961" s="32"/>
      <c r="V3961" s="30"/>
      <c r="W3961"/>
      <c r="X3961"/>
      <c r="Z3961" s="28"/>
      <c r="AA3961" s="28"/>
      <c r="AC3961" s="32"/>
      <c r="AD3961" s="32"/>
      <c r="AE3961" s="31"/>
      <c r="AF3961" s="31"/>
      <c r="AG3961" s="28"/>
      <c r="AH3961" s="28"/>
    </row>
    <row r="3962" spans="13:34" x14ac:dyDescent="0.3">
      <c r="M3962" s="33"/>
      <c r="N3962" s="2"/>
      <c r="P3962" s="29"/>
      <c r="Q3962" s="29"/>
      <c r="T3962" s="32"/>
      <c r="U3962" s="32"/>
      <c r="V3962" s="30"/>
      <c r="W3962"/>
      <c r="X3962"/>
      <c r="Z3962" s="28"/>
      <c r="AA3962" s="28"/>
      <c r="AC3962" s="32"/>
      <c r="AD3962" s="32"/>
      <c r="AE3962" s="31"/>
      <c r="AF3962" s="31"/>
      <c r="AG3962" s="28"/>
      <c r="AH3962" s="28"/>
    </row>
    <row r="3963" spans="13:34" x14ac:dyDescent="0.3">
      <c r="M3963" s="33"/>
      <c r="N3963" s="2"/>
      <c r="P3963" s="29"/>
      <c r="Q3963" s="29"/>
      <c r="T3963" s="32"/>
      <c r="U3963" s="32"/>
      <c r="V3963" s="30"/>
      <c r="W3963"/>
      <c r="X3963"/>
      <c r="Z3963" s="28"/>
      <c r="AA3963" s="28"/>
      <c r="AC3963" s="32"/>
      <c r="AD3963" s="32"/>
      <c r="AE3963" s="31"/>
      <c r="AF3963" s="31"/>
      <c r="AG3963" s="28"/>
      <c r="AH3963" s="28"/>
    </row>
    <row r="3964" spans="13:34" x14ac:dyDescent="0.3">
      <c r="M3964" s="33"/>
      <c r="N3964" s="2"/>
      <c r="P3964" s="29"/>
      <c r="Q3964" s="29"/>
      <c r="T3964" s="32"/>
      <c r="U3964" s="32"/>
      <c r="V3964" s="30"/>
      <c r="W3964"/>
      <c r="X3964"/>
      <c r="Z3964" s="28"/>
      <c r="AA3964" s="28"/>
      <c r="AC3964" s="32"/>
      <c r="AD3964" s="32"/>
      <c r="AE3964" s="31"/>
      <c r="AF3964" s="31"/>
      <c r="AG3964" s="28"/>
      <c r="AH3964" s="28"/>
    </row>
    <row r="3965" spans="13:34" x14ac:dyDescent="0.3">
      <c r="M3965" s="33"/>
      <c r="N3965" s="2"/>
      <c r="P3965" s="29"/>
      <c r="Q3965" s="29"/>
      <c r="T3965" s="32"/>
      <c r="U3965" s="32"/>
      <c r="V3965" s="30"/>
      <c r="W3965"/>
      <c r="X3965"/>
      <c r="Z3965" s="28"/>
      <c r="AA3965" s="28"/>
      <c r="AC3965" s="32"/>
      <c r="AD3965" s="32"/>
      <c r="AE3965" s="31"/>
      <c r="AF3965" s="31"/>
      <c r="AG3965" s="28"/>
      <c r="AH3965" s="28"/>
    </row>
    <row r="3966" spans="13:34" x14ac:dyDescent="0.3">
      <c r="M3966" s="33"/>
      <c r="N3966" s="2"/>
      <c r="P3966" s="29"/>
      <c r="Q3966" s="29"/>
      <c r="T3966" s="32"/>
      <c r="U3966" s="32"/>
      <c r="V3966" s="30"/>
      <c r="W3966"/>
      <c r="X3966"/>
      <c r="Z3966" s="28"/>
      <c r="AA3966" s="28"/>
      <c r="AC3966" s="32"/>
      <c r="AD3966" s="32"/>
      <c r="AE3966" s="31"/>
      <c r="AF3966" s="31"/>
      <c r="AG3966" s="28"/>
      <c r="AH3966" s="28"/>
    </row>
    <row r="3967" spans="13:34" x14ac:dyDescent="0.3">
      <c r="M3967" s="33"/>
      <c r="N3967" s="2"/>
      <c r="P3967" s="29"/>
      <c r="Q3967" s="29"/>
      <c r="T3967" s="32"/>
      <c r="U3967" s="32"/>
      <c r="V3967" s="30"/>
      <c r="W3967"/>
      <c r="X3967"/>
      <c r="Z3967" s="28"/>
      <c r="AA3967" s="28"/>
      <c r="AC3967" s="32"/>
      <c r="AD3967" s="32"/>
      <c r="AE3967" s="31"/>
      <c r="AF3967" s="31"/>
      <c r="AG3967" s="28"/>
      <c r="AH3967" s="28"/>
    </row>
    <row r="3968" spans="13:34" x14ac:dyDescent="0.3">
      <c r="M3968" s="33"/>
      <c r="N3968" s="2"/>
      <c r="P3968" s="29"/>
      <c r="Q3968" s="29"/>
      <c r="T3968" s="32"/>
      <c r="U3968" s="32"/>
      <c r="V3968" s="30"/>
      <c r="W3968"/>
      <c r="X3968"/>
      <c r="Z3968" s="28"/>
      <c r="AA3968" s="28"/>
      <c r="AC3968" s="32"/>
      <c r="AD3968" s="32"/>
      <c r="AE3968" s="31"/>
      <c r="AF3968" s="31"/>
      <c r="AG3968" s="28"/>
      <c r="AH3968" s="28"/>
    </row>
    <row r="3969" spans="13:34" x14ac:dyDescent="0.3">
      <c r="M3969" s="33"/>
      <c r="N3969" s="2"/>
      <c r="P3969" s="29"/>
      <c r="Q3969" s="29"/>
      <c r="T3969" s="32"/>
      <c r="U3969" s="32"/>
      <c r="V3969" s="30"/>
      <c r="W3969"/>
      <c r="X3969"/>
      <c r="Z3969" s="28"/>
      <c r="AA3969" s="28"/>
      <c r="AC3969" s="32"/>
      <c r="AD3969" s="32"/>
      <c r="AE3969" s="31"/>
      <c r="AF3969" s="31"/>
      <c r="AG3969" s="28"/>
      <c r="AH3969" s="28"/>
    </row>
    <row r="3970" spans="13:34" x14ac:dyDescent="0.3">
      <c r="M3970" s="33"/>
      <c r="N3970" s="2"/>
      <c r="P3970" s="29"/>
      <c r="Q3970" s="29"/>
      <c r="T3970" s="32"/>
      <c r="U3970" s="32"/>
      <c r="V3970" s="30"/>
      <c r="W3970"/>
      <c r="X3970"/>
      <c r="Z3970" s="28"/>
      <c r="AA3970" s="28"/>
      <c r="AC3970" s="32"/>
      <c r="AD3970" s="32"/>
      <c r="AE3970" s="31"/>
      <c r="AF3970" s="31"/>
      <c r="AG3970" s="28"/>
      <c r="AH3970" s="28"/>
    </row>
    <row r="3971" spans="13:34" x14ac:dyDescent="0.3">
      <c r="M3971" s="33"/>
      <c r="N3971" s="2"/>
      <c r="P3971" s="29"/>
      <c r="Q3971" s="29"/>
      <c r="T3971" s="32"/>
      <c r="U3971" s="32"/>
      <c r="V3971" s="30"/>
      <c r="W3971"/>
      <c r="X3971"/>
      <c r="Z3971" s="28"/>
      <c r="AA3971" s="28"/>
      <c r="AC3971" s="32"/>
      <c r="AD3971" s="32"/>
      <c r="AE3971" s="31"/>
      <c r="AF3971" s="31"/>
      <c r="AG3971" s="28"/>
      <c r="AH3971" s="28"/>
    </row>
    <row r="3972" spans="13:34" x14ac:dyDescent="0.3">
      <c r="M3972" s="33"/>
      <c r="N3972" s="2"/>
      <c r="P3972" s="29"/>
      <c r="Q3972" s="29"/>
      <c r="T3972" s="32"/>
      <c r="U3972" s="32"/>
      <c r="V3972" s="30"/>
      <c r="W3972"/>
      <c r="X3972"/>
      <c r="Z3972" s="28"/>
      <c r="AA3972" s="28"/>
      <c r="AC3972" s="32"/>
      <c r="AD3972" s="32"/>
      <c r="AE3972" s="31"/>
      <c r="AF3972" s="31"/>
      <c r="AG3972" s="28"/>
      <c r="AH3972" s="28"/>
    </row>
    <row r="3973" spans="13:34" x14ac:dyDescent="0.3">
      <c r="M3973" s="33"/>
      <c r="N3973" s="2"/>
      <c r="P3973" s="29"/>
      <c r="Q3973" s="29"/>
      <c r="T3973" s="32"/>
      <c r="U3973" s="32"/>
      <c r="V3973" s="30"/>
      <c r="W3973"/>
      <c r="X3973"/>
      <c r="Z3973" s="28"/>
      <c r="AA3973" s="28"/>
      <c r="AC3973" s="32"/>
      <c r="AD3973" s="32"/>
      <c r="AE3973" s="31"/>
      <c r="AF3973" s="31"/>
      <c r="AG3973" s="28"/>
      <c r="AH3973" s="28"/>
    </row>
    <row r="3974" spans="13:34" x14ac:dyDescent="0.3">
      <c r="M3974" s="33"/>
      <c r="N3974" s="2"/>
      <c r="P3974" s="29"/>
      <c r="Q3974" s="29"/>
      <c r="T3974" s="32"/>
      <c r="U3974" s="32"/>
      <c r="V3974" s="30"/>
      <c r="W3974"/>
      <c r="X3974"/>
      <c r="Z3974" s="28"/>
      <c r="AA3974" s="28"/>
      <c r="AC3974" s="32"/>
      <c r="AD3974" s="32"/>
      <c r="AE3974" s="31"/>
      <c r="AF3974" s="31"/>
      <c r="AG3974" s="28"/>
      <c r="AH3974" s="28"/>
    </row>
    <row r="3975" spans="13:34" x14ac:dyDescent="0.3">
      <c r="M3975" s="33"/>
      <c r="N3975" s="2"/>
      <c r="P3975" s="29"/>
      <c r="Q3975" s="29"/>
      <c r="T3975" s="32"/>
      <c r="U3975" s="32"/>
      <c r="V3975" s="30"/>
      <c r="W3975"/>
      <c r="X3975"/>
      <c r="Z3975" s="28"/>
      <c r="AA3975" s="28"/>
      <c r="AC3975" s="32"/>
      <c r="AD3975" s="32"/>
      <c r="AE3975" s="31"/>
      <c r="AF3975" s="31"/>
      <c r="AG3975" s="28"/>
      <c r="AH3975" s="28"/>
    </row>
    <row r="3976" spans="13:34" x14ac:dyDescent="0.3">
      <c r="M3976" s="33"/>
      <c r="N3976" s="2"/>
      <c r="P3976" s="29"/>
      <c r="Q3976" s="29"/>
      <c r="T3976" s="32"/>
      <c r="U3976" s="32"/>
      <c r="V3976" s="30"/>
      <c r="W3976"/>
      <c r="X3976"/>
      <c r="Z3976" s="28"/>
      <c r="AA3976" s="28"/>
      <c r="AC3976" s="32"/>
      <c r="AD3976" s="32"/>
      <c r="AE3976" s="31"/>
      <c r="AF3976" s="31"/>
      <c r="AG3976" s="28"/>
      <c r="AH3976" s="28"/>
    </row>
    <row r="3977" spans="13:34" x14ac:dyDescent="0.3">
      <c r="M3977" s="33"/>
      <c r="N3977" s="2"/>
      <c r="P3977" s="29"/>
      <c r="Q3977" s="29"/>
      <c r="T3977" s="32"/>
      <c r="U3977" s="32"/>
      <c r="V3977" s="30"/>
      <c r="W3977"/>
      <c r="X3977"/>
      <c r="Z3977" s="28"/>
      <c r="AA3977" s="28"/>
      <c r="AC3977" s="32"/>
      <c r="AD3977" s="32"/>
      <c r="AE3977" s="31"/>
      <c r="AF3977" s="31"/>
      <c r="AG3977" s="28"/>
      <c r="AH3977" s="28"/>
    </row>
    <row r="3978" spans="13:34" x14ac:dyDescent="0.3">
      <c r="M3978" s="33"/>
      <c r="N3978" s="2"/>
      <c r="P3978" s="29"/>
      <c r="Q3978" s="29"/>
      <c r="T3978" s="32"/>
      <c r="U3978" s="32"/>
      <c r="V3978" s="30"/>
      <c r="W3978"/>
      <c r="X3978"/>
      <c r="Z3978" s="28"/>
      <c r="AA3978" s="28"/>
      <c r="AC3978" s="32"/>
      <c r="AD3978" s="32"/>
      <c r="AE3978" s="31"/>
      <c r="AF3978" s="31"/>
      <c r="AG3978" s="28"/>
      <c r="AH3978" s="28"/>
    </row>
    <row r="3979" spans="13:34" x14ac:dyDescent="0.3">
      <c r="M3979" s="33"/>
      <c r="N3979" s="2"/>
      <c r="P3979" s="29"/>
      <c r="Q3979" s="29"/>
      <c r="T3979" s="32"/>
      <c r="U3979" s="32"/>
      <c r="V3979" s="30"/>
      <c r="W3979"/>
      <c r="X3979"/>
      <c r="Z3979" s="28"/>
      <c r="AA3979" s="28"/>
      <c r="AC3979" s="32"/>
      <c r="AD3979" s="32"/>
      <c r="AE3979" s="31"/>
      <c r="AF3979" s="31"/>
      <c r="AG3979" s="28"/>
      <c r="AH3979" s="28"/>
    </row>
    <row r="3980" spans="13:34" x14ac:dyDescent="0.3">
      <c r="M3980" s="33"/>
      <c r="N3980" s="2"/>
      <c r="P3980" s="29"/>
      <c r="Q3980" s="29"/>
      <c r="T3980" s="32"/>
      <c r="U3980" s="32"/>
      <c r="V3980" s="30"/>
      <c r="W3980"/>
      <c r="X3980"/>
      <c r="Z3980" s="28"/>
      <c r="AA3980" s="28"/>
      <c r="AC3980" s="32"/>
      <c r="AD3980" s="32"/>
      <c r="AE3980" s="31"/>
      <c r="AF3980" s="31"/>
      <c r="AG3980" s="28"/>
      <c r="AH3980" s="28"/>
    </row>
    <row r="3981" spans="13:34" x14ac:dyDescent="0.3">
      <c r="M3981" s="33"/>
      <c r="N3981" s="2"/>
      <c r="P3981" s="29"/>
      <c r="Q3981" s="29"/>
      <c r="T3981" s="32"/>
      <c r="U3981" s="32"/>
      <c r="V3981" s="30"/>
      <c r="W3981"/>
      <c r="X3981"/>
      <c r="Z3981" s="28"/>
      <c r="AA3981" s="28"/>
      <c r="AC3981" s="32"/>
      <c r="AD3981" s="32"/>
      <c r="AE3981" s="31"/>
      <c r="AF3981" s="31"/>
      <c r="AG3981" s="28"/>
      <c r="AH3981" s="28"/>
    </row>
    <row r="3982" spans="13:34" x14ac:dyDescent="0.3">
      <c r="M3982" s="33"/>
      <c r="N3982" s="2"/>
      <c r="P3982" s="29"/>
      <c r="Q3982" s="29"/>
      <c r="T3982" s="32"/>
      <c r="U3982" s="32"/>
      <c r="V3982" s="30"/>
      <c r="W3982"/>
      <c r="X3982"/>
      <c r="Z3982" s="28"/>
      <c r="AA3982" s="28"/>
      <c r="AC3982" s="32"/>
      <c r="AD3982" s="32"/>
      <c r="AE3982" s="31"/>
      <c r="AF3982" s="31"/>
      <c r="AG3982" s="28"/>
      <c r="AH3982" s="28"/>
    </row>
    <row r="3983" spans="13:34" x14ac:dyDescent="0.3">
      <c r="M3983" s="33"/>
      <c r="N3983" s="2"/>
      <c r="P3983" s="29"/>
      <c r="Q3983" s="29"/>
      <c r="T3983" s="32"/>
      <c r="U3983" s="32"/>
      <c r="V3983" s="30"/>
      <c r="W3983"/>
      <c r="X3983"/>
      <c r="Z3983" s="28"/>
      <c r="AA3983" s="28"/>
      <c r="AC3983" s="32"/>
      <c r="AD3983" s="32"/>
      <c r="AE3983" s="31"/>
      <c r="AF3983" s="31"/>
      <c r="AG3983" s="28"/>
      <c r="AH3983" s="28"/>
    </row>
    <row r="3984" spans="13:34" x14ac:dyDescent="0.3">
      <c r="M3984" s="33"/>
      <c r="N3984" s="2"/>
      <c r="P3984" s="29"/>
      <c r="Q3984" s="29"/>
      <c r="T3984" s="32"/>
      <c r="U3984" s="32"/>
      <c r="V3984" s="30"/>
      <c r="W3984"/>
      <c r="X3984"/>
      <c r="Z3984" s="28"/>
      <c r="AA3984" s="28"/>
      <c r="AC3984" s="32"/>
      <c r="AD3984" s="32"/>
      <c r="AE3984" s="31"/>
      <c r="AF3984" s="31"/>
      <c r="AG3984" s="28"/>
      <c r="AH3984" s="28"/>
    </row>
    <row r="3985" spans="13:34" x14ac:dyDescent="0.3">
      <c r="M3985" s="33"/>
      <c r="N3985" s="2"/>
      <c r="P3985" s="29"/>
      <c r="Q3985" s="29"/>
      <c r="T3985" s="32"/>
      <c r="U3985" s="32"/>
      <c r="V3985" s="30"/>
      <c r="W3985"/>
      <c r="X3985"/>
      <c r="Z3985" s="28"/>
      <c r="AA3985" s="28"/>
      <c r="AC3985" s="32"/>
      <c r="AD3985" s="32"/>
      <c r="AE3985" s="31"/>
      <c r="AF3985" s="31"/>
      <c r="AG3985" s="28"/>
      <c r="AH3985" s="28"/>
    </row>
    <row r="3986" spans="13:34" x14ac:dyDescent="0.3">
      <c r="M3986" s="33"/>
      <c r="N3986" s="2"/>
      <c r="P3986" s="29"/>
      <c r="Q3986" s="29"/>
      <c r="T3986" s="32"/>
      <c r="U3986" s="32"/>
      <c r="V3986" s="30"/>
      <c r="W3986"/>
      <c r="X3986"/>
      <c r="Z3986" s="28"/>
      <c r="AA3986" s="28"/>
      <c r="AC3986" s="32"/>
      <c r="AD3986" s="32"/>
      <c r="AE3986" s="31"/>
      <c r="AF3986" s="31"/>
      <c r="AG3986" s="28"/>
      <c r="AH3986" s="28"/>
    </row>
    <row r="3987" spans="13:34" x14ac:dyDescent="0.3">
      <c r="M3987" s="33"/>
      <c r="N3987" s="2"/>
      <c r="P3987" s="29"/>
      <c r="Q3987" s="29"/>
      <c r="T3987" s="32"/>
      <c r="U3987" s="32"/>
      <c r="V3987" s="30"/>
      <c r="W3987"/>
      <c r="X3987"/>
      <c r="Z3987" s="28"/>
      <c r="AA3987" s="28"/>
      <c r="AC3987" s="32"/>
      <c r="AD3987" s="32"/>
      <c r="AE3987" s="31"/>
      <c r="AF3987" s="31"/>
      <c r="AG3987" s="28"/>
      <c r="AH3987" s="28"/>
    </row>
    <row r="3988" spans="13:34" x14ac:dyDescent="0.3">
      <c r="M3988" s="33"/>
      <c r="N3988" s="2"/>
      <c r="P3988" s="29"/>
      <c r="Q3988" s="29"/>
      <c r="T3988" s="32"/>
      <c r="U3988" s="32"/>
      <c r="V3988" s="30"/>
      <c r="W3988"/>
      <c r="X3988"/>
      <c r="Z3988" s="28"/>
      <c r="AA3988" s="28"/>
      <c r="AC3988" s="32"/>
      <c r="AD3988" s="32"/>
      <c r="AE3988" s="31"/>
      <c r="AF3988" s="31"/>
      <c r="AG3988" s="28"/>
      <c r="AH3988" s="28"/>
    </row>
    <row r="3989" spans="13:34" x14ac:dyDescent="0.3">
      <c r="M3989" s="33"/>
      <c r="N3989" s="2"/>
      <c r="P3989" s="29"/>
      <c r="Q3989" s="29"/>
      <c r="T3989" s="32"/>
      <c r="U3989" s="32"/>
      <c r="V3989" s="30"/>
      <c r="W3989"/>
      <c r="X3989"/>
      <c r="Z3989" s="28"/>
      <c r="AA3989" s="28"/>
      <c r="AC3989" s="32"/>
      <c r="AD3989" s="32"/>
      <c r="AE3989" s="31"/>
      <c r="AF3989" s="31"/>
      <c r="AG3989" s="28"/>
      <c r="AH3989" s="28"/>
    </row>
    <row r="3990" spans="13:34" x14ac:dyDescent="0.3">
      <c r="M3990" s="33"/>
      <c r="N3990" s="2"/>
      <c r="P3990" s="29"/>
      <c r="Q3990" s="29"/>
      <c r="T3990" s="32"/>
      <c r="U3990" s="32"/>
      <c r="V3990" s="30"/>
      <c r="W3990"/>
      <c r="X3990"/>
      <c r="Z3990" s="28"/>
      <c r="AA3990" s="28"/>
      <c r="AC3990" s="32"/>
      <c r="AD3990" s="32"/>
      <c r="AE3990" s="31"/>
      <c r="AF3990" s="31"/>
      <c r="AG3990" s="28"/>
      <c r="AH3990" s="28"/>
    </row>
    <row r="3991" spans="13:34" x14ac:dyDescent="0.3">
      <c r="M3991" s="33"/>
      <c r="N3991" s="2"/>
      <c r="P3991" s="29"/>
      <c r="Q3991" s="29"/>
      <c r="T3991" s="32"/>
      <c r="U3991" s="32"/>
      <c r="V3991" s="30"/>
      <c r="W3991"/>
      <c r="X3991"/>
      <c r="Z3991" s="28"/>
      <c r="AA3991" s="28"/>
      <c r="AC3991" s="32"/>
      <c r="AD3991" s="32"/>
      <c r="AE3991" s="31"/>
      <c r="AF3991" s="31"/>
      <c r="AG3991" s="28"/>
      <c r="AH3991" s="28"/>
    </row>
    <row r="3992" spans="13:34" x14ac:dyDescent="0.3">
      <c r="M3992" s="33"/>
      <c r="N3992" s="2"/>
      <c r="P3992" s="29"/>
      <c r="Q3992" s="29"/>
      <c r="T3992" s="32"/>
      <c r="U3992" s="32"/>
      <c r="V3992" s="30"/>
      <c r="W3992"/>
      <c r="X3992"/>
      <c r="Z3992" s="28"/>
      <c r="AA3992" s="28"/>
      <c r="AC3992" s="32"/>
      <c r="AD3992" s="32"/>
      <c r="AE3992" s="31"/>
      <c r="AF3992" s="31"/>
      <c r="AG3992" s="28"/>
      <c r="AH3992" s="28"/>
    </row>
    <row r="3993" spans="13:34" x14ac:dyDescent="0.3">
      <c r="M3993" s="33"/>
      <c r="N3993" s="2"/>
      <c r="P3993" s="29"/>
      <c r="Q3993" s="29"/>
      <c r="T3993" s="32"/>
      <c r="U3993" s="32"/>
      <c r="V3993" s="30"/>
      <c r="W3993"/>
      <c r="X3993"/>
      <c r="Z3993" s="28"/>
      <c r="AA3993" s="28"/>
      <c r="AC3993" s="32"/>
      <c r="AD3993" s="32"/>
      <c r="AE3993" s="31"/>
      <c r="AF3993" s="31"/>
      <c r="AG3993" s="28"/>
      <c r="AH3993" s="28"/>
    </row>
    <row r="3994" spans="13:34" x14ac:dyDescent="0.3">
      <c r="M3994" s="33"/>
      <c r="N3994" s="2"/>
      <c r="P3994" s="29"/>
      <c r="Q3994" s="29"/>
      <c r="T3994" s="32"/>
      <c r="U3994" s="32"/>
      <c r="V3994" s="30"/>
      <c r="W3994"/>
      <c r="X3994"/>
      <c r="Z3994" s="28"/>
      <c r="AA3994" s="28"/>
      <c r="AC3994" s="32"/>
      <c r="AD3994" s="32"/>
      <c r="AE3994" s="31"/>
      <c r="AF3994" s="31"/>
      <c r="AG3994" s="28"/>
      <c r="AH3994" s="28"/>
    </row>
    <row r="3995" spans="13:34" x14ac:dyDescent="0.3">
      <c r="M3995" s="33"/>
      <c r="N3995" s="2"/>
      <c r="P3995" s="29"/>
      <c r="Q3995" s="29"/>
      <c r="T3995" s="32"/>
      <c r="U3995" s="32"/>
      <c r="V3995" s="30"/>
      <c r="W3995"/>
      <c r="X3995"/>
      <c r="Z3995" s="28"/>
      <c r="AA3995" s="28"/>
      <c r="AC3995" s="32"/>
      <c r="AD3995" s="32"/>
      <c r="AE3995" s="31"/>
      <c r="AF3995" s="31"/>
      <c r="AG3995" s="28"/>
      <c r="AH3995" s="28"/>
    </row>
    <row r="3996" spans="13:34" x14ac:dyDescent="0.3">
      <c r="M3996" s="33"/>
      <c r="N3996" s="2"/>
      <c r="P3996" s="29"/>
      <c r="Q3996" s="29"/>
      <c r="T3996" s="32"/>
      <c r="U3996" s="32"/>
      <c r="V3996" s="30"/>
      <c r="W3996"/>
      <c r="X3996"/>
      <c r="Z3996" s="28"/>
      <c r="AA3996" s="28"/>
      <c r="AC3996" s="32"/>
      <c r="AD3996" s="32"/>
      <c r="AE3996" s="31"/>
      <c r="AF3996" s="31"/>
      <c r="AG3996" s="28"/>
      <c r="AH3996" s="28"/>
    </row>
    <row r="3997" spans="13:34" x14ac:dyDescent="0.3">
      <c r="M3997" s="33"/>
      <c r="N3997" s="2"/>
      <c r="P3997" s="29"/>
      <c r="Q3997" s="29"/>
      <c r="T3997" s="32"/>
      <c r="U3997" s="32"/>
      <c r="V3997" s="30"/>
      <c r="W3997"/>
      <c r="X3997"/>
      <c r="Z3997" s="28"/>
      <c r="AA3997" s="28"/>
      <c r="AC3997" s="32"/>
      <c r="AD3997" s="32"/>
      <c r="AE3997" s="31"/>
      <c r="AF3997" s="31"/>
      <c r="AG3997" s="28"/>
      <c r="AH3997" s="28"/>
    </row>
    <row r="3998" spans="13:34" x14ac:dyDescent="0.3">
      <c r="M3998" s="33"/>
      <c r="N3998" s="2"/>
      <c r="P3998" s="29"/>
      <c r="Q3998" s="29"/>
      <c r="T3998" s="32"/>
      <c r="U3998" s="32"/>
      <c r="V3998" s="30"/>
      <c r="W3998"/>
      <c r="X3998"/>
      <c r="Z3998" s="28"/>
      <c r="AA3998" s="28"/>
      <c r="AC3998" s="32"/>
      <c r="AD3998" s="32"/>
      <c r="AE3998" s="31"/>
      <c r="AF3998" s="31"/>
      <c r="AG3998" s="28"/>
      <c r="AH3998" s="28"/>
    </row>
    <row r="3999" spans="13:34" x14ac:dyDescent="0.3">
      <c r="M3999" s="33"/>
      <c r="N3999" s="2"/>
      <c r="P3999" s="29"/>
      <c r="Q3999" s="29"/>
      <c r="T3999" s="32"/>
      <c r="U3999" s="32"/>
      <c r="V3999" s="30"/>
      <c r="W3999"/>
      <c r="X3999"/>
      <c r="Z3999" s="28"/>
      <c r="AA3999" s="28"/>
      <c r="AC3999" s="32"/>
      <c r="AD3999" s="32"/>
      <c r="AE3999" s="31"/>
      <c r="AF3999" s="31"/>
      <c r="AG3999" s="28"/>
      <c r="AH3999" s="28"/>
    </row>
    <row r="4000" spans="13:34" x14ac:dyDescent="0.3">
      <c r="M4000" s="33"/>
      <c r="N4000" s="2"/>
      <c r="P4000" s="29"/>
      <c r="Q4000" s="29"/>
      <c r="T4000" s="32"/>
      <c r="U4000" s="32"/>
      <c r="V4000" s="30"/>
      <c r="W4000"/>
      <c r="X4000"/>
      <c r="Z4000" s="28"/>
      <c r="AA4000" s="28"/>
      <c r="AC4000" s="32"/>
      <c r="AD4000" s="32"/>
      <c r="AE4000" s="31"/>
      <c r="AF4000" s="31"/>
      <c r="AG4000" s="28"/>
      <c r="AH4000" s="28"/>
    </row>
    <row r="4001" spans="13:34" x14ac:dyDescent="0.3">
      <c r="M4001" s="33"/>
      <c r="N4001" s="2"/>
      <c r="P4001" s="29"/>
      <c r="Q4001" s="29"/>
      <c r="T4001" s="32"/>
      <c r="U4001" s="32"/>
      <c r="V4001" s="30"/>
      <c r="W4001"/>
      <c r="X4001"/>
      <c r="Z4001" s="28"/>
      <c r="AA4001" s="28"/>
      <c r="AC4001" s="32"/>
      <c r="AD4001" s="32"/>
      <c r="AE4001" s="31"/>
      <c r="AF4001" s="31"/>
      <c r="AG4001" s="28"/>
      <c r="AH4001" s="28"/>
    </row>
    <row r="4002" spans="13:34" x14ac:dyDescent="0.3">
      <c r="M4002" s="33"/>
      <c r="N4002" s="2"/>
      <c r="P4002" s="29"/>
      <c r="Q4002" s="29"/>
      <c r="T4002" s="32"/>
      <c r="U4002" s="32"/>
      <c r="V4002" s="30"/>
      <c r="W4002"/>
      <c r="X4002"/>
      <c r="Z4002" s="28"/>
      <c r="AA4002" s="28"/>
      <c r="AC4002" s="32"/>
      <c r="AD4002" s="32"/>
      <c r="AE4002" s="31"/>
      <c r="AF4002" s="31"/>
      <c r="AG4002" s="28"/>
      <c r="AH4002" s="28"/>
    </row>
    <row r="4003" spans="13:34" x14ac:dyDescent="0.3">
      <c r="M4003" s="33"/>
      <c r="N4003" s="2"/>
      <c r="P4003" s="29"/>
      <c r="Q4003" s="29"/>
      <c r="T4003" s="32"/>
      <c r="U4003" s="32"/>
      <c r="V4003" s="30"/>
      <c r="W4003"/>
      <c r="X4003"/>
      <c r="Z4003" s="28"/>
      <c r="AA4003" s="28"/>
      <c r="AC4003" s="32"/>
      <c r="AD4003" s="32"/>
      <c r="AE4003" s="31"/>
      <c r="AF4003" s="31"/>
      <c r="AG4003" s="28"/>
      <c r="AH4003" s="28"/>
    </row>
    <row r="4004" spans="13:34" x14ac:dyDescent="0.3">
      <c r="M4004" s="33"/>
      <c r="N4004" s="2"/>
      <c r="P4004" s="29"/>
      <c r="Q4004" s="29"/>
      <c r="T4004" s="32"/>
      <c r="U4004" s="32"/>
      <c r="V4004" s="30"/>
      <c r="W4004"/>
      <c r="X4004"/>
      <c r="Z4004" s="28"/>
      <c r="AA4004" s="28"/>
      <c r="AC4004" s="32"/>
      <c r="AD4004" s="32"/>
      <c r="AE4004" s="31"/>
      <c r="AF4004" s="31"/>
      <c r="AG4004" s="28"/>
      <c r="AH4004" s="28"/>
    </row>
    <row r="4005" spans="13:34" x14ac:dyDescent="0.3">
      <c r="M4005" s="33"/>
      <c r="N4005" s="2"/>
      <c r="P4005" s="29"/>
      <c r="Q4005" s="29"/>
      <c r="T4005" s="32"/>
      <c r="U4005" s="32"/>
      <c r="V4005" s="30"/>
      <c r="W4005"/>
      <c r="X4005"/>
      <c r="Z4005" s="28"/>
      <c r="AA4005" s="28"/>
      <c r="AC4005" s="32"/>
      <c r="AD4005" s="32"/>
      <c r="AE4005" s="31"/>
      <c r="AF4005" s="31"/>
      <c r="AG4005" s="28"/>
      <c r="AH4005" s="28"/>
    </row>
    <row r="4006" spans="13:34" x14ac:dyDescent="0.3">
      <c r="M4006" s="33"/>
      <c r="N4006" s="2"/>
      <c r="P4006" s="29"/>
      <c r="Q4006" s="29"/>
      <c r="T4006" s="32"/>
      <c r="U4006" s="32"/>
      <c r="V4006" s="30"/>
      <c r="W4006"/>
      <c r="X4006"/>
      <c r="Z4006" s="28"/>
      <c r="AA4006" s="28"/>
      <c r="AC4006" s="32"/>
      <c r="AD4006" s="32"/>
      <c r="AE4006" s="31"/>
      <c r="AF4006" s="31"/>
      <c r="AG4006" s="28"/>
      <c r="AH4006" s="28"/>
    </row>
    <row r="4007" spans="13:34" x14ac:dyDescent="0.3">
      <c r="M4007" s="33"/>
      <c r="N4007" s="2"/>
      <c r="P4007" s="29"/>
      <c r="Q4007" s="29"/>
      <c r="T4007" s="32"/>
      <c r="U4007" s="32"/>
      <c r="V4007" s="30"/>
      <c r="W4007"/>
      <c r="X4007"/>
      <c r="Z4007" s="28"/>
      <c r="AA4007" s="28"/>
      <c r="AC4007" s="32"/>
      <c r="AD4007" s="32"/>
      <c r="AE4007" s="31"/>
      <c r="AF4007" s="31"/>
      <c r="AG4007" s="28"/>
      <c r="AH4007" s="28"/>
    </row>
    <row r="4008" spans="13:34" x14ac:dyDescent="0.3">
      <c r="M4008" s="33"/>
      <c r="N4008" s="2"/>
      <c r="P4008" s="29"/>
      <c r="Q4008" s="29"/>
      <c r="T4008" s="32"/>
      <c r="U4008" s="32"/>
      <c r="V4008" s="30"/>
      <c r="W4008"/>
      <c r="X4008"/>
      <c r="Z4008" s="28"/>
      <c r="AA4008" s="28"/>
      <c r="AC4008" s="32"/>
      <c r="AD4008" s="32"/>
      <c r="AE4008" s="31"/>
      <c r="AF4008" s="31"/>
      <c r="AG4008" s="28"/>
      <c r="AH4008" s="28"/>
    </row>
    <row r="4009" spans="13:34" x14ac:dyDescent="0.3">
      <c r="M4009" s="33"/>
      <c r="N4009" s="2"/>
      <c r="P4009" s="29"/>
      <c r="Q4009" s="29"/>
      <c r="T4009" s="32"/>
      <c r="U4009" s="32"/>
      <c r="V4009" s="30"/>
      <c r="W4009"/>
      <c r="X4009"/>
      <c r="Z4009" s="28"/>
      <c r="AA4009" s="28"/>
      <c r="AC4009" s="32"/>
      <c r="AD4009" s="32"/>
      <c r="AE4009" s="31"/>
      <c r="AF4009" s="31"/>
      <c r="AG4009" s="28"/>
      <c r="AH4009" s="28"/>
    </row>
    <row r="4010" spans="13:34" x14ac:dyDescent="0.3">
      <c r="M4010" s="33"/>
      <c r="N4010" s="2"/>
      <c r="P4010" s="29"/>
      <c r="Q4010" s="29"/>
      <c r="T4010" s="32"/>
      <c r="U4010" s="32"/>
      <c r="V4010" s="30"/>
      <c r="W4010"/>
      <c r="X4010"/>
      <c r="Z4010" s="28"/>
      <c r="AA4010" s="28"/>
      <c r="AC4010" s="32"/>
      <c r="AD4010" s="32"/>
      <c r="AE4010" s="31"/>
      <c r="AF4010" s="31"/>
      <c r="AG4010" s="28"/>
      <c r="AH4010" s="28"/>
    </row>
    <row r="4011" spans="13:34" x14ac:dyDescent="0.3">
      <c r="M4011" s="33"/>
      <c r="N4011" s="2"/>
      <c r="P4011" s="29"/>
      <c r="Q4011" s="29"/>
      <c r="T4011" s="32"/>
      <c r="U4011" s="32"/>
      <c r="V4011" s="30"/>
      <c r="W4011"/>
      <c r="X4011"/>
      <c r="Z4011" s="28"/>
      <c r="AA4011" s="28"/>
      <c r="AC4011" s="32"/>
      <c r="AD4011" s="32"/>
      <c r="AE4011" s="31"/>
      <c r="AF4011" s="31"/>
      <c r="AG4011" s="28"/>
      <c r="AH4011" s="28"/>
    </row>
    <row r="4012" spans="13:34" x14ac:dyDescent="0.3">
      <c r="M4012" s="33"/>
      <c r="N4012" s="2"/>
      <c r="P4012" s="29"/>
      <c r="Q4012" s="29"/>
      <c r="T4012" s="32"/>
      <c r="U4012" s="32"/>
      <c r="V4012" s="30"/>
      <c r="W4012"/>
      <c r="X4012"/>
      <c r="Z4012" s="28"/>
      <c r="AA4012" s="28"/>
      <c r="AC4012" s="32"/>
      <c r="AD4012" s="32"/>
      <c r="AE4012" s="31"/>
      <c r="AF4012" s="31"/>
      <c r="AG4012" s="28"/>
      <c r="AH4012" s="28"/>
    </row>
    <row r="4013" spans="13:34" x14ac:dyDescent="0.3">
      <c r="M4013" s="33"/>
      <c r="N4013" s="2"/>
      <c r="P4013" s="29"/>
      <c r="Q4013" s="29"/>
      <c r="T4013" s="32"/>
      <c r="U4013" s="32"/>
      <c r="V4013" s="30"/>
      <c r="W4013"/>
      <c r="X4013"/>
      <c r="Z4013" s="28"/>
      <c r="AA4013" s="28"/>
      <c r="AC4013" s="32"/>
      <c r="AD4013" s="32"/>
      <c r="AE4013" s="31"/>
      <c r="AF4013" s="31"/>
      <c r="AG4013" s="28"/>
      <c r="AH4013" s="28"/>
    </row>
    <row r="4014" spans="13:34" x14ac:dyDescent="0.3">
      <c r="M4014" s="33"/>
      <c r="N4014" s="2"/>
      <c r="P4014" s="29"/>
      <c r="Q4014" s="29"/>
      <c r="T4014" s="32"/>
      <c r="U4014" s="32"/>
      <c r="V4014" s="30"/>
      <c r="W4014"/>
      <c r="X4014"/>
      <c r="Z4014" s="28"/>
      <c r="AA4014" s="28"/>
      <c r="AC4014" s="32"/>
      <c r="AD4014" s="32"/>
      <c r="AE4014" s="31"/>
      <c r="AF4014" s="31"/>
      <c r="AG4014" s="28"/>
      <c r="AH4014" s="28"/>
    </row>
    <row r="4015" spans="13:34" x14ac:dyDescent="0.3">
      <c r="M4015" s="33"/>
      <c r="N4015" s="2"/>
      <c r="P4015" s="29"/>
      <c r="Q4015" s="29"/>
      <c r="T4015" s="32"/>
      <c r="U4015" s="32"/>
      <c r="V4015" s="30"/>
      <c r="W4015"/>
      <c r="X4015"/>
      <c r="Z4015" s="28"/>
      <c r="AA4015" s="28"/>
      <c r="AC4015" s="32"/>
      <c r="AD4015" s="32"/>
      <c r="AE4015" s="31"/>
      <c r="AF4015" s="31"/>
      <c r="AG4015" s="28"/>
      <c r="AH4015" s="28"/>
    </row>
    <row r="4016" spans="13:34" x14ac:dyDescent="0.3">
      <c r="M4016" s="33"/>
      <c r="N4016" s="2"/>
      <c r="P4016" s="29"/>
      <c r="Q4016" s="29"/>
      <c r="T4016" s="32"/>
      <c r="U4016" s="32"/>
      <c r="V4016" s="30"/>
      <c r="W4016"/>
      <c r="X4016"/>
      <c r="Z4016" s="28"/>
      <c r="AA4016" s="28"/>
      <c r="AC4016" s="32"/>
      <c r="AD4016" s="32"/>
      <c r="AE4016" s="31"/>
      <c r="AF4016" s="31"/>
      <c r="AG4016" s="28"/>
      <c r="AH4016" s="28"/>
    </row>
    <row r="4017" spans="13:34" x14ac:dyDescent="0.3">
      <c r="M4017" s="33"/>
      <c r="N4017" s="2"/>
      <c r="P4017" s="29"/>
      <c r="Q4017" s="29"/>
      <c r="T4017" s="32"/>
      <c r="U4017" s="32"/>
      <c r="V4017" s="30"/>
      <c r="W4017"/>
      <c r="X4017"/>
      <c r="Z4017" s="28"/>
      <c r="AA4017" s="28"/>
      <c r="AC4017" s="32"/>
      <c r="AD4017" s="32"/>
      <c r="AE4017" s="31"/>
      <c r="AF4017" s="31"/>
      <c r="AG4017" s="28"/>
      <c r="AH4017" s="28"/>
    </row>
    <row r="4018" spans="13:34" x14ac:dyDescent="0.3">
      <c r="M4018" s="33"/>
      <c r="N4018" s="2"/>
      <c r="P4018" s="29"/>
      <c r="Q4018" s="29"/>
      <c r="T4018" s="32"/>
      <c r="U4018" s="32"/>
      <c r="V4018" s="30"/>
      <c r="W4018"/>
      <c r="X4018"/>
      <c r="Z4018" s="28"/>
      <c r="AA4018" s="28"/>
      <c r="AC4018" s="32"/>
      <c r="AD4018" s="32"/>
      <c r="AE4018" s="31"/>
      <c r="AF4018" s="31"/>
      <c r="AG4018" s="28"/>
      <c r="AH4018" s="28"/>
    </row>
    <row r="4019" spans="13:34" x14ac:dyDescent="0.3">
      <c r="M4019" s="33"/>
      <c r="N4019" s="2"/>
      <c r="P4019" s="29"/>
      <c r="Q4019" s="29"/>
      <c r="T4019" s="32"/>
      <c r="U4019" s="32"/>
      <c r="V4019" s="30"/>
      <c r="W4019"/>
      <c r="X4019"/>
      <c r="Z4019" s="28"/>
      <c r="AA4019" s="28"/>
      <c r="AC4019" s="32"/>
      <c r="AD4019" s="32"/>
      <c r="AE4019" s="31"/>
      <c r="AF4019" s="31"/>
      <c r="AG4019" s="28"/>
      <c r="AH4019" s="28"/>
    </row>
    <row r="4020" spans="13:34" x14ac:dyDescent="0.3">
      <c r="M4020" s="33"/>
      <c r="N4020" s="2"/>
      <c r="P4020" s="29"/>
      <c r="Q4020" s="29"/>
      <c r="T4020" s="32"/>
      <c r="U4020" s="32"/>
      <c r="V4020" s="30"/>
      <c r="W4020"/>
      <c r="X4020"/>
      <c r="Z4020" s="28"/>
      <c r="AA4020" s="28"/>
      <c r="AC4020" s="32"/>
      <c r="AD4020" s="32"/>
      <c r="AE4020" s="31"/>
      <c r="AF4020" s="31"/>
      <c r="AG4020" s="28"/>
      <c r="AH4020" s="28"/>
    </row>
    <row r="4021" spans="13:34" x14ac:dyDescent="0.3">
      <c r="M4021" s="33"/>
      <c r="N4021" s="2"/>
      <c r="P4021" s="29"/>
      <c r="Q4021" s="29"/>
      <c r="T4021" s="32"/>
      <c r="U4021" s="32"/>
      <c r="V4021" s="30"/>
      <c r="W4021"/>
      <c r="X4021"/>
      <c r="Z4021" s="28"/>
      <c r="AA4021" s="28"/>
      <c r="AC4021" s="32"/>
      <c r="AD4021" s="32"/>
      <c r="AE4021" s="31"/>
      <c r="AF4021" s="31"/>
      <c r="AG4021" s="28"/>
      <c r="AH4021" s="28"/>
    </row>
    <row r="4022" spans="13:34" x14ac:dyDescent="0.3">
      <c r="M4022" s="33"/>
      <c r="N4022" s="2"/>
      <c r="P4022" s="29"/>
      <c r="Q4022" s="29"/>
      <c r="T4022" s="32"/>
      <c r="U4022" s="32"/>
      <c r="V4022" s="30"/>
      <c r="W4022"/>
      <c r="X4022"/>
      <c r="Z4022" s="28"/>
      <c r="AA4022" s="28"/>
      <c r="AC4022" s="32"/>
      <c r="AD4022" s="32"/>
      <c r="AE4022" s="31"/>
      <c r="AF4022" s="31"/>
      <c r="AG4022" s="28"/>
      <c r="AH4022" s="28"/>
    </row>
    <row r="4023" spans="13:34" x14ac:dyDescent="0.3">
      <c r="M4023" s="33"/>
      <c r="N4023" s="2"/>
      <c r="P4023" s="29"/>
      <c r="Q4023" s="29"/>
      <c r="T4023" s="32"/>
      <c r="U4023" s="32"/>
      <c r="V4023" s="30"/>
      <c r="W4023"/>
      <c r="X4023"/>
      <c r="Z4023" s="28"/>
      <c r="AA4023" s="28"/>
      <c r="AC4023" s="32"/>
      <c r="AD4023" s="32"/>
      <c r="AE4023" s="31"/>
      <c r="AF4023" s="31"/>
      <c r="AG4023" s="28"/>
      <c r="AH4023" s="28"/>
    </row>
    <row r="4024" spans="13:34" x14ac:dyDescent="0.3">
      <c r="M4024" s="33"/>
      <c r="N4024" s="2"/>
      <c r="P4024" s="29"/>
      <c r="Q4024" s="29"/>
      <c r="T4024" s="32"/>
      <c r="U4024" s="32"/>
      <c r="V4024" s="30"/>
      <c r="W4024"/>
      <c r="X4024"/>
      <c r="Z4024" s="28"/>
      <c r="AA4024" s="28"/>
      <c r="AC4024" s="32"/>
      <c r="AD4024" s="32"/>
      <c r="AE4024" s="31"/>
      <c r="AF4024" s="31"/>
      <c r="AG4024" s="28"/>
      <c r="AH4024" s="28"/>
    </row>
    <row r="4025" spans="13:34" x14ac:dyDescent="0.3">
      <c r="M4025" s="33"/>
      <c r="N4025" s="2"/>
      <c r="P4025" s="29"/>
      <c r="Q4025" s="29"/>
      <c r="T4025" s="32"/>
      <c r="U4025" s="32"/>
      <c r="V4025" s="30"/>
      <c r="W4025"/>
      <c r="X4025"/>
      <c r="Z4025" s="28"/>
      <c r="AA4025" s="28"/>
      <c r="AC4025" s="32"/>
      <c r="AD4025" s="32"/>
      <c r="AE4025" s="31"/>
      <c r="AF4025" s="31"/>
      <c r="AG4025" s="28"/>
      <c r="AH4025" s="28"/>
    </row>
    <row r="4026" spans="13:34" x14ac:dyDescent="0.3">
      <c r="M4026" s="33"/>
      <c r="N4026" s="2"/>
      <c r="P4026" s="29"/>
      <c r="Q4026" s="29"/>
      <c r="T4026" s="32"/>
      <c r="U4026" s="32"/>
      <c r="V4026" s="30"/>
      <c r="W4026"/>
      <c r="X4026"/>
      <c r="Z4026" s="28"/>
      <c r="AA4026" s="28"/>
      <c r="AC4026" s="32"/>
      <c r="AD4026" s="32"/>
      <c r="AE4026" s="31"/>
      <c r="AF4026" s="31"/>
      <c r="AG4026" s="28"/>
      <c r="AH4026" s="28"/>
    </row>
    <row r="4027" spans="13:34" x14ac:dyDescent="0.3">
      <c r="M4027" s="33"/>
      <c r="N4027" s="2"/>
      <c r="P4027" s="29"/>
      <c r="Q4027" s="29"/>
      <c r="T4027" s="32"/>
      <c r="U4027" s="32"/>
      <c r="V4027" s="30"/>
      <c r="W4027"/>
      <c r="X4027"/>
      <c r="Z4027" s="28"/>
      <c r="AA4027" s="28"/>
      <c r="AC4027" s="32"/>
      <c r="AD4027" s="32"/>
      <c r="AE4027" s="31"/>
      <c r="AF4027" s="31"/>
      <c r="AG4027" s="28"/>
      <c r="AH4027" s="28"/>
    </row>
    <row r="4028" spans="13:34" x14ac:dyDescent="0.3">
      <c r="M4028" s="33"/>
      <c r="N4028" s="2"/>
      <c r="P4028" s="29"/>
      <c r="Q4028" s="29"/>
      <c r="T4028" s="32"/>
      <c r="U4028" s="32"/>
      <c r="V4028" s="30"/>
      <c r="W4028"/>
      <c r="X4028"/>
      <c r="Z4028" s="28"/>
      <c r="AA4028" s="28"/>
      <c r="AC4028" s="32"/>
      <c r="AD4028" s="32"/>
      <c r="AE4028" s="31"/>
      <c r="AF4028" s="31"/>
      <c r="AG4028" s="28"/>
      <c r="AH4028" s="28"/>
    </row>
    <row r="4029" spans="13:34" x14ac:dyDescent="0.3">
      <c r="M4029" s="33"/>
      <c r="N4029" s="2"/>
      <c r="P4029" s="29"/>
      <c r="Q4029" s="29"/>
      <c r="T4029" s="32"/>
      <c r="U4029" s="32"/>
      <c r="V4029" s="30"/>
      <c r="W4029"/>
      <c r="X4029"/>
      <c r="Z4029" s="28"/>
      <c r="AA4029" s="28"/>
      <c r="AC4029" s="32"/>
      <c r="AD4029" s="32"/>
      <c r="AE4029" s="31"/>
      <c r="AF4029" s="31"/>
      <c r="AG4029" s="28"/>
      <c r="AH4029" s="28"/>
    </row>
    <row r="4030" spans="13:34" x14ac:dyDescent="0.3">
      <c r="M4030" s="33"/>
      <c r="N4030" s="2"/>
      <c r="P4030" s="29"/>
      <c r="Q4030" s="29"/>
      <c r="T4030" s="32"/>
      <c r="U4030" s="32"/>
      <c r="V4030" s="30"/>
      <c r="W4030"/>
      <c r="X4030"/>
      <c r="Z4030" s="28"/>
      <c r="AA4030" s="28"/>
      <c r="AC4030" s="32"/>
      <c r="AD4030" s="32"/>
      <c r="AE4030" s="31"/>
      <c r="AF4030" s="31"/>
      <c r="AG4030" s="28"/>
      <c r="AH4030" s="28"/>
    </row>
    <row r="4031" spans="13:34" x14ac:dyDescent="0.3">
      <c r="M4031" s="33"/>
      <c r="N4031" s="2"/>
      <c r="P4031" s="29"/>
      <c r="Q4031" s="29"/>
      <c r="T4031" s="32"/>
      <c r="U4031" s="32"/>
      <c r="V4031" s="30"/>
      <c r="W4031"/>
      <c r="X4031"/>
      <c r="Z4031" s="28"/>
      <c r="AA4031" s="28"/>
      <c r="AC4031" s="32"/>
      <c r="AD4031" s="32"/>
      <c r="AE4031" s="31"/>
      <c r="AF4031" s="31"/>
      <c r="AG4031" s="28"/>
      <c r="AH4031" s="28"/>
    </row>
    <row r="4032" spans="13:34" x14ac:dyDescent="0.3">
      <c r="M4032" s="33"/>
      <c r="N4032" s="2"/>
      <c r="P4032" s="29"/>
      <c r="Q4032" s="29"/>
      <c r="T4032" s="32"/>
      <c r="U4032" s="32"/>
      <c r="V4032" s="30"/>
      <c r="W4032"/>
      <c r="X4032"/>
      <c r="Z4032" s="28"/>
      <c r="AA4032" s="28"/>
      <c r="AC4032" s="32"/>
      <c r="AD4032" s="32"/>
      <c r="AE4032" s="31"/>
      <c r="AF4032" s="31"/>
      <c r="AG4032" s="28"/>
      <c r="AH4032" s="28"/>
    </row>
    <row r="4033" spans="13:34" x14ac:dyDescent="0.3">
      <c r="M4033" s="33"/>
      <c r="N4033" s="2"/>
      <c r="P4033" s="29"/>
      <c r="Q4033" s="29"/>
      <c r="T4033" s="32"/>
      <c r="U4033" s="32"/>
      <c r="V4033" s="30"/>
      <c r="W4033"/>
      <c r="X4033"/>
      <c r="Z4033" s="28"/>
      <c r="AA4033" s="28"/>
      <c r="AC4033" s="32"/>
      <c r="AD4033" s="32"/>
      <c r="AE4033" s="31"/>
      <c r="AF4033" s="31"/>
      <c r="AG4033" s="28"/>
      <c r="AH4033" s="28"/>
    </row>
    <row r="4034" spans="13:34" x14ac:dyDescent="0.3">
      <c r="M4034" s="33"/>
      <c r="N4034" s="2"/>
      <c r="P4034" s="29"/>
      <c r="Q4034" s="29"/>
      <c r="T4034" s="32"/>
      <c r="U4034" s="32"/>
      <c r="V4034" s="30"/>
      <c r="W4034"/>
      <c r="X4034"/>
      <c r="Z4034" s="28"/>
      <c r="AA4034" s="28"/>
      <c r="AC4034" s="32"/>
      <c r="AD4034" s="32"/>
      <c r="AE4034" s="31"/>
      <c r="AF4034" s="31"/>
      <c r="AG4034" s="28"/>
      <c r="AH4034" s="28"/>
    </row>
    <row r="4035" spans="13:34" x14ac:dyDescent="0.3">
      <c r="M4035" s="33"/>
      <c r="N4035" s="2"/>
      <c r="P4035" s="29"/>
      <c r="Q4035" s="29"/>
      <c r="T4035" s="32"/>
      <c r="U4035" s="32"/>
      <c r="V4035" s="30"/>
      <c r="W4035"/>
      <c r="X4035"/>
      <c r="Z4035" s="28"/>
      <c r="AA4035" s="28"/>
      <c r="AC4035" s="32"/>
      <c r="AD4035" s="32"/>
      <c r="AE4035" s="31"/>
      <c r="AF4035" s="31"/>
      <c r="AG4035" s="28"/>
      <c r="AH4035" s="28"/>
    </row>
    <row r="4036" spans="13:34" x14ac:dyDescent="0.3">
      <c r="M4036" s="33"/>
      <c r="N4036" s="2"/>
      <c r="P4036" s="29"/>
      <c r="Q4036" s="29"/>
      <c r="T4036" s="32"/>
      <c r="U4036" s="32"/>
      <c r="V4036" s="30"/>
      <c r="W4036"/>
      <c r="X4036"/>
      <c r="Z4036" s="28"/>
      <c r="AA4036" s="28"/>
      <c r="AC4036" s="32"/>
      <c r="AD4036" s="32"/>
      <c r="AE4036" s="31"/>
      <c r="AF4036" s="31"/>
      <c r="AG4036" s="28"/>
      <c r="AH4036" s="28"/>
    </row>
    <row r="4037" spans="13:34" x14ac:dyDescent="0.3">
      <c r="M4037" s="33"/>
      <c r="N4037" s="2"/>
      <c r="P4037" s="29"/>
      <c r="Q4037" s="29"/>
      <c r="T4037" s="32"/>
      <c r="U4037" s="32"/>
      <c r="V4037" s="30"/>
      <c r="W4037"/>
      <c r="X4037"/>
      <c r="Z4037" s="28"/>
      <c r="AA4037" s="28"/>
      <c r="AC4037" s="32"/>
      <c r="AD4037" s="32"/>
      <c r="AE4037" s="31"/>
      <c r="AF4037" s="31"/>
      <c r="AG4037" s="28"/>
      <c r="AH4037" s="28"/>
    </row>
    <row r="4038" spans="13:34" x14ac:dyDescent="0.3">
      <c r="M4038" s="33"/>
      <c r="N4038" s="2"/>
      <c r="P4038" s="29"/>
      <c r="Q4038" s="29"/>
      <c r="T4038" s="32"/>
      <c r="U4038" s="32"/>
      <c r="V4038" s="30"/>
      <c r="W4038"/>
      <c r="X4038"/>
      <c r="Z4038" s="28"/>
      <c r="AA4038" s="28"/>
      <c r="AC4038" s="32"/>
      <c r="AD4038" s="32"/>
      <c r="AE4038" s="31"/>
      <c r="AF4038" s="31"/>
      <c r="AG4038" s="28"/>
      <c r="AH4038" s="28"/>
    </row>
    <row r="4039" spans="13:34" x14ac:dyDescent="0.3">
      <c r="M4039" s="33"/>
      <c r="N4039" s="2"/>
      <c r="P4039" s="29"/>
      <c r="Q4039" s="29"/>
      <c r="T4039" s="32"/>
      <c r="U4039" s="32"/>
      <c r="V4039" s="30"/>
      <c r="W4039"/>
      <c r="X4039"/>
      <c r="Z4039" s="28"/>
      <c r="AA4039" s="28"/>
      <c r="AC4039" s="32"/>
      <c r="AD4039" s="32"/>
      <c r="AE4039" s="31"/>
      <c r="AF4039" s="31"/>
      <c r="AG4039" s="28"/>
      <c r="AH4039" s="28"/>
    </row>
    <row r="4040" spans="13:34" x14ac:dyDescent="0.3">
      <c r="M4040" s="33"/>
      <c r="N4040" s="2"/>
      <c r="P4040" s="29"/>
      <c r="Q4040" s="29"/>
      <c r="T4040" s="32"/>
      <c r="U4040" s="32"/>
      <c r="V4040" s="30"/>
      <c r="W4040"/>
      <c r="X4040"/>
      <c r="Z4040" s="28"/>
      <c r="AA4040" s="28"/>
      <c r="AC4040" s="32"/>
      <c r="AD4040" s="32"/>
      <c r="AE4040" s="31"/>
      <c r="AF4040" s="31"/>
      <c r="AG4040" s="28"/>
      <c r="AH4040" s="28"/>
    </row>
    <row r="4041" spans="13:34" x14ac:dyDescent="0.3">
      <c r="M4041" s="33"/>
      <c r="N4041" s="2"/>
      <c r="P4041" s="29"/>
      <c r="Q4041" s="29"/>
      <c r="T4041" s="32"/>
      <c r="U4041" s="32"/>
      <c r="V4041" s="30"/>
      <c r="W4041"/>
      <c r="X4041"/>
      <c r="Z4041" s="28"/>
      <c r="AA4041" s="28"/>
      <c r="AC4041" s="32"/>
      <c r="AD4041" s="32"/>
      <c r="AE4041" s="31"/>
      <c r="AF4041" s="31"/>
      <c r="AG4041" s="28"/>
      <c r="AH4041" s="28"/>
    </row>
    <row r="4042" spans="13:34" x14ac:dyDescent="0.3">
      <c r="M4042" s="33"/>
      <c r="N4042" s="2"/>
      <c r="P4042" s="29"/>
      <c r="Q4042" s="29"/>
      <c r="T4042" s="32"/>
      <c r="U4042" s="32"/>
      <c r="V4042" s="30"/>
      <c r="W4042"/>
      <c r="X4042"/>
      <c r="Z4042" s="28"/>
      <c r="AA4042" s="28"/>
      <c r="AC4042" s="32"/>
      <c r="AD4042" s="32"/>
      <c r="AE4042" s="31"/>
      <c r="AF4042" s="31"/>
      <c r="AG4042" s="28"/>
      <c r="AH4042" s="28"/>
    </row>
    <row r="4043" spans="13:34" x14ac:dyDescent="0.3">
      <c r="M4043" s="33"/>
      <c r="N4043" s="2"/>
      <c r="P4043" s="29"/>
      <c r="Q4043" s="29"/>
      <c r="T4043" s="32"/>
      <c r="U4043" s="32"/>
      <c r="V4043" s="30"/>
      <c r="W4043"/>
      <c r="X4043"/>
      <c r="Z4043" s="28"/>
      <c r="AA4043" s="28"/>
      <c r="AC4043" s="32"/>
      <c r="AD4043" s="32"/>
      <c r="AE4043" s="31"/>
      <c r="AF4043" s="31"/>
      <c r="AG4043" s="28"/>
      <c r="AH4043" s="28"/>
    </row>
    <row r="4044" spans="13:34" x14ac:dyDescent="0.3">
      <c r="M4044" s="33"/>
      <c r="N4044" s="2"/>
      <c r="P4044" s="29"/>
      <c r="Q4044" s="29"/>
      <c r="T4044" s="32"/>
      <c r="U4044" s="32"/>
      <c r="V4044" s="30"/>
      <c r="W4044"/>
      <c r="X4044"/>
      <c r="Z4044" s="28"/>
      <c r="AA4044" s="28"/>
      <c r="AC4044" s="32"/>
      <c r="AD4044" s="32"/>
      <c r="AE4044" s="31"/>
      <c r="AF4044" s="31"/>
      <c r="AG4044" s="28"/>
      <c r="AH4044" s="28"/>
    </row>
    <row r="4045" spans="13:34" x14ac:dyDescent="0.3">
      <c r="M4045" s="33"/>
      <c r="N4045" s="2"/>
      <c r="P4045" s="29"/>
      <c r="Q4045" s="29"/>
      <c r="T4045" s="32"/>
      <c r="U4045" s="32"/>
      <c r="V4045" s="30"/>
      <c r="W4045"/>
      <c r="X4045"/>
      <c r="Z4045" s="28"/>
      <c r="AA4045" s="28"/>
      <c r="AC4045" s="32"/>
      <c r="AD4045" s="32"/>
      <c r="AE4045" s="31"/>
      <c r="AF4045" s="31"/>
      <c r="AG4045" s="28"/>
      <c r="AH4045" s="28"/>
    </row>
    <row r="4046" spans="13:34" x14ac:dyDescent="0.3">
      <c r="M4046" s="33"/>
      <c r="N4046" s="2"/>
      <c r="P4046" s="29"/>
      <c r="Q4046" s="29"/>
      <c r="T4046" s="32"/>
      <c r="U4046" s="32"/>
      <c r="V4046" s="30"/>
      <c r="W4046"/>
      <c r="X4046"/>
      <c r="Z4046" s="28"/>
      <c r="AA4046" s="28"/>
      <c r="AC4046" s="32"/>
      <c r="AD4046" s="32"/>
      <c r="AE4046" s="31"/>
      <c r="AF4046" s="31"/>
      <c r="AG4046" s="28"/>
      <c r="AH4046" s="28"/>
    </row>
    <row r="4047" spans="13:34" x14ac:dyDescent="0.3">
      <c r="M4047" s="33"/>
      <c r="N4047" s="2"/>
      <c r="P4047" s="29"/>
      <c r="Q4047" s="29"/>
      <c r="T4047" s="32"/>
      <c r="U4047" s="32"/>
      <c r="V4047" s="30"/>
      <c r="W4047"/>
      <c r="X4047"/>
      <c r="Z4047" s="28"/>
      <c r="AA4047" s="28"/>
      <c r="AC4047" s="32"/>
      <c r="AD4047" s="32"/>
      <c r="AE4047" s="31"/>
      <c r="AF4047" s="31"/>
      <c r="AG4047" s="28"/>
      <c r="AH4047" s="28"/>
    </row>
    <row r="4048" spans="13:34" x14ac:dyDescent="0.3">
      <c r="M4048" s="33"/>
      <c r="N4048" s="2"/>
      <c r="P4048" s="29"/>
      <c r="Q4048" s="29"/>
      <c r="T4048" s="32"/>
      <c r="U4048" s="32"/>
      <c r="V4048" s="30"/>
      <c r="W4048"/>
      <c r="X4048"/>
      <c r="Z4048" s="28"/>
      <c r="AA4048" s="28"/>
      <c r="AC4048" s="32"/>
      <c r="AD4048" s="32"/>
      <c r="AE4048" s="31"/>
      <c r="AF4048" s="31"/>
      <c r="AG4048" s="28"/>
      <c r="AH4048" s="28"/>
    </row>
    <row r="4049" spans="13:34" x14ac:dyDescent="0.3">
      <c r="M4049" s="33"/>
      <c r="N4049" s="2"/>
      <c r="P4049" s="29"/>
      <c r="Q4049" s="29"/>
      <c r="T4049" s="32"/>
      <c r="U4049" s="32"/>
      <c r="V4049" s="30"/>
      <c r="W4049"/>
      <c r="X4049"/>
      <c r="Z4049" s="28"/>
      <c r="AA4049" s="28"/>
      <c r="AC4049" s="32"/>
      <c r="AD4049" s="32"/>
      <c r="AE4049" s="31"/>
      <c r="AF4049" s="31"/>
      <c r="AG4049" s="28"/>
      <c r="AH4049" s="28"/>
    </row>
    <row r="4050" spans="13:34" x14ac:dyDescent="0.3">
      <c r="M4050" s="33"/>
      <c r="N4050" s="2"/>
      <c r="P4050" s="29"/>
      <c r="Q4050" s="29"/>
      <c r="T4050" s="32"/>
      <c r="U4050" s="32"/>
      <c r="V4050" s="30"/>
      <c r="W4050"/>
      <c r="X4050"/>
      <c r="Z4050" s="28"/>
      <c r="AA4050" s="28"/>
      <c r="AC4050" s="32"/>
      <c r="AD4050" s="32"/>
      <c r="AE4050" s="31"/>
      <c r="AF4050" s="31"/>
      <c r="AG4050" s="28"/>
      <c r="AH4050" s="28"/>
    </row>
    <row r="4051" spans="13:34" x14ac:dyDescent="0.3">
      <c r="M4051" s="33"/>
      <c r="N4051" s="2"/>
      <c r="P4051" s="29"/>
      <c r="Q4051" s="29"/>
      <c r="T4051" s="32"/>
      <c r="U4051" s="32"/>
      <c r="V4051" s="30"/>
      <c r="W4051"/>
      <c r="X4051"/>
      <c r="Z4051" s="28"/>
      <c r="AA4051" s="28"/>
      <c r="AC4051" s="32"/>
      <c r="AD4051" s="32"/>
      <c r="AE4051" s="31"/>
      <c r="AF4051" s="31"/>
      <c r="AG4051" s="28"/>
      <c r="AH4051" s="28"/>
    </row>
    <row r="4052" spans="13:34" x14ac:dyDescent="0.3">
      <c r="M4052" s="33"/>
      <c r="N4052" s="2"/>
      <c r="P4052" s="29"/>
      <c r="Q4052" s="29"/>
      <c r="T4052" s="32"/>
      <c r="U4052" s="32"/>
      <c r="V4052" s="30"/>
      <c r="W4052"/>
      <c r="X4052"/>
      <c r="Z4052" s="28"/>
      <c r="AA4052" s="28"/>
      <c r="AC4052" s="32"/>
      <c r="AD4052" s="32"/>
      <c r="AE4052" s="31"/>
      <c r="AF4052" s="31"/>
      <c r="AG4052" s="28"/>
      <c r="AH4052" s="28"/>
    </row>
    <row r="4053" spans="13:34" x14ac:dyDescent="0.3">
      <c r="M4053" s="33"/>
      <c r="N4053" s="2"/>
      <c r="P4053" s="29"/>
      <c r="Q4053" s="29"/>
      <c r="T4053" s="32"/>
      <c r="U4053" s="32"/>
      <c r="V4053" s="30"/>
      <c r="W4053"/>
      <c r="X4053"/>
      <c r="Z4053" s="28"/>
      <c r="AA4053" s="28"/>
      <c r="AC4053" s="32"/>
      <c r="AD4053" s="32"/>
      <c r="AE4053" s="31"/>
      <c r="AF4053" s="31"/>
      <c r="AG4053" s="28"/>
      <c r="AH4053" s="28"/>
    </row>
    <row r="4054" spans="13:34" x14ac:dyDescent="0.3">
      <c r="M4054" s="33"/>
      <c r="N4054" s="2"/>
      <c r="P4054" s="29"/>
      <c r="Q4054" s="29"/>
      <c r="T4054" s="32"/>
      <c r="U4054" s="32"/>
      <c r="V4054" s="30"/>
      <c r="W4054"/>
      <c r="X4054"/>
      <c r="Z4054" s="28"/>
      <c r="AA4054" s="28"/>
      <c r="AC4054" s="32"/>
      <c r="AD4054" s="32"/>
      <c r="AE4054" s="31"/>
      <c r="AF4054" s="31"/>
      <c r="AG4054" s="28"/>
      <c r="AH4054" s="28"/>
    </row>
    <row r="4055" spans="13:34" x14ac:dyDescent="0.3">
      <c r="M4055" s="33"/>
      <c r="N4055" s="2"/>
      <c r="P4055" s="29"/>
      <c r="Q4055" s="29"/>
      <c r="T4055" s="32"/>
      <c r="U4055" s="32"/>
      <c r="V4055" s="30"/>
      <c r="W4055"/>
      <c r="X4055"/>
      <c r="Z4055" s="28"/>
      <c r="AA4055" s="28"/>
      <c r="AC4055" s="32"/>
      <c r="AD4055" s="32"/>
      <c r="AE4055" s="31"/>
      <c r="AF4055" s="31"/>
      <c r="AG4055" s="28"/>
      <c r="AH4055" s="28"/>
    </row>
    <row r="4056" spans="13:34" x14ac:dyDescent="0.3">
      <c r="M4056" s="33"/>
      <c r="N4056" s="2"/>
      <c r="P4056" s="29"/>
      <c r="Q4056" s="29"/>
      <c r="T4056" s="32"/>
      <c r="U4056" s="32"/>
      <c r="V4056" s="30"/>
      <c r="W4056"/>
      <c r="X4056"/>
      <c r="Z4056" s="28"/>
      <c r="AA4056" s="28"/>
      <c r="AC4056" s="32"/>
      <c r="AD4056" s="32"/>
      <c r="AE4056" s="31"/>
      <c r="AF4056" s="31"/>
      <c r="AG4056" s="28"/>
      <c r="AH4056" s="28"/>
    </row>
    <row r="4057" spans="13:34" x14ac:dyDescent="0.3">
      <c r="M4057" s="33"/>
      <c r="N4057" s="2"/>
      <c r="P4057" s="29"/>
      <c r="Q4057" s="29"/>
      <c r="T4057" s="32"/>
      <c r="U4057" s="32"/>
      <c r="V4057" s="30"/>
      <c r="W4057"/>
      <c r="X4057"/>
      <c r="Z4057" s="28"/>
      <c r="AA4057" s="28"/>
      <c r="AC4057" s="32"/>
      <c r="AD4057" s="32"/>
      <c r="AE4057" s="31"/>
      <c r="AF4057" s="31"/>
      <c r="AG4057" s="28"/>
      <c r="AH4057" s="28"/>
    </row>
    <row r="4058" spans="13:34" x14ac:dyDescent="0.3">
      <c r="M4058" s="33"/>
      <c r="N4058" s="2"/>
      <c r="P4058" s="29"/>
      <c r="Q4058" s="29"/>
      <c r="T4058" s="32"/>
      <c r="U4058" s="32"/>
      <c r="V4058" s="30"/>
      <c r="W4058"/>
      <c r="X4058"/>
      <c r="Z4058" s="28"/>
      <c r="AA4058" s="28"/>
      <c r="AC4058" s="32"/>
      <c r="AD4058" s="32"/>
      <c r="AE4058" s="31"/>
      <c r="AF4058" s="31"/>
      <c r="AG4058" s="28"/>
      <c r="AH4058" s="28"/>
    </row>
    <row r="4059" spans="13:34" x14ac:dyDescent="0.3">
      <c r="M4059" s="33"/>
      <c r="N4059" s="2"/>
      <c r="P4059" s="29"/>
      <c r="Q4059" s="29"/>
      <c r="T4059" s="32"/>
      <c r="U4059" s="32"/>
      <c r="V4059" s="30"/>
      <c r="W4059"/>
      <c r="X4059"/>
      <c r="Z4059" s="28"/>
      <c r="AA4059" s="28"/>
      <c r="AC4059" s="32"/>
      <c r="AD4059" s="32"/>
      <c r="AE4059" s="31"/>
      <c r="AF4059" s="31"/>
      <c r="AG4059" s="28"/>
      <c r="AH4059" s="28"/>
    </row>
    <row r="4060" spans="13:34" x14ac:dyDescent="0.3">
      <c r="M4060" s="33"/>
      <c r="N4060" s="2"/>
      <c r="P4060" s="29"/>
      <c r="Q4060" s="29"/>
      <c r="T4060" s="32"/>
      <c r="U4060" s="32"/>
      <c r="V4060" s="30"/>
      <c r="W4060"/>
      <c r="X4060"/>
      <c r="Z4060" s="28"/>
      <c r="AA4060" s="28"/>
      <c r="AC4060" s="32"/>
      <c r="AD4060" s="32"/>
      <c r="AE4060" s="31"/>
      <c r="AF4060" s="31"/>
      <c r="AG4060" s="28"/>
      <c r="AH4060" s="28"/>
    </row>
    <row r="4061" spans="13:34" x14ac:dyDescent="0.3">
      <c r="M4061" s="33"/>
      <c r="N4061" s="2"/>
      <c r="P4061" s="29"/>
      <c r="Q4061" s="29"/>
      <c r="T4061" s="32"/>
      <c r="U4061" s="32"/>
      <c r="V4061" s="30"/>
      <c r="W4061"/>
      <c r="X4061"/>
      <c r="Z4061" s="28"/>
      <c r="AA4061" s="28"/>
      <c r="AC4061" s="32"/>
      <c r="AD4061" s="32"/>
      <c r="AE4061" s="31"/>
      <c r="AF4061" s="31"/>
      <c r="AG4061" s="28"/>
      <c r="AH4061" s="28"/>
    </row>
    <row r="4062" spans="13:34" x14ac:dyDescent="0.3">
      <c r="M4062" s="33"/>
      <c r="N4062" s="2"/>
      <c r="P4062" s="29"/>
      <c r="Q4062" s="29"/>
      <c r="T4062" s="32"/>
      <c r="U4062" s="32"/>
      <c r="V4062" s="30"/>
      <c r="W4062"/>
      <c r="X4062"/>
      <c r="Z4062" s="28"/>
      <c r="AA4062" s="28"/>
      <c r="AC4062" s="32"/>
      <c r="AD4062" s="32"/>
      <c r="AE4062" s="31"/>
      <c r="AF4062" s="31"/>
      <c r="AG4062" s="28"/>
      <c r="AH4062" s="28"/>
    </row>
    <row r="4063" spans="13:34" x14ac:dyDescent="0.3">
      <c r="M4063" s="33"/>
      <c r="N4063" s="2"/>
      <c r="P4063" s="29"/>
      <c r="Q4063" s="29"/>
      <c r="T4063" s="32"/>
      <c r="U4063" s="32"/>
      <c r="V4063" s="30"/>
      <c r="W4063"/>
      <c r="X4063"/>
      <c r="Z4063" s="28"/>
      <c r="AA4063" s="28"/>
      <c r="AC4063" s="32"/>
      <c r="AD4063" s="32"/>
      <c r="AE4063" s="31"/>
      <c r="AF4063" s="31"/>
      <c r="AG4063" s="28"/>
      <c r="AH4063" s="28"/>
    </row>
    <row r="4064" spans="13:34" x14ac:dyDescent="0.3">
      <c r="M4064" s="33"/>
      <c r="N4064" s="2"/>
      <c r="P4064" s="29"/>
      <c r="Q4064" s="29"/>
      <c r="T4064" s="32"/>
      <c r="U4064" s="32"/>
      <c r="V4064" s="30"/>
      <c r="W4064"/>
      <c r="X4064"/>
      <c r="Z4064" s="28"/>
      <c r="AA4064" s="28"/>
      <c r="AC4064" s="32"/>
      <c r="AD4064" s="32"/>
      <c r="AE4064" s="31"/>
      <c r="AF4064" s="31"/>
      <c r="AG4064" s="28"/>
      <c r="AH4064" s="28"/>
    </row>
    <row r="4065" spans="13:34" x14ac:dyDescent="0.3">
      <c r="M4065" s="33"/>
      <c r="N4065" s="2"/>
      <c r="P4065" s="29"/>
      <c r="Q4065" s="29"/>
      <c r="T4065" s="32"/>
      <c r="U4065" s="32"/>
      <c r="V4065" s="30"/>
      <c r="W4065"/>
      <c r="X4065"/>
      <c r="Z4065" s="28"/>
      <c r="AA4065" s="28"/>
      <c r="AC4065" s="32"/>
      <c r="AD4065" s="32"/>
      <c r="AE4065" s="31"/>
      <c r="AF4065" s="31"/>
      <c r="AG4065" s="28"/>
      <c r="AH4065" s="28"/>
    </row>
    <row r="4066" spans="13:34" x14ac:dyDescent="0.3">
      <c r="M4066" s="33"/>
      <c r="N4066" s="2"/>
      <c r="P4066" s="29"/>
      <c r="Q4066" s="29"/>
      <c r="T4066" s="32"/>
      <c r="U4066" s="32"/>
      <c r="V4066" s="30"/>
      <c r="W4066"/>
      <c r="X4066"/>
      <c r="Z4066" s="28"/>
      <c r="AA4066" s="28"/>
      <c r="AC4066" s="32"/>
      <c r="AD4066" s="32"/>
      <c r="AE4066" s="31"/>
      <c r="AF4066" s="31"/>
      <c r="AG4066" s="28"/>
      <c r="AH4066" s="28"/>
    </row>
    <row r="4067" spans="13:34" x14ac:dyDescent="0.3">
      <c r="M4067" s="33"/>
      <c r="N4067" s="2"/>
      <c r="P4067" s="29"/>
      <c r="Q4067" s="29"/>
      <c r="T4067" s="32"/>
      <c r="U4067" s="32"/>
      <c r="V4067" s="30"/>
      <c r="W4067"/>
      <c r="X4067"/>
      <c r="Z4067" s="28"/>
      <c r="AA4067" s="28"/>
      <c r="AC4067" s="32"/>
      <c r="AD4067" s="32"/>
      <c r="AE4067" s="31"/>
      <c r="AF4067" s="31"/>
      <c r="AG4067" s="28"/>
      <c r="AH4067" s="28"/>
    </row>
    <row r="4068" spans="13:34" x14ac:dyDescent="0.3">
      <c r="M4068" s="33"/>
      <c r="N4068" s="2"/>
      <c r="P4068" s="29"/>
      <c r="Q4068" s="29"/>
      <c r="T4068" s="32"/>
      <c r="U4068" s="32"/>
      <c r="V4068" s="30"/>
      <c r="W4068"/>
      <c r="X4068"/>
      <c r="Z4068" s="28"/>
      <c r="AA4068" s="28"/>
      <c r="AC4068" s="32"/>
      <c r="AD4068" s="32"/>
      <c r="AE4068" s="31"/>
      <c r="AF4068" s="31"/>
      <c r="AG4068" s="28"/>
      <c r="AH4068" s="28"/>
    </row>
    <row r="4069" spans="13:34" x14ac:dyDescent="0.3">
      <c r="M4069" s="33"/>
      <c r="N4069" s="2"/>
      <c r="P4069" s="29"/>
      <c r="Q4069" s="29"/>
      <c r="T4069" s="32"/>
      <c r="U4069" s="32"/>
      <c r="V4069" s="30"/>
      <c r="W4069"/>
      <c r="X4069"/>
      <c r="Z4069" s="28"/>
      <c r="AA4069" s="28"/>
      <c r="AC4069" s="32"/>
      <c r="AD4069" s="32"/>
      <c r="AE4069" s="31"/>
      <c r="AF4069" s="31"/>
      <c r="AG4069" s="28"/>
      <c r="AH4069" s="28"/>
    </row>
    <row r="4070" spans="13:34" x14ac:dyDescent="0.3">
      <c r="M4070" s="33"/>
      <c r="N4070" s="2"/>
      <c r="P4070" s="29"/>
      <c r="Q4070" s="29"/>
      <c r="T4070" s="32"/>
      <c r="U4070" s="32"/>
      <c r="V4070" s="30"/>
      <c r="W4070"/>
      <c r="X4070"/>
      <c r="Z4070" s="28"/>
      <c r="AA4070" s="28"/>
      <c r="AC4070" s="32"/>
      <c r="AD4070" s="32"/>
      <c r="AE4070" s="31"/>
      <c r="AF4070" s="31"/>
      <c r="AG4070" s="28"/>
      <c r="AH4070" s="28"/>
    </row>
    <row r="4071" spans="13:34" x14ac:dyDescent="0.3">
      <c r="M4071" s="33"/>
      <c r="N4071" s="2"/>
      <c r="P4071" s="29"/>
      <c r="Q4071" s="29"/>
      <c r="T4071" s="32"/>
      <c r="U4071" s="32"/>
      <c r="V4071" s="30"/>
      <c r="W4071"/>
      <c r="X4071"/>
      <c r="Z4071" s="28"/>
      <c r="AA4071" s="28"/>
      <c r="AC4071" s="32"/>
      <c r="AD4071" s="32"/>
      <c r="AE4071" s="31"/>
      <c r="AF4071" s="31"/>
      <c r="AG4071" s="28"/>
      <c r="AH4071" s="28"/>
    </row>
    <row r="4072" spans="13:34" x14ac:dyDescent="0.3">
      <c r="M4072" s="33"/>
      <c r="N4072" s="2"/>
      <c r="P4072" s="29"/>
      <c r="Q4072" s="29"/>
      <c r="T4072" s="32"/>
      <c r="U4072" s="32"/>
      <c r="V4072" s="30"/>
      <c r="W4072"/>
      <c r="X4072"/>
      <c r="Z4072" s="28"/>
      <c r="AA4072" s="28"/>
      <c r="AC4072" s="32"/>
      <c r="AD4072" s="32"/>
      <c r="AE4072" s="31"/>
      <c r="AF4072" s="31"/>
      <c r="AG4072" s="28"/>
      <c r="AH4072" s="28"/>
    </row>
    <row r="4073" spans="13:34" x14ac:dyDescent="0.3">
      <c r="M4073" s="33"/>
      <c r="N4073" s="2"/>
      <c r="P4073" s="29"/>
      <c r="Q4073" s="29"/>
      <c r="T4073" s="32"/>
      <c r="U4073" s="32"/>
      <c r="V4073" s="30"/>
      <c r="W4073"/>
      <c r="X4073"/>
      <c r="Z4073" s="28"/>
      <c r="AA4073" s="28"/>
      <c r="AC4073" s="32"/>
      <c r="AD4073" s="32"/>
      <c r="AE4073" s="31"/>
      <c r="AF4073" s="31"/>
      <c r="AG4073" s="28"/>
      <c r="AH4073" s="28"/>
    </row>
    <row r="4074" spans="13:34" x14ac:dyDescent="0.3">
      <c r="M4074" s="33"/>
      <c r="N4074" s="2"/>
      <c r="P4074" s="29"/>
      <c r="Q4074" s="29"/>
      <c r="T4074" s="32"/>
      <c r="U4074" s="32"/>
      <c r="V4074" s="30"/>
      <c r="W4074"/>
      <c r="X4074"/>
      <c r="Z4074" s="28"/>
      <c r="AA4074" s="28"/>
      <c r="AC4074" s="32"/>
      <c r="AD4074" s="32"/>
      <c r="AE4074" s="31"/>
      <c r="AF4074" s="31"/>
      <c r="AG4074" s="28"/>
      <c r="AH4074" s="28"/>
    </row>
    <row r="4075" spans="13:34" x14ac:dyDescent="0.3">
      <c r="M4075" s="33"/>
      <c r="N4075" s="2"/>
      <c r="P4075" s="29"/>
      <c r="Q4075" s="29"/>
      <c r="T4075" s="32"/>
      <c r="U4075" s="32"/>
      <c r="V4075" s="30"/>
      <c r="W4075"/>
      <c r="X4075"/>
      <c r="Z4075" s="28"/>
      <c r="AA4075" s="28"/>
      <c r="AC4075" s="32"/>
      <c r="AD4075" s="32"/>
      <c r="AE4075" s="31"/>
      <c r="AF4075" s="31"/>
      <c r="AG4075" s="28"/>
      <c r="AH4075" s="28"/>
    </row>
    <row r="4076" spans="13:34" x14ac:dyDescent="0.3">
      <c r="M4076" s="33"/>
      <c r="N4076" s="2"/>
      <c r="P4076" s="29"/>
      <c r="Q4076" s="29"/>
      <c r="T4076" s="32"/>
      <c r="U4076" s="32"/>
      <c r="V4076" s="30"/>
      <c r="W4076"/>
      <c r="X4076"/>
      <c r="Z4076" s="28"/>
      <c r="AA4076" s="28"/>
      <c r="AC4076" s="32"/>
      <c r="AD4076" s="32"/>
      <c r="AE4076" s="31"/>
      <c r="AF4076" s="31"/>
      <c r="AG4076" s="28"/>
      <c r="AH4076" s="28"/>
    </row>
    <row r="4077" spans="13:34" x14ac:dyDescent="0.3">
      <c r="M4077" s="33"/>
      <c r="N4077" s="2"/>
      <c r="P4077" s="29"/>
      <c r="Q4077" s="29"/>
      <c r="T4077" s="32"/>
      <c r="U4077" s="32"/>
      <c r="V4077" s="30"/>
      <c r="W4077"/>
      <c r="X4077"/>
      <c r="Z4077" s="28"/>
      <c r="AA4077" s="28"/>
      <c r="AC4077" s="32"/>
      <c r="AD4077" s="32"/>
      <c r="AE4077" s="31"/>
      <c r="AF4077" s="31"/>
      <c r="AG4077" s="28"/>
      <c r="AH4077" s="28"/>
    </row>
    <row r="4078" spans="13:34" x14ac:dyDescent="0.3">
      <c r="M4078" s="33"/>
      <c r="N4078" s="2"/>
      <c r="P4078" s="29"/>
      <c r="Q4078" s="29"/>
      <c r="T4078" s="32"/>
      <c r="U4078" s="32"/>
      <c r="V4078" s="30"/>
      <c r="W4078"/>
      <c r="X4078"/>
      <c r="Z4078" s="28"/>
      <c r="AA4078" s="28"/>
      <c r="AC4078" s="32"/>
      <c r="AD4078" s="32"/>
      <c r="AE4078" s="31"/>
      <c r="AF4078" s="31"/>
      <c r="AG4078" s="28"/>
      <c r="AH4078" s="28"/>
    </row>
    <row r="4079" spans="13:34" x14ac:dyDescent="0.3">
      <c r="M4079" s="33"/>
      <c r="N4079" s="2"/>
      <c r="P4079" s="29"/>
      <c r="Q4079" s="29"/>
      <c r="T4079" s="32"/>
      <c r="U4079" s="32"/>
      <c r="V4079" s="30"/>
      <c r="W4079"/>
      <c r="X4079"/>
      <c r="Z4079" s="28"/>
      <c r="AA4079" s="28"/>
      <c r="AC4079" s="32"/>
      <c r="AD4079" s="32"/>
      <c r="AE4079" s="31"/>
      <c r="AF4079" s="31"/>
      <c r="AG4079" s="28"/>
      <c r="AH4079" s="28"/>
    </row>
    <row r="4080" spans="13:34" x14ac:dyDescent="0.3">
      <c r="M4080" s="33"/>
      <c r="N4080" s="2"/>
      <c r="P4080" s="29"/>
      <c r="Q4080" s="29"/>
      <c r="T4080" s="32"/>
      <c r="U4080" s="32"/>
      <c r="V4080" s="30"/>
      <c r="W4080"/>
      <c r="X4080"/>
      <c r="Z4080" s="28"/>
      <c r="AA4080" s="28"/>
      <c r="AC4080" s="32"/>
      <c r="AD4080" s="32"/>
      <c r="AE4080" s="31"/>
      <c r="AF4080" s="31"/>
      <c r="AG4080" s="28"/>
      <c r="AH4080" s="28"/>
    </row>
    <row r="4081" spans="13:34" x14ac:dyDescent="0.3">
      <c r="M4081" s="33"/>
      <c r="N4081" s="2"/>
      <c r="P4081" s="29"/>
      <c r="Q4081" s="29"/>
      <c r="T4081" s="32"/>
      <c r="U4081" s="32"/>
      <c r="V4081" s="30"/>
      <c r="W4081"/>
      <c r="X4081"/>
      <c r="Z4081" s="28"/>
      <c r="AA4081" s="28"/>
      <c r="AC4081" s="32"/>
      <c r="AD4081" s="32"/>
      <c r="AE4081" s="31"/>
      <c r="AF4081" s="31"/>
      <c r="AG4081" s="28"/>
      <c r="AH4081" s="28"/>
    </row>
    <row r="4082" spans="13:34" x14ac:dyDescent="0.3">
      <c r="M4082" s="33"/>
      <c r="N4082" s="2"/>
      <c r="P4082" s="29"/>
      <c r="Q4082" s="29"/>
      <c r="T4082" s="32"/>
      <c r="U4082" s="32"/>
      <c r="V4082" s="30"/>
      <c r="W4082"/>
      <c r="X4082"/>
      <c r="Z4082" s="28"/>
      <c r="AA4082" s="28"/>
      <c r="AC4082" s="32"/>
      <c r="AD4082" s="32"/>
      <c r="AE4082" s="31"/>
      <c r="AF4082" s="31"/>
      <c r="AG4082" s="28"/>
      <c r="AH4082" s="28"/>
    </row>
    <row r="4083" spans="13:34" x14ac:dyDescent="0.3">
      <c r="M4083" s="33"/>
      <c r="N4083" s="2"/>
      <c r="P4083" s="29"/>
      <c r="Q4083" s="29"/>
      <c r="T4083" s="32"/>
      <c r="U4083" s="32"/>
      <c r="V4083" s="30"/>
      <c r="W4083"/>
      <c r="X4083"/>
      <c r="Z4083" s="28"/>
      <c r="AA4083" s="28"/>
      <c r="AC4083" s="32"/>
      <c r="AD4083" s="32"/>
      <c r="AE4083" s="31"/>
      <c r="AF4083" s="31"/>
      <c r="AG4083" s="28"/>
      <c r="AH4083" s="28"/>
    </row>
    <row r="4084" spans="13:34" x14ac:dyDescent="0.3">
      <c r="M4084" s="33"/>
      <c r="N4084" s="2"/>
      <c r="P4084" s="29"/>
      <c r="Q4084" s="29"/>
      <c r="T4084" s="32"/>
      <c r="U4084" s="32"/>
      <c r="V4084" s="30"/>
      <c r="W4084"/>
      <c r="X4084"/>
      <c r="Z4084" s="28"/>
      <c r="AA4084" s="28"/>
      <c r="AC4084" s="32"/>
      <c r="AD4084" s="32"/>
      <c r="AE4084" s="31"/>
      <c r="AF4084" s="31"/>
      <c r="AG4084" s="28"/>
      <c r="AH4084" s="28"/>
    </row>
    <row r="4085" spans="13:34" x14ac:dyDescent="0.3">
      <c r="M4085" s="33"/>
      <c r="N4085" s="2"/>
      <c r="P4085" s="29"/>
      <c r="Q4085" s="29"/>
      <c r="T4085" s="32"/>
      <c r="U4085" s="32"/>
      <c r="V4085" s="30"/>
      <c r="W4085"/>
      <c r="X4085"/>
      <c r="Z4085" s="28"/>
      <c r="AA4085" s="28"/>
      <c r="AC4085" s="32"/>
      <c r="AD4085" s="32"/>
      <c r="AE4085" s="31"/>
      <c r="AF4085" s="31"/>
      <c r="AG4085" s="28"/>
      <c r="AH4085" s="28"/>
    </row>
    <row r="4086" spans="13:34" x14ac:dyDescent="0.3">
      <c r="M4086" s="33"/>
      <c r="N4086" s="2"/>
      <c r="P4086" s="29"/>
      <c r="Q4086" s="29"/>
      <c r="T4086" s="32"/>
      <c r="U4086" s="32"/>
      <c r="V4086" s="30"/>
      <c r="W4086"/>
      <c r="X4086"/>
      <c r="Z4086" s="28"/>
      <c r="AA4086" s="28"/>
      <c r="AC4086" s="32"/>
      <c r="AD4086" s="32"/>
      <c r="AE4086" s="31"/>
      <c r="AF4086" s="31"/>
      <c r="AG4086" s="28"/>
      <c r="AH4086" s="28"/>
    </row>
    <row r="4087" spans="13:34" x14ac:dyDescent="0.3">
      <c r="M4087" s="33"/>
      <c r="N4087" s="2"/>
      <c r="P4087" s="29"/>
      <c r="Q4087" s="29"/>
      <c r="T4087" s="32"/>
      <c r="U4087" s="32"/>
      <c r="V4087" s="30"/>
      <c r="W4087"/>
      <c r="X4087"/>
      <c r="Z4087" s="28"/>
      <c r="AA4087" s="28"/>
      <c r="AC4087" s="32"/>
      <c r="AD4087" s="32"/>
      <c r="AE4087" s="31"/>
      <c r="AF4087" s="31"/>
      <c r="AG4087" s="28"/>
      <c r="AH4087" s="28"/>
    </row>
    <row r="4088" spans="13:34" x14ac:dyDescent="0.3">
      <c r="M4088" s="33"/>
      <c r="N4088" s="2"/>
      <c r="P4088" s="29"/>
      <c r="Q4088" s="29"/>
      <c r="T4088" s="32"/>
      <c r="U4088" s="32"/>
      <c r="V4088" s="30"/>
      <c r="W4088"/>
      <c r="X4088"/>
      <c r="Z4088" s="28"/>
      <c r="AA4088" s="28"/>
      <c r="AC4088" s="32"/>
      <c r="AD4088" s="32"/>
      <c r="AE4088" s="31"/>
      <c r="AF4088" s="31"/>
      <c r="AG4088" s="28"/>
      <c r="AH4088" s="28"/>
    </row>
    <row r="4089" spans="13:34" x14ac:dyDescent="0.3">
      <c r="M4089" s="33"/>
      <c r="N4089" s="2"/>
      <c r="P4089" s="29"/>
      <c r="Q4089" s="29"/>
      <c r="T4089" s="32"/>
      <c r="U4089" s="32"/>
      <c r="V4089" s="30"/>
      <c r="W4089"/>
      <c r="X4089"/>
      <c r="Z4089" s="28"/>
      <c r="AA4089" s="28"/>
      <c r="AC4089" s="32"/>
      <c r="AD4089" s="32"/>
      <c r="AE4089" s="31"/>
      <c r="AF4089" s="31"/>
      <c r="AG4089" s="28"/>
      <c r="AH4089" s="28"/>
    </row>
    <row r="4090" spans="13:34" x14ac:dyDescent="0.3">
      <c r="M4090" s="33"/>
      <c r="N4090" s="2"/>
      <c r="P4090" s="29"/>
      <c r="Q4090" s="29"/>
      <c r="T4090" s="32"/>
      <c r="U4090" s="32"/>
      <c r="V4090" s="30"/>
      <c r="W4090"/>
      <c r="X4090"/>
      <c r="Z4090" s="28"/>
      <c r="AA4090" s="28"/>
      <c r="AC4090" s="32"/>
      <c r="AD4090" s="32"/>
      <c r="AE4090" s="31"/>
      <c r="AF4090" s="31"/>
      <c r="AG4090" s="28"/>
      <c r="AH4090" s="28"/>
    </row>
    <row r="4091" spans="13:34" x14ac:dyDescent="0.3">
      <c r="M4091" s="33"/>
      <c r="N4091" s="2"/>
      <c r="P4091" s="29"/>
      <c r="Q4091" s="29"/>
      <c r="T4091" s="32"/>
      <c r="U4091" s="32"/>
      <c r="V4091" s="30"/>
      <c r="W4091"/>
      <c r="X4091"/>
      <c r="Z4091" s="28"/>
      <c r="AA4091" s="28"/>
      <c r="AC4091" s="32"/>
      <c r="AD4091" s="32"/>
      <c r="AE4091" s="31"/>
      <c r="AF4091" s="31"/>
      <c r="AG4091" s="28"/>
      <c r="AH4091" s="28"/>
    </row>
    <row r="4092" spans="13:34" x14ac:dyDescent="0.3">
      <c r="M4092" s="33"/>
      <c r="N4092" s="2"/>
      <c r="P4092" s="29"/>
      <c r="Q4092" s="29"/>
      <c r="T4092" s="32"/>
      <c r="U4092" s="32"/>
      <c r="V4092" s="30"/>
      <c r="W4092"/>
      <c r="X4092"/>
      <c r="Z4092" s="28"/>
      <c r="AA4092" s="28"/>
      <c r="AC4092" s="32"/>
      <c r="AD4092" s="32"/>
      <c r="AE4092" s="31"/>
      <c r="AF4092" s="31"/>
      <c r="AG4092" s="28"/>
      <c r="AH4092" s="28"/>
    </row>
    <row r="4093" spans="13:34" x14ac:dyDescent="0.3">
      <c r="M4093" s="33"/>
      <c r="N4093" s="2"/>
      <c r="P4093" s="29"/>
      <c r="Q4093" s="29"/>
      <c r="T4093" s="32"/>
      <c r="U4093" s="32"/>
      <c r="V4093" s="30"/>
      <c r="W4093"/>
      <c r="X4093"/>
      <c r="Z4093" s="28"/>
      <c r="AA4093" s="28"/>
      <c r="AC4093" s="32"/>
      <c r="AD4093" s="32"/>
      <c r="AE4093" s="31"/>
      <c r="AF4093" s="31"/>
      <c r="AG4093" s="28"/>
      <c r="AH4093" s="28"/>
    </row>
    <row r="4094" spans="13:34" x14ac:dyDescent="0.3">
      <c r="M4094" s="33"/>
      <c r="N4094" s="2"/>
      <c r="P4094" s="29"/>
      <c r="Q4094" s="29"/>
      <c r="T4094" s="32"/>
      <c r="U4094" s="32"/>
      <c r="V4094" s="30"/>
      <c r="W4094"/>
      <c r="X4094"/>
      <c r="Z4094" s="28"/>
      <c r="AA4094" s="28"/>
      <c r="AC4094" s="32"/>
      <c r="AD4094" s="32"/>
      <c r="AE4094" s="31"/>
      <c r="AF4094" s="31"/>
      <c r="AG4094" s="28"/>
      <c r="AH4094" s="28"/>
    </row>
    <row r="4095" spans="13:34" x14ac:dyDescent="0.3">
      <c r="M4095" s="33"/>
      <c r="N4095" s="2"/>
      <c r="P4095" s="29"/>
      <c r="Q4095" s="29"/>
      <c r="T4095" s="32"/>
      <c r="U4095" s="32"/>
      <c r="V4095" s="30"/>
      <c r="W4095"/>
      <c r="X4095"/>
      <c r="Z4095" s="28"/>
      <c r="AA4095" s="28"/>
      <c r="AC4095" s="32"/>
      <c r="AD4095" s="32"/>
      <c r="AE4095" s="31"/>
      <c r="AF4095" s="31"/>
      <c r="AG4095" s="28"/>
      <c r="AH4095" s="28"/>
    </row>
    <row r="4096" spans="13:34" x14ac:dyDescent="0.3">
      <c r="M4096" s="33"/>
      <c r="N4096" s="2"/>
      <c r="P4096" s="29"/>
      <c r="Q4096" s="29"/>
      <c r="T4096" s="32"/>
      <c r="U4096" s="32"/>
      <c r="V4096" s="30"/>
      <c r="W4096"/>
      <c r="X4096"/>
      <c r="Z4096" s="28"/>
      <c r="AA4096" s="28"/>
      <c r="AC4096" s="32"/>
      <c r="AD4096" s="32"/>
      <c r="AE4096" s="31"/>
      <c r="AF4096" s="31"/>
      <c r="AG4096" s="28"/>
      <c r="AH4096" s="28"/>
    </row>
    <row r="4097" spans="13:34" x14ac:dyDescent="0.3">
      <c r="M4097" s="33"/>
      <c r="N4097" s="2"/>
      <c r="P4097" s="29"/>
      <c r="Q4097" s="29"/>
      <c r="T4097" s="32"/>
      <c r="U4097" s="32"/>
      <c r="V4097" s="30"/>
      <c r="W4097"/>
      <c r="X4097"/>
      <c r="Z4097" s="28"/>
      <c r="AA4097" s="28"/>
      <c r="AC4097" s="32"/>
      <c r="AD4097" s="32"/>
      <c r="AE4097" s="31"/>
      <c r="AF4097" s="31"/>
      <c r="AG4097" s="28"/>
      <c r="AH4097" s="28"/>
    </row>
    <row r="4098" spans="13:34" x14ac:dyDescent="0.3">
      <c r="M4098" s="33"/>
      <c r="N4098" s="2"/>
      <c r="P4098" s="29"/>
      <c r="Q4098" s="29"/>
      <c r="T4098" s="32"/>
      <c r="U4098" s="32"/>
      <c r="V4098" s="30"/>
      <c r="W4098"/>
      <c r="X4098"/>
      <c r="Z4098" s="28"/>
      <c r="AA4098" s="28"/>
      <c r="AC4098" s="32"/>
      <c r="AD4098" s="32"/>
      <c r="AE4098" s="31"/>
      <c r="AF4098" s="31"/>
      <c r="AG4098" s="28"/>
      <c r="AH4098" s="28"/>
    </row>
    <row r="4099" spans="13:34" x14ac:dyDescent="0.3">
      <c r="M4099" s="33"/>
      <c r="N4099" s="2"/>
      <c r="P4099" s="29"/>
      <c r="Q4099" s="29"/>
      <c r="T4099" s="32"/>
      <c r="U4099" s="32"/>
      <c r="V4099" s="30"/>
      <c r="W4099"/>
      <c r="X4099"/>
      <c r="Z4099" s="28"/>
      <c r="AA4099" s="28"/>
      <c r="AC4099" s="32"/>
      <c r="AD4099" s="32"/>
      <c r="AE4099" s="31"/>
      <c r="AF4099" s="31"/>
      <c r="AG4099" s="28"/>
      <c r="AH4099" s="28"/>
    </row>
    <row r="4100" spans="13:34" x14ac:dyDescent="0.3">
      <c r="M4100" s="33"/>
      <c r="N4100" s="2"/>
      <c r="P4100" s="29"/>
      <c r="Q4100" s="29"/>
      <c r="T4100" s="32"/>
      <c r="U4100" s="32"/>
      <c r="V4100" s="30"/>
      <c r="W4100"/>
      <c r="X4100"/>
      <c r="Z4100" s="28"/>
      <c r="AA4100" s="28"/>
      <c r="AC4100" s="32"/>
      <c r="AD4100" s="32"/>
      <c r="AE4100" s="31"/>
      <c r="AF4100" s="31"/>
      <c r="AG4100" s="28"/>
      <c r="AH4100" s="28"/>
    </row>
    <row r="4101" spans="13:34" x14ac:dyDescent="0.3">
      <c r="M4101" s="33"/>
      <c r="N4101" s="2"/>
      <c r="P4101" s="29"/>
      <c r="Q4101" s="29"/>
      <c r="T4101" s="32"/>
      <c r="U4101" s="32"/>
      <c r="V4101" s="30"/>
      <c r="W4101"/>
      <c r="X4101"/>
      <c r="Z4101" s="28"/>
      <c r="AA4101" s="28"/>
      <c r="AC4101" s="32"/>
      <c r="AD4101" s="32"/>
      <c r="AE4101" s="31"/>
      <c r="AF4101" s="31"/>
      <c r="AG4101" s="28"/>
      <c r="AH4101" s="28"/>
    </row>
    <row r="4102" spans="13:34" x14ac:dyDescent="0.3">
      <c r="M4102" s="33"/>
      <c r="N4102" s="2"/>
      <c r="P4102" s="29"/>
      <c r="Q4102" s="29"/>
      <c r="T4102" s="32"/>
      <c r="U4102" s="32"/>
      <c r="V4102" s="30"/>
      <c r="W4102"/>
      <c r="X4102"/>
      <c r="Z4102" s="28"/>
      <c r="AA4102" s="28"/>
      <c r="AC4102" s="32"/>
      <c r="AD4102" s="32"/>
      <c r="AE4102" s="31"/>
      <c r="AF4102" s="31"/>
      <c r="AG4102" s="28"/>
      <c r="AH4102" s="28"/>
    </row>
    <row r="4103" spans="13:34" x14ac:dyDescent="0.3">
      <c r="M4103" s="33"/>
      <c r="N4103" s="2"/>
      <c r="P4103" s="29"/>
      <c r="Q4103" s="29"/>
      <c r="T4103" s="32"/>
      <c r="U4103" s="32"/>
      <c r="V4103" s="30"/>
      <c r="W4103"/>
      <c r="X4103"/>
      <c r="Z4103" s="28"/>
      <c r="AA4103" s="28"/>
      <c r="AC4103" s="32"/>
      <c r="AD4103" s="32"/>
      <c r="AE4103" s="31"/>
      <c r="AF4103" s="31"/>
      <c r="AG4103" s="28"/>
      <c r="AH4103" s="28"/>
    </row>
    <row r="4104" spans="13:34" x14ac:dyDescent="0.3">
      <c r="M4104" s="33"/>
      <c r="N4104" s="2"/>
      <c r="P4104" s="29"/>
      <c r="Q4104" s="29"/>
      <c r="T4104" s="32"/>
      <c r="U4104" s="32"/>
      <c r="V4104" s="30"/>
      <c r="W4104"/>
      <c r="X4104"/>
      <c r="Z4104" s="28"/>
      <c r="AA4104" s="28"/>
      <c r="AC4104" s="32"/>
      <c r="AD4104" s="32"/>
      <c r="AE4104" s="31"/>
      <c r="AF4104" s="31"/>
      <c r="AG4104" s="28"/>
      <c r="AH4104" s="28"/>
    </row>
    <row r="4105" spans="13:34" x14ac:dyDescent="0.3">
      <c r="M4105" s="33"/>
      <c r="N4105" s="2"/>
      <c r="P4105" s="29"/>
      <c r="Q4105" s="29"/>
      <c r="T4105" s="32"/>
      <c r="U4105" s="32"/>
      <c r="V4105" s="30"/>
      <c r="W4105"/>
      <c r="X4105"/>
      <c r="Z4105" s="28"/>
      <c r="AA4105" s="28"/>
      <c r="AC4105" s="32"/>
      <c r="AD4105" s="32"/>
      <c r="AE4105" s="31"/>
      <c r="AF4105" s="31"/>
      <c r="AG4105" s="28"/>
      <c r="AH4105" s="28"/>
    </row>
    <row r="4106" spans="13:34" x14ac:dyDescent="0.3">
      <c r="M4106" s="33"/>
      <c r="N4106" s="2"/>
      <c r="P4106" s="29"/>
      <c r="Q4106" s="29"/>
      <c r="T4106" s="32"/>
      <c r="U4106" s="32"/>
      <c r="V4106" s="30"/>
      <c r="W4106"/>
      <c r="X4106"/>
      <c r="Z4106" s="28"/>
      <c r="AA4106" s="28"/>
      <c r="AC4106" s="32"/>
      <c r="AD4106" s="32"/>
      <c r="AE4106" s="31"/>
      <c r="AF4106" s="31"/>
      <c r="AG4106" s="28"/>
      <c r="AH4106" s="28"/>
    </row>
    <row r="4107" spans="13:34" x14ac:dyDescent="0.3">
      <c r="M4107" s="33"/>
      <c r="N4107" s="2"/>
      <c r="P4107" s="29"/>
      <c r="Q4107" s="29"/>
      <c r="T4107" s="32"/>
      <c r="U4107" s="32"/>
      <c r="V4107" s="30"/>
      <c r="W4107"/>
      <c r="X4107"/>
      <c r="Z4107" s="28"/>
      <c r="AA4107" s="28"/>
      <c r="AC4107" s="32"/>
      <c r="AD4107" s="32"/>
      <c r="AE4107" s="31"/>
      <c r="AF4107" s="31"/>
      <c r="AG4107" s="28"/>
      <c r="AH4107" s="28"/>
    </row>
    <row r="4108" spans="13:34" x14ac:dyDescent="0.3">
      <c r="M4108" s="33"/>
      <c r="N4108" s="2"/>
      <c r="P4108" s="29"/>
      <c r="Q4108" s="29"/>
      <c r="T4108" s="32"/>
      <c r="U4108" s="32"/>
      <c r="V4108" s="30"/>
      <c r="W4108"/>
      <c r="X4108"/>
      <c r="Z4108" s="28"/>
      <c r="AA4108" s="28"/>
      <c r="AC4108" s="32"/>
      <c r="AD4108" s="32"/>
      <c r="AE4108" s="31"/>
      <c r="AF4108" s="31"/>
      <c r="AG4108" s="28"/>
      <c r="AH4108" s="28"/>
    </row>
    <row r="4109" spans="13:34" x14ac:dyDescent="0.3">
      <c r="M4109" s="33"/>
      <c r="N4109" s="2"/>
      <c r="P4109" s="29"/>
      <c r="Q4109" s="29"/>
      <c r="T4109" s="32"/>
      <c r="U4109" s="32"/>
      <c r="V4109" s="30"/>
      <c r="W4109"/>
      <c r="X4109"/>
      <c r="Z4109" s="28"/>
      <c r="AA4109" s="28"/>
      <c r="AC4109" s="32"/>
      <c r="AD4109" s="32"/>
      <c r="AE4109" s="31"/>
      <c r="AF4109" s="31"/>
      <c r="AG4109" s="28"/>
      <c r="AH4109" s="28"/>
    </row>
    <row r="4110" spans="13:34" x14ac:dyDescent="0.3">
      <c r="M4110" s="33"/>
      <c r="N4110" s="2"/>
      <c r="P4110" s="29"/>
      <c r="Q4110" s="29"/>
      <c r="T4110" s="32"/>
      <c r="U4110" s="32"/>
      <c r="V4110" s="30"/>
      <c r="W4110"/>
      <c r="X4110"/>
      <c r="Z4110" s="28"/>
      <c r="AA4110" s="28"/>
      <c r="AC4110" s="32"/>
      <c r="AD4110" s="32"/>
      <c r="AE4110" s="31"/>
      <c r="AF4110" s="31"/>
      <c r="AG4110" s="28"/>
      <c r="AH4110" s="28"/>
    </row>
    <row r="4111" spans="13:34" x14ac:dyDescent="0.3">
      <c r="M4111" s="33"/>
      <c r="N4111" s="2"/>
      <c r="P4111" s="29"/>
      <c r="Q4111" s="29"/>
      <c r="T4111" s="32"/>
      <c r="U4111" s="32"/>
      <c r="V4111" s="30"/>
      <c r="W4111"/>
      <c r="X4111"/>
      <c r="Z4111" s="28"/>
      <c r="AA4111" s="28"/>
      <c r="AC4111" s="32"/>
      <c r="AD4111" s="32"/>
      <c r="AE4111" s="31"/>
      <c r="AF4111" s="31"/>
      <c r="AG4111" s="28"/>
      <c r="AH4111" s="28"/>
    </row>
    <row r="4112" spans="13:34" x14ac:dyDescent="0.3">
      <c r="M4112" s="33"/>
      <c r="N4112" s="2"/>
      <c r="P4112" s="29"/>
      <c r="Q4112" s="29"/>
      <c r="T4112" s="32"/>
      <c r="U4112" s="32"/>
      <c r="V4112" s="30"/>
      <c r="W4112"/>
      <c r="X4112"/>
      <c r="Z4112" s="28"/>
      <c r="AA4112" s="28"/>
      <c r="AC4112" s="32"/>
      <c r="AD4112" s="32"/>
      <c r="AE4112" s="31"/>
      <c r="AF4112" s="31"/>
      <c r="AG4112" s="28"/>
      <c r="AH4112" s="28"/>
    </row>
    <row r="4113" spans="13:34" x14ac:dyDescent="0.3">
      <c r="M4113" s="33"/>
      <c r="N4113" s="2"/>
      <c r="P4113" s="29"/>
      <c r="Q4113" s="29"/>
      <c r="T4113" s="32"/>
      <c r="U4113" s="32"/>
      <c r="V4113" s="30"/>
      <c r="W4113"/>
      <c r="X4113"/>
      <c r="Z4113" s="28"/>
      <c r="AA4113" s="28"/>
      <c r="AC4113" s="32"/>
      <c r="AD4113" s="32"/>
      <c r="AE4113" s="31"/>
      <c r="AF4113" s="31"/>
      <c r="AG4113" s="28"/>
      <c r="AH4113" s="28"/>
    </row>
    <row r="4114" spans="13:34" x14ac:dyDescent="0.3">
      <c r="M4114" s="33"/>
      <c r="N4114" s="2"/>
      <c r="P4114" s="29"/>
      <c r="Q4114" s="29"/>
      <c r="T4114" s="32"/>
      <c r="U4114" s="32"/>
      <c r="V4114" s="30"/>
      <c r="W4114"/>
      <c r="X4114"/>
      <c r="Z4114" s="28"/>
      <c r="AA4114" s="28"/>
      <c r="AC4114" s="32"/>
      <c r="AD4114" s="32"/>
      <c r="AE4114" s="31"/>
      <c r="AF4114" s="31"/>
      <c r="AG4114" s="28"/>
      <c r="AH4114" s="28"/>
    </row>
    <row r="4115" spans="13:34" x14ac:dyDescent="0.3">
      <c r="M4115" s="33"/>
      <c r="N4115" s="2"/>
      <c r="P4115" s="29"/>
      <c r="Q4115" s="29"/>
      <c r="T4115" s="32"/>
      <c r="U4115" s="32"/>
      <c r="V4115" s="30"/>
      <c r="W4115"/>
      <c r="X4115"/>
      <c r="Z4115" s="28"/>
      <c r="AA4115" s="28"/>
      <c r="AC4115" s="32"/>
      <c r="AD4115" s="32"/>
      <c r="AE4115" s="31"/>
      <c r="AF4115" s="31"/>
      <c r="AG4115" s="28"/>
      <c r="AH4115" s="28"/>
    </row>
    <row r="4116" spans="13:34" x14ac:dyDescent="0.3">
      <c r="M4116" s="33"/>
      <c r="N4116" s="2"/>
      <c r="P4116" s="29"/>
      <c r="Q4116" s="29"/>
      <c r="T4116" s="32"/>
      <c r="U4116" s="32"/>
      <c r="V4116" s="30"/>
      <c r="W4116"/>
      <c r="X4116"/>
      <c r="Z4116" s="28"/>
      <c r="AA4116" s="28"/>
      <c r="AC4116" s="32"/>
      <c r="AD4116" s="32"/>
      <c r="AE4116" s="31"/>
      <c r="AF4116" s="31"/>
      <c r="AG4116" s="28"/>
      <c r="AH4116" s="28"/>
    </row>
    <row r="4117" spans="13:34" x14ac:dyDescent="0.3">
      <c r="M4117" s="33"/>
      <c r="N4117" s="2"/>
      <c r="P4117" s="29"/>
      <c r="Q4117" s="29"/>
      <c r="T4117" s="32"/>
      <c r="U4117" s="32"/>
      <c r="V4117" s="30"/>
      <c r="W4117"/>
      <c r="X4117"/>
      <c r="Z4117" s="28"/>
      <c r="AA4117" s="28"/>
      <c r="AC4117" s="32"/>
      <c r="AD4117" s="32"/>
      <c r="AE4117" s="31"/>
      <c r="AF4117" s="31"/>
      <c r="AG4117" s="28"/>
      <c r="AH4117" s="28"/>
    </row>
    <row r="4118" spans="13:34" x14ac:dyDescent="0.3">
      <c r="M4118" s="33"/>
      <c r="N4118" s="2"/>
      <c r="P4118" s="29"/>
      <c r="Q4118" s="29"/>
      <c r="T4118" s="32"/>
      <c r="U4118" s="32"/>
      <c r="V4118" s="30"/>
      <c r="W4118"/>
      <c r="X4118"/>
      <c r="Z4118" s="28"/>
      <c r="AA4118" s="28"/>
      <c r="AC4118" s="32"/>
      <c r="AD4118" s="32"/>
      <c r="AE4118" s="31"/>
      <c r="AF4118" s="31"/>
      <c r="AG4118" s="28"/>
      <c r="AH4118" s="28"/>
    </row>
    <row r="4119" spans="13:34" x14ac:dyDescent="0.3">
      <c r="M4119" s="33"/>
      <c r="N4119" s="2"/>
      <c r="P4119" s="29"/>
      <c r="Q4119" s="29"/>
      <c r="T4119" s="32"/>
      <c r="U4119" s="32"/>
      <c r="V4119" s="30"/>
      <c r="W4119"/>
      <c r="X4119"/>
      <c r="Z4119" s="28"/>
      <c r="AA4119" s="28"/>
      <c r="AC4119" s="32"/>
      <c r="AD4119" s="32"/>
      <c r="AE4119" s="31"/>
      <c r="AF4119" s="31"/>
      <c r="AG4119" s="28"/>
      <c r="AH4119" s="28"/>
    </row>
    <row r="4120" spans="13:34" x14ac:dyDescent="0.3">
      <c r="M4120" s="33"/>
      <c r="N4120" s="2"/>
      <c r="P4120" s="29"/>
      <c r="Q4120" s="29"/>
      <c r="T4120" s="32"/>
      <c r="U4120" s="32"/>
      <c r="V4120" s="30"/>
      <c r="W4120"/>
      <c r="X4120"/>
      <c r="Z4120" s="28"/>
      <c r="AA4120" s="28"/>
      <c r="AC4120" s="32"/>
      <c r="AD4120" s="32"/>
      <c r="AE4120" s="31"/>
      <c r="AF4120" s="31"/>
      <c r="AG4120" s="28"/>
      <c r="AH4120" s="28"/>
    </row>
    <row r="4121" spans="13:34" x14ac:dyDescent="0.3">
      <c r="M4121" s="33"/>
      <c r="N4121" s="2"/>
      <c r="P4121" s="29"/>
      <c r="Q4121" s="29"/>
      <c r="T4121" s="32"/>
      <c r="U4121" s="32"/>
      <c r="V4121" s="30"/>
      <c r="W4121"/>
      <c r="X4121"/>
      <c r="Z4121" s="28"/>
      <c r="AA4121" s="28"/>
      <c r="AC4121" s="32"/>
      <c r="AD4121" s="32"/>
      <c r="AE4121" s="31"/>
      <c r="AF4121" s="31"/>
      <c r="AG4121" s="28"/>
      <c r="AH4121" s="28"/>
    </row>
    <row r="4122" spans="13:34" x14ac:dyDescent="0.3">
      <c r="M4122" s="33"/>
      <c r="N4122" s="2"/>
      <c r="P4122" s="29"/>
      <c r="Q4122" s="29"/>
      <c r="T4122" s="32"/>
      <c r="U4122" s="32"/>
      <c r="V4122" s="30"/>
      <c r="W4122"/>
      <c r="X4122"/>
      <c r="Z4122" s="28"/>
      <c r="AA4122" s="28"/>
      <c r="AC4122" s="32"/>
      <c r="AD4122" s="32"/>
      <c r="AE4122" s="31"/>
      <c r="AF4122" s="31"/>
      <c r="AG4122" s="28"/>
      <c r="AH4122" s="28"/>
    </row>
    <row r="4123" spans="13:34" x14ac:dyDescent="0.3">
      <c r="M4123" s="33"/>
      <c r="N4123" s="2"/>
      <c r="P4123" s="29"/>
      <c r="Q4123" s="29"/>
      <c r="T4123" s="32"/>
      <c r="U4123" s="32"/>
      <c r="V4123" s="30"/>
      <c r="W4123"/>
      <c r="X4123"/>
      <c r="Z4123" s="28"/>
      <c r="AA4123" s="28"/>
      <c r="AC4123" s="32"/>
      <c r="AD4123" s="32"/>
      <c r="AE4123" s="31"/>
      <c r="AF4123" s="31"/>
      <c r="AG4123" s="28"/>
      <c r="AH4123" s="28"/>
    </row>
    <row r="4124" spans="13:34" x14ac:dyDescent="0.3">
      <c r="M4124" s="33"/>
      <c r="N4124" s="2"/>
      <c r="P4124" s="29"/>
      <c r="Q4124" s="29"/>
      <c r="T4124" s="32"/>
      <c r="U4124" s="32"/>
      <c r="V4124" s="30"/>
      <c r="W4124"/>
      <c r="X4124"/>
      <c r="Z4124" s="28"/>
      <c r="AA4124" s="28"/>
      <c r="AC4124" s="32"/>
      <c r="AD4124" s="32"/>
      <c r="AE4124" s="31"/>
      <c r="AF4124" s="31"/>
      <c r="AG4124" s="28"/>
      <c r="AH4124" s="28"/>
    </row>
    <row r="4125" spans="13:34" x14ac:dyDescent="0.3">
      <c r="M4125" s="33"/>
      <c r="N4125" s="2"/>
      <c r="P4125" s="29"/>
      <c r="Q4125" s="29"/>
      <c r="T4125" s="32"/>
      <c r="U4125" s="32"/>
      <c r="V4125" s="30"/>
      <c r="W4125"/>
      <c r="X4125"/>
      <c r="Z4125" s="28"/>
      <c r="AA4125" s="28"/>
      <c r="AC4125" s="32"/>
      <c r="AD4125" s="32"/>
      <c r="AE4125" s="31"/>
      <c r="AF4125" s="31"/>
      <c r="AG4125" s="28"/>
      <c r="AH4125" s="28"/>
    </row>
    <row r="4126" spans="13:34" x14ac:dyDescent="0.3">
      <c r="M4126" s="33"/>
      <c r="N4126" s="2"/>
      <c r="P4126" s="29"/>
      <c r="Q4126" s="29"/>
      <c r="T4126" s="32"/>
      <c r="U4126" s="32"/>
      <c r="V4126" s="30"/>
      <c r="W4126"/>
      <c r="X4126"/>
      <c r="Z4126" s="28"/>
      <c r="AA4126" s="28"/>
      <c r="AC4126" s="32"/>
      <c r="AD4126" s="32"/>
      <c r="AE4126" s="31"/>
      <c r="AF4126" s="31"/>
      <c r="AG4126" s="28"/>
      <c r="AH4126" s="28"/>
    </row>
    <row r="4127" spans="13:34" x14ac:dyDescent="0.3">
      <c r="M4127" s="33"/>
      <c r="N4127" s="2"/>
      <c r="P4127" s="29"/>
      <c r="Q4127" s="29"/>
      <c r="T4127" s="32"/>
      <c r="U4127" s="32"/>
      <c r="V4127" s="30"/>
      <c r="W4127"/>
      <c r="X4127"/>
      <c r="Z4127" s="28"/>
      <c r="AA4127" s="28"/>
      <c r="AC4127" s="32"/>
      <c r="AD4127" s="32"/>
      <c r="AE4127" s="31"/>
      <c r="AF4127" s="31"/>
      <c r="AG4127" s="28"/>
      <c r="AH4127" s="28"/>
    </row>
    <row r="4128" spans="13:34" x14ac:dyDescent="0.3">
      <c r="M4128" s="33"/>
      <c r="N4128" s="2"/>
      <c r="P4128" s="29"/>
      <c r="Q4128" s="29"/>
      <c r="T4128" s="32"/>
      <c r="U4128" s="32"/>
      <c r="V4128" s="30"/>
      <c r="W4128"/>
      <c r="X4128"/>
      <c r="Z4128" s="28"/>
      <c r="AA4128" s="28"/>
      <c r="AC4128" s="32"/>
      <c r="AD4128" s="32"/>
      <c r="AE4128" s="31"/>
      <c r="AF4128" s="31"/>
      <c r="AG4128" s="28"/>
      <c r="AH4128" s="28"/>
    </row>
    <row r="4129" spans="13:34" x14ac:dyDescent="0.3">
      <c r="M4129" s="33"/>
      <c r="N4129" s="2"/>
      <c r="P4129" s="29"/>
      <c r="Q4129" s="29"/>
      <c r="T4129" s="32"/>
      <c r="U4129" s="32"/>
      <c r="V4129" s="30"/>
      <c r="W4129"/>
      <c r="X4129"/>
      <c r="Z4129" s="28"/>
      <c r="AA4129" s="28"/>
      <c r="AC4129" s="32"/>
      <c r="AD4129" s="32"/>
      <c r="AE4129" s="31"/>
      <c r="AF4129" s="31"/>
      <c r="AG4129" s="28"/>
      <c r="AH4129" s="28"/>
    </row>
    <row r="4130" spans="13:34" x14ac:dyDescent="0.3">
      <c r="M4130" s="33"/>
      <c r="N4130" s="2"/>
      <c r="P4130" s="29"/>
      <c r="Q4130" s="29"/>
      <c r="T4130" s="32"/>
      <c r="U4130" s="32"/>
      <c r="V4130" s="30"/>
      <c r="W4130"/>
      <c r="X4130"/>
      <c r="Z4130" s="28"/>
      <c r="AA4130" s="28"/>
      <c r="AC4130" s="32"/>
      <c r="AD4130" s="32"/>
      <c r="AE4130" s="31"/>
      <c r="AF4130" s="31"/>
      <c r="AG4130" s="28"/>
      <c r="AH4130" s="28"/>
    </row>
    <row r="4131" spans="13:34" x14ac:dyDescent="0.3">
      <c r="M4131" s="33"/>
      <c r="N4131" s="2"/>
      <c r="P4131" s="29"/>
      <c r="Q4131" s="29"/>
      <c r="T4131" s="32"/>
      <c r="U4131" s="32"/>
      <c r="V4131" s="30"/>
      <c r="W4131"/>
      <c r="X4131"/>
      <c r="Z4131" s="28"/>
      <c r="AA4131" s="28"/>
      <c r="AC4131" s="32"/>
      <c r="AD4131" s="32"/>
      <c r="AE4131" s="31"/>
      <c r="AF4131" s="31"/>
      <c r="AG4131" s="28"/>
      <c r="AH4131" s="28"/>
    </row>
    <row r="4132" spans="13:34" x14ac:dyDescent="0.3">
      <c r="M4132" s="33"/>
      <c r="N4132" s="2"/>
      <c r="P4132" s="29"/>
      <c r="Q4132" s="29"/>
      <c r="T4132" s="32"/>
      <c r="U4132" s="32"/>
      <c r="V4132" s="30"/>
      <c r="W4132"/>
      <c r="X4132"/>
      <c r="Z4132" s="28"/>
      <c r="AA4132" s="28"/>
      <c r="AC4132" s="32"/>
      <c r="AD4132" s="32"/>
      <c r="AE4132" s="31"/>
      <c r="AF4132" s="31"/>
      <c r="AG4132" s="28"/>
      <c r="AH4132" s="28"/>
    </row>
    <row r="4133" spans="13:34" x14ac:dyDescent="0.3">
      <c r="M4133" s="33"/>
      <c r="N4133" s="2"/>
      <c r="P4133" s="29"/>
      <c r="Q4133" s="29"/>
      <c r="T4133" s="32"/>
      <c r="U4133" s="32"/>
      <c r="V4133" s="30"/>
      <c r="W4133"/>
      <c r="X4133"/>
      <c r="Z4133" s="28"/>
      <c r="AA4133" s="28"/>
      <c r="AC4133" s="32"/>
      <c r="AD4133" s="32"/>
      <c r="AE4133" s="31"/>
      <c r="AF4133" s="31"/>
      <c r="AG4133" s="28"/>
      <c r="AH4133" s="28"/>
    </row>
    <row r="4134" spans="13:34" x14ac:dyDescent="0.3">
      <c r="M4134" s="33"/>
      <c r="N4134" s="2"/>
      <c r="P4134" s="29"/>
      <c r="Q4134" s="29"/>
      <c r="T4134" s="32"/>
      <c r="U4134" s="32"/>
      <c r="V4134" s="30"/>
      <c r="W4134"/>
      <c r="X4134"/>
      <c r="Z4134" s="28"/>
      <c r="AA4134" s="28"/>
      <c r="AC4134" s="32"/>
      <c r="AD4134" s="32"/>
      <c r="AE4134" s="31"/>
      <c r="AF4134" s="31"/>
      <c r="AG4134" s="28"/>
      <c r="AH4134" s="28"/>
    </row>
    <row r="4135" spans="13:34" x14ac:dyDescent="0.3">
      <c r="M4135" s="33"/>
      <c r="N4135" s="2"/>
      <c r="P4135" s="29"/>
      <c r="Q4135" s="29"/>
      <c r="T4135" s="32"/>
      <c r="U4135" s="32"/>
      <c r="V4135" s="30"/>
      <c r="W4135"/>
      <c r="X4135"/>
      <c r="Z4135" s="28"/>
      <c r="AA4135" s="28"/>
      <c r="AC4135" s="32"/>
      <c r="AD4135" s="32"/>
      <c r="AE4135" s="31"/>
      <c r="AF4135" s="31"/>
      <c r="AG4135" s="28"/>
      <c r="AH4135" s="28"/>
    </row>
    <row r="4136" spans="13:34" x14ac:dyDescent="0.3">
      <c r="M4136" s="33"/>
      <c r="N4136" s="2"/>
      <c r="P4136" s="29"/>
      <c r="Q4136" s="29"/>
      <c r="T4136" s="32"/>
      <c r="U4136" s="32"/>
      <c r="V4136" s="30"/>
      <c r="W4136"/>
      <c r="X4136"/>
      <c r="Z4136" s="28"/>
      <c r="AA4136" s="28"/>
      <c r="AC4136" s="32"/>
      <c r="AD4136" s="32"/>
      <c r="AE4136" s="31"/>
      <c r="AF4136" s="31"/>
      <c r="AG4136" s="28"/>
      <c r="AH4136" s="28"/>
    </row>
    <row r="4137" spans="13:34" x14ac:dyDescent="0.3">
      <c r="M4137" s="33"/>
      <c r="N4137" s="2"/>
      <c r="P4137" s="29"/>
      <c r="Q4137" s="29"/>
      <c r="T4137" s="32"/>
      <c r="U4137" s="32"/>
      <c r="V4137" s="30"/>
      <c r="W4137"/>
      <c r="X4137"/>
      <c r="Z4137" s="28"/>
      <c r="AA4137" s="28"/>
      <c r="AC4137" s="32"/>
      <c r="AD4137" s="32"/>
      <c r="AE4137" s="31"/>
      <c r="AF4137" s="31"/>
      <c r="AG4137" s="28"/>
      <c r="AH4137" s="28"/>
    </row>
    <row r="4138" spans="13:34" x14ac:dyDescent="0.3">
      <c r="M4138" s="33"/>
      <c r="N4138" s="2"/>
      <c r="P4138" s="29"/>
      <c r="Q4138" s="29"/>
      <c r="T4138" s="32"/>
      <c r="U4138" s="32"/>
      <c r="V4138" s="30"/>
      <c r="W4138"/>
      <c r="X4138"/>
      <c r="Z4138" s="28"/>
      <c r="AA4138" s="28"/>
      <c r="AC4138" s="32"/>
      <c r="AD4138" s="32"/>
      <c r="AE4138" s="31"/>
      <c r="AF4138" s="31"/>
      <c r="AG4138" s="28"/>
      <c r="AH4138" s="28"/>
    </row>
    <row r="4139" spans="13:34" x14ac:dyDescent="0.3">
      <c r="M4139" s="33"/>
      <c r="N4139" s="2"/>
      <c r="P4139" s="29"/>
      <c r="Q4139" s="29"/>
      <c r="T4139" s="32"/>
      <c r="U4139" s="32"/>
      <c r="V4139" s="30"/>
      <c r="W4139"/>
      <c r="X4139"/>
      <c r="Z4139" s="28"/>
      <c r="AA4139" s="28"/>
      <c r="AC4139" s="32"/>
      <c r="AD4139" s="32"/>
      <c r="AE4139" s="31"/>
      <c r="AF4139" s="31"/>
      <c r="AG4139" s="28"/>
      <c r="AH4139" s="28"/>
    </row>
    <row r="4140" spans="13:34" x14ac:dyDescent="0.3">
      <c r="M4140" s="33"/>
      <c r="N4140" s="2"/>
      <c r="P4140" s="29"/>
      <c r="Q4140" s="29"/>
      <c r="T4140" s="32"/>
      <c r="U4140" s="32"/>
      <c r="V4140" s="30"/>
      <c r="W4140"/>
      <c r="X4140"/>
      <c r="Z4140" s="28"/>
      <c r="AA4140" s="28"/>
      <c r="AC4140" s="32"/>
      <c r="AD4140" s="32"/>
      <c r="AE4140" s="31"/>
      <c r="AF4140" s="31"/>
      <c r="AG4140" s="28"/>
      <c r="AH4140" s="28"/>
    </row>
    <row r="4141" spans="13:34" x14ac:dyDescent="0.3">
      <c r="M4141" s="33"/>
      <c r="N4141" s="2"/>
      <c r="P4141" s="29"/>
      <c r="Q4141" s="29"/>
      <c r="T4141" s="32"/>
      <c r="U4141" s="32"/>
      <c r="V4141" s="30"/>
      <c r="W4141"/>
      <c r="X4141"/>
      <c r="Z4141" s="28"/>
      <c r="AA4141" s="28"/>
      <c r="AC4141" s="32"/>
      <c r="AD4141" s="32"/>
      <c r="AE4141" s="31"/>
      <c r="AF4141" s="31"/>
      <c r="AG4141" s="28"/>
      <c r="AH4141" s="28"/>
    </row>
    <row r="4142" spans="13:34" x14ac:dyDescent="0.3">
      <c r="M4142" s="33"/>
      <c r="N4142" s="2"/>
      <c r="P4142" s="29"/>
      <c r="Q4142" s="29"/>
      <c r="T4142" s="32"/>
      <c r="U4142" s="32"/>
      <c r="V4142" s="30"/>
      <c r="W4142"/>
      <c r="X4142"/>
      <c r="Z4142" s="28"/>
      <c r="AA4142" s="28"/>
      <c r="AC4142" s="32"/>
      <c r="AD4142" s="32"/>
      <c r="AE4142" s="31"/>
      <c r="AF4142" s="31"/>
      <c r="AG4142" s="28"/>
      <c r="AH4142" s="28"/>
    </row>
    <row r="4143" spans="13:34" x14ac:dyDescent="0.3">
      <c r="M4143" s="33"/>
      <c r="N4143" s="2"/>
      <c r="P4143" s="29"/>
      <c r="Q4143" s="29"/>
      <c r="T4143" s="32"/>
      <c r="U4143" s="32"/>
      <c r="V4143" s="30"/>
      <c r="W4143"/>
      <c r="X4143"/>
      <c r="Z4143" s="28"/>
      <c r="AA4143" s="28"/>
      <c r="AC4143" s="32"/>
      <c r="AD4143" s="32"/>
      <c r="AE4143" s="31"/>
      <c r="AF4143" s="31"/>
      <c r="AG4143" s="28"/>
      <c r="AH4143" s="28"/>
    </row>
    <row r="4144" spans="13:34" x14ac:dyDescent="0.3">
      <c r="M4144" s="33"/>
      <c r="N4144" s="2"/>
      <c r="P4144" s="29"/>
      <c r="Q4144" s="29"/>
      <c r="T4144" s="32"/>
      <c r="U4144" s="32"/>
      <c r="V4144" s="30"/>
      <c r="W4144"/>
      <c r="X4144"/>
      <c r="Z4144" s="28"/>
      <c r="AA4144" s="28"/>
      <c r="AC4144" s="32"/>
      <c r="AD4144" s="32"/>
      <c r="AE4144" s="31"/>
      <c r="AF4144" s="31"/>
      <c r="AG4144" s="28"/>
      <c r="AH4144" s="28"/>
    </row>
    <row r="4145" spans="13:34" x14ac:dyDescent="0.3">
      <c r="M4145" s="33"/>
      <c r="N4145" s="2"/>
      <c r="P4145" s="29"/>
      <c r="Q4145" s="29"/>
      <c r="T4145" s="32"/>
      <c r="U4145" s="32"/>
      <c r="V4145" s="30"/>
      <c r="W4145"/>
      <c r="X4145"/>
      <c r="Z4145" s="28"/>
      <c r="AA4145" s="28"/>
      <c r="AC4145" s="32"/>
      <c r="AD4145" s="32"/>
      <c r="AE4145" s="31"/>
      <c r="AF4145" s="31"/>
      <c r="AG4145" s="28"/>
      <c r="AH4145" s="28"/>
    </row>
    <row r="4146" spans="13:34" x14ac:dyDescent="0.3">
      <c r="M4146" s="33"/>
      <c r="N4146" s="2"/>
      <c r="P4146" s="29"/>
      <c r="Q4146" s="29"/>
      <c r="T4146" s="32"/>
      <c r="U4146" s="32"/>
      <c r="V4146" s="30"/>
      <c r="W4146"/>
      <c r="X4146"/>
      <c r="Z4146" s="28"/>
      <c r="AA4146" s="28"/>
      <c r="AC4146" s="32"/>
      <c r="AD4146" s="32"/>
      <c r="AE4146" s="31"/>
      <c r="AF4146" s="31"/>
      <c r="AG4146" s="28"/>
      <c r="AH4146" s="28"/>
    </row>
    <row r="4147" spans="13:34" x14ac:dyDescent="0.3">
      <c r="M4147" s="33"/>
      <c r="N4147" s="2"/>
      <c r="P4147" s="29"/>
      <c r="Q4147" s="29"/>
      <c r="T4147" s="32"/>
      <c r="U4147" s="32"/>
      <c r="V4147" s="30"/>
      <c r="W4147"/>
      <c r="X4147"/>
      <c r="Z4147" s="28"/>
      <c r="AA4147" s="28"/>
      <c r="AC4147" s="32"/>
      <c r="AD4147" s="32"/>
      <c r="AE4147" s="31"/>
      <c r="AF4147" s="31"/>
      <c r="AG4147" s="28"/>
      <c r="AH4147" s="28"/>
    </row>
    <row r="4148" spans="13:34" x14ac:dyDescent="0.3">
      <c r="M4148" s="33"/>
      <c r="N4148" s="2"/>
      <c r="P4148" s="29"/>
      <c r="Q4148" s="29"/>
      <c r="T4148" s="32"/>
      <c r="U4148" s="32"/>
      <c r="V4148" s="30"/>
      <c r="W4148"/>
      <c r="X4148"/>
      <c r="Z4148" s="28"/>
      <c r="AA4148" s="28"/>
      <c r="AC4148" s="32"/>
      <c r="AD4148" s="32"/>
      <c r="AE4148" s="31"/>
      <c r="AF4148" s="31"/>
      <c r="AG4148" s="28"/>
      <c r="AH4148" s="28"/>
    </row>
    <row r="4149" spans="13:34" x14ac:dyDescent="0.3">
      <c r="M4149" s="33"/>
      <c r="N4149" s="2"/>
      <c r="P4149" s="29"/>
      <c r="Q4149" s="29"/>
      <c r="T4149" s="32"/>
      <c r="U4149" s="32"/>
      <c r="V4149" s="30"/>
      <c r="W4149"/>
      <c r="X4149"/>
      <c r="Z4149" s="28"/>
      <c r="AA4149" s="28"/>
      <c r="AC4149" s="32"/>
      <c r="AD4149" s="32"/>
      <c r="AE4149" s="31"/>
      <c r="AF4149" s="31"/>
      <c r="AG4149" s="28"/>
      <c r="AH4149" s="28"/>
    </row>
    <row r="4150" spans="13:34" x14ac:dyDescent="0.3">
      <c r="M4150" s="33"/>
      <c r="N4150" s="2"/>
      <c r="P4150" s="29"/>
      <c r="Q4150" s="29"/>
      <c r="T4150" s="32"/>
      <c r="U4150" s="32"/>
      <c r="V4150" s="30"/>
      <c r="W4150"/>
      <c r="X4150"/>
      <c r="Z4150" s="28"/>
      <c r="AA4150" s="28"/>
      <c r="AC4150" s="32"/>
      <c r="AD4150" s="32"/>
      <c r="AE4150" s="31"/>
      <c r="AF4150" s="31"/>
      <c r="AG4150" s="28"/>
      <c r="AH4150" s="28"/>
    </row>
    <row r="4151" spans="13:34" x14ac:dyDescent="0.3">
      <c r="M4151" s="33"/>
      <c r="N4151" s="2"/>
      <c r="P4151" s="29"/>
      <c r="Q4151" s="29"/>
      <c r="T4151" s="32"/>
      <c r="U4151" s="32"/>
      <c r="V4151" s="30"/>
      <c r="W4151"/>
      <c r="X4151"/>
      <c r="Z4151" s="28"/>
      <c r="AA4151" s="28"/>
      <c r="AC4151" s="32"/>
      <c r="AD4151" s="32"/>
      <c r="AE4151" s="31"/>
      <c r="AF4151" s="31"/>
      <c r="AG4151" s="28"/>
      <c r="AH4151" s="28"/>
    </row>
    <row r="4152" spans="13:34" x14ac:dyDescent="0.3">
      <c r="M4152" s="33"/>
      <c r="N4152" s="2"/>
      <c r="P4152" s="29"/>
      <c r="Q4152" s="29"/>
      <c r="T4152" s="32"/>
      <c r="U4152" s="32"/>
      <c r="V4152" s="30"/>
      <c r="W4152"/>
      <c r="X4152"/>
      <c r="Z4152" s="28"/>
      <c r="AA4152" s="28"/>
      <c r="AC4152" s="32"/>
      <c r="AD4152" s="32"/>
      <c r="AE4152" s="31"/>
      <c r="AF4152" s="31"/>
      <c r="AG4152" s="28"/>
      <c r="AH4152" s="28"/>
    </row>
    <row r="4153" spans="13:34" x14ac:dyDescent="0.3">
      <c r="M4153" s="33"/>
      <c r="N4153" s="2"/>
      <c r="P4153" s="29"/>
      <c r="Q4153" s="29"/>
      <c r="T4153" s="32"/>
      <c r="U4153" s="32"/>
      <c r="V4153" s="30"/>
      <c r="W4153"/>
      <c r="X4153"/>
      <c r="Z4153" s="28"/>
      <c r="AA4153" s="28"/>
      <c r="AC4153" s="32"/>
      <c r="AD4153" s="32"/>
      <c r="AE4153" s="31"/>
      <c r="AF4153" s="31"/>
      <c r="AG4153" s="28"/>
      <c r="AH4153" s="28"/>
    </row>
    <row r="4154" spans="13:34" x14ac:dyDescent="0.3">
      <c r="M4154" s="33"/>
      <c r="N4154" s="2"/>
      <c r="P4154" s="29"/>
      <c r="Q4154" s="29"/>
      <c r="T4154" s="32"/>
      <c r="U4154" s="32"/>
      <c r="V4154" s="30"/>
      <c r="W4154"/>
      <c r="X4154"/>
      <c r="Z4154" s="28"/>
      <c r="AA4154" s="28"/>
      <c r="AC4154" s="32"/>
      <c r="AD4154" s="32"/>
      <c r="AE4154" s="31"/>
      <c r="AF4154" s="31"/>
      <c r="AG4154" s="28"/>
      <c r="AH4154" s="28"/>
    </row>
    <row r="4155" spans="13:34" x14ac:dyDescent="0.3">
      <c r="M4155" s="33"/>
      <c r="N4155" s="2"/>
      <c r="P4155" s="29"/>
      <c r="Q4155" s="29"/>
      <c r="T4155" s="32"/>
      <c r="U4155" s="32"/>
      <c r="V4155" s="30"/>
      <c r="W4155"/>
      <c r="X4155"/>
      <c r="Z4155" s="28"/>
      <c r="AA4155" s="28"/>
      <c r="AC4155" s="32"/>
      <c r="AD4155" s="32"/>
      <c r="AE4155" s="31"/>
      <c r="AF4155" s="31"/>
      <c r="AG4155" s="28"/>
      <c r="AH4155" s="28"/>
    </row>
    <row r="4156" spans="13:34" x14ac:dyDescent="0.3">
      <c r="M4156" s="33"/>
      <c r="N4156" s="2"/>
      <c r="P4156" s="29"/>
      <c r="Q4156" s="29"/>
      <c r="T4156" s="32"/>
      <c r="U4156" s="32"/>
      <c r="V4156" s="30"/>
      <c r="W4156"/>
      <c r="X4156"/>
      <c r="Z4156" s="28"/>
      <c r="AA4156" s="28"/>
      <c r="AC4156" s="32"/>
      <c r="AD4156" s="32"/>
      <c r="AE4156" s="31"/>
      <c r="AF4156" s="31"/>
      <c r="AG4156" s="28"/>
      <c r="AH4156" s="28"/>
    </row>
    <row r="4157" spans="13:34" x14ac:dyDescent="0.3">
      <c r="M4157" s="33"/>
      <c r="N4157" s="2"/>
      <c r="P4157" s="29"/>
      <c r="Q4157" s="29"/>
      <c r="T4157" s="32"/>
      <c r="U4157" s="32"/>
      <c r="V4157" s="30"/>
      <c r="W4157"/>
      <c r="X4157"/>
      <c r="Z4157" s="28"/>
      <c r="AA4157" s="28"/>
      <c r="AC4157" s="32"/>
      <c r="AD4157" s="32"/>
      <c r="AE4157" s="31"/>
      <c r="AF4157" s="31"/>
      <c r="AG4157" s="28"/>
      <c r="AH4157" s="28"/>
    </row>
    <row r="4158" spans="13:34" x14ac:dyDescent="0.3">
      <c r="M4158" s="33"/>
      <c r="N4158" s="2"/>
      <c r="P4158" s="29"/>
      <c r="Q4158" s="29"/>
      <c r="T4158" s="32"/>
      <c r="U4158" s="32"/>
      <c r="V4158" s="30"/>
      <c r="W4158"/>
      <c r="X4158"/>
      <c r="Z4158" s="28"/>
      <c r="AA4158" s="28"/>
      <c r="AC4158" s="32"/>
      <c r="AD4158" s="32"/>
      <c r="AE4158" s="31"/>
      <c r="AF4158" s="31"/>
      <c r="AG4158" s="28"/>
      <c r="AH4158" s="28"/>
    </row>
    <row r="4159" spans="13:34" x14ac:dyDescent="0.3">
      <c r="M4159" s="33"/>
      <c r="N4159" s="2"/>
      <c r="P4159" s="29"/>
      <c r="Q4159" s="29"/>
      <c r="T4159" s="32"/>
      <c r="U4159" s="32"/>
      <c r="V4159" s="30"/>
      <c r="W4159"/>
      <c r="X4159"/>
      <c r="Z4159" s="28"/>
      <c r="AA4159" s="28"/>
      <c r="AC4159" s="32"/>
      <c r="AD4159" s="32"/>
      <c r="AE4159" s="31"/>
      <c r="AF4159" s="31"/>
      <c r="AG4159" s="28"/>
      <c r="AH4159" s="28"/>
    </row>
    <row r="4160" spans="13:34" x14ac:dyDescent="0.3">
      <c r="M4160" s="33"/>
      <c r="N4160" s="2"/>
      <c r="P4160" s="29"/>
      <c r="Q4160" s="29"/>
      <c r="T4160" s="32"/>
      <c r="U4160" s="32"/>
      <c r="V4160" s="30"/>
      <c r="W4160"/>
      <c r="X4160"/>
      <c r="Z4160" s="28"/>
      <c r="AA4160" s="28"/>
      <c r="AC4160" s="32"/>
      <c r="AD4160" s="32"/>
      <c r="AE4160" s="31"/>
      <c r="AF4160" s="31"/>
      <c r="AG4160" s="28"/>
      <c r="AH4160" s="28"/>
    </row>
    <row r="4161" spans="13:34" x14ac:dyDescent="0.3">
      <c r="M4161" s="33"/>
      <c r="N4161" s="2"/>
      <c r="P4161" s="29"/>
      <c r="Q4161" s="29"/>
      <c r="T4161" s="32"/>
      <c r="U4161" s="32"/>
      <c r="V4161" s="30"/>
      <c r="W4161"/>
      <c r="X4161"/>
      <c r="Z4161" s="28"/>
      <c r="AA4161" s="28"/>
      <c r="AC4161" s="32"/>
      <c r="AD4161" s="32"/>
      <c r="AE4161" s="31"/>
      <c r="AF4161" s="31"/>
      <c r="AG4161" s="28"/>
      <c r="AH4161" s="28"/>
    </row>
    <row r="4162" spans="13:34" x14ac:dyDescent="0.3">
      <c r="M4162" s="33"/>
      <c r="N4162" s="2"/>
      <c r="P4162" s="29"/>
      <c r="Q4162" s="29"/>
      <c r="T4162" s="32"/>
      <c r="U4162" s="32"/>
      <c r="V4162" s="30"/>
      <c r="W4162"/>
      <c r="X4162"/>
      <c r="Z4162" s="28"/>
      <c r="AA4162" s="28"/>
      <c r="AC4162" s="32"/>
      <c r="AD4162" s="32"/>
      <c r="AE4162" s="31"/>
      <c r="AF4162" s="31"/>
      <c r="AG4162" s="28"/>
      <c r="AH4162" s="28"/>
    </row>
    <row r="4163" spans="13:34" x14ac:dyDescent="0.3">
      <c r="M4163" s="33"/>
      <c r="N4163" s="2"/>
      <c r="P4163" s="29"/>
      <c r="Q4163" s="29"/>
      <c r="T4163" s="32"/>
      <c r="U4163" s="32"/>
      <c r="V4163" s="30"/>
      <c r="W4163"/>
      <c r="X4163"/>
      <c r="Z4163" s="28"/>
      <c r="AA4163" s="28"/>
      <c r="AC4163" s="32"/>
      <c r="AD4163" s="32"/>
      <c r="AE4163" s="31"/>
      <c r="AF4163" s="31"/>
      <c r="AG4163" s="28"/>
      <c r="AH4163" s="28"/>
    </row>
    <row r="4164" spans="13:34" x14ac:dyDescent="0.3">
      <c r="M4164" s="33"/>
      <c r="N4164" s="2"/>
      <c r="P4164" s="29"/>
      <c r="Q4164" s="29"/>
      <c r="T4164" s="32"/>
      <c r="U4164" s="32"/>
      <c r="V4164" s="30"/>
      <c r="W4164"/>
      <c r="X4164"/>
      <c r="Z4164" s="28"/>
      <c r="AA4164" s="28"/>
      <c r="AC4164" s="32"/>
      <c r="AD4164" s="32"/>
      <c r="AE4164" s="31"/>
      <c r="AF4164" s="31"/>
      <c r="AG4164" s="28"/>
      <c r="AH4164" s="28"/>
    </row>
    <row r="4165" spans="13:34" x14ac:dyDescent="0.3">
      <c r="M4165" s="33"/>
      <c r="N4165" s="2"/>
      <c r="P4165" s="29"/>
      <c r="Q4165" s="29"/>
      <c r="T4165" s="32"/>
      <c r="U4165" s="32"/>
      <c r="V4165" s="30"/>
      <c r="W4165"/>
      <c r="X4165"/>
      <c r="Z4165" s="28"/>
      <c r="AA4165" s="28"/>
      <c r="AC4165" s="32"/>
      <c r="AD4165" s="32"/>
      <c r="AE4165" s="31"/>
      <c r="AF4165" s="31"/>
      <c r="AG4165" s="28"/>
      <c r="AH4165" s="28"/>
    </row>
    <row r="4166" spans="13:34" x14ac:dyDescent="0.3">
      <c r="M4166" s="33"/>
      <c r="N4166" s="2"/>
      <c r="P4166" s="29"/>
      <c r="Q4166" s="29"/>
      <c r="T4166" s="32"/>
      <c r="U4166" s="32"/>
      <c r="V4166" s="30"/>
      <c r="W4166"/>
      <c r="X4166"/>
      <c r="Z4166" s="28"/>
      <c r="AA4166" s="28"/>
      <c r="AC4166" s="32"/>
      <c r="AD4166" s="32"/>
      <c r="AE4166" s="31"/>
      <c r="AF4166" s="31"/>
      <c r="AG4166" s="28"/>
      <c r="AH4166" s="28"/>
    </row>
    <row r="4167" spans="13:34" x14ac:dyDescent="0.3">
      <c r="M4167" s="33"/>
      <c r="N4167" s="2"/>
      <c r="P4167" s="29"/>
      <c r="Q4167" s="29"/>
      <c r="T4167" s="32"/>
      <c r="U4167" s="32"/>
      <c r="V4167" s="30"/>
      <c r="W4167"/>
      <c r="X4167"/>
      <c r="Z4167" s="28"/>
      <c r="AA4167" s="28"/>
      <c r="AC4167" s="32"/>
      <c r="AD4167" s="32"/>
      <c r="AE4167" s="31"/>
      <c r="AF4167" s="31"/>
      <c r="AG4167" s="28"/>
      <c r="AH4167" s="28"/>
    </row>
    <row r="4168" spans="13:34" x14ac:dyDescent="0.3">
      <c r="M4168" s="33"/>
      <c r="N4168" s="2"/>
      <c r="P4168" s="29"/>
      <c r="Q4168" s="29"/>
      <c r="T4168" s="32"/>
      <c r="U4168" s="32"/>
      <c r="V4168" s="30"/>
      <c r="W4168"/>
      <c r="X4168"/>
      <c r="Z4168" s="28"/>
      <c r="AA4168" s="28"/>
      <c r="AC4168" s="32"/>
      <c r="AD4168" s="32"/>
      <c r="AE4168" s="31"/>
      <c r="AF4168" s="31"/>
      <c r="AG4168" s="28"/>
      <c r="AH4168" s="28"/>
    </row>
    <row r="4169" spans="13:34" x14ac:dyDescent="0.3">
      <c r="M4169" s="33"/>
      <c r="N4169" s="2"/>
      <c r="P4169" s="29"/>
      <c r="Q4169" s="29"/>
      <c r="T4169" s="32"/>
      <c r="U4169" s="32"/>
      <c r="V4169" s="30"/>
      <c r="W4169"/>
      <c r="X4169"/>
      <c r="Z4169" s="28"/>
      <c r="AA4169" s="28"/>
      <c r="AC4169" s="32"/>
      <c r="AD4169" s="32"/>
      <c r="AE4169" s="31"/>
      <c r="AF4169" s="31"/>
      <c r="AG4169" s="28"/>
      <c r="AH4169" s="28"/>
    </row>
    <row r="4170" spans="13:34" x14ac:dyDescent="0.3">
      <c r="M4170" s="33"/>
      <c r="N4170" s="2"/>
      <c r="P4170" s="29"/>
      <c r="Q4170" s="29"/>
      <c r="T4170" s="32"/>
      <c r="U4170" s="32"/>
      <c r="V4170" s="30"/>
      <c r="W4170"/>
      <c r="X4170"/>
      <c r="Z4170" s="28"/>
      <c r="AA4170" s="28"/>
      <c r="AC4170" s="32"/>
      <c r="AD4170" s="32"/>
      <c r="AE4170" s="31"/>
      <c r="AF4170" s="31"/>
      <c r="AG4170" s="28"/>
      <c r="AH4170" s="28"/>
    </row>
    <row r="4171" spans="13:34" x14ac:dyDescent="0.3">
      <c r="M4171" s="33"/>
      <c r="N4171" s="2"/>
      <c r="P4171" s="29"/>
      <c r="Q4171" s="29"/>
      <c r="T4171" s="32"/>
      <c r="U4171" s="32"/>
      <c r="V4171" s="30"/>
      <c r="W4171"/>
      <c r="X4171"/>
      <c r="Z4171" s="28"/>
      <c r="AA4171" s="28"/>
      <c r="AC4171" s="32"/>
      <c r="AD4171" s="32"/>
      <c r="AE4171" s="31"/>
      <c r="AF4171" s="31"/>
      <c r="AG4171" s="28"/>
      <c r="AH4171" s="28"/>
    </row>
    <row r="4172" spans="13:34" x14ac:dyDescent="0.3">
      <c r="M4172" s="33"/>
      <c r="N4172" s="2"/>
      <c r="P4172" s="29"/>
      <c r="Q4172" s="29"/>
      <c r="T4172" s="32"/>
      <c r="U4172" s="32"/>
      <c r="V4172" s="30"/>
      <c r="W4172"/>
      <c r="X4172"/>
      <c r="Z4172" s="28"/>
      <c r="AA4172" s="28"/>
      <c r="AC4172" s="32"/>
      <c r="AD4172" s="32"/>
      <c r="AE4172" s="31"/>
      <c r="AF4172" s="31"/>
      <c r="AG4172" s="28"/>
      <c r="AH4172" s="28"/>
    </row>
    <row r="4173" spans="13:34" x14ac:dyDescent="0.3">
      <c r="M4173" s="33"/>
      <c r="N4173" s="2"/>
      <c r="P4173" s="29"/>
      <c r="Q4173" s="29"/>
      <c r="T4173" s="32"/>
      <c r="U4173" s="32"/>
      <c r="V4173" s="30"/>
      <c r="W4173"/>
      <c r="X4173"/>
      <c r="Z4173" s="28"/>
      <c r="AA4173" s="28"/>
      <c r="AC4173" s="32"/>
      <c r="AD4173" s="32"/>
      <c r="AE4173" s="31"/>
      <c r="AF4173" s="31"/>
      <c r="AG4173" s="28"/>
      <c r="AH4173" s="28"/>
    </row>
    <row r="4174" spans="13:34" x14ac:dyDescent="0.3">
      <c r="M4174" s="33"/>
      <c r="N4174" s="2"/>
      <c r="P4174" s="29"/>
      <c r="Q4174" s="29"/>
      <c r="T4174" s="32"/>
      <c r="U4174" s="32"/>
      <c r="V4174" s="30"/>
      <c r="W4174"/>
      <c r="X4174"/>
      <c r="Z4174" s="28"/>
      <c r="AA4174" s="28"/>
      <c r="AC4174" s="32"/>
      <c r="AD4174" s="32"/>
      <c r="AE4174" s="31"/>
      <c r="AF4174" s="31"/>
      <c r="AG4174" s="28"/>
      <c r="AH4174" s="28"/>
    </row>
    <row r="4175" spans="13:34" x14ac:dyDescent="0.3">
      <c r="M4175" s="33"/>
      <c r="N4175" s="2"/>
      <c r="P4175" s="29"/>
      <c r="Q4175" s="29"/>
      <c r="T4175" s="32"/>
      <c r="U4175" s="32"/>
      <c r="V4175" s="30"/>
      <c r="W4175"/>
      <c r="X4175"/>
      <c r="Z4175" s="28"/>
      <c r="AA4175" s="28"/>
      <c r="AC4175" s="32"/>
      <c r="AD4175" s="32"/>
      <c r="AE4175" s="31"/>
      <c r="AF4175" s="31"/>
      <c r="AG4175" s="28"/>
      <c r="AH4175" s="28"/>
    </row>
    <row r="4176" spans="13:34" x14ac:dyDescent="0.3">
      <c r="M4176" s="33"/>
      <c r="N4176" s="2"/>
      <c r="P4176" s="29"/>
      <c r="Q4176" s="29"/>
      <c r="T4176" s="32"/>
      <c r="U4176" s="32"/>
      <c r="V4176" s="30"/>
      <c r="W4176"/>
      <c r="X4176"/>
      <c r="Z4176" s="28"/>
      <c r="AA4176" s="28"/>
      <c r="AC4176" s="32"/>
      <c r="AD4176" s="32"/>
      <c r="AE4176" s="31"/>
      <c r="AF4176" s="31"/>
      <c r="AG4176" s="28"/>
      <c r="AH4176" s="28"/>
    </row>
    <row r="4177" spans="13:34" x14ac:dyDescent="0.3">
      <c r="M4177" s="33"/>
      <c r="N4177" s="2"/>
      <c r="P4177" s="29"/>
      <c r="Q4177" s="29"/>
      <c r="T4177" s="32"/>
      <c r="U4177" s="32"/>
      <c r="V4177" s="30"/>
      <c r="W4177"/>
      <c r="X4177"/>
      <c r="Z4177" s="28"/>
      <c r="AA4177" s="28"/>
      <c r="AC4177" s="32"/>
      <c r="AD4177" s="32"/>
      <c r="AE4177" s="31"/>
      <c r="AF4177" s="31"/>
      <c r="AG4177" s="28"/>
      <c r="AH4177" s="28"/>
    </row>
    <row r="4178" spans="13:34" x14ac:dyDescent="0.3">
      <c r="M4178" s="33"/>
      <c r="N4178" s="2"/>
      <c r="P4178" s="29"/>
      <c r="Q4178" s="29"/>
      <c r="T4178" s="32"/>
      <c r="U4178" s="32"/>
      <c r="V4178" s="30"/>
      <c r="W4178"/>
      <c r="X4178"/>
      <c r="Z4178" s="28"/>
      <c r="AA4178" s="28"/>
      <c r="AC4178" s="32"/>
      <c r="AD4178" s="32"/>
      <c r="AE4178" s="31"/>
      <c r="AF4178" s="31"/>
      <c r="AG4178" s="28"/>
      <c r="AH4178" s="28"/>
    </row>
    <row r="4179" spans="13:34" x14ac:dyDescent="0.3">
      <c r="M4179" s="33"/>
      <c r="N4179" s="2"/>
      <c r="P4179" s="29"/>
      <c r="Q4179" s="29"/>
      <c r="T4179" s="32"/>
      <c r="U4179" s="32"/>
      <c r="V4179" s="30"/>
      <c r="W4179"/>
      <c r="X4179"/>
      <c r="Z4179" s="28"/>
      <c r="AA4179" s="28"/>
      <c r="AC4179" s="32"/>
      <c r="AD4179" s="32"/>
      <c r="AE4179" s="31"/>
      <c r="AF4179" s="31"/>
      <c r="AG4179" s="28"/>
      <c r="AH4179" s="28"/>
    </row>
    <row r="4180" spans="13:34" x14ac:dyDescent="0.3">
      <c r="M4180" s="33"/>
      <c r="N4180" s="2"/>
      <c r="P4180" s="29"/>
      <c r="Q4180" s="29"/>
      <c r="T4180" s="32"/>
      <c r="U4180" s="32"/>
      <c r="V4180" s="30"/>
      <c r="W4180"/>
      <c r="X4180"/>
      <c r="Z4180" s="28"/>
      <c r="AA4180" s="28"/>
      <c r="AC4180" s="32"/>
      <c r="AD4180" s="32"/>
      <c r="AE4180" s="31"/>
      <c r="AF4180" s="31"/>
      <c r="AG4180" s="28"/>
      <c r="AH4180" s="28"/>
    </row>
    <row r="4181" spans="13:34" x14ac:dyDescent="0.3">
      <c r="M4181" s="33"/>
      <c r="N4181" s="2"/>
      <c r="P4181" s="29"/>
      <c r="Q4181" s="29"/>
      <c r="T4181" s="32"/>
      <c r="U4181" s="32"/>
      <c r="V4181" s="30"/>
      <c r="W4181"/>
      <c r="X4181"/>
      <c r="Z4181" s="28"/>
      <c r="AA4181" s="28"/>
      <c r="AC4181" s="32"/>
      <c r="AD4181" s="32"/>
      <c r="AE4181" s="31"/>
      <c r="AF4181" s="31"/>
      <c r="AG4181" s="28"/>
      <c r="AH4181" s="28"/>
    </row>
    <row r="4182" spans="13:34" x14ac:dyDescent="0.3">
      <c r="M4182" s="33"/>
      <c r="N4182" s="2"/>
      <c r="P4182" s="29"/>
      <c r="Q4182" s="29"/>
      <c r="T4182" s="32"/>
      <c r="U4182" s="32"/>
      <c r="V4182" s="30"/>
      <c r="W4182"/>
      <c r="X4182"/>
      <c r="Z4182" s="28"/>
      <c r="AA4182" s="28"/>
      <c r="AC4182" s="32"/>
      <c r="AD4182" s="32"/>
      <c r="AE4182" s="31"/>
      <c r="AF4182" s="31"/>
      <c r="AG4182" s="28"/>
      <c r="AH4182" s="28"/>
    </row>
    <row r="4183" spans="13:34" x14ac:dyDescent="0.3">
      <c r="M4183" s="33"/>
      <c r="N4183" s="2"/>
      <c r="P4183" s="29"/>
      <c r="Q4183" s="29"/>
      <c r="T4183" s="32"/>
      <c r="U4183" s="32"/>
      <c r="V4183" s="30"/>
      <c r="W4183"/>
      <c r="X4183"/>
      <c r="Z4183" s="28"/>
      <c r="AA4183" s="28"/>
      <c r="AC4183" s="32"/>
      <c r="AD4183" s="32"/>
      <c r="AE4183" s="31"/>
      <c r="AF4183" s="31"/>
      <c r="AG4183" s="28"/>
      <c r="AH4183" s="28"/>
    </row>
    <row r="4184" spans="13:34" x14ac:dyDescent="0.3">
      <c r="M4184" s="33"/>
      <c r="N4184" s="2"/>
      <c r="P4184" s="29"/>
      <c r="Q4184" s="29"/>
      <c r="T4184" s="32"/>
      <c r="U4184" s="32"/>
      <c r="V4184" s="30"/>
      <c r="W4184"/>
      <c r="X4184"/>
      <c r="Z4184" s="28"/>
      <c r="AA4184" s="28"/>
      <c r="AC4184" s="32"/>
      <c r="AD4184" s="32"/>
      <c r="AE4184" s="31"/>
      <c r="AF4184" s="31"/>
      <c r="AG4184" s="28"/>
      <c r="AH4184" s="28"/>
    </row>
    <row r="4185" spans="13:34" x14ac:dyDescent="0.3">
      <c r="M4185" s="33"/>
      <c r="N4185" s="2"/>
      <c r="P4185" s="29"/>
      <c r="Q4185" s="29"/>
      <c r="T4185" s="32"/>
      <c r="U4185" s="32"/>
      <c r="V4185" s="30"/>
      <c r="W4185"/>
      <c r="X4185"/>
      <c r="Z4185" s="28"/>
      <c r="AA4185" s="28"/>
      <c r="AC4185" s="32"/>
      <c r="AD4185" s="32"/>
      <c r="AE4185" s="31"/>
      <c r="AF4185" s="31"/>
      <c r="AG4185" s="28"/>
      <c r="AH4185" s="28"/>
    </row>
    <row r="4186" spans="13:34" x14ac:dyDescent="0.3">
      <c r="M4186" s="33"/>
      <c r="N4186" s="2"/>
      <c r="P4186" s="29"/>
      <c r="Q4186" s="29"/>
      <c r="T4186" s="32"/>
      <c r="U4186" s="32"/>
      <c r="V4186" s="30"/>
      <c r="W4186"/>
      <c r="X4186"/>
      <c r="Z4186" s="28"/>
      <c r="AA4186" s="28"/>
      <c r="AC4186" s="32"/>
      <c r="AD4186" s="32"/>
      <c r="AE4186" s="31"/>
      <c r="AF4186" s="31"/>
      <c r="AG4186" s="28"/>
      <c r="AH4186" s="28"/>
    </row>
    <row r="4187" spans="13:34" x14ac:dyDescent="0.3">
      <c r="M4187" s="33"/>
      <c r="N4187" s="2"/>
      <c r="P4187" s="29"/>
      <c r="Q4187" s="29"/>
      <c r="T4187" s="32"/>
      <c r="U4187" s="32"/>
      <c r="V4187" s="30"/>
      <c r="W4187"/>
      <c r="X4187"/>
      <c r="Z4187" s="28"/>
      <c r="AA4187" s="28"/>
      <c r="AC4187" s="32"/>
      <c r="AD4187" s="32"/>
      <c r="AE4187" s="31"/>
      <c r="AF4187" s="31"/>
      <c r="AG4187" s="28"/>
      <c r="AH4187" s="28"/>
    </row>
    <row r="4188" spans="13:34" x14ac:dyDescent="0.3">
      <c r="M4188" s="33"/>
      <c r="N4188" s="2"/>
      <c r="P4188" s="29"/>
      <c r="Q4188" s="29"/>
      <c r="T4188" s="32"/>
      <c r="U4188" s="32"/>
      <c r="V4188" s="30"/>
      <c r="W4188"/>
      <c r="X4188"/>
      <c r="Z4188" s="28"/>
      <c r="AA4188" s="28"/>
      <c r="AC4188" s="32"/>
      <c r="AD4188" s="32"/>
      <c r="AE4188" s="31"/>
      <c r="AF4188" s="31"/>
      <c r="AG4188" s="28"/>
      <c r="AH4188" s="28"/>
    </row>
    <row r="4189" spans="13:34" x14ac:dyDescent="0.3">
      <c r="M4189" s="33"/>
      <c r="N4189" s="2"/>
      <c r="P4189" s="29"/>
      <c r="Q4189" s="29"/>
      <c r="T4189" s="32"/>
      <c r="U4189" s="32"/>
      <c r="V4189" s="30"/>
      <c r="W4189"/>
      <c r="X4189"/>
      <c r="Z4189" s="28"/>
      <c r="AA4189" s="28"/>
      <c r="AC4189" s="32"/>
      <c r="AD4189" s="32"/>
      <c r="AE4189" s="31"/>
      <c r="AF4189" s="31"/>
      <c r="AG4189" s="28"/>
      <c r="AH4189" s="28"/>
    </row>
    <row r="4190" spans="13:34" x14ac:dyDescent="0.3">
      <c r="M4190" s="33"/>
      <c r="N4190" s="2"/>
      <c r="P4190" s="29"/>
      <c r="Q4190" s="29"/>
      <c r="T4190" s="32"/>
      <c r="U4190" s="32"/>
      <c r="V4190" s="30"/>
      <c r="W4190"/>
      <c r="X4190"/>
      <c r="Z4190" s="28"/>
      <c r="AA4190" s="28"/>
      <c r="AC4190" s="32"/>
      <c r="AD4190" s="32"/>
      <c r="AE4190" s="31"/>
      <c r="AF4190" s="31"/>
      <c r="AG4190" s="28"/>
      <c r="AH4190" s="28"/>
    </row>
    <row r="4191" spans="13:34" x14ac:dyDescent="0.3">
      <c r="M4191" s="33"/>
      <c r="N4191" s="2"/>
      <c r="P4191" s="29"/>
      <c r="Q4191" s="29"/>
      <c r="T4191" s="32"/>
      <c r="U4191" s="32"/>
      <c r="V4191" s="30"/>
      <c r="W4191"/>
      <c r="X4191"/>
      <c r="Z4191" s="28"/>
      <c r="AA4191" s="28"/>
      <c r="AC4191" s="32"/>
      <c r="AD4191" s="32"/>
      <c r="AE4191" s="31"/>
      <c r="AF4191" s="31"/>
      <c r="AG4191" s="28"/>
      <c r="AH4191" s="28"/>
    </row>
    <row r="4192" spans="13:34" x14ac:dyDescent="0.3">
      <c r="M4192" s="33"/>
      <c r="N4192" s="2"/>
      <c r="P4192" s="29"/>
      <c r="Q4192" s="29"/>
      <c r="T4192" s="32"/>
      <c r="U4192" s="32"/>
      <c r="V4192" s="30"/>
      <c r="W4192"/>
      <c r="X4192"/>
      <c r="Z4192" s="28"/>
      <c r="AA4192" s="28"/>
      <c r="AC4192" s="32"/>
      <c r="AD4192" s="32"/>
      <c r="AE4192" s="31"/>
      <c r="AF4192" s="31"/>
      <c r="AG4192" s="28"/>
      <c r="AH4192" s="28"/>
    </row>
    <row r="4193" spans="13:34" x14ac:dyDescent="0.3">
      <c r="M4193" s="33"/>
      <c r="N4193" s="2"/>
      <c r="P4193" s="29"/>
      <c r="Q4193" s="29"/>
      <c r="T4193" s="32"/>
      <c r="U4193" s="32"/>
      <c r="V4193" s="30"/>
      <c r="W4193"/>
      <c r="X4193"/>
      <c r="Z4193" s="28"/>
      <c r="AA4193" s="28"/>
      <c r="AC4193" s="32"/>
      <c r="AD4193" s="32"/>
      <c r="AE4193" s="31"/>
      <c r="AF4193" s="31"/>
      <c r="AG4193" s="28"/>
      <c r="AH4193" s="28"/>
    </row>
    <row r="4194" spans="13:34" x14ac:dyDescent="0.3">
      <c r="M4194" s="33"/>
      <c r="N4194" s="2"/>
      <c r="P4194" s="29"/>
      <c r="Q4194" s="29"/>
      <c r="T4194" s="32"/>
      <c r="U4194" s="32"/>
      <c r="V4194" s="30"/>
      <c r="W4194"/>
      <c r="X4194"/>
      <c r="Z4194" s="28"/>
      <c r="AA4194" s="28"/>
      <c r="AC4194" s="32"/>
      <c r="AD4194" s="32"/>
      <c r="AE4194" s="31"/>
      <c r="AF4194" s="31"/>
      <c r="AG4194" s="28"/>
      <c r="AH4194" s="28"/>
    </row>
    <row r="4195" spans="13:34" x14ac:dyDescent="0.3">
      <c r="M4195" s="33"/>
      <c r="N4195" s="2"/>
      <c r="P4195" s="29"/>
      <c r="Q4195" s="29"/>
      <c r="T4195" s="32"/>
      <c r="U4195" s="32"/>
      <c r="V4195" s="30"/>
      <c r="W4195"/>
      <c r="X4195"/>
      <c r="Z4195" s="28"/>
      <c r="AA4195" s="28"/>
      <c r="AC4195" s="32"/>
      <c r="AD4195" s="32"/>
      <c r="AE4195" s="31"/>
      <c r="AF4195" s="31"/>
      <c r="AG4195" s="28"/>
      <c r="AH4195" s="28"/>
    </row>
    <row r="4196" spans="13:34" x14ac:dyDescent="0.3">
      <c r="M4196" s="33"/>
      <c r="N4196" s="2"/>
      <c r="P4196" s="29"/>
      <c r="Q4196" s="29"/>
      <c r="T4196" s="32"/>
      <c r="U4196" s="32"/>
      <c r="V4196" s="30"/>
      <c r="W4196"/>
      <c r="X4196"/>
      <c r="Z4196" s="28"/>
      <c r="AA4196" s="28"/>
      <c r="AC4196" s="32"/>
      <c r="AD4196" s="32"/>
      <c r="AE4196" s="31"/>
      <c r="AF4196" s="31"/>
      <c r="AG4196" s="28"/>
      <c r="AH4196" s="28"/>
    </row>
    <row r="4197" spans="13:34" x14ac:dyDescent="0.3">
      <c r="M4197" s="33"/>
      <c r="N4197" s="2"/>
      <c r="P4197" s="29"/>
      <c r="Q4197" s="29"/>
      <c r="T4197" s="32"/>
      <c r="U4197" s="32"/>
      <c r="V4197" s="30"/>
      <c r="W4197"/>
      <c r="X4197"/>
      <c r="Z4197" s="28"/>
      <c r="AA4197" s="28"/>
      <c r="AC4197" s="32"/>
      <c r="AD4197" s="32"/>
      <c r="AE4197" s="31"/>
      <c r="AF4197" s="31"/>
      <c r="AG4197" s="28"/>
      <c r="AH4197" s="28"/>
    </row>
    <row r="4198" spans="13:34" x14ac:dyDescent="0.3">
      <c r="M4198" s="33"/>
      <c r="N4198" s="2"/>
      <c r="P4198" s="29"/>
      <c r="Q4198" s="29"/>
      <c r="T4198" s="32"/>
      <c r="U4198" s="32"/>
      <c r="V4198" s="30"/>
      <c r="W4198"/>
      <c r="X4198"/>
      <c r="Z4198" s="28"/>
      <c r="AA4198" s="28"/>
      <c r="AC4198" s="32"/>
      <c r="AD4198" s="32"/>
      <c r="AE4198" s="31"/>
      <c r="AF4198" s="31"/>
      <c r="AG4198" s="28"/>
      <c r="AH4198" s="28"/>
    </row>
    <row r="4199" spans="13:34" x14ac:dyDescent="0.3">
      <c r="M4199" s="33"/>
      <c r="N4199" s="2"/>
      <c r="P4199" s="29"/>
      <c r="Q4199" s="29"/>
      <c r="T4199" s="32"/>
      <c r="U4199" s="32"/>
      <c r="V4199" s="30"/>
      <c r="W4199"/>
      <c r="X4199"/>
      <c r="Z4199" s="28"/>
      <c r="AA4199" s="28"/>
      <c r="AC4199" s="32"/>
      <c r="AD4199" s="32"/>
      <c r="AE4199" s="31"/>
      <c r="AF4199" s="31"/>
      <c r="AG4199" s="28"/>
      <c r="AH4199" s="28"/>
    </row>
    <row r="4200" spans="13:34" x14ac:dyDescent="0.3">
      <c r="M4200" s="33"/>
      <c r="N4200" s="2"/>
      <c r="P4200" s="29"/>
      <c r="Q4200" s="29"/>
      <c r="T4200" s="32"/>
      <c r="U4200" s="32"/>
      <c r="V4200" s="30"/>
      <c r="W4200"/>
      <c r="X4200"/>
      <c r="Z4200" s="28"/>
      <c r="AA4200" s="28"/>
      <c r="AC4200" s="32"/>
      <c r="AD4200" s="32"/>
      <c r="AE4200" s="31"/>
      <c r="AF4200" s="31"/>
      <c r="AG4200" s="28"/>
      <c r="AH4200" s="28"/>
    </row>
    <row r="4201" spans="13:34" x14ac:dyDescent="0.3">
      <c r="M4201" s="33"/>
      <c r="N4201" s="2"/>
      <c r="P4201" s="29"/>
      <c r="Q4201" s="29"/>
      <c r="T4201" s="32"/>
      <c r="U4201" s="32"/>
      <c r="V4201" s="30"/>
      <c r="W4201"/>
      <c r="X4201"/>
      <c r="Z4201" s="28"/>
      <c r="AA4201" s="28"/>
      <c r="AC4201" s="32"/>
      <c r="AD4201" s="32"/>
      <c r="AE4201" s="31"/>
      <c r="AF4201" s="31"/>
      <c r="AG4201" s="28"/>
      <c r="AH4201" s="28"/>
    </row>
    <row r="4202" spans="13:34" x14ac:dyDescent="0.3">
      <c r="M4202" s="33"/>
      <c r="N4202" s="2"/>
      <c r="P4202" s="29"/>
      <c r="Q4202" s="29"/>
      <c r="T4202" s="32"/>
      <c r="U4202" s="32"/>
      <c r="V4202" s="30"/>
      <c r="W4202"/>
      <c r="X4202"/>
      <c r="Z4202" s="28"/>
      <c r="AA4202" s="28"/>
      <c r="AC4202" s="32"/>
      <c r="AD4202" s="32"/>
      <c r="AE4202" s="31"/>
      <c r="AF4202" s="31"/>
      <c r="AG4202" s="28"/>
      <c r="AH4202" s="28"/>
    </row>
    <row r="4203" spans="13:34" x14ac:dyDescent="0.3">
      <c r="M4203" s="33"/>
      <c r="N4203" s="2"/>
      <c r="P4203" s="29"/>
      <c r="Q4203" s="29"/>
      <c r="T4203" s="32"/>
      <c r="U4203" s="32"/>
      <c r="V4203" s="30"/>
      <c r="W4203"/>
      <c r="X4203"/>
      <c r="Z4203" s="28"/>
      <c r="AA4203" s="28"/>
      <c r="AC4203" s="32"/>
      <c r="AD4203" s="32"/>
      <c r="AE4203" s="31"/>
      <c r="AF4203" s="31"/>
      <c r="AG4203" s="28"/>
      <c r="AH4203" s="28"/>
    </row>
    <row r="4204" spans="13:34" x14ac:dyDescent="0.3">
      <c r="M4204" s="33"/>
      <c r="N4204" s="2"/>
      <c r="P4204" s="29"/>
      <c r="Q4204" s="29"/>
      <c r="T4204" s="32"/>
      <c r="U4204" s="32"/>
      <c r="V4204" s="30"/>
      <c r="W4204"/>
      <c r="X4204"/>
      <c r="Z4204" s="28"/>
      <c r="AA4204" s="28"/>
      <c r="AC4204" s="32"/>
      <c r="AD4204" s="32"/>
      <c r="AE4204" s="31"/>
      <c r="AF4204" s="31"/>
      <c r="AG4204" s="28"/>
      <c r="AH4204" s="28"/>
    </row>
    <row r="4205" spans="13:34" x14ac:dyDescent="0.3">
      <c r="M4205" s="33"/>
      <c r="N4205" s="2"/>
      <c r="P4205" s="29"/>
      <c r="Q4205" s="29"/>
      <c r="T4205" s="32"/>
      <c r="U4205" s="32"/>
      <c r="V4205" s="30"/>
      <c r="W4205"/>
      <c r="X4205"/>
      <c r="Z4205" s="28"/>
      <c r="AA4205" s="28"/>
      <c r="AC4205" s="32"/>
      <c r="AD4205" s="32"/>
      <c r="AE4205" s="31"/>
      <c r="AF4205" s="31"/>
      <c r="AG4205" s="28"/>
      <c r="AH4205" s="28"/>
    </row>
    <row r="4206" spans="13:34" x14ac:dyDescent="0.3">
      <c r="M4206" s="33"/>
      <c r="N4206" s="2"/>
      <c r="P4206" s="29"/>
      <c r="Q4206" s="29"/>
      <c r="T4206" s="32"/>
      <c r="U4206" s="32"/>
      <c r="V4206" s="30"/>
      <c r="W4206"/>
      <c r="X4206"/>
      <c r="Z4206" s="28"/>
      <c r="AA4206" s="28"/>
      <c r="AC4206" s="32"/>
      <c r="AD4206" s="32"/>
      <c r="AE4206" s="31"/>
      <c r="AF4206" s="31"/>
      <c r="AG4206" s="28"/>
      <c r="AH4206" s="28"/>
    </row>
    <row r="4207" spans="13:34" x14ac:dyDescent="0.3">
      <c r="M4207" s="33"/>
      <c r="N4207" s="2"/>
      <c r="P4207" s="29"/>
      <c r="Q4207" s="29"/>
      <c r="T4207" s="32"/>
      <c r="U4207" s="32"/>
      <c r="V4207" s="30"/>
      <c r="W4207"/>
      <c r="X4207"/>
      <c r="Z4207" s="28"/>
      <c r="AA4207" s="28"/>
      <c r="AC4207" s="32"/>
      <c r="AD4207" s="32"/>
      <c r="AE4207" s="31"/>
      <c r="AF4207" s="31"/>
      <c r="AG4207" s="28"/>
      <c r="AH4207" s="28"/>
    </row>
    <row r="4208" spans="13:34" x14ac:dyDescent="0.3">
      <c r="M4208" s="33"/>
      <c r="N4208" s="2"/>
      <c r="P4208" s="29"/>
      <c r="Q4208" s="29"/>
      <c r="T4208" s="32"/>
      <c r="U4208" s="32"/>
      <c r="V4208" s="30"/>
      <c r="W4208"/>
      <c r="X4208"/>
      <c r="Z4208" s="28"/>
      <c r="AA4208" s="28"/>
      <c r="AC4208" s="32"/>
      <c r="AD4208" s="32"/>
      <c r="AE4208" s="31"/>
      <c r="AF4208" s="31"/>
      <c r="AG4208" s="28"/>
      <c r="AH4208" s="28"/>
    </row>
    <row r="4209" spans="13:34" x14ac:dyDescent="0.3">
      <c r="M4209" s="33"/>
      <c r="N4209" s="2"/>
      <c r="P4209" s="29"/>
      <c r="Q4209" s="29"/>
      <c r="T4209" s="32"/>
      <c r="U4209" s="32"/>
      <c r="V4209" s="30"/>
      <c r="W4209"/>
      <c r="X4209"/>
      <c r="Z4209" s="28"/>
      <c r="AA4209" s="28"/>
      <c r="AC4209" s="32"/>
      <c r="AD4209" s="32"/>
      <c r="AE4209" s="31"/>
      <c r="AF4209" s="31"/>
      <c r="AG4209" s="28"/>
      <c r="AH4209" s="28"/>
    </row>
    <row r="4210" spans="13:34" x14ac:dyDescent="0.3">
      <c r="M4210" s="33"/>
      <c r="N4210" s="2"/>
      <c r="P4210" s="29"/>
      <c r="Q4210" s="29"/>
      <c r="T4210" s="32"/>
      <c r="U4210" s="32"/>
      <c r="V4210" s="30"/>
      <c r="W4210"/>
      <c r="X4210"/>
      <c r="Z4210" s="28"/>
      <c r="AA4210" s="28"/>
      <c r="AC4210" s="32"/>
      <c r="AD4210" s="32"/>
      <c r="AE4210" s="31"/>
      <c r="AF4210" s="31"/>
      <c r="AG4210" s="28"/>
      <c r="AH4210" s="28"/>
    </row>
    <row r="4211" spans="13:34" x14ac:dyDescent="0.3">
      <c r="M4211" s="33"/>
      <c r="N4211" s="2"/>
      <c r="P4211" s="29"/>
      <c r="Q4211" s="29"/>
      <c r="T4211" s="32"/>
      <c r="U4211" s="32"/>
      <c r="V4211" s="30"/>
      <c r="W4211"/>
      <c r="X4211"/>
      <c r="Z4211" s="28"/>
      <c r="AA4211" s="28"/>
      <c r="AC4211" s="32"/>
      <c r="AD4211" s="32"/>
      <c r="AE4211" s="31"/>
      <c r="AF4211" s="31"/>
      <c r="AG4211" s="28"/>
      <c r="AH4211" s="28"/>
    </row>
    <row r="4212" spans="13:34" x14ac:dyDescent="0.3">
      <c r="M4212" s="33"/>
      <c r="N4212" s="2"/>
      <c r="P4212" s="29"/>
      <c r="Q4212" s="29"/>
      <c r="T4212" s="32"/>
      <c r="U4212" s="32"/>
      <c r="V4212" s="30"/>
      <c r="W4212"/>
      <c r="X4212"/>
      <c r="Z4212" s="28"/>
      <c r="AA4212" s="28"/>
      <c r="AC4212" s="32"/>
      <c r="AD4212" s="32"/>
      <c r="AE4212" s="31"/>
      <c r="AF4212" s="31"/>
      <c r="AG4212" s="28"/>
      <c r="AH4212" s="28"/>
    </row>
    <row r="4213" spans="13:34" x14ac:dyDescent="0.3">
      <c r="M4213" s="33"/>
      <c r="N4213" s="2"/>
      <c r="P4213" s="29"/>
      <c r="Q4213" s="29"/>
      <c r="T4213" s="32"/>
      <c r="U4213" s="32"/>
      <c r="V4213" s="30"/>
      <c r="W4213"/>
      <c r="X4213"/>
      <c r="Z4213" s="28"/>
      <c r="AA4213" s="28"/>
      <c r="AC4213" s="32"/>
      <c r="AD4213" s="32"/>
      <c r="AE4213" s="31"/>
      <c r="AF4213" s="31"/>
      <c r="AG4213" s="28"/>
      <c r="AH4213" s="28"/>
    </row>
    <row r="4214" spans="13:34" x14ac:dyDescent="0.3">
      <c r="M4214" s="33"/>
      <c r="N4214" s="2"/>
      <c r="P4214" s="29"/>
      <c r="Q4214" s="29"/>
      <c r="T4214" s="32"/>
      <c r="U4214" s="32"/>
      <c r="V4214" s="30"/>
      <c r="W4214"/>
      <c r="X4214"/>
      <c r="Z4214" s="28"/>
      <c r="AA4214" s="28"/>
      <c r="AC4214" s="32"/>
      <c r="AD4214" s="32"/>
      <c r="AE4214" s="31"/>
      <c r="AF4214" s="31"/>
      <c r="AG4214" s="28"/>
      <c r="AH4214" s="28"/>
    </row>
    <row r="4215" spans="13:34" x14ac:dyDescent="0.3">
      <c r="M4215" s="33"/>
      <c r="N4215" s="2"/>
      <c r="P4215" s="29"/>
      <c r="Q4215" s="29"/>
      <c r="T4215" s="32"/>
      <c r="U4215" s="32"/>
      <c r="V4215" s="30"/>
      <c r="W4215"/>
      <c r="X4215"/>
      <c r="Z4215" s="28"/>
      <c r="AA4215" s="28"/>
      <c r="AC4215" s="32"/>
      <c r="AD4215" s="32"/>
      <c r="AE4215" s="31"/>
      <c r="AF4215" s="31"/>
      <c r="AG4215" s="28"/>
      <c r="AH4215" s="28"/>
    </row>
    <row r="4216" spans="13:34" x14ac:dyDescent="0.3">
      <c r="M4216" s="33"/>
      <c r="N4216" s="2"/>
      <c r="P4216" s="29"/>
      <c r="Q4216" s="29"/>
      <c r="T4216" s="32"/>
      <c r="U4216" s="32"/>
      <c r="V4216" s="30"/>
      <c r="W4216"/>
      <c r="X4216"/>
      <c r="Z4216" s="28"/>
      <c r="AA4216" s="28"/>
      <c r="AC4216" s="32"/>
      <c r="AD4216" s="32"/>
      <c r="AE4216" s="31"/>
      <c r="AF4216" s="31"/>
      <c r="AG4216" s="28"/>
      <c r="AH4216" s="28"/>
    </row>
    <row r="4217" spans="13:34" x14ac:dyDescent="0.3">
      <c r="M4217" s="33"/>
      <c r="N4217" s="2"/>
      <c r="P4217" s="29"/>
      <c r="Q4217" s="29"/>
      <c r="T4217" s="32"/>
      <c r="U4217" s="32"/>
      <c r="V4217" s="30"/>
      <c r="W4217"/>
      <c r="X4217"/>
      <c r="Z4217" s="28"/>
      <c r="AA4217" s="28"/>
      <c r="AC4217" s="32"/>
      <c r="AD4217" s="32"/>
      <c r="AE4217" s="31"/>
      <c r="AF4217" s="31"/>
      <c r="AG4217" s="28"/>
      <c r="AH4217" s="28"/>
    </row>
    <row r="4218" spans="13:34" x14ac:dyDescent="0.3">
      <c r="M4218" s="33"/>
      <c r="N4218" s="2"/>
      <c r="P4218" s="29"/>
      <c r="Q4218" s="29"/>
      <c r="T4218" s="32"/>
      <c r="U4218" s="32"/>
      <c r="V4218" s="30"/>
      <c r="W4218"/>
      <c r="X4218"/>
      <c r="Z4218" s="28"/>
      <c r="AA4218" s="28"/>
      <c r="AC4218" s="32"/>
      <c r="AD4218" s="32"/>
      <c r="AE4218" s="31"/>
      <c r="AF4218" s="31"/>
      <c r="AG4218" s="28"/>
      <c r="AH4218" s="28"/>
    </row>
    <row r="4219" spans="13:34" x14ac:dyDescent="0.3">
      <c r="M4219" s="33"/>
      <c r="N4219" s="2"/>
      <c r="P4219" s="29"/>
      <c r="Q4219" s="29"/>
      <c r="T4219" s="32"/>
      <c r="U4219" s="32"/>
      <c r="V4219" s="30"/>
      <c r="W4219"/>
      <c r="X4219"/>
      <c r="Z4219" s="28"/>
      <c r="AA4219" s="28"/>
      <c r="AC4219" s="32"/>
      <c r="AD4219" s="32"/>
      <c r="AE4219" s="31"/>
      <c r="AF4219" s="31"/>
      <c r="AG4219" s="28"/>
      <c r="AH4219" s="28"/>
    </row>
    <row r="4220" spans="13:34" x14ac:dyDescent="0.3">
      <c r="M4220" s="33"/>
      <c r="N4220" s="2"/>
      <c r="P4220" s="29"/>
      <c r="Q4220" s="29"/>
      <c r="T4220" s="32"/>
      <c r="U4220" s="32"/>
      <c r="V4220" s="30"/>
      <c r="W4220"/>
      <c r="X4220"/>
      <c r="Z4220" s="28"/>
      <c r="AA4220" s="28"/>
      <c r="AC4220" s="32"/>
      <c r="AD4220" s="32"/>
      <c r="AE4220" s="31"/>
      <c r="AF4220" s="31"/>
      <c r="AG4220" s="28"/>
      <c r="AH4220" s="28"/>
    </row>
    <row r="4221" spans="13:34" x14ac:dyDescent="0.3">
      <c r="M4221" s="33"/>
      <c r="N4221" s="2"/>
      <c r="P4221" s="29"/>
      <c r="Q4221" s="29"/>
      <c r="T4221" s="32"/>
      <c r="U4221" s="32"/>
      <c r="V4221" s="30"/>
      <c r="W4221"/>
      <c r="X4221"/>
      <c r="Z4221" s="28"/>
      <c r="AA4221" s="28"/>
      <c r="AC4221" s="32"/>
      <c r="AD4221" s="32"/>
      <c r="AE4221" s="31"/>
      <c r="AF4221" s="31"/>
      <c r="AG4221" s="28"/>
      <c r="AH4221" s="28"/>
    </row>
    <row r="4222" spans="13:34" x14ac:dyDescent="0.3">
      <c r="M4222" s="33"/>
      <c r="N4222" s="2"/>
      <c r="P4222" s="29"/>
      <c r="Q4222" s="29"/>
      <c r="T4222" s="32"/>
      <c r="U4222" s="32"/>
      <c r="V4222" s="30"/>
      <c r="W4222"/>
      <c r="X4222"/>
      <c r="Z4222" s="28"/>
      <c r="AA4222" s="28"/>
      <c r="AC4222" s="32"/>
      <c r="AD4222" s="32"/>
      <c r="AE4222" s="31"/>
      <c r="AF4222" s="31"/>
      <c r="AG4222" s="28"/>
      <c r="AH4222" s="28"/>
    </row>
    <row r="4223" spans="13:34" x14ac:dyDescent="0.3">
      <c r="M4223" s="33"/>
      <c r="N4223" s="2"/>
      <c r="P4223" s="29"/>
      <c r="Q4223" s="29"/>
      <c r="T4223" s="32"/>
      <c r="U4223" s="32"/>
      <c r="V4223" s="30"/>
      <c r="W4223"/>
      <c r="X4223"/>
      <c r="Z4223" s="28"/>
      <c r="AA4223" s="28"/>
      <c r="AC4223" s="32"/>
      <c r="AD4223" s="32"/>
      <c r="AE4223" s="31"/>
      <c r="AF4223" s="31"/>
      <c r="AG4223" s="28"/>
      <c r="AH4223" s="28"/>
    </row>
    <row r="4224" spans="13:34" x14ac:dyDescent="0.3">
      <c r="M4224" s="33"/>
      <c r="N4224" s="2"/>
      <c r="P4224" s="29"/>
      <c r="Q4224" s="29"/>
      <c r="T4224" s="32"/>
      <c r="U4224" s="32"/>
      <c r="V4224" s="30"/>
      <c r="W4224"/>
      <c r="X4224"/>
      <c r="Z4224" s="28"/>
      <c r="AA4224" s="28"/>
      <c r="AC4224" s="32"/>
      <c r="AD4224" s="32"/>
      <c r="AE4224" s="31"/>
      <c r="AF4224" s="31"/>
      <c r="AG4224" s="28"/>
      <c r="AH4224" s="28"/>
    </row>
    <row r="4225" spans="13:34" x14ac:dyDescent="0.3">
      <c r="M4225" s="33"/>
      <c r="N4225" s="2"/>
      <c r="P4225" s="29"/>
      <c r="Q4225" s="29"/>
      <c r="T4225" s="32"/>
      <c r="U4225" s="32"/>
      <c r="V4225" s="30"/>
      <c r="W4225"/>
      <c r="X4225"/>
      <c r="Z4225" s="28"/>
      <c r="AA4225" s="28"/>
      <c r="AC4225" s="32"/>
      <c r="AD4225" s="32"/>
      <c r="AE4225" s="31"/>
      <c r="AF4225" s="31"/>
      <c r="AG4225" s="28"/>
      <c r="AH4225" s="28"/>
    </row>
    <row r="4226" spans="13:34" x14ac:dyDescent="0.3">
      <c r="M4226" s="33"/>
      <c r="N4226" s="2"/>
      <c r="P4226" s="29"/>
      <c r="Q4226" s="29"/>
      <c r="T4226" s="32"/>
      <c r="U4226" s="32"/>
      <c r="V4226" s="30"/>
      <c r="W4226"/>
      <c r="X4226"/>
      <c r="Z4226" s="28"/>
      <c r="AA4226" s="28"/>
      <c r="AC4226" s="32"/>
      <c r="AD4226" s="32"/>
      <c r="AE4226" s="31"/>
      <c r="AF4226" s="31"/>
      <c r="AG4226" s="28"/>
      <c r="AH4226" s="28"/>
    </row>
    <row r="4227" spans="13:34" x14ac:dyDescent="0.3">
      <c r="M4227" s="33"/>
      <c r="N4227" s="2"/>
      <c r="P4227" s="29"/>
      <c r="Q4227" s="29"/>
      <c r="T4227" s="32"/>
      <c r="U4227" s="32"/>
      <c r="V4227" s="30"/>
      <c r="W4227"/>
      <c r="X4227"/>
      <c r="Z4227" s="28"/>
      <c r="AA4227" s="28"/>
      <c r="AC4227" s="32"/>
      <c r="AD4227" s="32"/>
      <c r="AE4227" s="31"/>
      <c r="AF4227" s="31"/>
      <c r="AG4227" s="28"/>
      <c r="AH4227" s="28"/>
    </row>
    <row r="4228" spans="13:34" x14ac:dyDescent="0.3">
      <c r="M4228" s="33"/>
      <c r="N4228" s="2"/>
      <c r="P4228" s="29"/>
      <c r="Q4228" s="29"/>
      <c r="T4228" s="32"/>
      <c r="U4228" s="32"/>
      <c r="V4228" s="30"/>
      <c r="W4228"/>
      <c r="X4228"/>
      <c r="Z4228" s="28"/>
      <c r="AA4228" s="28"/>
      <c r="AC4228" s="32"/>
      <c r="AD4228" s="32"/>
      <c r="AE4228" s="31"/>
      <c r="AF4228" s="31"/>
      <c r="AG4228" s="28"/>
      <c r="AH4228" s="28"/>
    </row>
    <row r="4229" spans="13:34" x14ac:dyDescent="0.3">
      <c r="M4229" s="33"/>
      <c r="N4229" s="2"/>
      <c r="P4229" s="29"/>
      <c r="Q4229" s="29"/>
      <c r="T4229" s="32"/>
      <c r="U4229" s="32"/>
      <c r="V4229" s="30"/>
      <c r="W4229"/>
      <c r="X4229"/>
      <c r="Z4229" s="28"/>
      <c r="AA4229" s="28"/>
      <c r="AC4229" s="32"/>
      <c r="AD4229" s="32"/>
      <c r="AE4229" s="31"/>
      <c r="AF4229" s="31"/>
      <c r="AG4229" s="28"/>
      <c r="AH4229" s="28"/>
    </row>
    <row r="4230" spans="13:34" x14ac:dyDescent="0.3">
      <c r="M4230" s="33"/>
      <c r="N4230" s="2"/>
      <c r="P4230" s="29"/>
      <c r="Q4230" s="29"/>
      <c r="T4230" s="32"/>
      <c r="U4230" s="32"/>
      <c r="V4230" s="30"/>
      <c r="W4230"/>
      <c r="X4230"/>
      <c r="Z4230" s="28"/>
      <c r="AA4230" s="28"/>
      <c r="AC4230" s="32"/>
      <c r="AD4230" s="32"/>
      <c r="AE4230" s="31"/>
      <c r="AF4230" s="31"/>
      <c r="AG4230" s="28"/>
      <c r="AH4230" s="28"/>
    </row>
    <row r="4231" spans="13:34" x14ac:dyDescent="0.3">
      <c r="M4231" s="33"/>
      <c r="N4231" s="2"/>
      <c r="P4231" s="29"/>
      <c r="Q4231" s="29"/>
      <c r="T4231" s="32"/>
      <c r="U4231" s="32"/>
      <c r="V4231" s="30"/>
      <c r="W4231"/>
      <c r="X4231"/>
      <c r="Z4231" s="28"/>
      <c r="AA4231" s="28"/>
      <c r="AC4231" s="32"/>
      <c r="AD4231" s="32"/>
      <c r="AE4231" s="31"/>
      <c r="AF4231" s="31"/>
      <c r="AG4231" s="28"/>
      <c r="AH4231" s="28"/>
    </row>
    <row r="4232" spans="13:34" x14ac:dyDescent="0.3">
      <c r="M4232" s="33"/>
      <c r="N4232" s="2"/>
      <c r="P4232" s="29"/>
      <c r="Q4232" s="29"/>
      <c r="T4232" s="32"/>
      <c r="U4232" s="32"/>
      <c r="V4232" s="30"/>
      <c r="W4232"/>
      <c r="X4232"/>
      <c r="Z4232" s="28"/>
      <c r="AA4232" s="28"/>
      <c r="AC4232" s="32"/>
      <c r="AD4232" s="32"/>
      <c r="AE4232" s="31"/>
      <c r="AF4232" s="31"/>
      <c r="AG4232" s="28"/>
      <c r="AH4232" s="28"/>
    </row>
    <row r="4233" spans="13:34" x14ac:dyDescent="0.3">
      <c r="M4233" s="33"/>
      <c r="N4233" s="2"/>
      <c r="P4233" s="29"/>
      <c r="Q4233" s="29"/>
      <c r="T4233" s="32"/>
      <c r="U4233" s="32"/>
      <c r="V4233" s="30"/>
      <c r="W4233"/>
      <c r="X4233"/>
      <c r="Z4233" s="28"/>
      <c r="AA4233" s="28"/>
      <c r="AC4233" s="32"/>
      <c r="AD4233" s="32"/>
      <c r="AE4233" s="31"/>
      <c r="AF4233" s="31"/>
      <c r="AG4233" s="28"/>
      <c r="AH4233" s="28"/>
    </row>
    <row r="4234" spans="13:34" x14ac:dyDescent="0.3">
      <c r="M4234" s="33"/>
      <c r="N4234" s="2"/>
      <c r="P4234" s="29"/>
      <c r="Q4234" s="29"/>
      <c r="T4234" s="32"/>
      <c r="U4234" s="32"/>
      <c r="V4234" s="30"/>
      <c r="W4234"/>
      <c r="X4234"/>
      <c r="Z4234" s="28"/>
      <c r="AA4234" s="28"/>
      <c r="AC4234" s="32"/>
      <c r="AD4234" s="32"/>
      <c r="AE4234" s="31"/>
      <c r="AF4234" s="31"/>
      <c r="AG4234" s="28"/>
      <c r="AH4234" s="28"/>
    </row>
    <row r="4235" spans="13:34" x14ac:dyDescent="0.3">
      <c r="M4235" s="33"/>
      <c r="N4235" s="2"/>
      <c r="P4235" s="29"/>
      <c r="Q4235" s="29"/>
      <c r="T4235" s="32"/>
      <c r="U4235" s="32"/>
      <c r="V4235" s="30"/>
      <c r="W4235"/>
      <c r="X4235"/>
      <c r="Z4235" s="28"/>
      <c r="AA4235" s="28"/>
      <c r="AC4235" s="32"/>
      <c r="AD4235" s="32"/>
      <c r="AE4235" s="31"/>
      <c r="AF4235" s="31"/>
      <c r="AG4235" s="28"/>
      <c r="AH4235" s="28"/>
    </row>
    <row r="4236" spans="13:34" x14ac:dyDescent="0.3">
      <c r="M4236" s="33"/>
      <c r="N4236" s="2"/>
      <c r="P4236" s="29"/>
      <c r="Q4236" s="29"/>
      <c r="T4236" s="32"/>
      <c r="U4236" s="32"/>
      <c r="V4236" s="30"/>
      <c r="W4236"/>
      <c r="X4236"/>
      <c r="Z4236" s="28"/>
      <c r="AA4236" s="28"/>
      <c r="AC4236" s="32"/>
      <c r="AD4236" s="32"/>
      <c r="AE4236" s="31"/>
      <c r="AF4236" s="31"/>
      <c r="AG4236" s="28"/>
      <c r="AH4236" s="28"/>
    </row>
    <row r="4237" spans="13:34" x14ac:dyDescent="0.3">
      <c r="M4237" s="33"/>
      <c r="N4237" s="2"/>
      <c r="P4237" s="29"/>
      <c r="Q4237" s="29"/>
      <c r="T4237" s="32"/>
      <c r="U4237" s="32"/>
      <c r="V4237" s="30"/>
      <c r="W4237"/>
      <c r="X4237"/>
      <c r="Z4237" s="28"/>
      <c r="AA4237" s="28"/>
      <c r="AC4237" s="32"/>
      <c r="AD4237" s="32"/>
      <c r="AE4237" s="31"/>
      <c r="AF4237" s="31"/>
      <c r="AG4237" s="28"/>
      <c r="AH4237" s="28"/>
    </row>
    <row r="4238" spans="13:34" x14ac:dyDescent="0.3">
      <c r="M4238" s="33"/>
      <c r="N4238" s="2"/>
      <c r="P4238" s="29"/>
      <c r="Q4238" s="29"/>
      <c r="T4238" s="32"/>
      <c r="U4238" s="32"/>
      <c r="V4238" s="30"/>
      <c r="W4238"/>
      <c r="X4238"/>
      <c r="Z4238" s="28"/>
      <c r="AA4238" s="28"/>
      <c r="AC4238" s="32"/>
      <c r="AD4238" s="32"/>
      <c r="AE4238" s="31"/>
      <c r="AF4238" s="31"/>
      <c r="AG4238" s="28"/>
      <c r="AH4238" s="28"/>
    </row>
    <row r="4239" spans="13:34" x14ac:dyDescent="0.3">
      <c r="M4239" s="33"/>
      <c r="N4239" s="2"/>
      <c r="P4239" s="29"/>
      <c r="Q4239" s="29"/>
      <c r="T4239" s="32"/>
      <c r="U4239" s="32"/>
      <c r="V4239" s="30"/>
      <c r="W4239"/>
      <c r="X4239"/>
      <c r="Z4239" s="28"/>
      <c r="AA4239" s="28"/>
      <c r="AC4239" s="32"/>
      <c r="AD4239" s="32"/>
      <c r="AE4239" s="31"/>
      <c r="AF4239" s="31"/>
      <c r="AG4239" s="28"/>
      <c r="AH4239" s="28"/>
    </row>
    <row r="4240" spans="13:34" x14ac:dyDescent="0.3">
      <c r="M4240" s="33"/>
      <c r="N4240" s="2"/>
      <c r="P4240" s="29"/>
      <c r="Q4240" s="29"/>
      <c r="T4240" s="32"/>
      <c r="U4240" s="32"/>
      <c r="V4240" s="30"/>
      <c r="W4240"/>
      <c r="X4240"/>
      <c r="Z4240" s="28"/>
      <c r="AA4240" s="28"/>
      <c r="AC4240" s="32"/>
      <c r="AD4240" s="32"/>
      <c r="AE4240" s="31"/>
      <c r="AF4240" s="31"/>
      <c r="AG4240" s="28"/>
      <c r="AH4240" s="28"/>
    </row>
    <row r="4241" spans="13:34" x14ac:dyDescent="0.3">
      <c r="M4241" s="33"/>
      <c r="N4241" s="2"/>
      <c r="P4241" s="29"/>
      <c r="Q4241" s="29"/>
      <c r="T4241" s="32"/>
      <c r="U4241" s="32"/>
      <c r="V4241" s="30"/>
      <c r="W4241"/>
      <c r="X4241"/>
      <c r="Z4241" s="28"/>
      <c r="AA4241" s="28"/>
      <c r="AC4241" s="32"/>
      <c r="AD4241" s="32"/>
      <c r="AE4241" s="31"/>
      <c r="AF4241" s="31"/>
      <c r="AG4241" s="28"/>
      <c r="AH4241" s="28"/>
    </row>
    <row r="4242" spans="13:34" x14ac:dyDescent="0.3">
      <c r="M4242" s="33"/>
      <c r="N4242" s="2"/>
      <c r="P4242" s="29"/>
      <c r="Q4242" s="29"/>
      <c r="T4242" s="32"/>
      <c r="U4242" s="32"/>
      <c r="V4242" s="30"/>
      <c r="W4242"/>
      <c r="X4242"/>
      <c r="Z4242" s="28"/>
      <c r="AA4242" s="28"/>
      <c r="AC4242" s="32"/>
      <c r="AD4242" s="32"/>
      <c r="AE4242" s="31"/>
      <c r="AF4242" s="31"/>
      <c r="AG4242" s="28"/>
      <c r="AH4242" s="28"/>
    </row>
    <row r="4243" spans="13:34" x14ac:dyDescent="0.3">
      <c r="M4243" s="33"/>
      <c r="N4243" s="2"/>
      <c r="P4243" s="29"/>
      <c r="Q4243" s="29"/>
      <c r="T4243" s="32"/>
      <c r="U4243" s="32"/>
      <c r="V4243" s="30"/>
      <c r="W4243"/>
      <c r="X4243"/>
      <c r="Z4243" s="28"/>
      <c r="AA4243" s="28"/>
      <c r="AC4243" s="32"/>
      <c r="AD4243" s="32"/>
      <c r="AE4243" s="31"/>
      <c r="AF4243" s="31"/>
      <c r="AG4243" s="28"/>
      <c r="AH4243" s="28"/>
    </row>
    <row r="4244" spans="13:34" x14ac:dyDescent="0.3">
      <c r="M4244" s="33"/>
      <c r="N4244" s="2"/>
      <c r="P4244" s="29"/>
      <c r="Q4244" s="29"/>
      <c r="T4244" s="32"/>
      <c r="U4244" s="32"/>
      <c r="V4244" s="30"/>
      <c r="W4244"/>
      <c r="X4244"/>
      <c r="Z4244" s="28"/>
      <c r="AA4244" s="28"/>
      <c r="AC4244" s="32"/>
      <c r="AD4244" s="32"/>
      <c r="AE4244" s="31"/>
      <c r="AF4244" s="31"/>
      <c r="AG4244" s="28"/>
      <c r="AH4244" s="28"/>
    </row>
    <row r="4245" spans="13:34" x14ac:dyDescent="0.3">
      <c r="M4245" s="33"/>
      <c r="N4245" s="2"/>
      <c r="P4245" s="29"/>
      <c r="Q4245" s="29"/>
      <c r="T4245" s="32"/>
      <c r="U4245" s="32"/>
      <c r="V4245" s="30"/>
      <c r="W4245"/>
      <c r="X4245"/>
      <c r="Z4245" s="28"/>
      <c r="AA4245" s="28"/>
      <c r="AC4245" s="32"/>
      <c r="AD4245" s="32"/>
      <c r="AE4245" s="31"/>
      <c r="AF4245" s="31"/>
      <c r="AG4245" s="28"/>
      <c r="AH4245" s="28"/>
    </row>
    <row r="4246" spans="13:34" x14ac:dyDescent="0.3">
      <c r="M4246" s="33"/>
      <c r="N4246" s="2"/>
      <c r="P4246" s="29"/>
      <c r="Q4246" s="29"/>
      <c r="T4246" s="32"/>
      <c r="U4246" s="32"/>
      <c r="V4246" s="30"/>
      <c r="W4246"/>
      <c r="X4246"/>
      <c r="Z4246" s="28"/>
      <c r="AA4246" s="28"/>
      <c r="AC4246" s="32"/>
      <c r="AD4246" s="32"/>
      <c r="AE4246" s="31"/>
      <c r="AF4246" s="31"/>
      <c r="AG4246" s="28"/>
      <c r="AH4246" s="28"/>
    </row>
    <row r="4247" spans="13:34" x14ac:dyDescent="0.3">
      <c r="M4247" s="33"/>
      <c r="N4247" s="2"/>
      <c r="P4247" s="29"/>
      <c r="Q4247" s="29"/>
      <c r="T4247" s="32"/>
      <c r="U4247" s="32"/>
      <c r="V4247" s="30"/>
      <c r="W4247"/>
      <c r="X4247"/>
      <c r="Z4247" s="28"/>
      <c r="AA4247" s="28"/>
      <c r="AC4247" s="32"/>
      <c r="AD4247" s="32"/>
      <c r="AE4247" s="31"/>
      <c r="AF4247" s="31"/>
      <c r="AG4247" s="28"/>
      <c r="AH4247" s="28"/>
    </row>
    <row r="4248" spans="13:34" x14ac:dyDescent="0.3">
      <c r="M4248" s="33"/>
      <c r="N4248" s="2"/>
      <c r="P4248" s="29"/>
      <c r="Q4248" s="29"/>
      <c r="T4248" s="32"/>
      <c r="U4248" s="32"/>
      <c r="V4248" s="30"/>
      <c r="W4248"/>
      <c r="X4248"/>
      <c r="Z4248" s="28"/>
      <c r="AA4248" s="28"/>
      <c r="AC4248" s="32"/>
      <c r="AD4248" s="32"/>
      <c r="AE4248" s="31"/>
      <c r="AF4248" s="31"/>
      <c r="AG4248" s="28"/>
      <c r="AH4248" s="28"/>
    </row>
    <row r="4249" spans="13:34" x14ac:dyDescent="0.3">
      <c r="M4249" s="33"/>
      <c r="N4249" s="2"/>
      <c r="P4249" s="29"/>
      <c r="Q4249" s="29"/>
      <c r="T4249" s="32"/>
      <c r="U4249" s="32"/>
      <c r="V4249" s="30"/>
      <c r="W4249"/>
      <c r="X4249"/>
      <c r="Z4249" s="28"/>
      <c r="AA4249" s="28"/>
      <c r="AC4249" s="32"/>
      <c r="AD4249" s="32"/>
      <c r="AE4249" s="31"/>
      <c r="AF4249" s="31"/>
      <c r="AG4249" s="28"/>
      <c r="AH4249" s="28"/>
    </row>
    <row r="4250" spans="13:34" x14ac:dyDescent="0.3">
      <c r="M4250" s="33"/>
      <c r="N4250" s="2"/>
      <c r="P4250" s="29"/>
      <c r="Q4250" s="29"/>
      <c r="T4250" s="32"/>
      <c r="U4250" s="32"/>
      <c r="V4250" s="30"/>
      <c r="W4250"/>
      <c r="X4250"/>
      <c r="Z4250" s="28"/>
      <c r="AA4250" s="28"/>
      <c r="AC4250" s="32"/>
      <c r="AD4250" s="32"/>
      <c r="AE4250" s="31"/>
      <c r="AF4250" s="31"/>
      <c r="AG4250" s="28"/>
      <c r="AH4250" s="28"/>
    </row>
    <row r="4251" spans="13:34" x14ac:dyDescent="0.3">
      <c r="M4251" s="33"/>
      <c r="N4251" s="2"/>
      <c r="P4251" s="29"/>
      <c r="Q4251" s="29"/>
      <c r="T4251" s="32"/>
      <c r="U4251" s="32"/>
      <c r="V4251" s="30"/>
      <c r="W4251"/>
      <c r="X4251"/>
      <c r="Z4251" s="28"/>
      <c r="AA4251" s="28"/>
      <c r="AC4251" s="32"/>
      <c r="AD4251" s="32"/>
      <c r="AE4251" s="31"/>
      <c r="AF4251" s="31"/>
      <c r="AG4251" s="28"/>
      <c r="AH4251" s="28"/>
    </row>
    <row r="4252" spans="13:34" x14ac:dyDescent="0.3">
      <c r="M4252" s="33"/>
      <c r="N4252" s="2"/>
      <c r="P4252" s="29"/>
      <c r="Q4252" s="29"/>
      <c r="T4252" s="32"/>
      <c r="U4252" s="32"/>
      <c r="V4252" s="30"/>
      <c r="W4252"/>
      <c r="X4252"/>
      <c r="Z4252" s="28"/>
      <c r="AA4252" s="28"/>
      <c r="AC4252" s="32"/>
      <c r="AD4252" s="32"/>
      <c r="AE4252" s="31"/>
      <c r="AF4252" s="31"/>
      <c r="AG4252" s="28"/>
      <c r="AH4252" s="28"/>
    </row>
    <row r="4253" spans="13:34" x14ac:dyDescent="0.3">
      <c r="M4253" s="33"/>
      <c r="N4253" s="2"/>
      <c r="P4253" s="29"/>
      <c r="Q4253" s="29"/>
      <c r="T4253" s="32"/>
      <c r="U4253" s="32"/>
      <c r="V4253" s="30"/>
      <c r="W4253"/>
      <c r="X4253"/>
      <c r="Z4253" s="28"/>
      <c r="AA4253" s="28"/>
      <c r="AC4253" s="32"/>
      <c r="AD4253" s="32"/>
      <c r="AE4253" s="31"/>
      <c r="AF4253" s="31"/>
      <c r="AG4253" s="28"/>
      <c r="AH4253" s="28"/>
    </row>
    <row r="4254" spans="13:34" x14ac:dyDescent="0.3">
      <c r="M4254" s="33"/>
      <c r="N4254" s="2"/>
      <c r="P4254" s="29"/>
      <c r="Q4254" s="29"/>
      <c r="T4254" s="32"/>
      <c r="U4254" s="32"/>
      <c r="V4254" s="30"/>
      <c r="W4254"/>
      <c r="X4254"/>
      <c r="Z4254" s="28"/>
      <c r="AA4254" s="28"/>
      <c r="AC4254" s="32"/>
      <c r="AD4254" s="32"/>
      <c r="AE4254" s="31"/>
      <c r="AF4254" s="31"/>
      <c r="AG4254" s="28"/>
      <c r="AH4254" s="28"/>
    </row>
    <row r="4255" spans="13:34" x14ac:dyDescent="0.3">
      <c r="M4255" s="33"/>
      <c r="N4255" s="2"/>
      <c r="P4255" s="29"/>
      <c r="Q4255" s="29"/>
      <c r="T4255" s="32"/>
      <c r="U4255" s="32"/>
      <c r="V4255" s="30"/>
      <c r="W4255"/>
      <c r="X4255"/>
      <c r="Z4255" s="28"/>
      <c r="AA4255" s="28"/>
      <c r="AC4255" s="32"/>
      <c r="AD4255" s="32"/>
      <c r="AE4255" s="31"/>
      <c r="AF4255" s="31"/>
      <c r="AG4255" s="28"/>
      <c r="AH4255" s="28"/>
    </row>
    <row r="4256" spans="13:34" x14ac:dyDescent="0.3">
      <c r="M4256" s="33"/>
      <c r="N4256" s="2"/>
      <c r="P4256" s="29"/>
      <c r="Q4256" s="29"/>
      <c r="T4256" s="32"/>
      <c r="U4256" s="32"/>
      <c r="V4256" s="30"/>
      <c r="W4256"/>
      <c r="X4256"/>
      <c r="Z4256" s="28"/>
      <c r="AA4256" s="28"/>
      <c r="AC4256" s="32"/>
      <c r="AD4256" s="32"/>
      <c r="AE4256" s="31"/>
      <c r="AF4256" s="31"/>
      <c r="AG4256" s="28"/>
      <c r="AH4256" s="28"/>
    </row>
    <row r="4257" spans="13:34" x14ac:dyDescent="0.3">
      <c r="M4257" s="33"/>
      <c r="N4257" s="2"/>
      <c r="P4257" s="29"/>
      <c r="Q4257" s="29"/>
      <c r="T4257" s="32"/>
      <c r="U4257" s="32"/>
      <c r="V4257" s="30"/>
      <c r="W4257"/>
      <c r="X4257"/>
      <c r="Z4257" s="28"/>
      <c r="AA4257" s="28"/>
      <c r="AC4257" s="32"/>
      <c r="AD4257" s="32"/>
      <c r="AE4257" s="31"/>
      <c r="AF4257" s="31"/>
      <c r="AG4257" s="28"/>
      <c r="AH4257" s="28"/>
    </row>
    <row r="4258" spans="13:34" x14ac:dyDescent="0.3">
      <c r="M4258" s="33"/>
      <c r="N4258" s="2"/>
      <c r="P4258" s="29"/>
      <c r="Q4258" s="29"/>
      <c r="T4258" s="32"/>
      <c r="U4258" s="32"/>
      <c r="V4258" s="30"/>
      <c r="W4258"/>
      <c r="X4258"/>
      <c r="Z4258" s="28"/>
      <c r="AA4258" s="28"/>
      <c r="AC4258" s="32"/>
      <c r="AD4258" s="32"/>
      <c r="AE4258" s="31"/>
      <c r="AF4258" s="31"/>
      <c r="AG4258" s="28"/>
      <c r="AH4258" s="28"/>
    </row>
    <row r="4259" spans="13:34" x14ac:dyDescent="0.3">
      <c r="M4259" s="33"/>
      <c r="N4259" s="2"/>
      <c r="P4259" s="29"/>
      <c r="Q4259" s="29"/>
      <c r="T4259" s="32"/>
      <c r="U4259" s="32"/>
      <c r="V4259" s="30"/>
      <c r="W4259"/>
      <c r="X4259"/>
      <c r="Z4259" s="28"/>
      <c r="AA4259" s="28"/>
      <c r="AC4259" s="32"/>
      <c r="AD4259" s="32"/>
      <c r="AE4259" s="31"/>
      <c r="AF4259" s="31"/>
      <c r="AG4259" s="28"/>
      <c r="AH4259" s="28"/>
    </row>
    <row r="4260" spans="13:34" x14ac:dyDescent="0.3">
      <c r="M4260" s="33"/>
      <c r="N4260" s="2"/>
      <c r="P4260" s="29"/>
      <c r="Q4260" s="29"/>
      <c r="T4260" s="32"/>
      <c r="U4260" s="32"/>
      <c r="V4260" s="30"/>
      <c r="W4260"/>
      <c r="X4260"/>
      <c r="Z4260" s="28"/>
      <c r="AA4260" s="28"/>
      <c r="AC4260" s="32"/>
      <c r="AD4260" s="32"/>
      <c r="AE4260" s="31"/>
      <c r="AF4260" s="31"/>
      <c r="AG4260" s="28"/>
      <c r="AH4260" s="28"/>
    </row>
    <row r="4261" spans="13:34" x14ac:dyDescent="0.3">
      <c r="M4261" s="33"/>
      <c r="N4261" s="2"/>
      <c r="P4261" s="29"/>
      <c r="Q4261" s="29"/>
      <c r="T4261" s="32"/>
      <c r="U4261" s="32"/>
      <c r="V4261" s="30"/>
      <c r="W4261"/>
      <c r="X4261"/>
      <c r="Z4261" s="28"/>
      <c r="AA4261" s="28"/>
      <c r="AC4261" s="32"/>
      <c r="AD4261" s="32"/>
      <c r="AE4261" s="31"/>
      <c r="AF4261" s="31"/>
      <c r="AG4261" s="28"/>
      <c r="AH4261" s="28"/>
    </row>
    <row r="4262" spans="13:34" x14ac:dyDescent="0.3">
      <c r="M4262" s="33"/>
      <c r="N4262" s="2"/>
      <c r="P4262" s="29"/>
      <c r="Q4262" s="29"/>
      <c r="T4262" s="32"/>
      <c r="U4262" s="32"/>
      <c r="V4262" s="30"/>
      <c r="W4262"/>
      <c r="X4262"/>
      <c r="Z4262" s="28"/>
      <c r="AA4262" s="28"/>
      <c r="AC4262" s="32"/>
      <c r="AD4262" s="32"/>
      <c r="AE4262" s="31"/>
      <c r="AF4262" s="31"/>
      <c r="AG4262" s="28"/>
      <c r="AH4262" s="28"/>
    </row>
    <row r="4263" spans="13:34" x14ac:dyDescent="0.3">
      <c r="M4263" s="33"/>
      <c r="N4263" s="2"/>
      <c r="P4263" s="29"/>
      <c r="Q4263" s="29"/>
      <c r="T4263" s="32"/>
      <c r="U4263" s="32"/>
      <c r="V4263" s="30"/>
      <c r="W4263"/>
      <c r="X4263"/>
      <c r="Z4263" s="28"/>
      <c r="AA4263" s="28"/>
      <c r="AC4263" s="32"/>
      <c r="AD4263" s="32"/>
      <c r="AE4263" s="31"/>
      <c r="AF4263" s="31"/>
      <c r="AG4263" s="28"/>
      <c r="AH4263" s="28"/>
    </row>
    <row r="4264" spans="13:34" x14ac:dyDescent="0.3">
      <c r="M4264" s="33"/>
      <c r="N4264" s="2"/>
      <c r="P4264" s="29"/>
      <c r="Q4264" s="29"/>
      <c r="T4264" s="32"/>
      <c r="U4264" s="32"/>
      <c r="V4264" s="30"/>
      <c r="W4264"/>
      <c r="X4264"/>
      <c r="Z4264" s="28"/>
      <c r="AA4264" s="28"/>
      <c r="AC4264" s="32"/>
      <c r="AD4264" s="32"/>
      <c r="AE4264" s="31"/>
      <c r="AF4264" s="31"/>
      <c r="AG4264" s="28"/>
      <c r="AH4264" s="28"/>
    </row>
    <row r="4265" spans="13:34" x14ac:dyDescent="0.3">
      <c r="M4265" s="33"/>
      <c r="N4265" s="2"/>
      <c r="P4265" s="29"/>
      <c r="Q4265" s="29"/>
      <c r="T4265" s="32"/>
      <c r="U4265" s="32"/>
      <c r="V4265" s="30"/>
      <c r="W4265"/>
      <c r="X4265"/>
      <c r="Z4265" s="28"/>
      <c r="AA4265" s="28"/>
      <c r="AC4265" s="32"/>
      <c r="AD4265" s="32"/>
      <c r="AE4265" s="31"/>
      <c r="AF4265" s="31"/>
      <c r="AG4265" s="28"/>
      <c r="AH4265" s="28"/>
    </row>
    <row r="4266" spans="13:34" x14ac:dyDescent="0.3">
      <c r="M4266" s="33"/>
      <c r="N4266" s="2"/>
      <c r="P4266" s="29"/>
      <c r="Q4266" s="29"/>
      <c r="T4266" s="32"/>
      <c r="U4266" s="32"/>
      <c r="V4266" s="30"/>
      <c r="W4266"/>
      <c r="X4266"/>
      <c r="Z4266" s="28"/>
      <c r="AA4266" s="28"/>
      <c r="AC4266" s="32"/>
      <c r="AD4266" s="32"/>
      <c r="AE4266" s="31"/>
      <c r="AF4266" s="31"/>
      <c r="AG4266" s="28"/>
      <c r="AH4266" s="28"/>
    </row>
    <row r="4267" spans="13:34" x14ac:dyDescent="0.3">
      <c r="M4267" s="33"/>
      <c r="N4267" s="2"/>
      <c r="P4267" s="29"/>
      <c r="Q4267" s="29"/>
      <c r="T4267" s="32"/>
      <c r="U4267" s="32"/>
      <c r="V4267" s="30"/>
      <c r="W4267"/>
      <c r="X4267"/>
      <c r="Z4267" s="28"/>
      <c r="AA4267" s="28"/>
      <c r="AC4267" s="32"/>
      <c r="AD4267" s="32"/>
      <c r="AE4267" s="31"/>
      <c r="AF4267" s="31"/>
      <c r="AG4267" s="28"/>
      <c r="AH4267" s="28"/>
    </row>
    <row r="4268" spans="13:34" x14ac:dyDescent="0.3">
      <c r="M4268" s="33"/>
      <c r="N4268" s="2"/>
      <c r="P4268" s="29"/>
      <c r="Q4268" s="29"/>
      <c r="T4268" s="32"/>
      <c r="U4268" s="32"/>
      <c r="V4268" s="30"/>
      <c r="W4268"/>
      <c r="X4268"/>
      <c r="Z4268" s="28"/>
      <c r="AA4268" s="28"/>
      <c r="AC4268" s="32"/>
      <c r="AD4268" s="32"/>
      <c r="AE4268" s="31"/>
      <c r="AF4268" s="31"/>
      <c r="AG4268" s="28"/>
      <c r="AH4268" s="28"/>
    </row>
    <row r="4269" spans="13:34" x14ac:dyDescent="0.3">
      <c r="M4269" s="33"/>
      <c r="N4269" s="2"/>
      <c r="P4269" s="29"/>
      <c r="Q4269" s="29"/>
      <c r="T4269" s="32"/>
      <c r="U4269" s="32"/>
      <c r="V4269" s="30"/>
      <c r="W4269"/>
      <c r="X4269"/>
      <c r="Z4269" s="28"/>
      <c r="AA4269" s="28"/>
      <c r="AC4269" s="32"/>
      <c r="AD4269" s="32"/>
      <c r="AE4269" s="31"/>
      <c r="AF4269" s="31"/>
      <c r="AG4269" s="28"/>
      <c r="AH4269" s="28"/>
    </row>
    <row r="4270" spans="13:34" x14ac:dyDescent="0.3">
      <c r="M4270" s="33"/>
      <c r="N4270" s="2"/>
      <c r="P4270" s="29"/>
      <c r="Q4270" s="29"/>
      <c r="T4270" s="32"/>
      <c r="U4270" s="32"/>
      <c r="V4270" s="30"/>
      <c r="W4270"/>
      <c r="X4270"/>
      <c r="Z4270" s="28"/>
      <c r="AA4270" s="28"/>
      <c r="AC4270" s="32"/>
      <c r="AD4270" s="32"/>
      <c r="AE4270" s="31"/>
      <c r="AF4270" s="31"/>
      <c r="AG4270" s="28"/>
      <c r="AH4270" s="28"/>
    </row>
    <row r="4271" spans="13:34" x14ac:dyDescent="0.3">
      <c r="M4271" s="33"/>
      <c r="N4271" s="2"/>
      <c r="P4271" s="29"/>
      <c r="Q4271" s="29"/>
      <c r="T4271" s="32"/>
      <c r="U4271" s="32"/>
      <c r="V4271" s="30"/>
      <c r="W4271"/>
      <c r="X4271"/>
      <c r="Z4271" s="28"/>
      <c r="AA4271" s="28"/>
      <c r="AC4271" s="32"/>
      <c r="AD4271" s="32"/>
      <c r="AE4271" s="31"/>
      <c r="AF4271" s="31"/>
      <c r="AG4271" s="28"/>
      <c r="AH4271" s="28"/>
    </row>
    <row r="4272" spans="13:34" x14ac:dyDescent="0.3">
      <c r="M4272" s="33"/>
      <c r="N4272" s="2"/>
      <c r="P4272" s="29"/>
      <c r="Q4272" s="29"/>
      <c r="T4272" s="32"/>
      <c r="U4272" s="32"/>
      <c r="V4272" s="30"/>
      <c r="W4272"/>
      <c r="X4272"/>
      <c r="Z4272" s="28"/>
      <c r="AA4272" s="28"/>
      <c r="AC4272" s="32"/>
      <c r="AD4272" s="32"/>
      <c r="AE4272" s="31"/>
      <c r="AF4272" s="31"/>
      <c r="AG4272" s="28"/>
      <c r="AH4272" s="28"/>
    </row>
    <row r="4273" spans="13:34" x14ac:dyDescent="0.3">
      <c r="M4273" s="33"/>
      <c r="N4273" s="2"/>
      <c r="P4273" s="29"/>
      <c r="Q4273" s="29"/>
      <c r="T4273" s="32"/>
      <c r="U4273" s="32"/>
      <c r="V4273" s="30"/>
      <c r="W4273"/>
      <c r="X4273"/>
      <c r="Z4273" s="28"/>
      <c r="AA4273" s="28"/>
      <c r="AC4273" s="32"/>
      <c r="AD4273" s="32"/>
      <c r="AE4273" s="31"/>
      <c r="AF4273" s="31"/>
      <c r="AG4273" s="28"/>
      <c r="AH4273" s="28"/>
    </row>
    <row r="4274" spans="13:34" x14ac:dyDescent="0.3">
      <c r="M4274" s="33"/>
      <c r="N4274" s="2"/>
      <c r="P4274" s="29"/>
      <c r="Q4274" s="29"/>
      <c r="T4274" s="32"/>
      <c r="U4274" s="32"/>
      <c r="V4274" s="30"/>
      <c r="W4274"/>
      <c r="X4274"/>
      <c r="Z4274" s="28"/>
      <c r="AA4274" s="28"/>
      <c r="AC4274" s="32"/>
      <c r="AD4274" s="32"/>
      <c r="AE4274" s="31"/>
      <c r="AF4274" s="31"/>
      <c r="AG4274" s="28"/>
      <c r="AH4274" s="28"/>
    </row>
    <row r="4275" spans="13:34" x14ac:dyDescent="0.3">
      <c r="M4275" s="33"/>
      <c r="N4275" s="2"/>
      <c r="P4275" s="29"/>
      <c r="Q4275" s="29"/>
      <c r="T4275" s="32"/>
      <c r="U4275" s="32"/>
      <c r="V4275" s="30"/>
      <c r="W4275"/>
      <c r="X4275"/>
      <c r="Z4275" s="28"/>
      <c r="AA4275" s="28"/>
      <c r="AC4275" s="32"/>
      <c r="AD4275" s="32"/>
      <c r="AE4275" s="31"/>
      <c r="AF4275" s="31"/>
      <c r="AG4275" s="28"/>
      <c r="AH4275" s="28"/>
    </row>
    <row r="4276" spans="13:34" x14ac:dyDescent="0.3">
      <c r="M4276" s="33"/>
      <c r="N4276" s="2"/>
      <c r="P4276" s="29"/>
      <c r="Q4276" s="29"/>
      <c r="T4276" s="32"/>
      <c r="U4276" s="32"/>
      <c r="V4276" s="30"/>
      <c r="W4276"/>
      <c r="X4276"/>
      <c r="Z4276" s="28"/>
      <c r="AA4276" s="28"/>
      <c r="AC4276" s="32"/>
      <c r="AD4276" s="32"/>
      <c r="AE4276" s="31"/>
      <c r="AF4276" s="31"/>
      <c r="AG4276" s="28"/>
      <c r="AH4276" s="28"/>
    </row>
    <row r="4277" spans="13:34" x14ac:dyDescent="0.3">
      <c r="M4277" s="33"/>
      <c r="N4277" s="2"/>
      <c r="P4277" s="29"/>
      <c r="Q4277" s="29"/>
      <c r="T4277" s="32"/>
      <c r="U4277" s="32"/>
      <c r="V4277" s="30"/>
      <c r="W4277"/>
      <c r="X4277"/>
      <c r="Z4277" s="28"/>
      <c r="AA4277" s="28"/>
      <c r="AC4277" s="32"/>
      <c r="AD4277" s="32"/>
      <c r="AE4277" s="31"/>
      <c r="AF4277" s="31"/>
      <c r="AG4277" s="28"/>
      <c r="AH4277" s="28"/>
    </row>
    <row r="4278" spans="13:34" x14ac:dyDescent="0.3">
      <c r="M4278" s="33"/>
      <c r="N4278" s="2"/>
      <c r="P4278" s="29"/>
      <c r="Q4278" s="29"/>
      <c r="T4278" s="32"/>
      <c r="U4278" s="32"/>
      <c r="V4278" s="30"/>
      <c r="W4278"/>
      <c r="X4278"/>
      <c r="Z4278" s="28"/>
      <c r="AA4278" s="28"/>
      <c r="AC4278" s="32"/>
      <c r="AD4278" s="32"/>
      <c r="AE4278" s="31"/>
      <c r="AF4278" s="31"/>
      <c r="AG4278" s="28"/>
      <c r="AH4278" s="28"/>
    </row>
    <row r="4279" spans="13:34" x14ac:dyDescent="0.3">
      <c r="M4279" s="33"/>
      <c r="N4279" s="2"/>
      <c r="P4279" s="29"/>
      <c r="Q4279" s="29"/>
      <c r="T4279" s="32"/>
      <c r="U4279" s="32"/>
      <c r="V4279" s="30"/>
      <c r="W4279"/>
      <c r="X4279"/>
      <c r="Z4279" s="28"/>
      <c r="AA4279" s="28"/>
      <c r="AC4279" s="32"/>
      <c r="AD4279" s="32"/>
      <c r="AE4279" s="31"/>
      <c r="AF4279" s="31"/>
      <c r="AG4279" s="28"/>
      <c r="AH4279" s="28"/>
    </row>
    <row r="4280" spans="13:34" x14ac:dyDescent="0.3">
      <c r="M4280" s="33"/>
      <c r="N4280" s="2"/>
      <c r="P4280" s="29"/>
      <c r="Q4280" s="29"/>
      <c r="T4280" s="32"/>
      <c r="U4280" s="32"/>
      <c r="V4280" s="30"/>
      <c r="W4280"/>
      <c r="X4280"/>
      <c r="Z4280" s="28"/>
      <c r="AA4280" s="28"/>
      <c r="AC4280" s="32"/>
      <c r="AD4280" s="32"/>
      <c r="AE4280" s="31"/>
      <c r="AF4280" s="31"/>
      <c r="AG4280" s="28"/>
      <c r="AH4280" s="28"/>
    </row>
    <row r="4281" spans="13:34" x14ac:dyDescent="0.3">
      <c r="M4281" s="33"/>
      <c r="N4281" s="2"/>
      <c r="P4281" s="29"/>
      <c r="Q4281" s="29"/>
      <c r="T4281" s="32"/>
      <c r="U4281" s="32"/>
      <c r="V4281" s="30"/>
      <c r="W4281"/>
      <c r="X4281"/>
      <c r="Z4281" s="28"/>
      <c r="AA4281" s="28"/>
      <c r="AC4281" s="32"/>
      <c r="AD4281" s="32"/>
      <c r="AE4281" s="31"/>
      <c r="AF4281" s="31"/>
      <c r="AG4281" s="28"/>
      <c r="AH4281" s="28"/>
    </row>
    <row r="4282" spans="13:34" x14ac:dyDescent="0.3">
      <c r="M4282" s="33"/>
      <c r="N4282" s="2"/>
      <c r="P4282" s="29"/>
      <c r="Q4282" s="29"/>
      <c r="T4282" s="32"/>
      <c r="U4282" s="32"/>
      <c r="V4282" s="30"/>
      <c r="W4282"/>
      <c r="X4282"/>
      <c r="Z4282" s="28"/>
      <c r="AA4282" s="28"/>
      <c r="AC4282" s="32"/>
      <c r="AD4282" s="32"/>
      <c r="AE4282" s="31"/>
      <c r="AF4282" s="31"/>
      <c r="AG4282" s="28"/>
      <c r="AH4282" s="28"/>
    </row>
    <row r="4283" spans="13:34" x14ac:dyDescent="0.3">
      <c r="M4283" s="33"/>
      <c r="N4283" s="2"/>
      <c r="P4283" s="29"/>
      <c r="Q4283" s="29"/>
      <c r="T4283" s="32"/>
      <c r="U4283" s="32"/>
      <c r="V4283" s="30"/>
      <c r="W4283"/>
      <c r="X4283"/>
      <c r="Z4283" s="28"/>
      <c r="AA4283" s="28"/>
      <c r="AC4283" s="32"/>
      <c r="AD4283" s="32"/>
      <c r="AE4283" s="31"/>
      <c r="AF4283" s="31"/>
      <c r="AG4283" s="28"/>
      <c r="AH4283" s="28"/>
    </row>
    <row r="4284" spans="13:34" x14ac:dyDescent="0.3">
      <c r="M4284" s="33"/>
      <c r="N4284" s="2"/>
      <c r="P4284" s="29"/>
      <c r="Q4284" s="29"/>
      <c r="T4284" s="32"/>
      <c r="U4284" s="32"/>
      <c r="V4284" s="30"/>
      <c r="W4284"/>
      <c r="X4284"/>
      <c r="Z4284" s="28"/>
      <c r="AA4284" s="28"/>
      <c r="AC4284" s="32"/>
      <c r="AD4284" s="32"/>
      <c r="AE4284" s="31"/>
      <c r="AF4284" s="31"/>
      <c r="AG4284" s="28"/>
      <c r="AH4284" s="28"/>
    </row>
    <row r="4285" spans="13:34" x14ac:dyDescent="0.3">
      <c r="M4285" s="33"/>
      <c r="N4285" s="2"/>
      <c r="P4285" s="29"/>
      <c r="Q4285" s="29"/>
      <c r="T4285" s="32"/>
      <c r="U4285" s="32"/>
      <c r="V4285" s="30"/>
      <c r="W4285"/>
      <c r="X4285"/>
      <c r="Z4285" s="28"/>
      <c r="AA4285" s="28"/>
      <c r="AC4285" s="32"/>
      <c r="AD4285" s="32"/>
      <c r="AE4285" s="31"/>
      <c r="AF4285" s="31"/>
      <c r="AG4285" s="28"/>
      <c r="AH4285" s="28"/>
    </row>
    <row r="4286" spans="13:34" x14ac:dyDescent="0.3">
      <c r="M4286" s="33"/>
      <c r="N4286" s="2"/>
      <c r="P4286" s="29"/>
      <c r="Q4286" s="29"/>
      <c r="T4286" s="32"/>
      <c r="U4286" s="32"/>
      <c r="V4286" s="30"/>
      <c r="W4286"/>
      <c r="X4286"/>
      <c r="Z4286" s="28"/>
      <c r="AA4286" s="28"/>
      <c r="AC4286" s="32"/>
      <c r="AD4286" s="32"/>
      <c r="AE4286" s="31"/>
      <c r="AF4286" s="31"/>
      <c r="AG4286" s="28"/>
      <c r="AH4286" s="28"/>
    </row>
    <row r="4287" spans="13:34" x14ac:dyDescent="0.3">
      <c r="M4287" s="33"/>
      <c r="N4287" s="2"/>
      <c r="P4287" s="29"/>
      <c r="Q4287" s="29"/>
      <c r="T4287" s="32"/>
      <c r="U4287" s="32"/>
      <c r="V4287" s="30"/>
      <c r="W4287"/>
      <c r="X4287"/>
      <c r="Z4287" s="28"/>
      <c r="AA4287" s="28"/>
      <c r="AC4287" s="32"/>
      <c r="AD4287" s="32"/>
      <c r="AE4287" s="31"/>
      <c r="AF4287" s="31"/>
      <c r="AG4287" s="28"/>
      <c r="AH4287" s="28"/>
    </row>
    <row r="4288" spans="13:34" x14ac:dyDescent="0.3">
      <c r="M4288" s="33"/>
      <c r="N4288" s="2"/>
      <c r="P4288" s="29"/>
      <c r="Q4288" s="29"/>
      <c r="T4288" s="32"/>
      <c r="U4288" s="32"/>
      <c r="V4288" s="30"/>
      <c r="W4288"/>
      <c r="X4288"/>
      <c r="Z4288" s="28"/>
      <c r="AA4288" s="28"/>
      <c r="AC4288" s="32"/>
      <c r="AD4288" s="32"/>
      <c r="AE4288" s="31"/>
      <c r="AF4288" s="31"/>
      <c r="AG4288" s="28"/>
      <c r="AH4288" s="28"/>
    </row>
    <row r="4289" spans="13:34" x14ac:dyDescent="0.3">
      <c r="M4289" s="33"/>
      <c r="N4289" s="2"/>
      <c r="P4289" s="29"/>
      <c r="Q4289" s="29"/>
      <c r="T4289" s="32"/>
      <c r="U4289" s="32"/>
      <c r="V4289" s="30"/>
      <c r="W4289"/>
      <c r="X4289"/>
      <c r="Z4289" s="28"/>
      <c r="AA4289" s="28"/>
      <c r="AC4289" s="32"/>
      <c r="AD4289" s="32"/>
      <c r="AE4289" s="31"/>
      <c r="AF4289" s="31"/>
      <c r="AG4289" s="28"/>
      <c r="AH4289" s="28"/>
    </row>
    <row r="4290" spans="13:34" x14ac:dyDescent="0.3">
      <c r="M4290" s="33"/>
      <c r="N4290" s="2"/>
      <c r="P4290" s="29"/>
      <c r="Q4290" s="29"/>
      <c r="T4290" s="32"/>
      <c r="U4290" s="32"/>
      <c r="V4290" s="30"/>
      <c r="W4290"/>
      <c r="X4290"/>
      <c r="Z4290" s="28"/>
      <c r="AA4290" s="28"/>
      <c r="AC4290" s="32"/>
      <c r="AD4290" s="32"/>
      <c r="AE4290" s="31"/>
      <c r="AF4290" s="31"/>
      <c r="AG4290" s="28"/>
      <c r="AH4290" s="28"/>
    </row>
    <row r="4291" spans="13:34" x14ac:dyDescent="0.3">
      <c r="M4291" s="33"/>
      <c r="N4291" s="2"/>
      <c r="P4291" s="29"/>
      <c r="Q4291" s="29"/>
      <c r="T4291" s="32"/>
      <c r="U4291" s="32"/>
      <c r="V4291" s="30"/>
      <c r="W4291"/>
      <c r="X4291"/>
      <c r="Z4291" s="28"/>
      <c r="AA4291" s="28"/>
      <c r="AC4291" s="32"/>
      <c r="AD4291" s="32"/>
      <c r="AE4291" s="31"/>
      <c r="AF4291" s="31"/>
      <c r="AG4291" s="28"/>
      <c r="AH4291" s="28"/>
    </row>
    <row r="4292" spans="13:34" x14ac:dyDescent="0.3">
      <c r="M4292" s="33"/>
      <c r="N4292" s="2"/>
      <c r="P4292" s="29"/>
      <c r="Q4292" s="29"/>
      <c r="T4292" s="32"/>
      <c r="U4292" s="32"/>
      <c r="V4292" s="30"/>
      <c r="W4292"/>
      <c r="X4292"/>
      <c r="Z4292" s="28"/>
      <c r="AA4292" s="28"/>
      <c r="AC4292" s="32"/>
      <c r="AD4292" s="32"/>
      <c r="AE4292" s="31"/>
      <c r="AF4292" s="31"/>
      <c r="AG4292" s="28"/>
      <c r="AH4292" s="28"/>
    </row>
    <row r="4293" spans="13:34" x14ac:dyDescent="0.3">
      <c r="M4293" s="33"/>
      <c r="N4293" s="2"/>
      <c r="P4293" s="29"/>
      <c r="Q4293" s="29"/>
      <c r="T4293" s="32"/>
      <c r="U4293" s="32"/>
      <c r="V4293" s="30"/>
      <c r="W4293"/>
      <c r="X4293"/>
      <c r="Z4293" s="28"/>
      <c r="AA4293" s="28"/>
      <c r="AC4293" s="32"/>
      <c r="AD4293" s="32"/>
      <c r="AE4293" s="31"/>
      <c r="AF4293" s="31"/>
      <c r="AG4293" s="28"/>
      <c r="AH4293" s="28"/>
    </row>
    <row r="4294" spans="13:34" x14ac:dyDescent="0.3">
      <c r="M4294" s="33"/>
      <c r="N4294" s="2"/>
      <c r="P4294" s="29"/>
      <c r="Q4294" s="29"/>
      <c r="T4294" s="32"/>
      <c r="U4294" s="32"/>
      <c r="V4294" s="30"/>
      <c r="W4294"/>
      <c r="X4294"/>
      <c r="Z4294" s="28"/>
      <c r="AA4294" s="28"/>
      <c r="AC4294" s="32"/>
      <c r="AD4294" s="32"/>
      <c r="AE4294" s="31"/>
      <c r="AF4294" s="31"/>
      <c r="AG4294" s="28"/>
      <c r="AH4294" s="28"/>
    </row>
    <row r="4295" spans="13:34" x14ac:dyDescent="0.3">
      <c r="M4295" s="33"/>
      <c r="N4295" s="2"/>
      <c r="P4295" s="29"/>
      <c r="Q4295" s="29"/>
      <c r="T4295" s="32"/>
      <c r="U4295" s="32"/>
      <c r="V4295" s="30"/>
      <c r="W4295"/>
      <c r="X4295"/>
      <c r="Z4295" s="28"/>
      <c r="AA4295" s="28"/>
      <c r="AC4295" s="32"/>
      <c r="AD4295" s="32"/>
      <c r="AE4295" s="31"/>
      <c r="AF4295" s="31"/>
      <c r="AG4295" s="28"/>
      <c r="AH4295" s="28"/>
    </row>
    <row r="4296" spans="13:34" x14ac:dyDescent="0.3">
      <c r="M4296" s="33"/>
      <c r="N4296" s="2"/>
      <c r="P4296" s="29"/>
      <c r="Q4296" s="29"/>
      <c r="T4296" s="32"/>
      <c r="U4296" s="32"/>
      <c r="V4296" s="30"/>
      <c r="W4296"/>
      <c r="X4296"/>
      <c r="Z4296" s="28"/>
      <c r="AA4296" s="28"/>
      <c r="AC4296" s="32"/>
      <c r="AD4296" s="32"/>
      <c r="AE4296" s="31"/>
      <c r="AF4296" s="31"/>
      <c r="AG4296" s="28"/>
      <c r="AH4296" s="28"/>
    </row>
    <row r="4297" spans="13:34" x14ac:dyDescent="0.3">
      <c r="M4297" s="33"/>
      <c r="N4297" s="2"/>
      <c r="P4297" s="29"/>
      <c r="Q4297" s="29"/>
      <c r="T4297" s="32"/>
      <c r="U4297" s="32"/>
      <c r="V4297" s="30"/>
      <c r="W4297"/>
      <c r="X4297"/>
      <c r="Z4297" s="28"/>
      <c r="AA4297" s="28"/>
      <c r="AC4297" s="32"/>
      <c r="AD4297" s="32"/>
      <c r="AE4297" s="31"/>
      <c r="AF4297" s="31"/>
      <c r="AG4297" s="28"/>
      <c r="AH4297" s="28"/>
    </row>
    <row r="4298" spans="13:34" x14ac:dyDescent="0.3">
      <c r="M4298" s="33"/>
      <c r="N4298" s="2"/>
      <c r="P4298" s="29"/>
      <c r="Q4298" s="29"/>
      <c r="T4298" s="32"/>
      <c r="U4298" s="32"/>
      <c r="V4298" s="30"/>
      <c r="W4298"/>
      <c r="X4298"/>
      <c r="Z4298" s="28"/>
      <c r="AA4298" s="28"/>
      <c r="AC4298" s="32"/>
      <c r="AD4298" s="32"/>
      <c r="AE4298" s="31"/>
      <c r="AF4298" s="31"/>
      <c r="AG4298" s="28"/>
      <c r="AH4298" s="28"/>
    </row>
    <row r="4299" spans="13:34" x14ac:dyDescent="0.3">
      <c r="M4299" s="33"/>
      <c r="N4299" s="2"/>
      <c r="P4299" s="29"/>
      <c r="Q4299" s="29"/>
      <c r="T4299" s="32"/>
      <c r="U4299" s="32"/>
      <c r="V4299" s="30"/>
      <c r="W4299"/>
      <c r="X4299"/>
      <c r="Z4299" s="28"/>
      <c r="AA4299" s="28"/>
      <c r="AC4299" s="32"/>
      <c r="AD4299" s="32"/>
      <c r="AE4299" s="31"/>
      <c r="AF4299" s="31"/>
      <c r="AG4299" s="28"/>
      <c r="AH4299" s="28"/>
    </row>
    <row r="4300" spans="13:34" x14ac:dyDescent="0.3">
      <c r="M4300" s="33"/>
      <c r="N4300" s="2"/>
      <c r="P4300" s="29"/>
      <c r="Q4300" s="29"/>
      <c r="T4300" s="32"/>
      <c r="U4300" s="32"/>
      <c r="V4300" s="30"/>
      <c r="W4300"/>
      <c r="X4300"/>
      <c r="Z4300" s="28"/>
      <c r="AA4300" s="28"/>
      <c r="AC4300" s="32"/>
      <c r="AD4300" s="32"/>
      <c r="AE4300" s="31"/>
      <c r="AF4300" s="31"/>
      <c r="AG4300" s="28"/>
      <c r="AH4300" s="28"/>
    </row>
    <row r="4301" spans="13:34" x14ac:dyDescent="0.3">
      <c r="M4301" s="33"/>
      <c r="N4301" s="2"/>
      <c r="P4301" s="29"/>
      <c r="Q4301" s="29"/>
      <c r="T4301" s="32"/>
      <c r="U4301" s="32"/>
      <c r="V4301" s="30"/>
      <c r="W4301"/>
      <c r="X4301"/>
      <c r="Z4301" s="28"/>
      <c r="AA4301" s="28"/>
      <c r="AC4301" s="32"/>
      <c r="AD4301" s="32"/>
      <c r="AE4301" s="31"/>
      <c r="AF4301" s="31"/>
      <c r="AG4301" s="28"/>
      <c r="AH4301" s="28"/>
    </row>
    <row r="4302" spans="13:34" x14ac:dyDescent="0.3">
      <c r="M4302" s="33"/>
      <c r="N4302" s="2"/>
      <c r="P4302" s="29"/>
      <c r="Q4302" s="29"/>
      <c r="T4302" s="32"/>
      <c r="U4302" s="32"/>
      <c r="V4302" s="30"/>
      <c r="W4302"/>
      <c r="X4302"/>
      <c r="Z4302" s="28"/>
      <c r="AA4302" s="28"/>
      <c r="AC4302" s="32"/>
      <c r="AD4302" s="32"/>
      <c r="AE4302" s="31"/>
      <c r="AF4302" s="31"/>
      <c r="AG4302" s="28"/>
      <c r="AH4302" s="28"/>
    </row>
    <row r="4303" spans="13:34" x14ac:dyDescent="0.3">
      <c r="M4303" s="33"/>
      <c r="N4303" s="2"/>
      <c r="P4303" s="29"/>
      <c r="Q4303" s="29"/>
      <c r="T4303" s="32"/>
      <c r="U4303" s="32"/>
      <c r="V4303" s="30"/>
      <c r="W4303"/>
      <c r="X4303"/>
      <c r="Z4303" s="28"/>
      <c r="AA4303" s="28"/>
      <c r="AC4303" s="32"/>
      <c r="AD4303" s="32"/>
      <c r="AE4303" s="31"/>
      <c r="AF4303" s="31"/>
      <c r="AG4303" s="28"/>
      <c r="AH4303" s="28"/>
    </row>
    <row r="4304" spans="13:34" x14ac:dyDescent="0.3">
      <c r="M4304" s="33"/>
      <c r="N4304" s="2"/>
      <c r="P4304" s="29"/>
      <c r="Q4304" s="29"/>
      <c r="T4304" s="32"/>
      <c r="U4304" s="32"/>
      <c r="V4304" s="30"/>
      <c r="W4304"/>
      <c r="X4304"/>
      <c r="Z4304" s="28"/>
      <c r="AA4304" s="28"/>
      <c r="AC4304" s="32"/>
      <c r="AD4304" s="32"/>
      <c r="AE4304" s="31"/>
      <c r="AF4304" s="31"/>
      <c r="AG4304" s="28"/>
      <c r="AH4304" s="28"/>
    </row>
    <row r="4305" spans="13:34" x14ac:dyDescent="0.3">
      <c r="M4305" s="33"/>
      <c r="N4305" s="2"/>
      <c r="P4305" s="29"/>
      <c r="Q4305" s="29"/>
      <c r="T4305" s="32"/>
      <c r="U4305" s="32"/>
      <c r="V4305" s="30"/>
      <c r="W4305"/>
      <c r="X4305"/>
      <c r="Z4305" s="28"/>
      <c r="AA4305" s="28"/>
      <c r="AC4305" s="32"/>
      <c r="AD4305" s="32"/>
      <c r="AE4305" s="31"/>
      <c r="AF4305" s="31"/>
      <c r="AG4305" s="28"/>
      <c r="AH4305" s="28"/>
    </row>
    <row r="4306" spans="13:34" x14ac:dyDescent="0.3">
      <c r="M4306" s="33"/>
      <c r="N4306" s="2"/>
      <c r="P4306" s="29"/>
      <c r="Q4306" s="29"/>
      <c r="T4306" s="32"/>
      <c r="U4306" s="32"/>
      <c r="V4306" s="30"/>
      <c r="W4306"/>
      <c r="X4306"/>
      <c r="Z4306" s="28"/>
      <c r="AA4306" s="28"/>
      <c r="AC4306" s="32"/>
      <c r="AD4306" s="32"/>
      <c r="AE4306" s="31"/>
      <c r="AF4306" s="31"/>
      <c r="AG4306" s="28"/>
      <c r="AH4306" s="28"/>
    </row>
    <row r="4307" spans="13:34" x14ac:dyDescent="0.3">
      <c r="M4307" s="33"/>
      <c r="N4307" s="2"/>
      <c r="P4307" s="29"/>
      <c r="Q4307" s="29"/>
      <c r="T4307" s="32"/>
      <c r="U4307" s="32"/>
      <c r="V4307" s="30"/>
      <c r="W4307"/>
      <c r="X4307"/>
      <c r="Z4307" s="28"/>
      <c r="AA4307" s="28"/>
      <c r="AC4307" s="32"/>
      <c r="AD4307" s="32"/>
      <c r="AE4307" s="31"/>
      <c r="AF4307" s="31"/>
      <c r="AG4307" s="28"/>
      <c r="AH4307" s="28"/>
    </row>
    <row r="4308" spans="13:34" x14ac:dyDescent="0.3">
      <c r="M4308" s="33"/>
      <c r="N4308" s="2"/>
      <c r="P4308" s="29"/>
      <c r="Q4308" s="29"/>
      <c r="T4308" s="32"/>
      <c r="U4308" s="32"/>
      <c r="V4308" s="30"/>
      <c r="W4308"/>
      <c r="X4308"/>
      <c r="Z4308" s="28"/>
      <c r="AA4308" s="28"/>
      <c r="AC4308" s="32"/>
      <c r="AD4308" s="32"/>
      <c r="AE4308" s="31"/>
      <c r="AF4308" s="31"/>
      <c r="AG4308" s="28"/>
      <c r="AH4308" s="28"/>
    </row>
    <row r="4309" spans="13:34" x14ac:dyDescent="0.3">
      <c r="M4309" s="33"/>
      <c r="N4309" s="2"/>
      <c r="P4309" s="29"/>
      <c r="Q4309" s="29"/>
      <c r="T4309" s="32"/>
      <c r="U4309" s="32"/>
      <c r="V4309" s="30"/>
      <c r="W4309"/>
      <c r="X4309"/>
      <c r="Z4309" s="28"/>
      <c r="AA4309" s="28"/>
      <c r="AC4309" s="32"/>
      <c r="AD4309" s="32"/>
      <c r="AE4309" s="31"/>
      <c r="AF4309" s="31"/>
      <c r="AG4309" s="28"/>
      <c r="AH4309" s="28"/>
    </row>
    <row r="4310" spans="13:34" x14ac:dyDescent="0.3">
      <c r="M4310" s="33"/>
      <c r="N4310" s="2"/>
      <c r="P4310" s="29"/>
      <c r="Q4310" s="29"/>
      <c r="T4310" s="32"/>
      <c r="U4310" s="32"/>
      <c r="V4310" s="30"/>
      <c r="W4310"/>
      <c r="X4310"/>
      <c r="Z4310" s="28"/>
      <c r="AA4310" s="28"/>
      <c r="AC4310" s="32"/>
      <c r="AD4310" s="32"/>
      <c r="AE4310" s="31"/>
      <c r="AF4310" s="31"/>
      <c r="AG4310" s="28"/>
      <c r="AH4310" s="28"/>
    </row>
    <row r="4311" spans="13:34" x14ac:dyDescent="0.3">
      <c r="M4311" s="33"/>
      <c r="N4311" s="2"/>
      <c r="P4311" s="29"/>
      <c r="Q4311" s="29"/>
      <c r="T4311" s="32"/>
      <c r="U4311" s="32"/>
      <c r="V4311" s="30"/>
      <c r="W4311"/>
      <c r="X4311"/>
      <c r="Z4311" s="28"/>
      <c r="AA4311" s="28"/>
      <c r="AC4311" s="32"/>
      <c r="AD4311" s="32"/>
      <c r="AE4311" s="31"/>
      <c r="AF4311" s="31"/>
      <c r="AG4311" s="28"/>
      <c r="AH4311" s="28"/>
    </row>
    <row r="4312" spans="13:34" x14ac:dyDescent="0.3">
      <c r="M4312" s="33"/>
      <c r="N4312" s="2"/>
      <c r="P4312" s="29"/>
      <c r="Q4312" s="29"/>
      <c r="T4312" s="32"/>
      <c r="U4312" s="32"/>
      <c r="V4312" s="30"/>
      <c r="W4312"/>
      <c r="X4312"/>
      <c r="Z4312" s="28"/>
      <c r="AA4312" s="28"/>
      <c r="AC4312" s="32"/>
      <c r="AD4312" s="32"/>
      <c r="AE4312" s="31"/>
      <c r="AF4312" s="31"/>
      <c r="AG4312" s="28"/>
      <c r="AH4312" s="28"/>
    </row>
    <row r="4313" spans="13:34" x14ac:dyDescent="0.3">
      <c r="M4313" s="33"/>
      <c r="N4313" s="2"/>
      <c r="P4313" s="29"/>
      <c r="Q4313" s="29"/>
      <c r="T4313" s="32"/>
      <c r="U4313" s="32"/>
      <c r="V4313" s="30"/>
      <c r="W4313"/>
      <c r="X4313"/>
      <c r="Z4313" s="28"/>
      <c r="AA4313" s="28"/>
      <c r="AC4313" s="32"/>
      <c r="AD4313" s="32"/>
      <c r="AE4313" s="31"/>
      <c r="AF4313" s="31"/>
      <c r="AG4313" s="28"/>
      <c r="AH4313" s="28"/>
    </row>
    <row r="4314" spans="13:34" x14ac:dyDescent="0.3">
      <c r="M4314" s="33"/>
      <c r="N4314" s="2"/>
      <c r="P4314" s="29"/>
      <c r="Q4314" s="29"/>
      <c r="T4314" s="32"/>
      <c r="U4314" s="32"/>
      <c r="V4314" s="30"/>
      <c r="W4314"/>
      <c r="X4314"/>
      <c r="Z4314" s="28"/>
      <c r="AA4314" s="28"/>
      <c r="AC4314" s="32"/>
      <c r="AD4314" s="32"/>
      <c r="AE4314" s="31"/>
      <c r="AF4314" s="31"/>
      <c r="AG4314" s="28"/>
      <c r="AH4314" s="28"/>
    </row>
    <row r="4315" spans="13:34" x14ac:dyDescent="0.3">
      <c r="M4315" s="33"/>
      <c r="N4315" s="2"/>
      <c r="P4315" s="29"/>
      <c r="Q4315" s="29"/>
      <c r="T4315" s="32"/>
      <c r="U4315" s="32"/>
      <c r="V4315" s="30"/>
      <c r="W4315"/>
      <c r="X4315"/>
      <c r="Z4315" s="28"/>
      <c r="AA4315" s="28"/>
      <c r="AC4315" s="32"/>
      <c r="AD4315" s="32"/>
      <c r="AE4315" s="31"/>
      <c r="AF4315" s="31"/>
      <c r="AG4315" s="28"/>
      <c r="AH4315" s="28"/>
    </row>
    <row r="4316" spans="13:34" x14ac:dyDescent="0.3">
      <c r="M4316" s="33"/>
      <c r="N4316" s="2"/>
      <c r="P4316" s="29"/>
      <c r="Q4316" s="29"/>
      <c r="T4316" s="32"/>
      <c r="U4316" s="32"/>
      <c r="V4316" s="30"/>
      <c r="W4316"/>
      <c r="X4316"/>
      <c r="Z4316" s="28"/>
      <c r="AA4316" s="28"/>
      <c r="AC4316" s="32"/>
      <c r="AD4316" s="32"/>
      <c r="AE4316" s="31"/>
      <c r="AF4316" s="31"/>
      <c r="AG4316" s="28"/>
      <c r="AH4316" s="28"/>
    </row>
    <row r="4317" spans="13:34" x14ac:dyDescent="0.3">
      <c r="M4317" s="33"/>
      <c r="N4317" s="2"/>
      <c r="P4317" s="29"/>
      <c r="Q4317" s="29"/>
      <c r="T4317" s="32"/>
      <c r="U4317" s="32"/>
      <c r="V4317" s="30"/>
      <c r="W4317"/>
      <c r="X4317"/>
      <c r="Z4317" s="28"/>
      <c r="AA4317" s="28"/>
      <c r="AC4317" s="32"/>
      <c r="AD4317" s="32"/>
      <c r="AE4317" s="31"/>
      <c r="AF4317" s="31"/>
      <c r="AG4317" s="28"/>
      <c r="AH4317" s="28"/>
    </row>
    <row r="4318" spans="13:34" x14ac:dyDescent="0.3">
      <c r="M4318" s="33"/>
      <c r="N4318" s="2"/>
      <c r="P4318" s="29"/>
      <c r="Q4318" s="29"/>
      <c r="T4318" s="32"/>
      <c r="U4318" s="32"/>
      <c r="V4318" s="30"/>
      <c r="W4318"/>
      <c r="X4318"/>
      <c r="Z4318" s="28"/>
      <c r="AA4318" s="28"/>
      <c r="AC4318" s="32"/>
      <c r="AD4318" s="32"/>
      <c r="AE4318" s="31"/>
      <c r="AF4318" s="31"/>
      <c r="AG4318" s="28"/>
      <c r="AH4318" s="28"/>
    </row>
    <row r="4319" spans="13:34" x14ac:dyDescent="0.3">
      <c r="M4319" s="33"/>
      <c r="N4319" s="2"/>
      <c r="P4319" s="29"/>
      <c r="Q4319" s="29"/>
      <c r="T4319" s="32"/>
      <c r="U4319" s="32"/>
      <c r="V4319" s="30"/>
      <c r="W4319"/>
      <c r="X4319"/>
      <c r="Z4319" s="28"/>
      <c r="AA4319" s="28"/>
      <c r="AC4319" s="32"/>
      <c r="AD4319" s="32"/>
      <c r="AE4319" s="31"/>
      <c r="AF4319" s="31"/>
      <c r="AG4319" s="28"/>
      <c r="AH4319" s="28"/>
    </row>
    <row r="4320" spans="13:34" x14ac:dyDescent="0.3">
      <c r="M4320" s="33"/>
      <c r="N4320" s="2"/>
      <c r="P4320" s="29"/>
      <c r="Q4320" s="29"/>
      <c r="T4320" s="32"/>
      <c r="U4320" s="32"/>
      <c r="V4320" s="30"/>
      <c r="W4320"/>
      <c r="X4320"/>
      <c r="Z4320" s="28"/>
      <c r="AA4320" s="28"/>
      <c r="AC4320" s="32"/>
      <c r="AD4320" s="32"/>
      <c r="AE4320" s="31"/>
      <c r="AF4320" s="31"/>
      <c r="AG4320" s="28"/>
      <c r="AH4320" s="28"/>
    </row>
    <row r="4321" spans="13:34" x14ac:dyDescent="0.3">
      <c r="M4321" s="33"/>
      <c r="N4321" s="2"/>
      <c r="P4321" s="29"/>
      <c r="Q4321" s="29"/>
      <c r="T4321" s="32"/>
      <c r="U4321" s="32"/>
      <c r="V4321" s="30"/>
      <c r="W4321"/>
      <c r="X4321"/>
      <c r="Z4321" s="28"/>
      <c r="AA4321" s="28"/>
      <c r="AC4321" s="32"/>
      <c r="AD4321" s="32"/>
      <c r="AE4321" s="31"/>
      <c r="AF4321" s="31"/>
      <c r="AG4321" s="28"/>
      <c r="AH4321" s="28"/>
    </row>
    <row r="4322" spans="13:34" x14ac:dyDescent="0.3">
      <c r="M4322" s="33"/>
      <c r="N4322" s="2"/>
      <c r="P4322" s="29"/>
      <c r="Q4322" s="29"/>
      <c r="T4322" s="32"/>
      <c r="U4322" s="32"/>
      <c r="V4322" s="30"/>
      <c r="W4322"/>
      <c r="X4322"/>
      <c r="Z4322" s="28"/>
      <c r="AA4322" s="28"/>
      <c r="AC4322" s="32"/>
      <c r="AD4322" s="32"/>
      <c r="AE4322" s="31"/>
      <c r="AF4322" s="31"/>
      <c r="AG4322" s="28"/>
      <c r="AH4322" s="28"/>
    </row>
    <row r="4323" spans="13:34" x14ac:dyDescent="0.3">
      <c r="M4323" s="33"/>
      <c r="N4323" s="2"/>
      <c r="P4323" s="29"/>
      <c r="Q4323" s="29"/>
      <c r="T4323" s="32"/>
      <c r="U4323" s="32"/>
      <c r="V4323" s="30"/>
      <c r="W4323"/>
      <c r="X4323"/>
      <c r="Z4323" s="28"/>
      <c r="AA4323" s="28"/>
      <c r="AC4323" s="32"/>
      <c r="AD4323" s="32"/>
      <c r="AE4323" s="31"/>
      <c r="AF4323" s="31"/>
      <c r="AG4323" s="28"/>
      <c r="AH4323" s="28"/>
    </row>
    <row r="4324" spans="13:34" x14ac:dyDescent="0.3">
      <c r="M4324" s="33"/>
      <c r="N4324" s="2"/>
      <c r="P4324" s="29"/>
      <c r="Q4324" s="29"/>
      <c r="T4324" s="32"/>
      <c r="U4324" s="32"/>
      <c r="V4324" s="30"/>
      <c r="W4324"/>
      <c r="X4324"/>
      <c r="Z4324" s="28"/>
      <c r="AA4324" s="28"/>
      <c r="AC4324" s="32"/>
      <c r="AD4324" s="32"/>
      <c r="AE4324" s="31"/>
      <c r="AF4324" s="31"/>
      <c r="AG4324" s="28"/>
      <c r="AH4324" s="28"/>
    </row>
    <row r="4325" spans="13:34" x14ac:dyDescent="0.3">
      <c r="M4325" s="33"/>
      <c r="N4325" s="2"/>
      <c r="P4325" s="29"/>
      <c r="Q4325" s="29"/>
      <c r="T4325" s="32"/>
      <c r="U4325" s="32"/>
      <c r="V4325" s="30"/>
      <c r="W4325"/>
      <c r="X4325"/>
      <c r="Z4325" s="28"/>
      <c r="AA4325" s="28"/>
      <c r="AC4325" s="32"/>
      <c r="AD4325" s="32"/>
      <c r="AE4325" s="31"/>
      <c r="AF4325" s="31"/>
      <c r="AG4325" s="28"/>
      <c r="AH4325" s="28"/>
    </row>
    <row r="4326" spans="13:34" x14ac:dyDescent="0.3">
      <c r="M4326" s="33"/>
      <c r="N4326" s="2"/>
      <c r="P4326" s="29"/>
      <c r="Q4326" s="29"/>
      <c r="T4326" s="32"/>
      <c r="U4326" s="32"/>
      <c r="V4326" s="30"/>
      <c r="W4326"/>
      <c r="X4326"/>
      <c r="Z4326" s="28"/>
      <c r="AA4326" s="28"/>
      <c r="AC4326" s="32"/>
      <c r="AD4326" s="32"/>
      <c r="AE4326" s="31"/>
      <c r="AF4326" s="31"/>
      <c r="AG4326" s="28"/>
      <c r="AH4326" s="28"/>
    </row>
    <row r="4327" spans="13:34" x14ac:dyDescent="0.3">
      <c r="M4327" s="33"/>
      <c r="N4327" s="2"/>
      <c r="P4327" s="29"/>
      <c r="Q4327" s="29"/>
      <c r="T4327" s="32"/>
      <c r="U4327" s="32"/>
      <c r="V4327" s="30"/>
      <c r="W4327"/>
      <c r="X4327"/>
      <c r="Z4327" s="28"/>
      <c r="AA4327" s="28"/>
      <c r="AC4327" s="32"/>
      <c r="AD4327" s="32"/>
      <c r="AE4327" s="31"/>
      <c r="AF4327" s="31"/>
      <c r="AG4327" s="28"/>
      <c r="AH4327" s="28"/>
    </row>
    <row r="4328" spans="13:34" x14ac:dyDescent="0.3">
      <c r="M4328" s="33"/>
      <c r="N4328" s="2"/>
      <c r="P4328" s="29"/>
      <c r="Q4328" s="29"/>
      <c r="T4328" s="32"/>
      <c r="U4328" s="32"/>
      <c r="V4328" s="30"/>
      <c r="W4328"/>
      <c r="X4328"/>
      <c r="Z4328" s="28"/>
      <c r="AA4328" s="28"/>
      <c r="AC4328" s="32"/>
      <c r="AD4328" s="32"/>
      <c r="AE4328" s="31"/>
      <c r="AF4328" s="31"/>
      <c r="AG4328" s="28"/>
      <c r="AH4328" s="28"/>
    </row>
    <row r="4329" spans="13:34" x14ac:dyDescent="0.3">
      <c r="M4329" s="33"/>
      <c r="N4329" s="2"/>
      <c r="P4329" s="29"/>
      <c r="Q4329" s="29"/>
      <c r="T4329" s="32"/>
      <c r="U4329" s="32"/>
      <c r="V4329" s="30"/>
      <c r="W4329"/>
      <c r="X4329"/>
      <c r="Z4329" s="28"/>
      <c r="AA4329" s="28"/>
      <c r="AC4329" s="32"/>
      <c r="AD4329" s="32"/>
      <c r="AE4329" s="31"/>
      <c r="AF4329" s="31"/>
      <c r="AG4329" s="28"/>
      <c r="AH4329" s="28"/>
    </row>
    <row r="4330" spans="13:34" x14ac:dyDescent="0.3">
      <c r="M4330" s="33"/>
      <c r="N4330" s="2"/>
      <c r="P4330" s="29"/>
      <c r="Q4330" s="29"/>
      <c r="T4330" s="32"/>
      <c r="U4330" s="32"/>
      <c r="V4330" s="30"/>
      <c r="W4330"/>
      <c r="X4330"/>
      <c r="Z4330" s="28"/>
      <c r="AA4330" s="28"/>
      <c r="AC4330" s="32"/>
      <c r="AD4330" s="32"/>
      <c r="AE4330" s="31"/>
      <c r="AF4330" s="31"/>
      <c r="AG4330" s="28"/>
      <c r="AH4330" s="28"/>
    </row>
    <row r="4331" spans="13:34" x14ac:dyDescent="0.3">
      <c r="M4331" s="33"/>
      <c r="N4331" s="2"/>
      <c r="P4331" s="29"/>
      <c r="Q4331" s="29"/>
      <c r="T4331" s="32"/>
      <c r="U4331" s="32"/>
      <c r="V4331" s="30"/>
      <c r="W4331"/>
      <c r="X4331"/>
      <c r="Z4331" s="28"/>
      <c r="AA4331" s="28"/>
      <c r="AC4331" s="32"/>
      <c r="AD4331" s="32"/>
      <c r="AE4331" s="31"/>
      <c r="AF4331" s="31"/>
      <c r="AG4331" s="28"/>
      <c r="AH4331" s="28"/>
    </row>
    <row r="4332" spans="13:34" x14ac:dyDescent="0.3">
      <c r="M4332" s="33"/>
      <c r="N4332" s="2"/>
      <c r="P4332" s="29"/>
      <c r="Q4332" s="29"/>
      <c r="T4332" s="32"/>
      <c r="U4332" s="32"/>
      <c r="V4332" s="30"/>
      <c r="W4332"/>
      <c r="X4332"/>
      <c r="Z4332" s="28"/>
      <c r="AA4332" s="28"/>
      <c r="AC4332" s="32"/>
      <c r="AD4332" s="32"/>
      <c r="AE4332" s="31"/>
      <c r="AF4332" s="31"/>
      <c r="AG4332" s="28"/>
      <c r="AH4332" s="28"/>
    </row>
    <row r="4333" spans="13:34" x14ac:dyDescent="0.3">
      <c r="M4333" s="33"/>
      <c r="N4333" s="2"/>
      <c r="P4333" s="29"/>
      <c r="Q4333" s="29"/>
      <c r="T4333" s="32"/>
      <c r="U4333" s="32"/>
      <c r="V4333" s="30"/>
      <c r="W4333"/>
      <c r="X4333"/>
      <c r="Z4333" s="28"/>
      <c r="AA4333" s="28"/>
      <c r="AC4333" s="32"/>
      <c r="AD4333" s="32"/>
      <c r="AE4333" s="31"/>
      <c r="AF4333" s="31"/>
      <c r="AG4333" s="28"/>
      <c r="AH4333" s="28"/>
    </row>
    <row r="4334" spans="13:34" x14ac:dyDescent="0.3">
      <c r="M4334" s="33"/>
      <c r="N4334" s="2"/>
      <c r="P4334" s="29"/>
      <c r="Q4334" s="29"/>
      <c r="T4334" s="32"/>
      <c r="U4334" s="32"/>
      <c r="V4334" s="30"/>
      <c r="W4334"/>
      <c r="X4334"/>
      <c r="Z4334" s="28"/>
      <c r="AA4334" s="28"/>
      <c r="AC4334" s="32"/>
      <c r="AD4334" s="32"/>
      <c r="AE4334" s="31"/>
      <c r="AF4334" s="31"/>
      <c r="AG4334" s="28"/>
      <c r="AH4334" s="28"/>
    </row>
    <row r="4335" spans="13:34" x14ac:dyDescent="0.3">
      <c r="M4335" s="33"/>
      <c r="N4335" s="2"/>
      <c r="P4335" s="29"/>
      <c r="Q4335" s="29"/>
      <c r="T4335" s="32"/>
      <c r="U4335" s="32"/>
      <c r="V4335" s="30"/>
      <c r="W4335"/>
      <c r="X4335"/>
      <c r="Z4335" s="28"/>
      <c r="AA4335" s="28"/>
      <c r="AC4335" s="32"/>
      <c r="AD4335" s="32"/>
      <c r="AE4335" s="31"/>
      <c r="AF4335" s="31"/>
      <c r="AG4335" s="28"/>
      <c r="AH4335" s="28"/>
    </row>
    <row r="4336" spans="13:34" x14ac:dyDescent="0.3">
      <c r="M4336" s="33"/>
      <c r="N4336" s="2"/>
      <c r="P4336" s="29"/>
      <c r="Q4336" s="29"/>
      <c r="T4336" s="32"/>
      <c r="U4336" s="32"/>
      <c r="V4336" s="30"/>
      <c r="W4336"/>
      <c r="X4336"/>
      <c r="Z4336" s="28"/>
      <c r="AA4336" s="28"/>
      <c r="AC4336" s="32"/>
      <c r="AD4336" s="32"/>
      <c r="AE4336" s="31"/>
      <c r="AF4336" s="31"/>
      <c r="AG4336" s="28"/>
      <c r="AH4336" s="28"/>
    </row>
    <row r="4337" spans="13:34" x14ac:dyDescent="0.3">
      <c r="M4337" s="33"/>
      <c r="N4337" s="2"/>
      <c r="P4337" s="29"/>
      <c r="Q4337" s="29"/>
      <c r="T4337" s="32"/>
      <c r="U4337" s="32"/>
      <c r="V4337" s="30"/>
      <c r="W4337"/>
      <c r="X4337"/>
      <c r="Z4337" s="28"/>
      <c r="AA4337" s="28"/>
      <c r="AC4337" s="32"/>
      <c r="AD4337" s="32"/>
      <c r="AE4337" s="31"/>
      <c r="AF4337" s="31"/>
      <c r="AG4337" s="28"/>
      <c r="AH4337" s="28"/>
    </row>
    <row r="4338" spans="13:34" x14ac:dyDescent="0.3">
      <c r="M4338" s="33"/>
      <c r="N4338" s="2"/>
      <c r="P4338" s="29"/>
      <c r="Q4338" s="29"/>
      <c r="T4338" s="32"/>
      <c r="U4338" s="32"/>
      <c r="V4338" s="30"/>
      <c r="W4338"/>
      <c r="X4338"/>
      <c r="Z4338" s="28"/>
      <c r="AA4338" s="28"/>
      <c r="AC4338" s="32"/>
      <c r="AD4338" s="32"/>
      <c r="AE4338" s="31"/>
      <c r="AF4338" s="31"/>
      <c r="AG4338" s="28"/>
      <c r="AH4338" s="28"/>
    </row>
    <row r="4339" spans="13:34" x14ac:dyDescent="0.3">
      <c r="M4339" s="33"/>
      <c r="N4339" s="2"/>
      <c r="P4339" s="29"/>
      <c r="Q4339" s="29"/>
      <c r="T4339" s="32"/>
      <c r="U4339" s="32"/>
      <c r="V4339" s="30"/>
      <c r="W4339"/>
      <c r="X4339"/>
      <c r="Z4339" s="28"/>
      <c r="AA4339" s="28"/>
      <c r="AC4339" s="32"/>
      <c r="AD4339" s="32"/>
      <c r="AE4339" s="31"/>
      <c r="AF4339" s="31"/>
      <c r="AG4339" s="28"/>
      <c r="AH4339" s="28"/>
    </row>
    <row r="4340" spans="13:34" x14ac:dyDescent="0.3">
      <c r="M4340" s="33"/>
      <c r="N4340" s="2"/>
      <c r="P4340" s="29"/>
      <c r="Q4340" s="29"/>
      <c r="T4340" s="32"/>
      <c r="U4340" s="32"/>
      <c r="V4340" s="30"/>
      <c r="W4340"/>
      <c r="X4340"/>
      <c r="Z4340" s="28"/>
      <c r="AA4340" s="28"/>
      <c r="AC4340" s="32"/>
      <c r="AD4340" s="32"/>
      <c r="AE4340" s="31"/>
      <c r="AF4340" s="31"/>
      <c r="AG4340" s="28"/>
      <c r="AH4340" s="28"/>
    </row>
    <row r="4341" spans="13:34" x14ac:dyDescent="0.3">
      <c r="M4341" s="33"/>
      <c r="N4341" s="2"/>
      <c r="P4341" s="29"/>
      <c r="Q4341" s="29"/>
      <c r="T4341" s="32"/>
      <c r="U4341" s="32"/>
      <c r="V4341" s="30"/>
      <c r="W4341"/>
      <c r="X4341"/>
      <c r="Z4341" s="28"/>
      <c r="AA4341" s="28"/>
      <c r="AC4341" s="32"/>
      <c r="AD4341" s="32"/>
      <c r="AE4341" s="31"/>
      <c r="AF4341" s="31"/>
      <c r="AG4341" s="28"/>
      <c r="AH4341" s="28"/>
    </row>
    <row r="4342" spans="13:34" x14ac:dyDescent="0.3">
      <c r="M4342" s="33"/>
      <c r="N4342" s="2"/>
      <c r="P4342" s="29"/>
      <c r="Q4342" s="29"/>
      <c r="T4342" s="32"/>
      <c r="U4342" s="32"/>
      <c r="V4342" s="30"/>
      <c r="W4342"/>
      <c r="X4342"/>
      <c r="Z4342" s="28"/>
      <c r="AA4342" s="28"/>
      <c r="AC4342" s="32"/>
      <c r="AD4342" s="32"/>
      <c r="AE4342" s="31"/>
      <c r="AF4342" s="31"/>
      <c r="AG4342" s="28"/>
      <c r="AH4342" s="28"/>
    </row>
    <row r="4343" spans="13:34" x14ac:dyDescent="0.3">
      <c r="M4343" s="33"/>
      <c r="N4343" s="2"/>
      <c r="P4343" s="29"/>
      <c r="Q4343" s="29"/>
      <c r="T4343" s="32"/>
      <c r="U4343" s="32"/>
      <c r="V4343" s="30"/>
      <c r="W4343"/>
      <c r="X4343"/>
      <c r="Z4343" s="28"/>
      <c r="AA4343" s="28"/>
      <c r="AC4343" s="32"/>
      <c r="AD4343" s="32"/>
      <c r="AE4343" s="31"/>
      <c r="AF4343" s="31"/>
      <c r="AG4343" s="28"/>
      <c r="AH4343" s="28"/>
    </row>
    <row r="4344" spans="13:34" x14ac:dyDescent="0.3">
      <c r="M4344" s="33"/>
      <c r="N4344" s="2"/>
      <c r="P4344" s="29"/>
      <c r="Q4344" s="29"/>
      <c r="T4344" s="32"/>
      <c r="U4344" s="32"/>
      <c r="V4344" s="30"/>
      <c r="W4344"/>
      <c r="X4344"/>
      <c r="Z4344" s="28"/>
      <c r="AA4344" s="28"/>
      <c r="AC4344" s="32"/>
      <c r="AD4344" s="32"/>
      <c r="AE4344" s="31"/>
      <c r="AF4344" s="31"/>
      <c r="AG4344" s="28"/>
      <c r="AH4344" s="28"/>
    </row>
    <row r="4345" spans="13:34" x14ac:dyDescent="0.3">
      <c r="M4345" s="33"/>
      <c r="N4345" s="2"/>
      <c r="P4345" s="29"/>
      <c r="Q4345" s="29"/>
      <c r="T4345" s="32"/>
      <c r="U4345" s="32"/>
      <c r="V4345" s="30"/>
      <c r="W4345"/>
      <c r="X4345"/>
      <c r="Z4345" s="28"/>
      <c r="AA4345" s="28"/>
      <c r="AC4345" s="32"/>
      <c r="AD4345" s="32"/>
      <c r="AE4345" s="31"/>
      <c r="AF4345" s="31"/>
      <c r="AG4345" s="28"/>
      <c r="AH4345" s="28"/>
    </row>
    <row r="4346" spans="13:34" x14ac:dyDescent="0.3">
      <c r="M4346" s="33"/>
      <c r="N4346" s="2"/>
      <c r="P4346" s="29"/>
      <c r="Q4346" s="29"/>
      <c r="T4346" s="32"/>
      <c r="U4346" s="32"/>
      <c r="V4346" s="30"/>
      <c r="W4346"/>
      <c r="X4346"/>
      <c r="Z4346" s="28"/>
      <c r="AA4346" s="28"/>
      <c r="AC4346" s="32"/>
      <c r="AD4346" s="32"/>
      <c r="AE4346" s="31"/>
      <c r="AF4346" s="31"/>
      <c r="AG4346" s="28"/>
      <c r="AH4346" s="28"/>
    </row>
    <row r="4347" spans="13:34" x14ac:dyDescent="0.3">
      <c r="M4347" s="33"/>
      <c r="N4347" s="2"/>
      <c r="P4347" s="29"/>
      <c r="Q4347" s="29"/>
      <c r="T4347" s="32"/>
      <c r="U4347" s="32"/>
      <c r="V4347" s="30"/>
      <c r="W4347"/>
      <c r="X4347"/>
      <c r="Z4347" s="28"/>
      <c r="AA4347" s="28"/>
      <c r="AC4347" s="32"/>
      <c r="AD4347" s="32"/>
      <c r="AE4347" s="31"/>
      <c r="AF4347" s="31"/>
      <c r="AG4347" s="28"/>
      <c r="AH4347" s="28"/>
    </row>
    <row r="4348" spans="13:34" x14ac:dyDescent="0.3">
      <c r="M4348" s="33"/>
      <c r="N4348" s="2"/>
      <c r="P4348" s="29"/>
      <c r="Q4348" s="29"/>
      <c r="T4348" s="32"/>
      <c r="U4348" s="32"/>
      <c r="V4348" s="30"/>
      <c r="W4348"/>
      <c r="X4348"/>
      <c r="Z4348" s="28"/>
      <c r="AA4348" s="28"/>
      <c r="AC4348" s="32"/>
      <c r="AD4348" s="32"/>
      <c r="AE4348" s="31"/>
      <c r="AF4348" s="31"/>
      <c r="AG4348" s="28"/>
      <c r="AH4348" s="28"/>
    </row>
    <row r="4349" spans="13:34" x14ac:dyDescent="0.3">
      <c r="M4349" s="33"/>
      <c r="N4349" s="2"/>
      <c r="P4349" s="29"/>
      <c r="Q4349" s="29"/>
      <c r="T4349" s="32"/>
      <c r="U4349" s="32"/>
      <c r="V4349" s="30"/>
      <c r="W4349"/>
      <c r="X4349"/>
      <c r="Z4349" s="28"/>
      <c r="AA4349" s="28"/>
      <c r="AC4349" s="32"/>
      <c r="AD4349" s="32"/>
      <c r="AE4349" s="31"/>
      <c r="AF4349" s="31"/>
      <c r="AG4349" s="28"/>
      <c r="AH4349" s="28"/>
    </row>
    <row r="4350" spans="13:34" x14ac:dyDescent="0.3">
      <c r="M4350" s="33"/>
      <c r="N4350" s="2"/>
      <c r="P4350" s="29"/>
      <c r="Q4350" s="29"/>
      <c r="T4350" s="32"/>
      <c r="U4350" s="32"/>
      <c r="V4350" s="30"/>
      <c r="W4350"/>
      <c r="X4350"/>
      <c r="Z4350" s="28"/>
      <c r="AA4350" s="28"/>
      <c r="AC4350" s="32"/>
      <c r="AD4350" s="32"/>
      <c r="AE4350" s="31"/>
      <c r="AF4350" s="31"/>
      <c r="AG4350" s="28"/>
      <c r="AH4350" s="28"/>
    </row>
    <row r="4351" spans="13:34" x14ac:dyDescent="0.3">
      <c r="M4351" s="33"/>
      <c r="N4351" s="2"/>
      <c r="P4351" s="29"/>
      <c r="Q4351" s="29"/>
      <c r="T4351" s="32"/>
      <c r="U4351" s="32"/>
      <c r="V4351" s="30"/>
      <c r="W4351"/>
      <c r="X4351"/>
      <c r="Z4351" s="28"/>
      <c r="AA4351" s="28"/>
      <c r="AC4351" s="32"/>
      <c r="AD4351" s="32"/>
      <c r="AE4351" s="31"/>
      <c r="AF4351" s="31"/>
      <c r="AG4351" s="28"/>
      <c r="AH4351" s="28"/>
    </row>
    <row r="4352" spans="13:34" x14ac:dyDescent="0.3">
      <c r="M4352" s="33"/>
      <c r="N4352" s="2"/>
      <c r="P4352" s="29"/>
      <c r="Q4352" s="29"/>
      <c r="T4352" s="32"/>
      <c r="U4352" s="32"/>
      <c r="V4352" s="30"/>
      <c r="W4352"/>
      <c r="X4352"/>
      <c r="Z4352" s="28"/>
      <c r="AA4352" s="28"/>
      <c r="AC4352" s="32"/>
      <c r="AD4352" s="32"/>
      <c r="AE4352" s="31"/>
      <c r="AF4352" s="31"/>
      <c r="AG4352" s="28"/>
      <c r="AH4352" s="28"/>
    </row>
    <row r="4353" spans="13:34" x14ac:dyDescent="0.3">
      <c r="M4353" s="33"/>
      <c r="N4353" s="2"/>
      <c r="P4353" s="29"/>
      <c r="Q4353" s="29"/>
      <c r="T4353" s="32"/>
      <c r="U4353" s="32"/>
      <c r="V4353" s="30"/>
      <c r="W4353"/>
      <c r="X4353"/>
      <c r="Z4353" s="28"/>
      <c r="AA4353" s="28"/>
      <c r="AC4353" s="32"/>
      <c r="AD4353" s="32"/>
      <c r="AE4353" s="31"/>
      <c r="AF4353" s="31"/>
      <c r="AG4353" s="28"/>
      <c r="AH4353" s="28"/>
    </row>
    <row r="4354" spans="13:34" x14ac:dyDescent="0.3">
      <c r="M4354" s="33"/>
      <c r="N4354" s="2"/>
      <c r="P4354" s="29"/>
      <c r="Q4354" s="29"/>
      <c r="T4354" s="32"/>
      <c r="U4354" s="32"/>
      <c r="V4354" s="30"/>
      <c r="W4354"/>
      <c r="X4354"/>
      <c r="Z4354" s="28"/>
      <c r="AA4354" s="28"/>
      <c r="AC4354" s="32"/>
      <c r="AD4354" s="32"/>
      <c r="AE4354" s="31"/>
      <c r="AF4354" s="31"/>
      <c r="AG4354" s="28"/>
      <c r="AH4354" s="28"/>
    </row>
    <row r="4355" spans="13:34" x14ac:dyDescent="0.3">
      <c r="M4355" s="33"/>
      <c r="N4355" s="2"/>
      <c r="P4355" s="29"/>
      <c r="Q4355" s="29"/>
      <c r="T4355" s="32"/>
      <c r="U4355" s="32"/>
      <c r="V4355" s="30"/>
      <c r="W4355"/>
      <c r="X4355"/>
      <c r="Z4355" s="28"/>
      <c r="AA4355" s="28"/>
      <c r="AC4355" s="32"/>
      <c r="AD4355" s="32"/>
      <c r="AE4355" s="31"/>
      <c r="AF4355" s="31"/>
      <c r="AG4355" s="28"/>
      <c r="AH4355" s="28"/>
    </row>
    <row r="4356" spans="13:34" x14ac:dyDescent="0.3">
      <c r="M4356" s="33"/>
      <c r="N4356" s="2"/>
      <c r="P4356" s="29"/>
      <c r="Q4356" s="29"/>
      <c r="T4356" s="32"/>
      <c r="U4356" s="32"/>
      <c r="V4356" s="30"/>
      <c r="W4356"/>
      <c r="X4356"/>
      <c r="Z4356" s="28"/>
      <c r="AA4356" s="28"/>
      <c r="AC4356" s="32"/>
      <c r="AD4356" s="32"/>
      <c r="AE4356" s="31"/>
      <c r="AF4356" s="31"/>
      <c r="AG4356" s="28"/>
      <c r="AH4356" s="28"/>
    </row>
    <row r="4357" spans="13:34" x14ac:dyDescent="0.3">
      <c r="M4357" s="33"/>
      <c r="N4357" s="2"/>
      <c r="P4357" s="29"/>
      <c r="Q4357" s="29"/>
      <c r="T4357" s="32"/>
      <c r="U4357" s="32"/>
      <c r="V4357" s="30"/>
      <c r="W4357"/>
      <c r="X4357"/>
      <c r="Z4357" s="28"/>
      <c r="AA4357" s="28"/>
      <c r="AC4357" s="32"/>
      <c r="AD4357" s="32"/>
      <c r="AE4357" s="31"/>
      <c r="AF4357" s="31"/>
      <c r="AG4357" s="28"/>
      <c r="AH4357" s="28"/>
    </row>
    <row r="4358" spans="13:34" x14ac:dyDescent="0.3">
      <c r="M4358" s="33"/>
      <c r="N4358" s="2"/>
      <c r="P4358" s="29"/>
      <c r="Q4358" s="29"/>
      <c r="T4358" s="32"/>
      <c r="U4358" s="32"/>
      <c r="V4358" s="30"/>
      <c r="W4358"/>
      <c r="X4358"/>
      <c r="Z4358" s="28"/>
      <c r="AA4358" s="28"/>
      <c r="AC4358" s="32"/>
      <c r="AD4358" s="32"/>
      <c r="AE4358" s="31"/>
      <c r="AF4358" s="31"/>
      <c r="AG4358" s="28"/>
      <c r="AH4358" s="28"/>
    </row>
    <row r="4359" spans="13:34" x14ac:dyDescent="0.3">
      <c r="M4359" s="33"/>
      <c r="N4359" s="2"/>
      <c r="P4359" s="29"/>
      <c r="Q4359" s="29"/>
      <c r="T4359" s="32"/>
      <c r="U4359" s="32"/>
      <c r="V4359" s="30"/>
      <c r="W4359"/>
      <c r="X4359"/>
      <c r="Z4359" s="28"/>
      <c r="AA4359" s="28"/>
      <c r="AC4359" s="32"/>
      <c r="AD4359" s="32"/>
      <c r="AE4359" s="31"/>
      <c r="AF4359" s="31"/>
      <c r="AG4359" s="28"/>
      <c r="AH4359" s="28"/>
    </row>
    <row r="4360" spans="13:34" x14ac:dyDescent="0.3">
      <c r="M4360" s="33"/>
      <c r="N4360" s="2"/>
      <c r="P4360" s="29"/>
      <c r="Q4360" s="29"/>
      <c r="T4360" s="32"/>
      <c r="U4360" s="32"/>
      <c r="V4360" s="30"/>
      <c r="W4360"/>
      <c r="X4360"/>
      <c r="Z4360" s="28"/>
      <c r="AA4360" s="28"/>
      <c r="AC4360" s="32"/>
      <c r="AD4360" s="32"/>
      <c r="AE4360" s="31"/>
      <c r="AF4360" s="31"/>
      <c r="AG4360" s="28"/>
      <c r="AH4360" s="28"/>
    </row>
    <row r="4361" spans="13:34" x14ac:dyDescent="0.3">
      <c r="M4361" s="33"/>
      <c r="N4361" s="2"/>
      <c r="P4361" s="29"/>
      <c r="Q4361" s="29"/>
      <c r="T4361" s="32"/>
      <c r="U4361" s="32"/>
      <c r="V4361" s="30"/>
      <c r="W4361"/>
      <c r="X4361"/>
      <c r="Z4361" s="28"/>
      <c r="AA4361" s="28"/>
      <c r="AC4361" s="32"/>
      <c r="AD4361" s="32"/>
      <c r="AE4361" s="31"/>
      <c r="AF4361" s="31"/>
      <c r="AG4361" s="28"/>
      <c r="AH4361" s="28"/>
    </row>
    <row r="4362" spans="13:34" x14ac:dyDescent="0.3">
      <c r="M4362" s="33"/>
      <c r="N4362" s="2"/>
      <c r="P4362" s="29"/>
      <c r="Q4362" s="29"/>
      <c r="T4362" s="32"/>
      <c r="U4362" s="32"/>
      <c r="V4362" s="30"/>
      <c r="W4362"/>
      <c r="X4362"/>
      <c r="Z4362" s="28"/>
      <c r="AA4362" s="28"/>
      <c r="AC4362" s="32"/>
      <c r="AD4362" s="32"/>
      <c r="AE4362" s="31"/>
      <c r="AF4362" s="31"/>
      <c r="AG4362" s="28"/>
      <c r="AH4362" s="28"/>
    </row>
    <row r="4363" spans="13:34" x14ac:dyDescent="0.3">
      <c r="M4363" s="33"/>
      <c r="N4363" s="2"/>
      <c r="P4363" s="29"/>
      <c r="Q4363" s="29"/>
      <c r="T4363" s="32"/>
      <c r="U4363" s="32"/>
      <c r="V4363" s="30"/>
      <c r="W4363"/>
      <c r="X4363"/>
      <c r="Z4363" s="28"/>
      <c r="AA4363" s="28"/>
      <c r="AC4363" s="32"/>
      <c r="AD4363" s="32"/>
      <c r="AE4363" s="31"/>
      <c r="AF4363" s="31"/>
      <c r="AG4363" s="28"/>
      <c r="AH4363" s="28"/>
    </row>
    <row r="4364" spans="13:34" x14ac:dyDescent="0.3">
      <c r="M4364" s="33"/>
      <c r="N4364" s="2"/>
      <c r="P4364" s="29"/>
      <c r="Q4364" s="29"/>
      <c r="T4364" s="32"/>
      <c r="U4364" s="32"/>
      <c r="V4364" s="30"/>
      <c r="W4364"/>
      <c r="X4364"/>
      <c r="Z4364" s="28"/>
      <c r="AA4364" s="28"/>
      <c r="AC4364" s="32"/>
      <c r="AD4364" s="32"/>
      <c r="AE4364" s="31"/>
      <c r="AF4364" s="31"/>
      <c r="AG4364" s="28"/>
      <c r="AH4364" s="28"/>
    </row>
    <row r="4365" spans="13:34" x14ac:dyDescent="0.3">
      <c r="M4365" s="33"/>
      <c r="N4365" s="2"/>
      <c r="P4365" s="29"/>
      <c r="Q4365" s="29"/>
      <c r="T4365" s="32"/>
      <c r="U4365" s="32"/>
      <c r="V4365" s="30"/>
      <c r="W4365"/>
      <c r="X4365"/>
      <c r="Z4365" s="28"/>
      <c r="AA4365" s="28"/>
      <c r="AC4365" s="32"/>
      <c r="AD4365" s="32"/>
      <c r="AE4365" s="31"/>
      <c r="AF4365" s="31"/>
      <c r="AG4365" s="28"/>
      <c r="AH4365" s="28"/>
    </row>
    <row r="4366" spans="13:34" x14ac:dyDescent="0.3">
      <c r="M4366" s="33"/>
      <c r="N4366" s="2"/>
      <c r="P4366" s="29"/>
      <c r="Q4366" s="29"/>
      <c r="T4366" s="32"/>
      <c r="U4366" s="32"/>
      <c r="V4366" s="30"/>
      <c r="W4366"/>
      <c r="X4366"/>
      <c r="Z4366" s="28"/>
      <c r="AA4366" s="28"/>
      <c r="AC4366" s="32"/>
      <c r="AD4366" s="32"/>
      <c r="AE4366" s="31"/>
      <c r="AF4366" s="31"/>
      <c r="AG4366" s="28"/>
      <c r="AH4366" s="28"/>
    </row>
    <row r="4367" spans="13:34" x14ac:dyDescent="0.3">
      <c r="M4367" s="33"/>
      <c r="N4367" s="2"/>
      <c r="P4367" s="29"/>
      <c r="Q4367" s="29"/>
      <c r="T4367" s="32"/>
      <c r="U4367" s="32"/>
      <c r="V4367" s="30"/>
      <c r="W4367"/>
      <c r="X4367"/>
      <c r="Z4367" s="28"/>
      <c r="AA4367" s="28"/>
      <c r="AC4367" s="32"/>
      <c r="AD4367" s="32"/>
      <c r="AE4367" s="31"/>
      <c r="AF4367" s="31"/>
      <c r="AG4367" s="28"/>
      <c r="AH4367" s="28"/>
    </row>
    <row r="4368" spans="13:34" x14ac:dyDescent="0.3">
      <c r="M4368" s="33"/>
      <c r="N4368" s="2"/>
      <c r="P4368" s="29"/>
      <c r="Q4368" s="29"/>
      <c r="T4368" s="32"/>
      <c r="U4368" s="32"/>
      <c r="V4368" s="30"/>
      <c r="W4368"/>
      <c r="X4368"/>
      <c r="Z4368" s="28"/>
      <c r="AA4368" s="28"/>
      <c r="AC4368" s="32"/>
      <c r="AD4368" s="32"/>
      <c r="AE4368" s="31"/>
      <c r="AF4368" s="31"/>
      <c r="AG4368" s="28"/>
      <c r="AH4368" s="28"/>
    </row>
    <row r="4369" spans="13:34" x14ac:dyDescent="0.3">
      <c r="M4369" s="33"/>
      <c r="N4369" s="2"/>
      <c r="P4369" s="29"/>
      <c r="Q4369" s="29"/>
      <c r="T4369" s="32"/>
      <c r="U4369" s="32"/>
      <c r="V4369" s="30"/>
      <c r="W4369"/>
      <c r="X4369"/>
      <c r="Z4369" s="28"/>
      <c r="AA4369" s="28"/>
      <c r="AC4369" s="32"/>
      <c r="AD4369" s="32"/>
      <c r="AE4369" s="31"/>
      <c r="AF4369" s="31"/>
      <c r="AG4369" s="28"/>
      <c r="AH4369" s="28"/>
    </row>
    <row r="4370" spans="13:34" x14ac:dyDescent="0.3">
      <c r="M4370" s="33"/>
      <c r="N4370" s="2"/>
      <c r="P4370" s="29"/>
      <c r="Q4370" s="29"/>
      <c r="T4370" s="32"/>
      <c r="U4370" s="32"/>
      <c r="V4370" s="30"/>
      <c r="W4370"/>
      <c r="X4370"/>
      <c r="Z4370" s="28"/>
      <c r="AA4370" s="28"/>
      <c r="AC4370" s="32"/>
      <c r="AD4370" s="32"/>
      <c r="AE4370" s="31"/>
      <c r="AF4370" s="31"/>
      <c r="AG4370" s="28"/>
      <c r="AH4370" s="28"/>
    </row>
    <row r="4371" spans="13:34" x14ac:dyDescent="0.3">
      <c r="M4371" s="33"/>
      <c r="N4371" s="2"/>
      <c r="P4371" s="29"/>
      <c r="Q4371" s="29"/>
      <c r="T4371" s="32"/>
      <c r="U4371" s="32"/>
      <c r="V4371" s="30"/>
      <c r="W4371"/>
      <c r="X4371"/>
      <c r="Z4371" s="28"/>
      <c r="AA4371" s="28"/>
      <c r="AC4371" s="32"/>
      <c r="AD4371" s="32"/>
      <c r="AE4371" s="31"/>
      <c r="AF4371" s="31"/>
      <c r="AG4371" s="28"/>
      <c r="AH4371" s="28"/>
    </row>
    <row r="4372" spans="13:34" x14ac:dyDescent="0.3">
      <c r="M4372" s="33"/>
      <c r="N4372" s="2"/>
      <c r="P4372" s="29"/>
      <c r="Q4372" s="29"/>
      <c r="T4372" s="32"/>
      <c r="U4372" s="32"/>
      <c r="V4372" s="30"/>
      <c r="W4372"/>
      <c r="X4372"/>
      <c r="Z4372" s="28"/>
      <c r="AA4372" s="28"/>
      <c r="AC4372" s="32"/>
      <c r="AD4372" s="32"/>
      <c r="AE4372" s="31"/>
      <c r="AF4372" s="31"/>
      <c r="AG4372" s="28"/>
      <c r="AH4372" s="28"/>
    </row>
    <row r="4373" spans="13:34" x14ac:dyDescent="0.3">
      <c r="M4373" s="33"/>
      <c r="N4373" s="2"/>
      <c r="P4373" s="29"/>
      <c r="Q4373" s="29"/>
      <c r="T4373" s="32"/>
      <c r="U4373" s="32"/>
      <c r="V4373" s="30"/>
      <c r="W4373"/>
      <c r="X4373"/>
      <c r="Z4373" s="28"/>
      <c r="AA4373" s="28"/>
      <c r="AC4373" s="32"/>
      <c r="AD4373" s="32"/>
      <c r="AE4373" s="31"/>
      <c r="AF4373" s="31"/>
      <c r="AG4373" s="28"/>
      <c r="AH4373" s="28"/>
    </row>
    <row r="4374" spans="13:34" x14ac:dyDescent="0.3">
      <c r="M4374" s="33"/>
      <c r="N4374" s="2"/>
      <c r="P4374" s="29"/>
      <c r="Q4374" s="29"/>
      <c r="T4374" s="32"/>
      <c r="U4374" s="32"/>
      <c r="V4374" s="30"/>
      <c r="W4374"/>
      <c r="X4374"/>
      <c r="Z4374" s="28"/>
      <c r="AA4374" s="28"/>
      <c r="AC4374" s="32"/>
      <c r="AD4374" s="32"/>
      <c r="AE4374" s="31"/>
      <c r="AF4374" s="31"/>
      <c r="AG4374" s="28"/>
      <c r="AH4374" s="28"/>
    </row>
    <row r="4375" spans="13:34" x14ac:dyDescent="0.3">
      <c r="M4375" s="33"/>
      <c r="N4375" s="2"/>
      <c r="P4375" s="29"/>
      <c r="Q4375" s="29"/>
      <c r="T4375" s="32"/>
      <c r="U4375" s="32"/>
      <c r="V4375" s="30"/>
      <c r="W4375"/>
      <c r="X4375"/>
      <c r="Z4375" s="28"/>
      <c r="AA4375" s="28"/>
      <c r="AC4375" s="32"/>
      <c r="AD4375" s="32"/>
      <c r="AE4375" s="31"/>
      <c r="AF4375" s="31"/>
      <c r="AG4375" s="28"/>
      <c r="AH4375" s="28"/>
    </row>
    <row r="4376" spans="13:34" x14ac:dyDescent="0.3">
      <c r="M4376" s="33"/>
      <c r="N4376" s="2"/>
      <c r="P4376" s="29"/>
      <c r="Q4376" s="29"/>
      <c r="T4376" s="32"/>
      <c r="U4376" s="32"/>
      <c r="V4376" s="30"/>
      <c r="W4376"/>
      <c r="X4376"/>
      <c r="Z4376" s="28"/>
      <c r="AA4376" s="28"/>
      <c r="AC4376" s="32"/>
      <c r="AD4376" s="32"/>
      <c r="AE4376" s="31"/>
      <c r="AF4376" s="31"/>
      <c r="AG4376" s="28"/>
      <c r="AH4376" s="28"/>
    </row>
    <row r="4377" spans="13:34" x14ac:dyDescent="0.3">
      <c r="M4377" s="33"/>
      <c r="N4377" s="2"/>
      <c r="P4377" s="29"/>
      <c r="Q4377" s="29"/>
      <c r="T4377" s="32"/>
      <c r="U4377" s="32"/>
      <c r="V4377" s="30"/>
      <c r="W4377"/>
      <c r="X4377"/>
      <c r="Z4377" s="28"/>
      <c r="AA4377" s="28"/>
      <c r="AC4377" s="32"/>
      <c r="AD4377" s="32"/>
      <c r="AE4377" s="31"/>
      <c r="AF4377" s="31"/>
      <c r="AG4377" s="28"/>
      <c r="AH4377" s="28"/>
    </row>
    <row r="4378" spans="13:34" x14ac:dyDescent="0.3">
      <c r="M4378" s="33"/>
      <c r="N4378" s="2"/>
      <c r="P4378" s="29"/>
      <c r="Q4378" s="29"/>
      <c r="T4378" s="32"/>
      <c r="U4378" s="32"/>
      <c r="V4378" s="30"/>
      <c r="W4378"/>
      <c r="X4378"/>
      <c r="Z4378" s="28"/>
      <c r="AA4378" s="28"/>
      <c r="AC4378" s="32"/>
      <c r="AD4378" s="32"/>
      <c r="AE4378" s="31"/>
      <c r="AF4378" s="31"/>
      <c r="AG4378" s="28"/>
      <c r="AH4378" s="28"/>
    </row>
    <row r="4379" spans="13:34" x14ac:dyDescent="0.3">
      <c r="M4379" s="33"/>
      <c r="N4379" s="2"/>
      <c r="P4379" s="29"/>
      <c r="Q4379" s="29"/>
      <c r="T4379" s="32"/>
      <c r="U4379" s="32"/>
      <c r="V4379" s="30"/>
      <c r="W4379"/>
      <c r="X4379"/>
      <c r="Z4379" s="28"/>
      <c r="AA4379" s="28"/>
      <c r="AC4379" s="32"/>
      <c r="AD4379" s="32"/>
      <c r="AE4379" s="31"/>
      <c r="AF4379" s="31"/>
      <c r="AG4379" s="28"/>
      <c r="AH4379" s="28"/>
    </row>
    <row r="4380" spans="13:34" x14ac:dyDescent="0.3">
      <c r="M4380" s="33"/>
      <c r="N4380" s="2"/>
      <c r="P4380" s="29"/>
      <c r="Q4380" s="29"/>
      <c r="T4380" s="32"/>
      <c r="U4380" s="32"/>
      <c r="V4380" s="30"/>
      <c r="W4380"/>
      <c r="X4380"/>
      <c r="Z4380" s="28"/>
      <c r="AA4380" s="28"/>
      <c r="AC4380" s="32"/>
      <c r="AD4380" s="32"/>
      <c r="AE4380" s="31"/>
      <c r="AF4380" s="31"/>
      <c r="AG4380" s="28"/>
      <c r="AH4380" s="28"/>
    </row>
    <row r="4381" spans="13:34" x14ac:dyDescent="0.3">
      <c r="M4381" s="33"/>
      <c r="N4381" s="2"/>
      <c r="P4381" s="29"/>
      <c r="Q4381" s="29"/>
      <c r="T4381" s="32"/>
      <c r="U4381" s="32"/>
      <c r="V4381" s="30"/>
      <c r="W4381"/>
      <c r="X4381"/>
      <c r="Z4381" s="28"/>
      <c r="AA4381" s="28"/>
      <c r="AC4381" s="32"/>
      <c r="AD4381" s="32"/>
      <c r="AE4381" s="31"/>
      <c r="AF4381" s="31"/>
      <c r="AG4381" s="28"/>
      <c r="AH4381" s="28"/>
    </row>
    <row r="4382" spans="13:34" x14ac:dyDescent="0.3">
      <c r="M4382" s="33"/>
      <c r="N4382" s="2"/>
      <c r="P4382" s="29"/>
      <c r="Q4382" s="29"/>
      <c r="T4382" s="32"/>
      <c r="U4382" s="32"/>
      <c r="V4382" s="30"/>
      <c r="W4382"/>
      <c r="X4382"/>
      <c r="Z4382" s="28"/>
      <c r="AA4382" s="28"/>
      <c r="AC4382" s="32"/>
      <c r="AD4382" s="32"/>
      <c r="AE4382" s="31"/>
      <c r="AF4382" s="31"/>
      <c r="AG4382" s="28"/>
      <c r="AH4382" s="28"/>
    </row>
    <row r="4383" spans="13:34" x14ac:dyDescent="0.3">
      <c r="M4383" s="33"/>
      <c r="N4383" s="2"/>
      <c r="P4383" s="29"/>
      <c r="Q4383" s="29"/>
      <c r="T4383" s="32"/>
      <c r="U4383" s="32"/>
      <c r="V4383" s="30"/>
      <c r="W4383"/>
      <c r="X4383"/>
      <c r="Z4383" s="28"/>
      <c r="AA4383" s="28"/>
      <c r="AC4383" s="32"/>
      <c r="AD4383" s="32"/>
      <c r="AE4383" s="31"/>
      <c r="AF4383" s="31"/>
      <c r="AG4383" s="28"/>
      <c r="AH4383" s="28"/>
    </row>
    <row r="4384" spans="13:34" x14ac:dyDescent="0.3">
      <c r="M4384" s="33"/>
      <c r="N4384" s="2"/>
      <c r="P4384" s="29"/>
      <c r="Q4384" s="29"/>
      <c r="T4384" s="32"/>
      <c r="U4384" s="32"/>
      <c r="V4384" s="30"/>
      <c r="W4384"/>
      <c r="X4384"/>
      <c r="Z4384" s="28"/>
      <c r="AA4384" s="28"/>
      <c r="AC4384" s="32"/>
      <c r="AD4384" s="32"/>
      <c r="AE4384" s="31"/>
      <c r="AF4384" s="31"/>
      <c r="AG4384" s="28"/>
      <c r="AH4384" s="28"/>
    </row>
    <row r="4385" spans="13:34" x14ac:dyDescent="0.3">
      <c r="M4385" s="33"/>
      <c r="N4385" s="2"/>
      <c r="P4385" s="29"/>
      <c r="Q4385" s="29"/>
      <c r="T4385" s="32"/>
      <c r="U4385" s="32"/>
      <c r="V4385" s="30"/>
      <c r="W4385"/>
      <c r="X4385"/>
      <c r="Z4385" s="28"/>
      <c r="AA4385" s="28"/>
      <c r="AC4385" s="32"/>
      <c r="AD4385" s="32"/>
      <c r="AE4385" s="31"/>
      <c r="AF4385" s="31"/>
      <c r="AG4385" s="28"/>
      <c r="AH4385" s="28"/>
    </row>
    <row r="4386" spans="13:34" x14ac:dyDescent="0.3">
      <c r="M4386" s="33"/>
      <c r="N4386" s="2"/>
      <c r="P4386" s="29"/>
      <c r="Q4386" s="29"/>
      <c r="T4386" s="32"/>
      <c r="U4386" s="32"/>
      <c r="V4386" s="30"/>
      <c r="W4386"/>
      <c r="X4386"/>
      <c r="Z4386" s="28"/>
      <c r="AA4386" s="28"/>
      <c r="AC4386" s="32"/>
      <c r="AD4386" s="32"/>
      <c r="AE4386" s="31"/>
      <c r="AF4386" s="31"/>
      <c r="AG4386" s="28"/>
      <c r="AH4386" s="28"/>
    </row>
    <row r="4387" spans="13:34" x14ac:dyDescent="0.3">
      <c r="M4387" s="33"/>
      <c r="N4387" s="2"/>
      <c r="P4387" s="29"/>
      <c r="Q4387" s="29"/>
      <c r="T4387" s="32"/>
      <c r="U4387" s="32"/>
      <c r="V4387" s="30"/>
      <c r="W4387"/>
      <c r="X4387"/>
      <c r="Z4387" s="28"/>
      <c r="AA4387" s="28"/>
      <c r="AC4387" s="32"/>
      <c r="AD4387" s="32"/>
      <c r="AE4387" s="31"/>
      <c r="AF4387" s="31"/>
      <c r="AG4387" s="28"/>
      <c r="AH4387" s="28"/>
    </row>
    <row r="4388" spans="13:34" x14ac:dyDescent="0.3">
      <c r="M4388" s="33"/>
      <c r="N4388" s="2"/>
      <c r="P4388" s="29"/>
      <c r="Q4388" s="29"/>
      <c r="T4388" s="32"/>
      <c r="U4388" s="32"/>
      <c r="V4388" s="30"/>
      <c r="W4388"/>
      <c r="X4388"/>
      <c r="Z4388" s="28"/>
      <c r="AA4388" s="28"/>
      <c r="AC4388" s="32"/>
      <c r="AD4388" s="32"/>
      <c r="AE4388" s="31"/>
      <c r="AF4388" s="31"/>
      <c r="AG4388" s="28"/>
      <c r="AH4388" s="28"/>
    </row>
    <row r="4389" spans="13:34" x14ac:dyDescent="0.3">
      <c r="M4389" s="33"/>
      <c r="N4389" s="2"/>
      <c r="P4389" s="29"/>
      <c r="Q4389" s="29"/>
      <c r="T4389" s="32"/>
      <c r="U4389" s="32"/>
      <c r="V4389" s="30"/>
      <c r="W4389"/>
      <c r="X4389"/>
      <c r="Z4389" s="28"/>
      <c r="AA4389" s="28"/>
      <c r="AC4389" s="32"/>
      <c r="AD4389" s="32"/>
      <c r="AE4389" s="31"/>
      <c r="AF4389" s="31"/>
      <c r="AG4389" s="28"/>
      <c r="AH4389" s="28"/>
    </row>
    <row r="4390" spans="13:34" x14ac:dyDescent="0.3">
      <c r="M4390" s="33"/>
      <c r="N4390" s="2"/>
      <c r="P4390" s="29"/>
      <c r="Q4390" s="29"/>
      <c r="T4390" s="32"/>
      <c r="U4390" s="32"/>
      <c r="V4390" s="30"/>
      <c r="W4390"/>
      <c r="X4390"/>
      <c r="Z4390" s="28"/>
      <c r="AA4390" s="28"/>
      <c r="AC4390" s="32"/>
      <c r="AD4390" s="32"/>
      <c r="AE4390" s="31"/>
      <c r="AF4390" s="31"/>
      <c r="AG4390" s="28"/>
      <c r="AH4390" s="28"/>
    </row>
    <row r="4391" spans="13:34" x14ac:dyDescent="0.3">
      <c r="M4391" s="33"/>
      <c r="N4391" s="2"/>
      <c r="P4391" s="29"/>
      <c r="Q4391" s="29"/>
      <c r="T4391" s="32"/>
      <c r="U4391" s="32"/>
      <c r="V4391" s="30"/>
      <c r="W4391"/>
      <c r="X4391"/>
      <c r="Z4391" s="28"/>
      <c r="AA4391" s="28"/>
      <c r="AC4391" s="32"/>
      <c r="AD4391" s="32"/>
      <c r="AE4391" s="31"/>
      <c r="AF4391" s="31"/>
      <c r="AG4391" s="28"/>
      <c r="AH4391" s="28"/>
    </row>
    <row r="4392" spans="13:34" x14ac:dyDescent="0.3">
      <c r="M4392" s="33"/>
      <c r="N4392" s="2"/>
      <c r="P4392" s="29"/>
      <c r="Q4392" s="29"/>
      <c r="T4392" s="32"/>
      <c r="U4392" s="32"/>
      <c r="V4392" s="30"/>
      <c r="W4392"/>
      <c r="X4392"/>
      <c r="Z4392" s="28"/>
      <c r="AA4392" s="28"/>
      <c r="AC4392" s="32"/>
      <c r="AD4392" s="32"/>
      <c r="AE4392" s="31"/>
      <c r="AF4392" s="31"/>
      <c r="AG4392" s="28"/>
      <c r="AH4392" s="28"/>
    </row>
    <row r="4393" spans="13:34" x14ac:dyDescent="0.3">
      <c r="M4393" s="33"/>
      <c r="N4393" s="2"/>
      <c r="P4393" s="29"/>
      <c r="Q4393" s="29"/>
      <c r="T4393" s="32"/>
      <c r="U4393" s="32"/>
      <c r="V4393" s="30"/>
      <c r="W4393"/>
      <c r="X4393"/>
      <c r="Z4393" s="28"/>
      <c r="AA4393" s="28"/>
      <c r="AC4393" s="32"/>
      <c r="AD4393" s="32"/>
      <c r="AE4393" s="31"/>
      <c r="AF4393" s="31"/>
      <c r="AG4393" s="28"/>
      <c r="AH4393" s="28"/>
    </row>
    <row r="4394" spans="13:34" x14ac:dyDescent="0.3">
      <c r="M4394" s="33"/>
      <c r="N4394" s="2"/>
      <c r="P4394" s="29"/>
      <c r="Q4394" s="29"/>
      <c r="T4394" s="32"/>
      <c r="U4394" s="32"/>
      <c r="V4394" s="30"/>
      <c r="W4394"/>
      <c r="X4394"/>
      <c r="Z4394" s="28"/>
      <c r="AA4394" s="28"/>
      <c r="AC4394" s="32"/>
      <c r="AD4394" s="32"/>
      <c r="AE4394" s="31"/>
      <c r="AF4394" s="31"/>
      <c r="AG4394" s="28"/>
      <c r="AH4394" s="28"/>
    </row>
    <row r="4395" spans="13:34" x14ac:dyDescent="0.3">
      <c r="M4395" s="33"/>
      <c r="N4395" s="2"/>
      <c r="P4395" s="29"/>
      <c r="Q4395" s="29"/>
      <c r="T4395" s="32"/>
      <c r="U4395" s="32"/>
      <c r="V4395" s="30"/>
      <c r="W4395"/>
      <c r="X4395"/>
      <c r="Z4395" s="28"/>
      <c r="AA4395" s="28"/>
      <c r="AC4395" s="32"/>
      <c r="AD4395" s="32"/>
      <c r="AE4395" s="31"/>
      <c r="AF4395" s="31"/>
      <c r="AG4395" s="28"/>
      <c r="AH4395" s="28"/>
    </row>
    <row r="4396" spans="13:34" x14ac:dyDescent="0.3">
      <c r="M4396" s="33"/>
      <c r="N4396" s="2"/>
      <c r="P4396" s="29"/>
      <c r="Q4396" s="29"/>
      <c r="T4396" s="32"/>
      <c r="U4396" s="32"/>
      <c r="V4396" s="30"/>
      <c r="W4396"/>
      <c r="X4396"/>
      <c r="Z4396" s="28"/>
      <c r="AA4396" s="28"/>
      <c r="AC4396" s="32"/>
      <c r="AD4396" s="32"/>
      <c r="AE4396" s="31"/>
      <c r="AF4396" s="31"/>
      <c r="AG4396" s="28"/>
      <c r="AH4396" s="28"/>
    </row>
    <row r="4397" spans="13:34" x14ac:dyDescent="0.3">
      <c r="M4397" s="33"/>
      <c r="N4397" s="2"/>
      <c r="P4397" s="29"/>
      <c r="Q4397" s="29"/>
      <c r="T4397" s="32"/>
      <c r="U4397" s="32"/>
      <c r="V4397" s="30"/>
      <c r="W4397"/>
      <c r="X4397"/>
      <c r="Z4397" s="28"/>
      <c r="AA4397" s="28"/>
      <c r="AC4397" s="32"/>
      <c r="AD4397" s="32"/>
      <c r="AE4397" s="31"/>
      <c r="AF4397" s="31"/>
      <c r="AG4397" s="28"/>
      <c r="AH4397" s="28"/>
    </row>
    <row r="4398" spans="13:34" x14ac:dyDescent="0.3">
      <c r="M4398" s="33"/>
      <c r="N4398" s="2"/>
      <c r="P4398" s="29"/>
      <c r="Q4398" s="29"/>
      <c r="T4398" s="32"/>
      <c r="U4398" s="32"/>
      <c r="V4398" s="30"/>
      <c r="W4398"/>
      <c r="X4398"/>
      <c r="Z4398" s="28"/>
      <c r="AA4398" s="28"/>
      <c r="AC4398" s="32"/>
      <c r="AD4398" s="32"/>
      <c r="AE4398" s="31"/>
      <c r="AF4398" s="31"/>
      <c r="AG4398" s="28"/>
      <c r="AH4398" s="28"/>
    </row>
    <row r="4399" spans="13:34" x14ac:dyDescent="0.3">
      <c r="M4399" s="33"/>
      <c r="N4399" s="2"/>
      <c r="P4399" s="29"/>
      <c r="Q4399" s="29"/>
      <c r="T4399" s="32"/>
      <c r="U4399" s="32"/>
      <c r="V4399" s="30"/>
      <c r="W4399"/>
      <c r="X4399"/>
      <c r="Z4399" s="28"/>
      <c r="AA4399" s="28"/>
      <c r="AC4399" s="32"/>
      <c r="AD4399" s="32"/>
      <c r="AE4399" s="31"/>
      <c r="AF4399" s="31"/>
      <c r="AG4399" s="28"/>
      <c r="AH4399" s="28"/>
    </row>
    <row r="4400" spans="13:34" x14ac:dyDescent="0.3">
      <c r="M4400" s="33"/>
      <c r="N4400" s="2"/>
      <c r="P4400" s="29"/>
      <c r="Q4400" s="29"/>
      <c r="T4400" s="32"/>
      <c r="U4400" s="32"/>
      <c r="V4400" s="30"/>
      <c r="W4400"/>
      <c r="X4400"/>
      <c r="Z4400" s="28"/>
      <c r="AA4400" s="28"/>
      <c r="AC4400" s="32"/>
      <c r="AD4400" s="32"/>
      <c r="AE4400" s="31"/>
      <c r="AF4400" s="31"/>
      <c r="AG4400" s="28"/>
      <c r="AH4400" s="28"/>
    </row>
    <row r="4401" spans="13:34" x14ac:dyDescent="0.3">
      <c r="M4401" s="33"/>
      <c r="N4401" s="2"/>
      <c r="P4401" s="29"/>
      <c r="Q4401" s="29"/>
      <c r="T4401" s="32"/>
      <c r="U4401" s="32"/>
      <c r="V4401" s="30"/>
      <c r="W4401"/>
      <c r="X4401"/>
      <c r="Z4401" s="28"/>
      <c r="AA4401" s="28"/>
      <c r="AC4401" s="32"/>
      <c r="AD4401" s="32"/>
      <c r="AE4401" s="31"/>
      <c r="AF4401" s="31"/>
      <c r="AG4401" s="28"/>
      <c r="AH4401" s="28"/>
    </row>
    <row r="4402" spans="13:34" x14ac:dyDescent="0.3">
      <c r="M4402" s="33"/>
      <c r="N4402" s="2"/>
      <c r="P4402" s="29"/>
      <c r="Q4402" s="29"/>
      <c r="T4402" s="32"/>
      <c r="U4402" s="32"/>
      <c r="V4402" s="30"/>
      <c r="W4402"/>
      <c r="X4402"/>
      <c r="Z4402" s="28"/>
      <c r="AA4402" s="28"/>
      <c r="AC4402" s="32"/>
      <c r="AD4402" s="32"/>
      <c r="AE4402" s="31"/>
      <c r="AF4402" s="31"/>
      <c r="AG4402" s="28"/>
      <c r="AH4402" s="28"/>
    </row>
    <row r="4403" spans="13:34" x14ac:dyDescent="0.3">
      <c r="M4403" s="33"/>
      <c r="N4403" s="2"/>
      <c r="P4403" s="29"/>
      <c r="Q4403" s="29"/>
      <c r="T4403" s="32"/>
      <c r="U4403" s="32"/>
      <c r="V4403" s="30"/>
      <c r="W4403"/>
      <c r="X4403"/>
      <c r="Z4403" s="28"/>
      <c r="AA4403" s="28"/>
      <c r="AC4403" s="32"/>
      <c r="AD4403" s="32"/>
      <c r="AE4403" s="31"/>
      <c r="AF4403" s="31"/>
      <c r="AG4403" s="28"/>
      <c r="AH4403" s="28"/>
    </row>
    <row r="4404" spans="13:34" x14ac:dyDescent="0.3">
      <c r="M4404" s="33"/>
      <c r="N4404" s="2"/>
      <c r="P4404" s="29"/>
      <c r="Q4404" s="29"/>
      <c r="T4404" s="32"/>
      <c r="U4404" s="32"/>
      <c r="V4404" s="30"/>
      <c r="W4404"/>
      <c r="X4404"/>
      <c r="Z4404" s="28"/>
      <c r="AA4404" s="28"/>
      <c r="AC4404" s="32"/>
      <c r="AD4404" s="32"/>
      <c r="AE4404" s="31"/>
      <c r="AF4404" s="31"/>
      <c r="AG4404" s="28"/>
      <c r="AH4404" s="28"/>
    </row>
    <row r="4405" spans="13:34" x14ac:dyDescent="0.3">
      <c r="M4405" s="33"/>
      <c r="N4405" s="2"/>
      <c r="P4405" s="29"/>
      <c r="Q4405" s="29"/>
      <c r="T4405" s="32"/>
      <c r="U4405" s="32"/>
      <c r="V4405" s="30"/>
      <c r="W4405"/>
      <c r="X4405"/>
      <c r="Z4405" s="28"/>
      <c r="AA4405" s="28"/>
      <c r="AC4405" s="32"/>
      <c r="AD4405" s="32"/>
      <c r="AE4405" s="31"/>
      <c r="AF4405" s="31"/>
      <c r="AG4405" s="28"/>
      <c r="AH4405" s="28"/>
    </row>
    <row r="4406" spans="13:34" x14ac:dyDescent="0.3">
      <c r="M4406" s="33"/>
      <c r="N4406" s="2"/>
      <c r="P4406" s="29"/>
      <c r="Q4406" s="29"/>
      <c r="T4406" s="32"/>
      <c r="U4406" s="32"/>
      <c r="V4406" s="30"/>
      <c r="W4406"/>
      <c r="X4406"/>
      <c r="Z4406" s="28"/>
      <c r="AA4406" s="28"/>
      <c r="AC4406" s="32"/>
      <c r="AD4406" s="32"/>
      <c r="AE4406" s="31"/>
      <c r="AF4406" s="31"/>
      <c r="AG4406" s="28"/>
      <c r="AH4406" s="28"/>
    </row>
    <row r="4407" spans="13:34" x14ac:dyDescent="0.3">
      <c r="M4407" s="33"/>
      <c r="N4407" s="2"/>
      <c r="P4407" s="29"/>
      <c r="Q4407" s="29"/>
      <c r="T4407" s="32"/>
      <c r="U4407" s="32"/>
      <c r="V4407" s="30"/>
      <c r="W4407"/>
      <c r="X4407"/>
      <c r="Z4407" s="28"/>
      <c r="AA4407" s="28"/>
      <c r="AC4407" s="32"/>
      <c r="AD4407" s="32"/>
      <c r="AE4407" s="31"/>
      <c r="AF4407" s="31"/>
      <c r="AG4407" s="28"/>
      <c r="AH4407" s="28"/>
    </row>
    <row r="4408" spans="13:34" x14ac:dyDescent="0.3">
      <c r="M4408" s="33"/>
      <c r="N4408" s="2"/>
      <c r="P4408" s="29"/>
      <c r="Q4408" s="29"/>
      <c r="T4408" s="32"/>
      <c r="U4408" s="32"/>
      <c r="V4408" s="30"/>
      <c r="W4408"/>
      <c r="X4408"/>
      <c r="Z4408" s="28"/>
      <c r="AA4408" s="28"/>
      <c r="AC4408" s="32"/>
      <c r="AD4408" s="32"/>
      <c r="AE4408" s="31"/>
      <c r="AF4408" s="31"/>
      <c r="AG4408" s="28"/>
      <c r="AH4408" s="28"/>
    </row>
    <row r="4409" spans="13:34" x14ac:dyDescent="0.3">
      <c r="M4409" s="33"/>
      <c r="N4409" s="2"/>
      <c r="P4409" s="29"/>
      <c r="Q4409" s="29"/>
      <c r="T4409" s="32"/>
      <c r="U4409" s="32"/>
      <c r="V4409" s="30"/>
      <c r="W4409"/>
      <c r="X4409"/>
      <c r="Z4409" s="28"/>
      <c r="AA4409" s="28"/>
      <c r="AC4409" s="32"/>
      <c r="AD4409" s="32"/>
      <c r="AE4409" s="31"/>
      <c r="AF4409" s="31"/>
      <c r="AG4409" s="28"/>
      <c r="AH4409" s="28"/>
    </row>
    <row r="4410" spans="13:34" x14ac:dyDescent="0.3">
      <c r="M4410" s="33"/>
      <c r="N4410" s="2"/>
      <c r="P4410" s="29"/>
      <c r="Q4410" s="29"/>
      <c r="T4410" s="32"/>
      <c r="U4410" s="32"/>
      <c r="V4410" s="30"/>
      <c r="W4410"/>
      <c r="X4410"/>
      <c r="Z4410" s="28"/>
      <c r="AA4410" s="28"/>
      <c r="AC4410" s="32"/>
      <c r="AD4410" s="32"/>
      <c r="AE4410" s="31"/>
      <c r="AF4410" s="31"/>
      <c r="AG4410" s="28"/>
      <c r="AH4410" s="28"/>
    </row>
    <row r="4411" spans="13:34" x14ac:dyDescent="0.3">
      <c r="M4411" s="33"/>
      <c r="N4411" s="2"/>
      <c r="P4411" s="29"/>
      <c r="Q4411" s="29"/>
      <c r="T4411" s="32"/>
      <c r="U4411" s="32"/>
      <c r="V4411" s="30"/>
      <c r="W4411"/>
      <c r="X4411"/>
      <c r="Z4411" s="28"/>
      <c r="AA4411" s="28"/>
      <c r="AC4411" s="32"/>
      <c r="AD4411" s="32"/>
      <c r="AE4411" s="31"/>
      <c r="AF4411" s="31"/>
      <c r="AG4411" s="28"/>
      <c r="AH4411" s="28"/>
    </row>
    <row r="4412" spans="13:34" x14ac:dyDescent="0.3">
      <c r="M4412" s="33"/>
      <c r="N4412" s="2"/>
      <c r="P4412" s="29"/>
      <c r="Q4412" s="29"/>
      <c r="T4412" s="32"/>
      <c r="U4412" s="32"/>
      <c r="V4412" s="30"/>
      <c r="W4412"/>
      <c r="X4412"/>
      <c r="Z4412" s="28"/>
      <c r="AA4412" s="28"/>
      <c r="AC4412" s="32"/>
      <c r="AD4412" s="32"/>
      <c r="AE4412" s="31"/>
      <c r="AF4412" s="31"/>
      <c r="AG4412" s="28"/>
      <c r="AH4412" s="28"/>
    </row>
    <row r="4413" spans="13:34" x14ac:dyDescent="0.3">
      <c r="M4413" s="33"/>
      <c r="N4413" s="2"/>
      <c r="P4413" s="29"/>
      <c r="Q4413" s="29"/>
      <c r="T4413" s="32"/>
      <c r="U4413" s="32"/>
      <c r="V4413" s="30"/>
      <c r="W4413"/>
      <c r="X4413"/>
      <c r="Z4413" s="28"/>
      <c r="AA4413" s="28"/>
      <c r="AC4413" s="32"/>
      <c r="AD4413" s="32"/>
      <c r="AE4413" s="31"/>
      <c r="AF4413" s="31"/>
      <c r="AG4413" s="28"/>
      <c r="AH4413" s="28"/>
    </row>
    <row r="4414" spans="13:34" x14ac:dyDescent="0.3">
      <c r="M4414" s="33"/>
      <c r="N4414" s="2"/>
      <c r="P4414" s="29"/>
      <c r="Q4414" s="29"/>
      <c r="T4414" s="32"/>
      <c r="U4414" s="32"/>
      <c r="V4414" s="30"/>
      <c r="W4414"/>
      <c r="X4414"/>
      <c r="Z4414" s="28"/>
      <c r="AA4414" s="28"/>
      <c r="AC4414" s="32"/>
      <c r="AD4414" s="32"/>
      <c r="AE4414" s="31"/>
      <c r="AF4414" s="31"/>
      <c r="AG4414" s="28"/>
      <c r="AH4414" s="28"/>
    </row>
    <row r="4415" spans="13:34" x14ac:dyDescent="0.3">
      <c r="M4415" s="33"/>
      <c r="N4415" s="2"/>
      <c r="P4415" s="29"/>
      <c r="Q4415" s="29"/>
      <c r="T4415" s="32"/>
      <c r="U4415" s="32"/>
      <c r="V4415" s="30"/>
      <c r="W4415"/>
      <c r="X4415"/>
      <c r="Z4415" s="28"/>
      <c r="AA4415" s="28"/>
      <c r="AC4415" s="32"/>
      <c r="AD4415" s="32"/>
      <c r="AE4415" s="31"/>
      <c r="AF4415" s="31"/>
      <c r="AG4415" s="28"/>
      <c r="AH4415" s="28"/>
    </row>
    <row r="4416" spans="13:34" x14ac:dyDescent="0.3">
      <c r="M4416" s="33"/>
      <c r="N4416" s="2"/>
      <c r="P4416" s="29"/>
      <c r="Q4416" s="29"/>
      <c r="T4416" s="32"/>
      <c r="U4416" s="32"/>
      <c r="V4416" s="30"/>
      <c r="W4416"/>
      <c r="X4416"/>
      <c r="Z4416" s="28"/>
      <c r="AA4416" s="28"/>
      <c r="AC4416" s="32"/>
      <c r="AD4416" s="32"/>
      <c r="AE4416" s="31"/>
      <c r="AF4416" s="31"/>
      <c r="AG4416" s="28"/>
      <c r="AH4416" s="28"/>
    </row>
    <row r="4417" spans="13:34" x14ac:dyDescent="0.3">
      <c r="M4417" s="33"/>
      <c r="N4417" s="2"/>
      <c r="P4417" s="29"/>
      <c r="Q4417" s="29"/>
      <c r="T4417" s="32"/>
      <c r="U4417" s="32"/>
      <c r="V4417" s="30"/>
      <c r="W4417"/>
      <c r="X4417"/>
      <c r="Z4417" s="28"/>
      <c r="AA4417" s="28"/>
      <c r="AC4417" s="32"/>
      <c r="AD4417" s="32"/>
      <c r="AE4417" s="31"/>
      <c r="AF4417" s="31"/>
      <c r="AG4417" s="28"/>
      <c r="AH4417" s="28"/>
    </row>
    <row r="4418" spans="13:34" x14ac:dyDescent="0.3">
      <c r="M4418" s="33"/>
      <c r="N4418" s="2"/>
      <c r="P4418" s="29"/>
      <c r="Q4418" s="29"/>
      <c r="T4418" s="32"/>
      <c r="U4418" s="32"/>
      <c r="V4418" s="30"/>
      <c r="W4418"/>
      <c r="X4418"/>
      <c r="Z4418" s="28"/>
      <c r="AA4418" s="28"/>
      <c r="AC4418" s="32"/>
      <c r="AD4418" s="32"/>
      <c r="AE4418" s="31"/>
      <c r="AF4418" s="31"/>
      <c r="AG4418" s="28"/>
      <c r="AH4418" s="28"/>
    </row>
    <row r="4419" spans="13:34" x14ac:dyDescent="0.3">
      <c r="M4419" s="33"/>
      <c r="N4419" s="2"/>
      <c r="P4419" s="29"/>
      <c r="Q4419" s="29"/>
      <c r="T4419" s="32"/>
      <c r="U4419" s="32"/>
      <c r="V4419" s="30"/>
      <c r="W4419"/>
      <c r="X4419"/>
      <c r="Z4419" s="28"/>
      <c r="AA4419" s="28"/>
      <c r="AC4419" s="32"/>
      <c r="AD4419" s="32"/>
      <c r="AE4419" s="31"/>
      <c r="AF4419" s="31"/>
      <c r="AG4419" s="28"/>
      <c r="AH4419" s="28"/>
    </row>
    <row r="4420" spans="13:34" x14ac:dyDescent="0.3">
      <c r="M4420" s="33"/>
      <c r="N4420" s="2"/>
      <c r="P4420" s="29"/>
      <c r="Q4420" s="29"/>
      <c r="T4420" s="32"/>
      <c r="U4420" s="32"/>
      <c r="V4420" s="30"/>
      <c r="W4420"/>
      <c r="X4420"/>
      <c r="Z4420" s="28"/>
      <c r="AA4420" s="28"/>
      <c r="AC4420" s="32"/>
      <c r="AD4420" s="32"/>
      <c r="AE4420" s="31"/>
      <c r="AF4420" s="31"/>
      <c r="AG4420" s="28"/>
      <c r="AH4420" s="28"/>
    </row>
    <row r="4421" spans="13:34" x14ac:dyDescent="0.3">
      <c r="M4421" s="33"/>
      <c r="N4421" s="2"/>
      <c r="P4421" s="29"/>
      <c r="Q4421" s="29"/>
      <c r="T4421" s="32"/>
      <c r="U4421" s="32"/>
      <c r="V4421" s="30"/>
      <c r="W4421"/>
      <c r="X4421"/>
      <c r="Z4421" s="28"/>
      <c r="AA4421" s="28"/>
      <c r="AC4421" s="32"/>
      <c r="AD4421" s="32"/>
      <c r="AE4421" s="31"/>
      <c r="AF4421" s="31"/>
      <c r="AG4421" s="28"/>
      <c r="AH4421" s="28"/>
    </row>
    <row r="4422" spans="13:34" x14ac:dyDescent="0.3">
      <c r="M4422" s="33"/>
      <c r="N4422" s="2"/>
      <c r="P4422" s="29"/>
      <c r="Q4422" s="29"/>
      <c r="T4422" s="32"/>
      <c r="U4422" s="32"/>
      <c r="V4422" s="30"/>
      <c r="W4422"/>
      <c r="X4422"/>
      <c r="Z4422" s="28"/>
      <c r="AA4422" s="28"/>
      <c r="AC4422" s="32"/>
      <c r="AD4422" s="32"/>
      <c r="AE4422" s="31"/>
      <c r="AF4422" s="31"/>
      <c r="AG4422" s="28"/>
      <c r="AH4422" s="28"/>
    </row>
    <row r="4423" spans="13:34" x14ac:dyDescent="0.3">
      <c r="M4423" s="33"/>
      <c r="N4423" s="2"/>
      <c r="P4423" s="29"/>
      <c r="Q4423" s="29"/>
      <c r="T4423" s="32"/>
      <c r="U4423" s="32"/>
      <c r="V4423" s="30"/>
      <c r="W4423"/>
      <c r="X4423"/>
      <c r="Z4423" s="28"/>
      <c r="AA4423" s="28"/>
      <c r="AC4423" s="32"/>
      <c r="AD4423" s="32"/>
      <c r="AE4423" s="31"/>
      <c r="AF4423" s="31"/>
      <c r="AG4423" s="28"/>
      <c r="AH4423" s="28"/>
    </row>
    <row r="4424" spans="13:34" x14ac:dyDescent="0.3">
      <c r="M4424" s="33"/>
      <c r="N4424" s="2"/>
      <c r="P4424" s="29"/>
      <c r="Q4424" s="29"/>
      <c r="T4424" s="32"/>
      <c r="U4424" s="32"/>
      <c r="V4424" s="30"/>
      <c r="W4424"/>
      <c r="X4424"/>
      <c r="Z4424" s="28"/>
      <c r="AA4424" s="28"/>
      <c r="AC4424" s="32"/>
      <c r="AD4424" s="32"/>
      <c r="AE4424" s="31"/>
      <c r="AF4424" s="31"/>
      <c r="AG4424" s="28"/>
      <c r="AH4424" s="28"/>
    </row>
    <row r="4425" spans="13:34" x14ac:dyDescent="0.3">
      <c r="M4425" s="33"/>
      <c r="N4425" s="2"/>
      <c r="P4425" s="29"/>
      <c r="Q4425" s="29"/>
      <c r="T4425" s="32"/>
      <c r="U4425" s="32"/>
      <c r="V4425" s="30"/>
      <c r="W4425"/>
      <c r="X4425"/>
      <c r="Z4425" s="28"/>
      <c r="AA4425" s="28"/>
      <c r="AC4425" s="32"/>
      <c r="AD4425" s="32"/>
      <c r="AE4425" s="31"/>
      <c r="AF4425" s="31"/>
      <c r="AG4425" s="28"/>
      <c r="AH4425" s="28"/>
    </row>
    <row r="4426" spans="13:34" x14ac:dyDescent="0.3">
      <c r="M4426" s="33"/>
      <c r="N4426" s="2"/>
      <c r="P4426" s="29"/>
      <c r="Q4426" s="29"/>
      <c r="T4426" s="32"/>
      <c r="U4426" s="32"/>
      <c r="V4426" s="30"/>
      <c r="W4426"/>
      <c r="X4426"/>
      <c r="Z4426" s="28"/>
      <c r="AA4426" s="28"/>
      <c r="AC4426" s="32"/>
      <c r="AD4426" s="32"/>
      <c r="AE4426" s="31"/>
      <c r="AF4426" s="31"/>
      <c r="AG4426" s="28"/>
      <c r="AH4426" s="28"/>
    </row>
    <row r="4427" spans="13:34" x14ac:dyDescent="0.3">
      <c r="M4427" s="33"/>
      <c r="N4427" s="2"/>
      <c r="P4427" s="29"/>
      <c r="Q4427" s="29"/>
      <c r="T4427" s="32"/>
      <c r="U4427" s="32"/>
      <c r="V4427" s="30"/>
      <c r="W4427"/>
      <c r="X4427"/>
      <c r="Z4427" s="28"/>
      <c r="AA4427" s="28"/>
      <c r="AC4427" s="32"/>
      <c r="AD4427" s="32"/>
      <c r="AE4427" s="31"/>
      <c r="AF4427" s="31"/>
      <c r="AG4427" s="28"/>
      <c r="AH4427" s="28"/>
    </row>
    <row r="4428" spans="13:34" x14ac:dyDescent="0.3">
      <c r="M4428" s="33"/>
      <c r="N4428" s="2"/>
      <c r="P4428" s="29"/>
      <c r="Q4428" s="29"/>
      <c r="T4428" s="32"/>
      <c r="U4428" s="32"/>
      <c r="V4428" s="30"/>
      <c r="W4428"/>
      <c r="X4428"/>
      <c r="Z4428" s="28"/>
      <c r="AA4428" s="28"/>
      <c r="AC4428" s="32"/>
      <c r="AD4428" s="32"/>
      <c r="AE4428" s="31"/>
      <c r="AF4428" s="31"/>
      <c r="AG4428" s="28"/>
      <c r="AH4428" s="28"/>
    </row>
    <row r="4429" spans="13:34" x14ac:dyDescent="0.3">
      <c r="M4429" s="33"/>
      <c r="N4429" s="2"/>
      <c r="P4429" s="29"/>
      <c r="Q4429" s="29"/>
      <c r="T4429" s="32"/>
      <c r="U4429" s="32"/>
      <c r="V4429" s="30"/>
      <c r="W4429"/>
      <c r="X4429"/>
      <c r="Z4429" s="28"/>
      <c r="AA4429" s="28"/>
      <c r="AC4429" s="32"/>
      <c r="AD4429" s="32"/>
      <c r="AE4429" s="31"/>
      <c r="AF4429" s="31"/>
      <c r="AG4429" s="28"/>
      <c r="AH4429" s="28"/>
    </row>
    <row r="4430" spans="13:34" x14ac:dyDescent="0.3">
      <c r="M4430" s="33"/>
      <c r="N4430" s="2"/>
      <c r="P4430" s="29"/>
      <c r="Q4430" s="29"/>
      <c r="T4430" s="32"/>
      <c r="U4430" s="32"/>
      <c r="V4430" s="30"/>
      <c r="W4430"/>
      <c r="X4430"/>
      <c r="Z4430" s="28"/>
      <c r="AA4430" s="28"/>
      <c r="AC4430" s="32"/>
      <c r="AD4430" s="32"/>
      <c r="AE4430" s="31"/>
      <c r="AF4430" s="31"/>
      <c r="AG4430" s="28"/>
      <c r="AH4430" s="28"/>
    </row>
    <row r="4431" spans="13:34" x14ac:dyDescent="0.3">
      <c r="M4431" s="33"/>
      <c r="N4431" s="2"/>
      <c r="P4431" s="29"/>
      <c r="Q4431" s="29"/>
      <c r="T4431" s="32"/>
      <c r="U4431" s="32"/>
      <c r="V4431" s="30"/>
      <c r="W4431"/>
      <c r="X4431"/>
      <c r="Z4431" s="28"/>
      <c r="AA4431" s="28"/>
      <c r="AC4431" s="32"/>
      <c r="AD4431" s="32"/>
      <c r="AE4431" s="31"/>
      <c r="AF4431" s="31"/>
      <c r="AG4431" s="28"/>
      <c r="AH4431" s="28"/>
    </row>
    <row r="4432" spans="13:34" x14ac:dyDescent="0.3">
      <c r="M4432" s="33"/>
      <c r="N4432" s="2"/>
      <c r="P4432" s="29"/>
      <c r="Q4432" s="29"/>
      <c r="T4432" s="32"/>
      <c r="U4432" s="32"/>
      <c r="V4432" s="30"/>
      <c r="W4432"/>
      <c r="X4432"/>
      <c r="Z4432" s="28"/>
      <c r="AA4432" s="28"/>
      <c r="AC4432" s="32"/>
      <c r="AD4432" s="32"/>
      <c r="AE4432" s="31"/>
      <c r="AF4432" s="31"/>
      <c r="AG4432" s="28"/>
      <c r="AH4432" s="28"/>
    </row>
    <row r="4433" spans="13:34" x14ac:dyDescent="0.3">
      <c r="M4433" s="33"/>
      <c r="N4433" s="2"/>
      <c r="P4433" s="29"/>
      <c r="Q4433" s="29"/>
      <c r="T4433" s="32"/>
      <c r="U4433" s="32"/>
      <c r="V4433" s="30"/>
      <c r="W4433"/>
      <c r="X4433"/>
      <c r="Z4433" s="28"/>
      <c r="AA4433" s="28"/>
      <c r="AC4433" s="32"/>
      <c r="AD4433" s="32"/>
      <c r="AE4433" s="31"/>
      <c r="AF4433" s="31"/>
      <c r="AG4433" s="28"/>
      <c r="AH4433" s="28"/>
    </row>
    <row r="4434" spans="13:34" x14ac:dyDescent="0.3">
      <c r="M4434" s="33"/>
      <c r="N4434" s="2"/>
      <c r="P4434" s="29"/>
      <c r="Q4434" s="29"/>
      <c r="T4434" s="32"/>
      <c r="U4434" s="32"/>
      <c r="V4434" s="30"/>
      <c r="W4434"/>
      <c r="X4434"/>
      <c r="Z4434" s="28"/>
      <c r="AA4434" s="28"/>
      <c r="AC4434" s="32"/>
      <c r="AD4434" s="32"/>
      <c r="AE4434" s="31"/>
      <c r="AF4434" s="31"/>
      <c r="AG4434" s="28"/>
      <c r="AH4434" s="28"/>
    </row>
    <row r="4435" spans="13:34" x14ac:dyDescent="0.3">
      <c r="M4435" s="33"/>
      <c r="N4435" s="2"/>
      <c r="P4435" s="29"/>
      <c r="Q4435" s="29"/>
      <c r="T4435" s="32"/>
      <c r="U4435" s="32"/>
      <c r="V4435" s="30"/>
      <c r="W4435"/>
      <c r="X4435"/>
      <c r="Z4435" s="28"/>
      <c r="AA4435" s="28"/>
      <c r="AC4435" s="32"/>
      <c r="AD4435" s="32"/>
      <c r="AE4435" s="31"/>
      <c r="AF4435" s="31"/>
      <c r="AG4435" s="28"/>
      <c r="AH4435" s="28"/>
    </row>
    <row r="4436" spans="13:34" x14ac:dyDescent="0.3">
      <c r="M4436" s="33"/>
      <c r="N4436" s="2"/>
      <c r="P4436" s="29"/>
      <c r="Q4436" s="29"/>
      <c r="T4436" s="32"/>
      <c r="U4436" s="32"/>
      <c r="V4436" s="30"/>
      <c r="W4436"/>
      <c r="X4436"/>
      <c r="Z4436" s="28"/>
      <c r="AA4436" s="28"/>
      <c r="AC4436" s="32"/>
      <c r="AD4436" s="32"/>
      <c r="AE4436" s="31"/>
      <c r="AF4436" s="31"/>
      <c r="AG4436" s="28"/>
      <c r="AH4436" s="28"/>
    </row>
    <row r="4437" spans="13:34" x14ac:dyDescent="0.3">
      <c r="M4437" s="33"/>
      <c r="N4437" s="2"/>
      <c r="P4437" s="29"/>
      <c r="Q4437" s="29"/>
      <c r="T4437" s="32"/>
      <c r="U4437" s="32"/>
      <c r="V4437" s="30"/>
      <c r="W4437"/>
      <c r="X4437"/>
      <c r="Z4437" s="28"/>
      <c r="AA4437" s="28"/>
      <c r="AC4437" s="32"/>
      <c r="AD4437" s="32"/>
      <c r="AE4437" s="31"/>
      <c r="AF4437" s="31"/>
      <c r="AG4437" s="28"/>
      <c r="AH4437" s="28"/>
    </row>
    <row r="4438" spans="13:34" x14ac:dyDescent="0.3">
      <c r="M4438" s="33"/>
      <c r="N4438" s="2"/>
      <c r="P4438" s="29"/>
      <c r="Q4438" s="29"/>
      <c r="T4438" s="32"/>
      <c r="U4438" s="32"/>
      <c r="V4438" s="30"/>
      <c r="W4438"/>
      <c r="X4438"/>
      <c r="Z4438" s="28"/>
      <c r="AA4438" s="28"/>
      <c r="AC4438" s="32"/>
      <c r="AD4438" s="32"/>
      <c r="AE4438" s="31"/>
      <c r="AF4438" s="31"/>
      <c r="AG4438" s="28"/>
      <c r="AH4438" s="28"/>
    </row>
    <row r="4439" spans="13:34" x14ac:dyDescent="0.3">
      <c r="M4439" s="33"/>
      <c r="N4439" s="2"/>
      <c r="P4439" s="29"/>
      <c r="Q4439" s="29"/>
      <c r="T4439" s="32"/>
      <c r="U4439" s="32"/>
      <c r="V4439" s="30"/>
      <c r="W4439"/>
      <c r="X4439"/>
      <c r="Z4439" s="28"/>
      <c r="AA4439" s="28"/>
      <c r="AC4439" s="32"/>
      <c r="AD4439" s="32"/>
      <c r="AE4439" s="31"/>
      <c r="AF4439" s="31"/>
      <c r="AG4439" s="28"/>
      <c r="AH4439" s="28"/>
    </row>
    <row r="4440" spans="13:34" x14ac:dyDescent="0.3">
      <c r="M4440" s="33"/>
      <c r="N4440" s="2"/>
      <c r="P4440" s="29"/>
      <c r="Q4440" s="29"/>
      <c r="T4440" s="32"/>
      <c r="U4440" s="32"/>
      <c r="V4440" s="30"/>
      <c r="W4440"/>
      <c r="X4440"/>
      <c r="Z4440" s="28"/>
      <c r="AA4440" s="28"/>
      <c r="AC4440" s="32"/>
      <c r="AD4440" s="32"/>
      <c r="AE4440" s="31"/>
      <c r="AF4440" s="31"/>
      <c r="AG4440" s="28"/>
      <c r="AH4440" s="28"/>
    </row>
    <row r="4441" spans="13:34" x14ac:dyDescent="0.3">
      <c r="M4441" s="33"/>
      <c r="N4441" s="2"/>
      <c r="P4441" s="29"/>
      <c r="Q4441" s="29"/>
      <c r="T4441" s="32"/>
      <c r="U4441" s="32"/>
      <c r="V4441" s="30"/>
      <c r="W4441"/>
      <c r="X4441"/>
      <c r="Z4441" s="28"/>
      <c r="AA4441" s="28"/>
      <c r="AC4441" s="32"/>
      <c r="AD4441" s="32"/>
      <c r="AE4441" s="31"/>
      <c r="AF4441" s="31"/>
      <c r="AG4441" s="28"/>
      <c r="AH4441" s="28"/>
    </row>
    <row r="4442" spans="13:34" x14ac:dyDescent="0.3">
      <c r="M4442" s="33"/>
      <c r="N4442" s="2"/>
      <c r="P4442" s="29"/>
      <c r="Q4442" s="29"/>
      <c r="T4442" s="32"/>
      <c r="U4442" s="32"/>
      <c r="V4442" s="30"/>
      <c r="W4442"/>
      <c r="X4442"/>
      <c r="Z4442" s="28"/>
      <c r="AA4442" s="28"/>
      <c r="AC4442" s="32"/>
      <c r="AD4442" s="32"/>
      <c r="AE4442" s="31"/>
      <c r="AF4442" s="31"/>
      <c r="AG4442" s="28"/>
      <c r="AH4442" s="28"/>
    </row>
    <row r="4443" spans="13:34" x14ac:dyDescent="0.3">
      <c r="M4443" s="33"/>
      <c r="N4443" s="2"/>
      <c r="P4443" s="29"/>
      <c r="Q4443" s="29"/>
      <c r="T4443" s="32"/>
      <c r="U4443" s="32"/>
      <c r="V4443" s="30"/>
      <c r="W4443"/>
      <c r="X4443"/>
      <c r="Z4443" s="28"/>
      <c r="AA4443" s="28"/>
      <c r="AC4443" s="32"/>
      <c r="AD4443" s="32"/>
      <c r="AE4443" s="31"/>
      <c r="AF4443" s="31"/>
      <c r="AG4443" s="28"/>
      <c r="AH4443" s="28"/>
    </row>
    <row r="4444" spans="13:34" x14ac:dyDescent="0.3">
      <c r="M4444" s="33"/>
      <c r="N4444" s="2"/>
      <c r="P4444" s="29"/>
      <c r="Q4444" s="29"/>
      <c r="T4444" s="32"/>
      <c r="U4444" s="32"/>
      <c r="V4444" s="30"/>
      <c r="W4444"/>
      <c r="X4444"/>
      <c r="Z4444" s="28"/>
      <c r="AA4444" s="28"/>
      <c r="AC4444" s="32"/>
      <c r="AD4444" s="32"/>
      <c r="AE4444" s="31"/>
      <c r="AF4444" s="31"/>
      <c r="AG4444" s="28"/>
      <c r="AH4444" s="28"/>
    </row>
    <row r="4445" spans="13:34" x14ac:dyDescent="0.3">
      <c r="M4445" s="33"/>
      <c r="N4445" s="2"/>
      <c r="P4445" s="29"/>
      <c r="Q4445" s="29"/>
      <c r="T4445" s="32"/>
      <c r="U4445" s="32"/>
      <c r="V4445" s="30"/>
      <c r="W4445"/>
      <c r="X4445"/>
      <c r="Z4445" s="28"/>
      <c r="AA4445" s="28"/>
      <c r="AC4445" s="32"/>
      <c r="AD4445" s="32"/>
      <c r="AE4445" s="31"/>
      <c r="AF4445" s="31"/>
      <c r="AG4445" s="28"/>
      <c r="AH4445" s="28"/>
    </row>
    <row r="4446" spans="13:34" x14ac:dyDescent="0.3">
      <c r="M4446" s="33"/>
      <c r="N4446" s="2"/>
      <c r="P4446" s="29"/>
      <c r="Q4446" s="29"/>
      <c r="T4446" s="32"/>
      <c r="U4446" s="32"/>
      <c r="V4446" s="30"/>
      <c r="W4446"/>
      <c r="X4446"/>
      <c r="Z4446" s="28"/>
      <c r="AA4446" s="28"/>
      <c r="AC4446" s="32"/>
      <c r="AD4446" s="32"/>
      <c r="AE4446" s="31"/>
      <c r="AF4446" s="31"/>
      <c r="AG4446" s="28"/>
      <c r="AH4446" s="28"/>
    </row>
    <row r="4447" spans="13:34" x14ac:dyDescent="0.3">
      <c r="M4447" s="33"/>
      <c r="N4447" s="2"/>
      <c r="P4447" s="29"/>
      <c r="Q4447" s="29"/>
      <c r="T4447" s="32"/>
      <c r="U4447" s="32"/>
      <c r="V4447" s="30"/>
      <c r="W4447"/>
      <c r="X4447"/>
      <c r="Z4447" s="28"/>
      <c r="AA4447" s="28"/>
      <c r="AC4447" s="32"/>
      <c r="AD4447" s="32"/>
      <c r="AE4447" s="31"/>
      <c r="AF4447" s="31"/>
      <c r="AG4447" s="28"/>
      <c r="AH4447" s="28"/>
    </row>
    <row r="4448" spans="13:34" x14ac:dyDescent="0.3">
      <c r="M4448" s="33"/>
      <c r="N4448" s="2"/>
      <c r="P4448" s="29"/>
      <c r="Q4448" s="29"/>
      <c r="T4448" s="32"/>
      <c r="U4448" s="32"/>
      <c r="V4448" s="30"/>
      <c r="W4448"/>
      <c r="X4448"/>
      <c r="Z4448" s="28"/>
      <c r="AA4448" s="28"/>
      <c r="AC4448" s="32"/>
      <c r="AD4448" s="32"/>
      <c r="AE4448" s="31"/>
      <c r="AF4448" s="31"/>
      <c r="AG4448" s="28"/>
      <c r="AH4448" s="28"/>
    </row>
    <row r="4449" spans="13:34" x14ac:dyDescent="0.3">
      <c r="M4449" s="33"/>
      <c r="N4449" s="2"/>
      <c r="P4449" s="29"/>
      <c r="Q4449" s="29"/>
      <c r="T4449" s="32"/>
      <c r="U4449" s="32"/>
      <c r="V4449" s="30"/>
      <c r="W4449"/>
      <c r="X4449"/>
      <c r="Z4449" s="28"/>
      <c r="AA4449" s="28"/>
      <c r="AC4449" s="32"/>
      <c r="AD4449" s="32"/>
      <c r="AE4449" s="31"/>
      <c r="AF4449" s="31"/>
      <c r="AG4449" s="28"/>
      <c r="AH4449" s="28"/>
    </row>
    <row r="4450" spans="13:34" x14ac:dyDescent="0.3">
      <c r="M4450" s="33"/>
      <c r="N4450" s="2"/>
      <c r="P4450" s="29"/>
      <c r="Q4450" s="29"/>
      <c r="T4450" s="32"/>
      <c r="U4450" s="32"/>
      <c r="V4450" s="30"/>
      <c r="W4450"/>
      <c r="X4450"/>
      <c r="Z4450" s="28"/>
      <c r="AA4450" s="28"/>
      <c r="AC4450" s="32"/>
      <c r="AD4450" s="32"/>
      <c r="AE4450" s="31"/>
      <c r="AF4450" s="31"/>
      <c r="AG4450" s="28"/>
      <c r="AH4450" s="28"/>
    </row>
    <row r="4451" spans="13:34" x14ac:dyDescent="0.3">
      <c r="M4451" s="33"/>
      <c r="N4451" s="2"/>
      <c r="P4451" s="29"/>
      <c r="Q4451" s="29"/>
      <c r="T4451" s="32"/>
      <c r="U4451" s="32"/>
      <c r="V4451" s="30"/>
      <c r="W4451"/>
      <c r="X4451"/>
      <c r="Z4451" s="28"/>
      <c r="AA4451" s="28"/>
      <c r="AC4451" s="32"/>
      <c r="AD4451" s="32"/>
      <c r="AE4451" s="31"/>
      <c r="AF4451" s="31"/>
      <c r="AG4451" s="28"/>
      <c r="AH4451" s="28"/>
    </row>
    <row r="4452" spans="13:34" x14ac:dyDescent="0.3">
      <c r="M4452" s="33"/>
      <c r="N4452" s="2"/>
      <c r="P4452" s="29"/>
      <c r="Q4452" s="29"/>
      <c r="T4452" s="32"/>
      <c r="U4452" s="32"/>
      <c r="V4452" s="30"/>
      <c r="W4452"/>
      <c r="X4452"/>
      <c r="Z4452" s="28"/>
      <c r="AA4452" s="28"/>
      <c r="AC4452" s="32"/>
      <c r="AD4452" s="32"/>
      <c r="AE4452" s="31"/>
      <c r="AF4452" s="31"/>
      <c r="AG4452" s="28"/>
      <c r="AH4452" s="28"/>
    </row>
    <row r="4453" spans="13:34" x14ac:dyDescent="0.3">
      <c r="M4453" s="33"/>
      <c r="N4453" s="2"/>
      <c r="P4453" s="29"/>
      <c r="Q4453" s="29"/>
      <c r="T4453" s="32"/>
      <c r="U4453" s="32"/>
      <c r="V4453" s="30"/>
      <c r="W4453"/>
      <c r="X4453"/>
      <c r="Z4453" s="28"/>
      <c r="AA4453" s="28"/>
      <c r="AC4453" s="32"/>
      <c r="AD4453" s="32"/>
      <c r="AE4453" s="31"/>
      <c r="AF4453" s="31"/>
      <c r="AG4453" s="28"/>
      <c r="AH4453" s="28"/>
    </row>
    <row r="4454" spans="13:34" x14ac:dyDescent="0.3">
      <c r="M4454" s="33"/>
      <c r="N4454" s="2"/>
      <c r="P4454" s="29"/>
      <c r="Q4454" s="29"/>
      <c r="T4454" s="32"/>
      <c r="U4454" s="32"/>
      <c r="V4454" s="30"/>
      <c r="W4454"/>
      <c r="X4454"/>
      <c r="Z4454" s="28"/>
      <c r="AA4454" s="28"/>
      <c r="AC4454" s="32"/>
      <c r="AD4454" s="32"/>
      <c r="AE4454" s="31"/>
      <c r="AF4454" s="31"/>
      <c r="AG4454" s="28"/>
      <c r="AH4454" s="28"/>
    </row>
    <row r="4455" spans="13:34" x14ac:dyDescent="0.3">
      <c r="M4455" s="33"/>
      <c r="N4455" s="2"/>
      <c r="P4455" s="29"/>
      <c r="Q4455" s="29"/>
      <c r="T4455" s="32"/>
      <c r="U4455" s="32"/>
      <c r="V4455" s="30"/>
      <c r="W4455"/>
      <c r="X4455"/>
      <c r="Z4455" s="28"/>
      <c r="AA4455" s="28"/>
      <c r="AC4455" s="32"/>
      <c r="AD4455" s="32"/>
      <c r="AE4455" s="31"/>
      <c r="AF4455" s="31"/>
      <c r="AG4455" s="28"/>
      <c r="AH4455" s="28"/>
    </row>
    <row r="4456" spans="13:34" x14ac:dyDescent="0.3">
      <c r="M4456" s="33"/>
      <c r="N4456" s="2"/>
      <c r="P4456" s="29"/>
      <c r="Q4456" s="29"/>
      <c r="T4456" s="32"/>
      <c r="U4456" s="32"/>
      <c r="V4456" s="30"/>
      <c r="W4456"/>
      <c r="X4456"/>
      <c r="Z4456" s="28"/>
      <c r="AA4456" s="28"/>
      <c r="AC4456" s="32"/>
      <c r="AD4456" s="32"/>
      <c r="AE4456" s="31"/>
      <c r="AF4456" s="31"/>
      <c r="AG4456" s="28"/>
      <c r="AH4456" s="28"/>
    </row>
    <row r="4457" spans="13:34" x14ac:dyDescent="0.3">
      <c r="M4457" s="33"/>
      <c r="N4457" s="2"/>
      <c r="P4457" s="29"/>
      <c r="Q4457" s="29"/>
      <c r="T4457" s="32"/>
      <c r="U4457" s="32"/>
      <c r="V4457" s="30"/>
      <c r="W4457"/>
      <c r="X4457"/>
      <c r="Z4457" s="28"/>
      <c r="AA4457" s="28"/>
      <c r="AC4457" s="32"/>
      <c r="AD4457" s="32"/>
      <c r="AE4457" s="31"/>
      <c r="AF4457" s="31"/>
      <c r="AG4457" s="28"/>
      <c r="AH4457" s="28"/>
    </row>
    <row r="4458" spans="13:34" x14ac:dyDescent="0.3">
      <c r="M4458" s="33"/>
      <c r="N4458" s="2"/>
      <c r="P4458" s="29"/>
      <c r="Q4458" s="29"/>
      <c r="T4458" s="32"/>
      <c r="U4458" s="32"/>
      <c r="V4458" s="30"/>
      <c r="W4458"/>
      <c r="X4458"/>
      <c r="Z4458" s="28"/>
      <c r="AA4458" s="28"/>
      <c r="AC4458" s="32"/>
      <c r="AD4458" s="32"/>
      <c r="AE4458" s="31"/>
      <c r="AF4458" s="31"/>
      <c r="AG4458" s="28"/>
      <c r="AH4458" s="28"/>
    </row>
    <row r="4459" spans="13:34" x14ac:dyDescent="0.3">
      <c r="M4459" s="33"/>
      <c r="N4459" s="2"/>
      <c r="P4459" s="29"/>
      <c r="Q4459" s="29"/>
      <c r="T4459" s="32"/>
      <c r="U4459" s="32"/>
      <c r="V4459" s="30"/>
      <c r="W4459"/>
      <c r="X4459"/>
      <c r="Z4459" s="28"/>
      <c r="AA4459" s="28"/>
      <c r="AC4459" s="32"/>
      <c r="AD4459" s="32"/>
      <c r="AE4459" s="31"/>
      <c r="AF4459" s="31"/>
      <c r="AG4459" s="28"/>
      <c r="AH4459" s="28"/>
    </row>
    <row r="4460" spans="13:34" x14ac:dyDescent="0.3">
      <c r="M4460" s="33"/>
      <c r="N4460" s="2"/>
      <c r="P4460" s="29"/>
      <c r="Q4460" s="29"/>
      <c r="T4460" s="32"/>
      <c r="U4460" s="32"/>
      <c r="V4460" s="30"/>
      <c r="W4460"/>
      <c r="X4460"/>
      <c r="Z4460" s="28"/>
      <c r="AA4460" s="28"/>
      <c r="AC4460" s="32"/>
      <c r="AD4460" s="32"/>
      <c r="AE4460" s="31"/>
      <c r="AF4460" s="31"/>
      <c r="AG4460" s="28"/>
      <c r="AH4460" s="28"/>
    </row>
    <row r="4461" spans="13:34" x14ac:dyDescent="0.3">
      <c r="M4461" s="33"/>
      <c r="N4461" s="2"/>
      <c r="P4461" s="29"/>
      <c r="Q4461" s="29"/>
      <c r="T4461" s="32"/>
      <c r="U4461" s="32"/>
      <c r="V4461" s="30"/>
      <c r="W4461"/>
      <c r="X4461"/>
      <c r="Z4461" s="28"/>
      <c r="AA4461" s="28"/>
      <c r="AC4461" s="32"/>
      <c r="AD4461" s="32"/>
      <c r="AE4461" s="31"/>
      <c r="AF4461" s="31"/>
      <c r="AG4461" s="28"/>
      <c r="AH4461" s="28"/>
    </row>
    <row r="4462" spans="13:34" x14ac:dyDescent="0.3">
      <c r="M4462" s="33"/>
      <c r="N4462" s="2"/>
      <c r="P4462" s="29"/>
      <c r="Q4462" s="29"/>
      <c r="T4462" s="32"/>
      <c r="U4462" s="32"/>
      <c r="V4462" s="30"/>
      <c r="W4462"/>
      <c r="X4462"/>
      <c r="Z4462" s="28"/>
      <c r="AA4462" s="28"/>
      <c r="AC4462" s="32"/>
      <c r="AD4462" s="32"/>
      <c r="AE4462" s="31"/>
      <c r="AF4462" s="31"/>
      <c r="AG4462" s="28"/>
      <c r="AH4462" s="28"/>
    </row>
    <row r="4463" spans="13:34" x14ac:dyDescent="0.3">
      <c r="M4463" s="33"/>
      <c r="N4463" s="2"/>
      <c r="P4463" s="29"/>
      <c r="Q4463" s="29"/>
      <c r="T4463" s="32"/>
      <c r="U4463" s="32"/>
      <c r="V4463" s="30"/>
      <c r="W4463"/>
      <c r="X4463"/>
      <c r="Z4463" s="28"/>
      <c r="AA4463" s="28"/>
      <c r="AC4463" s="32"/>
      <c r="AD4463" s="32"/>
      <c r="AE4463" s="31"/>
      <c r="AF4463" s="31"/>
      <c r="AG4463" s="28"/>
      <c r="AH4463" s="28"/>
    </row>
    <row r="4464" spans="13:34" x14ac:dyDescent="0.3">
      <c r="M4464" s="33"/>
      <c r="N4464" s="2"/>
      <c r="P4464" s="29"/>
      <c r="Q4464" s="29"/>
      <c r="T4464" s="32"/>
      <c r="U4464" s="32"/>
      <c r="V4464" s="30"/>
      <c r="W4464"/>
      <c r="X4464"/>
      <c r="Z4464" s="28"/>
      <c r="AA4464" s="28"/>
      <c r="AC4464" s="32"/>
      <c r="AD4464" s="32"/>
      <c r="AE4464" s="31"/>
      <c r="AF4464" s="31"/>
      <c r="AG4464" s="28"/>
      <c r="AH4464" s="28"/>
    </row>
    <row r="4465" spans="13:34" x14ac:dyDescent="0.3">
      <c r="M4465" s="33"/>
      <c r="N4465" s="2"/>
      <c r="P4465" s="29"/>
      <c r="Q4465" s="29"/>
      <c r="T4465" s="32"/>
      <c r="U4465" s="32"/>
      <c r="V4465" s="30"/>
      <c r="W4465"/>
      <c r="X4465"/>
      <c r="Z4465" s="28"/>
      <c r="AA4465" s="28"/>
      <c r="AC4465" s="32"/>
      <c r="AD4465" s="32"/>
      <c r="AE4465" s="31"/>
      <c r="AF4465" s="31"/>
      <c r="AG4465" s="28"/>
      <c r="AH4465" s="28"/>
    </row>
    <row r="4466" spans="13:34" x14ac:dyDescent="0.3">
      <c r="M4466" s="33"/>
      <c r="N4466" s="2"/>
      <c r="P4466" s="29"/>
      <c r="Q4466" s="29"/>
      <c r="T4466" s="32"/>
      <c r="U4466" s="32"/>
      <c r="V4466" s="30"/>
      <c r="W4466"/>
      <c r="X4466"/>
      <c r="Z4466" s="28"/>
      <c r="AA4466" s="28"/>
      <c r="AC4466" s="32"/>
      <c r="AD4466" s="32"/>
      <c r="AE4466" s="31"/>
      <c r="AF4466" s="31"/>
      <c r="AG4466" s="28"/>
      <c r="AH4466" s="28"/>
    </row>
    <row r="4467" spans="13:34" x14ac:dyDescent="0.3">
      <c r="M4467" s="33"/>
      <c r="N4467" s="2"/>
      <c r="P4467" s="29"/>
      <c r="Q4467" s="29"/>
      <c r="T4467" s="32"/>
      <c r="U4467" s="32"/>
      <c r="V4467" s="30"/>
      <c r="W4467"/>
      <c r="X4467"/>
      <c r="Z4467" s="28"/>
      <c r="AA4467" s="28"/>
      <c r="AC4467" s="32"/>
      <c r="AD4467" s="32"/>
      <c r="AE4467" s="31"/>
      <c r="AF4467" s="31"/>
      <c r="AG4467" s="28"/>
      <c r="AH4467" s="28"/>
    </row>
    <row r="4468" spans="13:34" x14ac:dyDescent="0.3">
      <c r="M4468" s="33"/>
      <c r="N4468" s="2"/>
      <c r="P4468" s="29"/>
      <c r="Q4468" s="29"/>
      <c r="T4468" s="32"/>
      <c r="U4468" s="32"/>
      <c r="V4468" s="30"/>
      <c r="W4468"/>
      <c r="X4468"/>
      <c r="Z4468" s="28"/>
      <c r="AA4468" s="28"/>
      <c r="AC4468" s="32"/>
      <c r="AD4468" s="32"/>
      <c r="AE4468" s="31"/>
      <c r="AF4468" s="31"/>
      <c r="AG4468" s="28"/>
      <c r="AH4468" s="28"/>
    </row>
    <row r="4469" spans="13:34" x14ac:dyDescent="0.3">
      <c r="M4469" s="33"/>
      <c r="N4469" s="2"/>
      <c r="P4469" s="29"/>
      <c r="Q4469" s="29"/>
      <c r="T4469" s="32"/>
      <c r="U4469" s="32"/>
      <c r="V4469" s="30"/>
      <c r="W4469"/>
      <c r="X4469"/>
      <c r="Z4469" s="28"/>
      <c r="AA4469" s="28"/>
      <c r="AC4469" s="32"/>
      <c r="AD4469" s="32"/>
      <c r="AE4469" s="31"/>
      <c r="AF4469" s="31"/>
      <c r="AG4469" s="28"/>
      <c r="AH4469" s="28"/>
    </row>
    <row r="4470" spans="13:34" x14ac:dyDescent="0.3">
      <c r="M4470" s="33"/>
      <c r="N4470" s="2"/>
      <c r="P4470" s="29"/>
      <c r="Q4470" s="29"/>
      <c r="T4470" s="32"/>
      <c r="U4470" s="32"/>
      <c r="V4470" s="30"/>
      <c r="W4470"/>
      <c r="X4470"/>
      <c r="Z4470" s="28"/>
      <c r="AA4470" s="28"/>
      <c r="AC4470" s="32"/>
      <c r="AD4470" s="32"/>
      <c r="AE4470" s="31"/>
      <c r="AF4470" s="31"/>
      <c r="AG4470" s="28"/>
      <c r="AH4470" s="28"/>
    </row>
    <row r="4471" spans="13:34" x14ac:dyDescent="0.3">
      <c r="M4471" s="33"/>
      <c r="N4471" s="2"/>
      <c r="P4471" s="29"/>
      <c r="Q4471" s="29"/>
      <c r="T4471" s="32"/>
      <c r="U4471" s="32"/>
      <c r="V4471" s="30"/>
      <c r="W4471"/>
      <c r="X4471"/>
      <c r="Z4471" s="28"/>
      <c r="AA4471" s="28"/>
      <c r="AC4471" s="32"/>
      <c r="AD4471" s="32"/>
      <c r="AE4471" s="31"/>
      <c r="AF4471" s="31"/>
      <c r="AG4471" s="28"/>
      <c r="AH4471" s="28"/>
    </row>
    <row r="4472" spans="13:34" x14ac:dyDescent="0.3">
      <c r="M4472" s="33"/>
      <c r="N4472" s="2"/>
      <c r="P4472" s="29"/>
      <c r="Q4472" s="29"/>
      <c r="T4472" s="32"/>
      <c r="U4472" s="32"/>
      <c r="V4472" s="30"/>
      <c r="W4472"/>
      <c r="X4472"/>
      <c r="Z4472" s="28"/>
      <c r="AA4472" s="28"/>
      <c r="AC4472" s="32"/>
      <c r="AD4472" s="32"/>
      <c r="AE4472" s="31"/>
      <c r="AF4472" s="31"/>
      <c r="AG4472" s="28"/>
      <c r="AH4472" s="28"/>
    </row>
    <row r="4473" spans="13:34" x14ac:dyDescent="0.3">
      <c r="M4473" s="33"/>
      <c r="N4473" s="2"/>
      <c r="P4473" s="29"/>
      <c r="Q4473" s="29"/>
      <c r="T4473" s="32"/>
      <c r="U4473" s="32"/>
      <c r="V4473" s="30"/>
      <c r="W4473"/>
      <c r="X4473"/>
      <c r="Z4473" s="28"/>
      <c r="AA4473" s="28"/>
      <c r="AC4473" s="32"/>
      <c r="AD4473" s="32"/>
      <c r="AE4473" s="31"/>
      <c r="AF4473" s="31"/>
      <c r="AG4473" s="28"/>
      <c r="AH4473" s="28"/>
    </row>
    <row r="4474" spans="13:34" x14ac:dyDescent="0.3">
      <c r="M4474" s="33"/>
      <c r="N4474" s="2"/>
      <c r="P4474" s="29"/>
      <c r="Q4474" s="29"/>
      <c r="T4474" s="32"/>
      <c r="U4474" s="32"/>
      <c r="V4474" s="30"/>
      <c r="W4474"/>
      <c r="X4474"/>
      <c r="Z4474" s="28"/>
      <c r="AA4474" s="28"/>
      <c r="AC4474" s="32"/>
      <c r="AD4474" s="32"/>
      <c r="AE4474" s="31"/>
      <c r="AF4474" s="31"/>
      <c r="AG4474" s="28"/>
      <c r="AH4474" s="28"/>
    </row>
    <row r="4475" spans="13:34" x14ac:dyDescent="0.3">
      <c r="M4475" s="33"/>
      <c r="N4475" s="2"/>
      <c r="P4475" s="29"/>
      <c r="Q4475" s="29"/>
      <c r="T4475" s="32"/>
      <c r="U4475" s="32"/>
      <c r="V4475" s="30"/>
      <c r="W4475"/>
      <c r="X4475"/>
      <c r="Z4475" s="28"/>
      <c r="AA4475" s="28"/>
      <c r="AC4475" s="32"/>
      <c r="AD4475" s="32"/>
      <c r="AE4475" s="31"/>
      <c r="AF4475" s="31"/>
      <c r="AG4475" s="28"/>
      <c r="AH4475" s="28"/>
    </row>
    <row r="4476" spans="13:34" x14ac:dyDescent="0.3">
      <c r="M4476" s="33"/>
      <c r="N4476" s="2"/>
      <c r="P4476" s="29"/>
      <c r="Q4476" s="29"/>
      <c r="T4476" s="32"/>
      <c r="U4476" s="32"/>
      <c r="V4476" s="30"/>
      <c r="W4476"/>
      <c r="X4476"/>
      <c r="Z4476" s="28"/>
      <c r="AA4476" s="28"/>
      <c r="AC4476" s="32"/>
      <c r="AD4476" s="32"/>
      <c r="AE4476" s="31"/>
      <c r="AF4476" s="31"/>
      <c r="AG4476" s="28"/>
      <c r="AH4476" s="28"/>
    </row>
    <row r="4477" spans="13:34" x14ac:dyDescent="0.3">
      <c r="M4477" s="33"/>
      <c r="N4477" s="2"/>
      <c r="P4477" s="29"/>
      <c r="Q4477" s="29"/>
      <c r="T4477" s="32"/>
      <c r="U4477" s="32"/>
      <c r="V4477" s="30"/>
      <c r="W4477"/>
      <c r="X4477"/>
      <c r="Z4477" s="28"/>
      <c r="AA4477" s="28"/>
      <c r="AC4477" s="32"/>
      <c r="AD4477" s="32"/>
      <c r="AE4477" s="31"/>
      <c r="AF4477" s="31"/>
      <c r="AG4477" s="28"/>
      <c r="AH4477" s="28"/>
    </row>
    <row r="4478" spans="13:34" x14ac:dyDescent="0.3">
      <c r="M4478" s="33"/>
      <c r="N4478" s="2"/>
      <c r="P4478" s="29"/>
      <c r="Q4478" s="29"/>
      <c r="T4478" s="32"/>
      <c r="U4478" s="32"/>
      <c r="V4478" s="30"/>
      <c r="W4478"/>
      <c r="X4478"/>
      <c r="Z4478" s="28"/>
      <c r="AA4478" s="28"/>
      <c r="AC4478" s="32"/>
      <c r="AD4478" s="32"/>
      <c r="AE4478" s="31"/>
      <c r="AF4478" s="31"/>
      <c r="AG4478" s="28"/>
      <c r="AH4478" s="28"/>
    </row>
    <row r="4479" spans="13:34" x14ac:dyDescent="0.3">
      <c r="M4479" s="33"/>
      <c r="N4479" s="2"/>
      <c r="P4479" s="29"/>
      <c r="Q4479" s="29"/>
      <c r="T4479" s="32"/>
      <c r="U4479" s="32"/>
      <c r="V4479" s="30"/>
      <c r="W4479"/>
      <c r="X4479"/>
      <c r="Z4479" s="28"/>
      <c r="AA4479" s="28"/>
      <c r="AC4479" s="32"/>
      <c r="AD4479" s="32"/>
      <c r="AE4479" s="31"/>
      <c r="AF4479" s="31"/>
      <c r="AG4479" s="28"/>
      <c r="AH4479" s="28"/>
    </row>
    <row r="4480" spans="13:34" x14ac:dyDescent="0.3">
      <c r="M4480" s="33"/>
      <c r="N4480" s="2"/>
      <c r="P4480" s="29"/>
      <c r="Q4480" s="29"/>
      <c r="T4480" s="32"/>
      <c r="U4480" s="32"/>
      <c r="V4480" s="30"/>
      <c r="W4480"/>
      <c r="X4480"/>
      <c r="Z4480" s="28"/>
      <c r="AA4480" s="28"/>
      <c r="AC4480" s="32"/>
      <c r="AD4480" s="32"/>
      <c r="AE4480" s="31"/>
      <c r="AF4480" s="31"/>
      <c r="AG4480" s="28"/>
      <c r="AH4480" s="28"/>
    </row>
    <row r="4481" spans="13:34" x14ac:dyDescent="0.3">
      <c r="M4481" s="33"/>
      <c r="N4481" s="2"/>
      <c r="P4481" s="29"/>
      <c r="Q4481" s="29"/>
      <c r="T4481" s="32"/>
      <c r="U4481" s="32"/>
      <c r="V4481" s="30"/>
      <c r="W4481"/>
      <c r="X4481"/>
      <c r="Z4481" s="28"/>
      <c r="AA4481" s="28"/>
      <c r="AC4481" s="32"/>
      <c r="AD4481" s="32"/>
      <c r="AE4481" s="31"/>
      <c r="AF4481" s="31"/>
      <c r="AG4481" s="28"/>
      <c r="AH4481" s="28"/>
    </row>
    <row r="4482" spans="13:34" x14ac:dyDescent="0.3">
      <c r="M4482" s="33"/>
      <c r="N4482" s="2"/>
      <c r="P4482" s="29"/>
      <c r="Q4482" s="29"/>
      <c r="T4482" s="32"/>
      <c r="U4482" s="32"/>
      <c r="V4482" s="30"/>
      <c r="W4482"/>
      <c r="X4482"/>
      <c r="Z4482" s="28"/>
      <c r="AA4482" s="28"/>
      <c r="AC4482" s="32"/>
      <c r="AD4482" s="32"/>
      <c r="AE4482" s="31"/>
      <c r="AF4482" s="31"/>
      <c r="AG4482" s="28"/>
      <c r="AH4482" s="28"/>
    </row>
    <row r="4483" spans="13:34" x14ac:dyDescent="0.3">
      <c r="M4483" s="33"/>
      <c r="N4483" s="2"/>
      <c r="P4483" s="29"/>
      <c r="Q4483" s="29"/>
      <c r="T4483" s="32"/>
      <c r="U4483" s="32"/>
      <c r="V4483" s="30"/>
      <c r="W4483"/>
      <c r="X4483"/>
      <c r="Z4483" s="28"/>
      <c r="AA4483" s="28"/>
      <c r="AC4483" s="32"/>
      <c r="AD4483" s="32"/>
      <c r="AE4483" s="31"/>
      <c r="AF4483" s="31"/>
      <c r="AG4483" s="28"/>
      <c r="AH4483" s="28"/>
    </row>
    <row r="4484" spans="13:34" x14ac:dyDescent="0.3">
      <c r="M4484" s="33"/>
      <c r="N4484" s="2"/>
      <c r="P4484" s="29"/>
      <c r="Q4484" s="29"/>
      <c r="T4484" s="32"/>
      <c r="U4484" s="32"/>
      <c r="V4484" s="30"/>
      <c r="W4484"/>
      <c r="X4484"/>
      <c r="Z4484" s="28"/>
      <c r="AA4484" s="28"/>
      <c r="AC4484" s="32"/>
      <c r="AD4484" s="32"/>
      <c r="AE4484" s="31"/>
      <c r="AF4484" s="31"/>
      <c r="AG4484" s="28"/>
      <c r="AH4484" s="28"/>
    </row>
    <row r="4485" spans="13:34" x14ac:dyDescent="0.3">
      <c r="M4485" s="33"/>
      <c r="N4485" s="2"/>
      <c r="P4485" s="29"/>
      <c r="Q4485" s="29"/>
      <c r="T4485" s="32"/>
      <c r="U4485" s="32"/>
      <c r="V4485" s="30"/>
      <c r="W4485"/>
      <c r="X4485"/>
      <c r="Z4485" s="28"/>
      <c r="AA4485" s="28"/>
      <c r="AC4485" s="32"/>
      <c r="AD4485" s="32"/>
      <c r="AE4485" s="31"/>
      <c r="AF4485" s="31"/>
      <c r="AG4485" s="28"/>
      <c r="AH4485" s="28"/>
    </row>
    <row r="4486" spans="13:34" x14ac:dyDescent="0.3">
      <c r="M4486" s="33"/>
      <c r="N4486" s="2"/>
      <c r="P4486" s="29"/>
      <c r="Q4486" s="29"/>
      <c r="T4486" s="32"/>
      <c r="U4486" s="32"/>
      <c r="V4486" s="30"/>
      <c r="W4486"/>
      <c r="X4486"/>
      <c r="Z4486" s="28"/>
      <c r="AA4486" s="28"/>
      <c r="AC4486" s="32"/>
      <c r="AD4486" s="32"/>
      <c r="AE4486" s="31"/>
      <c r="AF4486" s="31"/>
      <c r="AG4486" s="28"/>
      <c r="AH4486" s="28"/>
    </row>
    <row r="4487" spans="13:34" x14ac:dyDescent="0.3">
      <c r="M4487" s="33"/>
      <c r="N4487" s="2"/>
      <c r="P4487" s="29"/>
      <c r="Q4487" s="29"/>
      <c r="T4487" s="32"/>
      <c r="U4487" s="32"/>
      <c r="V4487" s="30"/>
      <c r="W4487"/>
      <c r="X4487"/>
      <c r="Z4487" s="28"/>
      <c r="AA4487" s="28"/>
      <c r="AC4487" s="32"/>
      <c r="AD4487" s="32"/>
      <c r="AE4487" s="31"/>
      <c r="AF4487" s="31"/>
      <c r="AG4487" s="28"/>
      <c r="AH4487" s="28"/>
    </row>
    <row r="4488" spans="13:34" x14ac:dyDescent="0.3">
      <c r="M4488" s="33"/>
      <c r="N4488" s="2"/>
      <c r="P4488" s="29"/>
      <c r="Q4488" s="29"/>
      <c r="T4488" s="32"/>
      <c r="U4488" s="32"/>
      <c r="V4488" s="30"/>
      <c r="W4488"/>
      <c r="X4488"/>
      <c r="Z4488" s="28"/>
      <c r="AA4488" s="28"/>
      <c r="AC4488" s="32"/>
      <c r="AD4488" s="32"/>
      <c r="AE4488" s="31"/>
      <c r="AF4488" s="31"/>
      <c r="AG4488" s="28"/>
      <c r="AH4488" s="28"/>
    </row>
    <row r="4489" spans="13:34" x14ac:dyDescent="0.3">
      <c r="M4489" s="33"/>
      <c r="N4489" s="2"/>
      <c r="P4489" s="29"/>
      <c r="Q4489" s="29"/>
      <c r="T4489" s="32"/>
      <c r="U4489" s="32"/>
      <c r="V4489" s="30"/>
      <c r="W4489"/>
      <c r="X4489"/>
      <c r="Z4489" s="28"/>
      <c r="AA4489" s="28"/>
      <c r="AC4489" s="32"/>
      <c r="AD4489" s="32"/>
      <c r="AE4489" s="31"/>
      <c r="AF4489" s="31"/>
      <c r="AG4489" s="28"/>
      <c r="AH4489" s="28"/>
    </row>
    <row r="4490" spans="13:34" x14ac:dyDescent="0.3">
      <c r="M4490" s="33"/>
      <c r="N4490" s="2"/>
      <c r="P4490" s="29"/>
      <c r="Q4490" s="29"/>
      <c r="T4490" s="32"/>
      <c r="U4490" s="32"/>
      <c r="V4490" s="30"/>
      <c r="W4490"/>
      <c r="X4490"/>
      <c r="Z4490" s="28"/>
      <c r="AA4490" s="28"/>
      <c r="AC4490" s="32"/>
      <c r="AD4490" s="32"/>
      <c r="AE4490" s="31"/>
      <c r="AF4490" s="31"/>
      <c r="AG4490" s="28"/>
      <c r="AH4490" s="28"/>
    </row>
    <row r="4491" spans="13:34" x14ac:dyDescent="0.3">
      <c r="M4491" s="33"/>
      <c r="N4491" s="2"/>
      <c r="P4491" s="29"/>
      <c r="Q4491" s="29"/>
      <c r="T4491" s="32"/>
      <c r="U4491" s="32"/>
      <c r="V4491" s="30"/>
      <c r="W4491"/>
      <c r="X4491"/>
      <c r="Z4491" s="28"/>
      <c r="AA4491" s="28"/>
      <c r="AC4491" s="32"/>
      <c r="AD4491" s="32"/>
      <c r="AE4491" s="31"/>
      <c r="AF4491" s="31"/>
      <c r="AG4491" s="28"/>
      <c r="AH4491" s="28"/>
    </row>
    <row r="4492" spans="13:34" x14ac:dyDescent="0.3">
      <c r="M4492" s="33"/>
      <c r="N4492" s="2"/>
      <c r="P4492" s="29"/>
      <c r="Q4492" s="29"/>
      <c r="T4492" s="32"/>
      <c r="U4492" s="32"/>
      <c r="V4492" s="30"/>
      <c r="W4492"/>
      <c r="X4492"/>
      <c r="Z4492" s="28"/>
      <c r="AA4492" s="28"/>
      <c r="AC4492" s="32"/>
      <c r="AD4492" s="32"/>
      <c r="AE4492" s="31"/>
      <c r="AF4492" s="31"/>
      <c r="AG4492" s="28"/>
      <c r="AH4492" s="28"/>
    </row>
    <row r="4493" spans="13:34" x14ac:dyDescent="0.3">
      <c r="M4493" s="33"/>
      <c r="N4493" s="2"/>
      <c r="P4493" s="29"/>
      <c r="Q4493" s="29"/>
      <c r="T4493" s="32"/>
      <c r="U4493" s="32"/>
      <c r="V4493" s="30"/>
      <c r="W4493"/>
      <c r="X4493"/>
      <c r="Z4493" s="28"/>
      <c r="AA4493" s="28"/>
      <c r="AC4493" s="32"/>
      <c r="AD4493" s="32"/>
      <c r="AE4493" s="31"/>
      <c r="AF4493" s="31"/>
      <c r="AG4493" s="28"/>
      <c r="AH4493" s="28"/>
    </row>
    <row r="4494" spans="13:34" x14ac:dyDescent="0.3">
      <c r="M4494" s="33"/>
      <c r="N4494" s="2"/>
      <c r="P4494" s="29"/>
      <c r="Q4494" s="29"/>
      <c r="T4494" s="32"/>
      <c r="U4494" s="32"/>
      <c r="V4494" s="30"/>
      <c r="W4494"/>
      <c r="X4494"/>
      <c r="Z4494" s="28"/>
      <c r="AA4494" s="28"/>
      <c r="AC4494" s="32"/>
      <c r="AD4494" s="32"/>
      <c r="AE4494" s="31"/>
      <c r="AF4494" s="31"/>
      <c r="AG4494" s="28"/>
      <c r="AH4494" s="28"/>
    </row>
    <row r="4495" spans="13:34" x14ac:dyDescent="0.3">
      <c r="M4495" s="33"/>
      <c r="N4495" s="2"/>
      <c r="P4495" s="29"/>
      <c r="Q4495" s="29"/>
      <c r="T4495" s="32"/>
      <c r="U4495" s="32"/>
      <c r="V4495" s="30"/>
      <c r="W4495"/>
      <c r="X4495"/>
      <c r="Z4495" s="28"/>
      <c r="AA4495" s="28"/>
      <c r="AC4495" s="32"/>
      <c r="AD4495" s="32"/>
      <c r="AE4495" s="31"/>
      <c r="AF4495" s="31"/>
      <c r="AG4495" s="28"/>
      <c r="AH4495" s="28"/>
    </row>
    <row r="4496" spans="13:34" x14ac:dyDescent="0.3">
      <c r="M4496" s="33"/>
      <c r="N4496" s="2"/>
      <c r="P4496" s="29"/>
      <c r="Q4496" s="29"/>
      <c r="T4496" s="32"/>
      <c r="U4496" s="32"/>
      <c r="V4496" s="30"/>
      <c r="W4496"/>
      <c r="X4496"/>
      <c r="Z4496" s="28"/>
      <c r="AA4496" s="28"/>
      <c r="AC4496" s="32"/>
      <c r="AD4496" s="32"/>
      <c r="AE4496" s="31"/>
      <c r="AF4496" s="31"/>
      <c r="AG4496" s="28"/>
      <c r="AH4496" s="28"/>
    </row>
    <row r="4497" spans="13:34" x14ac:dyDescent="0.3">
      <c r="M4497" s="33"/>
      <c r="N4497" s="2"/>
      <c r="P4497" s="29"/>
      <c r="Q4497" s="29"/>
      <c r="T4497" s="32"/>
      <c r="U4497" s="32"/>
      <c r="V4497" s="30"/>
      <c r="W4497"/>
      <c r="X4497"/>
      <c r="Z4497" s="28"/>
      <c r="AA4497" s="28"/>
      <c r="AC4497" s="32"/>
      <c r="AD4497" s="32"/>
      <c r="AE4497" s="31"/>
      <c r="AF4497" s="31"/>
      <c r="AG4497" s="28"/>
      <c r="AH4497" s="28"/>
    </row>
    <row r="4498" spans="13:34" x14ac:dyDescent="0.3">
      <c r="M4498" s="33"/>
      <c r="N4498" s="2"/>
      <c r="P4498" s="29"/>
      <c r="Q4498" s="29"/>
      <c r="T4498" s="32"/>
      <c r="U4498" s="32"/>
      <c r="V4498" s="30"/>
      <c r="W4498"/>
      <c r="X4498"/>
      <c r="Z4498" s="28"/>
      <c r="AA4498" s="28"/>
      <c r="AC4498" s="32"/>
      <c r="AD4498" s="32"/>
      <c r="AE4498" s="31"/>
      <c r="AF4498" s="31"/>
      <c r="AG4498" s="28"/>
      <c r="AH4498" s="28"/>
    </row>
    <row r="4499" spans="13:34" x14ac:dyDescent="0.3">
      <c r="M4499" s="33"/>
      <c r="N4499" s="2"/>
      <c r="P4499" s="29"/>
      <c r="Q4499" s="29"/>
      <c r="T4499" s="32"/>
      <c r="U4499" s="32"/>
      <c r="V4499" s="30"/>
      <c r="W4499"/>
      <c r="X4499"/>
      <c r="Z4499" s="28"/>
      <c r="AA4499" s="28"/>
      <c r="AC4499" s="32"/>
      <c r="AD4499" s="32"/>
      <c r="AE4499" s="31"/>
      <c r="AF4499" s="31"/>
      <c r="AG4499" s="28"/>
      <c r="AH4499" s="28"/>
    </row>
    <row r="4500" spans="13:34" x14ac:dyDescent="0.3">
      <c r="M4500" s="33"/>
      <c r="N4500" s="2"/>
      <c r="P4500" s="29"/>
      <c r="Q4500" s="29"/>
      <c r="T4500" s="32"/>
      <c r="U4500" s="32"/>
      <c r="V4500" s="30"/>
      <c r="W4500"/>
      <c r="X4500"/>
      <c r="Z4500" s="28"/>
      <c r="AA4500" s="28"/>
      <c r="AC4500" s="32"/>
      <c r="AD4500" s="32"/>
      <c r="AE4500" s="31"/>
      <c r="AF4500" s="31"/>
      <c r="AG4500" s="28"/>
      <c r="AH4500" s="28"/>
    </row>
    <row r="4501" spans="13:34" x14ac:dyDescent="0.3">
      <c r="M4501" s="33"/>
      <c r="N4501" s="2"/>
      <c r="P4501" s="29"/>
      <c r="Q4501" s="29"/>
      <c r="T4501" s="32"/>
      <c r="U4501" s="32"/>
      <c r="V4501" s="30"/>
      <c r="W4501"/>
      <c r="X4501"/>
      <c r="Z4501" s="28"/>
      <c r="AA4501" s="28"/>
      <c r="AC4501" s="32"/>
      <c r="AD4501" s="32"/>
      <c r="AE4501" s="31"/>
      <c r="AF4501" s="31"/>
      <c r="AG4501" s="28"/>
      <c r="AH4501" s="28"/>
    </row>
    <row r="4502" spans="13:34" x14ac:dyDescent="0.3">
      <c r="M4502" s="33"/>
      <c r="N4502" s="2"/>
      <c r="P4502" s="29"/>
      <c r="Q4502" s="29"/>
      <c r="T4502" s="32"/>
      <c r="U4502" s="32"/>
      <c r="V4502" s="30"/>
      <c r="W4502"/>
      <c r="X4502"/>
      <c r="Z4502" s="28"/>
      <c r="AA4502" s="28"/>
      <c r="AC4502" s="32"/>
      <c r="AD4502" s="32"/>
      <c r="AE4502" s="31"/>
      <c r="AF4502" s="31"/>
      <c r="AG4502" s="28"/>
      <c r="AH4502" s="28"/>
    </row>
    <row r="4503" spans="13:34" x14ac:dyDescent="0.3">
      <c r="M4503" s="33"/>
      <c r="N4503" s="2"/>
      <c r="P4503" s="29"/>
      <c r="Q4503" s="29"/>
      <c r="T4503" s="32"/>
      <c r="U4503" s="32"/>
      <c r="V4503" s="30"/>
      <c r="W4503"/>
      <c r="X4503"/>
      <c r="Z4503" s="28"/>
      <c r="AA4503" s="28"/>
      <c r="AC4503" s="32"/>
      <c r="AD4503" s="32"/>
      <c r="AE4503" s="31"/>
      <c r="AF4503" s="31"/>
      <c r="AG4503" s="28"/>
      <c r="AH4503" s="28"/>
    </row>
    <row r="4504" spans="13:34" x14ac:dyDescent="0.3">
      <c r="M4504" s="33"/>
      <c r="N4504" s="2"/>
      <c r="P4504" s="29"/>
      <c r="Q4504" s="29"/>
      <c r="T4504" s="32"/>
      <c r="U4504" s="32"/>
      <c r="V4504" s="30"/>
      <c r="W4504"/>
      <c r="X4504"/>
      <c r="Z4504" s="28"/>
      <c r="AA4504" s="28"/>
      <c r="AC4504" s="32"/>
      <c r="AD4504" s="32"/>
      <c r="AE4504" s="31"/>
      <c r="AF4504" s="31"/>
      <c r="AG4504" s="28"/>
      <c r="AH4504" s="28"/>
    </row>
    <row r="4505" spans="13:34" x14ac:dyDescent="0.3">
      <c r="M4505" s="33"/>
      <c r="N4505" s="2"/>
      <c r="P4505" s="29"/>
      <c r="Q4505" s="29"/>
      <c r="T4505" s="32"/>
      <c r="U4505" s="32"/>
      <c r="V4505" s="30"/>
      <c r="W4505"/>
      <c r="X4505"/>
      <c r="Z4505" s="28"/>
      <c r="AA4505" s="28"/>
      <c r="AC4505" s="32"/>
      <c r="AD4505" s="32"/>
      <c r="AE4505" s="31"/>
      <c r="AF4505" s="31"/>
      <c r="AG4505" s="28"/>
      <c r="AH4505" s="28"/>
    </row>
    <row r="4506" spans="13:34" x14ac:dyDescent="0.3">
      <c r="M4506" s="33"/>
      <c r="N4506" s="2"/>
      <c r="P4506" s="29"/>
      <c r="Q4506" s="29"/>
      <c r="T4506" s="32"/>
      <c r="U4506" s="32"/>
      <c r="V4506" s="30"/>
      <c r="W4506"/>
      <c r="X4506"/>
      <c r="Z4506" s="28"/>
      <c r="AA4506" s="28"/>
      <c r="AC4506" s="32"/>
      <c r="AD4506" s="32"/>
      <c r="AE4506" s="31"/>
      <c r="AF4506" s="31"/>
      <c r="AG4506" s="28"/>
      <c r="AH4506" s="28"/>
    </row>
    <row r="4507" spans="13:34" x14ac:dyDescent="0.3">
      <c r="M4507" s="33"/>
      <c r="N4507" s="2"/>
      <c r="P4507" s="29"/>
      <c r="Q4507" s="29"/>
      <c r="T4507" s="32"/>
      <c r="U4507" s="32"/>
      <c r="V4507" s="30"/>
      <c r="W4507"/>
      <c r="X4507"/>
      <c r="Z4507" s="28"/>
      <c r="AA4507" s="28"/>
      <c r="AC4507" s="32"/>
      <c r="AD4507" s="32"/>
      <c r="AE4507" s="31"/>
      <c r="AF4507" s="31"/>
      <c r="AG4507" s="28"/>
      <c r="AH4507" s="28"/>
    </row>
    <row r="4508" spans="13:34" x14ac:dyDescent="0.3">
      <c r="M4508" s="33"/>
      <c r="N4508" s="2"/>
      <c r="P4508" s="29"/>
      <c r="Q4508" s="29"/>
      <c r="T4508" s="32"/>
      <c r="U4508" s="32"/>
      <c r="V4508" s="30"/>
      <c r="W4508"/>
      <c r="X4508"/>
      <c r="Z4508" s="28"/>
      <c r="AA4508" s="28"/>
      <c r="AC4508" s="32"/>
      <c r="AD4508" s="32"/>
      <c r="AE4508" s="31"/>
      <c r="AF4508" s="31"/>
      <c r="AG4508" s="28"/>
      <c r="AH4508" s="28"/>
    </row>
    <row r="4509" spans="13:34" x14ac:dyDescent="0.3">
      <c r="M4509" s="33"/>
      <c r="N4509" s="2"/>
      <c r="P4509" s="29"/>
      <c r="Q4509" s="29"/>
      <c r="T4509" s="32"/>
      <c r="U4509" s="32"/>
      <c r="V4509" s="30"/>
      <c r="W4509"/>
      <c r="X4509"/>
      <c r="Z4509" s="28"/>
      <c r="AA4509" s="28"/>
      <c r="AC4509" s="32"/>
      <c r="AD4509" s="32"/>
      <c r="AE4509" s="31"/>
      <c r="AF4509" s="31"/>
      <c r="AG4509" s="28"/>
      <c r="AH4509" s="28"/>
    </row>
    <row r="4510" spans="13:34" x14ac:dyDescent="0.3">
      <c r="M4510" s="33"/>
      <c r="N4510" s="2"/>
      <c r="P4510" s="29"/>
      <c r="Q4510" s="29"/>
      <c r="T4510" s="32"/>
      <c r="U4510" s="32"/>
      <c r="V4510" s="30"/>
      <c r="W4510"/>
      <c r="X4510"/>
      <c r="Z4510" s="28"/>
      <c r="AA4510" s="28"/>
      <c r="AC4510" s="32"/>
      <c r="AD4510" s="32"/>
      <c r="AE4510" s="31"/>
      <c r="AF4510" s="31"/>
      <c r="AG4510" s="28"/>
      <c r="AH4510" s="28"/>
    </row>
    <row r="4511" spans="13:34" x14ac:dyDescent="0.3">
      <c r="M4511" s="33"/>
      <c r="N4511" s="2"/>
      <c r="P4511" s="29"/>
      <c r="Q4511" s="29"/>
      <c r="T4511" s="32"/>
      <c r="U4511" s="32"/>
      <c r="V4511" s="30"/>
      <c r="W4511"/>
      <c r="X4511"/>
      <c r="Z4511" s="28"/>
      <c r="AA4511" s="28"/>
      <c r="AC4511" s="32"/>
      <c r="AD4511" s="32"/>
      <c r="AE4511" s="31"/>
      <c r="AF4511" s="31"/>
      <c r="AG4511" s="28"/>
      <c r="AH4511" s="28"/>
    </row>
    <row r="4512" spans="13:34" x14ac:dyDescent="0.3">
      <c r="M4512" s="33"/>
      <c r="N4512" s="2"/>
      <c r="P4512" s="29"/>
      <c r="Q4512" s="29"/>
      <c r="T4512" s="32"/>
      <c r="U4512" s="32"/>
      <c r="V4512" s="30"/>
      <c r="W4512"/>
      <c r="X4512"/>
      <c r="Z4512" s="28"/>
      <c r="AA4512" s="28"/>
      <c r="AC4512" s="32"/>
      <c r="AD4512" s="32"/>
      <c r="AE4512" s="31"/>
      <c r="AF4512" s="31"/>
      <c r="AG4512" s="28"/>
      <c r="AH4512" s="28"/>
    </row>
    <row r="4513" spans="13:34" x14ac:dyDescent="0.3">
      <c r="M4513" s="33"/>
      <c r="N4513" s="2"/>
      <c r="P4513" s="29"/>
      <c r="Q4513" s="29"/>
      <c r="T4513" s="32"/>
      <c r="U4513" s="32"/>
      <c r="V4513" s="30"/>
      <c r="W4513"/>
      <c r="X4513"/>
      <c r="Z4513" s="28"/>
      <c r="AA4513" s="28"/>
      <c r="AC4513" s="32"/>
      <c r="AD4513" s="32"/>
      <c r="AE4513" s="31"/>
      <c r="AF4513" s="31"/>
      <c r="AG4513" s="28"/>
      <c r="AH4513" s="28"/>
    </row>
    <row r="4514" spans="13:34" x14ac:dyDescent="0.3">
      <c r="M4514" s="33"/>
      <c r="N4514" s="2"/>
      <c r="P4514" s="29"/>
      <c r="Q4514" s="29"/>
      <c r="T4514" s="32"/>
      <c r="U4514" s="32"/>
      <c r="V4514" s="30"/>
      <c r="W4514"/>
      <c r="X4514"/>
      <c r="Z4514" s="28"/>
      <c r="AA4514" s="28"/>
      <c r="AC4514" s="32"/>
      <c r="AD4514" s="32"/>
      <c r="AE4514" s="31"/>
      <c r="AF4514" s="31"/>
      <c r="AG4514" s="28"/>
      <c r="AH4514" s="28"/>
    </row>
    <row r="4515" spans="13:34" x14ac:dyDescent="0.3">
      <c r="M4515" s="33"/>
      <c r="N4515" s="2"/>
      <c r="P4515" s="29"/>
      <c r="Q4515" s="29"/>
      <c r="T4515" s="32"/>
      <c r="U4515" s="32"/>
      <c r="V4515" s="30"/>
      <c r="W4515"/>
      <c r="X4515"/>
      <c r="Z4515" s="28"/>
      <c r="AA4515" s="28"/>
      <c r="AC4515" s="32"/>
      <c r="AD4515" s="32"/>
      <c r="AE4515" s="31"/>
      <c r="AF4515" s="31"/>
      <c r="AG4515" s="28"/>
      <c r="AH4515" s="28"/>
    </row>
    <row r="4516" spans="13:34" x14ac:dyDescent="0.3">
      <c r="M4516" s="33"/>
      <c r="N4516" s="2"/>
      <c r="P4516" s="29"/>
      <c r="Q4516" s="29"/>
      <c r="T4516" s="32"/>
      <c r="U4516" s="32"/>
      <c r="V4516" s="30"/>
      <c r="W4516"/>
      <c r="X4516"/>
      <c r="Z4516" s="28"/>
      <c r="AA4516" s="28"/>
      <c r="AC4516" s="32"/>
      <c r="AD4516" s="32"/>
      <c r="AE4516" s="31"/>
      <c r="AF4516" s="31"/>
      <c r="AG4516" s="28"/>
      <c r="AH4516" s="28"/>
    </row>
    <row r="4517" spans="13:34" x14ac:dyDescent="0.3">
      <c r="M4517" s="33"/>
      <c r="N4517" s="2"/>
      <c r="P4517" s="29"/>
      <c r="Q4517" s="29"/>
      <c r="T4517" s="32"/>
      <c r="U4517" s="32"/>
      <c r="V4517" s="30"/>
      <c r="W4517"/>
      <c r="X4517"/>
      <c r="Z4517" s="28"/>
      <c r="AA4517" s="28"/>
      <c r="AC4517" s="32"/>
      <c r="AD4517" s="32"/>
      <c r="AE4517" s="31"/>
      <c r="AF4517" s="31"/>
      <c r="AG4517" s="28"/>
      <c r="AH4517" s="28"/>
    </row>
    <row r="4518" spans="13:34" x14ac:dyDescent="0.3">
      <c r="M4518" s="33"/>
      <c r="N4518" s="2"/>
      <c r="P4518" s="29"/>
      <c r="Q4518" s="29"/>
      <c r="T4518" s="32"/>
      <c r="U4518" s="32"/>
      <c r="V4518" s="30"/>
      <c r="W4518"/>
      <c r="X4518"/>
      <c r="Z4518" s="28"/>
      <c r="AA4518" s="28"/>
      <c r="AC4518" s="32"/>
      <c r="AD4518" s="32"/>
      <c r="AE4518" s="31"/>
      <c r="AF4518" s="31"/>
      <c r="AG4518" s="28"/>
      <c r="AH4518" s="28"/>
    </row>
    <row r="4519" spans="13:34" x14ac:dyDescent="0.3">
      <c r="M4519" s="33"/>
      <c r="N4519" s="2"/>
      <c r="P4519" s="29"/>
      <c r="Q4519" s="29"/>
      <c r="T4519" s="32"/>
      <c r="U4519" s="32"/>
      <c r="V4519" s="30"/>
      <c r="W4519"/>
      <c r="X4519"/>
      <c r="Z4519" s="28"/>
      <c r="AA4519" s="28"/>
      <c r="AC4519" s="32"/>
      <c r="AD4519" s="32"/>
      <c r="AE4519" s="31"/>
      <c r="AF4519" s="31"/>
      <c r="AG4519" s="28"/>
      <c r="AH4519" s="28"/>
    </row>
    <row r="4520" spans="13:34" x14ac:dyDescent="0.3">
      <c r="M4520" s="33"/>
      <c r="N4520" s="2"/>
      <c r="P4520" s="29"/>
      <c r="Q4520" s="29"/>
      <c r="T4520" s="32"/>
      <c r="U4520" s="32"/>
      <c r="V4520" s="30"/>
      <c r="W4520"/>
      <c r="X4520"/>
      <c r="Z4520" s="28"/>
      <c r="AA4520" s="28"/>
      <c r="AC4520" s="32"/>
      <c r="AD4520" s="32"/>
      <c r="AE4520" s="31"/>
      <c r="AF4520" s="31"/>
      <c r="AG4520" s="28"/>
      <c r="AH4520" s="28"/>
    </row>
    <row r="4521" spans="13:34" x14ac:dyDescent="0.3">
      <c r="M4521" s="33"/>
      <c r="N4521" s="2"/>
      <c r="P4521" s="29"/>
      <c r="Q4521" s="29"/>
      <c r="T4521" s="32"/>
      <c r="U4521" s="32"/>
      <c r="V4521" s="30"/>
      <c r="W4521"/>
      <c r="X4521"/>
      <c r="Z4521" s="28"/>
      <c r="AA4521" s="28"/>
      <c r="AC4521" s="32"/>
      <c r="AD4521" s="32"/>
      <c r="AE4521" s="31"/>
      <c r="AF4521" s="31"/>
      <c r="AG4521" s="28"/>
      <c r="AH4521" s="28"/>
    </row>
    <row r="4522" spans="13:34" x14ac:dyDescent="0.3">
      <c r="M4522" s="33"/>
      <c r="N4522" s="2"/>
      <c r="P4522" s="29"/>
      <c r="Q4522" s="29"/>
      <c r="T4522" s="32"/>
      <c r="U4522" s="32"/>
      <c r="V4522" s="30"/>
      <c r="W4522"/>
      <c r="X4522"/>
      <c r="Z4522" s="28"/>
      <c r="AA4522" s="28"/>
      <c r="AC4522" s="32"/>
      <c r="AD4522" s="32"/>
      <c r="AE4522" s="31"/>
      <c r="AF4522" s="31"/>
      <c r="AG4522" s="28"/>
      <c r="AH4522" s="28"/>
    </row>
    <row r="4523" spans="13:34" x14ac:dyDescent="0.3">
      <c r="M4523" s="33"/>
      <c r="N4523" s="2"/>
      <c r="P4523" s="29"/>
      <c r="Q4523" s="29"/>
      <c r="T4523" s="32"/>
      <c r="U4523" s="32"/>
      <c r="V4523" s="30"/>
      <c r="W4523"/>
      <c r="X4523"/>
      <c r="Z4523" s="28"/>
      <c r="AA4523" s="28"/>
      <c r="AC4523" s="32"/>
      <c r="AD4523" s="32"/>
      <c r="AE4523" s="31"/>
      <c r="AF4523" s="31"/>
      <c r="AG4523" s="28"/>
      <c r="AH4523" s="28"/>
    </row>
    <row r="4524" spans="13:34" x14ac:dyDescent="0.3">
      <c r="M4524" s="33"/>
      <c r="N4524" s="2"/>
      <c r="P4524" s="29"/>
      <c r="Q4524" s="29"/>
      <c r="T4524" s="32"/>
      <c r="U4524" s="32"/>
      <c r="V4524" s="30"/>
      <c r="W4524"/>
      <c r="X4524"/>
      <c r="Z4524" s="28"/>
      <c r="AA4524" s="28"/>
      <c r="AC4524" s="32"/>
      <c r="AD4524" s="32"/>
      <c r="AE4524" s="31"/>
      <c r="AF4524" s="31"/>
      <c r="AG4524" s="28"/>
      <c r="AH4524" s="28"/>
    </row>
    <row r="4525" spans="13:34" x14ac:dyDescent="0.3">
      <c r="M4525" s="33"/>
      <c r="N4525" s="2"/>
      <c r="P4525" s="29"/>
      <c r="Q4525" s="29"/>
      <c r="T4525" s="32"/>
      <c r="U4525" s="32"/>
      <c r="V4525" s="30"/>
      <c r="W4525"/>
      <c r="X4525"/>
      <c r="Z4525" s="28"/>
      <c r="AA4525" s="28"/>
      <c r="AC4525" s="32"/>
      <c r="AD4525" s="32"/>
      <c r="AE4525" s="31"/>
      <c r="AF4525" s="31"/>
      <c r="AG4525" s="28"/>
      <c r="AH4525" s="28"/>
    </row>
    <row r="4526" spans="13:34" x14ac:dyDescent="0.3">
      <c r="M4526" s="33"/>
      <c r="N4526" s="2"/>
      <c r="P4526" s="29"/>
      <c r="Q4526" s="29"/>
      <c r="T4526" s="32"/>
      <c r="U4526" s="32"/>
      <c r="V4526" s="30"/>
      <c r="W4526"/>
      <c r="X4526"/>
      <c r="Z4526" s="28"/>
      <c r="AA4526" s="28"/>
      <c r="AC4526" s="32"/>
      <c r="AD4526" s="32"/>
      <c r="AE4526" s="31"/>
      <c r="AF4526" s="31"/>
      <c r="AG4526" s="28"/>
      <c r="AH4526" s="28"/>
    </row>
    <row r="4527" spans="13:34" x14ac:dyDescent="0.3">
      <c r="M4527" s="33"/>
      <c r="N4527" s="2"/>
      <c r="P4527" s="29"/>
      <c r="Q4527" s="29"/>
      <c r="T4527" s="32"/>
      <c r="U4527" s="32"/>
      <c r="V4527" s="30"/>
      <c r="W4527"/>
      <c r="X4527"/>
      <c r="Z4527" s="28"/>
      <c r="AA4527" s="28"/>
      <c r="AC4527" s="32"/>
      <c r="AD4527" s="32"/>
      <c r="AE4527" s="31"/>
      <c r="AF4527" s="31"/>
      <c r="AG4527" s="28"/>
      <c r="AH4527" s="28"/>
    </row>
    <row r="4528" spans="13:34" x14ac:dyDescent="0.3">
      <c r="M4528" s="33"/>
      <c r="N4528" s="2"/>
      <c r="P4528" s="29"/>
      <c r="Q4528" s="29"/>
      <c r="T4528" s="32"/>
      <c r="U4528" s="32"/>
      <c r="V4528" s="30"/>
      <c r="W4528"/>
      <c r="X4528"/>
      <c r="Z4528" s="28"/>
      <c r="AA4528" s="28"/>
      <c r="AC4528" s="32"/>
      <c r="AD4528" s="32"/>
      <c r="AE4528" s="31"/>
      <c r="AF4528" s="31"/>
      <c r="AG4528" s="28"/>
      <c r="AH4528" s="28"/>
    </row>
    <row r="4529" spans="13:34" x14ac:dyDescent="0.3">
      <c r="M4529" s="33"/>
      <c r="N4529" s="2"/>
      <c r="P4529" s="29"/>
      <c r="Q4529" s="29"/>
      <c r="T4529" s="32"/>
      <c r="U4529" s="32"/>
      <c r="V4529" s="30"/>
      <c r="W4529"/>
      <c r="X4529"/>
      <c r="Z4529" s="28"/>
      <c r="AA4529" s="28"/>
      <c r="AC4529" s="32"/>
      <c r="AD4529" s="32"/>
      <c r="AE4529" s="31"/>
      <c r="AF4529" s="31"/>
      <c r="AG4529" s="28"/>
      <c r="AH4529" s="28"/>
    </row>
    <row r="4530" spans="13:34" x14ac:dyDescent="0.3">
      <c r="M4530" s="33"/>
      <c r="N4530" s="2"/>
      <c r="P4530" s="29"/>
      <c r="Q4530" s="29"/>
      <c r="T4530" s="32"/>
      <c r="U4530" s="32"/>
      <c r="V4530" s="30"/>
      <c r="W4530"/>
      <c r="X4530"/>
      <c r="Z4530" s="28"/>
      <c r="AA4530" s="28"/>
      <c r="AC4530" s="32"/>
      <c r="AD4530" s="32"/>
      <c r="AE4530" s="31"/>
      <c r="AF4530" s="31"/>
      <c r="AG4530" s="28"/>
      <c r="AH4530" s="28"/>
    </row>
    <row r="4531" spans="13:34" x14ac:dyDescent="0.3">
      <c r="M4531" s="33"/>
      <c r="N4531" s="2"/>
      <c r="P4531" s="29"/>
      <c r="Q4531" s="29"/>
      <c r="T4531" s="32"/>
      <c r="U4531" s="32"/>
      <c r="V4531" s="30"/>
      <c r="W4531"/>
      <c r="X4531"/>
      <c r="Z4531" s="28"/>
      <c r="AA4531" s="28"/>
      <c r="AC4531" s="32"/>
      <c r="AD4531" s="32"/>
      <c r="AE4531" s="31"/>
      <c r="AF4531" s="31"/>
      <c r="AG4531" s="28"/>
      <c r="AH4531" s="28"/>
    </row>
    <row r="4532" spans="13:34" x14ac:dyDescent="0.3">
      <c r="M4532" s="33"/>
      <c r="N4532" s="2"/>
      <c r="P4532" s="29"/>
      <c r="Q4532" s="29"/>
      <c r="T4532" s="32"/>
      <c r="U4532" s="32"/>
      <c r="V4532" s="30"/>
      <c r="W4532"/>
      <c r="X4532"/>
      <c r="Z4532" s="28"/>
      <c r="AA4532" s="28"/>
      <c r="AC4532" s="32"/>
      <c r="AD4532" s="32"/>
      <c r="AE4532" s="31"/>
      <c r="AF4532" s="31"/>
      <c r="AG4532" s="28"/>
      <c r="AH4532" s="28"/>
    </row>
    <row r="4533" spans="13:34" x14ac:dyDescent="0.3">
      <c r="M4533" s="33"/>
      <c r="N4533" s="2"/>
      <c r="P4533" s="29"/>
      <c r="Q4533" s="29"/>
      <c r="T4533" s="32"/>
      <c r="U4533" s="32"/>
      <c r="V4533" s="30"/>
      <c r="W4533"/>
      <c r="X4533"/>
      <c r="Z4533" s="28"/>
      <c r="AA4533" s="28"/>
      <c r="AC4533" s="32"/>
      <c r="AD4533" s="32"/>
      <c r="AE4533" s="31"/>
      <c r="AF4533" s="31"/>
      <c r="AG4533" s="28"/>
      <c r="AH4533" s="28"/>
    </row>
    <row r="4534" spans="13:34" x14ac:dyDescent="0.3">
      <c r="M4534" s="33"/>
      <c r="N4534" s="2"/>
      <c r="P4534" s="29"/>
      <c r="Q4534" s="29"/>
      <c r="T4534" s="32"/>
      <c r="U4534" s="32"/>
      <c r="V4534" s="30"/>
      <c r="W4534"/>
      <c r="X4534"/>
      <c r="Z4534" s="28"/>
      <c r="AA4534" s="28"/>
      <c r="AC4534" s="32"/>
      <c r="AD4534" s="32"/>
      <c r="AE4534" s="31"/>
      <c r="AF4534" s="31"/>
      <c r="AG4534" s="28"/>
      <c r="AH4534" s="28"/>
    </row>
    <row r="4535" spans="13:34" x14ac:dyDescent="0.3">
      <c r="M4535" s="33"/>
      <c r="N4535" s="2"/>
      <c r="P4535" s="29"/>
      <c r="Q4535" s="29"/>
      <c r="T4535" s="32"/>
      <c r="U4535" s="32"/>
      <c r="V4535" s="30"/>
      <c r="W4535"/>
      <c r="X4535"/>
      <c r="Z4535" s="28"/>
      <c r="AA4535" s="28"/>
      <c r="AC4535" s="32"/>
      <c r="AD4535" s="32"/>
      <c r="AE4535" s="31"/>
      <c r="AF4535" s="31"/>
      <c r="AG4535" s="28"/>
      <c r="AH4535" s="28"/>
    </row>
    <row r="4536" spans="13:34" x14ac:dyDescent="0.3">
      <c r="M4536" s="33"/>
      <c r="N4536" s="2"/>
      <c r="P4536" s="29"/>
      <c r="Q4536" s="29"/>
      <c r="T4536" s="32"/>
      <c r="U4536" s="32"/>
      <c r="V4536" s="30"/>
      <c r="W4536"/>
      <c r="X4536"/>
      <c r="Z4536" s="28"/>
      <c r="AA4536" s="28"/>
      <c r="AC4536" s="32"/>
      <c r="AD4536" s="32"/>
      <c r="AE4536" s="31"/>
      <c r="AF4536" s="31"/>
      <c r="AG4536" s="28"/>
      <c r="AH4536" s="28"/>
    </row>
    <row r="4537" spans="13:34" x14ac:dyDescent="0.3">
      <c r="M4537" s="33"/>
      <c r="N4537" s="2"/>
      <c r="P4537" s="29"/>
      <c r="Q4537" s="29"/>
      <c r="T4537" s="32"/>
      <c r="U4537" s="32"/>
      <c r="V4537" s="30"/>
      <c r="W4537"/>
      <c r="X4537"/>
      <c r="Z4537" s="28"/>
      <c r="AA4537" s="28"/>
      <c r="AC4537" s="32"/>
      <c r="AD4537" s="32"/>
      <c r="AE4537" s="31"/>
      <c r="AF4537" s="31"/>
      <c r="AG4537" s="28"/>
      <c r="AH4537" s="28"/>
    </row>
    <row r="4538" spans="13:34" x14ac:dyDescent="0.3">
      <c r="M4538" s="33"/>
      <c r="N4538" s="2"/>
      <c r="P4538" s="29"/>
      <c r="Q4538" s="29"/>
      <c r="T4538" s="32"/>
      <c r="U4538" s="32"/>
      <c r="V4538" s="30"/>
      <c r="W4538"/>
      <c r="X4538"/>
      <c r="Z4538" s="28"/>
      <c r="AA4538" s="28"/>
      <c r="AC4538" s="32"/>
      <c r="AD4538" s="32"/>
      <c r="AE4538" s="31"/>
      <c r="AF4538" s="31"/>
      <c r="AG4538" s="28"/>
      <c r="AH4538" s="28"/>
    </row>
    <row r="4539" spans="13:34" x14ac:dyDescent="0.3">
      <c r="M4539" s="33"/>
      <c r="N4539" s="2"/>
      <c r="P4539" s="29"/>
      <c r="Q4539" s="29"/>
      <c r="T4539" s="32"/>
      <c r="U4539" s="32"/>
      <c r="V4539" s="30"/>
      <c r="W4539"/>
      <c r="X4539"/>
      <c r="Z4539" s="28"/>
      <c r="AA4539" s="28"/>
      <c r="AC4539" s="32"/>
      <c r="AD4539" s="32"/>
      <c r="AE4539" s="31"/>
      <c r="AF4539" s="31"/>
      <c r="AG4539" s="28"/>
      <c r="AH4539" s="28"/>
    </row>
    <row r="4540" spans="13:34" x14ac:dyDescent="0.3">
      <c r="M4540" s="33"/>
      <c r="N4540" s="2"/>
      <c r="P4540" s="29"/>
      <c r="Q4540" s="29"/>
      <c r="T4540" s="32"/>
      <c r="U4540" s="32"/>
      <c r="V4540" s="30"/>
      <c r="W4540"/>
      <c r="X4540"/>
      <c r="Z4540" s="28"/>
      <c r="AA4540" s="28"/>
      <c r="AC4540" s="32"/>
      <c r="AD4540" s="32"/>
      <c r="AE4540" s="31"/>
      <c r="AF4540" s="31"/>
      <c r="AG4540" s="28"/>
      <c r="AH4540" s="28"/>
    </row>
    <row r="4541" spans="13:34" x14ac:dyDescent="0.3">
      <c r="M4541" s="33"/>
      <c r="N4541" s="2"/>
      <c r="P4541" s="29"/>
      <c r="Q4541" s="29"/>
      <c r="T4541" s="32"/>
      <c r="U4541" s="32"/>
      <c r="V4541" s="30"/>
      <c r="W4541"/>
      <c r="X4541"/>
      <c r="Z4541" s="28"/>
      <c r="AA4541" s="28"/>
      <c r="AC4541" s="32"/>
      <c r="AD4541" s="32"/>
      <c r="AE4541" s="31"/>
      <c r="AF4541" s="31"/>
      <c r="AG4541" s="28"/>
      <c r="AH4541" s="28"/>
    </row>
    <row r="4542" spans="13:34" x14ac:dyDescent="0.3">
      <c r="M4542" s="33"/>
      <c r="N4542" s="2"/>
      <c r="P4542" s="29"/>
      <c r="Q4542" s="29"/>
      <c r="T4542" s="32"/>
      <c r="U4542" s="32"/>
      <c r="V4542" s="30"/>
      <c r="W4542"/>
      <c r="X4542"/>
      <c r="Z4542" s="28"/>
      <c r="AA4542" s="28"/>
      <c r="AC4542" s="32"/>
      <c r="AD4542" s="32"/>
      <c r="AE4542" s="31"/>
      <c r="AF4542" s="31"/>
      <c r="AG4542" s="28"/>
      <c r="AH4542" s="28"/>
    </row>
    <row r="4543" spans="13:34" x14ac:dyDescent="0.3">
      <c r="M4543" s="33"/>
      <c r="N4543" s="2"/>
      <c r="P4543" s="29"/>
      <c r="Q4543" s="29"/>
      <c r="T4543" s="32"/>
      <c r="U4543" s="32"/>
      <c r="V4543" s="30"/>
      <c r="W4543"/>
      <c r="X4543"/>
      <c r="Z4543" s="28"/>
      <c r="AA4543" s="28"/>
      <c r="AC4543" s="32"/>
      <c r="AD4543" s="32"/>
      <c r="AE4543" s="31"/>
      <c r="AF4543" s="31"/>
      <c r="AG4543" s="28"/>
      <c r="AH4543" s="28"/>
    </row>
    <row r="4544" spans="13:34" x14ac:dyDescent="0.3">
      <c r="M4544" s="33"/>
      <c r="N4544" s="2"/>
      <c r="P4544" s="29"/>
      <c r="Q4544" s="29"/>
      <c r="T4544" s="32"/>
      <c r="U4544" s="32"/>
      <c r="V4544" s="30"/>
      <c r="W4544"/>
      <c r="X4544"/>
      <c r="Z4544" s="28"/>
      <c r="AA4544" s="28"/>
      <c r="AC4544" s="32"/>
      <c r="AD4544" s="32"/>
      <c r="AE4544" s="31"/>
      <c r="AF4544" s="31"/>
      <c r="AG4544" s="28"/>
      <c r="AH4544" s="28"/>
    </row>
    <row r="4545" spans="13:34" x14ac:dyDescent="0.3">
      <c r="M4545" s="33"/>
      <c r="N4545" s="2"/>
      <c r="P4545" s="29"/>
      <c r="Q4545" s="29"/>
      <c r="T4545" s="32"/>
      <c r="U4545" s="32"/>
      <c r="V4545" s="30"/>
      <c r="W4545"/>
      <c r="X4545"/>
      <c r="Z4545" s="28"/>
      <c r="AA4545" s="28"/>
      <c r="AC4545" s="32"/>
      <c r="AD4545" s="32"/>
      <c r="AE4545" s="31"/>
      <c r="AF4545" s="31"/>
      <c r="AG4545" s="28"/>
      <c r="AH4545" s="28"/>
    </row>
    <row r="4546" spans="13:34" x14ac:dyDescent="0.3">
      <c r="M4546" s="33"/>
      <c r="N4546" s="2"/>
      <c r="P4546" s="29"/>
      <c r="Q4546" s="29"/>
      <c r="T4546" s="32"/>
      <c r="U4546" s="32"/>
      <c r="V4546" s="30"/>
      <c r="W4546"/>
      <c r="X4546"/>
      <c r="Z4546" s="28"/>
      <c r="AA4546" s="28"/>
      <c r="AC4546" s="32"/>
      <c r="AD4546" s="32"/>
      <c r="AE4546" s="31"/>
      <c r="AF4546" s="31"/>
      <c r="AG4546" s="28"/>
      <c r="AH4546" s="28"/>
    </row>
    <row r="4547" spans="13:34" x14ac:dyDescent="0.3">
      <c r="M4547" s="33"/>
      <c r="N4547" s="2"/>
      <c r="P4547" s="29"/>
      <c r="Q4547" s="29"/>
      <c r="T4547" s="32"/>
      <c r="U4547" s="32"/>
      <c r="V4547" s="30"/>
      <c r="W4547"/>
      <c r="X4547"/>
      <c r="Z4547" s="28"/>
      <c r="AA4547" s="28"/>
      <c r="AC4547" s="32"/>
      <c r="AD4547" s="32"/>
      <c r="AE4547" s="31"/>
      <c r="AF4547" s="31"/>
      <c r="AG4547" s="28"/>
      <c r="AH4547" s="28"/>
    </row>
    <row r="4548" spans="13:34" x14ac:dyDescent="0.3">
      <c r="M4548" s="33"/>
      <c r="N4548" s="2"/>
      <c r="P4548" s="29"/>
      <c r="Q4548" s="29"/>
      <c r="T4548" s="32"/>
      <c r="U4548" s="32"/>
      <c r="V4548" s="30"/>
      <c r="W4548"/>
      <c r="X4548"/>
      <c r="Z4548" s="28"/>
      <c r="AA4548" s="28"/>
      <c r="AC4548" s="32"/>
      <c r="AD4548" s="32"/>
      <c r="AE4548" s="31"/>
      <c r="AF4548" s="31"/>
      <c r="AG4548" s="28"/>
      <c r="AH4548" s="28"/>
    </row>
    <row r="4549" spans="13:34" x14ac:dyDescent="0.3">
      <c r="M4549" s="33"/>
      <c r="N4549" s="2"/>
      <c r="P4549" s="29"/>
      <c r="Q4549" s="29"/>
      <c r="T4549" s="32"/>
      <c r="U4549" s="32"/>
      <c r="V4549" s="30"/>
      <c r="W4549"/>
      <c r="X4549"/>
      <c r="Z4549" s="28"/>
      <c r="AA4549" s="28"/>
      <c r="AC4549" s="32"/>
      <c r="AD4549" s="32"/>
      <c r="AE4549" s="31"/>
      <c r="AF4549" s="31"/>
      <c r="AG4549" s="28"/>
      <c r="AH4549" s="28"/>
    </row>
    <row r="4550" spans="13:34" x14ac:dyDescent="0.3">
      <c r="M4550" s="33"/>
      <c r="N4550" s="2"/>
      <c r="P4550" s="29"/>
      <c r="Q4550" s="29"/>
      <c r="T4550" s="32"/>
      <c r="U4550" s="32"/>
      <c r="V4550" s="30"/>
      <c r="W4550"/>
      <c r="X4550"/>
      <c r="Z4550" s="28"/>
      <c r="AA4550" s="28"/>
      <c r="AC4550" s="32"/>
      <c r="AD4550" s="32"/>
      <c r="AE4550" s="31"/>
      <c r="AF4550" s="31"/>
      <c r="AG4550" s="28"/>
      <c r="AH4550" s="28"/>
    </row>
    <row r="4551" spans="13:34" x14ac:dyDescent="0.3">
      <c r="M4551" s="33"/>
      <c r="N4551" s="2"/>
      <c r="P4551" s="29"/>
      <c r="Q4551" s="29"/>
      <c r="T4551" s="32"/>
      <c r="U4551" s="32"/>
      <c r="V4551" s="30"/>
      <c r="W4551"/>
      <c r="X4551"/>
      <c r="Z4551" s="28"/>
      <c r="AA4551" s="28"/>
      <c r="AC4551" s="32"/>
      <c r="AD4551" s="32"/>
      <c r="AE4551" s="31"/>
      <c r="AF4551" s="31"/>
      <c r="AG4551" s="28"/>
      <c r="AH4551" s="28"/>
    </row>
    <row r="4552" spans="13:34" x14ac:dyDescent="0.3">
      <c r="M4552" s="33"/>
      <c r="N4552" s="2"/>
      <c r="P4552" s="29"/>
      <c r="Q4552" s="29"/>
      <c r="T4552" s="32"/>
      <c r="U4552" s="32"/>
      <c r="V4552" s="30"/>
      <c r="W4552"/>
      <c r="X4552"/>
      <c r="Z4552" s="28"/>
      <c r="AA4552" s="28"/>
      <c r="AC4552" s="32"/>
      <c r="AD4552" s="32"/>
      <c r="AE4552" s="31"/>
      <c r="AF4552" s="31"/>
      <c r="AG4552" s="28"/>
      <c r="AH4552" s="28"/>
    </row>
    <row r="4553" spans="13:34" x14ac:dyDescent="0.3">
      <c r="M4553" s="33"/>
      <c r="N4553" s="2"/>
      <c r="P4553" s="29"/>
      <c r="Q4553" s="29"/>
      <c r="T4553" s="32"/>
      <c r="U4553" s="32"/>
      <c r="V4553" s="30"/>
      <c r="W4553"/>
      <c r="X4553"/>
      <c r="Z4553" s="28"/>
      <c r="AA4553" s="28"/>
      <c r="AC4553" s="32"/>
      <c r="AD4553" s="32"/>
      <c r="AE4553" s="31"/>
      <c r="AF4553" s="31"/>
      <c r="AG4553" s="28"/>
      <c r="AH4553" s="28"/>
    </row>
    <row r="4554" spans="13:34" x14ac:dyDescent="0.3">
      <c r="M4554" s="33"/>
      <c r="N4554" s="2"/>
      <c r="P4554" s="29"/>
      <c r="Q4554" s="29"/>
      <c r="T4554" s="32"/>
      <c r="U4554" s="32"/>
      <c r="V4554" s="30"/>
      <c r="W4554"/>
      <c r="X4554"/>
      <c r="Z4554" s="28"/>
      <c r="AA4554" s="28"/>
      <c r="AC4554" s="32"/>
      <c r="AD4554" s="32"/>
      <c r="AE4554" s="31"/>
      <c r="AF4554" s="31"/>
      <c r="AG4554" s="28"/>
      <c r="AH4554" s="28"/>
    </row>
    <row r="4555" spans="13:34" x14ac:dyDescent="0.3">
      <c r="M4555" s="33"/>
      <c r="N4555" s="2"/>
      <c r="P4555" s="29"/>
      <c r="Q4555" s="29"/>
      <c r="T4555" s="32"/>
      <c r="U4555" s="32"/>
      <c r="V4555" s="30"/>
      <c r="W4555"/>
      <c r="X4555"/>
      <c r="Z4555" s="28"/>
      <c r="AA4555" s="28"/>
      <c r="AC4555" s="32"/>
      <c r="AD4555" s="32"/>
      <c r="AE4555" s="31"/>
      <c r="AF4555" s="31"/>
      <c r="AG4555" s="28"/>
      <c r="AH4555" s="28"/>
    </row>
    <row r="4556" spans="13:34" x14ac:dyDescent="0.3">
      <c r="M4556" s="33"/>
      <c r="N4556" s="2"/>
      <c r="P4556" s="29"/>
      <c r="Q4556" s="29"/>
      <c r="T4556" s="32"/>
      <c r="U4556" s="32"/>
      <c r="V4556" s="30"/>
      <c r="W4556"/>
      <c r="X4556"/>
      <c r="Z4556" s="28"/>
      <c r="AA4556" s="28"/>
      <c r="AC4556" s="32"/>
      <c r="AD4556" s="32"/>
      <c r="AE4556" s="31"/>
      <c r="AF4556" s="31"/>
      <c r="AG4556" s="28"/>
      <c r="AH4556" s="28"/>
    </row>
    <row r="4557" spans="13:34" x14ac:dyDescent="0.3">
      <c r="M4557" s="33"/>
      <c r="N4557" s="2"/>
      <c r="P4557" s="29"/>
      <c r="Q4557" s="29"/>
      <c r="T4557" s="32"/>
      <c r="U4557" s="32"/>
      <c r="V4557" s="30"/>
      <c r="W4557"/>
      <c r="X4557"/>
      <c r="Z4557" s="28"/>
      <c r="AA4557" s="28"/>
      <c r="AC4557" s="32"/>
      <c r="AD4557" s="32"/>
      <c r="AE4557" s="31"/>
      <c r="AF4557" s="31"/>
      <c r="AG4557" s="28"/>
      <c r="AH4557" s="28"/>
    </row>
    <row r="4558" spans="13:34" x14ac:dyDescent="0.3">
      <c r="M4558" s="33"/>
      <c r="N4558" s="2"/>
      <c r="P4558" s="29"/>
      <c r="Q4558" s="29"/>
      <c r="T4558" s="32"/>
      <c r="U4558" s="32"/>
      <c r="V4558" s="30"/>
      <c r="W4558"/>
      <c r="X4558"/>
      <c r="Z4558" s="28"/>
      <c r="AA4558" s="28"/>
      <c r="AC4558" s="32"/>
      <c r="AD4558" s="32"/>
      <c r="AE4558" s="31"/>
      <c r="AF4558" s="31"/>
      <c r="AG4558" s="28"/>
      <c r="AH4558" s="28"/>
    </row>
    <row r="4559" spans="13:34" x14ac:dyDescent="0.3">
      <c r="M4559" s="33"/>
      <c r="N4559" s="2"/>
      <c r="P4559" s="29"/>
      <c r="Q4559" s="29"/>
      <c r="T4559" s="32"/>
      <c r="U4559" s="32"/>
      <c r="V4559" s="30"/>
      <c r="W4559"/>
      <c r="X4559"/>
      <c r="Z4559" s="28"/>
      <c r="AA4559" s="28"/>
      <c r="AC4559" s="32"/>
      <c r="AD4559" s="32"/>
      <c r="AE4559" s="31"/>
      <c r="AF4559" s="31"/>
      <c r="AG4559" s="28"/>
      <c r="AH4559" s="28"/>
    </row>
    <row r="4560" spans="13:34" x14ac:dyDescent="0.3">
      <c r="M4560" s="33"/>
      <c r="N4560" s="2"/>
      <c r="P4560" s="29"/>
      <c r="Q4560" s="29"/>
      <c r="T4560" s="32"/>
      <c r="U4560" s="32"/>
      <c r="V4560" s="30"/>
      <c r="W4560"/>
      <c r="X4560"/>
      <c r="Z4560" s="28"/>
      <c r="AA4560" s="28"/>
      <c r="AC4560" s="32"/>
      <c r="AD4560" s="32"/>
      <c r="AE4560" s="31"/>
      <c r="AF4560" s="31"/>
      <c r="AG4560" s="28"/>
      <c r="AH4560" s="28"/>
    </row>
    <row r="4561" spans="13:34" x14ac:dyDescent="0.3">
      <c r="M4561" s="33"/>
      <c r="N4561" s="2"/>
      <c r="P4561" s="29"/>
      <c r="Q4561" s="29"/>
      <c r="T4561" s="32"/>
      <c r="U4561" s="32"/>
      <c r="V4561" s="30"/>
      <c r="W4561"/>
      <c r="X4561"/>
      <c r="Z4561" s="28"/>
      <c r="AA4561" s="28"/>
      <c r="AC4561" s="32"/>
      <c r="AD4561" s="32"/>
      <c r="AE4561" s="31"/>
      <c r="AF4561" s="31"/>
      <c r="AG4561" s="28"/>
      <c r="AH4561" s="28"/>
    </row>
    <row r="4562" spans="13:34" x14ac:dyDescent="0.3">
      <c r="M4562" s="33"/>
      <c r="N4562" s="2"/>
      <c r="P4562" s="29"/>
      <c r="Q4562" s="29"/>
      <c r="T4562" s="32"/>
      <c r="U4562" s="32"/>
      <c r="V4562" s="30"/>
      <c r="W4562"/>
      <c r="X4562"/>
      <c r="Z4562" s="28"/>
      <c r="AA4562" s="28"/>
      <c r="AC4562" s="32"/>
      <c r="AD4562" s="32"/>
      <c r="AE4562" s="31"/>
      <c r="AF4562" s="31"/>
      <c r="AG4562" s="28"/>
      <c r="AH4562" s="28"/>
    </row>
    <row r="4563" spans="13:34" x14ac:dyDescent="0.3">
      <c r="M4563" s="33"/>
      <c r="N4563" s="2"/>
      <c r="P4563" s="29"/>
      <c r="Q4563" s="29"/>
      <c r="T4563" s="32"/>
      <c r="U4563" s="32"/>
      <c r="V4563" s="30"/>
      <c r="W4563"/>
      <c r="X4563"/>
      <c r="Z4563" s="28"/>
      <c r="AA4563" s="28"/>
      <c r="AC4563" s="32"/>
      <c r="AD4563" s="32"/>
      <c r="AE4563" s="31"/>
      <c r="AF4563" s="31"/>
      <c r="AG4563" s="28"/>
      <c r="AH4563" s="28"/>
    </row>
    <row r="4564" spans="13:34" x14ac:dyDescent="0.3">
      <c r="M4564" s="33"/>
      <c r="N4564" s="2"/>
      <c r="P4564" s="29"/>
      <c r="Q4564" s="29"/>
      <c r="T4564" s="32"/>
      <c r="U4564" s="32"/>
      <c r="V4564" s="30"/>
      <c r="W4564"/>
      <c r="X4564"/>
      <c r="Z4564" s="28"/>
      <c r="AA4564" s="28"/>
      <c r="AC4564" s="32"/>
      <c r="AD4564" s="32"/>
      <c r="AE4564" s="31"/>
      <c r="AF4564" s="31"/>
      <c r="AG4564" s="28"/>
      <c r="AH4564" s="28"/>
    </row>
    <row r="4565" spans="13:34" x14ac:dyDescent="0.3">
      <c r="M4565" s="33"/>
      <c r="N4565" s="2"/>
      <c r="P4565" s="29"/>
      <c r="Q4565" s="29"/>
      <c r="T4565" s="32"/>
      <c r="U4565" s="32"/>
      <c r="V4565" s="30"/>
      <c r="W4565"/>
      <c r="X4565"/>
      <c r="Z4565" s="28"/>
      <c r="AA4565" s="28"/>
      <c r="AC4565" s="32"/>
      <c r="AD4565" s="32"/>
      <c r="AE4565" s="31"/>
      <c r="AF4565" s="31"/>
      <c r="AG4565" s="28"/>
      <c r="AH4565" s="28"/>
    </row>
    <row r="4566" spans="13:34" x14ac:dyDescent="0.3">
      <c r="M4566" s="33"/>
      <c r="N4566" s="2"/>
      <c r="P4566" s="29"/>
      <c r="Q4566" s="29"/>
      <c r="T4566" s="32"/>
      <c r="U4566" s="32"/>
      <c r="V4566" s="30"/>
      <c r="W4566"/>
      <c r="X4566"/>
      <c r="Z4566" s="28"/>
      <c r="AA4566" s="28"/>
      <c r="AC4566" s="32"/>
      <c r="AD4566" s="32"/>
      <c r="AE4566" s="31"/>
      <c r="AF4566" s="31"/>
      <c r="AG4566" s="28"/>
      <c r="AH4566" s="28"/>
    </row>
    <row r="4567" spans="13:34" x14ac:dyDescent="0.3">
      <c r="M4567" s="33"/>
      <c r="N4567" s="2"/>
      <c r="P4567" s="29"/>
      <c r="Q4567" s="29"/>
      <c r="T4567" s="32"/>
      <c r="U4567" s="32"/>
      <c r="V4567" s="30"/>
      <c r="W4567"/>
      <c r="X4567"/>
      <c r="Z4567" s="28"/>
      <c r="AA4567" s="28"/>
      <c r="AC4567" s="32"/>
      <c r="AD4567" s="32"/>
      <c r="AE4567" s="31"/>
      <c r="AF4567" s="31"/>
      <c r="AG4567" s="28"/>
      <c r="AH4567" s="28"/>
    </row>
    <row r="4568" spans="13:34" x14ac:dyDescent="0.3">
      <c r="M4568" s="33"/>
      <c r="N4568" s="2"/>
      <c r="P4568" s="29"/>
      <c r="Q4568" s="29"/>
      <c r="T4568" s="32"/>
      <c r="U4568" s="32"/>
      <c r="V4568" s="30"/>
      <c r="W4568"/>
      <c r="X4568"/>
      <c r="Z4568" s="28"/>
      <c r="AA4568" s="28"/>
      <c r="AC4568" s="32"/>
      <c r="AD4568" s="32"/>
      <c r="AE4568" s="31"/>
      <c r="AF4568" s="31"/>
      <c r="AG4568" s="28"/>
      <c r="AH4568" s="28"/>
    </row>
    <row r="4569" spans="13:34" x14ac:dyDescent="0.3">
      <c r="M4569" s="33"/>
      <c r="N4569" s="2"/>
      <c r="P4569" s="29"/>
      <c r="Q4569" s="29"/>
      <c r="T4569" s="32"/>
      <c r="U4569" s="32"/>
      <c r="V4569" s="30"/>
      <c r="W4569"/>
      <c r="X4569"/>
      <c r="Z4569" s="28"/>
      <c r="AA4569" s="28"/>
      <c r="AC4569" s="32"/>
      <c r="AD4569" s="32"/>
      <c r="AE4569" s="31"/>
      <c r="AF4569" s="31"/>
      <c r="AG4569" s="28"/>
      <c r="AH4569" s="28"/>
    </row>
    <row r="4570" spans="13:34" x14ac:dyDescent="0.3">
      <c r="M4570" s="33"/>
      <c r="N4570" s="2"/>
      <c r="P4570" s="29"/>
      <c r="Q4570" s="29"/>
      <c r="T4570" s="32"/>
      <c r="U4570" s="32"/>
      <c r="V4570" s="30"/>
      <c r="W4570"/>
      <c r="X4570"/>
      <c r="Z4570" s="28"/>
      <c r="AA4570" s="28"/>
      <c r="AC4570" s="32"/>
      <c r="AD4570" s="32"/>
      <c r="AE4570" s="31"/>
      <c r="AF4570" s="31"/>
      <c r="AG4570" s="28"/>
      <c r="AH4570" s="28"/>
    </row>
    <row r="4571" spans="13:34" x14ac:dyDescent="0.3">
      <c r="M4571" s="33"/>
      <c r="N4571" s="2"/>
      <c r="P4571" s="29"/>
      <c r="Q4571" s="29"/>
      <c r="T4571" s="32"/>
      <c r="U4571" s="32"/>
      <c r="V4571" s="30"/>
      <c r="W4571"/>
      <c r="X4571"/>
      <c r="Z4571" s="28"/>
      <c r="AA4571" s="28"/>
      <c r="AC4571" s="32"/>
      <c r="AD4571" s="32"/>
      <c r="AE4571" s="31"/>
      <c r="AF4571" s="31"/>
      <c r="AG4571" s="28"/>
      <c r="AH4571" s="28"/>
    </row>
    <row r="4572" spans="13:34" x14ac:dyDescent="0.3">
      <c r="M4572" s="33"/>
      <c r="N4572" s="2"/>
      <c r="P4572" s="29"/>
      <c r="Q4572" s="29"/>
      <c r="T4572" s="32"/>
      <c r="U4572" s="32"/>
      <c r="V4572" s="30"/>
      <c r="W4572"/>
      <c r="X4572"/>
      <c r="Z4572" s="28"/>
      <c r="AA4572" s="28"/>
      <c r="AC4572" s="32"/>
      <c r="AD4572" s="32"/>
      <c r="AE4572" s="31"/>
      <c r="AF4572" s="31"/>
      <c r="AG4572" s="28"/>
      <c r="AH4572" s="28"/>
    </row>
    <row r="4573" spans="13:34" x14ac:dyDescent="0.3">
      <c r="M4573" s="33"/>
      <c r="N4573" s="2"/>
      <c r="P4573" s="29"/>
      <c r="Q4573" s="29"/>
      <c r="T4573" s="32"/>
      <c r="U4573" s="32"/>
      <c r="V4573" s="30"/>
      <c r="W4573"/>
      <c r="X4573"/>
      <c r="Z4573" s="28"/>
      <c r="AA4573" s="28"/>
      <c r="AC4573" s="32"/>
      <c r="AD4573" s="32"/>
      <c r="AE4573" s="31"/>
      <c r="AF4573" s="31"/>
      <c r="AG4573" s="28"/>
      <c r="AH4573" s="28"/>
    </row>
    <row r="4574" spans="13:34" x14ac:dyDescent="0.3">
      <c r="M4574" s="33"/>
      <c r="N4574" s="2"/>
      <c r="P4574" s="29"/>
      <c r="Q4574" s="29"/>
      <c r="T4574" s="32"/>
      <c r="U4574" s="32"/>
      <c r="V4574" s="30"/>
      <c r="W4574"/>
      <c r="X4574"/>
      <c r="Z4574" s="28"/>
      <c r="AA4574" s="28"/>
      <c r="AC4574" s="32"/>
      <c r="AD4574" s="32"/>
      <c r="AE4574" s="31"/>
      <c r="AF4574" s="31"/>
      <c r="AG4574" s="28"/>
      <c r="AH4574" s="28"/>
    </row>
    <row r="4575" spans="13:34" x14ac:dyDescent="0.3">
      <c r="M4575" s="33"/>
      <c r="N4575" s="2"/>
      <c r="P4575" s="29"/>
      <c r="Q4575" s="29"/>
      <c r="T4575" s="32"/>
      <c r="U4575" s="32"/>
      <c r="V4575" s="30"/>
      <c r="W4575"/>
      <c r="X4575"/>
      <c r="Z4575" s="28"/>
      <c r="AA4575" s="28"/>
      <c r="AC4575" s="32"/>
      <c r="AD4575" s="32"/>
      <c r="AE4575" s="31"/>
      <c r="AF4575" s="31"/>
      <c r="AG4575" s="28"/>
      <c r="AH4575" s="28"/>
    </row>
    <row r="4576" spans="13:34" x14ac:dyDescent="0.3">
      <c r="M4576" s="33"/>
      <c r="N4576" s="2"/>
      <c r="P4576" s="29"/>
      <c r="Q4576" s="29"/>
      <c r="T4576" s="32"/>
      <c r="U4576" s="32"/>
      <c r="V4576" s="30"/>
      <c r="W4576"/>
      <c r="X4576"/>
      <c r="Z4576" s="28"/>
      <c r="AA4576" s="28"/>
      <c r="AC4576" s="32"/>
      <c r="AD4576" s="32"/>
      <c r="AE4576" s="31"/>
      <c r="AF4576" s="31"/>
      <c r="AG4576" s="28"/>
      <c r="AH4576" s="28"/>
    </row>
    <row r="4577" spans="13:34" x14ac:dyDescent="0.3">
      <c r="M4577" s="33"/>
      <c r="N4577" s="2"/>
      <c r="P4577" s="29"/>
      <c r="Q4577" s="29"/>
      <c r="T4577" s="32"/>
      <c r="U4577" s="32"/>
      <c r="V4577" s="30"/>
      <c r="W4577"/>
      <c r="X4577"/>
      <c r="Z4577" s="28"/>
      <c r="AA4577" s="28"/>
      <c r="AC4577" s="32"/>
      <c r="AD4577" s="32"/>
      <c r="AE4577" s="31"/>
      <c r="AF4577" s="31"/>
      <c r="AG4577" s="28"/>
      <c r="AH4577" s="28"/>
    </row>
    <row r="4578" spans="13:34" x14ac:dyDescent="0.3">
      <c r="M4578" s="33"/>
      <c r="N4578" s="2"/>
      <c r="P4578" s="29"/>
      <c r="Q4578" s="29"/>
      <c r="T4578" s="32"/>
      <c r="U4578" s="32"/>
      <c r="V4578" s="30"/>
      <c r="W4578"/>
      <c r="X4578"/>
      <c r="Z4578" s="28"/>
      <c r="AA4578" s="28"/>
      <c r="AC4578" s="32"/>
      <c r="AD4578" s="32"/>
      <c r="AE4578" s="31"/>
      <c r="AF4578" s="31"/>
      <c r="AG4578" s="28"/>
      <c r="AH4578" s="28"/>
    </row>
    <row r="4579" spans="13:34" x14ac:dyDescent="0.3">
      <c r="M4579" s="33"/>
      <c r="N4579" s="2"/>
      <c r="P4579" s="29"/>
      <c r="Q4579" s="29"/>
      <c r="T4579" s="32"/>
      <c r="U4579" s="32"/>
      <c r="V4579" s="30"/>
      <c r="W4579"/>
      <c r="X4579"/>
      <c r="Z4579" s="28"/>
      <c r="AA4579" s="28"/>
      <c r="AC4579" s="32"/>
      <c r="AD4579" s="32"/>
      <c r="AE4579" s="31"/>
      <c r="AF4579" s="31"/>
      <c r="AG4579" s="28"/>
      <c r="AH4579" s="28"/>
    </row>
    <row r="4580" spans="13:34" x14ac:dyDescent="0.3">
      <c r="M4580" s="33"/>
      <c r="N4580" s="2"/>
      <c r="P4580" s="29"/>
      <c r="Q4580" s="29"/>
      <c r="T4580" s="32"/>
      <c r="U4580" s="32"/>
      <c r="V4580" s="30"/>
      <c r="W4580"/>
      <c r="X4580"/>
      <c r="Z4580" s="28"/>
      <c r="AA4580" s="28"/>
      <c r="AC4580" s="32"/>
      <c r="AD4580" s="32"/>
      <c r="AE4580" s="31"/>
      <c r="AF4580" s="31"/>
      <c r="AG4580" s="28"/>
      <c r="AH4580" s="28"/>
    </row>
    <row r="4581" spans="13:34" x14ac:dyDescent="0.3">
      <c r="M4581" s="33"/>
      <c r="N4581" s="2"/>
      <c r="P4581" s="29"/>
      <c r="Q4581" s="29"/>
      <c r="T4581" s="32"/>
      <c r="U4581" s="32"/>
      <c r="V4581" s="30"/>
      <c r="W4581"/>
      <c r="X4581"/>
      <c r="Z4581" s="28"/>
      <c r="AA4581" s="28"/>
      <c r="AC4581" s="32"/>
      <c r="AD4581" s="32"/>
      <c r="AE4581" s="31"/>
      <c r="AF4581" s="31"/>
      <c r="AG4581" s="28"/>
      <c r="AH4581" s="28"/>
    </row>
    <row r="4582" spans="13:34" x14ac:dyDescent="0.3">
      <c r="M4582" s="33"/>
      <c r="N4582" s="2"/>
      <c r="P4582" s="29"/>
      <c r="Q4582" s="29"/>
      <c r="T4582" s="32"/>
      <c r="U4582" s="32"/>
      <c r="V4582" s="30"/>
      <c r="W4582"/>
      <c r="X4582"/>
      <c r="Z4582" s="28"/>
      <c r="AA4582" s="28"/>
      <c r="AC4582" s="32"/>
      <c r="AD4582" s="32"/>
      <c r="AE4582" s="31"/>
      <c r="AF4582" s="31"/>
      <c r="AG4582" s="28"/>
      <c r="AH4582" s="28"/>
    </row>
    <row r="4583" spans="13:34" x14ac:dyDescent="0.3">
      <c r="M4583" s="33"/>
      <c r="N4583" s="2"/>
      <c r="P4583" s="29"/>
      <c r="Q4583" s="29"/>
      <c r="T4583" s="32"/>
      <c r="U4583" s="32"/>
      <c r="V4583" s="30"/>
      <c r="W4583"/>
      <c r="X4583"/>
      <c r="Z4583" s="28"/>
      <c r="AA4583" s="28"/>
      <c r="AC4583" s="32"/>
      <c r="AD4583" s="32"/>
      <c r="AE4583" s="31"/>
      <c r="AF4583" s="31"/>
      <c r="AG4583" s="28"/>
      <c r="AH4583" s="28"/>
    </row>
    <row r="4584" spans="13:34" x14ac:dyDescent="0.3">
      <c r="M4584" s="33"/>
      <c r="N4584" s="2"/>
      <c r="P4584" s="29"/>
      <c r="Q4584" s="29"/>
      <c r="T4584" s="32"/>
      <c r="U4584" s="32"/>
      <c r="V4584" s="30"/>
      <c r="W4584"/>
      <c r="X4584"/>
      <c r="Z4584" s="28"/>
      <c r="AA4584" s="28"/>
      <c r="AC4584" s="32"/>
      <c r="AD4584" s="32"/>
      <c r="AE4584" s="31"/>
      <c r="AF4584" s="31"/>
      <c r="AG4584" s="28"/>
      <c r="AH4584" s="28"/>
    </row>
    <row r="4585" spans="13:34" x14ac:dyDescent="0.3">
      <c r="M4585" s="33"/>
      <c r="N4585" s="2"/>
      <c r="P4585" s="29"/>
      <c r="Q4585" s="29"/>
      <c r="T4585" s="32"/>
      <c r="U4585" s="32"/>
      <c r="V4585" s="30"/>
      <c r="W4585"/>
      <c r="X4585"/>
      <c r="Z4585" s="28"/>
      <c r="AA4585" s="28"/>
      <c r="AC4585" s="32"/>
      <c r="AD4585" s="32"/>
      <c r="AE4585" s="31"/>
      <c r="AF4585" s="31"/>
      <c r="AG4585" s="28"/>
      <c r="AH4585" s="28"/>
    </row>
    <row r="4586" spans="13:34" x14ac:dyDescent="0.3">
      <c r="M4586" s="33"/>
      <c r="N4586" s="2"/>
      <c r="P4586" s="29"/>
      <c r="Q4586" s="29"/>
      <c r="T4586" s="32"/>
      <c r="U4586" s="32"/>
      <c r="V4586" s="30"/>
      <c r="W4586"/>
      <c r="X4586"/>
      <c r="Z4586" s="28"/>
      <c r="AA4586" s="28"/>
      <c r="AC4586" s="32"/>
      <c r="AD4586" s="32"/>
      <c r="AE4586" s="31"/>
      <c r="AF4586" s="31"/>
      <c r="AG4586" s="28"/>
      <c r="AH4586" s="28"/>
    </row>
    <row r="4587" spans="13:34" x14ac:dyDescent="0.3">
      <c r="M4587" s="33"/>
      <c r="N4587" s="2"/>
      <c r="P4587" s="29"/>
      <c r="Q4587" s="29"/>
      <c r="T4587" s="32"/>
      <c r="U4587" s="32"/>
      <c r="V4587" s="30"/>
      <c r="W4587"/>
      <c r="X4587"/>
      <c r="Z4587" s="28"/>
      <c r="AA4587" s="28"/>
      <c r="AC4587" s="32"/>
      <c r="AD4587" s="32"/>
      <c r="AE4587" s="31"/>
      <c r="AF4587" s="31"/>
      <c r="AG4587" s="28"/>
      <c r="AH4587" s="28"/>
    </row>
    <row r="4588" spans="13:34" x14ac:dyDescent="0.3">
      <c r="M4588" s="33"/>
      <c r="N4588" s="2"/>
      <c r="P4588" s="29"/>
      <c r="Q4588" s="29"/>
      <c r="T4588" s="32"/>
      <c r="U4588" s="32"/>
      <c r="V4588" s="30"/>
      <c r="W4588"/>
      <c r="X4588"/>
      <c r="Z4588" s="28"/>
      <c r="AA4588" s="28"/>
      <c r="AC4588" s="32"/>
      <c r="AD4588" s="32"/>
      <c r="AE4588" s="31"/>
      <c r="AF4588" s="31"/>
      <c r="AG4588" s="28"/>
      <c r="AH4588" s="28"/>
    </row>
    <row r="4589" spans="13:34" x14ac:dyDescent="0.3">
      <c r="M4589" s="33"/>
      <c r="N4589" s="2"/>
      <c r="P4589" s="29"/>
      <c r="Q4589" s="29"/>
      <c r="T4589" s="32"/>
      <c r="U4589" s="32"/>
      <c r="V4589" s="30"/>
      <c r="W4589"/>
      <c r="X4589"/>
      <c r="Z4589" s="28"/>
      <c r="AA4589" s="28"/>
      <c r="AC4589" s="32"/>
      <c r="AD4589" s="32"/>
      <c r="AE4589" s="31"/>
      <c r="AF4589" s="31"/>
      <c r="AG4589" s="28"/>
      <c r="AH4589" s="28"/>
    </row>
    <row r="4590" spans="13:34" x14ac:dyDescent="0.3">
      <c r="M4590" s="33"/>
      <c r="N4590" s="2"/>
      <c r="P4590" s="29"/>
      <c r="Q4590" s="29"/>
      <c r="T4590" s="32"/>
      <c r="U4590" s="32"/>
      <c r="V4590" s="30"/>
      <c r="W4590"/>
      <c r="X4590"/>
      <c r="Z4590" s="28"/>
      <c r="AA4590" s="28"/>
      <c r="AC4590" s="32"/>
      <c r="AD4590" s="32"/>
      <c r="AE4590" s="31"/>
      <c r="AF4590" s="31"/>
      <c r="AG4590" s="28"/>
      <c r="AH4590" s="28"/>
    </row>
    <row r="4591" spans="13:34" x14ac:dyDescent="0.3">
      <c r="M4591" s="33"/>
      <c r="N4591" s="2"/>
      <c r="P4591" s="29"/>
      <c r="Q4591" s="29"/>
      <c r="T4591" s="32"/>
      <c r="U4591" s="32"/>
      <c r="V4591" s="30"/>
      <c r="W4591"/>
      <c r="X4591"/>
      <c r="Z4591" s="28"/>
      <c r="AA4591" s="28"/>
      <c r="AC4591" s="32"/>
      <c r="AD4591" s="32"/>
      <c r="AE4591" s="31"/>
      <c r="AF4591" s="31"/>
      <c r="AG4591" s="28"/>
      <c r="AH4591" s="28"/>
    </row>
    <row r="4592" spans="13:34" x14ac:dyDescent="0.3">
      <c r="M4592" s="33"/>
      <c r="N4592" s="2"/>
      <c r="P4592" s="29"/>
      <c r="Q4592" s="29"/>
      <c r="T4592" s="32"/>
      <c r="U4592" s="32"/>
      <c r="V4592" s="30"/>
      <c r="W4592"/>
      <c r="X4592"/>
      <c r="Z4592" s="28"/>
      <c r="AA4592" s="28"/>
      <c r="AC4592" s="32"/>
      <c r="AD4592" s="32"/>
      <c r="AE4592" s="31"/>
      <c r="AF4592" s="31"/>
      <c r="AG4592" s="28"/>
      <c r="AH4592" s="28"/>
    </row>
    <row r="4593" spans="13:34" x14ac:dyDescent="0.3">
      <c r="M4593" s="33"/>
      <c r="N4593" s="2"/>
      <c r="P4593" s="29"/>
      <c r="Q4593" s="29"/>
      <c r="T4593" s="32"/>
      <c r="U4593" s="32"/>
      <c r="V4593" s="30"/>
      <c r="W4593"/>
      <c r="X4593"/>
      <c r="Z4593" s="28"/>
      <c r="AA4593" s="28"/>
      <c r="AC4593" s="32"/>
      <c r="AD4593" s="32"/>
      <c r="AE4593" s="31"/>
      <c r="AF4593" s="31"/>
      <c r="AG4593" s="28"/>
      <c r="AH4593" s="28"/>
    </row>
    <row r="4594" spans="13:34" x14ac:dyDescent="0.3">
      <c r="M4594" s="33"/>
      <c r="N4594" s="2"/>
      <c r="P4594" s="29"/>
      <c r="Q4594" s="29"/>
      <c r="T4594" s="32"/>
      <c r="U4594" s="32"/>
      <c r="V4594" s="30"/>
      <c r="W4594"/>
      <c r="X4594"/>
      <c r="Z4594" s="28"/>
      <c r="AA4594" s="28"/>
      <c r="AC4594" s="32"/>
      <c r="AD4594" s="32"/>
      <c r="AE4594" s="31"/>
      <c r="AF4594" s="31"/>
      <c r="AG4594" s="28"/>
      <c r="AH4594" s="28"/>
    </row>
    <row r="4595" spans="13:34" x14ac:dyDescent="0.3">
      <c r="M4595" s="33"/>
      <c r="N4595" s="2"/>
      <c r="P4595" s="29"/>
      <c r="Q4595" s="29"/>
      <c r="T4595" s="32"/>
      <c r="U4595" s="32"/>
      <c r="V4595" s="30"/>
      <c r="W4595"/>
      <c r="X4595"/>
      <c r="Z4595" s="28"/>
      <c r="AA4595" s="28"/>
      <c r="AC4595" s="32"/>
      <c r="AD4595" s="32"/>
      <c r="AE4595" s="31"/>
      <c r="AF4595" s="31"/>
      <c r="AG4595" s="28"/>
      <c r="AH4595" s="28"/>
    </row>
    <row r="4596" spans="13:34" x14ac:dyDescent="0.3">
      <c r="M4596" s="33"/>
      <c r="N4596" s="2"/>
      <c r="P4596" s="29"/>
      <c r="Q4596" s="29"/>
      <c r="T4596" s="32"/>
      <c r="U4596" s="32"/>
      <c r="V4596" s="30"/>
      <c r="W4596"/>
      <c r="X4596"/>
      <c r="Z4596" s="28"/>
      <c r="AA4596" s="28"/>
      <c r="AC4596" s="32"/>
      <c r="AD4596" s="32"/>
      <c r="AE4596" s="31"/>
      <c r="AF4596" s="31"/>
      <c r="AG4596" s="28"/>
      <c r="AH4596" s="28"/>
    </row>
    <row r="4597" spans="13:34" x14ac:dyDescent="0.3">
      <c r="M4597" s="33"/>
      <c r="N4597" s="2"/>
      <c r="P4597" s="29"/>
      <c r="Q4597" s="29"/>
      <c r="T4597" s="32"/>
      <c r="U4597" s="32"/>
      <c r="V4597" s="30"/>
      <c r="W4597"/>
      <c r="X4597"/>
      <c r="Z4597" s="28"/>
      <c r="AA4597" s="28"/>
      <c r="AC4597" s="32"/>
      <c r="AD4597" s="32"/>
      <c r="AE4597" s="31"/>
      <c r="AF4597" s="31"/>
      <c r="AG4597" s="28"/>
      <c r="AH4597" s="28"/>
    </row>
    <row r="4598" spans="13:34" x14ac:dyDescent="0.3">
      <c r="M4598" s="33"/>
      <c r="N4598" s="2"/>
      <c r="P4598" s="29"/>
      <c r="Q4598" s="29"/>
      <c r="T4598" s="32"/>
      <c r="U4598" s="32"/>
      <c r="V4598" s="30"/>
      <c r="W4598"/>
      <c r="X4598"/>
      <c r="Z4598" s="28"/>
      <c r="AA4598" s="28"/>
      <c r="AC4598" s="32"/>
      <c r="AD4598" s="32"/>
      <c r="AE4598" s="31"/>
      <c r="AF4598" s="31"/>
      <c r="AG4598" s="28"/>
      <c r="AH4598" s="28"/>
    </row>
    <row r="4599" spans="13:34" x14ac:dyDescent="0.3">
      <c r="M4599" s="33"/>
      <c r="N4599" s="2"/>
      <c r="P4599" s="29"/>
      <c r="Q4599" s="29"/>
      <c r="T4599" s="32"/>
      <c r="U4599" s="32"/>
      <c r="V4599" s="30"/>
      <c r="W4599"/>
      <c r="X4599"/>
      <c r="Z4599" s="28"/>
      <c r="AA4599" s="28"/>
      <c r="AC4599" s="32"/>
      <c r="AD4599" s="32"/>
      <c r="AE4599" s="31"/>
      <c r="AF4599" s="31"/>
      <c r="AG4599" s="28"/>
      <c r="AH4599" s="28"/>
    </row>
    <row r="4600" spans="13:34" x14ac:dyDescent="0.3">
      <c r="M4600" s="33"/>
      <c r="N4600" s="2"/>
      <c r="P4600" s="29"/>
      <c r="Q4600" s="29"/>
      <c r="T4600" s="32"/>
      <c r="U4600" s="32"/>
      <c r="V4600" s="30"/>
      <c r="W4600"/>
      <c r="X4600"/>
      <c r="Z4600" s="28"/>
      <c r="AA4600" s="28"/>
      <c r="AC4600" s="32"/>
      <c r="AD4600" s="32"/>
      <c r="AE4600" s="31"/>
      <c r="AF4600" s="31"/>
      <c r="AG4600" s="28"/>
      <c r="AH4600" s="28"/>
    </row>
    <row r="4601" spans="13:34" x14ac:dyDescent="0.3">
      <c r="M4601" s="33"/>
      <c r="N4601" s="2"/>
      <c r="P4601" s="29"/>
      <c r="Q4601" s="29"/>
      <c r="T4601" s="32"/>
      <c r="U4601" s="32"/>
      <c r="V4601" s="30"/>
      <c r="W4601"/>
      <c r="X4601"/>
      <c r="Z4601" s="28"/>
      <c r="AA4601" s="28"/>
      <c r="AC4601" s="32"/>
      <c r="AD4601" s="32"/>
      <c r="AE4601" s="31"/>
      <c r="AF4601" s="31"/>
      <c r="AG4601" s="28"/>
      <c r="AH4601" s="28"/>
    </row>
    <row r="4602" spans="13:34" x14ac:dyDescent="0.3">
      <c r="M4602" s="33"/>
      <c r="N4602" s="2"/>
      <c r="P4602" s="29"/>
      <c r="Q4602" s="29"/>
      <c r="T4602" s="32"/>
      <c r="U4602" s="32"/>
      <c r="V4602" s="30"/>
      <c r="W4602"/>
      <c r="X4602"/>
      <c r="Z4602" s="28"/>
      <c r="AA4602" s="28"/>
      <c r="AC4602" s="32"/>
      <c r="AD4602" s="32"/>
      <c r="AE4602" s="31"/>
      <c r="AF4602" s="31"/>
      <c r="AG4602" s="28"/>
      <c r="AH4602" s="28"/>
    </row>
    <row r="4603" spans="13:34" x14ac:dyDescent="0.3">
      <c r="M4603" s="33"/>
      <c r="N4603" s="2"/>
      <c r="P4603" s="29"/>
      <c r="Q4603" s="29"/>
      <c r="T4603" s="32"/>
      <c r="U4603" s="32"/>
      <c r="V4603" s="30"/>
      <c r="W4603"/>
      <c r="X4603"/>
      <c r="Z4603" s="28"/>
      <c r="AA4603" s="28"/>
      <c r="AC4603" s="32"/>
      <c r="AD4603" s="32"/>
      <c r="AE4603" s="31"/>
      <c r="AF4603" s="31"/>
      <c r="AG4603" s="28"/>
      <c r="AH4603" s="28"/>
    </row>
    <row r="4604" spans="13:34" x14ac:dyDescent="0.3">
      <c r="M4604" s="33"/>
      <c r="N4604" s="2"/>
      <c r="P4604" s="29"/>
      <c r="Q4604" s="29"/>
      <c r="T4604" s="32"/>
      <c r="U4604" s="32"/>
      <c r="V4604" s="30"/>
      <c r="W4604"/>
      <c r="X4604"/>
      <c r="Z4604" s="28"/>
      <c r="AA4604" s="28"/>
      <c r="AC4604" s="32"/>
      <c r="AD4604" s="32"/>
      <c r="AE4604" s="31"/>
      <c r="AF4604" s="31"/>
      <c r="AG4604" s="28"/>
      <c r="AH4604" s="28"/>
    </row>
    <row r="4605" spans="13:34" x14ac:dyDescent="0.3">
      <c r="M4605" s="33"/>
      <c r="N4605" s="2"/>
      <c r="P4605" s="29"/>
      <c r="Q4605" s="29"/>
      <c r="T4605" s="32"/>
      <c r="U4605" s="32"/>
      <c r="V4605" s="30"/>
      <c r="W4605"/>
      <c r="X4605"/>
      <c r="Z4605" s="28"/>
      <c r="AA4605" s="28"/>
      <c r="AC4605" s="32"/>
      <c r="AD4605" s="32"/>
      <c r="AE4605" s="31"/>
      <c r="AF4605" s="31"/>
      <c r="AG4605" s="28"/>
      <c r="AH4605" s="28"/>
    </row>
    <row r="4606" spans="13:34" x14ac:dyDescent="0.3">
      <c r="M4606" s="33"/>
      <c r="N4606" s="2"/>
      <c r="P4606" s="29"/>
      <c r="Q4606" s="29"/>
      <c r="T4606" s="32"/>
      <c r="U4606" s="32"/>
      <c r="V4606" s="30"/>
      <c r="W4606"/>
      <c r="X4606"/>
      <c r="Z4606" s="28"/>
      <c r="AA4606" s="28"/>
      <c r="AC4606" s="32"/>
      <c r="AD4606" s="32"/>
      <c r="AE4606" s="31"/>
      <c r="AF4606" s="31"/>
      <c r="AG4606" s="28"/>
      <c r="AH4606" s="28"/>
    </row>
    <row r="4607" spans="13:34" x14ac:dyDescent="0.3">
      <c r="M4607" s="33"/>
      <c r="N4607" s="2"/>
      <c r="P4607" s="29"/>
      <c r="Q4607" s="29"/>
      <c r="T4607" s="32"/>
      <c r="U4607" s="32"/>
      <c r="V4607" s="30"/>
      <c r="W4607"/>
      <c r="X4607"/>
      <c r="Z4607" s="28"/>
      <c r="AA4607" s="28"/>
      <c r="AC4607" s="32"/>
      <c r="AD4607" s="32"/>
      <c r="AE4607" s="31"/>
      <c r="AF4607" s="31"/>
      <c r="AG4607" s="28"/>
      <c r="AH4607" s="28"/>
    </row>
    <row r="4608" spans="13:34" x14ac:dyDescent="0.3">
      <c r="M4608" s="33"/>
      <c r="N4608" s="2"/>
      <c r="P4608" s="29"/>
      <c r="Q4608" s="29"/>
      <c r="T4608" s="32"/>
      <c r="U4608" s="32"/>
      <c r="V4608" s="30"/>
      <c r="W4608"/>
      <c r="X4608"/>
      <c r="Z4608" s="28"/>
      <c r="AA4608" s="28"/>
      <c r="AC4608" s="32"/>
      <c r="AD4608" s="32"/>
      <c r="AE4608" s="31"/>
      <c r="AF4608" s="31"/>
      <c r="AG4608" s="28"/>
      <c r="AH4608" s="28"/>
    </row>
    <row r="4609" spans="13:34" x14ac:dyDescent="0.3">
      <c r="M4609" s="33"/>
      <c r="N4609" s="2"/>
      <c r="P4609" s="29"/>
      <c r="Q4609" s="29"/>
      <c r="T4609" s="32"/>
      <c r="U4609" s="32"/>
      <c r="V4609" s="30"/>
      <c r="W4609"/>
      <c r="X4609"/>
      <c r="Z4609" s="28"/>
      <c r="AA4609" s="28"/>
      <c r="AC4609" s="32"/>
      <c r="AD4609" s="32"/>
      <c r="AE4609" s="31"/>
      <c r="AF4609" s="31"/>
      <c r="AG4609" s="28"/>
      <c r="AH4609" s="28"/>
    </row>
    <row r="4610" spans="13:34" x14ac:dyDescent="0.3">
      <c r="M4610" s="33"/>
      <c r="N4610" s="2"/>
      <c r="P4610" s="29"/>
      <c r="Q4610" s="29"/>
      <c r="T4610" s="32"/>
      <c r="U4610" s="32"/>
      <c r="V4610" s="30"/>
      <c r="W4610"/>
      <c r="X4610"/>
      <c r="Z4610" s="28"/>
      <c r="AA4610" s="28"/>
      <c r="AC4610" s="32"/>
      <c r="AD4610" s="32"/>
      <c r="AE4610" s="31"/>
      <c r="AF4610" s="31"/>
      <c r="AG4610" s="28"/>
      <c r="AH4610" s="28"/>
    </row>
    <row r="4611" spans="13:34" x14ac:dyDescent="0.3">
      <c r="M4611" s="33"/>
      <c r="N4611" s="2"/>
      <c r="P4611" s="29"/>
      <c r="Q4611" s="29"/>
      <c r="T4611" s="32"/>
      <c r="U4611" s="32"/>
      <c r="V4611" s="30"/>
      <c r="W4611"/>
      <c r="X4611"/>
      <c r="Z4611" s="28"/>
      <c r="AA4611" s="28"/>
      <c r="AC4611" s="32"/>
      <c r="AD4611" s="32"/>
      <c r="AE4611" s="31"/>
      <c r="AF4611" s="31"/>
      <c r="AG4611" s="28"/>
      <c r="AH4611" s="28"/>
    </row>
    <row r="4612" spans="13:34" x14ac:dyDescent="0.3">
      <c r="M4612" s="33"/>
      <c r="N4612" s="2"/>
      <c r="P4612" s="29"/>
      <c r="Q4612" s="29"/>
      <c r="T4612" s="32"/>
      <c r="U4612" s="32"/>
      <c r="V4612" s="30"/>
      <c r="W4612"/>
      <c r="X4612"/>
      <c r="Z4612" s="28"/>
      <c r="AA4612" s="28"/>
      <c r="AC4612" s="32"/>
      <c r="AD4612" s="32"/>
      <c r="AE4612" s="31"/>
      <c r="AF4612" s="31"/>
      <c r="AG4612" s="28"/>
      <c r="AH4612" s="28"/>
    </row>
    <row r="4613" spans="13:34" x14ac:dyDescent="0.3">
      <c r="M4613" s="33"/>
      <c r="N4613" s="2"/>
      <c r="P4613" s="29"/>
      <c r="Q4613" s="29"/>
      <c r="T4613" s="32"/>
      <c r="U4613" s="32"/>
      <c r="V4613" s="30"/>
      <c r="W4613"/>
      <c r="X4613"/>
      <c r="Z4613" s="28"/>
      <c r="AA4613" s="28"/>
      <c r="AC4613" s="32"/>
      <c r="AD4613" s="32"/>
      <c r="AE4613" s="31"/>
      <c r="AF4613" s="31"/>
      <c r="AG4613" s="28"/>
      <c r="AH4613" s="28"/>
    </row>
    <row r="4614" spans="13:34" x14ac:dyDescent="0.3">
      <c r="M4614" s="33"/>
      <c r="N4614" s="2"/>
      <c r="P4614" s="29"/>
      <c r="Q4614" s="29"/>
      <c r="T4614" s="32"/>
      <c r="U4614" s="32"/>
      <c r="V4614" s="30"/>
      <c r="W4614"/>
      <c r="X4614"/>
      <c r="Z4614" s="28"/>
      <c r="AA4614" s="28"/>
      <c r="AC4614" s="32"/>
      <c r="AD4614" s="32"/>
      <c r="AE4614" s="31"/>
      <c r="AF4614" s="31"/>
      <c r="AG4614" s="28"/>
      <c r="AH4614" s="28"/>
    </row>
    <row r="4615" spans="13:34" x14ac:dyDescent="0.3">
      <c r="M4615" s="33"/>
      <c r="N4615" s="2"/>
      <c r="P4615" s="29"/>
      <c r="Q4615" s="29"/>
      <c r="T4615" s="32"/>
      <c r="U4615" s="32"/>
      <c r="V4615" s="30"/>
      <c r="W4615"/>
      <c r="X4615"/>
      <c r="Z4615" s="28"/>
      <c r="AA4615" s="28"/>
      <c r="AC4615" s="32"/>
      <c r="AD4615" s="32"/>
      <c r="AE4615" s="31"/>
      <c r="AF4615" s="31"/>
      <c r="AG4615" s="28"/>
      <c r="AH4615" s="28"/>
    </row>
    <row r="4616" spans="13:34" x14ac:dyDescent="0.3">
      <c r="M4616" s="33"/>
      <c r="N4616" s="2"/>
      <c r="P4616" s="29"/>
      <c r="Q4616" s="29"/>
      <c r="T4616" s="32"/>
      <c r="U4616" s="32"/>
      <c r="V4616" s="30"/>
      <c r="W4616"/>
      <c r="X4616"/>
      <c r="Z4616" s="28"/>
      <c r="AA4616" s="28"/>
      <c r="AC4616" s="32"/>
      <c r="AD4616" s="32"/>
      <c r="AE4616" s="31"/>
      <c r="AF4616" s="31"/>
      <c r="AG4616" s="28"/>
      <c r="AH4616" s="28"/>
    </row>
    <row r="4617" spans="13:34" x14ac:dyDescent="0.3">
      <c r="M4617" s="33"/>
      <c r="N4617" s="2"/>
      <c r="P4617" s="29"/>
      <c r="Q4617" s="29"/>
      <c r="T4617" s="32"/>
      <c r="U4617" s="32"/>
      <c r="V4617" s="30"/>
      <c r="W4617"/>
      <c r="X4617"/>
      <c r="Z4617" s="28"/>
      <c r="AA4617" s="28"/>
      <c r="AC4617" s="32"/>
      <c r="AD4617" s="32"/>
      <c r="AE4617" s="31"/>
      <c r="AF4617" s="31"/>
      <c r="AG4617" s="28"/>
      <c r="AH4617" s="28"/>
    </row>
    <row r="4618" spans="13:34" x14ac:dyDescent="0.3">
      <c r="M4618" s="33"/>
      <c r="N4618" s="2"/>
      <c r="P4618" s="29"/>
      <c r="Q4618" s="29"/>
      <c r="T4618" s="32"/>
      <c r="U4618" s="32"/>
      <c r="V4618" s="30"/>
      <c r="W4618"/>
      <c r="X4618"/>
      <c r="Z4618" s="28"/>
      <c r="AA4618" s="28"/>
      <c r="AC4618" s="32"/>
      <c r="AD4618" s="32"/>
      <c r="AE4618" s="31"/>
      <c r="AF4618" s="31"/>
      <c r="AG4618" s="28"/>
      <c r="AH4618" s="28"/>
    </row>
    <row r="4619" spans="13:34" x14ac:dyDescent="0.3">
      <c r="M4619" s="33"/>
      <c r="N4619" s="2"/>
      <c r="P4619" s="29"/>
      <c r="Q4619" s="29"/>
      <c r="T4619" s="32"/>
      <c r="U4619" s="32"/>
      <c r="V4619" s="30"/>
      <c r="W4619"/>
      <c r="X4619"/>
      <c r="Z4619" s="28"/>
      <c r="AA4619" s="28"/>
      <c r="AC4619" s="32"/>
      <c r="AD4619" s="32"/>
      <c r="AE4619" s="31"/>
      <c r="AF4619" s="31"/>
      <c r="AG4619" s="28"/>
      <c r="AH4619" s="28"/>
    </row>
    <row r="4620" spans="13:34" x14ac:dyDescent="0.3">
      <c r="M4620" s="33"/>
      <c r="N4620" s="2"/>
      <c r="P4620" s="29"/>
      <c r="Q4620" s="29"/>
      <c r="T4620" s="32"/>
      <c r="U4620" s="32"/>
      <c r="V4620" s="30"/>
      <c r="W4620"/>
      <c r="X4620"/>
      <c r="Z4620" s="28"/>
      <c r="AA4620" s="28"/>
      <c r="AC4620" s="32"/>
      <c r="AD4620" s="32"/>
      <c r="AE4620" s="31"/>
      <c r="AF4620" s="31"/>
      <c r="AG4620" s="28"/>
      <c r="AH4620" s="28"/>
    </row>
    <row r="4621" spans="13:34" x14ac:dyDescent="0.3">
      <c r="M4621" s="33"/>
      <c r="N4621" s="2"/>
      <c r="P4621" s="29"/>
      <c r="Q4621" s="29"/>
      <c r="T4621" s="32"/>
      <c r="U4621" s="32"/>
      <c r="V4621" s="30"/>
      <c r="W4621"/>
      <c r="X4621"/>
      <c r="Z4621" s="28"/>
      <c r="AA4621" s="28"/>
      <c r="AC4621" s="32"/>
      <c r="AD4621" s="32"/>
      <c r="AE4621" s="31"/>
      <c r="AF4621" s="31"/>
      <c r="AG4621" s="28"/>
      <c r="AH4621" s="28"/>
    </row>
    <row r="4622" spans="13:34" x14ac:dyDescent="0.3">
      <c r="M4622" s="33"/>
      <c r="N4622" s="2"/>
      <c r="P4622" s="29"/>
      <c r="Q4622" s="29"/>
      <c r="T4622" s="32"/>
      <c r="U4622" s="32"/>
      <c r="V4622" s="30"/>
      <c r="W4622"/>
      <c r="X4622"/>
      <c r="Z4622" s="28"/>
      <c r="AA4622" s="28"/>
      <c r="AC4622" s="32"/>
      <c r="AD4622" s="32"/>
      <c r="AE4622" s="31"/>
      <c r="AF4622" s="31"/>
      <c r="AG4622" s="28"/>
      <c r="AH4622" s="28"/>
    </row>
    <row r="4623" spans="13:34" x14ac:dyDescent="0.3">
      <c r="M4623" s="33"/>
      <c r="N4623" s="2"/>
      <c r="P4623" s="29"/>
      <c r="Q4623" s="29"/>
      <c r="T4623" s="32"/>
      <c r="U4623" s="32"/>
      <c r="V4623" s="30"/>
      <c r="W4623"/>
      <c r="X4623"/>
      <c r="Z4623" s="28"/>
      <c r="AA4623" s="28"/>
      <c r="AC4623" s="32"/>
      <c r="AD4623" s="32"/>
      <c r="AE4623" s="31"/>
      <c r="AF4623" s="31"/>
      <c r="AG4623" s="28"/>
      <c r="AH4623" s="28"/>
    </row>
    <row r="4624" spans="13:34" x14ac:dyDescent="0.3">
      <c r="M4624" s="33"/>
      <c r="N4624" s="2"/>
      <c r="P4624" s="29"/>
      <c r="Q4624" s="29"/>
      <c r="T4624" s="32"/>
      <c r="U4624" s="32"/>
      <c r="V4624" s="30"/>
      <c r="W4624"/>
      <c r="X4624"/>
      <c r="Z4624" s="28"/>
      <c r="AA4624" s="28"/>
      <c r="AC4624" s="32"/>
      <c r="AD4624" s="32"/>
      <c r="AE4624" s="31"/>
      <c r="AF4624" s="31"/>
      <c r="AG4624" s="28"/>
      <c r="AH4624" s="28"/>
    </row>
    <row r="4625" spans="13:34" x14ac:dyDescent="0.3">
      <c r="M4625" s="33"/>
      <c r="N4625" s="2"/>
      <c r="P4625" s="29"/>
      <c r="Q4625" s="29"/>
      <c r="T4625" s="32"/>
      <c r="U4625" s="32"/>
      <c r="V4625" s="30"/>
      <c r="W4625"/>
      <c r="X4625"/>
      <c r="Z4625" s="28"/>
      <c r="AA4625" s="28"/>
      <c r="AC4625" s="32"/>
      <c r="AD4625" s="32"/>
      <c r="AE4625" s="31"/>
      <c r="AF4625" s="31"/>
      <c r="AG4625" s="28"/>
      <c r="AH4625" s="28"/>
    </row>
    <row r="4626" spans="13:34" x14ac:dyDescent="0.3">
      <c r="M4626" s="33"/>
      <c r="N4626" s="2"/>
      <c r="P4626" s="29"/>
      <c r="Q4626" s="29"/>
      <c r="T4626" s="32"/>
      <c r="U4626" s="32"/>
      <c r="V4626" s="30"/>
      <c r="W4626"/>
      <c r="X4626"/>
      <c r="Z4626" s="28"/>
      <c r="AA4626" s="28"/>
      <c r="AC4626" s="32"/>
      <c r="AD4626" s="32"/>
      <c r="AE4626" s="31"/>
      <c r="AF4626" s="31"/>
      <c r="AG4626" s="28"/>
      <c r="AH4626" s="28"/>
    </row>
    <row r="4627" spans="13:34" x14ac:dyDescent="0.3">
      <c r="M4627" s="33"/>
      <c r="N4627" s="2"/>
      <c r="P4627" s="29"/>
      <c r="Q4627" s="29"/>
      <c r="T4627" s="32"/>
      <c r="U4627" s="32"/>
      <c r="V4627" s="30"/>
      <c r="W4627"/>
      <c r="X4627"/>
      <c r="Z4627" s="28"/>
      <c r="AA4627" s="28"/>
      <c r="AC4627" s="32"/>
      <c r="AD4627" s="32"/>
      <c r="AE4627" s="31"/>
      <c r="AF4627" s="31"/>
      <c r="AG4627" s="28"/>
      <c r="AH4627" s="28"/>
    </row>
    <row r="4628" spans="13:34" x14ac:dyDescent="0.3">
      <c r="M4628" s="33"/>
      <c r="N4628" s="2"/>
      <c r="P4628" s="29"/>
      <c r="Q4628" s="29"/>
      <c r="T4628" s="32"/>
      <c r="U4628" s="32"/>
      <c r="V4628" s="30"/>
      <c r="W4628"/>
      <c r="X4628"/>
      <c r="Z4628" s="28"/>
      <c r="AA4628" s="28"/>
      <c r="AC4628" s="32"/>
      <c r="AD4628" s="32"/>
      <c r="AE4628" s="31"/>
      <c r="AF4628" s="31"/>
      <c r="AG4628" s="28"/>
      <c r="AH4628" s="28"/>
    </row>
    <row r="4629" spans="13:34" x14ac:dyDescent="0.3">
      <c r="M4629" s="33"/>
      <c r="N4629" s="2"/>
      <c r="P4629" s="29"/>
      <c r="Q4629" s="29"/>
      <c r="T4629" s="32"/>
      <c r="U4629" s="32"/>
      <c r="V4629" s="30"/>
      <c r="W4629"/>
      <c r="X4629"/>
      <c r="Z4629" s="28"/>
      <c r="AA4629" s="28"/>
      <c r="AC4629" s="32"/>
      <c r="AD4629" s="32"/>
      <c r="AE4629" s="31"/>
      <c r="AF4629" s="31"/>
      <c r="AG4629" s="28"/>
      <c r="AH4629" s="28"/>
    </row>
    <row r="4630" spans="13:34" x14ac:dyDescent="0.3">
      <c r="M4630" s="33"/>
      <c r="N4630" s="2"/>
      <c r="P4630" s="29"/>
      <c r="Q4630" s="29"/>
      <c r="T4630" s="32"/>
      <c r="U4630" s="32"/>
      <c r="V4630" s="30"/>
      <c r="W4630"/>
      <c r="X4630"/>
      <c r="Z4630" s="28"/>
      <c r="AA4630" s="28"/>
      <c r="AC4630" s="32"/>
      <c r="AD4630" s="32"/>
      <c r="AE4630" s="31"/>
      <c r="AF4630" s="31"/>
      <c r="AG4630" s="28"/>
      <c r="AH4630" s="28"/>
    </row>
    <row r="4631" spans="13:34" x14ac:dyDescent="0.3">
      <c r="M4631" s="33"/>
      <c r="N4631" s="2"/>
      <c r="P4631" s="29"/>
      <c r="Q4631" s="29"/>
      <c r="T4631" s="32"/>
      <c r="U4631" s="32"/>
      <c r="V4631" s="30"/>
      <c r="W4631"/>
      <c r="X4631"/>
      <c r="Z4631" s="28"/>
      <c r="AA4631" s="28"/>
      <c r="AC4631" s="32"/>
      <c r="AD4631" s="32"/>
      <c r="AE4631" s="31"/>
      <c r="AF4631" s="31"/>
      <c r="AG4631" s="28"/>
      <c r="AH4631" s="28"/>
    </row>
    <row r="4632" spans="13:34" x14ac:dyDescent="0.3">
      <c r="M4632" s="33"/>
      <c r="N4632" s="2"/>
      <c r="P4632" s="29"/>
      <c r="Q4632" s="29"/>
      <c r="T4632" s="32"/>
      <c r="U4632" s="32"/>
      <c r="V4632" s="30"/>
      <c r="W4632"/>
      <c r="X4632"/>
      <c r="Z4632" s="28"/>
      <c r="AA4632" s="28"/>
      <c r="AC4632" s="32"/>
      <c r="AD4632" s="32"/>
      <c r="AE4632" s="31"/>
      <c r="AF4632" s="31"/>
      <c r="AG4632" s="28"/>
      <c r="AH4632" s="28"/>
    </row>
    <row r="4633" spans="13:34" x14ac:dyDescent="0.3">
      <c r="M4633" s="33"/>
      <c r="N4633" s="2"/>
      <c r="P4633" s="29"/>
      <c r="Q4633" s="29"/>
      <c r="T4633" s="32"/>
      <c r="U4633" s="32"/>
      <c r="V4633" s="30"/>
      <c r="W4633"/>
      <c r="X4633"/>
      <c r="Z4633" s="28"/>
      <c r="AA4633" s="28"/>
      <c r="AC4633" s="32"/>
      <c r="AD4633" s="32"/>
      <c r="AE4633" s="31"/>
      <c r="AF4633" s="31"/>
      <c r="AG4633" s="28"/>
      <c r="AH4633" s="28"/>
    </row>
    <row r="4634" spans="13:34" x14ac:dyDescent="0.3">
      <c r="M4634" s="33"/>
      <c r="N4634" s="2"/>
      <c r="P4634" s="29"/>
      <c r="Q4634" s="29"/>
      <c r="T4634" s="32"/>
      <c r="U4634" s="32"/>
      <c r="V4634" s="30"/>
      <c r="W4634"/>
      <c r="X4634"/>
      <c r="Z4634" s="28"/>
      <c r="AA4634" s="28"/>
      <c r="AC4634" s="32"/>
      <c r="AD4634" s="32"/>
      <c r="AE4634" s="31"/>
      <c r="AF4634" s="31"/>
      <c r="AG4634" s="28"/>
      <c r="AH4634" s="28"/>
    </row>
    <row r="4635" spans="13:34" x14ac:dyDescent="0.3">
      <c r="M4635" s="33"/>
      <c r="N4635" s="2"/>
      <c r="P4635" s="29"/>
      <c r="Q4635" s="29"/>
      <c r="T4635" s="32"/>
      <c r="U4635" s="32"/>
      <c r="V4635" s="30"/>
      <c r="W4635"/>
      <c r="X4635"/>
      <c r="Z4635" s="28"/>
      <c r="AA4635" s="28"/>
      <c r="AC4635" s="32"/>
      <c r="AD4635" s="32"/>
      <c r="AE4635" s="31"/>
      <c r="AF4635" s="31"/>
      <c r="AG4635" s="28"/>
      <c r="AH4635" s="28"/>
    </row>
    <row r="4636" spans="13:34" x14ac:dyDescent="0.3">
      <c r="M4636" s="33"/>
      <c r="N4636" s="2"/>
      <c r="P4636" s="29"/>
      <c r="Q4636" s="29"/>
      <c r="T4636" s="32"/>
      <c r="U4636" s="32"/>
      <c r="V4636" s="30"/>
      <c r="W4636"/>
      <c r="X4636"/>
      <c r="Z4636" s="28"/>
      <c r="AA4636" s="28"/>
      <c r="AC4636" s="32"/>
      <c r="AD4636" s="32"/>
      <c r="AE4636" s="31"/>
      <c r="AF4636" s="31"/>
      <c r="AG4636" s="28"/>
      <c r="AH4636" s="28"/>
    </row>
    <row r="4637" spans="13:34" x14ac:dyDescent="0.3">
      <c r="M4637" s="33"/>
      <c r="N4637" s="2"/>
      <c r="P4637" s="29"/>
      <c r="Q4637" s="29"/>
      <c r="T4637" s="32"/>
      <c r="U4637" s="32"/>
      <c r="V4637" s="30"/>
      <c r="W4637"/>
      <c r="X4637"/>
      <c r="Z4637" s="28"/>
      <c r="AA4637" s="28"/>
      <c r="AC4637" s="32"/>
      <c r="AD4637" s="32"/>
      <c r="AE4637" s="31"/>
      <c r="AF4637" s="31"/>
      <c r="AG4637" s="28"/>
      <c r="AH4637" s="28"/>
    </row>
    <row r="4638" spans="13:34" x14ac:dyDescent="0.3">
      <c r="M4638" s="33"/>
      <c r="N4638" s="2"/>
      <c r="P4638" s="29"/>
      <c r="Q4638" s="29"/>
      <c r="T4638" s="32"/>
      <c r="U4638" s="32"/>
      <c r="V4638" s="30"/>
      <c r="W4638"/>
      <c r="X4638"/>
      <c r="Z4638" s="28"/>
      <c r="AA4638" s="28"/>
      <c r="AC4638" s="32"/>
      <c r="AD4638" s="32"/>
      <c r="AE4638" s="31"/>
      <c r="AF4638" s="31"/>
      <c r="AG4638" s="28"/>
      <c r="AH4638" s="28"/>
    </row>
    <row r="4639" spans="13:34" x14ac:dyDescent="0.3">
      <c r="M4639" s="33"/>
      <c r="N4639" s="2"/>
      <c r="P4639" s="29"/>
      <c r="Q4639" s="29"/>
      <c r="T4639" s="32"/>
      <c r="U4639" s="32"/>
      <c r="V4639" s="30"/>
      <c r="W4639"/>
      <c r="X4639"/>
      <c r="Z4639" s="28"/>
      <c r="AA4639" s="28"/>
      <c r="AC4639" s="32"/>
      <c r="AD4639" s="32"/>
      <c r="AE4639" s="31"/>
      <c r="AF4639" s="31"/>
      <c r="AG4639" s="28"/>
      <c r="AH4639" s="28"/>
    </row>
    <row r="4640" spans="13:34" x14ac:dyDescent="0.3">
      <c r="M4640" s="33"/>
      <c r="N4640" s="2"/>
      <c r="P4640" s="29"/>
      <c r="Q4640" s="29"/>
      <c r="T4640" s="32"/>
      <c r="U4640" s="32"/>
      <c r="V4640" s="30"/>
      <c r="W4640"/>
      <c r="X4640"/>
      <c r="Z4640" s="28"/>
      <c r="AA4640" s="28"/>
      <c r="AC4640" s="32"/>
      <c r="AD4640" s="32"/>
      <c r="AE4640" s="31"/>
      <c r="AF4640" s="31"/>
      <c r="AG4640" s="28"/>
      <c r="AH4640" s="28"/>
    </row>
    <row r="4641" spans="13:34" x14ac:dyDescent="0.3">
      <c r="M4641" s="33"/>
      <c r="N4641" s="2"/>
      <c r="P4641" s="29"/>
      <c r="Q4641" s="29"/>
      <c r="T4641" s="32"/>
      <c r="U4641" s="32"/>
      <c r="V4641" s="30"/>
      <c r="W4641"/>
      <c r="X4641"/>
      <c r="Z4641" s="28"/>
      <c r="AA4641" s="28"/>
      <c r="AC4641" s="32"/>
      <c r="AD4641" s="32"/>
      <c r="AE4641" s="31"/>
      <c r="AF4641" s="31"/>
      <c r="AG4641" s="28"/>
      <c r="AH4641" s="28"/>
    </row>
    <row r="4642" spans="13:34" x14ac:dyDescent="0.3">
      <c r="M4642" s="33"/>
      <c r="N4642" s="2"/>
      <c r="P4642" s="29"/>
      <c r="Q4642" s="29"/>
      <c r="T4642" s="32"/>
      <c r="U4642" s="32"/>
      <c r="V4642" s="30"/>
      <c r="W4642"/>
      <c r="X4642"/>
      <c r="Z4642" s="28"/>
      <c r="AA4642" s="28"/>
      <c r="AC4642" s="32"/>
      <c r="AD4642" s="32"/>
      <c r="AE4642" s="31"/>
      <c r="AF4642" s="31"/>
      <c r="AG4642" s="28"/>
      <c r="AH4642" s="28"/>
    </row>
    <row r="4643" spans="13:34" x14ac:dyDescent="0.3">
      <c r="M4643" s="33"/>
      <c r="N4643" s="2"/>
      <c r="P4643" s="29"/>
      <c r="Q4643" s="29"/>
      <c r="T4643" s="32"/>
      <c r="U4643" s="32"/>
      <c r="V4643" s="30"/>
      <c r="W4643"/>
      <c r="X4643"/>
      <c r="Z4643" s="28"/>
      <c r="AA4643" s="28"/>
      <c r="AC4643" s="32"/>
      <c r="AD4643" s="32"/>
      <c r="AE4643" s="31"/>
      <c r="AF4643" s="31"/>
      <c r="AG4643" s="28"/>
      <c r="AH4643" s="28"/>
    </row>
    <row r="4644" spans="13:34" x14ac:dyDescent="0.3">
      <c r="M4644" s="33"/>
      <c r="N4644" s="2"/>
      <c r="P4644" s="29"/>
      <c r="Q4644" s="29"/>
      <c r="T4644" s="32"/>
      <c r="U4644" s="32"/>
      <c r="V4644" s="30"/>
      <c r="W4644"/>
      <c r="X4644"/>
      <c r="Z4644" s="28"/>
      <c r="AA4644" s="28"/>
      <c r="AC4644" s="32"/>
      <c r="AD4644" s="32"/>
      <c r="AE4644" s="31"/>
      <c r="AF4644" s="31"/>
      <c r="AG4644" s="28"/>
      <c r="AH4644" s="28"/>
    </row>
    <row r="4645" spans="13:34" x14ac:dyDescent="0.3">
      <c r="M4645" s="33"/>
      <c r="N4645" s="2"/>
      <c r="P4645" s="29"/>
      <c r="Q4645" s="29"/>
      <c r="T4645" s="32"/>
      <c r="U4645" s="32"/>
      <c r="V4645" s="30"/>
      <c r="W4645"/>
      <c r="X4645"/>
      <c r="Z4645" s="28"/>
      <c r="AA4645" s="28"/>
      <c r="AC4645" s="32"/>
      <c r="AD4645" s="32"/>
      <c r="AE4645" s="31"/>
      <c r="AF4645" s="31"/>
      <c r="AG4645" s="28"/>
      <c r="AH4645" s="28"/>
    </row>
    <row r="4646" spans="13:34" x14ac:dyDescent="0.3">
      <c r="M4646" s="33"/>
      <c r="N4646" s="2"/>
      <c r="P4646" s="29"/>
      <c r="Q4646" s="29"/>
      <c r="T4646" s="32"/>
      <c r="U4646" s="32"/>
      <c r="V4646" s="30"/>
      <c r="W4646"/>
      <c r="X4646"/>
      <c r="Z4646" s="28"/>
      <c r="AA4646" s="28"/>
      <c r="AC4646" s="32"/>
      <c r="AD4646" s="32"/>
      <c r="AE4646" s="31"/>
      <c r="AF4646" s="31"/>
      <c r="AG4646" s="28"/>
      <c r="AH4646" s="28"/>
    </row>
    <row r="4647" spans="13:34" x14ac:dyDescent="0.3">
      <c r="M4647" s="33"/>
      <c r="N4647" s="2"/>
      <c r="P4647" s="29"/>
      <c r="Q4647" s="29"/>
      <c r="T4647" s="32"/>
      <c r="U4647" s="32"/>
      <c r="V4647" s="30"/>
      <c r="W4647"/>
      <c r="X4647"/>
      <c r="Z4647" s="28"/>
      <c r="AA4647" s="28"/>
      <c r="AC4647" s="32"/>
      <c r="AD4647" s="32"/>
      <c r="AE4647" s="31"/>
      <c r="AF4647" s="31"/>
      <c r="AG4647" s="28"/>
      <c r="AH4647" s="28"/>
    </row>
    <row r="4648" spans="13:34" x14ac:dyDescent="0.3">
      <c r="M4648" s="33"/>
      <c r="N4648" s="2"/>
      <c r="P4648" s="29"/>
      <c r="Q4648" s="29"/>
      <c r="T4648" s="32"/>
      <c r="U4648" s="32"/>
      <c r="V4648" s="30"/>
      <c r="W4648"/>
      <c r="X4648"/>
      <c r="Z4648" s="28"/>
      <c r="AA4648" s="28"/>
      <c r="AC4648" s="32"/>
      <c r="AD4648" s="32"/>
      <c r="AE4648" s="31"/>
      <c r="AF4648" s="31"/>
      <c r="AG4648" s="28"/>
      <c r="AH4648" s="28"/>
    </row>
    <row r="4649" spans="13:34" x14ac:dyDescent="0.3">
      <c r="M4649" s="33"/>
      <c r="N4649" s="2"/>
      <c r="P4649" s="29"/>
      <c r="Q4649" s="29"/>
      <c r="T4649" s="32"/>
      <c r="U4649" s="32"/>
      <c r="V4649" s="30"/>
      <c r="W4649"/>
      <c r="X4649"/>
      <c r="Z4649" s="28"/>
      <c r="AA4649" s="28"/>
      <c r="AC4649" s="32"/>
      <c r="AD4649" s="32"/>
      <c r="AE4649" s="31"/>
      <c r="AF4649" s="31"/>
      <c r="AG4649" s="28"/>
      <c r="AH4649" s="28"/>
    </row>
    <row r="4650" spans="13:34" x14ac:dyDescent="0.3">
      <c r="M4650" s="33"/>
      <c r="N4650" s="2"/>
      <c r="P4650" s="29"/>
      <c r="Q4650" s="29"/>
      <c r="T4650" s="32"/>
      <c r="U4650" s="32"/>
      <c r="V4650" s="30"/>
      <c r="W4650"/>
      <c r="X4650"/>
      <c r="Z4650" s="28"/>
      <c r="AA4650" s="28"/>
      <c r="AC4650" s="32"/>
      <c r="AD4650" s="32"/>
      <c r="AE4650" s="31"/>
      <c r="AF4650" s="31"/>
      <c r="AG4650" s="28"/>
      <c r="AH4650" s="28"/>
    </row>
    <row r="4651" spans="13:34" x14ac:dyDescent="0.3">
      <c r="M4651" s="33"/>
      <c r="N4651" s="2"/>
      <c r="P4651" s="29"/>
      <c r="Q4651" s="29"/>
      <c r="T4651" s="32"/>
      <c r="U4651" s="32"/>
      <c r="V4651" s="30"/>
      <c r="W4651"/>
      <c r="X4651"/>
      <c r="Z4651" s="28"/>
      <c r="AA4651" s="28"/>
      <c r="AC4651" s="32"/>
      <c r="AD4651" s="32"/>
      <c r="AE4651" s="31"/>
      <c r="AF4651" s="31"/>
      <c r="AG4651" s="28"/>
      <c r="AH4651" s="28"/>
    </row>
    <row r="4652" spans="13:34" x14ac:dyDescent="0.3">
      <c r="M4652" s="33"/>
      <c r="N4652" s="2"/>
      <c r="P4652" s="29"/>
      <c r="Q4652" s="29"/>
      <c r="T4652" s="32"/>
      <c r="U4652" s="32"/>
      <c r="V4652" s="30"/>
      <c r="W4652"/>
      <c r="X4652"/>
      <c r="Z4652" s="28"/>
      <c r="AA4652" s="28"/>
      <c r="AC4652" s="32"/>
      <c r="AD4652" s="32"/>
      <c r="AE4652" s="31"/>
      <c r="AF4652" s="31"/>
      <c r="AG4652" s="28"/>
      <c r="AH4652" s="28"/>
    </row>
    <row r="4653" spans="13:34" x14ac:dyDescent="0.3">
      <c r="M4653" s="33"/>
      <c r="N4653" s="2"/>
      <c r="P4653" s="29"/>
      <c r="Q4653" s="29"/>
      <c r="T4653" s="32"/>
      <c r="U4653" s="32"/>
      <c r="V4653" s="30"/>
      <c r="W4653"/>
      <c r="X4653"/>
      <c r="Z4653" s="28"/>
      <c r="AA4653" s="28"/>
      <c r="AC4653" s="32"/>
      <c r="AD4653" s="32"/>
      <c r="AE4653" s="31"/>
      <c r="AF4653" s="31"/>
      <c r="AG4653" s="28"/>
      <c r="AH4653" s="28"/>
    </row>
    <row r="4654" spans="13:34" x14ac:dyDescent="0.3">
      <c r="M4654" s="33"/>
      <c r="N4654" s="2"/>
      <c r="P4654" s="29"/>
      <c r="Q4654" s="29"/>
      <c r="T4654" s="32"/>
      <c r="U4654" s="32"/>
      <c r="V4654" s="30"/>
      <c r="W4654"/>
      <c r="X4654"/>
      <c r="Z4654" s="28"/>
      <c r="AA4654" s="28"/>
      <c r="AC4654" s="32"/>
      <c r="AD4654" s="32"/>
      <c r="AE4654" s="31"/>
      <c r="AF4654" s="31"/>
      <c r="AG4654" s="28"/>
      <c r="AH4654" s="28"/>
    </row>
    <row r="4655" spans="13:34" x14ac:dyDescent="0.3">
      <c r="M4655" s="33"/>
      <c r="N4655" s="2"/>
      <c r="P4655" s="29"/>
      <c r="Q4655" s="29"/>
      <c r="T4655" s="32"/>
      <c r="U4655" s="32"/>
      <c r="V4655" s="30"/>
      <c r="W4655"/>
      <c r="X4655"/>
      <c r="Z4655" s="28"/>
      <c r="AA4655" s="28"/>
      <c r="AC4655" s="32"/>
      <c r="AD4655" s="32"/>
      <c r="AE4655" s="31"/>
      <c r="AF4655" s="31"/>
      <c r="AG4655" s="28"/>
      <c r="AH4655" s="28"/>
    </row>
    <row r="4656" spans="13:34" x14ac:dyDescent="0.3">
      <c r="M4656" s="33"/>
      <c r="N4656" s="2"/>
      <c r="P4656" s="29"/>
      <c r="Q4656" s="29"/>
      <c r="T4656" s="32"/>
      <c r="U4656" s="32"/>
      <c r="V4656" s="30"/>
      <c r="W4656"/>
      <c r="X4656"/>
      <c r="Z4656" s="28"/>
      <c r="AA4656" s="28"/>
      <c r="AC4656" s="32"/>
      <c r="AD4656" s="32"/>
      <c r="AE4656" s="31"/>
      <c r="AF4656" s="31"/>
      <c r="AG4656" s="28"/>
      <c r="AH4656" s="28"/>
    </row>
    <row r="4657" spans="13:34" x14ac:dyDescent="0.3">
      <c r="M4657" s="33"/>
      <c r="N4657" s="2"/>
      <c r="P4657" s="29"/>
      <c r="Q4657" s="29"/>
      <c r="T4657" s="32"/>
      <c r="U4657" s="32"/>
      <c r="V4657" s="30"/>
      <c r="W4657"/>
      <c r="X4657"/>
      <c r="Z4657" s="28"/>
      <c r="AA4657" s="28"/>
      <c r="AC4657" s="32"/>
      <c r="AD4657" s="32"/>
      <c r="AE4657" s="31"/>
      <c r="AF4657" s="31"/>
      <c r="AG4657" s="28"/>
      <c r="AH4657" s="28"/>
    </row>
    <row r="4658" spans="13:34" x14ac:dyDescent="0.3">
      <c r="M4658" s="33"/>
      <c r="N4658" s="2"/>
      <c r="P4658" s="29"/>
      <c r="Q4658" s="29"/>
      <c r="T4658" s="32"/>
      <c r="U4658" s="32"/>
      <c r="V4658" s="30"/>
      <c r="W4658"/>
      <c r="X4658"/>
      <c r="Z4658" s="28"/>
      <c r="AA4658" s="28"/>
      <c r="AC4658" s="32"/>
      <c r="AD4658" s="32"/>
      <c r="AE4658" s="31"/>
      <c r="AF4658" s="31"/>
      <c r="AG4658" s="28"/>
      <c r="AH4658" s="28"/>
    </row>
    <row r="4659" spans="13:34" x14ac:dyDescent="0.3">
      <c r="M4659" s="33"/>
      <c r="N4659" s="2"/>
      <c r="P4659" s="29"/>
      <c r="Q4659" s="29"/>
      <c r="T4659" s="32"/>
      <c r="U4659" s="32"/>
      <c r="V4659" s="30"/>
      <c r="W4659"/>
      <c r="X4659"/>
      <c r="Z4659" s="28"/>
      <c r="AA4659" s="28"/>
      <c r="AC4659" s="32"/>
      <c r="AD4659" s="32"/>
      <c r="AE4659" s="31"/>
      <c r="AF4659" s="31"/>
      <c r="AG4659" s="28"/>
      <c r="AH4659" s="28"/>
    </row>
    <row r="4660" spans="13:34" x14ac:dyDescent="0.3">
      <c r="M4660" s="33"/>
      <c r="N4660" s="2"/>
      <c r="P4660" s="29"/>
      <c r="Q4660" s="29"/>
      <c r="T4660" s="32"/>
      <c r="U4660" s="32"/>
      <c r="V4660" s="30"/>
      <c r="W4660"/>
      <c r="X4660"/>
      <c r="Z4660" s="28"/>
      <c r="AA4660" s="28"/>
      <c r="AC4660" s="32"/>
      <c r="AD4660" s="32"/>
      <c r="AE4660" s="31"/>
      <c r="AF4660" s="31"/>
      <c r="AG4660" s="28"/>
      <c r="AH4660" s="28"/>
    </row>
    <row r="4661" spans="13:34" x14ac:dyDescent="0.3">
      <c r="M4661" s="33"/>
      <c r="N4661" s="2"/>
      <c r="P4661" s="29"/>
      <c r="Q4661" s="29"/>
      <c r="T4661" s="32"/>
      <c r="U4661" s="32"/>
      <c r="V4661" s="30"/>
      <c r="W4661"/>
      <c r="X4661"/>
      <c r="Z4661" s="28"/>
      <c r="AA4661" s="28"/>
      <c r="AC4661" s="32"/>
      <c r="AD4661" s="32"/>
      <c r="AE4661" s="31"/>
      <c r="AF4661" s="31"/>
      <c r="AG4661" s="28"/>
      <c r="AH4661" s="28"/>
    </row>
    <row r="4662" spans="13:34" x14ac:dyDescent="0.3">
      <c r="M4662" s="33"/>
      <c r="N4662" s="2"/>
      <c r="P4662" s="29"/>
      <c r="Q4662" s="29"/>
      <c r="T4662" s="32"/>
      <c r="U4662" s="32"/>
      <c r="V4662" s="30"/>
      <c r="W4662"/>
      <c r="X4662"/>
      <c r="Z4662" s="28"/>
      <c r="AA4662" s="28"/>
      <c r="AC4662" s="32"/>
      <c r="AD4662" s="32"/>
      <c r="AE4662" s="31"/>
      <c r="AF4662" s="31"/>
      <c r="AG4662" s="28"/>
      <c r="AH4662" s="28"/>
    </row>
    <row r="4663" spans="13:34" x14ac:dyDescent="0.3">
      <c r="M4663" s="33"/>
      <c r="N4663" s="2"/>
      <c r="P4663" s="29"/>
      <c r="Q4663" s="29"/>
      <c r="T4663" s="32"/>
      <c r="U4663" s="32"/>
      <c r="V4663" s="30"/>
      <c r="W4663"/>
      <c r="X4663"/>
      <c r="Z4663" s="28"/>
      <c r="AA4663" s="28"/>
      <c r="AC4663" s="32"/>
      <c r="AD4663" s="32"/>
      <c r="AE4663" s="31"/>
      <c r="AF4663" s="31"/>
      <c r="AG4663" s="28"/>
      <c r="AH4663" s="28"/>
    </row>
    <row r="4664" spans="13:34" x14ac:dyDescent="0.3">
      <c r="M4664" s="33"/>
      <c r="N4664" s="2"/>
      <c r="P4664" s="29"/>
      <c r="Q4664" s="29"/>
      <c r="T4664" s="32"/>
      <c r="U4664" s="32"/>
      <c r="V4664" s="30"/>
      <c r="W4664"/>
      <c r="X4664"/>
      <c r="Z4664" s="28"/>
      <c r="AA4664" s="28"/>
      <c r="AC4664" s="32"/>
      <c r="AD4664" s="32"/>
      <c r="AE4664" s="31"/>
      <c r="AF4664" s="31"/>
      <c r="AG4664" s="28"/>
      <c r="AH4664" s="28"/>
    </row>
    <row r="4665" spans="13:34" x14ac:dyDescent="0.3">
      <c r="M4665" s="33"/>
      <c r="N4665" s="2"/>
      <c r="P4665" s="29"/>
      <c r="Q4665" s="29"/>
      <c r="T4665" s="32"/>
      <c r="U4665" s="32"/>
      <c r="V4665" s="30"/>
      <c r="W4665"/>
      <c r="X4665"/>
      <c r="Z4665" s="28"/>
      <c r="AA4665" s="28"/>
      <c r="AC4665" s="32"/>
      <c r="AD4665" s="32"/>
      <c r="AE4665" s="31"/>
      <c r="AF4665" s="31"/>
      <c r="AG4665" s="28"/>
      <c r="AH4665" s="28"/>
    </row>
    <row r="4666" spans="13:34" x14ac:dyDescent="0.3">
      <c r="M4666" s="33"/>
      <c r="N4666" s="2"/>
      <c r="P4666" s="29"/>
      <c r="Q4666" s="29"/>
      <c r="T4666" s="32"/>
      <c r="U4666" s="32"/>
      <c r="V4666" s="30"/>
      <c r="W4666"/>
      <c r="X4666"/>
      <c r="Z4666" s="28"/>
      <c r="AA4666" s="28"/>
      <c r="AC4666" s="32"/>
      <c r="AD4666" s="32"/>
      <c r="AE4666" s="31"/>
      <c r="AF4666" s="31"/>
      <c r="AG4666" s="28"/>
      <c r="AH4666" s="28"/>
    </row>
    <row r="4667" spans="13:34" x14ac:dyDescent="0.3">
      <c r="M4667" s="33"/>
      <c r="N4667" s="2"/>
      <c r="P4667" s="29"/>
      <c r="Q4667" s="29"/>
      <c r="T4667" s="32"/>
      <c r="U4667" s="32"/>
      <c r="V4667" s="30"/>
      <c r="W4667"/>
      <c r="X4667"/>
      <c r="Z4667" s="28"/>
      <c r="AA4667" s="28"/>
      <c r="AC4667" s="32"/>
      <c r="AD4667" s="32"/>
      <c r="AE4667" s="31"/>
      <c r="AF4667" s="31"/>
      <c r="AG4667" s="28"/>
      <c r="AH4667" s="28"/>
    </row>
    <row r="4668" spans="13:34" x14ac:dyDescent="0.3">
      <c r="M4668" s="33"/>
      <c r="N4668" s="2"/>
      <c r="P4668" s="29"/>
      <c r="Q4668" s="29"/>
      <c r="T4668" s="32"/>
      <c r="U4668" s="32"/>
      <c r="V4668" s="30"/>
      <c r="W4668"/>
      <c r="X4668"/>
      <c r="Z4668" s="28"/>
      <c r="AA4668" s="28"/>
      <c r="AC4668" s="32"/>
      <c r="AD4668" s="32"/>
      <c r="AE4668" s="31"/>
      <c r="AF4668" s="31"/>
      <c r="AG4668" s="28"/>
      <c r="AH4668" s="28"/>
    </row>
    <row r="4669" spans="13:34" x14ac:dyDescent="0.3">
      <c r="M4669" s="33"/>
      <c r="N4669" s="2"/>
      <c r="P4669" s="29"/>
      <c r="Q4669" s="29"/>
      <c r="T4669" s="32"/>
      <c r="U4669" s="32"/>
      <c r="V4669" s="30"/>
      <c r="W4669"/>
      <c r="X4669"/>
      <c r="Z4669" s="28"/>
      <c r="AA4669" s="28"/>
      <c r="AC4669" s="32"/>
      <c r="AD4669" s="32"/>
      <c r="AE4669" s="31"/>
      <c r="AF4669" s="31"/>
      <c r="AG4669" s="28"/>
      <c r="AH4669" s="28"/>
    </row>
    <row r="4670" spans="13:34" x14ac:dyDescent="0.3">
      <c r="M4670" s="33"/>
      <c r="N4670" s="2"/>
      <c r="P4670" s="29"/>
      <c r="Q4670" s="29"/>
      <c r="T4670" s="32"/>
      <c r="U4670" s="32"/>
      <c r="V4670" s="30"/>
      <c r="W4670"/>
      <c r="X4670"/>
      <c r="Z4670" s="28"/>
      <c r="AA4670" s="28"/>
      <c r="AC4670" s="32"/>
      <c r="AD4670" s="32"/>
      <c r="AE4670" s="31"/>
      <c r="AF4670" s="31"/>
      <c r="AG4670" s="28"/>
      <c r="AH4670" s="28"/>
    </row>
    <row r="4671" spans="13:34" x14ac:dyDescent="0.3">
      <c r="M4671" s="33"/>
      <c r="N4671" s="2"/>
      <c r="P4671" s="29"/>
      <c r="Q4671" s="29"/>
      <c r="T4671" s="32"/>
      <c r="U4671" s="32"/>
      <c r="V4671" s="30"/>
      <c r="W4671"/>
      <c r="X4671"/>
      <c r="Z4671" s="28"/>
      <c r="AA4671" s="28"/>
      <c r="AC4671" s="32"/>
      <c r="AD4671" s="32"/>
      <c r="AE4671" s="31"/>
      <c r="AF4671" s="31"/>
      <c r="AG4671" s="28"/>
      <c r="AH4671" s="28"/>
    </row>
    <row r="4672" spans="13:34" x14ac:dyDescent="0.3">
      <c r="M4672" s="33"/>
      <c r="N4672" s="2"/>
      <c r="P4672" s="29"/>
      <c r="Q4672" s="29"/>
      <c r="T4672" s="32"/>
      <c r="U4672" s="32"/>
      <c r="V4672" s="30"/>
      <c r="W4672"/>
      <c r="X4672"/>
      <c r="Z4672" s="28"/>
      <c r="AA4672" s="28"/>
      <c r="AC4672" s="32"/>
      <c r="AD4672" s="32"/>
      <c r="AE4672" s="31"/>
      <c r="AF4672" s="31"/>
      <c r="AG4672" s="28"/>
      <c r="AH4672" s="28"/>
    </row>
    <row r="4673" spans="13:34" x14ac:dyDescent="0.3">
      <c r="M4673" s="33"/>
      <c r="N4673" s="2"/>
      <c r="P4673" s="29"/>
      <c r="Q4673" s="29"/>
      <c r="T4673" s="32"/>
      <c r="U4673" s="32"/>
      <c r="V4673" s="30"/>
      <c r="W4673"/>
      <c r="X4673"/>
      <c r="Z4673" s="28"/>
      <c r="AA4673" s="28"/>
      <c r="AC4673" s="32"/>
      <c r="AD4673" s="32"/>
      <c r="AE4673" s="31"/>
      <c r="AF4673" s="31"/>
      <c r="AG4673" s="28"/>
      <c r="AH4673" s="28"/>
    </row>
    <row r="4674" spans="13:34" x14ac:dyDescent="0.3">
      <c r="M4674" s="33"/>
      <c r="N4674" s="2"/>
      <c r="P4674" s="29"/>
      <c r="Q4674" s="29"/>
      <c r="T4674" s="32"/>
      <c r="U4674" s="32"/>
      <c r="V4674" s="30"/>
      <c r="W4674"/>
      <c r="X4674"/>
      <c r="Z4674" s="28"/>
      <c r="AA4674" s="28"/>
      <c r="AC4674" s="32"/>
      <c r="AD4674" s="32"/>
      <c r="AE4674" s="31"/>
      <c r="AF4674" s="31"/>
      <c r="AG4674" s="28"/>
      <c r="AH4674" s="28"/>
    </row>
    <row r="4675" spans="13:34" x14ac:dyDescent="0.3">
      <c r="M4675" s="33"/>
      <c r="N4675" s="2"/>
      <c r="P4675" s="29"/>
      <c r="Q4675" s="29"/>
      <c r="T4675" s="32"/>
      <c r="U4675" s="32"/>
      <c r="V4675" s="30"/>
      <c r="W4675"/>
      <c r="X4675"/>
      <c r="Z4675" s="28"/>
      <c r="AA4675" s="28"/>
      <c r="AC4675" s="32"/>
      <c r="AD4675" s="32"/>
      <c r="AE4675" s="31"/>
      <c r="AF4675" s="31"/>
      <c r="AG4675" s="28"/>
      <c r="AH4675" s="28"/>
    </row>
    <row r="4676" spans="13:34" x14ac:dyDescent="0.3">
      <c r="M4676" s="33"/>
      <c r="N4676" s="2"/>
      <c r="P4676" s="29"/>
      <c r="Q4676" s="29"/>
      <c r="T4676" s="32"/>
      <c r="U4676" s="32"/>
      <c r="V4676" s="30"/>
      <c r="W4676"/>
      <c r="X4676"/>
      <c r="Z4676" s="28"/>
      <c r="AA4676" s="28"/>
      <c r="AC4676" s="32"/>
      <c r="AD4676" s="32"/>
      <c r="AE4676" s="31"/>
      <c r="AF4676" s="31"/>
      <c r="AG4676" s="28"/>
      <c r="AH4676" s="28"/>
    </row>
    <row r="4677" spans="13:34" x14ac:dyDescent="0.3">
      <c r="M4677" s="33"/>
      <c r="N4677" s="2"/>
      <c r="P4677" s="29"/>
      <c r="Q4677" s="29"/>
      <c r="T4677" s="32"/>
      <c r="U4677" s="32"/>
      <c r="V4677" s="30"/>
      <c r="W4677"/>
      <c r="X4677"/>
      <c r="Z4677" s="28"/>
      <c r="AA4677" s="28"/>
      <c r="AC4677" s="32"/>
      <c r="AD4677" s="32"/>
      <c r="AE4677" s="31"/>
      <c r="AF4677" s="31"/>
      <c r="AG4677" s="28"/>
      <c r="AH4677" s="28"/>
    </row>
    <row r="4678" spans="13:34" x14ac:dyDescent="0.3">
      <c r="M4678" s="33"/>
      <c r="N4678" s="2"/>
      <c r="P4678" s="29"/>
      <c r="Q4678" s="29"/>
      <c r="T4678" s="32"/>
      <c r="U4678" s="32"/>
      <c r="V4678" s="30"/>
      <c r="W4678"/>
      <c r="X4678"/>
      <c r="Z4678" s="28"/>
      <c r="AA4678" s="28"/>
      <c r="AC4678" s="32"/>
      <c r="AD4678" s="32"/>
      <c r="AE4678" s="31"/>
      <c r="AF4678" s="31"/>
      <c r="AG4678" s="28"/>
      <c r="AH4678" s="28"/>
    </row>
    <row r="4679" spans="13:34" x14ac:dyDescent="0.3">
      <c r="M4679" s="33"/>
      <c r="N4679" s="2"/>
      <c r="P4679" s="29"/>
      <c r="Q4679" s="29"/>
      <c r="T4679" s="32"/>
      <c r="U4679" s="32"/>
      <c r="V4679" s="30"/>
      <c r="W4679"/>
      <c r="X4679"/>
      <c r="Z4679" s="28"/>
      <c r="AA4679" s="28"/>
      <c r="AC4679" s="32"/>
      <c r="AD4679" s="32"/>
      <c r="AE4679" s="31"/>
      <c r="AF4679" s="31"/>
      <c r="AG4679" s="28"/>
      <c r="AH4679" s="28"/>
    </row>
    <row r="4680" spans="13:34" x14ac:dyDescent="0.3">
      <c r="M4680" s="33"/>
      <c r="N4680" s="2"/>
      <c r="P4680" s="29"/>
      <c r="Q4680" s="29"/>
      <c r="T4680" s="32"/>
      <c r="U4680" s="32"/>
      <c r="V4680" s="30"/>
      <c r="W4680"/>
      <c r="X4680"/>
      <c r="Z4680" s="28"/>
      <c r="AA4680" s="28"/>
      <c r="AC4680" s="32"/>
      <c r="AD4680" s="32"/>
      <c r="AE4680" s="31"/>
      <c r="AF4680" s="31"/>
      <c r="AG4680" s="28"/>
      <c r="AH4680" s="28"/>
    </row>
    <row r="4681" spans="13:34" x14ac:dyDescent="0.3">
      <c r="M4681" s="33"/>
      <c r="N4681" s="2"/>
      <c r="P4681" s="29"/>
      <c r="Q4681" s="29"/>
      <c r="T4681" s="32"/>
      <c r="U4681" s="32"/>
      <c r="V4681" s="30"/>
      <c r="W4681"/>
      <c r="X4681"/>
      <c r="Z4681" s="28"/>
      <c r="AA4681" s="28"/>
      <c r="AC4681" s="32"/>
      <c r="AD4681" s="32"/>
      <c r="AE4681" s="31"/>
      <c r="AF4681" s="31"/>
      <c r="AG4681" s="28"/>
      <c r="AH4681" s="28"/>
    </row>
    <row r="4682" spans="13:34" x14ac:dyDescent="0.3">
      <c r="M4682" s="33"/>
      <c r="N4682" s="2"/>
      <c r="P4682" s="29"/>
      <c r="Q4682" s="29"/>
      <c r="T4682" s="32"/>
      <c r="U4682" s="32"/>
      <c r="V4682" s="30"/>
      <c r="W4682"/>
      <c r="X4682"/>
      <c r="Z4682" s="28"/>
      <c r="AA4682" s="28"/>
      <c r="AC4682" s="32"/>
      <c r="AD4682" s="32"/>
      <c r="AE4682" s="31"/>
      <c r="AF4682" s="31"/>
      <c r="AG4682" s="28"/>
      <c r="AH4682" s="28"/>
    </row>
    <row r="4683" spans="13:34" x14ac:dyDescent="0.3">
      <c r="M4683" s="33"/>
      <c r="N4683" s="2"/>
      <c r="P4683" s="29"/>
      <c r="Q4683" s="29"/>
      <c r="T4683" s="32"/>
      <c r="U4683" s="32"/>
      <c r="V4683" s="30"/>
      <c r="W4683"/>
      <c r="X4683"/>
      <c r="Z4683" s="28"/>
      <c r="AA4683" s="28"/>
      <c r="AC4683" s="32"/>
      <c r="AD4683" s="32"/>
      <c r="AE4683" s="31"/>
      <c r="AF4683" s="31"/>
      <c r="AG4683" s="28"/>
      <c r="AH4683" s="28"/>
    </row>
    <row r="4684" spans="13:34" x14ac:dyDescent="0.3">
      <c r="M4684" s="33"/>
      <c r="N4684" s="2"/>
      <c r="P4684" s="29"/>
      <c r="Q4684" s="29"/>
      <c r="T4684" s="32"/>
      <c r="U4684" s="32"/>
      <c r="V4684" s="30"/>
      <c r="W4684"/>
      <c r="X4684"/>
      <c r="Z4684" s="28"/>
      <c r="AA4684" s="28"/>
      <c r="AC4684" s="32"/>
      <c r="AD4684" s="32"/>
      <c r="AE4684" s="31"/>
      <c r="AF4684" s="31"/>
      <c r="AG4684" s="28"/>
      <c r="AH4684" s="28"/>
    </row>
    <row r="4685" spans="13:34" x14ac:dyDescent="0.3">
      <c r="M4685" s="33"/>
      <c r="N4685" s="2"/>
      <c r="P4685" s="29"/>
      <c r="Q4685" s="29"/>
      <c r="T4685" s="32"/>
      <c r="U4685" s="32"/>
      <c r="V4685" s="30"/>
      <c r="W4685"/>
      <c r="X4685"/>
      <c r="Z4685" s="28"/>
      <c r="AA4685" s="28"/>
      <c r="AC4685" s="32"/>
      <c r="AD4685" s="32"/>
      <c r="AE4685" s="31"/>
      <c r="AF4685" s="31"/>
      <c r="AG4685" s="28"/>
      <c r="AH4685" s="28"/>
    </row>
    <row r="4686" spans="13:34" x14ac:dyDescent="0.3">
      <c r="M4686" s="33"/>
      <c r="N4686" s="2"/>
      <c r="P4686" s="29"/>
      <c r="Q4686" s="29"/>
      <c r="T4686" s="32"/>
      <c r="U4686" s="32"/>
      <c r="V4686" s="30"/>
      <c r="W4686"/>
      <c r="X4686"/>
      <c r="Z4686" s="28"/>
      <c r="AA4686" s="28"/>
      <c r="AC4686" s="32"/>
      <c r="AD4686" s="32"/>
      <c r="AE4686" s="31"/>
      <c r="AF4686" s="31"/>
      <c r="AG4686" s="28"/>
      <c r="AH4686" s="28"/>
    </row>
    <row r="4687" spans="13:34" x14ac:dyDescent="0.3">
      <c r="M4687" s="33"/>
      <c r="N4687" s="2"/>
      <c r="P4687" s="29"/>
      <c r="Q4687" s="29"/>
      <c r="T4687" s="32"/>
      <c r="U4687" s="32"/>
      <c r="V4687" s="30"/>
      <c r="W4687"/>
      <c r="X4687"/>
      <c r="Z4687" s="28"/>
      <c r="AA4687" s="28"/>
      <c r="AC4687" s="32"/>
      <c r="AD4687" s="32"/>
      <c r="AE4687" s="31"/>
      <c r="AF4687" s="31"/>
      <c r="AG4687" s="28"/>
      <c r="AH4687" s="28"/>
    </row>
    <row r="4688" spans="13:34" x14ac:dyDescent="0.3">
      <c r="M4688" s="33"/>
      <c r="N4688" s="2"/>
      <c r="P4688" s="29"/>
      <c r="Q4688" s="29"/>
      <c r="T4688" s="32"/>
      <c r="U4688" s="32"/>
      <c r="V4688" s="30"/>
      <c r="W4688"/>
      <c r="X4688"/>
      <c r="Z4688" s="28"/>
      <c r="AA4688" s="28"/>
      <c r="AC4688" s="32"/>
      <c r="AD4688" s="32"/>
      <c r="AE4688" s="31"/>
      <c r="AF4688" s="31"/>
      <c r="AG4688" s="28"/>
      <c r="AH4688" s="28"/>
    </row>
    <row r="4689" spans="13:34" x14ac:dyDescent="0.3">
      <c r="M4689" s="33"/>
      <c r="N4689" s="2"/>
      <c r="P4689" s="29"/>
      <c r="Q4689" s="29"/>
      <c r="T4689" s="32"/>
      <c r="U4689" s="32"/>
      <c r="V4689" s="30"/>
      <c r="W4689"/>
      <c r="X4689"/>
      <c r="Z4689" s="28"/>
      <c r="AA4689" s="28"/>
      <c r="AC4689" s="32"/>
      <c r="AD4689" s="32"/>
      <c r="AE4689" s="31"/>
      <c r="AF4689" s="31"/>
      <c r="AG4689" s="28"/>
      <c r="AH4689" s="28"/>
    </row>
    <row r="4690" spans="13:34" x14ac:dyDescent="0.3">
      <c r="M4690" s="33"/>
      <c r="N4690" s="2"/>
      <c r="P4690" s="29"/>
      <c r="Q4690" s="29"/>
      <c r="T4690" s="32"/>
      <c r="U4690" s="32"/>
      <c r="V4690" s="30"/>
      <c r="W4690"/>
      <c r="X4690"/>
      <c r="Z4690" s="28"/>
      <c r="AA4690" s="28"/>
      <c r="AC4690" s="32"/>
      <c r="AD4690" s="32"/>
      <c r="AE4690" s="31"/>
      <c r="AF4690" s="31"/>
      <c r="AG4690" s="28"/>
      <c r="AH4690" s="28"/>
    </row>
    <row r="4691" spans="13:34" x14ac:dyDescent="0.3">
      <c r="M4691" s="33"/>
      <c r="N4691" s="2"/>
      <c r="P4691" s="29"/>
      <c r="Q4691" s="29"/>
      <c r="T4691" s="32"/>
      <c r="U4691" s="32"/>
      <c r="V4691" s="30"/>
      <c r="W4691"/>
      <c r="X4691"/>
      <c r="Z4691" s="28"/>
      <c r="AA4691" s="28"/>
      <c r="AC4691" s="32"/>
      <c r="AD4691" s="32"/>
      <c r="AE4691" s="31"/>
      <c r="AF4691" s="31"/>
      <c r="AG4691" s="28"/>
      <c r="AH4691" s="28"/>
    </row>
    <row r="4692" spans="13:34" x14ac:dyDescent="0.3">
      <c r="M4692" s="33"/>
      <c r="N4692" s="2"/>
      <c r="P4692" s="29"/>
      <c r="Q4692" s="29"/>
      <c r="T4692" s="32"/>
      <c r="U4692" s="32"/>
      <c r="V4692" s="30"/>
      <c r="W4692"/>
      <c r="X4692"/>
      <c r="Z4692" s="28"/>
      <c r="AA4692" s="28"/>
      <c r="AC4692" s="32"/>
      <c r="AD4692" s="32"/>
      <c r="AE4692" s="31"/>
      <c r="AF4692" s="31"/>
      <c r="AG4692" s="28"/>
      <c r="AH4692" s="28"/>
    </row>
    <row r="4693" spans="13:34" x14ac:dyDescent="0.3">
      <c r="M4693" s="33"/>
      <c r="N4693" s="2"/>
      <c r="P4693" s="29"/>
      <c r="Q4693" s="29"/>
      <c r="T4693" s="32"/>
      <c r="U4693" s="32"/>
      <c r="V4693" s="30"/>
      <c r="W4693"/>
      <c r="X4693"/>
      <c r="Z4693" s="28"/>
      <c r="AA4693" s="28"/>
      <c r="AC4693" s="32"/>
      <c r="AD4693" s="32"/>
      <c r="AE4693" s="31"/>
      <c r="AF4693" s="31"/>
      <c r="AG4693" s="28"/>
      <c r="AH4693" s="28"/>
    </row>
    <row r="4694" spans="13:34" x14ac:dyDescent="0.3">
      <c r="M4694" s="33"/>
      <c r="N4694" s="2"/>
      <c r="P4694" s="29"/>
      <c r="Q4694" s="29"/>
      <c r="T4694" s="32"/>
      <c r="U4694" s="32"/>
      <c r="V4694" s="30"/>
      <c r="W4694"/>
      <c r="X4694"/>
      <c r="Z4694" s="28"/>
      <c r="AA4694" s="28"/>
      <c r="AC4694" s="32"/>
      <c r="AD4694" s="32"/>
      <c r="AE4694" s="31"/>
      <c r="AF4694" s="31"/>
      <c r="AG4694" s="28"/>
      <c r="AH4694" s="28"/>
    </row>
    <row r="4695" spans="13:34" x14ac:dyDescent="0.3">
      <c r="M4695" s="33"/>
      <c r="N4695" s="2"/>
      <c r="P4695" s="29"/>
      <c r="Q4695" s="29"/>
      <c r="T4695" s="32"/>
      <c r="U4695" s="32"/>
      <c r="V4695" s="30"/>
      <c r="W4695"/>
      <c r="X4695"/>
      <c r="Z4695" s="28"/>
      <c r="AA4695" s="28"/>
      <c r="AC4695" s="32"/>
      <c r="AD4695" s="32"/>
      <c r="AE4695" s="31"/>
      <c r="AF4695" s="31"/>
      <c r="AG4695" s="28"/>
      <c r="AH4695" s="28"/>
    </row>
    <row r="4696" spans="13:34" x14ac:dyDescent="0.3">
      <c r="M4696" s="33"/>
      <c r="N4696" s="2"/>
      <c r="P4696" s="29"/>
      <c r="Q4696" s="29"/>
      <c r="T4696" s="32"/>
      <c r="U4696" s="32"/>
      <c r="V4696" s="30"/>
      <c r="W4696"/>
      <c r="X4696"/>
      <c r="Z4696" s="28"/>
      <c r="AA4696" s="28"/>
      <c r="AC4696" s="32"/>
      <c r="AD4696" s="32"/>
      <c r="AE4696" s="31"/>
      <c r="AF4696" s="31"/>
      <c r="AG4696" s="28"/>
      <c r="AH4696" s="28"/>
    </row>
    <row r="4697" spans="13:34" x14ac:dyDescent="0.3">
      <c r="M4697" s="33"/>
      <c r="N4697" s="2"/>
      <c r="P4697" s="29"/>
      <c r="Q4697" s="29"/>
      <c r="T4697" s="32"/>
      <c r="U4697" s="32"/>
      <c r="V4697" s="30"/>
      <c r="W4697"/>
      <c r="X4697"/>
      <c r="Z4697" s="28"/>
      <c r="AA4697" s="28"/>
      <c r="AC4697" s="32"/>
      <c r="AD4697" s="32"/>
      <c r="AE4697" s="31"/>
      <c r="AF4697" s="31"/>
      <c r="AG4697" s="28"/>
      <c r="AH4697" s="28"/>
    </row>
    <row r="4698" spans="13:34" x14ac:dyDescent="0.3">
      <c r="M4698" s="33"/>
      <c r="N4698" s="2"/>
      <c r="P4698" s="29"/>
      <c r="Q4698" s="29"/>
      <c r="T4698" s="32"/>
      <c r="U4698" s="32"/>
      <c r="V4698" s="30"/>
      <c r="W4698"/>
      <c r="X4698"/>
      <c r="Z4698" s="28"/>
      <c r="AA4698" s="28"/>
      <c r="AC4698" s="32"/>
      <c r="AD4698" s="32"/>
      <c r="AE4698" s="31"/>
      <c r="AF4698" s="31"/>
      <c r="AG4698" s="28"/>
      <c r="AH4698" s="28"/>
    </row>
    <row r="4699" spans="13:34" x14ac:dyDescent="0.3">
      <c r="M4699" s="33"/>
      <c r="N4699" s="2"/>
      <c r="P4699" s="29"/>
      <c r="Q4699" s="29"/>
      <c r="T4699" s="32"/>
      <c r="U4699" s="32"/>
      <c r="V4699" s="30"/>
      <c r="W4699"/>
      <c r="X4699"/>
      <c r="Z4699" s="28"/>
      <c r="AA4699" s="28"/>
      <c r="AC4699" s="32"/>
      <c r="AD4699" s="32"/>
      <c r="AE4699" s="31"/>
      <c r="AF4699" s="31"/>
      <c r="AG4699" s="28"/>
      <c r="AH4699" s="28"/>
    </row>
    <row r="4700" spans="13:34" x14ac:dyDescent="0.3">
      <c r="M4700" s="33"/>
      <c r="N4700" s="2"/>
      <c r="P4700" s="29"/>
      <c r="Q4700" s="29"/>
      <c r="T4700" s="32"/>
      <c r="U4700" s="32"/>
      <c r="V4700" s="30"/>
      <c r="W4700"/>
      <c r="X4700"/>
      <c r="Z4700" s="28"/>
      <c r="AA4700" s="28"/>
      <c r="AC4700" s="32"/>
      <c r="AD4700" s="32"/>
      <c r="AE4700" s="31"/>
      <c r="AF4700" s="31"/>
      <c r="AG4700" s="28"/>
      <c r="AH4700" s="28"/>
    </row>
    <row r="4701" spans="13:34" x14ac:dyDescent="0.3">
      <c r="M4701" s="33"/>
      <c r="N4701" s="2"/>
      <c r="P4701" s="29"/>
      <c r="Q4701" s="29"/>
      <c r="T4701" s="32"/>
      <c r="U4701" s="32"/>
      <c r="V4701" s="30"/>
      <c r="W4701"/>
      <c r="X4701"/>
      <c r="Z4701" s="28"/>
      <c r="AA4701" s="28"/>
      <c r="AC4701" s="32"/>
      <c r="AD4701" s="32"/>
      <c r="AE4701" s="31"/>
      <c r="AF4701" s="31"/>
      <c r="AG4701" s="28"/>
      <c r="AH4701" s="28"/>
    </row>
    <row r="4702" spans="13:34" x14ac:dyDescent="0.3">
      <c r="M4702" s="33"/>
      <c r="N4702" s="2"/>
      <c r="P4702" s="29"/>
      <c r="Q4702" s="29"/>
      <c r="T4702" s="32"/>
      <c r="U4702" s="32"/>
      <c r="V4702" s="30"/>
      <c r="W4702"/>
      <c r="X4702"/>
      <c r="Z4702" s="28"/>
      <c r="AA4702" s="28"/>
      <c r="AC4702" s="32"/>
      <c r="AD4702" s="32"/>
      <c r="AE4702" s="31"/>
      <c r="AF4702" s="31"/>
      <c r="AG4702" s="28"/>
      <c r="AH4702" s="28"/>
    </row>
    <row r="4703" spans="13:34" x14ac:dyDescent="0.3">
      <c r="M4703" s="33"/>
      <c r="N4703" s="2"/>
      <c r="P4703" s="29"/>
      <c r="Q4703" s="29"/>
      <c r="T4703" s="32"/>
      <c r="U4703" s="32"/>
      <c r="V4703" s="30"/>
      <c r="W4703"/>
      <c r="X4703"/>
      <c r="Z4703" s="28"/>
      <c r="AA4703" s="28"/>
      <c r="AC4703" s="32"/>
      <c r="AD4703" s="32"/>
      <c r="AE4703" s="31"/>
      <c r="AF4703" s="31"/>
      <c r="AG4703" s="28"/>
      <c r="AH4703" s="28"/>
    </row>
    <row r="4704" spans="13:34" x14ac:dyDescent="0.3">
      <c r="M4704" s="33"/>
      <c r="N4704" s="2"/>
      <c r="P4704" s="29"/>
      <c r="Q4704" s="29"/>
      <c r="T4704" s="32"/>
      <c r="U4704" s="32"/>
      <c r="V4704" s="30"/>
      <c r="W4704"/>
      <c r="X4704"/>
      <c r="Z4704" s="28"/>
      <c r="AA4704" s="28"/>
      <c r="AC4704" s="32"/>
      <c r="AD4704" s="32"/>
      <c r="AE4704" s="31"/>
      <c r="AF4704" s="31"/>
      <c r="AG4704" s="28"/>
      <c r="AH4704" s="28"/>
    </row>
    <row r="4705" spans="13:34" x14ac:dyDescent="0.3">
      <c r="M4705" s="33"/>
      <c r="N4705" s="2"/>
      <c r="P4705" s="29"/>
      <c r="Q4705" s="29"/>
      <c r="T4705" s="32"/>
      <c r="U4705" s="32"/>
      <c r="V4705" s="30"/>
      <c r="W4705"/>
      <c r="X4705"/>
      <c r="Z4705" s="28"/>
      <c r="AA4705" s="28"/>
      <c r="AC4705" s="32"/>
      <c r="AD4705" s="32"/>
      <c r="AE4705" s="31"/>
      <c r="AF4705" s="31"/>
      <c r="AG4705" s="28"/>
      <c r="AH4705" s="28"/>
    </row>
    <row r="4706" spans="13:34" x14ac:dyDescent="0.3">
      <c r="M4706" s="33"/>
      <c r="N4706" s="2"/>
      <c r="P4706" s="29"/>
      <c r="Q4706" s="29"/>
      <c r="T4706" s="32"/>
      <c r="U4706" s="32"/>
      <c r="V4706" s="30"/>
      <c r="W4706"/>
      <c r="X4706"/>
      <c r="Z4706" s="28"/>
      <c r="AA4706" s="28"/>
      <c r="AC4706" s="32"/>
      <c r="AD4706" s="32"/>
      <c r="AE4706" s="31"/>
      <c r="AF4706" s="31"/>
      <c r="AG4706" s="28"/>
      <c r="AH4706" s="28"/>
    </row>
    <row r="4707" spans="13:34" x14ac:dyDescent="0.3">
      <c r="M4707" s="33"/>
      <c r="N4707" s="2"/>
      <c r="P4707" s="29"/>
      <c r="Q4707" s="29"/>
      <c r="T4707" s="32"/>
      <c r="U4707" s="32"/>
      <c r="V4707" s="30"/>
      <c r="W4707"/>
      <c r="X4707"/>
      <c r="Z4707" s="28"/>
      <c r="AA4707" s="28"/>
      <c r="AC4707" s="32"/>
      <c r="AD4707" s="32"/>
      <c r="AE4707" s="31"/>
      <c r="AF4707" s="31"/>
      <c r="AG4707" s="28"/>
      <c r="AH4707" s="28"/>
    </row>
    <row r="4708" spans="13:34" x14ac:dyDescent="0.3">
      <c r="M4708" s="33"/>
      <c r="N4708" s="2"/>
      <c r="P4708" s="29"/>
      <c r="Q4708" s="29"/>
      <c r="T4708" s="32"/>
      <c r="U4708" s="32"/>
      <c r="V4708" s="30"/>
      <c r="W4708"/>
      <c r="X4708"/>
      <c r="Z4708" s="28"/>
      <c r="AA4708" s="28"/>
      <c r="AC4708" s="32"/>
      <c r="AD4708" s="32"/>
      <c r="AE4708" s="31"/>
      <c r="AF4708" s="31"/>
      <c r="AG4708" s="28"/>
      <c r="AH4708" s="28"/>
    </row>
    <row r="4709" spans="13:34" x14ac:dyDescent="0.3">
      <c r="M4709" s="33"/>
      <c r="N4709" s="2"/>
      <c r="P4709" s="29"/>
      <c r="Q4709" s="29"/>
      <c r="T4709" s="32"/>
      <c r="U4709" s="32"/>
      <c r="V4709" s="30"/>
      <c r="W4709"/>
      <c r="X4709"/>
      <c r="Z4709" s="28"/>
      <c r="AA4709" s="28"/>
      <c r="AC4709" s="32"/>
      <c r="AD4709" s="32"/>
      <c r="AE4709" s="31"/>
      <c r="AF4709" s="31"/>
      <c r="AG4709" s="28"/>
      <c r="AH4709" s="28"/>
    </row>
    <row r="4710" spans="13:34" x14ac:dyDescent="0.3">
      <c r="M4710" s="33"/>
      <c r="N4710" s="2"/>
      <c r="P4710" s="29"/>
      <c r="Q4710" s="29"/>
      <c r="T4710" s="32"/>
      <c r="U4710" s="32"/>
      <c r="V4710" s="30"/>
      <c r="W4710"/>
      <c r="X4710"/>
      <c r="Z4710" s="28"/>
      <c r="AA4710" s="28"/>
      <c r="AC4710" s="32"/>
      <c r="AD4710" s="32"/>
      <c r="AE4710" s="31"/>
      <c r="AF4710" s="31"/>
      <c r="AG4710" s="28"/>
      <c r="AH4710" s="28"/>
    </row>
    <row r="4711" spans="13:34" x14ac:dyDescent="0.3">
      <c r="M4711" s="33"/>
      <c r="N4711" s="2"/>
      <c r="P4711" s="29"/>
      <c r="Q4711" s="29"/>
      <c r="T4711" s="32"/>
      <c r="U4711" s="32"/>
      <c r="V4711" s="30"/>
      <c r="W4711"/>
      <c r="X4711"/>
      <c r="Z4711" s="28"/>
      <c r="AA4711" s="28"/>
      <c r="AC4711" s="32"/>
      <c r="AD4711" s="32"/>
      <c r="AE4711" s="31"/>
      <c r="AF4711" s="31"/>
      <c r="AG4711" s="28"/>
      <c r="AH4711" s="28"/>
    </row>
    <row r="4712" spans="13:34" x14ac:dyDescent="0.3">
      <c r="M4712" s="33"/>
      <c r="N4712" s="2"/>
      <c r="P4712" s="29"/>
      <c r="Q4712" s="29"/>
      <c r="T4712" s="32"/>
      <c r="U4712" s="32"/>
      <c r="V4712" s="30"/>
      <c r="W4712"/>
      <c r="X4712"/>
      <c r="Z4712" s="28"/>
      <c r="AA4712" s="28"/>
      <c r="AC4712" s="32"/>
      <c r="AD4712" s="32"/>
      <c r="AE4712" s="31"/>
      <c r="AF4712" s="31"/>
      <c r="AG4712" s="28"/>
      <c r="AH4712" s="28"/>
    </row>
    <row r="4713" spans="13:34" x14ac:dyDescent="0.3">
      <c r="M4713" s="33"/>
      <c r="N4713" s="2"/>
      <c r="P4713" s="29"/>
      <c r="Q4713" s="29"/>
      <c r="T4713" s="32"/>
      <c r="U4713" s="32"/>
      <c r="V4713" s="30"/>
      <c r="W4713"/>
      <c r="X4713"/>
      <c r="Z4713" s="28"/>
      <c r="AA4713" s="28"/>
      <c r="AC4713" s="32"/>
      <c r="AD4713" s="32"/>
      <c r="AE4713" s="31"/>
      <c r="AF4713" s="31"/>
      <c r="AG4713" s="28"/>
      <c r="AH4713" s="28"/>
    </row>
    <row r="4714" spans="13:34" x14ac:dyDescent="0.3">
      <c r="M4714" s="33"/>
      <c r="N4714" s="2"/>
      <c r="P4714" s="29"/>
      <c r="Q4714" s="29"/>
      <c r="T4714" s="32"/>
      <c r="U4714" s="32"/>
      <c r="V4714" s="30"/>
      <c r="W4714"/>
      <c r="X4714"/>
      <c r="Z4714" s="28"/>
      <c r="AA4714" s="28"/>
      <c r="AC4714" s="32"/>
      <c r="AD4714" s="32"/>
      <c r="AE4714" s="31"/>
      <c r="AF4714" s="31"/>
      <c r="AG4714" s="28"/>
      <c r="AH4714" s="28"/>
    </row>
    <row r="4715" spans="13:34" x14ac:dyDescent="0.3">
      <c r="M4715" s="33"/>
      <c r="N4715" s="2"/>
      <c r="P4715" s="29"/>
      <c r="Q4715" s="29"/>
      <c r="T4715" s="32"/>
      <c r="U4715" s="32"/>
      <c r="V4715" s="30"/>
      <c r="W4715"/>
      <c r="X4715"/>
      <c r="Z4715" s="28"/>
      <c r="AA4715" s="28"/>
      <c r="AC4715" s="32"/>
      <c r="AD4715" s="32"/>
      <c r="AE4715" s="31"/>
      <c r="AF4715" s="31"/>
      <c r="AG4715" s="28"/>
      <c r="AH4715" s="28"/>
    </row>
    <row r="4716" spans="13:34" x14ac:dyDescent="0.3">
      <c r="M4716" s="33"/>
      <c r="N4716" s="2"/>
      <c r="P4716" s="29"/>
      <c r="Q4716" s="29"/>
      <c r="T4716" s="32"/>
      <c r="U4716" s="32"/>
      <c r="V4716" s="30"/>
      <c r="W4716"/>
      <c r="X4716"/>
      <c r="Z4716" s="28"/>
      <c r="AA4716" s="28"/>
      <c r="AC4716" s="32"/>
      <c r="AD4716" s="32"/>
      <c r="AE4716" s="31"/>
      <c r="AF4716" s="31"/>
      <c r="AG4716" s="28"/>
      <c r="AH4716" s="28"/>
    </row>
    <row r="4717" spans="13:34" x14ac:dyDescent="0.3">
      <c r="M4717" s="33"/>
      <c r="N4717" s="2"/>
      <c r="P4717" s="29"/>
      <c r="Q4717" s="29"/>
      <c r="T4717" s="32"/>
      <c r="U4717" s="32"/>
      <c r="V4717" s="30"/>
      <c r="W4717"/>
      <c r="X4717"/>
      <c r="Z4717" s="28"/>
      <c r="AA4717" s="28"/>
      <c r="AC4717" s="32"/>
      <c r="AD4717" s="32"/>
      <c r="AE4717" s="31"/>
      <c r="AF4717" s="31"/>
      <c r="AG4717" s="28"/>
      <c r="AH4717" s="28"/>
    </row>
    <row r="4718" spans="13:34" x14ac:dyDescent="0.3">
      <c r="M4718" s="33"/>
      <c r="N4718" s="2"/>
      <c r="P4718" s="29"/>
      <c r="Q4718" s="29"/>
      <c r="T4718" s="32"/>
      <c r="U4718" s="32"/>
      <c r="V4718" s="30"/>
      <c r="W4718"/>
      <c r="X4718"/>
      <c r="Z4718" s="28"/>
      <c r="AA4718" s="28"/>
      <c r="AC4718" s="32"/>
      <c r="AD4718" s="32"/>
      <c r="AE4718" s="31"/>
      <c r="AF4718" s="31"/>
      <c r="AG4718" s="28"/>
      <c r="AH4718" s="28"/>
    </row>
    <row r="4719" spans="13:34" x14ac:dyDescent="0.3">
      <c r="M4719" s="33"/>
      <c r="N4719" s="2"/>
      <c r="P4719" s="29"/>
      <c r="Q4719" s="29"/>
      <c r="T4719" s="32"/>
      <c r="U4719" s="32"/>
      <c r="V4719" s="30"/>
      <c r="W4719"/>
      <c r="X4719"/>
      <c r="Z4719" s="28"/>
      <c r="AA4719" s="28"/>
      <c r="AC4719" s="32"/>
      <c r="AD4719" s="32"/>
      <c r="AE4719" s="31"/>
      <c r="AF4719" s="31"/>
      <c r="AG4719" s="28"/>
      <c r="AH4719" s="28"/>
    </row>
    <row r="4720" spans="13:34" x14ac:dyDescent="0.3">
      <c r="M4720" s="33"/>
      <c r="N4720" s="2"/>
      <c r="P4720" s="29"/>
      <c r="Q4720" s="29"/>
      <c r="T4720" s="32"/>
      <c r="U4720" s="32"/>
      <c r="V4720" s="30"/>
      <c r="W4720"/>
      <c r="X4720"/>
      <c r="Z4720" s="28"/>
      <c r="AA4720" s="28"/>
      <c r="AC4720" s="32"/>
      <c r="AD4720" s="32"/>
      <c r="AE4720" s="31"/>
      <c r="AF4720" s="31"/>
      <c r="AG4720" s="28"/>
      <c r="AH4720" s="28"/>
    </row>
    <row r="4721" spans="13:34" x14ac:dyDescent="0.3">
      <c r="M4721" s="33"/>
      <c r="N4721" s="2"/>
      <c r="P4721" s="29"/>
      <c r="Q4721" s="29"/>
      <c r="T4721" s="32"/>
      <c r="U4721" s="32"/>
      <c r="V4721" s="30"/>
      <c r="W4721"/>
      <c r="X4721"/>
      <c r="Z4721" s="28"/>
      <c r="AA4721" s="28"/>
      <c r="AC4721" s="32"/>
      <c r="AD4721" s="32"/>
      <c r="AE4721" s="31"/>
      <c r="AF4721" s="31"/>
      <c r="AG4721" s="28"/>
      <c r="AH4721" s="28"/>
    </row>
    <row r="4722" spans="13:34" x14ac:dyDescent="0.3">
      <c r="M4722" s="33"/>
      <c r="N4722" s="2"/>
      <c r="P4722" s="29"/>
      <c r="Q4722" s="29"/>
      <c r="T4722" s="32"/>
      <c r="U4722" s="32"/>
      <c r="V4722" s="30"/>
      <c r="W4722"/>
      <c r="X4722"/>
      <c r="Z4722" s="28"/>
      <c r="AA4722" s="28"/>
      <c r="AC4722" s="32"/>
      <c r="AD4722" s="32"/>
      <c r="AE4722" s="31"/>
      <c r="AF4722" s="31"/>
      <c r="AG4722" s="28"/>
      <c r="AH4722" s="28"/>
    </row>
    <row r="4723" spans="13:34" x14ac:dyDescent="0.3">
      <c r="M4723" s="33"/>
      <c r="N4723" s="2"/>
      <c r="P4723" s="29"/>
      <c r="Q4723" s="29"/>
      <c r="T4723" s="32"/>
      <c r="U4723" s="32"/>
      <c r="V4723" s="30"/>
      <c r="W4723"/>
      <c r="X4723"/>
      <c r="Z4723" s="28"/>
      <c r="AA4723" s="28"/>
      <c r="AC4723" s="32"/>
      <c r="AD4723" s="32"/>
      <c r="AE4723" s="31"/>
      <c r="AF4723" s="31"/>
      <c r="AG4723" s="28"/>
      <c r="AH4723" s="28"/>
    </row>
    <row r="4724" spans="13:34" x14ac:dyDescent="0.3">
      <c r="M4724" s="33"/>
      <c r="N4724" s="2"/>
      <c r="P4724" s="29"/>
      <c r="Q4724" s="29"/>
      <c r="T4724" s="32"/>
      <c r="U4724" s="32"/>
      <c r="V4724" s="30"/>
      <c r="W4724"/>
      <c r="X4724"/>
      <c r="Z4724" s="28"/>
      <c r="AA4724" s="28"/>
      <c r="AC4724" s="32"/>
      <c r="AD4724" s="32"/>
      <c r="AE4724" s="31"/>
      <c r="AF4724" s="31"/>
      <c r="AG4724" s="28"/>
      <c r="AH4724" s="28"/>
    </row>
    <row r="4725" spans="13:34" x14ac:dyDescent="0.3">
      <c r="M4725" s="33"/>
      <c r="N4725" s="2"/>
      <c r="P4725" s="29"/>
      <c r="Q4725" s="29"/>
      <c r="T4725" s="32"/>
      <c r="U4725" s="32"/>
      <c r="V4725" s="30"/>
      <c r="W4725"/>
      <c r="X4725"/>
      <c r="Z4725" s="28"/>
      <c r="AA4725" s="28"/>
      <c r="AC4725" s="32"/>
      <c r="AD4725" s="32"/>
      <c r="AE4725" s="31"/>
      <c r="AF4725" s="31"/>
      <c r="AG4725" s="28"/>
      <c r="AH4725" s="28"/>
    </row>
    <row r="4726" spans="13:34" x14ac:dyDescent="0.3">
      <c r="M4726" s="33"/>
      <c r="N4726" s="2"/>
      <c r="P4726" s="29"/>
      <c r="Q4726" s="29"/>
      <c r="T4726" s="32"/>
      <c r="U4726" s="32"/>
      <c r="V4726" s="30"/>
      <c r="W4726"/>
      <c r="X4726"/>
      <c r="Z4726" s="28"/>
      <c r="AA4726" s="28"/>
      <c r="AC4726" s="32"/>
      <c r="AD4726" s="32"/>
      <c r="AE4726" s="31"/>
      <c r="AF4726" s="31"/>
      <c r="AG4726" s="28"/>
      <c r="AH4726" s="28"/>
    </row>
    <row r="4727" spans="13:34" x14ac:dyDescent="0.3">
      <c r="M4727" s="33"/>
      <c r="N4727" s="2"/>
      <c r="P4727" s="29"/>
      <c r="Q4727" s="29"/>
      <c r="T4727" s="32"/>
      <c r="U4727" s="32"/>
      <c r="V4727" s="30"/>
      <c r="W4727"/>
      <c r="X4727"/>
      <c r="Z4727" s="28"/>
      <c r="AA4727" s="28"/>
      <c r="AC4727" s="32"/>
      <c r="AD4727" s="32"/>
      <c r="AE4727" s="31"/>
      <c r="AF4727" s="31"/>
      <c r="AG4727" s="28"/>
      <c r="AH4727" s="28"/>
    </row>
    <row r="4728" spans="13:34" x14ac:dyDescent="0.3">
      <c r="M4728" s="33"/>
      <c r="N4728" s="2"/>
      <c r="P4728" s="29"/>
      <c r="Q4728" s="29"/>
      <c r="T4728" s="32"/>
      <c r="U4728" s="32"/>
      <c r="V4728" s="30"/>
      <c r="W4728"/>
      <c r="X4728"/>
      <c r="Z4728" s="28"/>
      <c r="AA4728" s="28"/>
      <c r="AC4728" s="32"/>
      <c r="AD4728" s="32"/>
      <c r="AE4728" s="31"/>
      <c r="AF4728" s="31"/>
      <c r="AG4728" s="28"/>
      <c r="AH4728" s="28"/>
    </row>
    <row r="4729" spans="13:34" x14ac:dyDescent="0.3">
      <c r="M4729" s="33"/>
      <c r="N4729" s="2"/>
      <c r="P4729" s="29"/>
      <c r="Q4729" s="29"/>
      <c r="T4729" s="32"/>
      <c r="U4729" s="32"/>
      <c r="V4729" s="30"/>
      <c r="W4729"/>
      <c r="X4729"/>
      <c r="Z4729" s="28"/>
      <c r="AA4729" s="28"/>
      <c r="AC4729" s="32"/>
      <c r="AD4729" s="32"/>
      <c r="AE4729" s="31"/>
      <c r="AF4729" s="31"/>
      <c r="AG4729" s="28"/>
      <c r="AH4729" s="28"/>
    </row>
    <row r="4730" spans="13:34" x14ac:dyDescent="0.3">
      <c r="M4730" s="33"/>
      <c r="N4730" s="2"/>
      <c r="P4730" s="29"/>
      <c r="Q4730" s="29"/>
      <c r="T4730" s="32"/>
      <c r="U4730" s="32"/>
      <c r="V4730" s="30"/>
      <c r="W4730"/>
      <c r="X4730"/>
      <c r="Z4730" s="28"/>
      <c r="AA4730" s="28"/>
      <c r="AC4730" s="32"/>
      <c r="AD4730" s="32"/>
      <c r="AE4730" s="31"/>
      <c r="AF4730" s="31"/>
      <c r="AG4730" s="28"/>
      <c r="AH4730" s="28"/>
    </row>
    <row r="4731" spans="13:34" x14ac:dyDescent="0.3">
      <c r="M4731" s="33"/>
      <c r="N4731" s="2"/>
      <c r="P4731" s="29"/>
      <c r="Q4731" s="29"/>
      <c r="T4731" s="32"/>
      <c r="U4731" s="32"/>
      <c r="V4731" s="30"/>
      <c r="W4731"/>
      <c r="X4731"/>
      <c r="Z4731" s="28"/>
      <c r="AA4731" s="28"/>
      <c r="AC4731" s="32"/>
      <c r="AD4731" s="32"/>
      <c r="AE4731" s="31"/>
      <c r="AF4731" s="31"/>
      <c r="AG4731" s="28"/>
      <c r="AH4731" s="28"/>
    </row>
    <row r="4732" spans="13:34" x14ac:dyDescent="0.3">
      <c r="M4732" s="33"/>
      <c r="N4732" s="2"/>
      <c r="P4732" s="29"/>
      <c r="Q4732" s="29"/>
      <c r="T4732" s="32"/>
      <c r="U4732" s="32"/>
      <c r="V4732" s="30"/>
      <c r="W4732"/>
      <c r="X4732"/>
      <c r="Z4732" s="28"/>
      <c r="AA4732" s="28"/>
      <c r="AC4732" s="32"/>
      <c r="AD4732" s="32"/>
      <c r="AE4732" s="31"/>
      <c r="AF4732" s="31"/>
      <c r="AG4732" s="28"/>
      <c r="AH4732" s="28"/>
    </row>
    <row r="4733" spans="13:34" x14ac:dyDescent="0.3">
      <c r="M4733" s="33"/>
      <c r="N4733" s="2"/>
      <c r="P4733" s="29"/>
      <c r="Q4733" s="29"/>
      <c r="T4733" s="32"/>
      <c r="U4733" s="32"/>
      <c r="V4733" s="30"/>
      <c r="W4733"/>
      <c r="X4733"/>
      <c r="Z4733" s="28"/>
      <c r="AA4733" s="28"/>
      <c r="AC4733" s="32"/>
      <c r="AD4733" s="32"/>
      <c r="AE4733" s="31"/>
      <c r="AF4733" s="31"/>
      <c r="AG4733" s="28"/>
      <c r="AH4733" s="28"/>
    </row>
    <row r="4734" spans="13:34" x14ac:dyDescent="0.3">
      <c r="M4734" s="33"/>
      <c r="N4734" s="2"/>
      <c r="P4734" s="29"/>
      <c r="Q4734" s="29"/>
      <c r="T4734" s="32"/>
      <c r="U4734" s="32"/>
      <c r="V4734" s="30"/>
      <c r="W4734"/>
      <c r="X4734"/>
      <c r="Z4734" s="28"/>
      <c r="AA4734" s="28"/>
      <c r="AC4734" s="32"/>
      <c r="AD4734" s="32"/>
      <c r="AE4734" s="31"/>
      <c r="AF4734" s="31"/>
      <c r="AG4734" s="28"/>
      <c r="AH4734" s="28"/>
    </row>
    <row r="4735" spans="13:34" x14ac:dyDescent="0.3">
      <c r="M4735" s="33"/>
      <c r="N4735" s="2"/>
      <c r="P4735" s="29"/>
      <c r="Q4735" s="29"/>
      <c r="T4735" s="32"/>
      <c r="U4735" s="32"/>
      <c r="V4735" s="30"/>
      <c r="W4735"/>
      <c r="X4735"/>
      <c r="Z4735" s="28"/>
      <c r="AA4735" s="28"/>
      <c r="AC4735" s="32"/>
      <c r="AD4735" s="32"/>
      <c r="AE4735" s="31"/>
      <c r="AF4735" s="31"/>
      <c r="AG4735" s="28"/>
      <c r="AH4735" s="28"/>
    </row>
    <row r="4736" spans="13:34" x14ac:dyDescent="0.3">
      <c r="M4736" s="33"/>
      <c r="N4736" s="2"/>
      <c r="P4736" s="29"/>
      <c r="Q4736" s="29"/>
      <c r="T4736" s="32"/>
      <c r="U4736" s="32"/>
      <c r="V4736" s="30"/>
      <c r="W4736"/>
      <c r="X4736"/>
      <c r="Z4736" s="28"/>
      <c r="AA4736" s="28"/>
      <c r="AC4736" s="32"/>
      <c r="AD4736" s="32"/>
      <c r="AE4736" s="31"/>
      <c r="AF4736" s="31"/>
      <c r="AG4736" s="28"/>
      <c r="AH4736" s="28"/>
    </row>
    <row r="4737" spans="13:34" x14ac:dyDescent="0.3">
      <c r="M4737" s="33"/>
      <c r="N4737" s="2"/>
      <c r="P4737" s="29"/>
      <c r="Q4737" s="29"/>
      <c r="T4737" s="32"/>
      <c r="U4737" s="32"/>
      <c r="V4737" s="30"/>
      <c r="W4737"/>
      <c r="X4737"/>
      <c r="Z4737" s="28"/>
      <c r="AA4737" s="28"/>
      <c r="AC4737" s="32"/>
      <c r="AD4737" s="32"/>
      <c r="AE4737" s="31"/>
      <c r="AF4737" s="31"/>
      <c r="AG4737" s="28"/>
      <c r="AH4737" s="28"/>
    </row>
    <row r="4738" spans="13:34" x14ac:dyDescent="0.3">
      <c r="M4738" s="33"/>
      <c r="N4738" s="2"/>
      <c r="P4738" s="29"/>
      <c r="Q4738" s="29"/>
      <c r="T4738" s="32"/>
      <c r="U4738" s="32"/>
      <c r="V4738" s="30"/>
      <c r="W4738"/>
      <c r="X4738"/>
      <c r="Z4738" s="28"/>
      <c r="AA4738" s="28"/>
      <c r="AC4738" s="32"/>
      <c r="AD4738" s="32"/>
      <c r="AE4738" s="31"/>
      <c r="AF4738" s="31"/>
      <c r="AG4738" s="28"/>
      <c r="AH4738" s="28"/>
    </row>
    <row r="4739" spans="13:34" x14ac:dyDescent="0.3">
      <c r="M4739" s="33"/>
      <c r="N4739" s="2"/>
      <c r="P4739" s="29"/>
      <c r="Q4739" s="29"/>
      <c r="T4739" s="32"/>
      <c r="U4739" s="32"/>
      <c r="V4739" s="30"/>
      <c r="W4739"/>
      <c r="X4739"/>
      <c r="Z4739" s="28"/>
      <c r="AA4739" s="28"/>
      <c r="AC4739" s="32"/>
      <c r="AD4739" s="32"/>
      <c r="AE4739" s="31"/>
      <c r="AF4739" s="31"/>
      <c r="AG4739" s="28"/>
      <c r="AH4739" s="28"/>
    </row>
    <row r="4740" spans="13:34" x14ac:dyDescent="0.3">
      <c r="M4740" s="33"/>
      <c r="N4740" s="2"/>
      <c r="P4740" s="29"/>
      <c r="Q4740" s="29"/>
      <c r="T4740" s="32"/>
      <c r="U4740" s="32"/>
      <c r="V4740" s="30"/>
      <c r="W4740"/>
      <c r="X4740"/>
      <c r="Z4740" s="28"/>
      <c r="AA4740" s="28"/>
      <c r="AC4740" s="32"/>
      <c r="AD4740" s="32"/>
      <c r="AE4740" s="31"/>
      <c r="AF4740" s="31"/>
      <c r="AG4740" s="28"/>
      <c r="AH4740" s="28"/>
    </row>
    <row r="4741" spans="13:34" x14ac:dyDescent="0.3">
      <c r="M4741" s="33"/>
      <c r="N4741" s="2"/>
      <c r="P4741" s="29"/>
      <c r="Q4741" s="29"/>
      <c r="T4741" s="32"/>
      <c r="U4741" s="32"/>
      <c r="V4741" s="30"/>
      <c r="W4741"/>
      <c r="X4741"/>
      <c r="Z4741" s="28"/>
      <c r="AA4741" s="28"/>
      <c r="AC4741" s="32"/>
      <c r="AD4741" s="32"/>
      <c r="AE4741" s="31"/>
      <c r="AF4741" s="31"/>
      <c r="AG4741" s="28"/>
      <c r="AH4741" s="28"/>
    </row>
    <row r="4742" spans="13:34" x14ac:dyDescent="0.3">
      <c r="M4742" s="33"/>
      <c r="N4742" s="2"/>
      <c r="P4742" s="29"/>
      <c r="Q4742" s="29"/>
      <c r="T4742" s="32"/>
      <c r="U4742" s="32"/>
      <c r="V4742" s="30"/>
      <c r="W4742"/>
      <c r="X4742"/>
      <c r="Z4742" s="28"/>
      <c r="AA4742" s="28"/>
      <c r="AC4742" s="32"/>
      <c r="AD4742" s="32"/>
      <c r="AE4742" s="31"/>
      <c r="AF4742" s="31"/>
      <c r="AG4742" s="28"/>
      <c r="AH4742" s="28"/>
    </row>
    <row r="4743" spans="13:34" x14ac:dyDescent="0.3">
      <c r="M4743" s="33"/>
      <c r="N4743" s="2"/>
      <c r="P4743" s="29"/>
      <c r="Q4743" s="29"/>
      <c r="T4743" s="32"/>
      <c r="U4743" s="32"/>
      <c r="V4743" s="30"/>
      <c r="W4743"/>
      <c r="X4743"/>
      <c r="Z4743" s="28"/>
      <c r="AA4743" s="28"/>
      <c r="AC4743" s="32"/>
      <c r="AD4743" s="32"/>
      <c r="AE4743" s="31"/>
      <c r="AF4743" s="31"/>
      <c r="AG4743" s="28"/>
      <c r="AH4743" s="28"/>
    </row>
    <row r="4744" spans="13:34" x14ac:dyDescent="0.3">
      <c r="M4744" s="33"/>
      <c r="N4744" s="2"/>
      <c r="P4744" s="29"/>
      <c r="Q4744" s="29"/>
      <c r="T4744" s="32"/>
      <c r="U4744" s="32"/>
      <c r="V4744" s="30"/>
      <c r="W4744"/>
      <c r="X4744"/>
      <c r="Z4744" s="28"/>
      <c r="AA4744" s="28"/>
      <c r="AC4744" s="32"/>
      <c r="AD4744" s="32"/>
      <c r="AE4744" s="31"/>
      <c r="AF4744" s="31"/>
      <c r="AG4744" s="28"/>
      <c r="AH4744" s="28"/>
    </row>
    <row r="4745" spans="13:34" x14ac:dyDescent="0.3">
      <c r="M4745" s="33"/>
      <c r="N4745" s="2"/>
      <c r="P4745" s="29"/>
      <c r="Q4745" s="29"/>
      <c r="T4745" s="32"/>
      <c r="U4745" s="32"/>
      <c r="V4745" s="30"/>
      <c r="W4745"/>
      <c r="X4745"/>
      <c r="Z4745" s="28"/>
      <c r="AA4745" s="28"/>
      <c r="AC4745" s="32"/>
      <c r="AD4745" s="32"/>
      <c r="AE4745" s="31"/>
      <c r="AF4745" s="31"/>
      <c r="AG4745" s="28"/>
      <c r="AH4745" s="28"/>
    </row>
    <row r="4746" spans="13:34" x14ac:dyDescent="0.3">
      <c r="M4746" s="33"/>
      <c r="N4746" s="2"/>
      <c r="P4746" s="29"/>
      <c r="Q4746" s="29"/>
      <c r="T4746" s="32"/>
      <c r="U4746" s="32"/>
      <c r="V4746" s="30"/>
      <c r="W4746"/>
      <c r="X4746"/>
      <c r="Z4746" s="28"/>
      <c r="AA4746" s="28"/>
      <c r="AC4746" s="32"/>
      <c r="AD4746" s="32"/>
      <c r="AE4746" s="31"/>
      <c r="AF4746" s="31"/>
      <c r="AG4746" s="28"/>
      <c r="AH4746" s="28"/>
    </row>
    <row r="4747" spans="13:34" x14ac:dyDescent="0.3">
      <c r="M4747" s="33"/>
      <c r="N4747" s="2"/>
      <c r="P4747" s="29"/>
      <c r="Q4747" s="29"/>
      <c r="T4747" s="32"/>
      <c r="U4747" s="32"/>
      <c r="V4747" s="30"/>
      <c r="W4747"/>
      <c r="X4747"/>
      <c r="Z4747" s="28"/>
      <c r="AA4747" s="28"/>
      <c r="AC4747" s="32"/>
      <c r="AD4747" s="32"/>
      <c r="AE4747" s="31"/>
      <c r="AF4747" s="31"/>
      <c r="AG4747" s="28"/>
      <c r="AH4747" s="28"/>
    </row>
    <row r="4748" spans="13:34" x14ac:dyDescent="0.3">
      <c r="M4748" s="33"/>
      <c r="N4748" s="2"/>
      <c r="P4748" s="29"/>
      <c r="Q4748" s="29"/>
      <c r="T4748" s="32"/>
      <c r="U4748" s="32"/>
      <c r="V4748" s="30"/>
      <c r="W4748"/>
      <c r="X4748"/>
      <c r="Z4748" s="28"/>
      <c r="AA4748" s="28"/>
      <c r="AC4748" s="32"/>
      <c r="AD4748" s="32"/>
      <c r="AE4748" s="31"/>
      <c r="AF4748" s="31"/>
      <c r="AG4748" s="28"/>
      <c r="AH4748" s="28"/>
    </row>
    <row r="4749" spans="13:34" x14ac:dyDescent="0.3">
      <c r="M4749" s="33"/>
      <c r="N4749" s="2"/>
      <c r="P4749" s="29"/>
      <c r="Q4749" s="29"/>
      <c r="T4749" s="32"/>
      <c r="U4749" s="32"/>
      <c r="V4749" s="30"/>
      <c r="W4749"/>
      <c r="X4749"/>
      <c r="Z4749" s="28"/>
      <c r="AA4749" s="28"/>
      <c r="AC4749" s="32"/>
      <c r="AD4749" s="32"/>
      <c r="AE4749" s="31"/>
      <c r="AF4749" s="31"/>
      <c r="AG4749" s="28"/>
      <c r="AH4749" s="28"/>
    </row>
    <row r="4750" spans="13:34" x14ac:dyDescent="0.3">
      <c r="M4750" s="33"/>
      <c r="N4750" s="2"/>
      <c r="P4750" s="29"/>
      <c r="Q4750" s="29"/>
      <c r="T4750" s="32"/>
      <c r="U4750" s="32"/>
      <c r="V4750" s="30"/>
      <c r="W4750"/>
      <c r="X4750"/>
      <c r="Z4750" s="28"/>
      <c r="AA4750" s="28"/>
      <c r="AC4750" s="32"/>
      <c r="AD4750" s="32"/>
      <c r="AE4750" s="31"/>
      <c r="AF4750" s="31"/>
      <c r="AG4750" s="28"/>
      <c r="AH4750" s="28"/>
    </row>
    <row r="4751" spans="13:34" x14ac:dyDescent="0.3">
      <c r="M4751" s="33"/>
      <c r="N4751" s="2"/>
      <c r="P4751" s="29"/>
      <c r="Q4751" s="29"/>
      <c r="T4751" s="32"/>
      <c r="U4751" s="32"/>
      <c r="V4751" s="30"/>
      <c r="W4751"/>
      <c r="X4751"/>
      <c r="Z4751" s="28"/>
      <c r="AA4751" s="28"/>
      <c r="AC4751" s="32"/>
      <c r="AD4751" s="32"/>
      <c r="AE4751" s="31"/>
      <c r="AF4751" s="31"/>
      <c r="AG4751" s="28"/>
      <c r="AH4751" s="28"/>
    </row>
    <row r="4752" spans="13:34" x14ac:dyDescent="0.3">
      <c r="M4752" s="33"/>
      <c r="N4752" s="2"/>
      <c r="P4752" s="29"/>
      <c r="Q4752" s="29"/>
      <c r="T4752" s="32"/>
      <c r="U4752" s="32"/>
      <c r="V4752" s="30"/>
      <c r="W4752"/>
      <c r="X4752"/>
      <c r="Z4752" s="28"/>
      <c r="AA4752" s="28"/>
      <c r="AC4752" s="32"/>
      <c r="AD4752" s="32"/>
      <c r="AE4752" s="31"/>
      <c r="AF4752" s="31"/>
      <c r="AG4752" s="28"/>
      <c r="AH4752" s="28"/>
    </row>
    <row r="4753" spans="13:34" x14ac:dyDescent="0.3">
      <c r="M4753" s="33"/>
      <c r="N4753" s="2"/>
      <c r="P4753" s="29"/>
      <c r="Q4753" s="29"/>
      <c r="T4753" s="32"/>
      <c r="U4753" s="32"/>
      <c r="V4753" s="30"/>
      <c r="W4753"/>
      <c r="X4753"/>
      <c r="Z4753" s="28"/>
      <c r="AA4753" s="28"/>
      <c r="AC4753" s="32"/>
      <c r="AD4753" s="32"/>
      <c r="AE4753" s="31"/>
      <c r="AF4753" s="31"/>
      <c r="AG4753" s="28"/>
      <c r="AH4753" s="28"/>
    </row>
    <row r="4754" spans="13:34" x14ac:dyDescent="0.3">
      <c r="M4754" s="33"/>
      <c r="N4754" s="2"/>
      <c r="P4754" s="29"/>
      <c r="Q4754" s="29"/>
      <c r="T4754" s="32"/>
      <c r="U4754" s="32"/>
      <c r="V4754" s="30"/>
      <c r="W4754"/>
      <c r="X4754"/>
      <c r="Z4754" s="28"/>
      <c r="AA4754" s="28"/>
      <c r="AC4754" s="32"/>
      <c r="AD4754" s="32"/>
      <c r="AE4754" s="31"/>
      <c r="AF4754" s="31"/>
      <c r="AG4754" s="28"/>
      <c r="AH4754" s="28"/>
    </row>
    <row r="4755" spans="13:34" x14ac:dyDescent="0.3">
      <c r="M4755" s="33"/>
      <c r="N4755" s="2"/>
      <c r="P4755" s="29"/>
      <c r="Q4755" s="29"/>
      <c r="T4755" s="32"/>
      <c r="U4755" s="32"/>
      <c r="V4755" s="30"/>
      <c r="W4755"/>
      <c r="X4755"/>
      <c r="Z4755" s="28"/>
      <c r="AA4755" s="28"/>
      <c r="AC4755" s="32"/>
      <c r="AD4755" s="32"/>
      <c r="AE4755" s="31"/>
      <c r="AF4755" s="31"/>
      <c r="AG4755" s="28"/>
      <c r="AH4755" s="28"/>
    </row>
    <row r="4756" spans="13:34" x14ac:dyDescent="0.3">
      <c r="M4756" s="33"/>
      <c r="N4756" s="2"/>
      <c r="P4756" s="29"/>
      <c r="Q4756" s="29"/>
      <c r="T4756" s="32"/>
      <c r="U4756" s="32"/>
      <c r="V4756" s="30"/>
      <c r="W4756"/>
      <c r="X4756"/>
      <c r="Z4756" s="28"/>
      <c r="AA4756" s="28"/>
      <c r="AC4756" s="32"/>
      <c r="AD4756" s="32"/>
      <c r="AE4756" s="31"/>
      <c r="AF4756" s="31"/>
      <c r="AG4756" s="28"/>
      <c r="AH4756" s="28"/>
    </row>
    <row r="4757" spans="13:34" x14ac:dyDescent="0.3">
      <c r="M4757" s="33"/>
      <c r="N4757" s="2"/>
      <c r="P4757" s="29"/>
      <c r="Q4757" s="29"/>
      <c r="T4757" s="32"/>
      <c r="U4757" s="32"/>
      <c r="V4757" s="30"/>
      <c r="W4757"/>
      <c r="X4757"/>
      <c r="Z4757" s="28"/>
      <c r="AA4757" s="28"/>
      <c r="AC4757" s="32"/>
      <c r="AD4757" s="32"/>
      <c r="AE4757" s="31"/>
      <c r="AF4757" s="31"/>
      <c r="AG4757" s="28"/>
      <c r="AH4757" s="28"/>
    </row>
    <row r="4758" spans="13:34" x14ac:dyDescent="0.3">
      <c r="M4758" s="33"/>
      <c r="N4758" s="2"/>
      <c r="P4758" s="29"/>
      <c r="Q4758" s="29"/>
      <c r="T4758" s="32"/>
      <c r="U4758" s="32"/>
      <c r="V4758" s="30"/>
      <c r="W4758"/>
      <c r="X4758"/>
      <c r="Z4758" s="28"/>
      <c r="AA4758" s="28"/>
      <c r="AC4758" s="32"/>
      <c r="AD4758" s="32"/>
      <c r="AE4758" s="31"/>
      <c r="AF4758" s="31"/>
      <c r="AG4758" s="28"/>
      <c r="AH4758" s="28"/>
    </row>
    <row r="4759" spans="13:34" x14ac:dyDescent="0.3">
      <c r="M4759" s="33"/>
      <c r="N4759" s="2"/>
      <c r="P4759" s="29"/>
      <c r="Q4759" s="29"/>
      <c r="T4759" s="32"/>
      <c r="U4759" s="32"/>
      <c r="V4759" s="30"/>
      <c r="W4759"/>
      <c r="X4759"/>
      <c r="Z4759" s="28"/>
      <c r="AA4759" s="28"/>
      <c r="AC4759" s="32"/>
      <c r="AD4759" s="32"/>
      <c r="AE4759" s="31"/>
      <c r="AF4759" s="31"/>
      <c r="AG4759" s="28"/>
      <c r="AH4759" s="28"/>
    </row>
    <row r="4760" spans="13:34" x14ac:dyDescent="0.3">
      <c r="M4760" s="33"/>
      <c r="N4760" s="2"/>
      <c r="P4760" s="29"/>
      <c r="Q4760" s="29"/>
      <c r="T4760" s="32"/>
      <c r="U4760" s="32"/>
      <c r="V4760" s="30"/>
      <c r="W4760"/>
      <c r="X4760"/>
      <c r="Z4760" s="28"/>
      <c r="AA4760" s="28"/>
      <c r="AC4760" s="32"/>
      <c r="AD4760" s="32"/>
      <c r="AE4760" s="31"/>
      <c r="AF4760" s="31"/>
      <c r="AG4760" s="28"/>
      <c r="AH4760" s="28"/>
    </row>
    <row r="4761" spans="13:34" x14ac:dyDescent="0.3">
      <c r="M4761" s="33"/>
      <c r="N4761" s="2"/>
      <c r="P4761" s="29"/>
      <c r="Q4761" s="29"/>
      <c r="T4761" s="32"/>
      <c r="U4761" s="32"/>
      <c r="V4761" s="30"/>
      <c r="W4761"/>
      <c r="X4761"/>
      <c r="Z4761" s="28"/>
      <c r="AA4761" s="28"/>
      <c r="AC4761" s="32"/>
      <c r="AD4761" s="32"/>
      <c r="AE4761" s="31"/>
      <c r="AF4761" s="31"/>
      <c r="AG4761" s="28"/>
      <c r="AH4761" s="28"/>
    </row>
    <row r="4762" spans="13:34" x14ac:dyDescent="0.3">
      <c r="M4762" s="33"/>
      <c r="N4762" s="2"/>
      <c r="P4762" s="29"/>
      <c r="Q4762" s="29"/>
      <c r="T4762" s="32"/>
      <c r="U4762" s="32"/>
      <c r="V4762" s="30"/>
      <c r="W4762"/>
      <c r="X4762"/>
      <c r="Z4762" s="28"/>
      <c r="AA4762" s="28"/>
      <c r="AC4762" s="32"/>
      <c r="AD4762" s="32"/>
      <c r="AE4762" s="31"/>
      <c r="AF4762" s="31"/>
      <c r="AG4762" s="28"/>
      <c r="AH4762" s="28"/>
    </row>
    <row r="4763" spans="13:34" x14ac:dyDescent="0.3">
      <c r="M4763" s="33"/>
      <c r="N4763" s="2"/>
      <c r="P4763" s="29"/>
      <c r="Q4763" s="29"/>
      <c r="T4763" s="32"/>
      <c r="U4763" s="32"/>
      <c r="V4763" s="30"/>
      <c r="W4763"/>
      <c r="X4763"/>
      <c r="Z4763" s="28"/>
      <c r="AA4763" s="28"/>
      <c r="AC4763" s="32"/>
      <c r="AD4763" s="32"/>
      <c r="AE4763" s="31"/>
      <c r="AF4763" s="31"/>
      <c r="AG4763" s="28"/>
      <c r="AH4763" s="28"/>
    </row>
    <row r="4764" spans="13:34" x14ac:dyDescent="0.3">
      <c r="M4764" s="33"/>
      <c r="N4764" s="2"/>
      <c r="P4764" s="29"/>
      <c r="Q4764" s="29"/>
      <c r="T4764" s="32"/>
      <c r="U4764" s="32"/>
      <c r="V4764" s="30"/>
      <c r="W4764"/>
      <c r="X4764"/>
      <c r="Z4764" s="28"/>
      <c r="AA4764" s="28"/>
      <c r="AC4764" s="32"/>
      <c r="AD4764" s="32"/>
      <c r="AE4764" s="31"/>
      <c r="AF4764" s="31"/>
      <c r="AG4764" s="28"/>
      <c r="AH4764" s="28"/>
    </row>
    <row r="4765" spans="13:34" x14ac:dyDescent="0.3">
      <c r="M4765" s="33"/>
      <c r="N4765" s="2"/>
      <c r="P4765" s="29"/>
      <c r="Q4765" s="29"/>
      <c r="T4765" s="32"/>
      <c r="U4765" s="32"/>
      <c r="V4765" s="30"/>
      <c r="W4765"/>
      <c r="X4765"/>
      <c r="Z4765" s="28"/>
      <c r="AA4765" s="28"/>
      <c r="AC4765" s="32"/>
      <c r="AD4765" s="32"/>
      <c r="AE4765" s="31"/>
      <c r="AF4765" s="31"/>
      <c r="AG4765" s="28"/>
      <c r="AH4765" s="28"/>
    </row>
    <row r="4766" spans="13:34" x14ac:dyDescent="0.3">
      <c r="M4766" s="33"/>
      <c r="N4766" s="2"/>
      <c r="P4766" s="29"/>
      <c r="Q4766" s="29"/>
      <c r="T4766" s="32"/>
      <c r="U4766" s="32"/>
      <c r="V4766" s="30"/>
      <c r="W4766"/>
      <c r="X4766"/>
      <c r="Z4766" s="28"/>
      <c r="AA4766" s="28"/>
      <c r="AC4766" s="32"/>
      <c r="AD4766" s="32"/>
      <c r="AE4766" s="31"/>
      <c r="AF4766" s="31"/>
      <c r="AG4766" s="28"/>
      <c r="AH4766" s="28"/>
    </row>
    <row r="4767" spans="13:34" x14ac:dyDescent="0.3">
      <c r="M4767" s="33"/>
      <c r="N4767" s="2"/>
      <c r="P4767" s="29"/>
      <c r="Q4767" s="29"/>
      <c r="T4767" s="32"/>
      <c r="U4767" s="32"/>
      <c r="V4767" s="30"/>
      <c r="W4767"/>
      <c r="X4767"/>
      <c r="Z4767" s="28"/>
      <c r="AA4767" s="28"/>
      <c r="AC4767" s="32"/>
      <c r="AD4767" s="32"/>
      <c r="AE4767" s="31"/>
      <c r="AF4767" s="31"/>
      <c r="AG4767" s="28"/>
      <c r="AH4767" s="28"/>
    </row>
    <row r="4768" spans="13:34" x14ac:dyDescent="0.3">
      <c r="M4768" s="33"/>
      <c r="N4768" s="2"/>
      <c r="P4768" s="29"/>
      <c r="Q4768" s="29"/>
      <c r="T4768" s="32"/>
      <c r="U4768" s="32"/>
      <c r="V4768" s="30"/>
      <c r="W4768"/>
      <c r="X4768"/>
      <c r="Z4768" s="28"/>
      <c r="AA4768" s="28"/>
      <c r="AC4768" s="32"/>
      <c r="AD4768" s="32"/>
      <c r="AE4768" s="31"/>
      <c r="AF4768" s="31"/>
      <c r="AG4768" s="28"/>
      <c r="AH4768" s="28"/>
    </row>
    <row r="4769" spans="13:34" x14ac:dyDescent="0.3">
      <c r="M4769" s="33"/>
      <c r="N4769" s="2"/>
      <c r="P4769" s="29"/>
      <c r="Q4769" s="29"/>
      <c r="T4769" s="32"/>
      <c r="U4769" s="32"/>
      <c r="V4769" s="30"/>
      <c r="W4769"/>
      <c r="X4769"/>
      <c r="Z4769" s="28"/>
      <c r="AA4769" s="28"/>
      <c r="AC4769" s="32"/>
      <c r="AD4769" s="32"/>
      <c r="AE4769" s="31"/>
      <c r="AF4769" s="31"/>
      <c r="AG4769" s="28"/>
      <c r="AH4769" s="28"/>
    </row>
    <row r="4770" spans="13:34" x14ac:dyDescent="0.3">
      <c r="M4770" s="33"/>
      <c r="N4770" s="2"/>
      <c r="P4770" s="29"/>
      <c r="Q4770" s="29"/>
      <c r="T4770" s="32"/>
      <c r="U4770" s="32"/>
      <c r="V4770" s="30"/>
      <c r="W4770"/>
      <c r="X4770"/>
      <c r="Z4770" s="28"/>
      <c r="AA4770" s="28"/>
      <c r="AC4770" s="32"/>
      <c r="AD4770" s="32"/>
      <c r="AE4770" s="31"/>
      <c r="AF4770" s="31"/>
      <c r="AG4770" s="28"/>
      <c r="AH4770" s="28"/>
    </row>
    <row r="4771" spans="13:34" x14ac:dyDescent="0.3">
      <c r="M4771" s="33"/>
      <c r="N4771" s="2"/>
      <c r="P4771" s="29"/>
      <c r="Q4771" s="29"/>
      <c r="T4771" s="32"/>
      <c r="U4771" s="32"/>
      <c r="V4771" s="30"/>
      <c r="W4771"/>
      <c r="X4771"/>
      <c r="Z4771" s="28"/>
      <c r="AA4771" s="28"/>
      <c r="AC4771" s="32"/>
      <c r="AD4771" s="32"/>
      <c r="AE4771" s="31"/>
      <c r="AF4771" s="31"/>
      <c r="AG4771" s="28"/>
      <c r="AH4771" s="28"/>
    </row>
    <row r="4772" spans="13:34" x14ac:dyDescent="0.3">
      <c r="M4772" s="33"/>
      <c r="N4772" s="2"/>
      <c r="P4772" s="29"/>
      <c r="Q4772" s="29"/>
      <c r="T4772" s="32"/>
      <c r="U4772" s="32"/>
      <c r="V4772" s="30"/>
      <c r="W4772"/>
      <c r="X4772"/>
      <c r="Z4772" s="28"/>
      <c r="AA4772" s="28"/>
      <c r="AC4772" s="32"/>
      <c r="AD4772" s="32"/>
      <c r="AE4772" s="31"/>
      <c r="AF4772" s="31"/>
      <c r="AG4772" s="28"/>
      <c r="AH4772" s="28"/>
    </row>
    <row r="4773" spans="13:34" x14ac:dyDescent="0.3">
      <c r="M4773" s="33"/>
      <c r="N4773" s="2"/>
      <c r="P4773" s="29"/>
      <c r="Q4773" s="29"/>
      <c r="T4773" s="32"/>
      <c r="U4773" s="32"/>
      <c r="V4773" s="30"/>
      <c r="W4773"/>
      <c r="X4773"/>
      <c r="Z4773" s="28"/>
      <c r="AA4773" s="28"/>
      <c r="AC4773" s="32"/>
      <c r="AD4773" s="32"/>
      <c r="AE4773" s="31"/>
      <c r="AF4773" s="31"/>
      <c r="AG4773" s="28"/>
      <c r="AH4773" s="28"/>
    </row>
    <row r="4774" spans="13:34" x14ac:dyDescent="0.3">
      <c r="M4774" s="33"/>
      <c r="N4774" s="2"/>
      <c r="P4774" s="29"/>
      <c r="Q4774" s="29"/>
      <c r="T4774" s="32"/>
      <c r="U4774" s="32"/>
      <c r="V4774" s="30"/>
      <c r="W4774"/>
      <c r="X4774"/>
      <c r="Z4774" s="28"/>
      <c r="AA4774" s="28"/>
      <c r="AC4774" s="32"/>
      <c r="AD4774" s="32"/>
      <c r="AE4774" s="31"/>
      <c r="AF4774" s="31"/>
      <c r="AG4774" s="28"/>
      <c r="AH4774" s="28"/>
    </row>
    <row r="4775" spans="13:34" x14ac:dyDescent="0.3">
      <c r="M4775" s="33"/>
      <c r="N4775" s="2"/>
      <c r="P4775" s="29"/>
      <c r="Q4775" s="29"/>
      <c r="T4775" s="32"/>
      <c r="U4775" s="32"/>
      <c r="V4775" s="30"/>
      <c r="W4775"/>
      <c r="X4775"/>
      <c r="Z4775" s="28"/>
      <c r="AA4775" s="28"/>
      <c r="AC4775" s="32"/>
      <c r="AD4775" s="32"/>
      <c r="AE4775" s="31"/>
      <c r="AF4775" s="31"/>
      <c r="AG4775" s="28"/>
      <c r="AH4775" s="28"/>
    </row>
    <row r="4776" spans="13:34" x14ac:dyDescent="0.3">
      <c r="M4776" s="33"/>
      <c r="N4776" s="2"/>
      <c r="P4776" s="29"/>
      <c r="Q4776" s="29"/>
      <c r="T4776" s="32"/>
      <c r="U4776" s="32"/>
      <c r="V4776" s="30"/>
      <c r="W4776"/>
      <c r="X4776"/>
      <c r="Z4776" s="28"/>
      <c r="AA4776" s="28"/>
      <c r="AC4776" s="32"/>
      <c r="AD4776" s="32"/>
      <c r="AE4776" s="31"/>
      <c r="AF4776" s="31"/>
      <c r="AG4776" s="28"/>
      <c r="AH4776" s="28"/>
    </row>
    <row r="4777" spans="13:34" x14ac:dyDescent="0.3">
      <c r="M4777" s="33"/>
      <c r="N4777" s="2"/>
      <c r="P4777" s="29"/>
      <c r="Q4777" s="29"/>
      <c r="T4777" s="32"/>
      <c r="U4777" s="32"/>
      <c r="V4777" s="30"/>
      <c r="W4777"/>
      <c r="X4777"/>
      <c r="Z4777" s="28"/>
      <c r="AA4777" s="28"/>
      <c r="AC4777" s="32"/>
      <c r="AD4777" s="32"/>
      <c r="AE4777" s="31"/>
      <c r="AF4777" s="31"/>
      <c r="AG4777" s="28"/>
      <c r="AH4777" s="28"/>
    </row>
    <row r="4778" spans="13:34" x14ac:dyDescent="0.3">
      <c r="M4778" s="33"/>
      <c r="N4778" s="2"/>
      <c r="P4778" s="29"/>
      <c r="Q4778" s="29"/>
      <c r="T4778" s="32"/>
      <c r="U4778" s="32"/>
      <c r="V4778" s="30"/>
      <c r="W4778"/>
      <c r="X4778"/>
      <c r="Z4778" s="28"/>
      <c r="AA4778" s="28"/>
      <c r="AC4778" s="32"/>
      <c r="AD4778" s="32"/>
      <c r="AE4778" s="31"/>
      <c r="AF4778" s="31"/>
      <c r="AG4778" s="28"/>
      <c r="AH4778" s="28"/>
    </row>
    <row r="4779" spans="13:34" x14ac:dyDescent="0.3">
      <c r="M4779" s="33"/>
      <c r="N4779" s="2"/>
      <c r="P4779" s="29"/>
      <c r="Q4779" s="29"/>
      <c r="T4779" s="32"/>
      <c r="U4779" s="32"/>
      <c r="V4779" s="30"/>
      <c r="W4779"/>
      <c r="X4779"/>
      <c r="Z4779" s="28"/>
      <c r="AA4779" s="28"/>
      <c r="AC4779" s="32"/>
      <c r="AD4779" s="32"/>
      <c r="AE4779" s="31"/>
      <c r="AF4779" s="31"/>
      <c r="AG4779" s="28"/>
      <c r="AH4779" s="28"/>
    </row>
    <row r="4780" spans="13:34" x14ac:dyDescent="0.3">
      <c r="M4780" s="33"/>
      <c r="N4780" s="2"/>
      <c r="P4780" s="29"/>
      <c r="Q4780" s="29"/>
      <c r="T4780" s="32"/>
      <c r="U4780" s="32"/>
      <c r="V4780" s="30"/>
      <c r="W4780"/>
      <c r="X4780"/>
      <c r="Z4780" s="28"/>
      <c r="AA4780" s="28"/>
      <c r="AC4780" s="32"/>
      <c r="AD4780" s="32"/>
      <c r="AE4780" s="31"/>
      <c r="AF4780" s="31"/>
      <c r="AG4780" s="28"/>
      <c r="AH4780" s="28"/>
    </row>
    <row r="4781" spans="13:34" x14ac:dyDescent="0.3">
      <c r="M4781" s="33"/>
      <c r="N4781" s="2"/>
      <c r="P4781" s="29"/>
      <c r="Q4781" s="29"/>
      <c r="T4781" s="32"/>
      <c r="U4781" s="32"/>
      <c r="V4781" s="30"/>
      <c r="W4781"/>
      <c r="X4781"/>
      <c r="Z4781" s="28"/>
      <c r="AA4781" s="28"/>
      <c r="AC4781" s="32"/>
      <c r="AD4781" s="32"/>
      <c r="AE4781" s="31"/>
      <c r="AF4781" s="31"/>
      <c r="AG4781" s="28"/>
      <c r="AH4781" s="28"/>
    </row>
    <row r="4782" spans="13:34" x14ac:dyDescent="0.3">
      <c r="M4782" s="33"/>
      <c r="N4782" s="2"/>
      <c r="P4782" s="29"/>
      <c r="Q4782" s="29"/>
      <c r="T4782" s="32"/>
      <c r="U4782" s="32"/>
      <c r="V4782" s="30"/>
      <c r="W4782"/>
      <c r="X4782"/>
      <c r="Z4782" s="28"/>
      <c r="AA4782" s="28"/>
      <c r="AC4782" s="32"/>
      <c r="AD4782" s="32"/>
      <c r="AE4782" s="31"/>
      <c r="AF4782" s="31"/>
      <c r="AG4782" s="28"/>
      <c r="AH4782" s="28"/>
    </row>
    <row r="4783" spans="13:34" x14ac:dyDescent="0.3">
      <c r="M4783" s="33"/>
      <c r="N4783" s="2"/>
      <c r="P4783" s="29"/>
      <c r="Q4783" s="29"/>
      <c r="T4783" s="32"/>
      <c r="U4783" s="32"/>
      <c r="V4783" s="30"/>
      <c r="W4783"/>
      <c r="X4783"/>
      <c r="Z4783" s="28"/>
      <c r="AA4783" s="28"/>
      <c r="AC4783" s="32"/>
      <c r="AD4783" s="32"/>
      <c r="AE4783" s="31"/>
      <c r="AF4783" s="31"/>
      <c r="AG4783" s="28"/>
      <c r="AH4783" s="28"/>
    </row>
    <row r="4784" spans="13:34" x14ac:dyDescent="0.3">
      <c r="M4784" s="33"/>
      <c r="N4784" s="2"/>
      <c r="P4784" s="29"/>
      <c r="Q4784" s="29"/>
      <c r="T4784" s="32"/>
      <c r="U4784" s="32"/>
      <c r="V4784" s="30"/>
      <c r="W4784"/>
      <c r="X4784"/>
      <c r="Z4784" s="28"/>
      <c r="AA4784" s="28"/>
      <c r="AC4784" s="32"/>
      <c r="AD4784" s="32"/>
      <c r="AE4784" s="31"/>
      <c r="AF4784" s="31"/>
      <c r="AG4784" s="28"/>
      <c r="AH4784" s="28"/>
    </row>
    <row r="4785" spans="13:34" x14ac:dyDescent="0.3">
      <c r="M4785" s="33"/>
      <c r="N4785" s="2"/>
      <c r="P4785" s="29"/>
      <c r="Q4785" s="29"/>
      <c r="T4785" s="32"/>
      <c r="U4785" s="32"/>
      <c r="V4785" s="30"/>
      <c r="W4785"/>
      <c r="X4785"/>
      <c r="Z4785" s="28"/>
      <c r="AA4785" s="28"/>
      <c r="AC4785" s="32"/>
      <c r="AD4785" s="32"/>
      <c r="AE4785" s="31"/>
      <c r="AF4785" s="31"/>
      <c r="AG4785" s="28"/>
      <c r="AH4785" s="28"/>
    </row>
    <row r="4786" spans="13:34" x14ac:dyDescent="0.3">
      <c r="M4786" s="33"/>
      <c r="N4786" s="2"/>
      <c r="P4786" s="29"/>
      <c r="Q4786" s="29"/>
      <c r="T4786" s="32"/>
      <c r="U4786" s="32"/>
      <c r="V4786" s="30"/>
      <c r="W4786"/>
      <c r="X4786"/>
      <c r="Z4786" s="28"/>
      <c r="AA4786" s="28"/>
      <c r="AC4786" s="32"/>
      <c r="AD4786" s="32"/>
      <c r="AE4786" s="31"/>
      <c r="AF4786" s="31"/>
      <c r="AG4786" s="28"/>
      <c r="AH4786" s="28"/>
    </row>
    <row r="4787" spans="13:34" x14ac:dyDescent="0.3">
      <c r="M4787" s="33"/>
      <c r="N4787" s="2"/>
      <c r="P4787" s="29"/>
      <c r="Q4787" s="29"/>
      <c r="T4787" s="32"/>
      <c r="U4787" s="32"/>
      <c r="V4787" s="30"/>
      <c r="W4787"/>
      <c r="X4787"/>
      <c r="Z4787" s="28"/>
      <c r="AA4787" s="28"/>
      <c r="AC4787" s="32"/>
      <c r="AD4787" s="32"/>
      <c r="AE4787" s="31"/>
      <c r="AF4787" s="31"/>
      <c r="AG4787" s="28"/>
      <c r="AH4787" s="28"/>
    </row>
    <row r="4788" spans="13:34" x14ac:dyDescent="0.3">
      <c r="M4788" s="33"/>
      <c r="N4788" s="2"/>
      <c r="P4788" s="29"/>
      <c r="Q4788" s="29"/>
      <c r="T4788" s="32"/>
      <c r="U4788" s="32"/>
      <c r="V4788" s="30"/>
      <c r="W4788"/>
      <c r="X4788"/>
      <c r="Z4788" s="28"/>
      <c r="AA4788" s="28"/>
      <c r="AC4788" s="32"/>
      <c r="AD4788" s="32"/>
      <c r="AE4788" s="31"/>
      <c r="AF4788" s="31"/>
      <c r="AG4788" s="28"/>
      <c r="AH4788" s="28"/>
    </row>
    <row r="4789" spans="13:34" x14ac:dyDescent="0.3">
      <c r="M4789" s="33"/>
      <c r="N4789" s="2"/>
      <c r="P4789" s="29"/>
      <c r="Q4789" s="29"/>
      <c r="T4789" s="32"/>
      <c r="U4789" s="32"/>
      <c r="V4789" s="30"/>
      <c r="W4789"/>
      <c r="X4789"/>
      <c r="Z4789" s="28"/>
      <c r="AA4789" s="28"/>
      <c r="AC4789" s="32"/>
      <c r="AD4789" s="32"/>
      <c r="AE4789" s="31"/>
      <c r="AF4789" s="31"/>
      <c r="AG4789" s="28"/>
      <c r="AH4789" s="28"/>
    </row>
    <row r="4790" spans="13:34" x14ac:dyDescent="0.3">
      <c r="M4790" s="33"/>
      <c r="N4790" s="2"/>
      <c r="P4790" s="29"/>
      <c r="Q4790" s="29"/>
      <c r="T4790" s="32"/>
      <c r="U4790" s="32"/>
      <c r="V4790" s="30"/>
      <c r="W4790"/>
      <c r="X4790"/>
      <c r="Z4790" s="28"/>
      <c r="AA4790" s="28"/>
      <c r="AC4790" s="32"/>
      <c r="AD4790" s="32"/>
      <c r="AE4790" s="31"/>
      <c r="AF4790" s="31"/>
      <c r="AG4790" s="28"/>
      <c r="AH4790" s="28"/>
    </row>
    <row r="4791" spans="13:34" x14ac:dyDescent="0.3">
      <c r="M4791" s="33"/>
      <c r="N4791" s="2"/>
      <c r="P4791" s="29"/>
      <c r="Q4791" s="29"/>
      <c r="T4791" s="32"/>
      <c r="U4791" s="32"/>
      <c r="V4791" s="30"/>
      <c r="W4791"/>
      <c r="X4791"/>
      <c r="Z4791" s="28"/>
      <c r="AA4791" s="28"/>
      <c r="AC4791" s="32"/>
      <c r="AD4791" s="32"/>
      <c r="AE4791" s="31"/>
      <c r="AF4791" s="31"/>
      <c r="AG4791" s="28"/>
      <c r="AH4791" s="28"/>
    </row>
    <row r="4792" spans="13:34" x14ac:dyDescent="0.3">
      <c r="M4792" s="33"/>
      <c r="N4792" s="2"/>
      <c r="P4792" s="29"/>
      <c r="Q4792" s="29"/>
      <c r="T4792" s="32"/>
      <c r="U4792" s="32"/>
      <c r="V4792" s="30"/>
      <c r="W4792"/>
      <c r="X4792"/>
      <c r="Z4792" s="28"/>
      <c r="AA4792" s="28"/>
      <c r="AC4792" s="32"/>
      <c r="AD4792" s="32"/>
      <c r="AE4792" s="31"/>
      <c r="AF4792" s="31"/>
      <c r="AG4792" s="28"/>
      <c r="AH4792" s="28"/>
    </row>
    <row r="4793" spans="13:34" x14ac:dyDescent="0.3">
      <c r="M4793" s="33"/>
      <c r="N4793" s="2"/>
      <c r="P4793" s="29"/>
      <c r="Q4793" s="29"/>
      <c r="T4793" s="32"/>
      <c r="U4793" s="32"/>
      <c r="V4793" s="30"/>
      <c r="W4793"/>
      <c r="X4793"/>
      <c r="Z4793" s="28"/>
      <c r="AA4793" s="28"/>
      <c r="AC4793" s="32"/>
      <c r="AD4793" s="32"/>
      <c r="AE4793" s="31"/>
      <c r="AF4793" s="31"/>
      <c r="AG4793" s="28"/>
      <c r="AH4793" s="28"/>
    </row>
    <row r="4794" spans="13:34" x14ac:dyDescent="0.3">
      <c r="M4794" s="33"/>
      <c r="N4794" s="2"/>
      <c r="P4794" s="29"/>
      <c r="Q4794" s="29"/>
      <c r="T4794" s="32"/>
      <c r="U4794" s="32"/>
      <c r="V4794" s="30"/>
      <c r="W4794"/>
      <c r="X4794"/>
      <c r="Z4794" s="28"/>
      <c r="AA4794" s="28"/>
      <c r="AC4794" s="32"/>
      <c r="AD4794" s="32"/>
      <c r="AE4794" s="31"/>
      <c r="AF4794" s="31"/>
      <c r="AG4794" s="28"/>
      <c r="AH4794" s="28"/>
    </row>
    <row r="4795" spans="13:34" x14ac:dyDescent="0.3">
      <c r="M4795" s="33"/>
      <c r="N4795" s="2"/>
      <c r="P4795" s="29"/>
      <c r="Q4795" s="29"/>
      <c r="T4795" s="32"/>
      <c r="U4795" s="32"/>
      <c r="V4795" s="30"/>
      <c r="W4795"/>
      <c r="X4795"/>
      <c r="Z4795" s="28"/>
      <c r="AA4795" s="28"/>
      <c r="AC4795" s="32"/>
      <c r="AD4795" s="32"/>
      <c r="AE4795" s="31"/>
      <c r="AF4795" s="31"/>
      <c r="AG4795" s="28"/>
      <c r="AH4795" s="28"/>
    </row>
    <row r="4796" spans="13:34" x14ac:dyDescent="0.3">
      <c r="M4796" s="33"/>
      <c r="N4796" s="2"/>
      <c r="P4796" s="29"/>
      <c r="Q4796" s="29"/>
      <c r="T4796" s="32"/>
      <c r="U4796" s="32"/>
      <c r="V4796" s="30"/>
      <c r="W4796"/>
      <c r="X4796"/>
      <c r="Z4796" s="28"/>
      <c r="AA4796" s="28"/>
      <c r="AC4796" s="32"/>
      <c r="AD4796" s="32"/>
      <c r="AE4796" s="31"/>
      <c r="AF4796" s="31"/>
      <c r="AG4796" s="28"/>
      <c r="AH4796" s="28"/>
    </row>
    <row r="4797" spans="13:34" x14ac:dyDescent="0.3">
      <c r="M4797" s="33"/>
      <c r="N4797" s="2"/>
      <c r="P4797" s="29"/>
      <c r="Q4797" s="29"/>
      <c r="T4797" s="32"/>
      <c r="U4797" s="32"/>
      <c r="V4797" s="30"/>
      <c r="W4797"/>
      <c r="X4797"/>
      <c r="Z4797" s="28"/>
      <c r="AA4797" s="28"/>
      <c r="AC4797" s="32"/>
      <c r="AD4797" s="32"/>
      <c r="AE4797" s="31"/>
      <c r="AF4797" s="31"/>
      <c r="AG4797" s="28"/>
      <c r="AH4797" s="28"/>
    </row>
    <row r="4798" spans="13:34" x14ac:dyDescent="0.3">
      <c r="M4798" s="33"/>
      <c r="N4798" s="2"/>
      <c r="P4798" s="29"/>
      <c r="Q4798" s="29"/>
      <c r="T4798" s="32"/>
      <c r="U4798" s="32"/>
      <c r="V4798" s="30"/>
      <c r="W4798"/>
      <c r="X4798"/>
      <c r="Z4798" s="28"/>
      <c r="AA4798" s="28"/>
      <c r="AC4798" s="32"/>
      <c r="AD4798" s="32"/>
      <c r="AE4798" s="31"/>
      <c r="AF4798" s="31"/>
      <c r="AG4798" s="28"/>
      <c r="AH4798" s="28"/>
    </row>
    <row r="4799" spans="13:34" x14ac:dyDescent="0.3">
      <c r="M4799" s="33"/>
      <c r="N4799" s="2"/>
      <c r="P4799" s="29"/>
      <c r="Q4799" s="29"/>
      <c r="T4799" s="32"/>
      <c r="U4799" s="32"/>
      <c r="V4799" s="30"/>
      <c r="W4799"/>
      <c r="X4799"/>
      <c r="Z4799" s="28"/>
      <c r="AA4799" s="28"/>
      <c r="AC4799" s="32"/>
      <c r="AD4799" s="32"/>
      <c r="AE4799" s="31"/>
      <c r="AF4799" s="31"/>
      <c r="AG4799" s="28"/>
      <c r="AH4799" s="28"/>
    </row>
    <row r="4800" spans="13:34" x14ac:dyDescent="0.3">
      <c r="M4800" s="33"/>
      <c r="N4800" s="2"/>
      <c r="P4800" s="29"/>
      <c r="Q4800" s="29"/>
      <c r="T4800" s="32"/>
      <c r="U4800" s="32"/>
      <c r="V4800" s="30"/>
      <c r="W4800"/>
      <c r="X4800"/>
      <c r="Z4800" s="28"/>
      <c r="AA4800" s="28"/>
      <c r="AC4800" s="32"/>
      <c r="AD4800" s="32"/>
      <c r="AE4800" s="31"/>
      <c r="AF4800" s="31"/>
      <c r="AG4800" s="28"/>
      <c r="AH4800" s="28"/>
    </row>
    <row r="4801" spans="13:34" x14ac:dyDescent="0.3">
      <c r="M4801" s="33"/>
      <c r="N4801" s="2"/>
      <c r="P4801" s="29"/>
      <c r="Q4801" s="29"/>
      <c r="T4801" s="32"/>
      <c r="U4801" s="32"/>
      <c r="V4801" s="30"/>
      <c r="W4801"/>
      <c r="X4801"/>
      <c r="Z4801" s="28"/>
      <c r="AA4801" s="28"/>
      <c r="AC4801" s="32"/>
      <c r="AD4801" s="32"/>
      <c r="AE4801" s="31"/>
      <c r="AF4801" s="31"/>
      <c r="AG4801" s="28"/>
      <c r="AH4801" s="28"/>
    </row>
    <row r="4802" spans="13:34" x14ac:dyDescent="0.3">
      <c r="M4802" s="33"/>
      <c r="N4802" s="2"/>
      <c r="P4802" s="29"/>
      <c r="Q4802" s="29"/>
      <c r="T4802" s="32"/>
      <c r="U4802" s="32"/>
      <c r="V4802" s="30"/>
      <c r="W4802"/>
      <c r="X4802"/>
      <c r="Z4802" s="28"/>
      <c r="AA4802" s="28"/>
      <c r="AC4802" s="32"/>
      <c r="AD4802" s="32"/>
      <c r="AE4802" s="31"/>
      <c r="AF4802" s="31"/>
      <c r="AG4802" s="28"/>
      <c r="AH4802" s="28"/>
    </row>
    <row r="4803" spans="13:34" x14ac:dyDescent="0.3">
      <c r="M4803" s="33"/>
      <c r="N4803" s="2"/>
      <c r="P4803" s="29"/>
      <c r="Q4803" s="29"/>
      <c r="T4803" s="32"/>
      <c r="U4803" s="32"/>
      <c r="V4803" s="30"/>
      <c r="W4803"/>
      <c r="X4803"/>
      <c r="Z4803" s="28"/>
      <c r="AA4803" s="28"/>
      <c r="AC4803" s="32"/>
      <c r="AD4803" s="32"/>
      <c r="AE4803" s="31"/>
      <c r="AF4803" s="31"/>
      <c r="AG4803" s="28"/>
      <c r="AH4803" s="28"/>
    </row>
    <row r="4804" spans="13:34" x14ac:dyDescent="0.3">
      <c r="M4804" s="33"/>
      <c r="N4804" s="2"/>
      <c r="P4804" s="29"/>
      <c r="Q4804" s="29"/>
      <c r="T4804" s="32"/>
      <c r="U4804" s="32"/>
      <c r="V4804" s="30"/>
      <c r="W4804"/>
      <c r="X4804"/>
      <c r="Z4804" s="28"/>
      <c r="AA4804" s="28"/>
      <c r="AC4804" s="32"/>
      <c r="AD4804" s="32"/>
      <c r="AE4804" s="31"/>
      <c r="AF4804" s="31"/>
      <c r="AG4804" s="28"/>
      <c r="AH4804" s="28"/>
    </row>
    <row r="4805" spans="13:34" x14ac:dyDescent="0.3">
      <c r="M4805" s="33"/>
      <c r="N4805" s="2"/>
      <c r="P4805" s="29"/>
      <c r="Q4805" s="29"/>
      <c r="T4805" s="32"/>
      <c r="U4805" s="32"/>
      <c r="V4805" s="30"/>
      <c r="W4805"/>
      <c r="X4805"/>
      <c r="Z4805" s="28"/>
      <c r="AA4805" s="28"/>
      <c r="AC4805" s="32"/>
      <c r="AD4805" s="32"/>
      <c r="AE4805" s="31"/>
      <c r="AF4805" s="31"/>
      <c r="AG4805" s="28"/>
      <c r="AH4805" s="28"/>
    </row>
    <row r="4806" spans="13:34" x14ac:dyDescent="0.3">
      <c r="M4806" s="33"/>
      <c r="N4806" s="2"/>
      <c r="P4806" s="29"/>
      <c r="Q4806" s="29"/>
      <c r="T4806" s="32"/>
      <c r="U4806" s="32"/>
      <c r="V4806" s="30"/>
      <c r="W4806"/>
      <c r="X4806"/>
      <c r="Z4806" s="28"/>
      <c r="AA4806" s="28"/>
      <c r="AC4806" s="32"/>
      <c r="AD4806" s="32"/>
      <c r="AE4806" s="31"/>
      <c r="AF4806" s="31"/>
      <c r="AG4806" s="28"/>
      <c r="AH4806" s="28"/>
    </row>
    <row r="4807" spans="13:34" x14ac:dyDescent="0.3">
      <c r="M4807" s="33"/>
      <c r="N4807" s="2"/>
      <c r="P4807" s="29"/>
      <c r="Q4807" s="29"/>
      <c r="T4807" s="32"/>
      <c r="U4807" s="32"/>
      <c r="V4807" s="30"/>
      <c r="W4807"/>
      <c r="X4807"/>
      <c r="Z4807" s="28"/>
      <c r="AA4807" s="28"/>
      <c r="AC4807" s="32"/>
      <c r="AD4807" s="32"/>
      <c r="AE4807" s="31"/>
      <c r="AF4807" s="31"/>
      <c r="AG4807" s="28"/>
      <c r="AH4807" s="28"/>
    </row>
    <row r="4808" spans="13:34" x14ac:dyDescent="0.3">
      <c r="M4808" s="33"/>
      <c r="N4808" s="2"/>
      <c r="P4808" s="29"/>
      <c r="Q4808" s="29"/>
      <c r="T4808" s="32"/>
      <c r="U4808" s="32"/>
      <c r="V4808" s="30"/>
      <c r="W4808"/>
      <c r="X4808"/>
      <c r="Z4808" s="28"/>
      <c r="AA4808" s="28"/>
      <c r="AC4808" s="32"/>
      <c r="AD4808" s="32"/>
      <c r="AE4808" s="31"/>
      <c r="AF4808" s="31"/>
      <c r="AG4808" s="28"/>
      <c r="AH4808" s="28"/>
    </row>
    <row r="4809" spans="13:34" x14ac:dyDescent="0.3">
      <c r="M4809" s="33"/>
      <c r="N4809" s="2"/>
      <c r="P4809" s="29"/>
      <c r="Q4809" s="29"/>
      <c r="T4809" s="32"/>
      <c r="U4809" s="32"/>
      <c r="V4809" s="30"/>
      <c r="W4809"/>
      <c r="X4809"/>
      <c r="Z4809" s="28"/>
      <c r="AA4809" s="28"/>
      <c r="AC4809" s="32"/>
      <c r="AD4809" s="32"/>
      <c r="AE4809" s="31"/>
      <c r="AF4809" s="31"/>
      <c r="AG4809" s="28"/>
      <c r="AH4809" s="28"/>
    </row>
    <row r="4810" spans="13:34" x14ac:dyDescent="0.3">
      <c r="M4810" s="33"/>
      <c r="N4810" s="2"/>
      <c r="P4810" s="29"/>
      <c r="Q4810" s="29"/>
      <c r="T4810" s="32"/>
      <c r="U4810" s="32"/>
      <c r="V4810" s="30"/>
      <c r="W4810"/>
      <c r="X4810"/>
      <c r="Z4810" s="28"/>
      <c r="AA4810" s="28"/>
      <c r="AC4810" s="32"/>
      <c r="AD4810" s="32"/>
      <c r="AE4810" s="31"/>
      <c r="AF4810" s="31"/>
      <c r="AG4810" s="28"/>
      <c r="AH4810" s="28"/>
    </row>
    <row r="4811" spans="13:34" x14ac:dyDescent="0.3">
      <c r="M4811" s="33"/>
      <c r="N4811" s="2"/>
      <c r="P4811" s="29"/>
      <c r="Q4811" s="29"/>
      <c r="T4811" s="32"/>
      <c r="U4811" s="32"/>
      <c r="V4811" s="30"/>
      <c r="W4811"/>
      <c r="X4811"/>
      <c r="Z4811" s="28"/>
      <c r="AA4811" s="28"/>
      <c r="AC4811" s="32"/>
      <c r="AD4811" s="32"/>
      <c r="AE4811" s="31"/>
      <c r="AF4811" s="31"/>
      <c r="AG4811" s="28"/>
      <c r="AH4811" s="28"/>
    </row>
    <row r="4812" spans="13:34" x14ac:dyDescent="0.3">
      <c r="M4812" s="33"/>
      <c r="N4812" s="2"/>
      <c r="P4812" s="29"/>
      <c r="Q4812" s="29"/>
      <c r="T4812" s="32"/>
      <c r="U4812" s="32"/>
      <c r="V4812" s="30"/>
      <c r="W4812"/>
      <c r="X4812"/>
      <c r="Z4812" s="28"/>
      <c r="AA4812" s="28"/>
      <c r="AC4812" s="32"/>
      <c r="AD4812" s="32"/>
      <c r="AE4812" s="31"/>
      <c r="AF4812" s="31"/>
      <c r="AG4812" s="28"/>
      <c r="AH4812" s="28"/>
    </row>
    <row r="4813" spans="13:34" x14ac:dyDescent="0.3">
      <c r="M4813" s="33"/>
      <c r="N4813" s="2"/>
      <c r="P4813" s="29"/>
      <c r="Q4813" s="29"/>
      <c r="T4813" s="32"/>
      <c r="U4813" s="32"/>
      <c r="V4813" s="30"/>
      <c r="W4813"/>
      <c r="X4813"/>
      <c r="Z4813" s="28"/>
      <c r="AA4813" s="28"/>
      <c r="AC4813" s="32"/>
      <c r="AD4813" s="32"/>
      <c r="AE4813" s="31"/>
      <c r="AF4813" s="31"/>
      <c r="AG4813" s="28"/>
      <c r="AH4813" s="28"/>
    </row>
    <row r="4814" spans="13:34" x14ac:dyDescent="0.3">
      <c r="M4814" s="33"/>
      <c r="N4814" s="2"/>
      <c r="P4814" s="29"/>
      <c r="Q4814" s="29"/>
      <c r="T4814" s="32"/>
      <c r="U4814" s="32"/>
      <c r="V4814" s="30"/>
      <c r="W4814"/>
      <c r="X4814"/>
      <c r="Z4814" s="28"/>
      <c r="AA4814" s="28"/>
      <c r="AC4814" s="32"/>
      <c r="AD4814" s="32"/>
      <c r="AE4814" s="31"/>
      <c r="AF4814" s="31"/>
      <c r="AG4814" s="28"/>
      <c r="AH4814" s="28"/>
    </row>
    <row r="4815" spans="13:34" x14ac:dyDescent="0.3">
      <c r="M4815" s="33"/>
      <c r="N4815" s="2"/>
      <c r="P4815" s="29"/>
      <c r="Q4815" s="29"/>
      <c r="T4815" s="32"/>
      <c r="U4815" s="32"/>
      <c r="V4815" s="30"/>
      <c r="W4815"/>
      <c r="X4815"/>
      <c r="Z4815" s="28"/>
      <c r="AA4815" s="28"/>
      <c r="AC4815" s="32"/>
      <c r="AD4815" s="32"/>
      <c r="AE4815" s="31"/>
      <c r="AF4815" s="31"/>
      <c r="AG4815" s="28"/>
      <c r="AH4815" s="28"/>
    </row>
    <row r="4816" spans="13:34" x14ac:dyDescent="0.3">
      <c r="M4816" s="33"/>
      <c r="N4816" s="2"/>
      <c r="P4816" s="29"/>
      <c r="Q4816" s="29"/>
      <c r="T4816" s="32"/>
      <c r="U4816" s="32"/>
      <c r="V4816" s="30"/>
      <c r="W4816"/>
      <c r="X4816"/>
      <c r="Z4816" s="28"/>
      <c r="AA4816" s="28"/>
      <c r="AC4816" s="32"/>
      <c r="AD4816" s="32"/>
      <c r="AE4816" s="31"/>
      <c r="AF4816" s="31"/>
      <c r="AG4816" s="28"/>
      <c r="AH4816" s="28"/>
    </row>
    <row r="4817" spans="13:34" x14ac:dyDescent="0.3">
      <c r="M4817" s="33"/>
      <c r="N4817" s="2"/>
      <c r="P4817" s="29"/>
      <c r="Q4817" s="29"/>
      <c r="T4817" s="32"/>
      <c r="U4817" s="32"/>
      <c r="V4817" s="30"/>
      <c r="W4817"/>
      <c r="X4817"/>
      <c r="Z4817" s="28"/>
      <c r="AA4817" s="28"/>
      <c r="AC4817" s="32"/>
      <c r="AD4817" s="32"/>
      <c r="AE4817" s="31"/>
      <c r="AF4817" s="31"/>
      <c r="AG4817" s="28"/>
      <c r="AH4817" s="28"/>
    </row>
    <row r="4818" spans="13:34" x14ac:dyDescent="0.3">
      <c r="M4818" s="33"/>
      <c r="N4818" s="2"/>
      <c r="P4818" s="29"/>
      <c r="Q4818" s="29"/>
      <c r="T4818" s="32"/>
      <c r="U4818" s="32"/>
      <c r="V4818" s="30"/>
      <c r="W4818"/>
      <c r="X4818"/>
      <c r="Z4818" s="28"/>
      <c r="AA4818" s="28"/>
      <c r="AC4818" s="32"/>
      <c r="AD4818" s="32"/>
      <c r="AE4818" s="31"/>
      <c r="AF4818" s="31"/>
      <c r="AG4818" s="28"/>
      <c r="AH4818" s="28"/>
    </row>
    <row r="4819" spans="13:34" x14ac:dyDescent="0.3">
      <c r="M4819" s="33"/>
      <c r="N4819" s="2"/>
      <c r="P4819" s="29"/>
      <c r="Q4819" s="29"/>
      <c r="T4819" s="32"/>
      <c r="U4819" s="32"/>
      <c r="V4819" s="30"/>
      <c r="W4819"/>
      <c r="X4819"/>
      <c r="Z4819" s="28"/>
      <c r="AA4819" s="28"/>
      <c r="AC4819" s="32"/>
      <c r="AD4819" s="32"/>
      <c r="AE4819" s="31"/>
      <c r="AF4819" s="31"/>
      <c r="AG4819" s="28"/>
      <c r="AH4819" s="28"/>
    </row>
    <row r="4820" spans="13:34" x14ac:dyDescent="0.3">
      <c r="M4820" s="33"/>
      <c r="N4820" s="2"/>
      <c r="P4820" s="29"/>
      <c r="Q4820" s="29"/>
      <c r="T4820" s="32"/>
      <c r="U4820" s="32"/>
      <c r="V4820" s="30"/>
      <c r="W4820"/>
      <c r="X4820"/>
      <c r="Z4820" s="28"/>
      <c r="AA4820" s="28"/>
      <c r="AC4820" s="32"/>
      <c r="AD4820" s="32"/>
      <c r="AE4820" s="31"/>
      <c r="AF4820" s="31"/>
      <c r="AG4820" s="28"/>
      <c r="AH4820" s="28"/>
    </row>
    <row r="4821" spans="13:34" x14ac:dyDescent="0.3">
      <c r="M4821" s="33"/>
      <c r="N4821" s="2"/>
      <c r="P4821" s="29"/>
      <c r="Q4821" s="29"/>
      <c r="T4821" s="32"/>
      <c r="U4821" s="32"/>
      <c r="V4821" s="30"/>
      <c r="W4821"/>
      <c r="X4821"/>
      <c r="Z4821" s="28"/>
      <c r="AA4821" s="28"/>
      <c r="AC4821" s="32"/>
      <c r="AD4821" s="32"/>
      <c r="AE4821" s="31"/>
      <c r="AF4821" s="31"/>
      <c r="AG4821" s="28"/>
      <c r="AH4821" s="28"/>
    </row>
    <row r="4822" spans="13:34" x14ac:dyDescent="0.3">
      <c r="M4822" s="33"/>
      <c r="N4822" s="2"/>
      <c r="P4822" s="29"/>
      <c r="Q4822" s="29"/>
      <c r="T4822" s="32"/>
      <c r="U4822" s="32"/>
      <c r="V4822" s="30"/>
      <c r="W4822"/>
      <c r="X4822"/>
      <c r="Z4822" s="28"/>
      <c r="AA4822" s="28"/>
      <c r="AC4822" s="32"/>
      <c r="AD4822" s="32"/>
      <c r="AE4822" s="31"/>
      <c r="AF4822" s="31"/>
      <c r="AG4822" s="28"/>
      <c r="AH4822" s="28"/>
    </row>
    <row r="4823" spans="13:34" x14ac:dyDescent="0.3">
      <c r="M4823" s="33"/>
      <c r="N4823" s="2"/>
      <c r="P4823" s="29"/>
      <c r="Q4823" s="29"/>
      <c r="T4823" s="32"/>
      <c r="U4823" s="32"/>
      <c r="V4823" s="30"/>
      <c r="W4823"/>
      <c r="X4823"/>
      <c r="Z4823" s="28"/>
      <c r="AA4823" s="28"/>
      <c r="AC4823" s="32"/>
      <c r="AD4823" s="32"/>
      <c r="AE4823" s="31"/>
      <c r="AF4823" s="31"/>
      <c r="AG4823" s="28"/>
      <c r="AH4823" s="28"/>
    </row>
    <row r="4824" spans="13:34" x14ac:dyDescent="0.3">
      <c r="M4824" s="33"/>
      <c r="N4824" s="2"/>
      <c r="P4824" s="29"/>
      <c r="Q4824" s="29"/>
      <c r="T4824" s="32"/>
      <c r="U4824" s="32"/>
      <c r="V4824" s="30"/>
      <c r="W4824"/>
      <c r="X4824"/>
      <c r="Z4824" s="28"/>
      <c r="AA4824" s="28"/>
      <c r="AC4824" s="32"/>
      <c r="AD4824" s="32"/>
      <c r="AE4824" s="31"/>
      <c r="AF4824" s="31"/>
      <c r="AG4824" s="28"/>
      <c r="AH4824" s="28"/>
    </row>
    <row r="4825" spans="13:34" x14ac:dyDescent="0.3">
      <c r="M4825" s="33"/>
      <c r="N4825" s="2"/>
      <c r="P4825" s="29"/>
      <c r="Q4825" s="29"/>
      <c r="T4825" s="32"/>
      <c r="U4825" s="32"/>
      <c r="V4825" s="30"/>
      <c r="W4825"/>
      <c r="X4825"/>
      <c r="Z4825" s="28"/>
      <c r="AA4825" s="28"/>
      <c r="AC4825" s="32"/>
      <c r="AD4825" s="32"/>
      <c r="AE4825" s="31"/>
      <c r="AF4825" s="31"/>
      <c r="AG4825" s="28"/>
      <c r="AH4825" s="28"/>
    </row>
    <row r="4826" spans="13:34" x14ac:dyDescent="0.3">
      <c r="M4826" s="33"/>
      <c r="N4826" s="2"/>
      <c r="P4826" s="29"/>
      <c r="Q4826" s="29"/>
      <c r="T4826" s="32"/>
      <c r="U4826" s="32"/>
      <c r="V4826" s="30"/>
      <c r="W4826"/>
      <c r="X4826"/>
      <c r="Z4826" s="28"/>
      <c r="AA4826" s="28"/>
      <c r="AC4826" s="32"/>
      <c r="AD4826" s="32"/>
      <c r="AE4826" s="31"/>
      <c r="AF4826" s="31"/>
      <c r="AG4826" s="28"/>
      <c r="AH4826" s="28"/>
    </row>
    <row r="4827" spans="13:34" x14ac:dyDescent="0.3">
      <c r="M4827" s="33"/>
      <c r="N4827" s="2"/>
      <c r="P4827" s="29"/>
      <c r="Q4827" s="29"/>
      <c r="T4827" s="32"/>
      <c r="U4827" s="32"/>
      <c r="V4827" s="30"/>
      <c r="W4827"/>
      <c r="X4827"/>
      <c r="Z4827" s="28"/>
      <c r="AA4827" s="28"/>
      <c r="AC4827" s="32"/>
      <c r="AD4827" s="32"/>
      <c r="AE4827" s="31"/>
      <c r="AF4827" s="31"/>
      <c r="AG4827" s="28"/>
      <c r="AH4827" s="28"/>
    </row>
    <row r="4828" spans="13:34" x14ac:dyDescent="0.3">
      <c r="M4828" s="33"/>
      <c r="N4828" s="2"/>
      <c r="P4828" s="29"/>
      <c r="Q4828" s="29"/>
      <c r="T4828" s="32"/>
      <c r="U4828" s="32"/>
      <c r="V4828" s="30"/>
      <c r="W4828"/>
      <c r="X4828"/>
      <c r="Z4828" s="28"/>
      <c r="AA4828" s="28"/>
      <c r="AC4828" s="32"/>
      <c r="AD4828" s="32"/>
      <c r="AE4828" s="31"/>
      <c r="AF4828" s="31"/>
      <c r="AG4828" s="28"/>
      <c r="AH4828" s="28"/>
    </row>
    <row r="4829" spans="13:34" x14ac:dyDescent="0.3">
      <c r="M4829" s="33"/>
      <c r="N4829" s="2"/>
      <c r="P4829" s="29"/>
      <c r="Q4829" s="29"/>
      <c r="T4829" s="32"/>
      <c r="U4829" s="32"/>
      <c r="V4829" s="30"/>
      <c r="W4829"/>
      <c r="X4829"/>
      <c r="Z4829" s="28"/>
      <c r="AA4829" s="28"/>
      <c r="AC4829" s="32"/>
      <c r="AD4829" s="32"/>
      <c r="AE4829" s="31"/>
      <c r="AF4829" s="31"/>
      <c r="AG4829" s="28"/>
      <c r="AH4829" s="28"/>
    </row>
    <row r="4830" spans="13:34" x14ac:dyDescent="0.3">
      <c r="M4830" s="33"/>
      <c r="N4830" s="2"/>
      <c r="P4830" s="29"/>
      <c r="Q4830" s="29"/>
      <c r="T4830" s="32"/>
      <c r="U4830" s="32"/>
      <c r="V4830" s="30"/>
      <c r="W4830"/>
      <c r="X4830"/>
      <c r="Z4830" s="28"/>
      <c r="AA4830" s="28"/>
      <c r="AC4830" s="32"/>
      <c r="AD4830" s="32"/>
      <c r="AE4830" s="31"/>
      <c r="AF4830" s="31"/>
      <c r="AG4830" s="28"/>
      <c r="AH4830" s="28"/>
    </row>
    <row r="4831" spans="13:34" x14ac:dyDescent="0.3">
      <c r="M4831" s="33"/>
      <c r="N4831" s="2"/>
      <c r="P4831" s="29"/>
      <c r="Q4831" s="29"/>
      <c r="T4831" s="32"/>
      <c r="U4831" s="32"/>
      <c r="V4831" s="30"/>
      <c r="W4831"/>
      <c r="X4831"/>
      <c r="Z4831" s="28"/>
      <c r="AA4831" s="28"/>
      <c r="AC4831" s="32"/>
      <c r="AD4831" s="32"/>
      <c r="AE4831" s="31"/>
      <c r="AF4831" s="31"/>
      <c r="AG4831" s="28"/>
      <c r="AH4831" s="28"/>
    </row>
    <row r="4832" spans="13:34" x14ac:dyDescent="0.3">
      <c r="M4832" s="33"/>
      <c r="N4832" s="2"/>
      <c r="P4832" s="29"/>
      <c r="Q4832" s="29"/>
      <c r="T4832" s="32"/>
      <c r="U4832" s="32"/>
      <c r="V4832" s="30"/>
      <c r="W4832"/>
      <c r="X4832"/>
      <c r="Z4832" s="28"/>
      <c r="AA4832" s="28"/>
      <c r="AC4832" s="32"/>
      <c r="AD4832" s="32"/>
      <c r="AE4832" s="31"/>
      <c r="AF4832" s="31"/>
      <c r="AG4832" s="28"/>
      <c r="AH4832" s="28"/>
    </row>
    <row r="4833" spans="13:34" x14ac:dyDescent="0.3">
      <c r="M4833" s="33"/>
      <c r="N4833" s="2"/>
      <c r="P4833" s="29"/>
      <c r="Q4833" s="29"/>
      <c r="T4833" s="32"/>
      <c r="U4833" s="32"/>
      <c r="V4833" s="30"/>
      <c r="W4833"/>
      <c r="X4833"/>
      <c r="Z4833" s="28"/>
      <c r="AA4833" s="28"/>
      <c r="AC4833" s="32"/>
      <c r="AD4833" s="32"/>
      <c r="AE4833" s="31"/>
      <c r="AF4833" s="31"/>
      <c r="AG4833" s="28"/>
      <c r="AH4833" s="28"/>
    </row>
    <row r="4834" spans="13:34" x14ac:dyDescent="0.3">
      <c r="M4834" s="33"/>
      <c r="N4834" s="2"/>
      <c r="P4834" s="29"/>
      <c r="Q4834" s="29"/>
      <c r="T4834" s="32"/>
      <c r="U4834" s="32"/>
      <c r="V4834" s="30"/>
      <c r="W4834"/>
      <c r="X4834"/>
      <c r="Z4834" s="28"/>
      <c r="AA4834" s="28"/>
      <c r="AC4834" s="32"/>
      <c r="AD4834" s="32"/>
      <c r="AE4834" s="31"/>
      <c r="AF4834" s="31"/>
      <c r="AG4834" s="28"/>
      <c r="AH4834" s="28"/>
    </row>
    <row r="4835" spans="13:34" x14ac:dyDescent="0.3">
      <c r="M4835" s="33"/>
      <c r="N4835" s="2"/>
      <c r="P4835" s="29"/>
      <c r="Q4835" s="29"/>
      <c r="T4835" s="32"/>
      <c r="U4835" s="32"/>
      <c r="V4835" s="30"/>
      <c r="W4835"/>
      <c r="X4835"/>
      <c r="Z4835" s="28"/>
      <c r="AA4835" s="28"/>
      <c r="AC4835" s="32"/>
      <c r="AD4835" s="32"/>
      <c r="AE4835" s="31"/>
      <c r="AF4835" s="31"/>
      <c r="AG4835" s="28"/>
      <c r="AH4835" s="28"/>
    </row>
    <row r="4836" spans="13:34" x14ac:dyDescent="0.3">
      <c r="M4836" s="33"/>
      <c r="N4836" s="2"/>
      <c r="P4836" s="29"/>
      <c r="Q4836" s="29"/>
      <c r="T4836" s="32"/>
      <c r="U4836" s="32"/>
      <c r="V4836" s="30"/>
      <c r="W4836"/>
      <c r="X4836"/>
      <c r="Z4836" s="28"/>
      <c r="AA4836" s="28"/>
      <c r="AC4836" s="32"/>
      <c r="AD4836" s="32"/>
      <c r="AE4836" s="31"/>
      <c r="AF4836" s="31"/>
      <c r="AG4836" s="28"/>
      <c r="AH4836" s="28"/>
    </row>
    <row r="4837" spans="13:34" x14ac:dyDescent="0.3">
      <c r="M4837" s="33"/>
      <c r="N4837" s="2"/>
      <c r="P4837" s="29"/>
      <c r="Q4837" s="29"/>
      <c r="T4837" s="32"/>
      <c r="U4837" s="32"/>
      <c r="V4837" s="30"/>
      <c r="W4837"/>
      <c r="X4837"/>
      <c r="Z4837" s="28"/>
      <c r="AA4837" s="28"/>
      <c r="AC4837" s="32"/>
      <c r="AD4837" s="32"/>
      <c r="AE4837" s="31"/>
      <c r="AF4837" s="31"/>
      <c r="AG4837" s="28"/>
      <c r="AH4837" s="28"/>
    </row>
    <row r="4838" spans="13:34" x14ac:dyDescent="0.3">
      <c r="M4838" s="33"/>
      <c r="N4838" s="2"/>
      <c r="P4838" s="29"/>
      <c r="Q4838" s="29"/>
      <c r="T4838" s="32"/>
      <c r="U4838" s="32"/>
      <c r="V4838" s="30"/>
      <c r="W4838"/>
      <c r="X4838"/>
      <c r="Z4838" s="28"/>
      <c r="AA4838" s="28"/>
      <c r="AC4838" s="32"/>
      <c r="AD4838" s="32"/>
      <c r="AE4838" s="31"/>
      <c r="AF4838" s="31"/>
      <c r="AG4838" s="28"/>
      <c r="AH4838" s="28"/>
    </row>
    <row r="4839" spans="13:34" x14ac:dyDescent="0.3">
      <c r="M4839" s="33"/>
      <c r="N4839" s="2"/>
      <c r="P4839" s="29"/>
      <c r="Q4839" s="29"/>
      <c r="T4839" s="32"/>
      <c r="U4839" s="32"/>
      <c r="V4839" s="30"/>
      <c r="W4839"/>
      <c r="X4839"/>
      <c r="Z4839" s="28"/>
      <c r="AA4839" s="28"/>
      <c r="AC4839" s="32"/>
      <c r="AD4839" s="32"/>
      <c r="AE4839" s="31"/>
      <c r="AF4839" s="31"/>
      <c r="AG4839" s="28"/>
      <c r="AH4839" s="28"/>
    </row>
    <row r="4840" spans="13:34" x14ac:dyDescent="0.3">
      <c r="M4840" s="33"/>
      <c r="N4840" s="2"/>
      <c r="P4840" s="29"/>
      <c r="Q4840" s="29"/>
      <c r="T4840" s="32"/>
      <c r="U4840" s="32"/>
      <c r="V4840" s="30"/>
      <c r="W4840"/>
      <c r="X4840"/>
      <c r="Z4840" s="28"/>
      <c r="AA4840" s="28"/>
      <c r="AC4840" s="32"/>
      <c r="AD4840" s="32"/>
      <c r="AE4840" s="31"/>
      <c r="AF4840" s="31"/>
      <c r="AG4840" s="28"/>
      <c r="AH4840" s="28"/>
    </row>
    <row r="4841" spans="13:34" x14ac:dyDescent="0.3">
      <c r="M4841" s="33"/>
      <c r="N4841" s="2"/>
      <c r="P4841" s="29"/>
      <c r="Q4841" s="29"/>
      <c r="T4841" s="32"/>
      <c r="U4841" s="32"/>
      <c r="V4841" s="30"/>
      <c r="W4841"/>
      <c r="X4841"/>
      <c r="Z4841" s="28"/>
      <c r="AA4841" s="28"/>
      <c r="AC4841" s="32"/>
      <c r="AD4841" s="32"/>
      <c r="AE4841" s="31"/>
      <c r="AF4841" s="31"/>
      <c r="AG4841" s="28"/>
      <c r="AH4841" s="28"/>
    </row>
    <row r="4842" spans="13:34" x14ac:dyDescent="0.3">
      <c r="M4842" s="33"/>
      <c r="N4842" s="2"/>
      <c r="P4842" s="29"/>
      <c r="Q4842" s="29"/>
      <c r="T4842" s="32"/>
      <c r="U4842" s="32"/>
      <c r="V4842" s="30"/>
      <c r="W4842"/>
      <c r="X4842"/>
      <c r="Z4842" s="28"/>
      <c r="AA4842" s="28"/>
      <c r="AC4842" s="32"/>
      <c r="AD4842" s="32"/>
      <c r="AE4842" s="31"/>
      <c r="AF4842" s="31"/>
      <c r="AG4842" s="28"/>
      <c r="AH4842" s="28"/>
    </row>
    <row r="4843" spans="13:34" x14ac:dyDescent="0.3">
      <c r="M4843" s="33"/>
      <c r="N4843" s="2"/>
      <c r="P4843" s="29"/>
      <c r="Q4843" s="29"/>
      <c r="T4843" s="32"/>
      <c r="U4843" s="32"/>
      <c r="V4843" s="30"/>
      <c r="W4843"/>
      <c r="X4843"/>
      <c r="Z4843" s="28"/>
      <c r="AA4843" s="28"/>
      <c r="AC4843" s="32"/>
      <c r="AD4843" s="32"/>
      <c r="AE4843" s="31"/>
      <c r="AF4843" s="31"/>
      <c r="AG4843" s="28"/>
      <c r="AH4843" s="28"/>
    </row>
    <row r="4844" spans="13:34" x14ac:dyDescent="0.3">
      <c r="M4844" s="33"/>
      <c r="N4844" s="2"/>
      <c r="P4844" s="29"/>
      <c r="Q4844" s="29"/>
      <c r="T4844" s="32"/>
      <c r="U4844" s="32"/>
      <c r="V4844" s="30"/>
      <c r="W4844"/>
      <c r="X4844"/>
      <c r="Z4844" s="28"/>
      <c r="AA4844" s="28"/>
      <c r="AC4844" s="32"/>
      <c r="AD4844" s="32"/>
      <c r="AE4844" s="31"/>
      <c r="AF4844" s="31"/>
      <c r="AG4844" s="28"/>
      <c r="AH4844" s="28"/>
    </row>
    <row r="4845" spans="13:34" x14ac:dyDescent="0.3">
      <c r="M4845" s="33"/>
      <c r="N4845" s="2"/>
      <c r="P4845" s="29"/>
      <c r="Q4845" s="29"/>
      <c r="T4845" s="32"/>
      <c r="U4845" s="32"/>
      <c r="V4845" s="30"/>
      <c r="W4845"/>
      <c r="X4845"/>
      <c r="Z4845" s="28"/>
      <c r="AA4845" s="28"/>
      <c r="AC4845" s="32"/>
      <c r="AD4845" s="32"/>
      <c r="AE4845" s="31"/>
      <c r="AF4845" s="31"/>
      <c r="AG4845" s="28"/>
      <c r="AH4845" s="28"/>
    </row>
    <row r="4846" spans="13:34" x14ac:dyDescent="0.3">
      <c r="M4846" s="33"/>
      <c r="N4846" s="2"/>
      <c r="P4846" s="29"/>
      <c r="Q4846" s="29"/>
      <c r="T4846" s="32"/>
      <c r="U4846" s="32"/>
      <c r="V4846" s="30"/>
      <c r="W4846"/>
      <c r="X4846"/>
      <c r="Z4846" s="28"/>
      <c r="AA4846" s="28"/>
      <c r="AC4846" s="32"/>
      <c r="AD4846" s="32"/>
      <c r="AE4846" s="31"/>
      <c r="AF4846" s="31"/>
      <c r="AG4846" s="28"/>
      <c r="AH4846" s="28"/>
    </row>
    <row r="4847" spans="13:34" x14ac:dyDescent="0.3">
      <c r="M4847" s="33"/>
      <c r="N4847" s="2"/>
      <c r="P4847" s="29"/>
      <c r="Q4847" s="29"/>
      <c r="T4847" s="32"/>
      <c r="U4847" s="32"/>
      <c r="V4847" s="30"/>
      <c r="W4847"/>
      <c r="X4847"/>
      <c r="Z4847" s="28"/>
      <c r="AA4847" s="28"/>
      <c r="AC4847" s="32"/>
      <c r="AD4847" s="32"/>
      <c r="AE4847" s="31"/>
      <c r="AF4847" s="31"/>
      <c r="AG4847" s="28"/>
      <c r="AH4847" s="28"/>
    </row>
    <row r="4848" spans="13:34" x14ac:dyDescent="0.3">
      <c r="M4848" s="33"/>
      <c r="N4848" s="2"/>
      <c r="P4848" s="29"/>
      <c r="Q4848" s="29"/>
      <c r="T4848" s="32"/>
      <c r="U4848" s="32"/>
      <c r="V4848" s="30"/>
      <c r="W4848"/>
      <c r="X4848"/>
      <c r="Z4848" s="28"/>
      <c r="AA4848" s="28"/>
      <c r="AC4848" s="32"/>
      <c r="AD4848" s="32"/>
      <c r="AE4848" s="31"/>
      <c r="AF4848" s="31"/>
      <c r="AG4848" s="28"/>
      <c r="AH4848" s="28"/>
    </row>
    <row r="4849" spans="13:34" x14ac:dyDescent="0.3">
      <c r="M4849" s="33"/>
      <c r="N4849" s="2"/>
      <c r="P4849" s="29"/>
      <c r="Q4849" s="29"/>
      <c r="T4849" s="32"/>
      <c r="U4849" s="32"/>
      <c r="V4849" s="30"/>
      <c r="W4849"/>
      <c r="X4849"/>
      <c r="Z4849" s="28"/>
      <c r="AA4849" s="28"/>
      <c r="AC4849" s="32"/>
      <c r="AD4849" s="32"/>
      <c r="AE4849" s="31"/>
      <c r="AF4849" s="31"/>
      <c r="AG4849" s="28"/>
      <c r="AH4849" s="28"/>
    </row>
    <row r="4850" spans="13:34" x14ac:dyDescent="0.3">
      <c r="M4850" s="33"/>
      <c r="N4850" s="2"/>
      <c r="P4850" s="29"/>
      <c r="Q4850" s="29"/>
      <c r="T4850" s="32"/>
      <c r="U4850" s="32"/>
      <c r="V4850" s="30"/>
      <c r="W4850"/>
      <c r="X4850"/>
      <c r="Z4850" s="28"/>
      <c r="AA4850" s="28"/>
      <c r="AC4850" s="32"/>
      <c r="AD4850" s="32"/>
      <c r="AE4850" s="31"/>
      <c r="AF4850" s="31"/>
      <c r="AG4850" s="28"/>
      <c r="AH4850" s="28"/>
    </row>
    <row r="4851" spans="13:34" x14ac:dyDescent="0.3">
      <c r="M4851" s="33"/>
      <c r="N4851" s="2"/>
      <c r="P4851" s="29"/>
      <c r="Q4851" s="29"/>
      <c r="T4851" s="32"/>
      <c r="U4851" s="32"/>
      <c r="V4851" s="30"/>
      <c r="W4851"/>
      <c r="X4851"/>
      <c r="Z4851" s="28"/>
      <c r="AA4851" s="28"/>
      <c r="AC4851" s="32"/>
      <c r="AD4851" s="32"/>
      <c r="AE4851" s="31"/>
      <c r="AF4851" s="31"/>
      <c r="AG4851" s="28"/>
      <c r="AH4851" s="28"/>
    </row>
    <row r="4852" spans="13:34" x14ac:dyDescent="0.3">
      <c r="M4852" s="33"/>
      <c r="N4852" s="2"/>
      <c r="P4852" s="29"/>
      <c r="Q4852" s="29"/>
      <c r="T4852" s="32"/>
      <c r="U4852" s="32"/>
      <c r="V4852" s="30"/>
      <c r="W4852"/>
      <c r="X4852"/>
      <c r="Z4852" s="28"/>
      <c r="AA4852" s="28"/>
      <c r="AC4852" s="32"/>
      <c r="AD4852" s="32"/>
      <c r="AE4852" s="31"/>
      <c r="AF4852" s="31"/>
      <c r="AG4852" s="28"/>
      <c r="AH4852" s="28"/>
    </row>
    <row r="4853" spans="13:34" x14ac:dyDescent="0.3">
      <c r="M4853" s="33"/>
      <c r="N4853" s="2"/>
      <c r="P4853" s="29"/>
      <c r="Q4853" s="29"/>
      <c r="T4853" s="32"/>
      <c r="U4853" s="32"/>
      <c r="V4853" s="30"/>
      <c r="W4853"/>
      <c r="X4853"/>
      <c r="Z4853" s="28"/>
      <c r="AA4853" s="28"/>
      <c r="AC4853" s="32"/>
      <c r="AD4853" s="32"/>
      <c r="AE4853" s="31"/>
      <c r="AF4853" s="31"/>
      <c r="AG4853" s="28"/>
      <c r="AH4853" s="28"/>
    </row>
    <row r="4854" spans="13:34" x14ac:dyDescent="0.3">
      <c r="M4854" s="33"/>
      <c r="N4854" s="2"/>
      <c r="P4854" s="29"/>
      <c r="Q4854" s="29"/>
      <c r="T4854" s="32"/>
      <c r="U4854" s="32"/>
      <c r="V4854" s="30"/>
      <c r="W4854"/>
      <c r="X4854"/>
      <c r="Z4854" s="28"/>
      <c r="AA4854" s="28"/>
      <c r="AC4854" s="32"/>
      <c r="AD4854" s="32"/>
      <c r="AE4854" s="31"/>
      <c r="AF4854" s="31"/>
      <c r="AG4854" s="28"/>
      <c r="AH4854" s="28"/>
    </row>
    <row r="4855" spans="13:34" x14ac:dyDescent="0.3">
      <c r="M4855" s="33"/>
      <c r="N4855" s="2"/>
      <c r="P4855" s="29"/>
      <c r="Q4855" s="29"/>
      <c r="T4855" s="32"/>
      <c r="U4855" s="32"/>
      <c r="V4855" s="30"/>
      <c r="W4855"/>
      <c r="X4855"/>
      <c r="Z4855" s="28"/>
      <c r="AA4855" s="28"/>
      <c r="AC4855" s="32"/>
      <c r="AD4855" s="32"/>
      <c r="AE4855" s="31"/>
      <c r="AF4855" s="31"/>
      <c r="AG4855" s="28"/>
      <c r="AH4855" s="28"/>
    </row>
    <row r="4856" spans="13:34" x14ac:dyDescent="0.3">
      <c r="M4856" s="33"/>
      <c r="N4856" s="2"/>
      <c r="P4856" s="29"/>
      <c r="Q4856" s="29"/>
      <c r="T4856" s="32"/>
      <c r="U4856" s="32"/>
      <c r="V4856" s="30"/>
      <c r="W4856"/>
      <c r="X4856"/>
      <c r="Z4856" s="28"/>
      <c r="AA4856" s="28"/>
      <c r="AC4856" s="32"/>
      <c r="AD4856" s="32"/>
      <c r="AE4856" s="31"/>
      <c r="AF4856" s="31"/>
      <c r="AG4856" s="28"/>
      <c r="AH4856" s="28"/>
    </row>
    <row r="4857" spans="13:34" x14ac:dyDescent="0.3">
      <c r="M4857" s="33"/>
      <c r="N4857" s="2"/>
      <c r="P4857" s="29"/>
      <c r="Q4857" s="29"/>
      <c r="T4857" s="32"/>
      <c r="U4857" s="32"/>
      <c r="V4857" s="30"/>
      <c r="W4857"/>
      <c r="X4857"/>
      <c r="Z4857" s="28"/>
      <c r="AA4857" s="28"/>
      <c r="AC4857" s="32"/>
      <c r="AD4857" s="32"/>
      <c r="AE4857" s="31"/>
      <c r="AF4857" s="31"/>
      <c r="AG4857" s="28"/>
      <c r="AH4857" s="28"/>
    </row>
    <row r="4858" spans="13:34" x14ac:dyDescent="0.3">
      <c r="M4858" s="33"/>
      <c r="N4858" s="2"/>
      <c r="P4858" s="29"/>
      <c r="Q4858" s="29"/>
      <c r="T4858" s="32"/>
      <c r="U4858" s="32"/>
      <c r="V4858" s="30"/>
      <c r="W4858"/>
      <c r="X4858"/>
      <c r="Z4858" s="28"/>
      <c r="AA4858" s="28"/>
      <c r="AC4858" s="32"/>
      <c r="AD4858" s="32"/>
      <c r="AE4858" s="31"/>
      <c r="AF4858" s="31"/>
      <c r="AG4858" s="28"/>
      <c r="AH4858" s="28"/>
    </row>
    <row r="4859" spans="13:34" x14ac:dyDescent="0.3">
      <c r="M4859" s="33"/>
      <c r="N4859" s="2"/>
      <c r="P4859" s="29"/>
      <c r="Q4859" s="29"/>
      <c r="T4859" s="32"/>
      <c r="U4859" s="32"/>
      <c r="V4859" s="30"/>
      <c r="W4859"/>
      <c r="X4859"/>
      <c r="Z4859" s="28"/>
      <c r="AA4859" s="28"/>
      <c r="AC4859" s="32"/>
      <c r="AD4859" s="32"/>
      <c r="AE4859" s="31"/>
      <c r="AF4859" s="31"/>
      <c r="AG4859" s="28"/>
      <c r="AH4859" s="28"/>
    </row>
    <row r="4860" spans="13:34" x14ac:dyDescent="0.3">
      <c r="M4860" s="33"/>
      <c r="N4860" s="2"/>
      <c r="P4860" s="29"/>
      <c r="Q4860" s="29"/>
      <c r="T4860" s="32"/>
      <c r="U4860" s="32"/>
      <c r="V4860" s="30"/>
      <c r="W4860"/>
      <c r="X4860"/>
      <c r="Z4860" s="28"/>
      <c r="AA4860" s="28"/>
      <c r="AC4860" s="32"/>
      <c r="AD4860" s="32"/>
      <c r="AE4860" s="31"/>
      <c r="AF4860" s="31"/>
      <c r="AG4860" s="28"/>
      <c r="AH4860" s="28"/>
    </row>
    <row r="4861" spans="13:34" x14ac:dyDescent="0.3">
      <c r="M4861" s="33"/>
      <c r="N4861" s="2"/>
      <c r="P4861" s="29"/>
      <c r="Q4861" s="29"/>
      <c r="T4861" s="32"/>
      <c r="U4861" s="32"/>
      <c r="V4861" s="30"/>
      <c r="W4861"/>
      <c r="X4861"/>
      <c r="Z4861" s="28"/>
      <c r="AA4861" s="28"/>
      <c r="AC4861" s="32"/>
      <c r="AD4861" s="32"/>
      <c r="AE4861" s="31"/>
      <c r="AF4861" s="31"/>
      <c r="AG4861" s="28"/>
      <c r="AH4861" s="28"/>
    </row>
    <row r="4862" spans="13:34" x14ac:dyDescent="0.3">
      <c r="M4862" s="33"/>
      <c r="N4862" s="2"/>
      <c r="P4862" s="29"/>
      <c r="Q4862" s="29"/>
      <c r="T4862" s="32"/>
      <c r="U4862" s="32"/>
      <c r="V4862" s="30"/>
      <c r="W4862"/>
      <c r="X4862"/>
      <c r="Z4862" s="28"/>
      <c r="AA4862" s="28"/>
      <c r="AC4862" s="32"/>
      <c r="AD4862" s="32"/>
      <c r="AE4862" s="31"/>
      <c r="AF4862" s="31"/>
      <c r="AG4862" s="28"/>
      <c r="AH4862" s="28"/>
    </row>
    <row r="4863" spans="13:34" x14ac:dyDescent="0.3">
      <c r="M4863" s="33"/>
      <c r="N4863" s="2"/>
      <c r="P4863" s="29"/>
      <c r="Q4863" s="29"/>
      <c r="T4863" s="32"/>
      <c r="U4863" s="32"/>
      <c r="V4863" s="30"/>
      <c r="W4863"/>
      <c r="X4863"/>
      <c r="Z4863" s="28"/>
      <c r="AA4863" s="28"/>
      <c r="AC4863" s="32"/>
      <c r="AD4863" s="32"/>
      <c r="AE4863" s="31"/>
      <c r="AF4863" s="31"/>
      <c r="AG4863" s="28"/>
      <c r="AH4863" s="28"/>
    </row>
    <row r="4864" spans="13:34" x14ac:dyDescent="0.3">
      <c r="M4864" s="33"/>
      <c r="N4864" s="2"/>
      <c r="P4864" s="29"/>
      <c r="Q4864" s="29"/>
      <c r="T4864" s="32"/>
      <c r="U4864" s="32"/>
      <c r="V4864" s="30"/>
      <c r="W4864"/>
      <c r="X4864"/>
      <c r="Z4864" s="28"/>
      <c r="AA4864" s="28"/>
      <c r="AC4864" s="32"/>
      <c r="AD4864" s="32"/>
      <c r="AE4864" s="31"/>
      <c r="AF4864" s="31"/>
      <c r="AG4864" s="28"/>
      <c r="AH4864" s="28"/>
    </row>
    <row r="4865" spans="13:34" x14ac:dyDescent="0.3">
      <c r="M4865" s="33"/>
      <c r="N4865" s="2"/>
      <c r="P4865" s="29"/>
      <c r="Q4865" s="29"/>
      <c r="T4865" s="32"/>
      <c r="U4865" s="32"/>
      <c r="V4865" s="30"/>
      <c r="W4865"/>
      <c r="X4865"/>
      <c r="Z4865" s="28"/>
      <c r="AA4865" s="28"/>
      <c r="AC4865" s="32"/>
      <c r="AD4865" s="32"/>
      <c r="AE4865" s="31"/>
      <c r="AF4865" s="31"/>
      <c r="AG4865" s="28"/>
      <c r="AH4865" s="28"/>
    </row>
    <row r="4866" spans="13:34" x14ac:dyDescent="0.3">
      <c r="M4866" s="33"/>
      <c r="N4866" s="2"/>
      <c r="P4866" s="29"/>
      <c r="Q4866" s="29"/>
      <c r="T4866" s="32"/>
      <c r="U4866" s="32"/>
      <c r="V4866" s="30"/>
      <c r="W4866"/>
      <c r="X4866"/>
      <c r="Z4866" s="28"/>
      <c r="AA4866" s="28"/>
      <c r="AC4866" s="32"/>
      <c r="AD4866" s="32"/>
      <c r="AE4866" s="31"/>
      <c r="AF4866" s="31"/>
      <c r="AG4866" s="28"/>
      <c r="AH4866" s="28"/>
    </row>
    <row r="4867" spans="13:34" x14ac:dyDescent="0.3">
      <c r="M4867" s="33"/>
      <c r="N4867" s="2"/>
      <c r="P4867" s="29"/>
      <c r="Q4867" s="29"/>
      <c r="T4867" s="32"/>
      <c r="U4867" s="32"/>
      <c r="V4867" s="30"/>
      <c r="W4867"/>
      <c r="X4867"/>
      <c r="Z4867" s="28"/>
      <c r="AA4867" s="28"/>
      <c r="AC4867" s="32"/>
      <c r="AD4867" s="32"/>
      <c r="AE4867" s="31"/>
      <c r="AF4867" s="31"/>
      <c r="AG4867" s="28"/>
      <c r="AH4867" s="28"/>
    </row>
    <row r="4868" spans="13:34" x14ac:dyDescent="0.3">
      <c r="M4868" s="33"/>
      <c r="N4868" s="2"/>
      <c r="P4868" s="29"/>
      <c r="Q4868" s="29"/>
      <c r="T4868" s="32"/>
      <c r="U4868" s="32"/>
      <c r="V4868" s="30"/>
      <c r="W4868"/>
      <c r="X4868"/>
      <c r="Z4868" s="28"/>
      <c r="AA4868" s="28"/>
      <c r="AC4868" s="32"/>
      <c r="AD4868" s="32"/>
      <c r="AE4868" s="31"/>
      <c r="AF4868" s="31"/>
      <c r="AG4868" s="28"/>
      <c r="AH4868" s="28"/>
    </row>
    <row r="4869" spans="13:34" x14ac:dyDescent="0.3">
      <c r="M4869" s="33"/>
      <c r="N4869" s="2"/>
      <c r="P4869" s="29"/>
      <c r="Q4869" s="29"/>
      <c r="T4869" s="32"/>
      <c r="U4869" s="32"/>
      <c r="V4869" s="30"/>
      <c r="W4869"/>
      <c r="X4869"/>
      <c r="Z4869" s="28"/>
      <c r="AA4869" s="28"/>
      <c r="AC4869" s="32"/>
      <c r="AD4869" s="32"/>
      <c r="AE4869" s="31"/>
      <c r="AF4869" s="31"/>
      <c r="AG4869" s="28"/>
      <c r="AH4869" s="28"/>
    </row>
    <row r="4870" spans="13:34" x14ac:dyDescent="0.3">
      <c r="M4870" s="33"/>
      <c r="N4870" s="2"/>
      <c r="P4870" s="29"/>
      <c r="Q4870" s="29"/>
      <c r="T4870" s="32"/>
      <c r="U4870" s="32"/>
      <c r="V4870" s="30"/>
      <c r="W4870"/>
      <c r="X4870"/>
      <c r="Z4870" s="28"/>
      <c r="AA4870" s="28"/>
      <c r="AC4870" s="32"/>
      <c r="AD4870" s="32"/>
      <c r="AE4870" s="31"/>
      <c r="AF4870" s="31"/>
      <c r="AG4870" s="28"/>
      <c r="AH4870" s="28"/>
    </row>
    <row r="4871" spans="13:34" x14ac:dyDescent="0.3">
      <c r="M4871" s="33"/>
      <c r="N4871" s="2"/>
      <c r="P4871" s="29"/>
      <c r="Q4871" s="29"/>
      <c r="T4871" s="32"/>
      <c r="U4871" s="32"/>
      <c r="V4871" s="30"/>
      <c r="W4871"/>
      <c r="X4871"/>
      <c r="Z4871" s="28"/>
      <c r="AA4871" s="28"/>
      <c r="AC4871" s="32"/>
      <c r="AD4871" s="32"/>
      <c r="AE4871" s="31"/>
      <c r="AF4871" s="31"/>
      <c r="AG4871" s="28"/>
      <c r="AH4871" s="28"/>
    </row>
    <row r="4872" spans="13:34" x14ac:dyDescent="0.3">
      <c r="M4872" s="33"/>
      <c r="N4872" s="2"/>
      <c r="P4872" s="29"/>
      <c r="Q4872" s="29"/>
      <c r="T4872" s="32"/>
      <c r="U4872" s="32"/>
      <c r="V4872" s="30"/>
      <c r="W4872"/>
      <c r="X4872"/>
      <c r="Z4872" s="28"/>
      <c r="AA4872" s="28"/>
      <c r="AC4872" s="32"/>
      <c r="AD4872" s="32"/>
      <c r="AE4872" s="31"/>
      <c r="AF4872" s="31"/>
      <c r="AG4872" s="28"/>
      <c r="AH4872" s="28"/>
    </row>
    <row r="4873" spans="13:34" x14ac:dyDescent="0.3">
      <c r="M4873" s="33"/>
      <c r="N4873" s="2"/>
      <c r="P4873" s="29"/>
      <c r="Q4873" s="29"/>
      <c r="T4873" s="32"/>
      <c r="U4873" s="32"/>
      <c r="V4873" s="30"/>
      <c r="W4873"/>
      <c r="X4873"/>
      <c r="Z4873" s="28"/>
      <c r="AA4873" s="28"/>
      <c r="AC4873" s="32"/>
      <c r="AD4873" s="32"/>
      <c r="AE4873" s="31"/>
      <c r="AF4873" s="31"/>
      <c r="AG4873" s="28"/>
      <c r="AH4873" s="28"/>
    </row>
    <row r="4874" spans="13:34" x14ac:dyDescent="0.3">
      <c r="M4874" s="33"/>
      <c r="N4874" s="2"/>
      <c r="P4874" s="29"/>
      <c r="Q4874" s="29"/>
      <c r="T4874" s="32"/>
      <c r="U4874" s="32"/>
      <c r="V4874" s="30"/>
      <c r="W4874"/>
      <c r="X4874"/>
      <c r="Z4874" s="28"/>
      <c r="AA4874" s="28"/>
      <c r="AC4874" s="32"/>
      <c r="AD4874" s="32"/>
      <c r="AE4874" s="31"/>
      <c r="AF4874" s="31"/>
      <c r="AG4874" s="28"/>
      <c r="AH4874" s="28"/>
    </row>
    <row r="4875" spans="13:34" x14ac:dyDescent="0.3">
      <c r="M4875" s="33"/>
      <c r="N4875" s="2"/>
      <c r="P4875" s="29"/>
      <c r="Q4875" s="29"/>
      <c r="T4875" s="32"/>
      <c r="U4875" s="32"/>
      <c r="V4875" s="30"/>
      <c r="W4875"/>
      <c r="X4875"/>
      <c r="Z4875" s="28"/>
      <c r="AA4875" s="28"/>
      <c r="AC4875" s="32"/>
      <c r="AD4875" s="32"/>
      <c r="AE4875" s="31"/>
      <c r="AF4875" s="31"/>
      <c r="AG4875" s="28"/>
      <c r="AH4875" s="28"/>
    </row>
    <row r="4876" spans="13:34" x14ac:dyDescent="0.3">
      <c r="M4876" s="33"/>
      <c r="N4876" s="2"/>
      <c r="P4876" s="29"/>
      <c r="Q4876" s="29"/>
      <c r="T4876" s="32"/>
      <c r="U4876" s="32"/>
      <c r="V4876" s="30"/>
      <c r="W4876"/>
      <c r="X4876"/>
      <c r="Z4876" s="28"/>
      <c r="AA4876" s="28"/>
      <c r="AC4876" s="32"/>
      <c r="AD4876" s="32"/>
      <c r="AE4876" s="31"/>
      <c r="AF4876" s="31"/>
      <c r="AG4876" s="28"/>
      <c r="AH4876" s="28"/>
    </row>
    <row r="4877" spans="13:34" x14ac:dyDescent="0.3">
      <c r="M4877" s="33"/>
      <c r="N4877" s="2"/>
      <c r="P4877" s="29"/>
      <c r="Q4877" s="29"/>
      <c r="T4877" s="32"/>
      <c r="U4877" s="32"/>
      <c r="V4877" s="30"/>
      <c r="W4877"/>
      <c r="X4877"/>
      <c r="Z4877" s="28"/>
      <c r="AA4877" s="28"/>
      <c r="AC4877" s="32"/>
      <c r="AD4877" s="32"/>
      <c r="AE4877" s="31"/>
      <c r="AF4877" s="31"/>
      <c r="AG4877" s="28"/>
      <c r="AH4877" s="28"/>
    </row>
    <row r="4878" spans="13:34" x14ac:dyDescent="0.3">
      <c r="M4878" s="33"/>
      <c r="N4878" s="2"/>
      <c r="P4878" s="29"/>
      <c r="Q4878" s="29"/>
      <c r="T4878" s="32"/>
      <c r="U4878" s="32"/>
      <c r="V4878" s="30"/>
      <c r="W4878"/>
      <c r="X4878"/>
      <c r="Z4878" s="28"/>
      <c r="AA4878" s="28"/>
      <c r="AC4878" s="32"/>
      <c r="AD4878" s="32"/>
      <c r="AE4878" s="31"/>
      <c r="AF4878" s="31"/>
      <c r="AG4878" s="28"/>
      <c r="AH4878" s="28"/>
    </row>
    <row r="4879" spans="13:34" x14ac:dyDescent="0.3">
      <c r="M4879" s="33"/>
      <c r="N4879" s="2"/>
      <c r="P4879" s="29"/>
      <c r="Q4879" s="29"/>
      <c r="T4879" s="32"/>
      <c r="U4879" s="32"/>
      <c r="V4879" s="30"/>
      <c r="W4879"/>
      <c r="X4879"/>
      <c r="Z4879" s="28"/>
      <c r="AA4879" s="28"/>
      <c r="AC4879" s="32"/>
      <c r="AD4879" s="32"/>
      <c r="AE4879" s="31"/>
      <c r="AF4879" s="31"/>
      <c r="AG4879" s="28"/>
      <c r="AH4879" s="28"/>
    </row>
    <row r="4880" spans="13:34" x14ac:dyDescent="0.3">
      <c r="M4880" s="33"/>
      <c r="N4880" s="2"/>
      <c r="P4880" s="29"/>
      <c r="Q4880" s="29"/>
      <c r="T4880" s="32"/>
      <c r="U4880" s="32"/>
      <c r="V4880" s="30"/>
      <c r="W4880"/>
      <c r="X4880"/>
      <c r="Z4880" s="28"/>
      <c r="AA4880" s="28"/>
      <c r="AC4880" s="32"/>
      <c r="AD4880" s="32"/>
      <c r="AE4880" s="31"/>
      <c r="AF4880" s="31"/>
      <c r="AG4880" s="28"/>
      <c r="AH4880" s="28"/>
    </row>
    <row r="4881" spans="13:34" x14ac:dyDescent="0.3">
      <c r="M4881" s="33"/>
      <c r="N4881" s="2"/>
      <c r="P4881" s="29"/>
      <c r="Q4881" s="29"/>
      <c r="T4881" s="32"/>
      <c r="U4881" s="32"/>
      <c r="V4881" s="30"/>
      <c r="W4881"/>
      <c r="X4881"/>
      <c r="Z4881" s="28"/>
      <c r="AA4881" s="28"/>
      <c r="AC4881" s="32"/>
      <c r="AD4881" s="32"/>
      <c r="AE4881" s="31"/>
      <c r="AF4881" s="31"/>
      <c r="AG4881" s="28"/>
      <c r="AH4881" s="28"/>
    </row>
    <row r="4882" spans="13:34" x14ac:dyDescent="0.3">
      <c r="M4882" s="33"/>
      <c r="N4882" s="2"/>
      <c r="P4882" s="29"/>
      <c r="Q4882" s="29"/>
      <c r="T4882" s="32"/>
      <c r="U4882" s="32"/>
      <c r="V4882" s="30"/>
      <c r="W4882"/>
      <c r="X4882"/>
      <c r="Z4882" s="28"/>
      <c r="AA4882" s="28"/>
      <c r="AC4882" s="32"/>
      <c r="AD4882" s="32"/>
      <c r="AE4882" s="31"/>
      <c r="AF4882" s="31"/>
      <c r="AG4882" s="28"/>
      <c r="AH4882" s="28"/>
    </row>
    <row r="4883" spans="13:34" x14ac:dyDescent="0.3">
      <c r="M4883" s="33"/>
      <c r="N4883" s="2"/>
      <c r="P4883" s="29"/>
      <c r="Q4883" s="29"/>
      <c r="T4883" s="32"/>
      <c r="U4883" s="32"/>
      <c r="V4883" s="30"/>
      <c r="W4883"/>
      <c r="X4883"/>
      <c r="Z4883" s="28"/>
      <c r="AA4883" s="28"/>
      <c r="AC4883" s="32"/>
      <c r="AD4883" s="32"/>
      <c r="AE4883" s="31"/>
      <c r="AF4883" s="31"/>
      <c r="AG4883" s="28"/>
      <c r="AH4883" s="28"/>
    </row>
    <row r="4884" spans="13:34" x14ac:dyDescent="0.3">
      <c r="M4884" s="33"/>
      <c r="N4884" s="2"/>
      <c r="P4884" s="29"/>
      <c r="Q4884" s="29"/>
      <c r="T4884" s="32"/>
      <c r="U4884" s="32"/>
      <c r="V4884" s="30"/>
      <c r="W4884"/>
      <c r="X4884"/>
      <c r="Z4884" s="28"/>
      <c r="AA4884" s="28"/>
      <c r="AC4884" s="32"/>
      <c r="AD4884" s="32"/>
      <c r="AE4884" s="31"/>
      <c r="AF4884" s="31"/>
      <c r="AG4884" s="28"/>
      <c r="AH4884" s="28"/>
    </row>
    <row r="4885" spans="13:34" x14ac:dyDescent="0.3">
      <c r="M4885" s="33"/>
      <c r="N4885" s="2"/>
      <c r="P4885" s="29"/>
      <c r="Q4885" s="29"/>
      <c r="T4885" s="32"/>
      <c r="U4885" s="32"/>
      <c r="V4885" s="30"/>
      <c r="W4885"/>
      <c r="X4885"/>
      <c r="Z4885" s="28"/>
      <c r="AA4885" s="28"/>
      <c r="AC4885" s="32"/>
      <c r="AD4885" s="32"/>
      <c r="AE4885" s="31"/>
      <c r="AF4885" s="31"/>
      <c r="AG4885" s="28"/>
      <c r="AH4885" s="28"/>
    </row>
    <row r="4886" spans="13:34" x14ac:dyDescent="0.3">
      <c r="M4886" s="33"/>
      <c r="N4886" s="2"/>
      <c r="P4886" s="29"/>
      <c r="Q4886" s="29"/>
      <c r="T4886" s="32"/>
      <c r="U4886" s="32"/>
      <c r="V4886" s="30"/>
      <c r="W4886"/>
      <c r="X4886"/>
      <c r="Z4886" s="28"/>
      <c r="AA4886" s="28"/>
      <c r="AC4886" s="32"/>
      <c r="AD4886" s="32"/>
      <c r="AE4886" s="31"/>
      <c r="AF4886" s="31"/>
      <c r="AG4886" s="28"/>
      <c r="AH4886" s="28"/>
    </row>
    <row r="4887" spans="13:34" x14ac:dyDescent="0.3">
      <c r="M4887" s="33"/>
      <c r="N4887" s="2"/>
      <c r="P4887" s="29"/>
      <c r="Q4887" s="29"/>
      <c r="T4887" s="32"/>
      <c r="U4887" s="32"/>
      <c r="V4887" s="30"/>
      <c r="W4887"/>
      <c r="X4887"/>
      <c r="Z4887" s="28"/>
      <c r="AA4887" s="28"/>
      <c r="AC4887" s="32"/>
      <c r="AD4887" s="32"/>
      <c r="AE4887" s="31"/>
      <c r="AF4887" s="31"/>
      <c r="AG4887" s="28"/>
      <c r="AH4887" s="28"/>
    </row>
    <row r="4888" spans="13:34" x14ac:dyDescent="0.3">
      <c r="M4888" s="33"/>
      <c r="N4888" s="2"/>
      <c r="P4888" s="29"/>
      <c r="Q4888" s="29"/>
      <c r="T4888" s="32"/>
      <c r="U4888" s="32"/>
      <c r="V4888" s="30"/>
      <c r="W4888"/>
      <c r="X4888"/>
      <c r="Z4888" s="28"/>
      <c r="AA4888" s="28"/>
      <c r="AC4888" s="32"/>
      <c r="AD4888" s="32"/>
      <c r="AE4888" s="31"/>
      <c r="AF4888" s="31"/>
      <c r="AG4888" s="28"/>
      <c r="AH4888" s="28"/>
    </row>
    <row r="4889" spans="13:34" x14ac:dyDescent="0.3">
      <c r="M4889" s="33"/>
      <c r="N4889" s="2"/>
      <c r="P4889" s="29"/>
      <c r="Q4889" s="29"/>
      <c r="T4889" s="32"/>
      <c r="U4889" s="32"/>
      <c r="V4889" s="30"/>
      <c r="W4889"/>
      <c r="X4889"/>
      <c r="Z4889" s="28"/>
      <c r="AA4889" s="28"/>
      <c r="AC4889" s="32"/>
      <c r="AD4889" s="32"/>
      <c r="AE4889" s="31"/>
      <c r="AF4889" s="31"/>
      <c r="AG4889" s="28"/>
      <c r="AH4889" s="28"/>
    </row>
    <row r="4890" spans="13:34" x14ac:dyDescent="0.3">
      <c r="M4890" s="33"/>
      <c r="N4890" s="2"/>
      <c r="P4890" s="29"/>
      <c r="Q4890" s="29"/>
      <c r="T4890" s="32"/>
      <c r="U4890" s="32"/>
      <c r="V4890" s="30"/>
      <c r="W4890"/>
      <c r="X4890"/>
      <c r="Z4890" s="28"/>
      <c r="AA4890" s="28"/>
      <c r="AC4890" s="32"/>
      <c r="AD4890" s="32"/>
      <c r="AE4890" s="31"/>
      <c r="AF4890" s="31"/>
      <c r="AG4890" s="28"/>
      <c r="AH4890" s="28"/>
    </row>
    <row r="4891" spans="13:34" x14ac:dyDescent="0.3">
      <c r="M4891" s="33"/>
      <c r="N4891" s="2"/>
      <c r="P4891" s="29"/>
      <c r="Q4891" s="29"/>
      <c r="T4891" s="32"/>
      <c r="U4891" s="32"/>
      <c r="V4891" s="30"/>
      <c r="W4891"/>
      <c r="X4891"/>
      <c r="Z4891" s="28"/>
      <c r="AA4891" s="28"/>
      <c r="AC4891" s="32"/>
      <c r="AD4891" s="32"/>
      <c r="AE4891" s="31"/>
      <c r="AF4891" s="31"/>
      <c r="AG4891" s="28"/>
      <c r="AH4891" s="28"/>
    </row>
    <row r="4892" spans="13:34" x14ac:dyDescent="0.3">
      <c r="M4892" s="33"/>
      <c r="N4892" s="2"/>
      <c r="P4892" s="29"/>
      <c r="Q4892" s="29"/>
      <c r="T4892" s="32"/>
      <c r="U4892" s="32"/>
      <c r="V4892" s="30"/>
      <c r="W4892"/>
      <c r="X4892"/>
      <c r="Z4892" s="28"/>
      <c r="AA4892" s="28"/>
      <c r="AC4892" s="32"/>
      <c r="AD4892" s="32"/>
      <c r="AE4892" s="31"/>
      <c r="AF4892" s="31"/>
      <c r="AG4892" s="28"/>
      <c r="AH4892" s="28"/>
    </row>
    <row r="4893" spans="13:34" x14ac:dyDescent="0.3">
      <c r="M4893" s="33"/>
      <c r="N4893" s="2"/>
      <c r="P4893" s="29"/>
      <c r="Q4893" s="29"/>
      <c r="T4893" s="32"/>
      <c r="U4893" s="32"/>
      <c r="V4893" s="30"/>
      <c r="W4893"/>
      <c r="X4893"/>
      <c r="Z4893" s="28"/>
      <c r="AA4893" s="28"/>
      <c r="AC4893" s="32"/>
      <c r="AD4893" s="32"/>
      <c r="AE4893" s="31"/>
      <c r="AF4893" s="31"/>
      <c r="AG4893" s="28"/>
      <c r="AH4893" s="28"/>
    </row>
    <row r="4894" spans="13:34" x14ac:dyDescent="0.3">
      <c r="M4894" s="33"/>
      <c r="N4894" s="2"/>
      <c r="P4894" s="29"/>
      <c r="Q4894" s="29"/>
      <c r="T4894" s="32"/>
      <c r="U4894" s="32"/>
      <c r="V4894" s="30"/>
      <c r="W4894"/>
      <c r="X4894"/>
      <c r="Z4894" s="28"/>
      <c r="AA4894" s="28"/>
      <c r="AC4894" s="32"/>
      <c r="AD4894" s="32"/>
      <c r="AE4894" s="31"/>
      <c r="AF4894" s="31"/>
      <c r="AG4894" s="28"/>
      <c r="AH4894" s="28"/>
    </row>
    <row r="4895" spans="13:34" x14ac:dyDescent="0.3">
      <c r="M4895" s="33"/>
      <c r="N4895" s="2"/>
      <c r="P4895" s="29"/>
      <c r="Q4895" s="29"/>
      <c r="T4895" s="32"/>
      <c r="U4895" s="32"/>
      <c r="V4895" s="30"/>
      <c r="W4895"/>
      <c r="X4895"/>
      <c r="Z4895" s="28"/>
      <c r="AA4895" s="28"/>
      <c r="AC4895" s="32"/>
      <c r="AD4895" s="32"/>
      <c r="AE4895" s="31"/>
      <c r="AF4895" s="31"/>
      <c r="AG4895" s="28"/>
      <c r="AH4895" s="28"/>
    </row>
    <row r="4896" spans="13:34" x14ac:dyDescent="0.3">
      <c r="M4896" s="33"/>
      <c r="N4896" s="2"/>
      <c r="P4896" s="29"/>
      <c r="Q4896" s="29"/>
      <c r="T4896" s="32"/>
      <c r="U4896" s="32"/>
      <c r="V4896" s="30"/>
      <c r="W4896"/>
      <c r="X4896"/>
      <c r="Z4896" s="28"/>
      <c r="AA4896" s="28"/>
      <c r="AC4896" s="32"/>
      <c r="AD4896" s="32"/>
      <c r="AE4896" s="31"/>
      <c r="AF4896" s="31"/>
      <c r="AG4896" s="28"/>
      <c r="AH4896" s="28"/>
    </row>
    <row r="4897" spans="13:34" x14ac:dyDescent="0.3">
      <c r="M4897" s="33"/>
      <c r="N4897" s="2"/>
      <c r="P4897" s="29"/>
      <c r="Q4897" s="29"/>
      <c r="T4897" s="32"/>
      <c r="U4897" s="32"/>
      <c r="V4897" s="30"/>
      <c r="W4897"/>
      <c r="X4897"/>
      <c r="Z4897" s="28"/>
      <c r="AA4897" s="28"/>
      <c r="AC4897" s="32"/>
      <c r="AD4897" s="32"/>
      <c r="AE4897" s="31"/>
      <c r="AF4897" s="31"/>
      <c r="AG4897" s="28"/>
      <c r="AH4897" s="28"/>
    </row>
    <row r="4898" spans="13:34" x14ac:dyDescent="0.3">
      <c r="M4898" s="33"/>
      <c r="N4898" s="2"/>
      <c r="P4898" s="29"/>
      <c r="Q4898" s="29"/>
      <c r="T4898" s="32"/>
      <c r="U4898" s="32"/>
      <c r="V4898" s="30"/>
      <c r="W4898"/>
      <c r="X4898"/>
      <c r="Z4898" s="28"/>
      <c r="AA4898" s="28"/>
      <c r="AC4898" s="32"/>
      <c r="AD4898" s="32"/>
      <c r="AE4898" s="31"/>
      <c r="AF4898" s="31"/>
      <c r="AG4898" s="28"/>
      <c r="AH4898" s="28"/>
    </row>
    <row r="4899" spans="13:34" x14ac:dyDescent="0.3">
      <c r="M4899" s="33"/>
      <c r="N4899" s="2"/>
      <c r="P4899" s="29"/>
      <c r="Q4899" s="29"/>
      <c r="T4899" s="32"/>
      <c r="U4899" s="32"/>
      <c r="V4899" s="30"/>
      <c r="W4899"/>
      <c r="X4899"/>
      <c r="Z4899" s="28"/>
      <c r="AA4899" s="28"/>
      <c r="AC4899" s="32"/>
      <c r="AD4899" s="32"/>
      <c r="AE4899" s="31"/>
      <c r="AF4899" s="31"/>
      <c r="AG4899" s="28"/>
      <c r="AH4899" s="28"/>
    </row>
    <row r="4900" spans="13:34" x14ac:dyDescent="0.3">
      <c r="M4900" s="33"/>
      <c r="N4900" s="2"/>
      <c r="P4900" s="29"/>
      <c r="Q4900" s="29"/>
      <c r="T4900" s="32"/>
      <c r="U4900" s="32"/>
      <c r="V4900" s="30"/>
      <c r="W4900"/>
      <c r="X4900"/>
      <c r="Z4900" s="28"/>
      <c r="AA4900" s="28"/>
      <c r="AC4900" s="32"/>
      <c r="AD4900" s="32"/>
      <c r="AE4900" s="31"/>
      <c r="AF4900" s="31"/>
      <c r="AG4900" s="28"/>
      <c r="AH4900" s="28"/>
    </row>
    <row r="4901" spans="13:34" x14ac:dyDescent="0.3">
      <c r="M4901" s="33"/>
      <c r="N4901" s="2"/>
      <c r="P4901" s="29"/>
      <c r="Q4901" s="29"/>
      <c r="T4901" s="32"/>
      <c r="U4901" s="32"/>
      <c r="V4901" s="30"/>
      <c r="W4901"/>
      <c r="X4901"/>
      <c r="Z4901" s="28"/>
      <c r="AA4901" s="28"/>
      <c r="AC4901" s="32"/>
      <c r="AD4901" s="32"/>
      <c r="AE4901" s="31"/>
      <c r="AF4901" s="31"/>
      <c r="AG4901" s="28"/>
      <c r="AH4901" s="28"/>
    </row>
    <row r="4902" spans="13:34" x14ac:dyDescent="0.3">
      <c r="M4902" s="33"/>
      <c r="N4902" s="2"/>
      <c r="P4902" s="29"/>
      <c r="Q4902" s="29"/>
      <c r="T4902" s="32"/>
      <c r="U4902" s="32"/>
      <c r="V4902" s="30"/>
      <c r="W4902"/>
      <c r="X4902"/>
      <c r="Z4902" s="28"/>
      <c r="AA4902" s="28"/>
      <c r="AC4902" s="32"/>
      <c r="AD4902" s="32"/>
      <c r="AE4902" s="31"/>
      <c r="AF4902" s="31"/>
      <c r="AG4902" s="28"/>
      <c r="AH4902" s="28"/>
    </row>
    <row r="4903" spans="13:34" x14ac:dyDescent="0.3">
      <c r="M4903" s="33"/>
      <c r="N4903" s="2"/>
      <c r="P4903" s="29"/>
      <c r="Q4903" s="29"/>
      <c r="T4903" s="32"/>
      <c r="U4903" s="32"/>
      <c r="V4903" s="30"/>
      <c r="W4903"/>
      <c r="X4903"/>
      <c r="Z4903" s="28"/>
      <c r="AA4903" s="28"/>
      <c r="AC4903" s="32"/>
      <c r="AD4903" s="32"/>
      <c r="AE4903" s="31"/>
      <c r="AF4903" s="31"/>
      <c r="AG4903" s="28"/>
      <c r="AH4903" s="28"/>
    </row>
    <row r="4904" spans="13:34" x14ac:dyDescent="0.3">
      <c r="M4904" s="33"/>
      <c r="N4904" s="2"/>
      <c r="P4904" s="29"/>
      <c r="Q4904" s="29"/>
      <c r="T4904" s="32"/>
      <c r="U4904" s="32"/>
      <c r="V4904" s="30"/>
      <c r="W4904"/>
      <c r="X4904"/>
      <c r="Z4904" s="28"/>
      <c r="AA4904" s="28"/>
      <c r="AC4904" s="32"/>
      <c r="AD4904" s="32"/>
      <c r="AE4904" s="31"/>
      <c r="AF4904" s="31"/>
      <c r="AG4904" s="28"/>
      <c r="AH4904" s="28"/>
    </row>
    <row r="4905" spans="13:34" x14ac:dyDescent="0.3">
      <c r="M4905" s="33"/>
      <c r="N4905" s="2"/>
      <c r="P4905" s="29"/>
      <c r="Q4905" s="29"/>
      <c r="T4905" s="32"/>
      <c r="U4905" s="32"/>
      <c r="V4905" s="30"/>
      <c r="W4905"/>
      <c r="X4905"/>
      <c r="Z4905" s="28"/>
      <c r="AA4905" s="28"/>
      <c r="AC4905" s="32"/>
      <c r="AD4905" s="32"/>
      <c r="AE4905" s="31"/>
      <c r="AF4905" s="31"/>
      <c r="AG4905" s="28"/>
      <c r="AH4905" s="28"/>
    </row>
    <row r="4906" spans="13:34" x14ac:dyDescent="0.3">
      <c r="M4906" s="33"/>
      <c r="N4906" s="2"/>
      <c r="P4906" s="29"/>
      <c r="Q4906" s="29"/>
      <c r="T4906" s="32"/>
      <c r="U4906" s="32"/>
      <c r="V4906" s="30"/>
      <c r="W4906"/>
      <c r="X4906"/>
      <c r="Z4906" s="28"/>
      <c r="AA4906" s="28"/>
      <c r="AC4906" s="32"/>
      <c r="AD4906" s="32"/>
      <c r="AE4906" s="31"/>
      <c r="AF4906" s="31"/>
      <c r="AG4906" s="28"/>
      <c r="AH4906" s="28"/>
    </row>
    <row r="4907" spans="13:34" x14ac:dyDescent="0.3">
      <c r="M4907" s="33"/>
      <c r="N4907" s="2"/>
      <c r="P4907" s="29"/>
      <c r="Q4907" s="29"/>
      <c r="T4907" s="32"/>
      <c r="U4907" s="32"/>
      <c r="V4907" s="30"/>
      <c r="W4907"/>
      <c r="X4907"/>
      <c r="Z4907" s="28"/>
      <c r="AA4907" s="28"/>
      <c r="AC4907" s="32"/>
      <c r="AD4907" s="32"/>
      <c r="AE4907" s="31"/>
      <c r="AF4907" s="31"/>
      <c r="AG4907" s="28"/>
      <c r="AH4907" s="28"/>
    </row>
    <row r="4908" spans="13:34" x14ac:dyDescent="0.3">
      <c r="M4908" s="33"/>
      <c r="N4908" s="2"/>
      <c r="P4908" s="29"/>
      <c r="Q4908" s="29"/>
      <c r="T4908" s="32"/>
      <c r="U4908" s="32"/>
      <c r="V4908" s="30"/>
      <c r="W4908"/>
      <c r="X4908"/>
      <c r="Z4908" s="28"/>
      <c r="AA4908" s="28"/>
      <c r="AC4908" s="32"/>
      <c r="AD4908" s="32"/>
      <c r="AE4908" s="31"/>
      <c r="AF4908" s="31"/>
      <c r="AG4908" s="28"/>
      <c r="AH4908" s="28"/>
    </row>
    <row r="4909" spans="13:34" x14ac:dyDescent="0.3">
      <c r="M4909" s="33"/>
      <c r="N4909" s="2"/>
      <c r="P4909" s="29"/>
      <c r="Q4909" s="29"/>
      <c r="T4909" s="32"/>
      <c r="U4909" s="32"/>
      <c r="V4909" s="30"/>
      <c r="W4909"/>
      <c r="X4909"/>
      <c r="Z4909" s="28"/>
      <c r="AA4909" s="28"/>
      <c r="AC4909" s="32"/>
      <c r="AD4909" s="32"/>
      <c r="AE4909" s="31"/>
      <c r="AF4909" s="31"/>
      <c r="AG4909" s="28"/>
      <c r="AH4909" s="28"/>
    </row>
    <row r="4910" spans="13:34" x14ac:dyDescent="0.3">
      <c r="M4910" s="33"/>
      <c r="N4910" s="2"/>
      <c r="P4910" s="29"/>
      <c r="Q4910" s="29"/>
      <c r="T4910" s="32"/>
      <c r="U4910" s="32"/>
      <c r="V4910" s="30"/>
      <c r="W4910"/>
      <c r="X4910"/>
      <c r="Z4910" s="28"/>
      <c r="AA4910" s="28"/>
      <c r="AC4910" s="32"/>
      <c r="AD4910" s="32"/>
      <c r="AE4910" s="31"/>
      <c r="AF4910" s="31"/>
      <c r="AG4910" s="28"/>
      <c r="AH4910" s="28"/>
    </row>
    <row r="4911" spans="13:34" x14ac:dyDescent="0.3">
      <c r="M4911" s="33"/>
      <c r="N4911" s="2"/>
      <c r="P4911" s="29"/>
      <c r="Q4911" s="29"/>
      <c r="T4911" s="32"/>
      <c r="U4911" s="32"/>
      <c r="V4911" s="30"/>
      <c r="W4911"/>
      <c r="X4911"/>
      <c r="Z4911" s="28"/>
      <c r="AA4911" s="28"/>
      <c r="AC4911" s="32"/>
      <c r="AD4911" s="32"/>
      <c r="AE4911" s="31"/>
      <c r="AF4911" s="31"/>
      <c r="AG4911" s="28"/>
      <c r="AH4911" s="28"/>
    </row>
    <row r="4912" spans="13:34" x14ac:dyDescent="0.3">
      <c r="M4912" s="33"/>
      <c r="N4912" s="2"/>
      <c r="P4912" s="29"/>
      <c r="Q4912" s="29"/>
      <c r="T4912" s="32"/>
      <c r="U4912" s="32"/>
      <c r="V4912" s="30"/>
      <c r="W4912"/>
      <c r="X4912"/>
      <c r="Z4912" s="28"/>
      <c r="AA4912" s="28"/>
      <c r="AC4912" s="32"/>
      <c r="AD4912" s="32"/>
      <c r="AE4912" s="31"/>
      <c r="AF4912" s="31"/>
      <c r="AG4912" s="28"/>
      <c r="AH4912" s="28"/>
    </row>
    <row r="4913" spans="13:34" x14ac:dyDescent="0.3">
      <c r="M4913" s="33"/>
      <c r="N4913" s="2"/>
      <c r="P4913" s="29"/>
      <c r="Q4913" s="29"/>
      <c r="T4913" s="32"/>
      <c r="U4913" s="32"/>
      <c r="V4913" s="30"/>
      <c r="W4913"/>
      <c r="X4913"/>
      <c r="Z4913" s="28"/>
      <c r="AA4913" s="28"/>
      <c r="AC4913" s="32"/>
      <c r="AD4913" s="32"/>
      <c r="AE4913" s="31"/>
      <c r="AF4913" s="31"/>
      <c r="AG4913" s="28"/>
      <c r="AH4913" s="28"/>
    </row>
    <row r="4914" spans="13:34" x14ac:dyDescent="0.3">
      <c r="M4914" s="33"/>
      <c r="N4914" s="2"/>
      <c r="P4914" s="29"/>
      <c r="Q4914" s="29"/>
      <c r="T4914" s="32"/>
      <c r="U4914" s="32"/>
      <c r="V4914" s="30"/>
      <c r="W4914"/>
      <c r="X4914"/>
      <c r="Z4914" s="28"/>
      <c r="AA4914" s="28"/>
      <c r="AC4914" s="32"/>
      <c r="AD4914" s="32"/>
      <c r="AE4914" s="31"/>
      <c r="AF4914" s="31"/>
      <c r="AG4914" s="28"/>
      <c r="AH4914" s="28"/>
    </row>
    <row r="4915" spans="13:34" x14ac:dyDescent="0.3">
      <c r="M4915" s="33"/>
      <c r="N4915" s="2"/>
      <c r="P4915" s="29"/>
      <c r="Q4915" s="29"/>
      <c r="T4915" s="32"/>
      <c r="U4915" s="32"/>
      <c r="V4915" s="30"/>
      <c r="W4915"/>
      <c r="X4915"/>
      <c r="Z4915" s="28"/>
      <c r="AA4915" s="28"/>
      <c r="AC4915" s="32"/>
      <c r="AD4915" s="32"/>
      <c r="AE4915" s="31"/>
      <c r="AF4915" s="31"/>
      <c r="AG4915" s="28"/>
      <c r="AH4915" s="28"/>
    </row>
    <row r="4916" spans="13:34" x14ac:dyDescent="0.3">
      <c r="M4916" s="33"/>
      <c r="N4916" s="2"/>
      <c r="P4916" s="29"/>
      <c r="Q4916" s="29"/>
      <c r="T4916" s="32"/>
      <c r="U4916" s="32"/>
      <c r="V4916" s="30"/>
      <c r="W4916"/>
      <c r="X4916"/>
      <c r="Z4916" s="28"/>
      <c r="AA4916" s="28"/>
      <c r="AC4916" s="32"/>
      <c r="AD4916" s="32"/>
      <c r="AE4916" s="31"/>
      <c r="AF4916" s="31"/>
      <c r="AG4916" s="28"/>
      <c r="AH4916" s="28"/>
    </row>
    <row r="4917" spans="13:34" x14ac:dyDescent="0.3">
      <c r="M4917" s="33"/>
      <c r="N4917" s="2"/>
      <c r="P4917" s="29"/>
      <c r="Q4917" s="29"/>
      <c r="T4917" s="32"/>
      <c r="U4917" s="32"/>
      <c r="V4917" s="30"/>
      <c r="W4917"/>
      <c r="X4917"/>
      <c r="Z4917" s="28"/>
      <c r="AA4917" s="28"/>
      <c r="AC4917" s="32"/>
      <c r="AD4917" s="32"/>
      <c r="AE4917" s="31"/>
      <c r="AF4917" s="31"/>
      <c r="AG4917" s="28"/>
      <c r="AH4917" s="28"/>
    </row>
    <row r="4918" spans="13:34" x14ac:dyDescent="0.3">
      <c r="M4918" s="33"/>
      <c r="N4918" s="2"/>
      <c r="P4918" s="29"/>
      <c r="Q4918" s="29"/>
      <c r="T4918" s="32"/>
      <c r="U4918" s="32"/>
      <c r="V4918" s="30"/>
      <c r="W4918"/>
      <c r="X4918"/>
      <c r="Z4918" s="28"/>
      <c r="AA4918" s="28"/>
      <c r="AC4918" s="32"/>
      <c r="AD4918" s="32"/>
      <c r="AE4918" s="31"/>
      <c r="AF4918" s="31"/>
      <c r="AG4918" s="28"/>
      <c r="AH4918" s="28"/>
    </row>
    <row r="4919" spans="13:34" x14ac:dyDescent="0.3">
      <c r="M4919" s="33"/>
      <c r="N4919" s="2"/>
      <c r="P4919" s="29"/>
      <c r="Q4919" s="29"/>
      <c r="T4919" s="32"/>
      <c r="U4919" s="32"/>
      <c r="V4919" s="30"/>
      <c r="W4919"/>
      <c r="X4919"/>
      <c r="Z4919" s="28"/>
      <c r="AA4919" s="28"/>
      <c r="AC4919" s="32"/>
      <c r="AD4919" s="32"/>
      <c r="AE4919" s="31"/>
      <c r="AF4919" s="31"/>
      <c r="AG4919" s="28"/>
      <c r="AH4919" s="28"/>
    </row>
    <row r="4920" spans="13:34" x14ac:dyDescent="0.3">
      <c r="M4920" s="33"/>
      <c r="N4920" s="2"/>
      <c r="P4920" s="29"/>
      <c r="Q4920" s="29"/>
      <c r="T4920" s="32"/>
      <c r="U4920" s="32"/>
      <c r="V4920" s="30"/>
      <c r="W4920"/>
      <c r="X4920"/>
      <c r="Z4920" s="28"/>
      <c r="AA4920" s="28"/>
      <c r="AC4920" s="32"/>
      <c r="AD4920" s="32"/>
      <c r="AE4920" s="31"/>
      <c r="AF4920" s="31"/>
      <c r="AG4920" s="28"/>
      <c r="AH4920" s="28"/>
    </row>
    <row r="4921" spans="13:34" x14ac:dyDescent="0.3">
      <c r="M4921" s="33"/>
      <c r="N4921" s="2"/>
      <c r="P4921" s="29"/>
      <c r="Q4921" s="29"/>
      <c r="T4921" s="32"/>
      <c r="U4921" s="32"/>
      <c r="V4921" s="30"/>
      <c r="W4921"/>
      <c r="X4921"/>
      <c r="Z4921" s="28"/>
      <c r="AA4921" s="28"/>
      <c r="AC4921" s="32"/>
      <c r="AD4921" s="32"/>
      <c r="AE4921" s="31"/>
      <c r="AF4921" s="31"/>
      <c r="AG4921" s="28"/>
      <c r="AH4921" s="28"/>
    </row>
    <row r="4922" spans="13:34" x14ac:dyDescent="0.3">
      <c r="M4922" s="33"/>
      <c r="N4922" s="2"/>
      <c r="P4922" s="29"/>
      <c r="Q4922" s="29"/>
      <c r="T4922" s="32"/>
      <c r="U4922" s="32"/>
      <c r="V4922" s="30"/>
      <c r="W4922"/>
      <c r="X4922"/>
      <c r="Z4922" s="28"/>
      <c r="AA4922" s="28"/>
      <c r="AC4922" s="32"/>
      <c r="AD4922" s="32"/>
      <c r="AE4922" s="31"/>
      <c r="AF4922" s="31"/>
      <c r="AG4922" s="28"/>
      <c r="AH4922" s="28"/>
    </row>
    <row r="4923" spans="13:34" x14ac:dyDescent="0.3">
      <c r="M4923" s="33"/>
      <c r="N4923" s="2"/>
      <c r="P4923" s="29"/>
      <c r="Q4923" s="29"/>
      <c r="T4923" s="32"/>
      <c r="U4923" s="32"/>
      <c r="V4923" s="30"/>
      <c r="W4923"/>
      <c r="X4923"/>
      <c r="Z4923" s="28"/>
      <c r="AA4923" s="28"/>
      <c r="AC4923" s="32"/>
      <c r="AD4923" s="32"/>
      <c r="AE4923" s="31"/>
      <c r="AF4923" s="31"/>
      <c r="AG4923" s="28"/>
      <c r="AH4923" s="28"/>
    </row>
    <row r="4924" spans="13:34" x14ac:dyDescent="0.3">
      <c r="M4924" s="33"/>
      <c r="N4924" s="2"/>
      <c r="P4924" s="29"/>
      <c r="Q4924" s="29"/>
      <c r="T4924" s="32"/>
      <c r="U4924" s="32"/>
      <c r="V4924" s="30"/>
      <c r="W4924"/>
      <c r="X4924"/>
      <c r="Z4924" s="28"/>
      <c r="AA4924" s="28"/>
      <c r="AC4924" s="32"/>
      <c r="AD4924" s="32"/>
      <c r="AE4924" s="31"/>
      <c r="AF4924" s="31"/>
      <c r="AG4924" s="28"/>
      <c r="AH4924" s="28"/>
    </row>
    <row r="4925" spans="13:34" x14ac:dyDescent="0.3">
      <c r="M4925" s="33"/>
      <c r="N4925" s="2"/>
      <c r="P4925" s="29"/>
      <c r="Q4925" s="29"/>
      <c r="T4925" s="32"/>
      <c r="U4925" s="32"/>
      <c r="V4925" s="30"/>
      <c r="W4925"/>
      <c r="X4925"/>
      <c r="Z4925" s="28"/>
      <c r="AA4925" s="28"/>
      <c r="AC4925" s="32"/>
      <c r="AD4925" s="32"/>
      <c r="AE4925" s="31"/>
      <c r="AF4925" s="31"/>
      <c r="AG4925" s="28"/>
      <c r="AH4925" s="28"/>
    </row>
    <row r="4926" spans="13:34" x14ac:dyDescent="0.3">
      <c r="M4926" s="33"/>
      <c r="N4926" s="2"/>
      <c r="P4926" s="29"/>
      <c r="Q4926" s="29"/>
      <c r="T4926" s="32"/>
      <c r="U4926" s="32"/>
      <c r="V4926" s="30"/>
      <c r="W4926"/>
      <c r="X4926"/>
      <c r="Z4926" s="28"/>
      <c r="AA4926" s="28"/>
      <c r="AC4926" s="32"/>
      <c r="AD4926" s="32"/>
      <c r="AE4926" s="31"/>
      <c r="AF4926" s="31"/>
      <c r="AG4926" s="28"/>
      <c r="AH4926" s="28"/>
    </row>
    <row r="4927" spans="13:34" x14ac:dyDescent="0.3">
      <c r="M4927" s="33"/>
      <c r="N4927" s="2"/>
      <c r="P4927" s="29"/>
      <c r="Q4927" s="29"/>
      <c r="T4927" s="32"/>
      <c r="U4927" s="32"/>
      <c r="V4927" s="30"/>
      <c r="W4927"/>
      <c r="X4927"/>
      <c r="Z4927" s="28"/>
      <c r="AA4927" s="28"/>
      <c r="AC4927" s="32"/>
      <c r="AD4927" s="32"/>
      <c r="AE4927" s="31"/>
      <c r="AF4927" s="31"/>
      <c r="AG4927" s="28"/>
      <c r="AH4927" s="28"/>
    </row>
    <row r="4928" spans="13:34" x14ac:dyDescent="0.3">
      <c r="M4928" s="33"/>
      <c r="N4928" s="2"/>
      <c r="P4928" s="29"/>
      <c r="Q4928" s="29"/>
      <c r="T4928" s="32"/>
      <c r="U4928" s="32"/>
      <c r="V4928" s="30"/>
      <c r="W4928"/>
      <c r="X4928"/>
      <c r="Z4928" s="28"/>
      <c r="AA4928" s="28"/>
      <c r="AC4928" s="32"/>
      <c r="AD4928" s="32"/>
      <c r="AE4928" s="31"/>
      <c r="AF4928" s="31"/>
      <c r="AG4928" s="28"/>
      <c r="AH4928" s="28"/>
    </row>
    <row r="4929" spans="13:34" x14ac:dyDescent="0.3">
      <c r="M4929" s="33"/>
      <c r="N4929" s="2"/>
      <c r="P4929" s="29"/>
      <c r="Q4929" s="29"/>
      <c r="T4929" s="32"/>
      <c r="U4929" s="32"/>
      <c r="V4929" s="30"/>
      <c r="W4929"/>
      <c r="X4929"/>
      <c r="Z4929" s="28"/>
      <c r="AA4929" s="28"/>
      <c r="AC4929" s="32"/>
      <c r="AD4929" s="32"/>
      <c r="AE4929" s="31"/>
      <c r="AF4929" s="31"/>
      <c r="AG4929" s="28"/>
      <c r="AH4929" s="28"/>
    </row>
    <row r="4930" spans="13:34" x14ac:dyDescent="0.3">
      <c r="M4930" s="33"/>
      <c r="N4930" s="2"/>
      <c r="P4930" s="29"/>
      <c r="Q4930" s="29"/>
      <c r="T4930" s="32"/>
      <c r="U4930" s="32"/>
      <c r="V4930" s="30"/>
      <c r="W4930"/>
      <c r="X4930"/>
      <c r="Z4930" s="28"/>
      <c r="AA4930" s="28"/>
      <c r="AC4930" s="32"/>
      <c r="AD4930" s="32"/>
      <c r="AE4930" s="31"/>
      <c r="AF4930" s="31"/>
      <c r="AG4930" s="28"/>
      <c r="AH4930" s="28"/>
    </row>
    <row r="4931" spans="13:34" x14ac:dyDescent="0.3">
      <c r="M4931" s="33"/>
      <c r="N4931" s="2"/>
      <c r="P4931" s="29"/>
      <c r="Q4931" s="29"/>
      <c r="T4931" s="32"/>
      <c r="U4931" s="32"/>
      <c r="V4931" s="30"/>
      <c r="W4931"/>
      <c r="X4931"/>
      <c r="Z4931" s="28"/>
      <c r="AA4931" s="28"/>
      <c r="AC4931" s="32"/>
      <c r="AD4931" s="32"/>
      <c r="AE4931" s="31"/>
      <c r="AF4931" s="31"/>
      <c r="AG4931" s="28"/>
      <c r="AH4931" s="28"/>
    </row>
    <row r="4932" spans="13:34" x14ac:dyDescent="0.3">
      <c r="M4932" s="33"/>
      <c r="N4932" s="2"/>
      <c r="P4932" s="29"/>
      <c r="Q4932" s="29"/>
      <c r="T4932" s="32"/>
      <c r="U4932" s="32"/>
      <c r="V4932" s="30"/>
      <c r="W4932"/>
      <c r="X4932"/>
      <c r="Z4932" s="28"/>
      <c r="AA4932" s="28"/>
      <c r="AC4932" s="32"/>
      <c r="AD4932" s="32"/>
      <c r="AE4932" s="31"/>
      <c r="AF4932" s="31"/>
      <c r="AG4932" s="28"/>
      <c r="AH4932" s="28"/>
    </row>
    <row r="4933" spans="13:34" x14ac:dyDescent="0.3">
      <c r="M4933" s="33"/>
      <c r="N4933" s="2"/>
      <c r="P4933" s="29"/>
      <c r="Q4933" s="29"/>
      <c r="T4933" s="32"/>
      <c r="U4933" s="32"/>
      <c r="V4933" s="30"/>
      <c r="W4933"/>
      <c r="X4933"/>
      <c r="Z4933" s="28"/>
      <c r="AA4933" s="28"/>
      <c r="AC4933" s="32"/>
      <c r="AD4933" s="32"/>
      <c r="AE4933" s="31"/>
      <c r="AF4933" s="31"/>
      <c r="AG4933" s="28"/>
      <c r="AH4933" s="28"/>
    </row>
    <row r="4934" spans="13:34" x14ac:dyDescent="0.3">
      <c r="M4934" s="33"/>
      <c r="N4934" s="2"/>
      <c r="P4934" s="29"/>
      <c r="Q4934" s="29"/>
      <c r="T4934" s="32"/>
      <c r="U4934" s="32"/>
      <c r="V4934" s="30"/>
      <c r="W4934"/>
      <c r="X4934"/>
      <c r="Z4934" s="28"/>
      <c r="AA4934" s="28"/>
      <c r="AC4934" s="32"/>
      <c r="AD4934" s="32"/>
      <c r="AE4934" s="31"/>
      <c r="AF4934" s="31"/>
      <c r="AG4934" s="28"/>
      <c r="AH4934" s="28"/>
    </row>
    <row r="4935" spans="13:34" x14ac:dyDescent="0.3">
      <c r="M4935" s="33"/>
      <c r="N4935" s="2"/>
      <c r="P4935" s="29"/>
      <c r="Q4935" s="29"/>
      <c r="T4935" s="32"/>
      <c r="U4935" s="32"/>
      <c r="V4935" s="30"/>
      <c r="W4935"/>
      <c r="X4935"/>
      <c r="Z4935" s="28"/>
      <c r="AA4935" s="28"/>
      <c r="AC4935" s="32"/>
      <c r="AD4935" s="32"/>
      <c r="AE4935" s="31"/>
      <c r="AF4935" s="31"/>
      <c r="AG4935" s="28"/>
      <c r="AH4935" s="28"/>
    </row>
    <row r="4936" spans="13:34" x14ac:dyDescent="0.3">
      <c r="M4936" s="33"/>
      <c r="N4936" s="2"/>
      <c r="P4936" s="29"/>
      <c r="Q4936" s="29"/>
      <c r="T4936" s="32"/>
      <c r="U4936" s="32"/>
      <c r="V4936" s="30"/>
      <c r="W4936"/>
      <c r="X4936"/>
      <c r="Z4936" s="28"/>
      <c r="AA4936" s="28"/>
      <c r="AC4936" s="32"/>
      <c r="AD4936" s="32"/>
      <c r="AE4936" s="31"/>
      <c r="AF4936" s="31"/>
      <c r="AG4936" s="28"/>
      <c r="AH4936" s="28"/>
    </row>
    <row r="4937" spans="13:34" x14ac:dyDescent="0.3">
      <c r="M4937" s="33"/>
      <c r="N4937" s="2"/>
      <c r="P4937" s="29"/>
      <c r="Q4937" s="29"/>
      <c r="T4937" s="32"/>
      <c r="U4937" s="32"/>
      <c r="V4937" s="30"/>
      <c r="W4937"/>
      <c r="X4937"/>
      <c r="Z4937" s="28"/>
      <c r="AA4937" s="28"/>
      <c r="AC4937" s="32"/>
      <c r="AD4937" s="32"/>
      <c r="AE4937" s="31"/>
      <c r="AF4937" s="31"/>
      <c r="AG4937" s="28"/>
      <c r="AH4937" s="28"/>
    </row>
    <row r="4938" spans="13:34" x14ac:dyDescent="0.3">
      <c r="M4938" s="33"/>
      <c r="N4938" s="2"/>
      <c r="P4938" s="29"/>
      <c r="Q4938" s="29"/>
      <c r="T4938" s="32"/>
      <c r="U4938" s="32"/>
      <c r="V4938" s="30"/>
      <c r="W4938"/>
      <c r="X4938"/>
      <c r="Z4938" s="28"/>
      <c r="AA4938" s="28"/>
      <c r="AC4938" s="32"/>
      <c r="AD4938" s="32"/>
      <c r="AE4938" s="31"/>
      <c r="AF4938" s="31"/>
      <c r="AG4938" s="28"/>
      <c r="AH4938" s="28"/>
    </row>
    <row r="4939" spans="13:34" x14ac:dyDescent="0.3">
      <c r="M4939" s="33"/>
      <c r="N4939" s="2"/>
      <c r="P4939" s="29"/>
      <c r="Q4939" s="29"/>
      <c r="T4939" s="32"/>
      <c r="U4939" s="32"/>
      <c r="V4939" s="30"/>
      <c r="W4939"/>
      <c r="X4939"/>
      <c r="Z4939" s="28"/>
      <c r="AA4939" s="28"/>
      <c r="AC4939" s="32"/>
      <c r="AD4939" s="32"/>
      <c r="AE4939" s="31"/>
      <c r="AF4939" s="31"/>
      <c r="AG4939" s="28"/>
      <c r="AH4939" s="28"/>
    </row>
    <row r="4940" spans="13:34" x14ac:dyDescent="0.3">
      <c r="M4940" s="33"/>
      <c r="N4940" s="2"/>
      <c r="P4940" s="29"/>
      <c r="Q4940" s="29"/>
      <c r="T4940" s="32"/>
      <c r="U4940" s="32"/>
      <c r="V4940" s="30"/>
      <c r="W4940"/>
      <c r="X4940"/>
      <c r="Z4940" s="28"/>
      <c r="AA4940" s="28"/>
      <c r="AC4940" s="32"/>
      <c r="AD4940" s="32"/>
      <c r="AE4940" s="31"/>
      <c r="AF4940" s="31"/>
      <c r="AG4940" s="28"/>
      <c r="AH4940" s="28"/>
    </row>
    <row r="4941" spans="13:34" x14ac:dyDescent="0.3">
      <c r="M4941" s="33"/>
      <c r="N4941" s="2"/>
      <c r="P4941" s="29"/>
      <c r="Q4941" s="29"/>
      <c r="T4941" s="32"/>
      <c r="U4941" s="32"/>
      <c r="V4941" s="30"/>
      <c r="W4941"/>
      <c r="X4941"/>
      <c r="Z4941" s="28"/>
      <c r="AA4941" s="28"/>
      <c r="AC4941" s="32"/>
      <c r="AD4941" s="32"/>
      <c r="AE4941" s="31"/>
      <c r="AF4941" s="31"/>
      <c r="AG4941" s="28"/>
      <c r="AH4941" s="28"/>
    </row>
    <row r="4942" spans="13:34" x14ac:dyDescent="0.3">
      <c r="M4942" s="33"/>
      <c r="N4942" s="2"/>
      <c r="P4942" s="29"/>
      <c r="Q4942" s="29"/>
      <c r="T4942" s="32"/>
      <c r="U4942" s="32"/>
      <c r="V4942" s="30"/>
      <c r="W4942"/>
      <c r="X4942"/>
      <c r="Z4942" s="28"/>
      <c r="AA4942" s="28"/>
      <c r="AC4942" s="32"/>
      <c r="AD4942" s="32"/>
      <c r="AE4942" s="31"/>
      <c r="AF4942" s="31"/>
      <c r="AG4942" s="28"/>
      <c r="AH4942" s="28"/>
    </row>
    <row r="4943" spans="13:34" x14ac:dyDescent="0.3">
      <c r="M4943" s="33"/>
      <c r="N4943" s="2"/>
      <c r="P4943" s="29"/>
      <c r="Q4943" s="29"/>
      <c r="T4943" s="32"/>
      <c r="U4943" s="32"/>
      <c r="V4943" s="30"/>
      <c r="W4943"/>
      <c r="X4943"/>
      <c r="Z4943" s="28"/>
      <c r="AA4943" s="28"/>
      <c r="AC4943" s="32"/>
      <c r="AD4943" s="32"/>
      <c r="AE4943" s="31"/>
      <c r="AF4943" s="31"/>
      <c r="AG4943" s="28"/>
      <c r="AH4943" s="28"/>
    </row>
    <row r="4944" spans="13:34" x14ac:dyDescent="0.3">
      <c r="M4944" s="33"/>
      <c r="N4944" s="2"/>
      <c r="P4944" s="29"/>
      <c r="Q4944" s="29"/>
      <c r="T4944" s="32"/>
      <c r="U4944" s="32"/>
      <c r="V4944" s="30"/>
      <c r="W4944"/>
      <c r="X4944"/>
      <c r="Z4944" s="28"/>
      <c r="AA4944" s="28"/>
      <c r="AC4944" s="32"/>
      <c r="AD4944" s="32"/>
      <c r="AE4944" s="31"/>
      <c r="AF4944" s="31"/>
      <c r="AG4944" s="28"/>
      <c r="AH4944" s="28"/>
    </row>
    <row r="4945" spans="13:34" x14ac:dyDescent="0.3">
      <c r="M4945" s="33"/>
      <c r="N4945" s="2"/>
      <c r="P4945" s="29"/>
      <c r="Q4945" s="29"/>
      <c r="T4945" s="32"/>
      <c r="U4945" s="32"/>
      <c r="V4945" s="30"/>
      <c r="W4945"/>
      <c r="X4945"/>
      <c r="Z4945" s="28"/>
      <c r="AA4945" s="28"/>
      <c r="AC4945" s="32"/>
      <c r="AD4945" s="32"/>
      <c r="AE4945" s="31"/>
      <c r="AF4945" s="31"/>
      <c r="AG4945" s="28"/>
      <c r="AH4945" s="28"/>
    </row>
    <row r="4946" spans="13:34" x14ac:dyDescent="0.3">
      <c r="M4946" s="33"/>
      <c r="N4946" s="2"/>
      <c r="P4946" s="29"/>
      <c r="Q4946" s="29"/>
      <c r="T4946" s="32"/>
      <c r="U4946" s="32"/>
      <c r="V4946" s="30"/>
      <c r="W4946"/>
      <c r="X4946"/>
      <c r="Z4946" s="28"/>
      <c r="AA4946" s="28"/>
      <c r="AC4946" s="32"/>
      <c r="AD4946" s="32"/>
      <c r="AE4946" s="31"/>
      <c r="AF4946" s="31"/>
      <c r="AG4946" s="28"/>
      <c r="AH4946" s="28"/>
    </row>
    <row r="4947" spans="13:34" x14ac:dyDescent="0.3">
      <c r="M4947" s="33"/>
      <c r="N4947" s="2"/>
      <c r="P4947" s="29"/>
      <c r="Q4947" s="29"/>
      <c r="T4947" s="32"/>
      <c r="U4947" s="32"/>
      <c r="V4947" s="30"/>
      <c r="W4947"/>
      <c r="X4947"/>
      <c r="Z4947" s="28"/>
      <c r="AA4947" s="28"/>
      <c r="AC4947" s="32"/>
      <c r="AD4947" s="32"/>
      <c r="AE4947" s="31"/>
      <c r="AF4947" s="31"/>
      <c r="AG4947" s="28"/>
      <c r="AH4947" s="28"/>
    </row>
    <row r="4948" spans="13:34" x14ac:dyDescent="0.3">
      <c r="M4948" s="33"/>
      <c r="N4948" s="2"/>
      <c r="P4948" s="29"/>
      <c r="Q4948" s="29"/>
      <c r="T4948" s="32"/>
      <c r="U4948" s="32"/>
      <c r="V4948" s="30"/>
      <c r="W4948"/>
      <c r="X4948"/>
      <c r="Z4948" s="28"/>
      <c r="AA4948" s="28"/>
      <c r="AC4948" s="32"/>
      <c r="AD4948" s="32"/>
      <c r="AE4948" s="31"/>
      <c r="AF4948" s="31"/>
      <c r="AG4948" s="28"/>
      <c r="AH4948" s="28"/>
    </row>
    <row r="4949" spans="13:34" x14ac:dyDescent="0.3">
      <c r="M4949" s="33"/>
      <c r="N4949" s="2"/>
      <c r="P4949" s="29"/>
      <c r="Q4949" s="29"/>
      <c r="T4949" s="32"/>
      <c r="U4949" s="32"/>
      <c r="V4949" s="30"/>
      <c r="W4949"/>
      <c r="X4949"/>
      <c r="Z4949" s="28"/>
      <c r="AA4949" s="28"/>
      <c r="AC4949" s="32"/>
      <c r="AD4949" s="32"/>
      <c r="AE4949" s="31"/>
      <c r="AF4949" s="31"/>
      <c r="AG4949" s="28"/>
      <c r="AH4949" s="28"/>
    </row>
    <row r="4950" spans="13:34" x14ac:dyDescent="0.3">
      <c r="M4950" s="33"/>
      <c r="N4950" s="2"/>
      <c r="P4950" s="29"/>
      <c r="Q4950" s="29"/>
      <c r="T4950" s="32"/>
      <c r="U4950" s="32"/>
      <c r="V4950" s="30"/>
      <c r="W4950"/>
      <c r="X4950"/>
      <c r="Z4950" s="28"/>
      <c r="AA4950" s="28"/>
      <c r="AC4950" s="32"/>
      <c r="AD4950" s="32"/>
      <c r="AE4950" s="31"/>
      <c r="AF4950" s="31"/>
      <c r="AG4950" s="28"/>
      <c r="AH4950" s="28"/>
    </row>
    <row r="4951" spans="13:34" x14ac:dyDescent="0.3">
      <c r="M4951" s="33"/>
      <c r="N4951" s="2"/>
      <c r="P4951" s="29"/>
      <c r="Q4951" s="29"/>
      <c r="T4951" s="32"/>
      <c r="U4951" s="32"/>
      <c r="V4951" s="30"/>
      <c r="W4951"/>
      <c r="X4951"/>
      <c r="Z4951" s="28"/>
      <c r="AA4951" s="28"/>
      <c r="AC4951" s="32"/>
      <c r="AD4951" s="32"/>
      <c r="AE4951" s="31"/>
      <c r="AF4951" s="31"/>
      <c r="AG4951" s="28"/>
      <c r="AH4951" s="28"/>
    </row>
    <row r="4952" spans="13:34" x14ac:dyDescent="0.3">
      <c r="M4952" s="33"/>
      <c r="N4952" s="2"/>
      <c r="P4952" s="29"/>
      <c r="Q4952" s="29"/>
      <c r="T4952" s="32"/>
      <c r="U4952" s="32"/>
      <c r="V4952" s="30"/>
      <c r="W4952"/>
      <c r="X4952"/>
      <c r="Z4952" s="28"/>
      <c r="AA4952" s="28"/>
      <c r="AC4952" s="32"/>
      <c r="AD4952" s="32"/>
      <c r="AE4952" s="31"/>
      <c r="AF4952" s="31"/>
      <c r="AG4952" s="28"/>
      <c r="AH4952" s="28"/>
    </row>
    <row r="4953" spans="13:34" x14ac:dyDescent="0.3">
      <c r="M4953" s="33"/>
      <c r="N4953" s="2"/>
      <c r="P4953" s="29"/>
      <c r="Q4953" s="29"/>
      <c r="T4953" s="32"/>
      <c r="U4953" s="32"/>
      <c r="V4953" s="30"/>
      <c r="W4953"/>
      <c r="X4953"/>
      <c r="Z4953" s="28"/>
      <c r="AA4953" s="28"/>
      <c r="AC4953" s="32"/>
      <c r="AD4953" s="32"/>
      <c r="AE4953" s="31"/>
      <c r="AF4953" s="31"/>
      <c r="AG4953" s="28"/>
      <c r="AH4953" s="28"/>
    </row>
    <row r="4954" spans="13:34" x14ac:dyDescent="0.3">
      <c r="M4954" s="33"/>
      <c r="N4954" s="2"/>
      <c r="P4954" s="29"/>
      <c r="Q4954" s="29"/>
      <c r="T4954" s="32"/>
      <c r="U4954" s="32"/>
      <c r="V4954" s="30"/>
      <c r="W4954"/>
      <c r="X4954"/>
      <c r="Z4954" s="28"/>
      <c r="AA4954" s="28"/>
      <c r="AC4954" s="32"/>
      <c r="AD4954" s="32"/>
      <c r="AE4954" s="31"/>
      <c r="AF4954" s="31"/>
      <c r="AG4954" s="28"/>
      <c r="AH4954" s="28"/>
    </row>
    <row r="4955" spans="13:34" x14ac:dyDescent="0.3">
      <c r="M4955" s="33"/>
      <c r="N4955" s="2"/>
      <c r="P4955" s="29"/>
      <c r="Q4955" s="29"/>
      <c r="T4955" s="32"/>
      <c r="U4955" s="32"/>
      <c r="V4955" s="30"/>
      <c r="W4955"/>
      <c r="X4955"/>
      <c r="Z4955" s="28"/>
      <c r="AA4955" s="28"/>
      <c r="AC4955" s="32"/>
      <c r="AD4955" s="32"/>
      <c r="AE4955" s="31"/>
      <c r="AF4955" s="31"/>
      <c r="AG4955" s="28"/>
      <c r="AH4955" s="28"/>
    </row>
    <row r="4956" spans="13:34" x14ac:dyDescent="0.3">
      <c r="M4956" s="33"/>
      <c r="N4956" s="2"/>
      <c r="P4956" s="29"/>
      <c r="Q4956" s="29"/>
      <c r="T4956" s="32"/>
      <c r="U4956" s="32"/>
      <c r="V4956" s="30"/>
      <c r="W4956"/>
      <c r="X4956"/>
      <c r="Z4956" s="28"/>
      <c r="AA4956" s="28"/>
      <c r="AC4956" s="32"/>
      <c r="AD4956" s="32"/>
      <c r="AE4956" s="31"/>
      <c r="AF4956" s="31"/>
      <c r="AG4956" s="28"/>
      <c r="AH4956" s="28"/>
    </row>
    <row r="4957" spans="13:34" x14ac:dyDescent="0.3">
      <c r="M4957" s="33"/>
      <c r="N4957" s="2"/>
      <c r="P4957" s="29"/>
      <c r="Q4957" s="29"/>
      <c r="T4957" s="32"/>
      <c r="U4957" s="32"/>
      <c r="V4957" s="30"/>
      <c r="W4957"/>
      <c r="X4957"/>
      <c r="Z4957" s="28"/>
      <c r="AA4957" s="28"/>
      <c r="AC4957" s="32"/>
      <c r="AD4957" s="32"/>
      <c r="AE4957" s="31"/>
      <c r="AF4957" s="31"/>
      <c r="AG4957" s="28"/>
      <c r="AH4957" s="28"/>
    </row>
    <row r="4958" spans="13:34" x14ac:dyDescent="0.3">
      <c r="M4958" s="33"/>
      <c r="N4958" s="2"/>
      <c r="P4958" s="29"/>
      <c r="Q4958" s="29"/>
      <c r="T4958" s="32"/>
      <c r="U4958" s="32"/>
      <c r="V4958" s="30"/>
      <c r="W4958"/>
      <c r="X4958"/>
      <c r="Z4958" s="28"/>
      <c r="AA4958" s="28"/>
      <c r="AC4958" s="32"/>
      <c r="AD4958" s="32"/>
      <c r="AE4958" s="31"/>
      <c r="AF4958" s="31"/>
      <c r="AG4958" s="28"/>
      <c r="AH4958" s="28"/>
    </row>
    <row r="4959" spans="13:34" x14ac:dyDescent="0.3">
      <c r="M4959" s="33"/>
      <c r="N4959" s="2"/>
      <c r="P4959" s="29"/>
      <c r="Q4959" s="29"/>
      <c r="T4959" s="32"/>
      <c r="U4959" s="32"/>
      <c r="V4959" s="30"/>
      <c r="W4959"/>
      <c r="X4959"/>
      <c r="Z4959" s="28"/>
      <c r="AA4959" s="28"/>
      <c r="AC4959" s="32"/>
      <c r="AD4959" s="32"/>
      <c r="AE4959" s="31"/>
      <c r="AF4959" s="31"/>
      <c r="AG4959" s="28"/>
      <c r="AH4959" s="28"/>
    </row>
    <row r="4960" spans="13:34" x14ac:dyDescent="0.3">
      <c r="M4960" s="33"/>
      <c r="N4960" s="2"/>
      <c r="P4960" s="29"/>
      <c r="Q4960" s="29"/>
      <c r="T4960" s="32"/>
      <c r="U4960" s="32"/>
      <c r="V4960" s="30"/>
      <c r="W4960"/>
      <c r="X4960"/>
      <c r="Z4960" s="28"/>
      <c r="AA4960" s="28"/>
      <c r="AC4960" s="32"/>
      <c r="AD4960" s="32"/>
      <c r="AE4960" s="31"/>
      <c r="AF4960" s="31"/>
      <c r="AG4960" s="28"/>
      <c r="AH4960" s="28"/>
    </row>
    <row r="4961" spans="13:34" x14ac:dyDescent="0.3">
      <c r="M4961" s="33"/>
      <c r="N4961" s="2"/>
      <c r="P4961" s="29"/>
      <c r="Q4961" s="29"/>
      <c r="T4961" s="32"/>
      <c r="U4961" s="32"/>
      <c r="V4961" s="30"/>
      <c r="W4961"/>
      <c r="X4961"/>
      <c r="Z4961" s="28"/>
      <c r="AA4961" s="28"/>
      <c r="AC4961" s="32"/>
      <c r="AD4961" s="32"/>
      <c r="AE4961" s="31"/>
      <c r="AF4961" s="31"/>
      <c r="AG4961" s="28"/>
      <c r="AH4961" s="28"/>
    </row>
    <row r="4962" spans="13:34" x14ac:dyDescent="0.3">
      <c r="M4962" s="33"/>
      <c r="N4962" s="2"/>
      <c r="P4962" s="29"/>
      <c r="Q4962" s="29"/>
      <c r="T4962" s="32"/>
      <c r="U4962" s="32"/>
      <c r="V4962" s="30"/>
      <c r="W4962"/>
      <c r="X4962"/>
      <c r="Z4962" s="28"/>
      <c r="AA4962" s="28"/>
      <c r="AC4962" s="32"/>
      <c r="AD4962" s="32"/>
      <c r="AE4962" s="31"/>
      <c r="AF4962" s="31"/>
      <c r="AG4962" s="28"/>
      <c r="AH4962" s="28"/>
    </row>
    <row r="4963" spans="13:34" x14ac:dyDescent="0.3">
      <c r="M4963" s="33"/>
      <c r="N4963" s="2"/>
      <c r="P4963" s="29"/>
      <c r="Q4963" s="29"/>
      <c r="T4963" s="32"/>
      <c r="U4963" s="32"/>
      <c r="V4963" s="30"/>
      <c r="W4963"/>
      <c r="X4963"/>
      <c r="Z4963" s="28"/>
      <c r="AA4963" s="28"/>
      <c r="AC4963" s="32"/>
      <c r="AD4963" s="32"/>
      <c r="AE4963" s="31"/>
      <c r="AF4963" s="31"/>
      <c r="AG4963" s="28"/>
      <c r="AH4963" s="28"/>
    </row>
    <row r="4964" spans="13:34" x14ac:dyDescent="0.3">
      <c r="M4964" s="33"/>
      <c r="N4964" s="2"/>
      <c r="P4964" s="29"/>
      <c r="Q4964" s="29"/>
      <c r="T4964" s="32"/>
      <c r="U4964" s="32"/>
      <c r="V4964" s="30"/>
      <c r="W4964"/>
      <c r="X4964"/>
      <c r="Z4964" s="28"/>
      <c r="AA4964" s="28"/>
      <c r="AC4964" s="32"/>
      <c r="AD4964" s="32"/>
      <c r="AE4964" s="31"/>
      <c r="AF4964" s="31"/>
      <c r="AG4964" s="28"/>
      <c r="AH4964" s="28"/>
    </row>
    <row r="4965" spans="13:34" x14ac:dyDescent="0.3">
      <c r="M4965" s="33"/>
      <c r="N4965" s="2"/>
      <c r="P4965" s="29"/>
      <c r="Q4965" s="29"/>
      <c r="T4965" s="32"/>
      <c r="U4965" s="32"/>
      <c r="V4965" s="30"/>
      <c r="W4965"/>
      <c r="X4965"/>
      <c r="Z4965" s="28"/>
      <c r="AA4965" s="28"/>
      <c r="AC4965" s="32"/>
      <c r="AD4965" s="32"/>
      <c r="AE4965" s="31"/>
      <c r="AF4965" s="31"/>
      <c r="AG4965" s="28"/>
      <c r="AH4965" s="28"/>
    </row>
    <row r="4966" spans="13:34" x14ac:dyDescent="0.3">
      <c r="M4966" s="33"/>
      <c r="N4966" s="2"/>
      <c r="P4966" s="29"/>
      <c r="Q4966" s="29"/>
      <c r="T4966" s="32"/>
      <c r="U4966" s="32"/>
      <c r="V4966" s="30"/>
      <c r="W4966"/>
      <c r="X4966"/>
      <c r="Z4966" s="28"/>
      <c r="AA4966" s="28"/>
      <c r="AC4966" s="32"/>
      <c r="AD4966" s="32"/>
      <c r="AE4966" s="31"/>
      <c r="AF4966" s="31"/>
      <c r="AG4966" s="28"/>
      <c r="AH4966" s="28"/>
    </row>
    <row r="4967" spans="13:34" x14ac:dyDescent="0.3">
      <c r="M4967" s="33"/>
      <c r="N4967" s="2"/>
      <c r="P4967" s="29"/>
      <c r="Q4967" s="29"/>
      <c r="T4967" s="32"/>
      <c r="U4967" s="32"/>
      <c r="V4967" s="30"/>
      <c r="W4967"/>
      <c r="X4967"/>
      <c r="Z4967" s="28"/>
      <c r="AA4967" s="28"/>
      <c r="AC4967" s="32"/>
      <c r="AD4967" s="32"/>
      <c r="AE4967" s="31"/>
      <c r="AF4967" s="31"/>
      <c r="AG4967" s="28"/>
      <c r="AH4967" s="28"/>
    </row>
    <row r="4968" spans="13:34" x14ac:dyDescent="0.3">
      <c r="M4968" s="33"/>
      <c r="N4968" s="2"/>
      <c r="P4968" s="29"/>
      <c r="Q4968" s="29"/>
      <c r="T4968" s="32"/>
      <c r="U4968" s="32"/>
      <c r="V4968" s="30"/>
      <c r="W4968"/>
      <c r="X4968"/>
      <c r="Z4968" s="28"/>
      <c r="AA4968" s="28"/>
      <c r="AC4968" s="32"/>
      <c r="AD4968" s="32"/>
      <c r="AE4968" s="31"/>
      <c r="AF4968" s="31"/>
      <c r="AG4968" s="28"/>
      <c r="AH4968" s="28"/>
    </row>
    <row r="4969" spans="13:34" x14ac:dyDescent="0.3">
      <c r="M4969" s="33"/>
      <c r="N4969" s="2"/>
      <c r="P4969" s="29"/>
      <c r="Q4969" s="29"/>
      <c r="T4969" s="32"/>
      <c r="U4969" s="32"/>
      <c r="V4969" s="30"/>
      <c r="W4969"/>
      <c r="X4969"/>
      <c r="Z4969" s="28"/>
      <c r="AA4969" s="28"/>
      <c r="AC4969" s="32"/>
      <c r="AD4969" s="32"/>
      <c r="AE4969" s="31"/>
      <c r="AF4969" s="31"/>
      <c r="AG4969" s="28"/>
      <c r="AH4969" s="28"/>
    </row>
    <row r="4970" spans="13:34" x14ac:dyDescent="0.3">
      <c r="M4970" s="33"/>
      <c r="N4970" s="2"/>
      <c r="P4970" s="29"/>
      <c r="Q4970" s="29"/>
      <c r="T4970" s="32"/>
      <c r="U4970" s="32"/>
      <c r="V4970" s="30"/>
      <c r="W4970"/>
      <c r="X4970"/>
      <c r="Z4970" s="28"/>
      <c r="AA4970" s="28"/>
      <c r="AC4970" s="32"/>
      <c r="AD4970" s="32"/>
      <c r="AE4970" s="31"/>
      <c r="AF4970" s="31"/>
      <c r="AG4970" s="28"/>
      <c r="AH4970" s="28"/>
    </row>
    <row r="4971" spans="13:34" x14ac:dyDescent="0.3">
      <c r="M4971" s="33"/>
      <c r="N4971" s="2"/>
      <c r="P4971" s="29"/>
      <c r="Q4971" s="29"/>
      <c r="T4971" s="32"/>
      <c r="U4971" s="32"/>
      <c r="V4971" s="30"/>
      <c r="W4971"/>
      <c r="X4971"/>
      <c r="Z4971" s="28"/>
      <c r="AA4971" s="28"/>
      <c r="AC4971" s="32"/>
      <c r="AD4971" s="32"/>
      <c r="AE4971" s="31"/>
      <c r="AF4971" s="31"/>
      <c r="AG4971" s="28"/>
      <c r="AH4971" s="28"/>
    </row>
    <row r="4972" spans="13:34" x14ac:dyDescent="0.3">
      <c r="M4972" s="33"/>
      <c r="N4972" s="2"/>
      <c r="P4972" s="29"/>
      <c r="Q4972" s="29"/>
      <c r="T4972" s="32"/>
      <c r="U4972" s="32"/>
      <c r="V4972" s="30"/>
      <c r="W4972"/>
      <c r="X4972"/>
      <c r="Z4972" s="28"/>
      <c r="AA4972" s="28"/>
      <c r="AC4972" s="32"/>
      <c r="AD4972" s="32"/>
      <c r="AE4972" s="31"/>
      <c r="AF4972" s="31"/>
      <c r="AG4972" s="28"/>
      <c r="AH4972" s="28"/>
    </row>
    <row r="4973" spans="13:34" x14ac:dyDescent="0.3">
      <c r="M4973" s="33"/>
      <c r="N4973" s="2"/>
      <c r="P4973" s="29"/>
      <c r="Q4973" s="29"/>
      <c r="T4973" s="32"/>
      <c r="U4973" s="32"/>
      <c r="V4973" s="30"/>
      <c r="W4973"/>
      <c r="X4973"/>
      <c r="Z4973" s="28"/>
      <c r="AA4973" s="28"/>
      <c r="AC4973" s="32"/>
      <c r="AD4973" s="32"/>
      <c r="AE4973" s="31"/>
      <c r="AF4973" s="31"/>
      <c r="AG4973" s="28"/>
      <c r="AH4973" s="28"/>
    </row>
    <row r="4974" spans="13:34" x14ac:dyDescent="0.3">
      <c r="M4974" s="33"/>
      <c r="N4974" s="2"/>
      <c r="P4974" s="29"/>
      <c r="Q4974" s="29"/>
      <c r="T4974" s="32"/>
      <c r="U4974" s="32"/>
      <c r="V4974" s="30"/>
      <c r="W4974"/>
      <c r="X4974"/>
      <c r="Z4974" s="28"/>
      <c r="AA4974" s="28"/>
      <c r="AC4974" s="32"/>
      <c r="AD4974" s="32"/>
      <c r="AE4974" s="31"/>
      <c r="AF4974" s="31"/>
      <c r="AG4974" s="28"/>
      <c r="AH4974" s="28"/>
    </row>
    <row r="4975" spans="13:34" x14ac:dyDescent="0.3">
      <c r="M4975" s="33"/>
      <c r="N4975" s="2"/>
      <c r="P4975" s="29"/>
      <c r="Q4975" s="29"/>
      <c r="T4975" s="32"/>
      <c r="U4975" s="32"/>
      <c r="V4975" s="30"/>
      <c r="W4975"/>
      <c r="X4975"/>
      <c r="Z4975" s="28"/>
      <c r="AA4975" s="28"/>
      <c r="AC4975" s="32"/>
      <c r="AD4975" s="32"/>
      <c r="AE4975" s="31"/>
      <c r="AF4975" s="31"/>
      <c r="AG4975" s="28"/>
      <c r="AH4975" s="28"/>
    </row>
    <row r="4976" spans="13:34" x14ac:dyDescent="0.3">
      <c r="M4976" s="33"/>
      <c r="N4976" s="2"/>
      <c r="P4976" s="29"/>
      <c r="Q4976" s="29"/>
      <c r="T4976" s="32"/>
      <c r="U4976" s="32"/>
      <c r="V4976" s="30"/>
      <c r="W4976"/>
      <c r="X4976"/>
      <c r="Z4976" s="28"/>
      <c r="AA4976" s="28"/>
      <c r="AC4976" s="32"/>
      <c r="AD4976" s="32"/>
      <c r="AE4976" s="31"/>
      <c r="AF4976" s="31"/>
      <c r="AG4976" s="28"/>
      <c r="AH4976" s="28"/>
    </row>
    <row r="4977" spans="13:34" x14ac:dyDescent="0.3">
      <c r="M4977" s="33"/>
      <c r="N4977" s="2"/>
      <c r="P4977" s="29"/>
      <c r="Q4977" s="29"/>
      <c r="T4977" s="32"/>
      <c r="U4977" s="32"/>
      <c r="V4977" s="30"/>
      <c r="W4977"/>
      <c r="X4977"/>
      <c r="Z4977" s="28"/>
      <c r="AA4977" s="28"/>
      <c r="AC4977" s="32"/>
      <c r="AD4977" s="32"/>
      <c r="AE4977" s="31"/>
      <c r="AF4977" s="31"/>
      <c r="AG4977" s="28"/>
      <c r="AH4977" s="28"/>
    </row>
    <row r="4978" spans="13:34" x14ac:dyDescent="0.3">
      <c r="M4978" s="33"/>
      <c r="N4978" s="2"/>
      <c r="P4978" s="29"/>
      <c r="Q4978" s="29"/>
      <c r="T4978" s="32"/>
      <c r="U4978" s="32"/>
      <c r="V4978" s="30"/>
      <c r="W4978"/>
      <c r="X4978"/>
      <c r="Z4978" s="28"/>
      <c r="AA4978" s="28"/>
      <c r="AC4978" s="32"/>
      <c r="AD4978" s="32"/>
      <c r="AE4978" s="31"/>
      <c r="AF4978" s="31"/>
      <c r="AG4978" s="28"/>
      <c r="AH4978" s="28"/>
    </row>
    <row r="4979" spans="13:34" x14ac:dyDescent="0.3">
      <c r="M4979" s="33"/>
      <c r="N4979" s="2"/>
      <c r="P4979" s="29"/>
      <c r="Q4979" s="29"/>
      <c r="T4979" s="32"/>
      <c r="U4979" s="32"/>
      <c r="V4979" s="30"/>
      <c r="W4979"/>
      <c r="X4979"/>
      <c r="Z4979" s="28"/>
      <c r="AA4979" s="28"/>
      <c r="AC4979" s="32"/>
      <c r="AD4979" s="32"/>
      <c r="AE4979" s="31"/>
      <c r="AF4979" s="31"/>
      <c r="AG4979" s="28"/>
      <c r="AH4979" s="28"/>
    </row>
    <row r="4980" spans="13:34" x14ac:dyDescent="0.3">
      <c r="M4980" s="33"/>
      <c r="N4980" s="2"/>
      <c r="P4980" s="29"/>
      <c r="Q4980" s="29"/>
      <c r="T4980" s="32"/>
      <c r="U4980" s="32"/>
      <c r="V4980" s="30"/>
      <c r="W4980"/>
      <c r="X4980"/>
      <c r="Z4980" s="28"/>
      <c r="AA4980" s="28"/>
      <c r="AC4980" s="32"/>
      <c r="AD4980" s="32"/>
      <c r="AE4980" s="31"/>
      <c r="AF4980" s="31"/>
      <c r="AG4980" s="28"/>
      <c r="AH4980" s="28"/>
    </row>
    <row r="4981" spans="13:34" x14ac:dyDescent="0.3">
      <c r="M4981" s="33"/>
      <c r="N4981" s="2"/>
      <c r="P4981" s="29"/>
      <c r="Q4981" s="29"/>
      <c r="T4981" s="32"/>
      <c r="U4981" s="32"/>
      <c r="V4981" s="30"/>
      <c r="W4981"/>
      <c r="X4981"/>
      <c r="Z4981" s="28"/>
      <c r="AA4981" s="28"/>
      <c r="AC4981" s="32"/>
      <c r="AD4981" s="32"/>
      <c r="AE4981" s="31"/>
      <c r="AF4981" s="31"/>
      <c r="AG4981" s="28"/>
      <c r="AH4981" s="28"/>
    </row>
    <row r="4982" spans="13:34" x14ac:dyDescent="0.3">
      <c r="M4982" s="33"/>
      <c r="N4982" s="2"/>
      <c r="P4982" s="29"/>
      <c r="Q4982" s="29"/>
      <c r="T4982" s="32"/>
      <c r="U4982" s="32"/>
      <c r="V4982" s="30"/>
      <c r="W4982"/>
      <c r="X4982"/>
      <c r="Z4982" s="28"/>
      <c r="AA4982" s="28"/>
      <c r="AC4982" s="32"/>
      <c r="AD4982" s="32"/>
      <c r="AE4982" s="31"/>
      <c r="AF4982" s="31"/>
      <c r="AG4982" s="28"/>
      <c r="AH4982" s="28"/>
    </row>
    <row r="4983" spans="13:34" x14ac:dyDescent="0.3">
      <c r="M4983" s="33"/>
      <c r="N4983" s="2"/>
      <c r="P4983" s="29"/>
      <c r="Q4983" s="29"/>
      <c r="T4983" s="32"/>
      <c r="U4983" s="32"/>
      <c r="V4983" s="30"/>
      <c r="W4983"/>
      <c r="X4983"/>
      <c r="Z4983" s="28"/>
      <c r="AA4983" s="28"/>
      <c r="AC4983" s="32"/>
      <c r="AD4983" s="32"/>
      <c r="AE4983" s="31"/>
      <c r="AF4983" s="31"/>
      <c r="AG4983" s="28"/>
      <c r="AH4983" s="28"/>
    </row>
    <row r="4984" spans="13:34" x14ac:dyDescent="0.3">
      <c r="M4984" s="33"/>
      <c r="N4984" s="2"/>
      <c r="P4984" s="29"/>
      <c r="Q4984" s="29"/>
      <c r="T4984" s="32"/>
      <c r="U4984" s="32"/>
      <c r="V4984" s="30"/>
      <c r="W4984"/>
      <c r="X4984"/>
      <c r="Z4984" s="28"/>
      <c r="AA4984" s="28"/>
      <c r="AC4984" s="32"/>
      <c r="AD4984" s="32"/>
      <c r="AE4984" s="31"/>
      <c r="AF4984" s="31"/>
      <c r="AG4984" s="28"/>
      <c r="AH4984" s="28"/>
    </row>
    <row r="4985" spans="13:34" x14ac:dyDescent="0.3">
      <c r="M4985" s="33"/>
      <c r="N4985" s="2"/>
      <c r="P4985" s="29"/>
      <c r="Q4985" s="29"/>
      <c r="T4985" s="32"/>
      <c r="U4985" s="32"/>
      <c r="V4985" s="30"/>
      <c r="W4985"/>
      <c r="X4985"/>
      <c r="Z4985" s="28"/>
      <c r="AA4985" s="28"/>
      <c r="AC4985" s="32"/>
      <c r="AD4985" s="32"/>
      <c r="AE4985" s="31"/>
      <c r="AF4985" s="31"/>
      <c r="AG4985" s="28"/>
      <c r="AH4985" s="28"/>
    </row>
    <row r="4986" spans="13:34" x14ac:dyDescent="0.3">
      <c r="M4986" s="33"/>
      <c r="N4986" s="2"/>
      <c r="P4986" s="29"/>
      <c r="Q4986" s="29"/>
      <c r="T4986" s="32"/>
      <c r="U4986" s="32"/>
      <c r="V4986" s="30"/>
      <c r="W4986"/>
      <c r="X4986"/>
      <c r="Z4986" s="28"/>
      <c r="AA4986" s="28"/>
      <c r="AC4986" s="32"/>
      <c r="AD4986" s="32"/>
      <c r="AE4986" s="31"/>
      <c r="AF4986" s="31"/>
      <c r="AG4986" s="28"/>
      <c r="AH4986" s="28"/>
    </row>
    <row r="4987" spans="13:34" x14ac:dyDescent="0.3">
      <c r="M4987" s="33"/>
      <c r="N4987" s="2"/>
      <c r="P4987" s="29"/>
      <c r="Q4987" s="29"/>
      <c r="T4987" s="32"/>
      <c r="U4987" s="32"/>
      <c r="V4987" s="30"/>
      <c r="W4987"/>
      <c r="X4987"/>
      <c r="Z4987" s="28"/>
      <c r="AA4987" s="28"/>
      <c r="AC4987" s="32"/>
      <c r="AD4987" s="32"/>
      <c r="AE4987" s="31"/>
      <c r="AF4987" s="31"/>
      <c r="AG4987" s="28"/>
      <c r="AH4987" s="28"/>
    </row>
    <row r="4988" spans="13:34" x14ac:dyDescent="0.3">
      <c r="M4988" s="33"/>
      <c r="N4988" s="2"/>
      <c r="P4988" s="29"/>
      <c r="Q4988" s="29"/>
      <c r="T4988" s="32"/>
      <c r="U4988" s="32"/>
      <c r="V4988" s="30"/>
      <c r="W4988"/>
      <c r="X4988"/>
      <c r="Z4988" s="28"/>
      <c r="AA4988" s="28"/>
      <c r="AC4988" s="32"/>
      <c r="AD4988" s="32"/>
      <c r="AE4988" s="31"/>
      <c r="AF4988" s="31"/>
      <c r="AG4988" s="28"/>
      <c r="AH4988" s="28"/>
    </row>
    <row r="4989" spans="13:34" x14ac:dyDescent="0.3">
      <c r="M4989" s="33"/>
      <c r="N4989" s="2"/>
      <c r="P4989" s="29"/>
      <c r="Q4989" s="29"/>
      <c r="T4989" s="32"/>
      <c r="U4989" s="32"/>
      <c r="V4989" s="30"/>
      <c r="W4989"/>
      <c r="X4989"/>
      <c r="Z4989" s="28"/>
      <c r="AA4989" s="28"/>
      <c r="AC4989" s="32"/>
      <c r="AD4989" s="32"/>
      <c r="AE4989" s="31"/>
      <c r="AF4989" s="31"/>
      <c r="AG4989" s="28"/>
      <c r="AH4989" s="28"/>
    </row>
    <row r="4990" spans="13:34" x14ac:dyDescent="0.3">
      <c r="M4990" s="33"/>
      <c r="N4990" s="2"/>
      <c r="P4990" s="29"/>
      <c r="Q4990" s="29"/>
      <c r="T4990" s="32"/>
      <c r="U4990" s="32"/>
      <c r="V4990" s="30"/>
      <c r="W4990"/>
      <c r="X4990"/>
      <c r="Z4990" s="28"/>
      <c r="AA4990" s="28"/>
      <c r="AC4990" s="32"/>
      <c r="AD4990" s="32"/>
      <c r="AE4990" s="31"/>
      <c r="AF4990" s="31"/>
      <c r="AG4990" s="28"/>
      <c r="AH4990" s="28"/>
    </row>
    <row r="4991" spans="13:34" x14ac:dyDescent="0.3">
      <c r="M4991" s="33"/>
      <c r="N4991" s="2"/>
      <c r="P4991" s="29"/>
      <c r="Q4991" s="29"/>
      <c r="T4991" s="32"/>
      <c r="U4991" s="32"/>
      <c r="V4991" s="30"/>
      <c r="W4991"/>
      <c r="X4991"/>
      <c r="Z4991" s="28"/>
      <c r="AA4991" s="28"/>
      <c r="AC4991" s="32"/>
      <c r="AD4991" s="32"/>
      <c r="AE4991" s="31"/>
      <c r="AF4991" s="31"/>
      <c r="AG4991" s="28"/>
      <c r="AH4991" s="28"/>
    </row>
    <row r="4992" spans="13:34" x14ac:dyDescent="0.3">
      <c r="M4992" s="33"/>
      <c r="N4992" s="2"/>
      <c r="P4992" s="29"/>
      <c r="Q4992" s="29"/>
      <c r="T4992" s="32"/>
      <c r="U4992" s="32"/>
      <c r="V4992" s="30"/>
      <c r="W4992"/>
      <c r="X4992"/>
      <c r="Z4992" s="28"/>
      <c r="AA4992" s="28"/>
      <c r="AC4992" s="32"/>
      <c r="AD4992" s="32"/>
      <c r="AE4992" s="31"/>
      <c r="AF4992" s="31"/>
      <c r="AG4992" s="28"/>
      <c r="AH4992" s="28"/>
    </row>
    <row r="4993" spans="13:34" x14ac:dyDescent="0.3">
      <c r="M4993" s="33"/>
      <c r="N4993" s="2"/>
      <c r="P4993" s="29"/>
      <c r="Q4993" s="29"/>
      <c r="T4993" s="32"/>
      <c r="U4993" s="32"/>
      <c r="V4993" s="30"/>
      <c r="W4993"/>
      <c r="X4993"/>
      <c r="Z4993" s="28"/>
      <c r="AA4993" s="28"/>
      <c r="AC4993" s="32"/>
      <c r="AD4993" s="32"/>
      <c r="AE4993" s="31"/>
      <c r="AF4993" s="31"/>
      <c r="AG4993" s="28"/>
      <c r="AH4993" s="28"/>
    </row>
    <row r="4994" spans="13:34" x14ac:dyDescent="0.3">
      <c r="M4994" s="33"/>
      <c r="N4994" s="2"/>
      <c r="P4994" s="29"/>
      <c r="Q4994" s="29"/>
      <c r="T4994" s="32"/>
      <c r="U4994" s="32"/>
      <c r="V4994" s="30"/>
      <c r="W4994"/>
      <c r="X4994"/>
      <c r="Z4994" s="28"/>
      <c r="AA4994" s="28"/>
      <c r="AC4994" s="32"/>
      <c r="AD4994" s="32"/>
      <c r="AE4994" s="31"/>
      <c r="AF4994" s="31"/>
      <c r="AG4994" s="28"/>
      <c r="AH4994" s="28"/>
    </row>
    <row r="4995" spans="13:34" x14ac:dyDescent="0.3">
      <c r="M4995" s="33"/>
      <c r="N4995" s="2"/>
      <c r="P4995" s="29"/>
      <c r="Q4995" s="29"/>
      <c r="T4995" s="32"/>
      <c r="U4995" s="32"/>
      <c r="V4995" s="30"/>
      <c r="W4995"/>
      <c r="X4995"/>
      <c r="Z4995" s="28"/>
      <c r="AA4995" s="28"/>
      <c r="AC4995" s="32"/>
      <c r="AD4995" s="32"/>
      <c r="AE4995" s="31"/>
      <c r="AF4995" s="31"/>
      <c r="AG4995" s="28"/>
      <c r="AH4995" s="28"/>
    </row>
    <row r="4996" spans="13:34" x14ac:dyDescent="0.3">
      <c r="M4996" s="33"/>
      <c r="N4996" s="2"/>
      <c r="P4996" s="29"/>
      <c r="Q4996" s="29"/>
      <c r="T4996" s="32"/>
      <c r="U4996" s="32"/>
      <c r="V4996" s="30"/>
      <c r="W4996"/>
      <c r="X4996"/>
      <c r="Z4996" s="28"/>
      <c r="AA4996" s="28"/>
      <c r="AC4996" s="32"/>
      <c r="AD4996" s="32"/>
      <c r="AE4996" s="31"/>
      <c r="AF4996" s="31"/>
      <c r="AG4996" s="28"/>
      <c r="AH4996" s="28"/>
    </row>
    <row r="4997" spans="13:34" x14ac:dyDescent="0.3">
      <c r="M4997" s="33"/>
      <c r="N4997" s="2"/>
      <c r="P4997" s="29"/>
      <c r="Q4997" s="29"/>
      <c r="T4997" s="32"/>
      <c r="U4997" s="32"/>
      <c r="V4997" s="30"/>
      <c r="W4997"/>
      <c r="X4997"/>
      <c r="Z4997" s="28"/>
      <c r="AA4997" s="28"/>
      <c r="AC4997" s="32"/>
      <c r="AD4997" s="32"/>
      <c r="AE4997" s="31"/>
      <c r="AF4997" s="31"/>
      <c r="AG4997" s="28"/>
      <c r="AH4997" s="28"/>
    </row>
    <row r="4998" spans="13:34" x14ac:dyDescent="0.3">
      <c r="M4998" s="33"/>
      <c r="N4998" s="2"/>
      <c r="P4998" s="29"/>
      <c r="Q4998" s="29"/>
      <c r="T4998" s="32"/>
      <c r="U4998" s="32"/>
      <c r="V4998" s="30"/>
      <c r="W4998"/>
      <c r="X4998"/>
      <c r="Z4998" s="28"/>
      <c r="AA4998" s="28"/>
      <c r="AC4998" s="32"/>
      <c r="AD4998" s="32"/>
      <c r="AE4998" s="31"/>
      <c r="AF4998" s="31"/>
      <c r="AG4998" s="28"/>
      <c r="AH4998" s="28"/>
    </row>
    <row r="4999" spans="13:34" x14ac:dyDescent="0.3">
      <c r="M4999" s="33"/>
      <c r="N4999" s="2"/>
      <c r="P4999" s="29"/>
      <c r="Q4999" s="29"/>
      <c r="T4999" s="32"/>
      <c r="U4999" s="32"/>
      <c r="V4999" s="30"/>
      <c r="W4999"/>
      <c r="X4999"/>
      <c r="Z4999" s="28"/>
      <c r="AA4999" s="28"/>
      <c r="AC4999" s="32"/>
      <c r="AD4999" s="32"/>
      <c r="AE4999" s="31"/>
      <c r="AF4999" s="31"/>
      <c r="AG4999" s="28"/>
      <c r="AH4999" s="28"/>
    </row>
    <row r="5000" spans="13:34" x14ac:dyDescent="0.3">
      <c r="M5000" s="33"/>
      <c r="N5000" s="2"/>
      <c r="P5000" s="29"/>
      <c r="Q5000" s="29"/>
      <c r="T5000" s="32"/>
      <c r="U5000" s="32"/>
      <c r="V5000" s="30"/>
      <c r="W5000"/>
      <c r="X5000"/>
      <c r="Z5000" s="28"/>
      <c r="AA5000" s="28"/>
      <c r="AC5000" s="32"/>
      <c r="AD5000" s="32"/>
      <c r="AE5000" s="31"/>
      <c r="AF5000" s="31"/>
      <c r="AG5000" s="28"/>
      <c r="AH5000" s="28"/>
    </row>
    <row r="5001" spans="13:34" x14ac:dyDescent="0.3">
      <c r="M5001" s="33"/>
      <c r="N5001" s="2"/>
      <c r="P5001" s="29"/>
      <c r="Q5001" s="29"/>
      <c r="T5001" s="32"/>
      <c r="U5001" s="32"/>
      <c r="V5001" s="30"/>
      <c r="W5001"/>
      <c r="X5001"/>
      <c r="Z5001" s="28"/>
      <c r="AA5001" s="28"/>
      <c r="AC5001" s="32"/>
      <c r="AD5001" s="32"/>
      <c r="AE5001" s="31"/>
      <c r="AF5001" s="31"/>
      <c r="AG5001" s="28"/>
      <c r="AH5001" s="28"/>
    </row>
    <row r="5002" spans="13:34" x14ac:dyDescent="0.3">
      <c r="M5002" s="33"/>
      <c r="N5002" s="2"/>
      <c r="P5002" s="29"/>
      <c r="Q5002" s="29"/>
      <c r="T5002" s="32"/>
      <c r="U5002" s="32"/>
      <c r="V5002" s="30"/>
      <c r="W5002"/>
      <c r="X5002"/>
      <c r="Z5002" s="28"/>
      <c r="AA5002" s="28"/>
      <c r="AC5002" s="32"/>
      <c r="AD5002" s="32"/>
      <c r="AE5002" s="31"/>
      <c r="AF5002" s="31"/>
      <c r="AG5002" s="28"/>
      <c r="AH5002" s="28"/>
    </row>
    <row r="5003" spans="13:34" x14ac:dyDescent="0.3">
      <c r="M5003" s="33"/>
      <c r="N5003" s="2"/>
      <c r="P5003" s="29"/>
      <c r="Q5003" s="29"/>
      <c r="T5003" s="32"/>
      <c r="U5003" s="32"/>
      <c r="V5003" s="30"/>
      <c r="W5003"/>
      <c r="X5003"/>
      <c r="Z5003" s="28"/>
      <c r="AA5003" s="28"/>
      <c r="AC5003" s="32"/>
      <c r="AD5003" s="32"/>
      <c r="AE5003" s="31"/>
      <c r="AF5003" s="31"/>
      <c r="AG5003" s="28"/>
      <c r="AH5003" s="28"/>
    </row>
    <row r="5004" spans="13:34" x14ac:dyDescent="0.3">
      <c r="M5004" s="33"/>
      <c r="N5004" s="2"/>
      <c r="P5004" s="29"/>
      <c r="Q5004" s="29"/>
      <c r="T5004" s="32"/>
      <c r="U5004" s="32"/>
      <c r="V5004" s="30"/>
      <c r="W5004"/>
      <c r="X5004"/>
      <c r="Z5004" s="28"/>
      <c r="AA5004" s="28"/>
      <c r="AC5004" s="32"/>
      <c r="AD5004" s="32"/>
      <c r="AE5004" s="31"/>
      <c r="AF5004" s="31"/>
      <c r="AG5004" s="28"/>
      <c r="AH5004" s="28"/>
    </row>
    <row r="5005" spans="13:34" x14ac:dyDescent="0.3">
      <c r="M5005" s="33"/>
      <c r="N5005" s="2"/>
      <c r="P5005" s="29"/>
      <c r="Q5005" s="29"/>
      <c r="T5005" s="32"/>
      <c r="U5005" s="32"/>
      <c r="V5005" s="30"/>
      <c r="W5005"/>
      <c r="X5005"/>
      <c r="Z5005" s="28"/>
      <c r="AA5005" s="28"/>
      <c r="AC5005" s="32"/>
      <c r="AD5005" s="32"/>
      <c r="AE5005" s="31"/>
      <c r="AF5005" s="31"/>
      <c r="AG5005" s="28"/>
      <c r="AH5005" s="28"/>
    </row>
    <row r="5006" spans="13:34" x14ac:dyDescent="0.3">
      <c r="M5006" s="33"/>
      <c r="N5006" s="2"/>
      <c r="P5006" s="29"/>
      <c r="Q5006" s="29"/>
      <c r="T5006" s="32"/>
      <c r="U5006" s="32"/>
      <c r="V5006" s="30"/>
      <c r="W5006"/>
      <c r="X5006"/>
      <c r="Z5006" s="28"/>
      <c r="AA5006" s="28"/>
      <c r="AC5006" s="32"/>
      <c r="AD5006" s="32"/>
      <c r="AE5006" s="31"/>
      <c r="AF5006" s="31"/>
      <c r="AG5006" s="28"/>
      <c r="AH5006" s="28"/>
    </row>
    <row r="5007" spans="13:34" x14ac:dyDescent="0.3">
      <c r="M5007" s="33"/>
      <c r="N5007" s="2"/>
      <c r="P5007" s="29"/>
      <c r="Q5007" s="29"/>
      <c r="T5007" s="32"/>
      <c r="U5007" s="32"/>
      <c r="V5007" s="30"/>
      <c r="W5007"/>
      <c r="X5007"/>
      <c r="Z5007" s="28"/>
      <c r="AA5007" s="28"/>
      <c r="AC5007" s="32"/>
      <c r="AD5007" s="32"/>
      <c r="AE5007" s="31"/>
      <c r="AF5007" s="31"/>
      <c r="AG5007" s="28"/>
      <c r="AH5007" s="28"/>
    </row>
    <row r="5008" spans="13:34" x14ac:dyDescent="0.3">
      <c r="M5008" s="33"/>
      <c r="N5008" s="2"/>
      <c r="P5008" s="29"/>
      <c r="Q5008" s="29"/>
      <c r="T5008" s="32"/>
      <c r="U5008" s="32"/>
      <c r="V5008" s="30"/>
      <c r="W5008"/>
      <c r="X5008"/>
      <c r="Z5008" s="28"/>
      <c r="AA5008" s="28"/>
      <c r="AC5008" s="32"/>
      <c r="AD5008" s="32"/>
      <c r="AE5008" s="31"/>
      <c r="AF5008" s="31"/>
      <c r="AG5008" s="28"/>
      <c r="AH5008" s="28"/>
    </row>
    <row r="5009" spans="13:34" x14ac:dyDescent="0.3">
      <c r="M5009" s="33"/>
      <c r="N5009" s="2"/>
      <c r="P5009" s="29"/>
      <c r="Q5009" s="29"/>
      <c r="T5009" s="32"/>
      <c r="U5009" s="32"/>
      <c r="V5009" s="30"/>
      <c r="W5009"/>
      <c r="X5009"/>
      <c r="Z5009" s="28"/>
      <c r="AA5009" s="28"/>
      <c r="AC5009" s="32"/>
      <c r="AD5009" s="32"/>
      <c r="AE5009" s="31"/>
      <c r="AF5009" s="31"/>
      <c r="AG5009" s="28"/>
      <c r="AH5009" s="28"/>
    </row>
    <row r="5010" spans="13:34" x14ac:dyDescent="0.3">
      <c r="M5010" s="33"/>
      <c r="N5010" s="2"/>
      <c r="P5010" s="29"/>
      <c r="Q5010" s="29"/>
      <c r="T5010" s="32"/>
      <c r="U5010" s="32"/>
      <c r="V5010" s="30"/>
      <c r="W5010"/>
      <c r="X5010"/>
      <c r="Z5010" s="28"/>
      <c r="AA5010" s="28"/>
      <c r="AC5010" s="32"/>
      <c r="AD5010" s="32"/>
      <c r="AE5010" s="31"/>
      <c r="AF5010" s="31"/>
      <c r="AG5010" s="28"/>
      <c r="AH5010" s="28"/>
    </row>
    <row r="5011" spans="13:34" x14ac:dyDescent="0.3">
      <c r="M5011" s="33"/>
      <c r="N5011" s="2"/>
      <c r="P5011" s="29"/>
      <c r="Q5011" s="29"/>
      <c r="T5011" s="32"/>
      <c r="U5011" s="32"/>
      <c r="V5011" s="30"/>
      <c r="W5011"/>
      <c r="X5011"/>
      <c r="Z5011" s="28"/>
      <c r="AA5011" s="28"/>
      <c r="AC5011" s="32"/>
      <c r="AD5011" s="32"/>
      <c r="AE5011" s="31"/>
      <c r="AF5011" s="31"/>
      <c r="AG5011" s="28"/>
      <c r="AH5011" s="28"/>
    </row>
    <row r="5012" spans="13:34" x14ac:dyDescent="0.3">
      <c r="M5012" s="33"/>
      <c r="N5012" s="2"/>
      <c r="P5012" s="29"/>
      <c r="Q5012" s="29"/>
      <c r="T5012" s="32"/>
      <c r="U5012" s="32"/>
      <c r="V5012" s="30"/>
      <c r="W5012"/>
      <c r="X5012"/>
      <c r="Z5012" s="28"/>
      <c r="AA5012" s="28"/>
      <c r="AC5012" s="32"/>
      <c r="AD5012" s="32"/>
      <c r="AE5012" s="31"/>
      <c r="AF5012" s="31"/>
      <c r="AG5012" s="28"/>
      <c r="AH5012" s="28"/>
    </row>
    <row r="5013" spans="13:34" x14ac:dyDescent="0.3">
      <c r="M5013" s="33"/>
      <c r="N5013" s="2"/>
      <c r="P5013" s="29"/>
      <c r="Q5013" s="29"/>
      <c r="T5013" s="32"/>
      <c r="U5013" s="32"/>
      <c r="V5013" s="30"/>
      <c r="W5013"/>
      <c r="X5013"/>
      <c r="Z5013" s="28"/>
      <c r="AA5013" s="28"/>
      <c r="AC5013" s="32"/>
      <c r="AD5013" s="32"/>
      <c r="AE5013" s="31"/>
      <c r="AF5013" s="31"/>
      <c r="AG5013" s="28"/>
      <c r="AH5013" s="28"/>
    </row>
    <row r="5014" spans="13:34" x14ac:dyDescent="0.3">
      <c r="M5014" s="33"/>
      <c r="N5014" s="2"/>
      <c r="P5014" s="29"/>
      <c r="Q5014" s="29"/>
      <c r="T5014" s="32"/>
      <c r="U5014" s="32"/>
      <c r="V5014" s="30"/>
      <c r="W5014"/>
      <c r="X5014"/>
      <c r="Z5014" s="28"/>
      <c r="AA5014" s="28"/>
      <c r="AC5014" s="32"/>
      <c r="AD5014" s="32"/>
      <c r="AE5014" s="31"/>
      <c r="AF5014" s="31"/>
      <c r="AG5014" s="28"/>
      <c r="AH5014" s="28"/>
    </row>
    <row r="5015" spans="13:34" x14ac:dyDescent="0.3">
      <c r="M5015" s="33"/>
      <c r="N5015" s="2"/>
      <c r="P5015" s="29"/>
      <c r="Q5015" s="29"/>
      <c r="T5015" s="32"/>
      <c r="U5015" s="32"/>
      <c r="V5015" s="30"/>
      <c r="W5015"/>
      <c r="X5015"/>
      <c r="Z5015" s="28"/>
      <c r="AA5015" s="28"/>
      <c r="AC5015" s="32"/>
      <c r="AD5015" s="32"/>
      <c r="AE5015" s="31"/>
      <c r="AF5015" s="31"/>
      <c r="AG5015" s="28"/>
      <c r="AH5015" s="28"/>
    </row>
    <row r="5016" spans="13:34" x14ac:dyDescent="0.3">
      <c r="M5016" s="33"/>
      <c r="N5016" s="2"/>
      <c r="P5016" s="29"/>
      <c r="Q5016" s="29"/>
      <c r="T5016" s="32"/>
      <c r="U5016" s="32"/>
      <c r="V5016" s="30"/>
      <c r="W5016"/>
      <c r="X5016"/>
      <c r="Z5016" s="28"/>
      <c r="AA5016" s="28"/>
      <c r="AC5016" s="32"/>
      <c r="AD5016" s="32"/>
      <c r="AE5016" s="31"/>
      <c r="AF5016" s="31"/>
      <c r="AG5016" s="28"/>
      <c r="AH5016" s="28"/>
    </row>
    <row r="5017" spans="13:34" x14ac:dyDescent="0.3">
      <c r="M5017" s="33"/>
      <c r="N5017" s="2"/>
      <c r="P5017" s="29"/>
      <c r="Q5017" s="29"/>
      <c r="T5017" s="32"/>
      <c r="U5017" s="32"/>
      <c r="V5017" s="30"/>
      <c r="W5017"/>
      <c r="X5017"/>
      <c r="Z5017" s="28"/>
      <c r="AA5017" s="28"/>
      <c r="AC5017" s="32"/>
      <c r="AD5017" s="32"/>
      <c r="AE5017" s="31"/>
      <c r="AF5017" s="31"/>
      <c r="AG5017" s="28"/>
      <c r="AH5017" s="28"/>
    </row>
    <row r="5018" spans="13:34" x14ac:dyDescent="0.3">
      <c r="M5018" s="33"/>
      <c r="N5018" s="2"/>
      <c r="P5018" s="29"/>
      <c r="Q5018" s="29"/>
      <c r="T5018" s="32"/>
      <c r="U5018" s="32"/>
      <c r="V5018" s="30"/>
      <c r="W5018"/>
      <c r="X5018"/>
      <c r="Z5018" s="28"/>
      <c r="AA5018" s="28"/>
      <c r="AC5018" s="32"/>
      <c r="AD5018" s="32"/>
      <c r="AE5018" s="31"/>
      <c r="AF5018" s="31"/>
      <c r="AG5018" s="28"/>
      <c r="AH5018" s="28"/>
    </row>
    <row r="5019" spans="13:34" x14ac:dyDescent="0.3">
      <c r="M5019" s="33"/>
      <c r="N5019" s="2"/>
      <c r="P5019" s="29"/>
      <c r="Q5019" s="29"/>
      <c r="T5019" s="32"/>
      <c r="U5019" s="32"/>
      <c r="V5019" s="30"/>
      <c r="W5019"/>
      <c r="X5019"/>
      <c r="Z5019" s="28"/>
      <c r="AA5019" s="28"/>
      <c r="AC5019" s="32"/>
      <c r="AD5019" s="32"/>
      <c r="AE5019" s="31"/>
      <c r="AF5019" s="31"/>
      <c r="AG5019" s="28"/>
      <c r="AH5019" s="28"/>
    </row>
    <row r="5020" spans="13:34" x14ac:dyDescent="0.3">
      <c r="M5020" s="33"/>
      <c r="N5020" s="2"/>
      <c r="P5020" s="29"/>
      <c r="Q5020" s="29"/>
      <c r="T5020" s="32"/>
      <c r="U5020" s="32"/>
      <c r="V5020" s="30"/>
      <c r="W5020"/>
      <c r="X5020"/>
      <c r="Z5020" s="28"/>
      <c r="AA5020" s="28"/>
      <c r="AC5020" s="32"/>
      <c r="AD5020" s="32"/>
      <c r="AE5020" s="31"/>
      <c r="AF5020" s="31"/>
      <c r="AG5020" s="28"/>
      <c r="AH5020" s="28"/>
    </row>
    <row r="5021" spans="13:34" x14ac:dyDescent="0.3">
      <c r="M5021" s="33"/>
      <c r="N5021" s="2"/>
      <c r="P5021" s="29"/>
      <c r="Q5021" s="29"/>
      <c r="T5021" s="32"/>
      <c r="U5021" s="32"/>
      <c r="V5021" s="30"/>
      <c r="W5021"/>
      <c r="X5021"/>
      <c r="Z5021" s="28"/>
      <c r="AA5021" s="28"/>
      <c r="AC5021" s="32"/>
      <c r="AD5021" s="32"/>
      <c r="AE5021" s="31"/>
      <c r="AF5021" s="31"/>
      <c r="AG5021" s="28"/>
      <c r="AH5021" s="28"/>
    </row>
    <row r="5022" spans="13:34" x14ac:dyDescent="0.3">
      <c r="M5022" s="33"/>
      <c r="N5022" s="2"/>
      <c r="P5022" s="29"/>
      <c r="Q5022" s="29"/>
      <c r="T5022" s="32"/>
      <c r="U5022" s="32"/>
      <c r="V5022" s="30"/>
      <c r="W5022"/>
      <c r="X5022"/>
      <c r="Z5022" s="28"/>
      <c r="AA5022" s="28"/>
      <c r="AC5022" s="32"/>
      <c r="AD5022" s="32"/>
      <c r="AE5022" s="31"/>
      <c r="AF5022" s="31"/>
      <c r="AG5022" s="28"/>
      <c r="AH5022" s="28"/>
    </row>
    <row r="5023" spans="13:34" x14ac:dyDescent="0.3">
      <c r="M5023" s="33"/>
      <c r="N5023" s="2"/>
      <c r="P5023" s="29"/>
      <c r="Q5023" s="29"/>
      <c r="T5023" s="32"/>
      <c r="U5023" s="32"/>
      <c r="V5023" s="30"/>
      <c r="W5023"/>
      <c r="X5023"/>
      <c r="Z5023" s="28"/>
      <c r="AA5023" s="28"/>
      <c r="AC5023" s="32"/>
      <c r="AD5023" s="32"/>
      <c r="AE5023" s="31"/>
      <c r="AF5023" s="31"/>
      <c r="AG5023" s="28"/>
      <c r="AH5023" s="28"/>
    </row>
    <row r="5024" spans="13:34" x14ac:dyDescent="0.3">
      <c r="M5024" s="33"/>
      <c r="N5024" s="2"/>
      <c r="P5024" s="29"/>
      <c r="Q5024" s="29"/>
      <c r="T5024" s="32"/>
      <c r="U5024" s="32"/>
      <c r="V5024" s="30"/>
      <c r="W5024"/>
      <c r="X5024"/>
      <c r="Z5024" s="28"/>
      <c r="AA5024" s="28"/>
      <c r="AC5024" s="32"/>
      <c r="AD5024" s="32"/>
      <c r="AE5024" s="31"/>
      <c r="AF5024" s="31"/>
      <c r="AG5024" s="28"/>
      <c r="AH5024" s="28"/>
    </row>
    <row r="5025" spans="13:34" x14ac:dyDescent="0.3">
      <c r="M5025" s="33"/>
      <c r="N5025" s="2"/>
      <c r="P5025" s="29"/>
      <c r="Q5025" s="29"/>
      <c r="T5025" s="32"/>
      <c r="U5025" s="32"/>
      <c r="V5025" s="30"/>
      <c r="W5025"/>
      <c r="X5025"/>
      <c r="Z5025" s="28"/>
      <c r="AA5025" s="28"/>
      <c r="AC5025" s="32"/>
      <c r="AD5025" s="32"/>
      <c r="AE5025" s="31"/>
      <c r="AF5025" s="31"/>
      <c r="AG5025" s="28"/>
      <c r="AH5025" s="28"/>
    </row>
    <row r="5026" spans="13:34" x14ac:dyDescent="0.3">
      <c r="M5026" s="33"/>
      <c r="N5026" s="2"/>
      <c r="P5026" s="29"/>
      <c r="Q5026" s="29"/>
      <c r="T5026" s="32"/>
      <c r="U5026" s="32"/>
      <c r="V5026" s="30"/>
      <c r="W5026"/>
      <c r="X5026"/>
      <c r="Z5026" s="28"/>
      <c r="AA5026" s="28"/>
      <c r="AC5026" s="32"/>
      <c r="AD5026" s="32"/>
      <c r="AE5026" s="31"/>
      <c r="AF5026" s="31"/>
      <c r="AG5026" s="28"/>
      <c r="AH5026" s="28"/>
    </row>
    <row r="5027" spans="13:34" x14ac:dyDescent="0.3">
      <c r="M5027" s="33"/>
      <c r="N5027" s="2"/>
      <c r="P5027" s="29"/>
      <c r="Q5027" s="29"/>
      <c r="T5027" s="32"/>
      <c r="U5027" s="32"/>
      <c r="V5027" s="30"/>
      <c r="W5027"/>
      <c r="X5027"/>
      <c r="Z5027" s="28"/>
      <c r="AA5027" s="28"/>
      <c r="AC5027" s="32"/>
      <c r="AD5027" s="32"/>
      <c r="AE5027" s="31"/>
      <c r="AF5027" s="31"/>
      <c r="AG5027" s="28"/>
      <c r="AH5027" s="28"/>
    </row>
    <row r="5028" spans="13:34" x14ac:dyDescent="0.3">
      <c r="M5028" s="33"/>
      <c r="N5028" s="2"/>
      <c r="P5028" s="29"/>
      <c r="Q5028" s="29"/>
      <c r="T5028" s="32"/>
      <c r="U5028" s="32"/>
      <c r="V5028" s="30"/>
      <c r="W5028"/>
      <c r="X5028"/>
      <c r="Z5028" s="28"/>
      <c r="AA5028" s="28"/>
      <c r="AC5028" s="32"/>
      <c r="AD5028" s="32"/>
      <c r="AE5028" s="31"/>
      <c r="AF5028" s="31"/>
      <c r="AG5028" s="28"/>
      <c r="AH5028" s="28"/>
    </row>
    <row r="5029" spans="13:34" x14ac:dyDescent="0.3">
      <c r="M5029" s="33"/>
      <c r="N5029" s="2"/>
      <c r="P5029" s="29"/>
      <c r="Q5029" s="29"/>
      <c r="T5029" s="32"/>
      <c r="U5029" s="32"/>
      <c r="V5029" s="30"/>
      <c r="W5029"/>
      <c r="X5029"/>
      <c r="Z5029" s="28"/>
      <c r="AA5029" s="28"/>
      <c r="AC5029" s="32"/>
      <c r="AD5029" s="32"/>
      <c r="AE5029" s="31"/>
      <c r="AF5029" s="31"/>
      <c r="AG5029" s="28"/>
      <c r="AH5029" s="28"/>
    </row>
    <row r="5030" spans="13:34" x14ac:dyDescent="0.3">
      <c r="M5030" s="33"/>
      <c r="N5030" s="2"/>
      <c r="P5030" s="29"/>
      <c r="Q5030" s="29"/>
      <c r="T5030" s="32"/>
      <c r="U5030" s="32"/>
      <c r="V5030" s="30"/>
      <c r="W5030"/>
      <c r="X5030"/>
      <c r="Z5030" s="28"/>
      <c r="AA5030" s="28"/>
      <c r="AC5030" s="32"/>
      <c r="AD5030" s="32"/>
      <c r="AE5030" s="31"/>
      <c r="AF5030" s="31"/>
      <c r="AG5030" s="28"/>
      <c r="AH5030" s="28"/>
    </row>
    <row r="5031" spans="13:34" x14ac:dyDescent="0.3">
      <c r="M5031" s="33"/>
      <c r="N5031" s="2"/>
      <c r="P5031" s="29"/>
      <c r="Q5031" s="29"/>
      <c r="T5031" s="32"/>
      <c r="U5031" s="32"/>
      <c r="V5031" s="30"/>
      <c r="W5031"/>
      <c r="X5031"/>
      <c r="Z5031" s="28"/>
      <c r="AA5031" s="28"/>
      <c r="AC5031" s="32"/>
      <c r="AD5031" s="32"/>
      <c r="AE5031" s="31"/>
      <c r="AF5031" s="31"/>
      <c r="AG5031" s="28"/>
      <c r="AH5031" s="28"/>
    </row>
    <row r="5032" spans="13:34" x14ac:dyDescent="0.3">
      <c r="M5032" s="33"/>
      <c r="N5032" s="2"/>
      <c r="P5032" s="29"/>
      <c r="Q5032" s="29"/>
      <c r="T5032" s="32"/>
      <c r="U5032" s="32"/>
      <c r="V5032" s="30"/>
      <c r="W5032"/>
      <c r="X5032"/>
      <c r="Z5032" s="28"/>
      <c r="AA5032" s="28"/>
      <c r="AC5032" s="32"/>
      <c r="AD5032" s="32"/>
      <c r="AE5032" s="31"/>
      <c r="AF5032" s="31"/>
      <c r="AG5032" s="28"/>
      <c r="AH5032" s="28"/>
    </row>
    <row r="5033" spans="13:34" x14ac:dyDescent="0.3">
      <c r="M5033" s="33"/>
      <c r="N5033" s="2"/>
      <c r="P5033" s="29"/>
      <c r="Q5033" s="29"/>
      <c r="T5033" s="32"/>
      <c r="U5033" s="32"/>
      <c r="V5033" s="30"/>
      <c r="W5033"/>
      <c r="X5033"/>
      <c r="Z5033" s="28"/>
      <c r="AA5033" s="28"/>
      <c r="AC5033" s="32"/>
      <c r="AD5033" s="32"/>
      <c r="AE5033" s="31"/>
      <c r="AF5033" s="31"/>
      <c r="AG5033" s="28"/>
      <c r="AH5033" s="28"/>
    </row>
    <row r="5034" spans="13:34" x14ac:dyDescent="0.3">
      <c r="M5034" s="33"/>
      <c r="N5034" s="2"/>
      <c r="P5034" s="29"/>
      <c r="Q5034" s="29"/>
      <c r="T5034" s="32"/>
      <c r="U5034" s="32"/>
      <c r="V5034" s="30"/>
      <c r="W5034"/>
      <c r="X5034"/>
      <c r="Z5034" s="28"/>
      <c r="AA5034" s="28"/>
      <c r="AC5034" s="32"/>
      <c r="AD5034" s="32"/>
      <c r="AE5034" s="31"/>
      <c r="AF5034" s="31"/>
      <c r="AG5034" s="28"/>
      <c r="AH5034" s="28"/>
    </row>
    <row r="5035" spans="13:34" x14ac:dyDescent="0.3">
      <c r="M5035" s="33"/>
      <c r="N5035" s="2"/>
      <c r="P5035" s="29"/>
      <c r="Q5035" s="29"/>
      <c r="T5035" s="32"/>
      <c r="U5035" s="32"/>
      <c r="V5035" s="30"/>
      <c r="W5035"/>
      <c r="X5035"/>
      <c r="Z5035" s="28"/>
      <c r="AA5035" s="28"/>
      <c r="AC5035" s="32"/>
      <c r="AD5035" s="32"/>
      <c r="AE5035" s="31"/>
      <c r="AF5035" s="31"/>
      <c r="AG5035" s="28"/>
      <c r="AH5035" s="28"/>
    </row>
    <row r="5036" spans="13:34" x14ac:dyDescent="0.3">
      <c r="M5036" s="33"/>
      <c r="N5036" s="2"/>
      <c r="P5036" s="29"/>
      <c r="Q5036" s="29"/>
      <c r="T5036" s="32"/>
      <c r="U5036" s="32"/>
      <c r="V5036" s="30"/>
      <c r="W5036"/>
      <c r="X5036"/>
      <c r="Z5036" s="28"/>
      <c r="AA5036" s="28"/>
      <c r="AC5036" s="32"/>
      <c r="AD5036" s="32"/>
      <c r="AE5036" s="31"/>
      <c r="AF5036" s="31"/>
      <c r="AG5036" s="28"/>
      <c r="AH5036" s="28"/>
    </row>
    <row r="5037" spans="13:34" x14ac:dyDescent="0.3">
      <c r="M5037" s="33"/>
      <c r="N5037" s="2"/>
      <c r="P5037" s="29"/>
      <c r="Q5037" s="29"/>
      <c r="T5037" s="32"/>
      <c r="U5037" s="32"/>
      <c r="V5037" s="30"/>
      <c r="W5037"/>
      <c r="X5037"/>
      <c r="Z5037" s="28"/>
      <c r="AA5037" s="28"/>
      <c r="AC5037" s="32"/>
      <c r="AD5037" s="32"/>
      <c r="AE5037" s="31"/>
      <c r="AF5037" s="31"/>
      <c r="AG5037" s="28"/>
      <c r="AH5037" s="28"/>
    </row>
    <row r="5038" spans="13:34" x14ac:dyDescent="0.3">
      <c r="M5038" s="33"/>
      <c r="N5038" s="2"/>
      <c r="P5038" s="29"/>
      <c r="Q5038" s="29"/>
      <c r="T5038" s="32"/>
      <c r="U5038" s="32"/>
      <c r="V5038" s="30"/>
      <c r="W5038"/>
      <c r="X5038"/>
      <c r="Z5038" s="28"/>
      <c r="AA5038" s="28"/>
      <c r="AC5038" s="32"/>
      <c r="AD5038" s="32"/>
      <c r="AE5038" s="31"/>
      <c r="AF5038" s="31"/>
      <c r="AG5038" s="28"/>
      <c r="AH5038" s="28"/>
    </row>
    <row r="5039" spans="13:34" x14ac:dyDescent="0.3">
      <c r="M5039" s="33"/>
      <c r="N5039" s="2"/>
      <c r="P5039" s="29"/>
      <c r="Q5039" s="29"/>
      <c r="T5039" s="32"/>
      <c r="U5039" s="32"/>
      <c r="V5039" s="30"/>
      <c r="W5039"/>
      <c r="X5039"/>
      <c r="Z5039" s="28"/>
      <c r="AA5039" s="28"/>
      <c r="AC5039" s="32"/>
      <c r="AD5039" s="32"/>
      <c r="AE5039" s="31"/>
      <c r="AF5039" s="31"/>
      <c r="AG5039" s="28"/>
      <c r="AH5039" s="28"/>
    </row>
    <row r="5040" spans="13:34" x14ac:dyDescent="0.3">
      <c r="M5040" s="33"/>
      <c r="N5040" s="2"/>
      <c r="P5040" s="29"/>
      <c r="Q5040" s="29"/>
      <c r="T5040" s="32"/>
      <c r="U5040" s="32"/>
      <c r="V5040" s="30"/>
      <c r="W5040"/>
      <c r="X5040"/>
      <c r="Z5040" s="28"/>
      <c r="AA5040" s="28"/>
      <c r="AC5040" s="32"/>
      <c r="AD5040" s="32"/>
      <c r="AE5040" s="31"/>
      <c r="AF5040" s="31"/>
      <c r="AG5040" s="28"/>
      <c r="AH5040" s="28"/>
    </row>
    <row r="5041" spans="13:34" x14ac:dyDescent="0.3">
      <c r="M5041" s="33"/>
      <c r="N5041" s="2"/>
      <c r="P5041" s="29"/>
      <c r="Q5041" s="29"/>
      <c r="T5041" s="32"/>
      <c r="U5041" s="32"/>
      <c r="V5041" s="30"/>
      <c r="W5041"/>
      <c r="X5041"/>
      <c r="Z5041" s="28"/>
      <c r="AA5041" s="28"/>
      <c r="AC5041" s="32"/>
      <c r="AD5041" s="32"/>
      <c r="AE5041" s="31"/>
      <c r="AF5041" s="31"/>
      <c r="AG5041" s="28"/>
      <c r="AH5041" s="28"/>
    </row>
    <row r="5042" spans="13:34" x14ac:dyDescent="0.3">
      <c r="M5042" s="33"/>
      <c r="N5042" s="2"/>
      <c r="P5042" s="29"/>
      <c r="Q5042" s="29"/>
      <c r="T5042" s="32"/>
      <c r="U5042" s="32"/>
      <c r="V5042" s="30"/>
      <c r="W5042"/>
      <c r="X5042"/>
      <c r="Z5042" s="28"/>
      <c r="AA5042" s="28"/>
      <c r="AC5042" s="32"/>
      <c r="AD5042" s="32"/>
      <c r="AE5042" s="31"/>
      <c r="AF5042" s="31"/>
      <c r="AG5042" s="28"/>
      <c r="AH5042" s="28"/>
    </row>
    <row r="5043" spans="13:34" x14ac:dyDescent="0.3">
      <c r="M5043" s="33"/>
      <c r="N5043" s="2"/>
      <c r="P5043" s="29"/>
      <c r="Q5043" s="29"/>
      <c r="T5043" s="32"/>
      <c r="U5043" s="32"/>
      <c r="V5043" s="30"/>
      <c r="W5043"/>
      <c r="X5043"/>
      <c r="Z5043" s="28"/>
      <c r="AA5043" s="28"/>
      <c r="AC5043" s="32"/>
      <c r="AD5043" s="32"/>
      <c r="AE5043" s="31"/>
      <c r="AF5043" s="31"/>
      <c r="AG5043" s="28"/>
      <c r="AH5043" s="28"/>
    </row>
    <row r="5044" spans="13:34" x14ac:dyDescent="0.3">
      <c r="M5044" s="33"/>
      <c r="N5044" s="2"/>
      <c r="P5044" s="29"/>
      <c r="Q5044" s="29"/>
      <c r="T5044" s="32"/>
      <c r="U5044" s="32"/>
      <c r="V5044" s="30"/>
      <c r="W5044"/>
      <c r="X5044"/>
      <c r="Z5044" s="28"/>
      <c r="AA5044" s="28"/>
      <c r="AC5044" s="32"/>
      <c r="AD5044" s="32"/>
      <c r="AE5044" s="31"/>
      <c r="AF5044" s="31"/>
      <c r="AG5044" s="28"/>
      <c r="AH5044" s="28"/>
    </row>
    <row r="5045" spans="13:34" x14ac:dyDescent="0.3">
      <c r="M5045" s="33"/>
      <c r="N5045" s="2"/>
      <c r="P5045" s="29"/>
      <c r="Q5045" s="29"/>
      <c r="T5045" s="32"/>
      <c r="U5045" s="32"/>
      <c r="V5045" s="30"/>
      <c r="W5045"/>
      <c r="X5045"/>
      <c r="Z5045" s="28"/>
      <c r="AA5045" s="28"/>
      <c r="AC5045" s="32"/>
      <c r="AD5045" s="32"/>
      <c r="AE5045" s="31"/>
      <c r="AF5045" s="31"/>
      <c r="AG5045" s="28"/>
      <c r="AH5045" s="28"/>
    </row>
    <row r="5046" spans="13:34" x14ac:dyDescent="0.3">
      <c r="M5046" s="33"/>
      <c r="N5046" s="2"/>
      <c r="P5046" s="29"/>
      <c r="Q5046" s="29"/>
      <c r="T5046" s="32"/>
      <c r="U5046" s="32"/>
      <c r="V5046" s="30"/>
      <c r="W5046"/>
      <c r="X5046"/>
      <c r="Z5046" s="28"/>
      <c r="AA5046" s="28"/>
      <c r="AC5046" s="32"/>
      <c r="AD5046" s="32"/>
      <c r="AE5046" s="31"/>
      <c r="AF5046" s="31"/>
      <c r="AG5046" s="28"/>
      <c r="AH5046" s="28"/>
    </row>
    <row r="5047" spans="13:34" x14ac:dyDescent="0.3">
      <c r="M5047" s="33"/>
      <c r="N5047" s="2"/>
      <c r="P5047" s="29"/>
      <c r="Q5047" s="29"/>
      <c r="T5047" s="32"/>
      <c r="U5047" s="32"/>
      <c r="V5047" s="30"/>
      <c r="W5047"/>
      <c r="X5047"/>
      <c r="Z5047" s="28"/>
      <c r="AA5047" s="28"/>
      <c r="AC5047" s="32"/>
      <c r="AD5047" s="32"/>
      <c r="AE5047" s="31"/>
      <c r="AF5047" s="31"/>
      <c r="AG5047" s="28"/>
      <c r="AH5047" s="28"/>
    </row>
    <row r="5048" spans="13:34" x14ac:dyDescent="0.3">
      <c r="M5048" s="33"/>
      <c r="N5048" s="2"/>
      <c r="P5048" s="29"/>
      <c r="Q5048" s="29"/>
      <c r="T5048" s="32"/>
      <c r="U5048" s="32"/>
      <c r="V5048" s="30"/>
      <c r="W5048"/>
      <c r="X5048"/>
      <c r="Z5048" s="28"/>
      <c r="AA5048" s="28"/>
      <c r="AC5048" s="32"/>
      <c r="AD5048" s="32"/>
      <c r="AE5048" s="31"/>
      <c r="AF5048" s="31"/>
      <c r="AG5048" s="28"/>
      <c r="AH5048" s="28"/>
    </row>
    <row r="5049" spans="13:34" x14ac:dyDescent="0.3">
      <c r="M5049" s="33"/>
      <c r="N5049" s="2"/>
      <c r="P5049" s="29"/>
      <c r="Q5049" s="29"/>
      <c r="T5049" s="32"/>
      <c r="U5049" s="32"/>
      <c r="V5049" s="30"/>
      <c r="W5049"/>
      <c r="X5049"/>
      <c r="Z5049" s="28"/>
      <c r="AA5049" s="28"/>
      <c r="AC5049" s="32"/>
      <c r="AD5049" s="32"/>
      <c r="AE5049" s="31"/>
      <c r="AF5049" s="31"/>
      <c r="AG5049" s="28"/>
      <c r="AH5049" s="28"/>
    </row>
    <row r="5050" spans="13:34" x14ac:dyDescent="0.3">
      <c r="M5050" s="33"/>
      <c r="N5050" s="2"/>
      <c r="P5050" s="29"/>
      <c r="Q5050" s="29"/>
      <c r="T5050" s="32"/>
      <c r="U5050" s="32"/>
      <c r="V5050" s="30"/>
      <c r="W5050"/>
      <c r="X5050"/>
      <c r="Z5050" s="28"/>
      <c r="AA5050" s="28"/>
      <c r="AC5050" s="32"/>
      <c r="AD5050" s="32"/>
      <c r="AE5050" s="31"/>
      <c r="AF5050" s="31"/>
      <c r="AG5050" s="28"/>
      <c r="AH5050" s="28"/>
    </row>
    <row r="5051" spans="13:34" x14ac:dyDescent="0.3">
      <c r="M5051" s="33"/>
      <c r="N5051" s="2"/>
      <c r="P5051" s="29"/>
      <c r="Q5051" s="29"/>
      <c r="T5051" s="32"/>
      <c r="U5051" s="32"/>
      <c r="V5051" s="30"/>
      <c r="W5051"/>
      <c r="X5051"/>
      <c r="Z5051" s="28"/>
      <c r="AA5051" s="28"/>
      <c r="AC5051" s="32"/>
      <c r="AD5051" s="32"/>
      <c r="AE5051" s="31"/>
      <c r="AF5051" s="31"/>
      <c r="AG5051" s="28"/>
      <c r="AH5051" s="28"/>
    </row>
    <row r="5052" spans="13:34" x14ac:dyDescent="0.3">
      <c r="M5052" s="33"/>
      <c r="N5052" s="2"/>
      <c r="P5052" s="29"/>
      <c r="Q5052" s="29"/>
      <c r="T5052" s="32"/>
      <c r="U5052" s="32"/>
      <c r="V5052" s="30"/>
      <c r="W5052"/>
      <c r="X5052"/>
      <c r="Z5052" s="28"/>
      <c r="AA5052" s="28"/>
      <c r="AC5052" s="32"/>
      <c r="AD5052" s="32"/>
      <c r="AE5052" s="31"/>
      <c r="AF5052" s="31"/>
      <c r="AG5052" s="28"/>
      <c r="AH5052" s="28"/>
    </row>
    <row r="5053" spans="13:34" x14ac:dyDescent="0.3">
      <c r="M5053" s="33"/>
      <c r="N5053" s="2"/>
      <c r="P5053" s="29"/>
      <c r="Q5053" s="29"/>
      <c r="T5053" s="32"/>
      <c r="U5053" s="32"/>
      <c r="V5053" s="30"/>
      <c r="W5053"/>
      <c r="X5053"/>
      <c r="Z5053" s="28"/>
      <c r="AA5053" s="28"/>
      <c r="AC5053" s="32"/>
      <c r="AD5053" s="32"/>
      <c r="AE5053" s="31"/>
      <c r="AF5053" s="31"/>
      <c r="AG5053" s="28"/>
      <c r="AH5053" s="28"/>
    </row>
    <row r="5054" spans="13:34" x14ac:dyDescent="0.3">
      <c r="M5054" s="33"/>
      <c r="N5054" s="2"/>
      <c r="P5054" s="29"/>
      <c r="Q5054" s="29"/>
      <c r="T5054" s="32"/>
      <c r="U5054" s="32"/>
      <c r="V5054" s="30"/>
      <c r="W5054"/>
      <c r="X5054"/>
      <c r="Z5054" s="28"/>
      <c r="AA5054" s="28"/>
      <c r="AC5054" s="32"/>
      <c r="AD5054" s="32"/>
      <c r="AE5054" s="31"/>
      <c r="AF5054" s="31"/>
      <c r="AG5054" s="28"/>
      <c r="AH5054" s="28"/>
    </row>
    <row r="5055" spans="13:34" x14ac:dyDescent="0.3">
      <c r="M5055" s="33"/>
      <c r="N5055" s="2"/>
      <c r="P5055" s="29"/>
      <c r="Q5055" s="29"/>
      <c r="T5055" s="32"/>
      <c r="U5055" s="32"/>
      <c r="V5055" s="30"/>
      <c r="W5055"/>
      <c r="X5055"/>
      <c r="Z5055" s="28"/>
      <c r="AA5055" s="28"/>
      <c r="AC5055" s="32"/>
      <c r="AD5055" s="32"/>
      <c r="AE5055" s="31"/>
      <c r="AF5055" s="31"/>
      <c r="AG5055" s="28"/>
      <c r="AH5055" s="28"/>
    </row>
    <row r="5056" spans="13:34" x14ac:dyDescent="0.3">
      <c r="M5056" s="33"/>
      <c r="N5056" s="2"/>
      <c r="P5056" s="29"/>
      <c r="Q5056" s="29"/>
      <c r="T5056" s="32"/>
      <c r="U5056" s="32"/>
      <c r="V5056" s="30"/>
      <c r="W5056"/>
      <c r="X5056"/>
      <c r="Z5056" s="28"/>
      <c r="AA5056" s="28"/>
      <c r="AC5056" s="32"/>
      <c r="AD5056" s="32"/>
      <c r="AE5056" s="31"/>
      <c r="AF5056" s="31"/>
      <c r="AG5056" s="28"/>
      <c r="AH5056" s="28"/>
    </row>
    <row r="5057" spans="13:34" x14ac:dyDescent="0.3">
      <c r="M5057" s="33"/>
      <c r="N5057" s="2"/>
      <c r="P5057" s="29"/>
      <c r="Q5057" s="29"/>
      <c r="T5057" s="32"/>
      <c r="U5057" s="32"/>
      <c r="V5057" s="30"/>
      <c r="W5057"/>
      <c r="X5057"/>
      <c r="Z5057" s="28"/>
      <c r="AA5057" s="28"/>
      <c r="AC5057" s="32"/>
      <c r="AD5057" s="32"/>
      <c r="AE5057" s="31"/>
      <c r="AF5057" s="31"/>
      <c r="AG5057" s="28"/>
      <c r="AH5057" s="28"/>
    </row>
    <row r="5058" spans="13:34" x14ac:dyDescent="0.3">
      <c r="M5058" s="33"/>
      <c r="N5058" s="2"/>
      <c r="P5058" s="29"/>
      <c r="Q5058" s="29"/>
      <c r="T5058" s="32"/>
      <c r="U5058" s="32"/>
      <c r="V5058" s="30"/>
      <c r="W5058"/>
      <c r="X5058"/>
      <c r="Z5058" s="28"/>
      <c r="AA5058" s="28"/>
      <c r="AC5058" s="32"/>
      <c r="AD5058" s="32"/>
      <c r="AE5058" s="31"/>
      <c r="AF5058" s="31"/>
      <c r="AG5058" s="28"/>
      <c r="AH5058" s="28"/>
    </row>
    <row r="5059" spans="13:34" x14ac:dyDescent="0.3">
      <c r="M5059" s="33"/>
      <c r="N5059" s="2"/>
      <c r="P5059" s="29"/>
      <c r="Q5059" s="29"/>
      <c r="T5059" s="32"/>
      <c r="U5059" s="32"/>
      <c r="V5059" s="30"/>
      <c r="W5059"/>
      <c r="X5059"/>
      <c r="Z5059" s="28"/>
      <c r="AA5059" s="28"/>
      <c r="AC5059" s="32"/>
      <c r="AD5059" s="32"/>
      <c r="AE5059" s="31"/>
      <c r="AF5059" s="31"/>
      <c r="AG5059" s="28"/>
      <c r="AH5059" s="28"/>
    </row>
    <row r="5060" spans="13:34" x14ac:dyDescent="0.3">
      <c r="M5060" s="33"/>
      <c r="N5060" s="2"/>
      <c r="P5060" s="29"/>
      <c r="Q5060" s="29"/>
      <c r="T5060" s="32"/>
      <c r="U5060" s="32"/>
      <c r="V5060" s="30"/>
      <c r="W5060"/>
      <c r="X5060"/>
      <c r="Z5060" s="28"/>
      <c r="AA5060" s="28"/>
      <c r="AC5060" s="32"/>
      <c r="AD5060" s="32"/>
      <c r="AE5060" s="31"/>
      <c r="AF5060" s="31"/>
      <c r="AG5060" s="28"/>
      <c r="AH5060" s="28"/>
    </row>
    <row r="5061" spans="13:34" x14ac:dyDescent="0.3">
      <c r="M5061" s="33"/>
      <c r="N5061" s="2"/>
      <c r="P5061" s="29"/>
      <c r="Q5061" s="29"/>
      <c r="T5061" s="32"/>
      <c r="U5061" s="32"/>
      <c r="V5061" s="30"/>
      <c r="W5061"/>
      <c r="X5061"/>
      <c r="Z5061" s="28"/>
      <c r="AA5061" s="28"/>
      <c r="AC5061" s="32"/>
      <c r="AD5061" s="32"/>
      <c r="AE5061" s="31"/>
      <c r="AF5061" s="31"/>
      <c r="AG5061" s="28"/>
      <c r="AH5061" s="28"/>
    </row>
    <row r="5062" spans="13:34" x14ac:dyDescent="0.3">
      <c r="M5062" s="33"/>
      <c r="N5062" s="2"/>
      <c r="P5062" s="29"/>
      <c r="Q5062" s="29"/>
      <c r="T5062" s="32"/>
      <c r="U5062" s="32"/>
      <c r="V5062" s="30"/>
      <c r="W5062"/>
      <c r="X5062"/>
      <c r="Z5062" s="28"/>
      <c r="AA5062" s="28"/>
      <c r="AC5062" s="32"/>
      <c r="AD5062" s="32"/>
      <c r="AE5062" s="31"/>
      <c r="AF5062" s="31"/>
      <c r="AG5062" s="28"/>
      <c r="AH5062" s="28"/>
    </row>
    <row r="5063" spans="13:34" x14ac:dyDescent="0.3">
      <c r="M5063" s="33"/>
      <c r="N5063" s="2"/>
      <c r="P5063" s="29"/>
      <c r="Q5063" s="29"/>
      <c r="T5063" s="32"/>
      <c r="U5063" s="32"/>
      <c r="V5063" s="30"/>
      <c r="W5063"/>
      <c r="X5063"/>
      <c r="Z5063" s="28"/>
      <c r="AA5063" s="28"/>
      <c r="AC5063" s="32"/>
      <c r="AD5063" s="32"/>
      <c r="AE5063" s="31"/>
      <c r="AF5063" s="31"/>
      <c r="AG5063" s="28"/>
      <c r="AH5063" s="28"/>
    </row>
    <row r="5064" spans="13:34" x14ac:dyDescent="0.3">
      <c r="M5064" s="33"/>
      <c r="N5064" s="2"/>
      <c r="P5064" s="29"/>
      <c r="Q5064" s="29"/>
      <c r="T5064" s="32"/>
      <c r="U5064" s="32"/>
      <c r="V5064" s="30"/>
      <c r="W5064"/>
      <c r="X5064"/>
      <c r="Z5064" s="28"/>
      <c r="AA5064" s="28"/>
      <c r="AC5064" s="32"/>
      <c r="AD5064" s="32"/>
      <c r="AE5064" s="31"/>
      <c r="AF5064" s="31"/>
      <c r="AG5064" s="28"/>
      <c r="AH5064" s="28"/>
    </row>
    <row r="5065" spans="13:34" x14ac:dyDescent="0.3">
      <c r="M5065" s="33"/>
      <c r="N5065" s="2"/>
      <c r="P5065" s="29"/>
      <c r="Q5065" s="29"/>
      <c r="T5065" s="32"/>
      <c r="U5065" s="32"/>
      <c r="V5065" s="30"/>
      <c r="W5065"/>
      <c r="X5065"/>
      <c r="Z5065" s="28"/>
      <c r="AA5065" s="28"/>
      <c r="AC5065" s="32"/>
      <c r="AD5065" s="32"/>
      <c r="AE5065" s="31"/>
      <c r="AF5065" s="31"/>
      <c r="AG5065" s="28"/>
      <c r="AH5065" s="28"/>
    </row>
    <row r="5066" spans="13:34" x14ac:dyDescent="0.3">
      <c r="M5066" s="33"/>
      <c r="N5066" s="2"/>
      <c r="P5066" s="29"/>
      <c r="Q5066" s="29"/>
      <c r="T5066" s="32"/>
      <c r="U5066" s="32"/>
      <c r="V5066" s="30"/>
      <c r="W5066"/>
      <c r="X5066"/>
      <c r="Z5066" s="28"/>
      <c r="AA5066" s="28"/>
      <c r="AC5066" s="32"/>
      <c r="AD5066" s="32"/>
      <c r="AE5066" s="31"/>
      <c r="AF5066" s="31"/>
      <c r="AG5066" s="28"/>
      <c r="AH5066" s="28"/>
    </row>
    <row r="5067" spans="13:34" x14ac:dyDescent="0.3">
      <c r="M5067" s="33"/>
      <c r="N5067" s="2"/>
      <c r="P5067" s="29"/>
      <c r="Q5067" s="29"/>
      <c r="T5067" s="32"/>
      <c r="U5067" s="32"/>
      <c r="V5067" s="30"/>
      <c r="W5067"/>
      <c r="X5067"/>
      <c r="Z5067" s="28"/>
      <c r="AA5067" s="28"/>
      <c r="AC5067" s="32"/>
      <c r="AD5067" s="32"/>
      <c r="AE5067" s="31"/>
      <c r="AF5067" s="31"/>
      <c r="AG5067" s="28"/>
      <c r="AH5067" s="28"/>
    </row>
    <row r="5068" spans="13:34" x14ac:dyDescent="0.3">
      <c r="M5068" s="33"/>
      <c r="N5068" s="2"/>
      <c r="P5068" s="29"/>
      <c r="Q5068" s="29"/>
      <c r="T5068" s="32"/>
      <c r="U5068" s="32"/>
      <c r="V5068" s="30"/>
      <c r="W5068"/>
      <c r="X5068"/>
      <c r="Z5068" s="28"/>
      <c r="AA5068" s="28"/>
      <c r="AC5068" s="32"/>
      <c r="AD5068" s="32"/>
      <c r="AE5068" s="31"/>
      <c r="AF5068" s="31"/>
      <c r="AG5068" s="28"/>
      <c r="AH5068" s="28"/>
    </row>
    <row r="5069" spans="13:34" x14ac:dyDescent="0.3">
      <c r="M5069" s="33"/>
      <c r="N5069" s="2"/>
      <c r="P5069" s="29"/>
      <c r="Q5069" s="29"/>
      <c r="T5069" s="32"/>
      <c r="U5069" s="32"/>
      <c r="V5069" s="30"/>
      <c r="W5069"/>
      <c r="X5069"/>
      <c r="Z5069" s="28"/>
      <c r="AA5069" s="28"/>
      <c r="AC5069" s="32"/>
      <c r="AD5069" s="32"/>
      <c r="AE5069" s="31"/>
      <c r="AF5069" s="31"/>
      <c r="AG5069" s="28"/>
      <c r="AH5069" s="28"/>
    </row>
    <row r="5070" spans="13:34" x14ac:dyDescent="0.3">
      <c r="M5070" s="33"/>
      <c r="N5070" s="2"/>
      <c r="P5070" s="29"/>
      <c r="Q5070" s="29"/>
      <c r="T5070" s="32"/>
      <c r="U5070" s="32"/>
      <c r="V5070" s="30"/>
      <c r="W5070"/>
      <c r="X5070"/>
      <c r="Z5070" s="28"/>
      <c r="AA5070" s="28"/>
      <c r="AC5070" s="32"/>
      <c r="AD5070" s="32"/>
      <c r="AE5070" s="31"/>
      <c r="AF5070" s="31"/>
      <c r="AG5070" s="28"/>
      <c r="AH5070" s="28"/>
    </row>
    <row r="5071" spans="13:34" x14ac:dyDescent="0.3">
      <c r="M5071" s="33"/>
      <c r="N5071" s="2"/>
      <c r="P5071" s="29"/>
      <c r="Q5071" s="29"/>
      <c r="T5071" s="32"/>
      <c r="U5071" s="32"/>
      <c r="V5071" s="30"/>
      <c r="W5071"/>
      <c r="X5071"/>
      <c r="Z5071" s="28"/>
      <c r="AA5071" s="28"/>
      <c r="AC5071" s="32"/>
      <c r="AD5071" s="32"/>
      <c r="AE5071" s="31"/>
      <c r="AF5071" s="31"/>
      <c r="AG5071" s="28"/>
      <c r="AH5071" s="28"/>
    </row>
    <row r="5072" spans="13:34" x14ac:dyDescent="0.3">
      <c r="M5072" s="33"/>
      <c r="N5072" s="2"/>
      <c r="P5072" s="29"/>
      <c r="Q5072" s="29"/>
      <c r="T5072" s="32"/>
      <c r="U5072" s="32"/>
      <c r="V5072" s="30"/>
      <c r="W5072"/>
      <c r="X5072"/>
      <c r="Z5072" s="28"/>
      <c r="AA5072" s="28"/>
      <c r="AC5072" s="32"/>
      <c r="AD5072" s="32"/>
      <c r="AE5072" s="31"/>
      <c r="AF5072" s="31"/>
      <c r="AG5072" s="28"/>
      <c r="AH5072" s="28"/>
    </row>
    <row r="5073" spans="13:34" x14ac:dyDescent="0.3">
      <c r="M5073" s="33"/>
      <c r="N5073" s="2"/>
      <c r="P5073" s="29"/>
      <c r="Q5073" s="29"/>
      <c r="T5073" s="32"/>
      <c r="U5073" s="32"/>
      <c r="V5073" s="30"/>
      <c r="W5073"/>
      <c r="X5073"/>
      <c r="Z5073" s="28"/>
      <c r="AA5073" s="28"/>
      <c r="AC5073" s="32"/>
      <c r="AD5073" s="32"/>
      <c r="AE5073" s="31"/>
      <c r="AF5073" s="31"/>
      <c r="AG5073" s="28"/>
      <c r="AH5073" s="28"/>
    </row>
    <row r="5074" spans="13:34" x14ac:dyDescent="0.3">
      <c r="M5074" s="33"/>
      <c r="N5074" s="2"/>
      <c r="P5074" s="29"/>
      <c r="Q5074" s="29"/>
      <c r="T5074" s="32"/>
      <c r="U5074" s="32"/>
      <c r="V5074" s="30"/>
      <c r="W5074"/>
      <c r="X5074"/>
      <c r="Z5074" s="28"/>
      <c r="AA5074" s="28"/>
      <c r="AC5074" s="32"/>
      <c r="AD5074" s="32"/>
      <c r="AE5074" s="31"/>
      <c r="AF5074" s="31"/>
      <c r="AG5074" s="28"/>
      <c r="AH5074" s="28"/>
    </row>
    <row r="5075" spans="13:34" x14ac:dyDescent="0.3">
      <c r="M5075" s="33"/>
      <c r="N5075" s="2"/>
      <c r="P5075" s="29"/>
      <c r="Q5075" s="29"/>
      <c r="T5075" s="32"/>
      <c r="U5075" s="32"/>
      <c r="V5075" s="30"/>
      <c r="W5075"/>
      <c r="X5075"/>
      <c r="Z5075" s="28"/>
      <c r="AA5075" s="28"/>
      <c r="AC5075" s="32"/>
      <c r="AD5075" s="32"/>
      <c r="AE5075" s="31"/>
      <c r="AF5075" s="31"/>
      <c r="AG5075" s="28"/>
      <c r="AH5075" s="28"/>
    </row>
    <row r="5076" spans="13:34" x14ac:dyDescent="0.3">
      <c r="M5076" s="33"/>
      <c r="N5076" s="2"/>
      <c r="P5076" s="29"/>
      <c r="Q5076" s="29"/>
      <c r="T5076" s="32"/>
      <c r="U5076" s="32"/>
      <c r="V5076" s="30"/>
      <c r="W5076"/>
      <c r="X5076"/>
      <c r="Z5076" s="28"/>
      <c r="AA5076" s="28"/>
      <c r="AC5076" s="32"/>
      <c r="AD5076" s="32"/>
      <c r="AE5076" s="31"/>
      <c r="AF5076" s="31"/>
      <c r="AG5076" s="28"/>
      <c r="AH5076" s="28"/>
    </row>
    <row r="5077" spans="13:34" x14ac:dyDescent="0.3">
      <c r="M5077" s="33"/>
      <c r="N5077" s="2"/>
      <c r="P5077" s="29"/>
      <c r="Q5077" s="29"/>
      <c r="T5077" s="32"/>
      <c r="U5077" s="32"/>
      <c r="V5077" s="30"/>
      <c r="W5077"/>
      <c r="X5077"/>
      <c r="Z5077" s="28"/>
      <c r="AA5077" s="28"/>
      <c r="AC5077" s="32"/>
      <c r="AD5077" s="32"/>
      <c r="AE5077" s="31"/>
      <c r="AF5077" s="31"/>
      <c r="AG5077" s="28"/>
      <c r="AH5077" s="28"/>
    </row>
    <row r="5078" spans="13:34" x14ac:dyDescent="0.3">
      <c r="M5078" s="33"/>
      <c r="N5078" s="2"/>
      <c r="P5078" s="29"/>
      <c r="Q5078" s="29"/>
      <c r="T5078" s="32"/>
      <c r="U5078" s="32"/>
      <c r="V5078" s="30"/>
      <c r="W5078"/>
      <c r="X5078"/>
      <c r="Z5078" s="28"/>
      <c r="AA5078" s="28"/>
      <c r="AC5078" s="32"/>
      <c r="AD5078" s="32"/>
      <c r="AE5078" s="31"/>
      <c r="AF5078" s="31"/>
      <c r="AG5078" s="28"/>
      <c r="AH5078" s="28"/>
    </row>
    <row r="5079" spans="13:34" x14ac:dyDescent="0.3">
      <c r="M5079" s="33"/>
      <c r="N5079" s="2"/>
      <c r="P5079" s="29"/>
      <c r="Q5079" s="29"/>
      <c r="T5079" s="32"/>
      <c r="U5079" s="32"/>
      <c r="V5079" s="30"/>
      <c r="W5079"/>
      <c r="X5079"/>
      <c r="Z5079" s="28"/>
      <c r="AA5079" s="28"/>
      <c r="AC5079" s="32"/>
      <c r="AD5079" s="32"/>
      <c r="AE5079" s="31"/>
      <c r="AF5079" s="31"/>
      <c r="AG5079" s="28"/>
      <c r="AH5079" s="28"/>
    </row>
    <row r="5080" spans="13:34" x14ac:dyDescent="0.3">
      <c r="M5080" s="33"/>
      <c r="N5080" s="2"/>
      <c r="P5080" s="29"/>
      <c r="Q5080" s="29"/>
      <c r="T5080" s="32"/>
      <c r="U5080" s="32"/>
      <c r="V5080" s="30"/>
      <c r="W5080"/>
      <c r="X5080"/>
      <c r="Z5080" s="28"/>
      <c r="AA5080" s="28"/>
      <c r="AC5080" s="32"/>
      <c r="AD5080" s="32"/>
      <c r="AE5080" s="31"/>
      <c r="AF5080" s="31"/>
      <c r="AG5080" s="28"/>
      <c r="AH5080" s="28"/>
    </row>
    <row r="5081" spans="13:34" x14ac:dyDescent="0.3">
      <c r="M5081" s="33"/>
      <c r="N5081" s="2"/>
      <c r="P5081" s="29"/>
      <c r="Q5081" s="29"/>
      <c r="T5081" s="32"/>
      <c r="U5081" s="32"/>
      <c r="V5081" s="30"/>
      <c r="W5081"/>
      <c r="X5081"/>
      <c r="Z5081" s="28"/>
      <c r="AA5081" s="28"/>
      <c r="AC5081" s="32"/>
      <c r="AD5081" s="32"/>
      <c r="AE5081" s="31"/>
      <c r="AF5081" s="31"/>
      <c r="AG5081" s="28"/>
      <c r="AH5081" s="28"/>
    </row>
    <row r="5082" spans="13:34" x14ac:dyDescent="0.3">
      <c r="M5082" s="33"/>
      <c r="N5082" s="2"/>
      <c r="P5082" s="29"/>
      <c r="Q5082" s="29"/>
      <c r="T5082" s="32"/>
      <c r="U5082" s="32"/>
      <c r="V5082" s="30"/>
      <c r="W5082"/>
      <c r="X5082"/>
      <c r="Z5082" s="28"/>
      <c r="AA5082" s="28"/>
      <c r="AC5082" s="32"/>
      <c r="AD5082" s="32"/>
      <c r="AE5082" s="31"/>
      <c r="AF5082" s="31"/>
      <c r="AG5082" s="28"/>
      <c r="AH5082" s="28"/>
    </row>
    <row r="5083" spans="13:34" x14ac:dyDescent="0.3">
      <c r="M5083" s="33"/>
      <c r="N5083" s="2"/>
      <c r="P5083" s="29"/>
      <c r="Q5083" s="29"/>
      <c r="T5083" s="32"/>
      <c r="U5083" s="32"/>
      <c r="V5083" s="30"/>
      <c r="W5083"/>
      <c r="X5083"/>
      <c r="Z5083" s="28"/>
      <c r="AA5083" s="28"/>
      <c r="AC5083" s="32"/>
      <c r="AD5083" s="32"/>
      <c r="AE5083" s="31"/>
      <c r="AF5083" s="31"/>
      <c r="AG5083" s="28"/>
      <c r="AH5083" s="28"/>
    </row>
    <row r="5084" spans="13:34" x14ac:dyDescent="0.3">
      <c r="M5084" s="33"/>
      <c r="N5084" s="2"/>
      <c r="P5084" s="29"/>
      <c r="Q5084" s="29"/>
      <c r="T5084" s="32"/>
      <c r="U5084" s="32"/>
      <c r="V5084" s="30"/>
      <c r="W5084"/>
      <c r="X5084"/>
      <c r="Z5084" s="28"/>
      <c r="AA5084" s="28"/>
      <c r="AC5084" s="32"/>
      <c r="AD5084" s="32"/>
      <c r="AE5084" s="31"/>
      <c r="AF5084" s="31"/>
      <c r="AG5084" s="28"/>
      <c r="AH5084" s="28"/>
    </row>
    <row r="5085" spans="13:34" x14ac:dyDescent="0.3">
      <c r="M5085" s="33"/>
      <c r="N5085" s="2"/>
      <c r="P5085" s="29"/>
      <c r="Q5085" s="29"/>
      <c r="T5085" s="32"/>
      <c r="U5085" s="32"/>
      <c r="V5085" s="30"/>
      <c r="W5085"/>
      <c r="X5085"/>
      <c r="Z5085" s="28"/>
      <c r="AA5085" s="28"/>
      <c r="AC5085" s="32"/>
      <c r="AD5085" s="32"/>
      <c r="AE5085" s="31"/>
      <c r="AF5085" s="31"/>
      <c r="AG5085" s="28"/>
      <c r="AH5085" s="28"/>
    </row>
    <row r="5086" spans="13:34" x14ac:dyDescent="0.3">
      <c r="M5086" s="33"/>
      <c r="N5086" s="2"/>
      <c r="P5086" s="29"/>
      <c r="Q5086" s="29"/>
      <c r="T5086" s="32"/>
      <c r="U5086" s="32"/>
      <c r="V5086" s="30"/>
      <c r="W5086"/>
      <c r="X5086"/>
      <c r="Z5086" s="28"/>
      <c r="AA5086" s="28"/>
      <c r="AC5086" s="32"/>
      <c r="AD5086" s="32"/>
      <c r="AE5086" s="31"/>
      <c r="AF5086" s="31"/>
      <c r="AG5086" s="28"/>
      <c r="AH5086" s="28"/>
    </row>
    <row r="5087" spans="13:34" x14ac:dyDescent="0.3">
      <c r="M5087" s="33"/>
      <c r="N5087" s="2"/>
      <c r="P5087" s="29"/>
      <c r="Q5087" s="29"/>
      <c r="T5087" s="32"/>
      <c r="U5087" s="32"/>
      <c r="V5087" s="30"/>
      <c r="W5087"/>
      <c r="X5087"/>
      <c r="Z5087" s="28"/>
      <c r="AA5087" s="28"/>
      <c r="AC5087" s="32"/>
      <c r="AD5087" s="32"/>
      <c r="AE5087" s="31"/>
      <c r="AF5087" s="31"/>
      <c r="AG5087" s="28"/>
      <c r="AH5087" s="28"/>
    </row>
    <row r="5088" spans="13:34" x14ac:dyDescent="0.3">
      <c r="M5088" s="33"/>
      <c r="N5088" s="2"/>
      <c r="P5088" s="29"/>
      <c r="Q5088" s="29"/>
      <c r="T5088" s="32"/>
      <c r="U5088" s="32"/>
      <c r="V5088" s="30"/>
      <c r="W5088"/>
      <c r="X5088"/>
      <c r="Z5088" s="28"/>
      <c r="AA5088" s="28"/>
      <c r="AC5088" s="32"/>
      <c r="AD5088" s="32"/>
      <c r="AE5088" s="31"/>
      <c r="AF5088" s="31"/>
      <c r="AG5088" s="28"/>
      <c r="AH5088" s="28"/>
    </row>
    <row r="5089" spans="13:34" x14ac:dyDescent="0.3">
      <c r="M5089" s="33"/>
      <c r="N5089" s="2"/>
      <c r="P5089" s="29"/>
      <c r="Q5089" s="29"/>
      <c r="T5089" s="32"/>
      <c r="U5089" s="32"/>
      <c r="V5089" s="30"/>
      <c r="W5089"/>
      <c r="X5089"/>
      <c r="Z5089" s="28"/>
      <c r="AA5089" s="28"/>
      <c r="AC5089" s="32"/>
      <c r="AD5089" s="32"/>
      <c r="AE5089" s="31"/>
      <c r="AF5089" s="31"/>
      <c r="AG5089" s="28"/>
      <c r="AH5089" s="28"/>
    </row>
    <row r="5090" spans="13:34" x14ac:dyDescent="0.3">
      <c r="M5090" s="33"/>
      <c r="N5090" s="2"/>
      <c r="P5090" s="29"/>
      <c r="Q5090" s="29"/>
      <c r="T5090" s="32"/>
      <c r="U5090" s="32"/>
      <c r="V5090" s="30"/>
      <c r="W5090"/>
      <c r="X5090"/>
      <c r="Z5090" s="28"/>
      <c r="AA5090" s="28"/>
      <c r="AC5090" s="32"/>
      <c r="AD5090" s="32"/>
      <c r="AE5090" s="31"/>
      <c r="AF5090" s="31"/>
      <c r="AG5090" s="28"/>
      <c r="AH5090" s="28"/>
    </row>
    <row r="5091" spans="13:34" x14ac:dyDescent="0.3">
      <c r="M5091" s="33"/>
      <c r="N5091" s="2"/>
      <c r="P5091" s="29"/>
      <c r="Q5091" s="29"/>
      <c r="T5091" s="32"/>
      <c r="U5091" s="32"/>
      <c r="V5091" s="30"/>
      <c r="W5091"/>
      <c r="X5091"/>
      <c r="Z5091" s="28"/>
      <c r="AA5091" s="28"/>
      <c r="AC5091" s="32"/>
      <c r="AD5091" s="32"/>
      <c r="AE5091" s="31"/>
      <c r="AF5091" s="31"/>
      <c r="AG5091" s="28"/>
      <c r="AH5091" s="28"/>
    </row>
    <row r="5092" spans="13:34" x14ac:dyDescent="0.3">
      <c r="M5092" s="33"/>
      <c r="N5092" s="2"/>
      <c r="P5092" s="29"/>
      <c r="Q5092" s="29"/>
      <c r="T5092" s="32"/>
      <c r="U5092" s="32"/>
      <c r="V5092" s="30"/>
      <c r="W5092"/>
      <c r="X5092"/>
      <c r="Z5092" s="28"/>
      <c r="AA5092" s="28"/>
      <c r="AC5092" s="32"/>
      <c r="AD5092" s="32"/>
      <c r="AE5092" s="31"/>
      <c r="AF5092" s="31"/>
      <c r="AG5092" s="28"/>
      <c r="AH5092" s="28"/>
    </row>
    <row r="5093" spans="13:34" x14ac:dyDescent="0.3">
      <c r="M5093" s="33"/>
      <c r="N5093" s="2"/>
      <c r="P5093" s="29"/>
      <c r="Q5093" s="29"/>
      <c r="T5093" s="32"/>
      <c r="U5093" s="32"/>
      <c r="V5093" s="30"/>
      <c r="W5093"/>
      <c r="X5093"/>
      <c r="Z5093" s="28"/>
      <c r="AA5093" s="28"/>
      <c r="AC5093" s="32"/>
      <c r="AD5093" s="32"/>
      <c r="AE5093" s="31"/>
      <c r="AF5093" s="31"/>
      <c r="AG5093" s="28"/>
      <c r="AH5093" s="28"/>
    </row>
    <row r="5094" spans="13:34" x14ac:dyDescent="0.3">
      <c r="M5094" s="33"/>
      <c r="N5094" s="2"/>
      <c r="P5094" s="29"/>
      <c r="Q5094" s="29"/>
      <c r="T5094" s="32"/>
      <c r="U5094" s="32"/>
      <c r="V5094" s="30"/>
      <c r="W5094"/>
      <c r="X5094"/>
      <c r="Z5094" s="28"/>
      <c r="AA5094" s="28"/>
      <c r="AC5094" s="32"/>
      <c r="AD5094" s="32"/>
      <c r="AE5094" s="31"/>
      <c r="AF5094" s="31"/>
      <c r="AG5094" s="28"/>
      <c r="AH5094" s="28"/>
    </row>
    <row r="5095" spans="13:34" x14ac:dyDescent="0.3">
      <c r="M5095" s="33"/>
      <c r="N5095" s="2"/>
      <c r="P5095" s="29"/>
      <c r="Q5095" s="29"/>
      <c r="T5095" s="32"/>
      <c r="U5095" s="32"/>
      <c r="V5095" s="30"/>
      <c r="W5095"/>
      <c r="X5095"/>
      <c r="Z5095" s="28"/>
      <c r="AA5095" s="28"/>
      <c r="AC5095" s="32"/>
      <c r="AD5095" s="32"/>
      <c r="AE5095" s="31"/>
      <c r="AF5095" s="31"/>
      <c r="AG5095" s="28"/>
      <c r="AH5095" s="28"/>
    </row>
    <row r="5096" spans="13:34" x14ac:dyDescent="0.3">
      <c r="M5096" s="33"/>
      <c r="N5096" s="2"/>
      <c r="P5096" s="29"/>
      <c r="Q5096" s="29"/>
      <c r="T5096" s="32"/>
      <c r="U5096" s="32"/>
      <c r="V5096" s="30"/>
      <c r="W5096"/>
      <c r="X5096"/>
      <c r="Z5096" s="28"/>
      <c r="AA5096" s="28"/>
      <c r="AC5096" s="32"/>
      <c r="AD5096" s="32"/>
      <c r="AE5096" s="31"/>
      <c r="AF5096" s="31"/>
      <c r="AG5096" s="28"/>
      <c r="AH5096" s="28"/>
    </row>
    <row r="5097" spans="13:34" x14ac:dyDescent="0.3">
      <c r="M5097" s="33"/>
      <c r="N5097" s="2"/>
      <c r="P5097" s="29"/>
      <c r="Q5097" s="29"/>
      <c r="T5097" s="32"/>
      <c r="U5097" s="32"/>
      <c r="V5097" s="30"/>
      <c r="W5097"/>
      <c r="X5097"/>
      <c r="Z5097" s="28"/>
      <c r="AA5097" s="28"/>
      <c r="AC5097" s="32"/>
      <c r="AD5097" s="32"/>
      <c r="AE5097" s="31"/>
      <c r="AF5097" s="31"/>
      <c r="AG5097" s="28"/>
      <c r="AH5097" s="28"/>
    </row>
    <row r="5098" spans="13:34" x14ac:dyDescent="0.3">
      <c r="M5098" s="33"/>
      <c r="N5098" s="2"/>
      <c r="P5098" s="29"/>
      <c r="Q5098" s="29"/>
      <c r="T5098" s="32"/>
      <c r="U5098" s="32"/>
      <c r="V5098" s="30"/>
      <c r="W5098"/>
      <c r="X5098"/>
      <c r="Z5098" s="28"/>
      <c r="AA5098" s="28"/>
      <c r="AC5098" s="32"/>
      <c r="AD5098" s="32"/>
      <c r="AE5098" s="31"/>
      <c r="AF5098" s="31"/>
      <c r="AG5098" s="28"/>
      <c r="AH5098" s="28"/>
    </row>
    <row r="5099" spans="13:34" x14ac:dyDescent="0.3">
      <c r="M5099" s="33"/>
      <c r="N5099" s="2"/>
      <c r="P5099" s="29"/>
      <c r="Q5099" s="29"/>
      <c r="T5099" s="32"/>
      <c r="U5099" s="32"/>
      <c r="V5099" s="30"/>
      <c r="W5099"/>
      <c r="X5099"/>
      <c r="Z5099" s="28"/>
      <c r="AA5099" s="28"/>
      <c r="AC5099" s="32"/>
      <c r="AD5099" s="32"/>
      <c r="AE5099" s="31"/>
      <c r="AF5099" s="31"/>
      <c r="AG5099" s="28"/>
      <c r="AH5099" s="28"/>
    </row>
    <row r="5100" spans="13:34" x14ac:dyDescent="0.3">
      <c r="M5100" s="33"/>
      <c r="N5100" s="2"/>
      <c r="P5100" s="29"/>
      <c r="Q5100" s="29"/>
      <c r="T5100" s="32"/>
      <c r="U5100" s="32"/>
      <c r="V5100" s="30"/>
      <c r="W5100"/>
      <c r="X5100"/>
      <c r="Z5100" s="28"/>
      <c r="AA5100" s="28"/>
      <c r="AC5100" s="32"/>
      <c r="AD5100" s="32"/>
      <c r="AE5100" s="31"/>
      <c r="AF5100" s="31"/>
      <c r="AG5100" s="28"/>
      <c r="AH5100" s="28"/>
    </row>
    <row r="5101" spans="13:34" x14ac:dyDescent="0.3">
      <c r="M5101" s="33"/>
      <c r="N5101" s="2"/>
      <c r="P5101" s="29"/>
      <c r="Q5101" s="29"/>
      <c r="T5101" s="32"/>
      <c r="U5101" s="32"/>
      <c r="V5101" s="30"/>
      <c r="W5101"/>
      <c r="X5101"/>
      <c r="Z5101" s="28"/>
      <c r="AA5101" s="28"/>
      <c r="AC5101" s="32"/>
      <c r="AD5101" s="32"/>
      <c r="AE5101" s="31"/>
      <c r="AF5101" s="31"/>
      <c r="AG5101" s="28"/>
      <c r="AH5101" s="28"/>
    </row>
    <row r="5102" spans="13:34" x14ac:dyDescent="0.3">
      <c r="M5102" s="33"/>
      <c r="N5102" s="2"/>
      <c r="P5102" s="29"/>
      <c r="Q5102" s="29"/>
      <c r="T5102" s="32"/>
      <c r="U5102" s="32"/>
      <c r="V5102" s="30"/>
      <c r="W5102"/>
      <c r="X5102"/>
      <c r="Z5102" s="28"/>
      <c r="AA5102" s="28"/>
      <c r="AC5102" s="32"/>
      <c r="AD5102" s="32"/>
      <c r="AE5102" s="31"/>
      <c r="AF5102" s="31"/>
      <c r="AG5102" s="28"/>
      <c r="AH5102" s="28"/>
    </row>
    <row r="5103" spans="13:34" x14ac:dyDescent="0.3">
      <c r="M5103" s="33"/>
      <c r="N5103" s="2"/>
      <c r="P5103" s="29"/>
      <c r="Q5103" s="29"/>
      <c r="T5103" s="32"/>
      <c r="U5103" s="32"/>
      <c r="V5103" s="30"/>
      <c r="W5103"/>
      <c r="X5103"/>
      <c r="Z5103" s="28"/>
      <c r="AA5103" s="28"/>
      <c r="AC5103" s="32"/>
      <c r="AD5103" s="32"/>
      <c r="AE5103" s="31"/>
      <c r="AF5103" s="31"/>
      <c r="AG5103" s="28"/>
      <c r="AH5103" s="28"/>
    </row>
    <row r="5104" spans="13:34" x14ac:dyDescent="0.3">
      <c r="M5104" s="33"/>
      <c r="N5104" s="2"/>
      <c r="P5104" s="29"/>
      <c r="Q5104" s="29"/>
      <c r="T5104" s="32"/>
      <c r="U5104" s="32"/>
      <c r="V5104" s="30"/>
      <c r="W5104"/>
      <c r="X5104"/>
      <c r="Z5104" s="28"/>
      <c r="AA5104" s="28"/>
      <c r="AC5104" s="32"/>
      <c r="AD5104" s="32"/>
      <c r="AE5104" s="31"/>
      <c r="AF5104" s="31"/>
      <c r="AG5104" s="28"/>
      <c r="AH5104" s="28"/>
    </row>
    <row r="5105" spans="13:34" x14ac:dyDescent="0.3">
      <c r="M5105" s="33"/>
      <c r="N5105" s="2"/>
      <c r="P5105" s="29"/>
      <c r="Q5105" s="29"/>
      <c r="T5105" s="32"/>
      <c r="U5105" s="32"/>
      <c r="V5105" s="30"/>
      <c r="W5105"/>
      <c r="X5105"/>
      <c r="Z5105" s="28"/>
      <c r="AA5105" s="28"/>
      <c r="AC5105" s="32"/>
      <c r="AD5105" s="32"/>
      <c r="AE5105" s="31"/>
      <c r="AF5105" s="31"/>
      <c r="AG5105" s="28"/>
      <c r="AH5105" s="28"/>
    </row>
    <row r="5106" spans="13:34" x14ac:dyDescent="0.3">
      <c r="M5106" s="33"/>
      <c r="N5106" s="2"/>
      <c r="P5106" s="29"/>
      <c r="Q5106" s="29"/>
      <c r="T5106" s="32"/>
      <c r="U5106" s="32"/>
      <c r="V5106" s="30"/>
      <c r="W5106"/>
      <c r="X5106"/>
      <c r="Z5106" s="28"/>
      <c r="AA5106" s="28"/>
      <c r="AC5106" s="32"/>
      <c r="AD5106" s="32"/>
      <c r="AE5106" s="31"/>
      <c r="AF5106" s="31"/>
      <c r="AG5106" s="28"/>
      <c r="AH5106" s="28"/>
    </row>
    <row r="5107" spans="13:34" x14ac:dyDescent="0.3">
      <c r="M5107" s="33"/>
      <c r="N5107" s="2"/>
      <c r="P5107" s="29"/>
      <c r="Q5107" s="29"/>
      <c r="T5107" s="32"/>
      <c r="U5107" s="32"/>
      <c r="V5107" s="30"/>
      <c r="W5107"/>
      <c r="X5107"/>
      <c r="Z5107" s="28"/>
      <c r="AA5107" s="28"/>
      <c r="AC5107" s="32"/>
      <c r="AD5107" s="32"/>
      <c r="AE5107" s="31"/>
      <c r="AF5107" s="31"/>
      <c r="AG5107" s="28"/>
      <c r="AH5107" s="28"/>
    </row>
    <row r="5108" spans="13:34" x14ac:dyDescent="0.3">
      <c r="M5108" s="33"/>
      <c r="N5108" s="2"/>
      <c r="P5108" s="29"/>
      <c r="Q5108" s="29"/>
      <c r="T5108" s="32"/>
      <c r="U5108" s="32"/>
      <c r="V5108" s="30"/>
      <c r="W5108"/>
      <c r="X5108"/>
      <c r="Z5108" s="28"/>
      <c r="AA5108" s="28"/>
      <c r="AC5108" s="32"/>
      <c r="AD5108" s="32"/>
      <c r="AE5108" s="31"/>
      <c r="AF5108" s="31"/>
      <c r="AG5108" s="28"/>
      <c r="AH5108" s="28"/>
    </row>
    <row r="5109" spans="13:34" x14ac:dyDescent="0.3">
      <c r="M5109" s="33"/>
      <c r="N5109" s="2"/>
      <c r="P5109" s="29"/>
      <c r="Q5109" s="29"/>
      <c r="T5109" s="32"/>
      <c r="U5109" s="32"/>
      <c r="V5109" s="30"/>
      <c r="W5109"/>
      <c r="X5109"/>
      <c r="Z5109" s="28"/>
      <c r="AA5109" s="28"/>
      <c r="AC5109" s="32"/>
      <c r="AD5109" s="32"/>
      <c r="AE5109" s="31"/>
      <c r="AF5109" s="31"/>
      <c r="AG5109" s="28"/>
      <c r="AH5109" s="28"/>
    </row>
    <row r="5110" spans="13:34" x14ac:dyDescent="0.3">
      <c r="M5110" s="33"/>
      <c r="N5110" s="2"/>
      <c r="P5110" s="29"/>
      <c r="Q5110" s="29"/>
      <c r="T5110" s="32"/>
      <c r="U5110" s="32"/>
      <c r="V5110" s="30"/>
      <c r="W5110"/>
      <c r="X5110"/>
      <c r="Z5110" s="28"/>
      <c r="AA5110" s="28"/>
      <c r="AC5110" s="32"/>
      <c r="AD5110" s="32"/>
      <c r="AE5110" s="31"/>
      <c r="AF5110" s="31"/>
      <c r="AG5110" s="28"/>
      <c r="AH5110" s="28"/>
    </row>
    <row r="5111" spans="13:34" x14ac:dyDescent="0.3">
      <c r="M5111" s="33"/>
      <c r="N5111" s="2"/>
      <c r="P5111" s="29"/>
      <c r="Q5111" s="29"/>
      <c r="T5111" s="32"/>
      <c r="U5111" s="32"/>
      <c r="V5111" s="30"/>
      <c r="W5111"/>
      <c r="X5111"/>
      <c r="Z5111" s="28"/>
      <c r="AA5111" s="28"/>
      <c r="AC5111" s="32"/>
      <c r="AD5111" s="32"/>
      <c r="AE5111" s="31"/>
      <c r="AF5111" s="31"/>
      <c r="AG5111" s="28"/>
      <c r="AH5111" s="28"/>
    </row>
    <row r="5112" spans="13:34" x14ac:dyDescent="0.3">
      <c r="M5112" s="33"/>
      <c r="N5112" s="2"/>
      <c r="P5112" s="29"/>
      <c r="Q5112" s="29"/>
      <c r="T5112" s="32"/>
      <c r="U5112" s="32"/>
      <c r="V5112" s="30"/>
      <c r="W5112"/>
      <c r="X5112"/>
      <c r="Z5112" s="28"/>
      <c r="AA5112" s="28"/>
      <c r="AC5112" s="32"/>
      <c r="AD5112" s="32"/>
      <c r="AE5112" s="31"/>
      <c r="AF5112" s="31"/>
      <c r="AG5112" s="28"/>
      <c r="AH5112" s="28"/>
    </row>
    <row r="5113" spans="13:34" x14ac:dyDescent="0.3">
      <c r="M5113" s="33"/>
      <c r="N5113" s="2"/>
      <c r="P5113" s="29"/>
      <c r="Q5113" s="29"/>
      <c r="T5113" s="32"/>
      <c r="U5113" s="32"/>
      <c r="V5113" s="30"/>
      <c r="W5113"/>
      <c r="X5113"/>
      <c r="Z5113" s="28"/>
      <c r="AA5113" s="28"/>
      <c r="AC5113" s="32"/>
      <c r="AD5113" s="32"/>
      <c r="AE5113" s="31"/>
      <c r="AF5113" s="31"/>
      <c r="AG5113" s="28"/>
      <c r="AH5113" s="28"/>
    </row>
    <row r="5114" spans="13:34" x14ac:dyDescent="0.3">
      <c r="M5114" s="33"/>
      <c r="N5114" s="2"/>
      <c r="P5114" s="29"/>
      <c r="Q5114" s="29"/>
      <c r="T5114" s="32"/>
      <c r="U5114" s="32"/>
      <c r="V5114" s="30"/>
      <c r="W5114"/>
      <c r="X5114"/>
      <c r="Z5114" s="28"/>
      <c r="AA5114" s="28"/>
      <c r="AC5114" s="32"/>
      <c r="AD5114" s="32"/>
      <c r="AE5114" s="31"/>
      <c r="AF5114" s="31"/>
      <c r="AG5114" s="28"/>
      <c r="AH5114" s="28"/>
    </row>
    <row r="5115" spans="13:34" x14ac:dyDescent="0.3">
      <c r="M5115" s="33"/>
      <c r="N5115" s="2"/>
      <c r="P5115" s="29"/>
      <c r="Q5115" s="29"/>
      <c r="T5115" s="32"/>
      <c r="U5115" s="32"/>
      <c r="V5115" s="30"/>
      <c r="W5115"/>
      <c r="X5115"/>
      <c r="Z5115" s="28"/>
      <c r="AA5115" s="28"/>
      <c r="AC5115" s="32"/>
      <c r="AD5115" s="32"/>
      <c r="AE5115" s="31"/>
      <c r="AF5115" s="31"/>
      <c r="AG5115" s="28"/>
      <c r="AH5115" s="28"/>
    </row>
    <row r="5116" spans="13:34" x14ac:dyDescent="0.3">
      <c r="M5116" s="33"/>
      <c r="N5116" s="2"/>
      <c r="P5116" s="29"/>
      <c r="Q5116" s="29"/>
      <c r="T5116" s="32"/>
      <c r="U5116" s="32"/>
      <c r="V5116" s="30"/>
      <c r="W5116"/>
      <c r="X5116"/>
      <c r="Z5116" s="28"/>
      <c r="AA5116" s="28"/>
      <c r="AC5116" s="32"/>
      <c r="AD5116" s="32"/>
      <c r="AE5116" s="31"/>
      <c r="AF5116" s="31"/>
      <c r="AG5116" s="28"/>
      <c r="AH5116" s="28"/>
    </row>
    <row r="5117" spans="13:34" x14ac:dyDescent="0.3">
      <c r="M5117" s="33"/>
      <c r="N5117" s="2"/>
      <c r="P5117" s="29"/>
      <c r="Q5117" s="29"/>
      <c r="T5117" s="32"/>
      <c r="U5117" s="32"/>
      <c r="V5117" s="30"/>
      <c r="W5117"/>
      <c r="X5117"/>
      <c r="Z5117" s="28"/>
      <c r="AA5117" s="28"/>
      <c r="AC5117" s="32"/>
      <c r="AD5117" s="32"/>
      <c r="AE5117" s="31"/>
      <c r="AF5117" s="31"/>
      <c r="AG5117" s="28"/>
      <c r="AH5117" s="28"/>
    </row>
    <row r="5118" spans="13:34" x14ac:dyDescent="0.3">
      <c r="M5118" s="33"/>
      <c r="N5118" s="2"/>
      <c r="P5118" s="29"/>
      <c r="Q5118" s="29"/>
      <c r="T5118" s="32"/>
      <c r="U5118" s="32"/>
      <c r="V5118" s="30"/>
      <c r="W5118"/>
      <c r="X5118"/>
      <c r="Z5118" s="28"/>
      <c r="AA5118" s="28"/>
      <c r="AC5118" s="32"/>
      <c r="AD5118" s="32"/>
      <c r="AE5118" s="31"/>
      <c r="AF5118" s="31"/>
      <c r="AG5118" s="28"/>
      <c r="AH5118" s="28"/>
    </row>
    <row r="5119" spans="13:34" x14ac:dyDescent="0.3">
      <c r="M5119" s="33"/>
      <c r="N5119" s="2"/>
      <c r="P5119" s="29"/>
      <c r="Q5119" s="29"/>
      <c r="T5119" s="32"/>
      <c r="U5119" s="32"/>
      <c r="V5119" s="30"/>
      <c r="W5119"/>
      <c r="X5119"/>
      <c r="Z5119" s="28"/>
      <c r="AA5119" s="28"/>
      <c r="AC5119" s="32"/>
      <c r="AD5119" s="32"/>
      <c r="AE5119" s="31"/>
      <c r="AF5119" s="31"/>
      <c r="AG5119" s="28"/>
      <c r="AH5119" s="28"/>
    </row>
    <row r="5120" spans="13:34" x14ac:dyDescent="0.3">
      <c r="M5120" s="33"/>
      <c r="N5120" s="2"/>
      <c r="P5120" s="29"/>
      <c r="Q5120" s="29"/>
      <c r="T5120" s="32"/>
      <c r="U5120" s="32"/>
      <c r="V5120" s="30"/>
      <c r="W5120"/>
      <c r="X5120"/>
      <c r="Z5120" s="28"/>
      <c r="AA5120" s="28"/>
      <c r="AC5120" s="32"/>
      <c r="AD5120" s="32"/>
      <c r="AE5120" s="31"/>
      <c r="AF5120" s="31"/>
      <c r="AG5120" s="28"/>
      <c r="AH5120" s="28"/>
    </row>
    <row r="5121" spans="13:34" x14ac:dyDescent="0.3">
      <c r="M5121" s="33"/>
      <c r="N5121" s="2"/>
      <c r="P5121" s="29"/>
      <c r="Q5121" s="29"/>
      <c r="T5121" s="32"/>
      <c r="U5121" s="32"/>
      <c r="V5121" s="30"/>
      <c r="W5121"/>
      <c r="X5121"/>
      <c r="Z5121" s="28"/>
      <c r="AA5121" s="28"/>
      <c r="AC5121" s="32"/>
      <c r="AD5121" s="32"/>
      <c r="AE5121" s="31"/>
      <c r="AF5121" s="31"/>
      <c r="AG5121" s="28"/>
      <c r="AH5121" s="28"/>
    </row>
    <row r="5122" spans="13:34" x14ac:dyDescent="0.3">
      <c r="M5122" s="33"/>
      <c r="N5122" s="2"/>
      <c r="P5122" s="29"/>
      <c r="Q5122" s="29"/>
      <c r="T5122" s="32"/>
      <c r="U5122" s="32"/>
      <c r="V5122" s="30"/>
      <c r="W5122"/>
      <c r="X5122"/>
      <c r="Z5122" s="28"/>
      <c r="AA5122" s="28"/>
      <c r="AC5122" s="32"/>
      <c r="AD5122" s="32"/>
      <c r="AE5122" s="31"/>
      <c r="AF5122" s="31"/>
      <c r="AG5122" s="28"/>
      <c r="AH5122" s="28"/>
    </row>
    <row r="5123" spans="13:34" x14ac:dyDescent="0.3">
      <c r="M5123" s="33"/>
      <c r="N5123" s="2"/>
      <c r="P5123" s="29"/>
      <c r="Q5123" s="29"/>
      <c r="T5123" s="32"/>
      <c r="U5123" s="32"/>
      <c r="V5123" s="30"/>
      <c r="W5123"/>
      <c r="X5123"/>
      <c r="Z5123" s="28"/>
      <c r="AA5123" s="28"/>
      <c r="AC5123" s="32"/>
      <c r="AD5123" s="32"/>
      <c r="AE5123" s="31"/>
      <c r="AF5123" s="31"/>
      <c r="AG5123" s="28"/>
      <c r="AH5123" s="28"/>
    </row>
    <row r="5124" spans="13:34" x14ac:dyDescent="0.3">
      <c r="M5124" s="33"/>
      <c r="N5124" s="2"/>
      <c r="P5124" s="29"/>
      <c r="Q5124" s="29"/>
      <c r="T5124" s="32"/>
      <c r="U5124" s="32"/>
      <c r="V5124" s="30"/>
      <c r="W5124"/>
      <c r="X5124"/>
      <c r="Z5124" s="28"/>
      <c r="AA5124" s="28"/>
      <c r="AC5124" s="32"/>
      <c r="AD5124" s="32"/>
      <c r="AE5124" s="31"/>
      <c r="AF5124" s="31"/>
      <c r="AG5124" s="28"/>
      <c r="AH5124" s="28"/>
    </row>
    <row r="5125" spans="13:34" x14ac:dyDescent="0.3">
      <c r="M5125" s="33"/>
      <c r="N5125" s="2"/>
      <c r="P5125" s="29"/>
      <c r="Q5125" s="29"/>
      <c r="T5125" s="32"/>
      <c r="U5125" s="32"/>
      <c r="V5125" s="30"/>
      <c r="W5125"/>
      <c r="X5125"/>
      <c r="Z5125" s="28"/>
      <c r="AA5125" s="28"/>
      <c r="AC5125" s="32"/>
      <c r="AD5125" s="32"/>
      <c r="AE5125" s="31"/>
      <c r="AF5125" s="31"/>
      <c r="AG5125" s="28"/>
      <c r="AH5125" s="28"/>
    </row>
    <row r="5126" spans="13:34" x14ac:dyDescent="0.3">
      <c r="M5126" s="33"/>
      <c r="N5126" s="2"/>
      <c r="P5126" s="29"/>
      <c r="Q5126" s="29"/>
      <c r="T5126" s="32"/>
      <c r="U5126" s="32"/>
      <c r="V5126" s="30"/>
      <c r="W5126"/>
      <c r="X5126"/>
      <c r="Z5126" s="28"/>
      <c r="AA5126" s="28"/>
      <c r="AC5126" s="32"/>
      <c r="AD5126" s="32"/>
      <c r="AE5126" s="31"/>
      <c r="AF5126" s="31"/>
      <c r="AG5126" s="28"/>
      <c r="AH5126" s="28"/>
    </row>
    <row r="5127" spans="13:34" x14ac:dyDescent="0.3">
      <c r="M5127" s="33"/>
      <c r="N5127" s="2"/>
      <c r="P5127" s="29"/>
      <c r="Q5127" s="29"/>
      <c r="T5127" s="32"/>
      <c r="U5127" s="32"/>
      <c r="V5127" s="30"/>
      <c r="W5127"/>
      <c r="X5127"/>
      <c r="Z5127" s="28"/>
      <c r="AA5127" s="28"/>
      <c r="AC5127" s="32"/>
      <c r="AD5127" s="32"/>
      <c r="AE5127" s="31"/>
      <c r="AF5127" s="31"/>
      <c r="AG5127" s="28"/>
      <c r="AH5127" s="28"/>
    </row>
    <row r="5128" spans="13:34" x14ac:dyDescent="0.3">
      <c r="M5128" s="33"/>
      <c r="N5128" s="2"/>
      <c r="P5128" s="29"/>
      <c r="Q5128" s="29"/>
      <c r="T5128" s="32"/>
      <c r="U5128" s="32"/>
      <c r="V5128" s="30"/>
      <c r="W5128"/>
      <c r="X5128"/>
      <c r="Z5128" s="28"/>
      <c r="AA5128" s="28"/>
      <c r="AC5128" s="32"/>
      <c r="AD5128" s="32"/>
      <c r="AE5128" s="31"/>
      <c r="AF5128" s="31"/>
      <c r="AG5128" s="28"/>
      <c r="AH5128" s="28"/>
    </row>
    <row r="5129" spans="13:34" x14ac:dyDescent="0.3">
      <c r="M5129" s="33"/>
      <c r="N5129" s="2"/>
      <c r="P5129" s="29"/>
      <c r="Q5129" s="29"/>
      <c r="T5129" s="32"/>
      <c r="U5129" s="32"/>
      <c r="V5129" s="30"/>
      <c r="W5129"/>
      <c r="X5129"/>
      <c r="Z5129" s="28"/>
      <c r="AA5129" s="28"/>
      <c r="AC5129" s="32"/>
      <c r="AD5129" s="32"/>
      <c r="AE5129" s="31"/>
      <c r="AF5129" s="31"/>
      <c r="AG5129" s="28"/>
      <c r="AH5129" s="28"/>
    </row>
    <row r="5130" spans="13:34" x14ac:dyDescent="0.3">
      <c r="M5130" s="33"/>
      <c r="N5130" s="2"/>
      <c r="P5130" s="29"/>
      <c r="Q5130" s="29"/>
      <c r="T5130" s="32"/>
      <c r="U5130" s="32"/>
      <c r="V5130" s="30"/>
      <c r="W5130"/>
      <c r="X5130"/>
      <c r="Z5130" s="28"/>
      <c r="AA5130" s="28"/>
      <c r="AC5130" s="32"/>
      <c r="AD5130" s="32"/>
      <c r="AE5130" s="31"/>
      <c r="AF5130" s="31"/>
      <c r="AG5130" s="28"/>
      <c r="AH5130" s="28"/>
    </row>
    <row r="5131" spans="13:34" x14ac:dyDescent="0.3">
      <c r="M5131" s="33"/>
      <c r="N5131" s="2"/>
      <c r="P5131" s="29"/>
      <c r="Q5131" s="29"/>
      <c r="T5131" s="32"/>
      <c r="U5131" s="32"/>
      <c r="V5131" s="30"/>
      <c r="W5131"/>
      <c r="X5131"/>
      <c r="Z5131" s="28"/>
      <c r="AA5131" s="28"/>
      <c r="AC5131" s="32"/>
      <c r="AD5131" s="32"/>
      <c r="AE5131" s="31"/>
      <c r="AF5131" s="31"/>
      <c r="AG5131" s="28"/>
      <c r="AH5131" s="28"/>
    </row>
    <row r="5132" spans="13:34" x14ac:dyDescent="0.3">
      <c r="M5132" s="33"/>
      <c r="N5132" s="2"/>
      <c r="P5132" s="29"/>
      <c r="Q5132" s="29"/>
      <c r="T5132" s="32"/>
      <c r="U5132" s="32"/>
      <c r="V5132" s="30"/>
      <c r="W5132"/>
      <c r="X5132"/>
      <c r="Z5132" s="28"/>
      <c r="AA5132" s="28"/>
      <c r="AC5132" s="32"/>
      <c r="AD5132" s="32"/>
      <c r="AE5132" s="31"/>
      <c r="AF5132" s="31"/>
      <c r="AG5132" s="28"/>
      <c r="AH5132" s="28"/>
    </row>
    <row r="5133" spans="13:34" x14ac:dyDescent="0.3">
      <c r="M5133" s="33"/>
      <c r="N5133" s="2"/>
      <c r="P5133" s="29"/>
      <c r="Q5133" s="29"/>
      <c r="T5133" s="32"/>
      <c r="U5133" s="32"/>
      <c r="V5133" s="30"/>
      <c r="W5133"/>
      <c r="X5133"/>
      <c r="Z5133" s="28"/>
      <c r="AA5133" s="28"/>
      <c r="AC5133" s="32"/>
      <c r="AD5133" s="32"/>
      <c r="AE5133" s="31"/>
      <c r="AF5133" s="31"/>
      <c r="AG5133" s="28"/>
      <c r="AH5133" s="28"/>
    </row>
    <row r="5134" spans="13:34" x14ac:dyDescent="0.3">
      <c r="M5134" s="33"/>
      <c r="N5134" s="2"/>
      <c r="P5134" s="29"/>
      <c r="Q5134" s="29"/>
      <c r="T5134" s="32"/>
      <c r="U5134" s="32"/>
      <c r="V5134" s="30"/>
      <c r="W5134"/>
      <c r="X5134"/>
      <c r="Z5134" s="28"/>
      <c r="AA5134" s="28"/>
      <c r="AC5134" s="32"/>
      <c r="AD5134" s="32"/>
      <c r="AE5134" s="31"/>
      <c r="AF5134" s="31"/>
      <c r="AG5134" s="28"/>
      <c r="AH5134" s="28"/>
    </row>
    <row r="5135" spans="13:34" x14ac:dyDescent="0.3">
      <c r="M5135" s="33"/>
      <c r="N5135" s="2"/>
      <c r="P5135" s="29"/>
      <c r="Q5135" s="29"/>
      <c r="T5135" s="32"/>
      <c r="U5135" s="32"/>
      <c r="V5135" s="30"/>
      <c r="W5135"/>
      <c r="X5135"/>
      <c r="Z5135" s="28"/>
      <c r="AA5135" s="28"/>
      <c r="AC5135" s="32"/>
      <c r="AD5135" s="32"/>
      <c r="AE5135" s="31"/>
      <c r="AF5135" s="31"/>
      <c r="AG5135" s="28"/>
      <c r="AH5135" s="28"/>
    </row>
    <row r="5136" spans="13:34" x14ac:dyDescent="0.3">
      <c r="M5136" s="33"/>
      <c r="N5136" s="2"/>
      <c r="P5136" s="29"/>
      <c r="Q5136" s="29"/>
      <c r="T5136" s="32"/>
      <c r="U5136" s="32"/>
      <c r="V5136" s="30"/>
      <c r="W5136"/>
      <c r="X5136"/>
      <c r="Z5136" s="28"/>
      <c r="AA5136" s="28"/>
      <c r="AC5136" s="32"/>
      <c r="AD5136" s="32"/>
      <c r="AE5136" s="31"/>
      <c r="AF5136" s="31"/>
      <c r="AG5136" s="28"/>
      <c r="AH5136" s="28"/>
    </row>
    <row r="5137" spans="13:34" x14ac:dyDescent="0.3">
      <c r="M5137" s="33"/>
      <c r="N5137" s="2"/>
      <c r="P5137" s="29"/>
      <c r="Q5137" s="29"/>
      <c r="T5137" s="32"/>
      <c r="U5137" s="32"/>
      <c r="V5137" s="30"/>
      <c r="W5137"/>
      <c r="X5137"/>
      <c r="Z5137" s="28"/>
      <c r="AA5137" s="28"/>
      <c r="AC5137" s="32"/>
      <c r="AD5137" s="32"/>
      <c r="AE5137" s="31"/>
      <c r="AF5137" s="31"/>
      <c r="AG5137" s="28"/>
      <c r="AH5137" s="28"/>
    </row>
    <row r="5138" spans="13:34" x14ac:dyDescent="0.3">
      <c r="M5138" s="33"/>
      <c r="N5138" s="2"/>
      <c r="P5138" s="29"/>
      <c r="Q5138" s="29"/>
      <c r="T5138" s="32"/>
      <c r="U5138" s="32"/>
      <c r="V5138" s="30"/>
      <c r="W5138"/>
      <c r="X5138"/>
      <c r="Z5138" s="28"/>
      <c r="AA5138" s="28"/>
      <c r="AC5138" s="32"/>
      <c r="AD5138" s="32"/>
      <c r="AE5138" s="31"/>
      <c r="AF5138" s="31"/>
      <c r="AG5138" s="28"/>
      <c r="AH5138" s="28"/>
    </row>
    <row r="5139" spans="13:34" x14ac:dyDescent="0.3">
      <c r="M5139" s="33"/>
      <c r="N5139" s="2"/>
      <c r="P5139" s="29"/>
      <c r="Q5139" s="29"/>
      <c r="T5139" s="32"/>
      <c r="U5139" s="32"/>
      <c r="V5139" s="30"/>
      <c r="W5139"/>
      <c r="X5139"/>
      <c r="Z5139" s="28"/>
      <c r="AA5139" s="28"/>
      <c r="AC5139" s="32"/>
      <c r="AD5139" s="32"/>
      <c r="AE5139" s="31"/>
      <c r="AF5139" s="31"/>
      <c r="AG5139" s="28"/>
      <c r="AH5139" s="28"/>
    </row>
    <row r="5140" spans="13:34" x14ac:dyDescent="0.3">
      <c r="M5140" s="33"/>
      <c r="N5140" s="2"/>
      <c r="P5140" s="29"/>
      <c r="Q5140" s="29"/>
      <c r="T5140" s="32"/>
      <c r="U5140" s="32"/>
      <c r="V5140" s="30"/>
      <c r="W5140"/>
      <c r="X5140"/>
      <c r="Z5140" s="28"/>
      <c r="AA5140" s="28"/>
      <c r="AC5140" s="32"/>
      <c r="AD5140" s="32"/>
      <c r="AE5140" s="31"/>
      <c r="AF5140" s="31"/>
      <c r="AG5140" s="28"/>
      <c r="AH5140" s="28"/>
    </row>
    <row r="5141" spans="13:34" x14ac:dyDescent="0.3">
      <c r="M5141" s="33"/>
      <c r="N5141" s="2"/>
      <c r="P5141" s="29"/>
      <c r="Q5141" s="29"/>
      <c r="T5141" s="32"/>
      <c r="U5141" s="32"/>
      <c r="V5141" s="30"/>
      <c r="W5141"/>
      <c r="X5141"/>
      <c r="Z5141" s="28"/>
      <c r="AA5141" s="28"/>
      <c r="AC5141" s="32"/>
      <c r="AD5141" s="32"/>
      <c r="AE5141" s="31"/>
      <c r="AF5141" s="31"/>
      <c r="AG5141" s="28"/>
      <c r="AH5141" s="28"/>
    </row>
    <row r="5142" spans="13:34" x14ac:dyDescent="0.3">
      <c r="M5142" s="33"/>
      <c r="N5142" s="2"/>
      <c r="P5142" s="29"/>
      <c r="Q5142" s="29"/>
      <c r="T5142" s="32"/>
      <c r="U5142" s="32"/>
      <c r="V5142" s="30"/>
      <c r="W5142"/>
      <c r="X5142"/>
      <c r="Z5142" s="28"/>
      <c r="AA5142" s="28"/>
      <c r="AC5142" s="32"/>
      <c r="AD5142" s="32"/>
      <c r="AE5142" s="31"/>
      <c r="AF5142" s="31"/>
      <c r="AG5142" s="28"/>
      <c r="AH5142" s="28"/>
    </row>
    <row r="5143" spans="13:34" x14ac:dyDescent="0.3">
      <c r="M5143" s="33"/>
      <c r="N5143" s="2"/>
      <c r="P5143" s="29"/>
      <c r="Q5143" s="29"/>
      <c r="T5143" s="32"/>
      <c r="U5143" s="32"/>
      <c r="V5143" s="30"/>
      <c r="W5143"/>
      <c r="X5143"/>
      <c r="Z5143" s="28"/>
      <c r="AA5143" s="28"/>
      <c r="AC5143" s="32"/>
      <c r="AD5143" s="32"/>
      <c r="AE5143" s="31"/>
      <c r="AF5143" s="31"/>
      <c r="AG5143" s="28"/>
      <c r="AH5143" s="28"/>
    </row>
    <row r="5144" spans="13:34" x14ac:dyDescent="0.3">
      <c r="M5144" s="33"/>
      <c r="N5144" s="2"/>
      <c r="P5144" s="29"/>
      <c r="Q5144" s="29"/>
      <c r="T5144" s="32"/>
      <c r="U5144" s="32"/>
      <c r="V5144" s="30"/>
      <c r="W5144"/>
      <c r="X5144"/>
      <c r="Z5144" s="28"/>
      <c r="AA5144" s="28"/>
      <c r="AC5144" s="32"/>
      <c r="AD5144" s="32"/>
      <c r="AE5144" s="31"/>
      <c r="AF5144" s="31"/>
      <c r="AG5144" s="28"/>
      <c r="AH5144" s="28"/>
    </row>
    <row r="5145" spans="13:34" x14ac:dyDescent="0.3">
      <c r="M5145" s="33"/>
      <c r="N5145" s="2"/>
      <c r="P5145" s="29"/>
      <c r="Q5145" s="29"/>
      <c r="T5145" s="32"/>
      <c r="U5145" s="32"/>
      <c r="V5145" s="30"/>
      <c r="W5145"/>
      <c r="X5145"/>
      <c r="Z5145" s="28"/>
      <c r="AA5145" s="28"/>
      <c r="AC5145" s="32"/>
      <c r="AD5145" s="32"/>
      <c r="AE5145" s="31"/>
      <c r="AF5145" s="31"/>
      <c r="AG5145" s="28"/>
      <c r="AH5145" s="28"/>
    </row>
    <row r="5146" spans="13:34" x14ac:dyDescent="0.3">
      <c r="M5146" s="33"/>
      <c r="N5146" s="2"/>
      <c r="P5146" s="29"/>
      <c r="Q5146" s="29"/>
      <c r="T5146" s="32"/>
      <c r="U5146" s="32"/>
      <c r="V5146" s="30"/>
      <c r="W5146"/>
      <c r="X5146"/>
      <c r="Z5146" s="28"/>
      <c r="AA5146" s="28"/>
      <c r="AC5146" s="32"/>
      <c r="AD5146" s="32"/>
      <c r="AE5146" s="31"/>
      <c r="AF5146" s="31"/>
      <c r="AG5146" s="28"/>
      <c r="AH5146" s="28"/>
    </row>
    <row r="5147" spans="13:34" x14ac:dyDescent="0.3">
      <c r="M5147" s="33"/>
      <c r="N5147" s="2"/>
      <c r="P5147" s="29"/>
      <c r="Q5147" s="29"/>
      <c r="T5147" s="32"/>
      <c r="U5147" s="32"/>
      <c r="V5147" s="30"/>
      <c r="W5147"/>
      <c r="X5147"/>
      <c r="Z5147" s="28"/>
      <c r="AA5147" s="28"/>
      <c r="AC5147" s="32"/>
      <c r="AD5147" s="32"/>
      <c r="AE5147" s="31"/>
      <c r="AF5147" s="31"/>
      <c r="AG5147" s="28"/>
      <c r="AH5147" s="28"/>
    </row>
    <row r="5148" spans="13:34" x14ac:dyDescent="0.3">
      <c r="M5148" s="33"/>
      <c r="N5148" s="2"/>
      <c r="P5148" s="29"/>
      <c r="Q5148" s="29"/>
      <c r="T5148" s="32"/>
      <c r="U5148" s="32"/>
      <c r="V5148" s="30"/>
      <c r="W5148"/>
      <c r="X5148"/>
      <c r="Z5148" s="28"/>
      <c r="AA5148" s="28"/>
      <c r="AC5148" s="32"/>
      <c r="AD5148" s="32"/>
      <c r="AE5148" s="31"/>
      <c r="AF5148" s="31"/>
      <c r="AG5148" s="28"/>
      <c r="AH5148" s="28"/>
    </row>
    <row r="5149" spans="13:34" x14ac:dyDescent="0.3">
      <c r="M5149" s="33"/>
      <c r="N5149" s="2"/>
      <c r="P5149" s="29"/>
      <c r="Q5149" s="29"/>
      <c r="T5149" s="32"/>
      <c r="U5149" s="32"/>
      <c r="V5149" s="30"/>
      <c r="W5149"/>
      <c r="X5149"/>
      <c r="Z5149" s="28"/>
      <c r="AA5149" s="28"/>
      <c r="AC5149" s="32"/>
      <c r="AD5149" s="32"/>
      <c r="AE5149" s="31"/>
      <c r="AF5149" s="31"/>
      <c r="AG5149" s="28"/>
      <c r="AH5149" s="28"/>
    </row>
    <row r="5150" spans="13:34" x14ac:dyDescent="0.3">
      <c r="M5150" s="33"/>
      <c r="N5150" s="2"/>
      <c r="P5150" s="29"/>
      <c r="Q5150" s="29"/>
      <c r="T5150" s="32"/>
      <c r="U5150" s="32"/>
      <c r="V5150" s="30"/>
      <c r="W5150"/>
      <c r="X5150"/>
      <c r="Z5150" s="28"/>
      <c r="AA5150" s="28"/>
      <c r="AC5150" s="32"/>
      <c r="AD5150" s="32"/>
      <c r="AE5150" s="31"/>
      <c r="AF5150" s="31"/>
      <c r="AG5150" s="28"/>
      <c r="AH5150" s="28"/>
    </row>
    <row r="5151" spans="13:34" x14ac:dyDescent="0.3">
      <c r="M5151" s="33"/>
      <c r="N5151" s="2"/>
      <c r="P5151" s="29"/>
      <c r="Q5151" s="29"/>
      <c r="T5151" s="32"/>
      <c r="U5151" s="32"/>
      <c r="V5151" s="30"/>
      <c r="W5151"/>
      <c r="X5151"/>
      <c r="Z5151" s="28"/>
      <c r="AA5151" s="28"/>
      <c r="AC5151" s="32"/>
      <c r="AD5151" s="32"/>
      <c r="AE5151" s="31"/>
      <c r="AF5151" s="31"/>
      <c r="AG5151" s="28"/>
      <c r="AH5151" s="28"/>
    </row>
    <row r="5152" spans="13:34" x14ac:dyDescent="0.3">
      <c r="M5152" s="33"/>
      <c r="N5152" s="2"/>
      <c r="P5152" s="29"/>
      <c r="Q5152" s="29"/>
      <c r="T5152" s="32"/>
      <c r="U5152" s="32"/>
      <c r="V5152" s="30"/>
      <c r="W5152"/>
      <c r="X5152"/>
      <c r="Z5152" s="28"/>
      <c r="AA5152" s="28"/>
      <c r="AC5152" s="32"/>
      <c r="AD5152" s="32"/>
      <c r="AE5152" s="31"/>
      <c r="AF5152" s="31"/>
      <c r="AG5152" s="28"/>
      <c r="AH5152" s="28"/>
    </row>
    <row r="5153" spans="13:34" x14ac:dyDescent="0.3">
      <c r="M5153" s="33"/>
      <c r="N5153" s="2"/>
      <c r="P5153" s="29"/>
      <c r="Q5153" s="29"/>
      <c r="T5153" s="32"/>
      <c r="U5153" s="32"/>
      <c r="V5153" s="30"/>
      <c r="W5153"/>
      <c r="X5153"/>
      <c r="Z5153" s="28"/>
      <c r="AA5153" s="28"/>
      <c r="AC5153" s="32"/>
      <c r="AD5153" s="32"/>
      <c r="AE5153" s="31"/>
      <c r="AF5153" s="31"/>
      <c r="AG5153" s="28"/>
      <c r="AH5153" s="28"/>
    </row>
    <row r="5154" spans="13:34" x14ac:dyDescent="0.3">
      <c r="M5154" s="33"/>
      <c r="N5154" s="2"/>
      <c r="P5154" s="29"/>
      <c r="Q5154" s="29"/>
      <c r="T5154" s="32"/>
      <c r="U5154" s="32"/>
      <c r="V5154" s="30"/>
      <c r="W5154"/>
      <c r="X5154"/>
      <c r="Z5154" s="28"/>
      <c r="AA5154" s="28"/>
      <c r="AC5154" s="32"/>
      <c r="AD5154" s="32"/>
      <c r="AE5154" s="31"/>
      <c r="AF5154" s="31"/>
      <c r="AG5154" s="28"/>
      <c r="AH5154" s="28"/>
    </row>
    <row r="5155" spans="13:34" x14ac:dyDescent="0.3">
      <c r="M5155" s="33"/>
      <c r="N5155" s="2"/>
      <c r="P5155" s="29"/>
      <c r="Q5155" s="29"/>
      <c r="T5155" s="32"/>
      <c r="U5155" s="32"/>
      <c r="V5155" s="30"/>
      <c r="W5155"/>
      <c r="X5155"/>
      <c r="Z5155" s="28"/>
      <c r="AA5155" s="28"/>
      <c r="AC5155" s="32"/>
      <c r="AD5155" s="32"/>
      <c r="AE5155" s="31"/>
      <c r="AF5155" s="31"/>
      <c r="AG5155" s="28"/>
      <c r="AH5155" s="28"/>
    </row>
    <row r="5156" spans="13:34" x14ac:dyDescent="0.3">
      <c r="M5156" s="33"/>
      <c r="N5156" s="2"/>
      <c r="P5156" s="29"/>
      <c r="Q5156" s="29"/>
      <c r="T5156" s="32"/>
      <c r="U5156" s="32"/>
      <c r="V5156" s="30"/>
      <c r="W5156"/>
      <c r="X5156"/>
      <c r="Z5156" s="28"/>
      <c r="AA5156" s="28"/>
      <c r="AC5156" s="32"/>
      <c r="AD5156" s="32"/>
      <c r="AE5156" s="31"/>
      <c r="AF5156" s="31"/>
      <c r="AG5156" s="28"/>
      <c r="AH5156" s="28"/>
    </row>
    <row r="5157" spans="13:34" x14ac:dyDescent="0.3">
      <c r="M5157" s="33"/>
      <c r="N5157" s="2"/>
      <c r="P5157" s="29"/>
      <c r="Q5157" s="29"/>
      <c r="T5157" s="32"/>
      <c r="U5157" s="32"/>
      <c r="V5157" s="30"/>
      <c r="W5157"/>
      <c r="X5157"/>
      <c r="Z5157" s="28"/>
      <c r="AA5157" s="28"/>
      <c r="AC5157" s="32"/>
      <c r="AD5157" s="32"/>
      <c r="AE5157" s="31"/>
      <c r="AF5157" s="31"/>
      <c r="AG5157" s="28"/>
      <c r="AH5157" s="28"/>
    </row>
    <row r="5158" spans="13:34" x14ac:dyDescent="0.3">
      <c r="M5158" s="33"/>
      <c r="N5158" s="2"/>
      <c r="P5158" s="29"/>
      <c r="Q5158" s="29"/>
      <c r="T5158" s="32"/>
      <c r="U5158" s="32"/>
      <c r="V5158" s="30"/>
      <c r="W5158"/>
      <c r="X5158"/>
      <c r="Z5158" s="28"/>
      <c r="AA5158" s="28"/>
      <c r="AC5158" s="32"/>
      <c r="AD5158" s="32"/>
      <c r="AE5158" s="31"/>
      <c r="AF5158" s="31"/>
      <c r="AG5158" s="28"/>
      <c r="AH5158" s="28"/>
    </row>
    <row r="5159" spans="13:34" x14ac:dyDescent="0.3">
      <c r="M5159" s="33"/>
      <c r="N5159" s="2"/>
      <c r="P5159" s="29"/>
      <c r="Q5159" s="29"/>
      <c r="T5159" s="32"/>
      <c r="U5159" s="32"/>
      <c r="V5159" s="30"/>
      <c r="W5159"/>
      <c r="X5159"/>
      <c r="Z5159" s="28"/>
      <c r="AA5159" s="28"/>
      <c r="AC5159" s="32"/>
      <c r="AD5159" s="32"/>
      <c r="AE5159" s="31"/>
      <c r="AF5159" s="31"/>
      <c r="AG5159" s="28"/>
      <c r="AH5159" s="28"/>
    </row>
    <row r="5160" spans="13:34" x14ac:dyDescent="0.3">
      <c r="M5160" s="33"/>
      <c r="N5160" s="2"/>
      <c r="P5160" s="29"/>
      <c r="Q5160" s="29"/>
      <c r="T5160" s="32"/>
      <c r="U5160" s="32"/>
      <c r="V5160" s="30"/>
      <c r="W5160"/>
      <c r="X5160"/>
      <c r="Z5160" s="28"/>
      <c r="AA5160" s="28"/>
      <c r="AC5160" s="32"/>
      <c r="AD5160" s="32"/>
      <c r="AE5160" s="31"/>
      <c r="AF5160" s="31"/>
      <c r="AG5160" s="28"/>
      <c r="AH5160" s="28"/>
    </row>
    <row r="5161" spans="13:34" x14ac:dyDescent="0.3">
      <c r="M5161" s="33"/>
      <c r="N5161" s="2"/>
      <c r="P5161" s="29"/>
      <c r="Q5161" s="29"/>
      <c r="T5161" s="32"/>
      <c r="U5161" s="32"/>
      <c r="V5161" s="30"/>
      <c r="W5161"/>
      <c r="X5161"/>
      <c r="Z5161" s="28"/>
      <c r="AA5161" s="28"/>
      <c r="AC5161" s="32"/>
      <c r="AD5161" s="32"/>
      <c r="AE5161" s="31"/>
      <c r="AF5161" s="31"/>
      <c r="AG5161" s="28"/>
      <c r="AH5161" s="28"/>
    </row>
    <row r="5162" spans="13:34" x14ac:dyDescent="0.3">
      <c r="M5162" s="33"/>
      <c r="N5162" s="2"/>
      <c r="P5162" s="29"/>
      <c r="Q5162" s="29"/>
      <c r="T5162" s="32"/>
      <c r="U5162" s="32"/>
      <c r="V5162" s="30"/>
      <c r="W5162"/>
      <c r="X5162"/>
      <c r="Z5162" s="28"/>
      <c r="AA5162" s="28"/>
      <c r="AC5162" s="32"/>
      <c r="AD5162" s="32"/>
      <c r="AE5162" s="31"/>
      <c r="AF5162" s="31"/>
      <c r="AG5162" s="28"/>
      <c r="AH5162" s="28"/>
    </row>
    <row r="5163" spans="13:34" x14ac:dyDescent="0.3">
      <c r="M5163" s="33"/>
      <c r="N5163" s="2"/>
      <c r="P5163" s="29"/>
      <c r="Q5163" s="29"/>
      <c r="T5163" s="32"/>
      <c r="U5163" s="32"/>
      <c r="V5163" s="30"/>
      <c r="W5163"/>
      <c r="X5163"/>
      <c r="Z5163" s="28"/>
      <c r="AA5163" s="28"/>
      <c r="AC5163" s="32"/>
      <c r="AD5163" s="32"/>
      <c r="AE5163" s="31"/>
      <c r="AF5163" s="31"/>
      <c r="AG5163" s="28"/>
      <c r="AH5163" s="28"/>
    </row>
    <row r="5164" spans="13:34" x14ac:dyDescent="0.3">
      <c r="M5164" s="33"/>
      <c r="N5164" s="2"/>
      <c r="P5164" s="29"/>
      <c r="Q5164" s="29"/>
      <c r="T5164" s="32"/>
      <c r="U5164" s="32"/>
      <c r="V5164" s="30"/>
      <c r="W5164"/>
      <c r="X5164"/>
      <c r="Z5164" s="28"/>
      <c r="AA5164" s="28"/>
      <c r="AC5164" s="32"/>
      <c r="AD5164" s="32"/>
      <c r="AE5164" s="31"/>
      <c r="AF5164" s="31"/>
      <c r="AG5164" s="28"/>
      <c r="AH5164" s="28"/>
    </row>
    <row r="5165" spans="13:34" x14ac:dyDescent="0.3">
      <c r="M5165" s="33"/>
      <c r="N5165" s="2"/>
      <c r="P5165" s="29"/>
      <c r="Q5165" s="29"/>
      <c r="T5165" s="32"/>
      <c r="U5165" s="32"/>
      <c r="V5165" s="30"/>
      <c r="W5165"/>
      <c r="X5165"/>
      <c r="Z5165" s="28"/>
      <c r="AA5165" s="28"/>
      <c r="AC5165" s="32"/>
      <c r="AD5165" s="32"/>
      <c r="AE5165" s="31"/>
      <c r="AF5165" s="31"/>
      <c r="AG5165" s="28"/>
      <c r="AH5165" s="28"/>
    </row>
    <row r="5166" spans="13:34" x14ac:dyDescent="0.3">
      <c r="M5166" s="33"/>
      <c r="N5166" s="2"/>
      <c r="P5166" s="29"/>
      <c r="Q5166" s="29"/>
      <c r="T5166" s="32"/>
      <c r="U5166" s="32"/>
      <c r="V5166" s="30"/>
      <c r="W5166"/>
      <c r="X5166"/>
      <c r="Z5166" s="28"/>
      <c r="AA5166" s="28"/>
      <c r="AC5166" s="32"/>
      <c r="AD5166" s="32"/>
      <c r="AE5166" s="31"/>
      <c r="AF5166" s="31"/>
      <c r="AG5166" s="28"/>
      <c r="AH5166" s="28"/>
    </row>
    <row r="5167" spans="13:34" x14ac:dyDescent="0.3">
      <c r="M5167" s="33"/>
      <c r="N5167" s="2"/>
      <c r="P5167" s="29"/>
      <c r="Q5167" s="29"/>
      <c r="T5167" s="32"/>
      <c r="U5167" s="32"/>
      <c r="V5167" s="30"/>
      <c r="W5167"/>
      <c r="X5167"/>
      <c r="Z5167" s="28"/>
      <c r="AA5167" s="28"/>
      <c r="AC5167" s="32"/>
      <c r="AD5167" s="32"/>
      <c r="AE5167" s="31"/>
      <c r="AF5167" s="31"/>
      <c r="AG5167" s="28"/>
      <c r="AH5167" s="28"/>
    </row>
    <row r="5168" spans="13:34" x14ac:dyDescent="0.3">
      <c r="M5168" s="33"/>
      <c r="N5168" s="2"/>
      <c r="P5168" s="29"/>
      <c r="Q5168" s="29"/>
      <c r="T5168" s="32"/>
      <c r="U5168" s="32"/>
      <c r="V5168" s="30"/>
      <c r="W5168"/>
      <c r="X5168"/>
      <c r="Z5168" s="28"/>
      <c r="AA5168" s="28"/>
      <c r="AC5168" s="32"/>
      <c r="AD5168" s="32"/>
      <c r="AE5168" s="31"/>
      <c r="AF5168" s="31"/>
      <c r="AG5168" s="28"/>
      <c r="AH5168" s="28"/>
    </row>
    <row r="5169" spans="13:34" x14ac:dyDescent="0.3">
      <c r="M5169" s="33"/>
      <c r="N5169" s="2"/>
      <c r="P5169" s="29"/>
      <c r="Q5169" s="29"/>
      <c r="T5169" s="32"/>
      <c r="U5169" s="32"/>
      <c r="V5169" s="30"/>
      <c r="W5169"/>
      <c r="X5169"/>
      <c r="Z5169" s="28"/>
      <c r="AA5169" s="28"/>
      <c r="AC5169" s="32"/>
      <c r="AD5169" s="32"/>
      <c r="AE5169" s="31"/>
      <c r="AF5169" s="31"/>
      <c r="AG5169" s="28"/>
      <c r="AH5169" s="28"/>
    </row>
    <row r="5170" spans="13:34" x14ac:dyDescent="0.3">
      <c r="M5170" s="33"/>
      <c r="N5170" s="2"/>
      <c r="P5170" s="29"/>
      <c r="Q5170" s="29"/>
      <c r="T5170" s="32"/>
      <c r="U5170" s="32"/>
      <c r="V5170" s="30"/>
      <c r="W5170"/>
      <c r="X5170"/>
      <c r="Z5170" s="28"/>
      <c r="AA5170" s="28"/>
      <c r="AC5170" s="32"/>
      <c r="AD5170" s="32"/>
      <c r="AE5170" s="31"/>
      <c r="AF5170" s="31"/>
      <c r="AG5170" s="28"/>
      <c r="AH5170" s="28"/>
    </row>
    <row r="5171" spans="13:34" x14ac:dyDescent="0.3">
      <c r="M5171" s="33"/>
      <c r="N5171" s="2"/>
      <c r="P5171" s="29"/>
      <c r="Q5171" s="29"/>
      <c r="T5171" s="32"/>
      <c r="U5171" s="32"/>
      <c r="V5171" s="30"/>
      <c r="W5171"/>
      <c r="X5171"/>
      <c r="Z5171" s="28"/>
      <c r="AA5171" s="28"/>
      <c r="AC5171" s="32"/>
      <c r="AD5171" s="32"/>
      <c r="AE5171" s="31"/>
      <c r="AF5171" s="31"/>
      <c r="AG5171" s="28"/>
      <c r="AH5171" s="28"/>
    </row>
    <row r="5172" spans="13:34" x14ac:dyDescent="0.3">
      <c r="M5172" s="33"/>
      <c r="N5172" s="2"/>
      <c r="P5172" s="29"/>
      <c r="Q5172" s="29"/>
      <c r="T5172" s="32"/>
      <c r="U5172" s="32"/>
      <c r="V5172" s="30"/>
      <c r="W5172"/>
      <c r="X5172"/>
      <c r="Z5172" s="28"/>
      <c r="AA5172" s="28"/>
      <c r="AC5172" s="32"/>
      <c r="AD5172" s="32"/>
      <c r="AE5172" s="31"/>
      <c r="AF5172" s="31"/>
      <c r="AG5172" s="28"/>
      <c r="AH5172" s="28"/>
    </row>
    <row r="5173" spans="13:34" x14ac:dyDescent="0.3">
      <c r="M5173" s="33"/>
      <c r="N5173" s="2"/>
      <c r="P5173" s="29"/>
      <c r="Q5173" s="29"/>
      <c r="T5173" s="32"/>
      <c r="U5173" s="32"/>
      <c r="V5173" s="30"/>
      <c r="W5173"/>
      <c r="X5173"/>
      <c r="Z5173" s="28"/>
      <c r="AA5173" s="28"/>
      <c r="AC5173" s="32"/>
      <c r="AD5173" s="32"/>
      <c r="AE5173" s="31"/>
      <c r="AF5173" s="31"/>
      <c r="AG5173" s="28"/>
      <c r="AH5173" s="28"/>
    </row>
    <row r="5174" spans="13:34" x14ac:dyDescent="0.3">
      <c r="M5174" s="33"/>
      <c r="N5174" s="2"/>
      <c r="P5174" s="29"/>
      <c r="Q5174" s="29"/>
      <c r="T5174" s="32"/>
      <c r="U5174" s="32"/>
      <c r="V5174" s="30"/>
      <c r="W5174"/>
      <c r="X5174"/>
      <c r="Z5174" s="28"/>
      <c r="AA5174" s="28"/>
      <c r="AC5174" s="32"/>
      <c r="AD5174" s="32"/>
      <c r="AE5174" s="31"/>
      <c r="AF5174" s="31"/>
      <c r="AG5174" s="28"/>
      <c r="AH5174" s="28"/>
    </row>
    <row r="5175" spans="13:34" x14ac:dyDescent="0.3">
      <c r="M5175" s="33"/>
      <c r="N5175" s="2"/>
      <c r="P5175" s="29"/>
      <c r="Q5175" s="29"/>
      <c r="T5175" s="32"/>
      <c r="U5175" s="32"/>
      <c r="V5175" s="30"/>
      <c r="W5175"/>
      <c r="X5175"/>
      <c r="Z5175" s="28"/>
      <c r="AA5175" s="28"/>
      <c r="AC5175" s="32"/>
      <c r="AD5175" s="32"/>
      <c r="AE5175" s="31"/>
      <c r="AF5175" s="31"/>
      <c r="AG5175" s="28"/>
      <c r="AH5175" s="28"/>
    </row>
    <row r="5176" spans="13:34" x14ac:dyDescent="0.3">
      <c r="M5176" s="33"/>
      <c r="N5176" s="2"/>
      <c r="P5176" s="29"/>
      <c r="Q5176" s="29"/>
      <c r="T5176" s="32"/>
      <c r="U5176" s="32"/>
      <c r="V5176" s="30"/>
      <c r="W5176"/>
      <c r="X5176"/>
      <c r="Z5176" s="28"/>
      <c r="AA5176" s="28"/>
      <c r="AC5176" s="32"/>
      <c r="AD5176" s="32"/>
      <c r="AE5176" s="31"/>
      <c r="AF5176" s="31"/>
      <c r="AG5176" s="28"/>
      <c r="AH5176" s="28"/>
    </row>
    <row r="5177" spans="13:34" x14ac:dyDescent="0.3">
      <c r="M5177" s="33"/>
      <c r="N5177" s="2"/>
      <c r="P5177" s="29"/>
      <c r="Q5177" s="29"/>
      <c r="T5177" s="32"/>
      <c r="U5177" s="32"/>
      <c r="V5177" s="30"/>
      <c r="W5177"/>
      <c r="X5177"/>
      <c r="Z5177" s="28"/>
      <c r="AA5177" s="28"/>
      <c r="AC5177" s="32"/>
      <c r="AD5177" s="32"/>
      <c r="AE5177" s="31"/>
      <c r="AF5177" s="31"/>
      <c r="AG5177" s="28"/>
      <c r="AH5177" s="28"/>
    </row>
    <row r="5178" spans="13:34" x14ac:dyDescent="0.3">
      <c r="M5178" s="33"/>
      <c r="N5178" s="2"/>
      <c r="P5178" s="29"/>
      <c r="Q5178" s="29"/>
      <c r="T5178" s="32"/>
      <c r="U5178" s="32"/>
      <c r="V5178" s="30"/>
      <c r="W5178"/>
      <c r="X5178"/>
      <c r="Z5178" s="28"/>
      <c r="AA5178" s="28"/>
      <c r="AC5178" s="32"/>
      <c r="AD5178" s="32"/>
      <c r="AE5178" s="31"/>
      <c r="AF5178" s="31"/>
      <c r="AG5178" s="28"/>
      <c r="AH5178" s="28"/>
    </row>
    <row r="5179" spans="13:34" x14ac:dyDescent="0.3">
      <c r="M5179" s="33"/>
      <c r="N5179" s="2"/>
      <c r="P5179" s="29"/>
      <c r="Q5179" s="29"/>
      <c r="T5179" s="32"/>
      <c r="U5179" s="32"/>
      <c r="V5179" s="30"/>
      <c r="W5179"/>
      <c r="X5179"/>
      <c r="Z5179" s="28"/>
      <c r="AA5179" s="28"/>
      <c r="AC5179" s="32"/>
      <c r="AD5179" s="32"/>
      <c r="AE5179" s="31"/>
      <c r="AF5179" s="31"/>
      <c r="AG5179" s="28"/>
      <c r="AH5179" s="28"/>
    </row>
    <row r="5180" spans="13:34" x14ac:dyDescent="0.3">
      <c r="M5180" s="33"/>
      <c r="N5180" s="2"/>
      <c r="P5180" s="29"/>
      <c r="Q5180" s="29"/>
      <c r="T5180" s="32"/>
      <c r="U5180" s="32"/>
      <c r="V5180" s="30"/>
      <c r="W5180"/>
      <c r="X5180"/>
      <c r="Z5180" s="28"/>
      <c r="AA5180" s="28"/>
      <c r="AC5180" s="32"/>
      <c r="AD5180" s="32"/>
      <c r="AE5180" s="31"/>
      <c r="AF5180" s="31"/>
      <c r="AG5180" s="28"/>
      <c r="AH5180" s="28"/>
    </row>
    <row r="5181" spans="13:34" x14ac:dyDescent="0.3">
      <c r="M5181" s="33"/>
      <c r="N5181" s="2"/>
      <c r="P5181" s="29"/>
      <c r="Q5181" s="29"/>
      <c r="T5181" s="32"/>
      <c r="U5181" s="32"/>
      <c r="V5181" s="30"/>
      <c r="W5181"/>
      <c r="X5181"/>
      <c r="Z5181" s="28"/>
      <c r="AA5181" s="28"/>
      <c r="AC5181" s="32"/>
      <c r="AD5181" s="32"/>
      <c r="AE5181" s="31"/>
      <c r="AF5181" s="31"/>
      <c r="AG5181" s="28"/>
      <c r="AH5181" s="28"/>
    </row>
    <row r="5182" spans="13:34" x14ac:dyDescent="0.3">
      <c r="M5182" s="33"/>
      <c r="N5182" s="2"/>
      <c r="P5182" s="29"/>
      <c r="Q5182" s="29"/>
      <c r="T5182" s="32"/>
      <c r="U5182" s="32"/>
      <c r="V5182" s="30"/>
      <c r="W5182"/>
      <c r="X5182"/>
      <c r="Z5182" s="28"/>
      <c r="AA5182" s="28"/>
      <c r="AC5182" s="32"/>
      <c r="AD5182" s="32"/>
      <c r="AE5182" s="31"/>
      <c r="AF5182" s="31"/>
      <c r="AG5182" s="28"/>
      <c r="AH5182" s="28"/>
    </row>
    <row r="5183" spans="13:34" x14ac:dyDescent="0.3">
      <c r="M5183" s="33"/>
      <c r="N5183" s="2"/>
      <c r="P5183" s="29"/>
      <c r="Q5183" s="29"/>
      <c r="T5183" s="32"/>
      <c r="U5183" s="32"/>
      <c r="V5183" s="30"/>
      <c r="W5183"/>
      <c r="X5183"/>
      <c r="Z5183" s="28"/>
      <c r="AA5183" s="28"/>
      <c r="AC5183" s="32"/>
      <c r="AD5183" s="32"/>
      <c r="AE5183" s="31"/>
      <c r="AF5183" s="31"/>
      <c r="AG5183" s="28"/>
      <c r="AH5183" s="28"/>
    </row>
    <row r="5184" spans="13:34" x14ac:dyDescent="0.3">
      <c r="M5184" s="33"/>
      <c r="N5184" s="2"/>
      <c r="P5184" s="29"/>
      <c r="Q5184" s="29"/>
      <c r="T5184" s="32"/>
      <c r="U5184" s="32"/>
      <c r="V5184" s="30"/>
      <c r="W5184"/>
      <c r="X5184"/>
      <c r="Z5184" s="28"/>
      <c r="AA5184" s="28"/>
      <c r="AC5184" s="32"/>
      <c r="AD5184" s="32"/>
      <c r="AE5184" s="31"/>
      <c r="AF5184" s="31"/>
      <c r="AG5184" s="28"/>
      <c r="AH5184" s="28"/>
    </row>
    <row r="5185" spans="13:34" x14ac:dyDescent="0.3">
      <c r="M5185" s="33"/>
      <c r="N5185" s="2"/>
      <c r="P5185" s="29"/>
      <c r="Q5185" s="29"/>
      <c r="T5185" s="32"/>
      <c r="U5185" s="32"/>
      <c r="V5185" s="30"/>
      <c r="W5185"/>
      <c r="X5185"/>
      <c r="Z5185" s="28"/>
      <c r="AA5185" s="28"/>
      <c r="AC5185" s="32"/>
      <c r="AD5185" s="32"/>
      <c r="AE5185" s="31"/>
      <c r="AF5185" s="31"/>
      <c r="AG5185" s="28"/>
      <c r="AH5185" s="28"/>
    </row>
    <row r="5186" spans="13:34" x14ac:dyDescent="0.3">
      <c r="M5186" s="33"/>
      <c r="N5186" s="2"/>
      <c r="P5186" s="29"/>
      <c r="Q5186" s="29"/>
      <c r="T5186" s="32"/>
      <c r="U5186" s="32"/>
      <c r="V5186" s="30"/>
      <c r="W5186"/>
      <c r="X5186"/>
      <c r="Z5186" s="28"/>
      <c r="AA5186" s="28"/>
      <c r="AC5186" s="32"/>
      <c r="AD5186" s="32"/>
      <c r="AE5186" s="31"/>
      <c r="AF5186" s="31"/>
      <c r="AG5186" s="28"/>
      <c r="AH5186" s="28"/>
    </row>
    <row r="5187" spans="13:34" x14ac:dyDescent="0.3">
      <c r="M5187" s="33"/>
      <c r="N5187" s="2"/>
      <c r="P5187" s="29"/>
      <c r="Q5187" s="29"/>
      <c r="T5187" s="32"/>
      <c r="U5187" s="32"/>
      <c r="V5187" s="30"/>
      <c r="W5187"/>
      <c r="X5187"/>
      <c r="Z5187" s="28"/>
      <c r="AA5187" s="28"/>
      <c r="AC5187" s="32"/>
      <c r="AD5187" s="32"/>
      <c r="AE5187" s="31"/>
      <c r="AF5187" s="31"/>
      <c r="AG5187" s="28"/>
      <c r="AH5187" s="28"/>
    </row>
    <row r="5188" spans="13:34" x14ac:dyDescent="0.3">
      <c r="M5188" s="33"/>
      <c r="N5188" s="2"/>
      <c r="P5188" s="29"/>
      <c r="Q5188" s="29"/>
      <c r="T5188" s="32"/>
      <c r="U5188" s="32"/>
      <c r="V5188" s="30"/>
      <c r="W5188"/>
      <c r="X5188"/>
      <c r="Z5188" s="28"/>
      <c r="AA5188" s="28"/>
      <c r="AC5188" s="32"/>
      <c r="AD5188" s="32"/>
      <c r="AE5188" s="31"/>
      <c r="AF5188" s="31"/>
      <c r="AG5188" s="28"/>
      <c r="AH5188" s="28"/>
    </row>
    <row r="5189" spans="13:34" x14ac:dyDescent="0.3">
      <c r="M5189" s="33"/>
      <c r="N5189" s="2"/>
      <c r="P5189" s="29"/>
      <c r="Q5189" s="29"/>
      <c r="T5189" s="32"/>
      <c r="U5189" s="32"/>
      <c r="V5189" s="30"/>
      <c r="W5189"/>
      <c r="X5189"/>
      <c r="Z5189" s="28"/>
      <c r="AA5189" s="28"/>
      <c r="AC5189" s="32"/>
      <c r="AD5189" s="32"/>
      <c r="AE5189" s="31"/>
      <c r="AF5189" s="31"/>
      <c r="AG5189" s="28"/>
      <c r="AH5189" s="28"/>
    </row>
    <row r="5190" spans="13:34" x14ac:dyDescent="0.3">
      <c r="M5190" s="33"/>
      <c r="N5190" s="2"/>
      <c r="P5190" s="29"/>
      <c r="Q5190" s="29"/>
      <c r="T5190" s="32"/>
      <c r="U5190" s="32"/>
      <c r="V5190" s="30"/>
      <c r="W5190"/>
      <c r="X5190"/>
      <c r="Z5190" s="28"/>
      <c r="AA5190" s="28"/>
      <c r="AC5190" s="32"/>
      <c r="AD5190" s="32"/>
      <c r="AE5190" s="31"/>
      <c r="AF5190" s="31"/>
      <c r="AG5190" s="28"/>
      <c r="AH5190" s="28"/>
    </row>
    <row r="5191" spans="13:34" x14ac:dyDescent="0.3">
      <c r="M5191" s="33"/>
      <c r="N5191" s="2"/>
      <c r="P5191" s="29"/>
      <c r="Q5191" s="29"/>
      <c r="T5191" s="32"/>
      <c r="U5191" s="32"/>
      <c r="V5191" s="30"/>
      <c r="W5191"/>
      <c r="X5191"/>
      <c r="Z5191" s="28"/>
      <c r="AA5191" s="28"/>
      <c r="AC5191" s="32"/>
      <c r="AD5191" s="32"/>
      <c r="AE5191" s="31"/>
      <c r="AF5191" s="31"/>
      <c r="AG5191" s="28"/>
      <c r="AH5191" s="28"/>
    </row>
    <row r="5192" spans="13:34" x14ac:dyDescent="0.3">
      <c r="M5192" s="33"/>
      <c r="N5192" s="2"/>
      <c r="P5192" s="29"/>
      <c r="Q5192" s="29"/>
      <c r="T5192" s="32"/>
      <c r="U5192" s="32"/>
      <c r="V5192" s="30"/>
      <c r="W5192"/>
      <c r="X5192"/>
      <c r="Z5192" s="28"/>
      <c r="AA5192" s="28"/>
      <c r="AC5192" s="32"/>
      <c r="AD5192" s="32"/>
      <c r="AE5192" s="31"/>
      <c r="AF5192" s="31"/>
      <c r="AG5192" s="28"/>
      <c r="AH5192" s="28"/>
    </row>
    <row r="5193" spans="13:34" x14ac:dyDescent="0.3">
      <c r="M5193" s="33"/>
      <c r="N5193" s="2"/>
      <c r="P5193" s="29"/>
      <c r="Q5193" s="29"/>
      <c r="T5193" s="32"/>
      <c r="U5193" s="32"/>
      <c r="V5193" s="30"/>
      <c r="W5193"/>
      <c r="X5193"/>
      <c r="Z5193" s="28"/>
      <c r="AA5193" s="28"/>
      <c r="AC5193" s="32"/>
      <c r="AD5193" s="32"/>
      <c r="AE5193" s="31"/>
      <c r="AF5193" s="31"/>
      <c r="AG5193" s="28"/>
      <c r="AH5193" s="28"/>
    </row>
    <row r="5194" spans="13:34" x14ac:dyDescent="0.3">
      <c r="M5194" s="33"/>
      <c r="N5194" s="2"/>
      <c r="P5194" s="29"/>
      <c r="Q5194" s="29"/>
      <c r="T5194" s="32"/>
      <c r="U5194" s="32"/>
      <c r="V5194" s="30"/>
      <c r="W5194"/>
      <c r="X5194"/>
      <c r="Z5194" s="28"/>
      <c r="AA5194" s="28"/>
      <c r="AC5194" s="32"/>
      <c r="AD5194" s="32"/>
      <c r="AE5194" s="31"/>
      <c r="AF5194" s="31"/>
      <c r="AG5194" s="28"/>
      <c r="AH5194" s="28"/>
    </row>
    <row r="5195" spans="13:34" x14ac:dyDescent="0.3">
      <c r="M5195" s="33"/>
      <c r="N5195" s="2"/>
      <c r="P5195" s="29"/>
      <c r="Q5195" s="29"/>
      <c r="T5195" s="32"/>
      <c r="U5195" s="32"/>
      <c r="V5195" s="30"/>
      <c r="W5195"/>
      <c r="X5195"/>
      <c r="Z5195" s="28"/>
      <c r="AA5195" s="28"/>
      <c r="AC5195" s="32"/>
      <c r="AD5195" s="32"/>
      <c r="AE5195" s="31"/>
      <c r="AF5195" s="31"/>
      <c r="AG5195" s="28"/>
      <c r="AH5195" s="28"/>
    </row>
    <row r="5196" spans="13:34" x14ac:dyDescent="0.3">
      <c r="M5196" s="33"/>
      <c r="N5196" s="2"/>
      <c r="P5196" s="29"/>
      <c r="Q5196" s="29"/>
      <c r="T5196" s="32"/>
      <c r="U5196" s="32"/>
      <c r="V5196" s="30"/>
      <c r="W5196"/>
      <c r="X5196"/>
      <c r="Z5196" s="28"/>
      <c r="AA5196" s="28"/>
      <c r="AC5196" s="32"/>
      <c r="AD5196" s="32"/>
      <c r="AE5196" s="31"/>
      <c r="AF5196" s="31"/>
      <c r="AG5196" s="28"/>
      <c r="AH5196" s="28"/>
    </row>
    <row r="5197" spans="13:34" x14ac:dyDescent="0.3">
      <c r="M5197" s="33"/>
      <c r="N5197" s="2"/>
      <c r="P5197" s="29"/>
      <c r="Q5197" s="29"/>
      <c r="T5197" s="32"/>
      <c r="U5197" s="32"/>
      <c r="V5197" s="30"/>
      <c r="W5197"/>
      <c r="X5197"/>
      <c r="Z5197" s="28"/>
      <c r="AA5197" s="28"/>
      <c r="AC5197" s="32"/>
      <c r="AD5197" s="32"/>
      <c r="AE5197" s="31"/>
      <c r="AF5197" s="31"/>
      <c r="AG5197" s="28"/>
      <c r="AH5197" s="28"/>
    </row>
    <row r="5198" spans="13:34" x14ac:dyDescent="0.3">
      <c r="M5198" s="33"/>
      <c r="N5198" s="2"/>
      <c r="P5198" s="29"/>
      <c r="Q5198" s="29"/>
      <c r="T5198" s="32"/>
      <c r="U5198" s="32"/>
      <c r="V5198" s="30"/>
      <c r="W5198"/>
      <c r="X5198"/>
      <c r="Z5198" s="28"/>
      <c r="AA5198" s="28"/>
      <c r="AC5198" s="32"/>
      <c r="AD5198" s="32"/>
      <c r="AE5198" s="31"/>
      <c r="AF5198" s="31"/>
      <c r="AG5198" s="28"/>
      <c r="AH5198" s="28"/>
    </row>
    <row r="5199" spans="13:34" x14ac:dyDescent="0.3">
      <c r="M5199" s="33"/>
      <c r="N5199" s="2"/>
      <c r="P5199" s="29"/>
      <c r="Q5199" s="29"/>
      <c r="T5199" s="32"/>
      <c r="U5199" s="32"/>
      <c r="V5199" s="30"/>
      <c r="W5199"/>
      <c r="X5199"/>
      <c r="Z5199" s="28"/>
      <c r="AA5199" s="28"/>
      <c r="AC5199" s="32"/>
      <c r="AD5199" s="32"/>
      <c r="AE5199" s="31"/>
      <c r="AF5199" s="31"/>
      <c r="AG5199" s="28"/>
      <c r="AH5199" s="28"/>
    </row>
    <row r="5200" spans="13:34" x14ac:dyDescent="0.3">
      <c r="M5200" s="33"/>
      <c r="N5200" s="2"/>
      <c r="P5200" s="29"/>
      <c r="Q5200" s="29"/>
      <c r="T5200" s="32"/>
      <c r="U5200" s="32"/>
      <c r="V5200" s="30"/>
      <c r="W5200"/>
      <c r="X5200"/>
      <c r="Z5200" s="28"/>
      <c r="AA5200" s="28"/>
      <c r="AC5200" s="32"/>
      <c r="AD5200" s="32"/>
      <c r="AE5200" s="31"/>
      <c r="AF5200" s="31"/>
      <c r="AG5200" s="28"/>
      <c r="AH5200" s="28"/>
    </row>
    <row r="5201" spans="13:34" x14ac:dyDescent="0.3">
      <c r="M5201" s="33"/>
      <c r="N5201" s="2"/>
      <c r="P5201" s="29"/>
      <c r="Q5201" s="29"/>
      <c r="T5201" s="32"/>
      <c r="U5201" s="32"/>
      <c r="V5201" s="30"/>
      <c r="W5201"/>
      <c r="X5201"/>
      <c r="Z5201" s="28"/>
      <c r="AA5201" s="28"/>
      <c r="AC5201" s="32"/>
      <c r="AD5201" s="32"/>
      <c r="AE5201" s="31"/>
      <c r="AF5201" s="31"/>
      <c r="AG5201" s="28"/>
      <c r="AH5201" s="28"/>
    </row>
    <row r="5202" spans="13:34" x14ac:dyDescent="0.3">
      <c r="M5202" s="33"/>
      <c r="N5202" s="2"/>
      <c r="P5202" s="29"/>
      <c r="Q5202" s="29"/>
      <c r="T5202" s="32"/>
      <c r="U5202" s="32"/>
      <c r="V5202" s="30"/>
      <c r="W5202"/>
      <c r="X5202"/>
      <c r="Z5202" s="28"/>
      <c r="AA5202" s="28"/>
      <c r="AC5202" s="32"/>
      <c r="AD5202" s="32"/>
      <c r="AE5202" s="31"/>
      <c r="AF5202" s="31"/>
      <c r="AG5202" s="28"/>
      <c r="AH5202" s="28"/>
    </row>
    <row r="5203" spans="13:34" x14ac:dyDescent="0.3">
      <c r="M5203" s="33"/>
      <c r="N5203" s="2"/>
      <c r="P5203" s="29"/>
      <c r="Q5203" s="29"/>
      <c r="T5203" s="32"/>
      <c r="U5203" s="32"/>
      <c r="V5203" s="30"/>
      <c r="W5203"/>
      <c r="X5203"/>
      <c r="Z5203" s="28"/>
      <c r="AA5203" s="28"/>
      <c r="AC5203" s="32"/>
      <c r="AD5203" s="32"/>
      <c r="AE5203" s="31"/>
      <c r="AF5203" s="31"/>
      <c r="AG5203" s="28"/>
      <c r="AH5203" s="28"/>
    </row>
    <row r="5204" spans="13:34" x14ac:dyDescent="0.3">
      <c r="M5204" s="33"/>
      <c r="N5204" s="2"/>
      <c r="P5204" s="29"/>
      <c r="Q5204" s="29"/>
      <c r="T5204" s="32"/>
      <c r="U5204" s="32"/>
      <c r="V5204" s="30"/>
      <c r="W5204"/>
      <c r="X5204"/>
      <c r="Z5204" s="28"/>
      <c r="AA5204" s="28"/>
      <c r="AC5204" s="32"/>
      <c r="AD5204" s="32"/>
      <c r="AE5204" s="31"/>
      <c r="AF5204" s="31"/>
      <c r="AG5204" s="28"/>
      <c r="AH5204" s="28"/>
    </row>
    <row r="5205" spans="13:34" x14ac:dyDescent="0.3">
      <c r="M5205" s="33"/>
      <c r="N5205" s="2"/>
      <c r="P5205" s="29"/>
      <c r="Q5205" s="29"/>
      <c r="T5205" s="32"/>
      <c r="U5205" s="32"/>
      <c r="V5205" s="30"/>
      <c r="W5205"/>
      <c r="X5205"/>
      <c r="Z5205" s="28"/>
      <c r="AA5205" s="28"/>
      <c r="AC5205" s="32"/>
      <c r="AD5205" s="32"/>
      <c r="AE5205" s="31"/>
      <c r="AF5205" s="31"/>
      <c r="AG5205" s="28"/>
      <c r="AH5205" s="28"/>
    </row>
    <row r="5206" spans="13:34" x14ac:dyDescent="0.3">
      <c r="M5206" s="33"/>
      <c r="N5206" s="2"/>
      <c r="P5206" s="29"/>
      <c r="Q5206" s="29"/>
      <c r="T5206" s="32"/>
      <c r="U5206" s="32"/>
      <c r="V5206" s="30"/>
      <c r="W5206"/>
      <c r="X5206"/>
      <c r="Z5206" s="28"/>
      <c r="AA5206" s="28"/>
      <c r="AC5206" s="32"/>
      <c r="AD5206" s="32"/>
      <c r="AE5206" s="31"/>
      <c r="AF5206" s="31"/>
      <c r="AG5206" s="28"/>
      <c r="AH5206" s="28"/>
    </row>
    <row r="5207" spans="13:34" x14ac:dyDescent="0.3">
      <c r="M5207" s="33"/>
      <c r="N5207" s="2"/>
      <c r="P5207" s="29"/>
      <c r="Q5207" s="29"/>
      <c r="T5207" s="32"/>
      <c r="U5207" s="32"/>
      <c r="V5207" s="30"/>
      <c r="W5207"/>
      <c r="X5207"/>
      <c r="Z5207" s="28"/>
      <c r="AA5207" s="28"/>
      <c r="AC5207" s="32"/>
      <c r="AD5207" s="32"/>
      <c r="AE5207" s="31"/>
      <c r="AF5207" s="31"/>
      <c r="AG5207" s="28"/>
      <c r="AH5207" s="28"/>
    </row>
    <row r="5208" spans="13:34" x14ac:dyDescent="0.3">
      <c r="M5208" s="33"/>
      <c r="N5208" s="2"/>
      <c r="P5208" s="29"/>
      <c r="Q5208" s="29"/>
      <c r="T5208" s="32"/>
      <c r="U5208" s="32"/>
      <c r="V5208" s="30"/>
      <c r="W5208"/>
      <c r="X5208"/>
      <c r="Z5208" s="28"/>
      <c r="AA5208" s="28"/>
      <c r="AC5208" s="32"/>
      <c r="AD5208" s="32"/>
      <c r="AE5208" s="31"/>
      <c r="AF5208" s="31"/>
      <c r="AG5208" s="28"/>
      <c r="AH5208" s="28"/>
    </row>
    <row r="5209" spans="13:34" x14ac:dyDescent="0.3">
      <c r="M5209" s="33"/>
      <c r="N5209" s="2"/>
      <c r="P5209" s="29"/>
      <c r="Q5209" s="29"/>
      <c r="T5209" s="32"/>
      <c r="U5209" s="32"/>
      <c r="V5209" s="30"/>
      <c r="W5209"/>
      <c r="X5209"/>
      <c r="Z5209" s="28"/>
      <c r="AA5209" s="28"/>
      <c r="AC5209" s="32"/>
      <c r="AD5209" s="32"/>
      <c r="AE5209" s="31"/>
      <c r="AF5209" s="31"/>
      <c r="AG5209" s="28"/>
      <c r="AH5209" s="28"/>
    </row>
    <row r="5210" spans="13:34" x14ac:dyDescent="0.3">
      <c r="M5210" s="33"/>
      <c r="N5210" s="2"/>
      <c r="P5210" s="29"/>
      <c r="Q5210" s="29"/>
      <c r="T5210" s="32"/>
      <c r="U5210" s="32"/>
      <c r="V5210" s="30"/>
      <c r="W5210"/>
      <c r="X5210"/>
      <c r="Z5210" s="28"/>
      <c r="AA5210" s="28"/>
      <c r="AC5210" s="32"/>
      <c r="AD5210" s="32"/>
      <c r="AE5210" s="31"/>
      <c r="AF5210" s="31"/>
      <c r="AG5210" s="28"/>
      <c r="AH5210" s="28"/>
    </row>
    <row r="5211" spans="13:34" x14ac:dyDescent="0.3">
      <c r="M5211" s="33"/>
      <c r="N5211" s="2"/>
      <c r="P5211" s="29"/>
      <c r="Q5211" s="29"/>
      <c r="T5211" s="32"/>
      <c r="U5211" s="32"/>
      <c r="V5211" s="30"/>
      <c r="W5211"/>
      <c r="X5211"/>
      <c r="Z5211" s="28"/>
      <c r="AA5211" s="28"/>
      <c r="AC5211" s="32"/>
      <c r="AD5211" s="32"/>
      <c r="AE5211" s="31"/>
      <c r="AF5211" s="31"/>
      <c r="AG5211" s="28"/>
      <c r="AH5211" s="28"/>
    </row>
    <row r="5212" spans="13:34" x14ac:dyDescent="0.3">
      <c r="M5212" s="33"/>
      <c r="N5212" s="2"/>
      <c r="P5212" s="29"/>
      <c r="Q5212" s="29"/>
      <c r="T5212" s="32"/>
      <c r="U5212" s="32"/>
      <c r="V5212" s="30"/>
      <c r="W5212"/>
      <c r="X5212"/>
      <c r="Z5212" s="28"/>
      <c r="AA5212" s="28"/>
      <c r="AC5212" s="32"/>
      <c r="AD5212" s="32"/>
      <c r="AE5212" s="31"/>
      <c r="AF5212" s="31"/>
      <c r="AG5212" s="28"/>
      <c r="AH5212" s="28"/>
    </row>
    <row r="5213" spans="13:34" x14ac:dyDescent="0.3">
      <c r="M5213" s="33"/>
      <c r="N5213" s="2"/>
      <c r="P5213" s="29"/>
      <c r="Q5213" s="29"/>
      <c r="T5213" s="32"/>
      <c r="U5213" s="32"/>
      <c r="V5213" s="30"/>
      <c r="W5213"/>
      <c r="X5213"/>
      <c r="Z5213" s="28"/>
      <c r="AA5213" s="28"/>
      <c r="AC5213" s="32"/>
      <c r="AD5213" s="32"/>
      <c r="AE5213" s="31"/>
      <c r="AF5213" s="31"/>
      <c r="AG5213" s="28"/>
      <c r="AH5213" s="28"/>
    </row>
    <row r="5214" spans="13:34" x14ac:dyDescent="0.3">
      <c r="M5214" s="33"/>
      <c r="N5214" s="2"/>
      <c r="P5214" s="29"/>
      <c r="Q5214" s="29"/>
      <c r="T5214" s="32"/>
      <c r="U5214" s="32"/>
      <c r="V5214" s="30"/>
      <c r="W5214"/>
      <c r="X5214"/>
      <c r="Z5214" s="28"/>
      <c r="AA5214" s="28"/>
      <c r="AC5214" s="32"/>
      <c r="AD5214" s="32"/>
      <c r="AE5214" s="31"/>
      <c r="AF5214" s="31"/>
      <c r="AG5214" s="28"/>
      <c r="AH5214" s="28"/>
    </row>
    <row r="5215" spans="13:34" x14ac:dyDescent="0.3">
      <c r="M5215" s="33"/>
      <c r="N5215" s="2"/>
      <c r="P5215" s="29"/>
      <c r="Q5215" s="29"/>
      <c r="T5215" s="32"/>
      <c r="U5215" s="32"/>
      <c r="V5215" s="30"/>
      <c r="W5215"/>
      <c r="X5215"/>
      <c r="Z5215" s="28"/>
      <c r="AA5215" s="28"/>
      <c r="AC5215" s="32"/>
      <c r="AD5215" s="32"/>
      <c r="AE5215" s="31"/>
      <c r="AF5215" s="31"/>
      <c r="AG5215" s="28"/>
      <c r="AH5215" s="28"/>
    </row>
    <row r="5216" spans="13:34" x14ac:dyDescent="0.3">
      <c r="M5216" s="33"/>
      <c r="N5216" s="2"/>
      <c r="P5216" s="29"/>
      <c r="Q5216" s="29"/>
      <c r="T5216" s="32"/>
      <c r="U5216" s="32"/>
      <c r="V5216" s="30"/>
      <c r="W5216"/>
      <c r="X5216"/>
      <c r="Z5216" s="28"/>
      <c r="AA5216" s="28"/>
      <c r="AC5216" s="32"/>
      <c r="AD5216" s="32"/>
      <c r="AE5216" s="31"/>
      <c r="AF5216" s="31"/>
      <c r="AG5216" s="28"/>
      <c r="AH5216" s="28"/>
    </row>
    <row r="5217" spans="13:34" x14ac:dyDescent="0.3">
      <c r="M5217" s="33"/>
      <c r="N5217" s="2"/>
      <c r="P5217" s="29"/>
      <c r="Q5217" s="29"/>
      <c r="T5217" s="32"/>
      <c r="U5217" s="32"/>
      <c r="V5217" s="30"/>
      <c r="W5217"/>
      <c r="X5217"/>
      <c r="Z5217" s="28"/>
      <c r="AA5217" s="28"/>
      <c r="AC5217" s="32"/>
      <c r="AD5217" s="32"/>
      <c r="AE5217" s="31"/>
      <c r="AF5217" s="31"/>
      <c r="AG5217" s="28"/>
      <c r="AH5217" s="28"/>
    </row>
    <row r="5218" spans="13:34" x14ac:dyDescent="0.3">
      <c r="M5218" s="33"/>
      <c r="N5218" s="2"/>
      <c r="P5218" s="29"/>
      <c r="Q5218" s="29"/>
      <c r="T5218" s="32"/>
      <c r="U5218" s="32"/>
      <c r="V5218" s="30"/>
      <c r="W5218"/>
      <c r="X5218"/>
      <c r="Z5218" s="28"/>
      <c r="AA5218" s="28"/>
      <c r="AC5218" s="32"/>
      <c r="AD5218" s="32"/>
      <c r="AE5218" s="31"/>
      <c r="AF5218" s="31"/>
      <c r="AG5218" s="28"/>
      <c r="AH5218" s="28"/>
    </row>
    <row r="5219" spans="13:34" x14ac:dyDescent="0.3">
      <c r="M5219" s="33"/>
      <c r="N5219" s="2"/>
      <c r="P5219" s="29"/>
      <c r="Q5219" s="29"/>
      <c r="T5219" s="32"/>
      <c r="U5219" s="32"/>
      <c r="V5219" s="30"/>
      <c r="W5219"/>
      <c r="X5219"/>
      <c r="Z5219" s="28"/>
      <c r="AA5219" s="28"/>
      <c r="AC5219" s="32"/>
      <c r="AD5219" s="32"/>
      <c r="AE5219" s="31"/>
      <c r="AF5219" s="31"/>
      <c r="AG5219" s="28"/>
      <c r="AH5219" s="28"/>
    </row>
    <row r="5220" spans="13:34" x14ac:dyDescent="0.3">
      <c r="M5220" s="33"/>
      <c r="N5220" s="2"/>
      <c r="P5220" s="29"/>
      <c r="Q5220" s="29"/>
      <c r="T5220" s="32"/>
      <c r="U5220" s="32"/>
      <c r="V5220" s="30"/>
      <c r="W5220"/>
      <c r="X5220"/>
      <c r="Z5220" s="28"/>
      <c r="AA5220" s="28"/>
      <c r="AC5220" s="32"/>
      <c r="AD5220" s="32"/>
      <c r="AE5220" s="31"/>
      <c r="AF5220" s="31"/>
      <c r="AG5220" s="28"/>
      <c r="AH5220" s="28"/>
    </row>
    <row r="5221" spans="13:34" x14ac:dyDescent="0.3">
      <c r="M5221" s="33"/>
      <c r="N5221" s="2"/>
      <c r="P5221" s="29"/>
      <c r="Q5221" s="29"/>
      <c r="T5221" s="32"/>
      <c r="U5221" s="32"/>
      <c r="V5221" s="30"/>
      <c r="W5221"/>
      <c r="X5221"/>
      <c r="Z5221" s="28"/>
      <c r="AA5221" s="28"/>
      <c r="AC5221" s="32"/>
      <c r="AD5221" s="32"/>
      <c r="AE5221" s="31"/>
      <c r="AF5221" s="31"/>
      <c r="AG5221" s="28"/>
      <c r="AH5221" s="28"/>
    </row>
    <row r="5222" spans="13:34" x14ac:dyDescent="0.3">
      <c r="M5222" s="33"/>
      <c r="N5222" s="2"/>
      <c r="P5222" s="29"/>
      <c r="Q5222" s="29"/>
      <c r="T5222" s="32"/>
      <c r="U5222" s="32"/>
      <c r="V5222" s="30"/>
      <c r="W5222"/>
      <c r="X5222"/>
      <c r="Z5222" s="28"/>
      <c r="AA5222" s="28"/>
      <c r="AC5222" s="32"/>
      <c r="AD5222" s="32"/>
      <c r="AE5222" s="31"/>
      <c r="AF5222" s="31"/>
      <c r="AG5222" s="28"/>
      <c r="AH5222" s="28"/>
    </row>
    <row r="5223" spans="13:34" x14ac:dyDescent="0.3">
      <c r="M5223" s="33"/>
      <c r="N5223" s="2"/>
      <c r="P5223" s="29"/>
      <c r="Q5223" s="29"/>
      <c r="T5223" s="32"/>
      <c r="U5223" s="32"/>
      <c r="V5223" s="30"/>
      <c r="W5223"/>
      <c r="X5223"/>
      <c r="Z5223" s="28"/>
      <c r="AA5223" s="28"/>
      <c r="AC5223" s="32"/>
      <c r="AD5223" s="32"/>
      <c r="AE5223" s="31"/>
      <c r="AF5223" s="31"/>
      <c r="AG5223" s="28"/>
      <c r="AH5223" s="28"/>
    </row>
    <row r="5224" spans="13:34" x14ac:dyDescent="0.3">
      <c r="M5224" s="33"/>
      <c r="N5224" s="2"/>
      <c r="P5224" s="29"/>
      <c r="Q5224" s="29"/>
      <c r="T5224" s="32"/>
      <c r="U5224" s="32"/>
      <c r="V5224" s="30"/>
      <c r="W5224"/>
      <c r="X5224"/>
      <c r="Z5224" s="28"/>
      <c r="AA5224" s="28"/>
      <c r="AC5224" s="32"/>
      <c r="AD5224" s="32"/>
      <c r="AE5224" s="31"/>
      <c r="AF5224" s="31"/>
      <c r="AG5224" s="28"/>
      <c r="AH5224" s="28"/>
    </row>
    <row r="5225" spans="13:34" x14ac:dyDescent="0.3">
      <c r="M5225" s="33"/>
      <c r="N5225" s="2"/>
      <c r="P5225" s="29"/>
      <c r="Q5225" s="29"/>
      <c r="T5225" s="32"/>
      <c r="U5225" s="32"/>
      <c r="V5225" s="30"/>
      <c r="W5225"/>
      <c r="X5225"/>
      <c r="Z5225" s="28"/>
      <c r="AA5225" s="28"/>
      <c r="AC5225" s="32"/>
      <c r="AD5225" s="32"/>
      <c r="AE5225" s="31"/>
      <c r="AF5225" s="31"/>
      <c r="AG5225" s="28"/>
      <c r="AH5225" s="28"/>
    </row>
    <row r="5226" spans="13:34" x14ac:dyDescent="0.3">
      <c r="M5226" s="33"/>
      <c r="N5226" s="2"/>
      <c r="P5226" s="29"/>
      <c r="Q5226" s="29"/>
      <c r="T5226" s="32"/>
      <c r="U5226" s="32"/>
      <c r="V5226" s="30"/>
      <c r="W5226"/>
      <c r="X5226"/>
      <c r="Z5226" s="28"/>
      <c r="AA5226" s="28"/>
      <c r="AC5226" s="32"/>
      <c r="AD5226" s="32"/>
      <c r="AE5226" s="31"/>
      <c r="AF5226" s="31"/>
      <c r="AG5226" s="28"/>
      <c r="AH5226" s="28"/>
    </row>
    <row r="5227" spans="13:34" x14ac:dyDescent="0.3">
      <c r="M5227" s="33"/>
      <c r="N5227" s="2"/>
      <c r="P5227" s="29"/>
      <c r="Q5227" s="29"/>
      <c r="T5227" s="32"/>
      <c r="U5227" s="32"/>
      <c r="V5227" s="30"/>
      <c r="W5227"/>
      <c r="X5227"/>
      <c r="Z5227" s="28"/>
      <c r="AA5227" s="28"/>
      <c r="AC5227" s="32"/>
      <c r="AD5227" s="32"/>
      <c r="AE5227" s="31"/>
      <c r="AF5227" s="31"/>
      <c r="AG5227" s="28"/>
      <c r="AH5227" s="28"/>
    </row>
    <row r="5228" spans="13:34" x14ac:dyDescent="0.3">
      <c r="M5228" s="33"/>
      <c r="N5228" s="2"/>
      <c r="P5228" s="29"/>
      <c r="Q5228" s="29"/>
      <c r="T5228" s="32"/>
      <c r="U5228" s="32"/>
      <c r="V5228" s="30"/>
      <c r="W5228"/>
      <c r="X5228"/>
      <c r="Z5228" s="28"/>
      <c r="AA5228" s="28"/>
      <c r="AC5228" s="32"/>
      <c r="AD5228" s="32"/>
      <c r="AE5228" s="31"/>
      <c r="AF5228" s="31"/>
      <c r="AG5228" s="28"/>
      <c r="AH5228" s="28"/>
    </row>
    <row r="5229" spans="13:34" x14ac:dyDescent="0.3">
      <c r="M5229" s="33"/>
      <c r="N5229" s="2"/>
      <c r="P5229" s="29"/>
      <c r="Q5229" s="29"/>
      <c r="T5229" s="32"/>
      <c r="U5229" s="32"/>
      <c r="V5229" s="30"/>
      <c r="W5229"/>
      <c r="X5229"/>
      <c r="Z5229" s="28"/>
      <c r="AA5229" s="28"/>
      <c r="AC5229" s="32"/>
      <c r="AD5229" s="32"/>
      <c r="AE5229" s="31"/>
      <c r="AF5229" s="31"/>
      <c r="AG5229" s="28"/>
      <c r="AH5229" s="28"/>
    </row>
    <row r="5230" spans="13:34" x14ac:dyDescent="0.3">
      <c r="M5230" s="33"/>
      <c r="N5230" s="2"/>
      <c r="P5230" s="29"/>
      <c r="Q5230" s="29"/>
      <c r="T5230" s="32"/>
      <c r="U5230" s="32"/>
      <c r="V5230" s="30"/>
      <c r="W5230"/>
      <c r="X5230"/>
      <c r="Z5230" s="28"/>
      <c r="AA5230" s="28"/>
      <c r="AC5230" s="32"/>
      <c r="AD5230" s="32"/>
      <c r="AE5230" s="31"/>
      <c r="AF5230" s="31"/>
      <c r="AG5230" s="28"/>
      <c r="AH5230" s="28"/>
    </row>
    <row r="5231" spans="13:34" x14ac:dyDescent="0.3">
      <c r="M5231" s="33"/>
      <c r="N5231" s="2"/>
      <c r="P5231" s="29"/>
      <c r="Q5231" s="29"/>
      <c r="T5231" s="32"/>
      <c r="U5231" s="32"/>
      <c r="V5231" s="30"/>
      <c r="W5231"/>
      <c r="X5231"/>
      <c r="Z5231" s="28"/>
      <c r="AA5231" s="28"/>
      <c r="AC5231" s="32"/>
      <c r="AD5231" s="32"/>
      <c r="AE5231" s="31"/>
      <c r="AF5231" s="31"/>
      <c r="AG5231" s="28"/>
      <c r="AH5231" s="28"/>
    </row>
    <row r="5232" spans="13:34" x14ac:dyDescent="0.3">
      <c r="M5232" s="33"/>
      <c r="N5232" s="2"/>
      <c r="P5232" s="29"/>
      <c r="Q5232" s="29"/>
      <c r="T5232" s="32"/>
      <c r="U5232" s="32"/>
      <c r="V5232" s="30"/>
      <c r="W5232"/>
      <c r="X5232"/>
      <c r="Z5232" s="28"/>
      <c r="AA5232" s="28"/>
      <c r="AC5232" s="32"/>
      <c r="AD5232" s="32"/>
      <c r="AE5232" s="31"/>
      <c r="AF5232" s="31"/>
      <c r="AG5232" s="28"/>
      <c r="AH5232" s="28"/>
    </row>
    <row r="5233" spans="13:34" x14ac:dyDescent="0.3">
      <c r="M5233" s="33"/>
      <c r="N5233" s="2"/>
      <c r="P5233" s="29"/>
      <c r="Q5233" s="29"/>
      <c r="T5233" s="32"/>
      <c r="U5233" s="32"/>
      <c r="V5233" s="30"/>
      <c r="W5233"/>
      <c r="X5233"/>
      <c r="Z5233" s="28"/>
      <c r="AA5233" s="28"/>
      <c r="AC5233" s="32"/>
      <c r="AD5233" s="32"/>
      <c r="AE5233" s="31"/>
      <c r="AF5233" s="31"/>
      <c r="AG5233" s="28"/>
      <c r="AH5233" s="28"/>
    </row>
    <row r="5234" spans="13:34" x14ac:dyDescent="0.3">
      <c r="M5234" s="33"/>
      <c r="N5234" s="2"/>
      <c r="P5234" s="29"/>
      <c r="Q5234" s="29"/>
      <c r="T5234" s="32"/>
      <c r="U5234" s="32"/>
      <c r="V5234" s="30"/>
      <c r="W5234"/>
      <c r="X5234"/>
      <c r="Z5234" s="28"/>
      <c r="AA5234" s="28"/>
      <c r="AC5234" s="32"/>
      <c r="AD5234" s="32"/>
      <c r="AE5234" s="31"/>
      <c r="AF5234" s="31"/>
      <c r="AG5234" s="28"/>
      <c r="AH5234" s="28"/>
    </row>
    <row r="5235" spans="13:34" x14ac:dyDescent="0.3">
      <c r="M5235" s="33"/>
      <c r="N5235" s="2"/>
      <c r="P5235" s="29"/>
      <c r="Q5235" s="29"/>
      <c r="T5235" s="32"/>
      <c r="U5235" s="32"/>
      <c r="V5235" s="30"/>
      <c r="W5235"/>
      <c r="X5235"/>
      <c r="Z5235" s="28"/>
      <c r="AA5235" s="28"/>
      <c r="AC5235" s="32"/>
      <c r="AD5235" s="32"/>
      <c r="AE5235" s="31"/>
      <c r="AF5235" s="31"/>
      <c r="AG5235" s="28"/>
      <c r="AH5235" s="28"/>
    </row>
    <row r="5236" spans="13:34" x14ac:dyDescent="0.3">
      <c r="M5236" s="33"/>
      <c r="N5236" s="2"/>
      <c r="P5236" s="29"/>
      <c r="Q5236" s="29"/>
      <c r="T5236" s="32"/>
      <c r="U5236" s="32"/>
      <c r="V5236" s="30"/>
      <c r="W5236"/>
      <c r="X5236"/>
      <c r="Z5236" s="28"/>
      <c r="AA5236" s="28"/>
      <c r="AC5236" s="32"/>
      <c r="AD5236" s="32"/>
      <c r="AE5236" s="31"/>
      <c r="AF5236" s="31"/>
      <c r="AG5236" s="28"/>
      <c r="AH5236" s="28"/>
    </row>
    <row r="5237" spans="13:34" x14ac:dyDescent="0.3">
      <c r="M5237" s="33"/>
      <c r="N5237" s="2"/>
      <c r="P5237" s="29"/>
      <c r="Q5237" s="29"/>
      <c r="T5237" s="32"/>
      <c r="U5237" s="32"/>
      <c r="V5237" s="30"/>
      <c r="W5237"/>
      <c r="X5237"/>
      <c r="Z5237" s="28"/>
      <c r="AA5237" s="28"/>
      <c r="AC5237" s="32"/>
      <c r="AD5237" s="32"/>
      <c r="AE5237" s="31"/>
      <c r="AF5237" s="31"/>
      <c r="AG5237" s="28"/>
      <c r="AH5237" s="28"/>
    </row>
    <row r="5238" spans="13:34" x14ac:dyDescent="0.3">
      <c r="M5238" s="33"/>
      <c r="N5238" s="2"/>
      <c r="P5238" s="29"/>
      <c r="Q5238" s="29"/>
      <c r="T5238" s="32"/>
      <c r="U5238" s="32"/>
      <c r="V5238" s="30"/>
      <c r="W5238"/>
      <c r="X5238"/>
      <c r="Z5238" s="28"/>
      <c r="AA5238" s="28"/>
      <c r="AC5238" s="32"/>
      <c r="AD5238" s="32"/>
      <c r="AE5238" s="31"/>
      <c r="AF5238" s="31"/>
      <c r="AG5238" s="28"/>
      <c r="AH5238" s="28"/>
    </row>
    <row r="5239" spans="13:34" x14ac:dyDescent="0.3">
      <c r="M5239" s="33"/>
      <c r="N5239" s="2"/>
      <c r="P5239" s="29"/>
      <c r="Q5239" s="29"/>
      <c r="T5239" s="32"/>
      <c r="U5239" s="32"/>
      <c r="V5239" s="30"/>
      <c r="W5239"/>
      <c r="X5239"/>
      <c r="Z5239" s="28"/>
      <c r="AA5239" s="28"/>
      <c r="AC5239" s="32"/>
      <c r="AD5239" s="32"/>
      <c r="AE5239" s="31"/>
      <c r="AF5239" s="31"/>
      <c r="AG5239" s="28"/>
      <c r="AH5239" s="28"/>
    </row>
    <row r="5240" spans="13:34" x14ac:dyDescent="0.3">
      <c r="M5240" s="33"/>
      <c r="N5240" s="2"/>
      <c r="P5240" s="29"/>
      <c r="Q5240" s="29"/>
      <c r="T5240" s="32"/>
      <c r="U5240" s="32"/>
      <c r="V5240" s="30"/>
      <c r="W5240"/>
      <c r="X5240"/>
      <c r="Z5240" s="28"/>
      <c r="AA5240" s="28"/>
      <c r="AC5240" s="32"/>
      <c r="AD5240" s="32"/>
      <c r="AE5240" s="31"/>
      <c r="AF5240" s="31"/>
      <c r="AG5240" s="28"/>
      <c r="AH5240" s="28"/>
    </row>
    <row r="5241" spans="13:34" x14ac:dyDescent="0.3">
      <c r="M5241" s="33"/>
      <c r="N5241" s="2"/>
      <c r="P5241" s="29"/>
      <c r="Q5241" s="29"/>
      <c r="T5241" s="32"/>
      <c r="U5241" s="32"/>
      <c r="V5241" s="30"/>
      <c r="W5241"/>
      <c r="X5241"/>
      <c r="Z5241" s="28"/>
      <c r="AA5241" s="28"/>
      <c r="AC5241" s="32"/>
      <c r="AD5241" s="32"/>
      <c r="AE5241" s="31"/>
      <c r="AF5241" s="31"/>
      <c r="AG5241" s="28"/>
      <c r="AH5241" s="28"/>
    </row>
    <row r="5242" spans="13:34" x14ac:dyDescent="0.3">
      <c r="M5242" s="33"/>
      <c r="N5242" s="2"/>
      <c r="P5242" s="29"/>
      <c r="Q5242" s="29"/>
      <c r="T5242" s="32"/>
      <c r="U5242" s="32"/>
      <c r="V5242" s="30"/>
      <c r="W5242"/>
      <c r="X5242"/>
      <c r="Z5242" s="28"/>
      <c r="AA5242" s="28"/>
      <c r="AC5242" s="32"/>
      <c r="AD5242" s="32"/>
      <c r="AE5242" s="31"/>
      <c r="AF5242" s="31"/>
      <c r="AG5242" s="28"/>
      <c r="AH5242" s="28"/>
    </row>
    <row r="5243" spans="13:34" x14ac:dyDescent="0.3">
      <c r="M5243" s="33"/>
      <c r="N5243" s="2"/>
      <c r="P5243" s="29"/>
      <c r="Q5243" s="29"/>
      <c r="T5243" s="32"/>
      <c r="U5243" s="32"/>
      <c r="V5243" s="30"/>
      <c r="W5243"/>
      <c r="X5243"/>
      <c r="Z5243" s="28"/>
      <c r="AA5243" s="28"/>
      <c r="AC5243" s="32"/>
      <c r="AD5243" s="32"/>
      <c r="AE5243" s="31"/>
      <c r="AF5243" s="31"/>
      <c r="AG5243" s="28"/>
      <c r="AH5243" s="28"/>
    </row>
    <row r="5244" spans="13:34" x14ac:dyDescent="0.3">
      <c r="M5244" s="33"/>
      <c r="N5244" s="2"/>
      <c r="P5244" s="29"/>
      <c r="Q5244" s="29"/>
      <c r="T5244" s="32"/>
      <c r="U5244" s="32"/>
      <c r="V5244" s="30"/>
      <c r="W5244"/>
      <c r="X5244"/>
      <c r="Z5244" s="28"/>
      <c r="AA5244" s="28"/>
      <c r="AC5244" s="32"/>
      <c r="AD5244" s="32"/>
      <c r="AE5244" s="31"/>
      <c r="AF5244" s="31"/>
      <c r="AG5244" s="28"/>
      <c r="AH5244" s="28"/>
    </row>
    <row r="5245" spans="13:34" x14ac:dyDescent="0.3">
      <c r="M5245" s="33"/>
      <c r="N5245" s="2"/>
      <c r="P5245" s="29"/>
      <c r="Q5245" s="29"/>
      <c r="T5245" s="32"/>
      <c r="U5245" s="32"/>
      <c r="V5245" s="30"/>
      <c r="W5245"/>
      <c r="X5245"/>
      <c r="Z5245" s="28"/>
      <c r="AA5245" s="28"/>
      <c r="AC5245" s="32"/>
      <c r="AD5245" s="32"/>
      <c r="AE5245" s="31"/>
      <c r="AF5245" s="31"/>
      <c r="AG5245" s="28"/>
      <c r="AH5245" s="28"/>
    </row>
    <row r="5246" spans="13:34" x14ac:dyDescent="0.3">
      <c r="M5246" s="33"/>
      <c r="N5246" s="2"/>
      <c r="P5246" s="29"/>
      <c r="Q5246" s="29"/>
      <c r="T5246" s="32"/>
      <c r="U5246" s="32"/>
      <c r="V5246" s="30"/>
      <c r="W5246"/>
      <c r="X5246"/>
      <c r="Z5246" s="28"/>
      <c r="AA5246" s="28"/>
      <c r="AC5246" s="32"/>
      <c r="AD5246" s="32"/>
      <c r="AE5246" s="31"/>
      <c r="AF5246" s="31"/>
      <c r="AG5246" s="28"/>
      <c r="AH5246" s="28"/>
    </row>
    <row r="5247" spans="13:34" x14ac:dyDescent="0.3">
      <c r="M5247" s="33"/>
      <c r="N5247" s="2"/>
      <c r="P5247" s="29"/>
      <c r="Q5247" s="29"/>
      <c r="T5247" s="32"/>
      <c r="U5247" s="32"/>
      <c r="V5247" s="30"/>
      <c r="W5247"/>
      <c r="X5247"/>
      <c r="Z5247" s="28"/>
      <c r="AA5247" s="28"/>
      <c r="AC5247" s="32"/>
      <c r="AD5247" s="32"/>
      <c r="AE5247" s="31"/>
      <c r="AF5247" s="31"/>
      <c r="AG5247" s="28"/>
      <c r="AH5247" s="28"/>
    </row>
    <row r="5248" spans="13:34" x14ac:dyDescent="0.3">
      <c r="M5248" s="33"/>
      <c r="N5248" s="2"/>
      <c r="P5248" s="29"/>
      <c r="Q5248" s="29"/>
      <c r="T5248" s="32"/>
      <c r="U5248" s="32"/>
      <c r="V5248" s="30"/>
      <c r="W5248"/>
      <c r="X5248"/>
      <c r="Z5248" s="28"/>
      <c r="AA5248" s="28"/>
      <c r="AC5248" s="32"/>
      <c r="AD5248" s="32"/>
      <c r="AE5248" s="31"/>
      <c r="AF5248" s="31"/>
      <c r="AG5248" s="28"/>
      <c r="AH5248" s="28"/>
    </row>
    <row r="5249" spans="13:34" x14ac:dyDescent="0.3">
      <c r="M5249" s="33"/>
      <c r="N5249" s="2"/>
      <c r="P5249" s="29"/>
      <c r="Q5249" s="29"/>
      <c r="T5249" s="32"/>
      <c r="U5249" s="32"/>
      <c r="V5249" s="30"/>
      <c r="W5249"/>
      <c r="X5249"/>
      <c r="Z5249" s="28"/>
      <c r="AA5249" s="28"/>
      <c r="AC5249" s="32"/>
      <c r="AD5249" s="32"/>
      <c r="AE5249" s="31"/>
      <c r="AF5249" s="31"/>
      <c r="AG5249" s="28"/>
      <c r="AH5249" s="28"/>
    </row>
    <row r="5250" spans="13:34" x14ac:dyDescent="0.3">
      <c r="M5250" s="33"/>
      <c r="N5250" s="2"/>
      <c r="P5250" s="29"/>
      <c r="Q5250" s="29"/>
      <c r="T5250" s="32"/>
      <c r="U5250" s="32"/>
      <c r="V5250" s="30"/>
      <c r="W5250"/>
      <c r="X5250"/>
      <c r="Z5250" s="28"/>
      <c r="AA5250" s="28"/>
      <c r="AC5250" s="32"/>
      <c r="AD5250" s="32"/>
      <c r="AE5250" s="31"/>
      <c r="AF5250" s="31"/>
      <c r="AG5250" s="28"/>
      <c r="AH5250" s="28"/>
    </row>
    <row r="5251" spans="13:34" x14ac:dyDescent="0.3">
      <c r="M5251" s="33"/>
      <c r="N5251" s="2"/>
      <c r="P5251" s="29"/>
      <c r="Q5251" s="29"/>
      <c r="T5251" s="32"/>
      <c r="U5251" s="32"/>
      <c r="V5251" s="30"/>
      <c r="W5251"/>
      <c r="X5251"/>
      <c r="Z5251" s="28"/>
      <c r="AA5251" s="28"/>
      <c r="AC5251" s="32"/>
      <c r="AD5251" s="32"/>
      <c r="AE5251" s="31"/>
      <c r="AF5251" s="31"/>
      <c r="AG5251" s="28"/>
      <c r="AH5251" s="28"/>
    </row>
    <row r="5252" spans="13:34" x14ac:dyDescent="0.3">
      <c r="M5252" s="33"/>
      <c r="N5252" s="2"/>
      <c r="P5252" s="29"/>
      <c r="Q5252" s="29"/>
      <c r="T5252" s="32"/>
      <c r="U5252" s="32"/>
      <c r="V5252" s="30"/>
      <c r="W5252"/>
      <c r="X5252"/>
      <c r="Z5252" s="28"/>
      <c r="AA5252" s="28"/>
      <c r="AC5252" s="32"/>
      <c r="AD5252" s="32"/>
      <c r="AE5252" s="31"/>
      <c r="AF5252" s="31"/>
      <c r="AG5252" s="28"/>
      <c r="AH5252" s="28"/>
    </row>
    <row r="5253" spans="13:34" x14ac:dyDescent="0.3">
      <c r="M5253" s="33"/>
      <c r="N5253" s="2"/>
      <c r="P5253" s="29"/>
      <c r="Q5253" s="29"/>
      <c r="T5253" s="32"/>
      <c r="U5253" s="32"/>
      <c r="V5253" s="30"/>
      <c r="W5253"/>
      <c r="X5253"/>
      <c r="Z5253" s="28"/>
      <c r="AA5253" s="28"/>
      <c r="AC5253" s="32"/>
      <c r="AD5253" s="32"/>
      <c r="AE5253" s="31"/>
      <c r="AF5253" s="31"/>
      <c r="AG5253" s="28"/>
      <c r="AH5253" s="28"/>
    </row>
    <row r="5254" spans="13:34" x14ac:dyDescent="0.3">
      <c r="M5254" s="33"/>
      <c r="N5254" s="2"/>
      <c r="P5254" s="29"/>
      <c r="Q5254" s="29"/>
      <c r="T5254" s="32"/>
      <c r="U5254" s="32"/>
      <c r="V5254" s="30"/>
      <c r="W5254"/>
      <c r="X5254"/>
      <c r="Z5254" s="28"/>
      <c r="AA5254" s="28"/>
      <c r="AC5254" s="32"/>
      <c r="AD5254" s="32"/>
      <c r="AE5254" s="31"/>
      <c r="AF5254" s="31"/>
      <c r="AG5254" s="28"/>
      <c r="AH5254" s="28"/>
    </row>
    <row r="5255" spans="13:34" x14ac:dyDescent="0.3">
      <c r="M5255" s="33"/>
      <c r="N5255" s="2"/>
      <c r="P5255" s="29"/>
      <c r="Q5255" s="29"/>
      <c r="T5255" s="32"/>
      <c r="U5255" s="32"/>
      <c r="V5255" s="30"/>
      <c r="W5255"/>
      <c r="X5255"/>
      <c r="Z5255" s="28"/>
      <c r="AA5255" s="28"/>
      <c r="AC5255" s="32"/>
      <c r="AD5255" s="32"/>
      <c r="AE5255" s="31"/>
      <c r="AF5255" s="31"/>
      <c r="AG5255" s="28"/>
      <c r="AH5255" s="28"/>
    </row>
    <row r="5256" spans="13:34" x14ac:dyDescent="0.3">
      <c r="M5256" s="33"/>
      <c r="N5256" s="2"/>
      <c r="P5256" s="29"/>
      <c r="Q5256" s="29"/>
      <c r="T5256" s="32"/>
      <c r="U5256" s="32"/>
      <c r="V5256" s="30"/>
      <c r="W5256"/>
      <c r="X5256"/>
      <c r="Z5256" s="28"/>
      <c r="AA5256" s="28"/>
      <c r="AC5256" s="32"/>
      <c r="AD5256" s="32"/>
      <c r="AE5256" s="31"/>
      <c r="AF5256" s="31"/>
      <c r="AG5256" s="28"/>
      <c r="AH5256" s="28"/>
    </row>
    <row r="5257" spans="13:34" x14ac:dyDescent="0.3">
      <c r="M5257" s="33"/>
      <c r="N5257" s="2"/>
      <c r="P5257" s="29"/>
      <c r="Q5257" s="29"/>
      <c r="T5257" s="32"/>
      <c r="U5257" s="32"/>
      <c r="V5257" s="30"/>
      <c r="W5257"/>
      <c r="X5257"/>
      <c r="Z5257" s="28"/>
      <c r="AA5257" s="28"/>
      <c r="AC5257" s="32"/>
      <c r="AD5257" s="32"/>
      <c r="AE5257" s="31"/>
      <c r="AF5257" s="31"/>
      <c r="AG5257" s="28"/>
      <c r="AH5257" s="28"/>
    </row>
    <row r="5258" spans="13:34" x14ac:dyDescent="0.3">
      <c r="M5258" s="33"/>
      <c r="N5258" s="2"/>
      <c r="P5258" s="29"/>
      <c r="Q5258" s="29"/>
      <c r="T5258" s="32"/>
      <c r="U5258" s="32"/>
      <c r="V5258" s="30"/>
      <c r="W5258"/>
      <c r="X5258"/>
      <c r="Z5258" s="28"/>
      <c r="AA5258" s="28"/>
      <c r="AC5258" s="32"/>
      <c r="AD5258" s="32"/>
      <c r="AE5258" s="31"/>
      <c r="AF5258" s="31"/>
      <c r="AG5258" s="28"/>
      <c r="AH5258" s="28"/>
    </row>
    <row r="5259" spans="13:34" x14ac:dyDescent="0.3">
      <c r="M5259" s="33"/>
      <c r="N5259" s="2"/>
      <c r="P5259" s="29"/>
      <c r="Q5259" s="29"/>
      <c r="T5259" s="32"/>
      <c r="U5259" s="32"/>
      <c r="V5259" s="30"/>
      <c r="W5259"/>
      <c r="X5259"/>
      <c r="Z5259" s="28"/>
      <c r="AA5259" s="28"/>
      <c r="AC5259" s="32"/>
      <c r="AD5259" s="32"/>
      <c r="AE5259" s="31"/>
      <c r="AF5259" s="31"/>
      <c r="AG5259" s="28"/>
      <c r="AH5259" s="28"/>
    </row>
    <row r="5260" spans="13:34" x14ac:dyDescent="0.3">
      <c r="M5260" s="33"/>
      <c r="N5260" s="2"/>
      <c r="P5260" s="29"/>
      <c r="Q5260" s="29"/>
      <c r="T5260" s="32"/>
      <c r="U5260" s="32"/>
      <c r="V5260" s="30"/>
      <c r="W5260"/>
      <c r="X5260"/>
      <c r="Z5260" s="28"/>
      <c r="AA5260" s="28"/>
      <c r="AC5260" s="32"/>
      <c r="AD5260" s="32"/>
      <c r="AE5260" s="31"/>
      <c r="AF5260" s="31"/>
      <c r="AG5260" s="28"/>
      <c r="AH5260" s="28"/>
    </row>
    <row r="5261" spans="13:34" x14ac:dyDescent="0.3">
      <c r="M5261" s="33"/>
      <c r="N5261" s="2"/>
      <c r="P5261" s="29"/>
      <c r="Q5261" s="29"/>
      <c r="T5261" s="32"/>
      <c r="U5261" s="32"/>
      <c r="V5261" s="30"/>
      <c r="W5261"/>
      <c r="X5261"/>
      <c r="Z5261" s="28"/>
      <c r="AA5261" s="28"/>
      <c r="AC5261" s="32"/>
      <c r="AD5261" s="32"/>
      <c r="AE5261" s="31"/>
      <c r="AF5261" s="31"/>
      <c r="AG5261" s="28"/>
      <c r="AH5261" s="28"/>
    </row>
    <row r="5262" spans="13:34" x14ac:dyDescent="0.3">
      <c r="M5262" s="33"/>
      <c r="N5262" s="2"/>
      <c r="P5262" s="29"/>
      <c r="Q5262" s="29"/>
      <c r="T5262" s="32"/>
      <c r="U5262" s="32"/>
      <c r="V5262" s="30"/>
      <c r="W5262"/>
      <c r="X5262"/>
      <c r="Z5262" s="28"/>
      <c r="AA5262" s="28"/>
      <c r="AC5262" s="32"/>
      <c r="AD5262" s="32"/>
      <c r="AE5262" s="31"/>
      <c r="AF5262" s="31"/>
      <c r="AG5262" s="28"/>
      <c r="AH5262" s="28"/>
    </row>
    <row r="5263" spans="13:34" x14ac:dyDescent="0.3">
      <c r="M5263" s="33"/>
      <c r="N5263" s="2"/>
      <c r="P5263" s="29"/>
      <c r="Q5263" s="29"/>
      <c r="T5263" s="32"/>
      <c r="U5263" s="32"/>
      <c r="V5263" s="30"/>
      <c r="W5263"/>
      <c r="X5263"/>
      <c r="Z5263" s="28"/>
      <c r="AA5263" s="28"/>
      <c r="AC5263" s="32"/>
      <c r="AD5263" s="32"/>
      <c r="AE5263" s="31"/>
      <c r="AF5263" s="31"/>
      <c r="AG5263" s="28"/>
      <c r="AH5263" s="28"/>
    </row>
    <row r="5264" spans="13:34" x14ac:dyDescent="0.3">
      <c r="M5264" s="33"/>
      <c r="N5264" s="2"/>
      <c r="P5264" s="29"/>
      <c r="Q5264" s="29"/>
      <c r="T5264" s="32"/>
      <c r="U5264" s="32"/>
      <c r="V5264" s="30"/>
      <c r="W5264"/>
      <c r="X5264"/>
      <c r="Z5264" s="28"/>
      <c r="AA5264" s="28"/>
      <c r="AC5264" s="32"/>
      <c r="AD5264" s="32"/>
      <c r="AE5264" s="31"/>
      <c r="AF5264" s="31"/>
      <c r="AG5264" s="28"/>
      <c r="AH5264" s="28"/>
    </row>
    <row r="5265" spans="13:34" x14ac:dyDescent="0.3">
      <c r="M5265" s="33"/>
      <c r="N5265" s="2"/>
      <c r="P5265" s="29"/>
      <c r="Q5265" s="29"/>
      <c r="T5265" s="32"/>
      <c r="U5265" s="32"/>
      <c r="V5265" s="30"/>
      <c r="W5265"/>
      <c r="X5265"/>
      <c r="Z5265" s="28"/>
      <c r="AA5265" s="28"/>
      <c r="AC5265" s="32"/>
      <c r="AD5265" s="32"/>
      <c r="AE5265" s="31"/>
      <c r="AF5265" s="31"/>
      <c r="AG5265" s="28"/>
      <c r="AH5265" s="28"/>
    </row>
    <row r="5266" spans="13:34" x14ac:dyDescent="0.3">
      <c r="M5266" s="33"/>
      <c r="N5266" s="2"/>
      <c r="P5266" s="29"/>
      <c r="Q5266" s="29"/>
      <c r="T5266" s="32"/>
      <c r="U5266" s="32"/>
      <c r="V5266" s="30"/>
      <c r="W5266"/>
      <c r="X5266"/>
      <c r="Z5266" s="28"/>
      <c r="AA5266" s="28"/>
      <c r="AC5266" s="32"/>
      <c r="AD5266" s="32"/>
      <c r="AE5266" s="31"/>
      <c r="AF5266" s="31"/>
      <c r="AG5266" s="28"/>
      <c r="AH5266" s="28"/>
    </row>
    <row r="5267" spans="13:34" x14ac:dyDescent="0.3">
      <c r="M5267" s="33"/>
      <c r="N5267" s="2"/>
      <c r="P5267" s="29"/>
      <c r="Q5267" s="29"/>
      <c r="T5267" s="32"/>
      <c r="U5267" s="32"/>
      <c r="V5267" s="30"/>
      <c r="W5267"/>
      <c r="X5267"/>
      <c r="Z5267" s="28"/>
      <c r="AA5267" s="28"/>
      <c r="AC5267" s="32"/>
      <c r="AD5267" s="32"/>
      <c r="AE5267" s="31"/>
      <c r="AF5267" s="31"/>
      <c r="AG5267" s="28"/>
      <c r="AH5267" s="28"/>
    </row>
    <row r="5268" spans="13:34" x14ac:dyDescent="0.3">
      <c r="M5268" s="33"/>
      <c r="N5268" s="2"/>
      <c r="P5268" s="29"/>
      <c r="Q5268" s="29"/>
      <c r="T5268" s="32"/>
      <c r="U5268" s="32"/>
      <c r="V5268" s="30"/>
      <c r="W5268"/>
      <c r="X5268"/>
      <c r="Z5268" s="28"/>
      <c r="AA5268" s="28"/>
      <c r="AC5268" s="32"/>
      <c r="AD5268" s="32"/>
      <c r="AE5268" s="31"/>
      <c r="AF5268" s="31"/>
      <c r="AG5268" s="28"/>
      <c r="AH5268" s="28"/>
    </row>
    <row r="5269" spans="13:34" x14ac:dyDescent="0.3">
      <c r="M5269" s="33"/>
      <c r="N5269" s="2"/>
      <c r="P5269" s="29"/>
      <c r="Q5269" s="29"/>
      <c r="T5269" s="32"/>
      <c r="U5269" s="32"/>
      <c r="V5269" s="30"/>
      <c r="W5269"/>
      <c r="X5269"/>
      <c r="Z5269" s="28"/>
      <c r="AA5269" s="28"/>
      <c r="AC5269" s="32"/>
      <c r="AD5269" s="32"/>
      <c r="AE5269" s="31"/>
      <c r="AF5269" s="31"/>
      <c r="AG5269" s="28"/>
      <c r="AH5269" s="28"/>
    </row>
    <row r="5270" spans="13:34" x14ac:dyDescent="0.3">
      <c r="M5270" s="33"/>
      <c r="N5270" s="2"/>
      <c r="P5270" s="29"/>
      <c r="Q5270" s="29"/>
      <c r="T5270" s="32"/>
      <c r="U5270" s="32"/>
      <c r="V5270" s="30"/>
      <c r="W5270"/>
      <c r="X5270"/>
      <c r="Z5270" s="28"/>
      <c r="AA5270" s="28"/>
      <c r="AC5270" s="32"/>
      <c r="AD5270" s="32"/>
      <c r="AE5270" s="31"/>
      <c r="AF5270" s="31"/>
      <c r="AG5270" s="28"/>
      <c r="AH5270" s="28"/>
    </row>
    <row r="5271" spans="13:34" x14ac:dyDescent="0.3">
      <c r="M5271" s="33"/>
      <c r="N5271" s="2"/>
      <c r="P5271" s="29"/>
      <c r="Q5271" s="29"/>
      <c r="T5271" s="32"/>
      <c r="U5271" s="32"/>
      <c r="V5271" s="30"/>
      <c r="W5271"/>
      <c r="X5271"/>
      <c r="Z5271" s="28"/>
      <c r="AA5271" s="28"/>
      <c r="AC5271" s="32"/>
      <c r="AD5271" s="32"/>
      <c r="AE5271" s="31"/>
      <c r="AF5271" s="31"/>
      <c r="AG5271" s="28"/>
      <c r="AH5271" s="28"/>
    </row>
    <row r="5272" spans="13:34" x14ac:dyDescent="0.3">
      <c r="M5272" s="33"/>
      <c r="N5272" s="2"/>
      <c r="P5272" s="29"/>
      <c r="Q5272" s="29"/>
      <c r="T5272" s="32"/>
      <c r="U5272" s="32"/>
      <c r="V5272" s="30"/>
      <c r="W5272"/>
      <c r="X5272"/>
      <c r="Z5272" s="28"/>
      <c r="AA5272" s="28"/>
      <c r="AC5272" s="32"/>
      <c r="AD5272" s="32"/>
      <c r="AE5272" s="31"/>
      <c r="AF5272" s="31"/>
      <c r="AG5272" s="28"/>
      <c r="AH5272" s="28"/>
    </row>
    <row r="5273" spans="13:34" x14ac:dyDescent="0.3">
      <c r="M5273" s="33"/>
      <c r="N5273" s="2"/>
      <c r="P5273" s="29"/>
      <c r="Q5273" s="29"/>
      <c r="T5273" s="32"/>
      <c r="U5273" s="32"/>
      <c r="V5273" s="30"/>
      <c r="W5273"/>
      <c r="X5273"/>
      <c r="Z5273" s="28"/>
      <c r="AA5273" s="28"/>
      <c r="AC5273" s="32"/>
      <c r="AD5273" s="32"/>
      <c r="AE5273" s="31"/>
      <c r="AF5273" s="31"/>
      <c r="AG5273" s="28"/>
      <c r="AH5273" s="28"/>
    </row>
    <row r="5274" spans="13:34" x14ac:dyDescent="0.3">
      <c r="M5274" s="33"/>
      <c r="N5274" s="2"/>
      <c r="P5274" s="29"/>
      <c r="Q5274" s="29"/>
      <c r="T5274" s="32"/>
      <c r="U5274" s="32"/>
      <c r="V5274" s="30"/>
      <c r="W5274"/>
      <c r="X5274"/>
      <c r="Z5274" s="28"/>
      <c r="AA5274" s="28"/>
      <c r="AC5274" s="32"/>
      <c r="AD5274" s="32"/>
      <c r="AE5274" s="31"/>
      <c r="AF5274" s="31"/>
      <c r="AG5274" s="28"/>
      <c r="AH5274" s="28"/>
    </row>
    <row r="5275" spans="13:34" x14ac:dyDescent="0.3">
      <c r="M5275" s="33"/>
      <c r="N5275" s="2"/>
      <c r="P5275" s="29"/>
      <c r="Q5275" s="29"/>
      <c r="T5275" s="32"/>
      <c r="U5275" s="32"/>
      <c r="V5275" s="30"/>
      <c r="W5275"/>
      <c r="X5275"/>
      <c r="Z5275" s="28"/>
      <c r="AA5275" s="28"/>
      <c r="AC5275" s="32"/>
      <c r="AD5275" s="32"/>
      <c r="AE5275" s="31"/>
      <c r="AF5275" s="31"/>
      <c r="AG5275" s="28"/>
      <c r="AH5275" s="28"/>
    </row>
    <row r="5276" spans="13:34" x14ac:dyDescent="0.3">
      <c r="M5276" s="33"/>
      <c r="N5276" s="2"/>
      <c r="P5276" s="29"/>
      <c r="Q5276" s="29"/>
      <c r="T5276" s="32"/>
      <c r="U5276" s="32"/>
      <c r="V5276" s="30"/>
      <c r="W5276"/>
      <c r="X5276"/>
      <c r="Z5276" s="28"/>
      <c r="AA5276" s="28"/>
      <c r="AC5276" s="32"/>
      <c r="AD5276" s="32"/>
      <c r="AE5276" s="31"/>
      <c r="AF5276" s="31"/>
      <c r="AG5276" s="28"/>
      <c r="AH5276" s="28"/>
    </row>
    <row r="5277" spans="13:34" x14ac:dyDescent="0.3">
      <c r="M5277" s="33"/>
      <c r="N5277" s="2"/>
      <c r="P5277" s="29"/>
      <c r="Q5277" s="29"/>
      <c r="T5277" s="32"/>
      <c r="U5277" s="32"/>
      <c r="V5277" s="30"/>
      <c r="W5277"/>
      <c r="X5277"/>
      <c r="Z5277" s="28"/>
      <c r="AA5277" s="28"/>
      <c r="AC5277" s="32"/>
      <c r="AD5277" s="32"/>
      <c r="AE5277" s="31"/>
      <c r="AF5277" s="31"/>
      <c r="AG5277" s="28"/>
      <c r="AH5277" s="28"/>
    </row>
    <row r="5278" spans="13:34" x14ac:dyDescent="0.3">
      <c r="M5278" s="33"/>
      <c r="N5278" s="2"/>
      <c r="P5278" s="29"/>
      <c r="Q5278" s="29"/>
      <c r="T5278" s="32"/>
      <c r="U5278" s="32"/>
      <c r="V5278" s="30"/>
      <c r="W5278"/>
      <c r="X5278"/>
      <c r="Z5278" s="28"/>
      <c r="AA5278" s="28"/>
      <c r="AC5278" s="32"/>
      <c r="AD5278" s="32"/>
      <c r="AE5278" s="31"/>
      <c r="AF5278" s="31"/>
      <c r="AG5278" s="28"/>
      <c r="AH5278" s="28"/>
    </row>
    <row r="5279" spans="13:34" x14ac:dyDescent="0.3">
      <c r="M5279" s="33"/>
      <c r="N5279" s="2"/>
      <c r="P5279" s="29"/>
      <c r="Q5279" s="29"/>
      <c r="T5279" s="32"/>
      <c r="U5279" s="32"/>
      <c r="V5279" s="30"/>
      <c r="W5279"/>
      <c r="X5279"/>
      <c r="Z5279" s="28"/>
      <c r="AA5279" s="28"/>
      <c r="AC5279" s="32"/>
      <c r="AD5279" s="32"/>
      <c r="AE5279" s="31"/>
      <c r="AF5279" s="31"/>
      <c r="AG5279" s="28"/>
      <c r="AH5279" s="28"/>
    </row>
    <row r="5280" spans="13:34" x14ac:dyDescent="0.3">
      <c r="M5280" s="33"/>
      <c r="N5280" s="2"/>
      <c r="P5280" s="29"/>
      <c r="Q5280" s="29"/>
      <c r="T5280" s="32"/>
      <c r="U5280" s="32"/>
      <c r="V5280" s="30"/>
      <c r="W5280"/>
      <c r="X5280"/>
      <c r="Z5280" s="28"/>
      <c r="AA5280" s="28"/>
      <c r="AC5280" s="32"/>
      <c r="AD5280" s="32"/>
      <c r="AE5280" s="31"/>
      <c r="AF5280" s="31"/>
      <c r="AG5280" s="28"/>
      <c r="AH5280" s="28"/>
    </row>
    <row r="5281" spans="13:34" x14ac:dyDescent="0.3">
      <c r="M5281" s="33"/>
      <c r="N5281" s="2"/>
      <c r="P5281" s="29"/>
      <c r="Q5281" s="29"/>
      <c r="T5281" s="32"/>
      <c r="U5281" s="32"/>
      <c r="V5281" s="30"/>
      <c r="W5281"/>
      <c r="X5281"/>
      <c r="Z5281" s="28"/>
      <c r="AA5281" s="28"/>
      <c r="AC5281" s="32"/>
      <c r="AD5281" s="32"/>
      <c r="AE5281" s="31"/>
      <c r="AF5281" s="31"/>
      <c r="AG5281" s="28"/>
      <c r="AH5281" s="28"/>
    </row>
    <row r="5282" spans="13:34" x14ac:dyDescent="0.3">
      <c r="M5282" s="33"/>
      <c r="N5282" s="2"/>
      <c r="P5282" s="29"/>
      <c r="Q5282" s="29"/>
      <c r="T5282" s="32"/>
      <c r="U5282" s="32"/>
      <c r="V5282" s="30"/>
      <c r="W5282"/>
      <c r="X5282"/>
      <c r="Z5282" s="28"/>
      <c r="AA5282" s="28"/>
      <c r="AC5282" s="32"/>
      <c r="AD5282" s="32"/>
      <c r="AE5282" s="31"/>
      <c r="AF5282" s="31"/>
      <c r="AG5282" s="28"/>
      <c r="AH5282" s="28"/>
    </row>
    <row r="5283" spans="13:34" x14ac:dyDescent="0.3">
      <c r="M5283" s="33"/>
      <c r="N5283" s="2"/>
      <c r="P5283" s="29"/>
      <c r="Q5283" s="29"/>
      <c r="T5283" s="32"/>
      <c r="U5283" s="32"/>
      <c r="V5283" s="30"/>
      <c r="W5283"/>
      <c r="X5283"/>
      <c r="Z5283" s="28"/>
      <c r="AA5283" s="28"/>
      <c r="AC5283" s="32"/>
      <c r="AD5283" s="32"/>
      <c r="AE5283" s="31"/>
      <c r="AF5283" s="31"/>
      <c r="AG5283" s="28"/>
      <c r="AH5283" s="28"/>
    </row>
    <row r="5284" spans="13:34" x14ac:dyDescent="0.3">
      <c r="M5284" s="33"/>
      <c r="N5284" s="2"/>
      <c r="P5284" s="29"/>
      <c r="Q5284" s="29"/>
      <c r="T5284" s="32"/>
      <c r="U5284" s="32"/>
      <c r="V5284" s="30"/>
      <c r="W5284"/>
      <c r="X5284"/>
      <c r="Z5284" s="28"/>
      <c r="AA5284" s="28"/>
      <c r="AC5284" s="32"/>
      <c r="AD5284" s="32"/>
      <c r="AE5284" s="31"/>
      <c r="AF5284" s="31"/>
      <c r="AG5284" s="28"/>
      <c r="AH5284" s="28"/>
    </row>
    <row r="5285" spans="13:34" x14ac:dyDescent="0.3">
      <c r="M5285" s="33"/>
      <c r="N5285" s="2"/>
      <c r="P5285" s="29"/>
      <c r="Q5285" s="29"/>
      <c r="T5285" s="32"/>
      <c r="U5285" s="32"/>
      <c r="V5285" s="30"/>
      <c r="W5285"/>
      <c r="X5285"/>
      <c r="Z5285" s="28"/>
      <c r="AA5285" s="28"/>
      <c r="AC5285" s="32"/>
      <c r="AD5285" s="32"/>
      <c r="AE5285" s="31"/>
      <c r="AF5285" s="31"/>
      <c r="AG5285" s="28"/>
      <c r="AH5285" s="28"/>
    </row>
    <row r="5286" spans="13:34" x14ac:dyDescent="0.3">
      <c r="M5286" s="33"/>
      <c r="N5286" s="2"/>
      <c r="P5286" s="29"/>
      <c r="Q5286" s="29"/>
      <c r="T5286" s="32"/>
      <c r="U5286" s="32"/>
      <c r="V5286" s="30"/>
      <c r="W5286"/>
      <c r="X5286"/>
      <c r="Z5286" s="28"/>
      <c r="AA5286" s="28"/>
      <c r="AC5286" s="32"/>
      <c r="AD5286" s="32"/>
      <c r="AE5286" s="31"/>
      <c r="AF5286" s="31"/>
      <c r="AG5286" s="28"/>
      <c r="AH5286" s="28"/>
    </row>
    <row r="5287" spans="13:34" x14ac:dyDescent="0.3">
      <c r="M5287" s="33"/>
      <c r="N5287" s="2"/>
      <c r="P5287" s="29"/>
      <c r="Q5287" s="29"/>
      <c r="T5287" s="32"/>
      <c r="U5287" s="32"/>
      <c r="V5287" s="30"/>
      <c r="W5287"/>
      <c r="X5287"/>
      <c r="Z5287" s="28"/>
      <c r="AA5287" s="28"/>
      <c r="AC5287" s="32"/>
      <c r="AD5287" s="32"/>
      <c r="AE5287" s="31"/>
      <c r="AF5287" s="31"/>
      <c r="AG5287" s="28"/>
      <c r="AH5287" s="28"/>
    </row>
    <row r="5288" spans="13:34" x14ac:dyDescent="0.3">
      <c r="M5288" s="33"/>
      <c r="N5288" s="2"/>
      <c r="P5288" s="29"/>
      <c r="Q5288" s="29"/>
      <c r="T5288" s="32"/>
      <c r="U5288" s="32"/>
      <c r="V5288" s="30"/>
      <c r="W5288"/>
      <c r="X5288"/>
      <c r="Z5288" s="28"/>
      <c r="AA5288" s="28"/>
      <c r="AC5288" s="32"/>
      <c r="AD5288" s="32"/>
      <c r="AE5288" s="31"/>
      <c r="AF5288" s="31"/>
      <c r="AG5288" s="28"/>
      <c r="AH5288" s="28"/>
    </row>
    <row r="5289" spans="13:34" x14ac:dyDescent="0.3">
      <c r="M5289" s="33"/>
      <c r="N5289" s="2"/>
      <c r="P5289" s="29"/>
      <c r="Q5289" s="29"/>
      <c r="T5289" s="32"/>
      <c r="U5289" s="32"/>
      <c r="V5289" s="30"/>
      <c r="W5289"/>
      <c r="X5289"/>
      <c r="Z5289" s="28"/>
      <c r="AA5289" s="28"/>
      <c r="AC5289" s="32"/>
      <c r="AD5289" s="32"/>
      <c r="AE5289" s="31"/>
      <c r="AF5289" s="31"/>
      <c r="AG5289" s="28"/>
      <c r="AH5289" s="28"/>
    </row>
    <row r="5290" spans="13:34" x14ac:dyDescent="0.3">
      <c r="M5290" s="33"/>
      <c r="N5290" s="2"/>
      <c r="P5290" s="29"/>
      <c r="Q5290" s="29"/>
      <c r="T5290" s="32"/>
      <c r="U5290" s="32"/>
      <c r="V5290" s="30"/>
      <c r="W5290"/>
      <c r="X5290"/>
      <c r="Z5290" s="28"/>
      <c r="AA5290" s="28"/>
      <c r="AC5290" s="32"/>
      <c r="AD5290" s="32"/>
      <c r="AE5290" s="31"/>
      <c r="AF5290" s="31"/>
      <c r="AG5290" s="28"/>
      <c r="AH5290" s="28"/>
    </row>
    <row r="5291" spans="13:34" x14ac:dyDescent="0.3">
      <c r="M5291" s="33"/>
      <c r="N5291" s="2"/>
      <c r="P5291" s="29"/>
      <c r="Q5291" s="29"/>
      <c r="T5291" s="32"/>
      <c r="U5291" s="32"/>
      <c r="V5291" s="30"/>
      <c r="W5291"/>
      <c r="X5291"/>
      <c r="Z5291" s="28"/>
      <c r="AA5291" s="28"/>
      <c r="AC5291" s="32"/>
      <c r="AD5291" s="32"/>
      <c r="AE5291" s="31"/>
      <c r="AF5291" s="31"/>
      <c r="AG5291" s="28"/>
      <c r="AH5291" s="28"/>
    </row>
    <row r="5292" spans="13:34" x14ac:dyDescent="0.3">
      <c r="M5292" s="33"/>
      <c r="N5292" s="2"/>
      <c r="P5292" s="29"/>
      <c r="Q5292" s="29"/>
      <c r="T5292" s="32"/>
      <c r="U5292" s="32"/>
      <c r="V5292" s="30"/>
      <c r="W5292"/>
      <c r="X5292"/>
      <c r="Z5292" s="28"/>
      <c r="AA5292" s="28"/>
      <c r="AC5292" s="32"/>
      <c r="AD5292" s="32"/>
      <c r="AE5292" s="31"/>
      <c r="AF5292" s="31"/>
      <c r="AG5292" s="28"/>
      <c r="AH5292" s="28"/>
    </row>
    <row r="5293" spans="13:34" x14ac:dyDescent="0.3">
      <c r="M5293" s="33"/>
      <c r="N5293" s="2"/>
      <c r="P5293" s="29"/>
      <c r="Q5293" s="29"/>
      <c r="T5293" s="32"/>
      <c r="U5293" s="32"/>
      <c r="V5293" s="30"/>
      <c r="W5293"/>
      <c r="X5293"/>
      <c r="Z5293" s="28"/>
      <c r="AA5293" s="28"/>
      <c r="AC5293" s="32"/>
      <c r="AD5293" s="32"/>
      <c r="AE5293" s="31"/>
      <c r="AF5293" s="31"/>
      <c r="AG5293" s="28"/>
      <c r="AH5293" s="28"/>
    </row>
    <row r="5294" spans="13:34" x14ac:dyDescent="0.3">
      <c r="M5294" s="33"/>
      <c r="N5294" s="2"/>
      <c r="P5294" s="29"/>
      <c r="Q5294" s="29"/>
      <c r="T5294" s="32"/>
      <c r="U5294" s="32"/>
      <c r="V5294" s="30"/>
      <c r="W5294"/>
      <c r="X5294"/>
      <c r="Z5294" s="28"/>
      <c r="AA5294" s="28"/>
      <c r="AC5294" s="32"/>
      <c r="AD5294" s="32"/>
      <c r="AE5294" s="31"/>
      <c r="AF5294" s="31"/>
      <c r="AG5294" s="28"/>
      <c r="AH5294" s="28"/>
    </row>
    <row r="5295" spans="13:34" x14ac:dyDescent="0.3">
      <c r="M5295" s="33"/>
      <c r="N5295" s="2"/>
      <c r="P5295" s="29"/>
      <c r="Q5295" s="29"/>
      <c r="T5295" s="32"/>
      <c r="U5295" s="32"/>
      <c r="V5295" s="30"/>
      <c r="W5295"/>
      <c r="X5295"/>
      <c r="Z5295" s="28"/>
      <c r="AA5295" s="28"/>
      <c r="AC5295" s="32"/>
      <c r="AD5295" s="32"/>
      <c r="AE5295" s="31"/>
      <c r="AF5295" s="31"/>
      <c r="AG5295" s="28"/>
      <c r="AH5295" s="28"/>
    </row>
    <row r="5296" spans="13:34" x14ac:dyDescent="0.3">
      <c r="M5296" s="33"/>
      <c r="N5296" s="2"/>
      <c r="P5296" s="29"/>
      <c r="Q5296" s="29"/>
      <c r="T5296" s="32"/>
      <c r="U5296" s="32"/>
      <c r="V5296" s="30"/>
      <c r="W5296"/>
      <c r="X5296"/>
      <c r="Z5296" s="28"/>
      <c r="AA5296" s="28"/>
      <c r="AC5296" s="32"/>
      <c r="AD5296" s="32"/>
      <c r="AE5296" s="31"/>
      <c r="AF5296" s="31"/>
      <c r="AG5296" s="28"/>
      <c r="AH5296" s="28"/>
    </row>
    <row r="5297" spans="13:34" x14ac:dyDescent="0.3">
      <c r="M5297" s="33"/>
      <c r="N5297" s="2"/>
      <c r="P5297" s="29"/>
      <c r="Q5297" s="29"/>
      <c r="T5297" s="32"/>
      <c r="U5297" s="32"/>
      <c r="V5297" s="30"/>
      <c r="W5297"/>
      <c r="X5297"/>
      <c r="Z5297" s="28"/>
      <c r="AA5297" s="28"/>
      <c r="AC5297" s="32"/>
      <c r="AD5297" s="32"/>
      <c r="AE5297" s="31"/>
      <c r="AF5297" s="31"/>
      <c r="AG5297" s="28"/>
      <c r="AH5297" s="28"/>
    </row>
    <row r="5298" spans="13:34" x14ac:dyDescent="0.3">
      <c r="M5298" s="33"/>
      <c r="N5298" s="2"/>
      <c r="P5298" s="29"/>
      <c r="Q5298" s="29"/>
      <c r="T5298" s="32"/>
      <c r="U5298" s="32"/>
      <c r="V5298" s="30"/>
      <c r="W5298"/>
      <c r="X5298"/>
      <c r="Z5298" s="28"/>
      <c r="AA5298" s="28"/>
      <c r="AC5298" s="32"/>
      <c r="AD5298" s="32"/>
      <c r="AE5298" s="31"/>
      <c r="AF5298" s="31"/>
      <c r="AG5298" s="28"/>
      <c r="AH5298" s="28"/>
    </row>
    <row r="5299" spans="13:34" x14ac:dyDescent="0.3">
      <c r="M5299" s="33"/>
      <c r="N5299" s="2"/>
      <c r="P5299" s="29"/>
      <c r="Q5299" s="29"/>
      <c r="T5299" s="32"/>
      <c r="U5299" s="32"/>
      <c r="V5299" s="30"/>
      <c r="W5299"/>
      <c r="X5299"/>
      <c r="Z5299" s="28"/>
      <c r="AA5299" s="28"/>
      <c r="AC5299" s="32"/>
      <c r="AD5299" s="32"/>
      <c r="AE5299" s="31"/>
      <c r="AF5299" s="31"/>
      <c r="AG5299" s="28"/>
      <c r="AH5299" s="28"/>
    </row>
    <row r="5300" spans="13:34" x14ac:dyDescent="0.3">
      <c r="M5300" s="33"/>
      <c r="N5300" s="2"/>
      <c r="P5300" s="29"/>
      <c r="Q5300" s="29"/>
      <c r="T5300" s="32"/>
      <c r="U5300" s="32"/>
      <c r="V5300" s="30"/>
      <c r="W5300"/>
      <c r="X5300"/>
      <c r="Z5300" s="28"/>
      <c r="AA5300" s="28"/>
      <c r="AC5300" s="32"/>
      <c r="AD5300" s="32"/>
      <c r="AE5300" s="31"/>
      <c r="AF5300" s="31"/>
      <c r="AG5300" s="28"/>
      <c r="AH5300" s="28"/>
    </row>
    <row r="5301" spans="13:34" x14ac:dyDescent="0.3">
      <c r="M5301" s="33"/>
      <c r="N5301" s="2"/>
      <c r="P5301" s="29"/>
      <c r="Q5301" s="29"/>
      <c r="T5301" s="32"/>
      <c r="U5301" s="32"/>
      <c r="V5301" s="30"/>
      <c r="W5301"/>
      <c r="X5301"/>
      <c r="Z5301" s="28"/>
      <c r="AA5301" s="28"/>
      <c r="AC5301" s="32"/>
      <c r="AD5301" s="32"/>
      <c r="AE5301" s="31"/>
      <c r="AF5301" s="31"/>
      <c r="AG5301" s="28"/>
      <c r="AH5301" s="28"/>
    </row>
    <row r="5302" spans="13:34" x14ac:dyDescent="0.3">
      <c r="M5302" s="33"/>
      <c r="N5302" s="2"/>
      <c r="P5302" s="29"/>
      <c r="Q5302" s="29"/>
      <c r="T5302" s="32"/>
      <c r="U5302" s="32"/>
      <c r="V5302" s="30"/>
      <c r="W5302"/>
      <c r="X5302"/>
      <c r="Z5302" s="28"/>
      <c r="AA5302" s="28"/>
      <c r="AC5302" s="32"/>
      <c r="AD5302" s="32"/>
      <c r="AE5302" s="31"/>
      <c r="AF5302" s="31"/>
      <c r="AG5302" s="28"/>
      <c r="AH5302" s="28"/>
    </row>
    <row r="5303" spans="13:34" x14ac:dyDescent="0.3">
      <c r="M5303" s="33"/>
      <c r="N5303" s="2"/>
      <c r="P5303" s="29"/>
      <c r="Q5303" s="29"/>
      <c r="T5303" s="32"/>
      <c r="U5303" s="32"/>
      <c r="V5303" s="30"/>
      <c r="W5303"/>
      <c r="X5303"/>
      <c r="Z5303" s="28"/>
      <c r="AA5303" s="28"/>
      <c r="AC5303" s="32"/>
      <c r="AD5303" s="32"/>
      <c r="AE5303" s="31"/>
      <c r="AF5303" s="31"/>
      <c r="AG5303" s="28"/>
      <c r="AH5303" s="28"/>
    </row>
    <row r="5304" spans="13:34" x14ac:dyDescent="0.3">
      <c r="M5304" s="33"/>
      <c r="N5304" s="2"/>
      <c r="P5304" s="29"/>
      <c r="Q5304" s="29"/>
      <c r="T5304" s="32"/>
      <c r="U5304" s="32"/>
      <c r="V5304" s="30"/>
      <c r="W5304"/>
      <c r="X5304"/>
      <c r="Z5304" s="28"/>
      <c r="AA5304" s="28"/>
      <c r="AC5304" s="32"/>
      <c r="AD5304" s="32"/>
      <c r="AE5304" s="31"/>
      <c r="AF5304" s="31"/>
      <c r="AG5304" s="28"/>
      <c r="AH5304" s="28"/>
    </row>
    <row r="5305" spans="13:34" x14ac:dyDescent="0.3">
      <c r="M5305" s="33"/>
      <c r="N5305" s="2"/>
      <c r="P5305" s="29"/>
      <c r="Q5305" s="29"/>
      <c r="T5305" s="32"/>
      <c r="U5305" s="32"/>
      <c r="V5305" s="30"/>
      <c r="W5305"/>
      <c r="X5305"/>
      <c r="Z5305" s="28"/>
      <c r="AA5305" s="28"/>
      <c r="AC5305" s="32"/>
      <c r="AD5305" s="32"/>
      <c r="AE5305" s="31"/>
      <c r="AF5305" s="31"/>
      <c r="AG5305" s="28"/>
      <c r="AH5305" s="28"/>
    </row>
    <row r="5306" spans="13:34" x14ac:dyDescent="0.3">
      <c r="M5306" s="33"/>
      <c r="N5306" s="2"/>
      <c r="P5306" s="29"/>
      <c r="Q5306" s="29"/>
      <c r="T5306" s="32"/>
      <c r="U5306" s="32"/>
      <c r="V5306" s="30"/>
      <c r="W5306"/>
      <c r="X5306"/>
      <c r="Z5306" s="28"/>
      <c r="AA5306" s="28"/>
      <c r="AC5306" s="32"/>
      <c r="AD5306" s="32"/>
      <c r="AE5306" s="31"/>
      <c r="AF5306" s="31"/>
      <c r="AG5306" s="28"/>
      <c r="AH5306" s="28"/>
    </row>
    <row r="5307" spans="13:34" x14ac:dyDescent="0.3">
      <c r="M5307" s="33"/>
      <c r="N5307" s="2"/>
      <c r="P5307" s="29"/>
      <c r="Q5307" s="29"/>
      <c r="T5307" s="32"/>
      <c r="U5307" s="32"/>
      <c r="V5307" s="30"/>
      <c r="W5307"/>
      <c r="X5307"/>
      <c r="Z5307" s="28"/>
      <c r="AA5307" s="28"/>
      <c r="AC5307" s="32"/>
      <c r="AD5307" s="32"/>
      <c r="AE5307" s="31"/>
      <c r="AF5307" s="31"/>
      <c r="AG5307" s="28"/>
      <c r="AH5307" s="28"/>
    </row>
    <row r="5308" spans="13:34" x14ac:dyDescent="0.3">
      <c r="M5308" s="33"/>
      <c r="N5308" s="2"/>
      <c r="P5308" s="29"/>
      <c r="Q5308" s="29"/>
      <c r="T5308" s="32"/>
      <c r="U5308" s="32"/>
      <c r="V5308" s="30"/>
      <c r="W5308"/>
      <c r="X5308"/>
      <c r="Z5308" s="28"/>
      <c r="AA5308" s="28"/>
      <c r="AC5308" s="32"/>
      <c r="AD5308" s="32"/>
      <c r="AE5308" s="31"/>
      <c r="AF5308" s="31"/>
      <c r="AG5308" s="28"/>
      <c r="AH5308" s="28"/>
    </row>
    <row r="5309" spans="13:34" x14ac:dyDescent="0.3">
      <c r="M5309" s="33"/>
      <c r="N5309" s="2"/>
      <c r="P5309" s="29"/>
      <c r="Q5309" s="29"/>
      <c r="T5309" s="32"/>
      <c r="U5309" s="32"/>
      <c r="V5309" s="30"/>
      <c r="W5309"/>
      <c r="X5309"/>
      <c r="Z5309" s="28"/>
      <c r="AA5309" s="28"/>
      <c r="AC5309" s="32"/>
      <c r="AD5309" s="32"/>
      <c r="AE5309" s="31"/>
      <c r="AF5309" s="31"/>
      <c r="AG5309" s="28"/>
      <c r="AH5309" s="28"/>
    </row>
    <row r="5310" spans="13:34" x14ac:dyDescent="0.3">
      <c r="M5310" s="33"/>
      <c r="N5310" s="2"/>
      <c r="P5310" s="29"/>
      <c r="Q5310" s="29"/>
      <c r="T5310" s="32"/>
      <c r="U5310" s="32"/>
      <c r="V5310" s="30"/>
      <c r="W5310"/>
      <c r="X5310"/>
      <c r="Z5310" s="28"/>
      <c r="AA5310" s="28"/>
      <c r="AC5310" s="32"/>
      <c r="AD5310" s="32"/>
      <c r="AE5310" s="31"/>
      <c r="AF5310" s="31"/>
      <c r="AG5310" s="28"/>
      <c r="AH5310" s="28"/>
    </row>
    <row r="5311" spans="13:34" x14ac:dyDescent="0.3">
      <c r="M5311" s="33"/>
      <c r="N5311" s="2"/>
      <c r="P5311" s="29"/>
      <c r="Q5311" s="29"/>
      <c r="T5311" s="32"/>
      <c r="U5311" s="32"/>
      <c r="V5311" s="30"/>
      <c r="W5311"/>
      <c r="X5311"/>
      <c r="Z5311" s="28"/>
      <c r="AA5311" s="28"/>
      <c r="AC5311" s="32"/>
      <c r="AD5311" s="32"/>
      <c r="AE5311" s="31"/>
      <c r="AF5311" s="31"/>
      <c r="AG5311" s="28"/>
      <c r="AH5311" s="28"/>
    </row>
    <row r="5312" spans="13:34" x14ac:dyDescent="0.3">
      <c r="M5312" s="33"/>
      <c r="N5312" s="2"/>
      <c r="P5312" s="29"/>
      <c r="Q5312" s="29"/>
      <c r="T5312" s="32"/>
      <c r="U5312" s="32"/>
      <c r="V5312" s="30"/>
      <c r="W5312"/>
      <c r="X5312"/>
      <c r="Z5312" s="28"/>
      <c r="AA5312" s="28"/>
      <c r="AC5312" s="32"/>
      <c r="AD5312" s="32"/>
      <c r="AE5312" s="31"/>
      <c r="AF5312" s="31"/>
      <c r="AG5312" s="28"/>
      <c r="AH5312" s="28"/>
    </row>
    <row r="5313" spans="13:34" x14ac:dyDescent="0.3">
      <c r="M5313" s="33"/>
      <c r="N5313" s="2"/>
      <c r="P5313" s="29"/>
      <c r="Q5313" s="29"/>
      <c r="T5313" s="32"/>
      <c r="U5313" s="32"/>
      <c r="V5313" s="30"/>
      <c r="W5313"/>
      <c r="X5313"/>
      <c r="Z5313" s="28"/>
      <c r="AA5313" s="28"/>
      <c r="AC5313" s="32"/>
      <c r="AD5313" s="32"/>
      <c r="AE5313" s="31"/>
      <c r="AF5313" s="31"/>
      <c r="AG5313" s="28"/>
      <c r="AH5313" s="28"/>
    </row>
    <row r="5314" spans="13:34" x14ac:dyDescent="0.3">
      <c r="M5314" s="33"/>
      <c r="N5314" s="2"/>
      <c r="P5314" s="29"/>
      <c r="Q5314" s="29"/>
      <c r="T5314" s="32"/>
      <c r="U5314" s="32"/>
      <c r="V5314" s="30"/>
      <c r="W5314"/>
      <c r="X5314"/>
      <c r="Z5314" s="28"/>
      <c r="AA5314" s="28"/>
      <c r="AC5314" s="32"/>
      <c r="AD5314" s="32"/>
      <c r="AE5314" s="31"/>
      <c r="AF5314" s="31"/>
      <c r="AG5314" s="28"/>
      <c r="AH5314" s="28"/>
    </row>
    <row r="5315" spans="13:34" x14ac:dyDescent="0.3">
      <c r="M5315" s="33"/>
      <c r="N5315" s="2"/>
      <c r="P5315" s="29"/>
      <c r="Q5315" s="29"/>
      <c r="T5315" s="32"/>
      <c r="U5315" s="32"/>
      <c r="V5315" s="30"/>
      <c r="W5315"/>
      <c r="X5315"/>
      <c r="Z5315" s="28"/>
      <c r="AA5315" s="28"/>
      <c r="AC5315" s="32"/>
      <c r="AD5315" s="32"/>
      <c r="AE5315" s="31"/>
      <c r="AF5315" s="31"/>
      <c r="AG5315" s="28"/>
      <c r="AH5315" s="28"/>
    </row>
    <row r="5316" spans="13:34" x14ac:dyDescent="0.3">
      <c r="M5316" s="33"/>
      <c r="N5316" s="2"/>
      <c r="P5316" s="29"/>
      <c r="Q5316" s="29"/>
      <c r="T5316" s="32"/>
      <c r="U5316" s="32"/>
      <c r="V5316" s="30"/>
      <c r="W5316"/>
      <c r="X5316"/>
      <c r="Z5316" s="28"/>
      <c r="AA5316" s="28"/>
      <c r="AC5316" s="32"/>
      <c r="AD5316" s="32"/>
      <c r="AE5316" s="31"/>
      <c r="AF5316" s="31"/>
      <c r="AG5316" s="28"/>
      <c r="AH5316" s="28"/>
    </row>
    <row r="5317" spans="13:34" x14ac:dyDescent="0.3">
      <c r="M5317" s="33"/>
      <c r="N5317" s="2"/>
      <c r="P5317" s="29"/>
      <c r="Q5317" s="29"/>
      <c r="T5317" s="32"/>
      <c r="U5317" s="32"/>
      <c r="V5317" s="30"/>
      <c r="W5317"/>
      <c r="X5317"/>
      <c r="Z5317" s="28"/>
      <c r="AA5317" s="28"/>
      <c r="AC5317" s="32"/>
      <c r="AD5317" s="32"/>
      <c r="AE5317" s="31"/>
      <c r="AF5317" s="31"/>
      <c r="AG5317" s="28"/>
      <c r="AH5317" s="28"/>
    </row>
    <row r="5318" spans="13:34" x14ac:dyDescent="0.3">
      <c r="M5318" s="33"/>
      <c r="N5318" s="2"/>
      <c r="P5318" s="29"/>
      <c r="Q5318" s="29"/>
      <c r="T5318" s="32"/>
      <c r="U5318" s="32"/>
      <c r="V5318" s="30"/>
      <c r="W5318"/>
      <c r="X5318"/>
      <c r="Z5318" s="28"/>
      <c r="AA5318" s="28"/>
      <c r="AC5318" s="32"/>
      <c r="AD5318" s="32"/>
      <c r="AE5318" s="31"/>
      <c r="AF5318" s="31"/>
      <c r="AG5318" s="28"/>
      <c r="AH5318" s="28"/>
    </row>
    <row r="5319" spans="13:34" x14ac:dyDescent="0.3">
      <c r="M5319" s="33"/>
      <c r="N5319" s="2"/>
      <c r="P5319" s="29"/>
      <c r="Q5319" s="29"/>
      <c r="T5319" s="32"/>
      <c r="U5319" s="32"/>
      <c r="V5319" s="30"/>
      <c r="W5319"/>
      <c r="X5319"/>
      <c r="Z5319" s="28"/>
      <c r="AA5319" s="28"/>
      <c r="AC5319" s="32"/>
      <c r="AD5319" s="32"/>
      <c r="AE5319" s="31"/>
      <c r="AF5319" s="31"/>
      <c r="AG5319" s="28"/>
      <c r="AH5319" s="28"/>
    </row>
    <row r="5320" spans="13:34" x14ac:dyDescent="0.3">
      <c r="M5320" s="33"/>
      <c r="N5320" s="2"/>
      <c r="P5320" s="29"/>
      <c r="Q5320" s="29"/>
      <c r="T5320" s="32"/>
      <c r="U5320" s="32"/>
      <c r="V5320" s="30"/>
      <c r="W5320"/>
      <c r="X5320"/>
      <c r="Z5320" s="28"/>
      <c r="AA5320" s="28"/>
      <c r="AC5320" s="32"/>
      <c r="AD5320" s="32"/>
      <c r="AE5320" s="31"/>
      <c r="AF5320" s="31"/>
      <c r="AG5320" s="28"/>
      <c r="AH5320" s="28"/>
    </row>
    <row r="5321" spans="13:34" x14ac:dyDescent="0.3">
      <c r="M5321" s="33"/>
      <c r="N5321" s="2"/>
      <c r="P5321" s="29"/>
      <c r="Q5321" s="29"/>
      <c r="T5321" s="32"/>
      <c r="U5321" s="32"/>
      <c r="V5321" s="30"/>
      <c r="W5321"/>
      <c r="X5321"/>
      <c r="Z5321" s="28"/>
      <c r="AA5321" s="28"/>
      <c r="AC5321" s="32"/>
      <c r="AD5321" s="32"/>
      <c r="AE5321" s="31"/>
      <c r="AF5321" s="31"/>
      <c r="AG5321" s="28"/>
      <c r="AH5321" s="28"/>
    </row>
    <row r="5322" spans="13:34" x14ac:dyDescent="0.3">
      <c r="M5322" s="33"/>
      <c r="N5322" s="2"/>
      <c r="P5322" s="29"/>
      <c r="Q5322" s="29"/>
      <c r="T5322" s="32"/>
      <c r="U5322" s="32"/>
      <c r="V5322" s="30"/>
      <c r="W5322"/>
      <c r="X5322"/>
      <c r="Z5322" s="28"/>
      <c r="AA5322" s="28"/>
      <c r="AC5322" s="32"/>
      <c r="AD5322" s="32"/>
      <c r="AE5322" s="31"/>
      <c r="AF5322" s="31"/>
      <c r="AG5322" s="28"/>
      <c r="AH5322" s="28"/>
    </row>
    <row r="5323" spans="13:34" x14ac:dyDescent="0.3">
      <c r="M5323" s="33"/>
      <c r="N5323" s="2"/>
      <c r="P5323" s="29"/>
      <c r="Q5323" s="29"/>
      <c r="T5323" s="32"/>
      <c r="U5323" s="32"/>
      <c r="V5323" s="30"/>
      <c r="W5323"/>
      <c r="X5323"/>
      <c r="Z5323" s="28"/>
      <c r="AA5323" s="28"/>
      <c r="AC5323" s="32"/>
      <c r="AD5323" s="32"/>
      <c r="AE5323" s="31"/>
      <c r="AF5323" s="31"/>
      <c r="AG5323" s="28"/>
      <c r="AH5323" s="28"/>
    </row>
    <row r="5324" spans="13:34" x14ac:dyDescent="0.3">
      <c r="M5324" s="33"/>
      <c r="N5324" s="2"/>
      <c r="P5324" s="29"/>
      <c r="Q5324" s="29"/>
      <c r="T5324" s="32"/>
      <c r="U5324" s="32"/>
      <c r="V5324" s="30"/>
      <c r="W5324"/>
      <c r="X5324"/>
      <c r="Z5324" s="28"/>
      <c r="AA5324" s="28"/>
      <c r="AC5324" s="32"/>
      <c r="AD5324" s="32"/>
      <c r="AE5324" s="31"/>
      <c r="AF5324" s="31"/>
      <c r="AG5324" s="28"/>
      <c r="AH5324" s="28"/>
    </row>
    <row r="5325" spans="13:34" x14ac:dyDescent="0.3">
      <c r="M5325" s="33"/>
      <c r="N5325" s="2"/>
      <c r="P5325" s="29"/>
      <c r="Q5325" s="29"/>
      <c r="T5325" s="32"/>
      <c r="U5325" s="32"/>
      <c r="V5325" s="30"/>
      <c r="W5325"/>
      <c r="X5325"/>
      <c r="Z5325" s="28"/>
      <c r="AA5325" s="28"/>
      <c r="AC5325" s="32"/>
      <c r="AD5325" s="32"/>
      <c r="AE5325" s="31"/>
      <c r="AF5325" s="31"/>
      <c r="AG5325" s="28"/>
      <c r="AH5325" s="28"/>
    </row>
    <row r="5326" spans="13:34" x14ac:dyDescent="0.3">
      <c r="M5326" s="33"/>
      <c r="N5326" s="2"/>
      <c r="P5326" s="29"/>
      <c r="Q5326" s="29"/>
      <c r="T5326" s="32"/>
      <c r="U5326" s="32"/>
      <c r="V5326" s="30"/>
      <c r="W5326"/>
      <c r="X5326"/>
      <c r="Z5326" s="28"/>
      <c r="AA5326" s="28"/>
      <c r="AC5326" s="32"/>
      <c r="AD5326" s="32"/>
      <c r="AE5326" s="31"/>
      <c r="AF5326" s="31"/>
      <c r="AG5326" s="28"/>
      <c r="AH5326" s="28"/>
    </row>
    <row r="5327" spans="13:34" x14ac:dyDescent="0.3">
      <c r="M5327" s="33"/>
      <c r="N5327" s="2"/>
      <c r="P5327" s="29"/>
      <c r="Q5327" s="29"/>
      <c r="T5327" s="32"/>
      <c r="U5327" s="32"/>
      <c r="V5327" s="30"/>
      <c r="W5327"/>
      <c r="X5327"/>
      <c r="Z5327" s="28"/>
      <c r="AA5327" s="28"/>
      <c r="AC5327" s="32"/>
      <c r="AD5327" s="32"/>
      <c r="AE5327" s="31"/>
      <c r="AF5327" s="31"/>
      <c r="AG5327" s="28"/>
      <c r="AH5327" s="28"/>
    </row>
    <row r="5328" spans="13:34" x14ac:dyDescent="0.3">
      <c r="M5328" s="33"/>
      <c r="N5328" s="2"/>
      <c r="P5328" s="29"/>
      <c r="Q5328" s="29"/>
      <c r="T5328" s="32"/>
      <c r="U5328" s="32"/>
      <c r="V5328" s="30"/>
      <c r="W5328"/>
      <c r="X5328"/>
      <c r="Z5328" s="28"/>
      <c r="AA5328" s="28"/>
      <c r="AC5328" s="32"/>
      <c r="AD5328" s="32"/>
      <c r="AE5328" s="31"/>
      <c r="AF5328" s="31"/>
      <c r="AG5328" s="28"/>
      <c r="AH5328" s="28"/>
    </row>
    <row r="5329" spans="13:34" x14ac:dyDescent="0.3">
      <c r="M5329" s="33"/>
      <c r="N5329" s="2"/>
      <c r="P5329" s="29"/>
      <c r="Q5329" s="29"/>
      <c r="T5329" s="32"/>
      <c r="U5329" s="32"/>
      <c r="V5329" s="30"/>
      <c r="W5329"/>
      <c r="X5329"/>
      <c r="Z5329" s="28"/>
      <c r="AA5329" s="28"/>
      <c r="AC5329" s="32"/>
      <c r="AD5329" s="32"/>
      <c r="AE5329" s="31"/>
      <c r="AF5329" s="31"/>
      <c r="AG5329" s="28"/>
      <c r="AH5329" s="28"/>
    </row>
    <row r="5330" spans="13:34" x14ac:dyDescent="0.3">
      <c r="M5330" s="33"/>
      <c r="N5330" s="2"/>
      <c r="P5330" s="29"/>
      <c r="Q5330" s="29"/>
      <c r="T5330" s="32"/>
      <c r="U5330" s="32"/>
      <c r="V5330" s="30"/>
      <c r="W5330"/>
      <c r="X5330"/>
      <c r="Z5330" s="28"/>
      <c r="AA5330" s="28"/>
      <c r="AC5330" s="32"/>
      <c r="AD5330" s="32"/>
      <c r="AE5330" s="31"/>
      <c r="AF5330" s="31"/>
      <c r="AG5330" s="28"/>
      <c r="AH5330" s="28"/>
    </row>
    <row r="5331" spans="13:34" x14ac:dyDescent="0.3">
      <c r="M5331" s="33"/>
      <c r="N5331" s="2"/>
      <c r="P5331" s="29"/>
      <c r="Q5331" s="29"/>
      <c r="T5331" s="32"/>
      <c r="U5331" s="32"/>
      <c r="V5331" s="30"/>
      <c r="W5331"/>
      <c r="X5331"/>
      <c r="Z5331" s="28"/>
      <c r="AA5331" s="28"/>
      <c r="AC5331" s="32"/>
      <c r="AD5331" s="32"/>
      <c r="AE5331" s="31"/>
      <c r="AF5331" s="31"/>
      <c r="AG5331" s="28"/>
      <c r="AH5331" s="28"/>
    </row>
    <row r="5332" spans="13:34" x14ac:dyDescent="0.3">
      <c r="M5332" s="33"/>
      <c r="N5332" s="2"/>
      <c r="P5332" s="29"/>
      <c r="Q5332" s="29"/>
      <c r="T5332" s="32"/>
      <c r="U5332" s="32"/>
      <c r="V5332" s="30"/>
      <c r="W5332"/>
      <c r="X5332"/>
      <c r="Z5332" s="28"/>
      <c r="AA5332" s="28"/>
      <c r="AC5332" s="32"/>
      <c r="AD5332" s="32"/>
      <c r="AE5332" s="31"/>
      <c r="AF5332" s="31"/>
      <c r="AG5332" s="28"/>
      <c r="AH5332" s="28"/>
    </row>
    <row r="5333" spans="13:34" x14ac:dyDescent="0.3">
      <c r="M5333" s="33"/>
      <c r="N5333" s="2"/>
      <c r="P5333" s="29"/>
      <c r="Q5333" s="29"/>
      <c r="T5333" s="32"/>
      <c r="U5333" s="32"/>
      <c r="V5333" s="30"/>
      <c r="W5333"/>
      <c r="X5333"/>
      <c r="Z5333" s="28"/>
      <c r="AA5333" s="28"/>
      <c r="AC5333" s="32"/>
      <c r="AD5333" s="32"/>
      <c r="AE5333" s="31"/>
      <c r="AF5333" s="31"/>
      <c r="AG5333" s="28"/>
      <c r="AH5333" s="28"/>
    </row>
    <row r="5334" spans="13:34" x14ac:dyDescent="0.3">
      <c r="M5334" s="33"/>
      <c r="N5334" s="2"/>
      <c r="P5334" s="29"/>
      <c r="Q5334" s="29"/>
      <c r="T5334" s="32"/>
      <c r="U5334" s="32"/>
      <c r="V5334" s="30"/>
      <c r="W5334"/>
      <c r="X5334"/>
      <c r="Z5334" s="28"/>
      <c r="AA5334" s="28"/>
      <c r="AC5334" s="32"/>
      <c r="AD5334" s="32"/>
      <c r="AE5334" s="31"/>
      <c r="AF5334" s="31"/>
      <c r="AG5334" s="28"/>
      <c r="AH5334" s="28"/>
    </row>
    <row r="5335" spans="13:34" x14ac:dyDescent="0.3">
      <c r="M5335" s="33"/>
      <c r="N5335" s="2"/>
      <c r="P5335" s="29"/>
      <c r="Q5335" s="29"/>
      <c r="T5335" s="32"/>
      <c r="U5335" s="32"/>
      <c r="V5335" s="30"/>
      <c r="W5335"/>
      <c r="X5335"/>
      <c r="Z5335" s="28"/>
      <c r="AA5335" s="28"/>
      <c r="AC5335" s="32"/>
      <c r="AD5335" s="32"/>
      <c r="AE5335" s="31"/>
      <c r="AF5335" s="31"/>
      <c r="AG5335" s="28"/>
      <c r="AH5335" s="28"/>
    </row>
    <row r="5336" spans="13:34" x14ac:dyDescent="0.3">
      <c r="M5336" s="33"/>
      <c r="N5336" s="2"/>
      <c r="P5336" s="29"/>
      <c r="Q5336" s="29"/>
      <c r="T5336" s="32"/>
      <c r="U5336" s="32"/>
      <c r="V5336" s="30"/>
      <c r="W5336"/>
      <c r="X5336"/>
      <c r="Z5336" s="28"/>
      <c r="AA5336" s="28"/>
      <c r="AC5336" s="32"/>
      <c r="AD5336" s="32"/>
      <c r="AE5336" s="31"/>
      <c r="AF5336" s="31"/>
      <c r="AG5336" s="28"/>
      <c r="AH5336" s="28"/>
    </row>
    <row r="5337" spans="13:34" x14ac:dyDescent="0.3">
      <c r="M5337" s="33"/>
      <c r="N5337" s="2"/>
      <c r="P5337" s="29"/>
      <c r="Q5337" s="29"/>
      <c r="T5337" s="32"/>
      <c r="U5337" s="32"/>
      <c r="V5337" s="30"/>
      <c r="W5337"/>
      <c r="X5337"/>
      <c r="Z5337" s="28"/>
      <c r="AA5337" s="28"/>
      <c r="AC5337" s="32"/>
      <c r="AD5337" s="32"/>
      <c r="AE5337" s="31"/>
      <c r="AF5337" s="31"/>
      <c r="AG5337" s="28"/>
      <c r="AH5337" s="28"/>
    </row>
    <row r="5338" spans="13:34" x14ac:dyDescent="0.3">
      <c r="M5338" s="33"/>
      <c r="N5338" s="2"/>
      <c r="P5338" s="29"/>
      <c r="Q5338" s="29"/>
      <c r="T5338" s="32"/>
      <c r="U5338" s="32"/>
      <c r="V5338" s="30"/>
      <c r="W5338"/>
      <c r="X5338"/>
      <c r="Z5338" s="28"/>
      <c r="AA5338" s="28"/>
      <c r="AC5338" s="32"/>
      <c r="AD5338" s="32"/>
      <c r="AE5338" s="31"/>
      <c r="AF5338" s="31"/>
      <c r="AG5338" s="28"/>
      <c r="AH5338" s="28"/>
    </row>
    <row r="5339" spans="13:34" x14ac:dyDescent="0.3">
      <c r="M5339" s="33"/>
      <c r="N5339" s="2"/>
      <c r="P5339" s="29"/>
      <c r="Q5339" s="29"/>
      <c r="T5339" s="32"/>
      <c r="U5339" s="32"/>
      <c r="V5339" s="30"/>
      <c r="W5339"/>
      <c r="X5339"/>
      <c r="Z5339" s="28"/>
      <c r="AA5339" s="28"/>
      <c r="AC5339" s="32"/>
      <c r="AD5339" s="32"/>
      <c r="AE5339" s="31"/>
      <c r="AF5339" s="31"/>
      <c r="AG5339" s="28"/>
      <c r="AH5339" s="28"/>
    </row>
    <row r="5340" spans="13:34" x14ac:dyDescent="0.3">
      <c r="M5340" s="33"/>
      <c r="N5340" s="2"/>
      <c r="P5340" s="29"/>
      <c r="Q5340" s="29"/>
      <c r="T5340" s="32"/>
      <c r="U5340" s="32"/>
      <c r="V5340" s="30"/>
      <c r="W5340"/>
      <c r="X5340"/>
      <c r="Z5340" s="28"/>
      <c r="AA5340" s="28"/>
      <c r="AC5340" s="32"/>
      <c r="AD5340" s="32"/>
      <c r="AE5340" s="31"/>
      <c r="AF5340" s="31"/>
      <c r="AG5340" s="28"/>
      <c r="AH5340" s="28"/>
    </row>
    <row r="5341" spans="13:34" x14ac:dyDescent="0.3">
      <c r="M5341" s="33"/>
      <c r="N5341" s="2"/>
      <c r="P5341" s="29"/>
      <c r="Q5341" s="29"/>
      <c r="T5341" s="32"/>
      <c r="U5341" s="32"/>
      <c r="V5341" s="30"/>
      <c r="W5341"/>
      <c r="X5341"/>
      <c r="Z5341" s="28"/>
      <c r="AA5341" s="28"/>
      <c r="AC5341" s="32"/>
      <c r="AD5341" s="32"/>
      <c r="AE5341" s="31"/>
      <c r="AF5341" s="31"/>
      <c r="AG5341" s="28"/>
      <c r="AH5341" s="28"/>
    </row>
    <row r="5342" spans="13:34" x14ac:dyDescent="0.3">
      <c r="M5342" s="33"/>
      <c r="N5342" s="2"/>
      <c r="P5342" s="29"/>
      <c r="Q5342" s="29"/>
      <c r="T5342" s="32"/>
      <c r="U5342" s="32"/>
      <c r="V5342" s="30"/>
      <c r="W5342"/>
      <c r="X5342"/>
      <c r="Z5342" s="28"/>
      <c r="AA5342" s="28"/>
      <c r="AC5342" s="32"/>
      <c r="AD5342" s="32"/>
      <c r="AE5342" s="31"/>
      <c r="AF5342" s="31"/>
      <c r="AG5342" s="28"/>
      <c r="AH5342" s="28"/>
    </row>
    <row r="5343" spans="13:34" x14ac:dyDescent="0.3">
      <c r="M5343" s="33"/>
      <c r="N5343" s="2"/>
      <c r="P5343" s="29"/>
      <c r="Q5343" s="29"/>
      <c r="T5343" s="32"/>
      <c r="U5343" s="32"/>
      <c r="V5343" s="30"/>
      <c r="W5343"/>
      <c r="X5343"/>
      <c r="Z5343" s="28"/>
      <c r="AA5343" s="28"/>
      <c r="AC5343" s="32"/>
      <c r="AD5343" s="32"/>
      <c r="AE5343" s="31"/>
      <c r="AF5343" s="31"/>
      <c r="AG5343" s="28"/>
      <c r="AH5343" s="28"/>
    </row>
    <row r="5344" spans="13:34" x14ac:dyDescent="0.3">
      <c r="M5344" s="33"/>
      <c r="N5344" s="2"/>
      <c r="P5344" s="29"/>
      <c r="Q5344" s="29"/>
      <c r="T5344" s="32"/>
      <c r="U5344" s="32"/>
      <c r="V5344" s="30"/>
      <c r="W5344"/>
      <c r="X5344"/>
      <c r="Z5344" s="28"/>
      <c r="AA5344" s="28"/>
      <c r="AC5344" s="32"/>
      <c r="AD5344" s="32"/>
      <c r="AE5344" s="31"/>
      <c r="AF5344" s="31"/>
      <c r="AG5344" s="28"/>
      <c r="AH5344" s="28"/>
    </row>
    <row r="5345" spans="13:34" x14ac:dyDescent="0.3">
      <c r="M5345" s="33"/>
      <c r="N5345" s="2"/>
      <c r="P5345" s="29"/>
      <c r="Q5345" s="29"/>
      <c r="T5345" s="32"/>
      <c r="U5345" s="32"/>
      <c r="V5345" s="30"/>
      <c r="W5345"/>
      <c r="X5345"/>
      <c r="Z5345" s="28"/>
      <c r="AA5345" s="28"/>
      <c r="AC5345" s="32"/>
      <c r="AD5345" s="32"/>
      <c r="AE5345" s="31"/>
      <c r="AF5345" s="31"/>
      <c r="AG5345" s="28"/>
      <c r="AH5345" s="28"/>
    </row>
    <row r="5346" spans="13:34" x14ac:dyDescent="0.3">
      <c r="M5346" s="33"/>
      <c r="N5346" s="2"/>
      <c r="P5346" s="29"/>
      <c r="Q5346" s="29"/>
      <c r="T5346" s="32"/>
      <c r="U5346" s="32"/>
      <c r="V5346" s="30"/>
      <c r="W5346"/>
      <c r="X5346"/>
      <c r="Z5346" s="28"/>
      <c r="AA5346" s="28"/>
      <c r="AC5346" s="32"/>
      <c r="AD5346" s="32"/>
      <c r="AE5346" s="31"/>
      <c r="AF5346" s="31"/>
      <c r="AG5346" s="28"/>
      <c r="AH5346" s="28"/>
    </row>
    <row r="5347" spans="13:34" x14ac:dyDescent="0.3">
      <c r="M5347" s="33"/>
      <c r="N5347" s="2"/>
      <c r="P5347" s="29"/>
      <c r="Q5347" s="29"/>
      <c r="T5347" s="32"/>
      <c r="U5347" s="32"/>
      <c r="V5347" s="30"/>
      <c r="W5347"/>
      <c r="X5347"/>
      <c r="Z5347" s="28"/>
      <c r="AA5347" s="28"/>
      <c r="AC5347" s="32"/>
      <c r="AD5347" s="32"/>
      <c r="AE5347" s="31"/>
      <c r="AF5347" s="31"/>
      <c r="AG5347" s="28"/>
      <c r="AH5347" s="28"/>
    </row>
    <row r="5348" spans="13:34" x14ac:dyDescent="0.3">
      <c r="M5348" s="33"/>
      <c r="N5348" s="2"/>
      <c r="P5348" s="29"/>
      <c r="Q5348" s="29"/>
      <c r="T5348" s="32"/>
      <c r="U5348" s="32"/>
      <c r="V5348" s="30"/>
      <c r="W5348"/>
      <c r="X5348"/>
      <c r="Z5348" s="28"/>
      <c r="AA5348" s="28"/>
      <c r="AC5348" s="32"/>
      <c r="AD5348" s="32"/>
      <c r="AE5348" s="31"/>
      <c r="AF5348" s="31"/>
      <c r="AG5348" s="28"/>
      <c r="AH5348" s="28"/>
    </row>
    <row r="5349" spans="13:34" x14ac:dyDescent="0.3">
      <c r="M5349" s="33"/>
      <c r="N5349" s="2"/>
      <c r="P5349" s="29"/>
      <c r="Q5349" s="29"/>
      <c r="T5349" s="32"/>
      <c r="U5349" s="32"/>
      <c r="V5349" s="30"/>
      <c r="W5349"/>
      <c r="X5349"/>
      <c r="Z5349" s="28"/>
      <c r="AA5349" s="28"/>
      <c r="AC5349" s="32"/>
      <c r="AD5349" s="32"/>
      <c r="AE5349" s="31"/>
      <c r="AF5349" s="31"/>
      <c r="AG5349" s="28"/>
      <c r="AH5349" s="28"/>
    </row>
    <row r="5350" spans="13:34" x14ac:dyDescent="0.3">
      <c r="M5350" s="33"/>
      <c r="N5350" s="2"/>
      <c r="P5350" s="29"/>
      <c r="Q5350" s="29"/>
      <c r="T5350" s="32"/>
      <c r="U5350" s="32"/>
      <c r="V5350" s="30"/>
      <c r="W5350"/>
      <c r="X5350"/>
      <c r="Z5350" s="28"/>
      <c r="AA5350" s="28"/>
      <c r="AC5350" s="32"/>
      <c r="AD5350" s="32"/>
      <c r="AE5350" s="31"/>
      <c r="AF5350" s="31"/>
      <c r="AG5350" s="28"/>
      <c r="AH5350" s="28"/>
    </row>
    <row r="5351" spans="13:34" x14ac:dyDescent="0.3">
      <c r="M5351" s="33"/>
      <c r="N5351" s="2"/>
      <c r="P5351" s="29"/>
      <c r="Q5351" s="29"/>
      <c r="T5351" s="32"/>
      <c r="U5351" s="32"/>
      <c r="V5351" s="30"/>
      <c r="W5351"/>
      <c r="X5351"/>
      <c r="Z5351" s="28"/>
      <c r="AA5351" s="28"/>
      <c r="AC5351" s="32"/>
      <c r="AD5351" s="32"/>
      <c r="AE5351" s="31"/>
      <c r="AF5351" s="31"/>
      <c r="AG5351" s="28"/>
      <c r="AH5351" s="28"/>
    </row>
    <row r="5352" spans="13:34" x14ac:dyDescent="0.3">
      <c r="M5352" s="33"/>
      <c r="N5352" s="2"/>
      <c r="P5352" s="29"/>
      <c r="Q5352" s="29"/>
      <c r="T5352" s="32"/>
      <c r="U5352" s="32"/>
      <c r="V5352" s="30"/>
      <c r="W5352"/>
      <c r="X5352"/>
      <c r="Z5352" s="28"/>
      <c r="AA5352" s="28"/>
      <c r="AC5352" s="32"/>
      <c r="AD5352" s="32"/>
      <c r="AE5352" s="31"/>
      <c r="AF5352" s="31"/>
      <c r="AG5352" s="28"/>
      <c r="AH5352" s="28"/>
    </row>
    <row r="5353" spans="13:34" x14ac:dyDescent="0.3">
      <c r="M5353" s="33"/>
      <c r="N5353" s="2"/>
      <c r="P5353" s="29"/>
      <c r="Q5353" s="29"/>
      <c r="T5353" s="32"/>
      <c r="U5353" s="32"/>
      <c r="V5353" s="30"/>
      <c r="W5353"/>
      <c r="X5353"/>
      <c r="Z5353" s="28"/>
      <c r="AA5353" s="28"/>
      <c r="AC5353" s="32"/>
      <c r="AD5353" s="32"/>
      <c r="AE5353" s="31"/>
      <c r="AF5353" s="31"/>
      <c r="AG5353" s="28"/>
      <c r="AH5353" s="28"/>
    </row>
    <row r="5354" spans="13:34" x14ac:dyDescent="0.3">
      <c r="M5354" s="33"/>
      <c r="N5354" s="2"/>
      <c r="P5354" s="29"/>
      <c r="Q5354" s="29"/>
      <c r="T5354" s="32"/>
      <c r="U5354" s="32"/>
      <c r="V5354" s="30"/>
      <c r="W5354"/>
      <c r="X5354"/>
      <c r="Z5354" s="28"/>
      <c r="AA5354" s="28"/>
      <c r="AC5354" s="32"/>
      <c r="AD5354" s="32"/>
      <c r="AE5354" s="31"/>
      <c r="AF5354" s="31"/>
      <c r="AG5354" s="28"/>
      <c r="AH5354" s="28"/>
    </row>
    <row r="5355" spans="13:34" x14ac:dyDescent="0.3">
      <c r="M5355" s="33"/>
      <c r="N5355" s="2"/>
      <c r="P5355" s="29"/>
      <c r="Q5355" s="29"/>
      <c r="T5355" s="32"/>
      <c r="U5355" s="32"/>
      <c r="V5355" s="30"/>
      <c r="W5355"/>
      <c r="X5355"/>
      <c r="Z5355" s="28"/>
      <c r="AA5355" s="28"/>
      <c r="AC5355" s="32"/>
      <c r="AD5355" s="32"/>
      <c r="AE5355" s="31"/>
      <c r="AF5355" s="31"/>
      <c r="AG5355" s="28"/>
      <c r="AH5355" s="28"/>
    </row>
    <row r="5356" spans="13:34" x14ac:dyDescent="0.3">
      <c r="M5356" s="33"/>
      <c r="N5356" s="2"/>
      <c r="P5356" s="29"/>
      <c r="Q5356" s="29"/>
      <c r="T5356" s="32"/>
      <c r="U5356" s="32"/>
      <c r="V5356" s="30"/>
      <c r="W5356"/>
      <c r="X5356"/>
      <c r="Z5356" s="28"/>
      <c r="AA5356" s="28"/>
      <c r="AC5356" s="32"/>
      <c r="AD5356" s="32"/>
      <c r="AE5356" s="31"/>
      <c r="AF5356" s="31"/>
      <c r="AG5356" s="28"/>
      <c r="AH5356" s="28"/>
    </row>
    <row r="5357" spans="13:34" x14ac:dyDescent="0.3">
      <c r="M5357" s="33"/>
      <c r="N5357" s="2"/>
      <c r="P5357" s="29"/>
      <c r="Q5357" s="29"/>
      <c r="T5357" s="32"/>
      <c r="U5357" s="32"/>
      <c r="V5357" s="30"/>
      <c r="W5357"/>
      <c r="X5357"/>
      <c r="Z5357" s="28"/>
      <c r="AA5357" s="28"/>
      <c r="AC5357" s="32"/>
      <c r="AD5357" s="32"/>
      <c r="AE5357" s="31"/>
      <c r="AF5357" s="31"/>
      <c r="AG5357" s="28"/>
      <c r="AH5357" s="28"/>
    </row>
    <row r="5358" spans="13:34" x14ac:dyDescent="0.3">
      <c r="M5358" s="33"/>
      <c r="N5358" s="2"/>
      <c r="P5358" s="29"/>
      <c r="Q5358" s="29"/>
      <c r="T5358" s="32"/>
      <c r="U5358" s="32"/>
      <c r="V5358" s="30"/>
      <c r="W5358"/>
      <c r="X5358"/>
      <c r="Z5358" s="28"/>
      <c r="AA5358" s="28"/>
      <c r="AC5358" s="32"/>
      <c r="AD5358" s="32"/>
      <c r="AE5358" s="31"/>
      <c r="AF5358" s="31"/>
      <c r="AG5358" s="28"/>
      <c r="AH5358" s="28"/>
    </row>
    <row r="5359" spans="13:34" x14ac:dyDescent="0.3">
      <c r="M5359" s="33"/>
      <c r="N5359" s="2"/>
      <c r="P5359" s="29"/>
      <c r="Q5359" s="29"/>
      <c r="T5359" s="32"/>
      <c r="U5359" s="32"/>
      <c r="V5359" s="30"/>
      <c r="W5359"/>
      <c r="X5359"/>
      <c r="Z5359" s="28"/>
      <c r="AA5359" s="28"/>
      <c r="AC5359" s="32"/>
      <c r="AD5359" s="32"/>
      <c r="AE5359" s="31"/>
      <c r="AF5359" s="31"/>
      <c r="AG5359" s="28"/>
      <c r="AH5359" s="28"/>
    </row>
    <row r="5360" spans="13:34" x14ac:dyDescent="0.3">
      <c r="M5360" s="33"/>
      <c r="N5360" s="2"/>
      <c r="P5360" s="29"/>
      <c r="Q5360" s="29"/>
      <c r="T5360" s="32"/>
      <c r="U5360" s="32"/>
      <c r="V5360" s="30"/>
      <c r="W5360"/>
      <c r="X5360"/>
      <c r="Z5360" s="28"/>
      <c r="AA5360" s="28"/>
      <c r="AC5360" s="32"/>
      <c r="AD5360" s="32"/>
      <c r="AE5360" s="31"/>
      <c r="AF5360" s="31"/>
      <c r="AG5360" s="28"/>
      <c r="AH5360" s="28"/>
    </row>
    <row r="5361" spans="13:34" x14ac:dyDescent="0.3">
      <c r="M5361" s="33"/>
      <c r="N5361" s="2"/>
      <c r="P5361" s="29"/>
      <c r="Q5361" s="29"/>
      <c r="T5361" s="32"/>
      <c r="U5361" s="32"/>
      <c r="V5361" s="30"/>
      <c r="W5361"/>
      <c r="X5361"/>
      <c r="Z5361" s="28"/>
      <c r="AA5361" s="28"/>
      <c r="AC5361" s="32"/>
      <c r="AD5361" s="32"/>
      <c r="AE5361" s="31"/>
      <c r="AF5361" s="31"/>
      <c r="AG5361" s="28"/>
      <c r="AH5361" s="28"/>
    </row>
    <row r="5362" spans="13:34" x14ac:dyDescent="0.3">
      <c r="M5362" s="33"/>
      <c r="N5362" s="2"/>
      <c r="P5362" s="29"/>
      <c r="Q5362" s="29"/>
      <c r="T5362" s="32"/>
      <c r="U5362" s="32"/>
      <c r="V5362" s="30"/>
      <c r="W5362"/>
      <c r="X5362"/>
      <c r="Z5362" s="28"/>
      <c r="AA5362" s="28"/>
      <c r="AC5362" s="32"/>
      <c r="AD5362" s="32"/>
      <c r="AE5362" s="31"/>
      <c r="AF5362" s="31"/>
      <c r="AG5362" s="28"/>
      <c r="AH5362" s="28"/>
    </row>
    <row r="5363" spans="13:34" x14ac:dyDescent="0.3">
      <c r="M5363" s="33"/>
      <c r="N5363" s="2"/>
      <c r="P5363" s="29"/>
      <c r="Q5363" s="29"/>
      <c r="T5363" s="32"/>
      <c r="U5363" s="32"/>
      <c r="V5363" s="30"/>
      <c r="W5363"/>
      <c r="X5363"/>
      <c r="Z5363" s="28"/>
      <c r="AA5363" s="28"/>
      <c r="AC5363" s="32"/>
      <c r="AD5363" s="32"/>
      <c r="AE5363" s="31"/>
      <c r="AF5363" s="31"/>
      <c r="AG5363" s="28"/>
      <c r="AH5363" s="28"/>
    </row>
    <row r="5364" spans="13:34" x14ac:dyDescent="0.3">
      <c r="M5364" s="33"/>
      <c r="N5364" s="2"/>
      <c r="P5364" s="29"/>
      <c r="Q5364" s="29"/>
      <c r="T5364" s="32"/>
      <c r="U5364" s="32"/>
      <c r="V5364" s="30"/>
      <c r="W5364"/>
      <c r="X5364"/>
      <c r="Z5364" s="28"/>
      <c r="AA5364" s="28"/>
      <c r="AC5364" s="32"/>
      <c r="AD5364" s="32"/>
      <c r="AE5364" s="31"/>
      <c r="AF5364" s="31"/>
      <c r="AG5364" s="28"/>
      <c r="AH5364" s="28"/>
    </row>
    <row r="5365" spans="13:34" x14ac:dyDescent="0.3">
      <c r="M5365" s="33"/>
      <c r="N5365" s="2"/>
      <c r="P5365" s="29"/>
      <c r="Q5365" s="29"/>
      <c r="T5365" s="32"/>
      <c r="U5365" s="32"/>
      <c r="V5365" s="30"/>
      <c r="W5365"/>
      <c r="X5365"/>
      <c r="Z5365" s="28"/>
      <c r="AA5365" s="28"/>
      <c r="AC5365" s="32"/>
      <c r="AD5365" s="32"/>
      <c r="AE5365" s="31"/>
      <c r="AF5365" s="31"/>
      <c r="AG5365" s="28"/>
      <c r="AH5365" s="28"/>
    </row>
    <row r="5366" spans="13:34" x14ac:dyDescent="0.3">
      <c r="M5366" s="33"/>
      <c r="N5366" s="2"/>
      <c r="P5366" s="29"/>
      <c r="Q5366" s="29"/>
      <c r="T5366" s="32"/>
      <c r="U5366" s="32"/>
      <c r="V5366" s="30"/>
      <c r="W5366"/>
      <c r="X5366"/>
      <c r="Z5366" s="28"/>
      <c r="AA5366" s="28"/>
      <c r="AC5366" s="32"/>
      <c r="AD5366" s="32"/>
      <c r="AE5366" s="31"/>
      <c r="AF5366" s="31"/>
      <c r="AG5366" s="28"/>
      <c r="AH5366" s="28"/>
    </row>
    <row r="5367" spans="13:34" x14ac:dyDescent="0.3">
      <c r="M5367" s="33"/>
      <c r="N5367" s="2"/>
      <c r="P5367" s="29"/>
      <c r="Q5367" s="29"/>
      <c r="T5367" s="32"/>
      <c r="U5367" s="32"/>
      <c r="V5367" s="30"/>
      <c r="W5367"/>
      <c r="X5367"/>
      <c r="Z5367" s="28"/>
      <c r="AA5367" s="28"/>
      <c r="AC5367" s="32"/>
      <c r="AD5367" s="32"/>
      <c r="AE5367" s="31"/>
      <c r="AF5367" s="31"/>
      <c r="AG5367" s="28"/>
      <c r="AH5367" s="28"/>
    </row>
    <row r="5368" spans="13:34" x14ac:dyDescent="0.3">
      <c r="M5368" s="33"/>
      <c r="N5368" s="2"/>
      <c r="P5368" s="29"/>
      <c r="Q5368" s="29"/>
      <c r="T5368" s="32"/>
      <c r="U5368" s="32"/>
      <c r="V5368" s="30"/>
      <c r="W5368"/>
      <c r="X5368"/>
      <c r="Z5368" s="28"/>
      <c r="AA5368" s="28"/>
      <c r="AC5368" s="32"/>
      <c r="AD5368" s="32"/>
      <c r="AE5368" s="31"/>
      <c r="AF5368" s="31"/>
      <c r="AG5368" s="28"/>
      <c r="AH5368" s="28"/>
    </row>
    <row r="5369" spans="13:34" x14ac:dyDescent="0.3">
      <c r="M5369" s="33"/>
      <c r="N5369" s="2"/>
      <c r="P5369" s="29"/>
      <c r="Q5369" s="29"/>
      <c r="T5369" s="32"/>
      <c r="U5369" s="32"/>
      <c r="V5369" s="30"/>
      <c r="W5369"/>
      <c r="X5369"/>
      <c r="Z5369" s="28"/>
      <c r="AA5369" s="28"/>
      <c r="AC5369" s="32"/>
      <c r="AD5369" s="32"/>
      <c r="AE5369" s="31"/>
      <c r="AF5369" s="31"/>
      <c r="AG5369" s="28"/>
      <c r="AH5369" s="28"/>
    </row>
    <row r="5370" spans="13:34" x14ac:dyDescent="0.3">
      <c r="M5370" s="33"/>
      <c r="N5370" s="2"/>
      <c r="P5370" s="29"/>
      <c r="Q5370" s="29"/>
      <c r="T5370" s="32"/>
      <c r="U5370" s="32"/>
      <c r="V5370" s="30"/>
      <c r="W5370"/>
      <c r="X5370"/>
      <c r="Z5370" s="28"/>
      <c r="AA5370" s="28"/>
      <c r="AC5370" s="32"/>
      <c r="AD5370" s="32"/>
      <c r="AE5370" s="31"/>
      <c r="AF5370" s="31"/>
      <c r="AG5370" s="28"/>
      <c r="AH5370" s="28"/>
    </row>
    <row r="5371" spans="13:34" x14ac:dyDescent="0.3">
      <c r="M5371" s="33"/>
      <c r="N5371" s="2"/>
      <c r="P5371" s="29"/>
      <c r="Q5371" s="29"/>
      <c r="T5371" s="32"/>
      <c r="U5371" s="32"/>
      <c r="V5371" s="30"/>
      <c r="W5371"/>
      <c r="X5371"/>
      <c r="Z5371" s="28"/>
      <c r="AA5371" s="28"/>
      <c r="AC5371" s="32"/>
      <c r="AD5371" s="32"/>
      <c r="AE5371" s="31"/>
      <c r="AF5371" s="31"/>
      <c r="AG5371" s="28"/>
      <c r="AH5371" s="28"/>
    </row>
    <row r="5372" spans="13:34" x14ac:dyDescent="0.3">
      <c r="M5372" s="33"/>
      <c r="N5372" s="2"/>
      <c r="P5372" s="29"/>
      <c r="Q5372" s="29"/>
      <c r="T5372" s="32"/>
      <c r="U5372" s="32"/>
      <c r="V5372" s="30"/>
      <c r="W5372"/>
      <c r="X5372"/>
      <c r="Z5372" s="28"/>
      <c r="AA5372" s="28"/>
      <c r="AC5372" s="32"/>
      <c r="AD5372" s="32"/>
      <c r="AE5372" s="31"/>
      <c r="AF5372" s="31"/>
      <c r="AG5372" s="28"/>
      <c r="AH5372" s="28"/>
    </row>
    <row r="5373" spans="13:34" x14ac:dyDescent="0.3">
      <c r="M5373" s="33"/>
      <c r="N5373" s="2"/>
      <c r="P5373" s="29"/>
      <c r="Q5373" s="29"/>
      <c r="T5373" s="32"/>
      <c r="U5373" s="32"/>
      <c r="V5373" s="30"/>
      <c r="W5373"/>
      <c r="X5373"/>
      <c r="Z5373" s="28"/>
      <c r="AA5373" s="28"/>
      <c r="AC5373" s="32"/>
      <c r="AD5373" s="32"/>
      <c r="AE5373" s="31"/>
      <c r="AF5373" s="31"/>
      <c r="AG5373" s="28"/>
      <c r="AH5373" s="28"/>
    </row>
    <row r="5374" spans="13:34" x14ac:dyDescent="0.3">
      <c r="M5374" s="33"/>
      <c r="N5374" s="2"/>
      <c r="P5374" s="29"/>
      <c r="Q5374" s="29"/>
      <c r="T5374" s="32"/>
      <c r="U5374" s="32"/>
      <c r="V5374" s="30"/>
      <c r="W5374"/>
      <c r="X5374"/>
      <c r="Z5374" s="28"/>
      <c r="AA5374" s="28"/>
      <c r="AC5374" s="32"/>
      <c r="AD5374" s="32"/>
      <c r="AE5374" s="31"/>
      <c r="AF5374" s="31"/>
      <c r="AG5374" s="28"/>
      <c r="AH5374" s="28"/>
    </row>
    <row r="5375" spans="13:34" x14ac:dyDescent="0.3">
      <c r="M5375" s="33"/>
      <c r="N5375" s="2"/>
      <c r="P5375" s="29"/>
      <c r="Q5375" s="29"/>
      <c r="T5375" s="32"/>
      <c r="U5375" s="32"/>
      <c r="V5375" s="30"/>
      <c r="W5375"/>
      <c r="X5375"/>
      <c r="Z5375" s="28"/>
      <c r="AA5375" s="28"/>
      <c r="AC5375" s="32"/>
      <c r="AD5375" s="32"/>
      <c r="AE5375" s="31"/>
      <c r="AF5375" s="31"/>
      <c r="AG5375" s="28"/>
      <c r="AH5375" s="28"/>
    </row>
    <row r="5376" spans="13:34" x14ac:dyDescent="0.3">
      <c r="M5376" s="33"/>
      <c r="N5376" s="2"/>
      <c r="P5376" s="29"/>
      <c r="Q5376" s="29"/>
      <c r="T5376" s="32"/>
      <c r="U5376" s="32"/>
      <c r="V5376" s="30"/>
      <c r="W5376"/>
      <c r="X5376"/>
      <c r="Z5376" s="28"/>
      <c r="AA5376" s="28"/>
      <c r="AC5376" s="32"/>
      <c r="AD5376" s="32"/>
      <c r="AE5376" s="31"/>
      <c r="AF5376" s="31"/>
      <c r="AG5376" s="28"/>
      <c r="AH5376" s="28"/>
    </row>
    <row r="5377" spans="13:34" x14ac:dyDescent="0.3">
      <c r="M5377" s="33"/>
      <c r="N5377" s="2"/>
      <c r="P5377" s="29"/>
      <c r="Q5377" s="29"/>
      <c r="T5377" s="32"/>
      <c r="U5377" s="32"/>
      <c r="V5377" s="30"/>
      <c r="W5377"/>
      <c r="X5377"/>
      <c r="Z5377" s="28"/>
      <c r="AA5377" s="28"/>
      <c r="AC5377" s="32"/>
      <c r="AD5377" s="32"/>
      <c r="AE5377" s="31"/>
      <c r="AF5377" s="31"/>
      <c r="AG5377" s="28"/>
      <c r="AH5377" s="28"/>
    </row>
    <row r="5378" spans="13:34" x14ac:dyDescent="0.3">
      <c r="M5378" s="33"/>
      <c r="N5378" s="2"/>
      <c r="P5378" s="29"/>
      <c r="Q5378" s="29"/>
      <c r="T5378" s="32"/>
      <c r="U5378" s="32"/>
      <c r="V5378" s="30"/>
      <c r="W5378"/>
      <c r="X5378"/>
      <c r="Z5378" s="28"/>
      <c r="AA5378" s="28"/>
      <c r="AC5378" s="32"/>
      <c r="AD5378" s="32"/>
      <c r="AE5378" s="31"/>
      <c r="AF5378" s="31"/>
      <c r="AG5378" s="28"/>
      <c r="AH5378" s="28"/>
    </row>
    <row r="5379" spans="13:34" x14ac:dyDescent="0.3">
      <c r="M5379" s="33"/>
      <c r="N5379" s="2"/>
      <c r="P5379" s="29"/>
      <c r="Q5379" s="29"/>
      <c r="T5379" s="32"/>
      <c r="U5379" s="32"/>
      <c r="V5379" s="30"/>
      <c r="W5379"/>
      <c r="X5379"/>
      <c r="Z5379" s="28"/>
      <c r="AA5379" s="28"/>
      <c r="AC5379" s="32"/>
      <c r="AD5379" s="32"/>
      <c r="AE5379" s="31"/>
      <c r="AF5379" s="31"/>
      <c r="AG5379" s="28"/>
      <c r="AH5379" s="28"/>
    </row>
    <row r="5380" spans="13:34" x14ac:dyDescent="0.3">
      <c r="M5380" s="33"/>
      <c r="N5380" s="2"/>
      <c r="P5380" s="29"/>
      <c r="Q5380" s="29"/>
      <c r="T5380" s="32"/>
      <c r="U5380" s="32"/>
      <c r="V5380" s="30"/>
      <c r="W5380"/>
      <c r="X5380"/>
      <c r="Z5380" s="28"/>
      <c r="AA5380" s="28"/>
      <c r="AC5380" s="32"/>
      <c r="AD5380" s="32"/>
      <c r="AE5380" s="31"/>
      <c r="AF5380" s="31"/>
      <c r="AG5380" s="28"/>
      <c r="AH5380" s="28"/>
    </row>
    <row r="5381" spans="13:34" x14ac:dyDescent="0.3">
      <c r="M5381" s="33"/>
      <c r="N5381" s="2"/>
      <c r="P5381" s="29"/>
      <c r="Q5381" s="29"/>
      <c r="T5381" s="32"/>
      <c r="U5381" s="32"/>
      <c r="V5381" s="30"/>
      <c r="W5381"/>
      <c r="X5381"/>
      <c r="Z5381" s="28"/>
      <c r="AA5381" s="28"/>
      <c r="AC5381" s="32"/>
      <c r="AD5381" s="32"/>
      <c r="AE5381" s="31"/>
      <c r="AF5381" s="31"/>
      <c r="AG5381" s="28"/>
      <c r="AH5381" s="28"/>
    </row>
    <row r="5382" spans="13:34" x14ac:dyDescent="0.3">
      <c r="M5382" s="33"/>
      <c r="N5382" s="2"/>
      <c r="P5382" s="29"/>
      <c r="Q5382" s="29"/>
      <c r="T5382" s="32"/>
      <c r="U5382" s="32"/>
      <c r="V5382" s="30"/>
      <c r="W5382"/>
      <c r="X5382"/>
      <c r="Z5382" s="28"/>
      <c r="AA5382" s="28"/>
      <c r="AC5382" s="32"/>
      <c r="AD5382" s="32"/>
      <c r="AE5382" s="31"/>
      <c r="AF5382" s="31"/>
      <c r="AG5382" s="28"/>
      <c r="AH5382" s="28"/>
    </row>
    <row r="5383" spans="13:34" x14ac:dyDescent="0.3">
      <c r="M5383" s="33"/>
      <c r="N5383" s="2"/>
      <c r="P5383" s="29"/>
      <c r="Q5383" s="29"/>
      <c r="T5383" s="32"/>
      <c r="U5383" s="32"/>
      <c r="V5383" s="30"/>
      <c r="W5383"/>
      <c r="X5383"/>
      <c r="Z5383" s="28"/>
      <c r="AA5383" s="28"/>
      <c r="AC5383" s="32"/>
      <c r="AD5383" s="32"/>
      <c r="AE5383" s="31"/>
      <c r="AF5383" s="31"/>
      <c r="AG5383" s="28"/>
      <c r="AH5383" s="28"/>
    </row>
    <row r="5384" spans="13:34" x14ac:dyDescent="0.3">
      <c r="M5384" s="33"/>
      <c r="N5384" s="2"/>
      <c r="P5384" s="29"/>
      <c r="Q5384" s="29"/>
      <c r="T5384" s="32"/>
      <c r="U5384" s="32"/>
      <c r="V5384" s="30"/>
      <c r="W5384"/>
      <c r="X5384"/>
      <c r="Z5384" s="28"/>
      <c r="AA5384" s="28"/>
      <c r="AC5384" s="32"/>
      <c r="AD5384" s="32"/>
      <c r="AE5384" s="31"/>
      <c r="AF5384" s="31"/>
      <c r="AG5384" s="28"/>
      <c r="AH5384" s="28"/>
    </row>
    <row r="5385" spans="13:34" x14ac:dyDescent="0.3">
      <c r="M5385" s="33"/>
      <c r="N5385" s="2"/>
      <c r="P5385" s="29"/>
      <c r="Q5385" s="29"/>
      <c r="T5385" s="32"/>
      <c r="U5385" s="32"/>
      <c r="V5385" s="30"/>
      <c r="W5385"/>
      <c r="X5385"/>
      <c r="Z5385" s="28"/>
      <c r="AA5385" s="28"/>
      <c r="AC5385" s="32"/>
      <c r="AD5385" s="32"/>
      <c r="AE5385" s="31"/>
      <c r="AF5385" s="31"/>
      <c r="AG5385" s="28"/>
      <c r="AH5385" s="28"/>
    </row>
    <row r="5386" spans="13:34" x14ac:dyDescent="0.3">
      <c r="M5386" s="33"/>
      <c r="N5386" s="2"/>
      <c r="P5386" s="29"/>
      <c r="Q5386" s="29"/>
      <c r="T5386" s="32"/>
      <c r="U5386" s="32"/>
      <c r="V5386" s="30"/>
      <c r="W5386"/>
      <c r="X5386"/>
      <c r="Z5386" s="28"/>
      <c r="AA5386" s="28"/>
      <c r="AC5386" s="32"/>
      <c r="AD5386" s="32"/>
      <c r="AE5386" s="31"/>
      <c r="AF5386" s="31"/>
      <c r="AG5386" s="28"/>
      <c r="AH5386" s="28"/>
    </row>
    <row r="5387" spans="13:34" x14ac:dyDescent="0.3">
      <c r="M5387" s="33"/>
      <c r="N5387" s="2"/>
      <c r="P5387" s="29"/>
      <c r="Q5387" s="29"/>
      <c r="T5387" s="32"/>
      <c r="U5387" s="32"/>
      <c r="V5387" s="30"/>
      <c r="W5387"/>
      <c r="X5387"/>
      <c r="Z5387" s="28"/>
      <c r="AA5387" s="28"/>
      <c r="AC5387" s="32"/>
      <c r="AD5387" s="32"/>
      <c r="AE5387" s="31"/>
      <c r="AF5387" s="31"/>
      <c r="AG5387" s="28"/>
      <c r="AH5387" s="28"/>
    </row>
    <row r="5388" spans="13:34" x14ac:dyDescent="0.3">
      <c r="M5388" s="33"/>
      <c r="N5388" s="2"/>
      <c r="P5388" s="29"/>
      <c r="Q5388" s="29"/>
      <c r="T5388" s="32"/>
      <c r="U5388" s="32"/>
      <c r="V5388" s="30"/>
      <c r="W5388"/>
      <c r="X5388"/>
      <c r="Z5388" s="28"/>
      <c r="AA5388" s="28"/>
      <c r="AC5388" s="32"/>
      <c r="AD5388" s="32"/>
      <c r="AE5388" s="31"/>
      <c r="AF5388" s="31"/>
      <c r="AG5388" s="28"/>
      <c r="AH5388" s="28"/>
    </row>
    <row r="5389" spans="13:34" x14ac:dyDescent="0.3">
      <c r="M5389" s="33"/>
      <c r="N5389" s="2"/>
      <c r="P5389" s="29"/>
      <c r="Q5389" s="29"/>
      <c r="T5389" s="32"/>
      <c r="U5389" s="32"/>
      <c r="V5389" s="30"/>
      <c r="W5389"/>
      <c r="X5389"/>
      <c r="Z5389" s="28"/>
      <c r="AA5389" s="28"/>
      <c r="AC5389" s="32"/>
      <c r="AD5389" s="32"/>
      <c r="AE5389" s="31"/>
      <c r="AF5389" s="31"/>
      <c r="AG5389" s="28"/>
      <c r="AH5389" s="28"/>
    </row>
    <row r="5390" spans="13:34" x14ac:dyDescent="0.3">
      <c r="M5390" s="33"/>
      <c r="N5390" s="2"/>
      <c r="P5390" s="29"/>
      <c r="Q5390" s="29"/>
      <c r="T5390" s="32"/>
      <c r="U5390" s="32"/>
      <c r="V5390" s="30"/>
      <c r="W5390"/>
      <c r="X5390"/>
      <c r="Z5390" s="28"/>
      <c r="AA5390" s="28"/>
      <c r="AC5390" s="32"/>
      <c r="AD5390" s="32"/>
      <c r="AE5390" s="31"/>
      <c r="AF5390" s="31"/>
      <c r="AG5390" s="28"/>
      <c r="AH5390" s="28"/>
    </row>
    <row r="5391" spans="13:34" x14ac:dyDescent="0.3">
      <c r="M5391" s="33"/>
      <c r="N5391" s="2"/>
      <c r="P5391" s="29"/>
      <c r="Q5391" s="29"/>
      <c r="T5391" s="32"/>
      <c r="U5391" s="32"/>
      <c r="V5391" s="30"/>
      <c r="W5391"/>
      <c r="X5391"/>
      <c r="Z5391" s="28"/>
      <c r="AA5391" s="28"/>
      <c r="AC5391" s="32"/>
      <c r="AD5391" s="32"/>
      <c r="AE5391" s="31"/>
      <c r="AF5391" s="31"/>
      <c r="AG5391" s="28"/>
      <c r="AH5391" s="28"/>
    </row>
    <row r="5392" spans="13:34" x14ac:dyDescent="0.3">
      <c r="M5392" s="33"/>
      <c r="N5392" s="2"/>
      <c r="P5392" s="29"/>
      <c r="Q5392" s="29"/>
      <c r="T5392" s="32"/>
      <c r="U5392" s="32"/>
      <c r="V5392" s="30"/>
      <c r="W5392"/>
      <c r="X5392"/>
      <c r="Z5392" s="28"/>
      <c r="AA5392" s="28"/>
      <c r="AC5392" s="32"/>
      <c r="AD5392" s="32"/>
      <c r="AE5392" s="31"/>
      <c r="AF5392" s="31"/>
      <c r="AG5392" s="28"/>
      <c r="AH5392" s="28"/>
    </row>
    <row r="5393" spans="13:34" x14ac:dyDescent="0.3">
      <c r="M5393" s="33"/>
      <c r="N5393" s="2"/>
      <c r="P5393" s="29"/>
      <c r="Q5393" s="29"/>
      <c r="T5393" s="32"/>
      <c r="U5393" s="32"/>
      <c r="V5393" s="30"/>
      <c r="W5393"/>
      <c r="X5393"/>
      <c r="Z5393" s="28"/>
      <c r="AA5393" s="28"/>
      <c r="AC5393" s="32"/>
      <c r="AD5393" s="32"/>
      <c r="AE5393" s="31"/>
      <c r="AF5393" s="31"/>
      <c r="AG5393" s="28"/>
      <c r="AH5393" s="28"/>
    </row>
    <row r="5394" spans="13:34" x14ac:dyDescent="0.3">
      <c r="M5394" s="33"/>
      <c r="N5394" s="2"/>
      <c r="P5394" s="29"/>
      <c r="Q5394" s="29"/>
      <c r="T5394" s="32"/>
      <c r="U5394" s="32"/>
      <c r="V5394" s="30"/>
      <c r="W5394"/>
      <c r="X5394"/>
      <c r="Z5394" s="28"/>
      <c r="AA5394" s="28"/>
      <c r="AC5394" s="32"/>
      <c r="AD5394" s="32"/>
      <c r="AE5394" s="31"/>
      <c r="AF5394" s="31"/>
      <c r="AG5394" s="28"/>
      <c r="AH5394" s="28"/>
    </row>
    <row r="5395" spans="13:34" x14ac:dyDescent="0.3">
      <c r="M5395" s="33"/>
      <c r="N5395" s="2"/>
      <c r="P5395" s="29"/>
      <c r="Q5395" s="29"/>
      <c r="T5395" s="32"/>
      <c r="U5395" s="32"/>
      <c r="V5395" s="30"/>
      <c r="W5395"/>
      <c r="X5395"/>
      <c r="Z5395" s="28"/>
      <c r="AA5395" s="28"/>
      <c r="AC5395" s="32"/>
      <c r="AD5395" s="32"/>
      <c r="AE5395" s="31"/>
      <c r="AF5395" s="31"/>
      <c r="AG5395" s="28"/>
      <c r="AH5395" s="28"/>
    </row>
    <row r="5396" spans="13:34" x14ac:dyDescent="0.3">
      <c r="M5396" s="33"/>
      <c r="N5396" s="2"/>
      <c r="P5396" s="29"/>
      <c r="Q5396" s="29"/>
      <c r="T5396" s="32"/>
      <c r="U5396" s="32"/>
      <c r="V5396" s="30"/>
      <c r="W5396"/>
      <c r="X5396"/>
      <c r="Z5396" s="28"/>
      <c r="AA5396" s="28"/>
      <c r="AC5396" s="32"/>
      <c r="AD5396" s="32"/>
      <c r="AE5396" s="31"/>
      <c r="AF5396" s="31"/>
      <c r="AG5396" s="28"/>
      <c r="AH5396" s="28"/>
    </row>
    <row r="5397" spans="13:34" x14ac:dyDescent="0.3">
      <c r="M5397" s="33"/>
      <c r="N5397" s="2"/>
      <c r="P5397" s="29"/>
      <c r="Q5397" s="29"/>
      <c r="T5397" s="32"/>
      <c r="U5397" s="32"/>
      <c r="V5397" s="30"/>
      <c r="W5397"/>
      <c r="X5397"/>
      <c r="Z5397" s="28"/>
      <c r="AA5397" s="28"/>
      <c r="AC5397" s="32"/>
      <c r="AD5397" s="32"/>
      <c r="AE5397" s="31"/>
      <c r="AF5397" s="31"/>
      <c r="AG5397" s="28"/>
      <c r="AH5397" s="28"/>
    </row>
    <row r="5398" spans="13:34" x14ac:dyDescent="0.3">
      <c r="M5398" s="33"/>
      <c r="N5398" s="2"/>
      <c r="P5398" s="29"/>
      <c r="Q5398" s="29"/>
      <c r="T5398" s="32"/>
      <c r="U5398" s="32"/>
      <c r="V5398" s="30"/>
      <c r="W5398"/>
      <c r="X5398"/>
      <c r="Z5398" s="28"/>
      <c r="AA5398" s="28"/>
      <c r="AC5398" s="32"/>
      <c r="AD5398" s="32"/>
      <c r="AE5398" s="31"/>
      <c r="AF5398" s="31"/>
      <c r="AG5398" s="28"/>
      <c r="AH5398" s="28"/>
    </row>
    <row r="5399" spans="13:34" x14ac:dyDescent="0.3">
      <c r="M5399" s="33"/>
      <c r="N5399" s="2"/>
      <c r="P5399" s="29"/>
      <c r="Q5399" s="29"/>
      <c r="T5399" s="32"/>
      <c r="U5399" s="32"/>
      <c r="V5399" s="30"/>
      <c r="W5399"/>
      <c r="X5399"/>
      <c r="Z5399" s="28"/>
      <c r="AA5399" s="28"/>
      <c r="AC5399" s="32"/>
      <c r="AD5399" s="32"/>
      <c r="AE5399" s="31"/>
      <c r="AF5399" s="31"/>
      <c r="AG5399" s="28"/>
      <c r="AH5399" s="28"/>
    </row>
    <row r="5400" spans="13:34" x14ac:dyDescent="0.3">
      <c r="M5400" s="33"/>
      <c r="N5400" s="2"/>
      <c r="P5400" s="29"/>
      <c r="Q5400" s="29"/>
      <c r="T5400" s="32"/>
      <c r="U5400" s="32"/>
      <c r="V5400" s="30"/>
      <c r="W5400"/>
      <c r="X5400"/>
      <c r="Z5400" s="28"/>
      <c r="AA5400" s="28"/>
      <c r="AC5400" s="32"/>
      <c r="AD5400" s="32"/>
      <c r="AE5400" s="31"/>
      <c r="AF5400" s="31"/>
      <c r="AG5400" s="28"/>
      <c r="AH5400" s="28"/>
    </row>
    <row r="5401" spans="13:34" x14ac:dyDescent="0.3">
      <c r="M5401" s="33"/>
      <c r="N5401" s="2"/>
      <c r="P5401" s="29"/>
      <c r="Q5401" s="29"/>
      <c r="T5401" s="32"/>
      <c r="U5401" s="32"/>
      <c r="V5401" s="30"/>
      <c r="W5401"/>
      <c r="X5401"/>
      <c r="Z5401" s="28"/>
      <c r="AA5401" s="28"/>
      <c r="AC5401" s="32"/>
      <c r="AD5401" s="32"/>
      <c r="AE5401" s="31"/>
      <c r="AF5401" s="31"/>
      <c r="AG5401" s="28"/>
      <c r="AH5401" s="28"/>
    </row>
    <row r="5402" spans="13:34" x14ac:dyDescent="0.3">
      <c r="M5402" s="33"/>
      <c r="N5402" s="2"/>
      <c r="P5402" s="29"/>
      <c r="Q5402" s="29"/>
      <c r="T5402" s="32"/>
      <c r="U5402" s="32"/>
      <c r="V5402" s="30"/>
      <c r="W5402"/>
      <c r="X5402"/>
      <c r="Z5402" s="28"/>
      <c r="AA5402" s="28"/>
      <c r="AC5402" s="32"/>
      <c r="AD5402" s="32"/>
      <c r="AE5402" s="31"/>
      <c r="AF5402" s="31"/>
      <c r="AG5402" s="28"/>
      <c r="AH5402" s="28"/>
    </row>
    <row r="5403" spans="13:34" x14ac:dyDescent="0.3">
      <c r="M5403" s="33"/>
      <c r="N5403" s="2"/>
      <c r="P5403" s="29"/>
      <c r="Q5403" s="29"/>
      <c r="T5403" s="32"/>
      <c r="U5403" s="32"/>
      <c r="V5403" s="30"/>
      <c r="W5403"/>
      <c r="X5403"/>
      <c r="Z5403" s="28"/>
      <c r="AA5403" s="28"/>
      <c r="AC5403" s="32"/>
      <c r="AD5403" s="32"/>
      <c r="AE5403" s="31"/>
      <c r="AF5403" s="31"/>
      <c r="AG5403" s="28"/>
      <c r="AH5403" s="28"/>
    </row>
    <row r="5404" spans="13:34" x14ac:dyDescent="0.3">
      <c r="M5404" s="33"/>
      <c r="N5404" s="2"/>
      <c r="P5404" s="29"/>
      <c r="Q5404" s="29"/>
      <c r="T5404" s="32"/>
      <c r="U5404" s="32"/>
      <c r="V5404" s="30"/>
      <c r="W5404"/>
      <c r="X5404"/>
      <c r="Z5404" s="28"/>
      <c r="AA5404" s="28"/>
      <c r="AC5404" s="32"/>
      <c r="AD5404" s="32"/>
      <c r="AE5404" s="31"/>
      <c r="AF5404" s="31"/>
      <c r="AG5404" s="28"/>
      <c r="AH5404" s="28"/>
    </row>
    <row r="5405" spans="13:34" x14ac:dyDescent="0.3">
      <c r="M5405" s="33"/>
      <c r="N5405" s="2"/>
      <c r="P5405" s="29"/>
      <c r="Q5405" s="29"/>
      <c r="T5405" s="32"/>
      <c r="U5405" s="32"/>
      <c r="V5405" s="30"/>
      <c r="W5405"/>
      <c r="X5405"/>
      <c r="Z5405" s="28"/>
      <c r="AA5405" s="28"/>
      <c r="AC5405" s="32"/>
      <c r="AD5405" s="32"/>
      <c r="AE5405" s="31"/>
      <c r="AF5405" s="31"/>
      <c r="AG5405" s="28"/>
      <c r="AH5405" s="28"/>
    </row>
    <row r="5406" spans="13:34" x14ac:dyDescent="0.3">
      <c r="M5406" s="33"/>
      <c r="N5406" s="2"/>
      <c r="P5406" s="29"/>
      <c r="Q5406" s="29"/>
      <c r="T5406" s="32"/>
      <c r="U5406" s="32"/>
      <c r="V5406" s="30"/>
      <c r="W5406"/>
      <c r="X5406"/>
      <c r="Z5406" s="28"/>
      <c r="AA5406" s="28"/>
      <c r="AC5406" s="32"/>
      <c r="AD5406" s="32"/>
      <c r="AE5406" s="31"/>
      <c r="AF5406" s="31"/>
      <c r="AG5406" s="28"/>
      <c r="AH5406" s="28"/>
    </row>
    <row r="5407" spans="13:34" x14ac:dyDescent="0.3">
      <c r="M5407" s="33"/>
      <c r="N5407" s="2"/>
      <c r="P5407" s="29"/>
      <c r="Q5407" s="29"/>
      <c r="T5407" s="32"/>
      <c r="U5407" s="32"/>
      <c r="V5407" s="30"/>
      <c r="W5407"/>
      <c r="X5407"/>
      <c r="Z5407" s="28"/>
      <c r="AA5407" s="28"/>
      <c r="AC5407" s="32"/>
      <c r="AD5407" s="32"/>
      <c r="AE5407" s="31"/>
      <c r="AF5407" s="31"/>
      <c r="AG5407" s="28"/>
      <c r="AH5407" s="28"/>
    </row>
    <row r="5408" spans="13:34" x14ac:dyDescent="0.3">
      <c r="M5408" s="33"/>
      <c r="N5408" s="2"/>
      <c r="P5408" s="29"/>
      <c r="Q5408" s="29"/>
      <c r="T5408" s="32"/>
      <c r="U5408" s="32"/>
      <c r="V5408" s="30"/>
      <c r="W5408"/>
      <c r="X5408"/>
      <c r="Z5408" s="28"/>
      <c r="AA5408" s="28"/>
      <c r="AC5408" s="32"/>
      <c r="AD5408" s="32"/>
      <c r="AE5408" s="31"/>
      <c r="AF5408" s="31"/>
      <c r="AG5408" s="28"/>
      <c r="AH5408" s="28"/>
    </row>
    <row r="5409" spans="13:34" x14ac:dyDescent="0.3">
      <c r="M5409" s="33"/>
      <c r="N5409" s="2"/>
      <c r="P5409" s="29"/>
      <c r="Q5409" s="29"/>
      <c r="T5409" s="32"/>
      <c r="U5409" s="32"/>
      <c r="V5409" s="30"/>
      <c r="W5409"/>
      <c r="X5409"/>
      <c r="Z5409" s="28"/>
      <c r="AA5409" s="28"/>
      <c r="AC5409" s="32"/>
      <c r="AD5409" s="32"/>
      <c r="AE5409" s="31"/>
      <c r="AF5409" s="31"/>
      <c r="AG5409" s="28"/>
      <c r="AH5409" s="28"/>
    </row>
    <row r="5410" spans="13:34" x14ac:dyDescent="0.3">
      <c r="M5410" s="33"/>
      <c r="N5410" s="2"/>
      <c r="P5410" s="29"/>
      <c r="Q5410" s="29"/>
      <c r="T5410" s="32"/>
      <c r="U5410" s="32"/>
      <c r="V5410" s="30"/>
      <c r="W5410"/>
      <c r="X5410"/>
      <c r="Z5410" s="28"/>
      <c r="AA5410" s="28"/>
      <c r="AC5410" s="32"/>
      <c r="AD5410" s="32"/>
      <c r="AE5410" s="31"/>
      <c r="AF5410" s="31"/>
      <c r="AG5410" s="28"/>
      <c r="AH5410" s="28"/>
    </row>
    <row r="5411" spans="13:34" x14ac:dyDescent="0.3">
      <c r="M5411" s="33"/>
      <c r="N5411" s="2"/>
      <c r="P5411" s="29"/>
      <c r="Q5411" s="29"/>
      <c r="T5411" s="32"/>
      <c r="U5411" s="32"/>
      <c r="V5411" s="30"/>
      <c r="W5411"/>
      <c r="X5411"/>
      <c r="Z5411" s="28"/>
      <c r="AA5411" s="28"/>
      <c r="AC5411" s="32"/>
      <c r="AD5411" s="32"/>
      <c r="AE5411" s="31"/>
      <c r="AF5411" s="31"/>
      <c r="AG5411" s="28"/>
      <c r="AH5411" s="28"/>
    </row>
    <row r="5412" spans="13:34" x14ac:dyDescent="0.3">
      <c r="M5412" s="33"/>
      <c r="N5412" s="2"/>
      <c r="P5412" s="29"/>
      <c r="Q5412" s="29"/>
      <c r="T5412" s="32"/>
      <c r="U5412" s="32"/>
      <c r="V5412" s="30"/>
      <c r="W5412"/>
      <c r="X5412"/>
      <c r="Z5412" s="28"/>
      <c r="AA5412" s="28"/>
      <c r="AC5412" s="32"/>
      <c r="AD5412" s="32"/>
      <c r="AE5412" s="31"/>
      <c r="AF5412" s="31"/>
      <c r="AG5412" s="28"/>
      <c r="AH5412" s="28"/>
    </row>
    <row r="5413" spans="13:34" x14ac:dyDescent="0.3">
      <c r="M5413" s="33"/>
      <c r="N5413" s="2"/>
      <c r="P5413" s="29"/>
      <c r="Q5413" s="29"/>
      <c r="T5413" s="32"/>
      <c r="U5413" s="32"/>
      <c r="V5413" s="30"/>
      <c r="W5413"/>
      <c r="X5413"/>
      <c r="Z5413" s="28"/>
      <c r="AA5413" s="28"/>
      <c r="AC5413" s="32"/>
      <c r="AD5413" s="32"/>
      <c r="AE5413" s="31"/>
      <c r="AF5413" s="31"/>
      <c r="AG5413" s="28"/>
      <c r="AH5413" s="28"/>
    </row>
    <row r="5414" spans="13:34" x14ac:dyDescent="0.3">
      <c r="M5414" s="33"/>
      <c r="N5414" s="2"/>
      <c r="P5414" s="29"/>
      <c r="Q5414" s="29"/>
      <c r="T5414" s="32"/>
      <c r="U5414" s="32"/>
      <c r="V5414" s="30"/>
      <c r="W5414"/>
      <c r="X5414"/>
      <c r="Z5414" s="28"/>
      <c r="AA5414" s="28"/>
      <c r="AC5414" s="32"/>
      <c r="AD5414" s="32"/>
      <c r="AE5414" s="31"/>
      <c r="AF5414" s="31"/>
      <c r="AG5414" s="28"/>
      <c r="AH5414" s="28"/>
    </row>
    <row r="5415" spans="13:34" x14ac:dyDescent="0.3">
      <c r="M5415" s="33"/>
      <c r="N5415" s="2"/>
      <c r="P5415" s="29"/>
      <c r="Q5415" s="29"/>
      <c r="T5415" s="32"/>
      <c r="U5415" s="32"/>
      <c r="V5415" s="30"/>
      <c r="W5415"/>
      <c r="X5415"/>
      <c r="Z5415" s="28"/>
      <c r="AA5415" s="28"/>
      <c r="AC5415" s="32"/>
      <c r="AD5415" s="32"/>
      <c r="AE5415" s="31"/>
      <c r="AF5415" s="31"/>
      <c r="AG5415" s="28"/>
      <c r="AH5415" s="28"/>
    </row>
    <row r="5416" spans="13:34" x14ac:dyDescent="0.3">
      <c r="M5416" s="33"/>
      <c r="N5416" s="2"/>
      <c r="P5416" s="29"/>
      <c r="Q5416" s="29"/>
      <c r="T5416" s="32"/>
      <c r="U5416" s="32"/>
      <c r="V5416" s="30"/>
      <c r="W5416"/>
      <c r="X5416"/>
      <c r="Z5416" s="28"/>
      <c r="AA5416" s="28"/>
      <c r="AC5416" s="32"/>
      <c r="AD5416" s="32"/>
      <c r="AE5416" s="31"/>
      <c r="AF5416" s="31"/>
      <c r="AG5416" s="28"/>
      <c r="AH5416" s="28"/>
    </row>
    <row r="5417" spans="13:34" x14ac:dyDescent="0.3">
      <c r="M5417" s="33"/>
      <c r="N5417" s="2"/>
      <c r="P5417" s="29"/>
      <c r="Q5417" s="29"/>
      <c r="T5417" s="32"/>
      <c r="U5417" s="32"/>
      <c r="V5417" s="30"/>
      <c r="W5417"/>
      <c r="X5417"/>
      <c r="Z5417" s="28"/>
      <c r="AA5417" s="28"/>
      <c r="AC5417" s="32"/>
      <c r="AD5417" s="32"/>
      <c r="AE5417" s="31"/>
      <c r="AF5417" s="31"/>
      <c r="AG5417" s="28"/>
      <c r="AH5417" s="28"/>
    </row>
    <row r="5418" spans="13:34" x14ac:dyDescent="0.3">
      <c r="M5418" s="33"/>
      <c r="N5418" s="2"/>
      <c r="P5418" s="29"/>
      <c r="Q5418" s="29"/>
      <c r="T5418" s="32"/>
      <c r="U5418" s="32"/>
      <c r="V5418" s="30"/>
      <c r="W5418"/>
      <c r="X5418"/>
      <c r="Z5418" s="28"/>
      <c r="AA5418" s="28"/>
      <c r="AC5418" s="32"/>
      <c r="AD5418" s="32"/>
      <c r="AE5418" s="31"/>
      <c r="AF5418" s="31"/>
      <c r="AG5418" s="28"/>
      <c r="AH5418" s="28"/>
    </row>
    <row r="5419" spans="13:34" x14ac:dyDescent="0.3">
      <c r="M5419" s="33"/>
      <c r="N5419" s="2"/>
      <c r="P5419" s="29"/>
      <c r="Q5419" s="29"/>
      <c r="T5419" s="32"/>
      <c r="U5419" s="32"/>
      <c r="V5419" s="30"/>
      <c r="W5419"/>
      <c r="X5419"/>
      <c r="Z5419" s="28"/>
      <c r="AA5419" s="28"/>
      <c r="AC5419" s="32"/>
      <c r="AD5419" s="32"/>
      <c r="AE5419" s="31"/>
      <c r="AF5419" s="31"/>
      <c r="AG5419" s="28"/>
      <c r="AH5419" s="28"/>
    </row>
    <row r="5420" spans="13:34" x14ac:dyDescent="0.3">
      <c r="M5420" s="33"/>
      <c r="N5420" s="2"/>
      <c r="P5420" s="29"/>
      <c r="Q5420" s="29"/>
      <c r="T5420" s="32"/>
      <c r="U5420" s="32"/>
      <c r="V5420" s="30"/>
      <c r="W5420"/>
      <c r="X5420"/>
      <c r="Z5420" s="28"/>
      <c r="AA5420" s="28"/>
      <c r="AC5420" s="32"/>
      <c r="AD5420" s="32"/>
      <c r="AE5420" s="31"/>
      <c r="AF5420" s="31"/>
      <c r="AG5420" s="28"/>
      <c r="AH5420" s="28"/>
    </row>
    <row r="5421" spans="13:34" x14ac:dyDescent="0.3">
      <c r="M5421" s="33"/>
      <c r="N5421" s="2"/>
      <c r="P5421" s="29"/>
      <c r="Q5421" s="29"/>
      <c r="T5421" s="32"/>
      <c r="U5421" s="32"/>
      <c r="V5421" s="30"/>
      <c r="W5421"/>
      <c r="X5421"/>
      <c r="Z5421" s="28"/>
      <c r="AA5421" s="28"/>
      <c r="AC5421" s="32"/>
      <c r="AD5421" s="32"/>
      <c r="AE5421" s="31"/>
      <c r="AF5421" s="31"/>
      <c r="AG5421" s="28"/>
      <c r="AH5421" s="28"/>
    </row>
    <row r="5422" spans="13:34" x14ac:dyDescent="0.3">
      <c r="M5422" s="33"/>
      <c r="N5422" s="2"/>
      <c r="P5422" s="29"/>
      <c r="Q5422" s="29"/>
      <c r="T5422" s="32"/>
      <c r="U5422" s="32"/>
      <c r="V5422" s="30"/>
      <c r="W5422"/>
      <c r="X5422"/>
      <c r="Z5422" s="28"/>
      <c r="AA5422" s="28"/>
      <c r="AC5422" s="32"/>
      <c r="AD5422" s="32"/>
      <c r="AE5422" s="31"/>
      <c r="AF5422" s="31"/>
      <c r="AG5422" s="28"/>
      <c r="AH5422" s="28"/>
    </row>
    <row r="5423" spans="13:34" x14ac:dyDescent="0.3">
      <c r="M5423" s="33"/>
      <c r="N5423" s="2"/>
      <c r="P5423" s="29"/>
      <c r="Q5423" s="29"/>
      <c r="T5423" s="32"/>
      <c r="U5423" s="32"/>
      <c r="V5423" s="30"/>
      <c r="W5423"/>
      <c r="X5423"/>
      <c r="Z5423" s="28"/>
      <c r="AA5423" s="28"/>
      <c r="AC5423" s="32"/>
      <c r="AD5423" s="32"/>
      <c r="AE5423" s="31"/>
      <c r="AF5423" s="31"/>
      <c r="AG5423" s="28"/>
      <c r="AH5423" s="28"/>
    </row>
    <row r="5424" spans="13:34" x14ac:dyDescent="0.3">
      <c r="M5424" s="33"/>
      <c r="N5424" s="2"/>
      <c r="P5424" s="29"/>
      <c r="Q5424" s="29"/>
      <c r="T5424" s="32"/>
      <c r="U5424" s="32"/>
      <c r="V5424" s="30"/>
      <c r="W5424"/>
      <c r="X5424"/>
      <c r="Z5424" s="28"/>
      <c r="AA5424" s="28"/>
      <c r="AC5424" s="32"/>
      <c r="AD5424" s="32"/>
      <c r="AE5424" s="31"/>
      <c r="AF5424" s="31"/>
      <c r="AG5424" s="28"/>
      <c r="AH5424" s="28"/>
    </row>
    <row r="5425" spans="13:34" x14ac:dyDescent="0.3">
      <c r="M5425" s="33"/>
      <c r="N5425" s="2"/>
      <c r="P5425" s="29"/>
      <c r="Q5425" s="29"/>
      <c r="T5425" s="32"/>
      <c r="U5425" s="32"/>
      <c r="V5425" s="30"/>
      <c r="W5425"/>
      <c r="X5425"/>
      <c r="Z5425" s="28"/>
      <c r="AA5425" s="28"/>
      <c r="AC5425" s="32"/>
      <c r="AD5425" s="32"/>
      <c r="AE5425" s="31"/>
      <c r="AF5425" s="31"/>
      <c r="AG5425" s="28"/>
      <c r="AH5425" s="28"/>
    </row>
    <row r="5426" spans="13:34" x14ac:dyDescent="0.3">
      <c r="M5426" s="33"/>
      <c r="N5426" s="2"/>
      <c r="P5426" s="29"/>
      <c r="Q5426" s="29"/>
      <c r="T5426" s="32"/>
      <c r="U5426" s="32"/>
      <c r="V5426" s="30"/>
      <c r="W5426"/>
      <c r="X5426"/>
      <c r="Z5426" s="28"/>
      <c r="AA5426" s="28"/>
      <c r="AC5426" s="32"/>
      <c r="AD5426" s="32"/>
      <c r="AE5426" s="31"/>
      <c r="AF5426" s="31"/>
      <c r="AG5426" s="28"/>
      <c r="AH5426" s="28"/>
    </row>
    <row r="5427" spans="13:34" x14ac:dyDescent="0.3">
      <c r="M5427" s="33"/>
      <c r="N5427" s="2"/>
      <c r="P5427" s="29"/>
      <c r="Q5427" s="29"/>
      <c r="T5427" s="32"/>
      <c r="U5427" s="32"/>
      <c r="V5427" s="30"/>
      <c r="W5427"/>
      <c r="X5427"/>
      <c r="Z5427" s="28"/>
      <c r="AA5427" s="28"/>
      <c r="AC5427" s="32"/>
      <c r="AD5427" s="32"/>
      <c r="AE5427" s="31"/>
      <c r="AF5427" s="31"/>
      <c r="AG5427" s="28"/>
      <c r="AH5427" s="28"/>
    </row>
    <row r="5428" spans="13:34" x14ac:dyDescent="0.3">
      <c r="M5428" s="33"/>
      <c r="N5428" s="2"/>
      <c r="P5428" s="29"/>
      <c r="Q5428" s="29"/>
      <c r="T5428" s="32"/>
      <c r="U5428" s="32"/>
      <c r="V5428" s="30"/>
      <c r="W5428"/>
      <c r="X5428"/>
      <c r="Z5428" s="28"/>
      <c r="AA5428" s="28"/>
      <c r="AC5428" s="32"/>
      <c r="AD5428" s="32"/>
      <c r="AE5428" s="31"/>
      <c r="AF5428" s="31"/>
      <c r="AG5428" s="28"/>
      <c r="AH5428" s="28"/>
    </row>
    <row r="5429" spans="13:34" x14ac:dyDescent="0.3">
      <c r="M5429" s="33"/>
      <c r="N5429" s="2"/>
      <c r="P5429" s="29"/>
      <c r="Q5429" s="29"/>
      <c r="T5429" s="32"/>
      <c r="U5429" s="32"/>
      <c r="V5429" s="30"/>
      <c r="W5429"/>
      <c r="X5429"/>
      <c r="Z5429" s="28"/>
      <c r="AA5429" s="28"/>
      <c r="AC5429" s="32"/>
      <c r="AD5429" s="32"/>
      <c r="AE5429" s="31"/>
      <c r="AF5429" s="31"/>
      <c r="AG5429" s="28"/>
      <c r="AH5429" s="28"/>
    </row>
    <row r="5430" spans="13:34" x14ac:dyDescent="0.3">
      <c r="M5430" s="33"/>
      <c r="N5430" s="2"/>
      <c r="P5430" s="29"/>
      <c r="Q5430" s="29"/>
      <c r="T5430" s="32"/>
      <c r="U5430" s="32"/>
      <c r="V5430" s="30"/>
      <c r="W5430"/>
      <c r="X5430"/>
      <c r="Z5430" s="28"/>
      <c r="AA5430" s="28"/>
      <c r="AC5430" s="32"/>
      <c r="AD5430" s="32"/>
      <c r="AE5430" s="31"/>
      <c r="AF5430" s="31"/>
      <c r="AG5430" s="28"/>
      <c r="AH5430" s="28"/>
    </row>
    <row r="5431" spans="13:34" x14ac:dyDescent="0.3">
      <c r="M5431" s="33"/>
      <c r="N5431" s="2"/>
      <c r="P5431" s="29"/>
      <c r="Q5431" s="29"/>
      <c r="T5431" s="32"/>
      <c r="U5431" s="32"/>
      <c r="V5431" s="30"/>
      <c r="W5431"/>
      <c r="X5431"/>
      <c r="Z5431" s="28"/>
      <c r="AA5431" s="28"/>
      <c r="AC5431" s="32"/>
      <c r="AD5431" s="32"/>
      <c r="AE5431" s="31"/>
      <c r="AF5431" s="31"/>
      <c r="AG5431" s="28"/>
      <c r="AH5431" s="28"/>
    </row>
    <row r="5432" spans="13:34" x14ac:dyDescent="0.3">
      <c r="M5432" s="33"/>
      <c r="N5432" s="2"/>
      <c r="P5432" s="29"/>
      <c r="Q5432" s="29"/>
      <c r="T5432" s="32"/>
      <c r="U5432" s="32"/>
      <c r="V5432" s="30"/>
      <c r="W5432"/>
      <c r="X5432"/>
      <c r="Z5432" s="28"/>
      <c r="AA5432" s="28"/>
      <c r="AC5432" s="32"/>
      <c r="AD5432" s="32"/>
      <c r="AE5432" s="31"/>
      <c r="AF5432" s="31"/>
      <c r="AG5432" s="28"/>
      <c r="AH5432" s="28"/>
    </row>
    <row r="5433" spans="13:34" x14ac:dyDescent="0.3">
      <c r="M5433" s="33"/>
      <c r="N5433" s="2"/>
      <c r="P5433" s="29"/>
      <c r="Q5433" s="29"/>
      <c r="T5433" s="32"/>
      <c r="U5433" s="32"/>
      <c r="V5433" s="30"/>
      <c r="W5433"/>
      <c r="X5433"/>
      <c r="Z5433" s="28"/>
      <c r="AA5433" s="28"/>
      <c r="AC5433" s="32"/>
      <c r="AD5433" s="32"/>
      <c r="AE5433" s="31"/>
      <c r="AF5433" s="31"/>
      <c r="AG5433" s="28"/>
      <c r="AH5433" s="28"/>
    </row>
    <row r="5434" spans="13:34" x14ac:dyDescent="0.3">
      <c r="M5434" s="33"/>
      <c r="N5434" s="2"/>
      <c r="P5434" s="29"/>
      <c r="Q5434" s="29"/>
      <c r="T5434" s="32"/>
      <c r="U5434" s="32"/>
      <c r="V5434" s="30"/>
      <c r="W5434"/>
      <c r="X5434"/>
      <c r="Z5434" s="28"/>
      <c r="AA5434" s="28"/>
      <c r="AC5434" s="32"/>
      <c r="AD5434" s="32"/>
      <c r="AE5434" s="31"/>
      <c r="AF5434" s="31"/>
      <c r="AG5434" s="28"/>
      <c r="AH5434" s="28"/>
    </row>
    <row r="5435" spans="13:34" x14ac:dyDescent="0.3">
      <c r="M5435" s="33"/>
      <c r="N5435" s="2"/>
      <c r="P5435" s="29"/>
      <c r="Q5435" s="29"/>
      <c r="T5435" s="32"/>
      <c r="U5435" s="32"/>
      <c r="V5435" s="30"/>
      <c r="W5435"/>
      <c r="X5435"/>
      <c r="Z5435" s="28"/>
      <c r="AA5435" s="28"/>
      <c r="AC5435" s="32"/>
      <c r="AD5435" s="32"/>
      <c r="AE5435" s="31"/>
      <c r="AF5435" s="31"/>
      <c r="AG5435" s="28"/>
      <c r="AH5435" s="28"/>
    </row>
    <row r="5436" spans="13:34" x14ac:dyDescent="0.3">
      <c r="M5436" s="33"/>
      <c r="N5436" s="2"/>
      <c r="P5436" s="29"/>
      <c r="Q5436" s="29"/>
      <c r="T5436" s="32"/>
      <c r="U5436" s="32"/>
      <c r="V5436" s="30"/>
      <c r="W5436"/>
      <c r="X5436"/>
      <c r="Z5436" s="28"/>
      <c r="AA5436" s="28"/>
      <c r="AC5436" s="32"/>
      <c r="AD5436" s="32"/>
      <c r="AE5436" s="31"/>
      <c r="AF5436" s="31"/>
      <c r="AG5436" s="28"/>
      <c r="AH5436" s="28"/>
    </row>
    <row r="5437" spans="13:34" x14ac:dyDescent="0.3">
      <c r="M5437" s="33"/>
      <c r="N5437" s="2"/>
      <c r="P5437" s="29"/>
      <c r="Q5437" s="29"/>
      <c r="T5437" s="32"/>
      <c r="U5437" s="32"/>
      <c r="V5437" s="30"/>
      <c r="W5437"/>
      <c r="X5437"/>
      <c r="Z5437" s="28"/>
      <c r="AA5437" s="28"/>
      <c r="AC5437" s="32"/>
      <c r="AD5437" s="32"/>
      <c r="AE5437" s="31"/>
      <c r="AF5437" s="31"/>
      <c r="AG5437" s="28"/>
      <c r="AH5437" s="28"/>
    </row>
    <row r="5438" spans="13:34" x14ac:dyDescent="0.3">
      <c r="M5438" s="33"/>
      <c r="N5438" s="2"/>
      <c r="P5438" s="29"/>
      <c r="Q5438" s="29"/>
      <c r="T5438" s="32"/>
      <c r="U5438" s="32"/>
      <c r="V5438" s="30"/>
      <c r="W5438"/>
      <c r="X5438"/>
      <c r="Z5438" s="28"/>
      <c r="AA5438" s="28"/>
      <c r="AC5438" s="32"/>
      <c r="AD5438" s="32"/>
      <c r="AE5438" s="31"/>
      <c r="AF5438" s="31"/>
      <c r="AG5438" s="28"/>
      <c r="AH5438" s="28"/>
    </row>
    <row r="5439" spans="13:34" x14ac:dyDescent="0.3">
      <c r="M5439" s="33"/>
      <c r="N5439" s="2"/>
      <c r="P5439" s="29"/>
      <c r="Q5439" s="29"/>
      <c r="T5439" s="32"/>
      <c r="U5439" s="32"/>
      <c r="V5439" s="30"/>
      <c r="W5439"/>
      <c r="X5439"/>
      <c r="Z5439" s="28"/>
      <c r="AA5439" s="28"/>
      <c r="AC5439" s="32"/>
      <c r="AD5439" s="32"/>
      <c r="AE5439" s="31"/>
      <c r="AF5439" s="31"/>
      <c r="AG5439" s="28"/>
      <c r="AH5439" s="28"/>
    </row>
    <row r="5440" spans="13:34" x14ac:dyDescent="0.3">
      <c r="M5440" s="33"/>
      <c r="N5440" s="2"/>
      <c r="P5440" s="29"/>
      <c r="Q5440" s="29"/>
      <c r="T5440" s="32"/>
      <c r="U5440" s="32"/>
      <c r="V5440" s="30"/>
      <c r="W5440"/>
      <c r="X5440"/>
      <c r="Z5440" s="28"/>
      <c r="AA5440" s="28"/>
      <c r="AC5440" s="32"/>
      <c r="AD5440" s="32"/>
      <c r="AE5440" s="31"/>
      <c r="AF5440" s="31"/>
      <c r="AG5440" s="28"/>
      <c r="AH5440" s="28"/>
    </row>
    <row r="5441" spans="13:34" x14ac:dyDescent="0.3">
      <c r="M5441" s="33"/>
      <c r="N5441" s="2"/>
      <c r="P5441" s="29"/>
      <c r="Q5441" s="29"/>
      <c r="T5441" s="32"/>
      <c r="U5441" s="32"/>
      <c r="V5441" s="30"/>
      <c r="W5441"/>
      <c r="X5441"/>
      <c r="Z5441" s="28"/>
      <c r="AA5441" s="28"/>
      <c r="AC5441" s="32"/>
      <c r="AD5441" s="32"/>
      <c r="AE5441" s="31"/>
      <c r="AF5441" s="31"/>
      <c r="AG5441" s="28"/>
      <c r="AH5441" s="28"/>
    </row>
    <row r="5442" spans="13:34" x14ac:dyDescent="0.3">
      <c r="M5442" s="33"/>
      <c r="N5442" s="2"/>
      <c r="P5442" s="29"/>
      <c r="Q5442" s="29"/>
      <c r="T5442" s="32"/>
      <c r="U5442" s="32"/>
      <c r="V5442" s="30"/>
      <c r="W5442"/>
      <c r="X5442"/>
      <c r="Z5442" s="28"/>
      <c r="AA5442" s="28"/>
      <c r="AC5442" s="32"/>
      <c r="AD5442" s="32"/>
      <c r="AE5442" s="31"/>
      <c r="AF5442" s="31"/>
      <c r="AG5442" s="28"/>
      <c r="AH5442" s="28"/>
    </row>
    <row r="5443" spans="13:34" x14ac:dyDescent="0.3">
      <c r="M5443" s="33"/>
      <c r="N5443" s="2"/>
      <c r="P5443" s="29"/>
      <c r="Q5443" s="29"/>
      <c r="T5443" s="32"/>
      <c r="U5443" s="32"/>
      <c r="V5443" s="30"/>
      <c r="W5443"/>
      <c r="X5443"/>
      <c r="Z5443" s="28"/>
      <c r="AA5443" s="28"/>
      <c r="AC5443" s="32"/>
      <c r="AD5443" s="32"/>
      <c r="AE5443" s="31"/>
      <c r="AF5443" s="31"/>
      <c r="AG5443" s="28"/>
      <c r="AH5443" s="28"/>
    </row>
    <row r="5444" spans="13:34" x14ac:dyDescent="0.3">
      <c r="M5444" s="33"/>
      <c r="N5444" s="2"/>
      <c r="P5444" s="29"/>
      <c r="Q5444" s="29"/>
      <c r="T5444" s="32"/>
      <c r="U5444" s="32"/>
      <c r="V5444" s="30"/>
      <c r="W5444"/>
      <c r="X5444"/>
      <c r="Z5444" s="28"/>
      <c r="AA5444" s="28"/>
      <c r="AC5444" s="32"/>
      <c r="AD5444" s="32"/>
      <c r="AE5444" s="31"/>
      <c r="AF5444" s="31"/>
      <c r="AG5444" s="28"/>
      <c r="AH5444" s="28"/>
    </row>
    <row r="5445" spans="13:34" x14ac:dyDescent="0.3">
      <c r="M5445" s="33"/>
      <c r="N5445" s="2"/>
      <c r="P5445" s="29"/>
      <c r="Q5445" s="29"/>
      <c r="T5445" s="32"/>
      <c r="U5445" s="32"/>
      <c r="V5445" s="30"/>
      <c r="W5445"/>
      <c r="X5445"/>
      <c r="Z5445" s="28"/>
      <c r="AA5445" s="28"/>
      <c r="AC5445" s="32"/>
      <c r="AD5445" s="32"/>
      <c r="AE5445" s="31"/>
      <c r="AF5445" s="31"/>
      <c r="AG5445" s="28"/>
      <c r="AH5445" s="28"/>
    </row>
    <row r="5446" spans="13:34" x14ac:dyDescent="0.3">
      <c r="M5446" s="33"/>
      <c r="N5446" s="2"/>
      <c r="P5446" s="29"/>
      <c r="Q5446" s="29"/>
      <c r="T5446" s="32"/>
      <c r="U5446" s="32"/>
      <c r="V5446" s="30"/>
      <c r="W5446"/>
      <c r="X5446"/>
      <c r="Z5446" s="28"/>
      <c r="AA5446" s="28"/>
      <c r="AC5446" s="32"/>
      <c r="AD5446" s="32"/>
      <c r="AE5446" s="31"/>
      <c r="AF5446" s="31"/>
      <c r="AG5446" s="28"/>
      <c r="AH5446" s="28"/>
    </row>
    <row r="5447" spans="13:34" x14ac:dyDescent="0.3">
      <c r="M5447" s="33"/>
      <c r="N5447" s="2"/>
      <c r="P5447" s="29"/>
      <c r="Q5447" s="29"/>
      <c r="T5447" s="32"/>
      <c r="U5447" s="32"/>
      <c r="V5447" s="30"/>
      <c r="W5447"/>
      <c r="X5447"/>
      <c r="Z5447" s="28"/>
      <c r="AA5447" s="28"/>
      <c r="AC5447" s="32"/>
      <c r="AD5447" s="32"/>
      <c r="AE5447" s="31"/>
      <c r="AF5447" s="31"/>
      <c r="AG5447" s="28"/>
      <c r="AH5447" s="28"/>
    </row>
    <row r="5448" spans="13:34" x14ac:dyDescent="0.3">
      <c r="M5448" s="33"/>
      <c r="N5448" s="2"/>
      <c r="P5448" s="29"/>
      <c r="Q5448" s="29"/>
      <c r="T5448" s="32"/>
      <c r="U5448" s="32"/>
      <c r="V5448" s="30"/>
      <c r="W5448"/>
      <c r="X5448"/>
      <c r="Z5448" s="28"/>
      <c r="AA5448" s="28"/>
      <c r="AC5448" s="32"/>
      <c r="AD5448" s="32"/>
      <c r="AE5448" s="31"/>
      <c r="AF5448" s="31"/>
      <c r="AG5448" s="28"/>
      <c r="AH5448" s="28"/>
    </row>
    <row r="5449" spans="13:34" x14ac:dyDescent="0.3">
      <c r="M5449" s="33"/>
      <c r="N5449" s="2"/>
      <c r="P5449" s="29"/>
      <c r="Q5449" s="29"/>
      <c r="T5449" s="32"/>
      <c r="U5449" s="32"/>
      <c r="V5449" s="30"/>
      <c r="W5449"/>
      <c r="X5449"/>
      <c r="Z5449" s="28"/>
      <c r="AA5449" s="28"/>
      <c r="AC5449" s="32"/>
      <c r="AD5449" s="32"/>
      <c r="AE5449" s="31"/>
      <c r="AF5449" s="31"/>
      <c r="AG5449" s="28"/>
      <c r="AH5449" s="28"/>
    </row>
    <row r="5450" spans="13:34" x14ac:dyDescent="0.3">
      <c r="M5450" s="33"/>
      <c r="N5450" s="2"/>
      <c r="P5450" s="29"/>
      <c r="Q5450" s="29"/>
      <c r="T5450" s="32"/>
      <c r="U5450" s="32"/>
      <c r="V5450" s="30"/>
      <c r="W5450"/>
      <c r="X5450"/>
      <c r="Z5450" s="28"/>
      <c r="AA5450" s="28"/>
      <c r="AC5450" s="32"/>
      <c r="AD5450" s="32"/>
      <c r="AE5450" s="31"/>
      <c r="AF5450" s="31"/>
      <c r="AG5450" s="28"/>
      <c r="AH5450" s="28"/>
    </row>
    <row r="5451" spans="13:34" x14ac:dyDescent="0.3">
      <c r="M5451" s="33"/>
      <c r="N5451" s="2"/>
      <c r="P5451" s="29"/>
      <c r="Q5451" s="29"/>
      <c r="T5451" s="32"/>
      <c r="U5451" s="32"/>
      <c r="V5451" s="30"/>
      <c r="W5451"/>
      <c r="X5451"/>
      <c r="Z5451" s="28"/>
      <c r="AA5451" s="28"/>
      <c r="AC5451" s="32"/>
      <c r="AD5451" s="32"/>
      <c r="AE5451" s="31"/>
      <c r="AF5451" s="31"/>
      <c r="AG5451" s="28"/>
      <c r="AH5451" s="28"/>
    </row>
    <row r="5452" spans="13:34" x14ac:dyDescent="0.3">
      <c r="M5452" s="33"/>
      <c r="N5452" s="2"/>
      <c r="P5452" s="29"/>
      <c r="Q5452" s="29"/>
      <c r="T5452" s="32"/>
      <c r="U5452" s="32"/>
      <c r="V5452" s="30"/>
      <c r="W5452"/>
      <c r="X5452"/>
      <c r="Z5452" s="28"/>
      <c r="AA5452" s="28"/>
      <c r="AC5452" s="32"/>
      <c r="AD5452" s="32"/>
      <c r="AE5452" s="31"/>
      <c r="AF5452" s="31"/>
      <c r="AG5452" s="28"/>
      <c r="AH5452" s="28"/>
    </row>
    <row r="5453" spans="13:34" x14ac:dyDescent="0.3">
      <c r="M5453" s="33"/>
      <c r="N5453" s="2"/>
      <c r="P5453" s="29"/>
      <c r="Q5453" s="29"/>
      <c r="T5453" s="32"/>
      <c r="U5453" s="32"/>
      <c r="V5453" s="30"/>
      <c r="W5453"/>
      <c r="X5453"/>
      <c r="Z5453" s="28"/>
      <c r="AA5453" s="28"/>
      <c r="AC5453" s="32"/>
      <c r="AD5453" s="32"/>
      <c r="AE5453" s="31"/>
      <c r="AF5453" s="31"/>
      <c r="AG5453" s="28"/>
      <c r="AH5453" s="28"/>
    </row>
    <row r="5454" spans="13:34" x14ac:dyDescent="0.3">
      <c r="M5454" s="33"/>
      <c r="N5454" s="2"/>
      <c r="P5454" s="29"/>
      <c r="Q5454" s="29"/>
      <c r="T5454" s="32"/>
      <c r="U5454" s="32"/>
      <c r="V5454" s="30"/>
      <c r="W5454"/>
      <c r="X5454"/>
      <c r="Z5454" s="28"/>
      <c r="AA5454" s="28"/>
      <c r="AC5454" s="32"/>
      <c r="AD5454" s="32"/>
      <c r="AE5454" s="31"/>
      <c r="AF5454" s="31"/>
      <c r="AG5454" s="28"/>
      <c r="AH5454" s="28"/>
    </row>
    <row r="5455" spans="13:34" x14ac:dyDescent="0.3">
      <c r="M5455" s="33"/>
      <c r="N5455" s="2"/>
      <c r="P5455" s="29"/>
      <c r="Q5455" s="29"/>
      <c r="T5455" s="32"/>
      <c r="U5455" s="32"/>
      <c r="V5455" s="30"/>
      <c r="W5455"/>
      <c r="X5455"/>
      <c r="Z5455" s="28"/>
      <c r="AA5455" s="28"/>
      <c r="AC5455" s="32"/>
      <c r="AD5455" s="32"/>
      <c r="AE5455" s="31"/>
      <c r="AF5455" s="31"/>
      <c r="AG5455" s="28"/>
      <c r="AH5455" s="28"/>
    </row>
    <row r="5456" spans="13:34" x14ac:dyDescent="0.3">
      <c r="M5456" s="33"/>
      <c r="N5456" s="2"/>
      <c r="P5456" s="29"/>
      <c r="Q5456" s="29"/>
      <c r="T5456" s="32"/>
      <c r="U5456" s="32"/>
      <c r="V5456" s="30"/>
      <c r="W5456"/>
      <c r="X5456"/>
      <c r="Z5456" s="28"/>
      <c r="AA5456" s="28"/>
      <c r="AC5456" s="32"/>
      <c r="AD5456" s="32"/>
      <c r="AE5456" s="31"/>
      <c r="AF5456" s="31"/>
      <c r="AG5456" s="28"/>
      <c r="AH5456" s="28"/>
    </row>
    <row r="5457" spans="13:34" x14ac:dyDescent="0.3">
      <c r="M5457" s="33"/>
      <c r="N5457" s="2"/>
      <c r="P5457" s="29"/>
      <c r="Q5457" s="29"/>
      <c r="T5457" s="32"/>
      <c r="U5457" s="32"/>
      <c r="V5457" s="30"/>
      <c r="W5457"/>
      <c r="X5457"/>
      <c r="Z5457" s="28"/>
      <c r="AA5457" s="28"/>
      <c r="AC5457" s="32"/>
      <c r="AD5457" s="32"/>
      <c r="AE5457" s="31"/>
      <c r="AF5457" s="31"/>
      <c r="AG5457" s="28"/>
      <c r="AH5457" s="28"/>
    </row>
    <row r="5458" spans="13:34" x14ac:dyDescent="0.3">
      <c r="M5458" s="33"/>
      <c r="N5458" s="2"/>
      <c r="P5458" s="29"/>
      <c r="Q5458" s="29"/>
      <c r="T5458" s="32"/>
      <c r="U5458" s="32"/>
      <c r="V5458" s="30"/>
      <c r="W5458"/>
      <c r="X5458"/>
      <c r="Z5458" s="28"/>
      <c r="AA5458" s="28"/>
      <c r="AC5458" s="32"/>
      <c r="AD5458" s="32"/>
      <c r="AE5458" s="31"/>
      <c r="AF5458" s="31"/>
      <c r="AG5458" s="28"/>
      <c r="AH5458" s="28"/>
    </row>
    <row r="5459" spans="13:34" x14ac:dyDescent="0.3">
      <c r="M5459" s="33"/>
      <c r="N5459" s="2"/>
      <c r="P5459" s="29"/>
      <c r="Q5459" s="29"/>
      <c r="T5459" s="32"/>
      <c r="U5459" s="32"/>
      <c r="V5459" s="30"/>
      <c r="W5459"/>
      <c r="X5459"/>
      <c r="Z5459" s="28"/>
      <c r="AA5459" s="28"/>
      <c r="AC5459" s="32"/>
      <c r="AD5459" s="32"/>
      <c r="AE5459" s="31"/>
      <c r="AF5459" s="31"/>
      <c r="AG5459" s="28"/>
      <c r="AH5459" s="28"/>
    </row>
    <row r="5460" spans="13:34" x14ac:dyDescent="0.3">
      <c r="M5460" s="33"/>
      <c r="N5460" s="2"/>
      <c r="P5460" s="29"/>
      <c r="Q5460" s="29"/>
      <c r="T5460" s="32"/>
      <c r="U5460" s="32"/>
      <c r="V5460" s="30"/>
      <c r="W5460"/>
      <c r="X5460"/>
      <c r="Z5460" s="28"/>
      <c r="AA5460" s="28"/>
      <c r="AC5460" s="32"/>
      <c r="AD5460" s="32"/>
      <c r="AE5460" s="31"/>
      <c r="AF5460" s="31"/>
      <c r="AG5460" s="28"/>
      <c r="AH5460" s="28"/>
    </row>
    <row r="5461" spans="13:34" x14ac:dyDescent="0.3">
      <c r="M5461" s="33"/>
      <c r="N5461" s="2"/>
      <c r="P5461" s="29"/>
      <c r="Q5461" s="29"/>
      <c r="T5461" s="32"/>
      <c r="U5461" s="32"/>
      <c r="V5461" s="30"/>
      <c r="W5461"/>
      <c r="X5461"/>
      <c r="Z5461" s="28"/>
      <c r="AA5461" s="28"/>
      <c r="AC5461" s="32"/>
      <c r="AD5461" s="32"/>
      <c r="AE5461" s="31"/>
      <c r="AF5461" s="31"/>
      <c r="AG5461" s="28"/>
      <c r="AH5461" s="28"/>
    </row>
    <row r="5462" spans="13:34" x14ac:dyDescent="0.3">
      <c r="M5462" s="33"/>
      <c r="N5462" s="2"/>
      <c r="P5462" s="29"/>
      <c r="Q5462" s="29"/>
      <c r="T5462" s="32"/>
      <c r="U5462" s="32"/>
      <c r="V5462" s="30"/>
      <c r="W5462"/>
      <c r="X5462"/>
      <c r="Z5462" s="28"/>
      <c r="AA5462" s="28"/>
      <c r="AC5462" s="32"/>
      <c r="AD5462" s="32"/>
      <c r="AE5462" s="31"/>
      <c r="AF5462" s="31"/>
      <c r="AG5462" s="28"/>
      <c r="AH5462" s="28"/>
    </row>
    <row r="5463" spans="13:34" x14ac:dyDescent="0.3">
      <c r="M5463" s="33"/>
      <c r="N5463" s="2"/>
      <c r="P5463" s="29"/>
      <c r="Q5463" s="29"/>
      <c r="T5463" s="32"/>
      <c r="U5463" s="32"/>
      <c r="V5463" s="30"/>
      <c r="W5463"/>
      <c r="X5463"/>
      <c r="Z5463" s="28"/>
      <c r="AA5463" s="28"/>
      <c r="AC5463" s="32"/>
      <c r="AD5463" s="32"/>
      <c r="AE5463" s="31"/>
      <c r="AF5463" s="31"/>
      <c r="AG5463" s="28"/>
      <c r="AH5463" s="28"/>
    </row>
    <row r="5464" spans="13:34" x14ac:dyDescent="0.3">
      <c r="M5464" s="33"/>
      <c r="N5464" s="2"/>
      <c r="P5464" s="29"/>
      <c r="Q5464" s="29"/>
      <c r="T5464" s="32"/>
      <c r="U5464" s="32"/>
      <c r="V5464" s="30"/>
      <c r="W5464"/>
      <c r="X5464"/>
      <c r="Z5464" s="28"/>
      <c r="AA5464" s="28"/>
      <c r="AC5464" s="32"/>
      <c r="AD5464" s="32"/>
      <c r="AE5464" s="31"/>
      <c r="AF5464" s="31"/>
      <c r="AG5464" s="28"/>
      <c r="AH5464" s="28"/>
    </row>
    <row r="5465" spans="13:34" x14ac:dyDescent="0.3">
      <c r="M5465" s="33"/>
      <c r="N5465" s="2"/>
      <c r="P5465" s="29"/>
      <c r="Q5465" s="29"/>
      <c r="T5465" s="32"/>
      <c r="U5465" s="32"/>
      <c r="V5465" s="30"/>
      <c r="W5465"/>
      <c r="X5465"/>
      <c r="Z5465" s="28"/>
      <c r="AA5465" s="28"/>
      <c r="AC5465" s="32"/>
      <c r="AD5465" s="32"/>
      <c r="AE5465" s="31"/>
      <c r="AF5465" s="31"/>
      <c r="AG5465" s="28"/>
      <c r="AH5465" s="28"/>
    </row>
    <row r="5466" spans="13:34" x14ac:dyDescent="0.3">
      <c r="M5466" s="33"/>
      <c r="N5466" s="2"/>
      <c r="P5466" s="29"/>
      <c r="Q5466" s="29"/>
      <c r="T5466" s="32"/>
      <c r="U5466" s="32"/>
      <c r="V5466" s="30"/>
      <c r="W5466"/>
      <c r="X5466"/>
      <c r="Z5466" s="28"/>
      <c r="AA5466" s="28"/>
      <c r="AC5466" s="32"/>
      <c r="AD5466" s="32"/>
      <c r="AE5466" s="31"/>
      <c r="AF5466" s="31"/>
      <c r="AG5466" s="28"/>
      <c r="AH5466" s="28"/>
    </row>
    <row r="5467" spans="13:34" x14ac:dyDescent="0.3">
      <c r="M5467" s="33"/>
      <c r="N5467" s="2"/>
      <c r="P5467" s="29"/>
      <c r="Q5467" s="29"/>
      <c r="T5467" s="32"/>
      <c r="U5467" s="32"/>
      <c r="V5467" s="30"/>
      <c r="W5467"/>
      <c r="X5467"/>
      <c r="Z5467" s="28"/>
      <c r="AA5467" s="28"/>
      <c r="AC5467" s="32"/>
      <c r="AD5467" s="32"/>
      <c r="AE5467" s="31"/>
      <c r="AF5467" s="31"/>
      <c r="AG5467" s="28"/>
      <c r="AH5467" s="28"/>
    </row>
    <row r="5468" spans="13:34" x14ac:dyDescent="0.3">
      <c r="M5468" s="33"/>
      <c r="N5468" s="2"/>
      <c r="P5468" s="29"/>
      <c r="Q5468" s="29"/>
      <c r="T5468" s="32"/>
      <c r="U5468" s="32"/>
      <c r="V5468" s="30"/>
      <c r="W5468"/>
      <c r="X5468"/>
      <c r="Z5468" s="28"/>
      <c r="AA5468" s="28"/>
      <c r="AC5468" s="32"/>
      <c r="AD5468" s="32"/>
      <c r="AE5468" s="31"/>
      <c r="AF5468" s="31"/>
      <c r="AG5468" s="28"/>
      <c r="AH5468" s="28"/>
    </row>
    <row r="5469" spans="13:34" x14ac:dyDescent="0.3">
      <c r="M5469" s="33"/>
      <c r="N5469" s="2"/>
      <c r="P5469" s="29"/>
      <c r="Q5469" s="29"/>
      <c r="T5469" s="32"/>
      <c r="U5469" s="32"/>
      <c r="V5469" s="30"/>
      <c r="W5469"/>
      <c r="X5469"/>
      <c r="Z5469" s="28"/>
      <c r="AA5469" s="28"/>
      <c r="AC5469" s="32"/>
      <c r="AD5469" s="32"/>
      <c r="AE5469" s="31"/>
      <c r="AF5469" s="31"/>
      <c r="AG5469" s="28"/>
      <c r="AH5469" s="28"/>
    </row>
    <row r="5470" spans="13:34" x14ac:dyDescent="0.3">
      <c r="M5470" s="33"/>
      <c r="N5470" s="2"/>
      <c r="P5470" s="29"/>
      <c r="Q5470" s="29"/>
      <c r="T5470" s="32"/>
      <c r="U5470" s="32"/>
      <c r="V5470" s="30"/>
      <c r="W5470"/>
      <c r="X5470"/>
      <c r="Z5470" s="28"/>
      <c r="AA5470" s="28"/>
      <c r="AC5470" s="32"/>
      <c r="AD5470" s="32"/>
      <c r="AE5470" s="31"/>
      <c r="AF5470" s="31"/>
      <c r="AG5470" s="28"/>
      <c r="AH5470" s="28"/>
    </row>
    <row r="5471" spans="13:34" x14ac:dyDescent="0.3">
      <c r="M5471" s="33"/>
      <c r="N5471" s="2"/>
      <c r="P5471" s="29"/>
      <c r="Q5471" s="29"/>
      <c r="T5471" s="32"/>
      <c r="U5471" s="32"/>
      <c r="V5471" s="30"/>
      <c r="W5471"/>
      <c r="X5471"/>
      <c r="Z5471" s="28"/>
      <c r="AA5471" s="28"/>
      <c r="AC5471" s="32"/>
      <c r="AD5471" s="32"/>
      <c r="AE5471" s="31"/>
      <c r="AF5471" s="31"/>
      <c r="AG5471" s="28"/>
      <c r="AH5471" s="28"/>
    </row>
    <row r="5472" spans="13:34" x14ac:dyDescent="0.3">
      <c r="M5472" s="33"/>
      <c r="N5472" s="2"/>
      <c r="P5472" s="29"/>
      <c r="Q5472" s="29"/>
      <c r="T5472" s="32"/>
      <c r="U5472" s="32"/>
      <c r="V5472" s="30"/>
      <c r="W5472"/>
      <c r="X5472"/>
      <c r="Z5472" s="28"/>
      <c r="AA5472" s="28"/>
      <c r="AC5472" s="32"/>
      <c r="AD5472" s="32"/>
      <c r="AE5472" s="31"/>
      <c r="AF5472" s="31"/>
      <c r="AG5472" s="28"/>
      <c r="AH5472" s="28"/>
    </row>
    <row r="5473" spans="13:34" x14ac:dyDescent="0.3">
      <c r="M5473" s="33"/>
      <c r="N5473" s="2"/>
      <c r="P5473" s="29"/>
      <c r="Q5473" s="29"/>
      <c r="T5473" s="32"/>
      <c r="U5473" s="32"/>
      <c r="V5473" s="30"/>
      <c r="W5473"/>
      <c r="X5473"/>
      <c r="Z5473" s="28"/>
      <c r="AA5473" s="28"/>
      <c r="AC5473" s="32"/>
      <c r="AD5473" s="32"/>
      <c r="AE5473" s="31"/>
      <c r="AF5473" s="31"/>
      <c r="AG5473" s="28"/>
      <c r="AH5473" s="28"/>
    </row>
    <row r="5474" spans="13:34" x14ac:dyDescent="0.3">
      <c r="M5474" s="33"/>
      <c r="N5474" s="2"/>
      <c r="P5474" s="29"/>
      <c r="Q5474" s="29"/>
      <c r="T5474" s="32"/>
      <c r="U5474" s="32"/>
      <c r="V5474" s="30"/>
      <c r="W5474"/>
      <c r="X5474"/>
      <c r="Z5474" s="28"/>
      <c r="AA5474" s="28"/>
      <c r="AC5474" s="32"/>
      <c r="AD5474" s="32"/>
      <c r="AE5474" s="31"/>
      <c r="AF5474" s="31"/>
      <c r="AG5474" s="28"/>
      <c r="AH5474" s="28"/>
    </row>
    <row r="5475" spans="13:34" x14ac:dyDescent="0.3">
      <c r="M5475" s="33"/>
      <c r="N5475" s="2"/>
      <c r="P5475" s="29"/>
      <c r="Q5475" s="29"/>
      <c r="T5475" s="32"/>
      <c r="U5475" s="32"/>
      <c r="V5475" s="30"/>
      <c r="W5475"/>
      <c r="X5475"/>
      <c r="Z5475" s="28"/>
      <c r="AA5475" s="28"/>
      <c r="AC5475" s="32"/>
      <c r="AD5475" s="32"/>
      <c r="AE5475" s="31"/>
      <c r="AF5475" s="31"/>
      <c r="AG5475" s="28"/>
      <c r="AH5475" s="28"/>
    </row>
    <row r="5476" spans="13:34" x14ac:dyDescent="0.3">
      <c r="M5476" s="33"/>
      <c r="N5476" s="2"/>
      <c r="P5476" s="29"/>
      <c r="Q5476" s="29"/>
      <c r="T5476" s="32"/>
      <c r="U5476" s="32"/>
      <c r="V5476" s="30"/>
      <c r="W5476"/>
      <c r="X5476"/>
      <c r="Z5476" s="28"/>
      <c r="AA5476" s="28"/>
      <c r="AC5476" s="32"/>
      <c r="AD5476" s="32"/>
      <c r="AE5476" s="31"/>
      <c r="AF5476" s="31"/>
      <c r="AG5476" s="28"/>
      <c r="AH5476" s="28"/>
    </row>
    <row r="5477" spans="13:34" x14ac:dyDescent="0.3">
      <c r="M5477" s="33"/>
      <c r="N5477" s="2"/>
      <c r="P5477" s="29"/>
      <c r="Q5477" s="29"/>
      <c r="T5477" s="32"/>
      <c r="U5477" s="32"/>
      <c r="V5477" s="30"/>
      <c r="W5477"/>
      <c r="X5477"/>
      <c r="Z5477" s="28"/>
      <c r="AA5477" s="28"/>
      <c r="AC5477" s="32"/>
      <c r="AD5477" s="32"/>
      <c r="AE5477" s="31"/>
      <c r="AF5477" s="31"/>
      <c r="AG5477" s="28"/>
      <c r="AH5477" s="28"/>
    </row>
    <row r="5478" spans="13:34" x14ac:dyDescent="0.3">
      <c r="M5478" s="33"/>
      <c r="N5478" s="2"/>
      <c r="P5478" s="29"/>
      <c r="Q5478" s="29"/>
      <c r="T5478" s="32"/>
      <c r="U5478" s="32"/>
      <c r="V5478" s="30"/>
      <c r="W5478"/>
      <c r="X5478"/>
      <c r="Z5478" s="28"/>
      <c r="AA5478" s="28"/>
      <c r="AC5478" s="32"/>
      <c r="AD5478" s="32"/>
      <c r="AE5478" s="31"/>
      <c r="AF5478" s="31"/>
      <c r="AG5478" s="28"/>
      <c r="AH5478" s="28"/>
    </row>
    <row r="5479" spans="13:34" x14ac:dyDescent="0.3">
      <c r="M5479" s="33"/>
      <c r="N5479" s="2"/>
      <c r="P5479" s="29"/>
      <c r="Q5479" s="29"/>
      <c r="T5479" s="32"/>
      <c r="U5479" s="32"/>
      <c r="V5479" s="30"/>
      <c r="W5479"/>
      <c r="X5479"/>
      <c r="Z5479" s="28"/>
      <c r="AA5479" s="28"/>
      <c r="AC5479" s="32"/>
      <c r="AD5479" s="32"/>
      <c r="AE5479" s="31"/>
      <c r="AF5479" s="31"/>
      <c r="AG5479" s="28"/>
      <c r="AH5479" s="28"/>
    </row>
    <row r="5480" spans="13:34" x14ac:dyDescent="0.3">
      <c r="M5480" s="33"/>
      <c r="N5480" s="2"/>
      <c r="P5480" s="29"/>
      <c r="Q5480" s="29"/>
      <c r="T5480" s="32"/>
      <c r="U5480" s="32"/>
      <c r="V5480" s="30"/>
      <c r="W5480"/>
      <c r="X5480"/>
      <c r="Z5480" s="28"/>
      <c r="AA5480" s="28"/>
      <c r="AC5480" s="32"/>
      <c r="AD5480" s="32"/>
      <c r="AE5480" s="31"/>
      <c r="AF5480" s="31"/>
      <c r="AG5480" s="28"/>
      <c r="AH5480" s="28"/>
    </row>
    <row r="5481" spans="13:34" x14ac:dyDescent="0.3">
      <c r="M5481" s="33"/>
      <c r="N5481" s="2"/>
      <c r="P5481" s="29"/>
      <c r="Q5481" s="29"/>
      <c r="T5481" s="32"/>
      <c r="U5481" s="32"/>
      <c r="V5481" s="30"/>
      <c r="W5481"/>
      <c r="X5481"/>
      <c r="Z5481" s="28"/>
      <c r="AA5481" s="28"/>
      <c r="AC5481" s="32"/>
      <c r="AD5481" s="32"/>
      <c r="AE5481" s="31"/>
      <c r="AF5481" s="31"/>
      <c r="AG5481" s="28"/>
      <c r="AH5481" s="28"/>
    </row>
    <row r="5482" spans="13:34" x14ac:dyDescent="0.3">
      <c r="M5482" s="33"/>
      <c r="N5482" s="2"/>
      <c r="P5482" s="29"/>
      <c r="Q5482" s="29"/>
      <c r="T5482" s="32"/>
      <c r="U5482" s="32"/>
      <c r="V5482" s="30"/>
      <c r="W5482"/>
      <c r="X5482"/>
      <c r="Z5482" s="28"/>
      <c r="AA5482" s="28"/>
      <c r="AC5482" s="32"/>
      <c r="AD5482" s="32"/>
      <c r="AE5482" s="31"/>
      <c r="AF5482" s="31"/>
      <c r="AG5482" s="28"/>
      <c r="AH5482" s="28"/>
    </row>
    <row r="5483" spans="13:34" x14ac:dyDescent="0.3">
      <c r="M5483" s="33"/>
      <c r="N5483" s="2"/>
      <c r="P5483" s="29"/>
      <c r="Q5483" s="29"/>
      <c r="T5483" s="32"/>
      <c r="U5483" s="32"/>
      <c r="V5483" s="30"/>
      <c r="W5483"/>
      <c r="X5483"/>
      <c r="Z5483" s="28"/>
      <c r="AA5483" s="28"/>
      <c r="AC5483" s="32"/>
      <c r="AD5483" s="32"/>
      <c r="AE5483" s="31"/>
      <c r="AF5483" s="31"/>
      <c r="AG5483" s="28"/>
      <c r="AH5483" s="28"/>
    </row>
    <row r="5484" spans="13:34" x14ac:dyDescent="0.3">
      <c r="M5484" s="33"/>
      <c r="N5484" s="2"/>
      <c r="P5484" s="29"/>
      <c r="Q5484" s="29"/>
      <c r="T5484" s="32"/>
      <c r="U5484" s="32"/>
      <c r="V5484" s="30"/>
      <c r="W5484"/>
      <c r="X5484"/>
      <c r="Z5484" s="28"/>
      <c r="AA5484" s="28"/>
      <c r="AC5484" s="32"/>
      <c r="AD5484" s="32"/>
      <c r="AE5484" s="31"/>
      <c r="AF5484" s="31"/>
      <c r="AG5484" s="28"/>
      <c r="AH5484" s="28"/>
    </row>
    <row r="5485" spans="13:34" x14ac:dyDescent="0.3">
      <c r="M5485" s="33"/>
      <c r="N5485" s="2"/>
      <c r="P5485" s="29"/>
      <c r="Q5485" s="29"/>
      <c r="T5485" s="32"/>
      <c r="U5485" s="32"/>
      <c r="V5485" s="30"/>
      <c r="W5485"/>
      <c r="X5485"/>
      <c r="Z5485" s="28"/>
      <c r="AA5485" s="28"/>
      <c r="AC5485" s="32"/>
      <c r="AD5485" s="32"/>
      <c r="AE5485" s="31"/>
      <c r="AF5485" s="31"/>
      <c r="AG5485" s="28"/>
      <c r="AH5485" s="28"/>
    </row>
    <row r="5486" spans="13:34" x14ac:dyDescent="0.3">
      <c r="M5486" s="33"/>
      <c r="N5486" s="2"/>
      <c r="P5486" s="29"/>
      <c r="Q5486" s="29"/>
      <c r="T5486" s="32"/>
      <c r="U5486" s="32"/>
      <c r="V5486" s="30"/>
      <c r="W5486"/>
      <c r="X5486"/>
      <c r="Z5486" s="28"/>
      <c r="AA5486" s="28"/>
      <c r="AC5486" s="32"/>
      <c r="AD5486" s="32"/>
      <c r="AE5486" s="31"/>
      <c r="AF5486" s="31"/>
      <c r="AG5486" s="28"/>
      <c r="AH5486" s="28"/>
    </row>
    <row r="5487" spans="13:34" x14ac:dyDescent="0.3">
      <c r="M5487" s="33"/>
      <c r="N5487" s="2"/>
      <c r="P5487" s="29"/>
      <c r="Q5487" s="29"/>
      <c r="T5487" s="32"/>
      <c r="U5487" s="32"/>
      <c r="V5487" s="30"/>
      <c r="W5487"/>
      <c r="X5487"/>
      <c r="Z5487" s="28"/>
      <c r="AA5487" s="28"/>
      <c r="AC5487" s="32"/>
      <c r="AD5487" s="32"/>
      <c r="AE5487" s="31"/>
      <c r="AF5487" s="31"/>
      <c r="AG5487" s="28"/>
      <c r="AH5487" s="28"/>
    </row>
    <row r="5488" spans="13:34" x14ac:dyDescent="0.3">
      <c r="M5488" s="33"/>
      <c r="N5488" s="2"/>
      <c r="P5488" s="29"/>
      <c r="Q5488" s="29"/>
      <c r="T5488" s="32"/>
      <c r="U5488" s="32"/>
      <c r="V5488" s="30"/>
      <c r="W5488"/>
      <c r="X5488"/>
      <c r="Z5488" s="28"/>
      <c r="AA5488" s="28"/>
      <c r="AC5488" s="32"/>
      <c r="AD5488" s="32"/>
      <c r="AE5488" s="31"/>
      <c r="AF5488" s="31"/>
      <c r="AG5488" s="28"/>
      <c r="AH5488" s="28"/>
    </row>
    <row r="5489" spans="13:34" x14ac:dyDescent="0.3">
      <c r="M5489" s="33"/>
      <c r="N5489" s="2"/>
      <c r="P5489" s="29"/>
      <c r="Q5489" s="29"/>
      <c r="T5489" s="32"/>
      <c r="U5489" s="32"/>
      <c r="V5489" s="30"/>
      <c r="W5489"/>
      <c r="X5489"/>
      <c r="Z5489" s="28"/>
      <c r="AA5489" s="28"/>
      <c r="AC5489" s="32"/>
      <c r="AD5489" s="32"/>
      <c r="AE5489" s="31"/>
      <c r="AF5489" s="31"/>
      <c r="AG5489" s="28"/>
      <c r="AH5489" s="28"/>
    </row>
    <row r="5490" spans="13:34" x14ac:dyDescent="0.3">
      <c r="M5490" s="33"/>
      <c r="N5490" s="2"/>
      <c r="P5490" s="29"/>
      <c r="Q5490" s="29"/>
      <c r="T5490" s="32"/>
      <c r="U5490" s="32"/>
      <c r="V5490" s="30"/>
      <c r="W5490"/>
      <c r="X5490"/>
      <c r="Z5490" s="28"/>
      <c r="AA5490" s="28"/>
      <c r="AC5490" s="32"/>
      <c r="AD5490" s="32"/>
      <c r="AE5490" s="31"/>
      <c r="AF5490" s="31"/>
      <c r="AG5490" s="28"/>
      <c r="AH5490" s="28"/>
    </row>
    <row r="5491" spans="13:34" x14ac:dyDescent="0.3">
      <c r="M5491" s="33"/>
      <c r="N5491" s="2"/>
      <c r="P5491" s="29"/>
      <c r="Q5491" s="29"/>
      <c r="T5491" s="32"/>
      <c r="U5491" s="32"/>
      <c r="V5491" s="30"/>
      <c r="W5491"/>
      <c r="X5491"/>
      <c r="Z5491" s="28"/>
      <c r="AA5491" s="28"/>
      <c r="AC5491" s="32"/>
      <c r="AD5491" s="32"/>
      <c r="AE5491" s="31"/>
      <c r="AF5491" s="31"/>
      <c r="AG5491" s="28"/>
      <c r="AH5491" s="28"/>
    </row>
    <row r="5492" spans="13:34" x14ac:dyDescent="0.3">
      <c r="M5492" s="33"/>
      <c r="N5492" s="2"/>
      <c r="P5492" s="29"/>
      <c r="Q5492" s="29"/>
      <c r="T5492" s="32"/>
      <c r="U5492" s="32"/>
      <c r="V5492" s="30"/>
      <c r="W5492"/>
      <c r="X5492"/>
      <c r="Z5492" s="28"/>
      <c r="AA5492" s="28"/>
      <c r="AC5492" s="32"/>
      <c r="AD5492" s="32"/>
      <c r="AE5492" s="31"/>
      <c r="AF5492" s="31"/>
      <c r="AG5492" s="28"/>
      <c r="AH5492" s="28"/>
    </row>
    <row r="5493" spans="13:34" x14ac:dyDescent="0.3">
      <c r="M5493" s="33"/>
      <c r="N5493" s="2"/>
      <c r="P5493" s="29"/>
      <c r="Q5493" s="29"/>
      <c r="T5493" s="32"/>
      <c r="U5493" s="32"/>
      <c r="V5493" s="30"/>
      <c r="W5493"/>
      <c r="X5493"/>
      <c r="Z5493" s="28"/>
      <c r="AA5493" s="28"/>
      <c r="AC5493" s="32"/>
      <c r="AD5493" s="32"/>
      <c r="AE5493" s="31"/>
      <c r="AF5493" s="31"/>
      <c r="AG5493" s="28"/>
      <c r="AH5493" s="28"/>
    </row>
    <row r="5494" spans="13:34" x14ac:dyDescent="0.3">
      <c r="M5494" s="33"/>
      <c r="N5494" s="2"/>
      <c r="P5494" s="29"/>
      <c r="Q5494" s="29"/>
      <c r="T5494" s="32"/>
      <c r="U5494" s="32"/>
      <c r="V5494" s="30"/>
      <c r="W5494"/>
      <c r="X5494"/>
      <c r="Z5494" s="28"/>
      <c r="AA5494" s="28"/>
      <c r="AC5494" s="32"/>
      <c r="AD5494" s="32"/>
      <c r="AE5494" s="31"/>
      <c r="AF5494" s="31"/>
      <c r="AG5494" s="28"/>
      <c r="AH5494" s="28"/>
    </row>
    <row r="5495" spans="13:34" x14ac:dyDescent="0.3">
      <c r="M5495" s="33"/>
      <c r="N5495" s="2"/>
      <c r="P5495" s="29"/>
      <c r="Q5495" s="29"/>
      <c r="T5495" s="32"/>
      <c r="U5495" s="32"/>
      <c r="V5495" s="30"/>
      <c r="W5495"/>
      <c r="X5495"/>
      <c r="Z5495" s="28"/>
      <c r="AA5495" s="28"/>
      <c r="AC5495" s="32"/>
      <c r="AD5495" s="32"/>
      <c r="AE5495" s="31"/>
      <c r="AF5495" s="31"/>
      <c r="AG5495" s="28"/>
      <c r="AH5495" s="28"/>
    </row>
    <row r="5496" spans="13:34" x14ac:dyDescent="0.3">
      <c r="M5496" s="33"/>
      <c r="N5496" s="2"/>
      <c r="P5496" s="29"/>
      <c r="Q5496" s="29"/>
      <c r="T5496" s="32"/>
      <c r="U5496" s="32"/>
      <c r="V5496" s="30"/>
      <c r="W5496"/>
      <c r="X5496"/>
      <c r="Z5496" s="28"/>
      <c r="AA5496" s="28"/>
      <c r="AC5496" s="32"/>
      <c r="AD5496" s="32"/>
      <c r="AE5496" s="31"/>
      <c r="AF5496" s="31"/>
      <c r="AG5496" s="28"/>
      <c r="AH5496" s="28"/>
    </row>
    <row r="5497" spans="13:34" x14ac:dyDescent="0.3">
      <c r="M5497" s="33"/>
      <c r="N5497" s="2"/>
      <c r="P5497" s="29"/>
      <c r="Q5497" s="29"/>
      <c r="T5497" s="32"/>
      <c r="U5497" s="32"/>
      <c r="V5497" s="30"/>
      <c r="W5497"/>
      <c r="X5497"/>
      <c r="Z5497" s="28"/>
      <c r="AA5497" s="28"/>
      <c r="AC5497" s="32"/>
      <c r="AD5497" s="32"/>
      <c r="AE5497" s="31"/>
      <c r="AF5497" s="31"/>
      <c r="AG5497" s="28"/>
      <c r="AH5497" s="28"/>
    </row>
    <row r="5498" spans="13:34" x14ac:dyDescent="0.3">
      <c r="M5498" s="33"/>
      <c r="N5498" s="2"/>
      <c r="P5498" s="29"/>
      <c r="Q5498" s="29"/>
      <c r="T5498" s="32"/>
      <c r="U5498" s="32"/>
      <c r="V5498" s="30"/>
      <c r="W5498"/>
      <c r="X5498"/>
      <c r="Z5498" s="28"/>
      <c r="AA5498" s="28"/>
      <c r="AC5498" s="32"/>
      <c r="AD5498" s="32"/>
      <c r="AE5498" s="31"/>
      <c r="AF5498" s="31"/>
      <c r="AG5498" s="28"/>
      <c r="AH5498" s="28"/>
    </row>
    <row r="5499" spans="13:34" x14ac:dyDescent="0.3">
      <c r="M5499" s="33"/>
      <c r="N5499" s="2"/>
      <c r="P5499" s="29"/>
      <c r="Q5499" s="29"/>
      <c r="T5499" s="32"/>
      <c r="U5499" s="32"/>
      <c r="V5499" s="30"/>
      <c r="W5499"/>
      <c r="X5499"/>
      <c r="Z5499" s="28"/>
      <c r="AA5499" s="28"/>
      <c r="AC5499" s="32"/>
      <c r="AD5499" s="32"/>
      <c r="AE5499" s="31"/>
      <c r="AF5499" s="31"/>
      <c r="AG5499" s="28"/>
      <c r="AH5499" s="28"/>
    </row>
    <row r="5500" spans="13:34" x14ac:dyDescent="0.3">
      <c r="M5500" s="33"/>
      <c r="N5500" s="2"/>
      <c r="P5500" s="29"/>
      <c r="Q5500" s="29"/>
      <c r="T5500" s="32"/>
      <c r="U5500" s="32"/>
      <c r="V5500" s="30"/>
      <c r="W5500"/>
      <c r="X5500"/>
      <c r="Z5500" s="28"/>
      <c r="AA5500" s="28"/>
      <c r="AC5500" s="32"/>
      <c r="AD5500" s="32"/>
      <c r="AE5500" s="31"/>
      <c r="AF5500" s="31"/>
      <c r="AG5500" s="28"/>
      <c r="AH5500" s="28"/>
    </row>
    <row r="5501" spans="13:34" x14ac:dyDescent="0.3">
      <c r="M5501" s="33"/>
      <c r="N5501" s="2"/>
      <c r="P5501" s="29"/>
      <c r="Q5501" s="29"/>
      <c r="T5501" s="32"/>
      <c r="U5501" s="32"/>
      <c r="V5501" s="30"/>
      <c r="W5501"/>
      <c r="X5501"/>
      <c r="Z5501" s="28"/>
      <c r="AA5501" s="28"/>
      <c r="AC5501" s="32"/>
      <c r="AD5501" s="32"/>
      <c r="AE5501" s="31"/>
      <c r="AF5501" s="31"/>
      <c r="AG5501" s="28"/>
      <c r="AH5501" s="28"/>
    </row>
    <row r="5502" spans="13:34" x14ac:dyDescent="0.3">
      <c r="M5502" s="33"/>
      <c r="N5502" s="2"/>
      <c r="P5502" s="29"/>
      <c r="Q5502" s="29"/>
      <c r="T5502" s="32"/>
      <c r="U5502" s="32"/>
      <c r="V5502" s="30"/>
      <c r="W5502"/>
      <c r="X5502"/>
      <c r="Z5502" s="28"/>
      <c r="AA5502" s="28"/>
      <c r="AC5502" s="32"/>
      <c r="AD5502" s="32"/>
      <c r="AE5502" s="31"/>
      <c r="AF5502" s="31"/>
      <c r="AG5502" s="28"/>
      <c r="AH5502" s="28"/>
    </row>
    <row r="5503" spans="13:34" x14ac:dyDescent="0.3">
      <c r="M5503" s="33"/>
      <c r="N5503" s="2"/>
      <c r="P5503" s="29"/>
      <c r="Q5503" s="29"/>
      <c r="T5503" s="32"/>
      <c r="U5503" s="32"/>
      <c r="V5503" s="30"/>
      <c r="W5503"/>
      <c r="X5503"/>
      <c r="Z5503" s="28"/>
      <c r="AA5503" s="28"/>
      <c r="AC5503" s="32"/>
      <c r="AD5503" s="32"/>
      <c r="AE5503" s="31"/>
      <c r="AF5503" s="31"/>
      <c r="AG5503" s="28"/>
      <c r="AH5503" s="28"/>
    </row>
    <row r="5504" spans="13:34" x14ac:dyDescent="0.3">
      <c r="M5504" s="33"/>
      <c r="N5504" s="2"/>
      <c r="P5504" s="29"/>
      <c r="Q5504" s="29"/>
      <c r="T5504" s="32"/>
      <c r="U5504" s="32"/>
      <c r="V5504" s="30"/>
      <c r="W5504"/>
      <c r="X5504"/>
      <c r="Z5504" s="28"/>
      <c r="AA5504" s="28"/>
      <c r="AC5504" s="32"/>
      <c r="AD5504" s="32"/>
      <c r="AE5504" s="31"/>
      <c r="AF5504" s="31"/>
      <c r="AG5504" s="28"/>
      <c r="AH5504" s="28"/>
    </row>
    <row r="5505" spans="13:34" x14ac:dyDescent="0.3">
      <c r="M5505" s="33"/>
      <c r="N5505" s="2"/>
      <c r="P5505" s="29"/>
      <c r="Q5505" s="29"/>
      <c r="T5505" s="32"/>
      <c r="U5505" s="32"/>
      <c r="V5505" s="30"/>
      <c r="W5505"/>
      <c r="X5505"/>
      <c r="Z5505" s="28"/>
      <c r="AA5505" s="28"/>
      <c r="AC5505" s="32"/>
      <c r="AD5505" s="32"/>
      <c r="AE5505" s="31"/>
      <c r="AF5505" s="31"/>
      <c r="AG5505" s="28"/>
      <c r="AH5505" s="28"/>
    </row>
    <row r="5506" spans="13:34" x14ac:dyDescent="0.3">
      <c r="M5506" s="33"/>
      <c r="N5506" s="2"/>
      <c r="P5506" s="29"/>
      <c r="Q5506" s="29"/>
      <c r="T5506" s="32"/>
      <c r="U5506" s="32"/>
      <c r="V5506" s="30"/>
      <c r="W5506"/>
      <c r="X5506"/>
      <c r="Z5506" s="28"/>
      <c r="AA5506" s="28"/>
      <c r="AC5506" s="32"/>
      <c r="AD5506" s="32"/>
      <c r="AE5506" s="31"/>
      <c r="AF5506" s="31"/>
      <c r="AG5506" s="28"/>
      <c r="AH5506" s="28"/>
    </row>
    <row r="5507" spans="13:34" x14ac:dyDescent="0.3">
      <c r="M5507" s="33"/>
      <c r="N5507" s="2"/>
      <c r="P5507" s="29"/>
      <c r="Q5507" s="29"/>
      <c r="T5507" s="32"/>
      <c r="U5507" s="32"/>
      <c r="V5507" s="30"/>
      <c r="W5507"/>
      <c r="X5507"/>
      <c r="Z5507" s="28"/>
      <c r="AA5507" s="28"/>
      <c r="AC5507" s="32"/>
      <c r="AD5507" s="32"/>
      <c r="AE5507" s="31"/>
      <c r="AF5507" s="31"/>
      <c r="AG5507" s="28"/>
      <c r="AH5507" s="28"/>
    </row>
    <row r="5508" spans="13:34" x14ac:dyDescent="0.3">
      <c r="M5508" s="33"/>
      <c r="N5508" s="2"/>
      <c r="P5508" s="29"/>
      <c r="Q5508" s="29"/>
      <c r="T5508" s="32"/>
      <c r="U5508" s="32"/>
      <c r="V5508" s="30"/>
      <c r="W5508"/>
      <c r="X5508"/>
      <c r="Z5508" s="28"/>
      <c r="AA5508" s="28"/>
      <c r="AC5508" s="32"/>
      <c r="AD5508" s="32"/>
      <c r="AE5508" s="31"/>
      <c r="AF5508" s="31"/>
      <c r="AG5508" s="28"/>
      <c r="AH5508" s="28"/>
    </row>
    <row r="5509" spans="13:34" x14ac:dyDescent="0.3">
      <c r="M5509" s="33"/>
      <c r="N5509" s="2"/>
      <c r="P5509" s="29"/>
      <c r="Q5509" s="29"/>
      <c r="T5509" s="32"/>
      <c r="U5509" s="32"/>
      <c r="V5509" s="30"/>
      <c r="W5509"/>
      <c r="X5509"/>
      <c r="Z5509" s="28"/>
      <c r="AA5509" s="28"/>
      <c r="AC5509" s="32"/>
      <c r="AD5509" s="32"/>
      <c r="AE5509" s="31"/>
      <c r="AF5509" s="31"/>
      <c r="AG5509" s="28"/>
      <c r="AH5509" s="28"/>
    </row>
    <row r="5510" spans="13:34" x14ac:dyDescent="0.3">
      <c r="M5510" s="33"/>
      <c r="N5510" s="2"/>
      <c r="P5510" s="29"/>
      <c r="Q5510" s="29"/>
      <c r="T5510" s="32"/>
      <c r="U5510" s="32"/>
      <c r="V5510" s="30"/>
      <c r="W5510"/>
      <c r="X5510"/>
      <c r="Z5510" s="28"/>
      <c r="AA5510" s="28"/>
      <c r="AC5510" s="32"/>
      <c r="AD5510" s="32"/>
      <c r="AE5510" s="31"/>
      <c r="AF5510" s="31"/>
      <c r="AG5510" s="28"/>
      <c r="AH5510" s="28"/>
    </row>
    <row r="5511" spans="13:34" x14ac:dyDescent="0.3">
      <c r="M5511" s="33"/>
      <c r="N5511" s="2"/>
      <c r="P5511" s="29"/>
      <c r="Q5511" s="29"/>
      <c r="T5511" s="32"/>
      <c r="U5511" s="32"/>
      <c r="V5511" s="30"/>
      <c r="W5511"/>
      <c r="X5511"/>
      <c r="Z5511" s="28"/>
      <c r="AA5511" s="28"/>
      <c r="AC5511" s="32"/>
      <c r="AD5511" s="32"/>
      <c r="AE5511" s="31"/>
      <c r="AF5511" s="31"/>
      <c r="AG5511" s="28"/>
      <c r="AH5511" s="28"/>
    </row>
    <row r="5512" spans="13:34" x14ac:dyDescent="0.3">
      <c r="M5512" s="33"/>
      <c r="N5512" s="2"/>
      <c r="P5512" s="29"/>
      <c r="Q5512" s="29"/>
      <c r="T5512" s="32"/>
      <c r="U5512" s="32"/>
      <c r="V5512" s="30"/>
      <c r="W5512"/>
      <c r="X5512"/>
      <c r="Z5512" s="28"/>
      <c r="AA5512" s="28"/>
      <c r="AC5512" s="32"/>
      <c r="AD5512" s="32"/>
      <c r="AE5512" s="31"/>
      <c r="AF5512" s="31"/>
      <c r="AG5512" s="28"/>
      <c r="AH5512" s="28"/>
    </row>
    <row r="5513" spans="13:34" x14ac:dyDescent="0.3">
      <c r="M5513" s="33"/>
      <c r="N5513" s="2"/>
      <c r="P5513" s="29"/>
      <c r="Q5513" s="29"/>
      <c r="T5513" s="32"/>
      <c r="U5513" s="32"/>
      <c r="V5513" s="30"/>
      <c r="W5513"/>
      <c r="X5513"/>
      <c r="Z5513" s="28"/>
      <c r="AA5513" s="28"/>
      <c r="AC5513" s="32"/>
      <c r="AD5513" s="32"/>
      <c r="AE5513" s="31"/>
      <c r="AF5513" s="31"/>
      <c r="AG5513" s="28"/>
      <c r="AH5513" s="28"/>
    </row>
    <row r="5514" spans="13:34" x14ac:dyDescent="0.3">
      <c r="M5514" s="33"/>
      <c r="N5514" s="2"/>
      <c r="P5514" s="29"/>
      <c r="Q5514" s="29"/>
      <c r="T5514" s="32"/>
      <c r="U5514" s="32"/>
      <c r="V5514" s="30"/>
      <c r="W5514"/>
      <c r="X5514"/>
      <c r="Z5514" s="28"/>
      <c r="AA5514" s="28"/>
      <c r="AC5514" s="32"/>
      <c r="AD5514" s="32"/>
      <c r="AE5514" s="31"/>
      <c r="AF5514" s="31"/>
      <c r="AG5514" s="28"/>
      <c r="AH5514" s="28"/>
    </row>
    <row r="5515" spans="13:34" x14ac:dyDescent="0.3">
      <c r="M5515" s="33"/>
      <c r="N5515" s="2"/>
      <c r="P5515" s="29"/>
      <c r="Q5515" s="29"/>
      <c r="T5515" s="32"/>
      <c r="U5515" s="32"/>
      <c r="V5515" s="30"/>
      <c r="W5515"/>
      <c r="X5515"/>
      <c r="Z5515" s="28"/>
      <c r="AA5515" s="28"/>
      <c r="AC5515" s="32"/>
      <c r="AD5515" s="32"/>
      <c r="AE5515" s="31"/>
      <c r="AF5515" s="31"/>
      <c r="AG5515" s="28"/>
      <c r="AH5515" s="28"/>
    </row>
    <row r="5516" spans="13:34" x14ac:dyDescent="0.3">
      <c r="M5516" s="33"/>
      <c r="N5516" s="2"/>
      <c r="P5516" s="29"/>
      <c r="Q5516" s="29"/>
      <c r="T5516" s="32"/>
      <c r="U5516" s="32"/>
      <c r="V5516" s="30"/>
      <c r="W5516"/>
      <c r="X5516"/>
      <c r="Z5516" s="28"/>
      <c r="AA5516" s="28"/>
      <c r="AC5516" s="32"/>
      <c r="AD5516" s="32"/>
      <c r="AE5516" s="31"/>
      <c r="AF5516" s="31"/>
      <c r="AG5516" s="28"/>
      <c r="AH5516" s="28"/>
    </row>
    <row r="5517" spans="13:34" x14ac:dyDescent="0.3">
      <c r="M5517" s="33"/>
      <c r="N5517" s="2"/>
      <c r="P5517" s="29"/>
      <c r="Q5517" s="29"/>
      <c r="T5517" s="32"/>
      <c r="U5517" s="32"/>
      <c r="V5517" s="30"/>
      <c r="W5517"/>
      <c r="X5517"/>
      <c r="Z5517" s="28"/>
      <c r="AA5517" s="28"/>
      <c r="AC5517" s="32"/>
      <c r="AD5517" s="32"/>
      <c r="AE5517" s="31"/>
      <c r="AF5517" s="31"/>
      <c r="AG5517" s="28"/>
      <c r="AH5517" s="28"/>
    </row>
    <row r="5518" spans="13:34" x14ac:dyDescent="0.3">
      <c r="M5518" s="33"/>
      <c r="N5518" s="2"/>
      <c r="P5518" s="29"/>
      <c r="Q5518" s="29"/>
      <c r="T5518" s="32"/>
      <c r="U5518" s="32"/>
      <c r="V5518" s="30"/>
      <c r="W5518"/>
      <c r="X5518"/>
      <c r="Z5518" s="28"/>
      <c r="AA5518" s="28"/>
      <c r="AC5518" s="32"/>
      <c r="AD5518" s="32"/>
      <c r="AE5518" s="31"/>
      <c r="AF5518" s="31"/>
      <c r="AG5518" s="28"/>
      <c r="AH5518" s="28"/>
    </row>
    <row r="5519" spans="13:34" x14ac:dyDescent="0.3">
      <c r="M5519" s="33"/>
      <c r="N5519" s="2"/>
      <c r="P5519" s="29"/>
      <c r="Q5519" s="29"/>
      <c r="T5519" s="32"/>
      <c r="U5519" s="32"/>
      <c r="V5519" s="30"/>
      <c r="W5519"/>
      <c r="X5519"/>
      <c r="Z5519" s="28"/>
      <c r="AA5519" s="28"/>
      <c r="AC5519" s="32"/>
      <c r="AD5519" s="32"/>
      <c r="AE5519" s="31"/>
      <c r="AF5519" s="31"/>
      <c r="AG5519" s="28"/>
      <c r="AH5519" s="28"/>
    </row>
    <row r="5520" spans="13:34" x14ac:dyDescent="0.3">
      <c r="M5520" s="33"/>
      <c r="N5520" s="2"/>
      <c r="P5520" s="29"/>
      <c r="Q5520" s="29"/>
      <c r="T5520" s="32"/>
      <c r="U5520" s="32"/>
      <c r="V5520" s="30"/>
      <c r="W5520"/>
      <c r="X5520"/>
      <c r="Z5520" s="28"/>
      <c r="AA5520" s="28"/>
      <c r="AC5520" s="32"/>
      <c r="AD5520" s="32"/>
      <c r="AE5520" s="31"/>
      <c r="AF5520" s="31"/>
      <c r="AG5520" s="28"/>
      <c r="AH5520" s="28"/>
    </row>
    <row r="5521" spans="13:34" x14ac:dyDescent="0.3">
      <c r="M5521" s="33"/>
      <c r="N5521" s="2"/>
      <c r="P5521" s="29"/>
      <c r="Q5521" s="29"/>
      <c r="T5521" s="32"/>
      <c r="U5521" s="32"/>
      <c r="V5521" s="30"/>
      <c r="W5521"/>
      <c r="X5521"/>
      <c r="Z5521" s="28"/>
      <c r="AA5521" s="28"/>
      <c r="AC5521" s="32"/>
      <c r="AD5521" s="32"/>
      <c r="AE5521" s="31"/>
      <c r="AF5521" s="31"/>
      <c r="AG5521" s="28"/>
      <c r="AH5521" s="28"/>
    </row>
    <row r="5522" spans="13:34" x14ac:dyDescent="0.3">
      <c r="M5522" s="33"/>
      <c r="N5522" s="2"/>
      <c r="P5522" s="29"/>
      <c r="Q5522" s="29"/>
      <c r="T5522" s="32"/>
      <c r="U5522" s="32"/>
      <c r="V5522" s="30"/>
      <c r="W5522"/>
      <c r="X5522"/>
      <c r="Z5522" s="28"/>
      <c r="AA5522" s="28"/>
      <c r="AC5522" s="32"/>
      <c r="AD5522" s="32"/>
      <c r="AE5522" s="31"/>
      <c r="AF5522" s="31"/>
      <c r="AG5522" s="28"/>
      <c r="AH5522" s="28"/>
    </row>
    <row r="5523" spans="13:34" x14ac:dyDescent="0.3">
      <c r="M5523" s="33"/>
      <c r="N5523" s="2"/>
      <c r="P5523" s="29"/>
      <c r="Q5523" s="29"/>
      <c r="T5523" s="32"/>
      <c r="U5523" s="32"/>
      <c r="V5523" s="30"/>
      <c r="W5523"/>
      <c r="X5523"/>
      <c r="Z5523" s="28"/>
      <c r="AA5523" s="28"/>
      <c r="AC5523" s="32"/>
      <c r="AD5523" s="32"/>
      <c r="AE5523" s="31"/>
      <c r="AF5523" s="31"/>
      <c r="AG5523" s="28"/>
      <c r="AH5523" s="28"/>
    </row>
    <row r="5524" spans="13:34" x14ac:dyDescent="0.3">
      <c r="M5524" s="33"/>
      <c r="N5524" s="2"/>
      <c r="P5524" s="29"/>
      <c r="Q5524" s="29"/>
      <c r="T5524" s="32"/>
      <c r="U5524" s="32"/>
      <c r="V5524" s="30"/>
      <c r="W5524"/>
      <c r="X5524"/>
      <c r="Z5524" s="28"/>
      <c r="AA5524" s="28"/>
      <c r="AC5524" s="32"/>
      <c r="AD5524" s="32"/>
      <c r="AE5524" s="31"/>
      <c r="AF5524" s="31"/>
      <c r="AG5524" s="28"/>
      <c r="AH5524" s="28"/>
    </row>
    <row r="5525" spans="13:34" x14ac:dyDescent="0.3">
      <c r="M5525" s="33"/>
      <c r="N5525" s="2"/>
      <c r="P5525" s="29"/>
      <c r="Q5525" s="29"/>
      <c r="T5525" s="32"/>
      <c r="U5525" s="32"/>
      <c r="V5525" s="30"/>
      <c r="W5525"/>
      <c r="X5525"/>
      <c r="Z5525" s="28"/>
      <c r="AA5525" s="28"/>
      <c r="AC5525" s="32"/>
      <c r="AD5525" s="32"/>
      <c r="AE5525" s="31"/>
      <c r="AF5525" s="31"/>
      <c r="AG5525" s="28"/>
      <c r="AH5525" s="28"/>
    </row>
    <row r="5526" spans="13:34" x14ac:dyDescent="0.3">
      <c r="M5526" s="33"/>
      <c r="N5526" s="2"/>
      <c r="P5526" s="29"/>
      <c r="Q5526" s="29"/>
      <c r="T5526" s="32"/>
      <c r="U5526" s="32"/>
      <c r="V5526" s="30"/>
      <c r="W5526"/>
      <c r="X5526"/>
      <c r="Z5526" s="28"/>
      <c r="AA5526" s="28"/>
      <c r="AC5526" s="32"/>
      <c r="AD5526" s="32"/>
      <c r="AE5526" s="31"/>
      <c r="AF5526" s="31"/>
      <c r="AG5526" s="28"/>
      <c r="AH5526" s="28"/>
    </row>
    <row r="5527" spans="13:34" x14ac:dyDescent="0.3">
      <c r="M5527" s="33"/>
      <c r="N5527" s="2"/>
      <c r="P5527" s="29"/>
      <c r="Q5527" s="29"/>
      <c r="T5527" s="32"/>
      <c r="U5527" s="32"/>
      <c r="V5527" s="30"/>
      <c r="W5527"/>
      <c r="X5527"/>
      <c r="Z5527" s="28"/>
      <c r="AA5527" s="28"/>
      <c r="AC5527" s="32"/>
      <c r="AD5527" s="32"/>
      <c r="AE5527" s="31"/>
      <c r="AF5527" s="31"/>
      <c r="AG5527" s="28"/>
      <c r="AH5527" s="28"/>
    </row>
    <row r="5528" spans="13:34" x14ac:dyDescent="0.3">
      <c r="M5528" s="33"/>
      <c r="N5528" s="2"/>
      <c r="P5528" s="29"/>
      <c r="Q5528" s="29"/>
      <c r="T5528" s="32"/>
      <c r="U5528" s="32"/>
      <c r="V5528" s="30"/>
      <c r="W5528"/>
      <c r="X5528"/>
      <c r="Z5528" s="28"/>
      <c r="AA5528" s="28"/>
      <c r="AC5528" s="32"/>
      <c r="AD5528" s="32"/>
      <c r="AE5528" s="31"/>
      <c r="AF5528" s="31"/>
      <c r="AG5528" s="28"/>
      <c r="AH5528" s="28"/>
    </row>
    <row r="5529" spans="13:34" x14ac:dyDescent="0.3">
      <c r="M5529" s="33"/>
      <c r="N5529" s="2"/>
      <c r="P5529" s="29"/>
      <c r="Q5529" s="29"/>
      <c r="T5529" s="32"/>
      <c r="U5529" s="32"/>
      <c r="V5529" s="30"/>
      <c r="W5529"/>
      <c r="X5529"/>
      <c r="Z5529" s="28"/>
      <c r="AA5529" s="28"/>
      <c r="AC5529" s="32"/>
      <c r="AD5529" s="32"/>
      <c r="AE5529" s="31"/>
      <c r="AF5529" s="31"/>
      <c r="AG5529" s="28"/>
      <c r="AH5529" s="28"/>
    </row>
    <row r="5530" spans="13:34" x14ac:dyDescent="0.3">
      <c r="M5530" s="33"/>
      <c r="N5530" s="2"/>
      <c r="P5530" s="29"/>
      <c r="Q5530" s="29"/>
      <c r="T5530" s="32"/>
      <c r="U5530" s="32"/>
      <c r="V5530" s="30"/>
      <c r="W5530"/>
      <c r="X5530"/>
      <c r="Z5530" s="28"/>
      <c r="AA5530" s="28"/>
      <c r="AC5530" s="32"/>
      <c r="AD5530" s="32"/>
      <c r="AE5530" s="31"/>
      <c r="AF5530" s="31"/>
      <c r="AG5530" s="28"/>
      <c r="AH5530" s="28"/>
    </row>
    <row r="5531" spans="13:34" x14ac:dyDescent="0.3">
      <c r="M5531" s="33"/>
      <c r="N5531" s="2"/>
      <c r="P5531" s="29"/>
      <c r="Q5531" s="29"/>
      <c r="T5531" s="32"/>
      <c r="U5531" s="32"/>
      <c r="V5531" s="30"/>
      <c r="W5531"/>
      <c r="X5531"/>
      <c r="Z5531" s="28"/>
      <c r="AA5531" s="28"/>
      <c r="AC5531" s="32"/>
      <c r="AD5531" s="32"/>
      <c r="AE5531" s="31"/>
      <c r="AF5531" s="31"/>
      <c r="AG5531" s="28"/>
      <c r="AH5531" s="28"/>
    </row>
    <row r="5532" spans="13:34" x14ac:dyDescent="0.3">
      <c r="M5532" s="33"/>
      <c r="N5532" s="2"/>
      <c r="P5532" s="29"/>
      <c r="Q5532" s="29"/>
      <c r="T5532" s="32"/>
      <c r="U5532" s="32"/>
      <c r="V5532" s="30"/>
      <c r="W5532"/>
      <c r="X5532"/>
      <c r="Z5532" s="28"/>
      <c r="AA5532" s="28"/>
      <c r="AC5532" s="32"/>
      <c r="AD5532" s="32"/>
      <c r="AE5532" s="31"/>
      <c r="AF5532" s="31"/>
      <c r="AG5532" s="28"/>
      <c r="AH5532" s="28"/>
    </row>
    <row r="5533" spans="13:34" x14ac:dyDescent="0.3">
      <c r="M5533" s="33"/>
      <c r="N5533" s="2"/>
      <c r="P5533" s="29"/>
      <c r="Q5533" s="29"/>
      <c r="T5533" s="32"/>
      <c r="U5533" s="32"/>
      <c r="V5533" s="30"/>
      <c r="W5533"/>
      <c r="X5533"/>
      <c r="Z5533" s="28"/>
      <c r="AA5533" s="28"/>
      <c r="AC5533" s="32"/>
      <c r="AD5533" s="32"/>
      <c r="AE5533" s="31"/>
      <c r="AF5533" s="31"/>
      <c r="AG5533" s="28"/>
      <c r="AH5533" s="28"/>
    </row>
    <row r="5534" spans="13:34" x14ac:dyDescent="0.3">
      <c r="M5534" s="33"/>
      <c r="N5534" s="2"/>
      <c r="P5534" s="29"/>
      <c r="Q5534" s="29"/>
      <c r="T5534" s="32"/>
      <c r="U5534" s="32"/>
      <c r="V5534" s="30"/>
      <c r="W5534"/>
      <c r="X5534"/>
      <c r="Z5534" s="28"/>
      <c r="AA5534" s="28"/>
      <c r="AC5534" s="32"/>
      <c r="AD5534" s="32"/>
      <c r="AE5534" s="31"/>
      <c r="AF5534" s="31"/>
      <c r="AG5534" s="28"/>
      <c r="AH5534" s="28"/>
    </row>
    <row r="5535" spans="13:34" x14ac:dyDescent="0.3">
      <c r="M5535" s="33"/>
      <c r="N5535" s="2"/>
      <c r="P5535" s="29"/>
      <c r="Q5535" s="29"/>
      <c r="T5535" s="32"/>
      <c r="U5535" s="32"/>
      <c r="V5535" s="30"/>
      <c r="W5535"/>
      <c r="X5535"/>
      <c r="Z5535" s="28"/>
      <c r="AA5535" s="28"/>
      <c r="AC5535" s="32"/>
      <c r="AD5535" s="32"/>
      <c r="AE5535" s="31"/>
      <c r="AF5535" s="31"/>
      <c r="AG5535" s="28"/>
      <c r="AH5535" s="28"/>
    </row>
    <row r="5536" spans="13:34" x14ac:dyDescent="0.3">
      <c r="M5536" s="33"/>
      <c r="N5536" s="2"/>
      <c r="P5536" s="29"/>
      <c r="Q5536" s="29"/>
      <c r="T5536" s="32"/>
      <c r="U5536" s="32"/>
      <c r="V5536" s="30"/>
      <c r="W5536"/>
      <c r="X5536"/>
      <c r="Z5536" s="28"/>
      <c r="AA5536" s="28"/>
      <c r="AC5536" s="32"/>
      <c r="AD5536" s="32"/>
      <c r="AE5536" s="31"/>
      <c r="AF5536" s="31"/>
      <c r="AG5536" s="28"/>
      <c r="AH5536" s="28"/>
    </row>
    <row r="5537" spans="13:34" x14ac:dyDescent="0.3">
      <c r="M5537" s="33"/>
      <c r="N5537" s="2"/>
      <c r="P5537" s="29"/>
      <c r="Q5537" s="29"/>
      <c r="T5537" s="32"/>
      <c r="U5537" s="32"/>
      <c r="V5537" s="30"/>
      <c r="W5537"/>
      <c r="X5537"/>
      <c r="Z5537" s="28"/>
      <c r="AA5537" s="28"/>
      <c r="AC5537" s="32"/>
      <c r="AD5537" s="32"/>
      <c r="AE5537" s="31"/>
      <c r="AF5537" s="31"/>
      <c r="AG5537" s="28"/>
      <c r="AH5537" s="28"/>
    </row>
    <row r="5538" spans="13:34" x14ac:dyDescent="0.3">
      <c r="M5538" s="33"/>
      <c r="N5538" s="2"/>
      <c r="P5538" s="29"/>
      <c r="Q5538" s="29"/>
      <c r="T5538" s="32"/>
      <c r="U5538" s="32"/>
      <c r="V5538" s="30"/>
      <c r="W5538"/>
      <c r="X5538"/>
      <c r="Z5538" s="28"/>
      <c r="AA5538" s="28"/>
      <c r="AC5538" s="32"/>
      <c r="AD5538" s="32"/>
      <c r="AE5538" s="31"/>
      <c r="AF5538" s="31"/>
      <c r="AG5538" s="28"/>
      <c r="AH5538" s="28"/>
    </row>
    <row r="5539" spans="13:34" x14ac:dyDescent="0.3">
      <c r="M5539" s="33"/>
      <c r="N5539" s="2"/>
      <c r="P5539" s="29"/>
      <c r="Q5539" s="29"/>
      <c r="T5539" s="32"/>
      <c r="U5539" s="32"/>
      <c r="V5539" s="30"/>
      <c r="W5539"/>
      <c r="X5539"/>
      <c r="Z5539" s="28"/>
      <c r="AA5539" s="28"/>
      <c r="AC5539" s="32"/>
      <c r="AD5539" s="32"/>
      <c r="AE5539" s="31"/>
      <c r="AF5539" s="31"/>
      <c r="AG5539" s="28"/>
      <c r="AH5539" s="28"/>
    </row>
    <row r="5540" spans="13:34" x14ac:dyDescent="0.3">
      <c r="M5540" s="33"/>
      <c r="N5540" s="2"/>
      <c r="P5540" s="29"/>
      <c r="Q5540" s="29"/>
      <c r="T5540" s="32"/>
      <c r="U5540" s="32"/>
      <c r="V5540" s="30"/>
      <c r="W5540"/>
      <c r="X5540"/>
      <c r="Z5540" s="28"/>
      <c r="AA5540" s="28"/>
      <c r="AC5540" s="32"/>
      <c r="AD5540" s="32"/>
      <c r="AE5540" s="31"/>
      <c r="AF5540" s="31"/>
      <c r="AG5540" s="28"/>
      <c r="AH5540" s="28"/>
    </row>
    <row r="5541" spans="13:34" x14ac:dyDescent="0.3">
      <c r="M5541" s="33"/>
      <c r="N5541" s="2"/>
      <c r="P5541" s="29"/>
      <c r="Q5541" s="29"/>
      <c r="T5541" s="32"/>
      <c r="U5541" s="32"/>
      <c r="V5541" s="30"/>
      <c r="W5541"/>
      <c r="X5541"/>
      <c r="Z5541" s="28"/>
      <c r="AA5541" s="28"/>
      <c r="AC5541" s="32"/>
      <c r="AD5541" s="32"/>
      <c r="AE5541" s="31"/>
      <c r="AF5541" s="31"/>
      <c r="AG5541" s="28"/>
      <c r="AH5541" s="28"/>
    </row>
    <row r="5542" spans="13:34" x14ac:dyDescent="0.3">
      <c r="M5542" s="33"/>
      <c r="N5542" s="2"/>
      <c r="P5542" s="29"/>
      <c r="Q5542" s="29"/>
      <c r="T5542" s="32"/>
      <c r="U5542" s="32"/>
      <c r="V5542" s="30"/>
      <c r="W5542"/>
      <c r="X5542"/>
      <c r="Z5542" s="28"/>
      <c r="AA5542" s="28"/>
      <c r="AC5542" s="32"/>
      <c r="AD5542" s="32"/>
      <c r="AE5542" s="31"/>
      <c r="AF5542" s="31"/>
      <c r="AG5542" s="28"/>
      <c r="AH5542" s="28"/>
    </row>
    <row r="5543" spans="13:34" x14ac:dyDescent="0.3">
      <c r="M5543" s="33"/>
      <c r="N5543" s="2"/>
      <c r="P5543" s="29"/>
      <c r="Q5543" s="29"/>
      <c r="T5543" s="32"/>
      <c r="U5543" s="32"/>
      <c r="V5543" s="30"/>
      <c r="W5543"/>
      <c r="X5543"/>
      <c r="Z5543" s="28"/>
      <c r="AA5543" s="28"/>
      <c r="AC5543" s="32"/>
      <c r="AD5543" s="32"/>
      <c r="AE5543" s="31"/>
      <c r="AF5543" s="31"/>
      <c r="AG5543" s="28"/>
      <c r="AH5543" s="28"/>
    </row>
    <row r="5544" spans="13:34" x14ac:dyDescent="0.3">
      <c r="M5544" s="33"/>
      <c r="N5544" s="2"/>
      <c r="P5544" s="29"/>
      <c r="Q5544" s="29"/>
      <c r="T5544" s="32"/>
      <c r="U5544" s="32"/>
      <c r="V5544" s="30"/>
      <c r="W5544"/>
      <c r="X5544"/>
      <c r="Z5544" s="28"/>
      <c r="AA5544" s="28"/>
      <c r="AC5544" s="32"/>
      <c r="AD5544" s="32"/>
      <c r="AE5544" s="31"/>
      <c r="AF5544" s="31"/>
      <c r="AG5544" s="28"/>
      <c r="AH5544" s="28"/>
    </row>
    <row r="5545" spans="13:34" x14ac:dyDescent="0.3">
      <c r="M5545" s="33"/>
      <c r="N5545" s="2"/>
      <c r="P5545" s="29"/>
      <c r="Q5545" s="29"/>
      <c r="T5545" s="32"/>
      <c r="U5545" s="32"/>
      <c r="V5545" s="30"/>
      <c r="W5545"/>
      <c r="X5545"/>
      <c r="Z5545" s="28"/>
      <c r="AA5545" s="28"/>
      <c r="AC5545" s="32"/>
      <c r="AD5545" s="32"/>
      <c r="AE5545" s="31"/>
      <c r="AF5545" s="31"/>
      <c r="AG5545" s="28"/>
      <c r="AH5545" s="28"/>
    </row>
    <row r="5546" spans="13:34" x14ac:dyDescent="0.3">
      <c r="M5546" s="33"/>
      <c r="N5546" s="2"/>
      <c r="P5546" s="29"/>
      <c r="Q5546" s="29"/>
      <c r="T5546" s="32"/>
      <c r="U5546" s="32"/>
      <c r="V5546" s="30"/>
      <c r="W5546"/>
      <c r="X5546"/>
      <c r="Z5546" s="28"/>
      <c r="AA5546" s="28"/>
      <c r="AC5546" s="32"/>
      <c r="AD5546" s="32"/>
      <c r="AE5546" s="31"/>
      <c r="AF5546" s="31"/>
      <c r="AG5546" s="28"/>
      <c r="AH5546" s="28"/>
    </row>
    <row r="5547" spans="13:34" x14ac:dyDescent="0.3">
      <c r="M5547" s="33"/>
      <c r="N5547" s="2"/>
      <c r="P5547" s="29"/>
      <c r="Q5547" s="29"/>
      <c r="T5547" s="32"/>
      <c r="U5547" s="32"/>
      <c r="V5547" s="30"/>
      <c r="W5547"/>
      <c r="X5547"/>
      <c r="Z5547" s="28"/>
      <c r="AA5547" s="28"/>
      <c r="AC5547" s="32"/>
      <c r="AD5547" s="32"/>
      <c r="AE5547" s="31"/>
      <c r="AF5547" s="31"/>
      <c r="AG5547" s="28"/>
      <c r="AH5547" s="28"/>
    </row>
    <row r="5548" spans="13:34" x14ac:dyDescent="0.3">
      <c r="M5548" s="33"/>
      <c r="N5548" s="2"/>
      <c r="P5548" s="29"/>
      <c r="Q5548" s="29"/>
      <c r="T5548" s="32"/>
      <c r="U5548" s="32"/>
      <c r="V5548" s="30"/>
      <c r="W5548"/>
      <c r="X5548"/>
      <c r="Z5548" s="28"/>
      <c r="AA5548" s="28"/>
      <c r="AC5548" s="32"/>
      <c r="AD5548" s="32"/>
      <c r="AE5548" s="31"/>
      <c r="AF5548" s="31"/>
      <c r="AG5548" s="28"/>
      <c r="AH5548" s="28"/>
    </row>
    <row r="5549" spans="13:34" x14ac:dyDescent="0.3">
      <c r="M5549" s="33"/>
      <c r="N5549" s="2"/>
      <c r="P5549" s="29"/>
      <c r="Q5549" s="29"/>
      <c r="T5549" s="32"/>
      <c r="U5549" s="32"/>
      <c r="V5549" s="30"/>
      <c r="W5549"/>
      <c r="X5549"/>
      <c r="Z5549" s="28"/>
      <c r="AA5549" s="28"/>
      <c r="AC5549" s="32"/>
      <c r="AD5549" s="32"/>
      <c r="AE5549" s="31"/>
      <c r="AF5549" s="31"/>
      <c r="AG5549" s="28"/>
      <c r="AH5549" s="28"/>
    </row>
    <row r="5550" spans="13:34" x14ac:dyDescent="0.3">
      <c r="M5550" s="33"/>
      <c r="N5550" s="2"/>
      <c r="P5550" s="29"/>
      <c r="Q5550" s="29"/>
      <c r="T5550" s="32"/>
      <c r="U5550" s="32"/>
      <c r="V5550" s="30"/>
      <c r="W5550"/>
      <c r="X5550"/>
      <c r="Z5550" s="28"/>
      <c r="AA5550" s="28"/>
      <c r="AC5550" s="32"/>
      <c r="AD5550" s="32"/>
      <c r="AE5550" s="31"/>
      <c r="AF5550" s="31"/>
      <c r="AG5550" s="28"/>
      <c r="AH5550" s="28"/>
    </row>
    <row r="5551" spans="13:34" x14ac:dyDescent="0.3">
      <c r="M5551" s="33"/>
      <c r="N5551" s="2"/>
      <c r="P5551" s="29"/>
      <c r="Q5551" s="29"/>
      <c r="T5551" s="32"/>
      <c r="U5551" s="32"/>
      <c r="V5551" s="30"/>
      <c r="W5551"/>
      <c r="X5551"/>
      <c r="Z5551" s="28"/>
      <c r="AA5551" s="28"/>
      <c r="AC5551" s="32"/>
      <c r="AD5551" s="32"/>
      <c r="AE5551" s="31"/>
      <c r="AF5551" s="31"/>
      <c r="AG5551" s="28"/>
      <c r="AH5551" s="28"/>
    </row>
    <row r="5552" spans="13:34" x14ac:dyDescent="0.3">
      <c r="M5552" s="33"/>
      <c r="N5552" s="2"/>
      <c r="P5552" s="29"/>
      <c r="Q5552" s="29"/>
      <c r="T5552" s="32"/>
      <c r="U5552" s="32"/>
      <c r="V5552" s="30"/>
      <c r="W5552"/>
      <c r="X5552"/>
      <c r="Z5552" s="28"/>
      <c r="AA5552" s="28"/>
      <c r="AC5552" s="32"/>
      <c r="AD5552" s="32"/>
      <c r="AE5552" s="31"/>
      <c r="AF5552" s="31"/>
      <c r="AG5552" s="28"/>
      <c r="AH5552" s="28"/>
    </row>
    <row r="5553" spans="13:34" x14ac:dyDescent="0.3">
      <c r="M5553" s="33"/>
      <c r="N5553" s="2"/>
      <c r="P5553" s="29"/>
      <c r="Q5553" s="29"/>
      <c r="T5553" s="32"/>
      <c r="U5553" s="32"/>
      <c r="V5553" s="30"/>
      <c r="W5553"/>
      <c r="X5553"/>
      <c r="Z5553" s="28"/>
      <c r="AA5553" s="28"/>
      <c r="AC5553" s="32"/>
      <c r="AD5553" s="32"/>
      <c r="AE5553" s="31"/>
      <c r="AF5553" s="31"/>
      <c r="AG5553" s="28"/>
      <c r="AH5553" s="28"/>
    </row>
    <row r="5554" spans="13:34" x14ac:dyDescent="0.3">
      <c r="M5554" s="33"/>
      <c r="N5554" s="2"/>
      <c r="P5554" s="29"/>
      <c r="Q5554" s="29"/>
      <c r="T5554" s="32"/>
      <c r="U5554" s="32"/>
      <c r="V5554" s="30"/>
      <c r="W5554"/>
      <c r="X5554"/>
      <c r="Z5554" s="28"/>
      <c r="AA5554" s="28"/>
      <c r="AC5554" s="32"/>
      <c r="AD5554" s="32"/>
      <c r="AE5554" s="31"/>
      <c r="AF5554" s="31"/>
      <c r="AG5554" s="28"/>
      <c r="AH5554" s="28"/>
    </row>
    <row r="5555" spans="13:34" x14ac:dyDescent="0.3">
      <c r="M5555" s="33"/>
      <c r="N5555" s="2"/>
      <c r="P5555" s="29"/>
      <c r="Q5555" s="29"/>
      <c r="T5555" s="32"/>
      <c r="U5555" s="32"/>
      <c r="V5555" s="30"/>
      <c r="W5555"/>
      <c r="X5555"/>
      <c r="Z5555" s="28"/>
      <c r="AA5555" s="28"/>
      <c r="AC5555" s="32"/>
      <c r="AD5555" s="32"/>
      <c r="AE5555" s="31"/>
      <c r="AF5555" s="31"/>
      <c r="AG5555" s="28"/>
      <c r="AH5555" s="28"/>
    </row>
    <row r="5556" spans="13:34" x14ac:dyDescent="0.3">
      <c r="M5556" s="33"/>
      <c r="N5556" s="2"/>
      <c r="P5556" s="29"/>
      <c r="Q5556" s="29"/>
      <c r="T5556" s="32"/>
      <c r="U5556" s="32"/>
      <c r="V5556" s="30"/>
      <c r="W5556"/>
      <c r="X5556"/>
      <c r="Z5556" s="28"/>
      <c r="AA5556" s="28"/>
      <c r="AC5556" s="32"/>
      <c r="AD5556" s="32"/>
      <c r="AE5556" s="31"/>
      <c r="AF5556" s="31"/>
      <c r="AG5556" s="28"/>
      <c r="AH5556" s="28"/>
    </row>
    <row r="5557" spans="13:34" x14ac:dyDescent="0.3">
      <c r="M5557" s="33"/>
      <c r="N5557" s="2"/>
      <c r="P5557" s="29"/>
      <c r="Q5557" s="29"/>
      <c r="T5557" s="32"/>
      <c r="U5557" s="32"/>
      <c r="V5557" s="30"/>
      <c r="W5557"/>
      <c r="X5557"/>
      <c r="Z5557" s="28"/>
      <c r="AA5557" s="28"/>
      <c r="AC5557" s="32"/>
      <c r="AD5557" s="32"/>
      <c r="AE5557" s="31"/>
      <c r="AF5557" s="31"/>
      <c r="AG5557" s="28"/>
      <c r="AH5557" s="28"/>
    </row>
    <row r="5558" spans="13:34" x14ac:dyDescent="0.3">
      <c r="M5558" s="33"/>
      <c r="N5558" s="2"/>
      <c r="P5558" s="29"/>
      <c r="Q5558" s="29"/>
      <c r="T5558" s="32"/>
      <c r="U5558" s="32"/>
      <c r="V5558" s="30"/>
      <c r="W5558"/>
      <c r="X5558"/>
      <c r="Z5558" s="28"/>
      <c r="AA5558" s="28"/>
      <c r="AC5558" s="32"/>
      <c r="AD5558" s="32"/>
      <c r="AE5558" s="31"/>
      <c r="AF5558" s="31"/>
      <c r="AG5558" s="28"/>
      <c r="AH5558" s="28"/>
    </row>
    <row r="5559" spans="13:34" x14ac:dyDescent="0.3">
      <c r="M5559" s="33"/>
      <c r="N5559" s="2"/>
      <c r="P5559" s="29"/>
      <c r="Q5559" s="29"/>
      <c r="T5559" s="32"/>
      <c r="U5559" s="32"/>
      <c r="V5559" s="30"/>
      <c r="W5559"/>
      <c r="X5559"/>
      <c r="Z5559" s="28"/>
      <c r="AA5559" s="28"/>
      <c r="AC5559" s="32"/>
      <c r="AD5559" s="32"/>
      <c r="AE5559" s="31"/>
      <c r="AF5559" s="31"/>
      <c r="AG5559" s="28"/>
      <c r="AH5559" s="28"/>
    </row>
    <row r="5560" spans="13:34" x14ac:dyDescent="0.3">
      <c r="M5560" s="33"/>
      <c r="N5560" s="2"/>
      <c r="P5560" s="29"/>
      <c r="Q5560" s="29"/>
      <c r="T5560" s="32"/>
      <c r="U5560" s="32"/>
      <c r="V5560" s="30"/>
      <c r="W5560"/>
      <c r="X5560"/>
      <c r="Z5560" s="28"/>
      <c r="AA5560" s="28"/>
      <c r="AC5560" s="32"/>
      <c r="AD5560" s="32"/>
      <c r="AE5560" s="31"/>
      <c r="AF5560" s="31"/>
      <c r="AG5560" s="28"/>
      <c r="AH5560" s="28"/>
    </row>
    <row r="5561" spans="13:34" x14ac:dyDescent="0.3">
      <c r="M5561" s="33"/>
      <c r="N5561" s="2"/>
      <c r="P5561" s="29"/>
      <c r="Q5561" s="29"/>
      <c r="T5561" s="32"/>
      <c r="U5561" s="32"/>
      <c r="V5561" s="30"/>
      <c r="W5561"/>
      <c r="X5561"/>
      <c r="Z5561" s="28"/>
      <c r="AA5561" s="28"/>
      <c r="AC5561" s="32"/>
      <c r="AD5561" s="32"/>
      <c r="AE5561" s="31"/>
      <c r="AF5561" s="31"/>
      <c r="AG5561" s="28"/>
      <c r="AH5561" s="28"/>
    </row>
    <row r="5562" spans="13:34" x14ac:dyDescent="0.3">
      <c r="M5562" s="33"/>
      <c r="N5562" s="2"/>
      <c r="P5562" s="29"/>
      <c r="Q5562" s="29"/>
      <c r="T5562" s="32"/>
      <c r="U5562" s="32"/>
      <c r="V5562" s="30"/>
      <c r="W5562"/>
      <c r="X5562"/>
      <c r="Z5562" s="28"/>
      <c r="AA5562" s="28"/>
      <c r="AC5562" s="32"/>
      <c r="AD5562" s="32"/>
      <c r="AE5562" s="31"/>
      <c r="AF5562" s="31"/>
      <c r="AG5562" s="28"/>
      <c r="AH5562" s="28"/>
    </row>
    <row r="5563" spans="13:34" x14ac:dyDescent="0.3">
      <c r="M5563" s="33"/>
      <c r="N5563" s="2"/>
      <c r="P5563" s="29"/>
      <c r="Q5563" s="29"/>
      <c r="T5563" s="32"/>
      <c r="U5563" s="32"/>
      <c r="V5563" s="30"/>
      <c r="W5563"/>
      <c r="X5563"/>
      <c r="Z5563" s="28"/>
      <c r="AA5563" s="28"/>
      <c r="AC5563" s="32"/>
      <c r="AD5563" s="32"/>
      <c r="AE5563" s="31"/>
      <c r="AF5563" s="31"/>
      <c r="AG5563" s="28"/>
      <c r="AH5563" s="28"/>
    </row>
    <row r="5564" spans="13:34" x14ac:dyDescent="0.3">
      <c r="M5564" s="33"/>
      <c r="N5564" s="2"/>
      <c r="P5564" s="29"/>
      <c r="Q5564" s="29"/>
      <c r="T5564" s="32"/>
      <c r="U5564" s="32"/>
      <c r="V5564" s="30"/>
      <c r="W5564"/>
      <c r="X5564"/>
      <c r="Z5564" s="28"/>
      <c r="AA5564" s="28"/>
      <c r="AC5564" s="32"/>
      <c r="AD5564" s="32"/>
      <c r="AE5564" s="31"/>
      <c r="AF5564" s="31"/>
      <c r="AG5564" s="28"/>
      <c r="AH5564" s="28"/>
    </row>
    <row r="5565" spans="13:34" x14ac:dyDescent="0.3">
      <c r="M5565" s="33"/>
      <c r="N5565" s="2"/>
      <c r="P5565" s="29"/>
      <c r="Q5565" s="29"/>
      <c r="T5565" s="32"/>
      <c r="U5565" s="32"/>
      <c r="V5565" s="30"/>
      <c r="W5565"/>
      <c r="X5565"/>
      <c r="Z5565" s="28"/>
      <c r="AA5565" s="28"/>
      <c r="AC5565" s="32"/>
      <c r="AD5565" s="32"/>
      <c r="AE5565" s="31"/>
      <c r="AF5565" s="31"/>
      <c r="AG5565" s="28"/>
      <c r="AH5565" s="28"/>
    </row>
    <row r="5566" spans="13:34" x14ac:dyDescent="0.3">
      <c r="M5566" s="33"/>
      <c r="N5566" s="2"/>
      <c r="P5566" s="29"/>
      <c r="Q5566" s="29"/>
      <c r="T5566" s="32"/>
      <c r="U5566" s="32"/>
      <c r="V5566" s="30"/>
      <c r="W5566"/>
      <c r="X5566"/>
      <c r="Z5566" s="28"/>
      <c r="AA5566" s="28"/>
      <c r="AC5566" s="32"/>
      <c r="AD5566" s="32"/>
      <c r="AE5566" s="31"/>
      <c r="AF5566" s="31"/>
      <c r="AG5566" s="28"/>
      <c r="AH5566" s="28"/>
    </row>
    <row r="5567" spans="13:34" x14ac:dyDescent="0.3">
      <c r="M5567" s="33"/>
      <c r="N5567" s="2"/>
      <c r="P5567" s="29"/>
      <c r="Q5567" s="29"/>
      <c r="T5567" s="32"/>
      <c r="U5567" s="32"/>
      <c r="V5567" s="30"/>
      <c r="W5567"/>
      <c r="X5567"/>
      <c r="Z5567" s="28"/>
      <c r="AA5567" s="28"/>
      <c r="AC5567" s="32"/>
      <c r="AD5567" s="32"/>
      <c r="AE5567" s="31"/>
      <c r="AF5567" s="31"/>
      <c r="AG5567" s="28"/>
      <c r="AH5567" s="28"/>
    </row>
    <row r="5568" spans="13:34" x14ac:dyDescent="0.3">
      <c r="M5568" s="33"/>
      <c r="N5568" s="2"/>
      <c r="P5568" s="29"/>
      <c r="Q5568" s="29"/>
      <c r="T5568" s="32"/>
      <c r="U5568" s="32"/>
      <c r="V5568" s="30"/>
      <c r="W5568"/>
      <c r="X5568"/>
      <c r="Z5568" s="28"/>
      <c r="AA5568" s="28"/>
      <c r="AC5568" s="32"/>
      <c r="AD5568" s="32"/>
      <c r="AE5568" s="31"/>
      <c r="AF5568" s="31"/>
      <c r="AG5568" s="28"/>
      <c r="AH5568" s="28"/>
    </row>
    <row r="5569" spans="13:34" x14ac:dyDescent="0.3">
      <c r="M5569" s="33"/>
      <c r="N5569" s="2"/>
      <c r="P5569" s="29"/>
      <c r="Q5569" s="29"/>
      <c r="T5569" s="32"/>
      <c r="U5569" s="32"/>
      <c r="V5569" s="30"/>
      <c r="W5569"/>
      <c r="X5569"/>
      <c r="Z5569" s="28"/>
      <c r="AA5569" s="28"/>
      <c r="AC5569" s="32"/>
      <c r="AD5569" s="32"/>
      <c r="AE5569" s="31"/>
      <c r="AF5569" s="31"/>
      <c r="AG5569" s="28"/>
      <c r="AH5569" s="28"/>
    </row>
    <row r="5570" spans="13:34" x14ac:dyDescent="0.3">
      <c r="M5570" s="33"/>
      <c r="N5570" s="2"/>
      <c r="P5570" s="29"/>
      <c r="Q5570" s="29"/>
      <c r="T5570" s="32"/>
      <c r="U5570" s="32"/>
      <c r="V5570" s="30"/>
      <c r="W5570"/>
      <c r="X5570"/>
      <c r="Z5570" s="28"/>
      <c r="AA5570" s="28"/>
      <c r="AC5570" s="32"/>
      <c r="AD5570" s="32"/>
      <c r="AE5570" s="31"/>
      <c r="AF5570" s="31"/>
      <c r="AG5570" s="28"/>
      <c r="AH5570" s="28"/>
    </row>
    <row r="5571" spans="13:34" x14ac:dyDescent="0.3">
      <c r="M5571" s="33"/>
      <c r="N5571" s="2"/>
      <c r="P5571" s="29"/>
      <c r="Q5571" s="29"/>
      <c r="T5571" s="32"/>
      <c r="U5571" s="32"/>
      <c r="V5571" s="30"/>
      <c r="W5571"/>
      <c r="X5571"/>
      <c r="Z5571" s="28"/>
      <c r="AA5571" s="28"/>
      <c r="AC5571" s="32"/>
      <c r="AD5571" s="32"/>
      <c r="AE5571" s="31"/>
      <c r="AF5571" s="31"/>
      <c r="AG5571" s="28"/>
      <c r="AH5571" s="28"/>
    </row>
    <row r="5572" spans="13:34" x14ac:dyDescent="0.3">
      <c r="M5572" s="33"/>
      <c r="N5572" s="2"/>
      <c r="P5572" s="29"/>
      <c r="Q5572" s="29"/>
      <c r="T5572" s="32"/>
      <c r="U5572" s="32"/>
      <c r="V5572" s="30"/>
      <c r="W5572"/>
      <c r="X5572"/>
      <c r="Z5572" s="28"/>
      <c r="AA5572" s="28"/>
      <c r="AC5572" s="32"/>
      <c r="AD5572" s="32"/>
      <c r="AE5572" s="31"/>
      <c r="AF5572" s="31"/>
      <c r="AG5572" s="28"/>
      <c r="AH5572" s="28"/>
    </row>
    <row r="5573" spans="13:34" x14ac:dyDescent="0.3">
      <c r="M5573" s="33"/>
      <c r="N5573" s="2"/>
      <c r="P5573" s="29"/>
      <c r="Q5573" s="29"/>
      <c r="T5573" s="32"/>
      <c r="U5573" s="32"/>
      <c r="V5573" s="30"/>
      <c r="W5573"/>
      <c r="X5573"/>
      <c r="Z5573" s="28"/>
      <c r="AA5573" s="28"/>
      <c r="AC5573" s="32"/>
      <c r="AD5573" s="32"/>
      <c r="AE5573" s="31"/>
      <c r="AF5573" s="31"/>
      <c r="AG5573" s="28"/>
      <c r="AH5573" s="28"/>
    </row>
    <row r="5574" spans="13:34" x14ac:dyDescent="0.3">
      <c r="M5574" s="33"/>
      <c r="N5574" s="2"/>
      <c r="P5574" s="29"/>
      <c r="Q5574" s="29"/>
      <c r="T5574" s="32"/>
      <c r="U5574" s="32"/>
      <c r="V5574" s="30"/>
      <c r="W5574"/>
      <c r="X5574"/>
      <c r="Z5574" s="28"/>
      <c r="AA5574" s="28"/>
      <c r="AC5574" s="32"/>
      <c r="AD5574" s="32"/>
      <c r="AE5574" s="31"/>
      <c r="AF5574" s="31"/>
      <c r="AG5574" s="28"/>
      <c r="AH5574" s="28"/>
    </row>
    <row r="5575" spans="13:34" x14ac:dyDescent="0.3">
      <c r="M5575" s="33"/>
      <c r="N5575" s="2"/>
      <c r="P5575" s="29"/>
      <c r="Q5575" s="29"/>
      <c r="T5575" s="32"/>
      <c r="U5575" s="32"/>
      <c r="V5575" s="30"/>
      <c r="W5575"/>
      <c r="X5575"/>
      <c r="Z5575" s="28"/>
      <c r="AA5575" s="28"/>
      <c r="AC5575" s="32"/>
      <c r="AD5575" s="32"/>
      <c r="AE5575" s="31"/>
      <c r="AF5575" s="31"/>
      <c r="AG5575" s="28"/>
      <c r="AH5575" s="28"/>
    </row>
    <row r="5576" spans="13:34" x14ac:dyDescent="0.3">
      <c r="M5576" s="33"/>
      <c r="N5576" s="2"/>
      <c r="P5576" s="29"/>
      <c r="Q5576" s="29"/>
      <c r="T5576" s="32"/>
      <c r="U5576" s="32"/>
      <c r="V5576" s="30"/>
      <c r="W5576"/>
      <c r="X5576"/>
      <c r="Z5576" s="28"/>
      <c r="AA5576" s="28"/>
      <c r="AC5576" s="32"/>
      <c r="AD5576" s="32"/>
      <c r="AE5576" s="31"/>
      <c r="AF5576" s="31"/>
      <c r="AG5576" s="28"/>
      <c r="AH5576" s="28"/>
    </row>
    <row r="5577" spans="13:34" x14ac:dyDescent="0.3">
      <c r="M5577" s="33"/>
      <c r="N5577" s="2"/>
      <c r="P5577" s="29"/>
      <c r="Q5577" s="29"/>
      <c r="T5577" s="32"/>
      <c r="U5577" s="32"/>
      <c r="V5577" s="30"/>
      <c r="W5577"/>
      <c r="X5577"/>
      <c r="Z5577" s="28"/>
      <c r="AA5577" s="28"/>
      <c r="AC5577" s="32"/>
      <c r="AD5577" s="32"/>
      <c r="AE5577" s="31"/>
      <c r="AF5577" s="31"/>
      <c r="AG5577" s="28"/>
      <c r="AH5577" s="28"/>
    </row>
    <row r="5578" spans="13:34" x14ac:dyDescent="0.3">
      <c r="M5578" s="33"/>
      <c r="N5578" s="2"/>
      <c r="P5578" s="29"/>
      <c r="Q5578" s="29"/>
      <c r="T5578" s="32"/>
      <c r="U5578" s="32"/>
      <c r="V5578" s="30"/>
      <c r="W5578"/>
      <c r="X5578"/>
      <c r="Z5578" s="28"/>
      <c r="AA5578" s="28"/>
      <c r="AC5578" s="32"/>
      <c r="AD5578" s="32"/>
      <c r="AE5578" s="31"/>
      <c r="AF5578" s="31"/>
      <c r="AG5578" s="28"/>
      <c r="AH5578" s="28"/>
    </row>
    <row r="5579" spans="13:34" x14ac:dyDescent="0.3">
      <c r="M5579" s="33"/>
      <c r="N5579" s="2"/>
      <c r="P5579" s="29"/>
      <c r="Q5579" s="29"/>
      <c r="T5579" s="32"/>
      <c r="U5579" s="32"/>
      <c r="V5579" s="30"/>
      <c r="W5579"/>
      <c r="X5579"/>
      <c r="Z5579" s="28"/>
      <c r="AA5579" s="28"/>
      <c r="AC5579" s="32"/>
      <c r="AD5579" s="32"/>
      <c r="AE5579" s="31"/>
      <c r="AF5579" s="31"/>
      <c r="AG5579" s="28"/>
      <c r="AH5579" s="28"/>
    </row>
    <row r="5580" spans="13:34" x14ac:dyDescent="0.3">
      <c r="M5580" s="33"/>
      <c r="N5580" s="2"/>
      <c r="P5580" s="29"/>
      <c r="Q5580" s="29"/>
      <c r="T5580" s="32"/>
      <c r="U5580" s="32"/>
      <c r="V5580" s="30"/>
      <c r="W5580"/>
      <c r="X5580"/>
      <c r="Z5580" s="28"/>
      <c r="AA5580" s="28"/>
      <c r="AC5580" s="32"/>
      <c r="AD5580" s="32"/>
      <c r="AE5580" s="31"/>
      <c r="AF5580" s="31"/>
      <c r="AG5580" s="28"/>
      <c r="AH5580" s="28"/>
    </row>
    <row r="5581" spans="13:34" x14ac:dyDescent="0.3">
      <c r="M5581" s="33"/>
      <c r="N5581" s="2"/>
      <c r="P5581" s="29"/>
      <c r="Q5581" s="29"/>
      <c r="T5581" s="32"/>
      <c r="U5581" s="32"/>
      <c r="V5581" s="30"/>
      <c r="W5581"/>
      <c r="X5581"/>
      <c r="Z5581" s="28"/>
      <c r="AA5581" s="28"/>
      <c r="AC5581" s="32"/>
      <c r="AD5581" s="32"/>
      <c r="AE5581" s="31"/>
      <c r="AF5581" s="31"/>
      <c r="AG5581" s="28"/>
      <c r="AH5581" s="28"/>
    </row>
    <row r="5582" spans="13:34" x14ac:dyDescent="0.3">
      <c r="M5582" s="33"/>
      <c r="N5582" s="2"/>
      <c r="P5582" s="29"/>
      <c r="Q5582" s="29"/>
      <c r="T5582" s="32"/>
      <c r="U5582" s="32"/>
      <c r="V5582" s="30"/>
      <c r="W5582"/>
      <c r="X5582"/>
      <c r="Z5582" s="28"/>
      <c r="AA5582" s="28"/>
      <c r="AC5582" s="32"/>
      <c r="AD5582" s="32"/>
      <c r="AE5582" s="31"/>
      <c r="AF5582" s="31"/>
      <c r="AG5582" s="28"/>
      <c r="AH5582" s="28"/>
    </row>
    <row r="5583" spans="13:34" x14ac:dyDescent="0.3">
      <c r="M5583" s="33"/>
      <c r="N5583" s="2"/>
      <c r="P5583" s="29"/>
      <c r="Q5583" s="29"/>
      <c r="T5583" s="32"/>
      <c r="U5583" s="32"/>
      <c r="V5583" s="30"/>
      <c r="W5583"/>
      <c r="X5583"/>
      <c r="Z5583" s="28"/>
      <c r="AA5583" s="28"/>
      <c r="AC5583" s="32"/>
      <c r="AD5583" s="32"/>
      <c r="AE5583" s="31"/>
      <c r="AF5583" s="31"/>
      <c r="AG5583" s="28"/>
      <c r="AH5583" s="28"/>
    </row>
    <row r="5584" spans="13:34" x14ac:dyDescent="0.3">
      <c r="M5584" s="33"/>
      <c r="N5584" s="2"/>
      <c r="P5584" s="29"/>
      <c r="Q5584" s="29"/>
      <c r="T5584" s="32"/>
      <c r="U5584" s="32"/>
      <c r="V5584" s="30"/>
      <c r="W5584"/>
      <c r="X5584"/>
      <c r="Z5584" s="28"/>
      <c r="AA5584" s="28"/>
      <c r="AC5584" s="32"/>
      <c r="AD5584" s="32"/>
      <c r="AE5584" s="31"/>
      <c r="AF5584" s="31"/>
      <c r="AG5584" s="28"/>
      <c r="AH5584" s="28"/>
    </row>
    <row r="5585" spans="13:34" x14ac:dyDescent="0.3">
      <c r="M5585" s="33"/>
      <c r="N5585" s="2"/>
      <c r="P5585" s="29"/>
      <c r="Q5585" s="29"/>
      <c r="T5585" s="32"/>
      <c r="U5585" s="32"/>
      <c r="V5585" s="30"/>
      <c r="W5585"/>
      <c r="X5585"/>
      <c r="Z5585" s="28"/>
      <c r="AA5585" s="28"/>
      <c r="AC5585" s="32"/>
      <c r="AD5585" s="32"/>
      <c r="AE5585" s="31"/>
      <c r="AF5585" s="31"/>
      <c r="AG5585" s="28"/>
      <c r="AH5585" s="28"/>
    </row>
    <row r="5586" spans="13:34" x14ac:dyDescent="0.3">
      <c r="M5586" s="33"/>
      <c r="N5586" s="2"/>
      <c r="P5586" s="29"/>
      <c r="Q5586" s="29"/>
      <c r="T5586" s="32"/>
      <c r="U5586" s="32"/>
      <c r="V5586" s="30"/>
      <c r="W5586"/>
      <c r="X5586"/>
      <c r="Z5586" s="28"/>
      <c r="AA5586" s="28"/>
      <c r="AC5586" s="32"/>
      <c r="AD5586" s="32"/>
      <c r="AE5586" s="31"/>
      <c r="AF5586" s="31"/>
      <c r="AG5586" s="28"/>
      <c r="AH5586" s="28"/>
    </row>
    <row r="5587" spans="13:34" x14ac:dyDescent="0.3">
      <c r="M5587" s="33"/>
      <c r="N5587" s="2"/>
      <c r="P5587" s="29"/>
      <c r="Q5587" s="29"/>
      <c r="T5587" s="32"/>
      <c r="U5587" s="32"/>
      <c r="V5587" s="30"/>
      <c r="W5587"/>
      <c r="X5587"/>
      <c r="Z5587" s="28"/>
      <c r="AA5587" s="28"/>
      <c r="AC5587" s="32"/>
      <c r="AD5587" s="32"/>
      <c r="AE5587" s="31"/>
      <c r="AF5587" s="31"/>
      <c r="AG5587" s="28"/>
      <c r="AH5587" s="28"/>
    </row>
    <row r="5588" spans="13:34" x14ac:dyDescent="0.3">
      <c r="M5588" s="33"/>
      <c r="N5588" s="2"/>
      <c r="P5588" s="29"/>
      <c r="Q5588" s="29"/>
      <c r="T5588" s="32"/>
      <c r="U5588" s="32"/>
      <c r="V5588" s="30"/>
      <c r="W5588"/>
      <c r="X5588"/>
      <c r="Z5588" s="28"/>
      <c r="AA5588" s="28"/>
      <c r="AC5588" s="32"/>
      <c r="AD5588" s="32"/>
      <c r="AE5588" s="31"/>
      <c r="AF5588" s="31"/>
      <c r="AG5588" s="28"/>
      <c r="AH5588" s="28"/>
    </row>
    <row r="5589" spans="13:34" x14ac:dyDescent="0.3">
      <c r="M5589" s="33"/>
      <c r="N5589" s="2"/>
      <c r="P5589" s="29"/>
      <c r="Q5589" s="29"/>
      <c r="T5589" s="32"/>
      <c r="U5589" s="32"/>
      <c r="V5589" s="30"/>
      <c r="W5589"/>
      <c r="X5589"/>
      <c r="Z5589" s="28"/>
      <c r="AA5589" s="28"/>
      <c r="AC5589" s="32"/>
      <c r="AD5589" s="32"/>
      <c r="AE5589" s="31"/>
      <c r="AF5589" s="31"/>
      <c r="AG5589" s="28"/>
      <c r="AH5589" s="28"/>
    </row>
    <row r="5590" spans="13:34" x14ac:dyDescent="0.3">
      <c r="M5590" s="33"/>
      <c r="N5590" s="2"/>
      <c r="P5590" s="29"/>
      <c r="Q5590" s="29"/>
      <c r="T5590" s="32"/>
      <c r="U5590" s="32"/>
      <c r="V5590" s="30"/>
      <c r="W5590"/>
      <c r="X5590"/>
      <c r="Z5590" s="28"/>
      <c r="AA5590" s="28"/>
      <c r="AC5590" s="32"/>
      <c r="AD5590" s="32"/>
      <c r="AE5590" s="31"/>
      <c r="AF5590" s="31"/>
      <c r="AG5590" s="28"/>
      <c r="AH5590" s="28"/>
    </row>
    <row r="5591" spans="13:34" x14ac:dyDescent="0.3">
      <c r="M5591" s="33"/>
      <c r="N5591" s="2"/>
      <c r="P5591" s="29"/>
      <c r="Q5591" s="29"/>
      <c r="T5591" s="32"/>
      <c r="U5591" s="32"/>
      <c r="V5591" s="30"/>
      <c r="W5591"/>
      <c r="X5591"/>
      <c r="Z5591" s="28"/>
      <c r="AA5591" s="28"/>
      <c r="AC5591" s="32"/>
      <c r="AD5591" s="32"/>
      <c r="AE5591" s="31"/>
      <c r="AF5591" s="31"/>
      <c r="AG5591" s="28"/>
      <c r="AH5591" s="28"/>
    </row>
    <row r="5592" spans="13:34" x14ac:dyDescent="0.3">
      <c r="M5592" s="33"/>
      <c r="N5592" s="2"/>
      <c r="P5592" s="29"/>
      <c r="Q5592" s="29"/>
      <c r="T5592" s="32"/>
      <c r="U5592" s="32"/>
      <c r="V5592" s="30"/>
      <c r="W5592"/>
      <c r="X5592"/>
      <c r="Z5592" s="28"/>
      <c r="AA5592" s="28"/>
      <c r="AC5592" s="32"/>
      <c r="AD5592" s="32"/>
      <c r="AE5592" s="31"/>
      <c r="AF5592" s="31"/>
      <c r="AG5592" s="28"/>
      <c r="AH5592" s="28"/>
    </row>
    <row r="5593" spans="13:34" x14ac:dyDescent="0.3">
      <c r="M5593" s="33"/>
      <c r="N5593" s="2"/>
      <c r="P5593" s="29"/>
      <c r="Q5593" s="29"/>
      <c r="T5593" s="32"/>
      <c r="U5593" s="32"/>
      <c r="V5593" s="30"/>
      <c r="W5593"/>
      <c r="X5593"/>
      <c r="Z5593" s="28"/>
      <c r="AA5593" s="28"/>
      <c r="AC5593" s="32"/>
      <c r="AD5593" s="32"/>
      <c r="AE5593" s="31"/>
      <c r="AF5593" s="31"/>
      <c r="AG5593" s="28"/>
      <c r="AH5593" s="28"/>
    </row>
    <row r="5594" spans="13:34" x14ac:dyDescent="0.3">
      <c r="M5594" s="33"/>
      <c r="N5594" s="2"/>
      <c r="P5594" s="29"/>
      <c r="Q5594" s="29"/>
      <c r="T5594" s="32"/>
      <c r="U5594" s="32"/>
      <c r="V5594" s="30"/>
      <c r="W5594"/>
      <c r="X5594"/>
      <c r="Z5594" s="28"/>
      <c r="AA5594" s="28"/>
      <c r="AC5594" s="32"/>
      <c r="AD5594" s="32"/>
      <c r="AE5594" s="31"/>
      <c r="AF5594" s="31"/>
      <c r="AG5594" s="28"/>
      <c r="AH5594" s="28"/>
    </row>
    <row r="5595" spans="13:34" x14ac:dyDescent="0.3">
      <c r="M5595" s="33"/>
      <c r="N5595" s="2"/>
      <c r="P5595" s="29"/>
      <c r="Q5595" s="29"/>
      <c r="T5595" s="32"/>
      <c r="U5595" s="32"/>
      <c r="V5595" s="30"/>
      <c r="W5595"/>
      <c r="X5595"/>
      <c r="Z5595" s="28"/>
      <c r="AA5595" s="28"/>
      <c r="AC5595" s="32"/>
      <c r="AD5595" s="32"/>
      <c r="AE5595" s="31"/>
      <c r="AF5595" s="31"/>
      <c r="AG5595" s="28"/>
      <c r="AH5595" s="28"/>
    </row>
    <row r="5596" spans="13:34" x14ac:dyDescent="0.3">
      <c r="M5596" s="33"/>
      <c r="N5596" s="2"/>
      <c r="P5596" s="29"/>
      <c r="Q5596" s="29"/>
      <c r="T5596" s="32"/>
      <c r="U5596" s="32"/>
      <c r="V5596" s="30"/>
      <c r="W5596"/>
      <c r="X5596"/>
      <c r="Z5596" s="28"/>
      <c r="AA5596" s="28"/>
      <c r="AC5596" s="32"/>
      <c r="AD5596" s="32"/>
      <c r="AE5596" s="31"/>
      <c r="AF5596" s="31"/>
      <c r="AG5596" s="28"/>
      <c r="AH5596" s="28"/>
    </row>
    <row r="5597" spans="13:34" x14ac:dyDescent="0.3">
      <c r="M5597" s="33"/>
      <c r="N5597" s="2"/>
      <c r="P5597" s="29"/>
      <c r="Q5597" s="29"/>
      <c r="T5597" s="32"/>
      <c r="U5597" s="32"/>
      <c r="V5597" s="30"/>
      <c r="W5597"/>
      <c r="X5597"/>
      <c r="Z5597" s="28"/>
      <c r="AA5597" s="28"/>
      <c r="AC5597" s="32"/>
      <c r="AD5597" s="32"/>
      <c r="AE5597" s="31"/>
      <c r="AF5597" s="31"/>
      <c r="AG5597" s="28"/>
      <c r="AH5597" s="28"/>
    </row>
    <row r="5598" spans="13:34" x14ac:dyDescent="0.3">
      <c r="M5598" s="33"/>
      <c r="N5598" s="2"/>
      <c r="P5598" s="29"/>
      <c r="Q5598" s="29"/>
      <c r="T5598" s="32"/>
      <c r="U5598" s="32"/>
      <c r="V5598" s="30"/>
      <c r="W5598"/>
      <c r="X5598"/>
      <c r="Z5598" s="28"/>
      <c r="AA5598" s="28"/>
      <c r="AC5598" s="32"/>
      <c r="AD5598" s="32"/>
      <c r="AE5598" s="31"/>
      <c r="AF5598" s="31"/>
      <c r="AG5598" s="28"/>
      <c r="AH5598" s="28"/>
    </row>
    <row r="5599" spans="13:34" x14ac:dyDescent="0.3">
      <c r="M5599" s="33"/>
      <c r="N5599" s="2"/>
      <c r="P5599" s="29"/>
      <c r="Q5599" s="29"/>
      <c r="T5599" s="32"/>
      <c r="U5599" s="32"/>
      <c r="V5599" s="30"/>
      <c r="W5599"/>
      <c r="X5599"/>
      <c r="Z5599" s="28"/>
      <c r="AA5599" s="28"/>
      <c r="AC5599" s="32"/>
      <c r="AD5599" s="32"/>
      <c r="AE5599" s="31"/>
      <c r="AF5599" s="31"/>
      <c r="AG5599" s="28"/>
      <c r="AH5599" s="28"/>
    </row>
    <row r="5600" spans="13:34" x14ac:dyDescent="0.3">
      <c r="M5600" s="33"/>
      <c r="N5600" s="2"/>
      <c r="P5600" s="29"/>
      <c r="Q5600" s="29"/>
      <c r="T5600" s="32"/>
      <c r="U5600" s="32"/>
      <c r="V5600" s="30"/>
      <c r="W5600"/>
      <c r="X5600"/>
      <c r="Z5600" s="28"/>
      <c r="AA5600" s="28"/>
      <c r="AC5600" s="32"/>
      <c r="AD5600" s="32"/>
      <c r="AE5600" s="31"/>
      <c r="AF5600" s="31"/>
      <c r="AG5600" s="28"/>
      <c r="AH5600" s="28"/>
    </row>
    <row r="5601" spans="13:34" x14ac:dyDescent="0.3">
      <c r="M5601" s="33"/>
      <c r="N5601" s="2"/>
      <c r="P5601" s="29"/>
      <c r="Q5601" s="29"/>
      <c r="T5601" s="32"/>
      <c r="U5601" s="32"/>
      <c r="V5601" s="30"/>
      <c r="W5601"/>
      <c r="X5601"/>
      <c r="Z5601" s="28"/>
      <c r="AA5601" s="28"/>
      <c r="AC5601" s="32"/>
      <c r="AD5601" s="32"/>
      <c r="AE5601" s="31"/>
      <c r="AF5601" s="31"/>
      <c r="AG5601" s="28"/>
      <c r="AH5601" s="28"/>
    </row>
    <row r="5602" spans="13:34" x14ac:dyDescent="0.3">
      <c r="M5602" s="33"/>
      <c r="N5602" s="2"/>
      <c r="P5602" s="29"/>
      <c r="Q5602" s="29"/>
      <c r="T5602" s="32"/>
      <c r="U5602" s="32"/>
      <c r="V5602" s="30"/>
      <c r="W5602"/>
      <c r="X5602"/>
      <c r="Z5602" s="28"/>
      <c r="AA5602" s="28"/>
      <c r="AC5602" s="32"/>
      <c r="AD5602" s="32"/>
      <c r="AE5602" s="31"/>
      <c r="AF5602" s="31"/>
      <c r="AG5602" s="28"/>
      <c r="AH5602" s="28"/>
    </row>
    <row r="5603" spans="13:34" x14ac:dyDescent="0.3">
      <c r="M5603" s="33"/>
      <c r="N5603" s="2"/>
      <c r="P5603" s="29"/>
      <c r="Q5603" s="29"/>
      <c r="T5603" s="32"/>
      <c r="U5603" s="32"/>
      <c r="V5603" s="30"/>
      <c r="W5603"/>
      <c r="X5603"/>
      <c r="Z5603" s="28"/>
      <c r="AA5603" s="28"/>
      <c r="AC5603" s="32"/>
      <c r="AD5603" s="32"/>
      <c r="AE5603" s="31"/>
      <c r="AF5603" s="31"/>
      <c r="AG5603" s="28"/>
      <c r="AH5603" s="28"/>
    </row>
    <row r="5604" spans="13:34" x14ac:dyDescent="0.3">
      <c r="M5604" s="33"/>
      <c r="N5604" s="2"/>
      <c r="P5604" s="29"/>
      <c r="Q5604" s="29"/>
      <c r="T5604" s="32"/>
      <c r="U5604" s="32"/>
      <c r="V5604" s="30"/>
      <c r="W5604"/>
      <c r="X5604"/>
      <c r="Z5604" s="28"/>
      <c r="AA5604" s="28"/>
      <c r="AC5604" s="32"/>
      <c r="AD5604" s="32"/>
      <c r="AE5604" s="31"/>
      <c r="AF5604" s="31"/>
      <c r="AG5604" s="28"/>
      <c r="AH5604" s="28"/>
    </row>
    <row r="5605" spans="13:34" x14ac:dyDescent="0.3">
      <c r="M5605" s="33"/>
      <c r="N5605" s="2"/>
      <c r="P5605" s="29"/>
      <c r="Q5605" s="29"/>
      <c r="T5605" s="32"/>
      <c r="U5605" s="32"/>
      <c r="V5605" s="30"/>
      <c r="W5605"/>
      <c r="X5605"/>
      <c r="Z5605" s="28"/>
      <c r="AA5605" s="28"/>
      <c r="AC5605" s="32"/>
      <c r="AD5605" s="32"/>
      <c r="AE5605" s="31"/>
      <c r="AF5605" s="31"/>
      <c r="AG5605" s="28"/>
      <c r="AH5605" s="28"/>
    </row>
    <row r="5606" spans="13:34" x14ac:dyDescent="0.3">
      <c r="M5606" s="33"/>
      <c r="N5606" s="2"/>
      <c r="P5606" s="29"/>
      <c r="Q5606" s="29"/>
      <c r="T5606" s="32"/>
      <c r="U5606" s="32"/>
      <c r="V5606" s="30"/>
      <c r="W5606"/>
      <c r="X5606"/>
      <c r="Z5606" s="28"/>
      <c r="AA5606" s="28"/>
      <c r="AC5606" s="32"/>
      <c r="AD5606" s="32"/>
      <c r="AE5606" s="31"/>
      <c r="AF5606" s="31"/>
      <c r="AG5606" s="28"/>
      <c r="AH5606" s="28"/>
    </row>
    <row r="5607" spans="13:34" x14ac:dyDescent="0.3">
      <c r="M5607" s="33"/>
      <c r="N5607" s="2"/>
      <c r="P5607" s="29"/>
      <c r="Q5607" s="29"/>
      <c r="T5607" s="32"/>
      <c r="U5607" s="32"/>
      <c r="V5607" s="30"/>
      <c r="W5607"/>
      <c r="X5607"/>
      <c r="Z5607" s="28"/>
      <c r="AA5607" s="28"/>
      <c r="AC5607" s="32"/>
      <c r="AD5607" s="32"/>
      <c r="AE5607" s="31"/>
      <c r="AF5607" s="31"/>
      <c r="AG5607" s="28"/>
      <c r="AH5607" s="28"/>
    </row>
    <row r="5608" spans="13:34" x14ac:dyDescent="0.3">
      <c r="M5608" s="33"/>
      <c r="N5608" s="2"/>
      <c r="P5608" s="29"/>
      <c r="Q5608" s="29"/>
      <c r="T5608" s="32"/>
      <c r="U5608" s="32"/>
      <c r="V5608" s="30"/>
      <c r="W5608"/>
      <c r="X5608"/>
      <c r="Z5608" s="28"/>
      <c r="AA5608" s="28"/>
      <c r="AC5608" s="32"/>
      <c r="AD5608" s="32"/>
      <c r="AE5608" s="31"/>
      <c r="AF5608" s="31"/>
      <c r="AG5608" s="28"/>
      <c r="AH5608" s="28"/>
    </row>
    <row r="5609" spans="13:34" x14ac:dyDescent="0.3">
      <c r="M5609" s="33"/>
      <c r="N5609" s="2"/>
      <c r="P5609" s="29"/>
      <c r="Q5609" s="29"/>
      <c r="T5609" s="32"/>
      <c r="U5609" s="32"/>
      <c r="V5609" s="30"/>
      <c r="W5609"/>
      <c r="X5609"/>
      <c r="Z5609" s="28"/>
      <c r="AA5609" s="28"/>
      <c r="AC5609" s="32"/>
      <c r="AD5609" s="32"/>
      <c r="AE5609" s="31"/>
      <c r="AF5609" s="31"/>
      <c r="AG5609" s="28"/>
      <c r="AH5609" s="28"/>
    </row>
    <row r="5610" spans="13:34" x14ac:dyDescent="0.3">
      <c r="M5610" s="33"/>
      <c r="N5610" s="2"/>
      <c r="P5610" s="29"/>
      <c r="Q5610" s="29"/>
      <c r="T5610" s="32"/>
      <c r="U5610" s="32"/>
      <c r="V5610" s="30"/>
      <c r="W5610"/>
      <c r="X5610"/>
      <c r="Z5610" s="28"/>
      <c r="AA5610" s="28"/>
      <c r="AC5610" s="32"/>
      <c r="AD5610" s="32"/>
      <c r="AE5610" s="31"/>
      <c r="AF5610" s="31"/>
      <c r="AG5610" s="28"/>
      <c r="AH5610" s="28"/>
    </row>
    <row r="5611" spans="13:34" x14ac:dyDescent="0.3">
      <c r="M5611" s="33"/>
      <c r="N5611" s="2"/>
      <c r="P5611" s="29"/>
      <c r="Q5611" s="29"/>
      <c r="T5611" s="32"/>
      <c r="U5611" s="32"/>
      <c r="V5611" s="30"/>
      <c r="W5611"/>
      <c r="X5611"/>
      <c r="Z5611" s="28"/>
      <c r="AA5611" s="28"/>
      <c r="AC5611" s="32"/>
      <c r="AD5611" s="32"/>
      <c r="AE5611" s="31"/>
      <c r="AF5611" s="31"/>
      <c r="AG5611" s="28"/>
      <c r="AH5611" s="28"/>
    </row>
    <row r="5612" spans="13:34" x14ac:dyDescent="0.3">
      <c r="M5612" s="33"/>
      <c r="N5612" s="2"/>
      <c r="P5612" s="29"/>
      <c r="Q5612" s="29"/>
      <c r="T5612" s="32"/>
      <c r="U5612" s="32"/>
      <c r="V5612" s="30"/>
      <c r="W5612"/>
      <c r="X5612"/>
      <c r="Z5612" s="28"/>
      <c r="AA5612" s="28"/>
      <c r="AC5612" s="32"/>
      <c r="AD5612" s="32"/>
      <c r="AE5612" s="31"/>
      <c r="AF5612" s="31"/>
      <c r="AG5612" s="28"/>
      <c r="AH5612" s="28"/>
    </row>
    <row r="5613" spans="13:34" x14ac:dyDescent="0.3">
      <c r="M5613" s="33"/>
      <c r="N5613" s="2"/>
      <c r="P5613" s="29"/>
      <c r="Q5613" s="29"/>
      <c r="T5613" s="32"/>
      <c r="U5613" s="32"/>
      <c r="V5613" s="30"/>
      <c r="W5613"/>
      <c r="X5613"/>
      <c r="Z5613" s="28"/>
      <c r="AA5613" s="28"/>
      <c r="AC5613" s="32"/>
      <c r="AD5613" s="32"/>
      <c r="AE5613" s="31"/>
      <c r="AF5613" s="31"/>
      <c r="AG5613" s="28"/>
      <c r="AH5613" s="28"/>
    </row>
    <row r="5614" spans="13:34" x14ac:dyDescent="0.3">
      <c r="M5614" s="33"/>
      <c r="N5614" s="2"/>
      <c r="P5614" s="29"/>
      <c r="Q5614" s="29"/>
      <c r="T5614" s="32"/>
      <c r="U5614" s="32"/>
      <c r="V5614" s="30"/>
      <c r="W5614"/>
      <c r="X5614"/>
      <c r="Z5614" s="28"/>
      <c r="AA5614" s="28"/>
      <c r="AC5614" s="32"/>
      <c r="AD5614" s="32"/>
      <c r="AE5614" s="31"/>
      <c r="AF5614" s="31"/>
      <c r="AG5614" s="28"/>
      <c r="AH5614" s="28"/>
    </row>
    <row r="5615" spans="13:34" x14ac:dyDescent="0.3">
      <c r="M5615" s="33"/>
      <c r="N5615" s="2"/>
      <c r="P5615" s="29"/>
      <c r="Q5615" s="29"/>
      <c r="T5615" s="32"/>
      <c r="U5615" s="32"/>
      <c r="V5615" s="30"/>
      <c r="W5615"/>
      <c r="X5615"/>
      <c r="Z5615" s="28"/>
      <c r="AA5615" s="28"/>
      <c r="AC5615" s="32"/>
      <c r="AD5615" s="32"/>
      <c r="AE5615" s="31"/>
      <c r="AF5615" s="31"/>
      <c r="AG5615" s="28"/>
      <c r="AH5615" s="28"/>
    </row>
    <row r="5616" spans="13:34" x14ac:dyDescent="0.3">
      <c r="M5616" s="33"/>
      <c r="N5616" s="2"/>
      <c r="P5616" s="29"/>
      <c r="Q5616" s="29"/>
      <c r="T5616" s="32"/>
      <c r="U5616" s="32"/>
      <c r="V5616" s="30"/>
      <c r="W5616"/>
      <c r="X5616"/>
      <c r="Z5616" s="28"/>
      <c r="AA5616" s="28"/>
      <c r="AC5616" s="32"/>
      <c r="AD5616" s="32"/>
      <c r="AE5616" s="31"/>
      <c r="AF5616" s="31"/>
      <c r="AG5616" s="28"/>
      <c r="AH5616" s="28"/>
    </row>
    <row r="5617" spans="13:34" x14ac:dyDescent="0.3">
      <c r="M5617" s="33"/>
      <c r="N5617" s="2"/>
      <c r="P5617" s="29"/>
      <c r="Q5617" s="29"/>
      <c r="T5617" s="32"/>
      <c r="U5617" s="32"/>
      <c r="V5617" s="30"/>
      <c r="W5617"/>
      <c r="X5617"/>
      <c r="Z5617" s="28"/>
      <c r="AA5617" s="28"/>
      <c r="AC5617" s="32"/>
      <c r="AD5617" s="32"/>
      <c r="AE5617" s="31"/>
      <c r="AF5617" s="31"/>
      <c r="AG5617" s="28"/>
      <c r="AH5617" s="28"/>
    </row>
    <row r="5618" spans="13:34" x14ac:dyDescent="0.3">
      <c r="M5618" s="33"/>
      <c r="N5618" s="2"/>
      <c r="P5618" s="29"/>
      <c r="Q5618" s="29"/>
      <c r="T5618" s="32"/>
      <c r="U5618" s="32"/>
      <c r="V5618" s="30"/>
      <c r="W5618"/>
      <c r="X5618"/>
      <c r="Z5618" s="28"/>
      <c r="AA5618" s="28"/>
      <c r="AC5618" s="32"/>
      <c r="AD5618" s="32"/>
      <c r="AE5618" s="31"/>
      <c r="AF5618" s="31"/>
      <c r="AG5618" s="28"/>
      <c r="AH5618" s="28"/>
    </row>
    <row r="5619" spans="13:34" x14ac:dyDescent="0.3">
      <c r="M5619" s="33"/>
      <c r="N5619" s="2"/>
      <c r="P5619" s="29"/>
      <c r="Q5619" s="29"/>
      <c r="T5619" s="32"/>
      <c r="U5619" s="32"/>
      <c r="V5619" s="30"/>
      <c r="W5619"/>
      <c r="X5619"/>
      <c r="Z5619" s="28"/>
      <c r="AA5619" s="28"/>
      <c r="AC5619" s="32"/>
      <c r="AD5619" s="32"/>
      <c r="AE5619" s="31"/>
      <c r="AF5619" s="31"/>
      <c r="AG5619" s="28"/>
      <c r="AH5619" s="28"/>
    </row>
    <row r="5620" spans="13:34" x14ac:dyDescent="0.3">
      <c r="M5620" s="33"/>
      <c r="N5620" s="2"/>
      <c r="P5620" s="29"/>
      <c r="Q5620" s="29"/>
      <c r="T5620" s="32"/>
      <c r="U5620" s="32"/>
      <c r="V5620" s="30"/>
      <c r="W5620"/>
      <c r="X5620"/>
      <c r="Z5620" s="28"/>
      <c r="AA5620" s="28"/>
      <c r="AC5620" s="32"/>
      <c r="AD5620" s="32"/>
      <c r="AE5620" s="31"/>
      <c r="AF5620" s="31"/>
      <c r="AG5620" s="28"/>
      <c r="AH5620" s="28"/>
    </row>
    <row r="5621" spans="13:34" x14ac:dyDescent="0.3">
      <c r="M5621" s="33"/>
      <c r="N5621" s="2"/>
      <c r="P5621" s="29"/>
      <c r="Q5621" s="29"/>
      <c r="T5621" s="32"/>
      <c r="U5621" s="32"/>
      <c r="V5621" s="30"/>
      <c r="W5621"/>
      <c r="X5621"/>
      <c r="Z5621" s="28"/>
      <c r="AA5621" s="28"/>
      <c r="AC5621" s="32"/>
      <c r="AD5621" s="32"/>
      <c r="AE5621" s="31"/>
      <c r="AF5621" s="31"/>
      <c r="AG5621" s="28"/>
      <c r="AH5621" s="28"/>
    </row>
    <row r="5622" spans="13:34" x14ac:dyDescent="0.3">
      <c r="M5622" s="33"/>
      <c r="N5622" s="2"/>
      <c r="P5622" s="29"/>
      <c r="Q5622" s="29"/>
      <c r="T5622" s="32"/>
      <c r="U5622" s="32"/>
      <c r="V5622" s="30"/>
      <c r="W5622"/>
      <c r="X5622"/>
      <c r="Z5622" s="28"/>
      <c r="AA5622" s="28"/>
      <c r="AC5622" s="32"/>
      <c r="AD5622" s="32"/>
      <c r="AE5622" s="31"/>
      <c r="AF5622" s="31"/>
      <c r="AG5622" s="28"/>
      <c r="AH5622" s="28"/>
    </row>
    <row r="5623" spans="13:34" x14ac:dyDescent="0.3">
      <c r="M5623" s="33"/>
      <c r="N5623" s="2"/>
      <c r="P5623" s="29"/>
      <c r="Q5623" s="29"/>
      <c r="T5623" s="32"/>
      <c r="U5623" s="32"/>
      <c r="V5623" s="30"/>
      <c r="W5623"/>
      <c r="X5623"/>
      <c r="Z5623" s="28"/>
      <c r="AA5623" s="28"/>
      <c r="AC5623" s="32"/>
      <c r="AD5623" s="32"/>
      <c r="AE5623" s="31"/>
      <c r="AF5623" s="31"/>
      <c r="AG5623" s="28"/>
      <c r="AH5623" s="28"/>
    </row>
    <row r="5624" spans="13:34" x14ac:dyDescent="0.3">
      <c r="M5624" s="33"/>
      <c r="N5624" s="2"/>
      <c r="P5624" s="29"/>
      <c r="Q5624" s="29"/>
      <c r="T5624" s="32"/>
      <c r="U5624" s="32"/>
      <c r="V5624" s="30"/>
      <c r="W5624"/>
      <c r="X5624"/>
      <c r="Z5624" s="28"/>
      <c r="AA5624" s="28"/>
      <c r="AC5624" s="32"/>
      <c r="AD5624" s="32"/>
      <c r="AE5624" s="31"/>
      <c r="AF5624" s="31"/>
      <c r="AG5624" s="28"/>
      <c r="AH5624" s="28"/>
    </row>
    <row r="5625" spans="13:34" x14ac:dyDescent="0.3">
      <c r="M5625" s="33"/>
      <c r="N5625" s="2"/>
      <c r="P5625" s="29"/>
      <c r="Q5625" s="29"/>
      <c r="T5625" s="32"/>
      <c r="U5625" s="32"/>
      <c r="V5625" s="30"/>
      <c r="W5625"/>
      <c r="X5625"/>
      <c r="Z5625" s="28"/>
      <c r="AA5625" s="28"/>
      <c r="AC5625" s="32"/>
      <c r="AD5625" s="32"/>
      <c r="AE5625" s="31"/>
      <c r="AF5625" s="31"/>
      <c r="AG5625" s="28"/>
      <c r="AH5625" s="28"/>
    </row>
    <row r="5626" spans="13:34" x14ac:dyDescent="0.3">
      <c r="M5626" s="33"/>
      <c r="N5626" s="2"/>
      <c r="P5626" s="29"/>
      <c r="Q5626" s="29"/>
      <c r="T5626" s="32"/>
      <c r="U5626" s="32"/>
      <c r="V5626" s="30"/>
      <c r="W5626"/>
      <c r="X5626"/>
      <c r="Z5626" s="28"/>
      <c r="AA5626" s="28"/>
      <c r="AC5626" s="32"/>
      <c r="AD5626" s="32"/>
      <c r="AE5626" s="31"/>
      <c r="AF5626" s="31"/>
      <c r="AG5626" s="28"/>
      <c r="AH5626" s="28"/>
    </row>
    <row r="5627" spans="13:34" x14ac:dyDescent="0.3">
      <c r="M5627" s="33"/>
      <c r="N5627" s="2"/>
      <c r="P5627" s="29"/>
      <c r="Q5627" s="29"/>
      <c r="T5627" s="32"/>
      <c r="U5627" s="32"/>
      <c r="V5627" s="30"/>
      <c r="W5627"/>
      <c r="X5627"/>
      <c r="Z5627" s="28"/>
      <c r="AA5627" s="28"/>
      <c r="AC5627" s="32"/>
      <c r="AD5627" s="32"/>
      <c r="AE5627" s="31"/>
      <c r="AF5627" s="31"/>
      <c r="AG5627" s="28"/>
      <c r="AH5627" s="28"/>
    </row>
    <row r="5628" spans="13:34" x14ac:dyDescent="0.3">
      <c r="M5628" s="33"/>
      <c r="N5628" s="2"/>
      <c r="P5628" s="29"/>
      <c r="Q5628" s="29"/>
      <c r="T5628" s="32"/>
      <c r="U5628" s="32"/>
      <c r="V5628" s="30"/>
      <c r="W5628"/>
      <c r="X5628"/>
      <c r="Z5628" s="28"/>
      <c r="AA5628" s="28"/>
      <c r="AC5628" s="32"/>
      <c r="AD5628" s="32"/>
      <c r="AE5628" s="31"/>
      <c r="AF5628" s="31"/>
      <c r="AG5628" s="28"/>
      <c r="AH5628" s="28"/>
    </row>
    <row r="5629" spans="13:34" x14ac:dyDescent="0.3">
      <c r="M5629" s="33"/>
      <c r="N5629" s="2"/>
      <c r="P5629" s="29"/>
      <c r="Q5629" s="29"/>
      <c r="T5629" s="32"/>
      <c r="U5629" s="32"/>
      <c r="V5629" s="30"/>
      <c r="W5629"/>
      <c r="X5629"/>
      <c r="Z5629" s="28"/>
      <c r="AA5629" s="28"/>
      <c r="AC5629" s="32"/>
      <c r="AD5629" s="32"/>
      <c r="AE5629" s="31"/>
      <c r="AF5629" s="31"/>
      <c r="AG5629" s="28"/>
      <c r="AH5629" s="28"/>
    </row>
    <row r="5630" spans="13:34" x14ac:dyDescent="0.3">
      <c r="M5630" s="33"/>
      <c r="N5630" s="2"/>
      <c r="P5630" s="29"/>
      <c r="Q5630" s="29"/>
      <c r="T5630" s="32"/>
      <c r="U5630" s="32"/>
      <c r="V5630" s="30"/>
      <c r="W5630"/>
      <c r="X5630"/>
      <c r="Z5630" s="28"/>
      <c r="AA5630" s="28"/>
      <c r="AC5630" s="32"/>
      <c r="AD5630" s="32"/>
      <c r="AE5630" s="31"/>
      <c r="AF5630" s="31"/>
      <c r="AG5630" s="28"/>
      <c r="AH5630" s="28"/>
    </row>
    <row r="5631" spans="13:34" x14ac:dyDescent="0.3">
      <c r="M5631" s="33"/>
      <c r="N5631" s="2"/>
      <c r="P5631" s="29"/>
      <c r="Q5631" s="29"/>
      <c r="T5631" s="32"/>
      <c r="U5631" s="32"/>
      <c r="V5631" s="30"/>
      <c r="W5631"/>
      <c r="X5631"/>
      <c r="Z5631" s="28"/>
      <c r="AA5631" s="28"/>
      <c r="AC5631" s="32"/>
      <c r="AD5631" s="32"/>
      <c r="AE5631" s="31"/>
      <c r="AF5631" s="31"/>
      <c r="AG5631" s="28"/>
      <c r="AH5631" s="28"/>
    </row>
    <row r="5632" spans="13:34" x14ac:dyDescent="0.3">
      <c r="M5632" s="33"/>
      <c r="N5632" s="2"/>
      <c r="P5632" s="29"/>
      <c r="Q5632" s="29"/>
      <c r="T5632" s="32"/>
      <c r="U5632" s="32"/>
      <c r="V5632" s="30"/>
      <c r="W5632"/>
      <c r="X5632"/>
      <c r="Z5632" s="28"/>
      <c r="AA5632" s="28"/>
      <c r="AC5632" s="32"/>
      <c r="AD5632" s="32"/>
      <c r="AE5632" s="31"/>
      <c r="AF5632" s="31"/>
      <c r="AG5632" s="28"/>
      <c r="AH5632" s="28"/>
    </row>
    <row r="5633" spans="13:34" x14ac:dyDescent="0.3">
      <c r="M5633" s="33"/>
      <c r="N5633" s="2"/>
      <c r="P5633" s="29"/>
      <c r="Q5633" s="29"/>
      <c r="T5633" s="32"/>
      <c r="U5633" s="32"/>
      <c r="V5633" s="30"/>
      <c r="W5633"/>
      <c r="X5633"/>
      <c r="Z5633" s="28"/>
      <c r="AA5633" s="28"/>
      <c r="AC5633" s="32"/>
      <c r="AD5633" s="32"/>
      <c r="AE5633" s="31"/>
      <c r="AF5633" s="31"/>
      <c r="AG5633" s="28"/>
      <c r="AH5633" s="28"/>
    </row>
    <row r="5634" spans="13:34" x14ac:dyDescent="0.3">
      <c r="M5634" s="33"/>
      <c r="N5634" s="2"/>
      <c r="P5634" s="29"/>
      <c r="Q5634" s="29"/>
      <c r="T5634" s="32"/>
      <c r="U5634" s="32"/>
      <c r="V5634" s="30"/>
      <c r="W5634"/>
      <c r="X5634"/>
      <c r="Z5634" s="28"/>
      <c r="AA5634" s="28"/>
      <c r="AC5634" s="32"/>
      <c r="AD5634" s="32"/>
      <c r="AE5634" s="31"/>
      <c r="AF5634" s="31"/>
      <c r="AG5634" s="28"/>
      <c r="AH5634" s="28"/>
    </row>
    <row r="5635" spans="13:34" x14ac:dyDescent="0.3">
      <c r="M5635" s="33"/>
      <c r="N5635" s="2"/>
      <c r="P5635" s="29"/>
      <c r="Q5635" s="29"/>
      <c r="T5635" s="32"/>
      <c r="U5635" s="32"/>
      <c r="V5635" s="30"/>
      <c r="W5635"/>
      <c r="X5635"/>
      <c r="Z5635" s="28"/>
      <c r="AA5635" s="28"/>
      <c r="AC5635" s="32"/>
      <c r="AD5635" s="32"/>
      <c r="AE5635" s="31"/>
      <c r="AF5635" s="31"/>
      <c r="AG5635" s="28"/>
      <c r="AH5635" s="28"/>
    </row>
    <row r="5636" spans="13:34" x14ac:dyDescent="0.3">
      <c r="M5636" s="33"/>
      <c r="N5636" s="2"/>
      <c r="P5636" s="29"/>
      <c r="Q5636" s="29"/>
      <c r="T5636" s="32"/>
      <c r="U5636" s="32"/>
      <c r="V5636" s="30"/>
      <c r="W5636"/>
      <c r="X5636"/>
      <c r="Z5636" s="28"/>
      <c r="AA5636" s="28"/>
      <c r="AC5636" s="32"/>
      <c r="AD5636" s="32"/>
      <c r="AE5636" s="31"/>
      <c r="AF5636" s="31"/>
      <c r="AG5636" s="28"/>
      <c r="AH5636" s="28"/>
    </row>
    <row r="5637" spans="13:34" x14ac:dyDescent="0.3">
      <c r="M5637" s="33"/>
      <c r="N5637" s="2"/>
      <c r="P5637" s="29"/>
      <c r="Q5637" s="29"/>
      <c r="T5637" s="32"/>
      <c r="U5637" s="32"/>
      <c r="V5637" s="30"/>
      <c r="W5637"/>
      <c r="X5637"/>
      <c r="Z5637" s="28"/>
      <c r="AA5637" s="28"/>
      <c r="AC5637" s="32"/>
      <c r="AD5637" s="32"/>
      <c r="AE5637" s="31"/>
      <c r="AF5637" s="31"/>
      <c r="AG5637" s="28"/>
      <c r="AH5637" s="28"/>
    </row>
    <row r="5638" spans="13:34" x14ac:dyDescent="0.3">
      <c r="M5638" s="33"/>
      <c r="N5638" s="2"/>
      <c r="P5638" s="29"/>
      <c r="Q5638" s="29"/>
      <c r="T5638" s="32"/>
      <c r="U5638" s="32"/>
      <c r="V5638" s="30"/>
      <c r="W5638"/>
      <c r="X5638"/>
      <c r="Z5638" s="28"/>
      <c r="AA5638" s="28"/>
      <c r="AC5638" s="32"/>
      <c r="AD5638" s="32"/>
      <c r="AE5638" s="31"/>
      <c r="AF5638" s="31"/>
      <c r="AG5638" s="28"/>
      <c r="AH5638" s="28"/>
    </row>
    <row r="5639" spans="13:34" x14ac:dyDescent="0.3">
      <c r="M5639" s="33"/>
      <c r="N5639" s="2"/>
      <c r="P5639" s="29"/>
      <c r="Q5639" s="29"/>
      <c r="T5639" s="32"/>
      <c r="U5639" s="32"/>
      <c r="V5639" s="30"/>
      <c r="W5639"/>
      <c r="X5639"/>
      <c r="Z5639" s="28"/>
      <c r="AA5639" s="28"/>
      <c r="AC5639" s="32"/>
      <c r="AD5639" s="32"/>
      <c r="AE5639" s="31"/>
      <c r="AF5639" s="31"/>
      <c r="AG5639" s="28"/>
      <c r="AH5639" s="28"/>
    </row>
    <row r="5640" spans="13:34" x14ac:dyDescent="0.3">
      <c r="M5640" s="33"/>
      <c r="N5640" s="2"/>
      <c r="P5640" s="29"/>
      <c r="Q5640" s="29"/>
      <c r="T5640" s="32"/>
      <c r="U5640" s="32"/>
      <c r="V5640" s="30"/>
      <c r="W5640"/>
      <c r="X5640"/>
      <c r="Z5640" s="28"/>
      <c r="AA5640" s="28"/>
      <c r="AC5640" s="32"/>
      <c r="AD5640" s="32"/>
      <c r="AE5640" s="31"/>
      <c r="AF5640" s="31"/>
      <c r="AG5640" s="28"/>
      <c r="AH5640" s="28"/>
    </row>
    <row r="5641" spans="13:34" x14ac:dyDescent="0.3">
      <c r="M5641" s="33"/>
      <c r="N5641" s="2"/>
      <c r="P5641" s="29"/>
      <c r="Q5641" s="29"/>
      <c r="T5641" s="32"/>
      <c r="U5641" s="32"/>
      <c r="V5641" s="30"/>
      <c r="W5641"/>
      <c r="X5641"/>
      <c r="Z5641" s="28"/>
      <c r="AA5641" s="28"/>
      <c r="AC5641" s="32"/>
      <c r="AD5641" s="32"/>
      <c r="AE5641" s="31"/>
      <c r="AF5641" s="31"/>
      <c r="AG5641" s="28"/>
      <c r="AH5641" s="28"/>
    </row>
    <row r="5642" spans="13:34" x14ac:dyDescent="0.3">
      <c r="M5642" s="33"/>
      <c r="N5642" s="2"/>
      <c r="P5642" s="29"/>
      <c r="Q5642" s="29"/>
      <c r="T5642" s="32"/>
      <c r="U5642" s="32"/>
      <c r="V5642" s="30"/>
      <c r="W5642"/>
      <c r="X5642"/>
      <c r="Z5642" s="28"/>
      <c r="AA5642" s="28"/>
      <c r="AC5642" s="32"/>
      <c r="AD5642" s="32"/>
      <c r="AE5642" s="31"/>
      <c r="AF5642" s="31"/>
      <c r="AG5642" s="28"/>
      <c r="AH5642" s="28"/>
    </row>
    <row r="5643" spans="13:34" x14ac:dyDescent="0.3">
      <c r="M5643" s="33"/>
      <c r="N5643" s="2"/>
      <c r="P5643" s="29"/>
      <c r="Q5643" s="29"/>
      <c r="T5643" s="32"/>
      <c r="U5643" s="32"/>
      <c r="V5643" s="30"/>
      <c r="W5643"/>
      <c r="X5643"/>
      <c r="Z5643" s="28"/>
      <c r="AA5643" s="28"/>
      <c r="AC5643" s="32"/>
      <c r="AD5643" s="32"/>
      <c r="AE5643" s="31"/>
      <c r="AF5643" s="31"/>
      <c r="AG5643" s="28"/>
      <c r="AH5643" s="28"/>
    </row>
    <row r="5644" spans="13:34" x14ac:dyDescent="0.3">
      <c r="M5644" s="33"/>
      <c r="N5644" s="2"/>
      <c r="P5644" s="29"/>
      <c r="Q5644" s="29"/>
      <c r="T5644" s="32"/>
      <c r="U5644" s="32"/>
      <c r="V5644" s="30"/>
      <c r="W5644"/>
      <c r="X5644"/>
      <c r="Z5644" s="28"/>
      <c r="AA5644" s="28"/>
      <c r="AC5644" s="32"/>
      <c r="AD5644" s="32"/>
      <c r="AE5644" s="31"/>
      <c r="AF5644" s="31"/>
      <c r="AG5644" s="28"/>
      <c r="AH5644" s="28"/>
    </row>
    <row r="5645" spans="13:34" x14ac:dyDescent="0.3">
      <c r="M5645" s="33"/>
      <c r="N5645" s="2"/>
      <c r="P5645" s="29"/>
      <c r="Q5645" s="29"/>
      <c r="T5645" s="32"/>
      <c r="U5645" s="32"/>
      <c r="V5645" s="30"/>
      <c r="W5645"/>
      <c r="X5645"/>
      <c r="Z5645" s="28"/>
      <c r="AA5645" s="28"/>
      <c r="AC5645" s="32"/>
      <c r="AD5645" s="32"/>
      <c r="AE5645" s="31"/>
      <c r="AF5645" s="31"/>
      <c r="AG5645" s="28"/>
      <c r="AH5645" s="28"/>
    </row>
    <row r="5646" spans="13:34" x14ac:dyDescent="0.3">
      <c r="M5646" s="33"/>
      <c r="N5646" s="2"/>
      <c r="P5646" s="29"/>
      <c r="Q5646" s="29"/>
      <c r="T5646" s="32"/>
      <c r="U5646" s="32"/>
      <c r="V5646" s="30"/>
      <c r="W5646"/>
      <c r="X5646"/>
      <c r="Z5646" s="28"/>
      <c r="AA5646" s="28"/>
      <c r="AC5646" s="32"/>
      <c r="AD5646" s="32"/>
      <c r="AE5646" s="31"/>
      <c r="AF5646" s="31"/>
      <c r="AG5646" s="28"/>
      <c r="AH5646" s="28"/>
    </row>
    <row r="5647" spans="13:34" x14ac:dyDescent="0.3">
      <c r="M5647" s="33"/>
      <c r="N5647" s="2"/>
      <c r="P5647" s="29"/>
      <c r="Q5647" s="29"/>
      <c r="T5647" s="32"/>
      <c r="U5647" s="32"/>
      <c r="V5647" s="30"/>
      <c r="W5647"/>
      <c r="X5647"/>
      <c r="Z5647" s="28"/>
      <c r="AA5647" s="28"/>
      <c r="AC5647" s="32"/>
      <c r="AD5647" s="32"/>
      <c r="AE5647" s="31"/>
      <c r="AF5647" s="31"/>
      <c r="AG5647" s="28"/>
      <c r="AH5647" s="28"/>
    </row>
    <row r="5648" spans="13:34" x14ac:dyDescent="0.3">
      <c r="M5648" s="33"/>
      <c r="N5648" s="2"/>
      <c r="P5648" s="29"/>
      <c r="Q5648" s="29"/>
      <c r="T5648" s="32"/>
      <c r="U5648" s="32"/>
      <c r="V5648" s="30"/>
      <c r="W5648"/>
      <c r="X5648"/>
      <c r="Z5648" s="28"/>
      <c r="AA5648" s="28"/>
      <c r="AC5648" s="32"/>
      <c r="AD5648" s="32"/>
      <c r="AE5648" s="31"/>
      <c r="AF5648" s="31"/>
      <c r="AG5648" s="28"/>
      <c r="AH5648" s="28"/>
    </row>
    <row r="5649" spans="13:34" x14ac:dyDescent="0.3">
      <c r="M5649" s="33"/>
      <c r="N5649" s="2"/>
      <c r="P5649" s="29"/>
      <c r="Q5649" s="29"/>
      <c r="T5649" s="32"/>
      <c r="U5649" s="32"/>
      <c r="V5649" s="30"/>
      <c r="W5649"/>
      <c r="X5649"/>
      <c r="Z5649" s="28"/>
      <c r="AA5649" s="28"/>
      <c r="AC5649" s="32"/>
      <c r="AD5649" s="32"/>
      <c r="AE5649" s="31"/>
      <c r="AF5649" s="31"/>
      <c r="AG5649" s="28"/>
      <c r="AH5649" s="28"/>
    </row>
    <row r="5650" spans="13:34" x14ac:dyDescent="0.3">
      <c r="M5650" s="33"/>
      <c r="N5650" s="2"/>
      <c r="P5650" s="29"/>
      <c r="Q5650" s="29"/>
      <c r="T5650" s="32"/>
      <c r="U5650" s="32"/>
      <c r="V5650" s="30"/>
      <c r="W5650"/>
      <c r="X5650"/>
      <c r="Z5650" s="28"/>
      <c r="AA5650" s="28"/>
      <c r="AC5650" s="32"/>
      <c r="AD5650" s="32"/>
      <c r="AE5650" s="31"/>
      <c r="AF5650" s="31"/>
      <c r="AG5650" s="28"/>
      <c r="AH5650" s="28"/>
    </row>
    <row r="5651" spans="13:34" x14ac:dyDescent="0.3">
      <c r="M5651" s="33"/>
      <c r="N5651" s="2"/>
      <c r="P5651" s="29"/>
      <c r="Q5651" s="29"/>
      <c r="T5651" s="32"/>
      <c r="U5651" s="32"/>
      <c r="V5651" s="30"/>
      <c r="W5651"/>
      <c r="X5651"/>
      <c r="Z5651" s="28"/>
      <c r="AA5651" s="28"/>
      <c r="AC5651" s="32"/>
      <c r="AD5651" s="32"/>
      <c r="AE5651" s="31"/>
      <c r="AF5651" s="31"/>
      <c r="AG5651" s="28"/>
      <c r="AH5651" s="28"/>
    </row>
    <row r="5652" spans="13:34" x14ac:dyDescent="0.3">
      <c r="M5652" s="33"/>
      <c r="N5652" s="2"/>
      <c r="P5652" s="29"/>
      <c r="Q5652" s="29"/>
      <c r="T5652" s="32"/>
      <c r="U5652" s="32"/>
      <c r="V5652" s="30"/>
      <c r="W5652"/>
      <c r="X5652"/>
      <c r="Z5652" s="28"/>
      <c r="AA5652" s="28"/>
      <c r="AC5652" s="32"/>
      <c r="AD5652" s="32"/>
      <c r="AE5652" s="31"/>
      <c r="AF5652" s="31"/>
      <c r="AG5652" s="28"/>
      <c r="AH5652" s="28"/>
    </row>
    <row r="5653" spans="13:34" x14ac:dyDescent="0.3">
      <c r="M5653" s="33"/>
      <c r="N5653" s="2"/>
      <c r="P5653" s="29"/>
      <c r="Q5653" s="29"/>
      <c r="T5653" s="32"/>
      <c r="U5653" s="32"/>
      <c r="V5653" s="30"/>
      <c r="W5653"/>
      <c r="X5653"/>
      <c r="Z5653" s="28"/>
      <c r="AA5653" s="28"/>
      <c r="AC5653" s="32"/>
      <c r="AD5653" s="32"/>
      <c r="AE5653" s="31"/>
      <c r="AF5653" s="31"/>
      <c r="AG5653" s="28"/>
      <c r="AH5653" s="28"/>
    </row>
    <row r="5654" spans="13:34" x14ac:dyDescent="0.3">
      <c r="M5654" s="33"/>
      <c r="N5654" s="2"/>
      <c r="P5654" s="29"/>
      <c r="Q5654" s="29"/>
      <c r="T5654" s="32"/>
      <c r="U5654" s="32"/>
      <c r="V5654" s="30"/>
      <c r="W5654"/>
      <c r="X5654"/>
      <c r="Z5654" s="28"/>
      <c r="AA5654" s="28"/>
      <c r="AC5654" s="32"/>
      <c r="AD5654" s="32"/>
      <c r="AE5654" s="31"/>
      <c r="AF5654" s="31"/>
      <c r="AG5654" s="28"/>
      <c r="AH5654" s="28"/>
    </row>
    <row r="5655" spans="13:34" x14ac:dyDescent="0.3">
      <c r="M5655" s="33"/>
      <c r="N5655" s="2"/>
      <c r="P5655" s="29"/>
      <c r="Q5655" s="29"/>
      <c r="T5655" s="32"/>
      <c r="U5655" s="32"/>
      <c r="V5655" s="30"/>
      <c r="W5655"/>
      <c r="X5655"/>
      <c r="Z5655" s="28"/>
      <c r="AA5655" s="28"/>
      <c r="AC5655" s="32"/>
      <c r="AD5655" s="32"/>
      <c r="AE5655" s="31"/>
      <c r="AF5655" s="31"/>
      <c r="AG5655" s="28"/>
      <c r="AH5655" s="28"/>
    </row>
    <row r="5656" spans="13:34" x14ac:dyDescent="0.3">
      <c r="M5656" s="33"/>
      <c r="N5656" s="2"/>
      <c r="P5656" s="29"/>
      <c r="Q5656" s="29"/>
      <c r="T5656" s="32"/>
      <c r="U5656" s="32"/>
      <c r="V5656" s="30"/>
      <c r="W5656"/>
      <c r="X5656"/>
      <c r="Z5656" s="28"/>
      <c r="AA5656" s="28"/>
      <c r="AC5656" s="32"/>
      <c r="AD5656" s="32"/>
      <c r="AE5656" s="31"/>
      <c r="AF5656" s="31"/>
      <c r="AG5656" s="28"/>
      <c r="AH5656" s="28"/>
    </row>
    <row r="5657" spans="13:34" x14ac:dyDescent="0.3">
      <c r="M5657" s="33"/>
      <c r="N5657" s="2"/>
      <c r="P5657" s="29"/>
      <c r="Q5657" s="29"/>
      <c r="T5657" s="32"/>
      <c r="U5657" s="32"/>
      <c r="V5657" s="30"/>
      <c r="W5657"/>
      <c r="X5657"/>
      <c r="Z5657" s="28"/>
      <c r="AA5657" s="28"/>
      <c r="AC5657" s="32"/>
      <c r="AD5657" s="32"/>
      <c r="AE5657" s="31"/>
      <c r="AF5657" s="31"/>
      <c r="AG5657" s="28"/>
      <c r="AH5657" s="28"/>
    </row>
    <row r="5658" spans="13:34" x14ac:dyDescent="0.3">
      <c r="M5658" s="33"/>
      <c r="N5658" s="2"/>
      <c r="P5658" s="29"/>
      <c r="Q5658" s="29"/>
      <c r="T5658" s="32"/>
      <c r="U5658" s="32"/>
      <c r="V5658" s="30"/>
      <c r="W5658"/>
      <c r="X5658"/>
      <c r="Z5658" s="28"/>
      <c r="AA5658" s="28"/>
      <c r="AC5658" s="32"/>
      <c r="AD5658" s="32"/>
      <c r="AE5658" s="31"/>
      <c r="AF5658" s="31"/>
      <c r="AG5658" s="28"/>
      <c r="AH5658" s="28"/>
    </row>
    <row r="5659" spans="13:34" x14ac:dyDescent="0.3">
      <c r="M5659" s="33"/>
      <c r="N5659" s="2"/>
      <c r="P5659" s="29"/>
      <c r="Q5659" s="29"/>
      <c r="T5659" s="32"/>
      <c r="U5659" s="32"/>
      <c r="V5659" s="30"/>
      <c r="W5659"/>
      <c r="X5659"/>
      <c r="Z5659" s="28"/>
      <c r="AA5659" s="28"/>
      <c r="AC5659" s="32"/>
      <c r="AD5659" s="32"/>
      <c r="AE5659" s="31"/>
      <c r="AF5659" s="31"/>
      <c r="AG5659" s="28"/>
      <c r="AH5659" s="28"/>
    </row>
    <row r="5660" spans="13:34" x14ac:dyDescent="0.3">
      <c r="M5660" s="33"/>
      <c r="N5660" s="2"/>
      <c r="P5660" s="29"/>
      <c r="Q5660" s="29"/>
      <c r="T5660" s="32"/>
      <c r="U5660" s="32"/>
      <c r="V5660" s="30"/>
      <c r="W5660"/>
      <c r="X5660"/>
      <c r="Z5660" s="28"/>
      <c r="AA5660" s="28"/>
      <c r="AC5660" s="32"/>
      <c r="AD5660" s="32"/>
      <c r="AE5660" s="31"/>
      <c r="AF5660" s="31"/>
      <c r="AG5660" s="28"/>
      <c r="AH5660" s="28"/>
    </row>
    <row r="5661" spans="13:34" x14ac:dyDescent="0.3">
      <c r="M5661" s="33"/>
      <c r="N5661" s="2"/>
      <c r="P5661" s="29"/>
      <c r="Q5661" s="29"/>
      <c r="T5661" s="32"/>
      <c r="U5661" s="32"/>
      <c r="V5661" s="30"/>
      <c r="W5661"/>
      <c r="X5661"/>
      <c r="Z5661" s="28"/>
      <c r="AA5661" s="28"/>
      <c r="AC5661" s="32"/>
      <c r="AD5661" s="32"/>
      <c r="AE5661" s="31"/>
      <c r="AF5661" s="31"/>
      <c r="AG5661" s="28"/>
      <c r="AH5661" s="28"/>
    </row>
    <row r="5662" spans="13:34" x14ac:dyDescent="0.3">
      <c r="M5662" s="33"/>
      <c r="N5662" s="2"/>
      <c r="P5662" s="29"/>
      <c r="Q5662" s="29"/>
      <c r="T5662" s="32"/>
      <c r="U5662" s="32"/>
      <c r="V5662" s="30"/>
      <c r="W5662"/>
      <c r="X5662"/>
      <c r="Z5662" s="28"/>
      <c r="AA5662" s="28"/>
      <c r="AC5662" s="32"/>
      <c r="AD5662" s="32"/>
      <c r="AE5662" s="31"/>
      <c r="AF5662" s="31"/>
      <c r="AG5662" s="28"/>
      <c r="AH5662" s="28"/>
    </row>
    <row r="5663" spans="13:34" x14ac:dyDescent="0.3">
      <c r="M5663" s="33"/>
      <c r="N5663" s="2"/>
      <c r="P5663" s="29"/>
      <c r="Q5663" s="29"/>
      <c r="T5663" s="32"/>
      <c r="U5663" s="32"/>
      <c r="V5663" s="30"/>
      <c r="W5663"/>
      <c r="X5663"/>
      <c r="Z5663" s="28"/>
      <c r="AA5663" s="28"/>
      <c r="AC5663" s="32"/>
      <c r="AD5663" s="32"/>
      <c r="AE5663" s="31"/>
      <c r="AF5663" s="31"/>
      <c r="AG5663" s="28"/>
      <c r="AH5663" s="28"/>
    </row>
    <row r="5664" spans="13:34" x14ac:dyDescent="0.3">
      <c r="M5664" s="33"/>
      <c r="N5664" s="2"/>
      <c r="P5664" s="29"/>
      <c r="Q5664" s="29"/>
      <c r="T5664" s="32"/>
      <c r="U5664" s="32"/>
      <c r="V5664" s="30"/>
      <c r="W5664"/>
      <c r="X5664"/>
      <c r="Z5664" s="28"/>
      <c r="AA5664" s="28"/>
      <c r="AC5664" s="32"/>
      <c r="AD5664" s="32"/>
      <c r="AE5664" s="31"/>
      <c r="AF5664" s="31"/>
      <c r="AG5664" s="28"/>
      <c r="AH5664" s="28"/>
    </row>
    <row r="5665" spans="13:34" x14ac:dyDescent="0.3">
      <c r="M5665" s="33"/>
      <c r="N5665" s="2"/>
      <c r="P5665" s="29"/>
      <c r="Q5665" s="29"/>
      <c r="T5665" s="32"/>
      <c r="U5665" s="32"/>
      <c r="V5665" s="30"/>
      <c r="W5665"/>
      <c r="X5665"/>
      <c r="Z5665" s="28"/>
      <c r="AA5665" s="28"/>
      <c r="AC5665" s="32"/>
      <c r="AD5665" s="32"/>
      <c r="AE5665" s="31"/>
      <c r="AF5665" s="31"/>
      <c r="AG5665" s="28"/>
      <c r="AH5665" s="28"/>
    </row>
    <row r="5666" spans="13:34" x14ac:dyDescent="0.3">
      <c r="M5666" s="33"/>
      <c r="N5666" s="2"/>
      <c r="P5666" s="29"/>
      <c r="Q5666" s="29"/>
      <c r="T5666" s="32"/>
      <c r="U5666" s="32"/>
      <c r="V5666" s="30"/>
      <c r="W5666"/>
      <c r="X5666"/>
      <c r="Z5666" s="28"/>
      <c r="AA5666" s="28"/>
      <c r="AC5666" s="32"/>
      <c r="AD5666" s="32"/>
      <c r="AE5666" s="31"/>
      <c r="AF5666" s="31"/>
      <c r="AG5666" s="28"/>
      <c r="AH5666" s="28"/>
    </row>
    <row r="5667" spans="13:34" x14ac:dyDescent="0.3">
      <c r="M5667" s="33"/>
      <c r="N5667" s="2"/>
      <c r="P5667" s="29"/>
      <c r="Q5667" s="29"/>
      <c r="T5667" s="32"/>
      <c r="U5667" s="32"/>
      <c r="V5667" s="30"/>
      <c r="W5667"/>
      <c r="X5667"/>
      <c r="Z5667" s="28"/>
      <c r="AA5667" s="28"/>
      <c r="AC5667" s="32"/>
      <c r="AD5667" s="32"/>
      <c r="AE5667" s="31"/>
      <c r="AF5667" s="31"/>
      <c r="AG5667" s="28"/>
      <c r="AH5667" s="28"/>
    </row>
    <row r="5668" spans="13:34" x14ac:dyDescent="0.3">
      <c r="M5668" s="33"/>
      <c r="N5668" s="2"/>
      <c r="P5668" s="29"/>
      <c r="Q5668" s="29"/>
      <c r="T5668" s="32"/>
      <c r="U5668" s="32"/>
      <c r="V5668" s="30"/>
      <c r="W5668"/>
      <c r="X5668"/>
      <c r="Z5668" s="28"/>
      <c r="AA5668" s="28"/>
      <c r="AC5668" s="32"/>
      <c r="AD5668" s="32"/>
      <c r="AE5668" s="31"/>
      <c r="AF5668" s="31"/>
      <c r="AG5668" s="28"/>
      <c r="AH5668" s="28"/>
    </row>
    <row r="5669" spans="13:34" x14ac:dyDescent="0.3">
      <c r="M5669" s="33"/>
      <c r="N5669" s="2"/>
      <c r="P5669" s="29"/>
      <c r="Q5669" s="29"/>
      <c r="T5669" s="32"/>
      <c r="U5669" s="32"/>
      <c r="V5669" s="30"/>
      <c r="W5669"/>
      <c r="X5669"/>
      <c r="Z5669" s="28"/>
      <c r="AA5669" s="28"/>
      <c r="AC5669" s="32"/>
      <c r="AD5669" s="32"/>
      <c r="AE5669" s="31"/>
      <c r="AF5669" s="31"/>
      <c r="AG5669" s="28"/>
      <c r="AH5669" s="28"/>
    </row>
    <row r="5670" spans="13:34" x14ac:dyDescent="0.3">
      <c r="M5670" s="33"/>
      <c r="N5670" s="2"/>
      <c r="P5670" s="29"/>
      <c r="Q5670" s="29"/>
      <c r="T5670" s="32"/>
      <c r="U5670" s="32"/>
      <c r="V5670" s="30"/>
      <c r="W5670"/>
      <c r="X5670"/>
      <c r="Z5670" s="28"/>
      <c r="AA5670" s="28"/>
      <c r="AC5670" s="32"/>
      <c r="AD5670" s="32"/>
      <c r="AE5670" s="31"/>
      <c r="AF5670" s="31"/>
      <c r="AG5670" s="28"/>
      <c r="AH5670" s="28"/>
    </row>
    <row r="5671" spans="13:34" x14ac:dyDescent="0.3">
      <c r="M5671" s="33"/>
      <c r="N5671" s="2"/>
      <c r="P5671" s="29"/>
      <c r="Q5671" s="29"/>
      <c r="T5671" s="32"/>
      <c r="U5671" s="32"/>
      <c r="V5671" s="30"/>
      <c r="W5671"/>
      <c r="X5671"/>
      <c r="Z5671" s="28"/>
      <c r="AA5671" s="28"/>
      <c r="AC5671" s="32"/>
      <c r="AD5671" s="32"/>
      <c r="AE5671" s="31"/>
      <c r="AF5671" s="31"/>
      <c r="AG5671" s="28"/>
      <c r="AH5671" s="28"/>
    </row>
    <row r="5672" spans="13:34" x14ac:dyDescent="0.3">
      <c r="M5672" s="33"/>
      <c r="N5672" s="2"/>
      <c r="P5672" s="29"/>
      <c r="Q5672" s="29"/>
      <c r="T5672" s="32"/>
      <c r="U5672" s="32"/>
      <c r="V5672" s="30"/>
      <c r="W5672"/>
      <c r="X5672"/>
      <c r="Z5672" s="28"/>
      <c r="AA5672" s="28"/>
      <c r="AC5672" s="32"/>
      <c r="AD5672" s="32"/>
      <c r="AE5672" s="31"/>
      <c r="AF5672" s="31"/>
      <c r="AG5672" s="28"/>
      <c r="AH5672" s="28"/>
    </row>
    <row r="5673" spans="13:34" x14ac:dyDescent="0.3">
      <c r="M5673" s="33"/>
      <c r="N5673" s="2"/>
      <c r="P5673" s="29"/>
      <c r="Q5673" s="29"/>
      <c r="T5673" s="32"/>
      <c r="U5673" s="32"/>
      <c r="V5673" s="30"/>
      <c r="W5673"/>
      <c r="X5673"/>
      <c r="Z5673" s="28"/>
      <c r="AA5673" s="28"/>
      <c r="AC5673" s="32"/>
      <c r="AD5673" s="32"/>
      <c r="AE5673" s="31"/>
      <c r="AF5673" s="31"/>
      <c r="AG5673" s="28"/>
      <c r="AH5673" s="28"/>
    </row>
    <row r="5674" spans="13:34" x14ac:dyDescent="0.3">
      <c r="M5674" s="33"/>
      <c r="N5674" s="2"/>
      <c r="P5674" s="29"/>
      <c r="Q5674" s="29"/>
      <c r="T5674" s="32"/>
      <c r="U5674" s="32"/>
      <c r="V5674" s="30"/>
      <c r="W5674"/>
      <c r="X5674"/>
      <c r="Z5674" s="28"/>
      <c r="AA5674" s="28"/>
      <c r="AC5674" s="32"/>
      <c r="AD5674" s="32"/>
      <c r="AE5674" s="31"/>
      <c r="AF5674" s="31"/>
      <c r="AG5674" s="28"/>
      <c r="AH5674" s="28"/>
    </row>
    <row r="5675" spans="13:34" x14ac:dyDescent="0.3">
      <c r="M5675" s="33"/>
      <c r="N5675" s="2"/>
      <c r="P5675" s="29"/>
      <c r="Q5675" s="29"/>
      <c r="T5675" s="32"/>
      <c r="U5675" s="32"/>
      <c r="V5675" s="30"/>
      <c r="W5675"/>
      <c r="X5675"/>
      <c r="Z5675" s="28"/>
      <c r="AA5675" s="28"/>
      <c r="AC5675" s="32"/>
      <c r="AD5675" s="32"/>
      <c r="AE5675" s="31"/>
      <c r="AF5675" s="31"/>
      <c r="AG5675" s="28"/>
      <c r="AH5675" s="28"/>
    </row>
    <row r="5676" spans="13:34" x14ac:dyDescent="0.3">
      <c r="M5676" s="33"/>
      <c r="N5676" s="2"/>
      <c r="P5676" s="29"/>
      <c r="Q5676" s="29"/>
      <c r="T5676" s="32"/>
      <c r="U5676" s="32"/>
      <c r="V5676" s="30"/>
      <c r="W5676"/>
      <c r="X5676"/>
      <c r="Z5676" s="28"/>
      <c r="AA5676" s="28"/>
      <c r="AC5676" s="32"/>
      <c r="AD5676" s="32"/>
      <c r="AE5676" s="31"/>
      <c r="AF5676" s="31"/>
      <c r="AG5676" s="28"/>
      <c r="AH5676" s="28"/>
    </row>
    <row r="5677" spans="13:34" x14ac:dyDescent="0.3">
      <c r="M5677" s="33"/>
      <c r="N5677" s="2"/>
      <c r="P5677" s="29"/>
      <c r="Q5677" s="29"/>
      <c r="T5677" s="32"/>
      <c r="U5677" s="32"/>
      <c r="V5677" s="30"/>
      <c r="W5677"/>
      <c r="X5677"/>
      <c r="Z5677" s="28"/>
      <c r="AA5677" s="28"/>
      <c r="AC5677" s="32"/>
      <c r="AD5677" s="32"/>
      <c r="AE5677" s="31"/>
      <c r="AF5677" s="31"/>
      <c r="AG5677" s="28"/>
      <c r="AH5677" s="28"/>
    </row>
    <row r="5678" spans="13:34" x14ac:dyDescent="0.3">
      <c r="M5678" s="33"/>
      <c r="N5678" s="2"/>
      <c r="P5678" s="29"/>
      <c r="Q5678" s="29"/>
      <c r="T5678" s="32"/>
      <c r="U5678" s="32"/>
      <c r="V5678" s="30"/>
      <c r="W5678"/>
      <c r="X5678"/>
      <c r="Z5678" s="28"/>
      <c r="AA5678" s="28"/>
      <c r="AC5678" s="32"/>
      <c r="AD5678" s="32"/>
      <c r="AE5678" s="31"/>
      <c r="AF5678" s="31"/>
      <c r="AG5678" s="28"/>
      <c r="AH5678" s="28"/>
    </row>
    <row r="5679" spans="13:34" x14ac:dyDescent="0.3">
      <c r="M5679" s="33"/>
      <c r="N5679" s="2"/>
      <c r="P5679" s="29"/>
      <c r="Q5679" s="29"/>
      <c r="T5679" s="32"/>
      <c r="U5679" s="32"/>
      <c r="V5679" s="30"/>
      <c r="W5679"/>
      <c r="X5679"/>
      <c r="Z5679" s="28"/>
      <c r="AA5679" s="28"/>
      <c r="AC5679" s="32"/>
      <c r="AD5679" s="32"/>
      <c r="AE5679" s="31"/>
      <c r="AF5679" s="31"/>
      <c r="AG5679" s="28"/>
      <c r="AH5679" s="28"/>
    </row>
    <row r="5680" spans="13:34" x14ac:dyDescent="0.3">
      <c r="M5680" s="33"/>
      <c r="N5680" s="2"/>
      <c r="P5680" s="29"/>
      <c r="Q5680" s="29"/>
      <c r="T5680" s="32"/>
      <c r="U5680" s="32"/>
      <c r="V5680" s="30"/>
      <c r="W5680"/>
      <c r="X5680"/>
      <c r="Z5680" s="28"/>
      <c r="AA5680" s="28"/>
      <c r="AC5680" s="32"/>
      <c r="AD5680" s="32"/>
      <c r="AE5680" s="31"/>
      <c r="AF5680" s="31"/>
      <c r="AG5680" s="28"/>
      <c r="AH5680" s="28"/>
    </row>
    <row r="5681" spans="13:34" x14ac:dyDescent="0.3">
      <c r="M5681" s="33"/>
      <c r="N5681" s="2"/>
      <c r="P5681" s="29"/>
      <c r="Q5681" s="29"/>
      <c r="T5681" s="32"/>
      <c r="U5681" s="32"/>
      <c r="V5681" s="30"/>
      <c r="W5681"/>
      <c r="X5681"/>
      <c r="Z5681" s="28"/>
      <c r="AA5681" s="28"/>
      <c r="AC5681" s="32"/>
      <c r="AD5681" s="32"/>
      <c r="AE5681" s="31"/>
      <c r="AF5681" s="31"/>
      <c r="AG5681" s="28"/>
      <c r="AH5681" s="28"/>
    </row>
    <row r="5682" spans="13:34" x14ac:dyDescent="0.3">
      <c r="M5682" s="33"/>
      <c r="N5682" s="2"/>
      <c r="P5682" s="29"/>
      <c r="Q5682" s="29"/>
      <c r="T5682" s="32"/>
      <c r="U5682" s="32"/>
      <c r="V5682" s="30"/>
      <c r="W5682"/>
      <c r="X5682"/>
      <c r="Z5682" s="28"/>
      <c r="AA5682" s="28"/>
      <c r="AC5682" s="32"/>
      <c r="AD5682" s="32"/>
      <c r="AE5682" s="31"/>
      <c r="AF5682" s="31"/>
      <c r="AG5682" s="28"/>
      <c r="AH5682" s="28"/>
    </row>
    <row r="5683" spans="13:34" x14ac:dyDescent="0.3">
      <c r="M5683" s="33"/>
      <c r="N5683" s="2"/>
      <c r="P5683" s="29"/>
      <c r="Q5683" s="29"/>
      <c r="T5683" s="32"/>
      <c r="U5683" s="32"/>
      <c r="V5683" s="30"/>
      <c r="W5683"/>
      <c r="X5683"/>
      <c r="Z5683" s="28"/>
      <c r="AA5683" s="28"/>
      <c r="AC5683" s="32"/>
      <c r="AD5683" s="32"/>
      <c r="AE5683" s="31"/>
      <c r="AF5683" s="31"/>
      <c r="AG5683" s="28"/>
      <c r="AH5683" s="28"/>
    </row>
    <row r="5684" spans="13:34" x14ac:dyDescent="0.3">
      <c r="M5684" s="33"/>
      <c r="N5684" s="2"/>
      <c r="P5684" s="29"/>
      <c r="Q5684" s="29"/>
      <c r="T5684" s="32"/>
      <c r="U5684" s="32"/>
      <c r="V5684" s="30"/>
      <c r="W5684"/>
      <c r="X5684"/>
      <c r="Z5684" s="28"/>
      <c r="AA5684" s="28"/>
      <c r="AC5684" s="32"/>
      <c r="AD5684" s="32"/>
      <c r="AE5684" s="31"/>
      <c r="AF5684" s="31"/>
      <c r="AG5684" s="28"/>
      <c r="AH5684" s="28"/>
    </row>
    <row r="5685" spans="13:34" x14ac:dyDescent="0.3">
      <c r="M5685" s="33"/>
      <c r="N5685" s="2"/>
      <c r="P5685" s="29"/>
      <c r="Q5685" s="29"/>
      <c r="T5685" s="32"/>
      <c r="U5685" s="32"/>
      <c r="V5685" s="30"/>
      <c r="W5685"/>
      <c r="X5685"/>
      <c r="Z5685" s="28"/>
      <c r="AA5685" s="28"/>
      <c r="AC5685" s="32"/>
      <c r="AD5685" s="32"/>
      <c r="AE5685" s="31"/>
      <c r="AF5685" s="31"/>
      <c r="AG5685" s="28"/>
      <c r="AH5685" s="28"/>
    </row>
    <row r="5686" spans="13:34" x14ac:dyDescent="0.3">
      <c r="M5686" s="33"/>
      <c r="N5686" s="2"/>
      <c r="P5686" s="29"/>
      <c r="Q5686" s="29"/>
      <c r="T5686" s="32"/>
      <c r="U5686" s="32"/>
      <c r="V5686" s="30"/>
      <c r="W5686"/>
      <c r="X5686"/>
      <c r="Z5686" s="28"/>
      <c r="AA5686" s="28"/>
      <c r="AC5686" s="32"/>
      <c r="AD5686" s="32"/>
      <c r="AE5686" s="31"/>
      <c r="AF5686" s="31"/>
      <c r="AG5686" s="28"/>
      <c r="AH5686" s="28"/>
    </row>
    <row r="5687" spans="13:34" x14ac:dyDescent="0.3">
      <c r="M5687" s="33"/>
      <c r="N5687" s="2"/>
      <c r="P5687" s="29"/>
      <c r="Q5687" s="29"/>
      <c r="T5687" s="32"/>
      <c r="U5687" s="32"/>
      <c r="V5687" s="30"/>
      <c r="W5687"/>
      <c r="X5687"/>
      <c r="Z5687" s="28"/>
      <c r="AA5687" s="28"/>
      <c r="AC5687" s="32"/>
      <c r="AD5687" s="32"/>
      <c r="AE5687" s="31"/>
      <c r="AF5687" s="31"/>
      <c r="AG5687" s="28"/>
      <c r="AH5687" s="28"/>
    </row>
    <row r="5688" spans="13:34" x14ac:dyDescent="0.3">
      <c r="M5688" s="33"/>
      <c r="N5688" s="2"/>
      <c r="P5688" s="29"/>
      <c r="Q5688" s="29"/>
      <c r="T5688" s="32"/>
      <c r="U5688" s="32"/>
      <c r="V5688" s="30"/>
      <c r="W5688"/>
      <c r="X5688"/>
      <c r="Z5688" s="28"/>
      <c r="AA5688" s="28"/>
      <c r="AC5688" s="32"/>
      <c r="AD5688" s="32"/>
      <c r="AE5688" s="31"/>
      <c r="AF5688" s="31"/>
      <c r="AG5688" s="28"/>
      <c r="AH5688" s="28"/>
    </row>
    <row r="5689" spans="13:34" x14ac:dyDescent="0.3">
      <c r="M5689" s="33"/>
      <c r="N5689" s="2"/>
      <c r="P5689" s="29"/>
      <c r="Q5689" s="29"/>
      <c r="T5689" s="32"/>
      <c r="U5689" s="32"/>
      <c r="V5689" s="30"/>
      <c r="W5689"/>
      <c r="X5689"/>
      <c r="Z5689" s="28"/>
      <c r="AA5689" s="28"/>
      <c r="AC5689" s="32"/>
      <c r="AD5689" s="32"/>
      <c r="AE5689" s="31"/>
      <c r="AF5689" s="31"/>
      <c r="AG5689" s="28"/>
      <c r="AH5689" s="28"/>
    </row>
    <row r="5690" spans="13:34" x14ac:dyDescent="0.3">
      <c r="M5690" s="33"/>
      <c r="N5690" s="2"/>
      <c r="P5690" s="29"/>
      <c r="Q5690" s="29"/>
      <c r="T5690" s="32"/>
      <c r="U5690" s="32"/>
      <c r="V5690" s="30"/>
      <c r="W5690"/>
      <c r="X5690"/>
      <c r="Z5690" s="28"/>
      <c r="AA5690" s="28"/>
      <c r="AC5690" s="32"/>
      <c r="AD5690" s="32"/>
      <c r="AE5690" s="31"/>
      <c r="AF5690" s="31"/>
      <c r="AG5690" s="28"/>
      <c r="AH5690" s="28"/>
    </row>
    <row r="5691" spans="13:34" x14ac:dyDescent="0.3">
      <c r="M5691" s="33"/>
      <c r="N5691" s="2"/>
      <c r="P5691" s="29"/>
      <c r="Q5691" s="29"/>
      <c r="T5691" s="32"/>
      <c r="U5691" s="32"/>
      <c r="V5691" s="30"/>
      <c r="W5691"/>
      <c r="X5691"/>
      <c r="Z5691" s="28"/>
      <c r="AA5691" s="28"/>
      <c r="AC5691" s="32"/>
      <c r="AD5691" s="32"/>
      <c r="AE5691" s="31"/>
      <c r="AF5691" s="31"/>
      <c r="AG5691" s="28"/>
      <c r="AH5691" s="28"/>
    </row>
    <row r="5692" spans="13:34" x14ac:dyDescent="0.3">
      <c r="M5692" s="33"/>
      <c r="N5692" s="2"/>
      <c r="P5692" s="29"/>
      <c r="Q5692" s="29"/>
      <c r="T5692" s="32"/>
      <c r="U5692" s="32"/>
      <c r="V5692" s="30"/>
      <c r="W5692"/>
      <c r="X5692"/>
      <c r="Z5692" s="28"/>
      <c r="AA5692" s="28"/>
      <c r="AC5692" s="32"/>
      <c r="AD5692" s="32"/>
      <c r="AE5692" s="31"/>
      <c r="AF5692" s="31"/>
      <c r="AG5692" s="28"/>
      <c r="AH5692" s="28"/>
    </row>
    <row r="5693" spans="13:34" x14ac:dyDescent="0.3">
      <c r="M5693" s="33"/>
      <c r="N5693" s="2"/>
      <c r="P5693" s="29"/>
      <c r="Q5693" s="29"/>
      <c r="T5693" s="32"/>
      <c r="U5693" s="32"/>
      <c r="V5693" s="30"/>
      <c r="W5693"/>
      <c r="X5693"/>
      <c r="Z5693" s="28"/>
      <c r="AA5693" s="28"/>
      <c r="AC5693" s="32"/>
      <c r="AD5693" s="32"/>
      <c r="AE5693" s="31"/>
      <c r="AF5693" s="31"/>
      <c r="AG5693" s="28"/>
      <c r="AH5693" s="28"/>
    </row>
    <row r="5694" spans="13:34" x14ac:dyDescent="0.3">
      <c r="M5694" s="33"/>
      <c r="N5694" s="2"/>
      <c r="P5694" s="29"/>
      <c r="Q5694" s="29"/>
      <c r="T5694" s="32"/>
      <c r="U5694" s="32"/>
      <c r="V5694" s="30"/>
      <c r="W5694"/>
      <c r="X5694"/>
      <c r="Z5694" s="28"/>
      <c r="AA5694" s="28"/>
      <c r="AC5694" s="32"/>
      <c r="AD5694" s="32"/>
      <c r="AE5694" s="31"/>
      <c r="AF5694" s="31"/>
      <c r="AG5694" s="28"/>
      <c r="AH5694" s="28"/>
    </row>
    <row r="5695" spans="13:34" x14ac:dyDescent="0.3">
      <c r="M5695" s="33"/>
      <c r="N5695" s="2"/>
      <c r="P5695" s="29"/>
      <c r="Q5695" s="29"/>
      <c r="T5695" s="32"/>
      <c r="U5695" s="32"/>
      <c r="V5695" s="30"/>
      <c r="W5695"/>
      <c r="X5695"/>
      <c r="Z5695" s="28"/>
      <c r="AA5695" s="28"/>
      <c r="AC5695" s="32"/>
      <c r="AD5695" s="32"/>
      <c r="AE5695" s="31"/>
      <c r="AF5695" s="31"/>
      <c r="AG5695" s="28"/>
      <c r="AH5695" s="28"/>
    </row>
    <row r="5696" spans="13:34" x14ac:dyDescent="0.3">
      <c r="M5696" s="33"/>
      <c r="N5696" s="2"/>
      <c r="P5696" s="29"/>
      <c r="Q5696" s="29"/>
      <c r="T5696" s="32"/>
      <c r="U5696" s="32"/>
      <c r="V5696" s="30"/>
      <c r="W5696"/>
      <c r="X5696"/>
      <c r="Z5696" s="28"/>
      <c r="AA5696" s="28"/>
      <c r="AC5696" s="32"/>
      <c r="AD5696" s="32"/>
      <c r="AE5696" s="31"/>
      <c r="AF5696" s="31"/>
      <c r="AG5696" s="28"/>
      <c r="AH5696" s="28"/>
    </row>
    <row r="5697" spans="13:34" x14ac:dyDescent="0.3">
      <c r="M5697" s="33"/>
      <c r="N5697" s="2"/>
      <c r="P5697" s="29"/>
      <c r="Q5697" s="29"/>
      <c r="T5697" s="32"/>
      <c r="U5697" s="32"/>
      <c r="V5697" s="30"/>
      <c r="W5697"/>
      <c r="X5697"/>
      <c r="Z5697" s="28"/>
      <c r="AA5697" s="28"/>
      <c r="AC5697" s="32"/>
      <c r="AD5697" s="32"/>
      <c r="AE5697" s="31"/>
      <c r="AF5697" s="31"/>
      <c r="AG5697" s="28"/>
      <c r="AH5697" s="28"/>
    </row>
    <row r="5698" spans="13:34" x14ac:dyDescent="0.3">
      <c r="M5698" s="33"/>
      <c r="N5698" s="2"/>
      <c r="P5698" s="29"/>
      <c r="Q5698" s="29"/>
      <c r="T5698" s="32"/>
      <c r="U5698" s="32"/>
      <c r="V5698" s="30"/>
      <c r="W5698"/>
      <c r="X5698"/>
      <c r="Z5698" s="28"/>
      <c r="AA5698" s="28"/>
      <c r="AC5698" s="32"/>
      <c r="AD5698" s="32"/>
      <c r="AE5698" s="31"/>
      <c r="AF5698" s="31"/>
      <c r="AG5698" s="28"/>
      <c r="AH5698" s="28"/>
    </row>
    <row r="5699" spans="13:34" x14ac:dyDescent="0.3">
      <c r="M5699" s="33"/>
      <c r="N5699" s="2"/>
      <c r="P5699" s="29"/>
      <c r="Q5699" s="29"/>
      <c r="T5699" s="32"/>
      <c r="U5699" s="32"/>
      <c r="V5699" s="30"/>
      <c r="W5699"/>
      <c r="X5699"/>
      <c r="Z5699" s="28"/>
      <c r="AA5699" s="28"/>
      <c r="AC5699" s="32"/>
      <c r="AD5699" s="32"/>
      <c r="AE5699" s="31"/>
      <c r="AF5699" s="31"/>
      <c r="AG5699" s="28"/>
      <c r="AH5699" s="28"/>
    </row>
    <row r="5700" spans="13:34" x14ac:dyDescent="0.3">
      <c r="M5700" s="33"/>
      <c r="N5700" s="2"/>
      <c r="P5700" s="29"/>
      <c r="Q5700" s="29"/>
      <c r="T5700" s="32"/>
      <c r="U5700" s="32"/>
      <c r="V5700" s="30"/>
      <c r="W5700"/>
      <c r="X5700"/>
      <c r="Z5700" s="28"/>
      <c r="AA5700" s="28"/>
      <c r="AC5700" s="32"/>
      <c r="AD5700" s="32"/>
      <c r="AE5700" s="31"/>
      <c r="AF5700" s="31"/>
      <c r="AG5700" s="28"/>
      <c r="AH5700" s="28"/>
    </row>
    <row r="5701" spans="13:34" x14ac:dyDescent="0.3">
      <c r="M5701" s="33"/>
      <c r="N5701" s="2"/>
      <c r="P5701" s="29"/>
      <c r="Q5701" s="29"/>
      <c r="T5701" s="32"/>
      <c r="U5701" s="32"/>
      <c r="V5701" s="30"/>
      <c r="W5701"/>
      <c r="X5701"/>
      <c r="Z5701" s="28"/>
      <c r="AA5701" s="28"/>
      <c r="AC5701" s="32"/>
      <c r="AD5701" s="32"/>
      <c r="AE5701" s="31"/>
      <c r="AF5701" s="31"/>
      <c r="AG5701" s="28"/>
      <c r="AH5701" s="28"/>
    </row>
    <row r="5702" spans="13:34" x14ac:dyDescent="0.3">
      <c r="M5702" s="33"/>
      <c r="N5702" s="2"/>
      <c r="P5702" s="29"/>
      <c r="Q5702" s="29"/>
      <c r="T5702" s="32"/>
      <c r="U5702" s="32"/>
      <c r="V5702" s="30"/>
      <c r="W5702"/>
      <c r="X5702"/>
      <c r="Z5702" s="28"/>
      <c r="AA5702" s="28"/>
      <c r="AC5702" s="32"/>
      <c r="AD5702" s="32"/>
      <c r="AE5702" s="31"/>
      <c r="AF5702" s="31"/>
      <c r="AG5702" s="28"/>
      <c r="AH5702" s="28"/>
    </row>
    <row r="5703" spans="13:34" x14ac:dyDescent="0.3">
      <c r="M5703" s="33"/>
      <c r="N5703" s="2"/>
      <c r="P5703" s="29"/>
      <c r="Q5703" s="29"/>
      <c r="T5703" s="32"/>
      <c r="U5703" s="32"/>
      <c r="V5703" s="30"/>
      <c r="W5703"/>
      <c r="X5703"/>
      <c r="Z5703" s="28"/>
      <c r="AA5703" s="28"/>
      <c r="AC5703" s="32"/>
      <c r="AD5703" s="32"/>
      <c r="AE5703" s="31"/>
      <c r="AF5703" s="31"/>
      <c r="AG5703" s="28"/>
      <c r="AH5703" s="28"/>
    </row>
    <row r="5704" spans="13:34" x14ac:dyDescent="0.3">
      <c r="M5704" s="33"/>
      <c r="N5704" s="2"/>
      <c r="P5704" s="29"/>
      <c r="Q5704" s="29"/>
      <c r="T5704" s="32"/>
      <c r="U5704" s="32"/>
      <c r="V5704" s="30"/>
      <c r="W5704"/>
      <c r="X5704"/>
      <c r="Z5704" s="28"/>
      <c r="AA5704" s="28"/>
      <c r="AC5704" s="32"/>
      <c r="AD5704" s="32"/>
      <c r="AE5704" s="31"/>
      <c r="AF5704" s="31"/>
      <c r="AG5704" s="28"/>
      <c r="AH5704" s="28"/>
    </row>
    <row r="5705" spans="13:34" x14ac:dyDescent="0.3">
      <c r="M5705" s="33"/>
      <c r="N5705" s="2"/>
      <c r="P5705" s="29"/>
      <c r="Q5705" s="29"/>
      <c r="T5705" s="32"/>
      <c r="U5705" s="32"/>
      <c r="V5705" s="30"/>
      <c r="W5705"/>
      <c r="X5705"/>
      <c r="Z5705" s="28"/>
      <c r="AA5705" s="28"/>
      <c r="AC5705" s="32"/>
      <c r="AD5705" s="32"/>
      <c r="AE5705" s="31"/>
      <c r="AF5705" s="31"/>
      <c r="AG5705" s="28"/>
      <c r="AH5705" s="28"/>
    </row>
    <row r="5706" spans="13:34" x14ac:dyDescent="0.3">
      <c r="M5706" s="33"/>
      <c r="N5706" s="2"/>
      <c r="P5706" s="29"/>
      <c r="Q5706" s="29"/>
      <c r="T5706" s="32"/>
      <c r="U5706" s="32"/>
      <c r="V5706" s="30"/>
      <c r="W5706"/>
      <c r="X5706"/>
      <c r="Z5706" s="28"/>
      <c r="AA5706" s="28"/>
      <c r="AC5706" s="32"/>
      <c r="AD5706" s="32"/>
      <c r="AE5706" s="31"/>
      <c r="AF5706" s="31"/>
      <c r="AG5706" s="28"/>
      <c r="AH5706" s="28"/>
    </row>
    <row r="5707" spans="13:34" x14ac:dyDescent="0.3">
      <c r="M5707" s="33"/>
      <c r="N5707" s="2"/>
      <c r="P5707" s="29"/>
      <c r="Q5707" s="29"/>
      <c r="T5707" s="32"/>
      <c r="U5707" s="32"/>
      <c r="V5707" s="30"/>
      <c r="W5707"/>
      <c r="X5707"/>
      <c r="Z5707" s="28"/>
      <c r="AA5707" s="28"/>
      <c r="AC5707" s="32"/>
      <c r="AD5707" s="32"/>
      <c r="AE5707" s="31"/>
      <c r="AF5707" s="31"/>
      <c r="AG5707" s="28"/>
      <c r="AH5707" s="28"/>
    </row>
    <row r="5708" spans="13:34" x14ac:dyDescent="0.3">
      <c r="M5708" s="33"/>
      <c r="N5708" s="2"/>
      <c r="P5708" s="29"/>
      <c r="Q5708" s="29"/>
      <c r="T5708" s="32"/>
      <c r="U5708" s="32"/>
      <c r="V5708" s="30"/>
      <c r="W5708"/>
      <c r="X5708"/>
      <c r="Z5708" s="28"/>
      <c r="AA5708" s="28"/>
      <c r="AC5708" s="32"/>
      <c r="AD5708" s="32"/>
      <c r="AE5708" s="31"/>
      <c r="AF5708" s="31"/>
      <c r="AG5708" s="28"/>
      <c r="AH5708" s="28"/>
    </row>
    <row r="5709" spans="13:34" x14ac:dyDescent="0.3">
      <c r="M5709" s="33"/>
      <c r="N5709" s="2"/>
      <c r="P5709" s="29"/>
      <c r="Q5709" s="29"/>
      <c r="T5709" s="32"/>
      <c r="U5709" s="32"/>
      <c r="V5709" s="30"/>
      <c r="W5709"/>
      <c r="X5709"/>
      <c r="Z5709" s="28"/>
      <c r="AA5709" s="28"/>
      <c r="AC5709" s="32"/>
      <c r="AD5709" s="32"/>
      <c r="AE5709" s="31"/>
      <c r="AF5709" s="31"/>
      <c r="AG5709" s="28"/>
      <c r="AH5709" s="28"/>
    </row>
    <row r="5710" spans="13:34" x14ac:dyDescent="0.3">
      <c r="M5710" s="33"/>
      <c r="N5710" s="2"/>
      <c r="P5710" s="29"/>
      <c r="Q5710" s="29"/>
      <c r="T5710" s="32"/>
      <c r="U5710" s="32"/>
      <c r="V5710" s="30"/>
      <c r="W5710"/>
      <c r="X5710"/>
      <c r="Z5710" s="28"/>
      <c r="AA5710" s="28"/>
      <c r="AC5710" s="32"/>
      <c r="AD5710" s="32"/>
      <c r="AE5710" s="31"/>
      <c r="AF5710" s="31"/>
      <c r="AG5710" s="28"/>
      <c r="AH5710" s="28"/>
    </row>
    <row r="5711" spans="13:34" x14ac:dyDescent="0.3">
      <c r="M5711" s="33"/>
      <c r="N5711" s="2"/>
      <c r="P5711" s="29"/>
      <c r="Q5711" s="29"/>
      <c r="T5711" s="32"/>
      <c r="U5711" s="32"/>
      <c r="V5711" s="30"/>
      <c r="W5711"/>
      <c r="X5711"/>
      <c r="Z5711" s="28"/>
      <c r="AA5711" s="28"/>
      <c r="AC5711" s="32"/>
      <c r="AD5711" s="32"/>
      <c r="AE5711" s="31"/>
      <c r="AF5711" s="31"/>
      <c r="AG5711" s="28"/>
      <c r="AH5711" s="28"/>
    </row>
    <row r="5712" spans="13:34" x14ac:dyDescent="0.3">
      <c r="M5712" s="33"/>
      <c r="N5712" s="2"/>
      <c r="P5712" s="29"/>
      <c r="Q5712" s="29"/>
      <c r="T5712" s="32"/>
      <c r="U5712" s="32"/>
      <c r="V5712" s="30"/>
      <c r="W5712"/>
      <c r="X5712"/>
      <c r="Z5712" s="28"/>
      <c r="AA5712" s="28"/>
      <c r="AC5712" s="32"/>
      <c r="AD5712" s="32"/>
      <c r="AE5712" s="31"/>
      <c r="AF5712" s="31"/>
      <c r="AG5712" s="28"/>
      <c r="AH5712" s="28"/>
    </row>
    <row r="5713" spans="13:34" x14ac:dyDescent="0.3">
      <c r="M5713" s="33"/>
      <c r="N5713" s="2"/>
      <c r="P5713" s="29"/>
      <c r="Q5713" s="29"/>
      <c r="T5713" s="32"/>
      <c r="U5713" s="32"/>
      <c r="V5713" s="30"/>
      <c r="W5713"/>
      <c r="X5713"/>
      <c r="Z5713" s="28"/>
      <c r="AA5713" s="28"/>
      <c r="AC5713" s="32"/>
      <c r="AD5713" s="32"/>
      <c r="AE5713" s="31"/>
      <c r="AF5713" s="31"/>
      <c r="AG5713" s="28"/>
      <c r="AH5713" s="28"/>
    </row>
    <row r="5714" spans="13:34" x14ac:dyDescent="0.3">
      <c r="M5714" s="33"/>
      <c r="N5714" s="2"/>
      <c r="P5714" s="29"/>
      <c r="Q5714" s="29"/>
      <c r="T5714" s="32"/>
      <c r="U5714" s="32"/>
      <c r="V5714" s="30"/>
      <c r="W5714"/>
      <c r="X5714"/>
      <c r="Z5714" s="28"/>
      <c r="AA5714" s="28"/>
      <c r="AC5714" s="32"/>
      <c r="AD5714" s="32"/>
      <c r="AE5714" s="31"/>
      <c r="AF5714" s="31"/>
      <c r="AG5714" s="28"/>
      <c r="AH5714" s="28"/>
    </row>
    <row r="5715" spans="13:34" x14ac:dyDescent="0.3">
      <c r="M5715" s="33"/>
      <c r="N5715" s="2"/>
      <c r="P5715" s="29"/>
      <c r="Q5715" s="29"/>
      <c r="T5715" s="32"/>
      <c r="U5715" s="32"/>
      <c r="V5715" s="30"/>
      <c r="W5715"/>
      <c r="X5715"/>
      <c r="Z5715" s="28"/>
      <c r="AA5715" s="28"/>
      <c r="AC5715" s="32"/>
      <c r="AD5715" s="32"/>
      <c r="AE5715" s="31"/>
      <c r="AF5715" s="31"/>
      <c r="AG5715" s="28"/>
      <c r="AH5715" s="28"/>
    </row>
    <row r="5716" spans="13:34" x14ac:dyDescent="0.3">
      <c r="M5716" s="33"/>
      <c r="N5716" s="2"/>
      <c r="P5716" s="29"/>
      <c r="Q5716" s="29"/>
      <c r="T5716" s="32"/>
      <c r="U5716" s="32"/>
      <c r="V5716" s="30"/>
      <c r="W5716"/>
      <c r="X5716"/>
      <c r="Z5716" s="28"/>
      <c r="AA5716" s="28"/>
      <c r="AC5716" s="32"/>
      <c r="AD5716" s="32"/>
      <c r="AE5716" s="31"/>
      <c r="AF5716" s="31"/>
      <c r="AG5716" s="28"/>
      <c r="AH5716" s="28"/>
    </row>
    <row r="5717" spans="13:34" x14ac:dyDescent="0.3">
      <c r="M5717" s="33"/>
      <c r="N5717" s="2"/>
      <c r="P5717" s="29"/>
      <c r="Q5717" s="29"/>
      <c r="T5717" s="32"/>
      <c r="U5717" s="32"/>
      <c r="V5717" s="30"/>
      <c r="W5717"/>
      <c r="X5717"/>
      <c r="Z5717" s="28"/>
      <c r="AA5717" s="28"/>
      <c r="AC5717" s="32"/>
      <c r="AD5717" s="32"/>
      <c r="AE5717" s="31"/>
      <c r="AF5717" s="31"/>
      <c r="AG5717" s="28"/>
      <c r="AH5717" s="28"/>
    </row>
    <row r="5718" spans="13:34" x14ac:dyDescent="0.3">
      <c r="M5718" s="33"/>
      <c r="N5718" s="2"/>
      <c r="P5718" s="29"/>
      <c r="Q5718" s="29"/>
      <c r="T5718" s="32"/>
      <c r="U5718" s="32"/>
      <c r="V5718" s="30"/>
      <c r="W5718"/>
      <c r="X5718"/>
      <c r="Z5718" s="28"/>
      <c r="AA5718" s="28"/>
      <c r="AC5718" s="32"/>
      <c r="AD5718" s="32"/>
      <c r="AE5718" s="31"/>
      <c r="AF5718" s="31"/>
      <c r="AG5718" s="28"/>
      <c r="AH5718" s="28"/>
    </row>
    <row r="5719" spans="13:34" x14ac:dyDescent="0.3">
      <c r="M5719" s="33"/>
      <c r="N5719" s="2"/>
      <c r="P5719" s="29"/>
      <c r="Q5719" s="29"/>
      <c r="T5719" s="32"/>
      <c r="U5719" s="32"/>
      <c r="V5719" s="30"/>
      <c r="W5719"/>
      <c r="X5719"/>
      <c r="Z5719" s="28"/>
      <c r="AA5719" s="28"/>
      <c r="AC5719" s="32"/>
      <c r="AD5719" s="32"/>
      <c r="AE5719" s="31"/>
      <c r="AF5719" s="31"/>
      <c r="AG5719" s="28"/>
      <c r="AH5719" s="28"/>
    </row>
    <row r="5720" spans="13:34" x14ac:dyDescent="0.3">
      <c r="M5720" s="33"/>
      <c r="N5720" s="2"/>
      <c r="P5720" s="29"/>
      <c r="Q5720" s="29"/>
      <c r="T5720" s="32"/>
      <c r="U5720" s="32"/>
      <c r="V5720" s="30"/>
      <c r="W5720"/>
      <c r="X5720"/>
      <c r="Z5720" s="28"/>
      <c r="AA5720" s="28"/>
      <c r="AC5720" s="32"/>
      <c r="AD5720" s="32"/>
      <c r="AE5720" s="31"/>
      <c r="AF5720" s="31"/>
      <c r="AG5720" s="28"/>
      <c r="AH5720" s="28"/>
    </row>
    <row r="5721" spans="13:34" x14ac:dyDescent="0.3">
      <c r="M5721" s="33"/>
      <c r="N5721" s="2"/>
      <c r="P5721" s="29"/>
      <c r="Q5721" s="29"/>
      <c r="T5721" s="32"/>
      <c r="U5721" s="32"/>
      <c r="V5721" s="30"/>
      <c r="W5721"/>
      <c r="X5721"/>
      <c r="Z5721" s="28"/>
      <c r="AA5721" s="28"/>
      <c r="AC5721" s="32"/>
      <c r="AD5721" s="32"/>
      <c r="AE5721" s="31"/>
      <c r="AF5721" s="31"/>
      <c r="AG5721" s="28"/>
      <c r="AH5721" s="28"/>
    </row>
    <row r="5722" spans="13:34" x14ac:dyDescent="0.3">
      <c r="M5722" s="33"/>
      <c r="N5722" s="2"/>
      <c r="P5722" s="29"/>
      <c r="Q5722" s="29"/>
      <c r="T5722" s="32"/>
      <c r="U5722" s="32"/>
      <c r="V5722" s="30"/>
      <c r="W5722"/>
      <c r="X5722"/>
      <c r="Z5722" s="28"/>
      <c r="AA5722" s="28"/>
      <c r="AC5722" s="32"/>
      <c r="AD5722" s="32"/>
      <c r="AE5722" s="31"/>
      <c r="AF5722" s="31"/>
      <c r="AG5722" s="28"/>
      <c r="AH5722" s="28"/>
    </row>
    <row r="5723" spans="13:34" x14ac:dyDescent="0.3">
      <c r="M5723" s="33"/>
      <c r="N5723" s="2"/>
      <c r="P5723" s="29"/>
      <c r="Q5723" s="29"/>
      <c r="T5723" s="32"/>
      <c r="U5723" s="32"/>
      <c r="V5723" s="30"/>
      <c r="W5723"/>
      <c r="X5723"/>
      <c r="Z5723" s="28"/>
      <c r="AA5723" s="28"/>
      <c r="AC5723" s="32"/>
      <c r="AD5723" s="32"/>
      <c r="AE5723" s="31"/>
      <c r="AF5723" s="31"/>
      <c r="AG5723" s="28"/>
      <c r="AH5723" s="28"/>
    </row>
    <row r="5724" spans="13:34" x14ac:dyDescent="0.3">
      <c r="M5724" s="33"/>
      <c r="N5724" s="2"/>
      <c r="P5724" s="29"/>
      <c r="Q5724" s="29"/>
      <c r="T5724" s="32"/>
      <c r="U5724" s="32"/>
      <c r="V5724" s="30"/>
      <c r="W5724"/>
      <c r="X5724"/>
      <c r="Z5724" s="28"/>
      <c r="AA5724" s="28"/>
      <c r="AC5724" s="32"/>
      <c r="AD5724" s="32"/>
      <c r="AE5724" s="31"/>
      <c r="AF5724" s="31"/>
      <c r="AG5724" s="28"/>
      <c r="AH5724" s="28"/>
    </row>
    <row r="5725" spans="13:34" x14ac:dyDescent="0.3">
      <c r="M5725" s="33"/>
      <c r="N5725" s="2"/>
      <c r="P5725" s="29"/>
      <c r="Q5725" s="29"/>
      <c r="T5725" s="32"/>
      <c r="U5725" s="32"/>
      <c r="V5725" s="30"/>
      <c r="W5725"/>
      <c r="X5725"/>
      <c r="Z5725" s="28"/>
      <c r="AA5725" s="28"/>
      <c r="AC5725" s="32"/>
      <c r="AD5725" s="32"/>
      <c r="AE5725" s="31"/>
      <c r="AF5725" s="31"/>
      <c r="AG5725" s="28"/>
      <c r="AH5725" s="28"/>
    </row>
    <row r="5726" spans="13:34" x14ac:dyDescent="0.3">
      <c r="M5726" s="33"/>
      <c r="N5726" s="2"/>
      <c r="P5726" s="29"/>
      <c r="Q5726" s="29"/>
      <c r="T5726" s="32"/>
      <c r="U5726" s="32"/>
      <c r="V5726" s="30"/>
      <c r="W5726"/>
      <c r="X5726"/>
      <c r="Z5726" s="28"/>
      <c r="AA5726" s="28"/>
      <c r="AC5726" s="32"/>
      <c r="AD5726" s="32"/>
      <c r="AE5726" s="31"/>
      <c r="AF5726" s="31"/>
      <c r="AG5726" s="28"/>
      <c r="AH5726" s="28"/>
    </row>
    <row r="5727" spans="13:34" x14ac:dyDescent="0.3">
      <c r="M5727" s="33"/>
      <c r="N5727" s="2"/>
      <c r="P5727" s="29"/>
      <c r="Q5727" s="29"/>
      <c r="T5727" s="32"/>
      <c r="U5727" s="32"/>
      <c r="V5727" s="30"/>
      <c r="W5727"/>
      <c r="X5727"/>
      <c r="Z5727" s="28"/>
      <c r="AA5727" s="28"/>
      <c r="AC5727" s="32"/>
      <c r="AD5727" s="32"/>
      <c r="AE5727" s="31"/>
      <c r="AF5727" s="31"/>
      <c r="AG5727" s="28"/>
      <c r="AH5727" s="28"/>
    </row>
    <row r="5728" spans="13:34" x14ac:dyDescent="0.3">
      <c r="M5728" s="33"/>
      <c r="N5728" s="2"/>
      <c r="P5728" s="29"/>
      <c r="Q5728" s="29"/>
      <c r="T5728" s="32"/>
      <c r="U5728" s="32"/>
      <c r="V5728" s="30"/>
      <c r="W5728"/>
      <c r="X5728"/>
      <c r="Z5728" s="28"/>
      <c r="AA5728" s="28"/>
      <c r="AC5728" s="32"/>
      <c r="AD5728" s="32"/>
      <c r="AE5728" s="31"/>
      <c r="AF5728" s="31"/>
      <c r="AG5728" s="28"/>
      <c r="AH5728" s="28"/>
    </row>
    <row r="5729" spans="13:34" x14ac:dyDescent="0.3">
      <c r="M5729" s="33"/>
      <c r="N5729" s="2"/>
      <c r="P5729" s="29"/>
      <c r="Q5729" s="29"/>
      <c r="T5729" s="32"/>
      <c r="U5729" s="32"/>
      <c r="V5729" s="30"/>
      <c r="W5729"/>
      <c r="X5729"/>
      <c r="Z5729" s="28"/>
      <c r="AA5729" s="28"/>
      <c r="AC5729" s="32"/>
      <c r="AD5729" s="32"/>
      <c r="AE5729" s="31"/>
      <c r="AF5729" s="31"/>
      <c r="AG5729" s="28"/>
      <c r="AH5729" s="28"/>
    </row>
    <row r="5730" spans="13:34" x14ac:dyDescent="0.3">
      <c r="M5730" s="33"/>
      <c r="N5730" s="2"/>
      <c r="P5730" s="29"/>
      <c r="Q5730" s="29"/>
      <c r="T5730" s="32"/>
      <c r="U5730" s="32"/>
      <c r="V5730" s="30"/>
      <c r="W5730"/>
      <c r="X5730"/>
      <c r="Z5730" s="28"/>
      <c r="AA5730" s="28"/>
      <c r="AC5730" s="32"/>
      <c r="AD5730" s="32"/>
      <c r="AE5730" s="31"/>
      <c r="AF5730" s="31"/>
      <c r="AG5730" s="28"/>
      <c r="AH5730" s="28"/>
    </row>
    <row r="5731" spans="13:34" x14ac:dyDescent="0.3">
      <c r="M5731" s="33"/>
      <c r="N5731" s="2"/>
      <c r="P5731" s="29"/>
      <c r="Q5731" s="29"/>
      <c r="T5731" s="32"/>
      <c r="U5731" s="32"/>
      <c r="V5731" s="30"/>
      <c r="W5731"/>
      <c r="X5731"/>
      <c r="Z5731" s="28"/>
      <c r="AA5731" s="28"/>
      <c r="AC5731" s="32"/>
      <c r="AD5731" s="32"/>
      <c r="AE5731" s="31"/>
      <c r="AF5731" s="31"/>
      <c r="AG5731" s="28"/>
      <c r="AH5731" s="28"/>
    </row>
    <row r="5732" spans="13:34" x14ac:dyDescent="0.3">
      <c r="M5732" s="33"/>
      <c r="N5732" s="2"/>
      <c r="P5732" s="29"/>
      <c r="Q5732" s="29"/>
      <c r="T5732" s="32"/>
      <c r="U5732" s="32"/>
      <c r="V5732" s="30"/>
      <c r="W5732"/>
      <c r="X5732"/>
      <c r="Z5732" s="28"/>
      <c r="AA5732" s="28"/>
      <c r="AC5732" s="32"/>
      <c r="AD5732" s="32"/>
      <c r="AE5732" s="31"/>
      <c r="AF5732" s="31"/>
      <c r="AG5732" s="28"/>
      <c r="AH5732" s="28"/>
    </row>
    <row r="5733" spans="13:34" x14ac:dyDescent="0.3">
      <c r="M5733" s="33"/>
      <c r="N5733" s="2"/>
      <c r="P5733" s="29"/>
      <c r="Q5733" s="29"/>
      <c r="T5733" s="32"/>
      <c r="U5733" s="32"/>
      <c r="V5733" s="30"/>
      <c r="W5733"/>
      <c r="X5733"/>
      <c r="Z5733" s="28"/>
      <c r="AA5733" s="28"/>
      <c r="AC5733" s="32"/>
      <c r="AD5733" s="32"/>
      <c r="AE5733" s="31"/>
      <c r="AF5733" s="31"/>
      <c r="AG5733" s="28"/>
      <c r="AH5733" s="28"/>
    </row>
    <row r="5734" spans="13:34" x14ac:dyDescent="0.3">
      <c r="M5734" s="33"/>
      <c r="N5734" s="2"/>
      <c r="P5734" s="29"/>
      <c r="Q5734" s="29"/>
      <c r="T5734" s="32"/>
      <c r="U5734" s="32"/>
      <c r="V5734" s="30"/>
      <c r="W5734"/>
      <c r="X5734"/>
      <c r="Z5734" s="28"/>
      <c r="AA5734" s="28"/>
      <c r="AC5734" s="32"/>
      <c r="AD5734" s="32"/>
      <c r="AE5734" s="31"/>
      <c r="AF5734" s="31"/>
      <c r="AG5734" s="28"/>
      <c r="AH5734" s="28"/>
    </row>
    <row r="5735" spans="13:34" x14ac:dyDescent="0.3">
      <c r="M5735" s="33"/>
      <c r="N5735" s="2"/>
      <c r="P5735" s="29"/>
      <c r="Q5735" s="29"/>
      <c r="T5735" s="32"/>
      <c r="U5735" s="32"/>
      <c r="V5735" s="30"/>
      <c r="W5735"/>
      <c r="X5735"/>
      <c r="Z5735" s="28"/>
      <c r="AA5735" s="28"/>
      <c r="AC5735" s="32"/>
      <c r="AD5735" s="32"/>
      <c r="AE5735" s="31"/>
      <c r="AF5735" s="31"/>
      <c r="AG5735" s="28"/>
      <c r="AH5735" s="28"/>
    </row>
    <row r="5736" spans="13:34" x14ac:dyDescent="0.3">
      <c r="M5736" s="33"/>
      <c r="N5736" s="2"/>
      <c r="P5736" s="29"/>
      <c r="Q5736" s="29"/>
      <c r="T5736" s="32"/>
      <c r="U5736" s="32"/>
      <c r="V5736" s="30"/>
      <c r="W5736"/>
      <c r="X5736"/>
      <c r="Z5736" s="28"/>
      <c r="AA5736" s="28"/>
      <c r="AC5736" s="32"/>
      <c r="AD5736" s="32"/>
      <c r="AE5736" s="31"/>
      <c r="AF5736" s="31"/>
      <c r="AG5736" s="28"/>
      <c r="AH5736" s="28"/>
    </row>
    <row r="5737" spans="13:34" x14ac:dyDescent="0.3">
      <c r="M5737" s="33"/>
      <c r="N5737" s="2"/>
      <c r="P5737" s="29"/>
      <c r="Q5737" s="29"/>
      <c r="T5737" s="32"/>
      <c r="U5737" s="32"/>
      <c r="V5737" s="30"/>
      <c r="W5737"/>
      <c r="X5737"/>
      <c r="Z5737" s="28"/>
      <c r="AA5737" s="28"/>
      <c r="AC5737" s="32"/>
      <c r="AD5737" s="32"/>
      <c r="AE5737" s="31"/>
      <c r="AF5737" s="31"/>
      <c r="AG5737" s="28"/>
      <c r="AH5737" s="28"/>
    </row>
    <row r="5738" spans="13:34" x14ac:dyDescent="0.3">
      <c r="M5738" s="33"/>
      <c r="N5738" s="2"/>
      <c r="P5738" s="29"/>
      <c r="Q5738" s="29"/>
      <c r="T5738" s="32"/>
      <c r="U5738" s="32"/>
      <c r="V5738" s="30"/>
      <c r="W5738"/>
      <c r="X5738"/>
      <c r="Z5738" s="28"/>
      <c r="AA5738" s="28"/>
      <c r="AC5738" s="32"/>
      <c r="AD5738" s="32"/>
      <c r="AE5738" s="31"/>
      <c r="AF5738" s="31"/>
      <c r="AG5738" s="28"/>
      <c r="AH5738" s="28"/>
    </row>
    <row r="5739" spans="13:34" x14ac:dyDescent="0.3">
      <c r="M5739" s="33"/>
      <c r="N5739" s="2"/>
      <c r="P5739" s="29"/>
      <c r="Q5739" s="29"/>
      <c r="T5739" s="32"/>
      <c r="U5739" s="32"/>
      <c r="V5739" s="30"/>
      <c r="W5739"/>
      <c r="X5739"/>
      <c r="Z5739" s="28"/>
      <c r="AA5739" s="28"/>
      <c r="AC5739" s="32"/>
      <c r="AD5739" s="32"/>
      <c r="AE5739" s="31"/>
      <c r="AF5739" s="31"/>
      <c r="AG5739" s="28"/>
      <c r="AH5739" s="28"/>
    </row>
    <row r="5740" spans="13:34" x14ac:dyDescent="0.3">
      <c r="M5740" s="33"/>
      <c r="N5740" s="2"/>
      <c r="P5740" s="29"/>
      <c r="Q5740" s="29"/>
      <c r="T5740" s="32"/>
      <c r="U5740" s="32"/>
      <c r="V5740" s="30"/>
      <c r="W5740"/>
      <c r="X5740"/>
      <c r="Z5740" s="28"/>
      <c r="AA5740" s="28"/>
      <c r="AC5740" s="32"/>
      <c r="AD5740" s="32"/>
      <c r="AE5740" s="31"/>
      <c r="AF5740" s="31"/>
      <c r="AG5740" s="28"/>
      <c r="AH5740" s="28"/>
    </row>
    <row r="5741" spans="13:34" x14ac:dyDescent="0.3">
      <c r="M5741" s="33"/>
      <c r="N5741" s="2"/>
      <c r="P5741" s="29"/>
      <c r="Q5741" s="29"/>
      <c r="T5741" s="32"/>
      <c r="U5741" s="32"/>
      <c r="V5741" s="30"/>
      <c r="W5741"/>
      <c r="X5741"/>
      <c r="Z5741" s="28"/>
      <c r="AA5741" s="28"/>
      <c r="AC5741" s="32"/>
      <c r="AD5741" s="32"/>
      <c r="AE5741" s="31"/>
      <c r="AF5741" s="31"/>
      <c r="AG5741" s="28"/>
      <c r="AH5741" s="28"/>
    </row>
    <row r="5742" spans="13:34" x14ac:dyDescent="0.3">
      <c r="M5742" s="33"/>
      <c r="N5742" s="2"/>
      <c r="P5742" s="29"/>
      <c r="Q5742" s="29"/>
      <c r="T5742" s="32"/>
      <c r="U5742" s="32"/>
      <c r="V5742" s="30"/>
      <c r="W5742"/>
      <c r="X5742"/>
      <c r="Z5742" s="28"/>
      <c r="AA5742" s="28"/>
      <c r="AC5742" s="32"/>
      <c r="AD5742" s="32"/>
      <c r="AE5742" s="31"/>
      <c r="AF5742" s="31"/>
      <c r="AG5742" s="28"/>
      <c r="AH5742" s="28"/>
    </row>
    <row r="5743" spans="13:34" x14ac:dyDescent="0.3">
      <c r="M5743" s="33"/>
      <c r="N5743" s="2"/>
      <c r="P5743" s="29"/>
      <c r="Q5743" s="29"/>
      <c r="T5743" s="32"/>
      <c r="U5743" s="32"/>
      <c r="V5743" s="30"/>
      <c r="W5743"/>
      <c r="X5743"/>
      <c r="Z5743" s="28"/>
      <c r="AA5743" s="28"/>
      <c r="AC5743" s="32"/>
      <c r="AD5743" s="32"/>
      <c r="AE5743" s="31"/>
      <c r="AF5743" s="31"/>
      <c r="AG5743" s="28"/>
      <c r="AH5743" s="28"/>
    </row>
    <row r="5744" spans="13:34" x14ac:dyDescent="0.3">
      <c r="M5744" s="33"/>
      <c r="N5744" s="2"/>
      <c r="P5744" s="29"/>
      <c r="Q5744" s="29"/>
      <c r="T5744" s="32"/>
      <c r="U5744" s="32"/>
      <c r="V5744" s="30"/>
      <c r="W5744"/>
      <c r="X5744"/>
      <c r="Z5744" s="28"/>
      <c r="AA5744" s="28"/>
      <c r="AC5744" s="32"/>
      <c r="AD5744" s="32"/>
      <c r="AE5744" s="31"/>
      <c r="AF5744" s="31"/>
      <c r="AG5744" s="28"/>
      <c r="AH5744" s="28"/>
    </row>
    <row r="5745" spans="13:34" x14ac:dyDescent="0.3">
      <c r="M5745" s="33"/>
      <c r="N5745" s="2"/>
      <c r="P5745" s="29"/>
      <c r="Q5745" s="29"/>
      <c r="T5745" s="32"/>
      <c r="U5745" s="32"/>
      <c r="V5745" s="30"/>
      <c r="W5745"/>
      <c r="X5745"/>
      <c r="Z5745" s="28"/>
      <c r="AA5745" s="28"/>
      <c r="AC5745" s="32"/>
      <c r="AD5745" s="32"/>
      <c r="AE5745" s="31"/>
      <c r="AF5745" s="31"/>
      <c r="AG5745" s="28"/>
      <c r="AH5745" s="28"/>
    </row>
    <row r="5746" spans="13:34" x14ac:dyDescent="0.3">
      <c r="M5746" s="33"/>
      <c r="N5746" s="2"/>
      <c r="P5746" s="29"/>
      <c r="Q5746" s="29"/>
      <c r="T5746" s="32"/>
      <c r="U5746" s="32"/>
      <c r="V5746" s="30"/>
      <c r="W5746"/>
      <c r="X5746"/>
      <c r="Z5746" s="28"/>
      <c r="AA5746" s="28"/>
      <c r="AC5746" s="32"/>
      <c r="AD5746" s="32"/>
      <c r="AE5746" s="31"/>
      <c r="AF5746" s="31"/>
      <c r="AG5746" s="28"/>
      <c r="AH5746" s="28"/>
    </row>
    <row r="5747" spans="13:34" x14ac:dyDescent="0.3">
      <c r="M5747" s="33"/>
      <c r="N5747" s="2"/>
      <c r="P5747" s="29"/>
      <c r="Q5747" s="29"/>
      <c r="T5747" s="32"/>
      <c r="U5747" s="32"/>
      <c r="V5747" s="30"/>
      <c r="W5747"/>
      <c r="X5747"/>
      <c r="Z5747" s="28"/>
      <c r="AA5747" s="28"/>
      <c r="AC5747" s="32"/>
      <c r="AD5747" s="32"/>
      <c r="AE5747" s="31"/>
      <c r="AF5747" s="31"/>
      <c r="AG5747" s="28"/>
      <c r="AH5747" s="28"/>
    </row>
    <row r="5748" spans="13:34" x14ac:dyDescent="0.3">
      <c r="M5748" s="33"/>
      <c r="N5748" s="2"/>
      <c r="P5748" s="29"/>
      <c r="Q5748" s="29"/>
      <c r="T5748" s="32"/>
      <c r="U5748" s="32"/>
      <c r="V5748" s="30"/>
      <c r="W5748"/>
      <c r="X5748"/>
      <c r="Z5748" s="28"/>
      <c r="AA5748" s="28"/>
      <c r="AC5748" s="32"/>
      <c r="AD5748" s="32"/>
      <c r="AE5748" s="31"/>
      <c r="AF5748" s="31"/>
      <c r="AG5748" s="28"/>
      <c r="AH5748" s="28"/>
    </row>
    <row r="5749" spans="13:34" x14ac:dyDescent="0.3">
      <c r="M5749" s="33"/>
      <c r="N5749" s="2"/>
      <c r="P5749" s="29"/>
      <c r="Q5749" s="29"/>
      <c r="T5749" s="32"/>
      <c r="U5749" s="32"/>
      <c r="V5749" s="30"/>
      <c r="W5749"/>
      <c r="X5749"/>
      <c r="Z5749" s="28"/>
      <c r="AA5749" s="28"/>
      <c r="AC5749" s="32"/>
      <c r="AD5749" s="32"/>
      <c r="AE5749" s="31"/>
      <c r="AF5749" s="31"/>
      <c r="AG5749" s="28"/>
      <c r="AH5749" s="28"/>
    </row>
    <row r="5750" spans="13:34" x14ac:dyDescent="0.3">
      <c r="M5750" s="33"/>
      <c r="N5750" s="2"/>
      <c r="P5750" s="29"/>
      <c r="Q5750" s="29"/>
      <c r="T5750" s="32"/>
      <c r="U5750" s="32"/>
      <c r="V5750" s="30"/>
      <c r="W5750"/>
      <c r="X5750"/>
      <c r="Z5750" s="28"/>
      <c r="AA5750" s="28"/>
      <c r="AC5750" s="32"/>
      <c r="AD5750" s="32"/>
      <c r="AE5750" s="31"/>
      <c r="AF5750" s="31"/>
      <c r="AG5750" s="28"/>
      <c r="AH5750" s="28"/>
    </row>
    <row r="5751" spans="13:34" x14ac:dyDescent="0.3">
      <c r="M5751" s="33"/>
      <c r="N5751" s="2"/>
      <c r="P5751" s="29"/>
      <c r="Q5751" s="29"/>
      <c r="T5751" s="32"/>
      <c r="U5751" s="32"/>
      <c r="V5751" s="30"/>
      <c r="W5751"/>
      <c r="X5751"/>
      <c r="Z5751" s="28"/>
      <c r="AA5751" s="28"/>
      <c r="AC5751" s="32"/>
      <c r="AD5751" s="32"/>
      <c r="AE5751" s="31"/>
      <c r="AF5751" s="31"/>
      <c r="AG5751" s="28"/>
      <c r="AH5751" s="28"/>
    </row>
    <row r="5752" spans="13:34" x14ac:dyDescent="0.3">
      <c r="M5752" s="33"/>
      <c r="N5752" s="2"/>
      <c r="P5752" s="29"/>
      <c r="Q5752" s="29"/>
      <c r="T5752" s="32"/>
      <c r="U5752" s="32"/>
      <c r="V5752" s="30"/>
      <c r="W5752"/>
      <c r="X5752"/>
      <c r="Z5752" s="28"/>
      <c r="AA5752" s="28"/>
      <c r="AC5752" s="32"/>
      <c r="AD5752" s="32"/>
      <c r="AE5752" s="31"/>
      <c r="AF5752" s="31"/>
      <c r="AG5752" s="28"/>
      <c r="AH5752" s="28"/>
    </row>
    <row r="5753" spans="13:34" x14ac:dyDescent="0.3">
      <c r="M5753" s="33"/>
      <c r="N5753" s="2"/>
      <c r="P5753" s="29"/>
      <c r="Q5753" s="29"/>
      <c r="T5753" s="32"/>
      <c r="U5753" s="32"/>
      <c r="V5753" s="30"/>
      <c r="W5753"/>
      <c r="X5753"/>
      <c r="Z5753" s="28"/>
      <c r="AA5753" s="28"/>
      <c r="AC5753" s="32"/>
      <c r="AD5753" s="32"/>
      <c r="AE5753" s="31"/>
      <c r="AF5753" s="31"/>
      <c r="AG5753" s="28"/>
      <c r="AH5753" s="28"/>
    </row>
    <row r="5754" spans="13:34" x14ac:dyDescent="0.3">
      <c r="M5754" s="33"/>
      <c r="N5754" s="2"/>
      <c r="P5754" s="29"/>
      <c r="Q5754" s="29"/>
      <c r="T5754" s="32"/>
      <c r="U5754" s="32"/>
      <c r="V5754" s="30"/>
      <c r="W5754"/>
      <c r="X5754"/>
      <c r="Z5754" s="28"/>
      <c r="AA5754" s="28"/>
      <c r="AC5754" s="32"/>
      <c r="AD5754" s="32"/>
      <c r="AE5754" s="31"/>
      <c r="AF5754" s="31"/>
      <c r="AG5754" s="28"/>
      <c r="AH5754" s="28"/>
    </row>
    <row r="5755" spans="13:34" x14ac:dyDescent="0.3">
      <c r="M5755" s="33"/>
      <c r="N5755" s="2"/>
      <c r="P5755" s="29"/>
      <c r="Q5755" s="29"/>
      <c r="T5755" s="32"/>
      <c r="U5755" s="32"/>
      <c r="V5755" s="30"/>
      <c r="W5755"/>
      <c r="X5755"/>
      <c r="Z5755" s="28"/>
      <c r="AA5755" s="28"/>
      <c r="AC5755" s="32"/>
      <c r="AD5755" s="32"/>
      <c r="AE5755" s="31"/>
      <c r="AF5755" s="31"/>
      <c r="AG5755" s="28"/>
      <c r="AH5755" s="28"/>
    </row>
    <row r="5756" spans="13:34" x14ac:dyDescent="0.3">
      <c r="M5756" s="33"/>
      <c r="N5756" s="2"/>
      <c r="P5756" s="29"/>
      <c r="Q5756" s="29"/>
      <c r="T5756" s="32"/>
      <c r="U5756" s="32"/>
      <c r="V5756" s="30"/>
      <c r="W5756"/>
      <c r="X5756"/>
      <c r="Z5756" s="28"/>
      <c r="AA5756" s="28"/>
      <c r="AC5756" s="32"/>
      <c r="AD5756" s="32"/>
      <c r="AE5756" s="31"/>
      <c r="AF5756" s="31"/>
      <c r="AG5756" s="28"/>
      <c r="AH5756" s="28"/>
    </row>
    <row r="5757" spans="13:34" x14ac:dyDescent="0.3">
      <c r="M5757" s="33"/>
      <c r="N5757" s="2"/>
      <c r="P5757" s="29"/>
      <c r="Q5757" s="29"/>
      <c r="T5757" s="32"/>
      <c r="U5757" s="32"/>
      <c r="V5757" s="30"/>
      <c r="W5757"/>
      <c r="X5757"/>
      <c r="Z5757" s="28"/>
      <c r="AA5757" s="28"/>
      <c r="AC5757" s="32"/>
      <c r="AD5757" s="32"/>
      <c r="AE5757" s="31"/>
      <c r="AF5757" s="31"/>
      <c r="AG5757" s="28"/>
      <c r="AH5757" s="28"/>
    </row>
    <row r="5758" spans="13:34" x14ac:dyDescent="0.3">
      <c r="M5758" s="33"/>
      <c r="N5758" s="2"/>
      <c r="P5758" s="29"/>
      <c r="Q5758" s="29"/>
      <c r="T5758" s="32"/>
      <c r="U5758" s="32"/>
      <c r="V5758" s="30"/>
      <c r="W5758"/>
      <c r="X5758"/>
      <c r="Z5758" s="28"/>
      <c r="AA5758" s="28"/>
      <c r="AC5758" s="32"/>
      <c r="AD5758" s="32"/>
      <c r="AE5758" s="31"/>
      <c r="AF5758" s="31"/>
      <c r="AG5758" s="28"/>
      <c r="AH5758" s="28"/>
    </row>
    <row r="5759" spans="13:34" x14ac:dyDescent="0.3">
      <c r="M5759" s="33"/>
      <c r="N5759" s="2"/>
      <c r="P5759" s="29"/>
      <c r="Q5759" s="29"/>
      <c r="T5759" s="32"/>
      <c r="U5759" s="32"/>
      <c r="V5759" s="30"/>
      <c r="W5759"/>
      <c r="X5759"/>
      <c r="Z5759" s="28"/>
      <c r="AA5759" s="28"/>
      <c r="AC5759" s="32"/>
      <c r="AD5759" s="32"/>
      <c r="AE5759" s="31"/>
      <c r="AF5759" s="31"/>
      <c r="AG5759" s="28"/>
      <c r="AH5759" s="28"/>
    </row>
    <row r="5760" spans="13:34" x14ac:dyDescent="0.3">
      <c r="M5760" s="33"/>
      <c r="N5760" s="2"/>
      <c r="P5760" s="29"/>
      <c r="Q5760" s="29"/>
      <c r="T5760" s="32"/>
      <c r="U5760" s="32"/>
      <c r="V5760" s="30"/>
      <c r="W5760"/>
      <c r="X5760"/>
      <c r="Z5760" s="28"/>
      <c r="AA5760" s="28"/>
      <c r="AC5760" s="32"/>
      <c r="AD5760" s="32"/>
      <c r="AE5760" s="31"/>
      <c r="AF5760" s="31"/>
      <c r="AG5760" s="28"/>
      <c r="AH5760" s="28"/>
    </row>
    <row r="5761" spans="13:34" x14ac:dyDescent="0.3">
      <c r="M5761" s="33"/>
      <c r="N5761" s="2"/>
      <c r="P5761" s="29"/>
      <c r="Q5761" s="29"/>
      <c r="T5761" s="32"/>
      <c r="U5761" s="32"/>
      <c r="V5761" s="30"/>
      <c r="W5761"/>
      <c r="X5761"/>
      <c r="Z5761" s="28"/>
      <c r="AA5761" s="28"/>
      <c r="AC5761" s="32"/>
      <c r="AD5761" s="32"/>
      <c r="AE5761" s="31"/>
      <c r="AF5761" s="31"/>
      <c r="AG5761" s="28"/>
      <c r="AH5761" s="28"/>
    </row>
    <row r="5762" spans="13:34" x14ac:dyDescent="0.3">
      <c r="M5762" s="33"/>
      <c r="N5762" s="2"/>
      <c r="P5762" s="29"/>
      <c r="Q5762" s="29"/>
      <c r="T5762" s="32"/>
      <c r="U5762" s="32"/>
      <c r="V5762" s="30"/>
      <c r="W5762"/>
      <c r="X5762"/>
      <c r="Z5762" s="28"/>
      <c r="AA5762" s="28"/>
      <c r="AC5762" s="32"/>
      <c r="AD5762" s="32"/>
      <c r="AE5762" s="31"/>
      <c r="AF5762" s="31"/>
      <c r="AG5762" s="28"/>
      <c r="AH5762" s="28"/>
    </row>
    <row r="5763" spans="13:34" x14ac:dyDescent="0.3">
      <c r="M5763" s="33"/>
      <c r="N5763" s="2"/>
      <c r="P5763" s="29"/>
      <c r="Q5763" s="29"/>
      <c r="T5763" s="32"/>
      <c r="U5763" s="32"/>
      <c r="V5763" s="30"/>
      <c r="W5763"/>
      <c r="X5763"/>
      <c r="Z5763" s="28"/>
      <c r="AA5763" s="28"/>
      <c r="AC5763" s="32"/>
      <c r="AD5763" s="32"/>
      <c r="AE5763" s="31"/>
      <c r="AF5763" s="31"/>
      <c r="AG5763" s="28"/>
      <c r="AH5763" s="28"/>
    </row>
    <row r="5764" spans="13:34" x14ac:dyDescent="0.3">
      <c r="M5764" s="33"/>
      <c r="N5764" s="2"/>
      <c r="P5764" s="29"/>
      <c r="Q5764" s="29"/>
      <c r="T5764" s="32"/>
      <c r="U5764" s="32"/>
      <c r="V5764" s="30"/>
      <c r="W5764"/>
      <c r="X5764"/>
      <c r="Z5764" s="28"/>
      <c r="AA5764" s="28"/>
      <c r="AC5764" s="32"/>
      <c r="AD5764" s="32"/>
      <c r="AE5764" s="31"/>
      <c r="AF5764" s="31"/>
      <c r="AG5764" s="28"/>
      <c r="AH5764" s="28"/>
    </row>
    <row r="5765" spans="13:34" x14ac:dyDescent="0.3">
      <c r="M5765" s="33"/>
      <c r="N5765" s="2"/>
      <c r="P5765" s="29"/>
      <c r="Q5765" s="29"/>
      <c r="T5765" s="32"/>
      <c r="U5765" s="32"/>
      <c r="V5765" s="30"/>
      <c r="W5765"/>
      <c r="X5765"/>
      <c r="Z5765" s="28"/>
      <c r="AA5765" s="28"/>
      <c r="AC5765" s="32"/>
      <c r="AD5765" s="32"/>
      <c r="AE5765" s="31"/>
      <c r="AF5765" s="31"/>
      <c r="AG5765" s="28"/>
      <c r="AH5765" s="28"/>
    </row>
    <row r="5766" spans="13:34" x14ac:dyDescent="0.3">
      <c r="M5766" s="33"/>
      <c r="N5766" s="2"/>
      <c r="P5766" s="29"/>
      <c r="Q5766" s="29"/>
      <c r="T5766" s="32"/>
      <c r="U5766" s="32"/>
      <c r="V5766" s="30"/>
      <c r="W5766"/>
      <c r="X5766"/>
      <c r="Z5766" s="28"/>
      <c r="AA5766" s="28"/>
      <c r="AC5766" s="32"/>
      <c r="AD5766" s="32"/>
      <c r="AE5766" s="31"/>
      <c r="AF5766" s="31"/>
      <c r="AG5766" s="28"/>
      <c r="AH5766" s="28"/>
    </row>
    <row r="5767" spans="13:34" x14ac:dyDescent="0.3">
      <c r="M5767" s="33"/>
      <c r="N5767" s="2"/>
      <c r="P5767" s="29"/>
      <c r="Q5767" s="29"/>
      <c r="T5767" s="32"/>
      <c r="U5767" s="32"/>
      <c r="V5767" s="30"/>
      <c r="W5767"/>
      <c r="X5767"/>
      <c r="Z5767" s="28"/>
      <c r="AA5767" s="28"/>
      <c r="AC5767" s="32"/>
      <c r="AD5767" s="32"/>
      <c r="AE5767" s="31"/>
      <c r="AF5767" s="31"/>
      <c r="AG5767" s="28"/>
      <c r="AH5767" s="28"/>
    </row>
    <row r="5768" spans="13:34" x14ac:dyDescent="0.3">
      <c r="M5768" s="33"/>
      <c r="N5768" s="2"/>
      <c r="P5768" s="29"/>
      <c r="Q5768" s="29"/>
      <c r="T5768" s="32"/>
      <c r="U5768" s="32"/>
      <c r="V5768" s="30"/>
      <c r="W5768"/>
      <c r="X5768"/>
      <c r="Z5768" s="28"/>
      <c r="AA5768" s="28"/>
      <c r="AC5768" s="32"/>
      <c r="AD5768" s="32"/>
      <c r="AE5768" s="31"/>
      <c r="AF5768" s="31"/>
      <c r="AG5768" s="28"/>
      <c r="AH5768" s="28"/>
    </row>
    <row r="5769" spans="13:34" x14ac:dyDescent="0.3">
      <c r="M5769" s="33"/>
      <c r="N5769" s="2"/>
      <c r="P5769" s="29"/>
      <c r="Q5769" s="29"/>
      <c r="T5769" s="32"/>
      <c r="U5769" s="32"/>
      <c r="V5769" s="30"/>
      <c r="W5769"/>
      <c r="X5769"/>
      <c r="Z5769" s="28"/>
      <c r="AA5769" s="28"/>
      <c r="AC5769" s="32"/>
      <c r="AD5769" s="32"/>
      <c r="AE5769" s="31"/>
      <c r="AF5769" s="31"/>
      <c r="AG5769" s="28"/>
      <c r="AH5769" s="28"/>
    </row>
    <row r="5770" spans="13:34" x14ac:dyDescent="0.3">
      <c r="M5770" s="33"/>
      <c r="N5770" s="2"/>
      <c r="P5770" s="29"/>
      <c r="Q5770" s="29"/>
      <c r="T5770" s="32"/>
      <c r="U5770" s="32"/>
      <c r="V5770" s="30"/>
      <c r="W5770"/>
      <c r="X5770"/>
      <c r="Z5770" s="28"/>
      <c r="AA5770" s="28"/>
      <c r="AC5770" s="32"/>
      <c r="AD5770" s="32"/>
      <c r="AE5770" s="31"/>
      <c r="AF5770" s="31"/>
      <c r="AG5770" s="28"/>
      <c r="AH5770" s="28"/>
    </row>
    <row r="5771" spans="13:34" x14ac:dyDescent="0.3">
      <c r="M5771" s="33"/>
      <c r="N5771" s="2"/>
      <c r="P5771" s="29"/>
      <c r="Q5771" s="29"/>
      <c r="T5771" s="32"/>
      <c r="U5771" s="32"/>
      <c r="V5771" s="30"/>
      <c r="W5771"/>
      <c r="X5771"/>
      <c r="Z5771" s="28"/>
      <c r="AA5771" s="28"/>
      <c r="AC5771" s="32"/>
      <c r="AD5771" s="32"/>
      <c r="AE5771" s="31"/>
      <c r="AF5771" s="31"/>
      <c r="AG5771" s="28"/>
      <c r="AH5771" s="28"/>
    </row>
    <row r="5772" spans="13:34" x14ac:dyDescent="0.3">
      <c r="M5772" s="33"/>
      <c r="N5772" s="2"/>
      <c r="P5772" s="29"/>
      <c r="Q5772" s="29"/>
      <c r="T5772" s="32"/>
      <c r="U5772" s="32"/>
      <c r="V5772" s="30"/>
      <c r="W5772"/>
      <c r="X5772"/>
      <c r="Z5772" s="28"/>
      <c r="AA5772" s="28"/>
      <c r="AC5772" s="32"/>
      <c r="AD5772" s="32"/>
      <c r="AE5772" s="31"/>
      <c r="AF5772" s="31"/>
      <c r="AG5772" s="28"/>
      <c r="AH5772" s="28"/>
    </row>
    <row r="5773" spans="13:34" x14ac:dyDescent="0.3">
      <c r="M5773" s="33"/>
      <c r="N5773" s="2"/>
      <c r="P5773" s="29"/>
      <c r="Q5773" s="29"/>
      <c r="T5773" s="32"/>
      <c r="U5773" s="32"/>
      <c r="V5773" s="30"/>
      <c r="W5773"/>
      <c r="X5773"/>
      <c r="Z5773" s="28"/>
      <c r="AA5773" s="28"/>
      <c r="AC5773" s="32"/>
      <c r="AD5773" s="32"/>
      <c r="AE5773" s="31"/>
      <c r="AF5773" s="31"/>
      <c r="AG5773" s="28"/>
      <c r="AH5773" s="28"/>
    </row>
    <row r="5774" spans="13:34" x14ac:dyDescent="0.3">
      <c r="M5774" s="33"/>
      <c r="N5774" s="2"/>
      <c r="P5774" s="29"/>
      <c r="Q5774" s="29"/>
      <c r="T5774" s="32"/>
      <c r="U5774" s="32"/>
      <c r="V5774" s="30"/>
      <c r="W5774"/>
      <c r="X5774"/>
      <c r="Z5774" s="28"/>
      <c r="AA5774" s="28"/>
      <c r="AC5774" s="32"/>
      <c r="AD5774" s="32"/>
      <c r="AE5774" s="31"/>
      <c r="AF5774" s="31"/>
      <c r="AG5774" s="28"/>
      <c r="AH5774" s="28"/>
    </row>
    <row r="5775" spans="13:34" x14ac:dyDescent="0.3">
      <c r="M5775" s="33"/>
      <c r="N5775" s="2"/>
      <c r="P5775" s="29"/>
      <c r="Q5775" s="29"/>
      <c r="T5775" s="32"/>
      <c r="U5775" s="32"/>
      <c r="V5775" s="30"/>
      <c r="W5775"/>
      <c r="X5775"/>
      <c r="Z5775" s="28"/>
      <c r="AA5775" s="28"/>
      <c r="AC5775" s="32"/>
      <c r="AD5775" s="32"/>
      <c r="AE5775" s="31"/>
      <c r="AF5775" s="31"/>
      <c r="AG5775" s="28"/>
      <c r="AH5775" s="28"/>
    </row>
    <row r="5776" spans="13:34" x14ac:dyDescent="0.3">
      <c r="M5776" s="33"/>
      <c r="N5776" s="2"/>
      <c r="P5776" s="29"/>
      <c r="Q5776" s="29"/>
      <c r="T5776" s="32"/>
      <c r="U5776" s="32"/>
      <c r="V5776" s="30"/>
      <c r="W5776"/>
      <c r="X5776"/>
      <c r="Z5776" s="28"/>
      <c r="AA5776" s="28"/>
      <c r="AC5776" s="32"/>
      <c r="AD5776" s="32"/>
      <c r="AE5776" s="31"/>
      <c r="AF5776" s="31"/>
      <c r="AG5776" s="28"/>
      <c r="AH5776" s="28"/>
    </row>
    <row r="5777" spans="13:34" x14ac:dyDescent="0.3">
      <c r="M5777" s="33"/>
      <c r="N5777" s="2"/>
      <c r="P5777" s="29"/>
      <c r="Q5777" s="29"/>
      <c r="T5777" s="32"/>
      <c r="U5777" s="32"/>
      <c r="V5777" s="30"/>
      <c r="W5777"/>
      <c r="X5777"/>
      <c r="Z5777" s="28"/>
      <c r="AA5777" s="28"/>
      <c r="AC5777" s="32"/>
      <c r="AD5777" s="32"/>
      <c r="AE5777" s="31"/>
      <c r="AF5777" s="31"/>
      <c r="AG5777" s="28"/>
      <c r="AH5777" s="28"/>
    </row>
    <row r="5778" spans="13:34" x14ac:dyDescent="0.3">
      <c r="M5778" s="33"/>
      <c r="N5778" s="2"/>
      <c r="P5778" s="29"/>
      <c r="Q5778" s="29"/>
      <c r="T5778" s="32"/>
      <c r="U5778" s="32"/>
      <c r="V5778" s="30"/>
      <c r="W5778"/>
      <c r="X5778"/>
      <c r="Z5778" s="28"/>
      <c r="AA5778" s="28"/>
      <c r="AC5778" s="32"/>
      <c r="AD5778" s="32"/>
      <c r="AE5778" s="31"/>
      <c r="AF5778" s="31"/>
      <c r="AG5778" s="28"/>
      <c r="AH5778" s="28"/>
    </row>
    <row r="5779" spans="13:34" x14ac:dyDescent="0.3">
      <c r="M5779" s="33"/>
      <c r="N5779" s="2"/>
      <c r="P5779" s="29"/>
      <c r="Q5779" s="29"/>
      <c r="T5779" s="32"/>
      <c r="U5779" s="32"/>
      <c r="V5779" s="30"/>
      <c r="W5779"/>
      <c r="X5779"/>
      <c r="Z5779" s="28"/>
      <c r="AA5779" s="28"/>
      <c r="AC5779" s="32"/>
      <c r="AD5779" s="32"/>
      <c r="AE5779" s="31"/>
      <c r="AF5779" s="31"/>
      <c r="AG5779" s="28"/>
      <c r="AH5779" s="28"/>
    </row>
    <row r="5780" spans="13:34" x14ac:dyDescent="0.3">
      <c r="M5780" s="33"/>
      <c r="N5780" s="2"/>
      <c r="P5780" s="29"/>
      <c r="Q5780" s="29"/>
      <c r="T5780" s="32"/>
      <c r="U5780" s="32"/>
      <c r="V5780" s="30"/>
      <c r="W5780"/>
      <c r="X5780"/>
      <c r="Z5780" s="28"/>
      <c r="AA5780" s="28"/>
      <c r="AC5780" s="32"/>
      <c r="AD5780" s="32"/>
      <c r="AE5780" s="31"/>
      <c r="AF5780" s="31"/>
      <c r="AG5780" s="28"/>
      <c r="AH5780" s="28"/>
    </row>
    <row r="5781" spans="13:34" x14ac:dyDescent="0.3">
      <c r="M5781" s="33"/>
      <c r="N5781" s="2"/>
      <c r="P5781" s="29"/>
      <c r="Q5781" s="29"/>
      <c r="T5781" s="32"/>
      <c r="U5781" s="32"/>
      <c r="V5781" s="30"/>
      <c r="W5781"/>
      <c r="X5781"/>
      <c r="Z5781" s="28"/>
      <c r="AA5781" s="28"/>
      <c r="AC5781" s="32"/>
      <c r="AD5781" s="32"/>
      <c r="AE5781" s="31"/>
      <c r="AF5781" s="31"/>
      <c r="AG5781" s="28"/>
      <c r="AH5781" s="28"/>
    </row>
    <row r="5782" spans="13:34" x14ac:dyDescent="0.3">
      <c r="M5782" s="33"/>
      <c r="N5782" s="2"/>
      <c r="P5782" s="29"/>
      <c r="Q5782" s="29"/>
      <c r="T5782" s="32"/>
      <c r="U5782" s="32"/>
      <c r="V5782" s="30"/>
      <c r="W5782"/>
      <c r="X5782"/>
      <c r="Z5782" s="28"/>
      <c r="AA5782" s="28"/>
      <c r="AC5782" s="32"/>
      <c r="AD5782" s="32"/>
      <c r="AE5782" s="31"/>
      <c r="AF5782" s="31"/>
      <c r="AG5782" s="28"/>
      <c r="AH5782" s="28"/>
    </row>
    <row r="5783" spans="13:34" x14ac:dyDescent="0.3">
      <c r="M5783" s="33"/>
      <c r="N5783" s="2"/>
      <c r="P5783" s="29"/>
      <c r="Q5783" s="29"/>
      <c r="T5783" s="32"/>
      <c r="U5783" s="32"/>
      <c r="V5783" s="30"/>
      <c r="W5783"/>
      <c r="X5783"/>
      <c r="Z5783" s="28"/>
      <c r="AA5783" s="28"/>
      <c r="AC5783" s="32"/>
      <c r="AD5783" s="32"/>
      <c r="AE5783" s="31"/>
      <c r="AF5783" s="31"/>
      <c r="AG5783" s="28"/>
      <c r="AH5783" s="28"/>
    </row>
    <row r="5784" spans="13:34" x14ac:dyDescent="0.3">
      <c r="M5784" s="33"/>
      <c r="N5784" s="2"/>
      <c r="P5784" s="29"/>
      <c r="Q5784" s="29"/>
      <c r="T5784" s="32"/>
      <c r="U5784" s="32"/>
      <c r="V5784" s="30"/>
      <c r="W5784"/>
      <c r="X5784"/>
      <c r="Z5784" s="28"/>
      <c r="AA5784" s="28"/>
      <c r="AC5784" s="32"/>
      <c r="AD5784" s="32"/>
      <c r="AE5784" s="31"/>
      <c r="AF5784" s="31"/>
      <c r="AG5784" s="28"/>
      <c r="AH5784" s="28"/>
    </row>
    <row r="5785" spans="13:34" x14ac:dyDescent="0.3">
      <c r="M5785" s="33"/>
      <c r="N5785" s="2"/>
      <c r="P5785" s="29"/>
      <c r="Q5785" s="29"/>
      <c r="T5785" s="32"/>
      <c r="U5785" s="32"/>
      <c r="V5785" s="30"/>
      <c r="W5785"/>
      <c r="X5785"/>
      <c r="Z5785" s="28"/>
      <c r="AA5785" s="28"/>
      <c r="AC5785" s="32"/>
      <c r="AD5785" s="32"/>
      <c r="AE5785" s="31"/>
      <c r="AF5785" s="31"/>
      <c r="AG5785" s="28"/>
      <c r="AH5785" s="28"/>
    </row>
    <row r="5786" spans="13:34" x14ac:dyDescent="0.3">
      <c r="M5786" s="33"/>
      <c r="N5786" s="2"/>
      <c r="P5786" s="29"/>
      <c r="Q5786" s="29"/>
      <c r="T5786" s="32"/>
      <c r="U5786" s="32"/>
      <c r="V5786" s="30"/>
      <c r="W5786"/>
      <c r="X5786"/>
      <c r="Z5786" s="28"/>
      <c r="AA5786" s="28"/>
      <c r="AC5786" s="32"/>
      <c r="AD5786" s="32"/>
      <c r="AE5786" s="31"/>
      <c r="AF5786" s="31"/>
      <c r="AG5786" s="28"/>
      <c r="AH5786" s="28"/>
    </row>
    <row r="5787" spans="13:34" x14ac:dyDescent="0.3">
      <c r="M5787" s="33"/>
      <c r="N5787" s="2"/>
      <c r="P5787" s="29"/>
      <c r="Q5787" s="29"/>
      <c r="T5787" s="32"/>
      <c r="U5787" s="32"/>
      <c r="V5787" s="30"/>
      <c r="W5787"/>
      <c r="X5787"/>
      <c r="Z5787" s="28"/>
      <c r="AA5787" s="28"/>
      <c r="AC5787" s="32"/>
      <c r="AD5787" s="32"/>
      <c r="AE5787" s="31"/>
      <c r="AF5787" s="31"/>
      <c r="AG5787" s="28"/>
      <c r="AH5787" s="28"/>
    </row>
    <row r="5788" spans="13:34" x14ac:dyDescent="0.3">
      <c r="M5788" s="33"/>
      <c r="N5788" s="2"/>
      <c r="P5788" s="29"/>
      <c r="Q5788" s="29"/>
      <c r="T5788" s="32"/>
      <c r="U5788" s="32"/>
      <c r="V5788" s="30"/>
      <c r="W5788"/>
      <c r="X5788"/>
      <c r="Z5788" s="28"/>
      <c r="AA5788" s="28"/>
      <c r="AC5788" s="32"/>
      <c r="AD5788" s="32"/>
      <c r="AE5788" s="31"/>
      <c r="AF5788" s="31"/>
      <c r="AG5788" s="28"/>
      <c r="AH5788" s="28"/>
    </row>
    <row r="5789" spans="13:34" x14ac:dyDescent="0.3">
      <c r="M5789" s="33"/>
      <c r="N5789" s="2"/>
      <c r="P5789" s="29"/>
      <c r="Q5789" s="29"/>
      <c r="T5789" s="32"/>
      <c r="U5789" s="32"/>
      <c r="V5789" s="30"/>
      <c r="W5789"/>
      <c r="X5789"/>
      <c r="Z5789" s="28"/>
      <c r="AA5789" s="28"/>
      <c r="AC5789" s="32"/>
      <c r="AD5789" s="32"/>
      <c r="AE5789" s="31"/>
      <c r="AF5789" s="31"/>
      <c r="AG5789" s="28"/>
      <c r="AH5789" s="28"/>
    </row>
    <row r="5790" spans="13:34" x14ac:dyDescent="0.3">
      <c r="M5790" s="33"/>
      <c r="N5790" s="2"/>
      <c r="P5790" s="29"/>
      <c r="Q5790" s="29"/>
      <c r="T5790" s="32"/>
      <c r="U5790" s="32"/>
      <c r="V5790" s="30"/>
      <c r="W5790"/>
      <c r="X5790"/>
      <c r="Z5790" s="28"/>
      <c r="AA5790" s="28"/>
      <c r="AC5790" s="32"/>
      <c r="AD5790" s="32"/>
      <c r="AE5790" s="31"/>
      <c r="AF5790" s="31"/>
      <c r="AG5790" s="28"/>
      <c r="AH5790" s="28"/>
    </row>
    <row r="5791" spans="13:34" x14ac:dyDescent="0.3">
      <c r="M5791" s="33"/>
      <c r="N5791" s="2"/>
      <c r="P5791" s="29"/>
      <c r="Q5791" s="29"/>
      <c r="T5791" s="32"/>
      <c r="U5791" s="32"/>
      <c r="V5791" s="30"/>
      <c r="W5791"/>
      <c r="X5791"/>
      <c r="Z5791" s="28"/>
      <c r="AA5791" s="28"/>
      <c r="AC5791" s="32"/>
      <c r="AD5791" s="32"/>
      <c r="AE5791" s="31"/>
      <c r="AF5791" s="31"/>
      <c r="AG5791" s="28"/>
      <c r="AH5791" s="28"/>
    </row>
    <row r="5792" spans="13:34" x14ac:dyDescent="0.3">
      <c r="M5792" s="33"/>
      <c r="N5792" s="2"/>
      <c r="P5792" s="29"/>
      <c r="Q5792" s="29"/>
      <c r="T5792" s="32"/>
      <c r="U5792" s="32"/>
      <c r="V5792" s="30"/>
      <c r="W5792"/>
      <c r="X5792"/>
      <c r="Z5792" s="28"/>
      <c r="AA5792" s="28"/>
      <c r="AC5792" s="32"/>
      <c r="AD5792" s="32"/>
      <c r="AE5792" s="31"/>
      <c r="AF5792" s="31"/>
      <c r="AG5792" s="28"/>
      <c r="AH5792" s="28"/>
    </row>
    <row r="5793" spans="13:34" x14ac:dyDescent="0.3">
      <c r="M5793" s="33"/>
      <c r="N5793" s="2"/>
      <c r="P5793" s="29"/>
      <c r="Q5793" s="29"/>
      <c r="T5793" s="32"/>
      <c r="U5793" s="32"/>
      <c r="V5793" s="30"/>
      <c r="W5793"/>
      <c r="X5793"/>
      <c r="Z5793" s="28"/>
      <c r="AA5793" s="28"/>
      <c r="AC5793" s="32"/>
      <c r="AD5793" s="32"/>
      <c r="AE5793" s="31"/>
      <c r="AF5793" s="31"/>
      <c r="AG5793" s="28"/>
      <c r="AH5793" s="28"/>
    </row>
    <row r="5794" spans="13:34" x14ac:dyDescent="0.3">
      <c r="M5794" s="33"/>
      <c r="N5794" s="2"/>
      <c r="P5794" s="29"/>
      <c r="Q5794" s="29"/>
      <c r="T5794" s="32"/>
      <c r="U5794" s="32"/>
      <c r="V5794" s="30"/>
      <c r="W5794"/>
      <c r="X5794"/>
      <c r="Z5794" s="28"/>
      <c r="AA5794" s="28"/>
      <c r="AC5794" s="32"/>
      <c r="AD5794" s="32"/>
      <c r="AE5794" s="31"/>
      <c r="AF5794" s="31"/>
      <c r="AG5794" s="28"/>
      <c r="AH5794" s="28"/>
    </row>
    <row r="5795" spans="13:34" x14ac:dyDescent="0.3">
      <c r="M5795" s="33"/>
      <c r="N5795" s="2"/>
      <c r="P5795" s="29"/>
      <c r="Q5795" s="29"/>
      <c r="T5795" s="32"/>
      <c r="U5795" s="32"/>
      <c r="V5795" s="30"/>
      <c r="W5795"/>
      <c r="X5795"/>
      <c r="Z5795" s="28"/>
      <c r="AA5795" s="28"/>
      <c r="AC5795" s="32"/>
      <c r="AD5795" s="32"/>
      <c r="AE5795" s="31"/>
      <c r="AF5795" s="31"/>
      <c r="AG5795" s="28"/>
      <c r="AH5795" s="28"/>
    </row>
    <row r="5796" spans="13:34" x14ac:dyDescent="0.3">
      <c r="M5796" s="33"/>
      <c r="N5796" s="2"/>
      <c r="P5796" s="29"/>
      <c r="Q5796" s="29"/>
      <c r="T5796" s="32"/>
      <c r="U5796" s="32"/>
      <c r="V5796" s="30"/>
      <c r="W5796"/>
      <c r="X5796"/>
      <c r="Z5796" s="28"/>
      <c r="AA5796" s="28"/>
      <c r="AC5796" s="32"/>
      <c r="AD5796" s="32"/>
      <c r="AE5796" s="31"/>
      <c r="AF5796" s="31"/>
      <c r="AG5796" s="28"/>
      <c r="AH5796" s="28"/>
    </row>
    <row r="5797" spans="13:34" x14ac:dyDescent="0.3">
      <c r="M5797" s="33"/>
      <c r="N5797" s="2"/>
      <c r="P5797" s="29"/>
      <c r="Q5797" s="29"/>
      <c r="T5797" s="32"/>
      <c r="U5797" s="32"/>
      <c r="V5797" s="30"/>
      <c r="W5797"/>
      <c r="X5797"/>
      <c r="Z5797" s="28"/>
      <c r="AA5797" s="28"/>
      <c r="AC5797" s="32"/>
      <c r="AD5797" s="32"/>
      <c r="AE5797" s="31"/>
      <c r="AF5797" s="31"/>
      <c r="AG5797" s="28"/>
      <c r="AH5797" s="28"/>
    </row>
    <row r="5798" spans="13:34" x14ac:dyDescent="0.3">
      <c r="M5798" s="33"/>
      <c r="N5798" s="2"/>
      <c r="P5798" s="29"/>
      <c r="Q5798" s="29"/>
      <c r="T5798" s="32"/>
      <c r="U5798" s="32"/>
      <c r="V5798" s="30"/>
      <c r="W5798"/>
      <c r="X5798"/>
      <c r="Z5798" s="28"/>
      <c r="AA5798" s="28"/>
      <c r="AC5798" s="32"/>
      <c r="AD5798" s="32"/>
      <c r="AE5798" s="31"/>
      <c r="AF5798" s="31"/>
      <c r="AG5798" s="28"/>
      <c r="AH5798" s="28"/>
    </row>
    <row r="5799" spans="13:34" x14ac:dyDescent="0.3">
      <c r="M5799" s="33"/>
      <c r="N5799" s="2"/>
      <c r="P5799" s="29"/>
      <c r="Q5799" s="29"/>
      <c r="T5799" s="32"/>
      <c r="U5799" s="32"/>
      <c r="V5799" s="30"/>
      <c r="W5799"/>
      <c r="X5799"/>
      <c r="Z5799" s="28"/>
      <c r="AA5799" s="28"/>
      <c r="AC5799" s="32"/>
      <c r="AD5799" s="32"/>
      <c r="AE5799" s="31"/>
      <c r="AF5799" s="31"/>
      <c r="AG5799" s="28"/>
      <c r="AH5799" s="28"/>
    </row>
    <row r="5800" spans="13:34" x14ac:dyDescent="0.3">
      <c r="M5800" s="33"/>
      <c r="N5800" s="2"/>
      <c r="P5800" s="29"/>
      <c r="Q5800" s="29"/>
      <c r="T5800" s="32"/>
      <c r="U5800" s="32"/>
      <c r="V5800" s="30"/>
      <c r="W5800"/>
      <c r="X5800"/>
      <c r="Z5800" s="28"/>
      <c r="AA5800" s="28"/>
      <c r="AC5800" s="32"/>
      <c r="AD5800" s="32"/>
      <c r="AE5800" s="31"/>
      <c r="AF5800" s="31"/>
      <c r="AG5800" s="28"/>
      <c r="AH5800" s="28"/>
    </row>
    <row r="5801" spans="13:34" x14ac:dyDescent="0.3">
      <c r="M5801" s="33"/>
      <c r="N5801" s="2"/>
      <c r="P5801" s="29"/>
      <c r="Q5801" s="29"/>
      <c r="T5801" s="32"/>
      <c r="U5801" s="32"/>
      <c r="V5801" s="30"/>
      <c r="W5801"/>
      <c r="X5801"/>
      <c r="Z5801" s="28"/>
      <c r="AA5801" s="28"/>
      <c r="AC5801" s="32"/>
      <c r="AD5801" s="32"/>
      <c r="AE5801" s="31"/>
      <c r="AF5801" s="31"/>
      <c r="AG5801" s="28"/>
      <c r="AH5801" s="28"/>
    </row>
    <row r="5802" spans="13:34" x14ac:dyDescent="0.3">
      <c r="M5802" s="33"/>
      <c r="N5802" s="2"/>
      <c r="P5802" s="29"/>
      <c r="Q5802" s="29"/>
      <c r="T5802" s="32"/>
      <c r="U5802" s="32"/>
      <c r="V5802" s="30"/>
      <c r="W5802"/>
      <c r="X5802"/>
      <c r="Z5802" s="28"/>
      <c r="AA5802" s="28"/>
      <c r="AC5802" s="32"/>
      <c r="AD5802" s="32"/>
      <c r="AE5802" s="31"/>
      <c r="AF5802" s="31"/>
      <c r="AG5802" s="28"/>
      <c r="AH5802" s="28"/>
    </row>
    <row r="5803" spans="13:34" x14ac:dyDescent="0.3">
      <c r="M5803" s="33"/>
      <c r="N5803" s="2"/>
      <c r="P5803" s="29"/>
      <c r="Q5803" s="29"/>
      <c r="T5803" s="32"/>
      <c r="U5803" s="32"/>
      <c r="V5803" s="30"/>
      <c r="W5803"/>
      <c r="X5803"/>
      <c r="Z5803" s="28"/>
      <c r="AA5803" s="28"/>
      <c r="AC5803" s="32"/>
      <c r="AD5803" s="32"/>
      <c r="AE5803" s="31"/>
      <c r="AF5803" s="31"/>
      <c r="AG5803" s="28"/>
      <c r="AH5803" s="28"/>
    </row>
    <row r="5804" spans="13:34" x14ac:dyDescent="0.3">
      <c r="M5804" s="33"/>
      <c r="N5804" s="2"/>
      <c r="P5804" s="29"/>
      <c r="Q5804" s="29"/>
      <c r="T5804" s="32"/>
      <c r="U5804" s="32"/>
      <c r="V5804" s="30"/>
      <c r="W5804"/>
      <c r="X5804"/>
      <c r="Z5804" s="28"/>
      <c r="AA5804" s="28"/>
      <c r="AC5804" s="32"/>
      <c r="AD5804" s="32"/>
      <c r="AE5804" s="31"/>
      <c r="AF5804" s="31"/>
      <c r="AG5804" s="28"/>
      <c r="AH5804" s="28"/>
    </row>
    <row r="5805" spans="13:34" x14ac:dyDescent="0.3">
      <c r="M5805" s="33"/>
      <c r="N5805" s="2"/>
      <c r="P5805" s="29"/>
      <c r="Q5805" s="29"/>
      <c r="T5805" s="32"/>
      <c r="U5805" s="32"/>
      <c r="V5805" s="30"/>
      <c r="W5805"/>
      <c r="X5805"/>
      <c r="Z5805" s="28"/>
      <c r="AA5805" s="28"/>
      <c r="AC5805" s="32"/>
      <c r="AD5805" s="32"/>
      <c r="AE5805" s="31"/>
      <c r="AF5805" s="31"/>
      <c r="AG5805" s="28"/>
      <c r="AH5805" s="28"/>
    </row>
    <row r="5806" spans="13:34" x14ac:dyDescent="0.3">
      <c r="M5806" s="33"/>
      <c r="N5806" s="2"/>
      <c r="P5806" s="29"/>
      <c r="Q5806" s="29"/>
      <c r="T5806" s="32"/>
      <c r="U5806" s="32"/>
      <c r="V5806" s="30"/>
      <c r="W5806"/>
      <c r="X5806"/>
      <c r="Z5806" s="28"/>
      <c r="AA5806" s="28"/>
      <c r="AC5806" s="32"/>
      <c r="AD5806" s="32"/>
      <c r="AE5806" s="31"/>
      <c r="AF5806" s="31"/>
      <c r="AG5806" s="28"/>
      <c r="AH5806" s="28"/>
    </row>
    <row r="5807" spans="13:34" x14ac:dyDescent="0.3">
      <c r="M5807" s="33"/>
      <c r="N5807" s="2"/>
      <c r="P5807" s="29"/>
      <c r="Q5807" s="29"/>
      <c r="T5807" s="32"/>
      <c r="U5807" s="32"/>
      <c r="V5807" s="30"/>
      <c r="W5807"/>
      <c r="X5807"/>
      <c r="Z5807" s="28"/>
      <c r="AA5807" s="28"/>
      <c r="AC5807" s="32"/>
      <c r="AD5807" s="32"/>
      <c r="AE5807" s="31"/>
      <c r="AF5807" s="31"/>
      <c r="AG5807" s="28"/>
      <c r="AH5807" s="28"/>
    </row>
    <row r="5808" spans="13:34" x14ac:dyDescent="0.3">
      <c r="M5808" s="33"/>
      <c r="N5808" s="2"/>
      <c r="P5808" s="29"/>
      <c r="Q5808" s="29"/>
      <c r="T5808" s="32"/>
      <c r="U5808" s="32"/>
      <c r="V5808" s="30"/>
      <c r="W5808"/>
      <c r="X5808"/>
      <c r="Z5808" s="28"/>
      <c r="AA5808" s="28"/>
      <c r="AC5808" s="32"/>
      <c r="AD5808" s="32"/>
      <c r="AE5808" s="31"/>
      <c r="AF5808" s="31"/>
      <c r="AG5808" s="28"/>
      <c r="AH5808" s="28"/>
    </row>
    <row r="5809" spans="13:34" x14ac:dyDescent="0.3">
      <c r="M5809" s="33"/>
      <c r="N5809" s="2"/>
      <c r="P5809" s="29"/>
      <c r="Q5809" s="29"/>
      <c r="T5809" s="32"/>
      <c r="U5809" s="32"/>
      <c r="V5809" s="30"/>
      <c r="W5809"/>
      <c r="X5809"/>
      <c r="Z5809" s="28"/>
      <c r="AA5809" s="28"/>
      <c r="AC5809" s="32"/>
      <c r="AD5809" s="32"/>
      <c r="AE5809" s="31"/>
      <c r="AF5809" s="31"/>
      <c r="AG5809" s="28"/>
      <c r="AH5809" s="28"/>
    </row>
    <row r="5810" spans="13:34" x14ac:dyDescent="0.3">
      <c r="M5810" s="33"/>
      <c r="N5810" s="2"/>
      <c r="P5810" s="29"/>
      <c r="Q5810" s="29"/>
      <c r="T5810" s="32"/>
      <c r="U5810" s="32"/>
      <c r="V5810" s="30"/>
      <c r="W5810"/>
      <c r="X5810"/>
      <c r="Z5810" s="28"/>
      <c r="AA5810" s="28"/>
      <c r="AC5810" s="32"/>
      <c r="AD5810" s="32"/>
      <c r="AE5810" s="31"/>
      <c r="AF5810" s="31"/>
      <c r="AG5810" s="28"/>
      <c r="AH5810" s="28"/>
    </row>
    <row r="5811" spans="13:34" x14ac:dyDescent="0.3">
      <c r="M5811" s="33"/>
      <c r="N5811" s="2"/>
      <c r="P5811" s="29"/>
      <c r="Q5811" s="29"/>
      <c r="T5811" s="32"/>
      <c r="U5811" s="32"/>
      <c r="V5811" s="30"/>
      <c r="W5811"/>
      <c r="X5811"/>
      <c r="Z5811" s="28"/>
      <c r="AA5811" s="28"/>
      <c r="AC5811" s="32"/>
      <c r="AD5811" s="32"/>
      <c r="AE5811" s="31"/>
      <c r="AF5811" s="31"/>
      <c r="AG5811" s="28"/>
      <c r="AH5811" s="28"/>
    </row>
    <row r="5812" spans="13:34" x14ac:dyDescent="0.3">
      <c r="M5812" s="33"/>
      <c r="N5812" s="2"/>
      <c r="P5812" s="29"/>
      <c r="Q5812" s="29"/>
      <c r="T5812" s="32"/>
      <c r="U5812" s="32"/>
      <c r="V5812" s="30"/>
      <c r="W5812"/>
      <c r="X5812"/>
      <c r="Z5812" s="28"/>
      <c r="AA5812" s="28"/>
      <c r="AC5812" s="32"/>
      <c r="AD5812" s="32"/>
      <c r="AE5812" s="31"/>
      <c r="AF5812" s="31"/>
      <c r="AG5812" s="28"/>
      <c r="AH5812" s="28"/>
    </row>
    <row r="5813" spans="13:34" x14ac:dyDescent="0.3">
      <c r="M5813" s="33"/>
      <c r="N5813" s="2"/>
      <c r="P5813" s="29"/>
      <c r="Q5813" s="29"/>
      <c r="T5813" s="32"/>
      <c r="U5813" s="32"/>
      <c r="V5813" s="30"/>
      <c r="W5813"/>
      <c r="X5813"/>
      <c r="Z5813" s="28"/>
      <c r="AA5813" s="28"/>
      <c r="AC5813" s="32"/>
      <c r="AD5813" s="32"/>
      <c r="AE5813" s="31"/>
      <c r="AF5813" s="31"/>
      <c r="AG5813" s="28"/>
      <c r="AH5813" s="28"/>
    </row>
    <row r="5814" spans="13:34" x14ac:dyDescent="0.3">
      <c r="M5814" s="33"/>
      <c r="N5814" s="2"/>
      <c r="P5814" s="29"/>
      <c r="Q5814" s="29"/>
      <c r="T5814" s="32"/>
      <c r="U5814" s="32"/>
      <c r="V5814" s="30"/>
      <c r="W5814"/>
      <c r="X5814"/>
      <c r="Z5814" s="28"/>
      <c r="AA5814" s="28"/>
      <c r="AC5814" s="32"/>
      <c r="AD5814" s="32"/>
      <c r="AE5814" s="31"/>
      <c r="AF5814" s="31"/>
      <c r="AG5814" s="28"/>
      <c r="AH5814" s="28"/>
    </row>
    <row r="5815" spans="13:34" x14ac:dyDescent="0.3">
      <c r="M5815" s="33"/>
      <c r="N5815" s="2"/>
      <c r="P5815" s="29"/>
      <c r="Q5815" s="29"/>
      <c r="T5815" s="32"/>
      <c r="U5815" s="32"/>
      <c r="V5815" s="30"/>
      <c r="W5815"/>
      <c r="X5815"/>
      <c r="Z5815" s="28"/>
      <c r="AA5815" s="28"/>
      <c r="AC5815" s="32"/>
      <c r="AD5815" s="32"/>
      <c r="AE5815" s="31"/>
      <c r="AF5815" s="31"/>
      <c r="AG5815" s="28"/>
      <c r="AH5815" s="28"/>
    </row>
    <row r="5816" spans="13:34" x14ac:dyDescent="0.3">
      <c r="M5816" s="33"/>
      <c r="N5816" s="2"/>
      <c r="P5816" s="29"/>
      <c r="Q5816" s="29"/>
      <c r="T5816" s="32"/>
      <c r="U5816" s="32"/>
      <c r="V5816" s="30"/>
      <c r="W5816"/>
      <c r="X5816"/>
      <c r="Z5816" s="28"/>
      <c r="AA5816" s="28"/>
      <c r="AC5816" s="32"/>
      <c r="AD5816" s="32"/>
      <c r="AE5816" s="31"/>
      <c r="AF5816" s="31"/>
      <c r="AG5816" s="28"/>
      <c r="AH5816" s="28"/>
    </row>
    <row r="5817" spans="13:34" x14ac:dyDescent="0.3">
      <c r="M5817" s="33"/>
      <c r="N5817" s="2"/>
      <c r="P5817" s="29"/>
      <c r="Q5817" s="29"/>
      <c r="T5817" s="32"/>
      <c r="U5817" s="32"/>
      <c r="V5817" s="30"/>
      <c r="W5817"/>
      <c r="X5817"/>
      <c r="Z5817" s="28"/>
      <c r="AA5817" s="28"/>
      <c r="AC5817" s="32"/>
      <c r="AD5817" s="32"/>
      <c r="AE5817" s="31"/>
      <c r="AF5817" s="31"/>
      <c r="AG5817" s="28"/>
      <c r="AH5817" s="28"/>
    </row>
    <row r="5818" spans="13:34" x14ac:dyDescent="0.3">
      <c r="M5818" s="33"/>
      <c r="N5818" s="2"/>
      <c r="P5818" s="29"/>
      <c r="Q5818" s="29"/>
      <c r="T5818" s="32"/>
      <c r="U5818" s="32"/>
      <c r="V5818" s="30"/>
      <c r="W5818"/>
      <c r="X5818"/>
      <c r="Z5818" s="28"/>
      <c r="AA5818" s="28"/>
      <c r="AC5818" s="32"/>
      <c r="AD5818" s="32"/>
      <c r="AE5818" s="31"/>
      <c r="AF5818" s="31"/>
      <c r="AG5818" s="28"/>
      <c r="AH5818" s="28"/>
    </row>
    <row r="5819" spans="13:34" x14ac:dyDescent="0.3">
      <c r="M5819" s="33"/>
      <c r="N5819" s="2"/>
      <c r="P5819" s="29"/>
      <c r="Q5819" s="29"/>
      <c r="T5819" s="32"/>
      <c r="U5819" s="32"/>
      <c r="V5819" s="30"/>
      <c r="W5819"/>
      <c r="X5819"/>
      <c r="Z5819" s="28"/>
      <c r="AA5819" s="28"/>
      <c r="AC5819" s="32"/>
      <c r="AD5819" s="32"/>
      <c r="AE5819" s="31"/>
      <c r="AF5819" s="31"/>
      <c r="AG5819" s="28"/>
      <c r="AH5819" s="28"/>
    </row>
    <row r="5820" spans="13:34" x14ac:dyDescent="0.3">
      <c r="M5820" s="33"/>
      <c r="N5820" s="2"/>
      <c r="P5820" s="29"/>
      <c r="Q5820" s="29"/>
      <c r="T5820" s="32"/>
      <c r="U5820" s="32"/>
      <c r="V5820" s="30"/>
      <c r="W5820"/>
      <c r="X5820"/>
      <c r="Z5820" s="28"/>
      <c r="AA5820" s="28"/>
      <c r="AC5820" s="32"/>
      <c r="AD5820" s="32"/>
      <c r="AE5820" s="31"/>
      <c r="AF5820" s="31"/>
      <c r="AG5820" s="28"/>
      <c r="AH5820" s="28"/>
    </row>
    <row r="5821" spans="13:34" x14ac:dyDescent="0.3">
      <c r="M5821" s="33"/>
      <c r="N5821" s="2"/>
      <c r="P5821" s="29"/>
      <c r="Q5821" s="29"/>
      <c r="T5821" s="32"/>
      <c r="U5821" s="32"/>
      <c r="V5821" s="30"/>
      <c r="W5821"/>
      <c r="X5821"/>
      <c r="Z5821" s="28"/>
      <c r="AA5821" s="28"/>
      <c r="AC5821" s="32"/>
      <c r="AD5821" s="32"/>
      <c r="AE5821" s="31"/>
      <c r="AF5821" s="31"/>
      <c r="AG5821" s="28"/>
      <c r="AH5821" s="28"/>
    </row>
    <row r="5822" spans="13:34" x14ac:dyDescent="0.3">
      <c r="M5822" s="33"/>
      <c r="N5822" s="2"/>
      <c r="P5822" s="29"/>
      <c r="Q5822" s="29"/>
      <c r="T5822" s="32"/>
      <c r="U5822" s="32"/>
      <c r="V5822" s="30"/>
      <c r="W5822"/>
      <c r="X5822"/>
      <c r="Z5822" s="28"/>
      <c r="AA5822" s="28"/>
      <c r="AC5822" s="32"/>
      <c r="AD5822" s="32"/>
      <c r="AE5822" s="31"/>
      <c r="AF5822" s="31"/>
      <c r="AG5822" s="28"/>
      <c r="AH5822" s="28"/>
    </row>
    <row r="5823" spans="13:34" x14ac:dyDescent="0.3">
      <c r="M5823" s="33"/>
      <c r="N5823" s="2"/>
      <c r="P5823" s="29"/>
      <c r="Q5823" s="29"/>
      <c r="T5823" s="32"/>
      <c r="U5823" s="32"/>
      <c r="V5823" s="30"/>
      <c r="W5823"/>
      <c r="X5823"/>
      <c r="Z5823" s="28"/>
      <c r="AA5823" s="28"/>
      <c r="AC5823" s="32"/>
      <c r="AD5823" s="32"/>
      <c r="AE5823" s="31"/>
      <c r="AF5823" s="31"/>
      <c r="AG5823" s="28"/>
      <c r="AH5823" s="28"/>
    </row>
    <row r="5824" spans="13:34" x14ac:dyDescent="0.3">
      <c r="M5824" s="33"/>
      <c r="N5824" s="2"/>
      <c r="P5824" s="29"/>
      <c r="Q5824" s="29"/>
      <c r="T5824" s="32"/>
      <c r="U5824" s="32"/>
      <c r="V5824" s="30"/>
      <c r="W5824"/>
      <c r="X5824"/>
      <c r="Z5824" s="28"/>
      <c r="AA5824" s="28"/>
      <c r="AC5824" s="32"/>
      <c r="AD5824" s="32"/>
      <c r="AE5824" s="31"/>
      <c r="AF5824" s="31"/>
      <c r="AG5824" s="28"/>
      <c r="AH5824" s="28"/>
    </row>
    <row r="5825" spans="13:34" x14ac:dyDescent="0.3">
      <c r="M5825" s="33"/>
      <c r="N5825" s="2"/>
      <c r="P5825" s="29"/>
      <c r="Q5825" s="29"/>
      <c r="T5825" s="32"/>
      <c r="U5825" s="32"/>
      <c r="V5825" s="30"/>
      <c r="W5825"/>
      <c r="X5825"/>
      <c r="Z5825" s="28"/>
      <c r="AA5825" s="28"/>
      <c r="AC5825" s="32"/>
      <c r="AD5825" s="32"/>
      <c r="AE5825" s="31"/>
      <c r="AF5825" s="31"/>
      <c r="AG5825" s="28"/>
      <c r="AH5825" s="28"/>
    </row>
    <row r="5826" spans="13:34" x14ac:dyDescent="0.3">
      <c r="M5826" s="33"/>
      <c r="N5826" s="2"/>
      <c r="P5826" s="29"/>
      <c r="Q5826" s="29"/>
      <c r="T5826" s="32"/>
      <c r="U5826" s="32"/>
      <c r="V5826" s="30"/>
      <c r="W5826"/>
      <c r="X5826"/>
      <c r="Z5826" s="28"/>
      <c r="AA5826" s="28"/>
      <c r="AC5826" s="32"/>
      <c r="AD5826" s="32"/>
      <c r="AE5826" s="31"/>
      <c r="AF5826" s="31"/>
      <c r="AG5826" s="28"/>
      <c r="AH5826" s="28"/>
    </row>
    <row r="5827" spans="13:34" x14ac:dyDescent="0.3">
      <c r="M5827" s="33"/>
      <c r="N5827" s="2"/>
      <c r="P5827" s="29"/>
      <c r="Q5827" s="29"/>
      <c r="T5827" s="32"/>
      <c r="U5827" s="32"/>
      <c r="V5827" s="30"/>
      <c r="W5827"/>
      <c r="X5827"/>
      <c r="Z5827" s="28"/>
      <c r="AA5827" s="28"/>
      <c r="AC5827" s="32"/>
      <c r="AD5827" s="32"/>
      <c r="AE5827" s="31"/>
      <c r="AF5827" s="31"/>
      <c r="AG5827" s="28"/>
      <c r="AH5827" s="28"/>
    </row>
    <row r="5828" spans="13:34" x14ac:dyDescent="0.3">
      <c r="M5828" s="33"/>
      <c r="N5828" s="2"/>
      <c r="P5828" s="29"/>
      <c r="Q5828" s="29"/>
      <c r="T5828" s="32"/>
      <c r="U5828" s="32"/>
      <c r="V5828" s="30"/>
      <c r="W5828"/>
      <c r="X5828"/>
      <c r="Z5828" s="28"/>
      <c r="AA5828" s="28"/>
      <c r="AC5828" s="32"/>
      <c r="AD5828" s="32"/>
      <c r="AE5828" s="31"/>
      <c r="AF5828" s="31"/>
      <c r="AG5828" s="28"/>
      <c r="AH5828" s="28"/>
    </row>
    <row r="5829" spans="13:34" x14ac:dyDescent="0.3">
      <c r="M5829" s="33"/>
      <c r="N5829" s="2"/>
      <c r="P5829" s="29"/>
      <c r="Q5829" s="29"/>
      <c r="T5829" s="32"/>
      <c r="U5829" s="32"/>
      <c r="V5829" s="30"/>
      <c r="W5829"/>
      <c r="X5829"/>
      <c r="Z5829" s="28"/>
      <c r="AA5829" s="28"/>
      <c r="AC5829" s="32"/>
      <c r="AD5829" s="32"/>
      <c r="AE5829" s="31"/>
      <c r="AF5829" s="31"/>
      <c r="AG5829" s="28"/>
      <c r="AH5829" s="28"/>
    </row>
    <row r="5830" spans="13:34" x14ac:dyDescent="0.3">
      <c r="M5830" s="33"/>
      <c r="N5830" s="2"/>
      <c r="P5830" s="29"/>
      <c r="Q5830" s="29"/>
      <c r="T5830" s="32"/>
      <c r="U5830" s="32"/>
      <c r="V5830" s="30"/>
      <c r="W5830"/>
      <c r="X5830"/>
      <c r="Z5830" s="28"/>
      <c r="AA5830" s="28"/>
      <c r="AC5830" s="32"/>
      <c r="AD5830" s="32"/>
      <c r="AE5830" s="31"/>
      <c r="AF5830" s="31"/>
      <c r="AG5830" s="28"/>
      <c r="AH5830" s="28"/>
    </row>
    <row r="5831" spans="13:34" x14ac:dyDescent="0.3">
      <c r="M5831" s="33"/>
      <c r="N5831" s="2"/>
      <c r="P5831" s="29"/>
      <c r="Q5831" s="29"/>
      <c r="T5831" s="32"/>
      <c r="U5831" s="32"/>
      <c r="V5831" s="30"/>
      <c r="W5831"/>
      <c r="X5831"/>
      <c r="Z5831" s="28"/>
      <c r="AA5831" s="28"/>
      <c r="AC5831" s="32"/>
      <c r="AD5831" s="32"/>
      <c r="AE5831" s="31"/>
      <c r="AF5831" s="31"/>
      <c r="AG5831" s="28"/>
      <c r="AH5831" s="28"/>
    </row>
    <row r="5832" spans="13:34" x14ac:dyDescent="0.3">
      <c r="M5832" s="33"/>
      <c r="N5832" s="2"/>
      <c r="P5832" s="29"/>
      <c r="Q5832" s="29"/>
      <c r="T5832" s="32"/>
      <c r="U5832" s="32"/>
      <c r="V5832" s="30"/>
      <c r="W5832"/>
      <c r="X5832"/>
      <c r="Z5832" s="28"/>
      <c r="AA5832" s="28"/>
      <c r="AC5832" s="32"/>
      <c r="AD5832" s="32"/>
      <c r="AE5832" s="31"/>
      <c r="AF5832" s="31"/>
      <c r="AG5832" s="28"/>
      <c r="AH5832" s="28"/>
    </row>
    <row r="5833" spans="13:34" x14ac:dyDescent="0.3">
      <c r="M5833" s="33"/>
      <c r="N5833" s="2"/>
      <c r="P5833" s="29"/>
      <c r="Q5833" s="29"/>
      <c r="T5833" s="32"/>
      <c r="U5833" s="32"/>
      <c r="V5833" s="30"/>
      <c r="W5833"/>
      <c r="X5833"/>
      <c r="Z5833" s="28"/>
      <c r="AA5833" s="28"/>
      <c r="AC5833" s="32"/>
      <c r="AD5833" s="32"/>
      <c r="AE5833" s="31"/>
      <c r="AF5833" s="31"/>
      <c r="AG5833" s="28"/>
      <c r="AH5833" s="28"/>
    </row>
    <row r="5834" spans="13:34" x14ac:dyDescent="0.3">
      <c r="M5834" s="33"/>
      <c r="N5834" s="2"/>
      <c r="P5834" s="29"/>
      <c r="Q5834" s="29"/>
      <c r="T5834" s="32"/>
      <c r="U5834" s="32"/>
      <c r="V5834" s="30"/>
      <c r="W5834"/>
      <c r="X5834"/>
      <c r="Z5834" s="28"/>
      <c r="AA5834" s="28"/>
      <c r="AC5834" s="32"/>
      <c r="AD5834" s="32"/>
      <c r="AE5834" s="31"/>
      <c r="AF5834" s="31"/>
      <c r="AG5834" s="28"/>
      <c r="AH5834" s="28"/>
    </row>
    <row r="5835" spans="13:34" x14ac:dyDescent="0.3">
      <c r="M5835" s="33"/>
      <c r="N5835" s="2"/>
      <c r="P5835" s="29"/>
      <c r="Q5835" s="29"/>
      <c r="T5835" s="32"/>
      <c r="U5835" s="32"/>
      <c r="V5835" s="30"/>
      <c r="W5835"/>
      <c r="X5835"/>
      <c r="Z5835" s="28"/>
      <c r="AA5835" s="28"/>
      <c r="AC5835" s="32"/>
      <c r="AD5835" s="32"/>
      <c r="AE5835" s="31"/>
      <c r="AF5835" s="31"/>
      <c r="AG5835" s="28"/>
      <c r="AH5835" s="28"/>
    </row>
    <row r="5836" spans="13:34" x14ac:dyDescent="0.3">
      <c r="M5836" s="33"/>
      <c r="N5836" s="2"/>
      <c r="P5836" s="29"/>
      <c r="Q5836" s="29"/>
      <c r="T5836" s="32"/>
      <c r="U5836" s="32"/>
      <c r="V5836" s="30"/>
      <c r="W5836"/>
      <c r="X5836"/>
      <c r="Z5836" s="28"/>
      <c r="AA5836" s="28"/>
      <c r="AC5836" s="32"/>
      <c r="AD5836" s="32"/>
      <c r="AE5836" s="31"/>
      <c r="AF5836" s="31"/>
      <c r="AG5836" s="28"/>
      <c r="AH5836" s="28"/>
    </row>
    <row r="5837" spans="13:34" x14ac:dyDescent="0.3">
      <c r="M5837" s="33"/>
      <c r="N5837" s="2"/>
      <c r="P5837" s="29"/>
      <c r="Q5837" s="29"/>
      <c r="T5837" s="32"/>
      <c r="U5837" s="32"/>
      <c r="V5837" s="30"/>
      <c r="W5837"/>
      <c r="X5837"/>
      <c r="Z5837" s="28"/>
      <c r="AA5837" s="28"/>
      <c r="AC5837" s="32"/>
      <c r="AD5837" s="32"/>
      <c r="AE5837" s="31"/>
      <c r="AF5837" s="31"/>
      <c r="AG5837" s="28"/>
      <c r="AH5837" s="28"/>
    </row>
    <row r="5838" spans="13:34" x14ac:dyDescent="0.3">
      <c r="M5838" s="33"/>
      <c r="N5838" s="2"/>
      <c r="P5838" s="29"/>
      <c r="Q5838" s="29"/>
      <c r="T5838" s="32"/>
      <c r="U5838" s="32"/>
      <c r="V5838" s="30"/>
      <c r="W5838"/>
      <c r="X5838"/>
      <c r="Z5838" s="28"/>
      <c r="AA5838" s="28"/>
      <c r="AC5838" s="32"/>
      <c r="AD5838" s="32"/>
      <c r="AE5838" s="31"/>
      <c r="AF5838" s="31"/>
      <c r="AG5838" s="28"/>
      <c r="AH5838" s="28"/>
    </row>
    <row r="5839" spans="13:34" x14ac:dyDescent="0.3">
      <c r="M5839" s="33"/>
      <c r="N5839" s="2"/>
      <c r="P5839" s="29"/>
      <c r="Q5839" s="29"/>
      <c r="T5839" s="32"/>
      <c r="U5839" s="32"/>
      <c r="V5839" s="30"/>
      <c r="W5839"/>
      <c r="X5839"/>
      <c r="Z5839" s="28"/>
      <c r="AA5839" s="28"/>
      <c r="AC5839" s="32"/>
      <c r="AD5839" s="32"/>
      <c r="AE5839" s="31"/>
      <c r="AF5839" s="31"/>
      <c r="AG5839" s="28"/>
      <c r="AH5839" s="28"/>
    </row>
    <row r="5840" spans="13:34" x14ac:dyDescent="0.3">
      <c r="M5840" s="33"/>
      <c r="N5840" s="2"/>
      <c r="P5840" s="29"/>
      <c r="Q5840" s="29"/>
      <c r="T5840" s="32"/>
      <c r="U5840" s="32"/>
      <c r="V5840" s="30"/>
      <c r="W5840"/>
      <c r="X5840"/>
      <c r="Z5840" s="28"/>
      <c r="AA5840" s="28"/>
      <c r="AC5840" s="32"/>
      <c r="AD5840" s="32"/>
      <c r="AE5840" s="31"/>
      <c r="AF5840" s="31"/>
      <c r="AG5840" s="28"/>
      <c r="AH5840" s="28"/>
    </row>
    <row r="5841" spans="13:34" x14ac:dyDescent="0.3">
      <c r="M5841" s="33"/>
      <c r="N5841" s="2"/>
      <c r="P5841" s="29"/>
      <c r="Q5841" s="29"/>
      <c r="T5841" s="32"/>
      <c r="U5841" s="32"/>
      <c r="V5841" s="30"/>
      <c r="W5841"/>
      <c r="X5841"/>
      <c r="Z5841" s="28"/>
      <c r="AA5841" s="28"/>
      <c r="AC5841" s="32"/>
      <c r="AD5841" s="32"/>
      <c r="AE5841" s="31"/>
      <c r="AF5841" s="31"/>
      <c r="AG5841" s="28"/>
      <c r="AH5841" s="28"/>
    </row>
    <row r="5842" spans="13:34" x14ac:dyDescent="0.3">
      <c r="M5842" s="33"/>
      <c r="N5842" s="2"/>
      <c r="P5842" s="29"/>
      <c r="Q5842" s="29"/>
      <c r="T5842" s="32"/>
      <c r="U5842" s="32"/>
      <c r="V5842" s="30"/>
      <c r="W5842"/>
      <c r="X5842"/>
      <c r="Z5842" s="28"/>
      <c r="AA5842" s="28"/>
      <c r="AC5842" s="32"/>
      <c r="AD5842" s="32"/>
      <c r="AE5842" s="31"/>
      <c r="AF5842" s="31"/>
      <c r="AG5842" s="28"/>
      <c r="AH5842" s="28"/>
    </row>
    <row r="5843" spans="13:34" x14ac:dyDescent="0.3">
      <c r="M5843" s="33"/>
      <c r="N5843" s="2"/>
      <c r="P5843" s="29"/>
      <c r="Q5843" s="29"/>
      <c r="T5843" s="32"/>
      <c r="U5843" s="32"/>
      <c r="V5843" s="30"/>
      <c r="W5843"/>
      <c r="X5843"/>
      <c r="Z5843" s="28"/>
      <c r="AA5843" s="28"/>
      <c r="AC5843" s="32"/>
      <c r="AD5843" s="32"/>
      <c r="AE5843" s="31"/>
      <c r="AF5843" s="31"/>
      <c r="AG5843" s="28"/>
      <c r="AH5843" s="28"/>
    </row>
    <row r="5844" spans="13:34" x14ac:dyDescent="0.3">
      <c r="M5844" s="33"/>
      <c r="N5844" s="2"/>
      <c r="P5844" s="29"/>
      <c r="Q5844" s="29"/>
      <c r="T5844" s="32"/>
      <c r="U5844" s="32"/>
      <c r="V5844" s="30"/>
      <c r="W5844"/>
      <c r="X5844"/>
      <c r="Z5844" s="28"/>
      <c r="AA5844" s="28"/>
      <c r="AC5844" s="32"/>
      <c r="AD5844" s="32"/>
      <c r="AE5844" s="31"/>
      <c r="AF5844" s="31"/>
      <c r="AG5844" s="28"/>
      <c r="AH5844" s="28"/>
    </row>
    <row r="5845" spans="13:34" x14ac:dyDescent="0.3">
      <c r="M5845" s="33"/>
      <c r="N5845" s="2"/>
      <c r="P5845" s="29"/>
      <c r="Q5845" s="29"/>
      <c r="T5845" s="32"/>
      <c r="U5845" s="32"/>
      <c r="V5845" s="30"/>
      <c r="W5845"/>
      <c r="X5845"/>
      <c r="Z5845" s="28"/>
      <c r="AA5845" s="28"/>
      <c r="AC5845" s="32"/>
      <c r="AD5845" s="32"/>
      <c r="AE5845" s="31"/>
      <c r="AF5845" s="31"/>
      <c r="AG5845" s="28"/>
      <c r="AH5845" s="28"/>
    </row>
    <row r="5846" spans="13:34" x14ac:dyDescent="0.3">
      <c r="M5846" s="33"/>
      <c r="N5846" s="2"/>
      <c r="P5846" s="29"/>
      <c r="Q5846" s="29"/>
      <c r="T5846" s="32"/>
      <c r="U5846" s="32"/>
      <c r="V5846" s="30"/>
      <c r="W5846"/>
      <c r="X5846"/>
      <c r="Z5846" s="28"/>
      <c r="AA5846" s="28"/>
      <c r="AC5846" s="32"/>
      <c r="AD5846" s="32"/>
      <c r="AE5846" s="31"/>
      <c r="AF5846" s="31"/>
      <c r="AG5846" s="28"/>
      <c r="AH5846" s="28"/>
    </row>
    <row r="5847" spans="13:34" x14ac:dyDescent="0.3">
      <c r="M5847" s="33"/>
      <c r="N5847" s="2"/>
      <c r="P5847" s="29"/>
      <c r="Q5847" s="29"/>
      <c r="T5847" s="32"/>
      <c r="U5847" s="32"/>
      <c r="V5847" s="30"/>
      <c r="W5847"/>
      <c r="X5847"/>
      <c r="Z5847" s="28"/>
      <c r="AA5847" s="28"/>
      <c r="AC5847" s="32"/>
      <c r="AD5847" s="32"/>
      <c r="AE5847" s="31"/>
      <c r="AF5847" s="31"/>
      <c r="AG5847" s="28"/>
      <c r="AH5847" s="28"/>
    </row>
    <row r="5848" spans="13:34" x14ac:dyDescent="0.3">
      <c r="M5848" s="33"/>
      <c r="N5848" s="2"/>
      <c r="P5848" s="29"/>
      <c r="Q5848" s="29"/>
      <c r="T5848" s="32"/>
      <c r="U5848" s="32"/>
      <c r="V5848" s="30"/>
      <c r="W5848"/>
      <c r="X5848"/>
      <c r="Z5848" s="28"/>
      <c r="AA5848" s="28"/>
      <c r="AC5848" s="32"/>
      <c r="AD5848" s="32"/>
      <c r="AE5848" s="31"/>
      <c r="AF5848" s="31"/>
      <c r="AG5848" s="28"/>
      <c r="AH5848" s="28"/>
    </row>
    <row r="5849" spans="13:34" x14ac:dyDescent="0.3">
      <c r="M5849" s="33"/>
      <c r="N5849" s="2"/>
      <c r="P5849" s="29"/>
      <c r="Q5849" s="29"/>
      <c r="T5849" s="32"/>
      <c r="U5849" s="32"/>
      <c r="V5849" s="30"/>
      <c r="W5849"/>
      <c r="X5849"/>
      <c r="Z5849" s="28"/>
      <c r="AA5849" s="28"/>
      <c r="AC5849" s="32"/>
      <c r="AD5849" s="32"/>
      <c r="AE5849" s="31"/>
      <c r="AF5849" s="31"/>
      <c r="AG5849" s="28"/>
      <c r="AH5849" s="28"/>
    </row>
    <row r="5850" spans="13:34" x14ac:dyDescent="0.3">
      <c r="M5850" s="33"/>
      <c r="N5850" s="2"/>
      <c r="P5850" s="29"/>
      <c r="Q5850" s="29"/>
      <c r="T5850" s="32"/>
      <c r="U5850" s="32"/>
      <c r="V5850" s="30"/>
      <c r="W5850"/>
      <c r="X5850"/>
      <c r="Z5850" s="28"/>
      <c r="AA5850" s="28"/>
      <c r="AC5850" s="32"/>
      <c r="AD5850" s="32"/>
      <c r="AE5850" s="31"/>
      <c r="AF5850" s="31"/>
      <c r="AG5850" s="28"/>
      <c r="AH5850" s="28"/>
    </row>
    <row r="5851" spans="13:34" x14ac:dyDescent="0.3">
      <c r="M5851" s="33"/>
      <c r="N5851" s="2"/>
      <c r="P5851" s="29"/>
      <c r="Q5851" s="29"/>
      <c r="T5851" s="32"/>
      <c r="U5851" s="32"/>
      <c r="V5851" s="30"/>
      <c r="W5851"/>
      <c r="X5851"/>
      <c r="Z5851" s="28"/>
      <c r="AA5851" s="28"/>
      <c r="AC5851" s="32"/>
      <c r="AD5851" s="32"/>
      <c r="AE5851" s="31"/>
      <c r="AF5851" s="31"/>
      <c r="AG5851" s="28"/>
      <c r="AH5851" s="28"/>
    </row>
    <row r="5852" spans="13:34" x14ac:dyDescent="0.3">
      <c r="M5852" s="33"/>
      <c r="N5852" s="2"/>
      <c r="P5852" s="29"/>
      <c r="Q5852" s="29"/>
      <c r="T5852" s="32"/>
      <c r="U5852" s="32"/>
      <c r="V5852" s="30"/>
      <c r="W5852"/>
      <c r="X5852"/>
      <c r="Z5852" s="28"/>
      <c r="AA5852" s="28"/>
      <c r="AC5852" s="32"/>
      <c r="AD5852" s="32"/>
      <c r="AE5852" s="31"/>
      <c r="AF5852" s="31"/>
      <c r="AG5852" s="28"/>
      <c r="AH5852" s="28"/>
    </row>
    <row r="5853" spans="13:34" x14ac:dyDescent="0.3">
      <c r="M5853" s="33"/>
      <c r="N5853" s="2"/>
      <c r="P5853" s="29"/>
      <c r="Q5853" s="29"/>
      <c r="T5853" s="32"/>
      <c r="U5853" s="32"/>
      <c r="V5853" s="30"/>
      <c r="W5853"/>
      <c r="X5853"/>
      <c r="Z5853" s="28"/>
      <c r="AA5853" s="28"/>
      <c r="AC5853" s="32"/>
      <c r="AD5853" s="32"/>
      <c r="AE5853" s="31"/>
      <c r="AF5853" s="31"/>
      <c r="AG5853" s="28"/>
      <c r="AH5853" s="28"/>
    </row>
    <row r="5854" spans="13:34" x14ac:dyDescent="0.3">
      <c r="M5854" s="33"/>
      <c r="N5854" s="2"/>
      <c r="P5854" s="29"/>
      <c r="Q5854" s="29"/>
      <c r="T5854" s="32"/>
      <c r="U5854" s="32"/>
      <c r="V5854" s="30"/>
      <c r="W5854"/>
      <c r="X5854"/>
      <c r="Z5854" s="28"/>
      <c r="AA5854" s="28"/>
      <c r="AC5854" s="32"/>
      <c r="AD5854" s="32"/>
      <c r="AE5854" s="31"/>
      <c r="AF5854" s="31"/>
      <c r="AG5854" s="28"/>
      <c r="AH5854" s="28"/>
    </row>
    <row r="5855" spans="13:34" x14ac:dyDescent="0.3">
      <c r="M5855" s="33"/>
      <c r="N5855" s="2"/>
      <c r="P5855" s="29"/>
      <c r="Q5855" s="29"/>
      <c r="T5855" s="32"/>
      <c r="U5855" s="32"/>
      <c r="V5855" s="30"/>
      <c r="W5855"/>
      <c r="X5855"/>
      <c r="Z5855" s="28"/>
      <c r="AA5855" s="28"/>
      <c r="AC5855" s="32"/>
      <c r="AD5855" s="32"/>
      <c r="AE5855" s="31"/>
      <c r="AF5855" s="31"/>
      <c r="AG5855" s="28"/>
      <c r="AH5855" s="28"/>
    </row>
    <row r="5856" spans="13:34" x14ac:dyDescent="0.3">
      <c r="M5856" s="33"/>
      <c r="N5856" s="2"/>
      <c r="P5856" s="29"/>
      <c r="Q5856" s="29"/>
      <c r="T5856" s="32"/>
      <c r="U5856" s="32"/>
      <c r="V5856" s="30"/>
      <c r="W5856"/>
      <c r="X5856"/>
      <c r="Z5856" s="28"/>
      <c r="AA5856" s="28"/>
      <c r="AC5856" s="32"/>
      <c r="AD5856" s="32"/>
      <c r="AE5856" s="31"/>
      <c r="AF5856" s="31"/>
      <c r="AG5856" s="28"/>
      <c r="AH5856" s="28"/>
    </row>
    <row r="5857" spans="13:34" x14ac:dyDescent="0.3">
      <c r="M5857" s="33"/>
      <c r="N5857" s="2"/>
      <c r="P5857" s="29"/>
      <c r="Q5857" s="29"/>
      <c r="T5857" s="32"/>
      <c r="U5857" s="32"/>
      <c r="V5857" s="30"/>
      <c r="W5857"/>
      <c r="X5857"/>
      <c r="Z5857" s="28"/>
      <c r="AA5857" s="28"/>
      <c r="AC5857" s="32"/>
      <c r="AD5857" s="32"/>
      <c r="AE5857" s="31"/>
      <c r="AF5857" s="31"/>
      <c r="AG5857" s="28"/>
      <c r="AH5857" s="28"/>
    </row>
    <row r="5858" spans="13:34" x14ac:dyDescent="0.3">
      <c r="M5858" s="33"/>
      <c r="N5858" s="2"/>
      <c r="P5858" s="29"/>
      <c r="Q5858" s="29"/>
      <c r="T5858" s="32"/>
      <c r="U5858" s="32"/>
      <c r="V5858" s="30"/>
      <c r="W5858"/>
      <c r="X5858"/>
      <c r="Z5858" s="28"/>
      <c r="AA5858" s="28"/>
      <c r="AC5858" s="32"/>
      <c r="AD5858" s="32"/>
      <c r="AE5858" s="31"/>
      <c r="AF5858" s="31"/>
      <c r="AG5858" s="28"/>
      <c r="AH5858" s="28"/>
    </row>
    <row r="5859" spans="13:34" x14ac:dyDescent="0.3">
      <c r="M5859" s="33"/>
      <c r="N5859" s="2"/>
      <c r="P5859" s="29"/>
      <c r="Q5859" s="29"/>
      <c r="T5859" s="32"/>
      <c r="U5859" s="32"/>
      <c r="V5859" s="30"/>
      <c r="W5859"/>
      <c r="X5859"/>
      <c r="Z5859" s="28"/>
      <c r="AA5859" s="28"/>
      <c r="AC5859" s="32"/>
      <c r="AD5859" s="32"/>
      <c r="AE5859" s="31"/>
      <c r="AF5859" s="31"/>
      <c r="AG5859" s="28"/>
      <c r="AH5859" s="28"/>
    </row>
    <row r="5860" spans="13:34" x14ac:dyDescent="0.3">
      <c r="M5860" s="33"/>
      <c r="N5860" s="2"/>
      <c r="P5860" s="29"/>
      <c r="Q5860" s="29"/>
      <c r="T5860" s="32"/>
      <c r="U5860" s="32"/>
      <c r="V5860" s="30"/>
      <c r="W5860"/>
      <c r="X5860"/>
      <c r="Z5860" s="28"/>
      <c r="AA5860" s="28"/>
      <c r="AC5860" s="32"/>
      <c r="AD5860" s="32"/>
      <c r="AE5860" s="31"/>
      <c r="AF5860" s="31"/>
      <c r="AG5860" s="28"/>
      <c r="AH5860" s="28"/>
    </row>
    <row r="5861" spans="13:34" x14ac:dyDescent="0.3">
      <c r="M5861" s="33"/>
      <c r="N5861" s="2"/>
      <c r="P5861" s="29"/>
      <c r="Q5861" s="29"/>
      <c r="T5861" s="32"/>
      <c r="U5861" s="32"/>
      <c r="V5861" s="30"/>
      <c r="W5861"/>
      <c r="X5861"/>
      <c r="Z5861" s="28"/>
      <c r="AA5861" s="28"/>
      <c r="AC5861" s="32"/>
      <c r="AD5861" s="32"/>
      <c r="AE5861" s="31"/>
      <c r="AF5861" s="31"/>
      <c r="AG5861" s="28"/>
      <c r="AH5861" s="28"/>
    </row>
    <row r="5862" spans="13:34" x14ac:dyDescent="0.3">
      <c r="M5862" s="33"/>
      <c r="N5862" s="2"/>
      <c r="P5862" s="29"/>
      <c r="Q5862" s="29"/>
      <c r="T5862" s="32"/>
      <c r="U5862" s="32"/>
      <c r="V5862" s="30"/>
      <c r="W5862"/>
      <c r="X5862"/>
      <c r="Z5862" s="28"/>
      <c r="AA5862" s="28"/>
      <c r="AC5862" s="32"/>
      <c r="AD5862" s="32"/>
      <c r="AE5862" s="31"/>
      <c r="AF5862" s="31"/>
      <c r="AG5862" s="28"/>
      <c r="AH5862" s="28"/>
    </row>
    <row r="5863" spans="13:34" x14ac:dyDescent="0.3">
      <c r="M5863" s="33"/>
      <c r="N5863" s="2"/>
      <c r="P5863" s="29"/>
      <c r="Q5863" s="29"/>
      <c r="T5863" s="32"/>
      <c r="U5863" s="32"/>
      <c r="V5863" s="30"/>
      <c r="W5863"/>
      <c r="X5863"/>
      <c r="Z5863" s="28"/>
      <c r="AA5863" s="28"/>
      <c r="AC5863" s="32"/>
      <c r="AD5863" s="32"/>
      <c r="AE5863" s="31"/>
      <c r="AF5863" s="31"/>
      <c r="AG5863" s="28"/>
      <c r="AH5863" s="28"/>
    </row>
    <row r="5864" spans="13:34" x14ac:dyDescent="0.3">
      <c r="M5864" s="33"/>
      <c r="N5864" s="2"/>
      <c r="P5864" s="29"/>
      <c r="Q5864" s="29"/>
      <c r="T5864" s="32"/>
      <c r="U5864" s="32"/>
      <c r="V5864" s="30"/>
      <c r="W5864"/>
      <c r="X5864"/>
      <c r="Z5864" s="28"/>
      <c r="AA5864" s="28"/>
      <c r="AC5864" s="32"/>
      <c r="AD5864" s="32"/>
      <c r="AE5864" s="31"/>
      <c r="AF5864" s="31"/>
      <c r="AG5864" s="28"/>
      <c r="AH5864" s="28"/>
    </row>
    <row r="5865" spans="13:34" x14ac:dyDescent="0.3">
      <c r="M5865" s="33"/>
      <c r="N5865" s="2"/>
      <c r="P5865" s="29"/>
      <c r="Q5865" s="29"/>
      <c r="T5865" s="32"/>
      <c r="U5865" s="32"/>
      <c r="V5865" s="30"/>
      <c r="W5865"/>
      <c r="X5865"/>
      <c r="Z5865" s="28"/>
      <c r="AA5865" s="28"/>
      <c r="AC5865" s="32"/>
      <c r="AD5865" s="32"/>
      <c r="AE5865" s="31"/>
      <c r="AF5865" s="31"/>
      <c r="AG5865" s="28"/>
      <c r="AH5865" s="28"/>
    </row>
    <row r="5866" spans="13:34" x14ac:dyDescent="0.3">
      <c r="M5866" s="33"/>
      <c r="N5866" s="2"/>
      <c r="P5866" s="29"/>
      <c r="Q5866" s="29"/>
      <c r="T5866" s="32"/>
      <c r="U5866" s="32"/>
      <c r="V5866" s="30"/>
      <c r="W5866"/>
      <c r="X5866"/>
      <c r="Z5866" s="28"/>
      <c r="AA5866" s="28"/>
      <c r="AC5866" s="32"/>
      <c r="AD5866" s="32"/>
      <c r="AE5866" s="31"/>
      <c r="AF5866" s="31"/>
      <c r="AG5866" s="28"/>
      <c r="AH5866" s="28"/>
    </row>
    <row r="5867" spans="13:34" x14ac:dyDescent="0.3">
      <c r="M5867" s="33"/>
      <c r="N5867" s="2"/>
      <c r="P5867" s="29"/>
      <c r="Q5867" s="29"/>
      <c r="T5867" s="32"/>
      <c r="U5867" s="32"/>
      <c r="V5867" s="30"/>
      <c r="W5867"/>
      <c r="X5867"/>
      <c r="Z5867" s="28"/>
      <c r="AA5867" s="28"/>
      <c r="AC5867" s="32"/>
      <c r="AD5867" s="32"/>
      <c r="AE5867" s="31"/>
      <c r="AF5867" s="31"/>
      <c r="AG5867" s="28"/>
      <c r="AH5867" s="28"/>
    </row>
    <row r="5868" spans="13:34" x14ac:dyDescent="0.3">
      <c r="M5868" s="33"/>
      <c r="N5868" s="2"/>
      <c r="P5868" s="29"/>
      <c r="Q5868" s="29"/>
      <c r="T5868" s="32"/>
      <c r="U5868" s="32"/>
      <c r="V5868" s="30"/>
      <c r="W5868"/>
      <c r="X5868"/>
      <c r="Z5868" s="28"/>
      <c r="AA5868" s="28"/>
      <c r="AC5868" s="32"/>
      <c r="AD5868" s="32"/>
      <c r="AE5868" s="31"/>
      <c r="AF5868" s="31"/>
      <c r="AG5868" s="28"/>
      <c r="AH5868" s="28"/>
    </row>
    <row r="5869" spans="13:34" x14ac:dyDescent="0.3">
      <c r="M5869" s="33"/>
      <c r="N5869" s="2"/>
      <c r="P5869" s="29"/>
      <c r="Q5869" s="29"/>
      <c r="T5869" s="32"/>
      <c r="U5869" s="32"/>
      <c r="V5869" s="30"/>
      <c r="W5869"/>
      <c r="X5869"/>
      <c r="Z5869" s="28"/>
      <c r="AA5869" s="28"/>
      <c r="AC5869" s="32"/>
      <c r="AD5869" s="32"/>
      <c r="AE5869" s="31"/>
      <c r="AF5869" s="31"/>
      <c r="AG5869" s="28"/>
      <c r="AH5869" s="28"/>
    </row>
    <row r="5870" spans="13:34" x14ac:dyDescent="0.3">
      <c r="M5870" s="33"/>
      <c r="N5870" s="2"/>
      <c r="P5870" s="29"/>
      <c r="Q5870" s="29"/>
      <c r="T5870" s="32"/>
      <c r="U5870" s="32"/>
      <c r="V5870" s="30"/>
      <c r="W5870"/>
      <c r="X5870"/>
      <c r="Z5870" s="28"/>
      <c r="AA5870" s="28"/>
      <c r="AC5870" s="32"/>
      <c r="AD5870" s="32"/>
      <c r="AE5870" s="31"/>
      <c r="AF5870" s="31"/>
      <c r="AG5870" s="28"/>
      <c r="AH5870" s="28"/>
    </row>
    <row r="5871" spans="13:34" x14ac:dyDescent="0.3">
      <c r="M5871" s="33"/>
      <c r="N5871" s="2"/>
      <c r="P5871" s="29"/>
      <c r="Q5871" s="29"/>
      <c r="T5871" s="32"/>
      <c r="U5871" s="32"/>
      <c r="V5871" s="30"/>
      <c r="W5871"/>
      <c r="X5871"/>
      <c r="Z5871" s="28"/>
      <c r="AA5871" s="28"/>
      <c r="AC5871" s="32"/>
      <c r="AD5871" s="32"/>
      <c r="AE5871" s="31"/>
      <c r="AF5871" s="31"/>
      <c r="AG5871" s="28"/>
      <c r="AH5871" s="28"/>
    </row>
    <row r="5872" spans="13:34" x14ac:dyDescent="0.3">
      <c r="M5872" s="33"/>
      <c r="N5872" s="2"/>
      <c r="P5872" s="29"/>
      <c r="Q5872" s="29"/>
      <c r="T5872" s="32"/>
      <c r="U5872" s="32"/>
      <c r="V5872" s="30"/>
      <c r="W5872"/>
      <c r="X5872"/>
      <c r="Z5872" s="28"/>
      <c r="AA5872" s="28"/>
      <c r="AC5872" s="32"/>
      <c r="AD5872" s="32"/>
      <c r="AE5872" s="31"/>
      <c r="AF5872" s="31"/>
      <c r="AG5872" s="28"/>
      <c r="AH5872" s="28"/>
    </row>
    <row r="5873" spans="13:34" x14ac:dyDescent="0.3">
      <c r="M5873" s="33"/>
      <c r="N5873" s="2"/>
      <c r="P5873" s="29"/>
      <c r="Q5873" s="29"/>
      <c r="T5873" s="32"/>
      <c r="U5873" s="32"/>
      <c r="V5873" s="30"/>
      <c r="W5873"/>
      <c r="X5873"/>
      <c r="Z5873" s="28"/>
      <c r="AA5873" s="28"/>
      <c r="AC5873" s="32"/>
      <c r="AD5873" s="32"/>
      <c r="AE5873" s="31"/>
      <c r="AF5873" s="31"/>
      <c r="AG5873" s="28"/>
      <c r="AH5873" s="28"/>
    </row>
    <row r="5874" spans="13:34" x14ac:dyDescent="0.3">
      <c r="M5874" s="33"/>
      <c r="N5874" s="2"/>
      <c r="P5874" s="29"/>
      <c r="Q5874" s="29"/>
      <c r="T5874" s="32"/>
      <c r="U5874" s="32"/>
      <c r="V5874" s="30"/>
      <c r="W5874"/>
      <c r="X5874"/>
      <c r="Z5874" s="28"/>
      <c r="AA5874" s="28"/>
      <c r="AC5874" s="32"/>
      <c r="AD5874" s="32"/>
      <c r="AE5874" s="31"/>
      <c r="AF5874" s="31"/>
      <c r="AG5874" s="28"/>
      <c r="AH5874" s="28"/>
    </row>
    <row r="5875" spans="13:34" x14ac:dyDescent="0.3">
      <c r="M5875" s="33"/>
      <c r="N5875" s="2"/>
      <c r="P5875" s="29"/>
      <c r="Q5875" s="29"/>
      <c r="T5875" s="32"/>
      <c r="U5875" s="32"/>
      <c r="V5875" s="30"/>
      <c r="W5875"/>
      <c r="X5875"/>
      <c r="Z5875" s="28"/>
      <c r="AA5875" s="28"/>
      <c r="AC5875" s="32"/>
      <c r="AD5875" s="32"/>
      <c r="AE5875" s="31"/>
      <c r="AF5875" s="31"/>
      <c r="AG5875" s="28"/>
      <c r="AH5875" s="28"/>
    </row>
    <row r="5876" spans="13:34" x14ac:dyDescent="0.3">
      <c r="M5876" s="33"/>
      <c r="N5876" s="2"/>
      <c r="P5876" s="29"/>
      <c r="Q5876" s="29"/>
      <c r="T5876" s="32"/>
      <c r="U5876" s="32"/>
      <c r="V5876" s="30"/>
      <c r="W5876"/>
      <c r="X5876"/>
      <c r="Z5876" s="28"/>
      <c r="AA5876" s="28"/>
      <c r="AC5876" s="32"/>
      <c r="AD5876" s="32"/>
      <c r="AE5876" s="31"/>
      <c r="AF5876" s="31"/>
      <c r="AG5876" s="28"/>
      <c r="AH5876" s="28"/>
    </row>
    <row r="5877" spans="13:34" x14ac:dyDescent="0.3">
      <c r="M5877" s="33"/>
      <c r="N5877" s="2"/>
      <c r="P5877" s="29"/>
      <c r="Q5877" s="29"/>
      <c r="T5877" s="32"/>
      <c r="U5877" s="32"/>
      <c r="V5877" s="30"/>
      <c r="W5877"/>
      <c r="X5877"/>
      <c r="Z5877" s="28"/>
      <c r="AA5877" s="28"/>
      <c r="AC5877" s="32"/>
      <c r="AD5877" s="32"/>
      <c r="AE5877" s="31"/>
      <c r="AF5877" s="31"/>
      <c r="AG5877" s="28"/>
      <c r="AH5877" s="28"/>
    </row>
    <row r="5878" spans="13:34" x14ac:dyDescent="0.3">
      <c r="M5878" s="33"/>
      <c r="N5878" s="2"/>
      <c r="P5878" s="29"/>
      <c r="Q5878" s="29"/>
      <c r="T5878" s="32"/>
      <c r="U5878" s="32"/>
      <c r="V5878" s="30"/>
      <c r="W5878"/>
      <c r="X5878"/>
      <c r="Z5878" s="28"/>
      <c r="AA5878" s="28"/>
      <c r="AC5878" s="32"/>
      <c r="AD5878" s="32"/>
      <c r="AE5878" s="31"/>
      <c r="AF5878" s="31"/>
      <c r="AG5878" s="28"/>
      <c r="AH5878" s="28"/>
    </row>
    <row r="5879" spans="13:34" x14ac:dyDescent="0.3">
      <c r="M5879" s="33"/>
      <c r="N5879" s="2"/>
      <c r="P5879" s="29"/>
      <c r="Q5879" s="29"/>
      <c r="T5879" s="32"/>
      <c r="U5879" s="32"/>
      <c r="V5879" s="30"/>
      <c r="W5879"/>
      <c r="X5879"/>
      <c r="Z5879" s="28"/>
      <c r="AA5879" s="28"/>
      <c r="AC5879" s="32"/>
      <c r="AD5879" s="32"/>
      <c r="AE5879" s="31"/>
      <c r="AF5879" s="31"/>
      <c r="AG5879" s="28"/>
      <c r="AH5879" s="28"/>
    </row>
    <row r="5880" spans="13:34" x14ac:dyDescent="0.3">
      <c r="M5880" s="33"/>
      <c r="N5880" s="2"/>
      <c r="P5880" s="29"/>
      <c r="Q5880" s="29"/>
      <c r="T5880" s="32"/>
      <c r="U5880" s="32"/>
      <c r="V5880" s="30"/>
      <c r="W5880"/>
      <c r="X5880"/>
      <c r="Z5880" s="28"/>
      <c r="AA5880" s="28"/>
      <c r="AC5880" s="32"/>
      <c r="AD5880" s="32"/>
      <c r="AE5880" s="31"/>
      <c r="AF5880" s="31"/>
      <c r="AG5880" s="28"/>
      <c r="AH5880" s="28"/>
    </row>
    <row r="5881" spans="13:34" x14ac:dyDescent="0.3">
      <c r="M5881" s="33"/>
      <c r="N5881" s="2"/>
      <c r="P5881" s="29"/>
      <c r="Q5881" s="29"/>
      <c r="T5881" s="32"/>
      <c r="U5881" s="32"/>
      <c r="V5881" s="30"/>
      <c r="W5881"/>
      <c r="X5881"/>
      <c r="Z5881" s="28"/>
      <c r="AA5881" s="28"/>
      <c r="AC5881" s="32"/>
      <c r="AD5881" s="32"/>
      <c r="AE5881" s="31"/>
      <c r="AF5881" s="31"/>
      <c r="AG5881" s="28"/>
      <c r="AH5881" s="28"/>
    </row>
    <row r="5882" spans="13:34" x14ac:dyDescent="0.3">
      <c r="M5882" s="33"/>
      <c r="N5882" s="2"/>
      <c r="P5882" s="29"/>
      <c r="Q5882" s="29"/>
      <c r="T5882" s="32"/>
      <c r="U5882" s="32"/>
      <c r="V5882" s="30"/>
      <c r="W5882"/>
      <c r="X5882"/>
      <c r="Z5882" s="28"/>
      <c r="AA5882" s="28"/>
      <c r="AC5882" s="32"/>
      <c r="AD5882" s="32"/>
      <c r="AE5882" s="31"/>
      <c r="AF5882" s="31"/>
      <c r="AG5882" s="28"/>
      <c r="AH5882" s="28"/>
    </row>
    <row r="5883" spans="13:34" x14ac:dyDescent="0.3">
      <c r="M5883" s="33"/>
      <c r="N5883" s="2"/>
      <c r="P5883" s="29"/>
      <c r="Q5883" s="29"/>
      <c r="T5883" s="32"/>
      <c r="U5883" s="32"/>
      <c r="V5883" s="30"/>
      <c r="W5883"/>
      <c r="X5883"/>
      <c r="Z5883" s="28"/>
      <c r="AA5883" s="28"/>
      <c r="AC5883" s="32"/>
      <c r="AD5883" s="32"/>
      <c r="AE5883" s="31"/>
      <c r="AF5883" s="31"/>
      <c r="AG5883" s="28"/>
      <c r="AH5883" s="28"/>
    </row>
    <row r="5884" spans="13:34" x14ac:dyDescent="0.3">
      <c r="M5884" s="33"/>
      <c r="N5884" s="2"/>
      <c r="P5884" s="29"/>
      <c r="Q5884" s="29"/>
      <c r="T5884" s="32"/>
      <c r="U5884" s="32"/>
      <c r="V5884" s="30"/>
      <c r="W5884"/>
      <c r="X5884"/>
      <c r="Z5884" s="28"/>
      <c r="AA5884" s="28"/>
      <c r="AC5884" s="32"/>
      <c r="AD5884" s="32"/>
      <c r="AE5884" s="31"/>
      <c r="AF5884" s="31"/>
      <c r="AG5884" s="28"/>
      <c r="AH5884" s="28"/>
    </row>
    <row r="5885" spans="13:34" x14ac:dyDescent="0.3">
      <c r="M5885" s="33"/>
      <c r="N5885" s="2"/>
      <c r="P5885" s="29"/>
      <c r="Q5885" s="29"/>
      <c r="T5885" s="32"/>
      <c r="U5885" s="32"/>
      <c r="V5885" s="30"/>
      <c r="W5885"/>
      <c r="X5885"/>
      <c r="Z5885" s="28"/>
      <c r="AA5885" s="28"/>
      <c r="AC5885" s="32"/>
      <c r="AD5885" s="32"/>
      <c r="AE5885" s="31"/>
      <c r="AF5885" s="31"/>
      <c r="AG5885" s="28"/>
      <c r="AH5885" s="28"/>
    </row>
    <row r="5886" spans="13:34" x14ac:dyDescent="0.3">
      <c r="M5886" s="33"/>
      <c r="N5886" s="2"/>
      <c r="P5886" s="29"/>
      <c r="Q5886" s="29"/>
      <c r="T5886" s="32"/>
      <c r="U5886" s="32"/>
      <c r="V5886" s="30"/>
      <c r="W5886"/>
      <c r="X5886"/>
      <c r="Z5886" s="28"/>
      <c r="AA5886" s="28"/>
      <c r="AC5886" s="32"/>
      <c r="AD5886" s="32"/>
      <c r="AE5886" s="31"/>
      <c r="AF5886" s="31"/>
      <c r="AG5886" s="28"/>
      <c r="AH5886" s="28"/>
    </row>
    <row r="5887" spans="13:34" x14ac:dyDescent="0.3">
      <c r="M5887" s="33"/>
      <c r="N5887" s="2"/>
      <c r="P5887" s="29"/>
      <c r="Q5887" s="29"/>
      <c r="T5887" s="32"/>
      <c r="U5887" s="32"/>
      <c r="V5887" s="30"/>
      <c r="W5887"/>
      <c r="X5887"/>
      <c r="Z5887" s="28"/>
      <c r="AA5887" s="28"/>
      <c r="AC5887" s="32"/>
      <c r="AD5887" s="32"/>
      <c r="AE5887" s="31"/>
      <c r="AF5887" s="31"/>
      <c r="AG5887" s="28"/>
      <c r="AH5887" s="28"/>
    </row>
    <row r="5888" spans="13:34" x14ac:dyDescent="0.3">
      <c r="M5888" s="33"/>
      <c r="N5888" s="2"/>
      <c r="P5888" s="29"/>
      <c r="Q5888" s="29"/>
      <c r="T5888" s="32"/>
      <c r="U5888" s="32"/>
      <c r="V5888" s="30"/>
      <c r="W5888"/>
      <c r="X5888"/>
      <c r="Z5888" s="28"/>
      <c r="AA5888" s="28"/>
      <c r="AC5888" s="32"/>
      <c r="AD5888" s="32"/>
      <c r="AE5888" s="31"/>
      <c r="AF5888" s="31"/>
      <c r="AG5888" s="28"/>
      <c r="AH5888" s="28"/>
    </row>
    <row r="5889" spans="13:34" x14ac:dyDescent="0.3">
      <c r="M5889" s="33"/>
      <c r="N5889" s="2"/>
      <c r="P5889" s="29"/>
      <c r="Q5889" s="29"/>
      <c r="T5889" s="32"/>
      <c r="U5889" s="32"/>
      <c r="V5889" s="30"/>
      <c r="W5889"/>
      <c r="X5889"/>
      <c r="Z5889" s="28"/>
      <c r="AA5889" s="28"/>
      <c r="AC5889" s="32"/>
      <c r="AD5889" s="32"/>
      <c r="AE5889" s="31"/>
      <c r="AF5889" s="31"/>
      <c r="AG5889" s="28"/>
      <c r="AH5889" s="28"/>
    </row>
    <row r="5890" spans="13:34" x14ac:dyDescent="0.3">
      <c r="M5890" s="33"/>
      <c r="N5890" s="2"/>
      <c r="P5890" s="29"/>
      <c r="Q5890" s="29"/>
      <c r="T5890" s="32"/>
      <c r="U5890" s="32"/>
      <c r="V5890" s="30"/>
      <c r="W5890"/>
      <c r="X5890"/>
      <c r="Z5890" s="28"/>
      <c r="AA5890" s="28"/>
      <c r="AC5890" s="32"/>
      <c r="AD5890" s="32"/>
      <c r="AE5890" s="31"/>
      <c r="AF5890" s="31"/>
      <c r="AG5890" s="28"/>
      <c r="AH5890" s="28"/>
    </row>
    <row r="5891" spans="13:34" x14ac:dyDescent="0.3">
      <c r="M5891" s="33"/>
      <c r="N5891" s="2"/>
      <c r="P5891" s="29"/>
      <c r="Q5891" s="29"/>
      <c r="T5891" s="32"/>
      <c r="U5891" s="32"/>
      <c r="V5891" s="30"/>
      <c r="W5891"/>
      <c r="X5891"/>
      <c r="Z5891" s="28"/>
      <c r="AA5891" s="28"/>
      <c r="AC5891" s="32"/>
      <c r="AD5891" s="32"/>
      <c r="AE5891" s="31"/>
      <c r="AF5891" s="31"/>
      <c r="AG5891" s="28"/>
      <c r="AH5891" s="28"/>
    </row>
    <row r="5892" spans="13:34" x14ac:dyDescent="0.3">
      <c r="M5892" s="33"/>
      <c r="N5892" s="2"/>
      <c r="P5892" s="29"/>
      <c r="Q5892" s="29"/>
      <c r="T5892" s="32"/>
      <c r="U5892" s="32"/>
      <c r="V5892" s="30"/>
      <c r="W5892"/>
      <c r="X5892"/>
      <c r="Z5892" s="28"/>
      <c r="AA5892" s="28"/>
      <c r="AC5892" s="32"/>
      <c r="AD5892" s="32"/>
      <c r="AE5892" s="31"/>
      <c r="AF5892" s="31"/>
      <c r="AG5892" s="28"/>
      <c r="AH5892" s="28"/>
    </row>
    <row r="5893" spans="13:34" x14ac:dyDescent="0.3">
      <c r="M5893" s="33"/>
      <c r="N5893" s="2"/>
      <c r="P5893" s="29"/>
      <c r="Q5893" s="29"/>
      <c r="T5893" s="32"/>
      <c r="U5893" s="32"/>
      <c r="V5893" s="30"/>
      <c r="W5893"/>
      <c r="X5893"/>
      <c r="Z5893" s="28"/>
      <c r="AA5893" s="28"/>
      <c r="AC5893" s="32"/>
      <c r="AD5893" s="32"/>
      <c r="AE5893" s="31"/>
      <c r="AF5893" s="31"/>
      <c r="AG5893" s="28"/>
      <c r="AH5893" s="28"/>
    </row>
    <row r="5894" spans="13:34" x14ac:dyDescent="0.3">
      <c r="M5894" s="33"/>
      <c r="N5894" s="2"/>
      <c r="P5894" s="29"/>
      <c r="Q5894" s="29"/>
      <c r="T5894" s="32"/>
      <c r="U5894" s="32"/>
      <c r="V5894" s="30"/>
      <c r="W5894"/>
      <c r="X5894"/>
      <c r="Z5894" s="28"/>
      <c r="AA5894" s="28"/>
      <c r="AC5894" s="32"/>
      <c r="AD5894" s="32"/>
      <c r="AE5894" s="31"/>
      <c r="AF5894" s="31"/>
      <c r="AG5894" s="28"/>
      <c r="AH5894" s="28"/>
    </row>
    <row r="5895" spans="13:34" x14ac:dyDescent="0.3">
      <c r="M5895" s="33"/>
      <c r="N5895" s="2"/>
      <c r="P5895" s="29"/>
      <c r="Q5895" s="29"/>
      <c r="T5895" s="32"/>
      <c r="U5895" s="32"/>
      <c r="V5895" s="30"/>
      <c r="W5895"/>
      <c r="X5895"/>
      <c r="Z5895" s="28"/>
      <c r="AA5895" s="28"/>
      <c r="AC5895" s="32"/>
      <c r="AD5895" s="32"/>
      <c r="AE5895" s="31"/>
      <c r="AF5895" s="31"/>
      <c r="AG5895" s="28"/>
      <c r="AH5895" s="28"/>
    </row>
    <row r="5896" spans="13:34" x14ac:dyDescent="0.3">
      <c r="M5896" s="33"/>
      <c r="N5896" s="2"/>
      <c r="P5896" s="29"/>
      <c r="Q5896" s="29"/>
      <c r="T5896" s="32"/>
      <c r="U5896" s="32"/>
      <c r="V5896" s="30"/>
      <c r="W5896"/>
      <c r="X5896"/>
      <c r="Z5896" s="28"/>
      <c r="AA5896" s="28"/>
      <c r="AC5896" s="32"/>
      <c r="AD5896" s="32"/>
      <c r="AE5896" s="31"/>
      <c r="AF5896" s="31"/>
      <c r="AG5896" s="28"/>
      <c r="AH5896" s="28"/>
    </row>
    <row r="5897" spans="13:34" x14ac:dyDescent="0.3">
      <c r="M5897" s="33"/>
      <c r="N5897" s="2"/>
      <c r="P5897" s="29"/>
      <c r="Q5897" s="29"/>
      <c r="T5897" s="32"/>
      <c r="U5897" s="32"/>
      <c r="V5897" s="30"/>
      <c r="W5897"/>
      <c r="X5897"/>
      <c r="Z5897" s="28"/>
      <c r="AA5897" s="28"/>
      <c r="AC5897" s="32"/>
      <c r="AD5897" s="32"/>
      <c r="AE5897" s="31"/>
      <c r="AF5897" s="31"/>
      <c r="AG5897" s="28"/>
      <c r="AH5897" s="28"/>
    </row>
    <row r="5898" spans="13:34" x14ac:dyDescent="0.3">
      <c r="M5898" s="33"/>
      <c r="N5898" s="2"/>
      <c r="P5898" s="29"/>
      <c r="Q5898" s="29"/>
      <c r="T5898" s="32"/>
      <c r="U5898" s="32"/>
      <c r="V5898" s="30"/>
      <c r="W5898"/>
      <c r="X5898"/>
      <c r="Z5898" s="28"/>
      <c r="AA5898" s="28"/>
      <c r="AC5898" s="32"/>
      <c r="AD5898" s="32"/>
      <c r="AE5898" s="31"/>
      <c r="AF5898" s="31"/>
      <c r="AG5898" s="28"/>
      <c r="AH5898" s="28"/>
    </row>
    <row r="5899" spans="13:34" x14ac:dyDescent="0.3">
      <c r="M5899" s="33"/>
      <c r="N5899" s="2"/>
      <c r="P5899" s="29"/>
      <c r="Q5899" s="29"/>
      <c r="T5899" s="32"/>
      <c r="U5899" s="32"/>
      <c r="V5899" s="30"/>
      <c r="W5899"/>
      <c r="X5899"/>
      <c r="Z5899" s="28"/>
      <c r="AA5899" s="28"/>
      <c r="AC5899" s="32"/>
      <c r="AD5899" s="32"/>
      <c r="AE5899" s="31"/>
      <c r="AF5899" s="31"/>
      <c r="AG5899" s="28"/>
      <c r="AH5899" s="28"/>
    </row>
    <row r="5900" spans="13:34" x14ac:dyDescent="0.3">
      <c r="M5900" s="33"/>
      <c r="N5900" s="2"/>
      <c r="P5900" s="29"/>
      <c r="Q5900" s="29"/>
      <c r="T5900" s="32"/>
      <c r="U5900" s="32"/>
      <c r="V5900" s="30"/>
      <c r="W5900"/>
      <c r="X5900"/>
      <c r="Z5900" s="28"/>
      <c r="AA5900" s="28"/>
      <c r="AC5900" s="32"/>
      <c r="AD5900" s="32"/>
      <c r="AE5900" s="31"/>
      <c r="AF5900" s="31"/>
      <c r="AG5900" s="28"/>
      <c r="AH5900" s="28"/>
    </row>
    <row r="5901" spans="13:34" x14ac:dyDescent="0.3">
      <c r="M5901" s="33"/>
      <c r="N5901" s="2"/>
      <c r="P5901" s="29"/>
      <c r="Q5901" s="29"/>
      <c r="T5901" s="32"/>
      <c r="U5901" s="32"/>
      <c r="V5901" s="30"/>
      <c r="W5901"/>
      <c r="X5901"/>
      <c r="Z5901" s="28"/>
      <c r="AA5901" s="28"/>
      <c r="AC5901" s="32"/>
      <c r="AD5901" s="32"/>
      <c r="AE5901" s="31"/>
      <c r="AF5901" s="31"/>
      <c r="AG5901" s="28"/>
      <c r="AH5901" s="28"/>
    </row>
    <row r="5902" spans="13:34" x14ac:dyDescent="0.3">
      <c r="M5902" s="33"/>
      <c r="N5902" s="2"/>
      <c r="P5902" s="29"/>
      <c r="Q5902" s="29"/>
      <c r="T5902" s="32"/>
      <c r="U5902" s="32"/>
      <c r="V5902" s="30"/>
      <c r="W5902"/>
      <c r="X5902"/>
      <c r="Z5902" s="28"/>
      <c r="AA5902" s="28"/>
      <c r="AC5902" s="32"/>
      <c r="AD5902" s="32"/>
      <c r="AE5902" s="31"/>
      <c r="AF5902" s="31"/>
      <c r="AG5902" s="28"/>
      <c r="AH5902" s="28"/>
    </row>
    <row r="5903" spans="13:34" x14ac:dyDescent="0.3">
      <c r="M5903" s="33"/>
      <c r="N5903" s="2"/>
      <c r="P5903" s="29"/>
      <c r="Q5903" s="29"/>
      <c r="T5903" s="32"/>
      <c r="U5903" s="32"/>
      <c r="V5903" s="30"/>
      <c r="W5903"/>
      <c r="X5903"/>
      <c r="Z5903" s="28"/>
      <c r="AA5903" s="28"/>
      <c r="AC5903" s="32"/>
      <c r="AD5903" s="32"/>
      <c r="AE5903" s="31"/>
      <c r="AF5903" s="31"/>
      <c r="AG5903" s="28"/>
      <c r="AH5903" s="28"/>
    </row>
    <row r="5904" spans="13:34" x14ac:dyDescent="0.3">
      <c r="M5904" s="33"/>
      <c r="N5904" s="2"/>
      <c r="P5904" s="29"/>
      <c r="Q5904" s="29"/>
      <c r="T5904" s="32"/>
      <c r="U5904" s="32"/>
      <c r="V5904" s="30"/>
      <c r="W5904"/>
      <c r="X5904"/>
      <c r="Z5904" s="28"/>
      <c r="AA5904" s="28"/>
      <c r="AC5904" s="32"/>
      <c r="AD5904" s="32"/>
      <c r="AE5904" s="31"/>
      <c r="AF5904" s="31"/>
      <c r="AG5904" s="28"/>
      <c r="AH5904" s="28"/>
    </row>
    <row r="5905" spans="13:34" x14ac:dyDescent="0.3">
      <c r="M5905" s="33"/>
      <c r="N5905" s="2"/>
      <c r="P5905" s="29"/>
      <c r="Q5905" s="29"/>
      <c r="T5905" s="32"/>
      <c r="U5905" s="32"/>
      <c r="V5905" s="30"/>
      <c r="W5905"/>
      <c r="X5905"/>
      <c r="Z5905" s="28"/>
      <c r="AA5905" s="28"/>
      <c r="AC5905" s="32"/>
      <c r="AD5905" s="32"/>
      <c r="AE5905" s="31"/>
      <c r="AF5905" s="31"/>
      <c r="AG5905" s="28"/>
      <c r="AH5905" s="28"/>
    </row>
    <row r="5906" spans="13:34" x14ac:dyDescent="0.3">
      <c r="M5906" s="33"/>
      <c r="N5906" s="2"/>
      <c r="P5906" s="29"/>
      <c r="Q5906" s="29"/>
      <c r="T5906" s="32"/>
      <c r="U5906" s="32"/>
      <c r="V5906" s="30"/>
      <c r="W5906"/>
      <c r="X5906"/>
      <c r="Z5906" s="28"/>
      <c r="AA5906" s="28"/>
      <c r="AC5906" s="32"/>
      <c r="AD5906" s="32"/>
      <c r="AE5906" s="31"/>
      <c r="AF5906" s="31"/>
      <c r="AG5906" s="28"/>
      <c r="AH5906" s="28"/>
    </row>
    <row r="5907" spans="13:34" x14ac:dyDescent="0.3">
      <c r="M5907" s="33"/>
      <c r="N5907" s="2"/>
      <c r="P5907" s="29"/>
      <c r="Q5907" s="29"/>
      <c r="T5907" s="32"/>
      <c r="U5907" s="32"/>
      <c r="V5907" s="30"/>
      <c r="W5907"/>
      <c r="X5907"/>
      <c r="Z5907" s="28"/>
      <c r="AA5907" s="28"/>
      <c r="AC5907" s="32"/>
      <c r="AD5907" s="32"/>
      <c r="AE5907" s="31"/>
      <c r="AF5907" s="31"/>
      <c r="AG5907" s="28"/>
      <c r="AH5907" s="28"/>
    </row>
    <row r="5908" spans="13:34" x14ac:dyDescent="0.3">
      <c r="M5908" s="33"/>
      <c r="N5908" s="2"/>
      <c r="P5908" s="29"/>
      <c r="Q5908" s="29"/>
      <c r="T5908" s="32"/>
      <c r="U5908" s="32"/>
      <c r="V5908" s="30"/>
      <c r="W5908"/>
      <c r="X5908"/>
      <c r="Z5908" s="28"/>
      <c r="AA5908" s="28"/>
      <c r="AC5908" s="32"/>
      <c r="AD5908" s="32"/>
      <c r="AE5908" s="31"/>
      <c r="AF5908" s="31"/>
      <c r="AG5908" s="28"/>
      <c r="AH5908" s="28"/>
    </row>
    <row r="5909" spans="13:34" x14ac:dyDescent="0.3">
      <c r="M5909" s="33"/>
      <c r="N5909" s="2"/>
      <c r="P5909" s="29"/>
      <c r="Q5909" s="29"/>
      <c r="T5909" s="32"/>
      <c r="U5909" s="32"/>
      <c r="V5909" s="30"/>
      <c r="W5909"/>
      <c r="X5909"/>
      <c r="Z5909" s="28"/>
      <c r="AA5909" s="28"/>
      <c r="AC5909" s="32"/>
      <c r="AD5909" s="32"/>
      <c r="AE5909" s="31"/>
      <c r="AF5909" s="31"/>
      <c r="AG5909" s="28"/>
      <c r="AH5909" s="28"/>
    </row>
    <row r="5910" spans="13:34" x14ac:dyDescent="0.3">
      <c r="M5910" s="33"/>
      <c r="N5910" s="2"/>
      <c r="P5910" s="29"/>
      <c r="Q5910" s="29"/>
      <c r="T5910" s="32"/>
      <c r="U5910" s="32"/>
      <c r="V5910" s="30"/>
      <c r="W5910"/>
      <c r="X5910"/>
      <c r="Z5910" s="28"/>
      <c r="AA5910" s="28"/>
      <c r="AC5910" s="32"/>
      <c r="AD5910" s="32"/>
      <c r="AE5910" s="31"/>
      <c r="AF5910" s="31"/>
      <c r="AG5910" s="28"/>
      <c r="AH5910" s="28"/>
    </row>
    <row r="5911" spans="13:34" x14ac:dyDescent="0.3">
      <c r="M5911" s="33"/>
      <c r="N5911" s="2"/>
      <c r="P5911" s="29"/>
      <c r="Q5911" s="29"/>
      <c r="T5911" s="32"/>
      <c r="U5911" s="32"/>
      <c r="V5911" s="30"/>
      <c r="W5911"/>
      <c r="X5911"/>
      <c r="Z5911" s="28"/>
      <c r="AA5911" s="28"/>
      <c r="AC5911" s="32"/>
      <c r="AD5911" s="32"/>
      <c r="AE5911" s="31"/>
      <c r="AF5911" s="31"/>
      <c r="AG5911" s="28"/>
      <c r="AH5911" s="28"/>
    </row>
    <row r="5912" spans="13:34" x14ac:dyDescent="0.3">
      <c r="M5912" s="33"/>
      <c r="N5912" s="2"/>
      <c r="P5912" s="29"/>
      <c r="Q5912" s="29"/>
      <c r="T5912" s="32"/>
      <c r="U5912" s="32"/>
      <c r="V5912" s="30"/>
      <c r="W5912"/>
      <c r="X5912"/>
      <c r="Z5912" s="28"/>
      <c r="AA5912" s="28"/>
      <c r="AC5912" s="32"/>
      <c r="AD5912" s="32"/>
      <c r="AE5912" s="31"/>
      <c r="AF5912" s="31"/>
      <c r="AG5912" s="28"/>
      <c r="AH5912" s="28"/>
    </row>
    <row r="5913" spans="13:34" x14ac:dyDescent="0.3">
      <c r="M5913" s="33"/>
      <c r="N5913" s="2"/>
      <c r="P5913" s="29"/>
      <c r="Q5913" s="29"/>
      <c r="T5913" s="32"/>
      <c r="U5913" s="32"/>
      <c r="V5913" s="30"/>
      <c r="W5913"/>
      <c r="X5913"/>
      <c r="Z5913" s="28"/>
      <c r="AA5913" s="28"/>
      <c r="AC5913" s="32"/>
      <c r="AD5913" s="32"/>
      <c r="AE5913" s="31"/>
      <c r="AF5913" s="31"/>
      <c r="AG5913" s="28"/>
      <c r="AH5913" s="28"/>
    </row>
    <row r="5914" spans="13:34" x14ac:dyDescent="0.3">
      <c r="M5914" s="33"/>
      <c r="N5914" s="2"/>
      <c r="P5914" s="29"/>
      <c r="Q5914" s="29"/>
      <c r="T5914" s="32"/>
      <c r="U5914" s="32"/>
      <c r="V5914" s="30"/>
      <c r="W5914"/>
      <c r="X5914"/>
      <c r="Z5914" s="28"/>
      <c r="AA5914" s="28"/>
      <c r="AC5914" s="32"/>
      <c r="AD5914" s="32"/>
      <c r="AE5914" s="31"/>
      <c r="AF5914" s="31"/>
      <c r="AG5914" s="28"/>
      <c r="AH5914" s="28"/>
    </row>
    <row r="5915" spans="13:34" x14ac:dyDescent="0.3">
      <c r="M5915" s="33"/>
      <c r="N5915" s="2"/>
      <c r="P5915" s="29"/>
      <c r="Q5915" s="29"/>
      <c r="T5915" s="32"/>
      <c r="U5915" s="32"/>
      <c r="V5915" s="30"/>
      <c r="W5915"/>
      <c r="X5915"/>
      <c r="Z5915" s="28"/>
      <c r="AA5915" s="28"/>
      <c r="AC5915" s="32"/>
      <c r="AD5915" s="32"/>
      <c r="AE5915" s="31"/>
      <c r="AF5915" s="31"/>
      <c r="AG5915" s="28"/>
      <c r="AH5915" s="28"/>
    </row>
    <row r="5916" spans="13:34" x14ac:dyDescent="0.3">
      <c r="M5916" s="33"/>
      <c r="N5916" s="2"/>
      <c r="P5916" s="29"/>
      <c r="Q5916" s="29"/>
      <c r="T5916" s="32"/>
      <c r="U5916" s="32"/>
      <c r="V5916" s="30"/>
      <c r="W5916"/>
      <c r="X5916"/>
      <c r="Z5916" s="28"/>
      <c r="AA5916" s="28"/>
      <c r="AC5916" s="32"/>
      <c r="AD5916" s="32"/>
      <c r="AE5916" s="31"/>
      <c r="AF5916" s="31"/>
      <c r="AG5916" s="28"/>
      <c r="AH5916" s="28"/>
    </row>
    <row r="5917" spans="13:34" x14ac:dyDescent="0.3">
      <c r="M5917" s="33"/>
      <c r="N5917" s="2"/>
      <c r="P5917" s="29"/>
      <c r="Q5917" s="29"/>
      <c r="T5917" s="32"/>
      <c r="U5917" s="32"/>
      <c r="V5917" s="30"/>
      <c r="W5917"/>
      <c r="X5917"/>
      <c r="Z5917" s="28"/>
      <c r="AA5917" s="28"/>
      <c r="AC5917" s="32"/>
      <c r="AD5917" s="32"/>
      <c r="AE5917" s="31"/>
      <c r="AF5917" s="31"/>
      <c r="AG5917" s="28"/>
      <c r="AH5917" s="28"/>
    </row>
    <row r="5918" spans="13:34" x14ac:dyDescent="0.3">
      <c r="M5918" s="33"/>
      <c r="N5918" s="2"/>
      <c r="P5918" s="29"/>
      <c r="Q5918" s="29"/>
      <c r="T5918" s="32"/>
      <c r="U5918" s="32"/>
      <c r="V5918" s="30"/>
      <c r="W5918"/>
      <c r="X5918"/>
      <c r="Z5918" s="28"/>
      <c r="AA5918" s="28"/>
      <c r="AC5918" s="32"/>
      <c r="AD5918" s="32"/>
      <c r="AE5918" s="31"/>
      <c r="AF5918" s="31"/>
      <c r="AG5918" s="28"/>
      <c r="AH5918" s="28"/>
    </row>
    <row r="5919" spans="13:34" x14ac:dyDescent="0.3">
      <c r="M5919" s="33"/>
      <c r="N5919" s="2"/>
      <c r="P5919" s="29"/>
      <c r="Q5919" s="29"/>
      <c r="T5919" s="32"/>
      <c r="U5919" s="32"/>
      <c r="V5919" s="30"/>
      <c r="W5919"/>
      <c r="X5919"/>
      <c r="Z5919" s="28"/>
      <c r="AA5919" s="28"/>
      <c r="AC5919" s="32"/>
      <c r="AD5919" s="32"/>
      <c r="AE5919" s="31"/>
      <c r="AF5919" s="31"/>
      <c r="AG5919" s="28"/>
      <c r="AH5919" s="28"/>
    </row>
    <row r="5920" spans="13:34" x14ac:dyDescent="0.3">
      <c r="M5920" s="33"/>
      <c r="N5920" s="2"/>
      <c r="P5920" s="29"/>
      <c r="Q5920" s="29"/>
      <c r="T5920" s="32"/>
      <c r="U5920" s="32"/>
      <c r="V5920" s="30"/>
      <c r="W5920"/>
      <c r="X5920"/>
      <c r="Z5920" s="28"/>
      <c r="AA5920" s="28"/>
      <c r="AC5920" s="32"/>
      <c r="AD5920" s="32"/>
      <c r="AE5920" s="31"/>
      <c r="AF5920" s="31"/>
      <c r="AG5920" s="28"/>
      <c r="AH5920" s="28"/>
    </row>
    <row r="5921" spans="13:34" x14ac:dyDescent="0.3">
      <c r="M5921" s="33"/>
      <c r="N5921" s="2"/>
      <c r="P5921" s="29"/>
      <c r="Q5921" s="29"/>
      <c r="T5921" s="32"/>
      <c r="U5921" s="32"/>
      <c r="V5921" s="30"/>
      <c r="W5921"/>
      <c r="X5921"/>
      <c r="Z5921" s="28"/>
      <c r="AA5921" s="28"/>
      <c r="AC5921" s="32"/>
      <c r="AD5921" s="32"/>
      <c r="AE5921" s="31"/>
      <c r="AF5921" s="31"/>
      <c r="AG5921" s="28"/>
      <c r="AH5921" s="28"/>
    </row>
    <row r="5922" spans="13:34" x14ac:dyDescent="0.3">
      <c r="M5922" s="33"/>
      <c r="N5922" s="2"/>
      <c r="P5922" s="29"/>
      <c r="Q5922" s="29"/>
      <c r="T5922" s="32"/>
      <c r="U5922" s="32"/>
      <c r="V5922" s="30"/>
      <c r="W5922"/>
      <c r="X5922"/>
      <c r="Z5922" s="28"/>
      <c r="AA5922" s="28"/>
      <c r="AC5922" s="32"/>
      <c r="AD5922" s="32"/>
      <c r="AE5922" s="31"/>
      <c r="AF5922" s="31"/>
      <c r="AG5922" s="28"/>
      <c r="AH5922" s="28"/>
    </row>
    <row r="5923" spans="13:34" x14ac:dyDescent="0.3">
      <c r="M5923" s="33"/>
      <c r="N5923" s="2"/>
      <c r="P5923" s="29"/>
      <c r="Q5923" s="29"/>
      <c r="T5923" s="32"/>
      <c r="U5923" s="32"/>
      <c r="V5923" s="30"/>
      <c r="W5923"/>
      <c r="X5923"/>
      <c r="Z5923" s="28"/>
      <c r="AA5923" s="28"/>
      <c r="AC5923" s="32"/>
      <c r="AD5923" s="32"/>
      <c r="AE5923" s="31"/>
      <c r="AF5923" s="31"/>
      <c r="AG5923" s="28"/>
      <c r="AH5923" s="28"/>
    </row>
    <row r="5924" spans="13:34" x14ac:dyDescent="0.3">
      <c r="M5924" s="33"/>
      <c r="N5924" s="2"/>
      <c r="P5924" s="29"/>
      <c r="Q5924" s="29"/>
      <c r="T5924" s="32"/>
      <c r="U5924" s="32"/>
      <c r="V5924" s="30"/>
      <c r="W5924"/>
      <c r="X5924"/>
      <c r="Z5924" s="28"/>
      <c r="AA5924" s="28"/>
      <c r="AC5924" s="32"/>
      <c r="AD5924" s="32"/>
      <c r="AE5924" s="31"/>
      <c r="AF5924" s="31"/>
      <c r="AG5924" s="28"/>
      <c r="AH5924" s="28"/>
    </row>
    <row r="5925" spans="13:34" x14ac:dyDescent="0.3">
      <c r="M5925" s="33"/>
      <c r="N5925" s="2"/>
      <c r="P5925" s="29"/>
      <c r="Q5925" s="29"/>
      <c r="T5925" s="32"/>
      <c r="U5925" s="32"/>
      <c r="V5925" s="30"/>
      <c r="W5925"/>
      <c r="X5925"/>
      <c r="Z5925" s="28"/>
      <c r="AA5925" s="28"/>
      <c r="AC5925" s="32"/>
      <c r="AD5925" s="32"/>
      <c r="AE5925" s="31"/>
      <c r="AF5925" s="31"/>
      <c r="AG5925" s="28"/>
      <c r="AH5925" s="28"/>
    </row>
    <row r="5926" spans="13:34" x14ac:dyDescent="0.3">
      <c r="M5926" s="33"/>
      <c r="N5926" s="2"/>
      <c r="P5926" s="29"/>
      <c r="Q5926" s="29"/>
      <c r="T5926" s="32"/>
      <c r="U5926" s="32"/>
      <c r="V5926" s="30"/>
      <c r="W5926"/>
      <c r="X5926"/>
      <c r="Z5926" s="28"/>
      <c r="AA5926" s="28"/>
      <c r="AC5926" s="32"/>
      <c r="AD5926" s="32"/>
      <c r="AE5926" s="31"/>
      <c r="AF5926" s="31"/>
      <c r="AG5926" s="28"/>
      <c r="AH5926" s="28"/>
    </row>
    <row r="5927" spans="13:34" x14ac:dyDescent="0.3">
      <c r="M5927" s="33"/>
      <c r="N5927" s="2"/>
      <c r="P5927" s="29"/>
      <c r="Q5927" s="29"/>
      <c r="T5927" s="32"/>
      <c r="U5927" s="32"/>
      <c r="V5927" s="30"/>
      <c r="W5927"/>
      <c r="X5927"/>
      <c r="Z5927" s="28"/>
      <c r="AA5927" s="28"/>
      <c r="AC5927" s="32"/>
      <c r="AD5927" s="32"/>
      <c r="AE5927" s="31"/>
      <c r="AF5927" s="31"/>
      <c r="AG5927" s="28"/>
      <c r="AH5927" s="28"/>
    </row>
    <row r="5928" spans="13:34" x14ac:dyDescent="0.3">
      <c r="M5928" s="33"/>
      <c r="N5928" s="2"/>
      <c r="P5928" s="29"/>
      <c r="Q5928" s="29"/>
      <c r="T5928" s="32"/>
      <c r="U5928" s="32"/>
      <c r="V5928" s="30"/>
      <c r="W5928"/>
      <c r="X5928"/>
      <c r="Z5928" s="28"/>
      <c r="AA5928" s="28"/>
      <c r="AC5928" s="32"/>
      <c r="AD5928" s="32"/>
      <c r="AE5928" s="31"/>
      <c r="AF5928" s="31"/>
      <c r="AG5928" s="28"/>
      <c r="AH5928" s="28"/>
    </row>
    <row r="5929" spans="13:34" x14ac:dyDescent="0.3">
      <c r="M5929" s="33"/>
      <c r="N5929" s="2"/>
      <c r="P5929" s="29"/>
      <c r="Q5929" s="29"/>
      <c r="T5929" s="32"/>
      <c r="U5929" s="32"/>
      <c r="V5929" s="30"/>
      <c r="W5929"/>
      <c r="X5929"/>
      <c r="Z5929" s="28"/>
      <c r="AA5929" s="28"/>
      <c r="AC5929" s="32"/>
      <c r="AD5929" s="32"/>
      <c r="AE5929" s="31"/>
      <c r="AF5929" s="31"/>
      <c r="AG5929" s="28"/>
      <c r="AH5929" s="28"/>
    </row>
    <row r="5930" spans="13:34" x14ac:dyDescent="0.3">
      <c r="M5930" s="33"/>
      <c r="N5930" s="2"/>
      <c r="P5930" s="29"/>
      <c r="Q5930" s="29"/>
      <c r="T5930" s="32"/>
      <c r="U5930" s="32"/>
      <c r="V5930" s="30"/>
      <c r="W5930"/>
      <c r="X5930"/>
      <c r="Z5930" s="28"/>
      <c r="AA5930" s="28"/>
      <c r="AC5930" s="32"/>
      <c r="AD5930" s="32"/>
      <c r="AE5930" s="31"/>
      <c r="AF5930" s="31"/>
      <c r="AG5930" s="28"/>
      <c r="AH5930" s="28"/>
    </row>
    <row r="5931" spans="13:34" x14ac:dyDescent="0.3">
      <c r="M5931" s="33"/>
      <c r="N5931" s="2"/>
      <c r="P5931" s="29"/>
      <c r="Q5931" s="29"/>
      <c r="T5931" s="32"/>
      <c r="U5931" s="32"/>
      <c r="V5931" s="30"/>
      <c r="W5931"/>
      <c r="X5931"/>
      <c r="Z5931" s="28"/>
      <c r="AA5931" s="28"/>
      <c r="AC5931" s="32"/>
      <c r="AD5931" s="32"/>
      <c r="AE5931" s="31"/>
      <c r="AF5931" s="31"/>
      <c r="AG5931" s="28"/>
      <c r="AH5931" s="28"/>
    </row>
    <row r="5932" spans="13:34" x14ac:dyDescent="0.3">
      <c r="M5932" s="33"/>
      <c r="N5932" s="2"/>
      <c r="P5932" s="29"/>
      <c r="Q5932" s="29"/>
      <c r="T5932" s="32"/>
      <c r="U5932" s="32"/>
      <c r="V5932" s="30"/>
      <c r="W5932"/>
      <c r="X5932"/>
      <c r="Z5932" s="28"/>
      <c r="AA5932" s="28"/>
      <c r="AC5932" s="32"/>
      <c r="AD5932" s="32"/>
      <c r="AE5932" s="31"/>
      <c r="AF5932" s="31"/>
      <c r="AG5932" s="28"/>
      <c r="AH5932" s="28"/>
    </row>
    <row r="5933" spans="13:34" x14ac:dyDescent="0.3">
      <c r="M5933" s="33"/>
      <c r="N5933" s="2"/>
      <c r="P5933" s="29"/>
      <c r="Q5933" s="29"/>
      <c r="T5933" s="32"/>
      <c r="U5933" s="32"/>
      <c r="V5933" s="30"/>
      <c r="W5933"/>
      <c r="X5933"/>
      <c r="Z5933" s="28"/>
      <c r="AA5933" s="28"/>
      <c r="AC5933" s="32"/>
      <c r="AD5933" s="32"/>
      <c r="AE5933" s="31"/>
      <c r="AF5933" s="31"/>
      <c r="AG5933" s="28"/>
      <c r="AH5933" s="28"/>
    </row>
    <row r="5934" spans="13:34" x14ac:dyDescent="0.3">
      <c r="M5934" s="33"/>
      <c r="N5934" s="2"/>
      <c r="P5934" s="29"/>
      <c r="Q5934" s="29"/>
      <c r="T5934" s="32"/>
      <c r="U5934" s="32"/>
      <c r="V5934" s="30"/>
      <c r="W5934"/>
      <c r="X5934"/>
      <c r="Z5934" s="28"/>
      <c r="AA5934" s="28"/>
      <c r="AC5934" s="32"/>
      <c r="AD5934" s="32"/>
      <c r="AE5934" s="31"/>
      <c r="AF5934" s="31"/>
      <c r="AG5934" s="28"/>
      <c r="AH5934" s="28"/>
    </row>
    <row r="5935" spans="13:34" x14ac:dyDescent="0.3">
      <c r="M5935" s="33"/>
      <c r="N5935" s="2"/>
      <c r="P5935" s="29"/>
      <c r="Q5935" s="29"/>
      <c r="T5935" s="32"/>
      <c r="U5935" s="32"/>
      <c r="V5935" s="30"/>
      <c r="W5935"/>
      <c r="X5935"/>
      <c r="Z5935" s="28"/>
      <c r="AA5935" s="28"/>
      <c r="AC5935" s="32"/>
      <c r="AD5935" s="32"/>
      <c r="AE5935" s="31"/>
      <c r="AF5935" s="31"/>
      <c r="AG5935" s="28"/>
      <c r="AH5935" s="28"/>
    </row>
    <row r="5936" spans="13:34" x14ac:dyDescent="0.3">
      <c r="M5936" s="33"/>
      <c r="N5936" s="2"/>
      <c r="P5936" s="29"/>
      <c r="Q5936" s="29"/>
      <c r="T5936" s="32"/>
      <c r="U5936" s="32"/>
      <c r="V5936" s="30"/>
      <c r="W5936"/>
      <c r="X5936"/>
      <c r="Z5936" s="28"/>
      <c r="AA5936" s="28"/>
      <c r="AC5936" s="32"/>
      <c r="AD5936" s="32"/>
      <c r="AE5936" s="31"/>
      <c r="AF5936" s="31"/>
      <c r="AG5936" s="28"/>
      <c r="AH5936" s="28"/>
    </row>
    <row r="5937" spans="13:34" x14ac:dyDescent="0.3">
      <c r="M5937" s="33"/>
      <c r="N5937" s="2"/>
      <c r="P5937" s="29"/>
      <c r="Q5937" s="29"/>
      <c r="T5937" s="32"/>
      <c r="U5937" s="32"/>
      <c r="V5937" s="30"/>
      <c r="W5937"/>
      <c r="X5937"/>
      <c r="Z5937" s="28"/>
      <c r="AA5937" s="28"/>
      <c r="AC5937" s="32"/>
      <c r="AD5937" s="32"/>
      <c r="AE5937" s="31"/>
      <c r="AF5937" s="31"/>
      <c r="AG5937" s="28"/>
      <c r="AH5937" s="28"/>
    </row>
    <row r="5938" spans="13:34" x14ac:dyDescent="0.3">
      <c r="M5938" s="33"/>
      <c r="N5938" s="2"/>
      <c r="P5938" s="29"/>
      <c r="Q5938" s="29"/>
      <c r="T5938" s="32"/>
      <c r="U5938" s="32"/>
      <c r="V5938" s="30"/>
      <c r="W5938"/>
      <c r="X5938"/>
      <c r="Z5938" s="28"/>
      <c r="AA5938" s="28"/>
      <c r="AC5938" s="32"/>
      <c r="AD5938" s="32"/>
      <c r="AE5938" s="31"/>
      <c r="AF5938" s="31"/>
      <c r="AG5938" s="28"/>
      <c r="AH5938" s="28"/>
    </row>
    <row r="5939" spans="13:34" x14ac:dyDescent="0.3">
      <c r="M5939" s="33"/>
      <c r="N5939" s="2"/>
      <c r="P5939" s="29"/>
      <c r="Q5939" s="29"/>
      <c r="T5939" s="32"/>
      <c r="U5939" s="32"/>
      <c r="V5939" s="30"/>
      <c r="W5939"/>
      <c r="X5939"/>
      <c r="Z5939" s="28"/>
      <c r="AA5939" s="28"/>
      <c r="AC5939" s="32"/>
      <c r="AD5939" s="32"/>
      <c r="AE5939" s="31"/>
      <c r="AF5939" s="31"/>
      <c r="AG5939" s="28"/>
      <c r="AH5939" s="28"/>
    </row>
    <row r="5940" spans="13:34" x14ac:dyDescent="0.3">
      <c r="M5940" s="33"/>
      <c r="N5940" s="2"/>
      <c r="P5940" s="29"/>
      <c r="Q5940" s="29"/>
      <c r="T5940" s="32"/>
      <c r="U5940" s="32"/>
      <c r="V5940" s="30"/>
      <c r="W5940"/>
      <c r="X5940"/>
      <c r="Z5940" s="28"/>
      <c r="AA5940" s="28"/>
      <c r="AC5940" s="32"/>
      <c r="AD5940" s="32"/>
      <c r="AE5940" s="31"/>
      <c r="AF5940" s="31"/>
      <c r="AG5940" s="28"/>
      <c r="AH5940" s="28"/>
    </row>
    <row r="5941" spans="13:34" x14ac:dyDescent="0.3">
      <c r="M5941" s="33"/>
      <c r="N5941" s="2"/>
      <c r="P5941" s="29"/>
      <c r="Q5941" s="29"/>
      <c r="T5941" s="32"/>
      <c r="U5941" s="32"/>
      <c r="V5941" s="30"/>
      <c r="W5941"/>
      <c r="X5941"/>
      <c r="Z5941" s="28"/>
      <c r="AA5941" s="28"/>
      <c r="AC5941" s="32"/>
      <c r="AD5941" s="32"/>
      <c r="AE5941" s="31"/>
      <c r="AF5941" s="31"/>
      <c r="AG5941" s="28"/>
      <c r="AH5941" s="28"/>
    </row>
    <row r="5942" spans="13:34" x14ac:dyDescent="0.3">
      <c r="M5942" s="33"/>
      <c r="N5942" s="2"/>
      <c r="P5942" s="29"/>
      <c r="Q5942" s="29"/>
      <c r="T5942" s="32"/>
      <c r="U5942" s="32"/>
      <c r="V5942" s="30"/>
      <c r="W5942"/>
      <c r="X5942"/>
      <c r="Z5942" s="28"/>
      <c r="AA5942" s="28"/>
      <c r="AC5942" s="32"/>
      <c r="AD5942" s="32"/>
      <c r="AE5942" s="31"/>
      <c r="AF5942" s="31"/>
      <c r="AG5942" s="28"/>
      <c r="AH5942" s="28"/>
    </row>
    <row r="5943" spans="13:34" x14ac:dyDescent="0.3">
      <c r="M5943" s="33"/>
      <c r="N5943" s="2"/>
      <c r="P5943" s="29"/>
      <c r="Q5943" s="29"/>
      <c r="T5943" s="32"/>
      <c r="U5943" s="32"/>
      <c r="V5943" s="30"/>
      <c r="W5943"/>
      <c r="X5943"/>
      <c r="Z5943" s="28"/>
      <c r="AA5943" s="28"/>
      <c r="AC5943" s="32"/>
      <c r="AD5943" s="32"/>
      <c r="AE5943" s="31"/>
      <c r="AF5943" s="31"/>
      <c r="AG5943" s="28"/>
      <c r="AH5943" s="28"/>
    </row>
    <row r="5944" spans="13:34" x14ac:dyDescent="0.3">
      <c r="M5944" s="33"/>
      <c r="N5944" s="2"/>
      <c r="P5944" s="29"/>
      <c r="Q5944" s="29"/>
      <c r="T5944" s="32"/>
      <c r="U5944" s="32"/>
      <c r="V5944" s="30"/>
      <c r="W5944"/>
      <c r="X5944"/>
      <c r="Z5944" s="28"/>
      <c r="AA5944" s="28"/>
      <c r="AC5944" s="32"/>
      <c r="AD5944" s="32"/>
      <c r="AE5944" s="31"/>
      <c r="AF5944" s="31"/>
      <c r="AG5944" s="28"/>
      <c r="AH5944" s="28"/>
    </row>
    <row r="5945" spans="13:34" x14ac:dyDescent="0.3">
      <c r="M5945" s="33"/>
      <c r="N5945" s="2"/>
      <c r="P5945" s="29"/>
      <c r="Q5945" s="29"/>
      <c r="T5945" s="32"/>
      <c r="U5945" s="32"/>
      <c r="V5945" s="30"/>
      <c r="W5945"/>
      <c r="X5945"/>
      <c r="Z5945" s="28"/>
      <c r="AA5945" s="28"/>
      <c r="AC5945" s="32"/>
      <c r="AD5945" s="32"/>
      <c r="AE5945" s="31"/>
      <c r="AF5945" s="31"/>
      <c r="AG5945" s="28"/>
      <c r="AH5945" s="28"/>
    </row>
    <row r="5946" spans="13:34" x14ac:dyDescent="0.3">
      <c r="M5946" s="33"/>
      <c r="N5946" s="2"/>
      <c r="P5946" s="29"/>
      <c r="Q5946" s="29"/>
      <c r="T5946" s="32"/>
      <c r="U5946" s="32"/>
      <c r="V5946" s="30"/>
      <c r="W5946"/>
      <c r="X5946"/>
      <c r="Z5946" s="28"/>
      <c r="AA5946" s="28"/>
      <c r="AC5946" s="32"/>
      <c r="AD5946" s="32"/>
      <c r="AE5946" s="31"/>
      <c r="AF5946" s="31"/>
      <c r="AG5946" s="28"/>
      <c r="AH5946" s="28"/>
    </row>
    <row r="5947" spans="13:34" x14ac:dyDescent="0.3">
      <c r="M5947" s="33"/>
      <c r="N5947" s="2"/>
      <c r="P5947" s="29"/>
      <c r="Q5947" s="29"/>
      <c r="T5947" s="32"/>
      <c r="U5947" s="32"/>
      <c r="V5947" s="30"/>
      <c r="W5947"/>
      <c r="X5947"/>
      <c r="Z5947" s="28"/>
      <c r="AA5947" s="28"/>
      <c r="AC5947" s="32"/>
      <c r="AD5947" s="32"/>
      <c r="AE5947" s="31"/>
      <c r="AF5947" s="31"/>
      <c r="AG5947" s="28"/>
      <c r="AH5947" s="28"/>
    </row>
    <row r="5948" spans="13:34" x14ac:dyDescent="0.3">
      <c r="M5948" s="33"/>
      <c r="N5948" s="2"/>
      <c r="P5948" s="29"/>
      <c r="Q5948" s="29"/>
      <c r="T5948" s="32"/>
      <c r="U5948" s="32"/>
      <c r="V5948" s="30"/>
      <c r="W5948"/>
      <c r="X5948"/>
      <c r="Z5948" s="28"/>
      <c r="AA5948" s="28"/>
      <c r="AC5948" s="32"/>
      <c r="AD5948" s="32"/>
      <c r="AE5948" s="31"/>
      <c r="AF5948" s="31"/>
      <c r="AG5948" s="28"/>
      <c r="AH5948" s="28"/>
    </row>
    <row r="5949" spans="13:34" x14ac:dyDescent="0.3">
      <c r="M5949" s="33"/>
      <c r="N5949" s="2"/>
      <c r="P5949" s="29"/>
      <c r="Q5949" s="29"/>
      <c r="T5949" s="32"/>
      <c r="U5949" s="32"/>
      <c r="V5949" s="30"/>
      <c r="W5949"/>
      <c r="X5949"/>
      <c r="Z5949" s="28"/>
      <c r="AA5949" s="28"/>
      <c r="AC5949" s="32"/>
      <c r="AD5949" s="32"/>
      <c r="AE5949" s="31"/>
      <c r="AF5949" s="31"/>
      <c r="AG5949" s="28"/>
      <c r="AH5949" s="28"/>
    </row>
    <row r="5950" spans="13:34" x14ac:dyDescent="0.3">
      <c r="M5950" s="33"/>
      <c r="N5950" s="2"/>
      <c r="P5950" s="29"/>
      <c r="Q5950" s="29"/>
      <c r="T5950" s="32"/>
      <c r="U5950" s="32"/>
      <c r="V5950" s="30"/>
      <c r="W5950"/>
      <c r="X5950"/>
      <c r="Z5950" s="28"/>
      <c r="AA5950" s="28"/>
      <c r="AC5950" s="32"/>
      <c r="AD5950" s="32"/>
      <c r="AE5950" s="31"/>
      <c r="AF5950" s="31"/>
      <c r="AG5950" s="28"/>
      <c r="AH5950" s="28"/>
    </row>
    <row r="5951" spans="13:34" x14ac:dyDescent="0.3">
      <c r="M5951" s="33"/>
      <c r="N5951" s="2"/>
      <c r="P5951" s="29"/>
      <c r="Q5951" s="29"/>
      <c r="T5951" s="32"/>
      <c r="U5951" s="32"/>
      <c r="V5951" s="30"/>
      <c r="W5951"/>
      <c r="X5951"/>
      <c r="Z5951" s="28"/>
      <c r="AA5951" s="28"/>
      <c r="AC5951" s="32"/>
      <c r="AD5951" s="32"/>
      <c r="AE5951" s="31"/>
      <c r="AF5951" s="31"/>
      <c r="AG5951" s="28"/>
      <c r="AH5951" s="28"/>
    </row>
    <row r="5952" spans="13:34" x14ac:dyDescent="0.3">
      <c r="M5952" s="33"/>
      <c r="N5952" s="2"/>
      <c r="P5952" s="29"/>
      <c r="Q5952" s="29"/>
      <c r="T5952" s="32"/>
      <c r="U5952" s="32"/>
      <c r="V5952" s="30"/>
      <c r="W5952"/>
      <c r="X5952"/>
      <c r="Z5952" s="28"/>
      <c r="AA5952" s="28"/>
      <c r="AC5952" s="32"/>
      <c r="AD5952" s="32"/>
      <c r="AE5952" s="31"/>
      <c r="AF5952" s="31"/>
      <c r="AG5952" s="28"/>
      <c r="AH5952" s="28"/>
    </row>
    <row r="5953" spans="13:34" x14ac:dyDescent="0.3">
      <c r="M5953" s="33"/>
      <c r="N5953" s="2"/>
      <c r="P5953" s="29"/>
      <c r="Q5953" s="29"/>
      <c r="T5953" s="32"/>
      <c r="U5953" s="32"/>
      <c r="V5953" s="30"/>
      <c r="W5953"/>
      <c r="X5953"/>
      <c r="Z5953" s="28"/>
      <c r="AA5953" s="28"/>
      <c r="AC5953" s="32"/>
      <c r="AD5953" s="32"/>
      <c r="AE5953" s="31"/>
      <c r="AF5953" s="31"/>
      <c r="AG5953" s="28"/>
      <c r="AH5953" s="28"/>
    </row>
    <row r="5954" spans="13:34" x14ac:dyDescent="0.3">
      <c r="M5954" s="33"/>
      <c r="N5954" s="2"/>
      <c r="P5954" s="29"/>
      <c r="Q5954" s="29"/>
      <c r="T5954" s="32"/>
      <c r="U5954" s="32"/>
      <c r="V5954" s="30"/>
      <c r="W5954"/>
      <c r="X5954"/>
      <c r="Z5954" s="28"/>
      <c r="AA5954" s="28"/>
      <c r="AC5954" s="32"/>
      <c r="AD5954" s="32"/>
      <c r="AE5954" s="31"/>
      <c r="AF5954" s="31"/>
      <c r="AG5954" s="28"/>
      <c r="AH5954" s="28"/>
    </row>
    <row r="5955" spans="13:34" x14ac:dyDescent="0.3">
      <c r="M5955" s="33"/>
      <c r="N5955" s="2"/>
      <c r="P5955" s="29"/>
      <c r="Q5955" s="29"/>
      <c r="T5955" s="32"/>
      <c r="U5955" s="32"/>
      <c r="V5955" s="30"/>
      <c r="W5955"/>
      <c r="X5955"/>
      <c r="Z5955" s="28"/>
      <c r="AA5955" s="28"/>
      <c r="AC5955" s="32"/>
      <c r="AD5955" s="32"/>
      <c r="AE5955" s="31"/>
      <c r="AF5955" s="31"/>
      <c r="AG5955" s="28"/>
      <c r="AH5955" s="28"/>
    </row>
    <row r="5956" spans="13:34" x14ac:dyDescent="0.3">
      <c r="M5956" s="33"/>
      <c r="N5956" s="2"/>
      <c r="P5956" s="29"/>
      <c r="Q5956" s="29"/>
      <c r="T5956" s="32"/>
      <c r="U5956" s="32"/>
      <c r="V5956" s="30"/>
      <c r="W5956"/>
      <c r="X5956"/>
      <c r="Z5956" s="28"/>
      <c r="AA5956" s="28"/>
      <c r="AC5956" s="32"/>
      <c r="AD5956" s="32"/>
      <c r="AE5956" s="31"/>
      <c r="AF5956" s="31"/>
      <c r="AG5956" s="28"/>
      <c r="AH5956" s="28"/>
    </row>
    <row r="5957" spans="13:34" x14ac:dyDescent="0.3">
      <c r="M5957" s="33"/>
      <c r="N5957" s="2"/>
      <c r="P5957" s="29"/>
      <c r="Q5957" s="29"/>
      <c r="T5957" s="32"/>
      <c r="U5957" s="32"/>
      <c r="V5957" s="30"/>
      <c r="W5957"/>
      <c r="X5957"/>
      <c r="Z5957" s="28"/>
      <c r="AA5957" s="28"/>
      <c r="AC5957" s="32"/>
      <c r="AD5957" s="32"/>
      <c r="AE5957" s="31"/>
      <c r="AF5957" s="31"/>
      <c r="AG5957" s="28"/>
      <c r="AH5957" s="28"/>
    </row>
    <row r="5958" spans="13:34" x14ac:dyDescent="0.3">
      <c r="M5958" s="33"/>
      <c r="N5958" s="2"/>
      <c r="P5958" s="29"/>
      <c r="Q5958" s="29"/>
      <c r="T5958" s="32"/>
      <c r="U5958" s="32"/>
      <c r="V5958" s="30"/>
      <c r="W5958"/>
      <c r="X5958"/>
      <c r="Z5958" s="28"/>
      <c r="AA5958" s="28"/>
      <c r="AC5958" s="32"/>
      <c r="AD5958" s="32"/>
      <c r="AE5958" s="31"/>
      <c r="AF5958" s="31"/>
      <c r="AG5958" s="28"/>
      <c r="AH5958" s="28"/>
    </row>
    <row r="5959" spans="13:34" x14ac:dyDescent="0.3">
      <c r="M5959" s="33"/>
      <c r="N5959" s="2"/>
      <c r="P5959" s="29"/>
      <c r="Q5959" s="29"/>
      <c r="T5959" s="32"/>
      <c r="U5959" s="32"/>
      <c r="V5959" s="30"/>
      <c r="W5959"/>
      <c r="X5959"/>
      <c r="Z5959" s="28"/>
      <c r="AA5959" s="28"/>
      <c r="AC5959" s="32"/>
      <c r="AD5959" s="32"/>
      <c r="AE5959" s="31"/>
      <c r="AF5959" s="31"/>
      <c r="AG5959" s="28"/>
      <c r="AH5959" s="28"/>
    </row>
    <row r="5960" spans="13:34" x14ac:dyDescent="0.3">
      <c r="M5960" s="33"/>
      <c r="N5960" s="2"/>
      <c r="P5960" s="29"/>
      <c r="Q5960" s="29"/>
      <c r="T5960" s="32"/>
      <c r="U5960" s="32"/>
      <c r="V5960" s="30"/>
      <c r="W5960"/>
      <c r="X5960"/>
      <c r="Z5960" s="28"/>
      <c r="AA5960" s="28"/>
      <c r="AC5960" s="32"/>
      <c r="AD5960" s="32"/>
      <c r="AE5960" s="31"/>
      <c r="AF5960" s="31"/>
      <c r="AG5960" s="28"/>
      <c r="AH5960" s="28"/>
    </row>
    <row r="5961" spans="13:34" x14ac:dyDescent="0.3">
      <c r="M5961" s="33"/>
      <c r="N5961" s="2"/>
      <c r="P5961" s="29"/>
      <c r="Q5961" s="29"/>
      <c r="T5961" s="32"/>
      <c r="U5961" s="32"/>
      <c r="V5961" s="30"/>
      <c r="W5961"/>
      <c r="X5961"/>
      <c r="Z5961" s="28"/>
      <c r="AA5961" s="28"/>
      <c r="AC5961" s="32"/>
      <c r="AD5961" s="32"/>
      <c r="AE5961" s="31"/>
      <c r="AF5961" s="31"/>
      <c r="AG5961" s="28"/>
      <c r="AH5961" s="28"/>
    </row>
    <row r="5962" spans="13:34" x14ac:dyDescent="0.3">
      <c r="M5962" s="33"/>
      <c r="N5962" s="2"/>
      <c r="P5962" s="29"/>
      <c r="Q5962" s="29"/>
      <c r="T5962" s="32"/>
      <c r="U5962" s="32"/>
      <c r="V5962" s="30"/>
      <c r="W5962"/>
      <c r="X5962"/>
      <c r="Z5962" s="28"/>
      <c r="AA5962" s="28"/>
      <c r="AC5962" s="32"/>
      <c r="AD5962" s="32"/>
      <c r="AE5962" s="31"/>
      <c r="AF5962" s="31"/>
      <c r="AG5962" s="28"/>
      <c r="AH5962" s="28"/>
    </row>
    <row r="5963" spans="13:34" x14ac:dyDescent="0.3">
      <c r="M5963" s="33"/>
      <c r="N5963" s="2"/>
      <c r="P5963" s="29"/>
      <c r="Q5963" s="29"/>
      <c r="T5963" s="32"/>
      <c r="U5963" s="32"/>
      <c r="V5963" s="30"/>
      <c r="W5963"/>
      <c r="X5963"/>
      <c r="Z5963" s="28"/>
      <c r="AA5963" s="28"/>
      <c r="AC5963" s="32"/>
      <c r="AD5963" s="32"/>
      <c r="AE5963" s="31"/>
      <c r="AF5963" s="31"/>
      <c r="AG5963" s="28"/>
      <c r="AH5963" s="28"/>
    </row>
    <row r="5964" spans="13:34" x14ac:dyDescent="0.3">
      <c r="M5964" s="33"/>
      <c r="N5964" s="2"/>
      <c r="P5964" s="29"/>
      <c r="Q5964" s="29"/>
      <c r="T5964" s="32"/>
      <c r="U5964" s="32"/>
      <c r="V5964" s="30"/>
      <c r="W5964"/>
      <c r="X5964"/>
      <c r="Z5964" s="28"/>
      <c r="AA5964" s="28"/>
      <c r="AC5964" s="32"/>
      <c r="AD5964" s="32"/>
      <c r="AE5964" s="31"/>
      <c r="AF5964" s="31"/>
      <c r="AG5964" s="28"/>
      <c r="AH5964" s="28"/>
    </row>
    <row r="5965" spans="13:34" x14ac:dyDescent="0.3">
      <c r="M5965" s="33"/>
      <c r="N5965" s="2"/>
      <c r="P5965" s="29"/>
      <c r="Q5965" s="29"/>
      <c r="T5965" s="32"/>
      <c r="U5965" s="32"/>
      <c r="V5965" s="30"/>
      <c r="W5965"/>
      <c r="X5965"/>
      <c r="Z5965" s="28"/>
      <c r="AA5965" s="28"/>
      <c r="AC5965" s="32"/>
      <c r="AD5965" s="32"/>
      <c r="AE5965" s="31"/>
      <c r="AF5965" s="31"/>
      <c r="AG5965" s="28"/>
      <c r="AH5965" s="28"/>
    </row>
    <row r="5966" spans="13:34" x14ac:dyDescent="0.3">
      <c r="M5966" s="33"/>
      <c r="N5966" s="2"/>
      <c r="P5966" s="29"/>
      <c r="Q5966" s="29"/>
      <c r="T5966" s="32"/>
      <c r="U5966" s="32"/>
      <c r="V5966" s="30"/>
      <c r="W5966"/>
      <c r="X5966"/>
      <c r="Z5966" s="28"/>
      <c r="AA5966" s="28"/>
      <c r="AC5966" s="32"/>
      <c r="AD5966" s="32"/>
      <c r="AE5966" s="31"/>
      <c r="AF5966" s="31"/>
      <c r="AG5966" s="28"/>
      <c r="AH5966" s="28"/>
    </row>
    <row r="5967" spans="13:34" x14ac:dyDescent="0.3">
      <c r="M5967" s="33"/>
      <c r="N5967" s="2"/>
      <c r="P5967" s="29"/>
      <c r="Q5967" s="29"/>
      <c r="T5967" s="32"/>
      <c r="U5967" s="32"/>
      <c r="V5967" s="30"/>
      <c r="W5967"/>
      <c r="X5967"/>
      <c r="Z5967" s="28"/>
      <c r="AA5967" s="28"/>
      <c r="AC5967" s="32"/>
      <c r="AD5967" s="32"/>
      <c r="AE5967" s="31"/>
      <c r="AF5967" s="31"/>
      <c r="AG5967" s="28"/>
      <c r="AH5967" s="28"/>
    </row>
    <row r="5968" spans="13:34" x14ac:dyDescent="0.3">
      <c r="M5968" s="33"/>
      <c r="N5968" s="2"/>
      <c r="P5968" s="29"/>
      <c r="Q5968" s="29"/>
      <c r="T5968" s="32"/>
      <c r="U5968" s="32"/>
      <c r="V5968" s="30"/>
      <c r="W5968"/>
      <c r="X5968"/>
      <c r="Z5968" s="28"/>
      <c r="AA5968" s="28"/>
      <c r="AC5968" s="32"/>
      <c r="AD5968" s="32"/>
      <c r="AE5968" s="31"/>
      <c r="AF5968" s="31"/>
      <c r="AG5968" s="28"/>
      <c r="AH5968" s="28"/>
    </row>
    <row r="5969" spans="13:34" x14ac:dyDescent="0.3">
      <c r="M5969" s="33"/>
      <c r="N5969" s="2"/>
      <c r="P5969" s="29"/>
      <c r="Q5969" s="29"/>
      <c r="T5969" s="32"/>
      <c r="U5969" s="32"/>
      <c r="V5969" s="30"/>
      <c r="W5969"/>
      <c r="X5969"/>
      <c r="Z5969" s="28"/>
      <c r="AA5969" s="28"/>
      <c r="AC5969" s="32"/>
      <c r="AD5969" s="32"/>
      <c r="AE5969" s="31"/>
      <c r="AF5969" s="31"/>
      <c r="AG5969" s="28"/>
      <c r="AH5969" s="28"/>
    </row>
    <row r="5970" spans="13:34" x14ac:dyDescent="0.3">
      <c r="M5970" s="33"/>
      <c r="N5970" s="2"/>
      <c r="P5970" s="29"/>
      <c r="Q5970" s="29"/>
      <c r="T5970" s="32"/>
      <c r="U5970" s="32"/>
      <c r="V5970" s="30"/>
      <c r="W5970"/>
      <c r="X5970"/>
      <c r="Z5970" s="28"/>
      <c r="AA5970" s="28"/>
      <c r="AC5970" s="32"/>
      <c r="AD5970" s="32"/>
      <c r="AE5970" s="31"/>
      <c r="AF5970" s="31"/>
      <c r="AG5970" s="28"/>
      <c r="AH5970" s="28"/>
    </row>
    <row r="5971" spans="13:34" x14ac:dyDescent="0.3">
      <c r="M5971" s="33"/>
      <c r="N5971" s="2"/>
      <c r="P5971" s="29"/>
      <c r="Q5971" s="29"/>
      <c r="T5971" s="32"/>
      <c r="U5971" s="32"/>
      <c r="V5971" s="30"/>
      <c r="W5971"/>
      <c r="X5971"/>
      <c r="Z5971" s="28"/>
      <c r="AA5971" s="28"/>
      <c r="AC5971" s="32"/>
      <c r="AD5971" s="32"/>
      <c r="AE5971" s="31"/>
      <c r="AF5971" s="31"/>
      <c r="AG5971" s="28"/>
      <c r="AH5971" s="28"/>
    </row>
    <row r="5972" spans="13:34" x14ac:dyDescent="0.3">
      <c r="M5972" s="33"/>
      <c r="N5972" s="2"/>
      <c r="P5972" s="29"/>
      <c r="Q5972" s="29"/>
      <c r="T5972" s="32"/>
      <c r="U5972" s="32"/>
      <c r="V5972" s="30"/>
      <c r="W5972"/>
      <c r="X5972"/>
      <c r="Z5972" s="28"/>
      <c r="AA5972" s="28"/>
      <c r="AC5972" s="32"/>
      <c r="AD5972" s="32"/>
      <c r="AE5972" s="31"/>
      <c r="AF5972" s="31"/>
      <c r="AG5972" s="28"/>
      <c r="AH5972" s="28"/>
    </row>
    <row r="5973" spans="13:34" x14ac:dyDescent="0.3">
      <c r="M5973" s="33"/>
      <c r="N5973" s="2"/>
      <c r="P5973" s="29"/>
      <c r="Q5973" s="29"/>
      <c r="T5973" s="32"/>
      <c r="U5973" s="32"/>
      <c r="V5973" s="30"/>
      <c r="W5973"/>
      <c r="X5973"/>
      <c r="Z5973" s="28"/>
      <c r="AA5973" s="28"/>
      <c r="AC5973" s="32"/>
      <c r="AD5973" s="32"/>
      <c r="AE5973" s="31"/>
      <c r="AF5973" s="31"/>
      <c r="AG5973" s="28"/>
      <c r="AH5973" s="28"/>
    </row>
    <row r="5974" spans="13:34" x14ac:dyDescent="0.3">
      <c r="M5974" s="33"/>
      <c r="N5974" s="2"/>
      <c r="P5974" s="29"/>
      <c r="Q5974" s="29"/>
      <c r="T5974" s="32"/>
      <c r="U5974" s="32"/>
      <c r="V5974" s="30"/>
      <c r="W5974"/>
      <c r="X5974"/>
      <c r="Z5974" s="28"/>
      <c r="AA5974" s="28"/>
      <c r="AC5974" s="32"/>
      <c r="AD5974" s="32"/>
      <c r="AE5974" s="31"/>
      <c r="AF5974" s="31"/>
      <c r="AG5974" s="28"/>
      <c r="AH5974" s="28"/>
    </row>
    <row r="5975" spans="13:34" x14ac:dyDescent="0.3">
      <c r="M5975" s="33"/>
      <c r="N5975" s="2"/>
      <c r="P5975" s="29"/>
      <c r="Q5975" s="29"/>
      <c r="T5975" s="32"/>
      <c r="U5975" s="32"/>
      <c r="V5975" s="30"/>
      <c r="W5975"/>
      <c r="X5975"/>
      <c r="Z5975" s="28"/>
      <c r="AA5975" s="28"/>
      <c r="AC5975" s="32"/>
      <c r="AD5975" s="32"/>
      <c r="AE5975" s="31"/>
      <c r="AF5975" s="31"/>
      <c r="AG5975" s="28"/>
      <c r="AH5975" s="28"/>
    </row>
    <row r="5976" spans="13:34" x14ac:dyDescent="0.3">
      <c r="M5976" s="33"/>
      <c r="N5976" s="2"/>
      <c r="P5976" s="29"/>
      <c r="Q5976" s="29"/>
      <c r="T5976" s="32"/>
      <c r="U5976" s="32"/>
      <c r="V5976" s="30"/>
      <c r="W5976"/>
      <c r="X5976"/>
      <c r="Z5976" s="28"/>
      <c r="AA5976" s="28"/>
      <c r="AC5976" s="32"/>
      <c r="AD5976" s="32"/>
      <c r="AE5976" s="31"/>
      <c r="AF5976" s="31"/>
      <c r="AG5976" s="28"/>
      <c r="AH5976" s="28"/>
    </row>
    <row r="5977" spans="13:34" x14ac:dyDescent="0.3">
      <c r="M5977" s="33"/>
      <c r="N5977" s="2"/>
      <c r="P5977" s="29"/>
      <c r="Q5977" s="29"/>
      <c r="T5977" s="32"/>
      <c r="U5977" s="32"/>
      <c r="V5977" s="30"/>
      <c r="W5977"/>
      <c r="X5977"/>
      <c r="Z5977" s="28"/>
      <c r="AA5977" s="28"/>
      <c r="AC5977" s="32"/>
      <c r="AD5977" s="32"/>
      <c r="AE5977" s="31"/>
      <c r="AF5977" s="31"/>
      <c r="AG5977" s="28"/>
      <c r="AH5977" s="28"/>
    </row>
    <row r="5978" spans="13:34" x14ac:dyDescent="0.3">
      <c r="M5978" s="33"/>
      <c r="N5978" s="2"/>
      <c r="P5978" s="29"/>
      <c r="Q5978" s="29"/>
      <c r="T5978" s="32"/>
      <c r="U5978" s="32"/>
      <c r="V5978" s="30"/>
      <c r="W5978"/>
      <c r="X5978"/>
      <c r="Z5978" s="28"/>
      <c r="AA5978" s="28"/>
      <c r="AC5978" s="32"/>
      <c r="AD5978" s="32"/>
      <c r="AE5978" s="31"/>
      <c r="AF5978" s="31"/>
      <c r="AG5978" s="28"/>
      <c r="AH5978" s="28"/>
    </row>
    <row r="5979" spans="13:34" x14ac:dyDescent="0.3">
      <c r="M5979" s="33"/>
      <c r="N5979" s="2"/>
      <c r="P5979" s="29"/>
      <c r="Q5979" s="29"/>
      <c r="T5979" s="32"/>
      <c r="U5979" s="32"/>
      <c r="V5979" s="30"/>
      <c r="W5979"/>
      <c r="X5979"/>
      <c r="Z5979" s="28"/>
      <c r="AA5979" s="28"/>
      <c r="AC5979" s="32"/>
      <c r="AD5979" s="32"/>
      <c r="AE5979" s="31"/>
      <c r="AF5979" s="31"/>
      <c r="AG5979" s="28"/>
      <c r="AH5979" s="28"/>
    </row>
    <row r="5980" spans="13:34" x14ac:dyDescent="0.3">
      <c r="M5980" s="33"/>
      <c r="N5980" s="2"/>
      <c r="P5980" s="29"/>
      <c r="Q5980" s="29"/>
      <c r="T5980" s="32"/>
      <c r="U5980" s="32"/>
      <c r="V5980" s="30"/>
      <c r="W5980"/>
      <c r="X5980"/>
      <c r="Z5980" s="28"/>
      <c r="AA5980" s="28"/>
      <c r="AC5980" s="32"/>
      <c r="AD5980" s="32"/>
      <c r="AE5980" s="31"/>
      <c r="AF5980" s="31"/>
      <c r="AG5980" s="28"/>
      <c r="AH5980" s="28"/>
    </row>
    <row r="5981" spans="13:34" x14ac:dyDescent="0.3">
      <c r="M5981" s="33"/>
      <c r="N5981" s="2"/>
      <c r="P5981" s="29"/>
      <c r="Q5981" s="29"/>
      <c r="T5981" s="32"/>
      <c r="U5981" s="32"/>
      <c r="V5981" s="30"/>
      <c r="W5981"/>
      <c r="X5981"/>
      <c r="Z5981" s="28"/>
      <c r="AA5981" s="28"/>
      <c r="AC5981" s="32"/>
      <c r="AD5981" s="32"/>
      <c r="AE5981" s="31"/>
      <c r="AF5981" s="31"/>
      <c r="AG5981" s="28"/>
      <c r="AH5981" s="28"/>
    </row>
    <row r="5982" spans="13:34" x14ac:dyDescent="0.3">
      <c r="M5982" s="33"/>
      <c r="N5982" s="2"/>
      <c r="P5982" s="29"/>
      <c r="Q5982" s="29"/>
      <c r="T5982" s="32"/>
      <c r="U5982" s="32"/>
      <c r="V5982" s="30"/>
      <c r="W5982"/>
      <c r="X5982"/>
      <c r="Z5982" s="28"/>
      <c r="AA5982" s="28"/>
      <c r="AC5982" s="32"/>
      <c r="AD5982" s="32"/>
      <c r="AE5982" s="31"/>
      <c r="AF5982" s="31"/>
      <c r="AG5982" s="28"/>
      <c r="AH5982" s="28"/>
    </row>
    <row r="5983" spans="13:34" x14ac:dyDescent="0.3">
      <c r="M5983" s="33"/>
      <c r="N5983" s="2"/>
      <c r="P5983" s="29"/>
      <c r="Q5983" s="29"/>
      <c r="T5983" s="32"/>
      <c r="U5983" s="32"/>
      <c r="V5983" s="30"/>
      <c r="W5983"/>
      <c r="X5983"/>
      <c r="Z5983" s="28"/>
      <c r="AA5983" s="28"/>
      <c r="AC5983" s="32"/>
      <c r="AD5983" s="32"/>
      <c r="AE5983" s="31"/>
      <c r="AF5983" s="31"/>
      <c r="AG5983" s="28"/>
      <c r="AH5983" s="28"/>
    </row>
    <row r="5984" spans="13:34" x14ac:dyDescent="0.3">
      <c r="M5984" s="33"/>
      <c r="N5984" s="2"/>
      <c r="P5984" s="29"/>
      <c r="Q5984" s="29"/>
      <c r="T5984" s="32"/>
      <c r="U5984" s="32"/>
      <c r="V5984" s="30"/>
      <c r="W5984"/>
      <c r="X5984"/>
      <c r="Z5984" s="28"/>
      <c r="AA5984" s="28"/>
      <c r="AC5984" s="32"/>
      <c r="AD5984" s="32"/>
      <c r="AE5984" s="31"/>
      <c r="AF5984" s="31"/>
      <c r="AG5984" s="28"/>
      <c r="AH5984" s="28"/>
    </row>
    <row r="5985" spans="13:34" x14ac:dyDescent="0.3">
      <c r="M5985" s="33"/>
      <c r="N5985" s="2"/>
      <c r="P5985" s="29"/>
      <c r="Q5985" s="29"/>
      <c r="T5985" s="32"/>
      <c r="U5985" s="32"/>
      <c r="V5985" s="30"/>
      <c r="W5985"/>
      <c r="X5985"/>
      <c r="Z5985" s="28"/>
      <c r="AA5985" s="28"/>
      <c r="AC5985" s="32"/>
      <c r="AD5985" s="32"/>
      <c r="AE5985" s="31"/>
      <c r="AF5985" s="31"/>
      <c r="AG5985" s="28"/>
      <c r="AH5985" s="28"/>
    </row>
    <row r="5986" spans="13:34" x14ac:dyDescent="0.3">
      <c r="M5986" s="33"/>
      <c r="N5986" s="2"/>
      <c r="P5986" s="29"/>
      <c r="Q5986" s="29"/>
      <c r="T5986" s="32"/>
      <c r="U5986" s="32"/>
      <c r="V5986" s="30"/>
      <c r="W5986"/>
      <c r="X5986"/>
      <c r="Z5986" s="28"/>
      <c r="AA5986" s="28"/>
      <c r="AC5986" s="32"/>
      <c r="AD5986" s="32"/>
      <c r="AE5986" s="31"/>
      <c r="AF5986" s="31"/>
      <c r="AG5986" s="28"/>
      <c r="AH5986" s="28"/>
    </row>
    <row r="5987" spans="13:34" x14ac:dyDescent="0.3">
      <c r="M5987" s="33"/>
      <c r="N5987" s="2"/>
      <c r="P5987" s="29"/>
      <c r="Q5987" s="29"/>
      <c r="T5987" s="32"/>
      <c r="U5987" s="32"/>
      <c r="V5987" s="30"/>
      <c r="W5987"/>
      <c r="X5987"/>
      <c r="Z5987" s="28"/>
      <c r="AA5987" s="28"/>
      <c r="AC5987" s="32"/>
      <c r="AD5987" s="32"/>
      <c r="AE5987" s="31"/>
      <c r="AF5987" s="31"/>
      <c r="AG5987" s="28"/>
      <c r="AH5987" s="28"/>
    </row>
    <row r="5988" spans="13:34" x14ac:dyDescent="0.3">
      <c r="M5988" s="33"/>
      <c r="N5988" s="2"/>
      <c r="P5988" s="29"/>
      <c r="Q5988" s="29"/>
      <c r="T5988" s="32"/>
      <c r="U5988" s="32"/>
      <c r="V5988" s="30"/>
      <c r="W5988"/>
      <c r="X5988"/>
      <c r="Z5988" s="28"/>
      <c r="AA5988" s="28"/>
      <c r="AC5988" s="32"/>
      <c r="AD5988" s="32"/>
      <c r="AE5988" s="31"/>
      <c r="AF5988" s="31"/>
      <c r="AG5988" s="28"/>
      <c r="AH5988" s="28"/>
    </row>
    <row r="5989" spans="13:34" x14ac:dyDescent="0.3">
      <c r="M5989" s="33"/>
      <c r="N5989" s="2"/>
      <c r="P5989" s="29"/>
      <c r="Q5989" s="29"/>
      <c r="T5989" s="32"/>
      <c r="U5989" s="32"/>
      <c r="V5989" s="30"/>
      <c r="W5989"/>
      <c r="X5989"/>
      <c r="Z5989" s="28"/>
      <c r="AA5989" s="28"/>
      <c r="AC5989" s="32"/>
      <c r="AD5989" s="32"/>
      <c r="AE5989" s="31"/>
      <c r="AF5989" s="31"/>
      <c r="AG5989" s="28"/>
      <c r="AH5989" s="28"/>
    </row>
    <row r="5990" spans="13:34" x14ac:dyDescent="0.3">
      <c r="M5990" s="33"/>
      <c r="N5990" s="2"/>
      <c r="P5990" s="29"/>
      <c r="Q5990" s="29"/>
      <c r="T5990" s="32"/>
      <c r="U5990" s="32"/>
      <c r="V5990" s="30"/>
      <c r="W5990"/>
      <c r="X5990"/>
      <c r="Z5990" s="28"/>
      <c r="AA5990" s="28"/>
      <c r="AC5990" s="32"/>
      <c r="AD5990" s="32"/>
      <c r="AE5990" s="31"/>
      <c r="AF5990" s="31"/>
      <c r="AG5990" s="28"/>
      <c r="AH5990" s="28"/>
    </row>
    <row r="5991" spans="13:34" x14ac:dyDescent="0.3">
      <c r="M5991" s="33"/>
      <c r="N5991" s="2"/>
      <c r="P5991" s="29"/>
      <c r="Q5991" s="29"/>
      <c r="T5991" s="32"/>
      <c r="U5991" s="32"/>
      <c r="V5991" s="30"/>
      <c r="W5991"/>
      <c r="X5991"/>
      <c r="Z5991" s="28"/>
      <c r="AA5991" s="28"/>
      <c r="AC5991" s="32"/>
      <c r="AD5991" s="32"/>
      <c r="AE5991" s="31"/>
      <c r="AF5991" s="31"/>
      <c r="AG5991" s="28"/>
      <c r="AH5991" s="28"/>
    </row>
    <row r="5992" spans="13:34" x14ac:dyDescent="0.3">
      <c r="M5992" s="33"/>
      <c r="N5992" s="2"/>
      <c r="P5992" s="29"/>
      <c r="Q5992" s="29"/>
      <c r="T5992" s="32"/>
      <c r="U5992" s="32"/>
      <c r="V5992" s="30"/>
      <c r="W5992"/>
      <c r="X5992"/>
      <c r="Z5992" s="28"/>
      <c r="AA5992" s="28"/>
      <c r="AC5992" s="32"/>
      <c r="AD5992" s="32"/>
      <c r="AE5992" s="31"/>
      <c r="AF5992" s="31"/>
      <c r="AG5992" s="28"/>
      <c r="AH5992" s="28"/>
    </row>
    <row r="5993" spans="13:34" x14ac:dyDescent="0.3">
      <c r="M5993" s="33"/>
      <c r="N5993" s="2"/>
      <c r="P5993" s="29"/>
      <c r="Q5993" s="29"/>
      <c r="T5993" s="32"/>
      <c r="U5993" s="32"/>
      <c r="V5993" s="30"/>
      <c r="W5993"/>
      <c r="X5993"/>
      <c r="Z5993" s="28"/>
      <c r="AA5993" s="28"/>
      <c r="AC5993" s="32"/>
      <c r="AD5993" s="32"/>
      <c r="AE5993" s="31"/>
      <c r="AF5993" s="31"/>
      <c r="AG5993" s="28"/>
      <c r="AH5993" s="28"/>
    </row>
    <row r="5994" spans="13:34" x14ac:dyDescent="0.3">
      <c r="M5994" s="33"/>
      <c r="N5994" s="2"/>
      <c r="P5994" s="29"/>
      <c r="Q5994" s="29"/>
      <c r="T5994" s="32"/>
      <c r="U5994" s="32"/>
      <c r="V5994" s="30"/>
      <c r="W5994"/>
      <c r="X5994"/>
      <c r="Z5994" s="28"/>
      <c r="AA5994" s="28"/>
      <c r="AC5994" s="32"/>
      <c r="AD5994" s="32"/>
      <c r="AE5994" s="31"/>
      <c r="AF5994" s="31"/>
      <c r="AG5994" s="28"/>
      <c r="AH5994" s="28"/>
    </row>
    <row r="5995" spans="13:34" x14ac:dyDescent="0.3">
      <c r="M5995" s="33"/>
      <c r="N5995" s="2"/>
      <c r="P5995" s="29"/>
      <c r="Q5995" s="29"/>
      <c r="T5995" s="32"/>
      <c r="U5995" s="32"/>
      <c r="V5995" s="30"/>
      <c r="W5995"/>
      <c r="X5995"/>
      <c r="Z5995" s="28"/>
      <c r="AA5995" s="28"/>
      <c r="AC5995" s="32"/>
      <c r="AD5995" s="32"/>
      <c r="AE5995" s="31"/>
      <c r="AF5995" s="31"/>
      <c r="AG5995" s="28"/>
      <c r="AH5995" s="28"/>
    </row>
    <row r="5996" spans="13:34" x14ac:dyDescent="0.3">
      <c r="M5996" s="33"/>
      <c r="N5996" s="2"/>
      <c r="P5996" s="29"/>
      <c r="Q5996" s="29"/>
      <c r="T5996" s="32"/>
      <c r="U5996" s="32"/>
      <c r="V5996" s="30"/>
      <c r="W5996"/>
      <c r="X5996"/>
      <c r="Z5996" s="28"/>
      <c r="AA5996" s="28"/>
      <c r="AC5996" s="32"/>
      <c r="AD5996" s="32"/>
      <c r="AE5996" s="31"/>
      <c r="AF5996" s="31"/>
      <c r="AG5996" s="28"/>
      <c r="AH5996" s="28"/>
    </row>
    <row r="5997" spans="13:34" x14ac:dyDescent="0.3">
      <c r="M5997" s="33"/>
      <c r="N5997" s="2"/>
      <c r="P5997" s="29"/>
      <c r="Q5997" s="29"/>
      <c r="T5997" s="32"/>
      <c r="U5997" s="32"/>
      <c r="V5997" s="30"/>
      <c r="W5997"/>
      <c r="X5997"/>
      <c r="Z5997" s="28"/>
      <c r="AA5997" s="28"/>
      <c r="AC5997" s="32"/>
      <c r="AD5997" s="32"/>
      <c r="AE5997" s="31"/>
      <c r="AF5997" s="31"/>
      <c r="AG5997" s="28"/>
      <c r="AH5997" s="28"/>
    </row>
    <row r="5998" spans="13:34" x14ac:dyDescent="0.3">
      <c r="M5998" s="33"/>
      <c r="N5998" s="2"/>
      <c r="P5998" s="29"/>
      <c r="Q5998" s="29"/>
      <c r="T5998" s="32"/>
      <c r="U5998" s="32"/>
      <c r="V5998" s="30"/>
      <c r="W5998"/>
      <c r="X5998"/>
      <c r="Z5998" s="28"/>
      <c r="AA5998" s="28"/>
      <c r="AC5998" s="32"/>
      <c r="AD5998" s="32"/>
      <c r="AE5998" s="31"/>
      <c r="AF5998" s="31"/>
      <c r="AG5998" s="28"/>
      <c r="AH5998" s="28"/>
    </row>
    <row r="5999" spans="13:34" x14ac:dyDescent="0.3">
      <c r="M5999" s="33"/>
      <c r="N5999" s="2"/>
      <c r="P5999" s="29"/>
      <c r="Q5999" s="29"/>
      <c r="T5999" s="32"/>
      <c r="U5999" s="32"/>
      <c r="V5999" s="30"/>
      <c r="W5999"/>
      <c r="X5999"/>
      <c r="Z5999" s="28"/>
      <c r="AA5999" s="28"/>
      <c r="AC5999" s="32"/>
      <c r="AD5999" s="32"/>
      <c r="AE5999" s="31"/>
      <c r="AF5999" s="31"/>
      <c r="AG5999" s="28"/>
      <c r="AH5999" s="28"/>
    </row>
    <row r="6000" spans="13:34" x14ac:dyDescent="0.3">
      <c r="M6000" s="33"/>
      <c r="N6000" s="2"/>
      <c r="P6000" s="29"/>
      <c r="Q6000" s="29"/>
      <c r="T6000" s="32"/>
      <c r="U6000" s="32"/>
      <c r="V6000" s="30"/>
      <c r="W6000"/>
      <c r="X6000"/>
      <c r="Z6000" s="28"/>
      <c r="AA6000" s="28"/>
      <c r="AC6000" s="32"/>
      <c r="AD6000" s="32"/>
      <c r="AE6000" s="31"/>
      <c r="AF6000" s="31"/>
      <c r="AG6000" s="28"/>
      <c r="AH6000" s="28"/>
    </row>
    <row r="6001" spans="13:34" x14ac:dyDescent="0.3">
      <c r="M6001" s="33"/>
      <c r="N6001" s="2"/>
      <c r="P6001" s="29"/>
      <c r="Q6001" s="29"/>
      <c r="T6001" s="32"/>
      <c r="U6001" s="32"/>
      <c r="V6001" s="30"/>
      <c r="W6001"/>
      <c r="X6001"/>
      <c r="Z6001" s="28"/>
      <c r="AA6001" s="28"/>
      <c r="AC6001" s="32"/>
      <c r="AD6001" s="32"/>
      <c r="AE6001" s="31"/>
      <c r="AF6001" s="31"/>
      <c r="AG6001" s="28"/>
      <c r="AH6001" s="28"/>
    </row>
    <row r="6002" spans="13:34" x14ac:dyDescent="0.3">
      <c r="M6002" s="33"/>
      <c r="N6002" s="2"/>
      <c r="P6002" s="29"/>
      <c r="Q6002" s="29"/>
      <c r="T6002" s="32"/>
      <c r="U6002" s="32"/>
      <c r="V6002" s="30"/>
      <c r="W6002"/>
      <c r="X6002"/>
      <c r="Z6002" s="28"/>
      <c r="AA6002" s="28"/>
      <c r="AC6002" s="32"/>
      <c r="AD6002" s="32"/>
      <c r="AE6002" s="31"/>
      <c r="AF6002" s="31"/>
      <c r="AG6002" s="28"/>
      <c r="AH6002" s="28"/>
    </row>
    <row r="6003" spans="13:34" x14ac:dyDescent="0.3">
      <c r="M6003" s="33"/>
      <c r="N6003" s="2"/>
      <c r="P6003" s="29"/>
      <c r="Q6003" s="29"/>
      <c r="T6003" s="32"/>
      <c r="U6003" s="32"/>
      <c r="V6003" s="30"/>
      <c r="W6003"/>
      <c r="X6003"/>
      <c r="Z6003" s="28"/>
      <c r="AA6003" s="28"/>
      <c r="AC6003" s="32"/>
      <c r="AD6003" s="32"/>
      <c r="AE6003" s="31"/>
      <c r="AF6003" s="31"/>
      <c r="AG6003" s="28"/>
      <c r="AH6003" s="28"/>
    </row>
    <row r="6004" spans="13:34" x14ac:dyDescent="0.3">
      <c r="M6004" s="33"/>
      <c r="N6004" s="2"/>
      <c r="P6004" s="29"/>
      <c r="Q6004" s="29"/>
      <c r="T6004" s="32"/>
      <c r="U6004" s="32"/>
      <c r="V6004" s="30"/>
      <c r="W6004"/>
      <c r="X6004"/>
      <c r="Z6004" s="28"/>
      <c r="AA6004" s="28"/>
      <c r="AC6004" s="32"/>
      <c r="AD6004" s="32"/>
      <c r="AE6004" s="31"/>
      <c r="AF6004" s="31"/>
      <c r="AG6004" s="28"/>
      <c r="AH6004" s="28"/>
    </row>
    <row r="6005" spans="13:34" x14ac:dyDescent="0.3">
      <c r="M6005" s="33"/>
      <c r="N6005" s="2"/>
      <c r="P6005" s="29"/>
      <c r="Q6005" s="29"/>
      <c r="T6005" s="32"/>
      <c r="U6005" s="32"/>
      <c r="V6005" s="30"/>
      <c r="W6005"/>
      <c r="X6005"/>
      <c r="Z6005" s="28"/>
      <c r="AA6005" s="28"/>
      <c r="AC6005" s="32"/>
      <c r="AD6005" s="32"/>
      <c r="AE6005" s="31"/>
      <c r="AF6005" s="31"/>
      <c r="AG6005" s="28"/>
      <c r="AH6005" s="28"/>
    </row>
    <row r="6006" spans="13:34" x14ac:dyDescent="0.3">
      <c r="M6006" s="33"/>
      <c r="N6006" s="2"/>
      <c r="P6006" s="29"/>
      <c r="Q6006" s="29"/>
      <c r="T6006" s="32"/>
      <c r="U6006" s="32"/>
      <c r="V6006" s="30"/>
      <c r="W6006"/>
      <c r="X6006"/>
      <c r="Z6006" s="28"/>
      <c r="AA6006" s="28"/>
      <c r="AC6006" s="32"/>
      <c r="AD6006" s="32"/>
      <c r="AE6006" s="31"/>
      <c r="AF6006" s="31"/>
      <c r="AG6006" s="28"/>
      <c r="AH6006" s="28"/>
    </row>
    <row r="6007" spans="13:34" x14ac:dyDescent="0.3">
      <c r="M6007" s="33"/>
      <c r="N6007" s="2"/>
      <c r="P6007" s="29"/>
      <c r="Q6007" s="29"/>
      <c r="T6007" s="32"/>
      <c r="U6007" s="32"/>
      <c r="V6007" s="30"/>
      <c r="W6007"/>
      <c r="X6007"/>
      <c r="Z6007" s="28"/>
      <c r="AA6007" s="28"/>
      <c r="AC6007" s="32"/>
      <c r="AD6007" s="32"/>
      <c r="AE6007" s="31"/>
      <c r="AF6007" s="31"/>
      <c r="AG6007" s="28"/>
      <c r="AH6007" s="28"/>
    </row>
    <row r="6008" spans="13:34" x14ac:dyDescent="0.3">
      <c r="M6008" s="33"/>
      <c r="N6008" s="2"/>
      <c r="P6008" s="29"/>
      <c r="Q6008" s="29"/>
      <c r="T6008" s="32"/>
      <c r="U6008" s="32"/>
      <c r="V6008" s="30"/>
      <c r="W6008"/>
      <c r="X6008"/>
      <c r="Z6008" s="28"/>
      <c r="AA6008" s="28"/>
      <c r="AC6008" s="32"/>
      <c r="AD6008" s="32"/>
      <c r="AE6008" s="31"/>
      <c r="AF6008" s="31"/>
      <c r="AG6008" s="28"/>
      <c r="AH6008" s="28"/>
    </row>
    <row r="6009" spans="13:34" x14ac:dyDescent="0.3">
      <c r="M6009" s="33"/>
      <c r="N6009" s="2"/>
      <c r="P6009" s="29"/>
      <c r="Q6009" s="29"/>
      <c r="T6009" s="32"/>
      <c r="U6009" s="32"/>
      <c r="V6009" s="30"/>
      <c r="W6009"/>
      <c r="X6009"/>
      <c r="Z6009" s="28"/>
      <c r="AA6009" s="28"/>
      <c r="AC6009" s="32"/>
      <c r="AD6009" s="32"/>
      <c r="AE6009" s="31"/>
      <c r="AF6009" s="31"/>
      <c r="AG6009" s="28"/>
      <c r="AH6009" s="28"/>
    </row>
    <row r="6010" spans="13:34" x14ac:dyDescent="0.3">
      <c r="M6010" s="33"/>
      <c r="N6010" s="2"/>
      <c r="P6010" s="29"/>
      <c r="Q6010" s="29"/>
      <c r="T6010" s="32"/>
      <c r="U6010" s="32"/>
      <c r="V6010" s="30"/>
      <c r="W6010"/>
      <c r="X6010"/>
      <c r="Z6010" s="28"/>
      <c r="AA6010" s="28"/>
      <c r="AC6010" s="32"/>
      <c r="AD6010" s="32"/>
      <c r="AE6010" s="31"/>
      <c r="AF6010" s="31"/>
      <c r="AG6010" s="28"/>
      <c r="AH6010" s="28"/>
    </row>
    <row r="6011" spans="13:34" x14ac:dyDescent="0.3">
      <c r="M6011" s="33"/>
      <c r="N6011" s="2"/>
      <c r="P6011" s="29"/>
      <c r="Q6011" s="29"/>
      <c r="T6011" s="32"/>
      <c r="U6011" s="32"/>
      <c r="V6011" s="30"/>
      <c r="W6011"/>
      <c r="X6011"/>
      <c r="Z6011" s="28"/>
      <c r="AA6011" s="28"/>
      <c r="AC6011" s="32"/>
      <c r="AD6011" s="32"/>
      <c r="AE6011" s="31"/>
      <c r="AF6011" s="31"/>
      <c r="AG6011" s="28"/>
      <c r="AH6011" s="28"/>
    </row>
    <row r="6012" spans="13:34" x14ac:dyDescent="0.3">
      <c r="M6012" s="33"/>
      <c r="N6012" s="2"/>
      <c r="P6012" s="29"/>
      <c r="Q6012" s="29"/>
      <c r="T6012" s="32"/>
      <c r="U6012" s="32"/>
      <c r="V6012" s="30"/>
      <c r="W6012"/>
      <c r="X6012"/>
      <c r="Z6012" s="28"/>
      <c r="AA6012" s="28"/>
      <c r="AC6012" s="32"/>
      <c r="AD6012" s="32"/>
      <c r="AE6012" s="31"/>
      <c r="AF6012" s="31"/>
      <c r="AG6012" s="28"/>
      <c r="AH6012" s="28"/>
    </row>
    <row r="6013" spans="13:34" x14ac:dyDescent="0.3">
      <c r="M6013" s="33"/>
      <c r="N6013" s="2"/>
      <c r="P6013" s="29"/>
      <c r="Q6013" s="29"/>
      <c r="T6013" s="32"/>
      <c r="U6013" s="32"/>
      <c r="V6013" s="30"/>
      <c r="W6013"/>
      <c r="X6013"/>
      <c r="Z6013" s="28"/>
      <c r="AA6013" s="28"/>
      <c r="AC6013" s="32"/>
      <c r="AD6013" s="32"/>
      <c r="AE6013" s="31"/>
      <c r="AF6013" s="31"/>
      <c r="AG6013" s="28"/>
      <c r="AH6013" s="28"/>
    </row>
    <row r="6014" spans="13:34" x14ac:dyDescent="0.3">
      <c r="M6014" s="33"/>
      <c r="N6014" s="2"/>
      <c r="P6014" s="29"/>
      <c r="Q6014" s="29"/>
      <c r="T6014" s="32"/>
      <c r="U6014" s="32"/>
      <c r="V6014" s="30"/>
      <c r="W6014"/>
      <c r="X6014"/>
      <c r="Z6014" s="28"/>
      <c r="AA6014" s="28"/>
      <c r="AC6014" s="32"/>
      <c r="AD6014" s="32"/>
      <c r="AE6014" s="31"/>
      <c r="AF6014" s="31"/>
      <c r="AG6014" s="28"/>
      <c r="AH6014" s="28"/>
    </row>
    <row r="6015" spans="13:34" x14ac:dyDescent="0.3">
      <c r="M6015" s="33"/>
      <c r="N6015" s="2"/>
      <c r="P6015" s="29"/>
      <c r="Q6015" s="29"/>
      <c r="T6015" s="32"/>
      <c r="U6015" s="32"/>
      <c r="V6015" s="30"/>
      <c r="W6015"/>
      <c r="X6015"/>
      <c r="Z6015" s="28"/>
      <c r="AA6015" s="28"/>
      <c r="AC6015" s="32"/>
      <c r="AD6015" s="32"/>
      <c r="AE6015" s="31"/>
      <c r="AF6015" s="31"/>
      <c r="AG6015" s="28"/>
      <c r="AH6015" s="28"/>
    </row>
    <row r="6016" spans="13:34" x14ac:dyDescent="0.3">
      <c r="M6016" s="33"/>
      <c r="N6016" s="2"/>
      <c r="P6016" s="29"/>
      <c r="Q6016" s="29"/>
      <c r="T6016" s="32"/>
      <c r="U6016" s="32"/>
      <c r="V6016" s="30"/>
      <c r="W6016"/>
      <c r="X6016"/>
      <c r="Z6016" s="28"/>
      <c r="AA6016" s="28"/>
      <c r="AC6016" s="32"/>
      <c r="AD6016" s="32"/>
      <c r="AE6016" s="31"/>
      <c r="AF6016" s="31"/>
      <c r="AG6016" s="28"/>
      <c r="AH6016" s="28"/>
    </row>
    <row r="6017" spans="13:34" x14ac:dyDescent="0.3">
      <c r="M6017" s="33"/>
      <c r="N6017" s="2"/>
      <c r="P6017" s="29"/>
      <c r="Q6017" s="29"/>
      <c r="T6017" s="32"/>
      <c r="U6017" s="32"/>
      <c r="V6017" s="30"/>
      <c r="W6017"/>
      <c r="X6017"/>
      <c r="Z6017" s="28"/>
      <c r="AA6017" s="28"/>
      <c r="AC6017" s="32"/>
      <c r="AD6017" s="32"/>
      <c r="AE6017" s="31"/>
      <c r="AF6017" s="31"/>
      <c r="AG6017" s="28"/>
      <c r="AH6017" s="28"/>
    </row>
    <row r="6018" spans="13:34" x14ac:dyDescent="0.3">
      <c r="M6018" s="33"/>
      <c r="N6018" s="2"/>
      <c r="P6018" s="29"/>
      <c r="Q6018" s="29"/>
      <c r="T6018" s="32"/>
      <c r="U6018" s="32"/>
      <c r="V6018" s="30"/>
      <c r="W6018"/>
      <c r="X6018"/>
      <c r="Z6018" s="28"/>
      <c r="AA6018" s="28"/>
      <c r="AC6018" s="32"/>
      <c r="AD6018" s="32"/>
      <c r="AE6018" s="31"/>
      <c r="AF6018" s="31"/>
      <c r="AG6018" s="28"/>
      <c r="AH6018" s="28"/>
    </row>
    <row r="6019" spans="13:34" x14ac:dyDescent="0.3">
      <c r="M6019" s="33"/>
      <c r="N6019" s="2"/>
      <c r="P6019" s="29"/>
      <c r="Q6019" s="29"/>
      <c r="T6019" s="32"/>
      <c r="U6019" s="32"/>
      <c r="V6019" s="30"/>
      <c r="W6019"/>
      <c r="X6019"/>
      <c r="Z6019" s="28"/>
      <c r="AA6019" s="28"/>
      <c r="AC6019" s="32"/>
      <c r="AD6019" s="32"/>
      <c r="AE6019" s="31"/>
      <c r="AF6019" s="31"/>
      <c r="AG6019" s="28"/>
      <c r="AH6019" s="28"/>
    </row>
    <row r="6020" spans="13:34" x14ac:dyDescent="0.3">
      <c r="M6020" s="33"/>
      <c r="N6020" s="2"/>
      <c r="P6020" s="29"/>
      <c r="Q6020" s="29"/>
      <c r="T6020" s="32"/>
      <c r="U6020" s="32"/>
      <c r="V6020" s="30"/>
      <c r="W6020"/>
      <c r="X6020"/>
      <c r="Z6020" s="28"/>
      <c r="AA6020" s="28"/>
      <c r="AC6020" s="32"/>
      <c r="AD6020" s="32"/>
      <c r="AE6020" s="31"/>
      <c r="AF6020" s="31"/>
      <c r="AG6020" s="28"/>
      <c r="AH6020" s="28"/>
    </row>
    <row r="6021" spans="13:34" x14ac:dyDescent="0.3">
      <c r="M6021" s="33"/>
      <c r="N6021" s="2"/>
      <c r="P6021" s="29"/>
      <c r="Q6021" s="29"/>
      <c r="T6021" s="32"/>
      <c r="U6021" s="32"/>
      <c r="V6021" s="30"/>
      <c r="W6021"/>
      <c r="X6021"/>
      <c r="Z6021" s="28"/>
      <c r="AA6021" s="28"/>
      <c r="AC6021" s="32"/>
      <c r="AD6021" s="32"/>
      <c r="AE6021" s="31"/>
      <c r="AF6021" s="31"/>
      <c r="AG6021" s="28"/>
      <c r="AH6021" s="28"/>
    </row>
    <row r="6022" spans="13:34" x14ac:dyDescent="0.3">
      <c r="M6022" s="33"/>
      <c r="N6022" s="2"/>
      <c r="P6022" s="29"/>
      <c r="Q6022" s="29"/>
      <c r="T6022" s="32"/>
      <c r="U6022" s="32"/>
      <c r="V6022" s="30"/>
      <c r="W6022"/>
      <c r="X6022"/>
      <c r="Z6022" s="28"/>
      <c r="AA6022" s="28"/>
      <c r="AC6022" s="32"/>
      <c r="AD6022" s="32"/>
      <c r="AE6022" s="31"/>
      <c r="AF6022" s="31"/>
      <c r="AG6022" s="28"/>
      <c r="AH6022" s="28"/>
    </row>
    <row r="6023" spans="13:34" x14ac:dyDescent="0.3">
      <c r="M6023" s="33"/>
      <c r="N6023" s="2"/>
      <c r="P6023" s="29"/>
      <c r="Q6023" s="29"/>
      <c r="T6023" s="32"/>
      <c r="U6023" s="32"/>
      <c r="V6023" s="30"/>
      <c r="W6023"/>
      <c r="X6023"/>
      <c r="Z6023" s="28"/>
      <c r="AA6023" s="28"/>
      <c r="AC6023" s="32"/>
      <c r="AD6023" s="32"/>
      <c r="AE6023" s="31"/>
      <c r="AF6023" s="31"/>
      <c r="AG6023" s="28"/>
      <c r="AH6023" s="28"/>
    </row>
    <row r="6024" spans="13:34" x14ac:dyDescent="0.3">
      <c r="M6024" s="33"/>
      <c r="N6024" s="2"/>
      <c r="P6024" s="29"/>
      <c r="Q6024" s="29"/>
      <c r="T6024" s="32"/>
      <c r="U6024" s="32"/>
      <c r="V6024" s="30"/>
      <c r="W6024"/>
      <c r="X6024"/>
      <c r="Z6024" s="28"/>
      <c r="AA6024" s="28"/>
      <c r="AC6024" s="32"/>
      <c r="AD6024" s="32"/>
      <c r="AE6024" s="31"/>
      <c r="AF6024" s="31"/>
      <c r="AG6024" s="28"/>
      <c r="AH6024" s="28"/>
    </row>
    <row r="6025" spans="13:34" x14ac:dyDescent="0.3">
      <c r="M6025" s="33"/>
      <c r="N6025" s="2"/>
      <c r="P6025" s="29"/>
      <c r="Q6025" s="29"/>
      <c r="T6025" s="32"/>
      <c r="U6025" s="32"/>
      <c r="V6025" s="30"/>
      <c r="W6025"/>
      <c r="X6025"/>
      <c r="Z6025" s="28"/>
      <c r="AA6025" s="28"/>
      <c r="AC6025" s="32"/>
      <c r="AD6025" s="32"/>
      <c r="AE6025" s="31"/>
      <c r="AF6025" s="31"/>
      <c r="AG6025" s="28"/>
      <c r="AH6025" s="28"/>
    </row>
    <row r="6026" spans="13:34" x14ac:dyDescent="0.3">
      <c r="M6026" s="33"/>
      <c r="N6026" s="2"/>
      <c r="P6026" s="29"/>
      <c r="Q6026" s="29"/>
      <c r="T6026" s="32"/>
      <c r="U6026" s="32"/>
      <c r="V6026" s="30"/>
      <c r="W6026"/>
      <c r="X6026"/>
      <c r="Z6026" s="28"/>
      <c r="AA6026" s="28"/>
      <c r="AC6026" s="32"/>
      <c r="AD6026" s="32"/>
      <c r="AE6026" s="31"/>
      <c r="AF6026" s="31"/>
      <c r="AG6026" s="28"/>
      <c r="AH6026" s="28"/>
    </row>
    <row r="6027" spans="13:34" x14ac:dyDescent="0.3">
      <c r="M6027" s="33"/>
      <c r="N6027" s="2"/>
      <c r="P6027" s="29"/>
      <c r="Q6027" s="29"/>
      <c r="T6027" s="32"/>
      <c r="U6027" s="32"/>
      <c r="V6027" s="30"/>
      <c r="W6027"/>
      <c r="X6027"/>
      <c r="Z6027" s="28"/>
      <c r="AA6027" s="28"/>
      <c r="AC6027" s="32"/>
      <c r="AD6027" s="32"/>
      <c r="AE6027" s="31"/>
      <c r="AF6027" s="31"/>
      <c r="AG6027" s="28"/>
      <c r="AH6027" s="28"/>
    </row>
    <row r="6028" spans="13:34" x14ac:dyDescent="0.3">
      <c r="M6028" s="33"/>
      <c r="N6028" s="2"/>
      <c r="P6028" s="29"/>
      <c r="Q6028" s="29"/>
      <c r="T6028" s="32"/>
      <c r="U6028" s="32"/>
      <c r="V6028" s="30"/>
      <c r="W6028"/>
      <c r="X6028"/>
      <c r="Z6028" s="28"/>
      <c r="AA6028" s="28"/>
      <c r="AC6028" s="32"/>
      <c r="AD6028" s="32"/>
      <c r="AE6028" s="31"/>
      <c r="AF6028" s="31"/>
      <c r="AG6028" s="28"/>
      <c r="AH6028" s="28"/>
    </row>
    <row r="6029" spans="13:34" x14ac:dyDescent="0.3">
      <c r="M6029" s="33"/>
      <c r="N6029" s="2"/>
      <c r="P6029" s="29"/>
      <c r="Q6029" s="29"/>
      <c r="T6029" s="32"/>
      <c r="U6029" s="32"/>
      <c r="V6029" s="30"/>
      <c r="W6029"/>
      <c r="X6029"/>
      <c r="Z6029" s="28"/>
      <c r="AA6029" s="28"/>
      <c r="AC6029" s="32"/>
      <c r="AD6029" s="32"/>
      <c r="AE6029" s="31"/>
      <c r="AF6029" s="31"/>
      <c r="AG6029" s="28"/>
      <c r="AH6029" s="28"/>
    </row>
    <row r="6030" spans="13:34" x14ac:dyDescent="0.3">
      <c r="M6030" s="33"/>
      <c r="N6030" s="2"/>
      <c r="P6030" s="29"/>
      <c r="Q6030" s="29"/>
      <c r="T6030" s="32"/>
      <c r="U6030" s="32"/>
      <c r="V6030" s="30"/>
      <c r="W6030"/>
      <c r="X6030"/>
      <c r="Z6030" s="28"/>
      <c r="AA6030" s="28"/>
      <c r="AC6030" s="32"/>
      <c r="AD6030" s="32"/>
      <c r="AE6030" s="31"/>
      <c r="AF6030" s="31"/>
      <c r="AG6030" s="28"/>
      <c r="AH6030" s="28"/>
    </row>
    <row r="6031" spans="13:34" x14ac:dyDescent="0.3">
      <c r="M6031" s="33"/>
      <c r="N6031" s="2"/>
      <c r="P6031" s="29"/>
      <c r="Q6031" s="29"/>
      <c r="T6031" s="32"/>
      <c r="U6031" s="32"/>
      <c r="V6031" s="30"/>
      <c r="W6031"/>
      <c r="X6031"/>
      <c r="Z6031" s="28"/>
      <c r="AA6031" s="28"/>
      <c r="AC6031" s="32"/>
      <c r="AD6031" s="32"/>
      <c r="AE6031" s="31"/>
      <c r="AF6031" s="31"/>
      <c r="AG6031" s="28"/>
      <c r="AH6031" s="28"/>
    </row>
    <row r="6032" spans="13:34" x14ac:dyDescent="0.3">
      <c r="M6032" s="33"/>
      <c r="N6032" s="2"/>
      <c r="P6032" s="29"/>
      <c r="Q6032" s="29"/>
      <c r="T6032" s="32"/>
      <c r="U6032" s="32"/>
      <c r="V6032" s="30"/>
      <c r="W6032"/>
      <c r="X6032"/>
      <c r="Z6032" s="28"/>
      <c r="AA6032" s="28"/>
      <c r="AC6032" s="32"/>
      <c r="AD6032" s="32"/>
      <c r="AE6032" s="31"/>
      <c r="AF6032" s="31"/>
      <c r="AG6032" s="28"/>
      <c r="AH6032" s="28"/>
    </row>
    <row r="6033" spans="13:34" x14ac:dyDescent="0.3">
      <c r="M6033" s="33"/>
      <c r="N6033" s="2"/>
      <c r="P6033" s="29"/>
      <c r="Q6033" s="29"/>
      <c r="T6033" s="32"/>
      <c r="U6033" s="32"/>
      <c r="V6033" s="30"/>
      <c r="W6033"/>
      <c r="X6033"/>
      <c r="Z6033" s="28"/>
      <c r="AA6033" s="28"/>
      <c r="AC6033" s="32"/>
      <c r="AD6033" s="32"/>
      <c r="AE6033" s="31"/>
      <c r="AF6033" s="31"/>
      <c r="AG6033" s="28"/>
      <c r="AH6033" s="28"/>
    </row>
    <row r="6034" spans="13:34" x14ac:dyDescent="0.3">
      <c r="M6034" s="33"/>
      <c r="N6034" s="2"/>
      <c r="P6034" s="29"/>
      <c r="Q6034" s="29"/>
      <c r="T6034" s="32"/>
      <c r="U6034" s="32"/>
      <c r="V6034" s="30"/>
      <c r="W6034"/>
      <c r="X6034"/>
      <c r="Z6034" s="28"/>
      <c r="AA6034" s="28"/>
      <c r="AC6034" s="32"/>
      <c r="AD6034" s="32"/>
      <c r="AE6034" s="31"/>
      <c r="AF6034" s="31"/>
      <c r="AG6034" s="28"/>
      <c r="AH6034" s="28"/>
    </row>
    <row r="6035" spans="13:34" x14ac:dyDescent="0.3">
      <c r="M6035" s="33"/>
      <c r="N6035" s="2"/>
      <c r="P6035" s="29"/>
      <c r="Q6035" s="29"/>
      <c r="T6035" s="32"/>
      <c r="U6035" s="32"/>
      <c r="V6035" s="30"/>
      <c r="W6035"/>
      <c r="X6035"/>
      <c r="Z6035" s="28"/>
      <c r="AA6035" s="28"/>
      <c r="AC6035" s="32"/>
      <c r="AD6035" s="32"/>
      <c r="AE6035" s="31"/>
      <c r="AF6035" s="31"/>
      <c r="AG6035" s="28"/>
      <c r="AH6035" s="28"/>
    </row>
    <row r="6036" spans="13:34" x14ac:dyDescent="0.3">
      <c r="M6036" s="33"/>
      <c r="N6036" s="2"/>
      <c r="P6036" s="29"/>
      <c r="Q6036" s="29"/>
      <c r="T6036" s="32"/>
      <c r="U6036" s="32"/>
      <c r="V6036" s="30"/>
      <c r="W6036"/>
      <c r="X6036"/>
      <c r="Z6036" s="28"/>
      <c r="AA6036" s="28"/>
      <c r="AC6036" s="32"/>
      <c r="AD6036" s="32"/>
      <c r="AE6036" s="31"/>
      <c r="AF6036" s="31"/>
      <c r="AG6036" s="28"/>
      <c r="AH6036" s="28"/>
    </row>
    <row r="6037" spans="13:34" x14ac:dyDescent="0.3">
      <c r="M6037" s="33"/>
      <c r="N6037" s="2"/>
      <c r="P6037" s="29"/>
      <c r="Q6037" s="29"/>
      <c r="T6037" s="32"/>
      <c r="U6037" s="32"/>
      <c r="V6037" s="30"/>
      <c r="W6037"/>
      <c r="X6037"/>
      <c r="Z6037" s="28"/>
      <c r="AA6037" s="28"/>
      <c r="AC6037" s="32"/>
      <c r="AD6037" s="32"/>
      <c r="AE6037" s="31"/>
      <c r="AF6037" s="31"/>
      <c r="AG6037" s="28"/>
      <c r="AH6037" s="28"/>
    </row>
    <row r="6038" spans="13:34" x14ac:dyDescent="0.3">
      <c r="M6038" s="33"/>
      <c r="N6038" s="2"/>
      <c r="P6038" s="29"/>
      <c r="Q6038" s="29"/>
      <c r="T6038" s="32"/>
      <c r="U6038" s="32"/>
      <c r="V6038" s="30"/>
      <c r="W6038"/>
      <c r="X6038"/>
      <c r="Z6038" s="28"/>
      <c r="AA6038" s="28"/>
      <c r="AC6038" s="32"/>
      <c r="AD6038" s="32"/>
      <c r="AE6038" s="31"/>
      <c r="AF6038" s="31"/>
      <c r="AG6038" s="28"/>
      <c r="AH6038" s="28"/>
    </row>
    <row r="6039" spans="13:34" x14ac:dyDescent="0.3">
      <c r="M6039" s="33"/>
      <c r="N6039" s="2"/>
      <c r="P6039" s="29"/>
      <c r="Q6039" s="29"/>
      <c r="T6039" s="32"/>
      <c r="U6039" s="32"/>
      <c r="V6039" s="30"/>
      <c r="W6039"/>
      <c r="X6039"/>
      <c r="Z6039" s="28"/>
      <c r="AA6039" s="28"/>
      <c r="AC6039" s="32"/>
      <c r="AD6039" s="32"/>
      <c r="AE6039" s="31"/>
      <c r="AF6039" s="31"/>
      <c r="AG6039" s="28"/>
      <c r="AH6039" s="28"/>
    </row>
    <row r="6040" spans="13:34" x14ac:dyDescent="0.3">
      <c r="M6040" s="33"/>
      <c r="N6040" s="2"/>
      <c r="P6040" s="29"/>
      <c r="Q6040" s="29"/>
      <c r="T6040" s="32"/>
      <c r="U6040" s="32"/>
      <c r="V6040" s="30"/>
      <c r="W6040"/>
      <c r="X6040"/>
      <c r="Z6040" s="28"/>
      <c r="AA6040" s="28"/>
      <c r="AC6040" s="32"/>
      <c r="AD6040" s="32"/>
      <c r="AE6040" s="31"/>
      <c r="AF6040" s="31"/>
      <c r="AG6040" s="28"/>
      <c r="AH6040" s="28"/>
    </row>
    <row r="6041" spans="13:34" x14ac:dyDescent="0.3">
      <c r="M6041" s="33"/>
      <c r="N6041" s="2"/>
      <c r="P6041" s="29"/>
      <c r="Q6041" s="29"/>
      <c r="T6041" s="32"/>
      <c r="U6041" s="32"/>
      <c r="V6041" s="30"/>
      <c r="W6041"/>
      <c r="X6041"/>
      <c r="Z6041" s="28"/>
      <c r="AA6041" s="28"/>
      <c r="AC6041" s="32"/>
      <c r="AD6041" s="32"/>
      <c r="AE6041" s="31"/>
      <c r="AF6041" s="31"/>
      <c r="AG6041" s="28"/>
      <c r="AH6041" s="28"/>
    </row>
    <row r="6042" spans="13:34" x14ac:dyDescent="0.3">
      <c r="M6042" s="33"/>
      <c r="N6042" s="2"/>
      <c r="P6042" s="29"/>
      <c r="Q6042" s="29"/>
      <c r="T6042" s="32"/>
      <c r="U6042" s="32"/>
      <c r="V6042" s="30"/>
      <c r="W6042"/>
      <c r="X6042"/>
      <c r="Z6042" s="28"/>
      <c r="AA6042" s="28"/>
      <c r="AC6042" s="32"/>
      <c r="AD6042" s="32"/>
      <c r="AE6042" s="31"/>
      <c r="AF6042" s="31"/>
      <c r="AG6042" s="28"/>
      <c r="AH6042" s="28"/>
    </row>
    <row r="6043" spans="13:34" x14ac:dyDescent="0.3">
      <c r="M6043" s="33"/>
      <c r="N6043" s="2"/>
      <c r="P6043" s="29"/>
      <c r="Q6043" s="29"/>
      <c r="T6043" s="32"/>
      <c r="U6043" s="32"/>
      <c r="V6043" s="30"/>
      <c r="W6043"/>
      <c r="X6043"/>
      <c r="Z6043" s="28"/>
      <c r="AA6043" s="28"/>
      <c r="AC6043" s="32"/>
      <c r="AD6043" s="32"/>
      <c r="AE6043" s="31"/>
      <c r="AF6043" s="31"/>
      <c r="AG6043" s="28"/>
      <c r="AH6043" s="28"/>
    </row>
    <row r="6044" spans="13:34" x14ac:dyDescent="0.3">
      <c r="M6044" s="33"/>
      <c r="N6044" s="2"/>
      <c r="P6044" s="29"/>
      <c r="Q6044" s="29"/>
      <c r="T6044" s="32"/>
      <c r="U6044" s="32"/>
      <c r="V6044" s="30"/>
      <c r="W6044"/>
      <c r="X6044"/>
      <c r="Z6044" s="28"/>
      <c r="AA6044" s="28"/>
      <c r="AC6044" s="32"/>
      <c r="AD6044" s="32"/>
      <c r="AE6044" s="31"/>
      <c r="AF6044" s="31"/>
      <c r="AG6044" s="28"/>
      <c r="AH6044" s="28"/>
    </row>
    <row r="6045" spans="13:34" x14ac:dyDescent="0.3">
      <c r="M6045" s="33"/>
      <c r="N6045" s="2"/>
      <c r="P6045" s="29"/>
      <c r="Q6045" s="29"/>
      <c r="T6045" s="32"/>
      <c r="U6045" s="32"/>
      <c r="V6045" s="30"/>
      <c r="W6045"/>
      <c r="X6045"/>
      <c r="Z6045" s="28"/>
      <c r="AA6045" s="28"/>
      <c r="AC6045" s="32"/>
      <c r="AD6045" s="32"/>
      <c r="AE6045" s="31"/>
      <c r="AF6045" s="31"/>
      <c r="AG6045" s="28"/>
      <c r="AH6045" s="28"/>
    </row>
    <row r="6046" spans="13:34" x14ac:dyDescent="0.3">
      <c r="M6046" s="33"/>
      <c r="N6046" s="2"/>
      <c r="P6046" s="29"/>
      <c r="Q6046" s="29"/>
      <c r="T6046" s="32"/>
      <c r="U6046" s="32"/>
      <c r="V6046" s="30"/>
      <c r="W6046"/>
      <c r="X6046"/>
      <c r="Z6046" s="28"/>
      <c r="AA6046" s="28"/>
      <c r="AC6046" s="32"/>
      <c r="AD6046" s="32"/>
      <c r="AE6046" s="31"/>
      <c r="AF6046" s="31"/>
      <c r="AG6046" s="28"/>
      <c r="AH6046" s="28"/>
    </row>
    <row r="6047" spans="13:34" x14ac:dyDescent="0.3">
      <c r="M6047" s="33"/>
      <c r="N6047" s="2"/>
      <c r="P6047" s="29"/>
      <c r="Q6047" s="29"/>
      <c r="T6047" s="32"/>
      <c r="U6047" s="32"/>
      <c r="V6047" s="30"/>
      <c r="W6047"/>
      <c r="X6047"/>
      <c r="Z6047" s="28"/>
      <c r="AA6047" s="28"/>
      <c r="AC6047" s="32"/>
      <c r="AD6047" s="32"/>
      <c r="AE6047" s="31"/>
      <c r="AF6047" s="31"/>
      <c r="AG6047" s="28"/>
      <c r="AH6047" s="28"/>
    </row>
    <row r="6048" spans="13:34" x14ac:dyDescent="0.3">
      <c r="M6048" s="33"/>
      <c r="N6048" s="2"/>
      <c r="P6048" s="29"/>
      <c r="Q6048" s="29"/>
      <c r="T6048" s="32"/>
      <c r="U6048" s="32"/>
      <c r="V6048" s="30"/>
      <c r="W6048"/>
      <c r="X6048"/>
      <c r="Z6048" s="28"/>
      <c r="AA6048" s="28"/>
      <c r="AC6048" s="32"/>
      <c r="AD6048" s="32"/>
      <c r="AE6048" s="31"/>
      <c r="AF6048" s="31"/>
      <c r="AG6048" s="28"/>
      <c r="AH6048" s="28"/>
    </row>
    <row r="6049" spans="13:34" x14ac:dyDescent="0.3">
      <c r="M6049" s="33"/>
      <c r="N6049" s="2"/>
      <c r="P6049" s="29"/>
      <c r="Q6049" s="29"/>
      <c r="T6049" s="32"/>
      <c r="U6049" s="32"/>
      <c r="V6049" s="30"/>
      <c r="W6049"/>
      <c r="X6049"/>
      <c r="Z6049" s="28"/>
      <c r="AA6049" s="28"/>
      <c r="AC6049" s="32"/>
      <c r="AD6049" s="32"/>
      <c r="AE6049" s="31"/>
      <c r="AF6049" s="31"/>
      <c r="AG6049" s="28"/>
      <c r="AH6049" s="28"/>
    </row>
    <row r="6050" spans="13:34" x14ac:dyDescent="0.3">
      <c r="M6050" s="33"/>
      <c r="N6050" s="2"/>
      <c r="P6050" s="29"/>
      <c r="Q6050" s="29"/>
      <c r="T6050" s="32"/>
      <c r="U6050" s="32"/>
      <c r="V6050" s="30"/>
      <c r="W6050"/>
      <c r="X6050"/>
      <c r="Z6050" s="28"/>
      <c r="AA6050" s="28"/>
      <c r="AC6050" s="32"/>
      <c r="AD6050" s="32"/>
      <c r="AE6050" s="31"/>
      <c r="AF6050" s="31"/>
      <c r="AG6050" s="28"/>
      <c r="AH6050" s="28"/>
    </row>
    <row r="6051" spans="13:34" x14ac:dyDescent="0.3">
      <c r="M6051" s="33"/>
      <c r="N6051" s="2"/>
      <c r="P6051" s="29"/>
      <c r="Q6051" s="29"/>
      <c r="T6051" s="32"/>
      <c r="U6051" s="32"/>
      <c r="V6051" s="30"/>
      <c r="W6051"/>
      <c r="X6051"/>
      <c r="Z6051" s="28"/>
      <c r="AA6051" s="28"/>
      <c r="AC6051" s="32"/>
      <c r="AD6051" s="32"/>
      <c r="AE6051" s="31"/>
      <c r="AF6051" s="31"/>
      <c r="AG6051" s="28"/>
      <c r="AH6051" s="28"/>
    </row>
    <row r="6052" spans="13:34" x14ac:dyDescent="0.3">
      <c r="M6052" s="33"/>
      <c r="N6052" s="2"/>
      <c r="P6052" s="29"/>
      <c r="Q6052" s="29"/>
      <c r="T6052" s="32"/>
      <c r="U6052" s="32"/>
      <c r="V6052" s="30"/>
      <c r="W6052"/>
      <c r="X6052"/>
      <c r="Z6052" s="28"/>
      <c r="AA6052" s="28"/>
      <c r="AC6052" s="32"/>
      <c r="AD6052" s="32"/>
      <c r="AE6052" s="31"/>
      <c r="AF6052" s="31"/>
      <c r="AG6052" s="28"/>
      <c r="AH6052" s="28"/>
    </row>
    <row r="6053" spans="13:34" x14ac:dyDescent="0.3">
      <c r="M6053" s="33"/>
      <c r="N6053" s="2"/>
      <c r="P6053" s="29"/>
      <c r="Q6053" s="29"/>
      <c r="T6053" s="32"/>
      <c r="U6053" s="32"/>
      <c r="V6053" s="30"/>
      <c r="W6053"/>
      <c r="X6053"/>
      <c r="Z6053" s="28"/>
      <c r="AA6053" s="28"/>
      <c r="AC6053" s="32"/>
      <c r="AD6053" s="32"/>
      <c r="AE6053" s="31"/>
      <c r="AF6053" s="31"/>
      <c r="AG6053" s="28"/>
      <c r="AH6053" s="28"/>
    </row>
    <row r="6054" spans="13:34" x14ac:dyDescent="0.3">
      <c r="M6054" s="33"/>
      <c r="N6054" s="2"/>
      <c r="P6054" s="29"/>
      <c r="Q6054" s="29"/>
      <c r="T6054" s="32"/>
      <c r="U6054" s="32"/>
      <c r="V6054" s="30"/>
      <c r="W6054"/>
      <c r="X6054"/>
      <c r="Z6054" s="28"/>
      <c r="AA6054" s="28"/>
      <c r="AC6054" s="32"/>
      <c r="AD6054" s="32"/>
      <c r="AE6054" s="31"/>
      <c r="AF6054" s="31"/>
      <c r="AG6054" s="28"/>
      <c r="AH6054" s="28"/>
    </row>
    <row r="6055" spans="13:34" x14ac:dyDescent="0.3">
      <c r="M6055" s="33"/>
      <c r="N6055" s="2"/>
      <c r="P6055" s="29"/>
      <c r="Q6055" s="29"/>
      <c r="T6055" s="32"/>
      <c r="U6055" s="32"/>
      <c r="V6055" s="30"/>
      <c r="W6055"/>
      <c r="X6055"/>
      <c r="Z6055" s="28"/>
      <c r="AA6055" s="28"/>
      <c r="AC6055" s="32"/>
      <c r="AD6055" s="32"/>
      <c r="AE6055" s="31"/>
      <c r="AF6055" s="31"/>
      <c r="AG6055" s="28"/>
      <c r="AH6055" s="28"/>
    </row>
    <row r="6056" spans="13:34" x14ac:dyDescent="0.3">
      <c r="M6056" s="33"/>
      <c r="N6056" s="2"/>
      <c r="P6056" s="29"/>
      <c r="Q6056" s="29"/>
      <c r="T6056" s="32"/>
      <c r="U6056" s="32"/>
      <c r="V6056" s="30"/>
      <c r="W6056"/>
      <c r="X6056"/>
      <c r="Z6056" s="28"/>
      <c r="AA6056" s="28"/>
      <c r="AC6056" s="32"/>
      <c r="AD6056" s="32"/>
      <c r="AE6056" s="31"/>
      <c r="AF6056" s="31"/>
      <c r="AG6056" s="28"/>
      <c r="AH6056" s="28"/>
    </row>
    <row r="6057" spans="13:34" x14ac:dyDescent="0.3">
      <c r="M6057" s="33"/>
      <c r="N6057" s="2"/>
      <c r="P6057" s="29"/>
      <c r="Q6057" s="29"/>
      <c r="T6057" s="32"/>
      <c r="U6057" s="32"/>
      <c r="V6057" s="30"/>
      <c r="W6057"/>
      <c r="X6057"/>
      <c r="Z6057" s="28"/>
      <c r="AA6057" s="28"/>
      <c r="AC6057" s="32"/>
      <c r="AD6057" s="32"/>
      <c r="AE6057" s="31"/>
      <c r="AF6057" s="31"/>
      <c r="AG6057" s="28"/>
      <c r="AH6057" s="28"/>
    </row>
    <row r="6058" spans="13:34" x14ac:dyDescent="0.3">
      <c r="M6058" s="33"/>
      <c r="N6058" s="2"/>
      <c r="P6058" s="29"/>
      <c r="Q6058" s="29"/>
      <c r="T6058" s="32"/>
      <c r="U6058" s="32"/>
      <c r="V6058" s="30"/>
      <c r="W6058"/>
      <c r="X6058"/>
      <c r="Z6058" s="28"/>
      <c r="AA6058" s="28"/>
      <c r="AC6058" s="32"/>
      <c r="AD6058" s="32"/>
      <c r="AE6058" s="31"/>
      <c r="AF6058" s="31"/>
      <c r="AG6058" s="28"/>
      <c r="AH6058" s="28"/>
    </row>
    <row r="6059" spans="13:34" x14ac:dyDescent="0.3">
      <c r="M6059" s="33"/>
      <c r="N6059" s="2"/>
      <c r="P6059" s="29"/>
      <c r="Q6059" s="29"/>
      <c r="T6059" s="32"/>
      <c r="U6059" s="32"/>
      <c r="V6059" s="30"/>
      <c r="W6059"/>
      <c r="X6059"/>
      <c r="Z6059" s="28"/>
      <c r="AA6059" s="28"/>
      <c r="AC6059" s="32"/>
      <c r="AD6059" s="32"/>
      <c r="AE6059" s="31"/>
      <c r="AF6059" s="31"/>
      <c r="AG6059" s="28"/>
      <c r="AH6059" s="28"/>
    </row>
    <row r="6060" spans="13:34" x14ac:dyDescent="0.3">
      <c r="M6060" s="33"/>
      <c r="N6060" s="2"/>
      <c r="P6060" s="29"/>
      <c r="Q6060" s="29"/>
      <c r="T6060" s="32"/>
      <c r="U6060" s="32"/>
      <c r="V6060" s="30"/>
      <c r="W6060"/>
      <c r="X6060"/>
      <c r="Z6060" s="28"/>
      <c r="AA6060" s="28"/>
      <c r="AC6060" s="32"/>
      <c r="AD6060" s="32"/>
      <c r="AE6060" s="31"/>
      <c r="AF6060" s="31"/>
      <c r="AG6060" s="28"/>
      <c r="AH6060" s="28"/>
    </row>
    <row r="6061" spans="13:34" x14ac:dyDescent="0.3">
      <c r="M6061" s="33"/>
      <c r="N6061" s="2"/>
      <c r="P6061" s="29"/>
      <c r="Q6061" s="29"/>
      <c r="T6061" s="32"/>
      <c r="U6061" s="32"/>
      <c r="V6061" s="30"/>
      <c r="W6061"/>
      <c r="X6061"/>
      <c r="Z6061" s="28"/>
      <c r="AA6061" s="28"/>
      <c r="AC6061" s="32"/>
      <c r="AD6061" s="32"/>
      <c r="AE6061" s="31"/>
      <c r="AF6061" s="31"/>
      <c r="AG6061" s="28"/>
      <c r="AH6061" s="28"/>
    </row>
    <row r="6062" spans="13:34" x14ac:dyDescent="0.3">
      <c r="M6062" s="33"/>
      <c r="N6062" s="2"/>
      <c r="P6062" s="29"/>
      <c r="Q6062" s="29"/>
      <c r="T6062" s="32"/>
      <c r="U6062" s="32"/>
      <c r="V6062" s="30"/>
      <c r="W6062"/>
      <c r="X6062"/>
      <c r="Z6062" s="28"/>
      <c r="AA6062" s="28"/>
      <c r="AC6062" s="32"/>
      <c r="AD6062" s="32"/>
      <c r="AE6062" s="31"/>
      <c r="AF6062" s="31"/>
      <c r="AG6062" s="28"/>
      <c r="AH6062" s="28"/>
    </row>
    <row r="6063" spans="13:34" x14ac:dyDescent="0.3">
      <c r="M6063" s="33"/>
      <c r="N6063" s="2"/>
      <c r="P6063" s="29"/>
      <c r="Q6063" s="29"/>
      <c r="T6063" s="32"/>
      <c r="U6063" s="32"/>
      <c r="V6063" s="30"/>
      <c r="W6063"/>
      <c r="X6063"/>
      <c r="Z6063" s="28"/>
      <c r="AA6063" s="28"/>
      <c r="AC6063" s="32"/>
      <c r="AD6063" s="32"/>
      <c r="AE6063" s="31"/>
      <c r="AF6063" s="31"/>
      <c r="AG6063" s="28"/>
      <c r="AH6063" s="28"/>
    </row>
    <row r="6064" spans="13:34" x14ac:dyDescent="0.3">
      <c r="M6064" s="33"/>
      <c r="N6064" s="2"/>
      <c r="P6064" s="29"/>
      <c r="Q6064" s="29"/>
      <c r="T6064" s="32"/>
      <c r="U6064" s="32"/>
      <c r="V6064" s="30"/>
      <c r="W6064"/>
      <c r="X6064"/>
      <c r="Z6064" s="28"/>
      <c r="AA6064" s="28"/>
      <c r="AC6064" s="32"/>
      <c r="AD6064" s="32"/>
      <c r="AE6064" s="31"/>
      <c r="AF6064" s="31"/>
      <c r="AG6064" s="28"/>
      <c r="AH6064" s="28"/>
    </row>
    <row r="6065" spans="13:34" x14ac:dyDescent="0.3">
      <c r="M6065" s="33"/>
      <c r="N6065" s="2"/>
      <c r="P6065" s="29"/>
      <c r="Q6065" s="29"/>
      <c r="T6065" s="32"/>
      <c r="U6065" s="32"/>
      <c r="V6065" s="30"/>
      <c r="W6065"/>
      <c r="X6065"/>
      <c r="Z6065" s="28"/>
      <c r="AA6065" s="28"/>
      <c r="AC6065" s="32"/>
      <c r="AD6065" s="32"/>
      <c r="AE6065" s="31"/>
      <c r="AF6065" s="31"/>
      <c r="AG6065" s="28"/>
      <c r="AH6065" s="28"/>
    </row>
    <row r="6066" spans="13:34" x14ac:dyDescent="0.3">
      <c r="M6066" s="33"/>
      <c r="N6066" s="2"/>
      <c r="P6066" s="29"/>
      <c r="Q6066" s="29"/>
      <c r="T6066" s="32"/>
      <c r="U6066" s="32"/>
      <c r="V6066" s="30"/>
      <c r="W6066"/>
      <c r="X6066"/>
      <c r="Z6066" s="28"/>
      <c r="AA6066" s="28"/>
      <c r="AC6066" s="32"/>
      <c r="AD6066" s="32"/>
      <c r="AE6066" s="31"/>
      <c r="AF6066" s="31"/>
      <c r="AG6066" s="28"/>
      <c r="AH6066" s="28"/>
    </row>
    <row r="6067" spans="13:34" x14ac:dyDescent="0.3">
      <c r="M6067" s="33"/>
      <c r="N6067" s="2"/>
      <c r="P6067" s="29"/>
      <c r="Q6067" s="29"/>
      <c r="T6067" s="32"/>
      <c r="U6067" s="32"/>
      <c r="V6067" s="30"/>
      <c r="W6067"/>
      <c r="X6067"/>
      <c r="Z6067" s="28"/>
      <c r="AA6067" s="28"/>
      <c r="AC6067" s="32"/>
      <c r="AD6067" s="32"/>
      <c r="AE6067" s="31"/>
      <c r="AF6067" s="31"/>
      <c r="AG6067" s="28"/>
      <c r="AH6067" s="28"/>
    </row>
    <row r="6068" spans="13:34" x14ac:dyDescent="0.3">
      <c r="M6068" s="33"/>
      <c r="N6068" s="2"/>
      <c r="P6068" s="29"/>
      <c r="Q6068" s="29"/>
      <c r="T6068" s="32"/>
      <c r="U6068" s="32"/>
      <c r="V6068" s="30"/>
      <c r="W6068"/>
      <c r="X6068"/>
      <c r="Z6068" s="28"/>
      <c r="AA6068" s="28"/>
      <c r="AC6068" s="32"/>
      <c r="AD6068" s="32"/>
      <c r="AE6068" s="31"/>
      <c r="AF6068" s="31"/>
      <c r="AG6068" s="28"/>
      <c r="AH6068" s="28"/>
    </row>
    <row r="6069" spans="13:34" x14ac:dyDescent="0.3">
      <c r="M6069" s="33"/>
      <c r="N6069" s="2"/>
      <c r="P6069" s="29"/>
      <c r="Q6069" s="29"/>
      <c r="T6069" s="32"/>
      <c r="U6069" s="32"/>
      <c r="V6069" s="30"/>
      <c r="W6069"/>
      <c r="X6069"/>
      <c r="Z6069" s="28"/>
      <c r="AA6069" s="28"/>
      <c r="AC6069" s="32"/>
      <c r="AD6069" s="32"/>
      <c r="AE6069" s="31"/>
      <c r="AF6069" s="31"/>
      <c r="AG6069" s="28"/>
      <c r="AH6069" s="28"/>
    </row>
    <row r="6070" spans="13:34" x14ac:dyDescent="0.3">
      <c r="M6070" s="33"/>
      <c r="N6070" s="2"/>
      <c r="P6070" s="29"/>
      <c r="Q6070" s="29"/>
      <c r="T6070" s="32"/>
      <c r="U6070" s="32"/>
      <c r="V6070" s="30"/>
      <c r="W6070"/>
      <c r="X6070"/>
      <c r="Z6070" s="28"/>
      <c r="AA6070" s="28"/>
      <c r="AC6070" s="32"/>
      <c r="AD6070" s="32"/>
      <c r="AE6070" s="31"/>
      <c r="AF6070" s="31"/>
      <c r="AG6070" s="28"/>
      <c r="AH6070" s="28"/>
    </row>
    <row r="6071" spans="13:34" x14ac:dyDescent="0.3">
      <c r="M6071" s="33"/>
      <c r="N6071" s="2"/>
      <c r="P6071" s="29"/>
      <c r="Q6071" s="29"/>
      <c r="T6071" s="32"/>
      <c r="U6071" s="32"/>
      <c r="V6071" s="30"/>
      <c r="W6071"/>
      <c r="X6071"/>
      <c r="Z6071" s="28"/>
      <c r="AA6071" s="28"/>
      <c r="AC6071" s="32"/>
      <c r="AD6071" s="32"/>
      <c r="AE6071" s="31"/>
      <c r="AF6071" s="31"/>
      <c r="AG6071" s="28"/>
      <c r="AH6071" s="28"/>
    </row>
    <row r="6072" spans="13:34" x14ac:dyDescent="0.3">
      <c r="M6072" s="33"/>
      <c r="N6072" s="2"/>
      <c r="P6072" s="29"/>
      <c r="Q6072" s="29"/>
      <c r="T6072" s="32"/>
      <c r="U6072" s="32"/>
      <c r="V6072" s="30"/>
      <c r="W6072"/>
      <c r="X6072"/>
      <c r="Z6072" s="28"/>
      <c r="AA6072" s="28"/>
      <c r="AC6072" s="32"/>
      <c r="AD6072" s="32"/>
      <c r="AE6072" s="31"/>
      <c r="AF6072" s="31"/>
      <c r="AG6072" s="28"/>
      <c r="AH6072" s="28"/>
    </row>
    <row r="6073" spans="13:34" x14ac:dyDescent="0.3">
      <c r="M6073" s="33"/>
      <c r="N6073" s="2"/>
      <c r="P6073" s="29"/>
      <c r="Q6073" s="29"/>
      <c r="T6073" s="32"/>
      <c r="U6073" s="32"/>
      <c r="V6073" s="30"/>
      <c r="W6073"/>
      <c r="X6073"/>
      <c r="Z6073" s="28"/>
      <c r="AA6073" s="28"/>
      <c r="AC6073" s="32"/>
      <c r="AD6073" s="32"/>
      <c r="AE6073" s="31"/>
      <c r="AF6073" s="31"/>
      <c r="AG6073" s="28"/>
      <c r="AH6073" s="28"/>
    </row>
    <row r="6074" spans="13:34" x14ac:dyDescent="0.3">
      <c r="M6074" s="33"/>
      <c r="N6074" s="2"/>
      <c r="P6074" s="29"/>
      <c r="Q6074" s="29"/>
      <c r="T6074" s="32"/>
      <c r="U6074" s="32"/>
      <c r="V6074" s="30"/>
      <c r="W6074"/>
      <c r="X6074"/>
      <c r="Z6074" s="28"/>
      <c r="AA6074" s="28"/>
      <c r="AC6074" s="32"/>
      <c r="AD6074" s="32"/>
      <c r="AE6074" s="31"/>
      <c r="AF6074" s="31"/>
      <c r="AG6074" s="28"/>
      <c r="AH6074" s="28"/>
    </row>
    <row r="6075" spans="13:34" x14ac:dyDescent="0.3">
      <c r="M6075" s="33"/>
      <c r="N6075" s="2"/>
      <c r="P6075" s="29"/>
      <c r="Q6075" s="29"/>
      <c r="T6075" s="32"/>
      <c r="U6075" s="32"/>
      <c r="V6075" s="30"/>
      <c r="W6075"/>
      <c r="X6075"/>
      <c r="Z6075" s="28"/>
      <c r="AA6075" s="28"/>
      <c r="AC6075" s="32"/>
      <c r="AD6075" s="32"/>
      <c r="AE6075" s="31"/>
      <c r="AF6075" s="31"/>
      <c r="AG6075" s="28"/>
      <c r="AH6075" s="28"/>
    </row>
    <row r="6076" spans="13:34" x14ac:dyDescent="0.3">
      <c r="M6076" s="33"/>
      <c r="N6076" s="2"/>
      <c r="P6076" s="29"/>
      <c r="Q6076" s="29"/>
      <c r="T6076" s="32"/>
      <c r="U6076" s="32"/>
      <c r="V6076" s="30"/>
      <c r="W6076"/>
      <c r="X6076"/>
      <c r="Z6076" s="28"/>
      <c r="AA6076" s="28"/>
      <c r="AC6076" s="32"/>
      <c r="AD6076" s="32"/>
      <c r="AE6076" s="31"/>
      <c r="AF6076" s="31"/>
      <c r="AG6076" s="28"/>
      <c r="AH6076" s="28"/>
    </row>
    <row r="6077" spans="13:34" x14ac:dyDescent="0.3">
      <c r="M6077" s="33"/>
      <c r="N6077" s="2"/>
      <c r="P6077" s="29"/>
      <c r="Q6077" s="29"/>
      <c r="T6077" s="32"/>
      <c r="U6077" s="32"/>
      <c r="V6077" s="30"/>
      <c r="W6077"/>
      <c r="X6077"/>
      <c r="Z6077" s="28"/>
      <c r="AA6077" s="28"/>
      <c r="AC6077" s="32"/>
      <c r="AD6077" s="32"/>
      <c r="AE6077" s="31"/>
      <c r="AF6077" s="31"/>
      <c r="AG6077" s="28"/>
      <c r="AH6077" s="28"/>
    </row>
    <row r="6078" spans="13:34" x14ac:dyDescent="0.3">
      <c r="M6078" s="33"/>
      <c r="N6078" s="2"/>
      <c r="P6078" s="29"/>
      <c r="Q6078" s="29"/>
      <c r="T6078" s="32"/>
      <c r="U6078" s="32"/>
      <c r="V6078" s="30"/>
      <c r="W6078"/>
      <c r="X6078"/>
      <c r="Z6078" s="28"/>
      <c r="AA6078" s="28"/>
      <c r="AC6078" s="32"/>
      <c r="AD6078" s="32"/>
      <c r="AE6078" s="31"/>
      <c r="AF6078" s="31"/>
      <c r="AG6078" s="28"/>
      <c r="AH6078" s="28"/>
    </row>
    <row r="6079" spans="13:34" x14ac:dyDescent="0.3">
      <c r="M6079" s="33"/>
      <c r="N6079" s="2"/>
      <c r="P6079" s="29"/>
      <c r="Q6079" s="29"/>
      <c r="T6079" s="32"/>
      <c r="U6079" s="32"/>
      <c r="V6079" s="30"/>
      <c r="W6079"/>
      <c r="X6079"/>
      <c r="Z6079" s="28"/>
      <c r="AA6079" s="28"/>
      <c r="AC6079" s="32"/>
      <c r="AD6079" s="32"/>
      <c r="AE6079" s="31"/>
      <c r="AF6079" s="31"/>
      <c r="AG6079" s="28"/>
      <c r="AH6079" s="28"/>
    </row>
    <row r="6080" spans="13:34" x14ac:dyDescent="0.3">
      <c r="M6080" s="33"/>
      <c r="N6080" s="2"/>
      <c r="P6080" s="29"/>
      <c r="Q6080" s="29"/>
      <c r="T6080" s="32"/>
      <c r="U6080" s="32"/>
      <c r="V6080" s="30"/>
      <c r="W6080"/>
      <c r="X6080"/>
      <c r="Z6080" s="28"/>
      <c r="AA6080" s="28"/>
      <c r="AC6080" s="32"/>
      <c r="AD6080" s="32"/>
      <c r="AE6080" s="31"/>
      <c r="AF6080" s="31"/>
      <c r="AG6080" s="28"/>
      <c r="AH6080" s="28"/>
    </row>
    <row r="6081" spans="13:34" x14ac:dyDescent="0.3">
      <c r="M6081" s="33"/>
      <c r="N6081" s="2"/>
      <c r="P6081" s="29"/>
      <c r="Q6081" s="29"/>
      <c r="T6081" s="32"/>
      <c r="U6081" s="32"/>
      <c r="V6081" s="30"/>
      <c r="W6081"/>
      <c r="X6081"/>
      <c r="Z6081" s="28"/>
      <c r="AA6081" s="28"/>
      <c r="AC6081" s="32"/>
      <c r="AD6081" s="32"/>
      <c r="AE6081" s="31"/>
      <c r="AF6081" s="31"/>
      <c r="AG6081" s="28"/>
      <c r="AH6081" s="28"/>
    </row>
    <row r="6082" spans="13:34" x14ac:dyDescent="0.3">
      <c r="M6082" s="33"/>
      <c r="N6082" s="2"/>
      <c r="P6082" s="29"/>
      <c r="Q6082" s="29"/>
      <c r="T6082" s="32"/>
      <c r="U6082" s="32"/>
      <c r="V6082" s="30"/>
      <c r="W6082"/>
      <c r="X6082"/>
      <c r="Z6082" s="28"/>
      <c r="AA6082" s="28"/>
      <c r="AC6082" s="32"/>
      <c r="AD6082" s="32"/>
      <c r="AE6082" s="31"/>
      <c r="AF6082" s="31"/>
      <c r="AG6082" s="28"/>
      <c r="AH6082" s="28"/>
    </row>
    <row r="6083" spans="13:34" x14ac:dyDescent="0.3">
      <c r="M6083" s="33"/>
      <c r="N6083" s="2"/>
      <c r="P6083" s="29"/>
      <c r="Q6083" s="29"/>
      <c r="T6083" s="32"/>
      <c r="U6083" s="32"/>
      <c r="V6083" s="30"/>
      <c r="W6083"/>
      <c r="X6083"/>
      <c r="Z6083" s="28"/>
      <c r="AA6083" s="28"/>
      <c r="AC6083" s="32"/>
      <c r="AD6083" s="32"/>
      <c r="AE6083" s="31"/>
      <c r="AF6083" s="31"/>
      <c r="AG6083" s="28"/>
      <c r="AH6083" s="28"/>
    </row>
    <row r="6084" spans="13:34" x14ac:dyDescent="0.3">
      <c r="M6084" s="33"/>
      <c r="N6084" s="2"/>
      <c r="P6084" s="29"/>
      <c r="Q6084" s="29"/>
      <c r="T6084" s="32"/>
      <c r="U6084" s="32"/>
      <c r="V6084" s="30"/>
      <c r="W6084"/>
      <c r="X6084"/>
      <c r="Z6084" s="28"/>
      <c r="AA6084" s="28"/>
      <c r="AC6084" s="32"/>
      <c r="AD6084" s="32"/>
      <c r="AE6084" s="31"/>
      <c r="AF6084" s="31"/>
      <c r="AG6084" s="28"/>
      <c r="AH6084" s="28"/>
    </row>
    <row r="6085" spans="13:34" x14ac:dyDescent="0.3">
      <c r="M6085" s="33"/>
      <c r="N6085" s="2"/>
      <c r="P6085" s="29"/>
      <c r="Q6085" s="29"/>
      <c r="T6085" s="32"/>
      <c r="U6085" s="32"/>
      <c r="V6085" s="30"/>
      <c r="W6085"/>
      <c r="X6085"/>
      <c r="Z6085" s="28"/>
      <c r="AA6085" s="28"/>
      <c r="AC6085" s="32"/>
      <c r="AD6085" s="32"/>
      <c r="AE6085" s="31"/>
      <c r="AF6085" s="31"/>
      <c r="AG6085" s="28"/>
      <c r="AH6085" s="28"/>
    </row>
    <row r="6086" spans="13:34" x14ac:dyDescent="0.3">
      <c r="M6086" s="33"/>
      <c r="N6086" s="2"/>
      <c r="P6086" s="29"/>
      <c r="Q6086" s="29"/>
      <c r="T6086" s="32"/>
      <c r="U6086" s="32"/>
      <c r="V6086" s="30"/>
      <c r="W6086"/>
      <c r="X6086"/>
      <c r="Z6086" s="28"/>
      <c r="AA6086" s="28"/>
      <c r="AC6086" s="32"/>
      <c r="AD6086" s="32"/>
      <c r="AE6086" s="31"/>
      <c r="AF6086" s="31"/>
      <c r="AG6086" s="28"/>
      <c r="AH6086" s="28"/>
    </row>
    <row r="6087" spans="13:34" x14ac:dyDescent="0.3">
      <c r="M6087" s="33"/>
      <c r="N6087" s="2"/>
      <c r="P6087" s="29"/>
      <c r="Q6087" s="29"/>
      <c r="T6087" s="32"/>
      <c r="U6087" s="32"/>
      <c r="V6087" s="30"/>
      <c r="W6087"/>
      <c r="X6087"/>
      <c r="Z6087" s="28"/>
      <c r="AA6087" s="28"/>
      <c r="AC6087" s="32"/>
      <c r="AD6087" s="32"/>
      <c r="AE6087" s="31"/>
      <c r="AF6087" s="31"/>
      <c r="AG6087" s="28"/>
      <c r="AH6087" s="28"/>
    </row>
    <row r="6088" spans="13:34" x14ac:dyDescent="0.3">
      <c r="M6088" s="33"/>
      <c r="N6088" s="2"/>
      <c r="P6088" s="29"/>
      <c r="Q6088" s="29"/>
      <c r="T6088" s="32"/>
      <c r="U6088" s="32"/>
      <c r="V6088" s="30"/>
      <c r="W6088"/>
      <c r="X6088"/>
      <c r="Z6088" s="28"/>
      <c r="AA6088" s="28"/>
      <c r="AC6088" s="32"/>
      <c r="AD6088" s="32"/>
      <c r="AE6088" s="31"/>
      <c r="AF6088" s="31"/>
      <c r="AG6088" s="28"/>
      <c r="AH6088" s="28"/>
    </row>
    <row r="6089" spans="13:34" x14ac:dyDescent="0.3">
      <c r="M6089" s="33"/>
      <c r="N6089" s="2"/>
      <c r="P6089" s="29"/>
      <c r="Q6089" s="29"/>
      <c r="T6089" s="32"/>
      <c r="U6089" s="32"/>
      <c r="V6089" s="30"/>
      <c r="W6089"/>
      <c r="X6089"/>
      <c r="Z6089" s="28"/>
      <c r="AA6089" s="28"/>
      <c r="AC6089" s="32"/>
      <c r="AD6089" s="32"/>
      <c r="AE6089" s="31"/>
      <c r="AF6089" s="31"/>
      <c r="AG6089" s="28"/>
      <c r="AH6089" s="28"/>
    </row>
    <row r="6090" spans="13:34" x14ac:dyDescent="0.3">
      <c r="M6090" s="33"/>
      <c r="N6090" s="2"/>
      <c r="P6090" s="29"/>
      <c r="Q6090" s="29"/>
      <c r="T6090" s="32"/>
      <c r="U6090" s="32"/>
      <c r="V6090" s="30"/>
      <c r="W6090"/>
      <c r="X6090"/>
      <c r="Z6090" s="28"/>
      <c r="AA6090" s="28"/>
      <c r="AC6090" s="32"/>
      <c r="AD6090" s="32"/>
      <c r="AE6090" s="31"/>
      <c r="AF6090" s="31"/>
      <c r="AG6090" s="28"/>
      <c r="AH6090" s="28"/>
    </row>
    <row r="6091" spans="13:34" x14ac:dyDescent="0.3">
      <c r="M6091" s="33"/>
      <c r="N6091" s="2"/>
      <c r="P6091" s="29"/>
      <c r="Q6091" s="29"/>
      <c r="T6091" s="32"/>
      <c r="U6091" s="32"/>
      <c r="V6091" s="30"/>
      <c r="W6091"/>
      <c r="X6091"/>
      <c r="Z6091" s="28"/>
      <c r="AA6091" s="28"/>
      <c r="AC6091" s="32"/>
      <c r="AD6091" s="32"/>
      <c r="AE6091" s="31"/>
      <c r="AF6091" s="31"/>
      <c r="AG6091" s="28"/>
      <c r="AH6091" s="28"/>
    </row>
    <row r="6092" spans="13:34" x14ac:dyDescent="0.3">
      <c r="M6092" s="33"/>
      <c r="N6092" s="2"/>
      <c r="P6092" s="29"/>
      <c r="Q6092" s="29"/>
      <c r="T6092" s="32"/>
      <c r="U6092" s="32"/>
      <c r="V6092" s="30"/>
      <c r="W6092"/>
      <c r="X6092"/>
      <c r="Z6092" s="28"/>
      <c r="AA6092" s="28"/>
      <c r="AC6092" s="32"/>
      <c r="AD6092" s="32"/>
      <c r="AE6092" s="31"/>
      <c r="AF6092" s="31"/>
      <c r="AG6092" s="28"/>
      <c r="AH6092" s="28"/>
    </row>
    <row r="6093" spans="13:34" x14ac:dyDescent="0.3">
      <c r="M6093" s="33"/>
      <c r="N6093" s="2"/>
      <c r="P6093" s="29"/>
      <c r="Q6093" s="29"/>
      <c r="T6093" s="32"/>
      <c r="U6093" s="32"/>
      <c r="V6093" s="30"/>
      <c r="W6093"/>
      <c r="X6093"/>
      <c r="Z6093" s="28"/>
      <c r="AA6093" s="28"/>
      <c r="AC6093" s="32"/>
      <c r="AD6093" s="32"/>
      <c r="AE6093" s="31"/>
      <c r="AF6093" s="31"/>
      <c r="AG6093" s="28"/>
      <c r="AH6093" s="28"/>
    </row>
    <row r="6094" spans="13:34" x14ac:dyDescent="0.3">
      <c r="M6094" s="33"/>
      <c r="N6094" s="2"/>
      <c r="P6094" s="29"/>
      <c r="Q6094" s="29"/>
      <c r="T6094" s="32"/>
      <c r="U6094" s="32"/>
      <c r="V6094" s="30"/>
      <c r="W6094"/>
      <c r="X6094"/>
      <c r="Z6094" s="28"/>
      <c r="AA6094" s="28"/>
      <c r="AC6094" s="32"/>
      <c r="AD6094" s="32"/>
      <c r="AE6094" s="31"/>
      <c r="AF6094" s="31"/>
      <c r="AG6094" s="28"/>
      <c r="AH6094" s="28"/>
    </row>
    <row r="6095" spans="13:34" x14ac:dyDescent="0.3">
      <c r="M6095" s="33"/>
      <c r="N6095" s="2"/>
      <c r="P6095" s="29"/>
      <c r="Q6095" s="29"/>
      <c r="T6095" s="32"/>
      <c r="U6095" s="32"/>
      <c r="V6095" s="30"/>
      <c r="W6095"/>
      <c r="X6095"/>
      <c r="Z6095" s="28"/>
      <c r="AA6095" s="28"/>
      <c r="AC6095" s="32"/>
      <c r="AD6095" s="32"/>
      <c r="AE6095" s="31"/>
      <c r="AF6095" s="31"/>
      <c r="AG6095" s="28"/>
      <c r="AH6095" s="28"/>
    </row>
    <row r="6096" spans="13:34" x14ac:dyDescent="0.3">
      <c r="M6096" s="33"/>
      <c r="N6096" s="2"/>
      <c r="P6096" s="29"/>
      <c r="Q6096" s="29"/>
      <c r="T6096" s="32"/>
      <c r="U6096" s="32"/>
      <c r="V6096" s="30"/>
      <c r="W6096"/>
      <c r="X6096"/>
      <c r="Z6096" s="28"/>
      <c r="AA6096" s="28"/>
      <c r="AC6096" s="32"/>
      <c r="AD6096" s="32"/>
      <c r="AE6096" s="31"/>
      <c r="AF6096" s="31"/>
      <c r="AG6096" s="28"/>
      <c r="AH6096" s="28"/>
    </row>
    <row r="6097" spans="13:34" x14ac:dyDescent="0.3">
      <c r="M6097" s="33"/>
      <c r="N6097" s="2"/>
      <c r="P6097" s="29"/>
      <c r="Q6097" s="29"/>
      <c r="T6097" s="32"/>
      <c r="U6097" s="32"/>
      <c r="V6097" s="30"/>
      <c r="W6097"/>
      <c r="X6097"/>
      <c r="Z6097" s="28"/>
      <c r="AA6097" s="28"/>
      <c r="AC6097" s="32"/>
      <c r="AD6097" s="32"/>
      <c r="AE6097" s="31"/>
      <c r="AF6097" s="31"/>
      <c r="AG6097" s="28"/>
      <c r="AH6097" s="28"/>
    </row>
    <row r="6098" spans="13:34" x14ac:dyDescent="0.3">
      <c r="M6098" s="33"/>
      <c r="N6098" s="2"/>
      <c r="P6098" s="29"/>
      <c r="Q6098" s="29"/>
      <c r="T6098" s="32"/>
      <c r="U6098" s="32"/>
      <c r="V6098" s="30"/>
      <c r="W6098"/>
      <c r="X6098"/>
      <c r="Z6098" s="28"/>
      <c r="AA6098" s="28"/>
      <c r="AC6098" s="32"/>
      <c r="AD6098" s="32"/>
      <c r="AE6098" s="31"/>
      <c r="AF6098" s="31"/>
      <c r="AG6098" s="28"/>
      <c r="AH6098" s="28"/>
    </row>
    <row r="6099" spans="13:34" x14ac:dyDescent="0.3">
      <c r="M6099" s="33"/>
      <c r="N6099" s="2"/>
      <c r="P6099" s="29"/>
      <c r="Q6099" s="29"/>
      <c r="T6099" s="32"/>
      <c r="U6099" s="32"/>
      <c r="V6099" s="30"/>
      <c r="W6099"/>
      <c r="X6099"/>
      <c r="Z6099" s="28"/>
      <c r="AA6099" s="28"/>
      <c r="AC6099" s="32"/>
      <c r="AD6099" s="32"/>
      <c r="AE6099" s="31"/>
      <c r="AF6099" s="31"/>
      <c r="AG6099" s="28"/>
      <c r="AH6099" s="28"/>
    </row>
    <row r="6100" spans="13:34" x14ac:dyDescent="0.3">
      <c r="M6100" s="33"/>
      <c r="N6100" s="2"/>
      <c r="P6100" s="29"/>
      <c r="Q6100" s="29"/>
      <c r="T6100" s="32"/>
      <c r="U6100" s="32"/>
      <c r="V6100" s="30"/>
      <c r="W6100"/>
      <c r="X6100"/>
      <c r="Z6100" s="28"/>
      <c r="AA6100" s="28"/>
      <c r="AC6100" s="32"/>
      <c r="AD6100" s="32"/>
      <c r="AE6100" s="31"/>
      <c r="AF6100" s="31"/>
      <c r="AG6100" s="28"/>
      <c r="AH6100" s="28"/>
    </row>
    <row r="6101" spans="13:34" x14ac:dyDescent="0.3">
      <c r="M6101" s="33"/>
      <c r="N6101" s="2"/>
      <c r="P6101" s="29"/>
      <c r="Q6101" s="29"/>
      <c r="T6101" s="32"/>
      <c r="U6101" s="32"/>
      <c r="V6101" s="30"/>
      <c r="W6101"/>
      <c r="X6101"/>
      <c r="Z6101" s="28"/>
      <c r="AA6101" s="28"/>
      <c r="AC6101" s="32"/>
      <c r="AD6101" s="32"/>
      <c r="AE6101" s="31"/>
      <c r="AF6101" s="31"/>
      <c r="AG6101" s="28"/>
      <c r="AH6101" s="28"/>
    </row>
    <row r="6102" spans="13:34" x14ac:dyDescent="0.3">
      <c r="M6102" s="33"/>
      <c r="N6102" s="2"/>
      <c r="P6102" s="29"/>
      <c r="Q6102" s="29"/>
      <c r="T6102" s="32"/>
      <c r="U6102" s="32"/>
      <c r="V6102" s="30"/>
      <c r="W6102"/>
      <c r="X6102"/>
      <c r="Z6102" s="28"/>
      <c r="AA6102" s="28"/>
      <c r="AC6102" s="32"/>
      <c r="AD6102" s="32"/>
      <c r="AE6102" s="31"/>
      <c r="AF6102" s="31"/>
      <c r="AG6102" s="28"/>
      <c r="AH6102" s="28"/>
    </row>
    <row r="6103" spans="13:34" x14ac:dyDescent="0.3">
      <c r="M6103" s="33"/>
      <c r="N6103" s="2"/>
      <c r="P6103" s="29"/>
      <c r="Q6103" s="29"/>
      <c r="T6103" s="32"/>
      <c r="U6103" s="32"/>
      <c r="V6103" s="30"/>
      <c r="W6103"/>
      <c r="X6103"/>
      <c r="Z6103" s="28"/>
      <c r="AA6103" s="28"/>
      <c r="AC6103" s="32"/>
      <c r="AD6103" s="32"/>
      <c r="AE6103" s="31"/>
      <c r="AF6103" s="31"/>
      <c r="AG6103" s="28"/>
      <c r="AH6103" s="28"/>
    </row>
    <row r="6104" spans="13:34" x14ac:dyDescent="0.3">
      <c r="M6104" s="33"/>
      <c r="N6104" s="2"/>
      <c r="P6104" s="29"/>
      <c r="Q6104" s="29"/>
      <c r="T6104" s="32"/>
      <c r="U6104" s="32"/>
      <c r="V6104" s="30"/>
      <c r="W6104"/>
      <c r="X6104"/>
      <c r="Z6104" s="28"/>
      <c r="AA6104" s="28"/>
      <c r="AC6104" s="32"/>
      <c r="AD6104" s="32"/>
      <c r="AE6104" s="31"/>
      <c r="AF6104" s="31"/>
      <c r="AG6104" s="28"/>
      <c r="AH6104" s="28"/>
    </row>
    <row r="6105" spans="13:34" x14ac:dyDescent="0.3">
      <c r="M6105" s="33"/>
      <c r="N6105" s="2"/>
      <c r="P6105" s="29"/>
      <c r="Q6105" s="29"/>
      <c r="T6105" s="32"/>
      <c r="U6105" s="32"/>
      <c r="V6105" s="30"/>
      <c r="W6105"/>
      <c r="X6105"/>
      <c r="Z6105" s="28"/>
      <c r="AA6105" s="28"/>
      <c r="AC6105" s="32"/>
      <c r="AD6105" s="32"/>
      <c r="AE6105" s="31"/>
      <c r="AF6105" s="31"/>
      <c r="AG6105" s="28"/>
      <c r="AH6105" s="28"/>
    </row>
    <row r="6106" spans="13:34" x14ac:dyDescent="0.3">
      <c r="M6106" s="33"/>
      <c r="N6106" s="2"/>
      <c r="P6106" s="29"/>
      <c r="Q6106" s="29"/>
      <c r="T6106" s="32"/>
      <c r="U6106" s="32"/>
      <c r="V6106" s="30"/>
      <c r="W6106"/>
      <c r="X6106"/>
      <c r="Z6106" s="28"/>
      <c r="AA6106" s="28"/>
      <c r="AC6106" s="32"/>
      <c r="AD6106" s="32"/>
      <c r="AE6106" s="31"/>
      <c r="AF6106" s="31"/>
      <c r="AG6106" s="28"/>
      <c r="AH6106" s="28"/>
    </row>
    <row r="6107" spans="13:34" x14ac:dyDescent="0.3">
      <c r="M6107" s="33"/>
      <c r="N6107" s="2"/>
      <c r="P6107" s="29"/>
      <c r="Q6107" s="29"/>
      <c r="T6107" s="32"/>
      <c r="U6107" s="32"/>
      <c r="V6107" s="30"/>
      <c r="W6107"/>
      <c r="X6107"/>
      <c r="Z6107" s="28"/>
      <c r="AA6107" s="28"/>
      <c r="AC6107" s="32"/>
      <c r="AD6107" s="32"/>
      <c r="AE6107" s="31"/>
      <c r="AF6107" s="31"/>
      <c r="AG6107" s="28"/>
      <c r="AH6107" s="28"/>
    </row>
    <row r="6108" spans="13:34" x14ac:dyDescent="0.3">
      <c r="M6108" s="33"/>
      <c r="N6108" s="2"/>
      <c r="P6108" s="29"/>
      <c r="Q6108" s="29"/>
      <c r="T6108" s="32"/>
      <c r="U6108" s="32"/>
      <c r="V6108" s="30"/>
      <c r="W6108"/>
      <c r="X6108"/>
      <c r="Z6108" s="28"/>
      <c r="AA6108" s="28"/>
      <c r="AC6108" s="32"/>
      <c r="AD6108" s="32"/>
      <c r="AE6108" s="31"/>
      <c r="AF6108" s="31"/>
      <c r="AG6108" s="28"/>
      <c r="AH6108" s="28"/>
    </row>
    <row r="6109" spans="13:34" x14ac:dyDescent="0.3">
      <c r="M6109" s="33"/>
      <c r="N6109" s="2"/>
      <c r="P6109" s="29"/>
      <c r="Q6109" s="29"/>
      <c r="T6109" s="32"/>
      <c r="U6109" s="32"/>
      <c r="V6109" s="30"/>
      <c r="W6109"/>
      <c r="X6109"/>
      <c r="Z6109" s="28"/>
      <c r="AA6109" s="28"/>
      <c r="AC6109" s="32"/>
      <c r="AD6109" s="32"/>
      <c r="AE6109" s="31"/>
      <c r="AF6109" s="31"/>
      <c r="AG6109" s="28"/>
      <c r="AH6109" s="28"/>
    </row>
    <row r="6110" spans="13:34" x14ac:dyDescent="0.3">
      <c r="M6110" s="33"/>
      <c r="N6110" s="2"/>
      <c r="P6110" s="29"/>
      <c r="Q6110" s="29"/>
      <c r="T6110" s="32"/>
      <c r="U6110" s="32"/>
      <c r="V6110" s="30"/>
      <c r="W6110"/>
      <c r="X6110"/>
      <c r="Z6110" s="28"/>
      <c r="AA6110" s="28"/>
      <c r="AC6110" s="32"/>
      <c r="AD6110" s="32"/>
      <c r="AE6110" s="31"/>
      <c r="AF6110" s="31"/>
      <c r="AG6110" s="28"/>
      <c r="AH6110" s="28"/>
    </row>
    <row r="6111" spans="13:34" x14ac:dyDescent="0.3">
      <c r="M6111" s="33"/>
      <c r="N6111" s="2"/>
      <c r="P6111" s="29"/>
      <c r="Q6111" s="29"/>
      <c r="T6111" s="32"/>
      <c r="U6111" s="32"/>
      <c r="V6111" s="30"/>
      <c r="W6111"/>
      <c r="X6111"/>
      <c r="Z6111" s="28"/>
      <c r="AA6111" s="28"/>
      <c r="AC6111" s="32"/>
      <c r="AD6111" s="32"/>
      <c r="AE6111" s="31"/>
      <c r="AF6111" s="31"/>
      <c r="AG6111" s="28"/>
      <c r="AH6111" s="28"/>
    </row>
    <row r="6112" spans="13:34" x14ac:dyDescent="0.3">
      <c r="M6112" s="33"/>
      <c r="N6112" s="2"/>
      <c r="P6112" s="29"/>
      <c r="Q6112" s="29"/>
      <c r="T6112" s="32"/>
      <c r="U6112" s="32"/>
      <c r="V6112" s="30"/>
      <c r="W6112"/>
      <c r="X6112"/>
      <c r="Z6112" s="28"/>
      <c r="AA6112" s="28"/>
      <c r="AC6112" s="32"/>
      <c r="AD6112" s="32"/>
      <c r="AE6112" s="31"/>
      <c r="AF6112" s="31"/>
      <c r="AG6112" s="28"/>
      <c r="AH6112" s="28"/>
    </row>
    <row r="6113" spans="13:34" x14ac:dyDescent="0.3">
      <c r="M6113" s="33"/>
      <c r="N6113" s="2"/>
      <c r="P6113" s="29"/>
      <c r="Q6113" s="29"/>
      <c r="T6113" s="32"/>
      <c r="U6113" s="32"/>
      <c r="V6113" s="30"/>
      <c r="W6113"/>
      <c r="X6113"/>
      <c r="Z6113" s="28"/>
      <c r="AA6113" s="28"/>
      <c r="AC6113" s="32"/>
      <c r="AD6113" s="32"/>
      <c r="AE6113" s="31"/>
      <c r="AF6113" s="31"/>
      <c r="AG6113" s="28"/>
      <c r="AH6113" s="28"/>
    </row>
    <row r="6114" spans="13:34" x14ac:dyDescent="0.3">
      <c r="M6114" s="33"/>
      <c r="N6114" s="2"/>
      <c r="P6114" s="29"/>
      <c r="Q6114" s="29"/>
      <c r="T6114" s="32"/>
      <c r="U6114" s="32"/>
      <c r="V6114" s="30"/>
      <c r="W6114"/>
      <c r="X6114"/>
      <c r="Z6114" s="28"/>
      <c r="AA6114" s="28"/>
      <c r="AC6114" s="32"/>
      <c r="AD6114" s="32"/>
      <c r="AE6114" s="31"/>
      <c r="AF6114" s="31"/>
      <c r="AG6114" s="28"/>
      <c r="AH6114" s="28"/>
    </row>
    <row r="6115" spans="13:34" x14ac:dyDescent="0.3">
      <c r="M6115" s="33"/>
      <c r="N6115" s="2"/>
      <c r="P6115" s="29"/>
      <c r="Q6115" s="29"/>
      <c r="T6115" s="32"/>
      <c r="U6115" s="32"/>
      <c r="V6115" s="30"/>
      <c r="W6115"/>
      <c r="X6115"/>
      <c r="Z6115" s="28"/>
      <c r="AA6115" s="28"/>
      <c r="AC6115" s="32"/>
      <c r="AD6115" s="32"/>
      <c r="AE6115" s="31"/>
      <c r="AF6115" s="31"/>
      <c r="AG6115" s="28"/>
      <c r="AH6115" s="28"/>
    </row>
    <row r="6116" spans="13:34" x14ac:dyDescent="0.3">
      <c r="M6116" s="33"/>
      <c r="N6116" s="2"/>
      <c r="P6116" s="29"/>
      <c r="Q6116" s="29"/>
      <c r="T6116" s="32"/>
      <c r="U6116" s="32"/>
      <c r="V6116" s="30"/>
      <c r="W6116"/>
      <c r="X6116"/>
      <c r="Z6116" s="28"/>
      <c r="AA6116" s="28"/>
      <c r="AC6116" s="32"/>
      <c r="AD6116" s="32"/>
      <c r="AE6116" s="31"/>
      <c r="AF6116" s="31"/>
      <c r="AG6116" s="28"/>
      <c r="AH6116" s="28"/>
    </row>
    <row r="6117" spans="13:34" x14ac:dyDescent="0.3">
      <c r="M6117" s="33"/>
      <c r="N6117" s="2"/>
      <c r="P6117" s="29"/>
      <c r="Q6117" s="29"/>
      <c r="T6117" s="32"/>
      <c r="U6117" s="32"/>
      <c r="V6117" s="30"/>
      <c r="W6117"/>
      <c r="X6117"/>
      <c r="Z6117" s="28"/>
      <c r="AA6117" s="28"/>
      <c r="AC6117" s="32"/>
      <c r="AD6117" s="32"/>
      <c r="AE6117" s="31"/>
      <c r="AF6117" s="31"/>
      <c r="AG6117" s="28"/>
      <c r="AH6117" s="28"/>
    </row>
    <row r="6118" spans="13:34" x14ac:dyDescent="0.3">
      <c r="M6118" s="33"/>
      <c r="N6118" s="2"/>
      <c r="P6118" s="29"/>
      <c r="Q6118" s="29"/>
      <c r="T6118" s="32"/>
      <c r="U6118" s="32"/>
      <c r="V6118" s="30"/>
      <c r="W6118"/>
      <c r="X6118"/>
      <c r="Z6118" s="28"/>
      <c r="AA6118" s="28"/>
      <c r="AC6118" s="32"/>
      <c r="AD6118" s="32"/>
      <c r="AE6118" s="31"/>
      <c r="AF6118" s="31"/>
      <c r="AG6118" s="28"/>
      <c r="AH6118" s="28"/>
    </row>
    <row r="6119" spans="13:34" x14ac:dyDescent="0.3">
      <c r="M6119" s="33"/>
      <c r="N6119" s="2"/>
      <c r="P6119" s="29"/>
      <c r="Q6119" s="29"/>
      <c r="T6119" s="32"/>
      <c r="U6119" s="32"/>
      <c r="V6119" s="30"/>
      <c r="W6119"/>
      <c r="X6119"/>
      <c r="Z6119" s="28"/>
      <c r="AA6119" s="28"/>
      <c r="AC6119" s="32"/>
      <c r="AD6119" s="32"/>
      <c r="AE6119" s="31"/>
      <c r="AF6119" s="31"/>
      <c r="AG6119" s="28"/>
      <c r="AH6119" s="28"/>
    </row>
    <row r="6120" spans="13:34" x14ac:dyDescent="0.3">
      <c r="M6120" s="33"/>
      <c r="N6120" s="2"/>
      <c r="P6120" s="29"/>
      <c r="Q6120" s="29"/>
      <c r="T6120" s="32"/>
      <c r="U6120" s="32"/>
      <c r="V6120" s="30"/>
      <c r="W6120"/>
      <c r="X6120"/>
      <c r="Z6120" s="28"/>
      <c r="AA6120" s="28"/>
      <c r="AC6120" s="32"/>
      <c r="AD6120" s="32"/>
      <c r="AE6120" s="31"/>
      <c r="AF6120" s="31"/>
      <c r="AG6120" s="28"/>
      <c r="AH6120" s="28"/>
    </row>
    <row r="6121" spans="13:34" x14ac:dyDescent="0.3">
      <c r="M6121" s="33"/>
      <c r="N6121" s="2"/>
      <c r="P6121" s="29"/>
      <c r="Q6121" s="29"/>
      <c r="T6121" s="32"/>
      <c r="U6121" s="32"/>
      <c r="V6121" s="30"/>
      <c r="W6121"/>
      <c r="X6121"/>
      <c r="Z6121" s="28"/>
      <c r="AA6121" s="28"/>
      <c r="AC6121" s="32"/>
      <c r="AD6121" s="32"/>
      <c r="AE6121" s="31"/>
      <c r="AF6121" s="31"/>
      <c r="AG6121" s="28"/>
      <c r="AH6121" s="28"/>
    </row>
    <row r="6122" spans="13:34" x14ac:dyDescent="0.3">
      <c r="M6122" s="33"/>
      <c r="N6122" s="2"/>
      <c r="P6122" s="29"/>
      <c r="Q6122" s="29"/>
      <c r="T6122" s="32"/>
      <c r="U6122" s="32"/>
      <c r="V6122" s="30"/>
      <c r="W6122"/>
      <c r="X6122"/>
      <c r="Z6122" s="28"/>
      <c r="AA6122" s="28"/>
      <c r="AC6122" s="32"/>
      <c r="AD6122" s="32"/>
      <c r="AE6122" s="31"/>
      <c r="AF6122" s="31"/>
      <c r="AG6122" s="28"/>
      <c r="AH6122" s="28"/>
    </row>
    <row r="6123" spans="13:34" x14ac:dyDescent="0.3">
      <c r="M6123" s="33"/>
      <c r="N6123" s="2"/>
      <c r="P6123" s="29"/>
      <c r="Q6123" s="29"/>
      <c r="T6123" s="32"/>
      <c r="U6123" s="32"/>
      <c r="V6123" s="30"/>
      <c r="W6123"/>
      <c r="X6123"/>
      <c r="Z6123" s="28"/>
      <c r="AA6123" s="28"/>
      <c r="AC6123" s="32"/>
      <c r="AD6123" s="32"/>
      <c r="AE6123" s="31"/>
      <c r="AF6123" s="31"/>
      <c r="AG6123" s="28"/>
      <c r="AH6123" s="28"/>
    </row>
    <row r="6124" spans="13:34" x14ac:dyDescent="0.3">
      <c r="M6124" s="33"/>
      <c r="N6124" s="2"/>
      <c r="P6124" s="29"/>
      <c r="Q6124" s="29"/>
      <c r="T6124" s="32"/>
      <c r="U6124" s="32"/>
      <c r="V6124" s="30"/>
      <c r="W6124"/>
      <c r="X6124"/>
      <c r="Z6124" s="28"/>
      <c r="AA6124" s="28"/>
      <c r="AC6124" s="32"/>
      <c r="AD6124" s="32"/>
      <c r="AE6124" s="31"/>
      <c r="AF6124" s="31"/>
      <c r="AG6124" s="28"/>
      <c r="AH6124" s="28"/>
    </row>
    <row r="6125" spans="13:34" x14ac:dyDescent="0.3">
      <c r="M6125" s="33"/>
      <c r="N6125" s="2"/>
      <c r="P6125" s="29"/>
      <c r="Q6125" s="29"/>
      <c r="T6125" s="32"/>
      <c r="U6125" s="32"/>
      <c r="V6125" s="30"/>
      <c r="W6125"/>
      <c r="X6125"/>
      <c r="Z6125" s="28"/>
      <c r="AA6125" s="28"/>
      <c r="AC6125" s="32"/>
      <c r="AD6125" s="32"/>
      <c r="AE6125" s="31"/>
      <c r="AF6125" s="31"/>
      <c r="AG6125" s="28"/>
      <c r="AH6125" s="28"/>
    </row>
    <row r="6126" spans="13:34" x14ac:dyDescent="0.3">
      <c r="M6126" s="33"/>
      <c r="N6126" s="2"/>
      <c r="P6126" s="29"/>
      <c r="Q6126" s="29"/>
      <c r="T6126" s="32"/>
      <c r="U6126" s="32"/>
      <c r="V6126" s="30"/>
      <c r="W6126"/>
      <c r="X6126"/>
      <c r="Z6126" s="28"/>
      <c r="AA6126" s="28"/>
      <c r="AC6126" s="32"/>
      <c r="AD6126" s="32"/>
      <c r="AE6126" s="31"/>
      <c r="AF6126" s="31"/>
      <c r="AG6126" s="28"/>
      <c r="AH6126" s="28"/>
    </row>
    <row r="6127" spans="13:34" x14ac:dyDescent="0.3">
      <c r="M6127" s="33"/>
      <c r="N6127" s="2"/>
      <c r="P6127" s="29"/>
      <c r="Q6127" s="29"/>
      <c r="T6127" s="32"/>
      <c r="U6127" s="32"/>
      <c r="V6127" s="30"/>
      <c r="W6127"/>
      <c r="X6127"/>
      <c r="Z6127" s="28"/>
      <c r="AA6127" s="28"/>
      <c r="AC6127" s="32"/>
      <c r="AD6127" s="32"/>
      <c r="AE6127" s="31"/>
      <c r="AF6127" s="31"/>
      <c r="AG6127" s="28"/>
      <c r="AH6127" s="28"/>
    </row>
    <row r="6128" spans="13:34" x14ac:dyDescent="0.3">
      <c r="M6128" s="33"/>
      <c r="N6128" s="2"/>
      <c r="P6128" s="29"/>
      <c r="Q6128" s="29"/>
      <c r="T6128" s="32"/>
      <c r="U6128" s="32"/>
      <c r="V6128" s="30"/>
      <c r="W6128"/>
      <c r="X6128"/>
      <c r="Z6128" s="28"/>
      <c r="AA6128" s="28"/>
      <c r="AC6128" s="32"/>
      <c r="AD6128" s="32"/>
      <c r="AE6128" s="31"/>
      <c r="AF6128" s="31"/>
      <c r="AG6128" s="28"/>
      <c r="AH6128" s="28"/>
    </row>
    <row r="6129" spans="13:34" x14ac:dyDescent="0.3">
      <c r="M6129" s="33"/>
      <c r="N6129" s="2"/>
      <c r="P6129" s="29"/>
      <c r="Q6129" s="29"/>
      <c r="T6129" s="32"/>
      <c r="U6129" s="32"/>
      <c r="V6129" s="30"/>
      <c r="W6129"/>
      <c r="X6129"/>
      <c r="Z6129" s="28"/>
      <c r="AA6129" s="28"/>
      <c r="AC6129" s="32"/>
      <c r="AD6129" s="32"/>
      <c r="AE6129" s="31"/>
      <c r="AF6129" s="31"/>
      <c r="AG6129" s="28"/>
      <c r="AH6129" s="28"/>
    </row>
    <row r="6130" spans="13:34" x14ac:dyDescent="0.3">
      <c r="M6130" s="33"/>
      <c r="N6130" s="2"/>
      <c r="P6130" s="29"/>
      <c r="Q6130" s="29"/>
      <c r="T6130" s="32"/>
      <c r="U6130" s="32"/>
      <c r="V6130" s="30"/>
      <c r="W6130"/>
      <c r="X6130"/>
      <c r="Z6130" s="28"/>
      <c r="AA6130" s="28"/>
      <c r="AC6130" s="32"/>
      <c r="AD6130" s="32"/>
      <c r="AE6130" s="31"/>
      <c r="AF6130" s="31"/>
      <c r="AG6130" s="28"/>
      <c r="AH6130" s="28"/>
    </row>
    <row r="6131" spans="13:34" x14ac:dyDescent="0.3">
      <c r="M6131" s="33"/>
      <c r="N6131" s="2"/>
      <c r="P6131" s="29"/>
      <c r="Q6131" s="29"/>
      <c r="T6131" s="32"/>
      <c r="U6131" s="32"/>
      <c r="V6131" s="30"/>
      <c r="W6131"/>
      <c r="X6131"/>
      <c r="Z6131" s="28"/>
      <c r="AA6131" s="28"/>
      <c r="AC6131" s="32"/>
      <c r="AD6131" s="32"/>
      <c r="AE6131" s="31"/>
      <c r="AF6131" s="31"/>
      <c r="AG6131" s="28"/>
      <c r="AH6131" s="28"/>
    </row>
    <row r="6132" spans="13:34" x14ac:dyDescent="0.3">
      <c r="M6132" s="33"/>
      <c r="N6132" s="2"/>
      <c r="P6132" s="29"/>
      <c r="Q6132" s="29"/>
      <c r="T6132" s="32"/>
      <c r="U6132" s="32"/>
      <c r="V6132" s="30"/>
      <c r="W6132"/>
      <c r="X6132"/>
      <c r="Z6132" s="28"/>
      <c r="AA6132" s="28"/>
      <c r="AC6132" s="32"/>
      <c r="AD6132" s="32"/>
      <c r="AE6132" s="31"/>
      <c r="AF6132" s="31"/>
      <c r="AG6132" s="28"/>
      <c r="AH6132" s="28"/>
    </row>
    <row r="6133" spans="13:34" x14ac:dyDescent="0.3">
      <c r="M6133" s="33"/>
      <c r="N6133" s="2"/>
      <c r="P6133" s="29"/>
      <c r="Q6133" s="29"/>
      <c r="T6133" s="32"/>
      <c r="U6133" s="32"/>
      <c r="V6133" s="30"/>
      <c r="W6133"/>
      <c r="X6133"/>
      <c r="Z6133" s="28"/>
      <c r="AA6133" s="28"/>
      <c r="AC6133" s="32"/>
      <c r="AD6133" s="32"/>
      <c r="AE6133" s="31"/>
      <c r="AF6133" s="31"/>
      <c r="AG6133" s="28"/>
      <c r="AH6133" s="28"/>
    </row>
    <row r="6134" spans="13:34" x14ac:dyDescent="0.3">
      <c r="M6134" s="33"/>
      <c r="N6134" s="2"/>
      <c r="P6134" s="29"/>
      <c r="Q6134" s="29"/>
      <c r="T6134" s="32"/>
      <c r="U6134" s="32"/>
      <c r="V6134" s="30"/>
      <c r="W6134"/>
      <c r="X6134"/>
      <c r="Z6134" s="28"/>
      <c r="AA6134" s="28"/>
      <c r="AC6134" s="32"/>
      <c r="AD6134" s="32"/>
      <c r="AE6134" s="31"/>
      <c r="AF6134" s="31"/>
      <c r="AG6134" s="28"/>
      <c r="AH6134" s="28"/>
    </row>
    <row r="6135" spans="13:34" x14ac:dyDescent="0.3">
      <c r="M6135" s="33"/>
      <c r="N6135" s="2"/>
      <c r="P6135" s="29"/>
      <c r="Q6135" s="29"/>
      <c r="T6135" s="32"/>
      <c r="U6135" s="32"/>
      <c r="V6135" s="30"/>
      <c r="W6135"/>
      <c r="X6135"/>
      <c r="Z6135" s="28"/>
      <c r="AA6135" s="28"/>
      <c r="AC6135" s="32"/>
      <c r="AD6135" s="32"/>
      <c r="AE6135" s="31"/>
      <c r="AF6135" s="31"/>
      <c r="AG6135" s="28"/>
      <c r="AH6135" s="28"/>
    </row>
    <row r="6136" spans="13:34" x14ac:dyDescent="0.3">
      <c r="M6136" s="33"/>
      <c r="N6136" s="2"/>
      <c r="P6136" s="29"/>
      <c r="Q6136" s="29"/>
      <c r="T6136" s="32"/>
      <c r="U6136" s="32"/>
      <c r="V6136" s="30"/>
      <c r="W6136"/>
      <c r="X6136"/>
      <c r="Z6136" s="28"/>
      <c r="AA6136" s="28"/>
      <c r="AC6136" s="32"/>
      <c r="AD6136" s="32"/>
      <c r="AE6136" s="31"/>
      <c r="AF6136" s="31"/>
      <c r="AG6136" s="28"/>
      <c r="AH6136" s="28"/>
    </row>
    <row r="6137" spans="13:34" x14ac:dyDescent="0.3">
      <c r="M6137" s="33"/>
      <c r="N6137" s="2"/>
      <c r="P6137" s="29"/>
      <c r="Q6137" s="29"/>
      <c r="T6137" s="32"/>
      <c r="U6137" s="32"/>
      <c r="V6137" s="30"/>
      <c r="W6137"/>
      <c r="X6137"/>
      <c r="Z6137" s="28"/>
      <c r="AA6137" s="28"/>
      <c r="AC6137" s="32"/>
      <c r="AD6137" s="32"/>
      <c r="AE6137" s="31"/>
      <c r="AF6137" s="31"/>
      <c r="AG6137" s="28"/>
      <c r="AH6137" s="28"/>
    </row>
    <row r="6138" spans="13:34" x14ac:dyDescent="0.3">
      <c r="M6138" s="33"/>
      <c r="N6138" s="2"/>
      <c r="P6138" s="29"/>
      <c r="Q6138" s="29"/>
      <c r="T6138" s="32"/>
      <c r="U6138" s="32"/>
      <c r="V6138" s="30"/>
      <c r="W6138"/>
      <c r="X6138"/>
      <c r="Z6138" s="28"/>
      <c r="AA6138" s="28"/>
      <c r="AC6138" s="32"/>
      <c r="AD6138" s="32"/>
      <c r="AE6138" s="31"/>
      <c r="AF6138" s="31"/>
      <c r="AG6138" s="28"/>
      <c r="AH6138" s="28"/>
    </row>
    <row r="6139" spans="13:34" x14ac:dyDescent="0.3">
      <c r="M6139" s="33"/>
      <c r="N6139" s="2"/>
      <c r="P6139" s="29"/>
      <c r="Q6139" s="29"/>
      <c r="T6139" s="32"/>
      <c r="U6139" s="32"/>
      <c r="V6139" s="30"/>
      <c r="W6139"/>
      <c r="X6139"/>
      <c r="Z6139" s="28"/>
      <c r="AA6139" s="28"/>
      <c r="AC6139" s="32"/>
      <c r="AD6139" s="32"/>
      <c r="AE6139" s="31"/>
      <c r="AF6139" s="31"/>
      <c r="AG6139" s="28"/>
      <c r="AH6139" s="28"/>
    </row>
    <row r="6140" spans="13:34" x14ac:dyDescent="0.3">
      <c r="M6140" s="33"/>
      <c r="N6140" s="2"/>
      <c r="P6140" s="29"/>
      <c r="Q6140" s="29"/>
      <c r="T6140" s="32"/>
      <c r="U6140" s="32"/>
      <c r="V6140" s="30"/>
      <c r="W6140"/>
      <c r="X6140"/>
      <c r="Z6140" s="28"/>
      <c r="AA6140" s="28"/>
      <c r="AC6140" s="32"/>
      <c r="AD6140" s="32"/>
      <c r="AE6140" s="31"/>
      <c r="AF6140" s="31"/>
      <c r="AG6140" s="28"/>
      <c r="AH6140" s="28"/>
    </row>
    <row r="6141" spans="13:34" x14ac:dyDescent="0.3">
      <c r="M6141" s="33"/>
      <c r="N6141" s="2"/>
      <c r="P6141" s="29"/>
      <c r="Q6141" s="29"/>
      <c r="T6141" s="32"/>
      <c r="U6141" s="32"/>
      <c r="V6141" s="30"/>
      <c r="W6141"/>
      <c r="X6141"/>
      <c r="Z6141" s="28"/>
      <c r="AA6141" s="28"/>
      <c r="AC6141" s="32"/>
      <c r="AD6141" s="32"/>
      <c r="AE6141" s="31"/>
      <c r="AF6141" s="31"/>
      <c r="AG6141" s="28"/>
      <c r="AH6141" s="28"/>
    </row>
    <row r="6142" spans="13:34" x14ac:dyDescent="0.3">
      <c r="M6142" s="33"/>
      <c r="N6142" s="2"/>
      <c r="P6142" s="29"/>
      <c r="Q6142" s="29"/>
      <c r="T6142" s="32"/>
      <c r="U6142" s="32"/>
      <c r="V6142" s="30"/>
      <c r="W6142"/>
      <c r="X6142"/>
      <c r="Z6142" s="28"/>
      <c r="AA6142" s="28"/>
      <c r="AC6142" s="32"/>
      <c r="AD6142" s="32"/>
      <c r="AE6142" s="31"/>
      <c r="AF6142" s="31"/>
      <c r="AG6142" s="28"/>
      <c r="AH6142" s="28"/>
    </row>
    <row r="6143" spans="13:34" x14ac:dyDescent="0.3">
      <c r="M6143" s="33"/>
      <c r="N6143" s="2"/>
      <c r="P6143" s="29"/>
      <c r="Q6143" s="29"/>
      <c r="T6143" s="32"/>
      <c r="U6143" s="32"/>
      <c r="V6143" s="30"/>
      <c r="W6143"/>
      <c r="X6143"/>
      <c r="Z6143" s="28"/>
      <c r="AA6143" s="28"/>
      <c r="AC6143" s="32"/>
      <c r="AD6143" s="32"/>
      <c r="AE6143" s="31"/>
      <c r="AF6143" s="31"/>
      <c r="AG6143" s="28"/>
      <c r="AH6143" s="28"/>
    </row>
    <row r="6144" spans="13:34" x14ac:dyDescent="0.3">
      <c r="M6144" s="33"/>
      <c r="N6144" s="2"/>
      <c r="P6144" s="29"/>
      <c r="Q6144" s="29"/>
      <c r="T6144" s="32"/>
      <c r="U6144" s="32"/>
      <c r="V6144" s="30"/>
      <c r="W6144"/>
      <c r="X6144"/>
      <c r="Z6144" s="28"/>
      <c r="AA6144" s="28"/>
      <c r="AC6144" s="32"/>
      <c r="AD6144" s="32"/>
      <c r="AE6144" s="31"/>
      <c r="AF6144" s="31"/>
      <c r="AG6144" s="28"/>
      <c r="AH6144" s="28"/>
    </row>
    <row r="6145" spans="13:34" x14ac:dyDescent="0.3">
      <c r="M6145" s="33"/>
      <c r="N6145" s="2"/>
      <c r="P6145" s="29"/>
      <c r="Q6145" s="29"/>
      <c r="T6145" s="32"/>
      <c r="U6145" s="32"/>
      <c r="V6145" s="30"/>
      <c r="W6145"/>
      <c r="X6145"/>
      <c r="Z6145" s="28"/>
      <c r="AA6145" s="28"/>
      <c r="AC6145" s="32"/>
      <c r="AD6145" s="32"/>
      <c r="AE6145" s="31"/>
      <c r="AF6145" s="31"/>
      <c r="AG6145" s="28"/>
      <c r="AH6145" s="28"/>
    </row>
    <row r="6146" spans="13:34" x14ac:dyDescent="0.3">
      <c r="M6146" s="33"/>
      <c r="N6146" s="2"/>
      <c r="P6146" s="29"/>
      <c r="Q6146" s="29"/>
      <c r="T6146" s="32"/>
      <c r="U6146" s="32"/>
      <c r="V6146" s="30"/>
      <c r="W6146"/>
      <c r="X6146"/>
      <c r="Z6146" s="28"/>
      <c r="AA6146" s="28"/>
      <c r="AC6146" s="32"/>
      <c r="AD6146" s="32"/>
      <c r="AE6146" s="31"/>
      <c r="AF6146" s="31"/>
      <c r="AG6146" s="28"/>
      <c r="AH6146" s="28"/>
    </row>
    <row r="6147" spans="13:34" x14ac:dyDescent="0.3">
      <c r="M6147" s="33"/>
      <c r="N6147" s="2"/>
      <c r="P6147" s="29"/>
      <c r="Q6147" s="29"/>
      <c r="T6147" s="32"/>
      <c r="U6147" s="32"/>
      <c r="V6147" s="30"/>
      <c r="W6147"/>
      <c r="X6147"/>
      <c r="Z6147" s="28"/>
      <c r="AA6147" s="28"/>
      <c r="AC6147" s="32"/>
      <c r="AD6147" s="32"/>
      <c r="AE6147" s="31"/>
      <c r="AF6147" s="31"/>
      <c r="AG6147" s="28"/>
      <c r="AH6147" s="28"/>
    </row>
    <row r="6148" spans="13:34" x14ac:dyDescent="0.3">
      <c r="M6148" s="33"/>
      <c r="N6148" s="2"/>
      <c r="P6148" s="29"/>
      <c r="Q6148" s="29"/>
      <c r="T6148" s="32"/>
      <c r="U6148" s="32"/>
      <c r="V6148" s="30"/>
      <c r="W6148"/>
      <c r="X6148"/>
      <c r="Z6148" s="28"/>
      <c r="AA6148" s="28"/>
      <c r="AC6148" s="32"/>
      <c r="AD6148" s="32"/>
      <c r="AE6148" s="31"/>
      <c r="AF6148" s="31"/>
      <c r="AG6148" s="28"/>
      <c r="AH6148" s="28"/>
    </row>
    <row r="6149" spans="13:34" x14ac:dyDescent="0.3">
      <c r="M6149" s="33"/>
      <c r="N6149" s="2"/>
      <c r="P6149" s="29"/>
      <c r="Q6149" s="29"/>
      <c r="T6149" s="32"/>
      <c r="U6149" s="32"/>
      <c r="V6149" s="30"/>
      <c r="W6149"/>
      <c r="X6149"/>
      <c r="Z6149" s="28"/>
      <c r="AA6149" s="28"/>
      <c r="AC6149" s="32"/>
      <c r="AD6149" s="32"/>
      <c r="AE6149" s="31"/>
      <c r="AF6149" s="31"/>
      <c r="AG6149" s="28"/>
      <c r="AH6149" s="28"/>
    </row>
    <row r="6150" spans="13:34" x14ac:dyDescent="0.3">
      <c r="M6150" s="33"/>
      <c r="N6150" s="2"/>
      <c r="P6150" s="29"/>
      <c r="Q6150" s="29"/>
      <c r="T6150" s="32"/>
      <c r="U6150" s="32"/>
      <c r="V6150" s="30"/>
      <c r="W6150"/>
      <c r="X6150"/>
      <c r="Z6150" s="28"/>
      <c r="AA6150" s="28"/>
      <c r="AC6150" s="32"/>
      <c r="AD6150" s="32"/>
      <c r="AE6150" s="31"/>
      <c r="AF6150" s="31"/>
      <c r="AG6150" s="28"/>
      <c r="AH6150" s="28"/>
    </row>
    <row r="6151" spans="13:34" x14ac:dyDescent="0.3">
      <c r="M6151" s="33"/>
      <c r="N6151" s="2"/>
      <c r="P6151" s="29"/>
      <c r="Q6151" s="29"/>
      <c r="T6151" s="32"/>
      <c r="U6151" s="32"/>
      <c r="V6151" s="30"/>
      <c r="W6151"/>
      <c r="X6151"/>
      <c r="Z6151" s="28"/>
      <c r="AA6151" s="28"/>
      <c r="AC6151" s="32"/>
      <c r="AD6151" s="32"/>
      <c r="AE6151" s="31"/>
      <c r="AF6151" s="31"/>
      <c r="AG6151" s="28"/>
      <c r="AH6151" s="28"/>
    </row>
    <row r="6152" spans="13:34" x14ac:dyDescent="0.3">
      <c r="M6152" s="33"/>
      <c r="N6152" s="2"/>
      <c r="P6152" s="29"/>
      <c r="Q6152" s="29"/>
      <c r="T6152" s="32"/>
      <c r="U6152" s="32"/>
      <c r="V6152" s="30"/>
      <c r="W6152"/>
      <c r="X6152"/>
      <c r="Z6152" s="28"/>
      <c r="AA6152" s="28"/>
      <c r="AC6152" s="32"/>
      <c r="AD6152" s="32"/>
      <c r="AE6152" s="31"/>
      <c r="AF6152" s="31"/>
      <c r="AG6152" s="28"/>
      <c r="AH6152" s="28"/>
    </row>
    <row r="6153" spans="13:34" x14ac:dyDescent="0.3">
      <c r="M6153" s="33"/>
      <c r="N6153" s="2"/>
      <c r="P6153" s="29"/>
      <c r="Q6153" s="29"/>
      <c r="T6153" s="32"/>
      <c r="U6153" s="32"/>
      <c r="V6153" s="30"/>
      <c r="W6153"/>
      <c r="X6153"/>
      <c r="Z6153" s="28"/>
      <c r="AA6153" s="28"/>
      <c r="AC6153" s="32"/>
      <c r="AD6153" s="32"/>
      <c r="AE6153" s="31"/>
      <c r="AF6153" s="31"/>
      <c r="AG6153" s="28"/>
      <c r="AH6153" s="28"/>
    </row>
    <row r="6154" spans="13:34" x14ac:dyDescent="0.3">
      <c r="M6154" s="33"/>
      <c r="N6154" s="2"/>
      <c r="P6154" s="29"/>
      <c r="Q6154" s="29"/>
      <c r="T6154" s="32"/>
      <c r="U6154" s="32"/>
      <c r="V6154" s="30"/>
      <c r="W6154"/>
      <c r="X6154"/>
      <c r="Z6154" s="28"/>
      <c r="AA6154" s="28"/>
      <c r="AC6154" s="32"/>
      <c r="AD6154" s="32"/>
      <c r="AE6154" s="31"/>
      <c r="AF6154" s="31"/>
      <c r="AG6154" s="28"/>
      <c r="AH6154" s="28"/>
    </row>
    <row r="6155" spans="13:34" x14ac:dyDescent="0.3">
      <c r="M6155" s="33"/>
      <c r="N6155" s="2"/>
      <c r="P6155" s="29"/>
      <c r="Q6155" s="29"/>
      <c r="T6155" s="32"/>
      <c r="U6155" s="32"/>
      <c r="V6155" s="30"/>
      <c r="W6155"/>
      <c r="X6155"/>
      <c r="Z6155" s="28"/>
      <c r="AA6155" s="28"/>
      <c r="AC6155" s="32"/>
      <c r="AD6155" s="32"/>
      <c r="AE6155" s="31"/>
      <c r="AF6155" s="31"/>
      <c r="AG6155" s="28"/>
      <c r="AH6155" s="28"/>
    </row>
    <row r="6156" spans="13:34" x14ac:dyDescent="0.3">
      <c r="M6156" s="33"/>
      <c r="N6156" s="2"/>
      <c r="P6156" s="29"/>
      <c r="Q6156" s="29"/>
      <c r="T6156" s="32"/>
      <c r="U6156" s="32"/>
      <c r="V6156" s="30"/>
      <c r="W6156"/>
      <c r="X6156"/>
      <c r="Z6156" s="28"/>
      <c r="AA6156" s="28"/>
      <c r="AC6156" s="32"/>
      <c r="AD6156" s="32"/>
      <c r="AE6156" s="31"/>
      <c r="AF6156" s="31"/>
      <c r="AG6156" s="28"/>
      <c r="AH6156" s="28"/>
    </row>
    <row r="6157" spans="13:34" x14ac:dyDescent="0.3">
      <c r="M6157" s="33"/>
      <c r="N6157" s="2"/>
      <c r="P6157" s="29"/>
      <c r="Q6157" s="29"/>
      <c r="T6157" s="32"/>
      <c r="U6157" s="32"/>
      <c r="V6157" s="30"/>
      <c r="W6157"/>
      <c r="X6157"/>
      <c r="Z6157" s="28"/>
      <c r="AA6157" s="28"/>
      <c r="AC6157" s="32"/>
      <c r="AD6157" s="32"/>
      <c r="AE6157" s="31"/>
      <c r="AF6157" s="31"/>
      <c r="AG6157" s="28"/>
      <c r="AH6157" s="28"/>
    </row>
    <row r="6158" spans="13:34" x14ac:dyDescent="0.3">
      <c r="M6158" s="33"/>
      <c r="N6158" s="2"/>
      <c r="P6158" s="29"/>
      <c r="Q6158" s="29"/>
      <c r="T6158" s="32"/>
      <c r="U6158" s="32"/>
      <c r="V6158" s="30"/>
      <c r="W6158"/>
      <c r="X6158"/>
      <c r="Z6158" s="28"/>
      <c r="AA6158" s="28"/>
      <c r="AC6158" s="32"/>
      <c r="AD6158" s="32"/>
      <c r="AE6158" s="31"/>
      <c r="AF6158" s="31"/>
      <c r="AG6158" s="28"/>
      <c r="AH6158" s="28"/>
    </row>
    <row r="6159" spans="13:34" x14ac:dyDescent="0.3">
      <c r="M6159" s="33"/>
      <c r="N6159" s="2"/>
      <c r="P6159" s="29"/>
      <c r="Q6159" s="29"/>
      <c r="T6159" s="32"/>
      <c r="U6159" s="32"/>
      <c r="V6159" s="30"/>
      <c r="W6159"/>
      <c r="X6159"/>
      <c r="Z6159" s="28"/>
      <c r="AA6159" s="28"/>
      <c r="AC6159" s="32"/>
      <c r="AD6159" s="32"/>
      <c r="AE6159" s="31"/>
      <c r="AF6159" s="31"/>
      <c r="AG6159" s="28"/>
      <c r="AH6159" s="28"/>
    </row>
    <row r="6160" spans="13:34" x14ac:dyDescent="0.3">
      <c r="M6160" s="33"/>
      <c r="N6160" s="2"/>
      <c r="P6160" s="29"/>
      <c r="Q6160" s="29"/>
      <c r="T6160" s="32"/>
      <c r="U6160" s="32"/>
      <c r="V6160" s="30"/>
      <c r="W6160"/>
      <c r="X6160"/>
      <c r="Z6160" s="28"/>
      <c r="AA6160" s="28"/>
      <c r="AC6160" s="32"/>
      <c r="AD6160" s="32"/>
      <c r="AE6160" s="31"/>
      <c r="AF6160" s="31"/>
      <c r="AG6160" s="28"/>
      <c r="AH6160" s="28"/>
    </row>
    <row r="6161" spans="13:34" x14ac:dyDescent="0.3">
      <c r="M6161" s="33"/>
      <c r="N6161" s="2"/>
      <c r="P6161" s="29"/>
      <c r="Q6161" s="29"/>
      <c r="T6161" s="32"/>
      <c r="U6161" s="32"/>
      <c r="V6161" s="30"/>
      <c r="W6161"/>
      <c r="X6161"/>
      <c r="Z6161" s="28"/>
      <c r="AA6161" s="28"/>
      <c r="AC6161" s="32"/>
      <c r="AD6161" s="32"/>
      <c r="AE6161" s="31"/>
      <c r="AF6161" s="31"/>
      <c r="AG6161" s="28"/>
      <c r="AH6161" s="28"/>
    </row>
    <row r="6162" spans="13:34" x14ac:dyDescent="0.3">
      <c r="M6162" s="33"/>
      <c r="N6162" s="2"/>
      <c r="P6162" s="29"/>
      <c r="Q6162" s="29"/>
      <c r="T6162" s="32"/>
      <c r="U6162" s="32"/>
      <c r="V6162" s="30"/>
      <c r="W6162"/>
      <c r="X6162"/>
      <c r="Z6162" s="28"/>
      <c r="AA6162" s="28"/>
      <c r="AC6162" s="32"/>
      <c r="AD6162" s="32"/>
      <c r="AE6162" s="31"/>
      <c r="AF6162" s="31"/>
      <c r="AG6162" s="28"/>
      <c r="AH6162" s="28"/>
    </row>
    <row r="6163" spans="13:34" x14ac:dyDescent="0.3">
      <c r="M6163" s="33"/>
      <c r="N6163" s="2"/>
      <c r="P6163" s="29"/>
      <c r="Q6163" s="29"/>
      <c r="T6163" s="32"/>
      <c r="U6163" s="32"/>
      <c r="V6163" s="30"/>
      <c r="W6163"/>
      <c r="X6163"/>
      <c r="Z6163" s="28"/>
      <c r="AA6163" s="28"/>
      <c r="AC6163" s="32"/>
      <c r="AD6163" s="32"/>
      <c r="AE6163" s="31"/>
      <c r="AF6163" s="31"/>
      <c r="AG6163" s="28"/>
      <c r="AH6163" s="28"/>
    </row>
    <row r="6164" spans="13:34" x14ac:dyDescent="0.3">
      <c r="M6164" s="33"/>
      <c r="N6164" s="2"/>
      <c r="P6164" s="29"/>
      <c r="Q6164" s="29"/>
      <c r="T6164" s="32"/>
      <c r="U6164" s="32"/>
      <c r="V6164" s="30"/>
      <c r="W6164"/>
      <c r="X6164"/>
      <c r="Z6164" s="28"/>
      <c r="AA6164" s="28"/>
      <c r="AC6164" s="32"/>
      <c r="AD6164" s="32"/>
      <c r="AE6164" s="31"/>
      <c r="AF6164" s="31"/>
      <c r="AG6164" s="28"/>
      <c r="AH6164" s="28"/>
    </row>
    <row r="6165" spans="13:34" x14ac:dyDescent="0.3">
      <c r="M6165" s="33"/>
      <c r="N6165" s="2"/>
      <c r="P6165" s="29"/>
      <c r="Q6165" s="29"/>
      <c r="T6165" s="32"/>
      <c r="U6165" s="32"/>
      <c r="V6165" s="30"/>
      <c r="W6165"/>
      <c r="X6165"/>
      <c r="Z6165" s="28"/>
      <c r="AA6165" s="28"/>
      <c r="AC6165" s="32"/>
      <c r="AD6165" s="32"/>
      <c r="AE6165" s="31"/>
      <c r="AF6165" s="31"/>
      <c r="AG6165" s="28"/>
      <c r="AH6165" s="28"/>
    </row>
    <row r="6166" spans="13:34" x14ac:dyDescent="0.3">
      <c r="M6166" s="33"/>
      <c r="N6166" s="2"/>
      <c r="P6166" s="29"/>
      <c r="Q6166" s="29"/>
      <c r="T6166" s="32"/>
      <c r="U6166" s="32"/>
      <c r="V6166" s="30"/>
      <c r="W6166"/>
      <c r="X6166"/>
      <c r="Z6166" s="28"/>
      <c r="AA6166" s="28"/>
      <c r="AC6166" s="32"/>
      <c r="AD6166" s="32"/>
      <c r="AE6166" s="31"/>
      <c r="AF6166" s="31"/>
      <c r="AG6166" s="28"/>
      <c r="AH6166" s="28"/>
    </row>
    <row r="6167" spans="13:34" x14ac:dyDescent="0.3">
      <c r="M6167" s="33"/>
      <c r="N6167" s="2"/>
      <c r="P6167" s="29"/>
      <c r="Q6167" s="29"/>
      <c r="T6167" s="32"/>
      <c r="U6167" s="32"/>
      <c r="V6167" s="30"/>
      <c r="W6167"/>
      <c r="X6167"/>
      <c r="Z6167" s="28"/>
      <c r="AA6167" s="28"/>
      <c r="AC6167" s="32"/>
      <c r="AD6167" s="32"/>
      <c r="AE6167" s="31"/>
      <c r="AF6167" s="31"/>
      <c r="AG6167" s="28"/>
      <c r="AH6167" s="28"/>
    </row>
    <row r="6168" spans="13:34" x14ac:dyDescent="0.3">
      <c r="M6168" s="33"/>
      <c r="N6168" s="2"/>
      <c r="P6168" s="29"/>
      <c r="Q6168" s="29"/>
      <c r="T6168" s="32"/>
      <c r="U6168" s="32"/>
      <c r="V6168" s="30"/>
      <c r="W6168"/>
      <c r="X6168"/>
      <c r="Z6168" s="28"/>
      <c r="AA6168" s="28"/>
      <c r="AC6168" s="32"/>
      <c r="AD6168" s="32"/>
      <c r="AE6168" s="31"/>
      <c r="AF6168" s="31"/>
      <c r="AG6168" s="28"/>
      <c r="AH6168" s="28"/>
    </row>
    <row r="6169" spans="13:34" x14ac:dyDescent="0.3">
      <c r="M6169" s="33"/>
      <c r="N6169" s="2"/>
      <c r="P6169" s="29"/>
      <c r="Q6169" s="29"/>
      <c r="T6169" s="32"/>
      <c r="U6169" s="32"/>
      <c r="V6169" s="30"/>
      <c r="W6169"/>
      <c r="X6169"/>
      <c r="Z6169" s="28"/>
      <c r="AA6169" s="28"/>
      <c r="AC6169" s="32"/>
      <c r="AD6169" s="32"/>
      <c r="AE6169" s="31"/>
      <c r="AF6169" s="31"/>
      <c r="AG6169" s="28"/>
      <c r="AH6169" s="28"/>
    </row>
    <row r="6170" spans="13:34" x14ac:dyDescent="0.3">
      <c r="M6170" s="33"/>
      <c r="N6170" s="2"/>
      <c r="P6170" s="29"/>
      <c r="Q6170" s="29"/>
      <c r="T6170" s="32"/>
      <c r="U6170" s="32"/>
      <c r="V6170" s="30"/>
      <c r="W6170"/>
      <c r="X6170"/>
      <c r="Z6170" s="28"/>
      <c r="AA6170" s="28"/>
      <c r="AC6170" s="32"/>
      <c r="AD6170" s="32"/>
      <c r="AE6170" s="31"/>
      <c r="AF6170" s="31"/>
      <c r="AG6170" s="28"/>
      <c r="AH6170" s="28"/>
    </row>
    <row r="6171" spans="13:34" x14ac:dyDescent="0.3">
      <c r="M6171" s="33"/>
      <c r="N6171" s="2"/>
      <c r="P6171" s="29"/>
      <c r="Q6171" s="29"/>
      <c r="T6171" s="32"/>
      <c r="U6171" s="32"/>
      <c r="V6171" s="30"/>
      <c r="W6171"/>
      <c r="X6171"/>
      <c r="Z6171" s="28"/>
      <c r="AA6171" s="28"/>
      <c r="AC6171" s="32"/>
      <c r="AD6171" s="32"/>
      <c r="AE6171" s="31"/>
      <c r="AF6171" s="31"/>
      <c r="AG6171" s="28"/>
      <c r="AH6171" s="28"/>
    </row>
    <row r="6172" spans="13:34" x14ac:dyDescent="0.3">
      <c r="M6172" s="33"/>
      <c r="N6172" s="2"/>
      <c r="P6172" s="29"/>
      <c r="Q6172" s="29"/>
      <c r="T6172" s="32"/>
      <c r="U6172" s="32"/>
      <c r="V6172" s="30"/>
      <c r="W6172"/>
      <c r="X6172"/>
      <c r="Z6172" s="28"/>
      <c r="AA6172" s="28"/>
      <c r="AC6172" s="32"/>
      <c r="AD6172" s="32"/>
      <c r="AE6172" s="31"/>
      <c r="AF6172" s="31"/>
      <c r="AG6172" s="28"/>
      <c r="AH6172" s="28"/>
    </row>
    <row r="6173" spans="13:34" x14ac:dyDescent="0.3">
      <c r="M6173" s="33"/>
      <c r="N6173" s="2"/>
      <c r="P6173" s="29"/>
      <c r="Q6173" s="29"/>
      <c r="T6173" s="32"/>
      <c r="U6173" s="32"/>
      <c r="V6173" s="30"/>
      <c r="W6173"/>
      <c r="X6173"/>
      <c r="Z6173" s="28"/>
      <c r="AA6173" s="28"/>
      <c r="AC6173" s="32"/>
      <c r="AD6173" s="32"/>
      <c r="AE6173" s="31"/>
      <c r="AF6173" s="31"/>
      <c r="AG6173" s="28"/>
      <c r="AH6173" s="28"/>
    </row>
    <row r="6174" spans="13:34" x14ac:dyDescent="0.3">
      <c r="M6174" s="33"/>
      <c r="N6174" s="2"/>
      <c r="P6174" s="29"/>
      <c r="Q6174" s="29"/>
      <c r="T6174" s="32"/>
      <c r="U6174" s="32"/>
      <c r="V6174" s="30"/>
      <c r="W6174"/>
      <c r="X6174"/>
      <c r="Z6174" s="28"/>
      <c r="AA6174" s="28"/>
      <c r="AC6174" s="32"/>
      <c r="AD6174" s="32"/>
      <c r="AE6174" s="31"/>
      <c r="AF6174" s="31"/>
      <c r="AG6174" s="28"/>
      <c r="AH6174" s="28"/>
    </row>
    <row r="6175" spans="13:34" x14ac:dyDescent="0.3">
      <c r="M6175" s="33"/>
      <c r="N6175" s="2"/>
      <c r="P6175" s="29"/>
      <c r="Q6175" s="29"/>
      <c r="T6175" s="32"/>
      <c r="U6175" s="32"/>
      <c r="V6175" s="30"/>
      <c r="W6175"/>
      <c r="X6175"/>
      <c r="Z6175" s="28"/>
      <c r="AA6175" s="28"/>
      <c r="AC6175" s="32"/>
      <c r="AD6175" s="32"/>
      <c r="AE6175" s="31"/>
      <c r="AF6175" s="31"/>
      <c r="AG6175" s="28"/>
      <c r="AH6175" s="28"/>
    </row>
    <row r="6176" spans="13:34" x14ac:dyDescent="0.3">
      <c r="M6176" s="33"/>
      <c r="N6176" s="2"/>
      <c r="P6176" s="29"/>
      <c r="Q6176" s="29"/>
      <c r="T6176" s="32"/>
      <c r="U6176" s="32"/>
      <c r="V6176" s="30"/>
      <c r="W6176"/>
      <c r="X6176"/>
      <c r="Z6176" s="28"/>
      <c r="AA6176" s="28"/>
      <c r="AC6176" s="32"/>
      <c r="AD6176" s="32"/>
      <c r="AE6176" s="31"/>
      <c r="AF6176" s="31"/>
      <c r="AG6176" s="28"/>
      <c r="AH6176" s="28"/>
    </row>
    <row r="6177" spans="13:34" x14ac:dyDescent="0.3">
      <c r="M6177" s="33"/>
      <c r="N6177" s="2"/>
      <c r="P6177" s="29"/>
      <c r="Q6177" s="29"/>
      <c r="T6177" s="32"/>
      <c r="U6177" s="32"/>
      <c r="V6177" s="30"/>
      <c r="W6177"/>
      <c r="X6177"/>
      <c r="Z6177" s="28"/>
      <c r="AA6177" s="28"/>
      <c r="AC6177" s="32"/>
      <c r="AD6177" s="32"/>
      <c r="AE6177" s="31"/>
      <c r="AF6177" s="31"/>
      <c r="AG6177" s="28"/>
      <c r="AH6177" s="28"/>
    </row>
    <row r="6178" spans="13:34" x14ac:dyDescent="0.3">
      <c r="M6178" s="33"/>
      <c r="N6178" s="2"/>
      <c r="P6178" s="29"/>
      <c r="Q6178" s="29"/>
      <c r="T6178" s="32"/>
      <c r="U6178" s="32"/>
      <c r="V6178" s="30"/>
      <c r="W6178"/>
      <c r="X6178"/>
      <c r="Z6178" s="28"/>
      <c r="AA6178" s="28"/>
      <c r="AC6178" s="32"/>
      <c r="AD6178" s="32"/>
      <c r="AE6178" s="31"/>
      <c r="AF6178" s="31"/>
      <c r="AG6178" s="28"/>
      <c r="AH6178" s="28"/>
    </row>
    <row r="6179" spans="13:34" x14ac:dyDescent="0.3">
      <c r="M6179" s="33"/>
      <c r="N6179" s="2"/>
      <c r="P6179" s="29"/>
      <c r="Q6179" s="29"/>
      <c r="T6179" s="32"/>
      <c r="U6179" s="32"/>
      <c r="V6179" s="30"/>
      <c r="W6179"/>
      <c r="X6179"/>
      <c r="Z6179" s="28"/>
      <c r="AA6179" s="28"/>
      <c r="AC6179" s="32"/>
      <c r="AD6179" s="32"/>
      <c r="AE6179" s="31"/>
      <c r="AF6179" s="31"/>
      <c r="AG6179" s="28"/>
      <c r="AH6179" s="28"/>
    </row>
    <row r="6180" spans="13:34" x14ac:dyDescent="0.3">
      <c r="M6180" s="33"/>
      <c r="N6180" s="2"/>
      <c r="P6180" s="29"/>
      <c r="Q6180" s="29"/>
      <c r="T6180" s="32"/>
      <c r="U6180" s="32"/>
      <c r="V6180" s="30"/>
      <c r="W6180"/>
      <c r="X6180"/>
      <c r="Z6180" s="28"/>
      <c r="AA6180" s="28"/>
      <c r="AC6180" s="32"/>
      <c r="AD6180" s="32"/>
      <c r="AE6180" s="31"/>
      <c r="AF6180" s="31"/>
      <c r="AG6180" s="28"/>
      <c r="AH6180" s="28"/>
    </row>
    <row r="6181" spans="13:34" x14ac:dyDescent="0.3">
      <c r="M6181" s="33"/>
      <c r="N6181" s="2"/>
      <c r="P6181" s="29"/>
      <c r="Q6181" s="29"/>
      <c r="T6181" s="32"/>
      <c r="U6181" s="32"/>
      <c r="V6181" s="30"/>
      <c r="W6181"/>
      <c r="X6181"/>
      <c r="Z6181" s="28"/>
      <c r="AA6181" s="28"/>
      <c r="AC6181" s="32"/>
      <c r="AD6181" s="32"/>
      <c r="AE6181" s="31"/>
      <c r="AF6181" s="31"/>
      <c r="AG6181" s="28"/>
      <c r="AH6181" s="28"/>
    </row>
    <row r="6182" spans="13:34" x14ac:dyDescent="0.3">
      <c r="M6182" s="33"/>
      <c r="N6182" s="2"/>
      <c r="P6182" s="29"/>
      <c r="Q6182" s="29"/>
      <c r="T6182" s="32"/>
      <c r="U6182" s="32"/>
      <c r="V6182" s="30"/>
      <c r="W6182"/>
      <c r="X6182"/>
      <c r="Z6182" s="28"/>
      <c r="AA6182" s="28"/>
      <c r="AC6182" s="32"/>
      <c r="AD6182" s="32"/>
      <c r="AE6182" s="31"/>
      <c r="AF6182" s="31"/>
      <c r="AG6182" s="28"/>
      <c r="AH6182" s="28"/>
    </row>
    <row r="6183" spans="13:34" x14ac:dyDescent="0.3">
      <c r="M6183" s="33"/>
      <c r="N6183" s="2"/>
      <c r="P6183" s="29"/>
      <c r="Q6183" s="29"/>
      <c r="T6183" s="32"/>
      <c r="U6183" s="32"/>
      <c r="V6183" s="30"/>
      <c r="W6183"/>
      <c r="X6183"/>
      <c r="Z6183" s="28"/>
      <c r="AA6183" s="28"/>
      <c r="AC6183" s="32"/>
      <c r="AD6183" s="32"/>
      <c r="AE6183" s="31"/>
      <c r="AF6183" s="31"/>
      <c r="AG6183" s="28"/>
      <c r="AH6183" s="28"/>
    </row>
    <row r="6184" spans="13:34" x14ac:dyDescent="0.3">
      <c r="M6184" s="33"/>
      <c r="N6184" s="2"/>
      <c r="P6184" s="29"/>
      <c r="Q6184" s="29"/>
      <c r="T6184" s="32"/>
      <c r="U6184" s="32"/>
      <c r="V6184" s="30"/>
      <c r="W6184"/>
      <c r="X6184"/>
      <c r="Z6184" s="28"/>
      <c r="AA6184" s="28"/>
      <c r="AC6184" s="32"/>
      <c r="AD6184" s="32"/>
      <c r="AE6184" s="31"/>
      <c r="AF6184" s="31"/>
      <c r="AG6184" s="28"/>
      <c r="AH6184" s="28"/>
    </row>
    <row r="6185" spans="13:34" x14ac:dyDescent="0.3">
      <c r="M6185" s="33"/>
      <c r="N6185" s="2"/>
      <c r="P6185" s="29"/>
      <c r="Q6185" s="29"/>
      <c r="T6185" s="32"/>
      <c r="U6185" s="32"/>
      <c r="V6185" s="30"/>
      <c r="W6185"/>
      <c r="X6185"/>
      <c r="Z6185" s="28"/>
      <c r="AA6185" s="28"/>
      <c r="AC6185" s="32"/>
      <c r="AD6185" s="32"/>
      <c r="AE6185" s="31"/>
      <c r="AF6185" s="31"/>
      <c r="AG6185" s="28"/>
      <c r="AH6185" s="28"/>
    </row>
    <row r="6186" spans="13:34" x14ac:dyDescent="0.3">
      <c r="M6186" s="33"/>
      <c r="N6186" s="2"/>
      <c r="P6186" s="29"/>
      <c r="Q6186" s="29"/>
      <c r="T6186" s="32"/>
      <c r="U6186" s="32"/>
      <c r="V6186" s="30"/>
      <c r="W6186"/>
      <c r="X6186"/>
      <c r="Z6186" s="28"/>
      <c r="AA6186" s="28"/>
      <c r="AC6186" s="32"/>
      <c r="AD6186" s="32"/>
      <c r="AE6186" s="31"/>
      <c r="AF6186" s="31"/>
      <c r="AG6186" s="28"/>
      <c r="AH6186" s="28"/>
    </row>
    <row r="6187" spans="13:34" x14ac:dyDescent="0.3">
      <c r="M6187" s="33"/>
      <c r="N6187" s="2"/>
      <c r="P6187" s="29"/>
      <c r="Q6187" s="29"/>
      <c r="T6187" s="32"/>
      <c r="U6187" s="32"/>
      <c r="V6187" s="30"/>
      <c r="W6187"/>
      <c r="X6187"/>
      <c r="Z6187" s="28"/>
      <c r="AA6187" s="28"/>
      <c r="AC6187" s="32"/>
      <c r="AD6187" s="32"/>
      <c r="AE6187" s="31"/>
      <c r="AF6187" s="31"/>
      <c r="AG6187" s="28"/>
      <c r="AH6187" s="28"/>
    </row>
    <row r="6188" spans="13:34" x14ac:dyDescent="0.3">
      <c r="M6188" s="33"/>
      <c r="N6188" s="2"/>
      <c r="P6188" s="29"/>
      <c r="Q6188" s="29"/>
      <c r="T6188" s="32"/>
      <c r="U6188" s="32"/>
      <c r="V6188" s="30"/>
      <c r="W6188"/>
      <c r="X6188"/>
      <c r="Z6188" s="28"/>
      <c r="AA6188" s="28"/>
      <c r="AC6188" s="32"/>
      <c r="AD6188" s="32"/>
      <c r="AE6188" s="31"/>
      <c r="AF6188" s="31"/>
      <c r="AG6188" s="28"/>
      <c r="AH6188" s="28"/>
    </row>
    <row r="6189" spans="13:34" x14ac:dyDescent="0.3">
      <c r="M6189" s="33"/>
      <c r="N6189" s="2"/>
      <c r="P6189" s="29"/>
      <c r="Q6189" s="29"/>
      <c r="T6189" s="32"/>
      <c r="U6189" s="32"/>
      <c r="V6189" s="30"/>
      <c r="W6189"/>
      <c r="X6189"/>
      <c r="Z6189" s="28"/>
      <c r="AA6189" s="28"/>
      <c r="AC6189" s="32"/>
      <c r="AD6189" s="32"/>
      <c r="AE6189" s="31"/>
      <c r="AF6189" s="31"/>
      <c r="AG6189" s="28"/>
      <c r="AH6189" s="28"/>
    </row>
    <row r="6190" spans="13:34" x14ac:dyDescent="0.3">
      <c r="M6190" s="33"/>
      <c r="N6190" s="2"/>
      <c r="P6190" s="29"/>
      <c r="Q6190" s="29"/>
      <c r="T6190" s="32"/>
      <c r="U6190" s="32"/>
      <c r="V6190" s="30"/>
      <c r="W6190"/>
      <c r="X6190"/>
      <c r="Z6190" s="28"/>
      <c r="AA6190" s="28"/>
      <c r="AC6190" s="32"/>
      <c r="AD6190" s="32"/>
      <c r="AE6190" s="31"/>
      <c r="AF6190" s="31"/>
      <c r="AG6190" s="28"/>
      <c r="AH6190" s="28"/>
    </row>
    <row r="6191" spans="13:34" x14ac:dyDescent="0.3">
      <c r="M6191" s="33"/>
      <c r="N6191" s="2"/>
      <c r="P6191" s="29"/>
      <c r="Q6191" s="29"/>
      <c r="T6191" s="32"/>
      <c r="U6191" s="32"/>
      <c r="V6191" s="30"/>
      <c r="W6191"/>
      <c r="X6191"/>
      <c r="Z6191" s="28"/>
      <c r="AA6191" s="28"/>
      <c r="AC6191" s="32"/>
      <c r="AD6191" s="32"/>
      <c r="AE6191" s="31"/>
      <c r="AF6191" s="31"/>
      <c r="AG6191" s="28"/>
      <c r="AH6191" s="28"/>
    </row>
    <row r="6192" spans="13:34" x14ac:dyDescent="0.3">
      <c r="M6192" s="33"/>
      <c r="N6192" s="2"/>
      <c r="P6192" s="29"/>
      <c r="Q6192" s="29"/>
      <c r="T6192" s="32"/>
      <c r="U6192" s="32"/>
      <c r="V6192" s="30"/>
      <c r="W6192"/>
      <c r="X6192"/>
      <c r="Z6192" s="28"/>
      <c r="AA6192" s="28"/>
      <c r="AC6192" s="32"/>
      <c r="AD6192" s="32"/>
      <c r="AE6192" s="31"/>
      <c r="AF6192" s="31"/>
      <c r="AG6192" s="28"/>
      <c r="AH6192" s="28"/>
    </row>
    <row r="6193" spans="13:34" x14ac:dyDescent="0.3">
      <c r="M6193" s="33"/>
      <c r="N6193" s="2"/>
      <c r="P6193" s="29"/>
      <c r="Q6193" s="29"/>
      <c r="T6193" s="32"/>
      <c r="U6193" s="32"/>
      <c r="V6193" s="30"/>
      <c r="W6193"/>
      <c r="X6193"/>
      <c r="Z6193" s="28"/>
      <c r="AA6193" s="28"/>
      <c r="AC6193" s="32"/>
      <c r="AD6193" s="32"/>
      <c r="AE6193" s="31"/>
      <c r="AF6193" s="31"/>
      <c r="AG6193" s="28"/>
      <c r="AH6193" s="28"/>
    </row>
    <row r="6194" spans="13:34" x14ac:dyDescent="0.3">
      <c r="M6194" s="33"/>
      <c r="N6194" s="2"/>
      <c r="P6194" s="29"/>
      <c r="Q6194" s="29"/>
      <c r="T6194" s="32"/>
      <c r="U6194" s="32"/>
      <c r="V6194" s="30"/>
      <c r="W6194"/>
      <c r="X6194"/>
      <c r="Z6194" s="28"/>
      <c r="AA6194" s="28"/>
      <c r="AC6194" s="32"/>
      <c r="AD6194" s="32"/>
      <c r="AE6194" s="31"/>
      <c r="AF6194" s="31"/>
      <c r="AG6194" s="28"/>
      <c r="AH6194" s="28"/>
    </row>
    <row r="6195" spans="13:34" x14ac:dyDescent="0.3">
      <c r="M6195" s="33"/>
      <c r="N6195" s="2"/>
      <c r="P6195" s="29"/>
      <c r="Q6195" s="29"/>
      <c r="T6195" s="32"/>
      <c r="U6195" s="32"/>
      <c r="V6195" s="30"/>
      <c r="W6195"/>
      <c r="X6195"/>
      <c r="Z6195" s="28"/>
      <c r="AA6195" s="28"/>
      <c r="AC6195" s="32"/>
      <c r="AD6195" s="32"/>
      <c r="AE6195" s="31"/>
      <c r="AF6195" s="31"/>
      <c r="AG6195" s="28"/>
      <c r="AH6195" s="28"/>
    </row>
    <row r="6196" spans="13:34" x14ac:dyDescent="0.3">
      <c r="M6196" s="33"/>
      <c r="N6196" s="2"/>
      <c r="P6196" s="29"/>
      <c r="Q6196" s="29"/>
      <c r="T6196" s="32"/>
      <c r="U6196" s="32"/>
      <c r="V6196" s="30"/>
      <c r="W6196"/>
      <c r="X6196"/>
      <c r="Z6196" s="28"/>
      <c r="AA6196" s="28"/>
      <c r="AC6196" s="32"/>
      <c r="AD6196" s="32"/>
      <c r="AE6196" s="31"/>
      <c r="AF6196" s="31"/>
      <c r="AG6196" s="28"/>
      <c r="AH6196" s="28"/>
    </row>
    <row r="6197" spans="13:34" x14ac:dyDescent="0.3">
      <c r="M6197" s="33"/>
      <c r="N6197" s="2"/>
      <c r="P6197" s="29"/>
      <c r="Q6197" s="29"/>
      <c r="T6197" s="32"/>
      <c r="U6197" s="32"/>
      <c r="V6197" s="30"/>
      <c r="W6197"/>
      <c r="X6197"/>
      <c r="Z6197" s="28"/>
      <c r="AA6197" s="28"/>
      <c r="AC6197" s="32"/>
      <c r="AD6197" s="32"/>
      <c r="AE6197" s="31"/>
      <c r="AF6197" s="31"/>
      <c r="AG6197" s="28"/>
      <c r="AH6197" s="28"/>
    </row>
    <row r="6198" spans="13:34" x14ac:dyDescent="0.3">
      <c r="M6198" s="33"/>
      <c r="N6198" s="2"/>
      <c r="P6198" s="29"/>
      <c r="Q6198" s="29"/>
      <c r="T6198" s="32"/>
      <c r="U6198" s="32"/>
      <c r="V6198" s="30"/>
      <c r="W6198"/>
      <c r="X6198"/>
      <c r="Z6198" s="28"/>
      <c r="AA6198" s="28"/>
      <c r="AC6198" s="32"/>
      <c r="AD6198" s="32"/>
      <c r="AE6198" s="31"/>
      <c r="AF6198" s="31"/>
      <c r="AG6198" s="28"/>
      <c r="AH6198" s="28"/>
    </row>
    <row r="6199" spans="13:34" x14ac:dyDescent="0.3">
      <c r="M6199" s="33"/>
      <c r="N6199" s="2"/>
      <c r="P6199" s="29"/>
      <c r="Q6199" s="29"/>
      <c r="T6199" s="32"/>
      <c r="U6199" s="32"/>
      <c r="V6199" s="30"/>
      <c r="W6199"/>
      <c r="X6199"/>
      <c r="Z6199" s="28"/>
      <c r="AA6199" s="28"/>
      <c r="AC6199" s="32"/>
      <c r="AD6199" s="32"/>
      <c r="AE6199" s="31"/>
      <c r="AF6199" s="31"/>
      <c r="AG6199" s="28"/>
      <c r="AH6199" s="28"/>
    </row>
    <row r="6200" spans="13:34" x14ac:dyDescent="0.3">
      <c r="M6200" s="33"/>
      <c r="N6200" s="2"/>
      <c r="P6200" s="29"/>
      <c r="Q6200" s="29"/>
      <c r="T6200" s="32"/>
      <c r="U6200" s="32"/>
      <c r="V6200" s="30"/>
      <c r="W6200"/>
      <c r="X6200"/>
      <c r="Z6200" s="28"/>
      <c r="AA6200" s="28"/>
      <c r="AC6200" s="32"/>
      <c r="AD6200" s="32"/>
      <c r="AE6200" s="31"/>
      <c r="AF6200" s="31"/>
      <c r="AG6200" s="28"/>
      <c r="AH6200" s="28"/>
    </row>
    <row r="6201" spans="13:34" x14ac:dyDescent="0.3">
      <c r="M6201" s="33"/>
      <c r="N6201" s="2"/>
      <c r="P6201" s="29"/>
      <c r="Q6201" s="29"/>
      <c r="T6201" s="32"/>
      <c r="U6201" s="32"/>
      <c r="V6201" s="30"/>
      <c r="W6201"/>
      <c r="X6201"/>
      <c r="Z6201" s="28"/>
      <c r="AA6201" s="28"/>
      <c r="AC6201" s="32"/>
      <c r="AD6201" s="32"/>
      <c r="AE6201" s="31"/>
      <c r="AF6201" s="31"/>
      <c r="AG6201" s="28"/>
      <c r="AH6201" s="28"/>
    </row>
    <row r="6202" spans="13:34" x14ac:dyDescent="0.3">
      <c r="M6202" s="33"/>
      <c r="N6202" s="2"/>
      <c r="P6202" s="29"/>
      <c r="Q6202" s="29"/>
      <c r="T6202" s="32"/>
      <c r="U6202" s="32"/>
      <c r="V6202" s="30"/>
      <c r="W6202"/>
      <c r="X6202"/>
      <c r="Z6202" s="28"/>
      <c r="AA6202" s="28"/>
      <c r="AC6202" s="32"/>
      <c r="AD6202" s="32"/>
      <c r="AE6202" s="31"/>
      <c r="AF6202" s="31"/>
      <c r="AG6202" s="28"/>
      <c r="AH6202" s="28"/>
    </row>
    <row r="6203" spans="13:34" x14ac:dyDescent="0.3">
      <c r="M6203" s="33"/>
      <c r="N6203" s="2"/>
      <c r="P6203" s="29"/>
      <c r="Q6203" s="29"/>
      <c r="T6203" s="32"/>
      <c r="U6203" s="32"/>
      <c r="V6203" s="30"/>
      <c r="W6203"/>
      <c r="X6203"/>
      <c r="Z6203" s="28"/>
      <c r="AA6203" s="28"/>
      <c r="AC6203" s="32"/>
      <c r="AD6203" s="32"/>
      <c r="AE6203" s="31"/>
      <c r="AF6203" s="31"/>
      <c r="AG6203" s="28"/>
      <c r="AH6203" s="28"/>
    </row>
    <row r="6204" spans="13:34" x14ac:dyDescent="0.3">
      <c r="M6204" s="33"/>
      <c r="N6204" s="2"/>
      <c r="P6204" s="29"/>
      <c r="Q6204" s="29"/>
      <c r="T6204" s="32"/>
      <c r="U6204" s="32"/>
      <c r="V6204" s="30"/>
      <c r="W6204"/>
      <c r="X6204"/>
      <c r="Z6204" s="28"/>
      <c r="AA6204" s="28"/>
      <c r="AC6204" s="32"/>
      <c r="AD6204" s="32"/>
      <c r="AE6204" s="31"/>
      <c r="AF6204" s="31"/>
      <c r="AG6204" s="28"/>
      <c r="AH6204" s="28"/>
    </row>
    <row r="6205" spans="13:34" x14ac:dyDescent="0.3">
      <c r="M6205" s="33"/>
      <c r="N6205" s="2"/>
      <c r="P6205" s="29"/>
      <c r="Q6205" s="29"/>
      <c r="T6205" s="32"/>
      <c r="U6205" s="32"/>
      <c r="V6205" s="30"/>
      <c r="W6205"/>
      <c r="X6205"/>
      <c r="Z6205" s="28"/>
      <c r="AA6205" s="28"/>
      <c r="AC6205" s="32"/>
      <c r="AD6205" s="32"/>
      <c r="AE6205" s="31"/>
      <c r="AF6205" s="31"/>
      <c r="AG6205" s="28"/>
      <c r="AH6205" s="28"/>
    </row>
    <row r="6206" spans="13:34" x14ac:dyDescent="0.3">
      <c r="M6206" s="33"/>
      <c r="N6206" s="2"/>
      <c r="P6206" s="29"/>
      <c r="Q6206" s="29"/>
      <c r="T6206" s="32"/>
      <c r="U6206" s="32"/>
      <c r="V6206" s="30"/>
      <c r="W6206"/>
      <c r="X6206"/>
      <c r="Z6206" s="28"/>
      <c r="AA6206" s="28"/>
      <c r="AC6206" s="32"/>
      <c r="AD6206" s="32"/>
      <c r="AE6206" s="31"/>
      <c r="AF6206" s="31"/>
      <c r="AG6206" s="28"/>
      <c r="AH6206" s="28"/>
    </row>
    <row r="6207" spans="13:34" x14ac:dyDescent="0.3">
      <c r="M6207" s="33"/>
      <c r="N6207" s="2"/>
      <c r="P6207" s="29"/>
      <c r="Q6207" s="29"/>
      <c r="T6207" s="32"/>
      <c r="U6207" s="32"/>
      <c r="V6207" s="30"/>
      <c r="W6207"/>
      <c r="X6207"/>
      <c r="Z6207" s="28"/>
      <c r="AA6207" s="28"/>
      <c r="AC6207" s="32"/>
      <c r="AD6207" s="32"/>
      <c r="AE6207" s="31"/>
      <c r="AF6207" s="31"/>
      <c r="AG6207" s="28"/>
      <c r="AH6207" s="28"/>
    </row>
    <row r="6208" spans="13:34" x14ac:dyDescent="0.3">
      <c r="M6208" s="33"/>
      <c r="N6208" s="2"/>
      <c r="P6208" s="29"/>
      <c r="Q6208" s="29"/>
      <c r="T6208" s="32"/>
      <c r="U6208" s="32"/>
      <c r="V6208" s="30"/>
      <c r="W6208"/>
      <c r="X6208"/>
      <c r="Z6208" s="28"/>
      <c r="AA6208" s="28"/>
      <c r="AC6208" s="32"/>
      <c r="AD6208" s="32"/>
      <c r="AE6208" s="31"/>
      <c r="AF6208" s="31"/>
      <c r="AG6208" s="28"/>
      <c r="AH6208" s="28"/>
    </row>
    <row r="6209" spans="13:34" x14ac:dyDescent="0.3">
      <c r="M6209" s="33"/>
      <c r="N6209" s="2"/>
      <c r="P6209" s="29"/>
      <c r="Q6209" s="29"/>
      <c r="T6209" s="32"/>
      <c r="U6209" s="32"/>
      <c r="V6209" s="30"/>
      <c r="W6209"/>
      <c r="X6209"/>
      <c r="Z6209" s="28"/>
      <c r="AA6209" s="28"/>
      <c r="AC6209" s="32"/>
      <c r="AD6209" s="32"/>
      <c r="AE6209" s="31"/>
      <c r="AF6209" s="31"/>
      <c r="AG6209" s="28"/>
      <c r="AH6209" s="28"/>
    </row>
    <row r="6210" spans="13:34" x14ac:dyDescent="0.3">
      <c r="M6210" s="33"/>
      <c r="N6210" s="2"/>
      <c r="P6210" s="29"/>
      <c r="Q6210" s="29"/>
      <c r="T6210" s="32"/>
      <c r="U6210" s="32"/>
      <c r="V6210" s="30"/>
      <c r="W6210"/>
      <c r="X6210"/>
      <c r="Z6210" s="28"/>
      <c r="AA6210" s="28"/>
      <c r="AC6210" s="32"/>
      <c r="AD6210" s="32"/>
      <c r="AE6210" s="31"/>
      <c r="AF6210" s="31"/>
      <c r="AG6210" s="28"/>
      <c r="AH6210" s="28"/>
    </row>
    <row r="6211" spans="13:34" x14ac:dyDescent="0.3">
      <c r="M6211" s="33"/>
      <c r="N6211" s="2"/>
      <c r="P6211" s="29"/>
      <c r="Q6211" s="29"/>
      <c r="T6211" s="32"/>
      <c r="U6211" s="32"/>
      <c r="V6211" s="30"/>
      <c r="W6211"/>
      <c r="X6211"/>
      <c r="Z6211" s="28"/>
      <c r="AA6211" s="28"/>
      <c r="AC6211" s="32"/>
      <c r="AD6211" s="32"/>
      <c r="AE6211" s="31"/>
      <c r="AF6211" s="31"/>
      <c r="AG6211" s="28"/>
      <c r="AH6211" s="28"/>
    </row>
    <row r="6212" spans="13:34" x14ac:dyDescent="0.3">
      <c r="M6212" s="33"/>
      <c r="N6212" s="2"/>
      <c r="P6212" s="29"/>
      <c r="Q6212" s="29"/>
      <c r="T6212" s="32"/>
      <c r="U6212" s="32"/>
      <c r="V6212" s="30"/>
      <c r="W6212"/>
      <c r="X6212"/>
      <c r="Z6212" s="28"/>
      <c r="AA6212" s="28"/>
      <c r="AC6212" s="32"/>
      <c r="AD6212" s="32"/>
      <c r="AE6212" s="31"/>
      <c r="AF6212" s="31"/>
      <c r="AG6212" s="28"/>
      <c r="AH6212" s="28"/>
    </row>
    <row r="6213" spans="13:34" x14ac:dyDescent="0.3">
      <c r="M6213" s="33"/>
      <c r="N6213" s="2"/>
      <c r="P6213" s="29"/>
      <c r="Q6213" s="29"/>
      <c r="T6213" s="32"/>
      <c r="U6213" s="32"/>
      <c r="V6213" s="30"/>
      <c r="W6213"/>
      <c r="X6213"/>
      <c r="Z6213" s="28"/>
      <c r="AA6213" s="28"/>
      <c r="AC6213" s="32"/>
      <c r="AD6213" s="32"/>
      <c r="AE6213" s="31"/>
      <c r="AF6213" s="31"/>
      <c r="AG6213" s="28"/>
      <c r="AH6213" s="28"/>
    </row>
    <row r="6214" spans="13:34" x14ac:dyDescent="0.3">
      <c r="M6214" s="33"/>
      <c r="N6214" s="2"/>
      <c r="P6214" s="29"/>
      <c r="Q6214" s="29"/>
      <c r="T6214" s="32"/>
      <c r="U6214" s="32"/>
      <c r="V6214" s="30"/>
      <c r="W6214"/>
      <c r="X6214"/>
      <c r="Z6214" s="28"/>
      <c r="AA6214" s="28"/>
      <c r="AC6214" s="32"/>
      <c r="AD6214" s="32"/>
      <c r="AE6214" s="31"/>
      <c r="AF6214" s="31"/>
      <c r="AG6214" s="28"/>
      <c r="AH6214" s="28"/>
    </row>
    <row r="6215" spans="13:34" x14ac:dyDescent="0.3">
      <c r="M6215" s="33"/>
      <c r="N6215" s="2"/>
      <c r="P6215" s="29"/>
      <c r="Q6215" s="29"/>
      <c r="T6215" s="32"/>
      <c r="U6215" s="32"/>
      <c r="V6215" s="30"/>
      <c r="W6215"/>
      <c r="X6215"/>
      <c r="Z6215" s="28"/>
      <c r="AA6215" s="28"/>
      <c r="AC6215" s="32"/>
      <c r="AD6215" s="32"/>
      <c r="AE6215" s="31"/>
      <c r="AF6215" s="31"/>
      <c r="AG6215" s="28"/>
      <c r="AH6215" s="28"/>
    </row>
    <row r="6216" spans="13:34" x14ac:dyDescent="0.3">
      <c r="M6216" s="33"/>
      <c r="N6216" s="2"/>
      <c r="P6216" s="29"/>
      <c r="Q6216" s="29"/>
      <c r="T6216" s="32"/>
      <c r="U6216" s="32"/>
      <c r="V6216" s="30"/>
      <c r="W6216"/>
      <c r="X6216"/>
      <c r="Z6216" s="28"/>
      <c r="AA6216" s="28"/>
      <c r="AC6216" s="32"/>
      <c r="AD6216" s="32"/>
      <c r="AE6216" s="31"/>
      <c r="AF6216" s="31"/>
      <c r="AG6216" s="28"/>
      <c r="AH6216" s="28"/>
    </row>
    <row r="6217" spans="13:34" x14ac:dyDescent="0.3">
      <c r="M6217" s="33"/>
      <c r="N6217" s="2"/>
      <c r="P6217" s="29"/>
      <c r="Q6217" s="29"/>
      <c r="T6217" s="32"/>
      <c r="U6217" s="32"/>
      <c r="V6217" s="30"/>
      <c r="W6217"/>
      <c r="X6217"/>
      <c r="Z6217" s="28"/>
      <c r="AA6217" s="28"/>
      <c r="AC6217" s="32"/>
      <c r="AD6217" s="32"/>
      <c r="AE6217" s="31"/>
      <c r="AF6217" s="31"/>
      <c r="AG6217" s="28"/>
      <c r="AH6217" s="28"/>
    </row>
    <row r="6218" spans="13:34" x14ac:dyDescent="0.3">
      <c r="M6218" s="33"/>
      <c r="N6218" s="2"/>
      <c r="P6218" s="29"/>
      <c r="Q6218" s="29"/>
      <c r="T6218" s="32"/>
      <c r="U6218" s="32"/>
      <c r="V6218" s="30"/>
      <c r="W6218"/>
      <c r="X6218"/>
      <c r="Z6218" s="28"/>
      <c r="AA6218" s="28"/>
      <c r="AC6218" s="32"/>
      <c r="AD6218" s="32"/>
      <c r="AE6218" s="31"/>
      <c r="AF6218" s="31"/>
      <c r="AG6218" s="28"/>
      <c r="AH6218" s="28"/>
    </row>
    <row r="6219" spans="13:34" x14ac:dyDescent="0.3">
      <c r="M6219" s="33"/>
      <c r="N6219" s="2"/>
      <c r="P6219" s="29"/>
      <c r="Q6219" s="29"/>
      <c r="T6219" s="32"/>
      <c r="U6219" s="32"/>
      <c r="V6219" s="30"/>
      <c r="W6219"/>
      <c r="X6219"/>
      <c r="Z6219" s="28"/>
      <c r="AA6219" s="28"/>
      <c r="AC6219" s="32"/>
      <c r="AD6219" s="32"/>
      <c r="AE6219" s="31"/>
      <c r="AF6219" s="31"/>
      <c r="AG6219" s="28"/>
      <c r="AH6219" s="28"/>
    </row>
    <row r="6220" spans="13:34" x14ac:dyDescent="0.3">
      <c r="M6220" s="33"/>
      <c r="N6220" s="2"/>
      <c r="P6220" s="29"/>
      <c r="Q6220" s="29"/>
      <c r="T6220" s="32"/>
      <c r="U6220" s="32"/>
      <c r="V6220" s="30"/>
      <c r="W6220"/>
      <c r="X6220"/>
      <c r="Z6220" s="28"/>
      <c r="AA6220" s="28"/>
      <c r="AC6220" s="32"/>
      <c r="AD6220" s="32"/>
      <c r="AE6220" s="31"/>
      <c r="AF6220" s="31"/>
      <c r="AG6220" s="28"/>
      <c r="AH6220" s="28"/>
    </row>
    <row r="6221" spans="13:34" x14ac:dyDescent="0.3">
      <c r="M6221" s="33"/>
      <c r="N6221" s="2"/>
      <c r="P6221" s="29"/>
      <c r="Q6221" s="29"/>
      <c r="T6221" s="32"/>
      <c r="U6221" s="32"/>
      <c r="V6221" s="30"/>
      <c r="W6221"/>
      <c r="X6221"/>
      <c r="Z6221" s="28"/>
      <c r="AA6221" s="28"/>
      <c r="AC6221" s="32"/>
      <c r="AD6221" s="32"/>
      <c r="AE6221" s="31"/>
      <c r="AF6221" s="31"/>
      <c r="AG6221" s="28"/>
      <c r="AH6221" s="28"/>
    </row>
    <row r="6222" spans="13:34" x14ac:dyDescent="0.3">
      <c r="M6222" s="33"/>
      <c r="N6222" s="2"/>
      <c r="P6222" s="29"/>
      <c r="Q6222" s="29"/>
      <c r="T6222" s="32"/>
      <c r="U6222" s="32"/>
      <c r="V6222" s="30"/>
      <c r="W6222"/>
      <c r="X6222"/>
      <c r="Z6222" s="28"/>
      <c r="AA6222" s="28"/>
      <c r="AC6222" s="32"/>
      <c r="AD6222" s="32"/>
      <c r="AE6222" s="31"/>
      <c r="AF6222" s="31"/>
      <c r="AG6222" s="28"/>
      <c r="AH6222" s="28"/>
    </row>
    <row r="6223" spans="13:34" x14ac:dyDescent="0.3">
      <c r="M6223" s="33"/>
      <c r="N6223" s="2"/>
      <c r="P6223" s="29"/>
      <c r="Q6223" s="29"/>
      <c r="T6223" s="32"/>
      <c r="U6223" s="32"/>
      <c r="V6223" s="30"/>
      <c r="W6223"/>
      <c r="X6223"/>
      <c r="Z6223" s="28"/>
      <c r="AA6223" s="28"/>
      <c r="AC6223" s="32"/>
      <c r="AD6223" s="32"/>
      <c r="AE6223" s="31"/>
      <c r="AF6223" s="31"/>
      <c r="AG6223" s="28"/>
      <c r="AH6223" s="28"/>
    </row>
    <row r="6224" spans="13:34" x14ac:dyDescent="0.3">
      <c r="M6224" s="33"/>
      <c r="N6224" s="2"/>
      <c r="P6224" s="29"/>
      <c r="Q6224" s="29"/>
      <c r="T6224" s="32"/>
      <c r="U6224" s="32"/>
      <c r="V6224" s="30"/>
      <c r="W6224"/>
      <c r="X6224"/>
      <c r="Z6224" s="28"/>
      <c r="AA6224" s="28"/>
      <c r="AC6224" s="32"/>
      <c r="AD6224" s="32"/>
      <c r="AE6224" s="31"/>
      <c r="AF6224" s="31"/>
      <c r="AG6224" s="28"/>
      <c r="AH6224" s="28"/>
    </row>
    <row r="6225" spans="13:34" x14ac:dyDescent="0.3">
      <c r="M6225" s="33"/>
      <c r="N6225" s="2"/>
      <c r="P6225" s="29"/>
      <c r="Q6225" s="29"/>
      <c r="T6225" s="32"/>
      <c r="U6225" s="32"/>
      <c r="V6225" s="30"/>
      <c r="W6225"/>
      <c r="X6225"/>
      <c r="Z6225" s="28"/>
      <c r="AA6225" s="28"/>
      <c r="AC6225" s="32"/>
      <c r="AD6225" s="32"/>
      <c r="AE6225" s="31"/>
      <c r="AF6225" s="31"/>
      <c r="AG6225" s="28"/>
      <c r="AH6225" s="28"/>
    </row>
    <row r="6226" spans="13:34" x14ac:dyDescent="0.3">
      <c r="M6226" s="33"/>
      <c r="N6226" s="2"/>
      <c r="P6226" s="29"/>
      <c r="Q6226" s="29"/>
      <c r="T6226" s="32"/>
      <c r="U6226" s="32"/>
      <c r="V6226" s="30"/>
      <c r="W6226"/>
      <c r="X6226"/>
      <c r="Z6226" s="28"/>
      <c r="AA6226" s="28"/>
      <c r="AC6226" s="32"/>
      <c r="AD6226" s="32"/>
      <c r="AE6226" s="31"/>
      <c r="AF6226" s="31"/>
      <c r="AG6226" s="28"/>
      <c r="AH6226" s="28"/>
    </row>
    <row r="6227" spans="13:34" x14ac:dyDescent="0.3">
      <c r="M6227" s="33"/>
      <c r="N6227" s="2"/>
      <c r="P6227" s="29"/>
      <c r="Q6227" s="29"/>
      <c r="T6227" s="32"/>
      <c r="U6227" s="32"/>
      <c r="V6227" s="30"/>
      <c r="W6227"/>
      <c r="X6227"/>
      <c r="Z6227" s="28"/>
      <c r="AA6227" s="28"/>
      <c r="AC6227" s="32"/>
      <c r="AD6227" s="32"/>
      <c r="AE6227" s="31"/>
      <c r="AF6227" s="31"/>
      <c r="AG6227" s="28"/>
      <c r="AH6227" s="28"/>
    </row>
    <row r="6228" spans="13:34" x14ac:dyDescent="0.3">
      <c r="M6228" s="33"/>
      <c r="N6228" s="2"/>
      <c r="P6228" s="29"/>
      <c r="Q6228" s="29"/>
      <c r="T6228" s="32"/>
      <c r="U6228" s="32"/>
      <c r="V6228" s="30"/>
      <c r="W6228"/>
      <c r="X6228"/>
      <c r="Z6228" s="28"/>
      <c r="AA6228" s="28"/>
      <c r="AC6228" s="32"/>
      <c r="AD6228" s="32"/>
      <c r="AE6228" s="31"/>
      <c r="AF6228" s="31"/>
      <c r="AG6228" s="28"/>
      <c r="AH6228" s="28"/>
    </row>
    <row r="6229" spans="13:34" x14ac:dyDescent="0.3">
      <c r="M6229" s="33"/>
      <c r="N6229" s="2"/>
      <c r="P6229" s="29"/>
      <c r="Q6229" s="29"/>
      <c r="T6229" s="32"/>
      <c r="U6229" s="32"/>
      <c r="V6229" s="30"/>
      <c r="W6229"/>
      <c r="X6229"/>
      <c r="Z6229" s="28"/>
      <c r="AA6229" s="28"/>
      <c r="AC6229" s="32"/>
      <c r="AD6229" s="32"/>
      <c r="AE6229" s="31"/>
      <c r="AF6229" s="31"/>
      <c r="AG6229" s="28"/>
      <c r="AH6229" s="28"/>
    </row>
    <row r="6230" spans="13:34" x14ac:dyDescent="0.3">
      <c r="M6230" s="33"/>
      <c r="N6230" s="2"/>
      <c r="P6230" s="29"/>
      <c r="Q6230" s="29"/>
      <c r="T6230" s="32"/>
      <c r="U6230" s="32"/>
      <c r="V6230" s="30"/>
      <c r="W6230"/>
      <c r="X6230"/>
      <c r="Z6230" s="28"/>
      <c r="AA6230" s="28"/>
      <c r="AC6230" s="32"/>
      <c r="AD6230" s="32"/>
      <c r="AE6230" s="31"/>
      <c r="AF6230" s="31"/>
      <c r="AG6230" s="28"/>
      <c r="AH6230" s="28"/>
    </row>
    <row r="6231" spans="13:34" x14ac:dyDescent="0.3">
      <c r="M6231" s="33"/>
      <c r="N6231" s="2"/>
      <c r="P6231" s="29"/>
      <c r="Q6231" s="29"/>
      <c r="T6231" s="32"/>
      <c r="U6231" s="32"/>
      <c r="V6231" s="30"/>
      <c r="W6231"/>
      <c r="X6231"/>
      <c r="Z6231" s="28"/>
      <c r="AA6231" s="28"/>
      <c r="AC6231" s="32"/>
      <c r="AD6231" s="32"/>
      <c r="AE6231" s="31"/>
      <c r="AF6231" s="31"/>
      <c r="AG6231" s="28"/>
      <c r="AH6231" s="28"/>
    </row>
    <row r="6232" spans="13:34" x14ac:dyDescent="0.3">
      <c r="M6232" s="33"/>
      <c r="N6232" s="2"/>
      <c r="P6232" s="29"/>
      <c r="Q6232" s="29"/>
      <c r="T6232" s="32"/>
      <c r="U6232" s="32"/>
      <c r="V6232" s="30"/>
      <c r="W6232"/>
      <c r="X6232"/>
      <c r="Z6232" s="28"/>
      <c r="AA6232" s="28"/>
      <c r="AC6232" s="32"/>
      <c r="AD6232" s="32"/>
      <c r="AE6232" s="31"/>
      <c r="AF6232" s="31"/>
      <c r="AG6232" s="28"/>
      <c r="AH6232" s="28"/>
    </row>
    <row r="6233" spans="13:34" x14ac:dyDescent="0.3">
      <c r="M6233" s="33"/>
      <c r="N6233" s="2"/>
      <c r="P6233" s="29"/>
      <c r="Q6233" s="29"/>
      <c r="T6233" s="32"/>
      <c r="U6233" s="32"/>
      <c r="V6233" s="30"/>
      <c r="W6233"/>
      <c r="X6233"/>
      <c r="Z6233" s="28"/>
      <c r="AA6233" s="28"/>
      <c r="AC6233" s="32"/>
      <c r="AD6233" s="32"/>
      <c r="AE6233" s="31"/>
      <c r="AF6233" s="31"/>
      <c r="AG6233" s="28"/>
      <c r="AH6233" s="28"/>
    </row>
    <row r="6234" spans="13:34" x14ac:dyDescent="0.3">
      <c r="M6234" s="33"/>
      <c r="N6234" s="2"/>
      <c r="P6234" s="29"/>
      <c r="Q6234" s="29"/>
      <c r="T6234" s="32"/>
      <c r="U6234" s="32"/>
      <c r="V6234" s="30"/>
      <c r="W6234"/>
      <c r="X6234"/>
      <c r="Z6234" s="28"/>
      <c r="AA6234" s="28"/>
      <c r="AC6234" s="32"/>
      <c r="AD6234" s="32"/>
      <c r="AE6234" s="31"/>
      <c r="AF6234" s="31"/>
      <c r="AG6234" s="28"/>
      <c r="AH6234" s="28"/>
    </row>
    <row r="6235" spans="13:34" x14ac:dyDescent="0.3">
      <c r="M6235" s="33"/>
      <c r="N6235" s="2"/>
      <c r="P6235" s="29"/>
      <c r="Q6235" s="29"/>
      <c r="T6235" s="32"/>
      <c r="U6235" s="32"/>
      <c r="V6235" s="30"/>
      <c r="W6235"/>
      <c r="X6235"/>
      <c r="Z6235" s="28"/>
      <c r="AA6235" s="28"/>
      <c r="AC6235" s="32"/>
      <c r="AD6235" s="32"/>
      <c r="AE6235" s="31"/>
      <c r="AF6235" s="31"/>
      <c r="AG6235" s="28"/>
      <c r="AH6235" s="28"/>
    </row>
    <row r="6236" spans="13:34" x14ac:dyDescent="0.3">
      <c r="M6236" s="33"/>
      <c r="N6236" s="2"/>
      <c r="P6236" s="29"/>
      <c r="Q6236" s="29"/>
      <c r="T6236" s="32"/>
      <c r="U6236" s="32"/>
      <c r="V6236" s="30"/>
      <c r="W6236"/>
      <c r="X6236"/>
      <c r="Z6236" s="28"/>
      <c r="AA6236" s="28"/>
      <c r="AC6236" s="32"/>
      <c r="AD6236" s="32"/>
      <c r="AE6236" s="31"/>
      <c r="AF6236" s="31"/>
      <c r="AG6236" s="28"/>
      <c r="AH6236" s="28"/>
    </row>
    <row r="6237" spans="13:34" x14ac:dyDescent="0.3">
      <c r="M6237" s="33"/>
      <c r="N6237" s="2"/>
      <c r="P6237" s="29"/>
      <c r="Q6237" s="29"/>
      <c r="T6237" s="32"/>
      <c r="U6237" s="32"/>
      <c r="V6237" s="30"/>
      <c r="W6237"/>
      <c r="X6237"/>
      <c r="Z6237" s="28"/>
      <c r="AA6237" s="28"/>
      <c r="AC6237" s="32"/>
      <c r="AD6237" s="32"/>
      <c r="AE6237" s="31"/>
      <c r="AF6237" s="31"/>
      <c r="AG6237" s="28"/>
      <c r="AH6237" s="28"/>
    </row>
    <row r="6238" spans="13:34" x14ac:dyDescent="0.3">
      <c r="M6238" s="33"/>
      <c r="N6238" s="2"/>
      <c r="P6238" s="29"/>
      <c r="Q6238" s="29"/>
      <c r="T6238" s="32"/>
      <c r="U6238" s="32"/>
      <c r="V6238" s="30"/>
      <c r="W6238"/>
      <c r="X6238"/>
      <c r="Z6238" s="28"/>
      <c r="AA6238" s="28"/>
      <c r="AC6238" s="32"/>
      <c r="AD6238" s="32"/>
      <c r="AE6238" s="31"/>
      <c r="AF6238" s="31"/>
      <c r="AG6238" s="28"/>
      <c r="AH6238" s="28"/>
    </row>
    <row r="6239" spans="13:34" x14ac:dyDescent="0.3">
      <c r="M6239" s="33"/>
      <c r="N6239" s="2"/>
      <c r="P6239" s="29"/>
      <c r="Q6239" s="29"/>
      <c r="T6239" s="32"/>
      <c r="U6239" s="32"/>
      <c r="V6239" s="30"/>
      <c r="W6239"/>
      <c r="X6239"/>
      <c r="Z6239" s="28"/>
      <c r="AA6239" s="28"/>
      <c r="AC6239" s="32"/>
      <c r="AD6239" s="32"/>
      <c r="AE6239" s="31"/>
      <c r="AF6239" s="31"/>
      <c r="AG6239" s="28"/>
      <c r="AH6239" s="28"/>
    </row>
    <row r="6240" spans="13:34" x14ac:dyDescent="0.3">
      <c r="M6240" s="33"/>
      <c r="N6240" s="2"/>
      <c r="P6240" s="29"/>
      <c r="Q6240" s="29"/>
      <c r="T6240" s="32"/>
      <c r="U6240" s="32"/>
      <c r="V6240" s="30"/>
      <c r="W6240"/>
      <c r="X6240"/>
      <c r="Z6240" s="28"/>
      <c r="AA6240" s="28"/>
      <c r="AC6240" s="32"/>
      <c r="AD6240" s="32"/>
      <c r="AE6240" s="31"/>
      <c r="AF6240" s="31"/>
      <c r="AG6240" s="28"/>
      <c r="AH6240" s="28"/>
    </row>
    <row r="6241" spans="13:34" x14ac:dyDescent="0.3">
      <c r="M6241" s="33"/>
      <c r="N6241" s="2"/>
      <c r="P6241" s="29"/>
      <c r="Q6241" s="29"/>
      <c r="T6241" s="32"/>
      <c r="U6241" s="32"/>
      <c r="V6241" s="30"/>
      <c r="W6241"/>
      <c r="X6241"/>
      <c r="Z6241" s="28"/>
      <c r="AA6241" s="28"/>
      <c r="AC6241" s="32"/>
      <c r="AD6241" s="32"/>
      <c r="AE6241" s="31"/>
      <c r="AF6241" s="31"/>
      <c r="AG6241" s="28"/>
      <c r="AH6241" s="28"/>
    </row>
    <row r="6242" spans="13:34" x14ac:dyDescent="0.3">
      <c r="M6242" s="33"/>
      <c r="N6242" s="2"/>
      <c r="P6242" s="29"/>
      <c r="Q6242" s="29"/>
      <c r="T6242" s="32"/>
      <c r="U6242" s="32"/>
      <c r="V6242" s="30"/>
      <c r="W6242"/>
      <c r="X6242"/>
      <c r="Z6242" s="28"/>
      <c r="AA6242" s="28"/>
      <c r="AC6242" s="32"/>
      <c r="AD6242" s="32"/>
      <c r="AE6242" s="31"/>
      <c r="AF6242" s="31"/>
      <c r="AG6242" s="28"/>
      <c r="AH6242" s="28"/>
    </row>
    <row r="6243" spans="13:34" x14ac:dyDescent="0.3">
      <c r="M6243" s="33"/>
      <c r="N6243" s="2"/>
      <c r="P6243" s="29"/>
      <c r="Q6243" s="29"/>
      <c r="T6243" s="32"/>
      <c r="U6243" s="32"/>
      <c r="V6243" s="30"/>
      <c r="W6243"/>
      <c r="X6243"/>
      <c r="Z6243" s="28"/>
      <c r="AA6243" s="28"/>
      <c r="AC6243" s="32"/>
      <c r="AD6243" s="32"/>
      <c r="AE6243" s="31"/>
      <c r="AF6243" s="31"/>
      <c r="AG6243" s="28"/>
      <c r="AH6243" s="28"/>
    </row>
    <row r="6244" spans="13:34" x14ac:dyDescent="0.3">
      <c r="M6244" s="33"/>
      <c r="N6244" s="2"/>
      <c r="P6244" s="29"/>
      <c r="Q6244" s="29"/>
      <c r="T6244" s="32"/>
      <c r="U6244" s="32"/>
      <c r="V6244" s="30"/>
      <c r="W6244"/>
      <c r="X6244"/>
      <c r="Z6244" s="28"/>
      <c r="AA6244" s="28"/>
      <c r="AC6244" s="32"/>
      <c r="AD6244" s="32"/>
      <c r="AE6244" s="31"/>
      <c r="AF6244" s="31"/>
      <c r="AG6244" s="28"/>
      <c r="AH6244" s="28"/>
    </row>
    <row r="6245" spans="13:34" x14ac:dyDescent="0.3">
      <c r="M6245" s="33"/>
      <c r="N6245" s="2"/>
      <c r="P6245" s="29"/>
      <c r="Q6245" s="29"/>
      <c r="T6245" s="32"/>
      <c r="U6245" s="32"/>
      <c r="V6245" s="30"/>
      <c r="W6245"/>
      <c r="X6245"/>
      <c r="Z6245" s="28"/>
      <c r="AA6245" s="28"/>
      <c r="AC6245" s="32"/>
      <c r="AD6245" s="32"/>
      <c r="AE6245" s="31"/>
      <c r="AF6245" s="31"/>
      <c r="AG6245" s="28"/>
      <c r="AH6245" s="28"/>
    </row>
    <row r="6246" spans="13:34" x14ac:dyDescent="0.3">
      <c r="M6246" s="33"/>
      <c r="N6246" s="2"/>
      <c r="P6246" s="29"/>
      <c r="Q6246" s="29"/>
      <c r="T6246" s="32"/>
      <c r="U6246" s="32"/>
      <c r="V6246" s="30"/>
      <c r="W6246"/>
      <c r="X6246"/>
      <c r="Z6246" s="28"/>
      <c r="AA6246" s="28"/>
      <c r="AC6246" s="32"/>
      <c r="AD6246" s="32"/>
      <c r="AE6246" s="31"/>
      <c r="AF6246" s="31"/>
      <c r="AG6246" s="28"/>
      <c r="AH6246" s="28"/>
    </row>
    <row r="6247" spans="13:34" x14ac:dyDescent="0.3">
      <c r="M6247" s="33"/>
      <c r="N6247" s="2"/>
      <c r="P6247" s="29"/>
      <c r="Q6247" s="29"/>
      <c r="T6247" s="32"/>
      <c r="U6247" s="32"/>
      <c r="V6247" s="30"/>
      <c r="W6247"/>
      <c r="X6247"/>
      <c r="Z6247" s="28"/>
      <c r="AA6247" s="28"/>
      <c r="AC6247" s="32"/>
      <c r="AD6247" s="32"/>
      <c r="AE6247" s="31"/>
      <c r="AF6247" s="31"/>
      <c r="AG6247" s="28"/>
      <c r="AH6247" s="28"/>
    </row>
    <row r="6248" spans="13:34" x14ac:dyDescent="0.3">
      <c r="M6248" s="33"/>
      <c r="N6248" s="2"/>
      <c r="P6248" s="29"/>
      <c r="Q6248" s="29"/>
      <c r="T6248" s="32"/>
      <c r="U6248" s="32"/>
      <c r="V6248" s="30"/>
      <c r="W6248"/>
      <c r="X6248"/>
      <c r="Z6248" s="28"/>
      <c r="AA6248" s="28"/>
      <c r="AC6248" s="32"/>
      <c r="AD6248" s="32"/>
      <c r="AE6248" s="31"/>
      <c r="AF6248" s="31"/>
      <c r="AG6248" s="28"/>
      <c r="AH6248" s="28"/>
    </row>
    <row r="6249" spans="13:34" x14ac:dyDescent="0.3">
      <c r="M6249" s="33"/>
      <c r="N6249" s="2"/>
      <c r="P6249" s="29"/>
      <c r="Q6249" s="29"/>
      <c r="T6249" s="32"/>
      <c r="U6249" s="32"/>
      <c r="V6249" s="30"/>
      <c r="W6249"/>
      <c r="X6249"/>
      <c r="Z6249" s="28"/>
      <c r="AA6249" s="28"/>
      <c r="AC6249" s="32"/>
      <c r="AD6249" s="32"/>
      <c r="AE6249" s="31"/>
      <c r="AF6249" s="31"/>
      <c r="AG6249" s="28"/>
      <c r="AH6249" s="28"/>
    </row>
    <row r="6250" spans="13:34" x14ac:dyDescent="0.3">
      <c r="M6250" s="33"/>
      <c r="N6250" s="2"/>
      <c r="P6250" s="29"/>
      <c r="Q6250" s="29"/>
      <c r="T6250" s="32"/>
      <c r="U6250" s="32"/>
      <c r="V6250" s="30"/>
      <c r="W6250"/>
      <c r="X6250"/>
      <c r="Z6250" s="28"/>
      <c r="AA6250" s="28"/>
      <c r="AC6250" s="32"/>
      <c r="AD6250" s="32"/>
      <c r="AE6250" s="31"/>
      <c r="AF6250" s="31"/>
      <c r="AG6250" s="28"/>
      <c r="AH6250" s="28"/>
    </row>
    <row r="6251" spans="13:34" x14ac:dyDescent="0.3">
      <c r="M6251" s="33"/>
      <c r="N6251" s="2"/>
      <c r="P6251" s="29"/>
      <c r="Q6251" s="29"/>
      <c r="T6251" s="32"/>
      <c r="U6251" s="32"/>
      <c r="V6251" s="30"/>
      <c r="W6251"/>
      <c r="X6251"/>
      <c r="Z6251" s="28"/>
      <c r="AA6251" s="28"/>
      <c r="AC6251" s="32"/>
      <c r="AD6251" s="32"/>
      <c r="AE6251" s="31"/>
      <c r="AF6251" s="31"/>
      <c r="AG6251" s="28"/>
      <c r="AH6251" s="28"/>
    </row>
    <row r="6252" spans="13:34" x14ac:dyDescent="0.3">
      <c r="M6252" s="33"/>
      <c r="N6252" s="2"/>
      <c r="P6252" s="29"/>
      <c r="Q6252" s="29"/>
      <c r="T6252" s="32"/>
      <c r="U6252" s="32"/>
      <c r="V6252" s="30"/>
      <c r="W6252"/>
      <c r="X6252"/>
      <c r="Z6252" s="28"/>
      <c r="AA6252" s="28"/>
      <c r="AC6252" s="32"/>
      <c r="AD6252" s="32"/>
      <c r="AE6252" s="31"/>
      <c r="AF6252" s="31"/>
      <c r="AG6252" s="28"/>
      <c r="AH6252" s="28"/>
    </row>
    <row r="6253" spans="13:34" x14ac:dyDescent="0.3">
      <c r="M6253" s="33"/>
      <c r="N6253" s="2"/>
      <c r="P6253" s="29"/>
      <c r="Q6253" s="29"/>
      <c r="T6253" s="32"/>
      <c r="U6253" s="32"/>
      <c r="V6253" s="30"/>
      <c r="W6253"/>
      <c r="X6253"/>
      <c r="Z6253" s="28"/>
      <c r="AA6253" s="28"/>
      <c r="AC6253" s="32"/>
      <c r="AD6253" s="32"/>
      <c r="AE6253" s="31"/>
      <c r="AF6253" s="31"/>
      <c r="AG6253" s="28"/>
      <c r="AH6253" s="28"/>
    </row>
    <row r="6254" spans="13:34" x14ac:dyDescent="0.3">
      <c r="M6254" s="33"/>
      <c r="N6254" s="2"/>
      <c r="P6254" s="29"/>
      <c r="Q6254" s="29"/>
      <c r="T6254" s="32"/>
      <c r="U6254" s="32"/>
      <c r="V6254" s="30"/>
      <c r="W6254"/>
      <c r="X6254"/>
      <c r="Z6254" s="28"/>
      <c r="AA6254" s="28"/>
      <c r="AC6254" s="32"/>
      <c r="AD6254" s="32"/>
      <c r="AE6254" s="31"/>
      <c r="AF6254" s="31"/>
      <c r="AG6254" s="28"/>
      <c r="AH6254" s="28"/>
    </row>
    <row r="6255" spans="13:34" x14ac:dyDescent="0.3">
      <c r="M6255" s="33"/>
      <c r="N6255" s="2"/>
      <c r="P6255" s="29"/>
      <c r="Q6255" s="29"/>
      <c r="T6255" s="32"/>
      <c r="U6255" s="32"/>
      <c r="V6255" s="30"/>
      <c r="W6255"/>
      <c r="X6255"/>
      <c r="Z6255" s="28"/>
      <c r="AA6255" s="28"/>
      <c r="AC6255" s="32"/>
      <c r="AD6255" s="32"/>
      <c r="AE6255" s="31"/>
      <c r="AF6255" s="31"/>
      <c r="AG6255" s="28"/>
      <c r="AH6255" s="28"/>
    </row>
    <row r="6256" spans="13:34" x14ac:dyDescent="0.3">
      <c r="M6256" s="33"/>
      <c r="N6256" s="2"/>
      <c r="P6256" s="29"/>
      <c r="Q6256" s="29"/>
      <c r="T6256" s="32"/>
      <c r="U6256" s="32"/>
      <c r="V6256" s="30"/>
      <c r="W6256"/>
      <c r="X6256"/>
      <c r="Z6256" s="28"/>
      <c r="AA6256" s="28"/>
      <c r="AC6256" s="32"/>
      <c r="AD6256" s="32"/>
      <c r="AE6256" s="31"/>
      <c r="AF6256" s="31"/>
      <c r="AG6256" s="28"/>
      <c r="AH6256" s="28"/>
    </row>
    <row r="6257" spans="13:34" x14ac:dyDescent="0.3">
      <c r="M6257" s="33"/>
      <c r="N6257" s="2"/>
      <c r="P6257" s="29"/>
      <c r="Q6257" s="29"/>
      <c r="T6257" s="32"/>
      <c r="U6257" s="32"/>
      <c r="V6257" s="30"/>
      <c r="W6257"/>
      <c r="X6257"/>
      <c r="Z6257" s="28"/>
      <c r="AA6257" s="28"/>
      <c r="AC6257" s="32"/>
      <c r="AD6257" s="32"/>
      <c r="AE6257" s="31"/>
      <c r="AF6257" s="31"/>
      <c r="AG6257" s="28"/>
      <c r="AH6257" s="28"/>
    </row>
    <row r="6258" spans="13:34" x14ac:dyDescent="0.3">
      <c r="M6258" s="33"/>
      <c r="N6258" s="2"/>
      <c r="P6258" s="29"/>
      <c r="Q6258" s="29"/>
      <c r="T6258" s="32"/>
      <c r="U6258" s="32"/>
      <c r="V6258" s="30"/>
      <c r="W6258"/>
      <c r="X6258"/>
      <c r="Z6258" s="28"/>
      <c r="AA6258" s="28"/>
      <c r="AC6258" s="32"/>
      <c r="AD6258" s="32"/>
      <c r="AE6258" s="31"/>
      <c r="AF6258" s="31"/>
      <c r="AG6258" s="28"/>
      <c r="AH6258" s="28"/>
    </row>
    <row r="6259" spans="13:34" x14ac:dyDescent="0.3">
      <c r="M6259" s="33"/>
      <c r="N6259" s="2"/>
      <c r="P6259" s="29"/>
      <c r="Q6259" s="29"/>
      <c r="T6259" s="32"/>
      <c r="U6259" s="32"/>
      <c r="V6259" s="30"/>
      <c r="W6259"/>
      <c r="X6259"/>
      <c r="Z6259" s="28"/>
      <c r="AA6259" s="28"/>
      <c r="AC6259" s="32"/>
      <c r="AD6259" s="32"/>
      <c r="AE6259" s="31"/>
      <c r="AF6259" s="31"/>
      <c r="AG6259" s="28"/>
      <c r="AH6259" s="28"/>
    </row>
    <row r="6260" spans="13:34" x14ac:dyDescent="0.3">
      <c r="M6260" s="33"/>
      <c r="N6260" s="2"/>
      <c r="P6260" s="29"/>
      <c r="Q6260" s="29"/>
      <c r="T6260" s="32"/>
      <c r="U6260" s="32"/>
      <c r="V6260" s="30"/>
      <c r="W6260"/>
      <c r="X6260"/>
      <c r="Z6260" s="28"/>
      <c r="AA6260" s="28"/>
      <c r="AC6260" s="32"/>
      <c r="AD6260" s="32"/>
      <c r="AE6260" s="31"/>
      <c r="AF6260" s="31"/>
      <c r="AG6260" s="28"/>
      <c r="AH6260" s="28"/>
    </row>
    <row r="6261" spans="13:34" x14ac:dyDescent="0.3">
      <c r="M6261" s="33"/>
      <c r="N6261" s="2"/>
      <c r="P6261" s="29"/>
      <c r="Q6261" s="29"/>
      <c r="T6261" s="32"/>
      <c r="U6261" s="32"/>
      <c r="V6261" s="30"/>
      <c r="W6261"/>
      <c r="X6261"/>
      <c r="Z6261" s="28"/>
      <c r="AA6261" s="28"/>
      <c r="AC6261" s="32"/>
      <c r="AD6261" s="32"/>
      <c r="AE6261" s="31"/>
      <c r="AF6261" s="31"/>
      <c r="AG6261" s="28"/>
      <c r="AH6261" s="28"/>
    </row>
    <row r="6262" spans="13:34" x14ac:dyDescent="0.3">
      <c r="M6262" s="33"/>
      <c r="N6262" s="2"/>
      <c r="P6262" s="29"/>
      <c r="Q6262" s="29"/>
      <c r="T6262" s="32"/>
      <c r="U6262" s="32"/>
      <c r="V6262" s="30"/>
      <c r="W6262"/>
      <c r="X6262"/>
      <c r="Z6262" s="28"/>
      <c r="AA6262" s="28"/>
      <c r="AC6262" s="32"/>
      <c r="AD6262" s="32"/>
      <c r="AE6262" s="31"/>
      <c r="AF6262" s="31"/>
      <c r="AG6262" s="28"/>
      <c r="AH6262" s="28"/>
    </row>
    <row r="6263" spans="13:34" x14ac:dyDescent="0.3">
      <c r="M6263" s="33"/>
      <c r="N6263" s="2"/>
      <c r="P6263" s="29"/>
      <c r="Q6263" s="29"/>
      <c r="T6263" s="32"/>
      <c r="U6263" s="32"/>
      <c r="V6263" s="30"/>
      <c r="W6263"/>
      <c r="X6263"/>
      <c r="Z6263" s="28"/>
      <c r="AA6263" s="28"/>
      <c r="AC6263" s="32"/>
      <c r="AD6263" s="32"/>
      <c r="AE6263" s="31"/>
      <c r="AF6263" s="31"/>
      <c r="AG6263" s="28"/>
      <c r="AH6263" s="28"/>
    </row>
    <row r="6264" spans="13:34" x14ac:dyDescent="0.3">
      <c r="M6264" s="33"/>
      <c r="N6264" s="2"/>
      <c r="P6264" s="29"/>
      <c r="Q6264" s="29"/>
      <c r="T6264" s="32"/>
      <c r="U6264" s="32"/>
      <c r="V6264" s="30"/>
      <c r="W6264"/>
      <c r="X6264"/>
      <c r="Z6264" s="28"/>
      <c r="AA6264" s="28"/>
      <c r="AC6264" s="32"/>
      <c r="AD6264" s="32"/>
      <c r="AE6264" s="31"/>
      <c r="AF6264" s="31"/>
      <c r="AG6264" s="28"/>
      <c r="AH6264" s="28"/>
    </row>
    <row r="6265" spans="13:34" x14ac:dyDescent="0.3">
      <c r="M6265" s="33"/>
      <c r="N6265" s="2"/>
      <c r="P6265" s="29"/>
      <c r="Q6265" s="29"/>
      <c r="T6265" s="32"/>
      <c r="U6265" s="32"/>
      <c r="V6265" s="30"/>
      <c r="W6265"/>
      <c r="X6265"/>
      <c r="Z6265" s="28"/>
      <c r="AA6265" s="28"/>
      <c r="AC6265" s="32"/>
      <c r="AD6265" s="32"/>
      <c r="AE6265" s="31"/>
      <c r="AF6265" s="31"/>
      <c r="AG6265" s="28"/>
      <c r="AH6265" s="28"/>
    </row>
    <row r="6266" spans="13:34" x14ac:dyDescent="0.3">
      <c r="M6266" s="33"/>
      <c r="N6266" s="2"/>
      <c r="P6266" s="29"/>
      <c r="Q6266" s="29"/>
      <c r="T6266" s="32"/>
      <c r="U6266" s="32"/>
      <c r="V6266" s="30"/>
      <c r="W6266"/>
      <c r="X6266"/>
      <c r="Z6266" s="28"/>
      <c r="AA6266" s="28"/>
      <c r="AC6266" s="32"/>
      <c r="AD6266" s="32"/>
      <c r="AE6266" s="31"/>
      <c r="AF6266" s="31"/>
      <c r="AG6266" s="28"/>
      <c r="AH6266" s="28"/>
    </row>
    <row r="6267" spans="13:34" x14ac:dyDescent="0.3">
      <c r="M6267" s="33"/>
      <c r="N6267" s="2"/>
      <c r="P6267" s="29"/>
      <c r="Q6267" s="29"/>
      <c r="T6267" s="32"/>
      <c r="U6267" s="32"/>
      <c r="V6267" s="30"/>
      <c r="W6267"/>
      <c r="X6267"/>
      <c r="Z6267" s="28"/>
      <c r="AA6267" s="28"/>
      <c r="AC6267" s="32"/>
      <c r="AD6267" s="32"/>
      <c r="AE6267" s="31"/>
      <c r="AF6267" s="31"/>
      <c r="AG6267" s="28"/>
      <c r="AH6267" s="28"/>
    </row>
    <row r="6268" spans="13:34" x14ac:dyDescent="0.3">
      <c r="M6268" s="33"/>
      <c r="N6268" s="2"/>
      <c r="P6268" s="29"/>
      <c r="Q6268" s="29"/>
      <c r="T6268" s="32"/>
      <c r="U6268" s="32"/>
      <c r="V6268" s="30"/>
      <c r="W6268"/>
      <c r="X6268"/>
      <c r="Z6268" s="28"/>
      <c r="AA6268" s="28"/>
      <c r="AC6268" s="32"/>
      <c r="AD6268" s="32"/>
      <c r="AE6268" s="31"/>
      <c r="AF6268" s="31"/>
      <c r="AG6268" s="28"/>
      <c r="AH6268" s="28"/>
    </row>
    <row r="6269" spans="13:34" x14ac:dyDescent="0.3">
      <c r="M6269" s="33"/>
      <c r="N6269" s="2"/>
      <c r="P6269" s="29"/>
      <c r="Q6269" s="29"/>
      <c r="T6269" s="32"/>
      <c r="U6269" s="32"/>
      <c r="V6269" s="30"/>
      <c r="W6269"/>
      <c r="X6269"/>
      <c r="Z6269" s="28"/>
      <c r="AA6269" s="28"/>
      <c r="AC6269" s="32"/>
      <c r="AD6269" s="32"/>
      <c r="AE6269" s="31"/>
      <c r="AF6269" s="31"/>
      <c r="AG6269" s="28"/>
      <c r="AH6269" s="28"/>
    </row>
    <row r="6270" spans="13:34" x14ac:dyDescent="0.3">
      <c r="M6270" s="33"/>
      <c r="N6270" s="2"/>
      <c r="P6270" s="29"/>
      <c r="Q6270" s="29"/>
      <c r="T6270" s="32"/>
      <c r="U6270" s="32"/>
      <c r="V6270" s="30"/>
      <c r="W6270"/>
      <c r="X6270"/>
      <c r="Z6270" s="28"/>
      <c r="AA6270" s="28"/>
      <c r="AC6270" s="32"/>
      <c r="AD6270" s="32"/>
      <c r="AE6270" s="31"/>
      <c r="AF6270" s="31"/>
      <c r="AG6270" s="28"/>
      <c r="AH6270" s="28"/>
    </row>
    <row r="6271" spans="13:34" x14ac:dyDescent="0.3">
      <c r="M6271" s="33"/>
      <c r="N6271" s="2"/>
      <c r="P6271" s="29"/>
      <c r="Q6271" s="29"/>
      <c r="T6271" s="32"/>
      <c r="U6271" s="32"/>
      <c r="V6271" s="30"/>
      <c r="W6271"/>
      <c r="X6271"/>
      <c r="Z6271" s="28"/>
      <c r="AA6271" s="28"/>
      <c r="AC6271" s="32"/>
      <c r="AD6271" s="32"/>
      <c r="AE6271" s="31"/>
      <c r="AF6271" s="31"/>
      <c r="AG6271" s="28"/>
      <c r="AH6271" s="28"/>
    </row>
    <row r="6272" spans="13:34" x14ac:dyDescent="0.3">
      <c r="M6272" s="33"/>
      <c r="N6272" s="2"/>
      <c r="P6272" s="29"/>
      <c r="Q6272" s="29"/>
      <c r="T6272" s="32"/>
      <c r="U6272" s="32"/>
      <c r="V6272" s="30"/>
      <c r="W6272"/>
      <c r="X6272"/>
      <c r="Z6272" s="28"/>
      <c r="AA6272" s="28"/>
      <c r="AC6272" s="32"/>
      <c r="AD6272" s="32"/>
      <c r="AE6272" s="31"/>
      <c r="AF6272" s="31"/>
      <c r="AG6272" s="28"/>
      <c r="AH6272" s="28"/>
    </row>
    <row r="6273" spans="13:34" x14ac:dyDescent="0.3">
      <c r="M6273" s="33"/>
      <c r="N6273" s="2"/>
      <c r="P6273" s="29"/>
      <c r="Q6273" s="29"/>
      <c r="T6273" s="32"/>
      <c r="U6273" s="32"/>
      <c r="V6273" s="30"/>
      <c r="W6273"/>
      <c r="X6273"/>
      <c r="Z6273" s="28"/>
      <c r="AA6273" s="28"/>
      <c r="AC6273" s="32"/>
      <c r="AD6273" s="32"/>
      <c r="AE6273" s="31"/>
      <c r="AF6273" s="31"/>
      <c r="AG6273" s="28"/>
      <c r="AH6273" s="28"/>
    </row>
    <row r="6274" spans="13:34" x14ac:dyDescent="0.3">
      <c r="M6274" s="33"/>
      <c r="N6274" s="2"/>
      <c r="P6274" s="29"/>
      <c r="Q6274" s="29"/>
      <c r="T6274" s="32"/>
      <c r="U6274" s="32"/>
      <c r="V6274" s="30"/>
      <c r="W6274"/>
      <c r="X6274"/>
      <c r="Z6274" s="28"/>
      <c r="AA6274" s="28"/>
      <c r="AC6274" s="32"/>
      <c r="AD6274" s="32"/>
      <c r="AE6274" s="31"/>
      <c r="AF6274" s="31"/>
      <c r="AG6274" s="28"/>
      <c r="AH6274" s="28"/>
    </row>
    <row r="6275" spans="13:34" x14ac:dyDescent="0.3">
      <c r="M6275" s="33"/>
      <c r="N6275" s="2"/>
      <c r="P6275" s="29"/>
      <c r="Q6275" s="29"/>
      <c r="T6275" s="32"/>
      <c r="U6275" s="32"/>
      <c r="V6275" s="30"/>
      <c r="W6275"/>
      <c r="X6275"/>
      <c r="Z6275" s="28"/>
      <c r="AA6275" s="28"/>
      <c r="AC6275" s="32"/>
      <c r="AD6275" s="32"/>
      <c r="AE6275" s="31"/>
      <c r="AF6275" s="31"/>
      <c r="AG6275" s="28"/>
      <c r="AH6275" s="28"/>
    </row>
    <row r="6276" spans="13:34" x14ac:dyDescent="0.3">
      <c r="M6276" s="33"/>
      <c r="N6276" s="2"/>
      <c r="P6276" s="29"/>
      <c r="Q6276" s="29"/>
      <c r="T6276" s="32"/>
      <c r="U6276" s="32"/>
      <c r="V6276" s="30"/>
      <c r="W6276"/>
      <c r="X6276"/>
      <c r="Z6276" s="28"/>
      <c r="AA6276" s="28"/>
      <c r="AC6276" s="32"/>
      <c r="AD6276" s="32"/>
      <c r="AE6276" s="31"/>
      <c r="AF6276" s="31"/>
      <c r="AG6276" s="28"/>
      <c r="AH6276" s="28"/>
    </row>
    <row r="6277" spans="13:34" x14ac:dyDescent="0.3">
      <c r="M6277" s="33"/>
      <c r="N6277" s="2"/>
      <c r="P6277" s="29"/>
      <c r="Q6277" s="29"/>
      <c r="T6277" s="32"/>
      <c r="U6277" s="32"/>
      <c r="V6277" s="30"/>
      <c r="W6277"/>
      <c r="X6277"/>
      <c r="Z6277" s="28"/>
      <c r="AA6277" s="28"/>
      <c r="AC6277" s="32"/>
      <c r="AD6277" s="32"/>
      <c r="AE6277" s="31"/>
      <c r="AF6277" s="31"/>
      <c r="AG6277" s="28"/>
      <c r="AH6277" s="28"/>
    </row>
    <row r="6278" spans="13:34" x14ac:dyDescent="0.3">
      <c r="M6278" s="33"/>
      <c r="N6278" s="2"/>
      <c r="P6278" s="29"/>
      <c r="Q6278" s="29"/>
      <c r="T6278" s="32"/>
      <c r="U6278" s="32"/>
      <c r="V6278" s="30"/>
      <c r="W6278"/>
      <c r="X6278"/>
      <c r="Z6278" s="28"/>
      <c r="AA6278" s="28"/>
      <c r="AC6278" s="32"/>
      <c r="AD6278" s="32"/>
      <c r="AE6278" s="31"/>
      <c r="AF6278" s="31"/>
      <c r="AG6278" s="28"/>
      <c r="AH6278" s="28"/>
    </row>
    <row r="6279" spans="13:34" x14ac:dyDescent="0.3">
      <c r="M6279" s="33"/>
      <c r="N6279" s="2"/>
      <c r="P6279" s="29"/>
      <c r="Q6279" s="29"/>
      <c r="T6279" s="32"/>
      <c r="U6279" s="32"/>
      <c r="V6279" s="30"/>
      <c r="W6279"/>
      <c r="X6279"/>
      <c r="Z6279" s="28"/>
      <c r="AA6279" s="28"/>
      <c r="AC6279" s="32"/>
      <c r="AD6279" s="32"/>
      <c r="AE6279" s="31"/>
      <c r="AF6279" s="31"/>
      <c r="AG6279" s="28"/>
      <c r="AH6279" s="28"/>
    </row>
    <row r="6280" spans="13:34" x14ac:dyDescent="0.3">
      <c r="M6280" s="33"/>
      <c r="N6280" s="2"/>
      <c r="P6280" s="29"/>
      <c r="Q6280" s="29"/>
      <c r="T6280" s="32"/>
      <c r="U6280" s="32"/>
      <c r="V6280" s="30"/>
      <c r="W6280"/>
      <c r="X6280"/>
      <c r="Z6280" s="28"/>
      <c r="AA6280" s="28"/>
      <c r="AC6280" s="32"/>
      <c r="AD6280" s="32"/>
      <c r="AE6280" s="31"/>
      <c r="AF6280" s="31"/>
      <c r="AG6280" s="28"/>
      <c r="AH6280" s="28"/>
    </row>
    <row r="6281" spans="13:34" x14ac:dyDescent="0.3">
      <c r="M6281" s="33"/>
      <c r="N6281" s="2"/>
      <c r="P6281" s="29"/>
      <c r="Q6281" s="29"/>
      <c r="T6281" s="32"/>
      <c r="U6281" s="32"/>
      <c r="V6281" s="30"/>
      <c r="W6281"/>
      <c r="X6281"/>
      <c r="Z6281" s="28"/>
      <c r="AA6281" s="28"/>
      <c r="AC6281" s="32"/>
      <c r="AD6281" s="32"/>
      <c r="AE6281" s="31"/>
      <c r="AF6281" s="31"/>
      <c r="AG6281" s="28"/>
      <c r="AH6281" s="28"/>
    </row>
    <row r="6282" spans="13:34" x14ac:dyDescent="0.3">
      <c r="M6282" s="33"/>
      <c r="N6282" s="2"/>
      <c r="P6282" s="29"/>
      <c r="Q6282" s="29"/>
      <c r="T6282" s="32"/>
      <c r="U6282" s="32"/>
      <c r="V6282" s="30"/>
      <c r="W6282"/>
      <c r="X6282"/>
      <c r="Z6282" s="28"/>
      <c r="AA6282" s="28"/>
      <c r="AC6282" s="32"/>
      <c r="AD6282" s="32"/>
      <c r="AE6282" s="31"/>
      <c r="AF6282" s="31"/>
      <c r="AG6282" s="28"/>
      <c r="AH6282" s="28"/>
    </row>
    <row r="6283" spans="13:34" x14ac:dyDescent="0.3">
      <c r="M6283" s="33"/>
      <c r="N6283" s="2"/>
      <c r="P6283" s="29"/>
      <c r="Q6283" s="29"/>
      <c r="T6283" s="32"/>
      <c r="U6283" s="32"/>
      <c r="V6283" s="30"/>
      <c r="W6283"/>
      <c r="X6283"/>
      <c r="Z6283" s="28"/>
      <c r="AA6283" s="28"/>
      <c r="AC6283" s="32"/>
      <c r="AD6283" s="32"/>
      <c r="AE6283" s="31"/>
      <c r="AF6283" s="31"/>
      <c r="AG6283" s="28"/>
      <c r="AH6283" s="28"/>
    </row>
    <row r="6284" spans="13:34" x14ac:dyDescent="0.3">
      <c r="M6284" s="33"/>
      <c r="N6284" s="2"/>
      <c r="P6284" s="29"/>
      <c r="Q6284" s="29"/>
      <c r="T6284" s="32"/>
      <c r="U6284" s="32"/>
      <c r="V6284" s="30"/>
      <c r="W6284"/>
      <c r="X6284"/>
      <c r="Z6284" s="28"/>
      <c r="AA6284" s="28"/>
      <c r="AC6284" s="32"/>
      <c r="AD6284" s="32"/>
      <c r="AE6284" s="31"/>
      <c r="AF6284" s="31"/>
      <c r="AG6284" s="28"/>
      <c r="AH6284" s="28"/>
    </row>
    <row r="6285" spans="13:34" x14ac:dyDescent="0.3">
      <c r="M6285" s="33"/>
      <c r="N6285" s="2"/>
      <c r="P6285" s="29"/>
      <c r="Q6285" s="29"/>
      <c r="T6285" s="32"/>
      <c r="U6285" s="32"/>
      <c r="V6285" s="30"/>
      <c r="W6285"/>
      <c r="X6285"/>
      <c r="Z6285" s="28"/>
      <c r="AA6285" s="28"/>
      <c r="AC6285" s="32"/>
      <c r="AD6285" s="32"/>
      <c r="AE6285" s="31"/>
      <c r="AF6285" s="31"/>
      <c r="AG6285" s="28"/>
      <c r="AH6285" s="28"/>
    </row>
    <row r="6286" spans="13:34" x14ac:dyDescent="0.3">
      <c r="M6286" s="33"/>
      <c r="N6286" s="2"/>
      <c r="P6286" s="29"/>
      <c r="Q6286" s="29"/>
      <c r="T6286" s="32"/>
      <c r="U6286" s="32"/>
      <c r="V6286" s="30"/>
      <c r="W6286"/>
      <c r="X6286"/>
      <c r="Z6286" s="28"/>
      <c r="AA6286" s="28"/>
      <c r="AC6286" s="32"/>
      <c r="AD6286" s="32"/>
      <c r="AE6286" s="31"/>
      <c r="AF6286" s="31"/>
      <c r="AG6286" s="28"/>
      <c r="AH6286" s="28"/>
    </row>
    <row r="6287" spans="13:34" x14ac:dyDescent="0.3">
      <c r="M6287" s="33"/>
      <c r="N6287" s="2"/>
      <c r="P6287" s="29"/>
      <c r="Q6287" s="29"/>
      <c r="T6287" s="32"/>
      <c r="U6287" s="32"/>
      <c r="V6287" s="30"/>
      <c r="W6287"/>
      <c r="X6287"/>
      <c r="Z6287" s="28"/>
      <c r="AA6287" s="28"/>
      <c r="AC6287" s="32"/>
      <c r="AD6287" s="32"/>
      <c r="AE6287" s="31"/>
      <c r="AF6287" s="31"/>
      <c r="AG6287" s="28"/>
      <c r="AH6287" s="28"/>
    </row>
    <row r="6288" spans="13:34" x14ac:dyDescent="0.3">
      <c r="M6288" s="33"/>
      <c r="N6288" s="2"/>
      <c r="P6288" s="29"/>
      <c r="Q6288" s="29"/>
      <c r="T6288" s="32"/>
      <c r="U6288" s="32"/>
      <c r="V6288" s="30"/>
      <c r="W6288"/>
      <c r="X6288"/>
      <c r="Z6288" s="28"/>
      <c r="AA6288" s="28"/>
      <c r="AC6288" s="32"/>
      <c r="AD6288" s="32"/>
      <c r="AE6288" s="31"/>
      <c r="AF6288" s="31"/>
      <c r="AG6288" s="28"/>
      <c r="AH6288" s="28"/>
    </row>
    <row r="6289" spans="13:34" x14ac:dyDescent="0.3">
      <c r="M6289" s="33"/>
      <c r="N6289" s="2"/>
      <c r="P6289" s="29"/>
      <c r="Q6289" s="29"/>
      <c r="T6289" s="32"/>
      <c r="U6289" s="32"/>
      <c r="V6289" s="30"/>
      <c r="W6289"/>
      <c r="X6289"/>
      <c r="Z6289" s="28"/>
      <c r="AA6289" s="28"/>
      <c r="AC6289" s="32"/>
      <c r="AD6289" s="32"/>
      <c r="AE6289" s="31"/>
      <c r="AF6289" s="31"/>
      <c r="AG6289" s="28"/>
      <c r="AH6289" s="28"/>
    </row>
    <row r="6290" spans="13:34" x14ac:dyDescent="0.3">
      <c r="M6290" s="33"/>
      <c r="N6290" s="2"/>
      <c r="P6290" s="29"/>
      <c r="Q6290" s="29"/>
      <c r="T6290" s="32"/>
      <c r="U6290" s="32"/>
      <c r="V6290" s="30"/>
      <c r="W6290"/>
      <c r="X6290"/>
      <c r="Z6290" s="28"/>
      <c r="AA6290" s="28"/>
      <c r="AC6290" s="32"/>
      <c r="AD6290" s="32"/>
      <c r="AE6290" s="31"/>
      <c r="AF6290" s="31"/>
      <c r="AG6290" s="28"/>
      <c r="AH6290" s="28"/>
    </row>
    <row r="6291" spans="13:34" x14ac:dyDescent="0.3">
      <c r="M6291" s="33"/>
      <c r="N6291" s="2"/>
      <c r="P6291" s="29"/>
      <c r="Q6291" s="29"/>
      <c r="T6291" s="32"/>
      <c r="U6291" s="32"/>
      <c r="V6291" s="30"/>
      <c r="W6291"/>
      <c r="X6291"/>
      <c r="Z6291" s="28"/>
      <c r="AA6291" s="28"/>
      <c r="AC6291" s="32"/>
      <c r="AD6291" s="32"/>
      <c r="AE6291" s="31"/>
      <c r="AF6291" s="31"/>
      <c r="AG6291" s="28"/>
      <c r="AH6291" s="28"/>
    </row>
    <row r="6292" spans="13:34" x14ac:dyDescent="0.3">
      <c r="M6292" s="33"/>
      <c r="N6292" s="2"/>
      <c r="P6292" s="29"/>
      <c r="Q6292" s="29"/>
      <c r="T6292" s="32"/>
      <c r="U6292" s="32"/>
      <c r="V6292" s="30"/>
      <c r="W6292"/>
      <c r="X6292"/>
      <c r="Z6292" s="28"/>
      <c r="AA6292" s="28"/>
      <c r="AC6292" s="32"/>
      <c r="AD6292" s="32"/>
      <c r="AE6292" s="31"/>
      <c r="AF6292" s="31"/>
      <c r="AG6292" s="28"/>
      <c r="AH6292" s="28"/>
    </row>
    <row r="6293" spans="13:34" x14ac:dyDescent="0.3">
      <c r="M6293" s="33"/>
      <c r="N6293" s="2"/>
      <c r="P6293" s="29"/>
      <c r="Q6293" s="29"/>
      <c r="T6293" s="32"/>
      <c r="U6293" s="32"/>
      <c r="V6293" s="30"/>
      <c r="W6293"/>
      <c r="X6293"/>
      <c r="Z6293" s="28"/>
      <c r="AA6293" s="28"/>
      <c r="AC6293" s="32"/>
      <c r="AD6293" s="32"/>
      <c r="AE6293" s="31"/>
      <c r="AF6293" s="31"/>
      <c r="AG6293" s="28"/>
      <c r="AH6293" s="28"/>
    </row>
    <row r="6294" spans="13:34" x14ac:dyDescent="0.3">
      <c r="M6294" s="33"/>
      <c r="N6294" s="2"/>
      <c r="P6294" s="29"/>
      <c r="Q6294" s="29"/>
      <c r="T6294" s="32"/>
      <c r="U6294" s="32"/>
      <c r="V6294" s="30"/>
      <c r="W6294"/>
      <c r="X6294"/>
      <c r="Z6294" s="28"/>
      <c r="AA6294" s="28"/>
      <c r="AC6294" s="32"/>
      <c r="AD6294" s="32"/>
      <c r="AE6294" s="31"/>
      <c r="AF6294" s="31"/>
      <c r="AG6294" s="28"/>
      <c r="AH6294" s="28"/>
    </row>
    <row r="6295" spans="13:34" x14ac:dyDescent="0.3">
      <c r="M6295" s="33"/>
      <c r="N6295" s="2"/>
      <c r="P6295" s="29"/>
      <c r="Q6295" s="29"/>
      <c r="T6295" s="32"/>
      <c r="U6295" s="32"/>
      <c r="V6295" s="30"/>
      <c r="W6295"/>
      <c r="X6295"/>
      <c r="Z6295" s="28"/>
      <c r="AA6295" s="28"/>
      <c r="AC6295" s="32"/>
      <c r="AD6295" s="32"/>
      <c r="AE6295" s="31"/>
      <c r="AF6295" s="31"/>
      <c r="AG6295" s="28"/>
      <c r="AH6295" s="28"/>
    </row>
    <row r="6296" spans="13:34" x14ac:dyDescent="0.3">
      <c r="M6296" s="33"/>
      <c r="N6296" s="2"/>
      <c r="P6296" s="29"/>
      <c r="Q6296" s="29"/>
      <c r="T6296" s="32"/>
      <c r="U6296" s="32"/>
      <c r="V6296" s="30"/>
      <c r="W6296"/>
      <c r="X6296"/>
      <c r="Z6296" s="28"/>
      <c r="AA6296" s="28"/>
      <c r="AC6296" s="32"/>
      <c r="AD6296" s="32"/>
      <c r="AE6296" s="31"/>
      <c r="AF6296" s="31"/>
      <c r="AG6296" s="28"/>
      <c r="AH6296" s="28"/>
    </row>
    <row r="6297" spans="13:34" x14ac:dyDescent="0.3">
      <c r="M6297" s="33"/>
      <c r="N6297" s="2"/>
      <c r="P6297" s="29"/>
      <c r="Q6297" s="29"/>
      <c r="T6297" s="32"/>
      <c r="U6297" s="32"/>
      <c r="V6297" s="30"/>
      <c r="W6297"/>
      <c r="X6297"/>
      <c r="Z6297" s="28"/>
      <c r="AA6297" s="28"/>
      <c r="AC6297" s="32"/>
      <c r="AD6297" s="32"/>
      <c r="AE6297" s="31"/>
      <c r="AF6297" s="31"/>
      <c r="AG6297" s="28"/>
      <c r="AH6297" s="28"/>
    </row>
    <row r="6298" spans="13:34" x14ac:dyDescent="0.3">
      <c r="M6298" s="33"/>
      <c r="N6298" s="2"/>
      <c r="P6298" s="29"/>
      <c r="Q6298" s="29"/>
      <c r="T6298" s="32"/>
      <c r="U6298" s="32"/>
      <c r="V6298" s="30"/>
      <c r="W6298"/>
      <c r="X6298"/>
      <c r="Z6298" s="28"/>
      <c r="AA6298" s="28"/>
      <c r="AC6298" s="32"/>
      <c r="AD6298" s="32"/>
      <c r="AE6298" s="31"/>
      <c r="AF6298" s="31"/>
      <c r="AG6298" s="28"/>
      <c r="AH6298" s="28"/>
    </row>
    <row r="6299" spans="13:34" x14ac:dyDescent="0.3">
      <c r="M6299" s="33"/>
      <c r="N6299" s="2"/>
      <c r="P6299" s="29"/>
      <c r="Q6299" s="29"/>
      <c r="T6299" s="32"/>
      <c r="U6299" s="32"/>
      <c r="V6299" s="30"/>
      <c r="W6299"/>
      <c r="X6299"/>
      <c r="Z6299" s="28"/>
      <c r="AA6299" s="28"/>
      <c r="AC6299" s="32"/>
      <c r="AD6299" s="32"/>
      <c r="AE6299" s="31"/>
      <c r="AF6299" s="31"/>
      <c r="AG6299" s="28"/>
      <c r="AH6299" s="28"/>
    </row>
    <row r="6300" spans="13:34" x14ac:dyDescent="0.3">
      <c r="M6300" s="33"/>
      <c r="N6300" s="2"/>
      <c r="P6300" s="29"/>
      <c r="Q6300" s="29"/>
      <c r="T6300" s="32"/>
      <c r="U6300" s="32"/>
      <c r="V6300" s="30"/>
      <c r="W6300"/>
      <c r="X6300"/>
      <c r="Z6300" s="28"/>
      <c r="AA6300" s="28"/>
      <c r="AC6300" s="32"/>
      <c r="AD6300" s="32"/>
      <c r="AE6300" s="31"/>
      <c r="AF6300" s="31"/>
      <c r="AG6300" s="28"/>
      <c r="AH6300" s="28"/>
    </row>
    <row r="6301" spans="13:34" x14ac:dyDescent="0.3">
      <c r="M6301" s="33"/>
      <c r="N6301" s="2"/>
      <c r="P6301" s="29"/>
      <c r="Q6301" s="29"/>
      <c r="T6301" s="32"/>
      <c r="U6301" s="32"/>
      <c r="V6301" s="30"/>
      <c r="W6301"/>
      <c r="X6301"/>
      <c r="Z6301" s="28"/>
      <c r="AA6301" s="28"/>
      <c r="AC6301" s="32"/>
      <c r="AD6301" s="32"/>
      <c r="AE6301" s="31"/>
      <c r="AF6301" s="31"/>
      <c r="AG6301" s="28"/>
      <c r="AH6301" s="28"/>
    </row>
    <row r="6302" spans="13:34" x14ac:dyDescent="0.3">
      <c r="M6302" s="33"/>
      <c r="N6302" s="2"/>
      <c r="P6302" s="29"/>
      <c r="Q6302" s="29"/>
      <c r="T6302" s="32"/>
      <c r="U6302" s="32"/>
      <c r="V6302" s="30"/>
      <c r="W6302"/>
      <c r="X6302"/>
      <c r="Z6302" s="28"/>
      <c r="AA6302" s="28"/>
      <c r="AC6302" s="32"/>
      <c r="AD6302" s="32"/>
      <c r="AE6302" s="31"/>
      <c r="AF6302" s="31"/>
      <c r="AG6302" s="28"/>
      <c r="AH6302" s="28"/>
    </row>
    <row r="6303" spans="13:34" x14ac:dyDescent="0.3">
      <c r="M6303" s="33"/>
      <c r="N6303" s="2"/>
      <c r="P6303" s="29"/>
      <c r="Q6303" s="29"/>
      <c r="T6303" s="32"/>
      <c r="U6303" s="32"/>
      <c r="V6303" s="30"/>
      <c r="W6303"/>
      <c r="X6303"/>
      <c r="Z6303" s="28"/>
      <c r="AA6303" s="28"/>
      <c r="AC6303" s="32"/>
      <c r="AD6303" s="32"/>
      <c r="AE6303" s="31"/>
      <c r="AF6303" s="31"/>
      <c r="AG6303" s="28"/>
      <c r="AH6303" s="28"/>
    </row>
    <row r="6304" spans="13:34" x14ac:dyDescent="0.3">
      <c r="M6304" s="33"/>
      <c r="N6304" s="2"/>
      <c r="P6304" s="29"/>
      <c r="Q6304" s="29"/>
      <c r="T6304" s="32"/>
      <c r="U6304" s="32"/>
      <c r="V6304" s="30"/>
      <c r="W6304"/>
      <c r="X6304"/>
      <c r="Z6304" s="28"/>
      <c r="AA6304" s="28"/>
      <c r="AC6304" s="32"/>
      <c r="AD6304" s="32"/>
      <c r="AE6304" s="31"/>
      <c r="AF6304" s="31"/>
      <c r="AG6304" s="28"/>
      <c r="AH6304" s="28"/>
    </row>
    <row r="6305" spans="13:34" x14ac:dyDescent="0.3">
      <c r="M6305" s="33"/>
      <c r="N6305" s="2"/>
      <c r="P6305" s="29"/>
      <c r="Q6305" s="29"/>
      <c r="T6305" s="32"/>
      <c r="U6305" s="32"/>
      <c r="V6305" s="30"/>
      <c r="W6305"/>
      <c r="X6305"/>
      <c r="Z6305" s="28"/>
      <c r="AA6305" s="28"/>
      <c r="AC6305" s="32"/>
      <c r="AD6305" s="32"/>
      <c r="AE6305" s="31"/>
      <c r="AF6305" s="31"/>
      <c r="AG6305" s="28"/>
      <c r="AH6305" s="28"/>
    </row>
    <row r="6306" spans="13:34" x14ac:dyDescent="0.3">
      <c r="M6306" s="33"/>
      <c r="N6306" s="2"/>
      <c r="P6306" s="29"/>
      <c r="Q6306" s="29"/>
      <c r="T6306" s="32"/>
      <c r="U6306" s="32"/>
      <c r="V6306" s="30"/>
      <c r="W6306"/>
      <c r="X6306"/>
      <c r="Z6306" s="28"/>
      <c r="AA6306" s="28"/>
      <c r="AC6306" s="32"/>
      <c r="AD6306" s="32"/>
      <c r="AE6306" s="31"/>
      <c r="AF6306" s="31"/>
      <c r="AG6306" s="28"/>
      <c r="AH6306" s="28"/>
    </row>
    <row r="6307" spans="13:34" x14ac:dyDescent="0.3">
      <c r="M6307" s="33"/>
      <c r="N6307" s="2"/>
      <c r="P6307" s="29"/>
      <c r="Q6307" s="29"/>
      <c r="T6307" s="32"/>
      <c r="U6307" s="32"/>
      <c r="V6307" s="30"/>
      <c r="W6307"/>
      <c r="X6307"/>
      <c r="Z6307" s="28"/>
      <c r="AA6307" s="28"/>
      <c r="AC6307" s="32"/>
      <c r="AD6307" s="32"/>
      <c r="AE6307" s="31"/>
      <c r="AF6307" s="31"/>
      <c r="AG6307" s="28"/>
      <c r="AH6307" s="28"/>
    </row>
    <row r="6308" spans="13:34" x14ac:dyDescent="0.3">
      <c r="M6308" s="33"/>
      <c r="N6308" s="2"/>
      <c r="P6308" s="29"/>
      <c r="Q6308" s="29"/>
      <c r="T6308" s="32"/>
      <c r="U6308" s="32"/>
      <c r="V6308" s="30"/>
      <c r="W6308"/>
      <c r="X6308"/>
      <c r="Z6308" s="28"/>
      <c r="AA6308" s="28"/>
      <c r="AC6308" s="32"/>
      <c r="AD6308" s="32"/>
      <c r="AE6308" s="31"/>
      <c r="AF6308" s="31"/>
      <c r="AG6308" s="28"/>
      <c r="AH6308" s="28"/>
    </row>
    <row r="6309" spans="13:34" x14ac:dyDescent="0.3">
      <c r="M6309" s="33"/>
      <c r="N6309" s="2"/>
      <c r="P6309" s="29"/>
      <c r="Q6309" s="29"/>
      <c r="T6309" s="32"/>
      <c r="U6309" s="32"/>
      <c r="V6309" s="30"/>
      <c r="W6309"/>
      <c r="X6309"/>
      <c r="Z6309" s="28"/>
      <c r="AA6309" s="28"/>
      <c r="AC6309" s="32"/>
      <c r="AD6309" s="32"/>
      <c r="AE6309" s="31"/>
      <c r="AF6309" s="31"/>
      <c r="AG6309" s="28"/>
      <c r="AH6309" s="28"/>
    </row>
    <row r="6310" spans="13:34" x14ac:dyDescent="0.3">
      <c r="M6310" s="33"/>
      <c r="N6310" s="2"/>
      <c r="P6310" s="29"/>
      <c r="Q6310" s="29"/>
      <c r="T6310" s="32"/>
      <c r="U6310" s="32"/>
      <c r="V6310" s="30"/>
      <c r="W6310"/>
      <c r="X6310"/>
      <c r="Z6310" s="28"/>
      <c r="AA6310" s="28"/>
      <c r="AC6310" s="32"/>
      <c r="AD6310" s="32"/>
      <c r="AE6310" s="31"/>
      <c r="AF6310" s="31"/>
      <c r="AG6310" s="28"/>
      <c r="AH6310" s="28"/>
    </row>
    <row r="6311" spans="13:34" x14ac:dyDescent="0.3">
      <c r="M6311" s="33"/>
      <c r="N6311" s="2"/>
      <c r="P6311" s="29"/>
      <c r="Q6311" s="29"/>
      <c r="T6311" s="32"/>
      <c r="U6311" s="32"/>
      <c r="V6311" s="30"/>
      <c r="W6311"/>
      <c r="X6311"/>
      <c r="Z6311" s="28"/>
      <c r="AA6311" s="28"/>
      <c r="AC6311" s="32"/>
      <c r="AD6311" s="32"/>
      <c r="AE6311" s="31"/>
      <c r="AF6311" s="31"/>
      <c r="AG6311" s="28"/>
      <c r="AH6311" s="28"/>
    </row>
    <row r="6312" spans="13:34" x14ac:dyDescent="0.3">
      <c r="M6312" s="33"/>
      <c r="N6312" s="2"/>
      <c r="P6312" s="29"/>
      <c r="Q6312" s="29"/>
      <c r="T6312" s="32"/>
      <c r="U6312" s="32"/>
      <c r="V6312" s="30"/>
      <c r="W6312"/>
      <c r="X6312"/>
      <c r="Z6312" s="28"/>
      <c r="AA6312" s="28"/>
      <c r="AC6312" s="32"/>
      <c r="AD6312" s="32"/>
      <c r="AE6312" s="31"/>
      <c r="AF6312" s="31"/>
      <c r="AG6312" s="28"/>
      <c r="AH6312" s="28"/>
    </row>
    <row r="6313" spans="13:34" x14ac:dyDescent="0.3">
      <c r="M6313" s="33"/>
      <c r="N6313" s="2"/>
      <c r="P6313" s="29"/>
      <c r="Q6313" s="29"/>
      <c r="T6313" s="32"/>
      <c r="U6313" s="32"/>
      <c r="V6313" s="30"/>
      <c r="W6313"/>
      <c r="X6313"/>
      <c r="Z6313" s="28"/>
      <c r="AA6313" s="28"/>
      <c r="AC6313" s="32"/>
      <c r="AD6313" s="32"/>
      <c r="AE6313" s="31"/>
      <c r="AF6313" s="31"/>
      <c r="AG6313" s="28"/>
      <c r="AH6313" s="28"/>
    </row>
    <row r="6314" spans="13:34" x14ac:dyDescent="0.3">
      <c r="M6314" s="33"/>
      <c r="N6314" s="2"/>
      <c r="P6314" s="29"/>
      <c r="Q6314" s="29"/>
      <c r="T6314" s="32"/>
      <c r="U6314" s="32"/>
      <c r="V6314" s="30"/>
      <c r="W6314"/>
      <c r="X6314"/>
      <c r="Z6314" s="28"/>
      <c r="AA6314" s="28"/>
      <c r="AC6314" s="32"/>
      <c r="AD6314" s="32"/>
      <c r="AE6314" s="31"/>
      <c r="AF6314" s="31"/>
      <c r="AG6314" s="28"/>
      <c r="AH6314" s="28"/>
    </row>
    <row r="6315" spans="13:34" x14ac:dyDescent="0.3">
      <c r="M6315" s="33"/>
      <c r="N6315" s="2"/>
      <c r="P6315" s="29"/>
      <c r="Q6315" s="29"/>
      <c r="T6315" s="32"/>
      <c r="U6315" s="32"/>
      <c r="V6315" s="30"/>
      <c r="W6315"/>
      <c r="X6315"/>
      <c r="Z6315" s="28"/>
      <c r="AA6315" s="28"/>
      <c r="AC6315" s="32"/>
      <c r="AD6315" s="32"/>
      <c r="AE6315" s="31"/>
      <c r="AF6315" s="31"/>
      <c r="AG6315" s="28"/>
      <c r="AH6315" s="28"/>
    </row>
    <row r="6316" spans="13:34" x14ac:dyDescent="0.3">
      <c r="M6316" s="33"/>
      <c r="N6316" s="2"/>
      <c r="P6316" s="29"/>
      <c r="Q6316" s="29"/>
      <c r="T6316" s="32"/>
      <c r="U6316" s="32"/>
      <c r="V6316" s="30"/>
      <c r="W6316"/>
      <c r="X6316"/>
      <c r="Z6316" s="28"/>
      <c r="AA6316" s="28"/>
      <c r="AC6316" s="32"/>
      <c r="AD6316" s="32"/>
      <c r="AE6316" s="31"/>
      <c r="AF6316" s="31"/>
      <c r="AG6316" s="28"/>
      <c r="AH6316" s="28"/>
    </row>
    <row r="6317" spans="13:34" x14ac:dyDescent="0.3">
      <c r="M6317" s="33"/>
      <c r="N6317" s="2"/>
      <c r="P6317" s="29"/>
      <c r="Q6317" s="29"/>
      <c r="T6317" s="32"/>
      <c r="U6317" s="32"/>
      <c r="V6317" s="30"/>
      <c r="W6317"/>
      <c r="X6317"/>
      <c r="Z6317" s="28"/>
      <c r="AA6317" s="28"/>
      <c r="AC6317" s="32"/>
      <c r="AD6317" s="32"/>
      <c r="AE6317" s="31"/>
      <c r="AF6317" s="31"/>
      <c r="AG6317" s="28"/>
      <c r="AH6317" s="28"/>
    </row>
    <row r="6318" spans="13:34" x14ac:dyDescent="0.3">
      <c r="M6318" s="33"/>
      <c r="N6318" s="2"/>
      <c r="P6318" s="29"/>
      <c r="Q6318" s="29"/>
      <c r="T6318" s="32"/>
      <c r="U6318" s="32"/>
      <c r="V6318" s="30"/>
      <c r="W6318"/>
      <c r="X6318"/>
      <c r="Z6318" s="28"/>
      <c r="AA6318" s="28"/>
      <c r="AC6318" s="32"/>
      <c r="AD6318" s="32"/>
      <c r="AE6318" s="31"/>
      <c r="AF6318" s="31"/>
      <c r="AG6318" s="28"/>
      <c r="AH6318" s="28"/>
    </row>
    <row r="6319" spans="13:34" x14ac:dyDescent="0.3">
      <c r="M6319" s="33"/>
      <c r="N6319" s="2"/>
      <c r="P6319" s="29"/>
      <c r="Q6319" s="29"/>
      <c r="T6319" s="32"/>
      <c r="U6319" s="32"/>
      <c r="V6319" s="30"/>
      <c r="W6319"/>
      <c r="X6319"/>
      <c r="Z6319" s="28"/>
      <c r="AA6319" s="28"/>
      <c r="AC6319" s="32"/>
      <c r="AD6319" s="32"/>
      <c r="AE6319" s="31"/>
      <c r="AF6319" s="31"/>
      <c r="AG6319" s="28"/>
      <c r="AH6319" s="28"/>
    </row>
    <row r="6320" spans="13:34" x14ac:dyDescent="0.3">
      <c r="M6320" s="33"/>
      <c r="N6320" s="2"/>
      <c r="P6320" s="29"/>
      <c r="Q6320" s="29"/>
      <c r="T6320" s="32"/>
      <c r="U6320" s="32"/>
      <c r="V6320" s="30"/>
      <c r="W6320"/>
      <c r="X6320"/>
      <c r="Z6320" s="28"/>
      <c r="AA6320" s="28"/>
      <c r="AC6320" s="32"/>
      <c r="AD6320" s="32"/>
      <c r="AE6320" s="31"/>
      <c r="AF6320" s="31"/>
      <c r="AG6320" s="28"/>
      <c r="AH6320" s="28"/>
    </row>
    <row r="6321" spans="13:34" x14ac:dyDescent="0.3">
      <c r="M6321" s="33"/>
      <c r="N6321" s="2"/>
      <c r="P6321" s="29"/>
      <c r="Q6321" s="29"/>
      <c r="T6321" s="32"/>
      <c r="U6321" s="32"/>
      <c r="V6321" s="30"/>
      <c r="W6321"/>
      <c r="X6321"/>
      <c r="Z6321" s="28"/>
      <c r="AA6321" s="28"/>
      <c r="AC6321" s="32"/>
      <c r="AD6321" s="32"/>
      <c r="AE6321" s="31"/>
      <c r="AF6321" s="31"/>
      <c r="AG6321" s="28"/>
      <c r="AH6321" s="28"/>
    </row>
    <row r="6322" spans="13:34" x14ac:dyDescent="0.3">
      <c r="M6322" s="33"/>
      <c r="N6322" s="2"/>
      <c r="P6322" s="29"/>
      <c r="Q6322" s="29"/>
      <c r="T6322" s="32"/>
      <c r="U6322" s="32"/>
      <c r="V6322" s="30"/>
      <c r="W6322"/>
      <c r="X6322"/>
      <c r="Z6322" s="28"/>
      <c r="AA6322" s="28"/>
      <c r="AC6322" s="32"/>
      <c r="AD6322" s="32"/>
      <c r="AE6322" s="31"/>
      <c r="AF6322" s="31"/>
      <c r="AG6322" s="28"/>
      <c r="AH6322" s="28"/>
    </row>
    <row r="6323" spans="13:34" x14ac:dyDescent="0.3">
      <c r="M6323" s="33"/>
      <c r="N6323" s="2"/>
      <c r="P6323" s="29"/>
      <c r="Q6323" s="29"/>
      <c r="T6323" s="32"/>
      <c r="U6323" s="32"/>
      <c r="V6323" s="30"/>
      <c r="W6323"/>
      <c r="X6323"/>
      <c r="Z6323" s="28"/>
      <c r="AA6323" s="28"/>
      <c r="AC6323" s="32"/>
      <c r="AD6323" s="32"/>
      <c r="AE6323" s="31"/>
      <c r="AF6323" s="31"/>
      <c r="AG6323" s="28"/>
      <c r="AH6323" s="28"/>
    </row>
    <row r="6324" spans="13:34" x14ac:dyDescent="0.3">
      <c r="M6324" s="33"/>
      <c r="N6324" s="2"/>
      <c r="P6324" s="29"/>
      <c r="Q6324" s="29"/>
      <c r="T6324" s="32"/>
      <c r="U6324" s="32"/>
      <c r="V6324" s="30"/>
      <c r="W6324"/>
      <c r="X6324"/>
      <c r="Z6324" s="28"/>
      <c r="AA6324" s="28"/>
      <c r="AC6324" s="32"/>
      <c r="AD6324" s="32"/>
      <c r="AE6324" s="31"/>
      <c r="AF6324" s="31"/>
      <c r="AG6324" s="28"/>
      <c r="AH6324" s="28"/>
    </row>
    <row r="6325" spans="13:34" x14ac:dyDescent="0.3">
      <c r="M6325" s="33"/>
      <c r="N6325" s="2"/>
      <c r="P6325" s="29"/>
      <c r="Q6325" s="29"/>
      <c r="T6325" s="32"/>
      <c r="U6325" s="32"/>
      <c r="V6325" s="30"/>
      <c r="W6325"/>
      <c r="X6325"/>
      <c r="Z6325" s="28"/>
      <c r="AA6325" s="28"/>
      <c r="AC6325" s="32"/>
      <c r="AD6325" s="32"/>
      <c r="AE6325" s="31"/>
      <c r="AF6325" s="31"/>
      <c r="AG6325" s="28"/>
      <c r="AH6325" s="28"/>
    </row>
    <row r="6326" spans="13:34" x14ac:dyDescent="0.3">
      <c r="M6326" s="33"/>
      <c r="N6326" s="2"/>
      <c r="P6326" s="29"/>
      <c r="Q6326" s="29"/>
      <c r="T6326" s="32"/>
      <c r="U6326" s="32"/>
      <c r="V6326" s="30"/>
      <c r="W6326"/>
      <c r="X6326"/>
      <c r="Z6326" s="28"/>
      <c r="AA6326" s="28"/>
      <c r="AC6326" s="32"/>
      <c r="AD6326" s="32"/>
      <c r="AE6326" s="31"/>
      <c r="AF6326" s="31"/>
      <c r="AG6326" s="28"/>
      <c r="AH6326" s="28"/>
    </row>
    <row r="6327" spans="13:34" x14ac:dyDescent="0.3">
      <c r="M6327" s="33"/>
      <c r="N6327" s="2"/>
      <c r="P6327" s="29"/>
      <c r="Q6327" s="29"/>
      <c r="T6327" s="32"/>
      <c r="U6327" s="32"/>
      <c r="V6327" s="30"/>
      <c r="W6327"/>
      <c r="X6327"/>
      <c r="Z6327" s="28"/>
      <c r="AA6327" s="28"/>
      <c r="AC6327" s="32"/>
      <c r="AD6327" s="32"/>
      <c r="AE6327" s="31"/>
      <c r="AF6327" s="31"/>
      <c r="AG6327" s="28"/>
      <c r="AH6327" s="28"/>
    </row>
    <row r="6328" spans="13:34" x14ac:dyDescent="0.3">
      <c r="M6328" s="33"/>
      <c r="N6328" s="2"/>
      <c r="P6328" s="29"/>
      <c r="Q6328" s="29"/>
      <c r="T6328" s="32"/>
      <c r="U6328" s="32"/>
      <c r="V6328" s="30"/>
      <c r="W6328"/>
      <c r="X6328"/>
      <c r="Z6328" s="28"/>
      <c r="AA6328" s="28"/>
      <c r="AC6328" s="32"/>
      <c r="AD6328" s="32"/>
      <c r="AE6328" s="31"/>
      <c r="AF6328" s="31"/>
      <c r="AG6328" s="28"/>
      <c r="AH6328" s="28"/>
    </row>
    <row r="6329" spans="13:34" x14ac:dyDescent="0.3">
      <c r="M6329" s="33"/>
      <c r="N6329" s="2"/>
      <c r="P6329" s="29"/>
      <c r="Q6329" s="29"/>
      <c r="T6329" s="32"/>
      <c r="U6329" s="32"/>
      <c r="V6329" s="30"/>
      <c r="W6329"/>
      <c r="X6329"/>
      <c r="Z6329" s="28"/>
      <c r="AA6329" s="28"/>
      <c r="AC6329" s="32"/>
      <c r="AD6329" s="32"/>
      <c r="AE6329" s="31"/>
      <c r="AF6329" s="31"/>
      <c r="AG6329" s="28"/>
      <c r="AH6329" s="28"/>
    </row>
    <row r="6330" spans="13:34" x14ac:dyDescent="0.3">
      <c r="M6330" s="33"/>
      <c r="N6330" s="2"/>
      <c r="P6330" s="29"/>
      <c r="Q6330" s="29"/>
      <c r="T6330" s="32"/>
      <c r="U6330" s="32"/>
      <c r="V6330" s="30"/>
      <c r="W6330"/>
      <c r="X6330"/>
      <c r="Z6330" s="28"/>
      <c r="AA6330" s="28"/>
      <c r="AC6330" s="32"/>
      <c r="AD6330" s="32"/>
      <c r="AE6330" s="31"/>
      <c r="AF6330" s="31"/>
      <c r="AG6330" s="28"/>
      <c r="AH6330" s="28"/>
    </row>
    <row r="6331" spans="13:34" x14ac:dyDescent="0.3">
      <c r="M6331" s="33"/>
      <c r="N6331" s="2"/>
      <c r="P6331" s="29"/>
      <c r="Q6331" s="29"/>
      <c r="T6331" s="32"/>
      <c r="U6331" s="32"/>
      <c r="V6331" s="30"/>
      <c r="W6331"/>
      <c r="X6331"/>
      <c r="Z6331" s="28"/>
      <c r="AA6331" s="28"/>
      <c r="AC6331" s="32"/>
      <c r="AD6331" s="32"/>
      <c r="AE6331" s="31"/>
      <c r="AF6331" s="31"/>
      <c r="AG6331" s="28"/>
      <c r="AH6331" s="28"/>
    </row>
    <row r="6332" spans="13:34" x14ac:dyDescent="0.3">
      <c r="M6332" s="33"/>
      <c r="N6332" s="2"/>
      <c r="P6332" s="29"/>
      <c r="Q6332" s="29"/>
      <c r="T6332" s="32"/>
      <c r="U6332" s="32"/>
      <c r="V6332" s="30"/>
      <c r="W6332"/>
      <c r="X6332"/>
      <c r="Z6332" s="28"/>
      <c r="AA6332" s="28"/>
      <c r="AC6332" s="32"/>
      <c r="AD6332" s="32"/>
      <c r="AE6332" s="31"/>
      <c r="AF6332" s="31"/>
      <c r="AG6332" s="28"/>
      <c r="AH6332" s="28"/>
    </row>
    <row r="6333" spans="13:34" x14ac:dyDescent="0.3">
      <c r="M6333" s="33"/>
      <c r="N6333" s="2"/>
      <c r="P6333" s="29"/>
      <c r="Q6333" s="29"/>
      <c r="T6333" s="32"/>
      <c r="U6333" s="32"/>
      <c r="V6333" s="30"/>
      <c r="W6333"/>
      <c r="X6333"/>
      <c r="Z6333" s="28"/>
      <c r="AA6333" s="28"/>
      <c r="AC6333" s="32"/>
      <c r="AD6333" s="32"/>
      <c r="AE6333" s="31"/>
      <c r="AF6333" s="31"/>
      <c r="AG6333" s="28"/>
      <c r="AH6333" s="28"/>
    </row>
    <row r="6334" spans="13:34" x14ac:dyDescent="0.3">
      <c r="M6334" s="33"/>
      <c r="N6334" s="2"/>
      <c r="P6334" s="29"/>
      <c r="Q6334" s="29"/>
      <c r="T6334" s="32"/>
      <c r="U6334" s="32"/>
      <c r="V6334" s="30"/>
      <c r="W6334"/>
      <c r="X6334"/>
      <c r="Z6334" s="28"/>
      <c r="AA6334" s="28"/>
      <c r="AC6334" s="32"/>
      <c r="AD6334" s="32"/>
      <c r="AE6334" s="31"/>
      <c r="AF6334" s="31"/>
      <c r="AG6334" s="28"/>
      <c r="AH6334" s="28"/>
    </row>
    <row r="6335" spans="13:34" x14ac:dyDescent="0.3">
      <c r="M6335" s="33"/>
      <c r="N6335" s="2"/>
      <c r="P6335" s="29"/>
      <c r="Q6335" s="29"/>
      <c r="T6335" s="32"/>
      <c r="U6335" s="32"/>
      <c r="V6335" s="30"/>
      <c r="W6335"/>
      <c r="X6335"/>
      <c r="Z6335" s="28"/>
      <c r="AA6335" s="28"/>
      <c r="AC6335" s="32"/>
      <c r="AD6335" s="32"/>
      <c r="AE6335" s="31"/>
      <c r="AF6335" s="31"/>
      <c r="AG6335" s="28"/>
      <c r="AH6335" s="28"/>
    </row>
    <row r="6336" spans="13:34" x14ac:dyDescent="0.3">
      <c r="M6336" s="33"/>
      <c r="N6336" s="2"/>
      <c r="P6336" s="29"/>
      <c r="Q6336" s="29"/>
      <c r="T6336" s="32"/>
      <c r="U6336" s="32"/>
      <c r="V6336" s="30"/>
      <c r="W6336"/>
      <c r="X6336"/>
      <c r="Z6336" s="28"/>
      <c r="AA6336" s="28"/>
      <c r="AC6336" s="32"/>
      <c r="AD6336" s="32"/>
      <c r="AE6336" s="31"/>
      <c r="AF6336" s="31"/>
      <c r="AG6336" s="28"/>
      <c r="AH6336" s="28"/>
    </row>
    <row r="6337" spans="13:34" x14ac:dyDescent="0.3">
      <c r="M6337" s="33"/>
      <c r="N6337" s="2"/>
      <c r="P6337" s="29"/>
      <c r="Q6337" s="29"/>
      <c r="T6337" s="32"/>
      <c r="U6337" s="32"/>
      <c r="V6337" s="30"/>
      <c r="W6337"/>
      <c r="X6337"/>
      <c r="Z6337" s="28"/>
      <c r="AA6337" s="28"/>
      <c r="AC6337" s="32"/>
      <c r="AD6337" s="32"/>
      <c r="AE6337" s="31"/>
      <c r="AF6337" s="31"/>
      <c r="AG6337" s="28"/>
      <c r="AH6337" s="28"/>
    </row>
    <row r="6338" spans="13:34" x14ac:dyDescent="0.3">
      <c r="M6338" s="33"/>
      <c r="N6338" s="2"/>
      <c r="P6338" s="29"/>
      <c r="Q6338" s="29"/>
      <c r="T6338" s="32"/>
      <c r="U6338" s="32"/>
      <c r="V6338" s="30"/>
      <c r="W6338"/>
      <c r="X6338"/>
      <c r="Z6338" s="28"/>
      <c r="AA6338" s="28"/>
      <c r="AC6338" s="32"/>
      <c r="AD6338" s="32"/>
      <c r="AE6338" s="31"/>
      <c r="AF6338" s="31"/>
      <c r="AG6338" s="28"/>
      <c r="AH6338" s="28"/>
    </row>
    <row r="6339" spans="13:34" x14ac:dyDescent="0.3">
      <c r="M6339" s="33"/>
      <c r="N6339" s="2"/>
      <c r="P6339" s="29"/>
      <c r="Q6339" s="29"/>
      <c r="T6339" s="32"/>
      <c r="U6339" s="32"/>
      <c r="V6339" s="30"/>
      <c r="W6339"/>
      <c r="X6339"/>
      <c r="Z6339" s="28"/>
      <c r="AA6339" s="28"/>
      <c r="AC6339" s="32"/>
      <c r="AD6339" s="32"/>
      <c r="AE6339" s="31"/>
      <c r="AF6339" s="31"/>
      <c r="AG6339" s="28"/>
      <c r="AH6339" s="28"/>
    </row>
    <row r="6340" spans="13:34" x14ac:dyDescent="0.3">
      <c r="M6340" s="33"/>
      <c r="N6340" s="2"/>
      <c r="P6340" s="29"/>
      <c r="Q6340" s="29"/>
      <c r="T6340" s="32"/>
      <c r="U6340" s="32"/>
      <c r="V6340" s="30"/>
      <c r="W6340"/>
      <c r="X6340"/>
      <c r="Z6340" s="28"/>
      <c r="AA6340" s="28"/>
      <c r="AC6340" s="32"/>
      <c r="AD6340" s="32"/>
      <c r="AE6340" s="31"/>
      <c r="AF6340" s="31"/>
      <c r="AG6340" s="28"/>
      <c r="AH6340" s="28"/>
    </row>
    <row r="6341" spans="13:34" x14ac:dyDescent="0.3">
      <c r="M6341" s="33"/>
      <c r="N6341" s="2"/>
      <c r="P6341" s="29"/>
      <c r="Q6341" s="29"/>
      <c r="T6341" s="32"/>
      <c r="U6341" s="32"/>
      <c r="V6341" s="30"/>
      <c r="W6341"/>
      <c r="X6341"/>
      <c r="Z6341" s="28"/>
      <c r="AA6341" s="28"/>
      <c r="AC6341" s="32"/>
      <c r="AD6341" s="32"/>
      <c r="AE6341" s="31"/>
      <c r="AF6341" s="31"/>
      <c r="AG6341" s="28"/>
      <c r="AH6341" s="28"/>
    </row>
    <row r="6342" spans="13:34" x14ac:dyDescent="0.3">
      <c r="M6342" s="33"/>
      <c r="N6342" s="2"/>
      <c r="P6342" s="29"/>
      <c r="Q6342" s="29"/>
      <c r="T6342" s="32"/>
      <c r="U6342" s="32"/>
      <c r="V6342" s="30"/>
      <c r="W6342"/>
      <c r="X6342"/>
      <c r="Z6342" s="28"/>
      <c r="AA6342" s="28"/>
      <c r="AC6342" s="32"/>
      <c r="AD6342" s="32"/>
      <c r="AE6342" s="31"/>
      <c r="AF6342" s="31"/>
      <c r="AG6342" s="28"/>
      <c r="AH6342" s="28"/>
    </row>
    <row r="6343" spans="13:34" x14ac:dyDescent="0.3">
      <c r="M6343" s="33"/>
      <c r="N6343" s="2"/>
      <c r="P6343" s="29"/>
      <c r="Q6343" s="29"/>
      <c r="T6343" s="32"/>
      <c r="U6343" s="32"/>
      <c r="V6343" s="30"/>
      <c r="W6343"/>
      <c r="X6343"/>
      <c r="Z6343" s="28"/>
      <c r="AA6343" s="28"/>
      <c r="AC6343" s="32"/>
      <c r="AD6343" s="32"/>
      <c r="AE6343" s="31"/>
      <c r="AF6343" s="31"/>
      <c r="AG6343" s="28"/>
      <c r="AH6343" s="28"/>
    </row>
    <row r="6344" spans="13:34" x14ac:dyDescent="0.3">
      <c r="M6344" s="33"/>
      <c r="N6344" s="2"/>
      <c r="P6344" s="29"/>
      <c r="Q6344" s="29"/>
      <c r="T6344" s="32"/>
      <c r="U6344" s="32"/>
      <c r="V6344" s="30"/>
      <c r="W6344"/>
      <c r="X6344"/>
      <c r="Z6344" s="28"/>
      <c r="AA6344" s="28"/>
      <c r="AC6344" s="32"/>
      <c r="AD6344" s="32"/>
      <c r="AE6344" s="31"/>
      <c r="AF6344" s="31"/>
      <c r="AG6344" s="28"/>
      <c r="AH6344" s="28"/>
    </row>
    <row r="6345" spans="13:34" x14ac:dyDescent="0.3">
      <c r="M6345" s="33"/>
      <c r="N6345" s="2"/>
      <c r="P6345" s="29"/>
      <c r="Q6345" s="29"/>
      <c r="T6345" s="32"/>
      <c r="U6345" s="32"/>
      <c r="V6345" s="30"/>
      <c r="W6345"/>
      <c r="X6345"/>
      <c r="Z6345" s="28"/>
      <c r="AA6345" s="28"/>
      <c r="AC6345" s="32"/>
      <c r="AD6345" s="32"/>
      <c r="AE6345" s="31"/>
      <c r="AF6345" s="31"/>
      <c r="AG6345" s="28"/>
      <c r="AH6345" s="28"/>
    </row>
    <row r="6346" spans="13:34" x14ac:dyDescent="0.3">
      <c r="M6346" s="33"/>
      <c r="N6346" s="2"/>
      <c r="P6346" s="29"/>
      <c r="Q6346" s="29"/>
      <c r="T6346" s="32"/>
      <c r="U6346" s="32"/>
      <c r="V6346" s="30"/>
      <c r="W6346"/>
      <c r="X6346"/>
      <c r="Z6346" s="28"/>
      <c r="AA6346" s="28"/>
      <c r="AC6346" s="32"/>
      <c r="AD6346" s="32"/>
      <c r="AE6346" s="31"/>
      <c r="AF6346" s="31"/>
      <c r="AG6346" s="28"/>
      <c r="AH6346" s="28"/>
    </row>
    <row r="6347" spans="13:34" x14ac:dyDescent="0.3">
      <c r="M6347" s="33"/>
      <c r="N6347" s="2"/>
      <c r="P6347" s="29"/>
      <c r="Q6347" s="29"/>
      <c r="T6347" s="32"/>
      <c r="U6347" s="32"/>
      <c r="V6347" s="30"/>
      <c r="W6347"/>
      <c r="X6347"/>
      <c r="Z6347" s="28"/>
      <c r="AA6347" s="28"/>
      <c r="AC6347" s="32"/>
      <c r="AD6347" s="32"/>
      <c r="AE6347" s="31"/>
      <c r="AF6347" s="31"/>
      <c r="AG6347" s="28"/>
      <c r="AH6347" s="28"/>
    </row>
    <row r="6348" spans="13:34" x14ac:dyDescent="0.3">
      <c r="M6348" s="33"/>
      <c r="N6348" s="2"/>
      <c r="P6348" s="29"/>
      <c r="Q6348" s="29"/>
      <c r="T6348" s="32"/>
      <c r="U6348" s="32"/>
      <c r="V6348" s="30"/>
      <c r="W6348"/>
      <c r="X6348"/>
      <c r="Z6348" s="28"/>
      <c r="AA6348" s="28"/>
      <c r="AC6348" s="32"/>
      <c r="AD6348" s="32"/>
      <c r="AE6348" s="31"/>
      <c r="AF6348" s="31"/>
      <c r="AG6348" s="28"/>
      <c r="AH6348" s="28"/>
    </row>
    <row r="6349" spans="13:34" x14ac:dyDescent="0.3">
      <c r="M6349" s="33"/>
      <c r="N6349" s="2"/>
      <c r="P6349" s="29"/>
      <c r="Q6349" s="29"/>
      <c r="T6349" s="32"/>
      <c r="U6349" s="32"/>
      <c r="V6349" s="30"/>
      <c r="W6349"/>
      <c r="X6349"/>
      <c r="Z6349" s="28"/>
      <c r="AA6349" s="28"/>
      <c r="AC6349" s="32"/>
      <c r="AD6349" s="32"/>
      <c r="AE6349" s="31"/>
      <c r="AF6349" s="31"/>
      <c r="AG6349" s="28"/>
      <c r="AH6349" s="28"/>
    </row>
    <row r="6350" spans="13:34" x14ac:dyDescent="0.3">
      <c r="M6350" s="33"/>
      <c r="N6350" s="2"/>
      <c r="P6350" s="29"/>
      <c r="Q6350" s="29"/>
      <c r="T6350" s="32"/>
      <c r="U6350" s="32"/>
      <c r="V6350" s="30"/>
      <c r="W6350"/>
      <c r="X6350"/>
      <c r="Z6350" s="28"/>
      <c r="AA6350" s="28"/>
      <c r="AC6350" s="32"/>
      <c r="AD6350" s="32"/>
      <c r="AE6350" s="31"/>
      <c r="AF6350" s="31"/>
      <c r="AG6350" s="28"/>
      <c r="AH6350" s="28"/>
    </row>
    <row r="6351" spans="13:34" x14ac:dyDescent="0.3">
      <c r="M6351" s="33"/>
      <c r="N6351" s="2"/>
      <c r="P6351" s="29"/>
      <c r="Q6351" s="29"/>
      <c r="T6351" s="32"/>
      <c r="U6351" s="32"/>
      <c r="V6351" s="30"/>
      <c r="W6351"/>
      <c r="X6351"/>
      <c r="Z6351" s="28"/>
      <c r="AA6351" s="28"/>
      <c r="AC6351" s="32"/>
      <c r="AD6351" s="32"/>
      <c r="AE6351" s="31"/>
      <c r="AF6351" s="31"/>
      <c r="AG6351" s="28"/>
      <c r="AH6351" s="28"/>
    </row>
    <row r="6352" spans="13:34" x14ac:dyDescent="0.3">
      <c r="M6352" s="33"/>
      <c r="N6352" s="2"/>
      <c r="P6352" s="29"/>
      <c r="Q6352" s="29"/>
      <c r="T6352" s="32"/>
      <c r="U6352" s="32"/>
      <c r="V6352" s="30"/>
      <c r="W6352"/>
      <c r="X6352"/>
      <c r="Z6352" s="28"/>
      <c r="AA6352" s="28"/>
      <c r="AC6352" s="32"/>
      <c r="AD6352" s="32"/>
      <c r="AE6352" s="31"/>
      <c r="AF6352" s="31"/>
      <c r="AG6352" s="28"/>
      <c r="AH6352" s="28"/>
    </row>
    <row r="6353" spans="13:34" x14ac:dyDescent="0.3">
      <c r="M6353" s="33"/>
      <c r="N6353" s="2"/>
      <c r="P6353" s="29"/>
      <c r="Q6353" s="29"/>
      <c r="T6353" s="32"/>
      <c r="U6353" s="32"/>
      <c r="V6353" s="30"/>
      <c r="W6353"/>
      <c r="X6353"/>
      <c r="Z6353" s="28"/>
      <c r="AA6353" s="28"/>
      <c r="AC6353" s="32"/>
      <c r="AD6353" s="32"/>
      <c r="AE6353" s="31"/>
      <c r="AF6353" s="31"/>
      <c r="AG6353" s="28"/>
      <c r="AH6353" s="28"/>
    </row>
    <row r="6354" spans="13:34" x14ac:dyDescent="0.3">
      <c r="M6354" s="33"/>
      <c r="N6354" s="2"/>
      <c r="P6354" s="29"/>
      <c r="Q6354" s="29"/>
      <c r="T6354" s="32"/>
      <c r="U6354" s="32"/>
      <c r="V6354" s="30"/>
      <c r="W6354"/>
      <c r="X6354"/>
      <c r="Z6354" s="28"/>
      <c r="AA6354" s="28"/>
      <c r="AC6354" s="32"/>
      <c r="AD6354" s="32"/>
      <c r="AE6354" s="31"/>
      <c r="AF6354" s="31"/>
      <c r="AG6354" s="28"/>
      <c r="AH6354" s="28"/>
    </row>
    <row r="6355" spans="13:34" x14ac:dyDescent="0.3">
      <c r="M6355" s="33"/>
      <c r="N6355" s="2"/>
      <c r="P6355" s="29"/>
      <c r="Q6355" s="29"/>
      <c r="T6355" s="32"/>
      <c r="U6355" s="32"/>
      <c r="V6355" s="30"/>
      <c r="W6355"/>
      <c r="X6355"/>
      <c r="Z6355" s="28"/>
      <c r="AA6355" s="28"/>
      <c r="AC6355" s="32"/>
      <c r="AD6355" s="32"/>
      <c r="AE6355" s="31"/>
      <c r="AF6355" s="31"/>
      <c r="AG6355" s="28"/>
      <c r="AH6355" s="28"/>
    </row>
    <row r="6356" spans="13:34" x14ac:dyDescent="0.3">
      <c r="M6356" s="33"/>
      <c r="N6356" s="2"/>
      <c r="P6356" s="29"/>
      <c r="Q6356" s="29"/>
      <c r="T6356" s="32"/>
      <c r="U6356" s="32"/>
      <c r="V6356" s="30"/>
      <c r="W6356"/>
      <c r="X6356"/>
      <c r="Z6356" s="28"/>
      <c r="AA6356" s="28"/>
      <c r="AC6356" s="32"/>
      <c r="AD6356" s="32"/>
      <c r="AE6356" s="31"/>
      <c r="AF6356" s="31"/>
      <c r="AG6356" s="28"/>
      <c r="AH6356" s="28"/>
    </row>
    <row r="6357" spans="13:34" x14ac:dyDescent="0.3">
      <c r="M6357" s="33"/>
      <c r="N6357" s="2"/>
      <c r="P6357" s="29"/>
      <c r="Q6357" s="29"/>
      <c r="T6357" s="32"/>
      <c r="U6357" s="32"/>
      <c r="V6357" s="30"/>
      <c r="W6357"/>
      <c r="X6357"/>
      <c r="Z6357" s="28"/>
      <c r="AA6357" s="28"/>
      <c r="AC6357" s="32"/>
      <c r="AD6357" s="32"/>
      <c r="AE6357" s="31"/>
      <c r="AF6357" s="31"/>
      <c r="AG6357" s="28"/>
      <c r="AH6357" s="28"/>
    </row>
    <row r="6358" spans="13:34" x14ac:dyDescent="0.3">
      <c r="M6358" s="33"/>
      <c r="N6358" s="2"/>
      <c r="P6358" s="29"/>
      <c r="Q6358" s="29"/>
      <c r="T6358" s="32"/>
      <c r="U6358" s="32"/>
      <c r="V6358" s="30"/>
      <c r="W6358"/>
      <c r="X6358"/>
      <c r="Z6358" s="28"/>
      <c r="AA6358" s="28"/>
      <c r="AC6358" s="32"/>
      <c r="AD6358" s="32"/>
      <c r="AE6358" s="31"/>
      <c r="AF6358" s="31"/>
      <c r="AG6358" s="28"/>
      <c r="AH6358" s="28"/>
    </row>
    <row r="6359" spans="13:34" x14ac:dyDescent="0.3">
      <c r="M6359" s="33"/>
      <c r="N6359" s="2"/>
      <c r="P6359" s="29"/>
      <c r="Q6359" s="29"/>
      <c r="T6359" s="32"/>
      <c r="U6359" s="32"/>
      <c r="V6359" s="30"/>
      <c r="W6359"/>
      <c r="X6359"/>
      <c r="Z6359" s="28"/>
      <c r="AA6359" s="28"/>
      <c r="AC6359" s="32"/>
      <c r="AD6359" s="32"/>
      <c r="AE6359" s="31"/>
      <c r="AF6359" s="31"/>
      <c r="AG6359" s="28"/>
      <c r="AH6359" s="28"/>
    </row>
    <row r="6360" spans="13:34" x14ac:dyDescent="0.3">
      <c r="M6360" s="33"/>
      <c r="N6360" s="2"/>
      <c r="P6360" s="29"/>
      <c r="Q6360" s="29"/>
      <c r="T6360" s="32"/>
      <c r="U6360" s="32"/>
      <c r="V6360" s="30"/>
      <c r="W6360"/>
      <c r="X6360"/>
      <c r="Z6360" s="28"/>
      <c r="AA6360" s="28"/>
      <c r="AC6360" s="32"/>
      <c r="AD6360" s="32"/>
      <c r="AE6360" s="31"/>
      <c r="AF6360" s="31"/>
      <c r="AG6360" s="28"/>
      <c r="AH6360" s="28"/>
    </row>
    <row r="6361" spans="13:34" x14ac:dyDescent="0.3">
      <c r="M6361" s="33"/>
      <c r="N6361" s="2"/>
      <c r="P6361" s="29"/>
      <c r="Q6361" s="29"/>
      <c r="T6361" s="32"/>
      <c r="U6361" s="32"/>
      <c r="V6361" s="30"/>
      <c r="W6361"/>
      <c r="X6361"/>
      <c r="Z6361" s="28"/>
      <c r="AA6361" s="28"/>
      <c r="AC6361" s="32"/>
      <c r="AD6361" s="32"/>
      <c r="AE6361" s="31"/>
      <c r="AF6361" s="31"/>
      <c r="AG6361" s="28"/>
      <c r="AH6361" s="28"/>
    </row>
    <row r="6362" spans="13:34" x14ac:dyDescent="0.3">
      <c r="M6362" s="33"/>
      <c r="N6362" s="2"/>
      <c r="P6362" s="29"/>
      <c r="Q6362" s="29"/>
      <c r="T6362" s="32"/>
      <c r="U6362" s="32"/>
      <c r="V6362" s="30"/>
      <c r="W6362"/>
      <c r="X6362"/>
      <c r="Z6362" s="28"/>
      <c r="AA6362" s="28"/>
      <c r="AC6362" s="32"/>
      <c r="AD6362" s="32"/>
      <c r="AE6362" s="31"/>
      <c r="AF6362" s="31"/>
      <c r="AG6362" s="28"/>
      <c r="AH6362" s="28"/>
    </row>
    <row r="6363" spans="13:34" x14ac:dyDescent="0.3">
      <c r="M6363" s="33"/>
      <c r="N6363" s="2"/>
      <c r="P6363" s="29"/>
      <c r="Q6363" s="29"/>
      <c r="T6363" s="32"/>
      <c r="U6363" s="32"/>
      <c r="V6363" s="30"/>
      <c r="W6363"/>
      <c r="X6363"/>
      <c r="Z6363" s="28"/>
      <c r="AA6363" s="28"/>
      <c r="AC6363" s="32"/>
      <c r="AD6363" s="32"/>
      <c r="AE6363" s="31"/>
      <c r="AF6363" s="31"/>
      <c r="AG6363" s="28"/>
      <c r="AH6363" s="28"/>
    </row>
    <row r="6364" spans="13:34" x14ac:dyDescent="0.3">
      <c r="M6364" s="33"/>
      <c r="N6364" s="2"/>
      <c r="P6364" s="29"/>
      <c r="Q6364" s="29"/>
      <c r="T6364" s="32"/>
      <c r="U6364" s="32"/>
      <c r="V6364" s="30"/>
      <c r="W6364"/>
      <c r="X6364"/>
      <c r="Z6364" s="28"/>
      <c r="AA6364" s="28"/>
      <c r="AC6364" s="32"/>
      <c r="AD6364" s="32"/>
      <c r="AE6364" s="31"/>
      <c r="AF6364" s="31"/>
      <c r="AG6364" s="28"/>
      <c r="AH6364" s="28"/>
    </row>
    <row r="6365" spans="13:34" x14ac:dyDescent="0.3">
      <c r="M6365" s="33"/>
      <c r="N6365" s="2"/>
      <c r="P6365" s="29"/>
      <c r="Q6365" s="29"/>
      <c r="T6365" s="32"/>
      <c r="U6365" s="32"/>
      <c r="V6365" s="30"/>
      <c r="W6365"/>
      <c r="X6365"/>
      <c r="Z6365" s="28"/>
      <c r="AA6365" s="28"/>
      <c r="AC6365" s="32"/>
      <c r="AD6365" s="32"/>
      <c r="AE6365" s="31"/>
      <c r="AF6365" s="31"/>
      <c r="AG6365" s="28"/>
      <c r="AH6365" s="28"/>
    </row>
    <row r="6366" spans="13:34" x14ac:dyDescent="0.3">
      <c r="M6366" s="33"/>
      <c r="N6366" s="2"/>
      <c r="P6366" s="29"/>
      <c r="Q6366" s="29"/>
      <c r="T6366" s="32"/>
      <c r="U6366" s="32"/>
      <c r="V6366" s="30"/>
      <c r="W6366"/>
      <c r="X6366"/>
      <c r="Z6366" s="28"/>
      <c r="AA6366" s="28"/>
      <c r="AC6366" s="32"/>
      <c r="AD6366" s="32"/>
      <c r="AE6366" s="31"/>
      <c r="AF6366" s="31"/>
      <c r="AG6366" s="28"/>
      <c r="AH6366" s="28"/>
    </row>
    <row r="6367" spans="13:34" x14ac:dyDescent="0.3">
      <c r="M6367" s="33"/>
      <c r="N6367" s="2"/>
      <c r="P6367" s="29"/>
      <c r="Q6367" s="29"/>
      <c r="T6367" s="32"/>
      <c r="U6367" s="32"/>
      <c r="V6367" s="30"/>
      <c r="W6367"/>
      <c r="X6367"/>
      <c r="Z6367" s="28"/>
      <c r="AA6367" s="28"/>
      <c r="AC6367" s="32"/>
      <c r="AD6367" s="32"/>
      <c r="AE6367" s="31"/>
      <c r="AF6367" s="31"/>
      <c r="AG6367" s="28"/>
      <c r="AH6367" s="28"/>
    </row>
    <row r="6368" spans="13:34" x14ac:dyDescent="0.3">
      <c r="M6368" s="33"/>
      <c r="N6368" s="2"/>
      <c r="P6368" s="29"/>
      <c r="Q6368" s="29"/>
      <c r="T6368" s="32"/>
      <c r="U6368" s="32"/>
      <c r="V6368" s="30"/>
      <c r="W6368"/>
      <c r="X6368"/>
      <c r="Z6368" s="28"/>
      <c r="AA6368" s="28"/>
      <c r="AC6368" s="32"/>
      <c r="AD6368" s="32"/>
      <c r="AE6368" s="31"/>
      <c r="AF6368" s="31"/>
      <c r="AG6368" s="28"/>
      <c r="AH6368" s="28"/>
    </row>
    <row r="6369" spans="13:34" x14ac:dyDescent="0.3">
      <c r="M6369" s="33"/>
      <c r="N6369" s="2"/>
      <c r="P6369" s="29"/>
      <c r="Q6369" s="29"/>
      <c r="T6369" s="32"/>
      <c r="U6369" s="32"/>
      <c r="V6369" s="30"/>
      <c r="W6369"/>
      <c r="X6369"/>
      <c r="Z6369" s="28"/>
      <c r="AA6369" s="28"/>
      <c r="AC6369" s="32"/>
      <c r="AD6369" s="32"/>
      <c r="AE6369" s="31"/>
      <c r="AF6369" s="31"/>
      <c r="AG6369" s="28"/>
      <c r="AH6369" s="28"/>
    </row>
    <row r="6370" spans="13:34" x14ac:dyDescent="0.3">
      <c r="M6370" s="33"/>
      <c r="N6370" s="2"/>
      <c r="P6370" s="29"/>
      <c r="Q6370" s="29"/>
      <c r="T6370" s="32"/>
      <c r="U6370" s="32"/>
      <c r="V6370" s="30"/>
      <c r="W6370"/>
      <c r="X6370"/>
      <c r="Z6370" s="28"/>
      <c r="AA6370" s="28"/>
      <c r="AC6370" s="32"/>
      <c r="AD6370" s="32"/>
      <c r="AE6370" s="31"/>
      <c r="AF6370" s="31"/>
      <c r="AG6370" s="28"/>
      <c r="AH6370" s="28"/>
    </row>
    <row r="6371" spans="13:34" x14ac:dyDescent="0.3">
      <c r="M6371" s="33"/>
      <c r="N6371" s="2"/>
      <c r="P6371" s="29"/>
      <c r="Q6371" s="29"/>
      <c r="T6371" s="32"/>
      <c r="U6371" s="32"/>
      <c r="V6371" s="30"/>
      <c r="W6371"/>
      <c r="X6371"/>
      <c r="Z6371" s="28"/>
      <c r="AA6371" s="28"/>
      <c r="AC6371" s="32"/>
      <c r="AD6371" s="32"/>
      <c r="AE6371" s="31"/>
      <c r="AF6371" s="31"/>
      <c r="AG6371" s="28"/>
      <c r="AH6371" s="28"/>
    </row>
    <row r="6372" spans="13:34" x14ac:dyDescent="0.3">
      <c r="M6372" s="33"/>
      <c r="N6372" s="2"/>
      <c r="P6372" s="29"/>
      <c r="Q6372" s="29"/>
      <c r="T6372" s="32"/>
      <c r="U6372" s="32"/>
      <c r="V6372" s="30"/>
      <c r="W6372"/>
      <c r="X6372"/>
      <c r="Z6372" s="28"/>
      <c r="AA6372" s="28"/>
      <c r="AC6372" s="32"/>
      <c r="AD6372" s="32"/>
      <c r="AE6372" s="31"/>
      <c r="AF6372" s="31"/>
      <c r="AG6372" s="28"/>
      <c r="AH6372" s="28"/>
    </row>
    <row r="6373" spans="13:34" x14ac:dyDescent="0.3">
      <c r="M6373" s="33"/>
      <c r="N6373" s="2"/>
      <c r="P6373" s="29"/>
      <c r="Q6373" s="29"/>
      <c r="T6373" s="32"/>
      <c r="U6373" s="32"/>
      <c r="V6373" s="30"/>
      <c r="W6373"/>
      <c r="X6373"/>
      <c r="Z6373" s="28"/>
      <c r="AA6373" s="28"/>
      <c r="AC6373" s="32"/>
      <c r="AD6373" s="32"/>
      <c r="AE6373" s="31"/>
      <c r="AF6373" s="31"/>
      <c r="AG6373" s="28"/>
      <c r="AH6373" s="28"/>
    </row>
    <row r="6374" spans="13:34" x14ac:dyDescent="0.3">
      <c r="M6374" s="33"/>
      <c r="N6374" s="2"/>
      <c r="P6374" s="29"/>
      <c r="Q6374" s="29"/>
      <c r="T6374" s="32"/>
      <c r="U6374" s="32"/>
      <c r="V6374" s="30"/>
      <c r="W6374"/>
      <c r="X6374"/>
      <c r="Z6374" s="28"/>
      <c r="AA6374" s="28"/>
      <c r="AC6374" s="32"/>
      <c r="AD6374" s="32"/>
      <c r="AE6374" s="31"/>
      <c r="AF6374" s="31"/>
      <c r="AG6374" s="28"/>
      <c r="AH6374" s="28"/>
    </row>
    <row r="6375" spans="13:34" x14ac:dyDescent="0.3">
      <c r="M6375" s="33"/>
      <c r="N6375" s="2"/>
      <c r="P6375" s="29"/>
      <c r="Q6375" s="29"/>
      <c r="T6375" s="32"/>
      <c r="U6375" s="32"/>
      <c r="V6375" s="30"/>
      <c r="W6375"/>
      <c r="X6375"/>
      <c r="Z6375" s="28"/>
      <c r="AA6375" s="28"/>
      <c r="AC6375" s="32"/>
      <c r="AD6375" s="32"/>
      <c r="AE6375" s="31"/>
      <c r="AF6375" s="31"/>
      <c r="AG6375" s="28"/>
      <c r="AH6375" s="28"/>
    </row>
    <row r="6376" spans="13:34" x14ac:dyDescent="0.3">
      <c r="M6376" s="33"/>
      <c r="N6376" s="2"/>
      <c r="P6376" s="29"/>
      <c r="Q6376" s="29"/>
      <c r="T6376" s="32"/>
      <c r="U6376" s="32"/>
      <c r="V6376" s="30"/>
      <c r="W6376"/>
      <c r="X6376"/>
      <c r="Z6376" s="28"/>
      <c r="AA6376" s="28"/>
      <c r="AC6376" s="32"/>
      <c r="AD6376" s="32"/>
      <c r="AE6376" s="31"/>
      <c r="AF6376" s="31"/>
      <c r="AG6376" s="28"/>
      <c r="AH6376" s="28"/>
    </row>
    <row r="6377" spans="13:34" x14ac:dyDescent="0.3">
      <c r="M6377" s="33"/>
      <c r="N6377" s="2"/>
      <c r="P6377" s="29"/>
      <c r="Q6377" s="29"/>
      <c r="T6377" s="32"/>
      <c r="U6377" s="32"/>
      <c r="V6377" s="30"/>
      <c r="W6377"/>
      <c r="X6377"/>
      <c r="Z6377" s="28"/>
      <c r="AA6377" s="28"/>
      <c r="AC6377" s="32"/>
      <c r="AD6377" s="32"/>
      <c r="AE6377" s="31"/>
      <c r="AF6377" s="31"/>
      <c r="AG6377" s="28"/>
      <c r="AH6377" s="28"/>
    </row>
    <row r="6378" spans="13:34" x14ac:dyDescent="0.3">
      <c r="M6378" s="33"/>
      <c r="N6378" s="2"/>
      <c r="P6378" s="29"/>
      <c r="Q6378" s="29"/>
      <c r="T6378" s="32"/>
      <c r="U6378" s="32"/>
      <c r="V6378" s="30"/>
      <c r="W6378"/>
      <c r="X6378"/>
      <c r="Z6378" s="28"/>
      <c r="AA6378" s="28"/>
      <c r="AC6378" s="32"/>
      <c r="AD6378" s="32"/>
      <c r="AE6378" s="31"/>
      <c r="AF6378" s="31"/>
      <c r="AG6378" s="28"/>
      <c r="AH6378" s="28"/>
    </row>
    <row r="6379" spans="13:34" x14ac:dyDescent="0.3">
      <c r="M6379" s="33"/>
      <c r="N6379" s="2"/>
      <c r="P6379" s="29"/>
      <c r="Q6379" s="29"/>
      <c r="T6379" s="32"/>
      <c r="U6379" s="32"/>
      <c r="V6379" s="30"/>
      <c r="W6379"/>
      <c r="X6379"/>
      <c r="Z6379" s="28"/>
      <c r="AA6379" s="28"/>
      <c r="AC6379" s="32"/>
      <c r="AD6379" s="32"/>
      <c r="AE6379" s="31"/>
      <c r="AF6379" s="31"/>
      <c r="AG6379" s="28"/>
      <c r="AH6379" s="28"/>
    </row>
    <row r="6380" spans="13:34" x14ac:dyDescent="0.3">
      <c r="M6380" s="33"/>
      <c r="N6380" s="2"/>
      <c r="P6380" s="29"/>
      <c r="Q6380" s="29"/>
      <c r="T6380" s="32"/>
      <c r="U6380" s="32"/>
      <c r="V6380" s="30"/>
      <c r="W6380"/>
      <c r="X6380"/>
      <c r="Z6380" s="28"/>
      <c r="AA6380" s="28"/>
      <c r="AC6380" s="32"/>
      <c r="AD6380" s="32"/>
      <c r="AE6380" s="31"/>
      <c r="AF6380" s="31"/>
      <c r="AG6380" s="28"/>
      <c r="AH6380" s="28"/>
    </row>
    <row r="6381" spans="13:34" x14ac:dyDescent="0.3">
      <c r="M6381" s="33"/>
      <c r="N6381" s="2"/>
      <c r="P6381" s="29"/>
      <c r="Q6381" s="29"/>
      <c r="T6381" s="32"/>
      <c r="U6381" s="32"/>
      <c r="V6381" s="30"/>
      <c r="W6381"/>
      <c r="X6381"/>
      <c r="Z6381" s="28"/>
      <c r="AA6381" s="28"/>
      <c r="AC6381" s="32"/>
      <c r="AD6381" s="32"/>
      <c r="AE6381" s="31"/>
      <c r="AF6381" s="31"/>
      <c r="AG6381" s="28"/>
      <c r="AH6381" s="28"/>
    </row>
    <row r="6382" spans="13:34" x14ac:dyDescent="0.3">
      <c r="M6382" s="33"/>
      <c r="N6382" s="2"/>
      <c r="P6382" s="29"/>
      <c r="Q6382" s="29"/>
      <c r="T6382" s="32"/>
      <c r="U6382" s="32"/>
      <c r="V6382" s="30"/>
      <c r="W6382"/>
      <c r="X6382"/>
      <c r="Z6382" s="28"/>
      <c r="AA6382" s="28"/>
      <c r="AC6382" s="32"/>
      <c r="AD6382" s="32"/>
      <c r="AE6382" s="31"/>
      <c r="AF6382" s="31"/>
      <c r="AG6382" s="28"/>
      <c r="AH6382" s="28"/>
    </row>
    <row r="6383" spans="13:34" x14ac:dyDescent="0.3">
      <c r="M6383" s="33"/>
      <c r="N6383" s="2"/>
      <c r="P6383" s="29"/>
      <c r="Q6383" s="29"/>
      <c r="T6383" s="32"/>
      <c r="U6383" s="32"/>
      <c r="V6383" s="30"/>
      <c r="W6383"/>
      <c r="X6383"/>
      <c r="Z6383" s="28"/>
      <c r="AA6383" s="28"/>
      <c r="AC6383" s="32"/>
      <c r="AD6383" s="32"/>
      <c r="AE6383" s="31"/>
      <c r="AF6383" s="31"/>
      <c r="AG6383" s="28"/>
      <c r="AH6383" s="28"/>
    </row>
    <row r="6384" spans="13:34" x14ac:dyDescent="0.3">
      <c r="M6384" s="33"/>
      <c r="N6384" s="2"/>
      <c r="P6384" s="29"/>
      <c r="Q6384" s="29"/>
      <c r="T6384" s="32"/>
      <c r="U6384" s="32"/>
      <c r="V6384" s="30"/>
      <c r="W6384"/>
      <c r="X6384"/>
      <c r="Z6384" s="28"/>
      <c r="AA6384" s="28"/>
      <c r="AC6384" s="32"/>
      <c r="AD6384" s="32"/>
      <c r="AE6384" s="31"/>
      <c r="AF6384" s="31"/>
      <c r="AG6384" s="28"/>
      <c r="AH6384" s="28"/>
    </row>
    <row r="6385" spans="13:34" x14ac:dyDescent="0.3">
      <c r="M6385" s="33"/>
      <c r="N6385" s="2"/>
      <c r="P6385" s="29"/>
      <c r="Q6385" s="29"/>
      <c r="T6385" s="32"/>
      <c r="U6385" s="32"/>
      <c r="V6385" s="30"/>
      <c r="W6385"/>
      <c r="X6385"/>
      <c r="Z6385" s="28"/>
      <c r="AA6385" s="28"/>
      <c r="AC6385" s="32"/>
      <c r="AD6385" s="32"/>
      <c r="AE6385" s="31"/>
      <c r="AF6385" s="31"/>
      <c r="AG6385" s="28"/>
      <c r="AH6385" s="28"/>
    </row>
    <row r="6386" spans="13:34" x14ac:dyDescent="0.3">
      <c r="M6386" s="33"/>
      <c r="N6386" s="2"/>
      <c r="P6386" s="29"/>
      <c r="Q6386" s="29"/>
      <c r="T6386" s="32"/>
      <c r="U6386" s="32"/>
      <c r="V6386" s="30"/>
      <c r="W6386"/>
      <c r="X6386"/>
      <c r="Z6386" s="28"/>
      <c r="AA6386" s="28"/>
      <c r="AC6386" s="32"/>
      <c r="AD6386" s="32"/>
      <c r="AE6386" s="31"/>
      <c r="AF6386" s="31"/>
      <c r="AG6386" s="28"/>
      <c r="AH6386" s="28"/>
    </row>
    <row r="6387" spans="13:34" x14ac:dyDescent="0.3">
      <c r="M6387" s="33"/>
      <c r="N6387" s="2"/>
      <c r="P6387" s="29"/>
      <c r="Q6387" s="29"/>
      <c r="T6387" s="32"/>
      <c r="U6387" s="32"/>
      <c r="V6387" s="30"/>
      <c r="W6387"/>
      <c r="X6387"/>
      <c r="Z6387" s="28"/>
      <c r="AA6387" s="28"/>
      <c r="AC6387" s="32"/>
      <c r="AD6387" s="32"/>
      <c r="AE6387" s="31"/>
      <c r="AF6387" s="31"/>
      <c r="AG6387" s="28"/>
      <c r="AH6387" s="28"/>
    </row>
    <row r="6388" spans="13:34" x14ac:dyDescent="0.3">
      <c r="M6388" s="33"/>
      <c r="N6388" s="2"/>
      <c r="P6388" s="29"/>
      <c r="Q6388" s="29"/>
      <c r="T6388" s="32"/>
      <c r="U6388" s="32"/>
      <c r="V6388" s="30"/>
      <c r="W6388"/>
      <c r="X6388"/>
      <c r="Z6388" s="28"/>
      <c r="AA6388" s="28"/>
      <c r="AC6388" s="32"/>
      <c r="AD6388" s="32"/>
      <c r="AE6388" s="31"/>
      <c r="AF6388" s="31"/>
      <c r="AG6388" s="28"/>
      <c r="AH6388" s="28"/>
    </row>
    <row r="6389" spans="13:34" x14ac:dyDescent="0.3">
      <c r="M6389" s="33"/>
      <c r="N6389" s="2"/>
      <c r="P6389" s="29"/>
      <c r="Q6389" s="29"/>
      <c r="T6389" s="32"/>
      <c r="U6389" s="32"/>
      <c r="V6389" s="30"/>
      <c r="W6389"/>
      <c r="X6389"/>
      <c r="Z6389" s="28"/>
      <c r="AA6389" s="28"/>
      <c r="AC6389" s="32"/>
      <c r="AD6389" s="32"/>
      <c r="AE6389" s="31"/>
      <c r="AF6389" s="31"/>
      <c r="AG6389" s="28"/>
      <c r="AH6389" s="28"/>
    </row>
    <row r="6390" spans="13:34" x14ac:dyDescent="0.3">
      <c r="M6390" s="33"/>
      <c r="N6390" s="2"/>
      <c r="P6390" s="29"/>
      <c r="Q6390" s="29"/>
      <c r="T6390" s="32"/>
      <c r="U6390" s="32"/>
      <c r="V6390" s="30"/>
      <c r="W6390"/>
      <c r="X6390"/>
      <c r="Z6390" s="28"/>
      <c r="AA6390" s="28"/>
      <c r="AC6390" s="32"/>
      <c r="AD6390" s="32"/>
      <c r="AE6390" s="31"/>
      <c r="AF6390" s="31"/>
      <c r="AG6390" s="28"/>
      <c r="AH6390" s="28"/>
    </row>
    <row r="6391" spans="13:34" x14ac:dyDescent="0.3">
      <c r="M6391" s="33"/>
      <c r="N6391" s="2"/>
      <c r="P6391" s="29"/>
      <c r="Q6391" s="29"/>
      <c r="T6391" s="32"/>
      <c r="U6391" s="32"/>
      <c r="V6391" s="30"/>
      <c r="W6391"/>
      <c r="X6391"/>
      <c r="Z6391" s="28"/>
      <c r="AA6391" s="28"/>
      <c r="AC6391" s="32"/>
      <c r="AD6391" s="32"/>
      <c r="AE6391" s="31"/>
      <c r="AF6391" s="31"/>
      <c r="AG6391" s="28"/>
      <c r="AH6391" s="28"/>
    </row>
    <row r="6392" spans="13:34" x14ac:dyDescent="0.3">
      <c r="M6392" s="33"/>
      <c r="N6392" s="2"/>
      <c r="P6392" s="29"/>
      <c r="Q6392" s="29"/>
      <c r="T6392" s="32"/>
      <c r="U6392" s="32"/>
      <c r="V6392" s="30"/>
      <c r="W6392"/>
      <c r="X6392"/>
      <c r="Z6392" s="28"/>
      <c r="AA6392" s="28"/>
      <c r="AC6392" s="32"/>
      <c r="AD6392" s="32"/>
      <c r="AE6392" s="31"/>
      <c r="AF6392" s="31"/>
      <c r="AG6392" s="28"/>
      <c r="AH6392" s="28"/>
    </row>
    <row r="6393" spans="13:34" x14ac:dyDescent="0.3">
      <c r="M6393" s="33"/>
      <c r="N6393" s="2"/>
      <c r="P6393" s="29"/>
      <c r="Q6393" s="29"/>
      <c r="T6393" s="32"/>
      <c r="U6393" s="32"/>
      <c r="V6393" s="30"/>
      <c r="W6393"/>
      <c r="X6393"/>
      <c r="Z6393" s="28"/>
      <c r="AA6393" s="28"/>
      <c r="AC6393" s="32"/>
      <c r="AD6393" s="32"/>
      <c r="AE6393" s="31"/>
      <c r="AF6393" s="31"/>
      <c r="AG6393" s="28"/>
      <c r="AH6393" s="28"/>
    </row>
    <row r="6394" spans="13:34" x14ac:dyDescent="0.3">
      <c r="M6394" s="33"/>
      <c r="N6394" s="2"/>
      <c r="P6394" s="29"/>
      <c r="Q6394" s="29"/>
      <c r="T6394" s="32"/>
      <c r="U6394" s="32"/>
      <c r="V6394" s="30"/>
      <c r="W6394"/>
      <c r="X6394"/>
      <c r="Z6394" s="28"/>
      <c r="AA6394" s="28"/>
      <c r="AC6394" s="32"/>
      <c r="AD6394" s="32"/>
      <c r="AE6394" s="31"/>
      <c r="AF6394" s="31"/>
      <c r="AG6394" s="28"/>
      <c r="AH6394" s="28"/>
    </row>
    <row r="6395" spans="13:34" x14ac:dyDescent="0.3">
      <c r="M6395" s="33"/>
      <c r="N6395" s="2"/>
      <c r="P6395" s="29"/>
      <c r="Q6395" s="29"/>
      <c r="T6395" s="32"/>
      <c r="U6395" s="32"/>
      <c r="V6395" s="30"/>
      <c r="W6395"/>
      <c r="X6395"/>
      <c r="Z6395" s="28"/>
      <c r="AA6395" s="28"/>
      <c r="AC6395" s="32"/>
      <c r="AD6395" s="32"/>
      <c r="AE6395" s="31"/>
      <c r="AF6395" s="31"/>
      <c r="AG6395" s="28"/>
      <c r="AH6395" s="28"/>
    </row>
    <row r="6396" spans="13:34" x14ac:dyDescent="0.3">
      <c r="M6396" s="33"/>
      <c r="N6396" s="2"/>
      <c r="P6396" s="29"/>
      <c r="Q6396" s="29"/>
      <c r="T6396" s="32"/>
      <c r="U6396" s="32"/>
      <c r="V6396" s="30"/>
      <c r="W6396"/>
      <c r="X6396"/>
      <c r="Z6396" s="28"/>
      <c r="AA6396" s="28"/>
      <c r="AC6396" s="32"/>
      <c r="AD6396" s="32"/>
      <c r="AE6396" s="31"/>
      <c r="AF6396" s="31"/>
      <c r="AG6396" s="28"/>
      <c r="AH6396" s="28"/>
    </row>
    <row r="6397" spans="13:34" x14ac:dyDescent="0.3">
      <c r="M6397" s="33"/>
      <c r="N6397" s="2"/>
      <c r="P6397" s="29"/>
      <c r="Q6397" s="29"/>
      <c r="T6397" s="32"/>
      <c r="U6397" s="32"/>
      <c r="V6397" s="30"/>
      <c r="W6397"/>
      <c r="X6397"/>
      <c r="Z6397" s="28"/>
      <c r="AA6397" s="28"/>
      <c r="AC6397" s="32"/>
      <c r="AD6397" s="32"/>
      <c r="AE6397" s="31"/>
      <c r="AF6397" s="31"/>
      <c r="AG6397" s="28"/>
      <c r="AH6397" s="28"/>
    </row>
    <row r="6398" spans="13:34" x14ac:dyDescent="0.3">
      <c r="M6398" s="33"/>
      <c r="N6398" s="2"/>
      <c r="P6398" s="29"/>
      <c r="Q6398" s="29"/>
      <c r="T6398" s="32"/>
      <c r="U6398" s="32"/>
      <c r="V6398" s="30"/>
      <c r="W6398"/>
      <c r="X6398"/>
      <c r="Z6398" s="28"/>
      <c r="AA6398" s="28"/>
      <c r="AC6398" s="32"/>
      <c r="AD6398" s="32"/>
      <c r="AE6398" s="31"/>
      <c r="AF6398" s="31"/>
      <c r="AG6398" s="28"/>
      <c r="AH6398" s="28"/>
    </row>
    <row r="6399" spans="13:34" x14ac:dyDescent="0.3">
      <c r="M6399" s="33"/>
      <c r="N6399" s="2"/>
      <c r="P6399" s="29"/>
      <c r="Q6399" s="29"/>
      <c r="T6399" s="32"/>
      <c r="U6399" s="32"/>
      <c r="V6399" s="30"/>
      <c r="W6399"/>
      <c r="X6399"/>
      <c r="Z6399" s="28"/>
      <c r="AA6399" s="28"/>
      <c r="AC6399" s="32"/>
      <c r="AD6399" s="32"/>
      <c r="AE6399" s="31"/>
      <c r="AF6399" s="31"/>
      <c r="AG6399" s="28"/>
      <c r="AH6399" s="28"/>
    </row>
    <row r="6400" spans="13:34" x14ac:dyDescent="0.3">
      <c r="M6400" s="33"/>
      <c r="N6400" s="2"/>
      <c r="P6400" s="29"/>
      <c r="Q6400" s="29"/>
      <c r="T6400" s="32"/>
      <c r="U6400" s="32"/>
      <c r="V6400" s="30"/>
      <c r="W6400"/>
      <c r="X6400"/>
      <c r="Z6400" s="28"/>
      <c r="AA6400" s="28"/>
      <c r="AC6400" s="32"/>
      <c r="AD6400" s="32"/>
      <c r="AE6400" s="31"/>
      <c r="AF6400" s="31"/>
      <c r="AG6400" s="28"/>
      <c r="AH6400" s="28"/>
    </row>
    <row r="6401" spans="13:34" x14ac:dyDescent="0.3">
      <c r="M6401" s="33"/>
      <c r="N6401" s="2"/>
      <c r="P6401" s="29"/>
      <c r="Q6401" s="29"/>
      <c r="T6401" s="32"/>
      <c r="U6401" s="32"/>
      <c r="V6401" s="30"/>
      <c r="W6401"/>
      <c r="X6401"/>
      <c r="Z6401" s="28"/>
      <c r="AA6401" s="28"/>
      <c r="AC6401" s="32"/>
      <c r="AD6401" s="32"/>
      <c r="AE6401" s="31"/>
      <c r="AF6401" s="31"/>
      <c r="AG6401" s="28"/>
      <c r="AH6401" s="28"/>
    </row>
    <row r="6402" spans="13:34" x14ac:dyDescent="0.3">
      <c r="M6402" s="33"/>
      <c r="N6402" s="2"/>
      <c r="P6402" s="29"/>
      <c r="Q6402" s="29"/>
      <c r="T6402" s="32"/>
      <c r="U6402" s="32"/>
      <c r="V6402" s="30"/>
      <c r="W6402"/>
      <c r="X6402"/>
      <c r="Z6402" s="28"/>
      <c r="AA6402" s="28"/>
      <c r="AC6402" s="32"/>
      <c r="AD6402" s="32"/>
      <c r="AE6402" s="31"/>
      <c r="AF6402" s="31"/>
      <c r="AG6402" s="28"/>
      <c r="AH6402" s="28"/>
    </row>
    <row r="6403" spans="13:34" x14ac:dyDescent="0.3">
      <c r="M6403" s="33"/>
      <c r="N6403" s="2"/>
      <c r="P6403" s="29"/>
      <c r="Q6403" s="29"/>
      <c r="T6403" s="32"/>
      <c r="U6403" s="32"/>
      <c r="V6403" s="30"/>
      <c r="W6403"/>
      <c r="X6403"/>
      <c r="Z6403" s="28"/>
      <c r="AA6403" s="28"/>
      <c r="AC6403" s="32"/>
      <c r="AD6403" s="32"/>
      <c r="AE6403" s="31"/>
      <c r="AF6403" s="31"/>
      <c r="AG6403" s="28"/>
      <c r="AH6403" s="28"/>
    </row>
    <row r="6404" spans="13:34" x14ac:dyDescent="0.3">
      <c r="M6404" s="33"/>
      <c r="N6404" s="2"/>
      <c r="P6404" s="29"/>
      <c r="Q6404" s="29"/>
      <c r="T6404" s="32"/>
      <c r="U6404" s="32"/>
      <c r="V6404" s="30"/>
      <c r="W6404"/>
      <c r="X6404"/>
      <c r="Z6404" s="28"/>
      <c r="AA6404" s="28"/>
      <c r="AC6404" s="32"/>
      <c r="AD6404" s="32"/>
      <c r="AE6404" s="31"/>
      <c r="AF6404" s="31"/>
      <c r="AG6404" s="28"/>
      <c r="AH6404" s="28"/>
    </row>
    <row r="6405" spans="13:34" x14ac:dyDescent="0.3">
      <c r="M6405" s="33"/>
      <c r="N6405" s="2"/>
      <c r="P6405" s="29"/>
      <c r="Q6405" s="29"/>
      <c r="T6405" s="32"/>
      <c r="U6405" s="32"/>
      <c r="V6405" s="30"/>
      <c r="W6405"/>
      <c r="X6405"/>
      <c r="Z6405" s="28"/>
      <c r="AA6405" s="28"/>
      <c r="AC6405" s="32"/>
      <c r="AD6405" s="32"/>
      <c r="AE6405" s="31"/>
      <c r="AF6405" s="31"/>
      <c r="AG6405" s="28"/>
      <c r="AH6405" s="28"/>
    </row>
    <row r="6406" spans="13:34" x14ac:dyDescent="0.3">
      <c r="M6406" s="33"/>
      <c r="N6406" s="2"/>
      <c r="P6406" s="29"/>
      <c r="Q6406" s="29"/>
      <c r="T6406" s="32"/>
      <c r="U6406" s="32"/>
      <c r="V6406" s="30"/>
      <c r="W6406"/>
      <c r="X6406"/>
      <c r="Z6406" s="28"/>
      <c r="AA6406" s="28"/>
      <c r="AC6406" s="32"/>
      <c r="AD6406" s="32"/>
      <c r="AE6406" s="31"/>
      <c r="AF6406" s="31"/>
      <c r="AG6406" s="28"/>
      <c r="AH6406" s="28"/>
    </row>
    <row r="6407" spans="13:34" x14ac:dyDescent="0.3">
      <c r="M6407" s="33"/>
      <c r="N6407" s="2"/>
      <c r="P6407" s="29"/>
      <c r="Q6407" s="29"/>
      <c r="T6407" s="32"/>
      <c r="U6407" s="32"/>
      <c r="V6407" s="30"/>
      <c r="W6407"/>
      <c r="X6407"/>
      <c r="Z6407" s="28"/>
      <c r="AA6407" s="28"/>
      <c r="AC6407" s="32"/>
      <c r="AD6407" s="32"/>
      <c r="AE6407" s="31"/>
      <c r="AF6407" s="31"/>
      <c r="AG6407" s="28"/>
      <c r="AH6407" s="28"/>
    </row>
    <row r="6408" spans="13:34" x14ac:dyDescent="0.3">
      <c r="M6408" s="33"/>
      <c r="N6408" s="2"/>
      <c r="P6408" s="29"/>
      <c r="Q6408" s="29"/>
      <c r="T6408" s="32"/>
      <c r="U6408" s="32"/>
      <c r="V6408" s="30"/>
      <c r="W6408"/>
      <c r="X6408"/>
      <c r="Z6408" s="28"/>
      <c r="AA6408" s="28"/>
      <c r="AC6408" s="32"/>
      <c r="AD6408" s="32"/>
      <c r="AE6408" s="31"/>
      <c r="AF6408" s="31"/>
      <c r="AG6408" s="28"/>
      <c r="AH6408" s="28"/>
    </row>
    <row r="6409" spans="13:34" x14ac:dyDescent="0.3">
      <c r="M6409" s="33"/>
      <c r="N6409" s="2"/>
      <c r="P6409" s="29"/>
      <c r="Q6409" s="29"/>
      <c r="T6409" s="32"/>
      <c r="U6409" s="32"/>
      <c r="V6409" s="30"/>
      <c r="W6409"/>
      <c r="X6409"/>
      <c r="Z6409" s="28"/>
      <c r="AA6409" s="28"/>
      <c r="AC6409" s="32"/>
      <c r="AD6409" s="32"/>
      <c r="AE6409" s="31"/>
      <c r="AF6409" s="31"/>
      <c r="AG6409" s="28"/>
      <c r="AH6409" s="28"/>
    </row>
    <row r="6410" spans="13:34" x14ac:dyDescent="0.3">
      <c r="M6410" s="33"/>
      <c r="N6410" s="2"/>
      <c r="P6410" s="29"/>
      <c r="Q6410" s="29"/>
      <c r="T6410" s="32"/>
      <c r="U6410" s="32"/>
      <c r="V6410" s="30"/>
      <c r="W6410"/>
      <c r="X6410"/>
      <c r="Z6410" s="28"/>
      <c r="AA6410" s="28"/>
      <c r="AC6410" s="32"/>
      <c r="AD6410" s="32"/>
      <c r="AE6410" s="31"/>
      <c r="AF6410" s="31"/>
      <c r="AG6410" s="28"/>
      <c r="AH6410" s="28"/>
    </row>
    <row r="6411" spans="13:34" x14ac:dyDescent="0.3">
      <c r="M6411" s="33"/>
      <c r="N6411" s="2"/>
      <c r="P6411" s="29"/>
      <c r="Q6411" s="29"/>
      <c r="T6411" s="32"/>
      <c r="U6411" s="32"/>
      <c r="V6411" s="30"/>
      <c r="W6411"/>
      <c r="X6411"/>
      <c r="Z6411" s="28"/>
      <c r="AA6411" s="28"/>
      <c r="AC6411" s="32"/>
      <c r="AD6411" s="32"/>
      <c r="AE6411" s="31"/>
      <c r="AF6411" s="31"/>
      <c r="AG6411" s="28"/>
      <c r="AH6411" s="28"/>
    </row>
    <row r="6412" spans="13:34" x14ac:dyDescent="0.3">
      <c r="M6412" s="33"/>
      <c r="N6412" s="2"/>
      <c r="P6412" s="29"/>
      <c r="Q6412" s="29"/>
      <c r="T6412" s="32"/>
      <c r="U6412" s="32"/>
      <c r="V6412" s="30"/>
      <c r="W6412"/>
      <c r="X6412"/>
      <c r="Z6412" s="28"/>
      <c r="AA6412" s="28"/>
      <c r="AC6412" s="32"/>
      <c r="AD6412" s="32"/>
      <c r="AE6412" s="31"/>
      <c r="AF6412" s="31"/>
      <c r="AG6412" s="28"/>
      <c r="AH6412" s="28"/>
    </row>
    <row r="6413" spans="13:34" x14ac:dyDescent="0.3">
      <c r="M6413" s="33"/>
      <c r="N6413" s="2"/>
      <c r="P6413" s="29"/>
      <c r="Q6413" s="29"/>
      <c r="T6413" s="32"/>
      <c r="U6413" s="32"/>
      <c r="V6413" s="30"/>
      <c r="W6413"/>
      <c r="X6413"/>
      <c r="Z6413" s="28"/>
      <c r="AA6413" s="28"/>
      <c r="AC6413" s="32"/>
      <c r="AD6413" s="32"/>
      <c r="AE6413" s="31"/>
      <c r="AF6413" s="31"/>
      <c r="AG6413" s="28"/>
      <c r="AH6413" s="28"/>
    </row>
    <row r="6414" spans="13:34" x14ac:dyDescent="0.3">
      <c r="M6414" s="33"/>
      <c r="N6414" s="2"/>
      <c r="P6414" s="29"/>
      <c r="Q6414" s="29"/>
      <c r="T6414" s="32"/>
      <c r="U6414" s="32"/>
      <c r="V6414" s="30"/>
      <c r="W6414"/>
      <c r="X6414"/>
      <c r="Z6414" s="28"/>
      <c r="AA6414" s="28"/>
      <c r="AC6414" s="32"/>
      <c r="AD6414" s="32"/>
      <c r="AE6414" s="31"/>
      <c r="AF6414" s="31"/>
      <c r="AG6414" s="28"/>
      <c r="AH6414" s="28"/>
    </row>
    <row r="6415" spans="13:34" x14ac:dyDescent="0.3">
      <c r="M6415" s="33"/>
      <c r="N6415" s="2"/>
      <c r="P6415" s="29"/>
      <c r="Q6415" s="29"/>
      <c r="T6415" s="32"/>
      <c r="U6415" s="32"/>
      <c r="V6415" s="30"/>
      <c r="W6415"/>
      <c r="X6415"/>
      <c r="Z6415" s="28"/>
      <c r="AA6415" s="28"/>
      <c r="AC6415" s="32"/>
      <c r="AD6415" s="32"/>
      <c r="AE6415" s="31"/>
      <c r="AF6415" s="31"/>
      <c r="AG6415" s="28"/>
      <c r="AH6415" s="28"/>
    </row>
    <row r="6416" spans="13:34" x14ac:dyDescent="0.3">
      <c r="M6416" s="33"/>
      <c r="N6416" s="2"/>
      <c r="P6416" s="29"/>
      <c r="Q6416" s="29"/>
      <c r="T6416" s="32"/>
      <c r="U6416" s="32"/>
      <c r="V6416" s="30"/>
      <c r="W6416"/>
      <c r="X6416"/>
      <c r="Z6416" s="28"/>
      <c r="AA6416" s="28"/>
      <c r="AC6416" s="32"/>
      <c r="AD6416" s="32"/>
      <c r="AE6416" s="31"/>
      <c r="AF6416" s="31"/>
      <c r="AG6416" s="28"/>
      <c r="AH6416" s="28"/>
    </row>
    <row r="6417" spans="13:34" x14ac:dyDescent="0.3">
      <c r="M6417" s="33"/>
      <c r="N6417" s="2"/>
      <c r="P6417" s="29"/>
      <c r="Q6417" s="29"/>
      <c r="T6417" s="32"/>
      <c r="U6417" s="32"/>
      <c r="V6417" s="30"/>
      <c r="W6417"/>
      <c r="X6417"/>
      <c r="Z6417" s="28"/>
      <c r="AA6417" s="28"/>
      <c r="AC6417" s="32"/>
      <c r="AD6417" s="32"/>
      <c r="AE6417" s="31"/>
      <c r="AF6417" s="31"/>
      <c r="AG6417" s="28"/>
      <c r="AH6417" s="28"/>
    </row>
    <row r="6418" spans="13:34" x14ac:dyDescent="0.3">
      <c r="M6418" s="33"/>
      <c r="N6418" s="2"/>
      <c r="P6418" s="29"/>
      <c r="Q6418" s="29"/>
      <c r="T6418" s="32"/>
      <c r="U6418" s="32"/>
      <c r="V6418" s="30"/>
      <c r="W6418"/>
      <c r="X6418"/>
      <c r="Z6418" s="28"/>
      <c r="AA6418" s="28"/>
      <c r="AC6418" s="32"/>
      <c r="AD6418" s="32"/>
      <c r="AE6418" s="31"/>
      <c r="AF6418" s="31"/>
      <c r="AG6418" s="28"/>
      <c r="AH6418" s="28"/>
    </row>
    <row r="6419" spans="13:34" x14ac:dyDescent="0.3">
      <c r="M6419" s="33"/>
      <c r="N6419" s="2"/>
      <c r="P6419" s="29"/>
      <c r="Q6419" s="29"/>
      <c r="T6419" s="32"/>
      <c r="U6419" s="32"/>
      <c r="V6419" s="30"/>
      <c r="W6419"/>
      <c r="X6419"/>
      <c r="Z6419" s="28"/>
      <c r="AA6419" s="28"/>
      <c r="AC6419" s="32"/>
      <c r="AD6419" s="32"/>
      <c r="AE6419" s="31"/>
      <c r="AF6419" s="31"/>
      <c r="AG6419" s="28"/>
      <c r="AH6419" s="28"/>
    </row>
    <row r="6420" spans="13:34" x14ac:dyDescent="0.3">
      <c r="M6420" s="33"/>
      <c r="N6420" s="2"/>
      <c r="P6420" s="29"/>
      <c r="Q6420" s="29"/>
      <c r="T6420" s="32"/>
      <c r="U6420" s="32"/>
      <c r="V6420" s="30"/>
      <c r="W6420"/>
      <c r="X6420"/>
      <c r="Z6420" s="28"/>
      <c r="AA6420" s="28"/>
      <c r="AC6420" s="32"/>
      <c r="AD6420" s="32"/>
      <c r="AE6420" s="31"/>
      <c r="AF6420" s="31"/>
      <c r="AG6420" s="28"/>
      <c r="AH6420" s="28"/>
    </row>
    <row r="6421" spans="13:34" x14ac:dyDescent="0.3">
      <c r="M6421" s="33"/>
      <c r="N6421" s="2"/>
      <c r="P6421" s="29"/>
      <c r="Q6421" s="29"/>
      <c r="T6421" s="32"/>
      <c r="U6421" s="32"/>
      <c r="V6421" s="30"/>
      <c r="W6421"/>
      <c r="X6421"/>
      <c r="Z6421" s="28"/>
      <c r="AA6421" s="28"/>
      <c r="AC6421" s="32"/>
      <c r="AD6421" s="32"/>
      <c r="AE6421" s="31"/>
      <c r="AF6421" s="31"/>
      <c r="AG6421" s="28"/>
      <c r="AH6421" s="28"/>
    </row>
    <row r="6422" spans="13:34" x14ac:dyDescent="0.3">
      <c r="M6422" s="33"/>
      <c r="N6422" s="2"/>
      <c r="P6422" s="29"/>
      <c r="Q6422" s="29"/>
      <c r="T6422" s="32"/>
      <c r="U6422" s="32"/>
      <c r="V6422" s="30"/>
      <c r="W6422"/>
      <c r="X6422"/>
      <c r="Z6422" s="28"/>
      <c r="AA6422" s="28"/>
      <c r="AC6422" s="32"/>
      <c r="AD6422" s="32"/>
      <c r="AE6422" s="31"/>
      <c r="AF6422" s="31"/>
      <c r="AG6422" s="28"/>
      <c r="AH6422" s="28"/>
    </row>
    <row r="6423" spans="13:34" x14ac:dyDescent="0.3">
      <c r="M6423" s="33"/>
      <c r="N6423" s="2"/>
      <c r="P6423" s="29"/>
      <c r="Q6423" s="29"/>
      <c r="T6423" s="32"/>
      <c r="U6423" s="32"/>
      <c r="V6423" s="30"/>
      <c r="W6423"/>
      <c r="X6423"/>
      <c r="Z6423" s="28"/>
      <c r="AA6423" s="28"/>
      <c r="AC6423" s="32"/>
      <c r="AD6423" s="32"/>
      <c r="AE6423" s="31"/>
      <c r="AF6423" s="31"/>
      <c r="AG6423" s="28"/>
      <c r="AH6423" s="28"/>
    </row>
    <row r="6424" spans="13:34" x14ac:dyDescent="0.3">
      <c r="M6424" s="33"/>
      <c r="N6424" s="2"/>
      <c r="P6424" s="29"/>
      <c r="Q6424" s="29"/>
      <c r="T6424" s="32"/>
      <c r="U6424" s="32"/>
      <c r="V6424" s="30"/>
      <c r="W6424"/>
      <c r="X6424"/>
      <c r="Z6424" s="28"/>
      <c r="AA6424" s="28"/>
      <c r="AC6424" s="32"/>
      <c r="AD6424" s="32"/>
      <c r="AE6424" s="31"/>
      <c r="AF6424" s="31"/>
      <c r="AG6424" s="28"/>
      <c r="AH6424" s="28"/>
    </row>
    <row r="6425" spans="13:34" x14ac:dyDescent="0.3">
      <c r="M6425" s="33"/>
      <c r="N6425" s="2"/>
      <c r="P6425" s="29"/>
      <c r="Q6425" s="29"/>
      <c r="T6425" s="32"/>
      <c r="U6425" s="32"/>
      <c r="V6425" s="30"/>
      <c r="W6425"/>
      <c r="X6425"/>
      <c r="Z6425" s="28"/>
      <c r="AA6425" s="28"/>
      <c r="AC6425" s="32"/>
      <c r="AD6425" s="32"/>
      <c r="AE6425" s="31"/>
      <c r="AF6425" s="31"/>
      <c r="AG6425" s="28"/>
      <c r="AH6425" s="28"/>
    </row>
    <row r="6426" spans="13:34" x14ac:dyDescent="0.3">
      <c r="M6426" s="33"/>
      <c r="N6426" s="2"/>
      <c r="P6426" s="29"/>
      <c r="Q6426" s="29"/>
      <c r="T6426" s="32"/>
      <c r="U6426" s="32"/>
      <c r="V6426" s="30"/>
      <c r="W6426"/>
      <c r="X6426"/>
      <c r="Z6426" s="28"/>
      <c r="AA6426" s="28"/>
      <c r="AC6426" s="32"/>
      <c r="AD6426" s="32"/>
      <c r="AE6426" s="31"/>
      <c r="AF6426" s="31"/>
      <c r="AG6426" s="28"/>
      <c r="AH6426" s="28"/>
    </row>
    <row r="6427" spans="13:34" x14ac:dyDescent="0.3">
      <c r="M6427" s="33"/>
      <c r="N6427" s="2"/>
      <c r="P6427" s="29"/>
      <c r="Q6427" s="29"/>
      <c r="T6427" s="32"/>
      <c r="U6427" s="32"/>
      <c r="V6427" s="30"/>
      <c r="W6427"/>
      <c r="X6427"/>
      <c r="Z6427" s="28"/>
      <c r="AA6427" s="28"/>
      <c r="AC6427" s="32"/>
      <c r="AD6427" s="32"/>
      <c r="AE6427" s="31"/>
      <c r="AF6427" s="31"/>
      <c r="AG6427" s="28"/>
      <c r="AH6427" s="28"/>
    </row>
    <row r="6428" spans="13:34" x14ac:dyDescent="0.3">
      <c r="M6428" s="33"/>
      <c r="N6428" s="2"/>
      <c r="P6428" s="29"/>
      <c r="Q6428" s="29"/>
      <c r="T6428" s="32"/>
      <c r="U6428" s="32"/>
      <c r="V6428" s="30"/>
      <c r="W6428"/>
      <c r="X6428"/>
      <c r="Z6428" s="28"/>
      <c r="AA6428" s="28"/>
      <c r="AC6428" s="32"/>
      <c r="AD6428" s="32"/>
      <c r="AE6428" s="31"/>
      <c r="AF6428" s="31"/>
      <c r="AG6428" s="28"/>
      <c r="AH6428" s="28"/>
    </row>
    <row r="6429" spans="13:34" x14ac:dyDescent="0.3">
      <c r="M6429" s="33"/>
      <c r="N6429" s="2"/>
      <c r="P6429" s="29"/>
      <c r="Q6429" s="29"/>
      <c r="T6429" s="32"/>
      <c r="U6429" s="32"/>
      <c r="V6429" s="30"/>
      <c r="W6429"/>
      <c r="X6429"/>
      <c r="Z6429" s="28"/>
      <c r="AA6429" s="28"/>
      <c r="AC6429" s="32"/>
      <c r="AD6429" s="32"/>
      <c r="AE6429" s="31"/>
      <c r="AF6429" s="31"/>
      <c r="AG6429" s="28"/>
      <c r="AH6429" s="28"/>
    </row>
    <row r="6430" spans="13:34" x14ac:dyDescent="0.3">
      <c r="M6430" s="33"/>
      <c r="N6430" s="2"/>
      <c r="P6430" s="29"/>
      <c r="Q6430" s="29"/>
      <c r="T6430" s="32"/>
      <c r="U6430" s="32"/>
      <c r="V6430" s="30"/>
      <c r="W6430"/>
      <c r="X6430"/>
      <c r="Z6430" s="28"/>
      <c r="AA6430" s="28"/>
      <c r="AC6430" s="32"/>
      <c r="AD6430" s="32"/>
      <c r="AE6430" s="31"/>
      <c r="AF6430" s="31"/>
      <c r="AG6430" s="28"/>
      <c r="AH6430" s="28"/>
    </row>
    <row r="6431" spans="13:34" x14ac:dyDescent="0.3">
      <c r="M6431" s="33"/>
      <c r="N6431" s="2"/>
      <c r="P6431" s="29"/>
      <c r="Q6431" s="29"/>
      <c r="T6431" s="32"/>
      <c r="U6431" s="32"/>
      <c r="V6431" s="30"/>
      <c r="W6431"/>
      <c r="X6431"/>
      <c r="Z6431" s="28"/>
      <c r="AA6431" s="28"/>
      <c r="AC6431" s="32"/>
      <c r="AD6431" s="32"/>
      <c r="AE6431" s="31"/>
      <c r="AF6431" s="31"/>
      <c r="AG6431" s="28"/>
      <c r="AH6431" s="28"/>
    </row>
    <row r="6432" spans="13:34" x14ac:dyDescent="0.3">
      <c r="M6432" s="33"/>
      <c r="N6432" s="2"/>
      <c r="P6432" s="29"/>
      <c r="Q6432" s="29"/>
      <c r="T6432" s="32"/>
      <c r="U6432" s="32"/>
      <c r="V6432" s="30"/>
      <c r="W6432"/>
      <c r="X6432"/>
      <c r="Z6432" s="28"/>
      <c r="AA6432" s="28"/>
      <c r="AC6432" s="32"/>
      <c r="AD6432" s="32"/>
      <c r="AE6432" s="31"/>
      <c r="AF6432" s="31"/>
      <c r="AG6432" s="28"/>
      <c r="AH6432" s="28"/>
    </row>
    <row r="6433" spans="13:34" x14ac:dyDescent="0.3">
      <c r="M6433" s="33"/>
      <c r="N6433" s="2"/>
      <c r="P6433" s="29"/>
      <c r="Q6433" s="29"/>
      <c r="T6433" s="32"/>
      <c r="U6433" s="32"/>
      <c r="V6433" s="30"/>
      <c r="W6433"/>
      <c r="X6433"/>
      <c r="Z6433" s="28"/>
      <c r="AA6433" s="28"/>
      <c r="AC6433" s="32"/>
      <c r="AD6433" s="32"/>
      <c r="AE6433" s="31"/>
      <c r="AF6433" s="31"/>
      <c r="AG6433" s="28"/>
      <c r="AH6433" s="28"/>
    </row>
    <row r="6434" spans="13:34" x14ac:dyDescent="0.3">
      <c r="M6434" s="33"/>
      <c r="N6434" s="2"/>
      <c r="P6434" s="29"/>
      <c r="Q6434" s="29"/>
      <c r="T6434" s="32"/>
      <c r="U6434" s="32"/>
      <c r="V6434" s="30"/>
      <c r="W6434"/>
      <c r="X6434"/>
      <c r="Z6434" s="28"/>
      <c r="AA6434" s="28"/>
      <c r="AC6434" s="32"/>
      <c r="AD6434" s="32"/>
      <c r="AE6434" s="31"/>
      <c r="AF6434" s="31"/>
      <c r="AG6434" s="28"/>
      <c r="AH6434" s="28"/>
    </row>
    <row r="6435" spans="13:34" x14ac:dyDescent="0.3">
      <c r="M6435" s="33"/>
      <c r="N6435" s="2"/>
      <c r="P6435" s="29"/>
      <c r="Q6435" s="29"/>
      <c r="T6435" s="32"/>
      <c r="U6435" s="32"/>
      <c r="V6435" s="30"/>
      <c r="W6435"/>
      <c r="X6435"/>
      <c r="Z6435" s="28"/>
      <c r="AA6435" s="28"/>
      <c r="AC6435" s="32"/>
      <c r="AD6435" s="32"/>
      <c r="AE6435" s="31"/>
      <c r="AF6435" s="31"/>
      <c r="AG6435" s="28"/>
      <c r="AH6435" s="28"/>
    </row>
    <row r="6436" spans="13:34" x14ac:dyDescent="0.3">
      <c r="M6436" s="33"/>
      <c r="N6436" s="2"/>
      <c r="P6436" s="29"/>
      <c r="Q6436" s="29"/>
      <c r="T6436" s="32"/>
      <c r="U6436" s="32"/>
      <c r="V6436" s="30"/>
      <c r="W6436"/>
      <c r="X6436"/>
      <c r="Z6436" s="28"/>
      <c r="AA6436" s="28"/>
      <c r="AC6436" s="32"/>
      <c r="AD6436" s="32"/>
      <c r="AE6436" s="31"/>
      <c r="AF6436" s="31"/>
      <c r="AG6436" s="28"/>
      <c r="AH6436" s="28"/>
    </row>
    <row r="6437" spans="13:34" x14ac:dyDescent="0.3">
      <c r="M6437" s="33"/>
      <c r="N6437" s="2"/>
      <c r="P6437" s="29"/>
      <c r="Q6437" s="29"/>
      <c r="T6437" s="32"/>
      <c r="U6437" s="32"/>
      <c r="V6437" s="30"/>
      <c r="W6437"/>
      <c r="X6437"/>
      <c r="Z6437" s="28"/>
      <c r="AA6437" s="28"/>
      <c r="AC6437" s="32"/>
      <c r="AD6437" s="32"/>
      <c r="AE6437" s="31"/>
      <c r="AF6437" s="31"/>
      <c r="AG6437" s="28"/>
      <c r="AH6437" s="28"/>
    </row>
    <row r="6438" spans="13:34" x14ac:dyDescent="0.3">
      <c r="M6438" s="33"/>
      <c r="N6438" s="2"/>
      <c r="P6438" s="29"/>
      <c r="Q6438" s="29"/>
      <c r="T6438" s="32"/>
      <c r="U6438" s="32"/>
      <c r="V6438" s="30"/>
      <c r="W6438"/>
      <c r="X6438"/>
      <c r="Z6438" s="28"/>
      <c r="AA6438" s="28"/>
      <c r="AC6438" s="32"/>
      <c r="AD6438" s="32"/>
      <c r="AE6438" s="31"/>
      <c r="AF6438" s="31"/>
      <c r="AG6438" s="28"/>
      <c r="AH6438" s="28"/>
    </row>
    <row r="6439" spans="13:34" x14ac:dyDescent="0.3">
      <c r="M6439" s="33"/>
      <c r="N6439" s="2"/>
      <c r="P6439" s="29"/>
      <c r="Q6439" s="29"/>
      <c r="T6439" s="32"/>
      <c r="U6439" s="32"/>
      <c r="V6439" s="30"/>
      <c r="W6439"/>
      <c r="X6439"/>
      <c r="Z6439" s="28"/>
      <c r="AA6439" s="28"/>
      <c r="AC6439" s="32"/>
      <c r="AD6439" s="32"/>
      <c r="AE6439" s="31"/>
      <c r="AF6439" s="31"/>
      <c r="AG6439" s="28"/>
      <c r="AH6439" s="28"/>
    </row>
    <row r="6440" spans="13:34" x14ac:dyDescent="0.3">
      <c r="M6440" s="33"/>
      <c r="N6440" s="2"/>
      <c r="P6440" s="29"/>
      <c r="Q6440" s="29"/>
      <c r="T6440" s="32"/>
      <c r="U6440" s="32"/>
      <c r="V6440" s="30"/>
      <c r="W6440"/>
      <c r="X6440"/>
      <c r="Z6440" s="28"/>
      <c r="AA6440" s="28"/>
      <c r="AC6440" s="32"/>
      <c r="AD6440" s="32"/>
      <c r="AE6440" s="31"/>
      <c r="AF6440" s="31"/>
      <c r="AG6440" s="28"/>
      <c r="AH6440" s="28"/>
    </row>
    <row r="6441" spans="13:34" x14ac:dyDescent="0.3">
      <c r="M6441" s="33"/>
      <c r="N6441" s="2"/>
      <c r="P6441" s="29"/>
      <c r="Q6441" s="29"/>
      <c r="T6441" s="32"/>
      <c r="U6441" s="32"/>
      <c r="V6441" s="30"/>
      <c r="W6441"/>
      <c r="X6441"/>
      <c r="Z6441" s="28"/>
      <c r="AA6441" s="28"/>
      <c r="AC6441" s="32"/>
      <c r="AD6441" s="32"/>
      <c r="AE6441" s="31"/>
      <c r="AF6441" s="31"/>
      <c r="AG6441" s="28"/>
      <c r="AH6441" s="28"/>
    </row>
    <row r="6442" spans="13:34" x14ac:dyDescent="0.3">
      <c r="M6442" s="33"/>
      <c r="N6442" s="2"/>
      <c r="P6442" s="29"/>
      <c r="Q6442" s="29"/>
      <c r="T6442" s="32"/>
      <c r="U6442" s="32"/>
      <c r="V6442" s="30"/>
      <c r="W6442"/>
      <c r="X6442"/>
      <c r="Z6442" s="28"/>
      <c r="AA6442" s="28"/>
      <c r="AC6442" s="32"/>
      <c r="AD6442" s="32"/>
      <c r="AE6442" s="31"/>
      <c r="AF6442" s="31"/>
      <c r="AG6442" s="28"/>
      <c r="AH6442" s="28"/>
    </row>
    <row r="6443" spans="13:34" x14ac:dyDescent="0.3">
      <c r="M6443" s="33"/>
      <c r="N6443" s="2"/>
      <c r="P6443" s="29"/>
      <c r="Q6443" s="29"/>
      <c r="T6443" s="32"/>
      <c r="U6443" s="32"/>
      <c r="V6443" s="30"/>
      <c r="W6443"/>
      <c r="X6443"/>
      <c r="Z6443" s="28"/>
      <c r="AA6443" s="28"/>
      <c r="AC6443" s="32"/>
      <c r="AD6443" s="32"/>
      <c r="AE6443" s="31"/>
      <c r="AF6443" s="31"/>
      <c r="AG6443" s="28"/>
      <c r="AH6443" s="28"/>
    </row>
    <row r="6444" spans="13:34" x14ac:dyDescent="0.3">
      <c r="M6444" s="33"/>
      <c r="N6444" s="2"/>
      <c r="P6444" s="29"/>
      <c r="Q6444" s="29"/>
      <c r="T6444" s="32"/>
      <c r="U6444" s="32"/>
      <c r="V6444" s="30"/>
      <c r="W6444"/>
      <c r="X6444"/>
      <c r="Z6444" s="28"/>
      <c r="AA6444" s="28"/>
      <c r="AC6444" s="32"/>
      <c r="AD6444" s="32"/>
      <c r="AE6444" s="31"/>
      <c r="AF6444" s="31"/>
      <c r="AG6444" s="28"/>
      <c r="AH6444" s="28"/>
    </row>
    <row r="6445" spans="13:34" x14ac:dyDescent="0.3">
      <c r="M6445" s="33"/>
      <c r="N6445" s="2"/>
      <c r="P6445" s="29"/>
      <c r="Q6445" s="29"/>
      <c r="T6445" s="32"/>
      <c r="U6445" s="32"/>
      <c r="V6445" s="30"/>
      <c r="W6445"/>
      <c r="X6445"/>
      <c r="Z6445" s="28"/>
      <c r="AA6445" s="28"/>
      <c r="AC6445" s="32"/>
      <c r="AD6445" s="32"/>
      <c r="AE6445" s="31"/>
      <c r="AF6445" s="31"/>
      <c r="AG6445" s="28"/>
      <c r="AH6445" s="28"/>
    </row>
    <row r="6446" spans="13:34" x14ac:dyDescent="0.3">
      <c r="M6446" s="33"/>
      <c r="N6446" s="2"/>
      <c r="P6446" s="29"/>
      <c r="Q6446" s="29"/>
      <c r="T6446" s="32"/>
      <c r="U6446" s="32"/>
      <c r="V6446" s="30"/>
      <c r="W6446"/>
      <c r="X6446"/>
      <c r="Z6446" s="28"/>
      <c r="AA6446" s="28"/>
      <c r="AC6446" s="32"/>
      <c r="AD6446" s="32"/>
      <c r="AE6446" s="31"/>
      <c r="AF6446" s="31"/>
      <c r="AG6446" s="28"/>
      <c r="AH6446" s="28"/>
    </row>
    <row r="6447" spans="13:34" x14ac:dyDescent="0.3">
      <c r="M6447" s="33"/>
      <c r="N6447" s="2"/>
      <c r="P6447" s="29"/>
      <c r="Q6447" s="29"/>
      <c r="T6447" s="32"/>
      <c r="U6447" s="32"/>
      <c r="V6447" s="30"/>
      <c r="W6447"/>
      <c r="X6447"/>
      <c r="Z6447" s="28"/>
      <c r="AA6447" s="28"/>
      <c r="AC6447" s="32"/>
      <c r="AD6447" s="32"/>
      <c r="AE6447" s="31"/>
      <c r="AF6447" s="31"/>
      <c r="AG6447" s="28"/>
      <c r="AH6447" s="28"/>
    </row>
    <row r="6448" spans="13:34" x14ac:dyDescent="0.3">
      <c r="M6448" s="33"/>
      <c r="N6448" s="2"/>
      <c r="P6448" s="29"/>
      <c r="Q6448" s="29"/>
      <c r="T6448" s="32"/>
      <c r="U6448" s="32"/>
      <c r="V6448" s="30"/>
      <c r="W6448"/>
      <c r="X6448"/>
      <c r="Z6448" s="28"/>
      <c r="AA6448" s="28"/>
      <c r="AC6448" s="32"/>
      <c r="AD6448" s="32"/>
      <c r="AE6448" s="31"/>
      <c r="AF6448" s="31"/>
      <c r="AG6448" s="28"/>
      <c r="AH6448" s="28"/>
    </row>
    <row r="6449" spans="13:34" x14ac:dyDescent="0.3">
      <c r="M6449" s="33"/>
      <c r="N6449" s="2"/>
      <c r="P6449" s="29"/>
      <c r="Q6449" s="29"/>
      <c r="T6449" s="32"/>
      <c r="U6449" s="32"/>
      <c r="V6449" s="30"/>
      <c r="W6449"/>
      <c r="X6449"/>
      <c r="Z6449" s="28"/>
      <c r="AA6449" s="28"/>
      <c r="AC6449" s="32"/>
      <c r="AD6449" s="32"/>
      <c r="AE6449" s="31"/>
      <c r="AF6449" s="31"/>
      <c r="AG6449" s="28"/>
      <c r="AH6449" s="28"/>
    </row>
    <row r="6450" spans="13:34" x14ac:dyDescent="0.3">
      <c r="M6450" s="33"/>
      <c r="N6450" s="2"/>
      <c r="P6450" s="29"/>
      <c r="Q6450" s="29"/>
      <c r="T6450" s="32"/>
      <c r="U6450" s="32"/>
      <c r="V6450" s="30"/>
      <c r="W6450"/>
      <c r="X6450"/>
      <c r="Z6450" s="28"/>
      <c r="AA6450" s="28"/>
      <c r="AC6450" s="32"/>
      <c r="AD6450" s="32"/>
      <c r="AE6450" s="31"/>
      <c r="AF6450" s="31"/>
      <c r="AG6450" s="28"/>
      <c r="AH6450" s="28"/>
    </row>
    <row r="6451" spans="13:34" x14ac:dyDescent="0.3">
      <c r="M6451" s="33"/>
      <c r="N6451" s="2"/>
      <c r="P6451" s="29"/>
      <c r="Q6451" s="29"/>
      <c r="T6451" s="32"/>
      <c r="U6451" s="32"/>
      <c r="V6451" s="30"/>
      <c r="W6451"/>
      <c r="X6451"/>
      <c r="Z6451" s="28"/>
      <c r="AA6451" s="28"/>
      <c r="AC6451" s="32"/>
      <c r="AD6451" s="32"/>
      <c r="AE6451" s="31"/>
      <c r="AF6451" s="31"/>
      <c r="AG6451" s="28"/>
      <c r="AH6451" s="28"/>
    </row>
    <row r="6452" spans="13:34" x14ac:dyDescent="0.3">
      <c r="M6452" s="33"/>
      <c r="N6452" s="2"/>
      <c r="P6452" s="29"/>
      <c r="Q6452" s="29"/>
      <c r="T6452" s="32"/>
      <c r="U6452" s="32"/>
      <c r="V6452" s="30"/>
      <c r="W6452"/>
      <c r="X6452"/>
      <c r="Z6452" s="28"/>
      <c r="AA6452" s="28"/>
      <c r="AC6452" s="32"/>
      <c r="AD6452" s="32"/>
      <c r="AE6452" s="31"/>
      <c r="AF6452" s="31"/>
      <c r="AG6452" s="28"/>
      <c r="AH6452" s="28"/>
    </row>
    <row r="6453" spans="13:34" x14ac:dyDescent="0.3">
      <c r="M6453" s="33"/>
      <c r="N6453" s="2"/>
      <c r="P6453" s="29"/>
      <c r="Q6453" s="29"/>
      <c r="T6453" s="32"/>
      <c r="U6453" s="32"/>
      <c r="V6453" s="30"/>
      <c r="W6453"/>
      <c r="X6453"/>
      <c r="Z6453" s="28"/>
      <c r="AA6453" s="28"/>
      <c r="AC6453" s="32"/>
      <c r="AD6453" s="32"/>
      <c r="AE6453" s="31"/>
      <c r="AF6453" s="31"/>
      <c r="AG6453" s="28"/>
      <c r="AH6453" s="28"/>
    </row>
    <row r="6454" spans="13:34" x14ac:dyDescent="0.3">
      <c r="M6454" s="33"/>
      <c r="N6454" s="2"/>
      <c r="P6454" s="29"/>
      <c r="Q6454" s="29"/>
      <c r="T6454" s="32"/>
      <c r="U6454" s="32"/>
      <c r="V6454" s="30"/>
      <c r="W6454"/>
      <c r="X6454"/>
      <c r="Z6454" s="28"/>
      <c r="AA6454" s="28"/>
      <c r="AC6454" s="32"/>
      <c r="AD6454" s="32"/>
      <c r="AE6454" s="31"/>
      <c r="AF6454" s="31"/>
      <c r="AG6454" s="28"/>
      <c r="AH6454" s="28"/>
    </row>
    <row r="6455" spans="13:34" x14ac:dyDescent="0.3">
      <c r="M6455" s="33"/>
      <c r="N6455" s="2"/>
      <c r="P6455" s="29"/>
      <c r="Q6455" s="29"/>
      <c r="T6455" s="32"/>
      <c r="U6455" s="32"/>
      <c r="V6455" s="30"/>
      <c r="W6455"/>
      <c r="X6455"/>
      <c r="Z6455" s="28"/>
      <c r="AA6455" s="28"/>
      <c r="AC6455" s="32"/>
      <c r="AD6455" s="32"/>
      <c r="AE6455" s="31"/>
      <c r="AF6455" s="31"/>
      <c r="AG6455" s="28"/>
      <c r="AH6455" s="28"/>
    </row>
    <row r="6456" spans="13:34" x14ac:dyDescent="0.3">
      <c r="M6456" s="33"/>
      <c r="N6456" s="2"/>
      <c r="P6456" s="29"/>
      <c r="Q6456" s="29"/>
      <c r="T6456" s="32"/>
      <c r="U6456" s="32"/>
      <c r="V6456" s="30"/>
      <c r="W6456"/>
      <c r="X6456"/>
      <c r="Z6456" s="28"/>
      <c r="AA6456" s="28"/>
      <c r="AC6456" s="32"/>
      <c r="AD6456" s="32"/>
      <c r="AE6456" s="31"/>
      <c r="AF6456" s="31"/>
      <c r="AG6456" s="28"/>
      <c r="AH6456" s="28"/>
    </row>
    <row r="6457" spans="13:34" x14ac:dyDescent="0.3">
      <c r="M6457" s="33"/>
      <c r="N6457" s="2"/>
      <c r="P6457" s="29"/>
      <c r="Q6457" s="29"/>
      <c r="T6457" s="32"/>
      <c r="U6457" s="32"/>
      <c r="V6457" s="30"/>
      <c r="W6457"/>
      <c r="X6457"/>
      <c r="Z6457" s="28"/>
      <c r="AA6457" s="28"/>
      <c r="AC6457" s="32"/>
      <c r="AD6457" s="32"/>
      <c r="AE6457" s="31"/>
      <c r="AF6457" s="31"/>
      <c r="AG6457" s="28"/>
      <c r="AH6457" s="28"/>
    </row>
    <row r="6458" spans="13:34" x14ac:dyDescent="0.3">
      <c r="M6458" s="33"/>
      <c r="N6458" s="2"/>
      <c r="P6458" s="29"/>
      <c r="Q6458" s="29"/>
      <c r="T6458" s="32"/>
      <c r="U6458" s="32"/>
      <c r="V6458" s="30"/>
      <c r="W6458"/>
      <c r="X6458"/>
      <c r="Z6458" s="28"/>
      <c r="AA6458" s="28"/>
      <c r="AC6458" s="32"/>
      <c r="AD6458" s="32"/>
      <c r="AE6458" s="31"/>
      <c r="AF6458" s="31"/>
      <c r="AG6458" s="28"/>
      <c r="AH6458" s="28"/>
    </row>
    <row r="6459" spans="13:34" x14ac:dyDescent="0.3">
      <c r="M6459" s="33"/>
      <c r="N6459" s="2"/>
      <c r="P6459" s="29"/>
      <c r="Q6459" s="29"/>
      <c r="T6459" s="32"/>
      <c r="U6459" s="32"/>
      <c r="V6459" s="30"/>
      <c r="W6459"/>
      <c r="X6459"/>
      <c r="Z6459" s="28"/>
      <c r="AA6459" s="28"/>
      <c r="AC6459" s="32"/>
      <c r="AD6459" s="32"/>
      <c r="AE6459" s="31"/>
      <c r="AF6459" s="31"/>
      <c r="AG6459" s="28"/>
      <c r="AH6459" s="28"/>
    </row>
    <row r="6460" spans="13:34" x14ac:dyDescent="0.3">
      <c r="M6460" s="33"/>
      <c r="N6460" s="2"/>
      <c r="P6460" s="29"/>
      <c r="Q6460" s="29"/>
      <c r="T6460" s="32"/>
      <c r="U6460" s="32"/>
      <c r="V6460" s="30"/>
      <c r="W6460"/>
      <c r="X6460"/>
      <c r="Z6460" s="28"/>
      <c r="AA6460" s="28"/>
      <c r="AC6460" s="32"/>
      <c r="AD6460" s="32"/>
      <c r="AE6460" s="31"/>
      <c r="AF6460" s="31"/>
      <c r="AG6460" s="28"/>
      <c r="AH6460" s="28"/>
    </row>
    <row r="6461" spans="13:34" x14ac:dyDescent="0.3">
      <c r="M6461" s="33"/>
      <c r="N6461" s="2"/>
      <c r="P6461" s="29"/>
      <c r="Q6461" s="29"/>
      <c r="T6461" s="32"/>
      <c r="U6461" s="32"/>
      <c r="V6461" s="30"/>
      <c r="W6461"/>
      <c r="X6461"/>
      <c r="Z6461" s="28"/>
      <c r="AA6461" s="28"/>
      <c r="AC6461" s="32"/>
      <c r="AD6461" s="32"/>
      <c r="AE6461" s="31"/>
      <c r="AF6461" s="31"/>
      <c r="AG6461" s="28"/>
      <c r="AH6461" s="28"/>
    </row>
    <row r="6462" spans="13:34" x14ac:dyDescent="0.3">
      <c r="M6462" s="33"/>
      <c r="N6462" s="2"/>
      <c r="P6462" s="29"/>
      <c r="Q6462" s="29"/>
      <c r="T6462" s="32"/>
      <c r="U6462" s="32"/>
      <c r="V6462" s="30"/>
      <c r="W6462"/>
      <c r="X6462"/>
      <c r="Z6462" s="28"/>
      <c r="AA6462" s="28"/>
      <c r="AC6462" s="32"/>
      <c r="AD6462" s="32"/>
      <c r="AE6462" s="31"/>
      <c r="AF6462" s="31"/>
      <c r="AG6462" s="28"/>
      <c r="AH6462" s="28"/>
    </row>
    <row r="6463" spans="13:34" x14ac:dyDescent="0.3">
      <c r="M6463" s="33"/>
      <c r="N6463" s="2"/>
      <c r="P6463" s="29"/>
      <c r="Q6463" s="29"/>
      <c r="T6463" s="32"/>
      <c r="U6463" s="32"/>
      <c r="V6463" s="30"/>
      <c r="W6463"/>
      <c r="X6463"/>
      <c r="Z6463" s="28"/>
      <c r="AA6463" s="28"/>
      <c r="AC6463" s="32"/>
      <c r="AD6463" s="32"/>
      <c r="AE6463" s="31"/>
      <c r="AF6463" s="31"/>
      <c r="AG6463" s="28"/>
      <c r="AH6463" s="28"/>
    </row>
    <row r="6464" spans="13:34" x14ac:dyDescent="0.3">
      <c r="M6464" s="33"/>
      <c r="N6464" s="2"/>
      <c r="P6464" s="29"/>
      <c r="Q6464" s="29"/>
      <c r="T6464" s="32"/>
      <c r="U6464" s="32"/>
      <c r="V6464" s="30"/>
      <c r="W6464"/>
      <c r="X6464"/>
      <c r="Z6464" s="28"/>
      <c r="AA6464" s="28"/>
      <c r="AC6464" s="32"/>
      <c r="AD6464" s="32"/>
      <c r="AE6464" s="31"/>
      <c r="AF6464" s="31"/>
      <c r="AG6464" s="28"/>
      <c r="AH6464" s="28"/>
    </row>
    <row r="6465" spans="13:34" x14ac:dyDescent="0.3">
      <c r="M6465" s="33"/>
      <c r="N6465" s="2"/>
      <c r="P6465" s="29"/>
      <c r="Q6465" s="29"/>
      <c r="T6465" s="32"/>
      <c r="U6465" s="32"/>
      <c r="V6465" s="30"/>
      <c r="W6465"/>
      <c r="X6465"/>
      <c r="Z6465" s="28"/>
      <c r="AA6465" s="28"/>
      <c r="AC6465" s="32"/>
      <c r="AD6465" s="32"/>
      <c r="AE6465" s="31"/>
      <c r="AF6465" s="31"/>
      <c r="AG6465" s="28"/>
      <c r="AH6465" s="28"/>
    </row>
    <row r="6466" spans="13:34" x14ac:dyDescent="0.3">
      <c r="M6466" s="33"/>
      <c r="N6466" s="2"/>
      <c r="P6466" s="29"/>
      <c r="Q6466" s="29"/>
      <c r="T6466" s="32"/>
      <c r="U6466" s="32"/>
      <c r="V6466" s="30"/>
      <c r="W6466"/>
      <c r="X6466"/>
      <c r="Z6466" s="28"/>
      <c r="AA6466" s="28"/>
      <c r="AC6466" s="32"/>
      <c r="AD6466" s="32"/>
      <c r="AE6466" s="31"/>
      <c r="AF6466" s="31"/>
      <c r="AG6466" s="28"/>
      <c r="AH6466" s="28"/>
    </row>
    <row r="6467" spans="13:34" x14ac:dyDescent="0.3">
      <c r="M6467" s="33"/>
      <c r="N6467" s="2"/>
      <c r="P6467" s="29"/>
      <c r="Q6467" s="29"/>
      <c r="T6467" s="32"/>
      <c r="U6467" s="32"/>
      <c r="V6467" s="30"/>
      <c r="W6467"/>
      <c r="X6467"/>
      <c r="Z6467" s="28"/>
      <c r="AA6467" s="28"/>
      <c r="AC6467" s="32"/>
      <c r="AD6467" s="32"/>
      <c r="AE6467" s="31"/>
      <c r="AF6467" s="31"/>
      <c r="AG6467" s="28"/>
      <c r="AH6467" s="28"/>
    </row>
    <row r="6468" spans="13:34" x14ac:dyDescent="0.3">
      <c r="M6468" s="33"/>
      <c r="N6468" s="2"/>
      <c r="P6468" s="29"/>
      <c r="Q6468" s="29"/>
      <c r="T6468" s="32"/>
      <c r="U6468" s="32"/>
      <c r="V6468" s="30"/>
      <c r="W6468"/>
      <c r="X6468"/>
      <c r="Z6468" s="28"/>
      <c r="AA6468" s="28"/>
      <c r="AC6468" s="32"/>
      <c r="AD6468" s="32"/>
      <c r="AE6468" s="31"/>
      <c r="AF6468" s="31"/>
      <c r="AG6468" s="28"/>
      <c r="AH6468" s="28"/>
    </row>
    <row r="6469" spans="13:34" x14ac:dyDescent="0.3">
      <c r="M6469" s="33"/>
      <c r="N6469" s="2"/>
      <c r="P6469" s="29"/>
      <c r="Q6469" s="29"/>
      <c r="T6469" s="32"/>
      <c r="U6469" s="32"/>
      <c r="V6469" s="30"/>
      <c r="W6469"/>
      <c r="X6469"/>
      <c r="Z6469" s="28"/>
      <c r="AA6469" s="28"/>
      <c r="AC6469" s="32"/>
      <c r="AD6469" s="32"/>
      <c r="AE6469" s="31"/>
      <c r="AF6469" s="31"/>
      <c r="AG6469" s="28"/>
      <c r="AH6469" s="28"/>
    </row>
    <row r="6470" spans="13:34" x14ac:dyDescent="0.3">
      <c r="M6470" s="33"/>
      <c r="N6470" s="2"/>
      <c r="P6470" s="29"/>
      <c r="Q6470" s="29"/>
      <c r="T6470" s="32"/>
      <c r="U6470" s="32"/>
      <c r="V6470" s="30"/>
      <c r="W6470"/>
      <c r="X6470"/>
      <c r="Z6470" s="28"/>
      <c r="AA6470" s="28"/>
      <c r="AC6470" s="32"/>
      <c r="AD6470" s="32"/>
      <c r="AE6470" s="31"/>
      <c r="AF6470" s="31"/>
      <c r="AG6470" s="28"/>
      <c r="AH6470" s="28"/>
    </row>
    <row r="6471" spans="13:34" x14ac:dyDescent="0.3">
      <c r="M6471" s="33"/>
      <c r="N6471" s="2"/>
      <c r="P6471" s="29"/>
      <c r="Q6471" s="29"/>
      <c r="T6471" s="32"/>
      <c r="U6471" s="32"/>
      <c r="V6471" s="30"/>
      <c r="W6471"/>
      <c r="X6471"/>
      <c r="Z6471" s="28"/>
      <c r="AA6471" s="28"/>
      <c r="AC6471" s="32"/>
      <c r="AD6471" s="32"/>
      <c r="AE6471" s="31"/>
      <c r="AF6471" s="31"/>
      <c r="AG6471" s="28"/>
      <c r="AH6471" s="28"/>
    </row>
    <row r="6472" spans="13:34" x14ac:dyDescent="0.3">
      <c r="M6472" s="33"/>
      <c r="N6472" s="2"/>
      <c r="P6472" s="29"/>
      <c r="Q6472" s="29"/>
      <c r="T6472" s="32"/>
      <c r="U6472" s="32"/>
      <c r="V6472" s="30"/>
      <c r="W6472"/>
      <c r="X6472"/>
      <c r="Z6472" s="28"/>
      <c r="AA6472" s="28"/>
      <c r="AC6472" s="32"/>
      <c r="AD6472" s="32"/>
      <c r="AE6472" s="31"/>
      <c r="AF6472" s="31"/>
      <c r="AG6472" s="28"/>
      <c r="AH6472" s="28"/>
    </row>
    <row r="6473" spans="13:34" x14ac:dyDescent="0.3">
      <c r="M6473" s="33"/>
      <c r="N6473" s="2"/>
      <c r="P6473" s="29"/>
      <c r="Q6473" s="29"/>
      <c r="T6473" s="32"/>
      <c r="U6473" s="32"/>
      <c r="V6473" s="30"/>
      <c r="W6473"/>
      <c r="X6473"/>
      <c r="Z6473" s="28"/>
      <c r="AA6473" s="28"/>
      <c r="AC6473" s="32"/>
      <c r="AD6473" s="32"/>
      <c r="AE6473" s="31"/>
      <c r="AF6473" s="31"/>
      <c r="AG6473" s="28"/>
      <c r="AH6473" s="28"/>
    </row>
    <row r="6474" spans="13:34" x14ac:dyDescent="0.3">
      <c r="M6474" s="33"/>
      <c r="N6474" s="2"/>
      <c r="P6474" s="29"/>
      <c r="Q6474" s="29"/>
      <c r="T6474" s="32"/>
      <c r="U6474" s="32"/>
      <c r="V6474" s="30"/>
      <c r="W6474"/>
      <c r="X6474"/>
      <c r="Z6474" s="28"/>
      <c r="AA6474" s="28"/>
      <c r="AC6474" s="32"/>
      <c r="AD6474" s="32"/>
      <c r="AE6474" s="31"/>
      <c r="AF6474" s="31"/>
      <c r="AG6474" s="28"/>
      <c r="AH6474" s="28"/>
    </row>
    <row r="6475" spans="13:34" x14ac:dyDescent="0.3">
      <c r="M6475" s="33"/>
      <c r="N6475" s="2"/>
      <c r="P6475" s="29"/>
      <c r="Q6475" s="29"/>
      <c r="T6475" s="32"/>
      <c r="U6475" s="32"/>
      <c r="V6475" s="30"/>
      <c r="W6475"/>
      <c r="X6475"/>
      <c r="Z6475" s="28"/>
      <c r="AA6475" s="28"/>
      <c r="AC6475" s="32"/>
      <c r="AD6475" s="32"/>
      <c r="AE6475" s="31"/>
      <c r="AF6475" s="31"/>
      <c r="AG6475" s="28"/>
      <c r="AH6475" s="28"/>
    </row>
    <row r="6476" spans="13:34" x14ac:dyDescent="0.3">
      <c r="M6476" s="33"/>
      <c r="N6476" s="2"/>
      <c r="P6476" s="29"/>
      <c r="Q6476" s="29"/>
      <c r="T6476" s="32"/>
      <c r="U6476" s="32"/>
      <c r="V6476" s="30"/>
      <c r="W6476"/>
      <c r="X6476"/>
      <c r="Z6476" s="28"/>
      <c r="AA6476" s="28"/>
      <c r="AC6476" s="32"/>
      <c r="AD6476" s="32"/>
      <c r="AE6476" s="31"/>
      <c r="AF6476" s="31"/>
      <c r="AG6476" s="28"/>
      <c r="AH6476" s="28"/>
    </row>
    <row r="6477" spans="13:34" x14ac:dyDescent="0.3">
      <c r="M6477" s="33"/>
      <c r="N6477" s="2"/>
      <c r="P6477" s="29"/>
      <c r="Q6477" s="29"/>
      <c r="T6477" s="32"/>
      <c r="U6477" s="32"/>
      <c r="V6477" s="30"/>
      <c r="W6477"/>
      <c r="X6477"/>
      <c r="Z6477" s="28"/>
      <c r="AA6477" s="28"/>
      <c r="AC6477" s="32"/>
      <c r="AD6477" s="32"/>
      <c r="AE6477" s="31"/>
      <c r="AF6477" s="31"/>
      <c r="AG6477" s="28"/>
      <c r="AH6477" s="28"/>
    </row>
    <row r="6478" spans="13:34" x14ac:dyDescent="0.3">
      <c r="M6478" s="33"/>
      <c r="N6478" s="2"/>
      <c r="P6478" s="29"/>
      <c r="Q6478" s="29"/>
      <c r="T6478" s="32"/>
      <c r="U6478" s="32"/>
      <c r="V6478" s="30"/>
      <c r="W6478"/>
      <c r="X6478"/>
      <c r="Z6478" s="28"/>
      <c r="AA6478" s="28"/>
      <c r="AC6478" s="32"/>
      <c r="AD6478" s="32"/>
      <c r="AE6478" s="31"/>
      <c r="AF6478" s="31"/>
      <c r="AG6478" s="28"/>
      <c r="AH6478" s="28"/>
    </row>
    <row r="6479" spans="13:34" x14ac:dyDescent="0.3">
      <c r="M6479" s="33"/>
      <c r="N6479" s="2"/>
      <c r="P6479" s="29"/>
      <c r="Q6479" s="29"/>
      <c r="T6479" s="32"/>
      <c r="U6479" s="32"/>
      <c r="V6479" s="30"/>
      <c r="W6479"/>
      <c r="X6479"/>
      <c r="Z6479" s="28"/>
      <c r="AA6479" s="28"/>
      <c r="AC6479" s="32"/>
      <c r="AD6479" s="32"/>
      <c r="AE6479" s="31"/>
      <c r="AF6479" s="31"/>
      <c r="AG6479" s="28"/>
      <c r="AH6479" s="28"/>
    </row>
    <row r="6480" spans="13:34" x14ac:dyDescent="0.3">
      <c r="M6480" s="33"/>
      <c r="N6480" s="2"/>
      <c r="P6480" s="29"/>
      <c r="Q6480" s="29"/>
      <c r="T6480" s="32"/>
      <c r="U6480" s="32"/>
      <c r="V6480" s="30"/>
      <c r="W6480"/>
      <c r="X6480"/>
      <c r="Z6480" s="28"/>
      <c r="AA6480" s="28"/>
      <c r="AC6480" s="32"/>
      <c r="AD6480" s="32"/>
      <c r="AE6480" s="31"/>
      <c r="AF6480" s="31"/>
      <c r="AG6480" s="28"/>
      <c r="AH6480" s="28"/>
    </row>
    <row r="6481" spans="13:34" x14ac:dyDescent="0.3">
      <c r="M6481" s="33"/>
      <c r="N6481" s="2"/>
      <c r="P6481" s="29"/>
      <c r="Q6481" s="29"/>
      <c r="T6481" s="32"/>
      <c r="U6481" s="32"/>
      <c r="V6481" s="30"/>
      <c r="W6481"/>
      <c r="X6481"/>
      <c r="Z6481" s="28"/>
      <c r="AA6481" s="28"/>
      <c r="AC6481" s="32"/>
      <c r="AD6481" s="32"/>
      <c r="AE6481" s="31"/>
      <c r="AF6481" s="31"/>
      <c r="AG6481" s="28"/>
      <c r="AH6481" s="28"/>
    </row>
    <row r="6482" spans="13:34" x14ac:dyDescent="0.3">
      <c r="M6482" s="33"/>
      <c r="N6482" s="2"/>
      <c r="P6482" s="29"/>
      <c r="Q6482" s="29"/>
      <c r="T6482" s="32"/>
      <c r="U6482" s="32"/>
      <c r="V6482" s="30"/>
      <c r="W6482"/>
      <c r="X6482"/>
      <c r="Z6482" s="28"/>
      <c r="AA6482" s="28"/>
      <c r="AC6482" s="32"/>
      <c r="AD6482" s="32"/>
      <c r="AE6482" s="31"/>
      <c r="AF6482" s="31"/>
      <c r="AG6482" s="28"/>
      <c r="AH6482" s="28"/>
    </row>
    <row r="6483" spans="13:34" x14ac:dyDescent="0.3">
      <c r="M6483" s="33"/>
      <c r="N6483" s="2"/>
      <c r="P6483" s="29"/>
      <c r="Q6483" s="29"/>
      <c r="T6483" s="32"/>
      <c r="U6483" s="32"/>
      <c r="V6483" s="30"/>
      <c r="W6483"/>
      <c r="X6483"/>
      <c r="Z6483" s="28"/>
      <c r="AA6483" s="28"/>
      <c r="AC6483" s="32"/>
      <c r="AD6483" s="32"/>
      <c r="AE6483" s="31"/>
      <c r="AF6483" s="31"/>
      <c r="AG6483" s="28"/>
      <c r="AH6483" s="28"/>
    </row>
    <row r="6484" spans="13:34" x14ac:dyDescent="0.3">
      <c r="M6484" s="33"/>
      <c r="N6484" s="2"/>
      <c r="P6484" s="29"/>
      <c r="Q6484" s="29"/>
      <c r="T6484" s="32"/>
      <c r="U6484" s="32"/>
      <c r="V6484" s="30"/>
      <c r="W6484"/>
      <c r="X6484"/>
      <c r="Z6484" s="28"/>
      <c r="AA6484" s="28"/>
      <c r="AC6484" s="32"/>
      <c r="AD6484" s="32"/>
      <c r="AE6484" s="31"/>
      <c r="AF6484" s="31"/>
      <c r="AG6484" s="28"/>
      <c r="AH6484" s="28"/>
    </row>
    <row r="6485" spans="13:34" x14ac:dyDescent="0.3">
      <c r="M6485" s="33"/>
      <c r="N6485" s="2"/>
      <c r="P6485" s="29"/>
      <c r="Q6485" s="29"/>
      <c r="T6485" s="32"/>
      <c r="U6485" s="32"/>
      <c r="V6485" s="30"/>
      <c r="W6485"/>
      <c r="X6485"/>
      <c r="Z6485" s="28"/>
      <c r="AA6485" s="28"/>
      <c r="AC6485" s="32"/>
      <c r="AD6485" s="32"/>
      <c r="AE6485" s="31"/>
      <c r="AF6485" s="31"/>
      <c r="AG6485" s="28"/>
      <c r="AH6485" s="28"/>
    </row>
    <row r="6486" spans="13:34" x14ac:dyDescent="0.3">
      <c r="M6486" s="33"/>
      <c r="N6486" s="2"/>
      <c r="P6486" s="29"/>
      <c r="Q6486" s="29"/>
      <c r="T6486" s="32"/>
      <c r="U6486" s="32"/>
      <c r="V6486" s="30"/>
      <c r="W6486"/>
      <c r="X6486"/>
      <c r="Z6486" s="28"/>
      <c r="AA6486" s="28"/>
      <c r="AC6486" s="32"/>
      <c r="AD6486" s="32"/>
      <c r="AE6486" s="31"/>
      <c r="AF6486" s="31"/>
      <c r="AG6486" s="28"/>
      <c r="AH6486" s="28"/>
    </row>
    <row r="6487" spans="13:34" x14ac:dyDescent="0.3">
      <c r="M6487" s="33"/>
      <c r="N6487" s="2"/>
      <c r="P6487" s="29"/>
      <c r="Q6487" s="29"/>
      <c r="T6487" s="32"/>
      <c r="U6487" s="32"/>
      <c r="V6487" s="30"/>
      <c r="W6487"/>
      <c r="X6487"/>
      <c r="Z6487" s="28"/>
      <c r="AA6487" s="28"/>
      <c r="AC6487" s="32"/>
      <c r="AD6487" s="32"/>
      <c r="AE6487" s="31"/>
      <c r="AF6487" s="31"/>
      <c r="AG6487" s="28"/>
      <c r="AH6487" s="28"/>
    </row>
    <row r="6488" spans="13:34" x14ac:dyDescent="0.3">
      <c r="M6488" s="33"/>
      <c r="N6488" s="2"/>
      <c r="P6488" s="29"/>
      <c r="Q6488" s="29"/>
      <c r="T6488" s="32"/>
      <c r="U6488" s="32"/>
      <c r="V6488" s="30"/>
      <c r="W6488"/>
      <c r="X6488"/>
      <c r="Z6488" s="28"/>
      <c r="AA6488" s="28"/>
      <c r="AC6488" s="32"/>
      <c r="AD6488" s="32"/>
      <c r="AE6488" s="31"/>
      <c r="AF6488" s="31"/>
      <c r="AG6488" s="28"/>
      <c r="AH6488" s="28"/>
    </row>
    <row r="6489" spans="13:34" x14ac:dyDescent="0.3">
      <c r="M6489" s="33"/>
      <c r="N6489" s="2"/>
      <c r="P6489" s="29"/>
      <c r="Q6489" s="29"/>
      <c r="T6489" s="32"/>
      <c r="U6489" s="32"/>
      <c r="V6489" s="30"/>
      <c r="W6489"/>
      <c r="X6489"/>
      <c r="Z6489" s="28"/>
      <c r="AA6489" s="28"/>
      <c r="AC6489" s="32"/>
      <c r="AD6489" s="32"/>
      <c r="AE6489" s="31"/>
      <c r="AF6489" s="31"/>
      <c r="AG6489" s="28"/>
      <c r="AH6489" s="28"/>
    </row>
    <row r="6490" spans="13:34" x14ac:dyDescent="0.3">
      <c r="M6490" s="33"/>
      <c r="N6490" s="2"/>
      <c r="P6490" s="29"/>
      <c r="Q6490" s="29"/>
      <c r="T6490" s="32"/>
      <c r="U6490" s="32"/>
      <c r="V6490" s="30"/>
      <c r="W6490"/>
      <c r="X6490"/>
      <c r="Z6490" s="28"/>
      <c r="AA6490" s="28"/>
      <c r="AC6490" s="32"/>
      <c r="AD6490" s="32"/>
      <c r="AE6490" s="31"/>
      <c r="AF6490" s="31"/>
      <c r="AG6490" s="28"/>
      <c r="AH6490" s="28"/>
    </row>
    <row r="6491" spans="13:34" x14ac:dyDescent="0.3">
      <c r="M6491" s="33"/>
      <c r="N6491" s="2"/>
      <c r="P6491" s="29"/>
      <c r="Q6491" s="29"/>
      <c r="T6491" s="32"/>
      <c r="U6491" s="32"/>
      <c r="V6491" s="30"/>
      <c r="W6491"/>
      <c r="X6491"/>
      <c r="Z6491" s="28"/>
      <c r="AA6491" s="28"/>
      <c r="AC6491" s="32"/>
      <c r="AD6491" s="32"/>
      <c r="AE6491" s="31"/>
      <c r="AF6491" s="31"/>
      <c r="AG6491" s="28"/>
      <c r="AH6491" s="28"/>
    </row>
    <row r="6492" spans="13:34" x14ac:dyDescent="0.3">
      <c r="M6492" s="33"/>
      <c r="N6492" s="2"/>
      <c r="P6492" s="29"/>
      <c r="Q6492" s="29"/>
      <c r="T6492" s="32"/>
      <c r="U6492" s="32"/>
      <c r="V6492" s="30"/>
      <c r="W6492"/>
      <c r="X6492"/>
      <c r="Z6492" s="28"/>
      <c r="AA6492" s="28"/>
      <c r="AC6492" s="32"/>
      <c r="AD6492" s="32"/>
      <c r="AE6492" s="31"/>
      <c r="AF6492" s="31"/>
      <c r="AG6492" s="28"/>
      <c r="AH6492" s="28"/>
    </row>
    <row r="6493" spans="13:34" x14ac:dyDescent="0.3">
      <c r="M6493" s="33"/>
      <c r="N6493" s="2"/>
      <c r="P6493" s="29"/>
      <c r="Q6493" s="29"/>
      <c r="T6493" s="32"/>
      <c r="U6493" s="32"/>
      <c r="V6493" s="30"/>
      <c r="W6493"/>
      <c r="X6493"/>
      <c r="Z6493" s="28"/>
      <c r="AA6493" s="28"/>
      <c r="AC6493" s="32"/>
      <c r="AD6493" s="32"/>
      <c r="AE6493" s="31"/>
      <c r="AF6493" s="31"/>
      <c r="AG6493" s="28"/>
      <c r="AH6493" s="28"/>
    </row>
    <row r="6494" spans="13:34" x14ac:dyDescent="0.3">
      <c r="M6494" s="33"/>
      <c r="N6494" s="2"/>
      <c r="P6494" s="29"/>
      <c r="Q6494" s="29"/>
      <c r="T6494" s="32"/>
      <c r="U6494" s="32"/>
      <c r="V6494" s="30"/>
      <c r="W6494"/>
      <c r="X6494"/>
      <c r="Z6494" s="28"/>
      <c r="AA6494" s="28"/>
      <c r="AC6494" s="32"/>
      <c r="AD6494" s="32"/>
      <c r="AE6494" s="31"/>
      <c r="AF6494" s="31"/>
      <c r="AG6494" s="28"/>
      <c r="AH6494" s="28"/>
    </row>
    <row r="6495" spans="13:34" x14ac:dyDescent="0.3">
      <c r="M6495" s="33"/>
      <c r="N6495" s="2"/>
      <c r="P6495" s="29"/>
      <c r="Q6495" s="29"/>
      <c r="T6495" s="32"/>
      <c r="U6495" s="32"/>
      <c r="V6495" s="30"/>
      <c r="W6495"/>
      <c r="X6495"/>
      <c r="Z6495" s="28"/>
      <c r="AA6495" s="28"/>
      <c r="AC6495" s="32"/>
      <c r="AD6495" s="32"/>
      <c r="AE6495" s="31"/>
      <c r="AF6495" s="31"/>
      <c r="AG6495" s="28"/>
      <c r="AH6495" s="28"/>
    </row>
    <row r="6496" spans="13:34" x14ac:dyDescent="0.3">
      <c r="M6496" s="33"/>
      <c r="N6496" s="2"/>
      <c r="P6496" s="29"/>
      <c r="Q6496" s="29"/>
      <c r="T6496" s="32"/>
      <c r="U6496" s="32"/>
      <c r="V6496" s="30"/>
      <c r="W6496"/>
      <c r="X6496"/>
      <c r="Z6496" s="28"/>
      <c r="AA6496" s="28"/>
      <c r="AC6496" s="32"/>
      <c r="AD6496" s="32"/>
      <c r="AE6496" s="31"/>
      <c r="AF6496" s="31"/>
      <c r="AG6496" s="28"/>
      <c r="AH6496" s="28"/>
    </row>
    <row r="6497" spans="13:34" x14ac:dyDescent="0.3">
      <c r="M6497" s="33"/>
      <c r="N6497" s="2"/>
      <c r="P6497" s="29"/>
      <c r="Q6497" s="29"/>
      <c r="T6497" s="32"/>
      <c r="U6497" s="32"/>
      <c r="V6497" s="30"/>
      <c r="W6497"/>
      <c r="X6497"/>
      <c r="Z6497" s="28"/>
      <c r="AA6497" s="28"/>
      <c r="AC6497" s="32"/>
      <c r="AD6497" s="32"/>
      <c r="AE6497" s="31"/>
      <c r="AF6497" s="31"/>
      <c r="AG6497" s="28"/>
      <c r="AH6497" s="28"/>
    </row>
    <row r="6498" spans="13:34" x14ac:dyDescent="0.3">
      <c r="M6498" s="33"/>
      <c r="N6498" s="2"/>
      <c r="P6498" s="29"/>
      <c r="Q6498" s="29"/>
      <c r="T6498" s="32"/>
      <c r="U6498" s="32"/>
      <c r="V6498" s="30"/>
      <c r="W6498"/>
      <c r="X6498"/>
      <c r="Z6498" s="28"/>
      <c r="AA6498" s="28"/>
      <c r="AC6498" s="32"/>
      <c r="AD6498" s="32"/>
      <c r="AE6498" s="31"/>
      <c r="AF6498" s="31"/>
      <c r="AG6498" s="28"/>
      <c r="AH6498" s="28"/>
    </row>
    <row r="6499" spans="13:34" x14ac:dyDescent="0.3">
      <c r="M6499" s="33"/>
      <c r="N6499" s="2"/>
      <c r="P6499" s="29"/>
      <c r="Q6499" s="29"/>
      <c r="T6499" s="32"/>
      <c r="U6499" s="32"/>
      <c r="V6499" s="30"/>
      <c r="W6499"/>
      <c r="X6499"/>
      <c r="Z6499" s="28"/>
      <c r="AA6499" s="28"/>
      <c r="AC6499" s="32"/>
      <c r="AD6499" s="32"/>
      <c r="AE6499" s="31"/>
      <c r="AF6499" s="31"/>
      <c r="AG6499" s="28"/>
      <c r="AH6499" s="28"/>
    </row>
    <row r="6500" spans="13:34" x14ac:dyDescent="0.3">
      <c r="M6500" s="33"/>
      <c r="N6500" s="2"/>
      <c r="P6500" s="29"/>
      <c r="Q6500" s="29"/>
      <c r="T6500" s="32"/>
      <c r="U6500" s="32"/>
      <c r="V6500" s="30"/>
      <c r="W6500"/>
      <c r="X6500"/>
      <c r="Z6500" s="28"/>
      <c r="AA6500" s="28"/>
      <c r="AC6500" s="32"/>
      <c r="AD6500" s="32"/>
      <c r="AE6500" s="31"/>
      <c r="AF6500" s="31"/>
      <c r="AG6500" s="28"/>
      <c r="AH6500" s="28"/>
    </row>
    <row r="6501" spans="13:34" x14ac:dyDescent="0.3">
      <c r="M6501" s="33"/>
      <c r="N6501" s="2"/>
      <c r="P6501" s="29"/>
      <c r="Q6501" s="29"/>
      <c r="T6501" s="32"/>
      <c r="U6501" s="32"/>
      <c r="V6501" s="30"/>
      <c r="W6501"/>
      <c r="X6501"/>
      <c r="Z6501" s="28"/>
      <c r="AA6501" s="28"/>
      <c r="AC6501" s="32"/>
      <c r="AD6501" s="32"/>
      <c r="AE6501" s="31"/>
      <c r="AF6501" s="31"/>
      <c r="AG6501" s="28"/>
      <c r="AH6501" s="28"/>
    </row>
    <row r="6502" spans="13:34" x14ac:dyDescent="0.3">
      <c r="M6502" s="33"/>
      <c r="N6502" s="2"/>
      <c r="P6502" s="29"/>
      <c r="Q6502" s="29"/>
      <c r="T6502" s="32"/>
      <c r="U6502" s="32"/>
      <c r="V6502" s="30"/>
      <c r="W6502"/>
      <c r="X6502"/>
      <c r="Z6502" s="28"/>
      <c r="AA6502" s="28"/>
      <c r="AC6502" s="32"/>
      <c r="AD6502" s="32"/>
      <c r="AE6502" s="31"/>
      <c r="AF6502" s="31"/>
      <c r="AG6502" s="28"/>
      <c r="AH6502" s="28"/>
    </row>
    <row r="6503" spans="13:34" x14ac:dyDescent="0.3">
      <c r="M6503" s="33"/>
      <c r="N6503" s="2"/>
      <c r="P6503" s="29"/>
      <c r="Q6503" s="29"/>
      <c r="T6503" s="32"/>
      <c r="U6503" s="32"/>
      <c r="V6503" s="30"/>
      <c r="W6503"/>
      <c r="X6503"/>
      <c r="Z6503" s="28"/>
      <c r="AA6503" s="28"/>
      <c r="AC6503" s="32"/>
      <c r="AD6503" s="32"/>
      <c r="AE6503" s="31"/>
      <c r="AF6503" s="31"/>
      <c r="AG6503" s="28"/>
      <c r="AH6503" s="28"/>
    </row>
    <row r="6504" spans="13:34" x14ac:dyDescent="0.3">
      <c r="M6504" s="33"/>
      <c r="N6504" s="2"/>
      <c r="P6504" s="29"/>
      <c r="Q6504" s="29"/>
      <c r="T6504" s="32"/>
      <c r="U6504" s="32"/>
      <c r="V6504" s="30"/>
      <c r="W6504"/>
      <c r="X6504"/>
      <c r="Z6504" s="28"/>
      <c r="AA6504" s="28"/>
      <c r="AC6504" s="32"/>
      <c r="AD6504" s="32"/>
      <c r="AE6504" s="31"/>
      <c r="AF6504" s="31"/>
      <c r="AG6504" s="28"/>
      <c r="AH6504" s="28"/>
    </row>
    <row r="6505" spans="13:34" x14ac:dyDescent="0.3">
      <c r="M6505" s="33"/>
      <c r="N6505" s="2"/>
      <c r="P6505" s="29"/>
      <c r="Q6505" s="29"/>
      <c r="T6505" s="32"/>
      <c r="U6505" s="32"/>
      <c r="V6505" s="30"/>
      <c r="W6505"/>
      <c r="X6505"/>
      <c r="Z6505" s="28"/>
      <c r="AA6505" s="28"/>
      <c r="AC6505" s="32"/>
      <c r="AD6505" s="32"/>
      <c r="AE6505" s="31"/>
      <c r="AF6505" s="31"/>
      <c r="AG6505" s="28"/>
      <c r="AH6505" s="28"/>
    </row>
    <row r="6506" spans="13:34" x14ac:dyDescent="0.3">
      <c r="M6506" s="33"/>
      <c r="N6506" s="2"/>
      <c r="P6506" s="29"/>
      <c r="Q6506" s="29"/>
      <c r="T6506" s="32"/>
      <c r="U6506" s="32"/>
      <c r="V6506" s="30"/>
      <c r="W6506"/>
      <c r="X6506"/>
      <c r="Z6506" s="28"/>
      <c r="AA6506" s="28"/>
      <c r="AC6506" s="32"/>
      <c r="AD6506" s="32"/>
      <c r="AE6506" s="31"/>
      <c r="AF6506" s="31"/>
      <c r="AG6506" s="28"/>
      <c r="AH6506" s="28"/>
    </row>
    <row r="6507" spans="13:34" x14ac:dyDescent="0.3">
      <c r="M6507" s="33"/>
      <c r="N6507" s="2"/>
      <c r="P6507" s="29"/>
      <c r="Q6507" s="29"/>
      <c r="T6507" s="32"/>
      <c r="U6507" s="32"/>
      <c r="V6507" s="30"/>
      <c r="W6507"/>
      <c r="X6507"/>
      <c r="Z6507" s="28"/>
      <c r="AA6507" s="28"/>
      <c r="AC6507" s="32"/>
      <c r="AD6507" s="32"/>
      <c r="AE6507" s="31"/>
      <c r="AF6507" s="31"/>
      <c r="AG6507" s="28"/>
      <c r="AH6507" s="28"/>
    </row>
    <row r="6508" spans="13:34" x14ac:dyDescent="0.3">
      <c r="M6508" s="33"/>
      <c r="N6508" s="2"/>
      <c r="P6508" s="29"/>
      <c r="Q6508" s="29"/>
      <c r="T6508" s="32"/>
      <c r="U6508" s="32"/>
      <c r="V6508" s="30"/>
      <c r="W6508"/>
      <c r="X6508"/>
      <c r="Z6508" s="28"/>
      <c r="AA6508" s="28"/>
      <c r="AC6508" s="32"/>
      <c r="AD6508" s="32"/>
      <c r="AE6508" s="31"/>
      <c r="AF6508" s="31"/>
      <c r="AG6508" s="28"/>
      <c r="AH6508" s="28"/>
    </row>
    <row r="6509" spans="13:34" x14ac:dyDescent="0.3">
      <c r="M6509" s="33"/>
      <c r="N6509" s="2"/>
      <c r="P6509" s="29"/>
      <c r="Q6509" s="29"/>
      <c r="T6509" s="32"/>
      <c r="U6509" s="32"/>
      <c r="V6509" s="30"/>
      <c r="W6509"/>
      <c r="X6509"/>
      <c r="Z6509" s="28"/>
      <c r="AA6509" s="28"/>
      <c r="AC6509" s="32"/>
      <c r="AD6509" s="32"/>
      <c r="AE6509" s="31"/>
      <c r="AF6509" s="31"/>
      <c r="AG6509" s="28"/>
      <c r="AH6509" s="28"/>
    </row>
    <row r="6510" spans="13:34" x14ac:dyDescent="0.3">
      <c r="M6510" s="33"/>
      <c r="N6510" s="2"/>
      <c r="P6510" s="29"/>
      <c r="Q6510" s="29"/>
      <c r="T6510" s="32"/>
      <c r="U6510" s="32"/>
      <c r="V6510" s="30"/>
      <c r="W6510"/>
      <c r="X6510"/>
      <c r="Z6510" s="28"/>
      <c r="AA6510" s="28"/>
      <c r="AC6510" s="32"/>
      <c r="AD6510" s="32"/>
      <c r="AE6510" s="31"/>
      <c r="AF6510" s="31"/>
      <c r="AG6510" s="28"/>
      <c r="AH6510" s="28"/>
    </row>
    <row r="6511" spans="13:34" x14ac:dyDescent="0.3">
      <c r="M6511" s="33"/>
      <c r="N6511" s="2"/>
      <c r="P6511" s="29"/>
      <c r="Q6511" s="29"/>
      <c r="T6511" s="32"/>
      <c r="U6511" s="32"/>
      <c r="V6511" s="30"/>
      <c r="W6511"/>
      <c r="X6511"/>
      <c r="Z6511" s="28"/>
      <c r="AA6511" s="28"/>
      <c r="AC6511" s="32"/>
      <c r="AD6511" s="32"/>
      <c r="AE6511" s="31"/>
      <c r="AF6511" s="31"/>
      <c r="AG6511" s="28"/>
      <c r="AH6511" s="28"/>
    </row>
    <row r="6512" spans="13:34" x14ac:dyDescent="0.3">
      <c r="M6512" s="33"/>
      <c r="N6512" s="2"/>
      <c r="P6512" s="29"/>
      <c r="Q6512" s="29"/>
      <c r="T6512" s="32"/>
      <c r="U6512" s="32"/>
      <c r="V6512" s="30"/>
      <c r="W6512"/>
      <c r="X6512"/>
      <c r="Z6512" s="28"/>
      <c r="AA6512" s="28"/>
      <c r="AC6512" s="32"/>
      <c r="AD6512" s="32"/>
      <c r="AE6512" s="31"/>
      <c r="AF6512" s="31"/>
      <c r="AG6512" s="28"/>
      <c r="AH6512" s="28"/>
    </row>
    <row r="6513" spans="13:34" x14ac:dyDescent="0.3">
      <c r="M6513" s="33"/>
      <c r="N6513" s="2"/>
      <c r="P6513" s="29"/>
      <c r="Q6513" s="29"/>
      <c r="T6513" s="32"/>
      <c r="U6513" s="32"/>
      <c r="V6513" s="30"/>
      <c r="W6513"/>
      <c r="X6513"/>
      <c r="Z6513" s="28"/>
      <c r="AA6513" s="28"/>
      <c r="AC6513" s="32"/>
      <c r="AD6513" s="32"/>
      <c r="AE6513" s="31"/>
      <c r="AF6513" s="31"/>
      <c r="AG6513" s="28"/>
      <c r="AH6513" s="28"/>
    </row>
    <row r="6514" spans="13:34" x14ac:dyDescent="0.3">
      <c r="M6514" s="33"/>
      <c r="N6514" s="2"/>
      <c r="P6514" s="29"/>
      <c r="Q6514" s="29"/>
      <c r="T6514" s="32"/>
      <c r="U6514" s="32"/>
      <c r="V6514" s="30"/>
      <c r="W6514"/>
      <c r="X6514"/>
      <c r="Z6514" s="28"/>
      <c r="AA6514" s="28"/>
      <c r="AC6514" s="32"/>
      <c r="AD6514" s="32"/>
      <c r="AE6514" s="31"/>
      <c r="AF6514" s="31"/>
      <c r="AG6514" s="28"/>
      <c r="AH6514" s="28"/>
    </row>
    <row r="6515" spans="13:34" x14ac:dyDescent="0.3">
      <c r="M6515" s="33"/>
      <c r="N6515" s="2"/>
      <c r="P6515" s="29"/>
      <c r="Q6515" s="29"/>
      <c r="T6515" s="32"/>
      <c r="U6515" s="32"/>
      <c r="V6515" s="30"/>
      <c r="W6515"/>
      <c r="X6515"/>
      <c r="Z6515" s="28"/>
      <c r="AA6515" s="28"/>
      <c r="AC6515" s="32"/>
      <c r="AD6515" s="32"/>
      <c r="AE6515" s="31"/>
      <c r="AF6515" s="31"/>
      <c r="AG6515" s="28"/>
      <c r="AH6515" s="28"/>
    </row>
    <row r="6516" spans="13:34" x14ac:dyDescent="0.3">
      <c r="M6516" s="33"/>
      <c r="N6516" s="2"/>
      <c r="P6516" s="29"/>
      <c r="Q6516" s="29"/>
      <c r="T6516" s="32"/>
      <c r="U6516" s="32"/>
      <c r="V6516" s="30"/>
      <c r="W6516"/>
      <c r="X6516"/>
      <c r="Z6516" s="28"/>
      <c r="AA6516" s="28"/>
      <c r="AC6516" s="32"/>
      <c r="AD6516" s="32"/>
      <c r="AE6516" s="31"/>
      <c r="AF6516" s="31"/>
      <c r="AG6516" s="28"/>
      <c r="AH6516" s="28"/>
    </row>
    <row r="6517" spans="13:34" x14ac:dyDescent="0.3">
      <c r="M6517" s="33"/>
      <c r="N6517" s="2"/>
      <c r="P6517" s="29"/>
      <c r="Q6517" s="29"/>
      <c r="T6517" s="32"/>
      <c r="U6517" s="32"/>
      <c r="V6517" s="30"/>
      <c r="W6517"/>
      <c r="X6517"/>
      <c r="Z6517" s="28"/>
      <c r="AA6517" s="28"/>
      <c r="AC6517" s="32"/>
      <c r="AD6517" s="32"/>
      <c r="AE6517" s="31"/>
      <c r="AF6517" s="31"/>
      <c r="AG6517" s="28"/>
      <c r="AH6517" s="28"/>
    </row>
    <row r="6518" spans="13:34" x14ac:dyDescent="0.3">
      <c r="M6518" s="33"/>
      <c r="N6518" s="2"/>
      <c r="P6518" s="29"/>
      <c r="Q6518" s="29"/>
      <c r="T6518" s="32"/>
      <c r="U6518" s="32"/>
      <c r="V6518" s="30"/>
      <c r="W6518"/>
      <c r="X6518"/>
      <c r="Z6518" s="28"/>
      <c r="AA6518" s="28"/>
      <c r="AC6518" s="32"/>
      <c r="AD6518" s="32"/>
      <c r="AE6518" s="31"/>
      <c r="AF6518" s="31"/>
      <c r="AG6518" s="28"/>
      <c r="AH6518" s="28"/>
    </row>
    <row r="6519" spans="13:34" x14ac:dyDescent="0.3">
      <c r="M6519" s="33"/>
      <c r="N6519" s="2"/>
      <c r="P6519" s="29"/>
      <c r="Q6519" s="29"/>
      <c r="T6519" s="32"/>
      <c r="U6519" s="32"/>
      <c r="V6519" s="30"/>
      <c r="W6519"/>
      <c r="X6519"/>
      <c r="Z6519" s="28"/>
      <c r="AA6519" s="28"/>
      <c r="AC6519" s="32"/>
      <c r="AD6519" s="32"/>
      <c r="AE6519" s="31"/>
      <c r="AF6519" s="31"/>
      <c r="AG6519" s="28"/>
      <c r="AH6519" s="28"/>
    </row>
    <row r="6520" spans="13:34" x14ac:dyDescent="0.3">
      <c r="M6520" s="33"/>
      <c r="N6520" s="2"/>
      <c r="P6520" s="29"/>
      <c r="Q6520" s="29"/>
      <c r="T6520" s="32"/>
      <c r="U6520" s="32"/>
      <c r="V6520" s="30"/>
      <c r="W6520"/>
      <c r="X6520"/>
      <c r="Z6520" s="28"/>
      <c r="AA6520" s="28"/>
      <c r="AC6520" s="32"/>
      <c r="AD6520" s="32"/>
      <c r="AE6520" s="31"/>
      <c r="AF6520" s="31"/>
      <c r="AG6520" s="28"/>
      <c r="AH6520" s="28"/>
    </row>
    <row r="6521" spans="13:34" x14ac:dyDescent="0.3">
      <c r="M6521" s="33"/>
      <c r="N6521" s="2"/>
      <c r="P6521" s="29"/>
      <c r="Q6521" s="29"/>
      <c r="T6521" s="32"/>
      <c r="U6521" s="32"/>
      <c r="V6521" s="30"/>
      <c r="W6521"/>
      <c r="X6521"/>
      <c r="Z6521" s="28"/>
      <c r="AA6521" s="28"/>
      <c r="AC6521" s="32"/>
      <c r="AD6521" s="32"/>
      <c r="AE6521" s="31"/>
      <c r="AF6521" s="31"/>
      <c r="AG6521" s="28"/>
      <c r="AH6521" s="28"/>
    </row>
    <row r="6522" spans="13:34" x14ac:dyDescent="0.3">
      <c r="M6522" s="33"/>
      <c r="N6522" s="2"/>
      <c r="P6522" s="29"/>
      <c r="Q6522" s="29"/>
      <c r="T6522" s="32"/>
      <c r="U6522" s="32"/>
      <c r="V6522" s="30"/>
      <c r="W6522"/>
      <c r="X6522"/>
      <c r="Z6522" s="28"/>
      <c r="AA6522" s="28"/>
      <c r="AC6522" s="32"/>
      <c r="AD6522" s="32"/>
      <c r="AE6522" s="31"/>
      <c r="AF6522" s="31"/>
      <c r="AG6522" s="28"/>
      <c r="AH6522" s="28"/>
    </row>
    <row r="6523" spans="13:34" x14ac:dyDescent="0.3">
      <c r="M6523" s="33"/>
      <c r="N6523" s="2"/>
      <c r="P6523" s="29"/>
      <c r="Q6523" s="29"/>
      <c r="T6523" s="32"/>
      <c r="U6523" s="32"/>
      <c r="V6523" s="30"/>
      <c r="W6523"/>
      <c r="X6523"/>
      <c r="Z6523" s="28"/>
      <c r="AA6523" s="28"/>
      <c r="AC6523" s="32"/>
      <c r="AD6523" s="32"/>
      <c r="AE6523" s="31"/>
      <c r="AF6523" s="31"/>
      <c r="AG6523" s="28"/>
      <c r="AH6523" s="28"/>
    </row>
    <row r="6524" spans="13:34" x14ac:dyDescent="0.3">
      <c r="M6524" s="33"/>
      <c r="N6524" s="2"/>
      <c r="P6524" s="29"/>
      <c r="Q6524" s="29"/>
      <c r="T6524" s="32"/>
      <c r="U6524" s="32"/>
      <c r="V6524" s="30"/>
      <c r="W6524"/>
      <c r="X6524"/>
      <c r="Z6524" s="28"/>
      <c r="AA6524" s="28"/>
      <c r="AC6524" s="32"/>
      <c r="AD6524" s="32"/>
      <c r="AE6524" s="31"/>
      <c r="AF6524" s="31"/>
      <c r="AG6524" s="28"/>
      <c r="AH6524" s="28"/>
    </row>
    <row r="6525" spans="13:34" x14ac:dyDescent="0.3">
      <c r="M6525" s="33"/>
      <c r="N6525" s="2"/>
      <c r="P6525" s="29"/>
      <c r="Q6525" s="29"/>
      <c r="T6525" s="32"/>
      <c r="U6525" s="32"/>
      <c r="V6525" s="30"/>
      <c r="W6525"/>
      <c r="X6525"/>
      <c r="Z6525" s="28"/>
      <c r="AA6525" s="28"/>
      <c r="AC6525" s="32"/>
      <c r="AD6525" s="32"/>
      <c r="AE6525" s="31"/>
      <c r="AF6525" s="31"/>
      <c r="AG6525" s="28"/>
      <c r="AH6525" s="28"/>
    </row>
    <row r="6526" spans="13:34" x14ac:dyDescent="0.3">
      <c r="M6526" s="33"/>
      <c r="N6526" s="2"/>
      <c r="P6526" s="29"/>
      <c r="Q6526" s="29"/>
      <c r="T6526" s="32"/>
      <c r="U6526" s="32"/>
      <c r="V6526" s="30"/>
      <c r="W6526"/>
      <c r="X6526"/>
      <c r="Z6526" s="28"/>
      <c r="AA6526" s="28"/>
      <c r="AC6526" s="32"/>
      <c r="AD6526" s="32"/>
      <c r="AE6526" s="31"/>
      <c r="AF6526" s="31"/>
      <c r="AG6526" s="28"/>
      <c r="AH6526" s="28"/>
    </row>
    <row r="6527" spans="13:34" x14ac:dyDescent="0.3">
      <c r="M6527" s="33"/>
      <c r="N6527" s="2"/>
      <c r="P6527" s="29"/>
      <c r="Q6527" s="29"/>
      <c r="T6527" s="32"/>
      <c r="U6527" s="32"/>
      <c r="V6527" s="30"/>
      <c r="W6527"/>
      <c r="X6527"/>
      <c r="Z6527" s="28"/>
      <c r="AA6527" s="28"/>
      <c r="AC6527" s="32"/>
      <c r="AD6527" s="32"/>
      <c r="AE6527" s="31"/>
      <c r="AF6527" s="31"/>
      <c r="AG6527" s="28"/>
      <c r="AH6527" s="28"/>
    </row>
    <row r="6528" spans="13:34" x14ac:dyDescent="0.3">
      <c r="M6528" s="33"/>
      <c r="N6528" s="2"/>
      <c r="P6528" s="29"/>
      <c r="Q6528" s="29"/>
      <c r="T6528" s="32"/>
      <c r="U6528" s="32"/>
      <c r="V6528" s="30"/>
      <c r="W6528"/>
      <c r="X6528"/>
      <c r="Z6528" s="28"/>
      <c r="AA6528" s="28"/>
      <c r="AC6528" s="32"/>
      <c r="AD6528" s="32"/>
      <c r="AE6528" s="31"/>
      <c r="AF6528" s="31"/>
      <c r="AG6528" s="28"/>
      <c r="AH6528" s="28"/>
    </row>
    <row r="6529" spans="13:34" x14ac:dyDescent="0.3">
      <c r="M6529" s="33"/>
      <c r="N6529" s="2"/>
      <c r="P6529" s="29"/>
      <c r="Q6529" s="29"/>
      <c r="T6529" s="32"/>
      <c r="U6529" s="32"/>
      <c r="V6529" s="30"/>
      <c r="W6529"/>
      <c r="X6529"/>
      <c r="Z6529" s="28"/>
      <c r="AA6529" s="28"/>
      <c r="AC6529" s="32"/>
      <c r="AD6529" s="32"/>
      <c r="AE6529" s="31"/>
      <c r="AF6529" s="31"/>
      <c r="AG6529" s="28"/>
      <c r="AH6529" s="28"/>
    </row>
    <row r="6530" spans="13:34" x14ac:dyDescent="0.3">
      <c r="M6530" s="33"/>
      <c r="N6530" s="2"/>
      <c r="P6530" s="29"/>
      <c r="Q6530" s="29"/>
      <c r="T6530" s="32"/>
      <c r="U6530" s="32"/>
      <c r="V6530" s="30"/>
      <c r="W6530"/>
      <c r="X6530"/>
      <c r="Z6530" s="28"/>
      <c r="AA6530" s="28"/>
      <c r="AC6530" s="32"/>
      <c r="AD6530" s="32"/>
      <c r="AE6530" s="31"/>
      <c r="AF6530" s="31"/>
      <c r="AG6530" s="28"/>
      <c r="AH6530" s="28"/>
    </row>
    <row r="6531" spans="13:34" x14ac:dyDescent="0.3">
      <c r="M6531" s="33"/>
      <c r="N6531" s="2"/>
      <c r="P6531" s="29"/>
      <c r="Q6531" s="29"/>
      <c r="T6531" s="32"/>
      <c r="U6531" s="32"/>
      <c r="V6531" s="30"/>
      <c r="W6531"/>
      <c r="X6531"/>
      <c r="Z6531" s="28"/>
      <c r="AA6531" s="28"/>
      <c r="AC6531" s="32"/>
      <c r="AD6531" s="32"/>
      <c r="AE6531" s="31"/>
      <c r="AF6531" s="31"/>
      <c r="AG6531" s="28"/>
      <c r="AH6531" s="28"/>
    </row>
    <row r="6532" spans="13:34" x14ac:dyDescent="0.3">
      <c r="M6532" s="33"/>
      <c r="N6532" s="2"/>
      <c r="P6532" s="29"/>
      <c r="Q6532" s="29"/>
      <c r="T6532" s="32"/>
      <c r="U6532" s="32"/>
      <c r="V6532" s="30"/>
      <c r="W6532"/>
      <c r="X6532"/>
      <c r="Z6532" s="28"/>
      <c r="AA6532" s="28"/>
      <c r="AC6532" s="32"/>
      <c r="AD6532" s="32"/>
      <c r="AE6532" s="31"/>
      <c r="AF6532" s="31"/>
      <c r="AG6532" s="28"/>
      <c r="AH6532" s="28"/>
    </row>
    <row r="6533" spans="13:34" x14ac:dyDescent="0.3">
      <c r="M6533" s="33"/>
      <c r="N6533" s="2"/>
      <c r="P6533" s="29"/>
      <c r="Q6533" s="29"/>
      <c r="T6533" s="32"/>
      <c r="U6533" s="32"/>
      <c r="V6533" s="30"/>
      <c r="W6533"/>
      <c r="X6533"/>
      <c r="Z6533" s="28"/>
      <c r="AA6533" s="28"/>
      <c r="AC6533" s="32"/>
      <c r="AD6533" s="32"/>
      <c r="AE6533" s="31"/>
      <c r="AF6533" s="31"/>
      <c r="AG6533" s="28"/>
      <c r="AH6533" s="28"/>
    </row>
    <row r="6534" spans="13:34" x14ac:dyDescent="0.3">
      <c r="M6534" s="33"/>
      <c r="N6534" s="2"/>
      <c r="P6534" s="29"/>
      <c r="Q6534" s="29"/>
      <c r="T6534" s="32"/>
      <c r="U6534" s="32"/>
      <c r="V6534" s="30"/>
      <c r="W6534"/>
      <c r="X6534"/>
      <c r="Z6534" s="28"/>
      <c r="AA6534" s="28"/>
      <c r="AC6534" s="32"/>
      <c r="AD6534" s="32"/>
      <c r="AE6534" s="31"/>
      <c r="AF6534" s="31"/>
      <c r="AG6534" s="28"/>
      <c r="AH6534" s="28"/>
    </row>
    <row r="6535" spans="13:34" x14ac:dyDescent="0.3">
      <c r="M6535" s="33"/>
      <c r="N6535" s="2"/>
      <c r="P6535" s="29"/>
      <c r="Q6535" s="29"/>
      <c r="T6535" s="32"/>
      <c r="U6535" s="32"/>
      <c r="V6535" s="30"/>
      <c r="W6535"/>
      <c r="X6535"/>
      <c r="Z6535" s="28"/>
      <c r="AA6535" s="28"/>
      <c r="AC6535" s="32"/>
      <c r="AD6535" s="32"/>
      <c r="AE6535" s="31"/>
      <c r="AF6535" s="31"/>
      <c r="AG6535" s="28"/>
      <c r="AH6535" s="28"/>
    </row>
    <row r="6536" spans="13:34" x14ac:dyDescent="0.3">
      <c r="M6536" s="33"/>
      <c r="N6536" s="2"/>
      <c r="P6536" s="29"/>
      <c r="Q6536" s="29"/>
      <c r="T6536" s="32"/>
      <c r="U6536" s="32"/>
      <c r="V6536" s="30"/>
      <c r="W6536"/>
      <c r="X6536"/>
      <c r="Z6536" s="28"/>
      <c r="AA6536" s="28"/>
      <c r="AC6536" s="32"/>
      <c r="AD6536" s="32"/>
      <c r="AE6536" s="31"/>
      <c r="AF6536" s="31"/>
      <c r="AG6536" s="28"/>
      <c r="AH6536" s="28"/>
    </row>
    <row r="6537" spans="13:34" x14ac:dyDescent="0.3">
      <c r="M6537" s="33"/>
      <c r="N6537" s="2"/>
      <c r="P6537" s="29"/>
      <c r="Q6537" s="29"/>
      <c r="T6537" s="32"/>
      <c r="U6537" s="32"/>
      <c r="V6537" s="30"/>
      <c r="W6537"/>
      <c r="X6537"/>
      <c r="Z6537" s="28"/>
      <c r="AA6537" s="28"/>
      <c r="AC6537" s="32"/>
      <c r="AD6537" s="32"/>
      <c r="AE6537" s="31"/>
      <c r="AF6537" s="31"/>
      <c r="AG6537" s="28"/>
      <c r="AH6537" s="28"/>
    </row>
    <row r="6538" spans="13:34" x14ac:dyDescent="0.3">
      <c r="M6538" s="33"/>
      <c r="N6538" s="2"/>
      <c r="P6538" s="29"/>
      <c r="Q6538" s="29"/>
      <c r="T6538" s="32"/>
      <c r="U6538" s="32"/>
      <c r="V6538" s="30"/>
      <c r="W6538"/>
      <c r="X6538"/>
      <c r="Z6538" s="28"/>
      <c r="AA6538" s="28"/>
      <c r="AC6538" s="32"/>
      <c r="AD6538" s="32"/>
      <c r="AE6538" s="31"/>
      <c r="AF6538" s="31"/>
      <c r="AG6538" s="28"/>
      <c r="AH6538" s="28"/>
    </row>
    <row r="6539" spans="13:34" x14ac:dyDescent="0.3">
      <c r="M6539" s="33"/>
      <c r="N6539" s="2"/>
      <c r="P6539" s="29"/>
      <c r="Q6539" s="29"/>
      <c r="T6539" s="32"/>
      <c r="U6539" s="32"/>
      <c r="V6539" s="30"/>
      <c r="W6539"/>
      <c r="X6539"/>
      <c r="Z6539" s="28"/>
      <c r="AA6539" s="28"/>
      <c r="AC6539" s="32"/>
      <c r="AD6539" s="32"/>
      <c r="AE6539" s="31"/>
      <c r="AF6539" s="31"/>
      <c r="AG6539" s="28"/>
      <c r="AH6539" s="28"/>
    </row>
    <row r="6540" spans="13:34" x14ac:dyDescent="0.3">
      <c r="M6540" s="33"/>
      <c r="N6540" s="2"/>
      <c r="P6540" s="29"/>
      <c r="Q6540" s="29"/>
      <c r="T6540" s="32"/>
      <c r="U6540" s="32"/>
      <c r="V6540" s="30"/>
      <c r="W6540"/>
      <c r="X6540"/>
      <c r="Z6540" s="28"/>
      <c r="AA6540" s="28"/>
      <c r="AC6540" s="32"/>
      <c r="AD6540" s="32"/>
      <c r="AE6540" s="31"/>
      <c r="AF6540" s="31"/>
      <c r="AG6540" s="28"/>
      <c r="AH6540" s="28"/>
    </row>
    <row r="6541" spans="13:34" x14ac:dyDescent="0.3">
      <c r="M6541" s="33"/>
      <c r="N6541" s="2"/>
      <c r="P6541" s="29"/>
      <c r="Q6541" s="29"/>
      <c r="T6541" s="32"/>
      <c r="U6541" s="32"/>
      <c r="V6541" s="30"/>
      <c r="W6541"/>
      <c r="X6541"/>
      <c r="Z6541" s="28"/>
      <c r="AA6541" s="28"/>
      <c r="AC6541" s="32"/>
      <c r="AD6541" s="32"/>
      <c r="AE6541" s="31"/>
      <c r="AF6541" s="31"/>
      <c r="AG6541" s="28"/>
      <c r="AH6541" s="28"/>
    </row>
    <row r="6542" spans="13:34" x14ac:dyDescent="0.3">
      <c r="M6542" s="33"/>
      <c r="N6542" s="2"/>
      <c r="P6542" s="29"/>
      <c r="Q6542" s="29"/>
      <c r="T6542" s="32"/>
      <c r="U6542" s="32"/>
      <c r="V6542" s="30"/>
      <c r="W6542"/>
      <c r="X6542"/>
      <c r="Z6542" s="28"/>
      <c r="AA6542" s="28"/>
      <c r="AC6542" s="32"/>
      <c r="AD6542" s="32"/>
      <c r="AE6542" s="31"/>
      <c r="AF6542" s="31"/>
      <c r="AG6542" s="28"/>
      <c r="AH6542" s="28"/>
    </row>
    <row r="6543" spans="13:34" x14ac:dyDescent="0.3">
      <c r="M6543" s="33"/>
      <c r="N6543" s="2"/>
      <c r="P6543" s="29"/>
      <c r="Q6543" s="29"/>
      <c r="T6543" s="32"/>
      <c r="U6543" s="32"/>
      <c r="V6543" s="30"/>
      <c r="W6543"/>
      <c r="X6543"/>
      <c r="Z6543" s="28"/>
      <c r="AA6543" s="28"/>
      <c r="AC6543" s="32"/>
      <c r="AD6543" s="32"/>
      <c r="AE6543" s="31"/>
      <c r="AF6543" s="31"/>
      <c r="AG6543" s="28"/>
      <c r="AH6543" s="28"/>
    </row>
    <row r="6544" spans="13:34" x14ac:dyDescent="0.3">
      <c r="M6544" s="33"/>
      <c r="N6544" s="2"/>
      <c r="P6544" s="29"/>
      <c r="Q6544" s="29"/>
      <c r="T6544" s="32"/>
      <c r="U6544" s="32"/>
      <c r="V6544" s="30"/>
      <c r="W6544"/>
      <c r="X6544"/>
      <c r="Z6544" s="28"/>
      <c r="AA6544" s="28"/>
      <c r="AC6544" s="32"/>
      <c r="AD6544" s="32"/>
      <c r="AE6544" s="31"/>
      <c r="AF6544" s="31"/>
      <c r="AG6544" s="28"/>
      <c r="AH6544" s="28"/>
    </row>
    <row r="6545" spans="13:34" x14ac:dyDescent="0.3">
      <c r="M6545" s="33"/>
      <c r="N6545" s="2"/>
      <c r="P6545" s="29"/>
      <c r="Q6545" s="29"/>
      <c r="T6545" s="32"/>
      <c r="U6545" s="32"/>
      <c r="V6545" s="30"/>
      <c r="W6545"/>
      <c r="X6545"/>
      <c r="Z6545" s="28"/>
      <c r="AA6545" s="28"/>
      <c r="AC6545" s="32"/>
      <c r="AD6545" s="32"/>
      <c r="AE6545" s="31"/>
      <c r="AF6545" s="31"/>
      <c r="AG6545" s="28"/>
      <c r="AH6545" s="28"/>
    </row>
    <row r="6546" spans="13:34" x14ac:dyDescent="0.3">
      <c r="M6546" s="33"/>
      <c r="N6546" s="2"/>
      <c r="P6546" s="29"/>
      <c r="Q6546" s="29"/>
      <c r="T6546" s="32"/>
      <c r="U6546" s="32"/>
      <c r="V6546" s="30"/>
      <c r="W6546"/>
      <c r="X6546"/>
      <c r="Z6546" s="28"/>
      <c r="AA6546" s="28"/>
      <c r="AC6546" s="32"/>
      <c r="AD6546" s="32"/>
      <c r="AE6546" s="31"/>
      <c r="AF6546" s="31"/>
      <c r="AG6546" s="28"/>
      <c r="AH6546" s="28"/>
    </row>
    <row r="6547" spans="13:34" x14ac:dyDescent="0.3">
      <c r="M6547" s="33"/>
      <c r="N6547" s="2"/>
      <c r="P6547" s="29"/>
      <c r="Q6547" s="29"/>
      <c r="T6547" s="32"/>
      <c r="U6547" s="32"/>
      <c r="V6547" s="30"/>
      <c r="W6547"/>
      <c r="X6547"/>
      <c r="Z6547" s="28"/>
      <c r="AA6547" s="28"/>
      <c r="AC6547" s="32"/>
      <c r="AD6547" s="32"/>
      <c r="AE6547" s="31"/>
      <c r="AF6547" s="31"/>
      <c r="AG6547" s="28"/>
      <c r="AH6547" s="28"/>
    </row>
    <row r="6548" spans="13:34" x14ac:dyDescent="0.3">
      <c r="M6548" s="33"/>
      <c r="N6548" s="2"/>
      <c r="P6548" s="29"/>
      <c r="Q6548" s="29"/>
      <c r="T6548" s="32"/>
      <c r="U6548" s="32"/>
      <c r="V6548" s="30"/>
      <c r="W6548"/>
      <c r="X6548"/>
      <c r="Z6548" s="28"/>
      <c r="AA6548" s="28"/>
      <c r="AC6548" s="32"/>
      <c r="AD6548" s="32"/>
      <c r="AE6548" s="31"/>
      <c r="AF6548" s="31"/>
      <c r="AG6548" s="28"/>
      <c r="AH6548" s="28"/>
    </row>
    <row r="6549" spans="13:34" x14ac:dyDescent="0.3">
      <c r="M6549" s="33"/>
      <c r="N6549" s="2"/>
      <c r="P6549" s="29"/>
      <c r="Q6549" s="29"/>
      <c r="T6549" s="32"/>
      <c r="U6549" s="32"/>
      <c r="V6549" s="30"/>
      <c r="W6549"/>
      <c r="X6549"/>
      <c r="Z6549" s="28"/>
      <c r="AA6549" s="28"/>
      <c r="AC6549" s="32"/>
      <c r="AD6549" s="32"/>
      <c r="AE6549" s="31"/>
      <c r="AF6549" s="31"/>
      <c r="AG6549" s="28"/>
      <c r="AH6549" s="28"/>
    </row>
    <row r="6550" spans="13:34" x14ac:dyDescent="0.3">
      <c r="M6550" s="33"/>
      <c r="N6550" s="2"/>
      <c r="P6550" s="29"/>
      <c r="Q6550" s="29"/>
      <c r="T6550" s="32"/>
      <c r="U6550" s="32"/>
      <c r="V6550" s="30"/>
      <c r="W6550"/>
      <c r="X6550"/>
      <c r="Z6550" s="28"/>
      <c r="AA6550" s="28"/>
      <c r="AC6550" s="32"/>
      <c r="AD6550" s="32"/>
      <c r="AE6550" s="31"/>
      <c r="AF6550" s="31"/>
      <c r="AG6550" s="28"/>
      <c r="AH6550" s="28"/>
    </row>
    <row r="6551" spans="13:34" x14ac:dyDescent="0.3">
      <c r="M6551" s="33"/>
      <c r="N6551" s="2"/>
      <c r="P6551" s="29"/>
      <c r="Q6551" s="29"/>
      <c r="T6551" s="32"/>
      <c r="U6551" s="32"/>
      <c r="V6551" s="30"/>
      <c r="W6551"/>
      <c r="X6551"/>
      <c r="Z6551" s="28"/>
      <c r="AA6551" s="28"/>
      <c r="AC6551" s="32"/>
      <c r="AD6551" s="32"/>
      <c r="AE6551" s="31"/>
      <c r="AF6551" s="31"/>
      <c r="AG6551" s="28"/>
      <c r="AH6551" s="28"/>
    </row>
    <row r="6552" spans="13:34" x14ac:dyDescent="0.3">
      <c r="M6552" s="33"/>
      <c r="N6552" s="2"/>
      <c r="P6552" s="29"/>
      <c r="Q6552" s="29"/>
      <c r="T6552" s="32"/>
      <c r="U6552" s="32"/>
      <c r="V6552" s="30"/>
      <c r="W6552"/>
      <c r="X6552"/>
      <c r="Z6552" s="28"/>
      <c r="AA6552" s="28"/>
      <c r="AC6552" s="32"/>
      <c r="AD6552" s="32"/>
      <c r="AE6552" s="31"/>
      <c r="AF6552" s="31"/>
      <c r="AG6552" s="28"/>
      <c r="AH6552" s="28"/>
    </row>
    <row r="6553" spans="13:34" x14ac:dyDescent="0.3">
      <c r="M6553" s="33"/>
      <c r="N6553" s="2"/>
      <c r="P6553" s="29"/>
      <c r="Q6553" s="29"/>
      <c r="T6553" s="32"/>
      <c r="U6553" s="32"/>
      <c r="V6553" s="30"/>
      <c r="W6553"/>
      <c r="X6553"/>
      <c r="Z6553" s="28"/>
      <c r="AA6553" s="28"/>
      <c r="AC6553" s="32"/>
      <c r="AD6553" s="32"/>
      <c r="AE6553" s="31"/>
      <c r="AF6553" s="31"/>
      <c r="AG6553" s="28"/>
      <c r="AH6553" s="28"/>
    </row>
    <row r="6554" spans="13:34" x14ac:dyDescent="0.3">
      <c r="M6554" s="33"/>
      <c r="N6554" s="2"/>
      <c r="P6554" s="29"/>
      <c r="Q6554" s="29"/>
      <c r="T6554" s="32"/>
      <c r="U6554" s="32"/>
      <c r="V6554" s="30"/>
      <c r="W6554"/>
      <c r="X6554"/>
      <c r="Z6554" s="28"/>
      <c r="AA6554" s="28"/>
      <c r="AC6554" s="32"/>
      <c r="AD6554" s="32"/>
      <c r="AE6554" s="31"/>
      <c r="AF6554" s="31"/>
      <c r="AG6554" s="28"/>
      <c r="AH6554" s="28"/>
    </row>
    <row r="6555" spans="13:34" x14ac:dyDescent="0.3">
      <c r="M6555" s="33"/>
      <c r="N6555" s="2"/>
      <c r="P6555" s="29"/>
      <c r="Q6555" s="29"/>
      <c r="T6555" s="32"/>
      <c r="U6555" s="32"/>
      <c r="V6555" s="30"/>
      <c r="W6555"/>
      <c r="X6555"/>
      <c r="Z6555" s="28"/>
      <c r="AA6555" s="28"/>
      <c r="AC6555" s="32"/>
      <c r="AD6555" s="32"/>
      <c r="AE6555" s="31"/>
      <c r="AF6555" s="31"/>
      <c r="AG6555" s="28"/>
      <c r="AH6555" s="28"/>
    </row>
    <row r="6556" spans="13:34" x14ac:dyDescent="0.3">
      <c r="M6556" s="33"/>
      <c r="N6556" s="2"/>
      <c r="P6556" s="29"/>
      <c r="Q6556" s="29"/>
      <c r="T6556" s="32"/>
      <c r="U6556" s="32"/>
      <c r="V6556" s="30"/>
      <c r="W6556"/>
      <c r="X6556"/>
      <c r="Z6556" s="28"/>
      <c r="AA6556" s="28"/>
      <c r="AC6556" s="32"/>
      <c r="AD6556" s="32"/>
      <c r="AE6556" s="31"/>
      <c r="AF6556" s="31"/>
      <c r="AG6556" s="28"/>
      <c r="AH6556" s="28"/>
    </row>
    <row r="6557" spans="13:34" x14ac:dyDescent="0.3">
      <c r="M6557" s="33"/>
      <c r="N6557" s="2"/>
      <c r="P6557" s="29"/>
      <c r="Q6557" s="29"/>
      <c r="T6557" s="32"/>
      <c r="U6557" s="32"/>
      <c r="V6557" s="30"/>
      <c r="W6557"/>
      <c r="X6557"/>
      <c r="Z6557" s="28"/>
      <c r="AA6557" s="28"/>
      <c r="AC6557" s="32"/>
      <c r="AD6557" s="32"/>
      <c r="AE6557" s="31"/>
      <c r="AF6557" s="31"/>
      <c r="AG6557" s="28"/>
      <c r="AH6557" s="28"/>
    </row>
    <row r="6558" spans="13:34" x14ac:dyDescent="0.3">
      <c r="M6558" s="33"/>
      <c r="N6558" s="2"/>
      <c r="P6558" s="29"/>
      <c r="Q6558" s="29"/>
      <c r="T6558" s="32"/>
      <c r="U6558" s="32"/>
      <c r="V6558" s="30"/>
      <c r="W6558"/>
      <c r="X6558"/>
      <c r="Z6558" s="28"/>
      <c r="AA6558" s="28"/>
      <c r="AC6558" s="32"/>
      <c r="AD6558" s="32"/>
      <c r="AE6558" s="31"/>
      <c r="AF6558" s="31"/>
      <c r="AG6558" s="28"/>
      <c r="AH6558" s="28"/>
    </row>
    <row r="6559" spans="13:34" x14ac:dyDescent="0.3">
      <c r="M6559" s="33"/>
      <c r="N6559" s="2"/>
      <c r="P6559" s="29"/>
      <c r="Q6559" s="29"/>
      <c r="T6559" s="32"/>
      <c r="U6559" s="32"/>
      <c r="V6559" s="30"/>
      <c r="W6559"/>
      <c r="X6559"/>
      <c r="Z6559" s="28"/>
      <c r="AA6559" s="28"/>
      <c r="AC6559" s="32"/>
      <c r="AD6559" s="32"/>
      <c r="AE6559" s="31"/>
      <c r="AF6559" s="31"/>
      <c r="AG6559" s="28"/>
      <c r="AH6559" s="28"/>
    </row>
    <row r="6560" spans="13:34" x14ac:dyDescent="0.3">
      <c r="M6560" s="33"/>
      <c r="N6560" s="2"/>
      <c r="P6560" s="29"/>
      <c r="Q6560" s="29"/>
      <c r="T6560" s="32"/>
      <c r="U6560" s="32"/>
      <c r="V6560" s="30"/>
      <c r="W6560"/>
      <c r="X6560"/>
      <c r="Z6560" s="28"/>
      <c r="AA6560" s="28"/>
      <c r="AC6560" s="32"/>
      <c r="AD6560" s="32"/>
      <c r="AE6560" s="31"/>
      <c r="AF6560" s="31"/>
      <c r="AG6560" s="28"/>
      <c r="AH6560" s="28"/>
    </row>
    <row r="6561" spans="13:34" x14ac:dyDescent="0.3">
      <c r="M6561" s="33"/>
      <c r="N6561" s="2"/>
      <c r="P6561" s="29"/>
      <c r="Q6561" s="29"/>
      <c r="T6561" s="32"/>
      <c r="U6561" s="32"/>
      <c r="V6561" s="30"/>
      <c r="W6561"/>
      <c r="X6561"/>
      <c r="Z6561" s="28"/>
      <c r="AA6561" s="28"/>
      <c r="AC6561" s="32"/>
      <c r="AD6561" s="32"/>
      <c r="AE6561" s="31"/>
      <c r="AF6561" s="31"/>
      <c r="AG6561" s="28"/>
      <c r="AH6561" s="28"/>
    </row>
    <row r="6562" spans="13:34" x14ac:dyDescent="0.3">
      <c r="M6562" s="33"/>
      <c r="N6562" s="2"/>
      <c r="P6562" s="29"/>
      <c r="Q6562" s="29"/>
      <c r="T6562" s="32"/>
      <c r="U6562" s="32"/>
      <c r="V6562" s="30"/>
      <c r="W6562"/>
      <c r="X6562"/>
      <c r="Z6562" s="28"/>
      <c r="AA6562" s="28"/>
      <c r="AC6562" s="32"/>
      <c r="AD6562" s="32"/>
      <c r="AE6562" s="31"/>
      <c r="AF6562" s="31"/>
      <c r="AG6562" s="28"/>
      <c r="AH6562" s="28"/>
    </row>
    <row r="6563" spans="13:34" x14ac:dyDescent="0.3">
      <c r="M6563" s="33"/>
      <c r="N6563" s="2"/>
      <c r="P6563" s="29"/>
      <c r="Q6563" s="29"/>
      <c r="T6563" s="32"/>
      <c r="U6563" s="32"/>
      <c r="V6563" s="30"/>
      <c r="W6563"/>
      <c r="X6563"/>
      <c r="Z6563" s="28"/>
      <c r="AA6563" s="28"/>
      <c r="AC6563" s="32"/>
      <c r="AD6563" s="32"/>
      <c r="AE6563" s="31"/>
      <c r="AF6563" s="31"/>
      <c r="AG6563" s="28"/>
      <c r="AH6563" s="28"/>
    </row>
    <row r="6564" spans="13:34" x14ac:dyDescent="0.3">
      <c r="M6564" s="33"/>
      <c r="N6564" s="2"/>
      <c r="P6564" s="29"/>
      <c r="Q6564" s="29"/>
      <c r="T6564" s="32"/>
      <c r="U6564" s="32"/>
      <c r="V6564" s="30"/>
      <c r="W6564"/>
      <c r="X6564"/>
      <c r="Z6564" s="28"/>
      <c r="AA6564" s="28"/>
      <c r="AC6564" s="32"/>
      <c r="AD6564" s="32"/>
      <c r="AE6564" s="31"/>
      <c r="AF6564" s="31"/>
      <c r="AG6564" s="28"/>
      <c r="AH6564" s="28"/>
    </row>
    <row r="6565" spans="13:34" x14ac:dyDescent="0.3">
      <c r="M6565" s="33"/>
      <c r="N6565" s="2"/>
      <c r="P6565" s="29"/>
      <c r="Q6565" s="29"/>
      <c r="T6565" s="32"/>
      <c r="U6565" s="32"/>
      <c r="V6565" s="30"/>
      <c r="W6565"/>
      <c r="X6565"/>
      <c r="Z6565" s="28"/>
      <c r="AA6565" s="28"/>
      <c r="AC6565" s="32"/>
      <c r="AD6565" s="32"/>
      <c r="AE6565" s="31"/>
      <c r="AF6565" s="31"/>
      <c r="AG6565" s="28"/>
      <c r="AH6565" s="28"/>
    </row>
    <row r="6566" spans="13:34" x14ac:dyDescent="0.3">
      <c r="M6566" s="33"/>
      <c r="N6566" s="2"/>
      <c r="P6566" s="29"/>
      <c r="Q6566" s="29"/>
      <c r="T6566" s="32"/>
      <c r="U6566" s="32"/>
      <c r="V6566" s="30"/>
      <c r="W6566"/>
      <c r="X6566"/>
      <c r="Z6566" s="28"/>
      <c r="AA6566" s="28"/>
      <c r="AC6566" s="32"/>
      <c r="AD6566" s="32"/>
      <c r="AE6566" s="31"/>
      <c r="AF6566" s="31"/>
      <c r="AG6566" s="28"/>
      <c r="AH6566" s="28"/>
    </row>
    <row r="6567" spans="13:34" x14ac:dyDescent="0.3">
      <c r="M6567" s="33"/>
      <c r="N6567" s="2"/>
      <c r="P6567" s="29"/>
      <c r="Q6567" s="29"/>
      <c r="T6567" s="32"/>
      <c r="U6567" s="32"/>
      <c r="V6567" s="30"/>
      <c r="W6567"/>
      <c r="X6567"/>
      <c r="Z6567" s="28"/>
      <c r="AA6567" s="28"/>
      <c r="AC6567" s="32"/>
      <c r="AD6567" s="32"/>
      <c r="AE6567" s="31"/>
      <c r="AF6567" s="31"/>
      <c r="AG6567" s="28"/>
      <c r="AH6567" s="28"/>
    </row>
    <row r="6568" spans="13:34" x14ac:dyDescent="0.3">
      <c r="M6568" s="33"/>
      <c r="N6568" s="2"/>
      <c r="P6568" s="29"/>
      <c r="Q6568" s="29"/>
      <c r="T6568" s="32"/>
      <c r="U6568" s="32"/>
      <c r="V6568" s="30"/>
      <c r="W6568"/>
      <c r="X6568"/>
      <c r="Z6568" s="28"/>
      <c r="AA6568" s="28"/>
      <c r="AC6568" s="32"/>
      <c r="AD6568" s="32"/>
      <c r="AE6568" s="31"/>
      <c r="AF6568" s="31"/>
      <c r="AG6568" s="28"/>
      <c r="AH6568" s="28"/>
    </row>
    <row r="6569" spans="13:34" x14ac:dyDescent="0.3">
      <c r="M6569" s="33"/>
      <c r="N6569" s="2"/>
      <c r="P6569" s="29"/>
      <c r="Q6569" s="29"/>
      <c r="T6569" s="32"/>
      <c r="U6569" s="32"/>
      <c r="V6569" s="30"/>
      <c r="W6569"/>
      <c r="X6569"/>
      <c r="Z6569" s="28"/>
      <c r="AA6569" s="28"/>
      <c r="AC6569" s="32"/>
      <c r="AD6569" s="32"/>
      <c r="AE6569" s="31"/>
      <c r="AF6569" s="31"/>
      <c r="AG6569" s="28"/>
      <c r="AH6569" s="28"/>
    </row>
    <row r="6570" spans="13:34" x14ac:dyDescent="0.3">
      <c r="M6570" s="33"/>
      <c r="N6570" s="2"/>
      <c r="P6570" s="29"/>
      <c r="Q6570" s="29"/>
      <c r="T6570" s="32"/>
      <c r="U6570" s="32"/>
      <c r="V6570" s="30"/>
      <c r="W6570"/>
      <c r="X6570"/>
      <c r="Z6570" s="28"/>
      <c r="AA6570" s="28"/>
      <c r="AC6570" s="32"/>
      <c r="AD6570" s="32"/>
      <c r="AE6570" s="31"/>
      <c r="AF6570" s="31"/>
      <c r="AG6570" s="28"/>
      <c r="AH6570" s="28"/>
    </row>
    <row r="6571" spans="13:34" x14ac:dyDescent="0.3">
      <c r="M6571" s="33"/>
      <c r="N6571" s="2"/>
      <c r="P6571" s="29"/>
      <c r="Q6571" s="29"/>
      <c r="T6571" s="32"/>
      <c r="U6571" s="32"/>
      <c r="V6571" s="30"/>
      <c r="W6571"/>
      <c r="X6571"/>
      <c r="Z6571" s="28"/>
      <c r="AA6571" s="28"/>
      <c r="AC6571" s="32"/>
      <c r="AD6571" s="32"/>
      <c r="AE6571" s="31"/>
      <c r="AF6571" s="31"/>
      <c r="AG6571" s="28"/>
      <c r="AH6571" s="28"/>
    </row>
    <row r="6572" spans="13:34" x14ac:dyDescent="0.3">
      <c r="M6572" s="33"/>
      <c r="N6572" s="2"/>
      <c r="P6572" s="29"/>
      <c r="Q6572" s="29"/>
      <c r="T6572" s="32"/>
      <c r="U6572" s="32"/>
      <c r="V6572" s="30"/>
      <c r="W6572"/>
      <c r="X6572"/>
      <c r="Z6572" s="28"/>
      <c r="AA6572" s="28"/>
      <c r="AC6572" s="32"/>
      <c r="AD6572" s="32"/>
      <c r="AE6572" s="31"/>
      <c r="AF6572" s="31"/>
      <c r="AG6572" s="28"/>
      <c r="AH6572" s="28"/>
    </row>
    <row r="6573" spans="13:34" x14ac:dyDescent="0.3">
      <c r="M6573" s="33"/>
      <c r="N6573" s="2"/>
      <c r="P6573" s="29"/>
      <c r="Q6573" s="29"/>
      <c r="T6573" s="32"/>
      <c r="U6573" s="32"/>
      <c r="V6573" s="30"/>
      <c r="W6573"/>
      <c r="X6573"/>
      <c r="Z6573" s="28"/>
      <c r="AA6573" s="28"/>
      <c r="AC6573" s="32"/>
      <c r="AD6573" s="32"/>
      <c r="AE6573" s="31"/>
      <c r="AF6573" s="31"/>
      <c r="AG6573" s="28"/>
      <c r="AH6573" s="28"/>
    </row>
    <row r="6574" spans="13:34" x14ac:dyDescent="0.3">
      <c r="M6574" s="33"/>
      <c r="N6574" s="2"/>
      <c r="P6574" s="29"/>
      <c r="Q6574" s="29"/>
      <c r="T6574" s="32"/>
      <c r="U6574" s="32"/>
      <c r="V6574" s="30"/>
      <c r="W6574"/>
      <c r="X6574"/>
      <c r="Z6574" s="28"/>
      <c r="AA6574" s="28"/>
      <c r="AC6574" s="32"/>
      <c r="AD6574" s="32"/>
      <c r="AE6574" s="31"/>
      <c r="AF6574" s="31"/>
      <c r="AG6574" s="28"/>
      <c r="AH6574" s="28"/>
    </row>
    <row r="6575" spans="13:34" x14ac:dyDescent="0.3">
      <c r="M6575" s="33"/>
      <c r="N6575" s="2"/>
      <c r="P6575" s="29"/>
      <c r="Q6575" s="29"/>
      <c r="T6575" s="32"/>
      <c r="U6575" s="32"/>
      <c r="V6575" s="30"/>
      <c r="W6575"/>
      <c r="X6575"/>
      <c r="Z6575" s="28"/>
      <c r="AA6575" s="28"/>
      <c r="AC6575" s="32"/>
      <c r="AD6575" s="32"/>
      <c r="AE6575" s="31"/>
      <c r="AF6575" s="31"/>
      <c r="AG6575" s="28"/>
      <c r="AH6575" s="28"/>
    </row>
    <row r="6576" spans="13:34" x14ac:dyDescent="0.3">
      <c r="M6576" s="33"/>
      <c r="N6576" s="2"/>
      <c r="P6576" s="29"/>
      <c r="Q6576" s="29"/>
      <c r="T6576" s="32"/>
      <c r="U6576" s="32"/>
      <c r="V6576" s="30"/>
      <c r="W6576"/>
      <c r="X6576"/>
      <c r="Z6576" s="28"/>
      <c r="AA6576" s="28"/>
      <c r="AC6576" s="32"/>
      <c r="AD6576" s="32"/>
      <c r="AE6576" s="31"/>
      <c r="AF6576" s="31"/>
      <c r="AG6576" s="28"/>
      <c r="AH6576" s="28"/>
    </row>
    <row r="6577" spans="13:34" x14ac:dyDescent="0.3">
      <c r="M6577" s="33"/>
      <c r="N6577" s="2"/>
      <c r="P6577" s="29"/>
      <c r="Q6577" s="29"/>
      <c r="T6577" s="32"/>
      <c r="U6577" s="32"/>
      <c r="V6577" s="30"/>
      <c r="W6577"/>
      <c r="X6577"/>
      <c r="Z6577" s="28"/>
      <c r="AA6577" s="28"/>
      <c r="AC6577" s="32"/>
      <c r="AD6577" s="32"/>
      <c r="AE6577" s="31"/>
      <c r="AF6577" s="31"/>
      <c r="AG6577" s="28"/>
      <c r="AH6577" s="28"/>
    </row>
    <row r="6578" spans="13:34" x14ac:dyDescent="0.3">
      <c r="M6578" s="33"/>
      <c r="N6578" s="2"/>
      <c r="P6578" s="29"/>
      <c r="Q6578" s="29"/>
      <c r="T6578" s="32"/>
      <c r="U6578" s="32"/>
      <c r="V6578" s="30"/>
      <c r="W6578"/>
      <c r="X6578"/>
      <c r="Z6578" s="28"/>
      <c r="AA6578" s="28"/>
      <c r="AC6578" s="32"/>
      <c r="AD6578" s="32"/>
      <c r="AE6578" s="31"/>
      <c r="AF6578" s="31"/>
      <c r="AG6578" s="28"/>
      <c r="AH6578" s="28"/>
    </row>
    <row r="6579" spans="13:34" x14ac:dyDescent="0.3">
      <c r="M6579" s="33"/>
      <c r="N6579" s="2"/>
      <c r="P6579" s="29"/>
      <c r="Q6579" s="29"/>
      <c r="T6579" s="32"/>
      <c r="U6579" s="32"/>
      <c r="V6579" s="30"/>
      <c r="W6579"/>
      <c r="X6579"/>
      <c r="Z6579" s="28"/>
      <c r="AA6579" s="28"/>
      <c r="AC6579" s="32"/>
      <c r="AD6579" s="32"/>
      <c r="AE6579" s="31"/>
      <c r="AF6579" s="31"/>
      <c r="AG6579" s="28"/>
      <c r="AH6579" s="28"/>
    </row>
    <row r="6580" spans="13:34" x14ac:dyDescent="0.3">
      <c r="M6580" s="33"/>
      <c r="N6580" s="2"/>
      <c r="P6580" s="29"/>
      <c r="Q6580" s="29"/>
      <c r="T6580" s="32"/>
      <c r="U6580" s="32"/>
      <c r="V6580" s="30"/>
      <c r="W6580"/>
      <c r="X6580"/>
      <c r="Z6580" s="28"/>
      <c r="AA6580" s="28"/>
      <c r="AC6580" s="32"/>
      <c r="AD6580" s="32"/>
      <c r="AE6580" s="31"/>
      <c r="AF6580" s="31"/>
      <c r="AG6580" s="28"/>
      <c r="AH6580" s="28"/>
    </row>
    <row r="6581" spans="13:34" x14ac:dyDescent="0.3">
      <c r="M6581" s="33"/>
      <c r="N6581" s="2"/>
      <c r="P6581" s="29"/>
      <c r="Q6581" s="29"/>
      <c r="T6581" s="32"/>
      <c r="U6581" s="32"/>
      <c r="V6581" s="30"/>
      <c r="W6581"/>
      <c r="X6581"/>
      <c r="Z6581" s="28"/>
      <c r="AA6581" s="28"/>
      <c r="AC6581" s="32"/>
      <c r="AD6581" s="32"/>
      <c r="AE6581" s="31"/>
      <c r="AF6581" s="31"/>
      <c r="AG6581" s="28"/>
      <c r="AH6581" s="28"/>
    </row>
    <row r="6582" spans="13:34" x14ac:dyDescent="0.3">
      <c r="M6582" s="33"/>
      <c r="N6582" s="2"/>
      <c r="P6582" s="29"/>
      <c r="Q6582" s="29"/>
      <c r="T6582" s="32"/>
      <c r="U6582" s="32"/>
      <c r="V6582" s="30"/>
      <c r="W6582"/>
      <c r="X6582"/>
      <c r="Z6582" s="28"/>
      <c r="AA6582" s="28"/>
      <c r="AC6582" s="32"/>
      <c r="AD6582" s="32"/>
      <c r="AE6582" s="31"/>
      <c r="AF6582" s="31"/>
      <c r="AG6582" s="28"/>
      <c r="AH6582" s="28"/>
    </row>
    <row r="6583" spans="13:34" x14ac:dyDescent="0.3">
      <c r="M6583" s="33"/>
      <c r="N6583" s="2"/>
      <c r="P6583" s="29"/>
      <c r="Q6583" s="29"/>
      <c r="T6583" s="32"/>
      <c r="U6583" s="32"/>
      <c r="V6583" s="30"/>
      <c r="W6583"/>
      <c r="X6583"/>
      <c r="Z6583" s="28"/>
      <c r="AA6583" s="28"/>
      <c r="AC6583" s="32"/>
      <c r="AD6583" s="32"/>
      <c r="AE6583" s="31"/>
      <c r="AF6583" s="31"/>
      <c r="AG6583" s="28"/>
      <c r="AH6583" s="28"/>
    </row>
    <row r="6584" spans="13:34" x14ac:dyDescent="0.3">
      <c r="M6584" s="33"/>
      <c r="N6584" s="2"/>
      <c r="P6584" s="29"/>
      <c r="Q6584" s="29"/>
      <c r="T6584" s="32"/>
      <c r="U6584" s="32"/>
      <c r="V6584" s="30"/>
      <c r="W6584"/>
      <c r="X6584"/>
      <c r="Z6584" s="28"/>
      <c r="AA6584" s="28"/>
      <c r="AC6584" s="32"/>
      <c r="AD6584" s="32"/>
      <c r="AE6584" s="31"/>
      <c r="AF6584" s="31"/>
      <c r="AG6584" s="28"/>
      <c r="AH6584" s="28"/>
    </row>
    <row r="6585" spans="13:34" x14ac:dyDescent="0.3">
      <c r="M6585" s="33"/>
      <c r="N6585" s="2"/>
      <c r="P6585" s="29"/>
      <c r="Q6585" s="29"/>
      <c r="T6585" s="32"/>
      <c r="U6585" s="32"/>
      <c r="V6585" s="30"/>
      <c r="W6585"/>
      <c r="X6585"/>
      <c r="Z6585" s="28"/>
      <c r="AA6585" s="28"/>
      <c r="AC6585" s="32"/>
      <c r="AD6585" s="32"/>
      <c r="AE6585" s="31"/>
      <c r="AF6585" s="31"/>
      <c r="AG6585" s="28"/>
      <c r="AH6585" s="28"/>
    </row>
    <row r="6586" spans="13:34" x14ac:dyDescent="0.3">
      <c r="M6586" s="33"/>
      <c r="N6586" s="2"/>
      <c r="P6586" s="29"/>
      <c r="Q6586" s="29"/>
      <c r="T6586" s="32"/>
      <c r="U6586" s="32"/>
      <c r="V6586" s="30"/>
      <c r="W6586"/>
      <c r="X6586"/>
      <c r="Z6586" s="28"/>
      <c r="AA6586" s="28"/>
      <c r="AC6586" s="32"/>
      <c r="AD6586" s="32"/>
      <c r="AE6586" s="31"/>
      <c r="AF6586" s="31"/>
      <c r="AG6586" s="28"/>
      <c r="AH6586" s="28"/>
    </row>
    <row r="6587" spans="13:34" x14ac:dyDescent="0.3">
      <c r="M6587" s="33"/>
      <c r="N6587" s="2"/>
      <c r="P6587" s="29"/>
      <c r="Q6587" s="29"/>
      <c r="T6587" s="32"/>
      <c r="U6587" s="32"/>
      <c r="V6587" s="30"/>
      <c r="W6587"/>
      <c r="X6587"/>
      <c r="Z6587" s="28"/>
      <c r="AA6587" s="28"/>
      <c r="AC6587" s="32"/>
      <c r="AD6587" s="32"/>
      <c r="AE6587" s="31"/>
      <c r="AF6587" s="31"/>
      <c r="AG6587" s="28"/>
      <c r="AH6587" s="28"/>
    </row>
    <row r="6588" spans="13:34" x14ac:dyDescent="0.3">
      <c r="M6588" s="33"/>
      <c r="N6588" s="2"/>
      <c r="P6588" s="29"/>
      <c r="Q6588" s="29"/>
      <c r="T6588" s="32"/>
      <c r="U6588" s="32"/>
      <c r="V6588" s="30"/>
      <c r="W6588"/>
      <c r="X6588"/>
      <c r="Z6588" s="28"/>
      <c r="AA6588" s="28"/>
      <c r="AC6588" s="32"/>
      <c r="AD6588" s="32"/>
      <c r="AE6588" s="31"/>
      <c r="AF6588" s="31"/>
      <c r="AG6588" s="28"/>
      <c r="AH6588" s="28"/>
    </row>
    <row r="6589" spans="13:34" x14ac:dyDescent="0.3">
      <c r="M6589" s="33"/>
      <c r="N6589" s="2"/>
      <c r="P6589" s="29"/>
      <c r="Q6589" s="29"/>
      <c r="T6589" s="32"/>
      <c r="U6589" s="32"/>
      <c r="V6589" s="30"/>
      <c r="W6589"/>
      <c r="X6589"/>
      <c r="Z6589" s="28"/>
      <c r="AA6589" s="28"/>
      <c r="AC6589" s="32"/>
      <c r="AD6589" s="32"/>
      <c r="AE6589" s="31"/>
      <c r="AF6589" s="31"/>
      <c r="AG6589" s="28"/>
      <c r="AH6589" s="28"/>
    </row>
    <row r="6590" spans="13:34" x14ac:dyDescent="0.3">
      <c r="M6590" s="33"/>
      <c r="N6590" s="2"/>
      <c r="P6590" s="29"/>
      <c r="Q6590" s="29"/>
      <c r="T6590" s="32"/>
      <c r="U6590" s="32"/>
      <c r="V6590" s="30"/>
      <c r="W6590"/>
      <c r="X6590"/>
      <c r="Z6590" s="28"/>
      <c r="AA6590" s="28"/>
      <c r="AC6590" s="32"/>
      <c r="AD6590" s="32"/>
      <c r="AE6590" s="31"/>
      <c r="AF6590" s="31"/>
      <c r="AG6590" s="28"/>
      <c r="AH6590" s="28"/>
    </row>
    <row r="6591" spans="13:34" x14ac:dyDescent="0.3">
      <c r="M6591" s="33"/>
      <c r="N6591" s="2"/>
      <c r="P6591" s="29"/>
      <c r="Q6591" s="29"/>
      <c r="T6591" s="32"/>
      <c r="U6591" s="32"/>
      <c r="V6591" s="30"/>
      <c r="W6591"/>
      <c r="X6591"/>
      <c r="Z6591" s="28"/>
      <c r="AA6591" s="28"/>
      <c r="AC6591" s="32"/>
      <c r="AD6591" s="32"/>
      <c r="AE6591" s="31"/>
      <c r="AF6591" s="31"/>
      <c r="AG6591" s="28"/>
      <c r="AH6591" s="28"/>
    </row>
    <row r="6592" spans="13:34" x14ac:dyDescent="0.3">
      <c r="M6592" s="33"/>
      <c r="N6592" s="2"/>
      <c r="P6592" s="29"/>
      <c r="Q6592" s="29"/>
      <c r="T6592" s="32"/>
      <c r="U6592" s="32"/>
      <c r="V6592" s="30"/>
      <c r="W6592"/>
      <c r="X6592"/>
      <c r="Z6592" s="28"/>
      <c r="AA6592" s="28"/>
      <c r="AC6592" s="32"/>
      <c r="AD6592" s="32"/>
      <c r="AE6592" s="31"/>
      <c r="AF6592" s="31"/>
      <c r="AG6592" s="28"/>
      <c r="AH6592" s="28"/>
    </row>
    <row r="6593" spans="13:34" x14ac:dyDescent="0.3">
      <c r="M6593" s="33"/>
      <c r="N6593" s="2"/>
      <c r="P6593" s="29"/>
      <c r="Q6593" s="29"/>
      <c r="T6593" s="32"/>
      <c r="U6593" s="32"/>
      <c r="V6593" s="30"/>
      <c r="W6593"/>
      <c r="X6593"/>
      <c r="Z6593" s="28"/>
      <c r="AA6593" s="28"/>
      <c r="AC6593" s="32"/>
      <c r="AD6593" s="32"/>
      <c r="AE6593" s="31"/>
      <c r="AF6593" s="31"/>
      <c r="AG6593" s="28"/>
      <c r="AH6593" s="28"/>
    </row>
    <row r="6594" spans="13:34" x14ac:dyDescent="0.3">
      <c r="M6594" s="33"/>
      <c r="N6594" s="2"/>
      <c r="P6594" s="29"/>
      <c r="Q6594" s="29"/>
      <c r="T6594" s="32"/>
      <c r="U6594" s="32"/>
      <c r="V6594" s="30"/>
      <c r="W6594"/>
      <c r="X6594"/>
      <c r="Z6594" s="28"/>
      <c r="AA6594" s="28"/>
      <c r="AC6594" s="32"/>
      <c r="AD6594" s="32"/>
      <c r="AE6594" s="31"/>
      <c r="AF6594" s="31"/>
      <c r="AG6594" s="28"/>
      <c r="AH6594" s="28"/>
    </row>
    <row r="6595" spans="13:34" x14ac:dyDescent="0.3">
      <c r="M6595" s="33"/>
      <c r="N6595" s="2"/>
      <c r="P6595" s="29"/>
      <c r="Q6595" s="29"/>
      <c r="T6595" s="32"/>
      <c r="U6595" s="32"/>
      <c r="V6595" s="30"/>
      <c r="W6595"/>
      <c r="X6595"/>
      <c r="Z6595" s="28"/>
      <c r="AA6595" s="28"/>
      <c r="AC6595" s="32"/>
      <c r="AD6595" s="32"/>
      <c r="AE6595" s="31"/>
      <c r="AF6595" s="31"/>
      <c r="AG6595" s="28"/>
      <c r="AH6595" s="28"/>
    </row>
    <row r="6596" spans="13:34" x14ac:dyDescent="0.3">
      <c r="M6596" s="33"/>
      <c r="N6596" s="2"/>
      <c r="P6596" s="29"/>
      <c r="Q6596" s="29"/>
      <c r="T6596" s="32"/>
      <c r="U6596" s="32"/>
      <c r="V6596" s="30"/>
      <c r="W6596"/>
      <c r="X6596"/>
      <c r="Z6596" s="28"/>
      <c r="AA6596" s="28"/>
      <c r="AC6596" s="32"/>
      <c r="AD6596" s="32"/>
      <c r="AE6596" s="31"/>
      <c r="AF6596" s="31"/>
      <c r="AG6596" s="28"/>
      <c r="AH6596" s="28"/>
    </row>
    <row r="6597" spans="13:34" x14ac:dyDescent="0.3">
      <c r="M6597" s="33"/>
      <c r="N6597" s="2"/>
      <c r="P6597" s="29"/>
      <c r="Q6597" s="29"/>
      <c r="T6597" s="32"/>
      <c r="U6597" s="32"/>
      <c r="V6597" s="30"/>
      <c r="W6597"/>
      <c r="X6597"/>
      <c r="Z6597" s="28"/>
      <c r="AA6597" s="28"/>
      <c r="AC6597" s="32"/>
      <c r="AD6597" s="32"/>
      <c r="AE6597" s="31"/>
      <c r="AF6597" s="31"/>
      <c r="AG6597" s="28"/>
      <c r="AH6597" s="28"/>
    </row>
    <row r="6598" spans="13:34" x14ac:dyDescent="0.3">
      <c r="M6598" s="33"/>
      <c r="N6598" s="2"/>
      <c r="P6598" s="29"/>
      <c r="Q6598" s="29"/>
      <c r="T6598" s="32"/>
      <c r="U6598" s="32"/>
      <c r="V6598" s="30"/>
      <c r="W6598"/>
      <c r="X6598"/>
      <c r="Z6598" s="28"/>
      <c r="AA6598" s="28"/>
      <c r="AC6598" s="32"/>
      <c r="AD6598" s="32"/>
      <c r="AE6598" s="31"/>
      <c r="AF6598" s="31"/>
      <c r="AG6598" s="28"/>
      <c r="AH6598" s="28"/>
    </row>
    <row r="6599" spans="13:34" x14ac:dyDescent="0.3">
      <c r="M6599" s="33"/>
      <c r="N6599" s="2"/>
      <c r="P6599" s="29"/>
      <c r="Q6599" s="29"/>
      <c r="T6599" s="32"/>
      <c r="U6599" s="32"/>
      <c r="V6599" s="30"/>
      <c r="W6599"/>
      <c r="X6599"/>
      <c r="Z6599" s="28"/>
      <c r="AA6599" s="28"/>
      <c r="AC6599" s="32"/>
      <c r="AD6599" s="32"/>
      <c r="AE6599" s="31"/>
      <c r="AF6599" s="31"/>
      <c r="AG6599" s="28"/>
      <c r="AH6599" s="28"/>
    </row>
    <row r="6600" spans="13:34" x14ac:dyDescent="0.3">
      <c r="M6600" s="33"/>
      <c r="N6600" s="2"/>
      <c r="P6600" s="29"/>
      <c r="Q6600" s="29"/>
      <c r="T6600" s="32"/>
      <c r="U6600" s="32"/>
      <c r="V6600" s="30"/>
      <c r="W6600"/>
      <c r="X6600"/>
      <c r="Z6600" s="28"/>
      <c r="AA6600" s="28"/>
      <c r="AC6600" s="32"/>
      <c r="AD6600" s="32"/>
      <c r="AE6600" s="31"/>
      <c r="AF6600" s="31"/>
      <c r="AG6600" s="28"/>
      <c r="AH6600" s="28"/>
    </row>
    <row r="6601" spans="13:34" x14ac:dyDescent="0.3">
      <c r="M6601" s="33"/>
      <c r="N6601" s="2"/>
      <c r="P6601" s="29"/>
      <c r="Q6601" s="29"/>
      <c r="T6601" s="32"/>
      <c r="U6601" s="32"/>
      <c r="V6601" s="30"/>
      <c r="W6601"/>
      <c r="X6601"/>
      <c r="Z6601" s="28"/>
      <c r="AA6601" s="28"/>
      <c r="AC6601" s="32"/>
      <c r="AD6601" s="32"/>
      <c r="AE6601" s="31"/>
      <c r="AF6601" s="31"/>
      <c r="AG6601" s="28"/>
      <c r="AH6601" s="28"/>
    </row>
    <row r="6602" spans="13:34" x14ac:dyDescent="0.3">
      <c r="M6602" s="33"/>
      <c r="N6602" s="2"/>
      <c r="P6602" s="29"/>
      <c r="Q6602" s="29"/>
      <c r="T6602" s="32"/>
      <c r="U6602" s="32"/>
      <c r="V6602" s="30"/>
      <c r="W6602"/>
      <c r="X6602"/>
      <c r="Z6602" s="28"/>
      <c r="AA6602" s="28"/>
      <c r="AC6602" s="32"/>
      <c r="AD6602" s="32"/>
      <c r="AE6602" s="31"/>
      <c r="AF6602" s="31"/>
      <c r="AG6602" s="28"/>
      <c r="AH6602" s="28"/>
    </row>
    <row r="6603" spans="13:34" x14ac:dyDescent="0.3">
      <c r="M6603" s="33"/>
      <c r="N6603" s="2"/>
      <c r="P6603" s="29"/>
      <c r="Q6603" s="29"/>
      <c r="T6603" s="32"/>
      <c r="U6603" s="32"/>
      <c r="V6603" s="30"/>
      <c r="W6603"/>
      <c r="X6603"/>
      <c r="Z6603" s="28"/>
      <c r="AA6603" s="28"/>
      <c r="AC6603" s="32"/>
      <c r="AD6603" s="32"/>
      <c r="AE6603" s="31"/>
      <c r="AF6603" s="31"/>
      <c r="AG6603" s="28"/>
      <c r="AH6603" s="28"/>
    </row>
    <row r="6604" spans="13:34" x14ac:dyDescent="0.3">
      <c r="M6604" s="33"/>
      <c r="N6604" s="2"/>
      <c r="P6604" s="29"/>
      <c r="Q6604" s="29"/>
      <c r="T6604" s="32"/>
      <c r="U6604" s="32"/>
      <c r="V6604" s="30"/>
      <c r="W6604"/>
      <c r="X6604"/>
      <c r="Z6604" s="28"/>
      <c r="AA6604" s="28"/>
      <c r="AC6604" s="32"/>
      <c r="AD6604" s="32"/>
      <c r="AE6604" s="31"/>
      <c r="AF6604" s="31"/>
      <c r="AG6604" s="28"/>
      <c r="AH6604" s="28"/>
    </row>
    <row r="6605" spans="13:34" x14ac:dyDescent="0.3">
      <c r="M6605" s="33"/>
      <c r="N6605" s="2"/>
      <c r="P6605" s="29"/>
      <c r="Q6605" s="29"/>
      <c r="T6605" s="32"/>
      <c r="U6605" s="32"/>
      <c r="V6605" s="30"/>
      <c r="W6605"/>
      <c r="X6605"/>
      <c r="Z6605" s="28"/>
      <c r="AA6605" s="28"/>
      <c r="AC6605" s="32"/>
      <c r="AD6605" s="32"/>
      <c r="AE6605" s="31"/>
      <c r="AF6605" s="31"/>
      <c r="AG6605" s="28"/>
      <c r="AH6605" s="28"/>
    </row>
    <row r="6606" spans="13:34" x14ac:dyDescent="0.3">
      <c r="M6606" s="33"/>
      <c r="N6606" s="2"/>
      <c r="P6606" s="29"/>
      <c r="Q6606" s="29"/>
      <c r="T6606" s="32"/>
      <c r="U6606" s="32"/>
      <c r="V6606" s="30"/>
      <c r="W6606"/>
      <c r="X6606"/>
      <c r="Z6606" s="28"/>
      <c r="AA6606" s="28"/>
      <c r="AC6606" s="32"/>
      <c r="AD6606" s="32"/>
      <c r="AE6606" s="31"/>
      <c r="AF6606" s="31"/>
      <c r="AG6606" s="28"/>
      <c r="AH6606" s="28"/>
    </row>
    <row r="6607" spans="13:34" x14ac:dyDescent="0.3">
      <c r="M6607" s="33"/>
      <c r="N6607" s="2"/>
      <c r="P6607" s="29"/>
      <c r="Q6607" s="29"/>
      <c r="T6607" s="32"/>
      <c r="U6607" s="32"/>
      <c r="V6607" s="30"/>
      <c r="W6607"/>
      <c r="X6607"/>
      <c r="Z6607" s="28"/>
      <c r="AA6607" s="28"/>
      <c r="AC6607" s="32"/>
      <c r="AD6607" s="32"/>
      <c r="AE6607" s="31"/>
      <c r="AF6607" s="31"/>
      <c r="AG6607" s="28"/>
      <c r="AH6607" s="28"/>
    </row>
    <row r="6608" spans="13:34" x14ac:dyDescent="0.3">
      <c r="M6608" s="33"/>
      <c r="N6608" s="2"/>
      <c r="P6608" s="29"/>
      <c r="Q6608" s="29"/>
      <c r="T6608" s="32"/>
      <c r="U6608" s="32"/>
      <c r="V6608" s="30"/>
      <c r="W6608"/>
      <c r="X6608"/>
      <c r="Z6608" s="28"/>
      <c r="AA6608" s="28"/>
      <c r="AC6608" s="32"/>
      <c r="AD6608" s="32"/>
      <c r="AE6608" s="31"/>
      <c r="AF6608" s="31"/>
      <c r="AG6608" s="28"/>
      <c r="AH6608" s="28"/>
    </row>
    <row r="6609" spans="13:34" x14ac:dyDescent="0.3">
      <c r="M6609" s="33"/>
      <c r="N6609" s="2"/>
      <c r="P6609" s="29"/>
      <c r="Q6609" s="29"/>
      <c r="T6609" s="32"/>
      <c r="U6609" s="32"/>
      <c r="V6609" s="30"/>
      <c r="W6609"/>
      <c r="X6609"/>
      <c r="Z6609" s="28"/>
      <c r="AA6609" s="28"/>
      <c r="AC6609" s="32"/>
      <c r="AD6609" s="32"/>
      <c r="AE6609" s="31"/>
      <c r="AF6609" s="31"/>
      <c r="AG6609" s="28"/>
      <c r="AH6609" s="28"/>
    </row>
    <row r="6610" spans="13:34" x14ac:dyDescent="0.3">
      <c r="M6610" s="33"/>
      <c r="N6610" s="2"/>
      <c r="P6610" s="29"/>
      <c r="Q6610" s="29"/>
      <c r="T6610" s="32"/>
      <c r="U6610" s="32"/>
      <c r="V6610" s="30"/>
      <c r="W6610"/>
      <c r="X6610"/>
      <c r="Z6610" s="28"/>
      <c r="AA6610" s="28"/>
      <c r="AC6610" s="32"/>
      <c r="AD6610" s="32"/>
      <c r="AE6610" s="31"/>
      <c r="AF6610" s="31"/>
      <c r="AG6610" s="28"/>
      <c r="AH6610" s="28"/>
    </row>
    <row r="6611" spans="13:34" x14ac:dyDescent="0.3">
      <c r="M6611" s="33"/>
      <c r="N6611" s="2"/>
      <c r="P6611" s="29"/>
      <c r="Q6611" s="29"/>
      <c r="T6611" s="32"/>
      <c r="U6611" s="32"/>
      <c r="V6611" s="30"/>
      <c r="W6611"/>
      <c r="X6611"/>
      <c r="Z6611" s="28"/>
      <c r="AA6611" s="28"/>
      <c r="AC6611" s="32"/>
      <c r="AD6611" s="32"/>
      <c r="AE6611" s="31"/>
      <c r="AF6611" s="31"/>
      <c r="AG6611" s="28"/>
      <c r="AH6611" s="28"/>
    </row>
    <row r="6612" spans="13:34" x14ac:dyDescent="0.3">
      <c r="M6612" s="33"/>
      <c r="N6612" s="2"/>
      <c r="P6612" s="29"/>
      <c r="Q6612" s="29"/>
      <c r="T6612" s="32"/>
      <c r="U6612" s="32"/>
      <c r="V6612" s="30"/>
      <c r="W6612"/>
      <c r="X6612"/>
      <c r="Z6612" s="28"/>
      <c r="AA6612" s="28"/>
      <c r="AC6612" s="32"/>
      <c r="AD6612" s="32"/>
      <c r="AE6612" s="31"/>
      <c r="AF6612" s="31"/>
      <c r="AG6612" s="28"/>
      <c r="AH6612" s="28"/>
    </row>
    <row r="6613" spans="13:34" x14ac:dyDescent="0.3">
      <c r="M6613" s="33"/>
      <c r="N6613" s="2"/>
      <c r="P6613" s="29"/>
      <c r="Q6613" s="29"/>
      <c r="T6613" s="32"/>
      <c r="U6613" s="32"/>
      <c r="V6613" s="30"/>
      <c r="W6613"/>
      <c r="X6613"/>
      <c r="Z6613" s="28"/>
      <c r="AA6613" s="28"/>
      <c r="AC6613" s="32"/>
      <c r="AD6613" s="32"/>
      <c r="AE6613" s="31"/>
      <c r="AF6613" s="31"/>
      <c r="AG6613" s="28"/>
      <c r="AH6613" s="28"/>
    </row>
    <row r="6614" spans="13:34" x14ac:dyDescent="0.3">
      <c r="M6614" s="33"/>
      <c r="N6614" s="2"/>
      <c r="P6614" s="29"/>
      <c r="Q6614" s="29"/>
      <c r="T6614" s="32"/>
      <c r="U6614" s="32"/>
      <c r="V6614" s="30"/>
      <c r="W6614"/>
      <c r="X6614"/>
      <c r="Z6614" s="28"/>
      <c r="AA6614" s="28"/>
      <c r="AC6614" s="32"/>
      <c r="AD6614" s="32"/>
      <c r="AE6614" s="31"/>
      <c r="AF6614" s="31"/>
      <c r="AG6614" s="28"/>
      <c r="AH6614" s="28"/>
    </row>
    <row r="6615" spans="13:34" x14ac:dyDescent="0.3">
      <c r="M6615" s="33"/>
      <c r="N6615" s="2"/>
      <c r="P6615" s="29"/>
      <c r="Q6615" s="29"/>
      <c r="T6615" s="32"/>
      <c r="U6615" s="32"/>
      <c r="V6615" s="30"/>
      <c r="W6615"/>
      <c r="X6615"/>
      <c r="Z6615" s="28"/>
      <c r="AA6615" s="28"/>
      <c r="AC6615" s="32"/>
      <c r="AD6615" s="32"/>
      <c r="AE6615" s="31"/>
      <c r="AF6615" s="31"/>
      <c r="AG6615" s="28"/>
      <c r="AH6615" s="28"/>
    </row>
    <row r="6616" spans="13:34" x14ac:dyDescent="0.3">
      <c r="M6616" s="33"/>
      <c r="N6616" s="2"/>
      <c r="P6616" s="29"/>
      <c r="Q6616" s="29"/>
      <c r="T6616" s="32"/>
      <c r="U6616" s="32"/>
      <c r="V6616" s="30"/>
      <c r="W6616"/>
      <c r="X6616"/>
      <c r="Z6616" s="28"/>
      <c r="AA6616" s="28"/>
      <c r="AC6616" s="32"/>
      <c r="AD6616" s="32"/>
      <c r="AE6616" s="31"/>
      <c r="AF6616" s="31"/>
      <c r="AG6616" s="28"/>
      <c r="AH6616" s="28"/>
    </row>
    <row r="6617" spans="13:34" x14ac:dyDescent="0.3">
      <c r="M6617" s="33"/>
      <c r="N6617" s="2"/>
      <c r="P6617" s="29"/>
      <c r="Q6617" s="29"/>
      <c r="T6617" s="32"/>
      <c r="U6617" s="32"/>
      <c r="V6617" s="30"/>
      <c r="W6617"/>
      <c r="X6617"/>
      <c r="Z6617" s="28"/>
      <c r="AA6617" s="28"/>
      <c r="AC6617" s="32"/>
      <c r="AD6617" s="32"/>
      <c r="AE6617" s="31"/>
      <c r="AF6617" s="31"/>
      <c r="AG6617" s="28"/>
      <c r="AH6617" s="28"/>
    </row>
    <row r="6618" spans="13:34" x14ac:dyDescent="0.3">
      <c r="M6618" s="33"/>
      <c r="N6618" s="2"/>
      <c r="P6618" s="29"/>
      <c r="Q6618" s="29"/>
      <c r="T6618" s="32"/>
      <c r="U6618" s="32"/>
      <c r="V6618" s="30"/>
      <c r="W6618"/>
      <c r="X6618"/>
      <c r="Z6618" s="28"/>
      <c r="AA6618" s="28"/>
      <c r="AC6618" s="32"/>
      <c r="AD6618" s="32"/>
      <c r="AE6618" s="31"/>
      <c r="AF6618" s="31"/>
      <c r="AG6618" s="28"/>
      <c r="AH6618" s="28"/>
    </row>
    <row r="6619" spans="13:34" x14ac:dyDescent="0.3">
      <c r="M6619" s="33"/>
      <c r="N6619" s="2"/>
      <c r="P6619" s="29"/>
      <c r="Q6619" s="29"/>
      <c r="T6619" s="32"/>
      <c r="U6619" s="32"/>
      <c r="V6619" s="30"/>
      <c r="W6619"/>
      <c r="X6619"/>
      <c r="Z6619" s="28"/>
      <c r="AA6619" s="28"/>
      <c r="AC6619" s="32"/>
      <c r="AD6619" s="32"/>
      <c r="AE6619" s="31"/>
      <c r="AF6619" s="31"/>
      <c r="AG6619" s="28"/>
      <c r="AH6619" s="28"/>
    </row>
    <row r="6620" spans="13:34" x14ac:dyDescent="0.3">
      <c r="M6620" s="33"/>
      <c r="N6620" s="2"/>
      <c r="P6620" s="29"/>
      <c r="Q6620" s="29"/>
      <c r="T6620" s="32"/>
      <c r="U6620" s="32"/>
      <c r="V6620" s="30"/>
      <c r="W6620"/>
      <c r="X6620"/>
      <c r="Z6620" s="28"/>
      <c r="AA6620" s="28"/>
      <c r="AC6620" s="32"/>
      <c r="AD6620" s="32"/>
      <c r="AE6620" s="31"/>
      <c r="AF6620" s="31"/>
      <c r="AG6620" s="28"/>
      <c r="AH6620" s="28"/>
    </row>
    <row r="6621" spans="13:34" x14ac:dyDescent="0.3">
      <c r="M6621" s="33"/>
      <c r="N6621" s="2"/>
      <c r="P6621" s="29"/>
      <c r="Q6621" s="29"/>
      <c r="T6621" s="32"/>
      <c r="U6621" s="32"/>
      <c r="V6621" s="30"/>
      <c r="W6621"/>
      <c r="X6621"/>
      <c r="Z6621" s="28"/>
      <c r="AA6621" s="28"/>
      <c r="AC6621" s="32"/>
      <c r="AD6621" s="32"/>
      <c r="AE6621" s="31"/>
      <c r="AF6621" s="31"/>
      <c r="AG6621" s="28"/>
      <c r="AH6621" s="28"/>
    </row>
    <row r="6622" spans="13:34" x14ac:dyDescent="0.3">
      <c r="M6622" s="33"/>
      <c r="N6622" s="2"/>
      <c r="P6622" s="29"/>
      <c r="Q6622" s="29"/>
      <c r="T6622" s="32"/>
      <c r="U6622" s="32"/>
      <c r="V6622" s="30"/>
      <c r="W6622"/>
      <c r="X6622"/>
      <c r="Z6622" s="28"/>
      <c r="AA6622" s="28"/>
      <c r="AC6622" s="32"/>
      <c r="AD6622" s="32"/>
      <c r="AE6622" s="31"/>
      <c r="AF6622" s="31"/>
      <c r="AG6622" s="28"/>
      <c r="AH6622" s="28"/>
    </row>
    <row r="6623" spans="13:34" x14ac:dyDescent="0.3">
      <c r="M6623" s="33"/>
      <c r="N6623" s="2"/>
      <c r="P6623" s="29"/>
      <c r="Q6623" s="29"/>
      <c r="T6623" s="32"/>
      <c r="U6623" s="32"/>
      <c r="V6623" s="30"/>
      <c r="W6623"/>
      <c r="X6623"/>
      <c r="Z6623" s="28"/>
      <c r="AA6623" s="28"/>
      <c r="AC6623" s="32"/>
      <c r="AD6623" s="32"/>
      <c r="AE6623" s="31"/>
      <c r="AF6623" s="31"/>
      <c r="AG6623" s="28"/>
      <c r="AH6623" s="28"/>
    </row>
    <row r="6624" spans="13:34" x14ac:dyDescent="0.3">
      <c r="M6624" s="33"/>
      <c r="N6624" s="2"/>
      <c r="P6624" s="29"/>
      <c r="Q6624" s="29"/>
      <c r="T6624" s="32"/>
      <c r="U6624" s="32"/>
      <c r="V6624" s="30"/>
      <c r="W6624"/>
      <c r="X6624"/>
      <c r="Z6624" s="28"/>
      <c r="AA6624" s="28"/>
      <c r="AC6624" s="32"/>
      <c r="AD6624" s="32"/>
      <c r="AE6624" s="31"/>
      <c r="AF6624" s="31"/>
      <c r="AG6624" s="28"/>
      <c r="AH6624" s="28"/>
    </row>
    <row r="6625" spans="13:34" x14ac:dyDescent="0.3">
      <c r="M6625" s="33"/>
      <c r="N6625" s="2"/>
      <c r="P6625" s="29"/>
      <c r="Q6625" s="29"/>
      <c r="T6625" s="32"/>
      <c r="U6625" s="32"/>
      <c r="V6625" s="30"/>
      <c r="W6625"/>
      <c r="X6625"/>
      <c r="Z6625" s="28"/>
      <c r="AA6625" s="28"/>
      <c r="AC6625" s="32"/>
      <c r="AD6625" s="32"/>
      <c r="AE6625" s="31"/>
      <c r="AF6625" s="31"/>
      <c r="AG6625" s="28"/>
      <c r="AH6625" s="28"/>
    </row>
    <row r="6626" spans="13:34" x14ac:dyDescent="0.3">
      <c r="M6626" s="33"/>
      <c r="N6626" s="2"/>
      <c r="P6626" s="29"/>
      <c r="Q6626" s="29"/>
      <c r="T6626" s="32"/>
      <c r="U6626" s="32"/>
      <c r="V6626" s="30"/>
      <c r="W6626"/>
      <c r="X6626"/>
      <c r="Z6626" s="28"/>
      <c r="AA6626" s="28"/>
      <c r="AC6626" s="32"/>
      <c r="AD6626" s="32"/>
      <c r="AE6626" s="31"/>
      <c r="AF6626" s="31"/>
      <c r="AG6626" s="28"/>
      <c r="AH6626" s="28"/>
    </row>
    <row r="6627" spans="13:34" x14ac:dyDescent="0.3">
      <c r="M6627" s="33"/>
      <c r="N6627" s="2"/>
      <c r="P6627" s="29"/>
      <c r="Q6627" s="29"/>
      <c r="T6627" s="32"/>
      <c r="U6627" s="32"/>
      <c r="V6627" s="30"/>
      <c r="W6627"/>
      <c r="X6627"/>
      <c r="Z6627" s="28"/>
      <c r="AA6627" s="28"/>
      <c r="AC6627" s="32"/>
      <c r="AD6627" s="32"/>
      <c r="AE6627" s="31"/>
      <c r="AF6627" s="31"/>
      <c r="AG6627" s="28"/>
      <c r="AH6627" s="28"/>
    </row>
    <row r="6628" spans="13:34" x14ac:dyDescent="0.3">
      <c r="M6628" s="33"/>
      <c r="N6628" s="2"/>
      <c r="P6628" s="29"/>
      <c r="Q6628" s="29"/>
      <c r="T6628" s="32"/>
      <c r="U6628" s="32"/>
      <c r="V6628" s="30"/>
      <c r="W6628"/>
      <c r="X6628"/>
      <c r="Z6628" s="28"/>
      <c r="AA6628" s="28"/>
      <c r="AC6628" s="32"/>
      <c r="AD6628" s="32"/>
      <c r="AE6628" s="31"/>
      <c r="AF6628" s="31"/>
      <c r="AG6628" s="28"/>
      <c r="AH6628" s="28"/>
    </row>
    <row r="6629" spans="13:34" x14ac:dyDescent="0.3">
      <c r="M6629" s="33"/>
      <c r="N6629" s="2"/>
      <c r="P6629" s="29"/>
      <c r="Q6629" s="29"/>
      <c r="T6629" s="32"/>
      <c r="U6629" s="32"/>
      <c r="V6629" s="30"/>
      <c r="W6629"/>
      <c r="X6629"/>
      <c r="Z6629" s="28"/>
      <c r="AA6629" s="28"/>
      <c r="AC6629" s="32"/>
      <c r="AD6629" s="32"/>
      <c r="AE6629" s="31"/>
      <c r="AF6629" s="31"/>
      <c r="AG6629" s="28"/>
      <c r="AH6629" s="28"/>
    </row>
    <row r="6630" spans="13:34" x14ac:dyDescent="0.3">
      <c r="M6630" s="33"/>
      <c r="N6630" s="2"/>
      <c r="P6630" s="29"/>
      <c r="Q6630" s="29"/>
      <c r="T6630" s="32"/>
      <c r="U6630" s="32"/>
      <c r="V6630" s="30"/>
      <c r="W6630"/>
      <c r="X6630"/>
      <c r="Z6630" s="28"/>
      <c r="AA6630" s="28"/>
      <c r="AC6630" s="32"/>
      <c r="AD6630" s="32"/>
      <c r="AE6630" s="31"/>
      <c r="AF6630" s="31"/>
      <c r="AG6630" s="28"/>
      <c r="AH6630" s="28"/>
    </row>
    <row r="6631" spans="13:34" x14ac:dyDescent="0.3">
      <c r="M6631" s="33"/>
      <c r="N6631" s="2"/>
      <c r="P6631" s="29"/>
      <c r="Q6631" s="29"/>
      <c r="T6631" s="32"/>
      <c r="U6631" s="32"/>
      <c r="V6631" s="30"/>
      <c r="W6631"/>
      <c r="X6631"/>
      <c r="Z6631" s="28"/>
      <c r="AA6631" s="28"/>
      <c r="AC6631" s="32"/>
      <c r="AD6631" s="32"/>
      <c r="AE6631" s="31"/>
      <c r="AF6631" s="31"/>
      <c r="AG6631" s="28"/>
      <c r="AH6631" s="28"/>
    </row>
    <row r="6632" spans="13:34" x14ac:dyDescent="0.3">
      <c r="M6632" s="33"/>
      <c r="N6632" s="2"/>
      <c r="P6632" s="29"/>
      <c r="Q6632" s="29"/>
      <c r="T6632" s="32"/>
      <c r="U6632" s="32"/>
      <c r="V6632" s="30"/>
      <c r="W6632"/>
      <c r="X6632"/>
      <c r="Z6632" s="28"/>
      <c r="AA6632" s="28"/>
      <c r="AC6632" s="32"/>
      <c r="AD6632" s="32"/>
      <c r="AE6632" s="31"/>
      <c r="AF6632" s="31"/>
      <c r="AG6632" s="28"/>
      <c r="AH6632" s="28"/>
    </row>
    <row r="6633" spans="13:34" x14ac:dyDescent="0.3">
      <c r="M6633" s="33"/>
      <c r="N6633" s="2"/>
      <c r="P6633" s="29"/>
      <c r="Q6633" s="29"/>
      <c r="T6633" s="32"/>
      <c r="U6633" s="32"/>
      <c r="V6633" s="30"/>
      <c r="W6633"/>
      <c r="X6633"/>
      <c r="Z6633" s="28"/>
      <c r="AA6633" s="28"/>
      <c r="AC6633" s="32"/>
      <c r="AD6633" s="32"/>
      <c r="AE6633" s="31"/>
      <c r="AF6633" s="31"/>
      <c r="AG6633" s="28"/>
      <c r="AH6633" s="28"/>
    </row>
    <row r="6634" spans="13:34" x14ac:dyDescent="0.3">
      <c r="M6634" s="33"/>
      <c r="N6634" s="2"/>
      <c r="P6634" s="29"/>
      <c r="Q6634" s="29"/>
      <c r="T6634" s="32"/>
      <c r="U6634" s="32"/>
      <c r="V6634" s="30"/>
      <c r="W6634"/>
      <c r="X6634"/>
      <c r="Z6634" s="28"/>
      <c r="AA6634" s="28"/>
      <c r="AC6634" s="32"/>
      <c r="AD6634" s="32"/>
      <c r="AE6634" s="31"/>
      <c r="AF6634" s="31"/>
      <c r="AG6634" s="28"/>
      <c r="AH6634" s="28"/>
    </row>
    <row r="6635" spans="13:34" x14ac:dyDescent="0.3">
      <c r="M6635" s="33"/>
      <c r="N6635" s="2"/>
      <c r="P6635" s="29"/>
      <c r="Q6635" s="29"/>
      <c r="T6635" s="32"/>
      <c r="U6635" s="32"/>
      <c r="V6635" s="30"/>
      <c r="W6635"/>
      <c r="X6635"/>
      <c r="Z6635" s="28"/>
      <c r="AA6635" s="28"/>
      <c r="AC6635" s="32"/>
      <c r="AD6635" s="32"/>
      <c r="AE6635" s="31"/>
      <c r="AF6635" s="31"/>
      <c r="AG6635" s="28"/>
      <c r="AH6635" s="28"/>
    </row>
    <row r="6636" spans="13:34" x14ac:dyDescent="0.3">
      <c r="M6636" s="33"/>
      <c r="N6636" s="2"/>
      <c r="P6636" s="29"/>
      <c r="Q6636" s="29"/>
      <c r="T6636" s="32"/>
      <c r="U6636" s="32"/>
      <c r="V6636" s="30"/>
      <c r="W6636"/>
      <c r="X6636"/>
      <c r="Z6636" s="28"/>
      <c r="AA6636" s="28"/>
      <c r="AC6636" s="32"/>
      <c r="AD6636" s="32"/>
      <c r="AE6636" s="31"/>
      <c r="AF6636" s="31"/>
      <c r="AG6636" s="28"/>
      <c r="AH6636" s="28"/>
    </row>
    <row r="6637" spans="13:34" x14ac:dyDescent="0.3">
      <c r="M6637" s="33"/>
      <c r="N6637" s="2"/>
      <c r="P6637" s="29"/>
      <c r="Q6637" s="29"/>
      <c r="T6637" s="32"/>
      <c r="U6637" s="32"/>
      <c r="V6637" s="30"/>
      <c r="W6637"/>
      <c r="X6637"/>
      <c r="Z6637" s="28"/>
      <c r="AA6637" s="28"/>
      <c r="AC6637" s="32"/>
      <c r="AD6637" s="32"/>
      <c r="AE6637" s="31"/>
      <c r="AF6637" s="31"/>
      <c r="AG6637" s="28"/>
      <c r="AH6637" s="28"/>
    </row>
    <row r="6638" spans="13:34" x14ac:dyDescent="0.3">
      <c r="M6638" s="33"/>
      <c r="N6638" s="2"/>
      <c r="P6638" s="29"/>
      <c r="Q6638" s="29"/>
      <c r="T6638" s="32"/>
      <c r="U6638" s="32"/>
      <c r="V6638" s="30"/>
      <c r="W6638"/>
      <c r="X6638"/>
      <c r="Z6638" s="28"/>
      <c r="AA6638" s="28"/>
      <c r="AC6638" s="32"/>
      <c r="AD6638" s="32"/>
      <c r="AE6638" s="31"/>
      <c r="AF6638" s="31"/>
      <c r="AG6638" s="28"/>
      <c r="AH6638" s="28"/>
    </row>
    <row r="6639" spans="13:34" x14ac:dyDescent="0.3">
      <c r="M6639" s="33"/>
      <c r="N6639" s="2"/>
      <c r="P6639" s="29"/>
      <c r="Q6639" s="29"/>
      <c r="T6639" s="32"/>
      <c r="U6639" s="32"/>
      <c r="V6639" s="30"/>
      <c r="W6639"/>
      <c r="X6639"/>
      <c r="Z6639" s="28"/>
      <c r="AA6639" s="28"/>
      <c r="AC6639" s="32"/>
      <c r="AD6639" s="32"/>
      <c r="AE6639" s="31"/>
      <c r="AF6639" s="31"/>
      <c r="AG6639" s="28"/>
      <c r="AH6639" s="28"/>
    </row>
    <row r="6640" spans="13:34" x14ac:dyDescent="0.3">
      <c r="M6640" s="33"/>
      <c r="N6640" s="2"/>
      <c r="P6640" s="29"/>
      <c r="Q6640" s="29"/>
      <c r="T6640" s="32"/>
      <c r="U6640" s="32"/>
      <c r="V6640" s="30"/>
      <c r="W6640"/>
      <c r="X6640"/>
      <c r="Z6640" s="28"/>
      <c r="AA6640" s="28"/>
      <c r="AC6640" s="32"/>
      <c r="AD6640" s="32"/>
      <c r="AE6640" s="31"/>
      <c r="AF6640" s="31"/>
      <c r="AG6640" s="28"/>
      <c r="AH6640" s="28"/>
    </row>
    <row r="6641" spans="13:34" x14ac:dyDescent="0.3">
      <c r="M6641" s="33"/>
      <c r="N6641" s="2"/>
      <c r="P6641" s="29"/>
      <c r="Q6641" s="29"/>
      <c r="T6641" s="32"/>
      <c r="U6641" s="32"/>
      <c r="V6641" s="30"/>
      <c r="W6641"/>
      <c r="X6641"/>
      <c r="Z6641" s="28"/>
      <c r="AA6641" s="28"/>
      <c r="AC6641" s="32"/>
      <c r="AD6641" s="32"/>
      <c r="AE6641" s="31"/>
      <c r="AF6641" s="31"/>
      <c r="AG6641" s="28"/>
      <c r="AH6641" s="28"/>
    </row>
    <row r="6642" spans="13:34" x14ac:dyDescent="0.3">
      <c r="M6642" s="33"/>
      <c r="N6642" s="2"/>
      <c r="P6642" s="29"/>
      <c r="Q6642" s="29"/>
      <c r="T6642" s="32"/>
      <c r="U6642" s="32"/>
      <c r="V6642" s="30"/>
      <c r="W6642"/>
      <c r="X6642"/>
      <c r="Z6642" s="28"/>
      <c r="AA6642" s="28"/>
      <c r="AC6642" s="32"/>
      <c r="AD6642" s="32"/>
      <c r="AE6642" s="31"/>
      <c r="AF6642" s="31"/>
      <c r="AG6642" s="28"/>
      <c r="AH6642" s="28"/>
    </row>
    <row r="6643" spans="13:34" x14ac:dyDescent="0.3">
      <c r="M6643" s="33"/>
      <c r="N6643" s="2"/>
      <c r="P6643" s="29"/>
      <c r="Q6643" s="29"/>
      <c r="T6643" s="32"/>
      <c r="U6643" s="32"/>
      <c r="V6643" s="30"/>
      <c r="W6643"/>
      <c r="X6643"/>
      <c r="Z6643" s="28"/>
      <c r="AA6643" s="28"/>
      <c r="AC6643" s="32"/>
      <c r="AD6643" s="32"/>
      <c r="AE6643" s="31"/>
      <c r="AF6643" s="31"/>
      <c r="AG6643" s="28"/>
      <c r="AH6643" s="28"/>
    </row>
    <row r="6644" spans="13:34" x14ac:dyDescent="0.3">
      <c r="M6644" s="33"/>
      <c r="N6644" s="2"/>
      <c r="P6644" s="29"/>
      <c r="Q6644" s="29"/>
      <c r="T6644" s="32"/>
      <c r="U6644" s="32"/>
      <c r="V6644" s="30"/>
      <c r="W6644"/>
      <c r="X6644"/>
      <c r="Z6644" s="28"/>
      <c r="AA6644" s="28"/>
      <c r="AC6644" s="32"/>
      <c r="AD6644" s="32"/>
      <c r="AE6644" s="31"/>
      <c r="AF6644" s="31"/>
      <c r="AG6644" s="28"/>
      <c r="AH6644" s="28"/>
    </row>
    <row r="6645" spans="13:34" x14ac:dyDescent="0.3">
      <c r="M6645" s="33"/>
      <c r="N6645" s="2"/>
      <c r="P6645" s="29"/>
      <c r="Q6645" s="29"/>
      <c r="T6645" s="32"/>
      <c r="U6645" s="32"/>
      <c r="V6645" s="30"/>
      <c r="W6645"/>
      <c r="X6645"/>
      <c r="Z6645" s="28"/>
      <c r="AA6645" s="28"/>
      <c r="AC6645" s="32"/>
      <c r="AD6645" s="32"/>
      <c r="AE6645" s="31"/>
      <c r="AF6645" s="31"/>
      <c r="AG6645" s="28"/>
      <c r="AH6645" s="28"/>
    </row>
    <row r="6646" spans="13:34" x14ac:dyDescent="0.3">
      <c r="M6646" s="33"/>
      <c r="N6646" s="2"/>
      <c r="P6646" s="29"/>
      <c r="Q6646" s="29"/>
      <c r="T6646" s="32"/>
      <c r="U6646" s="32"/>
      <c r="V6646" s="30"/>
      <c r="W6646"/>
      <c r="X6646"/>
      <c r="Z6646" s="28"/>
      <c r="AA6646" s="28"/>
      <c r="AC6646" s="32"/>
      <c r="AD6646" s="32"/>
      <c r="AE6646" s="31"/>
      <c r="AF6646" s="31"/>
      <c r="AG6646" s="28"/>
      <c r="AH6646" s="28"/>
    </row>
    <row r="6647" spans="13:34" x14ac:dyDescent="0.3">
      <c r="M6647" s="33"/>
      <c r="N6647" s="2"/>
      <c r="P6647" s="29"/>
      <c r="Q6647" s="29"/>
      <c r="T6647" s="32"/>
      <c r="U6647" s="32"/>
      <c r="V6647" s="30"/>
      <c r="W6647"/>
      <c r="X6647"/>
      <c r="Z6647" s="28"/>
      <c r="AA6647" s="28"/>
      <c r="AC6647" s="32"/>
      <c r="AD6647" s="32"/>
      <c r="AE6647" s="31"/>
      <c r="AF6647" s="31"/>
      <c r="AG6647" s="28"/>
      <c r="AH6647" s="28"/>
    </row>
    <row r="6648" spans="13:34" x14ac:dyDescent="0.3">
      <c r="M6648" s="33"/>
      <c r="N6648" s="2"/>
      <c r="P6648" s="29"/>
      <c r="Q6648" s="29"/>
      <c r="T6648" s="32"/>
      <c r="U6648" s="32"/>
      <c r="V6648" s="30"/>
      <c r="W6648"/>
      <c r="X6648"/>
      <c r="Z6648" s="28"/>
      <c r="AA6648" s="28"/>
      <c r="AC6648" s="32"/>
      <c r="AD6648" s="32"/>
      <c r="AE6648" s="31"/>
      <c r="AF6648" s="31"/>
      <c r="AG6648" s="28"/>
      <c r="AH6648" s="28"/>
    </row>
    <row r="6649" spans="13:34" x14ac:dyDescent="0.3">
      <c r="M6649" s="33"/>
      <c r="N6649" s="2"/>
      <c r="P6649" s="29"/>
      <c r="Q6649" s="29"/>
      <c r="T6649" s="32"/>
      <c r="U6649" s="32"/>
      <c r="V6649" s="30"/>
      <c r="W6649"/>
      <c r="X6649"/>
      <c r="Z6649" s="28"/>
      <c r="AA6649" s="28"/>
      <c r="AC6649" s="32"/>
      <c r="AD6649" s="32"/>
      <c r="AE6649" s="31"/>
      <c r="AF6649" s="31"/>
      <c r="AG6649" s="28"/>
      <c r="AH6649" s="28"/>
    </row>
    <row r="6650" spans="13:34" x14ac:dyDescent="0.3">
      <c r="M6650" s="33"/>
      <c r="N6650" s="2"/>
      <c r="P6650" s="29"/>
      <c r="Q6650" s="29"/>
      <c r="T6650" s="32"/>
      <c r="U6650" s="32"/>
      <c r="V6650" s="30"/>
      <c r="W6650"/>
      <c r="X6650"/>
      <c r="Z6650" s="28"/>
      <c r="AA6650" s="28"/>
      <c r="AC6650" s="32"/>
      <c r="AD6650" s="32"/>
      <c r="AE6650" s="31"/>
      <c r="AF6650" s="31"/>
      <c r="AG6650" s="28"/>
      <c r="AH6650" s="28"/>
    </row>
    <row r="6651" spans="13:34" x14ac:dyDescent="0.3">
      <c r="M6651" s="33"/>
      <c r="N6651" s="2"/>
      <c r="P6651" s="29"/>
      <c r="Q6651" s="29"/>
      <c r="T6651" s="32"/>
      <c r="U6651" s="32"/>
      <c r="V6651" s="30"/>
      <c r="W6651"/>
      <c r="X6651"/>
      <c r="Z6651" s="28"/>
      <c r="AA6651" s="28"/>
      <c r="AC6651" s="32"/>
      <c r="AD6651" s="32"/>
      <c r="AE6651" s="31"/>
      <c r="AF6651" s="31"/>
      <c r="AG6651" s="28"/>
      <c r="AH6651" s="28"/>
    </row>
    <row r="6652" spans="13:34" x14ac:dyDescent="0.3">
      <c r="M6652" s="33"/>
      <c r="N6652" s="2"/>
      <c r="P6652" s="29"/>
      <c r="Q6652" s="29"/>
      <c r="T6652" s="32"/>
      <c r="U6652" s="32"/>
      <c r="V6652" s="30"/>
      <c r="W6652"/>
      <c r="X6652"/>
      <c r="Z6652" s="28"/>
      <c r="AA6652" s="28"/>
      <c r="AC6652" s="32"/>
      <c r="AD6652" s="32"/>
      <c r="AE6652" s="31"/>
      <c r="AF6652" s="31"/>
      <c r="AG6652" s="28"/>
      <c r="AH6652" s="28"/>
    </row>
    <row r="6653" spans="13:34" x14ac:dyDescent="0.3">
      <c r="M6653" s="33"/>
      <c r="N6653" s="2"/>
      <c r="P6653" s="29"/>
      <c r="Q6653" s="29"/>
      <c r="T6653" s="32"/>
      <c r="U6653" s="32"/>
      <c r="V6653" s="30"/>
      <c r="W6653"/>
      <c r="X6653"/>
      <c r="Z6653" s="28"/>
      <c r="AA6653" s="28"/>
      <c r="AC6653" s="32"/>
      <c r="AD6653" s="32"/>
      <c r="AE6653" s="31"/>
      <c r="AF6653" s="31"/>
      <c r="AG6653" s="28"/>
      <c r="AH6653" s="28"/>
    </row>
    <row r="6654" spans="13:34" x14ac:dyDescent="0.3">
      <c r="M6654" s="33"/>
      <c r="N6654" s="2"/>
      <c r="P6654" s="29"/>
      <c r="Q6654" s="29"/>
      <c r="T6654" s="32"/>
      <c r="U6654" s="32"/>
      <c r="V6654" s="30"/>
      <c r="W6654"/>
      <c r="X6654"/>
      <c r="Z6654" s="28"/>
      <c r="AA6654" s="28"/>
      <c r="AC6654" s="32"/>
      <c r="AD6654" s="32"/>
      <c r="AE6654" s="31"/>
      <c r="AF6654" s="31"/>
      <c r="AG6654" s="28"/>
      <c r="AH6654" s="28"/>
    </row>
    <row r="6655" spans="13:34" x14ac:dyDescent="0.3">
      <c r="M6655" s="33"/>
      <c r="N6655" s="2"/>
      <c r="P6655" s="29"/>
      <c r="Q6655" s="29"/>
      <c r="T6655" s="32"/>
      <c r="U6655" s="32"/>
      <c r="V6655" s="30"/>
      <c r="W6655"/>
      <c r="X6655"/>
      <c r="Z6655" s="28"/>
      <c r="AA6655" s="28"/>
      <c r="AC6655" s="32"/>
      <c r="AD6655" s="32"/>
      <c r="AE6655" s="31"/>
      <c r="AF6655" s="31"/>
      <c r="AG6655" s="28"/>
      <c r="AH6655" s="28"/>
    </row>
    <row r="6656" spans="13:34" x14ac:dyDescent="0.3">
      <c r="M6656" s="33"/>
      <c r="N6656" s="2"/>
      <c r="P6656" s="29"/>
      <c r="Q6656" s="29"/>
      <c r="T6656" s="32"/>
      <c r="U6656" s="32"/>
      <c r="V6656" s="30"/>
      <c r="W6656"/>
      <c r="X6656"/>
      <c r="Z6656" s="28"/>
      <c r="AA6656" s="28"/>
      <c r="AC6656" s="32"/>
      <c r="AD6656" s="32"/>
      <c r="AE6656" s="31"/>
      <c r="AF6656" s="31"/>
      <c r="AG6656" s="28"/>
      <c r="AH6656" s="28"/>
    </row>
    <row r="6657" spans="13:34" x14ac:dyDescent="0.3">
      <c r="M6657" s="33"/>
      <c r="N6657" s="2"/>
      <c r="P6657" s="29"/>
      <c r="Q6657" s="29"/>
      <c r="T6657" s="32"/>
      <c r="U6657" s="32"/>
      <c r="V6657" s="30"/>
      <c r="W6657"/>
      <c r="X6657"/>
      <c r="Z6657" s="28"/>
      <c r="AA6657" s="28"/>
      <c r="AC6657" s="32"/>
      <c r="AD6657" s="32"/>
      <c r="AE6657" s="31"/>
      <c r="AF6657" s="31"/>
      <c r="AG6657" s="28"/>
      <c r="AH6657" s="28"/>
    </row>
    <row r="6658" spans="13:34" x14ac:dyDescent="0.3">
      <c r="M6658" s="33"/>
      <c r="N6658" s="2"/>
      <c r="P6658" s="29"/>
      <c r="Q6658" s="29"/>
      <c r="T6658" s="32"/>
      <c r="U6658" s="32"/>
      <c r="V6658" s="30"/>
      <c r="W6658"/>
      <c r="X6658"/>
      <c r="Z6658" s="28"/>
      <c r="AA6658" s="28"/>
      <c r="AC6658" s="32"/>
      <c r="AD6658" s="32"/>
      <c r="AE6658" s="31"/>
      <c r="AF6658" s="31"/>
      <c r="AG6658" s="28"/>
      <c r="AH6658" s="28"/>
    </row>
    <row r="6659" spans="13:34" x14ac:dyDescent="0.3">
      <c r="M6659" s="33"/>
      <c r="N6659" s="2"/>
      <c r="P6659" s="29"/>
      <c r="Q6659" s="29"/>
      <c r="T6659" s="32"/>
      <c r="U6659" s="32"/>
      <c r="V6659" s="30"/>
      <c r="W6659"/>
      <c r="X6659"/>
      <c r="Z6659" s="28"/>
      <c r="AA6659" s="28"/>
      <c r="AC6659" s="32"/>
      <c r="AD6659" s="32"/>
      <c r="AE6659" s="31"/>
      <c r="AF6659" s="31"/>
      <c r="AG6659" s="28"/>
      <c r="AH6659" s="28"/>
    </row>
    <row r="6660" spans="13:34" x14ac:dyDescent="0.3">
      <c r="M6660" s="33"/>
      <c r="N6660" s="2"/>
      <c r="P6660" s="29"/>
      <c r="Q6660" s="29"/>
      <c r="T6660" s="32"/>
      <c r="U6660" s="32"/>
      <c r="V6660" s="30"/>
      <c r="W6660"/>
      <c r="X6660"/>
      <c r="Z6660" s="28"/>
      <c r="AA6660" s="28"/>
      <c r="AC6660" s="32"/>
      <c r="AD6660" s="32"/>
      <c r="AE6660" s="31"/>
      <c r="AF6660" s="31"/>
      <c r="AG6660" s="28"/>
      <c r="AH6660" s="28"/>
    </row>
    <row r="6661" spans="13:34" x14ac:dyDescent="0.3">
      <c r="M6661" s="33"/>
      <c r="N6661" s="2"/>
      <c r="P6661" s="29"/>
      <c r="Q6661" s="29"/>
      <c r="T6661" s="32"/>
      <c r="U6661" s="32"/>
      <c r="V6661" s="30"/>
      <c r="W6661"/>
      <c r="X6661"/>
      <c r="Z6661" s="28"/>
      <c r="AA6661" s="28"/>
      <c r="AC6661" s="32"/>
      <c r="AD6661" s="32"/>
      <c r="AE6661" s="31"/>
      <c r="AF6661" s="31"/>
      <c r="AG6661" s="28"/>
      <c r="AH6661" s="28"/>
    </row>
    <row r="6662" spans="13:34" x14ac:dyDescent="0.3">
      <c r="M6662" s="33"/>
      <c r="N6662" s="2"/>
      <c r="P6662" s="29"/>
      <c r="Q6662" s="29"/>
      <c r="T6662" s="32"/>
      <c r="U6662" s="32"/>
      <c r="V6662" s="30"/>
      <c r="W6662"/>
      <c r="X6662"/>
      <c r="Z6662" s="28"/>
      <c r="AA6662" s="28"/>
      <c r="AC6662" s="32"/>
      <c r="AD6662" s="32"/>
      <c r="AE6662" s="31"/>
      <c r="AF6662" s="31"/>
      <c r="AG6662" s="28"/>
      <c r="AH6662" s="28"/>
    </row>
    <row r="6663" spans="13:34" x14ac:dyDescent="0.3">
      <c r="M6663" s="33"/>
      <c r="N6663" s="2"/>
      <c r="P6663" s="29"/>
      <c r="Q6663" s="29"/>
      <c r="T6663" s="32"/>
      <c r="U6663" s="32"/>
      <c r="V6663" s="30"/>
      <c r="W6663"/>
      <c r="X6663"/>
      <c r="Z6663" s="28"/>
      <c r="AA6663" s="28"/>
      <c r="AC6663" s="32"/>
      <c r="AD6663" s="32"/>
      <c r="AE6663" s="31"/>
      <c r="AF6663" s="31"/>
      <c r="AG6663" s="28"/>
      <c r="AH6663" s="28"/>
    </row>
    <row r="6664" spans="13:34" x14ac:dyDescent="0.3">
      <c r="M6664" s="33"/>
      <c r="N6664" s="2"/>
      <c r="P6664" s="29"/>
      <c r="Q6664" s="29"/>
      <c r="T6664" s="32"/>
      <c r="U6664" s="32"/>
      <c r="V6664" s="30"/>
      <c r="W6664"/>
      <c r="X6664"/>
      <c r="Z6664" s="28"/>
      <c r="AA6664" s="28"/>
      <c r="AC6664" s="32"/>
      <c r="AD6664" s="32"/>
      <c r="AE6664" s="31"/>
      <c r="AF6664" s="31"/>
      <c r="AG6664" s="28"/>
      <c r="AH6664" s="28"/>
    </row>
    <row r="6665" spans="13:34" x14ac:dyDescent="0.3">
      <c r="M6665" s="33"/>
      <c r="N6665" s="2"/>
      <c r="P6665" s="29"/>
      <c r="Q6665" s="29"/>
      <c r="T6665" s="32"/>
      <c r="U6665" s="32"/>
      <c r="V6665" s="30"/>
      <c r="W6665"/>
      <c r="X6665"/>
      <c r="Z6665" s="28"/>
      <c r="AA6665" s="28"/>
      <c r="AC6665" s="32"/>
      <c r="AD6665" s="32"/>
      <c r="AE6665" s="31"/>
      <c r="AF6665" s="31"/>
      <c r="AG6665" s="28"/>
      <c r="AH6665" s="28"/>
    </row>
    <row r="6666" spans="13:34" x14ac:dyDescent="0.3">
      <c r="M6666" s="33"/>
      <c r="N6666" s="2"/>
      <c r="P6666" s="29"/>
      <c r="Q6666" s="29"/>
      <c r="T6666" s="32"/>
      <c r="U6666" s="32"/>
      <c r="V6666" s="30"/>
      <c r="W6666"/>
      <c r="X6666"/>
      <c r="Z6666" s="28"/>
      <c r="AA6666" s="28"/>
      <c r="AC6666" s="32"/>
      <c r="AD6666" s="32"/>
      <c r="AE6666" s="31"/>
      <c r="AF6666" s="31"/>
      <c r="AG6666" s="28"/>
      <c r="AH6666" s="28"/>
    </row>
    <row r="6667" spans="13:34" x14ac:dyDescent="0.3">
      <c r="M6667" s="33"/>
      <c r="N6667" s="2"/>
      <c r="P6667" s="29"/>
      <c r="Q6667" s="29"/>
      <c r="T6667" s="32"/>
      <c r="U6667" s="32"/>
      <c r="V6667" s="30"/>
      <c r="W6667"/>
      <c r="X6667"/>
      <c r="Z6667" s="28"/>
      <c r="AA6667" s="28"/>
      <c r="AC6667" s="32"/>
      <c r="AD6667" s="32"/>
      <c r="AE6667" s="31"/>
      <c r="AF6667" s="31"/>
      <c r="AG6667" s="28"/>
      <c r="AH6667" s="28"/>
    </row>
    <row r="6668" spans="13:34" x14ac:dyDescent="0.3">
      <c r="M6668" s="33"/>
      <c r="N6668" s="2"/>
      <c r="P6668" s="29"/>
      <c r="Q6668" s="29"/>
      <c r="T6668" s="32"/>
      <c r="U6668" s="32"/>
      <c r="V6668" s="30"/>
      <c r="W6668"/>
      <c r="X6668"/>
      <c r="Z6668" s="28"/>
      <c r="AA6668" s="28"/>
      <c r="AC6668" s="32"/>
      <c r="AD6668" s="32"/>
      <c r="AE6668" s="31"/>
      <c r="AF6668" s="31"/>
      <c r="AG6668" s="28"/>
      <c r="AH6668" s="28"/>
    </row>
    <row r="6669" spans="13:34" x14ac:dyDescent="0.3">
      <c r="M6669" s="33"/>
      <c r="N6669" s="2"/>
      <c r="P6669" s="29"/>
      <c r="Q6669" s="29"/>
      <c r="T6669" s="32"/>
      <c r="U6669" s="32"/>
      <c r="V6669" s="30"/>
      <c r="W6669"/>
      <c r="X6669"/>
      <c r="Z6669" s="28"/>
      <c r="AA6669" s="28"/>
      <c r="AC6669" s="32"/>
      <c r="AD6669" s="32"/>
      <c r="AE6669" s="31"/>
      <c r="AF6669" s="31"/>
      <c r="AG6669" s="28"/>
      <c r="AH6669" s="28"/>
    </row>
    <row r="6670" spans="13:34" x14ac:dyDescent="0.3">
      <c r="M6670" s="33"/>
      <c r="N6670" s="2"/>
      <c r="P6670" s="29"/>
      <c r="Q6670" s="29"/>
      <c r="T6670" s="32"/>
      <c r="U6670" s="32"/>
      <c r="V6670" s="30"/>
      <c r="W6670"/>
      <c r="X6670"/>
      <c r="Z6670" s="28"/>
      <c r="AA6670" s="28"/>
      <c r="AC6670" s="32"/>
      <c r="AD6670" s="32"/>
      <c r="AE6670" s="31"/>
      <c r="AF6670" s="31"/>
      <c r="AG6670" s="28"/>
      <c r="AH6670" s="28"/>
    </row>
    <row r="6671" spans="13:34" x14ac:dyDescent="0.3">
      <c r="M6671" s="33"/>
      <c r="N6671" s="2"/>
      <c r="P6671" s="29"/>
      <c r="Q6671" s="29"/>
      <c r="T6671" s="32"/>
      <c r="U6671" s="32"/>
      <c r="V6671" s="30"/>
      <c r="W6671"/>
      <c r="X6671"/>
      <c r="Z6671" s="28"/>
      <c r="AA6671" s="28"/>
      <c r="AC6671" s="32"/>
      <c r="AD6671" s="32"/>
      <c r="AE6671" s="31"/>
      <c r="AF6671" s="31"/>
      <c r="AG6671" s="28"/>
      <c r="AH6671" s="28"/>
    </row>
    <row r="6672" spans="13:34" x14ac:dyDescent="0.3">
      <c r="M6672" s="33"/>
      <c r="N6672" s="2"/>
      <c r="P6672" s="29"/>
      <c r="Q6672" s="29"/>
      <c r="T6672" s="32"/>
      <c r="U6672" s="32"/>
      <c r="V6672" s="30"/>
      <c r="W6672"/>
      <c r="X6672"/>
      <c r="Z6672" s="28"/>
      <c r="AA6672" s="28"/>
      <c r="AC6672" s="32"/>
      <c r="AD6672" s="32"/>
      <c r="AE6672" s="31"/>
      <c r="AF6672" s="31"/>
      <c r="AG6672" s="28"/>
      <c r="AH6672" s="28"/>
    </row>
    <row r="6673" spans="13:34" x14ac:dyDescent="0.3">
      <c r="M6673" s="33"/>
      <c r="N6673" s="2"/>
      <c r="P6673" s="29"/>
      <c r="Q6673" s="29"/>
      <c r="T6673" s="32"/>
      <c r="U6673" s="32"/>
      <c r="V6673" s="30"/>
      <c r="W6673"/>
      <c r="X6673"/>
      <c r="Z6673" s="28"/>
      <c r="AA6673" s="28"/>
      <c r="AC6673" s="32"/>
      <c r="AD6673" s="32"/>
      <c r="AE6673" s="31"/>
      <c r="AF6673" s="31"/>
      <c r="AG6673" s="28"/>
      <c r="AH6673" s="28"/>
    </row>
    <row r="6674" spans="13:34" x14ac:dyDescent="0.3">
      <c r="M6674" s="33"/>
      <c r="N6674" s="2"/>
      <c r="P6674" s="29"/>
      <c r="Q6674" s="29"/>
      <c r="T6674" s="32"/>
      <c r="U6674" s="32"/>
      <c r="V6674" s="30"/>
      <c r="W6674"/>
      <c r="X6674"/>
      <c r="Z6674" s="28"/>
      <c r="AA6674" s="28"/>
      <c r="AC6674" s="32"/>
      <c r="AD6674" s="32"/>
      <c r="AE6674" s="31"/>
      <c r="AF6674" s="31"/>
      <c r="AG6674" s="28"/>
      <c r="AH6674" s="28"/>
    </row>
    <row r="6675" spans="13:34" x14ac:dyDescent="0.3">
      <c r="M6675" s="33"/>
      <c r="N6675" s="2"/>
      <c r="P6675" s="29"/>
      <c r="Q6675" s="29"/>
      <c r="T6675" s="32"/>
      <c r="U6675" s="32"/>
      <c r="V6675" s="30"/>
      <c r="W6675"/>
      <c r="X6675"/>
      <c r="Z6675" s="28"/>
      <c r="AA6675" s="28"/>
      <c r="AC6675" s="32"/>
      <c r="AD6675" s="32"/>
      <c r="AE6675" s="31"/>
      <c r="AF6675" s="31"/>
      <c r="AG6675" s="28"/>
      <c r="AH6675" s="28"/>
    </row>
    <row r="6676" spans="13:34" x14ac:dyDescent="0.3">
      <c r="M6676" s="33"/>
      <c r="N6676" s="2"/>
      <c r="P6676" s="29"/>
      <c r="Q6676" s="29"/>
      <c r="T6676" s="32"/>
      <c r="U6676" s="32"/>
      <c r="V6676" s="30"/>
      <c r="W6676"/>
      <c r="X6676"/>
      <c r="Z6676" s="28"/>
      <c r="AA6676" s="28"/>
      <c r="AC6676" s="32"/>
      <c r="AD6676" s="32"/>
      <c r="AE6676" s="31"/>
      <c r="AF6676" s="31"/>
      <c r="AG6676" s="28"/>
      <c r="AH6676" s="28"/>
    </row>
    <row r="6677" spans="13:34" x14ac:dyDescent="0.3">
      <c r="M6677" s="33"/>
      <c r="N6677" s="2"/>
      <c r="P6677" s="29"/>
      <c r="Q6677" s="29"/>
      <c r="T6677" s="32"/>
      <c r="U6677" s="32"/>
      <c r="V6677" s="30"/>
      <c r="W6677"/>
      <c r="X6677"/>
      <c r="Z6677" s="28"/>
      <c r="AA6677" s="28"/>
      <c r="AC6677" s="32"/>
      <c r="AD6677" s="32"/>
      <c r="AE6677" s="31"/>
      <c r="AF6677" s="31"/>
      <c r="AG6677" s="28"/>
      <c r="AH6677" s="28"/>
    </row>
    <row r="6678" spans="13:34" x14ac:dyDescent="0.3">
      <c r="M6678" s="33"/>
      <c r="N6678" s="2"/>
      <c r="P6678" s="29"/>
      <c r="Q6678" s="29"/>
      <c r="T6678" s="32"/>
      <c r="U6678" s="32"/>
      <c r="V6678" s="30"/>
      <c r="W6678"/>
      <c r="X6678"/>
      <c r="Z6678" s="28"/>
      <c r="AA6678" s="28"/>
      <c r="AC6678" s="32"/>
      <c r="AD6678" s="32"/>
      <c r="AE6678" s="31"/>
      <c r="AF6678" s="31"/>
      <c r="AG6678" s="28"/>
      <c r="AH6678" s="28"/>
    </row>
    <row r="6679" spans="13:34" x14ac:dyDescent="0.3">
      <c r="M6679" s="33"/>
      <c r="N6679" s="2"/>
      <c r="P6679" s="29"/>
      <c r="Q6679" s="29"/>
      <c r="T6679" s="32"/>
      <c r="U6679" s="32"/>
      <c r="V6679" s="30"/>
      <c r="W6679"/>
      <c r="X6679"/>
      <c r="Z6679" s="28"/>
      <c r="AA6679" s="28"/>
      <c r="AC6679" s="32"/>
      <c r="AD6679" s="32"/>
      <c r="AE6679" s="31"/>
      <c r="AF6679" s="31"/>
      <c r="AG6679" s="28"/>
      <c r="AH6679" s="28"/>
    </row>
    <row r="6680" spans="13:34" x14ac:dyDescent="0.3">
      <c r="M6680" s="33"/>
      <c r="N6680" s="2"/>
      <c r="P6680" s="29"/>
      <c r="Q6680" s="29"/>
      <c r="T6680" s="32"/>
      <c r="U6680" s="32"/>
      <c r="V6680" s="30"/>
      <c r="W6680"/>
      <c r="X6680"/>
      <c r="Z6680" s="28"/>
      <c r="AA6680" s="28"/>
      <c r="AC6680" s="32"/>
      <c r="AD6680" s="32"/>
      <c r="AE6680" s="31"/>
      <c r="AF6680" s="31"/>
      <c r="AG6680" s="28"/>
      <c r="AH6680" s="28"/>
    </row>
    <row r="6681" spans="13:34" x14ac:dyDescent="0.3">
      <c r="M6681" s="33"/>
      <c r="N6681" s="2"/>
      <c r="P6681" s="29"/>
      <c r="Q6681" s="29"/>
      <c r="T6681" s="32"/>
      <c r="U6681" s="32"/>
      <c r="V6681" s="30"/>
      <c r="W6681"/>
      <c r="X6681"/>
      <c r="Z6681" s="28"/>
      <c r="AA6681" s="28"/>
      <c r="AC6681" s="32"/>
      <c r="AD6681" s="32"/>
      <c r="AE6681" s="31"/>
      <c r="AF6681" s="31"/>
      <c r="AG6681" s="28"/>
      <c r="AH6681" s="28"/>
    </row>
    <row r="6682" spans="13:34" x14ac:dyDescent="0.3">
      <c r="M6682" s="33"/>
      <c r="N6682" s="2"/>
      <c r="P6682" s="29"/>
      <c r="Q6682" s="29"/>
      <c r="T6682" s="32"/>
      <c r="U6682" s="32"/>
      <c r="V6682" s="30"/>
      <c r="W6682"/>
      <c r="X6682"/>
      <c r="Z6682" s="28"/>
      <c r="AA6682" s="28"/>
      <c r="AC6682" s="32"/>
      <c r="AD6682" s="32"/>
      <c r="AE6682" s="31"/>
      <c r="AF6682" s="31"/>
      <c r="AG6682" s="28"/>
      <c r="AH6682" s="28"/>
    </row>
    <row r="6683" spans="13:34" x14ac:dyDescent="0.3">
      <c r="M6683" s="33"/>
      <c r="N6683" s="2"/>
      <c r="P6683" s="29"/>
      <c r="Q6683" s="29"/>
      <c r="T6683" s="32"/>
      <c r="U6683" s="32"/>
      <c r="V6683" s="30"/>
      <c r="W6683"/>
      <c r="X6683"/>
      <c r="Z6683" s="28"/>
      <c r="AA6683" s="28"/>
      <c r="AC6683" s="32"/>
      <c r="AD6683" s="32"/>
      <c r="AE6683" s="31"/>
      <c r="AF6683" s="31"/>
      <c r="AG6683" s="28"/>
      <c r="AH6683" s="28"/>
    </row>
    <row r="6684" spans="13:34" x14ac:dyDescent="0.3">
      <c r="M6684" s="33"/>
      <c r="N6684" s="2"/>
      <c r="P6684" s="29"/>
      <c r="Q6684" s="29"/>
      <c r="T6684" s="32"/>
      <c r="U6684" s="32"/>
      <c r="V6684" s="30"/>
      <c r="W6684"/>
      <c r="X6684"/>
      <c r="Z6684" s="28"/>
      <c r="AA6684" s="28"/>
      <c r="AC6684" s="32"/>
      <c r="AD6684" s="32"/>
      <c r="AE6684" s="31"/>
      <c r="AF6684" s="31"/>
      <c r="AG6684" s="28"/>
      <c r="AH6684" s="28"/>
    </row>
    <row r="6685" spans="13:34" x14ac:dyDescent="0.3">
      <c r="M6685" s="33"/>
      <c r="N6685" s="2"/>
      <c r="P6685" s="29"/>
      <c r="Q6685" s="29"/>
      <c r="T6685" s="32"/>
      <c r="U6685" s="32"/>
      <c r="V6685" s="30"/>
      <c r="W6685"/>
      <c r="X6685"/>
      <c r="Z6685" s="28"/>
      <c r="AA6685" s="28"/>
      <c r="AC6685" s="32"/>
      <c r="AD6685" s="32"/>
      <c r="AE6685" s="31"/>
      <c r="AF6685" s="31"/>
      <c r="AG6685" s="28"/>
      <c r="AH6685" s="28"/>
    </row>
    <row r="6686" spans="13:34" x14ac:dyDescent="0.3">
      <c r="M6686" s="33"/>
      <c r="N6686" s="2"/>
      <c r="P6686" s="29"/>
      <c r="Q6686" s="29"/>
      <c r="T6686" s="32"/>
      <c r="U6686" s="32"/>
      <c r="V6686" s="30"/>
      <c r="W6686"/>
      <c r="X6686"/>
      <c r="Z6686" s="28"/>
      <c r="AA6686" s="28"/>
      <c r="AC6686" s="32"/>
      <c r="AD6686" s="32"/>
      <c r="AE6686" s="31"/>
      <c r="AF6686" s="31"/>
      <c r="AG6686" s="28"/>
      <c r="AH6686" s="28"/>
    </row>
    <row r="6687" spans="13:34" x14ac:dyDescent="0.3">
      <c r="M6687" s="33"/>
      <c r="N6687" s="2"/>
      <c r="P6687" s="29"/>
      <c r="Q6687" s="29"/>
      <c r="T6687" s="32"/>
      <c r="U6687" s="32"/>
      <c r="V6687" s="30"/>
      <c r="W6687"/>
      <c r="X6687"/>
      <c r="Z6687" s="28"/>
      <c r="AA6687" s="28"/>
      <c r="AC6687" s="32"/>
      <c r="AD6687" s="32"/>
      <c r="AE6687" s="31"/>
      <c r="AF6687" s="31"/>
      <c r="AG6687" s="28"/>
      <c r="AH6687" s="28"/>
    </row>
    <row r="6688" spans="13:34" x14ac:dyDescent="0.3">
      <c r="M6688" s="33"/>
      <c r="N6688" s="2"/>
      <c r="P6688" s="29"/>
      <c r="Q6688" s="29"/>
      <c r="T6688" s="32"/>
      <c r="U6688" s="32"/>
      <c r="V6688" s="30"/>
      <c r="W6688"/>
      <c r="X6688"/>
      <c r="Z6688" s="28"/>
      <c r="AA6688" s="28"/>
      <c r="AC6688" s="32"/>
      <c r="AD6688" s="32"/>
      <c r="AE6688" s="31"/>
      <c r="AF6688" s="31"/>
      <c r="AG6688" s="28"/>
      <c r="AH6688" s="28"/>
    </row>
    <row r="6689" spans="13:34" x14ac:dyDescent="0.3">
      <c r="M6689" s="33"/>
      <c r="N6689" s="2"/>
      <c r="P6689" s="29"/>
      <c r="Q6689" s="29"/>
      <c r="T6689" s="32"/>
      <c r="U6689" s="32"/>
      <c r="V6689" s="30"/>
      <c r="W6689"/>
      <c r="X6689"/>
      <c r="Z6689" s="28"/>
      <c r="AA6689" s="28"/>
      <c r="AC6689" s="32"/>
      <c r="AD6689" s="32"/>
      <c r="AE6689" s="31"/>
      <c r="AF6689" s="31"/>
      <c r="AG6689" s="28"/>
      <c r="AH6689" s="28"/>
    </row>
    <row r="6690" spans="13:34" x14ac:dyDescent="0.3">
      <c r="M6690" s="33"/>
      <c r="N6690" s="2"/>
      <c r="P6690" s="29"/>
      <c r="Q6690" s="29"/>
      <c r="T6690" s="32"/>
      <c r="U6690" s="32"/>
      <c r="V6690" s="30"/>
      <c r="W6690"/>
      <c r="X6690"/>
      <c r="Z6690" s="28"/>
      <c r="AA6690" s="28"/>
      <c r="AC6690" s="32"/>
      <c r="AD6690" s="32"/>
      <c r="AE6690" s="31"/>
      <c r="AF6690" s="31"/>
      <c r="AG6690" s="28"/>
      <c r="AH6690" s="28"/>
    </row>
    <row r="6691" spans="13:34" x14ac:dyDescent="0.3">
      <c r="M6691" s="33"/>
      <c r="N6691" s="2"/>
      <c r="P6691" s="29"/>
      <c r="Q6691" s="29"/>
      <c r="T6691" s="32"/>
      <c r="U6691" s="32"/>
      <c r="V6691" s="30"/>
      <c r="W6691"/>
      <c r="X6691"/>
      <c r="Z6691" s="28"/>
      <c r="AA6691" s="28"/>
      <c r="AC6691" s="32"/>
      <c r="AD6691" s="32"/>
      <c r="AE6691" s="31"/>
      <c r="AF6691" s="31"/>
      <c r="AG6691" s="28"/>
      <c r="AH6691" s="28"/>
    </row>
    <row r="6692" spans="13:34" x14ac:dyDescent="0.3">
      <c r="M6692" s="33"/>
      <c r="N6692" s="2"/>
      <c r="P6692" s="29"/>
      <c r="Q6692" s="29"/>
      <c r="T6692" s="32"/>
      <c r="U6692" s="32"/>
      <c r="V6692" s="30"/>
      <c r="W6692"/>
      <c r="X6692"/>
      <c r="Z6692" s="28"/>
      <c r="AA6692" s="28"/>
      <c r="AC6692" s="32"/>
      <c r="AD6692" s="32"/>
      <c r="AE6692" s="31"/>
      <c r="AF6692" s="31"/>
      <c r="AG6692" s="28"/>
      <c r="AH6692" s="28"/>
    </row>
    <row r="6693" spans="13:34" x14ac:dyDescent="0.3">
      <c r="M6693" s="33"/>
      <c r="N6693" s="2"/>
      <c r="P6693" s="29"/>
      <c r="Q6693" s="29"/>
      <c r="T6693" s="32"/>
      <c r="U6693" s="32"/>
      <c r="V6693" s="30"/>
      <c r="W6693"/>
      <c r="X6693"/>
      <c r="Z6693" s="28"/>
      <c r="AA6693" s="28"/>
      <c r="AC6693" s="32"/>
      <c r="AD6693" s="32"/>
      <c r="AE6693" s="31"/>
      <c r="AF6693" s="31"/>
      <c r="AG6693" s="28"/>
      <c r="AH6693" s="28"/>
    </row>
    <row r="6694" spans="13:34" x14ac:dyDescent="0.3">
      <c r="M6694" s="33"/>
      <c r="N6694" s="2"/>
      <c r="P6694" s="29"/>
      <c r="Q6694" s="29"/>
      <c r="T6694" s="32"/>
      <c r="U6694" s="32"/>
      <c r="V6694" s="30"/>
      <c r="W6694"/>
      <c r="X6694"/>
      <c r="Z6694" s="28"/>
      <c r="AA6694" s="28"/>
      <c r="AC6694" s="32"/>
      <c r="AD6694" s="32"/>
      <c r="AE6694" s="31"/>
      <c r="AF6694" s="31"/>
      <c r="AG6694" s="28"/>
      <c r="AH6694" s="28"/>
    </row>
    <row r="6695" spans="13:34" x14ac:dyDescent="0.3">
      <c r="M6695" s="33"/>
      <c r="N6695" s="2"/>
      <c r="P6695" s="29"/>
      <c r="Q6695" s="29"/>
      <c r="T6695" s="32"/>
      <c r="U6695" s="32"/>
      <c r="V6695" s="30"/>
      <c r="W6695"/>
      <c r="X6695"/>
      <c r="Z6695" s="28"/>
      <c r="AA6695" s="28"/>
      <c r="AC6695" s="32"/>
      <c r="AD6695" s="32"/>
      <c r="AE6695" s="31"/>
      <c r="AF6695" s="31"/>
      <c r="AG6695" s="28"/>
      <c r="AH6695" s="28"/>
    </row>
    <row r="6696" spans="13:34" x14ac:dyDescent="0.3">
      <c r="M6696" s="33"/>
      <c r="N6696" s="2"/>
      <c r="P6696" s="29"/>
      <c r="Q6696" s="29"/>
      <c r="T6696" s="32"/>
      <c r="U6696" s="32"/>
      <c r="V6696" s="30"/>
      <c r="W6696"/>
      <c r="X6696"/>
      <c r="Z6696" s="28"/>
      <c r="AA6696" s="28"/>
      <c r="AC6696" s="32"/>
      <c r="AD6696" s="32"/>
      <c r="AE6696" s="31"/>
      <c r="AF6696" s="31"/>
      <c r="AG6696" s="28"/>
      <c r="AH6696" s="28"/>
    </row>
    <row r="6697" spans="13:34" x14ac:dyDescent="0.3">
      <c r="M6697" s="33"/>
      <c r="N6697" s="2"/>
      <c r="P6697" s="29"/>
      <c r="Q6697" s="29"/>
      <c r="T6697" s="32"/>
      <c r="U6697" s="32"/>
      <c r="V6697" s="30"/>
      <c r="W6697"/>
      <c r="X6697"/>
      <c r="Z6697" s="28"/>
      <c r="AA6697" s="28"/>
      <c r="AC6697" s="32"/>
      <c r="AD6697" s="32"/>
      <c r="AE6697" s="31"/>
      <c r="AF6697" s="31"/>
      <c r="AG6697" s="28"/>
      <c r="AH6697" s="28"/>
    </row>
    <row r="6698" spans="13:34" x14ac:dyDescent="0.3">
      <c r="M6698" s="33"/>
      <c r="N6698" s="2"/>
      <c r="P6698" s="29"/>
      <c r="Q6698" s="29"/>
      <c r="T6698" s="32"/>
      <c r="U6698" s="32"/>
      <c r="V6698" s="30"/>
      <c r="W6698"/>
      <c r="X6698"/>
      <c r="Z6698" s="28"/>
      <c r="AA6698" s="28"/>
      <c r="AC6698" s="32"/>
      <c r="AD6698" s="32"/>
      <c r="AE6698" s="31"/>
      <c r="AF6698" s="31"/>
      <c r="AG6698" s="28"/>
      <c r="AH6698" s="28"/>
    </row>
    <row r="6699" spans="13:34" x14ac:dyDescent="0.3">
      <c r="M6699" s="33"/>
      <c r="N6699" s="2"/>
      <c r="P6699" s="29"/>
      <c r="Q6699" s="29"/>
      <c r="T6699" s="32"/>
      <c r="U6699" s="32"/>
      <c r="V6699" s="30"/>
      <c r="W6699"/>
      <c r="X6699"/>
      <c r="Z6699" s="28"/>
      <c r="AA6699" s="28"/>
      <c r="AC6699" s="32"/>
      <c r="AD6699" s="32"/>
      <c r="AE6699" s="31"/>
      <c r="AF6699" s="31"/>
      <c r="AG6699" s="28"/>
      <c r="AH6699" s="28"/>
    </row>
    <row r="6700" spans="13:34" x14ac:dyDescent="0.3">
      <c r="M6700" s="33"/>
      <c r="N6700" s="2"/>
      <c r="P6700" s="29"/>
      <c r="Q6700" s="29"/>
      <c r="T6700" s="32"/>
      <c r="U6700" s="32"/>
      <c r="V6700" s="30"/>
      <c r="W6700"/>
      <c r="X6700"/>
      <c r="Z6700" s="28"/>
      <c r="AA6700" s="28"/>
      <c r="AC6700" s="32"/>
      <c r="AD6700" s="32"/>
      <c r="AE6700" s="31"/>
      <c r="AF6700" s="31"/>
      <c r="AG6700" s="28"/>
      <c r="AH6700" s="28"/>
    </row>
    <row r="6701" spans="13:34" x14ac:dyDescent="0.3">
      <c r="M6701" s="33"/>
      <c r="N6701" s="2"/>
      <c r="P6701" s="29"/>
      <c r="Q6701" s="29"/>
      <c r="T6701" s="32"/>
      <c r="U6701" s="32"/>
      <c r="V6701" s="30"/>
      <c r="W6701"/>
      <c r="X6701"/>
      <c r="Z6701" s="28"/>
      <c r="AA6701" s="28"/>
      <c r="AC6701" s="32"/>
      <c r="AD6701" s="32"/>
      <c r="AE6701" s="31"/>
      <c r="AF6701" s="31"/>
      <c r="AG6701" s="28"/>
      <c r="AH6701" s="28"/>
    </row>
    <row r="6702" spans="13:34" x14ac:dyDescent="0.3">
      <c r="M6702" s="33"/>
      <c r="N6702" s="2"/>
      <c r="P6702" s="29"/>
      <c r="Q6702" s="29"/>
      <c r="T6702" s="32"/>
      <c r="U6702" s="32"/>
      <c r="V6702" s="30"/>
      <c r="W6702"/>
      <c r="X6702"/>
      <c r="Z6702" s="28"/>
      <c r="AA6702" s="28"/>
      <c r="AC6702" s="32"/>
      <c r="AD6702" s="32"/>
      <c r="AE6702" s="31"/>
      <c r="AF6702" s="31"/>
      <c r="AG6702" s="28"/>
      <c r="AH6702" s="28"/>
    </row>
    <row r="6703" spans="13:34" x14ac:dyDescent="0.3">
      <c r="M6703" s="33"/>
      <c r="N6703" s="2"/>
      <c r="P6703" s="29"/>
      <c r="Q6703" s="29"/>
      <c r="T6703" s="32"/>
      <c r="U6703" s="32"/>
      <c r="V6703" s="30"/>
      <c r="W6703"/>
      <c r="X6703"/>
      <c r="Z6703" s="28"/>
      <c r="AA6703" s="28"/>
      <c r="AC6703" s="32"/>
      <c r="AD6703" s="32"/>
      <c r="AE6703" s="31"/>
      <c r="AF6703" s="31"/>
      <c r="AG6703" s="28"/>
      <c r="AH6703" s="28"/>
    </row>
    <row r="6704" spans="13:34" x14ac:dyDescent="0.3">
      <c r="M6704" s="33"/>
      <c r="N6704" s="2"/>
      <c r="P6704" s="29"/>
      <c r="Q6704" s="29"/>
      <c r="T6704" s="32"/>
      <c r="U6704" s="32"/>
      <c r="V6704" s="30"/>
      <c r="W6704"/>
      <c r="X6704"/>
      <c r="Z6704" s="28"/>
      <c r="AA6704" s="28"/>
      <c r="AC6704" s="32"/>
      <c r="AD6704" s="32"/>
      <c r="AE6704" s="31"/>
      <c r="AF6704" s="31"/>
      <c r="AG6704" s="28"/>
      <c r="AH6704" s="28"/>
    </row>
    <row r="6705" spans="13:34" x14ac:dyDescent="0.3">
      <c r="M6705" s="33"/>
      <c r="N6705" s="2"/>
      <c r="P6705" s="29"/>
      <c r="Q6705" s="29"/>
      <c r="T6705" s="32"/>
      <c r="U6705" s="32"/>
      <c r="V6705" s="30"/>
      <c r="W6705"/>
      <c r="X6705"/>
      <c r="Z6705" s="28"/>
      <c r="AA6705" s="28"/>
      <c r="AC6705" s="32"/>
      <c r="AD6705" s="32"/>
      <c r="AE6705" s="31"/>
      <c r="AF6705" s="31"/>
      <c r="AG6705" s="28"/>
      <c r="AH6705" s="28"/>
    </row>
    <row r="6706" spans="13:34" x14ac:dyDescent="0.3">
      <c r="M6706" s="33"/>
      <c r="N6706" s="2"/>
      <c r="P6706" s="29"/>
      <c r="Q6706" s="29"/>
      <c r="T6706" s="32"/>
      <c r="U6706" s="32"/>
      <c r="V6706" s="30"/>
      <c r="W6706"/>
      <c r="X6706"/>
      <c r="Z6706" s="28"/>
      <c r="AA6706" s="28"/>
      <c r="AC6706" s="32"/>
      <c r="AD6706" s="32"/>
      <c r="AE6706" s="31"/>
      <c r="AF6706" s="31"/>
      <c r="AG6706" s="28"/>
      <c r="AH6706" s="28"/>
    </row>
    <row r="6707" spans="13:34" x14ac:dyDescent="0.3">
      <c r="M6707" s="33"/>
      <c r="N6707" s="2"/>
      <c r="P6707" s="29"/>
      <c r="Q6707" s="29"/>
      <c r="T6707" s="32"/>
      <c r="U6707" s="32"/>
      <c r="V6707" s="30"/>
      <c r="W6707"/>
      <c r="X6707"/>
      <c r="Z6707" s="28"/>
      <c r="AA6707" s="28"/>
      <c r="AC6707" s="32"/>
      <c r="AD6707" s="32"/>
      <c r="AE6707" s="31"/>
      <c r="AF6707" s="31"/>
      <c r="AG6707" s="28"/>
      <c r="AH6707" s="28"/>
    </row>
    <row r="6708" spans="13:34" x14ac:dyDescent="0.3">
      <c r="M6708" s="33"/>
      <c r="N6708" s="2"/>
      <c r="P6708" s="29"/>
      <c r="Q6708" s="29"/>
      <c r="T6708" s="32"/>
      <c r="U6708" s="32"/>
      <c r="V6708" s="30"/>
      <c r="W6708"/>
      <c r="X6708"/>
      <c r="Z6708" s="28"/>
      <c r="AA6708" s="28"/>
      <c r="AC6708" s="32"/>
      <c r="AD6708" s="32"/>
      <c r="AE6708" s="31"/>
      <c r="AF6708" s="31"/>
      <c r="AG6708" s="28"/>
      <c r="AH6708" s="28"/>
    </row>
    <row r="6709" spans="13:34" x14ac:dyDescent="0.3">
      <c r="M6709" s="33"/>
      <c r="N6709" s="2"/>
      <c r="P6709" s="29"/>
      <c r="Q6709" s="29"/>
      <c r="T6709" s="32"/>
      <c r="U6709" s="32"/>
      <c r="V6709" s="30"/>
      <c r="W6709"/>
      <c r="X6709"/>
      <c r="Z6709" s="28"/>
      <c r="AA6709" s="28"/>
      <c r="AC6709" s="32"/>
      <c r="AD6709" s="32"/>
      <c r="AE6709" s="31"/>
      <c r="AF6709" s="31"/>
      <c r="AG6709" s="28"/>
      <c r="AH6709" s="28"/>
    </row>
    <row r="6710" spans="13:34" x14ac:dyDescent="0.3">
      <c r="M6710" s="33"/>
      <c r="N6710" s="2"/>
      <c r="P6710" s="29"/>
      <c r="Q6710" s="29"/>
      <c r="T6710" s="32"/>
      <c r="U6710" s="32"/>
      <c r="V6710" s="30"/>
      <c r="W6710"/>
      <c r="X6710"/>
      <c r="Z6710" s="28"/>
      <c r="AA6710" s="28"/>
      <c r="AC6710" s="32"/>
      <c r="AD6710" s="32"/>
      <c r="AE6710" s="31"/>
      <c r="AF6710" s="31"/>
      <c r="AG6710" s="28"/>
      <c r="AH6710" s="28"/>
    </row>
    <row r="6711" spans="13:34" x14ac:dyDescent="0.3">
      <c r="M6711" s="33"/>
      <c r="N6711" s="2"/>
      <c r="P6711" s="29"/>
      <c r="Q6711" s="29"/>
      <c r="T6711" s="32"/>
      <c r="U6711" s="32"/>
      <c r="V6711" s="30"/>
      <c r="W6711"/>
      <c r="X6711"/>
      <c r="Z6711" s="28"/>
      <c r="AA6711" s="28"/>
      <c r="AC6711" s="32"/>
      <c r="AD6711" s="32"/>
      <c r="AE6711" s="31"/>
      <c r="AF6711" s="31"/>
      <c r="AG6711" s="28"/>
      <c r="AH6711" s="28"/>
    </row>
    <row r="6712" spans="13:34" x14ac:dyDescent="0.3">
      <c r="M6712" s="33"/>
      <c r="N6712" s="2"/>
      <c r="P6712" s="29"/>
      <c r="Q6712" s="29"/>
      <c r="T6712" s="32"/>
      <c r="U6712" s="32"/>
      <c r="V6712" s="30"/>
      <c r="W6712"/>
      <c r="X6712"/>
      <c r="Z6712" s="28"/>
      <c r="AA6712" s="28"/>
      <c r="AC6712" s="32"/>
      <c r="AD6712" s="32"/>
      <c r="AE6712" s="31"/>
      <c r="AF6712" s="31"/>
      <c r="AG6712" s="28"/>
      <c r="AH6712" s="28"/>
    </row>
    <row r="6713" spans="13:34" x14ac:dyDescent="0.3">
      <c r="M6713" s="33"/>
      <c r="N6713" s="2"/>
      <c r="P6713" s="29"/>
      <c r="Q6713" s="29"/>
      <c r="T6713" s="32"/>
      <c r="U6713" s="32"/>
      <c r="V6713" s="30"/>
      <c r="W6713"/>
      <c r="X6713"/>
      <c r="Z6713" s="28"/>
      <c r="AA6713" s="28"/>
      <c r="AC6713" s="32"/>
      <c r="AD6713" s="32"/>
      <c r="AE6713" s="31"/>
      <c r="AF6713" s="31"/>
      <c r="AG6713" s="28"/>
      <c r="AH6713" s="28"/>
    </row>
    <row r="6714" spans="13:34" x14ac:dyDescent="0.3">
      <c r="M6714" s="33"/>
      <c r="N6714" s="2"/>
      <c r="P6714" s="29"/>
      <c r="Q6714" s="29"/>
      <c r="T6714" s="32"/>
      <c r="U6714" s="32"/>
      <c r="V6714" s="30"/>
      <c r="W6714"/>
      <c r="X6714"/>
      <c r="Z6714" s="28"/>
      <c r="AA6714" s="28"/>
      <c r="AC6714" s="32"/>
      <c r="AD6714" s="32"/>
      <c r="AE6714" s="31"/>
      <c r="AF6714" s="31"/>
      <c r="AG6714" s="28"/>
      <c r="AH6714" s="28"/>
    </row>
    <row r="6715" spans="13:34" x14ac:dyDescent="0.3">
      <c r="M6715" s="33"/>
      <c r="N6715" s="2"/>
      <c r="P6715" s="29"/>
      <c r="Q6715" s="29"/>
      <c r="T6715" s="32"/>
      <c r="U6715" s="32"/>
      <c r="V6715" s="30"/>
      <c r="W6715"/>
      <c r="X6715"/>
      <c r="Z6715" s="28"/>
      <c r="AA6715" s="28"/>
      <c r="AC6715" s="32"/>
      <c r="AD6715" s="32"/>
      <c r="AE6715" s="31"/>
      <c r="AF6715" s="31"/>
      <c r="AG6715" s="28"/>
      <c r="AH6715" s="28"/>
    </row>
    <row r="6716" spans="13:34" x14ac:dyDescent="0.3">
      <c r="M6716" s="33"/>
      <c r="N6716" s="2"/>
      <c r="P6716" s="29"/>
      <c r="Q6716" s="29"/>
      <c r="T6716" s="32"/>
      <c r="U6716" s="32"/>
      <c r="V6716" s="30"/>
      <c r="W6716"/>
      <c r="X6716"/>
      <c r="Z6716" s="28"/>
      <c r="AA6716" s="28"/>
      <c r="AC6716" s="32"/>
      <c r="AD6716" s="32"/>
      <c r="AE6716" s="31"/>
      <c r="AF6716" s="31"/>
      <c r="AG6716" s="28"/>
      <c r="AH6716" s="28"/>
    </row>
    <row r="6717" spans="13:34" x14ac:dyDescent="0.3">
      <c r="M6717" s="33"/>
      <c r="N6717" s="2"/>
      <c r="P6717" s="29"/>
      <c r="Q6717" s="29"/>
      <c r="T6717" s="32"/>
      <c r="U6717" s="32"/>
      <c r="V6717" s="30"/>
      <c r="W6717"/>
      <c r="X6717"/>
      <c r="Z6717" s="28"/>
      <c r="AA6717" s="28"/>
      <c r="AC6717" s="32"/>
      <c r="AD6717" s="32"/>
      <c r="AE6717" s="31"/>
      <c r="AF6717" s="31"/>
      <c r="AG6717" s="28"/>
      <c r="AH6717" s="28"/>
    </row>
    <row r="6718" spans="13:34" x14ac:dyDescent="0.3">
      <c r="M6718" s="33"/>
      <c r="N6718" s="2"/>
      <c r="P6718" s="29"/>
      <c r="Q6718" s="29"/>
      <c r="T6718" s="32"/>
      <c r="U6718" s="32"/>
      <c r="V6718" s="30"/>
      <c r="W6718"/>
      <c r="X6718"/>
      <c r="Z6718" s="28"/>
      <c r="AA6718" s="28"/>
      <c r="AC6718" s="32"/>
      <c r="AD6718" s="32"/>
      <c r="AE6718" s="31"/>
      <c r="AF6718" s="31"/>
      <c r="AG6718" s="28"/>
      <c r="AH6718" s="28"/>
    </row>
    <row r="6719" spans="13:34" x14ac:dyDescent="0.3">
      <c r="M6719" s="33"/>
      <c r="N6719" s="2"/>
      <c r="P6719" s="29"/>
      <c r="Q6719" s="29"/>
      <c r="T6719" s="32"/>
      <c r="U6719" s="32"/>
      <c r="V6719" s="30"/>
      <c r="W6719"/>
      <c r="X6719"/>
      <c r="Z6719" s="28"/>
      <c r="AA6719" s="28"/>
      <c r="AC6719" s="32"/>
      <c r="AD6719" s="32"/>
      <c r="AE6719" s="31"/>
      <c r="AF6719" s="31"/>
      <c r="AG6719" s="28"/>
      <c r="AH6719" s="28"/>
    </row>
    <row r="6720" spans="13:34" x14ac:dyDescent="0.3">
      <c r="M6720" s="33"/>
      <c r="N6720" s="2"/>
      <c r="P6720" s="29"/>
      <c r="Q6720" s="29"/>
      <c r="T6720" s="32"/>
      <c r="U6720" s="32"/>
      <c r="V6720" s="30"/>
      <c r="W6720"/>
      <c r="X6720"/>
      <c r="Z6720" s="28"/>
      <c r="AA6720" s="28"/>
      <c r="AC6720" s="32"/>
      <c r="AD6720" s="32"/>
      <c r="AE6720" s="31"/>
      <c r="AF6720" s="31"/>
      <c r="AG6720" s="28"/>
      <c r="AH6720" s="28"/>
    </row>
    <row r="6721" spans="13:34" x14ac:dyDescent="0.3">
      <c r="M6721" s="33"/>
      <c r="N6721" s="2"/>
      <c r="P6721" s="29"/>
      <c r="Q6721" s="29"/>
      <c r="T6721" s="32"/>
      <c r="U6721" s="32"/>
      <c r="V6721" s="30"/>
      <c r="W6721"/>
      <c r="X6721"/>
      <c r="Z6721" s="28"/>
      <c r="AA6721" s="28"/>
      <c r="AC6721" s="32"/>
      <c r="AD6721" s="32"/>
      <c r="AE6721" s="31"/>
      <c r="AF6721" s="31"/>
      <c r="AG6721" s="28"/>
      <c r="AH6721" s="28"/>
    </row>
    <row r="6722" spans="13:34" x14ac:dyDescent="0.3">
      <c r="M6722" s="33"/>
      <c r="N6722" s="2"/>
      <c r="P6722" s="29"/>
      <c r="Q6722" s="29"/>
      <c r="T6722" s="32"/>
      <c r="U6722" s="32"/>
      <c r="V6722" s="30"/>
      <c r="W6722"/>
      <c r="X6722"/>
      <c r="Z6722" s="28"/>
      <c r="AA6722" s="28"/>
      <c r="AC6722" s="32"/>
      <c r="AD6722" s="32"/>
      <c r="AE6722" s="31"/>
      <c r="AF6722" s="31"/>
      <c r="AG6722" s="28"/>
      <c r="AH6722" s="28"/>
    </row>
    <row r="6723" spans="13:34" x14ac:dyDescent="0.3">
      <c r="M6723" s="33"/>
      <c r="N6723" s="2"/>
      <c r="P6723" s="29"/>
      <c r="Q6723" s="29"/>
      <c r="T6723" s="32"/>
      <c r="U6723" s="32"/>
      <c r="V6723" s="30"/>
      <c r="W6723"/>
      <c r="X6723"/>
      <c r="Z6723" s="28"/>
      <c r="AA6723" s="28"/>
      <c r="AC6723" s="32"/>
      <c r="AD6723" s="32"/>
      <c r="AE6723" s="31"/>
      <c r="AF6723" s="31"/>
      <c r="AG6723" s="28"/>
      <c r="AH6723" s="28"/>
    </row>
    <row r="6724" spans="13:34" x14ac:dyDescent="0.3">
      <c r="M6724" s="33"/>
      <c r="N6724" s="2"/>
      <c r="P6724" s="29"/>
      <c r="Q6724" s="29"/>
      <c r="T6724" s="32"/>
      <c r="U6724" s="32"/>
      <c r="V6724" s="30"/>
      <c r="W6724"/>
      <c r="X6724"/>
      <c r="Z6724" s="28"/>
      <c r="AA6724" s="28"/>
      <c r="AC6724" s="32"/>
      <c r="AD6724" s="32"/>
      <c r="AE6724" s="31"/>
      <c r="AF6724" s="31"/>
      <c r="AG6724" s="28"/>
      <c r="AH6724" s="28"/>
    </row>
    <row r="6725" spans="13:34" x14ac:dyDescent="0.3">
      <c r="M6725" s="33"/>
      <c r="N6725" s="2"/>
      <c r="P6725" s="29"/>
      <c r="Q6725" s="29"/>
      <c r="T6725" s="32"/>
      <c r="U6725" s="32"/>
      <c r="V6725" s="30"/>
      <c r="W6725"/>
      <c r="X6725"/>
      <c r="Z6725" s="28"/>
      <c r="AA6725" s="28"/>
      <c r="AC6725" s="32"/>
      <c r="AD6725" s="32"/>
      <c r="AE6725" s="31"/>
      <c r="AF6725" s="31"/>
      <c r="AG6725" s="28"/>
      <c r="AH6725" s="28"/>
    </row>
    <row r="6726" spans="13:34" x14ac:dyDescent="0.3">
      <c r="M6726" s="33"/>
      <c r="N6726" s="2"/>
      <c r="P6726" s="29"/>
      <c r="Q6726" s="29"/>
      <c r="T6726" s="32"/>
      <c r="U6726" s="32"/>
      <c r="V6726" s="30"/>
      <c r="W6726"/>
      <c r="X6726"/>
      <c r="Z6726" s="28"/>
      <c r="AA6726" s="28"/>
      <c r="AC6726" s="32"/>
      <c r="AD6726" s="32"/>
      <c r="AE6726" s="31"/>
      <c r="AF6726" s="31"/>
      <c r="AG6726" s="28"/>
      <c r="AH6726" s="28"/>
    </row>
    <row r="6727" spans="13:34" x14ac:dyDescent="0.3">
      <c r="M6727" s="33"/>
      <c r="N6727" s="2"/>
      <c r="P6727" s="29"/>
      <c r="Q6727" s="29"/>
      <c r="T6727" s="32"/>
      <c r="U6727" s="32"/>
      <c r="V6727" s="30"/>
      <c r="W6727"/>
      <c r="X6727"/>
      <c r="Z6727" s="28"/>
      <c r="AA6727" s="28"/>
      <c r="AC6727" s="32"/>
      <c r="AD6727" s="32"/>
      <c r="AE6727" s="31"/>
      <c r="AF6727" s="31"/>
      <c r="AG6727" s="28"/>
      <c r="AH6727" s="28"/>
    </row>
    <row r="6728" spans="13:34" x14ac:dyDescent="0.3">
      <c r="M6728" s="33"/>
      <c r="N6728" s="2"/>
      <c r="P6728" s="29"/>
      <c r="Q6728" s="29"/>
      <c r="T6728" s="32"/>
      <c r="U6728" s="32"/>
      <c r="V6728" s="30"/>
      <c r="W6728"/>
      <c r="X6728"/>
      <c r="Z6728" s="28"/>
      <c r="AA6728" s="28"/>
      <c r="AC6728" s="32"/>
      <c r="AD6728" s="32"/>
      <c r="AE6728" s="31"/>
      <c r="AF6728" s="31"/>
      <c r="AG6728" s="28"/>
      <c r="AH6728" s="28"/>
    </row>
    <row r="6729" spans="13:34" x14ac:dyDescent="0.3">
      <c r="M6729" s="33"/>
      <c r="N6729" s="2"/>
      <c r="P6729" s="29"/>
      <c r="Q6729" s="29"/>
      <c r="T6729" s="32"/>
      <c r="U6729" s="32"/>
      <c r="V6729" s="30"/>
      <c r="W6729"/>
      <c r="X6729"/>
      <c r="Z6729" s="28"/>
      <c r="AA6729" s="28"/>
      <c r="AC6729" s="32"/>
      <c r="AD6729" s="32"/>
      <c r="AE6729" s="31"/>
      <c r="AF6729" s="31"/>
      <c r="AG6729" s="28"/>
      <c r="AH6729" s="28"/>
    </row>
    <row r="6730" spans="13:34" x14ac:dyDescent="0.3">
      <c r="M6730" s="33"/>
      <c r="N6730" s="2"/>
      <c r="P6730" s="29"/>
      <c r="Q6730" s="29"/>
      <c r="T6730" s="32"/>
      <c r="U6730" s="32"/>
      <c r="V6730" s="30"/>
      <c r="W6730"/>
      <c r="X6730"/>
      <c r="Z6730" s="28"/>
      <c r="AA6730" s="28"/>
      <c r="AC6730" s="32"/>
      <c r="AD6730" s="32"/>
      <c r="AE6730" s="31"/>
      <c r="AF6730" s="31"/>
      <c r="AG6730" s="28"/>
      <c r="AH6730" s="28"/>
    </row>
    <row r="6731" spans="13:34" x14ac:dyDescent="0.3">
      <c r="M6731" s="33"/>
      <c r="N6731" s="2"/>
      <c r="P6731" s="29"/>
      <c r="Q6731" s="29"/>
      <c r="T6731" s="32"/>
      <c r="U6731" s="32"/>
      <c r="V6731" s="30"/>
      <c r="W6731"/>
      <c r="X6731"/>
      <c r="Z6731" s="28"/>
      <c r="AA6731" s="28"/>
      <c r="AC6731" s="32"/>
      <c r="AD6731" s="32"/>
      <c r="AE6731" s="31"/>
      <c r="AF6731" s="31"/>
      <c r="AG6731" s="28"/>
      <c r="AH6731" s="28"/>
    </row>
    <row r="6732" spans="13:34" x14ac:dyDescent="0.3">
      <c r="M6732" s="33"/>
      <c r="N6732" s="2"/>
      <c r="P6732" s="29"/>
      <c r="Q6732" s="29"/>
      <c r="T6732" s="32"/>
      <c r="U6732" s="32"/>
      <c r="V6732" s="30"/>
      <c r="W6732"/>
      <c r="X6732"/>
      <c r="Z6732" s="28"/>
      <c r="AA6732" s="28"/>
      <c r="AC6732" s="32"/>
      <c r="AD6732" s="32"/>
      <c r="AE6732" s="31"/>
      <c r="AF6732" s="31"/>
      <c r="AG6732" s="28"/>
      <c r="AH6732" s="28"/>
    </row>
    <row r="6733" spans="13:34" x14ac:dyDescent="0.3">
      <c r="M6733" s="33"/>
      <c r="N6733" s="2"/>
      <c r="P6733" s="29"/>
      <c r="Q6733" s="29"/>
      <c r="T6733" s="32"/>
      <c r="U6733" s="32"/>
      <c r="V6733" s="30"/>
      <c r="W6733"/>
      <c r="X6733"/>
      <c r="Z6733" s="28"/>
      <c r="AA6733" s="28"/>
      <c r="AC6733" s="32"/>
      <c r="AD6733" s="32"/>
      <c r="AE6733" s="31"/>
      <c r="AF6733" s="31"/>
      <c r="AG6733" s="28"/>
      <c r="AH6733" s="28"/>
    </row>
    <row r="6734" spans="13:34" x14ac:dyDescent="0.3">
      <c r="M6734" s="33"/>
      <c r="N6734" s="2"/>
      <c r="P6734" s="29"/>
      <c r="Q6734" s="29"/>
      <c r="T6734" s="32"/>
      <c r="U6734" s="32"/>
      <c r="V6734" s="30"/>
      <c r="W6734"/>
      <c r="X6734"/>
      <c r="Z6734" s="28"/>
      <c r="AA6734" s="28"/>
      <c r="AC6734" s="32"/>
      <c r="AD6734" s="32"/>
      <c r="AE6734" s="31"/>
      <c r="AF6734" s="31"/>
      <c r="AG6734" s="28"/>
      <c r="AH6734" s="28"/>
    </row>
    <row r="6735" spans="13:34" x14ac:dyDescent="0.3">
      <c r="M6735" s="33"/>
      <c r="N6735" s="2"/>
      <c r="P6735" s="29"/>
      <c r="Q6735" s="29"/>
      <c r="T6735" s="32"/>
      <c r="U6735" s="32"/>
      <c r="V6735" s="30"/>
      <c r="W6735"/>
      <c r="X6735"/>
      <c r="Z6735" s="28"/>
      <c r="AA6735" s="28"/>
      <c r="AC6735" s="32"/>
      <c r="AD6735" s="32"/>
      <c r="AE6735" s="31"/>
      <c r="AF6735" s="31"/>
      <c r="AG6735" s="28"/>
      <c r="AH6735" s="28"/>
    </row>
    <row r="6736" spans="13:34" x14ac:dyDescent="0.3">
      <c r="M6736" s="33"/>
      <c r="N6736" s="2"/>
      <c r="P6736" s="29"/>
      <c r="Q6736" s="29"/>
      <c r="T6736" s="32"/>
      <c r="U6736" s="32"/>
      <c r="V6736" s="30"/>
      <c r="W6736"/>
      <c r="X6736"/>
      <c r="Z6736" s="28"/>
      <c r="AA6736" s="28"/>
      <c r="AC6736" s="32"/>
      <c r="AD6736" s="32"/>
      <c r="AE6736" s="31"/>
      <c r="AF6736" s="31"/>
      <c r="AG6736" s="28"/>
      <c r="AH6736" s="28"/>
    </row>
    <row r="6737" spans="13:34" x14ac:dyDescent="0.3">
      <c r="M6737" s="33"/>
      <c r="N6737" s="2"/>
      <c r="P6737" s="29"/>
      <c r="Q6737" s="29"/>
      <c r="T6737" s="32"/>
      <c r="U6737" s="32"/>
      <c r="V6737" s="30"/>
      <c r="W6737"/>
      <c r="X6737"/>
      <c r="Z6737" s="28"/>
      <c r="AA6737" s="28"/>
      <c r="AC6737" s="32"/>
      <c r="AD6737" s="32"/>
      <c r="AE6737" s="31"/>
      <c r="AF6737" s="31"/>
      <c r="AG6737" s="28"/>
      <c r="AH6737" s="28"/>
    </row>
    <row r="6738" spans="13:34" x14ac:dyDescent="0.3">
      <c r="M6738" s="33"/>
      <c r="N6738" s="2"/>
      <c r="P6738" s="29"/>
      <c r="Q6738" s="29"/>
      <c r="T6738" s="32"/>
      <c r="U6738" s="32"/>
      <c r="V6738" s="30"/>
      <c r="W6738"/>
      <c r="X6738"/>
      <c r="Z6738" s="28"/>
      <c r="AA6738" s="28"/>
      <c r="AC6738" s="32"/>
      <c r="AD6738" s="32"/>
      <c r="AE6738" s="31"/>
      <c r="AF6738" s="31"/>
      <c r="AG6738" s="28"/>
      <c r="AH6738" s="28"/>
    </row>
    <row r="6739" spans="13:34" x14ac:dyDescent="0.3">
      <c r="M6739" s="33"/>
      <c r="N6739" s="2"/>
      <c r="P6739" s="29"/>
      <c r="Q6739" s="29"/>
      <c r="T6739" s="32"/>
      <c r="U6739" s="32"/>
      <c r="V6739" s="30"/>
      <c r="W6739"/>
      <c r="X6739"/>
      <c r="Z6739" s="28"/>
      <c r="AA6739" s="28"/>
      <c r="AC6739" s="32"/>
      <c r="AD6739" s="32"/>
      <c r="AE6739" s="31"/>
      <c r="AF6739" s="31"/>
      <c r="AG6739" s="28"/>
      <c r="AH6739" s="28"/>
    </row>
    <row r="6740" spans="13:34" x14ac:dyDescent="0.3">
      <c r="M6740" s="33"/>
      <c r="N6740" s="2"/>
      <c r="P6740" s="29"/>
      <c r="Q6740" s="29"/>
      <c r="T6740" s="32"/>
      <c r="U6740" s="32"/>
      <c r="V6740" s="30"/>
      <c r="W6740"/>
      <c r="X6740"/>
      <c r="Z6740" s="28"/>
      <c r="AA6740" s="28"/>
      <c r="AC6740" s="32"/>
      <c r="AD6740" s="32"/>
      <c r="AE6740" s="31"/>
      <c r="AF6740" s="31"/>
      <c r="AG6740" s="28"/>
      <c r="AH6740" s="28"/>
    </row>
    <row r="6741" spans="13:34" x14ac:dyDescent="0.3">
      <c r="M6741" s="33"/>
      <c r="N6741" s="2"/>
      <c r="P6741" s="29"/>
      <c r="Q6741" s="29"/>
      <c r="T6741" s="32"/>
      <c r="U6741" s="32"/>
      <c r="V6741" s="30"/>
      <c r="W6741"/>
      <c r="X6741"/>
      <c r="Z6741" s="28"/>
      <c r="AA6741" s="28"/>
      <c r="AC6741" s="32"/>
      <c r="AD6741" s="32"/>
      <c r="AE6741" s="31"/>
      <c r="AF6741" s="31"/>
      <c r="AG6741" s="28"/>
      <c r="AH6741" s="28"/>
    </row>
    <row r="6742" spans="13:34" x14ac:dyDescent="0.3">
      <c r="M6742" s="33"/>
      <c r="N6742" s="2"/>
      <c r="P6742" s="29"/>
      <c r="Q6742" s="29"/>
      <c r="T6742" s="32"/>
      <c r="U6742" s="32"/>
      <c r="V6742" s="30"/>
      <c r="W6742"/>
      <c r="X6742"/>
      <c r="Z6742" s="28"/>
      <c r="AA6742" s="28"/>
      <c r="AC6742" s="32"/>
      <c r="AD6742" s="32"/>
      <c r="AE6742" s="31"/>
      <c r="AF6742" s="31"/>
      <c r="AG6742" s="28"/>
      <c r="AH6742" s="28"/>
    </row>
    <row r="6743" spans="13:34" x14ac:dyDescent="0.3">
      <c r="M6743" s="33"/>
      <c r="N6743" s="2"/>
      <c r="P6743" s="29"/>
      <c r="Q6743" s="29"/>
      <c r="T6743" s="32"/>
      <c r="U6743" s="32"/>
      <c r="V6743" s="30"/>
      <c r="W6743"/>
      <c r="X6743"/>
      <c r="Z6743" s="28"/>
      <c r="AA6743" s="28"/>
      <c r="AC6743" s="32"/>
      <c r="AD6743" s="32"/>
      <c r="AE6743" s="31"/>
      <c r="AF6743" s="31"/>
      <c r="AG6743" s="28"/>
      <c r="AH6743" s="28"/>
    </row>
    <row r="6744" spans="13:34" x14ac:dyDescent="0.3">
      <c r="M6744" s="33"/>
      <c r="N6744" s="2"/>
      <c r="P6744" s="29"/>
      <c r="Q6744" s="29"/>
      <c r="T6744" s="32"/>
      <c r="U6744" s="32"/>
      <c r="V6744" s="30"/>
      <c r="W6744"/>
      <c r="X6744"/>
      <c r="Z6744" s="28"/>
      <c r="AA6744" s="28"/>
      <c r="AC6744" s="32"/>
      <c r="AD6744" s="32"/>
      <c r="AE6744" s="31"/>
      <c r="AF6744" s="31"/>
      <c r="AG6744" s="28"/>
      <c r="AH6744" s="28"/>
    </row>
    <row r="6745" spans="13:34" x14ac:dyDescent="0.3">
      <c r="M6745" s="33"/>
      <c r="N6745" s="2"/>
      <c r="P6745" s="29"/>
      <c r="Q6745" s="29"/>
      <c r="T6745" s="32"/>
      <c r="U6745" s="32"/>
      <c r="V6745" s="30"/>
      <c r="W6745"/>
      <c r="X6745"/>
      <c r="Z6745" s="28"/>
      <c r="AA6745" s="28"/>
      <c r="AC6745" s="32"/>
      <c r="AD6745" s="32"/>
      <c r="AE6745" s="31"/>
      <c r="AF6745" s="31"/>
      <c r="AG6745" s="28"/>
      <c r="AH6745" s="28"/>
    </row>
    <row r="6746" spans="13:34" x14ac:dyDescent="0.3">
      <c r="M6746" s="33"/>
      <c r="N6746" s="2"/>
      <c r="P6746" s="29"/>
      <c r="Q6746" s="29"/>
      <c r="T6746" s="32"/>
      <c r="U6746" s="32"/>
      <c r="V6746" s="30"/>
      <c r="W6746"/>
      <c r="X6746"/>
      <c r="Z6746" s="28"/>
      <c r="AA6746" s="28"/>
      <c r="AC6746" s="32"/>
      <c r="AD6746" s="32"/>
      <c r="AE6746" s="31"/>
      <c r="AF6746" s="31"/>
      <c r="AG6746" s="28"/>
      <c r="AH6746" s="28"/>
    </row>
    <row r="6747" spans="13:34" x14ac:dyDescent="0.3">
      <c r="M6747" s="33"/>
      <c r="N6747" s="2"/>
      <c r="P6747" s="29"/>
      <c r="Q6747" s="29"/>
      <c r="T6747" s="32"/>
      <c r="U6747" s="32"/>
      <c r="V6747" s="30"/>
      <c r="W6747"/>
      <c r="X6747"/>
      <c r="Z6747" s="28"/>
      <c r="AA6747" s="28"/>
      <c r="AC6747" s="32"/>
      <c r="AD6747" s="32"/>
      <c r="AE6747" s="31"/>
      <c r="AF6747" s="31"/>
      <c r="AG6747" s="28"/>
      <c r="AH6747" s="28"/>
    </row>
    <row r="6748" spans="13:34" x14ac:dyDescent="0.3">
      <c r="M6748" s="33"/>
      <c r="N6748" s="2"/>
      <c r="P6748" s="29"/>
      <c r="Q6748" s="29"/>
      <c r="T6748" s="32"/>
      <c r="U6748" s="32"/>
      <c r="V6748" s="30"/>
      <c r="W6748"/>
      <c r="X6748"/>
      <c r="Z6748" s="28"/>
      <c r="AA6748" s="28"/>
      <c r="AC6748" s="32"/>
      <c r="AD6748" s="32"/>
      <c r="AE6748" s="31"/>
      <c r="AF6748" s="31"/>
      <c r="AG6748" s="28"/>
      <c r="AH6748" s="28"/>
    </row>
    <row r="6749" spans="13:34" x14ac:dyDescent="0.3">
      <c r="M6749" s="33"/>
      <c r="N6749" s="2"/>
      <c r="P6749" s="29"/>
      <c r="Q6749" s="29"/>
      <c r="T6749" s="32"/>
      <c r="U6749" s="32"/>
      <c r="V6749" s="30"/>
      <c r="W6749"/>
      <c r="X6749"/>
      <c r="Z6749" s="28"/>
      <c r="AA6749" s="28"/>
      <c r="AC6749" s="32"/>
      <c r="AD6749" s="32"/>
      <c r="AE6749" s="31"/>
      <c r="AF6749" s="31"/>
      <c r="AG6749" s="28"/>
      <c r="AH6749" s="28"/>
    </row>
    <row r="6750" spans="13:34" x14ac:dyDescent="0.3">
      <c r="M6750" s="33"/>
      <c r="N6750" s="2"/>
      <c r="P6750" s="29"/>
      <c r="Q6750" s="29"/>
      <c r="T6750" s="32"/>
      <c r="U6750" s="32"/>
      <c r="V6750" s="30"/>
      <c r="W6750"/>
      <c r="X6750"/>
      <c r="Z6750" s="28"/>
      <c r="AA6750" s="28"/>
      <c r="AC6750" s="32"/>
      <c r="AD6750" s="32"/>
      <c r="AE6750" s="31"/>
      <c r="AF6750" s="31"/>
      <c r="AG6750" s="28"/>
      <c r="AH6750" s="28"/>
    </row>
    <row r="6751" spans="13:34" x14ac:dyDescent="0.3">
      <c r="M6751" s="33"/>
      <c r="N6751" s="2"/>
      <c r="P6751" s="29"/>
      <c r="Q6751" s="29"/>
      <c r="T6751" s="32"/>
      <c r="U6751" s="32"/>
      <c r="V6751" s="30"/>
      <c r="W6751"/>
      <c r="X6751"/>
      <c r="Z6751" s="28"/>
      <c r="AA6751" s="28"/>
      <c r="AC6751" s="32"/>
      <c r="AD6751" s="32"/>
      <c r="AE6751" s="31"/>
      <c r="AF6751" s="31"/>
      <c r="AG6751" s="28"/>
      <c r="AH6751" s="28"/>
    </row>
    <row r="6752" spans="13:34" x14ac:dyDescent="0.3">
      <c r="M6752" s="33"/>
      <c r="N6752" s="2"/>
      <c r="P6752" s="29"/>
      <c r="Q6752" s="29"/>
      <c r="T6752" s="32"/>
      <c r="U6752" s="32"/>
      <c r="V6752" s="30"/>
      <c r="W6752"/>
      <c r="X6752"/>
      <c r="Z6752" s="28"/>
      <c r="AA6752" s="28"/>
      <c r="AC6752" s="32"/>
      <c r="AD6752" s="32"/>
      <c r="AE6752" s="31"/>
      <c r="AF6752" s="31"/>
      <c r="AG6752" s="28"/>
      <c r="AH6752" s="28"/>
    </row>
    <row r="6753" spans="13:34" x14ac:dyDescent="0.3">
      <c r="M6753" s="33"/>
      <c r="N6753" s="2"/>
      <c r="P6753" s="29"/>
      <c r="Q6753" s="29"/>
      <c r="T6753" s="32"/>
      <c r="U6753" s="32"/>
      <c r="V6753" s="30"/>
      <c r="W6753"/>
      <c r="X6753"/>
      <c r="Z6753" s="28"/>
      <c r="AA6753" s="28"/>
      <c r="AC6753" s="32"/>
      <c r="AD6753" s="32"/>
      <c r="AE6753" s="31"/>
      <c r="AF6753" s="31"/>
      <c r="AG6753" s="28"/>
      <c r="AH6753" s="28"/>
    </row>
    <row r="6754" spans="13:34" x14ac:dyDescent="0.3">
      <c r="M6754" s="33"/>
      <c r="N6754" s="2"/>
      <c r="P6754" s="29"/>
      <c r="Q6754" s="29"/>
      <c r="T6754" s="32"/>
      <c r="U6754" s="32"/>
      <c r="V6754" s="30"/>
      <c r="W6754"/>
      <c r="X6754"/>
      <c r="Z6754" s="28"/>
      <c r="AA6754" s="28"/>
      <c r="AC6754" s="32"/>
      <c r="AD6754" s="32"/>
      <c r="AE6754" s="31"/>
      <c r="AF6754" s="31"/>
      <c r="AG6754" s="28"/>
      <c r="AH6754" s="28"/>
    </row>
    <row r="6755" spans="13:34" x14ac:dyDescent="0.3">
      <c r="M6755" s="33"/>
      <c r="N6755" s="2"/>
      <c r="P6755" s="29"/>
      <c r="Q6755" s="29"/>
      <c r="T6755" s="32"/>
      <c r="U6755" s="32"/>
      <c r="V6755" s="30"/>
      <c r="W6755"/>
      <c r="X6755"/>
      <c r="Z6755" s="28"/>
      <c r="AA6755" s="28"/>
      <c r="AC6755" s="32"/>
      <c r="AD6755" s="32"/>
      <c r="AE6755" s="31"/>
      <c r="AF6755" s="31"/>
      <c r="AG6755" s="28"/>
      <c r="AH6755" s="28"/>
    </row>
    <row r="6756" spans="13:34" x14ac:dyDescent="0.3">
      <c r="M6756" s="33"/>
      <c r="N6756" s="2"/>
      <c r="P6756" s="29"/>
      <c r="Q6756" s="29"/>
      <c r="T6756" s="32"/>
      <c r="U6756" s="32"/>
      <c r="V6756" s="30"/>
      <c r="W6756"/>
      <c r="X6756"/>
      <c r="Z6756" s="28"/>
      <c r="AA6756" s="28"/>
      <c r="AC6756" s="32"/>
      <c r="AD6756" s="32"/>
      <c r="AE6756" s="31"/>
      <c r="AF6756" s="31"/>
      <c r="AG6756" s="28"/>
      <c r="AH6756" s="28"/>
    </row>
    <row r="6757" spans="13:34" x14ac:dyDescent="0.3">
      <c r="M6757" s="33"/>
      <c r="N6757" s="2"/>
      <c r="P6757" s="29"/>
      <c r="Q6757" s="29"/>
      <c r="T6757" s="32"/>
      <c r="U6757" s="32"/>
      <c r="V6757" s="30"/>
      <c r="W6757"/>
      <c r="X6757"/>
      <c r="Z6757" s="28"/>
      <c r="AA6757" s="28"/>
      <c r="AC6757" s="32"/>
      <c r="AD6757" s="32"/>
      <c r="AE6757" s="31"/>
      <c r="AF6757" s="31"/>
      <c r="AG6757" s="28"/>
      <c r="AH6757" s="28"/>
    </row>
    <row r="6758" spans="13:34" x14ac:dyDescent="0.3">
      <c r="M6758" s="33"/>
      <c r="N6758" s="2"/>
      <c r="P6758" s="29"/>
      <c r="Q6758" s="29"/>
      <c r="T6758" s="32"/>
      <c r="U6758" s="32"/>
      <c r="V6758" s="30"/>
      <c r="W6758"/>
      <c r="X6758"/>
      <c r="Z6758" s="28"/>
      <c r="AA6758" s="28"/>
      <c r="AC6758" s="32"/>
      <c r="AD6758" s="32"/>
      <c r="AE6758" s="31"/>
      <c r="AF6758" s="31"/>
      <c r="AG6758" s="28"/>
      <c r="AH6758" s="28"/>
    </row>
    <row r="6759" spans="13:34" x14ac:dyDescent="0.3">
      <c r="M6759" s="33"/>
      <c r="N6759" s="2"/>
      <c r="P6759" s="29"/>
      <c r="Q6759" s="29"/>
      <c r="T6759" s="32"/>
      <c r="U6759" s="32"/>
      <c r="V6759" s="30"/>
      <c r="W6759"/>
      <c r="X6759"/>
      <c r="Z6759" s="28"/>
      <c r="AA6759" s="28"/>
      <c r="AC6759" s="32"/>
      <c r="AD6759" s="32"/>
      <c r="AE6759" s="31"/>
      <c r="AF6759" s="31"/>
      <c r="AG6759" s="28"/>
      <c r="AH6759" s="28"/>
    </row>
    <row r="6760" spans="13:34" x14ac:dyDescent="0.3">
      <c r="M6760" s="33"/>
      <c r="N6760" s="2"/>
      <c r="P6760" s="29"/>
      <c r="Q6760" s="29"/>
      <c r="T6760" s="32"/>
      <c r="U6760" s="32"/>
      <c r="V6760" s="30"/>
      <c r="W6760"/>
      <c r="X6760"/>
      <c r="Z6760" s="28"/>
      <c r="AA6760" s="28"/>
      <c r="AC6760" s="32"/>
      <c r="AD6760" s="32"/>
      <c r="AE6760" s="31"/>
      <c r="AF6760" s="31"/>
      <c r="AG6760" s="28"/>
      <c r="AH6760" s="28"/>
    </row>
    <row r="6761" spans="13:34" x14ac:dyDescent="0.3">
      <c r="M6761" s="33"/>
      <c r="N6761" s="2"/>
      <c r="P6761" s="29"/>
      <c r="Q6761" s="29"/>
      <c r="T6761" s="32"/>
      <c r="U6761" s="32"/>
      <c r="V6761" s="30"/>
      <c r="W6761"/>
      <c r="X6761"/>
      <c r="Z6761" s="28"/>
      <c r="AA6761" s="28"/>
      <c r="AC6761" s="32"/>
      <c r="AD6761" s="32"/>
      <c r="AE6761" s="31"/>
      <c r="AF6761" s="31"/>
      <c r="AG6761" s="28"/>
      <c r="AH6761" s="28"/>
    </row>
    <row r="6762" spans="13:34" x14ac:dyDescent="0.3">
      <c r="M6762" s="33"/>
      <c r="N6762" s="2"/>
      <c r="P6762" s="29"/>
      <c r="Q6762" s="29"/>
      <c r="T6762" s="32"/>
      <c r="U6762" s="32"/>
      <c r="V6762" s="30"/>
      <c r="W6762"/>
      <c r="X6762"/>
      <c r="Z6762" s="28"/>
      <c r="AA6762" s="28"/>
      <c r="AC6762" s="32"/>
      <c r="AD6762" s="32"/>
      <c r="AE6762" s="31"/>
      <c r="AF6762" s="31"/>
      <c r="AG6762" s="28"/>
      <c r="AH6762" s="28"/>
    </row>
    <row r="6763" spans="13:34" x14ac:dyDescent="0.3">
      <c r="M6763" s="33"/>
      <c r="N6763" s="2"/>
      <c r="P6763" s="29"/>
      <c r="Q6763" s="29"/>
      <c r="T6763" s="32"/>
      <c r="U6763" s="32"/>
      <c r="V6763" s="30"/>
      <c r="W6763"/>
      <c r="X6763"/>
      <c r="Z6763" s="28"/>
      <c r="AA6763" s="28"/>
      <c r="AC6763" s="32"/>
      <c r="AD6763" s="32"/>
      <c r="AE6763" s="31"/>
      <c r="AF6763" s="31"/>
      <c r="AG6763" s="28"/>
      <c r="AH6763" s="28"/>
    </row>
    <row r="6764" spans="13:34" x14ac:dyDescent="0.3">
      <c r="M6764" s="33"/>
      <c r="N6764" s="2"/>
      <c r="P6764" s="29"/>
      <c r="Q6764" s="29"/>
      <c r="T6764" s="32"/>
      <c r="U6764" s="32"/>
      <c r="V6764" s="30"/>
      <c r="W6764"/>
      <c r="X6764"/>
      <c r="Z6764" s="28"/>
      <c r="AA6764" s="28"/>
      <c r="AC6764" s="32"/>
      <c r="AD6764" s="32"/>
      <c r="AE6764" s="31"/>
      <c r="AF6764" s="31"/>
      <c r="AG6764" s="28"/>
      <c r="AH6764" s="28"/>
    </row>
    <row r="6765" spans="13:34" x14ac:dyDescent="0.3">
      <c r="M6765" s="33"/>
      <c r="N6765" s="2"/>
      <c r="P6765" s="29"/>
      <c r="Q6765" s="29"/>
      <c r="T6765" s="32"/>
      <c r="U6765" s="32"/>
      <c r="V6765" s="30"/>
      <c r="W6765"/>
      <c r="X6765"/>
      <c r="Z6765" s="28"/>
      <c r="AA6765" s="28"/>
      <c r="AC6765" s="32"/>
      <c r="AD6765" s="32"/>
      <c r="AE6765" s="31"/>
      <c r="AF6765" s="31"/>
      <c r="AG6765" s="28"/>
      <c r="AH6765" s="28"/>
    </row>
    <row r="6766" spans="13:34" x14ac:dyDescent="0.3">
      <c r="M6766" s="33"/>
      <c r="N6766" s="2"/>
      <c r="P6766" s="29"/>
      <c r="Q6766" s="29"/>
      <c r="T6766" s="32"/>
      <c r="U6766" s="32"/>
      <c r="V6766" s="30"/>
      <c r="W6766"/>
      <c r="X6766"/>
      <c r="Z6766" s="28"/>
      <c r="AA6766" s="28"/>
      <c r="AC6766" s="32"/>
      <c r="AD6766" s="32"/>
      <c r="AE6766" s="31"/>
      <c r="AF6766" s="31"/>
      <c r="AG6766" s="28"/>
      <c r="AH6766" s="28"/>
    </row>
    <row r="6767" spans="13:34" x14ac:dyDescent="0.3">
      <c r="M6767" s="33"/>
      <c r="N6767" s="2"/>
      <c r="P6767" s="29"/>
      <c r="Q6767" s="29"/>
      <c r="T6767" s="32"/>
      <c r="U6767" s="32"/>
      <c r="V6767" s="30"/>
      <c r="W6767"/>
      <c r="X6767"/>
      <c r="Z6767" s="28"/>
      <c r="AA6767" s="28"/>
      <c r="AC6767" s="32"/>
      <c r="AD6767" s="32"/>
      <c r="AE6767" s="31"/>
      <c r="AF6767" s="31"/>
      <c r="AG6767" s="28"/>
      <c r="AH6767" s="28"/>
    </row>
    <row r="6768" spans="13:34" x14ac:dyDescent="0.3">
      <c r="M6768" s="33"/>
      <c r="N6768" s="2"/>
      <c r="P6768" s="29"/>
      <c r="Q6768" s="29"/>
      <c r="T6768" s="32"/>
      <c r="U6768" s="32"/>
      <c r="V6768" s="30"/>
      <c r="W6768"/>
      <c r="X6768"/>
      <c r="Z6768" s="28"/>
      <c r="AA6768" s="28"/>
      <c r="AC6768" s="32"/>
      <c r="AD6768" s="32"/>
      <c r="AE6768" s="31"/>
      <c r="AF6768" s="31"/>
      <c r="AG6768" s="28"/>
      <c r="AH6768" s="28"/>
    </row>
    <row r="6769" spans="13:34" x14ac:dyDescent="0.3">
      <c r="M6769" s="33"/>
      <c r="N6769" s="2"/>
      <c r="P6769" s="29"/>
      <c r="Q6769" s="29"/>
      <c r="T6769" s="32"/>
      <c r="U6769" s="32"/>
      <c r="V6769" s="30"/>
      <c r="W6769"/>
      <c r="X6769"/>
      <c r="Z6769" s="28"/>
      <c r="AA6769" s="28"/>
      <c r="AC6769" s="32"/>
      <c r="AD6769" s="32"/>
      <c r="AE6769" s="31"/>
      <c r="AF6769" s="31"/>
      <c r="AG6769" s="28"/>
      <c r="AH6769" s="28"/>
    </row>
    <row r="6770" spans="13:34" x14ac:dyDescent="0.3">
      <c r="M6770" s="33"/>
      <c r="N6770" s="2"/>
      <c r="P6770" s="29"/>
      <c r="Q6770" s="29"/>
      <c r="T6770" s="32"/>
      <c r="U6770" s="32"/>
      <c r="V6770" s="30"/>
      <c r="W6770"/>
      <c r="X6770"/>
      <c r="Z6770" s="28"/>
      <c r="AA6770" s="28"/>
      <c r="AC6770" s="32"/>
      <c r="AD6770" s="32"/>
      <c r="AE6770" s="31"/>
      <c r="AF6770" s="31"/>
      <c r="AG6770" s="28"/>
      <c r="AH6770" s="28"/>
    </row>
    <row r="6771" spans="13:34" x14ac:dyDescent="0.3">
      <c r="M6771" s="33"/>
      <c r="N6771" s="2"/>
      <c r="P6771" s="29"/>
      <c r="Q6771" s="29"/>
      <c r="T6771" s="32"/>
      <c r="U6771" s="32"/>
      <c r="V6771" s="30"/>
      <c r="W6771"/>
      <c r="X6771"/>
      <c r="Z6771" s="28"/>
      <c r="AA6771" s="28"/>
      <c r="AC6771" s="32"/>
      <c r="AD6771" s="32"/>
      <c r="AE6771" s="31"/>
      <c r="AF6771" s="31"/>
      <c r="AG6771" s="28"/>
      <c r="AH6771" s="28"/>
    </row>
    <row r="6772" spans="13:34" x14ac:dyDescent="0.3">
      <c r="M6772" s="33"/>
      <c r="N6772" s="2"/>
      <c r="P6772" s="29"/>
      <c r="Q6772" s="29"/>
      <c r="T6772" s="32"/>
      <c r="U6772" s="32"/>
      <c r="V6772" s="30"/>
      <c r="W6772"/>
      <c r="X6772"/>
      <c r="Z6772" s="28"/>
      <c r="AA6772" s="28"/>
      <c r="AC6772" s="32"/>
      <c r="AD6772" s="32"/>
      <c r="AE6772" s="31"/>
      <c r="AF6772" s="31"/>
      <c r="AG6772" s="28"/>
      <c r="AH6772" s="28"/>
    </row>
    <row r="6773" spans="13:34" x14ac:dyDescent="0.3">
      <c r="M6773" s="33"/>
      <c r="N6773" s="2"/>
      <c r="P6773" s="29"/>
      <c r="Q6773" s="29"/>
      <c r="T6773" s="32"/>
      <c r="U6773" s="32"/>
      <c r="V6773" s="30"/>
      <c r="W6773"/>
      <c r="X6773"/>
      <c r="Z6773" s="28"/>
      <c r="AA6773" s="28"/>
      <c r="AC6773" s="32"/>
      <c r="AD6773" s="32"/>
      <c r="AE6773" s="31"/>
      <c r="AF6773" s="31"/>
      <c r="AG6773" s="28"/>
      <c r="AH6773" s="28"/>
    </row>
    <row r="6774" spans="13:34" x14ac:dyDescent="0.3">
      <c r="M6774" s="33"/>
      <c r="N6774" s="2"/>
      <c r="P6774" s="29"/>
      <c r="Q6774" s="29"/>
      <c r="T6774" s="32"/>
      <c r="U6774" s="32"/>
      <c r="V6774" s="30"/>
      <c r="W6774"/>
      <c r="X6774"/>
      <c r="Z6774" s="28"/>
      <c r="AA6774" s="28"/>
      <c r="AC6774" s="32"/>
      <c r="AD6774" s="32"/>
      <c r="AE6774" s="31"/>
      <c r="AF6774" s="31"/>
      <c r="AG6774" s="28"/>
      <c r="AH6774" s="28"/>
    </row>
    <row r="6775" spans="13:34" x14ac:dyDescent="0.3">
      <c r="M6775" s="33"/>
      <c r="N6775" s="2"/>
      <c r="P6775" s="29"/>
      <c r="Q6775" s="29"/>
      <c r="T6775" s="32"/>
      <c r="U6775" s="32"/>
      <c r="V6775" s="30"/>
      <c r="W6775"/>
      <c r="X6775"/>
      <c r="Z6775" s="28"/>
      <c r="AA6775" s="28"/>
      <c r="AC6775" s="32"/>
      <c r="AD6775" s="32"/>
      <c r="AE6775" s="31"/>
      <c r="AF6775" s="31"/>
      <c r="AG6775" s="28"/>
      <c r="AH6775" s="28"/>
    </row>
    <row r="6776" spans="13:34" x14ac:dyDescent="0.3">
      <c r="M6776" s="33"/>
      <c r="N6776" s="2"/>
      <c r="P6776" s="29"/>
      <c r="Q6776" s="29"/>
      <c r="T6776" s="32"/>
      <c r="U6776" s="32"/>
      <c r="V6776" s="30"/>
      <c r="W6776"/>
      <c r="X6776"/>
      <c r="Z6776" s="28"/>
      <c r="AA6776" s="28"/>
      <c r="AC6776" s="32"/>
      <c r="AD6776" s="32"/>
      <c r="AE6776" s="31"/>
      <c r="AF6776" s="31"/>
      <c r="AG6776" s="28"/>
      <c r="AH6776" s="28"/>
    </row>
    <row r="6777" spans="13:34" x14ac:dyDescent="0.3">
      <c r="M6777" s="33"/>
      <c r="N6777" s="2"/>
      <c r="P6777" s="29"/>
      <c r="Q6777" s="29"/>
      <c r="T6777" s="32"/>
      <c r="U6777" s="32"/>
      <c r="V6777" s="30"/>
      <c r="W6777"/>
      <c r="X6777"/>
      <c r="Z6777" s="28"/>
      <c r="AA6777" s="28"/>
      <c r="AC6777" s="32"/>
      <c r="AD6777" s="32"/>
      <c r="AE6777" s="31"/>
      <c r="AF6777" s="31"/>
      <c r="AG6777" s="28"/>
      <c r="AH6777" s="28"/>
    </row>
    <row r="6778" spans="13:34" x14ac:dyDescent="0.3">
      <c r="M6778" s="33"/>
      <c r="N6778" s="2"/>
      <c r="P6778" s="29"/>
      <c r="Q6778" s="29"/>
      <c r="T6778" s="32"/>
      <c r="U6778" s="32"/>
      <c r="V6778" s="30"/>
      <c r="W6778"/>
      <c r="X6778"/>
      <c r="Z6778" s="28"/>
      <c r="AA6778" s="28"/>
      <c r="AC6778" s="32"/>
      <c r="AD6778" s="32"/>
      <c r="AE6778" s="31"/>
      <c r="AF6778" s="31"/>
      <c r="AG6778" s="28"/>
      <c r="AH6778" s="28"/>
    </row>
    <row r="6779" spans="13:34" x14ac:dyDescent="0.3">
      <c r="M6779" s="33"/>
      <c r="N6779" s="2"/>
      <c r="P6779" s="29"/>
      <c r="Q6779" s="29"/>
      <c r="T6779" s="32"/>
      <c r="U6779" s="32"/>
      <c r="V6779" s="30"/>
      <c r="W6779"/>
      <c r="X6779"/>
      <c r="Z6779" s="28"/>
      <c r="AA6779" s="28"/>
      <c r="AC6779" s="32"/>
      <c r="AD6779" s="32"/>
      <c r="AE6779" s="31"/>
      <c r="AF6779" s="31"/>
      <c r="AG6779" s="28"/>
      <c r="AH6779" s="28"/>
    </row>
    <row r="6780" spans="13:34" x14ac:dyDescent="0.3">
      <c r="M6780" s="33"/>
      <c r="N6780" s="2"/>
      <c r="P6780" s="29"/>
      <c r="Q6780" s="29"/>
      <c r="T6780" s="32"/>
      <c r="U6780" s="32"/>
      <c r="V6780" s="30"/>
      <c r="W6780"/>
      <c r="X6780"/>
      <c r="Z6780" s="28"/>
      <c r="AA6780" s="28"/>
      <c r="AC6780" s="32"/>
      <c r="AD6780" s="32"/>
      <c r="AE6780" s="31"/>
      <c r="AF6780" s="31"/>
      <c r="AG6780" s="28"/>
      <c r="AH6780" s="28"/>
    </row>
    <row r="6781" spans="13:34" x14ac:dyDescent="0.3">
      <c r="M6781" s="33"/>
      <c r="N6781" s="2"/>
      <c r="P6781" s="29"/>
      <c r="Q6781" s="29"/>
      <c r="T6781" s="32"/>
      <c r="U6781" s="32"/>
      <c r="V6781" s="30"/>
      <c r="W6781"/>
      <c r="X6781"/>
      <c r="Z6781" s="28"/>
      <c r="AA6781" s="28"/>
      <c r="AC6781" s="32"/>
      <c r="AD6781" s="32"/>
      <c r="AE6781" s="31"/>
      <c r="AF6781" s="31"/>
      <c r="AG6781" s="28"/>
      <c r="AH6781" s="28"/>
    </row>
    <row r="6782" spans="13:34" x14ac:dyDescent="0.3">
      <c r="M6782" s="33"/>
      <c r="N6782" s="2"/>
      <c r="P6782" s="29"/>
      <c r="Q6782" s="29"/>
      <c r="T6782" s="32"/>
      <c r="U6782" s="32"/>
      <c r="V6782" s="30"/>
      <c r="W6782"/>
      <c r="X6782"/>
      <c r="Z6782" s="28"/>
      <c r="AA6782" s="28"/>
      <c r="AC6782" s="32"/>
      <c r="AD6782" s="32"/>
      <c r="AE6782" s="31"/>
      <c r="AF6782" s="31"/>
      <c r="AG6782" s="28"/>
      <c r="AH6782" s="28"/>
    </row>
    <row r="6783" spans="13:34" x14ac:dyDescent="0.3">
      <c r="M6783" s="33"/>
      <c r="N6783" s="2"/>
      <c r="P6783" s="29"/>
      <c r="Q6783" s="29"/>
      <c r="T6783" s="32"/>
      <c r="U6783" s="32"/>
      <c r="V6783" s="30"/>
      <c r="W6783"/>
      <c r="X6783"/>
      <c r="Z6783" s="28"/>
      <c r="AA6783" s="28"/>
      <c r="AC6783" s="32"/>
      <c r="AD6783" s="32"/>
      <c r="AE6783" s="31"/>
      <c r="AF6783" s="31"/>
      <c r="AG6783" s="28"/>
      <c r="AH6783" s="28"/>
    </row>
    <row r="6784" spans="13:34" x14ac:dyDescent="0.3">
      <c r="M6784" s="33"/>
      <c r="N6784" s="2"/>
      <c r="P6784" s="29"/>
      <c r="Q6784" s="29"/>
      <c r="T6784" s="32"/>
      <c r="U6784" s="32"/>
      <c r="V6784" s="30"/>
      <c r="W6784"/>
      <c r="X6784"/>
      <c r="Z6784" s="28"/>
      <c r="AA6784" s="28"/>
      <c r="AC6784" s="32"/>
      <c r="AD6784" s="32"/>
      <c r="AE6784" s="31"/>
      <c r="AF6784" s="31"/>
      <c r="AG6784" s="28"/>
      <c r="AH6784" s="28"/>
    </row>
    <row r="6785" spans="13:34" x14ac:dyDescent="0.3">
      <c r="M6785" s="33"/>
      <c r="N6785" s="2"/>
      <c r="P6785" s="29"/>
      <c r="Q6785" s="29"/>
      <c r="T6785" s="32"/>
      <c r="U6785" s="32"/>
      <c r="V6785" s="30"/>
      <c r="W6785"/>
      <c r="X6785"/>
      <c r="Z6785" s="28"/>
      <c r="AA6785" s="28"/>
      <c r="AC6785" s="32"/>
      <c r="AD6785" s="32"/>
      <c r="AE6785" s="31"/>
      <c r="AF6785" s="31"/>
      <c r="AG6785" s="28"/>
      <c r="AH6785" s="28"/>
    </row>
    <row r="6786" spans="13:34" x14ac:dyDescent="0.3">
      <c r="M6786" s="33"/>
      <c r="N6786" s="2"/>
      <c r="P6786" s="29"/>
      <c r="Q6786" s="29"/>
      <c r="T6786" s="32"/>
      <c r="U6786" s="32"/>
      <c r="V6786" s="30"/>
      <c r="W6786"/>
      <c r="X6786"/>
      <c r="Z6786" s="28"/>
      <c r="AA6786" s="28"/>
      <c r="AC6786" s="32"/>
      <c r="AD6786" s="32"/>
      <c r="AE6786" s="31"/>
      <c r="AF6786" s="31"/>
      <c r="AG6786" s="28"/>
      <c r="AH6786" s="28"/>
    </row>
    <row r="6787" spans="13:34" x14ac:dyDescent="0.3">
      <c r="M6787" s="33"/>
      <c r="N6787" s="2"/>
      <c r="P6787" s="29"/>
      <c r="Q6787" s="29"/>
      <c r="T6787" s="32"/>
      <c r="U6787" s="32"/>
      <c r="V6787" s="30"/>
      <c r="W6787"/>
      <c r="X6787"/>
      <c r="Z6787" s="28"/>
      <c r="AA6787" s="28"/>
      <c r="AC6787" s="32"/>
      <c r="AD6787" s="32"/>
      <c r="AE6787" s="31"/>
      <c r="AF6787" s="31"/>
      <c r="AG6787" s="28"/>
      <c r="AH6787" s="28"/>
    </row>
    <row r="6788" spans="13:34" x14ac:dyDescent="0.3">
      <c r="M6788" s="33"/>
      <c r="N6788" s="2"/>
      <c r="P6788" s="29"/>
      <c r="Q6788" s="29"/>
      <c r="T6788" s="32"/>
      <c r="U6788" s="32"/>
      <c r="V6788" s="30"/>
      <c r="W6788"/>
      <c r="X6788"/>
      <c r="Z6788" s="28"/>
      <c r="AA6788" s="28"/>
      <c r="AC6788" s="32"/>
      <c r="AD6788" s="32"/>
      <c r="AE6788" s="31"/>
      <c r="AF6788" s="31"/>
      <c r="AG6788" s="28"/>
      <c r="AH6788" s="28"/>
    </row>
    <row r="6789" spans="13:34" x14ac:dyDescent="0.3">
      <c r="M6789" s="33"/>
      <c r="N6789" s="2"/>
      <c r="P6789" s="29"/>
      <c r="Q6789" s="29"/>
      <c r="T6789" s="32"/>
      <c r="U6789" s="32"/>
      <c r="V6789" s="30"/>
      <c r="W6789"/>
      <c r="X6789"/>
      <c r="Z6789" s="28"/>
      <c r="AA6789" s="28"/>
      <c r="AC6789" s="32"/>
      <c r="AD6789" s="32"/>
      <c r="AE6789" s="31"/>
      <c r="AF6789" s="31"/>
      <c r="AG6789" s="28"/>
      <c r="AH6789" s="28"/>
    </row>
    <row r="6790" spans="13:34" x14ac:dyDescent="0.3">
      <c r="M6790" s="33"/>
      <c r="N6790" s="2"/>
      <c r="P6790" s="29"/>
      <c r="Q6790" s="29"/>
      <c r="T6790" s="32"/>
      <c r="U6790" s="32"/>
      <c r="V6790" s="30"/>
      <c r="W6790"/>
      <c r="X6790"/>
      <c r="Z6790" s="28"/>
      <c r="AA6790" s="28"/>
      <c r="AC6790" s="32"/>
      <c r="AD6790" s="32"/>
      <c r="AE6790" s="31"/>
      <c r="AF6790" s="31"/>
      <c r="AG6790" s="28"/>
      <c r="AH6790" s="28"/>
    </row>
    <row r="6791" spans="13:34" x14ac:dyDescent="0.3">
      <c r="M6791" s="33"/>
      <c r="N6791" s="2"/>
      <c r="P6791" s="29"/>
      <c r="Q6791" s="29"/>
      <c r="T6791" s="32"/>
      <c r="U6791" s="32"/>
      <c r="V6791" s="30"/>
      <c r="W6791"/>
      <c r="X6791"/>
      <c r="Z6791" s="28"/>
      <c r="AA6791" s="28"/>
      <c r="AC6791" s="32"/>
      <c r="AD6791" s="32"/>
      <c r="AE6791" s="31"/>
      <c r="AF6791" s="31"/>
      <c r="AG6791" s="28"/>
      <c r="AH6791" s="28"/>
    </row>
    <row r="6792" spans="13:34" x14ac:dyDescent="0.3">
      <c r="M6792" s="33"/>
      <c r="N6792" s="2"/>
      <c r="P6792" s="29"/>
      <c r="Q6792" s="29"/>
      <c r="T6792" s="32"/>
      <c r="U6792" s="32"/>
      <c r="V6792" s="30"/>
      <c r="W6792"/>
      <c r="X6792"/>
      <c r="Z6792" s="28"/>
      <c r="AA6792" s="28"/>
      <c r="AC6792" s="32"/>
      <c r="AD6792" s="32"/>
      <c r="AE6792" s="31"/>
      <c r="AF6792" s="31"/>
      <c r="AG6792" s="28"/>
      <c r="AH6792" s="28"/>
    </row>
    <row r="6793" spans="13:34" x14ac:dyDescent="0.3">
      <c r="M6793" s="33"/>
      <c r="N6793" s="2"/>
      <c r="P6793" s="29"/>
      <c r="Q6793" s="29"/>
      <c r="T6793" s="32"/>
      <c r="U6793" s="32"/>
      <c r="V6793" s="30"/>
      <c r="W6793"/>
      <c r="X6793"/>
      <c r="Z6793" s="28"/>
      <c r="AA6793" s="28"/>
      <c r="AC6793" s="32"/>
      <c r="AD6793" s="32"/>
      <c r="AE6793" s="31"/>
      <c r="AF6793" s="31"/>
      <c r="AG6793" s="28"/>
      <c r="AH6793" s="28"/>
    </row>
    <row r="6794" spans="13:34" x14ac:dyDescent="0.3">
      <c r="M6794" s="33"/>
      <c r="N6794" s="2"/>
      <c r="P6794" s="29"/>
      <c r="Q6794" s="29"/>
      <c r="T6794" s="32"/>
      <c r="U6794" s="32"/>
      <c r="V6794" s="30"/>
      <c r="W6794"/>
      <c r="X6794"/>
      <c r="Z6794" s="28"/>
      <c r="AA6794" s="28"/>
      <c r="AC6794" s="32"/>
      <c r="AD6794" s="32"/>
      <c r="AE6794" s="31"/>
      <c r="AF6794" s="31"/>
      <c r="AG6794" s="28"/>
      <c r="AH6794" s="28"/>
    </row>
    <row r="6795" spans="13:34" x14ac:dyDescent="0.3">
      <c r="M6795" s="33"/>
      <c r="N6795" s="2"/>
      <c r="P6795" s="29"/>
      <c r="Q6795" s="29"/>
      <c r="T6795" s="32"/>
      <c r="U6795" s="32"/>
      <c r="V6795" s="30"/>
      <c r="W6795"/>
      <c r="X6795"/>
      <c r="Z6795" s="28"/>
      <c r="AA6795" s="28"/>
      <c r="AC6795" s="32"/>
      <c r="AD6795" s="32"/>
      <c r="AE6795" s="31"/>
      <c r="AF6795" s="31"/>
      <c r="AG6795" s="28"/>
      <c r="AH6795" s="28"/>
    </row>
    <row r="6796" spans="13:34" x14ac:dyDescent="0.3">
      <c r="M6796" s="33"/>
      <c r="N6796" s="2"/>
      <c r="P6796" s="29"/>
      <c r="Q6796" s="29"/>
      <c r="T6796" s="32"/>
      <c r="U6796" s="32"/>
      <c r="V6796" s="30"/>
      <c r="W6796"/>
      <c r="X6796"/>
      <c r="Z6796" s="28"/>
      <c r="AA6796" s="28"/>
      <c r="AC6796" s="32"/>
      <c r="AD6796" s="32"/>
      <c r="AE6796" s="31"/>
      <c r="AF6796" s="31"/>
      <c r="AG6796" s="28"/>
      <c r="AH6796" s="28"/>
    </row>
    <row r="6797" spans="13:34" x14ac:dyDescent="0.3">
      <c r="M6797" s="33"/>
      <c r="N6797" s="2"/>
      <c r="P6797" s="29"/>
      <c r="Q6797" s="29"/>
      <c r="T6797" s="32"/>
      <c r="U6797" s="32"/>
      <c r="V6797" s="30"/>
      <c r="W6797"/>
      <c r="X6797"/>
      <c r="Z6797" s="28"/>
      <c r="AA6797" s="28"/>
      <c r="AC6797" s="32"/>
      <c r="AD6797" s="32"/>
      <c r="AE6797" s="31"/>
      <c r="AF6797" s="31"/>
      <c r="AG6797" s="28"/>
      <c r="AH6797" s="28"/>
    </row>
    <row r="6798" spans="13:34" x14ac:dyDescent="0.3">
      <c r="M6798" s="33"/>
      <c r="N6798" s="2"/>
      <c r="P6798" s="29"/>
      <c r="Q6798" s="29"/>
      <c r="T6798" s="32"/>
      <c r="U6798" s="32"/>
      <c r="V6798" s="30"/>
      <c r="W6798"/>
      <c r="X6798"/>
      <c r="Z6798" s="28"/>
      <c r="AA6798" s="28"/>
      <c r="AC6798" s="32"/>
      <c r="AD6798" s="32"/>
      <c r="AE6798" s="31"/>
      <c r="AF6798" s="31"/>
      <c r="AG6798" s="28"/>
      <c r="AH6798" s="28"/>
    </row>
    <row r="6799" spans="13:34" x14ac:dyDescent="0.3">
      <c r="M6799" s="33"/>
      <c r="N6799" s="2"/>
      <c r="P6799" s="29"/>
      <c r="Q6799" s="29"/>
      <c r="T6799" s="32"/>
      <c r="U6799" s="32"/>
      <c r="V6799" s="30"/>
      <c r="W6799"/>
      <c r="X6799"/>
      <c r="Z6799" s="28"/>
      <c r="AA6799" s="28"/>
      <c r="AC6799" s="32"/>
      <c r="AD6799" s="32"/>
      <c r="AE6799" s="31"/>
      <c r="AF6799" s="31"/>
      <c r="AG6799" s="28"/>
      <c r="AH6799" s="28"/>
    </row>
    <row r="6800" spans="13:34" x14ac:dyDescent="0.3">
      <c r="M6800" s="33"/>
      <c r="N6800" s="2"/>
      <c r="P6800" s="29"/>
      <c r="Q6800" s="29"/>
      <c r="T6800" s="32"/>
      <c r="U6800" s="32"/>
      <c r="V6800" s="30"/>
      <c r="W6800"/>
      <c r="X6800"/>
      <c r="Z6800" s="28"/>
      <c r="AA6800" s="28"/>
      <c r="AC6800" s="32"/>
      <c r="AD6800" s="32"/>
      <c r="AE6800" s="31"/>
      <c r="AF6800" s="31"/>
      <c r="AG6800" s="28"/>
      <c r="AH6800" s="28"/>
    </row>
    <row r="6801" spans="13:34" x14ac:dyDescent="0.3">
      <c r="M6801" s="33"/>
      <c r="N6801" s="2"/>
      <c r="P6801" s="29"/>
      <c r="Q6801" s="29"/>
      <c r="T6801" s="32"/>
      <c r="U6801" s="32"/>
      <c r="V6801" s="30"/>
      <c r="W6801"/>
      <c r="X6801"/>
      <c r="Z6801" s="28"/>
      <c r="AA6801" s="28"/>
      <c r="AC6801" s="32"/>
      <c r="AD6801" s="32"/>
      <c r="AE6801" s="31"/>
      <c r="AF6801" s="31"/>
      <c r="AG6801" s="28"/>
      <c r="AH6801" s="28"/>
    </row>
    <row r="6802" spans="13:34" x14ac:dyDescent="0.3">
      <c r="M6802" s="33"/>
      <c r="N6802" s="2"/>
      <c r="P6802" s="29"/>
      <c r="Q6802" s="29"/>
      <c r="T6802" s="32"/>
      <c r="U6802" s="32"/>
      <c r="V6802" s="30"/>
      <c r="W6802"/>
      <c r="X6802"/>
      <c r="Z6802" s="28"/>
      <c r="AA6802" s="28"/>
      <c r="AC6802" s="32"/>
      <c r="AD6802" s="32"/>
      <c r="AE6802" s="31"/>
      <c r="AF6802" s="31"/>
      <c r="AG6802" s="28"/>
      <c r="AH6802" s="28"/>
    </row>
    <row r="6803" spans="13:34" x14ac:dyDescent="0.3">
      <c r="M6803" s="33"/>
      <c r="N6803" s="2"/>
      <c r="P6803" s="29"/>
      <c r="Q6803" s="29"/>
      <c r="T6803" s="32"/>
      <c r="U6803" s="32"/>
      <c r="V6803" s="30"/>
      <c r="W6803"/>
      <c r="X6803"/>
      <c r="Z6803" s="28"/>
      <c r="AA6803" s="28"/>
      <c r="AC6803" s="32"/>
      <c r="AD6803" s="32"/>
      <c r="AE6803" s="31"/>
      <c r="AF6803" s="31"/>
      <c r="AG6803" s="28"/>
      <c r="AH6803" s="28"/>
    </row>
    <row r="6804" spans="13:34" x14ac:dyDescent="0.3">
      <c r="M6804" s="33"/>
      <c r="N6804" s="2"/>
      <c r="P6804" s="29"/>
      <c r="Q6804" s="29"/>
      <c r="T6804" s="32"/>
      <c r="U6804" s="32"/>
      <c r="V6804" s="30"/>
      <c r="W6804"/>
      <c r="X6804"/>
      <c r="Z6804" s="28"/>
      <c r="AA6804" s="28"/>
      <c r="AC6804" s="32"/>
      <c r="AD6804" s="32"/>
      <c r="AE6804" s="31"/>
      <c r="AF6804" s="31"/>
      <c r="AG6804" s="28"/>
      <c r="AH6804" s="28"/>
    </row>
    <row r="6805" spans="13:34" x14ac:dyDescent="0.3">
      <c r="M6805" s="33"/>
      <c r="N6805" s="2"/>
      <c r="P6805" s="29"/>
      <c r="Q6805" s="29"/>
      <c r="T6805" s="32"/>
      <c r="U6805" s="32"/>
      <c r="V6805" s="30"/>
      <c r="W6805"/>
      <c r="X6805"/>
      <c r="Z6805" s="28"/>
      <c r="AA6805" s="28"/>
      <c r="AC6805" s="32"/>
      <c r="AD6805" s="32"/>
      <c r="AE6805" s="31"/>
      <c r="AF6805" s="31"/>
      <c r="AG6805" s="28"/>
      <c r="AH6805" s="28"/>
    </row>
    <row r="6806" spans="13:34" x14ac:dyDescent="0.3">
      <c r="M6806" s="33"/>
      <c r="N6806" s="2"/>
      <c r="P6806" s="29"/>
      <c r="Q6806" s="29"/>
      <c r="T6806" s="32"/>
      <c r="U6806" s="32"/>
      <c r="V6806" s="30"/>
      <c r="W6806"/>
      <c r="X6806"/>
      <c r="Z6806" s="28"/>
      <c r="AA6806" s="28"/>
      <c r="AC6806" s="32"/>
      <c r="AD6806" s="32"/>
      <c r="AE6806" s="31"/>
      <c r="AF6806" s="31"/>
      <c r="AG6806" s="28"/>
      <c r="AH6806" s="28"/>
    </row>
    <row r="6807" spans="13:34" x14ac:dyDescent="0.3">
      <c r="M6807" s="33"/>
      <c r="N6807" s="2"/>
      <c r="P6807" s="29"/>
      <c r="Q6807" s="29"/>
      <c r="T6807" s="32"/>
      <c r="U6807" s="32"/>
      <c r="V6807" s="30"/>
      <c r="W6807"/>
      <c r="X6807"/>
      <c r="Z6807" s="28"/>
      <c r="AA6807" s="28"/>
      <c r="AC6807" s="32"/>
      <c r="AD6807" s="32"/>
      <c r="AE6807" s="31"/>
      <c r="AF6807" s="31"/>
      <c r="AG6807" s="28"/>
      <c r="AH6807" s="28"/>
    </row>
    <row r="6808" spans="13:34" x14ac:dyDescent="0.3">
      <c r="M6808" s="33"/>
      <c r="N6808" s="2"/>
      <c r="P6808" s="29"/>
      <c r="Q6808" s="29"/>
      <c r="T6808" s="32"/>
      <c r="U6808" s="32"/>
      <c r="V6808" s="30"/>
      <c r="W6808"/>
      <c r="X6808"/>
      <c r="Z6808" s="28"/>
      <c r="AA6808" s="28"/>
      <c r="AC6808" s="32"/>
      <c r="AD6808" s="32"/>
      <c r="AE6808" s="31"/>
      <c r="AF6808" s="31"/>
      <c r="AG6808" s="28"/>
      <c r="AH6808" s="28"/>
    </row>
    <row r="6809" spans="13:34" x14ac:dyDescent="0.3">
      <c r="M6809" s="33"/>
      <c r="N6809" s="2"/>
      <c r="P6809" s="29"/>
      <c r="Q6809" s="29"/>
      <c r="T6809" s="32"/>
      <c r="U6809" s="32"/>
      <c r="V6809" s="30"/>
      <c r="W6809"/>
      <c r="X6809"/>
      <c r="Z6809" s="28"/>
      <c r="AA6809" s="28"/>
      <c r="AC6809" s="32"/>
      <c r="AD6809" s="32"/>
      <c r="AE6809" s="31"/>
      <c r="AF6809" s="31"/>
      <c r="AG6809" s="28"/>
      <c r="AH6809" s="28"/>
    </row>
    <row r="6810" spans="13:34" x14ac:dyDescent="0.3">
      <c r="M6810" s="33"/>
      <c r="N6810" s="2"/>
      <c r="P6810" s="29"/>
      <c r="Q6810" s="29"/>
      <c r="T6810" s="32"/>
      <c r="U6810" s="32"/>
      <c r="V6810" s="30"/>
      <c r="W6810"/>
      <c r="X6810"/>
      <c r="Z6810" s="28"/>
      <c r="AA6810" s="28"/>
      <c r="AC6810" s="32"/>
      <c r="AD6810" s="32"/>
      <c r="AE6810" s="31"/>
      <c r="AF6810" s="31"/>
      <c r="AG6810" s="28"/>
      <c r="AH6810" s="28"/>
    </row>
    <row r="6811" spans="13:34" x14ac:dyDescent="0.3">
      <c r="M6811" s="33"/>
      <c r="N6811" s="2"/>
      <c r="P6811" s="29"/>
      <c r="Q6811" s="29"/>
      <c r="T6811" s="32"/>
      <c r="U6811" s="32"/>
      <c r="V6811" s="30"/>
      <c r="W6811"/>
      <c r="X6811"/>
      <c r="Z6811" s="28"/>
      <c r="AA6811" s="28"/>
      <c r="AC6811" s="32"/>
      <c r="AD6811" s="32"/>
      <c r="AE6811" s="31"/>
      <c r="AF6811" s="31"/>
      <c r="AG6811" s="28"/>
      <c r="AH6811" s="28"/>
    </row>
    <row r="6812" spans="13:34" x14ac:dyDescent="0.3">
      <c r="M6812" s="33"/>
      <c r="N6812" s="2"/>
      <c r="P6812" s="29"/>
      <c r="Q6812" s="29"/>
      <c r="T6812" s="32"/>
      <c r="U6812" s="32"/>
      <c r="V6812" s="30"/>
      <c r="W6812"/>
      <c r="X6812"/>
      <c r="Z6812" s="28"/>
      <c r="AA6812" s="28"/>
      <c r="AC6812" s="32"/>
      <c r="AD6812" s="32"/>
      <c r="AE6812" s="31"/>
      <c r="AF6812" s="31"/>
      <c r="AG6812" s="28"/>
      <c r="AH6812" s="28"/>
    </row>
    <row r="6813" spans="13:34" x14ac:dyDescent="0.3">
      <c r="M6813" s="33"/>
      <c r="N6813" s="2"/>
      <c r="P6813" s="29"/>
      <c r="Q6813" s="29"/>
      <c r="T6813" s="32"/>
      <c r="U6813" s="32"/>
      <c r="V6813" s="30"/>
      <c r="W6813"/>
      <c r="X6813"/>
      <c r="Z6813" s="28"/>
      <c r="AA6813" s="28"/>
      <c r="AC6813" s="32"/>
      <c r="AD6813" s="32"/>
      <c r="AE6813" s="31"/>
      <c r="AF6813" s="31"/>
      <c r="AG6813" s="28"/>
      <c r="AH6813" s="28"/>
    </row>
    <row r="6814" spans="13:34" x14ac:dyDescent="0.3">
      <c r="M6814" s="33"/>
      <c r="N6814" s="2"/>
      <c r="P6814" s="29"/>
      <c r="Q6814" s="29"/>
      <c r="T6814" s="32"/>
      <c r="U6814" s="32"/>
      <c r="V6814" s="30"/>
      <c r="W6814"/>
      <c r="X6814"/>
      <c r="Z6814" s="28"/>
      <c r="AA6814" s="28"/>
      <c r="AC6814" s="32"/>
      <c r="AD6814" s="32"/>
      <c r="AE6814" s="31"/>
      <c r="AF6814" s="31"/>
      <c r="AG6814" s="28"/>
      <c r="AH6814" s="28"/>
    </row>
    <row r="6815" spans="13:34" x14ac:dyDescent="0.3">
      <c r="M6815" s="33"/>
      <c r="N6815" s="2"/>
      <c r="P6815" s="29"/>
      <c r="Q6815" s="29"/>
      <c r="T6815" s="32"/>
      <c r="U6815" s="32"/>
      <c r="V6815" s="30"/>
      <c r="W6815"/>
      <c r="X6815"/>
      <c r="Z6815" s="28"/>
      <c r="AA6815" s="28"/>
      <c r="AC6815" s="32"/>
      <c r="AD6815" s="32"/>
      <c r="AE6815" s="31"/>
      <c r="AF6815" s="31"/>
      <c r="AG6815" s="28"/>
      <c r="AH6815" s="28"/>
    </row>
    <row r="6816" spans="13:34" x14ac:dyDescent="0.3">
      <c r="M6816" s="33"/>
      <c r="N6816" s="2"/>
      <c r="P6816" s="29"/>
      <c r="Q6816" s="29"/>
      <c r="T6816" s="32"/>
      <c r="U6816" s="32"/>
      <c r="V6816" s="30"/>
      <c r="W6816"/>
      <c r="X6816"/>
      <c r="Z6816" s="28"/>
      <c r="AA6816" s="28"/>
      <c r="AC6816" s="32"/>
      <c r="AD6816" s="32"/>
      <c r="AE6816" s="31"/>
      <c r="AF6816" s="31"/>
      <c r="AG6816" s="28"/>
      <c r="AH6816" s="28"/>
    </row>
    <row r="6817" spans="13:34" x14ac:dyDescent="0.3">
      <c r="M6817" s="33"/>
      <c r="N6817" s="2"/>
      <c r="P6817" s="29"/>
      <c r="Q6817" s="29"/>
      <c r="T6817" s="32"/>
      <c r="U6817" s="32"/>
      <c r="V6817" s="30"/>
      <c r="W6817"/>
      <c r="X6817"/>
      <c r="Z6817" s="28"/>
      <c r="AA6817" s="28"/>
      <c r="AC6817" s="32"/>
      <c r="AD6817" s="32"/>
      <c r="AE6817" s="31"/>
      <c r="AF6817" s="31"/>
      <c r="AG6817" s="28"/>
      <c r="AH6817" s="28"/>
    </row>
    <row r="6818" spans="13:34" x14ac:dyDescent="0.3">
      <c r="M6818" s="33"/>
      <c r="N6818" s="2"/>
      <c r="P6818" s="29"/>
      <c r="Q6818" s="29"/>
      <c r="T6818" s="32"/>
      <c r="U6818" s="32"/>
      <c r="V6818" s="30"/>
      <c r="W6818"/>
      <c r="X6818"/>
      <c r="Z6818" s="28"/>
      <c r="AA6818" s="28"/>
      <c r="AC6818" s="32"/>
      <c r="AD6818" s="32"/>
      <c r="AE6818" s="31"/>
      <c r="AF6818" s="31"/>
      <c r="AG6818" s="28"/>
      <c r="AH6818" s="28"/>
    </row>
    <row r="6819" spans="13:34" x14ac:dyDescent="0.3">
      <c r="M6819" s="33"/>
      <c r="N6819" s="2"/>
      <c r="P6819" s="29"/>
      <c r="Q6819" s="29"/>
      <c r="T6819" s="32"/>
      <c r="U6819" s="32"/>
      <c r="V6819" s="30"/>
      <c r="W6819"/>
      <c r="X6819"/>
      <c r="Z6819" s="28"/>
      <c r="AA6819" s="28"/>
      <c r="AC6819" s="32"/>
      <c r="AD6819" s="32"/>
      <c r="AE6819" s="31"/>
      <c r="AF6819" s="31"/>
      <c r="AG6819" s="28"/>
      <c r="AH6819" s="28"/>
    </row>
    <row r="6820" spans="13:34" x14ac:dyDescent="0.3">
      <c r="M6820" s="33"/>
      <c r="N6820" s="2"/>
      <c r="P6820" s="29"/>
      <c r="Q6820" s="29"/>
      <c r="T6820" s="32"/>
      <c r="U6820" s="32"/>
      <c r="V6820" s="30"/>
      <c r="W6820"/>
      <c r="X6820"/>
      <c r="Z6820" s="28"/>
      <c r="AA6820" s="28"/>
      <c r="AC6820" s="32"/>
      <c r="AD6820" s="32"/>
      <c r="AE6820" s="31"/>
      <c r="AF6820" s="31"/>
      <c r="AG6820" s="28"/>
      <c r="AH6820" s="28"/>
    </row>
    <row r="6821" spans="13:34" x14ac:dyDescent="0.3">
      <c r="M6821" s="33"/>
      <c r="N6821" s="2"/>
      <c r="P6821" s="29"/>
      <c r="Q6821" s="29"/>
      <c r="T6821" s="32"/>
      <c r="U6821" s="32"/>
      <c r="V6821" s="30"/>
      <c r="W6821"/>
      <c r="X6821"/>
      <c r="Z6821" s="28"/>
      <c r="AA6821" s="28"/>
      <c r="AC6821" s="32"/>
      <c r="AD6821" s="32"/>
      <c r="AE6821" s="31"/>
      <c r="AF6821" s="31"/>
      <c r="AG6821" s="28"/>
      <c r="AH6821" s="28"/>
    </row>
    <row r="6822" spans="13:34" x14ac:dyDescent="0.3">
      <c r="M6822" s="33"/>
      <c r="N6822" s="2"/>
      <c r="P6822" s="29"/>
      <c r="Q6822" s="29"/>
      <c r="T6822" s="32"/>
      <c r="U6822" s="32"/>
      <c r="V6822" s="30"/>
      <c r="W6822"/>
      <c r="X6822"/>
      <c r="Z6822" s="28"/>
      <c r="AA6822" s="28"/>
      <c r="AC6822" s="32"/>
      <c r="AD6822" s="32"/>
      <c r="AE6822" s="31"/>
      <c r="AF6822" s="31"/>
      <c r="AG6822" s="28"/>
      <c r="AH6822" s="28"/>
    </row>
    <row r="6823" spans="13:34" x14ac:dyDescent="0.3">
      <c r="M6823" s="33"/>
      <c r="N6823" s="2"/>
      <c r="P6823" s="29"/>
      <c r="Q6823" s="29"/>
      <c r="T6823" s="32"/>
      <c r="U6823" s="32"/>
      <c r="V6823" s="30"/>
      <c r="W6823"/>
      <c r="X6823"/>
      <c r="Z6823" s="28"/>
      <c r="AA6823" s="28"/>
      <c r="AC6823" s="32"/>
      <c r="AD6823" s="32"/>
      <c r="AE6823" s="31"/>
      <c r="AF6823" s="31"/>
      <c r="AG6823" s="28"/>
      <c r="AH6823" s="28"/>
    </row>
    <row r="6824" spans="13:34" x14ac:dyDescent="0.3">
      <c r="M6824" s="33"/>
      <c r="N6824" s="2"/>
      <c r="P6824" s="29"/>
      <c r="Q6824" s="29"/>
      <c r="T6824" s="32"/>
      <c r="U6824" s="32"/>
      <c r="V6824" s="30"/>
      <c r="W6824"/>
      <c r="X6824"/>
      <c r="Z6824" s="28"/>
      <c r="AA6824" s="28"/>
      <c r="AC6824" s="32"/>
      <c r="AD6824" s="32"/>
      <c r="AE6824" s="31"/>
      <c r="AF6824" s="31"/>
      <c r="AG6824" s="28"/>
      <c r="AH6824" s="28"/>
    </row>
    <row r="6825" spans="13:34" x14ac:dyDescent="0.3">
      <c r="M6825" s="33"/>
      <c r="N6825" s="2"/>
      <c r="P6825" s="29"/>
      <c r="Q6825" s="29"/>
      <c r="T6825" s="32"/>
      <c r="U6825" s="32"/>
      <c r="V6825" s="30"/>
      <c r="W6825"/>
      <c r="X6825"/>
      <c r="Z6825" s="28"/>
      <c r="AA6825" s="28"/>
      <c r="AC6825" s="32"/>
      <c r="AD6825" s="32"/>
      <c r="AE6825" s="31"/>
      <c r="AF6825" s="31"/>
      <c r="AG6825" s="28"/>
      <c r="AH6825" s="28"/>
    </row>
    <row r="6826" spans="13:34" x14ac:dyDescent="0.3">
      <c r="M6826" s="33"/>
      <c r="N6826" s="2"/>
      <c r="P6826" s="29"/>
      <c r="Q6826" s="29"/>
      <c r="T6826" s="32"/>
      <c r="U6826" s="32"/>
      <c r="V6826" s="30"/>
      <c r="W6826"/>
      <c r="X6826"/>
      <c r="Z6826" s="28"/>
      <c r="AA6826" s="28"/>
      <c r="AC6826" s="32"/>
      <c r="AD6826" s="32"/>
      <c r="AE6826" s="31"/>
      <c r="AF6826" s="31"/>
      <c r="AG6826" s="28"/>
      <c r="AH6826" s="28"/>
    </row>
    <row r="6827" spans="13:34" x14ac:dyDescent="0.3">
      <c r="M6827" s="33"/>
      <c r="N6827" s="2"/>
      <c r="P6827" s="29"/>
      <c r="Q6827" s="29"/>
      <c r="T6827" s="32"/>
      <c r="U6827" s="32"/>
      <c r="V6827" s="30"/>
      <c r="W6827"/>
      <c r="X6827"/>
      <c r="Z6827" s="28"/>
      <c r="AA6827" s="28"/>
      <c r="AC6827" s="32"/>
      <c r="AD6827" s="32"/>
      <c r="AE6827" s="31"/>
      <c r="AF6827" s="31"/>
      <c r="AG6827" s="28"/>
      <c r="AH6827" s="28"/>
    </row>
    <row r="6828" spans="13:34" x14ac:dyDescent="0.3">
      <c r="M6828" s="33"/>
      <c r="N6828" s="2"/>
      <c r="P6828" s="29"/>
      <c r="Q6828" s="29"/>
      <c r="T6828" s="32"/>
      <c r="U6828" s="32"/>
      <c r="V6828" s="30"/>
      <c r="W6828"/>
      <c r="X6828"/>
      <c r="Z6828" s="28"/>
      <c r="AA6828" s="28"/>
      <c r="AC6828" s="32"/>
      <c r="AD6828" s="32"/>
      <c r="AE6828" s="31"/>
      <c r="AF6828" s="31"/>
      <c r="AG6828" s="28"/>
      <c r="AH6828" s="28"/>
    </row>
    <row r="6829" spans="13:34" x14ac:dyDescent="0.3">
      <c r="M6829" s="33"/>
      <c r="N6829" s="2"/>
      <c r="P6829" s="29"/>
      <c r="Q6829" s="29"/>
      <c r="T6829" s="32"/>
      <c r="U6829" s="32"/>
      <c r="V6829" s="30"/>
      <c r="W6829"/>
      <c r="X6829"/>
      <c r="Z6829" s="28"/>
      <c r="AA6829" s="28"/>
      <c r="AC6829" s="32"/>
      <c r="AD6829" s="32"/>
      <c r="AE6829" s="31"/>
      <c r="AF6829" s="31"/>
      <c r="AG6829" s="28"/>
      <c r="AH6829" s="28"/>
    </row>
    <row r="6830" spans="13:34" x14ac:dyDescent="0.3">
      <c r="M6830" s="33"/>
      <c r="N6830" s="2"/>
      <c r="P6830" s="29"/>
      <c r="Q6830" s="29"/>
      <c r="T6830" s="32"/>
      <c r="U6830" s="32"/>
      <c r="V6830" s="30"/>
      <c r="W6830"/>
      <c r="X6830"/>
      <c r="Z6830" s="28"/>
      <c r="AA6830" s="28"/>
      <c r="AC6830" s="32"/>
      <c r="AD6830" s="32"/>
      <c r="AE6830" s="31"/>
      <c r="AF6830" s="31"/>
      <c r="AG6830" s="28"/>
      <c r="AH6830" s="28"/>
    </row>
    <row r="6831" spans="13:34" x14ac:dyDescent="0.3">
      <c r="M6831" s="33"/>
      <c r="N6831" s="2"/>
      <c r="P6831" s="29"/>
      <c r="Q6831" s="29"/>
      <c r="T6831" s="32"/>
      <c r="U6831" s="32"/>
      <c r="V6831" s="30"/>
      <c r="W6831"/>
      <c r="X6831"/>
      <c r="Z6831" s="28"/>
      <c r="AA6831" s="28"/>
      <c r="AC6831" s="32"/>
      <c r="AD6831" s="32"/>
      <c r="AE6831" s="31"/>
      <c r="AF6831" s="31"/>
      <c r="AG6831" s="28"/>
      <c r="AH6831" s="28"/>
    </row>
    <row r="6832" spans="13:34" x14ac:dyDescent="0.3">
      <c r="M6832" s="33"/>
      <c r="N6832" s="2"/>
      <c r="P6832" s="29"/>
      <c r="Q6832" s="29"/>
      <c r="T6832" s="32"/>
      <c r="U6832" s="32"/>
      <c r="V6832" s="30"/>
      <c r="W6832"/>
      <c r="X6832"/>
      <c r="Z6832" s="28"/>
      <c r="AA6832" s="28"/>
      <c r="AC6832" s="32"/>
      <c r="AD6832" s="32"/>
      <c r="AE6832" s="31"/>
      <c r="AF6832" s="31"/>
      <c r="AG6832" s="28"/>
      <c r="AH6832" s="28"/>
    </row>
    <row r="6833" spans="13:34" x14ac:dyDescent="0.3">
      <c r="M6833" s="33"/>
      <c r="N6833" s="2"/>
      <c r="P6833" s="29"/>
      <c r="Q6833" s="29"/>
      <c r="T6833" s="32"/>
      <c r="U6833" s="32"/>
      <c r="V6833" s="30"/>
      <c r="W6833"/>
      <c r="X6833"/>
      <c r="Z6833" s="28"/>
      <c r="AA6833" s="28"/>
      <c r="AC6833" s="32"/>
      <c r="AD6833" s="32"/>
      <c r="AE6833" s="31"/>
      <c r="AF6833" s="31"/>
      <c r="AG6833" s="28"/>
      <c r="AH6833" s="28"/>
    </row>
    <row r="6834" spans="13:34" x14ac:dyDescent="0.3">
      <c r="M6834" s="33"/>
      <c r="N6834" s="2"/>
      <c r="P6834" s="29"/>
      <c r="Q6834" s="29"/>
      <c r="T6834" s="32"/>
      <c r="U6834" s="32"/>
      <c r="V6834" s="30"/>
      <c r="W6834"/>
      <c r="X6834"/>
      <c r="Z6834" s="28"/>
      <c r="AA6834" s="28"/>
      <c r="AC6834" s="32"/>
      <c r="AD6834" s="32"/>
      <c r="AE6834" s="31"/>
      <c r="AF6834" s="31"/>
      <c r="AG6834" s="28"/>
      <c r="AH6834" s="28"/>
    </row>
    <row r="6835" spans="13:34" x14ac:dyDescent="0.3">
      <c r="M6835" s="33"/>
      <c r="N6835" s="2"/>
      <c r="P6835" s="29"/>
      <c r="Q6835" s="29"/>
      <c r="T6835" s="32"/>
      <c r="U6835" s="32"/>
      <c r="V6835" s="30"/>
      <c r="W6835"/>
      <c r="X6835"/>
      <c r="Z6835" s="28"/>
      <c r="AA6835" s="28"/>
      <c r="AC6835" s="32"/>
      <c r="AD6835" s="32"/>
      <c r="AE6835" s="31"/>
      <c r="AF6835" s="31"/>
      <c r="AG6835" s="28"/>
      <c r="AH6835" s="28"/>
    </row>
    <row r="6836" spans="13:34" x14ac:dyDescent="0.3">
      <c r="M6836" s="33"/>
      <c r="N6836" s="2"/>
      <c r="P6836" s="29"/>
      <c r="Q6836" s="29"/>
      <c r="T6836" s="32"/>
      <c r="U6836" s="32"/>
      <c r="V6836" s="30"/>
      <c r="W6836"/>
      <c r="X6836"/>
      <c r="Z6836" s="28"/>
      <c r="AA6836" s="28"/>
      <c r="AC6836" s="32"/>
      <c r="AD6836" s="32"/>
      <c r="AE6836" s="31"/>
      <c r="AF6836" s="31"/>
      <c r="AG6836" s="28"/>
      <c r="AH6836" s="28"/>
    </row>
    <row r="6837" spans="13:34" x14ac:dyDescent="0.3">
      <c r="M6837" s="33"/>
      <c r="N6837" s="2"/>
      <c r="P6837" s="29"/>
      <c r="Q6837" s="29"/>
      <c r="T6837" s="32"/>
      <c r="U6837" s="32"/>
      <c r="V6837" s="30"/>
      <c r="W6837"/>
      <c r="X6837"/>
      <c r="Z6837" s="28"/>
      <c r="AA6837" s="28"/>
      <c r="AC6837" s="32"/>
      <c r="AD6837" s="32"/>
      <c r="AE6837" s="31"/>
      <c r="AF6837" s="31"/>
      <c r="AG6837" s="28"/>
      <c r="AH6837" s="28"/>
    </row>
    <row r="6838" spans="13:34" x14ac:dyDescent="0.3">
      <c r="M6838" s="33"/>
      <c r="N6838" s="2"/>
      <c r="P6838" s="29"/>
      <c r="Q6838" s="29"/>
      <c r="T6838" s="32"/>
      <c r="U6838" s="32"/>
      <c r="V6838" s="30"/>
      <c r="W6838"/>
      <c r="X6838"/>
      <c r="Z6838" s="28"/>
      <c r="AA6838" s="28"/>
      <c r="AC6838" s="32"/>
      <c r="AD6838" s="32"/>
      <c r="AE6838" s="31"/>
      <c r="AF6838" s="31"/>
      <c r="AG6838" s="28"/>
      <c r="AH6838" s="28"/>
    </row>
    <row r="6839" spans="13:34" x14ac:dyDescent="0.3">
      <c r="M6839" s="33"/>
      <c r="N6839" s="2"/>
      <c r="P6839" s="29"/>
      <c r="Q6839" s="29"/>
      <c r="T6839" s="32"/>
      <c r="U6839" s="32"/>
      <c r="V6839" s="30"/>
      <c r="W6839"/>
      <c r="X6839"/>
      <c r="Z6839" s="28"/>
      <c r="AA6839" s="28"/>
      <c r="AC6839" s="32"/>
      <c r="AD6839" s="32"/>
      <c r="AE6839" s="31"/>
      <c r="AF6839" s="31"/>
      <c r="AG6839" s="28"/>
      <c r="AH6839" s="28"/>
    </row>
    <row r="6840" spans="13:34" x14ac:dyDescent="0.3">
      <c r="M6840" s="33"/>
      <c r="N6840" s="2"/>
      <c r="P6840" s="29"/>
      <c r="Q6840" s="29"/>
      <c r="T6840" s="32"/>
      <c r="U6840" s="32"/>
      <c r="V6840" s="30"/>
      <c r="W6840"/>
      <c r="X6840"/>
      <c r="Z6840" s="28"/>
      <c r="AA6840" s="28"/>
      <c r="AC6840" s="32"/>
      <c r="AD6840" s="32"/>
      <c r="AE6840" s="31"/>
      <c r="AF6840" s="31"/>
      <c r="AG6840" s="28"/>
      <c r="AH6840" s="28"/>
    </row>
    <row r="6841" spans="13:34" x14ac:dyDescent="0.3">
      <c r="M6841" s="33"/>
      <c r="N6841" s="2"/>
      <c r="P6841" s="29"/>
      <c r="Q6841" s="29"/>
      <c r="T6841" s="32"/>
      <c r="U6841" s="32"/>
      <c r="V6841" s="30"/>
      <c r="W6841"/>
      <c r="X6841"/>
      <c r="Z6841" s="28"/>
      <c r="AA6841" s="28"/>
      <c r="AC6841" s="32"/>
      <c r="AD6841" s="32"/>
      <c r="AE6841" s="31"/>
      <c r="AF6841" s="31"/>
      <c r="AG6841" s="28"/>
      <c r="AH6841" s="28"/>
    </row>
    <row r="6842" spans="13:34" x14ac:dyDescent="0.3">
      <c r="M6842" s="33"/>
      <c r="N6842" s="2"/>
      <c r="P6842" s="29"/>
      <c r="Q6842" s="29"/>
      <c r="T6842" s="32"/>
      <c r="U6842" s="32"/>
      <c r="V6842" s="30"/>
      <c r="W6842"/>
      <c r="X6842"/>
      <c r="Z6842" s="28"/>
      <c r="AA6842" s="28"/>
      <c r="AC6842" s="32"/>
      <c r="AD6842" s="32"/>
      <c r="AE6842" s="31"/>
      <c r="AF6842" s="31"/>
      <c r="AG6842" s="28"/>
      <c r="AH6842" s="28"/>
    </row>
    <row r="6843" spans="13:34" x14ac:dyDescent="0.3">
      <c r="M6843" s="33"/>
      <c r="N6843" s="2"/>
      <c r="P6843" s="29"/>
      <c r="Q6843" s="29"/>
      <c r="T6843" s="32"/>
      <c r="U6843" s="32"/>
      <c r="V6843" s="30"/>
      <c r="W6843"/>
      <c r="X6843"/>
      <c r="Z6843" s="28"/>
      <c r="AA6843" s="28"/>
      <c r="AC6843" s="32"/>
      <c r="AD6843" s="32"/>
      <c r="AE6843" s="31"/>
      <c r="AF6843" s="31"/>
      <c r="AG6843" s="28"/>
      <c r="AH6843" s="28"/>
    </row>
    <row r="6844" spans="13:34" x14ac:dyDescent="0.3">
      <c r="M6844" s="33"/>
      <c r="N6844" s="2"/>
      <c r="P6844" s="29"/>
      <c r="Q6844" s="29"/>
      <c r="T6844" s="32"/>
      <c r="U6844" s="32"/>
      <c r="V6844" s="30"/>
      <c r="W6844"/>
      <c r="X6844"/>
      <c r="Z6844" s="28"/>
      <c r="AA6844" s="28"/>
      <c r="AC6844" s="32"/>
      <c r="AD6844" s="32"/>
      <c r="AE6844" s="31"/>
      <c r="AF6844" s="31"/>
      <c r="AG6844" s="28"/>
      <c r="AH6844" s="28"/>
    </row>
    <row r="6845" spans="13:34" x14ac:dyDescent="0.3">
      <c r="M6845" s="33"/>
      <c r="N6845" s="2"/>
      <c r="P6845" s="29"/>
      <c r="Q6845" s="29"/>
      <c r="T6845" s="32"/>
      <c r="U6845" s="32"/>
      <c r="V6845" s="30"/>
      <c r="W6845"/>
      <c r="X6845"/>
      <c r="Z6845" s="28"/>
      <c r="AA6845" s="28"/>
      <c r="AC6845" s="32"/>
      <c r="AD6845" s="32"/>
      <c r="AE6845" s="31"/>
      <c r="AF6845" s="31"/>
      <c r="AG6845" s="28"/>
      <c r="AH6845" s="28"/>
    </row>
    <row r="6846" spans="13:34" x14ac:dyDescent="0.3">
      <c r="M6846" s="33"/>
      <c r="N6846" s="2"/>
      <c r="P6846" s="29"/>
      <c r="Q6846" s="29"/>
      <c r="T6846" s="32"/>
      <c r="U6846" s="32"/>
      <c r="V6846" s="30"/>
      <c r="W6846"/>
      <c r="X6846"/>
      <c r="Z6846" s="28"/>
      <c r="AA6846" s="28"/>
      <c r="AC6846" s="32"/>
      <c r="AD6846" s="32"/>
      <c r="AE6846" s="31"/>
      <c r="AF6846" s="31"/>
      <c r="AG6846" s="28"/>
      <c r="AH6846" s="28"/>
    </row>
    <row r="6847" spans="13:34" x14ac:dyDescent="0.3">
      <c r="M6847" s="33"/>
      <c r="N6847" s="2"/>
      <c r="P6847" s="29"/>
      <c r="Q6847" s="29"/>
      <c r="T6847" s="32"/>
      <c r="U6847" s="32"/>
      <c r="V6847" s="30"/>
      <c r="W6847"/>
      <c r="X6847"/>
      <c r="Z6847" s="28"/>
      <c r="AA6847" s="28"/>
      <c r="AC6847" s="32"/>
      <c r="AD6847" s="32"/>
      <c r="AE6847" s="31"/>
      <c r="AF6847" s="31"/>
      <c r="AG6847" s="28"/>
      <c r="AH6847" s="28"/>
    </row>
    <row r="6848" spans="13:34" x14ac:dyDescent="0.3">
      <c r="M6848" s="33"/>
      <c r="N6848" s="2"/>
      <c r="P6848" s="29"/>
      <c r="Q6848" s="29"/>
      <c r="T6848" s="32"/>
      <c r="U6848" s="32"/>
      <c r="V6848" s="30"/>
      <c r="W6848"/>
      <c r="X6848"/>
      <c r="Z6848" s="28"/>
      <c r="AA6848" s="28"/>
      <c r="AC6848" s="32"/>
      <c r="AD6848" s="32"/>
      <c r="AE6848" s="31"/>
      <c r="AF6848" s="31"/>
      <c r="AG6848" s="28"/>
      <c r="AH6848" s="28"/>
    </row>
    <row r="6849" spans="13:34" x14ac:dyDescent="0.3">
      <c r="M6849" s="33"/>
      <c r="N6849" s="2"/>
      <c r="P6849" s="29"/>
      <c r="Q6849" s="29"/>
      <c r="T6849" s="32"/>
      <c r="U6849" s="32"/>
      <c r="V6849" s="30"/>
      <c r="W6849"/>
      <c r="X6849"/>
      <c r="Z6849" s="28"/>
      <c r="AA6849" s="28"/>
      <c r="AC6849" s="32"/>
      <c r="AD6849" s="32"/>
      <c r="AE6849" s="31"/>
      <c r="AF6849" s="31"/>
      <c r="AG6849" s="28"/>
      <c r="AH6849" s="28"/>
    </row>
    <row r="6850" spans="13:34" x14ac:dyDescent="0.3">
      <c r="M6850" s="33"/>
      <c r="N6850" s="2"/>
      <c r="P6850" s="29"/>
      <c r="Q6850" s="29"/>
      <c r="T6850" s="32"/>
      <c r="U6850" s="32"/>
      <c r="V6850" s="30"/>
      <c r="W6850"/>
      <c r="X6850"/>
      <c r="Z6850" s="28"/>
      <c r="AA6850" s="28"/>
      <c r="AC6850" s="32"/>
      <c r="AD6850" s="32"/>
      <c r="AE6850" s="31"/>
      <c r="AF6850" s="31"/>
      <c r="AG6850" s="28"/>
      <c r="AH6850" s="28"/>
    </row>
    <row r="6851" spans="13:34" x14ac:dyDescent="0.3">
      <c r="M6851" s="33"/>
      <c r="N6851" s="2"/>
      <c r="P6851" s="29"/>
      <c r="Q6851" s="29"/>
      <c r="T6851" s="32"/>
      <c r="U6851" s="32"/>
      <c r="V6851" s="30"/>
      <c r="W6851"/>
      <c r="X6851"/>
      <c r="Z6851" s="28"/>
      <c r="AA6851" s="28"/>
      <c r="AC6851" s="32"/>
      <c r="AD6851" s="32"/>
      <c r="AE6851" s="31"/>
      <c r="AF6851" s="31"/>
      <c r="AG6851" s="28"/>
      <c r="AH6851" s="28"/>
    </row>
    <row r="6852" spans="13:34" x14ac:dyDescent="0.3">
      <c r="M6852" s="33"/>
      <c r="N6852" s="2"/>
      <c r="P6852" s="29"/>
      <c r="Q6852" s="29"/>
      <c r="T6852" s="32"/>
      <c r="U6852" s="32"/>
      <c r="V6852" s="30"/>
      <c r="W6852"/>
      <c r="X6852"/>
      <c r="Z6852" s="28"/>
      <c r="AA6852" s="28"/>
      <c r="AC6852" s="32"/>
      <c r="AD6852" s="32"/>
      <c r="AE6852" s="31"/>
      <c r="AF6852" s="31"/>
      <c r="AG6852" s="28"/>
      <c r="AH6852" s="28"/>
    </row>
    <row r="6853" spans="13:34" x14ac:dyDescent="0.3">
      <c r="M6853" s="33"/>
      <c r="N6853" s="2"/>
      <c r="P6853" s="29"/>
      <c r="Q6853" s="29"/>
      <c r="T6853" s="32"/>
      <c r="U6853" s="32"/>
      <c r="V6853" s="30"/>
      <c r="W6853"/>
      <c r="X6853"/>
      <c r="Z6853" s="28"/>
      <c r="AA6853" s="28"/>
      <c r="AC6853" s="32"/>
      <c r="AD6853" s="32"/>
      <c r="AE6853" s="31"/>
      <c r="AF6853" s="31"/>
      <c r="AG6853" s="28"/>
      <c r="AH6853" s="28"/>
    </row>
    <row r="6854" spans="13:34" x14ac:dyDescent="0.3">
      <c r="M6854" s="33"/>
      <c r="N6854" s="2"/>
      <c r="P6854" s="29"/>
      <c r="Q6854" s="29"/>
      <c r="T6854" s="32"/>
      <c r="U6854" s="32"/>
      <c r="V6854" s="30"/>
      <c r="W6854"/>
      <c r="X6854"/>
      <c r="Z6854" s="28"/>
      <c r="AA6854" s="28"/>
      <c r="AC6854" s="32"/>
      <c r="AD6854" s="32"/>
      <c r="AE6854" s="31"/>
      <c r="AF6854" s="31"/>
      <c r="AG6854" s="28"/>
      <c r="AH6854" s="28"/>
    </row>
    <row r="6855" spans="13:34" x14ac:dyDescent="0.3">
      <c r="M6855" s="33"/>
      <c r="N6855" s="2"/>
      <c r="P6855" s="29"/>
      <c r="Q6855" s="29"/>
      <c r="T6855" s="32"/>
      <c r="U6855" s="32"/>
      <c r="V6855" s="30"/>
      <c r="W6855"/>
      <c r="X6855"/>
      <c r="Z6855" s="28"/>
      <c r="AA6855" s="28"/>
      <c r="AC6855" s="32"/>
      <c r="AD6855" s="32"/>
      <c r="AE6855" s="31"/>
      <c r="AF6855" s="31"/>
      <c r="AG6855" s="28"/>
      <c r="AH6855" s="28"/>
    </row>
    <row r="6856" spans="13:34" x14ac:dyDescent="0.3">
      <c r="M6856" s="33"/>
      <c r="N6856" s="2"/>
      <c r="P6856" s="29"/>
      <c r="Q6856" s="29"/>
      <c r="T6856" s="32"/>
      <c r="U6856" s="32"/>
      <c r="V6856" s="30"/>
      <c r="W6856"/>
      <c r="X6856"/>
      <c r="Z6856" s="28"/>
      <c r="AA6856" s="28"/>
      <c r="AC6856" s="32"/>
      <c r="AD6856" s="32"/>
      <c r="AE6856" s="31"/>
      <c r="AF6856" s="31"/>
      <c r="AG6856" s="28"/>
      <c r="AH6856" s="28"/>
    </row>
    <row r="6857" spans="13:34" x14ac:dyDescent="0.3">
      <c r="M6857" s="33"/>
      <c r="N6857" s="2"/>
      <c r="P6857" s="29"/>
      <c r="Q6857" s="29"/>
      <c r="T6857" s="32"/>
      <c r="U6857" s="32"/>
      <c r="V6857" s="30"/>
      <c r="W6857"/>
      <c r="X6857"/>
      <c r="Z6857" s="28"/>
      <c r="AA6857" s="28"/>
      <c r="AC6857" s="32"/>
      <c r="AD6857" s="32"/>
      <c r="AE6857" s="31"/>
      <c r="AF6857" s="31"/>
      <c r="AG6857" s="28"/>
      <c r="AH6857" s="28"/>
    </row>
    <row r="6858" spans="13:34" x14ac:dyDescent="0.3">
      <c r="M6858" s="33"/>
      <c r="N6858" s="2"/>
      <c r="P6858" s="29"/>
      <c r="Q6858" s="29"/>
      <c r="T6858" s="32"/>
      <c r="U6858" s="32"/>
      <c r="V6858" s="30"/>
      <c r="W6858"/>
      <c r="X6858"/>
      <c r="Z6858" s="28"/>
      <c r="AA6858" s="28"/>
      <c r="AC6858" s="32"/>
      <c r="AD6858" s="32"/>
      <c r="AE6858" s="31"/>
      <c r="AF6858" s="31"/>
      <c r="AG6858" s="28"/>
      <c r="AH6858" s="28"/>
    </row>
    <row r="6859" spans="13:34" x14ac:dyDescent="0.3">
      <c r="M6859" s="33"/>
      <c r="N6859" s="2"/>
      <c r="P6859" s="29"/>
      <c r="Q6859" s="29"/>
      <c r="T6859" s="32"/>
      <c r="U6859" s="32"/>
      <c r="V6859" s="30"/>
      <c r="W6859"/>
      <c r="X6859"/>
      <c r="Z6859" s="28"/>
      <c r="AA6859" s="28"/>
      <c r="AC6859" s="32"/>
      <c r="AD6859" s="32"/>
      <c r="AE6859" s="31"/>
      <c r="AF6859" s="31"/>
      <c r="AG6859" s="28"/>
      <c r="AH6859" s="28"/>
    </row>
    <row r="6860" spans="13:34" x14ac:dyDescent="0.3">
      <c r="M6860" s="33"/>
      <c r="N6860" s="2"/>
      <c r="P6860" s="29"/>
      <c r="Q6860" s="29"/>
      <c r="T6860" s="32"/>
      <c r="U6860" s="32"/>
      <c r="V6860" s="30"/>
      <c r="W6860"/>
      <c r="X6860"/>
      <c r="Z6860" s="28"/>
      <c r="AA6860" s="28"/>
      <c r="AC6860" s="32"/>
      <c r="AD6860" s="32"/>
      <c r="AE6860" s="31"/>
      <c r="AF6860" s="31"/>
      <c r="AG6860" s="28"/>
      <c r="AH6860" s="28"/>
    </row>
    <row r="6861" spans="13:34" x14ac:dyDescent="0.3">
      <c r="M6861" s="33"/>
      <c r="N6861" s="2"/>
      <c r="P6861" s="29"/>
      <c r="Q6861" s="29"/>
      <c r="T6861" s="32"/>
      <c r="U6861" s="32"/>
      <c r="V6861" s="30"/>
      <c r="W6861"/>
      <c r="X6861"/>
      <c r="Z6861" s="28"/>
      <c r="AA6861" s="28"/>
      <c r="AC6861" s="32"/>
      <c r="AD6861" s="32"/>
      <c r="AE6861" s="31"/>
      <c r="AF6861" s="31"/>
      <c r="AG6861" s="28"/>
      <c r="AH6861" s="28"/>
    </row>
    <row r="6862" spans="13:34" x14ac:dyDescent="0.3">
      <c r="M6862" s="33"/>
      <c r="N6862" s="2"/>
      <c r="P6862" s="29"/>
      <c r="Q6862" s="29"/>
      <c r="T6862" s="32"/>
      <c r="U6862" s="32"/>
      <c r="V6862" s="30"/>
      <c r="W6862"/>
      <c r="X6862"/>
      <c r="Z6862" s="28"/>
      <c r="AA6862" s="28"/>
      <c r="AC6862" s="32"/>
      <c r="AD6862" s="32"/>
      <c r="AE6862" s="31"/>
      <c r="AF6862" s="31"/>
      <c r="AG6862" s="28"/>
      <c r="AH6862" s="28"/>
    </row>
    <row r="6863" spans="13:34" x14ac:dyDescent="0.3">
      <c r="M6863" s="33"/>
      <c r="N6863" s="2"/>
      <c r="P6863" s="29"/>
      <c r="Q6863" s="29"/>
      <c r="T6863" s="32"/>
      <c r="U6863" s="32"/>
      <c r="V6863" s="30"/>
      <c r="W6863"/>
      <c r="X6863"/>
      <c r="Z6863" s="28"/>
      <c r="AA6863" s="28"/>
      <c r="AC6863" s="32"/>
      <c r="AD6863" s="32"/>
      <c r="AE6863" s="31"/>
      <c r="AF6863" s="31"/>
      <c r="AG6863" s="28"/>
      <c r="AH6863" s="28"/>
    </row>
    <row r="6864" spans="13:34" x14ac:dyDescent="0.3">
      <c r="M6864" s="33"/>
      <c r="N6864" s="2"/>
      <c r="P6864" s="29"/>
      <c r="Q6864" s="29"/>
      <c r="T6864" s="32"/>
      <c r="U6864" s="32"/>
      <c r="V6864" s="30"/>
      <c r="W6864"/>
      <c r="X6864"/>
      <c r="Z6864" s="28"/>
      <c r="AA6864" s="28"/>
      <c r="AC6864" s="32"/>
      <c r="AD6864" s="32"/>
      <c r="AE6864" s="31"/>
      <c r="AF6864" s="31"/>
      <c r="AG6864" s="28"/>
      <c r="AH6864" s="28"/>
    </row>
    <row r="6865" spans="13:34" x14ac:dyDescent="0.3">
      <c r="M6865" s="33"/>
      <c r="N6865" s="2"/>
      <c r="P6865" s="29"/>
      <c r="Q6865" s="29"/>
      <c r="T6865" s="32"/>
      <c r="U6865" s="32"/>
      <c r="V6865" s="30"/>
      <c r="W6865"/>
      <c r="X6865"/>
      <c r="Z6865" s="28"/>
      <c r="AA6865" s="28"/>
      <c r="AC6865" s="32"/>
      <c r="AD6865" s="32"/>
      <c r="AE6865" s="31"/>
      <c r="AF6865" s="31"/>
      <c r="AG6865" s="28"/>
      <c r="AH6865" s="28"/>
    </row>
    <row r="6866" spans="13:34" x14ac:dyDescent="0.3">
      <c r="M6866" s="33"/>
      <c r="N6866" s="2"/>
      <c r="P6866" s="29"/>
      <c r="Q6866" s="29"/>
      <c r="T6866" s="32"/>
      <c r="U6866" s="32"/>
      <c r="V6866" s="30"/>
      <c r="W6866"/>
      <c r="X6866"/>
      <c r="Z6866" s="28"/>
      <c r="AA6866" s="28"/>
      <c r="AC6866" s="32"/>
      <c r="AD6866" s="32"/>
      <c r="AE6866" s="31"/>
      <c r="AF6866" s="31"/>
      <c r="AG6866" s="28"/>
      <c r="AH6866" s="28"/>
    </row>
    <row r="6867" spans="13:34" x14ac:dyDescent="0.3">
      <c r="M6867" s="33"/>
      <c r="N6867" s="2"/>
      <c r="P6867" s="29"/>
      <c r="Q6867" s="29"/>
      <c r="T6867" s="32"/>
      <c r="U6867" s="32"/>
      <c r="V6867" s="30"/>
      <c r="W6867"/>
      <c r="X6867"/>
      <c r="Z6867" s="28"/>
      <c r="AA6867" s="28"/>
      <c r="AC6867" s="32"/>
      <c r="AD6867" s="32"/>
      <c r="AE6867" s="31"/>
      <c r="AF6867" s="31"/>
      <c r="AG6867" s="28"/>
      <c r="AH6867" s="28"/>
    </row>
    <row r="6868" spans="13:34" x14ac:dyDescent="0.3">
      <c r="M6868" s="33"/>
      <c r="N6868" s="2"/>
      <c r="P6868" s="29"/>
      <c r="Q6868" s="29"/>
      <c r="T6868" s="32"/>
      <c r="U6868" s="32"/>
      <c r="V6868" s="30"/>
      <c r="W6868"/>
      <c r="X6868"/>
      <c r="Z6868" s="28"/>
      <c r="AA6868" s="28"/>
      <c r="AC6868" s="32"/>
      <c r="AD6868" s="32"/>
      <c r="AE6868" s="31"/>
      <c r="AF6868" s="31"/>
      <c r="AG6868" s="28"/>
      <c r="AH6868" s="28"/>
    </row>
    <row r="6869" spans="13:34" x14ac:dyDescent="0.3">
      <c r="M6869" s="33"/>
      <c r="N6869" s="2"/>
      <c r="P6869" s="29"/>
      <c r="Q6869" s="29"/>
      <c r="T6869" s="32"/>
      <c r="U6869" s="32"/>
      <c r="V6869" s="30"/>
      <c r="W6869"/>
      <c r="X6869"/>
      <c r="Z6869" s="28"/>
      <c r="AA6869" s="28"/>
      <c r="AC6869" s="32"/>
      <c r="AD6869" s="32"/>
      <c r="AE6869" s="31"/>
      <c r="AF6869" s="31"/>
      <c r="AG6869" s="28"/>
      <c r="AH6869" s="28"/>
    </row>
    <row r="6870" spans="13:34" x14ac:dyDescent="0.3">
      <c r="M6870" s="33"/>
      <c r="N6870" s="2"/>
      <c r="P6870" s="29"/>
      <c r="Q6870" s="29"/>
      <c r="T6870" s="32"/>
      <c r="U6870" s="32"/>
      <c r="V6870" s="30"/>
      <c r="W6870"/>
      <c r="X6870"/>
      <c r="Z6870" s="28"/>
      <c r="AA6870" s="28"/>
      <c r="AC6870" s="32"/>
      <c r="AD6870" s="32"/>
      <c r="AE6870" s="31"/>
      <c r="AF6870" s="31"/>
      <c r="AG6870" s="28"/>
      <c r="AH6870" s="28"/>
    </row>
    <row r="6871" spans="13:34" x14ac:dyDescent="0.3">
      <c r="M6871" s="33"/>
      <c r="N6871" s="2"/>
      <c r="P6871" s="29"/>
      <c r="Q6871" s="29"/>
      <c r="T6871" s="32"/>
      <c r="U6871" s="32"/>
      <c r="V6871" s="30"/>
      <c r="W6871"/>
      <c r="X6871"/>
      <c r="Z6871" s="28"/>
      <c r="AA6871" s="28"/>
      <c r="AC6871" s="32"/>
      <c r="AD6871" s="32"/>
      <c r="AE6871" s="31"/>
      <c r="AF6871" s="31"/>
      <c r="AG6871" s="28"/>
      <c r="AH6871" s="28"/>
    </row>
    <row r="6872" spans="13:34" x14ac:dyDescent="0.3">
      <c r="M6872" s="33"/>
      <c r="N6872" s="2"/>
      <c r="P6872" s="29"/>
      <c r="Q6872" s="29"/>
      <c r="T6872" s="32"/>
      <c r="U6872" s="32"/>
      <c r="V6872" s="30"/>
      <c r="W6872"/>
      <c r="X6872"/>
      <c r="Z6872" s="28"/>
      <c r="AA6872" s="28"/>
      <c r="AC6872" s="32"/>
      <c r="AD6872" s="32"/>
      <c r="AE6872" s="31"/>
      <c r="AF6872" s="31"/>
      <c r="AG6872" s="28"/>
      <c r="AH6872" s="28"/>
    </row>
    <row r="6873" spans="13:34" x14ac:dyDescent="0.3">
      <c r="M6873" s="33"/>
      <c r="N6873" s="2"/>
      <c r="P6873" s="29"/>
      <c r="Q6873" s="29"/>
      <c r="T6873" s="32"/>
      <c r="U6873" s="32"/>
      <c r="V6873" s="30"/>
      <c r="W6873"/>
      <c r="X6873"/>
      <c r="Z6873" s="28"/>
      <c r="AA6873" s="28"/>
      <c r="AC6873" s="32"/>
      <c r="AD6873" s="32"/>
      <c r="AE6873" s="31"/>
      <c r="AF6873" s="31"/>
      <c r="AG6873" s="28"/>
      <c r="AH6873" s="28"/>
    </row>
    <row r="6874" spans="13:34" x14ac:dyDescent="0.3">
      <c r="M6874" s="33"/>
      <c r="N6874" s="2"/>
      <c r="P6874" s="29"/>
      <c r="Q6874" s="29"/>
      <c r="T6874" s="32"/>
      <c r="U6874" s="32"/>
      <c r="V6874" s="30"/>
      <c r="W6874"/>
      <c r="X6874"/>
      <c r="Z6874" s="28"/>
      <c r="AA6874" s="28"/>
      <c r="AC6874" s="32"/>
      <c r="AD6874" s="32"/>
      <c r="AE6874" s="31"/>
      <c r="AF6874" s="31"/>
      <c r="AG6874" s="28"/>
      <c r="AH6874" s="28"/>
    </row>
    <row r="6875" spans="13:34" x14ac:dyDescent="0.3">
      <c r="M6875" s="33"/>
      <c r="N6875" s="2"/>
      <c r="P6875" s="29"/>
      <c r="Q6875" s="29"/>
      <c r="T6875" s="32"/>
      <c r="U6875" s="32"/>
      <c r="V6875" s="30"/>
      <c r="W6875"/>
      <c r="X6875"/>
      <c r="Z6875" s="28"/>
      <c r="AA6875" s="28"/>
      <c r="AC6875" s="32"/>
      <c r="AD6875" s="32"/>
      <c r="AE6875" s="31"/>
      <c r="AF6875" s="31"/>
      <c r="AG6875" s="28"/>
      <c r="AH6875" s="28"/>
    </row>
    <row r="6876" spans="13:34" x14ac:dyDescent="0.3">
      <c r="M6876" s="33"/>
      <c r="N6876" s="2"/>
      <c r="P6876" s="29"/>
      <c r="Q6876" s="29"/>
      <c r="T6876" s="32"/>
      <c r="U6876" s="32"/>
      <c r="V6876" s="30"/>
      <c r="W6876"/>
      <c r="X6876"/>
      <c r="Z6876" s="28"/>
      <c r="AA6876" s="28"/>
      <c r="AC6876" s="32"/>
      <c r="AD6876" s="32"/>
      <c r="AE6876" s="31"/>
      <c r="AF6876" s="31"/>
      <c r="AG6876" s="28"/>
      <c r="AH6876" s="28"/>
    </row>
    <row r="6877" spans="13:34" x14ac:dyDescent="0.3">
      <c r="M6877" s="33"/>
      <c r="N6877" s="2"/>
      <c r="P6877" s="29"/>
      <c r="Q6877" s="29"/>
      <c r="T6877" s="32"/>
      <c r="U6877" s="32"/>
      <c r="V6877" s="30"/>
      <c r="W6877"/>
      <c r="X6877"/>
      <c r="Z6877" s="28"/>
      <c r="AA6877" s="28"/>
      <c r="AC6877" s="32"/>
      <c r="AD6877" s="32"/>
      <c r="AE6877" s="31"/>
      <c r="AF6877" s="31"/>
      <c r="AG6877" s="28"/>
      <c r="AH6877" s="28"/>
    </row>
    <row r="6878" spans="13:34" x14ac:dyDescent="0.3">
      <c r="M6878" s="33"/>
      <c r="N6878" s="2"/>
      <c r="P6878" s="29"/>
      <c r="Q6878" s="29"/>
      <c r="T6878" s="32"/>
      <c r="U6878" s="32"/>
      <c r="V6878" s="30"/>
      <c r="W6878"/>
      <c r="X6878"/>
      <c r="Z6878" s="28"/>
      <c r="AA6878" s="28"/>
      <c r="AC6878" s="32"/>
      <c r="AD6878" s="32"/>
      <c r="AE6878" s="31"/>
      <c r="AF6878" s="31"/>
      <c r="AG6878" s="28"/>
      <c r="AH6878" s="28"/>
    </row>
    <row r="6879" spans="13:34" x14ac:dyDescent="0.3">
      <c r="M6879" s="33"/>
      <c r="N6879" s="2"/>
      <c r="P6879" s="29"/>
      <c r="Q6879" s="29"/>
      <c r="T6879" s="32"/>
      <c r="U6879" s="32"/>
      <c r="V6879" s="30"/>
      <c r="W6879"/>
      <c r="X6879"/>
      <c r="Z6879" s="28"/>
      <c r="AA6879" s="28"/>
      <c r="AC6879" s="32"/>
      <c r="AD6879" s="32"/>
      <c r="AE6879" s="31"/>
      <c r="AF6879" s="31"/>
      <c r="AG6879" s="28"/>
      <c r="AH6879" s="28"/>
    </row>
    <row r="6880" spans="13:34" x14ac:dyDescent="0.3">
      <c r="M6880" s="33"/>
      <c r="N6880" s="2"/>
      <c r="P6880" s="29"/>
      <c r="Q6880" s="29"/>
      <c r="T6880" s="32"/>
      <c r="U6880" s="32"/>
      <c r="V6880" s="30"/>
      <c r="W6880"/>
      <c r="X6880"/>
      <c r="Z6880" s="28"/>
      <c r="AA6880" s="28"/>
      <c r="AC6880" s="32"/>
      <c r="AD6880" s="32"/>
      <c r="AE6880" s="31"/>
      <c r="AF6880" s="31"/>
      <c r="AG6880" s="28"/>
      <c r="AH6880" s="28"/>
    </row>
    <row r="6881" spans="13:34" x14ac:dyDescent="0.3">
      <c r="M6881" s="33"/>
      <c r="N6881" s="2"/>
      <c r="P6881" s="29"/>
      <c r="Q6881" s="29"/>
      <c r="T6881" s="32"/>
      <c r="U6881" s="32"/>
      <c r="V6881" s="30"/>
      <c r="W6881"/>
      <c r="X6881"/>
      <c r="Z6881" s="28"/>
      <c r="AA6881" s="28"/>
      <c r="AC6881" s="32"/>
      <c r="AD6881" s="32"/>
      <c r="AE6881" s="31"/>
      <c r="AF6881" s="31"/>
      <c r="AG6881" s="28"/>
      <c r="AH6881" s="28"/>
    </row>
    <row r="6882" spans="13:34" x14ac:dyDescent="0.3">
      <c r="M6882" s="33"/>
      <c r="N6882" s="2"/>
      <c r="P6882" s="29"/>
      <c r="Q6882" s="29"/>
      <c r="T6882" s="32"/>
      <c r="U6882" s="32"/>
      <c r="V6882" s="30"/>
      <c r="W6882"/>
      <c r="X6882"/>
      <c r="Z6882" s="28"/>
      <c r="AA6882" s="28"/>
      <c r="AC6882" s="32"/>
      <c r="AD6882" s="32"/>
      <c r="AE6882" s="31"/>
      <c r="AF6882" s="31"/>
      <c r="AG6882" s="28"/>
      <c r="AH6882" s="28"/>
    </row>
    <row r="6883" spans="13:34" x14ac:dyDescent="0.3">
      <c r="M6883" s="33"/>
      <c r="N6883" s="2"/>
      <c r="P6883" s="29"/>
      <c r="Q6883" s="29"/>
      <c r="T6883" s="32"/>
      <c r="U6883" s="32"/>
      <c r="V6883" s="30"/>
      <c r="W6883"/>
      <c r="X6883"/>
      <c r="Z6883" s="28"/>
      <c r="AA6883" s="28"/>
      <c r="AC6883" s="32"/>
      <c r="AD6883" s="32"/>
      <c r="AE6883" s="31"/>
      <c r="AF6883" s="31"/>
      <c r="AG6883" s="28"/>
      <c r="AH6883" s="28"/>
    </row>
    <row r="6884" spans="13:34" x14ac:dyDescent="0.3">
      <c r="M6884" s="33"/>
      <c r="N6884" s="2"/>
      <c r="P6884" s="29"/>
      <c r="Q6884" s="29"/>
      <c r="T6884" s="32"/>
      <c r="U6884" s="32"/>
      <c r="V6884" s="30"/>
      <c r="W6884"/>
      <c r="X6884"/>
      <c r="Z6884" s="28"/>
      <c r="AA6884" s="28"/>
      <c r="AC6884" s="32"/>
      <c r="AD6884" s="32"/>
      <c r="AE6884" s="31"/>
      <c r="AF6884" s="31"/>
      <c r="AG6884" s="28"/>
      <c r="AH6884" s="28"/>
    </row>
    <row r="6885" spans="13:34" x14ac:dyDescent="0.3">
      <c r="M6885" s="33"/>
      <c r="N6885" s="2"/>
      <c r="P6885" s="29"/>
      <c r="Q6885" s="29"/>
      <c r="T6885" s="32"/>
      <c r="U6885" s="32"/>
      <c r="V6885" s="30"/>
      <c r="W6885"/>
      <c r="X6885"/>
      <c r="Z6885" s="28"/>
      <c r="AA6885" s="28"/>
      <c r="AC6885" s="32"/>
      <c r="AD6885" s="32"/>
      <c r="AE6885" s="31"/>
      <c r="AF6885" s="31"/>
      <c r="AG6885" s="28"/>
      <c r="AH6885" s="28"/>
    </row>
    <row r="6886" spans="13:34" x14ac:dyDescent="0.3">
      <c r="M6886" s="33"/>
      <c r="N6886" s="2"/>
      <c r="P6886" s="29"/>
      <c r="Q6886" s="29"/>
      <c r="T6886" s="32"/>
      <c r="U6886" s="32"/>
      <c r="V6886" s="30"/>
      <c r="W6886"/>
      <c r="X6886"/>
      <c r="Z6886" s="28"/>
      <c r="AA6886" s="28"/>
      <c r="AC6886" s="32"/>
      <c r="AD6886" s="32"/>
      <c r="AE6886" s="31"/>
      <c r="AF6886" s="31"/>
      <c r="AG6886" s="28"/>
      <c r="AH6886" s="28"/>
    </row>
    <row r="6887" spans="13:34" x14ac:dyDescent="0.3">
      <c r="M6887" s="33"/>
      <c r="N6887" s="2"/>
      <c r="P6887" s="29"/>
      <c r="Q6887" s="29"/>
      <c r="T6887" s="32"/>
      <c r="U6887" s="32"/>
      <c r="V6887" s="30"/>
      <c r="W6887"/>
      <c r="X6887"/>
      <c r="Z6887" s="28"/>
      <c r="AA6887" s="28"/>
      <c r="AC6887" s="32"/>
      <c r="AD6887" s="32"/>
      <c r="AE6887" s="31"/>
      <c r="AF6887" s="31"/>
      <c r="AG6887" s="28"/>
      <c r="AH6887" s="28"/>
    </row>
    <row r="6888" spans="13:34" x14ac:dyDescent="0.3">
      <c r="M6888" s="33"/>
      <c r="N6888" s="2"/>
      <c r="P6888" s="29"/>
      <c r="Q6888" s="29"/>
      <c r="T6888" s="32"/>
      <c r="U6888" s="32"/>
      <c r="V6888" s="30"/>
      <c r="W6888"/>
      <c r="X6888"/>
      <c r="Z6888" s="28"/>
      <c r="AA6888" s="28"/>
      <c r="AC6888" s="32"/>
      <c r="AD6888" s="32"/>
      <c r="AE6888" s="31"/>
      <c r="AF6888" s="31"/>
      <c r="AG6888" s="28"/>
      <c r="AH6888" s="28"/>
    </row>
    <row r="6889" spans="13:34" x14ac:dyDescent="0.3">
      <c r="M6889" s="33"/>
      <c r="N6889" s="2"/>
      <c r="P6889" s="29"/>
      <c r="Q6889" s="29"/>
      <c r="T6889" s="32"/>
      <c r="U6889" s="32"/>
      <c r="V6889" s="30"/>
      <c r="W6889"/>
      <c r="X6889"/>
      <c r="Z6889" s="28"/>
      <c r="AA6889" s="28"/>
      <c r="AC6889" s="32"/>
      <c r="AD6889" s="32"/>
      <c r="AE6889" s="31"/>
      <c r="AF6889" s="31"/>
      <c r="AG6889" s="28"/>
      <c r="AH6889" s="28"/>
    </row>
    <row r="6890" spans="13:34" x14ac:dyDescent="0.3">
      <c r="M6890" s="33"/>
      <c r="N6890" s="2"/>
      <c r="P6890" s="29"/>
      <c r="Q6890" s="29"/>
      <c r="T6890" s="32"/>
      <c r="U6890" s="32"/>
      <c r="V6890" s="30"/>
      <c r="W6890"/>
      <c r="X6890"/>
      <c r="Z6890" s="28"/>
      <c r="AA6890" s="28"/>
      <c r="AC6890" s="32"/>
      <c r="AD6890" s="32"/>
      <c r="AE6890" s="31"/>
      <c r="AF6890" s="31"/>
      <c r="AG6890" s="28"/>
      <c r="AH6890" s="28"/>
    </row>
    <row r="6891" spans="13:34" x14ac:dyDescent="0.3">
      <c r="M6891" s="33"/>
      <c r="N6891" s="2"/>
      <c r="P6891" s="29"/>
      <c r="Q6891" s="29"/>
      <c r="T6891" s="32"/>
      <c r="U6891" s="32"/>
      <c r="V6891" s="30"/>
      <c r="W6891"/>
      <c r="X6891"/>
      <c r="Z6891" s="28"/>
      <c r="AA6891" s="28"/>
      <c r="AC6891" s="32"/>
      <c r="AD6891" s="32"/>
      <c r="AE6891" s="31"/>
      <c r="AF6891" s="31"/>
      <c r="AG6891" s="28"/>
      <c r="AH6891" s="28"/>
    </row>
    <row r="6892" spans="13:34" x14ac:dyDescent="0.3">
      <c r="M6892" s="33"/>
      <c r="N6892" s="2"/>
      <c r="P6892" s="29"/>
      <c r="Q6892" s="29"/>
      <c r="T6892" s="32"/>
      <c r="U6892" s="32"/>
      <c r="V6892" s="30"/>
      <c r="W6892"/>
      <c r="X6892"/>
      <c r="Z6892" s="28"/>
      <c r="AA6892" s="28"/>
      <c r="AC6892" s="32"/>
      <c r="AD6892" s="32"/>
      <c r="AE6892" s="31"/>
      <c r="AF6892" s="31"/>
      <c r="AG6892" s="28"/>
      <c r="AH6892" s="28"/>
    </row>
    <row r="6893" spans="13:34" x14ac:dyDescent="0.3">
      <c r="M6893" s="33"/>
      <c r="N6893" s="2"/>
      <c r="P6893" s="29"/>
      <c r="Q6893" s="29"/>
      <c r="T6893" s="32"/>
      <c r="U6893" s="32"/>
      <c r="V6893" s="30"/>
      <c r="W6893"/>
      <c r="X6893"/>
      <c r="Z6893" s="28"/>
      <c r="AA6893" s="28"/>
      <c r="AC6893" s="32"/>
      <c r="AD6893" s="32"/>
      <c r="AE6893" s="31"/>
      <c r="AF6893" s="31"/>
      <c r="AG6893" s="28"/>
      <c r="AH6893" s="28"/>
    </row>
    <row r="6894" spans="13:34" x14ac:dyDescent="0.3">
      <c r="M6894" s="33"/>
      <c r="N6894" s="2"/>
      <c r="P6894" s="29"/>
      <c r="Q6894" s="29"/>
      <c r="T6894" s="32"/>
      <c r="U6894" s="32"/>
      <c r="V6894" s="30"/>
      <c r="W6894"/>
      <c r="X6894"/>
      <c r="Z6894" s="28"/>
      <c r="AA6894" s="28"/>
      <c r="AC6894" s="32"/>
      <c r="AD6894" s="32"/>
      <c r="AE6894" s="31"/>
      <c r="AF6894" s="31"/>
      <c r="AG6894" s="28"/>
      <c r="AH6894" s="28"/>
    </row>
    <row r="6895" spans="13:34" x14ac:dyDescent="0.3">
      <c r="M6895" s="33"/>
      <c r="N6895" s="2"/>
      <c r="P6895" s="29"/>
      <c r="Q6895" s="29"/>
      <c r="T6895" s="32"/>
      <c r="U6895" s="32"/>
      <c r="V6895" s="30"/>
      <c r="W6895"/>
      <c r="X6895"/>
      <c r="Z6895" s="28"/>
      <c r="AA6895" s="28"/>
      <c r="AC6895" s="32"/>
      <c r="AD6895" s="32"/>
      <c r="AE6895" s="31"/>
      <c r="AF6895" s="31"/>
      <c r="AG6895" s="28"/>
      <c r="AH6895" s="28"/>
    </row>
    <row r="6896" spans="13:34" x14ac:dyDescent="0.3">
      <c r="M6896" s="33"/>
      <c r="N6896" s="2"/>
      <c r="P6896" s="29"/>
      <c r="Q6896" s="29"/>
      <c r="T6896" s="32"/>
      <c r="U6896" s="32"/>
      <c r="V6896" s="30"/>
      <c r="W6896"/>
      <c r="X6896"/>
      <c r="Z6896" s="28"/>
      <c r="AA6896" s="28"/>
      <c r="AC6896" s="32"/>
      <c r="AD6896" s="32"/>
      <c r="AE6896" s="31"/>
      <c r="AF6896" s="31"/>
      <c r="AG6896" s="28"/>
      <c r="AH6896" s="28"/>
    </row>
    <row r="6897" spans="13:34" x14ac:dyDescent="0.3">
      <c r="M6897" s="33"/>
      <c r="N6897" s="2"/>
      <c r="P6897" s="29"/>
      <c r="Q6897" s="29"/>
      <c r="T6897" s="32"/>
      <c r="U6897" s="32"/>
      <c r="V6897" s="30"/>
      <c r="W6897"/>
      <c r="X6897"/>
      <c r="Z6897" s="28"/>
      <c r="AA6897" s="28"/>
      <c r="AC6897" s="32"/>
      <c r="AD6897" s="32"/>
      <c r="AE6897" s="31"/>
      <c r="AF6897" s="31"/>
      <c r="AG6897" s="28"/>
      <c r="AH6897" s="28"/>
    </row>
    <row r="6898" spans="13:34" x14ac:dyDescent="0.3">
      <c r="M6898" s="33"/>
      <c r="N6898" s="2"/>
      <c r="P6898" s="29"/>
      <c r="Q6898" s="29"/>
      <c r="T6898" s="32"/>
      <c r="U6898" s="32"/>
      <c r="V6898" s="30"/>
      <c r="W6898"/>
      <c r="X6898"/>
      <c r="Z6898" s="28"/>
      <c r="AA6898" s="28"/>
      <c r="AC6898" s="32"/>
      <c r="AD6898" s="32"/>
      <c r="AE6898" s="31"/>
      <c r="AF6898" s="31"/>
      <c r="AG6898" s="28"/>
      <c r="AH6898" s="28"/>
    </row>
    <row r="6899" spans="13:34" x14ac:dyDescent="0.3">
      <c r="M6899" s="33"/>
      <c r="N6899" s="2"/>
      <c r="P6899" s="29"/>
      <c r="Q6899" s="29"/>
      <c r="T6899" s="32"/>
      <c r="U6899" s="32"/>
      <c r="V6899" s="30"/>
      <c r="W6899"/>
      <c r="X6899"/>
      <c r="Z6899" s="28"/>
      <c r="AA6899" s="28"/>
      <c r="AC6899" s="32"/>
      <c r="AD6899" s="32"/>
      <c r="AE6899" s="31"/>
      <c r="AF6899" s="31"/>
      <c r="AG6899" s="28"/>
      <c r="AH6899" s="28"/>
    </row>
    <row r="6900" spans="13:34" x14ac:dyDescent="0.3">
      <c r="M6900" s="33"/>
      <c r="N6900" s="2"/>
      <c r="P6900" s="29"/>
      <c r="Q6900" s="29"/>
      <c r="T6900" s="32"/>
      <c r="U6900" s="32"/>
      <c r="V6900" s="30"/>
      <c r="W6900"/>
      <c r="X6900"/>
      <c r="Z6900" s="28"/>
      <c r="AA6900" s="28"/>
      <c r="AC6900" s="32"/>
      <c r="AD6900" s="32"/>
      <c r="AE6900" s="31"/>
      <c r="AF6900" s="31"/>
      <c r="AG6900" s="28"/>
      <c r="AH6900" s="28"/>
    </row>
    <row r="6901" spans="13:34" x14ac:dyDescent="0.3">
      <c r="M6901" s="33"/>
      <c r="N6901" s="2"/>
      <c r="P6901" s="29"/>
      <c r="Q6901" s="29"/>
      <c r="T6901" s="32"/>
      <c r="U6901" s="32"/>
      <c r="V6901" s="30"/>
      <c r="W6901"/>
      <c r="X6901"/>
      <c r="Z6901" s="28"/>
      <c r="AA6901" s="28"/>
      <c r="AC6901" s="32"/>
      <c r="AD6901" s="32"/>
      <c r="AE6901" s="31"/>
      <c r="AF6901" s="31"/>
      <c r="AG6901" s="28"/>
      <c r="AH6901" s="28"/>
    </row>
    <row r="6902" spans="13:34" x14ac:dyDescent="0.3">
      <c r="M6902" s="33"/>
      <c r="N6902" s="2"/>
      <c r="P6902" s="29"/>
      <c r="Q6902" s="29"/>
      <c r="T6902" s="32"/>
      <c r="U6902" s="32"/>
      <c r="V6902" s="30"/>
      <c r="W6902"/>
      <c r="X6902"/>
      <c r="Z6902" s="28"/>
      <c r="AA6902" s="28"/>
      <c r="AC6902" s="32"/>
      <c r="AD6902" s="32"/>
      <c r="AE6902" s="31"/>
      <c r="AF6902" s="31"/>
      <c r="AG6902" s="28"/>
      <c r="AH6902" s="28"/>
    </row>
    <row r="6903" spans="13:34" x14ac:dyDescent="0.3">
      <c r="M6903" s="33"/>
      <c r="N6903" s="2"/>
      <c r="P6903" s="29"/>
      <c r="Q6903" s="29"/>
      <c r="T6903" s="32"/>
      <c r="U6903" s="32"/>
      <c r="V6903" s="30"/>
      <c r="W6903"/>
      <c r="X6903"/>
      <c r="Z6903" s="28"/>
      <c r="AA6903" s="28"/>
      <c r="AC6903" s="32"/>
      <c r="AD6903" s="32"/>
      <c r="AE6903" s="31"/>
      <c r="AF6903" s="31"/>
      <c r="AG6903" s="28"/>
      <c r="AH6903" s="28"/>
    </row>
    <row r="6904" spans="13:34" x14ac:dyDescent="0.3">
      <c r="M6904" s="33"/>
      <c r="N6904" s="2"/>
      <c r="P6904" s="29"/>
      <c r="Q6904" s="29"/>
      <c r="T6904" s="32"/>
      <c r="U6904" s="32"/>
      <c r="V6904" s="30"/>
      <c r="W6904"/>
      <c r="X6904"/>
      <c r="Z6904" s="28"/>
      <c r="AA6904" s="28"/>
      <c r="AC6904" s="32"/>
      <c r="AD6904" s="32"/>
      <c r="AE6904" s="31"/>
      <c r="AF6904" s="31"/>
      <c r="AG6904" s="28"/>
      <c r="AH6904" s="28"/>
    </row>
    <row r="6905" spans="13:34" x14ac:dyDescent="0.3">
      <c r="M6905" s="33"/>
      <c r="N6905" s="2"/>
      <c r="P6905" s="29"/>
      <c r="Q6905" s="29"/>
      <c r="T6905" s="32"/>
      <c r="U6905" s="32"/>
      <c r="V6905" s="30"/>
      <c r="W6905"/>
      <c r="X6905"/>
      <c r="Z6905" s="28"/>
      <c r="AA6905" s="28"/>
      <c r="AC6905" s="32"/>
      <c r="AD6905" s="32"/>
      <c r="AE6905" s="31"/>
      <c r="AF6905" s="31"/>
      <c r="AG6905" s="28"/>
      <c r="AH6905" s="28"/>
    </row>
    <row r="6906" spans="13:34" x14ac:dyDescent="0.3">
      <c r="M6906" s="33"/>
      <c r="N6906" s="2"/>
      <c r="P6906" s="29"/>
      <c r="Q6906" s="29"/>
      <c r="T6906" s="32"/>
      <c r="U6906" s="32"/>
      <c r="V6906" s="30"/>
      <c r="W6906"/>
      <c r="X6906"/>
      <c r="Z6906" s="28"/>
      <c r="AA6906" s="28"/>
      <c r="AC6906" s="32"/>
      <c r="AD6906" s="32"/>
      <c r="AE6906" s="31"/>
      <c r="AF6906" s="31"/>
      <c r="AG6906" s="28"/>
      <c r="AH6906" s="28"/>
    </row>
    <row r="6907" spans="13:34" x14ac:dyDescent="0.3">
      <c r="M6907" s="33"/>
      <c r="N6907" s="2"/>
      <c r="P6907" s="29"/>
      <c r="Q6907" s="29"/>
      <c r="T6907" s="32"/>
      <c r="U6907" s="32"/>
      <c r="V6907" s="30"/>
      <c r="W6907"/>
      <c r="X6907"/>
      <c r="Z6907" s="28"/>
      <c r="AA6907" s="28"/>
      <c r="AC6907" s="32"/>
      <c r="AD6907" s="32"/>
      <c r="AE6907" s="31"/>
      <c r="AF6907" s="31"/>
      <c r="AG6907" s="28"/>
      <c r="AH6907" s="28"/>
    </row>
    <row r="6908" spans="13:34" x14ac:dyDescent="0.3">
      <c r="M6908" s="33"/>
      <c r="N6908" s="2"/>
      <c r="P6908" s="29"/>
      <c r="Q6908" s="29"/>
      <c r="T6908" s="32"/>
      <c r="U6908" s="32"/>
      <c r="V6908" s="30"/>
      <c r="W6908"/>
      <c r="X6908"/>
      <c r="Z6908" s="28"/>
      <c r="AA6908" s="28"/>
      <c r="AC6908" s="32"/>
      <c r="AD6908" s="32"/>
      <c r="AE6908" s="31"/>
      <c r="AF6908" s="31"/>
      <c r="AG6908" s="28"/>
      <c r="AH6908" s="28"/>
    </row>
    <row r="6909" spans="13:34" x14ac:dyDescent="0.3">
      <c r="M6909" s="33"/>
      <c r="N6909" s="2"/>
      <c r="P6909" s="29"/>
      <c r="Q6909" s="29"/>
      <c r="T6909" s="32"/>
      <c r="U6909" s="32"/>
      <c r="V6909" s="30"/>
      <c r="W6909"/>
      <c r="X6909"/>
      <c r="Z6909" s="28"/>
      <c r="AA6909" s="28"/>
      <c r="AC6909" s="32"/>
      <c r="AD6909" s="32"/>
      <c r="AE6909" s="31"/>
      <c r="AF6909" s="31"/>
      <c r="AG6909" s="28"/>
      <c r="AH6909" s="28"/>
    </row>
    <row r="6910" spans="13:34" x14ac:dyDescent="0.3">
      <c r="M6910" s="33"/>
      <c r="N6910" s="2"/>
      <c r="P6910" s="29"/>
      <c r="Q6910" s="29"/>
      <c r="T6910" s="32"/>
      <c r="U6910" s="32"/>
      <c r="V6910" s="30"/>
      <c r="W6910"/>
      <c r="X6910"/>
      <c r="Z6910" s="28"/>
      <c r="AA6910" s="28"/>
      <c r="AC6910" s="32"/>
      <c r="AD6910" s="32"/>
      <c r="AE6910" s="31"/>
      <c r="AF6910" s="31"/>
      <c r="AG6910" s="28"/>
      <c r="AH6910" s="28"/>
    </row>
    <row r="6911" spans="13:34" x14ac:dyDescent="0.3">
      <c r="M6911" s="33"/>
      <c r="N6911" s="2"/>
      <c r="P6911" s="29"/>
      <c r="Q6911" s="29"/>
      <c r="T6911" s="32"/>
      <c r="U6911" s="32"/>
      <c r="V6911" s="30"/>
      <c r="W6911"/>
      <c r="X6911"/>
      <c r="Z6911" s="28"/>
      <c r="AA6911" s="28"/>
      <c r="AC6911" s="32"/>
      <c r="AD6911" s="32"/>
      <c r="AE6911" s="31"/>
      <c r="AF6911" s="31"/>
      <c r="AG6911" s="28"/>
      <c r="AH6911" s="28"/>
    </row>
    <row r="6912" spans="13:34" x14ac:dyDescent="0.3">
      <c r="M6912" s="33"/>
      <c r="N6912" s="2"/>
      <c r="P6912" s="29"/>
      <c r="Q6912" s="29"/>
      <c r="T6912" s="32"/>
      <c r="U6912" s="32"/>
      <c r="V6912" s="30"/>
      <c r="W6912"/>
      <c r="X6912"/>
      <c r="Z6912" s="28"/>
      <c r="AA6912" s="28"/>
      <c r="AC6912" s="32"/>
      <c r="AD6912" s="32"/>
      <c r="AE6912" s="31"/>
      <c r="AF6912" s="31"/>
      <c r="AG6912" s="28"/>
      <c r="AH6912" s="28"/>
    </row>
    <row r="6913" spans="13:34" x14ac:dyDescent="0.3">
      <c r="M6913" s="33"/>
      <c r="N6913" s="2"/>
      <c r="P6913" s="29"/>
      <c r="Q6913" s="29"/>
      <c r="T6913" s="32"/>
      <c r="U6913" s="32"/>
      <c r="V6913" s="30"/>
      <c r="W6913"/>
      <c r="X6913"/>
      <c r="Z6913" s="28"/>
      <c r="AA6913" s="28"/>
      <c r="AC6913" s="32"/>
      <c r="AD6913" s="32"/>
      <c r="AE6913" s="31"/>
      <c r="AF6913" s="31"/>
      <c r="AG6913" s="28"/>
      <c r="AH6913" s="28"/>
    </row>
    <row r="6914" spans="13:34" x14ac:dyDescent="0.3">
      <c r="M6914" s="33"/>
      <c r="N6914" s="2"/>
      <c r="P6914" s="29"/>
      <c r="Q6914" s="29"/>
      <c r="T6914" s="32"/>
      <c r="U6914" s="32"/>
      <c r="V6914" s="30"/>
      <c r="W6914"/>
      <c r="X6914"/>
      <c r="Z6914" s="28"/>
      <c r="AA6914" s="28"/>
      <c r="AC6914" s="32"/>
      <c r="AD6914" s="32"/>
      <c r="AE6914" s="31"/>
      <c r="AF6914" s="31"/>
      <c r="AG6914" s="28"/>
      <c r="AH6914" s="28"/>
    </row>
    <row r="6915" spans="13:34" x14ac:dyDescent="0.3">
      <c r="M6915" s="33"/>
      <c r="N6915" s="2"/>
      <c r="P6915" s="29"/>
      <c r="Q6915" s="29"/>
      <c r="T6915" s="32"/>
      <c r="U6915" s="32"/>
      <c r="V6915" s="30"/>
      <c r="W6915"/>
      <c r="X6915"/>
      <c r="Z6915" s="28"/>
      <c r="AA6915" s="28"/>
      <c r="AC6915" s="32"/>
      <c r="AD6915" s="32"/>
      <c r="AE6915" s="31"/>
      <c r="AF6915" s="31"/>
      <c r="AG6915" s="28"/>
      <c r="AH6915" s="28"/>
    </row>
    <row r="6916" spans="13:34" x14ac:dyDescent="0.3">
      <c r="M6916" s="33"/>
      <c r="N6916" s="2"/>
      <c r="P6916" s="29"/>
      <c r="Q6916" s="29"/>
      <c r="T6916" s="32"/>
      <c r="U6916" s="32"/>
      <c r="V6916" s="30"/>
      <c r="W6916"/>
      <c r="X6916"/>
      <c r="Z6916" s="28"/>
      <c r="AA6916" s="28"/>
      <c r="AC6916" s="32"/>
      <c r="AD6916" s="32"/>
      <c r="AE6916" s="31"/>
      <c r="AF6916" s="31"/>
      <c r="AG6916" s="28"/>
      <c r="AH6916" s="28"/>
    </row>
    <row r="6917" spans="13:34" x14ac:dyDescent="0.3">
      <c r="M6917" s="33"/>
      <c r="N6917" s="2"/>
      <c r="P6917" s="29"/>
      <c r="Q6917" s="29"/>
      <c r="T6917" s="32"/>
      <c r="U6917" s="32"/>
      <c r="V6917" s="30"/>
      <c r="W6917"/>
      <c r="X6917"/>
      <c r="Z6917" s="28"/>
      <c r="AA6917" s="28"/>
      <c r="AC6917" s="32"/>
      <c r="AD6917" s="32"/>
      <c r="AE6917" s="31"/>
      <c r="AF6917" s="31"/>
      <c r="AG6917" s="28"/>
      <c r="AH6917" s="28"/>
    </row>
    <row r="6918" spans="13:34" x14ac:dyDescent="0.3">
      <c r="M6918" s="33"/>
      <c r="N6918" s="2"/>
      <c r="P6918" s="29"/>
      <c r="Q6918" s="29"/>
      <c r="T6918" s="32"/>
      <c r="U6918" s="32"/>
      <c r="V6918" s="30"/>
      <c r="W6918"/>
      <c r="X6918"/>
      <c r="Z6918" s="28"/>
      <c r="AA6918" s="28"/>
      <c r="AC6918" s="32"/>
      <c r="AD6918" s="32"/>
      <c r="AE6918" s="31"/>
      <c r="AF6918" s="31"/>
      <c r="AG6918" s="28"/>
      <c r="AH6918" s="28"/>
    </row>
    <row r="6919" spans="13:34" x14ac:dyDescent="0.3">
      <c r="M6919" s="33"/>
      <c r="N6919" s="2"/>
      <c r="P6919" s="29"/>
      <c r="Q6919" s="29"/>
      <c r="T6919" s="32"/>
      <c r="U6919" s="32"/>
      <c r="V6919" s="30"/>
      <c r="W6919"/>
      <c r="X6919"/>
      <c r="Z6919" s="28"/>
      <c r="AA6919" s="28"/>
      <c r="AC6919" s="32"/>
      <c r="AD6919" s="32"/>
      <c r="AE6919" s="31"/>
      <c r="AF6919" s="31"/>
      <c r="AG6919" s="28"/>
      <c r="AH6919" s="28"/>
    </row>
    <row r="6920" spans="13:34" x14ac:dyDescent="0.3">
      <c r="M6920" s="33"/>
      <c r="N6920" s="2"/>
      <c r="P6920" s="29"/>
      <c r="Q6920" s="29"/>
      <c r="T6920" s="32"/>
      <c r="U6920" s="32"/>
      <c r="V6920" s="30"/>
      <c r="W6920"/>
      <c r="X6920"/>
      <c r="Z6920" s="28"/>
      <c r="AA6920" s="28"/>
      <c r="AC6920" s="32"/>
      <c r="AD6920" s="32"/>
      <c r="AE6920" s="31"/>
      <c r="AF6920" s="31"/>
      <c r="AG6920" s="28"/>
      <c r="AH6920" s="28"/>
    </row>
    <row r="6921" spans="13:34" x14ac:dyDescent="0.3">
      <c r="M6921" s="33"/>
      <c r="N6921" s="2"/>
      <c r="P6921" s="29"/>
      <c r="Q6921" s="29"/>
      <c r="T6921" s="32"/>
      <c r="U6921" s="32"/>
      <c r="V6921" s="30"/>
      <c r="W6921"/>
      <c r="X6921"/>
      <c r="Z6921" s="28"/>
      <c r="AA6921" s="28"/>
      <c r="AC6921" s="32"/>
      <c r="AD6921" s="32"/>
      <c r="AE6921" s="31"/>
      <c r="AF6921" s="31"/>
      <c r="AG6921" s="28"/>
      <c r="AH6921" s="28"/>
    </row>
    <row r="6922" spans="13:34" x14ac:dyDescent="0.3">
      <c r="M6922" s="33"/>
      <c r="N6922" s="2"/>
      <c r="P6922" s="29"/>
      <c r="Q6922" s="29"/>
      <c r="T6922" s="32"/>
      <c r="U6922" s="32"/>
      <c r="V6922" s="30"/>
      <c r="W6922"/>
      <c r="X6922"/>
      <c r="Z6922" s="28"/>
      <c r="AA6922" s="28"/>
      <c r="AC6922" s="32"/>
      <c r="AD6922" s="32"/>
      <c r="AE6922" s="31"/>
      <c r="AF6922" s="31"/>
      <c r="AG6922" s="28"/>
      <c r="AH6922" s="28"/>
    </row>
    <row r="6923" spans="13:34" x14ac:dyDescent="0.3">
      <c r="M6923" s="33"/>
      <c r="N6923" s="2"/>
      <c r="P6923" s="29"/>
      <c r="Q6923" s="29"/>
      <c r="T6923" s="32"/>
      <c r="U6923" s="32"/>
      <c r="V6923" s="30"/>
      <c r="W6923"/>
      <c r="X6923"/>
      <c r="Z6923" s="28"/>
      <c r="AA6923" s="28"/>
      <c r="AC6923" s="32"/>
      <c r="AD6923" s="32"/>
      <c r="AE6923" s="31"/>
      <c r="AF6923" s="31"/>
      <c r="AG6923" s="28"/>
      <c r="AH6923" s="28"/>
    </row>
    <row r="6924" spans="13:34" x14ac:dyDescent="0.3">
      <c r="M6924" s="33"/>
      <c r="N6924" s="2"/>
      <c r="P6924" s="29"/>
      <c r="Q6924" s="29"/>
      <c r="T6924" s="32"/>
      <c r="U6924" s="32"/>
      <c r="V6924" s="30"/>
      <c r="W6924"/>
      <c r="X6924"/>
      <c r="Z6924" s="28"/>
      <c r="AA6924" s="28"/>
      <c r="AC6924" s="32"/>
      <c r="AD6924" s="32"/>
      <c r="AE6924" s="31"/>
      <c r="AF6924" s="31"/>
      <c r="AG6924" s="28"/>
      <c r="AH6924" s="28"/>
    </row>
    <row r="6925" spans="13:34" x14ac:dyDescent="0.3">
      <c r="M6925" s="33"/>
      <c r="N6925" s="2"/>
      <c r="P6925" s="29"/>
      <c r="Q6925" s="29"/>
      <c r="T6925" s="32"/>
      <c r="U6925" s="32"/>
      <c r="V6925" s="30"/>
      <c r="W6925"/>
      <c r="X6925"/>
      <c r="Z6925" s="28"/>
      <c r="AA6925" s="28"/>
      <c r="AC6925" s="32"/>
      <c r="AD6925" s="32"/>
      <c r="AE6925" s="31"/>
      <c r="AF6925" s="31"/>
      <c r="AG6925" s="28"/>
      <c r="AH6925" s="28"/>
    </row>
    <row r="6926" spans="13:34" x14ac:dyDescent="0.3">
      <c r="M6926" s="33"/>
      <c r="N6926" s="2"/>
      <c r="P6926" s="29"/>
      <c r="Q6926" s="29"/>
      <c r="T6926" s="32"/>
      <c r="U6926" s="32"/>
      <c r="V6926" s="30"/>
      <c r="W6926"/>
      <c r="X6926"/>
      <c r="Z6926" s="28"/>
      <c r="AA6926" s="28"/>
      <c r="AC6926" s="32"/>
      <c r="AD6926" s="32"/>
      <c r="AE6926" s="31"/>
      <c r="AF6926" s="31"/>
      <c r="AG6926" s="28"/>
      <c r="AH6926" s="28"/>
    </row>
    <row r="6927" spans="13:34" x14ac:dyDescent="0.3">
      <c r="M6927" s="33"/>
      <c r="N6927" s="2"/>
      <c r="P6927" s="29"/>
      <c r="Q6927" s="29"/>
      <c r="T6927" s="32"/>
      <c r="U6927" s="32"/>
      <c r="V6927" s="30"/>
      <c r="W6927"/>
      <c r="X6927"/>
      <c r="Z6927" s="28"/>
      <c r="AA6927" s="28"/>
      <c r="AC6927" s="32"/>
      <c r="AD6927" s="32"/>
      <c r="AE6927" s="31"/>
      <c r="AF6927" s="31"/>
      <c r="AG6927" s="28"/>
      <c r="AH6927" s="28"/>
    </row>
    <row r="6928" spans="13:34" x14ac:dyDescent="0.3">
      <c r="M6928" s="33"/>
      <c r="N6928" s="2"/>
      <c r="P6928" s="29"/>
      <c r="Q6928" s="29"/>
      <c r="T6928" s="32"/>
      <c r="U6928" s="32"/>
      <c r="V6928" s="30"/>
      <c r="W6928"/>
      <c r="X6928"/>
      <c r="Z6928" s="28"/>
      <c r="AA6928" s="28"/>
      <c r="AC6928" s="32"/>
      <c r="AD6928" s="32"/>
      <c r="AE6928" s="31"/>
      <c r="AF6928" s="31"/>
      <c r="AG6928" s="28"/>
      <c r="AH6928" s="28"/>
    </row>
    <row r="6929" spans="13:34" x14ac:dyDescent="0.3">
      <c r="M6929" s="33"/>
      <c r="N6929" s="2"/>
      <c r="P6929" s="29"/>
      <c r="Q6929" s="29"/>
      <c r="T6929" s="32"/>
      <c r="U6929" s="32"/>
      <c r="V6929" s="30"/>
      <c r="W6929"/>
      <c r="X6929"/>
      <c r="Z6929" s="28"/>
      <c r="AA6929" s="28"/>
      <c r="AC6929" s="32"/>
      <c r="AD6929" s="32"/>
      <c r="AE6929" s="31"/>
      <c r="AF6929" s="31"/>
      <c r="AG6929" s="28"/>
      <c r="AH6929" s="28"/>
    </row>
    <row r="6930" spans="13:34" x14ac:dyDescent="0.3">
      <c r="M6930" s="33"/>
      <c r="N6930" s="2"/>
      <c r="P6930" s="29"/>
      <c r="Q6930" s="29"/>
      <c r="T6930" s="32"/>
      <c r="U6930" s="32"/>
      <c r="V6930" s="30"/>
      <c r="W6930"/>
      <c r="X6930"/>
      <c r="Z6930" s="28"/>
      <c r="AA6930" s="28"/>
      <c r="AC6930" s="32"/>
      <c r="AD6930" s="32"/>
      <c r="AE6930" s="31"/>
      <c r="AF6930" s="31"/>
      <c r="AG6930" s="28"/>
      <c r="AH6930" s="28"/>
    </row>
    <row r="6931" spans="13:34" x14ac:dyDescent="0.3">
      <c r="M6931" s="33"/>
      <c r="N6931" s="2"/>
      <c r="P6931" s="29"/>
      <c r="Q6931" s="29"/>
      <c r="T6931" s="32"/>
      <c r="U6931" s="32"/>
      <c r="V6931" s="30"/>
      <c r="W6931"/>
      <c r="X6931"/>
      <c r="Z6931" s="28"/>
      <c r="AA6931" s="28"/>
      <c r="AC6931" s="32"/>
      <c r="AD6931" s="32"/>
      <c r="AE6931" s="31"/>
      <c r="AF6931" s="31"/>
      <c r="AG6931" s="28"/>
      <c r="AH6931" s="28"/>
    </row>
    <row r="6932" spans="13:34" x14ac:dyDescent="0.3">
      <c r="M6932" s="33"/>
      <c r="N6932" s="2"/>
      <c r="P6932" s="29"/>
      <c r="Q6932" s="29"/>
      <c r="T6932" s="32"/>
      <c r="U6932" s="32"/>
      <c r="V6932" s="30"/>
      <c r="W6932"/>
      <c r="X6932"/>
      <c r="Z6932" s="28"/>
      <c r="AA6932" s="28"/>
      <c r="AC6932" s="32"/>
      <c r="AD6932" s="32"/>
      <c r="AE6932" s="31"/>
      <c r="AF6932" s="31"/>
      <c r="AG6932" s="28"/>
      <c r="AH6932" s="28"/>
    </row>
    <row r="6933" spans="13:34" x14ac:dyDescent="0.3">
      <c r="M6933" s="33"/>
      <c r="N6933" s="2"/>
      <c r="P6933" s="29"/>
      <c r="Q6933" s="29"/>
      <c r="T6933" s="32"/>
      <c r="U6933" s="32"/>
      <c r="V6933" s="30"/>
      <c r="W6933"/>
      <c r="X6933"/>
      <c r="Z6933" s="28"/>
      <c r="AA6933" s="28"/>
      <c r="AC6933" s="32"/>
      <c r="AD6933" s="32"/>
      <c r="AE6933" s="31"/>
      <c r="AF6933" s="31"/>
      <c r="AG6933" s="28"/>
      <c r="AH6933" s="28"/>
    </row>
    <row r="6934" spans="13:34" x14ac:dyDescent="0.3">
      <c r="M6934" s="33"/>
      <c r="N6934" s="2"/>
      <c r="P6934" s="29"/>
      <c r="Q6934" s="29"/>
      <c r="T6934" s="32"/>
      <c r="U6934" s="32"/>
      <c r="V6934" s="30"/>
      <c r="W6934"/>
      <c r="X6934"/>
      <c r="Z6934" s="28"/>
      <c r="AA6934" s="28"/>
      <c r="AC6934" s="32"/>
      <c r="AD6934" s="32"/>
      <c r="AE6934" s="31"/>
      <c r="AF6934" s="31"/>
      <c r="AG6934" s="28"/>
      <c r="AH6934" s="28"/>
    </row>
    <row r="6935" spans="13:34" x14ac:dyDescent="0.3">
      <c r="M6935" s="33"/>
      <c r="N6935" s="2"/>
      <c r="P6935" s="29"/>
      <c r="Q6935" s="29"/>
      <c r="T6935" s="32"/>
      <c r="U6935" s="32"/>
      <c r="V6935" s="30"/>
      <c r="W6935"/>
      <c r="X6935"/>
      <c r="Z6935" s="28"/>
      <c r="AA6935" s="28"/>
      <c r="AC6935" s="32"/>
      <c r="AD6935" s="32"/>
      <c r="AE6935" s="31"/>
      <c r="AF6935" s="31"/>
      <c r="AG6935" s="28"/>
      <c r="AH6935" s="28"/>
    </row>
    <row r="6936" spans="13:34" x14ac:dyDescent="0.3">
      <c r="M6936" s="33"/>
      <c r="N6936" s="2"/>
      <c r="P6936" s="29"/>
      <c r="Q6936" s="29"/>
      <c r="T6936" s="32"/>
      <c r="U6936" s="32"/>
      <c r="V6936" s="30"/>
      <c r="W6936"/>
      <c r="X6936"/>
      <c r="Z6936" s="28"/>
      <c r="AA6936" s="28"/>
      <c r="AC6936" s="32"/>
      <c r="AD6936" s="32"/>
      <c r="AE6936" s="31"/>
      <c r="AF6936" s="31"/>
      <c r="AG6936" s="28"/>
      <c r="AH6936" s="28"/>
    </row>
    <row r="6937" spans="13:34" x14ac:dyDescent="0.3">
      <c r="M6937" s="33"/>
      <c r="N6937" s="2"/>
      <c r="P6937" s="29"/>
      <c r="Q6937" s="29"/>
      <c r="T6937" s="32"/>
      <c r="U6937" s="32"/>
      <c r="V6937" s="30"/>
      <c r="W6937"/>
      <c r="X6937"/>
      <c r="Z6937" s="28"/>
      <c r="AA6937" s="28"/>
      <c r="AC6937" s="32"/>
      <c r="AD6937" s="32"/>
      <c r="AE6937" s="31"/>
      <c r="AF6937" s="31"/>
      <c r="AG6937" s="28"/>
      <c r="AH6937" s="28"/>
    </row>
    <row r="6938" spans="13:34" x14ac:dyDescent="0.3">
      <c r="M6938" s="33"/>
      <c r="N6938" s="2"/>
      <c r="P6938" s="29"/>
      <c r="Q6938" s="29"/>
      <c r="T6938" s="32"/>
      <c r="U6938" s="32"/>
      <c r="V6938" s="30"/>
      <c r="W6938"/>
      <c r="X6938"/>
      <c r="Z6938" s="28"/>
      <c r="AA6938" s="28"/>
      <c r="AC6938" s="32"/>
      <c r="AD6938" s="32"/>
      <c r="AE6938" s="31"/>
      <c r="AF6938" s="31"/>
      <c r="AG6938" s="28"/>
      <c r="AH6938" s="28"/>
    </row>
    <row r="6939" spans="13:34" x14ac:dyDescent="0.3">
      <c r="M6939" s="33"/>
      <c r="N6939" s="2"/>
      <c r="P6939" s="29"/>
      <c r="Q6939" s="29"/>
      <c r="T6939" s="32"/>
      <c r="U6939" s="32"/>
      <c r="V6939" s="30"/>
      <c r="W6939"/>
      <c r="X6939"/>
      <c r="Z6939" s="28"/>
      <c r="AA6939" s="28"/>
      <c r="AC6939" s="32"/>
      <c r="AD6939" s="32"/>
      <c r="AE6939" s="31"/>
      <c r="AF6939" s="31"/>
      <c r="AG6939" s="28"/>
      <c r="AH6939" s="28"/>
    </row>
    <row r="6940" spans="13:34" x14ac:dyDescent="0.3">
      <c r="M6940" s="33"/>
      <c r="N6940" s="2"/>
      <c r="P6940" s="29"/>
      <c r="Q6940" s="29"/>
      <c r="T6940" s="32"/>
      <c r="U6940" s="32"/>
      <c r="V6940" s="30"/>
      <c r="W6940"/>
      <c r="X6940"/>
      <c r="Z6940" s="28"/>
      <c r="AA6940" s="28"/>
      <c r="AC6940" s="32"/>
      <c r="AD6940" s="32"/>
      <c r="AE6940" s="31"/>
      <c r="AF6940" s="31"/>
      <c r="AG6940" s="28"/>
      <c r="AH6940" s="28"/>
    </row>
    <row r="6941" spans="13:34" x14ac:dyDescent="0.3">
      <c r="M6941" s="33"/>
      <c r="N6941" s="2"/>
      <c r="P6941" s="29"/>
      <c r="Q6941" s="29"/>
      <c r="T6941" s="32"/>
      <c r="U6941" s="32"/>
      <c r="V6941" s="30"/>
      <c r="W6941"/>
      <c r="X6941"/>
      <c r="Z6941" s="28"/>
      <c r="AA6941" s="28"/>
      <c r="AC6941" s="32"/>
      <c r="AD6941" s="32"/>
      <c r="AE6941" s="31"/>
      <c r="AF6941" s="31"/>
      <c r="AG6941" s="28"/>
      <c r="AH6941" s="28"/>
    </row>
    <row r="6942" spans="13:34" x14ac:dyDescent="0.3">
      <c r="M6942" s="33"/>
      <c r="N6942" s="2"/>
      <c r="P6942" s="29"/>
      <c r="Q6942" s="29"/>
      <c r="T6942" s="32"/>
      <c r="U6942" s="32"/>
      <c r="V6942" s="30"/>
      <c r="W6942"/>
      <c r="X6942"/>
      <c r="Z6942" s="28"/>
      <c r="AA6942" s="28"/>
      <c r="AC6942" s="32"/>
      <c r="AD6942" s="32"/>
      <c r="AE6942" s="31"/>
      <c r="AF6942" s="31"/>
      <c r="AG6942" s="28"/>
      <c r="AH6942" s="28"/>
    </row>
    <row r="6943" spans="13:34" x14ac:dyDescent="0.3">
      <c r="M6943" s="33"/>
      <c r="N6943" s="2"/>
      <c r="P6943" s="29"/>
      <c r="Q6943" s="29"/>
      <c r="T6943" s="32"/>
      <c r="U6943" s="32"/>
      <c r="V6943" s="30"/>
      <c r="W6943"/>
      <c r="X6943"/>
      <c r="Z6943" s="28"/>
      <c r="AA6943" s="28"/>
      <c r="AC6943" s="32"/>
      <c r="AD6943" s="32"/>
      <c r="AE6943" s="31"/>
      <c r="AF6943" s="31"/>
      <c r="AG6943" s="28"/>
      <c r="AH6943" s="28"/>
    </row>
    <row r="6944" spans="13:34" x14ac:dyDescent="0.3">
      <c r="M6944" s="33"/>
      <c r="N6944" s="2"/>
      <c r="P6944" s="29"/>
      <c r="Q6944" s="29"/>
      <c r="T6944" s="32"/>
      <c r="U6944" s="32"/>
      <c r="V6944" s="30"/>
      <c r="W6944"/>
      <c r="X6944"/>
      <c r="Z6944" s="28"/>
      <c r="AA6944" s="28"/>
      <c r="AC6944" s="32"/>
      <c r="AD6944" s="32"/>
      <c r="AE6944" s="31"/>
      <c r="AF6944" s="31"/>
      <c r="AG6944" s="28"/>
      <c r="AH6944" s="28"/>
    </row>
    <row r="6945" spans="13:34" x14ac:dyDescent="0.3">
      <c r="M6945" s="33"/>
      <c r="N6945" s="2"/>
      <c r="P6945" s="29"/>
      <c r="Q6945" s="29"/>
      <c r="T6945" s="32"/>
      <c r="U6945" s="32"/>
      <c r="V6945" s="30"/>
      <c r="W6945"/>
      <c r="X6945"/>
      <c r="Z6945" s="28"/>
      <c r="AA6945" s="28"/>
      <c r="AC6945" s="32"/>
      <c r="AD6945" s="32"/>
      <c r="AE6945" s="31"/>
      <c r="AF6945" s="31"/>
      <c r="AG6945" s="28"/>
      <c r="AH6945" s="28"/>
    </row>
    <row r="6946" spans="13:34" x14ac:dyDescent="0.3">
      <c r="M6946" s="33"/>
      <c r="N6946" s="2"/>
      <c r="P6946" s="29"/>
      <c r="Q6946" s="29"/>
      <c r="T6946" s="32"/>
      <c r="U6946" s="32"/>
      <c r="V6946" s="30"/>
      <c r="W6946"/>
      <c r="X6946"/>
      <c r="Z6946" s="28"/>
      <c r="AA6946" s="28"/>
      <c r="AC6946" s="32"/>
      <c r="AD6946" s="32"/>
      <c r="AE6946" s="31"/>
      <c r="AF6946" s="31"/>
      <c r="AG6946" s="28"/>
      <c r="AH6946" s="28"/>
    </row>
    <row r="6947" spans="13:34" x14ac:dyDescent="0.3">
      <c r="M6947" s="33"/>
      <c r="N6947" s="2"/>
      <c r="P6947" s="29"/>
      <c r="Q6947" s="29"/>
      <c r="T6947" s="32"/>
      <c r="U6947" s="32"/>
      <c r="V6947" s="30"/>
      <c r="W6947"/>
      <c r="X6947"/>
      <c r="Z6947" s="28"/>
      <c r="AA6947" s="28"/>
      <c r="AC6947" s="32"/>
      <c r="AD6947" s="32"/>
      <c r="AE6947" s="31"/>
      <c r="AF6947" s="31"/>
      <c r="AG6947" s="28"/>
      <c r="AH6947" s="28"/>
    </row>
    <row r="6948" spans="13:34" x14ac:dyDescent="0.3">
      <c r="M6948" s="33"/>
      <c r="N6948" s="2"/>
      <c r="P6948" s="29"/>
      <c r="Q6948" s="29"/>
      <c r="T6948" s="32"/>
      <c r="U6948" s="32"/>
      <c r="V6948" s="30"/>
      <c r="W6948"/>
      <c r="X6948"/>
      <c r="Z6948" s="28"/>
      <c r="AA6948" s="28"/>
      <c r="AC6948" s="32"/>
      <c r="AD6948" s="32"/>
      <c r="AE6948" s="31"/>
      <c r="AF6948" s="31"/>
      <c r="AG6948" s="28"/>
      <c r="AH6948" s="28"/>
    </row>
    <row r="6949" spans="13:34" x14ac:dyDescent="0.3">
      <c r="M6949" s="33"/>
      <c r="N6949" s="2"/>
      <c r="P6949" s="29"/>
      <c r="Q6949" s="29"/>
      <c r="T6949" s="32"/>
      <c r="U6949" s="32"/>
      <c r="V6949" s="30"/>
      <c r="W6949"/>
      <c r="X6949"/>
      <c r="Z6949" s="28"/>
      <c r="AA6949" s="28"/>
      <c r="AC6949" s="32"/>
      <c r="AD6949" s="32"/>
      <c r="AE6949" s="31"/>
      <c r="AF6949" s="31"/>
      <c r="AG6949" s="28"/>
      <c r="AH6949" s="28"/>
    </row>
    <row r="6950" spans="13:34" x14ac:dyDescent="0.3">
      <c r="M6950" s="33"/>
      <c r="N6950" s="2"/>
      <c r="P6950" s="29"/>
      <c r="Q6950" s="29"/>
      <c r="T6950" s="32"/>
      <c r="U6950" s="32"/>
      <c r="V6950" s="30"/>
      <c r="W6950"/>
      <c r="X6950"/>
      <c r="Z6950" s="28"/>
      <c r="AA6950" s="28"/>
      <c r="AC6950" s="32"/>
      <c r="AD6950" s="32"/>
      <c r="AE6950" s="31"/>
      <c r="AF6950" s="31"/>
      <c r="AG6950" s="28"/>
      <c r="AH6950" s="28"/>
    </row>
    <row r="6951" spans="13:34" x14ac:dyDescent="0.3">
      <c r="M6951" s="33"/>
      <c r="N6951" s="2"/>
      <c r="P6951" s="29"/>
      <c r="Q6951" s="29"/>
      <c r="T6951" s="32"/>
      <c r="U6951" s="32"/>
      <c r="V6951" s="30"/>
      <c r="W6951"/>
      <c r="X6951"/>
      <c r="Z6951" s="28"/>
      <c r="AA6951" s="28"/>
      <c r="AC6951" s="32"/>
      <c r="AD6951" s="32"/>
      <c r="AE6951" s="31"/>
      <c r="AF6951" s="31"/>
      <c r="AG6951" s="28"/>
      <c r="AH6951" s="28"/>
    </row>
    <row r="6952" spans="13:34" x14ac:dyDescent="0.3">
      <c r="M6952" s="33"/>
      <c r="N6952" s="2"/>
      <c r="P6952" s="29"/>
      <c r="Q6952" s="29"/>
      <c r="T6952" s="32"/>
      <c r="U6952" s="32"/>
      <c r="V6952" s="30"/>
      <c r="W6952"/>
      <c r="X6952"/>
      <c r="Z6952" s="28"/>
      <c r="AA6952" s="28"/>
      <c r="AC6952" s="32"/>
      <c r="AD6952" s="32"/>
      <c r="AE6952" s="31"/>
      <c r="AF6952" s="31"/>
      <c r="AG6952" s="28"/>
      <c r="AH6952" s="28"/>
    </row>
    <row r="6953" spans="13:34" x14ac:dyDescent="0.3">
      <c r="M6953" s="33"/>
      <c r="N6953" s="2"/>
      <c r="P6953" s="29"/>
      <c r="Q6953" s="29"/>
      <c r="T6953" s="32"/>
      <c r="U6953" s="32"/>
      <c r="V6953" s="30"/>
      <c r="W6953"/>
      <c r="X6953"/>
      <c r="Z6953" s="28"/>
      <c r="AA6953" s="28"/>
      <c r="AC6953" s="32"/>
      <c r="AD6953" s="32"/>
      <c r="AE6953" s="31"/>
      <c r="AF6953" s="31"/>
      <c r="AG6953" s="28"/>
      <c r="AH6953" s="28"/>
    </row>
    <row r="6954" spans="13:34" x14ac:dyDescent="0.3">
      <c r="M6954" s="33"/>
      <c r="N6954" s="2"/>
      <c r="P6954" s="29"/>
      <c r="Q6954" s="29"/>
      <c r="T6954" s="32"/>
      <c r="U6954" s="32"/>
      <c r="V6954" s="30"/>
      <c r="W6954"/>
      <c r="X6954"/>
      <c r="Z6954" s="28"/>
      <c r="AA6954" s="28"/>
      <c r="AC6954" s="32"/>
      <c r="AD6954" s="32"/>
      <c r="AE6954" s="31"/>
      <c r="AF6954" s="31"/>
      <c r="AG6954" s="28"/>
      <c r="AH6954" s="28"/>
    </row>
    <row r="6955" spans="13:34" x14ac:dyDescent="0.3">
      <c r="M6955" s="33"/>
      <c r="N6955" s="2"/>
      <c r="P6955" s="29"/>
      <c r="Q6955" s="29"/>
      <c r="T6955" s="32"/>
      <c r="U6955" s="32"/>
      <c r="V6955" s="30"/>
      <c r="W6955"/>
      <c r="X6955"/>
      <c r="Z6955" s="28"/>
      <c r="AA6955" s="28"/>
      <c r="AC6955" s="32"/>
      <c r="AD6955" s="32"/>
      <c r="AE6955" s="31"/>
      <c r="AF6955" s="31"/>
      <c r="AG6955" s="28"/>
      <c r="AH6955" s="28"/>
    </row>
    <row r="6956" spans="13:34" x14ac:dyDescent="0.3">
      <c r="M6956" s="33"/>
      <c r="N6956" s="2"/>
      <c r="P6956" s="29"/>
      <c r="Q6956" s="29"/>
      <c r="T6956" s="32"/>
      <c r="U6956" s="32"/>
      <c r="V6956" s="30"/>
      <c r="W6956"/>
      <c r="X6956"/>
      <c r="Z6956" s="28"/>
      <c r="AA6956" s="28"/>
      <c r="AC6956" s="32"/>
      <c r="AD6956" s="32"/>
      <c r="AE6956" s="31"/>
      <c r="AF6956" s="31"/>
      <c r="AG6956" s="28"/>
      <c r="AH6956" s="28"/>
    </row>
    <row r="6957" spans="13:34" x14ac:dyDescent="0.3">
      <c r="M6957" s="33"/>
      <c r="N6957" s="2"/>
      <c r="P6957" s="29"/>
      <c r="Q6957" s="29"/>
      <c r="T6957" s="32"/>
      <c r="U6957" s="32"/>
      <c r="V6957" s="30"/>
      <c r="W6957"/>
      <c r="X6957"/>
      <c r="Z6957" s="28"/>
      <c r="AA6957" s="28"/>
      <c r="AC6957" s="32"/>
      <c r="AD6957" s="32"/>
      <c r="AE6957" s="31"/>
      <c r="AF6957" s="31"/>
      <c r="AG6957" s="28"/>
      <c r="AH6957" s="28"/>
    </row>
    <row r="6958" spans="13:34" x14ac:dyDescent="0.3">
      <c r="M6958" s="33"/>
      <c r="N6958" s="2"/>
      <c r="P6958" s="29"/>
      <c r="Q6958" s="29"/>
      <c r="T6958" s="32"/>
      <c r="U6958" s="32"/>
      <c r="V6958" s="30"/>
      <c r="W6958"/>
      <c r="X6958"/>
      <c r="Z6958" s="28"/>
      <c r="AA6958" s="28"/>
      <c r="AC6958" s="32"/>
      <c r="AD6958" s="32"/>
      <c r="AE6958" s="31"/>
      <c r="AF6958" s="31"/>
      <c r="AG6958" s="28"/>
      <c r="AH6958" s="28"/>
    </row>
    <row r="6959" spans="13:34" x14ac:dyDescent="0.3">
      <c r="M6959" s="33"/>
      <c r="N6959" s="2"/>
      <c r="P6959" s="29"/>
      <c r="Q6959" s="29"/>
      <c r="T6959" s="32"/>
      <c r="U6959" s="32"/>
      <c r="V6959" s="30"/>
      <c r="W6959"/>
      <c r="X6959"/>
      <c r="Z6959" s="28"/>
      <c r="AA6959" s="28"/>
      <c r="AC6959" s="32"/>
      <c r="AD6959" s="32"/>
      <c r="AE6959" s="31"/>
      <c r="AF6959" s="31"/>
      <c r="AG6959" s="28"/>
      <c r="AH6959" s="28"/>
    </row>
    <row r="6960" spans="13:34" x14ac:dyDescent="0.3">
      <c r="M6960" s="33"/>
      <c r="N6960" s="2"/>
      <c r="P6960" s="29"/>
      <c r="Q6960" s="29"/>
      <c r="T6960" s="32"/>
      <c r="U6960" s="32"/>
      <c r="V6960" s="30"/>
      <c r="W6960"/>
      <c r="X6960"/>
      <c r="Z6960" s="28"/>
      <c r="AA6960" s="28"/>
      <c r="AC6960" s="32"/>
      <c r="AD6960" s="32"/>
      <c r="AE6960" s="31"/>
      <c r="AF6960" s="31"/>
      <c r="AG6960" s="28"/>
      <c r="AH6960" s="28"/>
    </row>
    <row r="6961" spans="13:34" x14ac:dyDescent="0.3">
      <c r="M6961" s="33"/>
      <c r="N6961" s="2"/>
      <c r="P6961" s="29"/>
      <c r="Q6961" s="29"/>
      <c r="T6961" s="32"/>
      <c r="U6961" s="32"/>
      <c r="V6961" s="30"/>
      <c r="W6961"/>
      <c r="X6961"/>
      <c r="Z6961" s="28"/>
      <c r="AA6961" s="28"/>
      <c r="AC6961" s="32"/>
      <c r="AD6961" s="32"/>
      <c r="AE6961" s="31"/>
      <c r="AF6961" s="31"/>
      <c r="AG6961" s="28"/>
      <c r="AH6961" s="28"/>
    </row>
    <row r="6962" spans="13:34" x14ac:dyDescent="0.3">
      <c r="M6962" s="33"/>
      <c r="N6962" s="2"/>
      <c r="P6962" s="29"/>
      <c r="Q6962" s="29"/>
      <c r="T6962" s="32"/>
      <c r="U6962" s="32"/>
      <c r="V6962" s="30"/>
      <c r="W6962"/>
      <c r="X6962"/>
      <c r="Z6962" s="28"/>
      <c r="AA6962" s="28"/>
      <c r="AC6962" s="32"/>
      <c r="AD6962" s="32"/>
      <c r="AE6962" s="31"/>
      <c r="AF6962" s="31"/>
      <c r="AG6962" s="28"/>
      <c r="AH6962" s="28"/>
    </row>
    <row r="6963" spans="13:34" x14ac:dyDescent="0.3">
      <c r="M6963" s="33"/>
      <c r="N6963" s="2"/>
      <c r="P6963" s="29"/>
      <c r="Q6963" s="29"/>
      <c r="T6963" s="32"/>
      <c r="U6963" s="32"/>
      <c r="V6963" s="30"/>
      <c r="W6963"/>
      <c r="X6963"/>
      <c r="Z6963" s="28"/>
      <c r="AA6963" s="28"/>
      <c r="AC6963" s="32"/>
      <c r="AD6963" s="32"/>
      <c r="AE6963" s="31"/>
      <c r="AF6963" s="31"/>
      <c r="AG6963" s="28"/>
      <c r="AH6963" s="28"/>
    </row>
    <row r="6964" spans="13:34" x14ac:dyDescent="0.3">
      <c r="M6964" s="33"/>
      <c r="N6964" s="2"/>
      <c r="P6964" s="29"/>
      <c r="Q6964" s="29"/>
      <c r="T6964" s="32"/>
      <c r="U6964" s="32"/>
      <c r="V6964" s="30"/>
      <c r="W6964"/>
      <c r="X6964"/>
      <c r="Z6964" s="28"/>
      <c r="AA6964" s="28"/>
      <c r="AC6964" s="32"/>
      <c r="AD6964" s="32"/>
      <c r="AE6964" s="31"/>
      <c r="AF6964" s="31"/>
      <c r="AG6964" s="28"/>
      <c r="AH6964" s="28"/>
    </row>
    <row r="6965" spans="13:34" x14ac:dyDescent="0.3">
      <c r="M6965" s="33"/>
      <c r="N6965" s="2"/>
      <c r="P6965" s="29"/>
      <c r="Q6965" s="29"/>
      <c r="T6965" s="32"/>
      <c r="U6965" s="32"/>
      <c r="V6965" s="30"/>
      <c r="W6965"/>
      <c r="X6965"/>
      <c r="Z6965" s="28"/>
      <c r="AA6965" s="28"/>
      <c r="AC6965" s="32"/>
      <c r="AD6965" s="32"/>
      <c r="AE6965" s="31"/>
      <c r="AF6965" s="31"/>
      <c r="AG6965" s="28"/>
      <c r="AH6965" s="28"/>
    </row>
    <row r="6966" spans="13:34" x14ac:dyDescent="0.3">
      <c r="M6966" s="33"/>
      <c r="N6966" s="2"/>
      <c r="P6966" s="29"/>
      <c r="Q6966" s="29"/>
      <c r="T6966" s="32"/>
      <c r="U6966" s="32"/>
      <c r="V6966" s="30"/>
      <c r="W6966"/>
      <c r="X6966"/>
      <c r="Z6966" s="28"/>
      <c r="AA6966" s="28"/>
      <c r="AC6966" s="32"/>
      <c r="AD6966" s="32"/>
      <c r="AE6966" s="31"/>
      <c r="AF6966" s="31"/>
      <c r="AG6966" s="28"/>
      <c r="AH6966" s="28"/>
    </row>
    <row r="6967" spans="13:34" x14ac:dyDescent="0.3">
      <c r="M6967" s="33"/>
      <c r="N6967" s="2"/>
      <c r="P6967" s="29"/>
      <c r="Q6967" s="29"/>
      <c r="T6967" s="32"/>
      <c r="U6967" s="32"/>
      <c r="V6967" s="30"/>
      <c r="W6967"/>
      <c r="X6967"/>
      <c r="Z6967" s="28"/>
      <c r="AA6967" s="28"/>
      <c r="AC6967" s="32"/>
      <c r="AD6967" s="32"/>
      <c r="AE6967" s="31"/>
      <c r="AF6967" s="31"/>
      <c r="AG6967" s="28"/>
      <c r="AH6967" s="28"/>
    </row>
    <row r="6968" spans="13:34" x14ac:dyDescent="0.3">
      <c r="M6968" s="33"/>
      <c r="N6968" s="2"/>
      <c r="P6968" s="29"/>
      <c r="Q6968" s="29"/>
      <c r="T6968" s="32"/>
      <c r="U6968" s="32"/>
      <c r="V6968" s="30"/>
      <c r="W6968"/>
      <c r="X6968"/>
      <c r="Z6968" s="28"/>
      <c r="AA6968" s="28"/>
      <c r="AC6968" s="32"/>
      <c r="AD6968" s="32"/>
      <c r="AE6968" s="31"/>
      <c r="AF6968" s="31"/>
      <c r="AG6968" s="28"/>
      <c r="AH6968" s="28"/>
    </row>
    <row r="6969" spans="13:34" x14ac:dyDescent="0.3">
      <c r="M6969" s="33"/>
      <c r="N6969" s="2"/>
      <c r="P6969" s="29"/>
      <c r="Q6969" s="29"/>
      <c r="T6969" s="32"/>
      <c r="U6969" s="32"/>
      <c r="V6969" s="30"/>
      <c r="W6969"/>
      <c r="X6969"/>
      <c r="Z6969" s="28"/>
      <c r="AA6969" s="28"/>
      <c r="AC6969" s="32"/>
      <c r="AD6969" s="32"/>
      <c r="AE6969" s="31"/>
      <c r="AF6969" s="31"/>
      <c r="AG6969" s="28"/>
      <c r="AH6969" s="28"/>
    </row>
    <row r="6970" spans="13:34" x14ac:dyDescent="0.3">
      <c r="M6970" s="33"/>
      <c r="N6970" s="2"/>
      <c r="P6970" s="29"/>
      <c r="Q6970" s="29"/>
      <c r="T6970" s="32"/>
      <c r="U6970" s="32"/>
      <c r="V6970" s="30"/>
      <c r="W6970"/>
      <c r="X6970"/>
      <c r="Z6970" s="28"/>
      <c r="AA6970" s="28"/>
      <c r="AC6970" s="32"/>
      <c r="AD6970" s="32"/>
      <c r="AE6970" s="31"/>
      <c r="AF6970" s="31"/>
      <c r="AG6970" s="28"/>
      <c r="AH6970" s="28"/>
    </row>
    <row r="6971" spans="13:34" x14ac:dyDescent="0.3">
      <c r="M6971" s="33"/>
      <c r="N6971" s="2"/>
      <c r="P6971" s="29"/>
      <c r="Q6971" s="29"/>
      <c r="T6971" s="32"/>
      <c r="U6971" s="32"/>
      <c r="V6971" s="30"/>
      <c r="W6971"/>
      <c r="X6971"/>
      <c r="Z6971" s="28"/>
      <c r="AA6971" s="28"/>
      <c r="AC6971" s="32"/>
      <c r="AD6971" s="32"/>
      <c r="AE6971" s="31"/>
      <c r="AF6971" s="31"/>
      <c r="AG6971" s="28"/>
      <c r="AH6971" s="28"/>
    </row>
    <row r="6972" spans="13:34" x14ac:dyDescent="0.3">
      <c r="M6972" s="33"/>
      <c r="N6972" s="2"/>
      <c r="P6972" s="29"/>
      <c r="Q6972" s="29"/>
      <c r="T6972" s="32"/>
      <c r="U6972" s="32"/>
      <c r="V6972" s="30"/>
      <c r="W6972"/>
      <c r="X6972"/>
      <c r="Z6972" s="28"/>
      <c r="AA6972" s="28"/>
      <c r="AC6972" s="32"/>
      <c r="AD6972" s="32"/>
      <c r="AE6972" s="31"/>
      <c r="AF6972" s="31"/>
      <c r="AG6972" s="28"/>
      <c r="AH6972" s="28"/>
    </row>
    <row r="6973" spans="13:34" x14ac:dyDescent="0.3">
      <c r="M6973" s="33"/>
      <c r="N6973" s="2"/>
      <c r="P6973" s="29"/>
      <c r="Q6973" s="29"/>
      <c r="T6973" s="32"/>
      <c r="U6973" s="32"/>
      <c r="V6973" s="30"/>
      <c r="W6973"/>
      <c r="X6973"/>
      <c r="Z6973" s="28"/>
      <c r="AA6973" s="28"/>
      <c r="AC6973" s="32"/>
      <c r="AD6973" s="32"/>
      <c r="AE6973" s="31"/>
      <c r="AF6973" s="31"/>
      <c r="AG6973" s="28"/>
      <c r="AH6973" s="28"/>
    </row>
    <row r="6974" spans="13:34" x14ac:dyDescent="0.3">
      <c r="M6974" s="33"/>
      <c r="N6974" s="2"/>
      <c r="P6974" s="29"/>
      <c r="Q6974" s="29"/>
      <c r="T6974" s="32"/>
      <c r="U6974" s="32"/>
      <c r="V6974" s="30"/>
      <c r="W6974"/>
      <c r="X6974"/>
      <c r="Z6974" s="28"/>
      <c r="AA6974" s="28"/>
      <c r="AC6974" s="32"/>
      <c r="AD6974" s="32"/>
      <c r="AE6974" s="31"/>
      <c r="AF6974" s="31"/>
      <c r="AG6974" s="28"/>
      <c r="AH6974" s="28"/>
    </row>
    <row r="6975" spans="13:34" x14ac:dyDescent="0.3">
      <c r="M6975" s="33"/>
      <c r="N6975" s="2"/>
      <c r="P6975" s="29"/>
      <c r="Q6975" s="29"/>
      <c r="T6975" s="32"/>
      <c r="U6975" s="32"/>
      <c r="V6975" s="30"/>
      <c r="W6975"/>
      <c r="X6975"/>
      <c r="Z6975" s="28"/>
      <c r="AA6975" s="28"/>
      <c r="AC6975" s="32"/>
      <c r="AD6975" s="32"/>
      <c r="AE6975" s="31"/>
      <c r="AF6975" s="31"/>
      <c r="AG6975" s="28"/>
      <c r="AH6975" s="28"/>
    </row>
    <row r="6976" spans="13:34" x14ac:dyDescent="0.3">
      <c r="M6976" s="33"/>
      <c r="N6976" s="2"/>
      <c r="P6976" s="29"/>
      <c r="Q6976" s="29"/>
      <c r="T6976" s="32"/>
      <c r="U6976" s="32"/>
      <c r="V6976" s="30"/>
      <c r="W6976"/>
      <c r="X6976"/>
      <c r="Z6976" s="28"/>
      <c r="AA6976" s="28"/>
      <c r="AC6976" s="32"/>
      <c r="AD6976" s="32"/>
      <c r="AE6976" s="31"/>
      <c r="AF6976" s="31"/>
      <c r="AG6976" s="28"/>
      <c r="AH6976" s="28"/>
    </row>
    <row r="6977" spans="13:34" x14ac:dyDescent="0.3">
      <c r="M6977" s="33"/>
      <c r="N6977" s="2"/>
      <c r="P6977" s="29"/>
      <c r="Q6977" s="29"/>
      <c r="T6977" s="32"/>
      <c r="U6977" s="32"/>
      <c r="V6977" s="30"/>
      <c r="W6977"/>
      <c r="X6977"/>
      <c r="Z6977" s="28"/>
      <c r="AA6977" s="28"/>
      <c r="AC6977" s="32"/>
      <c r="AD6977" s="32"/>
      <c r="AE6977" s="31"/>
      <c r="AF6977" s="31"/>
      <c r="AG6977" s="28"/>
      <c r="AH6977" s="28"/>
    </row>
    <row r="6978" spans="13:34" x14ac:dyDescent="0.3">
      <c r="M6978" s="33"/>
      <c r="N6978" s="2"/>
      <c r="P6978" s="29"/>
      <c r="Q6978" s="29"/>
      <c r="T6978" s="32"/>
      <c r="U6978" s="32"/>
      <c r="V6978" s="30"/>
      <c r="W6978"/>
      <c r="X6978"/>
      <c r="Z6978" s="28"/>
      <c r="AA6978" s="28"/>
      <c r="AC6978" s="32"/>
      <c r="AD6978" s="32"/>
      <c r="AE6978" s="31"/>
      <c r="AF6978" s="31"/>
      <c r="AG6978" s="28"/>
      <c r="AH6978" s="28"/>
    </row>
    <row r="6979" spans="13:34" x14ac:dyDescent="0.3">
      <c r="M6979" s="33"/>
      <c r="N6979" s="2"/>
      <c r="P6979" s="29"/>
      <c r="Q6979" s="29"/>
      <c r="T6979" s="32"/>
      <c r="U6979" s="32"/>
      <c r="V6979" s="30"/>
      <c r="W6979"/>
      <c r="X6979"/>
      <c r="Z6979" s="28"/>
      <c r="AA6979" s="28"/>
      <c r="AC6979" s="32"/>
      <c r="AD6979" s="32"/>
      <c r="AE6979" s="31"/>
      <c r="AF6979" s="31"/>
      <c r="AG6979" s="28"/>
      <c r="AH6979" s="28"/>
    </row>
    <row r="6980" spans="13:34" x14ac:dyDescent="0.3">
      <c r="M6980" s="33"/>
      <c r="N6980" s="2"/>
      <c r="P6980" s="29"/>
      <c r="Q6980" s="29"/>
      <c r="T6980" s="32"/>
      <c r="U6980" s="32"/>
      <c r="V6980" s="30"/>
      <c r="W6980"/>
      <c r="X6980"/>
      <c r="Z6980" s="28"/>
      <c r="AA6980" s="28"/>
      <c r="AC6980" s="32"/>
      <c r="AD6980" s="32"/>
      <c r="AE6980" s="31"/>
      <c r="AF6980" s="31"/>
      <c r="AG6980" s="28"/>
      <c r="AH6980" s="28"/>
    </row>
    <row r="6981" spans="13:34" x14ac:dyDescent="0.3">
      <c r="M6981" s="33"/>
      <c r="N6981" s="2"/>
      <c r="P6981" s="29"/>
      <c r="Q6981" s="29"/>
      <c r="T6981" s="32"/>
      <c r="U6981" s="32"/>
      <c r="V6981" s="30"/>
      <c r="W6981"/>
      <c r="X6981"/>
      <c r="Z6981" s="28"/>
      <c r="AA6981" s="28"/>
      <c r="AC6981" s="32"/>
      <c r="AD6981" s="32"/>
      <c r="AE6981" s="31"/>
      <c r="AF6981" s="31"/>
      <c r="AG6981" s="28"/>
      <c r="AH6981" s="28"/>
    </row>
    <row r="6982" spans="13:34" x14ac:dyDescent="0.3">
      <c r="M6982" s="33"/>
      <c r="N6982" s="2"/>
      <c r="P6982" s="29"/>
      <c r="Q6982" s="29"/>
      <c r="T6982" s="32"/>
      <c r="U6982" s="32"/>
      <c r="V6982" s="30"/>
      <c r="W6982"/>
      <c r="X6982"/>
      <c r="Z6982" s="28"/>
      <c r="AA6982" s="28"/>
      <c r="AC6982" s="32"/>
      <c r="AD6982" s="32"/>
      <c r="AE6982" s="31"/>
      <c r="AF6982" s="31"/>
      <c r="AG6982" s="28"/>
      <c r="AH6982" s="28"/>
    </row>
    <row r="6983" spans="13:34" x14ac:dyDescent="0.3">
      <c r="M6983" s="33"/>
      <c r="N6983" s="2"/>
      <c r="P6983" s="29"/>
      <c r="Q6983" s="29"/>
      <c r="T6983" s="32"/>
      <c r="U6983" s="32"/>
      <c r="V6983" s="30"/>
      <c r="W6983"/>
      <c r="X6983"/>
      <c r="Z6983" s="28"/>
      <c r="AA6983" s="28"/>
      <c r="AC6983" s="32"/>
      <c r="AD6983" s="32"/>
      <c r="AE6983" s="31"/>
      <c r="AF6983" s="31"/>
      <c r="AG6983" s="28"/>
      <c r="AH6983" s="28"/>
    </row>
    <row r="6984" spans="13:34" x14ac:dyDescent="0.3">
      <c r="M6984" s="33"/>
      <c r="N6984" s="2"/>
      <c r="P6984" s="29"/>
      <c r="Q6984" s="29"/>
      <c r="T6984" s="32"/>
      <c r="U6984" s="32"/>
      <c r="V6984" s="30"/>
      <c r="W6984"/>
      <c r="X6984"/>
      <c r="Z6984" s="28"/>
      <c r="AA6984" s="28"/>
      <c r="AC6984" s="32"/>
      <c r="AD6984" s="32"/>
      <c r="AE6984" s="31"/>
      <c r="AF6984" s="31"/>
      <c r="AG6984" s="28"/>
      <c r="AH6984" s="28"/>
    </row>
    <row r="6985" spans="13:34" x14ac:dyDescent="0.3">
      <c r="M6985" s="33"/>
      <c r="N6985" s="2"/>
      <c r="P6985" s="29"/>
      <c r="Q6985" s="29"/>
      <c r="T6985" s="32"/>
      <c r="U6985" s="32"/>
      <c r="V6985" s="30"/>
      <c r="W6985"/>
      <c r="X6985"/>
      <c r="Z6985" s="28"/>
      <c r="AA6985" s="28"/>
      <c r="AC6985" s="32"/>
      <c r="AD6985" s="32"/>
      <c r="AE6985" s="31"/>
      <c r="AF6985" s="31"/>
      <c r="AG6985" s="28"/>
      <c r="AH6985" s="28"/>
    </row>
    <row r="6986" spans="13:34" x14ac:dyDescent="0.3">
      <c r="M6986" s="33"/>
      <c r="N6986" s="2"/>
      <c r="P6986" s="29"/>
      <c r="Q6986" s="29"/>
      <c r="T6986" s="32"/>
      <c r="U6986" s="32"/>
      <c r="V6986" s="30"/>
      <c r="W6986"/>
      <c r="X6986"/>
      <c r="Z6986" s="28"/>
      <c r="AA6986" s="28"/>
      <c r="AC6986" s="32"/>
      <c r="AD6986" s="32"/>
      <c r="AE6986" s="31"/>
      <c r="AF6986" s="31"/>
      <c r="AG6986" s="28"/>
      <c r="AH6986" s="28"/>
    </row>
    <row r="6987" spans="13:34" x14ac:dyDescent="0.3">
      <c r="M6987" s="33"/>
      <c r="N6987" s="2"/>
      <c r="P6987" s="29"/>
      <c r="Q6987" s="29"/>
      <c r="T6987" s="32"/>
      <c r="U6987" s="32"/>
      <c r="V6987" s="30"/>
      <c r="W6987"/>
      <c r="X6987"/>
      <c r="Z6987" s="28"/>
      <c r="AA6987" s="28"/>
      <c r="AC6987" s="32"/>
      <c r="AD6987" s="32"/>
      <c r="AE6987" s="31"/>
      <c r="AF6987" s="31"/>
      <c r="AG6987" s="28"/>
      <c r="AH6987" s="28"/>
    </row>
    <row r="6988" spans="13:34" x14ac:dyDescent="0.3">
      <c r="M6988" s="33"/>
      <c r="N6988" s="2"/>
      <c r="P6988" s="29"/>
      <c r="Q6988" s="29"/>
      <c r="T6988" s="32"/>
      <c r="U6988" s="32"/>
      <c r="V6988" s="30"/>
      <c r="W6988"/>
      <c r="X6988"/>
      <c r="Z6988" s="28"/>
      <c r="AA6988" s="28"/>
      <c r="AC6988" s="32"/>
      <c r="AD6988" s="32"/>
      <c r="AE6988" s="31"/>
      <c r="AF6988" s="31"/>
      <c r="AG6988" s="28"/>
      <c r="AH6988" s="28"/>
    </row>
    <row r="6989" spans="13:34" x14ac:dyDescent="0.3">
      <c r="M6989" s="33"/>
      <c r="N6989" s="2"/>
      <c r="P6989" s="29"/>
      <c r="Q6989" s="29"/>
      <c r="T6989" s="32"/>
      <c r="U6989" s="32"/>
      <c r="V6989" s="30"/>
      <c r="W6989"/>
      <c r="X6989"/>
      <c r="Z6989" s="28"/>
      <c r="AA6989" s="28"/>
      <c r="AC6989" s="32"/>
      <c r="AD6989" s="32"/>
      <c r="AE6989" s="31"/>
      <c r="AF6989" s="31"/>
      <c r="AG6989" s="28"/>
      <c r="AH6989" s="28"/>
    </row>
    <row r="6990" spans="13:34" x14ac:dyDescent="0.3">
      <c r="M6990" s="33"/>
      <c r="N6990" s="2"/>
      <c r="P6990" s="29"/>
      <c r="Q6990" s="29"/>
      <c r="T6990" s="32"/>
      <c r="U6990" s="32"/>
      <c r="V6990" s="30"/>
      <c r="W6990"/>
      <c r="X6990"/>
      <c r="Z6990" s="28"/>
      <c r="AA6990" s="28"/>
      <c r="AC6990" s="32"/>
      <c r="AD6990" s="32"/>
      <c r="AE6990" s="31"/>
      <c r="AF6990" s="31"/>
      <c r="AG6990" s="28"/>
      <c r="AH6990" s="28"/>
    </row>
    <row r="6991" spans="13:34" x14ac:dyDescent="0.3">
      <c r="M6991" s="33"/>
      <c r="N6991" s="2"/>
      <c r="P6991" s="29"/>
      <c r="Q6991" s="29"/>
      <c r="T6991" s="32"/>
      <c r="U6991" s="32"/>
      <c r="V6991" s="30"/>
      <c r="W6991"/>
      <c r="X6991"/>
      <c r="Z6991" s="28"/>
      <c r="AA6991" s="28"/>
      <c r="AC6991" s="32"/>
      <c r="AD6991" s="32"/>
      <c r="AE6991" s="31"/>
      <c r="AF6991" s="31"/>
      <c r="AG6991" s="28"/>
      <c r="AH6991" s="28"/>
    </row>
    <row r="6992" spans="13:34" x14ac:dyDescent="0.3">
      <c r="M6992" s="33"/>
      <c r="N6992" s="2"/>
      <c r="P6992" s="29"/>
      <c r="Q6992" s="29"/>
      <c r="T6992" s="32"/>
      <c r="U6992" s="32"/>
      <c r="V6992" s="30"/>
      <c r="W6992"/>
      <c r="X6992"/>
      <c r="Z6992" s="28"/>
      <c r="AA6992" s="28"/>
      <c r="AC6992" s="32"/>
      <c r="AD6992" s="32"/>
      <c r="AE6992" s="31"/>
      <c r="AF6992" s="31"/>
      <c r="AG6992" s="28"/>
      <c r="AH6992" s="28"/>
    </row>
    <row r="6993" spans="13:34" x14ac:dyDescent="0.3">
      <c r="M6993" s="33"/>
      <c r="N6993" s="2"/>
      <c r="P6993" s="29"/>
      <c r="Q6993" s="29"/>
      <c r="T6993" s="32"/>
      <c r="U6993" s="32"/>
      <c r="V6993" s="30"/>
      <c r="W6993"/>
      <c r="X6993"/>
      <c r="Z6993" s="28"/>
      <c r="AA6993" s="28"/>
      <c r="AC6993" s="32"/>
      <c r="AD6993" s="32"/>
      <c r="AE6993" s="31"/>
      <c r="AF6993" s="31"/>
      <c r="AG6993" s="28"/>
      <c r="AH6993" s="28"/>
    </row>
    <row r="6994" spans="13:34" x14ac:dyDescent="0.3">
      <c r="M6994" s="33"/>
      <c r="N6994" s="2"/>
      <c r="P6994" s="29"/>
      <c r="Q6994" s="29"/>
      <c r="T6994" s="32"/>
      <c r="U6994" s="32"/>
      <c r="V6994" s="30"/>
      <c r="W6994"/>
      <c r="X6994"/>
      <c r="Z6994" s="28"/>
      <c r="AA6994" s="28"/>
      <c r="AC6994" s="32"/>
      <c r="AD6994" s="32"/>
      <c r="AE6994" s="31"/>
      <c r="AF6994" s="31"/>
      <c r="AG6994" s="28"/>
      <c r="AH6994" s="28"/>
    </row>
    <row r="6995" spans="13:34" x14ac:dyDescent="0.3">
      <c r="M6995" s="33"/>
      <c r="N6995" s="2"/>
      <c r="P6995" s="29"/>
      <c r="Q6995" s="29"/>
      <c r="T6995" s="32"/>
      <c r="U6995" s="32"/>
      <c r="V6995" s="30"/>
      <c r="W6995"/>
      <c r="X6995"/>
      <c r="Z6995" s="28"/>
      <c r="AA6995" s="28"/>
      <c r="AC6995" s="32"/>
      <c r="AD6995" s="32"/>
      <c r="AE6995" s="31"/>
      <c r="AF6995" s="31"/>
      <c r="AG6995" s="28"/>
      <c r="AH6995" s="28"/>
    </row>
    <row r="6996" spans="13:34" x14ac:dyDescent="0.3">
      <c r="M6996" s="33"/>
      <c r="N6996" s="2"/>
      <c r="P6996" s="29"/>
      <c r="Q6996" s="29"/>
      <c r="T6996" s="32"/>
      <c r="U6996" s="32"/>
      <c r="V6996" s="30"/>
      <c r="W6996"/>
      <c r="X6996"/>
      <c r="Z6996" s="28"/>
      <c r="AA6996" s="28"/>
      <c r="AC6996" s="32"/>
      <c r="AD6996" s="32"/>
      <c r="AE6996" s="31"/>
      <c r="AF6996" s="31"/>
      <c r="AG6996" s="28"/>
      <c r="AH6996" s="28"/>
    </row>
    <row r="6997" spans="13:34" x14ac:dyDescent="0.3">
      <c r="M6997" s="33"/>
      <c r="N6997" s="2"/>
      <c r="P6997" s="29"/>
      <c r="Q6997" s="29"/>
      <c r="T6997" s="32"/>
      <c r="U6997" s="32"/>
      <c r="V6997" s="30"/>
      <c r="W6997"/>
      <c r="X6997"/>
      <c r="Z6997" s="28"/>
      <c r="AA6997" s="28"/>
      <c r="AC6997" s="32"/>
      <c r="AD6997" s="32"/>
      <c r="AE6997" s="31"/>
      <c r="AF6997" s="31"/>
      <c r="AG6997" s="28"/>
      <c r="AH6997" s="28"/>
    </row>
    <row r="6998" spans="13:34" x14ac:dyDescent="0.3">
      <c r="M6998" s="33"/>
      <c r="N6998" s="2"/>
      <c r="P6998" s="29"/>
      <c r="Q6998" s="29"/>
      <c r="T6998" s="32"/>
      <c r="U6998" s="32"/>
      <c r="V6998" s="30"/>
      <c r="W6998"/>
      <c r="X6998"/>
      <c r="Z6998" s="28"/>
      <c r="AA6998" s="28"/>
      <c r="AC6998" s="32"/>
      <c r="AD6998" s="32"/>
      <c r="AE6998" s="31"/>
      <c r="AF6998" s="31"/>
      <c r="AG6998" s="28"/>
      <c r="AH6998" s="28"/>
    </row>
    <row r="6999" spans="13:34" x14ac:dyDescent="0.3">
      <c r="M6999" s="33"/>
      <c r="N6999" s="2"/>
      <c r="P6999" s="29"/>
      <c r="Q6999" s="29"/>
      <c r="T6999" s="32"/>
      <c r="U6999" s="32"/>
      <c r="V6999" s="30"/>
      <c r="W6999"/>
      <c r="X6999"/>
      <c r="Z6999" s="28"/>
      <c r="AA6999" s="28"/>
      <c r="AC6999" s="32"/>
      <c r="AD6999" s="32"/>
      <c r="AE6999" s="31"/>
      <c r="AF6999" s="31"/>
      <c r="AG6999" s="28"/>
      <c r="AH6999" s="28"/>
    </row>
    <row r="7000" spans="13:34" x14ac:dyDescent="0.3">
      <c r="M7000" s="33"/>
      <c r="N7000" s="2"/>
      <c r="P7000" s="29"/>
      <c r="Q7000" s="29"/>
      <c r="T7000" s="32"/>
      <c r="U7000" s="32"/>
      <c r="V7000" s="30"/>
      <c r="W7000"/>
      <c r="X7000"/>
      <c r="Z7000" s="28"/>
      <c r="AA7000" s="28"/>
      <c r="AC7000" s="32"/>
      <c r="AD7000" s="32"/>
      <c r="AE7000" s="31"/>
      <c r="AF7000" s="31"/>
      <c r="AG7000" s="28"/>
      <c r="AH7000" s="28"/>
    </row>
    <row r="7001" spans="13:34" x14ac:dyDescent="0.3">
      <c r="M7001" s="33"/>
      <c r="N7001" s="2"/>
      <c r="P7001" s="29"/>
      <c r="Q7001" s="29"/>
      <c r="T7001" s="32"/>
      <c r="U7001" s="32"/>
      <c r="V7001" s="30"/>
      <c r="W7001"/>
      <c r="X7001"/>
      <c r="Z7001" s="28"/>
      <c r="AA7001" s="28"/>
      <c r="AC7001" s="32"/>
      <c r="AD7001" s="32"/>
      <c r="AE7001" s="31"/>
      <c r="AF7001" s="31"/>
      <c r="AG7001" s="28"/>
      <c r="AH7001" s="28"/>
    </row>
    <row r="7002" spans="13:34" x14ac:dyDescent="0.3">
      <c r="M7002" s="33"/>
      <c r="N7002" s="2"/>
      <c r="P7002" s="29"/>
      <c r="Q7002" s="29"/>
      <c r="T7002" s="32"/>
      <c r="U7002" s="32"/>
      <c r="V7002" s="30"/>
      <c r="W7002"/>
      <c r="X7002"/>
      <c r="Z7002" s="28"/>
      <c r="AA7002" s="28"/>
      <c r="AC7002" s="32"/>
      <c r="AD7002" s="32"/>
      <c r="AE7002" s="31"/>
      <c r="AF7002" s="31"/>
      <c r="AG7002" s="28"/>
      <c r="AH7002" s="28"/>
    </row>
    <row r="7003" spans="13:34" x14ac:dyDescent="0.3">
      <c r="M7003" s="33"/>
      <c r="N7003" s="2"/>
      <c r="P7003" s="29"/>
      <c r="Q7003" s="29"/>
      <c r="T7003" s="32"/>
      <c r="U7003" s="32"/>
      <c r="V7003" s="30"/>
      <c r="W7003"/>
      <c r="X7003"/>
      <c r="Z7003" s="28"/>
      <c r="AA7003" s="28"/>
      <c r="AC7003" s="32"/>
      <c r="AD7003" s="32"/>
      <c r="AE7003" s="31"/>
      <c r="AF7003" s="31"/>
      <c r="AG7003" s="28"/>
      <c r="AH7003" s="28"/>
    </row>
    <row r="7004" spans="13:34" x14ac:dyDescent="0.3">
      <c r="M7004" s="33"/>
      <c r="N7004" s="2"/>
      <c r="P7004" s="29"/>
      <c r="Q7004" s="29"/>
      <c r="T7004" s="32"/>
      <c r="U7004" s="32"/>
      <c r="V7004" s="30"/>
      <c r="W7004"/>
      <c r="X7004"/>
      <c r="Z7004" s="28"/>
      <c r="AA7004" s="28"/>
      <c r="AC7004" s="32"/>
      <c r="AD7004" s="32"/>
      <c r="AE7004" s="31"/>
      <c r="AF7004" s="31"/>
      <c r="AG7004" s="28"/>
      <c r="AH7004" s="28"/>
    </row>
    <row r="7005" spans="13:34" x14ac:dyDescent="0.3">
      <c r="M7005" s="33"/>
      <c r="N7005" s="2"/>
      <c r="P7005" s="29"/>
      <c r="Q7005" s="29"/>
      <c r="T7005" s="32"/>
      <c r="U7005" s="32"/>
      <c r="V7005" s="30"/>
      <c r="W7005"/>
      <c r="X7005"/>
      <c r="Z7005" s="28"/>
      <c r="AA7005" s="28"/>
      <c r="AC7005" s="32"/>
      <c r="AD7005" s="32"/>
      <c r="AE7005" s="31"/>
      <c r="AF7005" s="31"/>
      <c r="AG7005" s="28"/>
      <c r="AH7005" s="28"/>
    </row>
    <row r="7006" spans="13:34" x14ac:dyDescent="0.3">
      <c r="M7006" s="33"/>
      <c r="N7006" s="2"/>
      <c r="P7006" s="29"/>
      <c r="Q7006" s="29"/>
      <c r="T7006" s="32"/>
      <c r="U7006" s="32"/>
      <c r="V7006" s="30"/>
      <c r="W7006"/>
      <c r="X7006"/>
      <c r="Z7006" s="28"/>
      <c r="AA7006" s="28"/>
      <c r="AC7006" s="32"/>
      <c r="AD7006" s="32"/>
      <c r="AE7006" s="31"/>
      <c r="AF7006" s="31"/>
      <c r="AG7006" s="28"/>
      <c r="AH7006" s="28"/>
    </row>
    <row r="7007" spans="13:34" x14ac:dyDescent="0.3">
      <c r="M7007" s="33"/>
      <c r="N7007" s="2"/>
      <c r="P7007" s="29"/>
      <c r="Q7007" s="29"/>
      <c r="T7007" s="32"/>
      <c r="U7007" s="32"/>
      <c r="V7007" s="30"/>
      <c r="W7007"/>
      <c r="X7007"/>
      <c r="Z7007" s="28"/>
      <c r="AA7007" s="28"/>
      <c r="AC7007" s="32"/>
      <c r="AD7007" s="32"/>
      <c r="AE7007" s="31"/>
      <c r="AF7007" s="31"/>
      <c r="AG7007" s="28"/>
      <c r="AH7007" s="28"/>
    </row>
    <row r="7008" spans="13:34" x14ac:dyDescent="0.3">
      <c r="M7008" s="33"/>
      <c r="N7008" s="2"/>
      <c r="P7008" s="29"/>
      <c r="Q7008" s="29"/>
      <c r="T7008" s="32"/>
      <c r="U7008" s="32"/>
      <c r="V7008" s="30"/>
      <c r="W7008"/>
      <c r="X7008"/>
      <c r="Z7008" s="28"/>
      <c r="AA7008" s="28"/>
      <c r="AC7008" s="32"/>
      <c r="AD7008" s="32"/>
      <c r="AE7008" s="31"/>
      <c r="AF7008" s="31"/>
      <c r="AG7008" s="28"/>
      <c r="AH7008" s="28"/>
    </row>
    <row r="7009" spans="13:34" x14ac:dyDescent="0.3">
      <c r="M7009" s="33"/>
      <c r="N7009" s="2"/>
      <c r="P7009" s="29"/>
      <c r="Q7009" s="29"/>
      <c r="T7009" s="32"/>
      <c r="U7009" s="32"/>
      <c r="V7009" s="30"/>
      <c r="W7009"/>
      <c r="X7009"/>
      <c r="Z7009" s="28"/>
      <c r="AA7009" s="28"/>
      <c r="AC7009" s="32"/>
      <c r="AD7009" s="32"/>
      <c r="AE7009" s="31"/>
      <c r="AF7009" s="31"/>
      <c r="AG7009" s="28"/>
      <c r="AH7009" s="28"/>
    </row>
    <row r="7010" spans="13:34" x14ac:dyDescent="0.3">
      <c r="M7010" s="33"/>
      <c r="N7010" s="2"/>
      <c r="P7010" s="29"/>
      <c r="Q7010" s="29"/>
      <c r="T7010" s="32"/>
      <c r="U7010" s="32"/>
      <c r="V7010" s="30"/>
      <c r="W7010"/>
      <c r="X7010"/>
      <c r="Z7010" s="28"/>
      <c r="AA7010" s="28"/>
      <c r="AC7010" s="32"/>
      <c r="AD7010" s="32"/>
      <c r="AE7010" s="31"/>
      <c r="AF7010" s="31"/>
      <c r="AG7010" s="28"/>
      <c r="AH7010" s="28"/>
    </row>
    <row r="7011" spans="13:34" x14ac:dyDescent="0.3">
      <c r="M7011" s="33"/>
      <c r="N7011" s="2"/>
      <c r="P7011" s="29"/>
      <c r="Q7011" s="29"/>
      <c r="T7011" s="32"/>
      <c r="U7011" s="32"/>
      <c r="V7011" s="30"/>
      <c r="W7011"/>
      <c r="X7011"/>
      <c r="Z7011" s="28"/>
      <c r="AA7011" s="28"/>
      <c r="AC7011" s="32"/>
      <c r="AD7011" s="32"/>
      <c r="AE7011" s="31"/>
      <c r="AF7011" s="31"/>
      <c r="AG7011" s="28"/>
      <c r="AH7011" s="28"/>
    </row>
    <row r="7012" spans="13:34" x14ac:dyDescent="0.3">
      <c r="M7012" s="33"/>
      <c r="N7012" s="2"/>
      <c r="P7012" s="29"/>
      <c r="Q7012" s="29"/>
      <c r="T7012" s="32"/>
      <c r="U7012" s="32"/>
      <c r="V7012" s="30"/>
      <c r="W7012"/>
      <c r="X7012"/>
      <c r="Z7012" s="28"/>
      <c r="AA7012" s="28"/>
      <c r="AC7012" s="32"/>
      <c r="AD7012" s="32"/>
      <c r="AE7012" s="31"/>
      <c r="AF7012" s="31"/>
      <c r="AG7012" s="28"/>
      <c r="AH7012" s="28"/>
    </row>
    <row r="7013" spans="13:34" x14ac:dyDescent="0.3">
      <c r="M7013" s="33"/>
      <c r="N7013" s="2"/>
      <c r="P7013" s="29"/>
      <c r="Q7013" s="29"/>
      <c r="T7013" s="32"/>
      <c r="U7013" s="32"/>
      <c r="V7013" s="30"/>
      <c r="W7013"/>
      <c r="X7013"/>
      <c r="Z7013" s="28"/>
      <c r="AA7013" s="28"/>
      <c r="AC7013" s="32"/>
      <c r="AD7013" s="32"/>
      <c r="AE7013" s="31"/>
      <c r="AF7013" s="31"/>
      <c r="AG7013" s="28"/>
      <c r="AH7013" s="28"/>
    </row>
    <row r="7014" spans="13:34" x14ac:dyDescent="0.3">
      <c r="M7014" s="33"/>
      <c r="N7014" s="2"/>
      <c r="P7014" s="29"/>
      <c r="Q7014" s="29"/>
      <c r="T7014" s="32"/>
      <c r="U7014" s="32"/>
      <c r="V7014" s="30"/>
      <c r="W7014"/>
      <c r="X7014"/>
      <c r="Z7014" s="28"/>
      <c r="AA7014" s="28"/>
      <c r="AC7014" s="32"/>
      <c r="AD7014" s="32"/>
      <c r="AE7014" s="31"/>
      <c r="AF7014" s="31"/>
      <c r="AG7014" s="28"/>
      <c r="AH7014" s="28"/>
    </row>
    <row r="7015" spans="13:34" x14ac:dyDescent="0.3">
      <c r="M7015" s="33"/>
      <c r="N7015" s="2"/>
      <c r="P7015" s="29"/>
      <c r="Q7015" s="29"/>
      <c r="T7015" s="32"/>
      <c r="U7015" s="32"/>
      <c r="V7015" s="30"/>
      <c r="W7015"/>
      <c r="X7015"/>
      <c r="Z7015" s="28"/>
      <c r="AA7015" s="28"/>
      <c r="AC7015" s="32"/>
      <c r="AD7015" s="32"/>
      <c r="AE7015" s="31"/>
      <c r="AF7015" s="31"/>
      <c r="AG7015" s="28"/>
      <c r="AH7015" s="28"/>
    </row>
    <row r="7016" spans="13:34" x14ac:dyDescent="0.3">
      <c r="M7016" s="33"/>
      <c r="N7016" s="2"/>
      <c r="P7016" s="29"/>
      <c r="Q7016" s="29"/>
      <c r="T7016" s="32"/>
      <c r="U7016" s="32"/>
      <c r="V7016" s="30"/>
      <c r="W7016"/>
      <c r="X7016"/>
      <c r="Z7016" s="28"/>
      <c r="AA7016" s="28"/>
      <c r="AC7016" s="32"/>
      <c r="AD7016" s="32"/>
      <c r="AE7016" s="31"/>
      <c r="AF7016" s="31"/>
      <c r="AG7016" s="28"/>
      <c r="AH7016" s="28"/>
    </row>
    <row r="7017" spans="13:34" x14ac:dyDescent="0.3">
      <c r="M7017" s="33"/>
      <c r="N7017" s="2"/>
      <c r="P7017" s="29"/>
      <c r="Q7017" s="29"/>
      <c r="T7017" s="32"/>
      <c r="U7017" s="32"/>
      <c r="V7017" s="30"/>
      <c r="W7017"/>
      <c r="X7017"/>
      <c r="Z7017" s="28"/>
      <c r="AA7017" s="28"/>
      <c r="AC7017" s="32"/>
      <c r="AD7017" s="32"/>
      <c r="AE7017" s="31"/>
      <c r="AF7017" s="31"/>
      <c r="AG7017" s="28"/>
      <c r="AH7017" s="28"/>
    </row>
    <row r="7018" spans="13:34" x14ac:dyDescent="0.3">
      <c r="M7018" s="33"/>
      <c r="N7018" s="2"/>
      <c r="P7018" s="29"/>
      <c r="Q7018" s="29"/>
      <c r="T7018" s="32"/>
      <c r="U7018" s="32"/>
      <c r="V7018" s="30"/>
      <c r="W7018"/>
      <c r="X7018"/>
      <c r="Z7018" s="28"/>
      <c r="AA7018" s="28"/>
      <c r="AC7018" s="32"/>
      <c r="AD7018" s="32"/>
      <c r="AE7018" s="31"/>
      <c r="AF7018" s="31"/>
      <c r="AG7018" s="28"/>
      <c r="AH7018" s="28"/>
    </row>
    <row r="7019" spans="13:34" x14ac:dyDescent="0.3">
      <c r="M7019" s="33"/>
      <c r="N7019" s="2"/>
      <c r="P7019" s="29"/>
      <c r="Q7019" s="29"/>
      <c r="T7019" s="32"/>
      <c r="U7019" s="32"/>
      <c r="V7019" s="30"/>
      <c r="W7019"/>
      <c r="X7019"/>
      <c r="Z7019" s="28"/>
      <c r="AA7019" s="28"/>
      <c r="AC7019" s="32"/>
      <c r="AD7019" s="32"/>
      <c r="AE7019" s="31"/>
      <c r="AF7019" s="31"/>
      <c r="AG7019" s="28"/>
      <c r="AH7019" s="28"/>
    </row>
    <row r="7020" spans="13:34" x14ac:dyDescent="0.3">
      <c r="M7020" s="33"/>
      <c r="N7020" s="2"/>
      <c r="P7020" s="29"/>
      <c r="Q7020" s="29"/>
      <c r="T7020" s="32"/>
      <c r="U7020" s="32"/>
      <c r="V7020" s="30"/>
      <c r="W7020"/>
      <c r="X7020"/>
      <c r="Z7020" s="28"/>
      <c r="AA7020" s="28"/>
      <c r="AC7020" s="32"/>
      <c r="AD7020" s="32"/>
      <c r="AE7020" s="31"/>
      <c r="AF7020" s="31"/>
      <c r="AG7020" s="28"/>
      <c r="AH7020" s="28"/>
    </row>
    <row r="7021" spans="13:34" x14ac:dyDescent="0.3">
      <c r="M7021" s="33"/>
      <c r="N7021" s="2"/>
      <c r="P7021" s="29"/>
      <c r="Q7021" s="29"/>
      <c r="T7021" s="32"/>
      <c r="U7021" s="32"/>
      <c r="V7021" s="30"/>
      <c r="W7021"/>
      <c r="X7021"/>
      <c r="Z7021" s="28"/>
      <c r="AA7021" s="28"/>
      <c r="AC7021" s="32"/>
      <c r="AD7021" s="32"/>
      <c r="AE7021" s="31"/>
      <c r="AF7021" s="31"/>
      <c r="AG7021" s="28"/>
      <c r="AH7021" s="28"/>
    </row>
    <row r="7022" spans="13:34" x14ac:dyDescent="0.3">
      <c r="M7022" s="33"/>
      <c r="N7022" s="2"/>
      <c r="P7022" s="29"/>
      <c r="Q7022" s="29"/>
      <c r="T7022" s="32"/>
      <c r="U7022" s="32"/>
      <c r="V7022" s="30"/>
      <c r="W7022"/>
      <c r="X7022"/>
      <c r="Z7022" s="28"/>
      <c r="AA7022" s="28"/>
      <c r="AC7022" s="32"/>
      <c r="AD7022" s="32"/>
      <c r="AE7022" s="31"/>
      <c r="AF7022" s="31"/>
      <c r="AG7022" s="28"/>
      <c r="AH7022" s="28"/>
    </row>
    <row r="7023" spans="13:34" x14ac:dyDescent="0.3">
      <c r="M7023" s="33"/>
      <c r="N7023" s="2"/>
      <c r="P7023" s="29"/>
      <c r="Q7023" s="29"/>
      <c r="T7023" s="32"/>
      <c r="U7023" s="32"/>
      <c r="V7023" s="30"/>
      <c r="W7023"/>
      <c r="X7023"/>
      <c r="Z7023" s="28"/>
      <c r="AA7023" s="28"/>
      <c r="AC7023" s="32"/>
      <c r="AD7023" s="32"/>
      <c r="AE7023" s="31"/>
      <c r="AF7023" s="31"/>
      <c r="AG7023" s="28"/>
      <c r="AH7023" s="28"/>
    </row>
    <row r="7024" spans="13:34" x14ac:dyDescent="0.3">
      <c r="M7024" s="33"/>
      <c r="N7024" s="2"/>
      <c r="P7024" s="29"/>
      <c r="Q7024" s="29"/>
      <c r="T7024" s="32"/>
      <c r="U7024" s="32"/>
      <c r="V7024" s="30"/>
      <c r="W7024"/>
      <c r="X7024"/>
      <c r="Z7024" s="28"/>
      <c r="AA7024" s="28"/>
      <c r="AC7024" s="32"/>
      <c r="AD7024" s="32"/>
      <c r="AE7024" s="31"/>
      <c r="AF7024" s="31"/>
      <c r="AG7024" s="28"/>
      <c r="AH7024" s="28"/>
    </row>
    <row r="7025" spans="13:34" x14ac:dyDescent="0.3">
      <c r="M7025" s="33"/>
      <c r="N7025" s="2"/>
      <c r="P7025" s="29"/>
      <c r="Q7025" s="29"/>
      <c r="T7025" s="32"/>
      <c r="U7025" s="32"/>
      <c r="V7025" s="30"/>
      <c r="W7025"/>
      <c r="X7025"/>
      <c r="Z7025" s="28"/>
      <c r="AA7025" s="28"/>
      <c r="AC7025" s="32"/>
      <c r="AD7025" s="32"/>
      <c r="AE7025" s="31"/>
      <c r="AF7025" s="31"/>
      <c r="AG7025" s="28"/>
      <c r="AH7025" s="28"/>
    </row>
    <row r="7026" spans="13:34" x14ac:dyDescent="0.3">
      <c r="M7026" s="33"/>
      <c r="N7026" s="2"/>
      <c r="P7026" s="29"/>
      <c r="Q7026" s="29"/>
      <c r="T7026" s="32"/>
      <c r="U7026" s="32"/>
      <c r="V7026" s="30"/>
      <c r="W7026"/>
      <c r="X7026"/>
      <c r="Z7026" s="28"/>
      <c r="AA7026" s="28"/>
      <c r="AC7026" s="32"/>
      <c r="AD7026" s="32"/>
      <c r="AE7026" s="31"/>
      <c r="AF7026" s="31"/>
      <c r="AG7026" s="28"/>
      <c r="AH7026" s="28"/>
    </row>
    <row r="7027" spans="13:34" x14ac:dyDescent="0.3">
      <c r="M7027" s="33"/>
      <c r="N7027" s="2"/>
      <c r="P7027" s="29"/>
      <c r="Q7027" s="29"/>
      <c r="T7027" s="32"/>
      <c r="U7027" s="32"/>
      <c r="V7027" s="30"/>
      <c r="W7027"/>
      <c r="X7027"/>
      <c r="Z7027" s="28"/>
      <c r="AA7027" s="28"/>
      <c r="AC7027" s="32"/>
      <c r="AD7027" s="32"/>
      <c r="AE7027" s="31"/>
      <c r="AF7027" s="31"/>
      <c r="AG7027" s="28"/>
      <c r="AH7027" s="28"/>
    </row>
    <row r="7028" spans="13:34" x14ac:dyDescent="0.3">
      <c r="M7028" s="33"/>
      <c r="N7028" s="2"/>
      <c r="P7028" s="29"/>
      <c r="Q7028" s="29"/>
      <c r="T7028" s="32"/>
      <c r="U7028" s="32"/>
      <c r="V7028" s="30"/>
      <c r="W7028"/>
      <c r="X7028"/>
      <c r="Z7028" s="28"/>
      <c r="AA7028" s="28"/>
      <c r="AC7028" s="32"/>
      <c r="AD7028" s="32"/>
      <c r="AE7028" s="31"/>
      <c r="AF7028" s="31"/>
      <c r="AG7028" s="28"/>
      <c r="AH7028" s="28"/>
    </row>
    <row r="7029" spans="13:34" x14ac:dyDescent="0.3">
      <c r="M7029" s="33"/>
      <c r="N7029" s="2"/>
      <c r="P7029" s="29"/>
      <c r="Q7029" s="29"/>
      <c r="T7029" s="32"/>
      <c r="U7029" s="32"/>
      <c r="V7029" s="30"/>
      <c r="W7029"/>
      <c r="X7029"/>
      <c r="Z7029" s="28"/>
      <c r="AA7029" s="28"/>
      <c r="AC7029" s="32"/>
      <c r="AD7029" s="32"/>
      <c r="AE7029" s="31"/>
      <c r="AF7029" s="31"/>
      <c r="AG7029" s="28"/>
      <c r="AH7029" s="28"/>
    </row>
    <row r="7030" spans="13:34" x14ac:dyDescent="0.3">
      <c r="M7030" s="33"/>
      <c r="N7030" s="2"/>
      <c r="P7030" s="29"/>
      <c r="Q7030" s="29"/>
      <c r="T7030" s="32"/>
      <c r="U7030" s="32"/>
      <c r="V7030" s="30"/>
      <c r="W7030"/>
      <c r="X7030"/>
      <c r="Z7030" s="28"/>
      <c r="AA7030" s="28"/>
      <c r="AC7030" s="32"/>
      <c r="AD7030" s="32"/>
      <c r="AE7030" s="31"/>
      <c r="AF7030" s="31"/>
      <c r="AG7030" s="28"/>
      <c r="AH7030" s="28"/>
    </row>
    <row r="7031" spans="13:34" x14ac:dyDescent="0.3">
      <c r="M7031" s="33"/>
      <c r="N7031" s="2"/>
      <c r="P7031" s="29"/>
      <c r="Q7031" s="29"/>
      <c r="T7031" s="32"/>
      <c r="U7031" s="32"/>
      <c r="V7031" s="30"/>
      <c r="W7031"/>
      <c r="X7031"/>
      <c r="Z7031" s="28"/>
      <c r="AA7031" s="28"/>
      <c r="AC7031" s="32"/>
      <c r="AD7031" s="32"/>
      <c r="AE7031" s="31"/>
      <c r="AF7031" s="31"/>
      <c r="AG7031" s="28"/>
      <c r="AH7031" s="28"/>
    </row>
    <row r="7032" spans="13:34" x14ac:dyDescent="0.3">
      <c r="M7032" s="33"/>
      <c r="N7032" s="2"/>
      <c r="P7032" s="29"/>
      <c r="Q7032" s="29"/>
      <c r="T7032" s="32"/>
      <c r="U7032" s="32"/>
      <c r="V7032" s="30"/>
      <c r="W7032"/>
      <c r="X7032"/>
      <c r="Z7032" s="28"/>
      <c r="AA7032" s="28"/>
      <c r="AC7032" s="32"/>
      <c r="AD7032" s="32"/>
      <c r="AE7032" s="31"/>
      <c r="AF7032" s="31"/>
      <c r="AG7032" s="28"/>
      <c r="AH7032" s="28"/>
    </row>
    <row r="7033" spans="13:34" x14ac:dyDescent="0.3">
      <c r="M7033" s="33"/>
      <c r="N7033" s="2"/>
      <c r="P7033" s="29"/>
      <c r="Q7033" s="29"/>
      <c r="T7033" s="32"/>
      <c r="U7033" s="32"/>
      <c r="V7033" s="30"/>
      <c r="W7033"/>
      <c r="X7033"/>
      <c r="Z7033" s="28"/>
      <c r="AA7033" s="28"/>
      <c r="AC7033" s="32"/>
      <c r="AD7033" s="32"/>
      <c r="AE7033" s="31"/>
      <c r="AF7033" s="31"/>
      <c r="AG7033" s="28"/>
      <c r="AH7033" s="28"/>
    </row>
    <row r="7034" spans="13:34" x14ac:dyDescent="0.3">
      <c r="M7034" s="33"/>
      <c r="N7034" s="2"/>
      <c r="P7034" s="29"/>
      <c r="Q7034" s="29"/>
      <c r="T7034" s="32"/>
      <c r="U7034" s="32"/>
      <c r="V7034" s="30"/>
      <c r="W7034"/>
      <c r="X7034"/>
      <c r="Z7034" s="28"/>
      <c r="AA7034" s="28"/>
      <c r="AC7034" s="32"/>
      <c r="AD7034" s="32"/>
      <c r="AE7034" s="31"/>
      <c r="AF7034" s="31"/>
      <c r="AG7034" s="28"/>
      <c r="AH7034" s="28"/>
    </row>
    <row r="7035" spans="13:34" x14ac:dyDescent="0.3">
      <c r="M7035" s="33"/>
      <c r="N7035" s="2"/>
      <c r="P7035" s="29"/>
      <c r="Q7035" s="29"/>
      <c r="T7035" s="32"/>
      <c r="U7035" s="32"/>
      <c r="V7035" s="30"/>
      <c r="W7035"/>
      <c r="X7035"/>
      <c r="Z7035" s="28"/>
      <c r="AA7035" s="28"/>
      <c r="AC7035" s="32"/>
      <c r="AD7035" s="32"/>
      <c r="AE7035" s="31"/>
      <c r="AF7035" s="31"/>
      <c r="AG7035" s="28"/>
      <c r="AH7035" s="28"/>
    </row>
    <row r="7036" spans="13:34" x14ac:dyDescent="0.3">
      <c r="M7036" s="33"/>
      <c r="N7036" s="2"/>
      <c r="P7036" s="29"/>
      <c r="Q7036" s="29"/>
      <c r="T7036" s="32"/>
      <c r="U7036" s="32"/>
      <c r="V7036" s="30"/>
      <c r="W7036"/>
      <c r="X7036"/>
      <c r="Z7036" s="28"/>
      <c r="AA7036" s="28"/>
      <c r="AC7036" s="32"/>
      <c r="AD7036" s="32"/>
      <c r="AE7036" s="31"/>
      <c r="AF7036" s="31"/>
      <c r="AG7036" s="28"/>
      <c r="AH7036" s="28"/>
    </row>
    <row r="7037" spans="13:34" x14ac:dyDescent="0.3">
      <c r="M7037" s="33"/>
      <c r="N7037" s="2"/>
      <c r="P7037" s="29"/>
      <c r="Q7037" s="29"/>
      <c r="T7037" s="32"/>
      <c r="U7037" s="32"/>
      <c r="V7037" s="30"/>
      <c r="W7037"/>
      <c r="X7037"/>
      <c r="Z7037" s="28"/>
      <c r="AA7037" s="28"/>
      <c r="AC7037" s="32"/>
      <c r="AD7037" s="32"/>
      <c r="AE7037" s="31"/>
      <c r="AF7037" s="31"/>
      <c r="AG7037" s="28"/>
      <c r="AH7037" s="28"/>
    </row>
    <row r="7038" spans="13:34" x14ac:dyDescent="0.3">
      <c r="M7038" s="33"/>
      <c r="N7038" s="2"/>
      <c r="P7038" s="29"/>
      <c r="Q7038" s="29"/>
      <c r="T7038" s="32"/>
      <c r="U7038" s="32"/>
      <c r="V7038" s="30"/>
      <c r="W7038"/>
      <c r="X7038"/>
      <c r="Z7038" s="28"/>
      <c r="AA7038" s="28"/>
      <c r="AC7038" s="32"/>
      <c r="AD7038" s="32"/>
      <c r="AE7038" s="31"/>
      <c r="AF7038" s="31"/>
      <c r="AG7038" s="28"/>
      <c r="AH7038" s="28"/>
    </row>
    <row r="7039" spans="13:34" x14ac:dyDescent="0.3">
      <c r="M7039" s="33"/>
      <c r="N7039" s="2"/>
      <c r="P7039" s="29"/>
      <c r="Q7039" s="29"/>
      <c r="T7039" s="32"/>
      <c r="U7039" s="32"/>
      <c r="V7039" s="30"/>
      <c r="W7039"/>
      <c r="X7039"/>
      <c r="Z7039" s="28"/>
      <c r="AA7039" s="28"/>
      <c r="AC7039" s="32"/>
      <c r="AD7039" s="32"/>
      <c r="AE7039" s="31"/>
      <c r="AF7039" s="31"/>
      <c r="AG7039" s="28"/>
      <c r="AH7039" s="28"/>
    </row>
    <row r="7040" spans="13:34" x14ac:dyDescent="0.3">
      <c r="M7040" s="33"/>
      <c r="N7040" s="2"/>
      <c r="P7040" s="29"/>
      <c r="Q7040" s="29"/>
      <c r="T7040" s="32"/>
      <c r="U7040" s="32"/>
      <c r="V7040" s="30"/>
      <c r="W7040"/>
      <c r="X7040"/>
      <c r="Z7040" s="28"/>
      <c r="AA7040" s="28"/>
      <c r="AC7040" s="32"/>
      <c r="AD7040" s="32"/>
      <c r="AE7040" s="31"/>
      <c r="AF7040" s="31"/>
      <c r="AG7040" s="28"/>
      <c r="AH7040" s="28"/>
    </row>
    <row r="7041" spans="13:34" x14ac:dyDescent="0.3">
      <c r="M7041" s="33"/>
      <c r="N7041" s="2"/>
      <c r="P7041" s="29"/>
      <c r="Q7041" s="29"/>
      <c r="T7041" s="32"/>
      <c r="U7041" s="32"/>
      <c r="V7041" s="30"/>
      <c r="W7041"/>
      <c r="X7041"/>
      <c r="Z7041" s="28"/>
      <c r="AA7041" s="28"/>
      <c r="AC7041" s="32"/>
      <c r="AD7041" s="32"/>
      <c r="AE7041" s="31"/>
      <c r="AF7041" s="31"/>
      <c r="AG7041" s="28"/>
      <c r="AH7041" s="28"/>
    </row>
    <row r="7042" spans="13:34" x14ac:dyDescent="0.3">
      <c r="M7042" s="33"/>
      <c r="N7042" s="2"/>
      <c r="P7042" s="29"/>
      <c r="Q7042" s="29"/>
      <c r="T7042" s="32"/>
      <c r="U7042" s="32"/>
      <c r="V7042" s="30"/>
      <c r="W7042"/>
      <c r="X7042"/>
      <c r="Z7042" s="28"/>
      <c r="AA7042" s="28"/>
      <c r="AC7042" s="32"/>
      <c r="AD7042" s="32"/>
      <c r="AE7042" s="31"/>
      <c r="AF7042" s="31"/>
      <c r="AG7042" s="28"/>
      <c r="AH7042" s="28"/>
    </row>
    <row r="7043" spans="13:34" x14ac:dyDescent="0.3">
      <c r="M7043" s="33"/>
      <c r="N7043" s="2"/>
      <c r="P7043" s="29"/>
      <c r="Q7043" s="29"/>
      <c r="T7043" s="32"/>
      <c r="U7043" s="32"/>
      <c r="V7043" s="30"/>
      <c r="W7043"/>
      <c r="X7043"/>
      <c r="Z7043" s="28"/>
      <c r="AA7043" s="28"/>
      <c r="AC7043" s="32"/>
      <c r="AD7043" s="32"/>
      <c r="AE7043" s="31"/>
      <c r="AF7043" s="31"/>
      <c r="AG7043" s="28"/>
      <c r="AH7043" s="28"/>
    </row>
    <row r="7044" spans="13:34" x14ac:dyDescent="0.3">
      <c r="M7044" s="33"/>
      <c r="N7044" s="2"/>
      <c r="P7044" s="29"/>
      <c r="Q7044" s="29"/>
      <c r="T7044" s="32"/>
      <c r="U7044" s="32"/>
      <c r="V7044" s="30"/>
      <c r="W7044"/>
      <c r="X7044"/>
      <c r="Z7044" s="28"/>
      <c r="AA7044" s="28"/>
      <c r="AC7044" s="32"/>
      <c r="AD7044" s="32"/>
      <c r="AE7044" s="31"/>
      <c r="AF7044" s="31"/>
      <c r="AG7044" s="28"/>
      <c r="AH7044" s="28"/>
    </row>
    <row r="7045" spans="13:34" x14ac:dyDescent="0.3">
      <c r="M7045" s="33"/>
      <c r="N7045" s="2"/>
      <c r="P7045" s="29"/>
      <c r="Q7045" s="29"/>
      <c r="T7045" s="32"/>
      <c r="U7045" s="32"/>
      <c r="V7045" s="30"/>
      <c r="W7045"/>
      <c r="X7045"/>
      <c r="Z7045" s="28"/>
      <c r="AA7045" s="28"/>
      <c r="AC7045" s="32"/>
      <c r="AD7045" s="32"/>
      <c r="AE7045" s="31"/>
      <c r="AF7045" s="31"/>
      <c r="AG7045" s="28"/>
      <c r="AH7045" s="28"/>
    </row>
    <row r="7046" spans="13:34" x14ac:dyDescent="0.3">
      <c r="M7046" s="33"/>
      <c r="N7046" s="2"/>
      <c r="P7046" s="29"/>
      <c r="Q7046" s="29"/>
      <c r="T7046" s="32"/>
      <c r="U7046" s="32"/>
      <c r="V7046" s="30"/>
      <c r="W7046"/>
      <c r="X7046"/>
      <c r="Z7046" s="28"/>
      <c r="AA7046" s="28"/>
      <c r="AC7046" s="32"/>
      <c r="AD7046" s="32"/>
      <c r="AE7046" s="31"/>
      <c r="AF7046" s="31"/>
      <c r="AG7046" s="28"/>
      <c r="AH7046" s="28"/>
    </row>
    <row r="7047" spans="13:34" x14ac:dyDescent="0.3">
      <c r="M7047" s="33"/>
      <c r="N7047" s="2"/>
      <c r="P7047" s="29"/>
      <c r="Q7047" s="29"/>
      <c r="T7047" s="32"/>
      <c r="U7047" s="32"/>
      <c r="V7047" s="30"/>
      <c r="W7047"/>
      <c r="X7047"/>
      <c r="Z7047" s="28"/>
      <c r="AA7047" s="28"/>
      <c r="AC7047" s="32"/>
      <c r="AD7047" s="32"/>
      <c r="AE7047" s="31"/>
      <c r="AF7047" s="31"/>
      <c r="AG7047" s="28"/>
      <c r="AH7047" s="28"/>
    </row>
    <row r="7048" spans="13:34" x14ac:dyDescent="0.3">
      <c r="M7048" s="33"/>
      <c r="N7048" s="2"/>
      <c r="P7048" s="29"/>
      <c r="Q7048" s="29"/>
      <c r="T7048" s="32"/>
      <c r="U7048" s="32"/>
      <c r="V7048" s="30"/>
      <c r="W7048"/>
      <c r="X7048"/>
      <c r="Z7048" s="28"/>
      <c r="AA7048" s="28"/>
      <c r="AC7048" s="32"/>
      <c r="AD7048" s="32"/>
      <c r="AE7048" s="31"/>
      <c r="AF7048" s="31"/>
      <c r="AG7048" s="28"/>
      <c r="AH7048" s="28"/>
    </row>
    <row r="7049" spans="13:34" x14ac:dyDescent="0.3">
      <c r="M7049" s="33"/>
      <c r="N7049" s="2"/>
      <c r="P7049" s="29"/>
      <c r="Q7049" s="29"/>
      <c r="T7049" s="32"/>
      <c r="U7049" s="32"/>
      <c r="V7049" s="30"/>
      <c r="W7049"/>
      <c r="X7049"/>
      <c r="Z7049" s="28"/>
      <c r="AA7049" s="28"/>
      <c r="AC7049" s="32"/>
      <c r="AD7049" s="32"/>
      <c r="AE7049" s="31"/>
      <c r="AF7049" s="31"/>
      <c r="AG7049" s="28"/>
      <c r="AH7049" s="28"/>
    </row>
    <row r="7050" spans="13:34" x14ac:dyDescent="0.3">
      <c r="M7050" s="33"/>
      <c r="N7050" s="2"/>
      <c r="P7050" s="29"/>
      <c r="Q7050" s="29"/>
      <c r="T7050" s="32"/>
      <c r="U7050" s="32"/>
      <c r="V7050" s="30"/>
      <c r="W7050"/>
      <c r="X7050"/>
      <c r="Z7050" s="28"/>
      <c r="AA7050" s="28"/>
      <c r="AC7050" s="32"/>
      <c r="AD7050" s="32"/>
      <c r="AE7050" s="31"/>
      <c r="AF7050" s="31"/>
      <c r="AG7050" s="28"/>
      <c r="AH7050" s="28"/>
    </row>
    <row r="7051" spans="13:34" x14ac:dyDescent="0.3">
      <c r="M7051" s="33"/>
      <c r="N7051" s="2"/>
      <c r="P7051" s="29"/>
      <c r="Q7051" s="29"/>
      <c r="T7051" s="32"/>
      <c r="U7051" s="32"/>
      <c r="V7051" s="30"/>
      <c r="W7051"/>
      <c r="X7051"/>
      <c r="Z7051" s="28"/>
      <c r="AA7051" s="28"/>
      <c r="AC7051" s="32"/>
      <c r="AD7051" s="32"/>
      <c r="AE7051" s="31"/>
      <c r="AF7051" s="31"/>
      <c r="AG7051" s="28"/>
      <c r="AH7051" s="28"/>
    </row>
    <row r="7052" spans="13:34" x14ac:dyDescent="0.3">
      <c r="M7052" s="33"/>
      <c r="N7052" s="2"/>
      <c r="P7052" s="29"/>
      <c r="Q7052" s="29"/>
      <c r="T7052" s="32"/>
      <c r="U7052" s="32"/>
      <c r="V7052" s="30"/>
      <c r="W7052"/>
      <c r="X7052"/>
      <c r="Z7052" s="28"/>
      <c r="AA7052" s="28"/>
      <c r="AC7052" s="32"/>
      <c r="AD7052" s="32"/>
      <c r="AE7052" s="31"/>
      <c r="AF7052" s="31"/>
      <c r="AG7052" s="28"/>
      <c r="AH7052" s="28"/>
    </row>
    <row r="7053" spans="13:34" x14ac:dyDescent="0.3">
      <c r="M7053" s="33"/>
      <c r="N7053" s="2"/>
      <c r="P7053" s="29"/>
      <c r="Q7053" s="29"/>
      <c r="T7053" s="32"/>
      <c r="U7053" s="32"/>
      <c r="V7053" s="30"/>
      <c r="W7053"/>
      <c r="X7053"/>
      <c r="Z7053" s="28"/>
      <c r="AA7053" s="28"/>
      <c r="AC7053" s="32"/>
      <c r="AD7053" s="32"/>
      <c r="AE7053" s="31"/>
      <c r="AF7053" s="31"/>
      <c r="AG7053" s="28"/>
      <c r="AH7053" s="28"/>
    </row>
    <row r="7054" spans="13:34" x14ac:dyDescent="0.3">
      <c r="M7054" s="33"/>
      <c r="N7054" s="2"/>
      <c r="P7054" s="29"/>
      <c r="Q7054" s="29"/>
      <c r="T7054" s="32"/>
      <c r="U7054" s="32"/>
      <c r="V7054" s="30"/>
      <c r="W7054"/>
      <c r="X7054"/>
      <c r="Z7054" s="28"/>
      <c r="AA7054" s="28"/>
      <c r="AC7054" s="32"/>
      <c r="AD7054" s="32"/>
      <c r="AE7054" s="31"/>
      <c r="AF7054" s="31"/>
      <c r="AG7054" s="28"/>
      <c r="AH7054" s="28"/>
    </row>
    <row r="7055" spans="13:34" x14ac:dyDescent="0.3">
      <c r="M7055" s="33"/>
      <c r="N7055" s="2"/>
      <c r="P7055" s="29"/>
      <c r="Q7055" s="29"/>
      <c r="T7055" s="32"/>
      <c r="U7055" s="32"/>
      <c r="V7055" s="30"/>
      <c r="W7055"/>
      <c r="X7055"/>
      <c r="Z7055" s="28"/>
      <c r="AA7055" s="28"/>
      <c r="AC7055" s="32"/>
      <c r="AD7055" s="32"/>
      <c r="AE7055" s="31"/>
      <c r="AF7055" s="31"/>
      <c r="AG7055" s="28"/>
      <c r="AH7055" s="28"/>
    </row>
    <row r="7056" spans="13:34" x14ac:dyDescent="0.3">
      <c r="M7056" s="33"/>
      <c r="N7056" s="2"/>
      <c r="P7056" s="29"/>
      <c r="Q7056" s="29"/>
      <c r="T7056" s="32"/>
      <c r="U7056" s="32"/>
      <c r="V7056" s="30"/>
      <c r="W7056"/>
      <c r="X7056"/>
      <c r="Z7056" s="28"/>
      <c r="AA7056" s="28"/>
      <c r="AC7056" s="32"/>
      <c r="AD7056" s="32"/>
      <c r="AE7056" s="31"/>
      <c r="AF7056" s="31"/>
      <c r="AG7056" s="28"/>
      <c r="AH7056" s="28"/>
    </row>
    <row r="7057" spans="13:34" x14ac:dyDescent="0.3">
      <c r="M7057" s="33"/>
      <c r="N7057" s="2"/>
      <c r="P7057" s="29"/>
      <c r="Q7057" s="29"/>
      <c r="T7057" s="32"/>
      <c r="U7057" s="32"/>
      <c r="V7057" s="30"/>
      <c r="W7057"/>
      <c r="X7057"/>
      <c r="Z7057" s="28"/>
      <c r="AA7057" s="28"/>
      <c r="AC7057" s="32"/>
      <c r="AD7057" s="32"/>
      <c r="AE7057" s="31"/>
      <c r="AF7057" s="31"/>
      <c r="AG7057" s="28"/>
      <c r="AH7057" s="28"/>
    </row>
    <row r="7058" spans="13:34" x14ac:dyDescent="0.3">
      <c r="M7058" s="33"/>
      <c r="N7058" s="2"/>
      <c r="P7058" s="29"/>
      <c r="Q7058" s="29"/>
      <c r="T7058" s="32"/>
      <c r="U7058" s="32"/>
      <c r="V7058" s="30"/>
      <c r="W7058"/>
      <c r="X7058"/>
      <c r="Z7058" s="28"/>
      <c r="AA7058" s="28"/>
      <c r="AC7058" s="32"/>
      <c r="AD7058" s="32"/>
      <c r="AE7058" s="31"/>
      <c r="AF7058" s="31"/>
      <c r="AG7058" s="28"/>
      <c r="AH7058" s="28"/>
    </row>
    <row r="7059" spans="13:34" x14ac:dyDescent="0.3">
      <c r="M7059" s="33"/>
      <c r="N7059" s="2"/>
      <c r="P7059" s="29"/>
      <c r="Q7059" s="29"/>
      <c r="T7059" s="32"/>
      <c r="U7059" s="32"/>
      <c r="V7059" s="30"/>
      <c r="W7059"/>
      <c r="X7059"/>
      <c r="Z7059" s="28"/>
      <c r="AA7059" s="28"/>
      <c r="AC7059" s="32"/>
      <c r="AD7059" s="32"/>
      <c r="AE7059" s="31"/>
      <c r="AF7059" s="31"/>
      <c r="AG7059" s="28"/>
      <c r="AH7059" s="28"/>
    </row>
    <row r="7060" spans="13:34" x14ac:dyDescent="0.3">
      <c r="M7060" s="33"/>
      <c r="N7060" s="2"/>
      <c r="P7060" s="29"/>
      <c r="Q7060" s="29"/>
      <c r="T7060" s="32"/>
      <c r="U7060" s="32"/>
      <c r="V7060" s="30"/>
      <c r="W7060"/>
      <c r="X7060"/>
      <c r="Z7060" s="28"/>
      <c r="AA7060" s="28"/>
      <c r="AC7060" s="32"/>
      <c r="AD7060" s="32"/>
      <c r="AE7060" s="31"/>
      <c r="AF7060" s="31"/>
      <c r="AG7060" s="28"/>
      <c r="AH7060" s="28"/>
    </row>
    <row r="7061" spans="13:34" x14ac:dyDescent="0.3">
      <c r="M7061" s="33"/>
      <c r="N7061" s="2"/>
      <c r="P7061" s="29"/>
      <c r="Q7061" s="29"/>
      <c r="T7061" s="32"/>
      <c r="U7061" s="32"/>
      <c r="V7061" s="30"/>
      <c r="W7061"/>
      <c r="X7061"/>
      <c r="Z7061" s="28"/>
      <c r="AA7061" s="28"/>
      <c r="AC7061" s="32"/>
      <c r="AD7061" s="32"/>
      <c r="AE7061" s="31"/>
      <c r="AF7061" s="31"/>
      <c r="AG7061" s="28"/>
      <c r="AH7061" s="28"/>
    </row>
    <row r="7062" spans="13:34" x14ac:dyDescent="0.3">
      <c r="M7062" s="33"/>
      <c r="N7062" s="2"/>
      <c r="P7062" s="29"/>
      <c r="Q7062" s="29"/>
      <c r="T7062" s="32"/>
      <c r="U7062" s="32"/>
      <c r="V7062" s="30"/>
      <c r="W7062"/>
      <c r="X7062"/>
      <c r="Z7062" s="28"/>
      <c r="AA7062" s="28"/>
      <c r="AC7062" s="32"/>
      <c r="AD7062" s="32"/>
      <c r="AE7062" s="31"/>
      <c r="AF7062" s="31"/>
      <c r="AG7062" s="28"/>
      <c r="AH7062" s="28"/>
    </row>
    <row r="7063" spans="13:34" x14ac:dyDescent="0.3">
      <c r="M7063" s="33"/>
      <c r="N7063" s="2"/>
      <c r="P7063" s="29"/>
      <c r="Q7063" s="29"/>
      <c r="T7063" s="32"/>
      <c r="U7063" s="32"/>
      <c r="V7063" s="30"/>
      <c r="W7063"/>
      <c r="X7063"/>
      <c r="Z7063" s="28"/>
      <c r="AA7063" s="28"/>
      <c r="AC7063" s="32"/>
      <c r="AD7063" s="32"/>
      <c r="AE7063" s="31"/>
      <c r="AF7063" s="31"/>
      <c r="AG7063" s="28"/>
      <c r="AH7063" s="28"/>
    </row>
    <row r="7064" spans="13:34" x14ac:dyDescent="0.3">
      <c r="M7064" s="33"/>
      <c r="N7064" s="2"/>
      <c r="P7064" s="29"/>
      <c r="Q7064" s="29"/>
      <c r="T7064" s="32"/>
      <c r="U7064" s="32"/>
      <c r="V7064" s="30"/>
      <c r="W7064"/>
      <c r="X7064"/>
      <c r="Z7064" s="28"/>
      <c r="AA7064" s="28"/>
      <c r="AC7064" s="32"/>
      <c r="AD7064" s="32"/>
      <c r="AE7064" s="31"/>
      <c r="AF7064" s="31"/>
      <c r="AG7064" s="28"/>
      <c r="AH7064" s="28"/>
    </row>
    <row r="7065" spans="13:34" x14ac:dyDescent="0.3">
      <c r="M7065" s="33"/>
      <c r="N7065" s="2"/>
      <c r="P7065" s="29"/>
      <c r="Q7065" s="29"/>
      <c r="T7065" s="32"/>
      <c r="U7065" s="32"/>
      <c r="V7065" s="30"/>
      <c r="W7065"/>
      <c r="X7065"/>
      <c r="Z7065" s="28"/>
      <c r="AA7065" s="28"/>
      <c r="AC7065" s="32"/>
      <c r="AD7065" s="32"/>
      <c r="AE7065" s="31"/>
      <c r="AF7065" s="31"/>
      <c r="AG7065" s="28"/>
      <c r="AH7065" s="28"/>
    </row>
    <row r="7066" spans="13:34" x14ac:dyDescent="0.3">
      <c r="M7066" s="33"/>
      <c r="N7066" s="2"/>
      <c r="P7066" s="29"/>
      <c r="Q7066" s="29"/>
      <c r="T7066" s="32"/>
      <c r="U7066" s="32"/>
      <c r="V7066" s="30"/>
      <c r="W7066"/>
      <c r="X7066"/>
      <c r="Z7066" s="28"/>
      <c r="AA7066" s="28"/>
      <c r="AC7066" s="32"/>
      <c r="AD7066" s="32"/>
      <c r="AE7066" s="31"/>
      <c r="AF7066" s="31"/>
      <c r="AG7066" s="28"/>
      <c r="AH7066" s="28"/>
    </row>
    <row r="7067" spans="13:34" x14ac:dyDescent="0.3">
      <c r="M7067" s="33"/>
      <c r="N7067" s="2"/>
      <c r="P7067" s="29"/>
      <c r="Q7067" s="29"/>
      <c r="T7067" s="32"/>
      <c r="U7067" s="32"/>
      <c r="V7067" s="30"/>
      <c r="W7067"/>
      <c r="X7067"/>
      <c r="Z7067" s="28"/>
      <c r="AA7067" s="28"/>
      <c r="AC7067" s="32"/>
      <c r="AD7067" s="32"/>
      <c r="AE7067" s="31"/>
      <c r="AF7067" s="31"/>
      <c r="AG7067" s="28"/>
      <c r="AH7067" s="28"/>
    </row>
    <row r="7068" spans="13:34" x14ac:dyDescent="0.3">
      <c r="M7068" s="33"/>
      <c r="N7068" s="2"/>
      <c r="P7068" s="29"/>
      <c r="Q7068" s="29"/>
      <c r="T7068" s="32"/>
      <c r="U7068" s="32"/>
      <c r="V7068" s="30"/>
      <c r="W7068"/>
      <c r="X7068"/>
      <c r="Z7068" s="28"/>
      <c r="AA7068" s="28"/>
      <c r="AC7068" s="32"/>
      <c r="AD7068" s="32"/>
      <c r="AE7068" s="31"/>
      <c r="AF7068" s="31"/>
      <c r="AG7068" s="28"/>
      <c r="AH7068" s="28"/>
    </row>
    <row r="7069" spans="13:34" x14ac:dyDescent="0.3">
      <c r="M7069" s="33"/>
      <c r="N7069" s="2"/>
      <c r="P7069" s="29"/>
      <c r="Q7069" s="29"/>
      <c r="T7069" s="32"/>
      <c r="U7069" s="32"/>
      <c r="V7069" s="30"/>
      <c r="W7069"/>
      <c r="X7069"/>
      <c r="Z7069" s="28"/>
      <c r="AA7069" s="28"/>
      <c r="AC7069" s="32"/>
      <c r="AD7069" s="32"/>
      <c r="AE7069" s="31"/>
      <c r="AF7069" s="31"/>
      <c r="AG7069" s="28"/>
      <c r="AH7069" s="28"/>
    </row>
    <row r="7070" spans="13:34" x14ac:dyDescent="0.3">
      <c r="M7070" s="33"/>
      <c r="N7070" s="2"/>
      <c r="P7070" s="29"/>
      <c r="Q7070" s="29"/>
      <c r="T7070" s="32"/>
      <c r="U7070" s="32"/>
      <c r="V7070" s="30"/>
      <c r="W7070"/>
      <c r="X7070"/>
      <c r="Z7070" s="28"/>
      <c r="AA7070" s="28"/>
      <c r="AC7070" s="32"/>
      <c r="AD7070" s="32"/>
      <c r="AE7070" s="31"/>
      <c r="AF7070" s="31"/>
      <c r="AG7070" s="28"/>
      <c r="AH7070" s="28"/>
    </row>
    <row r="7071" spans="13:34" x14ac:dyDescent="0.3">
      <c r="M7071" s="33"/>
      <c r="N7071" s="2"/>
      <c r="P7071" s="29"/>
      <c r="Q7071" s="29"/>
      <c r="T7071" s="32"/>
      <c r="U7071" s="32"/>
      <c r="V7071" s="30"/>
      <c r="W7071"/>
      <c r="X7071"/>
      <c r="Z7071" s="28"/>
      <c r="AA7071" s="28"/>
      <c r="AC7071" s="32"/>
      <c r="AD7071" s="32"/>
      <c r="AE7071" s="31"/>
      <c r="AF7071" s="31"/>
      <c r="AG7071" s="28"/>
      <c r="AH7071" s="28"/>
    </row>
    <row r="7072" spans="13:34" x14ac:dyDescent="0.3">
      <c r="M7072" s="33"/>
      <c r="N7072" s="2"/>
      <c r="P7072" s="29"/>
      <c r="Q7072" s="29"/>
      <c r="T7072" s="32"/>
      <c r="U7072" s="32"/>
      <c r="V7072" s="30"/>
      <c r="W7072"/>
      <c r="X7072"/>
      <c r="Z7072" s="28"/>
      <c r="AA7072" s="28"/>
      <c r="AC7072" s="32"/>
      <c r="AD7072" s="32"/>
      <c r="AE7072" s="31"/>
      <c r="AF7072" s="31"/>
      <c r="AG7072" s="28"/>
      <c r="AH7072" s="28"/>
    </row>
    <row r="7073" spans="13:34" x14ac:dyDescent="0.3">
      <c r="M7073" s="33"/>
      <c r="N7073" s="2"/>
      <c r="P7073" s="29"/>
      <c r="Q7073" s="29"/>
      <c r="T7073" s="32"/>
      <c r="U7073" s="32"/>
      <c r="V7073" s="30"/>
      <c r="W7073"/>
      <c r="X7073"/>
      <c r="Z7073" s="28"/>
      <c r="AA7073" s="28"/>
      <c r="AC7073" s="32"/>
      <c r="AD7073" s="32"/>
      <c r="AE7073" s="31"/>
      <c r="AF7073" s="31"/>
      <c r="AG7073" s="28"/>
      <c r="AH7073" s="28"/>
    </row>
    <row r="7074" spans="13:34" x14ac:dyDescent="0.3">
      <c r="M7074" s="33"/>
      <c r="N7074" s="2"/>
      <c r="P7074" s="29"/>
      <c r="Q7074" s="29"/>
      <c r="T7074" s="32"/>
      <c r="U7074" s="32"/>
      <c r="V7074" s="30"/>
      <c r="W7074"/>
      <c r="X7074"/>
      <c r="Z7074" s="28"/>
      <c r="AA7074" s="28"/>
      <c r="AC7074" s="32"/>
      <c r="AD7074" s="32"/>
      <c r="AE7074" s="31"/>
      <c r="AF7074" s="31"/>
      <c r="AG7074" s="28"/>
      <c r="AH7074" s="28"/>
    </row>
    <row r="7075" spans="13:34" x14ac:dyDescent="0.3">
      <c r="M7075" s="33"/>
      <c r="N7075" s="2"/>
      <c r="P7075" s="29"/>
      <c r="Q7075" s="29"/>
      <c r="T7075" s="32"/>
      <c r="U7075" s="32"/>
      <c r="V7075" s="30"/>
      <c r="W7075"/>
      <c r="X7075"/>
      <c r="Z7075" s="28"/>
      <c r="AA7075" s="28"/>
      <c r="AC7075" s="32"/>
      <c r="AD7075" s="32"/>
      <c r="AE7075" s="31"/>
      <c r="AF7075" s="31"/>
      <c r="AG7075" s="28"/>
      <c r="AH7075" s="28"/>
    </row>
    <row r="7076" spans="13:34" x14ac:dyDescent="0.3">
      <c r="M7076" s="33"/>
      <c r="N7076" s="2"/>
      <c r="P7076" s="29"/>
      <c r="Q7076" s="29"/>
      <c r="T7076" s="32"/>
      <c r="U7076" s="32"/>
      <c r="V7076" s="30"/>
      <c r="W7076"/>
      <c r="X7076"/>
      <c r="Z7076" s="28"/>
      <c r="AA7076" s="28"/>
      <c r="AC7076" s="32"/>
      <c r="AD7076" s="32"/>
      <c r="AE7076" s="31"/>
      <c r="AF7076" s="31"/>
      <c r="AG7076" s="28"/>
      <c r="AH7076" s="28"/>
    </row>
    <row r="7077" spans="13:34" x14ac:dyDescent="0.3">
      <c r="M7077" s="33"/>
      <c r="N7077" s="2"/>
      <c r="P7077" s="29"/>
      <c r="Q7077" s="29"/>
      <c r="T7077" s="32"/>
      <c r="U7077" s="32"/>
      <c r="V7077" s="30"/>
      <c r="W7077"/>
      <c r="X7077"/>
      <c r="Z7077" s="28"/>
      <c r="AA7077" s="28"/>
      <c r="AC7077" s="32"/>
      <c r="AD7077" s="32"/>
      <c r="AE7077" s="31"/>
      <c r="AF7077" s="31"/>
      <c r="AG7077" s="28"/>
      <c r="AH7077" s="28"/>
    </row>
    <row r="7078" spans="13:34" x14ac:dyDescent="0.3">
      <c r="M7078" s="33"/>
      <c r="N7078" s="2"/>
      <c r="P7078" s="29"/>
      <c r="Q7078" s="29"/>
      <c r="T7078" s="32"/>
      <c r="U7078" s="32"/>
      <c r="V7078" s="30"/>
      <c r="W7078"/>
      <c r="X7078"/>
      <c r="Z7078" s="28"/>
      <c r="AA7078" s="28"/>
      <c r="AC7078" s="32"/>
      <c r="AD7078" s="32"/>
      <c r="AE7078" s="31"/>
      <c r="AF7078" s="31"/>
      <c r="AG7078" s="28"/>
      <c r="AH7078" s="28"/>
    </row>
    <row r="7079" spans="13:34" x14ac:dyDescent="0.3">
      <c r="M7079" s="33"/>
      <c r="N7079" s="2"/>
      <c r="P7079" s="29"/>
      <c r="Q7079" s="29"/>
      <c r="T7079" s="32"/>
      <c r="U7079" s="32"/>
      <c r="V7079" s="30"/>
      <c r="W7079"/>
      <c r="X7079"/>
      <c r="Z7079" s="28"/>
      <c r="AA7079" s="28"/>
      <c r="AC7079" s="32"/>
      <c r="AD7079" s="32"/>
      <c r="AE7079" s="31"/>
      <c r="AF7079" s="31"/>
      <c r="AG7079" s="28"/>
      <c r="AH7079" s="28"/>
    </row>
    <row r="7080" spans="13:34" x14ac:dyDescent="0.3">
      <c r="M7080" s="33"/>
      <c r="N7080" s="2"/>
      <c r="P7080" s="29"/>
      <c r="Q7080" s="29"/>
      <c r="T7080" s="32"/>
      <c r="U7080" s="32"/>
      <c r="V7080" s="30"/>
      <c r="W7080"/>
      <c r="X7080"/>
      <c r="Z7080" s="28"/>
      <c r="AA7080" s="28"/>
      <c r="AC7080" s="32"/>
      <c r="AD7080" s="32"/>
      <c r="AE7080" s="31"/>
      <c r="AF7080" s="31"/>
      <c r="AG7080" s="28"/>
      <c r="AH7080" s="28"/>
    </row>
    <row r="7081" spans="13:34" x14ac:dyDescent="0.3">
      <c r="M7081" s="33"/>
      <c r="N7081" s="2"/>
      <c r="P7081" s="29"/>
      <c r="Q7081" s="29"/>
      <c r="T7081" s="32"/>
      <c r="U7081" s="32"/>
      <c r="V7081" s="30"/>
      <c r="W7081"/>
      <c r="X7081"/>
      <c r="Z7081" s="28"/>
      <c r="AA7081" s="28"/>
      <c r="AC7081" s="32"/>
      <c r="AD7081" s="32"/>
      <c r="AE7081" s="31"/>
      <c r="AF7081" s="31"/>
      <c r="AG7081" s="28"/>
      <c r="AH7081" s="28"/>
    </row>
    <row r="7082" spans="13:34" x14ac:dyDescent="0.3">
      <c r="M7082" s="33"/>
      <c r="N7082" s="2"/>
      <c r="P7082" s="29"/>
      <c r="Q7082" s="29"/>
      <c r="T7082" s="32"/>
      <c r="U7082" s="32"/>
      <c r="V7082" s="30"/>
      <c r="W7082"/>
      <c r="X7082"/>
      <c r="Z7082" s="28"/>
      <c r="AA7082" s="28"/>
      <c r="AC7082" s="32"/>
      <c r="AD7082" s="32"/>
      <c r="AE7082" s="31"/>
      <c r="AF7082" s="31"/>
      <c r="AG7082" s="28"/>
      <c r="AH7082" s="28"/>
    </row>
    <row r="7083" spans="13:34" x14ac:dyDescent="0.3">
      <c r="M7083" s="33"/>
      <c r="N7083" s="2"/>
      <c r="P7083" s="29"/>
      <c r="Q7083" s="29"/>
      <c r="T7083" s="32"/>
      <c r="U7083" s="32"/>
      <c r="V7083" s="30"/>
      <c r="W7083"/>
      <c r="X7083"/>
      <c r="Z7083" s="28"/>
      <c r="AA7083" s="28"/>
      <c r="AC7083" s="32"/>
      <c r="AD7083" s="32"/>
      <c r="AE7083" s="31"/>
      <c r="AF7083" s="31"/>
      <c r="AG7083" s="28"/>
      <c r="AH7083" s="28"/>
    </row>
    <row r="7084" spans="13:34" x14ac:dyDescent="0.3">
      <c r="M7084" s="33"/>
      <c r="N7084" s="2"/>
      <c r="P7084" s="29"/>
      <c r="Q7084" s="29"/>
      <c r="T7084" s="32"/>
      <c r="U7084" s="32"/>
      <c r="V7084" s="30"/>
      <c r="W7084"/>
      <c r="X7084"/>
      <c r="Z7084" s="28"/>
      <c r="AA7084" s="28"/>
      <c r="AC7084" s="32"/>
      <c r="AD7084" s="32"/>
      <c r="AE7084" s="31"/>
      <c r="AF7084" s="31"/>
      <c r="AG7084" s="28"/>
      <c r="AH7084" s="28"/>
    </row>
    <row r="7085" spans="13:34" x14ac:dyDescent="0.3">
      <c r="M7085" s="33"/>
      <c r="N7085" s="2"/>
      <c r="P7085" s="29"/>
      <c r="Q7085" s="29"/>
      <c r="T7085" s="32"/>
      <c r="U7085" s="32"/>
      <c r="V7085" s="30"/>
      <c r="W7085"/>
      <c r="X7085"/>
      <c r="Z7085" s="28"/>
      <c r="AA7085" s="28"/>
      <c r="AC7085" s="32"/>
      <c r="AD7085" s="32"/>
      <c r="AE7085" s="31"/>
      <c r="AF7085" s="31"/>
      <c r="AG7085" s="28"/>
      <c r="AH7085" s="28"/>
    </row>
    <row r="7086" spans="13:34" x14ac:dyDescent="0.3">
      <c r="M7086" s="33"/>
      <c r="N7086" s="2"/>
      <c r="P7086" s="29"/>
      <c r="Q7086" s="29"/>
      <c r="T7086" s="32"/>
      <c r="U7086" s="32"/>
      <c r="V7086" s="30"/>
      <c r="W7086"/>
      <c r="X7086"/>
      <c r="Z7086" s="28"/>
      <c r="AA7086" s="28"/>
      <c r="AC7086" s="32"/>
      <c r="AD7086" s="32"/>
      <c r="AE7086" s="31"/>
      <c r="AF7086" s="31"/>
      <c r="AG7086" s="28"/>
      <c r="AH7086" s="28"/>
    </row>
    <row r="7087" spans="13:34" x14ac:dyDescent="0.3">
      <c r="M7087" s="33"/>
      <c r="N7087" s="2"/>
      <c r="P7087" s="29"/>
      <c r="Q7087" s="29"/>
      <c r="T7087" s="32"/>
      <c r="U7087" s="32"/>
      <c r="V7087" s="30"/>
      <c r="W7087"/>
      <c r="X7087"/>
      <c r="Z7087" s="28"/>
      <c r="AA7087" s="28"/>
      <c r="AC7087" s="32"/>
      <c r="AD7087" s="32"/>
      <c r="AE7087" s="31"/>
      <c r="AF7087" s="31"/>
      <c r="AG7087" s="28"/>
      <c r="AH7087" s="28"/>
    </row>
    <row r="7088" spans="13:34" x14ac:dyDescent="0.3">
      <c r="M7088" s="33"/>
      <c r="N7088" s="2"/>
      <c r="P7088" s="29"/>
      <c r="Q7088" s="29"/>
      <c r="T7088" s="32"/>
      <c r="U7088" s="32"/>
      <c r="V7088" s="30"/>
      <c r="W7088"/>
      <c r="X7088"/>
      <c r="Z7088" s="28"/>
      <c r="AA7088" s="28"/>
      <c r="AC7088" s="32"/>
      <c r="AD7088" s="32"/>
      <c r="AE7088" s="31"/>
      <c r="AF7088" s="31"/>
      <c r="AG7088" s="28"/>
      <c r="AH7088" s="28"/>
    </row>
    <row r="7089" spans="13:34" x14ac:dyDescent="0.3">
      <c r="M7089" s="33"/>
      <c r="N7089" s="2"/>
      <c r="P7089" s="29"/>
      <c r="Q7089" s="29"/>
      <c r="T7089" s="32"/>
      <c r="U7089" s="32"/>
      <c r="V7089" s="30"/>
      <c r="W7089"/>
      <c r="X7089"/>
      <c r="Z7089" s="28"/>
      <c r="AA7089" s="28"/>
      <c r="AC7089" s="32"/>
      <c r="AD7089" s="32"/>
      <c r="AE7089" s="31"/>
      <c r="AF7089" s="31"/>
      <c r="AG7089" s="28"/>
      <c r="AH7089" s="28"/>
    </row>
    <row r="7090" spans="13:34" x14ac:dyDescent="0.3">
      <c r="M7090" s="33"/>
      <c r="N7090" s="2"/>
      <c r="P7090" s="29"/>
      <c r="Q7090" s="29"/>
      <c r="T7090" s="32"/>
      <c r="U7090" s="32"/>
      <c r="V7090" s="30"/>
      <c r="W7090"/>
      <c r="X7090"/>
      <c r="Z7090" s="28"/>
      <c r="AA7090" s="28"/>
      <c r="AC7090" s="32"/>
      <c r="AD7090" s="32"/>
      <c r="AE7090" s="31"/>
      <c r="AF7090" s="31"/>
      <c r="AG7090" s="28"/>
      <c r="AH7090" s="28"/>
    </row>
    <row r="7091" spans="13:34" x14ac:dyDescent="0.3">
      <c r="M7091" s="33"/>
      <c r="N7091" s="2"/>
      <c r="P7091" s="29"/>
      <c r="Q7091" s="29"/>
      <c r="T7091" s="32"/>
      <c r="U7091" s="32"/>
      <c r="V7091" s="30"/>
      <c r="W7091"/>
      <c r="X7091"/>
      <c r="Z7091" s="28"/>
      <c r="AA7091" s="28"/>
      <c r="AC7091" s="32"/>
      <c r="AD7091" s="32"/>
      <c r="AE7091" s="31"/>
      <c r="AF7091" s="31"/>
      <c r="AG7091" s="28"/>
      <c r="AH7091" s="28"/>
    </row>
    <row r="7092" spans="13:34" x14ac:dyDescent="0.3">
      <c r="M7092" s="33"/>
      <c r="N7092" s="2"/>
      <c r="P7092" s="29"/>
      <c r="Q7092" s="29"/>
      <c r="T7092" s="32"/>
      <c r="U7092" s="32"/>
      <c r="V7092" s="30"/>
      <c r="W7092"/>
      <c r="X7092"/>
      <c r="Z7092" s="28"/>
      <c r="AA7092" s="28"/>
      <c r="AC7092" s="32"/>
      <c r="AD7092" s="32"/>
      <c r="AE7092" s="31"/>
      <c r="AF7092" s="31"/>
      <c r="AG7092" s="28"/>
      <c r="AH7092" s="28"/>
    </row>
    <row r="7093" spans="13:34" x14ac:dyDescent="0.3">
      <c r="M7093" s="33"/>
      <c r="N7093" s="2"/>
      <c r="P7093" s="29"/>
      <c r="Q7093" s="29"/>
      <c r="T7093" s="32"/>
      <c r="U7093" s="32"/>
      <c r="V7093" s="30"/>
      <c r="W7093"/>
      <c r="X7093"/>
      <c r="Z7093" s="28"/>
      <c r="AA7093" s="28"/>
      <c r="AC7093" s="32"/>
      <c r="AD7093" s="32"/>
      <c r="AE7093" s="31"/>
      <c r="AF7093" s="31"/>
      <c r="AG7093" s="28"/>
      <c r="AH7093" s="28"/>
    </row>
    <row r="7094" spans="13:34" x14ac:dyDescent="0.3">
      <c r="M7094" s="33"/>
      <c r="N7094" s="2"/>
      <c r="P7094" s="29"/>
      <c r="Q7094" s="29"/>
      <c r="T7094" s="32"/>
      <c r="U7094" s="32"/>
      <c r="V7094" s="30"/>
      <c r="W7094"/>
      <c r="X7094"/>
      <c r="Z7094" s="28"/>
      <c r="AA7094" s="28"/>
      <c r="AC7094" s="32"/>
      <c r="AD7094" s="32"/>
      <c r="AE7094" s="31"/>
      <c r="AF7094" s="31"/>
      <c r="AG7094" s="28"/>
      <c r="AH7094" s="28"/>
    </row>
    <row r="7095" spans="13:34" x14ac:dyDescent="0.3">
      <c r="M7095" s="33"/>
      <c r="N7095" s="2"/>
      <c r="P7095" s="29"/>
      <c r="Q7095" s="29"/>
      <c r="T7095" s="32"/>
      <c r="U7095" s="32"/>
      <c r="V7095" s="30"/>
      <c r="W7095"/>
      <c r="X7095"/>
      <c r="Z7095" s="28"/>
      <c r="AA7095" s="28"/>
      <c r="AC7095" s="32"/>
      <c r="AD7095" s="32"/>
      <c r="AE7095" s="31"/>
      <c r="AF7095" s="31"/>
      <c r="AG7095" s="28"/>
      <c r="AH7095" s="28"/>
    </row>
    <row r="7096" spans="13:34" x14ac:dyDescent="0.3">
      <c r="M7096" s="33"/>
      <c r="N7096" s="2"/>
      <c r="P7096" s="29"/>
      <c r="Q7096" s="29"/>
      <c r="T7096" s="32"/>
      <c r="U7096" s="32"/>
      <c r="V7096" s="30"/>
      <c r="W7096"/>
      <c r="X7096"/>
      <c r="Z7096" s="28"/>
      <c r="AA7096" s="28"/>
      <c r="AC7096" s="32"/>
      <c r="AD7096" s="32"/>
      <c r="AE7096" s="31"/>
      <c r="AF7096" s="31"/>
      <c r="AG7096" s="28"/>
      <c r="AH7096" s="28"/>
    </row>
    <row r="7097" spans="13:34" x14ac:dyDescent="0.3">
      <c r="M7097" s="33"/>
      <c r="N7097" s="2"/>
      <c r="P7097" s="29"/>
      <c r="Q7097" s="29"/>
      <c r="T7097" s="32"/>
      <c r="U7097" s="32"/>
      <c r="V7097" s="30"/>
      <c r="W7097"/>
      <c r="X7097"/>
      <c r="Z7097" s="28"/>
      <c r="AA7097" s="28"/>
      <c r="AC7097" s="32"/>
      <c r="AD7097" s="32"/>
      <c r="AE7097" s="31"/>
      <c r="AF7097" s="31"/>
      <c r="AG7097" s="28"/>
      <c r="AH7097" s="28"/>
    </row>
    <row r="7098" spans="13:34" x14ac:dyDescent="0.3">
      <c r="M7098" s="33"/>
      <c r="N7098" s="2"/>
      <c r="P7098" s="29"/>
      <c r="Q7098" s="29"/>
      <c r="T7098" s="32"/>
      <c r="U7098" s="32"/>
      <c r="V7098" s="30"/>
      <c r="W7098"/>
      <c r="X7098"/>
      <c r="Z7098" s="28"/>
      <c r="AA7098" s="28"/>
      <c r="AC7098" s="32"/>
      <c r="AD7098" s="32"/>
      <c r="AE7098" s="31"/>
      <c r="AF7098" s="31"/>
      <c r="AG7098" s="28"/>
      <c r="AH7098" s="28"/>
    </row>
    <row r="7099" spans="13:34" x14ac:dyDescent="0.3">
      <c r="M7099" s="33"/>
      <c r="N7099" s="2"/>
      <c r="P7099" s="29"/>
      <c r="Q7099" s="29"/>
      <c r="T7099" s="32"/>
      <c r="U7099" s="32"/>
      <c r="V7099" s="30"/>
      <c r="W7099"/>
      <c r="X7099"/>
      <c r="Z7099" s="28"/>
      <c r="AA7099" s="28"/>
      <c r="AC7099" s="32"/>
      <c r="AD7099" s="32"/>
      <c r="AE7099" s="31"/>
      <c r="AF7099" s="31"/>
      <c r="AG7099" s="28"/>
      <c r="AH7099" s="28"/>
    </row>
    <row r="7100" spans="13:34" x14ac:dyDescent="0.3">
      <c r="M7100" s="33"/>
      <c r="N7100" s="2"/>
      <c r="P7100" s="29"/>
      <c r="Q7100" s="29"/>
      <c r="T7100" s="32"/>
      <c r="U7100" s="32"/>
      <c r="V7100" s="30"/>
      <c r="W7100"/>
      <c r="X7100"/>
      <c r="Z7100" s="28"/>
      <c r="AA7100" s="28"/>
      <c r="AC7100" s="32"/>
      <c r="AD7100" s="32"/>
      <c r="AE7100" s="31"/>
      <c r="AF7100" s="31"/>
      <c r="AG7100" s="28"/>
      <c r="AH7100" s="28"/>
    </row>
    <row r="7101" spans="13:34" x14ac:dyDescent="0.3">
      <c r="M7101" s="33"/>
      <c r="N7101" s="2"/>
      <c r="P7101" s="29"/>
      <c r="Q7101" s="29"/>
      <c r="T7101" s="32"/>
      <c r="U7101" s="32"/>
      <c r="V7101" s="30"/>
      <c r="W7101"/>
      <c r="X7101"/>
      <c r="Z7101" s="28"/>
      <c r="AA7101" s="28"/>
      <c r="AC7101" s="32"/>
      <c r="AD7101" s="32"/>
      <c r="AE7101" s="31"/>
      <c r="AF7101" s="31"/>
      <c r="AG7101" s="28"/>
      <c r="AH7101" s="28"/>
    </row>
    <row r="7102" spans="13:34" x14ac:dyDescent="0.3">
      <c r="M7102" s="33"/>
      <c r="N7102" s="2"/>
      <c r="P7102" s="29"/>
      <c r="Q7102" s="29"/>
      <c r="T7102" s="32"/>
      <c r="U7102" s="32"/>
      <c r="V7102" s="30"/>
      <c r="W7102"/>
      <c r="X7102"/>
      <c r="Z7102" s="28"/>
      <c r="AA7102" s="28"/>
      <c r="AC7102" s="32"/>
      <c r="AD7102" s="32"/>
      <c r="AE7102" s="31"/>
      <c r="AF7102" s="31"/>
      <c r="AG7102" s="28"/>
      <c r="AH7102" s="28"/>
    </row>
    <row r="7103" spans="13:34" x14ac:dyDescent="0.3">
      <c r="M7103" s="33"/>
      <c r="N7103" s="2"/>
      <c r="P7103" s="29"/>
      <c r="Q7103" s="29"/>
      <c r="T7103" s="32"/>
      <c r="U7103" s="32"/>
      <c r="V7103" s="30"/>
      <c r="W7103"/>
      <c r="X7103"/>
      <c r="Z7103" s="28"/>
      <c r="AA7103" s="28"/>
      <c r="AC7103" s="32"/>
      <c r="AD7103" s="32"/>
      <c r="AE7103" s="31"/>
      <c r="AF7103" s="31"/>
      <c r="AG7103" s="28"/>
      <c r="AH7103" s="28"/>
    </row>
    <row r="7104" spans="13:34" x14ac:dyDescent="0.3">
      <c r="M7104" s="33"/>
      <c r="N7104" s="2"/>
      <c r="P7104" s="29"/>
      <c r="Q7104" s="29"/>
      <c r="T7104" s="32"/>
      <c r="U7104" s="32"/>
      <c r="V7104" s="30"/>
      <c r="W7104"/>
      <c r="X7104"/>
      <c r="Z7104" s="28"/>
      <c r="AA7104" s="28"/>
      <c r="AC7104" s="32"/>
      <c r="AD7104" s="32"/>
      <c r="AE7104" s="31"/>
      <c r="AF7104" s="31"/>
      <c r="AG7104" s="28"/>
      <c r="AH7104" s="28"/>
    </row>
    <row r="7105" spans="13:34" x14ac:dyDescent="0.3">
      <c r="M7105" s="33"/>
      <c r="N7105" s="2"/>
      <c r="P7105" s="29"/>
      <c r="Q7105" s="29"/>
      <c r="T7105" s="32"/>
      <c r="U7105" s="32"/>
      <c r="V7105" s="30"/>
      <c r="W7105"/>
      <c r="X7105"/>
      <c r="Z7105" s="28"/>
      <c r="AA7105" s="28"/>
      <c r="AC7105" s="32"/>
      <c r="AD7105" s="32"/>
      <c r="AE7105" s="31"/>
      <c r="AF7105" s="31"/>
      <c r="AG7105" s="28"/>
      <c r="AH7105" s="28"/>
    </row>
    <row r="7106" spans="13:34" x14ac:dyDescent="0.3">
      <c r="M7106" s="33"/>
      <c r="N7106" s="2"/>
      <c r="P7106" s="29"/>
      <c r="Q7106" s="29"/>
      <c r="T7106" s="32"/>
      <c r="U7106" s="32"/>
      <c r="V7106" s="30"/>
      <c r="W7106"/>
      <c r="X7106"/>
      <c r="Z7106" s="28"/>
      <c r="AA7106" s="28"/>
      <c r="AC7106" s="32"/>
      <c r="AD7106" s="32"/>
      <c r="AE7106" s="31"/>
      <c r="AF7106" s="31"/>
      <c r="AG7106" s="28"/>
      <c r="AH7106" s="28"/>
    </row>
    <row r="7107" spans="13:34" x14ac:dyDescent="0.3">
      <c r="M7107" s="33"/>
      <c r="N7107" s="2"/>
      <c r="P7107" s="29"/>
      <c r="Q7107" s="29"/>
      <c r="T7107" s="32"/>
      <c r="U7107" s="32"/>
      <c r="V7107" s="30"/>
      <c r="W7107"/>
      <c r="X7107"/>
      <c r="Z7107" s="28"/>
      <c r="AA7107" s="28"/>
      <c r="AC7107" s="32"/>
      <c r="AD7107" s="32"/>
      <c r="AE7107" s="31"/>
      <c r="AF7107" s="31"/>
      <c r="AG7107" s="28"/>
      <c r="AH7107" s="28"/>
    </row>
    <row r="7108" spans="13:34" x14ac:dyDescent="0.3">
      <c r="M7108" s="33"/>
      <c r="N7108" s="2"/>
      <c r="P7108" s="29"/>
      <c r="Q7108" s="29"/>
      <c r="T7108" s="32"/>
      <c r="U7108" s="32"/>
      <c r="V7108" s="30"/>
      <c r="W7108"/>
      <c r="X7108"/>
      <c r="Z7108" s="28"/>
      <c r="AA7108" s="28"/>
      <c r="AC7108" s="32"/>
      <c r="AD7108" s="32"/>
      <c r="AE7108" s="31"/>
      <c r="AF7108" s="31"/>
      <c r="AG7108" s="28"/>
      <c r="AH7108" s="28"/>
    </row>
    <row r="7109" spans="13:34" x14ac:dyDescent="0.3">
      <c r="M7109" s="33"/>
      <c r="N7109" s="2"/>
      <c r="P7109" s="29"/>
      <c r="Q7109" s="29"/>
      <c r="T7109" s="32"/>
      <c r="U7109" s="32"/>
      <c r="V7109" s="30"/>
      <c r="W7109"/>
      <c r="X7109"/>
      <c r="Z7109" s="28"/>
      <c r="AA7109" s="28"/>
      <c r="AC7109" s="32"/>
      <c r="AD7109" s="32"/>
      <c r="AE7109" s="31"/>
      <c r="AF7109" s="31"/>
      <c r="AG7109" s="28"/>
      <c r="AH7109" s="28"/>
    </row>
    <row r="7110" spans="13:34" x14ac:dyDescent="0.3">
      <c r="M7110" s="33"/>
      <c r="N7110" s="2"/>
      <c r="P7110" s="29"/>
      <c r="Q7110" s="29"/>
      <c r="T7110" s="32"/>
      <c r="U7110" s="32"/>
      <c r="V7110" s="30"/>
      <c r="W7110"/>
      <c r="X7110"/>
      <c r="Z7110" s="28"/>
      <c r="AA7110" s="28"/>
      <c r="AC7110" s="32"/>
      <c r="AD7110" s="32"/>
      <c r="AE7110" s="31"/>
      <c r="AF7110" s="31"/>
      <c r="AG7110" s="28"/>
      <c r="AH7110" s="28"/>
    </row>
    <row r="7111" spans="13:34" x14ac:dyDescent="0.3">
      <c r="M7111" s="33"/>
      <c r="N7111" s="2"/>
      <c r="P7111" s="29"/>
      <c r="Q7111" s="29"/>
      <c r="T7111" s="32"/>
      <c r="U7111" s="32"/>
      <c r="V7111" s="30"/>
      <c r="W7111"/>
      <c r="X7111"/>
      <c r="Z7111" s="28"/>
      <c r="AA7111" s="28"/>
      <c r="AC7111" s="32"/>
      <c r="AD7111" s="32"/>
      <c r="AE7111" s="31"/>
      <c r="AF7111" s="31"/>
      <c r="AG7111" s="28"/>
      <c r="AH7111" s="28"/>
    </row>
    <row r="7112" spans="13:34" x14ac:dyDescent="0.3">
      <c r="M7112" s="33"/>
      <c r="N7112" s="2"/>
      <c r="P7112" s="29"/>
      <c r="Q7112" s="29"/>
      <c r="T7112" s="32"/>
      <c r="U7112" s="32"/>
      <c r="V7112" s="30"/>
      <c r="W7112"/>
      <c r="X7112"/>
      <c r="Z7112" s="28"/>
      <c r="AA7112" s="28"/>
      <c r="AC7112" s="32"/>
      <c r="AD7112" s="32"/>
      <c r="AE7112" s="31"/>
      <c r="AF7112" s="31"/>
      <c r="AG7112" s="28"/>
      <c r="AH7112" s="28"/>
    </row>
    <row r="7113" spans="13:34" x14ac:dyDescent="0.3">
      <c r="M7113" s="33"/>
      <c r="N7113" s="2"/>
      <c r="P7113" s="29"/>
      <c r="Q7113" s="29"/>
      <c r="T7113" s="32"/>
      <c r="U7113" s="32"/>
      <c r="V7113" s="30"/>
      <c r="W7113"/>
      <c r="X7113"/>
      <c r="Z7113" s="28"/>
      <c r="AA7113" s="28"/>
      <c r="AC7113" s="32"/>
      <c r="AD7113" s="32"/>
      <c r="AE7113" s="31"/>
      <c r="AF7113" s="31"/>
      <c r="AG7113" s="28"/>
      <c r="AH7113" s="28"/>
    </row>
    <row r="7114" spans="13:34" x14ac:dyDescent="0.3">
      <c r="M7114" s="33"/>
      <c r="N7114" s="2"/>
      <c r="P7114" s="29"/>
      <c r="Q7114" s="29"/>
      <c r="T7114" s="32"/>
      <c r="U7114" s="32"/>
      <c r="V7114" s="30"/>
      <c r="W7114"/>
      <c r="X7114"/>
      <c r="Z7114" s="28"/>
      <c r="AA7114" s="28"/>
      <c r="AC7114" s="32"/>
      <c r="AD7114" s="32"/>
      <c r="AE7114" s="31"/>
      <c r="AF7114" s="31"/>
      <c r="AG7114" s="28"/>
      <c r="AH7114" s="28"/>
    </row>
    <row r="7115" spans="13:34" x14ac:dyDescent="0.3">
      <c r="M7115" s="33"/>
      <c r="N7115" s="2"/>
      <c r="P7115" s="29"/>
      <c r="Q7115" s="29"/>
      <c r="T7115" s="32"/>
      <c r="U7115" s="32"/>
      <c r="V7115" s="30"/>
      <c r="W7115"/>
      <c r="X7115"/>
      <c r="Z7115" s="28"/>
      <c r="AA7115" s="28"/>
      <c r="AC7115" s="32"/>
      <c r="AD7115" s="32"/>
      <c r="AE7115" s="31"/>
      <c r="AF7115" s="31"/>
      <c r="AG7115" s="28"/>
      <c r="AH7115" s="28"/>
    </row>
    <row r="7116" spans="13:34" x14ac:dyDescent="0.3">
      <c r="M7116" s="33"/>
      <c r="N7116" s="2"/>
      <c r="P7116" s="29"/>
      <c r="Q7116" s="29"/>
      <c r="T7116" s="32"/>
      <c r="U7116" s="32"/>
      <c r="V7116" s="30"/>
      <c r="W7116"/>
      <c r="X7116"/>
      <c r="Z7116" s="28"/>
      <c r="AA7116" s="28"/>
      <c r="AC7116" s="32"/>
      <c r="AD7116" s="32"/>
      <c r="AE7116" s="31"/>
      <c r="AF7116" s="31"/>
      <c r="AG7116" s="28"/>
      <c r="AH7116" s="28"/>
    </row>
    <row r="7117" spans="13:34" x14ac:dyDescent="0.3">
      <c r="M7117" s="33"/>
      <c r="N7117" s="2"/>
      <c r="P7117" s="29"/>
      <c r="Q7117" s="29"/>
      <c r="T7117" s="32"/>
      <c r="U7117" s="32"/>
      <c r="V7117" s="30"/>
      <c r="W7117"/>
      <c r="X7117"/>
      <c r="Z7117" s="28"/>
      <c r="AA7117" s="28"/>
      <c r="AC7117" s="32"/>
      <c r="AD7117" s="32"/>
      <c r="AE7117" s="31"/>
      <c r="AF7117" s="31"/>
      <c r="AG7117" s="28"/>
      <c r="AH7117" s="28"/>
    </row>
    <row r="7118" spans="13:34" x14ac:dyDescent="0.3">
      <c r="M7118" s="33"/>
      <c r="N7118" s="2"/>
      <c r="P7118" s="29"/>
      <c r="Q7118" s="29"/>
      <c r="T7118" s="32"/>
      <c r="U7118" s="32"/>
      <c r="V7118" s="30"/>
      <c r="W7118"/>
      <c r="X7118"/>
      <c r="Z7118" s="28"/>
      <c r="AA7118" s="28"/>
      <c r="AC7118" s="32"/>
      <c r="AD7118" s="32"/>
      <c r="AE7118" s="31"/>
      <c r="AF7118" s="31"/>
      <c r="AG7118" s="28"/>
      <c r="AH7118" s="28"/>
    </row>
    <row r="7119" spans="13:34" x14ac:dyDescent="0.3">
      <c r="M7119" s="33"/>
      <c r="N7119" s="2"/>
      <c r="P7119" s="29"/>
      <c r="Q7119" s="29"/>
      <c r="T7119" s="32"/>
      <c r="U7119" s="32"/>
      <c r="V7119" s="30"/>
      <c r="W7119"/>
      <c r="X7119"/>
      <c r="Z7119" s="28"/>
      <c r="AA7119" s="28"/>
      <c r="AC7119" s="32"/>
      <c r="AD7119" s="32"/>
      <c r="AE7119" s="31"/>
      <c r="AF7119" s="31"/>
      <c r="AG7119" s="28"/>
      <c r="AH7119" s="28"/>
    </row>
    <row r="7120" spans="13:34" x14ac:dyDescent="0.3">
      <c r="M7120" s="33"/>
      <c r="N7120" s="2"/>
      <c r="P7120" s="29"/>
      <c r="Q7120" s="29"/>
      <c r="T7120" s="32"/>
      <c r="U7120" s="32"/>
      <c r="V7120" s="30"/>
      <c r="W7120"/>
      <c r="X7120"/>
      <c r="Z7120" s="28"/>
      <c r="AA7120" s="28"/>
      <c r="AC7120" s="32"/>
      <c r="AD7120" s="32"/>
      <c r="AE7120" s="31"/>
      <c r="AF7120" s="31"/>
      <c r="AG7120" s="28"/>
      <c r="AH7120" s="28"/>
    </row>
    <row r="7121" spans="13:34" x14ac:dyDescent="0.3">
      <c r="M7121" s="33"/>
      <c r="N7121" s="2"/>
      <c r="P7121" s="29"/>
      <c r="Q7121" s="29"/>
      <c r="T7121" s="32"/>
      <c r="U7121" s="32"/>
      <c r="V7121" s="30"/>
      <c r="W7121"/>
      <c r="X7121"/>
      <c r="Z7121" s="28"/>
      <c r="AA7121" s="28"/>
      <c r="AC7121" s="32"/>
      <c r="AD7121" s="32"/>
      <c r="AE7121" s="31"/>
      <c r="AF7121" s="31"/>
      <c r="AG7121" s="28"/>
      <c r="AH7121" s="28"/>
    </row>
    <row r="7122" spans="13:34" x14ac:dyDescent="0.3">
      <c r="M7122" s="33"/>
      <c r="N7122" s="2"/>
      <c r="P7122" s="29"/>
      <c r="Q7122" s="29"/>
      <c r="T7122" s="32"/>
      <c r="U7122" s="32"/>
      <c r="V7122" s="30"/>
      <c r="W7122"/>
      <c r="X7122"/>
      <c r="Z7122" s="28"/>
      <c r="AA7122" s="28"/>
      <c r="AC7122" s="32"/>
      <c r="AD7122" s="32"/>
      <c r="AE7122" s="31"/>
      <c r="AF7122" s="31"/>
      <c r="AG7122" s="28"/>
      <c r="AH7122" s="28"/>
    </row>
    <row r="7123" spans="13:34" x14ac:dyDescent="0.3">
      <c r="M7123" s="33"/>
      <c r="N7123" s="2"/>
      <c r="P7123" s="29"/>
      <c r="Q7123" s="29"/>
      <c r="T7123" s="32"/>
      <c r="U7123" s="32"/>
      <c r="V7123" s="30"/>
      <c r="W7123"/>
      <c r="X7123"/>
      <c r="Z7123" s="28"/>
      <c r="AA7123" s="28"/>
      <c r="AC7123" s="32"/>
      <c r="AD7123" s="32"/>
      <c r="AE7123" s="31"/>
      <c r="AF7123" s="31"/>
      <c r="AG7123" s="28"/>
      <c r="AH7123" s="28"/>
    </row>
    <row r="7124" spans="13:34" x14ac:dyDescent="0.3">
      <c r="M7124" s="33"/>
      <c r="N7124" s="2"/>
      <c r="P7124" s="29"/>
      <c r="Q7124" s="29"/>
      <c r="T7124" s="32"/>
      <c r="U7124" s="32"/>
      <c r="V7124" s="30"/>
      <c r="W7124"/>
      <c r="X7124"/>
      <c r="Z7124" s="28"/>
      <c r="AA7124" s="28"/>
      <c r="AC7124" s="32"/>
      <c r="AD7124" s="32"/>
      <c r="AE7124" s="31"/>
      <c r="AF7124" s="31"/>
      <c r="AG7124" s="28"/>
      <c r="AH7124" s="28"/>
    </row>
    <row r="7125" spans="13:34" x14ac:dyDescent="0.3">
      <c r="M7125" s="33"/>
      <c r="N7125" s="2"/>
      <c r="P7125" s="29"/>
      <c r="Q7125" s="29"/>
      <c r="T7125" s="32"/>
      <c r="U7125" s="32"/>
      <c r="V7125" s="30"/>
      <c r="W7125"/>
      <c r="X7125"/>
      <c r="Z7125" s="28"/>
      <c r="AA7125" s="28"/>
      <c r="AC7125" s="32"/>
      <c r="AD7125" s="32"/>
      <c r="AE7125" s="31"/>
      <c r="AF7125" s="31"/>
      <c r="AG7125" s="28"/>
      <c r="AH7125" s="28"/>
    </row>
    <row r="7126" spans="13:34" x14ac:dyDescent="0.3">
      <c r="M7126" s="33"/>
      <c r="N7126" s="2"/>
      <c r="P7126" s="29"/>
      <c r="Q7126" s="29"/>
      <c r="T7126" s="32"/>
      <c r="U7126" s="32"/>
      <c r="V7126" s="30"/>
      <c r="W7126"/>
      <c r="X7126"/>
      <c r="Z7126" s="28"/>
      <c r="AA7126" s="28"/>
      <c r="AC7126" s="32"/>
      <c r="AD7126" s="32"/>
      <c r="AE7126" s="31"/>
      <c r="AF7126" s="31"/>
      <c r="AG7126" s="28"/>
      <c r="AH7126" s="28"/>
    </row>
    <row r="7127" spans="13:34" x14ac:dyDescent="0.3">
      <c r="M7127" s="33"/>
      <c r="N7127" s="2"/>
      <c r="P7127" s="29"/>
      <c r="Q7127" s="29"/>
      <c r="T7127" s="32"/>
      <c r="U7127" s="32"/>
      <c r="V7127" s="30"/>
      <c r="W7127"/>
      <c r="X7127"/>
      <c r="Z7127" s="28"/>
      <c r="AA7127" s="28"/>
      <c r="AC7127" s="32"/>
      <c r="AD7127" s="32"/>
      <c r="AE7127" s="31"/>
      <c r="AF7127" s="31"/>
      <c r="AG7127" s="28"/>
      <c r="AH7127" s="28"/>
    </row>
    <row r="7128" spans="13:34" x14ac:dyDescent="0.3">
      <c r="M7128" s="33"/>
      <c r="N7128" s="2"/>
      <c r="P7128" s="29"/>
      <c r="Q7128" s="29"/>
      <c r="T7128" s="32"/>
      <c r="U7128" s="32"/>
      <c r="V7128" s="30"/>
      <c r="W7128"/>
      <c r="X7128"/>
      <c r="Z7128" s="28"/>
      <c r="AA7128" s="28"/>
      <c r="AC7128" s="32"/>
      <c r="AD7128" s="32"/>
      <c r="AE7128" s="31"/>
      <c r="AF7128" s="31"/>
      <c r="AG7128" s="28"/>
      <c r="AH7128" s="28"/>
    </row>
    <row r="7129" spans="13:34" x14ac:dyDescent="0.3">
      <c r="M7129" s="33"/>
      <c r="N7129" s="2"/>
      <c r="P7129" s="29"/>
      <c r="Q7129" s="29"/>
      <c r="T7129" s="32"/>
      <c r="U7129" s="32"/>
      <c r="V7129" s="30"/>
      <c r="W7129"/>
      <c r="X7129"/>
      <c r="Z7129" s="28"/>
      <c r="AA7129" s="28"/>
      <c r="AC7129" s="32"/>
      <c r="AD7129" s="32"/>
      <c r="AE7129" s="31"/>
      <c r="AF7129" s="31"/>
      <c r="AG7129" s="28"/>
      <c r="AH7129" s="28"/>
    </row>
    <row r="7130" spans="13:34" x14ac:dyDescent="0.3">
      <c r="M7130" s="33"/>
      <c r="N7130" s="2"/>
      <c r="P7130" s="29"/>
      <c r="Q7130" s="29"/>
      <c r="T7130" s="32"/>
      <c r="U7130" s="32"/>
      <c r="V7130" s="30"/>
      <c r="W7130"/>
      <c r="X7130"/>
      <c r="Z7130" s="28"/>
      <c r="AA7130" s="28"/>
      <c r="AC7130" s="32"/>
      <c r="AD7130" s="32"/>
      <c r="AE7130" s="31"/>
      <c r="AF7130" s="31"/>
      <c r="AG7130" s="28"/>
      <c r="AH7130" s="28"/>
    </row>
    <row r="7131" spans="13:34" x14ac:dyDescent="0.3">
      <c r="M7131" s="33"/>
      <c r="N7131" s="2"/>
      <c r="P7131" s="29"/>
      <c r="Q7131" s="29"/>
      <c r="T7131" s="32"/>
      <c r="U7131" s="32"/>
      <c r="V7131" s="30"/>
      <c r="W7131"/>
      <c r="X7131"/>
      <c r="Z7131" s="28"/>
      <c r="AA7131" s="28"/>
      <c r="AC7131" s="32"/>
      <c r="AD7131" s="32"/>
      <c r="AE7131" s="31"/>
      <c r="AF7131" s="31"/>
      <c r="AG7131" s="28"/>
      <c r="AH7131" s="28"/>
    </row>
    <row r="7132" spans="13:34" x14ac:dyDescent="0.3">
      <c r="M7132" s="33"/>
      <c r="N7132" s="2"/>
      <c r="P7132" s="29"/>
      <c r="Q7132" s="29"/>
      <c r="T7132" s="32"/>
      <c r="U7132" s="32"/>
      <c r="V7132" s="30"/>
      <c r="W7132"/>
      <c r="X7132"/>
      <c r="Z7132" s="28"/>
      <c r="AA7132" s="28"/>
      <c r="AC7132" s="32"/>
      <c r="AD7132" s="32"/>
      <c r="AE7132" s="31"/>
      <c r="AF7132" s="31"/>
      <c r="AG7132" s="28"/>
      <c r="AH7132" s="28"/>
    </row>
    <row r="7133" spans="13:34" x14ac:dyDescent="0.3">
      <c r="M7133" s="33"/>
      <c r="N7133" s="2"/>
      <c r="P7133" s="29"/>
      <c r="Q7133" s="29"/>
      <c r="T7133" s="32"/>
      <c r="U7133" s="32"/>
      <c r="V7133" s="30"/>
      <c r="W7133"/>
      <c r="X7133"/>
      <c r="Z7133" s="28"/>
      <c r="AA7133" s="28"/>
      <c r="AC7133" s="32"/>
      <c r="AD7133" s="32"/>
      <c r="AE7133" s="31"/>
      <c r="AF7133" s="31"/>
      <c r="AG7133" s="28"/>
      <c r="AH7133" s="28"/>
    </row>
    <row r="7134" spans="13:34" x14ac:dyDescent="0.3">
      <c r="M7134" s="33"/>
      <c r="N7134" s="2"/>
      <c r="P7134" s="29"/>
      <c r="Q7134" s="29"/>
      <c r="T7134" s="32"/>
      <c r="U7134" s="32"/>
      <c r="V7134" s="30"/>
      <c r="W7134"/>
      <c r="X7134"/>
      <c r="Z7134" s="28"/>
      <c r="AA7134" s="28"/>
      <c r="AC7134" s="32"/>
      <c r="AD7134" s="32"/>
      <c r="AE7134" s="31"/>
      <c r="AF7134" s="31"/>
      <c r="AG7134" s="28"/>
      <c r="AH7134" s="28"/>
    </row>
    <row r="7135" spans="13:34" x14ac:dyDescent="0.3">
      <c r="M7135" s="33"/>
      <c r="N7135" s="2"/>
      <c r="P7135" s="29"/>
      <c r="Q7135" s="29"/>
      <c r="T7135" s="32"/>
      <c r="U7135" s="32"/>
      <c r="V7135" s="30"/>
      <c r="W7135"/>
      <c r="X7135"/>
      <c r="Z7135" s="28"/>
      <c r="AA7135" s="28"/>
      <c r="AC7135" s="32"/>
      <c r="AD7135" s="32"/>
      <c r="AE7135" s="31"/>
      <c r="AF7135" s="31"/>
      <c r="AG7135" s="28"/>
      <c r="AH7135" s="28"/>
    </row>
    <row r="7136" spans="13:34" x14ac:dyDescent="0.3">
      <c r="M7136" s="33"/>
      <c r="N7136" s="2"/>
      <c r="P7136" s="29"/>
      <c r="Q7136" s="29"/>
      <c r="T7136" s="32"/>
      <c r="U7136" s="32"/>
      <c r="V7136" s="30"/>
      <c r="W7136"/>
      <c r="X7136"/>
      <c r="Z7136" s="28"/>
      <c r="AA7136" s="28"/>
      <c r="AC7136" s="32"/>
      <c r="AD7136" s="32"/>
      <c r="AE7136" s="31"/>
      <c r="AF7136" s="31"/>
      <c r="AG7136" s="28"/>
      <c r="AH7136" s="28"/>
    </row>
    <row r="7137" spans="13:34" x14ac:dyDescent="0.3">
      <c r="M7137" s="33"/>
      <c r="N7137" s="2"/>
      <c r="P7137" s="29"/>
      <c r="Q7137" s="29"/>
      <c r="T7137" s="32"/>
      <c r="U7137" s="32"/>
      <c r="V7137" s="30"/>
      <c r="W7137"/>
      <c r="X7137"/>
      <c r="Z7137" s="28"/>
      <c r="AA7137" s="28"/>
      <c r="AC7137" s="32"/>
      <c r="AD7137" s="32"/>
      <c r="AE7137" s="31"/>
      <c r="AF7137" s="31"/>
      <c r="AG7137" s="28"/>
      <c r="AH7137" s="28"/>
    </row>
    <row r="7138" spans="13:34" x14ac:dyDescent="0.3">
      <c r="M7138" s="33"/>
      <c r="N7138" s="2"/>
      <c r="P7138" s="29"/>
      <c r="Q7138" s="29"/>
      <c r="T7138" s="32"/>
      <c r="U7138" s="32"/>
      <c r="V7138" s="30"/>
      <c r="W7138"/>
      <c r="X7138"/>
      <c r="Z7138" s="28"/>
      <c r="AA7138" s="28"/>
      <c r="AC7138" s="32"/>
      <c r="AD7138" s="32"/>
      <c r="AE7138" s="31"/>
      <c r="AF7138" s="31"/>
      <c r="AG7138" s="28"/>
      <c r="AH7138" s="28"/>
    </row>
    <row r="7139" spans="13:34" x14ac:dyDescent="0.3">
      <c r="M7139" s="33"/>
      <c r="N7139" s="2"/>
      <c r="P7139" s="29"/>
      <c r="Q7139" s="29"/>
      <c r="T7139" s="32"/>
      <c r="U7139" s="32"/>
      <c r="V7139" s="30"/>
      <c r="W7139"/>
      <c r="X7139"/>
      <c r="Z7139" s="28"/>
      <c r="AA7139" s="28"/>
      <c r="AC7139" s="32"/>
      <c r="AD7139" s="32"/>
      <c r="AE7139" s="31"/>
      <c r="AF7139" s="31"/>
      <c r="AG7139" s="28"/>
      <c r="AH7139" s="28"/>
    </row>
    <row r="7140" spans="13:34" x14ac:dyDescent="0.3">
      <c r="M7140" s="33"/>
      <c r="N7140" s="2"/>
      <c r="P7140" s="29"/>
      <c r="Q7140" s="29"/>
      <c r="T7140" s="32"/>
      <c r="U7140" s="32"/>
      <c r="V7140" s="30"/>
      <c r="W7140"/>
      <c r="X7140"/>
      <c r="Z7140" s="28"/>
      <c r="AA7140" s="28"/>
      <c r="AC7140" s="32"/>
      <c r="AD7140" s="32"/>
      <c r="AE7140" s="31"/>
      <c r="AF7140" s="31"/>
      <c r="AG7140" s="28"/>
      <c r="AH7140" s="28"/>
    </row>
    <row r="7141" spans="13:34" x14ac:dyDescent="0.3">
      <c r="M7141" s="33"/>
      <c r="N7141" s="2"/>
      <c r="P7141" s="29"/>
      <c r="Q7141" s="29"/>
      <c r="T7141" s="32"/>
      <c r="U7141" s="32"/>
      <c r="V7141" s="30"/>
      <c r="W7141"/>
      <c r="X7141"/>
      <c r="Z7141" s="28"/>
      <c r="AA7141" s="28"/>
      <c r="AC7141" s="32"/>
      <c r="AD7141" s="32"/>
      <c r="AE7141" s="31"/>
      <c r="AF7141" s="31"/>
      <c r="AG7141" s="28"/>
      <c r="AH7141" s="28"/>
    </row>
    <row r="7142" spans="13:34" x14ac:dyDescent="0.3">
      <c r="M7142" s="33"/>
      <c r="N7142" s="2"/>
      <c r="P7142" s="29"/>
      <c r="Q7142" s="29"/>
      <c r="T7142" s="32"/>
      <c r="U7142" s="32"/>
      <c r="V7142" s="30"/>
      <c r="W7142"/>
      <c r="X7142"/>
      <c r="Z7142" s="28"/>
      <c r="AA7142" s="28"/>
      <c r="AC7142" s="32"/>
      <c r="AD7142" s="32"/>
      <c r="AE7142" s="31"/>
      <c r="AF7142" s="31"/>
      <c r="AG7142" s="28"/>
      <c r="AH7142" s="28"/>
    </row>
    <row r="7143" spans="13:34" x14ac:dyDescent="0.3">
      <c r="M7143" s="33"/>
      <c r="N7143" s="2"/>
      <c r="P7143" s="29"/>
      <c r="Q7143" s="29"/>
      <c r="T7143" s="32"/>
      <c r="U7143" s="32"/>
      <c r="V7143" s="30"/>
      <c r="W7143"/>
      <c r="X7143"/>
      <c r="Z7143" s="28"/>
      <c r="AA7143" s="28"/>
      <c r="AC7143" s="32"/>
      <c r="AD7143" s="32"/>
      <c r="AE7143" s="31"/>
      <c r="AF7143" s="31"/>
      <c r="AG7143" s="28"/>
      <c r="AH7143" s="28"/>
    </row>
    <row r="7144" spans="13:34" x14ac:dyDescent="0.3">
      <c r="M7144" s="33"/>
      <c r="N7144" s="2"/>
      <c r="P7144" s="29"/>
      <c r="Q7144" s="29"/>
      <c r="T7144" s="32"/>
      <c r="U7144" s="32"/>
      <c r="V7144" s="30"/>
      <c r="W7144"/>
      <c r="X7144"/>
      <c r="Z7144" s="28"/>
      <c r="AA7144" s="28"/>
      <c r="AC7144" s="32"/>
      <c r="AD7144" s="32"/>
      <c r="AE7144" s="31"/>
      <c r="AF7144" s="31"/>
      <c r="AG7144" s="28"/>
      <c r="AH7144" s="28"/>
    </row>
    <row r="7145" spans="13:34" x14ac:dyDescent="0.3">
      <c r="M7145" s="33"/>
      <c r="N7145" s="2"/>
      <c r="P7145" s="29"/>
      <c r="Q7145" s="29"/>
      <c r="T7145" s="32"/>
      <c r="U7145" s="32"/>
      <c r="V7145" s="30"/>
      <c r="W7145"/>
      <c r="X7145"/>
      <c r="Z7145" s="28"/>
      <c r="AA7145" s="28"/>
      <c r="AC7145" s="32"/>
      <c r="AD7145" s="32"/>
      <c r="AE7145" s="31"/>
      <c r="AF7145" s="31"/>
      <c r="AG7145" s="28"/>
      <c r="AH7145" s="28"/>
    </row>
    <row r="7146" spans="13:34" x14ac:dyDescent="0.3">
      <c r="M7146" s="33"/>
      <c r="N7146" s="2"/>
      <c r="P7146" s="29"/>
      <c r="Q7146" s="29"/>
      <c r="T7146" s="32"/>
      <c r="U7146" s="32"/>
      <c r="V7146" s="30"/>
      <c r="W7146"/>
      <c r="X7146"/>
      <c r="Z7146" s="28"/>
      <c r="AA7146" s="28"/>
      <c r="AC7146" s="32"/>
      <c r="AD7146" s="32"/>
      <c r="AE7146" s="31"/>
      <c r="AF7146" s="31"/>
      <c r="AG7146" s="28"/>
      <c r="AH7146" s="28"/>
    </row>
    <row r="7147" spans="13:34" x14ac:dyDescent="0.3">
      <c r="M7147" s="33"/>
      <c r="N7147" s="2"/>
      <c r="P7147" s="29"/>
      <c r="Q7147" s="29"/>
      <c r="T7147" s="32"/>
      <c r="U7147" s="32"/>
      <c r="V7147" s="30"/>
      <c r="W7147"/>
      <c r="X7147"/>
      <c r="Z7147" s="28"/>
      <c r="AA7147" s="28"/>
      <c r="AC7147" s="32"/>
      <c r="AD7147" s="32"/>
      <c r="AE7147" s="31"/>
      <c r="AF7147" s="31"/>
      <c r="AG7147" s="28"/>
      <c r="AH7147" s="28"/>
    </row>
    <row r="7148" spans="13:34" x14ac:dyDescent="0.3">
      <c r="M7148" s="33"/>
      <c r="N7148" s="2"/>
      <c r="P7148" s="29"/>
      <c r="Q7148" s="29"/>
      <c r="T7148" s="32"/>
      <c r="U7148" s="32"/>
      <c r="V7148" s="30"/>
      <c r="W7148"/>
      <c r="X7148"/>
      <c r="Z7148" s="28"/>
      <c r="AA7148" s="28"/>
      <c r="AC7148" s="32"/>
      <c r="AD7148" s="32"/>
      <c r="AE7148" s="31"/>
      <c r="AF7148" s="31"/>
      <c r="AG7148" s="28"/>
      <c r="AH7148" s="28"/>
    </row>
    <row r="7149" spans="13:34" x14ac:dyDescent="0.3">
      <c r="M7149" s="33"/>
      <c r="N7149" s="2"/>
      <c r="P7149" s="29"/>
      <c r="Q7149" s="29"/>
      <c r="T7149" s="32"/>
      <c r="U7149" s="32"/>
      <c r="V7149" s="30"/>
      <c r="W7149"/>
      <c r="X7149"/>
      <c r="Z7149" s="28"/>
      <c r="AA7149" s="28"/>
      <c r="AC7149" s="32"/>
      <c r="AD7149" s="32"/>
      <c r="AE7149" s="31"/>
      <c r="AF7149" s="31"/>
      <c r="AG7149" s="28"/>
      <c r="AH7149" s="28"/>
    </row>
    <row r="7150" spans="13:34" x14ac:dyDescent="0.3">
      <c r="M7150" s="33"/>
      <c r="N7150" s="2"/>
      <c r="P7150" s="29"/>
      <c r="Q7150" s="29"/>
      <c r="T7150" s="32"/>
      <c r="U7150" s="32"/>
      <c r="V7150" s="30"/>
      <c r="W7150"/>
      <c r="X7150"/>
      <c r="Z7150" s="28"/>
      <c r="AA7150" s="28"/>
      <c r="AC7150" s="32"/>
      <c r="AD7150" s="32"/>
      <c r="AE7150" s="31"/>
      <c r="AF7150" s="31"/>
      <c r="AG7150" s="28"/>
      <c r="AH7150" s="28"/>
    </row>
    <row r="7151" spans="13:34" x14ac:dyDescent="0.3">
      <c r="M7151" s="33"/>
      <c r="N7151" s="2"/>
      <c r="P7151" s="29"/>
      <c r="Q7151" s="29"/>
      <c r="T7151" s="32"/>
      <c r="U7151" s="32"/>
      <c r="V7151" s="30"/>
      <c r="W7151"/>
      <c r="X7151"/>
      <c r="Z7151" s="28"/>
      <c r="AA7151" s="28"/>
      <c r="AC7151" s="32"/>
      <c r="AD7151" s="32"/>
      <c r="AE7151" s="31"/>
      <c r="AF7151" s="31"/>
      <c r="AG7151" s="28"/>
      <c r="AH7151" s="28"/>
    </row>
    <row r="7152" spans="13:34" x14ac:dyDescent="0.3">
      <c r="M7152" s="33"/>
      <c r="N7152" s="2"/>
      <c r="P7152" s="29"/>
      <c r="Q7152" s="29"/>
      <c r="T7152" s="32"/>
      <c r="U7152" s="32"/>
      <c r="V7152" s="30"/>
      <c r="W7152"/>
      <c r="X7152"/>
      <c r="Z7152" s="28"/>
      <c r="AA7152" s="28"/>
      <c r="AC7152" s="32"/>
      <c r="AD7152" s="32"/>
      <c r="AE7152" s="31"/>
      <c r="AF7152" s="31"/>
      <c r="AG7152" s="28"/>
      <c r="AH7152" s="28"/>
    </row>
    <row r="7153" spans="13:34" x14ac:dyDescent="0.3">
      <c r="M7153" s="33"/>
      <c r="N7153" s="2"/>
      <c r="P7153" s="29"/>
      <c r="Q7153" s="29"/>
      <c r="T7153" s="32"/>
      <c r="U7153" s="32"/>
      <c r="V7153" s="30"/>
      <c r="W7153"/>
      <c r="X7153"/>
      <c r="Z7153" s="28"/>
      <c r="AA7153" s="28"/>
      <c r="AC7153" s="32"/>
      <c r="AD7153" s="32"/>
      <c r="AE7153" s="31"/>
      <c r="AF7153" s="31"/>
      <c r="AG7153" s="28"/>
      <c r="AH7153" s="28"/>
    </row>
    <row r="7154" spans="13:34" x14ac:dyDescent="0.3">
      <c r="M7154" s="33"/>
      <c r="N7154" s="2"/>
      <c r="P7154" s="29"/>
      <c r="Q7154" s="29"/>
      <c r="T7154" s="32"/>
      <c r="U7154" s="32"/>
      <c r="V7154" s="30"/>
      <c r="W7154"/>
      <c r="X7154"/>
      <c r="Z7154" s="28"/>
      <c r="AA7154" s="28"/>
      <c r="AC7154" s="32"/>
      <c r="AD7154" s="32"/>
      <c r="AE7154" s="31"/>
      <c r="AF7154" s="31"/>
      <c r="AG7154" s="28"/>
      <c r="AH7154" s="28"/>
    </row>
    <row r="7155" spans="13:34" x14ac:dyDescent="0.3">
      <c r="M7155" s="33"/>
      <c r="N7155" s="2"/>
      <c r="P7155" s="29"/>
      <c r="Q7155" s="29"/>
      <c r="T7155" s="32"/>
      <c r="U7155" s="32"/>
      <c r="V7155" s="30"/>
      <c r="W7155"/>
      <c r="X7155"/>
      <c r="Z7155" s="28"/>
      <c r="AA7155" s="28"/>
      <c r="AC7155" s="32"/>
      <c r="AD7155" s="32"/>
      <c r="AE7155" s="31"/>
      <c r="AF7155" s="31"/>
      <c r="AG7155" s="28"/>
      <c r="AH7155" s="28"/>
    </row>
    <row r="7156" spans="13:34" x14ac:dyDescent="0.3">
      <c r="M7156" s="33"/>
      <c r="N7156" s="2"/>
      <c r="P7156" s="29"/>
      <c r="Q7156" s="29"/>
      <c r="T7156" s="32"/>
      <c r="U7156" s="32"/>
      <c r="V7156" s="30"/>
      <c r="W7156"/>
      <c r="X7156"/>
      <c r="Z7156" s="28"/>
      <c r="AA7156" s="28"/>
      <c r="AC7156" s="32"/>
      <c r="AD7156" s="32"/>
      <c r="AE7156" s="31"/>
      <c r="AF7156" s="31"/>
      <c r="AG7156" s="28"/>
      <c r="AH7156" s="28"/>
    </row>
    <row r="7157" spans="13:34" x14ac:dyDescent="0.3">
      <c r="M7157" s="33"/>
      <c r="N7157" s="2"/>
      <c r="P7157" s="29"/>
      <c r="Q7157" s="29"/>
      <c r="T7157" s="32"/>
      <c r="U7157" s="32"/>
      <c r="V7157" s="30"/>
      <c r="W7157"/>
      <c r="X7157"/>
      <c r="Z7157" s="28"/>
      <c r="AA7157" s="28"/>
      <c r="AC7157" s="32"/>
      <c r="AD7157" s="32"/>
      <c r="AE7157" s="31"/>
      <c r="AF7157" s="31"/>
      <c r="AG7157" s="28"/>
      <c r="AH7157" s="28"/>
    </row>
    <row r="7158" spans="13:34" x14ac:dyDescent="0.3">
      <c r="M7158" s="33"/>
      <c r="N7158" s="2"/>
      <c r="P7158" s="29"/>
      <c r="Q7158" s="29"/>
      <c r="T7158" s="32"/>
      <c r="U7158" s="32"/>
      <c r="V7158" s="30"/>
      <c r="W7158"/>
      <c r="X7158"/>
      <c r="Z7158" s="28"/>
      <c r="AA7158" s="28"/>
      <c r="AC7158" s="32"/>
      <c r="AD7158" s="32"/>
      <c r="AE7158" s="31"/>
      <c r="AF7158" s="31"/>
      <c r="AG7158" s="28"/>
      <c r="AH7158" s="28"/>
    </row>
    <row r="7159" spans="13:34" x14ac:dyDescent="0.3">
      <c r="M7159" s="33"/>
      <c r="N7159" s="2"/>
      <c r="P7159" s="29"/>
      <c r="Q7159" s="29"/>
      <c r="T7159" s="32"/>
      <c r="U7159" s="32"/>
      <c r="V7159" s="30"/>
      <c r="W7159"/>
      <c r="X7159"/>
      <c r="Z7159" s="28"/>
      <c r="AA7159" s="28"/>
      <c r="AC7159" s="32"/>
      <c r="AD7159" s="32"/>
      <c r="AE7159" s="31"/>
      <c r="AF7159" s="31"/>
      <c r="AG7159" s="28"/>
      <c r="AH7159" s="28"/>
    </row>
    <row r="7160" spans="13:34" x14ac:dyDescent="0.3">
      <c r="M7160" s="33"/>
      <c r="N7160" s="2"/>
      <c r="P7160" s="29"/>
      <c r="Q7160" s="29"/>
      <c r="T7160" s="32"/>
      <c r="U7160" s="32"/>
      <c r="V7160" s="30"/>
      <c r="W7160"/>
      <c r="X7160"/>
      <c r="Z7160" s="28"/>
      <c r="AA7160" s="28"/>
      <c r="AC7160" s="32"/>
      <c r="AD7160" s="32"/>
      <c r="AE7160" s="31"/>
      <c r="AF7160" s="31"/>
      <c r="AG7160" s="28"/>
      <c r="AH7160" s="28"/>
    </row>
    <row r="7161" spans="13:34" x14ac:dyDescent="0.3">
      <c r="M7161" s="33"/>
      <c r="N7161" s="2"/>
      <c r="P7161" s="29"/>
      <c r="Q7161" s="29"/>
      <c r="T7161" s="32"/>
      <c r="U7161" s="32"/>
      <c r="V7161" s="30"/>
      <c r="W7161"/>
      <c r="X7161"/>
      <c r="Z7161" s="28"/>
      <c r="AA7161" s="28"/>
      <c r="AC7161" s="32"/>
      <c r="AD7161" s="32"/>
      <c r="AE7161" s="31"/>
      <c r="AF7161" s="31"/>
      <c r="AG7161" s="28"/>
      <c r="AH7161" s="28"/>
    </row>
    <row r="7162" spans="13:34" x14ac:dyDescent="0.3">
      <c r="M7162" s="33"/>
      <c r="N7162" s="2"/>
      <c r="P7162" s="29"/>
      <c r="Q7162" s="29"/>
      <c r="T7162" s="32"/>
      <c r="U7162" s="32"/>
      <c r="V7162" s="30"/>
      <c r="W7162"/>
      <c r="X7162"/>
      <c r="Z7162" s="28"/>
      <c r="AA7162" s="28"/>
      <c r="AC7162" s="32"/>
      <c r="AD7162" s="32"/>
      <c r="AE7162" s="31"/>
      <c r="AF7162" s="31"/>
      <c r="AG7162" s="28"/>
      <c r="AH7162" s="28"/>
    </row>
    <row r="7163" spans="13:34" x14ac:dyDescent="0.3">
      <c r="M7163" s="33"/>
      <c r="N7163" s="2"/>
      <c r="P7163" s="29"/>
      <c r="Q7163" s="29"/>
      <c r="T7163" s="32"/>
      <c r="U7163" s="32"/>
      <c r="V7163" s="30"/>
      <c r="W7163"/>
      <c r="X7163"/>
      <c r="Z7163" s="28"/>
      <c r="AA7163" s="28"/>
      <c r="AC7163" s="32"/>
      <c r="AD7163" s="32"/>
      <c r="AE7163" s="31"/>
      <c r="AF7163" s="31"/>
      <c r="AG7163" s="28"/>
      <c r="AH7163" s="28"/>
    </row>
    <row r="7164" spans="13:34" x14ac:dyDescent="0.3">
      <c r="M7164" s="33"/>
      <c r="N7164" s="2"/>
      <c r="P7164" s="29"/>
      <c r="Q7164" s="29"/>
      <c r="T7164" s="32"/>
      <c r="U7164" s="32"/>
      <c r="V7164" s="30"/>
      <c r="W7164"/>
      <c r="X7164"/>
      <c r="Z7164" s="28"/>
      <c r="AA7164" s="28"/>
      <c r="AC7164" s="32"/>
      <c r="AD7164" s="32"/>
      <c r="AE7164" s="31"/>
      <c r="AF7164" s="31"/>
      <c r="AG7164" s="28"/>
      <c r="AH7164" s="28"/>
    </row>
    <row r="7165" spans="13:34" x14ac:dyDescent="0.3">
      <c r="M7165" s="33"/>
      <c r="N7165" s="2"/>
      <c r="P7165" s="29"/>
      <c r="Q7165" s="29"/>
      <c r="T7165" s="32"/>
      <c r="U7165" s="32"/>
      <c r="V7165" s="30"/>
      <c r="W7165"/>
      <c r="X7165"/>
      <c r="Z7165" s="28"/>
      <c r="AA7165" s="28"/>
      <c r="AC7165" s="32"/>
      <c r="AD7165" s="32"/>
      <c r="AE7165" s="31"/>
      <c r="AF7165" s="31"/>
      <c r="AG7165" s="28"/>
      <c r="AH7165" s="28"/>
    </row>
    <row r="7166" spans="13:34" x14ac:dyDescent="0.3">
      <c r="M7166" s="33"/>
      <c r="N7166" s="2"/>
      <c r="P7166" s="29"/>
      <c r="Q7166" s="29"/>
      <c r="T7166" s="32"/>
      <c r="U7166" s="32"/>
      <c r="V7166" s="30"/>
      <c r="W7166"/>
      <c r="X7166"/>
      <c r="Z7166" s="28"/>
      <c r="AA7166" s="28"/>
      <c r="AC7166" s="32"/>
      <c r="AD7166" s="32"/>
      <c r="AE7166" s="31"/>
      <c r="AF7166" s="31"/>
      <c r="AG7166" s="28"/>
      <c r="AH7166" s="28"/>
    </row>
    <row r="7167" spans="13:34" x14ac:dyDescent="0.3">
      <c r="M7167" s="33"/>
      <c r="N7167" s="2"/>
      <c r="P7167" s="29"/>
      <c r="Q7167" s="29"/>
      <c r="T7167" s="32"/>
      <c r="U7167" s="32"/>
      <c r="V7167" s="30"/>
      <c r="W7167"/>
      <c r="X7167"/>
      <c r="Z7167" s="28"/>
      <c r="AA7167" s="28"/>
      <c r="AC7167" s="32"/>
      <c r="AD7167" s="32"/>
      <c r="AE7167" s="31"/>
      <c r="AF7167" s="31"/>
      <c r="AG7167" s="28"/>
      <c r="AH7167" s="28"/>
    </row>
    <row r="7168" spans="13:34" x14ac:dyDescent="0.3">
      <c r="M7168" s="33"/>
      <c r="N7168" s="2"/>
      <c r="P7168" s="29"/>
      <c r="Q7168" s="29"/>
      <c r="T7168" s="32"/>
      <c r="U7168" s="32"/>
      <c r="V7168" s="30"/>
      <c r="W7168"/>
      <c r="X7168"/>
      <c r="Z7168" s="28"/>
      <c r="AA7168" s="28"/>
      <c r="AC7168" s="32"/>
      <c r="AD7168" s="32"/>
      <c r="AE7168" s="31"/>
      <c r="AF7168" s="31"/>
      <c r="AG7168" s="28"/>
      <c r="AH7168" s="28"/>
    </row>
    <row r="7169" spans="13:34" x14ac:dyDescent="0.3">
      <c r="M7169" s="33"/>
      <c r="N7169" s="2"/>
      <c r="P7169" s="29"/>
      <c r="Q7169" s="29"/>
      <c r="T7169" s="32"/>
      <c r="U7169" s="32"/>
      <c r="V7169" s="30"/>
      <c r="W7169"/>
      <c r="X7169"/>
      <c r="Z7169" s="28"/>
      <c r="AA7169" s="28"/>
      <c r="AC7169" s="32"/>
      <c r="AD7169" s="32"/>
      <c r="AE7169" s="31"/>
      <c r="AF7169" s="31"/>
      <c r="AG7169" s="28"/>
      <c r="AH7169" s="28"/>
    </row>
    <row r="7170" spans="13:34" x14ac:dyDescent="0.3">
      <c r="M7170" s="33"/>
      <c r="N7170" s="2"/>
      <c r="P7170" s="29"/>
      <c r="Q7170" s="29"/>
      <c r="T7170" s="32"/>
      <c r="U7170" s="32"/>
      <c r="V7170" s="30"/>
      <c r="W7170"/>
      <c r="X7170"/>
      <c r="Z7170" s="28"/>
      <c r="AA7170" s="28"/>
      <c r="AC7170" s="32"/>
      <c r="AD7170" s="32"/>
      <c r="AE7170" s="31"/>
      <c r="AF7170" s="31"/>
      <c r="AG7170" s="28"/>
      <c r="AH7170" s="28"/>
    </row>
    <row r="7171" spans="13:34" x14ac:dyDescent="0.3">
      <c r="M7171" s="33"/>
      <c r="N7171" s="2"/>
      <c r="P7171" s="29"/>
      <c r="Q7171" s="29"/>
      <c r="T7171" s="32"/>
      <c r="U7171" s="32"/>
      <c r="V7171" s="30"/>
      <c r="W7171"/>
      <c r="X7171"/>
      <c r="Z7171" s="28"/>
      <c r="AA7171" s="28"/>
      <c r="AC7171" s="32"/>
      <c r="AD7171" s="32"/>
      <c r="AE7171" s="31"/>
      <c r="AF7171" s="31"/>
      <c r="AG7171" s="28"/>
      <c r="AH7171" s="28"/>
    </row>
    <row r="7172" spans="13:34" x14ac:dyDescent="0.3">
      <c r="M7172" s="33"/>
      <c r="N7172" s="2"/>
      <c r="P7172" s="29"/>
      <c r="Q7172" s="29"/>
      <c r="T7172" s="32"/>
      <c r="U7172" s="32"/>
      <c r="V7172" s="30"/>
      <c r="W7172"/>
      <c r="X7172"/>
      <c r="Z7172" s="28"/>
      <c r="AA7172" s="28"/>
      <c r="AC7172" s="32"/>
      <c r="AD7172" s="32"/>
      <c r="AE7172" s="31"/>
      <c r="AF7172" s="31"/>
      <c r="AG7172" s="28"/>
      <c r="AH7172" s="28"/>
    </row>
    <row r="7173" spans="13:34" x14ac:dyDescent="0.3">
      <c r="M7173" s="33"/>
      <c r="N7173" s="2"/>
      <c r="P7173" s="29"/>
      <c r="Q7173" s="29"/>
      <c r="T7173" s="32"/>
      <c r="U7173" s="32"/>
      <c r="V7173" s="30"/>
      <c r="W7173"/>
      <c r="X7173"/>
      <c r="Z7173" s="28"/>
      <c r="AA7173" s="28"/>
      <c r="AC7173" s="32"/>
      <c r="AD7173" s="32"/>
      <c r="AE7173" s="31"/>
      <c r="AF7173" s="31"/>
      <c r="AG7173" s="28"/>
      <c r="AH7173" s="28"/>
    </row>
    <row r="7174" spans="13:34" x14ac:dyDescent="0.3">
      <c r="M7174" s="33"/>
      <c r="N7174" s="2"/>
      <c r="P7174" s="29"/>
      <c r="Q7174" s="29"/>
      <c r="T7174" s="32"/>
      <c r="U7174" s="32"/>
      <c r="V7174" s="30"/>
      <c r="W7174"/>
      <c r="X7174"/>
      <c r="Z7174" s="28"/>
      <c r="AA7174" s="28"/>
      <c r="AC7174" s="32"/>
      <c r="AD7174" s="32"/>
      <c r="AE7174" s="31"/>
      <c r="AF7174" s="31"/>
      <c r="AG7174" s="28"/>
      <c r="AH7174" s="28"/>
    </row>
    <row r="7175" spans="13:34" x14ac:dyDescent="0.3">
      <c r="M7175" s="33"/>
      <c r="N7175" s="2"/>
      <c r="P7175" s="29"/>
      <c r="Q7175" s="29"/>
      <c r="T7175" s="32"/>
      <c r="U7175" s="32"/>
      <c r="V7175" s="30"/>
      <c r="W7175"/>
      <c r="X7175"/>
      <c r="Z7175" s="28"/>
      <c r="AA7175" s="28"/>
      <c r="AC7175" s="32"/>
      <c r="AD7175" s="32"/>
      <c r="AE7175" s="31"/>
      <c r="AF7175" s="31"/>
      <c r="AG7175" s="28"/>
      <c r="AH7175" s="28"/>
    </row>
    <row r="7176" spans="13:34" x14ac:dyDescent="0.3">
      <c r="M7176" s="33"/>
      <c r="N7176" s="2"/>
      <c r="P7176" s="29"/>
      <c r="Q7176" s="29"/>
      <c r="T7176" s="32"/>
      <c r="U7176" s="32"/>
      <c r="V7176" s="30"/>
      <c r="W7176"/>
      <c r="X7176"/>
      <c r="Z7176" s="28"/>
      <c r="AA7176" s="28"/>
      <c r="AC7176" s="32"/>
      <c r="AD7176" s="32"/>
      <c r="AE7176" s="31"/>
      <c r="AF7176" s="31"/>
      <c r="AG7176" s="28"/>
      <c r="AH7176" s="28"/>
    </row>
    <row r="7177" spans="13:34" x14ac:dyDescent="0.3">
      <c r="M7177" s="33"/>
      <c r="N7177" s="2"/>
      <c r="P7177" s="29"/>
      <c r="Q7177" s="29"/>
      <c r="T7177" s="32"/>
      <c r="U7177" s="32"/>
      <c r="V7177" s="30"/>
      <c r="W7177"/>
      <c r="X7177"/>
      <c r="Z7177" s="28"/>
      <c r="AA7177" s="28"/>
      <c r="AC7177" s="32"/>
      <c r="AD7177" s="32"/>
      <c r="AE7177" s="31"/>
      <c r="AF7177" s="31"/>
      <c r="AG7177" s="28"/>
      <c r="AH7177" s="28"/>
    </row>
    <row r="7178" spans="13:34" x14ac:dyDescent="0.3">
      <c r="M7178" s="33"/>
      <c r="N7178" s="2"/>
      <c r="P7178" s="29"/>
      <c r="Q7178" s="29"/>
      <c r="T7178" s="32"/>
      <c r="U7178" s="32"/>
      <c r="V7178" s="30"/>
      <c r="W7178"/>
      <c r="X7178"/>
      <c r="Z7178" s="28"/>
      <c r="AA7178" s="28"/>
      <c r="AC7178" s="32"/>
      <c r="AD7178" s="32"/>
      <c r="AE7178" s="31"/>
      <c r="AF7178" s="31"/>
      <c r="AG7178" s="28"/>
      <c r="AH7178" s="28"/>
    </row>
    <row r="7179" spans="13:34" x14ac:dyDescent="0.3">
      <c r="M7179" s="33"/>
      <c r="N7179" s="2"/>
      <c r="P7179" s="29"/>
      <c r="Q7179" s="29"/>
      <c r="T7179" s="32"/>
      <c r="U7179" s="32"/>
      <c r="V7179" s="30"/>
      <c r="W7179"/>
      <c r="X7179"/>
      <c r="Z7179" s="28"/>
      <c r="AA7179" s="28"/>
      <c r="AC7179" s="32"/>
      <c r="AD7179" s="32"/>
      <c r="AE7179" s="31"/>
      <c r="AF7179" s="31"/>
      <c r="AG7179" s="28"/>
      <c r="AH7179" s="28"/>
    </row>
    <row r="7180" spans="13:34" x14ac:dyDescent="0.3">
      <c r="M7180" s="33"/>
      <c r="N7180" s="2"/>
      <c r="P7180" s="29"/>
      <c r="Q7180" s="29"/>
      <c r="T7180" s="32"/>
      <c r="U7180" s="32"/>
      <c r="V7180" s="30"/>
      <c r="W7180"/>
      <c r="X7180"/>
      <c r="Z7180" s="28"/>
      <c r="AA7180" s="28"/>
      <c r="AC7180" s="32"/>
      <c r="AD7180" s="32"/>
      <c r="AE7180" s="31"/>
      <c r="AF7180" s="31"/>
      <c r="AG7180" s="28"/>
      <c r="AH7180" s="28"/>
    </row>
    <row r="7181" spans="13:34" x14ac:dyDescent="0.3">
      <c r="M7181" s="33"/>
      <c r="N7181" s="2"/>
      <c r="P7181" s="29"/>
      <c r="Q7181" s="29"/>
      <c r="T7181" s="32"/>
      <c r="U7181" s="32"/>
      <c r="V7181" s="30"/>
      <c r="W7181"/>
      <c r="X7181"/>
      <c r="Z7181" s="28"/>
      <c r="AA7181" s="28"/>
      <c r="AC7181" s="32"/>
      <c r="AD7181" s="32"/>
      <c r="AE7181" s="31"/>
      <c r="AF7181" s="31"/>
      <c r="AG7181" s="28"/>
      <c r="AH7181" s="28"/>
    </row>
    <row r="7182" spans="13:34" x14ac:dyDescent="0.3">
      <c r="M7182" s="33"/>
      <c r="N7182" s="2"/>
      <c r="P7182" s="29"/>
      <c r="Q7182" s="29"/>
      <c r="T7182" s="32"/>
      <c r="U7182" s="32"/>
      <c r="V7182" s="30"/>
      <c r="W7182"/>
      <c r="X7182"/>
      <c r="Z7182" s="28"/>
      <c r="AA7182" s="28"/>
      <c r="AC7182" s="32"/>
      <c r="AD7182" s="32"/>
      <c r="AE7182" s="31"/>
      <c r="AF7182" s="31"/>
      <c r="AG7182" s="28"/>
      <c r="AH7182" s="28"/>
    </row>
    <row r="7183" spans="13:34" x14ac:dyDescent="0.3">
      <c r="M7183" s="33"/>
      <c r="N7183" s="2"/>
      <c r="P7183" s="29"/>
      <c r="Q7183" s="29"/>
      <c r="T7183" s="32"/>
      <c r="U7183" s="32"/>
      <c r="V7183" s="30"/>
      <c r="W7183"/>
      <c r="X7183"/>
      <c r="Z7183" s="28"/>
      <c r="AA7183" s="28"/>
      <c r="AC7183" s="32"/>
      <c r="AD7183" s="32"/>
      <c r="AE7183" s="31"/>
      <c r="AF7183" s="31"/>
      <c r="AG7183" s="28"/>
      <c r="AH7183" s="28"/>
    </row>
    <row r="7184" spans="13:34" x14ac:dyDescent="0.3">
      <c r="M7184" s="33"/>
      <c r="N7184" s="2"/>
      <c r="P7184" s="29"/>
      <c r="Q7184" s="29"/>
      <c r="T7184" s="32"/>
      <c r="U7184" s="32"/>
      <c r="V7184" s="30"/>
      <c r="W7184"/>
      <c r="X7184"/>
      <c r="Z7184" s="28"/>
      <c r="AA7184" s="28"/>
      <c r="AC7184" s="32"/>
      <c r="AD7184" s="32"/>
      <c r="AE7184" s="31"/>
      <c r="AF7184" s="31"/>
      <c r="AG7184" s="28"/>
      <c r="AH7184" s="28"/>
    </row>
    <row r="7185" spans="13:34" x14ac:dyDescent="0.3">
      <c r="M7185" s="33"/>
      <c r="N7185" s="2"/>
      <c r="P7185" s="29"/>
      <c r="Q7185" s="29"/>
      <c r="T7185" s="32"/>
      <c r="U7185" s="32"/>
      <c r="V7185" s="30"/>
      <c r="W7185"/>
      <c r="X7185"/>
      <c r="Z7185" s="28"/>
      <c r="AA7185" s="28"/>
      <c r="AC7185" s="32"/>
      <c r="AD7185" s="32"/>
      <c r="AE7185" s="31"/>
      <c r="AF7185" s="31"/>
      <c r="AG7185" s="28"/>
      <c r="AH7185" s="28"/>
    </row>
    <row r="7186" spans="13:34" x14ac:dyDescent="0.3">
      <c r="M7186" s="33"/>
      <c r="N7186" s="2"/>
      <c r="P7186" s="29"/>
      <c r="Q7186" s="29"/>
      <c r="T7186" s="32"/>
      <c r="U7186" s="32"/>
      <c r="V7186" s="30"/>
      <c r="W7186"/>
      <c r="X7186"/>
      <c r="Z7186" s="28"/>
      <c r="AA7186" s="28"/>
      <c r="AC7186" s="32"/>
      <c r="AD7186" s="32"/>
      <c r="AE7186" s="31"/>
      <c r="AF7186" s="31"/>
      <c r="AG7186" s="28"/>
      <c r="AH7186" s="28"/>
    </row>
    <row r="7187" spans="13:34" x14ac:dyDescent="0.3">
      <c r="M7187" s="33"/>
      <c r="N7187" s="2"/>
      <c r="P7187" s="29"/>
      <c r="Q7187" s="29"/>
      <c r="T7187" s="32"/>
      <c r="U7187" s="32"/>
      <c r="V7187" s="30"/>
      <c r="W7187"/>
      <c r="X7187"/>
      <c r="Z7187" s="28"/>
      <c r="AA7187" s="28"/>
      <c r="AC7187" s="32"/>
      <c r="AD7187" s="32"/>
      <c r="AE7187" s="31"/>
      <c r="AF7187" s="31"/>
      <c r="AG7187" s="28"/>
      <c r="AH7187" s="28"/>
    </row>
    <row r="7188" spans="13:34" x14ac:dyDescent="0.3">
      <c r="M7188" s="33"/>
      <c r="N7188" s="2"/>
      <c r="P7188" s="29"/>
      <c r="Q7188" s="29"/>
      <c r="T7188" s="32"/>
      <c r="U7188" s="32"/>
      <c r="V7188" s="30"/>
      <c r="W7188"/>
      <c r="X7188"/>
      <c r="Z7188" s="28"/>
      <c r="AA7188" s="28"/>
      <c r="AC7188" s="32"/>
      <c r="AD7188" s="32"/>
      <c r="AE7188" s="31"/>
      <c r="AF7188" s="31"/>
      <c r="AG7188" s="28"/>
      <c r="AH7188" s="28"/>
    </row>
    <row r="7189" spans="13:34" x14ac:dyDescent="0.3">
      <c r="M7189" s="33"/>
      <c r="N7189" s="2"/>
      <c r="P7189" s="29"/>
      <c r="Q7189" s="29"/>
      <c r="T7189" s="32"/>
      <c r="U7189" s="32"/>
      <c r="V7189" s="30"/>
      <c r="W7189"/>
      <c r="X7189"/>
      <c r="Z7189" s="28"/>
      <c r="AA7189" s="28"/>
      <c r="AC7189" s="32"/>
      <c r="AD7189" s="32"/>
      <c r="AE7189" s="31"/>
      <c r="AF7189" s="31"/>
      <c r="AG7189" s="28"/>
      <c r="AH7189" s="28"/>
    </row>
    <row r="7190" spans="13:34" x14ac:dyDescent="0.3">
      <c r="M7190" s="33"/>
      <c r="N7190" s="2"/>
      <c r="P7190" s="29"/>
      <c r="Q7190" s="29"/>
      <c r="T7190" s="32"/>
      <c r="U7190" s="32"/>
      <c r="V7190" s="30"/>
      <c r="W7190"/>
      <c r="X7190"/>
      <c r="Z7190" s="28"/>
      <c r="AA7190" s="28"/>
      <c r="AC7190" s="32"/>
      <c r="AD7190" s="32"/>
      <c r="AE7190" s="31"/>
      <c r="AF7190" s="31"/>
      <c r="AG7190" s="28"/>
      <c r="AH7190" s="28"/>
    </row>
    <row r="7191" spans="13:34" x14ac:dyDescent="0.3">
      <c r="M7191" s="33"/>
      <c r="N7191" s="2"/>
      <c r="P7191" s="29"/>
      <c r="Q7191" s="29"/>
      <c r="T7191" s="32"/>
      <c r="U7191" s="32"/>
      <c r="V7191" s="30"/>
      <c r="W7191"/>
      <c r="X7191"/>
      <c r="Z7191" s="28"/>
      <c r="AA7191" s="28"/>
      <c r="AC7191" s="32"/>
      <c r="AD7191" s="32"/>
      <c r="AE7191" s="31"/>
      <c r="AF7191" s="31"/>
      <c r="AG7191" s="28"/>
      <c r="AH7191" s="28"/>
    </row>
    <row r="7192" spans="13:34" x14ac:dyDescent="0.3">
      <c r="M7192" s="33"/>
      <c r="N7192" s="2"/>
      <c r="P7192" s="29"/>
      <c r="Q7192" s="29"/>
      <c r="T7192" s="32"/>
      <c r="U7192" s="32"/>
      <c r="V7192" s="30"/>
      <c r="W7192"/>
      <c r="X7192"/>
      <c r="Z7192" s="28"/>
      <c r="AA7192" s="28"/>
      <c r="AC7192" s="32"/>
      <c r="AD7192" s="32"/>
      <c r="AE7192" s="31"/>
      <c r="AF7192" s="31"/>
      <c r="AG7192" s="28"/>
      <c r="AH7192" s="28"/>
    </row>
    <row r="7193" spans="13:34" x14ac:dyDescent="0.3">
      <c r="M7193" s="33"/>
      <c r="N7193" s="2"/>
      <c r="P7193" s="29"/>
      <c r="Q7193" s="29"/>
      <c r="T7193" s="32"/>
      <c r="U7193" s="32"/>
      <c r="V7193" s="30"/>
      <c r="W7193"/>
      <c r="X7193"/>
      <c r="Z7193" s="28"/>
      <c r="AA7193" s="28"/>
      <c r="AC7193" s="32"/>
      <c r="AD7193" s="32"/>
      <c r="AE7193" s="31"/>
      <c r="AF7193" s="31"/>
      <c r="AG7193" s="28"/>
      <c r="AH7193" s="28"/>
    </row>
    <row r="7194" spans="13:34" x14ac:dyDescent="0.3">
      <c r="M7194" s="33"/>
      <c r="N7194" s="2"/>
      <c r="P7194" s="29"/>
      <c r="Q7194" s="29"/>
      <c r="T7194" s="32"/>
      <c r="U7194" s="32"/>
      <c r="V7194" s="30"/>
      <c r="W7194"/>
      <c r="X7194"/>
      <c r="Z7194" s="28"/>
      <c r="AA7194" s="28"/>
      <c r="AC7194" s="32"/>
      <c r="AD7194" s="32"/>
      <c r="AE7194" s="31"/>
      <c r="AF7194" s="31"/>
      <c r="AG7194" s="28"/>
      <c r="AH7194" s="28"/>
    </row>
    <row r="7195" spans="13:34" x14ac:dyDescent="0.3">
      <c r="M7195" s="33"/>
      <c r="N7195" s="2"/>
      <c r="P7195" s="29"/>
      <c r="Q7195" s="29"/>
      <c r="T7195" s="32"/>
      <c r="U7195" s="32"/>
      <c r="V7195" s="30"/>
      <c r="W7195"/>
      <c r="X7195"/>
      <c r="Z7195" s="28"/>
      <c r="AA7195" s="28"/>
      <c r="AC7195" s="32"/>
      <c r="AD7195" s="32"/>
      <c r="AE7195" s="31"/>
      <c r="AF7195" s="31"/>
      <c r="AG7195" s="28"/>
      <c r="AH7195" s="28"/>
    </row>
    <row r="7196" spans="13:34" x14ac:dyDescent="0.3">
      <c r="M7196" s="33"/>
      <c r="N7196" s="2"/>
      <c r="P7196" s="29"/>
      <c r="Q7196" s="29"/>
      <c r="T7196" s="32"/>
      <c r="U7196" s="32"/>
      <c r="V7196" s="30"/>
      <c r="W7196"/>
      <c r="X7196"/>
      <c r="Z7196" s="28"/>
      <c r="AA7196" s="28"/>
      <c r="AC7196" s="32"/>
      <c r="AD7196" s="32"/>
      <c r="AE7196" s="31"/>
      <c r="AF7196" s="31"/>
      <c r="AG7196" s="28"/>
      <c r="AH7196" s="28"/>
    </row>
    <row r="7197" spans="13:34" x14ac:dyDescent="0.3">
      <c r="M7197" s="33"/>
      <c r="N7197" s="2"/>
      <c r="P7197" s="29"/>
      <c r="Q7197" s="29"/>
      <c r="T7197" s="32"/>
      <c r="U7197" s="32"/>
      <c r="V7197" s="30"/>
      <c r="W7197"/>
      <c r="X7197"/>
      <c r="Z7197" s="28"/>
      <c r="AA7197" s="28"/>
      <c r="AC7197" s="32"/>
      <c r="AD7197" s="32"/>
      <c r="AE7197" s="31"/>
      <c r="AF7197" s="31"/>
      <c r="AG7197" s="28"/>
      <c r="AH7197" s="28"/>
    </row>
    <row r="7198" spans="13:34" x14ac:dyDescent="0.3">
      <c r="M7198" s="33"/>
      <c r="N7198" s="2"/>
      <c r="P7198" s="29"/>
      <c r="Q7198" s="29"/>
      <c r="T7198" s="32"/>
      <c r="U7198" s="32"/>
      <c r="V7198" s="30"/>
      <c r="W7198"/>
      <c r="X7198"/>
      <c r="Z7198" s="28"/>
      <c r="AA7198" s="28"/>
      <c r="AC7198" s="32"/>
      <c r="AD7198" s="32"/>
      <c r="AE7198" s="31"/>
      <c r="AF7198" s="31"/>
      <c r="AG7198" s="28"/>
      <c r="AH7198" s="28"/>
    </row>
    <row r="7199" spans="13:34" x14ac:dyDescent="0.3">
      <c r="M7199" s="33"/>
      <c r="N7199" s="2"/>
      <c r="P7199" s="29"/>
      <c r="Q7199" s="29"/>
      <c r="T7199" s="32"/>
      <c r="U7199" s="32"/>
      <c r="V7199" s="30"/>
      <c r="W7199"/>
      <c r="X7199"/>
      <c r="Z7199" s="28"/>
      <c r="AA7199" s="28"/>
      <c r="AC7199" s="32"/>
      <c r="AD7199" s="32"/>
      <c r="AE7199" s="31"/>
      <c r="AF7199" s="31"/>
      <c r="AG7199" s="28"/>
      <c r="AH7199" s="28"/>
    </row>
    <row r="7200" spans="13:34" x14ac:dyDescent="0.3">
      <c r="M7200" s="33"/>
      <c r="N7200" s="2"/>
      <c r="P7200" s="29"/>
      <c r="Q7200" s="29"/>
      <c r="T7200" s="32"/>
      <c r="U7200" s="32"/>
      <c r="V7200" s="30"/>
      <c r="W7200"/>
      <c r="X7200"/>
      <c r="Z7200" s="28"/>
      <c r="AA7200" s="28"/>
      <c r="AC7200" s="32"/>
      <c r="AD7200" s="32"/>
      <c r="AE7200" s="31"/>
      <c r="AF7200" s="31"/>
      <c r="AG7200" s="28"/>
      <c r="AH7200" s="28"/>
    </row>
    <row r="7201" spans="13:34" x14ac:dyDescent="0.3">
      <c r="M7201" s="33"/>
      <c r="N7201" s="2"/>
      <c r="P7201" s="29"/>
      <c r="Q7201" s="29"/>
      <c r="T7201" s="32"/>
      <c r="U7201" s="32"/>
      <c r="V7201" s="30"/>
      <c r="W7201"/>
      <c r="X7201"/>
      <c r="Z7201" s="28"/>
      <c r="AA7201" s="28"/>
      <c r="AC7201" s="32"/>
      <c r="AD7201" s="32"/>
      <c r="AE7201" s="31"/>
      <c r="AF7201" s="31"/>
      <c r="AG7201" s="28"/>
      <c r="AH7201" s="28"/>
    </row>
    <row r="7202" spans="13:34" x14ac:dyDescent="0.3">
      <c r="M7202" s="33"/>
      <c r="N7202" s="2"/>
      <c r="P7202" s="29"/>
      <c r="Q7202" s="29"/>
      <c r="T7202" s="32"/>
      <c r="U7202" s="32"/>
      <c r="V7202" s="30"/>
      <c r="W7202"/>
      <c r="X7202"/>
      <c r="Z7202" s="28"/>
      <c r="AA7202" s="28"/>
      <c r="AC7202" s="32"/>
      <c r="AD7202" s="32"/>
      <c r="AE7202" s="31"/>
      <c r="AF7202" s="31"/>
      <c r="AG7202" s="28"/>
      <c r="AH7202" s="28"/>
    </row>
    <row r="7203" spans="13:34" x14ac:dyDescent="0.3">
      <c r="M7203" s="33"/>
      <c r="N7203" s="2"/>
      <c r="P7203" s="29"/>
      <c r="Q7203" s="29"/>
      <c r="T7203" s="32"/>
      <c r="U7203" s="32"/>
      <c r="V7203" s="30"/>
      <c r="W7203"/>
      <c r="X7203"/>
      <c r="Z7203" s="28"/>
      <c r="AA7203" s="28"/>
      <c r="AC7203" s="32"/>
      <c r="AD7203" s="32"/>
      <c r="AE7203" s="31"/>
      <c r="AF7203" s="31"/>
      <c r="AG7203" s="28"/>
      <c r="AH7203" s="28"/>
    </row>
    <row r="7204" spans="13:34" x14ac:dyDescent="0.3">
      <c r="M7204" s="33"/>
      <c r="N7204" s="2"/>
      <c r="P7204" s="29"/>
      <c r="Q7204" s="29"/>
      <c r="T7204" s="32"/>
      <c r="U7204" s="32"/>
      <c r="V7204" s="30"/>
      <c r="W7204"/>
      <c r="X7204"/>
      <c r="Z7204" s="28"/>
      <c r="AA7204" s="28"/>
      <c r="AC7204" s="32"/>
      <c r="AD7204" s="32"/>
      <c r="AE7204" s="31"/>
      <c r="AF7204" s="31"/>
      <c r="AG7204" s="28"/>
      <c r="AH7204" s="28"/>
    </row>
    <row r="7205" spans="13:34" x14ac:dyDescent="0.3">
      <c r="M7205" s="33"/>
      <c r="N7205" s="2"/>
      <c r="P7205" s="29"/>
      <c r="Q7205" s="29"/>
      <c r="T7205" s="32"/>
      <c r="U7205" s="32"/>
      <c r="V7205" s="30"/>
      <c r="W7205"/>
      <c r="X7205"/>
      <c r="Z7205" s="28"/>
      <c r="AA7205" s="28"/>
      <c r="AC7205" s="32"/>
      <c r="AD7205" s="32"/>
      <c r="AE7205" s="31"/>
      <c r="AF7205" s="31"/>
      <c r="AG7205" s="28"/>
      <c r="AH7205" s="28"/>
    </row>
    <row r="7206" spans="13:34" x14ac:dyDescent="0.3">
      <c r="M7206" s="33"/>
      <c r="N7206" s="2"/>
      <c r="P7206" s="29"/>
      <c r="Q7206" s="29"/>
      <c r="T7206" s="32"/>
      <c r="U7206" s="32"/>
      <c r="V7206" s="30"/>
      <c r="W7206"/>
      <c r="X7206"/>
      <c r="Z7206" s="28"/>
      <c r="AA7206" s="28"/>
      <c r="AC7206" s="32"/>
      <c r="AD7206" s="32"/>
      <c r="AE7206" s="31"/>
      <c r="AF7206" s="31"/>
      <c r="AG7206" s="28"/>
      <c r="AH7206" s="28"/>
    </row>
    <row r="7207" spans="13:34" x14ac:dyDescent="0.3">
      <c r="M7207" s="33"/>
      <c r="N7207" s="2"/>
      <c r="P7207" s="29"/>
      <c r="Q7207" s="29"/>
      <c r="T7207" s="32"/>
      <c r="U7207" s="32"/>
      <c r="V7207" s="30"/>
      <c r="W7207"/>
      <c r="X7207"/>
      <c r="Z7207" s="28"/>
      <c r="AA7207" s="28"/>
      <c r="AC7207" s="32"/>
      <c r="AD7207" s="32"/>
      <c r="AE7207" s="31"/>
      <c r="AF7207" s="31"/>
      <c r="AG7207" s="28"/>
      <c r="AH7207" s="28"/>
    </row>
    <row r="7208" spans="13:34" x14ac:dyDescent="0.3">
      <c r="M7208" s="33"/>
      <c r="N7208" s="2"/>
      <c r="P7208" s="29"/>
      <c r="Q7208" s="29"/>
      <c r="T7208" s="32"/>
      <c r="U7208" s="32"/>
      <c r="V7208" s="30"/>
      <c r="W7208"/>
      <c r="X7208"/>
      <c r="Z7208" s="28"/>
      <c r="AA7208" s="28"/>
      <c r="AC7208" s="32"/>
      <c r="AD7208" s="32"/>
      <c r="AE7208" s="31"/>
      <c r="AF7208" s="31"/>
      <c r="AG7208" s="28"/>
      <c r="AH7208" s="28"/>
    </row>
    <row r="7209" spans="13:34" x14ac:dyDescent="0.3">
      <c r="M7209" s="33"/>
      <c r="N7209" s="2"/>
      <c r="P7209" s="29"/>
      <c r="Q7209" s="29"/>
      <c r="T7209" s="32"/>
      <c r="U7209" s="32"/>
      <c r="V7209" s="30"/>
      <c r="W7209"/>
      <c r="X7209"/>
      <c r="Z7209" s="28"/>
      <c r="AA7209" s="28"/>
      <c r="AC7209" s="32"/>
      <c r="AD7209" s="32"/>
      <c r="AE7209" s="31"/>
      <c r="AF7209" s="31"/>
      <c r="AG7209" s="28"/>
      <c r="AH7209" s="28"/>
    </row>
    <row r="7210" spans="13:34" x14ac:dyDescent="0.3">
      <c r="M7210" s="33"/>
      <c r="N7210" s="2"/>
      <c r="P7210" s="29"/>
      <c r="Q7210" s="29"/>
      <c r="T7210" s="32"/>
      <c r="U7210" s="32"/>
      <c r="V7210" s="30"/>
      <c r="W7210"/>
      <c r="X7210"/>
      <c r="Z7210" s="28"/>
      <c r="AA7210" s="28"/>
      <c r="AC7210" s="32"/>
      <c r="AD7210" s="32"/>
      <c r="AE7210" s="31"/>
      <c r="AF7210" s="31"/>
      <c r="AG7210" s="28"/>
      <c r="AH7210" s="28"/>
    </row>
    <row r="7211" spans="13:34" x14ac:dyDescent="0.3">
      <c r="M7211" s="33"/>
      <c r="N7211" s="2"/>
      <c r="P7211" s="29"/>
      <c r="Q7211" s="29"/>
      <c r="T7211" s="32"/>
      <c r="U7211" s="32"/>
      <c r="V7211" s="30"/>
      <c r="W7211"/>
      <c r="X7211"/>
      <c r="Z7211" s="28"/>
      <c r="AA7211" s="28"/>
      <c r="AC7211" s="32"/>
      <c r="AD7211" s="32"/>
      <c r="AE7211" s="31"/>
      <c r="AF7211" s="31"/>
      <c r="AG7211" s="28"/>
      <c r="AH7211" s="28"/>
    </row>
    <row r="7212" spans="13:34" x14ac:dyDescent="0.3">
      <c r="M7212" s="33"/>
      <c r="N7212" s="2"/>
      <c r="P7212" s="29"/>
      <c r="Q7212" s="29"/>
      <c r="T7212" s="32"/>
      <c r="U7212" s="32"/>
      <c r="V7212" s="30"/>
      <c r="W7212"/>
      <c r="X7212"/>
      <c r="Z7212" s="28"/>
      <c r="AA7212" s="28"/>
      <c r="AC7212" s="32"/>
      <c r="AD7212" s="32"/>
      <c r="AE7212" s="31"/>
      <c r="AF7212" s="31"/>
      <c r="AG7212" s="28"/>
      <c r="AH7212" s="28"/>
    </row>
    <row r="7213" spans="13:34" x14ac:dyDescent="0.3">
      <c r="M7213" s="33"/>
      <c r="N7213" s="2"/>
      <c r="P7213" s="29"/>
      <c r="Q7213" s="29"/>
      <c r="T7213" s="32"/>
      <c r="U7213" s="32"/>
      <c r="V7213" s="30"/>
      <c r="W7213"/>
      <c r="X7213"/>
      <c r="Z7213" s="28"/>
      <c r="AA7213" s="28"/>
      <c r="AC7213" s="32"/>
      <c r="AD7213" s="32"/>
      <c r="AE7213" s="31"/>
      <c r="AF7213" s="31"/>
      <c r="AG7213" s="28"/>
      <c r="AH7213" s="28"/>
    </row>
    <row r="7214" spans="13:34" x14ac:dyDescent="0.3">
      <c r="M7214" s="33"/>
      <c r="N7214" s="2"/>
      <c r="P7214" s="29"/>
      <c r="Q7214" s="29"/>
      <c r="T7214" s="32"/>
      <c r="U7214" s="32"/>
      <c r="V7214" s="30"/>
      <c r="W7214"/>
      <c r="X7214"/>
      <c r="Z7214" s="28"/>
      <c r="AA7214" s="28"/>
      <c r="AC7214" s="32"/>
      <c r="AD7214" s="32"/>
      <c r="AE7214" s="31"/>
      <c r="AF7214" s="31"/>
      <c r="AG7214" s="28"/>
      <c r="AH7214" s="28"/>
    </row>
    <row r="7215" spans="13:34" x14ac:dyDescent="0.3">
      <c r="M7215" s="33"/>
      <c r="N7215" s="2"/>
      <c r="P7215" s="29"/>
      <c r="Q7215" s="29"/>
      <c r="T7215" s="32"/>
      <c r="U7215" s="32"/>
      <c r="V7215" s="30"/>
      <c r="W7215"/>
      <c r="X7215"/>
      <c r="Z7215" s="28"/>
      <c r="AA7215" s="28"/>
      <c r="AC7215" s="32"/>
      <c r="AD7215" s="32"/>
      <c r="AE7215" s="31"/>
      <c r="AF7215" s="31"/>
      <c r="AG7215" s="28"/>
      <c r="AH7215" s="28"/>
    </row>
    <row r="7216" spans="13:34" x14ac:dyDescent="0.3">
      <c r="M7216" s="33"/>
      <c r="N7216" s="2"/>
      <c r="P7216" s="29"/>
      <c r="Q7216" s="29"/>
      <c r="T7216" s="32"/>
      <c r="U7216" s="32"/>
      <c r="V7216" s="30"/>
      <c r="W7216"/>
      <c r="X7216"/>
      <c r="Z7216" s="28"/>
      <c r="AA7216" s="28"/>
      <c r="AC7216" s="32"/>
      <c r="AD7216" s="32"/>
      <c r="AE7216" s="31"/>
      <c r="AF7216" s="31"/>
      <c r="AG7216" s="28"/>
      <c r="AH7216" s="28"/>
    </row>
    <row r="7217" spans="13:34" x14ac:dyDescent="0.3">
      <c r="M7217" s="33"/>
      <c r="N7217" s="2"/>
      <c r="P7217" s="29"/>
      <c r="Q7217" s="29"/>
      <c r="T7217" s="32"/>
      <c r="U7217" s="32"/>
      <c r="V7217" s="30"/>
      <c r="W7217"/>
      <c r="X7217"/>
      <c r="Z7217" s="28"/>
      <c r="AA7217" s="28"/>
      <c r="AC7217" s="32"/>
      <c r="AD7217" s="32"/>
      <c r="AE7217" s="31"/>
      <c r="AF7217" s="31"/>
      <c r="AG7217" s="28"/>
      <c r="AH7217" s="28"/>
    </row>
    <row r="7218" spans="13:34" x14ac:dyDescent="0.3">
      <c r="M7218" s="33"/>
      <c r="N7218" s="2"/>
      <c r="P7218" s="29"/>
      <c r="Q7218" s="29"/>
      <c r="T7218" s="32"/>
      <c r="U7218" s="32"/>
      <c r="V7218" s="30"/>
      <c r="W7218"/>
      <c r="X7218"/>
      <c r="Z7218" s="28"/>
      <c r="AA7218" s="28"/>
      <c r="AC7218" s="32"/>
      <c r="AD7218" s="32"/>
      <c r="AE7218" s="31"/>
      <c r="AF7218" s="31"/>
      <c r="AG7218" s="28"/>
      <c r="AH7218" s="28"/>
    </row>
    <row r="7219" spans="13:34" x14ac:dyDescent="0.3">
      <c r="M7219" s="33"/>
      <c r="N7219" s="2"/>
      <c r="P7219" s="29"/>
      <c r="Q7219" s="29"/>
      <c r="T7219" s="32"/>
      <c r="U7219" s="32"/>
      <c r="V7219" s="30"/>
      <c r="W7219"/>
      <c r="X7219"/>
      <c r="Z7219" s="28"/>
      <c r="AA7219" s="28"/>
      <c r="AC7219" s="32"/>
      <c r="AD7219" s="32"/>
      <c r="AE7219" s="31"/>
      <c r="AF7219" s="31"/>
      <c r="AG7219" s="28"/>
      <c r="AH7219" s="28"/>
    </row>
    <row r="7220" spans="13:34" x14ac:dyDescent="0.3">
      <c r="M7220" s="33"/>
      <c r="N7220" s="2"/>
      <c r="P7220" s="29"/>
      <c r="Q7220" s="29"/>
      <c r="T7220" s="32"/>
      <c r="U7220" s="32"/>
      <c r="V7220" s="30"/>
      <c r="W7220"/>
      <c r="X7220"/>
      <c r="Z7220" s="28"/>
      <c r="AA7220" s="28"/>
      <c r="AC7220" s="32"/>
      <c r="AD7220" s="32"/>
      <c r="AE7220" s="31"/>
      <c r="AF7220" s="31"/>
      <c r="AG7220" s="28"/>
      <c r="AH7220" s="28"/>
    </row>
    <row r="7221" spans="13:34" x14ac:dyDescent="0.3">
      <c r="M7221" s="33"/>
      <c r="N7221" s="2"/>
      <c r="P7221" s="29"/>
      <c r="Q7221" s="29"/>
      <c r="T7221" s="32"/>
      <c r="U7221" s="32"/>
      <c r="V7221" s="30"/>
      <c r="W7221"/>
      <c r="X7221"/>
      <c r="Z7221" s="28"/>
      <c r="AA7221" s="28"/>
      <c r="AC7221" s="32"/>
      <c r="AD7221" s="32"/>
      <c r="AE7221" s="31"/>
      <c r="AF7221" s="31"/>
      <c r="AG7221" s="28"/>
      <c r="AH7221" s="28"/>
    </row>
    <row r="7222" spans="13:34" x14ac:dyDescent="0.3">
      <c r="M7222" s="33"/>
      <c r="N7222" s="2"/>
      <c r="P7222" s="29"/>
      <c r="Q7222" s="29"/>
      <c r="T7222" s="32"/>
      <c r="U7222" s="32"/>
      <c r="V7222" s="30"/>
      <c r="W7222"/>
      <c r="X7222"/>
      <c r="Z7222" s="28"/>
      <c r="AA7222" s="28"/>
      <c r="AC7222" s="32"/>
      <c r="AD7222" s="32"/>
      <c r="AE7222" s="31"/>
      <c r="AF7222" s="31"/>
      <c r="AG7222" s="28"/>
      <c r="AH7222" s="28"/>
    </row>
    <row r="7223" spans="13:34" x14ac:dyDescent="0.3">
      <c r="M7223" s="33"/>
      <c r="N7223" s="2"/>
      <c r="P7223" s="29"/>
      <c r="Q7223" s="29"/>
      <c r="T7223" s="32"/>
      <c r="U7223" s="32"/>
      <c r="V7223" s="30"/>
      <c r="W7223"/>
      <c r="X7223"/>
      <c r="Z7223" s="28"/>
      <c r="AA7223" s="28"/>
      <c r="AC7223" s="32"/>
      <c r="AD7223" s="32"/>
      <c r="AE7223" s="31"/>
      <c r="AF7223" s="31"/>
      <c r="AG7223" s="28"/>
      <c r="AH7223" s="28"/>
    </row>
    <row r="7224" spans="13:34" x14ac:dyDescent="0.3">
      <c r="M7224" s="33"/>
      <c r="N7224" s="2"/>
      <c r="P7224" s="29"/>
      <c r="Q7224" s="29"/>
      <c r="T7224" s="32"/>
      <c r="U7224" s="32"/>
      <c r="V7224" s="30"/>
      <c r="W7224"/>
      <c r="X7224"/>
      <c r="Z7224" s="28"/>
      <c r="AA7224" s="28"/>
      <c r="AC7224" s="32"/>
      <c r="AD7224" s="32"/>
      <c r="AE7224" s="31"/>
      <c r="AF7224" s="31"/>
      <c r="AG7224" s="28"/>
      <c r="AH7224" s="28"/>
    </row>
    <row r="7225" spans="13:34" x14ac:dyDescent="0.3">
      <c r="M7225" s="33"/>
      <c r="N7225" s="2"/>
      <c r="P7225" s="29"/>
      <c r="Q7225" s="29"/>
      <c r="T7225" s="32"/>
      <c r="U7225" s="32"/>
      <c r="V7225" s="30"/>
      <c r="W7225"/>
      <c r="X7225"/>
      <c r="Z7225" s="28"/>
      <c r="AA7225" s="28"/>
      <c r="AC7225" s="32"/>
      <c r="AD7225" s="32"/>
      <c r="AE7225" s="31"/>
      <c r="AF7225" s="31"/>
      <c r="AG7225" s="28"/>
      <c r="AH7225" s="28"/>
    </row>
    <row r="7226" spans="13:34" x14ac:dyDescent="0.3">
      <c r="M7226" s="33"/>
      <c r="N7226" s="2"/>
      <c r="P7226" s="29"/>
      <c r="Q7226" s="29"/>
      <c r="T7226" s="32"/>
      <c r="U7226" s="32"/>
      <c r="V7226" s="30"/>
      <c r="W7226"/>
      <c r="X7226"/>
      <c r="Z7226" s="28"/>
      <c r="AA7226" s="28"/>
      <c r="AC7226" s="32"/>
      <c r="AD7226" s="32"/>
      <c r="AE7226" s="31"/>
      <c r="AF7226" s="31"/>
      <c r="AG7226" s="28"/>
      <c r="AH7226" s="28"/>
    </row>
    <row r="7227" spans="13:34" x14ac:dyDescent="0.3">
      <c r="M7227" s="33"/>
      <c r="N7227" s="2"/>
      <c r="P7227" s="29"/>
      <c r="Q7227" s="29"/>
      <c r="T7227" s="32"/>
      <c r="U7227" s="32"/>
      <c r="V7227" s="30"/>
      <c r="W7227"/>
      <c r="X7227"/>
      <c r="Z7227" s="28"/>
      <c r="AA7227" s="28"/>
      <c r="AC7227" s="32"/>
      <c r="AD7227" s="32"/>
      <c r="AE7227" s="31"/>
      <c r="AF7227" s="31"/>
      <c r="AG7227" s="28"/>
      <c r="AH7227" s="28"/>
    </row>
    <row r="7228" spans="13:34" x14ac:dyDescent="0.3">
      <c r="M7228" s="33"/>
      <c r="N7228" s="2"/>
      <c r="P7228" s="29"/>
      <c r="Q7228" s="29"/>
      <c r="T7228" s="32"/>
      <c r="U7228" s="32"/>
      <c r="V7228" s="30"/>
      <c r="W7228"/>
      <c r="X7228"/>
      <c r="Z7228" s="28"/>
      <c r="AA7228" s="28"/>
      <c r="AC7228" s="32"/>
      <c r="AD7228" s="32"/>
      <c r="AE7228" s="31"/>
      <c r="AF7228" s="31"/>
      <c r="AG7228" s="28"/>
      <c r="AH7228" s="28"/>
    </row>
    <row r="7229" spans="13:34" x14ac:dyDescent="0.3">
      <c r="M7229" s="33"/>
      <c r="N7229" s="2"/>
      <c r="P7229" s="29"/>
      <c r="Q7229" s="29"/>
      <c r="T7229" s="32"/>
      <c r="U7229" s="32"/>
      <c r="V7229" s="30"/>
      <c r="W7229"/>
      <c r="X7229"/>
      <c r="Z7229" s="28"/>
      <c r="AA7229" s="28"/>
      <c r="AC7229" s="32"/>
      <c r="AD7229" s="32"/>
      <c r="AE7229" s="31"/>
      <c r="AF7229" s="31"/>
      <c r="AG7229" s="28"/>
      <c r="AH7229" s="28"/>
    </row>
    <row r="7230" spans="13:34" x14ac:dyDescent="0.3">
      <c r="M7230" s="33"/>
      <c r="N7230" s="2"/>
      <c r="P7230" s="29"/>
      <c r="Q7230" s="29"/>
      <c r="T7230" s="32"/>
      <c r="U7230" s="32"/>
      <c r="V7230" s="30"/>
      <c r="W7230"/>
      <c r="X7230"/>
      <c r="Z7230" s="28"/>
      <c r="AA7230" s="28"/>
      <c r="AC7230" s="32"/>
      <c r="AD7230" s="32"/>
      <c r="AE7230" s="31"/>
      <c r="AF7230" s="31"/>
      <c r="AG7230" s="28"/>
      <c r="AH7230" s="28"/>
    </row>
    <row r="7231" spans="13:34" x14ac:dyDescent="0.3">
      <c r="M7231" s="33"/>
      <c r="N7231" s="2"/>
      <c r="P7231" s="29"/>
      <c r="Q7231" s="29"/>
      <c r="T7231" s="32"/>
      <c r="U7231" s="32"/>
      <c r="V7231" s="30"/>
      <c r="W7231"/>
      <c r="X7231"/>
      <c r="Z7231" s="28"/>
      <c r="AA7231" s="28"/>
      <c r="AC7231" s="32"/>
      <c r="AD7231" s="32"/>
      <c r="AE7231" s="31"/>
      <c r="AF7231" s="31"/>
      <c r="AG7231" s="28"/>
      <c r="AH7231" s="28"/>
    </row>
    <row r="7232" spans="13:34" x14ac:dyDescent="0.3">
      <c r="M7232" s="33"/>
      <c r="N7232" s="2"/>
      <c r="P7232" s="29"/>
      <c r="Q7232" s="29"/>
      <c r="T7232" s="32"/>
      <c r="U7232" s="32"/>
      <c r="V7232" s="30"/>
      <c r="W7232"/>
      <c r="X7232"/>
      <c r="Z7232" s="28"/>
      <c r="AA7232" s="28"/>
      <c r="AC7232" s="32"/>
      <c r="AD7232" s="32"/>
      <c r="AE7232" s="31"/>
      <c r="AF7232" s="31"/>
      <c r="AG7232" s="28"/>
      <c r="AH7232" s="28"/>
    </row>
    <row r="7233" spans="13:34" x14ac:dyDescent="0.3">
      <c r="M7233" s="33"/>
      <c r="N7233" s="2"/>
      <c r="P7233" s="29"/>
      <c r="Q7233" s="29"/>
      <c r="T7233" s="32"/>
      <c r="U7233" s="32"/>
      <c r="V7233" s="30"/>
      <c r="W7233"/>
      <c r="X7233"/>
      <c r="Z7233" s="28"/>
      <c r="AA7233" s="28"/>
      <c r="AC7233" s="32"/>
      <c r="AD7233" s="32"/>
      <c r="AE7233" s="31"/>
      <c r="AF7233" s="31"/>
      <c r="AG7233" s="28"/>
      <c r="AH7233" s="28"/>
    </row>
    <row r="7234" spans="13:34" x14ac:dyDescent="0.3">
      <c r="M7234" s="33"/>
      <c r="N7234" s="2"/>
      <c r="P7234" s="29"/>
      <c r="Q7234" s="29"/>
      <c r="T7234" s="32"/>
      <c r="U7234" s="32"/>
      <c r="V7234" s="30"/>
      <c r="W7234"/>
      <c r="X7234"/>
      <c r="Z7234" s="28"/>
      <c r="AA7234" s="28"/>
      <c r="AC7234" s="32"/>
      <c r="AD7234" s="32"/>
      <c r="AE7234" s="31"/>
      <c r="AF7234" s="31"/>
      <c r="AG7234" s="28"/>
      <c r="AH7234" s="28"/>
    </row>
    <row r="7235" spans="13:34" x14ac:dyDescent="0.3">
      <c r="M7235" s="33"/>
      <c r="N7235" s="2"/>
      <c r="P7235" s="29"/>
      <c r="Q7235" s="29"/>
      <c r="T7235" s="32"/>
      <c r="U7235" s="32"/>
      <c r="V7235" s="30"/>
      <c r="W7235"/>
      <c r="X7235"/>
      <c r="Z7235" s="28"/>
      <c r="AA7235" s="28"/>
      <c r="AC7235" s="32"/>
      <c r="AD7235" s="32"/>
      <c r="AE7235" s="31"/>
      <c r="AF7235" s="31"/>
      <c r="AG7235" s="28"/>
      <c r="AH7235" s="28"/>
    </row>
    <row r="7236" spans="13:34" x14ac:dyDescent="0.3">
      <c r="M7236" s="33"/>
      <c r="N7236" s="2"/>
      <c r="P7236" s="29"/>
      <c r="Q7236" s="29"/>
      <c r="T7236" s="32"/>
      <c r="U7236" s="32"/>
      <c r="V7236" s="30"/>
      <c r="W7236"/>
      <c r="X7236"/>
      <c r="Z7236" s="28"/>
      <c r="AA7236" s="28"/>
      <c r="AC7236" s="32"/>
      <c r="AD7236" s="32"/>
      <c r="AE7236" s="31"/>
      <c r="AF7236" s="31"/>
      <c r="AG7236" s="28"/>
      <c r="AH7236" s="28"/>
    </row>
    <row r="7237" spans="13:34" x14ac:dyDescent="0.3">
      <c r="M7237" s="33"/>
      <c r="N7237" s="2"/>
      <c r="P7237" s="29"/>
      <c r="Q7237" s="29"/>
      <c r="T7237" s="32"/>
      <c r="U7237" s="32"/>
      <c r="V7237" s="30"/>
      <c r="W7237"/>
      <c r="X7237"/>
      <c r="Z7237" s="28"/>
      <c r="AA7237" s="28"/>
      <c r="AC7237" s="32"/>
      <c r="AD7237" s="32"/>
      <c r="AE7237" s="31"/>
      <c r="AF7237" s="31"/>
      <c r="AG7237" s="28"/>
      <c r="AH7237" s="28"/>
    </row>
    <row r="7238" spans="13:34" x14ac:dyDescent="0.3">
      <c r="M7238" s="33"/>
      <c r="N7238" s="2"/>
      <c r="P7238" s="29"/>
      <c r="Q7238" s="29"/>
      <c r="T7238" s="32"/>
      <c r="U7238" s="32"/>
      <c r="V7238" s="30"/>
      <c r="W7238"/>
      <c r="X7238"/>
      <c r="Z7238" s="28"/>
      <c r="AA7238" s="28"/>
      <c r="AC7238" s="32"/>
      <c r="AD7238" s="32"/>
      <c r="AE7238" s="31"/>
      <c r="AF7238" s="31"/>
      <c r="AG7238" s="28"/>
      <c r="AH7238" s="28"/>
    </row>
    <row r="7239" spans="13:34" x14ac:dyDescent="0.3">
      <c r="M7239" s="33"/>
      <c r="N7239" s="2"/>
      <c r="P7239" s="29"/>
      <c r="Q7239" s="29"/>
      <c r="T7239" s="32"/>
      <c r="U7239" s="32"/>
      <c r="V7239" s="30"/>
      <c r="W7239"/>
      <c r="X7239"/>
      <c r="Z7239" s="28"/>
      <c r="AA7239" s="28"/>
      <c r="AC7239" s="32"/>
      <c r="AD7239" s="32"/>
      <c r="AE7239" s="31"/>
      <c r="AF7239" s="31"/>
      <c r="AG7239" s="28"/>
      <c r="AH7239" s="28"/>
    </row>
    <row r="7240" spans="13:34" x14ac:dyDescent="0.3">
      <c r="M7240" s="33"/>
      <c r="N7240" s="2"/>
      <c r="P7240" s="29"/>
      <c r="Q7240" s="29"/>
      <c r="T7240" s="32"/>
      <c r="U7240" s="32"/>
      <c r="V7240" s="30"/>
      <c r="W7240"/>
      <c r="X7240"/>
      <c r="Z7240" s="28"/>
      <c r="AA7240" s="28"/>
      <c r="AC7240" s="32"/>
      <c r="AD7240" s="32"/>
      <c r="AE7240" s="31"/>
      <c r="AF7240" s="31"/>
      <c r="AG7240" s="28"/>
      <c r="AH7240" s="28"/>
    </row>
    <row r="7241" spans="13:34" x14ac:dyDescent="0.3">
      <c r="M7241" s="33"/>
      <c r="N7241" s="2"/>
      <c r="P7241" s="29"/>
      <c r="Q7241" s="29"/>
      <c r="T7241" s="32"/>
      <c r="U7241" s="32"/>
      <c r="V7241" s="30"/>
      <c r="W7241"/>
      <c r="X7241"/>
      <c r="Z7241" s="28"/>
      <c r="AA7241" s="28"/>
      <c r="AC7241" s="32"/>
      <c r="AD7241" s="32"/>
      <c r="AE7241" s="31"/>
      <c r="AF7241" s="31"/>
      <c r="AG7241" s="28"/>
      <c r="AH7241" s="28"/>
    </row>
    <row r="7242" spans="13:34" x14ac:dyDescent="0.3">
      <c r="M7242" s="33"/>
      <c r="N7242" s="2"/>
      <c r="P7242" s="29"/>
      <c r="Q7242" s="29"/>
      <c r="T7242" s="32"/>
      <c r="U7242" s="32"/>
      <c r="V7242" s="30"/>
      <c r="W7242"/>
      <c r="X7242"/>
      <c r="Z7242" s="28"/>
      <c r="AA7242" s="28"/>
      <c r="AC7242" s="32"/>
      <c r="AD7242" s="32"/>
      <c r="AE7242" s="31"/>
      <c r="AF7242" s="31"/>
      <c r="AG7242" s="28"/>
      <c r="AH7242" s="28"/>
    </row>
    <row r="7243" spans="13:34" x14ac:dyDescent="0.3">
      <c r="M7243" s="33"/>
      <c r="N7243" s="2"/>
      <c r="P7243" s="29"/>
      <c r="Q7243" s="29"/>
      <c r="T7243" s="32"/>
      <c r="U7243" s="32"/>
      <c r="V7243" s="30"/>
      <c r="W7243"/>
      <c r="X7243"/>
      <c r="Z7243" s="28"/>
      <c r="AA7243" s="28"/>
      <c r="AC7243" s="32"/>
      <c r="AD7243" s="32"/>
      <c r="AE7243" s="31"/>
      <c r="AF7243" s="31"/>
      <c r="AG7243" s="28"/>
      <c r="AH7243" s="28"/>
    </row>
    <row r="7244" spans="13:34" x14ac:dyDescent="0.3">
      <c r="M7244" s="33"/>
      <c r="N7244" s="2"/>
      <c r="P7244" s="29"/>
      <c r="Q7244" s="29"/>
      <c r="T7244" s="32"/>
      <c r="U7244" s="32"/>
      <c r="V7244" s="30"/>
      <c r="W7244"/>
      <c r="X7244"/>
      <c r="Z7244" s="28"/>
      <c r="AA7244" s="28"/>
      <c r="AC7244" s="32"/>
      <c r="AD7244" s="32"/>
      <c r="AE7244" s="31"/>
      <c r="AF7244" s="31"/>
      <c r="AG7244" s="28"/>
      <c r="AH7244" s="28"/>
    </row>
    <row r="7245" spans="13:34" x14ac:dyDescent="0.3">
      <c r="M7245" s="33"/>
      <c r="N7245" s="2"/>
      <c r="P7245" s="29"/>
      <c r="Q7245" s="29"/>
      <c r="T7245" s="32"/>
      <c r="U7245" s="32"/>
      <c r="V7245" s="30"/>
      <c r="W7245"/>
      <c r="X7245"/>
      <c r="Z7245" s="28"/>
      <c r="AA7245" s="28"/>
      <c r="AC7245" s="32"/>
      <c r="AD7245" s="32"/>
      <c r="AE7245" s="31"/>
      <c r="AF7245" s="31"/>
      <c r="AG7245" s="28"/>
      <c r="AH7245" s="28"/>
    </row>
    <row r="7246" spans="13:34" x14ac:dyDescent="0.3">
      <c r="M7246" s="33"/>
      <c r="N7246" s="2"/>
      <c r="P7246" s="29"/>
      <c r="Q7246" s="29"/>
      <c r="T7246" s="32"/>
      <c r="U7246" s="32"/>
      <c r="V7246" s="30"/>
      <c r="W7246"/>
      <c r="X7246"/>
      <c r="Z7246" s="28"/>
      <c r="AA7246" s="28"/>
      <c r="AC7246" s="32"/>
      <c r="AD7246" s="32"/>
      <c r="AE7246" s="31"/>
      <c r="AF7246" s="31"/>
      <c r="AG7246" s="28"/>
      <c r="AH7246" s="28"/>
    </row>
    <row r="7247" spans="13:34" x14ac:dyDescent="0.3">
      <c r="M7247" s="33"/>
      <c r="N7247" s="2"/>
      <c r="P7247" s="29"/>
      <c r="Q7247" s="29"/>
      <c r="T7247" s="32"/>
      <c r="U7247" s="32"/>
      <c r="V7247" s="30"/>
      <c r="W7247"/>
      <c r="X7247"/>
      <c r="Z7247" s="28"/>
      <c r="AA7247" s="28"/>
      <c r="AC7247" s="32"/>
      <c r="AD7247" s="32"/>
      <c r="AE7247" s="31"/>
      <c r="AF7247" s="31"/>
      <c r="AG7247" s="28"/>
      <c r="AH7247" s="28"/>
    </row>
    <row r="7248" spans="13:34" x14ac:dyDescent="0.3">
      <c r="M7248" s="33"/>
      <c r="N7248" s="2"/>
      <c r="P7248" s="29"/>
      <c r="Q7248" s="29"/>
      <c r="T7248" s="32"/>
      <c r="U7248" s="32"/>
      <c r="V7248" s="30"/>
      <c r="W7248"/>
      <c r="X7248"/>
      <c r="Z7248" s="28"/>
      <c r="AA7248" s="28"/>
      <c r="AC7248" s="32"/>
      <c r="AD7248" s="32"/>
      <c r="AE7248" s="31"/>
      <c r="AF7248" s="31"/>
      <c r="AG7248" s="28"/>
      <c r="AH7248" s="28"/>
    </row>
    <row r="7249" spans="13:34" x14ac:dyDescent="0.3">
      <c r="M7249" s="33"/>
      <c r="N7249" s="2"/>
      <c r="P7249" s="29"/>
      <c r="Q7249" s="29"/>
      <c r="T7249" s="32"/>
      <c r="U7249" s="32"/>
      <c r="V7249" s="30"/>
      <c r="W7249"/>
      <c r="X7249"/>
      <c r="Z7249" s="28"/>
      <c r="AA7249" s="28"/>
      <c r="AC7249" s="32"/>
      <c r="AD7249" s="32"/>
      <c r="AE7249" s="31"/>
      <c r="AF7249" s="31"/>
      <c r="AG7249" s="28"/>
      <c r="AH7249" s="28"/>
    </row>
    <row r="7250" spans="13:34" x14ac:dyDescent="0.3">
      <c r="M7250" s="33"/>
      <c r="N7250" s="2"/>
      <c r="P7250" s="29"/>
      <c r="Q7250" s="29"/>
      <c r="T7250" s="32"/>
      <c r="U7250" s="32"/>
      <c r="V7250" s="30"/>
      <c r="W7250"/>
      <c r="X7250"/>
      <c r="Z7250" s="28"/>
      <c r="AA7250" s="28"/>
      <c r="AC7250" s="32"/>
      <c r="AD7250" s="32"/>
      <c r="AE7250" s="31"/>
      <c r="AF7250" s="31"/>
      <c r="AG7250" s="28"/>
      <c r="AH7250" s="28"/>
    </row>
    <row r="7251" spans="13:34" x14ac:dyDescent="0.3">
      <c r="M7251" s="33"/>
      <c r="N7251" s="2"/>
      <c r="P7251" s="29"/>
      <c r="Q7251" s="29"/>
      <c r="T7251" s="32"/>
      <c r="U7251" s="32"/>
      <c r="V7251" s="30"/>
      <c r="W7251"/>
      <c r="X7251"/>
      <c r="Z7251" s="28"/>
      <c r="AA7251" s="28"/>
      <c r="AC7251" s="32"/>
      <c r="AD7251" s="32"/>
      <c r="AE7251" s="31"/>
      <c r="AF7251" s="31"/>
      <c r="AG7251" s="28"/>
      <c r="AH7251" s="28"/>
    </row>
    <row r="7252" spans="13:34" x14ac:dyDescent="0.3">
      <c r="M7252" s="33"/>
      <c r="N7252" s="2"/>
      <c r="P7252" s="29"/>
      <c r="Q7252" s="29"/>
      <c r="T7252" s="32"/>
      <c r="U7252" s="32"/>
      <c r="V7252" s="30"/>
      <c r="W7252"/>
      <c r="X7252"/>
      <c r="Z7252" s="28"/>
      <c r="AA7252" s="28"/>
      <c r="AC7252" s="32"/>
      <c r="AD7252" s="32"/>
      <c r="AE7252" s="31"/>
      <c r="AF7252" s="31"/>
      <c r="AG7252" s="28"/>
      <c r="AH7252" s="28"/>
    </row>
    <row r="7253" spans="13:34" x14ac:dyDescent="0.3">
      <c r="M7253" s="33"/>
      <c r="N7253" s="2"/>
      <c r="P7253" s="29"/>
      <c r="Q7253" s="29"/>
      <c r="T7253" s="32"/>
      <c r="U7253" s="32"/>
      <c r="V7253" s="30"/>
      <c r="W7253"/>
      <c r="X7253"/>
      <c r="Z7253" s="28"/>
      <c r="AA7253" s="28"/>
      <c r="AC7253" s="32"/>
      <c r="AD7253" s="32"/>
      <c r="AE7253" s="31"/>
      <c r="AF7253" s="31"/>
      <c r="AG7253" s="28"/>
      <c r="AH7253" s="28"/>
    </row>
    <row r="7254" spans="13:34" x14ac:dyDescent="0.3">
      <c r="M7254" s="33"/>
      <c r="N7254" s="2"/>
      <c r="P7254" s="29"/>
      <c r="Q7254" s="29"/>
      <c r="T7254" s="32"/>
      <c r="U7254" s="32"/>
      <c r="V7254" s="30"/>
      <c r="W7254"/>
      <c r="X7254"/>
      <c r="Z7254" s="28"/>
      <c r="AA7254" s="28"/>
      <c r="AC7254" s="32"/>
      <c r="AD7254" s="32"/>
      <c r="AE7254" s="31"/>
      <c r="AF7254" s="31"/>
      <c r="AG7254" s="28"/>
      <c r="AH7254" s="28"/>
    </row>
    <row r="7255" spans="13:34" x14ac:dyDescent="0.3">
      <c r="M7255" s="33"/>
      <c r="N7255" s="2"/>
      <c r="P7255" s="29"/>
      <c r="Q7255" s="29"/>
      <c r="T7255" s="32"/>
      <c r="U7255" s="32"/>
      <c r="V7255" s="30"/>
      <c r="W7255"/>
      <c r="X7255"/>
      <c r="Z7255" s="28"/>
      <c r="AA7255" s="28"/>
      <c r="AC7255" s="32"/>
      <c r="AD7255" s="32"/>
      <c r="AE7255" s="31"/>
      <c r="AF7255" s="31"/>
      <c r="AG7255" s="28"/>
      <c r="AH7255" s="28"/>
    </row>
    <row r="7256" spans="13:34" x14ac:dyDescent="0.3">
      <c r="M7256" s="33"/>
      <c r="N7256" s="2"/>
      <c r="P7256" s="29"/>
      <c r="Q7256" s="29"/>
      <c r="T7256" s="32"/>
      <c r="U7256" s="32"/>
      <c r="V7256" s="30"/>
      <c r="W7256"/>
      <c r="X7256"/>
      <c r="Z7256" s="28"/>
      <c r="AA7256" s="28"/>
      <c r="AC7256" s="32"/>
      <c r="AD7256" s="32"/>
      <c r="AE7256" s="31"/>
      <c r="AF7256" s="31"/>
      <c r="AG7256" s="28"/>
      <c r="AH7256" s="28"/>
    </row>
    <row r="7257" spans="13:34" x14ac:dyDescent="0.3">
      <c r="M7257" s="33"/>
      <c r="N7257" s="2"/>
      <c r="P7257" s="29"/>
      <c r="Q7257" s="29"/>
      <c r="T7257" s="32"/>
      <c r="U7257" s="32"/>
      <c r="V7257" s="30"/>
      <c r="W7257"/>
      <c r="X7257"/>
      <c r="Z7257" s="28"/>
      <c r="AA7257" s="28"/>
      <c r="AC7257" s="32"/>
      <c r="AD7257" s="32"/>
      <c r="AE7257" s="31"/>
      <c r="AF7257" s="31"/>
      <c r="AG7257" s="28"/>
      <c r="AH7257" s="28"/>
    </row>
    <row r="7258" spans="13:34" x14ac:dyDescent="0.3">
      <c r="M7258" s="33"/>
      <c r="N7258" s="2"/>
      <c r="P7258" s="29"/>
      <c r="Q7258" s="29"/>
      <c r="T7258" s="32"/>
      <c r="U7258" s="32"/>
      <c r="V7258" s="30"/>
      <c r="W7258"/>
      <c r="X7258"/>
      <c r="Z7258" s="28"/>
      <c r="AA7258" s="28"/>
      <c r="AC7258" s="32"/>
      <c r="AD7258" s="32"/>
      <c r="AE7258" s="31"/>
      <c r="AF7258" s="31"/>
      <c r="AG7258" s="28"/>
      <c r="AH7258" s="28"/>
    </row>
    <row r="7259" spans="13:34" x14ac:dyDescent="0.3">
      <c r="M7259" s="33"/>
      <c r="N7259" s="2"/>
      <c r="P7259" s="29"/>
      <c r="Q7259" s="29"/>
      <c r="T7259" s="32"/>
      <c r="U7259" s="32"/>
      <c r="V7259" s="30"/>
      <c r="W7259"/>
      <c r="X7259"/>
      <c r="Z7259" s="28"/>
      <c r="AA7259" s="28"/>
      <c r="AC7259" s="32"/>
      <c r="AD7259" s="32"/>
      <c r="AE7259" s="31"/>
      <c r="AF7259" s="31"/>
      <c r="AG7259" s="28"/>
      <c r="AH7259" s="28"/>
    </row>
    <row r="7260" spans="13:34" x14ac:dyDescent="0.3">
      <c r="M7260" s="33"/>
      <c r="N7260" s="2"/>
      <c r="P7260" s="29"/>
      <c r="Q7260" s="29"/>
      <c r="T7260" s="32"/>
      <c r="U7260" s="32"/>
      <c r="V7260" s="30"/>
      <c r="W7260"/>
      <c r="X7260"/>
      <c r="Z7260" s="28"/>
      <c r="AA7260" s="28"/>
      <c r="AC7260" s="32"/>
      <c r="AD7260" s="32"/>
      <c r="AE7260" s="31"/>
      <c r="AF7260" s="31"/>
      <c r="AG7260" s="28"/>
      <c r="AH7260" s="28"/>
    </row>
    <row r="7261" spans="13:34" x14ac:dyDescent="0.3">
      <c r="M7261" s="33"/>
      <c r="N7261" s="2"/>
      <c r="P7261" s="29"/>
      <c r="Q7261" s="29"/>
      <c r="T7261" s="32"/>
      <c r="U7261" s="32"/>
      <c r="V7261" s="30"/>
      <c r="W7261"/>
      <c r="X7261"/>
      <c r="Z7261" s="28"/>
      <c r="AA7261" s="28"/>
      <c r="AC7261" s="32"/>
      <c r="AD7261" s="32"/>
      <c r="AE7261" s="31"/>
      <c r="AF7261" s="31"/>
      <c r="AG7261" s="28"/>
      <c r="AH7261" s="28"/>
    </row>
    <row r="7262" spans="13:34" x14ac:dyDescent="0.3">
      <c r="M7262" s="33"/>
      <c r="N7262" s="2"/>
      <c r="P7262" s="29"/>
      <c r="Q7262" s="29"/>
      <c r="T7262" s="32"/>
      <c r="U7262" s="32"/>
      <c r="V7262" s="30"/>
      <c r="W7262"/>
      <c r="X7262"/>
      <c r="Z7262" s="28"/>
      <c r="AA7262" s="28"/>
      <c r="AC7262" s="32"/>
      <c r="AD7262" s="32"/>
      <c r="AE7262" s="31"/>
      <c r="AF7262" s="31"/>
      <c r="AG7262" s="28"/>
      <c r="AH7262" s="28"/>
    </row>
    <row r="7263" spans="13:34" x14ac:dyDescent="0.3">
      <c r="M7263" s="33"/>
      <c r="N7263" s="2"/>
      <c r="P7263" s="29"/>
      <c r="Q7263" s="29"/>
      <c r="T7263" s="32"/>
      <c r="U7263" s="32"/>
      <c r="V7263" s="30"/>
      <c r="W7263"/>
      <c r="X7263"/>
      <c r="Z7263" s="28"/>
      <c r="AA7263" s="28"/>
      <c r="AC7263" s="32"/>
      <c r="AD7263" s="32"/>
      <c r="AE7263" s="31"/>
      <c r="AF7263" s="31"/>
      <c r="AG7263" s="28"/>
      <c r="AH7263" s="28"/>
    </row>
    <row r="7264" spans="13:34" x14ac:dyDescent="0.3">
      <c r="M7264" s="33"/>
      <c r="N7264" s="2"/>
      <c r="P7264" s="29"/>
      <c r="Q7264" s="29"/>
      <c r="T7264" s="32"/>
      <c r="U7264" s="32"/>
      <c r="V7264" s="30"/>
      <c r="W7264"/>
      <c r="X7264"/>
      <c r="Z7264" s="28"/>
      <c r="AA7264" s="28"/>
      <c r="AC7264" s="32"/>
      <c r="AD7264" s="32"/>
      <c r="AE7264" s="31"/>
      <c r="AF7264" s="31"/>
      <c r="AG7264" s="28"/>
      <c r="AH7264" s="28"/>
    </row>
    <row r="7265" spans="13:34" x14ac:dyDescent="0.3">
      <c r="M7265" s="33"/>
      <c r="N7265" s="2"/>
      <c r="P7265" s="29"/>
      <c r="Q7265" s="29"/>
      <c r="T7265" s="32"/>
      <c r="U7265" s="32"/>
      <c r="V7265" s="30"/>
      <c r="W7265"/>
      <c r="X7265"/>
      <c r="Z7265" s="28"/>
      <c r="AA7265" s="28"/>
      <c r="AC7265" s="32"/>
      <c r="AD7265" s="32"/>
      <c r="AE7265" s="31"/>
      <c r="AF7265" s="31"/>
      <c r="AG7265" s="28"/>
      <c r="AH7265" s="28"/>
    </row>
    <row r="7266" spans="13:34" x14ac:dyDescent="0.3">
      <c r="M7266" s="33"/>
      <c r="N7266" s="2"/>
      <c r="P7266" s="29"/>
      <c r="Q7266" s="29"/>
      <c r="T7266" s="32"/>
      <c r="U7266" s="32"/>
      <c r="V7266" s="30"/>
      <c r="W7266"/>
      <c r="X7266"/>
      <c r="Z7266" s="28"/>
      <c r="AA7266" s="28"/>
      <c r="AC7266" s="32"/>
      <c r="AD7266" s="32"/>
      <c r="AE7266" s="31"/>
      <c r="AF7266" s="31"/>
      <c r="AG7266" s="28"/>
      <c r="AH7266" s="28"/>
    </row>
    <row r="7267" spans="13:34" x14ac:dyDescent="0.3">
      <c r="M7267" s="33"/>
      <c r="N7267" s="2"/>
      <c r="P7267" s="29"/>
      <c r="Q7267" s="29"/>
      <c r="T7267" s="32"/>
      <c r="U7267" s="32"/>
      <c r="V7267" s="30"/>
      <c r="W7267"/>
      <c r="X7267"/>
      <c r="Z7267" s="28"/>
      <c r="AA7267" s="28"/>
      <c r="AC7267" s="32"/>
      <c r="AD7267" s="32"/>
      <c r="AE7267" s="31"/>
      <c r="AF7267" s="31"/>
      <c r="AG7267" s="28"/>
      <c r="AH7267" s="28"/>
    </row>
    <row r="7268" spans="13:34" x14ac:dyDescent="0.3">
      <c r="M7268" s="33"/>
      <c r="N7268" s="2"/>
      <c r="P7268" s="29"/>
      <c r="Q7268" s="29"/>
      <c r="T7268" s="32"/>
      <c r="U7268" s="32"/>
      <c r="V7268" s="30"/>
      <c r="W7268"/>
      <c r="X7268"/>
      <c r="Z7268" s="28"/>
      <c r="AA7268" s="28"/>
      <c r="AC7268" s="32"/>
      <c r="AD7268" s="32"/>
      <c r="AE7268" s="31"/>
      <c r="AF7268" s="31"/>
      <c r="AG7268" s="28"/>
      <c r="AH7268" s="28"/>
    </row>
    <row r="7269" spans="13:34" x14ac:dyDescent="0.3">
      <c r="M7269" s="33"/>
      <c r="N7269" s="2"/>
      <c r="P7269" s="29"/>
      <c r="Q7269" s="29"/>
      <c r="T7269" s="32"/>
      <c r="U7269" s="32"/>
      <c r="V7269" s="30"/>
      <c r="W7269"/>
      <c r="X7269"/>
      <c r="Z7269" s="28"/>
      <c r="AA7269" s="28"/>
      <c r="AC7269" s="32"/>
      <c r="AD7269" s="32"/>
      <c r="AE7269" s="31"/>
      <c r="AF7269" s="31"/>
      <c r="AG7269" s="28"/>
      <c r="AH7269" s="28"/>
    </row>
    <row r="7270" spans="13:34" x14ac:dyDescent="0.3">
      <c r="M7270" s="33"/>
      <c r="N7270" s="2"/>
      <c r="P7270" s="29"/>
      <c r="Q7270" s="29"/>
      <c r="T7270" s="32"/>
      <c r="U7270" s="32"/>
      <c r="V7270" s="30"/>
      <c r="W7270"/>
      <c r="X7270"/>
      <c r="Z7270" s="28"/>
      <c r="AA7270" s="28"/>
      <c r="AC7270" s="32"/>
      <c r="AD7270" s="32"/>
      <c r="AE7270" s="31"/>
      <c r="AF7270" s="31"/>
      <c r="AG7270" s="28"/>
      <c r="AH7270" s="28"/>
    </row>
    <row r="7271" spans="13:34" x14ac:dyDescent="0.3">
      <c r="M7271" s="33"/>
      <c r="N7271" s="2"/>
      <c r="P7271" s="29"/>
      <c r="Q7271" s="29"/>
      <c r="T7271" s="32"/>
      <c r="U7271" s="32"/>
      <c r="V7271" s="30"/>
      <c r="W7271"/>
      <c r="X7271"/>
      <c r="Z7271" s="28"/>
      <c r="AA7271" s="28"/>
      <c r="AC7271" s="32"/>
      <c r="AD7271" s="32"/>
      <c r="AE7271" s="31"/>
      <c r="AF7271" s="31"/>
      <c r="AG7271" s="28"/>
      <c r="AH7271" s="28"/>
    </row>
    <row r="7272" spans="13:34" x14ac:dyDescent="0.3">
      <c r="M7272" s="33"/>
      <c r="N7272" s="2"/>
      <c r="P7272" s="29"/>
      <c r="Q7272" s="29"/>
      <c r="T7272" s="32"/>
      <c r="U7272" s="32"/>
      <c r="V7272" s="30"/>
      <c r="W7272"/>
      <c r="X7272"/>
      <c r="Z7272" s="28"/>
      <c r="AA7272" s="28"/>
      <c r="AC7272" s="32"/>
      <c r="AD7272" s="32"/>
      <c r="AE7272" s="31"/>
      <c r="AF7272" s="31"/>
      <c r="AG7272" s="28"/>
      <c r="AH7272" s="28"/>
    </row>
    <row r="7273" spans="13:34" x14ac:dyDescent="0.3">
      <c r="M7273" s="33"/>
      <c r="N7273" s="2"/>
      <c r="P7273" s="29"/>
      <c r="Q7273" s="29"/>
      <c r="T7273" s="32"/>
      <c r="U7273" s="32"/>
      <c r="V7273" s="30"/>
      <c r="W7273"/>
      <c r="X7273"/>
      <c r="Z7273" s="28"/>
      <c r="AA7273" s="28"/>
      <c r="AC7273" s="32"/>
      <c r="AD7273" s="32"/>
      <c r="AE7273" s="31"/>
      <c r="AF7273" s="31"/>
      <c r="AG7273" s="28"/>
      <c r="AH7273" s="28"/>
    </row>
    <row r="7274" spans="13:34" x14ac:dyDescent="0.3">
      <c r="M7274" s="33"/>
      <c r="N7274" s="2"/>
      <c r="P7274" s="29"/>
      <c r="Q7274" s="29"/>
      <c r="T7274" s="32"/>
      <c r="U7274" s="32"/>
      <c r="V7274" s="30"/>
      <c r="W7274"/>
      <c r="X7274"/>
      <c r="Z7274" s="28"/>
      <c r="AA7274" s="28"/>
      <c r="AC7274" s="32"/>
      <c r="AD7274" s="32"/>
      <c r="AE7274" s="31"/>
      <c r="AF7274" s="31"/>
      <c r="AG7274" s="28"/>
      <c r="AH7274" s="28"/>
    </row>
    <row r="7275" spans="13:34" x14ac:dyDescent="0.3">
      <c r="M7275" s="33"/>
      <c r="N7275" s="2"/>
      <c r="P7275" s="29"/>
      <c r="Q7275" s="29"/>
      <c r="T7275" s="32"/>
      <c r="U7275" s="32"/>
      <c r="V7275" s="30"/>
      <c r="W7275"/>
      <c r="X7275"/>
      <c r="Z7275" s="28"/>
      <c r="AA7275" s="28"/>
      <c r="AC7275" s="32"/>
      <c r="AD7275" s="32"/>
      <c r="AE7275" s="31"/>
      <c r="AF7275" s="31"/>
      <c r="AG7275" s="28"/>
      <c r="AH7275" s="28"/>
    </row>
    <row r="7276" spans="13:34" x14ac:dyDescent="0.3">
      <c r="M7276" s="33"/>
      <c r="N7276" s="2"/>
      <c r="P7276" s="29"/>
      <c r="Q7276" s="29"/>
      <c r="T7276" s="32"/>
      <c r="U7276" s="32"/>
      <c r="V7276" s="30"/>
      <c r="W7276"/>
      <c r="X7276"/>
      <c r="Z7276" s="28"/>
      <c r="AA7276" s="28"/>
      <c r="AC7276" s="32"/>
      <c r="AD7276" s="32"/>
      <c r="AE7276" s="31"/>
      <c r="AF7276" s="31"/>
      <c r="AG7276" s="28"/>
      <c r="AH7276" s="28"/>
    </row>
    <row r="7277" spans="13:34" x14ac:dyDescent="0.3">
      <c r="M7277" s="33"/>
      <c r="N7277" s="2"/>
      <c r="P7277" s="29"/>
      <c r="Q7277" s="29"/>
      <c r="T7277" s="32"/>
      <c r="U7277" s="32"/>
      <c r="V7277" s="30"/>
      <c r="W7277"/>
      <c r="X7277"/>
      <c r="Z7277" s="28"/>
      <c r="AA7277" s="28"/>
      <c r="AC7277" s="32"/>
      <c r="AD7277" s="32"/>
      <c r="AE7277" s="31"/>
      <c r="AF7277" s="31"/>
      <c r="AG7277" s="28"/>
      <c r="AH7277" s="28"/>
    </row>
    <row r="7278" spans="13:34" x14ac:dyDescent="0.3">
      <c r="M7278" s="33"/>
      <c r="N7278" s="2"/>
      <c r="P7278" s="29"/>
      <c r="Q7278" s="29"/>
      <c r="T7278" s="32"/>
      <c r="U7278" s="32"/>
      <c r="V7278" s="30"/>
      <c r="W7278"/>
      <c r="X7278"/>
      <c r="Z7278" s="28"/>
      <c r="AA7278" s="28"/>
      <c r="AC7278" s="32"/>
      <c r="AD7278" s="32"/>
      <c r="AE7278" s="31"/>
      <c r="AF7278" s="31"/>
      <c r="AG7278" s="28"/>
      <c r="AH7278" s="28"/>
    </row>
    <row r="7279" spans="13:34" x14ac:dyDescent="0.3">
      <c r="M7279" s="33"/>
      <c r="N7279" s="2"/>
      <c r="P7279" s="29"/>
      <c r="Q7279" s="29"/>
      <c r="T7279" s="32"/>
      <c r="U7279" s="32"/>
      <c r="V7279" s="30"/>
      <c r="W7279"/>
      <c r="X7279"/>
      <c r="Z7279" s="28"/>
      <c r="AA7279" s="28"/>
      <c r="AC7279" s="32"/>
      <c r="AD7279" s="32"/>
      <c r="AE7279" s="31"/>
      <c r="AF7279" s="31"/>
      <c r="AG7279" s="28"/>
      <c r="AH7279" s="28"/>
    </row>
    <row r="7280" spans="13:34" x14ac:dyDescent="0.3">
      <c r="M7280" s="33"/>
      <c r="N7280" s="2"/>
      <c r="P7280" s="29"/>
      <c r="Q7280" s="29"/>
      <c r="T7280" s="32"/>
      <c r="U7280" s="32"/>
      <c r="V7280" s="30"/>
      <c r="W7280"/>
      <c r="X7280"/>
      <c r="Z7280" s="28"/>
      <c r="AA7280" s="28"/>
      <c r="AC7280" s="32"/>
      <c r="AD7280" s="32"/>
      <c r="AE7280" s="31"/>
      <c r="AF7280" s="31"/>
      <c r="AG7280" s="28"/>
      <c r="AH7280" s="28"/>
    </row>
    <row r="7281" spans="13:34" x14ac:dyDescent="0.3">
      <c r="M7281" s="33"/>
      <c r="N7281" s="2"/>
      <c r="P7281" s="29"/>
      <c r="Q7281" s="29"/>
      <c r="T7281" s="32"/>
      <c r="U7281" s="32"/>
      <c r="V7281" s="30"/>
      <c r="W7281"/>
      <c r="X7281"/>
      <c r="Z7281" s="28"/>
      <c r="AA7281" s="28"/>
      <c r="AC7281" s="32"/>
      <c r="AD7281" s="32"/>
      <c r="AE7281" s="31"/>
      <c r="AF7281" s="31"/>
      <c r="AG7281" s="28"/>
      <c r="AH7281" s="28"/>
    </row>
    <row r="7282" spans="13:34" x14ac:dyDescent="0.3">
      <c r="M7282" s="33"/>
      <c r="N7282" s="2"/>
      <c r="P7282" s="29"/>
      <c r="Q7282" s="29"/>
      <c r="T7282" s="32"/>
      <c r="U7282" s="32"/>
      <c r="V7282" s="30"/>
      <c r="W7282"/>
      <c r="X7282"/>
      <c r="Z7282" s="28"/>
      <c r="AA7282" s="28"/>
      <c r="AC7282" s="32"/>
      <c r="AD7282" s="32"/>
      <c r="AE7282" s="31"/>
      <c r="AF7282" s="31"/>
      <c r="AG7282" s="28"/>
      <c r="AH7282" s="28"/>
    </row>
    <row r="7283" spans="13:34" x14ac:dyDescent="0.3">
      <c r="M7283" s="33"/>
      <c r="N7283" s="2"/>
      <c r="P7283" s="29"/>
      <c r="Q7283" s="29"/>
      <c r="T7283" s="32"/>
      <c r="U7283" s="32"/>
      <c r="V7283" s="30"/>
      <c r="W7283"/>
      <c r="X7283"/>
      <c r="Z7283" s="28"/>
      <c r="AA7283" s="28"/>
      <c r="AC7283" s="32"/>
      <c r="AD7283" s="32"/>
      <c r="AE7283" s="31"/>
      <c r="AF7283" s="31"/>
      <c r="AG7283" s="28"/>
      <c r="AH7283" s="28"/>
    </row>
    <row r="7284" spans="13:34" x14ac:dyDescent="0.3">
      <c r="M7284" s="33"/>
      <c r="N7284" s="2"/>
      <c r="P7284" s="29"/>
      <c r="Q7284" s="29"/>
      <c r="T7284" s="32"/>
      <c r="U7284" s="32"/>
      <c r="V7284" s="30"/>
      <c r="W7284"/>
      <c r="X7284"/>
      <c r="Z7284" s="28"/>
      <c r="AA7284" s="28"/>
      <c r="AC7284" s="32"/>
      <c r="AD7284" s="32"/>
      <c r="AE7284" s="31"/>
      <c r="AF7284" s="31"/>
      <c r="AG7284" s="28"/>
      <c r="AH7284" s="28"/>
    </row>
    <row r="7285" spans="13:34" x14ac:dyDescent="0.3">
      <c r="M7285" s="33"/>
      <c r="N7285" s="2"/>
      <c r="P7285" s="29"/>
      <c r="Q7285" s="29"/>
      <c r="T7285" s="32"/>
      <c r="U7285" s="32"/>
      <c r="V7285" s="30"/>
      <c r="W7285"/>
      <c r="X7285"/>
      <c r="Z7285" s="28"/>
      <c r="AA7285" s="28"/>
      <c r="AC7285" s="32"/>
      <c r="AD7285" s="32"/>
      <c r="AE7285" s="31"/>
      <c r="AF7285" s="31"/>
      <c r="AG7285" s="28"/>
      <c r="AH7285" s="28"/>
    </row>
    <row r="7286" spans="13:34" x14ac:dyDescent="0.3">
      <c r="M7286" s="33"/>
      <c r="N7286" s="2"/>
      <c r="P7286" s="29"/>
      <c r="Q7286" s="29"/>
      <c r="T7286" s="32"/>
      <c r="U7286" s="32"/>
      <c r="V7286" s="30"/>
      <c r="W7286"/>
      <c r="X7286"/>
      <c r="Z7286" s="28"/>
      <c r="AA7286" s="28"/>
      <c r="AC7286" s="32"/>
      <c r="AD7286" s="32"/>
      <c r="AE7286" s="31"/>
      <c r="AF7286" s="31"/>
      <c r="AG7286" s="28"/>
      <c r="AH7286" s="28"/>
    </row>
    <row r="7287" spans="13:34" x14ac:dyDescent="0.3">
      <c r="M7287" s="33"/>
      <c r="N7287" s="2"/>
      <c r="P7287" s="29"/>
      <c r="Q7287" s="29"/>
      <c r="T7287" s="32"/>
      <c r="U7287" s="32"/>
      <c r="V7287" s="30"/>
      <c r="W7287"/>
      <c r="X7287"/>
      <c r="Z7287" s="28"/>
      <c r="AA7287" s="28"/>
      <c r="AC7287" s="32"/>
      <c r="AD7287" s="32"/>
      <c r="AE7287" s="31"/>
      <c r="AF7287" s="31"/>
      <c r="AG7287" s="28"/>
      <c r="AH7287" s="28"/>
    </row>
    <row r="7288" spans="13:34" x14ac:dyDescent="0.3">
      <c r="M7288" s="33"/>
      <c r="N7288" s="2"/>
      <c r="P7288" s="29"/>
      <c r="Q7288" s="29"/>
      <c r="T7288" s="32"/>
      <c r="U7288" s="32"/>
      <c r="V7288" s="30"/>
      <c r="W7288"/>
      <c r="X7288"/>
      <c r="Z7288" s="28"/>
      <c r="AA7288" s="28"/>
      <c r="AC7288" s="32"/>
      <c r="AD7288" s="32"/>
      <c r="AE7288" s="31"/>
      <c r="AF7288" s="31"/>
      <c r="AG7288" s="28"/>
      <c r="AH7288" s="28"/>
    </row>
    <row r="7289" spans="13:34" x14ac:dyDescent="0.3">
      <c r="M7289" s="33"/>
      <c r="N7289" s="2"/>
      <c r="P7289" s="29"/>
      <c r="Q7289" s="29"/>
      <c r="T7289" s="32"/>
      <c r="U7289" s="32"/>
      <c r="V7289" s="30"/>
      <c r="W7289"/>
      <c r="X7289"/>
      <c r="Z7289" s="28"/>
      <c r="AA7289" s="28"/>
      <c r="AC7289" s="32"/>
      <c r="AD7289" s="32"/>
      <c r="AE7289" s="31"/>
      <c r="AF7289" s="31"/>
      <c r="AG7289" s="28"/>
      <c r="AH7289" s="28"/>
    </row>
    <row r="7290" spans="13:34" x14ac:dyDescent="0.3">
      <c r="M7290" s="33"/>
      <c r="N7290" s="2"/>
      <c r="P7290" s="29"/>
      <c r="Q7290" s="29"/>
      <c r="T7290" s="32"/>
      <c r="U7290" s="32"/>
      <c r="V7290" s="30"/>
      <c r="W7290"/>
      <c r="X7290"/>
      <c r="Z7290" s="28"/>
      <c r="AA7290" s="28"/>
      <c r="AC7290" s="32"/>
      <c r="AD7290" s="32"/>
      <c r="AE7290" s="31"/>
      <c r="AF7290" s="31"/>
      <c r="AG7290" s="28"/>
      <c r="AH7290" s="28"/>
    </row>
    <row r="7291" spans="13:34" x14ac:dyDescent="0.3">
      <c r="M7291" s="33"/>
      <c r="N7291" s="2"/>
      <c r="P7291" s="29"/>
      <c r="Q7291" s="29"/>
      <c r="T7291" s="32"/>
      <c r="U7291" s="32"/>
      <c r="V7291" s="30"/>
      <c r="W7291"/>
      <c r="X7291"/>
      <c r="Z7291" s="28"/>
      <c r="AA7291" s="28"/>
      <c r="AC7291" s="32"/>
      <c r="AD7291" s="32"/>
      <c r="AE7291" s="31"/>
      <c r="AF7291" s="31"/>
      <c r="AG7291" s="28"/>
      <c r="AH7291" s="28"/>
    </row>
    <row r="7292" spans="13:34" x14ac:dyDescent="0.3">
      <c r="M7292" s="33"/>
      <c r="N7292" s="2"/>
      <c r="P7292" s="29"/>
      <c r="Q7292" s="29"/>
      <c r="T7292" s="32"/>
      <c r="U7292" s="32"/>
      <c r="V7292" s="30"/>
      <c r="W7292"/>
      <c r="X7292"/>
      <c r="Z7292" s="28"/>
      <c r="AA7292" s="28"/>
      <c r="AC7292" s="32"/>
      <c r="AD7292" s="32"/>
      <c r="AE7292" s="31"/>
      <c r="AF7292" s="31"/>
      <c r="AG7292" s="28"/>
      <c r="AH7292" s="28"/>
    </row>
    <row r="7293" spans="13:34" x14ac:dyDescent="0.3">
      <c r="M7293" s="33"/>
      <c r="N7293" s="2"/>
      <c r="P7293" s="29"/>
      <c r="Q7293" s="29"/>
      <c r="T7293" s="32"/>
      <c r="U7293" s="32"/>
      <c r="V7293" s="30"/>
      <c r="W7293"/>
      <c r="X7293"/>
      <c r="Z7293" s="28"/>
      <c r="AA7293" s="28"/>
      <c r="AC7293" s="32"/>
      <c r="AD7293" s="32"/>
      <c r="AE7293" s="31"/>
      <c r="AF7293" s="31"/>
      <c r="AG7293" s="28"/>
      <c r="AH7293" s="28"/>
    </row>
    <row r="7294" spans="13:34" x14ac:dyDescent="0.3">
      <c r="M7294" s="33"/>
      <c r="N7294" s="2"/>
      <c r="P7294" s="29"/>
      <c r="Q7294" s="29"/>
      <c r="T7294" s="32"/>
      <c r="U7294" s="32"/>
      <c r="V7294" s="30"/>
      <c r="W7294"/>
      <c r="X7294"/>
      <c r="Z7294" s="28"/>
      <c r="AA7294" s="28"/>
      <c r="AC7294" s="32"/>
      <c r="AD7294" s="32"/>
      <c r="AE7294" s="31"/>
      <c r="AF7294" s="31"/>
      <c r="AG7294" s="28"/>
      <c r="AH7294" s="28"/>
    </row>
    <row r="7295" spans="13:34" x14ac:dyDescent="0.3">
      <c r="M7295" s="33"/>
      <c r="N7295" s="2"/>
      <c r="P7295" s="29"/>
      <c r="Q7295" s="29"/>
      <c r="T7295" s="32"/>
      <c r="U7295" s="32"/>
      <c r="V7295" s="30"/>
      <c r="W7295"/>
      <c r="X7295"/>
      <c r="Z7295" s="28"/>
      <c r="AA7295" s="28"/>
      <c r="AC7295" s="32"/>
      <c r="AD7295" s="32"/>
      <c r="AE7295" s="31"/>
      <c r="AF7295" s="31"/>
      <c r="AG7295" s="28"/>
      <c r="AH7295" s="28"/>
    </row>
    <row r="7296" spans="13:34" x14ac:dyDescent="0.3">
      <c r="M7296" s="33"/>
      <c r="N7296" s="2"/>
      <c r="P7296" s="29"/>
      <c r="Q7296" s="29"/>
      <c r="T7296" s="32"/>
      <c r="U7296" s="32"/>
      <c r="V7296" s="30"/>
      <c r="W7296"/>
      <c r="X7296"/>
      <c r="Z7296" s="28"/>
      <c r="AA7296" s="28"/>
      <c r="AC7296" s="32"/>
      <c r="AD7296" s="32"/>
      <c r="AE7296" s="31"/>
      <c r="AF7296" s="31"/>
      <c r="AG7296" s="28"/>
      <c r="AH7296" s="28"/>
    </row>
    <row r="7297" spans="13:34" x14ac:dyDescent="0.3">
      <c r="M7297" s="33"/>
      <c r="N7297" s="2"/>
      <c r="P7297" s="29"/>
      <c r="Q7297" s="29"/>
      <c r="T7297" s="32"/>
      <c r="U7297" s="32"/>
      <c r="V7297" s="30"/>
      <c r="W7297"/>
      <c r="X7297"/>
      <c r="Z7297" s="28"/>
      <c r="AA7297" s="28"/>
      <c r="AC7297" s="32"/>
      <c r="AD7297" s="32"/>
      <c r="AE7297" s="31"/>
      <c r="AF7297" s="31"/>
      <c r="AG7297" s="28"/>
      <c r="AH7297" s="28"/>
    </row>
    <row r="7298" spans="13:34" x14ac:dyDescent="0.3">
      <c r="M7298" s="33"/>
      <c r="N7298" s="2"/>
      <c r="P7298" s="29"/>
      <c r="Q7298" s="29"/>
      <c r="T7298" s="32"/>
      <c r="U7298" s="32"/>
      <c r="V7298" s="30"/>
      <c r="W7298"/>
      <c r="X7298"/>
      <c r="Z7298" s="28"/>
      <c r="AA7298" s="28"/>
      <c r="AC7298" s="32"/>
      <c r="AD7298" s="32"/>
      <c r="AE7298" s="31"/>
      <c r="AF7298" s="31"/>
      <c r="AG7298" s="28"/>
      <c r="AH7298" s="28"/>
    </row>
    <row r="7299" spans="13:34" x14ac:dyDescent="0.3">
      <c r="M7299" s="33"/>
      <c r="N7299" s="2"/>
      <c r="P7299" s="29"/>
      <c r="Q7299" s="29"/>
      <c r="T7299" s="32"/>
      <c r="U7299" s="32"/>
      <c r="V7299" s="30"/>
      <c r="W7299"/>
      <c r="X7299"/>
      <c r="Z7299" s="28"/>
      <c r="AA7299" s="28"/>
      <c r="AC7299" s="32"/>
      <c r="AD7299" s="32"/>
      <c r="AE7299" s="31"/>
      <c r="AF7299" s="31"/>
      <c r="AG7299" s="28"/>
      <c r="AH7299" s="28"/>
    </row>
    <row r="7300" spans="13:34" x14ac:dyDescent="0.3">
      <c r="M7300" s="33"/>
      <c r="N7300" s="2"/>
      <c r="P7300" s="29"/>
      <c r="Q7300" s="29"/>
      <c r="T7300" s="32"/>
      <c r="U7300" s="32"/>
      <c r="V7300" s="30"/>
      <c r="W7300"/>
      <c r="X7300"/>
      <c r="Z7300" s="28"/>
      <c r="AA7300" s="28"/>
      <c r="AC7300" s="32"/>
      <c r="AD7300" s="32"/>
      <c r="AE7300" s="31"/>
      <c r="AF7300" s="31"/>
      <c r="AG7300" s="28"/>
      <c r="AH7300" s="28"/>
    </row>
    <row r="7301" spans="13:34" x14ac:dyDescent="0.3">
      <c r="M7301" s="33"/>
      <c r="N7301" s="2"/>
      <c r="P7301" s="29"/>
      <c r="Q7301" s="29"/>
      <c r="T7301" s="32"/>
      <c r="U7301" s="32"/>
      <c r="V7301" s="30"/>
      <c r="W7301"/>
      <c r="X7301"/>
      <c r="Z7301" s="28"/>
      <c r="AA7301" s="28"/>
      <c r="AC7301" s="32"/>
      <c r="AD7301" s="32"/>
      <c r="AE7301" s="31"/>
      <c r="AF7301" s="31"/>
      <c r="AG7301" s="28"/>
      <c r="AH7301" s="28"/>
    </row>
    <row r="7302" spans="13:34" x14ac:dyDescent="0.3">
      <c r="M7302" s="33"/>
      <c r="N7302" s="2"/>
      <c r="P7302" s="29"/>
      <c r="Q7302" s="29"/>
      <c r="T7302" s="32"/>
      <c r="U7302" s="32"/>
      <c r="V7302" s="30"/>
      <c r="W7302"/>
      <c r="X7302"/>
      <c r="Z7302" s="28"/>
      <c r="AA7302" s="28"/>
      <c r="AC7302" s="32"/>
      <c r="AD7302" s="32"/>
      <c r="AE7302" s="31"/>
      <c r="AF7302" s="31"/>
      <c r="AG7302" s="28"/>
      <c r="AH7302" s="28"/>
    </row>
    <row r="7303" spans="13:34" x14ac:dyDescent="0.3">
      <c r="M7303" s="33"/>
      <c r="N7303" s="2"/>
      <c r="P7303" s="29"/>
      <c r="Q7303" s="29"/>
      <c r="T7303" s="32"/>
      <c r="U7303" s="32"/>
      <c r="V7303" s="30"/>
      <c r="W7303"/>
      <c r="X7303"/>
      <c r="Z7303" s="28"/>
      <c r="AA7303" s="28"/>
      <c r="AC7303" s="32"/>
      <c r="AD7303" s="32"/>
      <c r="AE7303" s="31"/>
      <c r="AF7303" s="31"/>
      <c r="AG7303" s="28"/>
      <c r="AH7303" s="28"/>
    </row>
    <row r="7304" spans="13:34" x14ac:dyDescent="0.3">
      <c r="M7304" s="33"/>
      <c r="N7304" s="2"/>
      <c r="P7304" s="29"/>
      <c r="Q7304" s="29"/>
      <c r="T7304" s="32"/>
      <c r="U7304" s="32"/>
      <c r="V7304" s="30"/>
      <c r="W7304"/>
      <c r="X7304"/>
      <c r="Z7304" s="28"/>
      <c r="AA7304" s="28"/>
      <c r="AC7304" s="32"/>
      <c r="AD7304" s="32"/>
      <c r="AE7304" s="31"/>
      <c r="AF7304" s="31"/>
      <c r="AG7304" s="28"/>
      <c r="AH7304" s="28"/>
    </row>
    <row r="7305" spans="13:34" x14ac:dyDescent="0.3">
      <c r="M7305" s="33"/>
      <c r="N7305" s="2"/>
      <c r="P7305" s="29"/>
      <c r="Q7305" s="29"/>
      <c r="T7305" s="32"/>
      <c r="U7305" s="32"/>
      <c r="V7305" s="30"/>
      <c r="W7305"/>
      <c r="X7305"/>
      <c r="Z7305" s="28"/>
      <c r="AA7305" s="28"/>
      <c r="AC7305" s="32"/>
      <c r="AD7305" s="32"/>
      <c r="AE7305" s="31"/>
      <c r="AF7305" s="31"/>
      <c r="AG7305" s="28"/>
      <c r="AH7305" s="28"/>
    </row>
    <row r="7306" spans="13:34" x14ac:dyDescent="0.3">
      <c r="M7306" s="33"/>
      <c r="N7306" s="2"/>
      <c r="P7306" s="29"/>
      <c r="Q7306" s="29"/>
      <c r="T7306" s="32"/>
      <c r="U7306" s="32"/>
      <c r="V7306" s="30"/>
      <c r="W7306"/>
      <c r="X7306"/>
      <c r="Z7306" s="28"/>
      <c r="AA7306" s="28"/>
      <c r="AC7306" s="32"/>
      <c r="AD7306" s="32"/>
      <c r="AE7306" s="31"/>
      <c r="AF7306" s="31"/>
      <c r="AG7306" s="28"/>
      <c r="AH7306" s="28"/>
    </row>
    <row r="7307" spans="13:34" x14ac:dyDescent="0.3">
      <c r="M7307" s="33"/>
      <c r="N7307" s="2"/>
      <c r="P7307" s="29"/>
      <c r="Q7307" s="29"/>
      <c r="T7307" s="32"/>
      <c r="U7307" s="32"/>
      <c r="V7307" s="30"/>
      <c r="W7307"/>
      <c r="X7307"/>
      <c r="Z7307" s="28"/>
      <c r="AA7307" s="28"/>
      <c r="AC7307" s="32"/>
      <c r="AD7307" s="32"/>
      <c r="AE7307" s="31"/>
      <c r="AF7307" s="31"/>
      <c r="AG7307" s="28"/>
      <c r="AH7307" s="28"/>
    </row>
    <row r="7308" spans="13:34" x14ac:dyDescent="0.3">
      <c r="M7308" s="33"/>
      <c r="N7308" s="2"/>
      <c r="P7308" s="29"/>
      <c r="Q7308" s="29"/>
      <c r="T7308" s="32"/>
      <c r="U7308" s="32"/>
      <c r="V7308" s="30"/>
      <c r="W7308"/>
      <c r="X7308"/>
      <c r="Z7308" s="28"/>
      <c r="AA7308" s="28"/>
      <c r="AC7308" s="32"/>
      <c r="AD7308" s="32"/>
      <c r="AE7308" s="31"/>
      <c r="AF7308" s="31"/>
      <c r="AG7308" s="28"/>
      <c r="AH7308" s="28"/>
    </row>
    <row r="7309" spans="13:34" x14ac:dyDescent="0.3">
      <c r="M7309" s="33"/>
      <c r="N7309" s="2"/>
      <c r="P7309" s="29"/>
      <c r="Q7309" s="29"/>
      <c r="T7309" s="32"/>
      <c r="U7309" s="32"/>
      <c r="V7309" s="30"/>
      <c r="W7309"/>
      <c r="X7309"/>
      <c r="Z7309" s="28"/>
      <c r="AA7309" s="28"/>
      <c r="AC7309" s="32"/>
      <c r="AD7309" s="32"/>
      <c r="AE7309" s="31"/>
      <c r="AF7309" s="31"/>
      <c r="AG7309" s="28"/>
      <c r="AH7309" s="28"/>
    </row>
    <row r="7310" spans="13:34" x14ac:dyDescent="0.3">
      <c r="M7310" s="33"/>
      <c r="N7310" s="2"/>
      <c r="P7310" s="29"/>
      <c r="Q7310" s="29"/>
      <c r="T7310" s="32"/>
      <c r="U7310" s="32"/>
      <c r="V7310" s="30"/>
      <c r="W7310"/>
      <c r="X7310"/>
      <c r="Z7310" s="28"/>
      <c r="AA7310" s="28"/>
      <c r="AC7310" s="32"/>
      <c r="AD7310" s="32"/>
      <c r="AE7310" s="31"/>
      <c r="AF7310" s="31"/>
      <c r="AG7310" s="28"/>
      <c r="AH7310" s="28"/>
    </row>
    <row r="7311" spans="13:34" x14ac:dyDescent="0.3">
      <c r="M7311" s="33"/>
      <c r="N7311" s="2"/>
      <c r="P7311" s="29"/>
      <c r="Q7311" s="29"/>
      <c r="T7311" s="32"/>
      <c r="U7311" s="32"/>
      <c r="V7311" s="30"/>
      <c r="W7311"/>
      <c r="X7311"/>
      <c r="Z7311" s="28"/>
      <c r="AA7311" s="28"/>
      <c r="AC7311" s="32"/>
      <c r="AD7311" s="32"/>
      <c r="AE7311" s="31"/>
      <c r="AF7311" s="31"/>
      <c r="AG7311" s="28"/>
      <c r="AH7311" s="28"/>
    </row>
    <row r="7312" spans="13:34" x14ac:dyDescent="0.3">
      <c r="M7312" s="33"/>
      <c r="N7312" s="2"/>
      <c r="P7312" s="29"/>
      <c r="Q7312" s="29"/>
      <c r="T7312" s="32"/>
      <c r="U7312" s="32"/>
      <c r="V7312" s="30"/>
      <c r="W7312"/>
      <c r="X7312"/>
      <c r="Z7312" s="28"/>
      <c r="AA7312" s="28"/>
      <c r="AC7312" s="32"/>
      <c r="AD7312" s="32"/>
      <c r="AE7312" s="31"/>
      <c r="AF7312" s="31"/>
      <c r="AG7312" s="28"/>
      <c r="AH7312" s="28"/>
    </row>
    <row r="7313" spans="13:34" x14ac:dyDescent="0.3">
      <c r="M7313" s="33"/>
      <c r="N7313" s="2"/>
      <c r="P7313" s="29"/>
      <c r="Q7313" s="29"/>
      <c r="T7313" s="32"/>
      <c r="U7313" s="32"/>
      <c r="V7313" s="30"/>
      <c r="W7313"/>
      <c r="X7313"/>
      <c r="Z7313" s="28"/>
      <c r="AA7313" s="28"/>
      <c r="AC7313" s="32"/>
      <c r="AD7313" s="32"/>
      <c r="AE7313" s="31"/>
      <c r="AF7313" s="31"/>
      <c r="AG7313" s="28"/>
      <c r="AH7313" s="28"/>
    </row>
    <row r="7314" spans="13:34" x14ac:dyDescent="0.3">
      <c r="M7314" s="33"/>
      <c r="N7314" s="2"/>
      <c r="P7314" s="29"/>
      <c r="Q7314" s="29"/>
      <c r="T7314" s="32"/>
      <c r="U7314" s="32"/>
      <c r="V7314" s="30"/>
      <c r="W7314"/>
      <c r="X7314"/>
      <c r="Z7314" s="28"/>
      <c r="AA7314" s="28"/>
      <c r="AC7314" s="32"/>
      <c r="AD7314" s="32"/>
      <c r="AE7314" s="31"/>
      <c r="AF7314" s="31"/>
      <c r="AG7314" s="28"/>
      <c r="AH7314" s="28"/>
    </row>
    <row r="7315" spans="13:34" x14ac:dyDescent="0.3">
      <c r="M7315" s="33"/>
      <c r="N7315" s="2"/>
      <c r="P7315" s="29"/>
      <c r="Q7315" s="29"/>
      <c r="T7315" s="32"/>
      <c r="U7315" s="32"/>
      <c r="V7315" s="30"/>
      <c r="W7315"/>
      <c r="X7315"/>
      <c r="Z7315" s="28"/>
      <c r="AA7315" s="28"/>
      <c r="AC7315" s="32"/>
      <c r="AD7315" s="32"/>
      <c r="AE7315" s="31"/>
      <c r="AF7315" s="31"/>
      <c r="AG7315" s="28"/>
      <c r="AH7315" s="28"/>
    </row>
    <row r="7316" spans="13:34" x14ac:dyDescent="0.3">
      <c r="M7316" s="33"/>
      <c r="N7316" s="2"/>
      <c r="P7316" s="29"/>
      <c r="Q7316" s="29"/>
      <c r="T7316" s="32"/>
      <c r="U7316" s="32"/>
      <c r="V7316" s="30"/>
      <c r="W7316"/>
      <c r="X7316"/>
      <c r="Z7316" s="28"/>
      <c r="AA7316" s="28"/>
      <c r="AC7316" s="32"/>
      <c r="AD7316" s="32"/>
      <c r="AE7316" s="31"/>
      <c r="AF7316" s="31"/>
      <c r="AG7316" s="28"/>
      <c r="AH7316" s="28"/>
    </row>
    <row r="7317" spans="13:34" x14ac:dyDescent="0.3">
      <c r="M7317" s="33"/>
      <c r="N7317" s="2"/>
      <c r="P7317" s="29"/>
      <c r="Q7317" s="29"/>
      <c r="T7317" s="32"/>
      <c r="U7317" s="32"/>
      <c r="V7317" s="30"/>
      <c r="W7317"/>
      <c r="X7317"/>
      <c r="Z7317" s="28"/>
      <c r="AA7317" s="28"/>
      <c r="AC7317" s="32"/>
      <c r="AD7317" s="32"/>
      <c r="AE7317" s="31"/>
      <c r="AF7317" s="31"/>
      <c r="AG7317" s="28"/>
      <c r="AH7317" s="28"/>
    </row>
    <row r="7318" spans="13:34" x14ac:dyDescent="0.3">
      <c r="M7318" s="33"/>
      <c r="N7318" s="2"/>
      <c r="P7318" s="29"/>
      <c r="Q7318" s="29"/>
      <c r="T7318" s="32"/>
      <c r="U7318" s="32"/>
      <c r="V7318" s="30"/>
      <c r="W7318"/>
      <c r="X7318"/>
      <c r="Z7318" s="28"/>
      <c r="AA7318" s="28"/>
      <c r="AC7318" s="32"/>
      <c r="AD7318" s="32"/>
      <c r="AE7318" s="31"/>
      <c r="AF7318" s="31"/>
      <c r="AG7318" s="28"/>
      <c r="AH7318" s="28"/>
    </row>
    <row r="7319" spans="13:34" x14ac:dyDescent="0.3">
      <c r="M7319" s="33"/>
      <c r="N7319" s="2"/>
      <c r="P7319" s="29"/>
      <c r="Q7319" s="29"/>
      <c r="T7319" s="32"/>
      <c r="U7319" s="32"/>
      <c r="V7319" s="30"/>
      <c r="W7319"/>
      <c r="X7319"/>
      <c r="Z7319" s="28"/>
      <c r="AA7319" s="28"/>
      <c r="AC7319" s="32"/>
      <c r="AD7319" s="32"/>
      <c r="AE7319" s="31"/>
      <c r="AF7319" s="31"/>
      <c r="AG7319" s="28"/>
      <c r="AH7319" s="28"/>
    </row>
    <row r="7320" spans="13:34" x14ac:dyDescent="0.3">
      <c r="M7320" s="33"/>
      <c r="N7320" s="2"/>
      <c r="P7320" s="29"/>
      <c r="Q7320" s="29"/>
      <c r="T7320" s="32"/>
      <c r="U7320" s="32"/>
      <c r="V7320" s="30"/>
      <c r="W7320"/>
      <c r="X7320"/>
      <c r="Z7320" s="28"/>
      <c r="AA7320" s="28"/>
      <c r="AC7320" s="32"/>
      <c r="AD7320" s="32"/>
      <c r="AE7320" s="31"/>
      <c r="AF7320" s="31"/>
      <c r="AG7320" s="28"/>
      <c r="AH7320" s="28"/>
    </row>
    <row r="7321" spans="13:34" x14ac:dyDescent="0.3">
      <c r="M7321" s="33"/>
      <c r="N7321" s="2"/>
      <c r="P7321" s="29"/>
      <c r="Q7321" s="29"/>
      <c r="T7321" s="32"/>
      <c r="U7321" s="32"/>
      <c r="V7321" s="30"/>
      <c r="W7321"/>
      <c r="X7321"/>
      <c r="Z7321" s="28"/>
      <c r="AA7321" s="28"/>
      <c r="AC7321" s="32"/>
      <c r="AD7321" s="32"/>
      <c r="AE7321" s="31"/>
      <c r="AF7321" s="31"/>
      <c r="AG7321" s="28"/>
      <c r="AH7321" s="28"/>
    </row>
    <row r="7322" spans="13:34" x14ac:dyDescent="0.3">
      <c r="M7322" s="33"/>
      <c r="N7322" s="2"/>
      <c r="P7322" s="29"/>
      <c r="Q7322" s="29"/>
      <c r="T7322" s="32"/>
      <c r="U7322" s="32"/>
      <c r="V7322" s="30"/>
      <c r="W7322"/>
      <c r="X7322"/>
      <c r="Z7322" s="28"/>
      <c r="AA7322" s="28"/>
      <c r="AC7322" s="32"/>
      <c r="AD7322" s="32"/>
      <c r="AE7322" s="31"/>
      <c r="AF7322" s="31"/>
      <c r="AG7322" s="28"/>
      <c r="AH7322" s="28"/>
    </row>
    <row r="7323" spans="13:34" x14ac:dyDescent="0.3">
      <c r="M7323" s="33"/>
      <c r="N7323" s="2"/>
      <c r="P7323" s="29"/>
      <c r="Q7323" s="29"/>
      <c r="T7323" s="32"/>
      <c r="U7323" s="32"/>
      <c r="V7323" s="30"/>
      <c r="W7323"/>
      <c r="X7323"/>
      <c r="Z7323" s="28"/>
      <c r="AA7323" s="28"/>
      <c r="AC7323" s="32"/>
      <c r="AD7323" s="32"/>
      <c r="AE7323" s="31"/>
      <c r="AF7323" s="31"/>
      <c r="AG7323" s="28"/>
      <c r="AH7323" s="28"/>
    </row>
    <row r="7324" spans="13:34" x14ac:dyDescent="0.3">
      <c r="M7324" s="33"/>
      <c r="N7324" s="2"/>
      <c r="P7324" s="29"/>
      <c r="Q7324" s="29"/>
      <c r="T7324" s="32"/>
      <c r="U7324" s="32"/>
      <c r="V7324" s="30"/>
      <c r="W7324"/>
      <c r="X7324"/>
      <c r="Z7324" s="28"/>
      <c r="AA7324" s="28"/>
      <c r="AC7324" s="32"/>
      <c r="AD7324" s="32"/>
      <c r="AE7324" s="31"/>
      <c r="AF7324" s="31"/>
      <c r="AG7324" s="28"/>
      <c r="AH7324" s="28"/>
    </row>
    <row r="7325" spans="13:34" x14ac:dyDescent="0.3">
      <c r="M7325" s="33"/>
      <c r="N7325" s="2"/>
      <c r="P7325" s="29"/>
      <c r="Q7325" s="29"/>
      <c r="T7325" s="32"/>
      <c r="U7325" s="32"/>
      <c r="V7325" s="30"/>
      <c r="W7325"/>
      <c r="X7325"/>
      <c r="Z7325" s="28"/>
      <c r="AA7325" s="28"/>
      <c r="AC7325" s="32"/>
      <c r="AD7325" s="32"/>
      <c r="AE7325" s="31"/>
      <c r="AF7325" s="31"/>
      <c r="AG7325" s="28"/>
      <c r="AH7325" s="28"/>
    </row>
    <row r="7326" spans="13:34" x14ac:dyDescent="0.3">
      <c r="M7326" s="33"/>
      <c r="N7326" s="2"/>
      <c r="P7326" s="29"/>
      <c r="Q7326" s="29"/>
      <c r="T7326" s="32"/>
      <c r="U7326" s="32"/>
      <c r="V7326" s="30"/>
      <c r="W7326"/>
      <c r="X7326"/>
      <c r="Z7326" s="28"/>
      <c r="AA7326" s="28"/>
      <c r="AC7326" s="32"/>
      <c r="AD7326" s="32"/>
      <c r="AE7326" s="31"/>
      <c r="AF7326" s="31"/>
      <c r="AG7326" s="28"/>
      <c r="AH7326" s="28"/>
    </row>
    <row r="7327" spans="13:34" x14ac:dyDescent="0.3">
      <c r="M7327" s="33"/>
      <c r="N7327" s="2"/>
      <c r="P7327" s="29"/>
      <c r="Q7327" s="29"/>
      <c r="T7327" s="32"/>
      <c r="U7327" s="32"/>
      <c r="V7327" s="30"/>
      <c r="W7327"/>
      <c r="X7327"/>
      <c r="Z7327" s="28"/>
      <c r="AA7327" s="28"/>
      <c r="AC7327" s="32"/>
      <c r="AD7327" s="32"/>
      <c r="AE7327" s="31"/>
      <c r="AF7327" s="31"/>
      <c r="AG7327" s="28"/>
      <c r="AH7327" s="28"/>
    </row>
    <row r="7328" spans="13:34" x14ac:dyDescent="0.3">
      <c r="M7328" s="33"/>
      <c r="N7328" s="2"/>
      <c r="P7328" s="29"/>
      <c r="Q7328" s="29"/>
      <c r="T7328" s="32"/>
      <c r="U7328" s="32"/>
      <c r="V7328" s="30"/>
      <c r="W7328"/>
      <c r="X7328"/>
      <c r="Z7328" s="28"/>
      <c r="AA7328" s="28"/>
      <c r="AC7328" s="32"/>
      <c r="AD7328" s="32"/>
      <c r="AE7328" s="31"/>
      <c r="AF7328" s="31"/>
      <c r="AG7328" s="28"/>
      <c r="AH7328" s="28"/>
    </row>
    <row r="7329" spans="13:34" x14ac:dyDescent="0.3">
      <c r="M7329" s="33"/>
      <c r="N7329" s="2"/>
      <c r="P7329" s="29"/>
      <c r="Q7329" s="29"/>
      <c r="T7329" s="32"/>
      <c r="U7329" s="32"/>
      <c r="V7329" s="30"/>
      <c r="W7329"/>
      <c r="X7329"/>
      <c r="Z7329" s="28"/>
      <c r="AA7329" s="28"/>
      <c r="AC7329" s="32"/>
      <c r="AD7329" s="32"/>
      <c r="AE7329" s="31"/>
      <c r="AF7329" s="31"/>
      <c r="AG7329" s="28"/>
      <c r="AH7329" s="28"/>
    </row>
    <row r="7330" spans="13:34" x14ac:dyDescent="0.3">
      <c r="M7330" s="33"/>
      <c r="N7330" s="2"/>
      <c r="P7330" s="29"/>
      <c r="Q7330" s="29"/>
      <c r="T7330" s="32"/>
      <c r="U7330" s="32"/>
      <c r="V7330" s="30"/>
      <c r="W7330"/>
      <c r="X7330"/>
      <c r="Z7330" s="28"/>
      <c r="AA7330" s="28"/>
      <c r="AC7330" s="32"/>
      <c r="AD7330" s="32"/>
      <c r="AE7330" s="31"/>
      <c r="AF7330" s="31"/>
      <c r="AG7330" s="28"/>
      <c r="AH7330" s="28"/>
    </row>
    <row r="7331" spans="13:34" x14ac:dyDescent="0.3">
      <c r="M7331" s="33"/>
      <c r="N7331" s="2"/>
      <c r="P7331" s="29"/>
      <c r="Q7331" s="29"/>
      <c r="T7331" s="32"/>
      <c r="U7331" s="32"/>
      <c r="V7331" s="30"/>
      <c r="W7331"/>
      <c r="X7331"/>
      <c r="Z7331" s="28"/>
      <c r="AA7331" s="28"/>
      <c r="AC7331" s="32"/>
      <c r="AD7331" s="32"/>
      <c r="AE7331" s="31"/>
      <c r="AF7331" s="31"/>
      <c r="AG7331" s="28"/>
      <c r="AH7331" s="28"/>
    </row>
    <row r="7332" spans="13:34" x14ac:dyDescent="0.3">
      <c r="M7332" s="33"/>
      <c r="N7332" s="2"/>
      <c r="P7332" s="29"/>
      <c r="Q7332" s="29"/>
      <c r="T7332" s="32"/>
      <c r="U7332" s="32"/>
      <c r="V7332" s="30"/>
      <c r="W7332"/>
      <c r="X7332"/>
      <c r="Z7332" s="28"/>
      <c r="AA7332" s="28"/>
      <c r="AC7332" s="32"/>
      <c r="AD7332" s="32"/>
      <c r="AE7332" s="31"/>
      <c r="AF7332" s="31"/>
      <c r="AG7332" s="28"/>
      <c r="AH7332" s="28"/>
    </row>
    <row r="7333" spans="13:34" x14ac:dyDescent="0.3">
      <c r="M7333" s="33"/>
      <c r="N7333" s="2"/>
      <c r="P7333" s="29"/>
      <c r="Q7333" s="29"/>
      <c r="T7333" s="32"/>
      <c r="U7333" s="32"/>
      <c r="V7333" s="30"/>
      <c r="W7333"/>
      <c r="X7333"/>
      <c r="Z7333" s="28"/>
      <c r="AA7333" s="28"/>
      <c r="AC7333" s="32"/>
      <c r="AD7333" s="32"/>
      <c r="AE7333" s="31"/>
      <c r="AF7333" s="31"/>
      <c r="AG7333" s="28"/>
      <c r="AH7333" s="28"/>
    </row>
    <row r="7334" spans="13:34" x14ac:dyDescent="0.3">
      <c r="M7334" s="33"/>
      <c r="N7334" s="2"/>
      <c r="P7334" s="29"/>
      <c r="Q7334" s="29"/>
      <c r="T7334" s="32"/>
      <c r="U7334" s="32"/>
      <c r="V7334" s="30"/>
      <c r="W7334"/>
      <c r="X7334"/>
      <c r="Z7334" s="28"/>
      <c r="AA7334" s="28"/>
      <c r="AC7334" s="32"/>
      <c r="AD7334" s="32"/>
      <c r="AE7334" s="31"/>
      <c r="AF7334" s="31"/>
      <c r="AG7334" s="28"/>
      <c r="AH7334" s="28"/>
    </row>
    <row r="7335" spans="13:34" x14ac:dyDescent="0.3">
      <c r="M7335" s="33"/>
      <c r="N7335" s="2"/>
      <c r="P7335" s="29"/>
      <c r="Q7335" s="29"/>
      <c r="T7335" s="32"/>
      <c r="U7335" s="32"/>
      <c r="V7335" s="30"/>
      <c r="W7335"/>
      <c r="X7335"/>
      <c r="Z7335" s="28"/>
      <c r="AA7335" s="28"/>
      <c r="AC7335" s="32"/>
      <c r="AD7335" s="32"/>
      <c r="AE7335" s="31"/>
      <c r="AF7335" s="31"/>
      <c r="AG7335" s="28"/>
      <c r="AH7335" s="28"/>
    </row>
    <row r="7336" spans="13:34" x14ac:dyDescent="0.3">
      <c r="M7336" s="33"/>
      <c r="N7336" s="2"/>
      <c r="P7336" s="29"/>
      <c r="Q7336" s="29"/>
      <c r="T7336" s="32"/>
      <c r="U7336" s="32"/>
      <c r="V7336" s="30"/>
      <c r="W7336"/>
      <c r="X7336"/>
      <c r="Z7336" s="28"/>
      <c r="AA7336" s="28"/>
      <c r="AC7336" s="32"/>
      <c r="AD7336" s="32"/>
      <c r="AE7336" s="31"/>
      <c r="AF7336" s="31"/>
      <c r="AG7336" s="28"/>
      <c r="AH7336" s="28"/>
    </row>
    <row r="7337" spans="13:34" x14ac:dyDescent="0.3">
      <c r="M7337" s="33"/>
      <c r="N7337" s="2"/>
      <c r="P7337" s="29"/>
      <c r="Q7337" s="29"/>
      <c r="T7337" s="32"/>
      <c r="U7337" s="32"/>
      <c r="V7337" s="30"/>
      <c r="W7337"/>
      <c r="X7337"/>
      <c r="Z7337" s="28"/>
      <c r="AA7337" s="28"/>
      <c r="AC7337" s="32"/>
      <c r="AD7337" s="32"/>
      <c r="AE7337" s="31"/>
      <c r="AF7337" s="31"/>
      <c r="AG7337" s="28"/>
      <c r="AH7337" s="28"/>
    </row>
    <row r="7338" spans="13:34" x14ac:dyDescent="0.3">
      <c r="M7338" s="33"/>
      <c r="N7338" s="2"/>
      <c r="P7338" s="29"/>
      <c r="Q7338" s="29"/>
      <c r="T7338" s="32"/>
      <c r="U7338" s="32"/>
      <c r="V7338" s="30"/>
      <c r="W7338"/>
      <c r="X7338"/>
      <c r="Z7338" s="28"/>
      <c r="AA7338" s="28"/>
      <c r="AC7338" s="32"/>
      <c r="AD7338" s="32"/>
      <c r="AE7338" s="31"/>
      <c r="AF7338" s="31"/>
      <c r="AG7338" s="28"/>
      <c r="AH7338" s="28"/>
    </row>
    <row r="7339" spans="13:34" x14ac:dyDescent="0.3">
      <c r="M7339" s="33"/>
      <c r="N7339" s="2"/>
      <c r="P7339" s="29"/>
      <c r="Q7339" s="29"/>
      <c r="T7339" s="32"/>
      <c r="U7339" s="32"/>
      <c r="V7339" s="30"/>
      <c r="W7339"/>
      <c r="X7339"/>
      <c r="Z7339" s="28"/>
      <c r="AA7339" s="28"/>
      <c r="AC7339" s="32"/>
      <c r="AD7339" s="32"/>
      <c r="AE7339" s="31"/>
      <c r="AF7339" s="31"/>
      <c r="AG7339" s="28"/>
      <c r="AH7339" s="28"/>
    </row>
    <row r="7340" spans="13:34" x14ac:dyDescent="0.3">
      <c r="M7340" s="33"/>
      <c r="N7340" s="2"/>
      <c r="P7340" s="29"/>
      <c r="Q7340" s="29"/>
      <c r="T7340" s="32"/>
      <c r="U7340" s="32"/>
      <c r="V7340" s="30"/>
      <c r="W7340"/>
      <c r="X7340"/>
      <c r="Z7340" s="28"/>
      <c r="AA7340" s="28"/>
      <c r="AC7340" s="32"/>
      <c r="AD7340" s="32"/>
      <c r="AE7340" s="31"/>
      <c r="AF7340" s="31"/>
      <c r="AG7340" s="28"/>
      <c r="AH7340" s="28"/>
    </row>
    <row r="7341" spans="13:34" x14ac:dyDescent="0.3">
      <c r="M7341" s="33"/>
      <c r="N7341" s="2"/>
      <c r="P7341" s="29"/>
      <c r="Q7341" s="29"/>
      <c r="T7341" s="32"/>
      <c r="U7341" s="32"/>
      <c r="V7341" s="30"/>
      <c r="W7341"/>
      <c r="X7341"/>
      <c r="Z7341" s="28"/>
      <c r="AA7341" s="28"/>
      <c r="AC7341" s="32"/>
      <c r="AD7341" s="32"/>
      <c r="AE7341" s="31"/>
      <c r="AF7341" s="31"/>
      <c r="AG7341" s="28"/>
      <c r="AH7341" s="28"/>
    </row>
    <row r="7342" spans="13:34" x14ac:dyDescent="0.3">
      <c r="M7342" s="33"/>
      <c r="N7342" s="2"/>
      <c r="P7342" s="29"/>
      <c r="Q7342" s="29"/>
      <c r="T7342" s="32"/>
      <c r="U7342" s="32"/>
      <c r="V7342" s="30"/>
      <c r="W7342"/>
      <c r="X7342"/>
      <c r="Z7342" s="28"/>
      <c r="AA7342" s="28"/>
      <c r="AC7342" s="32"/>
      <c r="AD7342" s="32"/>
      <c r="AE7342" s="31"/>
      <c r="AF7342" s="31"/>
      <c r="AG7342" s="28"/>
      <c r="AH7342" s="28"/>
    </row>
    <row r="7343" spans="13:34" x14ac:dyDescent="0.3">
      <c r="M7343" s="33"/>
      <c r="N7343" s="2"/>
      <c r="P7343" s="29"/>
      <c r="Q7343" s="29"/>
      <c r="T7343" s="32"/>
      <c r="U7343" s="32"/>
      <c r="V7343" s="30"/>
      <c r="W7343"/>
      <c r="X7343"/>
      <c r="Z7343" s="28"/>
      <c r="AA7343" s="28"/>
      <c r="AC7343" s="32"/>
      <c r="AD7343" s="32"/>
      <c r="AE7343" s="31"/>
      <c r="AF7343" s="31"/>
      <c r="AG7343" s="28"/>
      <c r="AH7343" s="28"/>
    </row>
    <row r="7344" spans="13:34" x14ac:dyDescent="0.3">
      <c r="M7344" s="33"/>
      <c r="N7344" s="2"/>
      <c r="P7344" s="29"/>
      <c r="Q7344" s="29"/>
      <c r="T7344" s="32"/>
      <c r="U7344" s="32"/>
      <c r="V7344" s="30"/>
      <c r="W7344"/>
      <c r="X7344"/>
      <c r="Z7344" s="28"/>
      <c r="AA7344" s="28"/>
      <c r="AC7344" s="32"/>
      <c r="AD7344" s="32"/>
      <c r="AE7344" s="31"/>
      <c r="AF7344" s="31"/>
      <c r="AG7344" s="28"/>
      <c r="AH7344" s="28"/>
    </row>
    <row r="7345" spans="13:34" x14ac:dyDescent="0.3">
      <c r="M7345" s="33"/>
      <c r="N7345" s="2"/>
      <c r="P7345" s="29"/>
      <c r="Q7345" s="29"/>
      <c r="T7345" s="32"/>
      <c r="U7345" s="32"/>
      <c r="V7345" s="30"/>
      <c r="W7345"/>
      <c r="X7345"/>
      <c r="Z7345" s="28"/>
      <c r="AA7345" s="28"/>
      <c r="AC7345" s="32"/>
      <c r="AD7345" s="32"/>
      <c r="AE7345" s="31"/>
      <c r="AF7345" s="31"/>
      <c r="AG7345" s="28"/>
      <c r="AH7345" s="28"/>
    </row>
    <row r="7346" spans="13:34" x14ac:dyDescent="0.3">
      <c r="M7346" s="33"/>
      <c r="N7346" s="2"/>
      <c r="P7346" s="29"/>
      <c r="Q7346" s="29"/>
      <c r="T7346" s="32"/>
      <c r="U7346" s="32"/>
      <c r="V7346" s="30"/>
      <c r="W7346"/>
      <c r="X7346"/>
      <c r="Z7346" s="28"/>
      <c r="AA7346" s="28"/>
      <c r="AC7346" s="32"/>
      <c r="AD7346" s="32"/>
      <c r="AE7346" s="31"/>
      <c r="AF7346" s="31"/>
      <c r="AG7346" s="28"/>
      <c r="AH7346" s="28"/>
    </row>
    <row r="7347" spans="13:34" x14ac:dyDescent="0.3">
      <c r="M7347" s="33"/>
      <c r="N7347" s="2"/>
      <c r="P7347" s="29"/>
      <c r="Q7347" s="29"/>
      <c r="T7347" s="32"/>
      <c r="U7347" s="32"/>
      <c r="V7347" s="30"/>
      <c r="W7347"/>
      <c r="X7347"/>
      <c r="Z7347" s="28"/>
      <c r="AA7347" s="28"/>
      <c r="AC7347" s="32"/>
      <c r="AD7347" s="32"/>
      <c r="AE7347" s="31"/>
      <c r="AF7347" s="31"/>
      <c r="AG7347" s="28"/>
      <c r="AH7347" s="28"/>
    </row>
    <row r="7348" spans="13:34" x14ac:dyDescent="0.3">
      <c r="M7348" s="33"/>
      <c r="N7348" s="2"/>
      <c r="P7348" s="29"/>
      <c r="Q7348" s="29"/>
      <c r="T7348" s="32"/>
      <c r="U7348" s="32"/>
      <c r="V7348" s="30"/>
      <c r="W7348"/>
      <c r="X7348"/>
      <c r="Z7348" s="28"/>
      <c r="AA7348" s="28"/>
      <c r="AC7348" s="32"/>
      <c r="AD7348" s="32"/>
      <c r="AE7348" s="31"/>
      <c r="AF7348" s="31"/>
      <c r="AG7348" s="28"/>
      <c r="AH7348" s="28"/>
    </row>
    <row r="7349" spans="13:34" x14ac:dyDescent="0.3">
      <c r="M7349" s="33"/>
      <c r="N7349" s="2"/>
      <c r="P7349" s="29"/>
      <c r="Q7349" s="29"/>
      <c r="T7349" s="32"/>
      <c r="U7349" s="32"/>
      <c r="V7349" s="30"/>
      <c r="W7349"/>
      <c r="X7349"/>
      <c r="Z7349" s="28"/>
      <c r="AA7349" s="28"/>
      <c r="AC7349" s="32"/>
      <c r="AD7349" s="32"/>
      <c r="AE7349" s="31"/>
      <c r="AF7349" s="31"/>
      <c r="AG7349" s="28"/>
      <c r="AH7349" s="28"/>
    </row>
    <row r="7350" spans="13:34" x14ac:dyDescent="0.3">
      <c r="M7350" s="33"/>
      <c r="N7350" s="2"/>
      <c r="P7350" s="29"/>
      <c r="Q7350" s="29"/>
      <c r="T7350" s="32"/>
      <c r="U7350" s="32"/>
      <c r="V7350" s="30"/>
      <c r="W7350"/>
      <c r="X7350"/>
      <c r="Z7350" s="28"/>
      <c r="AA7350" s="28"/>
      <c r="AC7350" s="32"/>
      <c r="AD7350" s="32"/>
      <c r="AE7350" s="31"/>
      <c r="AF7350" s="31"/>
      <c r="AG7350" s="28"/>
      <c r="AH7350" s="28"/>
    </row>
    <row r="7351" spans="13:34" x14ac:dyDescent="0.3">
      <c r="M7351" s="33"/>
      <c r="N7351" s="2"/>
      <c r="P7351" s="29"/>
      <c r="Q7351" s="29"/>
      <c r="T7351" s="32"/>
      <c r="U7351" s="32"/>
      <c r="V7351" s="30"/>
      <c r="W7351"/>
      <c r="X7351"/>
      <c r="Z7351" s="28"/>
      <c r="AA7351" s="28"/>
      <c r="AC7351" s="32"/>
      <c r="AD7351" s="32"/>
      <c r="AE7351" s="31"/>
      <c r="AF7351" s="31"/>
      <c r="AG7351" s="28"/>
      <c r="AH7351" s="28"/>
    </row>
    <row r="7352" spans="13:34" x14ac:dyDescent="0.3">
      <c r="M7352" s="33"/>
      <c r="N7352" s="2"/>
      <c r="P7352" s="29"/>
      <c r="Q7352" s="29"/>
      <c r="T7352" s="32"/>
      <c r="U7352" s="32"/>
      <c r="V7352" s="30"/>
      <c r="W7352"/>
      <c r="X7352"/>
      <c r="Z7352" s="28"/>
      <c r="AA7352" s="28"/>
      <c r="AC7352" s="32"/>
      <c r="AD7352" s="32"/>
      <c r="AE7352" s="31"/>
      <c r="AF7352" s="31"/>
      <c r="AG7352" s="28"/>
      <c r="AH7352" s="28"/>
    </row>
    <row r="7353" spans="13:34" x14ac:dyDescent="0.3">
      <c r="M7353" s="33"/>
      <c r="N7353" s="2"/>
      <c r="P7353" s="29"/>
      <c r="Q7353" s="29"/>
      <c r="T7353" s="32"/>
      <c r="U7353" s="32"/>
      <c r="V7353" s="30"/>
      <c r="W7353"/>
      <c r="X7353"/>
      <c r="Z7353" s="28"/>
      <c r="AA7353" s="28"/>
      <c r="AC7353" s="32"/>
      <c r="AD7353" s="32"/>
      <c r="AE7353" s="31"/>
      <c r="AF7353" s="31"/>
      <c r="AG7353" s="28"/>
      <c r="AH7353" s="28"/>
    </row>
    <row r="7354" spans="13:34" x14ac:dyDescent="0.3">
      <c r="M7354" s="33"/>
      <c r="N7354" s="2"/>
      <c r="P7354" s="29"/>
      <c r="Q7354" s="29"/>
      <c r="T7354" s="32"/>
      <c r="U7354" s="32"/>
      <c r="V7354" s="30"/>
      <c r="W7354"/>
      <c r="X7354"/>
      <c r="Z7354" s="28"/>
      <c r="AA7354" s="28"/>
      <c r="AC7354" s="32"/>
      <c r="AD7354" s="32"/>
      <c r="AE7354" s="31"/>
      <c r="AF7354" s="31"/>
      <c r="AG7354" s="28"/>
      <c r="AH7354" s="28"/>
    </row>
    <row r="7355" spans="13:34" x14ac:dyDescent="0.3">
      <c r="M7355" s="33"/>
      <c r="N7355" s="2"/>
      <c r="P7355" s="29"/>
      <c r="Q7355" s="29"/>
      <c r="T7355" s="32"/>
      <c r="U7355" s="32"/>
      <c r="V7355" s="30"/>
      <c r="W7355"/>
      <c r="X7355"/>
      <c r="Z7355" s="28"/>
      <c r="AA7355" s="28"/>
      <c r="AC7355" s="32"/>
      <c r="AD7355" s="32"/>
      <c r="AE7355" s="31"/>
      <c r="AF7355" s="31"/>
      <c r="AG7355" s="28"/>
      <c r="AH7355" s="28"/>
    </row>
    <row r="7356" spans="13:34" x14ac:dyDescent="0.3">
      <c r="M7356" s="33"/>
      <c r="N7356" s="2"/>
      <c r="P7356" s="29"/>
      <c r="Q7356" s="29"/>
      <c r="T7356" s="32"/>
      <c r="U7356" s="32"/>
      <c r="V7356" s="30"/>
      <c r="W7356"/>
      <c r="X7356"/>
      <c r="Z7356" s="28"/>
      <c r="AA7356" s="28"/>
      <c r="AC7356" s="32"/>
      <c r="AD7356" s="32"/>
      <c r="AE7356" s="31"/>
      <c r="AF7356" s="31"/>
      <c r="AG7356" s="28"/>
      <c r="AH7356" s="28"/>
    </row>
    <row r="7357" spans="13:34" x14ac:dyDescent="0.3">
      <c r="M7357" s="33"/>
      <c r="N7357" s="2"/>
      <c r="P7357" s="29"/>
      <c r="Q7357" s="29"/>
      <c r="T7357" s="32"/>
      <c r="U7357" s="32"/>
      <c r="V7357" s="30"/>
      <c r="W7357"/>
      <c r="X7357"/>
      <c r="Z7357" s="28"/>
      <c r="AA7357" s="28"/>
      <c r="AC7357" s="32"/>
      <c r="AD7357" s="32"/>
      <c r="AE7357" s="31"/>
      <c r="AF7357" s="31"/>
      <c r="AG7357" s="28"/>
      <c r="AH7357" s="28"/>
    </row>
    <row r="7358" spans="13:34" x14ac:dyDescent="0.3">
      <c r="M7358" s="33"/>
      <c r="N7358" s="2"/>
      <c r="P7358" s="29"/>
      <c r="Q7358" s="29"/>
      <c r="T7358" s="32"/>
      <c r="U7358" s="32"/>
      <c r="V7358" s="30"/>
      <c r="W7358"/>
      <c r="X7358"/>
      <c r="Z7358" s="28"/>
      <c r="AA7358" s="28"/>
      <c r="AC7358" s="32"/>
      <c r="AD7358" s="32"/>
      <c r="AE7358" s="31"/>
      <c r="AF7358" s="31"/>
      <c r="AG7358" s="28"/>
      <c r="AH7358" s="28"/>
    </row>
    <row r="7359" spans="13:34" x14ac:dyDescent="0.3">
      <c r="M7359" s="33"/>
      <c r="N7359" s="2"/>
      <c r="P7359" s="29"/>
      <c r="Q7359" s="29"/>
      <c r="T7359" s="32"/>
      <c r="U7359" s="32"/>
      <c r="V7359" s="30"/>
      <c r="W7359"/>
      <c r="X7359"/>
      <c r="Z7359" s="28"/>
      <c r="AA7359" s="28"/>
      <c r="AC7359" s="32"/>
      <c r="AD7359" s="32"/>
      <c r="AE7359" s="31"/>
      <c r="AF7359" s="31"/>
      <c r="AG7359" s="28"/>
      <c r="AH7359" s="28"/>
    </row>
    <row r="7360" spans="13:34" x14ac:dyDescent="0.3">
      <c r="M7360" s="33"/>
      <c r="N7360" s="2"/>
      <c r="P7360" s="29"/>
      <c r="Q7360" s="29"/>
      <c r="T7360" s="32"/>
      <c r="U7360" s="32"/>
      <c r="V7360" s="30"/>
      <c r="W7360"/>
      <c r="X7360"/>
      <c r="Z7360" s="28"/>
      <c r="AA7360" s="28"/>
      <c r="AC7360" s="32"/>
      <c r="AD7360" s="32"/>
      <c r="AE7360" s="31"/>
      <c r="AF7360" s="31"/>
      <c r="AG7360" s="28"/>
      <c r="AH7360" s="28"/>
    </row>
    <row r="7361" spans="13:34" x14ac:dyDescent="0.3">
      <c r="M7361" s="33"/>
      <c r="N7361" s="2"/>
      <c r="P7361" s="29"/>
      <c r="Q7361" s="29"/>
      <c r="T7361" s="32"/>
      <c r="U7361" s="32"/>
      <c r="V7361" s="30"/>
      <c r="W7361"/>
      <c r="X7361"/>
      <c r="Z7361" s="28"/>
      <c r="AA7361" s="28"/>
      <c r="AC7361" s="32"/>
      <c r="AD7361" s="32"/>
      <c r="AE7361" s="31"/>
      <c r="AF7361" s="31"/>
      <c r="AG7361" s="28"/>
      <c r="AH7361" s="28"/>
    </row>
    <row r="7362" spans="13:34" x14ac:dyDescent="0.3">
      <c r="M7362" s="33"/>
      <c r="N7362" s="2"/>
      <c r="P7362" s="29"/>
      <c r="Q7362" s="29"/>
      <c r="T7362" s="32"/>
      <c r="U7362" s="32"/>
      <c r="V7362" s="30"/>
      <c r="W7362"/>
      <c r="X7362"/>
      <c r="Z7362" s="28"/>
      <c r="AA7362" s="28"/>
      <c r="AC7362" s="32"/>
      <c r="AD7362" s="32"/>
      <c r="AE7362" s="31"/>
      <c r="AF7362" s="31"/>
      <c r="AG7362" s="28"/>
      <c r="AH7362" s="28"/>
    </row>
    <row r="7363" spans="13:34" x14ac:dyDescent="0.3">
      <c r="M7363" s="33"/>
      <c r="N7363" s="2"/>
      <c r="P7363" s="29"/>
      <c r="Q7363" s="29"/>
      <c r="T7363" s="32"/>
      <c r="U7363" s="32"/>
      <c r="V7363" s="30"/>
      <c r="W7363"/>
      <c r="X7363"/>
      <c r="Z7363" s="28"/>
      <c r="AA7363" s="28"/>
      <c r="AC7363" s="32"/>
      <c r="AD7363" s="32"/>
      <c r="AE7363" s="31"/>
      <c r="AF7363" s="31"/>
      <c r="AG7363" s="28"/>
      <c r="AH7363" s="28"/>
    </row>
    <row r="7364" spans="13:34" x14ac:dyDescent="0.3">
      <c r="M7364" s="33"/>
      <c r="N7364" s="2"/>
      <c r="P7364" s="29"/>
      <c r="Q7364" s="29"/>
      <c r="T7364" s="32"/>
      <c r="U7364" s="32"/>
      <c r="V7364" s="30"/>
      <c r="W7364"/>
      <c r="X7364"/>
      <c r="Z7364" s="28"/>
      <c r="AA7364" s="28"/>
      <c r="AC7364" s="32"/>
      <c r="AD7364" s="32"/>
      <c r="AE7364" s="31"/>
      <c r="AF7364" s="31"/>
      <c r="AG7364" s="28"/>
      <c r="AH7364" s="28"/>
    </row>
    <row r="7365" spans="13:34" x14ac:dyDescent="0.3">
      <c r="M7365" s="33"/>
      <c r="N7365" s="2"/>
      <c r="P7365" s="29"/>
      <c r="Q7365" s="29"/>
      <c r="T7365" s="32"/>
      <c r="U7365" s="32"/>
      <c r="V7365" s="30"/>
      <c r="W7365"/>
      <c r="X7365"/>
      <c r="Z7365" s="28"/>
      <c r="AA7365" s="28"/>
      <c r="AC7365" s="32"/>
      <c r="AD7365" s="32"/>
      <c r="AE7365" s="31"/>
      <c r="AF7365" s="31"/>
      <c r="AG7365" s="28"/>
      <c r="AH7365" s="28"/>
    </row>
    <row r="7366" spans="13:34" x14ac:dyDescent="0.3">
      <c r="M7366" s="33"/>
      <c r="N7366" s="2"/>
      <c r="P7366" s="29"/>
      <c r="Q7366" s="29"/>
      <c r="T7366" s="32"/>
      <c r="U7366" s="32"/>
      <c r="V7366" s="30"/>
      <c r="W7366"/>
      <c r="X7366"/>
      <c r="Z7366" s="28"/>
      <c r="AA7366" s="28"/>
      <c r="AC7366" s="32"/>
      <c r="AD7366" s="32"/>
      <c r="AE7366" s="31"/>
      <c r="AF7366" s="31"/>
      <c r="AG7366" s="28"/>
      <c r="AH7366" s="28"/>
    </row>
    <row r="7367" spans="13:34" x14ac:dyDescent="0.3">
      <c r="M7367" s="33"/>
      <c r="N7367" s="2"/>
      <c r="P7367" s="29"/>
      <c r="Q7367" s="29"/>
      <c r="T7367" s="32"/>
      <c r="U7367" s="32"/>
      <c r="V7367" s="30"/>
      <c r="W7367"/>
      <c r="X7367"/>
      <c r="Z7367" s="28"/>
      <c r="AA7367" s="28"/>
      <c r="AC7367" s="32"/>
      <c r="AD7367" s="32"/>
      <c r="AE7367" s="31"/>
      <c r="AF7367" s="31"/>
      <c r="AG7367" s="28"/>
      <c r="AH7367" s="28"/>
    </row>
    <row r="7368" spans="13:34" x14ac:dyDescent="0.3">
      <c r="M7368" s="33"/>
      <c r="N7368" s="2"/>
      <c r="P7368" s="29"/>
      <c r="Q7368" s="29"/>
      <c r="T7368" s="32"/>
      <c r="U7368" s="32"/>
      <c r="V7368" s="30"/>
      <c r="W7368"/>
      <c r="X7368"/>
      <c r="Z7368" s="28"/>
      <c r="AA7368" s="28"/>
      <c r="AC7368" s="32"/>
      <c r="AD7368" s="32"/>
      <c r="AE7368" s="31"/>
      <c r="AF7368" s="31"/>
      <c r="AG7368" s="28"/>
      <c r="AH7368" s="28"/>
    </row>
    <row r="7369" spans="13:34" x14ac:dyDescent="0.3">
      <c r="M7369" s="33"/>
      <c r="N7369" s="2"/>
      <c r="P7369" s="29"/>
      <c r="Q7369" s="29"/>
      <c r="T7369" s="32"/>
      <c r="U7369" s="32"/>
      <c r="V7369" s="30"/>
      <c r="W7369"/>
      <c r="X7369"/>
      <c r="Z7369" s="28"/>
      <c r="AA7369" s="28"/>
      <c r="AC7369" s="32"/>
      <c r="AD7369" s="32"/>
      <c r="AE7369" s="31"/>
      <c r="AF7369" s="31"/>
      <c r="AG7369" s="28"/>
      <c r="AH7369" s="28"/>
    </row>
    <row r="7370" spans="13:34" x14ac:dyDescent="0.3">
      <c r="M7370" s="33"/>
      <c r="N7370" s="2"/>
      <c r="P7370" s="29"/>
      <c r="Q7370" s="29"/>
      <c r="T7370" s="32"/>
      <c r="U7370" s="32"/>
      <c r="V7370" s="30"/>
      <c r="W7370"/>
      <c r="X7370"/>
      <c r="Z7370" s="28"/>
      <c r="AA7370" s="28"/>
      <c r="AC7370" s="32"/>
      <c r="AD7370" s="32"/>
      <c r="AE7370" s="31"/>
      <c r="AF7370" s="31"/>
      <c r="AG7370" s="28"/>
      <c r="AH7370" s="28"/>
    </row>
    <row r="7371" spans="13:34" x14ac:dyDescent="0.3">
      <c r="M7371" s="33"/>
      <c r="N7371" s="2"/>
      <c r="P7371" s="29"/>
      <c r="Q7371" s="29"/>
      <c r="T7371" s="32"/>
      <c r="U7371" s="32"/>
      <c r="V7371" s="30"/>
      <c r="W7371"/>
      <c r="X7371"/>
      <c r="Z7371" s="28"/>
      <c r="AA7371" s="28"/>
      <c r="AC7371" s="32"/>
      <c r="AD7371" s="32"/>
      <c r="AE7371" s="31"/>
      <c r="AF7371" s="31"/>
      <c r="AG7371" s="28"/>
      <c r="AH7371" s="28"/>
    </row>
    <row r="7372" spans="13:34" x14ac:dyDescent="0.3">
      <c r="M7372" s="33"/>
      <c r="N7372" s="2"/>
      <c r="P7372" s="29"/>
      <c r="Q7372" s="29"/>
      <c r="T7372" s="32"/>
      <c r="U7372" s="32"/>
      <c r="V7372" s="30"/>
      <c r="W7372"/>
      <c r="X7372"/>
      <c r="Z7372" s="28"/>
      <c r="AA7372" s="28"/>
      <c r="AC7372" s="32"/>
      <c r="AD7372" s="32"/>
      <c r="AE7372" s="31"/>
      <c r="AF7372" s="31"/>
      <c r="AG7372" s="28"/>
      <c r="AH7372" s="28"/>
    </row>
    <row r="7373" spans="13:34" x14ac:dyDescent="0.3">
      <c r="M7373" s="33"/>
      <c r="N7373" s="2"/>
      <c r="P7373" s="29"/>
      <c r="Q7373" s="29"/>
      <c r="T7373" s="32"/>
      <c r="U7373" s="32"/>
      <c r="V7373" s="30"/>
      <c r="W7373"/>
      <c r="X7373"/>
      <c r="Z7373" s="28"/>
      <c r="AA7373" s="28"/>
      <c r="AC7373" s="32"/>
      <c r="AD7373" s="32"/>
      <c r="AE7373" s="31"/>
      <c r="AF7373" s="31"/>
      <c r="AG7373" s="28"/>
      <c r="AH7373" s="28"/>
    </row>
    <row r="7374" spans="13:34" x14ac:dyDescent="0.3">
      <c r="M7374" s="33"/>
      <c r="N7374" s="2"/>
      <c r="P7374" s="29"/>
      <c r="Q7374" s="29"/>
      <c r="T7374" s="32"/>
      <c r="U7374" s="32"/>
      <c r="V7374" s="30"/>
      <c r="W7374"/>
      <c r="X7374"/>
      <c r="Z7374" s="28"/>
      <c r="AA7374" s="28"/>
      <c r="AC7374" s="32"/>
      <c r="AD7374" s="32"/>
      <c r="AE7374" s="31"/>
      <c r="AF7374" s="31"/>
      <c r="AG7374" s="28"/>
      <c r="AH7374" s="28"/>
    </row>
    <row r="7375" spans="13:34" x14ac:dyDescent="0.3">
      <c r="M7375" s="33"/>
      <c r="N7375" s="2"/>
      <c r="P7375" s="29"/>
      <c r="Q7375" s="29"/>
      <c r="T7375" s="32"/>
      <c r="U7375" s="32"/>
      <c r="V7375" s="30"/>
      <c r="W7375"/>
      <c r="X7375"/>
      <c r="Z7375" s="28"/>
      <c r="AA7375" s="28"/>
      <c r="AC7375" s="32"/>
      <c r="AD7375" s="32"/>
      <c r="AE7375" s="31"/>
      <c r="AF7375" s="31"/>
      <c r="AG7375" s="28"/>
      <c r="AH7375" s="28"/>
    </row>
    <row r="7376" spans="13:34" x14ac:dyDescent="0.3">
      <c r="M7376" s="33"/>
      <c r="N7376" s="2"/>
      <c r="P7376" s="29"/>
      <c r="Q7376" s="29"/>
      <c r="T7376" s="32"/>
      <c r="U7376" s="32"/>
      <c r="V7376" s="30"/>
      <c r="W7376"/>
      <c r="X7376"/>
      <c r="Z7376" s="28"/>
      <c r="AA7376" s="28"/>
      <c r="AC7376" s="32"/>
      <c r="AD7376" s="32"/>
      <c r="AE7376" s="31"/>
      <c r="AF7376" s="31"/>
      <c r="AG7376" s="28"/>
      <c r="AH7376" s="28"/>
    </row>
    <row r="7377" spans="13:34" x14ac:dyDescent="0.3">
      <c r="M7377" s="33"/>
      <c r="N7377" s="2"/>
      <c r="P7377" s="29"/>
      <c r="Q7377" s="29"/>
      <c r="T7377" s="32"/>
      <c r="U7377" s="32"/>
      <c r="V7377" s="30"/>
      <c r="W7377"/>
      <c r="X7377"/>
      <c r="Z7377" s="28"/>
      <c r="AA7377" s="28"/>
      <c r="AC7377" s="32"/>
      <c r="AD7377" s="32"/>
      <c r="AE7377" s="31"/>
      <c r="AF7377" s="31"/>
      <c r="AG7377" s="28"/>
      <c r="AH7377" s="28"/>
    </row>
    <row r="7378" spans="13:34" x14ac:dyDescent="0.3">
      <c r="M7378" s="33"/>
      <c r="N7378" s="2"/>
      <c r="P7378" s="29"/>
      <c r="Q7378" s="29"/>
      <c r="T7378" s="32"/>
      <c r="U7378" s="32"/>
      <c r="V7378" s="30"/>
      <c r="W7378"/>
      <c r="X7378"/>
      <c r="Z7378" s="28"/>
      <c r="AA7378" s="28"/>
      <c r="AC7378" s="32"/>
      <c r="AD7378" s="32"/>
      <c r="AE7378" s="31"/>
      <c r="AF7378" s="31"/>
      <c r="AG7378" s="28"/>
      <c r="AH7378" s="28"/>
    </row>
    <row r="7379" spans="13:34" x14ac:dyDescent="0.3">
      <c r="M7379" s="33"/>
      <c r="N7379" s="2"/>
      <c r="P7379" s="29"/>
      <c r="Q7379" s="29"/>
      <c r="T7379" s="32"/>
      <c r="U7379" s="32"/>
      <c r="V7379" s="30"/>
      <c r="W7379"/>
      <c r="X7379"/>
      <c r="Z7379" s="28"/>
      <c r="AA7379" s="28"/>
      <c r="AC7379" s="32"/>
      <c r="AD7379" s="32"/>
      <c r="AE7379" s="31"/>
      <c r="AF7379" s="31"/>
      <c r="AG7379" s="28"/>
      <c r="AH7379" s="28"/>
    </row>
    <row r="7380" spans="13:34" x14ac:dyDescent="0.3">
      <c r="M7380" s="33"/>
      <c r="N7380" s="2"/>
      <c r="P7380" s="29"/>
      <c r="Q7380" s="29"/>
      <c r="T7380" s="32"/>
      <c r="U7380" s="32"/>
      <c r="V7380" s="30"/>
      <c r="W7380"/>
      <c r="X7380"/>
      <c r="Z7380" s="28"/>
      <c r="AA7380" s="28"/>
      <c r="AC7380" s="32"/>
      <c r="AD7380" s="32"/>
      <c r="AE7380" s="31"/>
      <c r="AF7380" s="31"/>
      <c r="AG7380" s="28"/>
      <c r="AH7380" s="28"/>
    </row>
    <row r="7381" spans="13:34" x14ac:dyDescent="0.3">
      <c r="M7381" s="33"/>
      <c r="N7381" s="2"/>
      <c r="P7381" s="29"/>
      <c r="Q7381" s="29"/>
      <c r="T7381" s="32"/>
      <c r="U7381" s="32"/>
      <c r="V7381" s="30"/>
      <c r="W7381"/>
      <c r="X7381"/>
      <c r="Z7381" s="28"/>
      <c r="AA7381" s="28"/>
      <c r="AC7381" s="32"/>
      <c r="AD7381" s="32"/>
      <c r="AE7381" s="31"/>
      <c r="AF7381" s="31"/>
      <c r="AG7381" s="28"/>
      <c r="AH7381" s="28"/>
    </row>
    <row r="7382" spans="13:34" x14ac:dyDescent="0.3">
      <c r="M7382" s="33"/>
      <c r="N7382" s="2"/>
      <c r="P7382" s="29"/>
      <c r="Q7382" s="29"/>
      <c r="T7382" s="32"/>
      <c r="U7382" s="32"/>
      <c r="V7382" s="30"/>
      <c r="W7382"/>
      <c r="X7382"/>
      <c r="Z7382" s="28"/>
      <c r="AA7382" s="28"/>
      <c r="AC7382" s="32"/>
      <c r="AD7382" s="32"/>
      <c r="AE7382" s="31"/>
      <c r="AF7382" s="31"/>
      <c r="AG7382" s="28"/>
      <c r="AH7382" s="28"/>
    </row>
    <row r="7383" spans="13:34" x14ac:dyDescent="0.3">
      <c r="M7383" s="33"/>
      <c r="N7383" s="2"/>
      <c r="P7383" s="29"/>
      <c r="Q7383" s="29"/>
      <c r="T7383" s="32"/>
      <c r="U7383" s="32"/>
      <c r="V7383" s="30"/>
      <c r="W7383"/>
      <c r="X7383"/>
      <c r="Z7383" s="28"/>
      <c r="AA7383" s="28"/>
      <c r="AC7383" s="32"/>
      <c r="AD7383" s="32"/>
      <c r="AE7383" s="31"/>
      <c r="AF7383" s="31"/>
      <c r="AG7383" s="28"/>
      <c r="AH7383" s="28"/>
    </row>
    <row r="7384" spans="13:34" x14ac:dyDescent="0.3">
      <c r="M7384" s="33"/>
      <c r="N7384" s="2"/>
      <c r="P7384" s="29"/>
      <c r="Q7384" s="29"/>
      <c r="T7384" s="32"/>
      <c r="U7384" s="32"/>
      <c r="V7384" s="30"/>
      <c r="W7384"/>
      <c r="X7384"/>
      <c r="Z7384" s="28"/>
      <c r="AA7384" s="28"/>
      <c r="AC7384" s="32"/>
      <c r="AD7384" s="32"/>
      <c r="AE7384" s="31"/>
      <c r="AF7384" s="31"/>
      <c r="AG7384" s="28"/>
      <c r="AH7384" s="28"/>
    </row>
    <row r="7385" spans="13:34" x14ac:dyDescent="0.3">
      <c r="M7385" s="33"/>
      <c r="N7385" s="2"/>
      <c r="P7385" s="29"/>
      <c r="Q7385" s="29"/>
      <c r="T7385" s="32"/>
      <c r="U7385" s="32"/>
      <c r="V7385" s="30"/>
      <c r="W7385"/>
      <c r="X7385"/>
      <c r="Z7385" s="28"/>
      <c r="AA7385" s="28"/>
      <c r="AC7385" s="32"/>
      <c r="AD7385" s="32"/>
      <c r="AE7385" s="31"/>
      <c r="AF7385" s="31"/>
      <c r="AG7385" s="28"/>
      <c r="AH7385" s="28"/>
    </row>
    <row r="7386" spans="13:34" x14ac:dyDescent="0.3">
      <c r="M7386" s="33"/>
      <c r="N7386" s="2"/>
      <c r="P7386" s="29"/>
      <c r="Q7386" s="29"/>
      <c r="T7386" s="32"/>
      <c r="U7386" s="32"/>
      <c r="V7386" s="30"/>
      <c r="W7386"/>
      <c r="X7386"/>
      <c r="Z7386" s="28"/>
      <c r="AA7386" s="28"/>
      <c r="AC7386" s="32"/>
      <c r="AD7386" s="32"/>
      <c r="AE7386" s="31"/>
      <c r="AF7386" s="31"/>
      <c r="AG7386" s="28"/>
      <c r="AH7386" s="28"/>
    </row>
    <row r="7387" spans="13:34" x14ac:dyDescent="0.3">
      <c r="M7387" s="33"/>
      <c r="N7387" s="2"/>
      <c r="P7387" s="29"/>
      <c r="Q7387" s="29"/>
      <c r="T7387" s="32"/>
      <c r="U7387" s="32"/>
      <c r="V7387" s="30"/>
      <c r="W7387"/>
      <c r="X7387"/>
      <c r="Z7387" s="28"/>
      <c r="AA7387" s="28"/>
      <c r="AC7387" s="32"/>
      <c r="AD7387" s="32"/>
      <c r="AE7387" s="31"/>
      <c r="AF7387" s="31"/>
      <c r="AG7387" s="28"/>
      <c r="AH7387" s="28"/>
    </row>
    <row r="7388" spans="13:34" x14ac:dyDescent="0.3">
      <c r="M7388" s="33"/>
      <c r="N7388" s="2"/>
      <c r="P7388" s="29"/>
      <c r="Q7388" s="29"/>
      <c r="T7388" s="32"/>
      <c r="U7388" s="32"/>
      <c r="V7388" s="30"/>
      <c r="W7388"/>
      <c r="X7388"/>
      <c r="Z7388" s="28"/>
      <c r="AA7388" s="28"/>
      <c r="AC7388" s="32"/>
      <c r="AD7388" s="32"/>
      <c r="AE7388" s="31"/>
      <c r="AF7388" s="31"/>
      <c r="AG7388" s="28"/>
      <c r="AH7388" s="28"/>
    </row>
    <row r="7389" spans="13:34" x14ac:dyDescent="0.3">
      <c r="M7389" s="33"/>
      <c r="N7389" s="2"/>
      <c r="P7389" s="29"/>
      <c r="Q7389" s="29"/>
      <c r="T7389" s="32"/>
      <c r="U7389" s="32"/>
      <c r="V7389" s="30"/>
      <c r="W7389"/>
      <c r="X7389"/>
      <c r="Z7389" s="28"/>
      <c r="AA7389" s="28"/>
      <c r="AC7389" s="32"/>
      <c r="AD7389" s="32"/>
      <c r="AE7389" s="31"/>
      <c r="AF7389" s="31"/>
      <c r="AG7389" s="28"/>
      <c r="AH7389" s="28"/>
    </row>
    <row r="7390" spans="13:34" x14ac:dyDescent="0.3">
      <c r="M7390" s="33"/>
      <c r="N7390" s="2"/>
      <c r="P7390" s="29"/>
      <c r="Q7390" s="29"/>
      <c r="T7390" s="32"/>
      <c r="U7390" s="32"/>
      <c r="V7390" s="30"/>
      <c r="W7390"/>
      <c r="X7390"/>
      <c r="Z7390" s="28"/>
      <c r="AA7390" s="28"/>
      <c r="AC7390" s="32"/>
      <c r="AD7390" s="32"/>
      <c r="AE7390" s="31"/>
      <c r="AF7390" s="31"/>
      <c r="AG7390" s="28"/>
      <c r="AH7390" s="28"/>
    </row>
    <row r="7391" spans="13:34" x14ac:dyDescent="0.3">
      <c r="M7391" s="33"/>
      <c r="N7391" s="2"/>
      <c r="P7391" s="29"/>
      <c r="Q7391" s="29"/>
      <c r="T7391" s="32"/>
      <c r="U7391" s="32"/>
      <c r="V7391" s="30"/>
      <c r="W7391"/>
      <c r="X7391"/>
      <c r="Z7391" s="28"/>
      <c r="AA7391" s="28"/>
      <c r="AC7391" s="32"/>
      <c r="AD7391" s="32"/>
      <c r="AE7391" s="31"/>
      <c r="AF7391" s="31"/>
      <c r="AG7391" s="28"/>
      <c r="AH7391" s="28"/>
    </row>
    <row r="7392" spans="13:34" x14ac:dyDescent="0.3">
      <c r="M7392" s="33"/>
      <c r="N7392" s="2"/>
      <c r="P7392" s="29"/>
      <c r="Q7392" s="29"/>
      <c r="T7392" s="32"/>
      <c r="U7392" s="32"/>
      <c r="V7392" s="30"/>
      <c r="W7392"/>
      <c r="X7392"/>
      <c r="Z7392" s="28"/>
      <c r="AA7392" s="28"/>
      <c r="AC7392" s="32"/>
      <c r="AD7392" s="32"/>
      <c r="AE7392" s="31"/>
      <c r="AF7392" s="31"/>
      <c r="AG7392" s="28"/>
      <c r="AH7392" s="28"/>
    </row>
    <row r="7393" spans="13:34" x14ac:dyDescent="0.3">
      <c r="M7393" s="33"/>
      <c r="N7393" s="2"/>
      <c r="P7393" s="29"/>
      <c r="Q7393" s="29"/>
      <c r="T7393" s="32"/>
      <c r="U7393" s="32"/>
      <c r="V7393" s="30"/>
      <c r="W7393"/>
      <c r="X7393"/>
      <c r="Z7393" s="28"/>
      <c r="AA7393" s="28"/>
      <c r="AC7393" s="32"/>
      <c r="AD7393" s="32"/>
      <c r="AE7393" s="31"/>
      <c r="AF7393" s="31"/>
      <c r="AG7393" s="28"/>
      <c r="AH7393" s="28"/>
    </row>
    <row r="7394" spans="13:34" x14ac:dyDescent="0.3">
      <c r="M7394" s="33"/>
      <c r="N7394" s="2"/>
      <c r="P7394" s="29"/>
      <c r="Q7394" s="29"/>
      <c r="T7394" s="32"/>
      <c r="U7394" s="32"/>
      <c r="V7394" s="30"/>
      <c r="W7394"/>
      <c r="X7394"/>
      <c r="Z7394" s="28"/>
      <c r="AA7394" s="28"/>
      <c r="AC7394" s="32"/>
      <c r="AD7394" s="32"/>
      <c r="AE7394" s="31"/>
      <c r="AF7394" s="31"/>
      <c r="AG7394" s="28"/>
      <c r="AH7394" s="28"/>
    </row>
    <row r="7395" spans="13:34" x14ac:dyDescent="0.3">
      <c r="M7395" s="33"/>
      <c r="N7395" s="2"/>
      <c r="P7395" s="29"/>
      <c r="Q7395" s="29"/>
      <c r="T7395" s="32"/>
      <c r="U7395" s="32"/>
      <c r="V7395" s="30"/>
      <c r="W7395"/>
      <c r="X7395"/>
      <c r="Z7395" s="28"/>
      <c r="AA7395" s="28"/>
      <c r="AC7395" s="32"/>
      <c r="AD7395" s="32"/>
      <c r="AE7395" s="31"/>
      <c r="AF7395" s="31"/>
      <c r="AG7395" s="28"/>
      <c r="AH7395" s="28"/>
    </row>
    <row r="7396" spans="13:34" x14ac:dyDescent="0.3">
      <c r="M7396" s="33"/>
      <c r="N7396" s="2"/>
      <c r="P7396" s="29"/>
      <c r="Q7396" s="29"/>
      <c r="T7396" s="32"/>
      <c r="U7396" s="32"/>
      <c r="V7396" s="30"/>
      <c r="W7396"/>
      <c r="X7396"/>
      <c r="Z7396" s="28"/>
      <c r="AA7396" s="28"/>
      <c r="AC7396" s="32"/>
      <c r="AD7396" s="32"/>
      <c r="AE7396" s="31"/>
      <c r="AF7396" s="31"/>
      <c r="AG7396" s="28"/>
      <c r="AH7396" s="28"/>
    </row>
    <row r="7397" spans="13:34" x14ac:dyDescent="0.3">
      <c r="M7397" s="33"/>
      <c r="N7397" s="2"/>
      <c r="P7397" s="29"/>
      <c r="Q7397" s="29"/>
      <c r="T7397" s="32"/>
      <c r="U7397" s="32"/>
      <c r="V7397" s="30"/>
      <c r="W7397"/>
      <c r="X7397"/>
      <c r="Z7397" s="28"/>
      <c r="AA7397" s="28"/>
      <c r="AC7397" s="32"/>
      <c r="AD7397" s="32"/>
      <c r="AE7397" s="31"/>
      <c r="AF7397" s="31"/>
      <c r="AG7397" s="28"/>
      <c r="AH7397" s="28"/>
    </row>
    <row r="7398" spans="13:34" x14ac:dyDescent="0.3">
      <c r="M7398" s="33"/>
      <c r="N7398" s="2"/>
      <c r="P7398" s="29"/>
      <c r="Q7398" s="29"/>
      <c r="T7398" s="32"/>
      <c r="U7398" s="32"/>
      <c r="V7398" s="30"/>
      <c r="W7398"/>
      <c r="X7398"/>
      <c r="Z7398" s="28"/>
      <c r="AA7398" s="28"/>
      <c r="AC7398" s="32"/>
      <c r="AD7398" s="32"/>
      <c r="AE7398" s="31"/>
      <c r="AF7398" s="31"/>
      <c r="AG7398" s="28"/>
      <c r="AH7398" s="28"/>
    </row>
    <row r="7399" spans="13:34" x14ac:dyDescent="0.3">
      <c r="M7399" s="33"/>
      <c r="N7399" s="2"/>
      <c r="P7399" s="29"/>
      <c r="Q7399" s="29"/>
      <c r="T7399" s="32"/>
      <c r="U7399" s="32"/>
      <c r="V7399" s="30"/>
      <c r="W7399"/>
      <c r="X7399"/>
      <c r="Z7399" s="28"/>
      <c r="AA7399" s="28"/>
      <c r="AC7399" s="32"/>
      <c r="AD7399" s="32"/>
      <c r="AE7399" s="31"/>
      <c r="AF7399" s="31"/>
      <c r="AG7399" s="28"/>
      <c r="AH7399" s="28"/>
    </row>
    <row r="7400" spans="13:34" x14ac:dyDescent="0.3">
      <c r="M7400" s="33"/>
      <c r="N7400" s="2"/>
      <c r="P7400" s="29"/>
      <c r="Q7400" s="29"/>
      <c r="T7400" s="32"/>
      <c r="U7400" s="32"/>
      <c r="V7400" s="30"/>
      <c r="W7400"/>
      <c r="X7400"/>
      <c r="Z7400" s="28"/>
      <c r="AA7400" s="28"/>
      <c r="AC7400" s="32"/>
      <c r="AD7400" s="32"/>
      <c r="AE7400" s="31"/>
      <c r="AF7400" s="31"/>
      <c r="AG7400" s="28"/>
      <c r="AH7400" s="28"/>
    </row>
    <row r="7401" spans="13:34" x14ac:dyDescent="0.3">
      <c r="M7401" s="33"/>
      <c r="N7401" s="2"/>
      <c r="P7401" s="29"/>
      <c r="Q7401" s="29"/>
      <c r="T7401" s="32"/>
      <c r="U7401" s="32"/>
      <c r="V7401" s="30"/>
      <c r="W7401"/>
      <c r="X7401"/>
      <c r="Z7401" s="28"/>
      <c r="AA7401" s="28"/>
      <c r="AC7401" s="32"/>
      <c r="AD7401" s="32"/>
      <c r="AE7401" s="31"/>
      <c r="AF7401" s="31"/>
      <c r="AG7401" s="28"/>
      <c r="AH7401" s="28"/>
    </row>
    <row r="7402" spans="13:34" x14ac:dyDescent="0.3">
      <c r="M7402" s="33"/>
      <c r="N7402" s="2"/>
      <c r="P7402" s="29"/>
      <c r="Q7402" s="29"/>
      <c r="T7402" s="32"/>
      <c r="U7402" s="32"/>
      <c r="V7402" s="30"/>
      <c r="W7402"/>
      <c r="X7402"/>
      <c r="Z7402" s="28"/>
      <c r="AA7402" s="28"/>
      <c r="AC7402" s="32"/>
      <c r="AD7402" s="32"/>
      <c r="AE7402" s="31"/>
      <c r="AF7402" s="31"/>
      <c r="AG7402" s="28"/>
      <c r="AH7402" s="28"/>
    </row>
    <row r="7403" spans="13:34" x14ac:dyDescent="0.3">
      <c r="M7403" s="33"/>
      <c r="N7403" s="2"/>
      <c r="P7403" s="29"/>
      <c r="Q7403" s="29"/>
      <c r="T7403" s="32"/>
      <c r="U7403" s="32"/>
      <c r="V7403" s="30"/>
      <c r="W7403"/>
      <c r="X7403"/>
      <c r="Z7403" s="28"/>
      <c r="AA7403" s="28"/>
      <c r="AC7403" s="32"/>
      <c r="AD7403" s="32"/>
      <c r="AE7403" s="31"/>
      <c r="AF7403" s="31"/>
      <c r="AG7403" s="28"/>
      <c r="AH7403" s="28"/>
    </row>
    <row r="7404" spans="13:34" x14ac:dyDescent="0.3">
      <c r="M7404" s="33"/>
      <c r="N7404" s="2"/>
      <c r="P7404" s="29"/>
      <c r="Q7404" s="29"/>
      <c r="T7404" s="32"/>
      <c r="U7404" s="32"/>
      <c r="V7404" s="30"/>
      <c r="W7404"/>
      <c r="X7404"/>
      <c r="Z7404" s="28"/>
      <c r="AA7404" s="28"/>
      <c r="AC7404" s="32"/>
      <c r="AD7404" s="32"/>
      <c r="AE7404" s="31"/>
      <c r="AF7404" s="31"/>
      <c r="AG7404" s="28"/>
      <c r="AH7404" s="28"/>
    </row>
    <row r="7405" spans="13:34" x14ac:dyDescent="0.3">
      <c r="M7405" s="33"/>
      <c r="N7405" s="2"/>
      <c r="P7405" s="29"/>
      <c r="Q7405" s="29"/>
      <c r="T7405" s="32"/>
      <c r="U7405" s="32"/>
      <c r="V7405" s="30"/>
      <c r="W7405"/>
      <c r="X7405"/>
      <c r="Z7405" s="28"/>
      <c r="AA7405" s="28"/>
      <c r="AC7405" s="32"/>
      <c r="AD7405" s="32"/>
      <c r="AE7405" s="31"/>
      <c r="AF7405" s="31"/>
      <c r="AG7405" s="28"/>
      <c r="AH7405" s="28"/>
    </row>
    <row r="7406" spans="13:34" x14ac:dyDescent="0.3">
      <c r="M7406" s="33"/>
      <c r="N7406" s="2"/>
      <c r="P7406" s="29"/>
      <c r="Q7406" s="29"/>
      <c r="T7406" s="32"/>
      <c r="U7406" s="32"/>
      <c r="V7406" s="30"/>
      <c r="W7406"/>
      <c r="X7406"/>
      <c r="Z7406" s="28"/>
      <c r="AA7406" s="28"/>
      <c r="AC7406" s="32"/>
      <c r="AD7406" s="32"/>
      <c r="AE7406" s="31"/>
      <c r="AF7406" s="31"/>
      <c r="AG7406" s="28"/>
      <c r="AH7406" s="28"/>
    </row>
    <row r="7407" spans="13:34" x14ac:dyDescent="0.3">
      <c r="M7407" s="33"/>
      <c r="N7407" s="2"/>
      <c r="P7407" s="29"/>
      <c r="Q7407" s="29"/>
      <c r="T7407" s="32"/>
      <c r="U7407" s="32"/>
      <c r="V7407" s="30"/>
      <c r="W7407"/>
      <c r="X7407"/>
      <c r="Z7407" s="28"/>
      <c r="AA7407" s="28"/>
      <c r="AC7407" s="32"/>
      <c r="AD7407" s="32"/>
      <c r="AE7407" s="31"/>
      <c r="AF7407" s="31"/>
      <c r="AG7407" s="28"/>
      <c r="AH7407" s="28"/>
    </row>
    <row r="7408" spans="13:34" x14ac:dyDescent="0.3">
      <c r="M7408" s="33"/>
      <c r="N7408" s="2"/>
      <c r="P7408" s="29"/>
      <c r="Q7408" s="29"/>
      <c r="T7408" s="32"/>
      <c r="U7408" s="32"/>
      <c r="V7408" s="30"/>
      <c r="W7408"/>
      <c r="X7408"/>
      <c r="Z7408" s="28"/>
      <c r="AA7408" s="28"/>
      <c r="AC7408" s="32"/>
      <c r="AD7408" s="32"/>
      <c r="AE7408" s="31"/>
      <c r="AF7408" s="31"/>
      <c r="AG7408" s="28"/>
      <c r="AH7408" s="28"/>
    </row>
    <row r="7409" spans="13:34" x14ac:dyDescent="0.3">
      <c r="M7409" s="33"/>
      <c r="N7409" s="2"/>
      <c r="P7409" s="29"/>
      <c r="Q7409" s="29"/>
      <c r="T7409" s="32"/>
      <c r="U7409" s="32"/>
      <c r="V7409" s="30"/>
      <c r="W7409"/>
      <c r="X7409"/>
      <c r="Z7409" s="28"/>
      <c r="AA7409" s="28"/>
      <c r="AC7409" s="32"/>
      <c r="AD7409" s="32"/>
      <c r="AE7409" s="31"/>
      <c r="AF7409" s="31"/>
      <c r="AG7409" s="28"/>
      <c r="AH7409" s="28"/>
    </row>
    <row r="7410" spans="13:34" x14ac:dyDescent="0.3">
      <c r="M7410" s="33"/>
      <c r="N7410" s="2"/>
      <c r="P7410" s="29"/>
      <c r="Q7410" s="29"/>
      <c r="T7410" s="32"/>
      <c r="U7410" s="32"/>
      <c r="V7410" s="30"/>
      <c r="W7410"/>
      <c r="X7410"/>
      <c r="Z7410" s="28"/>
      <c r="AA7410" s="28"/>
      <c r="AC7410" s="32"/>
      <c r="AD7410" s="32"/>
      <c r="AE7410" s="31"/>
      <c r="AF7410" s="31"/>
      <c r="AG7410" s="28"/>
      <c r="AH7410" s="28"/>
    </row>
    <row r="7411" spans="13:34" x14ac:dyDescent="0.3">
      <c r="M7411" s="33"/>
      <c r="N7411" s="2"/>
      <c r="P7411" s="29"/>
      <c r="Q7411" s="29"/>
      <c r="T7411" s="32"/>
      <c r="U7411" s="32"/>
      <c r="V7411" s="30"/>
      <c r="W7411"/>
      <c r="X7411"/>
      <c r="Z7411" s="28"/>
      <c r="AA7411" s="28"/>
      <c r="AC7411" s="32"/>
      <c r="AD7411" s="32"/>
      <c r="AE7411" s="31"/>
      <c r="AF7411" s="31"/>
      <c r="AG7411" s="28"/>
      <c r="AH7411" s="28"/>
    </row>
    <row r="7412" spans="13:34" x14ac:dyDescent="0.3">
      <c r="M7412" s="33"/>
      <c r="N7412" s="2"/>
      <c r="P7412" s="29"/>
      <c r="Q7412" s="29"/>
      <c r="T7412" s="32"/>
      <c r="U7412" s="32"/>
      <c r="V7412" s="30"/>
      <c r="W7412"/>
      <c r="X7412"/>
      <c r="Z7412" s="28"/>
      <c r="AA7412" s="28"/>
      <c r="AC7412" s="32"/>
      <c r="AD7412" s="32"/>
      <c r="AE7412" s="31"/>
      <c r="AF7412" s="31"/>
      <c r="AG7412" s="28"/>
      <c r="AH7412" s="28"/>
    </row>
    <row r="7413" spans="13:34" x14ac:dyDescent="0.3">
      <c r="M7413" s="33"/>
      <c r="N7413" s="2"/>
      <c r="P7413" s="29"/>
      <c r="Q7413" s="29"/>
      <c r="T7413" s="32"/>
      <c r="U7413" s="32"/>
      <c r="V7413" s="30"/>
      <c r="W7413"/>
      <c r="X7413"/>
      <c r="Z7413" s="28"/>
      <c r="AA7413" s="28"/>
      <c r="AC7413" s="32"/>
      <c r="AD7413" s="32"/>
      <c r="AE7413" s="31"/>
      <c r="AF7413" s="31"/>
      <c r="AG7413" s="28"/>
      <c r="AH7413" s="28"/>
    </row>
    <row r="7414" spans="13:34" x14ac:dyDescent="0.3">
      <c r="M7414" s="33"/>
      <c r="N7414" s="2"/>
      <c r="P7414" s="29"/>
      <c r="Q7414" s="29"/>
      <c r="T7414" s="32"/>
      <c r="U7414" s="32"/>
      <c r="V7414" s="30"/>
      <c r="W7414"/>
      <c r="X7414"/>
      <c r="Z7414" s="28"/>
      <c r="AA7414" s="28"/>
      <c r="AC7414" s="32"/>
      <c r="AD7414" s="32"/>
      <c r="AE7414" s="31"/>
      <c r="AF7414" s="31"/>
      <c r="AG7414" s="28"/>
      <c r="AH7414" s="28"/>
    </row>
    <row r="7415" spans="13:34" x14ac:dyDescent="0.3">
      <c r="M7415" s="33"/>
      <c r="N7415" s="2"/>
      <c r="P7415" s="29"/>
      <c r="Q7415" s="29"/>
      <c r="T7415" s="32"/>
      <c r="U7415" s="32"/>
      <c r="V7415" s="30"/>
      <c r="W7415"/>
      <c r="X7415"/>
      <c r="Z7415" s="28"/>
      <c r="AA7415" s="28"/>
      <c r="AC7415" s="32"/>
      <c r="AD7415" s="32"/>
      <c r="AE7415" s="31"/>
      <c r="AF7415" s="31"/>
      <c r="AG7415" s="28"/>
      <c r="AH7415" s="28"/>
    </row>
    <row r="7416" spans="13:34" x14ac:dyDescent="0.3">
      <c r="M7416" s="33"/>
      <c r="N7416" s="2"/>
      <c r="P7416" s="29"/>
      <c r="Q7416" s="29"/>
      <c r="T7416" s="32"/>
      <c r="U7416" s="32"/>
      <c r="V7416" s="30"/>
      <c r="W7416"/>
      <c r="X7416"/>
      <c r="Z7416" s="28"/>
      <c r="AA7416" s="28"/>
      <c r="AC7416" s="32"/>
      <c r="AD7416" s="32"/>
      <c r="AE7416" s="31"/>
      <c r="AF7416" s="31"/>
      <c r="AG7416" s="28"/>
      <c r="AH7416" s="28"/>
    </row>
    <row r="7417" spans="13:34" x14ac:dyDescent="0.3">
      <c r="M7417" s="33"/>
      <c r="N7417" s="2"/>
      <c r="P7417" s="29"/>
      <c r="Q7417" s="29"/>
      <c r="T7417" s="32"/>
      <c r="U7417" s="32"/>
      <c r="V7417" s="30"/>
      <c r="W7417"/>
      <c r="X7417"/>
      <c r="Z7417" s="28"/>
      <c r="AA7417" s="28"/>
      <c r="AC7417" s="32"/>
      <c r="AD7417" s="32"/>
      <c r="AE7417" s="31"/>
      <c r="AF7417" s="31"/>
      <c r="AG7417" s="28"/>
      <c r="AH7417" s="28"/>
    </row>
    <row r="7418" spans="13:34" x14ac:dyDescent="0.3">
      <c r="M7418" s="33"/>
      <c r="N7418" s="2"/>
      <c r="P7418" s="29"/>
      <c r="Q7418" s="29"/>
      <c r="T7418" s="32"/>
      <c r="U7418" s="32"/>
      <c r="V7418" s="30"/>
      <c r="W7418"/>
      <c r="X7418"/>
      <c r="Z7418" s="28"/>
      <c r="AA7418" s="28"/>
      <c r="AC7418" s="32"/>
      <c r="AD7418" s="32"/>
      <c r="AE7418" s="31"/>
      <c r="AF7418" s="31"/>
      <c r="AG7418" s="28"/>
      <c r="AH7418" s="28"/>
    </row>
    <row r="7419" spans="13:34" x14ac:dyDescent="0.3">
      <c r="M7419" s="33"/>
      <c r="N7419" s="2"/>
      <c r="P7419" s="29"/>
      <c r="Q7419" s="29"/>
      <c r="T7419" s="32"/>
      <c r="U7419" s="32"/>
      <c r="V7419" s="30"/>
      <c r="W7419"/>
      <c r="X7419"/>
      <c r="Z7419" s="28"/>
      <c r="AA7419" s="28"/>
      <c r="AC7419" s="32"/>
      <c r="AD7419" s="32"/>
      <c r="AE7419" s="31"/>
      <c r="AF7419" s="31"/>
      <c r="AG7419" s="28"/>
      <c r="AH7419" s="28"/>
    </row>
    <row r="7420" spans="13:34" x14ac:dyDescent="0.3">
      <c r="M7420" s="33"/>
      <c r="N7420" s="2"/>
      <c r="P7420" s="29"/>
      <c r="Q7420" s="29"/>
      <c r="T7420" s="32"/>
      <c r="U7420" s="32"/>
      <c r="V7420" s="30"/>
      <c r="W7420"/>
      <c r="X7420"/>
      <c r="Z7420" s="28"/>
      <c r="AA7420" s="28"/>
      <c r="AC7420" s="32"/>
      <c r="AD7420" s="32"/>
      <c r="AE7420" s="31"/>
      <c r="AF7420" s="31"/>
      <c r="AG7420" s="28"/>
      <c r="AH7420" s="28"/>
    </row>
    <row r="7421" spans="13:34" x14ac:dyDescent="0.3">
      <c r="M7421" s="33"/>
      <c r="N7421" s="2"/>
      <c r="P7421" s="29"/>
      <c r="Q7421" s="29"/>
      <c r="T7421" s="32"/>
      <c r="U7421" s="32"/>
      <c r="V7421" s="30"/>
      <c r="W7421"/>
      <c r="X7421"/>
      <c r="Z7421" s="28"/>
      <c r="AA7421" s="28"/>
      <c r="AC7421" s="32"/>
      <c r="AD7421" s="32"/>
      <c r="AE7421" s="31"/>
      <c r="AF7421" s="31"/>
      <c r="AG7421" s="28"/>
      <c r="AH7421" s="28"/>
    </row>
    <row r="7422" spans="13:34" x14ac:dyDescent="0.3">
      <c r="M7422" s="33"/>
      <c r="N7422" s="2"/>
      <c r="P7422" s="29"/>
      <c r="Q7422" s="29"/>
      <c r="T7422" s="32"/>
      <c r="U7422" s="32"/>
      <c r="V7422" s="30"/>
      <c r="W7422"/>
      <c r="X7422"/>
      <c r="Z7422" s="28"/>
      <c r="AA7422" s="28"/>
      <c r="AC7422" s="32"/>
      <c r="AD7422" s="32"/>
      <c r="AE7422" s="31"/>
      <c r="AF7422" s="31"/>
      <c r="AG7422" s="28"/>
      <c r="AH7422" s="28"/>
    </row>
    <row r="7423" spans="13:34" x14ac:dyDescent="0.3">
      <c r="M7423" s="33"/>
      <c r="N7423" s="2"/>
      <c r="P7423" s="29"/>
      <c r="Q7423" s="29"/>
      <c r="T7423" s="32"/>
      <c r="U7423" s="32"/>
      <c r="V7423" s="30"/>
      <c r="W7423"/>
      <c r="X7423"/>
      <c r="Z7423" s="28"/>
      <c r="AA7423" s="28"/>
      <c r="AC7423" s="32"/>
      <c r="AD7423" s="32"/>
      <c r="AE7423" s="31"/>
      <c r="AF7423" s="31"/>
      <c r="AG7423" s="28"/>
      <c r="AH7423" s="28"/>
    </row>
    <row r="7424" spans="13:34" x14ac:dyDescent="0.3">
      <c r="M7424" s="33"/>
      <c r="N7424" s="2"/>
      <c r="P7424" s="29"/>
      <c r="Q7424" s="29"/>
      <c r="T7424" s="32"/>
      <c r="U7424" s="32"/>
      <c r="V7424" s="30"/>
      <c r="W7424"/>
      <c r="X7424"/>
      <c r="Z7424" s="28"/>
      <c r="AA7424" s="28"/>
      <c r="AC7424" s="32"/>
      <c r="AD7424" s="32"/>
      <c r="AE7424" s="31"/>
      <c r="AF7424" s="31"/>
      <c r="AG7424" s="28"/>
      <c r="AH7424" s="28"/>
    </row>
    <row r="7425" spans="13:34" x14ac:dyDescent="0.3">
      <c r="M7425" s="33"/>
      <c r="N7425" s="2"/>
      <c r="P7425" s="29"/>
      <c r="Q7425" s="29"/>
      <c r="T7425" s="32"/>
      <c r="U7425" s="32"/>
      <c r="V7425" s="30"/>
      <c r="W7425"/>
      <c r="X7425"/>
      <c r="Z7425" s="28"/>
      <c r="AA7425" s="28"/>
      <c r="AC7425" s="32"/>
      <c r="AD7425" s="32"/>
      <c r="AE7425" s="31"/>
      <c r="AF7425" s="31"/>
      <c r="AG7425" s="28"/>
      <c r="AH7425" s="28"/>
    </row>
    <row r="7426" spans="13:34" x14ac:dyDescent="0.3">
      <c r="M7426" s="33"/>
      <c r="N7426" s="2"/>
      <c r="P7426" s="29"/>
      <c r="Q7426" s="29"/>
      <c r="T7426" s="32"/>
      <c r="U7426" s="32"/>
      <c r="V7426" s="30"/>
      <c r="W7426"/>
      <c r="X7426"/>
      <c r="Z7426" s="28"/>
      <c r="AA7426" s="28"/>
      <c r="AC7426" s="32"/>
      <c r="AD7426" s="32"/>
      <c r="AE7426" s="31"/>
      <c r="AF7426" s="31"/>
      <c r="AG7426" s="28"/>
      <c r="AH7426" s="28"/>
    </row>
    <row r="7427" spans="13:34" x14ac:dyDescent="0.3">
      <c r="M7427" s="33"/>
      <c r="N7427" s="2"/>
      <c r="P7427" s="29"/>
      <c r="Q7427" s="29"/>
      <c r="T7427" s="32"/>
      <c r="U7427" s="32"/>
      <c r="V7427" s="30"/>
      <c r="W7427"/>
      <c r="X7427"/>
      <c r="Z7427" s="28"/>
      <c r="AA7427" s="28"/>
      <c r="AC7427" s="32"/>
      <c r="AD7427" s="32"/>
      <c r="AE7427" s="31"/>
      <c r="AF7427" s="31"/>
      <c r="AG7427" s="28"/>
      <c r="AH7427" s="28"/>
    </row>
    <row r="7428" spans="13:34" x14ac:dyDescent="0.3">
      <c r="M7428" s="33"/>
      <c r="N7428" s="2"/>
      <c r="P7428" s="29"/>
      <c r="Q7428" s="29"/>
      <c r="T7428" s="32"/>
      <c r="U7428" s="32"/>
      <c r="V7428" s="30"/>
      <c r="W7428"/>
      <c r="X7428"/>
      <c r="Z7428" s="28"/>
      <c r="AA7428" s="28"/>
      <c r="AC7428" s="32"/>
      <c r="AD7428" s="32"/>
      <c r="AE7428" s="31"/>
      <c r="AF7428" s="31"/>
      <c r="AG7428" s="28"/>
      <c r="AH7428" s="28"/>
    </row>
    <row r="7429" spans="13:34" x14ac:dyDescent="0.3">
      <c r="M7429" s="33"/>
      <c r="N7429" s="2"/>
      <c r="P7429" s="29"/>
      <c r="Q7429" s="29"/>
      <c r="T7429" s="32"/>
      <c r="U7429" s="32"/>
      <c r="V7429" s="30"/>
      <c r="W7429"/>
      <c r="X7429"/>
      <c r="Z7429" s="28"/>
      <c r="AA7429" s="28"/>
      <c r="AC7429" s="32"/>
      <c r="AD7429" s="32"/>
      <c r="AE7429" s="31"/>
      <c r="AF7429" s="31"/>
      <c r="AG7429" s="28"/>
      <c r="AH7429" s="28"/>
    </row>
    <row r="7430" spans="13:34" x14ac:dyDescent="0.3">
      <c r="M7430" s="33"/>
      <c r="N7430" s="2"/>
      <c r="P7430" s="29"/>
      <c r="Q7430" s="29"/>
      <c r="T7430" s="32"/>
      <c r="U7430" s="32"/>
      <c r="V7430" s="30"/>
      <c r="W7430"/>
      <c r="X7430"/>
      <c r="Z7430" s="28"/>
      <c r="AA7430" s="28"/>
      <c r="AC7430" s="32"/>
      <c r="AD7430" s="32"/>
      <c r="AE7430" s="31"/>
      <c r="AF7430" s="31"/>
      <c r="AG7430" s="28"/>
      <c r="AH7430" s="28"/>
    </row>
    <row r="7431" spans="13:34" x14ac:dyDescent="0.3">
      <c r="M7431" s="33"/>
      <c r="N7431" s="2"/>
      <c r="P7431" s="29"/>
      <c r="Q7431" s="29"/>
      <c r="T7431" s="32"/>
      <c r="U7431" s="32"/>
      <c r="V7431" s="30"/>
      <c r="W7431"/>
      <c r="X7431"/>
      <c r="Z7431" s="28"/>
      <c r="AA7431" s="28"/>
      <c r="AC7431" s="32"/>
      <c r="AD7431" s="32"/>
      <c r="AE7431" s="31"/>
      <c r="AF7431" s="31"/>
      <c r="AG7431" s="28"/>
      <c r="AH7431" s="28"/>
    </row>
    <row r="7432" spans="13:34" x14ac:dyDescent="0.3">
      <c r="M7432" s="33"/>
      <c r="N7432" s="2"/>
      <c r="P7432" s="29"/>
      <c r="Q7432" s="29"/>
      <c r="T7432" s="32"/>
      <c r="U7432" s="32"/>
      <c r="V7432" s="30"/>
      <c r="W7432"/>
      <c r="X7432"/>
      <c r="Z7432" s="28"/>
      <c r="AA7432" s="28"/>
      <c r="AC7432" s="32"/>
      <c r="AD7432" s="32"/>
      <c r="AE7432" s="31"/>
      <c r="AF7432" s="31"/>
      <c r="AG7432" s="28"/>
      <c r="AH7432" s="28"/>
    </row>
    <row r="7433" spans="13:34" x14ac:dyDescent="0.3">
      <c r="M7433" s="33"/>
      <c r="N7433" s="2"/>
      <c r="P7433" s="29"/>
      <c r="Q7433" s="29"/>
      <c r="T7433" s="32"/>
      <c r="U7433" s="32"/>
      <c r="V7433" s="30"/>
      <c r="W7433"/>
      <c r="X7433"/>
      <c r="Z7433" s="28"/>
      <c r="AA7433" s="28"/>
      <c r="AC7433" s="32"/>
      <c r="AD7433" s="32"/>
      <c r="AE7433" s="31"/>
      <c r="AF7433" s="31"/>
      <c r="AG7433" s="28"/>
      <c r="AH7433" s="28"/>
    </row>
    <row r="7434" spans="13:34" x14ac:dyDescent="0.3">
      <c r="M7434" s="33"/>
      <c r="N7434" s="2"/>
      <c r="P7434" s="29"/>
      <c r="Q7434" s="29"/>
      <c r="T7434" s="32"/>
      <c r="U7434" s="32"/>
      <c r="V7434" s="30"/>
      <c r="W7434"/>
      <c r="X7434"/>
      <c r="Z7434" s="28"/>
      <c r="AA7434" s="28"/>
      <c r="AC7434" s="32"/>
      <c r="AD7434" s="32"/>
      <c r="AE7434" s="31"/>
      <c r="AF7434" s="31"/>
      <c r="AG7434" s="28"/>
      <c r="AH7434" s="28"/>
    </row>
    <row r="7435" spans="13:34" x14ac:dyDescent="0.3">
      <c r="M7435" s="33"/>
      <c r="N7435" s="2"/>
      <c r="P7435" s="29"/>
      <c r="Q7435" s="29"/>
      <c r="T7435" s="32"/>
      <c r="U7435" s="32"/>
      <c r="V7435" s="30"/>
      <c r="W7435"/>
      <c r="X7435"/>
      <c r="Z7435" s="28"/>
      <c r="AA7435" s="28"/>
      <c r="AC7435" s="32"/>
      <c r="AD7435" s="32"/>
      <c r="AE7435" s="31"/>
      <c r="AF7435" s="31"/>
      <c r="AG7435" s="28"/>
      <c r="AH7435" s="28"/>
    </row>
    <row r="7436" spans="13:34" x14ac:dyDescent="0.3">
      <c r="M7436" s="33"/>
      <c r="N7436" s="2"/>
      <c r="P7436" s="29"/>
      <c r="Q7436" s="29"/>
      <c r="T7436" s="32"/>
      <c r="U7436" s="32"/>
      <c r="V7436" s="30"/>
      <c r="W7436"/>
      <c r="X7436"/>
      <c r="Z7436" s="28"/>
      <c r="AA7436" s="28"/>
      <c r="AC7436" s="32"/>
      <c r="AD7436" s="32"/>
      <c r="AE7436" s="31"/>
      <c r="AF7436" s="31"/>
      <c r="AG7436" s="28"/>
      <c r="AH7436" s="28"/>
    </row>
    <row r="7437" spans="13:34" x14ac:dyDescent="0.3">
      <c r="M7437" s="33"/>
      <c r="N7437" s="2"/>
      <c r="P7437" s="29"/>
      <c r="Q7437" s="29"/>
      <c r="T7437" s="32"/>
      <c r="U7437" s="32"/>
      <c r="V7437" s="30"/>
      <c r="W7437"/>
      <c r="X7437"/>
      <c r="Z7437" s="28"/>
      <c r="AA7437" s="28"/>
      <c r="AC7437" s="32"/>
      <c r="AD7437" s="32"/>
      <c r="AE7437" s="31"/>
      <c r="AF7437" s="31"/>
      <c r="AG7437" s="28"/>
      <c r="AH7437" s="28"/>
    </row>
    <row r="7438" spans="13:34" x14ac:dyDescent="0.3">
      <c r="M7438" s="33"/>
      <c r="N7438" s="2"/>
      <c r="P7438" s="29"/>
      <c r="Q7438" s="29"/>
      <c r="T7438" s="32"/>
      <c r="U7438" s="32"/>
      <c r="V7438" s="30"/>
      <c r="W7438"/>
      <c r="X7438"/>
      <c r="Z7438" s="28"/>
      <c r="AA7438" s="28"/>
      <c r="AC7438" s="32"/>
      <c r="AD7438" s="32"/>
      <c r="AE7438" s="31"/>
      <c r="AF7438" s="31"/>
      <c r="AG7438" s="28"/>
      <c r="AH7438" s="28"/>
    </row>
    <row r="7439" spans="13:34" x14ac:dyDescent="0.3">
      <c r="M7439" s="33"/>
      <c r="N7439" s="2"/>
      <c r="P7439" s="29"/>
      <c r="Q7439" s="29"/>
      <c r="T7439" s="32"/>
      <c r="U7439" s="32"/>
      <c r="V7439" s="30"/>
      <c r="W7439"/>
      <c r="X7439"/>
      <c r="Z7439" s="28"/>
      <c r="AA7439" s="28"/>
      <c r="AC7439" s="32"/>
      <c r="AD7439" s="32"/>
      <c r="AE7439" s="31"/>
      <c r="AF7439" s="31"/>
      <c r="AG7439" s="28"/>
      <c r="AH7439" s="28"/>
    </row>
    <row r="7440" spans="13:34" x14ac:dyDescent="0.3">
      <c r="M7440" s="33"/>
      <c r="N7440" s="2"/>
      <c r="P7440" s="29"/>
      <c r="Q7440" s="29"/>
      <c r="T7440" s="32"/>
      <c r="U7440" s="32"/>
      <c r="V7440" s="30"/>
      <c r="W7440"/>
      <c r="X7440"/>
      <c r="Z7440" s="28"/>
      <c r="AA7440" s="28"/>
      <c r="AC7440" s="32"/>
      <c r="AD7440" s="32"/>
      <c r="AE7440" s="31"/>
      <c r="AF7440" s="31"/>
      <c r="AG7440" s="28"/>
      <c r="AH7440" s="28"/>
    </row>
    <row r="7441" spans="13:34" x14ac:dyDescent="0.3">
      <c r="M7441" s="33"/>
      <c r="N7441" s="2"/>
      <c r="P7441" s="29"/>
      <c r="Q7441" s="29"/>
      <c r="T7441" s="32"/>
      <c r="U7441" s="32"/>
      <c r="V7441" s="30"/>
      <c r="W7441"/>
      <c r="X7441"/>
      <c r="Z7441" s="28"/>
      <c r="AA7441" s="28"/>
      <c r="AC7441" s="32"/>
      <c r="AD7441" s="32"/>
      <c r="AE7441" s="31"/>
      <c r="AF7441" s="31"/>
      <c r="AG7441" s="28"/>
      <c r="AH7441" s="28"/>
    </row>
    <row r="7442" spans="13:34" x14ac:dyDescent="0.3">
      <c r="M7442" s="33"/>
      <c r="N7442" s="2"/>
      <c r="P7442" s="29"/>
      <c r="Q7442" s="29"/>
      <c r="T7442" s="32"/>
      <c r="U7442" s="32"/>
      <c r="V7442" s="30"/>
      <c r="W7442"/>
      <c r="X7442"/>
      <c r="Z7442" s="28"/>
      <c r="AA7442" s="28"/>
      <c r="AC7442" s="32"/>
      <c r="AD7442" s="32"/>
      <c r="AE7442" s="31"/>
      <c r="AF7442" s="31"/>
      <c r="AG7442" s="28"/>
      <c r="AH7442" s="28"/>
    </row>
    <row r="7443" spans="13:34" x14ac:dyDescent="0.3">
      <c r="M7443" s="33"/>
      <c r="N7443" s="2"/>
      <c r="P7443" s="29"/>
      <c r="Q7443" s="29"/>
      <c r="T7443" s="32"/>
      <c r="U7443" s="32"/>
      <c r="V7443" s="30"/>
      <c r="W7443"/>
      <c r="X7443"/>
      <c r="Z7443" s="28"/>
      <c r="AA7443" s="28"/>
      <c r="AC7443" s="32"/>
      <c r="AD7443" s="32"/>
      <c r="AE7443" s="31"/>
      <c r="AF7443" s="31"/>
      <c r="AG7443" s="28"/>
      <c r="AH7443" s="28"/>
    </row>
    <row r="7444" spans="13:34" x14ac:dyDescent="0.3">
      <c r="M7444" s="33"/>
      <c r="N7444" s="2"/>
      <c r="P7444" s="29"/>
      <c r="Q7444" s="29"/>
      <c r="T7444" s="32"/>
      <c r="U7444" s="32"/>
      <c r="V7444" s="30"/>
      <c r="W7444"/>
      <c r="X7444"/>
      <c r="Z7444" s="28"/>
      <c r="AA7444" s="28"/>
      <c r="AC7444" s="32"/>
      <c r="AD7444" s="32"/>
      <c r="AE7444" s="31"/>
      <c r="AF7444" s="31"/>
      <c r="AG7444" s="28"/>
      <c r="AH7444" s="28"/>
    </row>
    <row r="7445" spans="13:34" x14ac:dyDescent="0.3">
      <c r="M7445" s="33"/>
      <c r="N7445" s="2"/>
      <c r="P7445" s="29"/>
      <c r="Q7445" s="29"/>
      <c r="T7445" s="32"/>
      <c r="U7445" s="32"/>
      <c r="V7445" s="30"/>
      <c r="W7445"/>
      <c r="X7445"/>
      <c r="Z7445" s="28"/>
      <c r="AA7445" s="28"/>
      <c r="AC7445" s="32"/>
      <c r="AD7445" s="32"/>
      <c r="AE7445" s="31"/>
      <c r="AF7445" s="31"/>
      <c r="AG7445" s="28"/>
      <c r="AH7445" s="28"/>
    </row>
    <row r="7446" spans="13:34" x14ac:dyDescent="0.3">
      <c r="M7446" s="33"/>
      <c r="N7446" s="2"/>
      <c r="P7446" s="29"/>
      <c r="Q7446" s="29"/>
      <c r="T7446" s="32"/>
      <c r="U7446" s="32"/>
      <c r="V7446" s="30"/>
      <c r="W7446"/>
      <c r="X7446"/>
      <c r="Z7446" s="28"/>
      <c r="AA7446" s="28"/>
      <c r="AC7446" s="32"/>
      <c r="AD7446" s="32"/>
      <c r="AE7446" s="31"/>
      <c r="AF7446" s="31"/>
      <c r="AG7446" s="28"/>
      <c r="AH7446" s="28"/>
    </row>
    <row r="7447" spans="13:34" x14ac:dyDescent="0.3">
      <c r="M7447" s="33"/>
      <c r="N7447" s="2"/>
      <c r="P7447" s="29"/>
      <c r="Q7447" s="29"/>
      <c r="T7447" s="32"/>
      <c r="U7447" s="32"/>
      <c r="V7447" s="30"/>
      <c r="W7447"/>
      <c r="X7447"/>
      <c r="Z7447" s="28"/>
      <c r="AA7447" s="28"/>
      <c r="AC7447" s="32"/>
      <c r="AD7447" s="32"/>
      <c r="AE7447" s="31"/>
      <c r="AF7447" s="31"/>
      <c r="AG7447" s="28"/>
      <c r="AH7447" s="28"/>
    </row>
    <row r="7448" spans="13:34" x14ac:dyDescent="0.3">
      <c r="M7448" s="33"/>
      <c r="N7448" s="2"/>
      <c r="P7448" s="29"/>
      <c r="Q7448" s="29"/>
      <c r="T7448" s="32"/>
      <c r="U7448" s="32"/>
      <c r="V7448" s="30"/>
      <c r="W7448"/>
      <c r="X7448"/>
      <c r="Z7448" s="28"/>
      <c r="AA7448" s="28"/>
      <c r="AC7448" s="32"/>
      <c r="AD7448" s="32"/>
      <c r="AE7448" s="31"/>
      <c r="AF7448" s="31"/>
      <c r="AG7448" s="28"/>
      <c r="AH7448" s="28"/>
    </row>
    <row r="7449" spans="13:34" x14ac:dyDescent="0.3">
      <c r="M7449" s="33"/>
      <c r="N7449" s="2"/>
      <c r="P7449" s="29"/>
      <c r="Q7449" s="29"/>
      <c r="T7449" s="32"/>
      <c r="U7449" s="32"/>
      <c r="V7449" s="30"/>
      <c r="W7449"/>
      <c r="X7449"/>
      <c r="Z7449" s="28"/>
      <c r="AA7449" s="28"/>
      <c r="AC7449" s="32"/>
      <c r="AD7449" s="32"/>
      <c r="AE7449" s="31"/>
      <c r="AF7449" s="31"/>
      <c r="AG7449" s="28"/>
      <c r="AH7449" s="28"/>
    </row>
    <row r="7450" spans="13:34" x14ac:dyDescent="0.3">
      <c r="M7450" s="33"/>
      <c r="N7450" s="2"/>
      <c r="P7450" s="29"/>
      <c r="Q7450" s="29"/>
      <c r="T7450" s="32"/>
      <c r="U7450" s="32"/>
      <c r="V7450" s="30"/>
      <c r="W7450"/>
      <c r="X7450"/>
      <c r="Z7450" s="28"/>
      <c r="AA7450" s="28"/>
      <c r="AC7450" s="32"/>
      <c r="AD7450" s="32"/>
      <c r="AE7450" s="31"/>
      <c r="AF7450" s="31"/>
      <c r="AG7450" s="28"/>
      <c r="AH7450" s="28"/>
    </row>
    <row r="7451" spans="13:34" x14ac:dyDescent="0.3">
      <c r="M7451" s="33"/>
      <c r="N7451" s="2"/>
      <c r="P7451" s="29"/>
      <c r="Q7451" s="29"/>
      <c r="T7451" s="32"/>
      <c r="U7451" s="32"/>
      <c r="V7451" s="30"/>
      <c r="W7451"/>
      <c r="X7451"/>
      <c r="Z7451" s="28"/>
      <c r="AA7451" s="28"/>
      <c r="AC7451" s="32"/>
      <c r="AD7451" s="32"/>
      <c r="AE7451" s="31"/>
      <c r="AF7451" s="31"/>
      <c r="AG7451" s="28"/>
      <c r="AH7451" s="28"/>
    </row>
    <row r="7452" spans="13:34" x14ac:dyDescent="0.3">
      <c r="M7452" s="33"/>
      <c r="N7452" s="2"/>
      <c r="P7452" s="29"/>
      <c r="Q7452" s="29"/>
      <c r="T7452" s="32"/>
      <c r="U7452" s="32"/>
      <c r="V7452" s="30"/>
      <c r="W7452"/>
      <c r="X7452"/>
      <c r="Z7452" s="28"/>
      <c r="AA7452" s="28"/>
      <c r="AC7452" s="32"/>
      <c r="AD7452" s="32"/>
      <c r="AE7452" s="31"/>
      <c r="AF7452" s="31"/>
      <c r="AG7452" s="28"/>
      <c r="AH7452" s="28"/>
    </row>
    <row r="7453" spans="13:34" x14ac:dyDescent="0.3">
      <c r="M7453" s="33"/>
      <c r="N7453" s="2"/>
      <c r="P7453" s="29"/>
      <c r="Q7453" s="29"/>
      <c r="T7453" s="32"/>
      <c r="U7453" s="32"/>
      <c r="V7453" s="30"/>
      <c r="W7453"/>
      <c r="X7453"/>
      <c r="Z7453" s="28"/>
      <c r="AA7453" s="28"/>
      <c r="AC7453" s="32"/>
      <c r="AD7453" s="32"/>
      <c r="AE7453" s="31"/>
      <c r="AF7453" s="31"/>
      <c r="AG7453" s="28"/>
      <c r="AH7453" s="28"/>
    </row>
    <row r="7454" spans="13:34" x14ac:dyDescent="0.3">
      <c r="M7454" s="33"/>
      <c r="N7454" s="2"/>
      <c r="P7454" s="29"/>
      <c r="Q7454" s="29"/>
      <c r="T7454" s="32"/>
      <c r="U7454" s="32"/>
      <c r="V7454" s="30"/>
      <c r="W7454"/>
      <c r="X7454"/>
      <c r="Z7454" s="28"/>
      <c r="AA7454" s="28"/>
      <c r="AC7454" s="32"/>
      <c r="AD7454" s="32"/>
      <c r="AE7454" s="31"/>
      <c r="AF7454" s="31"/>
      <c r="AG7454" s="28"/>
      <c r="AH7454" s="28"/>
    </row>
    <row r="7455" spans="13:34" x14ac:dyDescent="0.3">
      <c r="M7455" s="33"/>
      <c r="N7455" s="2"/>
      <c r="P7455" s="29"/>
      <c r="Q7455" s="29"/>
      <c r="T7455" s="32"/>
      <c r="U7455" s="32"/>
      <c r="V7455" s="30"/>
      <c r="W7455"/>
      <c r="X7455"/>
      <c r="Z7455" s="28"/>
      <c r="AA7455" s="28"/>
      <c r="AC7455" s="32"/>
      <c r="AD7455" s="32"/>
      <c r="AE7455" s="31"/>
      <c r="AF7455" s="31"/>
      <c r="AG7455" s="28"/>
      <c r="AH7455" s="28"/>
    </row>
    <row r="7456" spans="13:34" x14ac:dyDescent="0.3">
      <c r="M7456" s="33"/>
      <c r="N7456" s="2"/>
      <c r="P7456" s="29"/>
      <c r="Q7456" s="29"/>
      <c r="T7456" s="32"/>
      <c r="U7456" s="32"/>
      <c r="V7456" s="30"/>
      <c r="W7456"/>
      <c r="X7456"/>
      <c r="Z7456" s="28"/>
      <c r="AA7456" s="28"/>
      <c r="AC7456" s="32"/>
      <c r="AD7456" s="32"/>
      <c r="AE7456" s="31"/>
      <c r="AF7456" s="31"/>
      <c r="AG7456" s="28"/>
      <c r="AH7456" s="28"/>
    </row>
    <row r="7457" spans="13:34" x14ac:dyDescent="0.3">
      <c r="M7457" s="33"/>
      <c r="N7457" s="2"/>
      <c r="P7457" s="29"/>
      <c r="Q7457" s="29"/>
      <c r="T7457" s="32"/>
      <c r="U7457" s="32"/>
      <c r="V7457" s="30"/>
      <c r="W7457"/>
      <c r="X7457"/>
      <c r="Z7457" s="28"/>
      <c r="AA7457" s="28"/>
      <c r="AC7457" s="32"/>
      <c r="AD7457" s="32"/>
      <c r="AE7457" s="31"/>
      <c r="AF7457" s="31"/>
      <c r="AG7457" s="28"/>
      <c r="AH7457" s="28"/>
    </row>
    <row r="7458" spans="13:34" x14ac:dyDescent="0.3">
      <c r="M7458" s="33"/>
      <c r="N7458" s="2"/>
      <c r="P7458" s="29"/>
      <c r="Q7458" s="29"/>
      <c r="T7458" s="32"/>
      <c r="U7458" s="32"/>
      <c r="V7458" s="30"/>
      <c r="W7458"/>
      <c r="X7458"/>
      <c r="Z7458" s="28"/>
      <c r="AA7458" s="28"/>
      <c r="AC7458" s="32"/>
      <c r="AD7458" s="32"/>
      <c r="AE7458" s="31"/>
      <c r="AF7458" s="31"/>
      <c r="AG7458" s="28"/>
      <c r="AH7458" s="28"/>
    </row>
    <row r="7459" spans="13:34" x14ac:dyDescent="0.3">
      <c r="M7459" s="33"/>
      <c r="N7459" s="2"/>
      <c r="P7459" s="29"/>
      <c r="Q7459" s="29"/>
      <c r="T7459" s="32"/>
      <c r="U7459" s="32"/>
      <c r="V7459" s="30"/>
      <c r="W7459"/>
      <c r="X7459"/>
      <c r="Z7459" s="28"/>
      <c r="AA7459" s="28"/>
      <c r="AC7459" s="32"/>
      <c r="AD7459" s="32"/>
      <c r="AE7459" s="31"/>
      <c r="AF7459" s="31"/>
      <c r="AG7459" s="28"/>
      <c r="AH7459" s="28"/>
    </row>
    <row r="7460" spans="13:34" x14ac:dyDescent="0.3">
      <c r="M7460" s="33"/>
      <c r="N7460" s="2"/>
      <c r="P7460" s="29"/>
      <c r="Q7460" s="29"/>
      <c r="T7460" s="32"/>
      <c r="U7460" s="32"/>
      <c r="V7460" s="30"/>
      <c r="W7460"/>
      <c r="X7460"/>
      <c r="Z7460" s="28"/>
      <c r="AA7460" s="28"/>
      <c r="AC7460" s="32"/>
      <c r="AD7460" s="32"/>
      <c r="AE7460" s="31"/>
      <c r="AF7460" s="31"/>
      <c r="AG7460" s="28"/>
      <c r="AH7460" s="28"/>
    </row>
    <row r="7461" spans="13:34" x14ac:dyDescent="0.3">
      <c r="M7461" s="33"/>
      <c r="N7461" s="2"/>
      <c r="P7461" s="29"/>
      <c r="Q7461" s="29"/>
      <c r="T7461" s="32"/>
      <c r="U7461" s="32"/>
      <c r="V7461" s="30"/>
      <c r="W7461"/>
      <c r="X7461"/>
      <c r="Z7461" s="28"/>
      <c r="AA7461" s="28"/>
      <c r="AC7461" s="32"/>
      <c r="AD7461" s="32"/>
      <c r="AE7461" s="31"/>
      <c r="AF7461" s="31"/>
      <c r="AG7461" s="28"/>
      <c r="AH7461" s="28"/>
    </row>
    <row r="7462" spans="13:34" x14ac:dyDescent="0.3">
      <c r="M7462" s="33"/>
      <c r="N7462" s="2"/>
      <c r="P7462" s="29"/>
      <c r="Q7462" s="29"/>
      <c r="T7462" s="32"/>
      <c r="U7462" s="32"/>
      <c r="V7462" s="30"/>
      <c r="W7462"/>
      <c r="X7462"/>
      <c r="Z7462" s="28"/>
      <c r="AA7462" s="28"/>
      <c r="AC7462" s="32"/>
      <c r="AD7462" s="32"/>
      <c r="AE7462" s="31"/>
      <c r="AF7462" s="31"/>
      <c r="AG7462" s="28"/>
      <c r="AH7462" s="28"/>
    </row>
    <row r="7463" spans="13:34" x14ac:dyDescent="0.3">
      <c r="M7463" s="33"/>
      <c r="N7463" s="2"/>
      <c r="P7463" s="29"/>
      <c r="Q7463" s="29"/>
      <c r="T7463" s="32"/>
      <c r="U7463" s="32"/>
      <c r="V7463" s="30"/>
      <c r="W7463"/>
      <c r="X7463"/>
      <c r="Z7463" s="28"/>
      <c r="AA7463" s="28"/>
      <c r="AC7463" s="32"/>
      <c r="AD7463" s="32"/>
      <c r="AE7463" s="31"/>
      <c r="AF7463" s="31"/>
      <c r="AG7463" s="28"/>
      <c r="AH7463" s="28"/>
    </row>
    <row r="7464" spans="13:34" x14ac:dyDescent="0.3">
      <c r="M7464" s="33"/>
      <c r="N7464" s="2"/>
      <c r="P7464" s="29"/>
      <c r="Q7464" s="29"/>
      <c r="T7464" s="32"/>
      <c r="U7464" s="32"/>
      <c r="V7464" s="30"/>
      <c r="W7464"/>
      <c r="X7464"/>
      <c r="Z7464" s="28"/>
      <c r="AA7464" s="28"/>
      <c r="AC7464" s="32"/>
      <c r="AD7464" s="32"/>
      <c r="AE7464" s="31"/>
      <c r="AF7464" s="31"/>
      <c r="AG7464" s="28"/>
      <c r="AH7464" s="28"/>
    </row>
    <row r="7465" spans="13:34" x14ac:dyDescent="0.3">
      <c r="M7465" s="33"/>
      <c r="N7465" s="2"/>
      <c r="P7465" s="29"/>
      <c r="Q7465" s="29"/>
      <c r="T7465" s="32"/>
      <c r="U7465" s="32"/>
      <c r="V7465" s="30"/>
      <c r="W7465"/>
      <c r="X7465"/>
      <c r="Z7465" s="28"/>
      <c r="AA7465" s="28"/>
      <c r="AC7465" s="32"/>
      <c r="AD7465" s="32"/>
      <c r="AE7465" s="31"/>
      <c r="AF7465" s="31"/>
      <c r="AG7465" s="28"/>
      <c r="AH7465" s="28"/>
    </row>
    <row r="7466" spans="13:34" x14ac:dyDescent="0.3">
      <c r="M7466" s="33"/>
      <c r="N7466" s="2"/>
      <c r="P7466" s="29"/>
      <c r="Q7466" s="29"/>
      <c r="T7466" s="32"/>
      <c r="U7466" s="32"/>
      <c r="V7466" s="30"/>
      <c r="W7466"/>
      <c r="X7466"/>
      <c r="Z7466" s="28"/>
      <c r="AA7466" s="28"/>
      <c r="AC7466" s="32"/>
      <c r="AD7466" s="32"/>
      <c r="AE7466" s="31"/>
      <c r="AF7466" s="31"/>
      <c r="AG7466" s="28"/>
      <c r="AH7466" s="28"/>
    </row>
    <row r="7467" spans="13:34" x14ac:dyDescent="0.3">
      <c r="M7467" s="33"/>
      <c r="N7467" s="2"/>
      <c r="P7467" s="29"/>
      <c r="Q7467" s="29"/>
      <c r="T7467" s="32"/>
      <c r="U7467" s="32"/>
      <c r="V7467" s="30"/>
      <c r="W7467"/>
      <c r="X7467"/>
      <c r="Z7467" s="28"/>
      <c r="AA7467" s="28"/>
      <c r="AC7467" s="32"/>
      <c r="AD7467" s="32"/>
      <c r="AE7467" s="31"/>
      <c r="AF7467" s="31"/>
      <c r="AG7467" s="28"/>
      <c r="AH7467" s="28"/>
    </row>
    <row r="7468" spans="13:34" x14ac:dyDescent="0.3">
      <c r="M7468" s="33"/>
      <c r="N7468" s="2"/>
      <c r="P7468" s="29"/>
      <c r="Q7468" s="29"/>
      <c r="T7468" s="32"/>
      <c r="U7468" s="32"/>
      <c r="V7468" s="30"/>
      <c r="W7468"/>
      <c r="X7468"/>
      <c r="Z7468" s="28"/>
      <c r="AA7468" s="28"/>
      <c r="AC7468" s="32"/>
      <c r="AD7468" s="32"/>
      <c r="AE7468" s="31"/>
      <c r="AF7468" s="31"/>
      <c r="AG7468" s="28"/>
      <c r="AH7468" s="28"/>
    </row>
    <row r="7469" spans="13:34" x14ac:dyDescent="0.3">
      <c r="M7469" s="33"/>
      <c r="N7469" s="2"/>
      <c r="P7469" s="29"/>
      <c r="Q7469" s="29"/>
      <c r="T7469" s="32"/>
      <c r="U7469" s="32"/>
      <c r="V7469" s="30"/>
      <c r="W7469"/>
      <c r="X7469"/>
      <c r="Z7469" s="28"/>
      <c r="AA7469" s="28"/>
      <c r="AC7469" s="32"/>
      <c r="AD7469" s="32"/>
      <c r="AE7469" s="31"/>
      <c r="AF7469" s="31"/>
      <c r="AG7469" s="28"/>
      <c r="AH7469" s="28"/>
    </row>
    <row r="7470" spans="13:34" x14ac:dyDescent="0.3">
      <c r="M7470" s="33"/>
      <c r="N7470" s="2"/>
      <c r="P7470" s="29"/>
      <c r="Q7470" s="29"/>
      <c r="T7470" s="32"/>
      <c r="U7470" s="32"/>
      <c r="V7470" s="30"/>
      <c r="W7470"/>
      <c r="X7470"/>
      <c r="Z7470" s="28"/>
      <c r="AA7470" s="28"/>
      <c r="AC7470" s="32"/>
      <c r="AD7470" s="32"/>
      <c r="AE7470" s="31"/>
      <c r="AF7470" s="31"/>
      <c r="AG7470" s="28"/>
      <c r="AH7470" s="28"/>
    </row>
    <row r="7471" spans="13:34" x14ac:dyDescent="0.3">
      <c r="M7471" s="33"/>
      <c r="N7471" s="2"/>
      <c r="P7471" s="29"/>
      <c r="Q7471" s="29"/>
      <c r="T7471" s="32"/>
      <c r="U7471" s="32"/>
      <c r="V7471" s="30"/>
      <c r="W7471"/>
      <c r="X7471"/>
      <c r="Z7471" s="28"/>
      <c r="AA7471" s="28"/>
      <c r="AC7471" s="32"/>
      <c r="AD7471" s="32"/>
      <c r="AE7471" s="31"/>
      <c r="AF7471" s="31"/>
      <c r="AG7471" s="28"/>
      <c r="AH7471" s="28"/>
    </row>
    <row r="7472" spans="13:34" x14ac:dyDescent="0.3">
      <c r="M7472" s="33"/>
      <c r="N7472" s="2"/>
      <c r="P7472" s="29"/>
      <c r="Q7472" s="29"/>
      <c r="T7472" s="32"/>
      <c r="U7472" s="32"/>
      <c r="V7472" s="30"/>
      <c r="W7472"/>
      <c r="X7472"/>
      <c r="Z7472" s="28"/>
      <c r="AA7472" s="28"/>
      <c r="AC7472" s="32"/>
      <c r="AD7472" s="32"/>
      <c r="AE7472" s="31"/>
      <c r="AF7472" s="31"/>
      <c r="AG7472" s="28"/>
      <c r="AH7472" s="28"/>
    </row>
    <row r="7473" spans="13:34" x14ac:dyDescent="0.3">
      <c r="M7473" s="33"/>
      <c r="N7473" s="2"/>
      <c r="P7473" s="29"/>
      <c r="Q7473" s="29"/>
      <c r="T7473" s="32"/>
      <c r="U7473" s="32"/>
      <c r="V7473" s="30"/>
      <c r="W7473"/>
      <c r="X7473"/>
      <c r="Z7473" s="28"/>
      <c r="AA7473" s="28"/>
      <c r="AC7473" s="32"/>
      <c r="AD7473" s="32"/>
      <c r="AE7473" s="31"/>
      <c r="AF7473" s="31"/>
      <c r="AG7473" s="28"/>
      <c r="AH7473" s="28"/>
    </row>
    <row r="7474" spans="13:34" x14ac:dyDescent="0.3">
      <c r="M7474" s="33"/>
      <c r="N7474" s="2"/>
      <c r="P7474" s="29"/>
      <c r="Q7474" s="29"/>
      <c r="T7474" s="32"/>
      <c r="U7474" s="32"/>
      <c r="V7474" s="30"/>
      <c r="W7474"/>
      <c r="X7474"/>
      <c r="Z7474" s="28"/>
      <c r="AA7474" s="28"/>
      <c r="AC7474" s="32"/>
      <c r="AD7474" s="32"/>
      <c r="AE7474" s="31"/>
      <c r="AF7474" s="31"/>
      <c r="AG7474" s="28"/>
      <c r="AH7474" s="28"/>
    </row>
    <row r="7475" spans="13:34" x14ac:dyDescent="0.3">
      <c r="M7475" s="33"/>
      <c r="N7475" s="2"/>
      <c r="P7475" s="29"/>
      <c r="Q7475" s="29"/>
      <c r="T7475" s="32"/>
      <c r="U7475" s="32"/>
      <c r="V7475" s="30"/>
      <c r="W7475"/>
      <c r="X7475"/>
      <c r="Z7475" s="28"/>
      <c r="AA7475" s="28"/>
      <c r="AC7475" s="32"/>
      <c r="AD7475" s="32"/>
      <c r="AE7475" s="31"/>
      <c r="AF7475" s="31"/>
      <c r="AG7475" s="28"/>
      <c r="AH7475" s="28"/>
    </row>
    <row r="7476" spans="13:34" x14ac:dyDescent="0.3">
      <c r="M7476" s="33"/>
      <c r="N7476" s="2"/>
      <c r="P7476" s="29"/>
      <c r="Q7476" s="29"/>
      <c r="T7476" s="32"/>
      <c r="U7476" s="32"/>
      <c r="V7476" s="30"/>
      <c r="W7476"/>
      <c r="X7476"/>
      <c r="Z7476" s="28"/>
      <c r="AA7476" s="28"/>
      <c r="AC7476" s="32"/>
      <c r="AD7476" s="32"/>
      <c r="AE7476" s="31"/>
      <c r="AF7476" s="31"/>
      <c r="AG7476" s="28"/>
      <c r="AH7476" s="28"/>
    </row>
    <row r="7477" spans="13:34" x14ac:dyDescent="0.3">
      <c r="M7477" s="33"/>
      <c r="N7477" s="2"/>
      <c r="P7477" s="29"/>
      <c r="Q7477" s="29"/>
      <c r="T7477" s="32"/>
      <c r="U7477" s="32"/>
      <c r="V7477" s="30"/>
      <c r="W7477"/>
      <c r="X7477"/>
      <c r="Z7477" s="28"/>
      <c r="AA7477" s="28"/>
      <c r="AC7477" s="32"/>
      <c r="AD7477" s="32"/>
      <c r="AE7477" s="31"/>
      <c r="AF7477" s="31"/>
      <c r="AG7477" s="28"/>
      <c r="AH7477" s="28"/>
    </row>
    <row r="7478" spans="13:34" x14ac:dyDescent="0.3">
      <c r="M7478" s="33"/>
      <c r="N7478" s="2"/>
      <c r="P7478" s="29"/>
      <c r="Q7478" s="29"/>
      <c r="T7478" s="32"/>
      <c r="U7478" s="32"/>
      <c r="V7478" s="30"/>
      <c r="W7478"/>
      <c r="X7478"/>
      <c r="Z7478" s="28"/>
      <c r="AA7478" s="28"/>
      <c r="AC7478" s="32"/>
      <c r="AD7478" s="32"/>
      <c r="AE7478" s="31"/>
      <c r="AF7478" s="31"/>
      <c r="AG7478" s="28"/>
      <c r="AH7478" s="28"/>
    </row>
    <row r="7479" spans="13:34" x14ac:dyDescent="0.3">
      <c r="M7479" s="33"/>
      <c r="N7479" s="2"/>
      <c r="P7479" s="29"/>
      <c r="Q7479" s="29"/>
      <c r="T7479" s="32"/>
      <c r="U7479" s="32"/>
      <c r="V7479" s="30"/>
      <c r="W7479"/>
      <c r="X7479"/>
      <c r="Z7479" s="28"/>
      <c r="AA7479" s="28"/>
      <c r="AC7479" s="32"/>
      <c r="AD7479" s="32"/>
      <c r="AE7479" s="31"/>
      <c r="AF7479" s="31"/>
      <c r="AG7479" s="28"/>
      <c r="AH7479" s="28"/>
    </row>
    <row r="7480" spans="13:34" x14ac:dyDescent="0.3">
      <c r="M7480" s="33"/>
      <c r="N7480" s="2"/>
      <c r="P7480" s="29"/>
      <c r="Q7480" s="29"/>
      <c r="T7480" s="32"/>
      <c r="U7480" s="32"/>
      <c r="V7480" s="30"/>
      <c r="W7480"/>
      <c r="X7480"/>
      <c r="Z7480" s="28"/>
      <c r="AA7480" s="28"/>
      <c r="AC7480" s="32"/>
      <c r="AD7480" s="32"/>
      <c r="AE7480" s="31"/>
      <c r="AF7480" s="31"/>
      <c r="AG7480" s="28"/>
      <c r="AH7480" s="28"/>
    </row>
    <row r="7481" spans="13:34" x14ac:dyDescent="0.3">
      <c r="M7481" s="33"/>
      <c r="N7481" s="2"/>
      <c r="P7481" s="29"/>
      <c r="Q7481" s="29"/>
      <c r="T7481" s="32"/>
      <c r="U7481" s="32"/>
      <c r="V7481" s="30"/>
      <c r="W7481"/>
      <c r="X7481"/>
      <c r="Z7481" s="28"/>
      <c r="AA7481" s="28"/>
      <c r="AC7481" s="32"/>
      <c r="AD7481" s="32"/>
      <c r="AE7481" s="31"/>
      <c r="AF7481" s="31"/>
      <c r="AG7481" s="28"/>
      <c r="AH7481" s="28"/>
    </row>
    <row r="7482" spans="13:34" x14ac:dyDescent="0.3">
      <c r="M7482" s="33"/>
      <c r="N7482" s="2"/>
      <c r="P7482" s="29"/>
      <c r="Q7482" s="29"/>
      <c r="T7482" s="32"/>
      <c r="U7482" s="32"/>
      <c r="V7482" s="30"/>
      <c r="W7482"/>
      <c r="X7482"/>
      <c r="Z7482" s="28"/>
      <c r="AA7482" s="28"/>
      <c r="AC7482" s="32"/>
      <c r="AD7482" s="32"/>
      <c r="AE7482" s="31"/>
      <c r="AF7482" s="31"/>
      <c r="AG7482" s="28"/>
      <c r="AH7482" s="28"/>
    </row>
    <row r="7483" spans="13:34" x14ac:dyDescent="0.3">
      <c r="M7483" s="33"/>
      <c r="N7483" s="2"/>
      <c r="P7483" s="29"/>
      <c r="Q7483" s="29"/>
      <c r="T7483" s="32"/>
      <c r="U7483" s="32"/>
      <c r="V7483" s="30"/>
      <c r="W7483"/>
      <c r="X7483"/>
      <c r="Z7483" s="28"/>
      <c r="AA7483" s="28"/>
      <c r="AC7483" s="32"/>
      <c r="AD7483" s="32"/>
      <c r="AE7483" s="31"/>
      <c r="AF7483" s="31"/>
      <c r="AG7483" s="28"/>
      <c r="AH7483" s="28"/>
    </row>
    <row r="7484" spans="13:34" x14ac:dyDescent="0.3">
      <c r="M7484" s="33"/>
      <c r="N7484" s="2"/>
      <c r="P7484" s="29"/>
      <c r="Q7484" s="29"/>
      <c r="T7484" s="32"/>
      <c r="U7484" s="32"/>
      <c r="V7484" s="30"/>
      <c r="W7484"/>
      <c r="X7484"/>
      <c r="Z7484" s="28"/>
      <c r="AA7484" s="28"/>
      <c r="AC7484" s="32"/>
      <c r="AD7484" s="32"/>
      <c r="AE7484" s="31"/>
      <c r="AF7484" s="31"/>
      <c r="AG7484" s="28"/>
      <c r="AH7484" s="28"/>
    </row>
    <row r="7485" spans="13:34" x14ac:dyDescent="0.3">
      <c r="M7485" s="33"/>
      <c r="N7485" s="2"/>
      <c r="P7485" s="29"/>
      <c r="Q7485" s="29"/>
      <c r="T7485" s="32"/>
      <c r="U7485" s="32"/>
      <c r="V7485" s="30"/>
      <c r="W7485"/>
      <c r="X7485"/>
      <c r="Z7485" s="28"/>
      <c r="AA7485" s="28"/>
      <c r="AC7485" s="32"/>
      <c r="AD7485" s="32"/>
      <c r="AE7485" s="31"/>
      <c r="AF7485" s="31"/>
      <c r="AG7485" s="28"/>
      <c r="AH7485" s="28"/>
    </row>
    <row r="7486" spans="13:34" x14ac:dyDescent="0.3">
      <c r="M7486" s="33"/>
      <c r="N7486" s="2"/>
      <c r="P7486" s="29"/>
      <c r="Q7486" s="29"/>
      <c r="T7486" s="32"/>
      <c r="U7486" s="32"/>
      <c r="V7486" s="30"/>
      <c r="W7486"/>
      <c r="X7486"/>
      <c r="Z7486" s="28"/>
      <c r="AA7486" s="28"/>
      <c r="AC7486" s="32"/>
      <c r="AD7486" s="32"/>
      <c r="AE7486" s="31"/>
      <c r="AF7486" s="31"/>
      <c r="AG7486" s="28"/>
      <c r="AH7486" s="28"/>
    </row>
    <row r="7487" spans="13:34" x14ac:dyDescent="0.3">
      <c r="M7487" s="33"/>
      <c r="N7487" s="2"/>
      <c r="P7487" s="29"/>
      <c r="Q7487" s="29"/>
      <c r="T7487" s="32"/>
      <c r="U7487" s="32"/>
      <c r="V7487" s="30"/>
      <c r="W7487"/>
      <c r="X7487"/>
      <c r="Z7487" s="28"/>
      <c r="AA7487" s="28"/>
      <c r="AC7487" s="32"/>
      <c r="AD7487" s="32"/>
      <c r="AE7487" s="31"/>
      <c r="AF7487" s="31"/>
      <c r="AG7487" s="28"/>
      <c r="AH7487" s="28"/>
    </row>
    <row r="7488" spans="13:34" x14ac:dyDescent="0.3">
      <c r="M7488" s="33"/>
      <c r="N7488" s="2"/>
      <c r="P7488" s="29"/>
      <c r="Q7488" s="29"/>
      <c r="T7488" s="32"/>
      <c r="U7488" s="32"/>
      <c r="V7488" s="30"/>
      <c r="W7488"/>
      <c r="X7488"/>
      <c r="Z7488" s="28"/>
      <c r="AA7488" s="28"/>
      <c r="AC7488" s="32"/>
      <c r="AD7488" s="32"/>
      <c r="AE7488" s="31"/>
      <c r="AF7488" s="31"/>
      <c r="AG7488" s="28"/>
      <c r="AH7488" s="28"/>
    </row>
    <row r="7489" spans="13:34" x14ac:dyDescent="0.3">
      <c r="M7489" s="33"/>
      <c r="N7489" s="2"/>
      <c r="P7489" s="29"/>
      <c r="Q7489" s="29"/>
      <c r="T7489" s="32"/>
      <c r="U7489" s="32"/>
      <c r="V7489" s="30"/>
      <c r="W7489"/>
      <c r="X7489"/>
      <c r="Z7489" s="28"/>
      <c r="AA7489" s="28"/>
      <c r="AC7489" s="32"/>
      <c r="AD7489" s="32"/>
      <c r="AE7489" s="31"/>
      <c r="AF7489" s="31"/>
      <c r="AG7489" s="28"/>
      <c r="AH7489" s="28"/>
    </row>
    <row r="7490" spans="13:34" x14ac:dyDescent="0.3">
      <c r="M7490" s="33"/>
      <c r="N7490" s="2"/>
      <c r="P7490" s="29"/>
      <c r="Q7490" s="29"/>
      <c r="T7490" s="32"/>
      <c r="U7490" s="32"/>
      <c r="V7490" s="30"/>
      <c r="W7490"/>
      <c r="X7490"/>
      <c r="Z7490" s="28"/>
      <c r="AA7490" s="28"/>
      <c r="AC7490" s="32"/>
      <c r="AD7490" s="32"/>
      <c r="AE7490" s="31"/>
      <c r="AF7490" s="31"/>
      <c r="AG7490" s="28"/>
      <c r="AH7490" s="28"/>
    </row>
    <row r="7491" spans="13:34" x14ac:dyDescent="0.3">
      <c r="M7491" s="33"/>
      <c r="N7491" s="2"/>
      <c r="P7491" s="29"/>
      <c r="Q7491" s="29"/>
      <c r="T7491" s="32"/>
      <c r="U7491" s="32"/>
      <c r="V7491" s="30"/>
      <c r="W7491"/>
      <c r="X7491"/>
      <c r="Z7491" s="28"/>
      <c r="AA7491" s="28"/>
      <c r="AC7491" s="32"/>
      <c r="AD7491" s="32"/>
      <c r="AE7491" s="31"/>
      <c r="AF7491" s="31"/>
      <c r="AG7491" s="28"/>
      <c r="AH7491" s="28"/>
    </row>
    <row r="7492" spans="13:34" x14ac:dyDescent="0.3">
      <c r="M7492" s="33"/>
      <c r="N7492" s="2"/>
      <c r="P7492" s="29"/>
      <c r="Q7492" s="29"/>
      <c r="T7492" s="32"/>
      <c r="U7492" s="32"/>
      <c r="V7492" s="30"/>
      <c r="W7492"/>
      <c r="X7492"/>
      <c r="Z7492" s="28"/>
      <c r="AA7492" s="28"/>
      <c r="AC7492" s="32"/>
      <c r="AD7492" s="32"/>
      <c r="AE7492" s="31"/>
      <c r="AF7492" s="31"/>
      <c r="AG7492" s="28"/>
      <c r="AH7492" s="28"/>
    </row>
    <row r="7493" spans="13:34" x14ac:dyDescent="0.3">
      <c r="M7493" s="33"/>
      <c r="N7493" s="2"/>
      <c r="P7493" s="29"/>
      <c r="Q7493" s="29"/>
      <c r="T7493" s="32"/>
      <c r="U7493" s="32"/>
      <c r="V7493" s="30"/>
      <c r="W7493"/>
      <c r="X7493"/>
      <c r="Z7493" s="28"/>
      <c r="AA7493" s="28"/>
      <c r="AC7493" s="32"/>
      <c r="AD7493" s="32"/>
      <c r="AE7493" s="31"/>
      <c r="AF7493" s="31"/>
      <c r="AG7493" s="28"/>
      <c r="AH7493" s="28"/>
    </row>
    <row r="7494" spans="13:34" x14ac:dyDescent="0.3">
      <c r="M7494" s="33"/>
      <c r="N7494" s="2"/>
      <c r="P7494" s="29"/>
      <c r="Q7494" s="29"/>
      <c r="T7494" s="32"/>
      <c r="U7494" s="32"/>
      <c r="V7494" s="30"/>
      <c r="W7494"/>
      <c r="X7494"/>
      <c r="Z7494" s="28"/>
      <c r="AA7494" s="28"/>
      <c r="AC7494" s="32"/>
      <c r="AD7494" s="32"/>
      <c r="AE7494" s="31"/>
      <c r="AF7494" s="31"/>
      <c r="AG7494" s="28"/>
      <c r="AH7494" s="28"/>
    </row>
    <row r="7495" spans="13:34" x14ac:dyDescent="0.3">
      <c r="M7495" s="33"/>
      <c r="N7495" s="2"/>
      <c r="P7495" s="29"/>
      <c r="Q7495" s="29"/>
      <c r="T7495" s="32"/>
      <c r="U7495" s="32"/>
      <c r="V7495" s="30"/>
      <c r="W7495"/>
      <c r="X7495"/>
      <c r="Z7495" s="28"/>
      <c r="AA7495" s="28"/>
      <c r="AC7495" s="32"/>
      <c r="AD7495" s="32"/>
      <c r="AE7495" s="31"/>
      <c r="AF7495" s="31"/>
      <c r="AG7495" s="28"/>
      <c r="AH7495" s="28"/>
    </row>
    <row r="7496" spans="13:34" x14ac:dyDescent="0.3">
      <c r="M7496" s="33"/>
      <c r="N7496" s="2"/>
      <c r="P7496" s="29"/>
      <c r="Q7496" s="29"/>
      <c r="T7496" s="32"/>
      <c r="U7496" s="32"/>
      <c r="V7496" s="30"/>
      <c r="W7496"/>
      <c r="X7496"/>
      <c r="Z7496" s="28"/>
      <c r="AA7496" s="28"/>
      <c r="AC7496" s="32"/>
      <c r="AD7496" s="32"/>
      <c r="AE7496" s="31"/>
      <c r="AF7496" s="31"/>
      <c r="AG7496" s="28"/>
      <c r="AH7496" s="28"/>
    </row>
    <row r="7497" spans="13:34" x14ac:dyDescent="0.3">
      <c r="M7497" s="33"/>
      <c r="N7497" s="2"/>
      <c r="P7497" s="29"/>
      <c r="Q7497" s="29"/>
      <c r="T7497" s="32"/>
      <c r="U7497" s="32"/>
      <c r="V7497" s="30"/>
      <c r="W7497"/>
      <c r="X7497"/>
      <c r="Z7497" s="28"/>
      <c r="AA7497" s="28"/>
      <c r="AC7497" s="32"/>
      <c r="AD7497" s="32"/>
      <c r="AE7497" s="31"/>
      <c r="AF7497" s="31"/>
      <c r="AG7497" s="28"/>
      <c r="AH7497" s="28"/>
    </row>
    <row r="7498" spans="13:34" x14ac:dyDescent="0.3">
      <c r="M7498" s="33"/>
      <c r="N7498" s="2"/>
      <c r="P7498" s="29"/>
      <c r="Q7498" s="29"/>
      <c r="T7498" s="32"/>
      <c r="U7498" s="32"/>
      <c r="V7498" s="30"/>
      <c r="W7498"/>
      <c r="X7498"/>
      <c r="Z7498" s="28"/>
      <c r="AA7498" s="28"/>
      <c r="AC7498" s="32"/>
      <c r="AD7498" s="32"/>
      <c r="AE7498" s="31"/>
      <c r="AF7498" s="31"/>
      <c r="AG7498" s="28"/>
      <c r="AH7498" s="28"/>
    </row>
    <row r="7499" spans="13:34" x14ac:dyDescent="0.3">
      <c r="M7499" s="33"/>
      <c r="N7499" s="2"/>
      <c r="P7499" s="29"/>
      <c r="Q7499" s="29"/>
      <c r="T7499" s="32"/>
      <c r="U7499" s="32"/>
      <c r="V7499" s="30"/>
      <c r="W7499"/>
      <c r="X7499"/>
      <c r="Z7499" s="28"/>
      <c r="AA7499" s="28"/>
      <c r="AC7499" s="32"/>
      <c r="AD7499" s="32"/>
      <c r="AE7499" s="31"/>
      <c r="AF7499" s="31"/>
      <c r="AG7499" s="28"/>
      <c r="AH7499" s="28"/>
    </row>
    <row r="7500" spans="13:34" x14ac:dyDescent="0.3">
      <c r="M7500" s="33"/>
      <c r="N7500" s="2"/>
      <c r="P7500" s="29"/>
      <c r="Q7500" s="29"/>
      <c r="T7500" s="32"/>
      <c r="U7500" s="32"/>
      <c r="V7500" s="30"/>
      <c r="W7500"/>
      <c r="X7500"/>
      <c r="Z7500" s="28"/>
      <c r="AA7500" s="28"/>
      <c r="AC7500" s="32"/>
      <c r="AD7500" s="32"/>
      <c r="AE7500" s="31"/>
      <c r="AF7500" s="31"/>
      <c r="AG7500" s="28"/>
      <c r="AH7500" s="28"/>
    </row>
    <row r="7501" spans="13:34" x14ac:dyDescent="0.3">
      <c r="M7501" s="33"/>
      <c r="N7501" s="2"/>
      <c r="P7501" s="29"/>
      <c r="Q7501" s="29"/>
      <c r="T7501" s="32"/>
      <c r="U7501" s="32"/>
      <c r="V7501" s="30"/>
      <c r="W7501"/>
      <c r="X7501"/>
      <c r="Z7501" s="28"/>
      <c r="AA7501" s="28"/>
      <c r="AC7501" s="32"/>
      <c r="AD7501" s="32"/>
      <c r="AE7501" s="31"/>
      <c r="AF7501" s="31"/>
      <c r="AG7501" s="28"/>
      <c r="AH7501" s="28"/>
    </row>
    <row r="7502" spans="13:34" x14ac:dyDescent="0.3">
      <c r="M7502" s="33"/>
      <c r="N7502" s="2"/>
      <c r="P7502" s="29"/>
      <c r="Q7502" s="29"/>
      <c r="T7502" s="32"/>
      <c r="U7502" s="32"/>
      <c r="V7502" s="30"/>
      <c r="W7502"/>
      <c r="X7502"/>
      <c r="Z7502" s="28"/>
      <c r="AA7502" s="28"/>
      <c r="AC7502" s="32"/>
      <c r="AD7502" s="32"/>
      <c r="AE7502" s="31"/>
      <c r="AF7502" s="31"/>
      <c r="AG7502" s="28"/>
      <c r="AH7502" s="28"/>
    </row>
    <row r="7503" spans="13:34" x14ac:dyDescent="0.3">
      <c r="M7503" s="33"/>
      <c r="N7503" s="2"/>
      <c r="P7503" s="29"/>
      <c r="Q7503" s="29"/>
      <c r="T7503" s="32"/>
      <c r="U7503" s="32"/>
      <c r="V7503" s="30"/>
      <c r="W7503"/>
      <c r="X7503"/>
      <c r="Z7503" s="28"/>
      <c r="AA7503" s="28"/>
      <c r="AC7503" s="32"/>
      <c r="AD7503" s="32"/>
      <c r="AE7503" s="31"/>
      <c r="AF7503" s="31"/>
      <c r="AG7503" s="28"/>
      <c r="AH7503" s="28"/>
    </row>
    <row r="7504" spans="13:34" x14ac:dyDescent="0.3">
      <c r="M7504" s="33"/>
      <c r="N7504" s="2"/>
      <c r="P7504" s="29"/>
      <c r="Q7504" s="29"/>
      <c r="T7504" s="32"/>
      <c r="U7504" s="32"/>
      <c r="V7504" s="30"/>
      <c r="W7504"/>
      <c r="X7504"/>
      <c r="Z7504" s="28"/>
      <c r="AA7504" s="28"/>
      <c r="AC7504" s="32"/>
      <c r="AD7504" s="32"/>
      <c r="AE7504" s="31"/>
      <c r="AF7504" s="31"/>
      <c r="AG7504" s="28"/>
      <c r="AH7504" s="28"/>
    </row>
    <row r="7505" spans="13:34" x14ac:dyDescent="0.3">
      <c r="M7505" s="33"/>
      <c r="N7505" s="2"/>
      <c r="P7505" s="29"/>
      <c r="Q7505" s="29"/>
      <c r="T7505" s="32"/>
      <c r="U7505" s="32"/>
      <c r="V7505" s="30"/>
      <c r="W7505"/>
      <c r="X7505"/>
      <c r="Z7505" s="28"/>
      <c r="AA7505" s="28"/>
      <c r="AC7505" s="32"/>
      <c r="AD7505" s="32"/>
      <c r="AE7505" s="31"/>
      <c r="AF7505" s="31"/>
      <c r="AG7505" s="28"/>
      <c r="AH7505" s="28"/>
    </row>
    <row r="7506" spans="13:34" x14ac:dyDescent="0.3">
      <c r="M7506" s="33"/>
      <c r="N7506" s="2"/>
      <c r="P7506" s="29"/>
      <c r="Q7506" s="29"/>
      <c r="T7506" s="32"/>
      <c r="U7506" s="32"/>
      <c r="V7506" s="30"/>
      <c r="W7506"/>
      <c r="X7506"/>
      <c r="Z7506" s="28"/>
      <c r="AA7506" s="28"/>
      <c r="AC7506" s="32"/>
      <c r="AD7506" s="32"/>
      <c r="AE7506" s="31"/>
      <c r="AF7506" s="31"/>
      <c r="AG7506" s="28"/>
      <c r="AH7506" s="28"/>
    </row>
    <row r="7507" spans="13:34" x14ac:dyDescent="0.3">
      <c r="M7507" s="33"/>
      <c r="N7507" s="2"/>
      <c r="P7507" s="29"/>
      <c r="Q7507" s="29"/>
      <c r="T7507" s="32"/>
      <c r="U7507" s="32"/>
      <c r="V7507" s="30"/>
      <c r="W7507"/>
      <c r="X7507"/>
      <c r="Z7507" s="28"/>
      <c r="AA7507" s="28"/>
      <c r="AC7507" s="32"/>
      <c r="AD7507" s="32"/>
      <c r="AE7507" s="31"/>
      <c r="AF7507" s="31"/>
      <c r="AG7507" s="28"/>
      <c r="AH7507" s="28"/>
    </row>
    <row r="7508" spans="13:34" x14ac:dyDescent="0.3">
      <c r="M7508" s="33"/>
      <c r="N7508" s="2"/>
      <c r="P7508" s="29"/>
      <c r="Q7508" s="29"/>
      <c r="T7508" s="32"/>
      <c r="U7508" s="32"/>
      <c r="V7508" s="30"/>
      <c r="W7508"/>
      <c r="X7508"/>
      <c r="Z7508" s="28"/>
      <c r="AA7508" s="28"/>
      <c r="AC7508" s="32"/>
      <c r="AD7508" s="32"/>
      <c r="AE7508" s="31"/>
      <c r="AF7508" s="31"/>
      <c r="AG7508" s="28"/>
      <c r="AH7508" s="28"/>
    </row>
    <row r="7509" spans="13:34" x14ac:dyDescent="0.3">
      <c r="M7509" s="33"/>
      <c r="N7509" s="2"/>
      <c r="P7509" s="29"/>
      <c r="Q7509" s="29"/>
      <c r="T7509" s="32"/>
      <c r="U7509" s="32"/>
      <c r="V7509" s="30"/>
      <c r="W7509"/>
      <c r="X7509"/>
      <c r="Z7509" s="28"/>
      <c r="AA7509" s="28"/>
      <c r="AC7509" s="32"/>
      <c r="AD7509" s="32"/>
      <c r="AE7509" s="31"/>
      <c r="AF7509" s="31"/>
      <c r="AG7509" s="28"/>
      <c r="AH7509" s="28"/>
    </row>
    <row r="7510" spans="13:34" x14ac:dyDescent="0.3">
      <c r="M7510" s="33"/>
      <c r="N7510" s="2"/>
      <c r="P7510" s="29"/>
      <c r="Q7510" s="29"/>
      <c r="T7510" s="32"/>
      <c r="U7510" s="32"/>
      <c r="V7510" s="30"/>
      <c r="W7510"/>
      <c r="X7510"/>
      <c r="Z7510" s="28"/>
      <c r="AA7510" s="28"/>
      <c r="AC7510" s="32"/>
      <c r="AD7510" s="32"/>
      <c r="AE7510" s="31"/>
      <c r="AF7510" s="31"/>
      <c r="AG7510" s="28"/>
      <c r="AH7510" s="28"/>
    </row>
    <row r="7511" spans="13:34" x14ac:dyDescent="0.3">
      <c r="M7511" s="33"/>
      <c r="N7511" s="2"/>
      <c r="P7511" s="29"/>
      <c r="Q7511" s="29"/>
      <c r="T7511" s="32"/>
      <c r="U7511" s="32"/>
      <c r="V7511" s="30"/>
      <c r="W7511"/>
      <c r="X7511"/>
      <c r="Z7511" s="28"/>
      <c r="AA7511" s="28"/>
      <c r="AC7511" s="32"/>
      <c r="AD7511" s="32"/>
      <c r="AE7511" s="31"/>
      <c r="AF7511" s="31"/>
      <c r="AG7511" s="28"/>
      <c r="AH7511" s="28"/>
    </row>
    <row r="7512" spans="13:34" x14ac:dyDescent="0.3">
      <c r="M7512" s="33"/>
      <c r="N7512" s="2"/>
      <c r="P7512" s="29"/>
      <c r="Q7512" s="29"/>
      <c r="T7512" s="32"/>
      <c r="U7512" s="32"/>
      <c r="V7512" s="30"/>
      <c r="W7512"/>
      <c r="X7512"/>
      <c r="Z7512" s="28"/>
      <c r="AA7512" s="28"/>
      <c r="AC7512" s="32"/>
      <c r="AD7512" s="32"/>
      <c r="AE7512" s="31"/>
      <c r="AF7512" s="31"/>
      <c r="AG7512" s="28"/>
      <c r="AH7512" s="28"/>
    </row>
    <row r="7513" spans="13:34" x14ac:dyDescent="0.3">
      <c r="M7513" s="33"/>
      <c r="N7513" s="2"/>
      <c r="P7513" s="29"/>
      <c r="Q7513" s="29"/>
      <c r="T7513" s="32"/>
      <c r="U7513" s="32"/>
      <c r="V7513" s="30"/>
      <c r="W7513"/>
      <c r="X7513"/>
      <c r="Z7513" s="28"/>
      <c r="AA7513" s="28"/>
      <c r="AC7513" s="32"/>
      <c r="AD7513" s="32"/>
      <c r="AE7513" s="31"/>
      <c r="AF7513" s="31"/>
      <c r="AG7513" s="28"/>
      <c r="AH7513" s="28"/>
    </row>
    <row r="7514" spans="13:34" x14ac:dyDescent="0.3">
      <c r="M7514" s="33"/>
      <c r="N7514" s="2"/>
      <c r="P7514" s="29"/>
      <c r="Q7514" s="29"/>
      <c r="T7514" s="32"/>
      <c r="U7514" s="32"/>
      <c r="V7514" s="30"/>
      <c r="W7514"/>
      <c r="X7514"/>
      <c r="Z7514" s="28"/>
      <c r="AA7514" s="28"/>
      <c r="AC7514" s="32"/>
      <c r="AD7514" s="32"/>
      <c r="AE7514" s="31"/>
      <c r="AF7514" s="31"/>
      <c r="AG7514" s="28"/>
      <c r="AH7514" s="28"/>
    </row>
    <row r="7515" spans="13:34" x14ac:dyDescent="0.3">
      <c r="M7515" s="33"/>
      <c r="N7515" s="2"/>
      <c r="P7515" s="29"/>
      <c r="Q7515" s="29"/>
      <c r="T7515" s="32"/>
      <c r="U7515" s="32"/>
      <c r="V7515" s="30"/>
      <c r="W7515"/>
      <c r="X7515"/>
      <c r="Z7515" s="28"/>
      <c r="AA7515" s="28"/>
      <c r="AC7515" s="32"/>
      <c r="AD7515" s="32"/>
      <c r="AE7515" s="31"/>
      <c r="AF7515" s="31"/>
      <c r="AG7515" s="28"/>
      <c r="AH7515" s="28"/>
    </row>
    <row r="7516" spans="13:34" x14ac:dyDescent="0.3">
      <c r="M7516" s="33"/>
      <c r="N7516" s="2"/>
      <c r="P7516" s="29"/>
      <c r="Q7516" s="29"/>
      <c r="T7516" s="32"/>
      <c r="U7516" s="32"/>
      <c r="V7516" s="30"/>
      <c r="W7516"/>
      <c r="X7516"/>
      <c r="Z7516" s="28"/>
      <c r="AA7516" s="28"/>
      <c r="AC7516" s="32"/>
      <c r="AD7516" s="32"/>
      <c r="AE7516" s="31"/>
      <c r="AF7516" s="31"/>
      <c r="AG7516" s="28"/>
      <c r="AH7516" s="28"/>
    </row>
    <row r="7517" spans="13:34" x14ac:dyDescent="0.3">
      <c r="M7517" s="33"/>
      <c r="N7517" s="2"/>
      <c r="P7517" s="29"/>
      <c r="Q7517" s="29"/>
      <c r="T7517" s="32"/>
      <c r="U7517" s="32"/>
      <c r="V7517" s="30"/>
      <c r="W7517"/>
      <c r="X7517"/>
      <c r="Z7517" s="28"/>
      <c r="AA7517" s="28"/>
      <c r="AC7517" s="32"/>
      <c r="AD7517" s="32"/>
      <c r="AE7517" s="31"/>
      <c r="AF7517" s="31"/>
      <c r="AG7517" s="28"/>
      <c r="AH7517" s="28"/>
    </row>
    <row r="7518" spans="13:34" x14ac:dyDescent="0.3">
      <c r="M7518" s="33"/>
      <c r="N7518" s="2"/>
      <c r="P7518" s="29"/>
      <c r="Q7518" s="29"/>
      <c r="T7518" s="32"/>
      <c r="U7518" s="32"/>
      <c r="V7518" s="30"/>
      <c r="W7518"/>
      <c r="X7518"/>
      <c r="Z7518" s="28"/>
      <c r="AA7518" s="28"/>
      <c r="AC7518" s="32"/>
      <c r="AD7518" s="32"/>
      <c r="AE7518" s="31"/>
      <c r="AF7518" s="31"/>
      <c r="AG7518" s="28"/>
      <c r="AH7518" s="28"/>
    </row>
    <row r="7519" spans="13:34" x14ac:dyDescent="0.3">
      <c r="M7519" s="33"/>
      <c r="N7519" s="2"/>
      <c r="P7519" s="29"/>
      <c r="Q7519" s="29"/>
      <c r="T7519" s="32"/>
      <c r="U7519" s="32"/>
      <c r="V7519" s="30"/>
      <c r="W7519"/>
      <c r="X7519"/>
      <c r="Z7519" s="28"/>
      <c r="AA7519" s="28"/>
      <c r="AC7519" s="32"/>
      <c r="AD7519" s="32"/>
      <c r="AE7519" s="31"/>
      <c r="AF7519" s="31"/>
      <c r="AG7519" s="28"/>
      <c r="AH7519" s="28"/>
    </row>
    <row r="7520" spans="13:34" x14ac:dyDescent="0.3">
      <c r="M7520" s="33"/>
      <c r="N7520" s="2"/>
      <c r="P7520" s="29"/>
      <c r="Q7520" s="29"/>
      <c r="T7520" s="32"/>
      <c r="U7520" s="32"/>
      <c r="V7520" s="30"/>
      <c r="W7520"/>
      <c r="X7520"/>
      <c r="Z7520" s="28"/>
      <c r="AA7520" s="28"/>
      <c r="AC7520" s="32"/>
      <c r="AD7520" s="32"/>
      <c r="AE7520" s="31"/>
      <c r="AF7520" s="31"/>
      <c r="AG7520" s="28"/>
      <c r="AH7520" s="28"/>
    </row>
    <row r="7521" spans="13:34" x14ac:dyDescent="0.3">
      <c r="M7521" s="33"/>
      <c r="N7521" s="2"/>
      <c r="P7521" s="29"/>
      <c r="Q7521" s="29"/>
      <c r="T7521" s="32"/>
      <c r="U7521" s="32"/>
      <c r="V7521" s="30"/>
      <c r="W7521"/>
      <c r="X7521"/>
      <c r="Z7521" s="28"/>
      <c r="AA7521" s="28"/>
      <c r="AC7521" s="32"/>
      <c r="AD7521" s="32"/>
      <c r="AE7521" s="31"/>
      <c r="AF7521" s="31"/>
      <c r="AG7521" s="28"/>
      <c r="AH7521" s="28"/>
    </row>
    <row r="7522" spans="13:34" x14ac:dyDescent="0.3">
      <c r="M7522" s="33"/>
      <c r="N7522" s="2"/>
      <c r="P7522" s="29"/>
      <c r="Q7522" s="29"/>
      <c r="T7522" s="32"/>
      <c r="U7522" s="32"/>
      <c r="V7522" s="30"/>
      <c r="W7522"/>
      <c r="X7522"/>
      <c r="Z7522" s="28"/>
      <c r="AA7522" s="28"/>
      <c r="AC7522" s="32"/>
      <c r="AD7522" s="32"/>
      <c r="AE7522" s="31"/>
      <c r="AF7522" s="31"/>
      <c r="AG7522" s="28"/>
      <c r="AH7522" s="28"/>
    </row>
    <row r="7523" spans="13:34" x14ac:dyDescent="0.3">
      <c r="M7523" s="33"/>
      <c r="N7523" s="2"/>
      <c r="P7523" s="29"/>
      <c r="Q7523" s="29"/>
      <c r="T7523" s="32"/>
      <c r="U7523" s="32"/>
      <c r="V7523" s="30"/>
      <c r="W7523"/>
      <c r="X7523"/>
      <c r="Z7523" s="28"/>
      <c r="AA7523" s="28"/>
      <c r="AC7523" s="32"/>
      <c r="AD7523" s="32"/>
      <c r="AE7523" s="31"/>
      <c r="AF7523" s="31"/>
      <c r="AG7523" s="28"/>
      <c r="AH7523" s="28"/>
    </row>
    <row r="7524" spans="13:34" x14ac:dyDescent="0.3">
      <c r="M7524" s="33"/>
      <c r="N7524" s="2"/>
      <c r="P7524" s="29"/>
      <c r="Q7524" s="29"/>
      <c r="T7524" s="32"/>
      <c r="U7524" s="32"/>
      <c r="V7524" s="30"/>
      <c r="W7524"/>
      <c r="X7524"/>
      <c r="Z7524" s="28"/>
      <c r="AA7524" s="28"/>
      <c r="AC7524" s="32"/>
      <c r="AD7524" s="32"/>
      <c r="AE7524" s="31"/>
      <c r="AF7524" s="31"/>
      <c r="AG7524" s="28"/>
      <c r="AH7524" s="28"/>
    </row>
    <row r="7525" spans="13:34" x14ac:dyDescent="0.3">
      <c r="M7525" s="33"/>
      <c r="N7525" s="2"/>
      <c r="P7525" s="29"/>
      <c r="Q7525" s="29"/>
      <c r="T7525" s="32"/>
      <c r="U7525" s="32"/>
      <c r="V7525" s="30"/>
      <c r="W7525"/>
      <c r="X7525"/>
      <c r="Z7525" s="28"/>
      <c r="AA7525" s="28"/>
      <c r="AC7525" s="32"/>
      <c r="AD7525" s="32"/>
      <c r="AE7525" s="31"/>
      <c r="AF7525" s="31"/>
      <c r="AG7525" s="28"/>
      <c r="AH7525" s="28"/>
    </row>
    <row r="7526" spans="13:34" x14ac:dyDescent="0.3">
      <c r="M7526" s="33"/>
      <c r="N7526" s="2"/>
      <c r="P7526" s="29"/>
      <c r="Q7526" s="29"/>
      <c r="T7526" s="32"/>
      <c r="U7526" s="32"/>
      <c r="V7526" s="30"/>
      <c r="W7526"/>
      <c r="X7526"/>
      <c r="Z7526" s="28"/>
      <c r="AA7526" s="28"/>
      <c r="AC7526" s="32"/>
      <c r="AD7526" s="32"/>
      <c r="AE7526" s="31"/>
      <c r="AF7526" s="31"/>
      <c r="AG7526" s="28"/>
      <c r="AH7526" s="28"/>
    </row>
    <row r="7527" spans="13:34" x14ac:dyDescent="0.3">
      <c r="M7527" s="33"/>
      <c r="N7527" s="2"/>
      <c r="P7527" s="29"/>
      <c r="Q7527" s="29"/>
      <c r="T7527" s="32"/>
      <c r="U7527" s="32"/>
      <c r="V7527" s="30"/>
      <c r="W7527"/>
      <c r="X7527"/>
      <c r="Z7527" s="28"/>
      <c r="AA7527" s="28"/>
      <c r="AC7527" s="32"/>
      <c r="AD7527" s="32"/>
      <c r="AE7527" s="31"/>
      <c r="AF7527" s="31"/>
      <c r="AG7527" s="28"/>
      <c r="AH7527" s="28"/>
    </row>
    <row r="7528" spans="13:34" x14ac:dyDescent="0.3">
      <c r="M7528" s="33"/>
      <c r="N7528" s="2"/>
      <c r="P7528" s="29"/>
      <c r="Q7528" s="29"/>
      <c r="T7528" s="32"/>
      <c r="U7528" s="32"/>
      <c r="V7528" s="30"/>
      <c r="W7528"/>
      <c r="X7528"/>
      <c r="Z7528" s="28"/>
      <c r="AA7528" s="28"/>
      <c r="AC7528" s="32"/>
      <c r="AD7528" s="32"/>
      <c r="AE7528" s="31"/>
      <c r="AF7528" s="31"/>
      <c r="AG7528" s="28"/>
      <c r="AH7528" s="28"/>
    </row>
    <row r="7529" spans="13:34" x14ac:dyDescent="0.3">
      <c r="M7529" s="33"/>
      <c r="N7529" s="2"/>
      <c r="P7529" s="29"/>
      <c r="Q7529" s="29"/>
      <c r="T7529" s="32"/>
      <c r="U7529" s="32"/>
      <c r="V7529" s="30"/>
      <c r="W7529"/>
      <c r="X7529"/>
      <c r="Z7529" s="28"/>
      <c r="AA7529" s="28"/>
      <c r="AC7529" s="32"/>
      <c r="AD7529" s="32"/>
      <c r="AE7529" s="31"/>
      <c r="AF7529" s="31"/>
      <c r="AG7529" s="28"/>
      <c r="AH7529" s="28"/>
    </row>
    <row r="7530" spans="13:34" x14ac:dyDescent="0.3">
      <c r="M7530" s="33"/>
      <c r="N7530" s="2"/>
      <c r="P7530" s="29"/>
      <c r="Q7530" s="29"/>
      <c r="T7530" s="32"/>
      <c r="U7530" s="32"/>
      <c r="V7530" s="30"/>
      <c r="W7530"/>
      <c r="X7530"/>
      <c r="Z7530" s="28"/>
      <c r="AA7530" s="28"/>
      <c r="AC7530" s="32"/>
      <c r="AD7530" s="32"/>
      <c r="AE7530" s="31"/>
      <c r="AF7530" s="31"/>
      <c r="AG7530" s="28"/>
      <c r="AH7530" s="28"/>
    </row>
    <row r="7531" spans="13:34" x14ac:dyDescent="0.3">
      <c r="M7531" s="33"/>
      <c r="N7531" s="2"/>
      <c r="P7531" s="29"/>
      <c r="Q7531" s="29"/>
      <c r="T7531" s="32"/>
      <c r="U7531" s="32"/>
      <c r="V7531" s="30"/>
      <c r="W7531"/>
      <c r="X7531"/>
      <c r="Z7531" s="28"/>
      <c r="AA7531" s="28"/>
      <c r="AC7531" s="32"/>
      <c r="AD7531" s="32"/>
      <c r="AE7531" s="31"/>
      <c r="AF7531" s="31"/>
      <c r="AG7531" s="28"/>
      <c r="AH7531" s="28"/>
    </row>
    <row r="7532" spans="13:34" x14ac:dyDescent="0.3">
      <c r="M7532" s="33"/>
      <c r="N7532" s="2"/>
      <c r="P7532" s="29"/>
      <c r="Q7532" s="29"/>
      <c r="T7532" s="32"/>
      <c r="U7532" s="32"/>
      <c r="V7532" s="30"/>
      <c r="W7532"/>
      <c r="X7532"/>
      <c r="Z7532" s="28"/>
      <c r="AA7532" s="28"/>
      <c r="AC7532" s="32"/>
      <c r="AD7532" s="32"/>
      <c r="AE7532" s="31"/>
      <c r="AF7532" s="31"/>
      <c r="AG7532" s="28"/>
      <c r="AH7532" s="28"/>
    </row>
    <row r="7533" spans="13:34" x14ac:dyDescent="0.3">
      <c r="M7533" s="33"/>
      <c r="N7533" s="2"/>
      <c r="P7533" s="29"/>
      <c r="Q7533" s="29"/>
      <c r="T7533" s="32"/>
      <c r="U7533" s="32"/>
      <c r="V7533" s="30"/>
      <c r="W7533"/>
      <c r="X7533"/>
      <c r="Z7533" s="28"/>
      <c r="AA7533" s="28"/>
      <c r="AC7533" s="32"/>
      <c r="AD7533" s="32"/>
      <c r="AE7533" s="31"/>
      <c r="AF7533" s="31"/>
      <c r="AG7533" s="28"/>
      <c r="AH7533" s="28"/>
    </row>
    <row r="7534" spans="13:34" x14ac:dyDescent="0.3">
      <c r="M7534" s="33"/>
      <c r="N7534" s="2"/>
      <c r="P7534" s="29"/>
      <c r="Q7534" s="29"/>
      <c r="T7534" s="32"/>
      <c r="U7534" s="32"/>
      <c r="V7534" s="30"/>
      <c r="W7534"/>
      <c r="X7534"/>
      <c r="Z7534" s="28"/>
      <c r="AA7534" s="28"/>
      <c r="AC7534" s="32"/>
      <c r="AD7534" s="32"/>
      <c r="AE7534" s="31"/>
      <c r="AF7534" s="31"/>
      <c r="AG7534" s="28"/>
      <c r="AH7534" s="28"/>
    </row>
    <row r="7535" spans="13:34" x14ac:dyDescent="0.3">
      <c r="M7535" s="33"/>
      <c r="N7535" s="2"/>
      <c r="P7535" s="29"/>
      <c r="Q7535" s="29"/>
      <c r="T7535" s="32"/>
      <c r="U7535" s="32"/>
      <c r="V7535" s="30"/>
      <c r="W7535"/>
      <c r="X7535"/>
      <c r="Z7535" s="28"/>
      <c r="AA7535" s="28"/>
      <c r="AC7535" s="32"/>
      <c r="AD7535" s="32"/>
      <c r="AE7535" s="31"/>
      <c r="AF7535" s="31"/>
      <c r="AG7535" s="28"/>
      <c r="AH7535" s="28"/>
    </row>
    <row r="7536" spans="13:34" x14ac:dyDescent="0.3">
      <c r="M7536" s="33"/>
      <c r="N7536" s="2"/>
      <c r="P7536" s="29"/>
      <c r="Q7536" s="29"/>
      <c r="T7536" s="32"/>
      <c r="U7536" s="32"/>
      <c r="V7536" s="30"/>
      <c r="W7536"/>
      <c r="X7536"/>
      <c r="Z7536" s="28"/>
      <c r="AA7536" s="28"/>
      <c r="AC7536" s="32"/>
      <c r="AD7536" s="32"/>
      <c r="AE7536" s="31"/>
      <c r="AF7536" s="31"/>
      <c r="AG7536" s="28"/>
      <c r="AH7536" s="28"/>
    </row>
    <row r="7537" spans="13:34" x14ac:dyDescent="0.3">
      <c r="M7537" s="33"/>
      <c r="N7537" s="2"/>
      <c r="P7537" s="29"/>
      <c r="Q7537" s="29"/>
      <c r="T7537" s="32"/>
      <c r="U7537" s="32"/>
      <c r="V7537" s="30"/>
      <c r="W7537"/>
      <c r="X7537"/>
      <c r="Z7537" s="28"/>
      <c r="AA7537" s="28"/>
      <c r="AC7537" s="32"/>
      <c r="AD7537" s="32"/>
      <c r="AE7537" s="31"/>
      <c r="AF7537" s="31"/>
      <c r="AG7537" s="28"/>
      <c r="AH7537" s="28"/>
    </row>
    <row r="7538" spans="13:34" x14ac:dyDescent="0.3">
      <c r="M7538" s="33"/>
      <c r="N7538" s="2"/>
      <c r="P7538" s="29"/>
      <c r="Q7538" s="29"/>
      <c r="T7538" s="32"/>
      <c r="U7538" s="32"/>
      <c r="V7538" s="30"/>
      <c r="W7538"/>
      <c r="X7538"/>
      <c r="Z7538" s="28"/>
      <c r="AA7538" s="28"/>
      <c r="AC7538" s="32"/>
      <c r="AD7538" s="32"/>
      <c r="AE7538" s="31"/>
      <c r="AF7538" s="31"/>
      <c r="AG7538" s="28"/>
      <c r="AH7538" s="28"/>
    </row>
    <row r="7539" spans="13:34" x14ac:dyDescent="0.3">
      <c r="M7539" s="33"/>
      <c r="N7539" s="2"/>
      <c r="P7539" s="29"/>
      <c r="Q7539" s="29"/>
      <c r="T7539" s="32"/>
      <c r="U7539" s="32"/>
      <c r="V7539" s="30"/>
      <c r="W7539"/>
      <c r="X7539"/>
      <c r="Z7539" s="28"/>
      <c r="AA7539" s="28"/>
      <c r="AC7539" s="32"/>
      <c r="AD7539" s="32"/>
      <c r="AE7539" s="31"/>
      <c r="AF7539" s="31"/>
      <c r="AG7539" s="28"/>
      <c r="AH7539" s="28"/>
    </row>
    <row r="7540" spans="13:34" x14ac:dyDescent="0.3">
      <c r="M7540" s="33"/>
      <c r="N7540" s="2"/>
      <c r="P7540" s="29"/>
      <c r="Q7540" s="29"/>
      <c r="T7540" s="32"/>
      <c r="U7540" s="32"/>
      <c r="V7540" s="30"/>
      <c r="W7540"/>
      <c r="X7540"/>
      <c r="Z7540" s="28"/>
      <c r="AA7540" s="28"/>
      <c r="AC7540" s="32"/>
      <c r="AD7540" s="32"/>
      <c r="AE7540" s="31"/>
      <c r="AF7540" s="31"/>
      <c r="AG7540" s="28"/>
      <c r="AH7540" s="28"/>
    </row>
    <row r="7541" spans="13:34" x14ac:dyDescent="0.3">
      <c r="M7541" s="33"/>
      <c r="N7541" s="2"/>
      <c r="P7541" s="29"/>
      <c r="Q7541" s="29"/>
      <c r="T7541" s="32"/>
      <c r="U7541" s="32"/>
      <c r="V7541" s="30"/>
      <c r="W7541"/>
      <c r="X7541"/>
      <c r="Z7541" s="28"/>
      <c r="AA7541" s="28"/>
      <c r="AC7541" s="32"/>
      <c r="AD7541" s="32"/>
      <c r="AE7541" s="31"/>
      <c r="AF7541" s="31"/>
      <c r="AG7541" s="28"/>
      <c r="AH7541" s="28"/>
    </row>
    <row r="7542" spans="13:34" x14ac:dyDescent="0.3">
      <c r="M7542" s="33"/>
      <c r="N7542" s="2"/>
      <c r="P7542" s="29"/>
      <c r="Q7542" s="29"/>
      <c r="T7542" s="32"/>
      <c r="U7542" s="32"/>
      <c r="V7542" s="30"/>
      <c r="W7542"/>
      <c r="X7542"/>
      <c r="Z7542" s="28"/>
      <c r="AA7542" s="28"/>
      <c r="AC7542" s="32"/>
      <c r="AD7542" s="32"/>
      <c r="AE7542" s="31"/>
      <c r="AF7542" s="31"/>
      <c r="AG7542" s="28"/>
      <c r="AH7542" s="28"/>
    </row>
    <row r="7543" spans="13:34" x14ac:dyDescent="0.3">
      <c r="M7543" s="33"/>
      <c r="N7543" s="2"/>
      <c r="P7543" s="29"/>
      <c r="Q7543" s="29"/>
      <c r="T7543" s="32"/>
      <c r="U7543" s="32"/>
      <c r="V7543" s="30"/>
      <c r="W7543"/>
      <c r="X7543"/>
      <c r="Z7543" s="28"/>
      <c r="AA7543" s="28"/>
      <c r="AC7543" s="32"/>
      <c r="AD7543" s="32"/>
      <c r="AE7543" s="31"/>
      <c r="AF7543" s="31"/>
      <c r="AG7543" s="28"/>
      <c r="AH7543" s="28"/>
    </row>
    <row r="7544" spans="13:34" x14ac:dyDescent="0.3">
      <c r="M7544" s="33"/>
      <c r="N7544" s="2"/>
      <c r="P7544" s="29"/>
      <c r="Q7544" s="29"/>
      <c r="T7544" s="32"/>
      <c r="U7544" s="32"/>
      <c r="V7544" s="30"/>
      <c r="W7544"/>
      <c r="X7544"/>
      <c r="Z7544" s="28"/>
      <c r="AA7544" s="28"/>
      <c r="AC7544" s="32"/>
      <c r="AD7544" s="32"/>
      <c r="AE7544" s="31"/>
      <c r="AF7544" s="31"/>
      <c r="AG7544" s="28"/>
      <c r="AH7544" s="28"/>
    </row>
    <row r="7545" spans="13:34" x14ac:dyDescent="0.3">
      <c r="M7545" s="33"/>
      <c r="N7545" s="2"/>
      <c r="P7545" s="29"/>
      <c r="Q7545" s="29"/>
      <c r="T7545" s="32"/>
      <c r="U7545" s="32"/>
      <c r="V7545" s="30"/>
      <c r="W7545"/>
      <c r="X7545"/>
      <c r="Z7545" s="28"/>
      <c r="AA7545" s="28"/>
      <c r="AC7545" s="32"/>
      <c r="AD7545" s="32"/>
      <c r="AE7545" s="31"/>
      <c r="AF7545" s="31"/>
      <c r="AG7545" s="28"/>
      <c r="AH7545" s="28"/>
    </row>
    <row r="7546" spans="13:34" x14ac:dyDescent="0.3">
      <c r="M7546" s="33"/>
      <c r="N7546" s="2"/>
      <c r="P7546" s="29"/>
      <c r="Q7546" s="29"/>
      <c r="T7546" s="32"/>
      <c r="U7546" s="32"/>
      <c r="V7546" s="30"/>
      <c r="W7546"/>
      <c r="X7546"/>
      <c r="Z7546" s="28"/>
      <c r="AA7546" s="28"/>
      <c r="AC7546" s="32"/>
      <c r="AD7546" s="32"/>
      <c r="AE7546" s="31"/>
      <c r="AF7546" s="31"/>
      <c r="AG7546" s="28"/>
      <c r="AH7546" s="28"/>
    </row>
    <row r="7547" spans="13:34" x14ac:dyDescent="0.3">
      <c r="M7547" s="33"/>
      <c r="N7547" s="2"/>
      <c r="P7547" s="29"/>
      <c r="Q7547" s="29"/>
      <c r="T7547" s="32"/>
      <c r="U7547" s="32"/>
      <c r="V7547" s="30"/>
      <c r="W7547"/>
      <c r="X7547"/>
      <c r="Z7547" s="28"/>
      <c r="AA7547" s="28"/>
      <c r="AC7547" s="32"/>
      <c r="AD7547" s="32"/>
      <c r="AE7547" s="31"/>
      <c r="AF7547" s="31"/>
      <c r="AG7547" s="28"/>
      <c r="AH7547" s="28"/>
    </row>
    <row r="7548" spans="13:34" x14ac:dyDescent="0.3">
      <c r="M7548" s="33"/>
      <c r="N7548" s="2"/>
      <c r="P7548" s="29"/>
      <c r="Q7548" s="29"/>
      <c r="T7548" s="32"/>
      <c r="U7548" s="32"/>
      <c r="V7548" s="30"/>
      <c r="W7548"/>
      <c r="X7548"/>
      <c r="Z7548" s="28"/>
      <c r="AA7548" s="28"/>
      <c r="AC7548" s="32"/>
      <c r="AD7548" s="32"/>
      <c r="AE7548" s="31"/>
      <c r="AF7548" s="31"/>
      <c r="AG7548" s="28"/>
      <c r="AH7548" s="28"/>
    </row>
    <row r="7549" spans="13:34" x14ac:dyDescent="0.3">
      <c r="M7549" s="33"/>
      <c r="N7549" s="2"/>
      <c r="P7549" s="29"/>
      <c r="Q7549" s="29"/>
      <c r="T7549" s="32"/>
      <c r="U7549" s="32"/>
      <c r="V7549" s="30"/>
      <c r="W7549"/>
      <c r="X7549"/>
      <c r="Z7549" s="28"/>
      <c r="AA7549" s="28"/>
      <c r="AC7549" s="32"/>
      <c r="AD7549" s="32"/>
      <c r="AE7549" s="31"/>
      <c r="AF7549" s="31"/>
      <c r="AG7549" s="28"/>
      <c r="AH7549" s="28"/>
    </row>
    <row r="7550" spans="13:34" x14ac:dyDescent="0.3">
      <c r="M7550" s="33"/>
      <c r="N7550" s="2"/>
      <c r="P7550" s="29"/>
      <c r="Q7550" s="29"/>
      <c r="T7550" s="32"/>
      <c r="U7550" s="32"/>
      <c r="V7550" s="30"/>
      <c r="W7550"/>
      <c r="X7550"/>
      <c r="Z7550" s="28"/>
      <c r="AA7550" s="28"/>
      <c r="AC7550" s="32"/>
      <c r="AD7550" s="32"/>
      <c r="AE7550" s="31"/>
      <c r="AF7550" s="31"/>
      <c r="AG7550" s="28"/>
      <c r="AH7550" s="28"/>
    </row>
    <row r="7551" spans="13:34" x14ac:dyDescent="0.3">
      <c r="M7551" s="33"/>
      <c r="N7551" s="2"/>
      <c r="P7551" s="29"/>
      <c r="Q7551" s="29"/>
      <c r="T7551" s="32"/>
      <c r="U7551" s="32"/>
      <c r="V7551" s="30"/>
      <c r="W7551"/>
      <c r="X7551"/>
      <c r="Z7551" s="28"/>
      <c r="AA7551" s="28"/>
      <c r="AC7551" s="32"/>
      <c r="AD7551" s="32"/>
      <c r="AE7551" s="31"/>
      <c r="AF7551" s="31"/>
      <c r="AG7551" s="28"/>
      <c r="AH7551" s="28"/>
    </row>
    <row r="7552" spans="13:34" x14ac:dyDescent="0.3">
      <c r="M7552" s="33"/>
      <c r="N7552" s="2"/>
      <c r="P7552" s="29"/>
      <c r="Q7552" s="29"/>
      <c r="T7552" s="32"/>
      <c r="U7552" s="32"/>
      <c r="V7552" s="30"/>
      <c r="W7552"/>
      <c r="X7552"/>
      <c r="Z7552" s="28"/>
      <c r="AA7552" s="28"/>
      <c r="AC7552" s="32"/>
      <c r="AD7552" s="32"/>
      <c r="AE7552" s="31"/>
      <c r="AF7552" s="31"/>
      <c r="AG7552" s="28"/>
      <c r="AH7552" s="28"/>
    </row>
    <row r="7553" spans="13:34" x14ac:dyDescent="0.3">
      <c r="M7553" s="33"/>
      <c r="N7553" s="2"/>
      <c r="P7553" s="29"/>
      <c r="Q7553" s="29"/>
      <c r="T7553" s="32"/>
      <c r="U7553" s="32"/>
      <c r="V7553" s="30"/>
      <c r="W7553"/>
      <c r="X7553"/>
      <c r="Z7553" s="28"/>
      <c r="AA7553" s="28"/>
      <c r="AC7553" s="32"/>
      <c r="AD7553" s="32"/>
      <c r="AE7553" s="31"/>
      <c r="AF7553" s="31"/>
      <c r="AG7553" s="28"/>
      <c r="AH7553" s="28"/>
    </row>
    <row r="7554" spans="13:34" x14ac:dyDescent="0.3">
      <c r="M7554" s="33"/>
      <c r="N7554" s="2"/>
      <c r="P7554" s="29"/>
      <c r="Q7554" s="29"/>
      <c r="T7554" s="32"/>
      <c r="U7554" s="32"/>
      <c r="V7554" s="30"/>
      <c r="W7554"/>
      <c r="X7554"/>
      <c r="Z7554" s="28"/>
      <c r="AA7554" s="28"/>
      <c r="AC7554" s="32"/>
      <c r="AD7554" s="32"/>
      <c r="AE7554" s="31"/>
      <c r="AF7554" s="31"/>
      <c r="AG7554" s="28"/>
      <c r="AH7554" s="28"/>
    </row>
    <row r="7555" spans="13:34" x14ac:dyDescent="0.3">
      <c r="M7555" s="33"/>
      <c r="N7555" s="2"/>
      <c r="P7555" s="29"/>
      <c r="Q7555" s="29"/>
      <c r="T7555" s="32"/>
      <c r="U7555" s="32"/>
      <c r="V7555" s="30"/>
      <c r="W7555"/>
      <c r="X7555"/>
      <c r="Z7555" s="28"/>
      <c r="AA7555" s="28"/>
      <c r="AC7555" s="32"/>
      <c r="AD7555" s="32"/>
      <c r="AE7555" s="31"/>
      <c r="AF7555" s="31"/>
      <c r="AG7555" s="28"/>
      <c r="AH7555" s="28"/>
    </row>
    <row r="7556" spans="13:34" x14ac:dyDescent="0.3">
      <c r="M7556" s="33"/>
      <c r="N7556" s="2"/>
      <c r="P7556" s="29"/>
      <c r="Q7556" s="29"/>
      <c r="T7556" s="32"/>
      <c r="U7556" s="32"/>
      <c r="V7556" s="30"/>
      <c r="W7556"/>
      <c r="X7556"/>
      <c r="Z7556" s="28"/>
      <c r="AA7556" s="28"/>
      <c r="AC7556" s="32"/>
      <c r="AD7556" s="32"/>
      <c r="AE7556" s="31"/>
      <c r="AF7556" s="31"/>
      <c r="AG7556" s="28"/>
      <c r="AH7556" s="28"/>
    </row>
    <row r="7557" spans="13:34" x14ac:dyDescent="0.3">
      <c r="M7557" s="33"/>
      <c r="N7557" s="2"/>
      <c r="P7557" s="29"/>
      <c r="Q7557" s="29"/>
      <c r="T7557" s="32"/>
      <c r="U7557" s="32"/>
      <c r="V7557" s="30"/>
      <c r="W7557"/>
      <c r="X7557"/>
      <c r="Z7557" s="28"/>
      <c r="AA7557" s="28"/>
      <c r="AC7557" s="32"/>
      <c r="AD7557" s="32"/>
      <c r="AE7557" s="31"/>
      <c r="AF7557" s="31"/>
      <c r="AG7557" s="28"/>
      <c r="AH7557" s="28"/>
    </row>
    <row r="7558" spans="13:34" x14ac:dyDescent="0.3">
      <c r="M7558" s="33"/>
      <c r="N7558" s="2"/>
      <c r="P7558" s="29"/>
      <c r="Q7558" s="29"/>
      <c r="T7558" s="32"/>
      <c r="U7558" s="32"/>
      <c r="V7558" s="30"/>
      <c r="W7558"/>
      <c r="X7558"/>
      <c r="Z7558" s="28"/>
      <c r="AA7558" s="28"/>
      <c r="AC7558" s="32"/>
      <c r="AD7558" s="32"/>
      <c r="AE7558" s="31"/>
      <c r="AF7558" s="31"/>
      <c r="AG7558" s="28"/>
      <c r="AH7558" s="28"/>
    </row>
    <row r="7559" spans="13:34" x14ac:dyDescent="0.3">
      <c r="M7559" s="33"/>
      <c r="N7559" s="2"/>
      <c r="P7559" s="29"/>
      <c r="Q7559" s="29"/>
      <c r="T7559" s="32"/>
      <c r="U7559" s="32"/>
      <c r="V7559" s="30"/>
      <c r="W7559"/>
      <c r="X7559"/>
      <c r="Z7559" s="28"/>
      <c r="AA7559" s="28"/>
      <c r="AC7559" s="32"/>
      <c r="AD7559" s="32"/>
      <c r="AE7559" s="31"/>
      <c r="AF7559" s="31"/>
      <c r="AG7559" s="28"/>
      <c r="AH7559" s="28"/>
    </row>
    <row r="7560" spans="13:34" x14ac:dyDescent="0.3">
      <c r="M7560" s="33"/>
      <c r="N7560" s="2"/>
      <c r="P7560" s="29"/>
      <c r="Q7560" s="29"/>
      <c r="T7560" s="32"/>
      <c r="U7560" s="32"/>
      <c r="V7560" s="30"/>
      <c r="W7560"/>
      <c r="X7560"/>
      <c r="Z7560" s="28"/>
      <c r="AA7560" s="28"/>
      <c r="AC7560" s="32"/>
      <c r="AD7560" s="32"/>
      <c r="AE7560" s="31"/>
      <c r="AF7560" s="31"/>
      <c r="AG7560" s="28"/>
      <c r="AH7560" s="28"/>
    </row>
    <row r="7561" spans="13:34" x14ac:dyDescent="0.3">
      <c r="M7561" s="33"/>
      <c r="N7561" s="2"/>
      <c r="P7561" s="29"/>
      <c r="Q7561" s="29"/>
      <c r="T7561" s="32"/>
      <c r="U7561" s="32"/>
      <c r="V7561" s="30"/>
      <c r="W7561"/>
      <c r="X7561"/>
      <c r="Z7561" s="28"/>
      <c r="AA7561" s="28"/>
      <c r="AC7561" s="32"/>
      <c r="AD7561" s="32"/>
      <c r="AE7561" s="31"/>
      <c r="AF7561" s="31"/>
      <c r="AG7561" s="28"/>
      <c r="AH7561" s="28"/>
    </row>
    <row r="7562" spans="13:34" x14ac:dyDescent="0.3">
      <c r="M7562" s="33"/>
      <c r="N7562" s="2"/>
      <c r="P7562" s="29"/>
      <c r="Q7562" s="29"/>
      <c r="T7562" s="32"/>
      <c r="U7562" s="32"/>
      <c r="V7562" s="30"/>
      <c r="W7562"/>
      <c r="X7562"/>
      <c r="Z7562" s="28"/>
      <c r="AA7562" s="28"/>
      <c r="AC7562" s="32"/>
      <c r="AD7562" s="32"/>
      <c r="AE7562" s="31"/>
      <c r="AF7562" s="31"/>
      <c r="AG7562" s="28"/>
      <c r="AH7562" s="28"/>
    </row>
    <row r="7563" spans="13:34" x14ac:dyDescent="0.3">
      <c r="M7563" s="33"/>
      <c r="N7563" s="2"/>
      <c r="P7563" s="29"/>
      <c r="Q7563" s="29"/>
      <c r="T7563" s="32"/>
      <c r="U7563" s="32"/>
      <c r="V7563" s="30"/>
      <c r="W7563"/>
      <c r="X7563"/>
      <c r="Z7563" s="28"/>
      <c r="AA7563" s="28"/>
      <c r="AC7563" s="32"/>
      <c r="AD7563" s="32"/>
      <c r="AE7563" s="31"/>
      <c r="AF7563" s="31"/>
      <c r="AG7563" s="28"/>
      <c r="AH7563" s="28"/>
    </row>
    <row r="7564" spans="13:34" x14ac:dyDescent="0.3">
      <c r="M7564" s="33"/>
      <c r="N7564" s="2"/>
      <c r="P7564" s="29"/>
      <c r="Q7564" s="29"/>
      <c r="T7564" s="32"/>
      <c r="U7564" s="32"/>
      <c r="V7564" s="30"/>
      <c r="W7564"/>
      <c r="X7564"/>
      <c r="Z7564" s="28"/>
      <c r="AA7564" s="28"/>
      <c r="AC7564" s="32"/>
      <c r="AD7564" s="32"/>
      <c r="AE7564" s="31"/>
      <c r="AF7564" s="31"/>
      <c r="AG7564" s="28"/>
      <c r="AH7564" s="28"/>
    </row>
    <row r="7565" spans="13:34" x14ac:dyDescent="0.3">
      <c r="M7565" s="33"/>
      <c r="N7565" s="2"/>
      <c r="P7565" s="29"/>
      <c r="Q7565" s="29"/>
      <c r="T7565" s="32"/>
      <c r="U7565" s="32"/>
      <c r="V7565" s="30"/>
      <c r="W7565"/>
      <c r="X7565"/>
      <c r="Z7565" s="28"/>
      <c r="AA7565" s="28"/>
      <c r="AC7565" s="32"/>
      <c r="AD7565" s="32"/>
      <c r="AE7565" s="31"/>
      <c r="AF7565" s="31"/>
      <c r="AG7565" s="28"/>
      <c r="AH7565" s="28"/>
    </row>
    <row r="7566" spans="13:34" x14ac:dyDescent="0.3">
      <c r="M7566" s="33"/>
      <c r="N7566" s="2"/>
      <c r="P7566" s="29"/>
      <c r="Q7566" s="29"/>
      <c r="T7566" s="32"/>
      <c r="U7566" s="32"/>
      <c r="V7566" s="30"/>
      <c r="W7566"/>
      <c r="X7566"/>
      <c r="Z7566" s="28"/>
      <c r="AA7566" s="28"/>
      <c r="AC7566" s="32"/>
      <c r="AD7566" s="32"/>
      <c r="AE7566" s="31"/>
      <c r="AF7566" s="31"/>
      <c r="AG7566" s="28"/>
      <c r="AH7566" s="28"/>
    </row>
    <row r="7567" spans="13:34" x14ac:dyDescent="0.3">
      <c r="M7567" s="33"/>
      <c r="N7567" s="2"/>
      <c r="P7567" s="29"/>
      <c r="Q7567" s="29"/>
      <c r="T7567" s="32"/>
      <c r="U7567" s="32"/>
      <c r="V7567" s="30"/>
      <c r="W7567"/>
      <c r="X7567"/>
      <c r="Z7567" s="28"/>
      <c r="AA7567" s="28"/>
      <c r="AC7567" s="32"/>
      <c r="AD7567" s="32"/>
      <c r="AE7567" s="31"/>
      <c r="AF7567" s="31"/>
      <c r="AG7567" s="28"/>
      <c r="AH7567" s="28"/>
    </row>
    <row r="7568" spans="13:34" x14ac:dyDescent="0.3">
      <c r="M7568" s="33"/>
      <c r="N7568" s="2"/>
      <c r="P7568" s="29"/>
      <c r="Q7568" s="29"/>
      <c r="T7568" s="32"/>
      <c r="U7568" s="32"/>
      <c r="V7568" s="30"/>
      <c r="W7568"/>
      <c r="X7568"/>
      <c r="Z7568" s="28"/>
      <c r="AA7568" s="28"/>
      <c r="AC7568" s="32"/>
      <c r="AD7568" s="32"/>
      <c r="AE7568" s="31"/>
      <c r="AF7568" s="31"/>
      <c r="AG7568" s="28"/>
      <c r="AH7568" s="28"/>
    </row>
    <row r="7569" spans="13:34" x14ac:dyDescent="0.3">
      <c r="M7569" s="33"/>
      <c r="N7569" s="2"/>
      <c r="P7569" s="29"/>
      <c r="Q7569" s="29"/>
      <c r="T7569" s="32"/>
      <c r="U7569" s="32"/>
      <c r="V7569" s="30"/>
      <c r="W7569"/>
      <c r="X7569"/>
      <c r="Z7569" s="28"/>
      <c r="AA7569" s="28"/>
      <c r="AC7569" s="32"/>
      <c r="AD7569" s="32"/>
      <c r="AE7569" s="31"/>
      <c r="AF7569" s="31"/>
      <c r="AG7569" s="28"/>
      <c r="AH7569" s="28"/>
    </row>
    <row r="7570" spans="13:34" x14ac:dyDescent="0.3">
      <c r="M7570" s="33"/>
      <c r="N7570" s="2"/>
      <c r="P7570" s="29"/>
      <c r="Q7570" s="29"/>
      <c r="T7570" s="32"/>
      <c r="U7570" s="32"/>
      <c r="V7570" s="30"/>
      <c r="W7570"/>
      <c r="X7570"/>
      <c r="Z7570" s="28"/>
      <c r="AA7570" s="28"/>
      <c r="AC7570" s="32"/>
      <c r="AD7570" s="32"/>
      <c r="AE7570" s="31"/>
      <c r="AF7570" s="31"/>
      <c r="AG7570" s="28"/>
      <c r="AH7570" s="28"/>
    </row>
    <row r="7571" spans="13:34" x14ac:dyDescent="0.3">
      <c r="M7571" s="33"/>
      <c r="N7571" s="2"/>
      <c r="P7571" s="29"/>
      <c r="Q7571" s="29"/>
      <c r="T7571" s="32"/>
      <c r="U7571" s="32"/>
      <c r="V7571" s="30"/>
      <c r="W7571"/>
      <c r="X7571"/>
      <c r="Z7571" s="28"/>
      <c r="AA7571" s="28"/>
      <c r="AC7571" s="32"/>
      <c r="AD7571" s="32"/>
      <c r="AE7571" s="31"/>
      <c r="AF7571" s="31"/>
      <c r="AG7571" s="28"/>
      <c r="AH7571" s="28"/>
    </row>
    <row r="7572" spans="13:34" x14ac:dyDescent="0.3">
      <c r="M7572" s="33"/>
      <c r="N7572" s="2"/>
      <c r="P7572" s="29"/>
      <c r="Q7572" s="29"/>
      <c r="T7572" s="32"/>
      <c r="U7572" s="32"/>
      <c r="V7572" s="30"/>
      <c r="W7572"/>
      <c r="X7572"/>
      <c r="Z7572" s="28"/>
      <c r="AA7572" s="28"/>
      <c r="AC7572" s="32"/>
      <c r="AD7572" s="32"/>
      <c r="AE7572" s="31"/>
      <c r="AF7572" s="31"/>
      <c r="AG7572" s="28"/>
      <c r="AH7572" s="28"/>
    </row>
    <row r="7573" spans="13:34" x14ac:dyDescent="0.3">
      <c r="M7573" s="33"/>
      <c r="N7573" s="2"/>
      <c r="P7573" s="29"/>
      <c r="Q7573" s="29"/>
      <c r="T7573" s="32"/>
      <c r="U7573" s="32"/>
      <c r="V7573" s="30"/>
      <c r="W7573"/>
      <c r="X7573"/>
      <c r="Z7573" s="28"/>
      <c r="AA7573" s="28"/>
      <c r="AC7573" s="32"/>
      <c r="AD7573" s="32"/>
      <c r="AE7573" s="31"/>
      <c r="AF7573" s="31"/>
      <c r="AG7573" s="28"/>
      <c r="AH7573" s="28"/>
    </row>
    <row r="7574" spans="13:34" x14ac:dyDescent="0.3">
      <c r="M7574" s="33"/>
      <c r="N7574" s="2"/>
      <c r="P7574" s="29"/>
      <c r="Q7574" s="29"/>
      <c r="T7574" s="32"/>
      <c r="U7574" s="32"/>
      <c r="V7574" s="30"/>
      <c r="W7574"/>
      <c r="X7574"/>
      <c r="Z7574" s="28"/>
      <c r="AA7574" s="28"/>
      <c r="AC7574" s="32"/>
      <c r="AD7574" s="32"/>
      <c r="AE7574" s="31"/>
      <c r="AF7574" s="31"/>
      <c r="AG7574" s="28"/>
      <c r="AH7574" s="28"/>
    </row>
    <row r="7575" spans="13:34" x14ac:dyDescent="0.3">
      <c r="M7575" s="33"/>
      <c r="N7575" s="2"/>
      <c r="P7575" s="29"/>
      <c r="Q7575" s="29"/>
      <c r="T7575" s="32"/>
      <c r="U7575" s="32"/>
      <c r="V7575" s="30"/>
      <c r="W7575"/>
      <c r="X7575"/>
      <c r="Z7575" s="28"/>
      <c r="AA7575" s="28"/>
      <c r="AC7575" s="32"/>
      <c r="AD7575" s="32"/>
      <c r="AE7575" s="31"/>
      <c r="AF7575" s="31"/>
      <c r="AG7575" s="28"/>
      <c r="AH7575" s="28"/>
    </row>
    <row r="7576" spans="13:34" x14ac:dyDescent="0.3">
      <c r="M7576" s="33"/>
      <c r="N7576" s="2"/>
      <c r="P7576" s="29"/>
      <c r="Q7576" s="29"/>
      <c r="T7576" s="32"/>
      <c r="U7576" s="32"/>
      <c r="V7576" s="30"/>
      <c r="W7576"/>
      <c r="X7576"/>
      <c r="Z7576" s="28"/>
      <c r="AA7576" s="28"/>
      <c r="AC7576" s="32"/>
      <c r="AD7576" s="32"/>
      <c r="AE7576" s="31"/>
      <c r="AF7576" s="31"/>
      <c r="AG7576" s="28"/>
      <c r="AH7576" s="28"/>
    </row>
    <row r="7577" spans="13:34" x14ac:dyDescent="0.3">
      <c r="M7577" s="33"/>
      <c r="N7577" s="2"/>
      <c r="P7577" s="29"/>
      <c r="Q7577" s="29"/>
      <c r="T7577" s="32"/>
      <c r="U7577" s="32"/>
      <c r="V7577" s="30"/>
      <c r="W7577"/>
      <c r="X7577"/>
      <c r="Z7577" s="28"/>
      <c r="AA7577" s="28"/>
      <c r="AC7577" s="32"/>
      <c r="AD7577" s="32"/>
      <c r="AE7577" s="31"/>
      <c r="AF7577" s="31"/>
      <c r="AG7577" s="28"/>
      <c r="AH7577" s="28"/>
    </row>
    <row r="7578" spans="13:34" x14ac:dyDescent="0.3">
      <c r="M7578" s="33"/>
      <c r="N7578" s="2"/>
      <c r="P7578" s="29"/>
      <c r="Q7578" s="29"/>
      <c r="T7578" s="32"/>
      <c r="U7578" s="32"/>
      <c r="V7578" s="30"/>
      <c r="W7578"/>
      <c r="X7578"/>
      <c r="Z7578" s="28"/>
      <c r="AA7578" s="28"/>
      <c r="AC7578" s="32"/>
      <c r="AD7578" s="32"/>
      <c r="AE7578" s="31"/>
      <c r="AF7578" s="31"/>
      <c r="AG7578" s="28"/>
      <c r="AH7578" s="28"/>
    </row>
    <row r="7579" spans="13:34" x14ac:dyDescent="0.3">
      <c r="M7579" s="33"/>
      <c r="N7579" s="2"/>
      <c r="P7579" s="29"/>
      <c r="Q7579" s="29"/>
      <c r="T7579" s="32"/>
      <c r="U7579" s="32"/>
      <c r="V7579" s="30"/>
      <c r="W7579"/>
      <c r="X7579"/>
      <c r="Z7579" s="28"/>
      <c r="AA7579" s="28"/>
      <c r="AC7579" s="32"/>
      <c r="AD7579" s="32"/>
      <c r="AE7579" s="31"/>
      <c r="AF7579" s="31"/>
      <c r="AG7579" s="28"/>
      <c r="AH7579" s="28"/>
    </row>
    <row r="7580" spans="13:34" x14ac:dyDescent="0.3">
      <c r="M7580" s="33"/>
      <c r="N7580" s="2"/>
      <c r="P7580" s="29"/>
      <c r="Q7580" s="29"/>
      <c r="T7580" s="32"/>
      <c r="U7580" s="32"/>
      <c r="V7580" s="30"/>
      <c r="W7580"/>
      <c r="X7580"/>
      <c r="Z7580" s="28"/>
      <c r="AA7580" s="28"/>
      <c r="AC7580" s="32"/>
      <c r="AD7580" s="32"/>
      <c r="AE7580" s="31"/>
      <c r="AF7580" s="31"/>
      <c r="AG7580" s="28"/>
      <c r="AH7580" s="28"/>
    </row>
    <row r="7581" spans="13:34" x14ac:dyDescent="0.3">
      <c r="M7581" s="33"/>
      <c r="N7581" s="2"/>
      <c r="P7581" s="29"/>
      <c r="Q7581" s="29"/>
      <c r="T7581" s="32"/>
      <c r="U7581" s="32"/>
      <c r="V7581" s="30"/>
      <c r="W7581"/>
      <c r="X7581"/>
      <c r="Z7581" s="28"/>
      <c r="AA7581" s="28"/>
      <c r="AC7581" s="32"/>
      <c r="AD7581" s="32"/>
      <c r="AE7581" s="31"/>
      <c r="AF7581" s="31"/>
      <c r="AG7581" s="28"/>
      <c r="AH7581" s="28"/>
    </row>
    <row r="7582" spans="13:34" x14ac:dyDescent="0.3">
      <c r="M7582" s="33"/>
      <c r="N7582" s="2"/>
      <c r="P7582" s="29"/>
      <c r="Q7582" s="29"/>
      <c r="T7582" s="32"/>
      <c r="U7582" s="32"/>
      <c r="V7582" s="30"/>
      <c r="W7582"/>
      <c r="X7582"/>
      <c r="Z7582" s="28"/>
      <c r="AA7582" s="28"/>
      <c r="AC7582" s="32"/>
      <c r="AD7582" s="32"/>
      <c r="AE7582" s="31"/>
      <c r="AF7582" s="31"/>
      <c r="AG7582" s="28"/>
      <c r="AH7582" s="28"/>
    </row>
    <row r="7583" spans="13:34" x14ac:dyDescent="0.3">
      <c r="M7583" s="33"/>
      <c r="N7583" s="2"/>
      <c r="P7583" s="29"/>
      <c r="Q7583" s="29"/>
      <c r="T7583" s="32"/>
      <c r="U7583" s="32"/>
      <c r="V7583" s="30"/>
      <c r="W7583"/>
      <c r="X7583"/>
      <c r="Z7583" s="28"/>
      <c r="AA7583" s="28"/>
      <c r="AC7583" s="32"/>
      <c r="AD7583" s="32"/>
      <c r="AE7583" s="31"/>
      <c r="AF7583" s="31"/>
      <c r="AG7583" s="28"/>
      <c r="AH7583" s="28"/>
    </row>
    <row r="7584" spans="13:34" x14ac:dyDescent="0.3">
      <c r="M7584" s="33"/>
      <c r="N7584" s="2"/>
      <c r="P7584" s="29"/>
      <c r="Q7584" s="29"/>
      <c r="T7584" s="32"/>
      <c r="U7584" s="32"/>
      <c r="V7584" s="30"/>
      <c r="W7584"/>
      <c r="X7584"/>
      <c r="Z7584" s="28"/>
      <c r="AA7584" s="28"/>
      <c r="AC7584" s="32"/>
      <c r="AD7584" s="32"/>
      <c r="AE7584" s="31"/>
      <c r="AF7584" s="31"/>
      <c r="AG7584" s="28"/>
      <c r="AH7584" s="28"/>
    </row>
    <row r="7585" spans="13:34" x14ac:dyDescent="0.3">
      <c r="M7585" s="33"/>
      <c r="N7585" s="2"/>
      <c r="P7585" s="29"/>
      <c r="Q7585" s="29"/>
      <c r="T7585" s="32"/>
      <c r="U7585" s="32"/>
      <c r="V7585" s="30"/>
      <c r="W7585"/>
      <c r="X7585"/>
      <c r="Z7585" s="28"/>
      <c r="AA7585" s="28"/>
      <c r="AC7585" s="32"/>
      <c r="AD7585" s="32"/>
      <c r="AE7585" s="31"/>
      <c r="AF7585" s="31"/>
      <c r="AG7585" s="28"/>
      <c r="AH7585" s="28"/>
    </row>
    <row r="7586" spans="13:34" x14ac:dyDescent="0.3">
      <c r="M7586" s="33"/>
      <c r="N7586" s="2"/>
      <c r="P7586" s="29"/>
      <c r="Q7586" s="29"/>
      <c r="T7586" s="32"/>
      <c r="U7586" s="32"/>
      <c r="V7586" s="30"/>
      <c r="W7586"/>
      <c r="X7586"/>
      <c r="Z7586" s="28"/>
      <c r="AA7586" s="28"/>
      <c r="AC7586" s="32"/>
      <c r="AD7586" s="32"/>
      <c r="AE7586" s="31"/>
      <c r="AF7586" s="31"/>
      <c r="AG7586" s="28"/>
      <c r="AH7586" s="28"/>
    </row>
    <row r="7587" spans="13:34" x14ac:dyDescent="0.3">
      <c r="M7587" s="33"/>
      <c r="N7587" s="2"/>
      <c r="P7587" s="29"/>
      <c r="Q7587" s="29"/>
      <c r="T7587" s="32"/>
      <c r="U7587" s="32"/>
      <c r="V7587" s="30"/>
      <c r="W7587"/>
      <c r="X7587"/>
      <c r="Z7587" s="28"/>
      <c r="AA7587" s="28"/>
      <c r="AC7587" s="32"/>
      <c r="AD7587" s="32"/>
      <c r="AE7587" s="31"/>
      <c r="AF7587" s="31"/>
      <c r="AG7587" s="28"/>
      <c r="AH7587" s="28"/>
    </row>
    <row r="7588" spans="13:34" x14ac:dyDescent="0.3">
      <c r="M7588" s="33"/>
      <c r="N7588" s="2"/>
      <c r="P7588" s="29"/>
      <c r="Q7588" s="29"/>
      <c r="T7588" s="32"/>
      <c r="U7588" s="32"/>
      <c r="V7588" s="30"/>
      <c r="W7588"/>
      <c r="X7588"/>
      <c r="Z7588" s="28"/>
      <c r="AA7588" s="28"/>
      <c r="AC7588" s="32"/>
      <c r="AD7588" s="32"/>
      <c r="AE7588" s="31"/>
      <c r="AF7588" s="31"/>
      <c r="AG7588" s="28"/>
      <c r="AH7588" s="28"/>
    </row>
    <row r="7589" spans="13:34" x14ac:dyDescent="0.3">
      <c r="M7589" s="33"/>
      <c r="N7589" s="2"/>
      <c r="P7589" s="29"/>
      <c r="Q7589" s="29"/>
      <c r="T7589" s="32"/>
      <c r="U7589" s="32"/>
      <c r="V7589" s="30"/>
      <c r="W7589"/>
      <c r="X7589"/>
      <c r="Z7589" s="28"/>
      <c r="AA7589" s="28"/>
      <c r="AC7589" s="32"/>
      <c r="AD7589" s="32"/>
      <c r="AE7589" s="31"/>
      <c r="AF7589" s="31"/>
      <c r="AG7589" s="28"/>
      <c r="AH7589" s="28"/>
    </row>
    <row r="7590" spans="13:34" x14ac:dyDescent="0.3">
      <c r="M7590" s="33"/>
      <c r="N7590" s="2"/>
      <c r="P7590" s="29"/>
      <c r="Q7590" s="29"/>
      <c r="T7590" s="32"/>
      <c r="U7590" s="32"/>
      <c r="V7590" s="30"/>
      <c r="W7590"/>
      <c r="X7590"/>
      <c r="Z7590" s="28"/>
      <c r="AA7590" s="28"/>
      <c r="AC7590" s="32"/>
      <c r="AD7590" s="32"/>
      <c r="AE7590" s="31"/>
      <c r="AF7590" s="31"/>
      <c r="AG7590" s="28"/>
      <c r="AH7590" s="28"/>
    </row>
    <row r="7591" spans="13:34" x14ac:dyDescent="0.3">
      <c r="M7591" s="33"/>
      <c r="N7591" s="2"/>
      <c r="P7591" s="29"/>
      <c r="Q7591" s="29"/>
      <c r="T7591" s="32"/>
      <c r="U7591" s="32"/>
      <c r="V7591" s="30"/>
      <c r="W7591"/>
      <c r="X7591"/>
      <c r="Z7591" s="28"/>
      <c r="AA7591" s="28"/>
      <c r="AC7591" s="32"/>
      <c r="AD7591" s="32"/>
      <c r="AE7591" s="31"/>
      <c r="AF7591" s="31"/>
      <c r="AG7591" s="28"/>
      <c r="AH7591" s="28"/>
    </row>
    <row r="7592" spans="13:34" x14ac:dyDescent="0.3">
      <c r="M7592" s="33"/>
      <c r="N7592" s="2"/>
      <c r="P7592" s="29"/>
      <c r="Q7592" s="29"/>
      <c r="T7592" s="32"/>
      <c r="U7592" s="32"/>
      <c r="V7592" s="30"/>
      <c r="W7592"/>
      <c r="X7592"/>
      <c r="Z7592" s="28"/>
      <c r="AA7592" s="28"/>
      <c r="AC7592" s="32"/>
      <c r="AD7592" s="32"/>
      <c r="AE7592" s="31"/>
      <c r="AF7592" s="31"/>
      <c r="AG7592" s="28"/>
      <c r="AH7592" s="28"/>
    </row>
    <row r="7593" spans="13:34" x14ac:dyDescent="0.3">
      <c r="M7593" s="33"/>
      <c r="N7593" s="2"/>
      <c r="P7593" s="29"/>
      <c r="Q7593" s="29"/>
      <c r="T7593" s="32"/>
      <c r="U7593" s="32"/>
      <c r="V7593" s="30"/>
      <c r="W7593"/>
      <c r="X7593"/>
      <c r="Z7593" s="28"/>
      <c r="AA7593" s="28"/>
      <c r="AC7593" s="32"/>
      <c r="AD7593" s="32"/>
      <c r="AE7593" s="31"/>
      <c r="AF7593" s="31"/>
      <c r="AG7593" s="28"/>
      <c r="AH7593" s="28"/>
    </row>
    <row r="7594" spans="13:34" x14ac:dyDescent="0.3">
      <c r="M7594" s="33"/>
      <c r="N7594" s="2"/>
      <c r="P7594" s="29"/>
      <c r="Q7594" s="29"/>
      <c r="T7594" s="32"/>
      <c r="U7594" s="32"/>
      <c r="V7594" s="30"/>
      <c r="W7594"/>
      <c r="X7594"/>
      <c r="Z7594" s="28"/>
      <c r="AA7594" s="28"/>
      <c r="AC7594" s="32"/>
      <c r="AD7594" s="32"/>
      <c r="AE7594" s="31"/>
      <c r="AF7594" s="31"/>
      <c r="AG7594" s="28"/>
      <c r="AH7594" s="28"/>
    </row>
    <row r="7595" spans="13:34" x14ac:dyDescent="0.3">
      <c r="M7595" s="33"/>
      <c r="N7595" s="2"/>
      <c r="P7595" s="29"/>
      <c r="Q7595" s="29"/>
      <c r="T7595" s="32"/>
      <c r="U7595" s="32"/>
      <c r="V7595" s="30"/>
      <c r="W7595"/>
      <c r="X7595"/>
      <c r="Z7595" s="28"/>
      <c r="AA7595" s="28"/>
      <c r="AC7595" s="32"/>
      <c r="AD7595" s="32"/>
      <c r="AE7595" s="31"/>
      <c r="AF7595" s="31"/>
      <c r="AG7595" s="28"/>
      <c r="AH7595" s="28"/>
    </row>
    <row r="7596" spans="13:34" x14ac:dyDescent="0.3">
      <c r="M7596" s="33"/>
      <c r="N7596" s="2"/>
      <c r="P7596" s="29"/>
      <c r="Q7596" s="29"/>
      <c r="T7596" s="32"/>
      <c r="U7596" s="32"/>
      <c r="V7596" s="30"/>
      <c r="W7596"/>
      <c r="X7596"/>
      <c r="Z7596" s="28"/>
      <c r="AA7596" s="28"/>
      <c r="AC7596" s="32"/>
      <c r="AD7596" s="32"/>
      <c r="AE7596" s="31"/>
      <c r="AF7596" s="31"/>
      <c r="AG7596" s="28"/>
      <c r="AH7596" s="28"/>
    </row>
    <row r="7597" spans="13:34" x14ac:dyDescent="0.3">
      <c r="M7597" s="33"/>
      <c r="N7597" s="2"/>
      <c r="P7597" s="29"/>
      <c r="Q7597" s="29"/>
      <c r="T7597" s="32"/>
      <c r="U7597" s="32"/>
      <c r="V7597" s="30"/>
      <c r="W7597"/>
      <c r="X7597"/>
      <c r="Z7597" s="28"/>
      <c r="AA7597" s="28"/>
      <c r="AC7597" s="32"/>
      <c r="AD7597" s="32"/>
      <c r="AE7597" s="31"/>
      <c r="AF7597" s="31"/>
      <c r="AG7597" s="28"/>
      <c r="AH7597" s="28"/>
    </row>
    <row r="7598" spans="13:34" x14ac:dyDescent="0.3">
      <c r="M7598" s="33"/>
      <c r="N7598" s="2"/>
      <c r="P7598" s="29"/>
      <c r="Q7598" s="29"/>
      <c r="T7598" s="32"/>
      <c r="U7598" s="32"/>
      <c r="V7598" s="30"/>
      <c r="W7598"/>
      <c r="X7598"/>
      <c r="Z7598" s="28"/>
      <c r="AA7598" s="28"/>
      <c r="AC7598" s="32"/>
      <c r="AD7598" s="32"/>
      <c r="AE7598" s="31"/>
      <c r="AF7598" s="31"/>
      <c r="AG7598" s="28"/>
      <c r="AH7598" s="28"/>
    </row>
    <row r="7599" spans="13:34" x14ac:dyDescent="0.3">
      <c r="M7599" s="33"/>
      <c r="N7599" s="2"/>
      <c r="P7599" s="29"/>
      <c r="Q7599" s="29"/>
      <c r="T7599" s="32"/>
      <c r="U7599" s="32"/>
      <c r="V7599" s="30"/>
      <c r="W7599"/>
      <c r="X7599"/>
      <c r="Z7599" s="28"/>
      <c r="AA7599" s="28"/>
      <c r="AC7599" s="32"/>
      <c r="AD7599" s="32"/>
      <c r="AE7599" s="31"/>
      <c r="AF7599" s="31"/>
      <c r="AG7599" s="28"/>
      <c r="AH7599" s="28"/>
    </row>
    <row r="7600" spans="13:34" x14ac:dyDescent="0.3">
      <c r="M7600" s="33"/>
      <c r="N7600" s="2"/>
      <c r="P7600" s="29"/>
      <c r="Q7600" s="29"/>
      <c r="T7600" s="32"/>
      <c r="U7600" s="32"/>
      <c r="V7600" s="30"/>
      <c r="W7600"/>
      <c r="X7600"/>
      <c r="Z7600" s="28"/>
      <c r="AA7600" s="28"/>
      <c r="AC7600" s="32"/>
      <c r="AD7600" s="32"/>
      <c r="AE7600" s="31"/>
      <c r="AF7600" s="31"/>
      <c r="AG7600" s="28"/>
      <c r="AH7600" s="28"/>
    </row>
    <row r="7601" spans="13:34" x14ac:dyDescent="0.3">
      <c r="M7601" s="33"/>
      <c r="N7601" s="2"/>
      <c r="P7601" s="29"/>
      <c r="Q7601" s="29"/>
      <c r="T7601" s="32"/>
      <c r="U7601" s="32"/>
      <c r="V7601" s="30"/>
      <c r="W7601"/>
      <c r="X7601"/>
      <c r="Z7601" s="28"/>
      <c r="AA7601" s="28"/>
      <c r="AC7601" s="32"/>
      <c r="AD7601" s="32"/>
      <c r="AE7601" s="31"/>
      <c r="AF7601" s="31"/>
      <c r="AG7601" s="28"/>
      <c r="AH7601" s="28"/>
    </row>
    <row r="7602" spans="13:34" x14ac:dyDescent="0.3">
      <c r="M7602" s="33"/>
      <c r="N7602" s="2"/>
      <c r="P7602" s="29"/>
      <c r="Q7602" s="29"/>
      <c r="T7602" s="32"/>
      <c r="U7602" s="32"/>
      <c r="V7602" s="30"/>
      <c r="W7602"/>
      <c r="X7602"/>
      <c r="Z7602" s="28"/>
      <c r="AA7602" s="28"/>
      <c r="AC7602" s="32"/>
      <c r="AD7602" s="32"/>
      <c r="AE7602" s="31"/>
      <c r="AF7602" s="31"/>
      <c r="AG7602" s="28"/>
      <c r="AH7602" s="28"/>
    </row>
    <row r="7603" spans="13:34" x14ac:dyDescent="0.3">
      <c r="M7603" s="33"/>
      <c r="N7603" s="2"/>
      <c r="P7603" s="29"/>
      <c r="Q7603" s="29"/>
      <c r="T7603" s="32"/>
      <c r="U7603" s="32"/>
      <c r="V7603" s="30"/>
      <c r="W7603"/>
      <c r="X7603"/>
      <c r="Z7603" s="28"/>
      <c r="AA7603" s="28"/>
      <c r="AC7603" s="32"/>
      <c r="AD7603" s="32"/>
      <c r="AE7603" s="31"/>
      <c r="AF7603" s="31"/>
      <c r="AG7603" s="28"/>
      <c r="AH7603" s="28"/>
    </row>
    <row r="7604" spans="13:34" x14ac:dyDescent="0.3">
      <c r="M7604" s="33"/>
      <c r="N7604" s="2"/>
      <c r="P7604" s="29"/>
      <c r="Q7604" s="29"/>
      <c r="T7604" s="32"/>
      <c r="U7604" s="32"/>
      <c r="V7604" s="30"/>
      <c r="W7604"/>
      <c r="X7604"/>
      <c r="Z7604" s="28"/>
      <c r="AA7604" s="28"/>
      <c r="AC7604" s="32"/>
      <c r="AD7604" s="32"/>
      <c r="AE7604" s="31"/>
      <c r="AF7604" s="31"/>
      <c r="AG7604" s="28"/>
      <c r="AH7604" s="28"/>
    </row>
    <row r="7605" spans="13:34" x14ac:dyDescent="0.3">
      <c r="M7605" s="33"/>
      <c r="N7605" s="2"/>
      <c r="P7605" s="29"/>
      <c r="Q7605" s="29"/>
      <c r="T7605" s="32"/>
      <c r="U7605" s="32"/>
      <c r="V7605" s="30"/>
      <c r="W7605"/>
      <c r="X7605"/>
      <c r="Z7605" s="28"/>
      <c r="AA7605" s="28"/>
      <c r="AC7605" s="32"/>
      <c r="AD7605" s="32"/>
      <c r="AE7605" s="31"/>
      <c r="AF7605" s="31"/>
      <c r="AG7605" s="28"/>
      <c r="AH7605" s="28"/>
    </row>
    <row r="7606" spans="13:34" x14ac:dyDescent="0.3">
      <c r="M7606" s="33"/>
      <c r="N7606" s="2"/>
      <c r="P7606" s="29"/>
      <c r="Q7606" s="29"/>
      <c r="T7606" s="32"/>
      <c r="U7606" s="32"/>
      <c r="V7606" s="30"/>
      <c r="W7606"/>
      <c r="X7606"/>
      <c r="Z7606" s="28"/>
      <c r="AA7606" s="28"/>
      <c r="AC7606" s="32"/>
      <c r="AD7606" s="32"/>
      <c r="AE7606" s="31"/>
      <c r="AF7606" s="31"/>
      <c r="AG7606" s="28"/>
      <c r="AH7606" s="28"/>
    </row>
    <row r="7607" spans="13:34" x14ac:dyDescent="0.3">
      <c r="M7607" s="33"/>
      <c r="N7607" s="2"/>
      <c r="P7607" s="29"/>
      <c r="Q7607" s="29"/>
      <c r="T7607" s="32"/>
      <c r="U7607" s="32"/>
      <c r="V7607" s="30"/>
      <c r="W7607"/>
      <c r="X7607"/>
      <c r="Z7607" s="28"/>
      <c r="AA7607" s="28"/>
      <c r="AC7607" s="32"/>
      <c r="AD7607" s="32"/>
      <c r="AE7607" s="31"/>
      <c r="AF7607" s="31"/>
      <c r="AG7607" s="28"/>
      <c r="AH7607" s="28"/>
    </row>
    <row r="7608" spans="13:34" x14ac:dyDescent="0.3">
      <c r="M7608" s="33"/>
      <c r="N7608" s="2"/>
      <c r="P7608" s="29"/>
      <c r="Q7608" s="29"/>
      <c r="T7608" s="32"/>
      <c r="U7608" s="32"/>
      <c r="V7608" s="30"/>
      <c r="W7608"/>
      <c r="X7608"/>
      <c r="Z7608" s="28"/>
      <c r="AA7608" s="28"/>
      <c r="AC7608" s="32"/>
      <c r="AD7608" s="32"/>
      <c r="AE7608" s="31"/>
      <c r="AF7608" s="31"/>
      <c r="AG7608" s="28"/>
      <c r="AH7608" s="28"/>
    </row>
    <row r="7609" spans="13:34" x14ac:dyDescent="0.3">
      <c r="M7609" s="33"/>
      <c r="N7609" s="2"/>
      <c r="P7609" s="29"/>
      <c r="Q7609" s="29"/>
      <c r="T7609" s="32"/>
      <c r="U7609" s="32"/>
      <c r="V7609" s="30"/>
      <c r="W7609"/>
      <c r="X7609"/>
      <c r="Z7609" s="28"/>
      <c r="AA7609" s="28"/>
      <c r="AC7609" s="32"/>
      <c r="AD7609" s="32"/>
      <c r="AE7609" s="31"/>
      <c r="AF7609" s="31"/>
      <c r="AG7609" s="28"/>
      <c r="AH7609" s="28"/>
    </row>
    <row r="7610" spans="13:34" x14ac:dyDescent="0.3">
      <c r="M7610" s="33"/>
      <c r="N7610" s="2"/>
      <c r="P7610" s="29"/>
      <c r="Q7610" s="29"/>
      <c r="T7610" s="32"/>
      <c r="U7610" s="32"/>
      <c r="V7610" s="30"/>
      <c r="W7610"/>
      <c r="X7610"/>
      <c r="Z7610" s="28"/>
      <c r="AA7610" s="28"/>
      <c r="AC7610" s="32"/>
      <c r="AD7610" s="32"/>
      <c r="AE7610" s="31"/>
      <c r="AF7610" s="31"/>
      <c r="AG7610" s="28"/>
      <c r="AH7610" s="28"/>
    </row>
    <row r="7611" spans="13:34" x14ac:dyDescent="0.3">
      <c r="M7611" s="33"/>
      <c r="N7611" s="2"/>
      <c r="P7611" s="29"/>
      <c r="Q7611" s="29"/>
      <c r="T7611" s="32"/>
      <c r="U7611" s="32"/>
      <c r="V7611" s="30"/>
      <c r="W7611"/>
      <c r="X7611"/>
      <c r="Z7611" s="28"/>
      <c r="AA7611" s="28"/>
      <c r="AC7611" s="32"/>
      <c r="AD7611" s="32"/>
      <c r="AE7611" s="31"/>
      <c r="AF7611" s="31"/>
      <c r="AG7611" s="28"/>
      <c r="AH7611" s="28"/>
    </row>
    <row r="7612" spans="13:34" x14ac:dyDescent="0.3">
      <c r="M7612" s="33"/>
      <c r="N7612" s="2"/>
      <c r="P7612" s="29"/>
      <c r="Q7612" s="29"/>
      <c r="T7612" s="32"/>
      <c r="U7612" s="32"/>
      <c r="V7612" s="30"/>
      <c r="W7612"/>
      <c r="X7612"/>
      <c r="Z7612" s="28"/>
      <c r="AA7612" s="28"/>
      <c r="AC7612" s="32"/>
      <c r="AD7612" s="32"/>
      <c r="AE7612" s="31"/>
      <c r="AF7612" s="31"/>
      <c r="AG7612" s="28"/>
      <c r="AH7612" s="28"/>
    </row>
    <row r="7613" spans="13:34" x14ac:dyDescent="0.3">
      <c r="M7613" s="33"/>
      <c r="N7613" s="2"/>
      <c r="P7613" s="29"/>
      <c r="Q7613" s="29"/>
      <c r="T7613" s="32"/>
      <c r="U7613" s="32"/>
      <c r="V7613" s="30"/>
      <c r="W7613"/>
      <c r="X7613"/>
      <c r="Z7613" s="28"/>
      <c r="AA7613" s="28"/>
      <c r="AC7613" s="32"/>
      <c r="AD7613" s="32"/>
      <c r="AE7613" s="31"/>
      <c r="AF7613" s="31"/>
      <c r="AG7613" s="28"/>
      <c r="AH7613" s="28"/>
    </row>
    <row r="7614" spans="13:34" x14ac:dyDescent="0.3">
      <c r="M7614" s="33"/>
      <c r="N7614" s="2"/>
      <c r="P7614" s="29"/>
      <c r="Q7614" s="29"/>
      <c r="T7614" s="32"/>
      <c r="U7614" s="32"/>
      <c r="V7614" s="30"/>
      <c r="W7614"/>
      <c r="X7614"/>
      <c r="Z7614" s="28"/>
      <c r="AA7614" s="28"/>
      <c r="AC7614" s="32"/>
      <c r="AD7614" s="32"/>
      <c r="AE7614" s="31"/>
      <c r="AF7614" s="31"/>
      <c r="AG7614" s="28"/>
      <c r="AH7614" s="28"/>
    </row>
    <row r="7615" spans="13:34" x14ac:dyDescent="0.3">
      <c r="M7615" s="33"/>
      <c r="N7615" s="2"/>
      <c r="P7615" s="29"/>
      <c r="Q7615" s="29"/>
      <c r="T7615" s="32"/>
      <c r="U7615" s="32"/>
      <c r="V7615" s="30"/>
      <c r="W7615"/>
      <c r="X7615"/>
      <c r="Z7615" s="28"/>
      <c r="AA7615" s="28"/>
      <c r="AC7615" s="32"/>
      <c r="AD7615" s="32"/>
      <c r="AE7615" s="31"/>
      <c r="AF7615" s="31"/>
      <c r="AG7615" s="28"/>
      <c r="AH7615" s="28"/>
    </row>
    <row r="7616" spans="13:34" x14ac:dyDescent="0.3">
      <c r="M7616" s="33"/>
      <c r="N7616" s="2"/>
      <c r="P7616" s="29"/>
      <c r="Q7616" s="29"/>
      <c r="T7616" s="32"/>
      <c r="U7616" s="32"/>
      <c r="V7616" s="30"/>
      <c r="W7616"/>
      <c r="X7616"/>
      <c r="Z7616" s="28"/>
      <c r="AA7616" s="28"/>
      <c r="AC7616" s="32"/>
      <c r="AD7616" s="32"/>
      <c r="AE7616" s="31"/>
      <c r="AF7616" s="31"/>
      <c r="AG7616" s="28"/>
      <c r="AH7616" s="28"/>
    </row>
    <row r="7617" spans="13:34" x14ac:dyDescent="0.3">
      <c r="M7617" s="33"/>
      <c r="N7617" s="2"/>
      <c r="P7617" s="29"/>
      <c r="Q7617" s="29"/>
      <c r="T7617" s="32"/>
      <c r="U7617" s="32"/>
      <c r="V7617" s="30"/>
      <c r="W7617"/>
      <c r="X7617"/>
      <c r="Z7617" s="28"/>
      <c r="AA7617" s="28"/>
      <c r="AC7617" s="32"/>
      <c r="AD7617" s="32"/>
      <c r="AE7617" s="31"/>
      <c r="AF7617" s="31"/>
      <c r="AG7617" s="28"/>
      <c r="AH7617" s="28"/>
    </row>
    <row r="7618" spans="13:34" x14ac:dyDescent="0.3">
      <c r="M7618" s="33"/>
      <c r="N7618" s="2"/>
      <c r="P7618" s="29"/>
      <c r="Q7618" s="29"/>
      <c r="T7618" s="32"/>
      <c r="U7618" s="32"/>
      <c r="V7618" s="30"/>
      <c r="W7618"/>
      <c r="X7618"/>
      <c r="Z7618" s="28"/>
      <c r="AA7618" s="28"/>
      <c r="AC7618" s="32"/>
      <c r="AD7618" s="32"/>
      <c r="AE7618" s="31"/>
      <c r="AF7618" s="31"/>
      <c r="AG7618" s="28"/>
      <c r="AH7618" s="28"/>
    </row>
    <row r="7619" spans="13:34" x14ac:dyDescent="0.3">
      <c r="M7619" s="33"/>
      <c r="N7619" s="2"/>
      <c r="P7619" s="29"/>
      <c r="Q7619" s="29"/>
      <c r="T7619" s="32"/>
      <c r="U7619" s="32"/>
      <c r="V7619" s="30"/>
      <c r="W7619"/>
      <c r="X7619"/>
      <c r="Z7619" s="28"/>
      <c r="AA7619" s="28"/>
      <c r="AC7619" s="32"/>
      <c r="AD7619" s="32"/>
      <c r="AE7619" s="31"/>
      <c r="AF7619" s="31"/>
      <c r="AG7619" s="28"/>
      <c r="AH7619" s="28"/>
    </row>
    <row r="7620" spans="13:34" x14ac:dyDescent="0.3">
      <c r="M7620" s="33"/>
      <c r="N7620" s="2"/>
      <c r="P7620" s="29"/>
      <c r="Q7620" s="29"/>
      <c r="T7620" s="32"/>
      <c r="U7620" s="32"/>
      <c r="V7620" s="30"/>
      <c r="W7620"/>
      <c r="X7620"/>
      <c r="Z7620" s="28"/>
      <c r="AA7620" s="28"/>
      <c r="AC7620" s="32"/>
      <c r="AD7620" s="32"/>
      <c r="AE7620" s="31"/>
      <c r="AF7620" s="31"/>
      <c r="AG7620" s="28"/>
      <c r="AH7620" s="28"/>
    </row>
    <row r="7621" spans="13:34" x14ac:dyDescent="0.3">
      <c r="M7621" s="33"/>
      <c r="N7621" s="2"/>
      <c r="P7621" s="29"/>
      <c r="Q7621" s="29"/>
      <c r="T7621" s="32"/>
      <c r="U7621" s="32"/>
      <c r="V7621" s="30"/>
      <c r="W7621"/>
      <c r="X7621"/>
      <c r="Z7621" s="28"/>
      <c r="AA7621" s="28"/>
      <c r="AC7621" s="32"/>
      <c r="AD7621" s="32"/>
      <c r="AE7621" s="31"/>
      <c r="AF7621" s="31"/>
      <c r="AG7621" s="28"/>
      <c r="AH7621" s="28"/>
    </row>
    <row r="7622" spans="13:34" x14ac:dyDescent="0.3">
      <c r="M7622" s="33"/>
      <c r="N7622" s="2"/>
      <c r="P7622" s="29"/>
      <c r="Q7622" s="29"/>
      <c r="T7622" s="32"/>
      <c r="U7622" s="32"/>
      <c r="V7622" s="30"/>
      <c r="W7622"/>
      <c r="X7622"/>
      <c r="Z7622" s="28"/>
      <c r="AA7622" s="28"/>
      <c r="AC7622" s="32"/>
      <c r="AD7622" s="32"/>
      <c r="AE7622" s="31"/>
      <c r="AF7622" s="31"/>
      <c r="AG7622" s="28"/>
      <c r="AH7622" s="28"/>
    </row>
    <row r="7623" spans="13:34" x14ac:dyDescent="0.3">
      <c r="M7623" s="33"/>
      <c r="N7623" s="2"/>
      <c r="P7623" s="29"/>
      <c r="Q7623" s="29"/>
      <c r="T7623" s="32"/>
      <c r="U7623" s="32"/>
      <c r="V7623" s="30"/>
      <c r="W7623"/>
      <c r="X7623"/>
      <c r="Z7623" s="28"/>
      <c r="AA7623" s="28"/>
      <c r="AC7623" s="32"/>
      <c r="AD7623" s="32"/>
      <c r="AE7623" s="31"/>
      <c r="AF7623" s="31"/>
      <c r="AG7623" s="28"/>
      <c r="AH7623" s="28"/>
    </row>
    <row r="7624" spans="13:34" x14ac:dyDescent="0.3">
      <c r="M7624" s="33"/>
      <c r="N7624" s="2"/>
      <c r="P7624" s="29"/>
      <c r="Q7624" s="29"/>
      <c r="T7624" s="32"/>
      <c r="U7624" s="32"/>
      <c r="V7624" s="30"/>
      <c r="W7624"/>
      <c r="X7624"/>
      <c r="Z7624" s="28"/>
      <c r="AA7624" s="28"/>
      <c r="AC7624" s="32"/>
      <c r="AD7624" s="32"/>
      <c r="AE7624" s="31"/>
      <c r="AF7624" s="31"/>
      <c r="AG7624" s="28"/>
      <c r="AH7624" s="28"/>
    </row>
    <row r="7625" spans="13:34" x14ac:dyDescent="0.3">
      <c r="M7625" s="33"/>
      <c r="N7625" s="2"/>
      <c r="P7625" s="29"/>
      <c r="Q7625" s="29"/>
      <c r="T7625" s="32"/>
      <c r="U7625" s="32"/>
      <c r="V7625" s="30"/>
      <c r="W7625"/>
      <c r="X7625"/>
      <c r="Z7625" s="28"/>
      <c r="AA7625" s="28"/>
      <c r="AC7625" s="32"/>
      <c r="AD7625" s="32"/>
      <c r="AE7625" s="31"/>
      <c r="AF7625" s="31"/>
      <c r="AG7625" s="28"/>
      <c r="AH7625" s="28"/>
    </row>
    <row r="7626" spans="13:34" x14ac:dyDescent="0.3">
      <c r="M7626" s="33"/>
      <c r="N7626" s="2"/>
      <c r="P7626" s="29"/>
      <c r="Q7626" s="29"/>
      <c r="T7626" s="32"/>
      <c r="U7626" s="32"/>
      <c r="V7626" s="30"/>
      <c r="W7626"/>
      <c r="X7626"/>
      <c r="Z7626" s="28"/>
      <c r="AA7626" s="28"/>
      <c r="AC7626" s="32"/>
      <c r="AD7626" s="32"/>
      <c r="AE7626" s="31"/>
      <c r="AF7626" s="31"/>
      <c r="AG7626" s="28"/>
      <c r="AH7626" s="28"/>
    </row>
    <row r="7627" spans="13:34" x14ac:dyDescent="0.3">
      <c r="M7627" s="33"/>
      <c r="N7627" s="2"/>
      <c r="P7627" s="29"/>
      <c r="Q7627" s="29"/>
      <c r="T7627" s="32"/>
      <c r="U7627" s="32"/>
      <c r="V7627" s="30"/>
      <c r="W7627"/>
      <c r="X7627"/>
      <c r="Z7627" s="28"/>
      <c r="AA7627" s="28"/>
      <c r="AC7627" s="32"/>
      <c r="AD7627" s="32"/>
      <c r="AE7627" s="31"/>
      <c r="AF7627" s="31"/>
      <c r="AG7627" s="28"/>
      <c r="AH7627" s="28"/>
    </row>
    <row r="7628" spans="13:34" x14ac:dyDescent="0.3">
      <c r="M7628" s="33"/>
      <c r="N7628" s="2"/>
      <c r="P7628" s="29"/>
      <c r="Q7628" s="29"/>
      <c r="T7628" s="32"/>
      <c r="U7628" s="32"/>
      <c r="V7628" s="30"/>
      <c r="W7628"/>
      <c r="X7628"/>
      <c r="Z7628" s="28"/>
      <c r="AA7628" s="28"/>
      <c r="AC7628" s="32"/>
      <c r="AD7628" s="32"/>
      <c r="AE7628" s="31"/>
      <c r="AF7628" s="31"/>
      <c r="AG7628" s="28"/>
      <c r="AH7628" s="28"/>
    </row>
    <row r="7629" spans="13:34" x14ac:dyDescent="0.3">
      <c r="M7629" s="33"/>
      <c r="N7629" s="2"/>
      <c r="P7629" s="29"/>
      <c r="Q7629" s="29"/>
      <c r="T7629" s="32"/>
      <c r="U7629" s="32"/>
      <c r="V7629" s="30"/>
      <c r="W7629"/>
      <c r="X7629"/>
      <c r="Z7629" s="28"/>
      <c r="AA7629" s="28"/>
      <c r="AC7629" s="32"/>
      <c r="AD7629" s="32"/>
      <c r="AE7629" s="31"/>
      <c r="AF7629" s="31"/>
      <c r="AG7629" s="28"/>
      <c r="AH7629" s="28"/>
    </row>
    <row r="7630" spans="13:34" x14ac:dyDescent="0.3">
      <c r="M7630" s="33"/>
      <c r="N7630" s="2"/>
      <c r="P7630" s="29"/>
      <c r="Q7630" s="29"/>
      <c r="T7630" s="32"/>
      <c r="U7630" s="32"/>
      <c r="V7630" s="30"/>
      <c r="W7630"/>
      <c r="X7630"/>
      <c r="Z7630" s="28"/>
      <c r="AA7630" s="28"/>
      <c r="AC7630" s="32"/>
      <c r="AD7630" s="32"/>
      <c r="AE7630" s="31"/>
      <c r="AF7630" s="31"/>
      <c r="AG7630" s="28"/>
      <c r="AH7630" s="28"/>
    </row>
    <row r="7631" spans="13:34" x14ac:dyDescent="0.3">
      <c r="M7631" s="33"/>
      <c r="N7631" s="2"/>
      <c r="P7631" s="29"/>
      <c r="Q7631" s="29"/>
      <c r="T7631" s="32"/>
      <c r="U7631" s="32"/>
      <c r="V7631" s="30"/>
      <c r="W7631"/>
      <c r="X7631"/>
      <c r="Z7631" s="28"/>
      <c r="AA7631" s="28"/>
      <c r="AC7631" s="32"/>
      <c r="AD7631" s="32"/>
      <c r="AE7631" s="31"/>
      <c r="AF7631" s="31"/>
      <c r="AG7631" s="28"/>
      <c r="AH7631" s="28"/>
    </row>
    <row r="7632" spans="13:34" x14ac:dyDescent="0.3">
      <c r="M7632" s="33"/>
      <c r="N7632" s="2"/>
      <c r="P7632" s="29"/>
      <c r="Q7632" s="29"/>
      <c r="T7632" s="32"/>
      <c r="U7632" s="32"/>
      <c r="V7632" s="30"/>
      <c r="W7632"/>
      <c r="X7632"/>
      <c r="Z7632" s="28"/>
      <c r="AA7632" s="28"/>
      <c r="AC7632" s="32"/>
      <c r="AD7632" s="32"/>
      <c r="AE7632" s="31"/>
      <c r="AF7632" s="31"/>
      <c r="AG7632" s="28"/>
      <c r="AH7632" s="28"/>
    </row>
    <row r="7633" spans="13:34" x14ac:dyDescent="0.3">
      <c r="M7633" s="33"/>
      <c r="N7633" s="2"/>
      <c r="P7633" s="29"/>
      <c r="Q7633" s="29"/>
      <c r="T7633" s="32"/>
      <c r="U7633" s="32"/>
      <c r="V7633" s="30"/>
      <c r="W7633"/>
      <c r="X7633"/>
      <c r="Z7633" s="28"/>
      <c r="AA7633" s="28"/>
      <c r="AC7633" s="32"/>
      <c r="AD7633" s="32"/>
      <c r="AE7633" s="31"/>
      <c r="AF7633" s="31"/>
      <c r="AG7633" s="28"/>
      <c r="AH7633" s="28"/>
    </row>
    <row r="7634" spans="13:34" x14ac:dyDescent="0.3">
      <c r="M7634" s="33"/>
      <c r="N7634" s="2"/>
      <c r="P7634" s="29"/>
      <c r="Q7634" s="29"/>
      <c r="T7634" s="32"/>
      <c r="U7634" s="32"/>
      <c r="V7634" s="30"/>
      <c r="W7634"/>
      <c r="X7634"/>
      <c r="Z7634" s="28"/>
      <c r="AA7634" s="28"/>
      <c r="AC7634" s="32"/>
      <c r="AD7634" s="32"/>
      <c r="AE7634" s="31"/>
      <c r="AF7634" s="31"/>
      <c r="AG7634" s="28"/>
      <c r="AH7634" s="28"/>
    </row>
    <row r="7635" spans="13:34" x14ac:dyDescent="0.3">
      <c r="M7635" s="33"/>
      <c r="N7635" s="2"/>
      <c r="P7635" s="29"/>
      <c r="Q7635" s="29"/>
      <c r="T7635" s="32"/>
      <c r="U7635" s="32"/>
      <c r="V7635" s="30"/>
      <c r="W7635"/>
      <c r="X7635"/>
      <c r="Z7635" s="28"/>
      <c r="AA7635" s="28"/>
      <c r="AC7635" s="32"/>
      <c r="AD7635" s="32"/>
      <c r="AE7635" s="31"/>
      <c r="AF7635" s="31"/>
      <c r="AG7635" s="28"/>
      <c r="AH7635" s="28"/>
    </row>
    <row r="7636" spans="13:34" x14ac:dyDescent="0.3">
      <c r="M7636" s="33"/>
      <c r="N7636" s="2"/>
      <c r="P7636" s="29"/>
      <c r="Q7636" s="29"/>
      <c r="T7636" s="32"/>
      <c r="U7636" s="32"/>
      <c r="V7636" s="30"/>
      <c r="W7636"/>
      <c r="X7636"/>
      <c r="Z7636" s="28"/>
      <c r="AA7636" s="28"/>
      <c r="AC7636" s="32"/>
      <c r="AD7636" s="32"/>
      <c r="AE7636" s="31"/>
      <c r="AF7636" s="31"/>
      <c r="AG7636" s="28"/>
      <c r="AH7636" s="28"/>
    </row>
    <row r="7637" spans="13:34" x14ac:dyDescent="0.3">
      <c r="M7637" s="33"/>
      <c r="N7637" s="2"/>
      <c r="P7637" s="29"/>
      <c r="Q7637" s="29"/>
      <c r="T7637" s="32"/>
      <c r="U7637" s="32"/>
      <c r="V7637" s="30"/>
      <c r="W7637"/>
      <c r="X7637"/>
      <c r="Z7637" s="28"/>
      <c r="AA7637" s="28"/>
      <c r="AC7637" s="32"/>
      <c r="AD7637" s="32"/>
      <c r="AE7637" s="31"/>
      <c r="AF7637" s="31"/>
      <c r="AG7637" s="28"/>
      <c r="AH7637" s="28"/>
    </row>
    <row r="7638" spans="13:34" x14ac:dyDescent="0.3">
      <c r="M7638" s="33"/>
      <c r="N7638" s="2"/>
      <c r="P7638" s="29"/>
      <c r="Q7638" s="29"/>
      <c r="T7638" s="32"/>
      <c r="U7638" s="32"/>
      <c r="V7638" s="30"/>
      <c r="W7638"/>
      <c r="X7638"/>
      <c r="Z7638" s="28"/>
      <c r="AA7638" s="28"/>
      <c r="AC7638" s="32"/>
      <c r="AD7638" s="32"/>
      <c r="AE7638" s="31"/>
      <c r="AF7638" s="31"/>
      <c r="AG7638" s="28"/>
      <c r="AH7638" s="28"/>
    </row>
    <row r="7639" spans="13:34" x14ac:dyDescent="0.3">
      <c r="M7639" s="33"/>
      <c r="N7639" s="2"/>
      <c r="P7639" s="29"/>
      <c r="Q7639" s="29"/>
      <c r="T7639" s="32"/>
      <c r="U7639" s="32"/>
      <c r="V7639" s="30"/>
      <c r="W7639"/>
      <c r="X7639"/>
      <c r="Z7639" s="28"/>
      <c r="AA7639" s="28"/>
      <c r="AC7639" s="32"/>
      <c r="AD7639" s="32"/>
      <c r="AE7639" s="31"/>
      <c r="AF7639" s="31"/>
      <c r="AG7639" s="28"/>
      <c r="AH7639" s="28"/>
    </row>
    <row r="7640" spans="13:34" x14ac:dyDescent="0.3">
      <c r="M7640" s="33"/>
      <c r="N7640" s="2"/>
      <c r="P7640" s="29"/>
      <c r="Q7640" s="29"/>
      <c r="T7640" s="32"/>
      <c r="U7640" s="32"/>
      <c r="V7640" s="30"/>
      <c r="W7640"/>
      <c r="X7640"/>
      <c r="Z7640" s="28"/>
      <c r="AA7640" s="28"/>
      <c r="AC7640" s="32"/>
      <c r="AD7640" s="32"/>
      <c r="AE7640" s="31"/>
      <c r="AF7640" s="31"/>
      <c r="AG7640" s="28"/>
      <c r="AH7640" s="28"/>
    </row>
    <row r="7641" spans="13:34" x14ac:dyDescent="0.3">
      <c r="M7641" s="33"/>
      <c r="N7641" s="2"/>
      <c r="P7641" s="29"/>
      <c r="Q7641" s="29"/>
      <c r="T7641" s="32"/>
      <c r="U7641" s="32"/>
      <c r="V7641" s="30"/>
      <c r="W7641"/>
      <c r="X7641"/>
      <c r="Z7641" s="28"/>
      <c r="AA7641" s="28"/>
      <c r="AC7641" s="32"/>
      <c r="AD7641" s="32"/>
      <c r="AE7641" s="31"/>
      <c r="AF7641" s="31"/>
      <c r="AG7641" s="28"/>
      <c r="AH7641" s="28"/>
    </row>
    <row r="7642" spans="13:34" x14ac:dyDescent="0.3">
      <c r="M7642" s="33"/>
      <c r="N7642" s="2"/>
      <c r="P7642" s="29"/>
      <c r="Q7642" s="29"/>
      <c r="T7642" s="32"/>
      <c r="U7642" s="32"/>
      <c r="V7642" s="30"/>
      <c r="W7642"/>
      <c r="X7642"/>
      <c r="Z7642" s="28"/>
      <c r="AA7642" s="28"/>
      <c r="AC7642" s="32"/>
      <c r="AD7642" s="32"/>
      <c r="AE7642" s="31"/>
      <c r="AF7642" s="31"/>
      <c r="AG7642" s="28"/>
      <c r="AH7642" s="28"/>
    </row>
    <row r="7643" spans="13:34" x14ac:dyDescent="0.3">
      <c r="M7643" s="33"/>
      <c r="N7643" s="2"/>
      <c r="P7643" s="29"/>
      <c r="Q7643" s="29"/>
      <c r="T7643" s="32"/>
      <c r="U7643" s="32"/>
      <c r="V7643" s="30"/>
      <c r="W7643"/>
      <c r="X7643"/>
      <c r="Z7643" s="28"/>
      <c r="AA7643" s="28"/>
      <c r="AC7643" s="32"/>
      <c r="AD7643" s="32"/>
      <c r="AE7643" s="31"/>
      <c r="AF7643" s="31"/>
      <c r="AG7643" s="28"/>
      <c r="AH7643" s="28"/>
    </row>
    <row r="7644" spans="13:34" x14ac:dyDescent="0.3">
      <c r="M7644" s="33"/>
      <c r="N7644" s="2"/>
      <c r="P7644" s="29"/>
      <c r="Q7644" s="29"/>
      <c r="T7644" s="32"/>
      <c r="U7644" s="32"/>
      <c r="V7644" s="30"/>
      <c r="W7644"/>
      <c r="X7644"/>
      <c r="Z7644" s="28"/>
      <c r="AA7644" s="28"/>
      <c r="AC7644" s="32"/>
      <c r="AD7644" s="32"/>
      <c r="AE7644" s="31"/>
      <c r="AF7644" s="31"/>
      <c r="AG7644" s="28"/>
      <c r="AH7644" s="28"/>
    </row>
    <row r="7645" spans="13:34" x14ac:dyDescent="0.3">
      <c r="M7645" s="33"/>
      <c r="N7645" s="2"/>
      <c r="P7645" s="29"/>
      <c r="Q7645" s="29"/>
      <c r="T7645" s="32"/>
      <c r="U7645" s="32"/>
      <c r="V7645" s="30"/>
      <c r="W7645"/>
      <c r="X7645"/>
      <c r="Z7645" s="28"/>
      <c r="AA7645" s="28"/>
      <c r="AC7645" s="32"/>
      <c r="AD7645" s="32"/>
      <c r="AE7645" s="31"/>
      <c r="AF7645" s="31"/>
      <c r="AG7645" s="28"/>
      <c r="AH7645" s="28"/>
    </row>
    <row r="7646" spans="13:34" x14ac:dyDescent="0.3">
      <c r="M7646" s="33"/>
      <c r="N7646" s="2"/>
      <c r="P7646" s="29"/>
      <c r="Q7646" s="29"/>
      <c r="T7646" s="32"/>
      <c r="U7646" s="32"/>
      <c r="V7646" s="30"/>
      <c r="W7646"/>
      <c r="X7646"/>
      <c r="Z7646" s="28"/>
      <c r="AA7646" s="28"/>
      <c r="AC7646" s="32"/>
      <c r="AD7646" s="32"/>
      <c r="AE7646" s="31"/>
      <c r="AF7646" s="31"/>
      <c r="AG7646" s="28"/>
      <c r="AH7646" s="28"/>
    </row>
    <row r="7647" spans="13:34" x14ac:dyDescent="0.3">
      <c r="M7647" s="33"/>
      <c r="N7647" s="2"/>
      <c r="P7647" s="29"/>
      <c r="Q7647" s="29"/>
      <c r="T7647" s="32"/>
      <c r="U7647" s="32"/>
      <c r="V7647" s="30"/>
      <c r="W7647"/>
      <c r="X7647"/>
      <c r="Z7647" s="28"/>
      <c r="AA7647" s="28"/>
      <c r="AC7647" s="32"/>
      <c r="AD7647" s="32"/>
      <c r="AE7647" s="31"/>
      <c r="AF7647" s="31"/>
      <c r="AG7647" s="28"/>
      <c r="AH7647" s="28"/>
    </row>
    <row r="7648" spans="13:34" x14ac:dyDescent="0.3">
      <c r="M7648" s="33"/>
      <c r="N7648" s="2"/>
      <c r="P7648" s="29"/>
      <c r="Q7648" s="29"/>
      <c r="T7648" s="32"/>
      <c r="U7648" s="32"/>
      <c r="V7648" s="30"/>
      <c r="W7648"/>
      <c r="X7648"/>
      <c r="Z7648" s="28"/>
      <c r="AA7648" s="28"/>
      <c r="AC7648" s="32"/>
      <c r="AD7648" s="32"/>
      <c r="AE7648" s="31"/>
      <c r="AF7648" s="31"/>
      <c r="AG7648" s="28"/>
      <c r="AH7648" s="28"/>
    </row>
    <row r="7649" spans="13:34" x14ac:dyDescent="0.3">
      <c r="M7649" s="33"/>
      <c r="N7649" s="2"/>
      <c r="P7649" s="29"/>
      <c r="Q7649" s="29"/>
      <c r="T7649" s="32"/>
      <c r="U7649" s="32"/>
      <c r="V7649" s="30"/>
      <c r="W7649"/>
      <c r="X7649"/>
      <c r="Z7649" s="28"/>
      <c r="AA7649" s="28"/>
      <c r="AC7649" s="32"/>
      <c r="AD7649" s="32"/>
      <c r="AE7649" s="31"/>
      <c r="AF7649" s="31"/>
      <c r="AG7649" s="28"/>
      <c r="AH7649" s="28"/>
    </row>
    <row r="7650" spans="13:34" x14ac:dyDescent="0.3">
      <c r="M7650" s="33"/>
      <c r="N7650" s="2"/>
      <c r="P7650" s="29"/>
      <c r="Q7650" s="29"/>
      <c r="T7650" s="32"/>
      <c r="U7650" s="32"/>
      <c r="V7650" s="30"/>
      <c r="W7650"/>
      <c r="X7650"/>
      <c r="Z7650" s="28"/>
      <c r="AA7650" s="28"/>
      <c r="AC7650" s="32"/>
      <c r="AD7650" s="32"/>
      <c r="AE7650" s="31"/>
      <c r="AF7650" s="31"/>
      <c r="AG7650" s="28"/>
      <c r="AH7650" s="28"/>
    </row>
    <row r="7651" spans="13:34" x14ac:dyDescent="0.3">
      <c r="M7651" s="33"/>
      <c r="N7651" s="2"/>
      <c r="P7651" s="29"/>
      <c r="Q7651" s="29"/>
      <c r="T7651" s="32"/>
      <c r="U7651" s="32"/>
      <c r="V7651" s="30"/>
      <c r="W7651"/>
      <c r="X7651"/>
      <c r="Z7651" s="28"/>
      <c r="AA7651" s="28"/>
      <c r="AC7651" s="32"/>
      <c r="AD7651" s="32"/>
      <c r="AE7651" s="31"/>
      <c r="AF7651" s="31"/>
      <c r="AG7651" s="28"/>
      <c r="AH7651" s="28"/>
    </row>
    <row r="7652" spans="13:34" x14ac:dyDescent="0.3">
      <c r="M7652" s="33"/>
      <c r="N7652" s="2"/>
      <c r="P7652" s="29"/>
      <c r="Q7652" s="29"/>
      <c r="T7652" s="32"/>
      <c r="U7652" s="32"/>
      <c r="V7652" s="30"/>
      <c r="W7652"/>
      <c r="X7652"/>
      <c r="Z7652" s="28"/>
      <c r="AA7652" s="28"/>
      <c r="AC7652" s="32"/>
      <c r="AD7652" s="32"/>
      <c r="AE7652" s="31"/>
      <c r="AF7652" s="31"/>
      <c r="AG7652" s="28"/>
      <c r="AH7652" s="28"/>
    </row>
    <row r="7653" spans="13:34" x14ac:dyDescent="0.3">
      <c r="M7653" s="33"/>
      <c r="N7653" s="2"/>
      <c r="P7653" s="29"/>
      <c r="Q7653" s="29"/>
      <c r="T7653" s="32"/>
      <c r="U7653" s="32"/>
      <c r="V7653" s="30"/>
      <c r="W7653"/>
      <c r="X7653"/>
      <c r="Z7653" s="28"/>
      <c r="AA7653" s="28"/>
      <c r="AC7653" s="32"/>
      <c r="AD7653" s="32"/>
      <c r="AE7653" s="31"/>
      <c r="AF7653" s="31"/>
      <c r="AG7653" s="28"/>
      <c r="AH7653" s="28"/>
    </row>
    <row r="7654" spans="13:34" x14ac:dyDescent="0.3">
      <c r="M7654" s="33"/>
      <c r="N7654" s="2"/>
      <c r="P7654" s="29"/>
      <c r="Q7654" s="29"/>
      <c r="T7654" s="32"/>
      <c r="U7654" s="32"/>
      <c r="V7654" s="30"/>
      <c r="W7654"/>
      <c r="X7654"/>
      <c r="Z7654" s="28"/>
      <c r="AA7654" s="28"/>
      <c r="AC7654" s="32"/>
      <c r="AD7654" s="32"/>
      <c r="AE7654" s="31"/>
      <c r="AF7654" s="31"/>
      <c r="AG7654" s="28"/>
      <c r="AH7654" s="28"/>
    </row>
    <row r="7655" spans="13:34" x14ac:dyDescent="0.3">
      <c r="M7655" s="33"/>
      <c r="N7655" s="2"/>
      <c r="P7655" s="29"/>
      <c r="Q7655" s="29"/>
      <c r="T7655" s="32"/>
      <c r="U7655" s="32"/>
      <c r="V7655" s="30"/>
      <c r="W7655"/>
      <c r="X7655"/>
      <c r="Z7655" s="28"/>
      <c r="AA7655" s="28"/>
      <c r="AC7655" s="32"/>
      <c r="AD7655" s="32"/>
      <c r="AE7655" s="31"/>
      <c r="AF7655" s="31"/>
      <c r="AG7655" s="28"/>
      <c r="AH7655" s="28"/>
    </row>
    <row r="7656" spans="13:34" x14ac:dyDescent="0.3">
      <c r="M7656" s="33"/>
      <c r="N7656" s="2"/>
      <c r="P7656" s="29"/>
      <c r="Q7656" s="29"/>
      <c r="T7656" s="32"/>
      <c r="U7656" s="32"/>
      <c r="V7656" s="30"/>
      <c r="W7656"/>
      <c r="X7656"/>
      <c r="Z7656" s="28"/>
      <c r="AA7656" s="28"/>
      <c r="AC7656" s="32"/>
      <c r="AD7656" s="32"/>
      <c r="AE7656" s="31"/>
      <c r="AF7656" s="31"/>
      <c r="AG7656" s="28"/>
      <c r="AH7656" s="28"/>
    </row>
    <row r="7657" spans="13:34" x14ac:dyDescent="0.3">
      <c r="M7657" s="33"/>
      <c r="N7657" s="2"/>
      <c r="P7657" s="29"/>
      <c r="Q7657" s="29"/>
      <c r="T7657" s="32"/>
      <c r="U7657" s="32"/>
      <c r="V7657" s="30"/>
      <c r="W7657"/>
      <c r="X7657"/>
      <c r="Z7657" s="28"/>
      <c r="AA7657" s="28"/>
      <c r="AC7657" s="32"/>
      <c r="AD7657" s="32"/>
      <c r="AE7657" s="31"/>
      <c r="AF7657" s="31"/>
      <c r="AG7657" s="28"/>
      <c r="AH7657" s="28"/>
    </row>
    <row r="7658" spans="13:34" x14ac:dyDescent="0.3">
      <c r="M7658" s="33"/>
      <c r="N7658" s="2"/>
      <c r="P7658" s="29"/>
      <c r="Q7658" s="29"/>
      <c r="T7658" s="32"/>
      <c r="U7658" s="32"/>
      <c r="V7658" s="30"/>
      <c r="W7658"/>
      <c r="X7658"/>
      <c r="Z7658" s="28"/>
      <c r="AA7658" s="28"/>
      <c r="AC7658" s="32"/>
      <c r="AD7658" s="32"/>
      <c r="AE7658" s="31"/>
      <c r="AF7658" s="31"/>
      <c r="AG7658" s="28"/>
      <c r="AH7658" s="28"/>
    </row>
    <row r="7659" spans="13:34" x14ac:dyDescent="0.3">
      <c r="M7659" s="33"/>
      <c r="N7659" s="2"/>
      <c r="P7659" s="29"/>
      <c r="Q7659" s="29"/>
      <c r="T7659" s="32"/>
      <c r="U7659" s="32"/>
      <c r="V7659" s="30"/>
      <c r="W7659"/>
      <c r="X7659"/>
      <c r="Z7659" s="28"/>
      <c r="AA7659" s="28"/>
      <c r="AC7659" s="32"/>
      <c r="AD7659" s="32"/>
      <c r="AE7659" s="31"/>
      <c r="AF7659" s="31"/>
      <c r="AG7659" s="28"/>
      <c r="AH7659" s="28"/>
    </row>
    <row r="7660" spans="13:34" x14ac:dyDescent="0.3">
      <c r="M7660" s="33"/>
      <c r="N7660" s="2"/>
      <c r="P7660" s="29"/>
      <c r="Q7660" s="29"/>
      <c r="T7660" s="32"/>
      <c r="U7660" s="32"/>
      <c r="V7660" s="30"/>
      <c r="W7660"/>
      <c r="X7660"/>
      <c r="Z7660" s="28"/>
      <c r="AA7660" s="28"/>
      <c r="AC7660" s="32"/>
      <c r="AD7660" s="32"/>
      <c r="AE7660" s="31"/>
      <c r="AF7660" s="31"/>
      <c r="AG7660" s="28"/>
      <c r="AH7660" s="28"/>
    </row>
    <row r="7661" spans="13:34" x14ac:dyDescent="0.3">
      <c r="M7661" s="33"/>
      <c r="N7661" s="2"/>
      <c r="P7661" s="29"/>
      <c r="Q7661" s="29"/>
      <c r="T7661" s="32"/>
      <c r="U7661" s="32"/>
      <c r="V7661" s="30"/>
      <c r="W7661"/>
      <c r="X7661"/>
      <c r="Z7661" s="28"/>
      <c r="AA7661" s="28"/>
      <c r="AC7661" s="32"/>
      <c r="AD7661" s="32"/>
      <c r="AE7661" s="31"/>
      <c r="AF7661" s="31"/>
      <c r="AG7661" s="28"/>
      <c r="AH7661" s="28"/>
    </row>
    <row r="7662" spans="13:34" x14ac:dyDescent="0.3">
      <c r="M7662" s="33"/>
      <c r="N7662" s="2"/>
      <c r="P7662" s="29"/>
      <c r="Q7662" s="29"/>
      <c r="T7662" s="32"/>
      <c r="U7662" s="32"/>
      <c r="V7662" s="30"/>
      <c r="W7662"/>
      <c r="X7662"/>
      <c r="Z7662" s="28"/>
      <c r="AA7662" s="28"/>
      <c r="AC7662" s="32"/>
      <c r="AD7662" s="32"/>
      <c r="AE7662" s="31"/>
      <c r="AF7662" s="31"/>
      <c r="AG7662" s="28"/>
      <c r="AH7662" s="28"/>
    </row>
    <row r="7663" spans="13:34" x14ac:dyDescent="0.3">
      <c r="M7663" s="33"/>
      <c r="N7663" s="2"/>
      <c r="P7663" s="29"/>
      <c r="Q7663" s="29"/>
      <c r="T7663" s="32"/>
      <c r="U7663" s="32"/>
      <c r="V7663" s="30"/>
      <c r="W7663"/>
      <c r="X7663"/>
      <c r="Z7663" s="28"/>
      <c r="AA7663" s="28"/>
      <c r="AC7663" s="32"/>
      <c r="AD7663" s="32"/>
      <c r="AE7663" s="31"/>
      <c r="AF7663" s="31"/>
      <c r="AG7663" s="28"/>
      <c r="AH7663" s="28"/>
    </row>
    <row r="7664" spans="13:34" x14ac:dyDescent="0.3">
      <c r="M7664" s="33"/>
      <c r="N7664" s="2"/>
      <c r="P7664" s="29"/>
      <c r="Q7664" s="29"/>
      <c r="T7664" s="32"/>
      <c r="U7664" s="32"/>
      <c r="V7664" s="30"/>
      <c r="W7664"/>
      <c r="X7664"/>
      <c r="Z7664" s="28"/>
      <c r="AA7664" s="28"/>
      <c r="AC7664" s="32"/>
      <c r="AD7664" s="32"/>
      <c r="AE7664" s="31"/>
      <c r="AF7664" s="31"/>
      <c r="AG7664" s="28"/>
      <c r="AH7664" s="28"/>
    </row>
    <row r="7665" spans="13:34" x14ac:dyDescent="0.3">
      <c r="M7665" s="33"/>
      <c r="N7665" s="2"/>
      <c r="P7665" s="29"/>
      <c r="Q7665" s="29"/>
      <c r="T7665" s="32"/>
      <c r="U7665" s="32"/>
      <c r="V7665" s="30"/>
      <c r="W7665"/>
      <c r="X7665"/>
      <c r="Z7665" s="28"/>
      <c r="AA7665" s="28"/>
      <c r="AC7665" s="32"/>
      <c r="AD7665" s="32"/>
      <c r="AE7665" s="31"/>
      <c r="AF7665" s="31"/>
      <c r="AG7665" s="28"/>
      <c r="AH7665" s="28"/>
    </row>
    <row r="7666" spans="13:34" x14ac:dyDescent="0.3">
      <c r="M7666" s="33"/>
      <c r="N7666" s="2"/>
      <c r="P7666" s="29"/>
      <c r="Q7666" s="29"/>
      <c r="T7666" s="32"/>
      <c r="U7666" s="32"/>
      <c r="V7666" s="30"/>
      <c r="W7666"/>
      <c r="X7666"/>
      <c r="Z7666" s="28"/>
      <c r="AA7666" s="28"/>
      <c r="AC7666" s="32"/>
      <c r="AD7666" s="32"/>
      <c r="AE7666" s="31"/>
      <c r="AF7666" s="31"/>
      <c r="AG7666" s="28"/>
      <c r="AH7666" s="28"/>
    </row>
    <row r="7667" spans="13:34" x14ac:dyDescent="0.3">
      <c r="M7667" s="33"/>
      <c r="N7667" s="2"/>
      <c r="P7667" s="29"/>
      <c r="Q7667" s="29"/>
      <c r="T7667" s="32"/>
      <c r="U7667" s="32"/>
      <c r="V7667" s="30"/>
      <c r="W7667"/>
      <c r="X7667"/>
      <c r="Z7667" s="28"/>
      <c r="AA7667" s="28"/>
      <c r="AC7667" s="32"/>
      <c r="AD7667" s="32"/>
      <c r="AE7667" s="31"/>
      <c r="AF7667" s="31"/>
      <c r="AG7667" s="28"/>
      <c r="AH7667" s="28"/>
    </row>
    <row r="7668" spans="13:34" x14ac:dyDescent="0.3">
      <c r="M7668" s="33"/>
      <c r="N7668" s="2"/>
      <c r="P7668" s="29"/>
      <c r="Q7668" s="29"/>
      <c r="T7668" s="32"/>
      <c r="U7668" s="32"/>
      <c r="V7668" s="30"/>
      <c r="W7668"/>
      <c r="X7668"/>
      <c r="Z7668" s="28"/>
      <c r="AA7668" s="28"/>
      <c r="AC7668" s="32"/>
      <c r="AD7668" s="32"/>
      <c r="AE7668" s="31"/>
      <c r="AF7668" s="31"/>
      <c r="AG7668" s="28"/>
      <c r="AH7668" s="28"/>
    </row>
    <row r="7669" spans="13:34" x14ac:dyDescent="0.3">
      <c r="M7669" s="33"/>
      <c r="N7669" s="2"/>
      <c r="P7669" s="29"/>
      <c r="Q7669" s="29"/>
      <c r="T7669" s="32"/>
      <c r="U7669" s="32"/>
      <c r="V7669" s="30"/>
      <c r="W7669"/>
      <c r="X7669"/>
      <c r="Z7669" s="28"/>
      <c r="AA7669" s="28"/>
      <c r="AC7669" s="32"/>
      <c r="AD7669" s="32"/>
      <c r="AE7669" s="31"/>
      <c r="AF7669" s="31"/>
      <c r="AG7669" s="28"/>
      <c r="AH7669" s="28"/>
    </row>
    <row r="7670" spans="13:34" x14ac:dyDescent="0.3">
      <c r="M7670" s="33"/>
      <c r="N7670" s="2"/>
      <c r="P7670" s="29"/>
      <c r="Q7670" s="29"/>
      <c r="T7670" s="32"/>
      <c r="U7670" s="32"/>
      <c r="V7670" s="30"/>
      <c r="W7670"/>
      <c r="X7670"/>
      <c r="Z7670" s="28"/>
      <c r="AA7670" s="28"/>
      <c r="AC7670" s="32"/>
      <c r="AD7670" s="32"/>
      <c r="AE7670" s="31"/>
      <c r="AF7670" s="31"/>
      <c r="AG7670" s="28"/>
      <c r="AH7670" s="28"/>
    </row>
    <row r="7671" spans="13:34" x14ac:dyDescent="0.3">
      <c r="M7671" s="33"/>
      <c r="N7671" s="2"/>
      <c r="P7671" s="29"/>
      <c r="Q7671" s="29"/>
      <c r="T7671" s="32"/>
      <c r="U7671" s="32"/>
      <c r="V7671" s="30"/>
      <c r="W7671"/>
      <c r="X7671"/>
      <c r="Z7671" s="28"/>
      <c r="AA7671" s="28"/>
      <c r="AC7671" s="32"/>
      <c r="AD7671" s="32"/>
      <c r="AE7671" s="31"/>
      <c r="AF7671" s="31"/>
      <c r="AG7671" s="28"/>
      <c r="AH7671" s="28"/>
    </row>
    <row r="7672" spans="13:34" x14ac:dyDescent="0.3">
      <c r="M7672" s="33"/>
      <c r="N7672" s="2"/>
      <c r="P7672" s="29"/>
      <c r="Q7672" s="29"/>
      <c r="T7672" s="32"/>
      <c r="U7672" s="32"/>
      <c r="V7672" s="30"/>
      <c r="W7672"/>
      <c r="X7672"/>
      <c r="Z7672" s="28"/>
      <c r="AA7672" s="28"/>
      <c r="AC7672" s="32"/>
      <c r="AD7672" s="32"/>
      <c r="AE7672" s="31"/>
      <c r="AF7672" s="31"/>
      <c r="AG7672" s="28"/>
      <c r="AH7672" s="28"/>
    </row>
    <row r="7673" spans="13:34" x14ac:dyDescent="0.3">
      <c r="M7673" s="33"/>
      <c r="N7673" s="2"/>
      <c r="P7673" s="29"/>
      <c r="Q7673" s="29"/>
      <c r="T7673" s="32"/>
      <c r="U7673" s="32"/>
      <c r="V7673" s="30"/>
      <c r="W7673"/>
      <c r="X7673"/>
      <c r="Z7673" s="28"/>
      <c r="AA7673" s="28"/>
      <c r="AC7673" s="32"/>
      <c r="AD7673" s="32"/>
      <c r="AE7673" s="31"/>
      <c r="AF7673" s="31"/>
      <c r="AG7673" s="28"/>
      <c r="AH7673" s="28"/>
    </row>
    <row r="7674" spans="13:34" x14ac:dyDescent="0.3">
      <c r="M7674" s="33"/>
      <c r="N7674" s="2"/>
      <c r="P7674" s="29"/>
      <c r="Q7674" s="29"/>
      <c r="T7674" s="32"/>
      <c r="U7674" s="32"/>
      <c r="V7674" s="30"/>
      <c r="W7674"/>
      <c r="X7674"/>
      <c r="Z7674" s="28"/>
      <c r="AA7674" s="28"/>
      <c r="AC7674" s="32"/>
      <c r="AD7674" s="32"/>
      <c r="AE7674" s="31"/>
      <c r="AF7674" s="31"/>
      <c r="AG7674" s="28"/>
      <c r="AH7674" s="28"/>
    </row>
    <row r="7675" spans="13:34" x14ac:dyDescent="0.3">
      <c r="M7675" s="33"/>
      <c r="N7675" s="2"/>
      <c r="P7675" s="29"/>
      <c r="Q7675" s="29"/>
      <c r="T7675" s="32"/>
      <c r="U7675" s="32"/>
      <c r="V7675" s="30"/>
      <c r="W7675"/>
      <c r="X7675"/>
      <c r="Z7675" s="28"/>
      <c r="AA7675" s="28"/>
      <c r="AC7675" s="32"/>
      <c r="AD7675" s="32"/>
      <c r="AE7675" s="31"/>
      <c r="AF7675" s="31"/>
      <c r="AG7675" s="28"/>
      <c r="AH7675" s="28"/>
    </row>
    <row r="7676" spans="13:34" x14ac:dyDescent="0.3">
      <c r="M7676" s="33"/>
      <c r="N7676" s="2"/>
      <c r="P7676" s="29"/>
      <c r="Q7676" s="29"/>
      <c r="T7676" s="32"/>
      <c r="U7676" s="32"/>
      <c r="V7676" s="30"/>
      <c r="W7676"/>
      <c r="X7676"/>
      <c r="Z7676" s="28"/>
      <c r="AA7676" s="28"/>
      <c r="AC7676" s="32"/>
      <c r="AD7676" s="32"/>
      <c r="AE7676" s="31"/>
      <c r="AF7676" s="31"/>
      <c r="AG7676" s="28"/>
      <c r="AH7676" s="28"/>
    </row>
    <row r="7677" spans="13:34" x14ac:dyDescent="0.3">
      <c r="M7677" s="33"/>
      <c r="N7677" s="2"/>
      <c r="P7677" s="29"/>
      <c r="Q7677" s="29"/>
      <c r="T7677" s="32"/>
      <c r="U7677" s="32"/>
      <c r="V7677" s="30"/>
      <c r="W7677"/>
      <c r="X7677"/>
      <c r="Z7677" s="28"/>
      <c r="AA7677" s="28"/>
      <c r="AC7677" s="32"/>
      <c r="AD7677" s="32"/>
      <c r="AE7677" s="31"/>
      <c r="AF7677" s="31"/>
      <c r="AG7677" s="28"/>
      <c r="AH7677" s="28"/>
    </row>
    <row r="7678" spans="13:34" x14ac:dyDescent="0.3">
      <c r="M7678" s="33"/>
      <c r="N7678" s="2"/>
      <c r="P7678" s="29"/>
      <c r="Q7678" s="29"/>
      <c r="T7678" s="32"/>
      <c r="U7678" s="32"/>
      <c r="V7678" s="30"/>
      <c r="W7678"/>
      <c r="X7678"/>
      <c r="Z7678" s="28"/>
      <c r="AA7678" s="28"/>
      <c r="AC7678" s="32"/>
      <c r="AD7678" s="32"/>
      <c r="AE7678" s="31"/>
      <c r="AF7678" s="31"/>
      <c r="AG7678" s="28"/>
      <c r="AH7678" s="28"/>
    </row>
    <row r="7679" spans="13:34" x14ac:dyDescent="0.3">
      <c r="M7679" s="33"/>
      <c r="N7679" s="2"/>
      <c r="P7679" s="29"/>
      <c r="Q7679" s="29"/>
      <c r="T7679" s="32"/>
      <c r="U7679" s="32"/>
      <c r="V7679" s="30"/>
      <c r="W7679"/>
      <c r="X7679"/>
      <c r="Z7679" s="28"/>
      <c r="AA7679" s="28"/>
      <c r="AC7679" s="32"/>
      <c r="AD7679" s="32"/>
      <c r="AE7679" s="31"/>
      <c r="AF7679" s="31"/>
      <c r="AG7679" s="28"/>
      <c r="AH7679" s="28"/>
    </row>
    <row r="7680" spans="13:34" x14ac:dyDescent="0.3">
      <c r="M7680" s="33"/>
      <c r="N7680" s="2"/>
      <c r="P7680" s="29"/>
      <c r="Q7680" s="29"/>
      <c r="T7680" s="32"/>
      <c r="U7680" s="32"/>
      <c r="V7680" s="30"/>
      <c r="W7680"/>
      <c r="X7680"/>
      <c r="Z7680" s="28"/>
      <c r="AA7680" s="28"/>
      <c r="AC7680" s="32"/>
      <c r="AD7680" s="32"/>
      <c r="AE7680" s="31"/>
      <c r="AF7680" s="31"/>
      <c r="AG7680" s="28"/>
      <c r="AH7680" s="28"/>
    </row>
    <row r="7681" spans="13:34" x14ac:dyDescent="0.3">
      <c r="M7681" s="33"/>
      <c r="N7681" s="2"/>
      <c r="P7681" s="29"/>
      <c r="Q7681" s="29"/>
      <c r="T7681" s="32"/>
      <c r="U7681" s="32"/>
      <c r="V7681" s="30"/>
      <c r="W7681"/>
      <c r="X7681"/>
      <c r="Z7681" s="28"/>
      <c r="AA7681" s="28"/>
      <c r="AC7681" s="32"/>
      <c r="AD7681" s="32"/>
      <c r="AE7681" s="31"/>
      <c r="AF7681" s="31"/>
      <c r="AG7681" s="28"/>
      <c r="AH7681" s="28"/>
    </row>
    <row r="7682" spans="13:34" x14ac:dyDescent="0.3">
      <c r="M7682" s="33"/>
      <c r="N7682" s="2"/>
      <c r="P7682" s="29"/>
      <c r="Q7682" s="29"/>
      <c r="T7682" s="32"/>
      <c r="U7682" s="32"/>
      <c r="V7682" s="30"/>
      <c r="W7682"/>
      <c r="X7682"/>
      <c r="Z7682" s="28"/>
      <c r="AA7682" s="28"/>
      <c r="AC7682" s="32"/>
      <c r="AD7682" s="32"/>
      <c r="AE7682" s="31"/>
      <c r="AF7682" s="31"/>
      <c r="AG7682" s="28"/>
      <c r="AH7682" s="28"/>
    </row>
    <row r="7683" spans="13:34" x14ac:dyDescent="0.3">
      <c r="M7683" s="33"/>
      <c r="N7683" s="2"/>
      <c r="P7683" s="29"/>
      <c r="Q7683" s="29"/>
      <c r="T7683" s="32"/>
      <c r="U7683" s="32"/>
      <c r="V7683" s="30"/>
      <c r="W7683"/>
      <c r="X7683"/>
      <c r="Z7683" s="28"/>
      <c r="AA7683" s="28"/>
      <c r="AC7683" s="32"/>
      <c r="AD7683" s="32"/>
      <c r="AE7683" s="31"/>
      <c r="AF7683" s="31"/>
      <c r="AG7683" s="28"/>
      <c r="AH7683" s="28"/>
    </row>
    <row r="7684" spans="13:34" x14ac:dyDescent="0.3">
      <c r="M7684" s="33"/>
      <c r="N7684" s="2"/>
      <c r="P7684" s="29"/>
      <c r="Q7684" s="29"/>
      <c r="T7684" s="32"/>
      <c r="U7684" s="32"/>
      <c r="V7684" s="30"/>
      <c r="W7684"/>
      <c r="X7684"/>
      <c r="Z7684" s="28"/>
      <c r="AA7684" s="28"/>
      <c r="AC7684" s="32"/>
      <c r="AD7684" s="32"/>
      <c r="AE7684" s="31"/>
      <c r="AF7684" s="31"/>
      <c r="AG7684" s="28"/>
      <c r="AH7684" s="28"/>
    </row>
    <row r="7685" spans="13:34" x14ac:dyDescent="0.3">
      <c r="M7685" s="33"/>
      <c r="N7685" s="2"/>
      <c r="P7685" s="29"/>
      <c r="Q7685" s="29"/>
      <c r="T7685" s="32"/>
      <c r="U7685" s="32"/>
      <c r="V7685" s="30"/>
      <c r="W7685"/>
      <c r="X7685"/>
      <c r="Z7685" s="28"/>
      <c r="AA7685" s="28"/>
      <c r="AC7685" s="32"/>
      <c r="AD7685" s="32"/>
      <c r="AE7685" s="31"/>
      <c r="AF7685" s="31"/>
      <c r="AG7685" s="28"/>
      <c r="AH7685" s="28"/>
    </row>
    <row r="7686" spans="13:34" x14ac:dyDescent="0.3">
      <c r="M7686" s="33"/>
      <c r="N7686" s="2"/>
      <c r="P7686" s="29"/>
      <c r="Q7686" s="29"/>
      <c r="T7686" s="32"/>
      <c r="U7686" s="32"/>
      <c r="V7686" s="30"/>
      <c r="W7686"/>
      <c r="X7686"/>
      <c r="Z7686" s="28"/>
      <c r="AA7686" s="28"/>
      <c r="AC7686" s="32"/>
      <c r="AD7686" s="32"/>
      <c r="AE7686" s="31"/>
      <c r="AF7686" s="31"/>
      <c r="AG7686" s="28"/>
      <c r="AH7686" s="28"/>
    </row>
    <row r="7687" spans="13:34" x14ac:dyDescent="0.3">
      <c r="M7687" s="33"/>
      <c r="N7687" s="2"/>
      <c r="P7687" s="29"/>
      <c r="Q7687" s="29"/>
      <c r="T7687" s="32"/>
      <c r="U7687" s="32"/>
      <c r="V7687" s="30"/>
      <c r="W7687"/>
      <c r="X7687"/>
      <c r="Z7687" s="28"/>
      <c r="AA7687" s="28"/>
      <c r="AC7687" s="32"/>
      <c r="AD7687" s="32"/>
      <c r="AE7687" s="31"/>
      <c r="AF7687" s="31"/>
      <c r="AG7687" s="28"/>
      <c r="AH7687" s="28"/>
    </row>
    <row r="7688" spans="13:34" x14ac:dyDescent="0.3">
      <c r="M7688" s="33"/>
      <c r="N7688" s="2"/>
      <c r="P7688" s="29"/>
      <c r="Q7688" s="29"/>
      <c r="T7688" s="32"/>
      <c r="U7688" s="32"/>
      <c r="V7688" s="30"/>
      <c r="W7688"/>
      <c r="X7688"/>
      <c r="Z7688" s="28"/>
      <c r="AA7688" s="28"/>
      <c r="AC7688" s="32"/>
      <c r="AD7688" s="32"/>
      <c r="AE7688" s="31"/>
      <c r="AF7688" s="31"/>
      <c r="AG7688" s="28"/>
      <c r="AH7688" s="28"/>
    </row>
    <row r="7689" spans="13:34" x14ac:dyDescent="0.3">
      <c r="M7689" s="33"/>
      <c r="N7689" s="2"/>
      <c r="P7689" s="29"/>
      <c r="Q7689" s="29"/>
      <c r="T7689" s="32"/>
      <c r="U7689" s="32"/>
      <c r="V7689" s="30"/>
      <c r="W7689"/>
      <c r="X7689"/>
      <c r="Z7689" s="28"/>
      <c r="AA7689" s="28"/>
      <c r="AC7689" s="32"/>
      <c r="AD7689" s="32"/>
      <c r="AE7689" s="31"/>
      <c r="AF7689" s="31"/>
      <c r="AG7689" s="28"/>
      <c r="AH7689" s="28"/>
    </row>
    <row r="7690" spans="13:34" x14ac:dyDescent="0.3">
      <c r="M7690" s="33"/>
      <c r="N7690" s="2"/>
      <c r="P7690" s="29"/>
      <c r="Q7690" s="29"/>
      <c r="T7690" s="32"/>
      <c r="U7690" s="32"/>
      <c r="V7690" s="30"/>
      <c r="W7690"/>
      <c r="X7690"/>
      <c r="Z7690" s="28"/>
      <c r="AA7690" s="28"/>
      <c r="AC7690" s="32"/>
      <c r="AD7690" s="32"/>
      <c r="AE7690" s="31"/>
      <c r="AF7690" s="31"/>
      <c r="AG7690" s="28"/>
      <c r="AH7690" s="28"/>
    </row>
    <row r="7691" spans="13:34" x14ac:dyDescent="0.3">
      <c r="M7691" s="33"/>
      <c r="N7691" s="2"/>
      <c r="P7691" s="29"/>
      <c r="Q7691" s="29"/>
      <c r="T7691" s="32"/>
      <c r="U7691" s="32"/>
      <c r="V7691" s="30"/>
      <c r="W7691"/>
      <c r="X7691"/>
      <c r="Z7691" s="28"/>
      <c r="AA7691" s="28"/>
      <c r="AC7691" s="32"/>
      <c r="AD7691" s="32"/>
      <c r="AE7691" s="31"/>
      <c r="AF7691" s="31"/>
      <c r="AG7691" s="28"/>
      <c r="AH7691" s="28"/>
    </row>
    <row r="7692" spans="13:34" x14ac:dyDescent="0.3">
      <c r="M7692" s="33"/>
      <c r="N7692" s="2"/>
      <c r="P7692" s="29"/>
      <c r="Q7692" s="29"/>
      <c r="T7692" s="32"/>
      <c r="U7692" s="32"/>
      <c r="V7692" s="30"/>
      <c r="W7692"/>
      <c r="X7692"/>
      <c r="Z7692" s="28"/>
      <c r="AA7692" s="28"/>
      <c r="AC7692" s="32"/>
      <c r="AD7692" s="32"/>
      <c r="AE7692" s="31"/>
      <c r="AF7692" s="31"/>
      <c r="AG7692" s="28"/>
      <c r="AH7692" s="28"/>
    </row>
    <row r="7693" spans="13:34" x14ac:dyDescent="0.3">
      <c r="M7693" s="33"/>
      <c r="N7693" s="2"/>
      <c r="P7693" s="29"/>
      <c r="Q7693" s="29"/>
      <c r="T7693" s="32"/>
      <c r="U7693" s="32"/>
      <c r="V7693" s="30"/>
      <c r="W7693"/>
      <c r="X7693"/>
      <c r="Z7693" s="28"/>
      <c r="AA7693" s="28"/>
      <c r="AC7693" s="32"/>
      <c r="AD7693" s="32"/>
      <c r="AE7693" s="31"/>
      <c r="AF7693" s="31"/>
      <c r="AG7693" s="28"/>
      <c r="AH7693" s="28"/>
    </row>
    <row r="7694" spans="13:34" x14ac:dyDescent="0.3">
      <c r="M7694" s="33"/>
      <c r="N7694" s="2"/>
      <c r="P7694" s="29"/>
      <c r="Q7694" s="29"/>
      <c r="T7694" s="32"/>
      <c r="U7694" s="32"/>
      <c r="V7694" s="30"/>
      <c r="W7694"/>
      <c r="X7694"/>
      <c r="Z7694" s="28"/>
      <c r="AA7694" s="28"/>
      <c r="AC7694" s="32"/>
      <c r="AD7694" s="32"/>
      <c r="AE7694" s="31"/>
      <c r="AF7694" s="31"/>
      <c r="AG7694" s="28"/>
      <c r="AH7694" s="28"/>
    </row>
    <row r="7695" spans="13:34" x14ac:dyDescent="0.3">
      <c r="M7695" s="33"/>
      <c r="N7695" s="2"/>
      <c r="P7695" s="29"/>
      <c r="Q7695" s="29"/>
      <c r="T7695" s="32"/>
      <c r="U7695" s="32"/>
      <c r="V7695" s="30"/>
      <c r="W7695"/>
      <c r="X7695"/>
      <c r="Z7695" s="28"/>
      <c r="AA7695" s="28"/>
      <c r="AC7695" s="32"/>
      <c r="AD7695" s="32"/>
      <c r="AE7695" s="31"/>
      <c r="AF7695" s="31"/>
      <c r="AG7695" s="28"/>
      <c r="AH7695" s="28"/>
    </row>
    <row r="7696" spans="13:34" x14ac:dyDescent="0.3">
      <c r="M7696" s="33"/>
      <c r="N7696" s="2"/>
      <c r="P7696" s="29"/>
      <c r="Q7696" s="29"/>
      <c r="T7696" s="32"/>
      <c r="U7696" s="32"/>
      <c r="V7696" s="30"/>
      <c r="W7696"/>
      <c r="X7696"/>
      <c r="Z7696" s="28"/>
      <c r="AA7696" s="28"/>
      <c r="AC7696" s="32"/>
      <c r="AD7696" s="32"/>
      <c r="AE7696" s="31"/>
      <c r="AF7696" s="31"/>
      <c r="AG7696" s="28"/>
      <c r="AH7696" s="28"/>
    </row>
    <row r="7697" spans="13:34" x14ac:dyDescent="0.3">
      <c r="M7697" s="33"/>
      <c r="N7697" s="2"/>
      <c r="P7697" s="29"/>
      <c r="Q7697" s="29"/>
      <c r="T7697" s="32"/>
      <c r="U7697" s="32"/>
      <c r="V7697" s="30"/>
      <c r="W7697"/>
      <c r="X7697"/>
      <c r="Z7697" s="28"/>
      <c r="AA7697" s="28"/>
      <c r="AC7697" s="32"/>
      <c r="AD7697" s="32"/>
      <c r="AE7697" s="31"/>
      <c r="AF7697" s="31"/>
      <c r="AG7697" s="28"/>
      <c r="AH7697" s="28"/>
    </row>
    <row r="7698" spans="13:34" x14ac:dyDescent="0.3">
      <c r="M7698" s="33"/>
      <c r="N7698" s="2"/>
      <c r="P7698" s="29"/>
      <c r="Q7698" s="29"/>
      <c r="T7698" s="32"/>
      <c r="U7698" s="32"/>
      <c r="V7698" s="30"/>
      <c r="W7698"/>
      <c r="X7698"/>
      <c r="Z7698" s="28"/>
      <c r="AA7698" s="28"/>
      <c r="AC7698" s="32"/>
      <c r="AD7698" s="32"/>
      <c r="AE7698" s="31"/>
      <c r="AF7698" s="31"/>
      <c r="AG7698" s="28"/>
      <c r="AH7698" s="28"/>
    </row>
    <row r="7699" spans="13:34" x14ac:dyDescent="0.3">
      <c r="M7699" s="33"/>
      <c r="N7699" s="2"/>
      <c r="P7699" s="29"/>
      <c r="Q7699" s="29"/>
      <c r="T7699" s="32"/>
      <c r="U7699" s="32"/>
      <c r="V7699" s="30"/>
      <c r="W7699"/>
      <c r="X7699"/>
      <c r="Z7699" s="28"/>
      <c r="AA7699" s="28"/>
      <c r="AC7699" s="32"/>
      <c r="AD7699" s="32"/>
      <c r="AE7699" s="31"/>
      <c r="AF7699" s="31"/>
      <c r="AG7699" s="28"/>
      <c r="AH7699" s="28"/>
    </row>
    <row r="7700" spans="13:34" x14ac:dyDescent="0.3">
      <c r="M7700" s="33"/>
      <c r="N7700" s="2"/>
      <c r="P7700" s="29"/>
      <c r="Q7700" s="29"/>
      <c r="T7700" s="32"/>
      <c r="U7700" s="32"/>
      <c r="V7700" s="30"/>
      <c r="W7700"/>
      <c r="X7700"/>
      <c r="Z7700" s="28"/>
      <c r="AA7700" s="28"/>
      <c r="AC7700" s="32"/>
      <c r="AD7700" s="32"/>
      <c r="AE7700" s="31"/>
      <c r="AF7700" s="31"/>
      <c r="AG7700" s="28"/>
      <c r="AH7700" s="28"/>
    </row>
    <row r="7701" spans="13:34" x14ac:dyDescent="0.3">
      <c r="M7701" s="33"/>
      <c r="N7701" s="2"/>
      <c r="P7701" s="29"/>
      <c r="Q7701" s="29"/>
      <c r="T7701" s="32"/>
      <c r="U7701" s="32"/>
      <c r="V7701" s="30"/>
      <c r="W7701"/>
      <c r="X7701"/>
      <c r="Z7701" s="28"/>
      <c r="AA7701" s="28"/>
      <c r="AC7701" s="32"/>
      <c r="AD7701" s="32"/>
      <c r="AE7701" s="31"/>
      <c r="AF7701" s="31"/>
      <c r="AG7701" s="28"/>
      <c r="AH7701" s="28"/>
    </row>
    <row r="7702" spans="13:34" x14ac:dyDescent="0.3">
      <c r="M7702" s="33"/>
      <c r="N7702" s="2"/>
      <c r="P7702" s="29"/>
      <c r="Q7702" s="29"/>
      <c r="T7702" s="32"/>
      <c r="U7702" s="32"/>
      <c r="V7702" s="30"/>
      <c r="W7702"/>
      <c r="X7702"/>
      <c r="Z7702" s="28"/>
      <c r="AA7702" s="28"/>
      <c r="AC7702" s="32"/>
      <c r="AD7702" s="32"/>
      <c r="AE7702" s="31"/>
      <c r="AF7702" s="31"/>
      <c r="AG7702" s="28"/>
      <c r="AH7702" s="28"/>
    </row>
    <row r="7703" spans="13:34" x14ac:dyDescent="0.3">
      <c r="M7703" s="33"/>
      <c r="N7703" s="2"/>
      <c r="P7703" s="29"/>
      <c r="Q7703" s="29"/>
      <c r="T7703" s="32"/>
      <c r="U7703" s="32"/>
      <c r="V7703" s="30"/>
      <c r="W7703"/>
      <c r="X7703"/>
      <c r="Z7703" s="28"/>
      <c r="AA7703" s="28"/>
      <c r="AC7703" s="32"/>
      <c r="AD7703" s="32"/>
      <c r="AE7703" s="31"/>
      <c r="AF7703" s="31"/>
      <c r="AG7703" s="28"/>
      <c r="AH7703" s="28"/>
    </row>
    <row r="7704" spans="13:34" x14ac:dyDescent="0.3">
      <c r="M7704" s="33"/>
      <c r="N7704" s="2"/>
      <c r="P7704" s="29"/>
      <c r="Q7704" s="29"/>
      <c r="T7704" s="32"/>
      <c r="U7704" s="32"/>
      <c r="V7704" s="30"/>
      <c r="W7704"/>
      <c r="X7704"/>
      <c r="Z7704" s="28"/>
      <c r="AA7704" s="28"/>
      <c r="AC7704" s="32"/>
      <c r="AD7704" s="32"/>
      <c r="AE7704" s="31"/>
      <c r="AF7704" s="31"/>
      <c r="AG7704" s="28"/>
      <c r="AH7704" s="28"/>
    </row>
    <row r="7705" spans="13:34" x14ac:dyDescent="0.3">
      <c r="M7705" s="33"/>
      <c r="N7705" s="2"/>
      <c r="P7705" s="29"/>
      <c r="Q7705" s="29"/>
      <c r="T7705" s="32"/>
      <c r="U7705" s="32"/>
      <c r="V7705" s="30"/>
      <c r="W7705"/>
      <c r="X7705"/>
      <c r="Z7705" s="28"/>
      <c r="AA7705" s="28"/>
      <c r="AC7705" s="32"/>
      <c r="AD7705" s="32"/>
      <c r="AE7705" s="31"/>
      <c r="AF7705" s="31"/>
      <c r="AG7705" s="28"/>
      <c r="AH7705" s="28"/>
    </row>
    <row r="7706" spans="13:34" x14ac:dyDescent="0.3">
      <c r="M7706" s="33"/>
      <c r="N7706" s="2"/>
      <c r="P7706" s="29"/>
      <c r="Q7706" s="29"/>
      <c r="T7706" s="32"/>
      <c r="U7706" s="32"/>
      <c r="V7706" s="30"/>
      <c r="W7706"/>
      <c r="X7706"/>
      <c r="Z7706" s="28"/>
      <c r="AA7706" s="28"/>
      <c r="AC7706" s="32"/>
      <c r="AD7706" s="32"/>
      <c r="AE7706" s="31"/>
      <c r="AF7706" s="31"/>
      <c r="AG7706" s="28"/>
      <c r="AH7706" s="28"/>
    </row>
    <row r="7707" spans="13:34" x14ac:dyDescent="0.3">
      <c r="M7707" s="33"/>
      <c r="N7707" s="2"/>
      <c r="P7707" s="29"/>
      <c r="Q7707" s="29"/>
      <c r="T7707" s="32"/>
      <c r="U7707" s="32"/>
      <c r="V7707" s="30"/>
      <c r="W7707"/>
      <c r="X7707"/>
      <c r="Z7707" s="28"/>
      <c r="AA7707" s="28"/>
      <c r="AC7707" s="32"/>
      <c r="AD7707" s="32"/>
      <c r="AE7707" s="31"/>
      <c r="AF7707" s="31"/>
      <c r="AG7707" s="28"/>
      <c r="AH7707" s="28"/>
    </row>
    <row r="7708" spans="13:34" x14ac:dyDescent="0.3">
      <c r="M7708" s="33"/>
      <c r="N7708" s="2"/>
      <c r="P7708" s="29"/>
      <c r="Q7708" s="29"/>
      <c r="T7708" s="32"/>
      <c r="U7708" s="32"/>
      <c r="V7708" s="30"/>
      <c r="W7708"/>
      <c r="X7708"/>
      <c r="Z7708" s="28"/>
      <c r="AA7708" s="28"/>
      <c r="AC7708" s="32"/>
      <c r="AD7708" s="32"/>
      <c r="AE7708" s="31"/>
      <c r="AF7708" s="31"/>
      <c r="AG7708" s="28"/>
      <c r="AH7708" s="28"/>
    </row>
    <row r="7709" spans="13:34" x14ac:dyDescent="0.3">
      <c r="M7709" s="33"/>
      <c r="N7709" s="2"/>
      <c r="P7709" s="29"/>
      <c r="Q7709" s="29"/>
      <c r="T7709" s="32"/>
      <c r="U7709" s="32"/>
      <c r="V7709" s="30"/>
      <c r="W7709"/>
      <c r="X7709"/>
      <c r="Z7709" s="28"/>
      <c r="AA7709" s="28"/>
      <c r="AC7709" s="32"/>
      <c r="AD7709" s="32"/>
      <c r="AE7709" s="31"/>
      <c r="AF7709" s="31"/>
      <c r="AG7709" s="28"/>
      <c r="AH7709" s="28"/>
    </row>
    <row r="7710" spans="13:34" x14ac:dyDescent="0.3">
      <c r="M7710" s="33"/>
      <c r="N7710" s="2"/>
      <c r="P7710" s="29"/>
      <c r="Q7710" s="29"/>
      <c r="T7710" s="32"/>
      <c r="U7710" s="32"/>
      <c r="V7710" s="30"/>
      <c r="W7710"/>
      <c r="X7710"/>
      <c r="Z7710" s="28"/>
      <c r="AA7710" s="28"/>
      <c r="AC7710" s="32"/>
      <c r="AD7710" s="32"/>
      <c r="AE7710" s="31"/>
      <c r="AF7710" s="31"/>
      <c r="AG7710" s="28"/>
      <c r="AH7710" s="28"/>
    </row>
    <row r="7711" spans="13:34" x14ac:dyDescent="0.3">
      <c r="M7711" s="33"/>
      <c r="N7711" s="2"/>
      <c r="P7711" s="29"/>
      <c r="Q7711" s="29"/>
      <c r="T7711" s="32"/>
      <c r="U7711" s="32"/>
      <c r="V7711" s="30"/>
      <c r="W7711"/>
      <c r="X7711"/>
      <c r="Z7711" s="28"/>
      <c r="AA7711" s="28"/>
      <c r="AC7711" s="32"/>
      <c r="AD7711" s="32"/>
      <c r="AE7711" s="31"/>
      <c r="AF7711" s="31"/>
      <c r="AG7711" s="28"/>
      <c r="AH7711" s="28"/>
    </row>
    <row r="7712" spans="13:34" x14ac:dyDescent="0.3">
      <c r="M7712" s="33"/>
      <c r="N7712" s="2"/>
      <c r="P7712" s="29"/>
      <c r="Q7712" s="29"/>
      <c r="T7712" s="32"/>
      <c r="U7712" s="32"/>
      <c r="V7712" s="30"/>
      <c r="W7712"/>
      <c r="X7712"/>
      <c r="Z7712" s="28"/>
      <c r="AA7712" s="28"/>
      <c r="AC7712" s="32"/>
      <c r="AD7712" s="32"/>
      <c r="AE7712" s="31"/>
      <c r="AF7712" s="31"/>
      <c r="AG7712" s="28"/>
      <c r="AH7712" s="28"/>
    </row>
    <row r="7713" spans="13:34" x14ac:dyDescent="0.3">
      <c r="M7713" s="33"/>
      <c r="N7713" s="2"/>
      <c r="P7713" s="29"/>
      <c r="Q7713" s="29"/>
      <c r="T7713" s="32"/>
      <c r="U7713" s="32"/>
      <c r="V7713" s="30"/>
      <c r="W7713"/>
      <c r="X7713"/>
      <c r="Z7713" s="28"/>
      <c r="AA7713" s="28"/>
      <c r="AC7713" s="32"/>
      <c r="AD7713" s="32"/>
      <c r="AE7713" s="31"/>
      <c r="AF7713" s="31"/>
      <c r="AG7713" s="28"/>
      <c r="AH7713" s="28"/>
    </row>
    <row r="7714" spans="13:34" x14ac:dyDescent="0.3">
      <c r="M7714" s="33"/>
      <c r="N7714" s="2"/>
      <c r="P7714" s="29"/>
      <c r="Q7714" s="29"/>
      <c r="T7714" s="32"/>
      <c r="U7714" s="32"/>
      <c r="V7714" s="30"/>
      <c r="W7714"/>
      <c r="X7714"/>
      <c r="Z7714" s="28"/>
      <c r="AA7714" s="28"/>
      <c r="AC7714" s="32"/>
      <c r="AD7714" s="32"/>
      <c r="AE7714" s="31"/>
      <c r="AF7714" s="31"/>
      <c r="AG7714" s="28"/>
      <c r="AH7714" s="28"/>
    </row>
    <row r="7715" spans="13:34" x14ac:dyDescent="0.3">
      <c r="M7715" s="33"/>
      <c r="N7715" s="2"/>
      <c r="P7715" s="29"/>
      <c r="Q7715" s="29"/>
      <c r="T7715" s="32"/>
      <c r="U7715" s="32"/>
      <c r="V7715" s="30"/>
      <c r="W7715"/>
      <c r="X7715"/>
      <c r="Z7715" s="28"/>
      <c r="AA7715" s="28"/>
      <c r="AC7715" s="32"/>
      <c r="AD7715" s="32"/>
      <c r="AE7715" s="31"/>
      <c r="AF7715" s="31"/>
      <c r="AG7715" s="28"/>
      <c r="AH7715" s="28"/>
    </row>
    <row r="7716" spans="13:34" x14ac:dyDescent="0.3">
      <c r="M7716" s="33"/>
      <c r="N7716" s="2"/>
      <c r="P7716" s="29"/>
      <c r="Q7716" s="29"/>
      <c r="T7716" s="32"/>
      <c r="U7716" s="32"/>
      <c r="V7716" s="30"/>
      <c r="W7716"/>
      <c r="X7716"/>
      <c r="Z7716" s="28"/>
      <c r="AA7716" s="28"/>
      <c r="AC7716" s="32"/>
      <c r="AD7716" s="32"/>
      <c r="AE7716" s="31"/>
      <c r="AF7716" s="31"/>
      <c r="AG7716" s="28"/>
      <c r="AH7716" s="28"/>
    </row>
    <row r="7717" spans="13:34" x14ac:dyDescent="0.3">
      <c r="M7717" s="33"/>
      <c r="N7717" s="2"/>
      <c r="P7717" s="29"/>
      <c r="Q7717" s="29"/>
      <c r="T7717" s="32"/>
      <c r="U7717" s="32"/>
      <c r="V7717" s="30"/>
      <c r="W7717"/>
      <c r="X7717"/>
      <c r="Z7717" s="28"/>
      <c r="AA7717" s="28"/>
      <c r="AC7717" s="32"/>
      <c r="AD7717" s="32"/>
      <c r="AE7717" s="31"/>
      <c r="AF7717" s="31"/>
      <c r="AG7717" s="28"/>
      <c r="AH7717" s="28"/>
    </row>
    <row r="7718" spans="13:34" x14ac:dyDescent="0.3">
      <c r="M7718" s="33"/>
      <c r="N7718" s="2"/>
      <c r="P7718" s="29"/>
      <c r="Q7718" s="29"/>
      <c r="T7718" s="32"/>
      <c r="U7718" s="32"/>
      <c r="V7718" s="30"/>
      <c r="W7718"/>
      <c r="X7718"/>
      <c r="Z7718" s="28"/>
      <c r="AA7718" s="28"/>
      <c r="AC7718" s="32"/>
      <c r="AD7718" s="32"/>
      <c r="AE7718" s="31"/>
      <c r="AF7718" s="31"/>
      <c r="AG7718" s="28"/>
      <c r="AH7718" s="28"/>
    </row>
    <row r="7719" spans="13:34" x14ac:dyDescent="0.3">
      <c r="M7719" s="33"/>
      <c r="N7719" s="2"/>
      <c r="P7719" s="29"/>
      <c r="Q7719" s="29"/>
      <c r="T7719" s="32"/>
      <c r="U7719" s="32"/>
      <c r="V7719" s="30"/>
      <c r="W7719"/>
      <c r="X7719"/>
      <c r="Z7719" s="28"/>
      <c r="AA7719" s="28"/>
      <c r="AC7719" s="32"/>
      <c r="AD7719" s="32"/>
      <c r="AE7719" s="31"/>
      <c r="AF7719" s="31"/>
      <c r="AG7719" s="28"/>
      <c r="AH7719" s="28"/>
    </row>
    <row r="7720" spans="13:34" x14ac:dyDescent="0.3">
      <c r="M7720" s="33"/>
      <c r="N7720" s="2"/>
      <c r="P7720" s="29"/>
      <c r="Q7720" s="29"/>
      <c r="T7720" s="32"/>
      <c r="U7720" s="32"/>
      <c r="V7720" s="30"/>
      <c r="W7720"/>
      <c r="X7720"/>
      <c r="Z7720" s="28"/>
      <c r="AA7720" s="28"/>
      <c r="AC7720" s="32"/>
      <c r="AD7720" s="32"/>
      <c r="AE7720" s="31"/>
      <c r="AF7720" s="31"/>
      <c r="AG7720" s="28"/>
      <c r="AH7720" s="28"/>
    </row>
    <row r="7721" spans="13:34" x14ac:dyDescent="0.3">
      <c r="M7721" s="33"/>
      <c r="N7721" s="2"/>
      <c r="P7721" s="29"/>
      <c r="Q7721" s="29"/>
      <c r="T7721" s="32"/>
      <c r="U7721" s="32"/>
      <c r="V7721" s="30"/>
      <c r="W7721"/>
      <c r="X7721"/>
      <c r="Z7721" s="28"/>
      <c r="AA7721" s="28"/>
      <c r="AC7721" s="32"/>
      <c r="AD7721" s="32"/>
      <c r="AE7721" s="31"/>
      <c r="AF7721" s="31"/>
      <c r="AG7721" s="28"/>
      <c r="AH7721" s="28"/>
    </row>
    <row r="7722" spans="13:34" x14ac:dyDescent="0.3">
      <c r="M7722" s="33"/>
      <c r="N7722" s="2"/>
      <c r="P7722" s="29"/>
      <c r="Q7722" s="29"/>
      <c r="T7722" s="32"/>
      <c r="U7722" s="32"/>
      <c r="V7722" s="30"/>
      <c r="W7722"/>
      <c r="X7722"/>
      <c r="Z7722" s="28"/>
      <c r="AA7722" s="28"/>
      <c r="AC7722" s="32"/>
      <c r="AD7722" s="32"/>
      <c r="AE7722" s="31"/>
      <c r="AF7722" s="31"/>
      <c r="AG7722" s="28"/>
      <c r="AH7722" s="28"/>
    </row>
    <row r="7723" spans="13:34" x14ac:dyDescent="0.3">
      <c r="M7723" s="33"/>
      <c r="N7723" s="2"/>
      <c r="P7723" s="29"/>
      <c r="Q7723" s="29"/>
      <c r="T7723" s="32"/>
      <c r="U7723" s="32"/>
      <c r="V7723" s="30"/>
      <c r="W7723"/>
      <c r="X7723"/>
      <c r="Z7723" s="28"/>
      <c r="AA7723" s="28"/>
      <c r="AC7723" s="32"/>
      <c r="AD7723" s="32"/>
      <c r="AE7723" s="31"/>
      <c r="AF7723" s="31"/>
      <c r="AG7723" s="28"/>
      <c r="AH7723" s="28"/>
    </row>
    <row r="7724" spans="13:34" x14ac:dyDescent="0.3">
      <c r="M7724" s="33"/>
      <c r="N7724" s="2"/>
      <c r="P7724" s="29"/>
      <c r="Q7724" s="29"/>
      <c r="T7724" s="32"/>
      <c r="U7724" s="32"/>
      <c r="V7724" s="30"/>
      <c r="W7724"/>
      <c r="X7724"/>
      <c r="Z7724" s="28"/>
      <c r="AA7724" s="28"/>
      <c r="AC7724" s="32"/>
      <c r="AD7724" s="32"/>
      <c r="AE7724" s="31"/>
      <c r="AF7724" s="31"/>
      <c r="AG7724" s="28"/>
      <c r="AH7724" s="28"/>
    </row>
    <row r="7725" spans="13:34" x14ac:dyDescent="0.3">
      <c r="M7725" s="33"/>
      <c r="N7725" s="2"/>
      <c r="P7725" s="29"/>
      <c r="Q7725" s="29"/>
      <c r="T7725" s="32"/>
      <c r="U7725" s="32"/>
      <c r="V7725" s="30"/>
      <c r="W7725"/>
      <c r="X7725"/>
      <c r="Z7725" s="28"/>
      <c r="AA7725" s="28"/>
      <c r="AC7725" s="32"/>
      <c r="AD7725" s="32"/>
      <c r="AE7725" s="31"/>
      <c r="AF7725" s="31"/>
      <c r="AG7725" s="28"/>
      <c r="AH7725" s="28"/>
    </row>
    <row r="7726" spans="13:34" x14ac:dyDescent="0.3">
      <c r="M7726" s="33"/>
      <c r="N7726" s="2"/>
      <c r="P7726" s="29"/>
      <c r="Q7726" s="29"/>
      <c r="T7726" s="32"/>
      <c r="U7726" s="32"/>
      <c r="V7726" s="30"/>
      <c r="W7726"/>
      <c r="X7726"/>
      <c r="Z7726" s="28"/>
      <c r="AA7726" s="28"/>
      <c r="AC7726" s="32"/>
      <c r="AD7726" s="32"/>
      <c r="AE7726" s="31"/>
      <c r="AF7726" s="31"/>
      <c r="AG7726" s="28"/>
      <c r="AH7726" s="28"/>
    </row>
    <row r="7727" spans="13:34" x14ac:dyDescent="0.3">
      <c r="M7727" s="33"/>
      <c r="N7727" s="2"/>
      <c r="P7727" s="29"/>
      <c r="Q7727" s="29"/>
      <c r="T7727" s="32"/>
      <c r="U7727" s="32"/>
      <c r="V7727" s="30"/>
      <c r="W7727"/>
      <c r="X7727"/>
      <c r="Z7727" s="28"/>
      <c r="AA7727" s="28"/>
      <c r="AC7727" s="32"/>
      <c r="AD7727" s="32"/>
      <c r="AE7727" s="31"/>
      <c r="AF7727" s="31"/>
      <c r="AG7727" s="28"/>
      <c r="AH7727" s="28"/>
    </row>
    <row r="7728" spans="13:34" x14ac:dyDescent="0.3">
      <c r="M7728" s="33"/>
      <c r="N7728" s="2"/>
      <c r="P7728" s="29"/>
      <c r="Q7728" s="29"/>
      <c r="T7728" s="32"/>
      <c r="U7728" s="32"/>
      <c r="V7728" s="30"/>
      <c r="W7728"/>
      <c r="X7728"/>
      <c r="Z7728" s="28"/>
      <c r="AA7728" s="28"/>
      <c r="AC7728" s="32"/>
      <c r="AD7728" s="32"/>
      <c r="AE7728" s="31"/>
      <c r="AF7728" s="31"/>
      <c r="AG7728" s="28"/>
      <c r="AH7728" s="28"/>
    </row>
    <row r="7729" spans="13:34" x14ac:dyDescent="0.3">
      <c r="M7729" s="33"/>
      <c r="N7729" s="2"/>
      <c r="P7729" s="29"/>
      <c r="Q7729" s="29"/>
      <c r="T7729" s="32"/>
      <c r="U7729" s="32"/>
      <c r="V7729" s="30"/>
      <c r="W7729"/>
      <c r="X7729"/>
      <c r="Z7729" s="28"/>
      <c r="AA7729" s="28"/>
      <c r="AC7729" s="32"/>
      <c r="AD7729" s="32"/>
      <c r="AE7729" s="31"/>
      <c r="AF7729" s="31"/>
      <c r="AG7729" s="28"/>
      <c r="AH7729" s="28"/>
    </row>
    <row r="7730" spans="13:34" x14ac:dyDescent="0.3">
      <c r="M7730" s="33"/>
      <c r="N7730" s="2"/>
      <c r="P7730" s="29"/>
      <c r="Q7730" s="29"/>
      <c r="T7730" s="32"/>
      <c r="U7730" s="32"/>
      <c r="V7730" s="30"/>
      <c r="W7730"/>
      <c r="X7730"/>
      <c r="Z7730" s="28"/>
      <c r="AA7730" s="28"/>
      <c r="AC7730" s="32"/>
      <c r="AD7730" s="32"/>
      <c r="AE7730" s="31"/>
      <c r="AF7730" s="31"/>
      <c r="AG7730" s="28"/>
      <c r="AH7730" s="28"/>
    </row>
    <row r="7731" spans="13:34" x14ac:dyDescent="0.3">
      <c r="M7731" s="33"/>
      <c r="N7731" s="2"/>
      <c r="P7731" s="29"/>
      <c r="Q7731" s="29"/>
      <c r="T7731" s="32"/>
      <c r="U7731" s="32"/>
      <c r="V7731" s="30"/>
      <c r="W7731"/>
      <c r="X7731"/>
      <c r="Z7731" s="28"/>
      <c r="AA7731" s="28"/>
      <c r="AC7731" s="32"/>
      <c r="AD7731" s="32"/>
      <c r="AE7731" s="31"/>
      <c r="AF7731" s="31"/>
      <c r="AG7731" s="28"/>
      <c r="AH7731" s="28"/>
    </row>
    <row r="7732" spans="13:34" x14ac:dyDescent="0.3">
      <c r="M7732" s="33"/>
      <c r="N7732" s="2"/>
      <c r="P7732" s="29"/>
      <c r="Q7732" s="29"/>
      <c r="T7732" s="32"/>
      <c r="U7732" s="32"/>
      <c r="V7732" s="30"/>
      <c r="W7732"/>
      <c r="X7732"/>
      <c r="Z7732" s="28"/>
      <c r="AA7732" s="28"/>
      <c r="AC7732" s="32"/>
      <c r="AD7732" s="32"/>
      <c r="AE7732" s="31"/>
      <c r="AF7732" s="31"/>
      <c r="AG7732" s="28"/>
      <c r="AH7732" s="28"/>
    </row>
    <row r="7733" spans="13:34" x14ac:dyDescent="0.3">
      <c r="M7733" s="33"/>
      <c r="N7733" s="2"/>
      <c r="P7733" s="29"/>
      <c r="Q7733" s="29"/>
      <c r="T7733" s="32"/>
      <c r="U7733" s="32"/>
      <c r="V7733" s="30"/>
      <c r="W7733"/>
      <c r="X7733"/>
      <c r="Z7733" s="28"/>
      <c r="AA7733" s="28"/>
      <c r="AC7733" s="32"/>
      <c r="AD7733" s="32"/>
      <c r="AE7733" s="31"/>
      <c r="AF7733" s="31"/>
      <c r="AG7733" s="28"/>
      <c r="AH7733" s="28"/>
    </row>
    <row r="7734" spans="13:34" x14ac:dyDescent="0.3">
      <c r="M7734" s="33"/>
      <c r="N7734" s="2"/>
      <c r="P7734" s="29"/>
      <c r="Q7734" s="29"/>
      <c r="T7734" s="32"/>
      <c r="U7734" s="32"/>
      <c r="V7734" s="30"/>
      <c r="W7734"/>
      <c r="X7734"/>
      <c r="Z7734" s="28"/>
      <c r="AA7734" s="28"/>
      <c r="AC7734" s="32"/>
      <c r="AD7734" s="32"/>
      <c r="AE7734" s="31"/>
      <c r="AF7734" s="31"/>
      <c r="AG7734" s="28"/>
      <c r="AH7734" s="28"/>
    </row>
    <row r="7735" spans="13:34" x14ac:dyDescent="0.3">
      <c r="M7735" s="33"/>
      <c r="N7735" s="2"/>
      <c r="P7735" s="29"/>
      <c r="Q7735" s="29"/>
      <c r="T7735" s="32"/>
      <c r="U7735" s="32"/>
      <c r="V7735" s="30"/>
      <c r="W7735"/>
      <c r="X7735"/>
      <c r="Z7735" s="28"/>
      <c r="AA7735" s="28"/>
      <c r="AC7735" s="32"/>
      <c r="AD7735" s="32"/>
      <c r="AE7735" s="31"/>
      <c r="AF7735" s="31"/>
      <c r="AG7735" s="28"/>
      <c r="AH7735" s="28"/>
    </row>
    <row r="7736" spans="13:34" x14ac:dyDescent="0.3">
      <c r="M7736" s="33"/>
      <c r="N7736" s="2"/>
      <c r="P7736" s="29"/>
      <c r="Q7736" s="29"/>
      <c r="T7736" s="32"/>
      <c r="U7736" s="32"/>
      <c r="V7736" s="30"/>
      <c r="W7736"/>
      <c r="X7736"/>
      <c r="Z7736" s="28"/>
      <c r="AA7736" s="28"/>
      <c r="AC7736" s="32"/>
      <c r="AD7736" s="32"/>
      <c r="AE7736" s="31"/>
      <c r="AF7736" s="31"/>
      <c r="AG7736" s="28"/>
      <c r="AH7736" s="28"/>
    </row>
    <row r="7737" spans="13:34" x14ac:dyDescent="0.3">
      <c r="M7737" s="33"/>
      <c r="N7737" s="2"/>
      <c r="P7737" s="29"/>
      <c r="Q7737" s="29"/>
      <c r="T7737" s="32"/>
      <c r="U7737" s="32"/>
      <c r="V7737" s="30"/>
      <c r="W7737"/>
      <c r="X7737"/>
      <c r="Z7737" s="28"/>
      <c r="AA7737" s="28"/>
      <c r="AC7737" s="32"/>
      <c r="AD7737" s="32"/>
      <c r="AE7737" s="31"/>
      <c r="AF7737" s="31"/>
      <c r="AG7737" s="28"/>
      <c r="AH7737" s="28"/>
    </row>
    <row r="7738" spans="13:34" x14ac:dyDescent="0.3">
      <c r="M7738" s="33"/>
      <c r="N7738" s="2"/>
      <c r="P7738" s="29"/>
      <c r="Q7738" s="29"/>
      <c r="T7738" s="32"/>
      <c r="U7738" s="32"/>
      <c r="V7738" s="30"/>
      <c r="W7738"/>
      <c r="X7738"/>
      <c r="Z7738" s="28"/>
      <c r="AA7738" s="28"/>
      <c r="AC7738" s="32"/>
      <c r="AD7738" s="32"/>
      <c r="AE7738" s="31"/>
      <c r="AF7738" s="31"/>
      <c r="AG7738" s="28"/>
      <c r="AH7738" s="28"/>
    </row>
    <row r="7739" spans="13:34" x14ac:dyDescent="0.3">
      <c r="M7739" s="33"/>
      <c r="N7739" s="2"/>
      <c r="P7739" s="29"/>
      <c r="Q7739" s="29"/>
      <c r="T7739" s="32"/>
      <c r="U7739" s="32"/>
      <c r="V7739" s="30"/>
      <c r="W7739"/>
      <c r="X7739"/>
      <c r="Z7739" s="28"/>
      <c r="AA7739" s="28"/>
      <c r="AC7739" s="32"/>
      <c r="AD7739" s="32"/>
      <c r="AE7739" s="31"/>
      <c r="AF7739" s="31"/>
      <c r="AG7739" s="28"/>
      <c r="AH7739" s="28"/>
    </row>
    <row r="7740" spans="13:34" x14ac:dyDescent="0.3">
      <c r="M7740" s="33"/>
      <c r="N7740" s="2"/>
      <c r="P7740" s="29"/>
      <c r="Q7740" s="29"/>
      <c r="T7740" s="32"/>
      <c r="U7740" s="32"/>
      <c r="V7740" s="30"/>
      <c r="W7740"/>
      <c r="X7740"/>
      <c r="Z7740" s="28"/>
      <c r="AA7740" s="28"/>
      <c r="AC7740" s="32"/>
      <c r="AD7740" s="32"/>
      <c r="AE7740" s="31"/>
      <c r="AF7740" s="31"/>
      <c r="AG7740" s="28"/>
      <c r="AH7740" s="28"/>
    </row>
    <row r="7741" spans="13:34" x14ac:dyDescent="0.3">
      <c r="M7741" s="33"/>
      <c r="N7741" s="2"/>
      <c r="P7741" s="29"/>
      <c r="Q7741" s="29"/>
      <c r="T7741" s="32"/>
      <c r="U7741" s="32"/>
      <c r="V7741" s="30"/>
      <c r="W7741"/>
      <c r="X7741"/>
      <c r="Z7741" s="28"/>
      <c r="AA7741" s="28"/>
      <c r="AC7741" s="32"/>
      <c r="AD7741" s="32"/>
      <c r="AE7741" s="31"/>
      <c r="AF7741" s="31"/>
      <c r="AG7741" s="28"/>
      <c r="AH7741" s="28"/>
    </row>
    <row r="7742" spans="13:34" x14ac:dyDescent="0.3">
      <c r="M7742" s="33"/>
      <c r="N7742" s="2"/>
      <c r="P7742" s="29"/>
      <c r="Q7742" s="29"/>
      <c r="T7742" s="32"/>
      <c r="U7742" s="32"/>
      <c r="V7742" s="30"/>
      <c r="W7742"/>
      <c r="X7742"/>
      <c r="Z7742" s="28"/>
      <c r="AA7742" s="28"/>
      <c r="AC7742" s="32"/>
      <c r="AD7742" s="32"/>
      <c r="AE7742" s="31"/>
      <c r="AF7742" s="31"/>
      <c r="AG7742" s="28"/>
      <c r="AH7742" s="28"/>
    </row>
    <row r="7743" spans="13:34" x14ac:dyDescent="0.3">
      <c r="M7743" s="33"/>
      <c r="N7743" s="2"/>
      <c r="P7743" s="29"/>
      <c r="Q7743" s="29"/>
      <c r="T7743" s="32"/>
      <c r="U7743" s="32"/>
      <c r="V7743" s="30"/>
      <c r="W7743"/>
      <c r="X7743"/>
      <c r="Z7743" s="28"/>
      <c r="AA7743" s="28"/>
      <c r="AC7743" s="32"/>
      <c r="AD7743" s="32"/>
      <c r="AE7743" s="31"/>
      <c r="AF7743" s="31"/>
      <c r="AG7743" s="28"/>
      <c r="AH7743" s="28"/>
    </row>
    <row r="7744" spans="13:34" x14ac:dyDescent="0.3">
      <c r="M7744" s="33"/>
      <c r="N7744" s="2"/>
      <c r="P7744" s="29"/>
      <c r="Q7744" s="29"/>
      <c r="T7744" s="32"/>
      <c r="U7744" s="32"/>
      <c r="V7744" s="30"/>
      <c r="W7744"/>
      <c r="X7744"/>
      <c r="Z7744" s="28"/>
      <c r="AA7744" s="28"/>
      <c r="AC7744" s="32"/>
      <c r="AD7744" s="32"/>
      <c r="AE7744" s="31"/>
      <c r="AF7744" s="31"/>
      <c r="AG7744" s="28"/>
      <c r="AH7744" s="28"/>
    </row>
    <row r="7745" spans="13:34" x14ac:dyDescent="0.3">
      <c r="M7745" s="33"/>
      <c r="N7745" s="2"/>
      <c r="P7745" s="29"/>
      <c r="Q7745" s="29"/>
      <c r="T7745" s="32"/>
      <c r="U7745" s="32"/>
      <c r="V7745" s="30"/>
      <c r="W7745"/>
      <c r="X7745"/>
      <c r="Z7745" s="28"/>
      <c r="AA7745" s="28"/>
      <c r="AC7745" s="32"/>
      <c r="AD7745" s="32"/>
      <c r="AE7745" s="31"/>
      <c r="AF7745" s="31"/>
      <c r="AG7745" s="28"/>
      <c r="AH7745" s="28"/>
    </row>
    <row r="7746" spans="13:34" x14ac:dyDescent="0.3">
      <c r="M7746" s="33"/>
      <c r="N7746" s="2"/>
      <c r="P7746" s="29"/>
      <c r="Q7746" s="29"/>
      <c r="T7746" s="32"/>
      <c r="U7746" s="32"/>
      <c r="V7746" s="30"/>
      <c r="W7746"/>
      <c r="X7746"/>
      <c r="Z7746" s="28"/>
      <c r="AA7746" s="28"/>
      <c r="AC7746" s="32"/>
      <c r="AD7746" s="32"/>
      <c r="AE7746" s="31"/>
      <c r="AF7746" s="31"/>
      <c r="AG7746" s="28"/>
      <c r="AH7746" s="28"/>
    </row>
    <row r="7747" spans="13:34" x14ac:dyDescent="0.3">
      <c r="M7747" s="33"/>
      <c r="N7747" s="2"/>
      <c r="P7747" s="29"/>
      <c r="Q7747" s="29"/>
      <c r="T7747" s="32"/>
      <c r="U7747" s="32"/>
      <c r="V7747" s="30"/>
      <c r="W7747"/>
      <c r="X7747"/>
      <c r="Z7747" s="28"/>
      <c r="AA7747" s="28"/>
      <c r="AC7747" s="32"/>
      <c r="AD7747" s="32"/>
      <c r="AE7747" s="31"/>
      <c r="AF7747" s="31"/>
      <c r="AG7747" s="28"/>
      <c r="AH7747" s="28"/>
    </row>
    <row r="7748" spans="13:34" x14ac:dyDescent="0.3">
      <c r="M7748" s="33"/>
      <c r="N7748" s="2"/>
      <c r="P7748" s="29"/>
      <c r="Q7748" s="29"/>
      <c r="T7748" s="32"/>
      <c r="U7748" s="32"/>
      <c r="V7748" s="30"/>
      <c r="W7748"/>
      <c r="X7748"/>
      <c r="Z7748" s="28"/>
      <c r="AA7748" s="28"/>
      <c r="AC7748" s="32"/>
      <c r="AD7748" s="32"/>
      <c r="AE7748" s="31"/>
      <c r="AF7748" s="31"/>
      <c r="AG7748" s="28"/>
      <c r="AH7748" s="28"/>
    </row>
    <row r="7749" spans="13:34" x14ac:dyDescent="0.3">
      <c r="M7749" s="33"/>
      <c r="N7749" s="2"/>
      <c r="P7749" s="29"/>
      <c r="Q7749" s="29"/>
      <c r="T7749" s="32"/>
      <c r="U7749" s="32"/>
      <c r="V7749" s="30"/>
      <c r="W7749"/>
      <c r="X7749"/>
      <c r="Z7749" s="28"/>
      <c r="AA7749" s="28"/>
      <c r="AC7749" s="32"/>
      <c r="AD7749" s="32"/>
      <c r="AE7749" s="31"/>
      <c r="AF7749" s="31"/>
      <c r="AG7749" s="28"/>
      <c r="AH7749" s="28"/>
    </row>
    <row r="7750" spans="13:34" x14ac:dyDescent="0.3">
      <c r="M7750" s="33"/>
      <c r="N7750" s="2"/>
      <c r="P7750" s="29"/>
      <c r="Q7750" s="29"/>
      <c r="T7750" s="32"/>
      <c r="U7750" s="32"/>
      <c r="V7750" s="30"/>
      <c r="W7750"/>
      <c r="X7750"/>
      <c r="Z7750" s="28"/>
      <c r="AA7750" s="28"/>
      <c r="AC7750" s="32"/>
      <c r="AD7750" s="32"/>
      <c r="AE7750" s="31"/>
      <c r="AF7750" s="31"/>
      <c r="AG7750" s="28"/>
      <c r="AH7750" s="28"/>
    </row>
    <row r="7751" spans="13:34" x14ac:dyDescent="0.3">
      <c r="M7751" s="33"/>
      <c r="N7751" s="2"/>
      <c r="P7751" s="29"/>
      <c r="Q7751" s="29"/>
      <c r="T7751" s="32"/>
      <c r="U7751" s="32"/>
      <c r="V7751" s="30"/>
      <c r="W7751"/>
      <c r="X7751"/>
      <c r="Z7751" s="28"/>
      <c r="AA7751" s="28"/>
      <c r="AC7751" s="32"/>
      <c r="AD7751" s="32"/>
      <c r="AE7751" s="31"/>
      <c r="AF7751" s="31"/>
      <c r="AG7751" s="28"/>
      <c r="AH7751" s="28"/>
    </row>
    <row r="7752" spans="13:34" x14ac:dyDescent="0.3">
      <c r="M7752" s="33"/>
      <c r="N7752" s="2"/>
      <c r="P7752" s="29"/>
      <c r="Q7752" s="29"/>
      <c r="T7752" s="32"/>
      <c r="U7752" s="32"/>
      <c r="V7752" s="30"/>
      <c r="W7752"/>
      <c r="X7752"/>
      <c r="Z7752" s="28"/>
      <c r="AA7752" s="28"/>
      <c r="AC7752" s="32"/>
      <c r="AD7752" s="32"/>
      <c r="AE7752" s="31"/>
      <c r="AF7752" s="31"/>
      <c r="AG7752" s="28"/>
      <c r="AH7752" s="28"/>
    </row>
    <row r="7753" spans="13:34" x14ac:dyDescent="0.3">
      <c r="M7753" s="33"/>
      <c r="N7753" s="2"/>
      <c r="P7753" s="29"/>
      <c r="Q7753" s="29"/>
      <c r="T7753" s="32"/>
      <c r="U7753" s="32"/>
      <c r="V7753" s="30"/>
      <c r="W7753"/>
      <c r="X7753"/>
      <c r="Z7753" s="28"/>
      <c r="AA7753" s="28"/>
      <c r="AC7753" s="32"/>
      <c r="AD7753" s="32"/>
      <c r="AE7753" s="31"/>
      <c r="AF7753" s="31"/>
      <c r="AG7753" s="28"/>
      <c r="AH7753" s="28"/>
    </row>
    <row r="7754" spans="13:34" x14ac:dyDescent="0.3">
      <c r="M7754" s="33"/>
      <c r="N7754" s="2"/>
      <c r="P7754" s="29"/>
      <c r="Q7754" s="29"/>
      <c r="T7754" s="32"/>
      <c r="U7754" s="32"/>
      <c r="V7754" s="30"/>
      <c r="W7754"/>
      <c r="X7754"/>
      <c r="Z7754" s="28"/>
      <c r="AA7754" s="28"/>
      <c r="AC7754" s="32"/>
      <c r="AD7754" s="32"/>
      <c r="AE7754" s="31"/>
      <c r="AF7754" s="31"/>
      <c r="AG7754" s="28"/>
      <c r="AH7754" s="28"/>
    </row>
    <row r="7755" spans="13:34" x14ac:dyDescent="0.3">
      <c r="M7755" s="33"/>
      <c r="N7755" s="2"/>
      <c r="P7755" s="29"/>
      <c r="Q7755" s="29"/>
      <c r="T7755" s="32"/>
      <c r="U7755" s="32"/>
      <c r="V7755" s="30"/>
      <c r="W7755"/>
      <c r="X7755"/>
      <c r="Z7755" s="28"/>
      <c r="AA7755" s="28"/>
      <c r="AC7755" s="32"/>
      <c r="AD7755" s="32"/>
      <c r="AE7755" s="31"/>
      <c r="AF7755" s="31"/>
      <c r="AG7755" s="28"/>
      <c r="AH7755" s="28"/>
    </row>
    <row r="7756" spans="13:34" x14ac:dyDescent="0.3">
      <c r="M7756" s="33"/>
      <c r="N7756" s="2"/>
      <c r="P7756" s="29"/>
      <c r="Q7756" s="29"/>
      <c r="T7756" s="32"/>
      <c r="U7756" s="32"/>
      <c r="V7756" s="30"/>
      <c r="W7756"/>
      <c r="X7756"/>
      <c r="Z7756" s="28"/>
      <c r="AA7756" s="28"/>
      <c r="AC7756" s="32"/>
      <c r="AD7756" s="32"/>
      <c r="AE7756" s="31"/>
      <c r="AF7756" s="31"/>
      <c r="AG7756" s="28"/>
      <c r="AH7756" s="28"/>
    </row>
    <row r="7757" spans="13:34" x14ac:dyDescent="0.3">
      <c r="M7757" s="33"/>
      <c r="N7757" s="2"/>
      <c r="P7757" s="29"/>
      <c r="Q7757" s="29"/>
      <c r="T7757" s="32"/>
      <c r="U7757" s="32"/>
      <c r="V7757" s="30"/>
      <c r="W7757"/>
      <c r="X7757"/>
      <c r="Z7757" s="28"/>
      <c r="AA7757" s="28"/>
      <c r="AC7757" s="32"/>
      <c r="AD7757" s="32"/>
      <c r="AE7757" s="31"/>
      <c r="AF7757" s="31"/>
      <c r="AG7757" s="28"/>
      <c r="AH7757" s="28"/>
    </row>
    <row r="7758" spans="13:34" x14ac:dyDescent="0.3">
      <c r="M7758" s="33"/>
      <c r="N7758" s="2"/>
      <c r="P7758" s="29"/>
      <c r="Q7758" s="29"/>
      <c r="T7758" s="32"/>
      <c r="U7758" s="32"/>
      <c r="V7758" s="30"/>
      <c r="W7758"/>
      <c r="X7758"/>
      <c r="Z7758" s="28"/>
      <c r="AA7758" s="28"/>
      <c r="AC7758" s="32"/>
      <c r="AD7758" s="32"/>
      <c r="AE7758" s="31"/>
      <c r="AF7758" s="31"/>
      <c r="AG7758" s="28"/>
      <c r="AH7758" s="28"/>
    </row>
    <row r="7759" spans="13:34" x14ac:dyDescent="0.3">
      <c r="M7759" s="33"/>
      <c r="N7759" s="2"/>
      <c r="P7759" s="29"/>
      <c r="Q7759" s="29"/>
      <c r="T7759" s="32"/>
      <c r="U7759" s="32"/>
      <c r="V7759" s="30"/>
      <c r="W7759"/>
      <c r="X7759"/>
      <c r="Z7759" s="28"/>
      <c r="AA7759" s="28"/>
      <c r="AC7759" s="32"/>
      <c r="AD7759" s="32"/>
      <c r="AE7759" s="31"/>
      <c r="AF7759" s="31"/>
      <c r="AG7759" s="28"/>
      <c r="AH7759" s="28"/>
    </row>
    <row r="7760" spans="13:34" x14ac:dyDescent="0.3">
      <c r="M7760" s="33"/>
      <c r="N7760" s="2"/>
      <c r="P7760" s="29"/>
      <c r="Q7760" s="29"/>
      <c r="T7760" s="32"/>
      <c r="U7760" s="32"/>
      <c r="V7760" s="30"/>
      <c r="W7760"/>
      <c r="X7760"/>
      <c r="Z7760" s="28"/>
      <c r="AA7760" s="28"/>
      <c r="AC7760" s="32"/>
      <c r="AD7760" s="32"/>
      <c r="AE7760" s="31"/>
      <c r="AF7760" s="31"/>
      <c r="AG7760" s="28"/>
      <c r="AH7760" s="28"/>
    </row>
    <row r="7761" spans="13:34" x14ac:dyDescent="0.3">
      <c r="M7761" s="33"/>
      <c r="N7761" s="2"/>
      <c r="P7761" s="29"/>
      <c r="Q7761" s="29"/>
      <c r="T7761" s="32"/>
      <c r="U7761" s="32"/>
      <c r="V7761" s="30"/>
      <c r="W7761"/>
      <c r="X7761"/>
      <c r="Z7761" s="28"/>
      <c r="AA7761" s="28"/>
      <c r="AC7761" s="32"/>
      <c r="AD7761" s="32"/>
      <c r="AE7761" s="31"/>
      <c r="AF7761" s="31"/>
      <c r="AG7761" s="28"/>
      <c r="AH7761" s="28"/>
    </row>
    <row r="7762" spans="13:34" x14ac:dyDescent="0.3">
      <c r="M7762" s="33"/>
      <c r="N7762" s="2"/>
      <c r="P7762" s="29"/>
      <c r="Q7762" s="29"/>
      <c r="T7762" s="32"/>
      <c r="U7762" s="32"/>
      <c r="V7762" s="30"/>
      <c r="W7762"/>
      <c r="X7762"/>
      <c r="Z7762" s="28"/>
      <c r="AA7762" s="28"/>
      <c r="AC7762" s="32"/>
      <c r="AD7762" s="32"/>
      <c r="AE7762" s="31"/>
      <c r="AF7762" s="31"/>
      <c r="AG7762" s="28"/>
      <c r="AH7762" s="28"/>
    </row>
    <row r="7763" spans="13:34" x14ac:dyDescent="0.3">
      <c r="M7763" s="33"/>
      <c r="N7763" s="2"/>
      <c r="P7763" s="29"/>
      <c r="Q7763" s="29"/>
      <c r="T7763" s="32"/>
      <c r="U7763" s="32"/>
      <c r="V7763" s="30"/>
      <c r="W7763"/>
      <c r="X7763"/>
      <c r="Z7763" s="28"/>
      <c r="AA7763" s="28"/>
      <c r="AC7763" s="32"/>
      <c r="AD7763" s="32"/>
      <c r="AE7763" s="31"/>
      <c r="AF7763" s="31"/>
      <c r="AG7763" s="28"/>
      <c r="AH7763" s="28"/>
    </row>
    <row r="7764" spans="13:34" x14ac:dyDescent="0.3">
      <c r="M7764" s="33"/>
      <c r="N7764" s="2"/>
      <c r="P7764" s="29"/>
      <c r="Q7764" s="29"/>
      <c r="T7764" s="32"/>
      <c r="U7764" s="32"/>
      <c r="V7764" s="30"/>
      <c r="W7764"/>
      <c r="X7764"/>
      <c r="Z7764" s="28"/>
      <c r="AA7764" s="28"/>
      <c r="AC7764" s="32"/>
      <c r="AD7764" s="32"/>
      <c r="AE7764" s="31"/>
      <c r="AF7764" s="31"/>
      <c r="AG7764" s="28"/>
      <c r="AH7764" s="28"/>
    </row>
    <row r="7765" spans="13:34" x14ac:dyDescent="0.3">
      <c r="M7765" s="33"/>
      <c r="N7765" s="2"/>
      <c r="P7765" s="29"/>
      <c r="Q7765" s="29"/>
      <c r="T7765" s="32"/>
      <c r="U7765" s="32"/>
      <c r="V7765" s="30"/>
      <c r="W7765"/>
      <c r="X7765"/>
      <c r="Z7765" s="28"/>
      <c r="AA7765" s="28"/>
      <c r="AC7765" s="32"/>
      <c r="AD7765" s="32"/>
      <c r="AE7765" s="31"/>
      <c r="AF7765" s="31"/>
      <c r="AG7765" s="28"/>
      <c r="AH7765" s="28"/>
    </row>
    <row r="7766" spans="13:34" x14ac:dyDescent="0.3">
      <c r="M7766" s="33"/>
      <c r="N7766" s="2"/>
      <c r="P7766" s="29"/>
      <c r="Q7766" s="29"/>
      <c r="T7766" s="32"/>
      <c r="U7766" s="32"/>
      <c r="V7766" s="30"/>
      <c r="W7766"/>
      <c r="X7766"/>
      <c r="Z7766" s="28"/>
      <c r="AA7766" s="28"/>
      <c r="AC7766" s="32"/>
      <c r="AD7766" s="32"/>
      <c r="AE7766" s="31"/>
      <c r="AF7766" s="31"/>
      <c r="AG7766" s="28"/>
      <c r="AH7766" s="28"/>
    </row>
    <row r="7767" spans="13:34" x14ac:dyDescent="0.3">
      <c r="M7767" s="33"/>
      <c r="N7767" s="2"/>
      <c r="P7767" s="29"/>
      <c r="Q7767" s="29"/>
      <c r="T7767" s="32"/>
      <c r="U7767" s="32"/>
      <c r="V7767" s="30"/>
      <c r="W7767"/>
      <c r="X7767"/>
      <c r="Z7767" s="28"/>
      <c r="AA7767" s="28"/>
      <c r="AC7767" s="32"/>
      <c r="AD7767" s="32"/>
      <c r="AE7767" s="31"/>
      <c r="AF7767" s="31"/>
      <c r="AG7767" s="28"/>
      <c r="AH7767" s="28"/>
    </row>
    <row r="7768" spans="13:34" x14ac:dyDescent="0.3">
      <c r="M7768" s="33"/>
      <c r="N7768" s="2"/>
      <c r="P7768" s="29"/>
      <c r="Q7768" s="29"/>
      <c r="T7768" s="32"/>
      <c r="U7768" s="32"/>
      <c r="V7768" s="30"/>
      <c r="W7768"/>
      <c r="X7768"/>
      <c r="Z7768" s="28"/>
      <c r="AA7768" s="28"/>
      <c r="AC7768" s="32"/>
      <c r="AD7768" s="32"/>
      <c r="AE7768" s="31"/>
      <c r="AF7768" s="31"/>
      <c r="AG7768" s="28"/>
      <c r="AH7768" s="28"/>
    </row>
    <row r="7769" spans="13:34" x14ac:dyDescent="0.3">
      <c r="M7769" s="33"/>
      <c r="N7769" s="2"/>
      <c r="P7769" s="29"/>
      <c r="Q7769" s="29"/>
      <c r="T7769" s="32"/>
      <c r="U7769" s="32"/>
      <c r="V7769" s="30"/>
      <c r="W7769"/>
      <c r="X7769"/>
      <c r="Z7769" s="28"/>
      <c r="AA7769" s="28"/>
      <c r="AC7769" s="32"/>
      <c r="AD7769" s="32"/>
      <c r="AE7769" s="31"/>
      <c r="AF7769" s="31"/>
      <c r="AG7769" s="28"/>
      <c r="AH7769" s="28"/>
    </row>
    <row r="7770" spans="13:34" x14ac:dyDescent="0.3">
      <c r="M7770" s="33"/>
      <c r="N7770" s="2"/>
      <c r="P7770" s="29"/>
      <c r="Q7770" s="29"/>
      <c r="T7770" s="32"/>
      <c r="U7770" s="32"/>
      <c r="V7770" s="30"/>
      <c r="W7770"/>
      <c r="X7770"/>
      <c r="Z7770" s="28"/>
      <c r="AA7770" s="28"/>
      <c r="AC7770" s="32"/>
      <c r="AD7770" s="32"/>
      <c r="AE7770" s="31"/>
      <c r="AF7770" s="31"/>
      <c r="AG7770" s="28"/>
      <c r="AH7770" s="28"/>
    </row>
    <row r="7771" spans="13:34" x14ac:dyDescent="0.3">
      <c r="M7771" s="33"/>
      <c r="N7771" s="2"/>
      <c r="P7771" s="29"/>
      <c r="Q7771" s="29"/>
      <c r="T7771" s="32"/>
      <c r="U7771" s="32"/>
      <c r="V7771" s="30"/>
      <c r="W7771"/>
      <c r="X7771"/>
      <c r="Z7771" s="28"/>
      <c r="AA7771" s="28"/>
      <c r="AC7771" s="32"/>
      <c r="AD7771" s="32"/>
      <c r="AE7771" s="31"/>
      <c r="AF7771" s="31"/>
      <c r="AG7771" s="28"/>
      <c r="AH7771" s="28"/>
    </row>
    <row r="7772" spans="13:34" x14ac:dyDescent="0.3">
      <c r="M7772" s="33"/>
      <c r="N7772" s="2"/>
      <c r="P7772" s="29"/>
      <c r="Q7772" s="29"/>
      <c r="T7772" s="32"/>
      <c r="U7772" s="32"/>
      <c r="V7772" s="30"/>
      <c r="W7772"/>
      <c r="X7772"/>
      <c r="Z7772" s="28"/>
      <c r="AA7772" s="28"/>
      <c r="AC7772" s="32"/>
      <c r="AD7772" s="32"/>
      <c r="AE7772" s="31"/>
      <c r="AF7772" s="31"/>
      <c r="AG7772" s="28"/>
      <c r="AH7772" s="28"/>
    </row>
    <row r="7773" spans="13:34" x14ac:dyDescent="0.3">
      <c r="M7773" s="33"/>
      <c r="N7773" s="2"/>
      <c r="P7773" s="29"/>
      <c r="Q7773" s="29"/>
      <c r="T7773" s="32"/>
      <c r="U7773" s="32"/>
      <c r="V7773" s="30"/>
      <c r="W7773"/>
      <c r="X7773"/>
      <c r="Z7773" s="28"/>
      <c r="AA7773" s="28"/>
      <c r="AC7773" s="32"/>
      <c r="AD7773" s="32"/>
      <c r="AE7773" s="31"/>
      <c r="AF7773" s="31"/>
      <c r="AG7773" s="28"/>
      <c r="AH7773" s="28"/>
    </row>
    <row r="7774" spans="13:34" x14ac:dyDescent="0.3">
      <c r="M7774" s="33"/>
      <c r="N7774" s="2"/>
      <c r="P7774" s="29"/>
      <c r="Q7774" s="29"/>
      <c r="T7774" s="32"/>
      <c r="U7774" s="32"/>
      <c r="V7774" s="30"/>
      <c r="W7774"/>
      <c r="X7774"/>
      <c r="Z7774" s="28"/>
      <c r="AA7774" s="28"/>
      <c r="AC7774" s="32"/>
      <c r="AD7774" s="32"/>
      <c r="AE7774" s="31"/>
      <c r="AF7774" s="31"/>
      <c r="AG7774" s="28"/>
      <c r="AH7774" s="28"/>
    </row>
    <row r="7775" spans="13:34" x14ac:dyDescent="0.3">
      <c r="M7775" s="33"/>
      <c r="N7775" s="2"/>
      <c r="P7775" s="29"/>
      <c r="Q7775" s="29"/>
      <c r="T7775" s="32"/>
      <c r="U7775" s="32"/>
      <c r="V7775" s="30"/>
      <c r="W7775"/>
      <c r="X7775"/>
      <c r="Z7775" s="28"/>
      <c r="AA7775" s="28"/>
      <c r="AC7775" s="32"/>
      <c r="AD7775" s="32"/>
      <c r="AE7775" s="31"/>
      <c r="AF7775" s="31"/>
      <c r="AG7775" s="28"/>
      <c r="AH7775" s="28"/>
    </row>
    <row r="7776" spans="13:34" x14ac:dyDescent="0.3">
      <c r="M7776" s="33"/>
      <c r="N7776" s="2"/>
      <c r="P7776" s="29"/>
      <c r="Q7776" s="29"/>
      <c r="T7776" s="32"/>
      <c r="U7776" s="32"/>
      <c r="V7776" s="30"/>
      <c r="W7776"/>
      <c r="X7776"/>
      <c r="Z7776" s="28"/>
      <c r="AA7776" s="28"/>
      <c r="AC7776" s="32"/>
      <c r="AD7776" s="32"/>
      <c r="AE7776" s="31"/>
      <c r="AF7776" s="31"/>
      <c r="AG7776" s="28"/>
      <c r="AH7776" s="28"/>
    </row>
    <row r="7777" spans="13:34" x14ac:dyDescent="0.3">
      <c r="M7777" s="33"/>
      <c r="N7777" s="2"/>
      <c r="P7777" s="29"/>
      <c r="Q7777" s="29"/>
      <c r="T7777" s="32"/>
      <c r="U7777" s="32"/>
      <c r="V7777" s="30"/>
      <c r="W7777"/>
      <c r="X7777"/>
      <c r="Z7777" s="28"/>
      <c r="AA7777" s="28"/>
      <c r="AC7777" s="32"/>
      <c r="AD7777" s="32"/>
      <c r="AE7777" s="31"/>
      <c r="AF7777" s="31"/>
      <c r="AG7777" s="28"/>
      <c r="AH7777" s="28"/>
    </row>
    <row r="7778" spans="13:34" x14ac:dyDescent="0.3">
      <c r="M7778" s="33"/>
      <c r="N7778" s="2"/>
      <c r="P7778" s="29"/>
      <c r="Q7778" s="29"/>
      <c r="T7778" s="32"/>
      <c r="U7778" s="32"/>
      <c r="V7778" s="30"/>
      <c r="W7778"/>
      <c r="X7778"/>
      <c r="Z7778" s="28"/>
      <c r="AA7778" s="28"/>
      <c r="AC7778" s="32"/>
      <c r="AD7778" s="32"/>
      <c r="AE7778" s="31"/>
      <c r="AF7778" s="31"/>
      <c r="AG7778" s="28"/>
      <c r="AH7778" s="28"/>
    </row>
    <row r="7779" spans="13:34" x14ac:dyDescent="0.3">
      <c r="M7779" s="33"/>
      <c r="N7779" s="2"/>
      <c r="P7779" s="29"/>
      <c r="Q7779" s="29"/>
      <c r="T7779" s="32"/>
      <c r="U7779" s="32"/>
      <c r="V7779" s="30"/>
      <c r="W7779"/>
      <c r="X7779"/>
      <c r="Z7779" s="28"/>
      <c r="AA7779" s="28"/>
      <c r="AC7779" s="32"/>
      <c r="AD7779" s="32"/>
      <c r="AE7779" s="31"/>
      <c r="AF7779" s="31"/>
      <c r="AG7779" s="28"/>
      <c r="AH7779" s="28"/>
    </row>
    <row r="7780" spans="13:34" x14ac:dyDescent="0.3">
      <c r="M7780" s="33"/>
      <c r="N7780" s="2"/>
      <c r="P7780" s="29"/>
      <c r="Q7780" s="29"/>
      <c r="T7780" s="32"/>
      <c r="U7780" s="32"/>
      <c r="V7780" s="30"/>
      <c r="W7780"/>
      <c r="X7780"/>
      <c r="Z7780" s="28"/>
      <c r="AA7780" s="28"/>
      <c r="AC7780" s="32"/>
      <c r="AD7780" s="32"/>
      <c r="AE7780" s="31"/>
      <c r="AF7780" s="31"/>
      <c r="AG7780" s="28"/>
      <c r="AH7780" s="28"/>
    </row>
    <row r="7781" spans="13:34" x14ac:dyDescent="0.3">
      <c r="M7781" s="33"/>
      <c r="N7781" s="2"/>
      <c r="P7781" s="29"/>
      <c r="Q7781" s="29"/>
      <c r="T7781" s="32"/>
      <c r="U7781" s="32"/>
      <c r="V7781" s="30"/>
      <c r="W7781"/>
      <c r="X7781"/>
      <c r="Z7781" s="28"/>
      <c r="AA7781" s="28"/>
      <c r="AC7781" s="32"/>
      <c r="AD7781" s="32"/>
      <c r="AE7781" s="31"/>
      <c r="AF7781" s="31"/>
      <c r="AG7781" s="28"/>
      <c r="AH7781" s="28"/>
    </row>
    <row r="7782" spans="13:34" x14ac:dyDescent="0.3">
      <c r="M7782" s="33"/>
      <c r="N7782" s="2"/>
      <c r="P7782" s="29"/>
      <c r="Q7782" s="29"/>
      <c r="T7782" s="32"/>
      <c r="U7782" s="32"/>
      <c r="V7782" s="30"/>
      <c r="W7782"/>
      <c r="X7782"/>
      <c r="Z7782" s="28"/>
      <c r="AA7782" s="28"/>
      <c r="AC7782" s="32"/>
      <c r="AD7782" s="32"/>
      <c r="AE7782" s="31"/>
      <c r="AF7782" s="31"/>
      <c r="AG7782" s="28"/>
      <c r="AH7782" s="28"/>
    </row>
    <row r="7783" spans="13:34" x14ac:dyDescent="0.3">
      <c r="M7783" s="33"/>
      <c r="N7783" s="2"/>
      <c r="P7783" s="29"/>
      <c r="Q7783" s="29"/>
      <c r="T7783" s="32"/>
      <c r="U7783" s="32"/>
      <c r="V7783" s="30"/>
      <c r="W7783"/>
      <c r="X7783"/>
      <c r="Z7783" s="28"/>
      <c r="AA7783" s="28"/>
      <c r="AC7783" s="32"/>
      <c r="AD7783" s="32"/>
      <c r="AE7783" s="31"/>
      <c r="AF7783" s="31"/>
      <c r="AG7783" s="28"/>
      <c r="AH7783" s="28"/>
    </row>
    <row r="7784" spans="13:34" x14ac:dyDescent="0.3">
      <c r="M7784" s="33"/>
      <c r="N7784" s="2"/>
      <c r="P7784" s="29"/>
      <c r="Q7784" s="29"/>
      <c r="T7784" s="32"/>
      <c r="U7784" s="32"/>
      <c r="V7784" s="30"/>
      <c r="W7784"/>
      <c r="X7784"/>
      <c r="Z7784" s="28"/>
      <c r="AA7784" s="28"/>
      <c r="AC7784" s="32"/>
      <c r="AD7784" s="32"/>
      <c r="AE7784" s="31"/>
      <c r="AF7784" s="31"/>
      <c r="AG7784" s="28"/>
      <c r="AH7784" s="28"/>
    </row>
    <row r="7785" spans="13:34" x14ac:dyDescent="0.3">
      <c r="M7785" s="33"/>
      <c r="N7785" s="2"/>
      <c r="P7785" s="29"/>
      <c r="Q7785" s="29"/>
      <c r="T7785" s="32"/>
      <c r="U7785" s="32"/>
      <c r="V7785" s="30"/>
      <c r="W7785"/>
      <c r="X7785"/>
      <c r="Z7785" s="28"/>
      <c r="AA7785" s="28"/>
      <c r="AC7785" s="32"/>
      <c r="AD7785" s="32"/>
      <c r="AE7785" s="31"/>
      <c r="AF7785" s="31"/>
      <c r="AG7785" s="28"/>
      <c r="AH7785" s="28"/>
    </row>
    <row r="7786" spans="13:34" x14ac:dyDescent="0.3">
      <c r="M7786" s="33"/>
      <c r="N7786" s="2"/>
      <c r="P7786" s="29"/>
      <c r="Q7786" s="29"/>
      <c r="T7786" s="32"/>
      <c r="U7786" s="32"/>
      <c r="V7786" s="30"/>
      <c r="W7786"/>
      <c r="X7786"/>
      <c r="Z7786" s="28"/>
      <c r="AA7786" s="28"/>
      <c r="AC7786" s="32"/>
      <c r="AD7786" s="32"/>
      <c r="AE7786" s="31"/>
      <c r="AF7786" s="31"/>
      <c r="AG7786" s="28"/>
      <c r="AH7786" s="28"/>
    </row>
    <row r="7787" spans="13:34" x14ac:dyDescent="0.3">
      <c r="M7787" s="33"/>
      <c r="N7787" s="2"/>
      <c r="P7787" s="29"/>
      <c r="Q7787" s="29"/>
      <c r="T7787" s="32"/>
      <c r="U7787" s="32"/>
      <c r="V7787" s="30"/>
      <c r="W7787"/>
      <c r="X7787"/>
      <c r="Z7787" s="28"/>
      <c r="AA7787" s="28"/>
      <c r="AC7787" s="32"/>
      <c r="AD7787" s="32"/>
      <c r="AE7787" s="31"/>
      <c r="AF7787" s="31"/>
      <c r="AG7787" s="28"/>
      <c r="AH7787" s="28"/>
    </row>
    <row r="7788" spans="13:34" x14ac:dyDescent="0.3">
      <c r="M7788" s="33"/>
      <c r="N7788" s="2"/>
      <c r="P7788" s="29"/>
      <c r="Q7788" s="29"/>
      <c r="T7788" s="32"/>
      <c r="U7788" s="32"/>
      <c r="V7788" s="30"/>
      <c r="W7788"/>
      <c r="X7788"/>
      <c r="Z7788" s="28"/>
      <c r="AA7788" s="28"/>
      <c r="AC7788" s="32"/>
      <c r="AD7788" s="32"/>
      <c r="AE7788" s="31"/>
      <c r="AF7788" s="31"/>
      <c r="AG7788" s="28"/>
      <c r="AH7788" s="28"/>
    </row>
    <row r="7789" spans="13:34" x14ac:dyDescent="0.3">
      <c r="M7789" s="33"/>
      <c r="N7789" s="2"/>
      <c r="P7789" s="29"/>
      <c r="Q7789" s="29"/>
      <c r="T7789" s="32"/>
      <c r="U7789" s="32"/>
      <c r="V7789" s="30"/>
      <c r="W7789"/>
      <c r="X7789"/>
      <c r="Z7789" s="28"/>
      <c r="AA7789" s="28"/>
      <c r="AC7789" s="32"/>
      <c r="AD7789" s="32"/>
      <c r="AE7789" s="31"/>
      <c r="AF7789" s="31"/>
      <c r="AG7789" s="28"/>
      <c r="AH7789" s="28"/>
    </row>
    <row r="7790" spans="13:34" x14ac:dyDescent="0.3">
      <c r="M7790" s="33"/>
      <c r="N7790" s="2"/>
      <c r="P7790" s="29"/>
      <c r="Q7790" s="29"/>
      <c r="T7790" s="32"/>
      <c r="U7790" s="32"/>
      <c r="V7790" s="30"/>
      <c r="W7790"/>
      <c r="X7790"/>
      <c r="Z7790" s="28"/>
      <c r="AA7790" s="28"/>
      <c r="AC7790" s="32"/>
      <c r="AD7790" s="32"/>
      <c r="AE7790" s="31"/>
      <c r="AF7790" s="31"/>
      <c r="AG7790" s="28"/>
      <c r="AH7790" s="28"/>
    </row>
    <row r="7791" spans="13:34" x14ac:dyDescent="0.3">
      <c r="M7791" s="33"/>
      <c r="N7791" s="2"/>
      <c r="P7791" s="29"/>
      <c r="Q7791" s="29"/>
      <c r="T7791" s="32"/>
      <c r="U7791" s="32"/>
      <c r="V7791" s="30"/>
      <c r="W7791"/>
      <c r="X7791"/>
      <c r="Z7791" s="28"/>
      <c r="AA7791" s="28"/>
      <c r="AC7791" s="32"/>
      <c r="AD7791" s="32"/>
      <c r="AE7791" s="31"/>
      <c r="AF7791" s="31"/>
      <c r="AG7791" s="28"/>
      <c r="AH7791" s="28"/>
    </row>
    <row r="7792" spans="13:34" x14ac:dyDescent="0.3">
      <c r="M7792" s="33"/>
      <c r="N7792" s="2"/>
      <c r="P7792" s="29"/>
      <c r="Q7792" s="29"/>
      <c r="T7792" s="32"/>
      <c r="U7792" s="32"/>
      <c r="V7792" s="30"/>
      <c r="W7792"/>
      <c r="X7792"/>
      <c r="Z7792" s="28"/>
      <c r="AA7792" s="28"/>
      <c r="AC7792" s="32"/>
      <c r="AD7792" s="32"/>
      <c r="AE7792" s="31"/>
      <c r="AF7792" s="31"/>
      <c r="AG7792" s="28"/>
      <c r="AH7792" s="28"/>
    </row>
    <row r="7793" spans="13:34" x14ac:dyDescent="0.3">
      <c r="M7793" s="33"/>
      <c r="N7793" s="2"/>
      <c r="P7793" s="29"/>
      <c r="Q7793" s="29"/>
      <c r="T7793" s="32"/>
      <c r="U7793" s="32"/>
      <c r="V7793" s="30"/>
      <c r="W7793"/>
      <c r="X7793"/>
      <c r="Z7793" s="28"/>
      <c r="AA7793" s="28"/>
      <c r="AC7793" s="32"/>
      <c r="AD7793" s="32"/>
      <c r="AE7793" s="31"/>
      <c r="AF7793" s="31"/>
      <c r="AG7793" s="28"/>
      <c r="AH7793" s="28"/>
    </row>
    <row r="7794" spans="13:34" x14ac:dyDescent="0.3">
      <c r="M7794" s="33"/>
      <c r="N7794" s="2"/>
      <c r="P7794" s="29"/>
      <c r="Q7794" s="29"/>
      <c r="T7794" s="32"/>
      <c r="U7794" s="32"/>
      <c r="V7794" s="30"/>
      <c r="W7794"/>
      <c r="X7794"/>
      <c r="Z7794" s="28"/>
      <c r="AA7794" s="28"/>
      <c r="AC7794" s="32"/>
      <c r="AD7794" s="32"/>
      <c r="AE7794" s="31"/>
      <c r="AF7794" s="31"/>
      <c r="AG7794" s="28"/>
      <c r="AH7794" s="28"/>
    </row>
    <row r="7795" spans="13:34" x14ac:dyDescent="0.3">
      <c r="M7795" s="33"/>
      <c r="N7795" s="2"/>
      <c r="P7795" s="29"/>
      <c r="Q7795" s="29"/>
      <c r="T7795" s="32"/>
      <c r="U7795" s="32"/>
      <c r="V7795" s="30"/>
      <c r="W7795"/>
      <c r="X7795"/>
      <c r="Z7795" s="28"/>
      <c r="AA7795" s="28"/>
      <c r="AC7795" s="32"/>
      <c r="AD7795" s="32"/>
      <c r="AE7795" s="31"/>
      <c r="AF7795" s="31"/>
      <c r="AG7795" s="28"/>
      <c r="AH7795" s="28"/>
    </row>
    <row r="7796" spans="13:34" x14ac:dyDescent="0.3">
      <c r="M7796" s="33"/>
      <c r="N7796" s="2"/>
      <c r="P7796" s="29"/>
      <c r="Q7796" s="29"/>
      <c r="T7796" s="32"/>
      <c r="U7796" s="32"/>
      <c r="V7796" s="30"/>
      <c r="W7796"/>
      <c r="X7796"/>
      <c r="Z7796" s="28"/>
      <c r="AA7796" s="28"/>
      <c r="AC7796" s="32"/>
      <c r="AD7796" s="32"/>
      <c r="AE7796" s="31"/>
      <c r="AF7796" s="31"/>
      <c r="AG7796" s="28"/>
      <c r="AH7796" s="28"/>
    </row>
    <row r="7797" spans="13:34" x14ac:dyDescent="0.3">
      <c r="M7797" s="33"/>
      <c r="N7797" s="2"/>
      <c r="P7797" s="29"/>
      <c r="Q7797" s="29"/>
      <c r="T7797" s="32"/>
      <c r="U7797" s="32"/>
      <c r="V7797" s="30"/>
      <c r="W7797"/>
      <c r="X7797"/>
      <c r="Z7797" s="28"/>
      <c r="AA7797" s="28"/>
      <c r="AC7797" s="32"/>
      <c r="AD7797" s="32"/>
      <c r="AE7797" s="31"/>
      <c r="AF7797" s="31"/>
      <c r="AG7797" s="28"/>
      <c r="AH7797" s="28"/>
    </row>
    <row r="7798" spans="13:34" x14ac:dyDescent="0.3">
      <c r="M7798" s="33"/>
      <c r="N7798" s="2"/>
      <c r="P7798" s="29"/>
      <c r="Q7798" s="29"/>
      <c r="T7798" s="32"/>
      <c r="U7798" s="32"/>
      <c r="V7798" s="30"/>
      <c r="W7798"/>
      <c r="X7798"/>
      <c r="Z7798" s="28"/>
      <c r="AA7798" s="28"/>
      <c r="AC7798" s="32"/>
      <c r="AD7798" s="32"/>
      <c r="AE7798" s="31"/>
      <c r="AF7798" s="31"/>
      <c r="AG7798" s="28"/>
      <c r="AH7798" s="28"/>
    </row>
    <row r="7799" spans="13:34" x14ac:dyDescent="0.3">
      <c r="M7799" s="33"/>
      <c r="N7799" s="2"/>
      <c r="P7799" s="29"/>
      <c r="Q7799" s="29"/>
      <c r="T7799" s="32"/>
      <c r="U7799" s="32"/>
      <c r="V7799" s="30"/>
      <c r="W7799"/>
      <c r="X7799"/>
      <c r="Z7799" s="28"/>
      <c r="AA7799" s="28"/>
      <c r="AC7799" s="32"/>
      <c r="AD7799" s="32"/>
      <c r="AE7799" s="31"/>
      <c r="AF7799" s="31"/>
      <c r="AG7799" s="28"/>
      <c r="AH7799" s="28"/>
    </row>
    <row r="7800" spans="13:34" x14ac:dyDescent="0.3">
      <c r="M7800" s="33"/>
      <c r="N7800" s="2"/>
      <c r="P7800" s="29"/>
      <c r="Q7800" s="29"/>
      <c r="T7800" s="32"/>
      <c r="U7800" s="32"/>
      <c r="V7800" s="30"/>
      <c r="W7800"/>
      <c r="X7800"/>
      <c r="Z7800" s="28"/>
      <c r="AA7800" s="28"/>
      <c r="AC7800" s="32"/>
      <c r="AD7800" s="32"/>
      <c r="AE7800" s="31"/>
      <c r="AF7800" s="31"/>
      <c r="AG7800" s="28"/>
      <c r="AH7800" s="28"/>
    </row>
    <row r="7801" spans="13:34" x14ac:dyDescent="0.3">
      <c r="M7801" s="33"/>
      <c r="N7801" s="2"/>
      <c r="P7801" s="29"/>
      <c r="Q7801" s="29"/>
      <c r="T7801" s="32"/>
      <c r="U7801" s="32"/>
      <c r="V7801" s="30"/>
      <c r="W7801"/>
      <c r="X7801"/>
      <c r="Z7801" s="28"/>
      <c r="AA7801" s="28"/>
      <c r="AC7801" s="32"/>
      <c r="AD7801" s="32"/>
      <c r="AE7801" s="31"/>
      <c r="AF7801" s="31"/>
      <c r="AG7801" s="28"/>
      <c r="AH7801" s="28"/>
    </row>
    <row r="7802" spans="13:34" x14ac:dyDescent="0.3">
      <c r="M7802" s="33"/>
      <c r="N7802" s="2"/>
      <c r="P7802" s="29"/>
      <c r="Q7802" s="29"/>
      <c r="T7802" s="32"/>
      <c r="U7802" s="32"/>
      <c r="V7802" s="30"/>
      <c r="W7802"/>
      <c r="X7802"/>
      <c r="Z7802" s="28"/>
      <c r="AA7802" s="28"/>
      <c r="AC7802" s="32"/>
      <c r="AD7802" s="32"/>
      <c r="AE7802" s="31"/>
      <c r="AF7802" s="31"/>
      <c r="AG7802" s="28"/>
      <c r="AH7802" s="28"/>
    </row>
    <row r="7803" spans="13:34" x14ac:dyDescent="0.3">
      <c r="M7803" s="33"/>
      <c r="N7803" s="2"/>
      <c r="P7803" s="29"/>
      <c r="Q7803" s="29"/>
      <c r="T7803" s="32"/>
      <c r="U7803" s="32"/>
      <c r="V7803" s="30"/>
      <c r="W7803"/>
      <c r="X7803"/>
      <c r="Z7803" s="28"/>
      <c r="AA7803" s="28"/>
      <c r="AC7803" s="32"/>
      <c r="AD7803" s="32"/>
      <c r="AE7803" s="31"/>
      <c r="AF7803" s="31"/>
      <c r="AG7803" s="28"/>
      <c r="AH7803" s="28"/>
    </row>
    <row r="7804" spans="13:34" x14ac:dyDescent="0.3">
      <c r="M7804" s="33"/>
      <c r="N7804" s="2"/>
      <c r="P7804" s="29"/>
      <c r="Q7804" s="29"/>
      <c r="T7804" s="32"/>
      <c r="U7804" s="32"/>
      <c r="V7804" s="30"/>
      <c r="W7804"/>
      <c r="X7804"/>
      <c r="Z7804" s="28"/>
      <c r="AA7804" s="28"/>
      <c r="AC7804" s="32"/>
      <c r="AD7804" s="32"/>
      <c r="AE7804" s="31"/>
      <c r="AF7804" s="31"/>
      <c r="AG7804" s="28"/>
      <c r="AH7804" s="28"/>
    </row>
    <row r="7805" spans="13:34" x14ac:dyDescent="0.3">
      <c r="M7805" s="33"/>
      <c r="N7805" s="2"/>
      <c r="P7805" s="29"/>
      <c r="Q7805" s="29"/>
      <c r="T7805" s="32"/>
      <c r="U7805" s="32"/>
      <c r="V7805" s="30"/>
      <c r="W7805"/>
      <c r="X7805"/>
      <c r="Z7805" s="28"/>
      <c r="AA7805" s="28"/>
      <c r="AC7805" s="32"/>
      <c r="AD7805" s="32"/>
      <c r="AE7805" s="31"/>
      <c r="AF7805" s="31"/>
      <c r="AG7805" s="28"/>
      <c r="AH7805" s="28"/>
    </row>
    <row r="7806" spans="13:34" x14ac:dyDescent="0.3">
      <c r="M7806" s="33"/>
      <c r="N7806" s="2"/>
      <c r="P7806" s="29"/>
      <c r="Q7806" s="29"/>
      <c r="T7806" s="32"/>
      <c r="U7806" s="32"/>
      <c r="V7806" s="30"/>
      <c r="W7806"/>
      <c r="X7806"/>
      <c r="Z7806" s="28"/>
      <c r="AA7806" s="28"/>
      <c r="AC7806" s="32"/>
      <c r="AD7806" s="32"/>
      <c r="AE7806" s="31"/>
      <c r="AF7806" s="31"/>
      <c r="AG7806" s="28"/>
      <c r="AH7806" s="28"/>
    </row>
    <row r="7807" spans="13:34" x14ac:dyDescent="0.3">
      <c r="M7807" s="33"/>
      <c r="N7807" s="2"/>
      <c r="P7807" s="29"/>
      <c r="Q7807" s="29"/>
      <c r="T7807" s="32"/>
      <c r="U7807" s="32"/>
      <c r="V7807" s="30"/>
      <c r="W7807"/>
      <c r="X7807"/>
      <c r="Z7807" s="28"/>
      <c r="AA7807" s="28"/>
      <c r="AC7807" s="32"/>
      <c r="AD7807" s="32"/>
      <c r="AE7807" s="31"/>
      <c r="AF7807" s="31"/>
      <c r="AG7807" s="28"/>
      <c r="AH7807" s="28"/>
    </row>
    <row r="7808" spans="13:34" x14ac:dyDescent="0.3">
      <c r="M7808" s="33"/>
      <c r="N7808" s="2"/>
      <c r="P7808" s="29"/>
      <c r="Q7808" s="29"/>
      <c r="T7808" s="32"/>
      <c r="U7808" s="32"/>
      <c r="V7808" s="30"/>
      <c r="W7808"/>
      <c r="X7808"/>
      <c r="Z7808" s="28"/>
      <c r="AA7808" s="28"/>
      <c r="AC7808" s="32"/>
      <c r="AD7808" s="32"/>
      <c r="AE7808" s="31"/>
      <c r="AF7808" s="31"/>
      <c r="AG7808" s="28"/>
      <c r="AH7808" s="28"/>
    </row>
    <row r="7809" spans="13:34" x14ac:dyDescent="0.3">
      <c r="M7809" s="33"/>
      <c r="N7809" s="2"/>
      <c r="P7809" s="29"/>
      <c r="Q7809" s="29"/>
      <c r="T7809" s="32"/>
      <c r="U7809" s="32"/>
      <c r="V7809" s="30"/>
      <c r="W7809"/>
      <c r="X7809"/>
      <c r="Z7809" s="28"/>
      <c r="AA7809" s="28"/>
      <c r="AC7809" s="32"/>
      <c r="AD7809" s="32"/>
      <c r="AE7809" s="31"/>
      <c r="AF7809" s="31"/>
      <c r="AG7809" s="28"/>
      <c r="AH7809" s="28"/>
    </row>
    <row r="7810" spans="13:34" x14ac:dyDescent="0.3">
      <c r="M7810" s="33"/>
      <c r="N7810" s="2"/>
      <c r="P7810" s="29"/>
      <c r="Q7810" s="29"/>
      <c r="T7810" s="32"/>
      <c r="U7810" s="32"/>
      <c r="V7810" s="30"/>
      <c r="W7810"/>
      <c r="X7810"/>
      <c r="Z7810" s="28"/>
      <c r="AA7810" s="28"/>
      <c r="AC7810" s="32"/>
      <c r="AD7810" s="32"/>
      <c r="AE7810" s="31"/>
      <c r="AF7810" s="31"/>
      <c r="AG7810" s="28"/>
      <c r="AH7810" s="28"/>
    </row>
    <row r="7811" spans="13:34" x14ac:dyDescent="0.3">
      <c r="M7811" s="33"/>
      <c r="N7811" s="2"/>
      <c r="P7811" s="29"/>
      <c r="Q7811" s="29"/>
      <c r="T7811" s="32"/>
      <c r="U7811" s="32"/>
      <c r="V7811" s="30"/>
      <c r="W7811"/>
      <c r="X7811"/>
      <c r="Z7811" s="28"/>
      <c r="AA7811" s="28"/>
      <c r="AC7811" s="32"/>
      <c r="AD7811" s="32"/>
      <c r="AE7811" s="31"/>
      <c r="AF7811" s="31"/>
      <c r="AG7811" s="28"/>
      <c r="AH7811" s="28"/>
    </row>
    <row r="7812" spans="13:34" x14ac:dyDescent="0.3">
      <c r="M7812" s="33"/>
      <c r="N7812" s="2"/>
      <c r="P7812" s="29"/>
      <c r="Q7812" s="29"/>
      <c r="T7812" s="32"/>
      <c r="U7812" s="32"/>
      <c r="V7812" s="30"/>
      <c r="W7812"/>
      <c r="X7812"/>
      <c r="Z7812" s="28"/>
      <c r="AA7812" s="28"/>
      <c r="AC7812" s="32"/>
      <c r="AD7812" s="32"/>
      <c r="AE7812" s="31"/>
      <c r="AF7812" s="31"/>
      <c r="AG7812" s="28"/>
      <c r="AH7812" s="28"/>
    </row>
    <row r="7813" spans="13:34" x14ac:dyDescent="0.3">
      <c r="M7813" s="33"/>
      <c r="N7813" s="2"/>
      <c r="P7813" s="29"/>
      <c r="Q7813" s="29"/>
      <c r="T7813" s="32"/>
      <c r="U7813" s="32"/>
      <c r="V7813" s="30"/>
      <c r="W7813"/>
      <c r="X7813"/>
      <c r="Z7813" s="28"/>
      <c r="AA7813" s="28"/>
      <c r="AC7813" s="32"/>
      <c r="AD7813" s="32"/>
      <c r="AE7813" s="31"/>
      <c r="AF7813" s="31"/>
      <c r="AG7813" s="28"/>
      <c r="AH7813" s="28"/>
    </row>
    <row r="7814" spans="13:34" x14ac:dyDescent="0.3">
      <c r="M7814" s="33"/>
      <c r="N7814" s="2"/>
      <c r="P7814" s="29"/>
      <c r="Q7814" s="29"/>
      <c r="T7814" s="32"/>
      <c r="U7814" s="32"/>
      <c r="V7814" s="30"/>
      <c r="W7814"/>
      <c r="X7814"/>
      <c r="Z7814" s="28"/>
      <c r="AA7814" s="28"/>
      <c r="AC7814" s="32"/>
      <c r="AD7814" s="32"/>
      <c r="AE7814" s="31"/>
      <c r="AF7814" s="31"/>
      <c r="AG7814" s="28"/>
      <c r="AH7814" s="28"/>
    </row>
    <row r="7815" spans="13:34" x14ac:dyDescent="0.3">
      <c r="M7815" s="33"/>
      <c r="N7815" s="2"/>
      <c r="P7815" s="29"/>
      <c r="Q7815" s="29"/>
      <c r="T7815" s="32"/>
      <c r="U7815" s="32"/>
      <c r="V7815" s="30"/>
      <c r="W7815"/>
      <c r="X7815"/>
      <c r="Z7815" s="28"/>
      <c r="AA7815" s="28"/>
      <c r="AC7815" s="32"/>
      <c r="AD7815" s="32"/>
      <c r="AE7815" s="31"/>
      <c r="AF7815" s="31"/>
      <c r="AG7815" s="28"/>
      <c r="AH7815" s="28"/>
    </row>
    <row r="7816" spans="13:34" x14ac:dyDescent="0.3">
      <c r="M7816" s="33"/>
      <c r="N7816" s="2"/>
      <c r="P7816" s="29"/>
      <c r="Q7816" s="29"/>
      <c r="T7816" s="32"/>
      <c r="U7816" s="32"/>
      <c r="V7816" s="30"/>
      <c r="W7816"/>
      <c r="X7816"/>
      <c r="Z7816" s="28"/>
      <c r="AA7816" s="28"/>
      <c r="AC7816" s="32"/>
      <c r="AD7816" s="32"/>
      <c r="AE7816" s="31"/>
      <c r="AF7816" s="31"/>
      <c r="AG7816" s="28"/>
      <c r="AH7816" s="28"/>
    </row>
    <row r="7817" spans="13:34" x14ac:dyDescent="0.3">
      <c r="M7817" s="33"/>
      <c r="N7817" s="2"/>
      <c r="P7817" s="29"/>
      <c r="Q7817" s="29"/>
      <c r="T7817" s="32"/>
      <c r="U7817" s="32"/>
      <c r="V7817" s="30"/>
      <c r="W7817"/>
      <c r="X7817"/>
      <c r="Z7817" s="28"/>
      <c r="AA7817" s="28"/>
      <c r="AC7817" s="32"/>
      <c r="AD7817" s="32"/>
      <c r="AE7817" s="31"/>
      <c r="AF7817" s="31"/>
      <c r="AG7817" s="28"/>
      <c r="AH7817" s="28"/>
    </row>
    <row r="7818" spans="13:34" x14ac:dyDescent="0.3">
      <c r="M7818" s="33"/>
      <c r="N7818" s="2"/>
      <c r="P7818" s="29"/>
      <c r="Q7818" s="29"/>
      <c r="T7818" s="32"/>
      <c r="U7818" s="32"/>
      <c r="V7818" s="30"/>
      <c r="W7818"/>
      <c r="X7818"/>
      <c r="Z7818" s="28"/>
      <c r="AA7818" s="28"/>
      <c r="AC7818" s="32"/>
      <c r="AD7818" s="32"/>
      <c r="AE7818" s="31"/>
      <c r="AF7818" s="31"/>
      <c r="AG7818" s="28"/>
      <c r="AH7818" s="28"/>
    </row>
    <row r="7819" spans="13:34" x14ac:dyDescent="0.3">
      <c r="M7819" s="33"/>
      <c r="N7819" s="2"/>
      <c r="P7819" s="29"/>
      <c r="Q7819" s="29"/>
      <c r="T7819" s="32"/>
      <c r="U7819" s="32"/>
      <c r="V7819" s="30"/>
      <c r="W7819"/>
      <c r="X7819"/>
      <c r="Z7819" s="28"/>
      <c r="AA7819" s="28"/>
      <c r="AC7819" s="32"/>
      <c r="AD7819" s="32"/>
      <c r="AE7819" s="31"/>
      <c r="AF7819" s="31"/>
      <c r="AG7819" s="28"/>
      <c r="AH7819" s="28"/>
    </row>
    <row r="7820" spans="13:34" x14ac:dyDescent="0.3">
      <c r="M7820" s="33"/>
      <c r="N7820" s="2"/>
      <c r="P7820" s="29"/>
      <c r="Q7820" s="29"/>
      <c r="T7820" s="32"/>
      <c r="U7820" s="32"/>
      <c r="V7820" s="30"/>
      <c r="W7820"/>
      <c r="X7820"/>
      <c r="Z7820" s="28"/>
      <c r="AA7820" s="28"/>
      <c r="AC7820" s="32"/>
      <c r="AD7820" s="32"/>
      <c r="AE7820" s="31"/>
      <c r="AF7820" s="31"/>
      <c r="AG7820" s="28"/>
      <c r="AH7820" s="28"/>
    </row>
    <row r="7821" spans="13:34" x14ac:dyDescent="0.3">
      <c r="M7821" s="33"/>
      <c r="N7821" s="2"/>
      <c r="P7821" s="29"/>
      <c r="Q7821" s="29"/>
      <c r="T7821" s="32"/>
      <c r="U7821" s="32"/>
      <c r="V7821" s="30"/>
      <c r="W7821"/>
      <c r="X7821"/>
      <c r="Z7821" s="28"/>
      <c r="AA7821" s="28"/>
      <c r="AC7821" s="32"/>
      <c r="AD7821" s="32"/>
      <c r="AE7821" s="31"/>
      <c r="AF7821" s="31"/>
      <c r="AG7821" s="28"/>
      <c r="AH7821" s="28"/>
    </row>
    <row r="7822" spans="13:34" x14ac:dyDescent="0.3">
      <c r="M7822" s="33"/>
      <c r="N7822" s="2"/>
      <c r="P7822" s="29"/>
      <c r="Q7822" s="29"/>
      <c r="T7822" s="32"/>
      <c r="U7822" s="32"/>
      <c r="V7822" s="30"/>
      <c r="W7822"/>
      <c r="X7822"/>
      <c r="Z7822" s="28"/>
      <c r="AA7822" s="28"/>
      <c r="AC7822" s="32"/>
      <c r="AD7822" s="32"/>
      <c r="AE7822" s="31"/>
      <c r="AF7822" s="31"/>
      <c r="AG7822" s="28"/>
      <c r="AH7822" s="28"/>
    </row>
    <row r="7823" spans="13:34" x14ac:dyDescent="0.3">
      <c r="M7823" s="33"/>
      <c r="N7823" s="2"/>
      <c r="P7823" s="29"/>
      <c r="Q7823" s="29"/>
      <c r="T7823" s="32"/>
      <c r="U7823" s="32"/>
      <c r="V7823" s="30"/>
      <c r="W7823"/>
      <c r="X7823"/>
      <c r="Z7823" s="28"/>
      <c r="AA7823" s="28"/>
      <c r="AC7823" s="32"/>
      <c r="AD7823" s="32"/>
      <c r="AE7823" s="31"/>
      <c r="AF7823" s="31"/>
      <c r="AG7823" s="28"/>
      <c r="AH7823" s="28"/>
    </row>
    <row r="7824" spans="13:34" x14ac:dyDescent="0.3">
      <c r="M7824" s="33"/>
      <c r="N7824" s="2"/>
      <c r="P7824" s="29"/>
      <c r="Q7824" s="29"/>
      <c r="T7824" s="32"/>
      <c r="U7824" s="32"/>
      <c r="V7824" s="30"/>
      <c r="W7824"/>
      <c r="X7824"/>
      <c r="Z7824" s="28"/>
      <c r="AA7824" s="28"/>
      <c r="AC7824" s="32"/>
      <c r="AD7824" s="32"/>
      <c r="AE7824" s="31"/>
      <c r="AF7824" s="31"/>
      <c r="AG7824" s="28"/>
      <c r="AH7824" s="28"/>
    </row>
    <row r="7825" spans="13:34" x14ac:dyDescent="0.3">
      <c r="M7825" s="33"/>
      <c r="N7825" s="2"/>
      <c r="P7825" s="29"/>
      <c r="Q7825" s="29"/>
      <c r="T7825" s="32"/>
      <c r="U7825" s="32"/>
      <c r="V7825" s="30"/>
      <c r="W7825"/>
      <c r="X7825"/>
      <c r="Z7825" s="28"/>
      <c r="AA7825" s="28"/>
      <c r="AC7825" s="32"/>
      <c r="AD7825" s="32"/>
      <c r="AE7825" s="31"/>
      <c r="AF7825" s="31"/>
      <c r="AG7825" s="28"/>
      <c r="AH7825" s="28"/>
    </row>
    <row r="7826" spans="13:34" x14ac:dyDescent="0.3">
      <c r="M7826" s="33"/>
      <c r="N7826" s="2"/>
      <c r="P7826" s="29"/>
      <c r="Q7826" s="29"/>
      <c r="T7826" s="32"/>
      <c r="U7826" s="32"/>
      <c r="V7826" s="30"/>
      <c r="W7826"/>
      <c r="X7826"/>
      <c r="Z7826" s="28"/>
      <c r="AA7826" s="28"/>
      <c r="AC7826" s="32"/>
      <c r="AD7826" s="32"/>
      <c r="AE7826" s="31"/>
      <c r="AF7826" s="31"/>
      <c r="AG7826" s="28"/>
      <c r="AH7826" s="28"/>
    </row>
    <row r="7827" spans="13:34" x14ac:dyDescent="0.3">
      <c r="M7827" s="33"/>
      <c r="N7827" s="2"/>
      <c r="P7827" s="29"/>
      <c r="Q7827" s="29"/>
      <c r="T7827" s="32"/>
      <c r="U7827" s="32"/>
      <c r="V7827" s="30"/>
      <c r="W7827"/>
      <c r="X7827"/>
      <c r="Z7827" s="28"/>
      <c r="AA7827" s="28"/>
      <c r="AC7827" s="32"/>
      <c r="AD7827" s="32"/>
      <c r="AE7827" s="31"/>
      <c r="AF7827" s="31"/>
      <c r="AG7827" s="28"/>
      <c r="AH7827" s="28"/>
    </row>
    <row r="7828" spans="13:34" x14ac:dyDescent="0.3">
      <c r="M7828" s="33"/>
      <c r="N7828" s="2"/>
      <c r="P7828" s="29"/>
      <c r="Q7828" s="29"/>
      <c r="T7828" s="32"/>
      <c r="U7828" s="32"/>
      <c r="V7828" s="30"/>
      <c r="W7828"/>
      <c r="X7828"/>
      <c r="Z7828" s="28"/>
      <c r="AA7828" s="28"/>
      <c r="AC7828" s="32"/>
      <c r="AD7828" s="32"/>
      <c r="AE7828" s="31"/>
      <c r="AF7828" s="31"/>
      <c r="AG7828" s="28"/>
      <c r="AH7828" s="28"/>
    </row>
    <row r="7829" spans="13:34" x14ac:dyDescent="0.3">
      <c r="M7829" s="33"/>
      <c r="N7829" s="2"/>
      <c r="P7829" s="29"/>
      <c r="Q7829" s="29"/>
      <c r="T7829" s="32"/>
      <c r="U7829" s="32"/>
      <c r="V7829" s="30"/>
      <c r="W7829"/>
      <c r="X7829"/>
      <c r="Z7829" s="28"/>
      <c r="AA7829" s="28"/>
      <c r="AC7829" s="32"/>
      <c r="AD7829" s="32"/>
      <c r="AE7829" s="31"/>
      <c r="AF7829" s="31"/>
      <c r="AG7829" s="28"/>
      <c r="AH7829" s="28"/>
    </row>
    <row r="7830" spans="13:34" x14ac:dyDescent="0.3">
      <c r="M7830" s="33"/>
      <c r="N7830" s="2"/>
      <c r="P7830" s="29"/>
      <c r="Q7830" s="29"/>
      <c r="T7830" s="32"/>
      <c r="U7830" s="32"/>
      <c r="V7830" s="30"/>
      <c r="W7830"/>
      <c r="X7830"/>
      <c r="Z7830" s="28"/>
      <c r="AA7830" s="28"/>
      <c r="AC7830" s="32"/>
      <c r="AD7830" s="32"/>
      <c r="AE7830" s="31"/>
      <c r="AF7830" s="31"/>
      <c r="AG7830" s="28"/>
      <c r="AH7830" s="28"/>
    </row>
    <row r="7831" spans="13:34" x14ac:dyDescent="0.3">
      <c r="M7831" s="33"/>
      <c r="N7831" s="2"/>
      <c r="P7831" s="29"/>
      <c r="Q7831" s="29"/>
      <c r="T7831" s="32"/>
      <c r="U7831" s="32"/>
      <c r="V7831" s="30"/>
      <c r="W7831"/>
      <c r="X7831"/>
      <c r="Z7831" s="28"/>
      <c r="AA7831" s="28"/>
      <c r="AC7831" s="32"/>
      <c r="AD7831" s="32"/>
      <c r="AE7831" s="31"/>
      <c r="AF7831" s="31"/>
      <c r="AG7831" s="28"/>
      <c r="AH7831" s="28"/>
    </row>
    <row r="7832" spans="13:34" x14ac:dyDescent="0.3">
      <c r="M7832" s="33"/>
      <c r="N7832" s="2"/>
      <c r="P7832" s="29"/>
      <c r="Q7832" s="29"/>
      <c r="T7832" s="32"/>
      <c r="U7832" s="32"/>
      <c r="V7832" s="30"/>
      <c r="W7832"/>
      <c r="X7832"/>
      <c r="Z7832" s="28"/>
      <c r="AA7832" s="28"/>
      <c r="AC7832" s="32"/>
      <c r="AD7832" s="32"/>
      <c r="AE7832" s="31"/>
      <c r="AF7832" s="31"/>
      <c r="AG7832" s="28"/>
      <c r="AH7832" s="28"/>
    </row>
    <row r="7833" spans="13:34" x14ac:dyDescent="0.3">
      <c r="M7833" s="33"/>
      <c r="N7833" s="2"/>
      <c r="P7833" s="29"/>
      <c r="Q7833" s="29"/>
      <c r="T7833" s="32"/>
      <c r="U7833" s="32"/>
      <c r="V7833" s="30"/>
      <c r="W7833"/>
      <c r="X7833"/>
      <c r="Z7833" s="28"/>
      <c r="AA7833" s="28"/>
      <c r="AC7833" s="32"/>
      <c r="AD7833" s="32"/>
      <c r="AE7833" s="31"/>
      <c r="AF7833" s="31"/>
      <c r="AG7833" s="28"/>
      <c r="AH7833" s="28"/>
    </row>
    <row r="7834" spans="13:34" x14ac:dyDescent="0.3">
      <c r="M7834" s="33"/>
      <c r="N7834" s="2"/>
      <c r="P7834" s="29"/>
      <c r="Q7834" s="29"/>
      <c r="T7834" s="32"/>
      <c r="U7834" s="32"/>
      <c r="V7834" s="30"/>
      <c r="W7834"/>
      <c r="X7834"/>
      <c r="Z7834" s="28"/>
      <c r="AA7834" s="28"/>
      <c r="AC7834" s="32"/>
      <c r="AD7834" s="32"/>
      <c r="AE7834" s="31"/>
      <c r="AF7834" s="31"/>
      <c r="AG7834" s="28"/>
      <c r="AH7834" s="28"/>
    </row>
    <row r="7835" spans="13:34" x14ac:dyDescent="0.3">
      <c r="M7835" s="33"/>
      <c r="N7835" s="2"/>
      <c r="P7835" s="29"/>
      <c r="Q7835" s="29"/>
      <c r="T7835" s="32"/>
      <c r="U7835" s="32"/>
      <c r="V7835" s="30"/>
      <c r="W7835"/>
      <c r="X7835"/>
      <c r="Z7835" s="28"/>
      <c r="AA7835" s="28"/>
      <c r="AC7835" s="32"/>
      <c r="AD7835" s="32"/>
      <c r="AE7835" s="31"/>
      <c r="AF7835" s="31"/>
      <c r="AG7835" s="28"/>
      <c r="AH7835" s="28"/>
    </row>
    <row r="7836" spans="13:34" x14ac:dyDescent="0.3">
      <c r="M7836" s="33"/>
      <c r="N7836" s="2"/>
      <c r="P7836" s="29"/>
      <c r="Q7836" s="29"/>
      <c r="T7836" s="32"/>
      <c r="U7836" s="32"/>
      <c r="V7836" s="30"/>
      <c r="W7836"/>
      <c r="X7836"/>
      <c r="Z7836" s="28"/>
      <c r="AA7836" s="28"/>
      <c r="AC7836" s="32"/>
      <c r="AD7836" s="32"/>
      <c r="AE7836" s="31"/>
      <c r="AF7836" s="31"/>
      <c r="AG7836" s="28"/>
      <c r="AH7836" s="28"/>
    </row>
    <row r="7837" spans="13:34" x14ac:dyDescent="0.3">
      <c r="M7837" s="33"/>
      <c r="N7837" s="2"/>
      <c r="P7837" s="29"/>
      <c r="Q7837" s="29"/>
      <c r="T7837" s="32"/>
      <c r="U7837" s="32"/>
      <c r="V7837" s="30"/>
      <c r="W7837"/>
      <c r="X7837"/>
      <c r="Z7837" s="28"/>
      <c r="AA7837" s="28"/>
      <c r="AC7837" s="32"/>
      <c r="AD7837" s="32"/>
      <c r="AE7837" s="31"/>
      <c r="AF7837" s="31"/>
      <c r="AG7837" s="28"/>
      <c r="AH7837" s="28"/>
    </row>
    <row r="7838" spans="13:34" x14ac:dyDescent="0.3">
      <c r="M7838" s="33"/>
      <c r="N7838" s="2"/>
      <c r="P7838" s="29"/>
      <c r="Q7838" s="29"/>
      <c r="T7838" s="32"/>
      <c r="U7838" s="32"/>
      <c r="V7838" s="30"/>
      <c r="W7838"/>
      <c r="X7838"/>
      <c r="Z7838" s="28"/>
      <c r="AA7838" s="28"/>
      <c r="AC7838" s="32"/>
      <c r="AD7838" s="32"/>
      <c r="AE7838" s="31"/>
      <c r="AF7838" s="31"/>
      <c r="AG7838" s="28"/>
      <c r="AH7838" s="28"/>
    </row>
    <row r="7839" spans="13:34" x14ac:dyDescent="0.3">
      <c r="M7839" s="33"/>
      <c r="N7839" s="2"/>
      <c r="P7839" s="29"/>
      <c r="Q7839" s="29"/>
      <c r="T7839" s="32"/>
      <c r="U7839" s="32"/>
      <c r="V7839" s="30"/>
      <c r="W7839"/>
      <c r="X7839"/>
      <c r="Z7839" s="28"/>
      <c r="AA7839" s="28"/>
      <c r="AC7839" s="32"/>
      <c r="AD7839" s="32"/>
      <c r="AE7839" s="31"/>
      <c r="AF7839" s="31"/>
      <c r="AG7839" s="28"/>
      <c r="AH7839" s="28"/>
    </row>
    <row r="7840" spans="13:34" x14ac:dyDescent="0.3">
      <c r="M7840" s="33"/>
      <c r="N7840" s="2"/>
      <c r="P7840" s="29"/>
      <c r="Q7840" s="29"/>
      <c r="T7840" s="32"/>
      <c r="U7840" s="32"/>
      <c r="V7840" s="30"/>
      <c r="W7840"/>
      <c r="X7840"/>
      <c r="Z7840" s="28"/>
      <c r="AA7840" s="28"/>
      <c r="AC7840" s="32"/>
      <c r="AD7840" s="32"/>
      <c r="AE7840" s="31"/>
      <c r="AF7840" s="31"/>
      <c r="AG7840" s="28"/>
      <c r="AH7840" s="28"/>
    </row>
    <row r="7841" spans="13:34" x14ac:dyDescent="0.3">
      <c r="M7841" s="33"/>
      <c r="N7841" s="2"/>
      <c r="P7841" s="29"/>
      <c r="Q7841" s="29"/>
      <c r="T7841" s="32"/>
      <c r="U7841" s="32"/>
      <c r="V7841" s="30"/>
      <c r="W7841"/>
      <c r="X7841"/>
      <c r="Z7841" s="28"/>
      <c r="AA7841" s="28"/>
      <c r="AC7841" s="32"/>
      <c r="AD7841" s="32"/>
      <c r="AE7841" s="31"/>
      <c r="AF7841" s="31"/>
      <c r="AG7841" s="28"/>
      <c r="AH7841" s="28"/>
    </row>
    <row r="7842" spans="13:34" x14ac:dyDescent="0.3">
      <c r="M7842" s="33"/>
      <c r="N7842" s="2"/>
      <c r="P7842" s="29"/>
      <c r="Q7842" s="29"/>
      <c r="T7842" s="32"/>
      <c r="U7842" s="32"/>
      <c r="V7842" s="30"/>
      <c r="W7842"/>
      <c r="X7842"/>
      <c r="Z7842" s="28"/>
      <c r="AA7842" s="28"/>
      <c r="AC7842" s="32"/>
      <c r="AD7842" s="32"/>
      <c r="AE7842" s="31"/>
      <c r="AF7842" s="31"/>
      <c r="AG7842" s="28"/>
      <c r="AH7842" s="28"/>
    </row>
    <row r="7843" spans="13:34" x14ac:dyDescent="0.3">
      <c r="M7843" s="33"/>
      <c r="N7843" s="2"/>
      <c r="P7843" s="29"/>
      <c r="Q7843" s="29"/>
      <c r="T7843" s="32"/>
      <c r="U7843" s="32"/>
      <c r="V7843" s="30"/>
      <c r="W7843"/>
      <c r="X7843"/>
      <c r="Z7843" s="28"/>
      <c r="AA7843" s="28"/>
      <c r="AC7843" s="32"/>
      <c r="AD7843" s="32"/>
      <c r="AE7843" s="31"/>
      <c r="AF7843" s="31"/>
      <c r="AG7843" s="28"/>
      <c r="AH7843" s="28"/>
    </row>
    <row r="7844" spans="13:34" x14ac:dyDescent="0.3">
      <c r="M7844" s="33"/>
      <c r="N7844" s="2"/>
      <c r="P7844" s="29"/>
      <c r="Q7844" s="29"/>
      <c r="T7844" s="32"/>
      <c r="U7844" s="32"/>
      <c r="V7844" s="30"/>
      <c r="W7844"/>
      <c r="X7844"/>
      <c r="Z7844" s="28"/>
      <c r="AA7844" s="28"/>
      <c r="AC7844" s="32"/>
      <c r="AD7844" s="32"/>
      <c r="AE7844" s="31"/>
      <c r="AF7844" s="31"/>
      <c r="AG7844" s="28"/>
      <c r="AH7844" s="28"/>
    </row>
    <row r="7845" spans="13:34" x14ac:dyDescent="0.3">
      <c r="M7845" s="33"/>
      <c r="N7845" s="2"/>
      <c r="P7845" s="29"/>
      <c r="Q7845" s="29"/>
      <c r="T7845" s="32"/>
      <c r="U7845" s="32"/>
      <c r="V7845" s="30"/>
      <c r="W7845"/>
      <c r="X7845"/>
      <c r="Z7845" s="28"/>
      <c r="AA7845" s="28"/>
      <c r="AC7845" s="32"/>
      <c r="AD7845" s="32"/>
      <c r="AE7845" s="31"/>
      <c r="AF7845" s="31"/>
      <c r="AG7845" s="28"/>
      <c r="AH7845" s="28"/>
    </row>
    <row r="7846" spans="13:34" x14ac:dyDescent="0.3">
      <c r="M7846" s="33"/>
      <c r="N7846" s="2"/>
      <c r="P7846" s="29"/>
      <c r="Q7846" s="29"/>
      <c r="T7846" s="32"/>
      <c r="U7846" s="32"/>
      <c r="V7846" s="30"/>
      <c r="W7846"/>
      <c r="X7846"/>
      <c r="Z7846" s="28"/>
      <c r="AA7846" s="28"/>
      <c r="AC7846" s="32"/>
      <c r="AD7846" s="32"/>
      <c r="AE7846" s="31"/>
      <c r="AF7846" s="31"/>
      <c r="AG7846" s="28"/>
      <c r="AH7846" s="28"/>
    </row>
    <row r="7847" spans="13:34" x14ac:dyDescent="0.3">
      <c r="M7847" s="33"/>
      <c r="N7847" s="2"/>
      <c r="P7847" s="29"/>
      <c r="Q7847" s="29"/>
      <c r="T7847" s="32"/>
      <c r="U7847" s="32"/>
      <c r="V7847" s="30"/>
      <c r="W7847"/>
      <c r="X7847"/>
      <c r="Z7847" s="28"/>
      <c r="AA7847" s="28"/>
      <c r="AC7847" s="32"/>
      <c r="AD7847" s="32"/>
      <c r="AE7847" s="31"/>
      <c r="AF7847" s="31"/>
      <c r="AG7847" s="28"/>
      <c r="AH7847" s="28"/>
    </row>
    <row r="7848" spans="13:34" x14ac:dyDescent="0.3">
      <c r="M7848" s="33"/>
      <c r="N7848" s="2"/>
      <c r="P7848" s="29"/>
      <c r="Q7848" s="29"/>
      <c r="T7848" s="32"/>
      <c r="U7848" s="32"/>
      <c r="V7848" s="30"/>
      <c r="W7848"/>
      <c r="X7848"/>
      <c r="Z7848" s="28"/>
      <c r="AA7848" s="28"/>
      <c r="AC7848" s="32"/>
      <c r="AD7848" s="32"/>
      <c r="AE7848" s="31"/>
      <c r="AF7848" s="31"/>
      <c r="AG7848" s="28"/>
      <c r="AH7848" s="28"/>
    </row>
    <row r="7849" spans="13:34" x14ac:dyDescent="0.3">
      <c r="M7849" s="33"/>
      <c r="N7849" s="2"/>
      <c r="P7849" s="29"/>
      <c r="Q7849" s="29"/>
      <c r="T7849" s="32"/>
      <c r="U7849" s="32"/>
      <c r="V7849" s="30"/>
      <c r="W7849"/>
      <c r="X7849"/>
      <c r="Z7849" s="28"/>
      <c r="AA7849" s="28"/>
      <c r="AC7849" s="32"/>
      <c r="AD7849" s="32"/>
      <c r="AE7849" s="31"/>
      <c r="AF7849" s="31"/>
      <c r="AG7849" s="28"/>
      <c r="AH7849" s="28"/>
    </row>
    <row r="7850" spans="13:34" x14ac:dyDescent="0.3">
      <c r="M7850" s="33"/>
      <c r="N7850" s="2"/>
      <c r="P7850" s="29"/>
      <c r="Q7850" s="29"/>
      <c r="T7850" s="32"/>
      <c r="U7850" s="32"/>
      <c r="V7850" s="30"/>
      <c r="W7850"/>
      <c r="X7850"/>
      <c r="Z7850" s="28"/>
      <c r="AA7850" s="28"/>
      <c r="AC7850" s="32"/>
      <c r="AD7850" s="32"/>
      <c r="AE7850" s="31"/>
      <c r="AF7850" s="31"/>
      <c r="AG7850" s="28"/>
      <c r="AH7850" s="28"/>
    </row>
    <row r="7851" spans="13:34" x14ac:dyDescent="0.3">
      <c r="M7851" s="33"/>
      <c r="N7851" s="2"/>
      <c r="P7851" s="29"/>
      <c r="Q7851" s="29"/>
      <c r="T7851" s="32"/>
      <c r="U7851" s="32"/>
      <c r="V7851" s="30"/>
      <c r="W7851"/>
      <c r="X7851"/>
      <c r="Z7851" s="28"/>
      <c r="AA7851" s="28"/>
      <c r="AC7851" s="32"/>
      <c r="AD7851" s="32"/>
      <c r="AE7851" s="31"/>
      <c r="AF7851" s="31"/>
      <c r="AG7851" s="28"/>
      <c r="AH7851" s="28"/>
    </row>
    <row r="7852" spans="13:34" x14ac:dyDescent="0.3">
      <c r="M7852" s="33"/>
      <c r="N7852" s="2"/>
      <c r="P7852" s="29"/>
      <c r="Q7852" s="29"/>
      <c r="T7852" s="32"/>
      <c r="U7852" s="32"/>
      <c r="V7852" s="30"/>
      <c r="W7852"/>
      <c r="X7852"/>
      <c r="Z7852" s="28"/>
      <c r="AA7852" s="28"/>
      <c r="AC7852" s="32"/>
      <c r="AD7852" s="32"/>
      <c r="AE7852" s="31"/>
      <c r="AF7852" s="31"/>
      <c r="AG7852" s="28"/>
      <c r="AH7852" s="28"/>
    </row>
    <row r="7853" spans="13:34" x14ac:dyDescent="0.3">
      <c r="M7853" s="33"/>
      <c r="N7853" s="2"/>
      <c r="P7853" s="29"/>
      <c r="Q7853" s="29"/>
      <c r="T7853" s="32"/>
      <c r="U7853" s="32"/>
      <c r="V7853" s="30"/>
      <c r="W7853"/>
      <c r="X7853"/>
      <c r="Z7853" s="28"/>
      <c r="AA7853" s="28"/>
      <c r="AC7853" s="32"/>
      <c r="AD7853" s="32"/>
      <c r="AE7853" s="31"/>
      <c r="AF7853" s="31"/>
      <c r="AG7853" s="28"/>
      <c r="AH7853" s="28"/>
    </row>
    <row r="7854" spans="13:34" x14ac:dyDescent="0.3">
      <c r="M7854" s="33"/>
      <c r="N7854" s="2"/>
      <c r="P7854" s="29"/>
      <c r="Q7854" s="29"/>
      <c r="T7854" s="32"/>
      <c r="U7854" s="32"/>
      <c r="V7854" s="30"/>
      <c r="W7854"/>
      <c r="X7854"/>
      <c r="Z7854" s="28"/>
      <c r="AA7854" s="28"/>
      <c r="AC7854" s="32"/>
      <c r="AD7854" s="32"/>
      <c r="AE7854" s="31"/>
      <c r="AF7854" s="31"/>
      <c r="AG7854" s="28"/>
      <c r="AH7854" s="28"/>
    </row>
    <row r="7855" spans="13:34" x14ac:dyDescent="0.3">
      <c r="M7855" s="33"/>
      <c r="N7855" s="2"/>
      <c r="P7855" s="29"/>
      <c r="Q7855" s="29"/>
      <c r="T7855" s="32"/>
      <c r="U7855" s="32"/>
      <c r="V7855" s="30"/>
      <c r="W7855"/>
      <c r="X7855"/>
      <c r="Z7855" s="28"/>
      <c r="AA7855" s="28"/>
      <c r="AC7855" s="32"/>
      <c r="AD7855" s="32"/>
      <c r="AE7855" s="31"/>
      <c r="AF7855" s="31"/>
      <c r="AG7855" s="28"/>
      <c r="AH7855" s="28"/>
    </row>
    <row r="7856" spans="13:34" x14ac:dyDescent="0.3">
      <c r="M7856" s="33"/>
      <c r="N7856" s="2"/>
      <c r="P7856" s="29"/>
      <c r="Q7856" s="29"/>
      <c r="T7856" s="32"/>
      <c r="U7856" s="32"/>
      <c r="V7856" s="30"/>
      <c r="W7856"/>
      <c r="X7856"/>
      <c r="Z7856" s="28"/>
      <c r="AA7856" s="28"/>
      <c r="AC7856" s="32"/>
      <c r="AD7856" s="32"/>
      <c r="AE7856" s="31"/>
      <c r="AF7856" s="31"/>
      <c r="AG7856" s="28"/>
      <c r="AH7856" s="28"/>
    </row>
    <row r="7857" spans="13:34" x14ac:dyDescent="0.3">
      <c r="M7857" s="33"/>
      <c r="N7857" s="2"/>
      <c r="P7857" s="29"/>
      <c r="Q7857" s="29"/>
      <c r="T7857" s="32"/>
      <c r="U7857" s="32"/>
      <c r="V7857" s="30"/>
      <c r="W7857"/>
      <c r="X7857"/>
      <c r="Z7857" s="28"/>
      <c r="AA7857" s="28"/>
      <c r="AC7857" s="32"/>
      <c r="AD7857" s="32"/>
      <c r="AE7857" s="31"/>
      <c r="AF7857" s="31"/>
      <c r="AG7857" s="28"/>
      <c r="AH7857" s="28"/>
    </row>
    <row r="7858" spans="13:34" x14ac:dyDescent="0.3">
      <c r="M7858" s="33"/>
      <c r="N7858" s="2"/>
      <c r="P7858" s="29"/>
      <c r="Q7858" s="29"/>
      <c r="T7858" s="32"/>
      <c r="U7858" s="32"/>
      <c r="V7858" s="30"/>
      <c r="W7858"/>
      <c r="X7858"/>
      <c r="Z7858" s="28"/>
      <c r="AA7858" s="28"/>
      <c r="AC7858" s="32"/>
      <c r="AD7858" s="32"/>
      <c r="AE7858" s="31"/>
      <c r="AF7858" s="31"/>
      <c r="AG7858" s="28"/>
      <c r="AH7858" s="28"/>
    </row>
    <row r="7859" spans="13:34" x14ac:dyDescent="0.3">
      <c r="M7859" s="33"/>
      <c r="N7859" s="2"/>
      <c r="P7859" s="29"/>
      <c r="Q7859" s="29"/>
      <c r="T7859" s="32"/>
      <c r="U7859" s="32"/>
      <c r="V7859" s="30"/>
      <c r="W7859"/>
      <c r="X7859"/>
      <c r="Z7859" s="28"/>
      <c r="AA7859" s="28"/>
      <c r="AC7859" s="32"/>
      <c r="AD7859" s="32"/>
      <c r="AE7859" s="31"/>
      <c r="AF7859" s="31"/>
      <c r="AG7859" s="28"/>
      <c r="AH7859" s="28"/>
    </row>
    <row r="7860" spans="13:34" x14ac:dyDescent="0.3">
      <c r="M7860" s="33"/>
      <c r="N7860" s="2"/>
      <c r="P7860" s="29"/>
      <c r="Q7860" s="29"/>
      <c r="T7860" s="32"/>
      <c r="U7860" s="32"/>
      <c r="V7860" s="30"/>
      <c r="W7860"/>
      <c r="X7860"/>
      <c r="Z7860" s="28"/>
      <c r="AA7860" s="28"/>
      <c r="AC7860" s="32"/>
      <c r="AD7860" s="32"/>
      <c r="AE7860" s="31"/>
      <c r="AF7860" s="31"/>
      <c r="AG7860" s="28"/>
      <c r="AH7860" s="28"/>
    </row>
    <row r="7861" spans="13:34" x14ac:dyDescent="0.3">
      <c r="M7861" s="33"/>
      <c r="N7861" s="2"/>
      <c r="P7861" s="29"/>
      <c r="Q7861" s="29"/>
      <c r="T7861" s="32"/>
      <c r="U7861" s="32"/>
      <c r="V7861" s="30"/>
      <c r="W7861"/>
      <c r="X7861"/>
      <c r="Z7861" s="28"/>
      <c r="AA7861" s="28"/>
      <c r="AC7861" s="32"/>
      <c r="AD7861" s="32"/>
      <c r="AE7861" s="31"/>
      <c r="AF7861" s="31"/>
      <c r="AG7861" s="28"/>
      <c r="AH7861" s="28"/>
    </row>
    <row r="7862" spans="13:34" x14ac:dyDescent="0.3">
      <c r="M7862" s="33"/>
      <c r="N7862" s="2"/>
      <c r="P7862" s="29"/>
      <c r="Q7862" s="29"/>
      <c r="T7862" s="32"/>
      <c r="U7862" s="32"/>
      <c r="V7862" s="30"/>
      <c r="W7862"/>
      <c r="X7862"/>
      <c r="Z7862" s="28"/>
      <c r="AA7862" s="28"/>
      <c r="AC7862" s="32"/>
      <c r="AD7862" s="32"/>
      <c r="AE7862" s="31"/>
      <c r="AF7862" s="31"/>
      <c r="AG7862" s="28"/>
      <c r="AH7862" s="28"/>
    </row>
    <row r="7863" spans="13:34" x14ac:dyDescent="0.3">
      <c r="M7863" s="33"/>
      <c r="N7863" s="2"/>
      <c r="P7863" s="29"/>
      <c r="Q7863" s="29"/>
      <c r="T7863" s="32"/>
      <c r="U7863" s="32"/>
      <c r="V7863" s="30"/>
      <c r="W7863"/>
      <c r="X7863"/>
      <c r="Z7863" s="28"/>
      <c r="AA7863" s="28"/>
      <c r="AC7863" s="32"/>
      <c r="AD7863" s="32"/>
      <c r="AE7863" s="31"/>
      <c r="AF7863" s="31"/>
      <c r="AG7863" s="28"/>
      <c r="AH7863" s="28"/>
    </row>
    <row r="7864" spans="13:34" x14ac:dyDescent="0.3">
      <c r="M7864" s="33"/>
      <c r="N7864" s="2"/>
      <c r="P7864" s="29"/>
      <c r="Q7864" s="29"/>
      <c r="T7864" s="32"/>
      <c r="U7864" s="32"/>
      <c r="V7864" s="30"/>
      <c r="W7864"/>
      <c r="X7864"/>
      <c r="Z7864" s="28"/>
      <c r="AA7864" s="28"/>
      <c r="AC7864" s="32"/>
      <c r="AD7864" s="32"/>
      <c r="AE7864" s="31"/>
      <c r="AF7864" s="31"/>
      <c r="AG7864" s="28"/>
      <c r="AH7864" s="28"/>
    </row>
    <row r="7865" spans="13:34" x14ac:dyDescent="0.3">
      <c r="M7865" s="33"/>
      <c r="N7865" s="2"/>
      <c r="P7865" s="29"/>
      <c r="Q7865" s="29"/>
      <c r="T7865" s="32"/>
      <c r="U7865" s="32"/>
      <c r="V7865" s="30"/>
      <c r="W7865"/>
      <c r="X7865"/>
      <c r="Z7865" s="28"/>
      <c r="AA7865" s="28"/>
      <c r="AC7865" s="32"/>
      <c r="AD7865" s="32"/>
      <c r="AE7865" s="31"/>
      <c r="AF7865" s="31"/>
      <c r="AG7865" s="28"/>
      <c r="AH7865" s="28"/>
    </row>
    <row r="7866" spans="13:34" x14ac:dyDescent="0.3">
      <c r="M7866" s="33"/>
      <c r="N7866" s="2"/>
      <c r="P7866" s="29"/>
      <c r="Q7866" s="29"/>
      <c r="T7866" s="32"/>
      <c r="U7866" s="32"/>
      <c r="V7866" s="30"/>
      <c r="W7866"/>
      <c r="X7866"/>
      <c r="Z7866" s="28"/>
      <c r="AA7866" s="28"/>
      <c r="AC7866" s="32"/>
      <c r="AD7866" s="32"/>
      <c r="AE7866" s="31"/>
      <c r="AF7866" s="31"/>
      <c r="AG7866" s="28"/>
      <c r="AH7866" s="28"/>
    </row>
    <row r="7867" spans="13:34" x14ac:dyDescent="0.3">
      <c r="M7867" s="33"/>
      <c r="N7867" s="2"/>
      <c r="P7867" s="29"/>
      <c r="Q7867" s="29"/>
      <c r="T7867" s="32"/>
      <c r="U7867" s="32"/>
      <c r="V7867" s="30"/>
      <c r="W7867"/>
      <c r="X7867"/>
      <c r="Z7867" s="28"/>
      <c r="AA7867" s="28"/>
      <c r="AC7867" s="32"/>
      <c r="AD7867" s="32"/>
      <c r="AE7867" s="31"/>
      <c r="AF7867" s="31"/>
      <c r="AG7867" s="28"/>
      <c r="AH7867" s="28"/>
    </row>
    <row r="7868" spans="13:34" x14ac:dyDescent="0.3">
      <c r="M7868" s="33"/>
      <c r="N7868" s="2"/>
      <c r="P7868" s="29"/>
      <c r="Q7868" s="29"/>
      <c r="T7868" s="32"/>
      <c r="U7868" s="32"/>
      <c r="V7868" s="30"/>
      <c r="W7868"/>
      <c r="X7868"/>
      <c r="Z7868" s="28"/>
      <c r="AA7868" s="28"/>
      <c r="AC7868" s="32"/>
      <c r="AD7868" s="32"/>
      <c r="AE7868" s="31"/>
      <c r="AF7868" s="31"/>
      <c r="AG7868" s="28"/>
      <c r="AH7868" s="28"/>
    </row>
    <row r="7869" spans="13:34" x14ac:dyDescent="0.3">
      <c r="M7869" s="33"/>
      <c r="N7869" s="2"/>
      <c r="P7869" s="29"/>
      <c r="Q7869" s="29"/>
      <c r="T7869" s="32"/>
      <c r="U7869" s="32"/>
      <c r="V7869" s="30"/>
      <c r="W7869"/>
      <c r="X7869"/>
      <c r="Z7869" s="28"/>
      <c r="AA7869" s="28"/>
      <c r="AC7869" s="32"/>
      <c r="AD7869" s="32"/>
      <c r="AE7869" s="31"/>
      <c r="AF7869" s="31"/>
      <c r="AG7869" s="28"/>
      <c r="AH7869" s="28"/>
    </row>
    <row r="7870" spans="13:34" x14ac:dyDescent="0.3">
      <c r="M7870" s="33"/>
      <c r="N7870" s="2"/>
      <c r="P7870" s="29"/>
      <c r="Q7870" s="29"/>
      <c r="T7870" s="32"/>
      <c r="U7870" s="32"/>
      <c r="V7870" s="30"/>
      <c r="W7870"/>
      <c r="X7870"/>
      <c r="Z7870" s="28"/>
      <c r="AA7870" s="28"/>
      <c r="AC7870" s="32"/>
      <c r="AD7870" s="32"/>
      <c r="AE7870" s="31"/>
      <c r="AF7870" s="31"/>
      <c r="AG7870" s="28"/>
      <c r="AH7870" s="28"/>
    </row>
    <row r="7871" spans="13:34" x14ac:dyDescent="0.3">
      <c r="M7871" s="33"/>
      <c r="N7871" s="2"/>
      <c r="P7871" s="29"/>
      <c r="Q7871" s="29"/>
      <c r="T7871" s="32"/>
      <c r="U7871" s="32"/>
      <c r="V7871" s="30"/>
      <c r="W7871"/>
      <c r="X7871"/>
      <c r="Z7871" s="28"/>
      <c r="AA7871" s="28"/>
      <c r="AC7871" s="32"/>
      <c r="AD7871" s="32"/>
      <c r="AE7871" s="31"/>
      <c r="AF7871" s="31"/>
      <c r="AG7871" s="28"/>
      <c r="AH7871" s="28"/>
    </row>
    <row r="7872" spans="13:34" x14ac:dyDescent="0.3">
      <c r="M7872" s="33"/>
      <c r="N7872" s="2"/>
      <c r="P7872" s="29"/>
      <c r="Q7872" s="29"/>
      <c r="T7872" s="32"/>
      <c r="U7872" s="32"/>
      <c r="V7872" s="30"/>
      <c r="W7872"/>
      <c r="X7872"/>
      <c r="Z7872" s="28"/>
      <c r="AA7872" s="28"/>
      <c r="AC7872" s="32"/>
      <c r="AD7872" s="32"/>
      <c r="AE7872" s="31"/>
      <c r="AF7872" s="31"/>
      <c r="AG7872" s="28"/>
      <c r="AH7872" s="28"/>
    </row>
    <row r="7873" spans="13:34" x14ac:dyDescent="0.3">
      <c r="M7873" s="33"/>
      <c r="N7873" s="2"/>
      <c r="P7873" s="29"/>
      <c r="Q7873" s="29"/>
      <c r="T7873" s="32"/>
      <c r="U7873" s="32"/>
      <c r="V7873" s="30"/>
      <c r="W7873"/>
      <c r="X7873"/>
      <c r="Z7873" s="28"/>
      <c r="AA7873" s="28"/>
      <c r="AC7873" s="32"/>
      <c r="AD7873" s="32"/>
      <c r="AE7873" s="31"/>
      <c r="AF7873" s="31"/>
      <c r="AG7873" s="28"/>
      <c r="AH7873" s="28"/>
    </row>
    <row r="7874" spans="13:34" x14ac:dyDescent="0.3">
      <c r="M7874" s="33"/>
      <c r="N7874" s="2"/>
      <c r="P7874" s="29"/>
      <c r="Q7874" s="29"/>
      <c r="T7874" s="32"/>
      <c r="U7874" s="32"/>
      <c r="V7874" s="30"/>
      <c r="W7874"/>
      <c r="X7874"/>
      <c r="Z7874" s="28"/>
      <c r="AA7874" s="28"/>
      <c r="AC7874" s="32"/>
      <c r="AD7874" s="32"/>
      <c r="AE7874" s="31"/>
      <c r="AF7874" s="31"/>
      <c r="AG7874" s="28"/>
      <c r="AH7874" s="28"/>
    </row>
    <row r="7875" spans="13:34" x14ac:dyDescent="0.3">
      <c r="M7875" s="33"/>
      <c r="N7875" s="2"/>
      <c r="P7875" s="29"/>
      <c r="Q7875" s="29"/>
      <c r="T7875" s="32"/>
      <c r="U7875" s="32"/>
      <c r="V7875" s="30"/>
      <c r="W7875"/>
      <c r="X7875"/>
      <c r="Z7875" s="28"/>
      <c r="AA7875" s="28"/>
      <c r="AC7875" s="32"/>
      <c r="AD7875" s="32"/>
      <c r="AE7875" s="31"/>
      <c r="AF7875" s="31"/>
      <c r="AG7875" s="28"/>
      <c r="AH7875" s="28"/>
    </row>
    <row r="7876" spans="13:34" x14ac:dyDescent="0.3">
      <c r="M7876" s="33"/>
      <c r="N7876" s="2"/>
      <c r="P7876" s="29"/>
      <c r="Q7876" s="29"/>
      <c r="T7876" s="32"/>
      <c r="U7876" s="32"/>
      <c r="V7876" s="30"/>
      <c r="W7876"/>
      <c r="X7876"/>
      <c r="Z7876" s="28"/>
      <c r="AA7876" s="28"/>
      <c r="AC7876" s="32"/>
      <c r="AD7876" s="32"/>
      <c r="AE7876" s="31"/>
      <c r="AF7876" s="31"/>
      <c r="AG7876" s="28"/>
      <c r="AH7876" s="28"/>
    </row>
    <row r="7877" spans="13:34" x14ac:dyDescent="0.3">
      <c r="M7877" s="33"/>
      <c r="N7877" s="2"/>
      <c r="P7877" s="29"/>
      <c r="Q7877" s="29"/>
      <c r="T7877" s="32"/>
      <c r="U7877" s="32"/>
      <c r="V7877" s="30"/>
      <c r="W7877"/>
      <c r="X7877"/>
      <c r="Z7877" s="28"/>
      <c r="AA7877" s="28"/>
      <c r="AC7877" s="32"/>
      <c r="AD7877" s="32"/>
      <c r="AE7877" s="31"/>
      <c r="AF7877" s="31"/>
      <c r="AG7877" s="28"/>
      <c r="AH7877" s="28"/>
    </row>
    <row r="7878" spans="13:34" x14ac:dyDescent="0.3">
      <c r="M7878" s="33"/>
      <c r="N7878" s="2"/>
      <c r="P7878" s="29"/>
      <c r="Q7878" s="29"/>
      <c r="T7878" s="32"/>
      <c r="U7878" s="32"/>
      <c r="V7878" s="30"/>
      <c r="W7878"/>
      <c r="X7878"/>
      <c r="Z7878" s="28"/>
      <c r="AA7878" s="28"/>
      <c r="AC7878" s="32"/>
      <c r="AD7878" s="32"/>
      <c r="AE7878" s="31"/>
      <c r="AF7878" s="31"/>
      <c r="AG7878" s="28"/>
      <c r="AH7878" s="28"/>
    </row>
    <row r="7879" spans="13:34" x14ac:dyDescent="0.3">
      <c r="M7879" s="33"/>
      <c r="N7879" s="2"/>
      <c r="P7879" s="29"/>
      <c r="Q7879" s="29"/>
      <c r="T7879" s="32"/>
      <c r="U7879" s="32"/>
      <c r="V7879" s="30"/>
      <c r="W7879"/>
      <c r="X7879"/>
      <c r="Z7879" s="28"/>
      <c r="AA7879" s="28"/>
      <c r="AC7879" s="32"/>
      <c r="AD7879" s="32"/>
      <c r="AE7879" s="31"/>
      <c r="AF7879" s="31"/>
      <c r="AG7879" s="28"/>
      <c r="AH7879" s="28"/>
    </row>
    <row r="7880" spans="13:34" x14ac:dyDescent="0.3">
      <c r="M7880" s="33"/>
      <c r="N7880" s="2"/>
      <c r="P7880" s="29"/>
      <c r="Q7880" s="29"/>
      <c r="T7880" s="32"/>
      <c r="U7880" s="32"/>
      <c r="V7880" s="30"/>
      <c r="W7880"/>
      <c r="X7880"/>
      <c r="Z7880" s="28"/>
      <c r="AA7880" s="28"/>
      <c r="AC7880" s="32"/>
      <c r="AD7880" s="32"/>
      <c r="AE7880" s="31"/>
      <c r="AF7880" s="31"/>
      <c r="AG7880" s="28"/>
      <c r="AH7880" s="28"/>
    </row>
    <row r="7881" spans="13:34" x14ac:dyDescent="0.3">
      <c r="M7881" s="33"/>
      <c r="N7881" s="2"/>
      <c r="P7881" s="29"/>
      <c r="Q7881" s="29"/>
      <c r="T7881" s="32"/>
      <c r="U7881" s="32"/>
      <c r="V7881" s="30"/>
      <c r="W7881"/>
      <c r="X7881"/>
      <c r="Z7881" s="28"/>
      <c r="AA7881" s="28"/>
      <c r="AC7881" s="32"/>
      <c r="AD7881" s="32"/>
      <c r="AE7881" s="31"/>
      <c r="AF7881" s="31"/>
      <c r="AG7881" s="28"/>
      <c r="AH7881" s="28"/>
    </row>
    <row r="7882" spans="13:34" x14ac:dyDescent="0.3">
      <c r="M7882" s="33"/>
      <c r="N7882" s="2"/>
      <c r="P7882" s="29"/>
      <c r="Q7882" s="29"/>
      <c r="T7882" s="32"/>
      <c r="U7882" s="32"/>
      <c r="V7882" s="30"/>
      <c r="W7882"/>
      <c r="X7882"/>
      <c r="Z7882" s="28"/>
      <c r="AA7882" s="28"/>
      <c r="AC7882" s="32"/>
      <c r="AD7882" s="32"/>
      <c r="AE7882" s="31"/>
      <c r="AF7882" s="31"/>
      <c r="AG7882" s="28"/>
      <c r="AH7882" s="28"/>
    </row>
    <row r="7883" spans="13:34" x14ac:dyDescent="0.3">
      <c r="M7883" s="33"/>
      <c r="N7883" s="2"/>
      <c r="P7883" s="29"/>
      <c r="Q7883" s="29"/>
      <c r="T7883" s="32"/>
      <c r="U7883" s="32"/>
      <c r="V7883" s="30"/>
      <c r="W7883"/>
      <c r="X7883"/>
      <c r="Z7883" s="28"/>
      <c r="AA7883" s="28"/>
      <c r="AC7883" s="32"/>
      <c r="AD7883" s="32"/>
      <c r="AE7883" s="31"/>
      <c r="AF7883" s="31"/>
      <c r="AG7883" s="28"/>
      <c r="AH7883" s="28"/>
    </row>
    <row r="7884" spans="13:34" x14ac:dyDescent="0.3">
      <c r="M7884" s="33"/>
      <c r="N7884" s="2"/>
      <c r="P7884" s="29"/>
      <c r="Q7884" s="29"/>
      <c r="T7884" s="32"/>
      <c r="U7884" s="32"/>
      <c r="V7884" s="30"/>
      <c r="W7884"/>
      <c r="X7884"/>
      <c r="Z7884" s="28"/>
      <c r="AA7884" s="28"/>
      <c r="AC7884" s="32"/>
      <c r="AD7884" s="32"/>
      <c r="AE7884" s="31"/>
      <c r="AF7884" s="31"/>
      <c r="AG7884" s="28"/>
      <c r="AH7884" s="28"/>
    </row>
    <row r="7885" spans="13:34" x14ac:dyDescent="0.3">
      <c r="M7885" s="33"/>
      <c r="N7885" s="2"/>
      <c r="P7885" s="29"/>
      <c r="Q7885" s="29"/>
      <c r="T7885" s="32"/>
      <c r="U7885" s="32"/>
      <c r="V7885" s="30"/>
      <c r="W7885"/>
      <c r="X7885"/>
      <c r="Z7885" s="28"/>
      <c r="AA7885" s="28"/>
      <c r="AC7885" s="32"/>
      <c r="AD7885" s="32"/>
      <c r="AE7885" s="31"/>
      <c r="AF7885" s="31"/>
      <c r="AG7885" s="28"/>
      <c r="AH7885" s="28"/>
    </row>
    <row r="7886" spans="13:34" x14ac:dyDescent="0.3">
      <c r="M7886" s="33"/>
      <c r="N7886" s="2"/>
      <c r="P7886" s="29"/>
      <c r="Q7886" s="29"/>
      <c r="T7886" s="32"/>
      <c r="U7886" s="32"/>
      <c r="V7886" s="30"/>
      <c r="W7886"/>
      <c r="X7886"/>
      <c r="Z7886" s="28"/>
      <c r="AA7886" s="28"/>
      <c r="AC7886" s="32"/>
      <c r="AD7886" s="32"/>
      <c r="AE7886" s="31"/>
      <c r="AF7886" s="31"/>
      <c r="AG7886" s="28"/>
      <c r="AH7886" s="28"/>
    </row>
    <row r="7887" spans="13:34" x14ac:dyDescent="0.3">
      <c r="M7887" s="33"/>
      <c r="N7887" s="2"/>
      <c r="P7887" s="29"/>
      <c r="Q7887" s="29"/>
      <c r="T7887" s="32"/>
      <c r="U7887" s="32"/>
      <c r="V7887" s="30"/>
      <c r="W7887"/>
      <c r="X7887"/>
      <c r="Z7887" s="28"/>
      <c r="AA7887" s="28"/>
      <c r="AC7887" s="32"/>
      <c r="AD7887" s="32"/>
      <c r="AE7887" s="31"/>
      <c r="AF7887" s="31"/>
      <c r="AG7887" s="28"/>
      <c r="AH7887" s="28"/>
    </row>
    <row r="7888" spans="13:34" x14ac:dyDescent="0.3">
      <c r="M7888" s="33"/>
      <c r="N7888" s="2"/>
      <c r="P7888" s="29"/>
      <c r="Q7888" s="29"/>
      <c r="T7888" s="32"/>
      <c r="U7888" s="32"/>
      <c r="V7888" s="30"/>
      <c r="W7888"/>
      <c r="X7888"/>
      <c r="Z7888" s="28"/>
      <c r="AA7888" s="28"/>
      <c r="AC7888" s="32"/>
      <c r="AD7888" s="32"/>
      <c r="AE7888" s="31"/>
      <c r="AF7888" s="31"/>
      <c r="AG7888" s="28"/>
      <c r="AH7888" s="28"/>
    </row>
    <row r="7889" spans="13:34" x14ac:dyDescent="0.3">
      <c r="M7889" s="33"/>
      <c r="N7889" s="2"/>
      <c r="P7889" s="29"/>
      <c r="Q7889" s="29"/>
      <c r="T7889" s="32"/>
      <c r="U7889" s="32"/>
      <c r="V7889" s="30"/>
      <c r="W7889"/>
      <c r="X7889"/>
      <c r="Z7889" s="28"/>
      <c r="AA7889" s="28"/>
      <c r="AC7889" s="32"/>
      <c r="AD7889" s="32"/>
      <c r="AE7889" s="31"/>
      <c r="AF7889" s="31"/>
      <c r="AG7889" s="28"/>
      <c r="AH7889" s="28"/>
    </row>
    <row r="7890" spans="13:34" x14ac:dyDescent="0.3">
      <c r="M7890" s="33"/>
      <c r="N7890" s="2"/>
      <c r="P7890" s="29"/>
      <c r="Q7890" s="29"/>
      <c r="T7890" s="32"/>
      <c r="U7890" s="32"/>
      <c r="V7890" s="30"/>
      <c r="W7890"/>
      <c r="X7890"/>
      <c r="Z7890" s="28"/>
      <c r="AA7890" s="28"/>
      <c r="AC7890" s="32"/>
      <c r="AD7890" s="32"/>
      <c r="AE7890" s="31"/>
      <c r="AF7890" s="31"/>
      <c r="AG7890" s="28"/>
      <c r="AH7890" s="28"/>
    </row>
    <row r="7891" spans="13:34" x14ac:dyDescent="0.3">
      <c r="M7891" s="33"/>
      <c r="N7891" s="2"/>
      <c r="P7891" s="29"/>
      <c r="Q7891" s="29"/>
      <c r="T7891" s="32"/>
      <c r="U7891" s="32"/>
      <c r="V7891" s="30"/>
      <c r="W7891"/>
      <c r="X7891"/>
      <c r="Z7891" s="28"/>
      <c r="AA7891" s="28"/>
      <c r="AC7891" s="32"/>
      <c r="AD7891" s="32"/>
      <c r="AE7891" s="31"/>
      <c r="AF7891" s="31"/>
      <c r="AG7891" s="28"/>
      <c r="AH7891" s="28"/>
    </row>
    <row r="7892" spans="13:34" x14ac:dyDescent="0.3">
      <c r="M7892" s="33"/>
      <c r="N7892" s="2"/>
      <c r="P7892" s="29"/>
      <c r="Q7892" s="29"/>
      <c r="T7892" s="32"/>
      <c r="U7892" s="32"/>
      <c r="V7892" s="30"/>
      <c r="W7892"/>
      <c r="X7892"/>
      <c r="Z7892" s="28"/>
      <c r="AA7892" s="28"/>
      <c r="AC7892" s="32"/>
      <c r="AD7892" s="32"/>
      <c r="AE7892" s="31"/>
      <c r="AF7892" s="31"/>
      <c r="AG7892" s="28"/>
      <c r="AH7892" s="28"/>
    </row>
    <row r="7893" spans="13:34" x14ac:dyDescent="0.3">
      <c r="M7893" s="33"/>
      <c r="N7893" s="2"/>
      <c r="P7893" s="29"/>
      <c r="Q7893" s="29"/>
      <c r="T7893" s="32"/>
      <c r="U7893" s="32"/>
      <c r="V7893" s="30"/>
      <c r="W7893"/>
      <c r="X7893"/>
      <c r="Z7893" s="28"/>
      <c r="AA7893" s="28"/>
      <c r="AC7893" s="32"/>
      <c r="AD7893" s="32"/>
      <c r="AE7893" s="31"/>
      <c r="AF7893" s="31"/>
      <c r="AG7893" s="28"/>
      <c r="AH7893" s="28"/>
    </row>
    <row r="7894" spans="13:34" x14ac:dyDescent="0.3">
      <c r="M7894" s="33"/>
      <c r="N7894" s="2"/>
      <c r="P7894" s="29"/>
      <c r="Q7894" s="29"/>
      <c r="T7894" s="32"/>
      <c r="U7894" s="32"/>
      <c r="V7894" s="30"/>
      <c r="W7894"/>
      <c r="X7894"/>
      <c r="Z7894" s="28"/>
      <c r="AA7894" s="28"/>
      <c r="AC7894" s="32"/>
      <c r="AD7894" s="32"/>
      <c r="AE7894" s="31"/>
      <c r="AF7894" s="31"/>
      <c r="AG7894" s="28"/>
      <c r="AH7894" s="28"/>
    </row>
    <row r="7895" spans="13:34" x14ac:dyDescent="0.3">
      <c r="M7895" s="33"/>
      <c r="N7895" s="2"/>
      <c r="P7895" s="29"/>
      <c r="Q7895" s="29"/>
      <c r="T7895" s="32"/>
      <c r="U7895" s="32"/>
      <c r="V7895" s="30"/>
      <c r="W7895"/>
      <c r="X7895"/>
      <c r="Z7895" s="28"/>
      <c r="AA7895" s="28"/>
      <c r="AC7895" s="32"/>
      <c r="AD7895" s="32"/>
      <c r="AE7895" s="31"/>
      <c r="AF7895" s="31"/>
      <c r="AG7895" s="28"/>
      <c r="AH7895" s="28"/>
    </row>
    <row r="7896" spans="13:34" x14ac:dyDescent="0.3">
      <c r="M7896" s="33"/>
      <c r="N7896" s="2"/>
      <c r="P7896" s="29"/>
      <c r="Q7896" s="29"/>
      <c r="T7896" s="32"/>
      <c r="U7896" s="32"/>
      <c r="V7896" s="30"/>
      <c r="W7896"/>
      <c r="X7896"/>
      <c r="Z7896" s="28"/>
      <c r="AA7896" s="28"/>
      <c r="AC7896" s="32"/>
      <c r="AD7896" s="32"/>
      <c r="AE7896" s="31"/>
      <c r="AF7896" s="31"/>
      <c r="AG7896" s="28"/>
      <c r="AH7896" s="28"/>
    </row>
    <row r="7897" spans="13:34" x14ac:dyDescent="0.3">
      <c r="M7897" s="33"/>
      <c r="N7897" s="2"/>
      <c r="P7897" s="29"/>
      <c r="Q7897" s="29"/>
      <c r="T7897" s="32"/>
      <c r="U7897" s="32"/>
      <c r="V7897" s="30"/>
      <c r="W7897"/>
      <c r="X7897"/>
      <c r="Z7897" s="28"/>
      <c r="AA7897" s="28"/>
      <c r="AC7897" s="32"/>
      <c r="AD7897" s="32"/>
      <c r="AE7897" s="31"/>
      <c r="AF7897" s="31"/>
      <c r="AG7897" s="28"/>
      <c r="AH7897" s="28"/>
    </row>
    <row r="7898" spans="13:34" x14ac:dyDescent="0.3">
      <c r="M7898" s="33"/>
      <c r="N7898" s="2"/>
      <c r="P7898" s="29"/>
      <c r="Q7898" s="29"/>
      <c r="T7898" s="32"/>
      <c r="U7898" s="32"/>
      <c r="V7898" s="30"/>
      <c r="W7898"/>
      <c r="X7898"/>
      <c r="Z7898" s="28"/>
      <c r="AA7898" s="28"/>
      <c r="AC7898" s="32"/>
      <c r="AD7898" s="32"/>
      <c r="AE7898" s="31"/>
      <c r="AF7898" s="31"/>
      <c r="AG7898" s="28"/>
      <c r="AH7898" s="28"/>
    </row>
    <row r="7899" spans="13:34" x14ac:dyDescent="0.3">
      <c r="M7899" s="33"/>
      <c r="N7899" s="2"/>
      <c r="P7899" s="29"/>
      <c r="Q7899" s="29"/>
      <c r="T7899" s="32"/>
      <c r="U7899" s="32"/>
      <c r="V7899" s="30"/>
      <c r="W7899"/>
      <c r="X7899"/>
      <c r="Z7899" s="28"/>
      <c r="AA7899" s="28"/>
      <c r="AC7899" s="32"/>
      <c r="AD7899" s="32"/>
      <c r="AE7899" s="31"/>
      <c r="AF7899" s="31"/>
      <c r="AG7899" s="28"/>
      <c r="AH7899" s="28"/>
    </row>
    <row r="7900" spans="13:34" x14ac:dyDescent="0.3">
      <c r="M7900" s="33"/>
      <c r="N7900" s="2"/>
      <c r="P7900" s="29"/>
      <c r="Q7900" s="29"/>
      <c r="T7900" s="32"/>
      <c r="U7900" s="32"/>
      <c r="V7900" s="30"/>
      <c r="W7900"/>
      <c r="X7900"/>
      <c r="Z7900" s="28"/>
      <c r="AA7900" s="28"/>
      <c r="AC7900" s="32"/>
      <c r="AD7900" s="32"/>
      <c r="AE7900" s="31"/>
      <c r="AF7900" s="31"/>
      <c r="AG7900" s="28"/>
      <c r="AH7900" s="28"/>
    </row>
    <row r="7901" spans="13:34" x14ac:dyDescent="0.3">
      <c r="M7901" s="33"/>
      <c r="N7901" s="2"/>
      <c r="P7901" s="29"/>
      <c r="Q7901" s="29"/>
      <c r="T7901" s="32"/>
      <c r="U7901" s="32"/>
      <c r="V7901" s="30"/>
      <c r="W7901"/>
      <c r="X7901"/>
      <c r="Z7901" s="28"/>
      <c r="AA7901" s="28"/>
      <c r="AC7901" s="32"/>
      <c r="AD7901" s="32"/>
      <c r="AE7901" s="31"/>
      <c r="AF7901" s="31"/>
      <c r="AG7901" s="28"/>
      <c r="AH7901" s="28"/>
    </row>
    <row r="7902" spans="13:34" x14ac:dyDescent="0.3">
      <c r="M7902" s="33"/>
      <c r="N7902" s="2"/>
      <c r="P7902" s="29"/>
      <c r="Q7902" s="29"/>
      <c r="T7902" s="32"/>
      <c r="U7902" s="32"/>
      <c r="V7902" s="30"/>
      <c r="W7902"/>
      <c r="X7902"/>
      <c r="Z7902" s="28"/>
      <c r="AA7902" s="28"/>
      <c r="AC7902" s="32"/>
      <c r="AD7902" s="32"/>
      <c r="AE7902" s="31"/>
      <c r="AF7902" s="31"/>
      <c r="AG7902" s="28"/>
      <c r="AH7902" s="28"/>
    </row>
    <row r="7903" spans="13:34" x14ac:dyDescent="0.3">
      <c r="M7903" s="33"/>
      <c r="N7903" s="2"/>
      <c r="P7903" s="29"/>
      <c r="Q7903" s="29"/>
      <c r="T7903" s="32"/>
      <c r="U7903" s="32"/>
      <c r="V7903" s="30"/>
      <c r="W7903"/>
      <c r="X7903"/>
      <c r="Z7903" s="28"/>
      <c r="AA7903" s="28"/>
      <c r="AC7903" s="32"/>
      <c r="AD7903" s="32"/>
      <c r="AE7903" s="31"/>
      <c r="AF7903" s="31"/>
      <c r="AG7903" s="28"/>
      <c r="AH7903" s="28"/>
    </row>
    <row r="7904" spans="13:34" x14ac:dyDescent="0.3">
      <c r="M7904" s="33"/>
      <c r="N7904" s="2"/>
      <c r="P7904" s="29"/>
      <c r="Q7904" s="29"/>
      <c r="T7904" s="32"/>
      <c r="U7904" s="32"/>
      <c r="V7904" s="30"/>
      <c r="W7904"/>
      <c r="X7904"/>
      <c r="Z7904" s="28"/>
      <c r="AA7904" s="28"/>
      <c r="AC7904" s="32"/>
      <c r="AD7904" s="32"/>
      <c r="AE7904" s="31"/>
      <c r="AF7904" s="31"/>
      <c r="AG7904" s="28"/>
      <c r="AH7904" s="28"/>
    </row>
    <row r="7905" spans="13:34" x14ac:dyDescent="0.3">
      <c r="M7905" s="33"/>
      <c r="N7905" s="2"/>
      <c r="P7905" s="29"/>
      <c r="Q7905" s="29"/>
      <c r="T7905" s="32"/>
      <c r="U7905" s="32"/>
      <c r="V7905" s="30"/>
      <c r="W7905"/>
      <c r="X7905"/>
      <c r="Z7905" s="28"/>
      <c r="AA7905" s="28"/>
      <c r="AC7905" s="32"/>
      <c r="AD7905" s="32"/>
      <c r="AE7905" s="31"/>
      <c r="AF7905" s="31"/>
      <c r="AG7905" s="28"/>
      <c r="AH7905" s="28"/>
    </row>
    <row r="7906" spans="13:34" x14ac:dyDescent="0.3">
      <c r="M7906" s="33"/>
      <c r="N7906" s="2"/>
      <c r="P7906" s="29"/>
      <c r="Q7906" s="29"/>
      <c r="T7906" s="32"/>
      <c r="U7906" s="32"/>
      <c r="V7906" s="30"/>
      <c r="W7906"/>
      <c r="X7906"/>
      <c r="Z7906" s="28"/>
      <c r="AA7906" s="28"/>
      <c r="AC7906" s="32"/>
      <c r="AD7906" s="32"/>
      <c r="AE7906" s="31"/>
      <c r="AF7906" s="31"/>
      <c r="AG7906" s="28"/>
      <c r="AH7906" s="28"/>
    </row>
    <row r="7907" spans="13:34" x14ac:dyDescent="0.3">
      <c r="M7907" s="33"/>
      <c r="N7907" s="2"/>
      <c r="P7907" s="29"/>
      <c r="Q7907" s="29"/>
      <c r="T7907" s="32"/>
      <c r="U7907" s="32"/>
      <c r="V7907" s="30"/>
      <c r="W7907"/>
      <c r="X7907"/>
      <c r="Z7907" s="28"/>
      <c r="AA7907" s="28"/>
      <c r="AC7907" s="32"/>
      <c r="AD7907" s="32"/>
      <c r="AE7907" s="31"/>
      <c r="AF7907" s="31"/>
      <c r="AG7907" s="28"/>
      <c r="AH7907" s="28"/>
    </row>
    <row r="7908" spans="13:34" x14ac:dyDescent="0.3">
      <c r="M7908" s="33"/>
      <c r="N7908" s="2"/>
      <c r="P7908" s="29"/>
      <c r="Q7908" s="29"/>
      <c r="T7908" s="32"/>
      <c r="U7908" s="32"/>
      <c r="V7908" s="30"/>
      <c r="W7908"/>
      <c r="X7908"/>
      <c r="Z7908" s="28"/>
      <c r="AA7908" s="28"/>
      <c r="AC7908" s="32"/>
      <c r="AD7908" s="32"/>
      <c r="AE7908" s="31"/>
      <c r="AF7908" s="31"/>
      <c r="AG7908" s="28"/>
      <c r="AH7908" s="28"/>
    </row>
    <row r="7909" spans="13:34" x14ac:dyDescent="0.3">
      <c r="M7909" s="33"/>
      <c r="N7909" s="2"/>
      <c r="P7909" s="29"/>
      <c r="Q7909" s="29"/>
      <c r="T7909" s="32"/>
      <c r="U7909" s="32"/>
      <c r="V7909" s="30"/>
      <c r="W7909"/>
      <c r="X7909"/>
      <c r="Z7909" s="28"/>
      <c r="AA7909" s="28"/>
      <c r="AC7909" s="32"/>
      <c r="AD7909" s="32"/>
      <c r="AE7909" s="31"/>
      <c r="AF7909" s="31"/>
      <c r="AG7909" s="28"/>
      <c r="AH7909" s="28"/>
    </row>
    <row r="7910" spans="13:34" x14ac:dyDescent="0.3">
      <c r="M7910" s="33"/>
      <c r="N7910" s="2"/>
      <c r="P7910" s="29"/>
      <c r="Q7910" s="29"/>
      <c r="T7910" s="32"/>
      <c r="U7910" s="32"/>
      <c r="V7910" s="30"/>
      <c r="W7910"/>
      <c r="X7910"/>
      <c r="Z7910" s="28"/>
      <c r="AA7910" s="28"/>
      <c r="AC7910" s="32"/>
      <c r="AD7910" s="32"/>
      <c r="AE7910" s="31"/>
      <c r="AF7910" s="31"/>
      <c r="AG7910" s="28"/>
      <c r="AH7910" s="28"/>
    </row>
    <row r="7911" spans="13:34" x14ac:dyDescent="0.3">
      <c r="M7911" s="33"/>
      <c r="N7911" s="2"/>
      <c r="P7911" s="29"/>
      <c r="Q7911" s="29"/>
      <c r="T7911" s="32"/>
      <c r="U7911" s="32"/>
      <c r="V7911" s="30"/>
      <c r="W7911"/>
      <c r="X7911"/>
      <c r="Z7911" s="28"/>
      <c r="AA7911" s="28"/>
      <c r="AC7911" s="32"/>
      <c r="AD7911" s="32"/>
      <c r="AE7911" s="31"/>
      <c r="AF7911" s="31"/>
      <c r="AG7911" s="28"/>
      <c r="AH7911" s="28"/>
    </row>
    <row r="7912" spans="13:34" x14ac:dyDescent="0.3">
      <c r="M7912" s="33"/>
      <c r="N7912" s="2"/>
      <c r="P7912" s="29"/>
      <c r="Q7912" s="29"/>
      <c r="T7912" s="32"/>
      <c r="U7912" s="32"/>
      <c r="V7912" s="30"/>
      <c r="W7912"/>
      <c r="X7912"/>
      <c r="Z7912" s="28"/>
      <c r="AA7912" s="28"/>
      <c r="AC7912" s="32"/>
      <c r="AD7912" s="32"/>
      <c r="AE7912" s="31"/>
      <c r="AF7912" s="31"/>
      <c r="AG7912" s="28"/>
      <c r="AH7912" s="28"/>
    </row>
    <row r="7913" spans="13:34" x14ac:dyDescent="0.3">
      <c r="M7913" s="33"/>
      <c r="N7913" s="2"/>
      <c r="P7913" s="29"/>
      <c r="Q7913" s="29"/>
      <c r="T7913" s="32"/>
      <c r="U7913" s="32"/>
      <c r="V7913" s="30"/>
      <c r="W7913"/>
      <c r="X7913"/>
      <c r="Z7913" s="28"/>
      <c r="AA7913" s="28"/>
      <c r="AC7913" s="32"/>
      <c r="AD7913" s="32"/>
      <c r="AE7913" s="31"/>
      <c r="AF7913" s="31"/>
      <c r="AG7913" s="28"/>
      <c r="AH7913" s="28"/>
    </row>
    <row r="7914" spans="13:34" x14ac:dyDescent="0.3">
      <c r="M7914" s="33"/>
      <c r="N7914" s="2"/>
      <c r="P7914" s="29"/>
      <c r="Q7914" s="29"/>
      <c r="T7914" s="32"/>
      <c r="U7914" s="32"/>
      <c r="V7914" s="30"/>
      <c r="W7914"/>
      <c r="X7914"/>
      <c r="Z7914" s="28"/>
      <c r="AA7914" s="28"/>
      <c r="AC7914" s="32"/>
      <c r="AD7914" s="32"/>
      <c r="AE7914" s="31"/>
      <c r="AF7914" s="31"/>
      <c r="AG7914" s="28"/>
      <c r="AH7914" s="28"/>
    </row>
    <row r="7915" spans="13:34" x14ac:dyDescent="0.3">
      <c r="M7915" s="33"/>
      <c r="N7915" s="2"/>
      <c r="P7915" s="29"/>
      <c r="Q7915" s="29"/>
      <c r="T7915" s="32"/>
      <c r="U7915" s="32"/>
      <c r="V7915" s="30"/>
      <c r="W7915"/>
      <c r="X7915"/>
      <c r="Z7915" s="28"/>
      <c r="AA7915" s="28"/>
      <c r="AC7915" s="32"/>
      <c r="AD7915" s="32"/>
      <c r="AE7915" s="31"/>
      <c r="AF7915" s="31"/>
      <c r="AG7915" s="28"/>
      <c r="AH7915" s="28"/>
    </row>
    <row r="7916" spans="13:34" x14ac:dyDescent="0.3">
      <c r="M7916" s="33"/>
      <c r="N7916" s="2"/>
      <c r="P7916" s="29"/>
      <c r="Q7916" s="29"/>
      <c r="T7916" s="32"/>
      <c r="U7916" s="32"/>
      <c r="V7916" s="30"/>
      <c r="W7916"/>
      <c r="X7916"/>
      <c r="Z7916" s="28"/>
      <c r="AA7916" s="28"/>
      <c r="AC7916" s="32"/>
      <c r="AD7916" s="32"/>
      <c r="AE7916" s="31"/>
      <c r="AF7916" s="31"/>
      <c r="AG7916" s="28"/>
      <c r="AH7916" s="28"/>
    </row>
    <row r="7917" spans="13:34" x14ac:dyDescent="0.3">
      <c r="M7917" s="33"/>
      <c r="N7917" s="2"/>
      <c r="P7917" s="29"/>
      <c r="Q7917" s="29"/>
      <c r="T7917" s="32"/>
      <c r="U7917" s="32"/>
      <c r="V7917" s="30"/>
      <c r="W7917"/>
      <c r="X7917"/>
      <c r="Z7917" s="28"/>
      <c r="AA7917" s="28"/>
      <c r="AC7917" s="32"/>
      <c r="AD7917" s="32"/>
      <c r="AE7917" s="31"/>
      <c r="AF7917" s="31"/>
      <c r="AG7917" s="28"/>
      <c r="AH7917" s="28"/>
    </row>
    <row r="7918" spans="13:34" x14ac:dyDescent="0.3">
      <c r="M7918" s="33"/>
      <c r="N7918" s="2"/>
      <c r="P7918" s="29"/>
      <c r="Q7918" s="29"/>
      <c r="T7918" s="32"/>
      <c r="U7918" s="32"/>
      <c r="V7918" s="30"/>
      <c r="W7918"/>
      <c r="X7918"/>
      <c r="Z7918" s="28"/>
      <c r="AA7918" s="28"/>
      <c r="AC7918" s="32"/>
      <c r="AD7918" s="32"/>
      <c r="AE7918" s="31"/>
      <c r="AF7918" s="31"/>
      <c r="AG7918" s="28"/>
      <c r="AH7918" s="28"/>
    </row>
    <row r="7919" spans="13:34" x14ac:dyDescent="0.3">
      <c r="M7919" s="33"/>
      <c r="N7919" s="2"/>
      <c r="P7919" s="29"/>
      <c r="Q7919" s="29"/>
      <c r="T7919" s="32"/>
      <c r="U7919" s="32"/>
      <c r="V7919" s="30"/>
      <c r="W7919"/>
      <c r="X7919"/>
      <c r="Z7919" s="28"/>
      <c r="AA7919" s="28"/>
      <c r="AC7919" s="32"/>
      <c r="AD7919" s="32"/>
      <c r="AE7919" s="31"/>
      <c r="AF7919" s="31"/>
      <c r="AG7919" s="28"/>
      <c r="AH7919" s="28"/>
    </row>
    <row r="7920" spans="13:34" x14ac:dyDescent="0.3">
      <c r="M7920" s="33"/>
      <c r="N7920" s="2"/>
      <c r="P7920" s="29"/>
      <c r="Q7920" s="29"/>
      <c r="T7920" s="32"/>
      <c r="U7920" s="32"/>
      <c r="V7920" s="30"/>
      <c r="W7920"/>
      <c r="X7920"/>
      <c r="Z7920" s="28"/>
      <c r="AA7920" s="28"/>
      <c r="AC7920" s="32"/>
      <c r="AD7920" s="32"/>
      <c r="AE7920" s="31"/>
      <c r="AF7920" s="31"/>
      <c r="AG7920" s="28"/>
      <c r="AH7920" s="28"/>
    </row>
    <row r="7921" spans="13:34" x14ac:dyDescent="0.3">
      <c r="M7921" s="33"/>
      <c r="N7921" s="2"/>
      <c r="P7921" s="29"/>
      <c r="Q7921" s="29"/>
      <c r="T7921" s="32"/>
      <c r="U7921" s="32"/>
      <c r="V7921" s="30"/>
      <c r="W7921"/>
      <c r="X7921"/>
      <c r="Z7921" s="28"/>
      <c r="AA7921" s="28"/>
      <c r="AC7921" s="32"/>
      <c r="AD7921" s="32"/>
      <c r="AE7921" s="31"/>
      <c r="AF7921" s="31"/>
      <c r="AG7921" s="28"/>
      <c r="AH7921" s="28"/>
    </row>
    <row r="7922" spans="13:34" x14ac:dyDescent="0.3">
      <c r="M7922" s="33"/>
      <c r="N7922" s="2"/>
      <c r="P7922" s="29"/>
      <c r="Q7922" s="29"/>
      <c r="T7922" s="32"/>
      <c r="U7922" s="32"/>
      <c r="V7922" s="30"/>
      <c r="W7922"/>
      <c r="X7922"/>
      <c r="Z7922" s="28"/>
      <c r="AA7922" s="28"/>
      <c r="AC7922" s="32"/>
      <c r="AD7922" s="32"/>
      <c r="AE7922" s="31"/>
      <c r="AF7922" s="31"/>
      <c r="AG7922" s="28"/>
      <c r="AH7922" s="28"/>
    </row>
    <row r="7923" spans="13:34" x14ac:dyDescent="0.3">
      <c r="M7923" s="33"/>
      <c r="N7923" s="2"/>
      <c r="P7923" s="29"/>
      <c r="Q7923" s="29"/>
      <c r="T7923" s="32"/>
      <c r="U7923" s="32"/>
      <c r="V7923" s="30"/>
      <c r="W7923"/>
      <c r="X7923"/>
      <c r="Z7923" s="28"/>
      <c r="AA7923" s="28"/>
      <c r="AC7923" s="32"/>
      <c r="AD7923" s="32"/>
      <c r="AE7923" s="31"/>
      <c r="AF7923" s="31"/>
      <c r="AG7923" s="28"/>
      <c r="AH7923" s="28"/>
    </row>
    <row r="7924" spans="13:34" x14ac:dyDescent="0.3">
      <c r="M7924" s="33"/>
      <c r="N7924" s="2"/>
      <c r="P7924" s="29"/>
      <c r="Q7924" s="29"/>
      <c r="T7924" s="32"/>
      <c r="U7924" s="32"/>
      <c r="V7924" s="30"/>
      <c r="W7924"/>
      <c r="X7924"/>
      <c r="Z7924" s="28"/>
      <c r="AA7924" s="28"/>
      <c r="AC7924" s="32"/>
      <c r="AD7924" s="32"/>
      <c r="AE7924" s="31"/>
      <c r="AF7924" s="31"/>
      <c r="AG7924" s="28"/>
      <c r="AH7924" s="28"/>
    </row>
    <row r="7925" spans="13:34" x14ac:dyDescent="0.3">
      <c r="M7925" s="33"/>
      <c r="N7925" s="2"/>
      <c r="P7925" s="29"/>
      <c r="Q7925" s="29"/>
      <c r="T7925" s="32"/>
      <c r="U7925" s="32"/>
      <c r="V7925" s="30"/>
      <c r="W7925"/>
      <c r="X7925"/>
      <c r="Z7925" s="28"/>
      <c r="AA7925" s="28"/>
      <c r="AC7925" s="32"/>
      <c r="AD7925" s="32"/>
      <c r="AE7925" s="31"/>
      <c r="AF7925" s="31"/>
      <c r="AG7925" s="28"/>
      <c r="AH7925" s="28"/>
    </row>
    <row r="7926" spans="13:34" x14ac:dyDescent="0.3">
      <c r="M7926" s="33"/>
      <c r="N7926" s="2"/>
      <c r="P7926" s="29"/>
      <c r="Q7926" s="29"/>
      <c r="T7926" s="32"/>
      <c r="U7926" s="32"/>
      <c r="V7926" s="30"/>
      <c r="W7926"/>
      <c r="X7926"/>
      <c r="Z7926" s="28"/>
      <c r="AA7926" s="28"/>
      <c r="AC7926" s="32"/>
      <c r="AD7926" s="32"/>
      <c r="AE7926" s="31"/>
      <c r="AF7926" s="31"/>
      <c r="AG7926" s="28"/>
      <c r="AH7926" s="28"/>
    </row>
    <row r="7927" spans="13:34" x14ac:dyDescent="0.3">
      <c r="M7927" s="33"/>
      <c r="N7927" s="2"/>
      <c r="P7927" s="29"/>
      <c r="Q7927" s="29"/>
      <c r="T7927" s="32"/>
      <c r="U7927" s="32"/>
      <c r="V7927" s="30"/>
      <c r="W7927"/>
      <c r="X7927"/>
      <c r="Z7927" s="28"/>
      <c r="AA7927" s="28"/>
      <c r="AC7927" s="32"/>
      <c r="AD7927" s="32"/>
      <c r="AE7927" s="31"/>
      <c r="AF7927" s="31"/>
      <c r="AG7927" s="28"/>
      <c r="AH7927" s="28"/>
    </row>
    <row r="7928" spans="13:34" x14ac:dyDescent="0.3">
      <c r="M7928" s="33"/>
      <c r="N7928" s="2"/>
      <c r="P7928" s="29"/>
      <c r="Q7928" s="29"/>
      <c r="T7928" s="32"/>
      <c r="U7928" s="32"/>
      <c r="V7928" s="30"/>
      <c r="W7928"/>
      <c r="X7928"/>
      <c r="Z7928" s="28"/>
      <c r="AA7928" s="28"/>
      <c r="AC7928" s="32"/>
      <c r="AD7928" s="32"/>
      <c r="AE7928" s="31"/>
      <c r="AF7928" s="31"/>
      <c r="AG7928" s="28"/>
      <c r="AH7928" s="28"/>
    </row>
    <row r="7929" spans="13:34" x14ac:dyDescent="0.3">
      <c r="M7929" s="33"/>
      <c r="N7929" s="2"/>
      <c r="P7929" s="29"/>
      <c r="Q7929" s="29"/>
      <c r="T7929" s="32"/>
      <c r="U7929" s="32"/>
      <c r="V7929" s="30"/>
      <c r="W7929"/>
      <c r="X7929"/>
      <c r="Z7929" s="28"/>
      <c r="AA7929" s="28"/>
      <c r="AC7929" s="32"/>
      <c r="AD7929" s="32"/>
      <c r="AE7929" s="31"/>
      <c r="AF7929" s="31"/>
      <c r="AG7929" s="28"/>
      <c r="AH7929" s="28"/>
    </row>
    <row r="7930" spans="13:34" x14ac:dyDescent="0.3">
      <c r="M7930" s="33"/>
      <c r="N7930" s="2"/>
      <c r="P7930" s="29"/>
      <c r="Q7930" s="29"/>
      <c r="T7930" s="32"/>
      <c r="U7930" s="32"/>
      <c r="V7930" s="30"/>
      <c r="W7930"/>
      <c r="X7930"/>
      <c r="Z7930" s="28"/>
      <c r="AA7930" s="28"/>
      <c r="AC7930" s="32"/>
      <c r="AD7930" s="32"/>
      <c r="AE7930" s="31"/>
      <c r="AF7930" s="31"/>
      <c r="AG7930" s="28"/>
      <c r="AH7930" s="28"/>
    </row>
    <row r="7931" spans="13:34" x14ac:dyDescent="0.3">
      <c r="M7931" s="33"/>
      <c r="N7931" s="2"/>
      <c r="P7931" s="29"/>
      <c r="Q7931" s="29"/>
      <c r="T7931" s="32"/>
      <c r="U7931" s="32"/>
      <c r="V7931" s="30"/>
      <c r="W7931"/>
      <c r="X7931"/>
      <c r="Z7931" s="28"/>
      <c r="AA7931" s="28"/>
      <c r="AC7931" s="32"/>
      <c r="AD7931" s="32"/>
      <c r="AE7931" s="31"/>
      <c r="AF7931" s="31"/>
      <c r="AG7931" s="28"/>
      <c r="AH7931" s="28"/>
    </row>
    <row r="7932" spans="13:34" x14ac:dyDescent="0.3">
      <c r="M7932" s="33"/>
      <c r="N7932" s="2"/>
      <c r="P7932" s="29"/>
      <c r="Q7932" s="29"/>
      <c r="T7932" s="32"/>
      <c r="U7932" s="32"/>
      <c r="V7932" s="30"/>
      <c r="W7932"/>
      <c r="X7932"/>
      <c r="Z7932" s="28"/>
      <c r="AA7932" s="28"/>
      <c r="AC7932" s="32"/>
      <c r="AD7932" s="32"/>
      <c r="AE7932" s="31"/>
      <c r="AF7932" s="31"/>
      <c r="AG7932" s="28"/>
      <c r="AH7932" s="28"/>
    </row>
    <row r="7933" spans="13:34" x14ac:dyDescent="0.3">
      <c r="M7933" s="33"/>
      <c r="N7933" s="2"/>
      <c r="P7933" s="29"/>
      <c r="Q7933" s="29"/>
      <c r="T7933" s="32"/>
      <c r="U7933" s="32"/>
      <c r="V7933" s="30"/>
      <c r="W7933"/>
      <c r="X7933"/>
      <c r="Z7933" s="28"/>
      <c r="AA7933" s="28"/>
      <c r="AC7933" s="32"/>
      <c r="AD7933" s="32"/>
      <c r="AE7933" s="31"/>
      <c r="AF7933" s="31"/>
      <c r="AG7933" s="28"/>
      <c r="AH7933" s="28"/>
    </row>
    <row r="7934" spans="13:34" x14ac:dyDescent="0.3">
      <c r="M7934" s="33"/>
      <c r="N7934" s="2"/>
      <c r="P7934" s="29"/>
      <c r="Q7934" s="29"/>
      <c r="T7934" s="32"/>
      <c r="U7934" s="32"/>
      <c r="V7934" s="30"/>
      <c r="W7934"/>
      <c r="X7934"/>
      <c r="Z7934" s="28"/>
      <c r="AA7934" s="28"/>
      <c r="AC7934" s="32"/>
      <c r="AD7934" s="32"/>
      <c r="AE7934" s="31"/>
      <c r="AF7934" s="31"/>
      <c r="AG7934" s="28"/>
      <c r="AH7934" s="28"/>
    </row>
    <row r="7935" spans="13:34" x14ac:dyDescent="0.3">
      <c r="M7935" s="33"/>
      <c r="N7935" s="2"/>
      <c r="P7935" s="29"/>
      <c r="Q7935" s="29"/>
      <c r="T7935" s="32"/>
      <c r="U7935" s="32"/>
      <c r="V7935" s="30"/>
      <c r="W7935"/>
      <c r="X7935"/>
      <c r="Z7935" s="28"/>
      <c r="AA7935" s="28"/>
      <c r="AC7935" s="32"/>
      <c r="AD7935" s="32"/>
      <c r="AE7935" s="31"/>
      <c r="AF7935" s="31"/>
      <c r="AG7935" s="28"/>
      <c r="AH7935" s="28"/>
    </row>
    <row r="7936" spans="13:34" x14ac:dyDescent="0.3">
      <c r="M7936" s="33"/>
      <c r="N7936" s="2"/>
      <c r="P7936" s="29"/>
      <c r="Q7936" s="29"/>
      <c r="T7936" s="32"/>
      <c r="U7936" s="32"/>
      <c r="V7936" s="30"/>
      <c r="W7936"/>
      <c r="X7936"/>
      <c r="Z7936" s="28"/>
      <c r="AA7936" s="28"/>
      <c r="AC7936" s="32"/>
      <c r="AD7936" s="32"/>
      <c r="AE7936" s="31"/>
      <c r="AF7936" s="31"/>
      <c r="AG7936" s="28"/>
      <c r="AH7936" s="28"/>
    </row>
    <row r="7937" spans="13:34" x14ac:dyDescent="0.3">
      <c r="M7937" s="33"/>
      <c r="N7937" s="2"/>
      <c r="P7937" s="29"/>
      <c r="Q7937" s="29"/>
      <c r="T7937" s="32"/>
      <c r="U7937" s="32"/>
      <c r="V7937" s="30"/>
      <c r="W7937"/>
      <c r="X7937"/>
      <c r="Z7937" s="28"/>
      <c r="AA7937" s="28"/>
      <c r="AC7937" s="32"/>
      <c r="AD7937" s="32"/>
      <c r="AE7937" s="31"/>
      <c r="AF7937" s="31"/>
      <c r="AG7937" s="28"/>
      <c r="AH7937" s="28"/>
    </row>
    <row r="7938" spans="13:34" x14ac:dyDescent="0.3">
      <c r="M7938" s="33"/>
      <c r="N7938" s="2"/>
      <c r="P7938" s="29"/>
      <c r="Q7938" s="29"/>
      <c r="T7938" s="32"/>
      <c r="U7938" s="32"/>
      <c r="V7938" s="30"/>
      <c r="W7938"/>
      <c r="X7938"/>
      <c r="Z7938" s="28"/>
      <c r="AA7938" s="28"/>
      <c r="AC7938" s="32"/>
      <c r="AD7938" s="32"/>
      <c r="AE7938" s="31"/>
      <c r="AF7938" s="31"/>
      <c r="AG7938" s="28"/>
      <c r="AH7938" s="28"/>
    </row>
    <row r="7939" spans="13:34" x14ac:dyDescent="0.3">
      <c r="M7939" s="33"/>
      <c r="N7939" s="2"/>
      <c r="P7939" s="29"/>
      <c r="Q7939" s="29"/>
      <c r="T7939" s="32"/>
      <c r="U7939" s="32"/>
      <c r="V7939" s="30"/>
      <c r="W7939"/>
      <c r="X7939"/>
      <c r="Z7939" s="28"/>
      <c r="AA7939" s="28"/>
      <c r="AC7939" s="32"/>
      <c r="AD7939" s="32"/>
      <c r="AE7939" s="31"/>
      <c r="AF7939" s="31"/>
      <c r="AG7939" s="28"/>
      <c r="AH7939" s="28"/>
    </row>
    <row r="7940" spans="13:34" x14ac:dyDescent="0.3">
      <c r="M7940" s="33"/>
      <c r="N7940" s="2"/>
      <c r="P7940" s="29"/>
      <c r="Q7940" s="29"/>
      <c r="T7940" s="32"/>
      <c r="U7940" s="32"/>
      <c r="V7940" s="30"/>
      <c r="W7940"/>
      <c r="X7940"/>
      <c r="Z7940" s="28"/>
      <c r="AA7940" s="28"/>
      <c r="AC7940" s="32"/>
      <c r="AD7940" s="32"/>
      <c r="AE7940" s="31"/>
      <c r="AF7940" s="31"/>
      <c r="AG7940" s="28"/>
      <c r="AH7940" s="28"/>
    </row>
    <row r="7941" spans="13:34" x14ac:dyDescent="0.3">
      <c r="M7941" s="33"/>
      <c r="N7941" s="2"/>
      <c r="P7941" s="29"/>
      <c r="Q7941" s="29"/>
      <c r="T7941" s="32"/>
      <c r="U7941" s="32"/>
      <c r="V7941" s="30"/>
      <c r="W7941"/>
      <c r="X7941"/>
      <c r="Z7941" s="28"/>
      <c r="AA7941" s="28"/>
      <c r="AC7941" s="32"/>
      <c r="AD7941" s="32"/>
      <c r="AE7941" s="31"/>
      <c r="AF7941" s="31"/>
      <c r="AG7941" s="28"/>
      <c r="AH7941" s="28"/>
    </row>
    <row r="7942" spans="13:34" x14ac:dyDescent="0.3">
      <c r="M7942" s="33"/>
      <c r="N7942" s="2"/>
      <c r="P7942" s="29"/>
      <c r="Q7942" s="29"/>
      <c r="T7942" s="32"/>
      <c r="U7942" s="32"/>
      <c r="V7942" s="30"/>
      <c r="W7942"/>
      <c r="X7942"/>
      <c r="Z7942" s="28"/>
      <c r="AA7942" s="28"/>
      <c r="AC7942" s="32"/>
      <c r="AD7942" s="32"/>
      <c r="AE7942" s="31"/>
      <c r="AF7942" s="31"/>
      <c r="AG7942" s="28"/>
      <c r="AH7942" s="28"/>
    </row>
    <row r="7943" spans="13:34" x14ac:dyDescent="0.3">
      <c r="M7943" s="33"/>
      <c r="N7943" s="2"/>
      <c r="P7943" s="29"/>
      <c r="Q7943" s="29"/>
      <c r="T7943" s="32"/>
      <c r="U7943" s="32"/>
      <c r="V7943" s="30"/>
      <c r="W7943"/>
      <c r="X7943"/>
      <c r="Z7943" s="28"/>
      <c r="AA7943" s="28"/>
      <c r="AC7943" s="32"/>
      <c r="AD7943" s="32"/>
      <c r="AE7943" s="31"/>
      <c r="AF7943" s="31"/>
      <c r="AG7943" s="28"/>
      <c r="AH7943" s="28"/>
    </row>
    <row r="7944" spans="13:34" x14ac:dyDescent="0.3">
      <c r="M7944" s="33"/>
      <c r="N7944" s="2"/>
      <c r="P7944" s="29"/>
      <c r="Q7944" s="29"/>
      <c r="T7944" s="32"/>
      <c r="U7944" s="32"/>
      <c r="V7944" s="30"/>
      <c r="W7944"/>
      <c r="X7944"/>
      <c r="Z7944" s="28"/>
      <c r="AA7944" s="28"/>
      <c r="AC7944" s="32"/>
      <c r="AD7944" s="32"/>
      <c r="AE7944" s="31"/>
      <c r="AF7944" s="31"/>
      <c r="AG7944" s="28"/>
      <c r="AH7944" s="28"/>
    </row>
    <row r="7945" spans="13:34" x14ac:dyDescent="0.3">
      <c r="M7945" s="33"/>
      <c r="N7945" s="2"/>
      <c r="P7945" s="29"/>
      <c r="Q7945" s="29"/>
      <c r="T7945" s="32"/>
      <c r="U7945" s="32"/>
      <c r="V7945" s="30"/>
      <c r="W7945"/>
      <c r="X7945"/>
      <c r="Z7945" s="28"/>
      <c r="AA7945" s="28"/>
      <c r="AC7945" s="32"/>
      <c r="AD7945" s="32"/>
      <c r="AE7945" s="31"/>
      <c r="AF7945" s="31"/>
      <c r="AG7945" s="28"/>
      <c r="AH7945" s="28"/>
    </row>
    <row r="7946" spans="13:34" x14ac:dyDescent="0.3">
      <c r="M7946" s="33"/>
      <c r="N7946" s="2"/>
      <c r="P7946" s="29"/>
      <c r="Q7946" s="29"/>
      <c r="T7946" s="32"/>
      <c r="U7946" s="32"/>
      <c r="V7946" s="30"/>
      <c r="W7946"/>
      <c r="X7946"/>
      <c r="Z7946" s="28"/>
      <c r="AA7946" s="28"/>
      <c r="AC7946" s="32"/>
      <c r="AD7946" s="32"/>
      <c r="AE7946" s="31"/>
      <c r="AF7946" s="31"/>
      <c r="AG7946" s="28"/>
      <c r="AH7946" s="28"/>
    </row>
    <row r="7947" spans="13:34" x14ac:dyDescent="0.3">
      <c r="M7947" s="33"/>
      <c r="N7947" s="2"/>
      <c r="P7947" s="29"/>
      <c r="Q7947" s="29"/>
      <c r="T7947" s="32"/>
      <c r="U7947" s="32"/>
      <c r="V7947" s="30"/>
      <c r="W7947"/>
      <c r="X7947"/>
      <c r="Z7947" s="28"/>
      <c r="AA7947" s="28"/>
      <c r="AC7947" s="32"/>
      <c r="AD7947" s="32"/>
      <c r="AE7947" s="31"/>
      <c r="AF7947" s="31"/>
      <c r="AG7947" s="28"/>
      <c r="AH7947" s="28"/>
    </row>
    <row r="7948" spans="13:34" x14ac:dyDescent="0.3">
      <c r="M7948" s="33"/>
      <c r="N7948" s="2"/>
      <c r="P7948" s="29"/>
      <c r="Q7948" s="29"/>
      <c r="T7948" s="32"/>
      <c r="U7948" s="32"/>
      <c r="V7948" s="30"/>
      <c r="W7948"/>
      <c r="X7948"/>
      <c r="Z7948" s="28"/>
      <c r="AA7948" s="28"/>
      <c r="AC7948" s="32"/>
      <c r="AD7948" s="32"/>
      <c r="AE7948" s="31"/>
      <c r="AF7948" s="31"/>
      <c r="AG7948" s="28"/>
      <c r="AH7948" s="28"/>
    </row>
    <row r="7949" spans="13:34" x14ac:dyDescent="0.3">
      <c r="M7949" s="33"/>
      <c r="N7949" s="2"/>
      <c r="P7949" s="29"/>
      <c r="Q7949" s="29"/>
      <c r="T7949" s="32"/>
      <c r="U7949" s="32"/>
      <c r="V7949" s="30"/>
      <c r="W7949"/>
      <c r="X7949"/>
      <c r="Z7949" s="28"/>
      <c r="AA7949" s="28"/>
      <c r="AC7949" s="32"/>
      <c r="AD7949" s="32"/>
      <c r="AE7949" s="31"/>
      <c r="AF7949" s="31"/>
      <c r="AG7949" s="28"/>
      <c r="AH7949" s="28"/>
    </row>
    <row r="7950" spans="13:34" x14ac:dyDescent="0.3">
      <c r="M7950" s="33"/>
      <c r="N7950" s="2"/>
      <c r="P7950" s="29"/>
      <c r="Q7950" s="29"/>
      <c r="T7950" s="32"/>
      <c r="U7950" s="32"/>
      <c r="V7950" s="30"/>
      <c r="W7950"/>
      <c r="X7950"/>
      <c r="Z7950" s="28"/>
      <c r="AA7950" s="28"/>
      <c r="AC7950" s="32"/>
      <c r="AD7950" s="32"/>
      <c r="AE7950" s="31"/>
      <c r="AF7950" s="31"/>
      <c r="AG7950" s="28"/>
      <c r="AH7950" s="28"/>
    </row>
    <row r="7951" spans="13:34" x14ac:dyDescent="0.3">
      <c r="M7951" s="33"/>
      <c r="N7951" s="2"/>
      <c r="P7951" s="29"/>
      <c r="Q7951" s="29"/>
      <c r="T7951" s="32"/>
      <c r="U7951" s="32"/>
      <c r="V7951" s="30"/>
      <c r="W7951"/>
      <c r="X7951"/>
      <c r="Z7951" s="28"/>
      <c r="AA7951" s="28"/>
      <c r="AC7951" s="32"/>
      <c r="AD7951" s="32"/>
      <c r="AE7951" s="31"/>
      <c r="AF7951" s="31"/>
      <c r="AG7951" s="28"/>
      <c r="AH7951" s="28"/>
    </row>
    <row r="7952" spans="13:34" x14ac:dyDescent="0.3">
      <c r="M7952" s="33"/>
      <c r="N7952" s="2"/>
      <c r="P7952" s="29"/>
      <c r="Q7952" s="29"/>
      <c r="T7952" s="32"/>
      <c r="U7952" s="32"/>
      <c r="V7952" s="30"/>
      <c r="W7952"/>
      <c r="X7952"/>
      <c r="Z7952" s="28"/>
      <c r="AA7952" s="28"/>
      <c r="AC7952" s="32"/>
      <c r="AD7952" s="32"/>
      <c r="AE7952" s="31"/>
      <c r="AF7952" s="31"/>
      <c r="AG7952" s="28"/>
      <c r="AH7952" s="28"/>
    </row>
    <row r="7953" spans="13:34" x14ac:dyDescent="0.3">
      <c r="M7953" s="33"/>
      <c r="N7953" s="2"/>
      <c r="P7953" s="29"/>
      <c r="Q7953" s="29"/>
      <c r="T7953" s="32"/>
      <c r="U7953" s="32"/>
      <c r="V7953" s="30"/>
      <c r="W7953"/>
      <c r="X7953"/>
      <c r="Z7953" s="28"/>
      <c r="AA7953" s="28"/>
      <c r="AC7953" s="32"/>
      <c r="AD7953" s="32"/>
      <c r="AE7953" s="31"/>
      <c r="AF7953" s="31"/>
      <c r="AG7953" s="28"/>
      <c r="AH7953" s="28"/>
    </row>
    <row r="7954" spans="13:34" x14ac:dyDescent="0.3">
      <c r="M7954" s="33"/>
      <c r="N7954" s="2"/>
      <c r="P7954" s="29"/>
      <c r="Q7954" s="29"/>
      <c r="T7954" s="32"/>
      <c r="U7954" s="32"/>
      <c r="V7954" s="30"/>
      <c r="W7954"/>
      <c r="X7954"/>
      <c r="Z7954" s="28"/>
      <c r="AA7954" s="28"/>
      <c r="AC7954" s="32"/>
      <c r="AD7954" s="32"/>
      <c r="AE7954" s="31"/>
      <c r="AF7954" s="31"/>
      <c r="AG7954" s="28"/>
      <c r="AH7954" s="28"/>
    </row>
    <row r="7955" spans="13:34" x14ac:dyDescent="0.3">
      <c r="M7955" s="33"/>
      <c r="N7955" s="2"/>
      <c r="P7955" s="29"/>
      <c r="Q7955" s="29"/>
      <c r="T7955" s="32"/>
      <c r="U7955" s="32"/>
      <c r="V7955" s="30"/>
      <c r="W7955"/>
      <c r="X7955"/>
      <c r="Z7955" s="28"/>
      <c r="AA7955" s="28"/>
      <c r="AC7955" s="32"/>
      <c r="AD7955" s="32"/>
      <c r="AE7955" s="31"/>
      <c r="AF7955" s="31"/>
      <c r="AG7955" s="28"/>
      <c r="AH7955" s="28"/>
    </row>
    <row r="7956" spans="13:34" x14ac:dyDescent="0.3">
      <c r="M7956" s="33"/>
      <c r="N7956" s="2"/>
      <c r="P7956" s="29"/>
      <c r="Q7956" s="29"/>
      <c r="T7956" s="32"/>
      <c r="U7956" s="32"/>
      <c r="V7956" s="30"/>
      <c r="W7956"/>
      <c r="X7956"/>
      <c r="Z7956" s="28"/>
      <c r="AA7956" s="28"/>
      <c r="AC7956" s="32"/>
      <c r="AD7956" s="32"/>
      <c r="AE7956" s="31"/>
      <c r="AF7956" s="31"/>
      <c r="AG7956" s="28"/>
      <c r="AH7956" s="28"/>
    </row>
    <row r="7957" spans="13:34" x14ac:dyDescent="0.3">
      <c r="M7957" s="33"/>
      <c r="N7957" s="2"/>
      <c r="P7957" s="29"/>
      <c r="Q7957" s="29"/>
      <c r="T7957" s="32"/>
      <c r="U7957" s="32"/>
      <c r="V7957" s="30"/>
      <c r="W7957"/>
      <c r="X7957"/>
      <c r="Z7957" s="28"/>
      <c r="AA7957" s="28"/>
      <c r="AC7957" s="32"/>
      <c r="AD7957" s="32"/>
      <c r="AE7957" s="31"/>
      <c r="AF7957" s="31"/>
      <c r="AG7957" s="28"/>
      <c r="AH7957" s="28"/>
    </row>
    <row r="7958" spans="13:34" x14ac:dyDescent="0.3">
      <c r="M7958" s="33"/>
      <c r="N7958" s="2"/>
      <c r="P7958" s="29"/>
      <c r="Q7958" s="29"/>
      <c r="T7958" s="32"/>
      <c r="U7958" s="32"/>
      <c r="V7958" s="30"/>
      <c r="W7958"/>
      <c r="X7958"/>
      <c r="Z7958" s="28"/>
      <c r="AA7958" s="28"/>
      <c r="AC7958" s="32"/>
      <c r="AD7958" s="32"/>
      <c r="AE7958" s="31"/>
      <c r="AF7958" s="31"/>
      <c r="AG7958" s="28"/>
      <c r="AH7958" s="28"/>
    </row>
    <row r="7959" spans="13:34" x14ac:dyDescent="0.3">
      <c r="M7959" s="33"/>
      <c r="N7959" s="2"/>
      <c r="P7959" s="29"/>
      <c r="Q7959" s="29"/>
      <c r="T7959" s="32"/>
      <c r="U7959" s="32"/>
      <c r="V7959" s="30"/>
      <c r="W7959"/>
      <c r="X7959"/>
      <c r="Z7959" s="28"/>
      <c r="AA7959" s="28"/>
      <c r="AC7959" s="32"/>
      <c r="AD7959" s="32"/>
      <c r="AE7959" s="31"/>
      <c r="AF7959" s="31"/>
      <c r="AG7959" s="28"/>
      <c r="AH7959" s="28"/>
    </row>
    <row r="7960" spans="13:34" x14ac:dyDescent="0.3">
      <c r="M7960" s="33"/>
      <c r="N7960" s="2"/>
      <c r="P7960" s="29"/>
      <c r="Q7960" s="29"/>
      <c r="T7960" s="32"/>
      <c r="U7960" s="32"/>
      <c r="V7960" s="30"/>
      <c r="W7960"/>
      <c r="X7960"/>
      <c r="Z7960" s="28"/>
      <c r="AA7960" s="28"/>
      <c r="AC7960" s="32"/>
      <c r="AD7960" s="32"/>
      <c r="AE7960" s="31"/>
      <c r="AF7960" s="31"/>
      <c r="AG7960" s="28"/>
      <c r="AH7960" s="28"/>
    </row>
    <row r="7961" spans="13:34" x14ac:dyDescent="0.3">
      <c r="M7961" s="33"/>
      <c r="N7961" s="2"/>
      <c r="P7961" s="29"/>
      <c r="Q7961" s="29"/>
      <c r="T7961" s="32"/>
      <c r="U7961" s="32"/>
      <c r="V7961" s="30"/>
      <c r="W7961"/>
      <c r="X7961"/>
      <c r="Z7961" s="28"/>
      <c r="AA7961" s="28"/>
      <c r="AC7961" s="32"/>
      <c r="AD7961" s="32"/>
      <c r="AE7961" s="31"/>
      <c r="AF7961" s="31"/>
      <c r="AG7961" s="28"/>
      <c r="AH7961" s="28"/>
    </row>
    <row r="7962" spans="13:34" x14ac:dyDescent="0.3">
      <c r="M7962" s="33"/>
      <c r="N7962" s="2"/>
      <c r="P7962" s="29"/>
      <c r="Q7962" s="29"/>
      <c r="T7962" s="32"/>
      <c r="U7962" s="32"/>
      <c r="V7962" s="30"/>
      <c r="W7962"/>
      <c r="X7962"/>
      <c r="Z7962" s="28"/>
      <c r="AA7962" s="28"/>
      <c r="AC7962" s="32"/>
      <c r="AD7962" s="32"/>
      <c r="AE7962" s="31"/>
      <c r="AF7962" s="31"/>
      <c r="AG7962" s="28"/>
      <c r="AH7962" s="28"/>
    </row>
    <row r="7963" spans="13:34" x14ac:dyDescent="0.3">
      <c r="M7963" s="33"/>
      <c r="N7963" s="2"/>
      <c r="P7963" s="29"/>
      <c r="Q7963" s="29"/>
      <c r="T7963" s="32"/>
      <c r="U7963" s="32"/>
      <c r="V7963" s="30"/>
      <c r="W7963"/>
      <c r="X7963"/>
      <c r="Z7963" s="28"/>
      <c r="AA7963" s="28"/>
      <c r="AC7963" s="32"/>
      <c r="AD7963" s="32"/>
      <c r="AE7963" s="31"/>
      <c r="AF7963" s="31"/>
      <c r="AG7963" s="28"/>
      <c r="AH7963" s="28"/>
    </row>
    <row r="7964" spans="13:34" x14ac:dyDescent="0.3">
      <c r="M7964" s="33"/>
      <c r="N7964" s="2"/>
      <c r="P7964" s="29"/>
      <c r="Q7964" s="29"/>
      <c r="T7964" s="32"/>
      <c r="U7964" s="32"/>
      <c r="V7964" s="30"/>
      <c r="W7964"/>
      <c r="X7964"/>
      <c r="Z7964" s="28"/>
      <c r="AA7964" s="28"/>
      <c r="AC7964" s="32"/>
      <c r="AD7964" s="32"/>
      <c r="AE7964" s="31"/>
      <c r="AF7964" s="31"/>
      <c r="AG7964" s="28"/>
      <c r="AH7964" s="28"/>
    </row>
    <row r="7965" spans="13:34" x14ac:dyDescent="0.3">
      <c r="M7965" s="33"/>
      <c r="N7965" s="2"/>
      <c r="P7965" s="29"/>
      <c r="Q7965" s="29"/>
      <c r="T7965" s="32"/>
      <c r="U7965" s="32"/>
      <c r="V7965" s="30"/>
      <c r="W7965"/>
      <c r="X7965"/>
      <c r="Z7965" s="28"/>
      <c r="AA7965" s="28"/>
      <c r="AC7965" s="32"/>
      <c r="AD7965" s="32"/>
      <c r="AE7965" s="31"/>
      <c r="AF7965" s="31"/>
      <c r="AG7965" s="28"/>
      <c r="AH7965" s="28"/>
    </row>
    <row r="7966" spans="13:34" x14ac:dyDescent="0.3">
      <c r="M7966" s="33"/>
      <c r="N7966" s="2"/>
      <c r="P7966" s="29"/>
      <c r="Q7966" s="29"/>
      <c r="T7966" s="32"/>
      <c r="U7966" s="32"/>
      <c r="V7966" s="30"/>
      <c r="W7966"/>
      <c r="X7966"/>
      <c r="Z7966" s="28"/>
      <c r="AA7966" s="28"/>
      <c r="AC7966" s="32"/>
      <c r="AD7966" s="32"/>
      <c r="AE7966" s="31"/>
      <c r="AF7966" s="31"/>
      <c r="AG7966" s="28"/>
      <c r="AH7966" s="28"/>
    </row>
    <row r="7967" spans="13:34" x14ac:dyDescent="0.3">
      <c r="M7967" s="33"/>
      <c r="N7967" s="2"/>
      <c r="P7967" s="29"/>
      <c r="Q7967" s="29"/>
      <c r="T7967" s="32"/>
      <c r="U7967" s="32"/>
      <c r="V7967" s="30"/>
      <c r="W7967"/>
      <c r="X7967"/>
      <c r="Z7967" s="28"/>
      <c r="AA7967" s="28"/>
      <c r="AC7967" s="32"/>
      <c r="AD7967" s="32"/>
      <c r="AE7967" s="31"/>
      <c r="AF7967" s="31"/>
      <c r="AG7967" s="28"/>
      <c r="AH7967" s="28"/>
    </row>
    <row r="7968" spans="13:34" x14ac:dyDescent="0.3">
      <c r="M7968" s="33"/>
      <c r="N7968" s="2"/>
      <c r="P7968" s="29"/>
      <c r="Q7968" s="29"/>
      <c r="T7968" s="32"/>
      <c r="U7968" s="32"/>
      <c r="V7968" s="30"/>
      <c r="W7968"/>
      <c r="X7968"/>
      <c r="Z7968" s="28"/>
      <c r="AA7968" s="28"/>
      <c r="AC7968" s="32"/>
      <c r="AD7968" s="32"/>
      <c r="AE7968" s="31"/>
      <c r="AF7968" s="31"/>
      <c r="AG7968" s="28"/>
      <c r="AH7968" s="28"/>
    </row>
    <row r="7969" spans="13:34" x14ac:dyDescent="0.3">
      <c r="M7969" s="33"/>
      <c r="N7969" s="2"/>
      <c r="P7969" s="29"/>
      <c r="Q7969" s="29"/>
      <c r="T7969" s="32"/>
      <c r="U7969" s="32"/>
      <c r="V7969" s="30"/>
      <c r="W7969"/>
      <c r="X7969"/>
      <c r="Z7969" s="28"/>
      <c r="AA7969" s="28"/>
      <c r="AC7969" s="32"/>
      <c r="AD7969" s="32"/>
      <c r="AE7969" s="31"/>
      <c r="AF7969" s="31"/>
      <c r="AG7969" s="28"/>
      <c r="AH7969" s="28"/>
    </row>
    <row r="7970" spans="13:34" x14ac:dyDescent="0.3">
      <c r="M7970" s="33"/>
      <c r="N7970" s="2"/>
      <c r="P7970" s="29"/>
      <c r="Q7970" s="29"/>
      <c r="T7970" s="32"/>
      <c r="U7970" s="32"/>
      <c r="V7970" s="30"/>
      <c r="W7970"/>
      <c r="X7970"/>
      <c r="Z7970" s="28"/>
      <c r="AA7970" s="28"/>
      <c r="AC7970" s="32"/>
      <c r="AD7970" s="32"/>
      <c r="AE7970" s="31"/>
      <c r="AF7970" s="31"/>
      <c r="AG7970" s="28"/>
      <c r="AH7970" s="28"/>
    </row>
    <row r="7971" spans="13:34" x14ac:dyDescent="0.3">
      <c r="M7971" s="33"/>
      <c r="N7971" s="2"/>
      <c r="P7971" s="29"/>
      <c r="Q7971" s="29"/>
      <c r="T7971" s="32"/>
      <c r="U7971" s="32"/>
      <c r="V7971" s="30"/>
      <c r="W7971"/>
      <c r="X7971"/>
      <c r="Z7971" s="28"/>
      <c r="AA7971" s="28"/>
      <c r="AC7971" s="32"/>
      <c r="AD7971" s="32"/>
      <c r="AE7971" s="31"/>
      <c r="AF7971" s="31"/>
      <c r="AG7971" s="28"/>
      <c r="AH7971" s="28"/>
    </row>
    <row r="7972" spans="13:34" x14ac:dyDescent="0.3">
      <c r="M7972" s="33"/>
      <c r="N7972" s="2"/>
      <c r="P7972" s="29"/>
      <c r="Q7972" s="29"/>
      <c r="T7972" s="32"/>
      <c r="U7972" s="32"/>
      <c r="V7972" s="30"/>
      <c r="W7972"/>
      <c r="X7972"/>
      <c r="Z7972" s="28"/>
      <c r="AA7972" s="28"/>
      <c r="AC7972" s="32"/>
      <c r="AD7972" s="32"/>
      <c r="AE7972" s="31"/>
      <c r="AF7972" s="31"/>
      <c r="AG7972" s="28"/>
      <c r="AH7972" s="28"/>
    </row>
    <row r="7973" spans="13:34" x14ac:dyDescent="0.3">
      <c r="M7973" s="33"/>
      <c r="N7973" s="2"/>
      <c r="P7973" s="29"/>
      <c r="Q7973" s="29"/>
      <c r="T7973" s="32"/>
      <c r="U7973" s="32"/>
      <c r="V7973" s="30"/>
      <c r="W7973"/>
      <c r="X7973"/>
      <c r="Z7973" s="28"/>
      <c r="AA7973" s="28"/>
      <c r="AC7973" s="32"/>
      <c r="AD7973" s="32"/>
      <c r="AE7973" s="31"/>
      <c r="AF7973" s="31"/>
      <c r="AG7973" s="28"/>
      <c r="AH7973" s="28"/>
    </row>
    <row r="7974" spans="13:34" x14ac:dyDescent="0.3">
      <c r="M7974" s="33"/>
      <c r="N7974" s="2"/>
      <c r="P7974" s="29"/>
      <c r="Q7974" s="29"/>
      <c r="T7974" s="32"/>
      <c r="U7974" s="32"/>
      <c r="V7974" s="30"/>
      <c r="W7974"/>
      <c r="X7974"/>
      <c r="Z7974" s="28"/>
      <c r="AA7974" s="28"/>
      <c r="AC7974" s="32"/>
      <c r="AD7974" s="32"/>
      <c r="AE7974" s="31"/>
      <c r="AF7974" s="31"/>
      <c r="AG7974" s="28"/>
      <c r="AH7974" s="28"/>
    </row>
    <row r="7975" spans="13:34" x14ac:dyDescent="0.3">
      <c r="M7975" s="33"/>
      <c r="N7975" s="2"/>
      <c r="P7975" s="29"/>
      <c r="Q7975" s="29"/>
      <c r="T7975" s="32"/>
      <c r="U7975" s="32"/>
      <c r="V7975" s="30"/>
      <c r="W7975"/>
      <c r="X7975"/>
      <c r="Z7975" s="28"/>
      <c r="AA7975" s="28"/>
      <c r="AC7975" s="32"/>
      <c r="AD7975" s="32"/>
      <c r="AE7975" s="31"/>
      <c r="AF7975" s="31"/>
      <c r="AG7975" s="28"/>
      <c r="AH7975" s="28"/>
    </row>
    <row r="7976" spans="13:34" x14ac:dyDescent="0.3">
      <c r="M7976" s="33"/>
      <c r="N7976" s="2"/>
      <c r="P7976" s="29"/>
      <c r="Q7976" s="29"/>
      <c r="T7976" s="32"/>
      <c r="U7976" s="32"/>
      <c r="V7976" s="30"/>
      <c r="W7976"/>
      <c r="X7976"/>
      <c r="Z7976" s="28"/>
      <c r="AA7976" s="28"/>
      <c r="AC7976" s="32"/>
      <c r="AD7976" s="32"/>
      <c r="AE7976" s="31"/>
      <c r="AF7976" s="31"/>
      <c r="AG7976" s="28"/>
      <c r="AH7976" s="28"/>
    </row>
    <row r="7977" spans="13:34" x14ac:dyDescent="0.3">
      <c r="M7977" s="33"/>
      <c r="N7977" s="2"/>
      <c r="P7977" s="29"/>
      <c r="Q7977" s="29"/>
      <c r="T7977" s="32"/>
      <c r="U7977" s="32"/>
      <c r="V7977" s="30"/>
      <c r="W7977"/>
      <c r="X7977"/>
      <c r="Z7977" s="28"/>
      <c r="AA7977" s="28"/>
      <c r="AC7977" s="32"/>
      <c r="AD7977" s="32"/>
      <c r="AE7977" s="31"/>
      <c r="AF7977" s="31"/>
      <c r="AG7977" s="28"/>
      <c r="AH7977" s="28"/>
    </row>
    <row r="7978" spans="13:34" x14ac:dyDescent="0.3">
      <c r="M7978" s="33"/>
      <c r="N7978" s="2"/>
      <c r="P7978" s="29"/>
      <c r="Q7978" s="29"/>
      <c r="T7978" s="32"/>
      <c r="U7978" s="32"/>
      <c r="V7978" s="30"/>
      <c r="W7978"/>
      <c r="X7978"/>
      <c r="Z7978" s="28"/>
      <c r="AA7978" s="28"/>
      <c r="AC7978" s="32"/>
      <c r="AD7978" s="32"/>
      <c r="AE7978" s="31"/>
      <c r="AF7978" s="31"/>
      <c r="AG7978" s="28"/>
      <c r="AH7978" s="28"/>
    </row>
    <row r="7979" spans="13:34" x14ac:dyDescent="0.3">
      <c r="M7979" s="33"/>
      <c r="N7979" s="2"/>
      <c r="P7979" s="29"/>
      <c r="Q7979" s="29"/>
      <c r="T7979" s="32"/>
      <c r="U7979" s="32"/>
      <c r="V7979" s="30"/>
      <c r="W7979"/>
      <c r="X7979"/>
      <c r="Z7979" s="28"/>
      <c r="AA7979" s="28"/>
      <c r="AC7979" s="32"/>
      <c r="AD7979" s="32"/>
      <c r="AE7979" s="31"/>
      <c r="AF7979" s="31"/>
      <c r="AG7979" s="28"/>
      <c r="AH7979" s="28"/>
    </row>
    <row r="7980" spans="13:34" x14ac:dyDescent="0.3">
      <c r="M7980" s="33"/>
      <c r="N7980" s="2"/>
      <c r="P7980" s="29"/>
      <c r="Q7980" s="29"/>
      <c r="T7980" s="32"/>
      <c r="U7980" s="32"/>
      <c r="V7980" s="30"/>
      <c r="W7980"/>
      <c r="X7980"/>
      <c r="Z7980" s="28"/>
      <c r="AA7980" s="28"/>
      <c r="AC7980" s="32"/>
      <c r="AD7980" s="32"/>
      <c r="AE7980" s="31"/>
      <c r="AF7980" s="31"/>
      <c r="AG7980" s="28"/>
      <c r="AH7980" s="28"/>
    </row>
    <row r="7981" spans="13:34" x14ac:dyDescent="0.3">
      <c r="M7981" s="33"/>
      <c r="N7981" s="2"/>
      <c r="P7981" s="29"/>
      <c r="Q7981" s="29"/>
      <c r="T7981" s="32"/>
      <c r="U7981" s="32"/>
      <c r="V7981" s="30"/>
      <c r="W7981"/>
      <c r="X7981"/>
      <c r="Z7981" s="28"/>
      <c r="AA7981" s="28"/>
      <c r="AC7981" s="32"/>
      <c r="AD7981" s="32"/>
      <c r="AE7981" s="31"/>
      <c r="AF7981" s="31"/>
      <c r="AG7981" s="28"/>
      <c r="AH7981" s="28"/>
    </row>
    <row r="7982" spans="13:34" x14ac:dyDescent="0.3">
      <c r="M7982" s="33"/>
      <c r="N7982" s="2"/>
      <c r="P7982" s="29"/>
      <c r="Q7982" s="29"/>
      <c r="T7982" s="32"/>
      <c r="U7982" s="32"/>
      <c r="V7982" s="30"/>
      <c r="W7982"/>
      <c r="X7982"/>
      <c r="Z7982" s="28"/>
      <c r="AA7982" s="28"/>
      <c r="AC7982" s="32"/>
      <c r="AD7982" s="32"/>
      <c r="AE7982" s="31"/>
      <c r="AF7982" s="31"/>
      <c r="AG7982" s="28"/>
      <c r="AH7982" s="28"/>
    </row>
    <row r="7983" spans="13:34" x14ac:dyDescent="0.3">
      <c r="M7983" s="33"/>
      <c r="N7983" s="2"/>
      <c r="P7983" s="29"/>
      <c r="Q7983" s="29"/>
      <c r="T7983" s="32"/>
      <c r="U7983" s="32"/>
      <c r="V7983" s="30"/>
      <c r="W7983"/>
      <c r="X7983"/>
      <c r="Z7983" s="28"/>
      <c r="AA7983" s="28"/>
      <c r="AC7983" s="32"/>
      <c r="AD7983" s="32"/>
      <c r="AE7983" s="31"/>
      <c r="AF7983" s="31"/>
      <c r="AG7983" s="28"/>
      <c r="AH7983" s="28"/>
    </row>
    <row r="7984" spans="13:34" x14ac:dyDescent="0.3">
      <c r="M7984" s="33"/>
      <c r="N7984" s="2"/>
      <c r="P7984" s="29"/>
      <c r="Q7984" s="29"/>
      <c r="T7984" s="32"/>
      <c r="U7984" s="32"/>
      <c r="V7984" s="30"/>
      <c r="W7984"/>
      <c r="X7984"/>
      <c r="Z7984" s="28"/>
      <c r="AA7984" s="28"/>
      <c r="AC7984" s="32"/>
      <c r="AD7984" s="32"/>
      <c r="AE7984" s="31"/>
      <c r="AF7984" s="31"/>
      <c r="AG7984" s="28"/>
      <c r="AH7984" s="28"/>
    </row>
    <row r="7985" spans="13:34" x14ac:dyDescent="0.3">
      <c r="M7985" s="33"/>
      <c r="N7985" s="2"/>
      <c r="P7985" s="29"/>
      <c r="Q7985" s="29"/>
      <c r="T7985" s="32"/>
      <c r="U7985" s="32"/>
      <c r="V7985" s="30"/>
      <c r="W7985"/>
      <c r="X7985"/>
      <c r="Z7985" s="28"/>
      <c r="AA7985" s="28"/>
      <c r="AC7985" s="32"/>
      <c r="AD7985" s="32"/>
      <c r="AE7985" s="31"/>
      <c r="AF7985" s="31"/>
      <c r="AG7985" s="28"/>
      <c r="AH7985" s="28"/>
    </row>
    <row r="7986" spans="13:34" x14ac:dyDescent="0.3">
      <c r="M7986" s="33"/>
      <c r="N7986" s="2"/>
      <c r="P7986" s="29"/>
      <c r="Q7986" s="29"/>
      <c r="T7986" s="32"/>
      <c r="U7986" s="32"/>
      <c r="V7986" s="30"/>
      <c r="W7986"/>
      <c r="X7986"/>
      <c r="Z7986" s="28"/>
      <c r="AA7986" s="28"/>
      <c r="AC7986" s="32"/>
      <c r="AD7986" s="32"/>
      <c r="AE7986" s="31"/>
      <c r="AF7986" s="31"/>
      <c r="AG7986" s="28"/>
      <c r="AH7986" s="28"/>
    </row>
    <row r="7987" spans="13:34" x14ac:dyDescent="0.3">
      <c r="M7987" s="33"/>
      <c r="N7987" s="2"/>
      <c r="P7987" s="29"/>
      <c r="Q7987" s="29"/>
      <c r="T7987" s="32"/>
      <c r="U7987" s="32"/>
      <c r="V7987" s="30"/>
      <c r="W7987"/>
      <c r="X7987"/>
      <c r="Z7987" s="28"/>
      <c r="AA7987" s="28"/>
      <c r="AC7987" s="32"/>
      <c r="AD7987" s="32"/>
      <c r="AE7987" s="31"/>
      <c r="AF7987" s="31"/>
      <c r="AG7987" s="28"/>
      <c r="AH7987" s="28"/>
    </row>
    <row r="7988" spans="13:34" x14ac:dyDescent="0.3">
      <c r="M7988" s="33"/>
      <c r="N7988" s="2"/>
      <c r="P7988" s="29"/>
      <c r="Q7988" s="29"/>
      <c r="T7988" s="32"/>
      <c r="U7988" s="32"/>
      <c r="V7988" s="30"/>
      <c r="W7988"/>
      <c r="X7988"/>
      <c r="Z7988" s="28"/>
      <c r="AA7988" s="28"/>
      <c r="AC7988" s="32"/>
      <c r="AD7988" s="32"/>
      <c r="AE7988" s="31"/>
      <c r="AF7988" s="31"/>
      <c r="AG7988" s="28"/>
      <c r="AH7988" s="28"/>
    </row>
    <row r="7989" spans="13:34" x14ac:dyDescent="0.3">
      <c r="M7989" s="33"/>
      <c r="N7989" s="2"/>
      <c r="P7989" s="29"/>
      <c r="Q7989" s="29"/>
      <c r="T7989" s="32"/>
      <c r="U7989" s="32"/>
      <c r="V7989" s="30"/>
      <c r="W7989"/>
      <c r="X7989"/>
      <c r="Z7989" s="28"/>
      <c r="AA7989" s="28"/>
      <c r="AC7989" s="32"/>
      <c r="AD7989" s="32"/>
      <c r="AE7989" s="31"/>
      <c r="AF7989" s="31"/>
      <c r="AG7989" s="28"/>
      <c r="AH7989" s="28"/>
    </row>
    <row r="7990" spans="13:34" x14ac:dyDescent="0.3">
      <c r="M7990" s="33"/>
      <c r="N7990" s="2"/>
      <c r="P7990" s="29"/>
      <c r="Q7990" s="29"/>
      <c r="T7990" s="32"/>
      <c r="U7990" s="32"/>
      <c r="V7990" s="30"/>
      <c r="W7990"/>
      <c r="X7990"/>
      <c r="Z7990" s="28"/>
      <c r="AA7990" s="28"/>
      <c r="AC7990" s="32"/>
      <c r="AD7990" s="32"/>
      <c r="AE7990" s="31"/>
      <c r="AF7990" s="31"/>
      <c r="AG7990" s="28"/>
      <c r="AH7990" s="28"/>
    </row>
    <row r="7991" spans="13:34" x14ac:dyDescent="0.3">
      <c r="M7991" s="33"/>
      <c r="N7991" s="2"/>
      <c r="P7991" s="29"/>
      <c r="Q7991" s="29"/>
      <c r="T7991" s="32"/>
      <c r="U7991" s="32"/>
      <c r="V7991" s="30"/>
      <c r="W7991"/>
      <c r="X7991"/>
      <c r="Z7991" s="28"/>
      <c r="AA7991" s="28"/>
      <c r="AC7991" s="32"/>
      <c r="AD7991" s="32"/>
      <c r="AE7991" s="31"/>
      <c r="AF7991" s="31"/>
      <c r="AG7991" s="28"/>
      <c r="AH7991" s="28"/>
    </row>
    <row r="7992" spans="13:34" x14ac:dyDescent="0.3">
      <c r="M7992" s="33"/>
      <c r="N7992" s="2"/>
      <c r="P7992" s="29"/>
      <c r="Q7992" s="29"/>
      <c r="T7992" s="32"/>
      <c r="U7992" s="32"/>
      <c r="V7992" s="30"/>
      <c r="W7992"/>
      <c r="X7992"/>
      <c r="Z7992" s="28"/>
      <c r="AA7992" s="28"/>
      <c r="AC7992" s="32"/>
      <c r="AD7992" s="32"/>
      <c r="AE7992" s="31"/>
      <c r="AF7992" s="31"/>
      <c r="AG7992" s="28"/>
      <c r="AH7992" s="28"/>
    </row>
    <row r="7993" spans="13:34" x14ac:dyDescent="0.3">
      <c r="M7993" s="33"/>
      <c r="N7993" s="2"/>
      <c r="P7993" s="29"/>
      <c r="Q7993" s="29"/>
      <c r="T7993" s="32"/>
      <c r="U7993" s="32"/>
      <c r="V7993" s="30"/>
      <c r="W7993"/>
      <c r="X7993"/>
      <c r="Z7993" s="28"/>
      <c r="AA7993" s="28"/>
      <c r="AC7993" s="32"/>
      <c r="AD7993" s="32"/>
      <c r="AE7993" s="31"/>
      <c r="AF7993" s="31"/>
      <c r="AG7993" s="28"/>
      <c r="AH7993" s="28"/>
    </row>
    <row r="7994" spans="13:34" x14ac:dyDescent="0.3">
      <c r="M7994" s="33"/>
      <c r="N7994" s="2"/>
      <c r="P7994" s="29"/>
      <c r="Q7994" s="29"/>
      <c r="T7994" s="32"/>
      <c r="U7994" s="32"/>
      <c r="V7994" s="30"/>
      <c r="W7994"/>
      <c r="X7994"/>
      <c r="Z7994" s="28"/>
      <c r="AA7994" s="28"/>
      <c r="AC7994" s="32"/>
      <c r="AD7994" s="32"/>
      <c r="AE7994" s="31"/>
      <c r="AF7994" s="31"/>
      <c r="AG7994" s="28"/>
      <c r="AH7994" s="28"/>
    </row>
    <row r="7995" spans="13:34" x14ac:dyDescent="0.3">
      <c r="M7995" s="33"/>
      <c r="N7995" s="2"/>
      <c r="P7995" s="29"/>
      <c r="Q7995" s="29"/>
      <c r="T7995" s="32"/>
      <c r="U7995" s="32"/>
      <c r="V7995" s="30"/>
      <c r="W7995"/>
      <c r="X7995"/>
      <c r="Z7995" s="28"/>
      <c r="AA7995" s="28"/>
      <c r="AC7995" s="32"/>
      <c r="AD7995" s="32"/>
      <c r="AE7995" s="31"/>
      <c r="AF7995" s="31"/>
      <c r="AG7995" s="28"/>
      <c r="AH7995" s="28"/>
    </row>
    <row r="7996" spans="13:34" x14ac:dyDescent="0.3">
      <c r="M7996" s="33"/>
      <c r="N7996" s="2"/>
      <c r="P7996" s="29"/>
      <c r="Q7996" s="29"/>
      <c r="T7996" s="32"/>
      <c r="U7996" s="32"/>
      <c r="V7996" s="30"/>
      <c r="W7996"/>
      <c r="X7996"/>
      <c r="Z7996" s="28"/>
      <c r="AA7996" s="28"/>
      <c r="AC7996" s="32"/>
      <c r="AD7996" s="32"/>
      <c r="AE7996" s="31"/>
      <c r="AF7996" s="31"/>
      <c r="AG7996" s="28"/>
      <c r="AH7996" s="28"/>
    </row>
    <row r="7997" spans="13:34" x14ac:dyDescent="0.3">
      <c r="M7997" s="33"/>
      <c r="N7997" s="2"/>
      <c r="P7997" s="29"/>
      <c r="Q7997" s="29"/>
      <c r="T7997" s="32"/>
      <c r="U7997" s="32"/>
      <c r="V7997" s="30"/>
      <c r="W7997"/>
      <c r="X7997"/>
      <c r="Z7997" s="28"/>
      <c r="AA7997" s="28"/>
      <c r="AC7997" s="32"/>
      <c r="AD7997" s="32"/>
      <c r="AE7997" s="31"/>
      <c r="AF7997" s="31"/>
      <c r="AG7997" s="28"/>
      <c r="AH7997" s="28"/>
    </row>
    <row r="7998" spans="13:34" x14ac:dyDescent="0.3">
      <c r="M7998" s="33"/>
      <c r="N7998" s="2"/>
      <c r="P7998" s="29"/>
      <c r="Q7998" s="29"/>
      <c r="T7998" s="32"/>
      <c r="U7998" s="32"/>
      <c r="V7998" s="30"/>
      <c r="W7998"/>
      <c r="X7998"/>
      <c r="Z7998" s="28"/>
      <c r="AA7998" s="28"/>
      <c r="AC7998" s="32"/>
      <c r="AD7998" s="32"/>
      <c r="AE7998" s="31"/>
      <c r="AF7998" s="31"/>
      <c r="AG7998" s="28"/>
      <c r="AH7998" s="28"/>
    </row>
    <row r="7999" spans="13:34" x14ac:dyDescent="0.3">
      <c r="M7999" s="33"/>
      <c r="N7999" s="2"/>
      <c r="P7999" s="29"/>
      <c r="Q7999" s="29"/>
      <c r="T7999" s="32"/>
      <c r="U7999" s="32"/>
      <c r="V7999" s="30"/>
      <c r="W7999"/>
      <c r="X7999"/>
      <c r="Z7999" s="28"/>
      <c r="AA7999" s="28"/>
      <c r="AC7999" s="32"/>
      <c r="AD7999" s="32"/>
      <c r="AE7999" s="31"/>
      <c r="AF7999" s="31"/>
      <c r="AG7999" s="28"/>
      <c r="AH7999" s="28"/>
    </row>
    <row r="8000" spans="13:34" x14ac:dyDescent="0.3">
      <c r="M8000" s="33"/>
      <c r="N8000" s="2"/>
      <c r="P8000" s="29"/>
      <c r="Q8000" s="29"/>
      <c r="T8000" s="32"/>
      <c r="U8000" s="32"/>
      <c r="V8000" s="30"/>
      <c r="W8000"/>
      <c r="X8000"/>
      <c r="Z8000" s="28"/>
      <c r="AA8000" s="28"/>
      <c r="AC8000" s="32"/>
      <c r="AD8000" s="32"/>
      <c r="AE8000" s="31"/>
      <c r="AF8000" s="31"/>
      <c r="AG8000" s="28"/>
      <c r="AH8000" s="28"/>
    </row>
    <row r="8001" spans="13:34" x14ac:dyDescent="0.3">
      <c r="M8001" s="33"/>
      <c r="N8001" s="2"/>
      <c r="P8001" s="29"/>
      <c r="Q8001" s="29"/>
      <c r="T8001" s="32"/>
      <c r="U8001" s="32"/>
      <c r="V8001" s="30"/>
      <c r="W8001"/>
      <c r="X8001"/>
      <c r="Z8001" s="28"/>
      <c r="AA8001" s="28"/>
      <c r="AC8001" s="32"/>
      <c r="AD8001" s="32"/>
      <c r="AE8001" s="31"/>
      <c r="AF8001" s="31"/>
      <c r="AG8001" s="28"/>
      <c r="AH8001" s="28"/>
    </row>
    <row r="8002" spans="13:34" x14ac:dyDescent="0.3">
      <c r="M8002" s="33"/>
      <c r="N8002" s="2"/>
      <c r="P8002" s="29"/>
      <c r="Q8002" s="29"/>
      <c r="T8002" s="32"/>
      <c r="U8002" s="32"/>
      <c r="V8002" s="30"/>
      <c r="W8002"/>
      <c r="X8002"/>
      <c r="Z8002" s="28"/>
      <c r="AA8002" s="28"/>
      <c r="AC8002" s="32"/>
      <c r="AD8002" s="32"/>
      <c r="AE8002" s="31"/>
      <c r="AF8002" s="31"/>
      <c r="AG8002" s="28"/>
      <c r="AH8002" s="28"/>
    </row>
    <row r="8003" spans="13:34" x14ac:dyDescent="0.3">
      <c r="M8003" s="33"/>
      <c r="N8003" s="2"/>
      <c r="P8003" s="29"/>
      <c r="Q8003" s="29"/>
      <c r="T8003" s="32"/>
      <c r="U8003" s="32"/>
      <c r="V8003" s="30"/>
      <c r="W8003"/>
      <c r="X8003"/>
      <c r="Z8003" s="28"/>
      <c r="AA8003" s="28"/>
      <c r="AC8003" s="32"/>
      <c r="AD8003" s="32"/>
      <c r="AE8003" s="31"/>
      <c r="AF8003" s="31"/>
      <c r="AG8003" s="28"/>
      <c r="AH8003" s="28"/>
    </row>
    <row r="8004" spans="13:34" x14ac:dyDescent="0.3">
      <c r="M8004" s="33"/>
      <c r="N8004" s="2"/>
      <c r="P8004" s="29"/>
      <c r="Q8004" s="29"/>
      <c r="T8004" s="32"/>
      <c r="U8004" s="32"/>
      <c r="V8004" s="30"/>
      <c r="W8004"/>
      <c r="X8004"/>
      <c r="Z8004" s="28"/>
      <c r="AA8004" s="28"/>
      <c r="AC8004" s="32"/>
      <c r="AD8004" s="32"/>
      <c r="AE8004" s="31"/>
      <c r="AF8004" s="31"/>
      <c r="AG8004" s="28"/>
      <c r="AH8004" s="28"/>
    </row>
    <row r="8005" spans="13:34" x14ac:dyDescent="0.3">
      <c r="M8005" s="33"/>
      <c r="N8005" s="2"/>
      <c r="P8005" s="29"/>
      <c r="Q8005" s="29"/>
      <c r="T8005" s="32"/>
      <c r="U8005" s="32"/>
      <c r="V8005" s="30"/>
      <c r="W8005"/>
      <c r="X8005"/>
      <c r="Z8005" s="28"/>
      <c r="AA8005" s="28"/>
      <c r="AC8005" s="32"/>
      <c r="AD8005" s="32"/>
      <c r="AE8005" s="31"/>
      <c r="AF8005" s="31"/>
      <c r="AG8005" s="28"/>
      <c r="AH8005" s="28"/>
    </row>
    <row r="8006" spans="13:34" x14ac:dyDescent="0.3">
      <c r="M8006" s="33"/>
      <c r="N8006" s="2"/>
      <c r="P8006" s="29"/>
      <c r="Q8006" s="29"/>
      <c r="T8006" s="32"/>
      <c r="U8006" s="32"/>
      <c r="V8006" s="30"/>
      <c r="W8006"/>
      <c r="X8006"/>
      <c r="Z8006" s="28"/>
      <c r="AA8006" s="28"/>
      <c r="AC8006" s="32"/>
      <c r="AD8006" s="32"/>
      <c r="AE8006" s="31"/>
      <c r="AF8006" s="31"/>
      <c r="AG8006" s="28"/>
      <c r="AH8006" s="28"/>
    </row>
    <row r="8007" spans="13:34" x14ac:dyDescent="0.3">
      <c r="M8007" s="33"/>
      <c r="N8007" s="2"/>
      <c r="P8007" s="29"/>
      <c r="Q8007" s="29"/>
      <c r="T8007" s="32"/>
      <c r="U8007" s="32"/>
      <c r="V8007" s="30"/>
      <c r="W8007"/>
      <c r="X8007"/>
      <c r="Z8007" s="28"/>
      <c r="AA8007" s="28"/>
      <c r="AC8007" s="32"/>
      <c r="AD8007" s="32"/>
      <c r="AE8007" s="31"/>
      <c r="AF8007" s="31"/>
      <c r="AG8007" s="28"/>
      <c r="AH8007" s="28"/>
    </row>
    <row r="8008" spans="13:34" x14ac:dyDescent="0.3">
      <c r="M8008" s="33"/>
      <c r="N8008" s="2"/>
      <c r="P8008" s="29"/>
      <c r="Q8008" s="29"/>
      <c r="T8008" s="32"/>
      <c r="U8008" s="32"/>
      <c r="V8008" s="30"/>
      <c r="W8008"/>
      <c r="X8008"/>
      <c r="Z8008" s="28"/>
      <c r="AA8008" s="28"/>
      <c r="AC8008" s="32"/>
      <c r="AD8008" s="32"/>
      <c r="AE8008" s="31"/>
      <c r="AF8008" s="31"/>
      <c r="AG8008" s="28"/>
      <c r="AH8008" s="28"/>
    </row>
    <row r="8009" spans="13:34" x14ac:dyDescent="0.3">
      <c r="M8009" s="33"/>
      <c r="N8009" s="2"/>
      <c r="P8009" s="29"/>
      <c r="Q8009" s="29"/>
      <c r="T8009" s="32"/>
      <c r="U8009" s="32"/>
      <c r="V8009" s="30"/>
      <c r="W8009"/>
      <c r="X8009"/>
      <c r="Z8009" s="28"/>
      <c r="AA8009" s="28"/>
      <c r="AC8009" s="32"/>
      <c r="AD8009" s="32"/>
      <c r="AE8009" s="31"/>
      <c r="AF8009" s="31"/>
      <c r="AG8009" s="28"/>
      <c r="AH8009" s="28"/>
    </row>
    <row r="8010" spans="13:34" x14ac:dyDescent="0.3">
      <c r="M8010" s="33"/>
      <c r="N8010" s="2"/>
      <c r="P8010" s="29"/>
      <c r="Q8010" s="29"/>
      <c r="T8010" s="32"/>
      <c r="U8010" s="32"/>
      <c r="V8010" s="30"/>
      <c r="W8010"/>
      <c r="X8010"/>
      <c r="Z8010" s="28"/>
      <c r="AA8010" s="28"/>
      <c r="AC8010" s="32"/>
      <c r="AD8010" s="32"/>
      <c r="AE8010" s="31"/>
      <c r="AF8010" s="31"/>
      <c r="AG8010" s="28"/>
      <c r="AH8010" s="28"/>
    </row>
    <row r="8011" spans="13:34" x14ac:dyDescent="0.3">
      <c r="M8011" s="33"/>
      <c r="N8011" s="2"/>
      <c r="P8011" s="29"/>
      <c r="Q8011" s="29"/>
      <c r="T8011" s="32"/>
      <c r="U8011" s="32"/>
      <c r="V8011" s="30"/>
      <c r="W8011"/>
      <c r="X8011"/>
      <c r="Z8011" s="28"/>
      <c r="AA8011" s="28"/>
      <c r="AC8011" s="32"/>
      <c r="AD8011" s="32"/>
      <c r="AE8011" s="31"/>
      <c r="AF8011" s="31"/>
      <c r="AG8011" s="28"/>
      <c r="AH8011" s="28"/>
    </row>
    <row r="8012" spans="13:34" x14ac:dyDescent="0.3">
      <c r="M8012" s="33"/>
      <c r="N8012" s="2"/>
      <c r="P8012" s="29"/>
      <c r="Q8012" s="29"/>
      <c r="T8012" s="32"/>
      <c r="U8012" s="32"/>
      <c r="V8012" s="30"/>
      <c r="W8012"/>
      <c r="X8012"/>
      <c r="Z8012" s="28"/>
      <c r="AA8012" s="28"/>
      <c r="AC8012" s="32"/>
      <c r="AD8012" s="32"/>
      <c r="AE8012" s="31"/>
      <c r="AF8012" s="31"/>
      <c r="AG8012" s="28"/>
      <c r="AH8012" s="28"/>
    </row>
    <row r="8013" spans="13:34" x14ac:dyDescent="0.3">
      <c r="M8013" s="33"/>
      <c r="N8013" s="2"/>
      <c r="P8013" s="29"/>
      <c r="Q8013" s="29"/>
      <c r="T8013" s="32"/>
      <c r="U8013" s="32"/>
      <c r="V8013" s="30"/>
      <c r="W8013"/>
      <c r="X8013"/>
      <c r="Z8013" s="28"/>
      <c r="AA8013" s="28"/>
      <c r="AC8013" s="32"/>
      <c r="AD8013" s="32"/>
      <c r="AE8013" s="31"/>
      <c r="AF8013" s="31"/>
      <c r="AG8013" s="28"/>
      <c r="AH8013" s="28"/>
    </row>
    <row r="8014" spans="13:34" x14ac:dyDescent="0.3">
      <c r="M8014" s="33"/>
      <c r="N8014" s="2"/>
      <c r="P8014" s="29"/>
      <c r="Q8014" s="29"/>
      <c r="T8014" s="32"/>
      <c r="U8014" s="32"/>
      <c r="V8014" s="30"/>
      <c r="W8014"/>
      <c r="X8014"/>
      <c r="Z8014" s="28"/>
      <c r="AA8014" s="28"/>
      <c r="AC8014" s="32"/>
      <c r="AD8014" s="32"/>
      <c r="AE8014" s="31"/>
      <c r="AF8014" s="31"/>
      <c r="AG8014" s="28"/>
      <c r="AH8014" s="28"/>
    </row>
    <row r="8015" spans="13:34" x14ac:dyDescent="0.3">
      <c r="M8015" s="33"/>
      <c r="N8015" s="2"/>
      <c r="P8015" s="29"/>
      <c r="Q8015" s="29"/>
      <c r="T8015" s="32"/>
      <c r="U8015" s="32"/>
      <c r="V8015" s="30"/>
      <c r="W8015"/>
      <c r="X8015"/>
      <c r="Z8015" s="28"/>
      <c r="AA8015" s="28"/>
      <c r="AC8015" s="32"/>
      <c r="AD8015" s="32"/>
      <c r="AE8015" s="31"/>
      <c r="AF8015" s="31"/>
      <c r="AG8015" s="28"/>
      <c r="AH8015" s="28"/>
    </row>
    <row r="8016" spans="13:34" x14ac:dyDescent="0.3">
      <c r="M8016" s="33"/>
      <c r="N8016" s="2"/>
      <c r="P8016" s="29"/>
      <c r="Q8016" s="29"/>
      <c r="T8016" s="32"/>
      <c r="U8016" s="32"/>
      <c r="V8016" s="30"/>
      <c r="W8016"/>
      <c r="X8016"/>
      <c r="Z8016" s="28"/>
      <c r="AA8016" s="28"/>
      <c r="AC8016" s="32"/>
      <c r="AD8016" s="32"/>
      <c r="AE8016" s="31"/>
      <c r="AF8016" s="31"/>
      <c r="AG8016" s="28"/>
      <c r="AH8016" s="28"/>
    </row>
    <row r="8017" spans="13:34" x14ac:dyDescent="0.3">
      <c r="M8017" s="33"/>
      <c r="N8017" s="2"/>
      <c r="P8017" s="29"/>
      <c r="Q8017" s="29"/>
      <c r="T8017" s="32"/>
      <c r="U8017" s="32"/>
      <c r="V8017" s="30"/>
      <c r="W8017"/>
      <c r="X8017"/>
      <c r="Z8017" s="28"/>
      <c r="AA8017" s="28"/>
      <c r="AC8017" s="32"/>
      <c r="AD8017" s="32"/>
      <c r="AE8017" s="31"/>
      <c r="AF8017" s="31"/>
      <c r="AG8017" s="28"/>
      <c r="AH8017" s="28"/>
    </row>
    <row r="8018" spans="13:34" x14ac:dyDescent="0.3">
      <c r="M8018" s="33"/>
      <c r="N8018" s="2"/>
      <c r="P8018" s="29"/>
      <c r="Q8018" s="29"/>
      <c r="T8018" s="32"/>
      <c r="U8018" s="32"/>
      <c r="V8018" s="30"/>
      <c r="W8018"/>
      <c r="X8018"/>
      <c r="Z8018" s="28"/>
      <c r="AA8018" s="28"/>
      <c r="AC8018" s="32"/>
      <c r="AD8018" s="32"/>
      <c r="AE8018" s="31"/>
      <c r="AF8018" s="31"/>
      <c r="AG8018" s="28"/>
      <c r="AH8018" s="28"/>
    </row>
    <row r="8019" spans="13:34" x14ac:dyDescent="0.3">
      <c r="M8019" s="33"/>
      <c r="N8019" s="2"/>
      <c r="P8019" s="29"/>
      <c r="Q8019" s="29"/>
      <c r="T8019" s="32"/>
      <c r="U8019" s="32"/>
      <c r="V8019" s="30"/>
      <c r="W8019"/>
      <c r="X8019"/>
      <c r="Z8019" s="28"/>
      <c r="AA8019" s="28"/>
      <c r="AC8019" s="32"/>
      <c r="AD8019" s="32"/>
      <c r="AE8019" s="31"/>
      <c r="AF8019" s="31"/>
      <c r="AG8019" s="28"/>
      <c r="AH8019" s="28"/>
    </row>
    <row r="8020" spans="13:34" x14ac:dyDescent="0.3">
      <c r="M8020" s="33"/>
      <c r="N8020" s="2"/>
      <c r="P8020" s="29"/>
      <c r="Q8020" s="29"/>
      <c r="T8020" s="32"/>
      <c r="U8020" s="32"/>
      <c r="V8020" s="30"/>
      <c r="W8020"/>
      <c r="X8020"/>
      <c r="Z8020" s="28"/>
      <c r="AA8020" s="28"/>
      <c r="AC8020" s="32"/>
      <c r="AD8020" s="32"/>
      <c r="AE8020" s="31"/>
      <c r="AF8020" s="31"/>
      <c r="AG8020" s="28"/>
      <c r="AH8020" s="28"/>
    </row>
    <row r="8021" spans="13:34" x14ac:dyDescent="0.3">
      <c r="M8021" s="33"/>
      <c r="N8021" s="2"/>
      <c r="P8021" s="29"/>
      <c r="Q8021" s="29"/>
      <c r="T8021" s="32"/>
      <c r="U8021" s="32"/>
      <c r="V8021" s="30"/>
      <c r="W8021"/>
      <c r="X8021"/>
      <c r="Z8021" s="28"/>
      <c r="AA8021" s="28"/>
      <c r="AC8021" s="32"/>
      <c r="AD8021" s="32"/>
      <c r="AE8021" s="31"/>
      <c r="AF8021" s="31"/>
      <c r="AG8021" s="28"/>
      <c r="AH8021" s="28"/>
    </row>
    <row r="8022" spans="13:34" x14ac:dyDescent="0.3">
      <c r="M8022" s="33"/>
      <c r="N8022" s="2"/>
      <c r="P8022" s="29"/>
      <c r="Q8022" s="29"/>
      <c r="T8022" s="32"/>
      <c r="U8022" s="32"/>
      <c r="V8022" s="30"/>
      <c r="W8022"/>
      <c r="X8022"/>
      <c r="Z8022" s="28"/>
      <c r="AA8022" s="28"/>
      <c r="AC8022" s="32"/>
      <c r="AD8022" s="32"/>
      <c r="AE8022" s="31"/>
      <c r="AF8022" s="31"/>
      <c r="AG8022" s="28"/>
      <c r="AH8022" s="28"/>
    </row>
    <row r="8023" spans="13:34" x14ac:dyDescent="0.3">
      <c r="M8023" s="33"/>
      <c r="N8023" s="2"/>
      <c r="P8023" s="29"/>
      <c r="Q8023" s="29"/>
      <c r="T8023" s="32"/>
      <c r="U8023" s="32"/>
      <c r="V8023" s="30"/>
      <c r="W8023"/>
      <c r="X8023"/>
      <c r="Z8023" s="28"/>
      <c r="AA8023" s="28"/>
      <c r="AC8023" s="32"/>
      <c r="AD8023" s="32"/>
      <c r="AE8023" s="31"/>
      <c r="AF8023" s="31"/>
      <c r="AG8023" s="28"/>
      <c r="AH8023" s="28"/>
    </row>
    <row r="8024" spans="13:34" x14ac:dyDescent="0.3">
      <c r="M8024" s="33"/>
      <c r="N8024" s="2"/>
      <c r="P8024" s="29"/>
      <c r="Q8024" s="29"/>
      <c r="T8024" s="32"/>
      <c r="U8024" s="32"/>
      <c r="V8024" s="30"/>
      <c r="W8024"/>
      <c r="X8024"/>
      <c r="Z8024" s="28"/>
      <c r="AA8024" s="28"/>
      <c r="AC8024" s="32"/>
      <c r="AD8024" s="32"/>
      <c r="AE8024" s="31"/>
      <c r="AF8024" s="31"/>
      <c r="AG8024" s="28"/>
      <c r="AH8024" s="28"/>
    </row>
    <row r="8025" spans="13:34" x14ac:dyDescent="0.3">
      <c r="M8025" s="33"/>
      <c r="N8025" s="2"/>
      <c r="P8025" s="29"/>
      <c r="Q8025" s="29"/>
      <c r="T8025" s="32"/>
      <c r="U8025" s="32"/>
      <c r="V8025" s="30"/>
      <c r="W8025"/>
      <c r="X8025"/>
      <c r="Z8025" s="28"/>
      <c r="AA8025" s="28"/>
      <c r="AC8025" s="32"/>
      <c r="AD8025" s="32"/>
      <c r="AE8025" s="31"/>
      <c r="AF8025" s="31"/>
      <c r="AG8025" s="28"/>
      <c r="AH8025" s="28"/>
    </row>
    <row r="8026" spans="13:34" x14ac:dyDescent="0.3">
      <c r="M8026" s="33"/>
      <c r="N8026" s="2"/>
      <c r="P8026" s="29"/>
      <c r="Q8026" s="29"/>
      <c r="T8026" s="32"/>
      <c r="U8026" s="32"/>
      <c r="V8026" s="30"/>
      <c r="W8026"/>
      <c r="X8026"/>
      <c r="Z8026" s="28"/>
      <c r="AA8026" s="28"/>
      <c r="AC8026" s="32"/>
      <c r="AD8026" s="32"/>
      <c r="AE8026" s="31"/>
      <c r="AF8026" s="31"/>
      <c r="AG8026" s="28"/>
      <c r="AH8026" s="28"/>
    </row>
    <row r="8027" spans="13:34" x14ac:dyDescent="0.3">
      <c r="M8027" s="33"/>
      <c r="N8027" s="2"/>
      <c r="P8027" s="29"/>
      <c r="Q8027" s="29"/>
      <c r="T8027" s="32"/>
      <c r="U8027" s="32"/>
      <c r="V8027" s="30"/>
      <c r="W8027"/>
      <c r="X8027"/>
      <c r="Z8027" s="28"/>
      <c r="AA8027" s="28"/>
      <c r="AC8027" s="32"/>
      <c r="AD8027" s="32"/>
      <c r="AE8027" s="31"/>
      <c r="AF8027" s="31"/>
      <c r="AG8027" s="28"/>
      <c r="AH8027" s="28"/>
    </row>
    <row r="8028" spans="13:34" x14ac:dyDescent="0.3">
      <c r="M8028" s="33"/>
      <c r="N8028" s="2"/>
      <c r="P8028" s="29"/>
      <c r="Q8028" s="29"/>
      <c r="T8028" s="32"/>
      <c r="U8028" s="32"/>
      <c r="V8028" s="30"/>
      <c r="W8028"/>
      <c r="X8028"/>
      <c r="Z8028" s="28"/>
      <c r="AA8028" s="28"/>
      <c r="AC8028" s="32"/>
      <c r="AD8028" s="32"/>
      <c r="AE8028" s="31"/>
      <c r="AF8028" s="31"/>
      <c r="AG8028" s="28"/>
      <c r="AH8028" s="28"/>
    </row>
    <row r="8029" spans="13:34" x14ac:dyDescent="0.3">
      <c r="M8029" s="33"/>
      <c r="N8029" s="2"/>
      <c r="P8029" s="29"/>
      <c r="Q8029" s="29"/>
      <c r="T8029" s="32"/>
      <c r="U8029" s="32"/>
      <c r="V8029" s="30"/>
      <c r="W8029"/>
      <c r="X8029"/>
      <c r="Z8029" s="28"/>
      <c r="AA8029" s="28"/>
      <c r="AC8029" s="32"/>
      <c r="AD8029" s="32"/>
      <c r="AE8029" s="31"/>
      <c r="AF8029" s="31"/>
      <c r="AG8029" s="28"/>
      <c r="AH8029" s="28"/>
    </row>
    <row r="8030" spans="13:34" x14ac:dyDescent="0.3">
      <c r="M8030" s="33"/>
      <c r="N8030" s="2"/>
      <c r="P8030" s="29"/>
      <c r="Q8030" s="29"/>
      <c r="T8030" s="32"/>
      <c r="U8030" s="32"/>
      <c r="V8030" s="30"/>
      <c r="W8030"/>
      <c r="X8030"/>
      <c r="Z8030" s="28"/>
      <c r="AA8030" s="28"/>
      <c r="AC8030" s="32"/>
      <c r="AD8030" s="32"/>
      <c r="AE8030" s="31"/>
      <c r="AF8030" s="31"/>
      <c r="AG8030" s="28"/>
      <c r="AH8030" s="28"/>
    </row>
    <row r="8031" spans="13:34" x14ac:dyDescent="0.3">
      <c r="M8031" s="33"/>
      <c r="N8031" s="2"/>
      <c r="P8031" s="29"/>
      <c r="Q8031" s="29"/>
      <c r="T8031" s="32"/>
      <c r="U8031" s="32"/>
      <c r="V8031" s="30"/>
      <c r="W8031"/>
      <c r="X8031"/>
      <c r="Z8031" s="28"/>
      <c r="AA8031" s="28"/>
      <c r="AC8031" s="32"/>
      <c r="AD8031" s="32"/>
      <c r="AE8031" s="31"/>
      <c r="AF8031" s="31"/>
      <c r="AG8031" s="28"/>
      <c r="AH8031" s="28"/>
    </row>
    <row r="8032" spans="13:34" x14ac:dyDescent="0.3">
      <c r="M8032" s="33"/>
      <c r="N8032" s="2"/>
      <c r="P8032" s="29"/>
      <c r="Q8032" s="29"/>
      <c r="T8032" s="32"/>
      <c r="U8032" s="32"/>
      <c r="V8032" s="30"/>
      <c r="W8032"/>
      <c r="X8032"/>
      <c r="Z8032" s="28"/>
      <c r="AA8032" s="28"/>
      <c r="AC8032" s="32"/>
      <c r="AD8032" s="32"/>
      <c r="AE8032" s="31"/>
      <c r="AF8032" s="31"/>
      <c r="AG8032" s="28"/>
      <c r="AH8032" s="28"/>
    </row>
    <row r="8033" spans="13:34" x14ac:dyDescent="0.3">
      <c r="M8033" s="33"/>
      <c r="N8033" s="2"/>
      <c r="P8033" s="29"/>
      <c r="Q8033" s="29"/>
      <c r="T8033" s="32"/>
      <c r="U8033" s="32"/>
      <c r="V8033" s="30"/>
      <c r="W8033"/>
      <c r="X8033"/>
      <c r="Z8033" s="28"/>
      <c r="AA8033" s="28"/>
      <c r="AC8033" s="32"/>
      <c r="AD8033" s="32"/>
      <c r="AE8033" s="31"/>
      <c r="AF8033" s="31"/>
      <c r="AG8033" s="28"/>
      <c r="AH8033" s="28"/>
    </row>
    <row r="8034" spans="13:34" x14ac:dyDescent="0.3">
      <c r="M8034" s="33"/>
      <c r="N8034" s="2"/>
      <c r="P8034" s="29"/>
      <c r="Q8034" s="29"/>
      <c r="T8034" s="32"/>
      <c r="U8034" s="32"/>
      <c r="V8034" s="30"/>
      <c r="W8034"/>
      <c r="X8034"/>
      <c r="Z8034" s="28"/>
      <c r="AA8034" s="28"/>
      <c r="AC8034" s="32"/>
      <c r="AD8034" s="32"/>
      <c r="AE8034" s="31"/>
      <c r="AF8034" s="31"/>
      <c r="AG8034" s="28"/>
      <c r="AH8034" s="28"/>
    </row>
    <row r="8035" spans="13:34" x14ac:dyDescent="0.3">
      <c r="M8035" s="33"/>
      <c r="N8035" s="2"/>
      <c r="P8035" s="29"/>
      <c r="Q8035" s="29"/>
      <c r="T8035" s="32"/>
      <c r="U8035" s="32"/>
      <c r="V8035" s="30"/>
      <c r="W8035"/>
      <c r="X8035"/>
      <c r="Z8035" s="28"/>
      <c r="AA8035" s="28"/>
      <c r="AC8035" s="32"/>
      <c r="AD8035" s="32"/>
      <c r="AE8035" s="31"/>
      <c r="AF8035" s="31"/>
      <c r="AG8035" s="28"/>
      <c r="AH8035" s="28"/>
    </row>
    <row r="8036" spans="13:34" x14ac:dyDescent="0.3">
      <c r="M8036" s="33"/>
      <c r="N8036" s="2"/>
      <c r="P8036" s="29"/>
      <c r="Q8036" s="29"/>
      <c r="T8036" s="32"/>
      <c r="U8036" s="32"/>
      <c r="V8036" s="30"/>
      <c r="W8036"/>
      <c r="X8036"/>
      <c r="Z8036" s="28"/>
      <c r="AA8036" s="28"/>
      <c r="AC8036" s="32"/>
      <c r="AD8036" s="32"/>
      <c r="AE8036" s="31"/>
      <c r="AF8036" s="31"/>
      <c r="AG8036" s="28"/>
      <c r="AH8036" s="28"/>
    </row>
    <row r="8037" spans="13:34" x14ac:dyDescent="0.3">
      <c r="M8037" s="33"/>
      <c r="N8037" s="2"/>
      <c r="P8037" s="29"/>
      <c r="Q8037" s="29"/>
      <c r="T8037" s="32"/>
      <c r="U8037" s="32"/>
      <c r="V8037" s="30"/>
      <c r="W8037"/>
      <c r="X8037"/>
      <c r="Z8037" s="28"/>
      <c r="AA8037" s="28"/>
      <c r="AC8037" s="32"/>
      <c r="AD8037" s="32"/>
      <c r="AE8037" s="31"/>
      <c r="AF8037" s="31"/>
      <c r="AG8037" s="28"/>
      <c r="AH8037" s="28"/>
    </row>
    <row r="8038" spans="13:34" x14ac:dyDescent="0.3">
      <c r="M8038" s="33"/>
      <c r="N8038" s="2"/>
      <c r="P8038" s="29"/>
      <c r="Q8038" s="29"/>
      <c r="T8038" s="32"/>
      <c r="U8038" s="32"/>
      <c r="V8038" s="30"/>
      <c r="W8038"/>
      <c r="X8038"/>
      <c r="Z8038" s="28"/>
      <c r="AA8038" s="28"/>
      <c r="AC8038" s="32"/>
      <c r="AD8038" s="32"/>
      <c r="AE8038" s="31"/>
      <c r="AF8038" s="31"/>
      <c r="AG8038" s="28"/>
      <c r="AH8038" s="28"/>
    </row>
    <row r="8039" spans="13:34" x14ac:dyDescent="0.3">
      <c r="M8039" s="33"/>
      <c r="N8039" s="2"/>
      <c r="P8039" s="29"/>
      <c r="Q8039" s="29"/>
      <c r="T8039" s="32"/>
      <c r="U8039" s="32"/>
      <c r="V8039" s="30"/>
      <c r="W8039"/>
      <c r="X8039"/>
      <c r="Z8039" s="28"/>
      <c r="AA8039" s="28"/>
      <c r="AC8039" s="32"/>
      <c r="AD8039" s="32"/>
      <c r="AE8039" s="31"/>
      <c r="AF8039" s="31"/>
      <c r="AG8039" s="28"/>
      <c r="AH8039" s="28"/>
    </row>
    <row r="8040" spans="13:34" x14ac:dyDescent="0.3">
      <c r="M8040" s="33"/>
      <c r="N8040" s="2"/>
      <c r="P8040" s="29"/>
      <c r="Q8040" s="29"/>
      <c r="T8040" s="32"/>
      <c r="U8040" s="32"/>
      <c r="V8040" s="30"/>
      <c r="W8040"/>
      <c r="X8040"/>
      <c r="Z8040" s="28"/>
      <c r="AA8040" s="28"/>
      <c r="AC8040" s="32"/>
      <c r="AD8040" s="32"/>
      <c r="AE8040" s="31"/>
      <c r="AF8040" s="31"/>
      <c r="AG8040" s="28"/>
      <c r="AH8040" s="28"/>
    </row>
    <row r="8041" spans="13:34" x14ac:dyDescent="0.3">
      <c r="M8041" s="33"/>
      <c r="N8041" s="2"/>
      <c r="P8041" s="29"/>
      <c r="Q8041" s="29"/>
      <c r="T8041" s="32"/>
      <c r="U8041" s="32"/>
      <c r="V8041" s="30"/>
      <c r="W8041"/>
      <c r="X8041"/>
      <c r="Z8041" s="28"/>
      <c r="AA8041" s="28"/>
      <c r="AC8041" s="32"/>
      <c r="AD8041" s="32"/>
      <c r="AE8041" s="31"/>
      <c r="AF8041" s="31"/>
      <c r="AG8041" s="28"/>
      <c r="AH8041" s="28"/>
    </row>
    <row r="8042" spans="13:34" x14ac:dyDescent="0.3">
      <c r="M8042" s="33"/>
      <c r="N8042" s="2"/>
      <c r="P8042" s="29"/>
      <c r="Q8042" s="29"/>
      <c r="T8042" s="32"/>
      <c r="U8042" s="32"/>
      <c r="V8042" s="30"/>
      <c r="W8042"/>
      <c r="X8042"/>
      <c r="Z8042" s="28"/>
      <c r="AA8042" s="28"/>
      <c r="AC8042" s="32"/>
      <c r="AD8042" s="32"/>
      <c r="AE8042" s="31"/>
      <c r="AF8042" s="31"/>
      <c r="AG8042" s="28"/>
      <c r="AH8042" s="28"/>
    </row>
    <row r="8043" spans="13:34" x14ac:dyDescent="0.3">
      <c r="M8043" s="33"/>
      <c r="N8043" s="2"/>
      <c r="P8043" s="29"/>
      <c r="Q8043" s="29"/>
      <c r="T8043" s="32"/>
      <c r="U8043" s="32"/>
      <c r="V8043" s="30"/>
      <c r="W8043"/>
      <c r="X8043"/>
      <c r="Z8043" s="28"/>
      <c r="AA8043" s="28"/>
      <c r="AC8043" s="32"/>
      <c r="AD8043" s="32"/>
      <c r="AE8043" s="31"/>
      <c r="AF8043" s="31"/>
      <c r="AG8043" s="28"/>
      <c r="AH8043" s="28"/>
    </row>
    <row r="8044" spans="13:34" x14ac:dyDescent="0.3">
      <c r="M8044" s="33"/>
      <c r="N8044" s="2"/>
      <c r="P8044" s="29"/>
      <c r="Q8044" s="29"/>
      <c r="T8044" s="32"/>
      <c r="U8044" s="32"/>
      <c r="V8044" s="30"/>
      <c r="W8044"/>
      <c r="X8044"/>
      <c r="Z8044" s="28"/>
      <c r="AA8044" s="28"/>
      <c r="AC8044" s="32"/>
      <c r="AD8044" s="32"/>
      <c r="AE8044" s="31"/>
      <c r="AF8044" s="31"/>
      <c r="AG8044" s="28"/>
      <c r="AH8044" s="28"/>
    </row>
    <row r="8045" spans="13:34" x14ac:dyDescent="0.3">
      <c r="M8045" s="33"/>
      <c r="N8045" s="2"/>
      <c r="P8045" s="29"/>
      <c r="Q8045" s="29"/>
      <c r="T8045" s="32"/>
      <c r="U8045" s="32"/>
      <c r="V8045" s="30"/>
      <c r="W8045"/>
      <c r="X8045"/>
      <c r="Z8045" s="28"/>
      <c r="AA8045" s="28"/>
      <c r="AC8045" s="32"/>
      <c r="AD8045" s="32"/>
      <c r="AE8045" s="31"/>
      <c r="AF8045" s="31"/>
      <c r="AG8045" s="28"/>
      <c r="AH8045" s="28"/>
    </row>
    <row r="8046" spans="13:34" x14ac:dyDescent="0.3">
      <c r="M8046" s="33"/>
      <c r="N8046" s="2"/>
      <c r="P8046" s="29"/>
      <c r="Q8046" s="29"/>
      <c r="T8046" s="32"/>
      <c r="U8046" s="32"/>
      <c r="V8046" s="30"/>
      <c r="W8046"/>
      <c r="X8046"/>
      <c r="Z8046" s="28"/>
      <c r="AA8046" s="28"/>
      <c r="AC8046" s="32"/>
      <c r="AD8046" s="32"/>
      <c r="AE8046" s="31"/>
      <c r="AF8046" s="31"/>
      <c r="AG8046" s="28"/>
      <c r="AH8046" s="28"/>
    </row>
    <row r="8047" spans="13:34" x14ac:dyDescent="0.3">
      <c r="M8047" s="33"/>
      <c r="N8047" s="2"/>
      <c r="P8047" s="29"/>
      <c r="Q8047" s="29"/>
      <c r="T8047" s="32"/>
      <c r="U8047" s="32"/>
      <c r="V8047" s="30"/>
      <c r="W8047"/>
      <c r="X8047"/>
      <c r="Z8047" s="28"/>
      <c r="AA8047" s="28"/>
      <c r="AC8047" s="32"/>
      <c r="AD8047" s="32"/>
      <c r="AE8047" s="31"/>
      <c r="AF8047" s="31"/>
      <c r="AG8047" s="28"/>
      <c r="AH8047" s="28"/>
    </row>
    <row r="8048" spans="13:34" x14ac:dyDescent="0.3">
      <c r="M8048" s="33"/>
      <c r="N8048" s="2"/>
      <c r="P8048" s="29"/>
      <c r="Q8048" s="29"/>
      <c r="T8048" s="32"/>
      <c r="U8048" s="32"/>
      <c r="V8048" s="30"/>
      <c r="W8048"/>
      <c r="X8048"/>
      <c r="Z8048" s="28"/>
      <c r="AA8048" s="28"/>
      <c r="AC8048" s="32"/>
      <c r="AD8048" s="32"/>
      <c r="AE8048" s="31"/>
      <c r="AF8048" s="31"/>
      <c r="AG8048" s="28"/>
      <c r="AH8048" s="28"/>
    </row>
    <row r="8049" spans="13:34" x14ac:dyDescent="0.3">
      <c r="M8049" s="33"/>
      <c r="N8049" s="2"/>
      <c r="P8049" s="29"/>
      <c r="Q8049" s="29"/>
      <c r="T8049" s="32"/>
      <c r="U8049" s="32"/>
      <c r="V8049" s="30"/>
      <c r="W8049"/>
      <c r="X8049"/>
      <c r="Z8049" s="28"/>
      <c r="AA8049" s="28"/>
      <c r="AC8049" s="32"/>
      <c r="AD8049" s="32"/>
      <c r="AE8049" s="31"/>
      <c r="AF8049" s="31"/>
      <c r="AG8049" s="28"/>
      <c r="AH8049" s="28"/>
    </row>
    <row r="8050" spans="13:34" x14ac:dyDescent="0.3">
      <c r="M8050" s="33"/>
      <c r="N8050" s="2"/>
      <c r="P8050" s="29"/>
      <c r="Q8050" s="29"/>
      <c r="T8050" s="32"/>
      <c r="U8050" s="32"/>
      <c r="V8050" s="30"/>
      <c r="W8050"/>
      <c r="X8050"/>
      <c r="Z8050" s="28"/>
      <c r="AA8050" s="28"/>
      <c r="AC8050" s="32"/>
      <c r="AD8050" s="32"/>
      <c r="AE8050" s="31"/>
      <c r="AF8050" s="31"/>
      <c r="AG8050" s="28"/>
      <c r="AH8050" s="28"/>
    </row>
    <row r="8051" spans="13:34" x14ac:dyDescent="0.3">
      <c r="M8051" s="33"/>
      <c r="N8051" s="2"/>
      <c r="P8051" s="29"/>
      <c r="Q8051" s="29"/>
      <c r="T8051" s="32"/>
      <c r="U8051" s="32"/>
      <c r="V8051" s="30"/>
      <c r="W8051"/>
      <c r="X8051"/>
      <c r="Z8051" s="28"/>
      <c r="AA8051" s="28"/>
      <c r="AC8051" s="32"/>
      <c r="AD8051" s="32"/>
      <c r="AE8051" s="31"/>
      <c r="AF8051" s="31"/>
      <c r="AG8051" s="28"/>
      <c r="AH8051" s="28"/>
    </row>
    <row r="8052" spans="13:34" x14ac:dyDescent="0.3">
      <c r="M8052" s="33"/>
      <c r="N8052" s="2"/>
      <c r="P8052" s="29"/>
      <c r="Q8052" s="29"/>
      <c r="T8052" s="32"/>
      <c r="U8052" s="32"/>
      <c r="V8052" s="30"/>
      <c r="W8052"/>
      <c r="X8052"/>
      <c r="Z8052" s="28"/>
      <c r="AA8052" s="28"/>
      <c r="AC8052" s="32"/>
      <c r="AD8052" s="32"/>
      <c r="AE8052" s="31"/>
      <c r="AF8052" s="31"/>
      <c r="AG8052" s="28"/>
      <c r="AH8052" s="28"/>
    </row>
    <row r="8053" spans="13:34" x14ac:dyDescent="0.3">
      <c r="M8053" s="33"/>
      <c r="N8053" s="2"/>
      <c r="P8053" s="29"/>
      <c r="Q8053" s="29"/>
      <c r="T8053" s="32"/>
      <c r="U8053" s="32"/>
      <c r="V8053" s="30"/>
      <c r="W8053"/>
      <c r="X8053"/>
      <c r="Z8053" s="28"/>
      <c r="AA8053" s="28"/>
      <c r="AC8053" s="32"/>
      <c r="AD8053" s="32"/>
      <c r="AE8053" s="31"/>
      <c r="AF8053" s="31"/>
      <c r="AG8053" s="28"/>
      <c r="AH8053" s="28"/>
    </row>
    <row r="8054" spans="13:34" x14ac:dyDescent="0.3">
      <c r="M8054" s="33"/>
      <c r="N8054" s="2"/>
      <c r="P8054" s="29"/>
      <c r="Q8054" s="29"/>
      <c r="T8054" s="32"/>
      <c r="U8054" s="32"/>
      <c r="V8054" s="30"/>
      <c r="W8054"/>
      <c r="X8054"/>
      <c r="Z8054" s="28"/>
      <c r="AA8054" s="28"/>
      <c r="AC8054" s="32"/>
      <c r="AD8054" s="32"/>
      <c r="AE8054" s="31"/>
      <c r="AF8054" s="31"/>
      <c r="AG8054" s="28"/>
      <c r="AH8054" s="28"/>
    </row>
    <row r="8055" spans="13:34" x14ac:dyDescent="0.3">
      <c r="M8055" s="33"/>
      <c r="N8055" s="2"/>
      <c r="P8055" s="29"/>
      <c r="Q8055" s="29"/>
      <c r="T8055" s="32"/>
      <c r="U8055" s="32"/>
      <c r="V8055" s="30"/>
      <c r="W8055"/>
      <c r="X8055"/>
      <c r="Z8055" s="28"/>
      <c r="AA8055" s="28"/>
      <c r="AC8055" s="32"/>
      <c r="AD8055" s="32"/>
      <c r="AE8055" s="31"/>
      <c r="AF8055" s="31"/>
      <c r="AG8055" s="28"/>
      <c r="AH8055" s="28"/>
    </row>
    <row r="8056" spans="13:34" x14ac:dyDescent="0.3">
      <c r="M8056" s="33"/>
      <c r="N8056" s="2"/>
      <c r="P8056" s="29"/>
      <c r="Q8056" s="29"/>
      <c r="T8056" s="32"/>
      <c r="U8056" s="32"/>
      <c r="V8056" s="30"/>
      <c r="W8056"/>
      <c r="X8056"/>
      <c r="Z8056" s="28"/>
      <c r="AA8056" s="28"/>
      <c r="AC8056" s="32"/>
      <c r="AD8056" s="32"/>
      <c r="AE8056" s="31"/>
      <c r="AF8056" s="31"/>
      <c r="AG8056" s="28"/>
      <c r="AH8056" s="28"/>
    </row>
    <row r="8057" spans="13:34" x14ac:dyDescent="0.3">
      <c r="M8057" s="33"/>
      <c r="N8057" s="2"/>
      <c r="P8057" s="29"/>
      <c r="Q8057" s="29"/>
      <c r="T8057" s="32"/>
      <c r="U8057" s="32"/>
      <c r="V8057" s="30"/>
      <c r="W8057"/>
      <c r="X8057"/>
      <c r="Z8057" s="28"/>
      <c r="AA8057" s="28"/>
      <c r="AC8057" s="32"/>
      <c r="AD8057" s="32"/>
      <c r="AE8057" s="31"/>
      <c r="AF8057" s="31"/>
      <c r="AG8057" s="28"/>
      <c r="AH8057" s="28"/>
    </row>
    <row r="8058" spans="13:34" x14ac:dyDescent="0.3">
      <c r="M8058" s="33"/>
      <c r="N8058" s="2"/>
      <c r="P8058" s="29"/>
      <c r="Q8058" s="29"/>
      <c r="T8058" s="32"/>
      <c r="U8058" s="32"/>
      <c r="V8058" s="30"/>
      <c r="W8058"/>
      <c r="X8058"/>
      <c r="Z8058" s="28"/>
      <c r="AA8058" s="28"/>
      <c r="AC8058" s="32"/>
      <c r="AD8058" s="32"/>
      <c r="AE8058" s="31"/>
      <c r="AF8058" s="31"/>
      <c r="AG8058" s="28"/>
      <c r="AH8058" s="28"/>
    </row>
    <row r="8059" spans="13:34" x14ac:dyDescent="0.3">
      <c r="M8059" s="33"/>
      <c r="N8059" s="2"/>
      <c r="P8059" s="29"/>
      <c r="Q8059" s="29"/>
      <c r="T8059" s="32"/>
      <c r="U8059" s="32"/>
      <c r="V8059" s="30"/>
      <c r="W8059"/>
      <c r="X8059"/>
      <c r="Z8059" s="28"/>
      <c r="AA8059" s="28"/>
      <c r="AC8059" s="32"/>
      <c r="AD8059" s="32"/>
      <c r="AE8059" s="31"/>
      <c r="AF8059" s="31"/>
      <c r="AG8059" s="28"/>
      <c r="AH8059" s="28"/>
    </row>
    <row r="8060" spans="13:34" x14ac:dyDescent="0.3">
      <c r="M8060" s="33"/>
      <c r="N8060" s="2"/>
      <c r="P8060" s="29"/>
      <c r="Q8060" s="29"/>
      <c r="T8060" s="32"/>
      <c r="U8060" s="32"/>
      <c r="V8060" s="30"/>
      <c r="W8060"/>
      <c r="X8060"/>
      <c r="Z8060" s="28"/>
      <c r="AA8060" s="28"/>
      <c r="AC8060" s="32"/>
      <c r="AD8060" s="32"/>
      <c r="AE8060" s="31"/>
      <c r="AF8060" s="31"/>
      <c r="AG8060" s="28"/>
      <c r="AH8060" s="28"/>
    </row>
    <row r="8061" spans="13:34" x14ac:dyDescent="0.3">
      <c r="M8061" s="33"/>
      <c r="N8061" s="2"/>
      <c r="P8061" s="29"/>
      <c r="Q8061" s="29"/>
      <c r="T8061" s="32"/>
      <c r="U8061" s="32"/>
      <c r="V8061" s="30"/>
      <c r="W8061"/>
      <c r="X8061"/>
      <c r="Z8061" s="28"/>
      <c r="AA8061" s="28"/>
      <c r="AC8061" s="32"/>
      <c r="AD8061" s="32"/>
      <c r="AE8061" s="31"/>
      <c r="AF8061" s="31"/>
      <c r="AG8061" s="28"/>
      <c r="AH8061" s="28"/>
    </row>
    <row r="8062" spans="13:34" x14ac:dyDescent="0.3">
      <c r="M8062" s="33"/>
      <c r="N8062" s="2"/>
      <c r="P8062" s="29"/>
      <c r="Q8062" s="29"/>
      <c r="T8062" s="32"/>
      <c r="U8062" s="32"/>
      <c r="V8062" s="30"/>
      <c r="W8062"/>
      <c r="X8062"/>
      <c r="Z8062" s="28"/>
      <c r="AA8062" s="28"/>
      <c r="AC8062" s="32"/>
      <c r="AD8062" s="32"/>
      <c r="AE8062" s="31"/>
      <c r="AF8062" s="31"/>
      <c r="AG8062" s="28"/>
      <c r="AH8062" s="28"/>
    </row>
    <row r="8063" spans="13:34" x14ac:dyDescent="0.3">
      <c r="M8063" s="33"/>
      <c r="N8063" s="2"/>
      <c r="P8063" s="29"/>
      <c r="Q8063" s="29"/>
      <c r="T8063" s="32"/>
      <c r="U8063" s="32"/>
      <c r="V8063" s="30"/>
      <c r="W8063"/>
      <c r="X8063"/>
      <c r="Z8063" s="28"/>
      <c r="AA8063" s="28"/>
      <c r="AC8063" s="32"/>
      <c r="AD8063" s="32"/>
      <c r="AE8063" s="31"/>
      <c r="AF8063" s="31"/>
      <c r="AG8063" s="28"/>
      <c r="AH8063" s="28"/>
    </row>
    <row r="8064" spans="13:34" x14ac:dyDescent="0.3">
      <c r="M8064" s="33"/>
      <c r="N8064" s="2"/>
      <c r="P8064" s="29"/>
      <c r="Q8064" s="29"/>
      <c r="T8064" s="32"/>
      <c r="U8064" s="32"/>
      <c r="V8064" s="30"/>
      <c r="W8064"/>
      <c r="X8064"/>
      <c r="Z8064" s="28"/>
      <c r="AA8064" s="28"/>
      <c r="AC8064" s="32"/>
      <c r="AD8064" s="32"/>
      <c r="AE8064" s="31"/>
      <c r="AF8064" s="31"/>
      <c r="AG8064" s="28"/>
      <c r="AH8064" s="28"/>
    </row>
    <row r="8065" spans="13:34" x14ac:dyDescent="0.3">
      <c r="M8065" s="33"/>
      <c r="N8065" s="2"/>
      <c r="P8065" s="29"/>
      <c r="Q8065" s="29"/>
      <c r="T8065" s="32"/>
      <c r="U8065" s="32"/>
      <c r="V8065" s="30"/>
      <c r="W8065"/>
      <c r="X8065"/>
      <c r="Z8065" s="28"/>
      <c r="AA8065" s="28"/>
      <c r="AC8065" s="32"/>
      <c r="AD8065" s="32"/>
      <c r="AE8065" s="31"/>
      <c r="AF8065" s="31"/>
      <c r="AG8065" s="28"/>
      <c r="AH8065" s="28"/>
    </row>
    <row r="8066" spans="13:34" x14ac:dyDescent="0.3">
      <c r="M8066" s="33"/>
      <c r="N8066" s="2"/>
      <c r="P8066" s="29"/>
      <c r="Q8066" s="29"/>
      <c r="T8066" s="32"/>
      <c r="U8066" s="32"/>
      <c r="V8066" s="30"/>
      <c r="W8066"/>
      <c r="X8066"/>
      <c r="Z8066" s="28"/>
      <c r="AA8066" s="28"/>
      <c r="AC8066" s="32"/>
      <c r="AD8066" s="32"/>
      <c r="AE8066" s="31"/>
      <c r="AF8066" s="31"/>
      <c r="AG8066" s="28"/>
      <c r="AH8066" s="28"/>
    </row>
    <row r="8067" spans="13:34" x14ac:dyDescent="0.3">
      <c r="M8067" s="33"/>
      <c r="N8067" s="2"/>
      <c r="P8067" s="29"/>
      <c r="Q8067" s="29"/>
      <c r="T8067" s="32"/>
      <c r="U8067" s="32"/>
      <c r="V8067" s="30"/>
      <c r="W8067"/>
      <c r="X8067"/>
      <c r="Z8067" s="28"/>
      <c r="AA8067" s="28"/>
      <c r="AC8067" s="32"/>
      <c r="AD8067" s="32"/>
      <c r="AE8067" s="31"/>
      <c r="AF8067" s="31"/>
      <c r="AG8067" s="28"/>
      <c r="AH8067" s="28"/>
    </row>
    <row r="8068" spans="13:34" x14ac:dyDescent="0.3">
      <c r="M8068" s="33"/>
      <c r="N8068" s="2"/>
      <c r="P8068" s="29"/>
      <c r="Q8068" s="29"/>
      <c r="T8068" s="32"/>
      <c r="U8068" s="32"/>
      <c r="V8068" s="30"/>
      <c r="W8068"/>
      <c r="X8068"/>
      <c r="Z8068" s="28"/>
      <c r="AA8068" s="28"/>
      <c r="AC8068" s="32"/>
      <c r="AD8068" s="32"/>
      <c r="AE8068" s="31"/>
      <c r="AF8068" s="31"/>
      <c r="AG8068" s="28"/>
      <c r="AH8068" s="28"/>
    </row>
    <row r="8069" spans="13:34" x14ac:dyDescent="0.3">
      <c r="M8069" s="33"/>
      <c r="N8069" s="2"/>
      <c r="P8069" s="29"/>
      <c r="Q8069" s="29"/>
      <c r="T8069" s="32"/>
      <c r="U8069" s="32"/>
      <c r="V8069" s="30"/>
      <c r="W8069"/>
      <c r="X8069"/>
      <c r="Z8069" s="28"/>
      <c r="AA8069" s="28"/>
      <c r="AC8069" s="32"/>
      <c r="AD8069" s="32"/>
      <c r="AE8069" s="31"/>
      <c r="AF8069" s="31"/>
      <c r="AG8069" s="28"/>
      <c r="AH8069" s="28"/>
    </row>
    <row r="8070" spans="13:34" x14ac:dyDescent="0.3">
      <c r="M8070" s="33"/>
      <c r="N8070" s="2"/>
      <c r="P8070" s="29"/>
      <c r="Q8070" s="29"/>
      <c r="T8070" s="32"/>
      <c r="U8070" s="32"/>
      <c r="V8070" s="30"/>
      <c r="W8070"/>
      <c r="X8070"/>
      <c r="Z8070" s="28"/>
      <c r="AA8070" s="28"/>
      <c r="AC8070" s="32"/>
      <c r="AD8070" s="32"/>
      <c r="AE8070" s="31"/>
      <c r="AF8070" s="31"/>
      <c r="AG8070" s="28"/>
      <c r="AH8070" s="28"/>
    </row>
    <row r="8071" spans="13:34" x14ac:dyDescent="0.3">
      <c r="M8071" s="33"/>
      <c r="N8071" s="2"/>
      <c r="P8071" s="29"/>
      <c r="Q8071" s="29"/>
      <c r="T8071" s="32"/>
      <c r="U8071" s="32"/>
      <c r="V8071" s="30"/>
      <c r="W8071"/>
      <c r="X8071"/>
      <c r="Z8071" s="28"/>
      <c r="AA8071" s="28"/>
      <c r="AC8071" s="32"/>
      <c r="AD8071" s="32"/>
      <c r="AE8071" s="31"/>
      <c r="AF8071" s="31"/>
      <c r="AG8071" s="28"/>
      <c r="AH8071" s="28"/>
    </row>
    <row r="8072" spans="13:34" x14ac:dyDescent="0.3">
      <c r="M8072" s="33"/>
      <c r="N8072" s="2"/>
      <c r="P8072" s="29"/>
      <c r="Q8072" s="29"/>
      <c r="T8072" s="32"/>
      <c r="U8072" s="32"/>
      <c r="V8072" s="30"/>
      <c r="W8072"/>
      <c r="X8072"/>
      <c r="Z8072" s="28"/>
      <c r="AA8072" s="28"/>
      <c r="AC8072" s="32"/>
      <c r="AD8072" s="32"/>
      <c r="AE8072" s="31"/>
      <c r="AF8072" s="31"/>
      <c r="AG8072" s="28"/>
      <c r="AH8072" s="28"/>
    </row>
    <row r="8073" spans="13:34" x14ac:dyDescent="0.3">
      <c r="M8073" s="33"/>
      <c r="N8073" s="2"/>
      <c r="P8073" s="29"/>
      <c r="Q8073" s="29"/>
      <c r="T8073" s="32"/>
      <c r="U8073" s="32"/>
      <c r="V8073" s="30"/>
      <c r="W8073"/>
      <c r="X8073"/>
      <c r="Z8073" s="28"/>
      <c r="AA8073" s="28"/>
      <c r="AC8073" s="32"/>
      <c r="AD8073" s="32"/>
      <c r="AE8073" s="31"/>
      <c r="AF8073" s="31"/>
      <c r="AG8073" s="28"/>
      <c r="AH8073" s="28"/>
    </row>
    <row r="8074" spans="13:34" x14ac:dyDescent="0.3">
      <c r="M8074" s="33"/>
      <c r="N8074" s="2"/>
      <c r="P8074" s="29"/>
      <c r="Q8074" s="29"/>
      <c r="T8074" s="32"/>
      <c r="U8074" s="32"/>
      <c r="V8074" s="30"/>
      <c r="W8074"/>
      <c r="X8074"/>
      <c r="Z8074" s="28"/>
      <c r="AA8074" s="28"/>
      <c r="AC8074" s="32"/>
      <c r="AD8074" s="32"/>
      <c r="AE8074" s="31"/>
      <c r="AF8074" s="31"/>
      <c r="AG8074" s="28"/>
      <c r="AH8074" s="28"/>
    </row>
    <row r="8075" spans="13:34" x14ac:dyDescent="0.3">
      <c r="M8075" s="33"/>
      <c r="N8075" s="2"/>
      <c r="P8075" s="29"/>
      <c r="Q8075" s="29"/>
      <c r="T8075" s="32"/>
      <c r="U8075" s="32"/>
      <c r="V8075" s="30"/>
      <c r="W8075"/>
      <c r="X8075"/>
      <c r="Z8075" s="28"/>
      <c r="AA8075" s="28"/>
      <c r="AC8075" s="32"/>
      <c r="AD8075" s="32"/>
      <c r="AE8075" s="31"/>
      <c r="AF8075" s="31"/>
      <c r="AG8075" s="28"/>
      <c r="AH8075" s="28"/>
    </row>
    <row r="8076" spans="13:34" x14ac:dyDescent="0.3">
      <c r="M8076" s="33"/>
      <c r="N8076" s="2"/>
      <c r="P8076" s="29"/>
      <c r="Q8076" s="29"/>
      <c r="T8076" s="32"/>
      <c r="U8076" s="32"/>
      <c r="V8076" s="30"/>
      <c r="W8076"/>
      <c r="X8076"/>
      <c r="Z8076" s="28"/>
      <c r="AA8076" s="28"/>
      <c r="AC8076" s="32"/>
      <c r="AD8076" s="32"/>
      <c r="AE8076" s="31"/>
      <c r="AF8076" s="31"/>
      <c r="AG8076" s="28"/>
      <c r="AH8076" s="28"/>
    </row>
    <row r="8077" spans="13:34" x14ac:dyDescent="0.3">
      <c r="M8077" s="33"/>
      <c r="N8077" s="2"/>
      <c r="P8077" s="29"/>
      <c r="Q8077" s="29"/>
      <c r="T8077" s="32"/>
      <c r="U8077" s="32"/>
      <c r="V8077" s="30"/>
      <c r="W8077"/>
      <c r="X8077"/>
      <c r="Z8077" s="28"/>
      <c r="AA8077" s="28"/>
      <c r="AC8077" s="32"/>
      <c r="AD8077" s="32"/>
      <c r="AE8077" s="31"/>
      <c r="AF8077" s="31"/>
      <c r="AG8077" s="28"/>
      <c r="AH8077" s="28"/>
    </row>
    <row r="8078" spans="13:34" x14ac:dyDescent="0.3">
      <c r="M8078" s="33"/>
      <c r="N8078" s="2"/>
      <c r="P8078" s="29"/>
      <c r="Q8078" s="29"/>
      <c r="T8078" s="32"/>
      <c r="U8078" s="32"/>
      <c r="V8078" s="30"/>
      <c r="W8078"/>
      <c r="X8078"/>
      <c r="Z8078" s="28"/>
      <c r="AA8078" s="28"/>
      <c r="AC8078" s="32"/>
      <c r="AD8078" s="32"/>
      <c r="AE8078" s="31"/>
      <c r="AF8078" s="31"/>
      <c r="AG8078" s="28"/>
      <c r="AH8078" s="28"/>
    </row>
    <row r="8079" spans="13:34" x14ac:dyDescent="0.3">
      <c r="M8079" s="33"/>
      <c r="N8079" s="2"/>
      <c r="P8079" s="29"/>
      <c r="Q8079" s="29"/>
      <c r="T8079" s="32"/>
      <c r="U8079" s="32"/>
      <c r="V8079" s="30"/>
      <c r="W8079"/>
      <c r="X8079"/>
      <c r="Z8079" s="28"/>
      <c r="AA8079" s="28"/>
      <c r="AC8079" s="32"/>
      <c r="AD8079" s="32"/>
      <c r="AE8079" s="31"/>
      <c r="AF8079" s="31"/>
      <c r="AG8079" s="28"/>
      <c r="AH8079" s="28"/>
    </row>
    <row r="8080" spans="13:34" x14ac:dyDescent="0.3">
      <c r="M8080" s="33"/>
      <c r="N8080" s="2"/>
      <c r="P8080" s="29"/>
      <c r="Q8080" s="29"/>
      <c r="T8080" s="32"/>
      <c r="U8080" s="32"/>
      <c r="V8080" s="30"/>
      <c r="W8080"/>
      <c r="X8080"/>
      <c r="Z8080" s="28"/>
      <c r="AA8080" s="28"/>
      <c r="AC8080" s="32"/>
      <c r="AD8080" s="32"/>
      <c r="AE8080" s="31"/>
      <c r="AF8080" s="31"/>
      <c r="AG8080" s="28"/>
      <c r="AH8080" s="28"/>
    </row>
    <row r="8081" spans="13:34" x14ac:dyDescent="0.3">
      <c r="M8081" s="33"/>
      <c r="N8081" s="2"/>
      <c r="P8081" s="29"/>
      <c r="Q8081" s="29"/>
      <c r="T8081" s="32"/>
      <c r="U8081" s="32"/>
      <c r="V8081" s="30"/>
      <c r="W8081"/>
      <c r="X8081"/>
      <c r="Z8081" s="28"/>
      <c r="AA8081" s="28"/>
      <c r="AC8081" s="32"/>
      <c r="AD8081" s="32"/>
      <c r="AE8081" s="31"/>
      <c r="AF8081" s="31"/>
      <c r="AG8081" s="28"/>
      <c r="AH8081" s="28"/>
    </row>
    <row r="8082" spans="13:34" x14ac:dyDescent="0.3">
      <c r="M8082" s="33"/>
      <c r="N8082" s="2"/>
      <c r="P8082" s="29"/>
      <c r="Q8082" s="29"/>
      <c r="T8082" s="32"/>
      <c r="U8082" s="32"/>
      <c r="V8082" s="30"/>
      <c r="W8082"/>
      <c r="X8082"/>
      <c r="Z8082" s="28"/>
      <c r="AA8082" s="28"/>
      <c r="AC8082" s="32"/>
      <c r="AD8082" s="32"/>
      <c r="AE8082" s="31"/>
      <c r="AF8082" s="31"/>
      <c r="AG8082" s="28"/>
      <c r="AH8082" s="28"/>
    </row>
    <row r="8083" spans="13:34" x14ac:dyDescent="0.3">
      <c r="M8083" s="33"/>
      <c r="N8083" s="2"/>
      <c r="P8083" s="29"/>
      <c r="Q8083" s="29"/>
      <c r="T8083" s="32"/>
      <c r="U8083" s="32"/>
      <c r="V8083" s="30"/>
      <c r="W8083"/>
      <c r="X8083"/>
      <c r="Z8083" s="28"/>
      <c r="AA8083" s="28"/>
      <c r="AC8083" s="32"/>
      <c r="AD8083" s="32"/>
      <c r="AE8083" s="31"/>
      <c r="AF8083" s="31"/>
      <c r="AG8083" s="28"/>
      <c r="AH8083" s="28"/>
    </row>
    <row r="8084" spans="13:34" x14ac:dyDescent="0.3">
      <c r="M8084" s="33"/>
      <c r="N8084" s="2"/>
      <c r="P8084" s="29"/>
      <c r="Q8084" s="29"/>
      <c r="T8084" s="32"/>
      <c r="U8084" s="32"/>
      <c r="V8084" s="30"/>
      <c r="W8084"/>
      <c r="X8084"/>
      <c r="Z8084" s="28"/>
      <c r="AA8084" s="28"/>
      <c r="AC8084" s="32"/>
      <c r="AD8084" s="32"/>
      <c r="AE8084" s="31"/>
      <c r="AF8084" s="31"/>
      <c r="AG8084" s="28"/>
      <c r="AH8084" s="28"/>
    </row>
    <row r="8085" spans="13:34" x14ac:dyDescent="0.3">
      <c r="M8085" s="33"/>
      <c r="N8085" s="2"/>
      <c r="P8085" s="29"/>
      <c r="Q8085" s="29"/>
      <c r="T8085" s="32"/>
      <c r="U8085" s="32"/>
      <c r="V8085" s="30"/>
      <c r="W8085"/>
      <c r="X8085"/>
      <c r="Z8085" s="28"/>
      <c r="AA8085" s="28"/>
      <c r="AC8085" s="32"/>
      <c r="AD8085" s="32"/>
      <c r="AE8085" s="31"/>
      <c r="AF8085" s="31"/>
      <c r="AG8085" s="28"/>
      <c r="AH8085" s="28"/>
    </row>
    <row r="8086" spans="13:34" x14ac:dyDescent="0.3">
      <c r="M8086" s="33"/>
      <c r="N8086" s="2"/>
      <c r="P8086" s="29"/>
      <c r="Q8086" s="29"/>
      <c r="T8086" s="32"/>
      <c r="U8086" s="32"/>
      <c r="V8086" s="30"/>
      <c r="W8086"/>
      <c r="X8086"/>
      <c r="Z8086" s="28"/>
      <c r="AA8086" s="28"/>
      <c r="AC8086" s="32"/>
      <c r="AD8086" s="32"/>
      <c r="AE8086" s="31"/>
      <c r="AF8086" s="31"/>
      <c r="AG8086" s="28"/>
      <c r="AH8086" s="28"/>
    </row>
    <row r="8087" spans="13:34" x14ac:dyDescent="0.3">
      <c r="M8087" s="33"/>
      <c r="N8087" s="2"/>
      <c r="P8087" s="29"/>
      <c r="Q8087" s="29"/>
      <c r="T8087" s="32"/>
      <c r="U8087" s="32"/>
      <c r="V8087" s="30"/>
      <c r="W8087"/>
      <c r="X8087"/>
      <c r="Z8087" s="28"/>
      <c r="AA8087" s="28"/>
      <c r="AC8087" s="32"/>
      <c r="AD8087" s="32"/>
      <c r="AE8087" s="31"/>
      <c r="AF8087" s="31"/>
      <c r="AG8087" s="28"/>
      <c r="AH8087" s="28"/>
    </row>
    <row r="8088" spans="13:34" x14ac:dyDescent="0.3">
      <c r="M8088" s="33"/>
      <c r="N8088" s="2"/>
      <c r="P8088" s="29"/>
      <c r="Q8088" s="29"/>
      <c r="T8088" s="32"/>
      <c r="U8088" s="32"/>
      <c r="V8088" s="30"/>
      <c r="W8088"/>
      <c r="X8088"/>
      <c r="Z8088" s="28"/>
      <c r="AA8088" s="28"/>
      <c r="AC8088" s="32"/>
      <c r="AD8088" s="32"/>
      <c r="AE8088" s="31"/>
      <c r="AF8088" s="31"/>
      <c r="AG8088" s="28"/>
      <c r="AH8088" s="28"/>
    </row>
    <row r="8089" spans="13:34" x14ac:dyDescent="0.3">
      <c r="M8089" s="33"/>
      <c r="N8089" s="2"/>
      <c r="P8089" s="29"/>
      <c r="Q8089" s="29"/>
      <c r="T8089" s="32"/>
      <c r="U8089" s="32"/>
      <c r="V8089" s="30"/>
      <c r="W8089"/>
      <c r="X8089"/>
      <c r="Z8089" s="28"/>
      <c r="AA8089" s="28"/>
      <c r="AC8089" s="32"/>
      <c r="AD8089" s="32"/>
      <c r="AE8089" s="31"/>
      <c r="AF8089" s="31"/>
      <c r="AG8089" s="28"/>
      <c r="AH8089" s="28"/>
    </row>
    <row r="8090" spans="13:34" x14ac:dyDescent="0.3">
      <c r="M8090" s="33"/>
      <c r="N8090" s="2"/>
      <c r="P8090" s="29"/>
      <c r="Q8090" s="29"/>
      <c r="T8090" s="32"/>
      <c r="U8090" s="32"/>
      <c r="V8090" s="30"/>
      <c r="W8090"/>
      <c r="X8090"/>
      <c r="Z8090" s="28"/>
      <c r="AA8090" s="28"/>
      <c r="AC8090" s="32"/>
      <c r="AD8090" s="32"/>
      <c r="AE8090" s="31"/>
      <c r="AF8090" s="31"/>
      <c r="AG8090" s="28"/>
      <c r="AH8090" s="28"/>
    </row>
    <row r="8091" spans="13:34" x14ac:dyDescent="0.3">
      <c r="M8091" s="33"/>
      <c r="N8091" s="2"/>
      <c r="P8091" s="29"/>
      <c r="Q8091" s="29"/>
      <c r="T8091" s="32"/>
      <c r="U8091" s="32"/>
      <c r="V8091" s="30"/>
      <c r="W8091"/>
      <c r="X8091"/>
      <c r="Z8091" s="28"/>
      <c r="AA8091" s="28"/>
      <c r="AC8091" s="32"/>
      <c r="AD8091" s="32"/>
      <c r="AE8091" s="31"/>
      <c r="AF8091" s="31"/>
      <c r="AG8091" s="28"/>
      <c r="AH8091" s="28"/>
    </row>
    <row r="8092" spans="13:34" x14ac:dyDescent="0.3">
      <c r="M8092" s="33"/>
      <c r="N8092" s="2"/>
      <c r="P8092" s="29"/>
      <c r="Q8092" s="29"/>
      <c r="T8092" s="32"/>
      <c r="U8092" s="32"/>
      <c r="V8092" s="30"/>
      <c r="W8092"/>
      <c r="X8092"/>
      <c r="Z8092" s="28"/>
      <c r="AA8092" s="28"/>
      <c r="AC8092" s="32"/>
      <c r="AD8092" s="32"/>
      <c r="AE8092" s="31"/>
      <c r="AF8092" s="31"/>
      <c r="AG8092" s="28"/>
      <c r="AH8092" s="28"/>
    </row>
    <row r="8093" spans="13:34" x14ac:dyDescent="0.3">
      <c r="M8093" s="33"/>
      <c r="N8093" s="2"/>
      <c r="P8093" s="29"/>
      <c r="Q8093" s="29"/>
      <c r="T8093" s="32"/>
      <c r="U8093" s="32"/>
      <c r="V8093" s="30"/>
      <c r="W8093"/>
      <c r="X8093"/>
      <c r="Z8093" s="28"/>
      <c r="AA8093" s="28"/>
      <c r="AC8093" s="32"/>
      <c r="AD8093" s="32"/>
      <c r="AE8093" s="31"/>
      <c r="AF8093" s="31"/>
      <c r="AG8093" s="28"/>
      <c r="AH8093" s="28"/>
    </row>
    <row r="8094" spans="13:34" x14ac:dyDescent="0.3">
      <c r="M8094" s="33"/>
      <c r="N8094" s="2"/>
      <c r="P8094" s="29"/>
      <c r="Q8094" s="29"/>
      <c r="T8094" s="32"/>
      <c r="U8094" s="32"/>
      <c r="V8094" s="30"/>
      <c r="W8094"/>
      <c r="X8094"/>
      <c r="Z8094" s="28"/>
      <c r="AA8094" s="28"/>
      <c r="AC8094" s="32"/>
      <c r="AD8094" s="32"/>
      <c r="AE8094" s="31"/>
      <c r="AF8094" s="31"/>
      <c r="AG8094" s="28"/>
      <c r="AH8094" s="28"/>
    </row>
    <row r="8095" spans="13:34" x14ac:dyDescent="0.3">
      <c r="M8095" s="33"/>
      <c r="N8095" s="2"/>
      <c r="P8095" s="29"/>
      <c r="Q8095" s="29"/>
      <c r="T8095" s="32"/>
      <c r="U8095" s="32"/>
      <c r="V8095" s="30"/>
      <c r="W8095"/>
      <c r="X8095"/>
      <c r="Z8095" s="28"/>
      <c r="AA8095" s="28"/>
      <c r="AC8095" s="32"/>
      <c r="AD8095" s="32"/>
      <c r="AE8095" s="31"/>
      <c r="AF8095" s="31"/>
      <c r="AG8095" s="28"/>
      <c r="AH8095" s="28"/>
    </row>
    <row r="8096" spans="13:34" x14ac:dyDescent="0.3">
      <c r="M8096" s="33"/>
      <c r="N8096" s="2"/>
      <c r="P8096" s="29"/>
      <c r="Q8096" s="29"/>
      <c r="T8096" s="32"/>
      <c r="U8096" s="32"/>
      <c r="V8096" s="30"/>
      <c r="W8096"/>
      <c r="X8096"/>
      <c r="Z8096" s="28"/>
      <c r="AA8096" s="28"/>
      <c r="AC8096" s="32"/>
      <c r="AD8096" s="32"/>
      <c r="AE8096" s="31"/>
      <c r="AF8096" s="31"/>
      <c r="AG8096" s="28"/>
      <c r="AH8096" s="28"/>
    </row>
    <row r="8097" spans="13:34" x14ac:dyDescent="0.3">
      <c r="M8097" s="33"/>
      <c r="N8097" s="2"/>
      <c r="P8097" s="29"/>
      <c r="Q8097" s="29"/>
      <c r="T8097" s="32"/>
      <c r="U8097" s="32"/>
      <c r="V8097" s="30"/>
      <c r="W8097"/>
      <c r="X8097"/>
      <c r="Z8097" s="28"/>
      <c r="AA8097" s="28"/>
      <c r="AC8097" s="32"/>
      <c r="AD8097" s="32"/>
      <c r="AE8097" s="31"/>
      <c r="AF8097" s="31"/>
      <c r="AG8097" s="28"/>
      <c r="AH8097" s="28"/>
    </row>
    <row r="8098" spans="13:34" x14ac:dyDescent="0.3">
      <c r="M8098" s="33"/>
      <c r="N8098" s="2"/>
      <c r="P8098" s="29"/>
      <c r="Q8098" s="29"/>
      <c r="T8098" s="32"/>
      <c r="U8098" s="32"/>
      <c r="V8098" s="30"/>
      <c r="W8098"/>
      <c r="X8098"/>
      <c r="Z8098" s="28"/>
      <c r="AA8098" s="28"/>
      <c r="AC8098" s="32"/>
      <c r="AD8098" s="32"/>
      <c r="AE8098" s="31"/>
      <c r="AF8098" s="31"/>
      <c r="AG8098" s="28"/>
      <c r="AH8098" s="28"/>
    </row>
    <row r="8099" spans="13:34" x14ac:dyDescent="0.3">
      <c r="M8099" s="33"/>
      <c r="N8099" s="2"/>
      <c r="P8099" s="29"/>
      <c r="Q8099" s="29"/>
      <c r="T8099" s="32"/>
      <c r="U8099" s="32"/>
      <c r="V8099" s="30"/>
      <c r="W8099"/>
      <c r="X8099"/>
      <c r="Z8099" s="28"/>
      <c r="AA8099" s="28"/>
      <c r="AC8099" s="32"/>
      <c r="AD8099" s="32"/>
      <c r="AE8099" s="31"/>
      <c r="AF8099" s="31"/>
      <c r="AG8099" s="28"/>
      <c r="AH8099" s="28"/>
    </row>
    <row r="8100" spans="13:34" x14ac:dyDescent="0.3">
      <c r="M8100" s="33"/>
      <c r="N8100" s="2"/>
      <c r="P8100" s="29"/>
      <c r="Q8100" s="29"/>
      <c r="T8100" s="32"/>
      <c r="U8100" s="32"/>
      <c r="V8100" s="30"/>
      <c r="W8100"/>
      <c r="X8100"/>
      <c r="Z8100" s="28"/>
      <c r="AA8100" s="28"/>
      <c r="AC8100" s="32"/>
      <c r="AD8100" s="32"/>
      <c r="AE8100" s="31"/>
      <c r="AF8100" s="31"/>
      <c r="AG8100" s="28"/>
      <c r="AH8100" s="28"/>
    </row>
    <row r="8101" spans="13:34" x14ac:dyDescent="0.3">
      <c r="M8101" s="33"/>
      <c r="N8101" s="2"/>
      <c r="P8101" s="29"/>
      <c r="Q8101" s="29"/>
      <c r="T8101" s="32"/>
      <c r="U8101" s="32"/>
      <c r="V8101" s="30"/>
      <c r="W8101"/>
      <c r="X8101"/>
      <c r="Z8101" s="28"/>
      <c r="AA8101" s="28"/>
      <c r="AC8101" s="32"/>
      <c r="AD8101" s="32"/>
      <c r="AE8101" s="31"/>
      <c r="AF8101" s="31"/>
      <c r="AG8101" s="28"/>
      <c r="AH8101" s="28"/>
    </row>
    <row r="8102" spans="13:34" x14ac:dyDescent="0.3">
      <c r="M8102" s="33"/>
      <c r="N8102" s="2"/>
      <c r="P8102" s="29"/>
      <c r="Q8102" s="29"/>
      <c r="T8102" s="32"/>
      <c r="U8102" s="32"/>
      <c r="V8102" s="30"/>
      <c r="W8102"/>
      <c r="X8102"/>
      <c r="Z8102" s="28"/>
      <c r="AA8102" s="28"/>
      <c r="AC8102" s="32"/>
      <c r="AD8102" s="32"/>
      <c r="AE8102" s="31"/>
      <c r="AF8102" s="31"/>
      <c r="AG8102" s="28"/>
      <c r="AH8102" s="28"/>
    </row>
    <row r="8103" spans="13:34" x14ac:dyDescent="0.3">
      <c r="M8103" s="33"/>
      <c r="N8103" s="2"/>
      <c r="P8103" s="29"/>
      <c r="Q8103" s="29"/>
      <c r="T8103" s="32"/>
      <c r="U8103" s="32"/>
      <c r="V8103" s="30"/>
      <c r="W8103"/>
      <c r="X8103"/>
      <c r="Z8103" s="28"/>
      <c r="AA8103" s="28"/>
      <c r="AC8103" s="32"/>
      <c r="AD8103" s="32"/>
      <c r="AE8103" s="31"/>
      <c r="AF8103" s="31"/>
      <c r="AG8103" s="28"/>
      <c r="AH8103" s="28"/>
    </row>
    <row r="8104" spans="13:34" x14ac:dyDescent="0.3">
      <c r="M8104" s="33"/>
      <c r="N8104" s="2"/>
      <c r="P8104" s="29"/>
      <c r="Q8104" s="29"/>
      <c r="T8104" s="32"/>
      <c r="U8104" s="32"/>
      <c r="V8104" s="30"/>
      <c r="W8104"/>
      <c r="X8104"/>
      <c r="Z8104" s="28"/>
      <c r="AA8104" s="28"/>
      <c r="AC8104" s="32"/>
      <c r="AD8104" s="32"/>
      <c r="AE8104" s="31"/>
      <c r="AF8104" s="31"/>
      <c r="AG8104" s="28"/>
      <c r="AH8104" s="28"/>
    </row>
    <row r="8105" spans="13:34" x14ac:dyDescent="0.3">
      <c r="M8105" s="33"/>
      <c r="N8105" s="2"/>
      <c r="P8105" s="29"/>
      <c r="Q8105" s="29"/>
      <c r="T8105" s="32"/>
      <c r="U8105" s="32"/>
      <c r="V8105" s="30"/>
      <c r="W8105"/>
      <c r="X8105"/>
      <c r="Z8105" s="28"/>
      <c r="AA8105" s="28"/>
      <c r="AC8105" s="32"/>
      <c r="AD8105" s="32"/>
      <c r="AE8105" s="31"/>
      <c r="AF8105" s="31"/>
      <c r="AG8105" s="28"/>
      <c r="AH8105" s="28"/>
    </row>
    <row r="8106" spans="13:34" x14ac:dyDescent="0.3">
      <c r="M8106" s="33"/>
      <c r="N8106" s="2"/>
      <c r="P8106" s="29"/>
      <c r="Q8106" s="29"/>
      <c r="T8106" s="32"/>
      <c r="U8106" s="32"/>
      <c r="V8106" s="30"/>
      <c r="W8106"/>
      <c r="X8106"/>
      <c r="Z8106" s="28"/>
      <c r="AA8106" s="28"/>
      <c r="AC8106" s="32"/>
      <c r="AD8106" s="32"/>
      <c r="AE8106" s="31"/>
      <c r="AF8106" s="31"/>
      <c r="AG8106" s="28"/>
      <c r="AH8106" s="28"/>
    </row>
    <row r="8107" spans="13:34" x14ac:dyDescent="0.3">
      <c r="M8107" s="33"/>
      <c r="N8107" s="2"/>
      <c r="P8107" s="29"/>
      <c r="Q8107" s="29"/>
      <c r="T8107" s="32"/>
      <c r="U8107" s="32"/>
      <c r="V8107" s="30"/>
      <c r="W8107"/>
      <c r="X8107"/>
      <c r="Z8107" s="28"/>
      <c r="AA8107" s="28"/>
      <c r="AC8107" s="32"/>
      <c r="AD8107" s="32"/>
      <c r="AE8107" s="31"/>
      <c r="AF8107" s="31"/>
      <c r="AG8107" s="28"/>
      <c r="AH8107" s="28"/>
    </row>
    <row r="8108" spans="13:34" x14ac:dyDescent="0.3">
      <c r="M8108" s="33"/>
      <c r="N8108" s="2"/>
      <c r="P8108" s="29"/>
      <c r="Q8108" s="29"/>
      <c r="T8108" s="32"/>
      <c r="U8108" s="32"/>
      <c r="V8108" s="30"/>
      <c r="W8108"/>
      <c r="X8108"/>
      <c r="Z8108" s="28"/>
      <c r="AA8108" s="28"/>
      <c r="AC8108" s="32"/>
      <c r="AD8108" s="32"/>
      <c r="AE8108" s="31"/>
      <c r="AF8108" s="31"/>
      <c r="AG8108" s="28"/>
      <c r="AH8108" s="28"/>
    </row>
    <row r="8109" spans="13:34" x14ac:dyDescent="0.3">
      <c r="M8109" s="33"/>
      <c r="N8109" s="2"/>
      <c r="P8109" s="29"/>
      <c r="Q8109" s="29"/>
      <c r="T8109" s="32"/>
      <c r="U8109" s="32"/>
      <c r="V8109" s="30"/>
      <c r="W8109"/>
      <c r="X8109"/>
      <c r="Z8109" s="28"/>
      <c r="AA8109" s="28"/>
      <c r="AC8109" s="32"/>
      <c r="AD8109" s="32"/>
      <c r="AE8109" s="31"/>
      <c r="AF8109" s="31"/>
      <c r="AG8109" s="28"/>
      <c r="AH8109" s="28"/>
    </row>
    <row r="8110" spans="13:34" x14ac:dyDescent="0.3">
      <c r="M8110" s="33"/>
      <c r="N8110" s="2"/>
      <c r="P8110" s="29"/>
      <c r="Q8110" s="29"/>
      <c r="T8110" s="32"/>
      <c r="U8110" s="32"/>
      <c r="V8110" s="30"/>
      <c r="W8110"/>
      <c r="X8110"/>
      <c r="Z8110" s="28"/>
      <c r="AA8110" s="28"/>
      <c r="AC8110" s="32"/>
      <c r="AD8110" s="32"/>
      <c r="AE8110" s="31"/>
      <c r="AF8110" s="31"/>
      <c r="AG8110" s="28"/>
      <c r="AH8110" s="28"/>
    </row>
    <row r="8111" spans="13:34" x14ac:dyDescent="0.3">
      <c r="M8111" s="33"/>
      <c r="N8111" s="2"/>
      <c r="P8111" s="29"/>
      <c r="Q8111" s="29"/>
      <c r="T8111" s="32"/>
      <c r="U8111" s="32"/>
      <c r="V8111" s="30"/>
      <c r="W8111"/>
      <c r="X8111"/>
      <c r="Z8111" s="28"/>
      <c r="AA8111" s="28"/>
      <c r="AC8111" s="32"/>
      <c r="AD8111" s="32"/>
      <c r="AE8111" s="31"/>
      <c r="AF8111" s="31"/>
      <c r="AG8111" s="28"/>
      <c r="AH8111" s="28"/>
    </row>
    <row r="8112" spans="13:34" x14ac:dyDescent="0.3">
      <c r="M8112" s="33"/>
      <c r="N8112" s="2"/>
      <c r="P8112" s="29"/>
      <c r="Q8112" s="29"/>
      <c r="T8112" s="32"/>
      <c r="U8112" s="32"/>
      <c r="V8112" s="30"/>
      <c r="W8112"/>
      <c r="X8112"/>
      <c r="Z8112" s="28"/>
      <c r="AA8112" s="28"/>
      <c r="AC8112" s="32"/>
      <c r="AD8112" s="32"/>
      <c r="AE8112" s="31"/>
      <c r="AF8112" s="31"/>
      <c r="AG8112" s="28"/>
      <c r="AH8112" s="28"/>
    </row>
    <row r="8113" spans="13:34" x14ac:dyDescent="0.3">
      <c r="M8113" s="33"/>
      <c r="N8113" s="2"/>
      <c r="P8113" s="29"/>
      <c r="Q8113" s="29"/>
      <c r="T8113" s="32"/>
      <c r="U8113" s="32"/>
      <c r="V8113" s="30"/>
      <c r="W8113"/>
      <c r="X8113"/>
      <c r="Z8113" s="28"/>
      <c r="AA8113" s="28"/>
      <c r="AC8113" s="32"/>
      <c r="AD8113" s="32"/>
      <c r="AE8113" s="31"/>
      <c r="AF8113" s="31"/>
      <c r="AG8113" s="28"/>
      <c r="AH8113" s="28"/>
    </row>
    <row r="8114" spans="13:34" x14ac:dyDescent="0.3">
      <c r="M8114" s="33"/>
      <c r="N8114" s="2"/>
      <c r="P8114" s="29"/>
      <c r="Q8114" s="29"/>
      <c r="T8114" s="32"/>
      <c r="U8114" s="32"/>
      <c r="V8114" s="30"/>
      <c r="W8114"/>
      <c r="X8114"/>
      <c r="Z8114" s="28"/>
      <c r="AA8114" s="28"/>
      <c r="AC8114" s="32"/>
      <c r="AD8114" s="32"/>
      <c r="AE8114" s="31"/>
      <c r="AF8114" s="31"/>
      <c r="AG8114" s="28"/>
      <c r="AH8114" s="28"/>
    </row>
    <row r="8115" spans="13:34" x14ac:dyDescent="0.3">
      <c r="M8115" s="33"/>
      <c r="N8115" s="2"/>
      <c r="P8115" s="29"/>
      <c r="Q8115" s="29"/>
      <c r="T8115" s="32"/>
      <c r="U8115" s="32"/>
      <c r="V8115" s="30"/>
      <c r="W8115"/>
      <c r="X8115"/>
      <c r="Z8115" s="28"/>
      <c r="AA8115" s="28"/>
      <c r="AC8115" s="32"/>
      <c r="AD8115" s="32"/>
      <c r="AE8115" s="31"/>
      <c r="AF8115" s="31"/>
      <c r="AG8115" s="28"/>
      <c r="AH8115" s="28"/>
    </row>
    <row r="8116" spans="13:34" x14ac:dyDescent="0.3">
      <c r="M8116" s="33"/>
      <c r="N8116" s="2"/>
      <c r="P8116" s="29"/>
      <c r="Q8116" s="29"/>
      <c r="T8116" s="32"/>
      <c r="U8116" s="32"/>
      <c r="V8116" s="30"/>
      <c r="W8116"/>
      <c r="X8116"/>
      <c r="Z8116" s="28"/>
      <c r="AA8116" s="28"/>
      <c r="AC8116" s="32"/>
      <c r="AD8116" s="32"/>
      <c r="AE8116" s="31"/>
      <c r="AF8116" s="31"/>
      <c r="AG8116" s="28"/>
      <c r="AH8116" s="28"/>
    </row>
    <row r="8117" spans="13:34" x14ac:dyDescent="0.3">
      <c r="M8117" s="33"/>
      <c r="N8117" s="2"/>
      <c r="P8117" s="29"/>
      <c r="Q8117" s="29"/>
      <c r="T8117" s="32"/>
      <c r="U8117" s="32"/>
      <c r="V8117" s="30"/>
      <c r="W8117"/>
      <c r="X8117"/>
      <c r="Z8117" s="28"/>
      <c r="AA8117" s="28"/>
      <c r="AC8117" s="32"/>
      <c r="AD8117" s="32"/>
      <c r="AE8117" s="31"/>
      <c r="AF8117" s="31"/>
      <c r="AG8117" s="28"/>
      <c r="AH8117" s="28"/>
    </row>
    <row r="8118" spans="13:34" x14ac:dyDescent="0.3">
      <c r="M8118" s="33"/>
      <c r="N8118" s="2"/>
      <c r="P8118" s="29"/>
      <c r="Q8118" s="29"/>
      <c r="T8118" s="32"/>
      <c r="U8118" s="32"/>
      <c r="V8118" s="30"/>
      <c r="W8118"/>
      <c r="X8118"/>
      <c r="Z8118" s="28"/>
      <c r="AA8118" s="28"/>
      <c r="AC8118" s="32"/>
      <c r="AD8118" s="32"/>
      <c r="AE8118" s="31"/>
      <c r="AF8118" s="31"/>
      <c r="AG8118" s="28"/>
      <c r="AH8118" s="28"/>
    </row>
    <row r="8119" spans="13:34" x14ac:dyDescent="0.3">
      <c r="M8119" s="33"/>
      <c r="N8119" s="2"/>
      <c r="P8119" s="29"/>
      <c r="Q8119" s="29"/>
      <c r="T8119" s="32"/>
      <c r="U8119" s="32"/>
      <c r="V8119" s="30"/>
      <c r="W8119"/>
      <c r="X8119"/>
      <c r="Z8119" s="28"/>
      <c r="AA8119" s="28"/>
      <c r="AC8119" s="32"/>
      <c r="AD8119" s="32"/>
      <c r="AE8119" s="31"/>
      <c r="AF8119" s="31"/>
      <c r="AG8119" s="28"/>
      <c r="AH8119" s="28"/>
    </row>
    <row r="8120" spans="13:34" x14ac:dyDescent="0.3">
      <c r="M8120" s="33"/>
      <c r="N8120" s="2"/>
      <c r="P8120" s="29"/>
      <c r="Q8120" s="29"/>
      <c r="T8120" s="32"/>
      <c r="U8120" s="32"/>
      <c r="V8120" s="30"/>
      <c r="W8120"/>
      <c r="X8120"/>
      <c r="Z8120" s="28"/>
      <c r="AA8120" s="28"/>
      <c r="AC8120" s="32"/>
      <c r="AD8120" s="32"/>
      <c r="AE8120" s="31"/>
      <c r="AF8120" s="31"/>
      <c r="AG8120" s="28"/>
      <c r="AH8120" s="28"/>
    </row>
    <row r="8121" spans="13:34" x14ac:dyDescent="0.3">
      <c r="M8121" s="33"/>
      <c r="N8121" s="2"/>
      <c r="P8121" s="29"/>
      <c r="Q8121" s="29"/>
      <c r="T8121" s="32"/>
      <c r="U8121" s="32"/>
      <c r="V8121" s="30"/>
      <c r="W8121"/>
      <c r="X8121"/>
      <c r="Z8121" s="28"/>
      <c r="AA8121" s="28"/>
      <c r="AC8121" s="32"/>
      <c r="AD8121" s="32"/>
      <c r="AE8121" s="31"/>
      <c r="AF8121" s="31"/>
      <c r="AG8121" s="28"/>
      <c r="AH8121" s="28"/>
    </row>
    <row r="8122" spans="13:34" x14ac:dyDescent="0.3">
      <c r="M8122" s="33"/>
      <c r="N8122" s="2"/>
      <c r="P8122" s="29"/>
      <c r="Q8122" s="29"/>
      <c r="T8122" s="32"/>
      <c r="U8122" s="32"/>
      <c r="V8122" s="30"/>
      <c r="W8122"/>
      <c r="X8122"/>
      <c r="Z8122" s="28"/>
      <c r="AA8122" s="28"/>
      <c r="AC8122" s="32"/>
      <c r="AD8122" s="32"/>
      <c r="AE8122" s="31"/>
      <c r="AF8122" s="31"/>
      <c r="AG8122" s="28"/>
      <c r="AH8122" s="28"/>
    </row>
    <row r="8123" spans="13:34" x14ac:dyDescent="0.3">
      <c r="M8123" s="33"/>
      <c r="N8123" s="2"/>
      <c r="P8123" s="29"/>
      <c r="Q8123" s="29"/>
      <c r="T8123" s="32"/>
      <c r="U8123" s="32"/>
      <c r="V8123" s="30"/>
      <c r="W8123"/>
      <c r="X8123"/>
      <c r="Z8123" s="28"/>
      <c r="AA8123" s="28"/>
      <c r="AC8123" s="32"/>
      <c r="AD8123" s="32"/>
      <c r="AE8123" s="31"/>
      <c r="AF8123" s="31"/>
      <c r="AG8123" s="28"/>
      <c r="AH8123" s="28"/>
    </row>
    <row r="8124" spans="13:34" x14ac:dyDescent="0.3">
      <c r="M8124" s="33"/>
      <c r="N8124" s="2"/>
      <c r="P8124" s="29"/>
      <c r="Q8124" s="29"/>
      <c r="T8124" s="32"/>
      <c r="U8124" s="32"/>
      <c r="V8124" s="30"/>
      <c r="W8124"/>
      <c r="X8124"/>
      <c r="Z8124" s="28"/>
      <c r="AA8124" s="28"/>
      <c r="AC8124" s="32"/>
      <c r="AD8124" s="32"/>
      <c r="AE8124" s="31"/>
      <c r="AF8124" s="31"/>
      <c r="AG8124" s="28"/>
      <c r="AH8124" s="28"/>
    </row>
    <row r="8125" spans="13:34" x14ac:dyDescent="0.3">
      <c r="M8125" s="33"/>
      <c r="N8125" s="2"/>
      <c r="P8125" s="29"/>
      <c r="Q8125" s="29"/>
      <c r="T8125" s="32"/>
      <c r="U8125" s="32"/>
      <c r="V8125" s="30"/>
      <c r="W8125"/>
      <c r="X8125"/>
      <c r="Z8125" s="28"/>
      <c r="AA8125" s="28"/>
      <c r="AC8125" s="32"/>
      <c r="AD8125" s="32"/>
      <c r="AE8125" s="31"/>
      <c r="AF8125" s="31"/>
      <c r="AG8125" s="28"/>
      <c r="AH8125" s="28"/>
    </row>
    <row r="8126" spans="13:34" x14ac:dyDescent="0.3">
      <c r="M8126" s="33"/>
      <c r="N8126" s="2"/>
      <c r="P8126" s="29"/>
      <c r="Q8126" s="29"/>
      <c r="T8126" s="32"/>
      <c r="U8126" s="32"/>
      <c r="V8126" s="30"/>
      <c r="W8126"/>
      <c r="X8126"/>
      <c r="Z8126" s="28"/>
      <c r="AA8126" s="28"/>
      <c r="AC8126" s="32"/>
      <c r="AD8126" s="32"/>
      <c r="AE8126" s="31"/>
      <c r="AF8126" s="31"/>
      <c r="AG8126" s="28"/>
      <c r="AH8126" s="28"/>
    </row>
    <row r="8127" spans="13:34" x14ac:dyDescent="0.3">
      <c r="M8127" s="33"/>
      <c r="N8127" s="2"/>
      <c r="P8127" s="29"/>
      <c r="Q8127" s="29"/>
      <c r="T8127" s="32"/>
      <c r="U8127" s="32"/>
      <c r="V8127" s="30"/>
      <c r="W8127"/>
      <c r="X8127"/>
      <c r="Z8127" s="28"/>
      <c r="AA8127" s="28"/>
      <c r="AC8127" s="32"/>
      <c r="AD8127" s="32"/>
      <c r="AE8127" s="31"/>
      <c r="AF8127" s="31"/>
      <c r="AG8127" s="28"/>
      <c r="AH8127" s="28"/>
    </row>
    <row r="8128" spans="13:34" x14ac:dyDescent="0.3">
      <c r="M8128" s="33"/>
      <c r="N8128" s="2"/>
      <c r="P8128" s="29"/>
      <c r="Q8128" s="29"/>
      <c r="T8128" s="32"/>
      <c r="U8128" s="32"/>
      <c r="V8128" s="30"/>
      <c r="W8128"/>
      <c r="X8128"/>
      <c r="Z8128" s="28"/>
      <c r="AA8128" s="28"/>
      <c r="AC8128" s="32"/>
      <c r="AD8128" s="32"/>
      <c r="AE8128" s="31"/>
      <c r="AF8128" s="31"/>
      <c r="AG8128" s="28"/>
      <c r="AH8128" s="28"/>
    </row>
    <row r="8129" spans="13:34" x14ac:dyDescent="0.3">
      <c r="M8129" s="33"/>
      <c r="N8129" s="2"/>
      <c r="P8129" s="29"/>
      <c r="Q8129" s="29"/>
      <c r="T8129" s="32"/>
      <c r="U8129" s="32"/>
      <c r="V8129" s="30"/>
      <c r="W8129"/>
      <c r="X8129"/>
      <c r="Z8129" s="28"/>
      <c r="AA8129" s="28"/>
      <c r="AC8129" s="32"/>
      <c r="AD8129" s="32"/>
      <c r="AE8129" s="31"/>
      <c r="AF8129" s="31"/>
      <c r="AG8129" s="28"/>
      <c r="AH8129" s="28"/>
    </row>
    <row r="8130" spans="13:34" x14ac:dyDescent="0.3">
      <c r="M8130" s="33"/>
      <c r="N8130" s="2"/>
      <c r="P8130" s="29"/>
      <c r="Q8130" s="29"/>
      <c r="T8130" s="32"/>
      <c r="U8130" s="32"/>
      <c r="V8130" s="30"/>
      <c r="W8130"/>
      <c r="X8130"/>
      <c r="Z8130" s="28"/>
      <c r="AA8130" s="28"/>
      <c r="AC8130" s="32"/>
      <c r="AD8130" s="32"/>
      <c r="AE8130" s="31"/>
      <c r="AF8130" s="31"/>
      <c r="AG8130" s="28"/>
      <c r="AH8130" s="28"/>
    </row>
    <row r="8131" spans="13:34" x14ac:dyDescent="0.3">
      <c r="M8131" s="33"/>
      <c r="N8131" s="2"/>
      <c r="P8131" s="29"/>
      <c r="Q8131" s="29"/>
      <c r="T8131" s="32"/>
      <c r="U8131" s="32"/>
      <c r="V8131" s="30"/>
      <c r="W8131"/>
      <c r="X8131"/>
      <c r="Z8131" s="28"/>
      <c r="AA8131" s="28"/>
      <c r="AC8131" s="32"/>
      <c r="AD8131" s="32"/>
      <c r="AE8131" s="31"/>
      <c r="AF8131" s="31"/>
      <c r="AG8131" s="28"/>
      <c r="AH8131" s="28"/>
    </row>
    <row r="8132" spans="13:34" x14ac:dyDescent="0.3">
      <c r="M8132" s="33"/>
      <c r="N8132" s="2"/>
      <c r="P8132" s="29"/>
      <c r="Q8132" s="29"/>
      <c r="T8132" s="32"/>
      <c r="U8132" s="32"/>
      <c r="V8132" s="30"/>
      <c r="W8132"/>
      <c r="X8132"/>
      <c r="Z8132" s="28"/>
      <c r="AA8132" s="28"/>
      <c r="AC8132" s="32"/>
      <c r="AD8132" s="32"/>
      <c r="AE8132" s="31"/>
      <c r="AF8132" s="31"/>
      <c r="AG8132" s="28"/>
      <c r="AH8132" s="28"/>
    </row>
    <row r="8133" spans="13:34" x14ac:dyDescent="0.3">
      <c r="M8133" s="33"/>
      <c r="N8133" s="2"/>
      <c r="P8133" s="29"/>
      <c r="Q8133" s="29"/>
      <c r="T8133" s="32"/>
      <c r="U8133" s="32"/>
      <c r="V8133" s="30"/>
      <c r="W8133"/>
      <c r="X8133"/>
      <c r="Z8133" s="28"/>
      <c r="AA8133" s="28"/>
      <c r="AC8133" s="32"/>
      <c r="AD8133" s="32"/>
      <c r="AE8133" s="31"/>
      <c r="AF8133" s="31"/>
      <c r="AG8133" s="28"/>
      <c r="AH8133" s="28"/>
    </row>
    <row r="8134" spans="13:34" x14ac:dyDescent="0.3">
      <c r="M8134" s="33"/>
      <c r="N8134" s="2"/>
      <c r="P8134" s="29"/>
      <c r="Q8134" s="29"/>
      <c r="T8134" s="32"/>
      <c r="U8134" s="32"/>
      <c r="V8134" s="30"/>
      <c r="W8134"/>
      <c r="X8134"/>
      <c r="Z8134" s="28"/>
      <c r="AA8134" s="28"/>
      <c r="AC8134" s="32"/>
      <c r="AD8134" s="32"/>
      <c r="AE8134" s="31"/>
      <c r="AF8134" s="31"/>
      <c r="AG8134" s="28"/>
      <c r="AH8134" s="28"/>
    </row>
    <row r="8135" spans="13:34" x14ac:dyDescent="0.3">
      <c r="M8135" s="33"/>
      <c r="N8135" s="2"/>
      <c r="P8135" s="29"/>
      <c r="Q8135" s="29"/>
      <c r="T8135" s="32"/>
      <c r="U8135" s="32"/>
      <c r="V8135" s="30"/>
      <c r="W8135"/>
      <c r="X8135"/>
      <c r="Z8135" s="28"/>
      <c r="AA8135" s="28"/>
      <c r="AC8135" s="32"/>
      <c r="AD8135" s="32"/>
      <c r="AE8135" s="31"/>
      <c r="AF8135" s="31"/>
      <c r="AG8135" s="28"/>
      <c r="AH8135" s="28"/>
    </row>
    <row r="8136" spans="13:34" x14ac:dyDescent="0.3">
      <c r="M8136" s="33"/>
      <c r="N8136" s="2"/>
      <c r="P8136" s="29"/>
      <c r="Q8136" s="29"/>
      <c r="T8136" s="32"/>
      <c r="U8136" s="32"/>
      <c r="V8136" s="30"/>
      <c r="W8136"/>
      <c r="X8136"/>
      <c r="Z8136" s="28"/>
      <c r="AA8136" s="28"/>
      <c r="AC8136" s="32"/>
      <c r="AD8136" s="32"/>
      <c r="AE8136" s="31"/>
      <c r="AF8136" s="31"/>
      <c r="AG8136" s="28"/>
      <c r="AH8136" s="28"/>
    </row>
    <row r="8137" spans="13:34" x14ac:dyDescent="0.3">
      <c r="M8137" s="33"/>
      <c r="N8137" s="2"/>
      <c r="P8137" s="29"/>
      <c r="Q8137" s="29"/>
      <c r="T8137" s="32"/>
      <c r="U8137" s="32"/>
      <c r="V8137" s="30"/>
      <c r="W8137"/>
      <c r="X8137"/>
      <c r="Z8137" s="28"/>
      <c r="AA8137" s="28"/>
      <c r="AC8137" s="32"/>
      <c r="AD8137" s="32"/>
      <c r="AE8137" s="31"/>
      <c r="AF8137" s="31"/>
      <c r="AG8137" s="28"/>
      <c r="AH8137" s="28"/>
    </row>
    <row r="8138" spans="13:34" x14ac:dyDescent="0.3">
      <c r="M8138" s="33"/>
      <c r="N8138" s="2"/>
      <c r="P8138" s="29"/>
      <c r="Q8138" s="29"/>
      <c r="T8138" s="32"/>
      <c r="U8138" s="32"/>
      <c r="V8138" s="30"/>
      <c r="W8138"/>
      <c r="X8138"/>
      <c r="Z8138" s="28"/>
      <c r="AA8138" s="28"/>
      <c r="AC8138" s="32"/>
      <c r="AD8138" s="32"/>
      <c r="AE8138" s="31"/>
      <c r="AF8138" s="31"/>
      <c r="AG8138" s="28"/>
      <c r="AH8138" s="28"/>
    </row>
    <row r="8139" spans="13:34" x14ac:dyDescent="0.3">
      <c r="M8139" s="33"/>
      <c r="N8139" s="2"/>
      <c r="P8139" s="29"/>
      <c r="Q8139" s="29"/>
      <c r="T8139" s="32"/>
      <c r="U8139" s="32"/>
      <c r="V8139" s="30"/>
      <c r="W8139"/>
      <c r="X8139"/>
      <c r="Z8139" s="28"/>
      <c r="AA8139" s="28"/>
      <c r="AC8139" s="32"/>
      <c r="AD8139" s="32"/>
      <c r="AE8139" s="31"/>
      <c r="AF8139" s="31"/>
      <c r="AG8139" s="28"/>
      <c r="AH8139" s="28"/>
    </row>
    <row r="8140" spans="13:34" x14ac:dyDescent="0.3">
      <c r="M8140" s="33"/>
      <c r="N8140" s="2"/>
      <c r="P8140" s="29"/>
      <c r="Q8140" s="29"/>
      <c r="T8140" s="32"/>
      <c r="U8140" s="32"/>
      <c r="V8140" s="30"/>
      <c r="W8140"/>
      <c r="X8140"/>
      <c r="Z8140" s="28"/>
      <c r="AA8140" s="28"/>
      <c r="AC8140" s="32"/>
      <c r="AD8140" s="32"/>
      <c r="AE8140" s="31"/>
      <c r="AF8140" s="31"/>
      <c r="AG8140" s="28"/>
      <c r="AH8140" s="28"/>
    </row>
    <row r="8141" spans="13:34" x14ac:dyDescent="0.3">
      <c r="M8141" s="33"/>
      <c r="N8141" s="2"/>
      <c r="P8141" s="29"/>
      <c r="Q8141" s="29"/>
      <c r="T8141" s="32"/>
      <c r="U8141" s="32"/>
      <c r="V8141" s="30"/>
      <c r="W8141"/>
      <c r="X8141"/>
      <c r="Z8141" s="28"/>
      <c r="AA8141" s="28"/>
      <c r="AC8141" s="32"/>
      <c r="AD8141" s="32"/>
      <c r="AE8141" s="31"/>
      <c r="AF8141" s="31"/>
      <c r="AG8141" s="28"/>
      <c r="AH8141" s="28"/>
    </row>
    <row r="8142" spans="13:34" x14ac:dyDescent="0.3">
      <c r="M8142" s="33"/>
      <c r="N8142" s="2"/>
      <c r="P8142" s="29"/>
      <c r="Q8142" s="29"/>
      <c r="T8142" s="32"/>
      <c r="U8142" s="32"/>
      <c r="V8142" s="30"/>
      <c r="W8142"/>
      <c r="X8142"/>
      <c r="Z8142" s="28"/>
      <c r="AA8142" s="28"/>
      <c r="AC8142" s="32"/>
      <c r="AD8142" s="32"/>
      <c r="AE8142" s="31"/>
      <c r="AF8142" s="31"/>
      <c r="AG8142" s="28"/>
      <c r="AH8142" s="28"/>
    </row>
    <row r="8143" spans="13:34" x14ac:dyDescent="0.3">
      <c r="M8143" s="33"/>
      <c r="N8143" s="2"/>
      <c r="P8143" s="29"/>
      <c r="Q8143" s="29"/>
      <c r="T8143" s="32"/>
      <c r="U8143" s="32"/>
      <c r="V8143" s="30"/>
      <c r="W8143"/>
      <c r="X8143"/>
      <c r="Z8143" s="28"/>
      <c r="AA8143" s="28"/>
      <c r="AC8143" s="32"/>
      <c r="AD8143" s="32"/>
      <c r="AE8143" s="31"/>
      <c r="AF8143" s="31"/>
      <c r="AG8143" s="28"/>
      <c r="AH8143" s="28"/>
    </row>
    <row r="8144" spans="13:34" x14ac:dyDescent="0.3">
      <c r="M8144" s="33"/>
      <c r="N8144" s="2"/>
      <c r="P8144" s="29"/>
      <c r="Q8144" s="29"/>
      <c r="T8144" s="32"/>
      <c r="U8144" s="32"/>
      <c r="V8144" s="30"/>
      <c r="W8144"/>
      <c r="X8144"/>
      <c r="Z8144" s="28"/>
      <c r="AA8144" s="28"/>
      <c r="AC8144" s="32"/>
      <c r="AD8144" s="32"/>
      <c r="AE8144" s="31"/>
      <c r="AF8144" s="31"/>
      <c r="AG8144" s="28"/>
      <c r="AH8144" s="28"/>
    </row>
    <row r="8145" spans="13:34" x14ac:dyDescent="0.3">
      <c r="M8145" s="33"/>
      <c r="N8145" s="2"/>
      <c r="P8145" s="29"/>
      <c r="Q8145" s="29"/>
      <c r="T8145" s="32"/>
      <c r="U8145" s="32"/>
      <c r="V8145" s="30"/>
      <c r="W8145"/>
      <c r="X8145"/>
      <c r="Z8145" s="28"/>
      <c r="AA8145" s="28"/>
      <c r="AC8145" s="32"/>
      <c r="AD8145" s="32"/>
      <c r="AE8145" s="31"/>
      <c r="AF8145" s="31"/>
      <c r="AG8145" s="28"/>
      <c r="AH8145" s="28"/>
    </row>
    <row r="8146" spans="13:34" x14ac:dyDescent="0.3">
      <c r="M8146" s="33"/>
      <c r="N8146" s="2"/>
      <c r="P8146" s="29"/>
      <c r="Q8146" s="29"/>
      <c r="T8146" s="32"/>
      <c r="U8146" s="32"/>
      <c r="V8146" s="30"/>
      <c r="W8146"/>
      <c r="X8146"/>
      <c r="Z8146" s="28"/>
      <c r="AA8146" s="28"/>
      <c r="AC8146" s="32"/>
      <c r="AD8146" s="32"/>
      <c r="AE8146" s="31"/>
      <c r="AF8146" s="31"/>
      <c r="AG8146" s="28"/>
      <c r="AH8146" s="28"/>
    </row>
    <row r="8147" spans="13:34" x14ac:dyDescent="0.3">
      <c r="M8147" s="33"/>
      <c r="N8147" s="2"/>
      <c r="P8147" s="29"/>
      <c r="Q8147" s="29"/>
      <c r="T8147" s="32"/>
      <c r="U8147" s="32"/>
      <c r="V8147" s="30"/>
      <c r="W8147"/>
      <c r="X8147"/>
      <c r="Z8147" s="28"/>
      <c r="AA8147" s="28"/>
      <c r="AC8147" s="32"/>
      <c r="AD8147" s="32"/>
      <c r="AE8147" s="31"/>
      <c r="AF8147" s="31"/>
      <c r="AG8147" s="28"/>
      <c r="AH8147" s="28"/>
    </row>
    <row r="8148" spans="13:34" x14ac:dyDescent="0.3">
      <c r="M8148" s="33"/>
      <c r="N8148" s="2"/>
      <c r="P8148" s="29"/>
      <c r="Q8148" s="29"/>
      <c r="T8148" s="32"/>
      <c r="U8148" s="32"/>
      <c r="V8148" s="30"/>
      <c r="W8148"/>
      <c r="X8148"/>
      <c r="Z8148" s="28"/>
      <c r="AA8148" s="28"/>
      <c r="AC8148" s="32"/>
      <c r="AD8148" s="32"/>
      <c r="AE8148" s="31"/>
      <c r="AF8148" s="31"/>
      <c r="AG8148" s="28"/>
      <c r="AH8148" s="28"/>
    </row>
    <row r="8149" spans="13:34" x14ac:dyDescent="0.3">
      <c r="M8149" s="33"/>
      <c r="N8149" s="2"/>
      <c r="P8149" s="29"/>
      <c r="Q8149" s="29"/>
      <c r="T8149" s="32"/>
      <c r="U8149" s="32"/>
      <c r="V8149" s="30"/>
      <c r="W8149"/>
      <c r="X8149"/>
      <c r="Z8149" s="28"/>
      <c r="AA8149" s="28"/>
      <c r="AC8149" s="32"/>
      <c r="AD8149" s="32"/>
      <c r="AE8149" s="31"/>
      <c r="AF8149" s="31"/>
      <c r="AG8149" s="28"/>
      <c r="AH8149" s="28"/>
    </row>
    <row r="8150" spans="13:34" x14ac:dyDescent="0.3">
      <c r="M8150" s="33"/>
      <c r="N8150" s="2"/>
      <c r="P8150" s="29"/>
      <c r="Q8150" s="29"/>
      <c r="T8150" s="32"/>
      <c r="U8150" s="32"/>
      <c r="V8150" s="30"/>
      <c r="W8150"/>
      <c r="X8150"/>
      <c r="Z8150" s="28"/>
      <c r="AA8150" s="28"/>
      <c r="AC8150" s="32"/>
      <c r="AD8150" s="32"/>
      <c r="AE8150" s="31"/>
      <c r="AF8150" s="31"/>
      <c r="AG8150" s="28"/>
      <c r="AH8150" s="28"/>
    </row>
    <row r="8151" spans="13:34" x14ac:dyDescent="0.3">
      <c r="M8151" s="33"/>
      <c r="N8151" s="2"/>
      <c r="P8151" s="29"/>
      <c r="Q8151" s="29"/>
      <c r="T8151" s="32"/>
      <c r="U8151" s="32"/>
      <c r="V8151" s="30"/>
      <c r="W8151"/>
      <c r="X8151"/>
      <c r="Z8151" s="28"/>
      <c r="AA8151" s="28"/>
      <c r="AC8151" s="32"/>
      <c r="AD8151" s="32"/>
      <c r="AE8151" s="31"/>
      <c r="AF8151" s="31"/>
      <c r="AG8151" s="28"/>
      <c r="AH8151" s="28"/>
    </row>
    <row r="8152" spans="13:34" x14ac:dyDescent="0.3">
      <c r="M8152" s="33"/>
      <c r="N8152" s="2"/>
      <c r="P8152" s="29"/>
      <c r="Q8152" s="29"/>
      <c r="T8152" s="32"/>
      <c r="U8152" s="32"/>
      <c r="V8152" s="30"/>
      <c r="W8152"/>
      <c r="X8152"/>
      <c r="Z8152" s="28"/>
      <c r="AA8152" s="28"/>
      <c r="AC8152" s="32"/>
      <c r="AD8152" s="32"/>
      <c r="AE8152" s="31"/>
      <c r="AF8152" s="31"/>
      <c r="AG8152" s="28"/>
      <c r="AH8152" s="28"/>
    </row>
    <row r="8153" spans="13:34" x14ac:dyDescent="0.3">
      <c r="M8153" s="33"/>
      <c r="N8153" s="2"/>
      <c r="P8153" s="29"/>
      <c r="Q8153" s="29"/>
      <c r="T8153" s="32"/>
      <c r="U8153" s="32"/>
      <c r="V8153" s="30"/>
      <c r="W8153"/>
      <c r="X8153"/>
      <c r="Z8153" s="28"/>
      <c r="AA8153" s="28"/>
      <c r="AC8153" s="32"/>
      <c r="AD8153" s="32"/>
      <c r="AE8153" s="31"/>
      <c r="AF8153" s="31"/>
      <c r="AG8153" s="28"/>
      <c r="AH8153" s="28"/>
    </row>
    <row r="8154" spans="13:34" x14ac:dyDescent="0.3">
      <c r="M8154" s="33"/>
      <c r="N8154" s="2"/>
      <c r="P8154" s="29"/>
      <c r="Q8154" s="29"/>
      <c r="T8154" s="32"/>
      <c r="U8154" s="32"/>
      <c r="V8154" s="30"/>
      <c r="W8154"/>
      <c r="X8154"/>
      <c r="Z8154" s="28"/>
      <c r="AA8154" s="28"/>
      <c r="AC8154" s="32"/>
      <c r="AD8154" s="32"/>
      <c r="AE8154" s="31"/>
      <c r="AF8154" s="31"/>
      <c r="AG8154" s="28"/>
      <c r="AH8154" s="28"/>
    </row>
    <row r="8155" spans="13:34" x14ac:dyDescent="0.3">
      <c r="M8155" s="33"/>
      <c r="N8155" s="2"/>
      <c r="P8155" s="29"/>
      <c r="Q8155" s="29"/>
      <c r="T8155" s="32"/>
      <c r="U8155" s="32"/>
      <c r="V8155" s="30"/>
      <c r="W8155"/>
      <c r="X8155"/>
      <c r="Z8155" s="28"/>
      <c r="AA8155" s="28"/>
      <c r="AC8155" s="32"/>
      <c r="AD8155" s="32"/>
      <c r="AE8155" s="31"/>
      <c r="AF8155" s="31"/>
      <c r="AG8155" s="28"/>
      <c r="AH8155" s="28"/>
    </row>
    <row r="8156" spans="13:34" x14ac:dyDescent="0.3">
      <c r="M8156" s="33"/>
      <c r="N8156" s="2"/>
      <c r="P8156" s="29"/>
      <c r="Q8156" s="29"/>
      <c r="T8156" s="32"/>
      <c r="U8156" s="32"/>
      <c r="V8156" s="30"/>
      <c r="W8156"/>
      <c r="X8156"/>
      <c r="Z8156" s="28"/>
      <c r="AA8156" s="28"/>
      <c r="AC8156" s="32"/>
      <c r="AD8156" s="32"/>
      <c r="AE8156" s="31"/>
      <c r="AF8156" s="31"/>
      <c r="AG8156" s="28"/>
      <c r="AH8156" s="28"/>
    </row>
    <row r="8157" spans="13:34" x14ac:dyDescent="0.3">
      <c r="M8157" s="33"/>
      <c r="N8157" s="2"/>
      <c r="P8157" s="29"/>
      <c r="Q8157" s="29"/>
      <c r="T8157" s="32"/>
      <c r="U8157" s="32"/>
      <c r="V8157" s="30"/>
      <c r="W8157"/>
      <c r="X8157"/>
      <c r="Z8157" s="28"/>
      <c r="AA8157" s="28"/>
      <c r="AC8157" s="32"/>
      <c r="AD8157" s="32"/>
      <c r="AE8157" s="31"/>
      <c r="AF8157" s="31"/>
      <c r="AG8157" s="28"/>
      <c r="AH8157" s="28"/>
    </row>
    <row r="8158" spans="13:34" x14ac:dyDescent="0.3">
      <c r="M8158" s="33"/>
      <c r="N8158" s="2"/>
      <c r="P8158" s="29"/>
      <c r="Q8158" s="29"/>
      <c r="T8158" s="32"/>
      <c r="U8158" s="32"/>
      <c r="V8158" s="30"/>
      <c r="W8158"/>
      <c r="X8158"/>
      <c r="Z8158" s="28"/>
      <c r="AA8158" s="28"/>
      <c r="AC8158" s="32"/>
      <c r="AD8158" s="32"/>
      <c r="AE8158" s="31"/>
      <c r="AF8158" s="31"/>
      <c r="AG8158" s="28"/>
      <c r="AH8158" s="28"/>
    </row>
    <row r="8159" spans="13:34" x14ac:dyDescent="0.3">
      <c r="M8159" s="33"/>
      <c r="N8159" s="2"/>
      <c r="P8159" s="29"/>
      <c r="Q8159" s="29"/>
      <c r="T8159" s="32"/>
      <c r="U8159" s="32"/>
      <c r="V8159" s="30"/>
      <c r="W8159"/>
      <c r="X8159"/>
      <c r="Z8159" s="28"/>
      <c r="AA8159" s="28"/>
      <c r="AC8159" s="32"/>
      <c r="AD8159" s="32"/>
      <c r="AE8159" s="31"/>
      <c r="AF8159" s="31"/>
      <c r="AG8159" s="28"/>
      <c r="AH8159" s="28"/>
    </row>
    <row r="8160" spans="13:34" x14ac:dyDescent="0.3">
      <c r="M8160" s="33"/>
      <c r="N8160" s="2"/>
      <c r="P8160" s="29"/>
      <c r="Q8160" s="29"/>
      <c r="T8160" s="32"/>
      <c r="U8160" s="32"/>
      <c r="V8160" s="30"/>
      <c r="W8160"/>
      <c r="X8160"/>
      <c r="Z8160" s="28"/>
      <c r="AA8160" s="28"/>
      <c r="AC8160" s="32"/>
      <c r="AD8160" s="32"/>
      <c r="AE8160" s="31"/>
      <c r="AF8160" s="31"/>
      <c r="AG8160" s="28"/>
      <c r="AH8160" s="28"/>
    </row>
    <row r="8161" spans="13:34" x14ac:dyDescent="0.3">
      <c r="M8161" s="33"/>
      <c r="N8161" s="2"/>
      <c r="P8161" s="29"/>
      <c r="Q8161" s="29"/>
      <c r="T8161" s="32"/>
      <c r="U8161" s="32"/>
      <c r="V8161" s="30"/>
      <c r="W8161"/>
      <c r="X8161"/>
      <c r="Z8161" s="28"/>
      <c r="AA8161" s="28"/>
      <c r="AC8161" s="32"/>
      <c r="AD8161" s="32"/>
      <c r="AE8161" s="31"/>
      <c r="AF8161" s="31"/>
      <c r="AG8161" s="28"/>
      <c r="AH8161" s="28"/>
    </row>
    <row r="8162" spans="13:34" x14ac:dyDescent="0.3">
      <c r="M8162" s="33"/>
      <c r="N8162" s="2"/>
      <c r="P8162" s="29"/>
      <c r="Q8162" s="29"/>
      <c r="T8162" s="32"/>
      <c r="U8162" s="32"/>
      <c r="V8162" s="30"/>
      <c r="W8162"/>
      <c r="X8162"/>
      <c r="Z8162" s="28"/>
      <c r="AA8162" s="28"/>
      <c r="AC8162" s="32"/>
      <c r="AD8162" s="32"/>
      <c r="AE8162" s="31"/>
      <c r="AF8162" s="31"/>
      <c r="AG8162" s="28"/>
      <c r="AH8162" s="28"/>
    </row>
    <row r="8163" spans="13:34" x14ac:dyDescent="0.3">
      <c r="M8163" s="33"/>
      <c r="N8163" s="2"/>
      <c r="P8163" s="29"/>
      <c r="Q8163" s="29"/>
      <c r="T8163" s="32"/>
      <c r="U8163" s="32"/>
      <c r="V8163" s="30"/>
      <c r="W8163"/>
      <c r="X8163"/>
      <c r="Z8163" s="28"/>
      <c r="AA8163" s="28"/>
      <c r="AC8163" s="32"/>
      <c r="AD8163" s="32"/>
      <c r="AE8163" s="31"/>
      <c r="AF8163" s="31"/>
      <c r="AG8163" s="28"/>
      <c r="AH8163" s="28"/>
    </row>
    <row r="8164" spans="13:34" x14ac:dyDescent="0.3">
      <c r="M8164" s="33"/>
      <c r="N8164" s="2"/>
      <c r="P8164" s="29"/>
      <c r="Q8164" s="29"/>
      <c r="T8164" s="32"/>
      <c r="U8164" s="32"/>
      <c r="V8164" s="30"/>
      <c r="W8164"/>
      <c r="X8164"/>
      <c r="Z8164" s="28"/>
      <c r="AA8164" s="28"/>
      <c r="AC8164" s="32"/>
      <c r="AD8164" s="32"/>
      <c r="AE8164" s="31"/>
      <c r="AF8164" s="31"/>
      <c r="AG8164" s="28"/>
      <c r="AH8164" s="28"/>
    </row>
    <row r="8165" spans="13:34" x14ac:dyDescent="0.3">
      <c r="M8165" s="33"/>
      <c r="N8165" s="2"/>
      <c r="P8165" s="29"/>
      <c r="Q8165" s="29"/>
      <c r="T8165" s="32"/>
      <c r="U8165" s="32"/>
      <c r="V8165" s="30"/>
      <c r="W8165"/>
      <c r="X8165"/>
      <c r="Z8165" s="28"/>
      <c r="AA8165" s="28"/>
      <c r="AC8165" s="32"/>
      <c r="AD8165" s="32"/>
      <c r="AE8165" s="31"/>
      <c r="AF8165" s="31"/>
      <c r="AG8165" s="28"/>
      <c r="AH8165" s="28"/>
    </row>
    <row r="8166" spans="13:34" x14ac:dyDescent="0.3">
      <c r="M8166" s="33"/>
      <c r="N8166" s="2"/>
      <c r="P8166" s="29"/>
      <c r="Q8166" s="29"/>
      <c r="T8166" s="32"/>
      <c r="U8166" s="32"/>
      <c r="V8166" s="30"/>
      <c r="W8166"/>
      <c r="X8166"/>
      <c r="Z8166" s="28"/>
      <c r="AA8166" s="28"/>
      <c r="AC8166" s="32"/>
      <c r="AD8166" s="32"/>
      <c r="AE8166" s="31"/>
      <c r="AF8166" s="31"/>
      <c r="AG8166" s="28"/>
      <c r="AH8166" s="28"/>
    </row>
    <row r="8167" spans="13:34" x14ac:dyDescent="0.3">
      <c r="M8167" s="33"/>
      <c r="N8167" s="2"/>
      <c r="P8167" s="29"/>
      <c r="Q8167" s="29"/>
      <c r="T8167" s="32"/>
      <c r="U8167" s="32"/>
      <c r="V8167" s="30"/>
      <c r="W8167"/>
      <c r="X8167"/>
      <c r="Z8167" s="28"/>
      <c r="AA8167" s="28"/>
      <c r="AC8167" s="32"/>
      <c r="AD8167" s="32"/>
      <c r="AE8167" s="31"/>
      <c r="AF8167" s="31"/>
      <c r="AG8167" s="28"/>
      <c r="AH8167" s="28"/>
    </row>
    <row r="8168" spans="13:34" x14ac:dyDescent="0.3">
      <c r="M8168" s="33"/>
      <c r="N8168" s="2"/>
      <c r="P8168" s="29"/>
      <c r="Q8168" s="29"/>
      <c r="T8168" s="32"/>
      <c r="U8168" s="32"/>
      <c r="V8168" s="30"/>
      <c r="W8168"/>
      <c r="X8168"/>
      <c r="Z8168" s="28"/>
      <c r="AA8168" s="28"/>
      <c r="AC8168" s="32"/>
      <c r="AD8168" s="32"/>
      <c r="AE8168" s="31"/>
      <c r="AF8168" s="31"/>
      <c r="AG8168" s="28"/>
      <c r="AH8168" s="28"/>
    </row>
    <row r="8169" spans="13:34" x14ac:dyDescent="0.3">
      <c r="M8169" s="33"/>
      <c r="N8169" s="2"/>
      <c r="P8169" s="29"/>
      <c r="Q8169" s="29"/>
      <c r="T8169" s="32"/>
      <c r="U8169" s="32"/>
      <c r="V8169" s="30"/>
      <c r="W8169"/>
      <c r="X8169"/>
      <c r="Z8169" s="28"/>
      <c r="AA8169" s="28"/>
      <c r="AC8169" s="32"/>
      <c r="AD8169" s="32"/>
      <c r="AE8169" s="31"/>
      <c r="AF8169" s="31"/>
      <c r="AG8169" s="28"/>
      <c r="AH8169" s="28"/>
    </row>
    <row r="8170" spans="13:34" x14ac:dyDescent="0.3">
      <c r="M8170" s="33"/>
      <c r="N8170" s="2"/>
      <c r="P8170" s="29"/>
      <c r="Q8170" s="29"/>
      <c r="T8170" s="32"/>
      <c r="U8170" s="32"/>
      <c r="V8170" s="30"/>
      <c r="W8170"/>
      <c r="X8170"/>
      <c r="Z8170" s="28"/>
      <c r="AA8170" s="28"/>
      <c r="AC8170" s="32"/>
      <c r="AD8170" s="32"/>
      <c r="AE8170" s="31"/>
      <c r="AF8170" s="31"/>
      <c r="AG8170" s="28"/>
      <c r="AH8170" s="28"/>
    </row>
    <row r="8171" spans="13:34" x14ac:dyDescent="0.3">
      <c r="M8171" s="33"/>
      <c r="N8171" s="2"/>
      <c r="P8171" s="29"/>
      <c r="Q8171" s="29"/>
      <c r="T8171" s="32"/>
      <c r="U8171" s="32"/>
      <c r="V8171" s="30"/>
      <c r="W8171"/>
      <c r="X8171"/>
      <c r="Z8171" s="28"/>
      <c r="AA8171" s="28"/>
      <c r="AC8171" s="32"/>
      <c r="AD8171" s="32"/>
      <c r="AE8171" s="31"/>
      <c r="AF8171" s="31"/>
      <c r="AG8171" s="28"/>
      <c r="AH8171" s="28"/>
    </row>
    <row r="8172" spans="13:34" x14ac:dyDescent="0.3">
      <c r="M8172" s="33"/>
      <c r="N8172" s="2"/>
      <c r="P8172" s="29"/>
      <c r="Q8172" s="29"/>
      <c r="T8172" s="32"/>
      <c r="U8172" s="32"/>
      <c r="V8172" s="30"/>
      <c r="W8172"/>
      <c r="X8172"/>
      <c r="Z8172" s="28"/>
      <c r="AA8172" s="28"/>
      <c r="AC8172" s="32"/>
      <c r="AD8172" s="32"/>
      <c r="AE8172" s="31"/>
      <c r="AF8172" s="31"/>
      <c r="AG8172" s="28"/>
      <c r="AH8172" s="28"/>
    </row>
    <row r="8173" spans="13:34" x14ac:dyDescent="0.3">
      <c r="M8173" s="33"/>
      <c r="N8173" s="2"/>
      <c r="P8173" s="29"/>
      <c r="Q8173" s="29"/>
      <c r="T8173" s="32"/>
      <c r="U8173" s="32"/>
      <c r="V8173" s="30"/>
      <c r="W8173"/>
      <c r="X8173"/>
      <c r="Z8173" s="28"/>
      <c r="AA8173" s="28"/>
      <c r="AC8173" s="32"/>
      <c r="AD8173" s="32"/>
      <c r="AE8173" s="31"/>
      <c r="AF8173" s="31"/>
      <c r="AG8173" s="28"/>
      <c r="AH8173" s="28"/>
    </row>
    <row r="8174" spans="13:34" x14ac:dyDescent="0.3">
      <c r="M8174" s="33"/>
      <c r="N8174" s="2"/>
      <c r="P8174" s="29"/>
      <c r="Q8174" s="29"/>
      <c r="T8174" s="32"/>
      <c r="U8174" s="32"/>
      <c r="V8174" s="30"/>
      <c r="W8174"/>
      <c r="X8174"/>
      <c r="Z8174" s="28"/>
      <c r="AA8174" s="28"/>
      <c r="AC8174" s="32"/>
      <c r="AD8174" s="32"/>
      <c r="AE8174" s="31"/>
      <c r="AF8174" s="31"/>
      <c r="AG8174" s="28"/>
      <c r="AH8174" s="28"/>
    </row>
    <row r="8175" spans="13:34" x14ac:dyDescent="0.3">
      <c r="M8175" s="33"/>
      <c r="N8175" s="2"/>
      <c r="P8175" s="29"/>
      <c r="Q8175" s="29"/>
      <c r="T8175" s="32"/>
      <c r="U8175" s="32"/>
      <c r="V8175" s="30"/>
      <c r="W8175"/>
      <c r="X8175"/>
      <c r="Z8175" s="28"/>
      <c r="AA8175" s="28"/>
      <c r="AC8175" s="32"/>
      <c r="AD8175" s="32"/>
      <c r="AE8175" s="31"/>
      <c r="AF8175" s="31"/>
      <c r="AG8175" s="28"/>
      <c r="AH8175" s="28"/>
    </row>
    <row r="8176" spans="13:34" x14ac:dyDescent="0.3">
      <c r="M8176" s="33"/>
      <c r="N8176" s="2"/>
      <c r="P8176" s="29"/>
      <c r="Q8176" s="29"/>
      <c r="T8176" s="32"/>
      <c r="U8176" s="32"/>
      <c r="V8176" s="30"/>
      <c r="W8176"/>
      <c r="X8176"/>
      <c r="Z8176" s="28"/>
      <c r="AA8176" s="28"/>
      <c r="AC8176" s="32"/>
      <c r="AD8176" s="32"/>
      <c r="AE8176" s="31"/>
      <c r="AF8176" s="31"/>
      <c r="AG8176" s="28"/>
      <c r="AH8176" s="28"/>
    </row>
    <row r="8177" spans="13:34" x14ac:dyDescent="0.3">
      <c r="M8177" s="33"/>
      <c r="N8177" s="2"/>
      <c r="P8177" s="29"/>
      <c r="Q8177" s="29"/>
      <c r="T8177" s="32"/>
      <c r="U8177" s="32"/>
      <c r="V8177" s="30"/>
      <c r="W8177"/>
      <c r="X8177"/>
      <c r="Z8177" s="28"/>
      <c r="AA8177" s="28"/>
      <c r="AC8177" s="32"/>
      <c r="AD8177" s="32"/>
      <c r="AE8177" s="31"/>
      <c r="AF8177" s="31"/>
      <c r="AG8177" s="28"/>
      <c r="AH8177" s="28"/>
    </row>
    <row r="8178" spans="13:34" x14ac:dyDescent="0.3">
      <c r="M8178" s="33"/>
      <c r="N8178" s="2"/>
      <c r="P8178" s="29"/>
      <c r="Q8178" s="29"/>
      <c r="T8178" s="32"/>
      <c r="U8178" s="32"/>
      <c r="V8178" s="30"/>
      <c r="W8178"/>
      <c r="X8178"/>
      <c r="Z8178" s="28"/>
      <c r="AA8178" s="28"/>
      <c r="AC8178" s="32"/>
      <c r="AD8178" s="32"/>
      <c r="AE8178" s="31"/>
      <c r="AF8178" s="31"/>
      <c r="AG8178" s="28"/>
      <c r="AH8178" s="28"/>
    </row>
    <row r="8179" spans="13:34" x14ac:dyDescent="0.3">
      <c r="M8179" s="33"/>
      <c r="N8179" s="2"/>
      <c r="P8179" s="29"/>
      <c r="Q8179" s="29"/>
      <c r="T8179" s="32"/>
      <c r="U8179" s="32"/>
      <c r="V8179" s="30"/>
      <c r="W8179"/>
      <c r="X8179"/>
      <c r="Z8179" s="28"/>
      <c r="AA8179" s="28"/>
      <c r="AC8179" s="32"/>
      <c r="AD8179" s="32"/>
      <c r="AE8179" s="31"/>
      <c r="AF8179" s="31"/>
      <c r="AG8179" s="28"/>
      <c r="AH8179" s="28"/>
    </row>
    <row r="8180" spans="13:34" x14ac:dyDescent="0.3">
      <c r="M8180" s="33"/>
      <c r="N8180" s="2"/>
      <c r="P8180" s="29"/>
      <c r="Q8180" s="29"/>
      <c r="T8180" s="32"/>
      <c r="U8180" s="32"/>
      <c r="V8180" s="30"/>
      <c r="W8180"/>
      <c r="X8180"/>
      <c r="Z8180" s="28"/>
      <c r="AA8180" s="28"/>
      <c r="AC8180" s="32"/>
      <c r="AD8180" s="32"/>
      <c r="AE8180" s="31"/>
      <c r="AF8180" s="31"/>
      <c r="AG8180" s="28"/>
      <c r="AH8180" s="28"/>
    </row>
    <row r="8181" spans="13:34" x14ac:dyDescent="0.3">
      <c r="M8181" s="33"/>
      <c r="N8181" s="2"/>
      <c r="P8181" s="29"/>
      <c r="Q8181" s="29"/>
      <c r="T8181" s="32"/>
      <c r="U8181" s="32"/>
      <c r="V8181" s="30"/>
      <c r="W8181"/>
      <c r="X8181"/>
      <c r="Z8181" s="28"/>
      <c r="AA8181" s="28"/>
      <c r="AC8181" s="32"/>
      <c r="AD8181" s="32"/>
      <c r="AE8181" s="31"/>
      <c r="AF8181" s="31"/>
      <c r="AG8181" s="28"/>
      <c r="AH8181" s="28"/>
    </row>
    <row r="8182" spans="13:34" x14ac:dyDescent="0.3">
      <c r="M8182" s="33"/>
      <c r="N8182" s="2"/>
      <c r="P8182" s="29"/>
      <c r="Q8182" s="29"/>
      <c r="T8182" s="32"/>
      <c r="U8182" s="32"/>
      <c r="V8182" s="30"/>
      <c r="W8182"/>
      <c r="X8182"/>
      <c r="Z8182" s="28"/>
      <c r="AA8182" s="28"/>
      <c r="AC8182" s="32"/>
      <c r="AD8182" s="32"/>
      <c r="AE8182" s="31"/>
      <c r="AF8182" s="31"/>
      <c r="AG8182" s="28"/>
      <c r="AH8182" s="28"/>
    </row>
    <row r="8183" spans="13:34" x14ac:dyDescent="0.3">
      <c r="M8183" s="33"/>
      <c r="N8183" s="2"/>
      <c r="P8183" s="29"/>
      <c r="Q8183" s="29"/>
      <c r="T8183" s="32"/>
      <c r="U8183" s="32"/>
      <c r="V8183" s="30"/>
      <c r="W8183"/>
      <c r="X8183"/>
      <c r="Z8183" s="28"/>
      <c r="AA8183" s="28"/>
      <c r="AC8183" s="32"/>
      <c r="AD8183" s="32"/>
      <c r="AE8183" s="31"/>
      <c r="AF8183" s="31"/>
      <c r="AG8183" s="28"/>
      <c r="AH8183" s="28"/>
    </row>
    <row r="8184" spans="13:34" x14ac:dyDescent="0.3">
      <c r="M8184" s="33"/>
      <c r="N8184" s="2"/>
      <c r="P8184" s="29"/>
      <c r="Q8184" s="29"/>
      <c r="T8184" s="32"/>
      <c r="U8184" s="32"/>
      <c r="V8184" s="30"/>
      <c r="W8184"/>
      <c r="X8184"/>
      <c r="Z8184" s="28"/>
      <c r="AA8184" s="28"/>
      <c r="AC8184" s="32"/>
      <c r="AD8184" s="32"/>
      <c r="AE8184" s="31"/>
      <c r="AF8184" s="31"/>
      <c r="AG8184" s="28"/>
      <c r="AH8184" s="28"/>
    </row>
    <row r="8185" spans="13:34" x14ac:dyDescent="0.3">
      <c r="M8185" s="33"/>
      <c r="N8185" s="2"/>
      <c r="P8185" s="29"/>
      <c r="Q8185" s="29"/>
      <c r="T8185" s="32"/>
      <c r="U8185" s="32"/>
      <c r="V8185" s="30"/>
      <c r="W8185"/>
      <c r="X8185"/>
      <c r="Z8185" s="28"/>
      <c r="AA8185" s="28"/>
      <c r="AC8185" s="32"/>
      <c r="AD8185" s="32"/>
      <c r="AE8185" s="31"/>
      <c r="AF8185" s="31"/>
      <c r="AG8185" s="28"/>
      <c r="AH8185" s="28"/>
    </row>
    <row r="8186" spans="13:34" x14ac:dyDescent="0.3">
      <c r="M8186" s="33"/>
      <c r="N8186" s="2"/>
      <c r="P8186" s="29"/>
      <c r="Q8186" s="29"/>
      <c r="T8186" s="32"/>
      <c r="U8186" s="32"/>
      <c r="V8186" s="30"/>
      <c r="W8186"/>
      <c r="X8186"/>
      <c r="Z8186" s="28"/>
      <c r="AA8186" s="28"/>
      <c r="AC8186" s="32"/>
      <c r="AD8186" s="32"/>
      <c r="AE8186" s="31"/>
      <c r="AF8186" s="31"/>
      <c r="AG8186" s="28"/>
      <c r="AH8186" s="28"/>
    </row>
    <row r="8187" spans="13:34" x14ac:dyDescent="0.3">
      <c r="M8187" s="33"/>
      <c r="N8187" s="2"/>
      <c r="P8187" s="29"/>
      <c r="Q8187" s="29"/>
      <c r="T8187" s="32"/>
      <c r="U8187" s="32"/>
      <c r="V8187" s="30"/>
      <c r="W8187"/>
      <c r="X8187"/>
      <c r="Z8187" s="28"/>
      <c r="AA8187" s="28"/>
      <c r="AC8187" s="32"/>
      <c r="AD8187" s="32"/>
      <c r="AE8187" s="31"/>
      <c r="AF8187" s="31"/>
      <c r="AG8187" s="28"/>
      <c r="AH8187" s="28"/>
    </row>
    <row r="8188" spans="13:34" x14ac:dyDescent="0.3">
      <c r="M8188" s="33"/>
      <c r="N8188" s="2"/>
      <c r="P8188" s="29"/>
      <c r="Q8188" s="29"/>
      <c r="T8188" s="32"/>
      <c r="U8188" s="32"/>
      <c r="V8188" s="30"/>
      <c r="W8188"/>
      <c r="X8188"/>
      <c r="Z8188" s="28"/>
      <c r="AA8188" s="28"/>
      <c r="AC8188" s="32"/>
      <c r="AD8188" s="32"/>
      <c r="AE8188" s="31"/>
      <c r="AF8188" s="31"/>
      <c r="AG8188" s="28"/>
      <c r="AH8188" s="28"/>
    </row>
    <row r="8189" spans="13:34" x14ac:dyDescent="0.3">
      <c r="M8189" s="33"/>
      <c r="N8189" s="2"/>
      <c r="P8189" s="29"/>
      <c r="Q8189" s="29"/>
      <c r="T8189" s="32"/>
      <c r="U8189" s="32"/>
      <c r="V8189" s="30"/>
      <c r="W8189"/>
      <c r="X8189"/>
      <c r="Z8189" s="28"/>
      <c r="AA8189" s="28"/>
      <c r="AC8189" s="32"/>
      <c r="AD8189" s="32"/>
      <c r="AE8189" s="31"/>
      <c r="AF8189" s="31"/>
      <c r="AG8189" s="28"/>
      <c r="AH8189" s="28"/>
    </row>
    <row r="8190" spans="13:34" x14ac:dyDescent="0.3">
      <c r="M8190" s="33"/>
      <c r="N8190" s="2"/>
      <c r="P8190" s="29"/>
      <c r="Q8190" s="29"/>
      <c r="T8190" s="32"/>
      <c r="U8190" s="32"/>
      <c r="V8190" s="30"/>
      <c r="W8190"/>
      <c r="X8190"/>
      <c r="Z8190" s="28"/>
      <c r="AA8190" s="28"/>
      <c r="AC8190" s="32"/>
      <c r="AD8190" s="32"/>
      <c r="AE8190" s="31"/>
      <c r="AF8190" s="31"/>
      <c r="AG8190" s="28"/>
      <c r="AH8190" s="28"/>
    </row>
    <row r="8191" spans="13:34" x14ac:dyDescent="0.3">
      <c r="M8191" s="33"/>
      <c r="N8191" s="2"/>
      <c r="P8191" s="29"/>
      <c r="Q8191" s="29"/>
      <c r="T8191" s="32"/>
      <c r="U8191" s="32"/>
      <c r="V8191" s="30"/>
      <c r="W8191"/>
      <c r="X8191"/>
      <c r="Z8191" s="28"/>
      <c r="AA8191" s="28"/>
      <c r="AC8191" s="32"/>
      <c r="AD8191" s="32"/>
      <c r="AE8191" s="31"/>
      <c r="AF8191" s="31"/>
      <c r="AG8191" s="28"/>
      <c r="AH8191" s="28"/>
    </row>
    <row r="8192" spans="13:34" x14ac:dyDescent="0.3">
      <c r="M8192" s="33"/>
      <c r="N8192" s="2"/>
      <c r="P8192" s="29"/>
      <c r="Q8192" s="29"/>
      <c r="T8192" s="32"/>
      <c r="U8192" s="32"/>
      <c r="V8192" s="30"/>
      <c r="W8192"/>
      <c r="X8192"/>
      <c r="Z8192" s="28"/>
      <c r="AA8192" s="28"/>
      <c r="AC8192" s="32"/>
      <c r="AD8192" s="32"/>
      <c r="AE8192" s="31"/>
      <c r="AF8192" s="31"/>
      <c r="AG8192" s="28"/>
      <c r="AH8192" s="28"/>
    </row>
    <row r="8193" spans="13:34" x14ac:dyDescent="0.3">
      <c r="M8193" s="33"/>
      <c r="N8193" s="2"/>
      <c r="P8193" s="29"/>
      <c r="Q8193" s="29"/>
      <c r="T8193" s="32"/>
      <c r="U8193" s="32"/>
      <c r="V8193" s="30"/>
      <c r="W8193"/>
      <c r="X8193"/>
      <c r="Z8193" s="28"/>
      <c r="AA8193" s="28"/>
      <c r="AC8193" s="32"/>
      <c r="AD8193" s="32"/>
      <c r="AE8193" s="31"/>
      <c r="AF8193" s="31"/>
      <c r="AG8193" s="28"/>
      <c r="AH8193" s="28"/>
    </row>
    <row r="8194" spans="13:34" x14ac:dyDescent="0.3">
      <c r="M8194" s="33"/>
      <c r="N8194" s="2"/>
      <c r="P8194" s="29"/>
      <c r="Q8194" s="29"/>
      <c r="T8194" s="32"/>
      <c r="U8194" s="32"/>
      <c r="V8194" s="30"/>
      <c r="W8194"/>
      <c r="X8194"/>
      <c r="Z8194" s="28"/>
      <c r="AA8194" s="28"/>
      <c r="AC8194" s="32"/>
      <c r="AD8194" s="32"/>
      <c r="AE8194" s="31"/>
      <c r="AF8194" s="31"/>
      <c r="AG8194" s="28"/>
      <c r="AH8194" s="28"/>
    </row>
    <row r="8195" spans="13:34" x14ac:dyDescent="0.3">
      <c r="M8195" s="33"/>
      <c r="N8195" s="2"/>
      <c r="P8195" s="29"/>
      <c r="Q8195" s="29"/>
      <c r="T8195" s="32"/>
      <c r="U8195" s="32"/>
      <c r="V8195" s="30"/>
      <c r="W8195"/>
      <c r="X8195"/>
      <c r="Z8195" s="28"/>
      <c r="AA8195" s="28"/>
      <c r="AC8195" s="32"/>
      <c r="AD8195" s="32"/>
      <c r="AE8195" s="31"/>
      <c r="AF8195" s="31"/>
      <c r="AG8195" s="28"/>
      <c r="AH8195" s="28"/>
    </row>
    <row r="8196" spans="13:34" x14ac:dyDescent="0.3">
      <c r="M8196" s="33"/>
      <c r="N8196" s="2"/>
      <c r="P8196" s="29"/>
      <c r="Q8196" s="29"/>
      <c r="T8196" s="32"/>
      <c r="U8196" s="32"/>
      <c r="V8196" s="30"/>
      <c r="W8196"/>
      <c r="X8196"/>
      <c r="Z8196" s="28"/>
      <c r="AA8196" s="28"/>
      <c r="AC8196" s="32"/>
      <c r="AD8196" s="32"/>
      <c r="AE8196" s="31"/>
      <c r="AF8196" s="31"/>
      <c r="AG8196" s="28"/>
      <c r="AH8196" s="28"/>
    </row>
    <row r="8197" spans="13:34" x14ac:dyDescent="0.3">
      <c r="M8197" s="33"/>
      <c r="N8197" s="2"/>
      <c r="P8197" s="29"/>
      <c r="Q8197" s="29"/>
      <c r="T8197" s="32"/>
      <c r="U8197" s="32"/>
      <c r="V8197" s="30"/>
      <c r="W8197"/>
      <c r="X8197"/>
      <c r="Z8197" s="28"/>
      <c r="AA8197" s="28"/>
      <c r="AC8197" s="32"/>
      <c r="AD8197" s="32"/>
      <c r="AE8197" s="31"/>
      <c r="AF8197" s="31"/>
      <c r="AG8197" s="28"/>
      <c r="AH8197" s="28"/>
    </row>
    <row r="8198" spans="13:34" x14ac:dyDescent="0.3">
      <c r="M8198" s="33"/>
      <c r="N8198" s="2"/>
      <c r="P8198" s="29"/>
      <c r="Q8198" s="29"/>
      <c r="T8198" s="32"/>
      <c r="U8198" s="32"/>
      <c r="V8198" s="30"/>
      <c r="W8198"/>
      <c r="X8198"/>
      <c r="Z8198" s="28"/>
      <c r="AA8198" s="28"/>
      <c r="AC8198" s="32"/>
      <c r="AD8198" s="32"/>
      <c r="AE8198" s="31"/>
      <c r="AF8198" s="31"/>
      <c r="AG8198" s="28"/>
      <c r="AH8198" s="28"/>
    </row>
    <row r="8199" spans="13:34" x14ac:dyDescent="0.3">
      <c r="M8199" s="33"/>
      <c r="N8199" s="2"/>
      <c r="P8199" s="29"/>
      <c r="Q8199" s="29"/>
      <c r="T8199" s="32"/>
      <c r="U8199" s="32"/>
      <c r="V8199" s="30"/>
      <c r="W8199"/>
      <c r="X8199"/>
      <c r="Z8199" s="28"/>
      <c r="AA8199" s="28"/>
      <c r="AC8199" s="32"/>
      <c r="AD8199" s="32"/>
      <c r="AE8199" s="31"/>
      <c r="AF8199" s="31"/>
      <c r="AG8199" s="28"/>
      <c r="AH8199" s="28"/>
    </row>
    <row r="8200" spans="13:34" x14ac:dyDescent="0.3">
      <c r="M8200" s="33"/>
      <c r="N8200" s="2"/>
      <c r="P8200" s="29"/>
      <c r="Q8200" s="29"/>
      <c r="T8200" s="32"/>
      <c r="U8200" s="32"/>
      <c r="V8200" s="30"/>
      <c r="W8200"/>
      <c r="X8200"/>
      <c r="Z8200" s="28"/>
      <c r="AA8200" s="28"/>
      <c r="AC8200" s="32"/>
      <c r="AD8200" s="32"/>
      <c r="AE8200" s="31"/>
      <c r="AF8200" s="31"/>
      <c r="AG8200" s="28"/>
      <c r="AH8200" s="28"/>
    </row>
    <row r="8201" spans="13:34" x14ac:dyDescent="0.3">
      <c r="M8201" s="33"/>
      <c r="N8201" s="2"/>
      <c r="P8201" s="29"/>
      <c r="Q8201" s="29"/>
      <c r="T8201" s="32"/>
      <c r="U8201" s="32"/>
      <c r="V8201" s="30"/>
      <c r="W8201"/>
      <c r="X8201"/>
      <c r="Z8201" s="28"/>
      <c r="AA8201" s="28"/>
      <c r="AC8201" s="32"/>
      <c r="AD8201" s="32"/>
      <c r="AE8201" s="31"/>
      <c r="AF8201" s="31"/>
      <c r="AG8201" s="28"/>
      <c r="AH8201" s="28"/>
    </row>
    <row r="8202" spans="13:34" x14ac:dyDescent="0.3">
      <c r="M8202" s="33"/>
      <c r="N8202" s="2"/>
      <c r="P8202" s="29"/>
      <c r="Q8202" s="29"/>
      <c r="T8202" s="32"/>
      <c r="U8202" s="32"/>
      <c r="V8202" s="30"/>
      <c r="W8202"/>
      <c r="X8202"/>
      <c r="Z8202" s="28"/>
      <c r="AA8202" s="28"/>
      <c r="AC8202" s="32"/>
      <c r="AD8202" s="32"/>
      <c r="AE8202" s="31"/>
      <c r="AF8202" s="31"/>
      <c r="AG8202" s="28"/>
      <c r="AH8202" s="28"/>
    </row>
    <row r="8203" spans="13:34" x14ac:dyDescent="0.3">
      <c r="M8203" s="33"/>
      <c r="N8203" s="2"/>
      <c r="P8203" s="29"/>
      <c r="Q8203" s="29"/>
      <c r="T8203" s="32"/>
      <c r="U8203" s="32"/>
      <c r="V8203" s="30"/>
      <c r="W8203"/>
      <c r="X8203"/>
      <c r="Z8203" s="28"/>
      <c r="AA8203" s="28"/>
      <c r="AC8203" s="32"/>
      <c r="AD8203" s="32"/>
      <c r="AE8203" s="31"/>
      <c r="AF8203" s="31"/>
      <c r="AG8203" s="28"/>
      <c r="AH8203" s="28"/>
    </row>
    <row r="8204" spans="13:34" x14ac:dyDescent="0.3">
      <c r="M8204" s="33"/>
      <c r="N8204" s="2"/>
      <c r="P8204" s="29"/>
      <c r="Q8204" s="29"/>
      <c r="T8204" s="32"/>
      <c r="U8204" s="32"/>
      <c r="V8204" s="30"/>
      <c r="W8204"/>
      <c r="X8204"/>
      <c r="Z8204" s="28"/>
      <c r="AA8204" s="28"/>
      <c r="AC8204" s="32"/>
      <c r="AD8204" s="32"/>
      <c r="AE8204" s="31"/>
      <c r="AF8204" s="31"/>
      <c r="AG8204" s="28"/>
      <c r="AH8204" s="28"/>
    </row>
    <row r="8205" spans="13:34" x14ac:dyDescent="0.3">
      <c r="M8205" s="33"/>
      <c r="N8205" s="2"/>
      <c r="P8205" s="29"/>
      <c r="Q8205" s="29"/>
      <c r="T8205" s="32"/>
      <c r="U8205" s="32"/>
      <c r="V8205" s="30"/>
      <c r="W8205"/>
      <c r="X8205"/>
      <c r="Z8205" s="28"/>
      <c r="AA8205" s="28"/>
      <c r="AC8205" s="32"/>
      <c r="AD8205" s="32"/>
      <c r="AE8205" s="31"/>
      <c r="AF8205" s="31"/>
      <c r="AG8205" s="28"/>
      <c r="AH8205" s="28"/>
    </row>
    <row r="8206" spans="13:34" x14ac:dyDescent="0.3">
      <c r="M8206" s="33"/>
      <c r="N8206" s="2"/>
      <c r="P8206" s="29"/>
      <c r="Q8206" s="29"/>
      <c r="T8206" s="32"/>
      <c r="U8206" s="32"/>
      <c r="V8206" s="30"/>
      <c r="W8206"/>
      <c r="X8206"/>
      <c r="Z8206" s="28"/>
      <c r="AA8206" s="28"/>
      <c r="AC8206" s="32"/>
      <c r="AD8206" s="32"/>
      <c r="AE8206" s="31"/>
      <c r="AF8206" s="31"/>
      <c r="AG8206" s="28"/>
      <c r="AH8206" s="28"/>
    </row>
    <row r="8207" spans="13:34" x14ac:dyDescent="0.3">
      <c r="M8207" s="33"/>
      <c r="N8207" s="2"/>
      <c r="P8207" s="29"/>
      <c r="Q8207" s="29"/>
      <c r="T8207" s="32"/>
      <c r="U8207" s="32"/>
      <c r="V8207" s="30"/>
      <c r="W8207"/>
      <c r="X8207"/>
      <c r="Z8207" s="28"/>
      <c r="AA8207" s="28"/>
      <c r="AC8207" s="32"/>
      <c r="AD8207" s="32"/>
      <c r="AE8207" s="31"/>
      <c r="AF8207" s="31"/>
      <c r="AG8207" s="28"/>
      <c r="AH8207" s="28"/>
    </row>
    <row r="8208" spans="13:34" x14ac:dyDescent="0.3">
      <c r="M8208" s="33"/>
      <c r="N8208" s="2"/>
      <c r="P8208" s="29"/>
      <c r="Q8208" s="29"/>
      <c r="T8208" s="32"/>
      <c r="U8208" s="32"/>
      <c r="V8208" s="30"/>
      <c r="W8208"/>
      <c r="X8208"/>
      <c r="Z8208" s="28"/>
      <c r="AA8208" s="28"/>
      <c r="AC8208" s="32"/>
      <c r="AD8208" s="32"/>
      <c r="AE8208" s="31"/>
      <c r="AF8208" s="31"/>
      <c r="AG8208" s="28"/>
      <c r="AH8208" s="28"/>
    </row>
    <row r="8209" spans="13:34" x14ac:dyDescent="0.3">
      <c r="M8209" s="33"/>
      <c r="N8209" s="2"/>
      <c r="P8209" s="29"/>
      <c r="Q8209" s="29"/>
      <c r="T8209" s="32"/>
      <c r="U8209" s="32"/>
      <c r="V8209" s="30"/>
      <c r="W8209"/>
      <c r="X8209"/>
      <c r="Z8209" s="28"/>
      <c r="AA8209" s="28"/>
      <c r="AC8209" s="32"/>
      <c r="AD8209" s="32"/>
      <c r="AE8209" s="31"/>
      <c r="AF8209" s="31"/>
      <c r="AG8209" s="28"/>
      <c r="AH8209" s="28"/>
    </row>
    <row r="8210" spans="13:34" x14ac:dyDescent="0.3">
      <c r="M8210" s="33"/>
      <c r="N8210" s="2"/>
      <c r="P8210" s="29"/>
      <c r="Q8210" s="29"/>
      <c r="T8210" s="32"/>
      <c r="U8210" s="32"/>
      <c r="V8210" s="30"/>
      <c r="W8210"/>
      <c r="X8210"/>
      <c r="Z8210" s="28"/>
      <c r="AA8210" s="28"/>
      <c r="AC8210" s="32"/>
      <c r="AD8210" s="32"/>
      <c r="AE8210" s="31"/>
      <c r="AF8210" s="31"/>
      <c r="AG8210" s="28"/>
      <c r="AH8210" s="28"/>
    </row>
    <row r="8211" spans="13:34" x14ac:dyDescent="0.3">
      <c r="M8211" s="33"/>
      <c r="N8211" s="2"/>
      <c r="P8211" s="29"/>
      <c r="Q8211" s="29"/>
      <c r="T8211" s="32"/>
      <c r="U8211" s="32"/>
      <c r="V8211" s="30"/>
      <c r="W8211"/>
      <c r="X8211"/>
      <c r="Z8211" s="28"/>
      <c r="AA8211" s="28"/>
      <c r="AC8211" s="32"/>
      <c r="AD8211" s="32"/>
      <c r="AE8211" s="31"/>
      <c r="AF8211" s="31"/>
      <c r="AG8211" s="28"/>
      <c r="AH8211" s="28"/>
    </row>
    <row r="8212" spans="13:34" x14ac:dyDescent="0.3">
      <c r="M8212" s="33"/>
      <c r="N8212" s="2"/>
      <c r="P8212" s="29"/>
      <c r="Q8212" s="29"/>
      <c r="T8212" s="32"/>
      <c r="U8212" s="32"/>
      <c r="V8212" s="30"/>
      <c r="W8212"/>
      <c r="X8212"/>
      <c r="Z8212" s="28"/>
      <c r="AA8212" s="28"/>
      <c r="AC8212" s="32"/>
      <c r="AD8212" s="32"/>
      <c r="AE8212" s="31"/>
      <c r="AF8212" s="31"/>
      <c r="AG8212" s="28"/>
      <c r="AH8212" s="28"/>
    </row>
    <row r="8213" spans="13:34" x14ac:dyDescent="0.3">
      <c r="M8213" s="33"/>
      <c r="N8213" s="2"/>
      <c r="P8213" s="29"/>
      <c r="Q8213" s="29"/>
      <c r="T8213" s="32"/>
      <c r="U8213" s="32"/>
      <c r="V8213" s="30"/>
      <c r="W8213"/>
      <c r="X8213"/>
      <c r="Z8213" s="28"/>
      <c r="AA8213" s="28"/>
      <c r="AC8213" s="32"/>
      <c r="AD8213" s="32"/>
      <c r="AE8213" s="31"/>
      <c r="AF8213" s="31"/>
      <c r="AG8213" s="28"/>
      <c r="AH8213" s="28"/>
    </row>
    <row r="8214" spans="13:34" x14ac:dyDescent="0.3">
      <c r="M8214" s="33"/>
      <c r="N8214" s="2"/>
      <c r="P8214" s="29"/>
      <c r="Q8214" s="29"/>
      <c r="T8214" s="32"/>
      <c r="U8214" s="32"/>
      <c r="V8214" s="30"/>
      <c r="W8214"/>
      <c r="X8214"/>
      <c r="Z8214" s="28"/>
      <c r="AA8214" s="28"/>
      <c r="AC8214" s="32"/>
      <c r="AD8214" s="32"/>
      <c r="AE8214" s="31"/>
      <c r="AF8214" s="31"/>
      <c r="AG8214" s="28"/>
      <c r="AH8214" s="28"/>
    </row>
    <row r="8215" spans="13:34" x14ac:dyDescent="0.3">
      <c r="M8215" s="33"/>
      <c r="N8215" s="2"/>
      <c r="P8215" s="29"/>
      <c r="Q8215" s="29"/>
      <c r="T8215" s="32"/>
      <c r="U8215" s="32"/>
      <c r="V8215" s="30"/>
      <c r="W8215"/>
      <c r="X8215"/>
      <c r="Z8215" s="28"/>
      <c r="AA8215" s="28"/>
      <c r="AC8215" s="32"/>
      <c r="AD8215" s="32"/>
      <c r="AE8215" s="31"/>
      <c r="AF8215" s="31"/>
      <c r="AG8215" s="28"/>
      <c r="AH8215" s="28"/>
    </row>
    <row r="8216" spans="13:34" x14ac:dyDescent="0.3">
      <c r="M8216" s="33"/>
      <c r="N8216" s="2"/>
      <c r="P8216" s="29"/>
      <c r="Q8216" s="29"/>
      <c r="T8216" s="32"/>
      <c r="U8216" s="32"/>
      <c r="V8216" s="30"/>
      <c r="W8216"/>
      <c r="X8216"/>
      <c r="Z8216" s="28"/>
      <c r="AA8216" s="28"/>
      <c r="AC8216" s="32"/>
      <c r="AD8216" s="32"/>
      <c r="AE8216" s="31"/>
      <c r="AF8216" s="31"/>
      <c r="AG8216" s="28"/>
      <c r="AH8216" s="28"/>
    </row>
    <row r="8217" spans="13:34" x14ac:dyDescent="0.3">
      <c r="M8217" s="33"/>
      <c r="N8217" s="2"/>
      <c r="P8217" s="29"/>
      <c r="Q8217" s="29"/>
      <c r="T8217" s="32"/>
      <c r="U8217" s="32"/>
      <c r="V8217" s="30"/>
      <c r="W8217"/>
      <c r="X8217"/>
      <c r="Z8217" s="28"/>
      <c r="AA8217" s="28"/>
      <c r="AC8217" s="32"/>
      <c r="AD8217" s="32"/>
      <c r="AE8217" s="31"/>
      <c r="AF8217" s="31"/>
      <c r="AG8217" s="28"/>
      <c r="AH8217" s="28"/>
    </row>
    <row r="8218" spans="13:34" x14ac:dyDescent="0.3">
      <c r="M8218" s="33"/>
      <c r="N8218" s="2"/>
      <c r="P8218" s="29"/>
      <c r="Q8218" s="29"/>
      <c r="T8218" s="32"/>
      <c r="U8218" s="32"/>
      <c r="V8218" s="30"/>
      <c r="W8218"/>
      <c r="X8218"/>
      <c r="Z8218" s="28"/>
      <c r="AA8218" s="28"/>
      <c r="AC8218" s="32"/>
      <c r="AD8218" s="32"/>
      <c r="AE8218" s="31"/>
      <c r="AF8218" s="31"/>
      <c r="AG8218" s="28"/>
      <c r="AH8218" s="28"/>
    </row>
    <row r="8219" spans="13:34" x14ac:dyDescent="0.3">
      <c r="M8219" s="33"/>
      <c r="N8219" s="2"/>
      <c r="P8219" s="29"/>
      <c r="Q8219" s="29"/>
      <c r="T8219" s="32"/>
      <c r="U8219" s="32"/>
      <c r="V8219" s="30"/>
      <c r="W8219"/>
      <c r="X8219"/>
      <c r="Z8219" s="28"/>
      <c r="AA8219" s="28"/>
      <c r="AC8219" s="32"/>
      <c r="AD8219" s="32"/>
      <c r="AE8219" s="31"/>
      <c r="AF8219" s="31"/>
      <c r="AG8219" s="28"/>
      <c r="AH8219" s="28"/>
    </row>
    <row r="8220" spans="13:34" x14ac:dyDescent="0.3">
      <c r="M8220" s="33"/>
      <c r="N8220" s="2"/>
      <c r="P8220" s="29"/>
      <c r="Q8220" s="29"/>
      <c r="T8220" s="32"/>
      <c r="U8220" s="32"/>
      <c r="V8220" s="30"/>
      <c r="W8220"/>
      <c r="X8220"/>
      <c r="Z8220" s="28"/>
      <c r="AA8220" s="28"/>
      <c r="AC8220" s="32"/>
      <c r="AD8220" s="32"/>
      <c r="AE8220" s="31"/>
      <c r="AF8220" s="31"/>
      <c r="AG8220" s="28"/>
      <c r="AH8220" s="28"/>
    </row>
    <row r="8221" spans="13:34" x14ac:dyDescent="0.3">
      <c r="M8221" s="33"/>
      <c r="N8221" s="2"/>
      <c r="P8221" s="29"/>
      <c r="Q8221" s="29"/>
      <c r="T8221" s="32"/>
      <c r="U8221" s="32"/>
      <c r="V8221" s="30"/>
      <c r="W8221"/>
      <c r="X8221"/>
      <c r="Z8221" s="28"/>
      <c r="AA8221" s="28"/>
      <c r="AC8221" s="32"/>
      <c r="AD8221" s="32"/>
      <c r="AE8221" s="31"/>
      <c r="AF8221" s="31"/>
      <c r="AG8221" s="28"/>
      <c r="AH8221" s="28"/>
    </row>
    <row r="8222" spans="13:34" x14ac:dyDescent="0.3">
      <c r="M8222" s="33"/>
      <c r="N8222" s="2"/>
      <c r="P8222" s="29"/>
      <c r="Q8222" s="29"/>
      <c r="T8222" s="32"/>
      <c r="U8222" s="32"/>
      <c r="V8222" s="30"/>
      <c r="W8222"/>
      <c r="X8222"/>
      <c r="Z8222" s="28"/>
      <c r="AA8222" s="28"/>
      <c r="AC8222" s="32"/>
      <c r="AD8222" s="32"/>
      <c r="AE8222" s="31"/>
      <c r="AF8222" s="31"/>
      <c r="AG8222" s="28"/>
      <c r="AH8222" s="28"/>
    </row>
    <row r="8223" spans="13:34" x14ac:dyDescent="0.3">
      <c r="M8223" s="33"/>
      <c r="N8223" s="2"/>
      <c r="P8223" s="29"/>
      <c r="Q8223" s="29"/>
      <c r="T8223" s="32"/>
      <c r="U8223" s="32"/>
      <c r="V8223" s="30"/>
      <c r="W8223"/>
      <c r="X8223"/>
      <c r="Z8223" s="28"/>
      <c r="AA8223" s="28"/>
      <c r="AC8223" s="32"/>
      <c r="AD8223" s="32"/>
      <c r="AE8223" s="31"/>
      <c r="AF8223" s="31"/>
      <c r="AG8223" s="28"/>
      <c r="AH8223" s="28"/>
    </row>
    <row r="8224" spans="13:34" x14ac:dyDescent="0.3">
      <c r="M8224" s="33"/>
      <c r="N8224" s="2"/>
      <c r="P8224" s="29"/>
      <c r="Q8224" s="29"/>
      <c r="T8224" s="32"/>
      <c r="U8224" s="32"/>
      <c r="V8224" s="30"/>
      <c r="W8224"/>
      <c r="X8224"/>
      <c r="Z8224" s="28"/>
      <c r="AA8224" s="28"/>
      <c r="AC8224" s="32"/>
      <c r="AD8224" s="32"/>
      <c r="AE8224" s="31"/>
      <c r="AF8224" s="31"/>
      <c r="AG8224" s="28"/>
      <c r="AH8224" s="28"/>
    </row>
    <row r="8225" spans="13:34" x14ac:dyDescent="0.3">
      <c r="M8225" s="33"/>
      <c r="N8225" s="2"/>
      <c r="P8225" s="29"/>
      <c r="Q8225" s="29"/>
      <c r="T8225" s="32"/>
      <c r="U8225" s="32"/>
      <c r="V8225" s="30"/>
      <c r="W8225"/>
      <c r="X8225"/>
      <c r="Z8225" s="28"/>
      <c r="AA8225" s="28"/>
      <c r="AC8225" s="32"/>
      <c r="AD8225" s="32"/>
      <c r="AE8225" s="31"/>
      <c r="AF8225" s="31"/>
      <c r="AG8225" s="28"/>
      <c r="AH8225" s="28"/>
    </row>
    <row r="8226" spans="13:34" x14ac:dyDescent="0.3">
      <c r="M8226" s="33"/>
      <c r="N8226" s="2"/>
      <c r="P8226" s="29"/>
      <c r="Q8226" s="29"/>
      <c r="T8226" s="32"/>
      <c r="U8226" s="32"/>
      <c r="V8226" s="30"/>
      <c r="W8226"/>
      <c r="X8226"/>
      <c r="Z8226" s="28"/>
      <c r="AA8226" s="28"/>
      <c r="AC8226" s="32"/>
      <c r="AD8226" s="32"/>
      <c r="AE8226" s="31"/>
      <c r="AF8226" s="31"/>
      <c r="AG8226" s="28"/>
      <c r="AH8226" s="28"/>
    </row>
    <row r="8227" spans="13:34" x14ac:dyDescent="0.3">
      <c r="M8227" s="33"/>
      <c r="N8227" s="2"/>
      <c r="P8227" s="29"/>
      <c r="Q8227" s="29"/>
      <c r="T8227" s="32"/>
      <c r="U8227" s="32"/>
      <c r="V8227" s="30"/>
      <c r="W8227"/>
      <c r="X8227"/>
      <c r="Z8227" s="28"/>
      <c r="AA8227" s="28"/>
      <c r="AC8227" s="32"/>
      <c r="AD8227" s="32"/>
      <c r="AE8227" s="31"/>
      <c r="AF8227" s="31"/>
      <c r="AG8227" s="28"/>
      <c r="AH8227" s="28"/>
    </row>
    <row r="8228" spans="13:34" x14ac:dyDescent="0.3">
      <c r="M8228" s="33"/>
      <c r="N8228" s="2"/>
      <c r="P8228" s="29"/>
      <c r="Q8228" s="29"/>
      <c r="T8228" s="32"/>
      <c r="U8228" s="32"/>
      <c r="V8228" s="30"/>
      <c r="W8228"/>
      <c r="X8228"/>
      <c r="Z8228" s="28"/>
      <c r="AA8228" s="28"/>
      <c r="AC8228" s="32"/>
      <c r="AD8228" s="32"/>
      <c r="AE8228" s="31"/>
      <c r="AF8228" s="31"/>
      <c r="AG8228" s="28"/>
      <c r="AH8228" s="28"/>
    </row>
    <row r="8229" spans="13:34" x14ac:dyDescent="0.3">
      <c r="M8229" s="33"/>
      <c r="N8229" s="2"/>
      <c r="P8229" s="29"/>
      <c r="Q8229" s="29"/>
      <c r="T8229" s="32"/>
      <c r="U8229" s="32"/>
      <c r="V8229" s="30"/>
      <c r="W8229"/>
      <c r="X8229"/>
      <c r="Z8229" s="28"/>
      <c r="AA8229" s="28"/>
      <c r="AC8229" s="32"/>
      <c r="AD8229" s="32"/>
      <c r="AE8229" s="31"/>
      <c r="AF8229" s="31"/>
      <c r="AG8229" s="28"/>
      <c r="AH8229" s="28"/>
    </row>
    <row r="8230" spans="13:34" x14ac:dyDescent="0.3">
      <c r="M8230" s="33"/>
      <c r="N8230" s="2"/>
      <c r="P8230" s="29"/>
      <c r="Q8230" s="29"/>
      <c r="T8230" s="32"/>
      <c r="U8230" s="32"/>
      <c r="V8230" s="30"/>
      <c r="W8230"/>
      <c r="X8230"/>
      <c r="Z8230" s="28"/>
      <c r="AA8230" s="28"/>
      <c r="AC8230" s="32"/>
      <c r="AD8230" s="32"/>
      <c r="AE8230" s="31"/>
      <c r="AF8230" s="31"/>
      <c r="AG8230" s="28"/>
      <c r="AH8230" s="28"/>
    </row>
    <row r="8231" spans="13:34" x14ac:dyDescent="0.3">
      <c r="M8231" s="33"/>
      <c r="N8231" s="2"/>
      <c r="P8231" s="29"/>
      <c r="Q8231" s="29"/>
      <c r="T8231" s="32"/>
      <c r="U8231" s="32"/>
      <c r="V8231" s="30"/>
      <c r="W8231"/>
      <c r="X8231"/>
      <c r="Z8231" s="28"/>
      <c r="AA8231" s="28"/>
      <c r="AC8231" s="32"/>
      <c r="AD8231" s="32"/>
      <c r="AE8231" s="31"/>
      <c r="AF8231" s="31"/>
      <c r="AG8231" s="28"/>
      <c r="AH8231" s="28"/>
    </row>
    <row r="8232" spans="13:34" x14ac:dyDescent="0.3">
      <c r="M8232" s="33"/>
      <c r="N8232" s="2"/>
      <c r="P8232" s="29"/>
      <c r="Q8232" s="29"/>
      <c r="T8232" s="32"/>
      <c r="U8232" s="32"/>
      <c r="V8232" s="30"/>
      <c r="W8232"/>
      <c r="X8232"/>
      <c r="Z8232" s="28"/>
      <c r="AA8232" s="28"/>
      <c r="AC8232" s="32"/>
      <c r="AD8232" s="32"/>
      <c r="AE8232" s="31"/>
      <c r="AF8232" s="31"/>
      <c r="AG8232" s="28"/>
      <c r="AH8232" s="28"/>
    </row>
    <row r="8233" spans="13:34" x14ac:dyDescent="0.3">
      <c r="M8233" s="33"/>
      <c r="N8233" s="2"/>
      <c r="P8233" s="29"/>
      <c r="Q8233" s="29"/>
      <c r="T8233" s="32"/>
      <c r="U8233" s="32"/>
      <c r="V8233" s="30"/>
      <c r="W8233"/>
      <c r="X8233"/>
      <c r="Z8233" s="28"/>
      <c r="AA8233" s="28"/>
      <c r="AC8233" s="32"/>
      <c r="AD8233" s="32"/>
      <c r="AE8233" s="31"/>
      <c r="AF8233" s="31"/>
      <c r="AG8233" s="28"/>
      <c r="AH8233" s="28"/>
    </row>
    <row r="8234" spans="13:34" x14ac:dyDescent="0.3">
      <c r="M8234" s="33"/>
      <c r="N8234" s="2"/>
      <c r="P8234" s="29"/>
      <c r="Q8234" s="29"/>
      <c r="T8234" s="32"/>
      <c r="U8234" s="32"/>
      <c r="V8234" s="30"/>
      <c r="W8234"/>
      <c r="X8234"/>
      <c r="Z8234" s="28"/>
      <c r="AA8234" s="28"/>
      <c r="AC8234" s="32"/>
      <c r="AD8234" s="32"/>
      <c r="AE8234" s="31"/>
      <c r="AF8234" s="31"/>
      <c r="AG8234" s="28"/>
      <c r="AH8234" s="28"/>
    </row>
    <row r="8235" spans="13:34" x14ac:dyDescent="0.3">
      <c r="M8235" s="33"/>
      <c r="N8235" s="2"/>
      <c r="P8235" s="29"/>
      <c r="Q8235" s="29"/>
      <c r="T8235" s="32"/>
      <c r="U8235" s="32"/>
      <c r="V8235" s="30"/>
      <c r="W8235"/>
      <c r="X8235"/>
      <c r="Z8235" s="28"/>
      <c r="AA8235" s="28"/>
      <c r="AC8235" s="32"/>
      <c r="AD8235" s="32"/>
      <c r="AE8235" s="31"/>
      <c r="AF8235" s="31"/>
      <c r="AG8235" s="28"/>
      <c r="AH8235" s="28"/>
    </row>
    <row r="8236" spans="13:34" x14ac:dyDescent="0.3">
      <c r="M8236" s="33"/>
      <c r="N8236" s="2"/>
      <c r="P8236" s="29"/>
      <c r="Q8236" s="29"/>
      <c r="T8236" s="32"/>
      <c r="U8236" s="32"/>
      <c r="V8236" s="30"/>
      <c r="W8236"/>
      <c r="X8236"/>
      <c r="Z8236" s="28"/>
      <c r="AA8236" s="28"/>
      <c r="AC8236" s="32"/>
      <c r="AD8236" s="32"/>
      <c r="AE8236" s="31"/>
      <c r="AF8236" s="31"/>
      <c r="AG8236" s="28"/>
      <c r="AH8236" s="28"/>
    </row>
    <row r="8237" spans="13:34" x14ac:dyDescent="0.3">
      <c r="M8237" s="33"/>
      <c r="N8237" s="2"/>
      <c r="P8237" s="29"/>
      <c r="Q8237" s="29"/>
      <c r="T8237" s="32"/>
      <c r="U8237" s="32"/>
      <c r="V8237" s="30"/>
      <c r="W8237"/>
      <c r="X8237"/>
      <c r="Z8237" s="28"/>
      <c r="AA8237" s="28"/>
      <c r="AC8237" s="32"/>
      <c r="AD8237" s="32"/>
      <c r="AE8237" s="31"/>
      <c r="AF8237" s="31"/>
      <c r="AG8237" s="28"/>
      <c r="AH8237" s="28"/>
    </row>
    <row r="8238" spans="13:34" x14ac:dyDescent="0.3">
      <c r="M8238" s="33"/>
      <c r="N8238" s="2"/>
      <c r="P8238" s="29"/>
      <c r="Q8238" s="29"/>
      <c r="T8238" s="32"/>
      <c r="U8238" s="32"/>
      <c r="V8238" s="30"/>
      <c r="W8238"/>
      <c r="X8238"/>
      <c r="Z8238" s="28"/>
      <c r="AA8238" s="28"/>
      <c r="AC8238" s="32"/>
      <c r="AD8238" s="32"/>
      <c r="AE8238" s="31"/>
      <c r="AF8238" s="31"/>
      <c r="AG8238" s="28"/>
      <c r="AH8238" s="28"/>
    </row>
    <row r="8239" spans="13:34" x14ac:dyDescent="0.3">
      <c r="M8239" s="33"/>
      <c r="N8239" s="2"/>
      <c r="P8239" s="29"/>
      <c r="Q8239" s="29"/>
      <c r="T8239" s="32"/>
      <c r="U8239" s="32"/>
      <c r="V8239" s="30"/>
      <c r="W8239"/>
      <c r="X8239"/>
      <c r="Z8239" s="28"/>
      <c r="AA8239" s="28"/>
      <c r="AC8239" s="32"/>
      <c r="AD8239" s="32"/>
      <c r="AE8239" s="31"/>
      <c r="AF8239" s="31"/>
      <c r="AG8239" s="28"/>
      <c r="AH8239" s="28"/>
    </row>
    <row r="8240" spans="13:34" x14ac:dyDescent="0.3">
      <c r="M8240" s="33"/>
      <c r="N8240" s="2"/>
      <c r="P8240" s="29"/>
      <c r="Q8240" s="29"/>
      <c r="T8240" s="32"/>
      <c r="U8240" s="32"/>
      <c r="V8240" s="30"/>
      <c r="W8240"/>
      <c r="X8240"/>
      <c r="Z8240" s="28"/>
      <c r="AA8240" s="28"/>
      <c r="AC8240" s="32"/>
      <c r="AD8240" s="32"/>
      <c r="AE8240" s="31"/>
      <c r="AF8240" s="31"/>
      <c r="AG8240" s="28"/>
      <c r="AH8240" s="28"/>
    </row>
    <row r="8241" spans="13:34" x14ac:dyDescent="0.3">
      <c r="M8241" s="33"/>
      <c r="N8241" s="2"/>
      <c r="P8241" s="29"/>
      <c r="Q8241" s="29"/>
      <c r="T8241" s="32"/>
      <c r="U8241" s="32"/>
      <c r="V8241" s="30"/>
      <c r="W8241"/>
      <c r="X8241"/>
      <c r="Z8241" s="28"/>
      <c r="AA8241" s="28"/>
      <c r="AC8241" s="32"/>
      <c r="AD8241" s="32"/>
      <c r="AE8241" s="31"/>
      <c r="AF8241" s="31"/>
      <c r="AG8241" s="28"/>
      <c r="AH8241" s="28"/>
    </row>
    <row r="8242" spans="13:34" x14ac:dyDescent="0.3">
      <c r="M8242" s="33"/>
      <c r="N8242" s="2"/>
      <c r="P8242" s="29"/>
      <c r="Q8242" s="29"/>
      <c r="T8242" s="32"/>
      <c r="U8242" s="32"/>
      <c r="V8242" s="30"/>
      <c r="W8242"/>
      <c r="X8242"/>
      <c r="Z8242" s="28"/>
      <c r="AA8242" s="28"/>
      <c r="AC8242" s="32"/>
      <c r="AD8242" s="32"/>
      <c r="AE8242" s="31"/>
      <c r="AF8242" s="31"/>
      <c r="AG8242" s="28"/>
      <c r="AH8242" s="28"/>
    </row>
    <row r="8243" spans="13:34" x14ac:dyDescent="0.3">
      <c r="M8243" s="33"/>
      <c r="N8243" s="2"/>
      <c r="P8243" s="29"/>
      <c r="Q8243" s="29"/>
      <c r="T8243" s="32"/>
      <c r="U8243" s="32"/>
      <c r="V8243" s="30"/>
      <c r="W8243"/>
      <c r="X8243"/>
      <c r="Z8243" s="28"/>
      <c r="AA8243" s="28"/>
      <c r="AC8243" s="32"/>
      <c r="AD8243" s="32"/>
      <c r="AE8243" s="31"/>
      <c r="AF8243" s="31"/>
      <c r="AG8243" s="28"/>
      <c r="AH8243" s="28"/>
    </row>
    <row r="8244" spans="13:34" x14ac:dyDescent="0.3">
      <c r="M8244" s="33"/>
      <c r="N8244" s="2"/>
      <c r="P8244" s="29"/>
      <c r="Q8244" s="29"/>
      <c r="T8244" s="32"/>
      <c r="U8244" s="32"/>
      <c r="V8244" s="30"/>
      <c r="W8244"/>
      <c r="X8244"/>
      <c r="Z8244" s="28"/>
      <c r="AA8244" s="28"/>
      <c r="AC8244" s="32"/>
      <c r="AD8244" s="32"/>
      <c r="AE8244" s="31"/>
      <c r="AF8244" s="31"/>
      <c r="AG8244" s="28"/>
      <c r="AH8244" s="28"/>
    </row>
    <row r="8245" spans="13:34" x14ac:dyDescent="0.3">
      <c r="M8245" s="33"/>
      <c r="N8245" s="2"/>
      <c r="P8245" s="29"/>
      <c r="Q8245" s="29"/>
      <c r="T8245" s="32"/>
      <c r="U8245" s="32"/>
      <c r="V8245" s="30"/>
      <c r="W8245"/>
      <c r="X8245"/>
      <c r="Z8245" s="28"/>
      <c r="AA8245" s="28"/>
      <c r="AC8245" s="32"/>
      <c r="AD8245" s="32"/>
      <c r="AE8245" s="31"/>
      <c r="AF8245" s="31"/>
      <c r="AG8245" s="28"/>
      <c r="AH8245" s="28"/>
    </row>
    <row r="8246" spans="13:34" x14ac:dyDescent="0.3">
      <c r="M8246" s="33"/>
      <c r="N8246" s="2"/>
      <c r="P8246" s="29"/>
      <c r="Q8246" s="29"/>
      <c r="T8246" s="32"/>
      <c r="U8246" s="32"/>
      <c r="V8246" s="30"/>
      <c r="W8246"/>
      <c r="X8246"/>
      <c r="Z8246" s="28"/>
      <c r="AA8246" s="28"/>
      <c r="AC8246" s="32"/>
      <c r="AD8246" s="32"/>
      <c r="AE8246" s="31"/>
      <c r="AF8246" s="31"/>
      <c r="AG8246" s="28"/>
      <c r="AH8246" s="28"/>
    </row>
    <row r="8247" spans="13:34" x14ac:dyDescent="0.3">
      <c r="M8247" s="33"/>
      <c r="N8247" s="2"/>
      <c r="P8247" s="29"/>
      <c r="Q8247" s="29"/>
      <c r="T8247" s="32"/>
      <c r="U8247" s="32"/>
      <c r="V8247" s="30"/>
      <c r="W8247"/>
      <c r="X8247"/>
      <c r="Z8247" s="28"/>
      <c r="AA8247" s="28"/>
      <c r="AC8247" s="32"/>
      <c r="AD8247" s="32"/>
      <c r="AE8247" s="31"/>
      <c r="AF8247" s="31"/>
      <c r="AG8247" s="28"/>
      <c r="AH8247" s="28"/>
    </row>
    <row r="8248" spans="13:34" x14ac:dyDescent="0.3">
      <c r="M8248" s="33"/>
      <c r="N8248" s="2"/>
      <c r="P8248" s="29"/>
      <c r="Q8248" s="29"/>
      <c r="T8248" s="32"/>
      <c r="U8248" s="32"/>
      <c r="V8248" s="30"/>
      <c r="W8248"/>
      <c r="X8248"/>
      <c r="Z8248" s="28"/>
      <c r="AA8248" s="28"/>
      <c r="AC8248" s="32"/>
      <c r="AD8248" s="32"/>
      <c r="AE8248" s="31"/>
      <c r="AF8248" s="31"/>
      <c r="AG8248" s="28"/>
      <c r="AH8248" s="28"/>
    </row>
    <row r="8249" spans="13:34" x14ac:dyDescent="0.3">
      <c r="M8249" s="33"/>
      <c r="N8249" s="2"/>
      <c r="P8249" s="29"/>
      <c r="Q8249" s="29"/>
      <c r="T8249" s="32"/>
      <c r="U8249" s="32"/>
      <c r="V8249" s="30"/>
      <c r="W8249"/>
      <c r="X8249"/>
      <c r="Z8249" s="28"/>
      <c r="AA8249" s="28"/>
      <c r="AC8249" s="32"/>
      <c r="AD8249" s="32"/>
      <c r="AE8249" s="31"/>
      <c r="AF8249" s="31"/>
      <c r="AG8249" s="28"/>
      <c r="AH8249" s="28"/>
    </row>
    <row r="8250" spans="13:34" x14ac:dyDescent="0.3">
      <c r="M8250" s="33"/>
      <c r="N8250" s="2"/>
      <c r="P8250" s="29"/>
      <c r="Q8250" s="29"/>
      <c r="T8250" s="32"/>
      <c r="U8250" s="32"/>
      <c r="V8250" s="30"/>
      <c r="W8250"/>
      <c r="X8250"/>
      <c r="Z8250" s="28"/>
      <c r="AA8250" s="28"/>
      <c r="AC8250" s="32"/>
      <c r="AD8250" s="32"/>
      <c r="AE8250" s="31"/>
      <c r="AF8250" s="31"/>
      <c r="AG8250" s="28"/>
      <c r="AH8250" s="28"/>
    </row>
    <row r="8251" spans="13:34" x14ac:dyDescent="0.3">
      <c r="M8251" s="33"/>
      <c r="N8251" s="2"/>
      <c r="P8251" s="29"/>
      <c r="Q8251" s="29"/>
      <c r="T8251" s="32"/>
      <c r="U8251" s="32"/>
      <c r="V8251" s="30"/>
      <c r="W8251"/>
      <c r="X8251"/>
      <c r="Z8251" s="28"/>
      <c r="AA8251" s="28"/>
      <c r="AC8251" s="32"/>
      <c r="AD8251" s="32"/>
      <c r="AE8251" s="31"/>
      <c r="AF8251" s="31"/>
      <c r="AG8251" s="28"/>
      <c r="AH8251" s="28"/>
    </row>
    <row r="8252" spans="13:34" x14ac:dyDescent="0.3">
      <c r="M8252" s="33"/>
      <c r="N8252" s="2"/>
      <c r="P8252" s="29"/>
      <c r="Q8252" s="29"/>
      <c r="T8252" s="32"/>
      <c r="U8252" s="32"/>
      <c r="V8252" s="30"/>
      <c r="W8252"/>
      <c r="X8252"/>
      <c r="Z8252" s="28"/>
      <c r="AA8252" s="28"/>
      <c r="AC8252" s="32"/>
      <c r="AD8252" s="32"/>
      <c r="AE8252" s="31"/>
      <c r="AF8252" s="31"/>
      <c r="AG8252" s="28"/>
      <c r="AH8252" s="28"/>
    </row>
    <row r="8253" spans="13:34" x14ac:dyDescent="0.3">
      <c r="M8253" s="33"/>
      <c r="N8253" s="2"/>
      <c r="P8253" s="29"/>
      <c r="Q8253" s="29"/>
      <c r="T8253" s="32"/>
      <c r="U8253" s="32"/>
      <c r="V8253" s="30"/>
      <c r="W8253"/>
      <c r="X8253"/>
      <c r="Z8253" s="28"/>
      <c r="AA8253" s="28"/>
      <c r="AC8253" s="32"/>
      <c r="AD8253" s="32"/>
      <c r="AE8253" s="31"/>
      <c r="AF8253" s="31"/>
      <c r="AG8253" s="28"/>
      <c r="AH8253" s="28"/>
    </row>
    <row r="8254" spans="13:34" x14ac:dyDescent="0.3">
      <c r="M8254" s="33"/>
      <c r="N8254" s="2"/>
      <c r="P8254" s="29"/>
      <c r="Q8254" s="29"/>
      <c r="T8254" s="32"/>
      <c r="U8254" s="32"/>
      <c r="V8254" s="30"/>
      <c r="W8254"/>
      <c r="X8254"/>
      <c r="Z8254" s="28"/>
      <c r="AA8254" s="28"/>
      <c r="AC8254" s="32"/>
      <c r="AD8254" s="32"/>
      <c r="AE8254" s="31"/>
      <c r="AF8254" s="31"/>
      <c r="AG8254" s="28"/>
      <c r="AH8254" s="28"/>
    </row>
    <row r="8255" spans="13:34" x14ac:dyDescent="0.3">
      <c r="M8255" s="33"/>
      <c r="N8255" s="2"/>
      <c r="P8255" s="29"/>
      <c r="Q8255" s="29"/>
      <c r="T8255" s="32"/>
      <c r="U8255" s="32"/>
      <c r="V8255" s="30"/>
      <c r="W8255"/>
      <c r="X8255"/>
      <c r="Z8255" s="28"/>
      <c r="AA8255" s="28"/>
      <c r="AC8255" s="32"/>
      <c r="AD8255" s="32"/>
      <c r="AE8255" s="31"/>
      <c r="AF8255" s="31"/>
      <c r="AG8255" s="28"/>
      <c r="AH8255" s="28"/>
    </row>
    <row r="8256" spans="13:34" x14ac:dyDescent="0.3">
      <c r="M8256" s="33"/>
      <c r="N8256" s="2"/>
      <c r="P8256" s="29"/>
      <c r="Q8256" s="29"/>
      <c r="T8256" s="32"/>
      <c r="U8256" s="32"/>
      <c r="V8256" s="30"/>
      <c r="W8256"/>
      <c r="X8256"/>
      <c r="Z8256" s="28"/>
      <c r="AA8256" s="28"/>
      <c r="AC8256" s="32"/>
      <c r="AD8256" s="32"/>
      <c r="AE8256" s="31"/>
      <c r="AF8256" s="31"/>
      <c r="AG8256" s="28"/>
      <c r="AH8256" s="28"/>
    </row>
    <row r="8257" spans="13:34" x14ac:dyDescent="0.3">
      <c r="M8257" s="33"/>
      <c r="N8257" s="2"/>
      <c r="P8257" s="29"/>
      <c r="Q8257" s="29"/>
      <c r="T8257" s="32"/>
      <c r="U8257" s="32"/>
      <c r="V8257" s="30"/>
      <c r="W8257"/>
      <c r="X8257"/>
      <c r="Z8257" s="28"/>
      <c r="AA8257" s="28"/>
      <c r="AC8257" s="32"/>
      <c r="AD8257" s="32"/>
      <c r="AE8257" s="31"/>
      <c r="AF8257" s="31"/>
      <c r="AG8257" s="28"/>
      <c r="AH8257" s="28"/>
    </row>
    <row r="8258" spans="13:34" x14ac:dyDescent="0.3">
      <c r="M8258" s="33"/>
      <c r="N8258" s="2"/>
      <c r="P8258" s="29"/>
      <c r="Q8258" s="29"/>
      <c r="T8258" s="32"/>
      <c r="U8258" s="32"/>
      <c r="V8258" s="30"/>
      <c r="W8258"/>
      <c r="X8258"/>
      <c r="Z8258" s="28"/>
      <c r="AA8258" s="28"/>
      <c r="AC8258" s="32"/>
      <c r="AD8258" s="32"/>
      <c r="AE8258" s="31"/>
      <c r="AF8258" s="31"/>
      <c r="AG8258" s="28"/>
      <c r="AH8258" s="28"/>
    </row>
    <row r="8259" spans="13:34" x14ac:dyDescent="0.3">
      <c r="M8259" s="33"/>
      <c r="N8259" s="2"/>
      <c r="P8259" s="29"/>
      <c r="Q8259" s="29"/>
      <c r="T8259" s="32"/>
      <c r="U8259" s="32"/>
      <c r="V8259" s="30"/>
      <c r="W8259"/>
      <c r="X8259"/>
      <c r="Z8259" s="28"/>
      <c r="AA8259" s="28"/>
      <c r="AC8259" s="32"/>
      <c r="AD8259" s="32"/>
      <c r="AE8259" s="31"/>
      <c r="AF8259" s="31"/>
      <c r="AG8259" s="28"/>
      <c r="AH8259" s="28"/>
    </row>
    <row r="8260" spans="13:34" x14ac:dyDescent="0.3">
      <c r="M8260" s="33"/>
      <c r="N8260" s="2"/>
      <c r="P8260" s="29"/>
      <c r="Q8260" s="29"/>
      <c r="T8260" s="32"/>
      <c r="U8260" s="32"/>
      <c r="V8260" s="30"/>
      <c r="W8260"/>
      <c r="X8260"/>
      <c r="Z8260" s="28"/>
      <c r="AA8260" s="28"/>
      <c r="AC8260" s="32"/>
      <c r="AD8260" s="32"/>
      <c r="AE8260" s="31"/>
      <c r="AF8260" s="31"/>
      <c r="AG8260" s="28"/>
      <c r="AH8260" s="28"/>
    </row>
    <row r="8261" spans="13:34" x14ac:dyDescent="0.3">
      <c r="M8261" s="33"/>
      <c r="N8261" s="2"/>
      <c r="P8261" s="29"/>
      <c r="Q8261" s="29"/>
      <c r="T8261" s="32"/>
      <c r="U8261" s="32"/>
      <c r="V8261" s="30"/>
      <c r="W8261"/>
      <c r="X8261"/>
      <c r="Z8261" s="28"/>
      <c r="AA8261" s="28"/>
      <c r="AC8261" s="32"/>
      <c r="AD8261" s="32"/>
      <c r="AE8261" s="31"/>
      <c r="AF8261" s="31"/>
      <c r="AG8261" s="28"/>
      <c r="AH8261" s="28"/>
    </row>
    <row r="8262" spans="13:34" x14ac:dyDescent="0.3">
      <c r="M8262" s="33"/>
      <c r="N8262" s="2"/>
      <c r="P8262" s="29"/>
      <c r="Q8262" s="29"/>
      <c r="T8262" s="32"/>
      <c r="U8262" s="32"/>
      <c r="V8262" s="30"/>
      <c r="W8262"/>
      <c r="X8262"/>
      <c r="Z8262" s="28"/>
      <c r="AA8262" s="28"/>
      <c r="AC8262" s="32"/>
      <c r="AD8262" s="32"/>
      <c r="AE8262" s="31"/>
      <c r="AF8262" s="31"/>
      <c r="AG8262" s="28"/>
      <c r="AH8262" s="28"/>
    </row>
    <row r="8263" spans="13:34" x14ac:dyDescent="0.3">
      <c r="M8263" s="33"/>
      <c r="N8263" s="2"/>
      <c r="P8263" s="29"/>
      <c r="Q8263" s="29"/>
      <c r="T8263" s="32"/>
      <c r="U8263" s="32"/>
      <c r="V8263" s="30"/>
      <c r="W8263"/>
      <c r="X8263"/>
      <c r="Z8263" s="28"/>
      <c r="AA8263" s="28"/>
      <c r="AC8263" s="32"/>
      <c r="AD8263" s="32"/>
      <c r="AE8263" s="31"/>
      <c r="AF8263" s="31"/>
      <c r="AG8263" s="28"/>
      <c r="AH8263" s="28"/>
    </row>
    <row r="8264" spans="13:34" x14ac:dyDescent="0.3">
      <c r="M8264" s="33"/>
      <c r="N8264" s="2"/>
      <c r="P8264" s="29"/>
      <c r="Q8264" s="29"/>
      <c r="T8264" s="32"/>
      <c r="U8264" s="32"/>
      <c r="V8264" s="30"/>
      <c r="W8264"/>
      <c r="X8264"/>
      <c r="Z8264" s="28"/>
      <c r="AA8264" s="28"/>
      <c r="AC8264" s="32"/>
      <c r="AD8264" s="32"/>
      <c r="AE8264" s="31"/>
      <c r="AF8264" s="31"/>
      <c r="AG8264" s="28"/>
      <c r="AH8264" s="28"/>
    </row>
    <row r="8265" spans="13:34" x14ac:dyDescent="0.3">
      <c r="M8265" s="33"/>
      <c r="N8265" s="2"/>
      <c r="P8265" s="29"/>
      <c r="Q8265" s="29"/>
      <c r="T8265" s="32"/>
      <c r="U8265" s="32"/>
      <c r="V8265" s="30"/>
      <c r="W8265"/>
      <c r="X8265"/>
      <c r="Z8265" s="28"/>
      <c r="AA8265" s="28"/>
      <c r="AC8265" s="32"/>
      <c r="AD8265" s="32"/>
      <c r="AE8265" s="31"/>
      <c r="AF8265" s="31"/>
      <c r="AG8265" s="28"/>
      <c r="AH8265" s="28"/>
    </row>
    <row r="8266" spans="13:34" x14ac:dyDescent="0.3">
      <c r="M8266" s="33"/>
      <c r="N8266" s="2"/>
      <c r="P8266" s="29"/>
      <c r="Q8266" s="29"/>
      <c r="T8266" s="32"/>
      <c r="U8266" s="32"/>
      <c r="V8266" s="30"/>
      <c r="W8266"/>
      <c r="X8266"/>
      <c r="Z8266" s="28"/>
      <c r="AA8266" s="28"/>
      <c r="AC8266" s="32"/>
      <c r="AD8266" s="32"/>
      <c r="AE8266" s="31"/>
      <c r="AF8266" s="31"/>
      <c r="AG8266" s="28"/>
      <c r="AH8266" s="28"/>
    </row>
    <row r="8267" spans="13:34" x14ac:dyDescent="0.3">
      <c r="M8267" s="33"/>
      <c r="N8267" s="2"/>
      <c r="P8267" s="29"/>
      <c r="Q8267" s="29"/>
      <c r="T8267" s="32"/>
      <c r="U8267" s="32"/>
      <c r="V8267" s="30"/>
      <c r="W8267"/>
      <c r="X8267"/>
      <c r="Z8267" s="28"/>
      <c r="AA8267" s="28"/>
      <c r="AC8267" s="32"/>
      <c r="AD8267" s="32"/>
      <c r="AE8267" s="31"/>
      <c r="AF8267" s="31"/>
      <c r="AG8267" s="28"/>
      <c r="AH8267" s="28"/>
    </row>
    <row r="8268" spans="13:34" x14ac:dyDescent="0.3">
      <c r="M8268" s="33"/>
      <c r="N8268" s="2"/>
      <c r="P8268" s="29"/>
      <c r="Q8268" s="29"/>
      <c r="T8268" s="32"/>
      <c r="U8268" s="32"/>
      <c r="V8268" s="30"/>
      <c r="W8268"/>
      <c r="X8268"/>
      <c r="Z8268" s="28"/>
      <c r="AA8268" s="28"/>
      <c r="AC8268" s="32"/>
      <c r="AD8268" s="32"/>
      <c r="AE8268" s="31"/>
      <c r="AF8268" s="31"/>
      <c r="AG8268" s="28"/>
      <c r="AH8268" s="28"/>
    </row>
    <row r="8269" spans="13:34" x14ac:dyDescent="0.3">
      <c r="M8269" s="33"/>
      <c r="N8269" s="2"/>
      <c r="P8269" s="29"/>
      <c r="Q8269" s="29"/>
      <c r="T8269" s="32"/>
      <c r="U8269" s="32"/>
      <c r="V8269" s="30"/>
      <c r="W8269"/>
      <c r="X8269"/>
      <c r="Z8269" s="28"/>
      <c r="AA8269" s="28"/>
      <c r="AC8269" s="32"/>
      <c r="AD8269" s="32"/>
      <c r="AE8269" s="31"/>
      <c r="AF8269" s="31"/>
      <c r="AG8269" s="28"/>
      <c r="AH8269" s="28"/>
    </row>
    <row r="8270" spans="13:34" x14ac:dyDescent="0.3">
      <c r="M8270" s="33"/>
      <c r="N8270" s="2"/>
      <c r="P8270" s="29"/>
      <c r="Q8270" s="29"/>
      <c r="T8270" s="32"/>
      <c r="U8270" s="32"/>
      <c r="V8270" s="30"/>
      <c r="W8270"/>
      <c r="X8270"/>
      <c r="Z8270" s="28"/>
      <c r="AA8270" s="28"/>
      <c r="AC8270" s="32"/>
      <c r="AD8270" s="32"/>
      <c r="AE8270" s="31"/>
      <c r="AF8270" s="31"/>
      <c r="AG8270" s="28"/>
      <c r="AH8270" s="28"/>
    </row>
    <row r="8271" spans="13:34" x14ac:dyDescent="0.3">
      <c r="M8271" s="33"/>
      <c r="N8271" s="2"/>
      <c r="P8271" s="29"/>
      <c r="Q8271" s="29"/>
      <c r="T8271" s="32"/>
      <c r="U8271" s="32"/>
      <c r="V8271" s="30"/>
      <c r="W8271"/>
      <c r="X8271"/>
      <c r="Z8271" s="28"/>
      <c r="AA8271" s="28"/>
      <c r="AC8271" s="32"/>
      <c r="AD8271" s="32"/>
      <c r="AE8271" s="31"/>
      <c r="AF8271" s="31"/>
      <c r="AG8271" s="28"/>
      <c r="AH8271" s="28"/>
    </row>
    <row r="8272" spans="13:34" x14ac:dyDescent="0.3">
      <c r="M8272" s="33"/>
      <c r="N8272" s="2"/>
      <c r="P8272" s="29"/>
      <c r="Q8272" s="29"/>
      <c r="T8272" s="32"/>
      <c r="U8272" s="32"/>
      <c r="V8272" s="30"/>
      <c r="W8272"/>
      <c r="X8272"/>
      <c r="Z8272" s="28"/>
      <c r="AA8272" s="28"/>
      <c r="AC8272" s="32"/>
      <c r="AD8272" s="32"/>
      <c r="AE8272" s="31"/>
      <c r="AF8272" s="31"/>
      <c r="AG8272" s="28"/>
      <c r="AH8272" s="28"/>
    </row>
    <row r="8273" spans="13:34" x14ac:dyDescent="0.3">
      <c r="M8273" s="33"/>
      <c r="N8273" s="2"/>
      <c r="P8273" s="29"/>
      <c r="Q8273" s="29"/>
      <c r="T8273" s="32"/>
      <c r="U8273" s="32"/>
      <c r="V8273" s="30"/>
      <c r="W8273"/>
      <c r="X8273"/>
      <c r="Z8273" s="28"/>
      <c r="AA8273" s="28"/>
      <c r="AC8273" s="32"/>
      <c r="AD8273" s="32"/>
      <c r="AE8273" s="31"/>
      <c r="AF8273" s="31"/>
      <c r="AG8273" s="28"/>
      <c r="AH8273" s="28"/>
    </row>
    <row r="8274" spans="13:34" x14ac:dyDescent="0.3">
      <c r="M8274" s="33"/>
      <c r="N8274" s="2"/>
      <c r="P8274" s="29"/>
      <c r="Q8274" s="29"/>
      <c r="T8274" s="32"/>
      <c r="U8274" s="32"/>
      <c r="V8274" s="30"/>
      <c r="W8274"/>
      <c r="X8274"/>
      <c r="Z8274" s="28"/>
      <c r="AA8274" s="28"/>
      <c r="AC8274" s="32"/>
      <c r="AD8274" s="32"/>
      <c r="AE8274" s="31"/>
      <c r="AF8274" s="31"/>
      <c r="AG8274" s="28"/>
      <c r="AH8274" s="28"/>
    </row>
    <row r="8275" spans="13:34" x14ac:dyDescent="0.3">
      <c r="M8275" s="33"/>
      <c r="N8275" s="2"/>
      <c r="P8275" s="29"/>
      <c r="Q8275" s="29"/>
      <c r="T8275" s="32"/>
      <c r="U8275" s="32"/>
      <c r="V8275" s="30"/>
      <c r="W8275"/>
      <c r="X8275"/>
      <c r="Z8275" s="28"/>
      <c r="AA8275" s="28"/>
      <c r="AC8275" s="32"/>
      <c r="AD8275" s="32"/>
      <c r="AE8275" s="31"/>
      <c r="AF8275" s="31"/>
      <c r="AG8275" s="28"/>
      <c r="AH8275" s="28"/>
    </row>
    <row r="8276" spans="13:34" x14ac:dyDescent="0.3">
      <c r="M8276" s="33"/>
      <c r="N8276" s="2"/>
      <c r="P8276" s="29"/>
      <c r="Q8276" s="29"/>
      <c r="T8276" s="32"/>
      <c r="U8276" s="32"/>
      <c r="V8276" s="30"/>
      <c r="W8276"/>
      <c r="X8276"/>
      <c r="Z8276" s="28"/>
      <c r="AA8276" s="28"/>
      <c r="AC8276" s="32"/>
      <c r="AD8276" s="32"/>
      <c r="AE8276" s="31"/>
      <c r="AF8276" s="31"/>
      <c r="AG8276" s="28"/>
      <c r="AH8276" s="28"/>
    </row>
    <row r="8277" spans="13:34" x14ac:dyDescent="0.3">
      <c r="M8277" s="33"/>
      <c r="N8277" s="2"/>
      <c r="P8277" s="29"/>
      <c r="Q8277" s="29"/>
      <c r="T8277" s="32"/>
      <c r="U8277" s="32"/>
      <c r="V8277" s="30"/>
      <c r="W8277"/>
      <c r="X8277"/>
      <c r="Z8277" s="28"/>
      <c r="AA8277" s="28"/>
      <c r="AC8277" s="32"/>
      <c r="AD8277" s="32"/>
      <c r="AE8277" s="31"/>
      <c r="AF8277" s="31"/>
      <c r="AG8277" s="28"/>
      <c r="AH8277" s="28"/>
    </row>
    <row r="8278" spans="13:34" x14ac:dyDescent="0.3">
      <c r="M8278" s="33"/>
      <c r="N8278" s="2"/>
      <c r="P8278" s="29"/>
      <c r="Q8278" s="29"/>
      <c r="T8278" s="32"/>
      <c r="U8278" s="32"/>
      <c r="V8278" s="30"/>
      <c r="W8278"/>
      <c r="X8278"/>
      <c r="Z8278" s="28"/>
      <c r="AA8278" s="28"/>
      <c r="AC8278" s="32"/>
      <c r="AD8278" s="32"/>
      <c r="AE8278" s="31"/>
      <c r="AF8278" s="31"/>
      <c r="AG8278" s="28"/>
      <c r="AH8278" s="28"/>
    </row>
    <row r="8279" spans="13:34" x14ac:dyDescent="0.3">
      <c r="M8279" s="33"/>
      <c r="N8279" s="2"/>
      <c r="P8279" s="29"/>
      <c r="Q8279" s="29"/>
      <c r="T8279" s="32"/>
      <c r="U8279" s="32"/>
      <c r="V8279" s="30"/>
      <c r="W8279"/>
      <c r="X8279"/>
      <c r="Z8279" s="28"/>
      <c r="AA8279" s="28"/>
      <c r="AC8279" s="32"/>
      <c r="AD8279" s="32"/>
      <c r="AE8279" s="31"/>
      <c r="AF8279" s="31"/>
      <c r="AG8279" s="28"/>
      <c r="AH8279" s="28"/>
    </row>
    <row r="8280" spans="13:34" x14ac:dyDescent="0.3">
      <c r="M8280" s="33"/>
      <c r="N8280" s="2"/>
      <c r="P8280" s="29"/>
      <c r="Q8280" s="29"/>
      <c r="T8280" s="32"/>
      <c r="U8280" s="32"/>
      <c r="V8280" s="30"/>
      <c r="W8280"/>
      <c r="X8280"/>
      <c r="Z8280" s="28"/>
      <c r="AA8280" s="28"/>
      <c r="AC8280" s="32"/>
      <c r="AD8280" s="32"/>
      <c r="AE8280" s="31"/>
      <c r="AF8280" s="31"/>
      <c r="AG8280" s="28"/>
      <c r="AH8280" s="28"/>
    </row>
    <row r="8281" spans="13:34" x14ac:dyDescent="0.3">
      <c r="M8281" s="33"/>
      <c r="N8281" s="2"/>
      <c r="P8281" s="29"/>
      <c r="Q8281" s="29"/>
      <c r="T8281" s="32"/>
      <c r="U8281" s="32"/>
      <c r="V8281" s="30"/>
      <c r="W8281"/>
      <c r="X8281"/>
      <c r="Z8281" s="28"/>
      <c r="AA8281" s="28"/>
      <c r="AC8281" s="32"/>
      <c r="AD8281" s="32"/>
      <c r="AE8281" s="31"/>
      <c r="AF8281" s="31"/>
      <c r="AG8281" s="28"/>
      <c r="AH8281" s="28"/>
    </row>
    <row r="8282" spans="13:34" x14ac:dyDescent="0.3">
      <c r="M8282" s="33"/>
      <c r="N8282" s="2"/>
      <c r="P8282" s="29"/>
      <c r="Q8282" s="29"/>
      <c r="T8282" s="32"/>
      <c r="U8282" s="32"/>
      <c r="V8282" s="30"/>
      <c r="W8282"/>
      <c r="X8282"/>
      <c r="Z8282" s="28"/>
      <c r="AA8282" s="28"/>
      <c r="AC8282" s="32"/>
      <c r="AD8282" s="32"/>
      <c r="AE8282" s="31"/>
      <c r="AF8282" s="31"/>
      <c r="AG8282" s="28"/>
      <c r="AH8282" s="28"/>
    </row>
    <row r="8283" spans="13:34" x14ac:dyDescent="0.3">
      <c r="M8283" s="33"/>
      <c r="N8283" s="2"/>
      <c r="P8283" s="29"/>
      <c r="Q8283" s="29"/>
      <c r="T8283" s="32"/>
      <c r="U8283" s="32"/>
      <c r="V8283" s="30"/>
      <c r="W8283"/>
      <c r="X8283"/>
      <c r="Z8283" s="28"/>
      <c r="AA8283" s="28"/>
      <c r="AC8283" s="32"/>
      <c r="AD8283" s="32"/>
      <c r="AE8283" s="31"/>
      <c r="AF8283" s="31"/>
      <c r="AG8283" s="28"/>
      <c r="AH8283" s="28"/>
    </row>
    <row r="8284" spans="13:34" x14ac:dyDescent="0.3">
      <c r="M8284" s="33"/>
      <c r="N8284" s="2"/>
      <c r="P8284" s="29"/>
      <c r="Q8284" s="29"/>
      <c r="T8284" s="32"/>
      <c r="U8284" s="32"/>
      <c r="V8284" s="30"/>
      <c r="W8284"/>
      <c r="X8284"/>
      <c r="Z8284" s="28"/>
      <c r="AA8284" s="28"/>
      <c r="AC8284" s="32"/>
      <c r="AD8284" s="32"/>
      <c r="AE8284" s="31"/>
      <c r="AF8284" s="31"/>
      <c r="AG8284" s="28"/>
      <c r="AH8284" s="28"/>
    </row>
    <row r="8285" spans="13:34" x14ac:dyDescent="0.3">
      <c r="M8285" s="33"/>
      <c r="N8285" s="2"/>
      <c r="P8285" s="29"/>
      <c r="Q8285" s="29"/>
      <c r="T8285" s="32"/>
      <c r="U8285" s="32"/>
      <c r="V8285" s="30"/>
      <c r="W8285"/>
      <c r="X8285"/>
      <c r="Z8285" s="28"/>
      <c r="AA8285" s="28"/>
      <c r="AC8285" s="32"/>
      <c r="AD8285" s="32"/>
      <c r="AE8285" s="31"/>
      <c r="AF8285" s="31"/>
      <c r="AG8285" s="28"/>
      <c r="AH8285" s="28"/>
    </row>
    <row r="8286" spans="13:34" x14ac:dyDescent="0.3">
      <c r="M8286" s="33"/>
      <c r="N8286" s="2"/>
      <c r="P8286" s="29"/>
      <c r="Q8286" s="29"/>
      <c r="T8286" s="32"/>
      <c r="U8286" s="32"/>
      <c r="V8286" s="30"/>
      <c r="W8286"/>
      <c r="X8286"/>
      <c r="Z8286" s="28"/>
      <c r="AA8286" s="28"/>
      <c r="AC8286" s="32"/>
      <c r="AD8286" s="32"/>
      <c r="AE8286" s="31"/>
      <c r="AF8286" s="31"/>
      <c r="AG8286" s="28"/>
      <c r="AH8286" s="28"/>
    </row>
    <row r="8287" spans="13:34" x14ac:dyDescent="0.3">
      <c r="M8287" s="33"/>
      <c r="N8287" s="2"/>
      <c r="P8287" s="29"/>
      <c r="Q8287" s="29"/>
      <c r="T8287" s="32"/>
      <c r="U8287" s="32"/>
      <c r="V8287" s="30"/>
      <c r="W8287"/>
      <c r="X8287"/>
      <c r="Z8287" s="28"/>
      <c r="AA8287" s="28"/>
      <c r="AC8287" s="32"/>
      <c r="AD8287" s="32"/>
      <c r="AE8287" s="31"/>
      <c r="AF8287" s="31"/>
      <c r="AG8287" s="28"/>
      <c r="AH8287" s="28"/>
    </row>
    <row r="8288" spans="13:34" x14ac:dyDescent="0.3">
      <c r="M8288" s="33"/>
      <c r="N8288" s="2"/>
      <c r="P8288" s="29"/>
      <c r="Q8288" s="29"/>
      <c r="T8288" s="32"/>
      <c r="U8288" s="32"/>
      <c r="V8288" s="30"/>
      <c r="W8288"/>
      <c r="X8288"/>
      <c r="Z8288" s="28"/>
      <c r="AA8288" s="28"/>
      <c r="AC8288" s="32"/>
      <c r="AD8288" s="32"/>
      <c r="AE8288" s="31"/>
      <c r="AF8288" s="31"/>
      <c r="AG8288" s="28"/>
      <c r="AH8288" s="28"/>
    </row>
    <row r="8289" spans="13:34" x14ac:dyDescent="0.3">
      <c r="M8289" s="33"/>
      <c r="N8289" s="2"/>
      <c r="P8289" s="29"/>
      <c r="Q8289" s="29"/>
      <c r="T8289" s="32"/>
      <c r="U8289" s="32"/>
      <c r="V8289" s="30"/>
      <c r="W8289"/>
      <c r="X8289"/>
      <c r="Z8289" s="28"/>
      <c r="AA8289" s="28"/>
      <c r="AC8289" s="32"/>
      <c r="AD8289" s="32"/>
      <c r="AE8289" s="31"/>
      <c r="AF8289" s="31"/>
      <c r="AG8289" s="28"/>
      <c r="AH8289" s="28"/>
    </row>
    <row r="8290" spans="13:34" x14ac:dyDescent="0.3">
      <c r="M8290" s="33"/>
      <c r="N8290" s="2"/>
      <c r="P8290" s="29"/>
      <c r="Q8290" s="29"/>
      <c r="T8290" s="32"/>
      <c r="U8290" s="32"/>
      <c r="V8290" s="30"/>
      <c r="W8290"/>
      <c r="X8290"/>
      <c r="Z8290" s="28"/>
      <c r="AA8290" s="28"/>
      <c r="AC8290" s="32"/>
      <c r="AD8290" s="32"/>
      <c r="AE8290" s="31"/>
      <c r="AF8290" s="31"/>
      <c r="AG8290" s="28"/>
      <c r="AH8290" s="28"/>
    </row>
    <row r="8291" spans="13:34" x14ac:dyDescent="0.3">
      <c r="M8291" s="33"/>
      <c r="N8291" s="2"/>
      <c r="P8291" s="29"/>
      <c r="Q8291" s="29"/>
      <c r="T8291" s="32"/>
      <c r="U8291" s="32"/>
      <c r="V8291" s="30"/>
      <c r="W8291"/>
      <c r="X8291"/>
      <c r="Z8291" s="28"/>
      <c r="AA8291" s="28"/>
      <c r="AC8291" s="32"/>
      <c r="AD8291" s="32"/>
      <c r="AE8291" s="31"/>
      <c r="AF8291" s="31"/>
      <c r="AG8291" s="28"/>
      <c r="AH8291" s="28"/>
    </row>
    <row r="8292" spans="13:34" x14ac:dyDescent="0.3">
      <c r="M8292" s="33"/>
      <c r="N8292" s="2"/>
      <c r="P8292" s="29"/>
      <c r="Q8292" s="29"/>
      <c r="T8292" s="32"/>
      <c r="U8292" s="32"/>
      <c r="V8292" s="30"/>
      <c r="W8292"/>
      <c r="X8292"/>
      <c r="Z8292" s="28"/>
      <c r="AA8292" s="28"/>
      <c r="AC8292" s="32"/>
      <c r="AD8292" s="32"/>
      <c r="AE8292" s="31"/>
      <c r="AF8292" s="31"/>
      <c r="AG8292" s="28"/>
      <c r="AH8292" s="28"/>
    </row>
    <row r="8293" spans="13:34" x14ac:dyDescent="0.3">
      <c r="M8293" s="33"/>
      <c r="N8293" s="2"/>
      <c r="P8293" s="29"/>
      <c r="Q8293" s="29"/>
      <c r="T8293" s="32"/>
      <c r="U8293" s="32"/>
      <c r="V8293" s="30"/>
      <c r="W8293"/>
      <c r="X8293"/>
      <c r="Z8293" s="28"/>
      <c r="AA8293" s="28"/>
      <c r="AC8293" s="32"/>
      <c r="AD8293" s="32"/>
      <c r="AE8293" s="31"/>
      <c r="AF8293" s="31"/>
      <c r="AG8293" s="28"/>
      <c r="AH8293" s="28"/>
    </row>
    <row r="8294" spans="13:34" x14ac:dyDescent="0.3">
      <c r="M8294" s="33"/>
      <c r="N8294" s="2"/>
      <c r="P8294" s="29"/>
      <c r="Q8294" s="29"/>
      <c r="T8294" s="32"/>
      <c r="U8294" s="32"/>
      <c r="V8294" s="30"/>
      <c r="W8294"/>
      <c r="X8294"/>
      <c r="Z8294" s="28"/>
      <c r="AA8294" s="28"/>
      <c r="AC8294" s="32"/>
      <c r="AD8294" s="32"/>
      <c r="AE8294" s="31"/>
      <c r="AF8294" s="31"/>
      <c r="AG8294" s="28"/>
      <c r="AH8294" s="28"/>
    </row>
    <row r="8295" spans="13:34" x14ac:dyDescent="0.3">
      <c r="M8295" s="33"/>
      <c r="N8295" s="2"/>
      <c r="P8295" s="29"/>
      <c r="Q8295" s="29"/>
      <c r="T8295" s="32"/>
      <c r="U8295" s="32"/>
      <c r="V8295" s="30"/>
      <c r="W8295"/>
      <c r="X8295"/>
      <c r="Z8295" s="28"/>
      <c r="AA8295" s="28"/>
      <c r="AC8295" s="32"/>
      <c r="AD8295" s="32"/>
      <c r="AE8295" s="31"/>
      <c r="AF8295" s="31"/>
      <c r="AG8295" s="28"/>
      <c r="AH8295" s="28"/>
    </row>
    <row r="8296" spans="13:34" x14ac:dyDescent="0.3">
      <c r="M8296" s="33"/>
      <c r="N8296" s="2"/>
      <c r="P8296" s="29"/>
      <c r="Q8296" s="29"/>
      <c r="T8296" s="32"/>
      <c r="U8296" s="32"/>
      <c r="V8296" s="30"/>
      <c r="W8296"/>
      <c r="X8296"/>
      <c r="Z8296" s="28"/>
      <c r="AA8296" s="28"/>
      <c r="AC8296" s="32"/>
      <c r="AD8296" s="32"/>
      <c r="AE8296" s="31"/>
      <c r="AF8296" s="31"/>
      <c r="AG8296" s="28"/>
      <c r="AH8296" s="28"/>
    </row>
    <row r="8297" spans="13:34" x14ac:dyDescent="0.3">
      <c r="M8297" s="33"/>
      <c r="N8297" s="2"/>
      <c r="P8297" s="29"/>
      <c r="Q8297" s="29"/>
      <c r="T8297" s="32"/>
      <c r="U8297" s="32"/>
      <c r="V8297" s="30"/>
      <c r="W8297"/>
      <c r="X8297"/>
      <c r="Z8297" s="28"/>
      <c r="AA8297" s="28"/>
      <c r="AC8297" s="32"/>
      <c r="AD8297" s="32"/>
      <c r="AE8297" s="31"/>
      <c r="AF8297" s="31"/>
      <c r="AG8297" s="28"/>
      <c r="AH8297" s="28"/>
    </row>
    <row r="8298" spans="13:34" x14ac:dyDescent="0.3">
      <c r="M8298" s="33"/>
      <c r="N8298" s="2"/>
      <c r="P8298" s="29"/>
      <c r="Q8298" s="29"/>
      <c r="T8298" s="32"/>
      <c r="U8298" s="32"/>
      <c r="V8298" s="30"/>
      <c r="W8298"/>
      <c r="X8298"/>
      <c r="Z8298" s="28"/>
      <c r="AA8298" s="28"/>
      <c r="AC8298" s="32"/>
      <c r="AD8298" s="32"/>
      <c r="AE8298" s="31"/>
      <c r="AF8298" s="31"/>
      <c r="AG8298" s="28"/>
      <c r="AH8298" s="28"/>
    </row>
    <row r="8299" spans="13:34" x14ac:dyDescent="0.3">
      <c r="M8299" s="33"/>
      <c r="N8299" s="2"/>
      <c r="P8299" s="29"/>
      <c r="Q8299" s="29"/>
      <c r="T8299" s="32"/>
      <c r="U8299" s="32"/>
      <c r="V8299" s="30"/>
      <c r="W8299"/>
      <c r="X8299"/>
      <c r="Z8299" s="28"/>
      <c r="AA8299" s="28"/>
      <c r="AC8299" s="32"/>
      <c r="AD8299" s="32"/>
      <c r="AE8299" s="31"/>
      <c r="AF8299" s="31"/>
      <c r="AG8299" s="28"/>
      <c r="AH8299" s="28"/>
    </row>
    <row r="8300" spans="13:34" x14ac:dyDescent="0.3">
      <c r="M8300" s="33"/>
      <c r="N8300" s="2"/>
      <c r="P8300" s="29"/>
      <c r="Q8300" s="29"/>
      <c r="T8300" s="32"/>
      <c r="U8300" s="32"/>
      <c r="V8300" s="30"/>
      <c r="W8300"/>
      <c r="X8300"/>
      <c r="Z8300" s="28"/>
      <c r="AA8300" s="28"/>
      <c r="AC8300" s="32"/>
      <c r="AD8300" s="32"/>
      <c r="AE8300" s="31"/>
      <c r="AF8300" s="31"/>
      <c r="AG8300" s="28"/>
      <c r="AH8300" s="28"/>
    </row>
    <row r="8301" spans="13:34" x14ac:dyDescent="0.3">
      <c r="M8301" s="33"/>
      <c r="N8301" s="2"/>
      <c r="P8301" s="29"/>
      <c r="Q8301" s="29"/>
      <c r="T8301" s="32"/>
      <c r="U8301" s="32"/>
      <c r="V8301" s="30"/>
      <c r="W8301"/>
      <c r="X8301"/>
      <c r="Z8301" s="28"/>
      <c r="AA8301" s="28"/>
      <c r="AC8301" s="32"/>
      <c r="AD8301" s="32"/>
      <c r="AE8301" s="31"/>
      <c r="AF8301" s="31"/>
      <c r="AG8301" s="28"/>
      <c r="AH8301" s="28"/>
    </row>
    <row r="8302" spans="13:34" x14ac:dyDescent="0.3">
      <c r="M8302" s="33"/>
      <c r="N8302" s="2"/>
      <c r="P8302" s="29"/>
      <c r="Q8302" s="29"/>
      <c r="T8302" s="32"/>
      <c r="U8302" s="32"/>
      <c r="V8302" s="30"/>
      <c r="W8302"/>
      <c r="X8302"/>
      <c r="Z8302" s="28"/>
      <c r="AA8302" s="28"/>
      <c r="AC8302" s="32"/>
      <c r="AD8302" s="32"/>
      <c r="AE8302" s="31"/>
      <c r="AF8302" s="31"/>
      <c r="AG8302" s="28"/>
      <c r="AH8302" s="28"/>
    </row>
    <row r="8303" spans="13:34" x14ac:dyDescent="0.3">
      <c r="M8303" s="33"/>
      <c r="N8303" s="2"/>
      <c r="P8303" s="29"/>
      <c r="Q8303" s="29"/>
      <c r="T8303" s="32"/>
      <c r="U8303" s="32"/>
      <c r="V8303" s="30"/>
      <c r="W8303"/>
      <c r="X8303"/>
      <c r="Z8303" s="28"/>
      <c r="AA8303" s="28"/>
      <c r="AC8303" s="32"/>
      <c r="AD8303" s="32"/>
      <c r="AE8303" s="31"/>
      <c r="AF8303" s="31"/>
      <c r="AG8303" s="28"/>
      <c r="AH8303" s="28"/>
    </row>
    <row r="8304" spans="13:34" x14ac:dyDescent="0.3">
      <c r="M8304" s="33"/>
      <c r="N8304" s="2"/>
      <c r="P8304" s="29"/>
      <c r="Q8304" s="29"/>
      <c r="T8304" s="32"/>
      <c r="U8304" s="32"/>
      <c r="V8304" s="30"/>
      <c r="W8304"/>
      <c r="X8304"/>
      <c r="Z8304" s="28"/>
      <c r="AA8304" s="28"/>
      <c r="AC8304" s="32"/>
      <c r="AD8304" s="32"/>
      <c r="AE8304" s="31"/>
      <c r="AF8304" s="31"/>
      <c r="AG8304" s="28"/>
      <c r="AH8304" s="28"/>
    </row>
    <row r="8305" spans="13:34" x14ac:dyDescent="0.3">
      <c r="M8305" s="33"/>
      <c r="N8305" s="2"/>
      <c r="P8305" s="29"/>
      <c r="Q8305" s="29"/>
      <c r="T8305" s="32"/>
      <c r="U8305" s="32"/>
      <c r="V8305" s="30"/>
      <c r="W8305"/>
      <c r="X8305"/>
      <c r="Z8305" s="28"/>
      <c r="AA8305" s="28"/>
      <c r="AC8305" s="32"/>
      <c r="AD8305" s="32"/>
      <c r="AE8305" s="31"/>
      <c r="AF8305" s="31"/>
      <c r="AG8305" s="28"/>
      <c r="AH8305" s="28"/>
    </row>
    <row r="8306" spans="13:34" x14ac:dyDescent="0.3">
      <c r="M8306" s="33"/>
      <c r="N8306" s="2"/>
      <c r="P8306" s="29"/>
      <c r="Q8306" s="29"/>
      <c r="T8306" s="32"/>
      <c r="U8306" s="32"/>
      <c r="V8306" s="30"/>
      <c r="W8306"/>
      <c r="X8306"/>
      <c r="Z8306" s="28"/>
      <c r="AA8306" s="28"/>
      <c r="AC8306" s="32"/>
      <c r="AD8306" s="32"/>
      <c r="AE8306" s="31"/>
      <c r="AF8306" s="31"/>
      <c r="AG8306" s="28"/>
      <c r="AH8306" s="28"/>
    </row>
    <row r="8307" spans="13:34" x14ac:dyDescent="0.3">
      <c r="M8307" s="33"/>
      <c r="N8307" s="2"/>
      <c r="P8307" s="29"/>
      <c r="Q8307" s="29"/>
      <c r="T8307" s="32"/>
      <c r="U8307" s="32"/>
      <c r="V8307" s="30"/>
      <c r="W8307"/>
      <c r="X8307"/>
      <c r="Z8307" s="28"/>
      <c r="AA8307" s="28"/>
      <c r="AC8307" s="32"/>
      <c r="AD8307" s="32"/>
      <c r="AE8307" s="31"/>
      <c r="AF8307" s="31"/>
      <c r="AG8307" s="28"/>
      <c r="AH8307" s="28"/>
    </row>
    <row r="8308" spans="13:34" x14ac:dyDescent="0.3">
      <c r="M8308" s="33"/>
      <c r="N8308" s="2"/>
      <c r="P8308" s="29"/>
      <c r="Q8308" s="29"/>
      <c r="T8308" s="32"/>
      <c r="U8308" s="32"/>
      <c r="V8308" s="30"/>
      <c r="W8308"/>
      <c r="X8308"/>
      <c r="Z8308" s="28"/>
      <c r="AA8308" s="28"/>
      <c r="AC8308" s="32"/>
      <c r="AD8308" s="32"/>
      <c r="AE8308" s="31"/>
      <c r="AF8308" s="31"/>
      <c r="AG8308" s="28"/>
      <c r="AH8308" s="28"/>
    </row>
    <row r="8309" spans="13:34" x14ac:dyDescent="0.3">
      <c r="M8309" s="33"/>
      <c r="N8309" s="2"/>
      <c r="P8309" s="29"/>
      <c r="Q8309" s="29"/>
      <c r="T8309" s="32"/>
      <c r="U8309" s="32"/>
      <c r="V8309" s="30"/>
      <c r="W8309"/>
      <c r="X8309"/>
      <c r="Z8309" s="28"/>
      <c r="AA8309" s="28"/>
      <c r="AC8309" s="32"/>
      <c r="AD8309" s="32"/>
      <c r="AE8309" s="31"/>
      <c r="AF8309" s="31"/>
      <c r="AG8309" s="28"/>
      <c r="AH8309" s="28"/>
    </row>
    <row r="8310" spans="13:34" x14ac:dyDescent="0.3">
      <c r="M8310" s="33"/>
      <c r="N8310" s="2"/>
      <c r="P8310" s="29"/>
      <c r="Q8310" s="29"/>
      <c r="T8310" s="32"/>
      <c r="U8310" s="32"/>
      <c r="V8310" s="30"/>
      <c r="W8310"/>
      <c r="X8310"/>
      <c r="Z8310" s="28"/>
      <c r="AA8310" s="28"/>
      <c r="AC8310" s="32"/>
      <c r="AD8310" s="32"/>
      <c r="AE8310" s="31"/>
      <c r="AF8310" s="31"/>
      <c r="AG8310" s="28"/>
      <c r="AH8310" s="28"/>
    </row>
    <row r="8311" spans="13:34" x14ac:dyDescent="0.3">
      <c r="M8311" s="33"/>
      <c r="N8311" s="2"/>
      <c r="P8311" s="29"/>
      <c r="Q8311" s="29"/>
      <c r="T8311" s="32"/>
      <c r="U8311" s="32"/>
      <c r="V8311" s="30"/>
      <c r="W8311"/>
      <c r="X8311"/>
      <c r="Z8311" s="28"/>
      <c r="AA8311" s="28"/>
      <c r="AC8311" s="32"/>
      <c r="AD8311" s="32"/>
      <c r="AE8311" s="31"/>
      <c r="AF8311" s="31"/>
      <c r="AG8311" s="28"/>
      <c r="AH8311" s="28"/>
    </row>
    <row r="8312" spans="13:34" x14ac:dyDescent="0.3">
      <c r="M8312" s="33"/>
      <c r="N8312" s="2"/>
      <c r="P8312" s="29"/>
      <c r="Q8312" s="29"/>
      <c r="T8312" s="32"/>
      <c r="U8312" s="32"/>
      <c r="V8312" s="30"/>
      <c r="W8312"/>
      <c r="X8312"/>
      <c r="Z8312" s="28"/>
      <c r="AA8312" s="28"/>
      <c r="AC8312" s="32"/>
      <c r="AD8312" s="32"/>
      <c r="AE8312" s="31"/>
      <c r="AF8312" s="31"/>
      <c r="AG8312" s="28"/>
      <c r="AH8312" s="28"/>
    </row>
    <row r="8313" spans="13:34" x14ac:dyDescent="0.3">
      <c r="M8313" s="33"/>
      <c r="N8313" s="2"/>
      <c r="P8313" s="29"/>
      <c r="Q8313" s="29"/>
      <c r="T8313" s="32"/>
      <c r="U8313" s="32"/>
      <c r="V8313" s="30"/>
      <c r="W8313"/>
      <c r="X8313"/>
      <c r="Z8313" s="28"/>
      <c r="AA8313" s="28"/>
      <c r="AC8313" s="32"/>
      <c r="AD8313" s="32"/>
      <c r="AE8313" s="31"/>
      <c r="AF8313" s="31"/>
      <c r="AG8313" s="28"/>
      <c r="AH8313" s="28"/>
    </row>
    <row r="8314" spans="13:34" x14ac:dyDescent="0.3">
      <c r="M8314" s="33"/>
      <c r="N8314" s="2"/>
      <c r="P8314" s="29"/>
      <c r="Q8314" s="29"/>
      <c r="T8314" s="32"/>
      <c r="U8314" s="32"/>
      <c r="V8314" s="30"/>
      <c r="W8314"/>
      <c r="X8314"/>
      <c r="Z8314" s="28"/>
      <c r="AA8314" s="28"/>
      <c r="AC8314" s="32"/>
      <c r="AD8314" s="32"/>
      <c r="AE8314" s="31"/>
      <c r="AF8314" s="31"/>
      <c r="AG8314" s="28"/>
      <c r="AH8314" s="28"/>
    </row>
    <row r="8315" spans="13:34" x14ac:dyDescent="0.3">
      <c r="M8315" s="33"/>
      <c r="N8315" s="2"/>
      <c r="P8315" s="29"/>
      <c r="Q8315" s="29"/>
      <c r="T8315" s="32"/>
      <c r="U8315" s="32"/>
      <c r="V8315" s="30"/>
      <c r="W8315"/>
      <c r="X8315"/>
      <c r="Z8315" s="28"/>
      <c r="AA8315" s="28"/>
      <c r="AC8315" s="32"/>
      <c r="AD8315" s="32"/>
      <c r="AE8315" s="31"/>
      <c r="AF8315" s="31"/>
      <c r="AG8315" s="28"/>
      <c r="AH8315" s="28"/>
    </row>
    <row r="8316" spans="13:34" x14ac:dyDescent="0.3">
      <c r="M8316" s="33"/>
      <c r="N8316" s="2"/>
      <c r="P8316" s="29"/>
      <c r="Q8316" s="29"/>
      <c r="T8316" s="32"/>
      <c r="U8316" s="32"/>
      <c r="V8316" s="30"/>
      <c r="W8316"/>
      <c r="X8316"/>
      <c r="Z8316" s="28"/>
      <c r="AA8316" s="28"/>
      <c r="AC8316" s="32"/>
      <c r="AD8316" s="32"/>
      <c r="AE8316" s="31"/>
      <c r="AF8316" s="31"/>
      <c r="AG8316" s="28"/>
      <c r="AH8316" s="28"/>
    </row>
    <row r="8317" spans="13:34" x14ac:dyDescent="0.3">
      <c r="M8317" s="33"/>
      <c r="N8317" s="2"/>
      <c r="P8317" s="29"/>
      <c r="Q8317" s="29"/>
      <c r="T8317" s="32"/>
      <c r="U8317" s="32"/>
      <c r="V8317" s="30"/>
      <c r="W8317"/>
      <c r="X8317"/>
      <c r="Z8317" s="28"/>
      <c r="AA8317" s="28"/>
      <c r="AC8317" s="32"/>
      <c r="AD8317" s="32"/>
      <c r="AE8317" s="31"/>
      <c r="AF8317" s="31"/>
      <c r="AG8317" s="28"/>
      <c r="AH8317" s="28"/>
    </row>
    <row r="8318" spans="13:34" x14ac:dyDescent="0.3">
      <c r="M8318" s="33"/>
      <c r="N8318" s="2"/>
      <c r="P8318" s="29"/>
      <c r="Q8318" s="29"/>
      <c r="T8318" s="32"/>
      <c r="U8318" s="32"/>
      <c r="V8318" s="30"/>
      <c r="W8318"/>
      <c r="X8318"/>
      <c r="Z8318" s="28"/>
      <c r="AA8318" s="28"/>
      <c r="AC8318" s="32"/>
      <c r="AD8318" s="32"/>
      <c r="AE8318" s="31"/>
      <c r="AF8318" s="31"/>
      <c r="AG8318" s="28"/>
      <c r="AH8318" s="28"/>
    </row>
    <row r="8319" spans="13:34" x14ac:dyDescent="0.3">
      <c r="M8319" s="33"/>
      <c r="N8319" s="2"/>
      <c r="P8319" s="29"/>
      <c r="Q8319" s="29"/>
      <c r="T8319" s="32"/>
      <c r="U8319" s="32"/>
      <c r="V8319" s="30"/>
      <c r="W8319"/>
      <c r="X8319"/>
      <c r="Z8319" s="28"/>
      <c r="AA8319" s="28"/>
      <c r="AC8319" s="32"/>
      <c r="AD8319" s="32"/>
      <c r="AE8319" s="31"/>
      <c r="AF8319" s="31"/>
      <c r="AG8319" s="28"/>
      <c r="AH8319" s="28"/>
    </row>
    <row r="8320" spans="13:34" x14ac:dyDescent="0.3">
      <c r="M8320" s="33"/>
      <c r="N8320" s="2"/>
      <c r="P8320" s="29"/>
      <c r="Q8320" s="29"/>
      <c r="T8320" s="32"/>
      <c r="U8320" s="32"/>
      <c r="V8320" s="30"/>
      <c r="W8320"/>
      <c r="X8320"/>
      <c r="Z8320" s="28"/>
      <c r="AA8320" s="28"/>
      <c r="AC8320" s="32"/>
      <c r="AD8320" s="32"/>
      <c r="AE8320" s="31"/>
      <c r="AF8320" s="31"/>
      <c r="AG8320" s="28"/>
      <c r="AH8320" s="28"/>
    </row>
    <row r="8321" spans="13:34" x14ac:dyDescent="0.3">
      <c r="M8321" s="33"/>
      <c r="N8321" s="2"/>
      <c r="P8321" s="29"/>
      <c r="Q8321" s="29"/>
      <c r="T8321" s="32"/>
      <c r="U8321" s="32"/>
      <c r="V8321" s="30"/>
      <c r="W8321"/>
      <c r="X8321"/>
      <c r="Z8321" s="28"/>
      <c r="AA8321" s="28"/>
      <c r="AC8321" s="32"/>
      <c r="AD8321" s="32"/>
      <c r="AE8321" s="31"/>
      <c r="AF8321" s="31"/>
      <c r="AG8321" s="28"/>
      <c r="AH8321" s="28"/>
    </row>
    <row r="8322" spans="13:34" x14ac:dyDescent="0.3">
      <c r="M8322" s="33"/>
      <c r="N8322" s="2"/>
      <c r="P8322" s="29"/>
      <c r="Q8322" s="29"/>
      <c r="T8322" s="32"/>
      <c r="U8322" s="32"/>
      <c r="V8322" s="30"/>
      <c r="W8322"/>
      <c r="X8322"/>
      <c r="Z8322" s="28"/>
      <c r="AA8322" s="28"/>
      <c r="AC8322" s="32"/>
      <c r="AD8322" s="32"/>
      <c r="AE8322" s="31"/>
      <c r="AF8322" s="31"/>
      <c r="AG8322" s="28"/>
      <c r="AH8322" s="28"/>
    </row>
    <row r="8323" spans="13:34" x14ac:dyDescent="0.3">
      <c r="M8323" s="33"/>
      <c r="N8323" s="2"/>
      <c r="P8323" s="29"/>
      <c r="Q8323" s="29"/>
      <c r="T8323" s="32"/>
      <c r="U8323" s="32"/>
      <c r="V8323" s="30"/>
      <c r="W8323"/>
      <c r="X8323"/>
      <c r="Z8323" s="28"/>
      <c r="AA8323" s="28"/>
      <c r="AC8323" s="32"/>
      <c r="AD8323" s="32"/>
      <c r="AE8323" s="31"/>
      <c r="AF8323" s="31"/>
      <c r="AG8323" s="28"/>
      <c r="AH8323" s="28"/>
    </row>
    <row r="8324" spans="13:34" x14ac:dyDescent="0.3">
      <c r="M8324" s="33"/>
      <c r="N8324" s="2"/>
      <c r="P8324" s="29"/>
      <c r="Q8324" s="29"/>
      <c r="T8324" s="32"/>
      <c r="U8324" s="32"/>
      <c r="V8324" s="30"/>
      <c r="W8324"/>
      <c r="X8324"/>
      <c r="Z8324" s="28"/>
      <c r="AA8324" s="28"/>
      <c r="AC8324" s="32"/>
      <c r="AD8324" s="32"/>
      <c r="AE8324" s="31"/>
      <c r="AF8324" s="31"/>
      <c r="AG8324" s="28"/>
      <c r="AH8324" s="28"/>
    </row>
    <row r="8325" spans="13:34" x14ac:dyDescent="0.3">
      <c r="M8325" s="33"/>
      <c r="N8325" s="2"/>
      <c r="P8325" s="29"/>
      <c r="Q8325" s="29"/>
      <c r="T8325" s="32"/>
      <c r="U8325" s="32"/>
      <c r="V8325" s="30"/>
      <c r="W8325"/>
      <c r="X8325"/>
      <c r="Z8325" s="28"/>
      <c r="AA8325" s="28"/>
      <c r="AC8325" s="32"/>
      <c r="AD8325" s="32"/>
      <c r="AE8325" s="31"/>
      <c r="AF8325" s="31"/>
      <c r="AG8325" s="28"/>
      <c r="AH8325" s="28"/>
    </row>
    <row r="8326" spans="13:34" x14ac:dyDescent="0.3">
      <c r="M8326" s="33"/>
      <c r="N8326" s="2"/>
      <c r="P8326" s="29"/>
      <c r="Q8326" s="29"/>
      <c r="T8326" s="32"/>
      <c r="U8326" s="32"/>
      <c r="V8326" s="30"/>
      <c r="W8326"/>
      <c r="X8326"/>
      <c r="Z8326" s="28"/>
      <c r="AA8326" s="28"/>
      <c r="AC8326" s="32"/>
      <c r="AD8326" s="32"/>
      <c r="AE8326" s="31"/>
      <c r="AF8326" s="31"/>
      <c r="AG8326" s="28"/>
      <c r="AH8326" s="28"/>
    </row>
    <row r="8327" spans="13:34" x14ac:dyDescent="0.3">
      <c r="M8327" s="33"/>
      <c r="N8327" s="2"/>
      <c r="P8327" s="29"/>
      <c r="Q8327" s="29"/>
      <c r="T8327" s="32"/>
      <c r="U8327" s="32"/>
      <c r="V8327" s="30"/>
      <c r="W8327"/>
      <c r="X8327"/>
      <c r="Z8327" s="28"/>
      <c r="AA8327" s="28"/>
      <c r="AC8327" s="32"/>
      <c r="AD8327" s="32"/>
      <c r="AE8327" s="31"/>
      <c r="AF8327" s="31"/>
      <c r="AG8327" s="28"/>
      <c r="AH8327" s="28"/>
    </row>
    <row r="8328" spans="13:34" x14ac:dyDescent="0.3">
      <c r="M8328" s="33"/>
      <c r="N8328" s="2"/>
      <c r="P8328" s="29"/>
      <c r="Q8328" s="29"/>
      <c r="T8328" s="32"/>
      <c r="U8328" s="32"/>
      <c r="V8328" s="30"/>
      <c r="W8328"/>
      <c r="X8328"/>
      <c r="Z8328" s="28"/>
      <c r="AA8328" s="28"/>
      <c r="AC8328" s="32"/>
      <c r="AD8328" s="32"/>
      <c r="AE8328" s="31"/>
      <c r="AF8328" s="31"/>
      <c r="AG8328" s="28"/>
      <c r="AH8328" s="28"/>
    </row>
    <row r="8329" spans="13:34" x14ac:dyDescent="0.3">
      <c r="M8329" s="33"/>
      <c r="N8329" s="2"/>
      <c r="P8329" s="29"/>
      <c r="Q8329" s="29"/>
      <c r="T8329" s="32"/>
      <c r="U8329" s="32"/>
      <c r="V8329" s="30"/>
      <c r="W8329"/>
      <c r="X8329"/>
      <c r="Z8329" s="28"/>
      <c r="AA8329" s="28"/>
      <c r="AC8329" s="32"/>
      <c r="AD8329" s="32"/>
      <c r="AE8329" s="31"/>
      <c r="AF8329" s="31"/>
      <c r="AG8329" s="28"/>
      <c r="AH8329" s="28"/>
    </row>
    <row r="8330" spans="13:34" x14ac:dyDescent="0.3">
      <c r="M8330" s="33"/>
      <c r="N8330" s="2"/>
      <c r="P8330" s="29"/>
      <c r="Q8330" s="29"/>
      <c r="T8330" s="32"/>
      <c r="U8330" s="32"/>
      <c r="V8330" s="30"/>
      <c r="W8330"/>
      <c r="X8330"/>
      <c r="Z8330" s="28"/>
      <c r="AA8330" s="28"/>
      <c r="AC8330" s="32"/>
      <c r="AD8330" s="32"/>
      <c r="AE8330" s="31"/>
      <c r="AF8330" s="31"/>
      <c r="AG8330" s="28"/>
      <c r="AH8330" s="28"/>
    </row>
    <row r="8331" spans="13:34" x14ac:dyDescent="0.3">
      <c r="M8331" s="33"/>
      <c r="N8331" s="2"/>
      <c r="P8331" s="29"/>
      <c r="Q8331" s="29"/>
      <c r="T8331" s="32"/>
      <c r="U8331" s="32"/>
      <c r="V8331" s="30"/>
      <c r="W8331"/>
      <c r="X8331"/>
      <c r="Z8331" s="28"/>
      <c r="AA8331" s="28"/>
      <c r="AC8331" s="32"/>
      <c r="AD8331" s="32"/>
      <c r="AE8331" s="31"/>
      <c r="AF8331" s="31"/>
      <c r="AG8331" s="28"/>
      <c r="AH8331" s="28"/>
    </row>
    <row r="8332" spans="13:34" x14ac:dyDescent="0.3">
      <c r="M8332" s="33"/>
      <c r="N8332" s="2"/>
      <c r="P8332" s="29"/>
      <c r="Q8332" s="29"/>
      <c r="T8332" s="32"/>
      <c r="U8332" s="32"/>
      <c r="V8332" s="30"/>
      <c r="W8332"/>
      <c r="X8332"/>
      <c r="Z8332" s="28"/>
      <c r="AA8332" s="28"/>
      <c r="AC8332" s="32"/>
      <c r="AD8332" s="32"/>
      <c r="AE8332" s="31"/>
      <c r="AF8332" s="31"/>
      <c r="AG8332" s="28"/>
      <c r="AH8332" s="28"/>
    </row>
    <row r="8333" spans="13:34" x14ac:dyDescent="0.3">
      <c r="M8333" s="33"/>
      <c r="N8333" s="2"/>
      <c r="P8333" s="29"/>
      <c r="Q8333" s="29"/>
      <c r="T8333" s="32"/>
      <c r="U8333" s="32"/>
      <c r="V8333" s="30"/>
      <c r="W8333"/>
      <c r="X8333"/>
      <c r="Z8333" s="28"/>
      <c r="AA8333" s="28"/>
      <c r="AC8333" s="32"/>
      <c r="AD8333" s="32"/>
      <c r="AE8333" s="31"/>
      <c r="AF8333" s="31"/>
      <c r="AG8333" s="28"/>
      <c r="AH8333" s="28"/>
    </row>
    <row r="8334" spans="13:34" x14ac:dyDescent="0.3">
      <c r="M8334" s="33"/>
      <c r="N8334" s="2"/>
      <c r="P8334" s="29"/>
      <c r="Q8334" s="29"/>
      <c r="T8334" s="32"/>
      <c r="U8334" s="32"/>
      <c r="V8334" s="30"/>
      <c r="W8334"/>
      <c r="X8334"/>
      <c r="Z8334" s="28"/>
      <c r="AA8334" s="28"/>
      <c r="AC8334" s="32"/>
      <c r="AD8334" s="32"/>
      <c r="AE8334" s="31"/>
      <c r="AF8334" s="31"/>
      <c r="AG8334" s="28"/>
      <c r="AH8334" s="28"/>
    </row>
    <row r="8335" spans="13:34" x14ac:dyDescent="0.3">
      <c r="M8335" s="33"/>
      <c r="N8335" s="2"/>
      <c r="P8335" s="29"/>
      <c r="Q8335" s="29"/>
      <c r="T8335" s="32"/>
      <c r="U8335" s="32"/>
      <c r="V8335" s="30"/>
      <c r="W8335"/>
      <c r="X8335"/>
      <c r="Z8335" s="28"/>
      <c r="AA8335" s="28"/>
      <c r="AC8335" s="32"/>
      <c r="AD8335" s="32"/>
      <c r="AE8335" s="31"/>
      <c r="AF8335" s="31"/>
      <c r="AG8335" s="28"/>
      <c r="AH8335" s="28"/>
    </row>
    <row r="8336" spans="13:34" x14ac:dyDescent="0.3">
      <c r="M8336" s="33"/>
      <c r="N8336" s="2"/>
      <c r="P8336" s="29"/>
      <c r="Q8336" s="29"/>
      <c r="T8336" s="32"/>
      <c r="U8336" s="32"/>
      <c r="V8336" s="30"/>
      <c r="W8336"/>
      <c r="X8336"/>
      <c r="Z8336" s="28"/>
      <c r="AA8336" s="28"/>
      <c r="AC8336" s="32"/>
      <c r="AD8336" s="32"/>
      <c r="AE8336" s="31"/>
      <c r="AF8336" s="31"/>
      <c r="AG8336" s="28"/>
      <c r="AH8336" s="28"/>
    </row>
    <row r="8337" spans="13:34" x14ac:dyDescent="0.3">
      <c r="M8337" s="33"/>
      <c r="N8337" s="2"/>
      <c r="P8337" s="29"/>
      <c r="Q8337" s="29"/>
      <c r="T8337" s="32"/>
      <c r="U8337" s="32"/>
      <c r="V8337" s="30"/>
      <c r="W8337"/>
      <c r="X8337"/>
      <c r="Z8337" s="28"/>
      <c r="AA8337" s="28"/>
      <c r="AC8337" s="32"/>
      <c r="AD8337" s="32"/>
      <c r="AE8337" s="31"/>
      <c r="AF8337" s="31"/>
      <c r="AG8337" s="28"/>
      <c r="AH8337" s="28"/>
    </row>
    <row r="8338" spans="13:34" x14ac:dyDescent="0.3">
      <c r="M8338" s="33"/>
      <c r="N8338" s="2"/>
      <c r="P8338" s="29"/>
      <c r="Q8338" s="29"/>
      <c r="T8338" s="32"/>
      <c r="U8338" s="32"/>
      <c r="V8338" s="30"/>
      <c r="W8338"/>
      <c r="X8338"/>
      <c r="Z8338" s="28"/>
      <c r="AA8338" s="28"/>
      <c r="AC8338" s="32"/>
      <c r="AD8338" s="32"/>
      <c r="AE8338" s="31"/>
      <c r="AF8338" s="31"/>
      <c r="AG8338" s="28"/>
      <c r="AH8338" s="28"/>
    </row>
    <row r="8339" spans="13:34" x14ac:dyDescent="0.3">
      <c r="M8339" s="33"/>
      <c r="N8339" s="2"/>
      <c r="P8339" s="29"/>
      <c r="Q8339" s="29"/>
      <c r="T8339" s="32"/>
      <c r="U8339" s="32"/>
      <c r="V8339" s="30"/>
      <c r="W8339"/>
      <c r="X8339"/>
      <c r="Z8339" s="28"/>
      <c r="AA8339" s="28"/>
      <c r="AC8339" s="32"/>
      <c r="AD8339" s="32"/>
      <c r="AE8339" s="31"/>
      <c r="AF8339" s="31"/>
      <c r="AG8339" s="28"/>
      <c r="AH8339" s="28"/>
    </row>
    <row r="8340" spans="13:34" x14ac:dyDescent="0.3">
      <c r="M8340" s="33"/>
      <c r="N8340" s="2"/>
      <c r="P8340" s="29"/>
      <c r="Q8340" s="29"/>
      <c r="T8340" s="32"/>
      <c r="U8340" s="32"/>
      <c r="V8340" s="30"/>
      <c r="W8340"/>
      <c r="X8340"/>
      <c r="Z8340" s="28"/>
      <c r="AA8340" s="28"/>
      <c r="AC8340" s="32"/>
      <c r="AD8340" s="32"/>
      <c r="AE8340" s="31"/>
      <c r="AF8340" s="31"/>
      <c r="AG8340" s="28"/>
      <c r="AH8340" s="28"/>
    </row>
    <row r="8341" spans="13:34" x14ac:dyDescent="0.3">
      <c r="M8341" s="33"/>
      <c r="N8341" s="2"/>
      <c r="P8341" s="29"/>
      <c r="Q8341" s="29"/>
      <c r="T8341" s="32"/>
      <c r="U8341" s="32"/>
      <c r="V8341" s="30"/>
      <c r="W8341"/>
      <c r="X8341"/>
      <c r="Z8341" s="28"/>
      <c r="AA8341" s="28"/>
      <c r="AC8341" s="32"/>
      <c r="AD8341" s="32"/>
      <c r="AE8341" s="31"/>
      <c r="AF8341" s="31"/>
      <c r="AG8341" s="28"/>
      <c r="AH8341" s="28"/>
    </row>
    <row r="8342" spans="13:34" x14ac:dyDescent="0.3">
      <c r="M8342" s="33"/>
      <c r="N8342" s="2"/>
      <c r="P8342" s="29"/>
      <c r="Q8342" s="29"/>
      <c r="T8342" s="32"/>
      <c r="U8342" s="32"/>
      <c r="V8342" s="30"/>
      <c r="W8342"/>
      <c r="X8342"/>
      <c r="Z8342" s="28"/>
      <c r="AA8342" s="28"/>
      <c r="AC8342" s="32"/>
      <c r="AD8342" s="32"/>
      <c r="AE8342" s="31"/>
      <c r="AF8342" s="31"/>
      <c r="AG8342" s="28"/>
      <c r="AH8342" s="28"/>
    </row>
    <row r="8343" spans="13:34" x14ac:dyDescent="0.3">
      <c r="M8343" s="33"/>
      <c r="N8343" s="2"/>
      <c r="P8343" s="29"/>
      <c r="Q8343" s="29"/>
      <c r="T8343" s="32"/>
      <c r="U8343" s="32"/>
      <c r="V8343" s="30"/>
      <c r="W8343"/>
      <c r="X8343"/>
      <c r="Z8343" s="28"/>
      <c r="AA8343" s="28"/>
      <c r="AC8343" s="32"/>
      <c r="AD8343" s="32"/>
      <c r="AE8343" s="31"/>
      <c r="AF8343" s="31"/>
      <c r="AG8343" s="28"/>
      <c r="AH8343" s="28"/>
    </row>
    <row r="8344" spans="13:34" x14ac:dyDescent="0.3">
      <c r="M8344" s="33"/>
      <c r="N8344" s="2"/>
      <c r="P8344" s="29"/>
      <c r="Q8344" s="29"/>
      <c r="T8344" s="32"/>
      <c r="U8344" s="32"/>
      <c r="V8344" s="30"/>
      <c r="W8344"/>
      <c r="X8344"/>
      <c r="Z8344" s="28"/>
      <c r="AA8344" s="28"/>
      <c r="AC8344" s="32"/>
      <c r="AD8344" s="32"/>
      <c r="AE8344" s="31"/>
      <c r="AF8344" s="31"/>
      <c r="AG8344" s="28"/>
      <c r="AH8344" s="28"/>
    </row>
    <row r="8345" spans="13:34" x14ac:dyDescent="0.3">
      <c r="M8345" s="33"/>
      <c r="N8345" s="2"/>
      <c r="P8345" s="29"/>
      <c r="Q8345" s="29"/>
      <c r="T8345" s="32"/>
      <c r="U8345" s="32"/>
      <c r="V8345" s="30"/>
      <c r="W8345"/>
      <c r="X8345"/>
      <c r="Z8345" s="28"/>
      <c r="AA8345" s="28"/>
      <c r="AC8345" s="32"/>
      <c r="AD8345" s="32"/>
      <c r="AE8345" s="31"/>
      <c r="AF8345" s="31"/>
      <c r="AG8345" s="28"/>
      <c r="AH8345" s="28"/>
    </row>
    <row r="8346" spans="13:34" x14ac:dyDescent="0.3">
      <c r="M8346" s="33"/>
      <c r="N8346" s="2"/>
      <c r="P8346" s="29"/>
      <c r="Q8346" s="29"/>
      <c r="T8346" s="32"/>
      <c r="U8346" s="32"/>
      <c r="V8346" s="30"/>
      <c r="W8346"/>
      <c r="X8346"/>
      <c r="Z8346" s="28"/>
      <c r="AA8346" s="28"/>
      <c r="AC8346" s="32"/>
      <c r="AD8346" s="32"/>
      <c r="AE8346" s="31"/>
      <c r="AF8346" s="31"/>
      <c r="AG8346" s="28"/>
      <c r="AH8346" s="28"/>
    </row>
    <row r="8347" spans="13:34" x14ac:dyDescent="0.3">
      <c r="M8347" s="33"/>
      <c r="N8347" s="2"/>
      <c r="P8347" s="29"/>
      <c r="Q8347" s="29"/>
      <c r="T8347" s="32"/>
      <c r="U8347" s="32"/>
      <c r="V8347" s="30"/>
      <c r="W8347"/>
      <c r="X8347"/>
      <c r="Z8347" s="28"/>
      <c r="AA8347" s="28"/>
      <c r="AC8347" s="32"/>
      <c r="AD8347" s="32"/>
      <c r="AE8347" s="31"/>
      <c r="AF8347" s="31"/>
      <c r="AG8347" s="28"/>
      <c r="AH8347" s="28"/>
    </row>
    <row r="8348" spans="13:34" x14ac:dyDescent="0.3">
      <c r="M8348" s="33"/>
      <c r="N8348" s="2"/>
      <c r="P8348" s="29"/>
      <c r="Q8348" s="29"/>
      <c r="T8348" s="32"/>
      <c r="U8348" s="32"/>
      <c r="V8348" s="30"/>
      <c r="W8348"/>
      <c r="X8348"/>
      <c r="Z8348" s="28"/>
      <c r="AA8348" s="28"/>
      <c r="AC8348" s="32"/>
      <c r="AD8348" s="32"/>
      <c r="AE8348" s="31"/>
      <c r="AF8348" s="31"/>
      <c r="AG8348" s="28"/>
      <c r="AH8348" s="28"/>
    </row>
    <row r="8349" spans="13:34" x14ac:dyDescent="0.3">
      <c r="M8349" s="33"/>
      <c r="N8349" s="2"/>
      <c r="P8349" s="29"/>
      <c r="Q8349" s="29"/>
      <c r="T8349" s="32"/>
      <c r="U8349" s="32"/>
      <c r="V8349" s="30"/>
      <c r="W8349"/>
      <c r="X8349"/>
      <c r="Z8349" s="28"/>
      <c r="AA8349" s="28"/>
      <c r="AC8349" s="32"/>
      <c r="AD8349" s="32"/>
      <c r="AE8349" s="31"/>
      <c r="AF8349" s="31"/>
      <c r="AG8349" s="28"/>
      <c r="AH8349" s="28"/>
    </row>
    <row r="8350" spans="13:34" x14ac:dyDescent="0.3">
      <c r="M8350" s="33"/>
      <c r="N8350" s="2"/>
      <c r="P8350" s="29"/>
      <c r="Q8350" s="29"/>
      <c r="T8350" s="32"/>
      <c r="U8350" s="32"/>
      <c r="V8350" s="30"/>
      <c r="W8350"/>
      <c r="X8350"/>
      <c r="Z8350" s="28"/>
      <c r="AA8350" s="28"/>
      <c r="AC8350" s="32"/>
      <c r="AD8350" s="32"/>
      <c r="AE8350" s="31"/>
      <c r="AF8350" s="31"/>
      <c r="AG8350" s="28"/>
      <c r="AH8350" s="28"/>
    </row>
    <row r="8351" spans="13:34" x14ac:dyDescent="0.3">
      <c r="M8351" s="33"/>
      <c r="N8351" s="2"/>
      <c r="P8351" s="29"/>
      <c r="Q8351" s="29"/>
      <c r="T8351" s="32"/>
      <c r="U8351" s="32"/>
      <c r="V8351" s="30"/>
      <c r="W8351"/>
      <c r="X8351"/>
      <c r="Z8351" s="28"/>
      <c r="AA8351" s="28"/>
      <c r="AC8351" s="32"/>
      <c r="AD8351" s="32"/>
      <c r="AE8351" s="31"/>
      <c r="AF8351" s="31"/>
      <c r="AG8351" s="28"/>
      <c r="AH8351" s="28"/>
    </row>
    <row r="8352" spans="13:34" x14ac:dyDescent="0.3">
      <c r="M8352" s="33"/>
      <c r="N8352" s="2"/>
      <c r="P8352" s="29"/>
      <c r="Q8352" s="29"/>
      <c r="T8352" s="32"/>
      <c r="U8352" s="32"/>
      <c r="V8352" s="30"/>
      <c r="W8352"/>
      <c r="X8352"/>
      <c r="Z8352" s="28"/>
      <c r="AA8352" s="28"/>
      <c r="AC8352" s="32"/>
      <c r="AD8352" s="32"/>
      <c r="AE8352" s="31"/>
      <c r="AF8352" s="31"/>
      <c r="AG8352" s="28"/>
      <c r="AH8352" s="28"/>
    </row>
    <row r="8353" spans="13:34" x14ac:dyDescent="0.3">
      <c r="M8353" s="33"/>
      <c r="N8353" s="2"/>
      <c r="P8353" s="29"/>
      <c r="Q8353" s="29"/>
      <c r="T8353" s="32"/>
      <c r="U8353" s="32"/>
      <c r="V8353" s="30"/>
      <c r="W8353"/>
      <c r="X8353"/>
      <c r="Z8353" s="28"/>
      <c r="AA8353" s="28"/>
      <c r="AC8353" s="32"/>
      <c r="AD8353" s="32"/>
      <c r="AE8353" s="31"/>
      <c r="AF8353" s="31"/>
      <c r="AG8353" s="28"/>
      <c r="AH8353" s="28"/>
    </row>
    <row r="8354" spans="13:34" x14ac:dyDescent="0.3">
      <c r="M8354" s="33"/>
      <c r="N8354" s="2"/>
      <c r="P8354" s="29"/>
      <c r="Q8354" s="29"/>
      <c r="T8354" s="32"/>
      <c r="U8354" s="32"/>
      <c r="V8354" s="30"/>
      <c r="W8354"/>
      <c r="X8354"/>
      <c r="Z8354" s="28"/>
      <c r="AA8354" s="28"/>
      <c r="AC8354" s="32"/>
      <c r="AD8354" s="32"/>
      <c r="AE8354" s="31"/>
      <c r="AF8354" s="31"/>
      <c r="AG8354" s="28"/>
      <c r="AH8354" s="28"/>
    </row>
    <row r="8355" spans="13:34" x14ac:dyDescent="0.3">
      <c r="M8355" s="33"/>
      <c r="N8355" s="2"/>
      <c r="P8355" s="29"/>
      <c r="Q8355" s="29"/>
      <c r="T8355" s="32"/>
      <c r="U8355" s="32"/>
      <c r="V8355" s="30"/>
      <c r="W8355"/>
      <c r="X8355"/>
      <c r="Z8355" s="28"/>
      <c r="AA8355" s="28"/>
      <c r="AC8355" s="32"/>
      <c r="AD8355" s="32"/>
      <c r="AE8355" s="31"/>
      <c r="AF8355" s="31"/>
      <c r="AG8355" s="28"/>
      <c r="AH8355" s="28"/>
    </row>
    <row r="8356" spans="13:34" x14ac:dyDescent="0.3">
      <c r="M8356" s="33"/>
      <c r="N8356" s="2"/>
      <c r="P8356" s="29"/>
      <c r="Q8356" s="29"/>
      <c r="T8356" s="32"/>
      <c r="U8356" s="32"/>
      <c r="V8356" s="30"/>
      <c r="W8356"/>
      <c r="X8356"/>
      <c r="Z8356" s="28"/>
      <c r="AA8356" s="28"/>
      <c r="AC8356" s="32"/>
      <c r="AD8356" s="32"/>
      <c r="AE8356" s="31"/>
      <c r="AF8356" s="31"/>
      <c r="AG8356" s="28"/>
      <c r="AH8356" s="28"/>
    </row>
    <row r="8357" spans="13:34" x14ac:dyDescent="0.3">
      <c r="M8357" s="33"/>
      <c r="N8357" s="2"/>
      <c r="P8357" s="29"/>
      <c r="Q8357" s="29"/>
      <c r="T8357" s="32"/>
      <c r="U8357" s="32"/>
      <c r="V8357" s="30"/>
      <c r="W8357"/>
      <c r="X8357"/>
      <c r="Z8357" s="28"/>
      <c r="AA8357" s="28"/>
      <c r="AC8357" s="32"/>
      <c r="AD8357" s="32"/>
      <c r="AE8357" s="31"/>
      <c r="AF8357" s="31"/>
      <c r="AG8357" s="28"/>
      <c r="AH8357" s="28"/>
    </row>
    <row r="8358" spans="13:34" x14ac:dyDescent="0.3">
      <c r="M8358" s="33"/>
      <c r="N8358" s="2"/>
      <c r="P8358" s="29"/>
      <c r="Q8358" s="29"/>
      <c r="T8358" s="32"/>
      <c r="U8358" s="32"/>
      <c r="V8358" s="30"/>
      <c r="W8358"/>
      <c r="X8358"/>
      <c r="Z8358" s="28"/>
      <c r="AA8358" s="28"/>
      <c r="AC8358" s="32"/>
      <c r="AD8358" s="32"/>
      <c r="AE8358" s="31"/>
      <c r="AF8358" s="31"/>
      <c r="AG8358" s="28"/>
      <c r="AH8358" s="28"/>
    </row>
    <row r="8359" spans="13:34" x14ac:dyDescent="0.3">
      <c r="M8359" s="33"/>
      <c r="N8359" s="2"/>
      <c r="P8359" s="29"/>
      <c r="Q8359" s="29"/>
      <c r="T8359" s="32"/>
      <c r="U8359" s="32"/>
      <c r="V8359" s="30"/>
      <c r="W8359"/>
      <c r="X8359"/>
      <c r="Z8359" s="28"/>
      <c r="AA8359" s="28"/>
      <c r="AC8359" s="32"/>
      <c r="AD8359" s="32"/>
      <c r="AE8359" s="31"/>
      <c r="AF8359" s="31"/>
      <c r="AG8359" s="28"/>
      <c r="AH8359" s="28"/>
    </row>
    <row r="8360" spans="13:34" x14ac:dyDescent="0.3">
      <c r="M8360" s="33"/>
      <c r="N8360" s="2"/>
      <c r="P8360" s="29"/>
      <c r="Q8360" s="29"/>
      <c r="T8360" s="32"/>
      <c r="U8360" s="32"/>
      <c r="V8360" s="30"/>
      <c r="W8360"/>
      <c r="X8360"/>
      <c r="Z8360" s="28"/>
      <c r="AA8360" s="28"/>
      <c r="AC8360" s="32"/>
      <c r="AD8360" s="32"/>
      <c r="AE8360" s="31"/>
      <c r="AF8360" s="31"/>
      <c r="AG8360" s="28"/>
      <c r="AH8360" s="28"/>
    </row>
    <row r="8361" spans="13:34" x14ac:dyDescent="0.3">
      <c r="M8361" s="33"/>
      <c r="N8361" s="2"/>
      <c r="P8361" s="29"/>
      <c r="Q8361" s="29"/>
      <c r="T8361" s="32"/>
      <c r="U8361" s="32"/>
      <c r="V8361" s="30"/>
      <c r="W8361"/>
      <c r="X8361"/>
      <c r="Z8361" s="28"/>
      <c r="AA8361" s="28"/>
      <c r="AC8361" s="32"/>
      <c r="AD8361" s="32"/>
      <c r="AE8361" s="31"/>
      <c r="AF8361" s="31"/>
      <c r="AG8361" s="28"/>
      <c r="AH8361" s="28"/>
    </row>
    <row r="8362" spans="13:34" x14ac:dyDescent="0.3">
      <c r="M8362" s="33"/>
      <c r="N8362" s="2"/>
      <c r="P8362" s="29"/>
      <c r="Q8362" s="29"/>
      <c r="T8362" s="32"/>
      <c r="U8362" s="32"/>
      <c r="V8362" s="30"/>
      <c r="W8362"/>
      <c r="X8362"/>
      <c r="Z8362" s="28"/>
      <c r="AA8362" s="28"/>
      <c r="AC8362" s="32"/>
      <c r="AD8362" s="32"/>
      <c r="AE8362" s="31"/>
      <c r="AF8362" s="31"/>
      <c r="AG8362" s="28"/>
      <c r="AH8362" s="28"/>
    </row>
    <row r="8363" spans="13:34" x14ac:dyDescent="0.3">
      <c r="M8363" s="33"/>
      <c r="N8363" s="2"/>
      <c r="P8363" s="29"/>
      <c r="Q8363" s="29"/>
      <c r="T8363" s="32"/>
      <c r="U8363" s="32"/>
      <c r="V8363" s="30"/>
      <c r="W8363"/>
      <c r="X8363"/>
      <c r="Z8363" s="28"/>
      <c r="AA8363" s="28"/>
      <c r="AC8363" s="32"/>
      <c r="AD8363" s="32"/>
      <c r="AE8363" s="31"/>
      <c r="AF8363" s="31"/>
      <c r="AG8363" s="28"/>
      <c r="AH8363" s="28"/>
    </row>
    <row r="8364" spans="13:34" x14ac:dyDescent="0.3">
      <c r="M8364" s="33"/>
      <c r="N8364" s="2"/>
      <c r="P8364" s="29"/>
      <c r="Q8364" s="29"/>
      <c r="T8364" s="32"/>
      <c r="U8364" s="32"/>
      <c r="V8364" s="30"/>
      <c r="W8364"/>
      <c r="X8364"/>
      <c r="Z8364" s="28"/>
      <c r="AA8364" s="28"/>
      <c r="AC8364" s="32"/>
      <c r="AD8364" s="32"/>
      <c r="AE8364" s="31"/>
      <c r="AF8364" s="31"/>
      <c r="AG8364" s="28"/>
      <c r="AH8364" s="28"/>
    </row>
    <row r="8365" spans="13:34" x14ac:dyDescent="0.3">
      <c r="M8365" s="33"/>
      <c r="N8365" s="2"/>
      <c r="P8365" s="29"/>
      <c r="Q8365" s="29"/>
      <c r="T8365" s="32"/>
      <c r="U8365" s="32"/>
      <c r="V8365" s="30"/>
      <c r="W8365"/>
      <c r="X8365"/>
      <c r="Z8365" s="28"/>
      <c r="AA8365" s="28"/>
      <c r="AC8365" s="32"/>
      <c r="AD8365" s="32"/>
      <c r="AE8365" s="31"/>
      <c r="AF8365" s="31"/>
      <c r="AG8365" s="28"/>
      <c r="AH8365" s="28"/>
    </row>
    <row r="8366" spans="13:34" x14ac:dyDescent="0.3">
      <c r="M8366" s="33"/>
      <c r="N8366" s="2"/>
      <c r="P8366" s="29"/>
      <c r="Q8366" s="29"/>
      <c r="T8366" s="32"/>
      <c r="U8366" s="32"/>
      <c r="V8366" s="30"/>
      <c r="W8366"/>
      <c r="X8366"/>
      <c r="Z8366" s="28"/>
      <c r="AA8366" s="28"/>
      <c r="AC8366" s="32"/>
      <c r="AD8366" s="32"/>
      <c r="AE8366" s="31"/>
      <c r="AF8366" s="31"/>
      <c r="AG8366" s="28"/>
      <c r="AH8366" s="28"/>
    </row>
    <row r="8367" spans="13:34" x14ac:dyDescent="0.3">
      <c r="M8367" s="33"/>
      <c r="N8367" s="2"/>
      <c r="P8367" s="29"/>
      <c r="Q8367" s="29"/>
      <c r="T8367" s="32"/>
      <c r="U8367" s="32"/>
      <c r="V8367" s="30"/>
      <c r="W8367"/>
      <c r="X8367"/>
      <c r="Z8367" s="28"/>
      <c r="AA8367" s="28"/>
      <c r="AC8367" s="32"/>
      <c r="AD8367" s="32"/>
      <c r="AE8367" s="31"/>
      <c r="AF8367" s="31"/>
      <c r="AG8367" s="28"/>
      <c r="AH8367" s="28"/>
    </row>
    <row r="8368" spans="13:34" x14ac:dyDescent="0.3">
      <c r="M8368" s="33"/>
      <c r="N8368" s="2"/>
      <c r="P8368" s="29"/>
      <c r="Q8368" s="29"/>
      <c r="T8368" s="32"/>
      <c r="U8368" s="32"/>
      <c r="V8368" s="30"/>
      <c r="W8368"/>
      <c r="X8368"/>
      <c r="Z8368" s="28"/>
      <c r="AA8368" s="28"/>
      <c r="AC8368" s="32"/>
      <c r="AD8368" s="32"/>
      <c r="AE8368" s="31"/>
      <c r="AF8368" s="31"/>
      <c r="AG8368" s="28"/>
      <c r="AH8368" s="28"/>
    </row>
    <row r="8369" spans="13:34" x14ac:dyDescent="0.3">
      <c r="M8369" s="33"/>
      <c r="N8369" s="2"/>
      <c r="P8369" s="29"/>
      <c r="Q8369" s="29"/>
      <c r="T8369" s="32"/>
      <c r="U8369" s="32"/>
      <c r="V8369" s="30"/>
      <c r="W8369"/>
      <c r="X8369"/>
      <c r="Z8369" s="28"/>
      <c r="AA8369" s="28"/>
      <c r="AC8369" s="32"/>
      <c r="AD8369" s="32"/>
      <c r="AE8369" s="31"/>
      <c r="AF8369" s="31"/>
      <c r="AG8369" s="28"/>
      <c r="AH8369" s="28"/>
    </row>
    <row r="8370" spans="13:34" x14ac:dyDescent="0.3">
      <c r="M8370" s="33"/>
      <c r="N8370" s="2"/>
      <c r="P8370" s="29"/>
      <c r="Q8370" s="29"/>
      <c r="T8370" s="32"/>
      <c r="U8370" s="32"/>
      <c r="V8370" s="30"/>
      <c r="W8370"/>
      <c r="X8370"/>
      <c r="Z8370" s="28"/>
      <c r="AA8370" s="28"/>
      <c r="AC8370" s="32"/>
      <c r="AD8370" s="32"/>
      <c r="AE8370" s="31"/>
      <c r="AF8370" s="31"/>
      <c r="AG8370" s="28"/>
      <c r="AH8370" s="28"/>
    </row>
    <row r="8371" spans="13:34" x14ac:dyDescent="0.3">
      <c r="M8371" s="33"/>
      <c r="N8371" s="2"/>
      <c r="P8371" s="29"/>
      <c r="Q8371" s="29"/>
      <c r="T8371" s="32"/>
      <c r="U8371" s="32"/>
      <c r="V8371" s="30"/>
      <c r="W8371"/>
      <c r="X8371"/>
      <c r="Z8371" s="28"/>
      <c r="AA8371" s="28"/>
      <c r="AC8371" s="32"/>
      <c r="AD8371" s="32"/>
      <c r="AE8371" s="31"/>
      <c r="AF8371" s="31"/>
      <c r="AG8371" s="28"/>
      <c r="AH8371" s="28"/>
    </row>
    <row r="8372" spans="13:34" x14ac:dyDescent="0.3">
      <c r="M8372" s="33"/>
      <c r="N8372" s="2"/>
      <c r="P8372" s="29"/>
      <c r="Q8372" s="29"/>
      <c r="T8372" s="32"/>
      <c r="U8372" s="32"/>
      <c r="V8372" s="30"/>
      <c r="W8372"/>
      <c r="X8372"/>
      <c r="Z8372" s="28"/>
      <c r="AA8372" s="28"/>
      <c r="AC8372" s="32"/>
      <c r="AD8372" s="32"/>
      <c r="AE8372" s="31"/>
      <c r="AF8372" s="31"/>
      <c r="AG8372" s="28"/>
      <c r="AH8372" s="28"/>
    </row>
    <row r="8373" spans="13:34" x14ac:dyDescent="0.3">
      <c r="M8373" s="33"/>
      <c r="N8373" s="2"/>
      <c r="P8373" s="29"/>
      <c r="Q8373" s="29"/>
      <c r="T8373" s="32"/>
      <c r="U8373" s="32"/>
      <c r="V8373" s="30"/>
      <c r="W8373"/>
      <c r="X8373"/>
      <c r="Z8373" s="28"/>
      <c r="AA8373" s="28"/>
      <c r="AC8373" s="32"/>
      <c r="AD8373" s="32"/>
      <c r="AE8373" s="31"/>
      <c r="AF8373" s="31"/>
      <c r="AG8373" s="28"/>
      <c r="AH8373" s="28"/>
    </row>
    <row r="8374" spans="13:34" x14ac:dyDescent="0.3">
      <c r="M8374" s="33"/>
      <c r="N8374" s="2"/>
      <c r="P8374" s="29"/>
      <c r="Q8374" s="29"/>
      <c r="T8374" s="32"/>
      <c r="U8374" s="32"/>
      <c r="V8374" s="30"/>
      <c r="W8374"/>
      <c r="X8374"/>
      <c r="Z8374" s="28"/>
      <c r="AA8374" s="28"/>
      <c r="AC8374" s="32"/>
      <c r="AD8374" s="32"/>
      <c r="AE8374" s="31"/>
      <c r="AF8374" s="31"/>
      <c r="AG8374" s="28"/>
      <c r="AH8374" s="28"/>
    </row>
    <row r="8375" spans="13:34" x14ac:dyDescent="0.3">
      <c r="M8375" s="33"/>
      <c r="N8375" s="2"/>
      <c r="P8375" s="29"/>
      <c r="Q8375" s="29"/>
      <c r="T8375" s="32"/>
      <c r="U8375" s="32"/>
      <c r="V8375" s="30"/>
      <c r="W8375"/>
      <c r="X8375"/>
      <c r="Z8375" s="28"/>
      <c r="AA8375" s="28"/>
      <c r="AC8375" s="32"/>
      <c r="AD8375" s="32"/>
      <c r="AE8375" s="31"/>
      <c r="AF8375" s="31"/>
      <c r="AG8375" s="28"/>
      <c r="AH8375" s="28"/>
    </row>
    <row r="8376" spans="13:34" x14ac:dyDescent="0.3">
      <c r="M8376" s="33"/>
      <c r="N8376" s="2"/>
      <c r="P8376" s="29"/>
      <c r="Q8376" s="29"/>
      <c r="T8376" s="32"/>
      <c r="U8376" s="32"/>
      <c r="V8376" s="30"/>
      <c r="W8376"/>
      <c r="X8376"/>
      <c r="Z8376" s="28"/>
      <c r="AA8376" s="28"/>
      <c r="AC8376" s="32"/>
      <c r="AD8376" s="32"/>
      <c r="AE8376" s="31"/>
      <c r="AF8376" s="31"/>
      <c r="AG8376" s="28"/>
      <c r="AH8376" s="28"/>
    </row>
    <row r="8377" spans="13:34" x14ac:dyDescent="0.3">
      <c r="M8377" s="33"/>
      <c r="N8377" s="2"/>
      <c r="P8377" s="29"/>
      <c r="Q8377" s="29"/>
      <c r="T8377" s="32"/>
      <c r="U8377" s="32"/>
      <c r="V8377" s="30"/>
      <c r="W8377"/>
      <c r="X8377"/>
      <c r="Z8377" s="28"/>
      <c r="AA8377" s="28"/>
      <c r="AC8377" s="32"/>
      <c r="AD8377" s="32"/>
      <c r="AE8377" s="31"/>
      <c r="AF8377" s="31"/>
      <c r="AG8377" s="28"/>
      <c r="AH8377" s="28"/>
    </row>
    <row r="8378" spans="13:34" x14ac:dyDescent="0.3">
      <c r="M8378" s="33"/>
      <c r="N8378" s="2"/>
      <c r="P8378" s="29"/>
      <c r="Q8378" s="29"/>
      <c r="T8378" s="32"/>
      <c r="U8378" s="32"/>
      <c r="V8378" s="30"/>
      <c r="W8378"/>
      <c r="X8378"/>
      <c r="Z8378" s="28"/>
      <c r="AA8378" s="28"/>
      <c r="AC8378" s="32"/>
      <c r="AD8378" s="32"/>
      <c r="AE8378" s="31"/>
      <c r="AF8378" s="31"/>
      <c r="AG8378" s="28"/>
      <c r="AH8378" s="28"/>
    </row>
    <row r="8379" spans="13:34" x14ac:dyDescent="0.3">
      <c r="M8379" s="33"/>
      <c r="N8379" s="2"/>
      <c r="P8379" s="29"/>
      <c r="Q8379" s="29"/>
      <c r="T8379" s="32"/>
      <c r="U8379" s="32"/>
      <c r="V8379" s="30"/>
      <c r="W8379"/>
      <c r="X8379"/>
      <c r="Z8379" s="28"/>
      <c r="AA8379" s="28"/>
      <c r="AC8379" s="32"/>
      <c r="AD8379" s="32"/>
      <c r="AE8379" s="31"/>
      <c r="AF8379" s="31"/>
      <c r="AG8379" s="28"/>
      <c r="AH8379" s="28"/>
    </row>
    <row r="8380" spans="13:34" x14ac:dyDescent="0.3">
      <c r="M8380" s="33"/>
      <c r="N8380" s="2"/>
      <c r="P8380" s="29"/>
      <c r="Q8380" s="29"/>
      <c r="T8380" s="32"/>
      <c r="U8380" s="32"/>
      <c r="V8380" s="30"/>
      <c r="W8380"/>
      <c r="X8380"/>
      <c r="Z8380" s="28"/>
      <c r="AA8380" s="28"/>
      <c r="AC8380" s="32"/>
      <c r="AD8380" s="32"/>
      <c r="AE8380" s="31"/>
      <c r="AF8380" s="31"/>
      <c r="AG8380" s="28"/>
      <c r="AH8380" s="28"/>
    </row>
    <row r="8381" spans="13:34" x14ac:dyDescent="0.3">
      <c r="M8381" s="33"/>
      <c r="N8381" s="2"/>
      <c r="P8381" s="29"/>
      <c r="Q8381" s="29"/>
      <c r="T8381" s="32"/>
      <c r="U8381" s="32"/>
      <c r="V8381" s="30"/>
      <c r="W8381"/>
      <c r="X8381"/>
      <c r="Z8381" s="28"/>
      <c r="AA8381" s="28"/>
      <c r="AC8381" s="32"/>
      <c r="AD8381" s="32"/>
      <c r="AE8381" s="31"/>
      <c r="AF8381" s="31"/>
      <c r="AG8381" s="28"/>
      <c r="AH8381" s="28"/>
    </row>
    <row r="8382" spans="13:34" x14ac:dyDescent="0.3">
      <c r="M8382" s="33"/>
      <c r="N8382" s="2"/>
      <c r="P8382" s="29"/>
      <c r="Q8382" s="29"/>
      <c r="T8382" s="32"/>
      <c r="U8382" s="32"/>
      <c r="V8382" s="30"/>
      <c r="W8382"/>
      <c r="X8382"/>
      <c r="Z8382" s="28"/>
      <c r="AA8382" s="28"/>
      <c r="AC8382" s="32"/>
      <c r="AD8382" s="32"/>
      <c r="AE8382" s="31"/>
      <c r="AF8382" s="31"/>
      <c r="AG8382" s="28"/>
      <c r="AH8382" s="28"/>
    </row>
    <row r="8383" spans="13:34" x14ac:dyDescent="0.3">
      <c r="M8383" s="33"/>
      <c r="N8383" s="2"/>
      <c r="P8383" s="29"/>
      <c r="Q8383" s="29"/>
      <c r="T8383" s="32"/>
      <c r="U8383" s="32"/>
      <c r="V8383" s="30"/>
      <c r="W8383"/>
      <c r="X8383"/>
      <c r="Z8383" s="28"/>
      <c r="AA8383" s="28"/>
      <c r="AC8383" s="32"/>
      <c r="AD8383" s="32"/>
      <c r="AE8383" s="31"/>
      <c r="AF8383" s="31"/>
      <c r="AG8383" s="28"/>
      <c r="AH8383" s="28"/>
    </row>
    <row r="8384" spans="13:34" x14ac:dyDescent="0.3">
      <c r="M8384" s="33"/>
      <c r="N8384" s="2"/>
      <c r="P8384" s="29"/>
      <c r="Q8384" s="29"/>
      <c r="T8384" s="32"/>
      <c r="U8384" s="32"/>
      <c r="V8384" s="30"/>
      <c r="W8384"/>
      <c r="X8384"/>
      <c r="Z8384" s="28"/>
      <c r="AA8384" s="28"/>
      <c r="AC8384" s="32"/>
      <c r="AD8384" s="32"/>
      <c r="AE8384" s="31"/>
      <c r="AF8384" s="31"/>
      <c r="AG8384" s="28"/>
      <c r="AH8384" s="28"/>
    </row>
    <row r="8385" spans="13:34" x14ac:dyDescent="0.3">
      <c r="M8385" s="33"/>
      <c r="N8385" s="2"/>
      <c r="P8385" s="29"/>
      <c r="Q8385" s="29"/>
      <c r="T8385" s="32"/>
      <c r="U8385" s="32"/>
      <c r="V8385" s="30"/>
      <c r="W8385"/>
      <c r="X8385"/>
      <c r="Z8385" s="28"/>
      <c r="AA8385" s="28"/>
      <c r="AC8385" s="32"/>
      <c r="AD8385" s="32"/>
      <c r="AE8385" s="31"/>
      <c r="AF8385" s="31"/>
      <c r="AG8385" s="28"/>
      <c r="AH8385" s="28"/>
    </row>
    <row r="8386" spans="13:34" x14ac:dyDescent="0.3">
      <c r="M8386" s="33"/>
      <c r="N8386" s="2"/>
      <c r="P8386" s="29"/>
      <c r="Q8386" s="29"/>
      <c r="T8386" s="32"/>
      <c r="U8386" s="32"/>
      <c r="V8386" s="30"/>
      <c r="W8386"/>
      <c r="X8386"/>
      <c r="Z8386" s="28"/>
      <c r="AA8386" s="28"/>
      <c r="AC8386" s="32"/>
      <c r="AD8386" s="32"/>
      <c r="AE8386" s="31"/>
      <c r="AF8386" s="31"/>
      <c r="AG8386" s="28"/>
      <c r="AH8386" s="28"/>
    </row>
    <row r="8387" spans="13:34" x14ac:dyDescent="0.3">
      <c r="M8387" s="33"/>
      <c r="N8387" s="2"/>
      <c r="P8387" s="29"/>
      <c r="Q8387" s="29"/>
      <c r="T8387" s="32"/>
      <c r="U8387" s="32"/>
      <c r="V8387" s="30"/>
      <c r="W8387"/>
      <c r="X8387"/>
      <c r="Z8387" s="28"/>
      <c r="AA8387" s="28"/>
      <c r="AC8387" s="32"/>
      <c r="AD8387" s="32"/>
      <c r="AE8387" s="31"/>
      <c r="AF8387" s="31"/>
      <c r="AG8387" s="28"/>
      <c r="AH8387" s="28"/>
    </row>
    <row r="8388" spans="13:34" x14ac:dyDescent="0.3">
      <c r="M8388" s="33"/>
      <c r="N8388" s="2"/>
      <c r="P8388" s="29"/>
      <c r="Q8388" s="29"/>
      <c r="T8388" s="32"/>
      <c r="U8388" s="32"/>
      <c r="V8388" s="30"/>
      <c r="W8388"/>
      <c r="X8388"/>
      <c r="Z8388" s="28"/>
      <c r="AA8388" s="28"/>
      <c r="AC8388" s="32"/>
      <c r="AD8388" s="32"/>
      <c r="AE8388" s="31"/>
      <c r="AF8388" s="31"/>
      <c r="AG8388" s="28"/>
      <c r="AH8388" s="28"/>
    </row>
    <row r="8389" spans="13:34" x14ac:dyDescent="0.3">
      <c r="M8389" s="33"/>
      <c r="N8389" s="2"/>
      <c r="P8389" s="29"/>
      <c r="Q8389" s="29"/>
      <c r="T8389" s="32"/>
      <c r="U8389" s="32"/>
      <c r="V8389" s="30"/>
      <c r="W8389"/>
      <c r="X8389"/>
      <c r="Z8389" s="28"/>
      <c r="AA8389" s="28"/>
      <c r="AC8389" s="32"/>
      <c r="AD8389" s="32"/>
      <c r="AE8389" s="31"/>
      <c r="AF8389" s="31"/>
      <c r="AG8389" s="28"/>
      <c r="AH8389" s="28"/>
    </row>
    <row r="8390" spans="13:34" x14ac:dyDescent="0.3">
      <c r="M8390" s="33"/>
      <c r="N8390" s="2"/>
      <c r="P8390" s="29"/>
      <c r="Q8390" s="29"/>
      <c r="T8390" s="32"/>
      <c r="U8390" s="32"/>
      <c r="V8390" s="30"/>
      <c r="W8390"/>
      <c r="X8390"/>
      <c r="Z8390" s="28"/>
      <c r="AA8390" s="28"/>
      <c r="AC8390" s="32"/>
      <c r="AD8390" s="32"/>
      <c r="AE8390" s="31"/>
      <c r="AF8390" s="31"/>
      <c r="AG8390" s="28"/>
      <c r="AH8390" s="28"/>
    </row>
    <row r="8391" spans="13:34" x14ac:dyDescent="0.3">
      <c r="M8391" s="33"/>
      <c r="N8391" s="2"/>
      <c r="P8391" s="29"/>
      <c r="Q8391" s="29"/>
      <c r="T8391" s="32"/>
      <c r="U8391" s="32"/>
      <c r="V8391" s="30"/>
      <c r="W8391"/>
      <c r="X8391"/>
      <c r="Z8391" s="28"/>
      <c r="AA8391" s="28"/>
      <c r="AC8391" s="32"/>
      <c r="AD8391" s="32"/>
      <c r="AE8391" s="31"/>
      <c r="AF8391" s="31"/>
      <c r="AG8391" s="28"/>
      <c r="AH8391" s="28"/>
    </row>
    <row r="8392" spans="13:34" x14ac:dyDescent="0.3">
      <c r="M8392" s="33"/>
      <c r="N8392" s="2"/>
      <c r="P8392" s="29"/>
      <c r="Q8392" s="29"/>
      <c r="T8392" s="32"/>
      <c r="U8392" s="32"/>
      <c r="V8392" s="30"/>
      <c r="W8392"/>
      <c r="X8392"/>
      <c r="Z8392" s="28"/>
      <c r="AA8392" s="28"/>
      <c r="AC8392" s="32"/>
      <c r="AD8392" s="32"/>
      <c r="AE8392" s="31"/>
      <c r="AF8392" s="31"/>
      <c r="AG8392" s="28"/>
      <c r="AH8392" s="28"/>
    </row>
    <row r="8393" spans="13:34" x14ac:dyDescent="0.3">
      <c r="M8393" s="33"/>
      <c r="N8393" s="2"/>
      <c r="P8393" s="29"/>
      <c r="Q8393" s="29"/>
      <c r="T8393" s="32"/>
      <c r="U8393" s="32"/>
      <c r="V8393" s="30"/>
      <c r="W8393"/>
      <c r="X8393"/>
      <c r="Z8393" s="28"/>
      <c r="AA8393" s="28"/>
      <c r="AC8393" s="32"/>
      <c r="AD8393" s="32"/>
      <c r="AE8393" s="31"/>
      <c r="AF8393" s="31"/>
      <c r="AG8393" s="28"/>
      <c r="AH8393" s="28"/>
    </row>
    <row r="8394" spans="13:34" x14ac:dyDescent="0.3">
      <c r="M8394" s="33"/>
      <c r="N8394" s="2"/>
      <c r="P8394" s="29"/>
      <c r="Q8394" s="29"/>
      <c r="T8394" s="32"/>
      <c r="U8394" s="32"/>
      <c r="V8394" s="30"/>
      <c r="W8394"/>
      <c r="X8394"/>
      <c r="Z8394" s="28"/>
      <c r="AA8394" s="28"/>
      <c r="AC8394" s="32"/>
      <c r="AD8394" s="32"/>
      <c r="AE8394" s="31"/>
      <c r="AF8394" s="31"/>
      <c r="AG8394" s="28"/>
      <c r="AH8394" s="28"/>
    </row>
    <row r="8395" spans="13:34" x14ac:dyDescent="0.3">
      <c r="M8395" s="33"/>
      <c r="N8395" s="2"/>
      <c r="P8395" s="29"/>
      <c r="Q8395" s="29"/>
      <c r="T8395" s="32"/>
      <c r="U8395" s="32"/>
      <c r="V8395" s="30"/>
      <c r="W8395"/>
      <c r="X8395"/>
      <c r="Z8395" s="28"/>
      <c r="AA8395" s="28"/>
      <c r="AC8395" s="32"/>
      <c r="AD8395" s="32"/>
      <c r="AE8395" s="31"/>
      <c r="AF8395" s="31"/>
      <c r="AG8395" s="28"/>
      <c r="AH8395" s="28"/>
    </row>
    <row r="8396" spans="13:34" x14ac:dyDescent="0.3">
      <c r="M8396" s="33"/>
      <c r="N8396" s="2"/>
      <c r="P8396" s="29"/>
      <c r="Q8396" s="29"/>
      <c r="T8396" s="32"/>
      <c r="U8396" s="32"/>
      <c r="V8396" s="30"/>
      <c r="W8396"/>
      <c r="X8396"/>
      <c r="Z8396" s="28"/>
      <c r="AA8396" s="28"/>
      <c r="AC8396" s="32"/>
      <c r="AD8396" s="32"/>
      <c r="AE8396" s="31"/>
      <c r="AF8396" s="31"/>
      <c r="AG8396" s="28"/>
      <c r="AH8396" s="28"/>
    </row>
    <row r="8397" spans="13:34" x14ac:dyDescent="0.3">
      <c r="M8397" s="33"/>
      <c r="N8397" s="2"/>
      <c r="P8397" s="29"/>
      <c r="Q8397" s="29"/>
      <c r="T8397" s="32"/>
      <c r="U8397" s="32"/>
      <c r="V8397" s="30"/>
      <c r="W8397"/>
      <c r="X8397"/>
      <c r="Z8397" s="28"/>
      <c r="AA8397" s="28"/>
      <c r="AC8397" s="32"/>
      <c r="AD8397" s="32"/>
      <c r="AE8397" s="31"/>
      <c r="AF8397" s="31"/>
      <c r="AG8397" s="28"/>
      <c r="AH8397" s="28"/>
    </row>
    <row r="8398" spans="13:34" x14ac:dyDescent="0.3">
      <c r="M8398" s="33"/>
      <c r="N8398" s="2"/>
      <c r="P8398" s="29"/>
      <c r="Q8398" s="29"/>
      <c r="T8398" s="32"/>
      <c r="U8398" s="32"/>
      <c r="V8398" s="30"/>
      <c r="W8398"/>
      <c r="X8398"/>
      <c r="Z8398" s="28"/>
      <c r="AA8398" s="28"/>
      <c r="AC8398" s="32"/>
      <c r="AD8398" s="32"/>
      <c r="AE8398" s="31"/>
      <c r="AF8398" s="31"/>
      <c r="AG8398" s="28"/>
      <c r="AH8398" s="28"/>
    </row>
    <row r="8399" spans="13:34" x14ac:dyDescent="0.3">
      <c r="M8399" s="33"/>
      <c r="N8399" s="2"/>
      <c r="P8399" s="29"/>
      <c r="Q8399" s="29"/>
      <c r="T8399" s="32"/>
      <c r="U8399" s="32"/>
      <c r="V8399" s="30"/>
      <c r="W8399"/>
      <c r="X8399"/>
      <c r="Z8399" s="28"/>
      <c r="AA8399" s="28"/>
      <c r="AC8399" s="32"/>
      <c r="AD8399" s="32"/>
      <c r="AE8399" s="31"/>
      <c r="AF8399" s="31"/>
      <c r="AG8399" s="28"/>
      <c r="AH8399" s="28"/>
    </row>
    <row r="8400" spans="13:34" x14ac:dyDescent="0.3">
      <c r="M8400" s="33"/>
      <c r="N8400" s="2"/>
      <c r="P8400" s="29"/>
      <c r="Q8400" s="29"/>
      <c r="T8400" s="32"/>
      <c r="U8400" s="32"/>
      <c r="V8400" s="30"/>
      <c r="W8400"/>
      <c r="X8400"/>
      <c r="Z8400" s="28"/>
      <c r="AA8400" s="28"/>
      <c r="AC8400" s="32"/>
      <c r="AD8400" s="32"/>
      <c r="AE8400" s="31"/>
      <c r="AF8400" s="31"/>
      <c r="AG8400" s="28"/>
      <c r="AH8400" s="28"/>
    </row>
    <row r="8401" spans="13:34" x14ac:dyDescent="0.3">
      <c r="M8401" s="33"/>
      <c r="N8401" s="2"/>
      <c r="P8401" s="29"/>
      <c r="Q8401" s="29"/>
      <c r="T8401" s="32"/>
      <c r="U8401" s="32"/>
      <c r="V8401" s="30"/>
      <c r="W8401"/>
      <c r="X8401"/>
      <c r="Z8401" s="28"/>
      <c r="AA8401" s="28"/>
      <c r="AC8401" s="32"/>
      <c r="AD8401" s="32"/>
      <c r="AE8401" s="31"/>
      <c r="AF8401" s="31"/>
      <c r="AG8401" s="28"/>
      <c r="AH8401" s="28"/>
    </row>
    <row r="8402" spans="13:34" x14ac:dyDescent="0.3">
      <c r="M8402" s="33"/>
      <c r="N8402" s="2"/>
      <c r="P8402" s="29"/>
      <c r="Q8402" s="29"/>
      <c r="T8402" s="32"/>
      <c r="U8402" s="32"/>
      <c r="V8402" s="30"/>
      <c r="W8402"/>
      <c r="X8402"/>
      <c r="Z8402" s="28"/>
      <c r="AA8402" s="28"/>
      <c r="AC8402" s="32"/>
      <c r="AD8402" s="32"/>
      <c r="AE8402" s="31"/>
      <c r="AF8402" s="31"/>
      <c r="AG8402" s="28"/>
      <c r="AH8402" s="28"/>
    </row>
    <row r="8403" spans="13:34" x14ac:dyDescent="0.3">
      <c r="M8403" s="33"/>
      <c r="N8403" s="2"/>
      <c r="P8403" s="29"/>
      <c r="Q8403" s="29"/>
      <c r="T8403" s="32"/>
      <c r="U8403" s="32"/>
      <c r="V8403" s="30"/>
      <c r="W8403"/>
      <c r="X8403"/>
      <c r="Z8403" s="28"/>
      <c r="AA8403" s="28"/>
      <c r="AC8403" s="32"/>
      <c r="AD8403" s="32"/>
      <c r="AE8403" s="31"/>
      <c r="AF8403" s="31"/>
      <c r="AG8403" s="28"/>
      <c r="AH8403" s="28"/>
    </row>
    <row r="8404" spans="13:34" x14ac:dyDescent="0.3">
      <c r="M8404" s="33"/>
      <c r="N8404" s="2"/>
      <c r="P8404" s="29"/>
      <c r="Q8404" s="29"/>
      <c r="T8404" s="32"/>
      <c r="U8404" s="32"/>
      <c r="V8404" s="30"/>
      <c r="W8404"/>
      <c r="X8404"/>
      <c r="Z8404" s="28"/>
      <c r="AA8404" s="28"/>
      <c r="AC8404" s="32"/>
      <c r="AD8404" s="32"/>
      <c r="AE8404" s="31"/>
      <c r="AF8404" s="31"/>
      <c r="AG8404" s="28"/>
      <c r="AH8404" s="28"/>
    </row>
    <row r="8405" spans="13:34" x14ac:dyDescent="0.3">
      <c r="M8405" s="33"/>
      <c r="N8405" s="2"/>
      <c r="P8405" s="29"/>
      <c r="Q8405" s="29"/>
      <c r="T8405" s="32"/>
      <c r="U8405" s="32"/>
      <c r="V8405" s="30"/>
      <c r="W8405"/>
      <c r="X8405"/>
      <c r="Z8405" s="28"/>
      <c r="AA8405" s="28"/>
      <c r="AC8405" s="32"/>
      <c r="AD8405" s="32"/>
      <c r="AE8405" s="31"/>
      <c r="AF8405" s="31"/>
      <c r="AG8405" s="28"/>
      <c r="AH8405" s="28"/>
    </row>
    <row r="8406" spans="13:34" x14ac:dyDescent="0.3">
      <c r="M8406" s="33"/>
      <c r="N8406" s="2"/>
      <c r="P8406" s="29"/>
      <c r="Q8406" s="29"/>
      <c r="T8406" s="32"/>
      <c r="U8406" s="32"/>
      <c r="V8406" s="30"/>
      <c r="W8406"/>
      <c r="X8406"/>
      <c r="Z8406" s="28"/>
      <c r="AA8406" s="28"/>
      <c r="AC8406" s="32"/>
      <c r="AD8406" s="32"/>
      <c r="AE8406" s="31"/>
      <c r="AF8406" s="31"/>
      <c r="AG8406" s="28"/>
      <c r="AH8406" s="28"/>
    </row>
    <row r="8407" spans="13:34" x14ac:dyDescent="0.3">
      <c r="M8407" s="33"/>
      <c r="N8407" s="2"/>
      <c r="P8407" s="29"/>
      <c r="Q8407" s="29"/>
      <c r="T8407" s="32"/>
      <c r="U8407" s="32"/>
      <c r="V8407" s="30"/>
      <c r="W8407"/>
      <c r="X8407"/>
      <c r="Z8407" s="28"/>
      <c r="AA8407" s="28"/>
      <c r="AC8407" s="32"/>
      <c r="AD8407" s="32"/>
      <c r="AE8407" s="31"/>
      <c r="AF8407" s="31"/>
      <c r="AG8407" s="28"/>
      <c r="AH8407" s="28"/>
    </row>
    <row r="8408" spans="13:34" x14ac:dyDescent="0.3">
      <c r="M8408" s="33"/>
      <c r="N8408" s="2"/>
      <c r="P8408" s="29"/>
      <c r="Q8408" s="29"/>
      <c r="T8408" s="32"/>
      <c r="U8408" s="32"/>
      <c r="V8408" s="30"/>
      <c r="W8408"/>
      <c r="X8408"/>
      <c r="Z8408" s="28"/>
      <c r="AA8408" s="28"/>
      <c r="AC8408" s="32"/>
      <c r="AD8408" s="32"/>
      <c r="AE8408" s="31"/>
      <c r="AF8408" s="31"/>
      <c r="AG8408" s="28"/>
      <c r="AH8408" s="28"/>
    </row>
    <row r="8409" spans="13:34" x14ac:dyDescent="0.3">
      <c r="M8409" s="33"/>
      <c r="N8409" s="2"/>
      <c r="P8409" s="29"/>
      <c r="Q8409" s="29"/>
      <c r="T8409" s="32"/>
      <c r="U8409" s="32"/>
      <c r="V8409" s="30"/>
      <c r="W8409"/>
      <c r="X8409"/>
      <c r="Z8409" s="28"/>
      <c r="AA8409" s="28"/>
      <c r="AC8409" s="32"/>
      <c r="AD8409" s="32"/>
      <c r="AE8409" s="31"/>
      <c r="AF8409" s="31"/>
      <c r="AG8409" s="28"/>
      <c r="AH8409" s="28"/>
    </row>
    <row r="8410" spans="13:34" x14ac:dyDescent="0.3">
      <c r="M8410" s="33"/>
      <c r="N8410" s="2"/>
      <c r="P8410" s="29"/>
      <c r="Q8410" s="29"/>
      <c r="T8410" s="32"/>
      <c r="U8410" s="32"/>
      <c r="V8410" s="30"/>
      <c r="W8410"/>
      <c r="X8410"/>
      <c r="Z8410" s="28"/>
      <c r="AA8410" s="28"/>
      <c r="AC8410" s="32"/>
      <c r="AD8410" s="32"/>
      <c r="AE8410" s="31"/>
      <c r="AF8410" s="31"/>
      <c r="AG8410" s="28"/>
      <c r="AH8410" s="28"/>
    </row>
    <row r="8411" spans="13:34" x14ac:dyDescent="0.3">
      <c r="M8411" s="33"/>
      <c r="N8411" s="2"/>
      <c r="P8411" s="29"/>
      <c r="Q8411" s="29"/>
      <c r="T8411" s="32"/>
      <c r="U8411" s="32"/>
      <c r="V8411" s="30"/>
      <c r="W8411"/>
      <c r="X8411"/>
      <c r="Z8411" s="28"/>
      <c r="AA8411" s="28"/>
      <c r="AC8411" s="32"/>
      <c r="AD8411" s="32"/>
      <c r="AE8411" s="31"/>
      <c r="AF8411" s="31"/>
      <c r="AG8411" s="28"/>
      <c r="AH8411" s="28"/>
    </row>
    <row r="8412" spans="13:34" x14ac:dyDescent="0.3">
      <c r="M8412" s="33"/>
      <c r="N8412" s="2"/>
      <c r="P8412" s="29"/>
      <c r="Q8412" s="29"/>
      <c r="T8412" s="32"/>
      <c r="U8412" s="32"/>
      <c r="V8412" s="30"/>
      <c r="W8412"/>
      <c r="X8412"/>
      <c r="Z8412" s="28"/>
      <c r="AA8412" s="28"/>
      <c r="AC8412" s="32"/>
      <c r="AD8412" s="32"/>
      <c r="AE8412" s="31"/>
      <c r="AF8412" s="31"/>
      <c r="AG8412" s="28"/>
      <c r="AH8412" s="28"/>
    </row>
    <row r="8413" spans="13:34" x14ac:dyDescent="0.3">
      <c r="M8413" s="33"/>
      <c r="N8413" s="2"/>
      <c r="P8413" s="29"/>
      <c r="Q8413" s="29"/>
      <c r="T8413" s="32"/>
      <c r="U8413" s="32"/>
      <c r="V8413" s="30"/>
      <c r="W8413"/>
      <c r="X8413"/>
      <c r="Z8413" s="28"/>
      <c r="AA8413" s="28"/>
      <c r="AC8413" s="32"/>
      <c r="AD8413" s="32"/>
      <c r="AE8413" s="31"/>
      <c r="AF8413" s="31"/>
      <c r="AG8413" s="28"/>
      <c r="AH8413" s="28"/>
    </row>
    <row r="8414" spans="13:34" x14ac:dyDescent="0.3">
      <c r="M8414" s="33"/>
      <c r="N8414" s="2"/>
      <c r="P8414" s="29"/>
      <c r="Q8414" s="29"/>
      <c r="T8414" s="32"/>
      <c r="U8414" s="32"/>
      <c r="V8414" s="30"/>
      <c r="W8414"/>
      <c r="X8414"/>
      <c r="Z8414" s="28"/>
      <c r="AA8414" s="28"/>
      <c r="AC8414" s="32"/>
      <c r="AD8414" s="32"/>
      <c r="AE8414" s="31"/>
      <c r="AF8414" s="31"/>
      <c r="AG8414" s="28"/>
      <c r="AH8414" s="28"/>
    </row>
    <row r="8415" spans="13:34" x14ac:dyDescent="0.3">
      <c r="M8415" s="33"/>
      <c r="N8415" s="2"/>
      <c r="P8415" s="29"/>
      <c r="Q8415" s="29"/>
      <c r="T8415" s="32"/>
      <c r="U8415" s="32"/>
      <c r="V8415" s="30"/>
      <c r="W8415"/>
      <c r="X8415"/>
      <c r="Z8415" s="28"/>
      <c r="AA8415" s="28"/>
      <c r="AC8415" s="32"/>
      <c r="AD8415" s="32"/>
      <c r="AE8415" s="31"/>
      <c r="AF8415" s="31"/>
      <c r="AG8415" s="28"/>
      <c r="AH8415" s="28"/>
    </row>
    <row r="8416" spans="13:34" x14ac:dyDescent="0.3">
      <c r="M8416" s="33"/>
      <c r="N8416" s="2"/>
      <c r="P8416" s="29"/>
      <c r="Q8416" s="29"/>
      <c r="T8416" s="32"/>
      <c r="U8416" s="32"/>
      <c r="V8416" s="30"/>
      <c r="W8416"/>
      <c r="X8416"/>
      <c r="Z8416" s="28"/>
      <c r="AA8416" s="28"/>
      <c r="AC8416" s="32"/>
      <c r="AD8416" s="32"/>
      <c r="AE8416" s="31"/>
      <c r="AF8416" s="31"/>
      <c r="AG8416" s="28"/>
      <c r="AH8416" s="28"/>
    </row>
    <row r="8417" spans="13:34" x14ac:dyDescent="0.3">
      <c r="M8417" s="33"/>
      <c r="N8417" s="2"/>
      <c r="P8417" s="29"/>
      <c r="Q8417" s="29"/>
      <c r="T8417" s="32"/>
      <c r="U8417" s="32"/>
      <c r="V8417" s="30"/>
      <c r="W8417"/>
      <c r="X8417"/>
      <c r="Z8417" s="28"/>
      <c r="AA8417" s="28"/>
      <c r="AC8417" s="32"/>
      <c r="AD8417" s="32"/>
      <c r="AE8417" s="31"/>
      <c r="AF8417" s="31"/>
      <c r="AG8417" s="28"/>
      <c r="AH8417" s="28"/>
    </row>
    <row r="8418" spans="13:34" x14ac:dyDescent="0.3">
      <c r="M8418" s="33"/>
      <c r="N8418" s="2"/>
      <c r="P8418" s="29"/>
      <c r="Q8418" s="29"/>
      <c r="T8418" s="32"/>
      <c r="U8418" s="32"/>
      <c r="V8418" s="30"/>
      <c r="W8418"/>
      <c r="X8418"/>
      <c r="Z8418" s="28"/>
      <c r="AA8418" s="28"/>
      <c r="AC8418" s="32"/>
      <c r="AD8418" s="32"/>
      <c r="AE8418" s="31"/>
      <c r="AF8418" s="31"/>
      <c r="AG8418" s="28"/>
      <c r="AH8418" s="28"/>
    </row>
    <row r="8419" spans="13:34" x14ac:dyDescent="0.3">
      <c r="M8419" s="33"/>
      <c r="N8419" s="2"/>
      <c r="P8419" s="29"/>
      <c r="Q8419" s="29"/>
      <c r="T8419" s="32"/>
      <c r="U8419" s="32"/>
      <c r="V8419" s="30"/>
      <c r="W8419"/>
      <c r="X8419"/>
      <c r="Z8419" s="28"/>
      <c r="AA8419" s="28"/>
      <c r="AC8419" s="32"/>
      <c r="AD8419" s="32"/>
      <c r="AE8419" s="31"/>
      <c r="AF8419" s="31"/>
      <c r="AG8419" s="28"/>
      <c r="AH8419" s="28"/>
    </row>
    <row r="8420" spans="13:34" x14ac:dyDescent="0.3">
      <c r="M8420" s="33"/>
      <c r="N8420" s="2"/>
      <c r="P8420" s="29"/>
      <c r="Q8420" s="29"/>
      <c r="T8420" s="32"/>
      <c r="U8420" s="32"/>
      <c r="V8420" s="30"/>
      <c r="W8420"/>
      <c r="X8420"/>
      <c r="Z8420" s="28"/>
      <c r="AA8420" s="28"/>
      <c r="AC8420" s="32"/>
      <c r="AD8420" s="32"/>
      <c r="AE8420" s="31"/>
      <c r="AF8420" s="31"/>
      <c r="AG8420" s="28"/>
      <c r="AH8420" s="28"/>
    </row>
    <row r="8421" spans="13:34" x14ac:dyDescent="0.3">
      <c r="M8421" s="33"/>
      <c r="N8421" s="2"/>
      <c r="P8421" s="29"/>
      <c r="Q8421" s="29"/>
      <c r="T8421" s="32"/>
      <c r="U8421" s="32"/>
      <c r="V8421" s="30"/>
      <c r="W8421"/>
      <c r="X8421"/>
      <c r="Z8421" s="28"/>
      <c r="AA8421" s="28"/>
      <c r="AC8421" s="32"/>
      <c r="AD8421" s="32"/>
      <c r="AE8421" s="31"/>
      <c r="AF8421" s="31"/>
      <c r="AG8421" s="28"/>
      <c r="AH8421" s="28"/>
    </row>
    <row r="8422" spans="13:34" x14ac:dyDescent="0.3">
      <c r="M8422" s="33"/>
      <c r="N8422" s="2"/>
      <c r="P8422" s="29"/>
      <c r="Q8422" s="29"/>
      <c r="T8422" s="32"/>
      <c r="U8422" s="32"/>
      <c r="V8422" s="30"/>
      <c r="W8422"/>
      <c r="X8422"/>
      <c r="Z8422" s="28"/>
      <c r="AA8422" s="28"/>
      <c r="AC8422" s="32"/>
      <c r="AD8422" s="32"/>
      <c r="AE8422" s="31"/>
      <c r="AF8422" s="31"/>
      <c r="AG8422" s="28"/>
      <c r="AH8422" s="28"/>
    </row>
    <row r="8423" spans="13:34" x14ac:dyDescent="0.3">
      <c r="M8423" s="33"/>
      <c r="N8423" s="2"/>
      <c r="P8423" s="29"/>
      <c r="Q8423" s="29"/>
      <c r="T8423" s="32"/>
      <c r="U8423" s="32"/>
      <c r="V8423" s="30"/>
      <c r="W8423"/>
      <c r="X8423"/>
      <c r="Z8423" s="28"/>
      <c r="AA8423" s="28"/>
      <c r="AC8423" s="32"/>
      <c r="AD8423" s="32"/>
      <c r="AE8423" s="31"/>
      <c r="AF8423" s="31"/>
      <c r="AG8423" s="28"/>
      <c r="AH8423" s="28"/>
    </row>
    <row r="8424" spans="13:34" x14ac:dyDescent="0.3">
      <c r="M8424" s="33"/>
      <c r="N8424" s="2"/>
      <c r="P8424" s="29"/>
      <c r="Q8424" s="29"/>
      <c r="T8424" s="32"/>
      <c r="U8424" s="32"/>
      <c r="V8424" s="30"/>
      <c r="W8424"/>
      <c r="X8424"/>
      <c r="Z8424" s="28"/>
      <c r="AA8424" s="28"/>
      <c r="AC8424" s="32"/>
      <c r="AD8424" s="32"/>
      <c r="AE8424" s="31"/>
      <c r="AF8424" s="31"/>
      <c r="AG8424" s="28"/>
      <c r="AH8424" s="28"/>
    </row>
    <row r="8425" spans="13:34" x14ac:dyDescent="0.3">
      <c r="M8425" s="33"/>
      <c r="N8425" s="2"/>
      <c r="P8425" s="29"/>
      <c r="Q8425" s="29"/>
      <c r="T8425" s="32"/>
      <c r="U8425" s="32"/>
      <c r="V8425" s="30"/>
      <c r="W8425"/>
      <c r="X8425"/>
      <c r="Z8425" s="28"/>
      <c r="AA8425" s="28"/>
      <c r="AC8425" s="32"/>
      <c r="AD8425" s="32"/>
      <c r="AE8425" s="31"/>
      <c r="AF8425" s="31"/>
      <c r="AG8425" s="28"/>
      <c r="AH8425" s="28"/>
    </row>
    <row r="8426" spans="13:34" x14ac:dyDescent="0.3">
      <c r="M8426" s="33"/>
      <c r="N8426" s="2"/>
      <c r="P8426" s="29"/>
      <c r="Q8426" s="29"/>
      <c r="T8426" s="32"/>
      <c r="U8426" s="32"/>
      <c r="V8426" s="30"/>
      <c r="W8426"/>
      <c r="X8426"/>
      <c r="Z8426" s="28"/>
      <c r="AA8426" s="28"/>
      <c r="AC8426" s="32"/>
      <c r="AD8426" s="32"/>
      <c r="AE8426" s="31"/>
      <c r="AF8426" s="31"/>
      <c r="AG8426" s="28"/>
      <c r="AH8426" s="28"/>
    </row>
    <row r="8427" spans="13:34" x14ac:dyDescent="0.3">
      <c r="M8427" s="33"/>
      <c r="N8427" s="2"/>
      <c r="P8427" s="29"/>
      <c r="Q8427" s="29"/>
      <c r="T8427" s="32"/>
      <c r="U8427" s="32"/>
      <c r="V8427" s="30"/>
      <c r="W8427"/>
      <c r="X8427"/>
      <c r="Z8427" s="28"/>
      <c r="AA8427" s="28"/>
      <c r="AC8427" s="32"/>
      <c r="AD8427" s="32"/>
      <c r="AE8427" s="31"/>
      <c r="AF8427" s="31"/>
      <c r="AG8427" s="28"/>
      <c r="AH8427" s="28"/>
    </row>
    <row r="8428" spans="13:34" x14ac:dyDescent="0.3">
      <c r="M8428" s="33"/>
      <c r="N8428" s="2"/>
      <c r="P8428" s="29"/>
      <c r="Q8428" s="29"/>
      <c r="T8428" s="32"/>
      <c r="U8428" s="32"/>
      <c r="V8428" s="30"/>
      <c r="W8428"/>
      <c r="X8428"/>
      <c r="Z8428" s="28"/>
      <c r="AA8428" s="28"/>
      <c r="AC8428" s="32"/>
      <c r="AD8428" s="32"/>
      <c r="AE8428" s="31"/>
      <c r="AF8428" s="31"/>
      <c r="AG8428" s="28"/>
      <c r="AH8428" s="28"/>
    </row>
    <row r="8429" spans="13:34" x14ac:dyDescent="0.3">
      <c r="M8429" s="33"/>
      <c r="N8429" s="2"/>
      <c r="P8429" s="29"/>
      <c r="Q8429" s="29"/>
      <c r="T8429" s="32"/>
      <c r="U8429" s="32"/>
      <c r="V8429" s="30"/>
      <c r="W8429"/>
      <c r="X8429"/>
      <c r="Z8429" s="28"/>
      <c r="AA8429" s="28"/>
      <c r="AC8429" s="32"/>
      <c r="AD8429" s="32"/>
      <c r="AE8429" s="31"/>
      <c r="AF8429" s="31"/>
      <c r="AG8429" s="28"/>
      <c r="AH8429" s="28"/>
    </row>
    <row r="8430" spans="13:34" x14ac:dyDescent="0.3">
      <c r="M8430" s="33"/>
      <c r="N8430" s="2"/>
      <c r="P8430" s="29"/>
      <c r="Q8430" s="29"/>
      <c r="T8430" s="32"/>
      <c r="U8430" s="32"/>
      <c r="V8430" s="30"/>
      <c r="W8430"/>
      <c r="X8430"/>
      <c r="Z8430" s="28"/>
      <c r="AA8430" s="28"/>
      <c r="AC8430" s="32"/>
      <c r="AD8430" s="32"/>
      <c r="AE8430" s="31"/>
      <c r="AF8430" s="31"/>
      <c r="AG8430" s="28"/>
      <c r="AH8430" s="28"/>
    </row>
    <row r="8431" spans="13:34" x14ac:dyDescent="0.3">
      <c r="M8431" s="33"/>
      <c r="N8431" s="2"/>
      <c r="P8431" s="29"/>
      <c r="Q8431" s="29"/>
      <c r="T8431" s="32"/>
      <c r="U8431" s="32"/>
      <c r="V8431" s="30"/>
      <c r="W8431"/>
      <c r="X8431"/>
      <c r="Z8431" s="28"/>
      <c r="AA8431" s="28"/>
      <c r="AC8431" s="32"/>
      <c r="AD8431" s="32"/>
      <c r="AE8431" s="31"/>
      <c r="AF8431" s="31"/>
      <c r="AG8431" s="28"/>
      <c r="AH8431" s="28"/>
    </row>
    <row r="8432" spans="13:34" x14ac:dyDescent="0.3">
      <c r="M8432" s="33"/>
      <c r="N8432" s="2"/>
      <c r="P8432" s="29"/>
      <c r="Q8432" s="29"/>
      <c r="T8432" s="32"/>
      <c r="U8432" s="32"/>
      <c r="V8432" s="30"/>
      <c r="W8432"/>
      <c r="X8432"/>
      <c r="Z8432" s="28"/>
      <c r="AA8432" s="28"/>
      <c r="AC8432" s="32"/>
      <c r="AD8432" s="32"/>
      <c r="AE8432" s="31"/>
      <c r="AF8432" s="31"/>
      <c r="AG8432" s="28"/>
      <c r="AH8432" s="28"/>
    </row>
    <row r="8433" spans="13:34" x14ac:dyDescent="0.3">
      <c r="M8433" s="33"/>
      <c r="N8433" s="2"/>
      <c r="P8433" s="29"/>
      <c r="Q8433" s="29"/>
      <c r="T8433" s="32"/>
      <c r="U8433" s="32"/>
      <c r="V8433" s="30"/>
      <c r="W8433"/>
      <c r="X8433"/>
      <c r="Z8433" s="28"/>
      <c r="AA8433" s="28"/>
      <c r="AC8433" s="32"/>
      <c r="AD8433" s="32"/>
      <c r="AE8433" s="31"/>
      <c r="AF8433" s="31"/>
      <c r="AG8433" s="28"/>
      <c r="AH8433" s="28"/>
    </row>
    <row r="8434" spans="13:34" x14ac:dyDescent="0.3">
      <c r="M8434" s="33"/>
      <c r="N8434" s="2"/>
      <c r="P8434" s="29"/>
      <c r="Q8434" s="29"/>
      <c r="T8434" s="32"/>
      <c r="U8434" s="32"/>
      <c r="V8434" s="30"/>
      <c r="W8434"/>
      <c r="X8434"/>
      <c r="Z8434" s="28"/>
      <c r="AA8434" s="28"/>
      <c r="AC8434" s="32"/>
      <c r="AD8434" s="32"/>
      <c r="AE8434" s="31"/>
      <c r="AF8434" s="31"/>
      <c r="AG8434" s="28"/>
      <c r="AH8434" s="28"/>
    </row>
    <row r="8435" spans="13:34" x14ac:dyDescent="0.3">
      <c r="M8435" s="33"/>
      <c r="N8435" s="2"/>
      <c r="P8435" s="29"/>
      <c r="Q8435" s="29"/>
      <c r="T8435" s="32"/>
      <c r="U8435" s="32"/>
      <c r="V8435" s="30"/>
      <c r="W8435"/>
      <c r="X8435"/>
      <c r="Z8435" s="28"/>
      <c r="AA8435" s="28"/>
      <c r="AC8435" s="32"/>
      <c r="AD8435" s="32"/>
      <c r="AE8435" s="31"/>
      <c r="AF8435" s="31"/>
      <c r="AG8435" s="28"/>
      <c r="AH8435" s="28"/>
    </row>
    <row r="8436" spans="13:34" x14ac:dyDescent="0.3">
      <c r="M8436" s="33"/>
      <c r="N8436" s="2"/>
      <c r="P8436" s="29"/>
      <c r="Q8436" s="29"/>
      <c r="T8436" s="32"/>
      <c r="U8436" s="32"/>
      <c r="V8436" s="30"/>
      <c r="W8436"/>
      <c r="X8436"/>
      <c r="Z8436" s="28"/>
      <c r="AA8436" s="28"/>
      <c r="AC8436" s="32"/>
      <c r="AD8436" s="32"/>
      <c r="AE8436" s="31"/>
      <c r="AF8436" s="31"/>
      <c r="AG8436" s="28"/>
      <c r="AH8436" s="28"/>
    </row>
    <row r="8437" spans="13:34" x14ac:dyDescent="0.3">
      <c r="M8437" s="33"/>
      <c r="N8437" s="2"/>
      <c r="P8437" s="29"/>
      <c r="Q8437" s="29"/>
      <c r="T8437" s="32"/>
      <c r="U8437" s="32"/>
      <c r="V8437" s="30"/>
      <c r="W8437"/>
      <c r="X8437"/>
      <c r="Z8437" s="28"/>
      <c r="AA8437" s="28"/>
      <c r="AC8437" s="32"/>
      <c r="AD8437" s="32"/>
      <c r="AE8437" s="31"/>
      <c r="AF8437" s="31"/>
      <c r="AG8437" s="28"/>
      <c r="AH8437" s="28"/>
    </row>
    <row r="8438" spans="13:34" x14ac:dyDescent="0.3">
      <c r="M8438" s="33"/>
      <c r="N8438" s="2"/>
      <c r="P8438" s="29"/>
      <c r="Q8438" s="29"/>
      <c r="T8438" s="32"/>
      <c r="U8438" s="32"/>
      <c r="V8438" s="30"/>
      <c r="W8438"/>
      <c r="X8438"/>
      <c r="Z8438" s="28"/>
      <c r="AA8438" s="28"/>
      <c r="AC8438" s="32"/>
      <c r="AD8438" s="32"/>
      <c r="AE8438" s="31"/>
      <c r="AF8438" s="31"/>
      <c r="AG8438" s="28"/>
      <c r="AH8438" s="28"/>
    </row>
    <row r="8439" spans="13:34" x14ac:dyDescent="0.3">
      <c r="M8439" s="33"/>
      <c r="N8439" s="2"/>
      <c r="P8439" s="29"/>
      <c r="Q8439" s="29"/>
      <c r="T8439" s="32"/>
      <c r="U8439" s="32"/>
      <c r="V8439" s="30"/>
      <c r="W8439"/>
      <c r="X8439"/>
      <c r="Z8439" s="28"/>
      <c r="AA8439" s="28"/>
      <c r="AC8439" s="32"/>
      <c r="AD8439" s="32"/>
      <c r="AE8439" s="31"/>
      <c r="AF8439" s="31"/>
      <c r="AG8439" s="28"/>
      <c r="AH8439" s="28"/>
    </row>
    <row r="8440" spans="13:34" x14ac:dyDescent="0.3">
      <c r="M8440" s="33"/>
      <c r="N8440" s="2"/>
      <c r="P8440" s="29"/>
      <c r="Q8440" s="29"/>
      <c r="T8440" s="32"/>
      <c r="U8440" s="32"/>
      <c r="V8440" s="30"/>
      <c r="W8440"/>
      <c r="X8440"/>
      <c r="Z8440" s="28"/>
      <c r="AA8440" s="28"/>
      <c r="AC8440" s="32"/>
      <c r="AD8440" s="32"/>
      <c r="AE8440" s="31"/>
      <c r="AF8440" s="31"/>
      <c r="AG8440" s="28"/>
      <c r="AH8440" s="28"/>
    </row>
    <row r="8441" spans="13:34" x14ac:dyDescent="0.3">
      <c r="M8441" s="33"/>
      <c r="N8441" s="2"/>
      <c r="P8441" s="29"/>
      <c r="Q8441" s="29"/>
      <c r="T8441" s="32"/>
      <c r="U8441" s="32"/>
      <c r="V8441" s="30"/>
      <c r="W8441"/>
      <c r="X8441"/>
      <c r="Z8441" s="28"/>
      <c r="AA8441" s="28"/>
      <c r="AC8441" s="32"/>
      <c r="AD8441" s="32"/>
      <c r="AE8441" s="31"/>
      <c r="AF8441" s="31"/>
      <c r="AG8441" s="28"/>
      <c r="AH8441" s="28"/>
    </row>
    <row r="8442" spans="13:34" x14ac:dyDescent="0.3">
      <c r="M8442" s="33"/>
      <c r="N8442" s="2"/>
      <c r="P8442" s="29"/>
      <c r="Q8442" s="29"/>
      <c r="T8442" s="32"/>
      <c r="U8442" s="32"/>
      <c r="V8442" s="30"/>
      <c r="W8442"/>
      <c r="X8442"/>
      <c r="Z8442" s="28"/>
      <c r="AA8442" s="28"/>
      <c r="AC8442" s="32"/>
      <c r="AD8442" s="32"/>
      <c r="AE8442" s="31"/>
      <c r="AF8442" s="31"/>
      <c r="AG8442" s="28"/>
      <c r="AH8442" s="28"/>
    </row>
    <row r="8443" spans="13:34" x14ac:dyDescent="0.3">
      <c r="M8443" s="33"/>
      <c r="N8443" s="2"/>
      <c r="P8443" s="29"/>
      <c r="Q8443" s="29"/>
      <c r="T8443" s="32"/>
      <c r="U8443" s="32"/>
      <c r="V8443" s="30"/>
      <c r="W8443"/>
      <c r="X8443"/>
      <c r="Z8443" s="28"/>
      <c r="AA8443" s="28"/>
      <c r="AC8443" s="32"/>
      <c r="AD8443" s="32"/>
      <c r="AE8443" s="31"/>
      <c r="AF8443" s="31"/>
      <c r="AG8443" s="28"/>
      <c r="AH8443" s="28"/>
    </row>
    <row r="8444" spans="13:34" x14ac:dyDescent="0.3">
      <c r="M8444" s="33"/>
      <c r="N8444" s="2"/>
      <c r="P8444" s="29"/>
      <c r="Q8444" s="29"/>
      <c r="T8444" s="32"/>
      <c r="U8444" s="32"/>
      <c r="V8444" s="30"/>
      <c r="W8444"/>
      <c r="X8444"/>
      <c r="Z8444" s="28"/>
      <c r="AA8444" s="28"/>
      <c r="AC8444" s="32"/>
      <c r="AD8444" s="32"/>
      <c r="AE8444" s="31"/>
      <c r="AF8444" s="31"/>
      <c r="AG8444" s="28"/>
      <c r="AH8444" s="28"/>
    </row>
    <row r="8445" spans="13:34" x14ac:dyDescent="0.3">
      <c r="M8445" s="33"/>
      <c r="N8445" s="2"/>
      <c r="P8445" s="29"/>
      <c r="Q8445" s="29"/>
      <c r="T8445" s="32"/>
      <c r="U8445" s="32"/>
      <c r="V8445" s="30"/>
      <c r="W8445"/>
      <c r="X8445"/>
      <c r="Z8445" s="28"/>
      <c r="AA8445" s="28"/>
      <c r="AC8445" s="32"/>
      <c r="AD8445" s="32"/>
      <c r="AE8445" s="31"/>
      <c r="AF8445" s="31"/>
      <c r="AG8445" s="28"/>
      <c r="AH8445" s="28"/>
    </row>
    <row r="8446" spans="13:34" x14ac:dyDescent="0.3">
      <c r="M8446" s="33"/>
      <c r="N8446" s="2"/>
      <c r="P8446" s="29"/>
      <c r="Q8446" s="29"/>
      <c r="T8446" s="32"/>
      <c r="U8446" s="32"/>
      <c r="V8446" s="30"/>
      <c r="W8446"/>
      <c r="X8446"/>
      <c r="Z8446" s="28"/>
      <c r="AA8446" s="28"/>
      <c r="AC8446" s="32"/>
      <c r="AD8446" s="32"/>
      <c r="AE8446" s="31"/>
      <c r="AF8446" s="31"/>
      <c r="AG8446" s="28"/>
      <c r="AH8446" s="28"/>
    </row>
    <row r="8447" spans="13:34" x14ac:dyDescent="0.3">
      <c r="M8447" s="33"/>
      <c r="N8447" s="2"/>
      <c r="P8447" s="29"/>
      <c r="Q8447" s="29"/>
      <c r="T8447" s="32"/>
      <c r="U8447" s="32"/>
      <c r="V8447" s="30"/>
      <c r="W8447"/>
      <c r="X8447"/>
      <c r="Z8447" s="28"/>
      <c r="AA8447" s="28"/>
      <c r="AC8447" s="32"/>
      <c r="AD8447" s="32"/>
      <c r="AE8447" s="31"/>
      <c r="AF8447" s="31"/>
      <c r="AG8447" s="28"/>
      <c r="AH8447" s="28"/>
    </row>
    <row r="8448" spans="13:34" x14ac:dyDescent="0.3">
      <c r="M8448" s="33"/>
      <c r="N8448" s="2"/>
      <c r="P8448" s="29"/>
      <c r="Q8448" s="29"/>
      <c r="T8448" s="32"/>
      <c r="U8448" s="32"/>
      <c r="V8448" s="30"/>
      <c r="W8448"/>
      <c r="X8448"/>
      <c r="Z8448" s="28"/>
      <c r="AA8448" s="28"/>
      <c r="AC8448" s="32"/>
      <c r="AD8448" s="32"/>
      <c r="AE8448" s="31"/>
      <c r="AF8448" s="31"/>
      <c r="AG8448" s="28"/>
      <c r="AH8448" s="28"/>
    </row>
    <row r="8449" spans="13:34" x14ac:dyDescent="0.3">
      <c r="M8449" s="33"/>
      <c r="N8449" s="2"/>
      <c r="P8449" s="29"/>
      <c r="Q8449" s="29"/>
      <c r="T8449" s="32"/>
      <c r="U8449" s="32"/>
      <c r="V8449" s="30"/>
      <c r="W8449"/>
      <c r="X8449"/>
      <c r="Z8449" s="28"/>
      <c r="AA8449" s="28"/>
      <c r="AC8449" s="32"/>
      <c r="AD8449" s="32"/>
      <c r="AE8449" s="31"/>
      <c r="AF8449" s="31"/>
      <c r="AG8449" s="28"/>
      <c r="AH8449" s="28"/>
    </row>
    <row r="8450" spans="13:34" x14ac:dyDescent="0.3">
      <c r="M8450" s="33"/>
      <c r="N8450" s="2"/>
      <c r="P8450" s="29"/>
      <c r="Q8450" s="29"/>
      <c r="T8450" s="32"/>
      <c r="U8450" s="32"/>
      <c r="V8450" s="30"/>
      <c r="W8450"/>
      <c r="X8450"/>
      <c r="Z8450" s="28"/>
      <c r="AA8450" s="28"/>
      <c r="AC8450" s="32"/>
      <c r="AD8450" s="32"/>
      <c r="AE8450" s="31"/>
      <c r="AF8450" s="31"/>
      <c r="AG8450" s="28"/>
      <c r="AH8450" s="28"/>
    </row>
    <row r="8451" spans="13:34" x14ac:dyDescent="0.3">
      <c r="M8451" s="33"/>
      <c r="N8451" s="2"/>
      <c r="P8451" s="29"/>
      <c r="Q8451" s="29"/>
      <c r="T8451" s="32"/>
      <c r="U8451" s="32"/>
      <c r="V8451" s="30"/>
      <c r="W8451"/>
      <c r="X8451"/>
      <c r="Z8451" s="28"/>
      <c r="AA8451" s="28"/>
      <c r="AC8451" s="32"/>
      <c r="AD8451" s="32"/>
      <c r="AE8451" s="31"/>
      <c r="AF8451" s="31"/>
      <c r="AG8451" s="28"/>
      <c r="AH8451" s="28"/>
    </row>
    <row r="8452" spans="13:34" x14ac:dyDescent="0.3">
      <c r="M8452" s="33"/>
      <c r="N8452" s="2"/>
      <c r="P8452" s="29"/>
      <c r="Q8452" s="29"/>
      <c r="T8452" s="32"/>
      <c r="U8452" s="32"/>
      <c r="V8452" s="30"/>
      <c r="W8452"/>
      <c r="X8452"/>
      <c r="Z8452" s="28"/>
      <c r="AA8452" s="28"/>
      <c r="AC8452" s="32"/>
      <c r="AD8452" s="32"/>
      <c r="AE8452" s="31"/>
      <c r="AF8452" s="31"/>
      <c r="AG8452" s="28"/>
      <c r="AH8452" s="28"/>
    </row>
    <row r="8453" spans="13:34" x14ac:dyDescent="0.3">
      <c r="M8453" s="33"/>
      <c r="N8453" s="2"/>
      <c r="P8453" s="29"/>
      <c r="Q8453" s="29"/>
      <c r="T8453" s="32"/>
      <c r="U8453" s="32"/>
      <c r="V8453" s="30"/>
      <c r="W8453"/>
      <c r="X8453"/>
      <c r="Z8453" s="28"/>
      <c r="AA8453" s="28"/>
      <c r="AC8453" s="32"/>
      <c r="AD8453" s="32"/>
      <c r="AE8453" s="31"/>
      <c r="AF8453" s="31"/>
      <c r="AG8453" s="28"/>
      <c r="AH8453" s="28"/>
    </row>
    <row r="8454" spans="13:34" x14ac:dyDescent="0.3">
      <c r="M8454" s="33"/>
      <c r="N8454" s="2"/>
      <c r="P8454" s="29"/>
      <c r="Q8454" s="29"/>
      <c r="T8454" s="32"/>
      <c r="U8454" s="32"/>
      <c r="V8454" s="30"/>
      <c r="W8454"/>
      <c r="X8454"/>
      <c r="Z8454" s="28"/>
      <c r="AA8454" s="28"/>
      <c r="AC8454" s="32"/>
      <c r="AD8454" s="32"/>
      <c r="AE8454" s="31"/>
      <c r="AF8454" s="31"/>
      <c r="AG8454" s="28"/>
      <c r="AH8454" s="28"/>
    </row>
    <row r="8455" spans="13:34" x14ac:dyDescent="0.3">
      <c r="M8455" s="33"/>
      <c r="N8455" s="2"/>
      <c r="P8455" s="29"/>
      <c r="Q8455" s="29"/>
      <c r="T8455" s="32"/>
      <c r="U8455" s="32"/>
      <c r="V8455" s="30"/>
      <c r="W8455"/>
      <c r="X8455"/>
      <c r="Z8455" s="28"/>
      <c r="AA8455" s="28"/>
      <c r="AC8455" s="32"/>
      <c r="AD8455" s="32"/>
      <c r="AE8455" s="31"/>
      <c r="AF8455" s="31"/>
      <c r="AG8455" s="28"/>
      <c r="AH8455" s="28"/>
    </row>
    <row r="8456" spans="13:34" x14ac:dyDescent="0.3">
      <c r="M8456" s="33"/>
      <c r="N8456" s="2"/>
      <c r="P8456" s="29"/>
      <c r="Q8456" s="29"/>
      <c r="T8456" s="32"/>
      <c r="U8456" s="32"/>
      <c r="V8456" s="30"/>
      <c r="W8456"/>
      <c r="X8456"/>
      <c r="Z8456" s="28"/>
      <c r="AA8456" s="28"/>
      <c r="AC8456" s="32"/>
      <c r="AD8456" s="32"/>
      <c r="AE8456" s="31"/>
      <c r="AF8456" s="31"/>
      <c r="AG8456" s="28"/>
      <c r="AH8456" s="28"/>
    </row>
    <row r="8457" spans="13:34" x14ac:dyDescent="0.3">
      <c r="M8457" s="33"/>
      <c r="N8457" s="2"/>
      <c r="P8457" s="29"/>
      <c r="Q8457" s="29"/>
      <c r="T8457" s="32"/>
      <c r="U8457" s="32"/>
      <c r="V8457" s="30"/>
      <c r="W8457"/>
      <c r="X8457"/>
      <c r="Z8457" s="28"/>
      <c r="AA8457" s="28"/>
      <c r="AC8457" s="32"/>
      <c r="AD8457" s="32"/>
      <c r="AE8457" s="31"/>
      <c r="AF8457" s="31"/>
      <c r="AG8457" s="28"/>
      <c r="AH8457" s="28"/>
    </row>
    <row r="8458" spans="13:34" x14ac:dyDescent="0.3">
      <c r="M8458" s="33"/>
      <c r="N8458" s="2"/>
      <c r="P8458" s="29"/>
      <c r="Q8458" s="29"/>
      <c r="T8458" s="32"/>
      <c r="U8458" s="32"/>
      <c r="V8458" s="30"/>
      <c r="W8458"/>
      <c r="X8458"/>
      <c r="Z8458" s="28"/>
      <c r="AA8458" s="28"/>
      <c r="AC8458" s="32"/>
      <c r="AD8458" s="32"/>
      <c r="AE8458" s="31"/>
      <c r="AF8458" s="31"/>
      <c r="AG8458" s="28"/>
      <c r="AH8458" s="28"/>
    </row>
    <row r="8459" spans="13:34" x14ac:dyDescent="0.3">
      <c r="M8459" s="33"/>
      <c r="N8459" s="2"/>
      <c r="P8459" s="29"/>
      <c r="Q8459" s="29"/>
      <c r="T8459" s="32"/>
      <c r="U8459" s="32"/>
      <c r="V8459" s="30"/>
      <c r="W8459"/>
      <c r="X8459"/>
      <c r="Z8459" s="28"/>
      <c r="AA8459" s="28"/>
      <c r="AC8459" s="32"/>
      <c r="AD8459" s="32"/>
      <c r="AE8459" s="31"/>
      <c r="AF8459" s="31"/>
      <c r="AG8459" s="28"/>
      <c r="AH8459" s="28"/>
    </row>
    <row r="8460" spans="13:34" x14ac:dyDescent="0.3">
      <c r="M8460" s="33"/>
      <c r="N8460" s="2"/>
      <c r="P8460" s="29"/>
      <c r="Q8460" s="29"/>
      <c r="T8460" s="32"/>
      <c r="U8460" s="32"/>
      <c r="V8460" s="30"/>
      <c r="W8460"/>
      <c r="X8460"/>
      <c r="Z8460" s="28"/>
      <c r="AA8460" s="28"/>
      <c r="AC8460" s="32"/>
      <c r="AD8460" s="32"/>
      <c r="AE8460" s="31"/>
      <c r="AF8460" s="31"/>
      <c r="AG8460" s="28"/>
      <c r="AH8460" s="28"/>
    </row>
    <row r="8461" spans="13:34" x14ac:dyDescent="0.3">
      <c r="M8461" s="33"/>
      <c r="N8461" s="2"/>
      <c r="P8461" s="29"/>
      <c r="Q8461" s="29"/>
      <c r="T8461" s="32"/>
      <c r="U8461" s="32"/>
      <c r="V8461" s="30"/>
      <c r="W8461"/>
      <c r="X8461"/>
      <c r="Z8461" s="28"/>
      <c r="AA8461" s="28"/>
      <c r="AC8461" s="32"/>
      <c r="AD8461" s="32"/>
      <c r="AE8461" s="31"/>
      <c r="AF8461" s="31"/>
      <c r="AG8461" s="28"/>
      <c r="AH8461" s="28"/>
    </row>
    <row r="8462" spans="13:34" x14ac:dyDescent="0.3">
      <c r="M8462" s="33"/>
      <c r="N8462" s="2"/>
      <c r="P8462" s="29"/>
      <c r="Q8462" s="29"/>
      <c r="T8462" s="32"/>
      <c r="U8462" s="32"/>
      <c r="V8462" s="30"/>
      <c r="W8462"/>
      <c r="X8462"/>
      <c r="Z8462" s="28"/>
      <c r="AA8462" s="28"/>
      <c r="AC8462" s="32"/>
      <c r="AD8462" s="32"/>
      <c r="AE8462" s="31"/>
      <c r="AF8462" s="31"/>
      <c r="AG8462" s="28"/>
      <c r="AH8462" s="28"/>
    </row>
    <row r="8463" spans="13:34" x14ac:dyDescent="0.3">
      <c r="M8463" s="33"/>
      <c r="N8463" s="2"/>
      <c r="P8463" s="29"/>
      <c r="Q8463" s="29"/>
      <c r="T8463" s="32"/>
      <c r="U8463" s="32"/>
      <c r="V8463" s="30"/>
      <c r="W8463"/>
      <c r="X8463"/>
      <c r="Z8463" s="28"/>
      <c r="AA8463" s="28"/>
      <c r="AC8463" s="32"/>
      <c r="AD8463" s="32"/>
      <c r="AE8463" s="31"/>
      <c r="AF8463" s="31"/>
      <c r="AG8463" s="28"/>
      <c r="AH8463" s="28"/>
    </row>
    <row r="8464" spans="13:34" x14ac:dyDescent="0.3">
      <c r="M8464" s="33"/>
      <c r="N8464" s="2"/>
      <c r="P8464" s="29"/>
      <c r="Q8464" s="29"/>
      <c r="T8464" s="32"/>
      <c r="U8464" s="32"/>
      <c r="V8464" s="30"/>
      <c r="W8464"/>
      <c r="X8464"/>
      <c r="Z8464" s="28"/>
      <c r="AA8464" s="28"/>
      <c r="AC8464" s="32"/>
      <c r="AD8464" s="32"/>
      <c r="AE8464" s="31"/>
      <c r="AF8464" s="31"/>
      <c r="AG8464" s="28"/>
      <c r="AH8464" s="28"/>
    </row>
    <row r="8465" spans="13:34" x14ac:dyDescent="0.3">
      <c r="M8465" s="33"/>
      <c r="N8465" s="2"/>
      <c r="P8465" s="29"/>
      <c r="Q8465" s="29"/>
      <c r="T8465" s="32"/>
      <c r="U8465" s="32"/>
      <c r="V8465" s="30"/>
      <c r="W8465"/>
      <c r="X8465"/>
      <c r="Z8465" s="28"/>
      <c r="AA8465" s="28"/>
      <c r="AC8465" s="32"/>
      <c r="AD8465" s="32"/>
      <c r="AE8465" s="31"/>
      <c r="AF8465" s="31"/>
      <c r="AG8465" s="28"/>
      <c r="AH8465" s="28"/>
    </row>
    <row r="8466" spans="13:34" x14ac:dyDescent="0.3">
      <c r="M8466" s="33"/>
      <c r="N8466" s="2"/>
      <c r="P8466" s="29"/>
      <c r="Q8466" s="29"/>
      <c r="T8466" s="32"/>
      <c r="U8466" s="32"/>
      <c r="V8466" s="30"/>
      <c r="W8466"/>
      <c r="X8466"/>
      <c r="Z8466" s="28"/>
      <c r="AA8466" s="28"/>
      <c r="AC8466" s="32"/>
      <c r="AD8466" s="32"/>
      <c r="AE8466" s="31"/>
      <c r="AF8466" s="31"/>
      <c r="AG8466" s="28"/>
      <c r="AH8466" s="28"/>
    </row>
    <row r="8467" spans="13:34" x14ac:dyDescent="0.3">
      <c r="M8467" s="33"/>
      <c r="N8467" s="2"/>
      <c r="P8467" s="29"/>
      <c r="Q8467" s="29"/>
      <c r="T8467" s="32"/>
      <c r="U8467" s="32"/>
      <c r="V8467" s="30"/>
      <c r="W8467"/>
      <c r="X8467"/>
      <c r="Z8467" s="28"/>
      <c r="AA8467" s="28"/>
      <c r="AC8467" s="32"/>
      <c r="AD8467" s="32"/>
      <c r="AE8467" s="31"/>
      <c r="AF8467" s="31"/>
      <c r="AG8467" s="28"/>
      <c r="AH8467" s="28"/>
    </row>
    <row r="8468" spans="13:34" x14ac:dyDescent="0.3">
      <c r="M8468" s="33"/>
      <c r="N8468" s="2"/>
      <c r="P8468" s="29"/>
      <c r="Q8468" s="29"/>
      <c r="T8468" s="32"/>
      <c r="U8468" s="32"/>
      <c r="V8468" s="30"/>
      <c r="W8468"/>
      <c r="X8468"/>
      <c r="Z8468" s="28"/>
      <c r="AA8468" s="28"/>
      <c r="AC8468" s="32"/>
      <c r="AD8468" s="32"/>
      <c r="AE8468" s="31"/>
      <c r="AF8468" s="31"/>
      <c r="AG8468" s="28"/>
      <c r="AH8468" s="28"/>
    </row>
    <row r="8469" spans="13:34" x14ac:dyDescent="0.3">
      <c r="M8469" s="33"/>
      <c r="N8469" s="2"/>
      <c r="P8469" s="29"/>
      <c r="Q8469" s="29"/>
      <c r="T8469" s="32"/>
      <c r="U8469" s="32"/>
      <c r="V8469" s="30"/>
      <c r="W8469"/>
      <c r="X8469"/>
      <c r="Z8469" s="28"/>
      <c r="AA8469" s="28"/>
      <c r="AC8469" s="32"/>
      <c r="AD8469" s="32"/>
      <c r="AE8469" s="31"/>
      <c r="AF8469" s="31"/>
      <c r="AG8469" s="28"/>
      <c r="AH8469" s="28"/>
    </row>
    <row r="8470" spans="13:34" x14ac:dyDescent="0.3">
      <c r="M8470" s="33"/>
      <c r="N8470" s="2"/>
      <c r="P8470" s="29"/>
      <c r="Q8470" s="29"/>
      <c r="T8470" s="32"/>
      <c r="U8470" s="32"/>
      <c r="V8470" s="30"/>
      <c r="W8470"/>
      <c r="X8470"/>
      <c r="Z8470" s="28"/>
      <c r="AA8470" s="28"/>
      <c r="AC8470" s="32"/>
      <c r="AD8470" s="32"/>
      <c r="AE8470" s="31"/>
      <c r="AF8470" s="31"/>
      <c r="AG8470" s="28"/>
      <c r="AH8470" s="28"/>
    </row>
    <row r="8471" spans="13:34" x14ac:dyDescent="0.3">
      <c r="M8471" s="33"/>
      <c r="N8471" s="2"/>
      <c r="P8471" s="29"/>
      <c r="Q8471" s="29"/>
      <c r="T8471" s="32"/>
      <c r="U8471" s="32"/>
      <c r="V8471" s="30"/>
      <c r="W8471"/>
      <c r="X8471"/>
      <c r="Z8471" s="28"/>
      <c r="AA8471" s="28"/>
      <c r="AC8471" s="32"/>
      <c r="AD8471" s="32"/>
      <c r="AE8471" s="31"/>
      <c r="AF8471" s="31"/>
      <c r="AG8471" s="28"/>
      <c r="AH8471" s="28"/>
    </row>
    <row r="8472" spans="13:34" x14ac:dyDescent="0.3">
      <c r="M8472" s="33"/>
      <c r="N8472" s="2"/>
      <c r="P8472" s="29"/>
      <c r="Q8472" s="29"/>
      <c r="T8472" s="32"/>
      <c r="U8472" s="32"/>
      <c r="V8472" s="30"/>
      <c r="W8472"/>
      <c r="X8472"/>
      <c r="Z8472" s="28"/>
      <c r="AA8472" s="28"/>
      <c r="AC8472" s="32"/>
      <c r="AD8472" s="32"/>
      <c r="AE8472" s="31"/>
      <c r="AF8472" s="31"/>
      <c r="AG8472" s="28"/>
      <c r="AH8472" s="28"/>
    </row>
    <row r="8473" spans="13:34" x14ac:dyDescent="0.3">
      <c r="M8473" s="33"/>
      <c r="N8473" s="2"/>
      <c r="P8473" s="29"/>
      <c r="Q8473" s="29"/>
      <c r="T8473" s="32"/>
      <c r="U8473" s="32"/>
      <c r="V8473" s="30"/>
      <c r="W8473"/>
      <c r="X8473"/>
      <c r="Z8473" s="28"/>
      <c r="AA8473" s="28"/>
      <c r="AC8473" s="32"/>
      <c r="AD8473" s="32"/>
      <c r="AE8473" s="31"/>
      <c r="AF8473" s="31"/>
      <c r="AG8473" s="28"/>
      <c r="AH8473" s="28"/>
    </row>
    <row r="8474" spans="13:34" x14ac:dyDescent="0.3">
      <c r="M8474" s="33"/>
      <c r="N8474" s="2"/>
      <c r="P8474" s="29"/>
      <c r="Q8474" s="29"/>
      <c r="T8474" s="32"/>
      <c r="U8474" s="32"/>
      <c r="V8474" s="30"/>
      <c r="W8474"/>
      <c r="X8474"/>
      <c r="Z8474" s="28"/>
      <c r="AA8474" s="28"/>
      <c r="AC8474" s="32"/>
      <c r="AD8474" s="32"/>
      <c r="AE8474" s="31"/>
      <c r="AF8474" s="31"/>
      <c r="AG8474" s="28"/>
      <c r="AH8474" s="28"/>
    </row>
    <row r="8475" spans="13:34" x14ac:dyDescent="0.3">
      <c r="M8475" s="33"/>
      <c r="N8475" s="2"/>
      <c r="P8475" s="29"/>
      <c r="Q8475" s="29"/>
      <c r="T8475" s="32"/>
      <c r="U8475" s="32"/>
      <c r="V8475" s="30"/>
      <c r="W8475"/>
      <c r="X8475"/>
      <c r="Z8475" s="28"/>
      <c r="AA8475" s="28"/>
      <c r="AC8475" s="32"/>
      <c r="AD8475" s="32"/>
      <c r="AE8475" s="31"/>
      <c r="AF8475" s="31"/>
      <c r="AG8475" s="28"/>
      <c r="AH8475" s="28"/>
    </row>
    <row r="8476" spans="13:34" x14ac:dyDescent="0.3">
      <c r="M8476" s="33"/>
      <c r="N8476" s="2"/>
      <c r="P8476" s="29"/>
      <c r="Q8476" s="29"/>
      <c r="T8476" s="32"/>
      <c r="U8476" s="32"/>
      <c r="V8476" s="30"/>
      <c r="W8476"/>
      <c r="X8476"/>
      <c r="Z8476" s="28"/>
      <c r="AA8476" s="28"/>
      <c r="AC8476" s="32"/>
      <c r="AD8476" s="32"/>
      <c r="AE8476" s="31"/>
      <c r="AF8476" s="31"/>
      <c r="AG8476" s="28"/>
      <c r="AH8476" s="28"/>
    </row>
    <row r="8477" spans="13:34" x14ac:dyDescent="0.3">
      <c r="M8477" s="33"/>
      <c r="N8477" s="2"/>
      <c r="P8477" s="29"/>
      <c r="Q8477" s="29"/>
      <c r="T8477" s="32"/>
      <c r="U8477" s="32"/>
      <c r="V8477" s="30"/>
      <c r="W8477"/>
      <c r="X8477"/>
      <c r="Z8477" s="28"/>
      <c r="AA8477" s="28"/>
      <c r="AC8477" s="32"/>
      <c r="AD8477" s="32"/>
      <c r="AE8477" s="31"/>
      <c r="AF8477" s="31"/>
      <c r="AG8477" s="28"/>
      <c r="AH8477" s="28"/>
    </row>
    <row r="8478" spans="13:34" x14ac:dyDescent="0.3">
      <c r="M8478" s="33"/>
      <c r="N8478" s="2"/>
      <c r="P8478" s="29"/>
      <c r="Q8478" s="29"/>
      <c r="T8478" s="32"/>
      <c r="U8478" s="32"/>
      <c r="V8478" s="30"/>
      <c r="W8478"/>
      <c r="X8478"/>
      <c r="Z8478" s="28"/>
      <c r="AA8478" s="28"/>
      <c r="AC8478" s="32"/>
      <c r="AD8478" s="32"/>
      <c r="AE8478" s="31"/>
      <c r="AF8478" s="31"/>
      <c r="AG8478" s="28"/>
      <c r="AH8478" s="28"/>
    </row>
    <row r="8479" spans="13:34" x14ac:dyDescent="0.3">
      <c r="M8479" s="33"/>
      <c r="N8479" s="2"/>
      <c r="P8479" s="29"/>
      <c r="Q8479" s="29"/>
      <c r="T8479" s="32"/>
      <c r="U8479" s="32"/>
      <c r="V8479" s="30"/>
      <c r="W8479"/>
      <c r="X8479"/>
      <c r="Z8479" s="28"/>
      <c r="AA8479" s="28"/>
      <c r="AC8479" s="32"/>
      <c r="AD8479" s="32"/>
      <c r="AE8479" s="31"/>
      <c r="AF8479" s="31"/>
      <c r="AG8479" s="28"/>
      <c r="AH8479" s="28"/>
    </row>
    <row r="8480" spans="13:34" x14ac:dyDescent="0.3">
      <c r="M8480" s="33"/>
      <c r="N8480" s="2"/>
      <c r="P8480" s="29"/>
      <c r="Q8480" s="29"/>
      <c r="T8480" s="32"/>
      <c r="U8480" s="32"/>
      <c r="V8480" s="30"/>
      <c r="W8480"/>
      <c r="X8480"/>
      <c r="Z8480" s="28"/>
      <c r="AA8480" s="28"/>
      <c r="AC8480" s="32"/>
      <c r="AD8480" s="32"/>
      <c r="AE8480" s="31"/>
      <c r="AF8480" s="31"/>
      <c r="AG8480" s="28"/>
      <c r="AH8480" s="28"/>
    </row>
    <row r="8481" spans="13:34" x14ac:dyDescent="0.3">
      <c r="M8481" s="33"/>
      <c r="N8481" s="2"/>
      <c r="P8481" s="29"/>
      <c r="Q8481" s="29"/>
      <c r="T8481" s="32"/>
      <c r="U8481" s="32"/>
      <c r="V8481" s="30"/>
      <c r="W8481"/>
      <c r="X8481"/>
      <c r="Z8481" s="28"/>
      <c r="AA8481" s="28"/>
      <c r="AC8481" s="32"/>
      <c r="AD8481" s="32"/>
      <c r="AE8481" s="31"/>
      <c r="AF8481" s="31"/>
      <c r="AG8481" s="28"/>
      <c r="AH8481" s="28"/>
    </row>
    <row r="8482" spans="13:34" x14ac:dyDescent="0.3">
      <c r="M8482" s="33"/>
      <c r="N8482" s="2"/>
      <c r="P8482" s="29"/>
      <c r="Q8482" s="29"/>
      <c r="T8482" s="32"/>
      <c r="U8482" s="32"/>
      <c r="V8482" s="30"/>
      <c r="W8482"/>
      <c r="X8482"/>
      <c r="Z8482" s="28"/>
      <c r="AA8482" s="28"/>
      <c r="AC8482" s="32"/>
      <c r="AD8482" s="32"/>
      <c r="AE8482" s="31"/>
      <c r="AF8482" s="31"/>
      <c r="AG8482" s="28"/>
      <c r="AH8482" s="28"/>
    </row>
    <row r="8483" spans="13:34" x14ac:dyDescent="0.3">
      <c r="M8483" s="33"/>
      <c r="N8483" s="2"/>
      <c r="P8483" s="29"/>
      <c r="Q8483" s="29"/>
      <c r="T8483" s="32"/>
      <c r="U8483" s="32"/>
      <c r="V8483" s="30"/>
      <c r="W8483"/>
      <c r="X8483"/>
      <c r="Z8483" s="28"/>
      <c r="AA8483" s="28"/>
      <c r="AC8483" s="32"/>
      <c r="AD8483" s="32"/>
      <c r="AE8483" s="31"/>
      <c r="AF8483" s="31"/>
      <c r="AG8483" s="28"/>
      <c r="AH8483" s="28"/>
    </row>
    <row r="8484" spans="13:34" x14ac:dyDescent="0.3">
      <c r="M8484" s="33"/>
      <c r="N8484" s="2"/>
      <c r="P8484" s="29"/>
      <c r="Q8484" s="29"/>
      <c r="T8484" s="32"/>
      <c r="U8484" s="32"/>
      <c r="V8484" s="30"/>
      <c r="W8484"/>
      <c r="X8484"/>
      <c r="Z8484" s="28"/>
      <c r="AA8484" s="28"/>
      <c r="AC8484" s="32"/>
      <c r="AD8484" s="32"/>
      <c r="AE8484" s="31"/>
      <c r="AF8484" s="31"/>
      <c r="AG8484" s="28"/>
      <c r="AH8484" s="28"/>
    </row>
    <row r="8485" spans="13:34" x14ac:dyDescent="0.3">
      <c r="M8485" s="33"/>
      <c r="N8485" s="2"/>
      <c r="P8485" s="29"/>
      <c r="Q8485" s="29"/>
      <c r="T8485" s="32"/>
      <c r="U8485" s="32"/>
      <c r="V8485" s="30"/>
      <c r="W8485"/>
      <c r="X8485"/>
      <c r="Z8485" s="28"/>
      <c r="AA8485" s="28"/>
      <c r="AC8485" s="32"/>
      <c r="AD8485" s="32"/>
      <c r="AE8485" s="31"/>
      <c r="AF8485" s="31"/>
      <c r="AG8485" s="28"/>
      <c r="AH8485" s="28"/>
    </row>
    <row r="8486" spans="13:34" x14ac:dyDescent="0.3">
      <c r="M8486" s="33"/>
      <c r="N8486" s="2"/>
      <c r="P8486" s="29"/>
      <c r="Q8486" s="29"/>
      <c r="T8486" s="32"/>
      <c r="U8486" s="32"/>
      <c r="V8486" s="30"/>
      <c r="W8486"/>
      <c r="X8486"/>
      <c r="Z8486" s="28"/>
      <c r="AA8486" s="28"/>
      <c r="AC8486" s="32"/>
      <c r="AD8486" s="32"/>
      <c r="AE8486" s="31"/>
      <c r="AF8486" s="31"/>
      <c r="AG8486" s="28"/>
      <c r="AH8486" s="28"/>
    </row>
    <row r="8487" spans="13:34" x14ac:dyDescent="0.3">
      <c r="M8487" s="33"/>
      <c r="N8487" s="2"/>
      <c r="P8487" s="29"/>
      <c r="Q8487" s="29"/>
      <c r="T8487" s="32"/>
      <c r="U8487" s="32"/>
      <c r="V8487" s="30"/>
      <c r="W8487"/>
      <c r="X8487"/>
      <c r="Z8487" s="28"/>
      <c r="AA8487" s="28"/>
      <c r="AC8487" s="32"/>
      <c r="AD8487" s="32"/>
      <c r="AE8487" s="31"/>
      <c r="AF8487" s="31"/>
      <c r="AG8487" s="28"/>
      <c r="AH8487" s="28"/>
    </row>
    <row r="8488" spans="13:34" x14ac:dyDescent="0.3">
      <c r="M8488" s="33"/>
      <c r="N8488" s="2"/>
      <c r="P8488" s="29"/>
      <c r="Q8488" s="29"/>
      <c r="T8488" s="32"/>
      <c r="U8488" s="32"/>
      <c r="V8488" s="30"/>
      <c r="W8488"/>
      <c r="X8488"/>
      <c r="Z8488" s="28"/>
      <c r="AA8488" s="28"/>
      <c r="AC8488" s="32"/>
      <c r="AD8488" s="32"/>
      <c r="AE8488" s="31"/>
      <c r="AF8488" s="31"/>
      <c r="AG8488" s="28"/>
      <c r="AH8488" s="28"/>
    </row>
    <row r="8489" spans="13:34" x14ac:dyDescent="0.3">
      <c r="M8489" s="33"/>
      <c r="N8489" s="2"/>
      <c r="P8489" s="29"/>
      <c r="Q8489" s="29"/>
      <c r="T8489" s="32"/>
      <c r="U8489" s="32"/>
      <c r="V8489" s="30"/>
      <c r="W8489"/>
      <c r="X8489"/>
      <c r="Z8489" s="28"/>
      <c r="AA8489" s="28"/>
      <c r="AC8489" s="32"/>
      <c r="AD8489" s="32"/>
      <c r="AE8489" s="31"/>
      <c r="AF8489" s="31"/>
      <c r="AG8489" s="28"/>
      <c r="AH8489" s="28"/>
    </row>
    <row r="8490" spans="13:34" x14ac:dyDescent="0.3">
      <c r="M8490" s="33"/>
      <c r="N8490" s="2"/>
      <c r="P8490" s="29"/>
      <c r="Q8490" s="29"/>
      <c r="T8490" s="32"/>
      <c r="U8490" s="32"/>
      <c r="V8490" s="30"/>
      <c r="W8490"/>
      <c r="X8490"/>
      <c r="Z8490" s="28"/>
      <c r="AA8490" s="28"/>
      <c r="AC8490" s="32"/>
      <c r="AD8490" s="32"/>
      <c r="AE8490" s="31"/>
      <c r="AF8490" s="31"/>
      <c r="AG8490" s="28"/>
      <c r="AH8490" s="28"/>
    </row>
    <row r="8491" spans="13:34" x14ac:dyDescent="0.3">
      <c r="M8491" s="33"/>
      <c r="N8491" s="2"/>
      <c r="P8491" s="29"/>
      <c r="Q8491" s="29"/>
      <c r="T8491" s="32"/>
      <c r="U8491" s="32"/>
      <c r="V8491" s="30"/>
      <c r="W8491"/>
      <c r="X8491"/>
      <c r="Z8491" s="28"/>
      <c r="AA8491" s="28"/>
      <c r="AC8491" s="32"/>
      <c r="AD8491" s="32"/>
      <c r="AE8491" s="31"/>
      <c r="AF8491" s="31"/>
      <c r="AG8491" s="28"/>
      <c r="AH8491" s="28"/>
    </row>
    <row r="8492" spans="13:34" x14ac:dyDescent="0.3">
      <c r="M8492" s="33"/>
      <c r="N8492" s="2"/>
      <c r="P8492" s="29"/>
      <c r="Q8492" s="29"/>
      <c r="T8492" s="32"/>
      <c r="U8492" s="32"/>
      <c r="V8492" s="30"/>
      <c r="W8492"/>
      <c r="X8492"/>
      <c r="Z8492" s="28"/>
      <c r="AA8492" s="28"/>
      <c r="AC8492" s="32"/>
      <c r="AD8492" s="32"/>
      <c r="AE8492" s="31"/>
      <c r="AF8492" s="31"/>
      <c r="AG8492" s="28"/>
      <c r="AH8492" s="28"/>
    </row>
    <row r="8493" spans="13:34" x14ac:dyDescent="0.3">
      <c r="M8493" s="33"/>
      <c r="N8493" s="2"/>
      <c r="P8493" s="29"/>
      <c r="Q8493" s="29"/>
      <c r="T8493" s="32"/>
      <c r="U8493" s="32"/>
      <c r="V8493" s="30"/>
      <c r="W8493"/>
      <c r="X8493"/>
      <c r="Z8493" s="28"/>
      <c r="AA8493" s="28"/>
      <c r="AC8493" s="32"/>
      <c r="AD8493" s="32"/>
      <c r="AE8493" s="31"/>
      <c r="AF8493" s="31"/>
      <c r="AG8493" s="28"/>
      <c r="AH8493" s="28"/>
    </row>
    <row r="8494" spans="13:34" x14ac:dyDescent="0.3">
      <c r="M8494" s="33"/>
      <c r="N8494" s="2"/>
      <c r="P8494" s="29"/>
      <c r="Q8494" s="29"/>
      <c r="T8494" s="32"/>
      <c r="U8494" s="32"/>
      <c r="V8494" s="30"/>
      <c r="W8494"/>
      <c r="X8494"/>
      <c r="Z8494" s="28"/>
      <c r="AA8494" s="28"/>
      <c r="AC8494" s="32"/>
      <c r="AD8494" s="32"/>
      <c r="AE8494" s="31"/>
      <c r="AF8494" s="31"/>
      <c r="AG8494" s="28"/>
      <c r="AH8494" s="28"/>
    </row>
    <row r="8495" spans="13:34" x14ac:dyDescent="0.3">
      <c r="M8495" s="33"/>
      <c r="N8495" s="2"/>
      <c r="P8495" s="29"/>
      <c r="Q8495" s="29"/>
      <c r="T8495" s="32"/>
      <c r="U8495" s="32"/>
      <c r="V8495" s="30"/>
      <c r="W8495"/>
      <c r="X8495"/>
      <c r="Z8495" s="28"/>
      <c r="AA8495" s="28"/>
      <c r="AC8495" s="32"/>
      <c r="AD8495" s="32"/>
      <c r="AE8495" s="31"/>
      <c r="AF8495" s="31"/>
      <c r="AG8495" s="28"/>
      <c r="AH8495" s="28"/>
    </row>
    <row r="8496" spans="13:34" x14ac:dyDescent="0.3">
      <c r="M8496" s="33"/>
      <c r="N8496" s="2"/>
      <c r="P8496" s="29"/>
      <c r="Q8496" s="29"/>
      <c r="T8496" s="32"/>
      <c r="U8496" s="32"/>
      <c r="V8496" s="30"/>
      <c r="W8496"/>
      <c r="X8496"/>
      <c r="Z8496" s="28"/>
      <c r="AA8496" s="28"/>
      <c r="AC8496" s="32"/>
      <c r="AD8496" s="32"/>
      <c r="AE8496" s="31"/>
      <c r="AF8496" s="31"/>
      <c r="AG8496" s="28"/>
      <c r="AH8496" s="28"/>
    </row>
    <row r="8497" spans="13:34" x14ac:dyDescent="0.3">
      <c r="M8497" s="33"/>
      <c r="N8497" s="2"/>
      <c r="P8497" s="29"/>
      <c r="Q8497" s="29"/>
      <c r="T8497" s="32"/>
      <c r="U8497" s="32"/>
      <c r="V8497" s="30"/>
      <c r="W8497"/>
      <c r="X8497"/>
      <c r="Z8497" s="28"/>
      <c r="AA8497" s="28"/>
      <c r="AC8497" s="32"/>
      <c r="AD8497" s="32"/>
      <c r="AE8497" s="31"/>
      <c r="AF8497" s="31"/>
      <c r="AG8497" s="28"/>
      <c r="AH8497" s="28"/>
    </row>
    <row r="8498" spans="13:34" x14ac:dyDescent="0.3">
      <c r="M8498" s="33"/>
      <c r="N8498" s="2"/>
      <c r="P8498" s="29"/>
      <c r="Q8498" s="29"/>
      <c r="T8498" s="32"/>
      <c r="U8498" s="32"/>
      <c r="V8498" s="30"/>
      <c r="W8498"/>
      <c r="X8498"/>
      <c r="Z8498" s="28"/>
      <c r="AA8498" s="28"/>
      <c r="AC8498" s="32"/>
      <c r="AD8498" s="32"/>
      <c r="AE8498" s="31"/>
      <c r="AF8498" s="31"/>
      <c r="AG8498" s="28"/>
      <c r="AH8498" s="28"/>
    </row>
    <row r="8499" spans="13:34" x14ac:dyDescent="0.3">
      <c r="M8499" s="33"/>
      <c r="N8499" s="2"/>
      <c r="P8499" s="29"/>
      <c r="Q8499" s="29"/>
      <c r="T8499" s="32"/>
      <c r="U8499" s="32"/>
      <c r="V8499" s="30"/>
      <c r="W8499"/>
      <c r="X8499"/>
      <c r="Z8499" s="28"/>
      <c r="AA8499" s="28"/>
      <c r="AC8499" s="32"/>
      <c r="AD8499" s="32"/>
      <c r="AE8499" s="31"/>
      <c r="AF8499" s="31"/>
      <c r="AG8499" s="28"/>
      <c r="AH8499" s="28"/>
    </row>
    <row r="8500" spans="13:34" x14ac:dyDescent="0.3">
      <c r="M8500" s="33"/>
      <c r="N8500" s="2"/>
      <c r="P8500" s="29"/>
      <c r="Q8500" s="29"/>
      <c r="T8500" s="32"/>
      <c r="U8500" s="32"/>
      <c r="V8500" s="30"/>
      <c r="W8500"/>
      <c r="X8500"/>
      <c r="Z8500" s="28"/>
      <c r="AA8500" s="28"/>
      <c r="AC8500" s="32"/>
      <c r="AD8500" s="32"/>
      <c r="AE8500" s="31"/>
      <c r="AF8500" s="31"/>
      <c r="AG8500" s="28"/>
      <c r="AH8500" s="28"/>
    </row>
    <row r="8501" spans="13:34" x14ac:dyDescent="0.3">
      <c r="M8501" s="33"/>
      <c r="N8501" s="2"/>
      <c r="P8501" s="29"/>
      <c r="Q8501" s="29"/>
      <c r="T8501" s="32"/>
      <c r="U8501" s="32"/>
      <c r="V8501" s="30"/>
      <c r="W8501"/>
      <c r="X8501"/>
      <c r="Z8501" s="28"/>
      <c r="AA8501" s="28"/>
      <c r="AC8501" s="32"/>
      <c r="AD8501" s="32"/>
      <c r="AE8501" s="31"/>
      <c r="AF8501" s="31"/>
      <c r="AG8501" s="28"/>
      <c r="AH8501" s="28"/>
    </row>
    <row r="8502" spans="13:34" x14ac:dyDescent="0.3">
      <c r="M8502" s="33"/>
      <c r="N8502" s="2"/>
      <c r="P8502" s="29"/>
      <c r="Q8502" s="29"/>
      <c r="T8502" s="32"/>
      <c r="U8502" s="32"/>
      <c r="V8502" s="30"/>
      <c r="W8502"/>
      <c r="X8502"/>
      <c r="Z8502" s="28"/>
      <c r="AA8502" s="28"/>
      <c r="AC8502" s="32"/>
      <c r="AD8502" s="32"/>
      <c r="AE8502" s="31"/>
      <c r="AF8502" s="31"/>
      <c r="AG8502" s="28"/>
      <c r="AH8502" s="28"/>
    </row>
    <row r="8503" spans="13:34" x14ac:dyDescent="0.3">
      <c r="M8503" s="33"/>
      <c r="N8503" s="2"/>
      <c r="P8503" s="29"/>
      <c r="Q8503" s="29"/>
      <c r="T8503" s="32"/>
      <c r="U8503" s="32"/>
      <c r="V8503" s="30"/>
      <c r="W8503"/>
      <c r="X8503"/>
      <c r="Z8503" s="28"/>
      <c r="AA8503" s="28"/>
      <c r="AC8503" s="32"/>
      <c r="AD8503" s="32"/>
      <c r="AE8503" s="31"/>
      <c r="AF8503" s="31"/>
      <c r="AG8503" s="28"/>
      <c r="AH8503" s="28"/>
    </row>
    <row r="8504" spans="13:34" x14ac:dyDescent="0.3">
      <c r="M8504" s="33"/>
      <c r="N8504" s="2"/>
      <c r="P8504" s="29"/>
      <c r="Q8504" s="29"/>
      <c r="T8504" s="32"/>
      <c r="U8504" s="32"/>
      <c r="V8504" s="30"/>
      <c r="W8504"/>
      <c r="X8504"/>
      <c r="Z8504" s="28"/>
      <c r="AA8504" s="28"/>
      <c r="AC8504" s="32"/>
      <c r="AD8504" s="32"/>
      <c r="AE8504" s="31"/>
      <c r="AF8504" s="31"/>
      <c r="AG8504" s="28"/>
      <c r="AH8504" s="28"/>
    </row>
    <row r="8505" spans="13:34" x14ac:dyDescent="0.3">
      <c r="M8505" s="33"/>
      <c r="N8505" s="2"/>
      <c r="P8505" s="29"/>
      <c r="Q8505" s="29"/>
      <c r="T8505" s="32"/>
      <c r="U8505" s="32"/>
      <c r="V8505" s="30"/>
      <c r="W8505"/>
      <c r="X8505"/>
      <c r="Z8505" s="28"/>
      <c r="AA8505" s="28"/>
      <c r="AC8505" s="32"/>
      <c r="AD8505" s="32"/>
      <c r="AE8505" s="31"/>
      <c r="AF8505" s="31"/>
      <c r="AG8505" s="28"/>
      <c r="AH8505" s="28"/>
    </row>
    <row r="8506" spans="13:34" x14ac:dyDescent="0.3">
      <c r="M8506" s="33"/>
      <c r="N8506" s="2"/>
      <c r="P8506" s="29"/>
      <c r="Q8506" s="29"/>
      <c r="T8506" s="32"/>
      <c r="U8506" s="32"/>
      <c r="V8506" s="30"/>
      <c r="W8506"/>
      <c r="X8506"/>
      <c r="Z8506" s="28"/>
      <c r="AA8506" s="28"/>
      <c r="AC8506" s="32"/>
      <c r="AD8506" s="32"/>
      <c r="AE8506" s="31"/>
      <c r="AF8506" s="31"/>
      <c r="AG8506" s="28"/>
      <c r="AH8506" s="28"/>
    </row>
    <row r="8507" spans="13:34" x14ac:dyDescent="0.3">
      <c r="M8507" s="33"/>
      <c r="N8507" s="2"/>
      <c r="P8507" s="29"/>
      <c r="Q8507" s="29"/>
      <c r="T8507" s="32"/>
      <c r="U8507" s="32"/>
      <c r="V8507" s="30"/>
      <c r="W8507"/>
      <c r="X8507"/>
      <c r="Z8507" s="28"/>
      <c r="AA8507" s="28"/>
      <c r="AC8507" s="32"/>
      <c r="AD8507" s="32"/>
      <c r="AE8507" s="31"/>
      <c r="AF8507" s="31"/>
      <c r="AG8507" s="28"/>
      <c r="AH8507" s="28"/>
    </row>
    <row r="8508" spans="13:34" x14ac:dyDescent="0.3">
      <c r="M8508" s="33"/>
      <c r="N8508" s="2"/>
      <c r="P8508" s="29"/>
      <c r="Q8508" s="29"/>
      <c r="T8508" s="32"/>
      <c r="U8508" s="32"/>
      <c r="V8508" s="30"/>
      <c r="W8508"/>
      <c r="X8508"/>
      <c r="Z8508" s="28"/>
      <c r="AA8508" s="28"/>
      <c r="AC8508" s="32"/>
      <c r="AD8508" s="32"/>
      <c r="AE8508" s="31"/>
      <c r="AF8508" s="31"/>
      <c r="AG8508" s="28"/>
      <c r="AH8508" s="28"/>
    </row>
    <row r="8509" spans="13:34" x14ac:dyDescent="0.3">
      <c r="M8509" s="33"/>
      <c r="N8509" s="2"/>
      <c r="P8509" s="29"/>
      <c r="Q8509" s="29"/>
      <c r="T8509" s="32"/>
      <c r="U8509" s="32"/>
      <c r="V8509" s="30"/>
      <c r="W8509"/>
      <c r="X8509"/>
      <c r="Z8509" s="28"/>
      <c r="AA8509" s="28"/>
      <c r="AC8509" s="32"/>
      <c r="AD8509" s="32"/>
      <c r="AE8509" s="31"/>
      <c r="AF8509" s="31"/>
      <c r="AG8509" s="28"/>
      <c r="AH8509" s="28"/>
    </row>
    <row r="8510" spans="13:34" x14ac:dyDescent="0.3">
      <c r="M8510" s="33"/>
      <c r="N8510" s="2"/>
      <c r="P8510" s="29"/>
      <c r="Q8510" s="29"/>
      <c r="T8510" s="32"/>
      <c r="U8510" s="32"/>
      <c r="V8510" s="30"/>
      <c r="W8510"/>
      <c r="X8510"/>
      <c r="Z8510" s="28"/>
      <c r="AA8510" s="28"/>
      <c r="AC8510" s="32"/>
      <c r="AD8510" s="32"/>
      <c r="AE8510" s="31"/>
      <c r="AF8510" s="31"/>
      <c r="AG8510" s="28"/>
      <c r="AH8510" s="28"/>
    </row>
    <row r="8511" spans="13:34" x14ac:dyDescent="0.3">
      <c r="M8511" s="33"/>
      <c r="N8511" s="2"/>
      <c r="P8511" s="29"/>
      <c r="Q8511" s="29"/>
      <c r="T8511" s="32"/>
      <c r="U8511" s="32"/>
      <c r="V8511" s="30"/>
      <c r="W8511"/>
      <c r="X8511"/>
      <c r="Z8511" s="28"/>
      <c r="AA8511" s="28"/>
      <c r="AC8511" s="32"/>
      <c r="AD8511" s="32"/>
      <c r="AE8511" s="31"/>
      <c r="AF8511" s="31"/>
      <c r="AG8511" s="28"/>
      <c r="AH8511" s="28"/>
    </row>
    <row r="8512" spans="13:34" x14ac:dyDescent="0.3">
      <c r="M8512" s="33"/>
      <c r="N8512" s="2"/>
      <c r="P8512" s="29"/>
      <c r="Q8512" s="29"/>
      <c r="T8512" s="32"/>
      <c r="U8512" s="32"/>
      <c r="V8512" s="30"/>
      <c r="W8512"/>
      <c r="X8512"/>
      <c r="Z8512" s="28"/>
      <c r="AA8512" s="28"/>
      <c r="AC8512" s="32"/>
      <c r="AD8512" s="32"/>
      <c r="AE8512" s="31"/>
      <c r="AF8512" s="31"/>
      <c r="AG8512" s="28"/>
      <c r="AH8512" s="28"/>
    </row>
    <row r="8513" spans="13:34" x14ac:dyDescent="0.3">
      <c r="M8513" s="33"/>
      <c r="N8513" s="2"/>
      <c r="P8513" s="29"/>
      <c r="Q8513" s="29"/>
      <c r="T8513" s="32"/>
      <c r="U8513" s="32"/>
      <c r="V8513" s="30"/>
      <c r="W8513"/>
      <c r="X8513"/>
      <c r="Z8513" s="28"/>
      <c r="AA8513" s="28"/>
      <c r="AC8513" s="32"/>
      <c r="AD8513" s="32"/>
      <c r="AE8513" s="31"/>
      <c r="AF8513" s="31"/>
      <c r="AG8513" s="28"/>
      <c r="AH8513" s="28"/>
    </row>
    <row r="8514" spans="13:34" x14ac:dyDescent="0.3">
      <c r="M8514" s="33"/>
      <c r="N8514" s="2"/>
      <c r="P8514" s="29"/>
      <c r="Q8514" s="29"/>
      <c r="T8514" s="32"/>
      <c r="U8514" s="32"/>
      <c r="V8514" s="30"/>
      <c r="W8514"/>
      <c r="X8514"/>
      <c r="Z8514" s="28"/>
      <c r="AA8514" s="28"/>
      <c r="AC8514" s="32"/>
      <c r="AD8514" s="32"/>
      <c r="AE8514" s="31"/>
      <c r="AF8514" s="31"/>
      <c r="AG8514" s="28"/>
      <c r="AH8514" s="28"/>
    </row>
    <row r="8515" spans="13:34" x14ac:dyDescent="0.3">
      <c r="M8515" s="33"/>
      <c r="N8515" s="2"/>
      <c r="P8515" s="29"/>
      <c r="Q8515" s="29"/>
      <c r="T8515" s="32"/>
      <c r="U8515" s="32"/>
      <c r="V8515" s="30"/>
      <c r="W8515"/>
      <c r="X8515"/>
      <c r="Z8515" s="28"/>
      <c r="AA8515" s="28"/>
      <c r="AC8515" s="32"/>
      <c r="AD8515" s="32"/>
      <c r="AE8515" s="31"/>
      <c r="AF8515" s="31"/>
      <c r="AG8515" s="28"/>
      <c r="AH8515" s="28"/>
    </row>
    <row r="8516" spans="13:34" x14ac:dyDescent="0.3">
      <c r="M8516" s="33"/>
      <c r="N8516" s="2"/>
      <c r="P8516" s="29"/>
      <c r="Q8516" s="29"/>
      <c r="T8516" s="32"/>
      <c r="U8516" s="32"/>
      <c r="V8516" s="30"/>
      <c r="W8516"/>
      <c r="X8516"/>
      <c r="Z8516" s="28"/>
      <c r="AA8516" s="28"/>
      <c r="AC8516" s="32"/>
      <c r="AD8516" s="32"/>
      <c r="AE8516" s="31"/>
      <c r="AF8516" s="31"/>
      <c r="AG8516" s="28"/>
      <c r="AH8516" s="28"/>
    </row>
    <row r="8517" spans="13:34" x14ac:dyDescent="0.3">
      <c r="M8517" s="33"/>
      <c r="N8517" s="2"/>
      <c r="P8517" s="29"/>
      <c r="Q8517" s="29"/>
      <c r="T8517" s="32"/>
      <c r="U8517" s="32"/>
      <c r="V8517" s="30"/>
      <c r="W8517"/>
      <c r="X8517"/>
      <c r="Z8517" s="28"/>
      <c r="AA8517" s="28"/>
      <c r="AC8517" s="32"/>
      <c r="AD8517" s="32"/>
      <c r="AE8517" s="31"/>
      <c r="AF8517" s="31"/>
      <c r="AG8517" s="28"/>
      <c r="AH8517" s="28"/>
    </row>
    <row r="8518" spans="13:34" x14ac:dyDescent="0.3">
      <c r="M8518" s="33"/>
      <c r="N8518" s="2"/>
      <c r="P8518" s="29"/>
      <c r="Q8518" s="29"/>
      <c r="T8518" s="32"/>
      <c r="U8518" s="32"/>
      <c r="V8518" s="30"/>
      <c r="W8518"/>
      <c r="X8518"/>
      <c r="Z8518" s="28"/>
      <c r="AA8518" s="28"/>
      <c r="AC8518" s="32"/>
      <c r="AD8518" s="32"/>
      <c r="AE8518" s="31"/>
      <c r="AF8518" s="31"/>
      <c r="AG8518" s="28"/>
      <c r="AH8518" s="28"/>
    </row>
    <row r="8519" spans="13:34" x14ac:dyDescent="0.3">
      <c r="M8519" s="33"/>
      <c r="N8519" s="2"/>
      <c r="P8519" s="29"/>
      <c r="Q8519" s="29"/>
      <c r="T8519" s="32"/>
      <c r="U8519" s="32"/>
      <c r="V8519" s="30"/>
      <c r="W8519"/>
      <c r="X8519"/>
      <c r="Z8519" s="28"/>
      <c r="AA8519" s="28"/>
      <c r="AC8519" s="32"/>
      <c r="AD8519" s="32"/>
      <c r="AE8519" s="31"/>
      <c r="AF8519" s="31"/>
      <c r="AG8519" s="28"/>
      <c r="AH8519" s="28"/>
    </row>
    <row r="8520" spans="13:34" x14ac:dyDescent="0.3">
      <c r="M8520" s="33"/>
      <c r="N8520" s="2"/>
      <c r="P8520" s="29"/>
      <c r="Q8520" s="29"/>
      <c r="T8520" s="32"/>
      <c r="U8520" s="32"/>
      <c r="V8520" s="30"/>
      <c r="W8520"/>
      <c r="X8520"/>
      <c r="Z8520" s="28"/>
      <c r="AA8520" s="28"/>
      <c r="AC8520" s="32"/>
      <c r="AD8520" s="32"/>
      <c r="AE8520" s="31"/>
      <c r="AF8520" s="31"/>
      <c r="AG8520" s="28"/>
      <c r="AH8520" s="28"/>
    </row>
    <row r="8521" spans="13:34" x14ac:dyDescent="0.3">
      <c r="M8521" s="33"/>
      <c r="N8521" s="2"/>
      <c r="P8521" s="29"/>
      <c r="Q8521" s="29"/>
      <c r="T8521" s="32"/>
      <c r="U8521" s="32"/>
      <c r="V8521" s="30"/>
      <c r="W8521"/>
      <c r="X8521"/>
      <c r="Z8521" s="28"/>
      <c r="AA8521" s="28"/>
      <c r="AC8521" s="32"/>
      <c r="AD8521" s="32"/>
      <c r="AE8521" s="31"/>
      <c r="AF8521" s="31"/>
      <c r="AG8521" s="28"/>
      <c r="AH8521" s="28"/>
    </row>
    <row r="8522" spans="13:34" x14ac:dyDescent="0.3">
      <c r="M8522" s="33"/>
      <c r="N8522" s="2"/>
      <c r="P8522" s="29"/>
      <c r="Q8522" s="29"/>
      <c r="T8522" s="32"/>
      <c r="U8522" s="32"/>
      <c r="V8522" s="30"/>
      <c r="W8522"/>
      <c r="X8522"/>
      <c r="Z8522" s="28"/>
      <c r="AA8522" s="28"/>
      <c r="AC8522" s="32"/>
      <c r="AD8522" s="32"/>
      <c r="AE8522" s="31"/>
      <c r="AF8522" s="31"/>
      <c r="AG8522" s="28"/>
      <c r="AH8522" s="28"/>
    </row>
    <row r="8523" spans="13:34" x14ac:dyDescent="0.3">
      <c r="M8523" s="33"/>
      <c r="N8523" s="2"/>
      <c r="P8523" s="29"/>
      <c r="Q8523" s="29"/>
      <c r="T8523" s="32"/>
      <c r="U8523" s="32"/>
      <c r="V8523" s="30"/>
      <c r="W8523"/>
      <c r="X8523"/>
      <c r="Z8523" s="28"/>
      <c r="AA8523" s="28"/>
      <c r="AC8523" s="32"/>
      <c r="AD8523" s="32"/>
      <c r="AE8523" s="31"/>
      <c r="AF8523" s="31"/>
      <c r="AG8523" s="28"/>
      <c r="AH8523" s="28"/>
    </row>
    <row r="8524" spans="13:34" x14ac:dyDescent="0.3">
      <c r="M8524" s="33"/>
      <c r="N8524" s="2"/>
      <c r="P8524" s="29"/>
      <c r="Q8524" s="29"/>
      <c r="T8524" s="32"/>
      <c r="U8524" s="32"/>
      <c r="V8524" s="30"/>
      <c r="W8524"/>
      <c r="X8524"/>
      <c r="Z8524" s="28"/>
      <c r="AA8524" s="28"/>
      <c r="AC8524" s="32"/>
      <c r="AD8524" s="32"/>
      <c r="AE8524" s="31"/>
      <c r="AF8524" s="31"/>
      <c r="AG8524" s="28"/>
      <c r="AH8524" s="28"/>
    </row>
    <row r="8525" spans="13:34" x14ac:dyDescent="0.3">
      <c r="M8525" s="33"/>
      <c r="N8525" s="2"/>
      <c r="P8525" s="29"/>
      <c r="Q8525" s="29"/>
      <c r="T8525" s="32"/>
      <c r="U8525" s="32"/>
      <c r="V8525" s="30"/>
      <c r="W8525"/>
      <c r="X8525"/>
      <c r="Z8525" s="28"/>
      <c r="AA8525" s="28"/>
      <c r="AC8525" s="32"/>
      <c r="AD8525" s="32"/>
      <c r="AE8525" s="31"/>
      <c r="AF8525" s="31"/>
      <c r="AG8525" s="28"/>
      <c r="AH8525" s="28"/>
    </row>
    <row r="8526" spans="13:34" x14ac:dyDescent="0.3">
      <c r="M8526" s="33"/>
      <c r="N8526" s="2"/>
      <c r="P8526" s="29"/>
      <c r="Q8526" s="29"/>
      <c r="T8526" s="32"/>
      <c r="U8526" s="32"/>
      <c r="V8526" s="30"/>
      <c r="W8526"/>
      <c r="X8526"/>
      <c r="Z8526" s="28"/>
      <c r="AA8526" s="28"/>
      <c r="AC8526" s="32"/>
      <c r="AD8526" s="32"/>
      <c r="AE8526" s="31"/>
      <c r="AF8526" s="31"/>
      <c r="AG8526" s="28"/>
      <c r="AH8526" s="28"/>
    </row>
    <row r="8527" spans="13:34" x14ac:dyDescent="0.3">
      <c r="M8527" s="33"/>
      <c r="N8527" s="2"/>
      <c r="P8527" s="29"/>
      <c r="Q8527" s="29"/>
      <c r="T8527" s="32"/>
      <c r="U8527" s="32"/>
      <c r="V8527" s="30"/>
      <c r="W8527"/>
      <c r="X8527"/>
      <c r="Z8527" s="28"/>
      <c r="AA8527" s="28"/>
      <c r="AC8527" s="32"/>
      <c r="AD8527" s="32"/>
      <c r="AE8527" s="31"/>
      <c r="AF8527" s="31"/>
      <c r="AG8527" s="28"/>
      <c r="AH8527" s="28"/>
    </row>
    <row r="8528" spans="13:34" x14ac:dyDescent="0.3">
      <c r="M8528" s="33"/>
      <c r="N8528" s="2"/>
      <c r="P8528" s="29"/>
      <c r="Q8528" s="29"/>
      <c r="T8528" s="32"/>
      <c r="U8528" s="32"/>
      <c r="V8528" s="30"/>
      <c r="W8528"/>
      <c r="X8528"/>
      <c r="Z8528" s="28"/>
      <c r="AA8528" s="28"/>
      <c r="AC8528" s="32"/>
      <c r="AD8528" s="32"/>
      <c r="AE8528" s="31"/>
      <c r="AF8528" s="31"/>
      <c r="AG8528" s="28"/>
      <c r="AH8528" s="28"/>
    </row>
    <row r="8529" spans="13:34" x14ac:dyDescent="0.3">
      <c r="M8529" s="33"/>
      <c r="N8529" s="2"/>
      <c r="P8529" s="29"/>
      <c r="Q8529" s="29"/>
      <c r="T8529" s="32"/>
      <c r="U8529" s="32"/>
      <c r="V8529" s="30"/>
      <c r="W8529"/>
      <c r="X8529"/>
      <c r="Z8529" s="28"/>
      <c r="AA8529" s="28"/>
      <c r="AC8529" s="32"/>
      <c r="AD8529" s="32"/>
      <c r="AE8529" s="31"/>
      <c r="AF8529" s="31"/>
      <c r="AG8529" s="28"/>
      <c r="AH8529" s="28"/>
    </row>
    <row r="8530" spans="13:34" x14ac:dyDescent="0.3">
      <c r="M8530" s="33"/>
      <c r="N8530" s="2"/>
      <c r="P8530" s="29"/>
      <c r="Q8530" s="29"/>
      <c r="T8530" s="32"/>
      <c r="U8530" s="32"/>
      <c r="V8530" s="30"/>
      <c r="W8530"/>
      <c r="X8530"/>
      <c r="Z8530" s="28"/>
      <c r="AA8530" s="28"/>
      <c r="AC8530" s="32"/>
      <c r="AD8530" s="32"/>
      <c r="AE8530" s="31"/>
      <c r="AF8530" s="31"/>
      <c r="AG8530" s="28"/>
      <c r="AH8530" s="28"/>
    </row>
    <row r="8531" spans="13:34" x14ac:dyDescent="0.3">
      <c r="M8531" s="33"/>
      <c r="N8531" s="2"/>
      <c r="P8531" s="29"/>
      <c r="Q8531" s="29"/>
      <c r="T8531" s="32"/>
      <c r="U8531" s="32"/>
      <c r="V8531" s="30"/>
      <c r="W8531"/>
      <c r="X8531"/>
      <c r="Z8531" s="28"/>
      <c r="AA8531" s="28"/>
      <c r="AC8531" s="32"/>
      <c r="AD8531" s="32"/>
      <c r="AE8531" s="31"/>
      <c r="AF8531" s="31"/>
      <c r="AG8531" s="28"/>
      <c r="AH8531" s="28"/>
    </row>
    <row r="8532" spans="13:34" x14ac:dyDescent="0.3">
      <c r="M8532" s="33"/>
      <c r="N8532" s="2"/>
      <c r="P8532" s="29"/>
      <c r="Q8532" s="29"/>
      <c r="T8532" s="32"/>
      <c r="U8532" s="32"/>
      <c r="V8532" s="30"/>
      <c r="W8532"/>
      <c r="X8532"/>
      <c r="Z8532" s="28"/>
      <c r="AA8532" s="28"/>
      <c r="AC8532" s="32"/>
      <c r="AD8532" s="32"/>
      <c r="AE8532" s="31"/>
      <c r="AF8532" s="31"/>
      <c r="AG8532" s="28"/>
      <c r="AH8532" s="28"/>
    </row>
    <row r="8533" spans="13:34" x14ac:dyDescent="0.3">
      <c r="M8533" s="33"/>
      <c r="N8533" s="2"/>
      <c r="P8533" s="29"/>
      <c r="Q8533" s="29"/>
      <c r="T8533" s="32"/>
      <c r="U8533" s="32"/>
      <c r="V8533" s="30"/>
      <c r="W8533"/>
      <c r="X8533"/>
      <c r="Z8533" s="28"/>
      <c r="AA8533" s="28"/>
      <c r="AC8533" s="32"/>
      <c r="AD8533" s="32"/>
      <c r="AE8533" s="31"/>
      <c r="AF8533" s="31"/>
      <c r="AG8533" s="28"/>
      <c r="AH8533" s="28"/>
    </row>
    <row r="8534" spans="13:34" x14ac:dyDescent="0.3">
      <c r="M8534" s="33"/>
      <c r="N8534" s="2"/>
      <c r="P8534" s="29"/>
      <c r="Q8534" s="29"/>
      <c r="T8534" s="32"/>
      <c r="U8534" s="32"/>
      <c r="V8534" s="30"/>
      <c r="W8534"/>
      <c r="X8534"/>
      <c r="Z8534" s="28"/>
      <c r="AA8534" s="28"/>
      <c r="AC8534" s="32"/>
      <c r="AD8534" s="32"/>
      <c r="AE8534" s="31"/>
      <c r="AF8534" s="31"/>
      <c r="AG8534" s="28"/>
      <c r="AH8534" s="28"/>
    </row>
    <row r="8535" spans="13:34" x14ac:dyDescent="0.3">
      <c r="M8535" s="33"/>
      <c r="N8535" s="2"/>
      <c r="P8535" s="29"/>
      <c r="Q8535" s="29"/>
      <c r="T8535" s="32"/>
      <c r="U8535" s="32"/>
      <c r="V8535" s="30"/>
      <c r="W8535"/>
      <c r="X8535"/>
      <c r="Z8535" s="28"/>
      <c r="AA8535" s="28"/>
      <c r="AC8535" s="32"/>
      <c r="AD8535" s="32"/>
      <c r="AE8535" s="31"/>
      <c r="AF8535" s="31"/>
      <c r="AG8535" s="28"/>
      <c r="AH8535" s="28"/>
    </row>
    <row r="8536" spans="13:34" x14ac:dyDescent="0.3">
      <c r="M8536" s="33"/>
      <c r="N8536" s="2"/>
      <c r="P8536" s="29"/>
      <c r="Q8536" s="29"/>
      <c r="T8536" s="32"/>
      <c r="U8536" s="32"/>
      <c r="V8536" s="30"/>
      <c r="W8536"/>
      <c r="X8536"/>
      <c r="Z8536" s="28"/>
      <c r="AA8536" s="28"/>
      <c r="AC8536" s="32"/>
      <c r="AD8536" s="32"/>
      <c r="AE8536" s="31"/>
      <c r="AF8536" s="31"/>
      <c r="AG8536" s="28"/>
      <c r="AH8536" s="28"/>
    </row>
    <row r="8537" spans="13:34" x14ac:dyDescent="0.3">
      <c r="M8537" s="33"/>
      <c r="N8537" s="2"/>
      <c r="P8537" s="29"/>
      <c r="Q8537" s="29"/>
      <c r="T8537" s="32"/>
      <c r="U8537" s="32"/>
      <c r="V8537" s="30"/>
      <c r="W8537"/>
      <c r="X8537"/>
      <c r="Z8537" s="28"/>
      <c r="AA8537" s="28"/>
      <c r="AC8537" s="32"/>
      <c r="AD8537" s="32"/>
      <c r="AE8537" s="31"/>
      <c r="AF8537" s="31"/>
      <c r="AG8537" s="28"/>
      <c r="AH8537" s="28"/>
    </row>
    <row r="8538" spans="13:34" x14ac:dyDescent="0.3">
      <c r="M8538" s="33"/>
      <c r="N8538" s="2"/>
      <c r="P8538" s="29"/>
      <c r="Q8538" s="29"/>
      <c r="T8538" s="32"/>
      <c r="U8538" s="32"/>
      <c r="V8538" s="30"/>
      <c r="W8538"/>
      <c r="X8538"/>
      <c r="Z8538" s="28"/>
      <c r="AA8538" s="28"/>
      <c r="AC8538" s="32"/>
      <c r="AD8538" s="32"/>
      <c r="AE8538" s="31"/>
      <c r="AF8538" s="31"/>
      <c r="AG8538" s="28"/>
      <c r="AH8538" s="28"/>
    </row>
    <row r="8539" spans="13:34" x14ac:dyDescent="0.3">
      <c r="M8539" s="33"/>
      <c r="N8539" s="2"/>
      <c r="P8539" s="29"/>
      <c r="Q8539" s="29"/>
      <c r="T8539" s="32"/>
      <c r="U8539" s="32"/>
      <c r="V8539" s="30"/>
      <c r="W8539"/>
      <c r="X8539"/>
      <c r="Z8539" s="28"/>
      <c r="AA8539" s="28"/>
      <c r="AC8539" s="32"/>
      <c r="AD8539" s="32"/>
      <c r="AE8539" s="31"/>
      <c r="AF8539" s="31"/>
      <c r="AG8539" s="28"/>
      <c r="AH8539" s="28"/>
    </row>
    <row r="8540" spans="13:34" x14ac:dyDescent="0.3">
      <c r="M8540" s="33"/>
      <c r="N8540" s="2"/>
      <c r="P8540" s="29"/>
      <c r="Q8540" s="29"/>
      <c r="T8540" s="32"/>
      <c r="U8540" s="32"/>
      <c r="V8540" s="30"/>
      <c r="W8540"/>
      <c r="X8540"/>
      <c r="Z8540" s="28"/>
      <c r="AA8540" s="28"/>
      <c r="AC8540" s="32"/>
      <c r="AD8540" s="32"/>
      <c r="AE8540" s="31"/>
      <c r="AF8540" s="31"/>
      <c r="AG8540" s="28"/>
      <c r="AH8540" s="28"/>
    </row>
    <row r="8541" spans="13:34" x14ac:dyDescent="0.3">
      <c r="M8541" s="33"/>
      <c r="N8541" s="2"/>
      <c r="P8541" s="29"/>
      <c r="Q8541" s="29"/>
      <c r="T8541" s="32"/>
      <c r="U8541" s="32"/>
      <c r="V8541" s="30"/>
      <c r="W8541"/>
      <c r="X8541"/>
      <c r="Z8541" s="28"/>
      <c r="AA8541" s="28"/>
      <c r="AC8541" s="32"/>
      <c r="AD8541" s="32"/>
      <c r="AE8541" s="31"/>
      <c r="AF8541" s="31"/>
      <c r="AG8541" s="28"/>
      <c r="AH8541" s="28"/>
    </row>
    <row r="8542" spans="13:34" x14ac:dyDescent="0.3">
      <c r="M8542" s="33"/>
      <c r="N8542" s="2"/>
      <c r="P8542" s="29"/>
      <c r="Q8542" s="29"/>
      <c r="T8542" s="32"/>
      <c r="U8542" s="32"/>
      <c r="V8542" s="30"/>
      <c r="W8542"/>
      <c r="X8542"/>
      <c r="Z8542" s="28"/>
      <c r="AA8542" s="28"/>
      <c r="AC8542" s="32"/>
      <c r="AD8542" s="32"/>
      <c r="AE8542" s="31"/>
      <c r="AF8542" s="31"/>
      <c r="AG8542" s="28"/>
      <c r="AH8542" s="28"/>
    </row>
    <row r="8543" spans="13:34" x14ac:dyDescent="0.3">
      <c r="M8543" s="33"/>
      <c r="N8543" s="2"/>
      <c r="P8543" s="29"/>
      <c r="Q8543" s="29"/>
      <c r="T8543" s="32"/>
      <c r="U8543" s="32"/>
      <c r="V8543" s="30"/>
      <c r="W8543"/>
      <c r="X8543"/>
      <c r="Z8543" s="28"/>
      <c r="AA8543" s="28"/>
      <c r="AC8543" s="32"/>
      <c r="AD8543" s="32"/>
      <c r="AE8543" s="31"/>
      <c r="AF8543" s="31"/>
      <c r="AG8543" s="28"/>
      <c r="AH8543" s="28"/>
    </row>
    <row r="8544" spans="13:34" x14ac:dyDescent="0.3">
      <c r="M8544" s="33"/>
      <c r="N8544" s="2"/>
      <c r="P8544" s="29"/>
      <c r="Q8544" s="29"/>
      <c r="T8544" s="32"/>
      <c r="U8544" s="32"/>
      <c r="V8544" s="30"/>
      <c r="W8544"/>
      <c r="X8544"/>
      <c r="Z8544" s="28"/>
      <c r="AA8544" s="28"/>
      <c r="AC8544" s="32"/>
      <c r="AD8544" s="32"/>
      <c r="AE8544" s="31"/>
      <c r="AF8544" s="31"/>
      <c r="AG8544" s="28"/>
      <c r="AH8544" s="28"/>
    </row>
    <row r="8545" spans="13:34" x14ac:dyDescent="0.3">
      <c r="M8545" s="33"/>
      <c r="N8545" s="2"/>
      <c r="P8545" s="29"/>
      <c r="Q8545" s="29"/>
      <c r="T8545" s="32"/>
      <c r="U8545" s="32"/>
      <c r="V8545" s="30"/>
      <c r="W8545"/>
      <c r="X8545"/>
      <c r="Z8545" s="28"/>
      <c r="AA8545" s="28"/>
      <c r="AC8545" s="32"/>
      <c r="AD8545" s="32"/>
      <c r="AE8545" s="31"/>
      <c r="AF8545" s="31"/>
      <c r="AG8545" s="28"/>
      <c r="AH8545" s="28"/>
    </row>
    <row r="8546" spans="13:34" x14ac:dyDescent="0.3">
      <c r="M8546" s="33"/>
      <c r="N8546" s="2"/>
      <c r="P8546" s="29"/>
      <c r="Q8546" s="29"/>
      <c r="T8546" s="32"/>
      <c r="U8546" s="32"/>
      <c r="V8546" s="30"/>
      <c r="W8546"/>
      <c r="X8546"/>
      <c r="Z8546" s="28"/>
      <c r="AA8546" s="28"/>
      <c r="AC8546" s="32"/>
      <c r="AD8546" s="32"/>
      <c r="AE8546" s="31"/>
      <c r="AF8546" s="31"/>
      <c r="AG8546" s="28"/>
      <c r="AH8546" s="28"/>
    </row>
    <row r="8547" spans="13:34" x14ac:dyDescent="0.3">
      <c r="M8547" s="33"/>
      <c r="N8547" s="2"/>
      <c r="P8547" s="29"/>
      <c r="Q8547" s="29"/>
      <c r="T8547" s="32"/>
      <c r="U8547" s="32"/>
      <c r="V8547" s="30"/>
      <c r="W8547"/>
      <c r="X8547"/>
      <c r="Z8547" s="28"/>
      <c r="AA8547" s="28"/>
      <c r="AC8547" s="32"/>
      <c r="AD8547" s="32"/>
      <c r="AE8547" s="31"/>
      <c r="AF8547" s="31"/>
      <c r="AG8547" s="28"/>
      <c r="AH8547" s="28"/>
    </row>
    <row r="8548" spans="13:34" x14ac:dyDescent="0.3">
      <c r="M8548" s="33"/>
      <c r="N8548" s="2"/>
      <c r="P8548" s="29"/>
      <c r="Q8548" s="29"/>
      <c r="T8548" s="32"/>
      <c r="U8548" s="32"/>
      <c r="V8548" s="30"/>
      <c r="W8548"/>
      <c r="X8548"/>
      <c r="Z8548" s="28"/>
      <c r="AA8548" s="28"/>
      <c r="AC8548" s="32"/>
      <c r="AD8548" s="32"/>
      <c r="AE8548" s="31"/>
      <c r="AF8548" s="31"/>
      <c r="AG8548" s="28"/>
      <c r="AH8548" s="28"/>
    </row>
    <row r="8549" spans="13:34" x14ac:dyDescent="0.3">
      <c r="M8549" s="33"/>
      <c r="N8549" s="2"/>
      <c r="P8549" s="29"/>
      <c r="Q8549" s="29"/>
      <c r="T8549" s="32"/>
      <c r="U8549" s="32"/>
      <c r="V8549" s="30"/>
      <c r="W8549"/>
      <c r="X8549"/>
      <c r="Z8549" s="28"/>
      <c r="AA8549" s="28"/>
      <c r="AC8549" s="32"/>
      <c r="AD8549" s="32"/>
      <c r="AE8549" s="31"/>
      <c r="AF8549" s="31"/>
      <c r="AG8549" s="28"/>
      <c r="AH8549" s="28"/>
    </row>
    <row r="8550" spans="13:34" x14ac:dyDescent="0.3">
      <c r="M8550" s="33"/>
      <c r="N8550" s="2"/>
      <c r="P8550" s="29"/>
      <c r="Q8550" s="29"/>
      <c r="T8550" s="32"/>
      <c r="U8550" s="32"/>
      <c r="V8550" s="30"/>
      <c r="W8550"/>
      <c r="X8550"/>
      <c r="Z8550" s="28"/>
      <c r="AA8550" s="28"/>
      <c r="AC8550" s="32"/>
      <c r="AD8550" s="32"/>
      <c r="AE8550" s="31"/>
      <c r="AF8550" s="31"/>
      <c r="AG8550" s="28"/>
      <c r="AH8550" s="28"/>
    </row>
    <row r="8551" spans="13:34" x14ac:dyDescent="0.3">
      <c r="M8551" s="33"/>
      <c r="N8551" s="2"/>
      <c r="P8551" s="29"/>
      <c r="Q8551" s="29"/>
      <c r="T8551" s="32"/>
      <c r="U8551" s="32"/>
      <c r="V8551" s="30"/>
      <c r="W8551"/>
      <c r="X8551"/>
      <c r="Z8551" s="28"/>
      <c r="AA8551" s="28"/>
      <c r="AC8551" s="32"/>
      <c r="AD8551" s="32"/>
      <c r="AE8551" s="31"/>
      <c r="AF8551" s="31"/>
      <c r="AG8551" s="28"/>
      <c r="AH8551" s="28"/>
    </row>
    <row r="8552" spans="13:34" x14ac:dyDescent="0.3">
      <c r="M8552" s="33"/>
      <c r="N8552" s="2"/>
      <c r="P8552" s="29"/>
      <c r="Q8552" s="29"/>
      <c r="T8552" s="32"/>
      <c r="U8552" s="32"/>
      <c r="V8552" s="30"/>
      <c r="W8552"/>
      <c r="X8552"/>
      <c r="Z8552" s="28"/>
      <c r="AA8552" s="28"/>
      <c r="AC8552" s="32"/>
      <c r="AD8552" s="32"/>
      <c r="AE8552" s="31"/>
      <c r="AF8552" s="31"/>
      <c r="AG8552" s="28"/>
      <c r="AH8552" s="28"/>
    </row>
    <row r="8553" spans="13:34" x14ac:dyDescent="0.3">
      <c r="M8553" s="33"/>
      <c r="N8553" s="2"/>
      <c r="P8553" s="29"/>
      <c r="Q8553" s="29"/>
      <c r="T8553" s="32"/>
      <c r="U8553" s="32"/>
      <c r="V8553" s="30"/>
      <c r="W8553"/>
      <c r="X8553"/>
      <c r="Z8553" s="28"/>
      <c r="AA8553" s="28"/>
      <c r="AC8553" s="32"/>
      <c r="AD8553" s="32"/>
      <c r="AE8553" s="31"/>
      <c r="AF8553" s="31"/>
      <c r="AG8553" s="28"/>
      <c r="AH8553" s="28"/>
    </row>
    <row r="8554" spans="13:34" x14ac:dyDescent="0.3">
      <c r="M8554" s="33"/>
      <c r="N8554" s="2"/>
      <c r="P8554" s="29"/>
      <c r="Q8554" s="29"/>
      <c r="T8554" s="32"/>
      <c r="U8554" s="32"/>
      <c r="V8554" s="30"/>
      <c r="W8554"/>
      <c r="X8554"/>
      <c r="Z8554" s="28"/>
      <c r="AA8554" s="28"/>
      <c r="AC8554" s="32"/>
      <c r="AD8554" s="32"/>
      <c r="AE8554" s="31"/>
      <c r="AF8554" s="31"/>
      <c r="AG8554" s="28"/>
      <c r="AH8554" s="28"/>
    </row>
    <row r="8555" spans="13:34" x14ac:dyDescent="0.3">
      <c r="M8555" s="33"/>
      <c r="N8555" s="2"/>
      <c r="P8555" s="29"/>
      <c r="Q8555" s="29"/>
      <c r="T8555" s="32"/>
      <c r="U8555" s="32"/>
      <c r="V8555" s="30"/>
      <c r="W8555"/>
      <c r="X8555"/>
      <c r="Z8555" s="28"/>
      <c r="AA8555" s="28"/>
      <c r="AC8555" s="32"/>
      <c r="AD8555" s="32"/>
      <c r="AE8555" s="31"/>
      <c r="AF8555" s="31"/>
      <c r="AG8555" s="28"/>
      <c r="AH8555" s="28"/>
    </row>
    <row r="8556" spans="13:34" x14ac:dyDescent="0.3">
      <c r="M8556" s="33"/>
      <c r="N8556" s="2"/>
      <c r="P8556" s="29"/>
      <c r="Q8556" s="29"/>
      <c r="T8556" s="32"/>
      <c r="U8556" s="32"/>
      <c r="V8556" s="30"/>
      <c r="W8556"/>
      <c r="X8556"/>
      <c r="Z8556" s="28"/>
      <c r="AA8556" s="28"/>
      <c r="AC8556" s="32"/>
      <c r="AD8556" s="32"/>
      <c r="AE8556" s="31"/>
      <c r="AF8556" s="31"/>
      <c r="AG8556" s="28"/>
      <c r="AH8556" s="28"/>
    </row>
    <row r="8557" spans="13:34" x14ac:dyDescent="0.3">
      <c r="M8557" s="33"/>
      <c r="N8557" s="2"/>
      <c r="P8557" s="29"/>
      <c r="Q8557" s="29"/>
      <c r="T8557" s="32"/>
      <c r="U8557" s="32"/>
      <c r="V8557" s="30"/>
      <c r="W8557"/>
      <c r="X8557"/>
      <c r="Z8557" s="28"/>
      <c r="AA8557" s="28"/>
      <c r="AC8557" s="32"/>
      <c r="AD8557" s="32"/>
      <c r="AE8557" s="31"/>
      <c r="AF8557" s="31"/>
      <c r="AG8557" s="28"/>
      <c r="AH8557" s="28"/>
    </row>
    <row r="8558" spans="13:34" x14ac:dyDescent="0.3">
      <c r="M8558" s="33"/>
      <c r="N8558" s="2"/>
      <c r="P8558" s="29"/>
      <c r="Q8558" s="29"/>
      <c r="T8558" s="32"/>
      <c r="U8558" s="32"/>
      <c r="V8558" s="30"/>
      <c r="W8558"/>
      <c r="X8558"/>
      <c r="Z8558" s="28"/>
      <c r="AA8558" s="28"/>
      <c r="AC8558" s="32"/>
      <c r="AD8558" s="32"/>
      <c r="AE8558" s="31"/>
      <c r="AF8558" s="31"/>
      <c r="AG8558" s="28"/>
      <c r="AH8558" s="28"/>
    </row>
    <row r="8559" spans="13:34" x14ac:dyDescent="0.3">
      <c r="M8559" s="33"/>
      <c r="N8559" s="2"/>
      <c r="P8559" s="29"/>
      <c r="Q8559" s="29"/>
      <c r="T8559" s="32"/>
      <c r="U8559" s="32"/>
      <c r="V8559" s="30"/>
      <c r="W8559"/>
      <c r="X8559"/>
      <c r="Z8559" s="28"/>
      <c r="AA8559" s="28"/>
      <c r="AC8559" s="32"/>
      <c r="AD8559" s="32"/>
      <c r="AE8559" s="31"/>
      <c r="AF8559" s="31"/>
      <c r="AG8559" s="28"/>
      <c r="AH8559" s="28"/>
    </row>
    <row r="8560" spans="13:34" x14ac:dyDescent="0.3">
      <c r="M8560" s="33"/>
      <c r="N8560" s="2"/>
      <c r="P8560" s="29"/>
      <c r="Q8560" s="29"/>
      <c r="T8560" s="32"/>
      <c r="U8560" s="32"/>
      <c r="V8560" s="30"/>
      <c r="W8560"/>
      <c r="X8560"/>
      <c r="Z8560" s="28"/>
      <c r="AA8560" s="28"/>
      <c r="AC8560" s="32"/>
      <c r="AD8560" s="32"/>
      <c r="AE8560" s="31"/>
      <c r="AF8560" s="31"/>
      <c r="AG8560" s="28"/>
      <c r="AH8560" s="28"/>
    </row>
    <row r="8561" spans="13:34" x14ac:dyDescent="0.3">
      <c r="M8561" s="33"/>
      <c r="N8561" s="2"/>
      <c r="P8561" s="29"/>
      <c r="Q8561" s="29"/>
      <c r="T8561" s="32"/>
      <c r="U8561" s="32"/>
      <c r="V8561" s="30"/>
      <c r="W8561"/>
      <c r="X8561"/>
      <c r="Z8561" s="28"/>
      <c r="AA8561" s="28"/>
      <c r="AC8561" s="32"/>
      <c r="AD8561" s="32"/>
      <c r="AE8561" s="31"/>
      <c r="AF8561" s="31"/>
      <c r="AG8561" s="28"/>
      <c r="AH8561" s="28"/>
    </row>
    <row r="8562" spans="13:34" x14ac:dyDescent="0.3">
      <c r="M8562" s="33"/>
      <c r="N8562" s="2"/>
      <c r="P8562" s="29"/>
      <c r="Q8562" s="29"/>
      <c r="T8562" s="32"/>
      <c r="U8562" s="32"/>
      <c r="V8562" s="30"/>
      <c r="W8562"/>
      <c r="X8562"/>
      <c r="Z8562" s="28"/>
      <c r="AA8562" s="28"/>
      <c r="AC8562" s="32"/>
      <c r="AD8562" s="32"/>
      <c r="AE8562" s="31"/>
      <c r="AF8562" s="31"/>
      <c r="AG8562" s="28"/>
      <c r="AH8562" s="28"/>
    </row>
    <row r="8563" spans="13:34" x14ac:dyDescent="0.3">
      <c r="M8563" s="33"/>
      <c r="N8563" s="2"/>
      <c r="P8563" s="29"/>
      <c r="Q8563" s="29"/>
      <c r="T8563" s="32"/>
      <c r="U8563" s="32"/>
      <c r="V8563" s="30"/>
      <c r="W8563"/>
      <c r="X8563"/>
      <c r="Z8563" s="28"/>
      <c r="AA8563" s="28"/>
      <c r="AC8563" s="32"/>
      <c r="AD8563" s="32"/>
      <c r="AE8563" s="31"/>
      <c r="AF8563" s="31"/>
      <c r="AG8563" s="28"/>
      <c r="AH8563" s="28"/>
    </row>
    <row r="8564" spans="13:34" x14ac:dyDescent="0.3">
      <c r="M8564" s="33"/>
      <c r="N8564" s="2"/>
      <c r="P8564" s="29"/>
      <c r="Q8564" s="29"/>
      <c r="T8564" s="32"/>
      <c r="U8564" s="32"/>
      <c r="V8564" s="30"/>
      <c r="W8564"/>
      <c r="X8564"/>
      <c r="Z8564" s="28"/>
      <c r="AA8564" s="28"/>
      <c r="AC8564" s="32"/>
      <c r="AD8564" s="32"/>
      <c r="AE8564" s="31"/>
      <c r="AF8564" s="31"/>
      <c r="AG8564" s="28"/>
      <c r="AH8564" s="28"/>
    </row>
    <row r="8565" spans="13:34" x14ac:dyDescent="0.3">
      <c r="M8565" s="33"/>
      <c r="N8565" s="2"/>
      <c r="P8565" s="29"/>
      <c r="Q8565" s="29"/>
      <c r="T8565" s="32"/>
      <c r="U8565" s="32"/>
      <c r="V8565" s="30"/>
      <c r="W8565"/>
      <c r="X8565"/>
      <c r="Z8565" s="28"/>
      <c r="AA8565" s="28"/>
      <c r="AC8565" s="32"/>
      <c r="AD8565" s="32"/>
      <c r="AE8565" s="31"/>
      <c r="AF8565" s="31"/>
      <c r="AG8565" s="28"/>
      <c r="AH8565" s="28"/>
    </row>
    <row r="8566" spans="13:34" x14ac:dyDescent="0.3">
      <c r="M8566" s="33"/>
      <c r="N8566" s="2"/>
      <c r="P8566" s="29"/>
      <c r="Q8566" s="29"/>
      <c r="T8566" s="32"/>
      <c r="U8566" s="32"/>
      <c r="V8566" s="30"/>
      <c r="W8566"/>
      <c r="X8566"/>
      <c r="Z8566" s="28"/>
      <c r="AA8566" s="28"/>
      <c r="AC8566" s="32"/>
      <c r="AD8566" s="32"/>
      <c r="AE8566" s="31"/>
      <c r="AF8566" s="31"/>
      <c r="AG8566" s="28"/>
      <c r="AH8566" s="28"/>
    </row>
    <row r="8567" spans="13:34" x14ac:dyDescent="0.3">
      <c r="M8567" s="33"/>
      <c r="N8567" s="2"/>
      <c r="P8567" s="29"/>
      <c r="Q8567" s="29"/>
      <c r="T8567" s="32"/>
      <c r="U8567" s="32"/>
      <c r="V8567" s="30"/>
      <c r="W8567"/>
      <c r="X8567"/>
      <c r="Z8567" s="28"/>
      <c r="AA8567" s="28"/>
      <c r="AC8567" s="32"/>
      <c r="AD8567" s="32"/>
      <c r="AE8567" s="31"/>
      <c r="AF8567" s="31"/>
      <c r="AG8567" s="28"/>
      <c r="AH8567" s="28"/>
    </row>
    <row r="8568" spans="13:34" x14ac:dyDescent="0.3">
      <c r="M8568" s="33"/>
      <c r="N8568" s="2"/>
      <c r="P8568" s="29"/>
      <c r="Q8568" s="29"/>
      <c r="T8568" s="32"/>
      <c r="U8568" s="32"/>
      <c r="V8568" s="30"/>
      <c r="W8568"/>
      <c r="X8568"/>
      <c r="Z8568" s="28"/>
      <c r="AA8568" s="28"/>
      <c r="AC8568" s="32"/>
      <c r="AD8568" s="32"/>
      <c r="AE8568" s="31"/>
      <c r="AF8568" s="31"/>
      <c r="AG8568" s="28"/>
      <c r="AH8568" s="28"/>
    </row>
    <row r="8569" spans="13:34" x14ac:dyDescent="0.3">
      <c r="M8569" s="33"/>
      <c r="N8569" s="2"/>
      <c r="P8569" s="29"/>
      <c r="Q8569" s="29"/>
      <c r="T8569" s="32"/>
      <c r="U8569" s="32"/>
      <c r="V8569" s="30"/>
      <c r="W8569"/>
      <c r="X8569"/>
      <c r="Z8569" s="28"/>
      <c r="AA8569" s="28"/>
      <c r="AC8569" s="32"/>
      <c r="AD8569" s="32"/>
      <c r="AE8569" s="31"/>
      <c r="AF8569" s="31"/>
      <c r="AG8569" s="28"/>
      <c r="AH8569" s="28"/>
    </row>
    <row r="8570" spans="13:34" x14ac:dyDescent="0.3">
      <c r="M8570" s="33"/>
      <c r="N8570" s="2"/>
      <c r="P8570" s="29"/>
      <c r="Q8570" s="29"/>
      <c r="T8570" s="32"/>
      <c r="U8570" s="32"/>
      <c r="V8570" s="30"/>
      <c r="W8570"/>
      <c r="X8570"/>
      <c r="Z8570" s="28"/>
      <c r="AA8570" s="28"/>
      <c r="AC8570" s="32"/>
      <c r="AD8570" s="32"/>
      <c r="AE8570" s="31"/>
      <c r="AF8570" s="31"/>
      <c r="AG8570" s="28"/>
      <c r="AH8570" s="28"/>
    </row>
    <row r="8571" spans="13:34" x14ac:dyDescent="0.3">
      <c r="M8571" s="33"/>
      <c r="N8571" s="2"/>
      <c r="P8571" s="29"/>
      <c r="Q8571" s="29"/>
      <c r="T8571" s="32"/>
      <c r="U8571" s="32"/>
      <c r="V8571" s="30"/>
      <c r="W8571"/>
      <c r="X8571"/>
      <c r="Z8571" s="28"/>
      <c r="AA8571" s="28"/>
      <c r="AC8571" s="32"/>
      <c r="AD8571" s="32"/>
      <c r="AE8571" s="31"/>
      <c r="AF8571" s="31"/>
      <c r="AG8571" s="28"/>
      <c r="AH8571" s="28"/>
    </row>
    <row r="8572" spans="13:34" x14ac:dyDescent="0.3">
      <c r="M8572" s="33"/>
      <c r="N8572" s="2"/>
      <c r="P8572" s="29"/>
      <c r="Q8572" s="29"/>
      <c r="T8572" s="32"/>
      <c r="U8572" s="32"/>
      <c r="V8572" s="30"/>
      <c r="W8572"/>
      <c r="X8572"/>
      <c r="Z8572" s="28"/>
      <c r="AA8572" s="28"/>
      <c r="AC8572" s="32"/>
      <c r="AD8572" s="32"/>
      <c r="AE8572" s="31"/>
      <c r="AF8572" s="31"/>
      <c r="AG8572" s="28"/>
      <c r="AH8572" s="28"/>
    </row>
    <row r="8573" spans="13:34" x14ac:dyDescent="0.3">
      <c r="M8573" s="33"/>
      <c r="N8573" s="2"/>
      <c r="P8573" s="29"/>
      <c r="Q8573" s="29"/>
      <c r="T8573" s="32"/>
      <c r="U8573" s="32"/>
      <c r="V8573" s="30"/>
      <c r="W8573"/>
      <c r="X8573"/>
      <c r="Z8573" s="28"/>
      <c r="AA8573" s="28"/>
      <c r="AC8573" s="32"/>
      <c r="AD8573" s="32"/>
      <c r="AE8573" s="31"/>
      <c r="AF8573" s="31"/>
      <c r="AG8573" s="28"/>
      <c r="AH8573" s="28"/>
    </row>
    <row r="8574" spans="13:34" x14ac:dyDescent="0.3">
      <c r="M8574" s="33"/>
      <c r="N8574" s="2"/>
      <c r="P8574" s="29"/>
      <c r="Q8574" s="29"/>
      <c r="T8574" s="32"/>
      <c r="U8574" s="32"/>
      <c r="V8574" s="30"/>
      <c r="W8574"/>
      <c r="X8574"/>
      <c r="Z8574" s="28"/>
      <c r="AA8574" s="28"/>
      <c r="AC8574" s="32"/>
      <c r="AD8574" s="32"/>
      <c r="AE8574" s="31"/>
      <c r="AF8574" s="31"/>
      <c r="AG8574" s="28"/>
      <c r="AH8574" s="28"/>
    </row>
    <row r="8575" spans="13:34" x14ac:dyDescent="0.3">
      <c r="M8575" s="33"/>
      <c r="N8575" s="2"/>
      <c r="P8575" s="29"/>
      <c r="Q8575" s="29"/>
      <c r="T8575" s="32"/>
      <c r="U8575" s="32"/>
      <c r="V8575" s="30"/>
      <c r="W8575"/>
      <c r="X8575"/>
      <c r="Z8575" s="28"/>
      <c r="AA8575" s="28"/>
      <c r="AC8575" s="32"/>
      <c r="AD8575" s="32"/>
      <c r="AE8575" s="31"/>
      <c r="AF8575" s="31"/>
      <c r="AG8575" s="28"/>
      <c r="AH8575" s="28"/>
    </row>
    <row r="8576" spans="13:34" x14ac:dyDescent="0.3">
      <c r="M8576" s="33"/>
      <c r="N8576" s="2"/>
      <c r="P8576" s="29"/>
      <c r="Q8576" s="29"/>
      <c r="T8576" s="32"/>
      <c r="U8576" s="32"/>
      <c r="V8576" s="30"/>
      <c r="W8576"/>
      <c r="X8576"/>
      <c r="Z8576" s="28"/>
      <c r="AA8576" s="28"/>
      <c r="AC8576" s="32"/>
      <c r="AD8576" s="32"/>
      <c r="AE8576" s="31"/>
      <c r="AF8576" s="31"/>
      <c r="AG8576" s="28"/>
      <c r="AH8576" s="28"/>
    </row>
    <row r="8577" spans="13:34" x14ac:dyDescent="0.3">
      <c r="M8577" s="33"/>
      <c r="N8577" s="2"/>
      <c r="P8577" s="29"/>
      <c r="Q8577" s="29"/>
      <c r="T8577" s="32"/>
      <c r="U8577" s="32"/>
      <c r="V8577" s="30"/>
      <c r="W8577"/>
      <c r="X8577"/>
      <c r="Z8577" s="28"/>
      <c r="AA8577" s="28"/>
      <c r="AC8577" s="32"/>
      <c r="AD8577" s="32"/>
      <c r="AE8577" s="31"/>
      <c r="AF8577" s="31"/>
      <c r="AG8577" s="28"/>
      <c r="AH8577" s="28"/>
    </row>
    <row r="8578" spans="13:34" x14ac:dyDescent="0.3">
      <c r="M8578" s="33"/>
      <c r="N8578" s="2"/>
      <c r="P8578" s="29"/>
      <c r="Q8578" s="29"/>
      <c r="T8578" s="32"/>
      <c r="U8578" s="32"/>
      <c r="V8578" s="30"/>
      <c r="W8578"/>
      <c r="X8578"/>
      <c r="Z8578" s="28"/>
      <c r="AA8578" s="28"/>
      <c r="AC8578" s="32"/>
      <c r="AD8578" s="32"/>
      <c r="AE8578" s="31"/>
      <c r="AF8578" s="31"/>
      <c r="AG8578" s="28"/>
      <c r="AH8578" s="28"/>
    </row>
    <row r="8579" spans="13:34" x14ac:dyDescent="0.3">
      <c r="M8579" s="33"/>
      <c r="N8579" s="2"/>
      <c r="P8579" s="29"/>
      <c r="Q8579" s="29"/>
      <c r="T8579" s="32"/>
      <c r="U8579" s="32"/>
      <c r="V8579" s="30"/>
      <c r="W8579"/>
      <c r="X8579"/>
      <c r="Z8579" s="28"/>
      <c r="AA8579" s="28"/>
      <c r="AC8579" s="32"/>
      <c r="AD8579" s="32"/>
      <c r="AE8579" s="31"/>
      <c r="AF8579" s="31"/>
      <c r="AG8579" s="28"/>
      <c r="AH8579" s="28"/>
    </row>
    <row r="8580" spans="13:34" x14ac:dyDescent="0.3">
      <c r="M8580" s="33"/>
      <c r="N8580" s="2"/>
      <c r="P8580" s="29"/>
      <c r="Q8580" s="29"/>
      <c r="T8580" s="32"/>
      <c r="U8580" s="32"/>
      <c r="V8580" s="30"/>
      <c r="W8580"/>
      <c r="X8580"/>
      <c r="Z8580" s="28"/>
      <c r="AA8580" s="28"/>
      <c r="AC8580" s="32"/>
      <c r="AD8580" s="32"/>
      <c r="AE8580" s="31"/>
      <c r="AF8580" s="31"/>
      <c r="AG8580" s="28"/>
      <c r="AH8580" s="28"/>
    </row>
    <row r="8581" spans="13:34" x14ac:dyDescent="0.3">
      <c r="M8581" s="33"/>
      <c r="N8581" s="2"/>
      <c r="P8581" s="29"/>
      <c r="Q8581" s="29"/>
      <c r="T8581" s="32"/>
      <c r="U8581" s="32"/>
      <c r="V8581" s="30"/>
      <c r="W8581"/>
      <c r="X8581"/>
      <c r="Z8581" s="28"/>
      <c r="AA8581" s="28"/>
      <c r="AC8581" s="32"/>
      <c r="AD8581" s="32"/>
      <c r="AE8581" s="31"/>
      <c r="AF8581" s="31"/>
      <c r="AG8581" s="28"/>
      <c r="AH8581" s="28"/>
    </row>
    <row r="8582" spans="13:34" x14ac:dyDescent="0.3">
      <c r="M8582" s="33"/>
      <c r="N8582" s="2"/>
      <c r="P8582" s="29"/>
      <c r="Q8582" s="29"/>
      <c r="T8582" s="32"/>
      <c r="U8582" s="32"/>
      <c r="V8582" s="30"/>
      <c r="W8582"/>
      <c r="X8582"/>
      <c r="Z8582" s="28"/>
      <c r="AA8582" s="28"/>
      <c r="AC8582" s="32"/>
      <c r="AD8582" s="32"/>
      <c r="AE8582" s="31"/>
      <c r="AF8582" s="31"/>
      <c r="AG8582" s="28"/>
      <c r="AH8582" s="28"/>
    </row>
    <row r="8583" spans="13:34" x14ac:dyDescent="0.3">
      <c r="M8583" s="33"/>
      <c r="N8583" s="2"/>
      <c r="P8583" s="29"/>
      <c r="Q8583" s="29"/>
      <c r="T8583" s="32"/>
      <c r="U8583" s="32"/>
      <c r="V8583" s="30"/>
      <c r="W8583"/>
      <c r="X8583"/>
      <c r="Z8583" s="28"/>
      <c r="AA8583" s="28"/>
      <c r="AC8583" s="32"/>
      <c r="AD8583" s="32"/>
      <c r="AE8583" s="31"/>
      <c r="AF8583" s="31"/>
      <c r="AG8583" s="28"/>
      <c r="AH8583" s="28"/>
    </row>
    <row r="8584" spans="13:34" x14ac:dyDescent="0.3">
      <c r="M8584" s="33"/>
      <c r="N8584" s="2"/>
      <c r="P8584" s="29"/>
      <c r="Q8584" s="29"/>
      <c r="T8584" s="32"/>
      <c r="U8584" s="32"/>
      <c r="V8584" s="30"/>
      <c r="W8584"/>
      <c r="X8584"/>
      <c r="Z8584" s="28"/>
      <c r="AA8584" s="28"/>
      <c r="AC8584" s="32"/>
      <c r="AD8584" s="32"/>
      <c r="AE8584" s="31"/>
      <c r="AF8584" s="31"/>
      <c r="AG8584" s="28"/>
      <c r="AH8584" s="28"/>
    </row>
    <row r="8585" spans="13:34" x14ac:dyDescent="0.3">
      <c r="M8585" s="33"/>
      <c r="N8585" s="2"/>
      <c r="P8585" s="29"/>
      <c r="Q8585" s="29"/>
      <c r="T8585" s="32"/>
      <c r="U8585" s="32"/>
      <c r="V8585" s="30"/>
      <c r="W8585"/>
      <c r="X8585"/>
      <c r="Z8585" s="28"/>
      <c r="AA8585" s="28"/>
      <c r="AC8585" s="32"/>
      <c r="AD8585" s="32"/>
      <c r="AE8585" s="31"/>
      <c r="AF8585" s="31"/>
      <c r="AG8585" s="28"/>
      <c r="AH8585" s="28"/>
    </row>
    <row r="8586" spans="13:34" x14ac:dyDescent="0.3">
      <c r="M8586" s="33"/>
      <c r="N8586" s="2"/>
      <c r="P8586" s="29"/>
      <c r="Q8586" s="29"/>
      <c r="T8586" s="32"/>
      <c r="U8586" s="32"/>
      <c r="V8586" s="30"/>
      <c r="W8586"/>
      <c r="X8586"/>
      <c r="Z8586" s="28"/>
      <c r="AA8586" s="28"/>
      <c r="AC8586" s="32"/>
      <c r="AD8586" s="32"/>
      <c r="AE8586" s="31"/>
      <c r="AF8586" s="31"/>
      <c r="AG8586" s="28"/>
      <c r="AH8586" s="28"/>
    </row>
    <row r="8587" spans="13:34" x14ac:dyDescent="0.3">
      <c r="M8587" s="33"/>
      <c r="N8587" s="2"/>
      <c r="P8587" s="29"/>
      <c r="Q8587" s="29"/>
      <c r="T8587" s="32"/>
      <c r="U8587" s="32"/>
      <c r="V8587" s="30"/>
      <c r="W8587"/>
      <c r="X8587"/>
      <c r="Z8587" s="28"/>
      <c r="AA8587" s="28"/>
      <c r="AC8587" s="32"/>
      <c r="AD8587" s="32"/>
      <c r="AE8587" s="31"/>
      <c r="AF8587" s="31"/>
      <c r="AG8587" s="28"/>
      <c r="AH8587" s="28"/>
    </row>
    <row r="8588" spans="13:34" x14ac:dyDescent="0.3">
      <c r="M8588" s="33"/>
      <c r="N8588" s="2"/>
      <c r="P8588" s="29"/>
      <c r="Q8588" s="29"/>
      <c r="T8588" s="32"/>
      <c r="U8588" s="32"/>
      <c r="V8588" s="30"/>
      <c r="W8588"/>
      <c r="X8588"/>
      <c r="Z8588" s="28"/>
      <c r="AA8588" s="28"/>
      <c r="AC8588" s="32"/>
      <c r="AD8588" s="32"/>
      <c r="AE8588" s="31"/>
      <c r="AF8588" s="31"/>
      <c r="AG8588" s="28"/>
      <c r="AH8588" s="28"/>
    </row>
    <row r="8589" spans="13:34" x14ac:dyDescent="0.3">
      <c r="M8589" s="33"/>
      <c r="N8589" s="2"/>
      <c r="P8589" s="29"/>
      <c r="Q8589" s="29"/>
      <c r="T8589" s="32"/>
      <c r="U8589" s="32"/>
      <c r="V8589" s="30"/>
      <c r="W8589"/>
      <c r="X8589"/>
      <c r="Z8589" s="28"/>
      <c r="AA8589" s="28"/>
      <c r="AC8589" s="32"/>
      <c r="AD8589" s="32"/>
      <c r="AE8589" s="31"/>
      <c r="AF8589" s="31"/>
      <c r="AG8589" s="28"/>
      <c r="AH8589" s="28"/>
    </row>
    <row r="8590" spans="13:34" x14ac:dyDescent="0.3">
      <c r="M8590" s="33"/>
      <c r="N8590" s="2"/>
      <c r="P8590" s="29"/>
      <c r="Q8590" s="29"/>
      <c r="T8590" s="32"/>
      <c r="U8590" s="32"/>
      <c r="V8590" s="30"/>
      <c r="W8590"/>
      <c r="X8590"/>
      <c r="Z8590" s="28"/>
      <c r="AA8590" s="28"/>
      <c r="AC8590" s="32"/>
      <c r="AD8590" s="32"/>
      <c r="AE8590" s="31"/>
      <c r="AF8590" s="31"/>
      <c r="AG8590" s="28"/>
      <c r="AH8590" s="28"/>
    </row>
    <row r="8591" spans="13:34" x14ac:dyDescent="0.3">
      <c r="M8591" s="33"/>
      <c r="N8591" s="2"/>
      <c r="P8591" s="29"/>
      <c r="Q8591" s="29"/>
      <c r="T8591" s="32"/>
      <c r="U8591" s="32"/>
      <c r="V8591" s="30"/>
      <c r="W8591"/>
      <c r="X8591"/>
      <c r="Z8591" s="28"/>
      <c r="AA8591" s="28"/>
      <c r="AC8591" s="32"/>
      <c r="AD8591" s="32"/>
      <c r="AE8591" s="31"/>
      <c r="AF8591" s="31"/>
      <c r="AG8591" s="28"/>
      <c r="AH8591" s="28"/>
    </row>
    <row r="8592" spans="13:34" x14ac:dyDescent="0.3">
      <c r="M8592" s="33"/>
      <c r="N8592" s="2"/>
      <c r="P8592" s="29"/>
      <c r="Q8592" s="29"/>
      <c r="T8592" s="32"/>
      <c r="U8592" s="32"/>
      <c r="V8592" s="30"/>
      <c r="W8592"/>
      <c r="X8592"/>
      <c r="Z8592" s="28"/>
      <c r="AA8592" s="28"/>
      <c r="AC8592" s="32"/>
      <c r="AD8592" s="32"/>
      <c r="AE8592" s="31"/>
      <c r="AF8592" s="31"/>
      <c r="AG8592" s="28"/>
      <c r="AH8592" s="28"/>
    </row>
    <row r="8593" spans="13:34" x14ac:dyDescent="0.3">
      <c r="M8593" s="33"/>
      <c r="N8593" s="2"/>
      <c r="P8593" s="29"/>
      <c r="Q8593" s="29"/>
      <c r="T8593" s="32"/>
      <c r="U8593" s="32"/>
      <c r="V8593" s="30"/>
      <c r="W8593"/>
      <c r="X8593"/>
      <c r="Z8593" s="28"/>
      <c r="AA8593" s="28"/>
      <c r="AC8593" s="32"/>
      <c r="AD8593" s="32"/>
      <c r="AE8593" s="31"/>
      <c r="AF8593" s="31"/>
      <c r="AG8593" s="28"/>
      <c r="AH8593" s="28"/>
    </row>
    <row r="8594" spans="13:34" x14ac:dyDescent="0.3">
      <c r="M8594" s="33"/>
      <c r="N8594" s="2"/>
      <c r="P8594" s="29"/>
      <c r="Q8594" s="29"/>
      <c r="T8594" s="32"/>
      <c r="U8594" s="32"/>
      <c r="V8594" s="30"/>
      <c r="W8594"/>
      <c r="X8594"/>
      <c r="Z8594" s="28"/>
      <c r="AA8594" s="28"/>
      <c r="AC8594" s="32"/>
      <c r="AD8594" s="32"/>
      <c r="AE8594" s="31"/>
      <c r="AF8594" s="31"/>
      <c r="AG8594" s="28"/>
      <c r="AH8594" s="28"/>
    </row>
    <row r="8595" spans="13:34" x14ac:dyDescent="0.3">
      <c r="M8595" s="33"/>
      <c r="N8595" s="2"/>
      <c r="P8595" s="29"/>
      <c r="Q8595" s="29"/>
      <c r="T8595" s="32"/>
      <c r="U8595" s="32"/>
      <c r="V8595" s="30"/>
      <c r="W8595"/>
      <c r="X8595"/>
      <c r="Z8595" s="28"/>
      <c r="AA8595" s="28"/>
      <c r="AC8595" s="32"/>
      <c r="AD8595" s="32"/>
      <c r="AE8595" s="31"/>
      <c r="AF8595" s="31"/>
      <c r="AG8595" s="28"/>
      <c r="AH8595" s="28"/>
    </row>
    <row r="8596" spans="13:34" x14ac:dyDescent="0.3">
      <c r="M8596" s="33"/>
      <c r="N8596" s="2"/>
      <c r="P8596" s="29"/>
      <c r="Q8596" s="29"/>
      <c r="T8596" s="32"/>
      <c r="U8596" s="32"/>
      <c r="V8596" s="30"/>
      <c r="W8596"/>
      <c r="X8596"/>
      <c r="Z8596" s="28"/>
      <c r="AA8596" s="28"/>
      <c r="AC8596" s="32"/>
      <c r="AD8596" s="32"/>
      <c r="AE8596" s="31"/>
      <c r="AF8596" s="31"/>
      <c r="AG8596" s="28"/>
      <c r="AH8596" s="28"/>
    </row>
    <row r="8597" spans="13:34" x14ac:dyDescent="0.3">
      <c r="M8597" s="33"/>
      <c r="N8597" s="2"/>
      <c r="P8597" s="29"/>
      <c r="Q8597" s="29"/>
      <c r="T8597" s="32"/>
      <c r="U8597" s="32"/>
      <c r="V8597" s="30"/>
      <c r="W8597"/>
      <c r="X8597"/>
      <c r="Z8597" s="28"/>
      <c r="AA8597" s="28"/>
      <c r="AC8597" s="32"/>
      <c r="AD8597" s="32"/>
      <c r="AE8597" s="31"/>
      <c r="AF8597" s="31"/>
      <c r="AG8597" s="28"/>
      <c r="AH8597" s="28"/>
    </row>
    <row r="8598" spans="13:34" x14ac:dyDescent="0.3">
      <c r="M8598" s="33"/>
      <c r="N8598" s="2"/>
      <c r="P8598" s="29"/>
      <c r="Q8598" s="29"/>
      <c r="T8598" s="32"/>
      <c r="U8598" s="32"/>
      <c r="V8598" s="30"/>
      <c r="W8598"/>
      <c r="X8598"/>
      <c r="Z8598" s="28"/>
      <c r="AA8598" s="28"/>
      <c r="AC8598" s="32"/>
      <c r="AD8598" s="32"/>
      <c r="AE8598" s="31"/>
      <c r="AF8598" s="31"/>
      <c r="AG8598" s="28"/>
      <c r="AH8598" s="28"/>
    </row>
    <row r="8599" spans="13:34" x14ac:dyDescent="0.3">
      <c r="M8599" s="33"/>
      <c r="N8599" s="2"/>
      <c r="P8599" s="29"/>
      <c r="Q8599" s="29"/>
      <c r="T8599" s="32"/>
      <c r="U8599" s="32"/>
      <c r="V8599" s="30"/>
      <c r="W8599"/>
      <c r="X8599"/>
      <c r="Z8599" s="28"/>
      <c r="AA8599" s="28"/>
      <c r="AC8599" s="32"/>
      <c r="AD8599" s="32"/>
      <c r="AE8599" s="31"/>
      <c r="AF8599" s="31"/>
      <c r="AG8599" s="28"/>
      <c r="AH8599" s="28"/>
    </row>
    <row r="8600" spans="13:34" x14ac:dyDescent="0.3">
      <c r="M8600" s="33"/>
      <c r="N8600" s="2"/>
      <c r="P8600" s="29"/>
      <c r="Q8600" s="29"/>
      <c r="T8600" s="32"/>
      <c r="U8600" s="32"/>
      <c r="V8600" s="30"/>
      <c r="W8600"/>
      <c r="X8600"/>
      <c r="Z8600" s="28"/>
      <c r="AA8600" s="28"/>
      <c r="AC8600" s="32"/>
      <c r="AD8600" s="32"/>
      <c r="AE8600" s="31"/>
      <c r="AF8600" s="31"/>
      <c r="AG8600" s="28"/>
      <c r="AH8600" s="28"/>
    </row>
    <row r="8601" spans="13:34" x14ac:dyDescent="0.3">
      <c r="M8601" s="33"/>
      <c r="N8601" s="2"/>
      <c r="P8601" s="29"/>
      <c r="Q8601" s="29"/>
      <c r="T8601" s="32"/>
      <c r="U8601" s="32"/>
      <c r="V8601" s="30"/>
      <c r="W8601"/>
      <c r="X8601"/>
      <c r="Z8601" s="28"/>
      <c r="AA8601" s="28"/>
      <c r="AC8601" s="32"/>
      <c r="AD8601" s="32"/>
      <c r="AE8601" s="31"/>
      <c r="AF8601" s="31"/>
      <c r="AG8601" s="28"/>
      <c r="AH8601" s="28"/>
    </row>
    <row r="8602" spans="13:34" x14ac:dyDescent="0.3">
      <c r="M8602" s="33"/>
      <c r="N8602" s="2"/>
      <c r="P8602" s="29"/>
      <c r="Q8602" s="29"/>
      <c r="T8602" s="32"/>
      <c r="U8602" s="32"/>
      <c r="V8602" s="30"/>
      <c r="W8602"/>
      <c r="X8602"/>
      <c r="Z8602" s="28"/>
      <c r="AA8602" s="28"/>
      <c r="AC8602" s="32"/>
      <c r="AD8602" s="32"/>
      <c r="AE8602" s="31"/>
      <c r="AF8602" s="31"/>
      <c r="AG8602" s="28"/>
      <c r="AH8602" s="28"/>
    </row>
    <row r="8603" spans="13:34" x14ac:dyDescent="0.3">
      <c r="M8603" s="33"/>
      <c r="N8603" s="2"/>
      <c r="P8603" s="29"/>
      <c r="Q8603" s="29"/>
      <c r="T8603" s="32"/>
      <c r="U8603" s="32"/>
      <c r="V8603" s="30"/>
      <c r="W8603"/>
      <c r="X8603"/>
      <c r="Z8603" s="28"/>
      <c r="AA8603" s="28"/>
      <c r="AC8603" s="32"/>
      <c r="AD8603" s="32"/>
      <c r="AE8603" s="31"/>
      <c r="AF8603" s="31"/>
      <c r="AG8603" s="28"/>
      <c r="AH8603" s="28"/>
    </row>
    <row r="8604" spans="13:34" x14ac:dyDescent="0.3">
      <c r="M8604" s="33"/>
      <c r="N8604" s="2"/>
      <c r="P8604" s="29"/>
      <c r="Q8604" s="29"/>
      <c r="T8604" s="32"/>
      <c r="U8604" s="32"/>
      <c r="V8604" s="30"/>
      <c r="W8604"/>
      <c r="X8604"/>
      <c r="Z8604" s="28"/>
      <c r="AA8604" s="28"/>
      <c r="AC8604" s="32"/>
      <c r="AD8604" s="32"/>
      <c r="AE8604" s="31"/>
      <c r="AF8604" s="31"/>
      <c r="AG8604" s="28"/>
      <c r="AH8604" s="28"/>
    </row>
    <row r="8605" spans="13:34" x14ac:dyDescent="0.3">
      <c r="M8605" s="33"/>
      <c r="N8605" s="2"/>
      <c r="P8605" s="29"/>
      <c r="Q8605" s="29"/>
      <c r="T8605" s="32"/>
      <c r="U8605" s="32"/>
      <c r="V8605" s="30"/>
      <c r="W8605"/>
      <c r="X8605"/>
      <c r="Z8605" s="28"/>
      <c r="AA8605" s="28"/>
      <c r="AC8605" s="32"/>
      <c r="AD8605" s="32"/>
      <c r="AE8605" s="31"/>
      <c r="AF8605" s="31"/>
      <c r="AG8605" s="28"/>
      <c r="AH8605" s="28"/>
    </row>
    <row r="8606" spans="13:34" x14ac:dyDescent="0.3">
      <c r="M8606" s="33"/>
      <c r="N8606" s="2"/>
      <c r="P8606" s="29"/>
      <c r="Q8606" s="29"/>
      <c r="T8606" s="32"/>
      <c r="U8606" s="32"/>
      <c r="V8606" s="30"/>
      <c r="W8606"/>
      <c r="X8606"/>
      <c r="Z8606" s="28"/>
      <c r="AA8606" s="28"/>
      <c r="AC8606" s="32"/>
      <c r="AD8606" s="32"/>
      <c r="AE8606" s="31"/>
      <c r="AF8606" s="31"/>
      <c r="AG8606" s="28"/>
      <c r="AH8606" s="28"/>
    </row>
    <row r="8607" spans="13:34" x14ac:dyDescent="0.3">
      <c r="M8607" s="33"/>
      <c r="N8607" s="2"/>
      <c r="P8607" s="29"/>
      <c r="Q8607" s="29"/>
      <c r="T8607" s="32"/>
      <c r="U8607" s="32"/>
      <c r="V8607" s="30"/>
      <c r="W8607"/>
      <c r="X8607"/>
      <c r="Z8607" s="28"/>
      <c r="AA8607" s="28"/>
      <c r="AC8607" s="32"/>
      <c r="AD8607" s="32"/>
      <c r="AE8607" s="31"/>
      <c r="AF8607" s="31"/>
      <c r="AG8607" s="28"/>
      <c r="AH8607" s="28"/>
    </row>
    <row r="8608" spans="13:34" x14ac:dyDescent="0.3">
      <c r="M8608" s="33"/>
      <c r="N8608" s="2"/>
      <c r="P8608" s="29"/>
      <c r="Q8608" s="29"/>
      <c r="T8608" s="32"/>
      <c r="U8608" s="32"/>
      <c r="V8608" s="30"/>
      <c r="W8608"/>
      <c r="X8608"/>
      <c r="Z8608" s="28"/>
      <c r="AA8608" s="28"/>
      <c r="AC8608" s="32"/>
      <c r="AD8608" s="32"/>
      <c r="AE8608" s="31"/>
      <c r="AF8608" s="31"/>
      <c r="AG8608" s="28"/>
      <c r="AH8608" s="28"/>
    </row>
    <row r="8609" spans="13:34" x14ac:dyDescent="0.3">
      <c r="M8609" s="33"/>
      <c r="N8609" s="2"/>
      <c r="P8609" s="29"/>
      <c r="Q8609" s="29"/>
      <c r="T8609" s="32"/>
      <c r="U8609" s="32"/>
      <c r="V8609" s="30"/>
      <c r="W8609"/>
      <c r="X8609"/>
      <c r="Z8609" s="28"/>
      <c r="AA8609" s="28"/>
      <c r="AC8609" s="32"/>
      <c r="AD8609" s="32"/>
      <c r="AE8609" s="31"/>
      <c r="AF8609" s="31"/>
      <c r="AG8609" s="28"/>
      <c r="AH8609" s="28"/>
    </row>
    <row r="8610" spans="13:34" x14ac:dyDescent="0.3">
      <c r="M8610" s="33"/>
      <c r="N8610" s="2"/>
      <c r="P8610" s="29"/>
      <c r="Q8610" s="29"/>
      <c r="T8610" s="32"/>
      <c r="U8610" s="32"/>
      <c r="V8610" s="30"/>
      <c r="W8610"/>
      <c r="X8610"/>
      <c r="Z8610" s="28"/>
      <c r="AA8610" s="28"/>
      <c r="AC8610" s="32"/>
      <c r="AD8610" s="32"/>
      <c r="AE8610" s="31"/>
      <c r="AF8610" s="31"/>
      <c r="AG8610" s="28"/>
      <c r="AH8610" s="28"/>
    </row>
    <row r="8611" spans="13:34" x14ac:dyDescent="0.3">
      <c r="M8611" s="33"/>
      <c r="N8611" s="2"/>
      <c r="P8611" s="29"/>
      <c r="Q8611" s="29"/>
      <c r="T8611" s="32"/>
      <c r="U8611" s="32"/>
      <c r="V8611" s="30"/>
      <c r="W8611"/>
      <c r="X8611"/>
      <c r="Z8611" s="28"/>
      <c r="AA8611" s="28"/>
      <c r="AC8611" s="32"/>
      <c r="AD8611" s="32"/>
      <c r="AE8611" s="31"/>
      <c r="AF8611" s="31"/>
      <c r="AG8611" s="28"/>
      <c r="AH8611" s="28"/>
    </row>
    <row r="8612" spans="13:34" x14ac:dyDescent="0.3">
      <c r="M8612" s="33"/>
      <c r="N8612" s="2"/>
      <c r="P8612" s="29"/>
      <c r="Q8612" s="29"/>
      <c r="T8612" s="32"/>
      <c r="U8612" s="32"/>
      <c r="V8612" s="30"/>
      <c r="W8612"/>
      <c r="X8612"/>
      <c r="Z8612" s="28"/>
      <c r="AA8612" s="28"/>
      <c r="AC8612" s="32"/>
      <c r="AD8612" s="32"/>
      <c r="AE8612" s="31"/>
      <c r="AF8612" s="31"/>
      <c r="AG8612" s="28"/>
      <c r="AH8612" s="28"/>
    </row>
    <row r="8613" spans="13:34" x14ac:dyDescent="0.3">
      <c r="M8613" s="33"/>
      <c r="N8613" s="2"/>
      <c r="P8613" s="29"/>
      <c r="Q8613" s="29"/>
      <c r="T8613" s="32"/>
      <c r="U8613" s="32"/>
      <c r="V8613" s="30"/>
      <c r="W8613"/>
      <c r="X8613"/>
      <c r="Z8613" s="28"/>
      <c r="AA8613" s="28"/>
      <c r="AC8613" s="32"/>
      <c r="AD8613" s="32"/>
      <c r="AE8613" s="31"/>
      <c r="AF8613" s="31"/>
      <c r="AG8613" s="28"/>
      <c r="AH8613" s="28"/>
    </row>
    <row r="8614" spans="13:34" x14ac:dyDescent="0.3">
      <c r="M8614" s="33"/>
      <c r="N8614" s="2"/>
      <c r="P8614" s="29"/>
      <c r="Q8614" s="29"/>
      <c r="T8614" s="32"/>
      <c r="U8614" s="32"/>
      <c r="V8614" s="30"/>
      <c r="W8614"/>
      <c r="X8614"/>
      <c r="Z8614" s="28"/>
      <c r="AA8614" s="28"/>
      <c r="AC8614" s="32"/>
      <c r="AD8614" s="32"/>
      <c r="AE8614" s="31"/>
      <c r="AF8614" s="31"/>
      <c r="AG8614" s="28"/>
      <c r="AH8614" s="28"/>
    </row>
    <row r="8615" spans="13:34" x14ac:dyDescent="0.3">
      <c r="M8615" s="33"/>
      <c r="N8615" s="2"/>
      <c r="P8615" s="29"/>
      <c r="Q8615" s="29"/>
      <c r="T8615" s="32"/>
      <c r="U8615" s="32"/>
      <c r="V8615" s="30"/>
      <c r="W8615"/>
      <c r="X8615"/>
      <c r="Z8615" s="28"/>
      <c r="AA8615" s="28"/>
      <c r="AC8615" s="32"/>
      <c r="AD8615" s="32"/>
      <c r="AE8615" s="31"/>
      <c r="AF8615" s="31"/>
      <c r="AG8615" s="28"/>
      <c r="AH8615" s="28"/>
    </row>
    <row r="8616" spans="13:34" x14ac:dyDescent="0.3">
      <c r="M8616" s="33"/>
      <c r="N8616" s="2"/>
      <c r="P8616" s="29"/>
      <c r="Q8616" s="29"/>
      <c r="T8616" s="32"/>
      <c r="U8616" s="32"/>
      <c r="V8616" s="30"/>
      <c r="W8616"/>
      <c r="X8616"/>
      <c r="Z8616" s="28"/>
      <c r="AA8616" s="28"/>
      <c r="AC8616" s="32"/>
      <c r="AD8616" s="32"/>
      <c r="AE8616" s="31"/>
      <c r="AF8616" s="31"/>
      <c r="AG8616" s="28"/>
      <c r="AH8616" s="28"/>
    </row>
    <row r="8617" spans="13:34" x14ac:dyDescent="0.3">
      <c r="M8617" s="33"/>
      <c r="N8617" s="2"/>
      <c r="P8617" s="29"/>
      <c r="Q8617" s="29"/>
      <c r="T8617" s="32"/>
      <c r="U8617" s="32"/>
      <c r="V8617" s="30"/>
      <c r="W8617"/>
      <c r="X8617"/>
      <c r="Z8617" s="28"/>
      <c r="AA8617" s="28"/>
      <c r="AC8617" s="32"/>
      <c r="AD8617" s="32"/>
      <c r="AE8617" s="31"/>
      <c r="AF8617" s="31"/>
      <c r="AG8617" s="28"/>
      <c r="AH8617" s="28"/>
    </row>
    <row r="8618" spans="13:34" x14ac:dyDescent="0.3">
      <c r="M8618" s="33"/>
      <c r="N8618" s="2"/>
      <c r="P8618" s="29"/>
      <c r="Q8618" s="29"/>
      <c r="T8618" s="32"/>
      <c r="U8618" s="32"/>
      <c r="V8618" s="30"/>
      <c r="W8618"/>
      <c r="X8618"/>
      <c r="Z8618" s="28"/>
      <c r="AA8618" s="28"/>
      <c r="AC8618" s="32"/>
      <c r="AD8618" s="32"/>
      <c r="AE8618" s="31"/>
      <c r="AF8618" s="31"/>
      <c r="AG8618" s="28"/>
      <c r="AH8618" s="28"/>
    </row>
    <row r="8619" spans="13:34" x14ac:dyDescent="0.3">
      <c r="M8619" s="33"/>
      <c r="N8619" s="2"/>
      <c r="P8619" s="29"/>
      <c r="Q8619" s="29"/>
      <c r="T8619" s="32"/>
      <c r="U8619" s="32"/>
      <c r="V8619" s="30"/>
      <c r="W8619"/>
      <c r="X8619"/>
      <c r="Z8619" s="28"/>
      <c r="AA8619" s="28"/>
      <c r="AC8619" s="32"/>
      <c r="AD8619" s="32"/>
      <c r="AE8619" s="31"/>
      <c r="AF8619" s="31"/>
      <c r="AG8619" s="28"/>
      <c r="AH8619" s="28"/>
    </row>
    <row r="8620" spans="13:34" x14ac:dyDescent="0.3">
      <c r="M8620" s="33"/>
      <c r="N8620" s="2"/>
      <c r="P8620" s="29"/>
      <c r="Q8620" s="29"/>
      <c r="T8620" s="32"/>
      <c r="U8620" s="32"/>
      <c r="V8620" s="30"/>
      <c r="W8620"/>
      <c r="X8620"/>
      <c r="Z8620" s="28"/>
      <c r="AA8620" s="28"/>
      <c r="AC8620" s="32"/>
      <c r="AD8620" s="32"/>
      <c r="AE8620" s="31"/>
      <c r="AF8620" s="31"/>
      <c r="AG8620" s="28"/>
      <c r="AH8620" s="28"/>
    </row>
    <row r="8621" spans="13:34" x14ac:dyDescent="0.3">
      <c r="M8621" s="33"/>
      <c r="N8621" s="2"/>
      <c r="P8621" s="29"/>
      <c r="Q8621" s="29"/>
      <c r="T8621" s="32"/>
      <c r="U8621" s="32"/>
      <c r="V8621" s="30"/>
      <c r="W8621"/>
      <c r="X8621"/>
      <c r="Z8621" s="28"/>
      <c r="AA8621" s="28"/>
      <c r="AC8621" s="32"/>
      <c r="AD8621" s="32"/>
      <c r="AE8621" s="31"/>
      <c r="AF8621" s="31"/>
      <c r="AG8621" s="28"/>
      <c r="AH8621" s="28"/>
    </row>
    <row r="8622" spans="13:34" x14ac:dyDescent="0.3">
      <c r="M8622" s="33"/>
      <c r="N8622" s="2"/>
      <c r="P8622" s="29"/>
      <c r="Q8622" s="29"/>
      <c r="T8622" s="32"/>
      <c r="U8622" s="32"/>
      <c r="V8622" s="30"/>
      <c r="W8622"/>
      <c r="X8622"/>
      <c r="Z8622" s="28"/>
      <c r="AA8622" s="28"/>
      <c r="AC8622" s="32"/>
      <c r="AD8622" s="32"/>
      <c r="AE8622" s="31"/>
      <c r="AF8622" s="31"/>
      <c r="AG8622" s="28"/>
      <c r="AH8622" s="28"/>
    </row>
    <row r="8623" spans="13:34" x14ac:dyDescent="0.3">
      <c r="M8623" s="33"/>
      <c r="N8623" s="2"/>
      <c r="P8623" s="29"/>
      <c r="Q8623" s="29"/>
      <c r="T8623" s="32"/>
      <c r="U8623" s="32"/>
      <c r="V8623" s="30"/>
      <c r="W8623"/>
      <c r="X8623"/>
      <c r="Z8623" s="28"/>
      <c r="AA8623" s="28"/>
      <c r="AC8623" s="32"/>
      <c r="AD8623" s="32"/>
      <c r="AE8623" s="31"/>
      <c r="AF8623" s="31"/>
      <c r="AG8623" s="28"/>
      <c r="AH8623" s="28"/>
    </row>
    <row r="8624" spans="13:34" x14ac:dyDescent="0.3">
      <c r="M8624" s="33"/>
      <c r="N8624" s="2"/>
      <c r="P8624" s="29"/>
      <c r="Q8624" s="29"/>
      <c r="T8624" s="32"/>
      <c r="U8624" s="32"/>
      <c r="V8624" s="30"/>
      <c r="W8624"/>
      <c r="X8624"/>
      <c r="Z8624" s="28"/>
      <c r="AA8624" s="28"/>
      <c r="AC8624" s="32"/>
      <c r="AD8624" s="32"/>
      <c r="AE8624" s="31"/>
      <c r="AF8624" s="31"/>
      <c r="AG8624" s="28"/>
      <c r="AH8624" s="28"/>
    </row>
    <row r="8625" spans="13:34" x14ac:dyDescent="0.3">
      <c r="M8625" s="33"/>
      <c r="N8625" s="2"/>
      <c r="P8625" s="29"/>
      <c r="Q8625" s="29"/>
      <c r="T8625" s="32"/>
      <c r="U8625" s="32"/>
      <c r="V8625" s="30"/>
      <c r="W8625"/>
      <c r="X8625"/>
      <c r="Z8625" s="28"/>
      <c r="AA8625" s="28"/>
      <c r="AC8625" s="32"/>
      <c r="AD8625" s="32"/>
      <c r="AE8625" s="31"/>
      <c r="AF8625" s="31"/>
      <c r="AG8625" s="28"/>
      <c r="AH8625" s="28"/>
    </row>
    <row r="8626" spans="13:34" x14ac:dyDescent="0.3">
      <c r="M8626" s="33"/>
      <c r="N8626" s="2"/>
      <c r="P8626" s="29"/>
      <c r="Q8626" s="29"/>
      <c r="T8626" s="32"/>
      <c r="U8626" s="32"/>
      <c r="V8626" s="30"/>
      <c r="W8626"/>
      <c r="X8626"/>
      <c r="Z8626" s="28"/>
      <c r="AA8626" s="28"/>
      <c r="AC8626" s="32"/>
      <c r="AD8626" s="32"/>
      <c r="AE8626" s="31"/>
      <c r="AF8626" s="31"/>
      <c r="AG8626" s="28"/>
      <c r="AH8626" s="28"/>
    </row>
    <row r="8627" spans="13:34" x14ac:dyDescent="0.3">
      <c r="M8627" s="33"/>
      <c r="N8627" s="2"/>
      <c r="P8627" s="29"/>
      <c r="Q8627" s="29"/>
      <c r="T8627" s="32"/>
      <c r="U8627" s="32"/>
      <c r="V8627" s="30"/>
      <c r="W8627"/>
      <c r="X8627"/>
      <c r="Z8627" s="28"/>
      <c r="AA8627" s="28"/>
      <c r="AC8627" s="32"/>
      <c r="AD8627" s="32"/>
      <c r="AE8627" s="31"/>
      <c r="AF8627" s="31"/>
      <c r="AG8627" s="28"/>
      <c r="AH8627" s="28"/>
    </row>
    <row r="8628" spans="13:34" x14ac:dyDescent="0.3">
      <c r="M8628" s="33"/>
      <c r="N8628" s="2"/>
      <c r="P8628" s="29"/>
      <c r="Q8628" s="29"/>
      <c r="T8628" s="32"/>
      <c r="U8628" s="32"/>
      <c r="V8628" s="30"/>
      <c r="W8628"/>
      <c r="X8628"/>
      <c r="Z8628" s="28"/>
      <c r="AA8628" s="28"/>
      <c r="AC8628" s="32"/>
      <c r="AD8628" s="32"/>
      <c r="AE8628" s="31"/>
      <c r="AF8628" s="31"/>
      <c r="AG8628" s="28"/>
      <c r="AH8628" s="28"/>
    </row>
    <row r="8629" spans="13:34" x14ac:dyDescent="0.3">
      <c r="M8629" s="33"/>
      <c r="N8629" s="2"/>
      <c r="P8629" s="29"/>
      <c r="Q8629" s="29"/>
      <c r="T8629" s="32"/>
      <c r="U8629" s="32"/>
      <c r="V8629" s="30"/>
      <c r="W8629"/>
      <c r="X8629"/>
      <c r="Z8629" s="28"/>
      <c r="AA8629" s="28"/>
      <c r="AC8629" s="32"/>
      <c r="AD8629" s="32"/>
      <c r="AE8629" s="31"/>
      <c r="AF8629" s="31"/>
      <c r="AG8629" s="28"/>
      <c r="AH8629" s="28"/>
    </row>
    <row r="8630" spans="13:34" x14ac:dyDescent="0.3">
      <c r="M8630" s="33"/>
      <c r="N8630" s="2"/>
      <c r="P8630" s="29"/>
      <c r="Q8630" s="29"/>
      <c r="T8630" s="32"/>
      <c r="U8630" s="32"/>
      <c r="V8630" s="30"/>
      <c r="W8630"/>
      <c r="X8630"/>
      <c r="Z8630" s="28"/>
      <c r="AA8630" s="28"/>
      <c r="AC8630" s="32"/>
      <c r="AD8630" s="32"/>
      <c r="AE8630" s="31"/>
      <c r="AF8630" s="31"/>
      <c r="AG8630" s="28"/>
      <c r="AH8630" s="28"/>
    </row>
    <row r="8631" spans="13:34" x14ac:dyDescent="0.3">
      <c r="M8631" s="33"/>
      <c r="N8631" s="2"/>
      <c r="P8631" s="29"/>
      <c r="Q8631" s="29"/>
      <c r="T8631" s="32"/>
      <c r="U8631" s="32"/>
      <c r="V8631" s="30"/>
      <c r="W8631"/>
      <c r="X8631"/>
      <c r="Z8631" s="28"/>
      <c r="AA8631" s="28"/>
      <c r="AC8631" s="32"/>
      <c r="AD8631" s="32"/>
      <c r="AE8631" s="31"/>
      <c r="AF8631" s="31"/>
      <c r="AG8631" s="28"/>
      <c r="AH8631" s="28"/>
    </row>
    <row r="8632" spans="13:34" x14ac:dyDescent="0.3">
      <c r="M8632" s="33"/>
      <c r="N8632" s="2"/>
      <c r="P8632" s="29"/>
      <c r="Q8632" s="29"/>
      <c r="T8632" s="32"/>
      <c r="U8632" s="32"/>
      <c r="V8632" s="30"/>
      <c r="W8632"/>
      <c r="X8632"/>
      <c r="Z8632" s="28"/>
      <c r="AA8632" s="28"/>
      <c r="AC8632" s="32"/>
      <c r="AD8632" s="32"/>
      <c r="AE8632" s="31"/>
      <c r="AF8632" s="31"/>
      <c r="AG8632" s="28"/>
      <c r="AH8632" s="28"/>
    </row>
    <row r="8633" spans="13:34" x14ac:dyDescent="0.3">
      <c r="M8633" s="33"/>
      <c r="N8633" s="2"/>
      <c r="P8633" s="29"/>
      <c r="Q8633" s="29"/>
      <c r="T8633" s="32"/>
      <c r="U8633" s="32"/>
      <c r="V8633" s="30"/>
      <c r="W8633"/>
      <c r="X8633"/>
      <c r="Z8633" s="28"/>
      <c r="AA8633" s="28"/>
      <c r="AC8633" s="32"/>
      <c r="AD8633" s="32"/>
      <c r="AE8633" s="31"/>
      <c r="AF8633" s="31"/>
      <c r="AG8633" s="28"/>
      <c r="AH8633" s="28"/>
    </row>
    <row r="8634" spans="13:34" x14ac:dyDescent="0.3">
      <c r="M8634" s="33"/>
      <c r="N8634" s="2"/>
      <c r="P8634" s="29"/>
      <c r="Q8634" s="29"/>
      <c r="T8634" s="32"/>
      <c r="U8634" s="32"/>
      <c r="V8634" s="30"/>
      <c r="W8634"/>
      <c r="X8634"/>
      <c r="Z8634" s="28"/>
      <c r="AA8634" s="28"/>
      <c r="AC8634" s="32"/>
      <c r="AD8634" s="32"/>
      <c r="AE8634" s="31"/>
      <c r="AF8634" s="31"/>
      <c r="AG8634" s="28"/>
      <c r="AH8634" s="28"/>
    </row>
    <row r="8635" spans="13:34" x14ac:dyDescent="0.3">
      <c r="M8635" s="33"/>
      <c r="N8635" s="2"/>
      <c r="P8635" s="29"/>
      <c r="Q8635" s="29"/>
      <c r="T8635" s="32"/>
      <c r="U8635" s="32"/>
      <c r="V8635" s="30"/>
      <c r="W8635"/>
      <c r="X8635"/>
      <c r="Z8635" s="28"/>
      <c r="AA8635" s="28"/>
      <c r="AC8635" s="32"/>
      <c r="AD8635" s="32"/>
      <c r="AE8635" s="31"/>
      <c r="AF8635" s="31"/>
      <c r="AG8635" s="28"/>
      <c r="AH8635" s="28"/>
    </row>
    <row r="8636" spans="13:34" x14ac:dyDescent="0.3">
      <c r="M8636" s="33"/>
      <c r="N8636" s="2"/>
      <c r="P8636" s="29"/>
      <c r="Q8636" s="29"/>
      <c r="T8636" s="32"/>
      <c r="U8636" s="32"/>
      <c r="V8636" s="30"/>
      <c r="W8636"/>
      <c r="X8636"/>
      <c r="Z8636" s="28"/>
      <c r="AA8636" s="28"/>
      <c r="AC8636" s="32"/>
      <c r="AD8636" s="32"/>
      <c r="AE8636" s="31"/>
      <c r="AF8636" s="31"/>
      <c r="AG8636" s="28"/>
      <c r="AH8636" s="28"/>
    </row>
    <row r="8637" spans="13:34" x14ac:dyDescent="0.3">
      <c r="M8637" s="33"/>
      <c r="N8637" s="2"/>
      <c r="P8637" s="29"/>
      <c r="Q8637" s="29"/>
      <c r="T8637" s="32"/>
      <c r="U8637" s="32"/>
      <c r="V8637" s="30"/>
      <c r="W8637"/>
      <c r="X8637"/>
      <c r="Z8637" s="28"/>
      <c r="AA8637" s="28"/>
      <c r="AC8637" s="32"/>
      <c r="AD8637" s="32"/>
      <c r="AE8637" s="31"/>
      <c r="AF8637" s="31"/>
      <c r="AG8637" s="28"/>
      <c r="AH8637" s="28"/>
    </row>
    <row r="8638" spans="13:34" x14ac:dyDescent="0.3">
      <c r="M8638" s="33"/>
      <c r="N8638" s="2"/>
      <c r="P8638" s="29"/>
      <c r="Q8638" s="29"/>
      <c r="T8638" s="32"/>
      <c r="U8638" s="32"/>
      <c r="V8638" s="30"/>
      <c r="W8638"/>
      <c r="X8638"/>
      <c r="Z8638" s="28"/>
      <c r="AA8638" s="28"/>
      <c r="AC8638" s="32"/>
      <c r="AD8638" s="32"/>
      <c r="AE8638" s="31"/>
      <c r="AF8638" s="31"/>
      <c r="AG8638" s="28"/>
      <c r="AH8638" s="28"/>
    </row>
    <row r="8639" spans="13:34" x14ac:dyDescent="0.3">
      <c r="M8639" s="33"/>
      <c r="N8639" s="2"/>
      <c r="P8639" s="29"/>
      <c r="Q8639" s="29"/>
      <c r="T8639" s="32"/>
      <c r="U8639" s="32"/>
      <c r="V8639" s="30"/>
      <c r="W8639"/>
      <c r="X8639"/>
      <c r="Z8639" s="28"/>
      <c r="AA8639" s="28"/>
      <c r="AC8639" s="32"/>
      <c r="AD8639" s="32"/>
      <c r="AE8639" s="31"/>
      <c r="AF8639" s="31"/>
      <c r="AG8639" s="28"/>
      <c r="AH8639" s="28"/>
    </row>
    <row r="8640" spans="13:34" x14ac:dyDescent="0.3">
      <c r="M8640" s="33"/>
      <c r="N8640" s="2"/>
      <c r="P8640" s="29"/>
      <c r="Q8640" s="29"/>
      <c r="T8640" s="32"/>
      <c r="U8640" s="32"/>
      <c r="V8640" s="30"/>
      <c r="W8640"/>
      <c r="X8640"/>
      <c r="Z8640" s="28"/>
      <c r="AA8640" s="28"/>
      <c r="AC8640" s="32"/>
      <c r="AD8640" s="32"/>
      <c r="AE8640" s="31"/>
      <c r="AF8640" s="31"/>
      <c r="AG8640" s="28"/>
      <c r="AH8640" s="28"/>
    </row>
    <row r="8641" spans="13:34" x14ac:dyDescent="0.3">
      <c r="M8641" s="33"/>
      <c r="N8641" s="2"/>
      <c r="P8641" s="29"/>
      <c r="Q8641" s="29"/>
      <c r="T8641" s="32"/>
      <c r="U8641" s="32"/>
      <c r="V8641" s="30"/>
      <c r="W8641"/>
      <c r="X8641"/>
      <c r="Z8641" s="28"/>
      <c r="AA8641" s="28"/>
      <c r="AC8641" s="32"/>
      <c r="AD8641" s="32"/>
      <c r="AE8641" s="31"/>
      <c r="AF8641" s="31"/>
      <c r="AG8641" s="28"/>
      <c r="AH8641" s="28"/>
    </row>
    <row r="8642" spans="13:34" x14ac:dyDescent="0.3">
      <c r="M8642" s="33"/>
      <c r="N8642" s="2"/>
      <c r="P8642" s="29"/>
      <c r="Q8642" s="29"/>
      <c r="T8642" s="32"/>
      <c r="U8642" s="32"/>
      <c r="V8642" s="30"/>
      <c r="W8642"/>
      <c r="X8642"/>
      <c r="Z8642" s="28"/>
      <c r="AA8642" s="28"/>
      <c r="AC8642" s="32"/>
      <c r="AD8642" s="32"/>
      <c r="AE8642" s="31"/>
      <c r="AF8642" s="31"/>
      <c r="AG8642" s="28"/>
      <c r="AH8642" s="28"/>
    </row>
    <row r="8643" spans="13:34" x14ac:dyDescent="0.3">
      <c r="M8643" s="33"/>
      <c r="N8643" s="2"/>
      <c r="P8643" s="29"/>
      <c r="Q8643" s="29"/>
      <c r="T8643" s="32"/>
      <c r="U8643" s="32"/>
      <c r="V8643" s="30"/>
      <c r="W8643"/>
      <c r="X8643"/>
      <c r="Z8643" s="28"/>
      <c r="AA8643" s="28"/>
      <c r="AC8643" s="32"/>
      <c r="AD8643" s="32"/>
      <c r="AE8643" s="31"/>
      <c r="AF8643" s="31"/>
      <c r="AG8643" s="28"/>
      <c r="AH8643" s="28"/>
    </row>
    <row r="8644" spans="13:34" x14ac:dyDescent="0.3">
      <c r="M8644" s="33"/>
      <c r="N8644" s="2"/>
      <c r="P8644" s="29"/>
      <c r="Q8644" s="29"/>
      <c r="T8644" s="32"/>
      <c r="U8644" s="32"/>
      <c r="V8644" s="30"/>
      <c r="W8644"/>
      <c r="X8644"/>
      <c r="Z8644" s="28"/>
      <c r="AA8644" s="28"/>
      <c r="AC8644" s="32"/>
      <c r="AD8644" s="32"/>
      <c r="AE8644" s="31"/>
      <c r="AF8644" s="31"/>
      <c r="AG8644" s="28"/>
      <c r="AH8644" s="28"/>
    </row>
    <row r="8645" spans="13:34" x14ac:dyDescent="0.3">
      <c r="M8645" s="33"/>
      <c r="N8645" s="2"/>
      <c r="P8645" s="29"/>
      <c r="Q8645" s="29"/>
      <c r="T8645" s="32"/>
      <c r="U8645" s="32"/>
      <c r="V8645" s="30"/>
      <c r="W8645"/>
      <c r="X8645"/>
      <c r="Z8645" s="28"/>
      <c r="AA8645" s="28"/>
      <c r="AC8645" s="32"/>
      <c r="AD8645" s="32"/>
      <c r="AE8645" s="31"/>
      <c r="AF8645" s="31"/>
      <c r="AG8645" s="28"/>
      <c r="AH8645" s="28"/>
    </row>
    <row r="8646" spans="13:34" x14ac:dyDescent="0.3">
      <c r="M8646" s="33"/>
      <c r="N8646" s="2"/>
      <c r="P8646" s="29"/>
      <c r="Q8646" s="29"/>
      <c r="T8646" s="32"/>
      <c r="U8646" s="32"/>
      <c r="V8646" s="30"/>
      <c r="W8646"/>
      <c r="X8646"/>
      <c r="Z8646" s="28"/>
      <c r="AA8646" s="28"/>
      <c r="AC8646" s="32"/>
      <c r="AD8646" s="32"/>
      <c r="AE8646" s="31"/>
      <c r="AF8646" s="31"/>
      <c r="AG8646" s="28"/>
      <c r="AH8646" s="28"/>
    </row>
    <row r="8647" spans="13:34" x14ac:dyDescent="0.3">
      <c r="M8647" s="33"/>
      <c r="N8647" s="2"/>
      <c r="P8647" s="29"/>
      <c r="Q8647" s="29"/>
      <c r="T8647" s="32"/>
      <c r="U8647" s="32"/>
      <c r="V8647" s="30"/>
      <c r="W8647"/>
      <c r="X8647"/>
      <c r="Z8647" s="28"/>
      <c r="AA8647" s="28"/>
      <c r="AC8647" s="32"/>
      <c r="AD8647" s="32"/>
      <c r="AE8647" s="31"/>
      <c r="AF8647" s="31"/>
      <c r="AG8647" s="28"/>
      <c r="AH8647" s="28"/>
    </row>
    <row r="8648" spans="13:34" x14ac:dyDescent="0.3">
      <c r="M8648" s="33"/>
      <c r="N8648" s="2"/>
      <c r="P8648" s="29"/>
      <c r="Q8648" s="29"/>
      <c r="T8648" s="32"/>
      <c r="U8648" s="32"/>
      <c r="V8648" s="30"/>
      <c r="W8648"/>
      <c r="X8648"/>
      <c r="Z8648" s="28"/>
      <c r="AA8648" s="28"/>
      <c r="AC8648" s="32"/>
      <c r="AD8648" s="32"/>
      <c r="AE8648" s="31"/>
      <c r="AF8648" s="31"/>
      <c r="AG8648" s="28"/>
      <c r="AH8648" s="28"/>
    </row>
    <row r="8649" spans="13:34" x14ac:dyDescent="0.3">
      <c r="M8649" s="33"/>
      <c r="N8649" s="2"/>
      <c r="P8649" s="29"/>
      <c r="Q8649" s="29"/>
      <c r="T8649" s="32"/>
      <c r="U8649" s="32"/>
      <c r="V8649" s="30"/>
      <c r="W8649"/>
      <c r="X8649"/>
      <c r="Z8649" s="28"/>
      <c r="AA8649" s="28"/>
      <c r="AC8649" s="32"/>
      <c r="AD8649" s="32"/>
      <c r="AE8649" s="31"/>
      <c r="AF8649" s="31"/>
      <c r="AG8649" s="28"/>
      <c r="AH8649" s="28"/>
    </row>
    <row r="8650" spans="13:34" x14ac:dyDescent="0.3">
      <c r="M8650" s="33"/>
      <c r="N8650" s="2"/>
      <c r="P8650" s="29"/>
      <c r="Q8650" s="29"/>
      <c r="T8650" s="32"/>
      <c r="U8650" s="32"/>
      <c r="V8650" s="30"/>
      <c r="W8650"/>
      <c r="X8650"/>
      <c r="Z8650" s="28"/>
      <c r="AA8650" s="28"/>
      <c r="AC8650" s="32"/>
      <c r="AD8650" s="32"/>
      <c r="AE8650" s="31"/>
      <c r="AF8650" s="31"/>
      <c r="AG8650" s="28"/>
      <c r="AH8650" s="28"/>
    </row>
    <row r="8651" spans="13:34" x14ac:dyDescent="0.3">
      <c r="M8651" s="33"/>
      <c r="N8651" s="2"/>
      <c r="P8651" s="29"/>
      <c r="Q8651" s="29"/>
      <c r="T8651" s="32"/>
      <c r="U8651" s="32"/>
      <c r="V8651" s="30"/>
      <c r="W8651"/>
      <c r="X8651"/>
      <c r="Z8651" s="28"/>
      <c r="AA8651" s="28"/>
      <c r="AC8651" s="32"/>
      <c r="AD8651" s="32"/>
      <c r="AE8651" s="31"/>
      <c r="AF8651" s="31"/>
      <c r="AG8651" s="28"/>
      <c r="AH8651" s="28"/>
    </row>
    <row r="8652" spans="13:34" x14ac:dyDescent="0.3">
      <c r="M8652" s="33"/>
      <c r="N8652" s="2"/>
      <c r="P8652" s="29"/>
      <c r="Q8652" s="29"/>
      <c r="T8652" s="32"/>
      <c r="U8652" s="32"/>
      <c r="V8652" s="30"/>
      <c r="W8652"/>
      <c r="X8652"/>
      <c r="Z8652" s="28"/>
      <c r="AA8652" s="28"/>
      <c r="AC8652" s="32"/>
      <c r="AD8652" s="32"/>
      <c r="AE8652" s="31"/>
      <c r="AF8652" s="31"/>
      <c r="AG8652" s="28"/>
      <c r="AH8652" s="28"/>
    </row>
    <row r="8653" spans="13:34" x14ac:dyDescent="0.3">
      <c r="M8653" s="33"/>
      <c r="N8653" s="2"/>
      <c r="P8653" s="29"/>
      <c r="Q8653" s="29"/>
      <c r="T8653" s="32"/>
      <c r="U8653" s="32"/>
      <c r="V8653" s="30"/>
      <c r="W8653"/>
      <c r="X8653"/>
      <c r="Z8653" s="28"/>
      <c r="AA8653" s="28"/>
      <c r="AC8653" s="32"/>
      <c r="AD8653" s="32"/>
      <c r="AE8653" s="31"/>
      <c r="AF8653" s="31"/>
      <c r="AG8653" s="28"/>
      <c r="AH8653" s="28"/>
    </row>
    <row r="8654" spans="13:34" x14ac:dyDescent="0.3">
      <c r="M8654" s="33"/>
      <c r="N8654" s="2"/>
      <c r="P8654" s="29"/>
      <c r="Q8654" s="29"/>
      <c r="T8654" s="32"/>
      <c r="U8654" s="32"/>
      <c r="V8654" s="30"/>
      <c r="W8654"/>
      <c r="X8654"/>
      <c r="Z8654" s="28"/>
      <c r="AA8654" s="28"/>
      <c r="AC8654" s="32"/>
      <c r="AD8654" s="32"/>
      <c r="AE8654" s="31"/>
      <c r="AF8654" s="31"/>
      <c r="AG8654" s="28"/>
      <c r="AH8654" s="28"/>
    </row>
    <row r="8655" spans="13:34" x14ac:dyDescent="0.3">
      <c r="M8655" s="33"/>
      <c r="N8655" s="2"/>
      <c r="P8655" s="29"/>
      <c r="Q8655" s="29"/>
      <c r="T8655" s="32"/>
      <c r="U8655" s="32"/>
      <c r="V8655" s="30"/>
      <c r="W8655"/>
      <c r="X8655"/>
      <c r="Z8655" s="28"/>
      <c r="AA8655" s="28"/>
      <c r="AC8655" s="32"/>
      <c r="AD8655" s="32"/>
      <c r="AE8655" s="31"/>
      <c r="AF8655" s="31"/>
      <c r="AG8655" s="28"/>
      <c r="AH8655" s="28"/>
    </row>
    <row r="8656" spans="13:34" x14ac:dyDescent="0.3">
      <c r="M8656" s="33"/>
      <c r="N8656" s="2"/>
      <c r="P8656" s="29"/>
      <c r="Q8656" s="29"/>
      <c r="T8656" s="32"/>
      <c r="U8656" s="32"/>
      <c r="V8656" s="30"/>
      <c r="W8656"/>
      <c r="X8656"/>
      <c r="Z8656" s="28"/>
      <c r="AA8656" s="28"/>
      <c r="AC8656" s="32"/>
      <c r="AD8656" s="32"/>
      <c r="AE8656" s="31"/>
      <c r="AF8656" s="31"/>
      <c r="AG8656" s="28"/>
      <c r="AH8656" s="28"/>
    </row>
    <row r="8657" spans="13:34" x14ac:dyDescent="0.3">
      <c r="M8657" s="33"/>
      <c r="N8657" s="2"/>
      <c r="P8657" s="29"/>
      <c r="Q8657" s="29"/>
      <c r="T8657" s="32"/>
      <c r="U8657" s="32"/>
      <c r="V8657" s="30"/>
      <c r="W8657"/>
      <c r="X8657"/>
      <c r="Z8657" s="28"/>
      <c r="AA8657" s="28"/>
      <c r="AC8657" s="32"/>
      <c r="AD8657" s="32"/>
      <c r="AE8657" s="31"/>
      <c r="AF8657" s="31"/>
      <c r="AG8657" s="28"/>
      <c r="AH8657" s="28"/>
    </row>
    <row r="8658" spans="13:34" x14ac:dyDescent="0.3">
      <c r="M8658" s="33"/>
      <c r="N8658" s="2"/>
      <c r="P8658" s="29"/>
      <c r="Q8658" s="29"/>
      <c r="T8658" s="32"/>
      <c r="U8658" s="32"/>
      <c r="V8658" s="30"/>
      <c r="W8658"/>
      <c r="X8658"/>
      <c r="Z8658" s="28"/>
      <c r="AA8658" s="28"/>
      <c r="AC8658" s="32"/>
      <c r="AD8658" s="32"/>
      <c r="AE8658" s="31"/>
      <c r="AF8658" s="31"/>
      <c r="AG8658" s="28"/>
      <c r="AH8658" s="28"/>
    </row>
    <row r="8659" spans="13:34" x14ac:dyDescent="0.3">
      <c r="M8659" s="33"/>
      <c r="N8659" s="2"/>
      <c r="P8659" s="29"/>
      <c r="Q8659" s="29"/>
      <c r="T8659" s="32"/>
      <c r="U8659" s="32"/>
      <c r="V8659" s="30"/>
      <c r="W8659"/>
      <c r="X8659"/>
      <c r="Z8659" s="28"/>
      <c r="AA8659" s="28"/>
      <c r="AC8659" s="32"/>
      <c r="AD8659" s="32"/>
      <c r="AE8659" s="31"/>
      <c r="AF8659" s="31"/>
      <c r="AG8659" s="28"/>
      <c r="AH8659" s="28"/>
    </row>
    <row r="8660" spans="13:34" x14ac:dyDescent="0.3">
      <c r="M8660" s="33"/>
      <c r="N8660" s="2"/>
      <c r="P8660" s="29"/>
      <c r="Q8660" s="29"/>
      <c r="T8660" s="32"/>
      <c r="U8660" s="32"/>
      <c r="V8660" s="30"/>
      <c r="W8660"/>
      <c r="X8660"/>
      <c r="Z8660" s="28"/>
      <c r="AA8660" s="28"/>
      <c r="AC8660" s="32"/>
      <c r="AD8660" s="32"/>
      <c r="AE8660" s="31"/>
      <c r="AF8660" s="31"/>
      <c r="AG8660" s="28"/>
      <c r="AH8660" s="28"/>
    </row>
    <row r="8661" spans="13:34" x14ac:dyDescent="0.3">
      <c r="M8661" s="33"/>
      <c r="N8661" s="2"/>
      <c r="P8661" s="29"/>
      <c r="Q8661" s="29"/>
      <c r="T8661" s="32"/>
      <c r="U8661" s="32"/>
      <c r="V8661" s="30"/>
      <c r="W8661"/>
      <c r="X8661"/>
      <c r="Z8661" s="28"/>
      <c r="AA8661" s="28"/>
      <c r="AC8661" s="32"/>
      <c r="AD8661" s="32"/>
      <c r="AE8661" s="31"/>
      <c r="AF8661" s="31"/>
      <c r="AG8661" s="28"/>
      <c r="AH8661" s="28"/>
    </row>
    <row r="8662" spans="13:34" x14ac:dyDescent="0.3">
      <c r="M8662" s="33"/>
      <c r="N8662" s="2"/>
      <c r="P8662" s="29"/>
      <c r="Q8662" s="29"/>
      <c r="T8662" s="32"/>
      <c r="U8662" s="32"/>
      <c r="V8662" s="30"/>
      <c r="W8662"/>
      <c r="X8662"/>
      <c r="Z8662" s="28"/>
      <c r="AA8662" s="28"/>
      <c r="AC8662" s="32"/>
      <c r="AD8662" s="32"/>
      <c r="AE8662" s="31"/>
      <c r="AF8662" s="31"/>
      <c r="AG8662" s="28"/>
      <c r="AH8662" s="28"/>
    </row>
    <row r="8663" spans="13:34" x14ac:dyDescent="0.3">
      <c r="M8663" s="33"/>
      <c r="N8663" s="2"/>
      <c r="P8663" s="29"/>
      <c r="Q8663" s="29"/>
      <c r="T8663" s="32"/>
      <c r="U8663" s="32"/>
      <c r="V8663" s="30"/>
      <c r="W8663"/>
      <c r="X8663"/>
      <c r="Z8663" s="28"/>
      <c r="AA8663" s="28"/>
      <c r="AC8663" s="32"/>
      <c r="AD8663" s="32"/>
      <c r="AE8663" s="31"/>
      <c r="AF8663" s="31"/>
      <c r="AG8663" s="28"/>
      <c r="AH8663" s="28"/>
    </row>
    <row r="8664" spans="13:34" x14ac:dyDescent="0.3">
      <c r="M8664" s="33"/>
      <c r="N8664" s="2"/>
      <c r="P8664" s="29"/>
      <c r="Q8664" s="29"/>
      <c r="T8664" s="32"/>
      <c r="U8664" s="32"/>
      <c r="V8664" s="30"/>
      <c r="W8664"/>
      <c r="X8664"/>
      <c r="Z8664" s="28"/>
      <c r="AA8664" s="28"/>
      <c r="AC8664" s="32"/>
      <c r="AD8664" s="32"/>
      <c r="AE8664" s="31"/>
      <c r="AF8664" s="31"/>
      <c r="AG8664" s="28"/>
      <c r="AH8664" s="28"/>
    </row>
    <row r="8665" spans="13:34" x14ac:dyDescent="0.3">
      <c r="M8665" s="33"/>
      <c r="N8665" s="2"/>
      <c r="P8665" s="29"/>
      <c r="Q8665" s="29"/>
      <c r="T8665" s="32"/>
      <c r="U8665" s="32"/>
      <c r="V8665" s="30"/>
      <c r="W8665"/>
      <c r="X8665"/>
      <c r="Z8665" s="28"/>
      <c r="AA8665" s="28"/>
      <c r="AC8665" s="32"/>
      <c r="AD8665" s="32"/>
      <c r="AE8665" s="31"/>
      <c r="AF8665" s="31"/>
      <c r="AG8665" s="28"/>
      <c r="AH8665" s="28"/>
    </row>
    <row r="8666" spans="13:34" x14ac:dyDescent="0.3">
      <c r="M8666" s="33"/>
      <c r="N8666" s="2"/>
      <c r="P8666" s="29"/>
      <c r="Q8666" s="29"/>
      <c r="T8666" s="32"/>
      <c r="U8666" s="32"/>
      <c r="V8666" s="30"/>
      <c r="W8666"/>
      <c r="X8666"/>
      <c r="Z8666" s="28"/>
      <c r="AA8666" s="28"/>
      <c r="AC8666" s="32"/>
      <c r="AD8666" s="32"/>
      <c r="AE8666" s="31"/>
      <c r="AF8666" s="31"/>
      <c r="AG8666" s="28"/>
      <c r="AH8666" s="28"/>
    </row>
    <row r="8667" spans="13:34" x14ac:dyDescent="0.3">
      <c r="M8667" s="33"/>
      <c r="N8667" s="2"/>
      <c r="P8667" s="29"/>
      <c r="Q8667" s="29"/>
      <c r="T8667" s="32"/>
      <c r="U8667" s="32"/>
      <c r="V8667" s="30"/>
      <c r="W8667"/>
      <c r="X8667"/>
      <c r="Z8667" s="28"/>
      <c r="AA8667" s="28"/>
      <c r="AC8667" s="32"/>
      <c r="AD8667" s="32"/>
      <c r="AE8667" s="31"/>
      <c r="AF8667" s="31"/>
      <c r="AG8667" s="28"/>
      <c r="AH8667" s="28"/>
    </row>
    <row r="8668" spans="13:34" x14ac:dyDescent="0.3">
      <c r="M8668" s="33"/>
      <c r="N8668" s="2"/>
      <c r="P8668" s="29"/>
      <c r="Q8668" s="29"/>
      <c r="T8668" s="32"/>
      <c r="U8668" s="32"/>
      <c r="V8668" s="30"/>
      <c r="W8668"/>
      <c r="X8668"/>
      <c r="Z8668" s="28"/>
      <c r="AA8668" s="28"/>
      <c r="AC8668" s="32"/>
      <c r="AD8668" s="32"/>
      <c r="AE8668" s="31"/>
      <c r="AF8668" s="31"/>
      <c r="AG8668" s="28"/>
      <c r="AH8668" s="28"/>
    </row>
    <row r="8669" spans="13:34" x14ac:dyDescent="0.3">
      <c r="M8669" s="33"/>
      <c r="N8669" s="2"/>
      <c r="P8669" s="29"/>
      <c r="Q8669" s="29"/>
      <c r="T8669" s="32"/>
      <c r="U8669" s="32"/>
      <c r="V8669" s="30"/>
      <c r="W8669"/>
      <c r="X8669"/>
      <c r="Z8669" s="28"/>
      <c r="AA8669" s="28"/>
      <c r="AC8669" s="32"/>
      <c r="AD8669" s="32"/>
      <c r="AE8669" s="31"/>
      <c r="AF8669" s="31"/>
      <c r="AG8669" s="28"/>
      <c r="AH8669" s="28"/>
    </row>
    <row r="8670" spans="13:34" x14ac:dyDescent="0.3">
      <c r="M8670" s="33"/>
      <c r="N8670" s="2"/>
      <c r="P8670" s="29"/>
      <c r="Q8670" s="29"/>
      <c r="T8670" s="32"/>
      <c r="U8670" s="32"/>
      <c r="V8670" s="30"/>
      <c r="W8670"/>
      <c r="X8670"/>
      <c r="Z8670" s="28"/>
      <c r="AA8670" s="28"/>
      <c r="AC8670" s="32"/>
      <c r="AD8670" s="32"/>
      <c r="AE8670" s="31"/>
      <c r="AF8670" s="31"/>
      <c r="AG8670" s="28"/>
      <c r="AH8670" s="28"/>
    </row>
    <row r="8671" spans="13:34" x14ac:dyDescent="0.3">
      <c r="M8671" s="33"/>
      <c r="N8671" s="2"/>
      <c r="P8671" s="29"/>
      <c r="Q8671" s="29"/>
      <c r="T8671" s="32"/>
      <c r="U8671" s="32"/>
      <c r="V8671" s="30"/>
      <c r="W8671"/>
      <c r="X8671"/>
      <c r="Z8671" s="28"/>
      <c r="AA8671" s="28"/>
      <c r="AC8671" s="32"/>
      <c r="AD8671" s="32"/>
      <c r="AE8671" s="31"/>
      <c r="AF8671" s="31"/>
      <c r="AG8671" s="28"/>
      <c r="AH8671" s="28"/>
    </row>
    <row r="8672" spans="13:34" x14ac:dyDescent="0.3">
      <c r="M8672" s="33"/>
      <c r="N8672" s="2"/>
      <c r="P8672" s="29"/>
      <c r="Q8672" s="29"/>
      <c r="T8672" s="32"/>
      <c r="U8672" s="32"/>
      <c r="V8672" s="30"/>
      <c r="W8672"/>
      <c r="X8672"/>
      <c r="Z8672" s="28"/>
      <c r="AA8672" s="28"/>
      <c r="AC8672" s="32"/>
      <c r="AD8672" s="32"/>
      <c r="AE8672" s="31"/>
      <c r="AF8672" s="31"/>
      <c r="AG8672" s="28"/>
      <c r="AH8672" s="28"/>
    </row>
    <row r="8673" spans="13:34" x14ac:dyDescent="0.3">
      <c r="M8673" s="33"/>
      <c r="N8673" s="2"/>
      <c r="P8673" s="29"/>
      <c r="Q8673" s="29"/>
      <c r="T8673" s="32"/>
      <c r="U8673" s="32"/>
      <c r="V8673" s="30"/>
      <c r="W8673"/>
      <c r="X8673"/>
      <c r="Z8673" s="28"/>
      <c r="AA8673" s="28"/>
      <c r="AC8673" s="32"/>
      <c r="AD8673" s="32"/>
      <c r="AE8673" s="31"/>
      <c r="AF8673" s="31"/>
      <c r="AG8673" s="28"/>
      <c r="AH8673" s="28"/>
    </row>
    <row r="8674" spans="13:34" x14ac:dyDescent="0.3">
      <c r="M8674" s="33"/>
      <c r="N8674" s="2"/>
      <c r="P8674" s="29"/>
      <c r="Q8674" s="29"/>
      <c r="T8674" s="32"/>
      <c r="U8674" s="32"/>
      <c r="V8674" s="30"/>
      <c r="W8674"/>
      <c r="X8674"/>
      <c r="Z8674" s="28"/>
      <c r="AA8674" s="28"/>
      <c r="AC8674" s="32"/>
      <c r="AD8674" s="32"/>
      <c r="AE8674" s="31"/>
      <c r="AF8674" s="31"/>
      <c r="AG8674" s="28"/>
      <c r="AH8674" s="28"/>
    </row>
    <row r="8675" spans="13:34" x14ac:dyDescent="0.3">
      <c r="M8675" s="33"/>
      <c r="N8675" s="2"/>
      <c r="P8675" s="29"/>
      <c r="Q8675" s="29"/>
      <c r="T8675" s="32"/>
      <c r="U8675" s="32"/>
      <c r="V8675" s="30"/>
      <c r="W8675"/>
      <c r="X8675"/>
      <c r="Z8675" s="28"/>
      <c r="AA8675" s="28"/>
      <c r="AC8675" s="32"/>
      <c r="AD8675" s="32"/>
      <c r="AE8675" s="31"/>
      <c r="AF8675" s="31"/>
      <c r="AG8675" s="28"/>
      <c r="AH8675" s="28"/>
    </row>
    <row r="8676" spans="13:34" x14ac:dyDescent="0.3">
      <c r="M8676" s="33"/>
      <c r="N8676" s="2"/>
      <c r="P8676" s="29"/>
      <c r="Q8676" s="29"/>
      <c r="T8676" s="32"/>
      <c r="U8676" s="32"/>
      <c r="V8676" s="30"/>
      <c r="W8676"/>
      <c r="X8676"/>
      <c r="Z8676" s="28"/>
      <c r="AA8676" s="28"/>
      <c r="AC8676" s="32"/>
      <c r="AD8676" s="32"/>
      <c r="AE8676" s="31"/>
      <c r="AF8676" s="31"/>
      <c r="AG8676" s="28"/>
      <c r="AH8676" s="28"/>
    </row>
    <row r="8677" spans="13:34" x14ac:dyDescent="0.3">
      <c r="M8677" s="33"/>
      <c r="N8677" s="2"/>
      <c r="P8677" s="29"/>
      <c r="Q8677" s="29"/>
      <c r="T8677" s="32"/>
      <c r="U8677" s="32"/>
      <c r="V8677" s="30"/>
      <c r="W8677"/>
      <c r="X8677"/>
      <c r="Z8677" s="28"/>
      <c r="AA8677" s="28"/>
      <c r="AC8677" s="32"/>
      <c r="AD8677" s="32"/>
      <c r="AE8677" s="31"/>
      <c r="AF8677" s="31"/>
      <c r="AG8677" s="28"/>
      <c r="AH8677" s="28"/>
    </row>
    <row r="8678" spans="13:34" x14ac:dyDescent="0.3">
      <c r="M8678" s="33"/>
      <c r="N8678" s="2"/>
      <c r="P8678" s="29"/>
      <c r="Q8678" s="29"/>
      <c r="T8678" s="32"/>
      <c r="U8678" s="32"/>
      <c r="V8678" s="30"/>
      <c r="W8678"/>
      <c r="X8678"/>
      <c r="Z8678" s="28"/>
      <c r="AA8678" s="28"/>
      <c r="AC8678" s="32"/>
      <c r="AD8678" s="32"/>
      <c r="AE8678" s="31"/>
      <c r="AF8678" s="31"/>
      <c r="AG8678" s="28"/>
      <c r="AH8678" s="28"/>
    </row>
    <row r="8679" spans="13:34" x14ac:dyDescent="0.3">
      <c r="M8679" s="33"/>
      <c r="N8679" s="2"/>
      <c r="P8679" s="29"/>
      <c r="Q8679" s="29"/>
      <c r="T8679" s="32"/>
      <c r="U8679" s="32"/>
      <c r="V8679" s="30"/>
      <c r="W8679"/>
      <c r="X8679"/>
      <c r="Z8679" s="28"/>
      <c r="AA8679" s="28"/>
      <c r="AC8679" s="32"/>
      <c r="AD8679" s="32"/>
      <c r="AE8679" s="31"/>
      <c r="AF8679" s="31"/>
      <c r="AG8679" s="28"/>
      <c r="AH8679" s="28"/>
    </row>
    <row r="8680" spans="13:34" x14ac:dyDescent="0.3">
      <c r="M8680" s="33"/>
      <c r="N8680" s="2"/>
      <c r="P8680" s="29"/>
      <c r="Q8680" s="29"/>
      <c r="T8680" s="32"/>
      <c r="U8680" s="32"/>
      <c r="V8680" s="30"/>
      <c r="W8680"/>
      <c r="X8680"/>
      <c r="Z8680" s="28"/>
      <c r="AA8680" s="28"/>
      <c r="AC8680" s="32"/>
      <c r="AD8680" s="32"/>
      <c r="AE8680" s="31"/>
      <c r="AF8680" s="31"/>
      <c r="AG8680" s="28"/>
      <c r="AH8680" s="28"/>
    </row>
    <row r="8681" spans="13:34" x14ac:dyDescent="0.3">
      <c r="M8681" s="33"/>
      <c r="N8681" s="2"/>
      <c r="P8681" s="29"/>
      <c r="Q8681" s="29"/>
      <c r="T8681" s="32"/>
      <c r="U8681" s="32"/>
      <c r="V8681" s="30"/>
      <c r="W8681"/>
      <c r="X8681"/>
      <c r="Z8681" s="28"/>
      <c r="AA8681" s="28"/>
      <c r="AC8681" s="32"/>
      <c r="AD8681" s="32"/>
      <c r="AE8681" s="31"/>
      <c r="AF8681" s="31"/>
      <c r="AG8681" s="28"/>
      <c r="AH8681" s="28"/>
    </row>
    <row r="8682" spans="13:34" x14ac:dyDescent="0.3">
      <c r="M8682" s="33"/>
      <c r="N8682" s="2"/>
      <c r="P8682" s="29"/>
      <c r="Q8682" s="29"/>
      <c r="T8682" s="32"/>
      <c r="U8682" s="32"/>
      <c r="V8682" s="30"/>
      <c r="W8682"/>
      <c r="X8682"/>
      <c r="Z8682" s="28"/>
      <c r="AA8682" s="28"/>
      <c r="AC8682" s="32"/>
      <c r="AD8682" s="32"/>
      <c r="AE8682" s="31"/>
      <c r="AF8682" s="31"/>
      <c r="AG8682" s="28"/>
      <c r="AH8682" s="28"/>
    </row>
    <row r="8683" spans="13:34" x14ac:dyDescent="0.3">
      <c r="M8683" s="33"/>
      <c r="N8683" s="2"/>
      <c r="P8683" s="29"/>
      <c r="Q8683" s="29"/>
      <c r="T8683" s="32"/>
      <c r="U8683" s="32"/>
      <c r="V8683" s="30"/>
      <c r="W8683"/>
      <c r="X8683"/>
      <c r="Z8683" s="28"/>
      <c r="AA8683" s="28"/>
      <c r="AC8683" s="32"/>
      <c r="AD8683" s="32"/>
      <c r="AE8683" s="31"/>
      <c r="AF8683" s="31"/>
      <c r="AG8683" s="28"/>
      <c r="AH8683" s="28"/>
    </row>
    <row r="8684" spans="13:34" x14ac:dyDescent="0.3">
      <c r="M8684" s="33"/>
      <c r="N8684" s="2"/>
      <c r="P8684" s="29"/>
      <c r="Q8684" s="29"/>
      <c r="T8684" s="32"/>
      <c r="U8684" s="32"/>
      <c r="V8684" s="30"/>
      <c r="W8684"/>
      <c r="X8684"/>
      <c r="Z8684" s="28"/>
      <c r="AA8684" s="28"/>
      <c r="AC8684" s="32"/>
      <c r="AD8684" s="32"/>
      <c r="AE8684" s="31"/>
      <c r="AF8684" s="31"/>
      <c r="AG8684" s="28"/>
      <c r="AH8684" s="28"/>
    </row>
    <row r="8685" spans="13:34" x14ac:dyDescent="0.3">
      <c r="M8685" s="33"/>
      <c r="N8685" s="2"/>
      <c r="P8685" s="29"/>
      <c r="Q8685" s="29"/>
      <c r="T8685" s="32"/>
      <c r="U8685" s="32"/>
      <c r="V8685" s="30"/>
      <c r="W8685"/>
      <c r="X8685"/>
      <c r="Z8685" s="28"/>
      <c r="AA8685" s="28"/>
      <c r="AC8685" s="32"/>
      <c r="AD8685" s="32"/>
      <c r="AE8685" s="31"/>
      <c r="AF8685" s="31"/>
      <c r="AG8685" s="28"/>
      <c r="AH8685" s="28"/>
    </row>
    <row r="8686" spans="13:34" x14ac:dyDescent="0.3">
      <c r="M8686" s="33"/>
      <c r="N8686" s="2"/>
      <c r="P8686" s="29"/>
      <c r="Q8686" s="29"/>
      <c r="T8686" s="32"/>
      <c r="U8686" s="32"/>
      <c r="V8686" s="30"/>
      <c r="W8686"/>
      <c r="X8686"/>
      <c r="Z8686" s="28"/>
      <c r="AA8686" s="28"/>
      <c r="AC8686" s="32"/>
      <c r="AD8686" s="32"/>
      <c r="AE8686" s="31"/>
      <c r="AF8686" s="31"/>
      <c r="AG8686" s="28"/>
      <c r="AH8686" s="28"/>
    </row>
    <row r="8687" spans="13:34" x14ac:dyDescent="0.3">
      <c r="M8687" s="33"/>
      <c r="N8687" s="2"/>
      <c r="P8687" s="29"/>
      <c r="Q8687" s="29"/>
      <c r="T8687" s="32"/>
      <c r="U8687" s="32"/>
      <c r="V8687" s="30"/>
      <c r="W8687"/>
      <c r="X8687"/>
      <c r="Z8687" s="28"/>
      <c r="AA8687" s="28"/>
      <c r="AC8687" s="32"/>
      <c r="AD8687" s="32"/>
      <c r="AE8687" s="31"/>
      <c r="AF8687" s="31"/>
      <c r="AG8687" s="28"/>
      <c r="AH8687" s="28"/>
    </row>
    <row r="8688" spans="13:34" x14ac:dyDescent="0.3">
      <c r="M8688" s="33"/>
      <c r="N8688" s="2"/>
      <c r="P8688" s="29"/>
      <c r="Q8688" s="29"/>
      <c r="T8688" s="32"/>
      <c r="U8688" s="32"/>
      <c r="V8688" s="30"/>
      <c r="W8688"/>
      <c r="X8688"/>
      <c r="Z8688" s="28"/>
      <c r="AA8688" s="28"/>
      <c r="AC8688" s="32"/>
      <c r="AD8688" s="32"/>
      <c r="AE8688" s="31"/>
      <c r="AF8688" s="31"/>
      <c r="AG8688" s="28"/>
      <c r="AH8688" s="28"/>
    </row>
    <row r="8689" spans="13:34" x14ac:dyDescent="0.3">
      <c r="M8689" s="33"/>
      <c r="N8689" s="2"/>
      <c r="P8689" s="29"/>
      <c r="Q8689" s="29"/>
      <c r="T8689" s="32"/>
      <c r="U8689" s="32"/>
      <c r="V8689" s="30"/>
      <c r="W8689"/>
      <c r="X8689"/>
      <c r="Z8689" s="28"/>
      <c r="AA8689" s="28"/>
      <c r="AC8689" s="32"/>
      <c r="AD8689" s="32"/>
      <c r="AE8689" s="31"/>
      <c r="AF8689" s="31"/>
      <c r="AG8689" s="28"/>
      <c r="AH8689" s="28"/>
    </row>
    <row r="8690" spans="13:34" x14ac:dyDescent="0.3">
      <c r="M8690" s="33"/>
      <c r="N8690" s="2"/>
      <c r="P8690" s="29"/>
      <c r="Q8690" s="29"/>
      <c r="T8690" s="32"/>
      <c r="U8690" s="32"/>
      <c r="V8690" s="30"/>
      <c r="W8690"/>
      <c r="X8690"/>
      <c r="Z8690" s="28"/>
      <c r="AA8690" s="28"/>
      <c r="AC8690" s="32"/>
      <c r="AD8690" s="32"/>
      <c r="AE8690" s="31"/>
      <c r="AF8690" s="31"/>
      <c r="AG8690" s="28"/>
      <c r="AH8690" s="28"/>
    </row>
    <row r="8691" spans="13:34" x14ac:dyDescent="0.3">
      <c r="M8691" s="33"/>
      <c r="N8691" s="2"/>
      <c r="P8691" s="29"/>
      <c r="Q8691" s="29"/>
      <c r="T8691" s="32"/>
      <c r="U8691" s="32"/>
      <c r="V8691" s="30"/>
      <c r="W8691"/>
      <c r="X8691"/>
      <c r="Z8691" s="28"/>
      <c r="AA8691" s="28"/>
      <c r="AC8691" s="32"/>
      <c r="AD8691" s="32"/>
      <c r="AE8691" s="31"/>
      <c r="AF8691" s="31"/>
      <c r="AG8691" s="28"/>
      <c r="AH8691" s="28"/>
    </row>
    <row r="8692" spans="13:34" x14ac:dyDescent="0.3">
      <c r="M8692" s="33"/>
      <c r="N8692" s="2"/>
      <c r="P8692" s="29"/>
      <c r="Q8692" s="29"/>
      <c r="T8692" s="32"/>
      <c r="U8692" s="32"/>
      <c r="V8692" s="30"/>
      <c r="W8692"/>
      <c r="X8692"/>
      <c r="Z8692" s="28"/>
      <c r="AA8692" s="28"/>
      <c r="AC8692" s="32"/>
      <c r="AD8692" s="32"/>
      <c r="AE8692" s="31"/>
      <c r="AF8692" s="31"/>
      <c r="AG8692" s="28"/>
      <c r="AH8692" s="28"/>
    </row>
    <row r="8693" spans="13:34" x14ac:dyDescent="0.3">
      <c r="M8693" s="33"/>
      <c r="N8693" s="2"/>
      <c r="P8693" s="29"/>
      <c r="Q8693" s="29"/>
      <c r="T8693" s="32"/>
      <c r="U8693" s="32"/>
      <c r="V8693" s="30"/>
      <c r="W8693"/>
      <c r="X8693"/>
      <c r="Z8693" s="28"/>
      <c r="AA8693" s="28"/>
      <c r="AC8693" s="32"/>
      <c r="AD8693" s="32"/>
      <c r="AE8693" s="31"/>
      <c r="AF8693" s="31"/>
      <c r="AG8693" s="28"/>
      <c r="AH8693" s="28"/>
    </row>
    <row r="8694" spans="13:34" x14ac:dyDescent="0.3">
      <c r="M8694" s="33"/>
      <c r="N8694" s="2"/>
      <c r="P8694" s="29"/>
      <c r="Q8694" s="29"/>
      <c r="T8694" s="32"/>
      <c r="U8694" s="32"/>
      <c r="V8694" s="30"/>
      <c r="W8694"/>
      <c r="X8694"/>
      <c r="Z8694" s="28"/>
      <c r="AA8694" s="28"/>
      <c r="AC8694" s="32"/>
      <c r="AD8694" s="32"/>
      <c r="AE8694" s="31"/>
      <c r="AF8694" s="31"/>
      <c r="AG8694" s="28"/>
      <c r="AH8694" s="28"/>
    </row>
    <row r="8695" spans="13:34" x14ac:dyDescent="0.3">
      <c r="M8695" s="33"/>
      <c r="N8695" s="2"/>
      <c r="P8695" s="29"/>
      <c r="Q8695" s="29"/>
      <c r="T8695" s="32"/>
      <c r="U8695" s="32"/>
      <c r="V8695" s="30"/>
      <c r="W8695"/>
      <c r="X8695"/>
      <c r="Z8695" s="28"/>
      <c r="AA8695" s="28"/>
      <c r="AC8695" s="32"/>
      <c r="AD8695" s="32"/>
      <c r="AE8695" s="31"/>
      <c r="AF8695" s="31"/>
      <c r="AG8695" s="28"/>
      <c r="AH8695" s="28"/>
    </row>
    <row r="8696" spans="13:34" x14ac:dyDescent="0.3">
      <c r="M8696" s="33"/>
      <c r="N8696" s="2"/>
      <c r="P8696" s="29"/>
      <c r="Q8696" s="29"/>
      <c r="T8696" s="32"/>
      <c r="U8696" s="32"/>
      <c r="V8696" s="30"/>
      <c r="W8696"/>
      <c r="X8696"/>
      <c r="Z8696" s="28"/>
      <c r="AA8696" s="28"/>
      <c r="AC8696" s="32"/>
      <c r="AD8696" s="32"/>
      <c r="AE8696" s="31"/>
      <c r="AF8696" s="31"/>
      <c r="AG8696" s="28"/>
      <c r="AH8696" s="28"/>
    </row>
    <row r="8697" spans="13:34" x14ac:dyDescent="0.3">
      <c r="M8697" s="33"/>
      <c r="N8697" s="2"/>
      <c r="P8697" s="29"/>
      <c r="Q8697" s="29"/>
      <c r="T8697" s="32"/>
      <c r="U8697" s="32"/>
      <c r="V8697" s="30"/>
      <c r="W8697"/>
      <c r="X8697"/>
      <c r="Z8697" s="28"/>
      <c r="AA8697" s="28"/>
      <c r="AC8697" s="32"/>
      <c r="AD8697" s="32"/>
      <c r="AE8697" s="31"/>
      <c r="AF8697" s="31"/>
      <c r="AG8697" s="28"/>
      <c r="AH8697" s="28"/>
    </row>
    <row r="8698" spans="13:34" x14ac:dyDescent="0.3">
      <c r="M8698" s="33"/>
      <c r="N8698" s="2"/>
      <c r="P8698" s="29"/>
      <c r="Q8698" s="29"/>
      <c r="T8698" s="32"/>
      <c r="U8698" s="32"/>
      <c r="V8698" s="30"/>
      <c r="W8698"/>
      <c r="X8698"/>
      <c r="Z8698" s="28"/>
      <c r="AA8698" s="28"/>
      <c r="AC8698" s="32"/>
      <c r="AD8698" s="32"/>
      <c r="AE8698" s="31"/>
      <c r="AF8698" s="31"/>
      <c r="AG8698" s="28"/>
      <c r="AH8698" s="28"/>
    </row>
    <row r="8699" spans="13:34" x14ac:dyDescent="0.3">
      <c r="M8699" s="33"/>
      <c r="N8699" s="2"/>
      <c r="P8699" s="29"/>
      <c r="Q8699" s="29"/>
      <c r="T8699" s="32"/>
      <c r="U8699" s="32"/>
      <c r="V8699" s="30"/>
      <c r="W8699"/>
      <c r="X8699"/>
      <c r="Z8699" s="28"/>
      <c r="AA8699" s="28"/>
      <c r="AC8699" s="32"/>
      <c r="AD8699" s="32"/>
      <c r="AE8699" s="31"/>
      <c r="AF8699" s="31"/>
      <c r="AG8699" s="28"/>
      <c r="AH8699" s="28"/>
    </row>
    <row r="8700" spans="13:34" x14ac:dyDescent="0.3">
      <c r="M8700" s="33"/>
      <c r="N8700" s="2"/>
      <c r="P8700" s="29"/>
      <c r="Q8700" s="29"/>
      <c r="T8700" s="32"/>
      <c r="U8700" s="32"/>
      <c r="V8700" s="30"/>
      <c r="W8700"/>
      <c r="X8700"/>
      <c r="Z8700" s="28"/>
      <c r="AA8700" s="28"/>
      <c r="AC8700" s="32"/>
      <c r="AD8700" s="32"/>
      <c r="AE8700" s="31"/>
      <c r="AF8700" s="31"/>
      <c r="AG8700" s="28"/>
      <c r="AH8700" s="28"/>
    </row>
    <row r="8701" spans="13:34" x14ac:dyDescent="0.3">
      <c r="M8701" s="33"/>
      <c r="N8701" s="2"/>
      <c r="P8701" s="29"/>
      <c r="Q8701" s="29"/>
      <c r="T8701" s="32"/>
      <c r="U8701" s="32"/>
      <c r="V8701" s="30"/>
      <c r="W8701"/>
      <c r="X8701"/>
      <c r="Z8701" s="28"/>
      <c r="AA8701" s="28"/>
      <c r="AC8701" s="32"/>
      <c r="AD8701" s="32"/>
      <c r="AE8701" s="31"/>
      <c r="AF8701" s="31"/>
      <c r="AG8701" s="28"/>
      <c r="AH8701" s="28"/>
    </row>
    <row r="8702" spans="13:34" x14ac:dyDescent="0.3">
      <c r="M8702" s="33"/>
      <c r="N8702" s="2"/>
      <c r="P8702" s="29"/>
      <c r="Q8702" s="29"/>
      <c r="T8702" s="32"/>
      <c r="U8702" s="32"/>
      <c r="V8702" s="30"/>
      <c r="W8702"/>
      <c r="X8702"/>
      <c r="Z8702" s="28"/>
      <c r="AA8702" s="28"/>
      <c r="AC8702" s="32"/>
      <c r="AD8702" s="32"/>
      <c r="AE8702" s="31"/>
      <c r="AF8702" s="31"/>
      <c r="AG8702" s="28"/>
      <c r="AH8702" s="28"/>
    </row>
    <row r="8703" spans="13:34" x14ac:dyDescent="0.3">
      <c r="M8703" s="33"/>
      <c r="N8703" s="2"/>
      <c r="P8703" s="29"/>
      <c r="Q8703" s="29"/>
      <c r="T8703" s="32"/>
      <c r="U8703" s="32"/>
      <c r="V8703" s="30"/>
      <c r="W8703"/>
      <c r="X8703"/>
      <c r="Z8703" s="28"/>
      <c r="AA8703" s="28"/>
      <c r="AC8703" s="32"/>
      <c r="AD8703" s="32"/>
      <c r="AE8703" s="31"/>
      <c r="AF8703" s="31"/>
      <c r="AG8703" s="28"/>
      <c r="AH8703" s="28"/>
    </row>
    <row r="8704" spans="13:34" x14ac:dyDescent="0.3">
      <c r="M8704" s="33"/>
      <c r="N8704" s="2"/>
      <c r="P8704" s="29"/>
      <c r="Q8704" s="29"/>
      <c r="T8704" s="32"/>
      <c r="U8704" s="32"/>
      <c r="V8704" s="30"/>
      <c r="W8704"/>
      <c r="X8704"/>
      <c r="Z8704" s="28"/>
      <c r="AA8704" s="28"/>
      <c r="AC8704" s="32"/>
      <c r="AD8704" s="32"/>
      <c r="AE8704" s="31"/>
      <c r="AF8704" s="31"/>
      <c r="AG8704" s="28"/>
      <c r="AH8704" s="28"/>
    </row>
    <row r="8705" spans="13:34" x14ac:dyDescent="0.3">
      <c r="M8705" s="33"/>
      <c r="N8705" s="2"/>
      <c r="P8705" s="29"/>
      <c r="Q8705" s="29"/>
      <c r="T8705" s="32"/>
      <c r="U8705" s="32"/>
      <c r="V8705" s="30"/>
      <c r="W8705"/>
      <c r="X8705"/>
      <c r="Z8705" s="28"/>
      <c r="AA8705" s="28"/>
      <c r="AC8705" s="32"/>
      <c r="AD8705" s="32"/>
      <c r="AE8705" s="31"/>
      <c r="AF8705" s="31"/>
      <c r="AG8705" s="28"/>
      <c r="AH8705" s="28"/>
    </row>
    <row r="8706" spans="13:34" x14ac:dyDescent="0.3">
      <c r="M8706" s="33"/>
      <c r="N8706" s="2"/>
      <c r="P8706" s="29"/>
      <c r="Q8706" s="29"/>
      <c r="T8706" s="32"/>
      <c r="U8706" s="32"/>
      <c r="V8706" s="30"/>
      <c r="W8706"/>
      <c r="X8706"/>
      <c r="Z8706" s="28"/>
      <c r="AA8706" s="28"/>
      <c r="AC8706" s="32"/>
      <c r="AD8706" s="32"/>
      <c r="AE8706" s="31"/>
      <c r="AF8706" s="31"/>
      <c r="AG8706" s="28"/>
      <c r="AH8706" s="28"/>
    </row>
    <row r="8707" spans="13:34" x14ac:dyDescent="0.3">
      <c r="M8707" s="33"/>
      <c r="N8707" s="2"/>
      <c r="P8707" s="29"/>
      <c r="Q8707" s="29"/>
      <c r="T8707" s="32"/>
      <c r="U8707" s="32"/>
      <c r="V8707" s="30"/>
      <c r="W8707"/>
      <c r="X8707"/>
      <c r="Z8707" s="28"/>
      <c r="AA8707" s="28"/>
      <c r="AC8707" s="32"/>
      <c r="AD8707" s="32"/>
      <c r="AE8707" s="31"/>
      <c r="AF8707" s="31"/>
      <c r="AG8707" s="28"/>
      <c r="AH8707" s="28"/>
    </row>
    <row r="8708" spans="13:34" x14ac:dyDescent="0.3">
      <c r="M8708" s="33"/>
      <c r="N8708" s="2"/>
      <c r="P8708" s="29"/>
      <c r="Q8708" s="29"/>
      <c r="T8708" s="32"/>
      <c r="U8708" s="32"/>
      <c r="V8708" s="30"/>
      <c r="W8708"/>
      <c r="X8708"/>
      <c r="Z8708" s="28"/>
      <c r="AA8708" s="28"/>
      <c r="AC8708" s="32"/>
      <c r="AD8708" s="32"/>
      <c r="AE8708" s="31"/>
      <c r="AF8708" s="31"/>
      <c r="AG8708" s="28"/>
      <c r="AH8708" s="28"/>
    </row>
    <row r="8709" spans="13:34" x14ac:dyDescent="0.3">
      <c r="M8709" s="33"/>
      <c r="N8709" s="2"/>
      <c r="P8709" s="29"/>
      <c r="Q8709" s="29"/>
      <c r="T8709" s="32"/>
      <c r="U8709" s="32"/>
      <c r="V8709" s="30"/>
      <c r="W8709"/>
      <c r="X8709"/>
      <c r="Z8709" s="28"/>
      <c r="AA8709" s="28"/>
      <c r="AC8709" s="32"/>
      <c r="AD8709" s="32"/>
      <c r="AE8709" s="31"/>
      <c r="AF8709" s="31"/>
      <c r="AG8709" s="28"/>
      <c r="AH8709" s="28"/>
    </row>
    <row r="8710" spans="13:34" x14ac:dyDescent="0.3">
      <c r="M8710" s="33"/>
      <c r="N8710" s="2"/>
      <c r="P8710" s="29"/>
      <c r="Q8710" s="29"/>
      <c r="T8710" s="32"/>
      <c r="U8710" s="32"/>
      <c r="V8710" s="30"/>
      <c r="W8710"/>
      <c r="X8710"/>
      <c r="Z8710" s="28"/>
      <c r="AA8710" s="28"/>
      <c r="AC8710" s="32"/>
      <c r="AD8710" s="32"/>
      <c r="AE8710" s="31"/>
      <c r="AF8710" s="31"/>
      <c r="AG8710" s="28"/>
      <c r="AH8710" s="28"/>
    </row>
    <row r="8711" spans="13:34" x14ac:dyDescent="0.3">
      <c r="M8711" s="33"/>
      <c r="N8711" s="2"/>
      <c r="P8711" s="29"/>
      <c r="Q8711" s="29"/>
      <c r="T8711" s="32"/>
      <c r="U8711" s="32"/>
      <c r="V8711" s="30"/>
      <c r="W8711"/>
      <c r="X8711"/>
      <c r="Z8711" s="28"/>
      <c r="AA8711" s="28"/>
      <c r="AC8711" s="32"/>
      <c r="AD8711" s="32"/>
      <c r="AE8711" s="31"/>
      <c r="AF8711" s="31"/>
      <c r="AG8711" s="28"/>
      <c r="AH8711" s="28"/>
    </row>
    <row r="8712" spans="13:34" x14ac:dyDescent="0.3">
      <c r="M8712" s="33"/>
      <c r="N8712" s="2"/>
      <c r="P8712" s="29"/>
      <c r="Q8712" s="29"/>
      <c r="T8712" s="32"/>
      <c r="U8712" s="32"/>
      <c r="V8712" s="30"/>
      <c r="W8712"/>
      <c r="X8712"/>
      <c r="Z8712" s="28"/>
      <c r="AA8712" s="28"/>
      <c r="AC8712" s="32"/>
      <c r="AD8712" s="32"/>
      <c r="AE8712" s="31"/>
      <c r="AF8712" s="31"/>
      <c r="AG8712" s="28"/>
      <c r="AH8712" s="28"/>
    </row>
    <row r="8713" spans="13:34" x14ac:dyDescent="0.3">
      <c r="M8713" s="33"/>
      <c r="N8713" s="2"/>
      <c r="P8713" s="29"/>
      <c r="Q8713" s="29"/>
      <c r="T8713" s="32"/>
      <c r="U8713" s="32"/>
      <c r="V8713" s="30"/>
      <c r="W8713"/>
      <c r="X8713"/>
      <c r="Z8713" s="28"/>
      <c r="AA8713" s="28"/>
      <c r="AC8713" s="32"/>
      <c r="AD8713" s="32"/>
      <c r="AE8713" s="31"/>
      <c r="AF8713" s="31"/>
      <c r="AG8713" s="28"/>
      <c r="AH8713" s="28"/>
    </row>
    <row r="8714" spans="13:34" x14ac:dyDescent="0.3">
      <c r="M8714" s="33"/>
      <c r="N8714" s="2"/>
      <c r="P8714" s="29"/>
      <c r="Q8714" s="29"/>
      <c r="T8714" s="32"/>
      <c r="U8714" s="32"/>
      <c r="V8714" s="30"/>
      <c r="W8714"/>
      <c r="X8714"/>
      <c r="Z8714" s="28"/>
      <c r="AA8714" s="28"/>
      <c r="AC8714" s="32"/>
      <c r="AD8714" s="32"/>
      <c r="AE8714" s="31"/>
      <c r="AF8714" s="31"/>
      <c r="AG8714" s="28"/>
      <c r="AH8714" s="28"/>
    </row>
    <row r="8715" spans="13:34" x14ac:dyDescent="0.3">
      <c r="M8715" s="33"/>
      <c r="N8715" s="2"/>
      <c r="P8715" s="29"/>
      <c r="Q8715" s="29"/>
      <c r="T8715" s="32"/>
      <c r="U8715" s="32"/>
      <c r="V8715" s="30"/>
      <c r="W8715"/>
      <c r="X8715"/>
      <c r="Z8715" s="28"/>
      <c r="AA8715" s="28"/>
      <c r="AC8715" s="32"/>
      <c r="AD8715" s="32"/>
      <c r="AE8715" s="31"/>
      <c r="AF8715" s="31"/>
      <c r="AG8715" s="28"/>
      <c r="AH8715" s="28"/>
    </row>
    <row r="8716" spans="13:34" x14ac:dyDescent="0.3">
      <c r="M8716" s="33"/>
      <c r="N8716" s="2"/>
      <c r="P8716" s="29"/>
      <c r="Q8716" s="29"/>
      <c r="T8716" s="32"/>
      <c r="U8716" s="32"/>
      <c r="V8716" s="30"/>
      <c r="W8716"/>
      <c r="X8716"/>
      <c r="Z8716" s="28"/>
      <c r="AA8716" s="28"/>
      <c r="AC8716" s="32"/>
      <c r="AD8716" s="32"/>
      <c r="AE8716" s="31"/>
      <c r="AF8716" s="31"/>
      <c r="AG8716" s="28"/>
      <c r="AH8716" s="28"/>
    </row>
    <row r="8717" spans="13:34" x14ac:dyDescent="0.3">
      <c r="M8717" s="33"/>
      <c r="N8717" s="2"/>
      <c r="P8717" s="29"/>
      <c r="Q8717" s="29"/>
      <c r="T8717" s="32"/>
      <c r="U8717" s="32"/>
      <c r="V8717" s="30"/>
      <c r="W8717"/>
      <c r="X8717"/>
      <c r="Z8717" s="28"/>
      <c r="AA8717" s="28"/>
      <c r="AC8717" s="32"/>
      <c r="AD8717" s="32"/>
      <c r="AE8717" s="31"/>
      <c r="AF8717" s="31"/>
      <c r="AG8717" s="28"/>
      <c r="AH8717" s="28"/>
    </row>
    <row r="8718" spans="13:34" x14ac:dyDescent="0.3">
      <c r="M8718" s="33"/>
      <c r="N8718" s="2"/>
      <c r="P8718" s="29"/>
      <c r="Q8718" s="29"/>
      <c r="T8718" s="32"/>
      <c r="U8718" s="32"/>
      <c r="V8718" s="30"/>
      <c r="W8718"/>
      <c r="X8718"/>
      <c r="Z8718" s="28"/>
      <c r="AA8718" s="28"/>
      <c r="AC8718" s="32"/>
      <c r="AD8718" s="32"/>
      <c r="AE8718" s="31"/>
      <c r="AF8718" s="31"/>
      <c r="AG8718" s="28"/>
      <c r="AH8718" s="28"/>
    </row>
    <row r="8719" spans="13:34" x14ac:dyDescent="0.3">
      <c r="M8719" s="33"/>
      <c r="N8719" s="2"/>
      <c r="P8719" s="29"/>
      <c r="Q8719" s="29"/>
      <c r="T8719" s="32"/>
      <c r="U8719" s="32"/>
      <c r="V8719" s="30"/>
      <c r="W8719"/>
      <c r="X8719"/>
      <c r="Z8719" s="28"/>
      <c r="AA8719" s="28"/>
      <c r="AC8719" s="32"/>
      <c r="AD8719" s="32"/>
      <c r="AE8719" s="31"/>
      <c r="AF8719" s="31"/>
      <c r="AG8719" s="28"/>
      <c r="AH8719" s="28"/>
    </row>
    <row r="8720" spans="13:34" x14ac:dyDescent="0.3">
      <c r="M8720" s="33"/>
      <c r="N8720" s="2"/>
      <c r="P8720" s="29"/>
      <c r="Q8720" s="29"/>
      <c r="T8720" s="32"/>
      <c r="U8720" s="32"/>
      <c r="V8720" s="30"/>
      <c r="W8720"/>
      <c r="X8720"/>
      <c r="Z8720" s="28"/>
      <c r="AA8720" s="28"/>
      <c r="AC8720" s="32"/>
      <c r="AD8720" s="32"/>
      <c r="AE8720" s="31"/>
      <c r="AF8720" s="31"/>
      <c r="AG8720" s="28"/>
      <c r="AH8720" s="28"/>
    </row>
    <row r="8721" spans="13:34" x14ac:dyDescent="0.3">
      <c r="M8721" s="33"/>
      <c r="N8721" s="2"/>
      <c r="P8721" s="29"/>
      <c r="Q8721" s="29"/>
      <c r="T8721" s="32"/>
      <c r="U8721" s="32"/>
      <c r="V8721" s="30"/>
      <c r="W8721"/>
      <c r="X8721"/>
      <c r="Z8721" s="28"/>
      <c r="AA8721" s="28"/>
      <c r="AC8721" s="32"/>
      <c r="AD8721" s="32"/>
      <c r="AE8721" s="31"/>
      <c r="AF8721" s="31"/>
      <c r="AG8721" s="28"/>
      <c r="AH8721" s="28"/>
    </row>
    <row r="8722" spans="13:34" x14ac:dyDescent="0.3">
      <c r="M8722" s="33"/>
      <c r="N8722" s="2"/>
      <c r="P8722" s="29"/>
      <c r="Q8722" s="29"/>
      <c r="T8722" s="32"/>
      <c r="U8722" s="32"/>
      <c r="V8722" s="30"/>
      <c r="W8722"/>
      <c r="X8722"/>
      <c r="Z8722" s="28"/>
      <c r="AA8722" s="28"/>
      <c r="AC8722" s="32"/>
      <c r="AD8722" s="32"/>
      <c r="AE8722" s="31"/>
      <c r="AF8722" s="31"/>
      <c r="AG8722" s="28"/>
      <c r="AH8722" s="28"/>
    </row>
    <row r="8723" spans="13:34" x14ac:dyDescent="0.3">
      <c r="M8723" s="33"/>
      <c r="N8723" s="2"/>
      <c r="P8723" s="29"/>
      <c r="Q8723" s="29"/>
      <c r="T8723" s="32"/>
      <c r="U8723" s="32"/>
      <c r="V8723" s="30"/>
      <c r="W8723"/>
      <c r="X8723"/>
      <c r="Z8723" s="28"/>
      <c r="AA8723" s="28"/>
      <c r="AC8723" s="32"/>
      <c r="AD8723" s="32"/>
      <c r="AE8723" s="31"/>
      <c r="AF8723" s="31"/>
      <c r="AG8723" s="28"/>
      <c r="AH8723" s="28"/>
    </row>
    <row r="8724" spans="13:34" x14ac:dyDescent="0.3">
      <c r="M8724" s="33"/>
      <c r="N8724" s="2"/>
      <c r="P8724" s="29"/>
      <c r="Q8724" s="29"/>
      <c r="T8724" s="32"/>
      <c r="U8724" s="32"/>
      <c r="V8724" s="30"/>
      <c r="W8724"/>
      <c r="X8724"/>
      <c r="Z8724" s="28"/>
      <c r="AA8724" s="28"/>
      <c r="AC8724" s="32"/>
      <c r="AD8724" s="32"/>
      <c r="AE8724" s="31"/>
      <c r="AF8724" s="31"/>
      <c r="AG8724" s="28"/>
      <c r="AH8724" s="28"/>
    </row>
    <row r="8725" spans="13:34" x14ac:dyDescent="0.3">
      <c r="M8725" s="33"/>
      <c r="N8725" s="2"/>
      <c r="P8725" s="29"/>
      <c r="Q8725" s="29"/>
      <c r="T8725" s="32"/>
      <c r="U8725" s="32"/>
      <c r="V8725" s="30"/>
      <c r="W8725"/>
      <c r="X8725"/>
      <c r="Z8725" s="28"/>
      <c r="AA8725" s="28"/>
      <c r="AC8725" s="32"/>
      <c r="AD8725" s="32"/>
      <c r="AE8725" s="31"/>
      <c r="AF8725" s="31"/>
      <c r="AG8725" s="28"/>
      <c r="AH8725" s="28"/>
    </row>
    <row r="8726" spans="13:34" x14ac:dyDescent="0.3">
      <c r="M8726" s="33"/>
      <c r="N8726" s="2"/>
      <c r="P8726" s="29"/>
      <c r="Q8726" s="29"/>
      <c r="T8726" s="32"/>
      <c r="U8726" s="32"/>
      <c r="V8726" s="30"/>
      <c r="W8726"/>
      <c r="X8726"/>
      <c r="Z8726" s="28"/>
      <c r="AA8726" s="28"/>
      <c r="AC8726" s="32"/>
      <c r="AD8726" s="32"/>
      <c r="AE8726" s="31"/>
      <c r="AF8726" s="31"/>
      <c r="AG8726" s="28"/>
      <c r="AH8726" s="28"/>
    </row>
    <row r="8727" spans="13:34" x14ac:dyDescent="0.3">
      <c r="M8727" s="33"/>
      <c r="N8727" s="2"/>
      <c r="P8727" s="29"/>
      <c r="Q8727" s="29"/>
      <c r="T8727" s="32"/>
      <c r="U8727" s="32"/>
      <c r="V8727" s="30"/>
      <c r="W8727"/>
      <c r="X8727"/>
      <c r="Z8727" s="28"/>
      <c r="AA8727" s="28"/>
      <c r="AC8727" s="32"/>
      <c r="AD8727" s="32"/>
      <c r="AE8727" s="31"/>
      <c r="AF8727" s="31"/>
      <c r="AG8727" s="28"/>
      <c r="AH8727" s="28"/>
    </row>
    <row r="8728" spans="13:34" x14ac:dyDescent="0.3">
      <c r="M8728" s="33"/>
      <c r="N8728" s="2"/>
      <c r="P8728" s="29"/>
      <c r="Q8728" s="29"/>
      <c r="T8728" s="32"/>
      <c r="U8728" s="32"/>
      <c r="V8728" s="30"/>
      <c r="W8728"/>
      <c r="X8728"/>
      <c r="Z8728" s="28"/>
      <c r="AA8728" s="28"/>
      <c r="AC8728" s="32"/>
      <c r="AD8728" s="32"/>
      <c r="AE8728" s="31"/>
      <c r="AF8728" s="31"/>
      <c r="AG8728" s="28"/>
      <c r="AH8728" s="28"/>
    </row>
    <row r="8729" spans="13:34" x14ac:dyDescent="0.3">
      <c r="M8729" s="33"/>
      <c r="N8729" s="2"/>
      <c r="P8729" s="29"/>
      <c r="Q8729" s="29"/>
      <c r="T8729" s="32"/>
      <c r="U8729" s="32"/>
      <c r="V8729" s="30"/>
      <c r="W8729"/>
      <c r="X8729"/>
      <c r="Z8729" s="28"/>
      <c r="AA8729" s="28"/>
      <c r="AC8729" s="32"/>
      <c r="AD8729" s="32"/>
      <c r="AE8729" s="31"/>
      <c r="AF8729" s="31"/>
      <c r="AG8729" s="28"/>
      <c r="AH8729" s="28"/>
    </row>
    <row r="8730" spans="13:34" x14ac:dyDescent="0.3">
      <c r="M8730" s="33"/>
      <c r="N8730" s="2"/>
      <c r="P8730" s="29"/>
      <c r="Q8730" s="29"/>
      <c r="T8730" s="32"/>
      <c r="U8730" s="32"/>
      <c r="V8730" s="30"/>
      <c r="W8730"/>
      <c r="X8730"/>
      <c r="Z8730" s="28"/>
      <c r="AA8730" s="28"/>
      <c r="AC8730" s="32"/>
      <c r="AD8730" s="32"/>
      <c r="AE8730" s="31"/>
      <c r="AF8730" s="31"/>
      <c r="AG8730" s="28"/>
      <c r="AH8730" s="28"/>
    </row>
    <row r="8731" spans="13:34" x14ac:dyDescent="0.3">
      <c r="M8731" s="33"/>
      <c r="N8731" s="2"/>
      <c r="P8731" s="29"/>
      <c r="Q8731" s="29"/>
      <c r="T8731" s="32"/>
      <c r="U8731" s="32"/>
      <c r="V8731" s="30"/>
      <c r="W8731"/>
      <c r="X8731"/>
      <c r="Z8731" s="28"/>
      <c r="AA8731" s="28"/>
      <c r="AC8731" s="32"/>
      <c r="AD8731" s="32"/>
      <c r="AE8731" s="31"/>
      <c r="AF8731" s="31"/>
      <c r="AG8731" s="28"/>
      <c r="AH8731" s="28"/>
    </row>
    <row r="8732" spans="13:34" x14ac:dyDescent="0.3">
      <c r="M8732" s="33"/>
      <c r="N8732" s="2"/>
      <c r="P8732" s="29"/>
      <c r="Q8732" s="29"/>
      <c r="T8732" s="32"/>
      <c r="U8732" s="32"/>
      <c r="V8732" s="30"/>
      <c r="W8732"/>
      <c r="X8732"/>
      <c r="Z8732" s="28"/>
      <c r="AA8732" s="28"/>
      <c r="AC8732" s="32"/>
      <c r="AD8732" s="32"/>
      <c r="AE8732" s="31"/>
      <c r="AF8732" s="31"/>
      <c r="AG8732" s="28"/>
      <c r="AH8732" s="28"/>
    </row>
    <row r="8733" spans="13:34" x14ac:dyDescent="0.3">
      <c r="M8733" s="33"/>
      <c r="N8733" s="2"/>
      <c r="P8733" s="29"/>
      <c r="Q8733" s="29"/>
      <c r="T8733" s="32"/>
      <c r="U8733" s="32"/>
      <c r="V8733" s="30"/>
      <c r="W8733"/>
      <c r="X8733"/>
      <c r="Z8733" s="28"/>
      <c r="AA8733" s="28"/>
      <c r="AC8733" s="32"/>
      <c r="AD8733" s="32"/>
      <c r="AE8733" s="31"/>
      <c r="AF8733" s="31"/>
      <c r="AG8733" s="28"/>
      <c r="AH8733" s="28"/>
    </row>
    <row r="8734" spans="13:34" x14ac:dyDescent="0.3">
      <c r="M8734" s="33"/>
      <c r="N8734" s="2"/>
      <c r="P8734" s="29"/>
      <c r="Q8734" s="29"/>
      <c r="T8734" s="32"/>
      <c r="U8734" s="32"/>
      <c r="V8734" s="30"/>
      <c r="W8734"/>
      <c r="X8734"/>
      <c r="Z8734" s="28"/>
      <c r="AA8734" s="28"/>
      <c r="AC8734" s="32"/>
      <c r="AD8734" s="32"/>
      <c r="AE8734" s="31"/>
      <c r="AF8734" s="31"/>
      <c r="AG8734" s="28"/>
      <c r="AH8734" s="28"/>
    </row>
    <row r="8735" spans="13:34" x14ac:dyDescent="0.3">
      <c r="M8735" s="33"/>
      <c r="N8735" s="2"/>
      <c r="P8735" s="29"/>
      <c r="Q8735" s="29"/>
      <c r="T8735" s="32"/>
      <c r="U8735" s="32"/>
      <c r="V8735" s="30"/>
      <c r="W8735"/>
      <c r="X8735"/>
      <c r="Z8735" s="28"/>
      <c r="AA8735" s="28"/>
      <c r="AC8735" s="32"/>
      <c r="AD8735" s="32"/>
      <c r="AE8735" s="31"/>
      <c r="AF8735" s="31"/>
      <c r="AG8735" s="28"/>
      <c r="AH8735" s="28"/>
    </row>
    <row r="8736" spans="13:34" x14ac:dyDescent="0.3">
      <c r="M8736" s="33"/>
      <c r="N8736" s="2"/>
      <c r="P8736" s="29"/>
      <c r="Q8736" s="29"/>
      <c r="T8736" s="32"/>
      <c r="U8736" s="32"/>
      <c r="V8736" s="30"/>
      <c r="W8736"/>
      <c r="X8736"/>
      <c r="Z8736" s="28"/>
      <c r="AA8736" s="28"/>
      <c r="AC8736" s="32"/>
      <c r="AD8736" s="32"/>
      <c r="AE8736" s="31"/>
      <c r="AF8736" s="31"/>
      <c r="AG8736" s="28"/>
      <c r="AH8736" s="28"/>
    </row>
    <row r="8737" spans="13:34" x14ac:dyDescent="0.3">
      <c r="M8737" s="33"/>
      <c r="N8737" s="2"/>
      <c r="P8737" s="29"/>
      <c r="Q8737" s="29"/>
      <c r="T8737" s="32"/>
      <c r="U8737" s="32"/>
      <c r="V8737" s="30"/>
      <c r="W8737"/>
      <c r="X8737"/>
      <c r="Z8737" s="28"/>
      <c r="AA8737" s="28"/>
      <c r="AC8737" s="32"/>
      <c r="AD8737" s="32"/>
      <c r="AE8737" s="31"/>
      <c r="AF8737" s="31"/>
      <c r="AG8737" s="28"/>
      <c r="AH8737" s="28"/>
    </row>
    <row r="8738" spans="13:34" x14ac:dyDescent="0.3">
      <c r="M8738" s="33"/>
      <c r="N8738" s="2"/>
      <c r="P8738" s="29"/>
      <c r="Q8738" s="29"/>
      <c r="T8738" s="32"/>
      <c r="U8738" s="32"/>
      <c r="V8738" s="30"/>
      <c r="W8738"/>
      <c r="X8738"/>
      <c r="Z8738" s="28"/>
      <c r="AA8738" s="28"/>
      <c r="AC8738" s="32"/>
      <c r="AD8738" s="32"/>
      <c r="AE8738" s="31"/>
      <c r="AF8738" s="31"/>
      <c r="AG8738" s="28"/>
      <c r="AH8738" s="28"/>
    </row>
    <row r="8739" spans="13:34" x14ac:dyDescent="0.3">
      <c r="M8739" s="33"/>
      <c r="N8739" s="2"/>
      <c r="P8739" s="29"/>
      <c r="Q8739" s="29"/>
      <c r="T8739" s="32"/>
      <c r="U8739" s="32"/>
      <c r="V8739" s="30"/>
      <c r="W8739"/>
      <c r="X8739"/>
      <c r="Z8739" s="28"/>
      <c r="AA8739" s="28"/>
      <c r="AC8739" s="32"/>
      <c r="AD8739" s="32"/>
      <c r="AE8739" s="31"/>
      <c r="AF8739" s="31"/>
      <c r="AG8739" s="28"/>
      <c r="AH8739" s="28"/>
    </row>
    <row r="8740" spans="13:34" x14ac:dyDescent="0.3">
      <c r="M8740" s="33"/>
      <c r="N8740" s="2"/>
      <c r="P8740" s="29"/>
      <c r="Q8740" s="29"/>
      <c r="T8740" s="32"/>
      <c r="U8740" s="32"/>
      <c r="V8740" s="30"/>
      <c r="W8740"/>
      <c r="X8740"/>
      <c r="Z8740" s="28"/>
      <c r="AA8740" s="28"/>
      <c r="AC8740" s="32"/>
      <c r="AD8740" s="32"/>
      <c r="AE8740" s="31"/>
      <c r="AF8740" s="31"/>
      <c r="AG8740" s="28"/>
      <c r="AH8740" s="28"/>
    </row>
    <row r="8741" spans="13:34" x14ac:dyDescent="0.3">
      <c r="M8741" s="33"/>
      <c r="N8741" s="2"/>
      <c r="P8741" s="29"/>
      <c r="Q8741" s="29"/>
      <c r="T8741" s="32"/>
      <c r="U8741" s="32"/>
      <c r="V8741" s="30"/>
      <c r="W8741"/>
      <c r="X8741"/>
      <c r="Z8741" s="28"/>
      <c r="AA8741" s="28"/>
      <c r="AC8741" s="32"/>
      <c r="AD8741" s="32"/>
      <c r="AE8741" s="31"/>
      <c r="AF8741" s="31"/>
      <c r="AG8741" s="28"/>
      <c r="AH8741" s="28"/>
    </row>
    <row r="8742" spans="13:34" x14ac:dyDescent="0.3">
      <c r="M8742" s="33"/>
      <c r="N8742" s="2"/>
      <c r="P8742" s="29"/>
      <c r="Q8742" s="29"/>
      <c r="T8742" s="32"/>
      <c r="U8742" s="32"/>
      <c r="V8742" s="30"/>
      <c r="W8742"/>
      <c r="X8742"/>
      <c r="Z8742" s="28"/>
      <c r="AA8742" s="28"/>
      <c r="AC8742" s="32"/>
      <c r="AD8742" s="32"/>
      <c r="AE8742" s="31"/>
      <c r="AF8742" s="31"/>
      <c r="AG8742" s="28"/>
      <c r="AH8742" s="28"/>
    </row>
    <row r="8743" spans="13:34" x14ac:dyDescent="0.3">
      <c r="M8743" s="33"/>
      <c r="N8743" s="2"/>
      <c r="P8743" s="29"/>
      <c r="Q8743" s="29"/>
      <c r="T8743" s="32"/>
      <c r="U8743" s="32"/>
      <c r="V8743" s="30"/>
      <c r="W8743"/>
      <c r="X8743"/>
      <c r="Z8743" s="28"/>
      <c r="AA8743" s="28"/>
      <c r="AC8743" s="32"/>
      <c r="AD8743" s="32"/>
      <c r="AE8743" s="31"/>
      <c r="AF8743" s="31"/>
      <c r="AG8743" s="28"/>
      <c r="AH8743" s="28"/>
    </row>
    <row r="8744" spans="13:34" x14ac:dyDescent="0.3">
      <c r="M8744" s="33"/>
      <c r="N8744" s="2"/>
      <c r="P8744" s="29"/>
      <c r="Q8744" s="29"/>
      <c r="T8744" s="32"/>
      <c r="U8744" s="32"/>
      <c r="V8744" s="30"/>
      <c r="W8744"/>
      <c r="X8744"/>
      <c r="Z8744" s="28"/>
      <c r="AA8744" s="28"/>
      <c r="AC8744" s="32"/>
      <c r="AD8744" s="32"/>
      <c r="AE8744" s="31"/>
      <c r="AF8744" s="31"/>
      <c r="AG8744" s="28"/>
      <c r="AH8744" s="28"/>
    </row>
    <row r="8745" spans="13:34" x14ac:dyDescent="0.3">
      <c r="M8745" s="33"/>
      <c r="N8745" s="2"/>
      <c r="P8745" s="29"/>
      <c r="Q8745" s="29"/>
      <c r="T8745" s="32"/>
      <c r="U8745" s="32"/>
      <c r="V8745" s="30"/>
      <c r="W8745"/>
      <c r="X8745"/>
      <c r="Z8745" s="28"/>
      <c r="AA8745" s="28"/>
      <c r="AC8745" s="32"/>
      <c r="AD8745" s="32"/>
      <c r="AE8745" s="31"/>
      <c r="AF8745" s="31"/>
      <c r="AG8745" s="28"/>
      <c r="AH8745" s="28"/>
    </row>
    <row r="8746" spans="13:34" x14ac:dyDescent="0.3">
      <c r="M8746" s="33"/>
      <c r="N8746" s="2"/>
      <c r="P8746" s="29"/>
      <c r="Q8746" s="29"/>
      <c r="T8746" s="32"/>
      <c r="U8746" s="32"/>
      <c r="V8746" s="30"/>
      <c r="W8746"/>
      <c r="X8746"/>
      <c r="Z8746" s="28"/>
      <c r="AA8746" s="28"/>
      <c r="AC8746" s="32"/>
      <c r="AD8746" s="32"/>
      <c r="AE8746" s="31"/>
      <c r="AF8746" s="31"/>
      <c r="AG8746" s="28"/>
      <c r="AH8746" s="28"/>
    </row>
    <row r="8747" spans="13:34" x14ac:dyDescent="0.3">
      <c r="M8747" s="33"/>
      <c r="N8747" s="2"/>
      <c r="P8747" s="29"/>
      <c r="Q8747" s="29"/>
      <c r="T8747" s="32"/>
      <c r="U8747" s="32"/>
      <c r="V8747" s="30"/>
      <c r="W8747"/>
      <c r="X8747"/>
      <c r="Z8747" s="28"/>
      <c r="AA8747" s="28"/>
      <c r="AC8747" s="32"/>
      <c r="AD8747" s="32"/>
      <c r="AE8747" s="31"/>
      <c r="AF8747" s="31"/>
      <c r="AG8747" s="28"/>
      <c r="AH8747" s="28"/>
    </row>
    <row r="8748" spans="13:34" x14ac:dyDescent="0.3">
      <c r="M8748" s="33"/>
      <c r="N8748" s="2"/>
      <c r="P8748" s="29"/>
      <c r="Q8748" s="29"/>
      <c r="T8748" s="32"/>
      <c r="U8748" s="32"/>
      <c r="V8748" s="30"/>
      <c r="W8748"/>
      <c r="X8748"/>
      <c r="Z8748" s="28"/>
      <c r="AA8748" s="28"/>
      <c r="AC8748" s="32"/>
      <c r="AD8748" s="32"/>
      <c r="AE8748" s="31"/>
      <c r="AF8748" s="31"/>
      <c r="AG8748" s="28"/>
      <c r="AH8748" s="28"/>
    </row>
    <row r="8749" spans="13:34" x14ac:dyDescent="0.3">
      <c r="M8749" s="33"/>
      <c r="N8749" s="2"/>
      <c r="P8749" s="29"/>
      <c r="Q8749" s="29"/>
      <c r="T8749" s="32"/>
      <c r="U8749" s="32"/>
      <c r="V8749" s="30"/>
      <c r="W8749"/>
      <c r="X8749"/>
      <c r="Z8749" s="28"/>
      <c r="AA8749" s="28"/>
      <c r="AC8749" s="32"/>
      <c r="AD8749" s="32"/>
      <c r="AE8749" s="31"/>
      <c r="AF8749" s="31"/>
      <c r="AG8749" s="28"/>
      <c r="AH8749" s="28"/>
    </row>
    <row r="8750" spans="13:34" x14ac:dyDescent="0.3">
      <c r="M8750" s="33"/>
      <c r="N8750" s="2"/>
      <c r="P8750" s="29"/>
      <c r="Q8750" s="29"/>
      <c r="T8750" s="32"/>
      <c r="U8750" s="32"/>
      <c r="V8750" s="30"/>
      <c r="W8750"/>
      <c r="X8750"/>
      <c r="Z8750" s="28"/>
      <c r="AA8750" s="28"/>
      <c r="AC8750" s="32"/>
      <c r="AD8750" s="32"/>
      <c r="AE8750" s="31"/>
      <c r="AF8750" s="31"/>
      <c r="AG8750" s="28"/>
      <c r="AH8750" s="28"/>
    </row>
    <row r="8751" spans="13:34" x14ac:dyDescent="0.3">
      <c r="M8751" s="33"/>
      <c r="N8751" s="2"/>
      <c r="P8751" s="29"/>
      <c r="Q8751" s="29"/>
      <c r="T8751" s="32"/>
      <c r="U8751" s="32"/>
      <c r="V8751" s="30"/>
      <c r="W8751"/>
      <c r="X8751"/>
      <c r="Z8751" s="28"/>
      <c r="AA8751" s="28"/>
      <c r="AC8751" s="32"/>
      <c r="AD8751" s="32"/>
      <c r="AE8751" s="31"/>
      <c r="AF8751" s="31"/>
      <c r="AG8751" s="28"/>
      <c r="AH8751" s="28"/>
    </row>
    <row r="8752" spans="13:34" x14ac:dyDescent="0.3">
      <c r="M8752" s="33"/>
      <c r="N8752" s="2"/>
      <c r="P8752" s="29"/>
      <c r="Q8752" s="29"/>
      <c r="T8752" s="32"/>
      <c r="U8752" s="32"/>
      <c r="V8752" s="30"/>
      <c r="W8752"/>
      <c r="X8752"/>
      <c r="Z8752" s="28"/>
      <c r="AA8752" s="28"/>
      <c r="AC8752" s="32"/>
      <c r="AD8752" s="32"/>
      <c r="AE8752" s="31"/>
      <c r="AF8752" s="31"/>
      <c r="AG8752" s="28"/>
      <c r="AH8752" s="28"/>
    </row>
    <row r="8753" spans="13:34" x14ac:dyDescent="0.3">
      <c r="M8753" s="33"/>
      <c r="N8753" s="2"/>
      <c r="P8753" s="29"/>
      <c r="Q8753" s="29"/>
      <c r="T8753" s="32"/>
      <c r="U8753" s="32"/>
      <c r="V8753" s="30"/>
      <c r="W8753"/>
      <c r="X8753"/>
      <c r="Z8753" s="28"/>
      <c r="AA8753" s="28"/>
      <c r="AC8753" s="32"/>
      <c r="AD8753" s="32"/>
      <c r="AE8753" s="31"/>
      <c r="AF8753" s="31"/>
      <c r="AG8753" s="28"/>
      <c r="AH8753" s="28"/>
    </row>
    <row r="8754" spans="13:34" x14ac:dyDescent="0.3">
      <c r="M8754" s="33"/>
      <c r="N8754" s="2"/>
      <c r="P8754" s="29"/>
      <c r="Q8754" s="29"/>
      <c r="T8754" s="32"/>
      <c r="U8754" s="32"/>
      <c r="V8754" s="30"/>
      <c r="W8754"/>
      <c r="X8754"/>
      <c r="Z8754" s="28"/>
      <c r="AA8754" s="28"/>
      <c r="AC8754" s="32"/>
      <c r="AD8754" s="32"/>
      <c r="AE8754" s="31"/>
      <c r="AF8754" s="31"/>
      <c r="AG8754" s="28"/>
      <c r="AH8754" s="28"/>
    </row>
    <row r="8755" spans="13:34" x14ac:dyDescent="0.3">
      <c r="M8755" s="33"/>
      <c r="N8755" s="2"/>
      <c r="P8755" s="29"/>
      <c r="Q8755" s="29"/>
      <c r="T8755" s="32"/>
      <c r="U8755" s="32"/>
      <c r="V8755" s="30"/>
      <c r="W8755"/>
      <c r="X8755"/>
      <c r="Z8755" s="28"/>
      <c r="AA8755" s="28"/>
      <c r="AC8755" s="32"/>
      <c r="AD8755" s="32"/>
      <c r="AE8755" s="31"/>
      <c r="AF8755" s="31"/>
      <c r="AG8755" s="28"/>
      <c r="AH8755" s="28"/>
    </row>
    <row r="8756" spans="13:34" x14ac:dyDescent="0.3">
      <c r="M8756" s="33"/>
      <c r="N8756" s="2"/>
      <c r="P8756" s="29"/>
      <c r="Q8756" s="29"/>
      <c r="T8756" s="32"/>
      <c r="U8756" s="32"/>
      <c r="V8756" s="30"/>
      <c r="W8756"/>
      <c r="X8756"/>
      <c r="Z8756" s="28"/>
      <c r="AA8756" s="28"/>
      <c r="AC8756" s="32"/>
      <c r="AD8756" s="32"/>
      <c r="AE8756" s="31"/>
      <c r="AF8756" s="31"/>
      <c r="AG8756" s="28"/>
      <c r="AH8756" s="28"/>
    </row>
    <row r="8757" spans="13:34" x14ac:dyDescent="0.3">
      <c r="M8757" s="33"/>
      <c r="N8757" s="2"/>
      <c r="P8757" s="29"/>
      <c r="Q8757" s="29"/>
      <c r="T8757" s="32"/>
      <c r="U8757" s="32"/>
      <c r="V8757" s="30"/>
      <c r="W8757"/>
      <c r="X8757"/>
      <c r="Z8757" s="28"/>
      <c r="AA8757" s="28"/>
      <c r="AC8757" s="32"/>
      <c r="AD8757" s="32"/>
      <c r="AE8757" s="31"/>
      <c r="AF8757" s="31"/>
      <c r="AG8757" s="28"/>
      <c r="AH8757" s="28"/>
    </row>
    <row r="8758" spans="13:34" x14ac:dyDescent="0.3">
      <c r="M8758" s="33"/>
      <c r="N8758" s="2"/>
      <c r="P8758" s="29"/>
      <c r="Q8758" s="29"/>
      <c r="T8758" s="32"/>
      <c r="U8758" s="32"/>
      <c r="V8758" s="30"/>
      <c r="W8758"/>
      <c r="X8758"/>
      <c r="Z8758" s="28"/>
      <c r="AA8758" s="28"/>
      <c r="AC8758" s="32"/>
      <c r="AD8758" s="32"/>
      <c r="AE8758" s="31"/>
      <c r="AF8758" s="31"/>
      <c r="AG8758" s="28"/>
      <c r="AH8758" s="28"/>
    </row>
    <row r="8759" spans="13:34" x14ac:dyDescent="0.3">
      <c r="M8759" s="33"/>
      <c r="N8759" s="2"/>
      <c r="P8759" s="29"/>
      <c r="Q8759" s="29"/>
      <c r="T8759" s="32"/>
      <c r="U8759" s="32"/>
      <c r="V8759" s="30"/>
      <c r="W8759"/>
      <c r="X8759"/>
      <c r="Z8759" s="28"/>
      <c r="AA8759" s="28"/>
      <c r="AC8759" s="32"/>
      <c r="AD8759" s="32"/>
      <c r="AE8759" s="31"/>
      <c r="AF8759" s="31"/>
      <c r="AG8759" s="28"/>
      <c r="AH8759" s="28"/>
    </row>
    <row r="8760" spans="13:34" x14ac:dyDescent="0.3">
      <c r="M8760" s="33"/>
      <c r="N8760" s="2"/>
      <c r="P8760" s="29"/>
      <c r="Q8760" s="29"/>
      <c r="T8760" s="32"/>
      <c r="U8760" s="32"/>
      <c r="V8760" s="30"/>
      <c r="W8760"/>
      <c r="X8760"/>
      <c r="Z8760" s="28"/>
      <c r="AA8760" s="28"/>
      <c r="AC8760" s="32"/>
      <c r="AD8760" s="32"/>
      <c r="AE8760" s="31"/>
      <c r="AF8760" s="31"/>
      <c r="AG8760" s="28"/>
      <c r="AH8760" s="28"/>
    </row>
    <row r="8761" spans="13:34" x14ac:dyDescent="0.3">
      <c r="M8761" s="33"/>
      <c r="N8761" s="2"/>
      <c r="P8761" s="29"/>
      <c r="Q8761" s="29"/>
      <c r="T8761" s="32"/>
      <c r="U8761" s="32"/>
      <c r="V8761" s="30"/>
      <c r="W8761"/>
      <c r="X8761"/>
      <c r="Z8761" s="28"/>
      <c r="AA8761" s="28"/>
      <c r="AC8761" s="32"/>
      <c r="AD8761" s="32"/>
      <c r="AE8761" s="31"/>
      <c r="AF8761" s="31"/>
      <c r="AG8761" s="28"/>
      <c r="AH8761" s="28"/>
    </row>
    <row r="8762" spans="13:34" x14ac:dyDescent="0.3">
      <c r="M8762" s="33"/>
      <c r="N8762" s="2"/>
      <c r="P8762" s="29"/>
      <c r="Q8762" s="29"/>
      <c r="T8762" s="32"/>
      <c r="U8762" s="32"/>
      <c r="V8762" s="30"/>
      <c r="W8762"/>
      <c r="X8762"/>
      <c r="Z8762" s="28"/>
      <c r="AA8762" s="28"/>
      <c r="AC8762" s="32"/>
      <c r="AD8762" s="32"/>
      <c r="AE8762" s="31"/>
      <c r="AF8762" s="31"/>
      <c r="AG8762" s="28"/>
      <c r="AH8762" s="28"/>
    </row>
    <row r="8763" spans="13:34" x14ac:dyDescent="0.3">
      <c r="M8763" s="33"/>
      <c r="N8763" s="2"/>
      <c r="P8763" s="29"/>
      <c r="Q8763" s="29"/>
      <c r="T8763" s="32"/>
      <c r="U8763" s="32"/>
      <c r="V8763" s="30"/>
      <c r="W8763"/>
      <c r="X8763"/>
      <c r="Z8763" s="28"/>
      <c r="AA8763" s="28"/>
      <c r="AC8763" s="32"/>
      <c r="AD8763" s="32"/>
      <c r="AE8763" s="31"/>
      <c r="AF8763" s="31"/>
      <c r="AG8763" s="28"/>
      <c r="AH8763" s="28"/>
    </row>
    <row r="8764" spans="13:34" x14ac:dyDescent="0.3">
      <c r="M8764" s="33"/>
      <c r="N8764" s="2"/>
      <c r="P8764" s="29"/>
      <c r="Q8764" s="29"/>
      <c r="T8764" s="32"/>
      <c r="U8764" s="32"/>
      <c r="V8764" s="30"/>
      <c r="W8764"/>
      <c r="X8764"/>
      <c r="Z8764" s="28"/>
      <c r="AA8764" s="28"/>
      <c r="AC8764" s="32"/>
      <c r="AD8764" s="32"/>
      <c r="AE8764" s="31"/>
      <c r="AF8764" s="31"/>
      <c r="AG8764" s="28"/>
      <c r="AH8764" s="28"/>
    </row>
    <row r="8765" spans="13:34" x14ac:dyDescent="0.3">
      <c r="M8765" s="33"/>
      <c r="N8765" s="2"/>
      <c r="P8765" s="29"/>
      <c r="Q8765" s="29"/>
      <c r="T8765" s="32"/>
      <c r="U8765" s="32"/>
      <c r="V8765" s="30"/>
      <c r="W8765"/>
      <c r="X8765"/>
      <c r="Z8765" s="28"/>
      <c r="AA8765" s="28"/>
      <c r="AC8765" s="32"/>
      <c r="AD8765" s="32"/>
      <c r="AE8765" s="31"/>
      <c r="AF8765" s="31"/>
      <c r="AG8765" s="28"/>
      <c r="AH8765" s="28"/>
    </row>
    <row r="8766" spans="13:34" x14ac:dyDescent="0.3">
      <c r="M8766" s="33"/>
      <c r="N8766" s="2"/>
      <c r="P8766" s="29"/>
      <c r="Q8766" s="29"/>
      <c r="T8766" s="32"/>
      <c r="U8766" s="32"/>
      <c r="V8766" s="30"/>
      <c r="W8766"/>
      <c r="X8766"/>
      <c r="Z8766" s="28"/>
      <c r="AA8766" s="28"/>
      <c r="AC8766" s="32"/>
      <c r="AD8766" s="32"/>
      <c r="AE8766" s="31"/>
      <c r="AF8766" s="31"/>
      <c r="AG8766" s="28"/>
      <c r="AH8766" s="28"/>
    </row>
    <row r="8767" spans="13:34" x14ac:dyDescent="0.3">
      <c r="M8767" s="33"/>
      <c r="N8767" s="2"/>
      <c r="P8767" s="29"/>
      <c r="Q8767" s="29"/>
      <c r="T8767" s="32"/>
      <c r="U8767" s="32"/>
      <c r="V8767" s="30"/>
      <c r="W8767"/>
      <c r="X8767"/>
      <c r="Z8767" s="28"/>
      <c r="AA8767" s="28"/>
      <c r="AC8767" s="32"/>
      <c r="AD8767" s="32"/>
      <c r="AE8767" s="31"/>
      <c r="AF8767" s="31"/>
      <c r="AG8767" s="28"/>
      <c r="AH8767" s="28"/>
    </row>
    <row r="8768" spans="13:34" x14ac:dyDescent="0.3">
      <c r="M8768" s="33"/>
      <c r="N8768" s="2"/>
      <c r="P8768" s="29"/>
      <c r="Q8768" s="29"/>
      <c r="T8768" s="32"/>
      <c r="U8768" s="32"/>
      <c r="V8768" s="30"/>
      <c r="W8768"/>
      <c r="X8768"/>
      <c r="Z8768" s="28"/>
      <c r="AA8768" s="28"/>
      <c r="AC8768" s="32"/>
      <c r="AD8768" s="32"/>
      <c r="AE8768" s="31"/>
      <c r="AF8768" s="31"/>
      <c r="AG8768" s="28"/>
      <c r="AH8768" s="28"/>
    </row>
    <row r="8769" spans="13:34" x14ac:dyDescent="0.3">
      <c r="M8769" s="33"/>
      <c r="N8769" s="2"/>
      <c r="P8769" s="29"/>
      <c r="Q8769" s="29"/>
      <c r="T8769" s="32"/>
      <c r="U8769" s="32"/>
      <c r="V8769" s="30"/>
      <c r="W8769"/>
      <c r="X8769"/>
      <c r="Z8769" s="28"/>
      <c r="AA8769" s="28"/>
      <c r="AC8769" s="32"/>
      <c r="AD8769" s="32"/>
      <c r="AE8769" s="31"/>
      <c r="AF8769" s="31"/>
      <c r="AG8769" s="28"/>
      <c r="AH8769" s="28"/>
    </row>
    <row r="8770" spans="13:34" x14ac:dyDescent="0.3">
      <c r="M8770" s="33"/>
      <c r="N8770" s="2"/>
      <c r="P8770" s="29"/>
      <c r="Q8770" s="29"/>
      <c r="T8770" s="32"/>
      <c r="U8770" s="32"/>
      <c r="V8770" s="30"/>
      <c r="W8770"/>
      <c r="X8770"/>
      <c r="Z8770" s="28"/>
      <c r="AA8770" s="28"/>
      <c r="AC8770" s="32"/>
      <c r="AD8770" s="32"/>
      <c r="AE8770" s="31"/>
      <c r="AF8770" s="31"/>
      <c r="AG8770" s="28"/>
      <c r="AH8770" s="28"/>
    </row>
    <row r="8771" spans="13:34" x14ac:dyDescent="0.3">
      <c r="M8771" s="33"/>
      <c r="N8771" s="2"/>
      <c r="P8771" s="29"/>
      <c r="Q8771" s="29"/>
      <c r="T8771" s="32"/>
      <c r="U8771" s="32"/>
      <c r="V8771" s="30"/>
      <c r="W8771"/>
      <c r="X8771"/>
      <c r="Z8771" s="28"/>
      <c r="AA8771" s="28"/>
      <c r="AC8771" s="32"/>
      <c r="AD8771" s="32"/>
      <c r="AE8771" s="31"/>
      <c r="AF8771" s="31"/>
      <c r="AG8771" s="28"/>
      <c r="AH8771" s="28"/>
    </row>
    <row r="8772" spans="13:34" x14ac:dyDescent="0.3">
      <c r="M8772" s="33"/>
      <c r="N8772" s="2"/>
      <c r="P8772" s="29"/>
      <c r="Q8772" s="29"/>
      <c r="T8772" s="32"/>
      <c r="U8772" s="32"/>
      <c r="V8772" s="30"/>
      <c r="W8772"/>
      <c r="X8772"/>
      <c r="Z8772" s="28"/>
      <c r="AA8772" s="28"/>
      <c r="AC8772" s="32"/>
      <c r="AD8772" s="32"/>
      <c r="AE8772" s="31"/>
      <c r="AF8772" s="31"/>
      <c r="AG8772" s="28"/>
      <c r="AH8772" s="28"/>
    </row>
    <row r="8773" spans="13:34" x14ac:dyDescent="0.3">
      <c r="M8773" s="33"/>
      <c r="N8773" s="2"/>
      <c r="P8773" s="29"/>
      <c r="Q8773" s="29"/>
      <c r="T8773" s="32"/>
      <c r="U8773" s="32"/>
      <c r="V8773" s="30"/>
      <c r="W8773"/>
      <c r="X8773"/>
      <c r="Z8773" s="28"/>
      <c r="AA8773" s="28"/>
      <c r="AC8773" s="32"/>
      <c r="AD8773" s="32"/>
      <c r="AE8773" s="31"/>
      <c r="AF8773" s="31"/>
      <c r="AG8773" s="28"/>
      <c r="AH8773" s="28"/>
    </row>
    <row r="8774" spans="13:34" x14ac:dyDescent="0.3">
      <c r="M8774" s="33"/>
      <c r="N8774" s="2"/>
      <c r="P8774" s="29"/>
      <c r="Q8774" s="29"/>
      <c r="T8774" s="32"/>
      <c r="U8774" s="32"/>
      <c r="V8774" s="30"/>
      <c r="W8774"/>
      <c r="X8774"/>
      <c r="Z8774" s="28"/>
      <c r="AA8774" s="28"/>
      <c r="AC8774" s="32"/>
      <c r="AD8774" s="32"/>
      <c r="AE8774" s="31"/>
      <c r="AF8774" s="31"/>
      <c r="AG8774" s="28"/>
      <c r="AH8774" s="28"/>
    </row>
    <row r="8775" spans="13:34" x14ac:dyDescent="0.3">
      <c r="M8775" s="33"/>
      <c r="N8775" s="2"/>
      <c r="P8775" s="29"/>
      <c r="Q8775" s="29"/>
      <c r="T8775" s="32"/>
      <c r="U8775" s="32"/>
      <c r="V8775" s="30"/>
      <c r="W8775"/>
      <c r="X8775"/>
      <c r="Z8775" s="28"/>
      <c r="AA8775" s="28"/>
      <c r="AC8775" s="32"/>
      <c r="AD8775" s="32"/>
      <c r="AE8775" s="31"/>
      <c r="AF8775" s="31"/>
      <c r="AG8775" s="28"/>
      <c r="AH8775" s="28"/>
    </row>
    <row r="8776" spans="13:34" x14ac:dyDescent="0.3">
      <c r="M8776" s="33"/>
      <c r="N8776" s="2"/>
      <c r="P8776" s="29"/>
      <c r="Q8776" s="29"/>
      <c r="T8776" s="32"/>
      <c r="U8776" s="32"/>
      <c r="V8776" s="30"/>
      <c r="W8776"/>
      <c r="X8776"/>
      <c r="Z8776" s="28"/>
      <c r="AA8776" s="28"/>
      <c r="AC8776" s="32"/>
      <c r="AD8776" s="32"/>
      <c r="AE8776" s="31"/>
      <c r="AF8776" s="31"/>
      <c r="AG8776" s="28"/>
      <c r="AH8776" s="28"/>
    </row>
    <row r="8777" spans="13:34" x14ac:dyDescent="0.3">
      <c r="M8777" s="33"/>
      <c r="N8777" s="2"/>
      <c r="P8777" s="29"/>
      <c r="Q8777" s="29"/>
      <c r="T8777" s="32"/>
      <c r="U8777" s="32"/>
      <c r="V8777" s="30"/>
      <c r="W8777"/>
      <c r="X8777"/>
      <c r="Z8777" s="28"/>
      <c r="AA8777" s="28"/>
      <c r="AC8777" s="32"/>
      <c r="AD8777" s="32"/>
      <c r="AE8777" s="31"/>
      <c r="AF8777" s="31"/>
      <c r="AG8777" s="28"/>
      <c r="AH8777" s="28"/>
    </row>
    <row r="8778" spans="13:34" x14ac:dyDescent="0.3">
      <c r="M8778" s="33"/>
      <c r="N8778" s="2"/>
      <c r="P8778" s="29"/>
      <c r="Q8778" s="29"/>
      <c r="T8778" s="32"/>
      <c r="U8778" s="32"/>
      <c r="V8778" s="30"/>
      <c r="W8778"/>
      <c r="X8778"/>
      <c r="Z8778" s="28"/>
      <c r="AA8778" s="28"/>
      <c r="AC8778" s="32"/>
      <c r="AD8778" s="32"/>
      <c r="AE8778" s="31"/>
      <c r="AF8778" s="31"/>
      <c r="AG8778" s="28"/>
      <c r="AH8778" s="28"/>
    </row>
    <row r="8779" spans="13:34" x14ac:dyDescent="0.3">
      <c r="M8779" s="33"/>
      <c r="N8779" s="2"/>
      <c r="P8779" s="29"/>
      <c r="Q8779" s="29"/>
      <c r="T8779" s="32"/>
      <c r="U8779" s="32"/>
      <c r="V8779" s="30"/>
      <c r="W8779"/>
      <c r="X8779"/>
      <c r="Z8779" s="28"/>
      <c r="AA8779" s="28"/>
      <c r="AC8779" s="32"/>
      <c r="AD8779" s="32"/>
      <c r="AE8779" s="31"/>
      <c r="AF8779" s="31"/>
      <c r="AG8779" s="28"/>
      <c r="AH8779" s="28"/>
    </row>
    <row r="8780" spans="13:34" x14ac:dyDescent="0.3">
      <c r="M8780" s="33"/>
      <c r="N8780" s="2"/>
      <c r="P8780" s="29"/>
      <c r="Q8780" s="29"/>
      <c r="T8780" s="32"/>
      <c r="U8780" s="32"/>
      <c r="V8780" s="30"/>
      <c r="W8780"/>
      <c r="X8780"/>
      <c r="Z8780" s="28"/>
      <c r="AA8780" s="28"/>
      <c r="AC8780" s="32"/>
      <c r="AD8780" s="32"/>
      <c r="AE8780" s="31"/>
      <c r="AF8780" s="31"/>
      <c r="AG8780" s="28"/>
      <c r="AH8780" s="28"/>
    </row>
    <row r="8781" spans="13:34" x14ac:dyDescent="0.3">
      <c r="M8781" s="33"/>
      <c r="N8781" s="2"/>
      <c r="P8781" s="29"/>
      <c r="Q8781" s="29"/>
      <c r="T8781" s="32"/>
      <c r="U8781" s="32"/>
      <c r="V8781" s="30"/>
      <c r="W8781"/>
      <c r="X8781"/>
      <c r="Z8781" s="28"/>
      <c r="AA8781" s="28"/>
      <c r="AC8781" s="32"/>
      <c r="AD8781" s="32"/>
      <c r="AE8781" s="31"/>
      <c r="AF8781" s="31"/>
      <c r="AG8781" s="28"/>
      <c r="AH8781" s="28"/>
    </row>
    <row r="8782" spans="13:34" x14ac:dyDescent="0.3">
      <c r="M8782" s="33"/>
      <c r="N8782" s="2"/>
      <c r="P8782" s="29"/>
      <c r="Q8782" s="29"/>
      <c r="T8782" s="32"/>
      <c r="U8782" s="32"/>
      <c r="V8782" s="30"/>
      <c r="W8782"/>
      <c r="X8782"/>
      <c r="Z8782" s="28"/>
      <c r="AA8782" s="28"/>
      <c r="AC8782" s="32"/>
      <c r="AD8782" s="32"/>
      <c r="AE8782" s="31"/>
      <c r="AF8782" s="31"/>
      <c r="AG8782" s="28"/>
      <c r="AH8782" s="28"/>
    </row>
    <row r="8783" spans="13:34" x14ac:dyDescent="0.3">
      <c r="M8783" s="33"/>
      <c r="N8783" s="2"/>
      <c r="P8783" s="29"/>
      <c r="Q8783" s="29"/>
      <c r="T8783" s="32"/>
      <c r="U8783" s="32"/>
      <c r="V8783" s="30"/>
      <c r="W8783"/>
      <c r="X8783"/>
      <c r="Z8783" s="28"/>
      <c r="AA8783" s="28"/>
      <c r="AC8783" s="32"/>
      <c r="AD8783" s="32"/>
      <c r="AE8783" s="31"/>
      <c r="AF8783" s="31"/>
      <c r="AG8783" s="28"/>
      <c r="AH8783" s="28"/>
    </row>
    <row r="8784" spans="13:34" x14ac:dyDescent="0.3">
      <c r="M8784" s="33"/>
      <c r="N8784" s="2"/>
      <c r="P8784" s="29"/>
      <c r="Q8784" s="29"/>
      <c r="T8784" s="32"/>
      <c r="U8784" s="32"/>
      <c r="V8784" s="30"/>
      <c r="W8784"/>
      <c r="X8784"/>
      <c r="Z8784" s="28"/>
      <c r="AA8784" s="28"/>
      <c r="AC8784" s="32"/>
      <c r="AD8784" s="32"/>
      <c r="AE8784" s="31"/>
      <c r="AF8784" s="31"/>
      <c r="AG8784" s="28"/>
      <c r="AH8784" s="28"/>
    </row>
    <row r="8785" spans="13:34" x14ac:dyDescent="0.3">
      <c r="M8785" s="33"/>
      <c r="N8785" s="2"/>
      <c r="P8785" s="29"/>
      <c r="Q8785" s="29"/>
      <c r="T8785" s="32"/>
      <c r="U8785" s="32"/>
      <c r="V8785" s="30"/>
      <c r="W8785"/>
      <c r="X8785"/>
      <c r="Z8785" s="28"/>
      <c r="AA8785" s="28"/>
      <c r="AC8785" s="32"/>
      <c r="AD8785" s="32"/>
      <c r="AE8785" s="31"/>
      <c r="AF8785" s="31"/>
      <c r="AG8785" s="28"/>
      <c r="AH8785" s="28"/>
    </row>
    <row r="8786" spans="13:34" x14ac:dyDescent="0.3">
      <c r="M8786" s="33"/>
      <c r="N8786" s="2"/>
      <c r="P8786" s="29"/>
      <c r="Q8786" s="29"/>
      <c r="T8786" s="32"/>
      <c r="U8786" s="32"/>
      <c r="V8786" s="30"/>
      <c r="W8786"/>
      <c r="X8786"/>
      <c r="Z8786" s="28"/>
      <c r="AA8786" s="28"/>
      <c r="AC8786" s="32"/>
      <c r="AD8786" s="32"/>
      <c r="AE8786" s="31"/>
      <c r="AF8786" s="31"/>
      <c r="AG8786" s="28"/>
      <c r="AH8786" s="28"/>
    </row>
    <row r="8787" spans="13:34" x14ac:dyDescent="0.3">
      <c r="M8787" s="33"/>
      <c r="N8787" s="2"/>
      <c r="P8787" s="29"/>
      <c r="Q8787" s="29"/>
      <c r="T8787" s="32"/>
      <c r="U8787" s="32"/>
      <c r="V8787" s="30"/>
      <c r="W8787"/>
      <c r="X8787"/>
      <c r="Z8787" s="28"/>
      <c r="AA8787" s="28"/>
      <c r="AC8787" s="32"/>
      <c r="AD8787" s="32"/>
      <c r="AE8787" s="31"/>
      <c r="AF8787" s="31"/>
      <c r="AG8787" s="28"/>
      <c r="AH8787" s="28"/>
    </row>
    <row r="8788" spans="13:34" x14ac:dyDescent="0.3">
      <c r="M8788" s="33"/>
      <c r="N8788" s="2"/>
      <c r="P8788" s="29"/>
      <c r="Q8788" s="29"/>
      <c r="T8788" s="32"/>
      <c r="U8788" s="32"/>
      <c r="V8788" s="30"/>
      <c r="W8788"/>
      <c r="X8788"/>
      <c r="Z8788" s="28"/>
      <c r="AA8788" s="28"/>
      <c r="AC8788" s="32"/>
      <c r="AD8788" s="32"/>
      <c r="AE8788" s="31"/>
      <c r="AF8788" s="31"/>
      <c r="AG8788" s="28"/>
      <c r="AH8788" s="28"/>
    </row>
    <row r="8789" spans="13:34" x14ac:dyDescent="0.3">
      <c r="M8789" s="33"/>
      <c r="N8789" s="2"/>
      <c r="P8789" s="29"/>
      <c r="Q8789" s="29"/>
      <c r="T8789" s="32"/>
      <c r="U8789" s="32"/>
      <c r="V8789" s="30"/>
      <c r="W8789"/>
      <c r="X8789"/>
      <c r="Z8789" s="28"/>
      <c r="AA8789" s="28"/>
      <c r="AC8789" s="32"/>
      <c r="AD8789" s="32"/>
      <c r="AE8789" s="31"/>
      <c r="AF8789" s="31"/>
      <c r="AG8789" s="28"/>
      <c r="AH8789" s="28"/>
    </row>
    <row r="8790" spans="13:34" x14ac:dyDescent="0.3">
      <c r="M8790" s="33"/>
      <c r="N8790" s="2"/>
      <c r="P8790" s="29"/>
      <c r="Q8790" s="29"/>
      <c r="T8790" s="32"/>
      <c r="U8790" s="32"/>
      <c r="V8790" s="30"/>
      <c r="W8790"/>
      <c r="X8790"/>
      <c r="Z8790" s="28"/>
      <c r="AA8790" s="28"/>
      <c r="AC8790" s="32"/>
      <c r="AD8790" s="32"/>
      <c r="AE8790" s="31"/>
      <c r="AF8790" s="31"/>
      <c r="AG8790" s="28"/>
      <c r="AH8790" s="28"/>
    </row>
    <row r="8791" spans="13:34" x14ac:dyDescent="0.3">
      <c r="M8791" s="33"/>
      <c r="N8791" s="2"/>
      <c r="P8791" s="29"/>
      <c r="Q8791" s="29"/>
      <c r="T8791" s="32"/>
      <c r="U8791" s="32"/>
      <c r="V8791" s="30"/>
      <c r="W8791"/>
      <c r="X8791"/>
      <c r="Z8791" s="28"/>
      <c r="AA8791" s="28"/>
      <c r="AC8791" s="32"/>
      <c r="AD8791" s="32"/>
      <c r="AE8791" s="31"/>
      <c r="AF8791" s="31"/>
      <c r="AG8791" s="28"/>
      <c r="AH8791" s="28"/>
    </row>
    <row r="8792" spans="13:34" x14ac:dyDescent="0.3">
      <c r="M8792" s="33"/>
      <c r="N8792" s="2"/>
      <c r="P8792" s="29"/>
      <c r="Q8792" s="29"/>
      <c r="T8792" s="32"/>
      <c r="U8792" s="32"/>
      <c r="V8792" s="30"/>
      <c r="W8792"/>
      <c r="X8792"/>
      <c r="Z8792" s="28"/>
      <c r="AA8792" s="28"/>
      <c r="AC8792" s="32"/>
      <c r="AD8792" s="32"/>
      <c r="AE8792" s="31"/>
      <c r="AF8792" s="31"/>
      <c r="AG8792" s="28"/>
      <c r="AH8792" s="28"/>
    </row>
    <row r="8793" spans="13:34" x14ac:dyDescent="0.3">
      <c r="M8793" s="33"/>
      <c r="N8793" s="2"/>
      <c r="P8793" s="29"/>
      <c r="Q8793" s="29"/>
      <c r="T8793" s="32"/>
      <c r="U8793" s="32"/>
      <c r="V8793" s="30"/>
      <c r="W8793"/>
      <c r="X8793"/>
      <c r="Z8793" s="28"/>
      <c r="AA8793" s="28"/>
      <c r="AC8793" s="32"/>
      <c r="AD8793" s="32"/>
      <c r="AE8793" s="31"/>
      <c r="AF8793" s="31"/>
      <c r="AG8793" s="28"/>
      <c r="AH8793" s="28"/>
    </row>
    <row r="8794" spans="13:34" x14ac:dyDescent="0.3">
      <c r="M8794" s="33"/>
      <c r="N8794" s="2"/>
      <c r="P8794" s="29"/>
      <c r="Q8794" s="29"/>
      <c r="T8794" s="32"/>
      <c r="U8794" s="32"/>
      <c r="V8794" s="30"/>
      <c r="W8794"/>
      <c r="X8794"/>
      <c r="Z8794" s="28"/>
      <c r="AA8794" s="28"/>
      <c r="AC8794" s="32"/>
      <c r="AD8794" s="32"/>
      <c r="AE8794" s="31"/>
      <c r="AF8794" s="31"/>
      <c r="AG8794" s="28"/>
      <c r="AH8794" s="28"/>
    </row>
    <row r="8795" spans="13:34" x14ac:dyDescent="0.3">
      <c r="M8795" s="33"/>
      <c r="N8795" s="2"/>
      <c r="P8795" s="29"/>
      <c r="Q8795" s="29"/>
      <c r="T8795" s="32"/>
      <c r="U8795" s="32"/>
      <c r="V8795" s="30"/>
      <c r="W8795"/>
      <c r="X8795"/>
      <c r="Z8795" s="28"/>
      <c r="AA8795" s="28"/>
      <c r="AC8795" s="32"/>
      <c r="AD8795" s="32"/>
      <c r="AE8795" s="31"/>
      <c r="AF8795" s="31"/>
      <c r="AG8795" s="28"/>
      <c r="AH8795" s="28"/>
    </row>
    <row r="8796" spans="13:34" x14ac:dyDescent="0.3">
      <c r="M8796" s="33"/>
      <c r="N8796" s="2"/>
      <c r="P8796" s="29"/>
      <c r="Q8796" s="29"/>
      <c r="T8796" s="32"/>
      <c r="U8796" s="32"/>
      <c r="V8796" s="30"/>
      <c r="W8796"/>
      <c r="X8796"/>
      <c r="Z8796" s="28"/>
      <c r="AA8796" s="28"/>
      <c r="AC8796" s="32"/>
      <c r="AD8796" s="32"/>
      <c r="AE8796" s="31"/>
      <c r="AF8796" s="31"/>
      <c r="AG8796" s="28"/>
      <c r="AH8796" s="28"/>
    </row>
    <row r="8797" spans="13:34" x14ac:dyDescent="0.3">
      <c r="M8797" s="33"/>
      <c r="N8797" s="2"/>
      <c r="P8797" s="29"/>
      <c r="Q8797" s="29"/>
      <c r="T8797" s="32"/>
      <c r="U8797" s="32"/>
      <c r="V8797" s="30"/>
      <c r="W8797"/>
      <c r="X8797"/>
      <c r="Z8797" s="28"/>
      <c r="AA8797" s="28"/>
      <c r="AC8797" s="32"/>
      <c r="AD8797" s="32"/>
      <c r="AE8797" s="31"/>
      <c r="AF8797" s="31"/>
      <c r="AG8797" s="28"/>
      <c r="AH8797" s="28"/>
    </row>
    <row r="8798" spans="13:34" x14ac:dyDescent="0.3">
      <c r="M8798" s="33"/>
      <c r="N8798" s="2"/>
      <c r="P8798" s="29"/>
      <c r="Q8798" s="29"/>
      <c r="T8798" s="32"/>
      <c r="U8798" s="32"/>
      <c r="V8798" s="30"/>
      <c r="W8798"/>
      <c r="X8798"/>
      <c r="Z8798" s="28"/>
      <c r="AA8798" s="28"/>
      <c r="AC8798" s="32"/>
      <c r="AD8798" s="32"/>
      <c r="AE8798" s="31"/>
      <c r="AF8798" s="31"/>
      <c r="AG8798" s="28"/>
      <c r="AH8798" s="28"/>
    </row>
    <row r="8799" spans="13:34" x14ac:dyDescent="0.3">
      <c r="M8799" s="33"/>
      <c r="N8799" s="2"/>
      <c r="P8799" s="29"/>
      <c r="Q8799" s="29"/>
      <c r="T8799" s="32"/>
      <c r="U8799" s="32"/>
      <c r="V8799" s="30"/>
      <c r="W8799"/>
      <c r="X8799"/>
      <c r="Z8799" s="28"/>
      <c r="AA8799" s="28"/>
      <c r="AC8799" s="32"/>
      <c r="AD8799" s="32"/>
      <c r="AE8799" s="31"/>
      <c r="AF8799" s="31"/>
      <c r="AG8799" s="28"/>
      <c r="AH8799" s="28"/>
    </row>
    <row r="8800" spans="13:34" x14ac:dyDescent="0.3">
      <c r="M8800" s="33"/>
      <c r="N8800" s="2"/>
      <c r="P8800" s="29"/>
      <c r="Q8800" s="29"/>
      <c r="T8800" s="32"/>
      <c r="U8800" s="32"/>
      <c r="V8800" s="30"/>
      <c r="W8800"/>
      <c r="X8800"/>
      <c r="Z8800" s="28"/>
      <c r="AA8800" s="28"/>
      <c r="AC8800" s="32"/>
      <c r="AD8800" s="32"/>
      <c r="AE8800" s="31"/>
      <c r="AF8800" s="31"/>
      <c r="AG8800" s="28"/>
      <c r="AH8800" s="28"/>
    </row>
    <row r="8801" spans="13:34" x14ac:dyDescent="0.3">
      <c r="M8801" s="33"/>
      <c r="N8801" s="2"/>
      <c r="P8801" s="29"/>
      <c r="Q8801" s="29"/>
      <c r="T8801" s="32"/>
      <c r="U8801" s="32"/>
      <c r="V8801" s="30"/>
      <c r="W8801"/>
      <c r="X8801"/>
      <c r="Z8801" s="28"/>
      <c r="AA8801" s="28"/>
      <c r="AC8801" s="32"/>
      <c r="AD8801" s="32"/>
      <c r="AE8801" s="31"/>
      <c r="AF8801" s="31"/>
      <c r="AG8801" s="28"/>
      <c r="AH8801" s="28"/>
    </row>
    <row r="8802" spans="13:34" x14ac:dyDescent="0.3">
      <c r="M8802" s="33"/>
      <c r="N8802" s="2"/>
      <c r="P8802" s="29"/>
      <c r="Q8802" s="29"/>
      <c r="T8802" s="32"/>
      <c r="U8802" s="32"/>
      <c r="V8802" s="30"/>
      <c r="W8802"/>
      <c r="X8802"/>
      <c r="Z8802" s="28"/>
      <c r="AA8802" s="28"/>
      <c r="AC8802" s="32"/>
      <c r="AD8802" s="32"/>
      <c r="AE8802" s="31"/>
      <c r="AF8802" s="31"/>
      <c r="AG8802" s="28"/>
      <c r="AH8802" s="28"/>
    </row>
    <row r="8803" spans="13:34" x14ac:dyDescent="0.3">
      <c r="M8803" s="33"/>
      <c r="N8803" s="2"/>
      <c r="P8803" s="29"/>
      <c r="Q8803" s="29"/>
      <c r="T8803" s="32"/>
      <c r="U8803" s="32"/>
      <c r="V8803" s="30"/>
      <c r="W8803"/>
      <c r="X8803"/>
      <c r="Z8803" s="28"/>
      <c r="AA8803" s="28"/>
      <c r="AC8803" s="32"/>
      <c r="AD8803" s="32"/>
      <c r="AE8803" s="31"/>
      <c r="AF8803" s="31"/>
      <c r="AG8803" s="28"/>
      <c r="AH8803" s="28"/>
    </row>
    <row r="8804" spans="13:34" x14ac:dyDescent="0.3">
      <c r="M8804" s="33"/>
      <c r="N8804" s="2"/>
      <c r="P8804" s="29"/>
      <c r="Q8804" s="29"/>
      <c r="T8804" s="32"/>
      <c r="U8804" s="32"/>
      <c r="V8804" s="30"/>
      <c r="W8804"/>
      <c r="X8804"/>
      <c r="Z8804" s="28"/>
      <c r="AA8804" s="28"/>
      <c r="AC8804" s="32"/>
      <c r="AD8804" s="32"/>
      <c r="AE8804" s="31"/>
      <c r="AF8804" s="31"/>
      <c r="AG8804" s="28"/>
      <c r="AH8804" s="28"/>
    </row>
    <row r="8805" spans="13:34" x14ac:dyDescent="0.3">
      <c r="M8805" s="33"/>
      <c r="N8805" s="2"/>
      <c r="P8805" s="29"/>
      <c r="Q8805" s="29"/>
      <c r="T8805" s="32"/>
      <c r="U8805" s="32"/>
      <c r="V8805" s="30"/>
      <c r="W8805"/>
      <c r="X8805"/>
      <c r="Z8805" s="28"/>
      <c r="AA8805" s="28"/>
      <c r="AC8805" s="32"/>
      <c r="AD8805" s="32"/>
      <c r="AE8805" s="31"/>
      <c r="AF8805" s="31"/>
      <c r="AG8805" s="28"/>
      <c r="AH8805" s="28"/>
    </row>
    <row r="8806" spans="13:34" x14ac:dyDescent="0.3">
      <c r="M8806" s="33"/>
      <c r="N8806" s="2"/>
      <c r="P8806" s="29"/>
      <c r="Q8806" s="29"/>
      <c r="T8806" s="32"/>
      <c r="U8806" s="32"/>
      <c r="V8806" s="30"/>
      <c r="W8806"/>
      <c r="X8806"/>
      <c r="Z8806" s="28"/>
      <c r="AA8806" s="28"/>
      <c r="AC8806" s="32"/>
      <c r="AD8806" s="32"/>
      <c r="AE8806" s="31"/>
      <c r="AF8806" s="31"/>
      <c r="AG8806" s="28"/>
      <c r="AH8806" s="28"/>
    </row>
    <row r="8807" spans="13:34" x14ac:dyDescent="0.3">
      <c r="M8807" s="33"/>
      <c r="N8807" s="2"/>
      <c r="P8807" s="29"/>
      <c r="Q8807" s="29"/>
      <c r="T8807" s="32"/>
      <c r="U8807" s="32"/>
      <c r="V8807" s="30"/>
      <c r="W8807"/>
      <c r="X8807"/>
      <c r="Z8807" s="28"/>
      <c r="AA8807" s="28"/>
      <c r="AC8807" s="32"/>
      <c r="AD8807" s="32"/>
      <c r="AE8807" s="31"/>
      <c r="AF8807" s="31"/>
      <c r="AG8807" s="28"/>
      <c r="AH8807" s="28"/>
    </row>
    <row r="8808" spans="13:34" x14ac:dyDescent="0.3">
      <c r="M8808" s="33"/>
      <c r="N8808" s="2"/>
      <c r="P8808" s="29"/>
      <c r="Q8808" s="29"/>
      <c r="T8808" s="32"/>
      <c r="U8808" s="32"/>
      <c r="V8808" s="30"/>
      <c r="W8808"/>
      <c r="X8808"/>
      <c r="Z8808" s="28"/>
      <c r="AA8808" s="28"/>
      <c r="AC8808" s="32"/>
      <c r="AD8808" s="32"/>
      <c r="AE8808" s="31"/>
      <c r="AF8808" s="31"/>
      <c r="AG8808" s="28"/>
      <c r="AH8808" s="28"/>
    </row>
    <row r="8809" spans="13:34" x14ac:dyDescent="0.3">
      <c r="M8809" s="33"/>
      <c r="N8809" s="2"/>
      <c r="P8809" s="29"/>
      <c r="Q8809" s="29"/>
      <c r="T8809" s="32"/>
      <c r="U8809" s="32"/>
      <c r="V8809" s="30"/>
      <c r="W8809"/>
      <c r="X8809"/>
      <c r="Z8809" s="28"/>
      <c r="AA8809" s="28"/>
      <c r="AC8809" s="32"/>
      <c r="AD8809" s="32"/>
      <c r="AE8809" s="31"/>
      <c r="AF8809" s="31"/>
      <c r="AG8809" s="28"/>
      <c r="AH8809" s="28"/>
    </row>
    <row r="8810" spans="13:34" x14ac:dyDescent="0.3">
      <c r="M8810" s="33"/>
      <c r="N8810" s="2"/>
      <c r="P8810" s="29"/>
      <c r="Q8810" s="29"/>
      <c r="T8810" s="32"/>
      <c r="U8810" s="32"/>
      <c r="V8810" s="30"/>
      <c r="W8810"/>
      <c r="X8810"/>
      <c r="Z8810" s="28"/>
      <c r="AA8810" s="28"/>
      <c r="AC8810" s="32"/>
      <c r="AD8810" s="32"/>
      <c r="AE8810" s="31"/>
      <c r="AF8810" s="31"/>
      <c r="AG8810" s="28"/>
      <c r="AH8810" s="28"/>
    </row>
    <row r="8811" spans="13:34" x14ac:dyDescent="0.3">
      <c r="M8811" s="33"/>
      <c r="N8811" s="2"/>
      <c r="P8811" s="29"/>
      <c r="Q8811" s="29"/>
      <c r="T8811" s="32"/>
      <c r="U8811" s="32"/>
      <c r="V8811" s="30"/>
      <c r="W8811"/>
      <c r="X8811"/>
      <c r="Z8811" s="28"/>
      <c r="AA8811" s="28"/>
      <c r="AC8811" s="32"/>
      <c r="AD8811" s="32"/>
      <c r="AE8811" s="31"/>
      <c r="AF8811" s="31"/>
      <c r="AG8811" s="28"/>
      <c r="AH8811" s="28"/>
    </row>
    <row r="8812" spans="13:34" x14ac:dyDescent="0.3">
      <c r="M8812" s="33"/>
      <c r="N8812" s="2"/>
      <c r="P8812" s="29"/>
      <c r="Q8812" s="29"/>
      <c r="T8812" s="32"/>
      <c r="U8812" s="32"/>
      <c r="V8812" s="30"/>
      <c r="W8812"/>
      <c r="X8812"/>
      <c r="Z8812" s="28"/>
      <c r="AA8812" s="28"/>
      <c r="AC8812" s="32"/>
      <c r="AD8812" s="32"/>
      <c r="AE8812" s="31"/>
      <c r="AF8812" s="31"/>
      <c r="AG8812" s="28"/>
      <c r="AH8812" s="28"/>
    </row>
    <row r="8813" spans="13:34" x14ac:dyDescent="0.3">
      <c r="M8813" s="33"/>
      <c r="N8813" s="2"/>
      <c r="P8813" s="29"/>
      <c r="Q8813" s="29"/>
      <c r="T8813" s="32"/>
      <c r="U8813" s="32"/>
      <c r="V8813" s="30"/>
      <c r="W8813"/>
      <c r="X8813"/>
      <c r="Z8813" s="28"/>
      <c r="AA8813" s="28"/>
      <c r="AC8813" s="32"/>
      <c r="AD8813" s="32"/>
      <c r="AE8813" s="31"/>
      <c r="AF8813" s="31"/>
      <c r="AG8813" s="28"/>
      <c r="AH8813" s="28"/>
    </row>
    <row r="8814" spans="13:34" x14ac:dyDescent="0.3">
      <c r="M8814" s="33"/>
      <c r="N8814" s="2"/>
      <c r="P8814" s="29"/>
      <c r="Q8814" s="29"/>
      <c r="T8814" s="32"/>
      <c r="U8814" s="32"/>
      <c r="V8814" s="30"/>
      <c r="W8814"/>
      <c r="X8814"/>
      <c r="Z8814" s="28"/>
      <c r="AA8814" s="28"/>
      <c r="AC8814" s="32"/>
      <c r="AD8814" s="32"/>
      <c r="AE8814" s="31"/>
      <c r="AF8814" s="31"/>
      <c r="AG8814" s="28"/>
      <c r="AH8814" s="28"/>
    </row>
    <row r="8815" spans="13:34" x14ac:dyDescent="0.3">
      <c r="M8815" s="33"/>
      <c r="N8815" s="2"/>
      <c r="P8815" s="29"/>
      <c r="Q8815" s="29"/>
      <c r="T8815" s="32"/>
      <c r="U8815" s="32"/>
      <c r="V8815" s="30"/>
      <c r="W8815"/>
      <c r="X8815"/>
      <c r="Z8815" s="28"/>
      <c r="AA8815" s="28"/>
      <c r="AC8815" s="32"/>
      <c r="AD8815" s="32"/>
      <c r="AE8815" s="31"/>
      <c r="AF8815" s="31"/>
      <c r="AG8815" s="28"/>
      <c r="AH8815" s="28"/>
    </row>
    <row r="8816" spans="13:34" x14ac:dyDescent="0.3">
      <c r="M8816" s="33"/>
      <c r="N8816" s="2"/>
      <c r="P8816" s="29"/>
      <c r="Q8816" s="29"/>
      <c r="T8816" s="32"/>
      <c r="U8816" s="32"/>
      <c r="V8816" s="30"/>
      <c r="W8816"/>
      <c r="X8816"/>
      <c r="Z8816" s="28"/>
      <c r="AA8816" s="28"/>
      <c r="AC8816" s="32"/>
      <c r="AD8816" s="32"/>
      <c r="AE8816" s="31"/>
      <c r="AF8816" s="31"/>
      <c r="AG8816" s="28"/>
      <c r="AH8816" s="28"/>
    </row>
    <row r="8817" spans="13:34" x14ac:dyDescent="0.3">
      <c r="M8817" s="33"/>
      <c r="N8817" s="2"/>
      <c r="P8817" s="29"/>
      <c r="Q8817" s="29"/>
      <c r="T8817" s="32"/>
      <c r="U8817" s="32"/>
      <c r="V8817" s="30"/>
      <c r="W8817"/>
      <c r="X8817"/>
      <c r="Z8817" s="28"/>
      <c r="AA8817" s="28"/>
      <c r="AC8817" s="32"/>
      <c r="AD8817" s="32"/>
      <c r="AE8817" s="31"/>
      <c r="AF8817" s="31"/>
      <c r="AG8817" s="28"/>
      <c r="AH8817" s="28"/>
    </row>
    <row r="8818" spans="13:34" x14ac:dyDescent="0.3">
      <c r="M8818" s="33"/>
      <c r="N8818" s="2"/>
      <c r="P8818" s="29"/>
      <c r="Q8818" s="29"/>
      <c r="T8818" s="32"/>
      <c r="U8818" s="32"/>
      <c r="V8818" s="30"/>
      <c r="W8818"/>
      <c r="X8818"/>
      <c r="Z8818" s="28"/>
      <c r="AA8818" s="28"/>
      <c r="AC8818" s="32"/>
      <c r="AD8818" s="32"/>
      <c r="AE8818" s="31"/>
      <c r="AF8818" s="31"/>
      <c r="AG8818" s="28"/>
      <c r="AH8818" s="28"/>
    </row>
    <row r="8819" spans="13:34" x14ac:dyDescent="0.3">
      <c r="M8819" s="33"/>
      <c r="N8819" s="2"/>
      <c r="P8819" s="29"/>
      <c r="Q8819" s="29"/>
      <c r="T8819" s="32"/>
      <c r="U8819" s="32"/>
      <c r="V8819" s="30"/>
      <c r="W8819"/>
      <c r="X8819"/>
      <c r="Z8819" s="28"/>
      <c r="AA8819" s="28"/>
      <c r="AC8819" s="32"/>
      <c r="AD8819" s="32"/>
      <c r="AE8819" s="31"/>
      <c r="AF8819" s="31"/>
      <c r="AG8819" s="28"/>
      <c r="AH8819" s="28"/>
    </row>
    <row r="8820" spans="13:34" x14ac:dyDescent="0.3">
      <c r="M8820" s="33"/>
      <c r="N8820" s="2"/>
      <c r="P8820" s="29"/>
      <c r="Q8820" s="29"/>
      <c r="T8820" s="32"/>
      <c r="U8820" s="32"/>
      <c r="V8820" s="30"/>
      <c r="W8820"/>
      <c r="X8820"/>
      <c r="Z8820" s="28"/>
      <c r="AA8820" s="28"/>
      <c r="AC8820" s="32"/>
      <c r="AD8820" s="32"/>
      <c r="AE8820" s="31"/>
      <c r="AF8820" s="31"/>
      <c r="AG8820" s="28"/>
      <c r="AH8820" s="28"/>
    </row>
    <row r="8821" spans="13:34" x14ac:dyDescent="0.3">
      <c r="M8821" s="33"/>
      <c r="N8821" s="2"/>
      <c r="P8821" s="29"/>
      <c r="Q8821" s="29"/>
      <c r="T8821" s="32"/>
      <c r="U8821" s="32"/>
      <c r="V8821" s="30"/>
      <c r="W8821"/>
      <c r="X8821"/>
      <c r="Z8821" s="28"/>
      <c r="AA8821" s="28"/>
      <c r="AC8821" s="32"/>
      <c r="AD8821" s="32"/>
      <c r="AE8821" s="31"/>
      <c r="AF8821" s="31"/>
      <c r="AG8821" s="28"/>
      <c r="AH8821" s="28"/>
    </row>
    <row r="8822" spans="13:34" x14ac:dyDescent="0.3">
      <c r="M8822" s="33"/>
      <c r="N8822" s="2"/>
      <c r="P8822" s="29"/>
      <c r="Q8822" s="29"/>
      <c r="T8822" s="32"/>
      <c r="U8822" s="32"/>
      <c r="V8822" s="30"/>
      <c r="W8822"/>
      <c r="X8822"/>
      <c r="Z8822" s="28"/>
      <c r="AA8822" s="28"/>
      <c r="AC8822" s="32"/>
      <c r="AD8822" s="32"/>
      <c r="AE8822" s="31"/>
      <c r="AF8822" s="31"/>
      <c r="AG8822" s="28"/>
      <c r="AH8822" s="28"/>
    </row>
    <row r="8823" spans="13:34" x14ac:dyDescent="0.3">
      <c r="M8823" s="33"/>
      <c r="N8823" s="2"/>
      <c r="P8823" s="29"/>
      <c r="Q8823" s="29"/>
      <c r="T8823" s="32"/>
      <c r="U8823" s="32"/>
      <c r="V8823" s="30"/>
      <c r="W8823"/>
      <c r="X8823"/>
      <c r="Z8823" s="28"/>
      <c r="AA8823" s="28"/>
      <c r="AC8823" s="32"/>
      <c r="AD8823" s="32"/>
      <c r="AE8823" s="31"/>
      <c r="AF8823" s="31"/>
      <c r="AG8823" s="28"/>
      <c r="AH8823" s="28"/>
    </row>
    <row r="8824" spans="13:34" x14ac:dyDescent="0.3">
      <c r="M8824" s="33"/>
      <c r="N8824" s="2"/>
      <c r="P8824" s="29"/>
      <c r="Q8824" s="29"/>
      <c r="T8824" s="32"/>
      <c r="U8824" s="32"/>
      <c r="V8824" s="30"/>
      <c r="W8824"/>
      <c r="X8824"/>
      <c r="Z8824" s="28"/>
      <c r="AA8824" s="28"/>
      <c r="AC8824" s="32"/>
      <c r="AD8824" s="32"/>
      <c r="AE8824" s="31"/>
      <c r="AF8824" s="31"/>
      <c r="AG8824" s="28"/>
      <c r="AH8824" s="28"/>
    </row>
    <row r="8825" spans="13:34" x14ac:dyDescent="0.3">
      <c r="M8825" s="33"/>
      <c r="N8825" s="2"/>
      <c r="P8825" s="29"/>
      <c r="Q8825" s="29"/>
      <c r="T8825" s="32"/>
      <c r="U8825" s="32"/>
      <c r="V8825" s="30"/>
      <c r="W8825"/>
      <c r="X8825"/>
      <c r="Z8825" s="28"/>
      <c r="AA8825" s="28"/>
      <c r="AC8825" s="32"/>
      <c r="AD8825" s="32"/>
      <c r="AE8825" s="31"/>
      <c r="AF8825" s="31"/>
      <c r="AG8825" s="28"/>
      <c r="AH8825" s="28"/>
    </row>
    <row r="8826" spans="13:34" x14ac:dyDescent="0.3">
      <c r="M8826" s="33"/>
      <c r="N8826" s="2"/>
      <c r="P8826" s="29"/>
      <c r="Q8826" s="29"/>
      <c r="T8826" s="32"/>
      <c r="U8826" s="32"/>
      <c r="V8826" s="30"/>
      <c r="W8826"/>
      <c r="X8826"/>
      <c r="Z8826" s="28"/>
      <c r="AA8826" s="28"/>
      <c r="AC8826" s="32"/>
      <c r="AD8826" s="32"/>
      <c r="AE8826" s="31"/>
      <c r="AF8826" s="31"/>
      <c r="AG8826" s="28"/>
      <c r="AH8826" s="28"/>
    </row>
    <row r="8827" spans="13:34" x14ac:dyDescent="0.3">
      <c r="M8827" s="33"/>
      <c r="N8827" s="2"/>
      <c r="P8827" s="29"/>
      <c r="Q8827" s="29"/>
      <c r="T8827" s="32"/>
      <c r="U8827" s="32"/>
      <c r="V8827" s="30"/>
      <c r="W8827"/>
      <c r="X8827"/>
      <c r="Z8827" s="28"/>
      <c r="AA8827" s="28"/>
      <c r="AC8827" s="32"/>
      <c r="AD8827" s="32"/>
      <c r="AE8827" s="31"/>
      <c r="AF8827" s="31"/>
      <c r="AG8827" s="28"/>
      <c r="AH8827" s="28"/>
    </row>
    <row r="8828" spans="13:34" x14ac:dyDescent="0.3">
      <c r="M8828" s="33"/>
      <c r="N8828" s="2"/>
      <c r="P8828" s="29"/>
      <c r="Q8828" s="29"/>
      <c r="T8828" s="32"/>
      <c r="U8828" s="32"/>
      <c r="V8828" s="30"/>
      <c r="W8828"/>
      <c r="X8828"/>
      <c r="Z8828" s="28"/>
      <c r="AA8828" s="28"/>
      <c r="AC8828" s="32"/>
      <c r="AD8828" s="32"/>
      <c r="AE8828" s="31"/>
      <c r="AF8828" s="31"/>
      <c r="AG8828" s="28"/>
      <c r="AH8828" s="28"/>
    </row>
    <row r="8829" spans="13:34" x14ac:dyDescent="0.3">
      <c r="M8829" s="33"/>
      <c r="N8829" s="2"/>
      <c r="P8829" s="29"/>
      <c r="Q8829" s="29"/>
      <c r="T8829" s="32"/>
      <c r="U8829" s="32"/>
      <c r="V8829" s="30"/>
      <c r="W8829"/>
      <c r="X8829"/>
      <c r="Z8829" s="28"/>
      <c r="AA8829" s="28"/>
      <c r="AC8829" s="32"/>
      <c r="AD8829" s="32"/>
      <c r="AE8829" s="31"/>
      <c r="AF8829" s="31"/>
      <c r="AG8829" s="28"/>
      <c r="AH8829" s="28"/>
    </row>
    <row r="8830" spans="13:34" x14ac:dyDescent="0.3">
      <c r="M8830" s="33"/>
      <c r="N8830" s="2"/>
      <c r="P8830" s="29"/>
      <c r="Q8830" s="29"/>
      <c r="T8830" s="32"/>
      <c r="U8830" s="32"/>
      <c r="V8830" s="30"/>
      <c r="W8830"/>
      <c r="X8830"/>
      <c r="Z8830" s="28"/>
      <c r="AA8830" s="28"/>
      <c r="AC8830" s="32"/>
      <c r="AD8830" s="32"/>
      <c r="AE8830" s="31"/>
      <c r="AF8830" s="31"/>
      <c r="AG8830" s="28"/>
      <c r="AH8830" s="28"/>
    </row>
    <row r="8831" spans="13:34" x14ac:dyDescent="0.3">
      <c r="M8831" s="33"/>
      <c r="N8831" s="2"/>
      <c r="P8831" s="29"/>
      <c r="Q8831" s="29"/>
      <c r="T8831" s="32"/>
      <c r="U8831" s="32"/>
      <c r="V8831" s="30"/>
      <c r="W8831"/>
      <c r="X8831"/>
      <c r="Z8831" s="28"/>
      <c r="AA8831" s="28"/>
      <c r="AC8831" s="32"/>
      <c r="AD8831" s="32"/>
      <c r="AE8831" s="31"/>
      <c r="AF8831" s="31"/>
      <c r="AG8831" s="28"/>
      <c r="AH8831" s="28"/>
    </row>
    <row r="8832" spans="13:34" x14ac:dyDescent="0.3">
      <c r="M8832" s="33"/>
      <c r="N8832" s="2"/>
      <c r="P8832" s="29"/>
      <c r="Q8832" s="29"/>
      <c r="T8832" s="32"/>
      <c r="U8832" s="32"/>
      <c r="V8832" s="30"/>
      <c r="W8832"/>
      <c r="X8832"/>
      <c r="Z8832" s="28"/>
      <c r="AA8832" s="28"/>
      <c r="AC8832" s="32"/>
      <c r="AD8832" s="32"/>
      <c r="AE8832" s="31"/>
      <c r="AF8832" s="31"/>
      <c r="AG8832" s="28"/>
      <c r="AH8832" s="28"/>
    </row>
    <row r="8833" spans="13:34" x14ac:dyDescent="0.3">
      <c r="M8833" s="33"/>
      <c r="N8833" s="2"/>
      <c r="P8833" s="29"/>
      <c r="Q8833" s="29"/>
      <c r="T8833" s="32"/>
      <c r="U8833" s="32"/>
      <c r="V8833" s="30"/>
      <c r="W8833"/>
      <c r="X8833"/>
      <c r="Z8833" s="28"/>
      <c r="AA8833" s="28"/>
      <c r="AC8833" s="32"/>
      <c r="AD8833" s="32"/>
      <c r="AE8833" s="31"/>
      <c r="AF8833" s="31"/>
      <c r="AG8833" s="28"/>
      <c r="AH8833" s="28"/>
    </row>
    <row r="8834" spans="13:34" x14ac:dyDescent="0.3">
      <c r="M8834" s="33"/>
      <c r="N8834" s="2"/>
      <c r="P8834" s="29"/>
      <c r="Q8834" s="29"/>
      <c r="T8834" s="32"/>
      <c r="U8834" s="32"/>
      <c r="V8834" s="30"/>
      <c r="W8834"/>
      <c r="X8834"/>
      <c r="Z8834" s="28"/>
      <c r="AA8834" s="28"/>
      <c r="AC8834" s="32"/>
      <c r="AD8834" s="32"/>
      <c r="AE8834" s="31"/>
      <c r="AF8834" s="31"/>
      <c r="AG8834" s="28"/>
      <c r="AH8834" s="28"/>
    </row>
    <row r="8835" spans="13:34" x14ac:dyDescent="0.3">
      <c r="M8835" s="33"/>
      <c r="N8835" s="2"/>
      <c r="P8835" s="29"/>
      <c r="Q8835" s="29"/>
      <c r="T8835" s="32"/>
      <c r="U8835" s="32"/>
      <c r="V8835" s="30"/>
      <c r="W8835"/>
      <c r="X8835"/>
      <c r="Z8835" s="28"/>
      <c r="AA8835" s="28"/>
      <c r="AC8835" s="32"/>
      <c r="AD8835" s="32"/>
      <c r="AE8835" s="31"/>
      <c r="AF8835" s="31"/>
      <c r="AG8835" s="28"/>
      <c r="AH8835" s="28"/>
    </row>
    <row r="8836" spans="13:34" x14ac:dyDescent="0.3">
      <c r="M8836" s="33"/>
      <c r="N8836" s="2"/>
      <c r="P8836" s="29"/>
      <c r="Q8836" s="29"/>
      <c r="T8836" s="32"/>
      <c r="U8836" s="32"/>
      <c r="V8836" s="30"/>
      <c r="W8836"/>
      <c r="X8836"/>
      <c r="Z8836" s="28"/>
      <c r="AA8836" s="28"/>
      <c r="AC8836" s="32"/>
      <c r="AD8836" s="32"/>
      <c r="AE8836" s="31"/>
      <c r="AF8836" s="31"/>
      <c r="AG8836" s="28"/>
      <c r="AH8836" s="28"/>
    </row>
    <row r="8837" spans="13:34" x14ac:dyDescent="0.3">
      <c r="M8837" s="33"/>
      <c r="N8837" s="2"/>
      <c r="P8837" s="29"/>
      <c r="Q8837" s="29"/>
      <c r="T8837" s="32"/>
      <c r="U8837" s="32"/>
      <c r="V8837" s="30"/>
      <c r="W8837"/>
      <c r="X8837"/>
      <c r="Z8837" s="28"/>
      <c r="AA8837" s="28"/>
      <c r="AC8837" s="32"/>
      <c r="AD8837" s="32"/>
      <c r="AE8837" s="31"/>
      <c r="AF8837" s="31"/>
      <c r="AG8837" s="28"/>
      <c r="AH8837" s="28"/>
    </row>
    <row r="8838" spans="13:34" x14ac:dyDescent="0.3">
      <c r="M8838" s="33"/>
      <c r="N8838" s="2"/>
      <c r="P8838" s="29"/>
      <c r="Q8838" s="29"/>
      <c r="T8838" s="32"/>
      <c r="U8838" s="32"/>
      <c r="V8838" s="30"/>
      <c r="W8838"/>
      <c r="X8838"/>
      <c r="Z8838" s="28"/>
      <c r="AA8838" s="28"/>
      <c r="AC8838" s="32"/>
      <c r="AD8838" s="32"/>
      <c r="AE8838" s="31"/>
      <c r="AF8838" s="31"/>
      <c r="AG8838" s="28"/>
      <c r="AH8838" s="28"/>
    </row>
    <row r="8839" spans="13:34" x14ac:dyDescent="0.3">
      <c r="M8839" s="33"/>
      <c r="N8839" s="2"/>
      <c r="P8839" s="29"/>
      <c r="Q8839" s="29"/>
      <c r="T8839" s="32"/>
      <c r="U8839" s="32"/>
      <c r="V8839" s="30"/>
      <c r="W8839"/>
      <c r="X8839"/>
      <c r="Z8839" s="28"/>
      <c r="AA8839" s="28"/>
      <c r="AC8839" s="32"/>
      <c r="AD8839" s="32"/>
      <c r="AE8839" s="31"/>
      <c r="AF8839" s="31"/>
      <c r="AG8839" s="28"/>
      <c r="AH8839" s="28"/>
    </row>
    <row r="8840" spans="13:34" x14ac:dyDescent="0.3">
      <c r="M8840" s="33"/>
      <c r="N8840" s="2"/>
      <c r="P8840" s="29"/>
      <c r="Q8840" s="29"/>
      <c r="T8840" s="32"/>
      <c r="U8840" s="32"/>
      <c r="V8840" s="30"/>
      <c r="W8840"/>
      <c r="X8840"/>
      <c r="Z8840" s="28"/>
      <c r="AA8840" s="28"/>
      <c r="AC8840" s="32"/>
      <c r="AD8840" s="32"/>
      <c r="AE8840" s="31"/>
      <c r="AF8840" s="31"/>
      <c r="AG8840" s="28"/>
      <c r="AH8840" s="28"/>
    </row>
    <row r="8841" spans="13:34" x14ac:dyDescent="0.3">
      <c r="M8841" s="33"/>
      <c r="N8841" s="2"/>
      <c r="P8841" s="29"/>
      <c r="Q8841" s="29"/>
      <c r="T8841" s="32"/>
      <c r="U8841" s="32"/>
      <c r="V8841" s="30"/>
      <c r="W8841"/>
      <c r="X8841"/>
      <c r="Z8841" s="28"/>
      <c r="AA8841" s="28"/>
      <c r="AC8841" s="32"/>
      <c r="AD8841" s="32"/>
      <c r="AE8841" s="31"/>
      <c r="AF8841" s="31"/>
      <c r="AG8841" s="28"/>
      <c r="AH8841" s="28"/>
    </row>
    <row r="8842" spans="13:34" x14ac:dyDescent="0.3">
      <c r="M8842" s="33"/>
      <c r="N8842" s="2"/>
      <c r="P8842" s="29"/>
      <c r="Q8842" s="29"/>
      <c r="T8842" s="32"/>
      <c r="U8842" s="32"/>
      <c r="V8842" s="30"/>
      <c r="W8842"/>
      <c r="X8842"/>
      <c r="Z8842" s="28"/>
      <c r="AA8842" s="28"/>
      <c r="AC8842" s="32"/>
      <c r="AD8842" s="32"/>
      <c r="AE8842" s="31"/>
      <c r="AF8842" s="31"/>
      <c r="AG8842" s="28"/>
      <c r="AH8842" s="28"/>
    </row>
    <row r="8843" spans="13:34" x14ac:dyDescent="0.3">
      <c r="M8843" s="33"/>
      <c r="N8843" s="2"/>
      <c r="P8843" s="29"/>
      <c r="Q8843" s="29"/>
      <c r="T8843" s="32"/>
      <c r="U8843" s="32"/>
      <c r="V8843" s="30"/>
      <c r="W8843"/>
      <c r="X8843"/>
      <c r="Z8843" s="28"/>
      <c r="AA8843" s="28"/>
      <c r="AC8843" s="32"/>
      <c r="AD8843" s="32"/>
      <c r="AE8843" s="31"/>
      <c r="AF8843" s="31"/>
      <c r="AG8843" s="28"/>
      <c r="AH8843" s="28"/>
    </row>
    <row r="8844" spans="13:34" x14ac:dyDescent="0.3">
      <c r="M8844" s="33"/>
      <c r="N8844" s="2"/>
      <c r="P8844" s="29"/>
      <c r="Q8844" s="29"/>
      <c r="T8844" s="32"/>
      <c r="U8844" s="32"/>
      <c r="V8844" s="30"/>
      <c r="W8844"/>
      <c r="X8844"/>
      <c r="Z8844" s="28"/>
      <c r="AA8844" s="28"/>
      <c r="AC8844" s="32"/>
      <c r="AD8844" s="32"/>
      <c r="AE8844" s="31"/>
      <c r="AF8844" s="31"/>
      <c r="AG8844" s="28"/>
      <c r="AH8844" s="28"/>
    </row>
    <row r="8845" spans="13:34" x14ac:dyDescent="0.3">
      <c r="M8845" s="33"/>
      <c r="N8845" s="2"/>
      <c r="P8845" s="29"/>
      <c r="Q8845" s="29"/>
      <c r="T8845" s="32"/>
      <c r="U8845" s="32"/>
      <c r="V8845" s="30"/>
      <c r="W8845"/>
      <c r="X8845"/>
      <c r="Z8845" s="28"/>
      <c r="AA8845" s="28"/>
      <c r="AC8845" s="32"/>
      <c r="AD8845" s="32"/>
      <c r="AE8845" s="31"/>
      <c r="AF8845" s="31"/>
      <c r="AG8845" s="28"/>
      <c r="AH8845" s="28"/>
    </row>
    <row r="8846" spans="13:34" x14ac:dyDescent="0.3">
      <c r="M8846" s="33"/>
      <c r="N8846" s="2"/>
      <c r="P8846" s="29"/>
      <c r="Q8846" s="29"/>
      <c r="T8846" s="32"/>
      <c r="U8846" s="32"/>
      <c r="V8846" s="30"/>
      <c r="W8846"/>
      <c r="X8846"/>
      <c r="Z8846" s="28"/>
      <c r="AA8846" s="28"/>
      <c r="AC8846" s="32"/>
      <c r="AD8846" s="32"/>
      <c r="AE8846" s="31"/>
      <c r="AF8846" s="31"/>
      <c r="AG8846" s="28"/>
      <c r="AH8846" s="28"/>
    </row>
    <row r="8847" spans="13:34" x14ac:dyDescent="0.3">
      <c r="M8847" s="33"/>
      <c r="N8847" s="2"/>
      <c r="P8847" s="29"/>
      <c r="Q8847" s="29"/>
      <c r="T8847" s="32"/>
      <c r="U8847" s="32"/>
      <c r="V8847" s="30"/>
      <c r="W8847"/>
      <c r="X8847"/>
      <c r="Z8847" s="28"/>
      <c r="AA8847" s="28"/>
      <c r="AC8847" s="32"/>
      <c r="AD8847" s="32"/>
      <c r="AE8847" s="31"/>
      <c r="AF8847" s="31"/>
      <c r="AG8847" s="28"/>
      <c r="AH8847" s="28"/>
    </row>
    <row r="8848" spans="13:34" x14ac:dyDescent="0.3">
      <c r="M8848" s="33"/>
      <c r="N8848" s="2"/>
      <c r="P8848" s="29"/>
      <c r="Q8848" s="29"/>
      <c r="T8848" s="32"/>
      <c r="U8848" s="32"/>
      <c r="V8848" s="30"/>
      <c r="W8848"/>
      <c r="X8848"/>
      <c r="Z8848" s="28"/>
      <c r="AA8848" s="28"/>
      <c r="AC8848" s="32"/>
      <c r="AD8848" s="32"/>
      <c r="AE8848" s="31"/>
      <c r="AF8848" s="31"/>
      <c r="AG8848" s="28"/>
      <c r="AH8848" s="28"/>
    </row>
    <row r="8849" spans="13:34" x14ac:dyDescent="0.3">
      <c r="M8849" s="33"/>
      <c r="N8849" s="2"/>
      <c r="P8849" s="29"/>
      <c r="Q8849" s="29"/>
      <c r="T8849" s="32"/>
      <c r="U8849" s="32"/>
      <c r="V8849" s="30"/>
      <c r="W8849"/>
      <c r="X8849"/>
      <c r="Z8849" s="28"/>
      <c r="AA8849" s="28"/>
      <c r="AC8849" s="32"/>
      <c r="AD8849" s="32"/>
      <c r="AE8849" s="31"/>
      <c r="AF8849" s="31"/>
      <c r="AG8849" s="28"/>
      <c r="AH8849" s="28"/>
    </row>
    <row r="8850" spans="13:34" x14ac:dyDescent="0.3">
      <c r="M8850" s="33"/>
      <c r="N8850" s="2"/>
      <c r="P8850" s="29"/>
      <c r="Q8850" s="29"/>
      <c r="T8850" s="32"/>
      <c r="U8850" s="32"/>
      <c r="V8850" s="30"/>
      <c r="W8850"/>
      <c r="X8850"/>
      <c r="Z8850" s="28"/>
      <c r="AA8850" s="28"/>
      <c r="AC8850" s="32"/>
      <c r="AD8850" s="32"/>
      <c r="AE8850" s="31"/>
      <c r="AF8850" s="31"/>
      <c r="AG8850" s="28"/>
      <c r="AH8850" s="28"/>
    </row>
    <row r="8851" spans="13:34" x14ac:dyDescent="0.3">
      <c r="M8851" s="33"/>
      <c r="N8851" s="2"/>
      <c r="P8851" s="29"/>
      <c r="Q8851" s="29"/>
      <c r="T8851" s="32"/>
      <c r="U8851" s="32"/>
      <c r="V8851" s="30"/>
      <c r="W8851"/>
      <c r="X8851"/>
      <c r="Z8851" s="28"/>
      <c r="AA8851" s="28"/>
      <c r="AC8851" s="32"/>
      <c r="AD8851" s="32"/>
      <c r="AE8851" s="31"/>
      <c r="AF8851" s="31"/>
      <c r="AG8851" s="28"/>
      <c r="AH8851" s="28"/>
    </row>
    <row r="8852" spans="13:34" x14ac:dyDescent="0.3">
      <c r="M8852" s="33"/>
      <c r="N8852" s="2"/>
      <c r="P8852" s="29"/>
      <c r="Q8852" s="29"/>
      <c r="T8852" s="32"/>
      <c r="U8852" s="32"/>
      <c r="V8852" s="30"/>
      <c r="W8852"/>
      <c r="X8852"/>
      <c r="Z8852" s="28"/>
      <c r="AA8852" s="28"/>
      <c r="AC8852" s="32"/>
      <c r="AD8852" s="32"/>
      <c r="AE8852" s="31"/>
      <c r="AF8852" s="31"/>
      <c r="AG8852" s="28"/>
      <c r="AH8852" s="28"/>
    </row>
    <row r="8853" spans="13:34" x14ac:dyDescent="0.3">
      <c r="M8853" s="33"/>
      <c r="N8853" s="2"/>
      <c r="P8853" s="29"/>
      <c r="Q8853" s="29"/>
      <c r="T8853" s="32"/>
      <c r="U8853" s="32"/>
      <c r="V8853" s="30"/>
      <c r="W8853"/>
      <c r="X8853"/>
      <c r="Z8853" s="28"/>
      <c r="AA8853" s="28"/>
      <c r="AC8853" s="32"/>
      <c r="AD8853" s="32"/>
      <c r="AE8853" s="31"/>
      <c r="AF8853" s="31"/>
      <c r="AG8853" s="28"/>
      <c r="AH8853" s="28"/>
    </row>
    <row r="8854" spans="13:34" x14ac:dyDescent="0.3">
      <c r="M8854" s="33"/>
      <c r="N8854" s="2"/>
      <c r="P8854" s="29"/>
      <c r="Q8854" s="29"/>
      <c r="T8854" s="32"/>
      <c r="U8854" s="32"/>
      <c r="V8854" s="30"/>
      <c r="W8854"/>
      <c r="X8854"/>
      <c r="Z8854" s="28"/>
      <c r="AA8854" s="28"/>
      <c r="AC8854" s="32"/>
      <c r="AD8854" s="32"/>
      <c r="AE8854" s="31"/>
      <c r="AF8854" s="31"/>
      <c r="AG8854" s="28"/>
      <c r="AH8854" s="28"/>
    </row>
    <row r="8855" spans="13:34" x14ac:dyDescent="0.3">
      <c r="M8855" s="33"/>
      <c r="N8855" s="2"/>
      <c r="P8855" s="29"/>
      <c r="Q8855" s="29"/>
      <c r="T8855" s="32"/>
      <c r="U8855" s="32"/>
      <c r="V8855" s="30"/>
      <c r="W8855"/>
      <c r="X8855"/>
      <c r="Z8855" s="28"/>
      <c r="AA8855" s="28"/>
      <c r="AC8855" s="32"/>
      <c r="AD8855" s="32"/>
      <c r="AE8855" s="31"/>
      <c r="AF8855" s="31"/>
      <c r="AG8855" s="28"/>
      <c r="AH8855" s="28"/>
    </row>
    <row r="8856" spans="13:34" x14ac:dyDescent="0.3">
      <c r="M8856" s="33"/>
      <c r="N8856" s="2"/>
      <c r="P8856" s="29"/>
      <c r="Q8856" s="29"/>
      <c r="T8856" s="32"/>
      <c r="U8856" s="32"/>
      <c r="V8856" s="30"/>
      <c r="W8856"/>
      <c r="X8856"/>
      <c r="Z8856" s="28"/>
      <c r="AA8856" s="28"/>
      <c r="AC8856" s="32"/>
      <c r="AD8856" s="32"/>
      <c r="AE8856" s="31"/>
      <c r="AF8856" s="31"/>
      <c r="AG8856" s="28"/>
      <c r="AH8856" s="28"/>
    </row>
    <row r="8857" spans="13:34" x14ac:dyDescent="0.3">
      <c r="M8857" s="33"/>
      <c r="N8857" s="2"/>
      <c r="P8857" s="29"/>
      <c r="Q8857" s="29"/>
      <c r="T8857" s="32"/>
      <c r="U8857" s="32"/>
      <c r="V8857" s="30"/>
      <c r="W8857"/>
      <c r="X8857"/>
      <c r="Z8857" s="28"/>
      <c r="AA8857" s="28"/>
      <c r="AC8857" s="32"/>
      <c r="AD8857" s="32"/>
      <c r="AE8857" s="31"/>
      <c r="AF8857" s="31"/>
      <c r="AG8857" s="28"/>
      <c r="AH8857" s="28"/>
    </row>
    <row r="8858" spans="13:34" x14ac:dyDescent="0.3">
      <c r="M8858" s="33"/>
      <c r="N8858" s="2"/>
      <c r="P8858" s="29"/>
      <c r="Q8858" s="29"/>
      <c r="T8858" s="32"/>
      <c r="U8858" s="32"/>
      <c r="V8858" s="30"/>
      <c r="W8858"/>
      <c r="X8858"/>
      <c r="Z8858" s="28"/>
      <c r="AA8858" s="28"/>
      <c r="AC8858" s="32"/>
      <c r="AD8858" s="32"/>
      <c r="AE8858" s="31"/>
      <c r="AF8858" s="31"/>
      <c r="AG8858" s="28"/>
      <c r="AH8858" s="28"/>
    </row>
    <row r="8859" spans="13:34" x14ac:dyDescent="0.3">
      <c r="M8859" s="33"/>
      <c r="N8859" s="2"/>
      <c r="P8859" s="29"/>
      <c r="Q8859" s="29"/>
      <c r="T8859" s="32"/>
      <c r="U8859" s="32"/>
      <c r="V8859" s="30"/>
      <c r="W8859"/>
      <c r="X8859"/>
      <c r="Z8859" s="28"/>
      <c r="AA8859" s="28"/>
      <c r="AC8859" s="32"/>
      <c r="AD8859" s="32"/>
      <c r="AE8859" s="31"/>
      <c r="AF8859" s="31"/>
      <c r="AG8859" s="28"/>
      <c r="AH8859" s="28"/>
    </row>
    <row r="8860" spans="13:34" x14ac:dyDescent="0.3">
      <c r="M8860" s="33"/>
      <c r="N8860" s="2"/>
      <c r="P8860" s="29"/>
      <c r="Q8860" s="29"/>
      <c r="T8860" s="32"/>
      <c r="U8860" s="32"/>
      <c r="V8860" s="30"/>
      <c r="W8860"/>
      <c r="X8860"/>
      <c r="Z8860" s="28"/>
      <c r="AA8860" s="28"/>
      <c r="AC8860" s="32"/>
      <c r="AD8860" s="32"/>
      <c r="AE8860" s="31"/>
      <c r="AF8860" s="31"/>
      <c r="AG8860" s="28"/>
      <c r="AH8860" s="28"/>
    </row>
    <row r="8861" spans="13:34" x14ac:dyDescent="0.3">
      <c r="M8861" s="33"/>
      <c r="N8861" s="2"/>
      <c r="P8861" s="29"/>
      <c r="Q8861" s="29"/>
      <c r="T8861" s="32"/>
      <c r="U8861" s="32"/>
      <c r="V8861" s="30"/>
      <c r="W8861"/>
      <c r="X8861"/>
      <c r="Z8861" s="28"/>
      <c r="AA8861" s="28"/>
      <c r="AC8861" s="32"/>
      <c r="AD8861" s="32"/>
      <c r="AE8861" s="31"/>
      <c r="AF8861" s="31"/>
      <c r="AG8861" s="28"/>
      <c r="AH8861" s="28"/>
    </row>
    <row r="8862" spans="13:34" x14ac:dyDescent="0.3">
      <c r="M8862" s="33"/>
      <c r="N8862" s="2"/>
      <c r="P8862" s="29"/>
      <c r="Q8862" s="29"/>
      <c r="T8862" s="32"/>
      <c r="U8862" s="32"/>
      <c r="V8862" s="30"/>
      <c r="W8862"/>
      <c r="X8862"/>
      <c r="Z8862" s="28"/>
      <c r="AA8862" s="28"/>
      <c r="AC8862" s="32"/>
      <c r="AD8862" s="32"/>
      <c r="AE8862" s="31"/>
      <c r="AF8862" s="31"/>
      <c r="AG8862" s="28"/>
      <c r="AH8862" s="28"/>
    </row>
    <row r="8863" spans="13:34" x14ac:dyDescent="0.3">
      <c r="M8863" s="33"/>
      <c r="N8863" s="2"/>
      <c r="P8863" s="29"/>
      <c r="Q8863" s="29"/>
      <c r="T8863" s="32"/>
      <c r="U8863" s="32"/>
      <c r="V8863" s="30"/>
      <c r="W8863"/>
      <c r="X8863"/>
      <c r="Z8863" s="28"/>
      <c r="AA8863" s="28"/>
      <c r="AC8863" s="32"/>
      <c r="AD8863" s="32"/>
      <c r="AE8863" s="31"/>
      <c r="AF8863" s="31"/>
      <c r="AG8863" s="28"/>
      <c r="AH8863" s="28"/>
    </row>
    <row r="8864" spans="13:34" x14ac:dyDescent="0.3">
      <c r="M8864" s="33"/>
      <c r="N8864" s="2"/>
      <c r="P8864" s="29"/>
      <c r="Q8864" s="29"/>
      <c r="T8864" s="32"/>
      <c r="U8864" s="32"/>
      <c r="V8864" s="30"/>
      <c r="W8864"/>
      <c r="X8864"/>
      <c r="Z8864" s="28"/>
      <c r="AA8864" s="28"/>
      <c r="AC8864" s="32"/>
      <c r="AD8864" s="32"/>
      <c r="AE8864" s="31"/>
      <c r="AF8864" s="31"/>
      <c r="AG8864" s="28"/>
      <c r="AH8864" s="28"/>
    </row>
    <row r="8865" spans="13:34" x14ac:dyDescent="0.3">
      <c r="M8865" s="33"/>
      <c r="N8865" s="2"/>
      <c r="P8865" s="29"/>
      <c r="Q8865" s="29"/>
      <c r="T8865" s="32"/>
      <c r="U8865" s="32"/>
      <c r="V8865" s="30"/>
      <c r="W8865"/>
      <c r="X8865"/>
      <c r="Z8865" s="28"/>
      <c r="AA8865" s="28"/>
      <c r="AC8865" s="32"/>
      <c r="AD8865" s="32"/>
      <c r="AE8865" s="31"/>
      <c r="AF8865" s="31"/>
      <c r="AG8865" s="28"/>
      <c r="AH8865" s="28"/>
    </row>
    <row r="8866" spans="13:34" x14ac:dyDescent="0.3">
      <c r="M8866" s="33"/>
      <c r="N8866" s="2"/>
      <c r="P8866" s="29"/>
      <c r="Q8866" s="29"/>
      <c r="T8866" s="32"/>
      <c r="U8866" s="32"/>
      <c r="V8866" s="30"/>
      <c r="W8866"/>
      <c r="X8866"/>
      <c r="Z8866" s="28"/>
      <c r="AA8866" s="28"/>
      <c r="AC8866" s="32"/>
      <c r="AD8866" s="32"/>
      <c r="AE8866" s="31"/>
      <c r="AF8866" s="31"/>
      <c r="AG8866" s="28"/>
      <c r="AH8866" s="28"/>
    </row>
    <row r="8867" spans="13:34" x14ac:dyDescent="0.3">
      <c r="M8867" s="33"/>
      <c r="N8867" s="2"/>
      <c r="P8867" s="29"/>
      <c r="Q8867" s="29"/>
      <c r="T8867" s="32"/>
      <c r="U8867" s="32"/>
      <c r="V8867" s="30"/>
      <c r="W8867"/>
      <c r="X8867"/>
      <c r="Z8867" s="28"/>
      <c r="AA8867" s="28"/>
      <c r="AC8867" s="32"/>
      <c r="AD8867" s="32"/>
      <c r="AE8867" s="31"/>
      <c r="AF8867" s="31"/>
      <c r="AG8867" s="28"/>
      <c r="AH8867" s="28"/>
    </row>
    <row r="8868" spans="13:34" x14ac:dyDescent="0.3">
      <c r="M8868" s="33"/>
      <c r="N8868" s="2"/>
      <c r="P8868" s="29"/>
      <c r="Q8868" s="29"/>
      <c r="T8868" s="32"/>
      <c r="U8868" s="32"/>
      <c r="V8868" s="30"/>
      <c r="W8868"/>
      <c r="X8868"/>
      <c r="Z8868" s="28"/>
      <c r="AA8868" s="28"/>
      <c r="AC8868" s="32"/>
      <c r="AD8868" s="32"/>
      <c r="AE8868" s="31"/>
      <c r="AF8868" s="31"/>
      <c r="AG8868" s="28"/>
      <c r="AH8868" s="28"/>
    </row>
    <row r="8869" spans="13:34" x14ac:dyDescent="0.3">
      <c r="M8869" s="33"/>
      <c r="N8869" s="2"/>
      <c r="P8869" s="29"/>
      <c r="Q8869" s="29"/>
      <c r="T8869" s="32"/>
      <c r="U8869" s="32"/>
      <c r="V8869" s="30"/>
      <c r="W8869"/>
      <c r="X8869"/>
      <c r="Z8869" s="28"/>
      <c r="AA8869" s="28"/>
      <c r="AC8869" s="32"/>
      <c r="AD8869" s="32"/>
      <c r="AE8869" s="31"/>
      <c r="AF8869" s="31"/>
      <c r="AG8869" s="28"/>
      <c r="AH8869" s="28"/>
    </row>
    <row r="8870" spans="13:34" x14ac:dyDescent="0.3">
      <c r="M8870" s="33"/>
      <c r="N8870" s="2"/>
      <c r="P8870" s="29"/>
      <c r="Q8870" s="29"/>
      <c r="T8870" s="32"/>
      <c r="U8870" s="32"/>
      <c r="V8870" s="30"/>
      <c r="W8870"/>
      <c r="X8870"/>
      <c r="Z8870" s="28"/>
      <c r="AA8870" s="28"/>
      <c r="AC8870" s="32"/>
      <c r="AD8870" s="32"/>
      <c r="AE8870" s="31"/>
      <c r="AF8870" s="31"/>
      <c r="AG8870" s="28"/>
      <c r="AH8870" s="28"/>
    </row>
    <row r="8871" spans="13:34" x14ac:dyDescent="0.3">
      <c r="M8871" s="33"/>
      <c r="N8871" s="2"/>
      <c r="P8871" s="29"/>
      <c r="Q8871" s="29"/>
      <c r="T8871" s="32"/>
      <c r="U8871" s="32"/>
      <c r="V8871" s="30"/>
      <c r="W8871"/>
      <c r="X8871"/>
      <c r="Z8871" s="28"/>
      <c r="AA8871" s="28"/>
      <c r="AC8871" s="32"/>
      <c r="AD8871" s="32"/>
      <c r="AE8871" s="31"/>
      <c r="AF8871" s="31"/>
      <c r="AG8871" s="28"/>
      <c r="AH8871" s="28"/>
    </row>
    <row r="8872" spans="13:34" x14ac:dyDescent="0.3">
      <c r="M8872" s="33"/>
      <c r="N8872" s="2"/>
      <c r="P8872" s="29"/>
      <c r="Q8872" s="29"/>
      <c r="T8872" s="32"/>
      <c r="U8872" s="32"/>
      <c r="V8872" s="30"/>
      <c r="W8872"/>
      <c r="X8872"/>
      <c r="Z8872" s="28"/>
      <c r="AA8872" s="28"/>
      <c r="AC8872" s="32"/>
      <c r="AD8872" s="32"/>
      <c r="AE8872" s="31"/>
      <c r="AF8872" s="31"/>
      <c r="AG8872" s="28"/>
      <c r="AH8872" s="28"/>
    </row>
    <row r="8873" spans="13:34" x14ac:dyDescent="0.3">
      <c r="M8873" s="33"/>
      <c r="N8873" s="2"/>
      <c r="P8873" s="29"/>
      <c r="Q8873" s="29"/>
      <c r="T8873" s="32"/>
      <c r="U8873" s="32"/>
      <c r="V8873" s="30"/>
      <c r="W8873"/>
      <c r="X8873"/>
      <c r="Z8873" s="28"/>
      <c r="AA8873" s="28"/>
      <c r="AC8873" s="32"/>
      <c r="AD8873" s="32"/>
      <c r="AE8873" s="31"/>
      <c r="AF8873" s="31"/>
      <c r="AG8873" s="28"/>
      <c r="AH8873" s="28"/>
    </row>
    <row r="8874" spans="13:34" x14ac:dyDescent="0.3">
      <c r="M8874" s="33"/>
      <c r="N8874" s="2"/>
      <c r="P8874" s="29"/>
      <c r="Q8874" s="29"/>
      <c r="T8874" s="32"/>
      <c r="U8874" s="32"/>
      <c r="V8874" s="30"/>
      <c r="W8874"/>
      <c r="X8874"/>
      <c r="Z8874" s="28"/>
      <c r="AA8874" s="28"/>
      <c r="AC8874" s="32"/>
      <c r="AD8874" s="32"/>
      <c r="AE8874" s="31"/>
      <c r="AF8874" s="31"/>
      <c r="AG8874" s="28"/>
      <c r="AH8874" s="28"/>
    </row>
    <row r="8875" spans="13:34" x14ac:dyDescent="0.3">
      <c r="M8875" s="33"/>
      <c r="N8875" s="2"/>
      <c r="P8875" s="29"/>
      <c r="Q8875" s="29"/>
      <c r="T8875" s="32"/>
      <c r="U8875" s="32"/>
      <c r="V8875" s="30"/>
      <c r="W8875"/>
      <c r="X8875"/>
      <c r="Z8875" s="28"/>
      <c r="AA8875" s="28"/>
      <c r="AC8875" s="32"/>
      <c r="AD8875" s="32"/>
      <c r="AE8875" s="31"/>
      <c r="AF8875" s="31"/>
      <c r="AG8875" s="28"/>
      <c r="AH8875" s="28"/>
    </row>
    <row r="8876" spans="13:34" x14ac:dyDescent="0.3">
      <c r="M8876" s="33"/>
      <c r="N8876" s="2"/>
      <c r="P8876" s="29"/>
      <c r="Q8876" s="29"/>
      <c r="T8876" s="32"/>
      <c r="U8876" s="32"/>
      <c r="V8876" s="30"/>
      <c r="W8876"/>
      <c r="X8876"/>
      <c r="Z8876" s="28"/>
      <c r="AA8876" s="28"/>
      <c r="AC8876" s="32"/>
      <c r="AD8876" s="32"/>
      <c r="AE8876" s="31"/>
      <c r="AF8876" s="31"/>
      <c r="AG8876" s="28"/>
      <c r="AH8876" s="28"/>
    </row>
    <row r="8877" spans="13:34" x14ac:dyDescent="0.3">
      <c r="M8877" s="33"/>
      <c r="N8877" s="2"/>
      <c r="P8877" s="29"/>
      <c r="Q8877" s="29"/>
      <c r="T8877" s="32"/>
      <c r="U8877" s="32"/>
      <c r="V8877" s="30"/>
      <c r="W8877"/>
      <c r="X8877"/>
      <c r="Z8877" s="28"/>
      <c r="AA8877" s="28"/>
      <c r="AC8877" s="32"/>
      <c r="AD8877" s="32"/>
      <c r="AE8877" s="31"/>
      <c r="AF8877" s="31"/>
      <c r="AG8877" s="28"/>
      <c r="AH8877" s="28"/>
    </row>
    <row r="8878" spans="13:34" x14ac:dyDescent="0.3">
      <c r="M8878" s="33"/>
      <c r="N8878" s="2"/>
      <c r="P8878" s="29"/>
      <c r="Q8878" s="29"/>
      <c r="T8878" s="32"/>
      <c r="U8878" s="32"/>
      <c r="V8878" s="30"/>
      <c r="W8878"/>
      <c r="X8878"/>
      <c r="Z8878" s="28"/>
      <c r="AA8878" s="28"/>
      <c r="AC8878" s="32"/>
      <c r="AD8878" s="32"/>
      <c r="AE8878" s="31"/>
      <c r="AF8878" s="31"/>
      <c r="AG8878" s="28"/>
      <c r="AH8878" s="28"/>
    </row>
    <row r="8879" spans="13:34" x14ac:dyDescent="0.3">
      <c r="M8879" s="33"/>
      <c r="N8879" s="2"/>
      <c r="P8879" s="29"/>
      <c r="Q8879" s="29"/>
      <c r="T8879" s="32"/>
      <c r="U8879" s="32"/>
      <c r="V8879" s="30"/>
      <c r="W8879"/>
      <c r="X8879"/>
      <c r="Z8879" s="28"/>
      <c r="AA8879" s="28"/>
      <c r="AC8879" s="32"/>
      <c r="AD8879" s="32"/>
      <c r="AE8879" s="31"/>
      <c r="AF8879" s="31"/>
      <c r="AG8879" s="28"/>
      <c r="AH8879" s="28"/>
    </row>
    <row r="8880" spans="13:34" x14ac:dyDescent="0.3">
      <c r="M8880" s="33"/>
      <c r="N8880" s="2"/>
      <c r="P8880" s="29"/>
      <c r="Q8880" s="29"/>
      <c r="T8880" s="32"/>
      <c r="U8880" s="32"/>
      <c r="V8880" s="30"/>
      <c r="W8880"/>
      <c r="X8880"/>
      <c r="Z8880" s="28"/>
      <c r="AA8880" s="28"/>
      <c r="AC8880" s="32"/>
      <c r="AD8880" s="32"/>
      <c r="AE8880" s="31"/>
      <c r="AF8880" s="31"/>
      <c r="AG8880" s="28"/>
      <c r="AH8880" s="28"/>
    </row>
    <row r="8881" spans="13:34" x14ac:dyDescent="0.3">
      <c r="M8881" s="33"/>
      <c r="N8881" s="2"/>
      <c r="P8881" s="29"/>
      <c r="Q8881" s="29"/>
      <c r="T8881" s="32"/>
      <c r="U8881" s="32"/>
      <c r="V8881" s="30"/>
      <c r="W8881"/>
      <c r="X8881"/>
      <c r="Z8881" s="28"/>
      <c r="AA8881" s="28"/>
      <c r="AC8881" s="32"/>
      <c r="AD8881" s="32"/>
      <c r="AE8881" s="31"/>
      <c r="AF8881" s="31"/>
      <c r="AG8881" s="28"/>
      <c r="AH8881" s="28"/>
    </row>
    <row r="8882" spans="13:34" x14ac:dyDescent="0.3">
      <c r="M8882" s="33"/>
      <c r="N8882" s="2"/>
      <c r="P8882" s="29"/>
      <c r="Q8882" s="29"/>
      <c r="T8882" s="32"/>
      <c r="U8882" s="32"/>
      <c r="V8882" s="30"/>
      <c r="W8882"/>
      <c r="X8882"/>
      <c r="Z8882" s="28"/>
      <c r="AA8882" s="28"/>
      <c r="AC8882" s="32"/>
      <c r="AD8882" s="32"/>
      <c r="AE8882" s="31"/>
      <c r="AF8882" s="31"/>
      <c r="AG8882" s="28"/>
      <c r="AH8882" s="28"/>
    </row>
    <row r="8883" spans="13:34" x14ac:dyDescent="0.3">
      <c r="M8883" s="33"/>
      <c r="N8883" s="2"/>
      <c r="P8883" s="29"/>
      <c r="Q8883" s="29"/>
      <c r="T8883" s="32"/>
      <c r="U8883" s="32"/>
      <c r="V8883" s="30"/>
      <c r="W8883"/>
      <c r="X8883"/>
      <c r="Z8883" s="28"/>
      <c r="AA8883" s="28"/>
      <c r="AC8883" s="32"/>
      <c r="AD8883" s="32"/>
      <c r="AE8883" s="31"/>
      <c r="AF8883" s="31"/>
      <c r="AG8883" s="28"/>
      <c r="AH8883" s="28"/>
    </row>
    <row r="8884" spans="13:34" x14ac:dyDescent="0.3">
      <c r="M8884" s="33"/>
      <c r="N8884" s="2"/>
      <c r="P8884" s="29"/>
      <c r="Q8884" s="29"/>
      <c r="T8884" s="32"/>
      <c r="U8884" s="32"/>
      <c r="V8884" s="30"/>
      <c r="W8884"/>
      <c r="X8884"/>
      <c r="Z8884" s="28"/>
      <c r="AA8884" s="28"/>
      <c r="AC8884" s="32"/>
      <c r="AD8884" s="32"/>
      <c r="AE8884" s="31"/>
      <c r="AF8884" s="31"/>
      <c r="AG8884" s="28"/>
      <c r="AH8884" s="28"/>
    </row>
    <row r="8885" spans="13:34" x14ac:dyDescent="0.3">
      <c r="M8885" s="33"/>
      <c r="N8885" s="2"/>
      <c r="P8885" s="29"/>
      <c r="Q8885" s="29"/>
      <c r="T8885" s="32"/>
      <c r="U8885" s="32"/>
      <c r="V8885" s="30"/>
      <c r="W8885"/>
      <c r="X8885"/>
      <c r="Z8885" s="28"/>
      <c r="AA8885" s="28"/>
      <c r="AC8885" s="32"/>
      <c r="AD8885" s="32"/>
      <c r="AE8885" s="31"/>
      <c r="AF8885" s="31"/>
      <c r="AG8885" s="28"/>
      <c r="AH8885" s="28"/>
    </row>
    <row r="8886" spans="13:34" x14ac:dyDescent="0.3">
      <c r="M8886" s="33"/>
      <c r="N8886" s="2"/>
      <c r="P8886" s="29"/>
      <c r="Q8886" s="29"/>
      <c r="T8886" s="32"/>
      <c r="U8886" s="32"/>
      <c r="V8886" s="30"/>
      <c r="W8886"/>
      <c r="X8886"/>
      <c r="Z8886" s="28"/>
      <c r="AA8886" s="28"/>
      <c r="AC8886" s="32"/>
      <c r="AD8886" s="32"/>
      <c r="AE8886" s="31"/>
      <c r="AF8886" s="31"/>
      <c r="AG8886" s="28"/>
      <c r="AH8886" s="28"/>
    </row>
    <row r="8887" spans="13:34" x14ac:dyDescent="0.3">
      <c r="M8887" s="33"/>
      <c r="N8887" s="2"/>
      <c r="P8887" s="29"/>
      <c r="Q8887" s="29"/>
      <c r="T8887" s="32"/>
      <c r="U8887" s="32"/>
      <c r="V8887" s="30"/>
      <c r="W8887"/>
      <c r="X8887"/>
      <c r="Z8887" s="28"/>
      <c r="AA8887" s="28"/>
      <c r="AC8887" s="32"/>
      <c r="AD8887" s="32"/>
      <c r="AE8887" s="31"/>
      <c r="AF8887" s="31"/>
      <c r="AG8887" s="28"/>
      <c r="AH8887" s="28"/>
    </row>
    <row r="8888" spans="13:34" x14ac:dyDescent="0.3">
      <c r="M8888" s="33"/>
      <c r="N8888" s="2"/>
      <c r="P8888" s="29"/>
      <c r="Q8888" s="29"/>
      <c r="T8888" s="32"/>
      <c r="U8888" s="32"/>
      <c r="V8888" s="30"/>
      <c r="W8888"/>
      <c r="X8888"/>
      <c r="Z8888" s="28"/>
      <c r="AA8888" s="28"/>
      <c r="AC8888" s="32"/>
      <c r="AD8888" s="32"/>
      <c r="AE8888" s="31"/>
      <c r="AF8888" s="31"/>
      <c r="AG8888" s="28"/>
      <c r="AH8888" s="28"/>
    </row>
    <row r="8889" spans="13:34" x14ac:dyDescent="0.3">
      <c r="M8889" s="33"/>
      <c r="N8889" s="2"/>
      <c r="P8889" s="29"/>
      <c r="Q8889" s="29"/>
      <c r="T8889" s="32"/>
      <c r="U8889" s="32"/>
      <c r="V8889" s="30"/>
      <c r="W8889"/>
      <c r="X8889"/>
      <c r="Z8889" s="28"/>
      <c r="AA8889" s="28"/>
      <c r="AC8889" s="32"/>
      <c r="AD8889" s="32"/>
      <c r="AE8889" s="31"/>
      <c r="AF8889" s="31"/>
      <c r="AG8889" s="28"/>
      <c r="AH8889" s="28"/>
    </row>
    <row r="8890" spans="13:34" x14ac:dyDescent="0.3">
      <c r="M8890" s="33"/>
      <c r="N8890" s="2"/>
      <c r="P8890" s="29"/>
      <c r="Q8890" s="29"/>
      <c r="T8890" s="32"/>
      <c r="U8890" s="32"/>
      <c r="V8890" s="30"/>
      <c r="W8890"/>
      <c r="X8890"/>
      <c r="Z8890" s="28"/>
      <c r="AA8890" s="28"/>
      <c r="AC8890" s="32"/>
      <c r="AD8890" s="32"/>
      <c r="AE8890" s="31"/>
      <c r="AF8890" s="31"/>
      <c r="AG8890" s="28"/>
      <c r="AH8890" s="28"/>
    </row>
    <row r="8891" spans="13:34" x14ac:dyDescent="0.3">
      <c r="M8891" s="33"/>
      <c r="N8891" s="2"/>
      <c r="P8891" s="29"/>
      <c r="Q8891" s="29"/>
      <c r="T8891" s="32"/>
      <c r="U8891" s="32"/>
      <c r="V8891" s="30"/>
      <c r="W8891"/>
      <c r="X8891"/>
      <c r="Z8891" s="28"/>
      <c r="AA8891" s="28"/>
      <c r="AC8891" s="32"/>
      <c r="AD8891" s="32"/>
      <c r="AE8891" s="31"/>
      <c r="AF8891" s="31"/>
      <c r="AG8891" s="28"/>
      <c r="AH8891" s="28"/>
    </row>
    <row r="8892" spans="13:34" x14ac:dyDescent="0.3">
      <c r="M8892" s="33"/>
      <c r="N8892" s="2"/>
      <c r="P8892" s="29"/>
      <c r="Q8892" s="29"/>
      <c r="T8892" s="32"/>
      <c r="U8892" s="32"/>
      <c r="V8892" s="30"/>
      <c r="W8892"/>
      <c r="X8892"/>
      <c r="Z8892" s="28"/>
      <c r="AA8892" s="28"/>
      <c r="AC8892" s="32"/>
      <c r="AD8892" s="32"/>
      <c r="AE8892" s="31"/>
      <c r="AF8892" s="31"/>
      <c r="AG8892" s="28"/>
      <c r="AH8892" s="28"/>
    </row>
    <row r="8893" spans="13:34" x14ac:dyDescent="0.3">
      <c r="M8893" s="33"/>
      <c r="N8893" s="2"/>
      <c r="P8893" s="29"/>
      <c r="Q8893" s="29"/>
      <c r="T8893" s="32"/>
      <c r="U8893" s="32"/>
      <c r="V8893" s="30"/>
      <c r="W8893"/>
      <c r="X8893"/>
      <c r="Z8893" s="28"/>
      <c r="AA8893" s="28"/>
      <c r="AC8893" s="32"/>
      <c r="AD8893" s="32"/>
      <c r="AE8893" s="31"/>
      <c r="AF8893" s="31"/>
      <c r="AG8893" s="28"/>
      <c r="AH8893" s="28"/>
    </row>
    <row r="8894" spans="13:34" x14ac:dyDescent="0.3">
      <c r="M8894" s="33"/>
      <c r="N8894" s="2"/>
      <c r="P8894" s="29"/>
      <c r="Q8894" s="29"/>
      <c r="T8894" s="32"/>
      <c r="U8894" s="32"/>
      <c r="V8894" s="30"/>
      <c r="W8894"/>
      <c r="X8894"/>
      <c r="Z8894" s="28"/>
      <c r="AA8894" s="28"/>
      <c r="AC8894" s="32"/>
      <c r="AD8894" s="32"/>
      <c r="AE8894" s="31"/>
      <c r="AF8894" s="31"/>
      <c r="AG8894" s="28"/>
      <c r="AH8894" s="28"/>
    </row>
    <row r="8895" spans="13:34" x14ac:dyDescent="0.3">
      <c r="M8895" s="33"/>
      <c r="N8895" s="2"/>
      <c r="P8895" s="29"/>
      <c r="Q8895" s="29"/>
      <c r="T8895" s="32"/>
      <c r="U8895" s="32"/>
      <c r="V8895" s="30"/>
      <c r="W8895"/>
      <c r="X8895"/>
      <c r="Z8895" s="28"/>
      <c r="AA8895" s="28"/>
      <c r="AC8895" s="32"/>
      <c r="AD8895" s="32"/>
      <c r="AE8895" s="31"/>
      <c r="AF8895" s="31"/>
      <c r="AG8895" s="28"/>
      <c r="AH8895" s="28"/>
    </row>
    <row r="8896" spans="13:34" x14ac:dyDescent="0.3">
      <c r="M8896" s="33"/>
      <c r="N8896" s="2"/>
      <c r="P8896" s="29"/>
      <c r="Q8896" s="29"/>
      <c r="T8896" s="32"/>
      <c r="U8896" s="32"/>
      <c r="V8896" s="30"/>
      <c r="W8896"/>
      <c r="X8896"/>
      <c r="Z8896" s="28"/>
      <c r="AA8896" s="28"/>
      <c r="AC8896" s="32"/>
      <c r="AD8896" s="32"/>
      <c r="AE8896" s="31"/>
      <c r="AF8896" s="31"/>
      <c r="AG8896" s="28"/>
      <c r="AH8896" s="28"/>
    </row>
    <row r="8897" spans="13:34" x14ac:dyDescent="0.3">
      <c r="M8897" s="33"/>
      <c r="N8897" s="2"/>
      <c r="P8897" s="29"/>
      <c r="Q8897" s="29"/>
      <c r="T8897" s="32"/>
      <c r="U8897" s="32"/>
      <c r="V8897" s="30"/>
      <c r="W8897"/>
      <c r="X8897"/>
      <c r="Z8897" s="28"/>
      <c r="AA8897" s="28"/>
      <c r="AC8897" s="32"/>
      <c r="AD8897" s="32"/>
      <c r="AE8897" s="31"/>
      <c r="AF8897" s="31"/>
      <c r="AG8897" s="28"/>
      <c r="AH8897" s="28"/>
    </row>
    <row r="8898" spans="13:34" x14ac:dyDescent="0.3">
      <c r="M8898" s="33"/>
      <c r="N8898" s="2"/>
      <c r="P8898" s="29"/>
      <c r="Q8898" s="29"/>
      <c r="T8898" s="32"/>
      <c r="U8898" s="32"/>
      <c r="V8898" s="30"/>
      <c r="W8898"/>
      <c r="X8898"/>
      <c r="Z8898" s="28"/>
      <c r="AA8898" s="28"/>
      <c r="AC8898" s="32"/>
      <c r="AD8898" s="32"/>
      <c r="AE8898" s="31"/>
      <c r="AF8898" s="31"/>
      <c r="AG8898" s="28"/>
      <c r="AH8898" s="28"/>
    </row>
    <row r="8899" spans="13:34" x14ac:dyDescent="0.3">
      <c r="M8899" s="33"/>
      <c r="N8899" s="2"/>
      <c r="P8899" s="29"/>
      <c r="Q8899" s="29"/>
      <c r="T8899" s="32"/>
      <c r="U8899" s="32"/>
      <c r="V8899" s="30"/>
      <c r="W8899"/>
      <c r="X8899"/>
      <c r="Z8899" s="28"/>
      <c r="AA8899" s="28"/>
      <c r="AC8899" s="32"/>
      <c r="AD8899" s="32"/>
      <c r="AE8899" s="31"/>
      <c r="AF8899" s="31"/>
      <c r="AG8899" s="28"/>
      <c r="AH8899" s="28"/>
    </row>
    <row r="8900" spans="13:34" x14ac:dyDescent="0.3">
      <c r="M8900" s="33"/>
      <c r="N8900" s="2"/>
      <c r="P8900" s="29"/>
      <c r="Q8900" s="29"/>
      <c r="T8900" s="32"/>
      <c r="U8900" s="32"/>
      <c r="V8900" s="30"/>
      <c r="W8900"/>
      <c r="X8900"/>
      <c r="Z8900" s="28"/>
      <c r="AA8900" s="28"/>
      <c r="AC8900" s="32"/>
      <c r="AD8900" s="32"/>
      <c r="AE8900" s="31"/>
      <c r="AF8900" s="31"/>
      <c r="AG8900" s="28"/>
      <c r="AH8900" s="28"/>
    </row>
    <row r="8901" spans="13:34" x14ac:dyDescent="0.3">
      <c r="M8901" s="33"/>
      <c r="N8901" s="2"/>
      <c r="P8901" s="29"/>
      <c r="Q8901" s="29"/>
      <c r="T8901" s="32"/>
      <c r="U8901" s="32"/>
      <c r="V8901" s="30"/>
      <c r="W8901"/>
      <c r="X8901"/>
      <c r="Z8901" s="28"/>
      <c r="AA8901" s="28"/>
      <c r="AC8901" s="32"/>
      <c r="AD8901" s="32"/>
      <c r="AE8901" s="31"/>
      <c r="AF8901" s="31"/>
      <c r="AG8901" s="28"/>
      <c r="AH8901" s="28"/>
    </row>
    <row r="8902" spans="13:34" x14ac:dyDescent="0.3">
      <c r="M8902" s="33"/>
      <c r="N8902" s="2"/>
      <c r="P8902" s="29"/>
      <c r="Q8902" s="29"/>
      <c r="T8902" s="32"/>
      <c r="U8902" s="32"/>
      <c r="V8902" s="30"/>
      <c r="W8902"/>
      <c r="X8902"/>
      <c r="Z8902" s="28"/>
      <c r="AA8902" s="28"/>
      <c r="AC8902" s="32"/>
      <c r="AD8902" s="32"/>
      <c r="AE8902" s="31"/>
      <c r="AF8902" s="31"/>
      <c r="AG8902" s="28"/>
      <c r="AH8902" s="28"/>
    </row>
    <row r="8903" spans="13:34" x14ac:dyDescent="0.3">
      <c r="M8903" s="33"/>
      <c r="N8903" s="2"/>
      <c r="P8903" s="29"/>
      <c r="Q8903" s="29"/>
      <c r="T8903" s="32"/>
      <c r="U8903" s="32"/>
      <c r="V8903" s="30"/>
      <c r="W8903"/>
      <c r="X8903"/>
      <c r="Z8903" s="28"/>
      <c r="AA8903" s="28"/>
      <c r="AC8903" s="32"/>
      <c r="AD8903" s="32"/>
      <c r="AE8903" s="31"/>
      <c r="AF8903" s="31"/>
      <c r="AG8903" s="28"/>
      <c r="AH8903" s="28"/>
    </row>
    <row r="8904" spans="13:34" x14ac:dyDescent="0.3">
      <c r="M8904" s="33"/>
      <c r="N8904" s="2"/>
      <c r="P8904" s="29"/>
      <c r="Q8904" s="29"/>
      <c r="T8904" s="32"/>
      <c r="U8904" s="32"/>
      <c r="V8904" s="30"/>
      <c r="W8904"/>
      <c r="X8904"/>
      <c r="Z8904" s="28"/>
      <c r="AA8904" s="28"/>
      <c r="AC8904" s="32"/>
      <c r="AD8904" s="32"/>
      <c r="AE8904" s="31"/>
      <c r="AF8904" s="31"/>
      <c r="AG8904" s="28"/>
      <c r="AH8904" s="28"/>
    </row>
    <row r="8905" spans="13:34" x14ac:dyDescent="0.3">
      <c r="M8905" s="33"/>
      <c r="N8905" s="2"/>
      <c r="P8905" s="29"/>
      <c r="Q8905" s="29"/>
      <c r="T8905" s="32"/>
      <c r="U8905" s="32"/>
      <c r="V8905" s="30"/>
      <c r="W8905"/>
      <c r="X8905"/>
      <c r="Z8905" s="28"/>
      <c r="AA8905" s="28"/>
      <c r="AC8905" s="32"/>
      <c r="AD8905" s="32"/>
      <c r="AE8905" s="31"/>
      <c r="AF8905" s="31"/>
      <c r="AG8905" s="28"/>
      <c r="AH8905" s="28"/>
    </row>
    <row r="8906" spans="13:34" x14ac:dyDescent="0.3">
      <c r="M8906" s="33"/>
      <c r="N8906" s="2"/>
      <c r="P8906" s="29"/>
      <c r="Q8906" s="29"/>
      <c r="T8906" s="32"/>
      <c r="U8906" s="32"/>
      <c r="V8906" s="30"/>
      <c r="W8906"/>
      <c r="X8906"/>
      <c r="Z8906" s="28"/>
      <c r="AA8906" s="28"/>
      <c r="AC8906" s="32"/>
      <c r="AD8906" s="32"/>
      <c r="AE8906" s="31"/>
      <c r="AF8906" s="31"/>
      <c r="AG8906" s="28"/>
      <c r="AH8906" s="28"/>
    </row>
    <row r="8907" spans="13:34" x14ac:dyDescent="0.3">
      <c r="M8907" s="33"/>
      <c r="N8907" s="2"/>
      <c r="P8907" s="29"/>
      <c r="Q8907" s="29"/>
      <c r="T8907" s="32"/>
      <c r="U8907" s="32"/>
      <c r="V8907" s="30"/>
      <c r="W8907"/>
      <c r="X8907"/>
      <c r="Z8907" s="28"/>
      <c r="AA8907" s="28"/>
      <c r="AC8907" s="32"/>
      <c r="AD8907" s="32"/>
      <c r="AE8907" s="31"/>
      <c r="AF8907" s="31"/>
      <c r="AG8907" s="28"/>
      <c r="AH8907" s="28"/>
    </row>
    <row r="8908" spans="13:34" x14ac:dyDescent="0.3">
      <c r="M8908" s="33"/>
      <c r="N8908" s="2"/>
      <c r="P8908" s="29"/>
      <c r="Q8908" s="29"/>
      <c r="T8908" s="32"/>
      <c r="U8908" s="32"/>
      <c r="V8908" s="30"/>
      <c r="W8908"/>
      <c r="X8908"/>
      <c r="Z8908" s="28"/>
      <c r="AA8908" s="28"/>
      <c r="AC8908" s="32"/>
      <c r="AD8908" s="32"/>
      <c r="AE8908" s="31"/>
      <c r="AF8908" s="31"/>
      <c r="AG8908" s="28"/>
      <c r="AH8908" s="28"/>
    </row>
    <row r="8909" spans="13:34" x14ac:dyDescent="0.3">
      <c r="M8909" s="33"/>
      <c r="N8909" s="2"/>
      <c r="P8909" s="29"/>
      <c r="Q8909" s="29"/>
      <c r="T8909" s="32"/>
      <c r="U8909" s="32"/>
      <c r="V8909" s="30"/>
      <c r="W8909"/>
      <c r="X8909"/>
      <c r="Z8909" s="28"/>
      <c r="AA8909" s="28"/>
      <c r="AC8909" s="32"/>
      <c r="AD8909" s="32"/>
      <c r="AE8909" s="31"/>
      <c r="AF8909" s="31"/>
      <c r="AG8909" s="28"/>
      <c r="AH8909" s="28"/>
    </row>
    <row r="8910" spans="13:34" x14ac:dyDescent="0.3">
      <c r="M8910" s="33"/>
      <c r="N8910" s="2"/>
      <c r="P8910" s="29"/>
      <c r="Q8910" s="29"/>
      <c r="T8910" s="32"/>
      <c r="U8910" s="32"/>
      <c r="V8910" s="30"/>
      <c r="W8910"/>
      <c r="X8910"/>
      <c r="Z8910" s="28"/>
      <c r="AA8910" s="28"/>
      <c r="AC8910" s="32"/>
      <c r="AD8910" s="32"/>
      <c r="AE8910" s="31"/>
      <c r="AF8910" s="31"/>
      <c r="AG8910" s="28"/>
      <c r="AH8910" s="28"/>
    </row>
    <row r="8911" spans="13:34" x14ac:dyDescent="0.3">
      <c r="M8911" s="33"/>
      <c r="N8911" s="2"/>
      <c r="P8911" s="29"/>
      <c r="Q8911" s="29"/>
      <c r="T8911" s="32"/>
      <c r="U8911" s="32"/>
      <c r="V8911" s="30"/>
      <c r="W8911"/>
      <c r="X8911"/>
      <c r="Z8911" s="28"/>
      <c r="AA8911" s="28"/>
      <c r="AC8911" s="32"/>
      <c r="AD8911" s="32"/>
      <c r="AE8911" s="31"/>
      <c r="AF8911" s="31"/>
      <c r="AG8911" s="28"/>
      <c r="AH8911" s="28"/>
    </row>
    <row r="8912" spans="13:34" x14ac:dyDescent="0.3">
      <c r="M8912" s="33"/>
      <c r="N8912" s="2"/>
      <c r="P8912" s="29"/>
      <c r="Q8912" s="29"/>
      <c r="T8912" s="32"/>
      <c r="U8912" s="32"/>
      <c r="V8912" s="30"/>
      <c r="W8912"/>
      <c r="X8912"/>
      <c r="Z8912" s="28"/>
      <c r="AA8912" s="28"/>
      <c r="AC8912" s="32"/>
      <c r="AD8912" s="32"/>
      <c r="AE8912" s="31"/>
      <c r="AF8912" s="31"/>
      <c r="AG8912" s="28"/>
      <c r="AH8912" s="28"/>
    </row>
    <row r="8913" spans="13:34" x14ac:dyDescent="0.3">
      <c r="M8913" s="33"/>
      <c r="N8913" s="2"/>
      <c r="P8913" s="29"/>
      <c r="Q8913" s="29"/>
      <c r="T8913" s="32"/>
      <c r="U8913" s="32"/>
      <c r="V8913" s="30"/>
      <c r="W8913"/>
      <c r="X8913"/>
      <c r="Z8913" s="28"/>
      <c r="AA8913" s="28"/>
      <c r="AC8913" s="32"/>
      <c r="AD8913" s="32"/>
      <c r="AE8913" s="31"/>
      <c r="AF8913" s="31"/>
      <c r="AG8913" s="28"/>
      <c r="AH8913" s="28"/>
    </row>
    <row r="8914" spans="13:34" x14ac:dyDescent="0.3">
      <c r="M8914" s="33"/>
      <c r="N8914" s="2"/>
      <c r="P8914" s="29"/>
      <c r="Q8914" s="29"/>
      <c r="T8914" s="32"/>
      <c r="U8914" s="32"/>
      <c r="V8914" s="30"/>
      <c r="W8914"/>
      <c r="X8914"/>
      <c r="Z8914" s="28"/>
      <c r="AA8914" s="28"/>
      <c r="AC8914" s="32"/>
      <c r="AD8914" s="32"/>
      <c r="AE8914" s="31"/>
      <c r="AF8914" s="31"/>
      <c r="AG8914" s="28"/>
      <c r="AH8914" s="28"/>
    </row>
    <row r="8915" spans="13:34" x14ac:dyDescent="0.3">
      <c r="M8915" s="33"/>
      <c r="N8915" s="2"/>
      <c r="P8915" s="29"/>
      <c r="Q8915" s="29"/>
      <c r="T8915" s="32"/>
      <c r="U8915" s="32"/>
      <c r="V8915" s="30"/>
      <c r="W8915"/>
      <c r="X8915"/>
      <c r="Z8915" s="28"/>
      <c r="AA8915" s="28"/>
      <c r="AC8915" s="32"/>
      <c r="AD8915" s="32"/>
      <c r="AE8915" s="31"/>
      <c r="AF8915" s="31"/>
      <c r="AG8915" s="28"/>
      <c r="AH8915" s="28"/>
    </row>
    <row r="8916" spans="13:34" x14ac:dyDescent="0.3">
      <c r="M8916" s="33"/>
      <c r="N8916" s="2"/>
      <c r="P8916" s="29"/>
      <c r="Q8916" s="29"/>
      <c r="T8916" s="32"/>
      <c r="U8916" s="32"/>
      <c r="V8916" s="30"/>
      <c r="W8916"/>
      <c r="X8916"/>
      <c r="Z8916" s="28"/>
      <c r="AA8916" s="28"/>
      <c r="AC8916" s="32"/>
      <c r="AD8916" s="32"/>
      <c r="AE8916" s="31"/>
      <c r="AF8916" s="31"/>
      <c r="AG8916" s="28"/>
      <c r="AH8916" s="28"/>
    </row>
    <row r="8917" spans="13:34" x14ac:dyDescent="0.3">
      <c r="M8917" s="33"/>
      <c r="N8917" s="2"/>
      <c r="P8917" s="29"/>
      <c r="Q8917" s="29"/>
      <c r="T8917" s="32"/>
      <c r="U8917" s="32"/>
      <c r="V8917" s="30"/>
      <c r="W8917"/>
      <c r="X8917"/>
      <c r="Z8917" s="28"/>
      <c r="AA8917" s="28"/>
      <c r="AC8917" s="32"/>
      <c r="AD8917" s="32"/>
      <c r="AE8917" s="31"/>
      <c r="AF8917" s="31"/>
      <c r="AG8917" s="28"/>
      <c r="AH8917" s="28"/>
    </row>
    <row r="8918" spans="13:34" x14ac:dyDescent="0.3">
      <c r="M8918" s="33"/>
      <c r="N8918" s="2"/>
      <c r="P8918" s="29"/>
      <c r="Q8918" s="29"/>
      <c r="T8918" s="32"/>
      <c r="U8918" s="32"/>
      <c r="V8918" s="30"/>
      <c r="W8918"/>
      <c r="X8918"/>
      <c r="Z8918" s="28"/>
      <c r="AA8918" s="28"/>
      <c r="AC8918" s="32"/>
      <c r="AD8918" s="32"/>
      <c r="AE8918" s="31"/>
      <c r="AF8918" s="31"/>
      <c r="AG8918" s="28"/>
      <c r="AH8918" s="28"/>
    </row>
    <row r="8919" spans="13:34" x14ac:dyDescent="0.3">
      <c r="M8919" s="33"/>
      <c r="N8919" s="2"/>
      <c r="P8919" s="29"/>
      <c r="Q8919" s="29"/>
      <c r="T8919" s="32"/>
      <c r="U8919" s="32"/>
      <c r="V8919" s="30"/>
      <c r="W8919"/>
      <c r="X8919"/>
      <c r="Z8919" s="28"/>
      <c r="AA8919" s="28"/>
      <c r="AC8919" s="32"/>
      <c r="AD8919" s="32"/>
      <c r="AE8919" s="31"/>
      <c r="AF8919" s="31"/>
      <c r="AG8919" s="28"/>
      <c r="AH8919" s="28"/>
    </row>
    <row r="8920" spans="13:34" x14ac:dyDescent="0.3">
      <c r="M8920" s="33"/>
      <c r="N8920" s="2"/>
      <c r="P8920" s="29"/>
      <c r="Q8920" s="29"/>
      <c r="T8920" s="32"/>
      <c r="U8920" s="32"/>
      <c r="V8920" s="30"/>
      <c r="W8920"/>
      <c r="X8920"/>
      <c r="Z8920" s="28"/>
      <c r="AA8920" s="28"/>
      <c r="AC8920" s="32"/>
      <c r="AD8920" s="32"/>
      <c r="AE8920" s="31"/>
      <c r="AF8920" s="31"/>
      <c r="AG8920" s="28"/>
      <c r="AH8920" s="28"/>
    </row>
    <row r="8921" spans="13:34" x14ac:dyDescent="0.3">
      <c r="M8921" s="33"/>
      <c r="N8921" s="2"/>
      <c r="P8921" s="29"/>
      <c r="Q8921" s="29"/>
      <c r="T8921" s="32"/>
      <c r="U8921" s="32"/>
      <c r="V8921" s="30"/>
      <c r="W8921"/>
      <c r="X8921"/>
      <c r="Z8921" s="28"/>
      <c r="AA8921" s="28"/>
      <c r="AC8921" s="32"/>
      <c r="AD8921" s="32"/>
      <c r="AE8921" s="31"/>
      <c r="AF8921" s="31"/>
      <c r="AG8921" s="28"/>
      <c r="AH8921" s="28"/>
    </row>
    <row r="8922" spans="13:34" x14ac:dyDescent="0.3">
      <c r="M8922" s="33"/>
      <c r="N8922" s="2"/>
      <c r="P8922" s="29"/>
      <c r="Q8922" s="29"/>
      <c r="T8922" s="32"/>
      <c r="U8922" s="32"/>
      <c r="V8922" s="30"/>
      <c r="W8922"/>
      <c r="X8922"/>
      <c r="Z8922" s="28"/>
      <c r="AA8922" s="28"/>
      <c r="AC8922" s="32"/>
      <c r="AD8922" s="32"/>
      <c r="AE8922" s="31"/>
      <c r="AF8922" s="31"/>
      <c r="AG8922" s="28"/>
      <c r="AH8922" s="28"/>
    </row>
    <row r="8923" spans="13:34" x14ac:dyDescent="0.3">
      <c r="M8923" s="33"/>
      <c r="N8923" s="2"/>
      <c r="P8923" s="29"/>
      <c r="Q8923" s="29"/>
      <c r="T8923" s="32"/>
      <c r="U8923" s="32"/>
      <c r="V8923" s="30"/>
      <c r="W8923"/>
      <c r="X8923"/>
      <c r="Z8923" s="28"/>
      <c r="AA8923" s="28"/>
      <c r="AC8923" s="32"/>
      <c r="AD8923" s="32"/>
      <c r="AE8923" s="31"/>
      <c r="AF8923" s="31"/>
      <c r="AG8923" s="28"/>
      <c r="AH8923" s="28"/>
    </row>
    <row r="8924" spans="13:34" x14ac:dyDescent="0.3">
      <c r="M8924" s="33"/>
      <c r="N8924" s="2"/>
      <c r="P8924" s="29"/>
      <c r="Q8924" s="29"/>
      <c r="T8924" s="32"/>
      <c r="U8924" s="32"/>
      <c r="V8924" s="30"/>
      <c r="W8924"/>
      <c r="X8924"/>
      <c r="Z8924" s="28"/>
      <c r="AA8924" s="28"/>
      <c r="AC8924" s="32"/>
      <c r="AD8924" s="32"/>
      <c r="AE8924" s="31"/>
      <c r="AF8924" s="31"/>
      <c r="AG8924" s="28"/>
      <c r="AH8924" s="28"/>
    </row>
    <row r="8925" spans="13:34" x14ac:dyDescent="0.3">
      <c r="M8925" s="33"/>
      <c r="N8925" s="2"/>
      <c r="P8925" s="29"/>
      <c r="Q8925" s="29"/>
      <c r="T8925" s="32"/>
      <c r="U8925" s="32"/>
      <c r="V8925" s="30"/>
      <c r="W8925"/>
      <c r="X8925"/>
      <c r="Z8925" s="28"/>
      <c r="AA8925" s="28"/>
      <c r="AC8925" s="32"/>
      <c r="AD8925" s="32"/>
      <c r="AE8925" s="31"/>
      <c r="AF8925" s="31"/>
      <c r="AG8925" s="28"/>
      <c r="AH8925" s="28"/>
    </row>
    <row r="8926" spans="13:34" x14ac:dyDescent="0.3">
      <c r="M8926" s="33"/>
      <c r="N8926" s="2"/>
      <c r="P8926" s="29"/>
      <c r="Q8926" s="29"/>
      <c r="T8926" s="32"/>
      <c r="U8926" s="32"/>
      <c r="V8926" s="30"/>
      <c r="W8926"/>
      <c r="X8926"/>
      <c r="Z8926" s="28"/>
      <c r="AA8926" s="28"/>
      <c r="AC8926" s="32"/>
      <c r="AD8926" s="32"/>
      <c r="AE8926" s="31"/>
      <c r="AF8926" s="31"/>
      <c r="AG8926" s="28"/>
      <c r="AH8926" s="28"/>
    </row>
    <row r="8927" spans="13:34" x14ac:dyDescent="0.3">
      <c r="M8927" s="33"/>
      <c r="N8927" s="2"/>
      <c r="P8927" s="29"/>
      <c r="Q8927" s="29"/>
      <c r="T8927" s="32"/>
      <c r="U8927" s="32"/>
      <c r="V8927" s="30"/>
      <c r="W8927"/>
      <c r="X8927"/>
      <c r="Z8927" s="28"/>
      <c r="AA8927" s="28"/>
      <c r="AC8927" s="32"/>
      <c r="AD8927" s="32"/>
      <c r="AE8927" s="31"/>
      <c r="AF8927" s="31"/>
      <c r="AG8927" s="28"/>
      <c r="AH8927" s="28"/>
    </row>
    <row r="8928" spans="13:34" x14ac:dyDescent="0.3">
      <c r="M8928" s="33"/>
      <c r="N8928" s="2"/>
      <c r="P8928" s="29"/>
      <c r="Q8928" s="29"/>
      <c r="T8928" s="32"/>
      <c r="U8928" s="32"/>
      <c r="V8928" s="30"/>
      <c r="W8928"/>
      <c r="X8928"/>
      <c r="Z8928" s="28"/>
      <c r="AA8928" s="28"/>
      <c r="AC8928" s="32"/>
      <c r="AD8928" s="32"/>
      <c r="AE8928" s="31"/>
      <c r="AF8928" s="31"/>
      <c r="AG8928" s="28"/>
      <c r="AH8928" s="28"/>
    </row>
    <row r="8929" spans="13:34" x14ac:dyDescent="0.3">
      <c r="M8929" s="33"/>
      <c r="N8929" s="2"/>
      <c r="P8929" s="29"/>
      <c r="Q8929" s="29"/>
      <c r="T8929" s="32"/>
      <c r="U8929" s="32"/>
      <c r="V8929" s="30"/>
      <c r="W8929"/>
      <c r="X8929"/>
      <c r="Z8929" s="28"/>
      <c r="AA8929" s="28"/>
      <c r="AC8929" s="32"/>
      <c r="AD8929" s="32"/>
      <c r="AE8929" s="31"/>
      <c r="AF8929" s="31"/>
      <c r="AG8929" s="28"/>
      <c r="AH8929" s="28"/>
    </row>
    <row r="8930" spans="13:34" x14ac:dyDescent="0.3">
      <c r="M8930" s="33"/>
      <c r="N8930" s="2"/>
      <c r="P8930" s="29"/>
      <c r="Q8930" s="29"/>
      <c r="T8930" s="32"/>
      <c r="U8930" s="32"/>
      <c r="V8930" s="30"/>
      <c r="W8930"/>
      <c r="X8930"/>
      <c r="Z8930" s="28"/>
      <c r="AA8930" s="28"/>
      <c r="AC8930" s="32"/>
      <c r="AD8930" s="32"/>
      <c r="AE8930" s="31"/>
      <c r="AF8930" s="31"/>
      <c r="AG8930" s="28"/>
      <c r="AH8930" s="28"/>
    </row>
    <row r="8931" spans="13:34" x14ac:dyDescent="0.3">
      <c r="M8931" s="33"/>
      <c r="N8931" s="2"/>
      <c r="P8931" s="29"/>
      <c r="Q8931" s="29"/>
      <c r="T8931" s="32"/>
      <c r="U8931" s="32"/>
      <c r="V8931" s="30"/>
      <c r="W8931"/>
      <c r="X8931"/>
      <c r="Z8931" s="28"/>
      <c r="AA8931" s="28"/>
      <c r="AC8931" s="32"/>
      <c r="AD8931" s="32"/>
      <c r="AE8931" s="31"/>
      <c r="AF8931" s="31"/>
      <c r="AG8931" s="28"/>
      <c r="AH8931" s="28"/>
    </row>
    <row r="8932" spans="13:34" x14ac:dyDescent="0.3">
      <c r="M8932" s="33"/>
      <c r="N8932" s="2"/>
      <c r="P8932" s="29"/>
      <c r="Q8932" s="29"/>
      <c r="T8932" s="32"/>
      <c r="U8932" s="32"/>
      <c r="V8932" s="30"/>
      <c r="W8932"/>
      <c r="X8932"/>
      <c r="Z8932" s="28"/>
      <c r="AA8932" s="28"/>
      <c r="AC8932" s="32"/>
      <c r="AD8932" s="32"/>
      <c r="AE8932" s="31"/>
      <c r="AF8932" s="31"/>
      <c r="AG8932" s="28"/>
      <c r="AH8932" s="28"/>
    </row>
    <row r="8933" spans="13:34" x14ac:dyDescent="0.3">
      <c r="M8933" s="33"/>
      <c r="N8933" s="2"/>
      <c r="P8933" s="29"/>
      <c r="Q8933" s="29"/>
      <c r="T8933" s="32"/>
      <c r="U8933" s="32"/>
      <c r="V8933" s="30"/>
      <c r="W8933"/>
      <c r="X8933"/>
      <c r="Z8933" s="28"/>
      <c r="AA8933" s="28"/>
      <c r="AC8933" s="32"/>
      <c r="AD8933" s="32"/>
      <c r="AE8933" s="31"/>
      <c r="AF8933" s="31"/>
      <c r="AG8933" s="28"/>
      <c r="AH8933" s="28"/>
    </row>
    <row r="8934" spans="13:34" x14ac:dyDescent="0.3">
      <c r="M8934" s="33"/>
      <c r="N8934" s="2"/>
      <c r="P8934" s="29"/>
      <c r="Q8934" s="29"/>
      <c r="T8934" s="32"/>
      <c r="U8934" s="32"/>
      <c r="V8934" s="30"/>
      <c r="W8934"/>
      <c r="X8934"/>
      <c r="Z8934" s="28"/>
      <c r="AA8934" s="28"/>
      <c r="AC8934" s="32"/>
      <c r="AD8934" s="32"/>
      <c r="AE8934" s="31"/>
      <c r="AF8934" s="31"/>
      <c r="AG8934" s="28"/>
      <c r="AH8934" s="28"/>
    </row>
    <row r="8935" spans="13:34" x14ac:dyDescent="0.3">
      <c r="M8935" s="33"/>
      <c r="N8935" s="2"/>
      <c r="P8935" s="29"/>
      <c r="Q8935" s="29"/>
      <c r="T8935" s="32"/>
      <c r="U8935" s="32"/>
      <c r="V8935" s="30"/>
      <c r="W8935"/>
      <c r="X8935"/>
      <c r="Z8935" s="28"/>
      <c r="AA8935" s="28"/>
      <c r="AC8935" s="32"/>
      <c r="AD8935" s="32"/>
      <c r="AE8935" s="31"/>
      <c r="AF8935" s="31"/>
      <c r="AG8935" s="28"/>
      <c r="AH8935" s="28"/>
    </row>
    <row r="8936" spans="13:34" x14ac:dyDescent="0.3">
      <c r="M8936" s="33"/>
      <c r="N8936" s="2"/>
      <c r="P8936" s="29"/>
      <c r="Q8936" s="29"/>
      <c r="T8936" s="32"/>
      <c r="U8936" s="32"/>
      <c r="V8936" s="30"/>
      <c r="W8936"/>
      <c r="X8936"/>
      <c r="Z8936" s="28"/>
      <c r="AA8936" s="28"/>
      <c r="AC8936" s="32"/>
      <c r="AD8936" s="32"/>
      <c r="AE8936" s="31"/>
      <c r="AF8936" s="31"/>
      <c r="AG8936" s="28"/>
      <c r="AH8936" s="28"/>
    </row>
    <row r="8937" spans="13:34" x14ac:dyDescent="0.3">
      <c r="M8937" s="33"/>
      <c r="N8937" s="2"/>
      <c r="P8937" s="29"/>
      <c r="Q8937" s="29"/>
      <c r="T8937" s="32"/>
      <c r="U8937" s="32"/>
      <c r="V8937" s="30"/>
      <c r="W8937"/>
      <c r="X8937"/>
      <c r="Z8937" s="28"/>
      <c r="AA8937" s="28"/>
      <c r="AC8937" s="32"/>
      <c r="AD8937" s="32"/>
      <c r="AE8937" s="31"/>
      <c r="AF8937" s="31"/>
      <c r="AG8937" s="28"/>
      <c r="AH8937" s="28"/>
    </row>
    <row r="8938" spans="13:34" x14ac:dyDescent="0.3">
      <c r="M8938" s="33"/>
      <c r="N8938" s="2"/>
      <c r="P8938" s="29"/>
      <c r="Q8938" s="29"/>
      <c r="T8938" s="32"/>
      <c r="U8938" s="32"/>
      <c r="V8938" s="30"/>
      <c r="W8938"/>
      <c r="X8938"/>
      <c r="Z8938" s="28"/>
      <c r="AA8938" s="28"/>
      <c r="AC8938" s="32"/>
      <c r="AD8938" s="32"/>
      <c r="AE8938" s="31"/>
      <c r="AF8938" s="31"/>
      <c r="AG8938" s="28"/>
      <c r="AH8938" s="28"/>
    </row>
    <row r="8939" spans="13:34" x14ac:dyDescent="0.3">
      <c r="M8939" s="33"/>
      <c r="N8939" s="2"/>
      <c r="P8939" s="29"/>
      <c r="Q8939" s="29"/>
      <c r="T8939" s="32"/>
      <c r="U8939" s="32"/>
      <c r="V8939" s="30"/>
      <c r="W8939"/>
      <c r="X8939"/>
      <c r="Z8939" s="28"/>
      <c r="AA8939" s="28"/>
      <c r="AC8939" s="32"/>
      <c r="AD8939" s="32"/>
      <c r="AE8939" s="31"/>
      <c r="AF8939" s="31"/>
      <c r="AG8939" s="28"/>
      <c r="AH8939" s="28"/>
    </row>
    <row r="8940" spans="13:34" x14ac:dyDescent="0.3">
      <c r="M8940" s="33"/>
      <c r="N8940" s="2"/>
      <c r="P8940" s="29"/>
      <c r="Q8940" s="29"/>
      <c r="T8940" s="32"/>
      <c r="U8940" s="32"/>
      <c r="V8940" s="30"/>
      <c r="W8940"/>
      <c r="X8940"/>
      <c r="Z8940" s="28"/>
      <c r="AA8940" s="28"/>
      <c r="AC8940" s="32"/>
      <c r="AD8940" s="32"/>
      <c r="AE8940" s="31"/>
      <c r="AF8940" s="31"/>
      <c r="AG8940" s="28"/>
      <c r="AH8940" s="28"/>
    </row>
    <row r="8941" spans="13:34" x14ac:dyDescent="0.3">
      <c r="M8941" s="33"/>
      <c r="N8941" s="2"/>
      <c r="P8941" s="29"/>
      <c r="Q8941" s="29"/>
      <c r="T8941" s="32"/>
      <c r="U8941" s="32"/>
      <c r="V8941" s="30"/>
      <c r="W8941"/>
      <c r="X8941"/>
      <c r="Z8941" s="28"/>
      <c r="AA8941" s="28"/>
      <c r="AC8941" s="32"/>
      <c r="AD8941" s="32"/>
      <c r="AE8941" s="31"/>
      <c r="AF8941" s="31"/>
      <c r="AG8941" s="28"/>
      <c r="AH8941" s="28"/>
    </row>
    <row r="8942" spans="13:34" x14ac:dyDescent="0.3">
      <c r="M8942" s="33"/>
      <c r="N8942" s="2"/>
      <c r="P8942" s="29"/>
      <c r="Q8942" s="29"/>
      <c r="T8942" s="32"/>
      <c r="U8942" s="32"/>
      <c r="V8942" s="30"/>
      <c r="W8942"/>
      <c r="X8942"/>
      <c r="Z8942" s="28"/>
      <c r="AA8942" s="28"/>
      <c r="AC8942" s="32"/>
      <c r="AD8942" s="32"/>
      <c r="AE8942" s="31"/>
      <c r="AF8942" s="31"/>
      <c r="AG8942" s="28"/>
      <c r="AH8942" s="28"/>
    </row>
    <row r="8943" spans="13:34" x14ac:dyDescent="0.3">
      <c r="M8943" s="33"/>
      <c r="N8943" s="2"/>
      <c r="P8943" s="29"/>
      <c r="Q8943" s="29"/>
      <c r="T8943" s="32"/>
      <c r="U8943" s="32"/>
      <c r="V8943" s="30"/>
      <c r="W8943"/>
      <c r="X8943"/>
      <c r="Z8943" s="28"/>
      <c r="AA8943" s="28"/>
      <c r="AC8943" s="32"/>
      <c r="AD8943" s="32"/>
      <c r="AE8943" s="31"/>
      <c r="AF8943" s="31"/>
      <c r="AG8943" s="28"/>
      <c r="AH8943" s="28"/>
    </row>
    <row r="8944" spans="13:34" x14ac:dyDescent="0.3">
      <c r="M8944" s="33"/>
      <c r="N8944" s="2"/>
      <c r="P8944" s="29"/>
      <c r="Q8944" s="29"/>
      <c r="T8944" s="32"/>
      <c r="U8944" s="32"/>
      <c r="V8944" s="30"/>
      <c r="W8944"/>
      <c r="X8944"/>
      <c r="Z8944" s="28"/>
      <c r="AA8944" s="28"/>
      <c r="AC8944" s="32"/>
      <c r="AD8944" s="32"/>
      <c r="AE8944" s="31"/>
      <c r="AF8944" s="31"/>
      <c r="AG8944" s="28"/>
      <c r="AH8944" s="28"/>
    </row>
    <row r="8945" spans="13:34" x14ac:dyDescent="0.3">
      <c r="M8945" s="33"/>
      <c r="N8945" s="2"/>
      <c r="P8945" s="29"/>
      <c r="Q8945" s="29"/>
      <c r="T8945" s="32"/>
      <c r="U8945" s="32"/>
      <c r="V8945" s="30"/>
      <c r="W8945"/>
      <c r="X8945"/>
      <c r="Z8945" s="28"/>
      <c r="AA8945" s="28"/>
      <c r="AC8945" s="32"/>
      <c r="AD8945" s="32"/>
      <c r="AE8945" s="31"/>
      <c r="AF8945" s="31"/>
      <c r="AG8945" s="28"/>
      <c r="AH8945" s="28"/>
    </row>
    <row r="8946" spans="13:34" x14ac:dyDescent="0.3">
      <c r="M8946" s="33"/>
      <c r="N8946" s="2"/>
      <c r="P8946" s="29"/>
      <c r="Q8946" s="29"/>
      <c r="T8946" s="32"/>
      <c r="U8946" s="32"/>
      <c r="V8946" s="30"/>
      <c r="W8946"/>
      <c r="X8946"/>
      <c r="Z8946" s="28"/>
      <c r="AA8946" s="28"/>
      <c r="AC8946" s="32"/>
      <c r="AD8946" s="32"/>
      <c r="AE8946" s="31"/>
      <c r="AF8946" s="31"/>
      <c r="AG8946" s="28"/>
      <c r="AH8946" s="28"/>
    </row>
    <row r="8947" spans="13:34" x14ac:dyDescent="0.3">
      <c r="M8947" s="33"/>
      <c r="N8947" s="2"/>
      <c r="P8947" s="29"/>
      <c r="Q8947" s="29"/>
      <c r="T8947" s="32"/>
      <c r="U8947" s="32"/>
      <c r="V8947" s="30"/>
      <c r="W8947"/>
      <c r="X8947"/>
      <c r="Z8947" s="28"/>
      <c r="AA8947" s="28"/>
      <c r="AC8947" s="32"/>
      <c r="AD8947" s="32"/>
      <c r="AE8947" s="31"/>
      <c r="AF8947" s="31"/>
      <c r="AG8947" s="28"/>
      <c r="AH8947" s="28"/>
    </row>
    <row r="8948" spans="13:34" x14ac:dyDescent="0.3">
      <c r="M8948" s="33"/>
      <c r="N8948" s="2"/>
      <c r="P8948" s="29"/>
      <c r="Q8948" s="29"/>
      <c r="T8948" s="32"/>
      <c r="U8948" s="32"/>
      <c r="V8948" s="30"/>
      <c r="W8948"/>
      <c r="X8948"/>
      <c r="Z8948" s="28"/>
      <c r="AA8948" s="28"/>
      <c r="AC8948" s="32"/>
      <c r="AD8948" s="32"/>
      <c r="AE8948" s="31"/>
      <c r="AF8948" s="31"/>
      <c r="AG8948" s="28"/>
      <c r="AH8948" s="28"/>
    </row>
    <row r="8949" spans="13:34" x14ac:dyDescent="0.3">
      <c r="M8949" s="33"/>
      <c r="N8949" s="2"/>
      <c r="P8949" s="29"/>
      <c r="Q8949" s="29"/>
      <c r="T8949" s="32"/>
      <c r="U8949" s="32"/>
      <c r="V8949" s="30"/>
      <c r="W8949"/>
      <c r="X8949"/>
      <c r="Z8949" s="28"/>
      <c r="AA8949" s="28"/>
      <c r="AC8949" s="32"/>
      <c r="AD8949" s="32"/>
      <c r="AE8949" s="31"/>
      <c r="AF8949" s="31"/>
      <c r="AG8949" s="28"/>
      <c r="AH8949" s="28"/>
    </row>
    <row r="8950" spans="13:34" x14ac:dyDescent="0.3">
      <c r="M8950" s="33"/>
      <c r="N8950" s="2"/>
      <c r="P8950" s="29"/>
      <c r="Q8950" s="29"/>
      <c r="T8950" s="32"/>
      <c r="U8950" s="32"/>
      <c r="V8950" s="30"/>
      <c r="W8950"/>
      <c r="X8950"/>
      <c r="Z8950" s="28"/>
      <c r="AA8950" s="28"/>
      <c r="AC8950" s="32"/>
      <c r="AD8950" s="32"/>
      <c r="AE8950" s="31"/>
      <c r="AF8950" s="31"/>
      <c r="AG8950" s="28"/>
      <c r="AH8950" s="28"/>
    </row>
    <row r="8951" spans="13:34" x14ac:dyDescent="0.3">
      <c r="M8951" s="33"/>
      <c r="N8951" s="2"/>
      <c r="P8951" s="29"/>
      <c r="Q8951" s="29"/>
      <c r="T8951" s="32"/>
      <c r="U8951" s="32"/>
      <c r="V8951" s="30"/>
      <c r="W8951"/>
      <c r="X8951"/>
      <c r="Z8951" s="28"/>
      <c r="AA8951" s="28"/>
      <c r="AC8951" s="32"/>
      <c r="AD8951" s="32"/>
      <c r="AE8951" s="31"/>
      <c r="AF8951" s="31"/>
      <c r="AG8951" s="28"/>
      <c r="AH8951" s="28"/>
    </row>
    <row r="8952" spans="13:34" x14ac:dyDescent="0.3">
      <c r="M8952" s="33"/>
      <c r="N8952" s="2"/>
      <c r="P8952" s="29"/>
      <c r="Q8952" s="29"/>
      <c r="T8952" s="32"/>
      <c r="U8952" s="32"/>
      <c r="V8952" s="30"/>
      <c r="W8952"/>
      <c r="X8952"/>
      <c r="Z8952" s="28"/>
      <c r="AA8952" s="28"/>
      <c r="AC8952" s="32"/>
      <c r="AD8952" s="32"/>
      <c r="AE8952" s="31"/>
      <c r="AF8952" s="31"/>
      <c r="AG8952" s="28"/>
      <c r="AH8952" s="28"/>
    </row>
    <row r="8953" spans="13:34" x14ac:dyDescent="0.3">
      <c r="M8953" s="33"/>
      <c r="N8953" s="2"/>
      <c r="P8953" s="29"/>
      <c r="Q8953" s="29"/>
      <c r="T8953" s="32"/>
      <c r="U8953" s="32"/>
      <c r="V8953" s="30"/>
      <c r="W8953"/>
      <c r="X8953"/>
      <c r="Z8953" s="28"/>
      <c r="AA8953" s="28"/>
      <c r="AC8953" s="32"/>
      <c r="AD8953" s="32"/>
      <c r="AE8953" s="31"/>
      <c r="AF8953" s="31"/>
      <c r="AG8953" s="28"/>
      <c r="AH8953" s="28"/>
    </row>
    <row r="8954" spans="13:34" x14ac:dyDescent="0.3">
      <c r="M8954" s="33"/>
      <c r="N8954" s="2"/>
      <c r="P8954" s="29"/>
      <c r="Q8954" s="29"/>
      <c r="T8954" s="32"/>
      <c r="U8954" s="32"/>
      <c r="V8954" s="30"/>
      <c r="W8954"/>
      <c r="X8954"/>
      <c r="Z8954" s="28"/>
      <c r="AA8954" s="28"/>
      <c r="AC8954" s="32"/>
      <c r="AD8954" s="32"/>
      <c r="AE8954" s="31"/>
      <c r="AF8954" s="31"/>
      <c r="AG8954" s="28"/>
      <c r="AH8954" s="28"/>
    </row>
    <row r="8955" spans="13:34" x14ac:dyDescent="0.3">
      <c r="M8955" s="33"/>
      <c r="N8955" s="2"/>
      <c r="P8955" s="29"/>
      <c r="Q8955" s="29"/>
      <c r="T8955" s="32"/>
      <c r="U8955" s="32"/>
      <c r="V8955" s="30"/>
      <c r="W8955"/>
      <c r="X8955"/>
      <c r="Z8955" s="28"/>
      <c r="AA8955" s="28"/>
      <c r="AC8955" s="32"/>
      <c r="AD8955" s="32"/>
      <c r="AE8955" s="31"/>
      <c r="AF8955" s="31"/>
      <c r="AG8955" s="28"/>
      <c r="AH8955" s="28"/>
    </row>
    <row r="8956" spans="13:34" x14ac:dyDescent="0.3">
      <c r="M8956" s="33"/>
      <c r="N8956" s="2"/>
      <c r="P8956" s="29"/>
      <c r="Q8956" s="29"/>
      <c r="T8956" s="32"/>
      <c r="U8956" s="32"/>
      <c r="V8956" s="30"/>
      <c r="W8956"/>
      <c r="X8956"/>
      <c r="Z8956" s="28"/>
      <c r="AA8956" s="28"/>
      <c r="AC8956" s="32"/>
      <c r="AD8956" s="32"/>
      <c r="AE8956" s="31"/>
      <c r="AF8956" s="31"/>
      <c r="AG8956" s="28"/>
      <c r="AH8956" s="28"/>
    </row>
    <row r="8957" spans="13:34" x14ac:dyDescent="0.3">
      <c r="M8957" s="33"/>
      <c r="N8957" s="2"/>
      <c r="P8957" s="29"/>
      <c r="Q8957" s="29"/>
      <c r="T8957" s="32"/>
      <c r="U8957" s="32"/>
      <c r="V8957" s="30"/>
      <c r="W8957"/>
      <c r="X8957"/>
      <c r="Z8957" s="28"/>
      <c r="AA8957" s="28"/>
      <c r="AC8957" s="32"/>
      <c r="AD8957" s="32"/>
      <c r="AE8957" s="31"/>
      <c r="AF8957" s="31"/>
      <c r="AG8957" s="28"/>
      <c r="AH8957" s="28"/>
    </row>
    <row r="8958" spans="13:34" x14ac:dyDescent="0.3">
      <c r="M8958" s="33"/>
      <c r="N8958" s="2"/>
      <c r="P8958" s="29"/>
      <c r="Q8958" s="29"/>
      <c r="T8958" s="32"/>
      <c r="U8958" s="32"/>
      <c r="V8958" s="30"/>
      <c r="W8958"/>
      <c r="X8958"/>
      <c r="Z8958" s="28"/>
      <c r="AA8958" s="28"/>
      <c r="AC8958" s="32"/>
      <c r="AD8958" s="32"/>
      <c r="AE8958" s="31"/>
      <c r="AF8958" s="31"/>
      <c r="AG8958" s="28"/>
      <c r="AH8958" s="28"/>
    </row>
    <row r="8959" spans="13:34" x14ac:dyDescent="0.3">
      <c r="M8959" s="33"/>
      <c r="N8959" s="2"/>
      <c r="P8959" s="29"/>
      <c r="Q8959" s="29"/>
      <c r="T8959" s="32"/>
      <c r="U8959" s="32"/>
      <c r="V8959" s="30"/>
      <c r="W8959"/>
      <c r="X8959"/>
      <c r="Z8959" s="28"/>
      <c r="AA8959" s="28"/>
      <c r="AC8959" s="32"/>
      <c r="AD8959" s="32"/>
      <c r="AE8959" s="31"/>
      <c r="AF8959" s="31"/>
      <c r="AG8959" s="28"/>
      <c r="AH8959" s="28"/>
    </row>
    <row r="8960" spans="13:34" x14ac:dyDescent="0.3">
      <c r="M8960" s="33"/>
      <c r="N8960" s="2"/>
      <c r="P8960" s="29"/>
      <c r="Q8960" s="29"/>
      <c r="T8960" s="32"/>
      <c r="U8960" s="32"/>
      <c r="V8960" s="30"/>
      <c r="W8960"/>
      <c r="X8960"/>
      <c r="Z8960" s="28"/>
      <c r="AA8960" s="28"/>
      <c r="AC8960" s="32"/>
      <c r="AD8960" s="32"/>
      <c r="AE8960" s="31"/>
      <c r="AF8960" s="31"/>
      <c r="AG8960" s="28"/>
      <c r="AH8960" s="28"/>
    </row>
    <row r="8961" spans="13:34" x14ac:dyDescent="0.3">
      <c r="M8961" s="33"/>
      <c r="N8961" s="2"/>
      <c r="P8961" s="29"/>
      <c r="Q8961" s="29"/>
      <c r="T8961" s="32"/>
      <c r="U8961" s="32"/>
      <c r="V8961" s="30"/>
      <c r="W8961"/>
      <c r="X8961"/>
      <c r="Z8961" s="28"/>
      <c r="AA8961" s="28"/>
      <c r="AC8961" s="32"/>
      <c r="AD8961" s="32"/>
      <c r="AE8961" s="31"/>
      <c r="AF8961" s="31"/>
      <c r="AG8961" s="28"/>
      <c r="AH8961" s="28"/>
    </row>
    <row r="8962" spans="13:34" x14ac:dyDescent="0.3">
      <c r="M8962" s="33"/>
      <c r="N8962" s="2"/>
      <c r="P8962" s="29"/>
      <c r="Q8962" s="29"/>
      <c r="T8962" s="32"/>
      <c r="U8962" s="32"/>
      <c r="V8962" s="30"/>
      <c r="W8962"/>
      <c r="X8962"/>
      <c r="Z8962" s="28"/>
      <c r="AA8962" s="28"/>
      <c r="AC8962" s="32"/>
      <c r="AD8962" s="32"/>
      <c r="AE8962" s="31"/>
      <c r="AF8962" s="31"/>
      <c r="AG8962" s="28"/>
      <c r="AH8962" s="28"/>
    </row>
    <row r="8963" spans="13:34" x14ac:dyDescent="0.3">
      <c r="M8963" s="33"/>
      <c r="N8963" s="2"/>
      <c r="P8963" s="29"/>
      <c r="Q8963" s="29"/>
      <c r="T8963" s="32"/>
      <c r="U8963" s="32"/>
      <c r="V8963" s="30"/>
      <c r="W8963"/>
      <c r="X8963"/>
      <c r="Z8963" s="28"/>
      <c r="AA8963" s="28"/>
      <c r="AC8963" s="32"/>
      <c r="AD8963" s="32"/>
      <c r="AE8963" s="31"/>
      <c r="AF8963" s="31"/>
      <c r="AG8963" s="28"/>
      <c r="AH8963" s="28"/>
    </row>
    <row r="8964" spans="13:34" x14ac:dyDescent="0.3">
      <c r="M8964" s="33"/>
      <c r="N8964" s="2"/>
      <c r="P8964" s="29"/>
      <c r="Q8964" s="29"/>
      <c r="T8964" s="32"/>
      <c r="U8964" s="32"/>
      <c r="V8964" s="30"/>
      <c r="W8964"/>
      <c r="X8964"/>
      <c r="Z8964" s="28"/>
      <c r="AA8964" s="28"/>
      <c r="AC8964" s="32"/>
      <c r="AD8964" s="32"/>
      <c r="AE8964" s="31"/>
      <c r="AF8964" s="31"/>
      <c r="AG8964" s="28"/>
      <c r="AH8964" s="28"/>
    </row>
    <row r="8965" spans="13:34" x14ac:dyDescent="0.3">
      <c r="M8965" s="33"/>
      <c r="N8965" s="2"/>
      <c r="P8965" s="29"/>
      <c r="Q8965" s="29"/>
      <c r="T8965" s="32"/>
      <c r="U8965" s="32"/>
      <c r="V8965" s="30"/>
      <c r="W8965"/>
      <c r="X8965"/>
      <c r="Z8965" s="28"/>
      <c r="AA8965" s="28"/>
      <c r="AC8965" s="32"/>
      <c r="AD8965" s="32"/>
      <c r="AE8965" s="31"/>
      <c r="AF8965" s="31"/>
      <c r="AG8965" s="28"/>
      <c r="AH8965" s="28"/>
    </row>
    <row r="8966" spans="13:34" x14ac:dyDescent="0.3">
      <c r="M8966" s="33"/>
      <c r="N8966" s="2"/>
      <c r="P8966" s="29"/>
      <c r="Q8966" s="29"/>
      <c r="T8966" s="32"/>
      <c r="U8966" s="32"/>
      <c r="V8966" s="30"/>
      <c r="W8966"/>
      <c r="X8966"/>
      <c r="Z8966" s="28"/>
      <c r="AA8966" s="28"/>
      <c r="AC8966" s="32"/>
      <c r="AD8966" s="32"/>
      <c r="AE8966" s="31"/>
      <c r="AF8966" s="31"/>
      <c r="AG8966" s="28"/>
      <c r="AH8966" s="28"/>
    </row>
    <row r="8967" spans="13:34" x14ac:dyDescent="0.3">
      <c r="M8967" s="33"/>
      <c r="N8967" s="2"/>
      <c r="P8967" s="29"/>
      <c r="Q8967" s="29"/>
      <c r="T8967" s="32"/>
      <c r="U8967" s="32"/>
      <c r="V8967" s="30"/>
      <c r="W8967"/>
      <c r="X8967"/>
      <c r="Z8967" s="28"/>
      <c r="AA8967" s="28"/>
      <c r="AC8967" s="32"/>
      <c r="AD8967" s="32"/>
      <c r="AE8967" s="31"/>
      <c r="AF8967" s="31"/>
      <c r="AG8967" s="28"/>
      <c r="AH8967" s="28"/>
    </row>
    <row r="8968" spans="13:34" x14ac:dyDescent="0.3">
      <c r="M8968" s="33"/>
      <c r="N8968" s="2"/>
      <c r="P8968" s="29"/>
      <c r="Q8968" s="29"/>
      <c r="T8968" s="32"/>
      <c r="U8968" s="32"/>
      <c r="V8968" s="30"/>
      <c r="W8968"/>
      <c r="X8968"/>
      <c r="Z8968" s="28"/>
      <c r="AA8968" s="28"/>
      <c r="AC8968" s="32"/>
      <c r="AD8968" s="32"/>
      <c r="AE8968" s="31"/>
      <c r="AF8968" s="31"/>
      <c r="AG8968" s="28"/>
      <c r="AH8968" s="28"/>
    </row>
    <row r="8969" spans="13:34" x14ac:dyDescent="0.3">
      <c r="M8969" s="33"/>
      <c r="N8969" s="2"/>
      <c r="P8969" s="29"/>
      <c r="Q8969" s="29"/>
      <c r="T8969" s="32"/>
      <c r="U8969" s="32"/>
      <c r="V8969" s="30"/>
      <c r="W8969"/>
      <c r="X8969"/>
      <c r="Z8969" s="28"/>
      <c r="AA8969" s="28"/>
      <c r="AC8969" s="32"/>
      <c r="AD8969" s="32"/>
      <c r="AE8969" s="31"/>
      <c r="AF8969" s="31"/>
      <c r="AG8969" s="28"/>
      <c r="AH8969" s="28"/>
    </row>
    <row r="8970" spans="13:34" x14ac:dyDescent="0.3">
      <c r="M8970" s="33"/>
      <c r="N8970" s="2"/>
      <c r="P8970" s="29"/>
      <c r="Q8970" s="29"/>
      <c r="T8970" s="32"/>
      <c r="U8970" s="32"/>
      <c r="V8970" s="30"/>
      <c r="W8970"/>
      <c r="X8970"/>
      <c r="Z8970" s="28"/>
      <c r="AA8970" s="28"/>
      <c r="AC8970" s="32"/>
      <c r="AD8970" s="32"/>
      <c r="AE8970" s="31"/>
      <c r="AF8970" s="31"/>
      <c r="AG8970" s="28"/>
      <c r="AH8970" s="28"/>
    </row>
    <row r="8971" spans="13:34" x14ac:dyDescent="0.3">
      <c r="M8971" s="33"/>
      <c r="N8971" s="2"/>
      <c r="P8971" s="29"/>
      <c r="Q8971" s="29"/>
      <c r="T8971" s="32"/>
      <c r="U8971" s="32"/>
      <c r="V8971" s="30"/>
      <c r="W8971"/>
      <c r="X8971"/>
      <c r="Z8971" s="28"/>
      <c r="AA8971" s="28"/>
      <c r="AC8971" s="32"/>
      <c r="AD8971" s="32"/>
      <c r="AE8971" s="31"/>
      <c r="AF8971" s="31"/>
      <c r="AG8971" s="28"/>
      <c r="AH8971" s="28"/>
    </row>
    <row r="8972" spans="13:34" x14ac:dyDescent="0.3">
      <c r="M8972" s="33"/>
      <c r="N8972" s="2"/>
      <c r="P8972" s="29"/>
      <c r="Q8972" s="29"/>
      <c r="T8972" s="32"/>
      <c r="U8972" s="32"/>
      <c r="V8972" s="30"/>
      <c r="W8972"/>
      <c r="X8972"/>
      <c r="Z8972" s="28"/>
      <c r="AA8972" s="28"/>
      <c r="AC8972" s="32"/>
      <c r="AD8972" s="32"/>
      <c r="AE8972" s="31"/>
      <c r="AF8972" s="31"/>
      <c r="AG8972" s="28"/>
      <c r="AH8972" s="28"/>
    </row>
    <row r="8973" spans="13:34" x14ac:dyDescent="0.3">
      <c r="M8973" s="33"/>
      <c r="N8973" s="2"/>
      <c r="P8973" s="29"/>
      <c r="Q8973" s="29"/>
      <c r="T8973" s="32"/>
      <c r="U8973" s="32"/>
      <c r="V8973" s="30"/>
      <c r="W8973"/>
      <c r="X8973"/>
      <c r="Z8973" s="28"/>
      <c r="AA8973" s="28"/>
      <c r="AC8973" s="32"/>
      <c r="AD8973" s="32"/>
      <c r="AE8973" s="31"/>
      <c r="AF8973" s="31"/>
      <c r="AG8973" s="28"/>
      <c r="AH8973" s="28"/>
    </row>
    <row r="8974" spans="13:34" x14ac:dyDescent="0.3">
      <c r="M8974" s="33"/>
      <c r="N8974" s="2"/>
      <c r="P8974" s="29"/>
      <c r="Q8974" s="29"/>
      <c r="T8974" s="32"/>
      <c r="U8974" s="32"/>
      <c r="V8974" s="30"/>
      <c r="W8974"/>
      <c r="X8974"/>
      <c r="Z8974" s="28"/>
      <c r="AA8974" s="28"/>
      <c r="AC8974" s="32"/>
      <c r="AD8974" s="32"/>
      <c r="AE8974" s="31"/>
      <c r="AF8974" s="31"/>
      <c r="AG8974" s="28"/>
      <c r="AH8974" s="28"/>
    </row>
    <row r="8975" spans="13:34" x14ac:dyDescent="0.3">
      <c r="M8975" s="33"/>
      <c r="N8975" s="2"/>
      <c r="P8975" s="29"/>
      <c r="Q8975" s="29"/>
      <c r="T8975" s="32"/>
      <c r="U8975" s="32"/>
      <c r="V8975" s="30"/>
      <c r="W8975"/>
      <c r="X8975"/>
      <c r="Z8975" s="28"/>
      <c r="AA8975" s="28"/>
      <c r="AC8975" s="32"/>
      <c r="AD8975" s="32"/>
      <c r="AE8975" s="31"/>
      <c r="AF8975" s="31"/>
      <c r="AG8975" s="28"/>
      <c r="AH8975" s="28"/>
    </row>
    <row r="8976" spans="13:34" x14ac:dyDescent="0.3">
      <c r="M8976" s="33"/>
      <c r="N8976" s="2"/>
      <c r="P8976" s="29"/>
      <c r="Q8976" s="29"/>
      <c r="T8976" s="32"/>
      <c r="U8976" s="32"/>
      <c r="V8976" s="30"/>
      <c r="W8976"/>
      <c r="X8976"/>
      <c r="Z8976" s="28"/>
      <c r="AA8976" s="28"/>
      <c r="AC8976" s="32"/>
      <c r="AD8976" s="32"/>
      <c r="AE8976" s="31"/>
      <c r="AF8976" s="31"/>
      <c r="AG8976" s="28"/>
      <c r="AH8976" s="28"/>
    </row>
    <row r="8977" spans="13:34" x14ac:dyDescent="0.3">
      <c r="M8977" s="33"/>
      <c r="N8977" s="2"/>
      <c r="P8977" s="29"/>
      <c r="Q8977" s="29"/>
      <c r="T8977" s="32"/>
      <c r="U8977" s="32"/>
      <c r="V8977" s="30"/>
      <c r="W8977"/>
      <c r="X8977"/>
      <c r="Z8977" s="28"/>
      <c r="AA8977" s="28"/>
      <c r="AC8977" s="32"/>
      <c r="AD8977" s="32"/>
      <c r="AE8977" s="31"/>
      <c r="AF8977" s="31"/>
      <c r="AG8977" s="28"/>
      <c r="AH8977" s="28"/>
    </row>
    <row r="8978" spans="13:34" x14ac:dyDescent="0.3">
      <c r="M8978" s="33"/>
      <c r="N8978" s="2"/>
      <c r="P8978" s="29"/>
      <c r="Q8978" s="29"/>
      <c r="T8978" s="32"/>
      <c r="U8978" s="32"/>
      <c r="V8978" s="30"/>
      <c r="W8978"/>
      <c r="X8978"/>
      <c r="Z8978" s="28"/>
      <c r="AA8978" s="28"/>
      <c r="AC8978" s="32"/>
      <c r="AD8978" s="32"/>
      <c r="AE8978" s="31"/>
      <c r="AF8978" s="31"/>
      <c r="AG8978" s="28"/>
      <c r="AH8978" s="28"/>
    </row>
    <row r="8979" spans="13:34" x14ac:dyDescent="0.3">
      <c r="M8979" s="33"/>
      <c r="N8979" s="2"/>
      <c r="P8979" s="29"/>
      <c r="Q8979" s="29"/>
      <c r="T8979" s="32"/>
      <c r="U8979" s="32"/>
      <c r="V8979" s="30"/>
      <c r="W8979"/>
      <c r="X8979"/>
      <c r="Z8979" s="28"/>
      <c r="AA8979" s="28"/>
      <c r="AC8979" s="32"/>
      <c r="AD8979" s="32"/>
      <c r="AE8979" s="31"/>
      <c r="AF8979" s="31"/>
      <c r="AG8979" s="28"/>
      <c r="AH8979" s="28"/>
    </row>
    <row r="8980" spans="13:34" x14ac:dyDescent="0.3">
      <c r="M8980" s="33"/>
      <c r="N8980" s="2"/>
      <c r="P8980" s="29"/>
      <c r="Q8980" s="29"/>
      <c r="T8980" s="32"/>
      <c r="U8980" s="32"/>
      <c r="V8980" s="30"/>
      <c r="W8980"/>
      <c r="X8980"/>
      <c r="Z8980" s="28"/>
      <c r="AA8980" s="28"/>
      <c r="AC8980" s="32"/>
      <c r="AD8980" s="32"/>
      <c r="AE8980" s="31"/>
      <c r="AF8980" s="31"/>
      <c r="AG8980" s="28"/>
      <c r="AH8980" s="28"/>
    </row>
    <row r="8981" spans="13:34" x14ac:dyDescent="0.3">
      <c r="M8981" s="33"/>
      <c r="N8981" s="2"/>
      <c r="P8981" s="29"/>
      <c r="Q8981" s="29"/>
      <c r="T8981" s="32"/>
      <c r="U8981" s="32"/>
      <c r="V8981" s="30"/>
      <c r="W8981"/>
      <c r="X8981"/>
      <c r="Z8981" s="28"/>
      <c r="AA8981" s="28"/>
      <c r="AC8981" s="32"/>
      <c r="AD8981" s="32"/>
      <c r="AE8981" s="31"/>
      <c r="AF8981" s="31"/>
      <c r="AG8981" s="28"/>
      <c r="AH8981" s="28"/>
    </row>
    <row r="8982" spans="13:34" x14ac:dyDescent="0.3">
      <c r="M8982" s="33"/>
      <c r="N8982" s="2"/>
      <c r="P8982" s="29"/>
      <c r="Q8982" s="29"/>
      <c r="T8982" s="32"/>
      <c r="U8982" s="32"/>
      <c r="V8982" s="30"/>
      <c r="W8982"/>
      <c r="X8982"/>
      <c r="Z8982" s="28"/>
      <c r="AA8982" s="28"/>
      <c r="AC8982" s="32"/>
      <c r="AD8982" s="32"/>
      <c r="AE8982" s="31"/>
      <c r="AF8982" s="31"/>
      <c r="AG8982" s="28"/>
      <c r="AH8982" s="28"/>
    </row>
    <row r="8983" spans="13:34" x14ac:dyDescent="0.3">
      <c r="M8983" s="33"/>
      <c r="N8983" s="2"/>
      <c r="P8983" s="29"/>
      <c r="Q8983" s="29"/>
      <c r="T8983" s="32"/>
      <c r="U8983" s="32"/>
      <c r="V8983" s="30"/>
      <c r="W8983"/>
      <c r="X8983"/>
      <c r="Z8983" s="28"/>
      <c r="AA8983" s="28"/>
      <c r="AC8983" s="32"/>
      <c r="AD8983" s="32"/>
      <c r="AE8983" s="31"/>
      <c r="AF8983" s="31"/>
      <c r="AG8983" s="28"/>
      <c r="AH8983" s="28"/>
    </row>
    <row r="8984" spans="13:34" x14ac:dyDescent="0.3">
      <c r="M8984" s="33"/>
      <c r="N8984" s="2"/>
      <c r="P8984" s="29"/>
      <c r="Q8984" s="29"/>
      <c r="T8984" s="32"/>
      <c r="U8984" s="32"/>
      <c r="V8984" s="30"/>
      <c r="W8984"/>
      <c r="X8984"/>
      <c r="Z8984" s="28"/>
      <c r="AA8984" s="28"/>
      <c r="AC8984" s="32"/>
      <c r="AD8984" s="32"/>
      <c r="AE8984" s="31"/>
      <c r="AF8984" s="31"/>
      <c r="AG8984" s="28"/>
      <c r="AH8984" s="28"/>
    </row>
    <row r="8985" spans="13:34" x14ac:dyDescent="0.3">
      <c r="M8985" s="33"/>
      <c r="N8985" s="2"/>
      <c r="P8985" s="29"/>
      <c r="Q8985" s="29"/>
      <c r="T8985" s="32"/>
      <c r="U8985" s="32"/>
      <c r="V8985" s="30"/>
      <c r="W8985"/>
      <c r="X8985"/>
      <c r="Z8985" s="28"/>
      <c r="AA8985" s="28"/>
      <c r="AC8985" s="32"/>
      <c r="AD8985" s="32"/>
      <c r="AE8985" s="31"/>
      <c r="AF8985" s="31"/>
      <c r="AG8985" s="28"/>
      <c r="AH8985" s="28"/>
    </row>
    <row r="8986" spans="13:34" x14ac:dyDescent="0.3">
      <c r="M8986" s="33"/>
      <c r="N8986" s="2"/>
      <c r="P8986" s="29"/>
      <c r="Q8986" s="29"/>
      <c r="T8986" s="32"/>
      <c r="U8986" s="32"/>
      <c r="V8986" s="30"/>
      <c r="W8986"/>
      <c r="X8986"/>
      <c r="Z8986" s="28"/>
      <c r="AA8986" s="28"/>
      <c r="AC8986" s="32"/>
      <c r="AD8986" s="32"/>
      <c r="AE8986" s="31"/>
      <c r="AF8986" s="31"/>
      <c r="AG8986" s="28"/>
      <c r="AH8986" s="28"/>
    </row>
    <row r="8987" spans="13:34" x14ac:dyDescent="0.3">
      <c r="M8987" s="33"/>
      <c r="N8987" s="2"/>
      <c r="P8987" s="29"/>
      <c r="Q8987" s="29"/>
      <c r="T8987" s="32"/>
      <c r="U8987" s="32"/>
      <c r="V8987" s="30"/>
      <c r="W8987"/>
      <c r="X8987"/>
      <c r="Z8987" s="28"/>
      <c r="AA8987" s="28"/>
      <c r="AC8987" s="32"/>
      <c r="AD8987" s="32"/>
      <c r="AE8987" s="31"/>
      <c r="AF8987" s="31"/>
      <c r="AG8987" s="28"/>
      <c r="AH8987" s="28"/>
    </row>
    <row r="8988" spans="13:34" x14ac:dyDescent="0.3">
      <c r="M8988" s="33"/>
      <c r="N8988" s="2"/>
      <c r="P8988" s="29"/>
      <c r="Q8988" s="29"/>
      <c r="T8988" s="32"/>
      <c r="U8988" s="32"/>
      <c r="V8988" s="30"/>
      <c r="W8988"/>
      <c r="X8988"/>
      <c r="Z8988" s="28"/>
      <c r="AA8988" s="28"/>
      <c r="AC8988" s="32"/>
      <c r="AD8988" s="32"/>
      <c r="AE8988" s="31"/>
      <c r="AF8988" s="31"/>
      <c r="AG8988" s="28"/>
      <c r="AH8988" s="28"/>
    </row>
    <row r="8989" spans="13:34" x14ac:dyDescent="0.3">
      <c r="M8989" s="33"/>
      <c r="N8989" s="2"/>
      <c r="P8989" s="29"/>
      <c r="Q8989" s="29"/>
      <c r="T8989" s="32"/>
      <c r="U8989" s="32"/>
      <c r="V8989" s="30"/>
      <c r="W8989"/>
      <c r="X8989"/>
      <c r="Z8989" s="28"/>
      <c r="AA8989" s="28"/>
      <c r="AC8989" s="32"/>
      <c r="AD8989" s="32"/>
      <c r="AE8989" s="31"/>
      <c r="AF8989" s="31"/>
      <c r="AG8989" s="28"/>
      <c r="AH8989" s="28"/>
    </row>
    <row r="8990" spans="13:34" x14ac:dyDescent="0.3">
      <c r="M8990" s="33"/>
      <c r="N8990" s="2"/>
      <c r="P8990" s="29"/>
      <c r="Q8990" s="29"/>
      <c r="T8990" s="32"/>
      <c r="U8990" s="32"/>
      <c r="V8990" s="30"/>
      <c r="W8990"/>
      <c r="X8990"/>
      <c r="Z8990" s="28"/>
      <c r="AA8990" s="28"/>
      <c r="AC8990" s="32"/>
      <c r="AD8990" s="32"/>
      <c r="AE8990" s="31"/>
      <c r="AF8990" s="31"/>
      <c r="AG8990" s="28"/>
      <c r="AH8990" s="28"/>
    </row>
    <row r="8991" spans="13:34" x14ac:dyDescent="0.3">
      <c r="M8991" s="33"/>
      <c r="N8991" s="2"/>
      <c r="P8991" s="29"/>
      <c r="Q8991" s="29"/>
      <c r="T8991" s="32"/>
      <c r="U8991" s="32"/>
      <c r="V8991" s="30"/>
      <c r="W8991"/>
      <c r="X8991"/>
      <c r="Z8991" s="28"/>
      <c r="AA8991" s="28"/>
      <c r="AC8991" s="32"/>
      <c r="AD8991" s="32"/>
      <c r="AE8991" s="31"/>
      <c r="AF8991" s="31"/>
      <c r="AG8991" s="28"/>
      <c r="AH8991" s="28"/>
    </row>
    <row r="8992" spans="13:34" x14ac:dyDescent="0.3">
      <c r="M8992" s="33"/>
      <c r="N8992" s="2"/>
      <c r="P8992" s="29"/>
      <c r="Q8992" s="29"/>
      <c r="T8992" s="32"/>
      <c r="U8992" s="32"/>
      <c r="V8992" s="30"/>
      <c r="W8992"/>
      <c r="X8992"/>
      <c r="Z8992" s="28"/>
      <c r="AA8992" s="28"/>
      <c r="AC8992" s="32"/>
      <c r="AD8992" s="32"/>
      <c r="AE8992" s="31"/>
      <c r="AF8992" s="31"/>
      <c r="AG8992" s="28"/>
      <c r="AH8992" s="28"/>
    </row>
    <row r="8993" spans="13:34" x14ac:dyDescent="0.3">
      <c r="M8993" s="33"/>
      <c r="N8993" s="2"/>
      <c r="P8993" s="29"/>
      <c r="Q8993" s="29"/>
      <c r="T8993" s="32"/>
      <c r="U8993" s="32"/>
      <c r="V8993" s="30"/>
      <c r="W8993"/>
      <c r="X8993"/>
      <c r="Z8993" s="28"/>
      <c r="AA8993" s="28"/>
      <c r="AC8993" s="32"/>
      <c r="AD8993" s="32"/>
      <c r="AE8993" s="31"/>
      <c r="AF8993" s="31"/>
      <c r="AG8993" s="28"/>
      <c r="AH8993" s="28"/>
    </row>
    <row r="8994" spans="13:34" x14ac:dyDescent="0.3">
      <c r="M8994" s="33"/>
      <c r="N8994" s="2"/>
      <c r="P8994" s="29"/>
      <c r="Q8994" s="29"/>
      <c r="T8994" s="32"/>
      <c r="U8994" s="32"/>
      <c r="V8994" s="30"/>
      <c r="W8994"/>
      <c r="X8994"/>
      <c r="Z8994" s="28"/>
      <c r="AA8994" s="28"/>
      <c r="AC8994" s="32"/>
      <c r="AD8994" s="32"/>
      <c r="AE8994" s="31"/>
      <c r="AF8994" s="31"/>
      <c r="AG8994" s="28"/>
      <c r="AH8994" s="28"/>
    </row>
    <row r="8995" spans="13:34" x14ac:dyDescent="0.3">
      <c r="M8995" s="33"/>
      <c r="N8995" s="2"/>
      <c r="P8995" s="29"/>
      <c r="Q8995" s="29"/>
      <c r="T8995" s="32"/>
      <c r="U8995" s="32"/>
      <c r="V8995" s="30"/>
      <c r="W8995"/>
      <c r="X8995"/>
      <c r="Z8995" s="28"/>
      <c r="AA8995" s="28"/>
      <c r="AC8995" s="32"/>
      <c r="AD8995" s="32"/>
      <c r="AE8995" s="31"/>
      <c r="AF8995" s="31"/>
      <c r="AG8995" s="28"/>
      <c r="AH8995" s="28"/>
    </row>
    <row r="8996" spans="13:34" x14ac:dyDescent="0.3">
      <c r="M8996" s="33"/>
      <c r="N8996" s="2"/>
      <c r="P8996" s="29"/>
      <c r="Q8996" s="29"/>
      <c r="T8996" s="32"/>
      <c r="U8996" s="32"/>
      <c r="V8996" s="30"/>
      <c r="W8996"/>
      <c r="X8996"/>
      <c r="Z8996" s="28"/>
      <c r="AA8996" s="28"/>
      <c r="AC8996" s="32"/>
      <c r="AD8996" s="32"/>
      <c r="AE8996" s="31"/>
      <c r="AF8996" s="31"/>
      <c r="AG8996" s="28"/>
      <c r="AH8996" s="28"/>
    </row>
    <row r="8997" spans="13:34" x14ac:dyDescent="0.3">
      <c r="M8997" s="33"/>
      <c r="N8997" s="2"/>
      <c r="P8997" s="29"/>
      <c r="Q8997" s="29"/>
      <c r="T8997" s="32"/>
      <c r="U8997" s="32"/>
      <c r="V8997" s="30"/>
      <c r="W8997"/>
      <c r="X8997"/>
      <c r="Z8997" s="28"/>
      <c r="AA8997" s="28"/>
      <c r="AC8997" s="32"/>
      <c r="AD8997" s="32"/>
      <c r="AE8997" s="31"/>
      <c r="AF8997" s="31"/>
      <c r="AG8997" s="28"/>
      <c r="AH8997" s="28"/>
    </row>
    <row r="8998" spans="13:34" x14ac:dyDescent="0.3">
      <c r="M8998" s="33"/>
      <c r="N8998" s="2"/>
      <c r="P8998" s="29"/>
      <c r="Q8998" s="29"/>
      <c r="T8998" s="32"/>
      <c r="U8998" s="32"/>
      <c r="V8998" s="30"/>
      <c r="W8998"/>
      <c r="X8998"/>
      <c r="Z8998" s="28"/>
      <c r="AA8998" s="28"/>
      <c r="AC8998" s="32"/>
      <c r="AD8998" s="32"/>
      <c r="AE8998" s="31"/>
      <c r="AF8998" s="31"/>
      <c r="AG8998" s="28"/>
      <c r="AH8998" s="28"/>
    </row>
    <row r="8999" spans="13:34" x14ac:dyDescent="0.3">
      <c r="M8999" s="33"/>
      <c r="N8999" s="2"/>
      <c r="P8999" s="29"/>
      <c r="Q8999" s="29"/>
      <c r="T8999" s="32"/>
      <c r="U8999" s="32"/>
      <c r="V8999" s="30"/>
      <c r="W8999"/>
      <c r="X8999"/>
      <c r="Z8999" s="28"/>
      <c r="AA8999" s="28"/>
      <c r="AC8999" s="32"/>
      <c r="AD8999" s="32"/>
      <c r="AE8999" s="31"/>
      <c r="AF8999" s="31"/>
      <c r="AG8999" s="28"/>
      <c r="AH8999" s="28"/>
    </row>
    <row r="9000" spans="13:34" x14ac:dyDescent="0.3">
      <c r="M9000" s="33"/>
      <c r="N9000" s="2"/>
      <c r="P9000" s="29"/>
      <c r="Q9000" s="29"/>
      <c r="T9000" s="32"/>
      <c r="U9000" s="32"/>
      <c r="V9000" s="30"/>
      <c r="W9000"/>
      <c r="X9000"/>
      <c r="Z9000" s="28"/>
      <c r="AA9000" s="28"/>
      <c r="AC9000" s="32"/>
      <c r="AD9000" s="32"/>
      <c r="AE9000" s="31"/>
      <c r="AF9000" s="31"/>
      <c r="AG9000" s="28"/>
      <c r="AH9000" s="28"/>
    </row>
    <row r="9001" spans="13:34" x14ac:dyDescent="0.3">
      <c r="M9001" s="33"/>
      <c r="N9001" s="2"/>
      <c r="P9001" s="29"/>
      <c r="Q9001" s="29"/>
      <c r="T9001" s="32"/>
      <c r="U9001" s="32"/>
      <c r="V9001" s="30"/>
      <c r="W9001"/>
      <c r="X9001"/>
      <c r="Z9001" s="28"/>
      <c r="AA9001" s="28"/>
      <c r="AC9001" s="32"/>
      <c r="AD9001" s="32"/>
      <c r="AE9001" s="31"/>
      <c r="AF9001" s="31"/>
      <c r="AG9001" s="28"/>
      <c r="AH9001" s="28"/>
    </row>
    <row r="9002" spans="13:34" x14ac:dyDescent="0.3">
      <c r="M9002" s="33"/>
      <c r="N9002" s="2"/>
      <c r="P9002" s="29"/>
      <c r="Q9002" s="29"/>
      <c r="T9002" s="32"/>
      <c r="U9002" s="32"/>
      <c r="V9002" s="30"/>
      <c r="W9002"/>
      <c r="X9002"/>
      <c r="Z9002" s="28"/>
      <c r="AA9002" s="28"/>
      <c r="AC9002" s="32"/>
      <c r="AD9002" s="32"/>
      <c r="AE9002" s="31"/>
      <c r="AF9002" s="31"/>
      <c r="AG9002" s="28"/>
      <c r="AH9002" s="28"/>
    </row>
    <row r="9003" spans="13:34" x14ac:dyDescent="0.3">
      <c r="M9003" s="33"/>
      <c r="N9003" s="2"/>
      <c r="P9003" s="29"/>
      <c r="Q9003" s="29"/>
      <c r="T9003" s="32"/>
      <c r="U9003" s="32"/>
      <c r="V9003" s="30"/>
      <c r="W9003"/>
      <c r="X9003"/>
      <c r="Z9003" s="28"/>
      <c r="AA9003" s="28"/>
      <c r="AC9003" s="32"/>
      <c r="AD9003" s="32"/>
      <c r="AE9003" s="31"/>
      <c r="AF9003" s="31"/>
      <c r="AG9003" s="28"/>
      <c r="AH9003" s="28"/>
    </row>
    <row r="9004" spans="13:34" x14ac:dyDescent="0.3">
      <c r="M9004" s="33"/>
      <c r="N9004" s="2"/>
      <c r="P9004" s="29"/>
      <c r="Q9004" s="29"/>
      <c r="T9004" s="32"/>
      <c r="U9004" s="32"/>
      <c r="V9004" s="30"/>
      <c r="W9004"/>
      <c r="X9004"/>
      <c r="Z9004" s="28"/>
      <c r="AA9004" s="28"/>
      <c r="AC9004" s="32"/>
      <c r="AD9004" s="32"/>
      <c r="AE9004" s="31"/>
      <c r="AF9004" s="31"/>
      <c r="AG9004" s="28"/>
      <c r="AH9004" s="28"/>
    </row>
    <row r="9005" spans="13:34" x14ac:dyDescent="0.3">
      <c r="M9005" s="33"/>
      <c r="N9005" s="2"/>
      <c r="P9005" s="29"/>
      <c r="Q9005" s="29"/>
      <c r="T9005" s="32"/>
      <c r="U9005" s="32"/>
      <c r="V9005" s="30"/>
      <c r="W9005"/>
      <c r="X9005"/>
      <c r="Z9005" s="28"/>
      <c r="AA9005" s="28"/>
      <c r="AC9005" s="32"/>
      <c r="AD9005" s="32"/>
      <c r="AE9005" s="31"/>
      <c r="AF9005" s="31"/>
      <c r="AG9005" s="28"/>
      <c r="AH9005" s="28"/>
    </row>
    <row r="9006" spans="13:34" x14ac:dyDescent="0.3">
      <c r="M9006" s="33"/>
      <c r="N9006" s="2"/>
      <c r="P9006" s="29"/>
      <c r="Q9006" s="29"/>
      <c r="T9006" s="32"/>
      <c r="U9006" s="32"/>
      <c r="V9006" s="30"/>
      <c r="W9006"/>
      <c r="X9006"/>
      <c r="Z9006" s="28"/>
      <c r="AA9006" s="28"/>
      <c r="AC9006" s="32"/>
      <c r="AD9006" s="32"/>
      <c r="AE9006" s="31"/>
      <c r="AF9006" s="31"/>
      <c r="AG9006" s="28"/>
      <c r="AH9006" s="28"/>
    </row>
    <row r="9007" spans="13:34" x14ac:dyDescent="0.3">
      <c r="M9007" s="33"/>
      <c r="N9007" s="2"/>
      <c r="P9007" s="29"/>
      <c r="Q9007" s="29"/>
      <c r="T9007" s="32"/>
      <c r="U9007" s="32"/>
      <c r="V9007" s="30"/>
      <c r="W9007"/>
      <c r="X9007"/>
      <c r="Z9007" s="28"/>
      <c r="AA9007" s="28"/>
      <c r="AC9007" s="32"/>
      <c r="AD9007" s="32"/>
      <c r="AE9007" s="31"/>
      <c r="AF9007" s="31"/>
      <c r="AG9007" s="28"/>
      <c r="AH9007" s="28"/>
    </row>
    <row r="9008" spans="13:34" x14ac:dyDescent="0.3">
      <c r="M9008" s="33"/>
      <c r="N9008" s="2"/>
      <c r="P9008" s="29"/>
      <c r="Q9008" s="29"/>
      <c r="T9008" s="32"/>
      <c r="U9008" s="32"/>
      <c r="V9008" s="30"/>
      <c r="W9008"/>
      <c r="X9008"/>
      <c r="Z9008" s="28"/>
      <c r="AA9008" s="28"/>
      <c r="AC9008" s="32"/>
      <c r="AD9008" s="32"/>
      <c r="AE9008" s="31"/>
      <c r="AF9008" s="31"/>
      <c r="AG9008" s="28"/>
      <c r="AH9008" s="28"/>
    </row>
    <row r="9009" spans="13:34" x14ac:dyDescent="0.3">
      <c r="M9009" s="33"/>
      <c r="N9009" s="2"/>
      <c r="P9009" s="29"/>
      <c r="Q9009" s="29"/>
      <c r="T9009" s="32"/>
      <c r="U9009" s="32"/>
      <c r="V9009" s="30"/>
      <c r="W9009"/>
      <c r="X9009"/>
      <c r="Z9009" s="28"/>
      <c r="AA9009" s="28"/>
      <c r="AC9009" s="32"/>
      <c r="AD9009" s="32"/>
      <c r="AE9009" s="31"/>
      <c r="AF9009" s="31"/>
      <c r="AG9009" s="28"/>
      <c r="AH9009" s="28"/>
    </row>
    <row r="9010" spans="13:34" x14ac:dyDescent="0.3">
      <c r="M9010" s="33"/>
      <c r="N9010" s="2"/>
      <c r="P9010" s="29"/>
      <c r="Q9010" s="29"/>
      <c r="T9010" s="32"/>
      <c r="U9010" s="32"/>
      <c r="V9010" s="30"/>
      <c r="W9010"/>
      <c r="X9010"/>
      <c r="Z9010" s="28"/>
      <c r="AA9010" s="28"/>
      <c r="AC9010" s="32"/>
      <c r="AD9010" s="32"/>
      <c r="AE9010" s="31"/>
      <c r="AF9010" s="31"/>
      <c r="AG9010" s="28"/>
      <c r="AH9010" s="28"/>
    </row>
    <row r="9011" spans="13:34" x14ac:dyDescent="0.3">
      <c r="M9011" s="33"/>
      <c r="N9011" s="2"/>
      <c r="P9011" s="29"/>
      <c r="Q9011" s="29"/>
      <c r="T9011" s="32"/>
      <c r="U9011" s="32"/>
      <c r="V9011" s="30"/>
      <c r="W9011"/>
      <c r="X9011"/>
      <c r="Z9011" s="28"/>
      <c r="AA9011" s="28"/>
      <c r="AC9011" s="32"/>
      <c r="AD9011" s="32"/>
      <c r="AE9011" s="31"/>
      <c r="AF9011" s="31"/>
      <c r="AG9011" s="28"/>
      <c r="AH9011" s="28"/>
    </row>
    <row r="9012" spans="13:34" x14ac:dyDescent="0.3">
      <c r="M9012" s="33"/>
      <c r="N9012" s="2"/>
      <c r="P9012" s="29"/>
      <c r="Q9012" s="29"/>
      <c r="T9012" s="32"/>
      <c r="U9012" s="32"/>
      <c r="V9012" s="30"/>
      <c r="W9012"/>
      <c r="X9012"/>
      <c r="Z9012" s="28"/>
      <c r="AA9012" s="28"/>
      <c r="AC9012" s="32"/>
      <c r="AD9012" s="32"/>
      <c r="AE9012" s="31"/>
      <c r="AF9012" s="31"/>
      <c r="AG9012" s="28"/>
      <c r="AH9012" s="28"/>
    </row>
    <row r="9013" spans="13:34" x14ac:dyDescent="0.3">
      <c r="M9013" s="33"/>
      <c r="N9013" s="2"/>
      <c r="P9013" s="29"/>
      <c r="Q9013" s="29"/>
      <c r="T9013" s="32"/>
      <c r="U9013" s="32"/>
      <c r="V9013" s="30"/>
      <c r="W9013"/>
      <c r="X9013"/>
      <c r="Z9013" s="28"/>
      <c r="AA9013" s="28"/>
      <c r="AC9013" s="32"/>
      <c r="AD9013" s="32"/>
      <c r="AE9013" s="31"/>
      <c r="AF9013" s="31"/>
      <c r="AG9013" s="28"/>
      <c r="AH9013" s="28"/>
    </row>
    <row r="9014" spans="13:34" x14ac:dyDescent="0.3">
      <c r="M9014" s="33"/>
      <c r="N9014" s="2"/>
      <c r="P9014" s="29"/>
      <c r="Q9014" s="29"/>
      <c r="T9014" s="32"/>
      <c r="U9014" s="32"/>
      <c r="V9014" s="30"/>
      <c r="W9014"/>
      <c r="X9014"/>
      <c r="Z9014" s="28"/>
      <c r="AA9014" s="28"/>
      <c r="AC9014" s="32"/>
      <c r="AD9014" s="32"/>
      <c r="AE9014" s="31"/>
      <c r="AF9014" s="31"/>
      <c r="AG9014" s="28"/>
      <c r="AH9014" s="28"/>
    </row>
    <row r="9015" spans="13:34" x14ac:dyDescent="0.3">
      <c r="M9015" s="33"/>
      <c r="N9015" s="2"/>
      <c r="P9015" s="29"/>
      <c r="Q9015" s="29"/>
      <c r="T9015" s="32"/>
      <c r="U9015" s="32"/>
      <c r="V9015" s="30"/>
      <c r="W9015"/>
      <c r="X9015"/>
      <c r="Z9015" s="28"/>
      <c r="AA9015" s="28"/>
      <c r="AC9015" s="32"/>
      <c r="AD9015" s="32"/>
      <c r="AE9015" s="31"/>
      <c r="AF9015" s="31"/>
      <c r="AG9015" s="28"/>
      <c r="AH9015" s="28"/>
    </row>
    <row r="9016" spans="13:34" x14ac:dyDescent="0.3">
      <c r="M9016" s="33"/>
      <c r="N9016" s="2"/>
      <c r="P9016" s="29"/>
      <c r="Q9016" s="29"/>
      <c r="T9016" s="32"/>
      <c r="U9016" s="32"/>
      <c r="V9016" s="30"/>
      <c r="W9016"/>
      <c r="X9016"/>
      <c r="Z9016" s="28"/>
      <c r="AA9016" s="28"/>
      <c r="AC9016" s="32"/>
      <c r="AD9016" s="32"/>
      <c r="AE9016" s="31"/>
      <c r="AF9016" s="31"/>
      <c r="AG9016" s="28"/>
      <c r="AH9016" s="28"/>
    </row>
    <row r="9017" spans="13:34" x14ac:dyDescent="0.3">
      <c r="M9017" s="33"/>
      <c r="N9017" s="2"/>
      <c r="P9017" s="29"/>
      <c r="Q9017" s="29"/>
      <c r="T9017" s="32"/>
      <c r="U9017" s="32"/>
      <c r="V9017" s="30"/>
      <c r="W9017"/>
      <c r="X9017"/>
      <c r="Z9017" s="28"/>
      <c r="AA9017" s="28"/>
      <c r="AC9017" s="32"/>
      <c r="AD9017" s="32"/>
      <c r="AE9017" s="31"/>
      <c r="AF9017" s="31"/>
      <c r="AG9017" s="28"/>
      <c r="AH9017" s="28"/>
    </row>
    <row r="9018" spans="13:34" x14ac:dyDescent="0.3">
      <c r="M9018" s="33"/>
      <c r="N9018" s="2"/>
      <c r="P9018" s="29"/>
      <c r="Q9018" s="29"/>
      <c r="T9018" s="32"/>
      <c r="U9018" s="32"/>
      <c r="V9018" s="30"/>
      <c r="W9018"/>
      <c r="X9018"/>
      <c r="Z9018" s="28"/>
      <c r="AA9018" s="28"/>
      <c r="AC9018" s="32"/>
      <c r="AD9018" s="32"/>
      <c r="AE9018" s="31"/>
      <c r="AF9018" s="31"/>
      <c r="AG9018" s="28"/>
      <c r="AH9018" s="28"/>
    </row>
    <row r="9019" spans="13:34" x14ac:dyDescent="0.3">
      <c r="M9019" s="33"/>
      <c r="N9019" s="2"/>
      <c r="P9019" s="29"/>
      <c r="Q9019" s="29"/>
      <c r="T9019" s="32"/>
      <c r="U9019" s="32"/>
      <c r="V9019" s="30"/>
      <c r="W9019"/>
      <c r="X9019"/>
      <c r="Z9019" s="28"/>
      <c r="AA9019" s="28"/>
      <c r="AC9019" s="32"/>
      <c r="AD9019" s="32"/>
      <c r="AE9019" s="31"/>
      <c r="AF9019" s="31"/>
      <c r="AG9019" s="28"/>
      <c r="AH9019" s="28"/>
    </row>
    <row r="9020" spans="13:34" x14ac:dyDescent="0.3">
      <c r="M9020" s="33"/>
      <c r="N9020" s="2"/>
      <c r="P9020" s="29"/>
      <c r="Q9020" s="29"/>
      <c r="T9020" s="32"/>
      <c r="U9020" s="32"/>
      <c r="V9020" s="30"/>
      <c r="W9020"/>
      <c r="X9020"/>
      <c r="Z9020" s="28"/>
      <c r="AA9020" s="28"/>
      <c r="AC9020" s="32"/>
      <c r="AD9020" s="32"/>
      <c r="AE9020" s="31"/>
      <c r="AF9020" s="31"/>
      <c r="AG9020" s="28"/>
      <c r="AH9020" s="28"/>
    </row>
    <row r="9021" spans="13:34" x14ac:dyDescent="0.3">
      <c r="M9021" s="33"/>
      <c r="N9021" s="2"/>
      <c r="P9021" s="29"/>
      <c r="Q9021" s="29"/>
      <c r="T9021" s="32"/>
      <c r="U9021" s="32"/>
      <c r="V9021" s="30"/>
      <c r="W9021"/>
      <c r="X9021"/>
      <c r="Z9021" s="28"/>
      <c r="AA9021" s="28"/>
      <c r="AC9021" s="32"/>
      <c r="AD9021" s="32"/>
      <c r="AE9021" s="31"/>
      <c r="AF9021" s="31"/>
      <c r="AG9021" s="28"/>
      <c r="AH9021" s="28"/>
    </row>
    <row r="9022" spans="13:34" x14ac:dyDescent="0.3">
      <c r="M9022" s="33"/>
      <c r="N9022" s="2"/>
      <c r="P9022" s="29"/>
      <c r="Q9022" s="29"/>
      <c r="T9022" s="32"/>
      <c r="U9022" s="32"/>
      <c r="V9022" s="30"/>
      <c r="W9022"/>
      <c r="X9022"/>
      <c r="Z9022" s="28"/>
      <c r="AA9022" s="28"/>
      <c r="AC9022" s="32"/>
      <c r="AD9022" s="32"/>
      <c r="AE9022" s="31"/>
      <c r="AF9022" s="31"/>
      <c r="AG9022" s="28"/>
      <c r="AH9022" s="28"/>
    </row>
    <row r="9023" spans="13:34" x14ac:dyDescent="0.3">
      <c r="M9023" s="33"/>
      <c r="N9023" s="2"/>
      <c r="P9023" s="29"/>
      <c r="Q9023" s="29"/>
      <c r="T9023" s="32"/>
      <c r="U9023" s="32"/>
      <c r="V9023" s="30"/>
      <c r="W9023"/>
      <c r="X9023"/>
      <c r="Z9023" s="28"/>
      <c r="AA9023" s="28"/>
      <c r="AC9023" s="32"/>
      <c r="AD9023" s="32"/>
      <c r="AE9023" s="31"/>
      <c r="AF9023" s="31"/>
      <c r="AG9023" s="28"/>
      <c r="AH9023" s="28"/>
    </row>
    <row r="9024" spans="13:34" x14ac:dyDescent="0.3">
      <c r="M9024" s="33"/>
      <c r="N9024" s="2"/>
      <c r="P9024" s="29"/>
      <c r="Q9024" s="29"/>
      <c r="T9024" s="32"/>
      <c r="U9024" s="32"/>
      <c r="V9024" s="30"/>
      <c r="W9024"/>
      <c r="X9024"/>
      <c r="Z9024" s="28"/>
      <c r="AA9024" s="28"/>
      <c r="AC9024" s="32"/>
      <c r="AD9024" s="32"/>
      <c r="AE9024" s="31"/>
      <c r="AF9024" s="31"/>
      <c r="AG9024" s="28"/>
      <c r="AH9024" s="28"/>
    </row>
    <row r="9025" spans="13:34" x14ac:dyDescent="0.3">
      <c r="M9025" s="33"/>
      <c r="N9025" s="2"/>
      <c r="P9025" s="29"/>
      <c r="Q9025" s="29"/>
      <c r="T9025" s="32"/>
      <c r="U9025" s="32"/>
      <c r="V9025" s="30"/>
      <c r="W9025"/>
      <c r="X9025"/>
      <c r="Z9025" s="28"/>
      <c r="AA9025" s="28"/>
      <c r="AC9025" s="32"/>
      <c r="AD9025" s="32"/>
      <c r="AE9025" s="31"/>
      <c r="AF9025" s="31"/>
      <c r="AG9025" s="28"/>
      <c r="AH9025" s="28"/>
    </row>
    <row r="9026" spans="13:34" x14ac:dyDescent="0.3">
      <c r="M9026" s="33"/>
      <c r="N9026" s="2"/>
      <c r="P9026" s="29"/>
      <c r="Q9026" s="29"/>
      <c r="T9026" s="32"/>
      <c r="U9026" s="32"/>
      <c r="V9026" s="30"/>
      <c r="W9026"/>
      <c r="X9026"/>
      <c r="Z9026" s="28"/>
      <c r="AA9026" s="28"/>
      <c r="AC9026" s="32"/>
      <c r="AD9026" s="32"/>
      <c r="AE9026" s="31"/>
      <c r="AF9026" s="31"/>
      <c r="AG9026" s="28"/>
      <c r="AH9026" s="28"/>
    </row>
    <row r="9027" spans="13:34" x14ac:dyDescent="0.3">
      <c r="M9027" s="33"/>
      <c r="N9027" s="2"/>
      <c r="P9027" s="29"/>
      <c r="Q9027" s="29"/>
      <c r="T9027" s="32"/>
      <c r="U9027" s="32"/>
      <c r="V9027" s="30"/>
      <c r="W9027"/>
      <c r="X9027"/>
      <c r="Z9027" s="28"/>
      <c r="AA9027" s="28"/>
      <c r="AC9027" s="32"/>
      <c r="AD9027" s="32"/>
      <c r="AE9027" s="31"/>
      <c r="AF9027" s="31"/>
      <c r="AG9027" s="28"/>
      <c r="AH9027" s="28"/>
    </row>
    <row r="9028" spans="13:34" x14ac:dyDescent="0.3">
      <c r="M9028" s="33"/>
      <c r="N9028" s="2"/>
      <c r="P9028" s="29"/>
      <c r="Q9028" s="29"/>
      <c r="T9028" s="32"/>
      <c r="U9028" s="32"/>
      <c r="V9028" s="30"/>
      <c r="W9028"/>
      <c r="X9028"/>
      <c r="Z9028" s="28"/>
      <c r="AA9028" s="28"/>
      <c r="AC9028" s="32"/>
      <c r="AD9028" s="32"/>
      <c r="AE9028" s="31"/>
      <c r="AF9028" s="31"/>
      <c r="AG9028" s="28"/>
      <c r="AH9028" s="28"/>
    </row>
    <row r="9029" spans="13:34" x14ac:dyDescent="0.3">
      <c r="M9029" s="33"/>
      <c r="N9029" s="2"/>
      <c r="P9029" s="29"/>
      <c r="Q9029" s="29"/>
      <c r="T9029" s="32"/>
      <c r="U9029" s="32"/>
      <c r="V9029" s="30"/>
      <c r="W9029"/>
      <c r="X9029"/>
      <c r="Z9029" s="28"/>
      <c r="AA9029" s="28"/>
      <c r="AC9029" s="32"/>
      <c r="AD9029" s="32"/>
      <c r="AE9029" s="31"/>
      <c r="AF9029" s="31"/>
      <c r="AG9029" s="28"/>
      <c r="AH9029" s="28"/>
    </row>
    <row r="9030" spans="13:34" x14ac:dyDescent="0.3">
      <c r="M9030" s="33"/>
      <c r="N9030" s="2"/>
      <c r="P9030" s="29"/>
      <c r="Q9030" s="29"/>
      <c r="T9030" s="32"/>
      <c r="U9030" s="32"/>
      <c r="V9030" s="30"/>
      <c r="W9030"/>
      <c r="X9030"/>
      <c r="Z9030" s="28"/>
      <c r="AA9030" s="28"/>
      <c r="AC9030" s="32"/>
      <c r="AD9030" s="32"/>
      <c r="AE9030" s="31"/>
      <c r="AF9030" s="31"/>
      <c r="AG9030" s="28"/>
      <c r="AH9030" s="28"/>
    </row>
    <row r="9031" spans="13:34" x14ac:dyDescent="0.3">
      <c r="M9031" s="33"/>
      <c r="N9031" s="2"/>
      <c r="P9031" s="29"/>
      <c r="Q9031" s="29"/>
      <c r="T9031" s="32"/>
      <c r="U9031" s="32"/>
      <c r="V9031" s="30"/>
      <c r="W9031"/>
      <c r="X9031"/>
      <c r="Z9031" s="28"/>
      <c r="AA9031" s="28"/>
      <c r="AC9031" s="32"/>
      <c r="AD9031" s="32"/>
      <c r="AE9031" s="31"/>
      <c r="AF9031" s="31"/>
      <c r="AG9031" s="28"/>
      <c r="AH9031" s="28"/>
    </row>
    <row r="9032" spans="13:34" x14ac:dyDescent="0.3">
      <c r="M9032" s="33"/>
      <c r="N9032" s="2"/>
      <c r="P9032" s="29"/>
      <c r="Q9032" s="29"/>
      <c r="T9032" s="32"/>
      <c r="U9032" s="32"/>
      <c r="V9032" s="30"/>
      <c r="W9032"/>
      <c r="X9032"/>
      <c r="Z9032" s="28"/>
      <c r="AA9032" s="28"/>
      <c r="AC9032" s="32"/>
      <c r="AD9032" s="32"/>
      <c r="AE9032" s="31"/>
      <c r="AF9032" s="31"/>
      <c r="AG9032" s="28"/>
      <c r="AH9032" s="28"/>
    </row>
    <row r="9033" spans="13:34" x14ac:dyDescent="0.3">
      <c r="M9033" s="33"/>
      <c r="N9033" s="2"/>
      <c r="P9033" s="29"/>
      <c r="Q9033" s="29"/>
      <c r="T9033" s="32"/>
      <c r="U9033" s="32"/>
      <c r="V9033" s="30"/>
      <c r="W9033"/>
      <c r="X9033"/>
      <c r="Z9033" s="28"/>
      <c r="AA9033" s="28"/>
      <c r="AC9033" s="32"/>
      <c r="AD9033" s="32"/>
      <c r="AE9033" s="31"/>
      <c r="AF9033" s="31"/>
      <c r="AG9033" s="28"/>
      <c r="AH9033" s="28"/>
    </row>
    <row r="9034" spans="13:34" x14ac:dyDescent="0.3">
      <c r="M9034" s="33"/>
      <c r="N9034" s="2"/>
      <c r="P9034" s="29"/>
      <c r="Q9034" s="29"/>
      <c r="T9034" s="32"/>
      <c r="U9034" s="32"/>
      <c r="V9034" s="30"/>
      <c r="W9034"/>
      <c r="X9034"/>
      <c r="Z9034" s="28"/>
      <c r="AA9034" s="28"/>
      <c r="AC9034" s="32"/>
      <c r="AD9034" s="32"/>
      <c r="AE9034" s="31"/>
      <c r="AF9034" s="31"/>
      <c r="AG9034" s="28"/>
      <c r="AH9034" s="28"/>
    </row>
    <row r="9035" spans="13:34" x14ac:dyDescent="0.3">
      <c r="M9035" s="33"/>
      <c r="N9035" s="2"/>
      <c r="P9035" s="29"/>
      <c r="Q9035" s="29"/>
      <c r="T9035" s="32"/>
      <c r="U9035" s="32"/>
      <c r="V9035" s="30"/>
      <c r="W9035"/>
      <c r="X9035"/>
      <c r="Z9035" s="28"/>
      <c r="AA9035" s="28"/>
      <c r="AC9035" s="32"/>
      <c r="AD9035" s="32"/>
      <c r="AE9035" s="31"/>
      <c r="AF9035" s="31"/>
      <c r="AG9035" s="28"/>
      <c r="AH9035" s="28"/>
    </row>
    <row r="9036" spans="13:34" x14ac:dyDescent="0.3">
      <c r="M9036" s="33"/>
      <c r="N9036" s="2"/>
      <c r="P9036" s="29"/>
      <c r="Q9036" s="29"/>
      <c r="T9036" s="32"/>
      <c r="U9036" s="32"/>
      <c r="V9036" s="30"/>
      <c r="W9036"/>
      <c r="X9036"/>
      <c r="Z9036" s="28"/>
      <c r="AA9036" s="28"/>
      <c r="AC9036" s="32"/>
      <c r="AD9036" s="32"/>
      <c r="AE9036" s="31"/>
      <c r="AF9036" s="31"/>
      <c r="AG9036" s="28"/>
      <c r="AH9036" s="28"/>
    </row>
    <row r="9037" spans="13:34" x14ac:dyDescent="0.3">
      <c r="M9037" s="33"/>
      <c r="N9037" s="2"/>
      <c r="P9037" s="29"/>
      <c r="Q9037" s="29"/>
      <c r="T9037" s="32"/>
      <c r="U9037" s="32"/>
      <c r="V9037" s="30"/>
      <c r="W9037"/>
      <c r="X9037"/>
      <c r="Z9037" s="28"/>
      <c r="AA9037" s="28"/>
      <c r="AC9037" s="32"/>
      <c r="AD9037" s="32"/>
      <c r="AE9037" s="31"/>
      <c r="AF9037" s="31"/>
      <c r="AG9037" s="28"/>
      <c r="AH9037" s="28"/>
    </row>
    <row r="9038" spans="13:34" x14ac:dyDescent="0.3">
      <c r="M9038" s="33"/>
      <c r="N9038" s="2"/>
      <c r="P9038" s="29"/>
      <c r="Q9038" s="29"/>
      <c r="T9038" s="32"/>
      <c r="U9038" s="32"/>
      <c r="V9038" s="30"/>
      <c r="W9038"/>
      <c r="X9038"/>
      <c r="Z9038" s="28"/>
      <c r="AA9038" s="28"/>
      <c r="AC9038" s="32"/>
      <c r="AD9038" s="32"/>
      <c r="AE9038" s="31"/>
      <c r="AF9038" s="31"/>
      <c r="AG9038" s="28"/>
      <c r="AH9038" s="28"/>
    </row>
    <row r="9039" spans="13:34" x14ac:dyDescent="0.3">
      <c r="M9039" s="33"/>
      <c r="N9039" s="2"/>
      <c r="P9039" s="29"/>
      <c r="Q9039" s="29"/>
      <c r="T9039" s="32"/>
      <c r="U9039" s="32"/>
      <c r="V9039" s="30"/>
      <c r="W9039"/>
      <c r="X9039"/>
      <c r="Z9039" s="28"/>
      <c r="AA9039" s="28"/>
      <c r="AC9039" s="32"/>
      <c r="AD9039" s="32"/>
      <c r="AE9039" s="31"/>
      <c r="AF9039" s="31"/>
      <c r="AG9039" s="28"/>
      <c r="AH9039" s="28"/>
    </row>
    <row r="9040" spans="13:34" x14ac:dyDescent="0.3">
      <c r="M9040" s="33"/>
      <c r="N9040" s="2"/>
      <c r="P9040" s="29"/>
      <c r="Q9040" s="29"/>
      <c r="T9040" s="32"/>
      <c r="U9040" s="32"/>
      <c r="V9040" s="30"/>
      <c r="W9040"/>
      <c r="X9040"/>
      <c r="Z9040" s="28"/>
      <c r="AA9040" s="28"/>
      <c r="AC9040" s="32"/>
      <c r="AD9040" s="32"/>
      <c r="AE9040" s="31"/>
      <c r="AF9040" s="31"/>
      <c r="AG9040" s="28"/>
      <c r="AH9040" s="28"/>
    </row>
    <row r="9041" spans="13:34" x14ac:dyDescent="0.3">
      <c r="M9041" s="33"/>
      <c r="N9041" s="2"/>
      <c r="P9041" s="29"/>
      <c r="Q9041" s="29"/>
      <c r="T9041" s="32"/>
      <c r="U9041" s="32"/>
      <c r="V9041" s="30"/>
      <c r="W9041"/>
      <c r="X9041"/>
      <c r="Z9041" s="28"/>
      <c r="AA9041" s="28"/>
      <c r="AC9041" s="32"/>
      <c r="AD9041" s="32"/>
      <c r="AE9041" s="31"/>
      <c r="AF9041" s="31"/>
      <c r="AG9041" s="28"/>
      <c r="AH9041" s="28"/>
    </row>
    <row r="9042" spans="13:34" x14ac:dyDescent="0.3">
      <c r="M9042" s="33"/>
      <c r="N9042" s="2"/>
      <c r="P9042" s="29"/>
      <c r="Q9042" s="29"/>
      <c r="T9042" s="32"/>
      <c r="U9042" s="32"/>
      <c r="V9042" s="30"/>
      <c r="W9042"/>
      <c r="X9042"/>
      <c r="Z9042" s="28"/>
      <c r="AA9042" s="28"/>
      <c r="AC9042" s="32"/>
      <c r="AD9042" s="32"/>
      <c r="AE9042" s="31"/>
      <c r="AF9042" s="31"/>
      <c r="AG9042" s="28"/>
      <c r="AH9042" s="28"/>
    </row>
    <row r="9043" spans="13:34" x14ac:dyDescent="0.3">
      <c r="M9043" s="33"/>
      <c r="N9043" s="2"/>
      <c r="P9043" s="29"/>
      <c r="Q9043" s="29"/>
      <c r="T9043" s="32"/>
      <c r="U9043" s="32"/>
      <c r="V9043" s="30"/>
      <c r="W9043"/>
      <c r="X9043"/>
      <c r="Z9043" s="28"/>
      <c r="AA9043" s="28"/>
      <c r="AC9043" s="32"/>
      <c r="AD9043" s="32"/>
      <c r="AE9043" s="31"/>
      <c r="AF9043" s="31"/>
      <c r="AG9043" s="28"/>
      <c r="AH9043" s="28"/>
    </row>
    <row r="9044" spans="13:34" x14ac:dyDescent="0.3">
      <c r="M9044" s="33"/>
      <c r="N9044" s="2"/>
      <c r="P9044" s="29"/>
      <c r="Q9044" s="29"/>
      <c r="T9044" s="32"/>
      <c r="U9044" s="32"/>
      <c r="V9044" s="30"/>
      <c r="W9044"/>
      <c r="X9044"/>
      <c r="Z9044" s="28"/>
      <c r="AA9044" s="28"/>
      <c r="AC9044" s="32"/>
      <c r="AD9044" s="32"/>
      <c r="AE9044" s="31"/>
      <c r="AF9044" s="31"/>
      <c r="AG9044" s="28"/>
      <c r="AH9044" s="28"/>
    </row>
    <row r="9045" spans="13:34" x14ac:dyDescent="0.3">
      <c r="M9045" s="33"/>
      <c r="N9045" s="2"/>
      <c r="P9045" s="29"/>
      <c r="Q9045" s="29"/>
      <c r="T9045" s="32"/>
      <c r="U9045" s="32"/>
      <c r="V9045" s="30"/>
      <c r="W9045"/>
      <c r="X9045"/>
      <c r="Z9045" s="28"/>
      <c r="AA9045" s="28"/>
      <c r="AC9045" s="32"/>
      <c r="AD9045" s="32"/>
      <c r="AE9045" s="31"/>
      <c r="AF9045" s="31"/>
      <c r="AG9045" s="28"/>
      <c r="AH9045" s="28"/>
    </row>
    <row r="9046" spans="13:34" x14ac:dyDescent="0.3">
      <c r="M9046" s="33"/>
      <c r="N9046" s="2"/>
      <c r="P9046" s="29"/>
      <c r="Q9046" s="29"/>
      <c r="T9046" s="32"/>
      <c r="U9046" s="32"/>
      <c r="V9046" s="30"/>
      <c r="W9046"/>
      <c r="X9046"/>
      <c r="Z9046" s="28"/>
      <c r="AA9046" s="28"/>
      <c r="AC9046" s="32"/>
      <c r="AD9046" s="32"/>
      <c r="AE9046" s="31"/>
      <c r="AF9046" s="31"/>
      <c r="AG9046" s="28"/>
      <c r="AH9046" s="28"/>
    </row>
    <row r="9047" spans="13:34" x14ac:dyDescent="0.3">
      <c r="M9047" s="33"/>
      <c r="N9047" s="2"/>
      <c r="P9047" s="29"/>
      <c r="Q9047" s="29"/>
      <c r="T9047" s="32"/>
      <c r="U9047" s="32"/>
      <c r="V9047" s="30"/>
      <c r="W9047"/>
      <c r="X9047"/>
      <c r="Z9047" s="28"/>
      <c r="AA9047" s="28"/>
      <c r="AC9047" s="32"/>
      <c r="AD9047" s="32"/>
      <c r="AE9047" s="31"/>
      <c r="AF9047" s="31"/>
      <c r="AG9047" s="28"/>
      <c r="AH9047" s="28"/>
    </row>
    <row r="9048" spans="13:34" x14ac:dyDescent="0.3">
      <c r="M9048" s="33"/>
      <c r="N9048" s="2"/>
      <c r="P9048" s="29"/>
      <c r="Q9048" s="29"/>
      <c r="T9048" s="32"/>
      <c r="U9048" s="32"/>
      <c r="V9048" s="30"/>
      <c r="W9048"/>
      <c r="X9048"/>
      <c r="Z9048" s="28"/>
      <c r="AA9048" s="28"/>
      <c r="AC9048" s="32"/>
      <c r="AD9048" s="32"/>
      <c r="AE9048" s="31"/>
      <c r="AF9048" s="31"/>
      <c r="AG9048" s="28"/>
      <c r="AH9048" s="28"/>
    </row>
    <row r="9049" spans="13:34" x14ac:dyDescent="0.3">
      <c r="M9049" s="33"/>
      <c r="N9049" s="2"/>
      <c r="P9049" s="29"/>
      <c r="Q9049" s="29"/>
      <c r="T9049" s="32"/>
      <c r="U9049" s="32"/>
      <c r="V9049" s="30"/>
      <c r="W9049"/>
      <c r="X9049"/>
      <c r="Z9049" s="28"/>
      <c r="AA9049" s="28"/>
      <c r="AC9049" s="32"/>
      <c r="AD9049" s="32"/>
      <c r="AE9049" s="31"/>
      <c r="AF9049" s="31"/>
      <c r="AG9049" s="28"/>
      <c r="AH9049" s="28"/>
    </row>
    <row r="9050" spans="13:34" x14ac:dyDescent="0.3">
      <c r="M9050" s="33"/>
      <c r="N9050" s="2"/>
      <c r="P9050" s="29"/>
      <c r="Q9050" s="29"/>
      <c r="T9050" s="32"/>
      <c r="U9050" s="32"/>
      <c r="V9050" s="30"/>
      <c r="W9050"/>
      <c r="X9050"/>
      <c r="Z9050" s="28"/>
      <c r="AA9050" s="28"/>
      <c r="AC9050" s="32"/>
      <c r="AD9050" s="32"/>
      <c r="AE9050" s="31"/>
      <c r="AF9050" s="31"/>
      <c r="AG9050" s="28"/>
      <c r="AH9050" s="28"/>
    </row>
    <row r="9051" spans="13:34" x14ac:dyDescent="0.3">
      <c r="M9051" s="33"/>
      <c r="N9051" s="2"/>
      <c r="P9051" s="29"/>
      <c r="Q9051" s="29"/>
      <c r="T9051" s="32"/>
      <c r="U9051" s="32"/>
      <c r="V9051" s="30"/>
      <c r="W9051"/>
      <c r="X9051"/>
      <c r="Z9051" s="28"/>
      <c r="AA9051" s="28"/>
      <c r="AC9051" s="32"/>
      <c r="AD9051" s="32"/>
      <c r="AE9051" s="31"/>
      <c r="AF9051" s="31"/>
      <c r="AG9051" s="28"/>
      <c r="AH9051" s="28"/>
    </row>
    <row r="9052" spans="13:34" x14ac:dyDescent="0.3">
      <c r="M9052" s="33"/>
      <c r="N9052" s="2"/>
      <c r="P9052" s="29"/>
      <c r="Q9052" s="29"/>
      <c r="T9052" s="32"/>
      <c r="U9052" s="32"/>
      <c r="V9052" s="30"/>
      <c r="W9052"/>
      <c r="X9052"/>
      <c r="Z9052" s="28"/>
      <c r="AA9052" s="28"/>
      <c r="AC9052" s="32"/>
      <c r="AD9052" s="32"/>
      <c r="AE9052" s="31"/>
      <c r="AF9052" s="31"/>
      <c r="AG9052" s="28"/>
      <c r="AH9052" s="28"/>
    </row>
    <row r="9053" spans="13:34" x14ac:dyDescent="0.3">
      <c r="M9053" s="33"/>
      <c r="N9053" s="2"/>
      <c r="P9053" s="29"/>
      <c r="Q9053" s="29"/>
      <c r="T9053" s="32"/>
      <c r="U9053" s="32"/>
      <c r="V9053" s="30"/>
      <c r="W9053"/>
      <c r="X9053"/>
      <c r="Z9053" s="28"/>
      <c r="AA9053" s="28"/>
      <c r="AC9053" s="32"/>
      <c r="AD9053" s="32"/>
      <c r="AE9053" s="31"/>
      <c r="AF9053" s="31"/>
      <c r="AG9053" s="28"/>
      <c r="AH9053" s="28"/>
    </row>
    <row r="9054" spans="13:34" x14ac:dyDescent="0.3">
      <c r="M9054" s="33"/>
      <c r="N9054" s="2"/>
      <c r="P9054" s="29"/>
      <c r="Q9054" s="29"/>
      <c r="T9054" s="32"/>
      <c r="U9054" s="32"/>
      <c r="V9054" s="30"/>
      <c r="W9054"/>
      <c r="X9054"/>
      <c r="Z9054" s="28"/>
      <c r="AA9054" s="28"/>
      <c r="AC9054" s="32"/>
      <c r="AD9054" s="32"/>
      <c r="AE9054" s="31"/>
      <c r="AF9054" s="31"/>
      <c r="AG9054" s="28"/>
      <c r="AH9054" s="28"/>
    </row>
    <row r="9055" spans="13:34" x14ac:dyDescent="0.3">
      <c r="M9055" s="33"/>
      <c r="N9055" s="2"/>
      <c r="P9055" s="29"/>
      <c r="Q9055" s="29"/>
      <c r="T9055" s="32"/>
      <c r="U9055" s="32"/>
      <c r="V9055" s="30"/>
      <c r="W9055"/>
      <c r="X9055"/>
      <c r="Z9055" s="28"/>
      <c r="AA9055" s="28"/>
      <c r="AC9055" s="32"/>
      <c r="AD9055" s="32"/>
      <c r="AE9055" s="31"/>
      <c r="AF9055" s="31"/>
      <c r="AG9055" s="28"/>
      <c r="AH9055" s="28"/>
    </row>
    <row r="9056" spans="13:34" x14ac:dyDescent="0.3">
      <c r="M9056" s="33"/>
      <c r="N9056" s="2"/>
      <c r="P9056" s="29"/>
      <c r="Q9056" s="29"/>
      <c r="T9056" s="32"/>
      <c r="U9056" s="32"/>
      <c r="V9056" s="30"/>
      <c r="W9056"/>
      <c r="X9056"/>
      <c r="Z9056" s="28"/>
      <c r="AA9056" s="28"/>
      <c r="AC9056" s="32"/>
      <c r="AD9056" s="32"/>
      <c r="AE9056" s="31"/>
      <c r="AF9056" s="31"/>
      <c r="AG9056" s="28"/>
      <c r="AH9056" s="28"/>
    </row>
    <row r="9057" spans="13:34" x14ac:dyDescent="0.3">
      <c r="M9057" s="33"/>
      <c r="N9057" s="2"/>
      <c r="P9057" s="29"/>
      <c r="Q9057" s="29"/>
      <c r="T9057" s="32"/>
      <c r="U9057" s="32"/>
      <c r="V9057" s="30"/>
      <c r="W9057"/>
      <c r="X9057"/>
      <c r="Z9057" s="28"/>
      <c r="AA9057" s="28"/>
      <c r="AC9057" s="32"/>
      <c r="AD9057" s="32"/>
      <c r="AE9057" s="31"/>
      <c r="AF9057" s="31"/>
      <c r="AG9057" s="28"/>
      <c r="AH9057" s="28"/>
    </row>
    <row r="9058" spans="13:34" x14ac:dyDescent="0.3">
      <c r="M9058" s="33"/>
      <c r="N9058" s="2"/>
      <c r="P9058" s="29"/>
      <c r="Q9058" s="29"/>
      <c r="T9058" s="32"/>
      <c r="U9058" s="32"/>
      <c r="V9058" s="30"/>
      <c r="W9058"/>
      <c r="X9058"/>
      <c r="Z9058" s="28"/>
      <c r="AA9058" s="28"/>
      <c r="AC9058" s="32"/>
      <c r="AD9058" s="32"/>
      <c r="AE9058" s="31"/>
      <c r="AF9058" s="31"/>
      <c r="AG9058" s="28"/>
      <c r="AH9058" s="28"/>
    </row>
    <row r="9059" spans="13:34" x14ac:dyDescent="0.3">
      <c r="M9059" s="33"/>
      <c r="N9059" s="2"/>
      <c r="P9059" s="29"/>
      <c r="Q9059" s="29"/>
      <c r="T9059" s="32"/>
      <c r="U9059" s="32"/>
      <c r="V9059" s="30"/>
      <c r="W9059"/>
      <c r="X9059"/>
      <c r="Z9059" s="28"/>
      <c r="AA9059" s="28"/>
      <c r="AC9059" s="32"/>
      <c r="AD9059" s="32"/>
      <c r="AE9059" s="31"/>
      <c r="AF9059" s="31"/>
      <c r="AG9059" s="28"/>
      <c r="AH9059" s="28"/>
    </row>
    <row r="9060" spans="13:34" x14ac:dyDescent="0.3">
      <c r="M9060" s="33"/>
      <c r="N9060" s="2"/>
      <c r="P9060" s="29"/>
      <c r="Q9060" s="29"/>
      <c r="T9060" s="32"/>
      <c r="U9060" s="32"/>
      <c r="V9060" s="30"/>
      <c r="W9060"/>
      <c r="X9060"/>
      <c r="Z9060" s="28"/>
      <c r="AA9060" s="28"/>
      <c r="AC9060" s="32"/>
      <c r="AD9060" s="32"/>
      <c r="AE9060" s="31"/>
      <c r="AF9060" s="31"/>
      <c r="AG9060" s="28"/>
      <c r="AH9060" s="28"/>
    </row>
    <row r="9061" spans="13:34" x14ac:dyDescent="0.3">
      <c r="M9061" s="33"/>
      <c r="N9061" s="2"/>
      <c r="P9061" s="29"/>
      <c r="Q9061" s="29"/>
      <c r="T9061" s="32"/>
      <c r="U9061" s="32"/>
      <c r="V9061" s="30"/>
      <c r="W9061"/>
      <c r="X9061"/>
      <c r="Z9061" s="28"/>
      <c r="AA9061" s="28"/>
      <c r="AC9061" s="32"/>
      <c r="AD9061" s="32"/>
      <c r="AE9061" s="31"/>
      <c r="AF9061" s="31"/>
      <c r="AG9061" s="28"/>
      <c r="AH9061" s="28"/>
    </row>
    <row r="9062" spans="13:34" x14ac:dyDescent="0.3">
      <c r="M9062" s="33"/>
      <c r="N9062" s="2"/>
      <c r="P9062" s="29"/>
      <c r="Q9062" s="29"/>
      <c r="T9062" s="32"/>
      <c r="U9062" s="32"/>
      <c r="V9062" s="30"/>
      <c r="W9062"/>
      <c r="X9062"/>
      <c r="Z9062" s="28"/>
      <c r="AA9062" s="28"/>
      <c r="AC9062" s="32"/>
      <c r="AD9062" s="32"/>
      <c r="AE9062" s="31"/>
      <c r="AF9062" s="31"/>
      <c r="AG9062" s="28"/>
      <c r="AH9062" s="28"/>
    </row>
    <row r="9063" spans="13:34" x14ac:dyDescent="0.3">
      <c r="M9063" s="33"/>
      <c r="N9063" s="2"/>
      <c r="P9063" s="29"/>
      <c r="Q9063" s="29"/>
      <c r="T9063" s="32"/>
      <c r="U9063" s="32"/>
      <c r="V9063" s="30"/>
      <c r="W9063"/>
      <c r="X9063"/>
      <c r="Z9063" s="28"/>
      <c r="AA9063" s="28"/>
      <c r="AC9063" s="32"/>
      <c r="AD9063" s="32"/>
      <c r="AE9063" s="31"/>
      <c r="AF9063" s="31"/>
      <c r="AG9063" s="28"/>
      <c r="AH9063" s="28"/>
    </row>
    <row r="9064" spans="13:34" x14ac:dyDescent="0.3">
      <c r="M9064" s="33"/>
      <c r="N9064" s="2"/>
      <c r="P9064" s="29"/>
      <c r="Q9064" s="29"/>
      <c r="T9064" s="32"/>
      <c r="U9064" s="32"/>
      <c r="V9064" s="30"/>
      <c r="W9064"/>
      <c r="X9064"/>
      <c r="Z9064" s="28"/>
      <c r="AA9064" s="28"/>
      <c r="AC9064" s="32"/>
      <c r="AD9064" s="32"/>
      <c r="AE9064" s="31"/>
      <c r="AF9064" s="31"/>
      <c r="AG9064" s="28"/>
      <c r="AH9064" s="28"/>
    </row>
    <row r="9065" spans="13:34" x14ac:dyDescent="0.3">
      <c r="M9065" s="33"/>
      <c r="N9065" s="2"/>
      <c r="P9065" s="29"/>
      <c r="Q9065" s="29"/>
      <c r="T9065" s="32"/>
      <c r="U9065" s="32"/>
      <c r="V9065" s="30"/>
      <c r="W9065"/>
      <c r="X9065"/>
      <c r="Z9065" s="28"/>
      <c r="AA9065" s="28"/>
      <c r="AC9065" s="32"/>
      <c r="AD9065" s="32"/>
      <c r="AE9065" s="31"/>
      <c r="AF9065" s="31"/>
      <c r="AG9065" s="28"/>
      <c r="AH9065" s="28"/>
    </row>
    <row r="9066" spans="13:34" x14ac:dyDescent="0.3">
      <c r="M9066" s="33"/>
      <c r="N9066" s="2"/>
      <c r="P9066" s="29"/>
      <c r="Q9066" s="29"/>
      <c r="T9066" s="32"/>
      <c r="U9066" s="32"/>
      <c r="V9066" s="30"/>
      <c r="W9066"/>
      <c r="X9066"/>
      <c r="Z9066" s="28"/>
      <c r="AA9066" s="28"/>
      <c r="AC9066" s="32"/>
      <c r="AD9066" s="32"/>
      <c r="AE9066" s="31"/>
      <c r="AF9066" s="31"/>
      <c r="AG9066" s="28"/>
      <c r="AH9066" s="28"/>
    </row>
    <row r="9067" spans="13:34" x14ac:dyDescent="0.3">
      <c r="M9067" s="33"/>
      <c r="N9067" s="2"/>
      <c r="P9067" s="29"/>
      <c r="Q9067" s="29"/>
      <c r="T9067" s="32"/>
      <c r="U9067" s="32"/>
      <c r="V9067" s="30"/>
      <c r="W9067"/>
      <c r="X9067"/>
      <c r="Z9067" s="28"/>
      <c r="AA9067" s="28"/>
      <c r="AC9067" s="32"/>
      <c r="AD9067" s="32"/>
      <c r="AE9067" s="31"/>
      <c r="AF9067" s="31"/>
      <c r="AG9067" s="28"/>
      <c r="AH9067" s="28"/>
    </row>
    <row r="9068" spans="13:34" x14ac:dyDescent="0.3">
      <c r="M9068" s="33"/>
      <c r="N9068" s="2"/>
      <c r="P9068" s="29"/>
      <c r="Q9068" s="29"/>
      <c r="T9068" s="32"/>
      <c r="U9068" s="32"/>
      <c r="V9068" s="30"/>
      <c r="W9068"/>
      <c r="X9068"/>
      <c r="Z9068" s="28"/>
      <c r="AA9068" s="28"/>
      <c r="AC9068" s="32"/>
      <c r="AD9068" s="32"/>
      <c r="AE9068" s="31"/>
      <c r="AF9068" s="31"/>
      <c r="AG9068" s="28"/>
      <c r="AH9068" s="28"/>
    </row>
    <row r="9069" spans="13:34" x14ac:dyDescent="0.3">
      <c r="M9069" s="33"/>
      <c r="N9069" s="2"/>
      <c r="P9069" s="29"/>
      <c r="Q9069" s="29"/>
      <c r="T9069" s="32"/>
      <c r="U9069" s="32"/>
      <c r="V9069" s="30"/>
      <c r="W9069"/>
      <c r="X9069"/>
      <c r="Z9069" s="28"/>
      <c r="AA9069" s="28"/>
      <c r="AC9069" s="32"/>
      <c r="AD9069" s="32"/>
      <c r="AE9069" s="31"/>
      <c r="AF9069" s="31"/>
      <c r="AG9069" s="28"/>
      <c r="AH9069" s="28"/>
    </row>
    <row r="9070" spans="13:34" x14ac:dyDescent="0.3">
      <c r="M9070" s="33"/>
      <c r="N9070" s="2"/>
      <c r="P9070" s="29"/>
      <c r="Q9070" s="29"/>
      <c r="T9070" s="32"/>
      <c r="U9070" s="32"/>
      <c r="V9070" s="30"/>
      <c r="W9070"/>
      <c r="X9070"/>
      <c r="Z9070" s="28"/>
      <c r="AA9070" s="28"/>
      <c r="AC9070" s="32"/>
      <c r="AD9070" s="32"/>
      <c r="AE9070" s="31"/>
      <c r="AF9070" s="31"/>
      <c r="AG9070" s="28"/>
      <c r="AH9070" s="28"/>
    </row>
    <row r="9071" spans="13:34" x14ac:dyDescent="0.3">
      <c r="M9071" s="33"/>
      <c r="N9071" s="2"/>
      <c r="P9071" s="29"/>
      <c r="Q9071" s="29"/>
      <c r="T9071" s="32"/>
      <c r="U9071" s="32"/>
      <c r="V9071" s="30"/>
      <c r="W9071"/>
      <c r="X9071"/>
      <c r="Z9071" s="28"/>
      <c r="AA9071" s="28"/>
      <c r="AC9071" s="32"/>
      <c r="AD9071" s="32"/>
      <c r="AE9071" s="31"/>
      <c r="AF9071" s="31"/>
      <c r="AG9071" s="28"/>
      <c r="AH9071" s="28"/>
    </row>
    <row r="9072" spans="13:34" x14ac:dyDescent="0.3">
      <c r="M9072" s="33"/>
      <c r="N9072" s="2"/>
      <c r="P9072" s="29"/>
      <c r="Q9072" s="29"/>
      <c r="T9072" s="32"/>
      <c r="U9072" s="32"/>
      <c r="V9072" s="30"/>
      <c r="W9072"/>
      <c r="X9072"/>
      <c r="Z9072" s="28"/>
      <c r="AA9072" s="28"/>
      <c r="AC9072" s="32"/>
      <c r="AD9072" s="32"/>
      <c r="AE9072" s="31"/>
      <c r="AF9072" s="31"/>
      <c r="AG9072" s="28"/>
      <c r="AH9072" s="28"/>
    </row>
    <row r="9073" spans="13:34" x14ac:dyDescent="0.3">
      <c r="M9073" s="33"/>
      <c r="N9073" s="2"/>
      <c r="P9073" s="29"/>
      <c r="Q9073" s="29"/>
      <c r="T9073" s="32"/>
      <c r="U9073" s="32"/>
      <c r="V9073" s="30"/>
      <c r="W9073"/>
      <c r="X9073"/>
      <c r="Z9073" s="28"/>
      <c r="AA9073" s="28"/>
      <c r="AC9073" s="32"/>
      <c r="AD9073" s="32"/>
      <c r="AE9073" s="31"/>
      <c r="AF9073" s="31"/>
      <c r="AG9073" s="28"/>
      <c r="AH9073" s="28"/>
    </row>
    <row r="9074" spans="13:34" x14ac:dyDescent="0.3">
      <c r="M9074" s="33"/>
      <c r="N9074" s="2"/>
      <c r="P9074" s="29"/>
      <c r="Q9074" s="29"/>
      <c r="T9074" s="32"/>
      <c r="U9074" s="32"/>
      <c r="V9074" s="30"/>
      <c r="W9074"/>
      <c r="X9074"/>
      <c r="Z9074" s="28"/>
      <c r="AA9074" s="28"/>
      <c r="AC9074" s="32"/>
      <c r="AD9074" s="32"/>
      <c r="AE9074" s="31"/>
      <c r="AF9074" s="31"/>
      <c r="AG9074" s="28"/>
      <c r="AH9074" s="28"/>
    </row>
    <row r="9075" spans="13:34" x14ac:dyDescent="0.3">
      <c r="M9075" s="33"/>
      <c r="N9075" s="2"/>
      <c r="P9075" s="29"/>
      <c r="Q9075" s="29"/>
      <c r="T9075" s="32"/>
      <c r="U9075" s="32"/>
      <c r="V9075" s="30"/>
      <c r="W9075"/>
      <c r="X9075"/>
      <c r="Z9075" s="28"/>
      <c r="AA9075" s="28"/>
      <c r="AC9075" s="32"/>
      <c r="AD9075" s="32"/>
      <c r="AE9075" s="31"/>
      <c r="AF9075" s="31"/>
      <c r="AG9075" s="28"/>
      <c r="AH9075" s="28"/>
    </row>
    <row r="9076" spans="13:34" x14ac:dyDescent="0.3">
      <c r="M9076" s="33"/>
      <c r="N9076" s="2"/>
      <c r="P9076" s="29"/>
      <c r="Q9076" s="29"/>
      <c r="T9076" s="32"/>
      <c r="U9076" s="32"/>
      <c r="V9076" s="30"/>
      <c r="W9076"/>
      <c r="X9076"/>
      <c r="Z9076" s="28"/>
      <c r="AA9076" s="28"/>
      <c r="AC9076" s="32"/>
      <c r="AD9076" s="32"/>
      <c r="AE9076" s="31"/>
      <c r="AF9076" s="31"/>
      <c r="AG9076" s="28"/>
      <c r="AH9076" s="28"/>
    </row>
    <row r="9077" spans="13:34" x14ac:dyDescent="0.3">
      <c r="M9077" s="33"/>
      <c r="N9077" s="2"/>
      <c r="P9077" s="29"/>
      <c r="Q9077" s="29"/>
      <c r="T9077" s="32"/>
      <c r="U9077" s="32"/>
      <c r="V9077" s="30"/>
      <c r="W9077"/>
      <c r="X9077"/>
      <c r="Z9077" s="28"/>
      <c r="AA9077" s="28"/>
      <c r="AC9077" s="32"/>
      <c r="AD9077" s="32"/>
      <c r="AE9077" s="31"/>
      <c r="AF9077" s="31"/>
      <c r="AG9077" s="28"/>
      <c r="AH9077" s="28"/>
    </row>
    <row r="9078" spans="13:34" x14ac:dyDescent="0.3">
      <c r="M9078" s="33"/>
      <c r="N9078" s="2"/>
      <c r="P9078" s="29"/>
      <c r="Q9078" s="29"/>
      <c r="T9078" s="32"/>
      <c r="U9078" s="32"/>
      <c r="V9078" s="30"/>
      <c r="W9078"/>
      <c r="X9078"/>
      <c r="Z9078" s="28"/>
      <c r="AA9078" s="28"/>
      <c r="AC9078" s="32"/>
      <c r="AD9078" s="32"/>
      <c r="AE9078" s="31"/>
      <c r="AF9078" s="31"/>
      <c r="AG9078" s="28"/>
      <c r="AH9078" s="28"/>
    </row>
    <row r="9079" spans="13:34" x14ac:dyDescent="0.3">
      <c r="M9079" s="33"/>
      <c r="N9079" s="2"/>
      <c r="P9079" s="29"/>
      <c r="Q9079" s="29"/>
      <c r="T9079" s="32"/>
      <c r="U9079" s="32"/>
      <c r="V9079" s="30"/>
      <c r="W9079"/>
      <c r="X9079"/>
      <c r="Z9079" s="28"/>
      <c r="AA9079" s="28"/>
      <c r="AC9079" s="32"/>
      <c r="AD9079" s="32"/>
      <c r="AE9079" s="31"/>
      <c r="AF9079" s="31"/>
      <c r="AG9079" s="28"/>
      <c r="AH9079" s="28"/>
    </row>
    <row r="9080" spans="13:34" x14ac:dyDescent="0.3">
      <c r="M9080" s="33"/>
      <c r="N9080" s="2"/>
      <c r="P9080" s="29"/>
      <c r="Q9080" s="29"/>
      <c r="T9080" s="32"/>
      <c r="U9080" s="32"/>
      <c r="V9080" s="30"/>
      <c r="W9080"/>
      <c r="X9080"/>
      <c r="Z9080" s="28"/>
      <c r="AA9080" s="28"/>
      <c r="AC9080" s="32"/>
      <c r="AD9080" s="32"/>
      <c r="AE9080" s="31"/>
      <c r="AF9080" s="31"/>
      <c r="AG9080" s="28"/>
      <c r="AH9080" s="28"/>
    </row>
    <row r="9081" spans="13:34" x14ac:dyDescent="0.3">
      <c r="M9081" s="33"/>
      <c r="N9081" s="2"/>
      <c r="P9081" s="29"/>
      <c r="Q9081" s="29"/>
      <c r="T9081" s="32"/>
      <c r="U9081" s="32"/>
      <c r="V9081" s="30"/>
      <c r="W9081"/>
      <c r="X9081"/>
      <c r="Z9081" s="28"/>
      <c r="AA9081" s="28"/>
      <c r="AC9081" s="32"/>
      <c r="AD9081" s="32"/>
      <c r="AE9081" s="31"/>
      <c r="AF9081" s="31"/>
      <c r="AG9081" s="28"/>
      <c r="AH9081" s="28"/>
    </row>
    <row r="9082" spans="13:34" x14ac:dyDescent="0.3">
      <c r="M9082" s="33"/>
      <c r="N9082" s="2"/>
      <c r="P9082" s="29"/>
      <c r="Q9082" s="29"/>
      <c r="T9082" s="32"/>
      <c r="U9082" s="32"/>
      <c r="V9082" s="30"/>
      <c r="W9082"/>
      <c r="X9082"/>
      <c r="Z9082" s="28"/>
      <c r="AA9082" s="28"/>
      <c r="AC9082" s="32"/>
      <c r="AD9082" s="32"/>
      <c r="AE9082" s="31"/>
      <c r="AF9082" s="31"/>
      <c r="AG9082" s="28"/>
      <c r="AH9082" s="28"/>
    </row>
    <row r="9083" spans="13:34" x14ac:dyDescent="0.3">
      <c r="M9083" s="33"/>
      <c r="N9083" s="2"/>
      <c r="P9083" s="29"/>
      <c r="Q9083" s="29"/>
      <c r="T9083" s="32"/>
      <c r="U9083" s="32"/>
      <c r="V9083" s="30"/>
      <c r="W9083"/>
      <c r="X9083"/>
      <c r="Z9083" s="28"/>
      <c r="AA9083" s="28"/>
      <c r="AC9083" s="32"/>
      <c r="AD9083" s="32"/>
      <c r="AE9083" s="31"/>
      <c r="AF9083" s="31"/>
      <c r="AG9083" s="28"/>
      <c r="AH9083" s="28"/>
    </row>
    <row r="9084" spans="13:34" x14ac:dyDescent="0.3">
      <c r="M9084" s="33"/>
      <c r="N9084" s="2"/>
      <c r="P9084" s="29"/>
      <c r="Q9084" s="29"/>
      <c r="T9084" s="32"/>
      <c r="U9084" s="32"/>
      <c r="V9084" s="30"/>
      <c r="W9084"/>
      <c r="X9084"/>
      <c r="Z9084" s="28"/>
      <c r="AA9084" s="28"/>
      <c r="AC9084" s="32"/>
      <c r="AD9084" s="32"/>
      <c r="AE9084" s="31"/>
      <c r="AF9084" s="31"/>
      <c r="AG9084" s="28"/>
      <c r="AH9084" s="28"/>
    </row>
    <row r="9085" spans="13:34" x14ac:dyDescent="0.3">
      <c r="M9085" s="33"/>
      <c r="N9085" s="2"/>
      <c r="P9085" s="29"/>
      <c r="Q9085" s="29"/>
      <c r="T9085" s="32"/>
      <c r="U9085" s="32"/>
      <c r="V9085" s="30"/>
      <c r="W9085"/>
      <c r="X9085"/>
      <c r="Z9085" s="28"/>
      <c r="AA9085" s="28"/>
      <c r="AC9085" s="32"/>
      <c r="AD9085" s="32"/>
      <c r="AE9085" s="31"/>
      <c r="AF9085" s="31"/>
      <c r="AG9085" s="28"/>
      <c r="AH9085" s="28"/>
    </row>
    <row r="9086" spans="13:34" x14ac:dyDescent="0.3">
      <c r="M9086" s="33"/>
      <c r="N9086" s="2"/>
      <c r="P9086" s="29"/>
      <c r="Q9086" s="29"/>
      <c r="T9086" s="32"/>
      <c r="U9086" s="32"/>
      <c r="V9086" s="30"/>
      <c r="W9086"/>
      <c r="X9086"/>
      <c r="Z9086" s="28"/>
      <c r="AA9086" s="28"/>
      <c r="AC9086" s="32"/>
      <c r="AD9086" s="32"/>
      <c r="AE9086" s="31"/>
      <c r="AF9086" s="31"/>
      <c r="AG9086" s="28"/>
      <c r="AH9086" s="28"/>
    </row>
    <row r="9087" spans="13:34" x14ac:dyDescent="0.3">
      <c r="M9087" s="33"/>
      <c r="N9087" s="2"/>
      <c r="P9087" s="29"/>
      <c r="Q9087" s="29"/>
      <c r="T9087" s="32"/>
      <c r="U9087" s="32"/>
      <c r="V9087" s="30"/>
      <c r="W9087"/>
      <c r="X9087"/>
      <c r="Z9087" s="28"/>
      <c r="AA9087" s="28"/>
      <c r="AC9087" s="32"/>
      <c r="AD9087" s="32"/>
      <c r="AE9087" s="31"/>
      <c r="AF9087" s="31"/>
      <c r="AG9087" s="28"/>
      <c r="AH9087" s="28"/>
    </row>
    <row r="9088" spans="13:34" x14ac:dyDescent="0.3">
      <c r="M9088" s="33"/>
      <c r="N9088" s="2"/>
      <c r="P9088" s="29"/>
      <c r="Q9088" s="29"/>
      <c r="T9088" s="32"/>
      <c r="U9088" s="32"/>
      <c r="V9088" s="30"/>
      <c r="W9088"/>
      <c r="X9088"/>
      <c r="Z9088" s="28"/>
      <c r="AA9088" s="28"/>
      <c r="AC9088" s="32"/>
      <c r="AD9088" s="32"/>
      <c r="AE9088" s="31"/>
      <c r="AF9088" s="31"/>
      <c r="AG9088" s="28"/>
      <c r="AH9088" s="28"/>
    </row>
    <row r="9089" spans="13:34" x14ac:dyDescent="0.3">
      <c r="M9089" s="33"/>
      <c r="N9089" s="2"/>
      <c r="P9089" s="29"/>
      <c r="Q9089" s="29"/>
      <c r="T9089" s="32"/>
      <c r="U9089" s="32"/>
      <c r="V9089" s="30"/>
      <c r="W9089"/>
      <c r="X9089"/>
      <c r="Z9089" s="28"/>
      <c r="AA9089" s="28"/>
      <c r="AC9089" s="32"/>
      <c r="AD9089" s="32"/>
      <c r="AE9089" s="31"/>
      <c r="AF9089" s="31"/>
      <c r="AG9089" s="28"/>
      <c r="AH9089" s="28"/>
    </row>
    <row r="9090" spans="13:34" x14ac:dyDescent="0.3">
      <c r="M9090" s="33"/>
      <c r="N9090" s="2"/>
      <c r="P9090" s="29"/>
      <c r="Q9090" s="29"/>
      <c r="T9090" s="32"/>
      <c r="U9090" s="32"/>
      <c r="V9090" s="30"/>
      <c r="W9090"/>
      <c r="X9090"/>
      <c r="Z9090" s="28"/>
      <c r="AA9090" s="28"/>
      <c r="AC9090" s="32"/>
      <c r="AD9090" s="32"/>
      <c r="AE9090" s="31"/>
      <c r="AF9090" s="31"/>
      <c r="AG9090" s="28"/>
      <c r="AH9090" s="28"/>
    </row>
    <row r="9091" spans="13:34" x14ac:dyDescent="0.3">
      <c r="M9091" s="33"/>
      <c r="N9091" s="2"/>
      <c r="P9091" s="29"/>
      <c r="Q9091" s="29"/>
      <c r="T9091" s="32"/>
      <c r="U9091" s="32"/>
      <c r="V9091" s="30"/>
      <c r="W9091"/>
      <c r="X9091"/>
      <c r="Z9091" s="28"/>
      <c r="AA9091" s="28"/>
      <c r="AC9091" s="32"/>
      <c r="AD9091" s="32"/>
      <c r="AE9091" s="31"/>
      <c r="AF9091" s="31"/>
      <c r="AG9091" s="28"/>
      <c r="AH9091" s="28"/>
    </row>
    <row r="9092" spans="13:34" x14ac:dyDescent="0.3">
      <c r="M9092" s="33"/>
      <c r="N9092" s="2"/>
      <c r="P9092" s="29"/>
      <c r="Q9092" s="29"/>
      <c r="T9092" s="32"/>
      <c r="U9092" s="32"/>
      <c r="V9092" s="30"/>
      <c r="W9092"/>
      <c r="X9092"/>
      <c r="Z9092" s="28"/>
      <c r="AA9092" s="28"/>
      <c r="AC9092" s="32"/>
      <c r="AD9092" s="32"/>
      <c r="AE9092" s="31"/>
      <c r="AF9092" s="31"/>
      <c r="AG9092" s="28"/>
      <c r="AH9092" s="28"/>
    </row>
    <row r="9093" spans="13:34" x14ac:dyDescent="0.3">
      <c r="M9093" s="33"/>
      <c r="N9093" s="2"/>
      <c r="P9093" s="29"/>
      <c r="Q9093" s="29"/>
      <c r="T9093" s="32"/>
      <c r="U9093" s="32"/>
      <c r="V9093" s="30"/>
      <c r="W9093"/>
      <c r="X9093"/>
      <c r="Z9093" s="28"/>
      <c r="AA9093" s="28"/>
      <c r="AC9093" s="32"/>
      <c r="AD9093" s="32"/>
      <c r="AE9093" s="31"/>
      <c r="AF9093" s="31"/>
      <c r="AG9093" s="28"/>
      <c r="AH9093" s="28"/>
    </row>
    <row r="9094" spans="13:34" x14ac:dyDescent="0.3">
      <c r="M9094" s="33"/>
      <c r="N9094" s="2"/>
      <c r="P9094" s="29"/>
      <c r="Q9094" s="29"/>
      <c r="T9094" s="32"/>
      <c r="U9094" s="32"/>
      <c r="V9094" s="30"/>
      <c r="W9094"/>
      <c r="X9094"/>
      <c r="Z9094" s="28"/>
      <c r="AA9094" s="28"/>
      <c r="AC9094" s="32"/>
      <c r="AD9094" s="32"/>
      <c r="AE9094" s="31"/>
      <c r="AF9094" s="31"/>
      <c r="AG9094" s="28"/>
      <c r="AH9094" s="28"/>
    </row>
    <row r="9095" spans="13:34" x14ac:dyDescent="0.3">
      <c r="M9095" s="33"/>
      <c r="N9095" s="2"/>
      <c r="P9095" s="29"/>
      <c r="Q9095" s="29"/>
      <c r="T9095" s="32"/>
      <c r="U9095" s="32"/>
      <c r="V9095" s="30"/>
      <c r="W9095"/>
      <c r="X9095"/>
      <c r="Z9095" s="28"/>
      <c r="AA9095" s="28"/>
      <c r="AC9095" s="32"/>
      <c r="AD9095" s="32"/>
      <c r="AE9095" s="31"/>
      <c r="AF9095" s="31"/>
      <c r="AG9095" s="28"/>
      <c r="AH9095" s="28"/>
    </row>
    <row r="9096" spans="13:34" x14ac:dyDescent="0.3">
      <c r="M9096" s="33"/>
      <c r="N9096" s="2"/>
      <c r="P9096" s="29"/>
      <c r="Q9096" s="29"/>
      <c r="T9096" s="32"/>
      <c r="U9096" s="32"/>
      <c r="V9096" s="30"/>
      <c r="W9096"/>
      <c r="X9096"/>
      <c r="Z9096" s="28"/>
      <c r="AA9096" s="28"/>
      <c r="AC9096" s="32"/>
      <c r="AD9096" s="32"/>
      <c r="AE9096" s="31"/>
      <c r="AF9096" s="31"/>
      <c r="AG9096" s="28"/>
      <c r="AH9096" s="28"/>
    </row>
    <row r="9097" spans="13:34" x14ac:dyDescent="0.3">
      <c r="M9097" s="33"/>
      <c r="N9097" s="2"/>
      <c r="P9097" s="29"/>
      <c r="Q9097" s="29"/>
      <c r="T9097" s="32"/>
      <c r="U9097" s="32"/>
      <c r="V9097" s="30"/>
      <c r="W9097"/>
      <c r="X9097"/>
      <c r="Z9097" s="28"/>
      <c r="AA9097" s="28"/>
      <c r="AC9097" s="32"/>
      <c r="AD9097" s="32"/>
      <c r="AE9097" s="31"/>
      <c r="AF9097" s="31"/>
      <c r="AG9097" s="28"/>
      <c r="AH9097" s="28"/>
    </row>
    <row r="9098" spans="13:34" x14ac:dyDescent="0.3">
      <c r="M9098" s="33"/>
      <c r="N9098" s="2"/>
      <c r="P9098" s="29"/>
      <c r="Q9098" s="29"/>
      <c r="T9098" s="32"/>
      <c r="U9098" s="32"/>
      <c r="V9098" s="30"/>
      <c r="W9098"/>
      <c r="X9098"/>
      <c r="Z9098" s="28"/>
      <c r="AA9098" s="28"/>
      <c r="AC9098" s="32"/>
      <c r="AD9098" s="32"/>
      <c r="AE9098" s="31"/>
      <c r="AF9098" s="31"/>
      <c r="AG9098" s="28"/>
      <c r="AH9098" s="28"/>
    </row>
    <row r="9099" spans="13:34" x14ac:dyDescent="0.3">
      <c r="M9099" s="33"/>
      <c r="N9099" s="2"/>
      <c r="P9099" s="29"/>
      <c r="Q9099" s="29"/>
      <c r="T9099" s="32"/>
      <c r="U9099" s="32"/>
      <c r="V9099" s="30"/>
      <c r="W9099"/>
      <c r="X9099"/>
      <c r="Z9099" s="28"/>
      <c r="AA9099" s="28"/>
      <c r="AC9099" s="32"/>
      <c r="AD9099" s="32"/>
      <c r="AE9099" s="31"/>
      <c r="AF9099" s="31"/>
      <c r="AG9099" s="28"/>
      <c r="AH9099" s="28"/>
    </row>
    <row r="9100" spans="13:34" x14ac:dyDescent="0.3">
      <c r="M9100" s="33"/>
      <c r="N9100" s="2"/>
      <c r="P9100" s="29"/>
      <c r="Q9100" s="29"/>
      <c r="T9100" s="32"/>
      <c r="U9100" s="32"/>
      <c r="V9100" s="30"/>
      <c r="W9100"/>
      <c r="X9100"/>
      <c r="Z9100" s="28"/>
      <c r="AA9100" s="28"/>
      <c r="AC9100" s="32"/>
      <c r="AD9100" s="32"/>
      <c r="AE9100" s="31"/>
      <c r="AF9100" s="31"/>
      <c r="AG9100" s="28"/>
      <c r="AH9100" s="28"/>
    </row>
    <row r="9101" spans="13:34" x14ac:dyDescent="0.3">
      <c r="M9101" s="33"/>
      <c r="N9101" s="2"/>
      <c r="P9101" s="29"/>
      <c r="Q9101" s="29"/>
      <c r="T9101" s="32"/>
      <c r="U9101" s="32"/>
      <c r="V9101" s="30"/>
      <c r="W9101"/>
      <c r="X9101"/>
      <c r="Z9101" s="28"/>
      <c r="AA9101" s="28"/>
      <c r="AC9101" s="32"/>
      <c r="AD9101" s="32"/>
      <c r="AE9101" s="31"/>
      <c r="AF9101" s="31"/>
      <c r="AG9101" s="28"/>
      <c r="AH9101" s="28"/>
    </row>
    <row r="9102" spans="13:34" x14ac:dyDescent="0.3">
      <c r="M9102" s="33"/>
      <c r="N9102" s="2"/>
      <c r="P9102" s="29"/>
      <c r="Q9102" s="29"/>
      <c r="T9102" s="32"/>
      <c r="U9102" s="32"/>
      <c r="V9102" s="30"/>
      <c r="W9102"/>
      <c r="X9102"/>
      <c r="Z9102" s="28"/>
      <c r="AA9102" s="28"/>
      <c r="AC9102" s="32"/>
      <c r="AD9102" s="32"/>
      <c r="AE9102" s="31"/>
      <c r="AF9102" s="31"/>
      <c r="AG9102" s="28"/>
      <c r="AH9102" s="28"/>
    </row>
    <row r="9103" spans="13:34" x14ac:dyDescent="0.3">
      <c r="M9103" s="33"/>
      <c r="N9103" s="2"/>
      <c r="P9103" s="29"/>
      <c r="Q9103" s="29"/>
      <c r="T9103" s="32"/>
      <c r="U9103" s="32"/>
      <c r="V9103" s="30"/>
      <c r="W9103"/>
      <c r="X9103"/>
      <c r="Z9103" s="28"/>
      <c r="AA9103" s="28"/>
      <c r="AC9103" s="32"/>
      <c r="AD9103" s="32"/>
      <c r="AE9103" s="31"/>
      <c r="AF9103" s="31"/>
      <c r="AG9103" s="28"/>
      <c r="AH9103" s="28"/>
    </row>
    <row r="9104" spans="13:34" x14ac:dyDescent="0.3">
      <c r="M9104" s="33"/>
      <c r="N9104" s="2"/>
      <c r="P9104" s="29"/>
      <c r="Q9104" s="29"/>
      <c r="T9104" s="32"/>
      <c r="U9104" s="32"/>
      <c r="V9104" s="30"/>
      <c r="W9104"/>
      <c r="X9104"/>
      <c r="Z9104" s="28"/>
      <c r="AA9104" s="28"/>
      <c r="AC9104" s="32"/>
      <c r="AD9104" s="32"/>
      <c r="AE9104" s="31"/>
      <c r="AF9104" s="31"/>
      <c r="AG9104" s="28"/>
      <c r="AH9104" s="28"/>
    </row>
    <row r="9105" spans="13:34" x14ac:dyDescent="0.3">
      <c r="M9105" s="33"/>
      <c r="N9105" s="2"/>
      <c r="P9105" s="29"/>
      <c r="Q9105" s="29"/>
      <c r="T9105" s="32"/>
      <c r="U9105" s="32"/>
      <c r="V9105" s="30"/>
      <c r="W9105"/>
      <c r="X9105"/>
      <c r="Z9105" s="28"/>
      <c r="AA9105" s="28"/>
      <c r="AC9105" s="32"/>
      <c r="AD9105" s="32"/>
      <c r="AE9105" s="31"/>
      <c r="AF9105" s="31"/>
      <c r="AG9105" s="28"/>
      <c r="AH9105" s="28"/>
    </row>
    <row r="9106" spans="13:34" x14ac:dyDescent="0.3">
      <c r="M9106" s="33"/>
      <c r="N9106" s="2"/>
      <c r="P9106" s="29"/>
      <c r="Q9106" s="29"/>
      <c r="T9106" s="32"/>
      <c r="U9106" s="32"/>
      <c r="V9106" s="30"/>
      <c r="W9106"/>
      <c r="X9106"/>
      <c r="Z9106" s="28"/>
      <c r="AA9106" s="28"/>
      <c r="AC9106" s="32"/>
      <c r="AD9106" s="32"/>
      <c r="AE9106" s="31"/>
      <c r="AF9106" s="31"/>
      <c r="AG9106" s="28"/>
      <c r="AH9106" s="28"/>
    </row>
    <row r="9107" spans="13:34" x14ac:dyDescent="0.3">
      <c r="M9107" s="33"/>
      <c r="N9107" s="2"/>
      <c r="P9107" s="29"/>
      <c r="Q9107" s="29"/>
      <c r="T9107" s="32"/>
      <c r="U9107" s="32"/>
      <c r="V9107" s="30"/>
      <c r="W9107"/>
      <c r="X9107"/>
      <c r="Z9107" s="28"/>
      <c r="AA9107" s="28"/>
      <c r="AC9107" s="32"/>
      <c r="AD9107" s="32"/>
      <c r="AE9107" s="31"/>
      <c r="AF9107" s="31"/>
      <c r="AG9107" s="28"/>
      <c r="AH9107" s="28"/>
    </row>
    <row r="9108" spans="13:34" x14ac:dyDescent="0.3">
      <c r="M9108" s="33"/>
      <c r="N9108" s="2"/>
      <c r="P9108" s="29"/>
      <c r="Q9108" s="29"/>
      <c r="T9108" s="32"/>
      <c r="U9108" s="32"/>
      <c r="V9108" s="30"/>
      <c r="W9108"/>
      <c r="X9108"/>
      <c r="Z9108" s="28"/>
      <c r="AA9108" s="28"/>
      <c r="AC9108" s="32"/>
      <c r="AD9108" s="32"/>
      <c r="AE9108" s="31"/>
      <c r="AF9108" s="31"/>
      <c r="AG9108" s="28"/>
      <c r="AH9108" s="28"/>
    </row>
    <row r="9109" spans="13:34" x14ac:dyDescent="0.3">
      <c r="M9109" s="33"/>
      <c r="N9109" s="2"/>
      <c r="P9109" s="29"/>
      <c r="Q9109" s="29"/>
      <c r="T9109" s="32"/>
      <c r="U9109" s="32"/>
      <c r="V9109" s="30"/>
      <c r="W9109"/>
      <c r="X9109"/>
      <c r="Z9109" s="28"/>
      <c r="AA9109" s="28"/>
      <c r="AC9109" s="32"/>
      <c r="AD9109" s="32"/>
      <c r="AE9109" s="31"/>
      <c r="AF9109" s="31"/>
      <c r="AG9109" s="28"/>
      <c r="AH9109" s="28"/>
    </row>
    <row r="9110" spans="13:34" x14ac:dyDescent="0.3">
      <c r="M9110" s="33"/>
      <c r="N9110" s="2"/>
      <c r="P9110" s="29"/>
      <c r="Q9110" s="29"/>
      <c r="T9110" s="32"/>
      <c r="U9110" s="32"/>
      <c r="V9110" s="30"/>
      <c r="W9110"/>
      <c r="X9110"/>
      <c r="Z9110" s="28"/>
      <c r="AA9110" s="28"/>
      <c r="AC9110" s="32"/>
      <c r="AD9110" s="32"/>
      <c r="AE9110" s="31"/>
      <c r="AF9110" s="31"/>
      <c r="AG9110" s="28"/>
      <c r="AH9110" s="28"/>
    </row>
    <row r="9111" spans="13:34" x14ac:dyDescent="0.3">
      <c r="M9111" s="33"/>
      <c r="N9111" s="2"/>
      <c r="P9111" s="29"/>
      <c r="Q9111" s="29"/>
      <c r="T9111" s="32"/>
      <c r="U9111" s="32"/>
      <c r="V9111" s="30"/>
      <c r="W9111"/>
      <c r="X9111"/>
      <c r="Z9111" s="28"/>
      <c r="AA9111" s="28"/>
      <c r="AC9111" s="32"/>
      <c r="AD9111" s="32"/>
      <c r="AE9111" s="31"/>
      <c r="AF9111" s="31"/>
      <c r="AG9111" s="28"/>
      <c r="AH9111" s="28"/>
    </row>
    <row r="9112" spans="13:34" x14ac:dyDescent="0.3">
      <c r="M9112" s="33"/>
      <c r="N9112" s="2"/>
      <c r="P9112" s="29"/>
      <c r="Q9112" s="29"/>
      <c r="T9112" s="32"/>
      <c r="U9112" s="32"/>
      <c r="V9112" s="30"/>
      <c r="W9112"/>
      <c r="X9112"/>
      <c r="Z9112" s="28"/>
      <c r="AA9112" s="28"/>
      <c r="AC9112" s="32"/>
      <c r="AD9112" s="32"/>
      <c r="AE9112" s="31"/>
      <c r="AF9112" s="31"/>
      <c r="AG9112" s="28"/>
      <c r="AH9112" s="28"/>
    </row>
    <row r="9113" spans="13:34" x14ac:dyDescent="0.3">
      <c r="M9113" s="33"/>
      <c r="N9113" s="2"/>
      <c r="P9113" s="29"/>
      <c r="Q9113" s="29"/>
      <c r="T9113" s="32"/>
      <c r="U9113" s="32"/>
      <c r="V9113" s="30"/>
      <c r="W9113"/>
      <c r="X9113"/>
      <c r="Z9113" s="28"/>
      <c r="AA9113" s="28"/>
      <c r="AC9113" s="32"/>
      <c r="AD9113" s="32"/>
      <c r="AE9113" s="31"/>
      <c r="AF9113" s="31"/>
      <c r="AG9113" s="28"/>
      <c r="AH9113" s="28"/>
    </row>
    <row r="9114" spans="13:34" x14ac:dyDescent="0.3">
      <c r="M9114" s="33"/>
      <c r="N9114" s="2"/>
      <c r="P9114" s="29"/>
      <c r="Q9114" s="29"/>
      <c r="T9114" s="32"/>
      <c r="U9114" s="32"/>
      <c r="V9114" s="30"/>
      <c r="W9114"/>
      <c r="X9114"/>
      <c r="Z9114" s="28"/>
      <c r="AA9114" s="28"/>
      <c r="AC9114" s="32"/>
      <c r="AD9114" s="32"/>
      <c r="AE9114" s="31"/>
      <c r="AF9114" s="31"/>
      <c r="AG9114" s="28"/>
      <c r="AH9114" s="28"/>
    </row>
    <row r="9115" spans="13:34" x14ac:dyDescent="0.3">
      <c r="M9115" s="33"/>
      <c r="N9115" s="2"/>
      <c r="P9115" s="29"/>
      <c r="Q9115" s="29"/>
      <c r="T9115" s="32"/>
      <c r="U9115" s="32"/>
      <c r="V9115" s="30"/>
      <c r="W9115"/>
      <c r="X9115"/>
      <c r="Z9115" s="28"/>
      <c r="AA9115" s="28"/>
      <c r="AC9115" s="32"/>
      <c r="AD9115" s="32"/>
      <c r="AE9115" s="31"/>
      <c r="AF9115" s="31"/>
      <c r="AG9115" s="28"/>
      <c r="AH9115" s="28"/>
    </row>
    <row r="9116" spans="13:34" x14ac:dyDescent="0.3">
      <c r="M9116" s="33"/>
      <c r="N9116" s="2"/>
      <c r="P9116" s="29"/>
      <c r="Q9116" s="29"/>
      <c r="T9116" s="32"/>
      <c r="U9116" s="32"/>
      <c r="V9116" s="30"/>
      <c r="W9116"/>
      <c r="X9116"/>
      <c r="Z9116" s="28"/>
      <c r="AA9116" s="28"/>
      <c r="AC9116" s="32"/>
      <c r="AD9116" s="32"/>
      <c r="AE9116" s="31"/>
      <c r="AF9116" s="31"/>
      <c r="AG9116" s="28"/>
      <c r="AH9116" s="28"/>
    </row>
    <row r="9117" spans="13:34" x14ac:dyDescent="0.3">
      <c r="M9117" s="33"/>
      <c r="N9117" s="2"/>
      <c r="P9117" s="29"/>
      <c r="Q9117" s="29"/>
      <c r="T9117" s="32"/>
      <c r="U9117" s="32"/>
      <c r="V9117" s="30"/>
      <c r="W9117"/>
      <c r="X9117"/>
      <c r="Z9117" s="28"/>
      <c r="AA9117" s="28"/>
      <c r="AC9117" s="32"/>
      <c r="AD9117" s="32"/>
      <c r="AE9117" s="31"/>
      <c r="AF9117" s="31"/>
      <c r="AG9117" s="28"/>
      <c r="AH9117" s="28"/>
    </row>
    <row r="9118" spans="13:34" x14ac:dyDescent="0.3">
      <c r="M9118" s="33"/>
      <c r="N9118" s="2"/>
      <c r="P9118" s="29"/>
      <c r="Q9118" s="29"/>
      <c r="T9118" s="32"/>
      <c r="U9118" s="32"/>
      <c r="V9118" s="30"/>
      <c r="W9118"/>
      <c r="X9118"/>
      <c r="Z9118" s="28"/>
      <c r="AA9118" s="28"/>
      <c r="AC9118" s="32"/>
      <c r="AD9118" s="32"/>
      <c r="AE9118" s="31"/>
      <c r="AF9118" s="31"/>
      <c r="AG9118" s="28"/>
      <c r="AH9118" s="28"/>
    </row>
    <row r="9119" spans="13:34" x14ac:dyDescent="0.3">
      <c r="M9119" s="33"/>
      <c r="N9119" s="2"/>
      <c r="P9119" s="29"/>
      <c r="Q9119" s="29"/>
      <c r="T9119" s="32"/>
      <c r="U9119" s="32"/>
      <c r="V9119" s="30"/>
      <c r="W9119"/>
      <c r="X9119"/>
      <c r="Z9119" s="28"/>
      <c r="AA9119" s="28"/>
      <c r="AC9119" s="32"/>
      <c r="AD9119" s="32"/>
      <c r="AE9119" s="31"/>
      <c r="AF9119" s="31"/>
      <c r="AG9119" s="28"/>
      <c r="AH9119" s="28"/>
    </row>
    <row r="9120" spans="13:34" x14ac:dyDescent="0.3">
      <c r="M9120" s="33"/>
      <c r="N9120" s="2"/>
      <c r="P9120" s="29"/>
      <c r="Q9120" s="29"/>
      <c r="T9120" s="32"/>
      <c r="U9120" s="32"/>
      <c r="V9120" s="30"/>
      <c r="W9120"/>
      <c r="X9120"/>
      <c r="Z9120" s="28"/>
      <c r="AA9120" s="28"/>
      <c r="AC9120" s="32"/>
      <c r="AD9120" s="32"/>
      <c r="AE9120" s="31"/>
      <c r="AF9120" s="31"/>
      <c r="AG9120" s="28"/>
      <c r="AH9120" s="28"/>
    </row>
    <row r="9121" spans="13:34" x14ac:dyDescent="0.3">
      <c r="M9121" s="33"/>
      <c r="N9121" s="2"/>
      <c r="P9121" s="29"/>
      <c r="Q9121" s="29"/>
      <c r="T9121" s="32"/>
      <c r="U9121" s="32"/>
      <c r="V9121" s="30"/>
      <c r="W9121"/>
      <c r="X9121"/>
      <c r="Z9121" s="28"/>
      <c r="AA9121" s="28"/>
      <c r="AC9121" s="32"/>
      <c r="AD9121" s="32"/>
      <c r="AE9121" s="31"/>
      <c r="AF9121" s="31"/>
      <c r="AG9121" s="28"/>
      <c r="AH9121" s="28"/>
    </row>
    <row r="9122" spans="13:34" x14ac:dyDescent="0.3">
      <c r="M9122" s="33"/>
      <c r="N9122" s="2"/>
      <c r="P9122" s="29"/>
      <c r="Q9122" s="29"/>
      <c r="T9122" s="32"/>
      <c r="U9122" s="32"/>
      <c r="V9122" s="30"/>
      <c r="W9122"/>
      <c r="X9122"/>
      <c r="Z9122" s="28"/>
      <c r="AA9122" s="28"/>
      <c r="AC9122" s="32"/>
      <c r="AD9122" s="32"/>
      <c r="AE9122" s="31"/>
      <c r="AF9122" s="31"/>
      <c r="AG9122" s="28"/>
      <c r="AH9122" s="28"/>
    </row>
    <row r="9123" spans="13:34" x14ac:dyDescent="0.3">
      <c r="M9123" s="33"/>
      <c r="N9123" s="2"/>
      <c r="P9123" s="29"/>
      <c r="Q9123" s="29"/>
      <c r="T9123" s="32"/>
      <c r="U9123" s="32"/>
      <c r="V9123" s="30"/>
      <c r="W9123"/>
      <c r="X9123"/>
      <c r="Z9123" s="28"/>
      <c r="AA9123" s="28"/>
      <c r="AC9123" s="32"/>
      <c r="AD9123" s="32"/>
      <c r="AE9123" s="31"/>
      <c r="AF9123" s="31"/>
      <c r="AG9123" s="28"/>
      <c r="AH9123" s="28"/>
    </row>
    <row r="9124" spans="13:34" x14ac:dyDescent="0.3">
      <c r="M9124" s="33"/>
      <c r="N9124" s="2"/>
      <c r="P9124" s="29"/>
      <c r="Q9124" s="29"/>
      <c r="T9124" s="32"/>
      <c r="U9124" s="32"/>
      <c r="V9124" s="30"/>
      <c r="W9124"/>
      <c r="X9124"/>
      <c r="Z9124" s="28"/>
      <c r="AA9124" s="28"/>
      <c r="AC9124" s="32"/>
      <c r="AD9124" s="32"/>
      <c r="AE9124" s="31"/>
      <c r="AF9124" s="31"/>
      <c r="AG9124" s="28"/>
      <c r="AH9124" s="28"/>
    </row>
    <row r="9125" spans="13:34" x14ac:dyDescent="0.3">
      <c r="M9125" s="33"/>
      <c r="N9125" s="2"/>
      <c r="P9125" s="29"/>
      <c r="Q9125" s="29"/>
      <c r="T9125" s="32"/>
      <c r="U9125" s="32"/>
      <c r="V9125" s="30"/>
      <c r="W9125"/>
      <c r="X9125"/>
      <c r="Z9125" s="28"/>
      <c r="AA9125" s="28"/>
      <c r="AC9125" s="32"/>
      <c r="AD9125" s="32"/>
      <c r="AE9125" s="31"/>
      <c r="AF9125" s="31"/>
      <c r="AG9125" s="28"/>
      <c r="AH9125" s="28"/>
    </row>
    <row r="9126" spans="13:34" x14ac:dyDescent="0.3">
      <c r="M9126" s="33"/>
      <c r="N9126" s="2"/>
      <c r="P9126" s="29"/>
      <c r="Q9126" s="29"/>
      <c r="T9126" s="32"/>
      <c r="U9126" s="32"/>
      <c r="V9126" s="30"/>
      <c r="W9126"/>
      <c r="X9126"/>
      <c r="Z9126" s="28"/>
      <c r="AA9126" s="28"/>
      <c r="AC9126" s="32"/>
      <c r="AD9126" s="32"/>
      <c r="AE9126" s="31"/>
      <c r="AF9126" s="31"/>
      <c r="AG9126" s="28"/>
      <c r="AH9126" s="28"/>
    </row>
    <row r="9127" spans="13:34" x14ac:dyDescent="0.3">
      <c r="M9127" s="33"/>
      <c r="N9127" s="2"/>
      <c r="P9127" s="29"/>
      <c r="Q9127" s="29"/>
      <c r="T9127" s="32"/>
      <c r="U9127" s="32"/>
      <c r="V9127" s="30"/>
      <c r="W9127"/>
      <c r="X9127"/>
      <c r="Z9127" s="28"/>
      <c r="AA9127" s="28"/>
      <c r="AC9127" s="32"/>
      <c r="AD9127" s="32"/>
      <c r="AE9127" s="31"/>
      <c r="AF9127" s="31"/>
      <c r="AG9127" s="28"/>
      <c r="AH9127" s="28"/>
    </row>
    <row r="9128" spans="13:34" x14ac:dyDescent="0.3">
      <c r="M9128" s="33"/>
      <c r="N9128" s="2"/>
      <c r="P9128" s="29"/>
      <c r="Q9128" s="29"/>
      <c r="T9128" s="32"/>
      <c r="U9128" s="32"/>
      <c r="V9128" s="30"/>
      <c r="W9128"/>
      <c r="X9128"/>
      <c r="Z9128" s="28"/>
      <c r="AA9128" s="28"/>
      <c r="AC9128" s="32"/>
      <c r="AD9128" s="32"/>
      <c r="AE9128" s="31"/>
      <c r="AF9128" s="31"/>
      <c r="AG9128" s="28"/>
      <c r="AH9128" s="28"/>
    </row>
    <row r="9129" spans="13:34" x14ac:dyDescent="0.3">
      <c r="M9129" s="33"/>
      <c r="N9129" s="2"/>
      <c r="P9129" s="29"/>
      <c r="Q9129" s="29"/>
      <c r="T9129" s="32"/>
      <c r="U9129" s="32"/>
      <c r="V9129" s="30"/>
      <c r="W9129"/>
      <c r="X9129"/>
      <c r="Z9129" s="28"/>
      <c r="AA9129" s="28"/>
      <c r="AC9129" s="32"/>
      <c r="AD9129" s="32"/>
      <c r="AE9129" s="31"/>
      <c r="AF9129" s="31"/>
      <c r="AG9129" s="28"/>
      <c r="AH9129" s="28"/>
    </row>
    <row r="9130" spans="13:34" x14ac:dyDescent="0.3">
      <c r="M9130" s="33"/>
      <c r="N9130" s="2"/>
      <c r="P9130" s="29"/>
      <c r="Q9130" s="29"/>
      <c r="T9130" s="32"/>
      <c r="U9130" s="32"/>
      <c r="V9130" s="30"/>
      <c r="W9130"/>
      <c r="X9130"/>
      <c r="Z9130" s="28"/>
      <c r="AA9130" s="28"/>
      <c r="AC9130" s="32"/>
      <c r="AD9130" s="32"/>
      <c r="AE9130" s="31"/>
      <c r="AF9130" s="31"/>
      <c r="AG9130" s="28"/>
      <c r="AH9130" s="28"/>
    </row>
    <row r="9131" spans="13:34" x14ac:dyDescent="0.3">
      <c r="M9131" s="33"/>
      <c r="N9131" s="2"/>
      <c r="P9131" s="29"/>
      <c r="Q9131" s="29"/>
      <c r="T9131" s="32"/>
      <c r="U9131" s="32"/>
      <c r="V9131" s="30"/>
      <c r="W9131"/>
      <c r="X9131"/>
      <c r="Z9131" s="28"/>
      <c r="AA9131" s="28"/>
      <c r="AC9131" s="32"/>
      <c r="AD9131" s="32"/>
      <c r="AE9131" s="31"/>
      <c r="AF9131" s="31"/>
      <c r="AG9131" s="28"/>
      <c r="AH9131" s="28"/>
    </row>
    <row r="9132" spans="13:34" x14ac:dyDescent="0.3">
      <c r="M9132" s="33"/>
      <c r="N9132" s="2"/>
      <c r="P9132" s="29"/>
      <c r="Q9132" s="29"/>
      <c r="T9132" s="32"/>
      <c r="U9132" s="32"/>
      <c r="V9132" s="30"/>
      <c r="W9132"/>
      <c r="X9132"/>
      <c r="Z9132" s="28"/>
      <c r="AA9132" s="28"/>
      <c r="AC9132" s="32"/>
      <c r="AD9132" s="32"/>
      <c r="AE9132" s="31"/>
      <c r="AF9132" s="31"/>
      <c r="AG9132" s="28"/>
      <c r="AH9132" s="28"/>
    </row>
    <row r="9133" spans="13:34" x14ac:dyDescent="0.3">
      <c r="M9133" s="33"/>
      <c r="N9133" s="2"/>
      <c r="P9133" s="29"/>
      <c r="Q9133" s="29"/>
      <c r="T9133" s="32"/>
      <c r="U9133" s="32"/>
      <c r="V9133" s="30"/>
      <c r="W9133"/>
      <c r="X9133"/>
      <c r="Z9133" s="28"/>
      <c r="AA9133" s="28"/>
      <c r="AC9133" s="32"/>
      <c r="AD9133" s="32"/>
      <c r="AE9133" s="31"/>
      <c r="AF9133" s="31"/>
      <c r="AG9133" s="28"/>
      <c r="AH9133" s="28"/>
    </row>
    <row r="9134" spans="13:34" x14ac:dyDescent="0.3">
      <c r="M9134" s="33"/>
      <c r="N9134" s="2"/>
      <c r="P9134" s="29"/>
      <c r="Q9134" s="29"/>
      <c r="T9134" s="32"/>
      <c r="U9134" s="32"/>
      <c r="V9134" s="30"/>
      <c r="W9134"/>
      <c r="X9134"/>
      <c r="Z9134" s="28"/>
      <c r="AA9134" s="28"/>
      <c r="AC9134" s="32"/>
      <c r="AD9134" s="32"/>
      <c r="AE9134" s="31"/>
      <c r="AF9134" s="31"/>
      <c r="AG9134" s="28"/>
      <c r="AH9134" s="28"/>
    </row>
    <row r="9135" spans="13:34" x14ac:dyDescent="0.3">
      <c r="M9135" s="33"/>
      <c r="N9135" s="2"/>
      <c r="P9135" s="29"/>
      <c r="Q9135" s="29"/>
      <c r="T9135" s="32"/>
      <c r="U9135" s="32"/>
      <c r="V9135" s="30"/>
      <c r="W9135"/>
      <c r="X9135"/>
      <c r="Z9135" s="28"/>
      <c r="AA9135" s="28"/>
      <c r="AC9135" s="32"/>
      <c r="AD9135" s="32"/>
      <c r="AE9135" s="31"/>
      <c r="AF9135" s="31"/>
      <c r="AG9135" s="28"/>
      <c r="AH9135" s="28"/>
    </row>
    <row r="9136" spans="13:34" x14ac:dyDescent="0.3">
      <c r="M9136" s="33"/>
      <c r="N9136" s="2"/>
      <c r="P9136" s="29"/>
      <c r="Q9136" s="29"/>
      <c r="T9136" s="32"/>
      <c r="U9136" s="32"/>
      <c r="V9136" s="30"/>
      <c r="W9136"/>
      <c r="X9136"/>
      <c r="Z9136" s="28"/>
      <c r="AA9136" s="28"/>
      <c r="AC9136" s="32"/>
      <c r="AD9136" s="32"/>
      <c r="AE9136" s="31"/>
      <c r="AF9136" s="31"/>
      <c r="AG9136" s="28"/>
      <c r="AH9136" s="28"/>
    </row>
    <row r="9137" spans="13:34" x14ac:dyDescent="0.3">
      <c r="M9137" s="33"/>
      <c r="N9137" s="2"/>
      <c r="P9137" s="29"/>
      <c r="Q9137" s="29"/>
      <c r="T9137" s="32"/>
      <c r="U9137" s="32"/>
      <c r="V9137" s="30"/>
      <c r="W9137"/>
      <c r="X9137"/>
      <c r="Z9137" s="28"/>
      <c r="AA9137" s="28"/>
      <c r="AC9137" s="32"/>
      <c r="AD9137" s="32"/>
      <c r="AE9137" s="31"/>
      <c r="AF9137" s="31"/>
      <c r="AG9137" s="28"/>
      <c r="AH9137" s="28"/>
    </row>
    <row r="9138" spans="13:34" x14ac:dyDescent="0.3">
      <c r="M9138" s="33"/>
      <c r="N9138" s="2"/>
      <c r="P9138" s="29"/>
      <c r="Q9138" s="29"/>
      <c r="T9138" s="32"/>
      <c r="U9138" s="32"/>
      <c r="V9138" s="30"/>
      <c r="W9138"/>
      <c r="X9138"/>
      <c r="Z9138" s="28"/>
      <c r="AA9138" s="28"/>
      <c r="AC9138" s="32"/>
      <c r="AD9138" s="32"/>
      <c r="AE9138" s="31"/>
      <c r="AF9138" s="31"/>
      <c r="AG9138" s="28"/>
      <c r="AH9138" s="28"/>
    </row>
    <row r="9139" spans="13:34" x14ac:dyDescent="0.3">
      <c r="M9139" s="33"/>
      <c r="N9139" s="2"/>
      <c r="P9139" s="29"/>
      <c r="Q9139" s="29"/>
      <c r="T9139" s="32"/>
      <c r="U9139" s="32"/>
      <c r="V9139" s="30"/>
      <c r="W9139"/>
      <c r="X9139"/>
      <c r="Z9139" s="28"/>
      <c r="AA9139" s="28"/>
      <c r="AC9139" s="32"/>
      <c r="AD9139" s="32"/>
      <c r="AE9139" s="31"/>
      <c r="AF9139" s="31"/>
      <c r="AG9139" s="28"/>
      <c r="AH9139" s="28"/>
    </row>
    <row r="9140" spans="13:34" x14ac:dyDescent="0.3">
      <c r="M9140" s="33"/>
      <c r="N9140" s="2"/>
      <c r="P9140" s="29"/>
      <c r="Q9140" s="29"/>
      <c r="T9140" s="32"/>
      <c r="U9140" s="32"/>
      <c r="V9140" s="30"/>
      <c r="W9140"/>
      <c r="X9140"/>
      <c r="Z9140" s="28"/>
      <c r="AA9140" s="28"/>
      <c r="AC9140" s="32"/>
      <c r="AD9140" s="32"/>
      <c r="AE9140" s="31"/>
      <c r="AF9140" s="31"/>
      <c r="AG9140" s="28"/>
      <c r="AH9140" s="28"/>
    </row>
    <row r="9141" spans="13:34" x14ac:dyDescent="0.3">
      <c r="M9141" s="33"/>
      <c r="N9141" s="2"/>
      <c r="P9141" s="29"/>
      <c r="Q9141" s="29"/>
      <c r="T9141" s="32"/>
      <c r="U9141" s="32"/>
      <c r="V9141" s="30"/>
      <c r="W9141"/>
      <c r="X9141"/>
      <c r="Z9141" s="28"/>
      <c r="AA9141" s="28"/>
      <c r="AC9141" s="32"/>
      <c r="AD9141" s="32"/>
      <c r="AE9141" s="31"/>
      <c r="AF9141" s="31"/>
      <c r="AG9141" s="28"/>
      <c r="AH9141" s="28"/>
    </row>
    <row r="9142" spans="13:34" x14ac:dyDescent="0.3">
      <c r="M9142" s="33"/>
      <c r="N9142" s="2"/>
      <c r="P9142" s="29"/>
      <c r="Q9142" s="29"/>
      <c r="T9142" s="32"/>
      <c r="U9142" s="32"/>
      <c r="V9142" s="30"/>
      <c r="W9142"/>
      <c r="X9142"/>
      <c r="Z9142" s="28"/>
      <c r="AA9142" s="28"/>
      <c r="AC9142" s="32"/>
      <c r="AD9142" s="32"/>
      <c r="AE9142" s="31"/>
      <c r="AF9142" s="31"/>
      <c r="AG9142" s="28"/>
      <c r="AH9142" s="28"/>
    </row>
    <row r="9143" spans="13:34" x14ac:dyDescent="0.3">
      <c r="M9143" s="33"/>
      <c r="N9143" s="2"/>
      <c r="P9143" s="29"/>
      <c r="Q9143" s="29"/>
      <c r="T9143" s="32"/>
      <c r="U9143" s="32"/>
      <c r="V9143" s="30"/>
      <c r="W9143"/>
      <c r="X9143"/>
      <c r="Z9143" s="28"/>
      <c r="AA9143" s="28"/>
      <c r="AC9143" s="32"/>
      <c r="AD9143" s="32"/>
      <c r="AE9143" s="31"/>
      <c r="AF9143" s="31"/>
      <c r="AG9143" s="28"/>
      <c r="AH9143" s="28"/>
    </row>
    <row r="9144" spans="13:34" x14ac:dyDescent="0.3">
      <c r="M9144" s="33"/>
      <c r="N9144" s="2"/>
      <c r="P9144" s="29"/>
      <c r="Q9144" s="29"/>
      <c r="T9144" s="32"/>
      <c r="U9144" s="32"/>
      <c r="V9144" s="30"/>
      <c r="W9144"/>
      <c r="X9144"/>
      <c r="Z9144" s="28"/>
      <c r="AA9144" s="28"/>
      <c r="AC9144" s="32"/>
      <c r="AD9144" s="32"/>
      <c r="AE9144" s="31"/>
      <c r="AF9144" s="31"/>
      <c r="AG9144" s="28"/>
      <c r="AH9144" s="28"/>
    </row>
    <row r="9145" spans="13:34" x14ac:dyDescent="0.3">
      <c r="M9145" s="33"/>
      <c r="N9145" s="2"/>
      <c r="P9145" s="29"/>
      <c r="Q9145" s="29"/>
      <c r="T9145" s="32"/>
      <c r="U9145" s="32"/>
      <c r="V9145" s="30"/>
      <c r="W9145"/>
      <c r="X9145"/>
      <c r="Z9145" s="28"/>
      <c r="AA9145" s="28"/>
      <c r="AC9145" s="32"/>
      <c r="AD9145" s="32"/>
      <c r="AE9145" s="31"/>
      <c r="AF9145" s="31"/>
      <c r="AG9145" s="28"/>
      <c r="AH9145" s="28"/>
    </row>
    <row r="9146" spans="13:34" x14ac:dyDescent="0.3">
      <c r="M9146" s="33"/>
      <c r="N9146" s="2"/>
      <c r="P9146" s="29"/>
      <c r="Q9146" s="29"/>
      <c r="T9146" s="32"/>
      <c r="U9146" s="32"/>
      <c r="V9146" s="30"/>
      <c r="W9146"/>
      <c r="X9146"/>
      <c r="Z9146" s="28"/>
      <c r="AA9146" s="28"/>
      <c r="AC9146" s="32"/>
      <c r="AD9146" s="32"/>
      <c r="AE9146" s="31"/>
      <c r="AF9146" s="31"/>
      <c r="AG9146" s="28"/>
      <c r="AH9146" s="28"/>
    </row>
    <row r="9147" spans="13:34" x14ac:dyDescent="0.3">
      <c r="M9147" s="33"/>
      <c r="N9147" s="2"/>
      <c r="P9147" s="29"/>
      <c r="Q9147" s="29"/>
      <c r="T9147" s="32"/>
      <c r="U9147" s="32"/>
      <c r="V9147" s="30"/>
      <c r="W9147"/>
      <c r="X9147"/>
      <c r="Z9147" s="28"/>
      <c r="AA9147" s="28"/>
      <c r="AC9147" s="32"/>
      <c r="AD9147" s="32"/>
      <c r="AE9147" s="31"/>
      <c r="AF9147" s="31"/>
      <c r="AG9147" s="28"/>
      <c r="AH9147" s="28"/>
    </row>
    <row r="9148" spans="13:34" x14ac:dyDescent="0.3">
      <c r="M9148" s="33"/>
      <c r="N9148" s="2"/>
      <c r="P9148" s="29"/>
      <c r="Q9148" s="29"/>
      <c r="T9148" s="32"/>
      <c r="U9148" s="32"/>
      <c r="V9148" s="30"/>
      <c r="W9148"/>
      <c r="X9148"/>
      <c r="Z9148" s="28"/>
      <c r="AA9148" s="28"/>
      <c r="AC9148" s="32"/>
      <c r="AD9148" s="32"/>
      <c r="AE9148" s="31"/>
      <c r="AF9148" s="31"/>
      <c r="AG9148" s="28"/>
      <c r="AH9148" s="28"/>
    </row>
    <row r="9149" spans="13:34" x14ac:dyDescent="0.3">
      <c r="M9149" s="33"/>
      <c r="N9149" s="2"/>
      <c r="P9149" s="29"/>
      <c r="Q9149" s="29"/>
      <c r="T9149" s="32"/>
      <c r="U9149" s="32"/>
      <c r="V9149" s="30"/>
      <c r="W9149"/>
      <c r="X9149"/>
      <c r="Z9149" s="28"/>
      <c r="AA9149" s="28"/>
      <c r="AC9149" s="32"/>
      <c r="AD9149" s="32"/>
      <c r="AE9149" s="31"/>
      <c r="AF9149" s="31"/>
      <c r="AG9149" s="28"/>
      <c r="AH9149" s="28"/>
    </row>
    <row r="9150" spans="13:34" x14ac:dyDescent="0.3">
      <c r="M9150" s="33"/>
      <c r="N9150" s="2"/>
      <c r="P9150" s="29"/>
      <c r="Q9150" s="29"/>
      <c r="T9150" s="32"/>
      <c r="U9150" s="32"/>
      <c r="V9150" s="30"/>
      <c r="W9150"/>
      <c r="X9150"/>
      <c r="Z9150" s="28"/>
      <c r="AA9150" s="28"/>
      <c r="AC9150" s="32"/>
      <c r="AD9150" s="32"/>
      <c r="AE9150" s="31"/>
      <c r="AF9150" s="31"/>
      <c r="AG9150" s="28"/>
      <c r="AH9150" s="28"/>
    </row>
    <row r="9151" spans="13:34" x14ac:dyDescent="0.3">
      <c r="M9151" s="33"/>
      <c r="N9151" s="2"/>
      <c r="P9151" s="29"/>
      <c r="Q9151" s="29"/>
      <c r="T9151" s="32"/>
      <c r="U9151" s="32"/>
      <c r="V9151" s="30"/>
      <c r="W9151"/>
      <c r="X9151"/>
      <c r="Z9151" s="28"/>
      <c r="AA9151" s="28"/>
      <c r="AC9151" s="32"/>
      <c r="AD9151" s="32"/>
      <c r="AE9151" s="31"/>
      <c r="AF9151" s="31"/>
      <c r="AG9151" s="28"/>
      <c r="AH9151" s="28"/>
    </row>
    <row r="9152" spans="13:34" x14ac:dyDescent="0.3">
      <c r="M9152" s="33"/>
      <c r="N9152" s="2"/>
      <c r="P9152" s="29"/>
      <c r="Q9152" s="29"/>
      <c r="T9152" s="32"/>
      <c r="U9152" s="32"/>
      <c r="V9152" s="30"/>
      <c r="W9152"/>
      <c r="X9152"/>
      <c r="Z9152" s="28"/>
      <c r="AA9152" s="28"/>
      <c r="AC9152" s="32"/>
      <c r="AD9152" s="32"/>
      <c r="AE9152" s="31"/>
      <c r="AF9152" s="31"/>
      <c r="AG9152" s="28"/>
      <c r="AH9152" s="28"/>
    </row>
    <row r="9153" spans="13:34" x14ac:dyDescent="0.3">
      <c r="M9153" s="33"/>
      <c r="N9153" s="2"/>
      <c r="P9153" s="29"/>
      <c r="Q9153" s="29"/>
      <c r="T9153" s="32"/>
      <c r="U9153" s="32"/>
      <c r="V9153" s="30"/>
      <c r="W9153"/>
      <c r="X9153"/>
      <c r="Z9153" s="28"/>
      <c r="AA9153" s="28"/>
      <c r="AC9153" s="32"/>
      <c r="AD9153" s="32"/>
      <c r="AE9153" s="31"/>
      <c r="AF9153" s="31"/>
      <c r="AG9153" s="28"/>
      <c r="AH9153" s="28"/>
    </row>
    <row r="9154" spans="13:34" x14ac:dyDescent="0.3">
      <c r="M9154" s="33"/>
      <c r="N9154" s="2"/>
      <c r="P9154" s="29"/>
      <c r="Q9154" s="29"/>
      <c r="T9154" s="32"/>
      <c r="U9154" s="32"/>
      <c r="V9154" s="30"/>
      <c r="W9154"/>
      <c r="X9154"/>
      <c r="Z9154" s="28"/>
      <c r="AA9154" s="28"/>
      <c r="AC9154" s="32"/>
      <c r="AD9154" s="32"/>
      <c r="AE9154" s="31"/>
      <c r="AF9154" s="31"/>
      <c r="AG9154" s="28"/>
      <c r="AH9154" s="28"/>
    </row>
    <row r="9155" spans="13:34" x14ac:dyDescent="0.3">
      <c r="M9155" s="33"/>
      <c r="N9155" s="2"/>
      <c r="P9155" s="29"/>
      <c r="Q9155" s="29"/>
      <c r="T9155" s="32"/>
      <c r="U9155" s="32"/>
      <c r="V9155" s="30"/>
      <c r="W9155"/>
      <c r="X9155"/>
      <c r="Z9155" s="28"/>
      <c r="AA9155" s="28"/>
      <c r="AC9155" s="32"/>
      <c r="AD9155" s="32"/>
      <c r="AE9155" s="31"/>
      <c r="AF9155" s="31"/>
      <c r="AG9155" s="28"/>
      <c r="AH9155" s="28"/>
    </row>
    <row r="9156" spans="13:34" x14ac:dyDescent="0.3">
      <c r="M9156" s="33"/>
      <c r="N9156" s="2"/>
      <c r="P9156" s="29"/>
      <c r="Q9156" s="29"/>
      <c r="T9156" s="32"/>
      <c r="U9156" s="32"/>
      <c r="V9156" s="30"/>
      <c r="W9156"/>
      <c r="X9156"/>
      <c r="Z9156" s="28"/>
      <c r="AA9156" s="28"/>
      <c r="AC9156" s="32"/>
      <c r="AD9156" s="32"/>
      <c r="AE9156" s="31"/>
      <c r="AF9156" s="31"/>
      <c r="AG9156" s="28"/>
      <c r="AH9156" s="28"/>
    </row>
    <row r="9157" spans="13:34" x14ac:dyDescent="0.3">
      <c r="M9157" s="33"/>
      <c r="N9157" s="2"/>
      <c r="P9157" s="29"/>
      <c r="Q9157" s="29"/>
      <c r="T9157" s="32"/>
      <c r="U9157" s="32"/>
      <c r="V9157" s="30"/>
      <c r="W9157"/>
      <c r="X9157"/>
      <c r="Z9157" s="28"/>
      <c r="AA9157" s="28"/>
      <c r="AC9157" s="32"/>
      <c r="AD9157" s="32"/>
      <c r="AE9157" s="31"/>
      <c r="AF9157" s="31"/>
      <c r="AG9157" s="28"/>
      <c r="AH9157" s="28"/>
    </row>
    <row r="9158" spans="13:34" x14ac:dyDescent="0.3">
      <c r="M9158" s="33"/>
      <c r="N9158" s="2"/>
      <c r="P9158" s="29"/>
      <c r="Q9158" s="29"/>
      <c r="T9158" s="32"/>
      <c r="U9158" s="32"/>
      <c r="V9158" s="30"/>
      <c r="W9158"/>
      <c r="X9158"/>
      <c r="Z9158" s="28"/>
      <c r="AA9158" s="28"/>
      <c r="AC9158" s="32"/>
      <c r="AD9158" s="32"/>
      <c r="AE9158" s="31"/>
      <c r="AF9158" s="31"/>
      <c r="AG9158" s="28"/>
      <c r="AH9158" s="28"/>
    </row>
    <row r="9159" spans="13:34" x14ac:dyDescent="0.3">
      <c r="M9159" s="33"/>
      <c r="N9159" s="2"/>
      <c r="P9159" s="29"/>
      <c r="Q9159" s="29"/>
      <c r="T9159" s="32"/>
      <c r="U9159" s="32"/>
      <c r="V9159" s="30"/>
      <c r="W9159"/>
      <c r="X9159"/>
      <c r="Z9159" s="28"/>
      <c r="AA9159" s="28"/>
      <c r="AC9159" s="32"/>
      <c r="AD9159" s="32"/>
      <c r="AE9159" s="31"/>
      <c r="AF9159" s="31"/>
      <c r="AG9159" s="28"/>
      <c r="AH9159" s="28"/>
    </row>
    <row r="9160" spans="13:34" x14ac:dyDescent="0.3">
      <c r="M9160" s="33"/>
      <c r="N9160" s="2"/>
      <c r="P9160" s="29"/>
      <c r="Q9160" s="29"/>
      <c r="T9160" s="32"/>
      <c r="U9160" s="32"/>
      <c r="V9160" s="30"/>
      <c r="W9160"/>
      <c r="X9160"/>
      <c r="Z9160" s="28"/>
      <c r="AA9160" s="28"/>
      <c r="AC9160" s="32"/>
      <c r="AD9160" s="32"/>
      <c r="AE9160" s="31"/>
      <c r="AF9160" s="31"/>
      <c r="AG9160" s="28"/>
      <c r="AH9160" s="28"/>
    </row>
    <row r="9161" spans="13:34" x14ac:dyDescent="0.3">
      <c r="M9161" s="33"/>
      <c r="N9161" s="2"/>
      <c r="P9161" s="29"/>
      <c r="Q9161" s="29"/>
      <c r="T9161" s="32"/>
      <c r="U9161" s="32"/>
      <c r="V9161" s="30"/>
      <c r="W9161"/>
      <c r="X9161"/>
      <c r="Z9161" s="28"/>
      <c r="AA9161" s="28"/>
      <c r="AC9161" s="32"/>
      <c r="AD9161" s="32"/>
      <c r="AE9161" s="31"/>
      <c r="AF9161" s="31"/>
      <c r="AG9161" s="28"/>
      <c r="AH9161" s="28"/>
    </row>
    <row r="9162" spans="13:34" x14ac:dyDescent="0.3">
      <c r="M9162" s="33"/>
      <c r="N9162" s="2"/>
      <c r="P9162" s="29"/>
      <c r="Q9162" s="29"/>
      <c r="T9162" s="32"/>
      <c r="U9162" s="32"/>
      <c r="V9162" s="30"/>
      <c r="W9162"/>
      <c r="X9162"/>
      <c r="Z9162" s="28"/>
      <c r="AA9162" s="28"/>
      <c r="AC9162" s="32"/>
      <c r="AD9162" s="32"/>
      <c r="AE9162" s="31"/>
      <c r="AF9162" s="31"/>
      <c r="AG9162" s="28"/>
      <c r="AH9162" s="28"/>
    </row>
    <row r="9163" spans="13:34" x14ac:dyDescent="0.3">
      <c r="M9163" s="33"/>
      <c r="N9163" s="2"/>
      <c r="P9163" s="29"/>
      <c r="Q9163" s="29"/>
      <c r="T9163" s="32"/>
      <c r="U9163" s="32"/>
      <c r="V9163" s="30"/>
      <c r="W9163"/>
      <c r="X9163"/>
      <c r="Z9163" s="28"/>
      <c r="AA9163" s="28"/>
      <c r="AC9163" s="32"/>
      <c r="AD9163" s="32"/>
      <c r="AE9163" s="31"/>
      <c r="AF9163" s="31"/>
      <c r="AG9163" s="28"/>
      <c r="AH9163" s="28"/>
    </row>
    <row r="9164" spans="13:34" x14ac:dyDescent="0.3">
      <c r="M9164" s="33"/>
      <c r="N9164" s="2"/>
      <c r="P9164" s="29"/>
      <c r="Q9164" s="29"/>
      <c r="T9164" s="32"/>
      <c r="U9164" s="32"/>
      <c r="V9164" s="30"/>
      <c r="W9164"/>
      <c r="X9164"/>
      <c r="Z9164" s="28"/>
      <c r="AA9164" s="28"/>
      <c r="AC9164" s="32"/>
      <c r="AD9164" s="32"/>
      <c r="AE9164" s="31"/>
      <c r="AF9164" s="31"/>
      <c r="AG9164" s="28"/>
      <c r="AH9164" s="28"/>
    </row>
    <row r="9165" spans="13:34" x14ac:dyDescent="0.3">
      <c r="M9165" s="33"/>
      <c r="N9165" s="2"/>
      <c r="P9165" s="29"/>
      <c r="Q9165" s="29"/>
      <c r="T9165" s="32"/>
      <c r="U9165" s="32"/>
      <c r="V9165" s="30"/>
      <c r="W9165"/>
      <c r="X9165"/>
      <c r="Z9165" s="28"/>
      <c r="AA9165" s="28"/>
      <c r="AC9165" s="32"/>
      <c r="AD9165" s="32"/>
      <c r="AE9165" s="31"/>
      <c r="AF9165" s="31"/>
      <c r="AG9165" s="28"/>
      <c r="AH9165" s="28"/>
    </row>
    <row r="9166" spans="13:34" x14ac:dyDescent="0.3">
      <c r="M9166" s="33"/>
      <c r="N9166" s="2"/>
      <c r="P9166" s="29"/>
      <c r="Q9166" s="29"/>
      <c r="T9166" s="32"/>
      <c r="U9166" s="32"/>
      <c r="V9166" s="30"/>
      <c r="W9166"/>
      <c r="X9166"/>
      <c r="Z9166" s="28"/>
      <c r="AA9166" s="28"/>
      <c r="AC9166" s="32"/>
      <c r="AD9166" s="32"/>
      <c r="AE9166" s="31"/>
      <c r="AF9166" s="31"/>
      <c r="AG9166" s="28"/>
      <c r="AH9166" s="28"/>
    </row>
    <row r="9167" spans="13:34" x14ac:dyDescent="0.3">
      <c r="M9167" s="33"/>
      <c r="N9167" s="2"/>
      <c r="P9167" s="29"/>
      <c r="Q9167" s="29"/>
      <c r="T9167" s="32"/>
      <c r="U9167" s="32"/>
      <c r="V9167" s="30"/>
      <c r="W9167"/>
      <c r="X9167"/>
      <c r="Z9167" s="28"/>
      <c r="AA9167" s="28"/>
      <c r="AC9167" s="32"/>
      <c r="AD9167" s="32"/>
      <c r="AE9167" s="31"/>
      <c r="AF9167" s="31"/>
      <c r="AG9167" s="28"/>
      <c r="AH9167" s="28"/>
    </row>
    <row r="9168" spans="13:34" x14ac:dyDescent="0.3">
      <c r="M9168" s="33"/>
      <c r="N9168" s="2"/>
      <c r="P9168" s="29"/>
      <c r="Q9168" s="29"/>
      <c r="T9168" s="32"/>
      <c r="U9168" s="32"/>
      <c r="V9168" s="30"/>
      <c r="W9168"/>
      <c r="X9168"/>
      <c r="Z9168" s="28"/>
      <c r="AA9168" s="28"/>
      <c r="AC9168" s="32"/>
      <c r="AD9168" s="32"/>
      <c r="AE9168" s="31"/>
      <c r="AF9168" s="31"/>
      <c r="AG9168" s="28"/>
      <c r="AH9168" s="28"/>
    </row>
    <row r="9169" spans="13:34" x14ac:dyDescent="0.3">
      <c r="M9169" s="33"/>
      <c r="N9169" s="2"/>
      <c r="P9169" s="29"/>
      <c r="Q9169" s="29"/>
      <c r="T9169" s="32"/>
      <c r="U9169" s="32"/>
      <c r="V9169" s="30"/>
      <c r="W9169"/>
      <c r="X9169"/>
      <c r="Z9169" s="28"/>
      <c r="AA9169" s="28"/>
      <c r="AC9169" s="32"/>
      <c r="AD9169" s="32"/>
      <c r="AE9169" s="31"/>
      <c r="AF9169" s="31"/>
      <c r="AG9169" s="28"/>
      <c r="AH9169" s="28"/>
    </row>
    <row r="9170" spans="13:34" x14ac:dyDescent="0.3">
      <c r="M9170" s="33"/>
      <c r="N9170" s="2"/>
      <c r="P9170" s="29"/>
      <c r="Q9170" s="29"/>
      <c r="T9170" s="32"/>
      <c r="U9170" s="32"/>
      <c r="V9170" s="30"/>
      <c r="W9170"/>
      <c r="X9170"/>
      <c r="Z9170" s="28"/>
      <c r="AA9170" s="28"/>
      <c r="AC9170" s="32"/>
      <c r="AD9170" s="32"/>
      <c r="AE9170" s="31"/>
      <c r="AF9170" s="31"/>
      <c r="AG9170" s="28"/>
      <c r="AH9170" s="28"/>
    </row>
    <row r="9171" spans="13:34" x14ac:dyDescent="0.3">
      <c r="M9171" s="33"/>
      <c r="N9171" s="2"/>
      <c r="P9171" s="29"/>
      <c r="Q9171" s="29"/>
      <c r="T9171" s="32"/>
      <c r="U9171" s="32"/>
      <c r="V9171" s="30"/>
      <c r="W9171"/>
      <c r="X9171"/>
      <c r="Z9171" s="28"/>
      <c r="AA9171" s="28"/>
      <c r="AC9171" s="32"/>
      <c r="AD9171" s="32"/>
      <c r="AE9171" s="31"/>
      <c r="AF9171" s="31"/>
      <c r="AG9171" s="28"/>
      <c r="AH9171" s="28"/>
    </row>
    <row r="9172" spans="13:34" x14ac:dyDescent="0.3">
      <c r="M9172" s="33"/>
      <c r="N9172" s="2"/>
      <c r="P9172" s="29"/>
      <c r="Q9172" s="29"/>
      <c r="T9172" s="32"/>
      <c r="U9172" s="32"/>
      <c r="V9172" s="30"/>
      <c r="W9172"/>
      <c r="X9172"/>
      <c r="Z9172" s="28"/>
      <c r="AA9172" s="28"/>
      <c r="AC9172" s="32"/>
      <c r="AD9172" s="32"/>
      <c r="AE9172" s="31"/>
      <c r="AF9172" s="31"/>
      <c r="AG9172" s="28"/>
      <c r="AH9172" s="28"/>
    </row>
    <row r="9173" spans="13:34" x14ac:dyDescent="0.3">
      <c r="M9173" s="33"/>
      <c r="N9173" s="2"/>
      <c r="P9173" s="29"/>
      <c r="Q9173" s="29"/>
      <c r="T9173" s="32"/>
      <c r="U9173" s="32"/>
      <c r="V9173" s="30"/>
      <c r="W9173"/>
      <c r="X9173"/>
      <c r="Z9173" s="28"/>
      <c r="AA9173" s="28"/>
      <c r="AC9173" s="32"/>
      <c r="AD9173" s="32"/>
      <c r="AE9173" s="31"/>
      <c r="AF9173" s="31"/>
      <c r="AG9173" s="28"/>
      <c r="AH9173" s="28"/>
    </row>
    <row r="9174" spans="13:34" x14ac:dyDescent="0.3">
      <c r="M9174" s="33"/>
      <c r="N9174" s="2"/>
      <c r="P9174" s="29"/>
      <c r="Q9174" s="29"/>
      <c r="T9174" s="32"/>
      <c r="U9174" s="32"/>
      <c r="V9174" s="30"/>
      <c r="W9174"/>
      <c r="X9174"/>
      <c r="Z9174" s="28"/>
      <c r="AA9174" s="28"/>
      <c r="AC9174" s="32"/>
      <c r="AD9174" s="32"/>
      <c r="AE9174" s="31"/>
      <c r="AF9174" s="31"/>
      <c r="AG9174" s="28"/>
      <c r="AH9174" s="28"/>
    </row>
    <row r="9175" spans="13:34" x14ac:dyDescent="0.3">
      <c r="M9175" s="33"/>
      <c r="N9175" s="2"/>
      <c r="P9175" s="29"/>
      <c r="Q9175" s="29"/>
      <c r="T9175" s="32"/>
      <c r="U9175" s="32"/>
      <c r="V9175" s="30"/>
      <c r="W9175"/>
      <c r="X9175"/>
      <c r="Z9175" s="28"/>
      <c r="AA9175" s="28"/>
      <c r="AC9175" s="32"/>
      <c r="AD9175" s="32"/>
      <c r="AE9175" s="31"/>
      <c r="AF9175" s="31"/>
      <c r="AG9175" s="28"/>
      <c r="AH9175" s="28"/>
    </row>
    <row r="9176" spans="13:34" x14ac:dyDescent="0.3">
      <c r="M9176" s="33"/>
      <c r="N9176" s="2"/>
      <c r="P9176" s="29"/>
      <c r="Q9176" s="29"/>
      <c r="T9176" s="32"/>
      <c r="U9176" s="32"/>
      <c r="V9176" s="30"/>
      <c r="W9176"/>
      <c r="X9176"/>
      <c r="Z9176" s="28"/>
      <c r="AA9176" s="28"/>
      <c r="AC9176" s="32"/>
      <c r="AD9176" s="32"/>
      <c r="AE9176" s="31"/>
      <c r="AF9176" s="31"/>
      <c r="AG9176" s="28"/>
      <c r="AH9176" s="28"/>
    </row>
    <row r="9177" spans="13:34" x14ac:dyDescent="0.3">
      <c r="M9177" s="33"/>
      <c r="N9177" s="2"/>
      <c r="P9177" s="29"/>
      <c r="Q9177" s="29"/>
      <c r="T9177" s="32"/>
      <c r="U9177" s="32"/>
      <c r="V9177" s="30"/>
      <c r="W9177"/>
      <c r="X9177"/>
      <c r="Z9177" s="28"/>
      <c r="AA9177" s="28"/>
      <c r="AC9177" s="32"/>
      <c r="AD9177" s="32"/>
      <c r="AE9177" s="31"/>
      <c r="AF9177" s="31"/>
      <c r="AG9177" s="28"/>
      <c r="AH9177" s="28"/>
    </row>
    <row r="9178" spans="13:34" x14ac:dyDescent="0.3">
      <c r="M9178" s="33"/>
      <c r="N9178" s="2"/>
      <c r="P9178" s="29"/>
      <c r="Q9178" s="29"/>
      <c r="T9178" s="32"/>
      <c r="U9178" s="32"/>
      <c r="V9178" s="30"/>
      <c r="W9178"/>
      <c r="X9178"/>
      <c r="Z9178" s="28"/>
      <c r="AA9178" s="28"/>
      <c r="AC9178" s="32"/>
      <c r="AD9178" s="32"/>
      <c r="AE9178" s="31"/>
      <c r="AF9178" s="31"/>
      <c r="AG9178" s="28"/>
      <c r="AH9178" s="28"/>
    </row>
    <row r="9179" spans="13:34" x14ac:dyDescent="0.3">
      <c r="M9179" s="33"/>
      <c r="N9179" s="2"/>
      <c r="P9179" s="29"/>
      <c r="Q9179" s="29"/>
      <c r="T9179" s="32"/>
      <c r="U9179" s="32"/>
      <c r="V9179" s="30"/>
      <c r="W9179"/>
      <c r="X9179"/>
      <c r="Z9179" s="28"/>
      <c r="AA9179" s="28"/>
      <c r="AC9179" s="32"/>
      <c r="AD9179" s="32"/>
      <c r="AE9179" s="31"/>
      <c r="AF9179" s="31"/>
      <c r="AG9179" s="28"/>
      <c r="AH9179" s="28"/>
    </row>
    <row r="9180" spans="13:34" x14ac:dyDescent="0.3">
      <c r="M9180" s="33"/>
      <c r="N9180" s="2"/>
      <c r="P9180" s="29"/>
      <c r="Q9180" s="29"/>
      <c r="T9180" s="32"/>
      <c r="U9180" s="32"/>
      <c r="V9180" s="30"/>
      <c r="W9180"/>
      <c r="X9180"/>
      <c r="Z9180" s="28"/>
      <c r="AA9180" s="28"/>
      <c r="AC9180" s="32"/>
      <c r="AD9180" s="32"/>
      <c r="AE9180" s="31"/>
      <c r="AF9180" s="31"/>
      <c r="AG9180" s="28"/>
      <c r="AH9180" s="28"/>
    </row>
    <row r="9181" spans="13:34" x14ac:dyDescent="0.3">
      <c r="M9181" s="33"/>
      <c r="N9181" s="2"/>
      <c r="P9181" s="29"/>
      <c r="Q9181" s="29"/>
      <c r="T9181" s="32"/>
      <c r="U9181" s="32"/>
      <c r="V9181" s="30"/>
      <c r="W9181"/>
      <c r="X9181"/>
      <c r="Z9181" s="28"/>
      <c r="AA9181" s="28"/>
      <c r="AC9181" s="32"/>
      <c r="AD9181" s="32"/>
      <c r="AE9181" s="31"/>
      <c r="AF9181" s="31"/>
      <c r="AG9181" s="28"/>
      <c r="AH9181" s="28"/>
    </row>
    <row r="9182" spans="13:34" x14ac:dyDescent="0.3">
      <c r="M9182" s="33"/>
      <c r="N9182" s="2"/>
      <c r="P9182" s="29"/>
      <c r="Q9182" s="29"/>
      <c r="T9182" s="32"/>
      <c r="U9182" s="32"/>
      <c r="V9182" s="30"/>
      <c r="W9182"/>
      <c r="X9182"/>
      <c r="Z9182" s="28"/>
      <c r="AA9182" s="28"/>
      <c r="AC9182" s="32"/>
      <c r="AD9182" s="32"/>
      <c r="AE9182" s="31"/>
      <c r="AF9182" s="31"/>
      <c r="AG9182" s="28"/>
      <c r="AH9182" s="28"/>
    </row>
    <row r="9183" spans="13:34" x14ac:dyDescent="0.3">
      <c r="M9183" s="33"/>
      <c r="N9183" s="2"/>
      <c r="P9183" s="29"/>
      <c r="Q9183" s="29"/>
      <c r="T9183" s="32"/>
      <c r="U9183" s="32"/>
      <c r="V9183" s="30"/>
      <c r="W9183"/>
      <c r="X9183"/>
      <c r="Z9183" s="28"/>
      <c r="AA9183" s="28"/>
      <c r="AC9183" s="32"/>
      <c r="AD9183" s="32"/>
      <c r="AE9183" s="31"/>
      <c r="AF9183" s="31"/>
      <c r="AG9183" s="28"/>
      <c r="AH9183" s="28"/>
    </row>
    <row r="9184" spans="13:34" x14ac:dyDescent="0.3">
      <c r="M9184" s="33"/>
      <c r="N9184" s="2"/>
      <c r="P9184" s="29"/>
      <c r="Q9184" s="29"/>
      <c r="T9184" s="32"/>
      <c r="U9184" s="32"/>
      <c r="V9184" s="30"/>
      <c r="W9184"/>
      <c r="X9184"/>
      <c r="Z9184" s="28"/>
      <c r="AA9184" s="28"/>
      <c r="AC9184" s="32"/>
      <c r="AD9184" s="32"/>
      <c r="AE9184" s="31"/>
      <c r="AF9184" s="31"/>
      <c r="AG9184" s="28"/>
      <c r="AH9184" s="28"/>
    </row>
    <row r="9185" spans="13:34" x14ac:dyDescent="0.3">
      <c r="M9185" s="33"/>
      <c r="N9185" s="2"/>
      <c r="P9185" s="29"/>
      <c r="Q9185" s="29"/>
      <c r="T9185" s="32"/>
      <c r="U9185" s="32"/>
      <c r="V9185" s="30"/>
      <c r="W9185"/>
      <c r="X9185"/>
      <c r="Z9185" s="28"/>
      <c r="AA9185" s="28"/>
      <c r="AC9185" s="32"/>
      <c r="AD9185" s="32"/>
      <c r="AE9185" s="31"/>
      <c r="AF9185" s="31"/>
      <c r="AG9185" s="28"/>
      <c r="AH9185" s="28"/>
    </row>
    <row r="9186" spans="13:34" x14ac:dyDescent="0.3">
      <c r="M9186" s="33"/>
      <c r="N9186" s="2"/>
      <c r="P9186" s="29"/>
      <c r="Q9186" s="29"/>
      <c r="T9186" s="32"/>
      <c r="U9186" s="32"/>
      <c r="V9186" s="30"/>
      <c r="W9186"/>
      <c r="X9186"/>
      <c r="Z9186" s="28"/>
      <c r="AA9186" s="28"/>
      <c r="AC9186" s="32"/>
      <c r="AD9186" s="32"/>
      <c r="AE9186" s="31"/>
      <c r="AF9186" s="31"/>
      <c r="AG9186" s="28"/>
      <c r="AH9186" s="28"/>
    </row>
    <row r="9187" spans="13:34" x14ac:dyDescent="0.3">
      <c r="M9187" s="33"/>
      <c r="N9187" s="2"/>
      <c r="P9187" s="29"/>
      <c r="Q9187" s="29"/>
      <c r="T9187" s="32"/>
      <c r="U9187" s="32"/>
      <c r="V9187" s="30"/>
      <c r="W9187"/>
      <c r="X9187"/>
      <c r="Z9187" s="28"/>
      <c r="AA9187" s="28"/>
      <c r="AC9187" s="32"/>
      <c r="AD9187" s="32"/>
      <c r="AE9187" s="31"/>
      <c r="AF9187" s="31"/>
      <c r="AG9187" s="28"/>
      <c r="AH9187" s="28"/>
    </row>
    <row r="9188" spans="13:34" x14ac:dyDescent="0.3">
      <c r="M9188" s="33"/>
      <c r="N9188" s="2"/>
      <c r="P9188" s="29"/>
      <c r="Q9188" s="29"/>
      <c r="T9188" s="32"/>
      <c r="U9188" s="32"/>
      <c r="V9188" s="30"/>
      <c r="W9188"/>
      <c r="X9188"/>
      <c r="Z9188" s="28"/>
      <c r="AA9188" s="28"/>
      <c r="AC9188" s="32"/>
      <c r="AD9188" s="32"/>
      <c r="AE9188" s="31"/>
      <c r="AF9188" s="31"/>
      <c r="AG9188" s="28"/>
      <c r="AH9188" s="28"/>
    </row>
    <row r="9189" spans="13:34" x14ac:dyDescent="0.3">
      <c r="M9189" s="33"/>
      <c r="N9189" s="2"/>
      <c r="P9189" s="29"/>
      <c r="Q9189" s="29"/>
      <c r="T9189" s="32"/>
      <c r="U9189" s="32"/>
      <c r="V9189" s="30"/>
      <c r="W9189"/>
      <c r="X9189"/>
      <c r="Z9189" s="28"/>
      <c r="AA9189" s="28"/>
      <c r="AC9189" s="32"/>
      <c r="AD9189" s="32"/>
      <c r="AE9189" s="31"/>
      <c r="AF9189" s="31"/>
      <c r="AG9189" s="28"/>
      <c r="AH9189" s="28"/>
    </row>
    <row r="9190" spans="13:34" x14ac:dyDescent="0.3">
      <c r="M9190" s="33"/>
      <c r="N9190" s="2"/>
      <c r="P9190" s="29"/>
      <c r="Q9190" s="29"/>
      <c r="T9190" s="32"/>
      <c r="U9190" s="32"/>
      <c r="V9190" s="30"/>
      <c r="W9190"/>
      <c r="X9190"/>
      <c r="Z9190" s="28"/>
      <c r="AA9190" s="28"/>
      <c r="AC9190" s="32"/>
      <c r="AD9190" s="32"/>
      <c r="AE9190" s="31"/>
      <c r="AF9190" s="31"/>
      <c r="AG9190" s="28"/>
      <c r="AH9190" s="28"/>
    </row>
    <row r="9191" spans="13:34" x14ac:dyDescent="0.3">
      <c r="M9191" s="33"/>
      <c r="N9191" s="2"/>
      <c r="P9191" s="29"/>
      <c r="Q9191" s="29"/>
      <c r="T9191" s="32"/>
      <c r="U9191" s="32"/>
      <c r="V9191" s="30"/>
      <c r="W9191"/>
      <c r="X9191"/>
      <c r="Z9191" s="28"/>
      <c r="AA9191" s="28"/>
      <c r="AC9191" s="32"/>
      <c r="AD9191" s="32"/>
      <c r="AE9191" s="31"/>
      <c r="AF9191" s="31"/>
      <c r="AG9191" s="28"/>
      <c r="AH9191" s="28"/>
    </row>
    <row r="9192" spans="13:34" x14ac:dyDescent="0.3">
      <c r="M9192" s="33"/>
      <c r="N9192" s="2"/>
      <c r="P9192" s="29"/>
      <c r="Q9192" s="29"/>
      <c r="T9192" s="32"/>
      <c r="U9192" s="32"/>
      <c r="V9192" s="30"/>
      <c r="W9192"/>
      <c r="X9192"/>
      <c r="Z9192" s="28"/>
      <c r="AA9192" s="28"/>
      <c r="AC9192" s="32"/>
      <c r="AD9192" s="32"/>
      <c r="AE9192" s="31"/>
      <c r="AF9192" s="31"/>
      <c r="AG9192" s="28"/>
      <c r="AH9192" s="28"/>
    </row>
    <row r="9193" spans="13:34" x14ac:dyDescent="0.3">
      <c r="M9193" s="33"/>
      <c r="N9193" s="2"/>
      <c r="P9193" s="29"/>
      <c r="Q9193" s="29"/>
      <c r="T9193" s="32"/>
      <c r="U9193" s="32"/>
      <c r="V9193" s="30"/>
      <c r="W9193"/>
      <c r="X9193"/>
      <c r="Z9193" s="28"/>
      <c r="AA9193" s="28"/>
      <c r="AC9193" s="32"/>
      <c r="AD9193" s="32"/>
      <c r="AE9193" s="31"/>
      <c r="AF9193" s="31"/>
      <c r="AG9193" s="28"/>
      <c r="AH9193" s="28"/>
    </row>
    <row r="9194" spans="13:34" x14ac:dyDescent="0.3">
      <c r="M9194" s="33"/>
      <c r="N9194" s="2"/>
      <c r="P9194" s="29"/>
      <c r="Q9194" s="29"/>
      <c r="T9194" s="32"/>
      <c r="U9194" s="32"/>
      <c r="V9194" s="30"/>
      <c r="W9194"/>
      <c r="X9194"/>
      <c r="Z9194" s="28"/>
      <c r="AA9194" s="28"/>
      <c r="AC9194" s="32"/>
      <c r="AD9194" s="32"/>
      <c r="AE9194" s="31"/>
      <c r="AF9194" s="31"/>
      <c r="AG9194" s="28"/>
      <c r="AH9194" s="28"/>
    </row>
    <row r="9195" spans="13:34" x14ac:dyDescent="0.3">
      <c r="M9195" s="33"/>
      <c r="N9195" s="2"/>
      <c r="P9195" s="29"/>
      <c r="Q9195" s="29"/>
      <c r="T9195" s="32"/>
      <c r="U9195" s="32"/>
      <c r="V9195" s="30"/>
      <c r="W9195"/>
      <c r="X9195"/>
      <c r="Z9195" s="28"/>
      <c r="AA9195" s="28"/>
      <c r="AC9195" s="32"/>
      <c r="AD9195" s="32"/>
      <c r="AE9195" s="31"/>
      <c r="AF9195" s="31"/>
      <c r="AG9195" s="28"/>
      <c r="AH9195" s="28"/>
    </row>
    <row r="9196" spans="13:34" x14ac:dyDescent="0.3">
      <c r="M9196" s="33"/>
      <c r="N9196" s="2"/>
      <c r="P9196" s="29"/>
      <c r="Q9196" s="29"/>
      <c r="T9196" s="32"/>
      <c r="U9196" s="32"/>
      <c r="V9196" s="30"/>
      <c r="W9196"/>
      <c r="X9196"/>
      <c r="Z9196" s="28"/>
      <c r="AA9196" s="28"/>
      <c r="AC9196" s="32"/>
      <c r="AD9196" s="32"/>
      <c r="AE9196" s="31"/>
      <c r="AF9196" s="31"/>
      <c r="AG9196" s="28"/>
      <c r="AH9196" s="28"/>
    </row>
    <row r="9197" spans="13:34" x14ac:dyDescent="0.3">
      <c r="M9197" s="33"/>
      <c r="N9197" s="2"/>
      <c r="P9197" s="29"/>
      <c r="Q9197" s="29"/>
      <c r="T9197" s="32"/>
      <c r="U9197" s="32"/>
      <c r="V9197" s="30"/>
      <c r="W9197"/>
      <c r="X9197"/>
      <c r="Z9197" s="28"/>
      <c r="AA9197" s="28"/>
      <c r="AC9197" s="32"/>
      <c r="AD9197" s="32"/>
      <c r="AE9197" s="31"/>
      <c r="AF9197" s="31"/>
      <c r="AG9197" s="28"/>
      <c r="AH9197" s="28"/>
    </row>
    <row r="9198" spans="13:34" x14ac:dyDescent="0.3">
      <c r="M9198" s="33"/>
      <c r="N9198" s="2"/>
      <c r="P9198" s="29"/>
      <c r="Q9198" s="29"/>
      <c r="T9198" s="32"/>
      <c r="U9198" s="32"/>
      <c r="V9198" s="30"/>
      <c r="W9198"/>
      <c r="X9198"/>
      <c r="Z9198" s="28"/>
      <c r="AA9198" s="28"/>
      <c r="AC9198" s="32"/>
      <c r="AD9198" s="32"/>
      <c r="AE9198" s="31"/>
      <c r="AF9198" s="31"/>
      <c r="AG9198" s="28"/>
      <c r="AH9198" s="28"/>
    </row>
    <row r="9199" spans="13:34" x14ac:dyDescent="0.3">
      <c r="M9199" s="33"/>
      <c r="N9199" s="2"/>
      <c r="P9199" s="29"/>
      <c r="Q9199" s="29"/>
      <c r="T9199" s="32"/>
      <c r="U9199" s="32"/>
      <c r="V9199" s="30"/>
      <c r="W9199"/>
      <c r="X9199"/>
      <c r="Z9199" s="28"/>
      <c r="AA9199" s="28"/>
      <c r="AC9199" s="32"/>
      <c r="AD9199" s="32"/>
      <c r="AE9199" s="31"/>
      <c r="AF9199" s="31"/>
      <c r="AG9199" s="28"/>
      <c r="AH9199" s="28"/>
    </row>
    <row r="9200" spans="13:34" x14ac:dyDescent="0.3">
      <c r="M9200" s="33"/>
      <c r="N9200" s="2"/>
      <c r="P9200" s="29"/>
      <c r="Q9200" s="29"/>
      <c r="T9200" s="32"/>
      <c r="U9200" s="32"/>
      <c r="V9200" s="30"/>
      <c r="W9200"/>
      <c r="X9200"/>
      <c r="Z9200" s="28"/>
      <c r="AA9200" s="28"/>
      <c r="AC9200" s="32"/>
      <c r="AD9200" s="32"/>
      <c r="AE9200" s="31"/>
      <c r="AF9200" s="31"/>
      <c r="AG9200" s="28"/>
      <c r="AH9200" s="28"/>
    </row>
    <row r="9201" spans="13:34" x14ac:dyDescent="0.3">
      <c r="M9201" s="33"/>
      <c r="N9201" s="2"/>
      <c r="P9201" s="29"/>
      <c r="Q9201" s="29"/>
      <c r="T9201" s="32"/>
      <c r="U9201" s="32"/>
      <c r="V9201" s="30"/>
      <c r="W9201"/>
      <c r="X9201"/>
      <c r="Z9201" s="28"/>
      <c r="AA9201" s="28"/>
      <c r="AC9201" s="32"/>
      <c r="AD9201" s="32"/>
      <c r="AE9201" s="31"/>
      <c r="AF9201" s="31"/>
      <c r="AG9201" s="28"/>
      <c r="AH9201" s="28"/>
    </row>
    <row r="9202" spans="13:34" x14ac:dyDescent="0.3">
      <c r="M9202" s="33"/>
      <c r="N9202" s="2"/>
      <c r="P9202" s="29"/>
      <c r="Q9202" s="29"/>
      <c r="T9202" s="32"/>
      <c r="U9202" s="32"/>
      <c r="V9202" s="30"/>
      <c r="W9202"/>
      <c r="X9202"/>
      <c r="Z9202" s="28"/>
      <c r="AA9202" s="28"/>
      <c r="AC9202" s="32"/>
      <c r="AD9202" s="32"/>
      <c r="AE9202" s="31"/>
      <c r="AF9202" s="31"/>
      <c r="AG9202" s="28"/>
      <c r="AH9202" s="28"/>
    </row>
    <row r="9203" spans="13:34" x14ac:dyDescent="0.3">
      <c r="M9203" s="33"/>
      <c r="N9203" s="2"/>
      <c r="P9203" s="29"/>
      <c r="Q9203" s="29"/>
      <c r="T9203" s="32"/>
      <c r="U9203" s="32"/>
      <c r="V9203" s="30"/>
      <c r="W9203"/>
      <c r="X9203"/>
      <c r="Z9203" s="28"/>
      <c r="AA9203" s="28"/>
      <c r="AC9203" s="32"/>
      <c r="AD9203" s="32"/>
      <c r="AE9203" s="31"/>
      <c r="AF9203" s="31"/>
      <c r="AG9203" s="28"/>
      <c r="AH9203" s="28"/>
    </row>
    <row r="9204" spans="13:34" x14ac:dyDescent="0.3">
      <c r="M9204" s="33"/>
      <c r="N9204" s="2"/>
      <c r="P9204" s="29"/>
      <c r="Q9204" s="29"/>
      <c r="T9204" s="32"/>
      <c r="U9204" s="32"/>
      <c r="V9204" s="30"/>
      <c r="W9204"/>
      <c r="X9204"/>
      <c r="Z9204" s="28"/>
      <c r="AA9204" s="28"/>
      <c r="AC9204" s="32"/>
      <c r="AD9204" s="32"/>
      <c r="AE9204" s="31"/>
      <c r="AF9204" s="31"/>
      <c r="AG9204" s="28"/>
      <c r="AH9204" s="28"/>
    </row>
    <row r="9205" spans="13:34" x14ac:dyDescent="0.3">
      <c r="M9205" s="33"/>
      <c r="N9205" s="2"/>
      <c r="P9205" s="29"/>
      <c r="Q9205" s="29"/>
      <c r="T9205" s="32"/>
      <c r="U9205" s="32"/>
      <c r="V9205" s="30"/>
      <c r="W9205"/>
      <c r="X9205"/>
      <c r="Z9205" s="28"/>
      <c r="AA9205" s="28"/>
      <c r="AC9205" s="32"/>
      <c r="AD9205" s="32"/>
      <c r="AE9205" s="31"/>
      <c r="AF9205" s="31"/>
      <c r="AG9205" s="28"/>
      <c r="AH9205" s="28"/>
    </row>
    <row r="9206" spans="13:34" x14ac:dyDescent="0.3">
      <c r="M9206" s="33"/>
      <c r="N9206" s="2"/>
      <c r="P9206" s="29"/>
      <c r="Q9206" s="29"/>
      <c r="T9206" s="32"/>
      <c r="U9206" s="32"/>
      <c r="V9206" s="30"/>
      <c r="W9206"/>
      <c r="X9206"/>
      <c r="Z9206" s="28"/>
      <c r="AA9206" s="28"/>
      <c r="AC9206" s="32"/>
      <c r="AD9206" s="32"/>
      <c r="AE9206" s="31"/>
      <c r="AF9206" s="31"/>
      <c r="AG9206" s="28"/>
      <c r="AH9206" s="28"/>
    </row>
    <row r="9207" spans="13:34" x14ac:dyDescent="0.3">
      <c r="M9207" s="33"/>
      <c r="N9207" s="2"/>
      <c r="P9207" s="29"/>
      <c r="Q9207" s="29"/>
      <c r="T9207" s="32"/>
      <c r="U9207" s="32"/>
      <c r="V9207" s="30"/>
      <c r="W9207"/>
      <c r="X9207"/>
      <c r="Z9207" s="28"/>
      <c r="AA9207" s="28"/>
      <c r="AC9207" s="32"/>
      <c r="AD9207" s="32"/>
      <c r="AE9207" s="31"/>
      <c r="AF9207" s="31"/>
      <c r="AG9207" s="28"/>
      <c r="AH9207" s="28"/>
    </row>
    <row r="9208" spans="13:34" x14ac:dyDescent="0.3">
      <c r="M9208" s="33"/>
      <c r="N9208" s="2"/>
      <c r="P9208" s="29"/>
      <c r="Q9208" s="29"/>
      <c r="T9208" s="32"/>
      <c r="U9208" s="32"/>
      <c r="V9208" s="30"/>
      <c r="W9208"/>
      <c r="X9208"/>
      <c r="Z9208" s="28"/>
      <c r="AA9208" s="28"/>
      <c r="AC9208" s="32"/>
      <c r="AD9208" s="32"/>
      <c r="AE9208" s="31"/>
      <c r="AF9208" s="31"/>
      <c r="AG9208" s="28"/>
      <c r="AH9208" s="28"/>
    </row>
    <row r="9209" spans="13:34" x14ac:dyDescent="0.3">
      <c r="M9209" s="33"/>
      <c r="N9209" s="2"/>
      <c r="P9209" s="29"/>
      <c r="Q9209" s="29"/>
      <c r="T9209" s="32"/>
      <c r="U9209" s="32"/>
      <c r="V9209" s="30"/>
      <c r="W9209"/>
      <c r="X9209"/>
      <c r="Z9209" s="28"/>
      <c r="AA9209" s="28"/>
      <c r="AC9209" s="32"/>
      <c r="AD9209" s="32"/>
      <c r="AE9209" s="31"/>
      <c r="AF9209" s="31"/>
      <c r="AG9209" s="28"/>
      <c r="AH9209" s="28"/>
    </row>
    <row r="9210" spans="13:34" x14ac:dyDescent="0.3">
      <c r="M9210" s="33"/>
      <c r="N9210" s="2"/>
      <c r="P9210" s="29"/>
      <c r="Q9210" s="29"/>
      <c r="T9210" s="32"/>
      <c r="U9210" s="32"/>
      <c r="V9210" s="30"/>
      <c r="W9210"/>
      <c r="X9210"/>
      <c r="Z9210" s="28"/>
      <c r="AA9210" s="28"/>
      <c r="AC9210" s="32"/>
      <c r="AD9210" s="32"/>
      <c r="AE9210" s="31"/>
      <c r="AF9210" s="31"/>
      <c r="AG9210" s="28"/>
      <c r="AH9210" s="28"/>
    </row>
    <row r="9211" spans="13:34" x14ac:dyDescent="0.3">
      <c r="M9211" s="33"/>
      <c r="N9211" s="2"/>
      <c r="P9211" s="29"/>
      <c r="Q9211" s="29"/>
      <c r="T9211" s="32"/>
      <c r="U9211" s="32"/>
      <c r="V9211" s="30"/>
      <c r="W9211"/>
      <c r="X9211"/>
      <c r="Z9211" s="28"/>
      <c r="AA9211" s="28"/>
      <c r="AC9211" s="32"/>
      <c r="AD9211" s="32"/>
      <c r="AE9211" s="31"/>
      <c r="AF9211" s="31"/>
      <c r="AG9211" s="28"/>
      <c r="AH9211" s="28"/>
    </row>
    <row r="9212" spans="13:34" x14ac:dyDescent="0.3">
      <c r="M9212" s="33"/>
      <c r="N9212" s="2"/>
      <c r="P9212" s="29"/>
      <c r="Q9212" s="29"/>
      <c r="T9212" s="32"/>
      <c r="U9212" s="32"/>
      <c r="V9212" s="30"/>
      <c r="W9212"/>
      <c r="X9212"/>
      <c r="Z9212" s="28"/>
      <c r="AA9212" s="28"/>
      <c r="AC9212" s="32"/>
      <c r="AD9212" s="32"/>
      <c r="AE9212" s="31"/>
      <c r="AF9212" s="31"/>
      <c r="AG9212" s="28"/>
      <c r="AH9212" s="28"/>
    </row>
    <row r="9213" spans="13:34" x14ac:dyDescent="0.3">
      <c r="M9213" s="33"/>
      <c r="N9213" s="2"/>
      <c r="P9213" s="29"/>
      <c r="Q9213" s="29"/>
      <c r="T9213" s="32"/>
      <c r="U9213" s="32"/>
      <c r="V9213" s="30"/>
      <c r="W9213"/>
      <c r="X9213"/>
      <c r="Z9213" s="28"/>
      <c r="AA9213" s="28"/>
      <c r="AC9213" s="32"/>
      <c r="AD9213" s="32"/>
      <c r="AE9213" s="31"/>
      <c r="AF9213" s="31"/>
      <c r="AG9213" s="28"/>
      <c r="AH9213" s="28"/>
    </row>
    <row r="9214" spans="13:34" x14ac:dyDescent="0.3">
      <c r="M9214" s="33"/>
      <c r="N9214" s="2"/>
      <c r="P9214" s="29"/>
      <c r="Q9214" s="29"/>
      <c r="T9214" s="32"/>
      <c r="U9214" s="32"/>
      <c r="V9214" s="30"/>
      <c r="W9214"/>
      <c r="X9214"/>
      <c r="Z9214" s="28"/>
      <c r="AA9214" s="28"/>
      <c r="AC9214" s="32"/>
      <c r="AD9214" s="32"/>
      <c r="AE9214" s="31"/>
      <c r="AF9214" s="31"/>
      <c r="AG9214" s="28"/>
      <c r="AH9214" s="28"/>
    </row>
    <row r="9215" spans="13:34" x14ac:dyDescent="0.3">
      <c r="M9215" s="33"/>
      <c r="N9215" s="2"/>
      <c r="P9215" s="29"/>
      <c r="Q9215" s="29"/>
      <c r="T9215" s="32"/>
      <c r="U9215" s="32"/>
      <c r="V9215" s="30"/>
      <c r="W9215"/>
      <c r="X9215"/>
      <c r="Z9215" s="28"/>
      <c r="AA9215" s="28"/>
      <c r="AC9215" s="32"/>
      <c r="AD9215" s="32"/>
      <c r="AE9215" s="31"/>
      <c r="AF9215" s="31"/>
      <c r="AG9215" s="28"/>
      <c r="AH9215" s="28"/>
    </row>
    <row r="9216" spans="13:34" x14ac:dyDescent="0.3">
      <c r="M9216" s="33"/>
      <c r="N9216" s="2"/>
      <c r="P9216" s="29"/>
      <c r="Q9216" s="29"/>
      <c r="T9216" s="32"/>
      <c r="U9216" s="32"/>
      <c r="V9216" s="30"/>
      <c r="W9216"/>
      <c r="X9216"/>
      <c r="Z9216" s="28"/>
      <c r="AA9216" s="28"/>
      <c r="AC9216" s="32"/>
      <c r="AD9216" s="32"/>
      <c r="AE9216" s="31"/>
      <c r="AF9216" s="31"/>
      <c r="AG9216" s="28"/>
      <c r="AH9216" s="28"/>
    </row>
    <row r="9217" spans="13:34" x14ac:dyDescent="0.3">
      <c r="M9217" s="33"/>
      <c r="N9217" s="2"/>
      <c r="P9217" s="29"/>
      <c r="Q9217" s="29"/>
      <c r="T9217" s="32"/>
      <c r="U9217" s="32"/>
      <c r="V9217" s="30"/>
      <c r="W9217"/>
      <c r="X9217"/>
      <c r="Z9217" s="28"/>
      <c r="AA9217" s="28"/>
      <c r="AC9217" s="32"/>
      <c r="AD9217" s="32"/>
      <c r="AE9217" s="31"/>
      <c r="AF9217" s="31"/>
      <c r="AG9217" s="28"/>
      <c r="AH9217" s="28"/>
    </row>
    <row r="9218" spans="13:34" x14ac:dyDescent="0.3">
      <c r="M9218" s="33"/>
      <c r="N9218" s="2"/>
      <c r="P9218" s="29"/>
      <c r="Q9218" s="29"/>
      <c r="T9218" s="32"/>
      <c r="U9218" s="32"/>
      <c r="V9218" s="30"/>
      <c r="W9218"/>
      <c r="X9218"/>
      <c r="Z9218" s="28"/>
      <c r="AA9218" s="28"/>
      <c r="AC9218" s="32"/>
      <c r="AD9218" s="32"/>
      <c r="AE9218" s="31"/>
      <c r="AF9218" s="31"/>
      <c r="AG9218" s="28"/>
      <c r="AH9218" s="28"/>
    </row>
    <row r="9219" spans="13:34" x14ac:dyDescent="0.3">
      <c r="M9219" s="33"/>
      <c r="N9219" s="2"/>
      <c r="P9219" s="29"/>
      <c r="Q9219" s="29"/>
      <c r="T9219" s="32"/>
      <c r="U9219" s="32"/>
      <c r="V9219" s="30"/>
      <c r="W9219"/>
      <c r="X9219"/>
      <c r="Z9219" s="28"/>
      <c r="AA9219" s="28"/>
      <c r="AC9219" s="32"/>
      <c r="AD9219" s="32"/>
      <c r="AE9219" s="31"/>
      <c r="AF9219" s="31"/>
      <c r="AG9219" s="28"/>
      <c r="AH9219" s="28"/>
    </row>
    <row r="9220" spans="13:34" x14ac:dyDescent="0.3">
      <c r="M9220" s="33"/>
      <c r="N9220" s="2"/>
      <c r="P9220" s="29"/>
      <c r="Q9220" s="29"/>
      <c r="T9220" s="32"/>
      <c r="U9220" s="32"/>
      <c r="V9220" s="30"/>
      <c r="W9220"/>
      <c r="X9220"/>
      <c r="Z9220" s="28"/>
      <c r="AA9220" s="28"/>
      <c r="AC9220" s="32"/>
      <c r="AD9220" s="32"/>
      <c r="AE9220" s="31"/>
      <c r="AF9220" s="31"/>
      <c r="AG9220" s="28"/>
      <c r="AH9220" s="28"/>
    </row>
    <row r="9221" spans="13:34" x14ac:dyDescent="0.3">
      <c r="M9221" s="33"/>
      <c r="N9221" s="2"/>
      <c r="P9221" s="29"/>
      <c r="Q9221" s="29"/>
      <c r="T9221" s="32"/>
      <c r="U9221" s="32"/>
      <c r="V9221" s="30"/>
      <c r="W9221"/>
      <c r="X9221"/>
      <c r="Z9221" s="28"/>
      <c r="AA9221" s="28"/>
      <c r="AC9221" s="32"/>
      <c r="AD9221" s="32"/>
      <c r="AE9221" s="31"/>
      <c r="AF9221" s="31"/>
      <c r="AG9221" s="28"/>
      <c r="AH9221" s="28"/>
    </row>
    <row r="9222" spans="13:34" x14ac:dyDescent="0.3">
      <c r="M9222" s="33"/>
      <c r="N9222" s="2"/>
      <c r="P9222" s="29"/>
      <c r="Q9222" s="29"/>
      <c r="T9222" s="32"/>
      <c r="U9222" s="32"/>
      <c r="V9222" s="30"/>
      <c r="W9222"/>
      <c r="X9222"/>
      <c r="Z9222" s="28"/>
      <c r="AA9222" s="28"/>
      <c r="AC9222" s="32"/>
      <c r="AD9222" s="32"/>
      <c r="AE9222" s="31"/>
      <c r="AF9222" s="31"/>
      <c r="AG9222" s="28"/>
      <c r="AH9222" s="28"/>
    </row>
    <row r="9223" spans="13:34" x14ac:dyDescent="0.3">
      <c r="M9223" s="33"/>
      <c r="N9223" s="2"/>
      <c r="P9223" s="29"/>
      <c r="Q9223" s="29"/>
      <c r="T9223" s="32"/>
      <c r="U9223" s="32"/>
      <c r="V9223" s="30"/>
      <c r="W9223"/>
      <c r="X9223"/>
      <c r="Z9223" s="28"/>
      <c r="AA9223" s="28"/>
      <c r="AC9223" s="32"/>
      <c r="AD9223" s="32"/>
      <c r="AE9223" s="31"/>
      <c r="AF9223" s="31"/>
      <c r="AG9223" s="28"/>
      <c r="AH9223" s="28"/>
    </row>
    <row r="9224" spans="13:34" x14ac:dyDescent="0.3">
      <c r="M9224" s="33"/>
      <c r="N9224" s="2"/>
      <c r="P9224" s="29"/>
      <c r="Q9224" s="29"/>
      <c r="T9224" s="32"/>
      <c r="U9224" s="32"/>
      <c r="V9224" s="30"/>
      <c r="W9224"/>
      <c r="X9224"/>
      <c r="Z9224" s="28"/>
      <c r="AA9224" s="28"/>
      <c r="AC9224" s="32"/>
      <c r="AD9224" s="32"/>
      <c r="AE9224" s="31"/>
      <c r="AF9224" s="31"/>
      <c r="AG9224" s="28"/>
      <c r="AH9224" s="28"/>
    </row>
    <row r="9225" spans="13:34" x14ac:dyDescent="0.3">
      <c r="M9225" s="33"/>
      <c r="N9225" s="2"/>
      <c r="P9225" s="29"/>
      <c r="Q9225" s="29"/>
      <c r="T9225" s="32"/>
      <c r="U9225" s="32"/>
      <c r="V9225" s="30"/>
      <c r="W9225"/>
      <c r="X9225"/>
      <c r="Z9225" s="28"/>
      <c r="AA9225" s="28"/>
      <c r="AC9225" s="32"/>
      <c r="AD9225" s="32"/>
      <c r="AE9225" s="31"/>
      <c r="AF9225" s="31"/>
      <c r="AG9225" s="28"/>
      <c r="AH9225" s="28"/>
    </row>
    <row r="9226" spans="13:34" x14ac:dyDescent="0.3">
      <c r="M9226" s="33"/>
      <c r="N9226" s="2"/>
      <c r="P9226" s="29"/>
      <c r="Q9226" s="29"/>
      <c r="T9226" s="32"/>
      <c r="U9226" s="32"/>
      <c r="V9226" s="30"/>
      <c r="W9226"/>
      <c r="X9226"/>
      <c r="Z9226" s="28"/>
      <c r="AA9226" s="28"/>
      <c r="AC9226" s="32"/>
      <c r="AD9226" s="32"/>
      <c r="AE9226" s="31"/>
      <c r="AF9226" s="31"/>
      <c r="AG9226" s="28"/>
      <c r="AH9226" s="28"/>
    </row>
    <row r="9227" spans="13:34" x14ac:dyDescent="0.3">
      <c r="M9227" s="33"/>
      <c r="N9227" s="2"/>
      <c r="P9227" s="29"/>
      <c r="Q9227" s="29"/>
      <c r="T9227" s="32"/>
      <c r="U9227" s="32"/>
      <c r="V9227" s="30"/>
      <c r="W9227"/>
      <c r="X9227"/>
      <c r="Z9227" s="28"/>
      <c r="AA9227" s="28"/>
      <c r="AC9227" s="32"/>
      <c r="AD9227" s="32"/>
      <c r="AE9227" s="31"/>
      <c r="AF9227" s="31"/>
      <c r="AG9227" s="28"/>
      <c r="AH9227" s="28"/>
    </row>
    <row r="9228" spans="13:34" x14ac:dyDescent="0.3">
      <c r="M9228" s="33"/>
      <c r="N9228" s="2"/>
      <c r="P9228" s="29"/>
      <c r="Q9228" s="29"/>
      <c r="T9228" s="32"/>
      <c r="U9228" s="32"/>
      <c r="V9228" s="30"/>
      <c r="W9228"/>
      <c r="X9228"/>
      <c r="Z9228" s="28"/>
      <c r="AA9228" s="28"/>
      <c r="AC9228" s="32"/>
      <c r="AD9228" s="32"/>
      <c r="AE9228" s="31"/>
      <c r="AF9228" s="31"/>
      <c r="AG9228" s="28"/>
      <c r="AH9228" s="28"/>
    </row>
    <row r="9229" spans="13:34" x14ac:dyDescent="0.3">
      <c r="M9229" s="33"/>
      <c r="N9229" s="2"/>
      <c r="P9229" s="29"/>
      <c r="Q9229" s="29"/>
      <c r="T9229" s="32"/>
      <c r="U9229" s="32"/>
      <c r="V9229" s="30"/>
      <c r="W9229"/>
      <c r="X9229"/>
      <c r="Z9229" s="28"/>
      <c r="AA9229" s="28"/>
      <c r="AC9229" s="32"/>
      <c r="AD9229" s="32"/>
      <c r="AE9229" s="31"/>
      <c r="AF9229" s="31"/>
      <c r="AG9229" s="28"/>
      <c r="AH9229" s="28"/>
    </row>
    <row r="9230" spans="13:34" x14ac:dyDescent="0.3">
      <c r="M9230" s="33"/>
      <c r="N9230" s="2"/>
      <c r="P9230" s="29"/>
      <c r="Q9230" s="29"/>
      <c r="T9230" s="32"/>
      <c r="U9230" s="32"/>
      <c r="V9230" s="30"/>
      <c r="W9230"/>
      <c r="X9230"/>
      <c r="Z9230" s="28"/>
      <c r="AA9230" s="28"/>
      <c r="AC9230" s="32"/>
      <c r="AD9230" s="32"/>
      <c r="AE9230" s="31"/>
      <c r="AF9230" s="31"/>
      <c r="AG9230" s="28"/>
      <c r="AH9230" s="28"/>
    </row>
    <row r="9231" spans="13:34" x14ac:dyDescent="0.3">
      <c r="M9231" s="33"/>
      <c r="N9231" s="2"/>
      <c r="P9231" s="29"/>
      <c r="Q9231" s="29"/>
      <c r="T9231" s="32"/>
      <c r="U9231" s="32"/>
      <c r="V9231" s="30"/>
      <c r="W9231"/>
      <c r="X9231"/>
      <c r="Z9231" s="28"/>
      <c r="AA9231" s="28"/>
      <c r="AC9231" s="32"/>
      <c r="AD9231" s="32"/>
      <c r="AE9231" s="31"/>
      <c r="AF9231" s="31"/>
      <c r="AG9231" s="28"/>
      <c r="AH9231" s="28"/>
    </row>
    <row r="9232" spans="13:34" x14ac:dyDescent="0.3">
      <c r="M9232" s="33"/>
      <c r="N9232" s="2"/>
      <c r="P9232" s="29"/>
      <c r="Q9232" s="29"/>
      <c r="T9232" s="32"/>
      <c r="U9232" s="32"/>
      <c r="V9232" s="30"/>
      <c r="W9232"/>
      <c r="X9232"/>
      <c r="Z9232" s="28"/>
      <c r="AA9232" s="28"/>
      <c r="AC9232" s="32"/>
      <c r="AD9232" s="32"/>
      <c r="AE9232" s="31"/>
      <c r="AF9232" s="31"/>
      <c r="AG9232" s="28"/>
      <c r="AH9232" s="28"/>
    </row>
    <row r="9233" spans="13:34" x14ac:dyDescent="0.3">
      <c r="M9233" s="33"/>
      <c r="N9233" s="2"/>
      <c r="P9233" s="29"/>
      <c r="Q9233" s="29"/>
      <c r="T9233" s="32"/>
      <c r="U9233" s="32"/>
      <c r="V9233" s="30"/>
      <c r="W9233"/>
      <c r="X9233"/>
      <c r="Z9233" s="28"/>
      <c r="AA9233" s="28"/>
      <c r="AC9233" s="32"/>
      <c r="AD9233" s="32"/>
      <c r="AE9233" s="31"/>
      <c r="AF9233" s="31"/>
      <c r="AG9233" s="28"/>
      <c r="AH9233" s="28"/>
    </row>
    <row r="9234" spans="13:34" x14ac:dyDescent="0.3">
      <c r="M9234" s="33"/>
      <c r="N9234" s="2"/>
      <c r="P9234" s="29"/>
      <c r="Q9234" s="29"/>
      <c r="T9234" s="32"/>
      <c r="U9234" s="32"/>
      <c r="V9234" s="30"/>
      <c r="W9234"/>
      <c r="X9234"/>
      <c r="Z9234" s="28"/>
      <c r="AA9234" s="28"/>
      <c r="AC9234" s="32"/>
      <c r="AD9234" s="32"/>
      <c r="AE9234" s="31"/>
      <c r="AF9234" s="31"/>
      <c r="AG9234" s="28"/>
      <c r="AH9234" s="28"/>
    </row>
    <row r="9235" spans="13:34" x14ac:dyDescent="0.3">
      <c r="M9235" s="33"/>
      <c r="N9235" s="2"/>
      <c r="P9235" s="29"/>
      <c r="Q9235" s="29"/>
      <c r="T9235" s="32"/>
      <c r="U9235" s="32"/>
      <c r="V9235" s="30"/>
      <c r="W9235"/>
      <c r="X9235"/>
      <c r="Z9235" s="28"/>
      <c r="AA9235" s="28"/>
      <c r="AC9235" s="32"/>
      <c r="AD9235" s="32"/>
      <c r="AE9235" s="31"/>
      <c r="AF9235" s="31"/>
      <c r="AG9235" s="28"/>
      <c r="AH9235" s="28"/>
    </row>
    <row r="9236" spans="13:34" x14ac:dyDescent="0.3">
      <c r="M9236" s="33"/>
      <c r="N9236" s="2"/>
      <c r="P9236" s="29"/>
      <c r="Q9236" s="29"/>
      <c r="T9236" s="32"/>
      <c r="U9236" s="32"/>
      <c r="V9236" s="30"/>
      <c r="W9236"/>
      <c r="X9236"/>
      <c r="Z9236" s="28"/>
      <c r="AA9236" s="28"/>
      <c r="AC9236" s="32"/>
      <c r="AD9236" s="32"/>
      <c r="AE9236" s="31"/>
      <c r="AF9236" s="31"/>
      <c r="AG9236" s="28"/>
      <c r="AH9236" s="28"/>
    </row>
    <row r="9237" spans="13:34" x14ac:dyDescent="0.3">
      <c r="M9237" s="33"/>
      <c r="N9237" s="2"/>
      <c r="P9237" s="29"/>
      <c r="Q9237" s="29"/>
      <c r="T9237" s="32"/>
      <c r="U9237" s="32"/>
      <c r="V9237" s="30"/>
      <c r="W9237"/>
      <c r="X9237"/>
      <c r="Z9237" s="28"/>
      <c r="AA9237" s="28"/>
      <c r="AC9237" s="32"/>
      <c r="AD9237" s="32"/>
      <c r="AE9237" s="31"/>
      <c r="AF9237" s="31"/>
      <c r="AG9237" s="28"/>
      <c r="AH9237" s="28"/>
    </row>
    <row r="9238" spans="13:34" x14ac:dyDescent="0.3">
      <c r="M9238" s="33"/>
      <c r="N9238" s="2"/>
      <c r="P9238" s="29"/>
      <c r="Q9238" s="29"/>
      <c r="T9238" s="32"/>
      <c r="U9238" s="32"/>
      <c r="V9238" s="30"/>
      <c r="W9238"/>
      <c r="X9238"/>
      <c r="Z9238" s="28"/>
      <c r="AA9238" s="28"/>
      <c r="AC9238" s="32"/>
      <c r="AD9238" s="32"/>
      <c r="AE9238" s="31"/>
      <c r="AF9238" s="31"/>
      <c r="AG9238" s="28"/>
      <c r="AH9238" s="28"/>
    </row>
    <row r="9239" spans="13:34" x14ac:dyDescent="0.3">
      <c r="M9239" s="33"/>
      <c r="N9239" s="2"/>
      <c r="P9239" s="29"/>
      <c r="Q9239" s="29"/>
      <c r="T9239" s="32"/>
      <c r="U9239" s="32"/>
      <c r="V9239" s="30"/>
      <c r="W9239"/>
      <c r="X9239"/>
      <c r="Z9239" s="28"/>
      <c r="AA9239" s="28"/>
      <c r="AC9239" s="32"/>
      <c r="AD9239" s="32"/>
      <c r="AE9239" s="31"/>
      <c r="AF9239" s="31"/>
      <c r="AG9239" s="28"/>
      <c r="AH9239" s="28"/>
    </row>
    <row r="9240" spans="13:34" x14ac:dyDescent="0.3">
      <c r="M9240" s="33"/>
      <c r="N9240" s="2"/>
      <c r="P9240" s="29"/>
      <c r="Q9240" s="29"/>
      <c r="T9240" s="32"/>
      <c r="U9240" s="32"/>
      <c r="V9240" s="30"/>
      <c r="W9240"/>
      <c r="X9240"/>
      <c r="Z9240" s="28"/>
      <c r="AA9240" s="28"/>
      <c r="AC9240" s="32"/>
      <c r="AD9240" s="32"/>
      <c r="AE9240" s="31"/>
      <c r="AF9240" s="31"/>
      <c r="AG9240" s="28"/>
      <c r="AH9240" s="28"/>
    </row>
    <row r="9241" spans="13:34" x14ac:dyDescent="0.3">
      <c r="M9241" s="33"/>
      <c r="N9241" s="2"/>
      <c r="P9241" s="29"/>
      <c r="Q9241" s="29"/>
      <c r="T9241" s="32"/>
      <c r="U9241" s="32"/>
      <c r="V9241" s="30"/>
      <c r="W9241"/>
      <c r="X9241"/>
      <c r="Z9241" s="28"/>
      <c r="AA9241" s="28"/>
      <c r="AC9241" s="32"/>
      <c r="AD9241" s="32"/>
      <c r="AE9241" s="31"/>
      <c r="AF9241" s="31"/>
      <c r="AG9241" s="28"/>
      <c r="AH9241" s="28"/>
    </row>
    <row r="9242" spans="13:34" x14ac:dyDescent="0.3">
      <c r="M9242" s="33"/>
      <c r="N9242" s="2"/>
      <c r="P9242" s="29"/>
      <c r="Q9242" s="29"/>
      <c r="T9242" s="32"/>
      <c r="U9242" s="32"/>
      <c r="V9242" s="30"/>
      <c r="W9242"/>
      <c r="X9242"/>
      <c r="Z9242" s="28"/>
      <c r="AA9242" s="28"/>
      <c r="AC9242" s="32"/>
      <c r="AD9242" s="32"/>
      <c r="AE9242" s="31"/>
      <c r="AF9242" s="31"/>
      <c r="AG9242" s="28"/>
      <c r="AH9242" s="28"/>
    </row>
    <row r="9243" spans="13:34" x14ac:dyDescent="0.3">
      <c r="M9243" s="33"/>
      <c r="N9243" s="2"/>
      <c r="P9243" s="29"/>
      <c r="Q9243" s="29"/>
      <c r="T9243" s="32"/>
      <c r="U9243" s="32"/>
      <c r="V9243" s="30"/>
      <c r="W9243"/>
      <c r="X9243"/>
      <c r="Z9243" s="28"/>
      <c r="AA9243" s="28"/>
      <c r="AC9243" s="32"/>
      <c r="AD9243" s="32"/>
      <c r="AE9243" s="31"/>
      <c r="AF9243" s="31"/>
      <c r="AG9243" s="28"/>
      <c r="AH9243" s="28"/>
    </row>
    <row r="9244" spans="13:34" x14ac:dyDescent="0.3">
      <c r="M9244" s="33"/>
      <c r="N9244" s="2"/>
      <c r="P9244" s="29"/>
      <c r="Q9244" s="29"/>
      <c r="T9244" s="32"/>
      <c r="U9244" s="32"/>
      <c r="V9244" s="30"/>
      <c r="W9244"/>
      <c r="X9244"/>
      <c r="Z9244" s="28"/>
      <c r="AA9244" s="28"/>
      <c r="AC9244" s="32"/>
      <c r="AD9244" s="32"/>
      <c r="AE9244" s="31"/>
      <c r="AF9244" s="31"/>
      <c r="AG9244" s="28"/>
      <c r="AH9244" s="28"/>
    </row>
    <row r="9245" spans="13:34" x14ac:dyDescent="0.3">
      <c r="M9245" s="33"/>
      <c r="N9245" s="2"/>
      <c r="P9245" s="29"/>
      <c r="Q9245" s="29"/>
      <c r="T9245" s="32"/>
      <c r="U9245" s="32"/>
      <c r="V9245" s="30"/>
      <c r="W9245"/>
      <c r="X9245"/>
      <c r="Z9245" s="28"/>
      <c r="AA9245" s="28"/>
      <c r="AC9245" s="32"/>
      <c r="AD9245" s="32"/>
      <c r="AE9245" s="31"/>
      <c r="AF9245" s="31"/>
      <c r="AG9245" s="28"/>
      <c r="AH9245" s="28"/>
    </row>
    <row r="9246" spans="13:34" x14ac:dyDescent="0.3">
      <c r="M9246" s="33"/>
      <c r="N9246" s="2"/>
      <c r="P9246" s="29"/>
      <c r="Q9246" s="29"/>
      <c r="T9246" s="32"/>
      <c r="U9246" s="32"/>
      <c r="V9246" s="30"/>
      <c r="W9246"/>
      <c r="X9246"/>
      <c r="Z9246" s="28"/>
      <c r="AA9246" s="28"/>
      <c r="AC9246" s="32"/>
      <c r="AD9246" s="32"/>
      <c r="AE9246" s="31"/>
      <c r="AF9246" s="31"/>
      <c r="AG9246" s="28"/>
      <c r="AH9246" s="28"/>
    </row>
    <row r="9247" spans="13:34" x14ac:dyDescent="0.3">
      <c r="M9247" s="33"/>
      <c r="N9247" s="2"/>
      <c r="P9247" s="29"/>
      <c r="Q9247" s="29"/>
      <c r="T9247" s="32"/>
      <c r="U9247" s="32"/>
      <c r="V9247" s="30"/>
      <c r="W9247"/>
      <c r="X9247"/>
      <c r="Z9247" s="28"/>
      <c r="AA9247" s="28"/>
      <c r="AC9247" s="32"/>
      <c r="AD9247" s="32"/>
      <c r="AE9247" s="31"/>
      <c r="AF9247" s="31"/>
      <c r="AG9247" s="28"/>
      <c r="AH9247" s="28"/>
    </row>
    <row r="9248" spans="13:34" x14ac:dyDescent="0.3">
      <c r="M9248" s="33"/>
      <c r="N9248" s="2"/>
      <c r="P9248" s="29"/>
      <c r="Q9248" s="29"/>
      <c r="T9248" s="32"/>
      <c r="U9248" s="32"/>
      <c r="V9248" s="30"/>
      <c r="W9248"/>
      <c r="X9248"/>
      <c r="Z9248" s="28"/>
      <c r="AA9248" s="28"/>
      <c r="AC9248" s="32"/>
      <c r="AD9248" s="32"/>
      <c r="AE9248" s="31"/>
      <c r="AF9248" s="31"/>
      <c r="AG9248" s="28"/>
      <c r="AH9248" s="28"/>
    </row>
    <row r="9249" spans="13:34" x14ac:dyDescent="0.3">
      <c r="M9249" s="33"/>
      <c r="N9249" s="2"/>
      <c r="P9249" s="29"/>
      <c r="Q9249" s="29"/>
      <c r="T9249" s="32"/>
      <c r="U9249" s="32"/>
      <c r="V9249" s="30"/>
      <c r="W9249"/>
      <c r="X9249"/>
      <c r="Z9249" s="28"/>
      <c r="AA9249" s="28"/>
      <c r="AC9249" s="32"/>
      <c r="AD9249" s="32"/>
      <c r="AE9249" s="31"/>
      <c r="AF9249" s="31"/>
      <c r="AG9249" s="28"/>
      <c r="AH9249" s="28"/>
    </row>
    <row r="9250" spans="13:34" x14ac:dyDescent="0.3">
      <c r="M9250" s="33"/>
      <c r="N9250" s="2"/>
      <c r="P9250" s="29"/>
      <c r="Q9250" s="29"/>
      <c r="T9250" s="32"/>
      <c r="U9250" s="32"/>
      <c r="V9250" s="30"/>
      <c r="W9250"/>
      <c r="X9250"/>
      <c r="Z9250" s="28"/>
      <c r="AA9250" s="28"/>
      <c r="AC9250" s="32"/>
      <c r="AD9250" s="32"/>
      <c r="AE9250" s="31"/>
      <c r="AF9250" s="31"/>
      <c r="AG9250" s="28"/>
      <c r="AH9250" s="28"/>
    </row>
    <row r="9251" spans="13:34" x14ac:dyDescent="0.3">
      <c r="M9251" s="33"/>
      <c r="N9251" s="2"/>
      <c r="P9251" s="29"/>
      <c r="Q9251" s="29"/>
      <c r="T9251" s="32"/>
      <c r="U9251" s="32"/>
      <c r="V9251" s="30"/>
      <c r="W9251"/>
      <c r="X9251"/>
      <c r="Z9251" s="28"/>
      <c r="AA9251" s="28"/>
      <c r="AC9251" s="32"/>
      <c r="AD9251" s="32"/>
      <c r="AE9251" s="31"/>
      <c r="AF9251" s="31"/>
      <c r="AG9251" s="28"/>
      <c r="AH9251" s="28"/>
    </row>
    <row r="9252" spans="13:34" x14ac:dyDescent="0.3">
      <c r="M9252" s="33"/>
      <c r="N9252" s="2"/>
      <c r="P9252" s="29"/>
      <c r="Q9252" s="29"/>
      <c r="T9252" s="32"/>
      <c r="U9252" s="32"/>
      <c r="V9252" s="30"/>
      <c r="W9252"/>
      <c r="X9252"/>
      <c r="Z9252" s="28"/>
      <c r="AA9252" s="28"/>
      <c r="AC9252" s="32"/>
      <c r="AD9252" s="32"/>
      <c r="AE9252" s="31"/>
      <c r="AF9252" s="31"/>
      <c r="AG9252" s="28"/>
      <c r="AH9252" s="28"/>
    </row>
    <row r="9253" spans="13:34" x14ac:dyDescent="0.3">
      <c r="M9253" s="33"/>
      <c r="N9253" s="2"/>
      <c r="P9253" s="29"/>
      <c r="Q9253" s="29"/>
      <c r="T9253" s="32"/>
      <c r="U9253" s="32"/>
      <c r="V9253" s="30"/>
      <c r="W9253"/>
      <c r="X9253"/>
      <c r="Z9253" s="28"/>
      <c r="AA9253" s="28"/>
      <c r="AC9253" s="32"/>
      <c r="AD9253" s="32"/>
      <c r="AE9253" s="31"/>
      <c r="AF9253" s="31"/>
      <c r="AG9253" s="28"/>
      <c r="AH9253" s="28"/>
    </row>
    <row r="9254" spans="13:34" x14ac:dyDescent="0.3">
      <c r="M9254" s="33"/>
      <c r="N9254" s="2"/>
      <c r="P9254" s="29"/>
      <c r="Q9254" s="29"/>
      <c r="T9254" s="32"/>
      <c r="U9254" s="32"/>
      <c r="V9254" s="30"/>
      <c r="W9254"/>
      <c r="X9254"/>
      <c r="Z9254" s="28"/>
      <c r="AA9254" s="28"/>
      <c r="AC9254" s="32"/>
      <c r="AD9254" s="32"/>
      <c r="AE9254" s="31"/>
      <c r="AF9254" s="31"/>
      <c r="AG9254" s="28"/>
      <c r="AH9254" s="28"/>
    </row>
    <row r="9255" spans="13:34" x14ac:dyDescent="0.3">
      <c r="M9255" s="33"/>
      <c r="N9255" s="2"/>
      <c r="P9255" s="29"/>
      <c r="Q9255" s="29"/>
      <c r="T9255" s="32"/>
      <c r="U9255" s="32"/>
      <c r="V9255" s="30"/>
      <c r="W9255"/>
      <c r="X9255"/>
      <c r="Z9255" s="28"/>
      <c r="AA9255" s="28"/>
      <c r="AC9255" s="32"/>
      <c r="AD9255" s="32"/>
      <c r="AE9255" s="31"/>
      <c r="AF9255" s="31"/>
      <c r="AG9255" s="28"/>
      <c r="AH9255" s="28"/>
    </row>
    <row r="9256" spans="13:34" x14ac:dyDescent="0.3">
      <c r="M9256" s="33"/>
      <c r="N9256" s="2"/>
      <c r="P9256" s="29"/>
      <c r="Q9256" s="29"/>
      <c r="T9256" s="32"/>
      <c r="U9256" s="32"/>
      <c r="V9256" s="30"/>
      <c r="W9256"/>
      <c r="X9256"/>
      <c r="Z9256" s="28"/>
      <c r="AA9256" s="28"/>
      <c r="AC9256" s="32"/>
      <c r="AD9256" s="32"/>
      <c r="AE9256" s="31"/>
      <c r="AF9256" s="31"/>
      <c r="AG9256" s="28"/>
      <c r="AH9256" s="28"/>
    </row>
    <row r="9257" spans="13:34" x14ac:dyDescent="0.3">
      <c r="M9257" s="33"/>
      <c r="N9257" s="2"/>
      <c r="P9257" s="29"/>
      <c r="Q9257" s="29"/>
      <c r="T9257" s="32"/>
      <c r="U9257" s="32"/>
      <c r="V9257" s="30"/>
      <c r="W9257"/>
      <c r="X9257"/>
      <c r="Z9257" s="28"/>
      <c r="AA9257" s="28"/>
      <c r="AC9257" s="32"/>
      <c r="AD9257" s="32"/>
      <c r="AE9257" s="31"/>
      <c r="AF9257" s="31"/>
      <c r="AG9257" s="28"/>
      <c r="AH9257" s="28"/>
    </row>
    <row r="9258" spans="13:34" x14ac:dyDescent="0.3">
      <c r="M9258" s="33"/>
      <c r="N9258" s="2"/>
      <c r="P9258" s="29"/>
      <c r="Q9258" s="29"/>
      <c r="T9258" s="32"/>
      <c r="U9258" s="32"/>
      <c r="V9258" s="30"/>
      <c r="W9258"/>
      <c r="X9258"/>
      <c r="Z9258" s="28"/>
      <c r="AA9258" s="28"/>
      <c r="AC9258" s="32"/>
      <c r="AD9258" s="32"/>
      <c r="AE9258" s="31"/>
      <c r="AF9258" s="31"/>
      <c r="AG9258" s="28"/>
      <c r="AH9258" s="28"/>
    </row>
    <row r="9259" spans="13:34" x14ac:dyDescent="0.3">
      <c r="M9259" s="33"/>
      <c r="N9259" s="2"/>
      <c r="P9259" s="29"/>
      <c r="Q9259" s="29"/>
      <c r="T9259" s="32"/>
      <c r="U9259" s="32"/>
      <c r="V9259" s="30"/>
      <c r="W9259"/>
      <c r="X9259"/>
      <c r="Z9259" s="28"/>
      <c r="AA9259" s="28"/>
      <c r="AC9259" s="32"/>
      <c r="AD9259" s="32"/>
      <c r="AE9259" s="31"/>
      <c r="AF9259" s="31"/>
      <c r="AG9259" s="28"/>
      <c r="AH9259" s="28"/>
    </row>
    <row r="9260" spans="13:34" x14ac:dyDescent="0.3">
      <c r="M9260" s="33"/>
      <c r="N9260" s="2"/>
      <c r="P9260" s="29"/>
      <c r="Q9260" s="29"/>
      <c r="T9260" s="32"/>
      <c r="U9260" s="32"/>
      <c r="V9260" s="30"/>
      <c r="W9260"/>
      <c r="X9260"/>
      <c r="Z9260" s="28"/>
      <c r="AA9260" s="28"/>
      <c r="AC9260" s="32"/>
      <c r="AD9260" s="32"/>
      <c r="AE9260" s="31"/>
      <c r="AF9260" s="31"/>
      <c r="AG9260" s="28"/>
      <c r="AH9260" s="28"/>
    </row>
    <row r="9261" spans="13:34" x14ac:dyDescent="0.3">
      <c r="M9261" s="33"/>
      <c r="N9261" s="2"/>
      <c r="P9261" s="29"/>
      <c r="Q9261" s="29"/>
      <c r="T9261" s="32"/>
      <c r="U9261" s="32"/>
      <c r="V9261" s="30"/>
      <c r="W9261"/>
      <c r="X9261"/>
      <c r="Z9261" s="28"/>
      <c r="AA9261" s="28"/>
      <c r="AC9261" s="32"/>
      <c r="AD9261" s="32"/>
      <c r="AE9261" s="31"/>
      <c r="AF9261" s="31"/>
      <c r="AG9261" s="28"/>
      <c r="AH9261" s="28"/>
    </row>
    <row r="9262" spans="13:34" x14ac:dyDescent="0.3">
      <c r="M9262" s="33"/>
      <c r="N9262" s="2"/>
      <c r="P9262" s="29"/>
      <c r="Q9262" s="29"/>
      <c r="T9262" s="32"/>
      <c r="U9262" s="32"/>
      <c r="V9262" s="30"/>
      <c r="W9262"/>
      <c r="X9262"/>
      <c r="Z9262" s="28"/>
      <c r="AA9262" s="28"/>
      <c r="AC9262" s="32"/>
      <c r="AD9262" s="32"/>
      <c r="AE9262" s="31"/>
      <c r="AF9262" s="31"/>
      <c r="AG9262" s="28"/>
      <c r="AH9262" s="28"/>
    </row>
    <row r="9263" spans="13:34" x14ac:dyDescent="0.3">
      <c r="M9263" s="33"/>
      <c r="N9263" s="2"/>
      <c r="P9263" s="29"/>
      <c r="Q9263" s="29"/>
      <c r="T9263" s="32"/>
      <c r="U9263" s="32"/>
      <c r="V9263" s="30"/>
      <c r="W9263"/>
      <c r="X9263"/>
      <c r="Z9263" s="28"/>
      <c r="AA9263" s="28"/>
      <c r="AC9263" s="32"/>
      <c r="AD9263" s="32"/>
      <c r="AE9263" s="31"/>
      <c r="AF9263" s="31"/>
      <c r="AG9263" s="28"/>
      <c r="AH9263" s="28"/>
    </row>
    <row r="9264" spans="13:34" x14ac:dyDescent="0.3">
      <c r="M9264" s="33"/>
      <c r="N9264" s="2"/>
      <c r="P9264" s="29"/>
      <c r="Q9264" s="29"/>
      <c r="T9264" s="32"/>
      <c r="U9264" s="32"/>
      <c r="V9264" s="30"/>
      <c r="W9264"/>
      <c r="X9264"/>
      <c r="Z9264" s="28"/>
      <c r="AA9264" s="28"/>
      <c r="AC9264" s="32"/>
      <c r="AD9264" s="32"/>
      <c r="AE9264" s="31"/>
      <c r="AF9264" s="31"/>
      <c r="AG9264" s="28"/>
      <c r="AH9264" s="28"/>
    </row>
    <row r="9265" spans="13:34" x14ac:dyDescent="0.3">
      <c r="M9265" s="33"/>
      <c r="N9265" s="2"/>
      <c r="P9265" s="29"/>
      <c r="Q9265" s="29"/>
      <c r="T9265" s="32"/>
      <c r="U9265" s="32"/>
      <c r="V9265" s="30"/>
      <c r="W9265"/>
      <c r="X9265"/>
      <c r="Z9265" s="28"/>
      <c r="AA9265" s="28"/>
      <c r="AC9265" s="32"/>
      <c r="AD9265" s="32"/>
      <c r="AE9265" s="31"/>
      <c r="AF9265" s="31"/>
      <c r="AG9265" s="28"/>
      <c r="AH9265" s="28"/>
    </row>
    <row r="9266" spans="13:34" x14ac:dyDescent="0.3">
      <c r="M9266" s="33"/>
      <c r="N9266" s="2"/>
      <c r="P9266" s="29"/>
      <c r="Q9266" s="29"/>
      <c r="T9266" s="32"/>
      <c r="U9266" s="32"/>
      <c r="V9266" s="30"/>
      <c r="W9266"/>
      <c r="X9266"/>
      <c r="Z9266" s="28"/>
      <c r="AA9266" s="28"/>
      <c r="AC9266" s="32"/>
      <c r="AD9266" s="32"/>
      <c r="AE9266" s="31"/>
      <c r="AF9266" s="31"/>
      <c r="AG9266" s="28"/>
      <c r="AH9266" s="28"/>
    </row>
    <row r="9267" spans="13:34" x14ac:dyDescent="0.3">
      <c r="M9267" s="33"/>
      <c r="N9267" s="2"/>
      <c r="P9267" s="29"/>
      <c r="Q9267" s="29"/>
      <c r="T9267" s="32"/>
      <c r="U9267" s="32"/>
      <c r="V9267" s="30"/>
      <c r="W9267"/>
      <c r="X9267"/>
      <c r="Z9267" s="28"/>
      <c r="AA9267" s="28"/>
      <c r="AC9267" s="32"/>
      <c r="AD9267" s="32"/>
      <c r="AE9267" s="31"/>
      <c r="AF9267" s="31"/>
      <c r="AG9267" s="28"/>
      <c r="AH9267" s="28"/>
    </row>
    <row r="9268" spans="13:34" x14ac:dyDescent="0.3">
      <c r="M9268" s="33"/>
      <c r="N9268" s="2"/>
      <c r="P9268" s="29"/>
      <c r="Q9268" s="29"/>
      <c r="T9268" s="32"/>
      <c r="U9268" s="32"/>
      <c r="V9268" s="30"/>
      <c r="W9268"/>
      <c r="X9268"/>
      <c r="Z9268" s="28"/>
      <c r="AA9268" s="28"/>
      <c r="AC9268" s="32"/>
      <c r="AD9268" s="32"/>
      <c r="AE9268" s="31"/>
      <c r="AF9268" s="31"/>
      <c r="AG9268" s="28"/>
      <c r="AH9268" s="28"/>
    </row>
    <row r="9269" spans="13:34" x14ac:dyDescent="0.3">
      <c r="M9269" s="33"/>
      <c r="N9269" s="2"/>
      <c r="P9269" s="29"/>
      <c r="Q9269" s="29"/>
      <c r="T9269" s="32"/>
      <c r="U9269" s="32"/>
      <c r="V9269" s="30"/>
      <c r="W9269"/>
      <c r="X9269"/>
      <c r="Z9269" s="28"/>
      <c r="AA9269" s="28"/>
      <c r="AC9269" s="32"/>
      <c r="AD9269" s="32"/>
      <c r="AE9269" s="31"/>
      <c r="AF9269" s="31"/>
      <c r="AG9269" s="28"/>
      <c r="AH9269" s="28"/>
    </row>
    <row r="9270" spans="13:34" x14ac:dyDescent="0.3">
      <c r="M9270" s="33"/>
      <c r="N9270" s="2"/>
      <c r="P9270" s="29"/>
      <c r="Q9270" s="29"/>
      <c r="T9270" s="32"/>
      <c r="U9270" s="32"/>
      <c r="V9270" s="30"/>
      <c r="W9270"/>
      <c r="X9270"/>
      <c r="Z9270" s="28"/>
      <c r="AA9270" s="28"/>
      <c r="AC9270" s="32"/>
      <c r="AD9270" s="32"/>
      <c r="AE9270" s="31"/>
      <c r="AF9270" s="31"/>
      <c r="AG9270" s="28"/>
      <c r="AH9270" s="28"/>
    </row>
    <row r="9271" spans="13:34" x14ac:dyDescent="0.3">
      <c r="M9271" s="33"/>
      <c r="N9271" s="2"/>
      <c r="P9271" s="29"/>
      <c r="Q9271" s="29"/>
      <c r="T9271" s="32"/>
      <c r="U9271" s="32"/>
      <c r="V9271" s="30"/>
      <c r="W9271"/>
      <c r="X9271"/>
      <c r="Z9271" s="28"/>
      <c r="AA9271" s="28"/>
      <c r="AC9271" s="32"/>
      <c r="AD9271" s="32"/>
      <c r="AE9271" s="31"/>
      <c r="AF9271" s="31"/>
      <c r="AG9271" s="28"/>
      <c r="AH9271" s="28"/>
    </row>
    <row r="9272" spans="13:34" x14ac:dyDescent="0.3">
      <c r="M9272" s="33"/>
      <c r="N9272" s="2"/>
      <c r="P9272" s="29"/>
      <c r="Q9272" s="29"/>
      <c r="T9272" s="32"/>
      <c r="U9272" s="32"/>
      <c r="V9272" s="30"/>
      <c r="W9272"/>
      <c r="X9272"/>
      <c r="Z9272" s="28"/>
      <c r="AA9272" s="28"/>
      <c r="AC9272" s="32"/>
      <c r="AD9272" s="32"/>
      <c r="AE9272" s="31"/>
      <c r="AF9272" s="31"/>
      <c r="AG9272" s="28"/>
      <c r="AH9272" s="28"/>
    </row>
    <row r="9273" spans="13:34" x14ac:dyDescent="0.3">
      <c r="M9273" s="33"/>
      <c r="N9273" s="2"/>
      <c r="P9273" s="29"/>
      <c r="Q9273" s="29"/>
      <c r="T9273" s="32"/>
      <c r="U9273" s="32"/>
      <c r="V9273" s="30"/>
      <c r="W9273"/>
      <c r="X9273"/>
      <c r="Z9273" s="28"/>
      <c r="AA9273" s="28"/>
      <c r="AC9273" s="32"/>
      <c r="AD9273" s="32"/>
      <c r="AE9273" s="31"/>
      <c r="AF9273" s="31"/>
      <c r="AG9273" s="28"/>
      <c r="AH9273" s="28"/>
    </row>
    <row r="9274" spans="13:34" x14ac:dyDescent="0.3">
      <c r="M9274" s="33"/>
      <c r="N9274" s="2"/>
      <c r="P9274" s="29"/>
      <c r="Q9274" s="29"/>
      <c r="T9274" s="32"/>
      <c r="U9274" s="32"/>
      <c r="V9274" s="30"/>
      <c r="W9274"/>
      <c r="X9274"/>
      <c r="Z9274" s="28"/>
      <c r="AA9274" s="28"/>
      <c r="AC9274" s="32"/>
      <c r="AD9274" s="32"/>
      <c r="AE9274" s="31"/>
      <c r="AF9274" s="31"/>
      <c r="AG9274" s="28"/>
      <c r="AH9274" s="28"/>
    </row>
    <row r="9275" spans="13:34" x14ac:dyDescent="0.3">
      <c r="M9275" s="33"/>
      <c r="N9275" s="2"/>
      <c r="P9275" s="29"/>
      <c r="Q9275" s="29"/>
      <c r="T9275" s="32"/>
      <c r="U9275" s="32"/>
      <c r="V9275" s="30"/>
      <c r="W9275"/>
      <c r="X9275"/>
      <c r="Z9275" s="28"/>
      <c r="AA9275" s="28"/>
      <c r="AC9275" s="32"/>
      <c r="AD9275" s="32"/>
      <c r="AE9275" s="31"/>
      <c r="AF9275" s="31"/>
      <c r="AG9275" s="28"/>
      <c r="AH9275" s="28"/>
    </row>
    <row r="9276" spans="13:34" x14ac:dyDescent="0.3">
      <c r="M9276" s="33"/>
      <c r="N9276" s="2"/>
      <c r="P9276" s="29"/>
      <c r="Q9276" s="29"/>
      <c r="T9276" s="32"/>
      <c r="U9276" s="32"/>
      <c r="V9276" s="30"/>
      <c r="W9276"/>
      <c r="X9276"/>
      <c r="Z9276" s="28"/>
      <c r="AA9276" s="28"/>
      <c r="AC9276" s="32"/>
      <c r="AD9276" s="32"/>
      <c r="AE9276" s="31"/>
      <c r="AF9276" s="31"/>
      <c r="AG9276" s="28"/>
      <c r="AH9276" s="28"/>
    </row>
    <row r="9277" spans="13:34" x14ac:dyDescent="0.3">
      <c r="M9277" s="33"/>
      <c r="N9277" s="2"/>
      <c r="P9277" s="29"/>
      <c r="Q9277" s="29"/>
      <c r="T9277" s="32"/>
      <c r="U9277" s="32"/>
      <c r="V9277" s="30"/>
      <c r="W9277"/>
      <c r="X9277"/>
      <c r="Z9277" s="28"/>
      <c r="AA9277" s="28"/>
      <c r="AC9277" s="32"/>
      <c r="AD9277" s="32"/>
      <c r="AE9277" s="31"/>
      <c r="AF9277" s="31"/>
      <c r="AG9277" s="28"/>
      <c r="AH9277" s="28"/>
    </row>
    <row r="9278" spans="13:34" x14ac:dyDescent="0.3">
      <c r="M9278" s="33"/>
      <c r="N9278" s="2"/>
      <c r="P9278" s="29"/>
      <c r="Q9278" s="29"/>
      <c r="T9278" s="32"/>
      <c r="U9278" s="32"/>
      <c r="V9278" s="30"/>
      <c r="W9278"/>
      <c r="X9278"/>
      <c r="Z9278" s="28"/>
      <c r="AA9278" s="28"/>
      <c r="AC9278" s="32"/>
      <c r="AD9278" s="32"/>
      <c r="AE9278" s="31"/>
      <c r="AF9278" s="31"/>
      <c r="AG9278" s="28"/>
      <c r="AH9278" s="28"/>
    </row>
    <row r="9279" spans="13:34" x14ac:dyDescent="0.3">
      <c r="M9279" s="33"/>
      <c r="N9279" s="2"/>
      <c r="P9279" s="29"/>
      <c r="Q9279" s="29"/>
      <c r="T9279" s="32"/>
      <c r="U9279" s="32"/>
      <c r="V9279" s="30"/>
      <c r="W9279"/>
      <c r="X9279"/>
      <c r="Z9279" s="28"/>
      <c r="AA9279" s="28"/>
      <c r="AC9279" s="32"/>
      <c r="AD9279" s="32"/>
      <c r="AE9279" s="31"/>
      <c r="AF9279" s="31"/>
      <c r="AG9279" s="28"/>
      <c r="AH9279" s="28"/>
    </row>
    <row r="9280" spans="13:34" x14ac:dyDescent="0.3">
      <c r="M9280" s="33"/>
      <c r="N9280" s="2"/>
      <c r="P9280" s="29"/>
      <c r="Q9280" s="29"/>
      <c r="T9280" s="32"/>
      <c r="U9280" s="32"/>
      <c r="V9280" s="30"/>
      <c r="W9280"/>
      <c r="X9280"/>
      <c r="Z9280" s="28"/>
      <c r="AA9280" s="28"/>
      <c r="AC9280" s="32"/>
      <c r="AD9280" s="32"/>
      <c r="AE9280" s="31"/>
      <c r="AF9280" s="31"/>
      <c r="AG9280" s="28"/>
      <c r="AH9280" s="28"/>
    </row>
    <row r="9281" spans="13:34" x14ac:dyDescent="0.3">
      <c r="M9281" s="33"/>
      <c r="N9281" s="2"/>
      <c r="P9281" s="29"/>
      <c r="Q9281" s="29"/>
      <c r="T9281" s="32"/>
      <c r="U9281" s="32"/>
      <c r="V9281" s="30"/>
      <c r="W9281"/>
      <c r="X9281"/>
      <c r="Z9281" s="28"/>
      <c r="AA9281" s="28"/>
      <c r="AC9281" s="32"/>
      <c r="AD9281" s="32"/>
      <c r="AE9281" s="31"/>
      <c r="AF9281" s="31"/>
      <c r="AG9281" s="28"/>
      <c r="AH9281" s="28"/>
    </row>
    <row r="9282" spans="13:34" x14ac:dyDescent="0.3">
      <c r="M9282" s="33"/>
      <c r="N9282" s="2"/>
      <c r="P9282" s="29"/>
      <c r="Q9282" s="29"/>
      <c r="T9282" s="32"/>
      <c r="U9282" s="32"/>
      <c r="V9282" s="30"/>
      <c r="W9282"/>
      <c r="X9282"/>
      <c r="Z9282" s="28"/>
      <c r="AA9282" s="28"/>
      <c r="AC9282" s="32"/>
      <c r="AD9282" s="32"/>
      <c r="AE9282" s="31"/>
      <c r="AF9282" s="31"/>
      <c r="AG9282" s="28"/>
      <c r="AH9282" s="28"/>
    </row>
    <row r="9283" spans="13:34" x14ac:dyDescent="0.3">
      <c r="M9283" s="33"/>
      <c r="N9283" s="2"/>
      <c r="P9283" s="29"/>
      <c r="Q9283" s="29"/>
      <c r="T9283" s="32"/>
      <c r="U9283" s="32"/>
      <c r="V9283" s="30"/>
      <c r="W9283"/>
      <c r="X9283"/>
      <c r="Z9283" s="28"/>
      <c r="AA9283" s="28"/>
      <c r="AC9283" s="32"/>
      <c r="AD9283" s="32"/>
      <c r="AE9283" s="31"/>
      <c r="AF9283" s="31"/>
      <c r="AG9283" s="28"/>
      <c r="AH9283" s="28"/>
    </row>
    <row r="9284" spans="13:34" x14ac:dyDescent="0.3">
      <c r="M9284" s="33"/>
      <c r="N9284" s="2"/>
      <c r="P9284" s="29"/>
      <c r="Q9284" s="29"/>
      <c r="T9284" s="32"/>
      <c r="U9284" s="32"/>
      <c r="V9284" s="30"/>
      <c r="W9284"/>
      <c r="X9284"/>
      <c r="Z9284" s="28"/>
      <c r="AA9284" s="28"/>
      <c r="AC9284" s="32"/>
      <c r="AD9284" s="32"/>
      <c r="AE9284" s="31"/>
      <c r="AF9284" s="31"/>
      <c r="AG9284" s="28"/>
      <c r="AH9284" s="28"/>
    </row>
    <row r="9285" spans="13:34" x14ac:dyDescent="0.3">
      <c r="M9285" s="33"/>
      <c r="N9285" s="2"/>
      <c r="P9285" s="29"/>
      <c r="Q9285" s="29"/>
      <c r="T9285" s="32"/>
      <c r="U9285" s="32"/>
      <c r="V9285" s="30"/>
      <c r="W9285"/>
      <c r="X9285"/>
      <c r="Z9285" s="28"/>
      <c r="AA9285" s="28"/>
      <c r="AC9285" s="32"/>
      <c r="AD9285" s="32"/>
      <c r="AE9285" s="31"/>
      <c r="AF9285" s="31"/>
      <c r="AG9285" s="28"/>
      <c r="AH9285" s="28"/>
    </row>
    <row r="9286" spans="13:34" x14ac:dyDescent="0.3">
      <c r="M9286" s="33"/>
      <c r="N9286" s="2"/>
      <c r="P9286" s="29"/>
      <c r="Q9286" s="29"/>
      <c r="T9286" s="32"/>
      <c r="U9286" s="32"/>
      <c r="V9286" s="30"/>
      <c r="W9286"/>
      <c r="X9286"/>
      <c r="Z9286" s="28"/>
      <c r="AA9286" s="28"/>
      <c r="AC9286" s="32"/>
      <c r="AD9286" s="32"/>
      <c r="AE9286" s="31"/>
      <c r="AF9286" s="31"/>
      <c r="AG9286" s="28"/>
      <c r="AH9286" s="28"/>
    </row>
    <row r="9287" spans="13:34" x14ac:dyDescent="0.3">
      <c r="M9287" s="33"/>
      <c r="N9287" s="2"/>
      <c r="P9287" s="29"/>
      <c r="Q9287" s="29"/>
      <c r="T9287" s="32"/>
      <c r="U9287" s="32"/>
      <c r="V9287" s="30"/>
      <c r="W9287"/>
      <c r="X9287"/>
      <c r="Z9287" s="28"/>
      <c r="AA9287" s="28"/>
      <c r="AC9287" s="32"/>
      <c r="AD9287" s="32"/>
      <c r="AE9287" s="31"/>
      <c r="AF9287" s="31"/>
      <c r="AG9287" s="28"/>
      <c r="AH9287" s="28"/>
    </row>
    <row r="9288" spans="13:34" x14ac:dyDescent="0.3">
      <c r="M9288" s="33"/>
      <c r="N9288" s="2"/>
      <c r="P9288" s="29"/>
      <c r="Q9288" s="29"/>
      <c r="T9288" s="32"/>
      <c r="U9288" s="32"/>
      <c r="V9288" s="30"/>
      <c r="W9288"/>
      <c r="X9288"/>
      <c r="Z9288" s="28"/>
      <c r="AA9288" s="28"/>
      <c r="AC9288" s="32"/>
      <c r="AD9288" s="32"/>
      <c r="AE9288" s="31"/>
      <c r="AF9288" s="31"/>
      <c r="AG9288" s="28"/>
      <c r="AH9288" s="28"/>
    </row>
    <row r="9289" spans="13:34" x14ac:dyDescent="0.3">
      <c r="M9289" s="33"/>
      <c r="N9289" s="2"/>
      <c r="P9289" s="29"/>
      <c r="Q9289" s="29"/>
      <c r="T9289" s="32"/>
      <c r="U9289" s="32"/>
      <c r="V9289" s="30"/>
      <c r="W9289"/>
      <c r="X9289"/>
      <c r="Z9289" s="28"/>
      <c r="AA9289" s="28"/>
      <c r="AC9289" s="32"/>
      <c r="AD9289" s="32"/>
      <c r="AE9289" s="31"/>
      <c r="AF9289" s="31"/>
      <c r="AG9289" s="28"/>
      <c r="AH9289" s="28"/>
    </row>
    <row r="9290" spans="13:34" x14ac:dyDescent="0.3">
      <c r="M9290" s="33"/>
      <c r="N9290" s="2"/>
      <c r="P9290" s="29"/>
      <c r="Q9290" s="29"/>
      <c r="T9290" s="32"/>
      <c r="U9290" s="32"/>
      <c r="V9290" s="30"/>
      <c r="W9290"/>
      <c r="X9290"/>
      <c r="Z9290" s="28"/>
      <c r="AA9290" s="28"/>
      <c r="AC9290" s="32"/>
      <c r="AD9290" s="32"/>
      <c r="AE9290" s="31"/>
      <c r="AF9290" s="31"/>
      <c r="AG9290" s="28"/>
      <c r="AH9290" s="28"/>
    </row>
    <row r="9291" spans="13:34" x14ac:dyDescent="0.3">
      <c r="M9291" s="33"/>
      <c r="N9291" s="2"/>
      <c r="P9291" s="29"/>
      <c r="Q9291" s="29"/>
      <c r="T9291" s="32"/>
      <c r="U9291" s="32"/>
      <c r="V9291" s="30"/>
      <c r="W9291"/>
      <c r="X9291"/>
      <c r="Z9291" s="28"/>
      <c r="AA9291" s="28"/>
      <c r="AC9291" s="32"/>
      <c r="AD9291" s="32"/>
      <c r="AE9291" s="31"/>
      <c r="AF9291" s="31"/>
      <c r="AG9291" s="28"/>
      <c r="AH9291" s="28"/>
    </row>
    <row r="9292" spans="13:34" x14ac:dyDescent="0.3">
      <c r="M9292" s="33"/>
      <c r="N9292" s="2"/>
      <c r="P9292" s="29"/>
      <c r="Q9292" s="29"/>
      <c r="T9292" s="32"/>
      <c r="U9292" s="32"/>
      <c r="V9292" s="30"/>
      <c r="W9292"/>
      <c r="X9292"/>
      <c r="Z9292" s="28"/>
      <c r="AA9292" s="28"/>
      <c r="AC9292" s="32"/>
      <c r="AD9292" s="32"/>
      <c r="AE9292" s="31"/>
      <c r="AF9292" s="31"/>
      <c r="AG9292" s="28"/>
      <c r="AH9292" s="28"/>
    </row>
    <row r="9293" spans="13:34" x14ac:dyDescent="0.3">
      <c r="M9293" s="33"/>
      <c r="N9293" s="2"/>
      <c r="P9293" s="29"/>
      <c r="Q9293" s="29"/>
      <c r="T9293" s="32"/>
      <c r="U9293" s="32"/>
      <c r="V9293" s="30"/>
      <c r="W9293"/>
      <c r="X9293"/>
      <c r="Z9293" s="28"/>
      <c r="AA9293" s="28"/>
      <c r="AC9293" s="32"/>
      <c r="AD9293" s="32"/>
      <c r="AE9293" s="31"/>
      <c r="AF9293" s="31"/>
      <c r="AG9293" s="28"/>
      <c r="AH9293" s="28"/>
    </row>
    <row r="9294" spans="13:34" x14ac:dyDescent="0.3">
      <c r="M9294" s="33"/>
      <c r="N9294" s="2"/>
      <c r="P9294" s="29"/>
      <c r="Q9294" s="29"/>
      <c r="T9294" s="32"/>
      <c r="U9294" s="32"/>
      <c r="V9294" s="30"/>
      <c r="W9294"/>
      <c r="X9294"/>
      <c r="Z9294" s="28"/>
      <c r="AA9294" s="28"/>
      <c r="AC9294" s="32"/>
      <c r="AD9294" s="32"/>
      <c r="AE9294" s="31"/>
      <c r="AF9294" s="31"/>
      <c r="AG9294" s="28"/>
      <c r="AH9294" s="28"/>
    </row>
    <row r="9295" spans="13:34" x14ac:dyDescent="0.3">
      <c r="M9295" s="33"/>
      <c r="N9295" s="2"/>
      <c r="P9295" s="29"/>
      <c r="Q9295" s="29"/>
      <c r="T9295" s="32"/>
      <c r="U9295" s="32"/>
      <c r="V9295" s="30"/>
      <c r="W9295"/>
      <c r="X9295"/>
      <c r="Z9295" s="28"/>
      <c r="AA9295" s="28"/>
      <c r="AC9295" s="32"/>
      <c r="AD9295" s="32"/>
      <c r="AE9295" s="31"/>
      <c r="AF9295" s="31"/>
      <c r="AG9295" s="28"/>
      <c r="AH9295" s="28"/>
    </row>
    <row r="9296" spans="13:34" x14ac:dyDescent="0.3">
      <c r="M9296" s="33"/>
      <c r="N9296" s="2"/>
      <c r="P9296" s="29"/>
      <c r="Q9296" s="29"/>
      <c r="T9296" s="32"/>
      <c r="U9296" s="32"/>
      <c r="V9296" s="30"/>
      <c r="W9296"/>
      <c r="X9296"/>
      <c r="Z9296" s="28"/>
      <c r="AA9296" s="28"/>
      <c r="AC9296" s="32"/>
      <c r="AD9296" s="32"/>
      <c r="AE9296" s="31"/>
      <c r="AF9296" s="31"/>
      <c r="AG9296" s="28"/>
      <c r="AH9296" s="28"/>
    </row>
    <row r="9297" spans="13:34" x14ac:dyDescent="0.3">
      <c r="M9297" s="33"/>
      <c r="N9297" s="2"/>
      <c r="P9297" s="29"/>
      <c r="Q9297" s="29"/>
      <c r="T9297" s="32"/>
      <c r="U9297" s="32"/>
      <c r="V9297" s="30"/>
      <c r="W9297"/>
      <c r="X9297"/>
      <c r="Z9297" s="28"/>
      <c r="AA9297" s="28"/>
      <c r="AC9297" s="32"/>
      <c r="AD9297" s="32"/>
      <c r="AE9297" s="31"/>
      <c r="AF9297" s="31"/>
      <c r="AG9297" s="28"/>
      <c r="AH9297" s="28"/>
    </row>
    <row r="9298" spans="13:34" x14ac:dyDescent="0.3">
      <c r="M9298" s="33"/>
      <c r="N9298" s="2"/>
      <c r="P9298" s="29"/>
      <c r="Q9298" s="29"/>
      <c r="T9298" s="32"/>
      <c r="U9298" s="32"/>
      <c r="V9298" s="30"/>
      <c r="W9298"/>
      <c r="X9298"/>
      <c r="Z9298" s="28"/>
      <c r="AA9298" s="28"/>
      <c r="AC9298" s="32"/>
      <c r="AD9298" s="32"/>
      <c r="AE9298" s="31"/>
      <c r="AF9298" s="31"/>
      <c r="AG9298" s="28"/>
      <c r="AH9298" s="28"/>
    </row>
    <row r="9299" spans="13:34" x14ac:dyDescent="0.3">
      <c r="M9299" s="33"/>
      <c r="N9299" s="2"/>
      <c r="P9299" s="29"/>
      <c r="Q9299" s="29"/>
      <c r="T9299" s="32"/>
      <c r="U9299" s="32"/>
      <c r="V9299" s="30"/>
      <c r="W9299"/>
      <c r="X9299"/>
      <c r="Z9299" s="28"/>
      <c r="AA9299" s="28"/>
      <c r="AC9299" s="32"/>
      <c r="AD9299" s="32"/>
      <c r="AE9299" s="31"/>
      <c r="AF9299" s="31"/>
      <c r="AG9299" s="28"/>
      <c r="AH9299" s="28"/>
    </row>
    <row r="9300" spans="13:34" x14ac:dyDescent="0.3">
      <c r="M9300" s="33"/>
      <c r="N9300" s="2"/>
      <c r="P9300" s="29"/>
      <c r="Q9300" s="29"/>
      <c r="T9300" s="32"/>
      <c r="U9300" s="32"/>
      <c r="V9300" s="30"/>
      <c r="W9300"/>
      <c r="X9300"/>
      <c r="Z9300" s="28"/>
      <c r="AA9300" s="28"/>
      <c r="AC9300" s="32"/>
      <c r="AD9300" s="32"/>
      <c r="AE9300" s="31"/>
      <c r="AF9300" s="31"/>
      <c r="AG9300" s="28"/>
      <c r="AH9300" s="28"/>
    </row>
    <row r="9301" spans="13:34" x14ac:dyDescent="0.3">
      <c r="M9301" s="33"/>
      <c r="N9301" s="2"/>
      <c r="P9301" s="29"/>
      <c r="Q9301" s="29"/>
      <c r="T9301" s="32"/>
      <c r="U9301" s="32"/>
      <c r="V9301" s="30"/>
      <c r="W9301"/>
      <c r="X9301"/>
      <c r="Z9301" s="28"/>
      <c r="AA9301" s="28"/>
      <c r="AC9301" s="32"/>
      <c r="AD9301" s="32"/>
      <c r="AE9301" s="31"/>
      <c r="AF9301" s="31"/>
      <c r="AG9301" s="28"/>
      <c r="AH9301" s="28"/>
    </row>
    <row r="9302" spans="13:34" x14ac:dyDescent="0.3">
      <c r="M9302" s="33"/>
      <c r="N9302" s="2"/>
      <c r="P9302" s="29"/>
      <c r="Q9302" s="29"/>
      <c r="T9302" s="32"/>
      <c r="U9302" s="32"/>
      <c r="V9302" s="30"/>
      <c r="W9302"/>
      <c r="X9302"/>
      <c r="Z9302" s="28"/>
      <c r="AA9302" s="28"/>
      <c r="AC9302" s="32"/>
      <c r="AD9302" s="32"/>
      <c r="AE9302" s="31"/>
      <c r="AF9302" s="31"/>
      <c r="AG9302" s="28"/>
      <c r="AH9302" s="28"/>
    </row>
    <row r="9303" spans="13:34" x14ac:dyDescent="0.3">
      <c r="M9303" s="33"/>
      <c r="N9303" s="2"/>
      <c r="P9303" s="29"/>
      <c r="Q9303" s="29"/>
      <c r="T9303" s="32"/>
      <c r="U9303" s="32"/>
      <c r="V9303" s="30"/>
      <c r="W9303"/>
      <c r="X9303"/>
      <c r="Z9303" s="28"/>
      <c r="AA9303" s="28"/>
      <c r="AC9303" s="32"/>
      <c r="AD9303" s="32"/>
      <c r="AE9303" s="31"/>
      <c r="AF9303" s="31"/>
      <c r="AG9303" s="28"/>
      <c r="AH9303" s="28"/>
    </row>
    <row r="9304" spans="13:34" x14ac:dyDescent="0.3">
      <c r="M9304" s="33"/>
      <c r="N9304" s="2"/>
      <c r="P9304" s="29"/>
      <c r="Q9304" s="29"/>
      <c r="T9304" s="32"/>
      <c r="U9304" s="32"/>
      <c r="V9304" s="30"/>
      <c r="W9304"/>
      <c r="X9304"/>
      <c r="Z9304" s="28"/>
      <c r="AA9304" s="28"/>
      <c r="AC9304" s="32"/>
      <c r="AD9304" s="32"/>
      <c r="AE9304" s="31"/>
      <c r="AF9304" s="31"/>
      <c r="AG9304" s="28"/>
      <c r="AH9304" s="28"/>
    </row>
    <row r="9305" spans="13:34" x14ac:dyDescent="0.3">
      <c r="M9305" s="33"/>
      <c r="N9305" s="2"/>
      <c r="P9305" s="29"/>
      <c r="Q9305" s="29"/>
      <c r="T9305" s="32"/>
      <c r="U9305" s="32"/>
      <c r="V9305" s="30"/>
      <c r="W9305"/>
      <c r="X9305"/>
      <c r="Z9305" s="28"/>
      <c r="AA9305" s="28"/>
      <c r="AC9305" s="32"/>
      <c r="AD9305" s="32"/>
      <c r="AE9305" s="31"/>
      <c r="AF9305" s="31"/>
      <c r="AG9305" s="28"/>
      <c r="AH9305" s="28"/>
    </row>
    <row r="9306" spans="13:34" x14ac:dyDescent="0.3">
      <c r="M9306" s="33"/>
      <c r="N9306" s="2"/>
      <c r="P9306" s="29"/>
      <c r="Q9306" s="29"/>
      <c r="T9306" s="32"/>
      <c r="U9306" s="32"/>
      <c r="V9306" s="30"/>
      <c r="W9306"/>
      <c r="X9306"/>
      <c r="Z9306" s="28"/>
      <c r="AA9306" s="28"/>
      <c r="AC9306" s="32"/>
      <c r="AD9306" s="32"/>
      <c r="AE9306" s="31"/>
      <c r="AF9306" s="31"/>
      <c r="AG9306" s="28"/>
      <c r="AH9306" s="28"/>
    </row>
    <row r="9307" spans="13:34" x14ac:dyDescent="0.3">
      <c r="M9307" s="33"/>
      <c r="N9307" s="2"/>
      <c r="P9307" s="29"/>
      <c r="Q9307" s="29"/>
      <c r="T9307" s="32"/>
      <c r="U9307" s="32"/>
      <c r="V9307" s="30"/>
      <c r="W9307"/>
      <c r="X9307"/>
      <c r="Z9307" s="28"/>
      <c r="AA9307" s="28"/>
      <c r="AC9307" s="32"/>
      <c r="AD9307" s="32"/>
      <c r="AE9307" s="31"/>
      <c r="AF9307" s="31"/>
      <c r="AG9307" s="28"/>
      <c r="AH9307" s="28"/>
    </row>
    <row r="9308" spans="13:34" x14ac:dyDescent="0.3">
      <c r="M9308" s="33"/>
      <c r="N9308" s="2"/>
      <c r="P9308" s="29"/>
      <c r="Q9308" s="29"/>
      <c r="T9308" s="32"/>
      <c r="U9308" s="32"/>
      <c r="V9308" s="30"/>
      <c r="W9308"/>
      <c r="X9308"/>
      <c r="Z9308" s="28"/>
      <c r="AA9308" s="28"/>
      <c r="AC9308" s="32"/>
      <c r="AD9308" s="32"/>
      <c r="AE9308" s="31"/>
      <c r="AF9308" s="31"/>
      <c r="AG9308" s="28"/>
      <c r="AH9308" s="28"/>
    </row>
    <row r="9309" spans="13:34" x14ac:dyDescent="0.3">
      <c r="M9309" s="33"/>
      <c r="N9309" s="2"/>
      <c r="P9309" s="29"/>
      <c r="Q9309" s="29"/>
      <c r="T9309" s="32"/>
      <c r="U9309" s="32"/>
      <c r="V9309" s="30"/>
      <c r="W9309"/>
      <c r="X9309"/>
      <c r="Z9309" s="28"/>
      <c r="AA9309" s="28"/>
      <c r="AC9309" s="32"/>
      <c r="AD9309" s="32"/>
      <c r="AE9309" s="31"/>
      <c r="AF9309" s="31"/>
      <c r="AG9309" s="28"/>
      <c r="AH9309" s="28"/>
    </row>
    <row r="9310" spans="13:34" x14ac:dyDescent="0.3">
      <c r="M9310" s="33"/>
      <c r="N9310" s="2"/>
      <c r="P9310" s="29"/>
      <c r="Q9310" s="29"/>
      <c r="T9310" s="32"/>
      <c r="U9310" s="32"/>
      <c r="V9310" s="30"/>
      <c r="W9310"/>
      <c r="X9310"/>
      <c r="Z9310" s="28"/>
      <c r="AA9310" s="28"/>
      <c r="AC9310" s="32"/>
      <c r="AD9310" s="32"/>
      <c r="AE9310" s="31"/>
      <c r="AF9310" s="31"/>
      <c r="AG9310" s="28"/>
      <c r="AH9310" s="28"/>
    </row>
    <row r="9311" spans="13:34" x14ac:dyDescent="0.3">
      <c r="M9311" s="33"/>
      <c r="N9311" s="2"/>
      <c r="P9311" s="29"/>
      <c r="Q9311" s="29"/>
      <c r="T9311" s="32"/>
      <c r="U9311" s="32"/>
      <c r="V9311" s="30"/>
      <c r="W9311"/>
      <c r="X9311"/>
      <c r="Z9311" s="28"/>
      <c r="AA9311" s="28"/>
      <c r="AC9311" s="32"/>
      <c r="AD9311" s="32"/>
      <c r="AE9311" s="31"/>
      <c r="AF9311" s="31"/>
      <c r="AG9311" s="28"/>
      <c r="AH9311" s="28"/>
    </row>
    <row r="9312" spans="13:34" x14ac:dyDescent="0.3">
      <c r="M9312" s="33"/>
      <c r="N9312" s="2"/>
      <c r="P9312" s="29"/>
      <c r="Q9312" s="29"/>
      <c r="T9312" s="32"/>
      <c r="U9312" s="32"/>
      <c r="V9312" s="30"/>
      <c r="W9312"/>
      <c r="X9312"/>
      <c r="Z9312" s="28"/>
      <c r="AA9312" s="28"/>
      <c r="AC9312" s="32"/>
      <c r="AD9312" s="32"/>
      <c r="AE9312" s="31"/>
      <c r="AF9312" s="31"/>
      <c r="AG9312" s="28"/>
      <c r="AH9312" s="28"/>
    </row>
    <row r="9313" spans="13:34" x14ac:dyDescent="0.3">
      <c r="M9313" s="33"/>
      <c r="N9313" s="2"/>
      <c r="P9313" s="29"/>
      <c r="Q9313" s="29"/>
      <c r="T9313" s="32"/>
      <c r="U9313" s="32"/>
      <c r="V9313" s="30"/>
      <c r="W9313"/>
      <c r="X9313"/>
      <c r="Z9313" s="28"/>
      <c r="AA9313" s="28"/>
      <c r="AC9313" s="32"/>
      <c r="AD9313" s="32"/>
      <c r="AE9313" s="31"/>
      <c r="AF9313" s="31"/>
      <c r="AG9313" s="28"/>
      <c r="AH9313" s="28"/>
    </row>
    <row r="9314" spans="13:34" x14ac:dyDescent="0.3">
      <c r="M9314" s="33"/>
      <c r="N9314" s="2"/>
      <c r="P9314" s="29"/>
      <c r="Q9314" s="29"/>
      <c r="T9314" s="32"/>
      <c r="U9314" s="32"/>
      <c r="V9314" s="30"/>
      <c r="W9314"/>
      <c r="X9314"/>
      <c r="Z9314" s="28"/>
      <c r="AA9314" s="28"/>
      <c r="AC9314" s="32"/>
      <c r="AD9314" s="32"/>
      <c r="AE9314" s="31"/>
      <c r="AF9314" s="31"/>
      <c r="AG9314" s="28"/>
      <c r="AH9314" s="28"/>
    </row>
    <row r="9315" spans="13:34" x14ac:dyDescent="0.3">
      <c r="M9315" s="33"/>
      <c r="N9315" s="2"/>
      <c r="P9315" s="29"/>
      <c r="Q9315" s="29"/>
      <c r="T9315" s="32"/>
      <c r="U9315" s="32"/>
      <c r="V9315" s="30"/>
      <c r="W9315"/>
      <c r="X9315"/>
      <c r="Z9315" s="28"/>
      <c r="AA9315" s="28"/>
      <c r="AC9315" s="32"/>
      <c r="AD9315" s="32"/>
      <c r="AE9315" s="31"/>
      <c r="AF9315" s="31"/>
      <c r="AG9315" s="28"/>
      <c r="AH9315" s="28"/>
    </row>
    <row r="9316" spans="13:34" x14ac:dyDescent="0.3">
      <c r="M9316" s="33"/>
      <c r="N9316" s="2"/>
      <c r="P9316" s="29"/>
      <c r="Q9316" s="29"/>
      <c r="T9316" s="32"/>
      <c r="U9316" s="32"/>
      <c r="V9316" s="30"/>
      <c r="W9316"/>
      <c r="X9316"/>
      <c r="Z9316" s="28"/>
      <c r="AA9316" s="28"/>
      <c r="AC9316" s="32"/>
      <c r="AD9316" s="32"/>
      <c r="AE9316" s="31"/>
      <c r="AF9316" s="31"/>
      <c r="AG9316" s="28"/>
      <c r="AH9316" s="28"/>
    </row>
    <row r="9317" spans="13:34" x14ac:dyDescent="0.3">
      <c r="M9317" s="33"/>
      <c r="N9317" s="2"/>
      <c r="P9317" s="29"/>
      <c r="Q9317" s="29"/>
      <c r="T9317" s="32"/>
      <c r="U9317" s="32"/>
      <c r="V9317" s="30"/>
      <c r="W9317"/>
      <c r="X9317"/>
      <c r="Z9317" s="28"/>
      <c r="AA9317" s="28"/>
      <c r="AC9317" s="32"/>
      <c r="AD9317" s="32"/>
      <c r="AE9317" s="31"/>
      <c r="AF9317" s="31"/>
      <c r="AG9317" s="28"/>
      <c r="AH9317" s="28"/>
    </row>
    <row r="9318" spans="13:34" x14ac:dyDescent="0.3">
      <c r="M9318" s="33"/>
      <c r="N9318" s="2"/>
      <c r="P9318" s="29"/>
      <c r="Q9318" s="29"/>
      <c r="T9318" s="32"/>
      <c r="U9318" s="32"/>
      <c r="V9318" s="30"/>
      <c r="W9318"/>
      <c r="X9318"/>
      <c r="Z9318" s="28"/>
      <c r="AA9318" s="28"/>
      <c r="AC9318" s="32"/>
      <c r="AD9318" s="32"/>
      <c r="AE9318" s="31"/>
      <c r="AF9318" s="31"/>
      <c r="AG9318" s="28"/>
      <c r="AH9318" s="28"/>
    </row>
    <row r="9319" spans="13:34" x14ac:dyDescent="0.3">
      <c r="M9319" s="33"/>
      <c r="N9319" s="2"/>
      <c r="P9319" s="29"/>
      <c r="Q9319" s="29"/>
      <c r="T9319" s="32"/>
      <c r="U9319" s="32"/>
      <c r="V9319" s="30"/>
      <c r="W9319"/>
      <c r="X9319"/>
      <c r="Z9319" s="28"/>
      <c r="AA9319" s="28"/>
      <c r="AC9319" s="32"/>
      <c r="AD9319" s="32"/>
      <c r="AE9319" s="31"/>
      <c r="AF9319" s="31"/>
      <c r="AG9319" s="28"/>
      <c r="AH9319" s="28"/>
    </row>
    <row r="9320" spans="13:34" x14ac:dyDescent="0.3">
      <c r="M9320" s="33"/>
      <c r="N9320" s="2"/>
      <c r="P9320" s="29"/>
      <c r="Q9320" s="29"/>
      <c r="T9320" s="32"/>
      <c r="U9320" s="32"/>
      <c r="V9320" s="30"/>
      <c r="W9320"/>
      <c r="X9320"/>
      <c r="Z9320" s="28"/>
      <c r="AA9320" s="28"/>
      <c r="AC9320" s="32"/>
      <c r="AD9320" s="32"/>
      <c r="AE9320" s="31"/>
      <c r="AF9320" s="31"/>
      <c r="AG9320" s="28"/>
      <c r="AH9320" s="28"/>
    </row>
    <row r="9321" spans="13:34" x14ac:dyDescent="0.3">
      <c r="M9321" s="33"/>
      <c r="N9321" s="2"/>
      <c r="P9321" s="29"/>
      <c r="Q9321" s="29"/>
      <c r="T9321" s="32"/>
      <c r="U9321" s="32"/>
      <c r="V9321" s="30"/>
      <c r="W9321"/>
      <c r="X9321"/>
      <c r="Z9321" s="28"/>
      <c r="AA9321" s="28"/>
      <c r="AC9321" s="32"/>
      <c r="AD9321" s="32"/>
      <c r="AE9321" s="31"/>
      <c r="AF9321" s="31"/>
      <c r="AG9321" s="28"/>
      <c r="AH9321" s="28"/>
    </row>
    <row r="9322" spans="13:34" x14ac:dyDescent="0.3">
      <c r="M9322" s="33"/>
      <c r="N9322" s="2"/>
      <c r="P9322" s="29"/>
      <c r="Q9322" s="29"/>
      <c r="T9322" s="32"/>
      <c r="U9322" s="32"/>
      <c r="V9322" s="30"/>
      <c r="W9322"/>
      <c r="X9322"/>
      <c r="Z9322" s="28"/>
      <c r="AA9322" s="28"/>
      <c r="AC9322" s="32"/>
      <c r="AD9322" s="32"/>
      <c r="AE9322" s="31"/>
      <c r="AF9322" s="31"/>
      <c r="AG9322" s="28"/>
      <c r="AH9322" s="28"/>
    </row>
    <row r="9323" spans="13:34" x14ac:dyDescent="0.3">
      <c r="M9323" s="33"/>
      <c r="N9323" s="2"/>
      <c r="P9323" s="29"/>
      <c r="Q9323" s="29"/>
      <c r="T9323" s="32"/>
      <c r="U9323" s="32"/>
      <c r="V9323" s="30"/>
      <c r="W9323"/>
      <c r="X9323"/>
      <c r="Z9323" s="28"/>
      <c r="AA9323" s="28"/>
      <c r="AC9323" s="32"/>
      <c r="AD9323" s="32"/>
      <c r="AE9323" s="31"/>
      <c r="AF9323" s="31"/>
      <c r="AG9323" s="28"/>
      <c r="AH9323" s="28"/>
    </row>
    <row r="9324" spans="13:34" x14ac:dyDescent="0.3">
      <c r="M9324" s="33"/>
      <c r="N9324" s="2"/>
      <c r="P9324" s="29"/>
      <c r="Q9324" s="29"/>
      <c r="T9324" s="32"/>
      <c r="U9324" s="32"/>
      <c r="V9324" s="30"/>
      <c r="W9324"/>
      <c r="X9324"/>
      <c r="Z9324" s="28"/>
      <c r="AA9324" s="28"/>
      <c r="AC9324" s="32"/>
      <c r="AD9324" s="32"/>
      <c r="AE9324" s="31"/>
      <c r="AF9324" s="31"/>
      <c r="AG9324" s="28"/>
      <c r="AH9324" s="28"/>
    </row>
    <row r="9325" spans="13:34" x14ac:dyDescent="0.3">
      <c r="M9325" s="33"/>
      <c r="N9325" s="2"/>
      <c r="P9325" s="29"/>
      <c r="Q9325" s="29"/>
      <c r="T9325" s="32"/>
      <c r="U9325" s="32"/>
      <c r="V9325" s="30"/>
      <c r="W9325"/>
      <c r="X9325"/>
      <c r="Z9325" s="28"/>
      <c r="AA9325" s="28"/>
      <c r="AC9325" s="32"/>
      <c r="AD9325" s="32"/>
      <c r="AE9325" s="31"/>
      <c r="AF9325" s="31"/>
      <c r="AG9325" s="28"/>
      <c r="AH9325" s="28"/>
    </row>
    <row r="9326" spans="13:34" x14ac:dyDescent="0.3">
      <c r="M9326" s="33"/>
      <c r="N9326" s="2"/>
      <c r="P9326" s="29"/>
      <c r="Q9326" s="29"/>
      <c r="T9326" s="32"/>
      <c r="U9326" s="32"/>
      <c r="V9326" s="30"/>
      <c r="W9326"/>
      <c r="X9326"/>
      <c r="Z9326" s="28"/>
      <c r="AA9326" s="28"/>
      <c r="AC9326" s="32"/>
      <c r="AD9326" s="32"/>
      <c r="AE9326" s="31"/>
      <c r="AF9326" s="31"/>
      <c r="AG9326" s="28"/>
      <c r="AH9326" s="28"/>
    </row>
    <row r="9327" spans="13:34" x14ac:dyDescent="0.3">
      <c r="M9327" s="33"/>
      <c r="N9327" s="2"/>
      <c r="P9327" s="29"/>
      <c r="Q9327" s="29"/>
      <c r="T9327" s="32"/>
      <c r="U9327" s="32"/>
      <c r="V9327" s="30"/>
      <c r="W9327"/>
      <c r="X9327"/>
      <c r="Z9327" s="28"/>
      <c r="AA9327" s="28"/>
      <c r="AC9327" s="32"/>
      <c r="AD9327" s="32"/>
      <c r="AE9327" s="31"/>
      <c r="AF9327" s="31"/>
      <c r="AG9327" s="28"/>
      <c r="AH9327" s="28"/>
    </row>
    <row r="9328" spans="13:34" x14ac:dyDescent="0.3">
      <c r="M9328" s="33"/>
      <c r="N9328" s="2"/>
      <c r="P9328" s="29"/>
      <c r="Q9328" s="29"/>
      <c r="T9328" s="32"/>
      <c r="U9328" s="32"/>
      <c r="V9328" s="30"/>
      <c r="W9328"/>
      <c r="X9328"/>
      <c r="Z9328" s="28"/>
      <c r="AA9328" s="28"/>
      <c r="AC9328" s="32"/>
      <c r="AD9328" s="32"/>
      <c r="AE9328" s="31"/>
      <c r="AF9328" s="31"/>
      <c r="AG9328" s="28"/>
      <c r="AH9328" s="28"/>
    </row>
    <row r="9329" spans="13:34" x14ac:dyDescent="0.3">
      <c r="M9329" s="33"/>
      <c r="N9329" s="2"/>
      <c r="P9329" s="29"/>
      <c r="Q9329" s="29"/>
      <c r="T9329" s="32"/>
      <c r="U9329" s="32"/>
      <c r="V9329" s="30"/>
      <c r="W9329"/>
      <c r="X9329"/>
      <c r="Z9329" s="28"/>
      <c r="AA9329" s="28"/>
      <c r="AC9329" s="32"/>
      <c r="AD9329" s="32"/>
      <c r="AE9329" s="31"/>
      <c r="AF9329" s="31"/>
      <c r="AG9329" s="28"/>
      <c r="AH9329" s="28"/>
    </row>
    <row r="9330" spans="13:34" x14ac:dyDescent="0.3">
      <c r="M9330" s="33"/>
      <c r="N9330" s="2"/>
      <c r="P9330" s="29"/>
      <c r="Q9330" s="29"/>
      <c r="T9330" s="32"/>
      <c r="U9330" s="32"/>
      <c r="V9330" s="30"/>
      <c r="W9330"/>
      <c r="X9330"/>
      <c r="Z9330" s="28"/>
      <c r="AA9330" s="28"/>
      <c r="AC9330" s="32"/>
      <c r="AD9330" s="32"/>
      <c r="AE9330" s="31"/>
      <c r="AF9330" s="31"/>
      <c r="AG9330" s="28"/>
      <c r="AH9330" s="28"/>
    </row>
    <row r="9331" spans="13:34" x14ac:dyDescent="0.3">
      <c r="M9331" s="33"/>
      <c r="N9331" s="2"/>
      <c r="P9331" s="29"/>
      <c r="Q9331" s="29"/>
      <c r="T9331" s="32"/>
      <c r="U9331" s="32"/>
      <c r="V9331" s="30"/>
      <c r="W9331"/>
      <c r="X9331"/>
      <c r="Z9331" s="28"/>
      <c r="AA9331" s="28"/>
      <c r="AC9331" s="32"/>
      <c r="AD9331" s="32"/>
      <c r="AE9331" s="31"/>
      <c r="AF9331" s="31"/>
      <c r="AG9331" s="28"/>
      <c r="AH9331" s="28"/>
    </row>
    <row r="9332" spans="13:34" x14ac:dyDescent="0.3">
      <c r="M9332" s="33"/>
      <c r="N9332" s="2"/>
      <c r="P9332" s="29"/>
      <c r="Q9332" s="29"/>
      <c r="T9332" s="32"/>
      <c r="U9332" s="32"/>
      <c r="V9332" s="30"/>
      <c r="W9332"/>
      <c r="X9332"/>
      <c r="Z9332" s="28"/>
      <c r="AA9332" s="28"/>
      <c r="AC9332" s="32"/>
      <c r="AD9332" s="32"/>
      <c r="AE9332" s="31"/>
      <c r="AF9332" s="31"/>
      <c r="AG9332" s="28"/>
      <c r="AH9332" s="28"/>
    </row>
    <row r="9333" spans="13:34" x14ac:dyDescent="0.3">
      <c r="M9333" s="33"/>
      <c r="N9333" s="2"/>
      <c r="P9333" s="29"/>
      <c r="Q9333" s="29"/>
      <c r="T9333" s="32"/>
      <c r="U9333" s="32"/>
      <c r="V9333" s="30"/>
      <c r="W9333"/>
      <c r="X9333"/>
      <c r="Z9333" s="28"/>
      <c r="AA9333" s="28"/>
      <c r="AC9333" s="32"/>
      <c r="AD9333" s="32"/>
      <c r="AE9333" s="31"/>
      <c r="AF9333" s="31"/>
      <c r="AG9333" s="28"/>
      <c r="AH9333" s="28"/>
    </row>
    <row r="9334" spans="13:34" x14ac:dyDescent="0.3">
      <c r="M9334" s="33"/>
      <c r="N9334" s="2"/>
      <c r="P9334" s="29"/>
      <c r="Q9334" s="29"/>
      <c r="T9334" s="32"/>
      <c r="U9334" s="32"/>
      <c r="V9334" s="30"/>
      <c r="W9334"/>
      <c r="X9334"/>
      <c r="Z9334" s="28"/>
      <c r="AA9334" s="28"/>
      <c r="AC9334" s="32"/>
      <c r="AD9334" s="32"/>
      <c r="AE9334" s="31"/>
      <c r="AF9334" s="31"/>
      <c r="AG9334" s="28"/>
      <c r="AH9334" s="28"/>
    </row>
    <row r="9335" spans="13:34" x14ac:dyDescent="0.3">
      <c r="M9335" s="33"/>
      <c r="N9335" s="2"/>
      <c r="P9335" s="29"/>
      <c r="Q9335" s="29"/>
      <c r="T9335" s="32"/>
      <c r="U9335" s="32"/>
      <c r="V9335" s="30"/>
      <c r="W9335"/>
      <c r="X9335"/>
      <c r="Z9335" s="28"/>
      <c r="AA9335" s="28"/>
      <c r="AC9335" s="32"/>
      <c r="AD9335" s="32"/>
      <c r="AE9335" s="31"/>
      <c r="AF9335" s="31"/>
      <c r="AG9335" s="28"/>
      <c r="AH9335" s="28"/>
    </row>
    <row r="9336" spans="13:34" x14ac:dyDescent="0.3">
      <c r="M9336" s="33"/>
      <c r="N9336" s="2"/>
      <c r="P9336" s="29"/>
      <c r="Q9336" s="29"/>
      <c r="T9336" s="32"/>
      <c r="U9336" s="32"/>
      <c r="V9336" s="30"/>
      <c r="W9336"/>
      <c r="X9336"/>
      <c r="Z9336" s="28"/>
      <c r="AA9336" s="28"/>
      <c r="AC9336" s="32"/>
      <c r="AD9336" s="32"/>
      <c r="AE9336" s="31"/>
      <c r="AF9336" s="31"/>
      <c r="AG9336" s="28"/>
      <c r="AH9336" s="28"/>
    </row>
    <row r="9337" spans="13:34" x14ac:dyDescent="0.3">
      <c r="M9337" s="33"/>
      <c r="N9337" s="2"/>
      <c r="P9337" s="29"/>
      <c r="Q9337" s="29"/>
      <c r="T9337" s="32"/>
      <c r="U9337" s="32"/>
      <c r="V9337" s="30"/>
      <c r="W9337"/>
      <c r="X9337"/>
      <c r="Z9337" s="28"/>
      <c r="AA9337" s="28"/>
      <c r="AC9337" s="32"/>
      <c r="AD9337" s="32"/>
      <c r="AE9337" s="31"/>
      <c r="AF9337" s="31"/>
      <c r="AG9337" s="28"/>
      <c r="AH9337" s="28"/>
    </row>
    <row r="9338" spans="13:34" x14ac:dyDescent="0.3">
      <c r="M9338" s="33"/>
      <c r="N9338" s="2"/>
      <c r="P9338" s="29"/>
      <c r="Q9338" s="29"/>
      <c r="T9338" s="32"/>
      <c r="U9338" s="32"/>
      <c r="V9338" s="30"/>
      <c r="W9338"/>
      <c r="X9338"/>
      <c r="Z9338" s="28"/>
      <c r="AA9338" s="28"/>
      <c r="AC9338" s="32"/>
      <c r="AD9338" s="32"/>
      <c r="AE9338" s="31"/>
      <c r="AF9338" s="31"/>
      <c r="AG9338" s="28"/>
      <c r="AH9338" s="28"/>
    </row>
    <row r="9339" spans="13:34" x14ac:dyDescent="0.3">
      <c r="M9339" s="33"/>
      <c r="N9339" s="2"/>
      <c r="P9339" s="29"/>
      <c r="Q9339" s="29"/>
      <c r="T9339" s="32"/>
      <c r="U9339" s="32"/>
      <c r="V9339" s="30"/>
      <c r="W9339"/>
      <c r="X9339"/>
      <c r="Z9339" s="28"/>
      <c r="AA9339" s="28"/>
      <c r="AC9339" s="32"/>
      <c r="AD9339" s="32"/>
      <c r="AE9339" s="31"/>
      <c r="AF9339" s="31"/>
      <c r="AG9339" s="28"/>
      <c r="AH9339" s="28"/>
    </row>
    <row r="9340" spans="13:34" x14ac:dyDescent="0.3">
      <c r="M9340" s="33"/>
      <c r="N9340" s="2"/>
      <c r="P9340" s="29"/>
      <c r="Q9340" s="29"/>
      <c r="T9340" s="32"/>
      <c r="U9340" s="32"/>
      <c r="V9340" s="30"/>
      <c r="W9340"/>
      <c r="X9340"/>
      <c r="Z9340" s="28"/>
      <c r="AA9340" s="28"/>
      <c r="AC9340" s="32"/>
      <c r="AD9340" s="32"/>
      <c r="AE9340" s="31"/>
      <c r="AF9340" s="31"/>
      <c r="AG9340" s="28"/>
      <c r="AH9340" s="28"/>
    </row>
    <row r="9341" spans="13:34" x14ac:dyDescent="0.3">
      <c r="M9341" s="33"/>
      <c r="N9341" s="2"/>
      <c r="P9341" s="29"/>
      <c r="Q9341" s="29"/>
      <c r="T9341" s="32"/>
      <c r="U9341" s="32"/>
      <c r="V9341" s="30"/>
      <c r="W9341"/>
      <c r="X9341"/>
      <c r="Z9341" s="28"/>
      <c r="AA9341" s="28"/>
      <c r="AC9341" s="32"/>
      <c r="AD9341" s="32"/>
      <c r="AE9341" s="31"/>
      <c r="AF9341" s="31"/>
      <c r="AG9341" s="28"/>
      <c r="AH9341" s="28"/>
    </row>
    <row r="9342" spans="13:34" x14ac:dyDescent="0.3">
      <c r="M9342" s="33"/>
      <c r="N9342" s="2"/>
      <c r="P9342" s="29"/>
      <c r="Q9342" s="29"/>
      <c r="T9342" s="32"/>
      <c r="U9342" s="32"/>
      <c r="V9342" s="30"/>
      <c r="W9342"/>
      <c r="X9342"/>
      <c r="Z9342" s="28"/>
      <c r="AA9342" s="28"/>
      <c r="AC9342" s="32"/>
      <c r="AD9342" s="32"/>
      <c r="AE9342" s="31"/>
      <c r="AF9342" s="31"/>
      <c r="AG9342" s="28"/>
      <c r="AH9342" s="28"/>
    </row>
    <row r="9343" spans="13:34" x14ac:dyDescent="0.3">
      <c r="M9343" s="33"/>
      <c r="N9343" s="2"/>
      <c r="P9343" s="29"/>
      <c r="Q9343" s="29"/>
      <c r="T9343" s="32"/>
      <c r="U9343" s="32"/>
      <c r="V9343" s="30"/>
      <c r="W9343"/>
      <c r="X9343"/>
      <c r="Z9343" s="28"/>
      <c r="AA9343" s="28"/>
      <c r="AC9343" s="32"/>
      <c r="AD9343" s="32"/>
      <c r="AE9343" s="31"/>
      <c r="AF9343" s="31"/>
      <c r="AG9343" s="28"/>
      <c r="AH9343" s="28"/>
    </row>
    <row r="9344" spans="13:34" x14ac:dyDescent="0.3">
      <c r="M9344" s="33"/>
      <c r="N9344" s="2"/>
      <c r="P9344" s="29"/>
      <c r="Q9344" s="29"/>
      <c r="T9344" s="32"/>
      <c r="U9344" s="32"/>
      <c r="V9344" s="30"/>
      <c r="W9344"/>
      <c r="X9344"/>
      <c r="Z9344" s="28"/>
      <c r="AA9344" s="28"/>
      <c r="AC9344" s="32"/>
      <c r="AD9344" s="32"/>
      <c r="AE9344" s="31"/>
      <c r="AF9344" s="31"/>
      <c r="AG9344" s="28"/>
      <c r="AH9344" s="28"/>
    </row>
    <row r="9345" spans="13:34" x14ac:dyDescent="0.3">
      <c r="M9345" s="33"/>
      <c r="N9345" s="2"/>
      <c r="P9345" s="29"/>
      <c r="Q9345" s="29"/>
      <c r="T9345" s="32"/>
      <c r="U9345" s="32"/>
      <c r="V9345" s="30"/>
      <c r="W9345"/>
      <c r="X9345"/>
      <c r="Z9345" s="28"/>
      <c r="AA9345" s="28"/>
      <c r="AC9345" s="32"/>
      <c r="AD9345" s="32"/>
      <c r="AE9345" s="31"/>
      <c r="AF9345" s="31"/>
      <c r="AG9345" s="28"/>
      <c r="AH9345" s="28"/>
    </row>
    <row r="9346" spans="13:34" x14ac:dyDescent="0.3">
      <c r="M9346" s="33"/>
      <c r="N9346" s="2"/>
      <c r="P9346" s="29"/>
      <c r="Q9346" s="29"/>
      <c r="T9346" s="32"/>
      <c r="U9346" s="32"/>
      <c r="V9346" s="30"/>
      <c r="W9346"/>
      <c r="X9346"/>
      <c r="Z9346" s="28"/>
      <c r="AA9346" s="28"/>
      <c r="AC9346" s="32"/>
      <c r="AD9346" s="32"/>
      <c r="AE9346" s="31"/>
      <c r="AF9346" s="31"/>
      <c r="AG9346" s="28"/>
      <c r="AH9346" s="28"/>
    </row>
    <row r="9347" spans="13:34" x14ac:dyDescent="0.3">
      <c r="M9347" s="33"/>
      <c r="N9347" s="2"/>
      <c r="P9347" s="29"/>
      <c r="Q9347" s="29"/>
      <c r="T9347" s="32"/>
      <c r="U9347" s="32"/>
      <c r="V9347" s="30"/>
      <c r="W9347"/>
      <c r="X9347"/>
      <c r="Z9347" s="28"/>
      <c r="AA9347" s="28"/>
      <c r="AC9347" s="32"/>
      <c r="AD9347" s="32"/>
      <c r="AE9347" s="31"/>
      <c r="AF9347" s="31"/>
      <c r="AG9347" s="28"/>
      <c r="AH9347" s="28"/>
    </row>
    <row r="9348" spans="13:34" x14ac:dyDescent="0.3">
      <c r="M9348" s="33"/>
      <c r="N9348" s="2"/>
      <c r="P9348" s="29"/>
      <c r="Q9348" s="29"/>
      <c r="T9348" s="32"/>
      <c r="U9348" s="32"/>
      <c r="V9348" s="30"/>
      <c r="W9348"/>
      <c r="X9348"/>
      <c r="Z9348" s="28"/>
      <c r="AA9348" s="28"/>
      <c r="AC9348" s="32"/>
      <c r="AD9348" s="32"/>
      <c r="AE9348" s="31"/>
      <c r="AF9348" s="31"/>
      <c r="AG9348" s="28"/>
      <c r="AH9348" s="28"/>
    </row>
    <row r="9349" spans="13:34" x14ac:dyDescent="0.3">
      <c r="M9349" s="33"/>
      <c r="N9349" s="2"/>
      <c r="P9349" s="29"/>
      <c r="Q9349" s="29"/>
      <c r="T9349" s="32"/>
      <c r="U9349" s="32"/>
      <c r="V9349" s="30"/>
      <c r="W9349"/>
      <c r="X9349"/>
      <c r="Z9349" s="28"/>
      <c r="AA9349" s="28"/>
      <c r="AC9349" s="32"/>
      <c r="AD9349" s="32"/>
      <c r="AE9349" s="31"/>
      <c r="AF9349" s="31"/>
      <c r="AG9349" s="28"/>
      <c r="AH9349" s="28"/>
    </row>
    <row r="9350" spans="13:34" x14ac:dyDescent="0.3">
      <c r="M9350" s="33"/>
      <c r="N9350" s="2"/>
      <c r="P9350" s="29"/>
      <c r="Q9350" s="29"/>
      <c r="T9350" s="32"/>
      <c r="U9350" s="32"/>
      <c r="V9350" s="30"/>
      <c r="W9350"/>
      <c r="X9350"/>
      <c r="Z9350" s="28"/>
      <c r="AA9350" s="28"/>
      <c r="AC9350" s="32"/>
      <c r="AD9350" s="32"/>
      <c r="AE9350" s="31"/>
      <c r="AF9350" s="31"/>
      <c r="AG9350" s="28"/>
      <c r="AH9350" s="28"/>
    </row>
    <row r="9351" spans="13:34" x14ac:dyDescent="0.3">
      <c r="M9351" s="33"/>
      <c r="N9351" s="2"/>
      <c r="P9351" s="29"/>
      <c r="Q9351" s="29"/>
      <c r="T9351" s="32"/>
      <c r="U9351" s="32"/>
      <c r="V9351" s="30"/>
      <c r="W9351"/>
      <c r="X9351"/>
      <c r="Z9351" s="28"/>
      <c r="AA9351" s="28"/>
      <c r="AC9351" s="32"/>
      <c r="AD9351" s="32"/>
      <c r="AE9351" s="31"/>
      <c r="AF9351" s="31"/>
      <c r="AG9351" s="28"/>
      <c r="AH9351" s="28"/>
    </row>
    <row r="9352" spans="13:34" x14ac:dyDescent="0.3">
      <c r="M9352" s="33"/>
      <c r="N9352" s="2"/>
      <c r="P9352" s="29"/>
      <c r="Q9352" s="29"/>
      <c r="T9352" s="32"/>
      <c r="U9352" s="32"/>
      <c r="V9352" s="30"/>
      <c r="W9352"/>
      <c r="X9352"/>
      <c r="Z9352" s="28"/>
      <c r="AA9352" s="28"/>
      <c r="AC9352" s="32"/>
      <c r="AD9352" s="32"/>
      <c r="AE9352" s="31"/>
      <c r="AF9352" s="31"/>
      <c r="AG9352" s="28"/>
      <c r="AH9352" s="28"/>
    </row>
    <row r="9353" spans="13:34" x14ac:dyDescent="0.3">
      <c r="M9353" s="33"/>
      <c r="N9353" s="2"/>
      <c r="P9353" s="29"/>
      <c r="Q9353" s="29"/>
      <c r="T9353" s="32"/>
      <c r="U9353" s="32"/>
      <c r="V9353" s="30"/>
      <c r="W9353"/>
      <c r="X9353"/>
      <c r="Z9353" s="28"/>
      <c r="AA9353" s="28"/>
      <c r="AC9353" s="32"/>
      <c r="AD9353" s="32"/>
      <c r="AE9353" s="31"/>
      <c r="AF9353" s="31"/>
      <c r="AG9353" s="28"/>
      <c r="AH9353" s="28"/>
    </row>
    <row r="9354" spans="13:34" x14ac:dyDescent="0.3">
      <c r="M9354" s="33"/>
      <c r="N9354" s="2"/>
      <c r="P9354" s="29"/>
      <c r="Q9354" s="29"/>
      <c r="T9354" s="32"/>
      <c r="U9354" s="32"/>
      <c r="V9354" s="30"/>
      <c r="W9354"/>
      <c r="X9354"/>
      <c r="Z9354" s="28"/>
      <c r="AA9354" s="28"/>
      <c r="AC9354" s="32"/>
      <c r="AD9354" s="32"/>
      <c r="AE9354" s="31"/>
      <c r="AF9354" s="31"/>
      <c r="AG9354" s="28"/>
      <c r="AH9354" s="28"/>
    </row>
    <row r="9355" spans="13:34" x14ac:dyDescent="0.3">
      <c r="M9355" s="33"/>
      <c r="N9355" s="2"/>
      <c r="P9355" s="29"/>
      <c r="Q9355" s="29"/>
      <c r="T9355" s="32"/>
      <c r="U9355" s="32"/>
      <c r="V9355" s="30"/>
      <c r="W9355"/>
      <c r="X9355"/>
      <c r="Z9355" s="28"/>
      <c r="AA9355" s="28"/>
      <c r="AC9355" s="32"/>
      <c r="AD9355" s="32"/>
      <c r="AE9355" s="31"/>
      <c r="AF9355" s="31"/>
      <c r="AG9355" s="28"/>
      <c r="AH9355" s="28"/>
    </row>
    <row r="9356" spans="13:34" x14ac:dyDescent="0.3">
      <c r="M9356" s="33"/>
      <c r="N9356" s="2"/>
      <c r="P9356" s="29"/>
      <c r="Q9356" s="29"/>
      <c r="T9356" s="32"/>
      <c r="U9356" s="32"/>
      <c r="V9356" s="30"/>
      <c r="W9356"/>
      <c r="X9356"/>
      <c r="Z9356" s="28"/>
      <c r="AA9356" s="28"/>
      <c r="AC9356" s="32"/>
      <c r="AD9356" s="32"/>
      <c r="AE9356" s="31"/>
      <c r="AF9356" s="31"/>
      <c r="AG9356" s="28"/>
      <c r="AH9356" s="28"/>
    </row>
    <row r="9357" spans="13:34" x14ac:dyDescent="0.3">
      <c r="M9357" s="33"/>
      <c r="N9357" s="2"/>
      <c r="P9357" s="29"/>
      <c r="Q9357" s="29"/>
      <c r="T9357" s="32"/>
      <c r="U9357" s="32"/>
      <c r="V9357" s="30"/>
      <c r="W9357"/>
      <c r="X9357"/>
      <c r="Z9357" s="28"/>
      <c r="AA9357" s="28"/>
      <c r="AC9357" s="32"/>
      <c r="AD9357" s="32"/>
      <c r="AE9357" s="31"/>
      <c r="AF9357" s="31"/>
      <c r="AG9357" s="28"/>
      <c r="AH9357" s="28"/>
    </row>
    <row r="9358" spans="13:34" x14ac:dyDescent="0.3">
      <c r="M9358" s="33"/>
      <c r="N9358" s="2"/>
      <c r="P9358" s="29"/>
      <c r="Q9358" s="29"/>
      <c r="T9358" s="32"/>
      <c r="U9358" s="32"/>
      <c r="V9358" s="30"/>
      <c r="W9358"/>
      <c r="X9358"/>
      <c r="Z9358" s="28"/>
      <c r="AA9358" s="28"/>
      <c r="AC9358" s="32"/>
      <c r="AD9358" s="32"/>
      <c r="AE9358" s="31"/>
      <c r="AF9358" s="31"/>
      <c r="AG9358" s="28"/>
      <c r="AH9358" s="28"/>
    </row>
    <row r="9359" spans="13:34" x14ac:dyDescent="0.3">
      <c r="M9359" s="33"/>
      <c r="N9359" s="2"/>
      <c r="P9359" s="29"/>
      <c r="Q9359" s="29"/>
      <c r="T9359" s="32"/>
      <c r="U9359" s="32"/>
      <c r="V9359" s="30"/>
      <c r="W9359"/>
      <c r="X9359"/>
      <c r="Z9359" s="28"/>
      <c r="AA9359" s="28"/>
      <c r="AC9359" s="32"/>
      <c r="AD9359" s="32"/>
      <c r="AE9359" s="31"/>
      <c r="AF9359" s="31"/>
      <c r="AG9359" s="28"/>
      <c r="AH9359" s="28"/>
    </row>
    <row r="9360" spans="13:34" x14ac:dyDescent="0.3">
      <c r="M9360" s="33"/>
      <c r="N9360" s="2"/>
      <c r="P9360" s="29"/>
      <c r="Q9360" s="29"/>
      <c r="T9360" s="32"/>
      <c r="U9360" s="32"/>
      <c r="V9360" s="30"/>
      <c r="W9360"/>
      <c r="X9360"/>
      <c r="Z9360" s="28"/>
      <c r="AA9360" s="28"/>
      <c r="AC9360" s="32"/>
      <c r="AD9360" s="32"/>
      <c r="AE9360" s="31"/>
      <c r="AF9360" s="31"/>
      <c r="AG9360" s="28"/>
      <c r="AH9360" s="28"/>
    </row>
    <row r="9361" spans="13:34" x14ac:dyDescent="0.3">
      <c r="M9361" s="33"/>
      <c r="N9361" s="2"/>
      <c r="P9361" s="29"/>
      <c r="Q9361" s="29"/>
      <c r="T9361" s="32"/>
      <c r="U9361" s="32"/>
      <c r="V9361" s="30"/>
      <c r="W9361"/>
      <c r="X9361"/>
      <c r="Z9361" s="28"/>
      <c r="AA9361" s="28"/>
      <c r="AC9361" s="32"/>
      <c r="AD9361" s="32"/>
      <c r="AE9361" s="31"/>
      <c r="AF9361" s="31"/>
      <c r="AG9361" s="28"/>
      <c r="AH9361" s="28"/>
    </row>
    <row r="9362" spans="13:34" x14ac:dyDescent="0.3">
      <c r="M9362" s="33"/>
      <c r="N9362" s="2"/>
      <c r="P9362" s="29"/>
      <c r="Q9362" s="29"/>
      <c r="T9362" s="32"/>
      <c r="U9362" s="32"/>
      <c r="V9362" s="30"/>
      <c r="W9362"/>
      <c r="X9362"/>
      <c r="Z9362" s="28"/>
      <c r="AA9362" s="28"/>
      <c r="AC9362" s="32"/>
      <c r="AD9362" s="32"/>
      <c r="AE9362" s="31"/>
      <c r="AF9362" s="31"/>
      <c r="AG9362" s="28"/>
      <c r="AH9362" s="28"/>
    </row>
    <row r="9363" spans="13:34" x14ac:dyDescent="0.3">
      <c r="M9363" s="33"/>
      <c r="N9363" s="2"/>
      <c r="P9363" s="29"/>
      <c r="Q9363" s="29"/>
      <c r="T9363" s="32"/>
      <c r="U9363" s="32"/>
      <c r="V9363" s="30"/>
      <c r="W9363"/>
      <c r="X9363"/>
      <c r="Z9363" s="28"/>
      <c r="AA9363" s="28"/>
      <c r="AC9363" s="32"/>
      <c r="AD9363" s="32"/>
      <c r="AE9363" s="31"/>
      <c r="AF9363" s="31"/>
      <c r="AG9363" s="28"/>
      <c r="AH9363" s="28"/>
    </row>
    <row r="9364" spans="13:34" x14ac:dyDescent="0.3">
      <c r="M9364" s="33"/>
      <c r="N9364" s="2"/>
      <c r="P9364" s="29"/>
      <c r="Q9364" s="29"/>
      <c r="T9364" s="32"/>
      <c r="U9364" s="32"/>
      <c r="V9364" s="30"/>
      <c r="W9364"/>
      <c r="X9364"/>
      <c r="Z9364" s="28"/>
      <c r="AA9364" s="28"/>
      <c r="AC9364" s="32"/>
      <c r="AD9364" s="32"/>
      <c r="AE9364" s="31"/>
      <c r="AF9364" s="31"/>
      <c r="AG9364" s="28"/>
      <c r="AH9364" s="28"/>
    </row>
    <row r="9365" spans="13:34" x14ac:dyDescent="0.3">
      <c r="M9365" s="33"/>
      <c r="N9365" s="2"/>
      <c r="P9365" s="29"/>
      <c r="Q9365" s="29"/>
      <c r="T9365" s="32"/>
      <c r="U9365" s="32"/>
      <c r="V9365" s="30"/>
      <c r="W9365"/>
      <c r="X9365"/>
      <c r="Z9365" s="28"/>
      <c r="AA9365" s="28"/>
      <c r="AC9365" s="32"/>
      <c r="AD9365" s="32"/>
      <c r="AE9365" s="31"/>
      <c r="AF9365" s="31"/>
      <c r="AG9365" s="28"/>
      <c r="AH9365" s="28"/>
    </row>
    <row r="9366" spans="13:34" x14ac:dyDescent="0.3">
      <c r="M9366" s="33"/>
      <c r="N9366" s="2"/>
      <c r="P9366" s="29"/>
      <c r="Q9366" s="29"/>
      <c r="T9366" s="32"/>
      <c r="U9366" s="32"/>
      <c r="V9366" s="30"/>
      <c r="W9366"/>
      <c r="X9366"/>
      <c r="Z9366" s="28"/>
      <c r="AA9366" s="28"/>
      <c r="AC9366" s="32"/>
      <c r="AD9366" s="32"/>
      <c r="AE9366" s="31"/>
      <c r="AF9366" s="31"/>
      <c r="AG9366" s="28"/>
      <c r="AH9366" s="28"/>
    </row>
    <row r="9367" spans="13:34" x14ac:dyDescent="0.3">
      <c r="M9367" s="33"/>
      <c r="N9367" s="2"/>
      <c r="P9367" s="29"/>
      <c r="Q9367" s="29"/>
      <c r="T9367" s="32"/>
      <c r="U9367" s="32"/>
      <c r="V9367" s="30"/>
      <c r="W9367"/>
      <c r="X9367"/>
      <c r="Z9367" s="28"/>
      <c r="AA9367" s="28"/>
      <c r="AC9367" s="32"/>
      <c r="AD9367" s="32"/>
      <c r="AE9367" s="31"/>
      <c r="AF9367" s="31"/>
      <c r="AG9367" s="28"/>
      <c r="AH9367" s="28"/>
    </row>
    <row r="9368" spans="13:34" x14ac:dyDescent="0.3">
      <c r="M9368" s="33"/>
      <c r="N9368" s="2"/>
      <c r="P9368" s="29"/>
      <c r="Q9368" s="29"/>
      <c r="T9368" s="32"/>
      <c r="U9368" s="32"/>
      <c r="V9368" s="30"/>
      <c r="W9368"/>
      <c r="X9368"/>
      <c r="Z9368" s="28"/>
      <c r="AA9368" s="28"/>
      <c r="AC9368" s="32"/>
      <c r="AD9368" s="32"/>
      <c r="AE9368" s="31"/>
      <c r="AF9368" s="31"/>
      <c r="AG9368" s="28"/>
      <c r="AH9368" s="28"/>
    </row>
    <row r="9369" spans="13:34" x14ac:dyDescent="0.3">
      <c r="M9369" s="33"/>
      <c r="N9369" s="2"/>
      <c r="P9369" s="29"/>
      <c r="Q9369" s="29"/>
      <c r="T9369" s="32"/>
      <c r="U9369" s="32"/>
      <c r="V9369" s="30"/>
      <c r="W9369"/>
      <c r="X9369"/>
      <c r="Z9369" s="28"/>
      <c r="AA9369" s="28"/>
      <c r="AC9369" s="32"/>
      <c r="AD9369" s="32"/>
      <c r="AE9369" s="31"/>
      <c r="AF9369" s="31"/>
      <c r="AG9369" s="28"/>
      <c r="AH9369" s="28"/>
    </row>
    <row r="9370" spans="13:34" x14ac:dyDescent="0.3">
      <c r="M9370" s="33"/>
      <c r="N9370" s="2"/>
      <c r="P9370" s="29"/>
      <c r="Q9370" s="29"/>
      <c r="T9370" s="32"/>
      <c r="U9370" s="32"/>
      <c r="V9370" s="30"/>
      <c r="W9370"/>
      <c r="X9370"/>
      <c r="Z9370" s="28"/>
      <c r="AA9370" s="28"/>
      <c r="AC9370" s="32"/>
      <c r="AD9370" s="32"/>
      <c r="AE9370" s="31"/>
      <c r="AF9370" s="31"/>
      <c r="AG9370" s="28"/>
      <c r="AH9370" s="28"/>
    </row>
    <row r="9371" spans="13:34" x14ac:dyDescent="0.3">
      <c r="M9371" s="33"/>
      <c r="N9371" s="2"/>
      <c r="P9371" s="29"/>
      <c r="Q9371" s="29"/>
      <c r="T9371" s="32"/>
      <c r="U9371" s="32"/>
      <c r="V9371" s="30"/>
      <c r="W9371"/>
      <c r="X9371"/>
      <c r="Z9371" s="28"/>
      <c r="AA9371" s="28"/>
      <c r="AC9371" s="32"/>
      <c r="AD9371" s="32"/>
      <c r="AE9371" s="31"/>
      <c r="AF9371" s="31"/>
      <c r="AG9371" s="28"/>
      <c r="AH9371" s="28"/>
    </row>
    <row r="9372" spans="13:34" x14ac:dyDescent="0.3">
      <c r="M9372" s="33"/>
      <c r="N9372" s="2"/>
      <c r="P9372" s="29"/>
      <c r="Q9372" s="29"/>
      <c r="T9372" s="32"/>
      <c r="U9372" s="32"/>
      <c r="V9372" s="30"/>
      <c r="W9372"/>
      <c r="X9372"/>
      <c r="Z9372" s="28"/>
      <c r="AA9372" s="28"/>
      <c r="AC9372" s="32"/>
      <c r="AD9372" s="32"/>
      <c r="AE9372" s="31"/>
      <c r="AF9372" s="31"/>
      <c r="AG9372" s="28"/>
      <c r="AH9372" s="28"/>
    </row>
    <row r="9373" spans="13:34" x14ac:dyDescent="0.3">
      <c r="M9373" s="33"/>
      <c r="N9373" s="2"/>
      <c r="P9373" s="29"/>
      <c r="Q9373" s="29"/>
      <c r="T9373" s="32"/>
      <c r="U9373" s="32"/>
      <c r="V9373" s="30"/>
      <c r="W9373"/>
      <c r="X9373"/>
      <c r="Z9373" s="28"/>
      <c r="AA9373" s="28"/>
      <c r="AC9373" s="32"/>
      <c r="AD9373" s="32"/>
      <c r="AE9373" s="31"/>
      <c r="AF9373" s="31"/>
      <c r="AG9373" s="28"/>
      <c r="AH9373" s="28"/>
    </row>
    <row r="9374" spans="13:34" x14ac:dyDescent="0.3">
      <c r="M9374" s="33"/>
      <c r="N9374" s="2"/>
      <c r="P9374" s="29"/>
      <c r="Q9374" s="29"/>
      <c r="T9374" s="32"/>
      <c r="U9374" s="32"/>
      <c r="V9374" s="30"/>
      <c r="W9374"/>
      <c r="X9374"/>
      <c r="Z9374" s="28"/>
      <c r="AA9374" s="28"/>
      <c r="AC9374" s="32"/>
      <c r="AD9374" s="32"/>
      <c r="AE9374" s="31"/>
      <c r="AF9374" s="31"/>
      <c r="AG9374" s="28"/>
      <c r="AH9374" s="28"/>
    </row>
    <row r="9375" spans="13:34" x14ac:dyDescent="0.3">
      <c r="M9375" s="33"/>
      <c r="N9375" s="2"/>
      <c r="P9375" s="29"/>
      <c r="Q9375" s="29"/>
      <c r="T9375" s="32"/>
      <c r="U9375" s="32"/>
      <c r="V9375" s="30"/>
      <c r="W9375"/>
      <c r="X9375"/>
      <c r="Z9375" s="28"/>
      <c r="AA9375" s="28"/>
      <c r="AC9375" s="32"/>
      <c r="AD9375" s="32"/>
      <c r="AE9375" s="31"/>
      <c r="AF9375" s="31"/>
      <c r="AG9375" s="28"/>
      <c r="AH9375" s="28"/>
    </row>
    <row r="9376" spans="13:34" x14ac:dyDescent="0.3">
      <c r="M9376" s="33"/>
      <c r="N9376" s="2"/>
      <c r="P9376" s="29"/>
      <c r="Q9376" s="29"/>
      <c r="T9376" s="32"/>
      <c r="U9376" s="32"/>
      <c r="V9376" s="30"/>
      <c r="W9376"/>
      <c r="X9376"/>
      <c r="Z9376" s="28"/>
      <c r="AA9376" s="28"/>
      <c r="AC9376" s="32"/>
      <c r="AD9376" s="32"/>
      <c r="AE9376" s="31"/>
      <c r="AF9376" s="31"/>
      <c r="AG9376" s="28"/>
      <c r="AH9376" s="28"/>
    </row>
    <row r="9377" spans="13:34" x14ac:dyDescent="0.3">
      <c r="M9377" s="33"/>
      <c r="N9377" s="2"/>
      <c r="P9377" s="29"/>
      <c r="Q9377" s="29"/>
      <c r="T9377" s="32"/>
      <c r="U9377" s="32"/>
      <c r="V9377" s="30"/>
      <c r="W9377"/>
      <c r="X9377"/>
      <c r="Z9377" s="28"/>
      <c r="AA9377" s="28"/>
      <c r="AC9377" s="32"/>
      <c r="AD9377" s="32"/>
      <c r="AE9377" s="31"/>
      <c r="AF9377" s="31"/>
      <c r="AG9377" s="28"/>
      <c r="AH9377" s="28"/>
    </row>
    <row r="9378" spans="13:34" x14ac:dyDescent="0.3">
      <c r="M9378" s="33"/>
      <c r="N9378" s="2"/>
      <c r="P9378" s="29"/>
      <c r="Q9378" s="29"/>
      <c r="T9378" s="32"/>
      <c r="U9378" s="32"/>
      <c r="V9378" s="30"/>
      <c r="W9378"/>
      <c r="X9378"/>
      <c r="Z9378" s="28"/>
      <c r="AA9378" s="28"/>
      <c r="AC9378" s="32"/>
      <c r="AD9378" s="32"/>
      <c r="AE9378" s="31"/>
      <c r="AF9378" s="31"/>
      <c r="AG9378" s="28"/>
      <c r="AH9378" s="28"/>
    </row>
    <row r="9379" spans="13:34" x14ac:dyDescent="0.3">
      <c r="M9379" s="33"/>
      <c r="N9379" s="2"/>
      <c r="P9379" s="29"/>
      <c r="Q9379" s="29"/>
      <c r="T9379" s="32"/>
      <c r="U9379" s="32"/>
      <c r="V9379" s="30"/>
      <c r="W9379"/>
      <c r="X9379"/>
      <c r="Z9379" s="28"/>
      <c r="AA9379" s="28"/>
      <c r="AC9379" s="32"/>
      <c r="AD9379" s="32"/>
      <c r="AE9379" s="31"/>
      <c r="AF9379" s="31"/>
      <c r="AG9379" s="28"/>
      <c r="AH9379" s="28"/>
    </row>
    <row r="9380" spans="13:34" x14ac:dyDescent="0.3">
      <c r="M9380" s="33"/>
      <c r="N9380" s="2"/>
      <c r="P9380" s="29"/>
      <c r="Q9380" s="29"/>
      <c r="T9380" s="32"/>
      <c r="U9380" s="32"/>
      <c r="V9380" s="30"/>
      <c r="W9380"/>
      <c r="X9380"/>
      <c r="Z9380" s="28"/>
      <c r="AA9380" s="28"/>
      <c r="AC9380" s="32"/>
      <c r="AD9380" s="32"/>
      <c r="AE9380" s="31"/>
      <c r="AF9380" s="31"/>
      <c r="AG9380" s="28"/>
      <c r="AH9380" s="28"/>
    </row>
    <row r="9381" spans="13:34" x14ac:dyDescent="0.3">
      <c r="M9381" s="33"/>
      <c r="N9381" s="2"/>
      <c r="P9381" s="29"/>
      <c r="Q9381" s="29"/>
      <c r="T9381" s="32"/>
      <c r="U9381" s="32"/>
      <c r="V9381" s="30"/>
      <c r="W9381"/>
      <c r="X9381"/>
      <c r="Z9381" s="28"/>
      <c r="AA9381" s="28"/>
      <c r="AC9381" s="32"/>
      <c r="AD9381" s="32"/>
      <c r="AE9381" s="31"/>
      <c r="AF9381" s="31"/>
      <c r="AG9381" s="28"/>
      <c r="AH9381" s="28"/>
    </row>
    <row r="9382" spans="13:34" x14ac:dyDescent="0.3">
      <c r="M9382" s="33"/>
      <c r="N9382" s="2"/>
      <c r="P9382" s="29"/>
      <c r="Q9382" s="29"/>
      <c r="T9382" s="32"/>
      <c r="U9382" s="32"/>
      <c r="V9382" s="30"/>
      <c r="W9382"/>
      <c r="X9382"/>
      <c r="Z9382" s="28"/>
      <c r="AA9382" s="28"/>
      <c r="AC9382" s="32"/>
      <c r="AD9382" s="32"/>
      <c r="AE9382" s="31"/>
      <c r="AF9382" s="31"/>
      <c r="AG9382" s="28"/>
      <c r="AH9382" s="28"/>
    </row>
    <row r="9383" spans="13:34" x14ac:dyDescent="0.3">
      <c r="M9383" s="33"/>
      <c r="N9383" s="2"/>
      <c r="P9383" s="29"/>
      <c r="Q9383" s="29"/>
      <c r="T9383" s="32"/>
      <c r="U9383" s="32"/>
      <c r="V9383" s="30"/>
      <c r="W9383"/>
      <c r="X9383"/>
      <c r="Z9383" s="28"/>
      <c r="AA9383" s="28"/>
      <c r="AC9383" s="32"/>
      <c r="AD9383" s="32"/>
      <c r="AE9383" s="31"/>
      <c r="AF9383" s="31"/>
      <c r="AG9383" s="28"/>
      <c r="AH9383" s="28"/>
    </row>
    <row r="9384" spans="13:34" x14ac:dyDescent="0.3">
      <c r="M9384" s="33"/>
      <c r="N9384" s="2"/>
      <c r="P9384" s="29"/>
      <c r="Q9384" s="29"/>
      <c r="T9384" s="32"/>
      <c r="U9384" s="32"/>
      <c r="V9384" s="30"/>
      <c r="W9384"/>
      <c r="X9384"/>
      <c r="Z9384" s="28"/>
      <c r="AA9384" s="28"/>
      <c r="AC9384" s="32"/>
      <c r="AD9384" s="32"/>
      <c r="AE9384" s="31"/>
      <c r="AF9384" s="31"/>
      <c r="AG9384" s="28"/>
      <c r="AH9384" s="28"/>
    </row>
    <row r="9385" spans="13:34" x14ac:dyDescent="0.3">
      <c r="M9385" s="33"/>
      <c r="N9385" s="2"/>
      <c r="P9385" s="29"/>
      <c r="Q9385" s="29"/>
      <c r="T9385" s="32"/>
      <c r="U9385" s="32"/>
      <c r="V9385" s="30"/>
      <c r="W9385"/>
      <c r="X9385"/>
      <c r="Z9385" s="28"/>
      <c r="AA9385" s="28"/>
      <c r="AC9385" s="32"/>
      <c r="AD9385" s="32"/>
      <c r="AE9385" s="31"/>
      <c r="AF9385" s="31"/>
      <c r="AG9385" s="28"/>
      <c r="AH9385" s="28"/>
    </row>
    <row r="9386" spans="13:34" x14ac:dyDescent="0.3">
      <c r="M9386" s="33"/>
      <c r="N9386" s="2"/>
      <c r="P9386" s="29"/>
      <c r="Q9386" s="29"/>
      <c r="T9386" s="32"/>
      <c r="U9386" s="32"/>
      <c r="V9386" s="30"/>
      <c r="W9386"/>
      <c r="X9386"/>
      <c r="Z9386" s="28"/>
      <c r="AA9386" s="28"/>
      <c r="AC9386" s="32"/>
      <c r="AD9386" s="32"/>
      <c r="AE9386" s="31"/>
      <c r="AF9386" s="31"/>
      <c r="AG9386" s="28"/>
      <c r="AH9386" s="28"/>
    </row>
    <row r="9387" spans="13:34" x14ac:dyDescent="0.3">
      <c r="M9387" s="33"/>
      <c r="N9387" s="2"/>
      <c r="P9387" s="29"/>
      <c r="Q9387" s="29"/>
      <c r="T9387" s="32"/>
      <c r="U9387" s="32"/>
      <c r="V9387" s="30"/>
      <c r="W9387"/>
      <c r="X9387"/>
      <c r="Z9387" s="28"/>
      <c r="AA9387" s="28"/>
      <c r="AC9387" s="32"/>
      <c r="AD9387" s="32"/>
      <c r="AE9387" s="31"/>
      <c r="AF9387" s="31"/>
      <c r="AG9387" s="28"/>
      <c r="AH9387" s="28"/>
    </row>
    <row r="9388" spans="13:34" x14ac:dyDescent="0.3">
      <c r="M9388" s="33"/>
      <c r="N9388" s="2"/>
      <c r="P9388" s="29"/>
      <c r="Q9388" s="29"/>
      <c r="T9388" s="32"/>
      <c r="U9388" s="32"/>
      <c r="V9388" s="30"/>
      <c r="W9388"/>
      <c r="X9388"/>
      <c r="Z9388" s="28"/>
      <c r="AA9388" s="28"/>
      <c r="AC9388" s="32"/>
      <c r="AD9388" s="32"/>
      <c r="AE9388" s="31"/>
      <c r="AF9388" s="31"/>
      <c r="AG9388" s="28"/>
      <c r="AH9388" s="28"/>
    </row>
    <row r="9389" spans="13:34" x14ac:dyDescent="0.3">
      <c r="M9389" s="33"/>
      <c r="N9389" s="2"/>
      <c r="P9389" s="29"/>
      <c r="Q9389" s="29"/>
      <c r="T9389" s="32"/>
      <c r="U9389" s="32"/>
      <c r="V9389" s="30"/>
      <c r="W9389"/>
      <c r="X9389"/>
      <c r="Z9389" s="28"/>
      <c r="AA9389" s="28"/>
      <c r="AC9389" s="32"/>
      <c r="AD9389" s="32"/>
      <c r="AE9389" s="31"/>
      <c r="AF9389" s="31"/>
      <c r="AG9389" s="28"/>
      <c r="AH9389" s="28"/>
    </row>
    <row r="9390" spans="13:34" x14ac:dyDescent="0.3">
      <c r="M9390" s="33"/>
      <c r="N9390" s="2"/>
      <c r="P9390" s="29"/>
      <c r="Q9390" s="29"/>
      <c r="T9390" s="32"/>
      <c r="U9390" s="32"/>
      <c r="V9390" s="30"/>
      <c r="W9390"/>
      <c r="X9390"/>
      <c r="Z9390" s="28"/>
      <c r="AA9390" s="28"/>
      <c r="AC9390" s="32"/>
      <c r="AD9390" s="32"/>
      <c r="AE9390" s="31"/>
      <c r="AF9390" s="31"/>
      <c r="AG9390" s="28"/>
      <c r="AH9390" s="28"/>
    </row>
    <row r="9391" spans="13:34" x14ac:dyDescent="0.3">
      <c r="M9391" s="33"/>
      <c r="N9391" s="2"/>
      <c r="P9391" s="29"/>
      <c r="Q9391" s="29"/>
      <c r="T9391" s="32"/>
      <c r="U9391" s="32"/>
      <c r="V9391" s="30"/>
      <c r="W9391"/>
      <c r="X9391"/>
      <c r="Z9391" s="28"/>
      <c r="AA9391" s="28"/>
      <c r="AC9391" s="32"/>
      <c r="AD9391" s="32"/>
      <c r="AE9391" s="31"/>
      <c r="AF9391" s="31"/>
      <c r="AG9391" s="28"/>
      <c r="AH9391" s="28"/>
    </row>
    <row r="9392" spans="13:34" x14ac:dyDescent="0.3">
      <c r="M9392" s="33"/>
      <c r="N9392" s="2"/>
      <c r="P9392" s="29"/>
      <c r="Q9392" s="29"/>
      <c r="T9392" s="32"/>
      <c r="U9392" s="32"/>
      <c r="V9392" s="30"/>
      <c r="W9392"/>
      <c r="X9392"/>
      <c r="Z9392" s="28"/>
      <c r="AA9392" s="28"/>
      <c r="AC9392" s="32"/>
      <c r="AD9392" s="32"/>
      <c r="AE9392" s="31"/>
      <c r="AF9392" s="31"/>
      <c r="AG9392" s="28"/>
      <c r="AH9392" s="28"/>
    </row>
    <row r="9393" spans="13:34" x14ac:dyDescent="0.3">
      <c r="M9393" s="33"/>
      <c r="N9393" s="2"/>
      <c r="P9393" s="29"/>
      <c r="Q9393" s="29"/>
      <c r="T9393" s="32"/>
      <c r="U9393" s="32"/>
      <c r="V9393" s="30"/>
      <c r="W9393"/>
      <c r="X9393"/>
      <c r="Z9393" s="28"/>
      <c r="AA9393" s="28"/>
      <c r="AC9393" s="32"/>
      <c r="AD9393" s="32"/>
      <c r="AE9393" s="31"/>
      <c r="AF9393" s="31"/>
      <c r="AG9393" s="28"/>
      <c r="AH9393" s="28"/>
    </row>
    <row r="9394" spans="13:34" x14ac:dyDescent="0.3">
      <c r="M9394" s="33"/>
      <c r="N9394" s="2"/>
      <c r="P9394" s="29"/>
      <c r="Q9394" s="29"/>
      <c r="T9394" s="32"/>
      <c r="U9394" s="32"/>
      <c r="V9394" s="30"/>
      <c r="W9394"/>
      <c r="X9394"/>
      <c r="Z9394" s="28"/>
      <c r="AA9394" s="28"/>
      <c r="AC9394" s="32"/>
      <c r="AD9394" s="32"/>
      <c r="AE9394" s="31"/>
      <c r="AF9394" s="31"/>
      <c r="AG9394" s="28"/>
      <c r="AH9394" s="28"/>
    </row>
    <row r="9395" spans="13:34" x14ac:dyDescent="0.3">
      <c r="M9395" s="33"/>
      <c r="N9395" s="2"/>
      <c r="P9395" s="29"/>
      <c r="Q9395" s="29"/>
      <c r="T9395" s="32"/>
      <c r="U9395" s="32"/>
      <c r="V9395" s="30"/>
      <c r="W9395"/>
      <c r="X9395"/>
      <c r="Z9395" s="28"/>
      <c r="AA9395" s="28"/>
      <c r="AC9395" s="32"/>
      <c r="AD9395" s="32"/>
      <c r="AE9395" s="31"/>
      <c r="AF9395" s="31"/>
      <c r="AG9395" s="28"/>
      <c r="AH9395" s="28"/>
    </row>
    <row r="9396" spans="13:34" x14ac:dyDescent="0.3">
      <c r="M9396" s="33"/>
      <c r="N9396" s="2"/>
      <c r="P9396" s="29"/>
      <c r="Q9396" s="29"/>
      <c r="T9396" s="32"/>
      <c r="U9396" s="32"/>
      <c r="V9396" s="30"/>
      <c r="W9396"/>
      <c r="X9396"/>
      <c r="Z9396" s="28"/>
      <c r="AA9396" s="28"/>
      <c r="AC9396" s="32"/>
      <c r="AD9396" s="32"/>
      <c r="AE9396" s="31"/>
      <c r="AF9396" s="31"/>
      <c r="AG9396" s="28"/>
      <c r="AH9396" s="28"/>
    </row>
    <row r="9397" spans="13:34" x14ac:dyDescent="0.3">
      <c r="M9397" s="33"/>
      <c r="N9397" s="2"/>
      <c r="P9397" s="29"/>
      <c r="Q9397" s="29"/>
      <c r="T9397" s="32"/>
      <c r="U9397" s="32"/>
      <c r="V9397" s="30"/>
      <c r="W9397"/>
      <c r="X9397"/>
      <c r="Z9397" s="28"/>
      <c r="AA9397" s="28"/>
      <c r="AC9397" s="32"/>
      <c r="AD9397" s="32"/>
      <c r="AE9397" s="31"/>
      <c r="AF9397" s="31"/>
      <c r="AG9397" s="28"/>
      <c r="AH9397" s="28"/>
    </row>
    <row r="9398" spans="13:34" x14ac:dyDescent="0.3">
      <c r="M9398" s="33"/>
      <c r="N9398" s="2"/>
      <c r="P9398" s="29"/>
      <c r="Q9398" s="29"/>
      <c r="T9398" s="32"/>
      <c r="U9398" s="32"/>
      <c r="V9398" s="30"/>
      <c r="W9398"/>
      <c r="X9398"/>
      <c r="Z9398" s="28"/>
      <c r="AA9398" s="28"/>
      <c r="AC9398" s="32"/>
      <c r="AD9398" s="32"/>
      <c r="AE9398" s="31"/>
      <c r="AF9398" s="31"/>
      <c r="AG9398" s="28"/>
      <c r="AH9398" s="28"/>
    </row>
    <row r="9399" spans="13:34" x14ac:dyDescent="0.3">
      <c r="M9399" s="33"/>
      <c r="N9399" s="2"/>
      <c r="P9399" s="29"/>
      <c r="Q9399" s="29"/>
      <c r="T9399" s="32"/>
      <c r="U9399" s="32"/>
      <c r="V9399" s="30"/>
      <c r="W9399"/>
      <c r="X9399"/>
      <c r="Z9399" s="28"/>
      <c r="AA9399" s="28"/>
      <c r="AC9399" s="32"/>
      <c r="AD9399" s="32"/>
      <c r="AE9399" s="31"/>
      <c r="AF9399" s="31"/>
      <c r="AG9399" s="28"/>
      <c r="AH9399" s="28"/>
    </row>
    <row r="9400" spans="13:34" x14ac:dyDescent="0.3">
      <c r="M9400" s="33"/>
      <c r="N9400" s="2"/>
      <c r="P9400" s="29"/>
      <c r="Q9400" s="29"/>
      <c r="T9400" s="32"/>
      <c r="U9400" s="32"/>
      <c r="V9400" s="30"/>
      <c r="W9400"/>
      <c r="X9400"/>
      <c r="Z9400" s="28"/>
      <c r="AA9400" s="28"/>
      <c r="AC9400" s="32"/>
      <c r="AD9400" s="32"/>
      <c r="AE9400" s="31"/>
      <c r="AF9400" s="31"/>
      <c r="AG9400" s="28"/>
      <c r="AH9400" s="28"/>
    </row>
    <row r="9401" spans="13:34" x14ac:dyDescent="0.3">
      <c r="M9401" s="33"/>
      <c r="N9401" s="2"/>
      <c r="P9401" s="29"/>
      <c r="Q9401" s="29"/>
      <c r="T9401" s="32"/>
      <c r="U9401" s="32"/>
      <c r="V9401" s="30"/>
      <c r="W9401"/>
      <c r="X9401"/>
      <c r="Z9401" s="28"/>
      <c r="AA9401" s="28"/>
      <c r="AC9401" s="32"/>
      <c r="AD9401" s="32"/>
      <c r="AE9401" s="31"/>
      <c r="AF9401" s="31"/>
      <c r="AG9401" s="28"/>
      <c r="AH9401" s="28"/>
    </row>
    <row r="9402" spans="13:34" x14ac:dyDescent="0.3">
      <c r="M9402" s="33"/>
      <c r="N9402" s="2"/>
      <c r="P9402" s="29"/>
      <c r="Q9402" s="29"/>
      <c r="T9402" s="32"/>
      <c r="U9402" s="32"/>
      <c r="V9402" s="30"/>
      <c r="W9402"/>
      <c r="X9402"/>
      <c r="Z9402" s="28"/>
      <c r="AA9402" s="28"/>
      <c r="AC9402" s="32"/>
      <c r="AD9402" s="32"/>
      <c r="AE9402" s="31"/>
      <c r="AF9402" s="31"/>
      <c r="AG9402" s="28"/>
      <c r="AH9402" s="28"/>
    </row>
    <row r="9403" spans="13:34" x14ac:dyDescent="0.3">
      <c r="M9403" s="33"/>
      <c r="N9403" s="2"/>
      <c r="P9403" s="29"/>
      <c r="Q9403" s="29"/>
      <c r="T9403" s="32"/>
      <c r="U9403" s="32"/>
      <c r="V9403" s="30"/>
      <c r="W9403"/>
      <c r="X9403"/>
      <c r="Z9403" s="28"/>
      <c r="AA9403" s="28"/>
      <c r="AC9403" s="32"/>
      <c r="AD9403" s="32"/>
      <c r="AE9403" s="31"/>
      <c r="AF9403" s="31"/>
      <c r="AG9403" s="28"/>
      <c r="AH9403" s="28"/>
    </row>
    <row r="9404" spans="13:34" x14ac:dyDescent="0.3">
      <c r="M9404" s="33"/>
      <c r="N9404" s="2"/>
      <c r="P9404" s="29"/>
      <c r="Q9404" s="29"/>
      <c r="T9404" s="32"/>
      <c r="U9404" s="32"/>
      <c r="V9404" s="30"/>
      <c r="W9404"/>
      <c r="X9404"/>
      <c r="Z9404" s="28"/>
      <c r="AA9404" s="28"/>
      <c r="AC9404" s="32"/>
      <c r="AD9404" s="32"/>
      <c r="AE9404" s="31"/>
      <c r="AF9404" s="31"/>
      <c r="AG9404" s="28"/>
      <c r="AH9404" s="28"/>
    </row>
    <row r="9405" spans="13:34" x14ac:dyDescent="0.3">
      <c r="M9405" s="33"/>
      <c r="N9405" s="2"/>
      <c r="P9405" s="29"/>
      <c r="Q9405" s="29"/>
      <c r="T9405" s="32"/>
      <c r="U9405" s="32"/>
      <c r="V9405" s="30"/>
      <c r="W9405"/>
      <c r="X9405"/>
      <c r="Z9405" s="28"/>
      <c r="AA9405" s="28"/>
      <c r="AC9405" s="32"/>
      <c r="AD9405" s="32"/>
      <c r="AE9405" s="31"/>
      <c r="AF9405" s="31"/>
      <c r="AG9405" s="28"/>
      <c r="AH9405" s="28"/>
    </row>
    <row r="9406" spans="13:34" x14ac:dyDescent="0.3">
      <c r="M9406" s="33"/>
      <c r="N9406" s="2"/>
      <c r="P9406" s="29"/>
      <c r="Q9406" s="29"/>
      <c r="T9406" s="32"/>
      <c r="U9406" s="32"/>
      <c r="V9406" s="30"/>
      <c r="W9406"/>
      <c r="X9406"/>
      <c r="Z9406" s="28"/>
      <c r="AA9406" s="28"/>
      <c r="AC9406" s="32"/>
      <c r="AD9406" s="32"/>
      <c r="AE9406" s="31"/>
      <c r="AF9406" s="31"/>
      <c r="AG9406" s="28"/>
      <c r="AH9406" s="28"/>
    </row>
    <row r="9407" spans="13:34" x14ac:dyDescent="0.3">
      <c r="M9407" s="33"/>
      <c r="N9407" s="2"/>
      <c r="P9407" s="29"/>
      <c r="Q9407" s="29"/>
      <c r="T9407" s="32"/>
      <c r="U9407" s="32"/>
      <c r="V9407" s="30"/>
      <c r="W9407"/>
      <c r="X9407"/>
      <c r="Z9407" s="28"/>
      <c r="AA9407" s="28"/>
      <c r="AC9407" s="32"/>
      <c r="AD9407" s="32"/>
      <c r="AE9407" s="31"/>
      <c r="AF9407" s="31"/>
      <c r="AG9407" s="28"/>
      <c r="AH9407" s="28"/>
    </row>
    <row r="9408" spans="13:34" x14ac:dyDescent="0.3">
      <c r="M9408" s="33"/>
      <c r="N9408" s="2"/>
      <c r="P9408" s="29"/>
      <c r="Q9408" s="29"/>
      <c r="T9408" s="32"/>
      <c r="U9408" s="32"/>
      <c r="V9408" s="30"/>
      <c r="W9408"/>
      <c r="X9408"/>
      <c r="Z9408" s="28"/>
      <c r="AA9408" s="28"/>
      <c r="AC9408" s="32"/>
      <c r="AD9408" s="32"/>
      <c r="AE9408" s="31"/>
      <c r="AF9408" s="31"/>
      <c r="AG9408" s="28"/>
      <c r="AH9408" s="28"/>
    </row>
    <row r="9409" spans="13:34" x14ac:dyDescent="0.3">
      <c r="M9409" s="33"/>
      <c r="N9409" s="2"/>
      <c r="P9409" s="29"/>
      <c r="Q9409" s="29"/>
      <c r="T9409" s="32"/>
      <c r="U9409" s="32"/>
      <c r="V9409" s="30"/>
      <c r="W9409"/>
      <c r="X9409"/>
      <c r="Z9409" s="28"/>
      <c r="AA9409" s="28"/>
      <c r="AC9409" s="32"/>
      <c r="AD9409" s="32"/>
      <c r="AE9409" s="31"/>
      <c r="AF9409" s="31"/>
      <c r="AG9409" s="28"/>
      <c r="AH9409" s="28"/>
    </row>
    <row r="9410" spans="13:34" x14ac:dyDescent="0.3">
      <c r="M9410" s="33"/>
      <c r="N9410" s="2"/>
      <c r="P9410" s="29"/>
      <c r="Q9410" s="29"/>
      <c r="T9410" s="32"/>
      <c r="U9410" s="32"/>
      <c r="V9410" s="30"/>
      <c r="W9410"/>
      <c r="X9410"/>
      <c r="Z9410" s="28"/>
      <c r="AA9410" s="28"/>
      <c r="AC9410" s="32"/>
      <c r="AD9410" s="32"/>
      <c r="AE9410" s="31"/>
      <c r="AF9410" s="31"/>
      <c r="AG9410" s="28"/>
      <c r="AH9410" s="28"/>
    </row>
    <row r="9411" spans="13:34" x14ac:dyDescent="0.3">
      <c r="M9411" s="33"/>
      <c r="N9411" s="2"/>
      <c r="P9411" s="29"/>
      <c r="Q9411" s="29"/>
      <c r="T9411" s="32"/>
      <c r="U9411" s="32"/>
      <c r="V9411" s="30"/>
      <c r="W9411"/>
      <c r="X9411"/>
      <c r="Z9411" s="28"/>
      <c r="AA9411" s="28"/>
      <c r="AC9411" s="32"/>
      <c r="AD9411" s="32"/>
      <c r="AE9411" s="31"/>
      <c r="AF9411" s="31"/>
      <c r="AG9411" s="28"/>
      <c r="AH9411" s="28"/>
    </row>
    <row r="9412" spans="13:34" x14ac:dyDescent="0.3">
      <c r="M9412" s="33"/>
      <c r="N9412" s="2"/>
      <c r="P9412" s="29"/>
      <c r="Q9412" s="29"/>
      <c r="T9412" s="32"/>
      <c r="U9412" s="32"/>
      <c r="V9412" s="30"/>
      <c r="W9412"/>
      <c r="X9412"/>
      <c r="Z9412" s="28"/>
      <c r="AA9412" s="28"/>
      <c r="AC9412" s="32"/>
      <c r="AD9412" s="32"/>
      <c r="AE9412" s="31"/>
      <c r="AF9412" s="31"/>
      <c r="AG9412" s="28"/>
      <c r="AH9412" s="28"/>
    </row>
    <row r="9413" spans="13:34" x14ac:dyDescent="0.3">
      <c r="M9413" s="33"/>
      <c r="N9413" s="2"/>
      <c r="P9413" s="29"/>
      <c r="Q9413" s="29"/>
      <c r="T9413" s="32"/>
      <c r="U9413" s="32"/>
      <c r="V9413" s="30"/>
      <c r="W9413"/>
      <c r="X9413"/>
      <c r="Z9413" s="28"/>
      <c r="AA9413" s="28"/>
      <c r="AC9413" s="32"/>
      <c r="AD9413" s="32"/>
      <c r="AE9413" s="31"/>
      <c r="AF9413" s="31"/>
      <c r="AG9413" s="28"/>
      <c r="AH9413" s="28"/>
    </row>
    <row r="9414" spans="13:34" x14ac:dyDescent="0.3">
      <c r="M9414" s="33"/>
      <c r="N9414" s="2"/>
      <c r="P9414" s="29"/>
      <c r="Q9414" s="29"/>
      <c r="T9414" s="32"/>
      <c r="U9414" s="32"/>
      <c r="V9414" s="30"/>
      <c r="W9414"/>
      <c r="X9414"/>
      <c r="Z9414" s="28"/>
      <c r="AA9414" s="28"/>
      <c r="AC9414" s="32"/>
      <c r="AD9414" s="32"/>
      <c r="AE9414" s="31"/>
      <c r="AF9414" s="31"/>
      <c r="AG9414" s="28"/>
      <c r="AH9414" s="28"/>
    </row>
    <row r="9415" spans="13:34" x14ac:dyDescent="0.3">
      <c r="M9415" s="33"/>
      <c r="N9415" s="2"/>
      <c r="P9415" s="29"/>
      <c r="Q9415" s="29"/>
      <c r="T9415" s="32"/>
      <c r="U9415" s="32"/>
      <c r="V9415" s="30"/>
      <c r="W9415"/>
      <c r="X9415"/>
      <c r="Z9415" s="28"/>
      <c r="AA9415" s="28"/>
      <c r="AC9415" s="32"/>
      <c r="AD9415" s="32"/>
      <c r="AE9415" s="31"/>
      <c r="AF9415" s="31"/>
      <c r="AG9415" s="28"/>
      <c r="AH9415" s="28"/>
    </row>
    <row r="9416" spans="13:34" x14ac:dyDescent="0.3">
      <c r="M9416" s="33"/>
      <c r="N9416" s="2"/>
      <c r="P9416" s="29"/>
      <c r="Q9416" s="29"/>
      <c r="T9416" s="32"/>
      <c r="U9416" s="32"/>
      <c r="V9416" s="30"/>
      <c r="W9416"/>
      <c r="X9416"/>
      <c r="Z9416" s="28"/>
      <c r="AA9416" s="28"/>
      <c r="AC9416" s="32"/>
      <c r="AD9416" s="32"/>
      <c r="AE9416" s="31"/>
      <c r="AF9416" s="31"/>
      <c r="AG9416" s="28"/>
      <c r="AH9416" s="28"/>
    </row>
    <row r="9417" spans="13:34" x14ac:dyDescent="0.3">
      <c r="M9417" s="33"/>
      <c r="N9417" s="2"/>
      <c r="P9417" s="29"/>
      <c r="Q9417" s="29"/>
      <c r="T9417" s="32"/>
      <c r="U9417" s="32"/>
      <c r="V9417" s="30"/>
      <c r="W9417"/>
      <c r="X9417"/>
      <c r="Z9417" s="28"/>
      <c r="AA9417" s="28"/>
      <c r="AC9417" s="32"/>
      <c r="AD9417" s="32"/>
      <c r="AE9417" s="31"/>
      <c r="AF9417" s="31"/>
      <c r="AG9417" s="28"/>
      <c r="AH9417" s="28"/>
    </row>
    <row r="9418" spans="13:34" x14ac:dyDescent="0.3">
      <c r="M9418" s="33"/>
      <c r="N9418" s="2"/>
      <c r="P9418" s="29"/>
      <c r="Q9418" s="29"/>
      <c r="T9418" s="32"/>
      <c r="U9418" s="32"/>
      <c r="V9418" s="30"/>
      <c r="W9418"/>
      <c r="X9418"/>
      <c r="Z9418" s="28"/>
      <c r="AA9418" s="28"/>
      <c r="AC9418" s="32"/>
      <c r="AD9418" s="32"/>
      <c r="AE9418" s="31"/>
      <c r="AF9418" s="31"/>
      <c r="AG9418" s="28"/>
      <c r="AH9418" s="28"/>
    </row>
    <row r="9419" spans="13:34" x14ac:dyDescent="0.3">
      <c r="M9419" s="33"/>
      <c r="N9419" s="2"/>
      <c r="P9419" s="29"/>
      <c r="Q9419" s="29"/>
      <c r="T9419" s="32"/>
      <c r="U9419" s="32"/>
      <c r="V9419" s="30"/>
      <c r="W9419"/>
      <c r="X9419"/>
      <c r="Z9419" s="28"/>
      <c r="AA9419" s="28"/>
      <c r="AC9419" s="32"/>
      <c r="AD9419" s="32"/>
      <c r="AE9419" s="31"/>
      <c r="AF9419" s="31"/>
      <c r="AG9419" s="28"/>
      <c r="AH9419" s="28"/>
    </row>
    <row r="9420" spans="13:34" x14ac:dyDescent="0.3">
      <c r="M9420" s="33"/>
      <c r="N9420" s="2"/>
      <c r="P9420" s="29"/>
      <c r="Q9420" s="29"/>
      <c r="T9420" s="32"/>
      <c r="U9420" s="32"/>
      <c r="V9420" s="30"/>
      <c r="W9420"/>
      <c r="X9420"/>
      <c r="Z9420" s="28"/>
      <c r="AA9420" s="28"/>
      <c r="AC9420" s="32"/>
      <c r="AD9420" s="32"/>
      <c r="AE9420" s="31"/>
      <c r="AF9420" s="31"/>
      <c r="AG9420" s="28"/>
      <c r="AH9420" s="28"/>
    </row>
    <row r="9421" spans="13:34" x14ac:dyDescent="0.3">
      <c r="M9421" s="33"/>
      <c r="N9421" s="2"/>
      <c r="P9421" s="29"/>
      <c r="Q9421" s="29"/>
      <c r="T9421" s="32"/>
      <c r="U9421" s="32"/>
      <c r="V9421" s="30"/>
      <c r="W9421"/>
      <c r="X9421"/>
      <c r="Z9421" s="28"/>
      <c r="AA9421" s="28"/>
      <c r="AC9421" s="32"/>
      <c r="AD9421" s="32"/>
      <c r="AE9421" s="31"/>
      <c r="AF9421" s="31"/>
      <c r="AG9421" s="28"/>
      <c r="AH9421" s="28"/>
    </row>
    <row r="9422" spans="13:34" x14ac:dyDescent="0.3">
      <c r="M9422" s="33"/>
      <c r="N9422" s="2"/>
      <c r="P9422" s="29"/>
      <c r="Q9422" s="29"/>
      <c r="T9422" s="32"/>
      <c r="U9422" s="32"/>
      <c r="V9422" s="30"/>
      <c r="W9422"/>
      <c r="X9422"/>
      <c r="Z9422" s="28"/>
      <c r="AA9422" s="28"/>
      <c r="AC9422" s="32"/>
      <c r="AD9422" s="32"/>
      <c r="AE9422" s="31"/>
      <c r="AF9422" s="31"/>
      <c r="AG9422" s="28"/>
      <c r="AH9422" s="28"/>
    </row>
    <row r="9423" spans="13:34" x14ac:dyDescent="0.3">
      <c r="M9423" s="33"/>
      <c r="N9423" s="2"/>
      <c r="P9423" s="29"/>
      <c r="Q9423" s="29"/>
      <c r="T9423" s="32"/>
      <c r="U9423" s="32"/>
      <c r="V9423" s="30"/>
      <c r="W9423"/>
      <c r="X9423"/>
      <c r="Z9423" s="28"/>
      <c r="AA9423" s="28"/>
      <c r="AC9423" s="32"/>
      <c r="AD9423" s="32"/>
      <c r="AE9423" s="31"/>
      <c r="AF9423" s="31"/>
      <c r="AG9423" s="28"/>
      <c r="AH9423" s="28"/>
    </row>
    <row r="9424" spans="13:34" x14ac:dyDescent="0.3">
      <c r="M9424" s="33"/>
      <c r="N9424" s="2"/>
      <c r="P9424" s="29"/>
      <c r="Q9424" s="29"/>
      <c r="T9424" s="32"/>
      <c r="U9424" s="32"/>
      <c r="V9424" s="30"/>
      <c r="W9424"/>
      <c r="X9424"/>
      <c r="Z9424" s="28"/>
      <c r="AA9424" s="28"/>
      <c r="AC9424" s="32"/>
      <c r="AD9424" s="32"/>
      <c r="AE9424" s="31"/>
      <c r="AF9424" s="31"/>
      <c r="AG9424" s="28"/>
      <c r="AH9424" s="28"/>
    </row>
    <row r="9425" spans="13:34" x14ac:dyDescent="0.3">
      <c r="M9425" s="33"/>
      <c r="N9425" s="2"/>
      <c r="P9425" s="29"/>
      <c r="Q9425" s="29"/>
      <c r="T9425" s="32"/>
      <c r="U9425" s="32"/>
      <c r="V9425" s="30"/>
      <c r="W9425"/>
      <c r="X9425"/>
      <c r="Z9425" s="28"/>
      <c r="AA9425" s="28"/>
      <c r="AC9425" s="32"/>
      <c r="AD9425" s="32"/>
      <c r="AE9425" s="31"/>
      <c r="AF9425" s="31"/>
      <c r="AG9425" s="28"/>
      <c r="AH9425" s="28"/>
    </row>
    <row r="9426" spans="13:34" x14ac:dyDescent="0.3">
      <c r="M9426" s="33"/>
      <c r="N9426" s="2"/>
      <c r="P9426" s="29"/>
      <c r="Q9426" s="29"/>
      <c r="T9426" s="32"/>
      <c r="U9426" s="32"/>
      <c r="V9426" s="30"/>
      <c r="W9426"/>
      <c r="X9426"/>
      <c r="Z9426" s="28"/>
      <c r="AA9426" s="28"/>
      <c r="AC9426" s="32"/>
      <c r="AD9426" s="32"/>
      <c r="AE9426" s="31"/>
      <c r="AF9426" s="31"/>
      <c r="AG9426" s="28"/>
      <c r="AH9426" s="28"/>
    </row>
    <row r="9427" spans="13:34" x14ac:dyDescent="0.3">
      <c r="M9427" s="33"/>
      <c r="N9427" s="2"/>
      <c r="P9427" s="29"/>
      <c r="Q9427" s="29"/>
      <c r="T9427" s="32"/>
      <c r="U9427" s="32"/>
      <c r="V9427" s="30"/>
      <c r="W9427"/>
      <c r="X9427"/>
      <c r="Z9427" s="28"/>
      <c r="AA9427" s="28"/>
      <c r="AC9427" s="32"/>
      <c r="AD9427" s="32"/>
      <c r="AE9427" s="31"/>
      <c r="AF9427" s="31"/>
      <c r="AG9427" s="28"/>
      <c r="AH9427" s="28"/>
    </row>
    <row r="9428" spans="13:34" x14ac:dyDescent="0.3">
      <c r="M9428" s="33"/>
      <c r="N9428" s="2"/>
      <c r="P9428" s="29"/>
      <c r="Q9428" s="29"/>
      <c r="T9428" s="32"/>
      <c r="U9428" s="32"/>
      <c r="V9428" s="30"/>
      <c r="W9428"/>
      <c r="X9428"/>
      <c r="Z9428" s="28"/>
      <c r="AA9428" s="28"/>
      <c r="AC9428" s="32"/>
      <c r="AD9428" s="32"/>
      <c r="AE9428" s="31"/>
      <c r="AF9428" s="31"/>
      <c r="AG9428" s="28"/>
      <c r="AH9428" s="28"/>
    </row>
    <row r="9429" spans="13:34" x14ac:dyDescent="0.3">
      <c r="M9429" s="33"/>
      <c r="N9429" s="2"/>
      <c r="P9429" s="29"/>
      <c r="Q9429" s="29"/>
      <c r="T9429" s="32"/>
      <c r="U9429" s="32"/>
      <c r="V9429" s="30"/>
      <c r="W9429"/>
      <c r="X9429"/>
      <c r="Z9429" s="28"/>
      <c r="AA9429" s="28"/>
      <c r="AC9429" s="32"/>
      <c r="AD9429" s="32"/>
      <c r="AE9429" s="31"/>
      <c r="AF9429" s="31"/>
      <c r="AG9429" s="28"/>
      <c r="AH9429" s="28"/>
    </row>
    <row r="9430" spans="13:34" x14ac:dyDescent="0.3">
      <c r="M9430" s="33"/>
      <c r="N9430" s="2"/>
      <c r="P9430" s="29"/>
      <c r="Q9430" s="29"/>
      <c r="T9430" s="32"/>
      <c r="U9430" s="32"/>
      <c r="V9430" s="30"/>
      <c r="W9430"/>
      <c r="X9430"/>
      <c r="Z9430" s="28"/>
      <c r="AA9430" s="28"/>
      <c r="AC9430" s="32"/>
      <c r="AD9430" s="32"/>
      <c r="AE9430" s="31"/>
      <c r="AF9430" s="31"/>
      <c r="AG9430" s="28"/>
      <c r="AH9430" s="28"/>
    </row>
    <row r="9431" spans="13:34" x14ac:dyDescent="0.3">
      <c r="M9431" s="33"/>
      <c r="N9431" s="2"/>
      <c r="P9431" s="29"/>
      <c r="Q9431" s="29"/>
      <c r="T9431" s="32"/>
      <c r="U9431" s="32"/>
      <c r="V9431" s="30"/>
      <c r="W9431"/>
      <c r="X9431"/>
      <c r="Z9431" s="28"/>
      <c r="AA9431" s="28"/>
      <c r="AC9431" s="32"/>
      <c r="AD9431" s="32"/>
      <c r="AE9431" s="31"/>
      <c r="AF9431" s="31"/>
      <c r="AG9431" s="28"/>
      <c r="AH9431" s="28"/>
    </row>
    <row r="9432" spans="13:34" x14ac:dyDescent="0.3">
      <c r="M9432" s="33"/>
      <c r="N9432" s="2"/>
      <c r="P9432" s="29"/>
      <c r="Q9432" s="29"/>
      <c r="T9432" s="32"/>
      <c r="U9432" s="32"/>
      <c r="V9432" s="30"/>
      <c r="W9432"/>
      <c r="X9432"/>
      <c r="Z9432" s="28"/>
      <c r="AA9432" s="28"/>
      <c r="AC9432" s="32"/>
      <c r="AD9432" s="32"/>
      <c r="AE9432" s="31"/>
      <c r="AF9432" s="31"/>
      <c r="AG9432" s="28"/>
      <c r="AH9432" s="28"/>
    </row>
    <row r="9433" spans="13:34" x14ac:dyDescent="0.3">
      <c r="M9433" s="33"/>
      <c r="N9433" s="2"/>
      <c r="P9433" s="29"/>
      <c r="Q9433" s="29"/>
      <c r="T9433" s="32"/>
      <c r="U9433" s="32"/>
      <c r="V9433" s="30"/>
      <c r="W9433"/>
      <c r="X9433"/>
      <c r="Z9433" s="28"/>
      <c r="AA9433" s="28"/>
      <c r="AC9433" s="32"/>
      <c r="AD9433" s="32"/>
      <c r="AE9433" s="31"/>
      <c r="AF9433" s="31"/>
      <c r="AG9433" s="28"/>
      <c r="AH9433" s="28"/>
    </row>
    <row r="9434" spans="13:34" x14ac:dyDescent="0.3">
      <c r="M9434" s="33"/>
      <c r="N9434" s="2"/>
      <c r="P9434" s="29"/>
      <c r="Q9434" s="29"/>
      <c r="T9434" s="32"/>
      <c r="U9434" s="32"/>
      <c r="V9434" s="30"/>
      <c r="W9434"/>
      <c r="X9434"/>
      <c r="Z9434" s="28"/>
      <c r="AA9434" s="28"/>
      <c r="AC9434" s="32"/>
      <c r="AD9434" s="32"/>
      <c r="AE9434" s="31"/>
      <c r="AF9434" s="31"/>
      <c r="AG9434" s="28"/>
      <c r="AH9434" s="28"/>
    </row>
    <row r="9435" spans="13:34" x14ac:dyDescent="0.3">
      <c r="M9435" s="33"/>
      <c r="N9435" s="2"/>
      <c r="P9435" s="29"/>
      <c r="Q9435" s="29"/>
      <c r="T9435" s="32"/>
      <c r="U9435" s="32"/>
      <c r="V9435" s="30"/>
      <c r="W9435"/>
      <c r="X9435"/>
      <c r="Z9435" s="28"/>
      <c r="AA9435" s="28"/>
      <c r="AC9435" s="32"/>
      <c r="AD9435" s="32"/>
      <c r="AE9435" s="31"/>
      <c r="AF9435" s="31"/>
      <c r="AG9435" s="28"/>
      <c r="AH9435" s="28"/>
    </row>
    <row r="9436" spans="13:34" x14ac:dyDescent="0.3">
      <c r="M9436" s="33"/>
      <c r="N9436" s="2"/>
      <c r="P9436" s="29"/>
      <c r="Q9436" s="29"/>
      <c r="T9436" s="32"/>
      <c r="U9436" s="32"/>
      <c r="V9436" s="30"/>
      <c r="W9436"/>
      <c r="X9436"/>
      <c r="Z9436" s="28"/>
      <c r="AA9436" s="28"/>
      <c r="AC9436" s="32"/>
      <c r="AD9436" s="32"/>
      <c r="AE9436" s="31"/>
      <c r="AF9436" s="31"/>
      <c r="AG9436" s="28"/>
      <c r="AH9436" s="28"/>
    </row>
    <row r="9437" spans="13:34" x14ac:dyDescent="0.3">
      <c r="M9437" s="33"/>
      <c r="N9437" s="2"/>
      <c r="P9437" s="29"/>
      <c r="Q9437" s="29"/>
      <c r="T9437" s="32"/>
      <c r="U9437" s="32"/>
      <c r="V9437" s="30"/>
      <c r="W9437"/>
      <c r="X9437"/>
      <c r="Z9437" s="28"/>
      <c r="AA9437" s="28"/>
      <c r="AC9437" s="32"/>
      <c r="AD9437" s="32"/>
      <c r="AE9437" s="31"/>
      <c r="AF9437" s="31"/>
      <c r="AG9437" s="28"/>
      <c r="AH9437" s="28"/>
    </row>
    <row r="9438" spans="13:34" x14ac:dyDescent="0.3">
      <c r="M9438" s="33"/>
      <c r="N9438" s="2"/>
      <c r="P9438" s="29"/>
      <c r="Q9438" s="29"/>
      <c r="T9438" s="32"/>
      <c r="U9438" s="32"/>
      <c r="V9438" s="30"/>
      <c r="W9438"/>
      <c r="X9438"/>
      <c r="Z9438" s="28"/>
      <c r="AA9438" s="28"/>
      <c r="AC9438" s="32"/>
      <c r="AD9438" s="32"/>
      <c r="AE9438" s="31"/>
      <c r="AF9438" s="31"/>
      <c r="AG9438" s="28"/>
      <c r="AH9438" s="28"/>
    </row>
    <row r="9439" spans="13:34" x14ac:dyDescent="0.3">
      <c r="M9439" s="33"/>
      <c r="N9439" s="2"/>
      <c r="P9439" s="29"/>
      <c r="Q9439" s="29"/>
      <c r="T9439" s="32"/>
      <c r="U9439" s="32"/>
      <c r="V9439" s="30"/>
      <c r="W9439"/>
      <c r="X9439"/>
      <c r="Z9439" s="28"/>
      <c r="AA9439" s="28"/>
      <c r="AC9439" s="32"/>
      <c r="AD9439" s="32"/>
      <c r="AE9439" s="31"/>
      <c r="AF9439" s="31"/>
      <c r="AG9439" s="28"/>
      <c r="AH9439" s="28"/>
    </row>
    <row r="9440" spans="13:34" x14ac:dyDescent="0.3">
      <c r="M9440" s="33"/>
      <c r="N9440" s="2"/>
      <c r="P9440" s="29"/>
      <c r="Q9440" s="29"/>
      <c r="T9440" s="32"/>
      <c r="U9440" s="32"/>
      <c r="V9440" s="30"/>
      <c r="W9440"/>
      <c r="X9440"/>
      <c r="Z9440" s="28"/>
      <c r="AA9440" s="28"/>
      <c r="AC9440" s="32"/>
      <c r="AD9440" s="32"/>
      <c r="AE9440" s="31"/>
      <c r="AF9440" s="31"/>
      <c r="AG9440" s="28"/>
      <c r="AH9440" s="28"/>
    </row>
    <row r="9441" spans="13:34" x14ac:dyDescent="0.3">
      <c r="M9441" s="33"/>
      <c r="N9441" s="2"/>
      <c r="P9441" s="29"/>
      <c r="Q9441" s="29"/>
      <c r="T9441" s="32"/>
      <c r="U9441" s="32"/>
      <c r="V9441" s="30"/>
      <c r="W9441"/>
      <c r="X9441"/>
      <c r="Z9441" s="28"/>
      <c r="AA9441" s="28"/>
      <c r="AC9441" s="32"/>
      <c r="AD9441" s="32"/>
      <c r="AE9441" s="31"/>
      <c r="AF9441" s="31"/>
      <c r="AG9441" s="28"/>
      <c r="AH9441" s="28"/>
    </row>
    <row r="9442" spans="13:34" x14ac:dyDescent="0.3">
      <c r="M9442" s="33"/>
      <c r="N9442" s="2"/>
      <c r="P9442" s="29"/>
      <c r="Q9442" s="29"/>
      <c r="T9442" s="32"/>
      <c r="U9442" s="32"/>
      <c r="V9442" s="30"/>
      <c r="W9442"/>
      <c r="X9442"/>
      <c r="Z9442" s="28"/>
      <c r="AA9442" s="28"/>
      <c r="AC9442" s="32"/>
      <c r="AD9442" s="32"/>
      <c r="AE9442" s="31"/>
      <c r="AF9442" s="31"/>
      <c r="AG9442" s="28"/>
      <c r="AH9442" s="28"/>
    </row>
    <row r="9443" spans="13:34" x14ac:dyDescent="0.3">
      <c r="M9443" s="33"/>
      <c r="N9443" s="2"/>
      <c r="P9443" s="29"/>
      <c r="Q9443" s="29"/>
      <c r="T9443" s="32"/>
      <c r="U9443" s="32"/>
      <c r="V9443" s="30"/>
      <c r="W9443"/>
      <c r="X9443"/>
      <c r="Z9443" s="28"/>
      <c r="AA9443" s="28"/>
      <c r="AC9443" s="32"/>
      <c r="AD9443" s="32"/>
      <c r="AE9443" s="31"/>
      <c r="AF9443" s="31"/>
      <c r="AG9443" s="28"/>
      <c r="AH9443" s="28"/>
    </row>
    <row r="9444" spans="13:34" x14ac:dyDescent="0.3">
      <c r="M9444" s="33"/>
      <c r="N9444" s="2"/>
      <c r="P9444" s="29"/>
      <c r="Q9444" s="29"/>
      <c r="T9444" s="32"/>
      <c r="U9444" s="32"/>
      <c r="V9444" s="30"/>
      <c r="W9444"/>
      <c r="X9444"/>
      <c r="Z9444" s="28"/>
      <c r="AA9444" s="28"/>
      <c r="AC9444" s="32"/>
      <c r="AD9444" s="32"/>
      <c r="AE9444" s="31"/>
      <c r="AF9444" s="31"/>
      <c r="AG9444" s="28"/>
      <c r="AH9444" s="28"/>
    </row>
    <row r="9445" spans="13:34" x14ac:dyDescent="0.3">
      <c r="M9445" s="33"/>
      <c r="N9445" s="2"/>
      <c r="P9445" s="29"/>
      <c r="Q9445" s="29"/>
      <c r="T9445" s="32"/>
      <c r="U9445" s="32"/>
      <c r="V9445" s="30"/>
      <c r="W9445"/>
      <c r="X9445"/>
      <c r="Z9445" s="28"/>
      <c r="AA9445" s="28"/>
      <c r="AC9445" s="32"/>
      <c r="AD9445" s="32"/>
      <c r="AE9445" s="31"/>
      <c r="AF9445" s="31"/>
      <c r="AG9445" s="28"/>
      <c r="AH9445" s="28"/>
    </row>
    <row r="9446" spans="13:34" x14ac:dyDescent="0.3">
      <c r="M9446" s="33"/>
      <c r="N9446" s="2"/>
      <c r="P9446" s="29"/>
      <c r="Q9446" s="29"/>
      <c r="T9446" s="32"/>
      <c r="U9446" s="32"/>
      <c r="V9446" s="30"/>
      <c r="W9446"/>
      <c r="X9446"/>
      <c r="Z9446" s="28"/>
      <c r="AA9446" s="28"/>
      <c r="AC9446" s="32"/>
      <c r="AD9446" s="32"/>
      <c r="AE9446" s="31"/>
      <c r="AF9446" s="31"/>
      <c r="AG9446" s="28"/>
      <c r="AH9446" s="28"/>
    </row>
    <row r="9447" spans="13:34" x14ac:dyDescent="0.3">
      <c r="M9447" s="33"/>
      <c r="N9447" s="2"/>
      <c r="P9447" s="29"/>
      <c r="Q9447" s="29"/>
      <c r="T9447" s="32"/>
      <c r="U9447" s="32"/>
      <c r="V9447" s="30"/>
      <c r="W9447"/>
      <c r="X9447"/>
      <c r="Z9447" s="28"/>
      <c r="AA9447" s="28"/>
      <c r="AC9447" s="32"/>
      <c r="AD9447" s="32"/>
      <c r="AE9447" s="31"/>
      <c r="AF9447" s="31"/>
      <c r="AG9447" s="28"/>
      <c r="AH9447" s="28"/>
    </row>
    <row r="9448" spans="13:34" x14ac:dyDescent="0.3">
      <c r="M9448" s="33"/>
      <c r="N9448" s="2"/>
      <c r="P9448" s="29"/>
      <c r="Q9448" s="29"/>
      <c r="T9448" s="32"/>
      <c r="U9448" s="32"/>
      <c r="V9448" s="30"/>
      <c r="W9448"/>
      <c r="X9448"/>
      <c r="Z9448" s="28"/>
      <c r="AA9448" s="28"/>
      <c r="AC9448" s="32"/>
      <c r="AD9448" s="32"/>
      <c r="AE9448" s="31"/>
      <c r="AF9448" s="31"/>
      <c r="AG9448" s="28"/>
      <c r="AH9448" s="28"/>
    </row>
    <row r="9449" spans="13:34" x14ac:dyDescent="0.3">
      <c r="M9449" s="33"/>
      <c r="N9449" s="2"/>
      <c r="P9449" s="29"/>
      <c r="Q9449" s="29"/>
      <c r="T9449" s="32"/>
      <c r="U9449" s="32"/>
      <c r="V9449" s="30"/>
      <c r="W9449"/>
      <c r="X9449"/>
      <c r="Z9449" s="28"/>
      <c r="AA9449" s="28"/>
      <c r="AC9449" s="32"/>
      <c r="AD9449" s="32"/>
      <c r="AE9449" s="31"/>
      <c r="AF9449" s="31"/>
      <c r="AG9449" s="28"/>
      <c r="AH9449" s="28"/>
    </row>
    <row r="9450" spans="13:34" x14ac:dyDescent="0.3">
      <c r="M9450" s="33"/>
      <c r="N9450" s="2"/>
      <c r="P9450" s="29"/>
      <c r="Q9450" s="29"/>
      <c r="T9450" s="32"/>
      <c r="U9450" s="32"/>
      <c r="V9450" s="30"/>
      <c r="W9450"/>
      <c r="X9450"/>
      <c r="Z9450" s="28"/>
      <c r="AA9450" s="28"/>
      <c r="AC9450" s="32"/>
      <c r="AD9450" s="32"/>
      <c r="AE9450" s="31"/>
      <c r="AF9450" s="31"/>
      <c r="AG9450" s="28"/>
      <c r="AH9450" s="28"/>
    </row>
    <row r="9451" spans="13:34" x14ac:dyDescent="0.3">
      <c r="M9451" s="33"/>
      <c r="N9451" s="2"/>
      <c r="P9451" s="29"/>
      <c r="Q9451" s="29"/>
      <c r="T9451" s="32"/>
      <c r="U9451" s="32"/>
      <c r="V9451" s="30"/>
      <c r="W9451"/>
      <c r="X9451"/>
      <c r="Z9451" s="28"/>
      <c r="AA9451" s="28"/>
      <c r="AC9451" s="32"/>
      <c r="AD9451" s="32"/>
      <c r="AE9451" s="31"/>
      <c r="AF9451" s="31"/>
      <c r="AG9451" s="28"/>
      <c r="AH9451" s="28"/>
    </row>
    <row r="9452" spans="13:34" x14ac:dyDescent="0.3">
      <c r="M9452" s="33"/>
      <c r="N9452" s="2"/>
      <c r="P9452" s="29"/>
      <c r="Q9452" s="29"/>
      <c r="T9452" s="32"/>
      <c r="U9452" s="32"/>
      <c r="V9452" s="30"/>
      <c r="W9452"/>
      <c r="X9452"/>
      <c r="Z9452" s="28"/>
      <c r="AA9452" s="28"/>
      <c r="AC9452" s="32"/>
      <c r="AD9452" s="32"/>
      <c r="AE9452" s="31"/>
      <c r="AF9452" s="31"/>
      <c r="AG9452" s="28"/>
      <c r="AH9452" s="28"/>
    </row>
    <row r="9453" spans="13:34" x14ac:dyDescent="0.3">
      <c r="M9453" s="33"/>
      <c r="N9453" s="2"/>
      <c r="P9453" s="29"/>
      <c r="Q9453" s="29"/>
      <c r="T9453" s="32"/>
      <c r="U9453" s="32"/>
      <c r="V9453" s="30"/>
      <c r="W9453"/>
      <c r="X9453"/>
      <c r="Z9453" s="28"/>
      <c r="AA9453" s="28"/>
      <c r="AC9453" s="32"/>
      <c r="AD9453" s="32"/>
      <c r="AE9453" s="31"/>
      <c r="AF9453" s="31"/>
      <c r="AG9453" s="28"/>
      <c r="AH9453" s="28"/>
    </row>
    <row r="9454" spans="13:34" x14ac:dyDescent="0.3">
      <c r="M9454" s="33"/>
      <c r="N9454" s="2"/>
      <c r="P9454" s="29"/>
      <c r="Q9454" s="29"/>
      <c r="T9454" s="32"/>
      <c r="U9454" s="32"/>
      <c r="V9454" s="30"/>
      <c r="W9454"/>
      <c r="X9454"/>
      <c r="Z9454" s="28"/>
      <c r="AA9454" s="28"/>
      <c r="AC9454" s="32"/>
      <c r="AD9454" s="32"/>
      <c r="AE9454" s="31"/>
      <c r="AF9454" s="31"/>
      <c r="AG9454" s="28"/>
      <c r="AH9454" s="28"/>
    </row>
    <row r="9455" spans="13:34" x14ac:dyDescent="0.3">
      <c r="M9455" s="33"/>
      <c r="N9455" s="2"/>
      <c r="P9455" s="29"/>
      <c r="Q9455" s="29"/>
      <c r="T9455" s="32"/>
      <c r="U9455" s="32"/>
      <c r="V9455" s="30"/>
      <c r="W9455"/>
      <c r="X9455"/>
      <c r="Z9455" s="28"/>
      <c r="AA9455" s="28"/>
      <c r="AC9455" s="32"/>
      <c r="AD9455" s="32"/>
      <c r="AE9455" s="31"/>
      <c r="AF9455" s="31"/>
      <c r="AG9455" s="28"/>
      <c r="AH9455" s="28"/>
    </row>
    <row r="9456" spans="13:34" x14ac:dyDescent="0.3">
      <c r="M9456" s="33"/>
      <c r="N9456" s="2"/>
      <c r="P9456" s="29"/>
      <c r="Q9456" s="29"/>
      <c r="T9456" s="32"/>
      <c r="U9456" s="32"/>
      <c r="V9456" s="30"/>
      <c r="W9456"/>
      <c r="X9456"/>
      <c r="Z9456" s="28"/>
      <c r="AA9456" s="28"/>
      <c r="AC9456" s="32"/>
      <c r="AD9456" s="32"/>
      <c r="AE9456" s="31"/>
      <c r="AF9456" s="31"/>
      <c r="AG9456" s="28"/>
      <c r="AH9456" s="28"/>
    </row>
    <row r="9457" spans="13:34" x14ac:dyDescent="0.3">
      <c r="M9457" s="33"/>
      <c r="N9457" s="2"/>
      <c r="P9457" s="29"/>
      <c r="Q9457" s="29"/>
      <c r="T9457" s="32"/>
      <c r="U9457" s="32"/>
      <c r="V9457" s="30"/>
      <c r="W9457"/>
      <c r="X9457"/>
      <c r="Z9457" s="28"/>
      <c r="AA9457" s="28"/>
      <c r="AC9457" s="32"/>
      <c r="AD9457" s="32"/>
      <c r="AE9457" s="31"/>
      <c r="AF9457" s="31"/>
      <c r="AG9457" s="28"/>
      <c r="AH9457" s="28"/>
    </row>
    <row r="9458" spans="13:34" x14ac:dyDescent="0.3">
      <c r="M9458" s="33"/>
      <c r="N9458" s="2"/>
      <c r="P9458" s="29"/>
      <c r="Q9458" s="29"/>
      <c r="T9458" s="32"/>
      <c r="U9458" s="32"/>
      <c r="V9458" s="30"/>
      <c r="W9458"/>
      <c r="X9458"/>
      <c r="Z9458" s="28"/>
      <c r="AA9458" s="28"/>
      <c r="AC9458" s="32"/>
      <c r="AD9458" s="32"/>
      <c r="AE9458" s="31"/>
      <c r="AF9458" s="31"/>
      <c r="AG9458" s="28"/>
      <c r="AH9458" s="28"/>
    </row>
    <row r="9459" spans="13:34" x14ac:dyDescent="0.3">
      <c r="M9459" s="33"/>
      <c r="N9459" s="2"/>
      <c r="P9459" s="29"/>
      <c r="Q9459" s="29"/>
      <c r="T9459" s="32"/>
      <c r="U9459" s="32"/>
      <c r="V9459" s="30"/>
      <c r="W9459"/>
      <c r="X9459"/>
      <c r="Z9459" s="28"/>
      <c r="AA9459" s="28"/>
      <c r="AC9459" s="32"/>
      <c r="AD9459" s="32"/>
      <c r="AE9459" s="31"/>
      <c r="AF9459" s="31"/>
      <c r="AG9459" s="28"/>
      <c r="AH9459" s="28"/>
    </row>
    <row r="9460" spans="13:34" x14ac:dyDescent="0.3">
      <c r="M9460" s="33"/>
      <c r="N9460" s="2"/>
      <c r="P9460" s="29"/>
      <c r="Q9460" s="29"/>
      <c r="T9460" s="32"/>
      <c r="U9460" s="32"/>
      <c r="V9460" s="30"/>
      <c r="W9460"/>
      <c r="X9460"/>
      <c r="Z9460" s="28"/>
      <c r="AA9460" s="28"/>
      <c r="AC9460" s="32"/>
      <c r="AD9460" s="32"/>
      <c r="AE9460" s="31"/>
      <c r="AF9460" s="31"/>
      <c r="AG9460" s="28"/>
      <c r="AH9460" s="28"/>
    </row>
    <row r="9461" spans="13:34" x14ac:dyDescent="0.3">
      <c r="M9461" s="33"/>
      <c r="N9461" s="2"/>
      <c r="P9461" s="29"/>
      <c r="Q9461" s="29"/>
      <c r="T9461" s="32"/>
      <c r="U9461" s="32"/>
      <c r="V9461" s="30"/>
      <c r="W9461"/>
      <c r="X9461"/>
      <c r="Z9461" s="28"/>
      <c r="AA9461" s="28"/>
      <c r="AC9461" s="32"/>
      <c r="AD9461" s="32"/>
      <c r="AE9461" s="31"/>
      <c r="AF9461" s="31"/>
      <c r="AG9461" s="28"/>
      <c r="AH9461" s="28"/>
    </row>
    <row r="9462" spans="13:34" x14ac:dyDescent="0.3">
      <c r="M9462" s="33"/>
      <c r="N9462" s="2"/>
      <c r="P9462" s="29"/>
      <c r="Q9462" s="29"/>
      <c r="T9462" s="32"/>
      <c r="U9462" s="32"/>
      <c r="V9462" s="30"/>
      <c r="W9462"/>
      <c r="X9462"/>
      <c r="Z9462" s="28"/>
      <c r="AA9462" s="28"/>
      <c r="AC9462" s="32"/>
      <c r="AD9462" s="32"/>
      <c r="AE9462" s="31"/>
      <c r="AF9462" s="31"/>
      <c r="AG9462" s="28"/>
      <c r="AH9462" s="28"/>
    </row>
    <row r="9463" spans="13:34" x14ac:dyDescent="0.3">
      <c r="M9463" s="33"/>
      <c r="N9463" s="2"/>
      <c r="P9463" s="29"/>
      <c r="Q9463" s="29"/>
      <c r="T9463" s="32"/>
      <c r="U9463" s="32"/>
      <c r="V9463" s="30"/>
      <c r="W9463"/>
      <c r="X9463"/>
      <c r="Z9463" s="28"/>
      <c r="AA9463" s="28"/>
      <c r="AC9463" s="32"/>
      <c r="AD9463" s="32"/>
      <c r="AE9463" s="31"/>
      <c r="AF9463" s="31"/>
      <c r="AG9463" s="28"/>
      <c r="AH9463" s="28"/>
    </row>
    <row r="9464" spans="13:34" x14ac:dyDescent="0.3">
      <c r="M9464" s="33"/>
      <c r="N9464" s="2"/>
      <c r="P9464" s="29"/>
      <c r="Q9464" s="29"/>
      <c r="T9464" s="32"/>
      <c r="U9464" s="32"/>
      <c r="V9464" s="30"/>
      <c r="W9464"/>
      <c r="X9464"/>
      <c r="Z9464" s="28"/>
      <c r="AA9464" s="28"/>
      <c r="AC9464" s="32"/>
      <c r="AD9464" s="32"/>
      <c r="AE9464" s="31"/>
      <c r="AF9464" s="31"/>
      <c r="AG9464" s="28"/>
      <c r="AH9464" s="28"/>
    </row>
    <row r="9465" spans="13:34" x14ac:dyDescent="0.3">
      <c r="M9465" s="33"/>
      <c r="N9465" s="2"/>
      <c r="P9465" s="29"/>
      <c r="Q9465" s="29"/>
      <c r="T9465" s="32"/>
      <c r="U9465" s="32"/>
      <c r="V9465" s="30"/>
      <c r="W9465"/>
      <c r="X9465"/>
      <c r="Z9465" s="28"/>
      <c r="AA9465" s="28"/>
      <c r="AC9465" s="32"/>
      <c r="AD9465" s="32"/>
      <c r="AE9465" s="31"/>
      <c r="AF9465" s="31"/>
      <c r="AG9465" s="28"/>
      <c r="AH9465" s="28"/>
    </row>
    <row r="9466" spans="13:34" x14ac:dyDescent="0.3">
      <c r="M9466" s="33"/>
      <c r="N9466" s="2"/>
      <c r="P9466" s="29"/>
      <c r="Q9466" s="29"/>
      <c r="T9466" s="32"/>
      <c r="U9466" s="32"/>
      <c r="V9466" s="30"/>
      <c r="W9466"/>
      <c r="X9466"/>
      <c r="Z9466" s="28"/>
      <c r="AA9466" s="28"/>
      <c r="AC9466" s="32"/>
      <c r="AD9466" s="32"/>
      <c r="AE9466" s="31"/>
      <c r="AF9466" s="31"/>
      <c r="AG9466" s="28"/>
      <c r="AH9466" s="28"/>
    </row>
    <row r="9467" spans="13:34" x14ac:dyDescent="0.3">
      <c r="M9467" s="33"/>
      <c r="N9467" s="2"/>
      <c r="P9467" s="29"/>
      <c r="Q9467" s="29"/>
      <c r="T9467" s="32"/>
      <c r="U9467" s="32"/>
      <c r="V9467" s="30"/>
      <c r="W9467"/>
      <c r="X9467"/>
      <c r="Z9467" s="28"/>
      <c r="AA9467" s="28"/>
      <c r="AC9467" s="32"/>
      <c r="AD9467" s="32"/>
      <c r="AE9467" s="31"/>
      <c r="AF9467" s="31"/>
      <c r="AG9467" s="28"/>
      <c r="AH9467" s="28"/>
    </row>
    <row r="9468" spans="13:34" x14ac:dyDescent="0.3">
      <c r="M9468" s="33"/>
      <c r="N9468" s="2"/>
      <c r="P9468" s="29"/>
      <c r="Q9468" s="29"/>
      <c r="T9468" s="32"/>
      <c r="U9468" s="32"/>
      <c r="V9468" s="30"/>
      <c r="W9468"/>
      <c r="X9468"/>
      <c r="Z9468" s="28"/>
      <c r="AA9468" s="28"/>
      <c r="AC9468" s="32"/>
      <c r="AD9468" s="32"/>
      <c r="AE9468" s="31"/>
      <c r="AF9468" s="31"/>
      <c r="AG9468" s="28"/>
      <c r="AH9468" s="28"/>
    </row>
    <row r="9469" spans="13:34" x14ac:dyDescent="0.3">
      <c r="M9469" s="33"/>
      <c r="N9469" s="2"/>
      <c r="P9469" s="29"/>
      <c r="Q9469" s="29"/>
      <c r="T9469" s="32"/>
      <c r="U9469" s="32"/>
      <c r="V9469" s="30"/>
      <c r="W9469"/>
      <c r="X9469"/>
      <c r="Z9469" s="28"/>
      <c r="AA9469" s="28"/>
      <c r="AC9469" s="32"/>
      <c r="AD9469" s="32"/>
      <c r="AE9469" s="31"/>
      <c r="AF9469" s="31"/>
      <c r="AG9469" s="28"/>
      <c r="AH9469" s="28"/>
    </row>
    <row r="9470" spans="13:34" x14ac:dyDescent="0.3">
      <c r="M9470" s="33"/>
      <c r="N9470" s="2"/>
      <c r="P9470" s="29"/>
      <c r="Q9470" s="29"/>
      <c r="T9470" s="32"/>
      <c r="U9470" s="32"/>
      <c r="V9470" s="30"/>
      <c r="W9470"/>
      <c r="X9470"/>
      <c r="Z9470" s="28"/>
      <c r="AA9470" s="28"/>
      <c r="AC9470" s="32"/>
      <c r="AD9470" s="32"/>
      <c r="AE9470" s="31"/>
      <c r="AF9470" s="31"/>
      <c r="AG9470" s="28"/>
      <c r="AH9470" s="28"/>
    </row>
    <row r="9471" spans="13:34" x14ac:dyDescent="0.3">
      <c r="M9471" s="33"/>
      <c r="N9471" s="2"/>
      <c r="P9471" s="29"/>
      <c r="Q9471" s="29"/>
      <c r="T9471" s="32"/>
      <c r="U9471" s="32"/>
      <c r="V9471" s="30"/>
      <c r="W9471"/>
      <c r="X9471"/>
      <c r="Z9471" s="28"/>
      <c r="AA9471" s="28"/>
      <c r="AC9471" s="32"/>
      <c r="AD9471" s="32"/>
      <c r="AE9471" s="31"/>
      <c r="AF9471" s="31"/>
      <c r="AG9471" s="28"/>
      <c r="AH9471" s="28"/>
    </row>
    <row r="9472" spans="13:34" x14ac:dyDescent="0.3">
      <c r="M9472" s="33"/>
      <c r="N9472" s="2"/>
      <c r="P9472" s="29"/>
      <c r="Q9472" s="29"/>
      <c r="T9472" s="32"/>
      <c r="U9472" s="32"/>
      <c r="V9472" s="30"/>
      <c r="W9472"/>
      <c r="X9472"/>
      <c r="Z9472" s="28"/>
      <c r="AA9472" s="28"/>
      <c r="AC9472" s="32"/>
      <c r="AD9472" s="32"/>
      <c r="AE9472" s="31"/>
      <c r="AF9472" s="31"/>
      <c r="AG9472" s="28"/>
      <c r="AH9472" s="28"/>
    </row>
    <row r="9473" spans="13:34" x14ac:dyDescent="0.3">
      <c r="M9473" s="33"/>
      <c r="N9473" s="2"/>
      <c r="P9473" s="29"/>
      <c r="Q9473" s="29"/>
      <c r="T9473" s="32"/>
      <c r="U9473" s="32"/>
      <c r="V9473" s="30"/>
      <c r="W9473"/>
      <c r="X9473"/>
      <c r="Z9473" s="28"/>
      <c r="AA9473" s="28"/>
      <c r="AC9473" s="32"/>
      <c r="AD9473" s="32"/>
      <c r="AE9473" s="31"/>
      <c r="AF9473" s="31"/>
      <c r="AG9473" s="28"/>
      <c r="AH9473" s="28"/>
    </row>
    <row r="9474" spans="13:34" x14ac:dyDescent="0.3">
      <c r="M9474" s="33"/>
      <c r="N9474" s="2"/>
      <c r="P9474" s="29"/>
      <c r="Q9474" s="29"/>
      <c r="T9474" s="32"/>
      <c r="U9474" s="32"/>
      <c r="V9474" s="30"/>
      <c r="W9474"/>
      <c r="X9474"/>
      <c r="Z9474" s="28"/>
      <c r="AA9474" s="28"/>
      <c r="AC9474" s="32"/>
      <c r="AD9474" s="32"/>
      <c r="AE9474" s="31"/>
      <c r="AF9474" s="31"/>
      <c r="AG9474" s="28"/>
      <c r="AH9474" s="28"/>
    </row>
    <row r="9475" spans="13:34" x14ac:dyDescent="0.3">
      <c r="M9475" s="33"/>
      <c r="N9475" s="2"/>
      <c r="P9475" s="29"/>
      <c r="Q9475" s="29"/>
      <c r="T9475" s="32"/>
      <c r="U9475" s="32"/>
      <c r="V9475" s="30"/>
      <c r="W9475"/>
      <c r="X9475"/>
      <c r="Z9475" s="28"/>
      <c r="AA9475" s="28"/>
      <c r="AC9475" s="32"/>
      <c r="AD9475" s="32"/>
      <c r="AE9475" s="31"/>
      <c r="AF9475" s="31"/>
      <c r="AG9475" s="28"/>
      <c r="AH9475" s="28"/>
    </row>
    <row r="9476" spans="13:34" x14ac:dyDescent="0.3">
      <c r="M9476" s="33"/>
      <c r="N9476" s="2"/>
      <c r="P9476" s="29"/>
      <c r="Q9476" s="29"/>
      <c r="T9476" s="32"/>
      <c r="U9476" s="32"/>
      <c r="V9476" s="30"/>
      <c r="W9476"/>
      <c r="X9476"/>
      <c r="Z9476" s="28"/>
      <c r="AA9476" s="28"/>
      <c r="AC9476" s="32"/>
      <c r="AD9476" s="32"/>
      <c r="AE9476" s="31"/>
      <c r="AF9476" s="31"/>
      <c r="AG9476" s="28"/>
      <c r="AH9476" s="28"/>
    </row>
    <row r="9477" spans="13:34" x14ac:dyDescent="0.3">
      <c r="M9477" s="33"/>
      <c r="N9477" s="2"/>
      <c r="P9477" s="29"/>
      <c r="Q9477" s="29"/>
      <c r="T9477" s="32"/>
      <c r="U9477" s="32"/>
      <c r="V9477" s="30"/>
      <c r="W9477"/>
      <c r="X9477"/>
      <c r="Z9477" s="28"/>
      <c r="AA9477" s="28"/>
      <c r="AC9477" s="32"/>
      <c r="AD9477" s="32"/>
      <c r="AE9477" s="31"/>
      <c r="AF9477" s="31"/>
      <c r="AG9477" s="28"/>
      <c r="AH9477" s="28"/>
    </row>
    <row r="9478" spans="13:34" x14ac:dyDescent="0.3">
      <c r="M9478" s="33"/>
      <c r="N9478" s="2"/>
      <c r="P9478" s="29"/>
      <c r="Q9478" s="29"/>
      <c r="T9478" s="32"/>
      <c r="U9478" s="32"/>
      <c r="V9478" s="30"/>
      <c r="W9478"/>
      <c r="X9478"/>
      <c r="Z9478" s="28"/>
      <c r="AA9478" s="28"/>
      <c r="AC9478" s="32"/>
      <c r="AD9478" s="32"/>
      <c r="AE9478" s="31"/>
      <c r="AF9478" s="31"/>
      <c r="AG9478" s="28"/>
      <c r="AH9478" s="28"/>
    </row>
    <row r="9479" spans="13:34" x14ac:dyDescent="0.3">
      <c r="M9479" s="33"/>
      <c r="N9479" s="2"/>
      <c r="P9479" s="29"/>
      <c r="Q9479" s="29"/>
      <c r="T9479" s="32"/>
      <c r="U9479" s="32"/>
      <c r="V9479" s="30"/>
      <c r="W9479"/>
      <c r="X9479"/>
      <c r="Z9479" s="28"/>
      <c r="AA9479" s="28"/>
      <c r="AC9479" s="32"/>
      <c r="AD9479" s="32"/>
      <c r="AE9479" s="31"/>
      <c r="AF9479" s="31"/>
      <c r="AG9479" s="28"/>
      <c r="AH9479" s="28"/>
    </row>
    <row r="9480" spans="13:34" x14ac:dyDescent="0.3">
      <c r="M9480" s="33"/>
      <c r="N9480" s="2"/>
      <c r="P9480" s="29"/>
      <c r="Q9480" s="29"/>
      <c r="T9480" s="32"/>
      <c r="U9480" s="32"/>
      <c r="V9480" s="30"/>
      <c r="W9480"/>
      <c r="X9480"/>
      <c r="Z9480" s="28"/>
      <c r="AA9480" s="28"/>
      <c r="AC9480" s="32"/>
      <c r="AD9480" s="32"/>
      <c r="AE9480" s="31"/>
      <c r="AF9480" s="31"/>
      <c r="AG9480" s="28"/>
      <c r="AH9480" s="28"/>
    </row>
    <row r="9481" spans="13:34" x14ac:dyDescent="0.3">
      <c r="M9481" s="33"/>
      <c r="N9481" s="2"/>
      <c r="P9481" s="29"/>
      <c r="Q9481" s="29"/>
      <c r="T9481" s="32"/>
      <c r="U9481" s="32"/>
      <c r="V9481" s="30"/>
      <c r="W9481"/>
      <c r="X9481"/>
      <c r="Z9481" s="28"/>
      <c r="AA9481" s="28"/>
      <c r="AC9481" s="32"/>
      <c r="AD9481" s="32"/>
      <c r="AE9481" s="31"/>
      <c r="AF9481" s="31"/>
      <c r="AG9481" s="28"/>
      <c r="AH9481" s="28"/>
    </row>
    <row r="9482" spans="13:34" x14ac:dyDescent="0.3">
      <c r="M9482" s="33"/>
      <c r="N9482" s="2"/>
      <c r="P9482" s="29"/>
      <c r="Q9482" s="29"/>
      <c r="T9482" s="32"/>
      <c r="U9482" s="32"/>
      <c r="V9482" s="30"/>
      <c r="W9482"/>
      <c r="X9482"/>
      <c r="Z9482" s="28"/>
      <c r="AA9482" s="28"/>
      <c r="AC9482" s="32"/>
      <c r="AD9482" s="32"/>
      <c r="AE9482" s="31"/>
      <c r="AF9482" s="31"/>
      <c r="AG9482" s="28"/>
      <c r="AH9482" s="28"/>
    </row>
    <row r="9483" spans="13:34" x14ac:dyDescent="0.3">
      <c r="M9483" s="33"/>
      <c r="N9483" s="2"/>
      <c r="P9483" s="29"/>
      <c r="Q9483" s="29"/>
      <c r="T9483" s="32"/>
      <c r="U9483" s="32"/>
      <c r="V9483" s="30"/>
      <c r="W9483"/>
      <c r="X9483"/>
      <c r="Z9483" s="28"/>
      <c r="AA9483" s="28"/>
      <c r="AC9483" s="32"/>
      <c r="AD9483" s="32"/>
      <c r="AE9483" s="31"/>
      <c r="AF9483" s="31"/>
      <c r="AG9483" s="28"/>
      <c r="AH9483" s="28"/>
    </row>
    <row r="9484" spans="13:34" x14ac:dyDescent="0.3">
      <c r="M9484" s="33"/>
      <c r="N9484" s="2"/>
      <c r="P9484" s="29"/>
      <c r="Q9484" s="29"/>
      <c r="T9484" s="32"/>
      <c r="U9484" s="32"/>
      <c r="V9484" s="30"/>
      <c r="W9484"/>
      <c r="X9484"/>
      <c r="Z9484" s="28"/>
      <c r="AA9484" s="28"/>
      <c r="AC9484" s="32"/>
      <c r="AD9484" s="32"/>
      <c r="AE9484" s="31"/>
      <c r="AF9484" s="31"/>
      <c r="AG9484" s="28"/>
      <c r="AH9484" s="28"/>
    </row>
    <row r="9485" spans="13:34" x14ac:dyDescent="0.3">
      <c r="M9485" s="33"/>
      <c r="N9485" s="2"/>
      <c r="P9485" s="29"/>
      <c r="Q9485" s="29"/>
      <c r="T9485" s="32"/>
      <c r="U9485" s="32"/>
      <c r="V9485" s="30"/>
      <c r="W9485"/>
      <c r="X9485"/>
      <c r="Z9485" s="28"/>
      <c r="AA9485" s="28"/>
      <c r="AC9485" s="32"/>
      <c r="AD9485" s="32"/>
      <c r="AE9485" s="31"/>
      <c r="AF9485" s="31"/>
      <c r="AG9485" s="28"/>
      <c r="AH9485" s="28"/>
    </row>
    <row r="9486" spans="13:34" x14ac:dyDescent="0.3">
      <c r="M9486" s="33"/>
      <c r="N9486" s="2"/>
      <c r="P9486" s="29"/>
      <c r="Q9486" s="29"/>
      <c r="T9486" s="32"/>
      <c r="U9486" s="32"/>
      <c r="V9486" s="30"/>
      <c r="W9486"/>
      <c r="X9486"/>
      <c r="Z9486" s="28"/>
      <c r="AA9486" s="28"/>
      <c r="AC9486" s="32"/>
      <c r="AD9486" s="32"/>
      <c r="AE9486" s="31"/>
      <c r="AF9486" s="31"/>
      <c r="AG9486" s="28"/>
      <c r="AH9486" s="28"/>
    </row>
    <row r="9487" spans="13:34" x14ac:dyDescent="0.3">
      <c r="M9487" s="33"/>
      <c r="N9487" s="2"/>
      <c r="P9487" s="29"/>
      <c r="Q9487" s="29"/>
      <c r="T9487" s="32"/>
      <c r="U9487" s="32"/>
      <c r="V9487" s="30"/>
      <c r="W9487"/>
      <c r="X9487"/>
      <c r="Z9487" s="28"/>
      <c r="AA9487" s="28"/>
      <c r="AC9487" s="32"/>
      <c r="AD9487" s="32"/>
      <c r="AE9487" s="31"/>
      <c r="AF9487" s="31"/>
      <c r="AG9487" s="28"/>
      <c r="AH9487" s="28"/>
    </row>
    <row r="9488" spans="13:34" x14ac:dyDescent="0.3">
      <c r="M9488" s="33"/>
      <c r="N9488" s="2"/>
      <c r="P9488" s="29"/>
      <c r="Q9488" s="29"/>
      <c r="T9488" s="32"/>
      <c r="U9488" s="32"/>
      <c r="V9488" s="30"/>
      <c r="W9488"/>
      <c r="X9488"/>
      <c r="Z9488" s="28"/>
      <c r="AA9488" s="28"/>
      <c r="AC9488" s="32"/>
      <c r="AD9488" s="32"/>
      <c r="AE9488" s="31"/>
      <c r="AF9488" s="31"/>
      <c r="AG9488" s="28"/>
      <c r="AH9488" s="28"/>
    </row>
    <row r="9489" spans="13:34" x14ac:dyDescent="0.3">
      <c r="M9489" s="33"/>
      <c r="N9489" s="2"/>
      <c r="P9489" s="29"/>
      <c r="Q9489" s="29"/>
      <c r="T9489" s="32"/>
      <c r="U9489" s="32"/>
      <c r="V9489" s="30"/>
      <c r="W9489"/>
      <c r="X9489"/>
      <c r="Z9489" s="28"/>
      <c r="AA9489" s="28"/>
      <c r="AC9489" s="32"/>
      <c r="AD9489" s="32"/>
      <c r="AE9489" s="31"/>
      <c r="AF9489" s="31"/>
      <c r="AG9489" s="28"/>
      <c r="AH9489" s="28"/>
    </row>
    <row r="9490" spans="13:34" x14ac:dyDescent="0.3">
      <c r="M9490" s="33"/>
      <c r="N9490" s="2"/>
      <c r="P9490" s="29"/>
      <c r="Q9490" s="29"/>
      <c r="T9490" s="32"/>
      <c r="U9490" s="32"/>
      <c r="V9490" s="30"/>
      <c r="W9490"/>
      <c r="X9490"/>
      <c r="Z9490" s="28"/>
      <c r="AA9490" s="28"/>
      <c r="AC9490" s="32"/>
      <c r="AD9490" s="32"/>
      <c r="AE9490" s="31"/>
      <c r="AF9490" s="31"/>
      <c r="AG9490" s="28"/>
      <c r="AH9490" s="28"/>
    </row>
    <row r="9491" spans="13:34" x14ac:dyDescent="0.3">
      <c r="M9491" s="33"/>
      <c r="N9491" s="2"/>
      <c r="P9491" s="29"/>
      <c r="Q9491" s="29"/>
      <c r="T9491" s="32"/>
      <c r="U9491" s="32"/>
      <c r="V9491" s="30"/>
      <c r="W9491"/>
      <c r="X9491"/>
      <c r="Z9491" s="28"/>
      <c r="AA9491" s="28"/>
      <c r="AC9491" s="32"/>
      <c r="AD9491" s="32"/>
      <c r="AE9491" s="31"/>
      <c r="AF9491" s="31"/>
      <c r="AG9491" s="28"/>
      <c r="AH9491" s="28"/>
    </row>
    <row r="9492" spans="13:34" x14ac:dyDescent="0.3">
      <c r="M9492" s="33"/>
      <c r="N9492" s="2"/>
      <c r="P9492" s="29"/>
      <c r="Q9492" s="29"/>
      <c r="T9492" s="32"/>
      <c r="U9492" s="32"/>
      <c r="V9492" s="30"/>
      <c r="W9492"/>
      <c r="X9492"/>
      <c r="Z9492" s="28"/>
      <c r="AA9492" s="28"/>
      <c r="AC9492" s="32"/>
      <c r="AD9492" s="32"/>
      <c r="AE9492" s="31"/>
      <c r="AF9492" s="31"/>
      <c r="AG9492" s="28"/>
      <c r="AH9492" s="28"/>
    </row>
    <row r="9493" spans="13:34" x14ac:dyDescent="0.3">
      <c r="M9493" s="33"/>
      <c r="N9493" s="2"/>
      <c r="P9493" s="29"/>
      <c r="Q9493" s="29"/>
      <c r="T9493" s="32"/>
      <c r="U9493" s="32"/>
      <c r="V9493" s="30"/>
      <c r="W9493"/>
      <c r="X9493"/>
      <c r="Z9493" s="28"/>
      <c r="AA9493" s="28"/>
      <c r="AC9493" s="32"/>
      <c r="AD9493" s="32"/>
      <c r="AE9493" s="31"/>
      <c r="AF9493" s="31"/>
      <c r="AG9493" s="28"/>
      <c r="AH9493" s="28"/>
    </row>
    <row r="9494" spans="13:34" x14ac:dyDescent="0.3">
      <c r="M9494" s="33"/>
      <c r="N9494" s="2"/>
      <c r="P9494" s="29"/>
      <c r="Q9494" s="29"/>
      <c r="T9494" s="32"/>
      <c r="U9494" s="32"/>
      <c r="V9494" s="30"/>
      <c r="W9494"/>
      <c r="X9494"/>
      <c r="Z9494" s="28"/>
      <c r="AA9494" s="28"/>
      <c r="AC9494" s="32"/>
      <c r="AD9494" s="32"/>
      <c r="AE9494" s="31"/>
      <c r="AF9494" s="31"/>
      <c r="AG9494" s="28"/>
      <c r="AH9494" s="28"/>
    </row>
    <row r="9495" spans="13:34" x14ac:dyDescent="0.3">
      <c r="M9495" s="33"/>
      <c r="N9495" s="2"/>
      <c r="P9495" s="29"/>
      <c r="Q9495" s="29"/>
      <c r="T9495" s="32"/>
      <c r="U9495" s="32"/>
      <c r="V9495" s="30"/>
      <c r="W9495"/>
      <c r="X9495"/>
      <c r="Z9495" s="28"/>
      <c r="AA9495" s="28"/>
      <c r="AC9495" s="32"/>
      <c r="AD9495" s="32"/>
      <c r="AE9495" s="31"/>
      <c r="AF9495" s="31"/>
      <c r="AG9495" s="28"/>
      <c r="AH9495" s="28"/>
    </row>
    <row r="9496" spans="13:34" x14ac:dyDescent="0.3">
      <c r="M9496" s="33"/>
      <c r="N9496" s="2"/>
      <c r="P9496" s="29"/>
      <c r="Q9496" s="29"/>
      <c r="T9496" s="32"/>
      <c r="U9496" s="32"/>
      <c r="V9496" s="30"/>
      <c r="W9496"/>
      <c r="X9496"/>
      <c r="Z9496" s="28"/>
      <c r="AA9496" s="28"/>
      <c r="AC9496" s="32"/>
      <c r="AD9496" s="32"/>
      <c r="AE9496" s="31"/>
      <c r="AF9496" s="31"/>
      <c r="AG9496" s="28"/>
      <c r="AH9496" s="28"/>
    </row>
    <row r="9497" spans="13:34" x14ac:dyDescent="0.3">
      <c r="M9497" s="33"/>
      <c r="N9497" s="2"/>
      <c r="P9497" s="29"/>
      <c r="Q9497" s="29"/>
      <c r="T9497" s="32"/>
      <c r="U9497" s="32"/>
      <c r="V9497" s="30"/>
      <c r="W9497"/>
      <c r="X9497"/>
      <c r="Z9497" s="28"/>
      <c r="AA9497" s="28"/>
      <c r="AC9497" s="32"/>
      <c r="AD9497" s="32"/>
      <c r="AE9497" s="31"/>
      <c r="AF9497" s="31"/>
      <c r="AG9497" s="28"/>
      <c r="AH9497" s="28"/>
    </row>
    <row r="9498" spans="13:34" x14ac:dyDescent="0.3">
      <c r="M9498" s="33"/>
      <c r="N9498" s="2"/>
      <c r="P9498" s="29"/>
      <c r="Q9498" s="29"/>
      <c r="T9498" s="32"/>
      <c r="U9498" s="32"/>
      <c r="V9498" s="30"/>
      <c r="W9498"/>
      <c r="X9498"/>
      <c r="Z9498" s="28"/>
      <c r="AA9498" s="28"/>
      <c r="AC9498" s="32"/>
      <c r="AD9498" s="32"/>
      <c r="AE9498" s="31"/>
      <c r="AF9498" s="31"/>
      <c r="AG9498" s="28"/>
      <c r="AH9498" s="28"/>
    </row>
    <row r="9499" spans="13:34" x14ac:dyDescent="0.3">
      <c r="M9499" s="33"/>
      <c r="N9499" s="2"/>
      <c r="P9499" s="29"/>
      <c r="Q9499" s="29"/>
      <c r="T9499" s="32"/>
      <c r="U9499" s="32"/>
      <c r="V9499" s="30"/>
      <c r="W9499"/>
      <c r="X9499"/>
      <c r="Z9499" s="28"/>
      <c r="AA9499" s="28"/>
      <c r="AC9499" s="32"/>
      <c r="AD9499" s="32"/>
      <c r="AE9499" s="31"/>
      <c r="AF9499" s="31"/>
      <c r="AG9499" s="28"/>
      <c r="AH9499" s="28"/>
    </row>
    <row r="9500" spans="13:34" x14ac:dyDescent="0.3">
      <c r="M9500" s="33"/>
      <c r="N9500" s="2"/>
      <c r="P9500" s="29"/>
      <c r="Q9500" s="29"/>
      <c r="T9500" s="32"/>
      <c r="U9500" s="32"/>
      <c r="V9500" s="30"/>
      <c r="W9500"/>
      <c r="X9500"/>
      <c r="Z9500" s="28"/>
      <c r="AA9500" s="28"/>
      <c r="AC9500" s="32"/>
      <c r="AD9500" s="32"/>
      <c r="AE9500" s="31"/>
      <c r="AF9500" s="31"/>
      <c r="AG9500" s="28"/>
      <c r="AH9500" s="28"/>
    </row>
    <row r="9501" spans="13:34" x14ac:dyDescent="0.3">
      <c r="M9501" s="33"/>
      <c r="N9501" s="2"/>
      <c r="P9501" s="29"/>
      <c r="Q9501" s="29"/>
      <c r="T9501" s="32"/>
      <c r="U9501" s="32"/>
      <c r="V9501" s="30"/>
      <c r="W9501"/>
      <c r="X9501"/>
      <c r="Z9501" s="28"/>
      <c r="AA9501" s="28"/>
      <c r="AC9501" s="32"/>
      <c r="AD9501" s="32"/>
      <c r="AE9501" s="31"/>
      <c r="AF9501" s="31"/>
      <c r="AG9501" s="28"/>
      <c r="AH9501" s="28"/>
    </row>
    <row r="9502" spans="13:34" x14ac:dyDescent="0.3">
      <c r="M9502" s="33"/>
      <c r="N9502" s="2"/>
      <c r="P9502" s="29"/>
      <c r="Q9502" s="29"/>
      <c r="T9502" s="32"/>
      <c r="U9502" s="32"/>
      <c r="V9502" s="30"/>
      <c r="W9502"/>
      <c r="X9502"/>
      <c r="Z9502" s="28"/>
      <c r="AA9502" s="28"/>
      <c r="AC9502" s="32"/>
      <c r="AD9502" s="32"/>
      <c r="AE9502" s="31"/>
      <c r="AF9502" s="31"/>
      <c r="AG9502" s="28"/>
      <c r="AH9502" s="28"/>
    </row>
    <row r="9503" spans="13:34" x14ac:dyDescent="0.3">
      <c r="M9503" s="33"/>
      <c r="N9503" s="2"/>
      <c r="P9503" s="29"/>
      <c r="Q9503" s="29"/>
      <c r="T9503" s="32"/>
      <c r="U9503" s="32"/>
      <c r="V9503" s="30"/>
      <c r="W9503"/>
      <c r="X9503"/>
      <c r="Z9503" s="28"/>
      <c r="AA9503" s="28"/>
      <c r="AC9503" s="32"/>
      <c r="AD9503" s="32"/>
      <c r="AE9503" s="31"/>
      <c r="AF9503" s="31"/>
      <c r="AG9503" s="28"/>
      <c r="AH9503" s="28"/>
    </row>
    <row r="9504" spans="13:34" x14ac:dyDescent="0.3">
      <c r="M9504" s="33"/>
      <c r="N9504" s="2"/>
      <c r="P9504" s="29"/>
      <c r="Q9504" s="29"/>
      <c r="T9504" s="32"/>
      <c r="U9504" s="32"/>
      <c r="V9504" s="30"/>
      <c r="W9504"/>
      <c r="X9504"/>
      <c r="Z9504" s="28"/>
      <c r="AA9504" s="28"/>
      <c r="AC9504" s="32"/>
      <c r="AD9504" s="32"/>
      <c r="AE9504" s="31"/>
      <c r="AF9504" s="31"/>
      <c r="AG9504" s="28"/>
      <c r="AH9504" s="28"/>
    </row>
    <row r="9505" spans="13:34" x14ac:dyDescent="0.3">
      <c r="M9505" s="33"/>
      <c r="N9505" s="2"/>
      <c r="P9505" s="29"/>
      <c r="Q9505" s="29"/>
      <c r="T9505" s="32"/>
      <c r="U9505" s="32"/>
      <c r="V9505" s="30"/>
      <c r="W9505"/>
      <c r="X9505"/>
      <c r="Z9505" s="28"/>
      <c r="AA9505" s="28"/>
      <c r="AC9505" s="32"/>
      <c r="AD9505" s="32"/>
      <c r="AE9505" s="31"/>
      <c r="AF9505" s="31"/>
      <c r="AG9505" s="28"/>
      <c r="AH9505" s="28"/>
    </row>
    <row r="9506" spans="13:34" x14ac:dyDescent="0.3">
      <c r="M9506" s="33"/>
      <c r="N9506" s="2"/>
      <c r="P9506" s="29"/>
      <c r="Q9506" s="29"/>
      <c r="T9506" s="32"/>
      <c r="U9506" s="32"/>
      <c r="V9506" s="30"/>
      <c r="W9506"/>
      <c r="X9506"/>
      <c r="Z9506" s="28"/>
      <c r="AA9506" s="28"/>
      <c r="AC9506" s="32"/>
      <c r="AD9506" s="32"/>
      <c r="AE9506" s="31"/>
      <c r="AF9506" s="31"/>
      <c r="AG9506" s="28"/>
      <c r="AH9506" s="28"/>
    </row>
    <row r="9507" spans="13:34" x14ac:dyDescent="0.3">
      <c r="M9507" s="33"/>
      <c r="N9507" s="2"/>
      <c r="P9507" s="29"/>
      <c r="Q9507" s="29"/>
      <c r="T9507" s="32"/>
      <c r="U9507" s="32"/>
      <c r="V9507" s="30"/>
      <c r="W9507"/>
      <c r="X9507"/>
      <c r="Z9507" s="28"/>
      <c r="AA9507" s="28"/>
      <c r="AC9507" s="32"/>
      <c r="AD9507" s="32"/>
      <c r="AE9507" s="31"/>
      <c r="AF9507" s="31"/>
      <c r="AG9507" s="28"/>
      <c r="AH9507" s="28"/>
    </row>
    <row r="9508" spans="13:34" x14ac:dyDescent="0.3">
      <c r="M9508" s="33"/>
      <c r="N9508" s="2"/>
      <c r="P9508" s="29"/>
      <c r="Q9508" s="29"/>
      <c r="T9508" s="32"/>
      <c r="U9508" s="32"/>
      <c r="V9508" s="30"/>
      <c r="W9508"/>
      <c r="X9508"/>
      <c r="Z9508" s="28"/>
      <c r="AA9508" s="28"/>
      <c r="AC9508" s="32"/>
      <c r="AD9508" s="32"/>
      <c r="AE9508" s="31"/>
      <c r="AF9508" s="31"/>
      <c r="AG9508" s="28"/>
      <c r="AH9508" s="28"/>
    </row>
    <row r="9509" spans="13:34" x14ac:dyDescent="0.3">
      <c r="M9509" s="33"/>
      <c r="N9509" s="2"/>
      <c r="P9509" s="29"/>
      <c r="Q9509" s="29"/>
      <c r="T9509" s="32"/>
      <c r="U9509" s="32"/>
      <c r="V9509" s="30"/>
      <c r="W9509"/>
      <c r="X9509"/>
      <c r="Z9509" s="28"/>
      <c r="AA9509" s="28"/>
      <c r="AC9509" s="32"/>
      <c r="AD9509" s="32"/>
      <c r="AE9509" s="31"/>
      <c r="AF9509" s="31"/>
      <c r="AG9509" s="28"/>
      <c r="AH9509" s="28"/>
    </row>
    <row r="9510" spans="13:34" x14ac:dyDescent="0.3">
      <c r="M9510" s="33"/>
      <c r="N9510" s="2"/>
      <c r="P9510" s="29"/>
      <c r="Q9510" s="29"/>
      <c r="T9510" s="32"/>
      <c r="U9510" s="32"/>
      <c r="V9510" s="30"/>
      <c r="W9510"/>
      <c r="X9510"/>
      <c r="Z9510" s="28"/>
      <c r="AA9510" s="28"/>
      <c r="AC9510" s="32"/>
      <c r="AD9510" s="32"/>
      <c r="AE9510" s="31"/>
      <c r="AF9510" s="31"/>
      <c r="AG9510" s="28"/>
      <c r="AH9510" s="28"/>
    </row>
    <row r="9511" spans="13:34" x14ac:dyDescent="0.3">
      <c r="M9511" s="33"/>
      <c r="N9511" s="2"/>
      <c r="P9511" s="29"/>
      <c r="Q9511" s="29"/>
      <c r="T9511" s="32"/>
      <c r="U9511" s="32"/>
      <c r="V9511" s="30"/>
      <c r="W9511"/>
      <c r="X9511"/>
      <c r="Z9511" s="28"/>
      <c r="AA9511" s="28"/>
      <c r="AC9511" s="32"/>
      <c r="AD9511" s="32"/>
      <c r="AE9511" s="31"/>
      <c r="AF9511" s="31"/>
      <c r="AG9511" s="28"/>
      <c r="AH9511" s="28"/>
    </row>
    <row r="9512" spans="13:34" x14ac:dyDescent="0.3">
      <c r="M9512" s="33"/>
      <c r="N9512" s="2"/>
      <c r="P9512" s="29"/>
      <c r="Q9512" s="29"/>
      <c r="T9512" s="32"/>
      <c r="U9512" s="32"/>
      <c r="V9512" s="30"/>
      <c r="W9512"/>
      <c r="X9512"/>
      <c r="Z9512" s="28"/>
      <c r="AA9512" s="28"/>
      <c r="AC9512" s="32"/>
      <c r="AD9512" s="32"/>
      <c r="AE9512" s="31"/>
      <c r="AF9512" s="31"/>
      <c r="AG9512" s="28"/>
      <c r="AH9512" s="28"/>
    </row>
    <row r="9513" spans="13:34" x14ac:dyDescent="0.3">
      <c r="M9513" s="33"/>
      <c r="N9513" s="2"/>
      <c r="P9513" s="29"/>
      <c r="Q9513" s="29"/>
      <c r="T9513" s="32"/>
      <c r="U9513" s="32"/>
      <c r="V9513" s="30"/>
      <c r="W9513"/>
      <c r="X9513"/>
      <c r="Z9513" s="28"/>
      <c r="AA9513" s="28"/>
      <c r="AC9513" s="32"/>
      <c r="AD9513" s="32"/>
      <c r="AE9513" s="31"/>
      <c r="AF9513" s="31"/>
      <c r="AG9513" s="28"/>
      <c r="AH9513" s="28"/>
    </row>
    <row r="9514" spans="13:34" x14ac:dyDescent="0.3">
      <c r="M9514" s="33"/>
      <c r="N9514" s="2"/>
      <c r="P9514" s="29"/>
      <c r="Q9514" s="29"/>
      <c r="T9514" s="32"/>
      <c r="U9514" s="32"/>
      <c r="V9514" s="30"/>
      <c r="W9514"/>
      <c r="X9514"/>
      <c r="Z9514" s="28"/>
      <c r="AA9514" s="28"/>
      <c r="AC9514" s="32"/>
      <c r="AD9514" s="32"/>
      <c r="AE9514" s="31"/>
      <c r="AF9514" s="31"/>
      <c r="AG9514" s="28"/>
      <c r="AH9514" s="28"/>
    </row>
    <row r="9515" spans="13:34" x14ac:dyDescent="0.3">
      <c r="M9515" s="33"/>
      <c r="N9515" s="2"/>
      <c r="P9515" s="29"/>
      <c r="Q9515" s="29"/>
      <c r="T9515" s="32"/>
      <c r="U9515" s="32"/>
      <c r="V9515" s="30"/>
      <c r="W9515"/>
      <c r="X9515"/>
      <c r="Z9515" s="28"/>
      <c r="AA9515" s="28"/>
      <c r="AC9515" s="32"/>
      <c r="AD9515" s="32"/>
      <c r="AE9515" s="31"/>
      <c r="AF9515" s="31"/>
      <c r="AG9515" s="28"/>
      <c r="AH9515" s="28"/>
    </row>
    <row r="9516" spans="13:34" x14ac:dyDescent="0.3">
      <c r="M9516" s="33"/>
      <c r="N9516" s="2"/>
      <c r="P9516" s="29"/>
      <c r="Q9516" s="29"/>
      <c r="T9516" s="32"/>
      <c r="U9516" s="32"/>
      <c r="V9516" s="30"/>
      <c r="W9516"/>
      <c r="X9516"/>
      <c r="Z9516" s="28"/>
      <c r="AA9516" s="28"/>
      <c r="AC9516" s="32"/>
      <c r="AD9516" s="32"/>
      <c r="AE9516" s="31"/>
      <c r="AF9516" s="31"/>
      <c r="AG9516" s="28"/>
      <c r="AH9516" s="28"/>
    </row>
    <row r="9517" spans="13:34" x14ac:dyDescent="0.3">
      <c r="M9517" s="33"/>
      <c r="N9517" s="2"/>
      <c r="P9517" s="29"/>
      <c r="Q9517" s="29"/>
      <c r="T9517" s="32"/>
      <c r="U9517" s="32"/>
      <c r="V9517" s="30"/>
      <c r="W9517"/>
      <c r="X9517"/>
      <c r="Z9517" s="28"/>
      <c r="AA9517" s="28"/>
      <c r="AC9517" s="32"/>
      <c r="AD9517" s="32"/>
      <c r="AE9517" s="31"/>
      <c r="AF9517" s="31"/>
      <c r="AG9517" s="28"/>
      <c r="AH9517" s="28"/>
    </row>
    <row r="9518" spans="13:34" x14ac:dyDescent="0.3">
      <c r="M9518" s="33"/>
      <c r="N9518" s="2"/>
      <c r="P9518" s="29"/>
      <c r="Q9518" s="29"/>
      <c r="T9518" s="32"/>
      <c r="U9518" s="32"/>
      <c r="V9518" s="30"/>
      <c r="W9518"/>
      <c r="X9518"/>
      <c r="Z9518" s="28"/>
      <c r="AA9518" s="28"/>
      <c r="AC9518" s="32"/>
      <c r="AD9518" s="32"/>
      <c r="AE9518" s="31"/>
      <c r="AF9518" s="31"/>
      <c r="AG9518" s="28"/>
      <c r="AH9518" s="28"/>
    </row>
    <row r="9519" spans="13:34" x14ac:dyDescent="0.3">
      <c r="M9519" s="33"/>
      <c r="N9519" s="2"/>
      <c r="P9519" s="29"/>
      <c r="Q9519" s="29"/>
      <c r="T9519" s="32"/>
      <c r="U9519" s="32"/>
      <c r="V9519" s="30"/>
      <c r="W9519"/>
      <c r="X9519"/>
      <c r="Z9519" s="28"/>
      <c r="AA9519" s="28"/>
      <c r="AC9519" s="32"/>
      <c r="AD9519" s="32"/>
      <c r="AE9519" s="31"/>
      <c r="AF9519" s="31"/>
      <c r="AG9519" s="28"/>
      <c r="AH9519" s="28"/>
    </row>
    <row r="9520" spans="13:34" x14ac:dyDescent="0.3">
      <c r="M9520" s="33"/>
      <c r="N9520" s="2"/>
      <c r="P9520" s="29"/>
      <c r="Q9520" s="29"/>
      <c r="T9520" s="32"/>
      <c r="U9520" s="32"/>
      <c r="V9520" s="30"/>
      <c r="W9520"/>
      <c r="X9520"/>
      <c r="Z9520" s="28"/>
      <c r="AA9520" s="28"/>
      <c r="AC9520" s="32"/>
      <c r="AD9520" s="32"/>
      <c r="AE9520" s="31"/>
      <c r="AF9520" s="31"/>
      <c r="AG9520" s="28"/>
      <c r="AH9520" s="28"/>
    </row>
    <row r="9521" spans="13:34" x14ac:dyDescent="0.3">
      <c r="M9521" s="33"/>
      <c r="N9521" s="2"/>
      <c r="P9521" s="29"/>
      <c r="Q9521" s="29"/>
      <c r="T9521" s="32"/>
      <c r="U9521" s="32"/>
      <c r="V9521" s="30"/>
      <c r="W9521"/>
      <c r="X9521"/>
      <c r="Z9521" s="28"/>
      <c r="AA9521" s="28"/>
      <c r="AC9521" s="32"/>
      <c r="AD9521" s="32"/>
      <c r="AE9521" s="31"/>
      <c r="AF9521" s="31"/>
      <c r="AG9521" s="28"/>
      <c r="AH9521" s="28"/>
    </row>
    <row r="9522" spans="13:34" x14ac:dyDescent="0.3">
      <c r="M9522" s="33"/>
      <c r="N9522" s="2"/>
      <c r="P9522" s="29"/>
      <c r="Q9522" s="29"/>
      <c r="T9522" s="32"/>
      <c r="U9522" s="32"/>
      <c r="V9522" s="30"/>
      <c r="W9522"/>
      <c r="X9522"/>
      <c r="Z9522" s="28"/>
      <c r="AA9522" s="28"/>
      <c r="AC9522" s="32"/>
      <c r="AD9522" s="32"/>
      <c r="AE9522" s="31"/>
      <c r="AF9522" s="31"/>
      <c r="AG9522" s="28"/>
      <c r="AH9522" s="28"/>
    </row>
    <row r="9523" spans="13:34" x14ac:dyDescent="0.3">
      <c r="M9523" s="33"/>
      <c r="N9523" s="2"/>
      <c r="P9523" s="29"/>
      <c r="Q9523" s="29"/>
      <c r="T9523" s="32"/>
      <c r="U9523" s="32"/>
      <c r="V9523" s="30"/>
      <c r="W9523"/>
      <c r="X9523"/>
      <c r="Z9523" s="28"/>
      <c r="AA9523" s="28"/>
      <c r="AC9523" s="32"/>
      <c r="AD9523" s="32"/>
      <c r="AE9523" s="31"/>
      <c r="AF9523" s="31"/>
      <c r="AG9523" s="28"/>
      <c r="AH9523" s="28"/>
    </row>
    <row r="9524" spans="13:34" x14ac:dyDescent="0.3">
      <c r="M9524" s="33"/>
      <c r="N9524" s="2"/>
      <c r="P9524" s="29"/>
      <c r="Q9524" s="29"/>
      <c r="T9524" s="32"/>
      <c r="U9524" s="32"/>
      <c r="V9524" s="30"/>
      <c r="W9524"/>
      <c r="X9524"/>
      <c r="Z9524" s="28"/>
      <c r="AA9524" s="28"/>
      <c r="AC9524" s="32"/>
      <c r="AD9524" s="32"/>
      <c r="AE9524" s="31"/>
      <c r="AF9524" s="31"/>
      <c r="AG9524" s="28"/>
      <c r="AH9524" s="28"/>
    </row>
    <row r="9525" spans="13:34" x14ac:dyDescent="0.3">
      <c r="M9525" s="33"/>
      <c r="N9525" s="2"/>
      <c r="P9525" s="29"/>
      <c r="Q9525" s="29"/>
      <c r="T9525" s="32"/>
      <c r="U9525" s="32"/>
      <c r="V9525" s="30"/>
      <c r="W9525"/>
      <c r="X9525"/>
      <c r="Z9525" s="28"/>
      <c r="AA9525" s="28"/>
      <c r="AC9525" s="32"/>
      <c r="AD9525" s="32"/>
      <c r="AE9525" s="31"/>
      <c r="AF9525" s="31"/>
      <c r="AG9525" s="28"/>
      <c r="AH9525" s="28"/>
    </row>
    <row r="9526" spans="13:34" x14ac:dyDescent="0.3">
      <c r="M9526" s="33"/>
      <c r="N9526" s="2"/>
      <c r="P9526" s="29"/>
      <c r="Q9526" s="29"/>
      <c r="T9526" s="32"/>
      <c r="U9526" s="32"/>
      <c r="V9526" s="30"/>
      <c r="W9526"/>
      <c r="X9526"/>
      <c r="Z9526" s="28"/>
      <c r="AA9526" s="28"/>
      <c r="AC9526" s="32"/>
      <c r="AD9526" s="32"/>
      <c r="AE9526" s="31"/>
      <c r="AF9526" s="31"/>
      <c r="AG9526" s="28"/>
      <c r="AH9526" s="28"/>
    </row>
    <row r="9527" spans="13:34" x14ac:dyDescent="0.3">
      <c r="M9527" s="33"/>
      <c r="N9527" s="2"/>
      <c r="P9527" s="29"/>
      <c r="Q9527" s="29"/>
      <c r="T9527" s="32"/>
      <c r="U9527" s="32"/>
      <c r="V9527" s="30"/>
      <c r="W9527"/>
      <c r="X9527"/>
      <c r="Z9527" s="28"/>
      <c r="AA9527" s="28"/>
      <c r="AC9527" s="32"/>
      <c r="AD9527" s="32"/>
      <c r="AE9527" s="31"/>
      <c r="AF9527" s="31"/>
      <c r="AG9527" s="28"/>
      <c r="AH9527" s="28"/>
    </row>
    <row r="9528" spans="13:34" x14ac:dyDescent="0.3">
      <c r="M9528" s="33"/>
      <c r="N9528" s="2"/>
      <c r="P9528" s="29"/>
      <c r="Q9528" s="29"/>
      <c r="T9528" s="32"/>
      <c r="U9528" s="32"/>
      <c r="V9528" s="30"/>
      <c r="W9528"/>
      <c r="X9528"/>
      <c r="Z9528" s="28"/>
      <c r="AA9528" s="28"/>
      <c r="AC9528" s="32"/>
      <c r="AD9528" s="32"/>
      <c r="AE9528" s="31"/>
      <c r="AF9528" s="31"/>
      <c r="AG9528" s="28"/>
      <c r="AH9528" s="28"/>
    </row>
    <row r="9529" spans="13:34" x14ac:dyDescent="0.3">
      <c r="M9529" s="33"/>
      <c r="N9529" s="2"/>
      <c r="P9529" s="29"/>
      <c r="Q9529" s="29"/>
      <c r="T9529" s="32"/>
      <c r="U9529" s="32"/>
      <c r="V9529" s="30"/>
      <c r="W9529"/>
      <c r="X9529"/>
      <c r="Z9529" s="28"/>
      <c r="AA9529" s="28"/>
      <c r="AC9529" s="32"/>
      <c r="AD9529" s="32"/>
      <c r="AE9529" s="31"/>
      <c r="AF9529" s="31"/>
      <c r="AG9529" s="28"/>
      <c r="AH9529" s="28"/>
    </row>
    <row r="9530" spans="13:34" x14ac:dyDescent="0.3">
      <c r="M9530" s="33"/>
      <c r="N9530" s="2"/>
      <c r="P9530" s="29"/>
      <c r="Q9530" s="29"/>
      <c r="T9530" s="32"/>
      <c r="U9530" s="32"/>
      <c r="V9530" s="30"/>
      <c r="W9530"/>
      <c r="X9530"/>
      <c r="Z9530" s="28"/>
      <c r="AA9530" s="28"/>
      <c r="AC9530" s="32"/>
      <c r="AD9530" s="32"/>
      <c r="AE9530" s="31"/>
      <c r="AF9530" s="31"/>
      <c r="AG9530" s="28"/>
      <c r="AH9530" s="28"/>
    </row>
    <row r="9531" spans="13:34" x14ac:dyDescent="0.3">
      <c r="M9531" s="33"/>
      <c r="N9531" s="2"/>
      <c r="P9531" s="29"/>
      <c r="Q9531" s="29"/>
      <c r="T9531" s="32"/>
      <c r="U9531" s="32"/>
      <c r="V9531" s="30"/>
      <c r="W9531"/>
      <c r="X9531"/>
      <c r="Z9531" s="28"/>
      <c r="AA9531" s="28"/>
      <c r="AC9531" s="32"/>
      <c r="AD9531" s="32"/>
      <c r="AE9531" s="31"/>
      <c r="AF9531" s="31"/>
      <c r="AG9531" s="28"/>
      <c r="AH9531" s="28"/>
    </row>
    <row r="9532" spans="13:34" x14ac:dyDescent="0.3">
      <c r="M9532" s="33"/>
      <c r="N9532" s="2"/>
      <c r="P9532" s="29"/>
      <c r="Q9532" s="29"/>
      <c r="T9532" s="32"/>
      <c r="U9532" s="32"/>
      <c r="V9532" s="30"/>
      <c r="W9532"/>
      <c r="X9532"/>
      <c r="Z9532" s="28"/>
      <c r="AA9532" s="28"/>
      <c r="AC9532" s="32"/>
      <c r="AD9532" s="32"/>
      <c r="AE9532" s="31"/>
      <c r="AF9532" s="31"/>
      <c r="AG9532" s="28"/>
      <c r="AH9532" s="28"/>
    </row>
    <row r="9533" spans="13:34" x14ac:dyDescent="0.3">
      <c r="M9533" s="33"/>
      <c r="N9533" s="2"/>
      <c r="P9533" s="29"/>
      <c r="Q9533" s="29"/>
      <c r="T9533" s="32"/>
      <c r="U9533" s="32"/>
      <c r="V9533" s="30"/>
      <c r="W9533"/>
      <c r="X9533"/>
      <c r="Z9533" s="28"/>
      <c r="AA9533" s="28"/>
      <c r="AC9533" s="32"/>
      <c r="AD9533" s="32"/>
      <c r="AE9533" s="31"/>
      <c r="AF9533" s="31"/>
      <c r="AG9533" s="28"/>
      <c r="AH9533" s="28"/>
    </row>
    <row r="9534" spans="13:34" x14ac:dyDescent="0.3">
      <c r="M9534" s="33"/>
      <c r="N9534" s="2"/>
      <c r="P9534" s="29"/>
      <c r="Q9534" s="29"/>
      <c r="T9534" s="32"/>
      <c r="U9534" s="32"/>
      <c r="V9534" s="30"/>
      <c r="W9534"/>
      <c r="X9534"/>
      <c r="Z9534" s="28"/>
      <c r="AA9534" s="28"/>
      <c r="AC9534" s="32"/>
      <c r="AD9534" s="32"/>
      <c r="AE9534" s="31"/>
      <c r="AF9534" s="31"/>
      <c r="AG9534" s="28"/>
      <c r="AH9534" s="28"/>
    </row>
    <row r="9535" spans="13:34" x14ac:dyDescent="0.3">
      <c r="M9535" s="33"/>
      <c r="N9535" s="2"/>
      <c r="P9535" s="29"/>
      <c r="Q9535" s="29"/>
      <c r="T9535" s="32"/>
      <c r="U9535" s="32"/>
      <c r="V9535" s="30"/>
      <c r="W9535"/>
      <c r="X9535"/>
      <c r="Z9535" s="28"/>
      <c r="AA9535" s="28"/>
      <c r="AC9535" s="32"/>
      <c r="AD9535" s="32"/>
      <c r="AE9535" s="31"/>
      <c r="AF9535" s="31"/>
      <c r="AG9535" s="28"/>
      <c r="AH9535" s="28"/>
    </row>
    <row r="9536" spans="13:34" x14ac:dyDescent="0.3">
      <c r="M9536" s="33"/>
      <c r="N9536" s="2"/>
      <c r="P9536" s="29"/>
      <c r="Q9536" s="29"/>
      <c r="T9536" s="32"/>
      <c r="U9536" s="32"/>
      <c r="V9536" s="30"/>
      <c r="W9536"/>
      <c r="X9536"/>
      <c r="Z9536" s="28"/>
      <c r="AA9536" s="28"/>
      <c r="AC9536" s="32"/>
      <c r="AD9536" s="32"/>
      <c r="AE9536" s="31"/>
      <c r="AF9536" s="31"/>
      <c r="AG9536" s="28"/>
      <c r="AH9536" s="28"/>
    </row>
    <row r="9537" spans="13:34" x14ac:dyDescent="0.3">
      <c r="M9537" s="33"/>
      <c r="N9537" s="2"/>
      <c r="P9537" s="29"/>
      <c r="Q9537" s="29"/>
      <c r="T9537" s="32"/>
      <c r="U9537" s="32"/>
      <c r="V9537" s="30"/>
      <c r="W9537"/>
      <c r="X9537"/>
      <c r="Z9537" s="28"/>
      <c r="AA9537" s="28"/>
      <c r="AC9537" s="32"/>
      <c r="AD9537" s="32"/>
      <c r="AE9537" s="31"/>
      <c r="AF9537" s="31"/>
      <c r="AG9537" s="28"/>
      <c r="AH9537" s="28"/>
    </row>
    <row r="9538" spans="13:34" x14ac:dyDescent="0.3">
      <c r="M9538" s="33"/>
      <c r="N9538" s="2"/>
      <c r="P9538" s="29"/>
      <c r="Q9538" s="29"/>
      <c r="T9538" s="32"/>
      <c r="U9538" s="32"/>
      <c r="V9538" s="30"/>
      <c r="W9538"/>
      <c r="X9538"/>
      <c r="Z9538" s="28"/>
      <c r="AA9538" s="28"/>
      <c r="AC9538" s="32"/>
      <c r="AD9538" s="32"/>
      <c r="AE9538" s="31"/>
      <c r="AF9538" s="31"/>
      <c r="AG9538" s="28"/>
      <c r="AH9538" s="28"/>
    </row>
    <row r="9539" spans="13:34" x14ac:dyDescent="0.3">
      <c r="M9539" s="33"/>
      <c r="N9539" s="2"/>
      <c r="P9539" s="29"/>
      <c r="Q9539" s="29"/>
      <c r="T9539" s="32"/>
      <c r="U9539" s="32"/>
      <c r="V9539" s="30"/>
      <c r="W9539"/>
      <c r="X9539"/>
      <c r="Z9539" s="28"/>
      <c r="AA9539" s="28"/>
      <c r="AC9539" s="32"/>
      <c r="AD9539" s="32"/>
      <c r="AE9539" s="31"/>
      <c r="AF9539" s="31"/>
      <c r="AG9539" s="28"/>
      <c r="AH9539" s="28"/>
    </row>
    <row r="9540" spans="13:34" x14ac:dyDescent="0.3">
      <c r="M9540" s="33"/>
      <c r="N9540" s="2"/>
      <c r="P9540" s="29"/>
      <c r="Q9540" s="29"/>
      <c r="T9540" s="32"/>
      <c r="U9540" s="32"/>
      <c r="V9540" s="30"/>
      <c r="W9540"/>
      <c r="X9540"/>
      <c r="Z9540" s="28"/>
      <c r="AA9540" s="28"/>
      <c r="AC9540" s="32"/>
      <c r="AD9540" s="32"/>
      <c r="AE9540" s="31"/>
      <c r="AF9540" s="31"/>
      <c r="AG9540" s="28"/>
      <c r="AH9540" s="28"/>
    </row>
    <row r="9541" spans="13:34" x14ac:dyDescent="0.3">
      <c r="M9541" s="33"/>
      <c r="N9541" s="2"/>
      <c r="P9541" s="29"/>
      <c r="Q9541" s="29"/>
      <c r="T9541" s="32"/>
      <c r="U9541" s="32"/>
      <c r="V9541" s="30"/>
      <c r="W9541"/>
      <c r="X9541"/>
      <c r="Z9541" s="28"/>
      <c r="AA9541" s="28"/>
      <c r="AC9541" s="32"/>
      <c r="AD9541" s="32"/>
      <c r="AE9541" s="31"/>
      <c r="AF9541" s="31"/>
      <c r="AG9541" s="28"/>
      <c r="AH9541" s="28"/>
    </row>
    <row r="9542" spans="13:34" x14ac:dyDescent="0.3">
      <c r="M9542" s="33"/>
      <c r="N9542" s="2"/>
      <c r="P9542" s="29"/>
      <c r="Q9542" s="29"/>
      <c r="T9542" s="32"/>
      <c r="U9542" s="32"/>
      <c r="V9542" s="30"/>
      <c r="W9542"/>
      <c r="X9542"/>
      <c r="Z9542" s="28"/>
      <c r="AA9542" s="28"/>
      <c r="AC9542" s="32"/>
      <c r="AD9542" s="32"/>
      <c r="AE9542" s="31"/>
      <c r="AF9542" s="31"/>
      <c r="AG9542" s="28"/>
      <c r="AH9542" s="28"/>
    </row>
    <row r="9543" spans="13:34" x14ac:dyDescent="0.3">
      <c r="M9543" s="33"/>
      <c r="N9543" s="2"/>
      <c r="P9543" s="29"/>
      <c r="Q9543" s="29"/>
      <c r="T9543" s="32"/>
      <c r="U9543" s="32"/>
      <c r="V9543" s="30"/>
      <c r="W9543"/>
      <c r="X9543"/>
      <c r="Z9543" s="28"/>
      <c r="AA9543" s="28"/>
      <c r="AC9543" s="32"/>
      <c r="AD9543" s="32"/>
      <c r="AE9543" s="31"/>
      <c r="AF9543" s="31"/>
      <c r="AG9543" s="28"/>
      <c r="AH9543" s="28"/>
    </row>
    <row r="9544" spans="13:34" x14ac:dyDescent="0.3">
      <c r="M9544" s="33"/>
      <c r="N9544" s="2"/>
      <c r="P9544" s="29"/>
      <c r="Q9544" s="29"/>
      <c r="T9544" s="32"/>
      <c r="U9544" s="32"/>
      <c r="V9544" s="30"/>
      <c r="W9544"/>
      <c r="X9544"/>
      <c r="Z9544" s="28"/>
      <c r="AA9544" s="28"/>
      <c r="AC9544" s="32"/>
      <c r="AD9544" s="32"/>
      <c r="AE9544" s="31"/>
      <c r="AF9544" s="31"/>
      <c r="AG9544" s="28"/>
      <c r="AH9544" s="28"/>
    </row>
    <row r="9545" spans="13:34" x14ac:dyDescent="0.3">
      <c r="M9545" s="33"/>
      <c r="N9545" s="2"/>
      <c r="P9545" s="29"/>
      <c r="Q9545" s="29"/>
      <c r="T9545" s="32"/>
      <c r="U9545" s="32"/>
      <c r="V9545" s="30"/>
      <c r="W9545"/>
      <c r="X9545"/>
      <c r="Z9545" s="28"/>
      <c r="AA9545" s="28"/>
      <c r="AC9545" s="32"/>
      <c r="AD9545" s="32"/>
      <c r="AE9545" s="31"/>
      <c r="AF9545" s="31"/>
      <c r="AG9545" s="28"/>
      <c r="AH9545" s="28"/>
    </row>
    <row r="9546" spans="13:34" x14ac:dyDescent="0.3">
      <c r="M9546" s="33"/>
      <c r="N9546" s="2"/>
      <c r="P9546" s="29"/>
      <c r="Q9546" s="29"/>
      <c r="T9546" s="32"/>
      <c r="U9546" s="32"/>
      <c r="V9546" s="30"/>
      <c r="W9546"/>
      <c r="X9546"/>
      <c r="Z9546" s="28"/>
      <c r="AA9546" s="28"/>
      <c r="AC9546" s="32"/>
      <c r="AD9546" s="32"/>
      <c r="AE9546" s="31"/>
      <c r="AF9546" s="31"/>
      <c r="AG9546" s="28"/>
      <c r="AH9546" s="28"/>
    </row>
    <row r="9547" spans="13:34" x14ac:dyDescent="0.3">
      <c r="M9547" s="33"/>
      <c r="N9547" s="2"/>
      <c r="P9547" s="29"/>
      <c r="Q9547" s="29"/>
      <c r="T9547" s="32"/>
      <c r="U9547" s="32"/>
      <c r="V9547" s="30"/>
      <c r="W9547"/>
      <c r="X9547"/>
      <c r="Z9547" s="28"/>
      <c r="AA9547" s="28"/>
      <c r="AC9547" s="32"/>
      <c r="AD9547" s="32"/>
      <c r="AE9547" s="31"/>
      <c r="AF9547" s="31"/>
      <c r="AG9547" s="28"/>
      <c r="AH9547" s="28"/>
    </row>
    <row r="9548" spans="13:34" x14ac:dyDescent="0.3">
      <c r="M9548" s="33"/>
      <c r="N9548" s="2"/>
      <c r="P9548" s="29"/>
      <c r="Q9548" s="29"/>
      <c r="T9548" s="32"/>
      <c r="U9548" s="32"/>
      <c r="V9548" s="30"/>
      <c r="W9548"/>
      <c r="X9548"/>
      <c r="Z9548" s="28"/>
      <c r="AA9548" s="28"/>
      <c r="AC9548" s="32"/>
      <c r="AD9548" s="32"/>
      <c r="AE9548" s="31"/>
      <c r="AF9548" s="31"/>
      <c r="AG9548" s="28"/>
      <c r="AH9548" s="28"/>
    </row>
    <row r="9549" spans="13:34" x14ac:dyDescent="0.3">
      <c r="M9549" s="33"/>
      <c r="N9549" s="2"/>
      <c r="P9549" s="29"/>
      <c r="Q9549" s="29"/>
      <c r="T9549" s="32"/>
      <c r="U9549" s="32"/>
      <c r="V9549" s="30"/>
      <c r="W9549"/>
      <c r="X9549"/>
      <c r="Z9549" s="28"/>
      <c r="AA9549" s="28"/>
      <c r="AC9549" s="32"/>
      <c r="AD9549" s="32"/>
      <c r="AE9549" s="31"/>
      <c r="AF9549" s="31"/>
      <c r="AG9549" s="28"/>
      <c r="AH9549" s="28"/>
    </row>
    <row r="9550" spans="13:34" x14ac:dyDescent="0.3">
      <c r="M9550" s="33"/>
      <c r="N9550" s="2"/>
      <c r="P9550" s="29"/>
      <c r="Q9550" s="29"/>
      <c r="T9550" s="32"/>
      <c r="U9550" s="32"/>
      <c r="V9550" s="30"/>
      <c r="W9550"/>
      <c r="X9550"/>
      <c r="Z9550" s="28"/>
      <c r="AA9550" s="28"/>
      <c r="AC9550" s="32"/>
      <c r="AD9550" s="32"/>
      <c r="AE9550" s="31"/>
      <c r="AF9550" s="31"/>
      <c r="AG9550" s="28"/>
      <c r="AH9550" s="28"/>
    </row>
    <row r="9551" spans="13:34" x14ac:dyDescent="0.3">
      <c r="M9551" s="33"/>
      <c r="N9551" s="2"/>
      <c r="P9551" s="29"/>
      <c r="Q9551" s="29"/>
      <c r="T9551" s="32"/>
      <c r="U9551" s="32"/>
      <c r="V9551" s="30"/>
      <c r="W9551"/>
      <c r="X9551"/>
      <c r="Z9551" s="28"/>
      <c r="AA9551" s="28"/>
      <c r="AC9551" s="32"/>
      <c r="AD9551" s="32"/>
      <c r="AE9551" s="31"/>
      <c r="AF9551" s="31"/>
      <c r="AG9551" s="28"/>
      <c r="AH9551" s="28"/>
    </row>
    <row r="9552" spans="13:34" x14ac:dyDescent="0.3">
      <c r="M9552" s="33"/>
      <c r="N9552" s="2"/>
      <c r="P9552" s="29"/>
      <c r="Q9552" s="29"/>
      <c r="T9552" s="32"/>
      <c r="U9552" s="32"/>
      <c r="V9552" s="30"/>
      <c r="W9552"/>
      <c r="X9552"/>
      <c r="Z9552" s="28"/>
      <c r="AA9552" s="28"/>
      <c r="AC9552" s="32"/>
      <c r="AD9552" s="32"/>
      <c r="AE9552" s="31"/>
      <c r="AF9552" s="31"/>
      <c r="AG9552" s="28"/>
      <c r="AH9552" s="28"/>
    </row>
    <row r="9553" spans="13:34" x14ac:dyDescent="0.3">
      <c r="M9553" s="33"/>
      <c r="N9553" s="2"/>
      <c r="P9553" s="29"/>
      <c r="Q9553" s="29"/>
      <c r="T9553" s="32"/>
      <c r="U9553" s="32"/>
      <c r="V9553" s="30"/>
      <c r="W9553"/>
      <c r="X9553"/>
      <c r="Z9553" s="28"/>
      <c r="AA9553" s="28"/>
      <c r="AC9553" s="32"/>
      <c r="AD9553" s="32"/>
      <c r="AE9553" s="31"/>
      <c r="AF9553" s="31"/>
      <c r="AG9553" s="28"/>
      <c r="AH9553" s="28"/>
    </row>
    <row r="9554" spans="13:34" x14ac:dyDescent="0.3">
      <c r="M9554" s="33"/>
      <c r="N9554" s="2"/>
      <c r="P9554" s="29"/>
      <c r="Q9554" s="29"/>
      <c r="T9554" s="32"/>
      <c r="U9554" s="32"/>
      <c r="V9554" s="30"/>
      <c r="W9554"/>
      <c r="X9554"/>
      <c r="Z9554" s="28"/>
      <c r="AA9554" s="28"/>
      <c r="AC9554" s="32"/>
      <c r="AD9554" s="32"/>
      <c r="AE9554" s="31"/>
      <c r="AF9554" s="31"/>
      <c r="AG9554" s="28"/>
      <c r="AH9554" s="28"/>
    </row>
    <row r="9555" spans="13:34" x14ac:dyDescent="0.3">
      <c r="M9555" s="33"/>
      <c r="N9555" s="2"/>
      <c r="P9555" s="29"/>
      <c r="Q9555" s="29"/>
      <c r="T9555" s="32"/>
      <c r="U9555" s="32"/>
      <c r="V9555" s="30"/>
      <c r="W9555"/>
      <c r="X9555"/>
      <c r="Z9555" s="28"/>
      <c r="AA9555" s="28"/>
      <c r="AC9555" s="32"/>
      <c r="AD9555" s="32"/>
      <c r="AE9555" s="31"/>
      <c r="AF9555" s="31"/>
      <c r="AG9555" s="28"/>
      <c r="AH9555" s="28"/>
    </row>
    <row r="9556" spans="13:34" x14ac:dyDescent="0.3">
      <c r="M9556" s="33"/>
      <c r="N9556" s="2"/>
      <c r="P9556" s="29"/>
      <c r="Q9556" s="29"/>
      <c r="T9556" s="32"/>
      <c r="U9556" s="32"/>
      <c r="V9556" s="30"/>
      <c r="W9556"/>
      <c r="X9556"/>
      <c r="Z9556" s="28"/>
      <c r="AA9556" s="28"/>
      <c r="AC9556" s="32"/>
      <c r="AD9556" s="32"/>
      <c r="AE9556" s="31"/>
      <c r="AF9556" s="31"/>
      <c r="AG9556" s="28"/>
      <c r="AH9556" s="28"/>
    </row>
    <row r="9557" spans="13:34" x14ac:dyDescent="0.3">
      <c r="M9557" s="33"/>
      <c r="N9557" s="2"/>
      <c r="P9557" s="29"/>
      <c r="Q9557" s="29"/>
      <c r="T9557" s="32"/>
      <c r="U9557" s="32"/>
      <c r="V9557" s="30"/>
      <c r="W9557"/>
      <c r="X9557"/>
      <c r="Z9557" s="28"/>
      <c r="AA9557" s="28"/>
      <c r="AC9557" s="32"/>
      <c r="AD9557" s="32"/>
      <c r="AE9557" s="31"/>
      <c r="AF9557" s="31"/>
      <c r="AG9557" s="28"/>
      <c r="AH9557" s="28"/>
    </row>
    <row r="9558" spans="13:34" x14ac:dyDescent="0.3">
      <c r="M9558" s="33"/>
      <c r="N9558" s="2"/>
      <c r="P9558" s="29"/>
      <c r="Q9558" s="29"/>
      <c r="T9558" s="32"/>
      <c r="U9558" s="32"/>
      <c r="V9558" s="30"/>
      <c r="W9558"/>
      <c r="X9558"/>
      <c r="Z9558" s="28"/>
      <c r="AA9558" s="28"/>
      <c r="AC9558" s="32"/>
      <c r="AD9558" s="32"/>
      <c r="AE9558" s="31"/>
      <c r="AF9558" s="31"/>
      <c r="AG9558" s="28"/>
      <c r="AH9558" s="28"/>
    </row>
    <row r="9559" spans="13:34" x14ac:dyDescent="0.3">
      <c r="M9559" s="33"/>
      <c r="N9559" s="2"/>
      <c r="P9559" s="29"/>
      <c r="Q9559" s="29"/>
      <c r="T9559" s="32"/>
      <c r="U9559" s="32"/>
      <c r="V9559" s="30"/>
      <c r="W9559"/>
      <c r="X9559"/>
      <c r="Z9559" s="28"/>
      <c r="AA9559" s="28"/>
      <c r="AC9559" s="32"/>
      <c r="AD9559" s="32"/>
      <c r="AE9559" s="31"/>
      <c r="AF9559" s="31"/>
      <c r="AG9559" s="28"/>
      <c r="AH9559" s="28"/>
    </row>
    <row r="9560" spans="13:34" x14ac:dyDescent="0.3">
      <c r="M9560" s="33"/>
      <c r="N9560" s="2"/>
      <c r="P9560" s="29"/>
      <c r="Q9560" s="29"/>
      <c r="T9560" s="32"/>
      <c r="U9560" s="32"/>
      <c r="V9560" s="30"/>
      <c r="W9560"/>
      <c r="X9560"/>
      <c r="Z9560" s="28"/>
      <c r="AA9560" s="28"/>
      <c r="AC9560" s="32"/>
      <c r="AD9560" s="32"/>
      <c r="AE9560" s="31"/>
      <c r="AF9560" s="31"/>
      <c r="AG9560" s="28"/>
      <c r="AH9560" s="28"/>
    </row>
    <row r="9561" spans="13:34" x14ac:dyDescent="0.3">
      <c r="M9561" s="33"/>
      <c r="N9561" s="2"/>
      <c r="P9561" s="29"/>
      <c r="Q9561" s="29"/>
      <c r="T9561" s="32"/>
      <c r="U9561" s="32"/>
      <c r="V9561" s="30"/>
      <c r="W9561"/>
      <c r="X9561"/>
      <c r="Z9561" s="28"/>
      <c r="AA9561" s="28"/>
      <c r="AC9561" s="32"/>
      <c r="AD9561" s="32"/>
      <c r="AE9561" s="31"/>
      <c r="AF9561" s="31"/>
      <c r="AG9561" s="28"/>
      <c r="AH9561" s="28"/>
    </row>
    <row r="9562" spans="13:34" x14ac:dyDescent="0.3">
      <c r="M9562" s="33"/>
      <c r="N9562" s="2"/>
      <c r="P9562" s="29"/>
      <c r="Q9562" s="29"/>
      <c r="T9562" s="32"/>
      <c r="U9562" s="32"/>
      <c r="V9562" s="30"/>
      <c r="W9562"/>
      <c r="X9562"/>
      <c r="Z9562" s="28"/>
      <c r="AA9562" s="28"/>
      <c r="AC9562" s="32"/>
      <c r="AD9562" s="32"/>
      <c r="AE9562" s="31"/>
      <c r="AF9562" s="31"/>
      <c r="AG9562" s="28"/>
      <c r="AH9562" s="28"/>
    </row>
    <row r="9563" spans="13:34" x14ac:dyDescent="0.3">
      <c r="M9563" s="33"/>
      <c r="N9563" s="2"/>
      <c r="P9563" s="29"/>
      <c r="Q9563" s="29"/>
      <c r="T9563" s="32"/>
      <c r="U9563" s="32"/>
      <c r="V9563" s="30"/>
      <c r="W9563"/>
      <c r="X9563"/>
      <c r="Z9563" s="28"/>
      <c r="AA9563" s="28"/>
      <c r="AC9563" s="32"/>
      <c r="AD9563" s="32"/>
      <c r="AE9563" s="31"/>
      <c r="AF9563" s="31"/>
      <c r="AG9563" s="28"/>
      <c r="AH9563" s="28"/>
    </row>
    <row r="9564" spans="13:34" x14ac:dyDescent="0.3">
      <c r="M9564" s="33"/>
      <c r="N9564" s="2"/>
      <c r="P9564" s="29"/>
      <c r="Q9564" s="29"/>
      <c r="T9564" s="32"/>
      <c r="U9564" s="32"/>
      <c r="V9564" s="30"/>
      <c r="W9564"/>
      <c r="X9564"/>
      <c r="Z9564" s="28"/>
      <c r="AA9564" s="28"/>
      <c r="AC9564" s="32"/>
      <c r="AD9564" s="32"/>
      <c r="AE9564" s="31"/>
      <c r="AF9564" s="31"/>
      <c r="AG9564" s="28"/>
      <c r="AH9564" s="28"/>
    </row>
    <row r="9565" spans="13:34" x14ac:dyDescent="0.3">
      <c r="M9565" s="33"/>
      <c r="N9565" s="2"/>
      <c r="P9565" s="29"/>
      <c r="Q9565" s="29"/>
      <c r="T9565" s="32"/>
      <c r="U9565" s="32"/>
      <c r="V9565" s="30"/>
      <c r="W9565"/>
      <c r="X9565"/>
      <c r="Z9565" s="28"/>
      <c r="AA9565" s="28"/>
      <c r="AC9565" s="32"/>
      <c r="AD9565" s="32"/>
      <c r="AE9565" s="31"/>
      <c r="AF9565" s="31"/>
      <c r="AG9565" s="28"/>
      <c r="AH9565" s="28"/>
    </row>
    <row r="9566" spans="13:34" x14ac:dyDescent="0.3">
      <c r="M9566" s="33"/>
      <c r="N9566" s="2"/>
      <c r="P9566" s="29"/>
      <c r="Q9566" s="29"/>
      <c r="T9566" s="32"/>
      <c r="U9566" s="32"/>
      <c r="V9566" s="30"/>
      <c r="W9566"/>
      <c r="X9566"/>
      <c r="Z9566" s="28"/>
      <c r="AA9566" s="28"/>
      <c r="AC9566" s="32"/>
      <c r="AD9566" s="32"/>
      <c r="AE9566" s="31"/>
      <c r="AF9566" s="31"/>
      <c r="AG9566" s="28"/>
      <c r="AH9566" s="28"/>
    </row>
    <row r="9567" spans="13:34" x14ac:dyDescent="0.3">
      <c r="M9567" s="33"/>
      <c r="N9567" s="2"/>
      <c r="P9567" s="29"/>
      <c r="Q9567" s="29"/>
      <c r="T9567" s="32"/>
      <c r="U9567" s="32"/>
      <c r="V9567" s="30"/>
      <c r="W9567"/>
      <c r="X9567"/>
      <c r="Z9567" s="28"/>
      <c r="AA9567" s="28"/>
      <c r="AC9567" s="32"/>
      <c r="AD9567" s="32"/>
      <c r="AE9567" s="31"/>
      <c r="AF9567" s="31"/>
      <c r="AG9567" s="28"/>
      <c r="AH9567" s="28"/>
    </row>
    <row r="9568" spans="13:34" x14ac:dyDescent="0.3">
      <c r="M9568" s="33"/>
      <c r="N9568" s="2"/>
      <c r="P9568" s="29"/>
      <c r="Q9568" s="29"/>
      <c r="T9568" s="32"/>
      <c r="U9568" s="32"/>
      <c r="V9568" s="30"/>
      <c r="W9568"/>
      <c r="X9568"/>
      <c r="Z9568" s="28"/>
      <c r="AA9568" s="28"/>
      <c r="AC9568" s="32"/>
      <c r="AD9568" s="32"/>
      <c r="AE9568" s="31"/>
      <c r="AF9568" s="31"/>
      <c r="AG9568" s="28"/>
      <c r="AH9568" s="28"/>
    </row>
    <row r="9569" spans="13:34" x14ac:dyDescent="0.3">
      <c r="M9569" s="33"/>
      <c r="N9569" s="2"/>
      <c r="P9569" s="29"/>
      <c r="Q9569" s="29"/>
      <c r="T9569" s="32"/>
      <c r="U9569" s="32"/>
      <c r="V9569" s="30"/>
      <c r="W9569"/>
      <c r="X9569"/>
      <c r="Z9569" s="28"/>
      <c r="AA9569" s="28"/>
      <c r="AC9569" s="32"/>
      <c r="AD9569" s="32"/>
      <c r="AE9569" s="31"/>
      <c r="AF9569" s="31"/>
      <c r="AG9569" s="28"/>
      <c r="AH9569" s="28"/>
    </row>
    <row r="9570" spans="13:34" x14ac:dyDescent="0.3">
      <c r="M9570" s="33"/>
      <c r="N9570" s="2"/>
      <c r="P9570" s="29"/>
      <c r="Q9570" s="29"/>
      <c r="T9570" s="32"/>
      <c r="U9570" s="32"/>
      <c r="V9570" s="30"/>
      <c r="W9570"/>
      <c r="X9570"/>
      <c r="Z9570" s="28"/>
      <c r="AA9570" s="28"/>
      <c r="AC9570" s="32"/>
      <c r="AD9570" s="32"/>
      <c r="AE9570" s="31"/>
      <c r="AF9570" s="31"/>
      <c r="AG9570" s="28"/>
      <c r="AH9570" s="28"/>
    </row>
    <row r="9571" spans="13:34" x14ac:dyDescent="0.3">
      <c r="M9571" s="33"/>
      <c r="N9571" s="2"/>
      <c r="P9571" s="29"/>
      <c r="Q9571" s="29"/>
      <c r="T9571" s="32"/>
      <c r="U9571" s="32"/>
      <c r="V9571" s="30"/>
      <c r="W9571"/>
      <c r="X9571"/>
      <c r="Z9571" s="28"/>
      <c r="AA9571" s="28"/>
      <c r="AC9571" s="32"/>
      <c r="AD9571" s="32"/>
      <c r="AE9571" s="31"/>
      <c r="AF9571" s="31"/>
      <c r="AG9571" s="28"/>
      <c r="AH9571" s="28"/>
    </row>
    <row r="9572" spans="13:34" x14ac:dyDescent="0.3">
      <c r="M9572" s="33"/>
      <c r="N9572" s="2"/>
      <c r="P9572" s="29"/>
      <c r="Q9572" s="29"/>
      <c r="T9572" s="32"/>
      <c r="U9572" s="32"/>
      <c r="V9572" s="30"/>
      <c r="W9572"/>
      <c r="X9572"/>
      <c r="Z9572" s="28"/>
      <c r="AA9572" s="28"/>
      <c r="AC9572" s="32"/>
      <c r="AD9572" s="32"/>
      <c r="AE9572" s="31"/>
      <c r="AF9572" s="31"/>
      <c r="AG9572" s="28"/>
      <c r="AH9572" s="28"/>
    </row>
    <row r="9573" spans="13:34" x14ac:dyDescent="0.3">
      <c r="M9573" s="33"/>
      <c r="N9573" s="2"/>
      <c r="P9573" s="29"/>
      <c r="Q9573" s="29"/>
      <c r="T9573" s="32"/>
      <c r="U9573" s="32"/>
      <c r="V9573" s="30"/>
      <c r="W9573"/>
      <c r="X9573"/>
      <c r="Z9573" s="28"/>
      <c r="AA9573" s="28"/>
      <c r="AC9573" s="32"/>
      <c r="AD9573" s="32"/>
      <c r="AE9573" s="31"/>
      <c r="AF9573" s="31"/>
      <c r="AG9573" s="28"/>
      <c r="AH9573" s="28"/>
    </row>
    <row r="9574" spans="13:34" x14ac:dyDescent="0.3">
      <c r="M9574" s="33"/>
      <c r="N9574" s="2"/>
      <c r="P9574" s="29"/>
      <c r="Q9574" s="29"/>
      <c r="T9574" s="32"/>
      <c r="U9574" s="32"/>
      <c r="V9574" s="30"/>
      <c r="W9574"/>
      <c r="X9574"/>
      <c r="Z9574" s="28"/>
      <c r="AA9574" s="28"/>
      <c r="AC9574" s="32"/>
      <c r="AD9574" s="32"/>
      <c r="AE9574" s="31"/>
      <c r="AF9574" s="31"/>
      <c r="AG9574" s="28"/>
      <c r="AH9574" s="28"/>
    </row>
    <row r="9575" spans="13:34" x14ac:dyDescent="0.3">
      <c r="M9575" s="33"/>
      <c r="N9575" s="2"/>
      <c r="P9575" s="29"/>
      <c r="Q9575" s="29"/>
      <c r="T9575" s="32"/>
      <c r="U9575" s="32"/>
      <c r="V9575" s="30"/>
      <c r="W9575"/>
      <c r="X9575"/>
      <c r="Z9575" s="28"/>
      <c r="AA9575" s="28"/>
      <c r="AC9575" s="32"/>
      <c r="AD9575" s="32"/>
      <c r="AE9575" s="31"/>
      <c r="AF9575" s="31"/>
      <c r="AG9575" s="28"/>
      <c r="AH9575" s="28"/>
    </row>
    <row r="9576" spans="13:34" x14ac:dyDescent="0.3">
      <c r="M9576" s="33"/>
      <c r="N9576" s="2"/>
      <c r="P9576" s="29"/>
      <c r="Q9576" s="29"/>
      <c r="T9576" s="32"/>
      <c r="U9576" s="32"/>
      <c r="V9576" s="30"/>
      <c r="W9576"/>
      <c r="X9576"/>
      <c r="Z9576" s="28"/>
      <c r="AA9576" s="28"/>
      <c r="AC9576" s="32"/>
      <c r="AD9576" s="32"/>
      <c r="AE9576" s="31"/>
      <c r="AF9576" s="31"/>
      <c r="AG9576" s="28"/>
      <c r="AH9576" s="28"/>
    </row>
    <row r="9577" spans="13:34" x14ac:dyDescent="0.3">
      <c r="M9577" s="33"/>
      <c r="N9577" s="2"/>
      <c r="P9577" s="29"/>
      <c r="Q9577" s="29"/>
      <c r="T9577" s="32"/>
      <c r="U9577" s="32"/>
      <c r="V9577" s="30"/>
      <c r="W9577"/>
      <c r="X9577"/>
      <c r="Z9577" s="28"/>
      <c r="AA9577" s="28"/>
      <c r="AC9577" s="32"/>
      <c r="AD9577" s="32"/>
      <c r="AE9577" s="31"/>
      <c r="AF9577" s="31"/>
      <c r="AG9577" s="28"/>
      <c r="AH9577" s="28"/>
    </row>
    <row r="9578" spans="13:34" x14ac:dyDescent="0.3">
      <c r="M9578" s="33"/>
      <c r="N9578" s="2"/>
      <c r="P9578" s="29"/>
      <c r="Q9578" s="29"/>
      <c r="T9578" s="32"/>
      <c r="U9578" s="32"/>
      <c r="V9578" s="30"/>
      <c r="W9578"/>
      <c r="X9578"/>
      <c r="Z9578" s="28"/>
      <c r="AA9578" s="28"/>
      <c r="AC9578" s="32"/>
      <c r="AD9578" s="32"/>
      <c r="AE9578" s="31"/>
      <c r="AF9578" s="31"/>
      <c r="AG9578" s="28"/>
      <c r="AH9578" s="28"/>
    </row>
    <row r="9579" spans="13:34" x14ac:dyDescent="0.3">
      <c r="M9579" s="33"/>
      <c r="N9579" s="2"/>
      <c r="P9579" s="29"/>
      <c r="Q9579" s="29"/>
      <c r="T9579" s="32"/>
      <c r="U9579" s="32"/>
      <c r="V9579" s="30"/>
      <c r="W9579"/>
      <c r="X9579"/>
      <c r="Z9579" s="28"/>
      <c r="AA9579" s="28"/>
      <c r="AC9579" s="32"/>
      <c r="AD9579" s="32"/>
      <c r="AE9579" s="31"/>
      <c r="AF9579" s="31"/>
      <c r="AG9579" s="28"/>
      <c r="AH9579" s="28"/>
    </row>
    <row r="9580" spans="13:34" x14ac:dyDescent="0.3">
      <c r="M9580" s="33"/>
      <c r="N9580" s="2"/>
      <c r="P9580" s="29"/>
      <c r="Q9580" s="29"/>
      <c r="T9580" s="32"/>
      <c r="U9580" s="32"/>
      <c r="V9580" s="30"/>
      <c r="W9580"/>
      <c r="X9580"/>
      <c r="Z9580" s="28"/>
      <c r="AA9580" s="28"/>
      <c r="AC9580" s="32"/>
      <c r="AD9580" s="32"/>
      <c r="AE9580" s="31"/>
      <c r="AF9580" s="31"/>
      <c r="AG9580" s="28"/>
      <c r="AH9580" s="28"/>
    </row>
    <row r="9581" spans="13:34" x14ac:dyDescent="0.3">
      <c r="M9581" s="33"/>
      <c r="N9581" s="2"/>
      <c r="P9581" s="29"/>
      <c r="Q9581" s="29"/>
      <c r="T9581" s="32"/>
      <c r="U9581" s="32"/>
      <c r="V9581" s="30"/>
      <c r="W9581"/>
      <c r="X9581"/>
      <c r="Z9581" s="28"/>
      <c r="AA9581" s="28"/>
      <c r="AC9581" s="32"/>
      <c r="AD9581" s="32"/>
      <c r="AE9581" s="31"/>
      <c r="AF9581" s="31"/>
      <c r="AG9581" s="28"/>
      <c r="AH9581" s="28"/>
    </row>
    <row r="9582" spans="13:34" x14ac:dyDescent="0.3">
      <c r="M9582" s="33"/>
      <c r="N9582" s="2"/>
      <c r="P9582" s="29"/>
      <c r="Q9582" s="29"/>
      <c r="T9582" s="32"/>
      <c r="U9582" s="32"/>
      <c r="V9582" s="30"/>
      <c r="W9582"/>
      <c r="X9582"/>
      <c r="Z9582" s="28"/>
      <c r="AA9582" s="28"/>
      <c r="AC9582" s="32"/>
      <c r="AD9582" s="32"/>
      <c r="AE9582" s="31"/>
      <c r="AF9582" s="31"/>
      <c r="AG9582" s="28"/>
      <c r="AH9582" s="28"/>
    </row>
    <row r="9583" spans="13:34" x14ac:dyDescent="0.3">
      <c r="M9583" s="33"/>
      <c r="N9583" s="2"/>
      <c r="P9583" s="29"/>
      <c r="Q9583" s="29"/>
      <c r="T9583" s="32"/>
      <c r="U9583" s="32"/>
      <c r="V9583" s="30"/>
      <c r="W9583"/>
      <c r="X9583"/>
      <c r="Z9583" s="28"/>
      <c r="AA9583" s="28"/>
      <c r="AC9583" s="32"/>
      <c r="AD9583" s="32"/>
      <c r="AE9583" s="31"/>
      <c r="AF9583" s="31"/>
      <c r="AG9583" s="28"/>
      <c r="AH9583" s="28"/>
    </row>
    <row r="9584" spans="13:34" x14ac:dyDescent="0.3">
      <c r="M9584" s="33"/>
      <c r="N9584" s="2"/>
      <c r="P9584" s="29"/>
      <c r="Q9584" s="29"/>
      <c r="T9584" s="32"/>
      <c r="U9584" s="32"/>
      <c r="V9584" s="30"/>
      <c r="W9584"/>
      <c r="X9584"/>
      <c r="Z9584" s="28"/>
      <c r="AA9584" s="28"/>
      <c r="AC9584" s="32"/>
      <c r="AD9584" s="32"/>
      <c r="AE9584" s="31"/>
      <c r="AF9584" s="31"/>
      <c r="AG9584" s="28"/>
      <c r="AH9584" s="28"/>
    </row>
    <row r="9585" spans="13:34" x14ac:dyDescent="0.3">
      <c r="M9585" s="33"/>
      <c r="N9585" s="2"/>
      <c r="P9585" s="29"/>
      <c r="Q9585" s="29"/>
      <c r="T9585" s="32"/>
      <c r="U9585" s="32"/>
      <c r="V9585" s="30"/>
      <c r="W9585"/>
      <c r="X9585"/>
      <c r="Z9585" s="28"/>
      <c r="AA9585" s="28"/>
      <c r="AC9585" s="32"/>
      <c r="AD9585" s="32"/>
      <c r="AE9585" s="31"/>
      <c r="AF9585" s="31"/>
      <c r="AG9585" s="28"/>
      <c r="AH9585" s="28"/>
    </row>
    <row r="9586" spans="13:34" x14ac:dyDescent="0.3">
      <c r="M9586" s="33"/>
      <c r="N9586" s="2"/>
      <c r="P9586" s="29"/>
      <c r="Q9586" s="29"/>
      <c r="T9586" s="32"/>
      <c r="U9586" s="32"/>
      <c r="V9586" s="30"/>
      <c r="W9586"/>
      <c r="X9586"/>
      <c r="Z9586" s="28"/>
      <c r="AA9586" s="28"/>
      <c r="AC9586" s="32"/>
      <c r="AD9586" s="32"/>
      <c r="AE9586" s="31"/>
      <c r="AF9586" s="31"/>
      <c r="AG9586" s="28"/>
      <c r="AH9586" s="28"/>
    </row>
    <row r="9587" spans="13:34" x14ac:dyDescent="0.3">
      <c r="M9587" s="33"/>
      <c r="N9587" s="2"/>
      <c r="P9587" s="29"/>
      <c r="Q9587" s="29"/>
      <c r="T9587" s="32"/>
      <c r="U9587" s="32"/>
      <c r="V9587" s="30"/>
      <c r="W9587"/>
      <c r="X9587"/>
      <c r="Z9587" s="28"/>
      <c r="AA9587" s="28"/>
      <c r="AC9587" s="32"/>
      <c r="AD9587" s="32"/>
      <c r="AE9587" s="31"/>
      <c r="AF9587" s="31"/>
      <c r="AG9587" s="28"/>
      <c r="AH9587" s="28"/>
    </row>
    <row r="9588" spans="13:34" x14ac:dyDescent="0.3">
      <c r="M9588" s="33"/>
      <c r="N9588" s="2"/>
      <c r="P9588" s="29"/>
      <c r="Q9588" s="29"/>
      <c r="T9588" s="32"/>
      <c r="U9588" s="32"/>
      <c r="V9588" s="30"/>
      <c r="W9588"/>
      <c r="X9588"/>
      <c r="Z9588" s="28"/>
      <c r="AA9588" s="28"/>
      <c r="AC9588" s="32"/>
      <c r="AD9588" s="32"/>
      <c r="AE9588" s="31"/>
      <c r="AF9588" s="31"/>
      <c r="AG9588" s="28"/>
      <c r="AH9588" s="28"/>
    </row>
    <row r="9589" spans="13:34" x14ac:dyDescent="0.3">
      <c r="M9589" s="33"/>
      <c r="N9589" s="2"/>
      <c r="P9589" s="29"/>
      <c r="Q9589" s="29"/>
      <c r="T9589" s="32"/>
      <c r="U9589" s="32"/>
      <c r="V9589" s="30"/>
      <c r="W9589"/>
      <c r="X9589"/>
      <c r="Z9589" s="28"/>
      <c r="AA9589" s="28"/>
      <c r="AC9589" s="32"/>
      <c r="AD9589" s="32"/>
      <c r="AE9589" s="31"/>
      <c r="AF9589" s="31"/>
      <c r="AG9589" s="28"/>
      <c r="AH9589" s="28"/>
    </row>
    <row r="9590" spans="13:34" x14ac:dyDescent="0.3">
      <c r="M9590" s="33"/>
      <c r="N9590" s="2"/>
      <c r="P9590" s="29"/>
      <c r="Q9590" s="29"/>
      <c r="T9590" s="32"/>
      <c r="U9590" s="32"/>
      <c r="V9590" s="30"/>
      <c r="W9590"/>
      <c r="X9590"/>
      <c r="Z9590" s="28"/>
      <c r="AA9590" s="28"/>
      <c r="AC9590" s="32"/>
      <c r="AD9590" s="32"/>
      <c r="AE9590" s="31"/>
      <c r="AF9590" s="31"/>
      <c r="AG9590" s="28"/>
      <c r="AH9590" s="28"/>
    </row>
    <row r="9591" spans="13:34" x14ac:dyDescent="0.3">
      <c r="M9591" s="33"/>
      <c r="N9591" s="2"/>
      <c r="P9591" s="29"/>
      <c r="Q9591" s="29"/>
      <c r="T9591" s="32"/>
      <c r="U9591" s="32"/>
      <c r="V9591" s="30"/>
      <c r="W9591"/>
      <c r="X9591"/>
      <c r="Z9591" s="28"/>
      <c r="AA9591" s="28"/>
      <c r="AC9591" s="32"/>
      <c r="AD9591" s="32"/>
      <c r="AE9591" s="31"/>
      <c r="AF9591" s="31"/>
      <c r="AG9591" s="28"/>
      <c r="AH9591" s="28"/>
    </row>
    <row r="9592" spans="13:34" x14ac:dyDescent="0.3">
      <c r="M9592" s="33"/>
      <c r="N9592" s="2"/>
      <c r="P9592" s="29"/>
      <c r="Q9592" s="29"/>
      <c r="T9592" s="32"/>
      <c r="U9592" s="32"/>
      <c r="V9592" s="30"/>
      <c r="W9592"/>
      <c r="X9592"/>
      <c r="Z9592" s="28"/>
      <c r="AA9592" s="28"/>
      <c r="AC9592" s="32"/>
      <c r="AD9592" s="32"/>
      <c r="AE9592" s="31"/>
      <c r="AF9592" s="31"/>
      <c r="AG9592" s="28"/>
      <c r="AH9592" s="28"/>
    </row>
    <row r="9593" spans="13:34" x14ac:dyDescent="0.3">
      <c r="M9593" s="33"/>
      <c r="N9593" s="2"/>
      <c r="P9593" s="29"/>
      <c r="Q9593" s="29"/>
      <c r="T9593" s="32"/>
      <c r="U9593" s="32"/>
      <c r="V9593" s="30"/>
      <c r="W9593"/>
      <c r="X9593"/>
      <c r="Z9593" s="28"/>
      <c r="AA9593" s="28"/>
      <c r="AC9593" s="32"/>
      <c r="AD9593" s="32"/>
      <c r="AE9593" s="31"/>
      <c r="AF9593" s="31"/>
      <c r="AG9593" s="28"/>
      <c r="AH9593" s="28"/>
    </row>
    <row r="9594" spans="13:34" x14ac:dyDescent="0.3">
      <c r="M9594" s="33"/>
      <c r="N9594" s="2"/>
      <c r="P9594" s="29"/>
      <c r="Q9594" s="29"/>
      <c r="T9594" s="32"/>
      <c r="U9594" s="32"/>
      <c r="V9594" s="30"/>
      <c r="W9594"/>
      <c r="X9594"/>
      <c r="Z9594" s="28"/>
      <c r="AA9594" s="28"/>
      <c r="AC9594" s="32"/>
      <c r="AD9594" s="32"/>
      <c r="AE9594" s="31"/>
      <c r="AF9594" s="31"/>
      <c r="AG9594" s="28"/>
      <c r="AH9594" s="28"/>
    </row>
    <row r="9595" spans="13:34" x14ac:dyDescent="0.3">
      <c r="M9595" s="33"/>
      <c r="N9595" s="2"/>
      <c r="P9595" s="29"/>
      <c r="Q9595" s="29"/>
      <c r="T9595" s="32"/>
      <c r="U9595" s="32"/>
      <c r="V9595" s="30"/>
      <c r="W9595"/>
      <c r="X9595"/>
      <c r="Z9595" s="28"/>
      <c r="AA9595" s="28"/>
      <c r="AC9595" s="32"/>
      <c r="AD9595" s="32"/>
      <c r="AE9595" s="31"/>
      <c r="AF9595" s="31"/>
      <c r="AG9595" s="28"/>
      <c r="AH9595" s="28"/>
    </row>
    <row r="9596" spans="13:34" x14ac:dyDescent="0.3">
      <c r="M9596" s="33"/>
      <c r="N9596" s="2"/>
      <c r="P9596" s="29"/>
      <c r="Q9596" s="29"/>
      <c r="T9596" s="32"/>
      <c r="U9596" s="32"/>
      <c r="V9596" s="30"/>
      <c r="W9596"/>
      <c r="X9596"/>
      <c r="Z9596" s="28"/>
      <c r="AA9596" s="28"/>
      <c r="AC9596" s="32"/>
      <c r="AD9596" s="32"/>
      <c r="AE9596" s="31"/>
      <c r="AF9596" s="31"/>
      <c r="AG9596" s="28"/>
      <c r="AH9596" s="28"/>
    </row>
    <row r="9597" spans="13:34" x14ac:dyDescent="0.3">
      <c r="M9597" s="33"/>
      <c r="N9597" s="2"/>
      <c r="P9597" s="29"/>
      <c r="Q9597" s="29"/>
      <c r="T9597" s="32"/>
      <c r="U9597" s="32"/>
      <c r="V9597" s="30"/>
      <c r="W9597"/>
      <c r="X9597"/>
      <c r="Z9597" s="28"/>
      <c r="AA9597" s="28"/>
      <c r="AC9597" s="32"/>
      <c r="AD9597" s="32"/>
      <c r="AE9597" s="31"/>
      <c r="AF9597" s="31"/>
      <c r="AG9597" s="28"/>
      <c r="AH9597" s="28"/>
    </row>
    <row r="9598" spans="13:34" x14ac:dyDescent="0.3">
      <c r="M9598" s="33"/>
      <c r="N9598" s="2"/>
      <c r="P9598" s="29"/>
      <c r="Q9598" s="29"/>
      <c r="T9598" s="32"/>
      <c r="U9598" s="32"/>
      <c r="V9598" s="30"/>
      <c r="W9598"/>
      <c r="X9598"/>
      <c r="Z9598" s="28"/>
      <c r="AA9598" s="28"/>
      <c r="AC9598" s="32"/>
      <c r="AD9598" s="32"/>
      <c r="AE9598" s="31"/>
      <c r="AF9598" s="31"/>
      <c r="AG9598" s="28"/>
      <c r="AH9598" s="28"/>
    </row>
    <row r="9599" spans="13:34" x14ac:dyDescent="0.3">
      <c r="M9599" s="33"/>
      <c r="N9599" s="2"/>
      <c r="P9599" s="29"/>
      <c r="Q9599" s="29"/>
      <c r="T9599" s="32"/>
      <c r="U9599" s="32"/>
      <c r="V9599" s="30"/>
      <c r="W9599"/>
      <c r="X9599"/>
      <c r="Z9599" s="28"/>
      <c r="AA9599" s="28"/>
      <c r="AC9599" s="32"/>
      <c r="AD9599" s="32"/>
      <c r="AE9599" s="31"/>
      <c r="AF9599" s="31"/>
      <c r="AG9599" s="28"/>
      <c r="AH9599" s="28"/>
    </row>
    <row r="9600" spans="13:34" x14ac:dyDescent="0.3">
      <c r="M9600" s="33"/>
      <c r="N9600" s="2"/>
      <c r="P9600" s="29"/>
      <c r="Q9600" s="29"/>
      <c r="T9600" s="32"/>
      <c r="U9600" s="32"/>
      <c r="V9600" s="30"/>
      <c r="W9600"/>
      <c r="X9600"/>
      <c r="Z9600" s="28"/>
      <c r="AA9600" s="28"/>
      <c r="AC9600" s="32"/>
      <c r="AD9600" s="32"/>
      <c r="AE9600" s="31"/>
      <c r="AF9600" s="31"/>
      <c r="AG9600" s="28"/>
      <c r="AH9600" s="28"/>
    </row>
    <row r="9601" spans="13:34" x14ac:dyDescent="0.3">
      <c r="M9601" s="33"/>
      <c r="N9601" s="2"/>
      <c r="P9601" s="29"/>
      <c r="Q9601" s="29"/>
      <c r="T9601" s="32"/>
      <c r="U9601" s="32"/>
      <c r="V9601" s="30"/>
      <c r="W9601"/>
      <c r="X9601"/>
      <c r="Z9601" s="28"/>
      <c r="AA9601" s="28"/>
      <c r="AC9601" s="32"/>
      <c r="AD9601" s="32"/>
      <c r="AE9601" s="31"/>
      <c r="AF9601" s="31"/>
      <c r="AG9601" s="28"/>
      <c r="AH9601" s="28"/>
    </row>
    <row r="9602" spans="13:34" x14ac:dyDescent="0.3">
      <c r="M9602" s="33"/>
      <c r="N9602" s="2"/>
      <c r="P9602" s="29"/>
      <c r="Q9602" s="29"/>
      <c r="T9602" s="32"/>
      <c r="U9602" s="32"/>
      <c r="V9602" s="30"/>
      <c r="W9602"/>
      <c r="X9602"/>
      <c r="Z9602" s="28"/>
      <c r="AA9602" s="28"/>
      <c r="AC9602" s="32"/>
      <c r="AD9602" s="32"/>
      <c r="AE9602" s="31"/>
      <c r="AF9602" s="31"/>
      <c r="AG9602" s="28"/>
      <c r="AH9602" s="28"/>
    </row>
    <row r="9603" spans="13:34" x14ac:dyDescent="0.3">
      <c r="M9603" s="33"/>
      <c r="N9603" s="2"/>
      <c r="P9603" s="29"/>
      <c r="Q9603" s="29"/>
      <c r="T9603" s="32"/>
      <c r="U9603" s="32"/>
      <c r="V9603" s="30"/>
      <c r="W9603"/>
      <c r="X9603"/>
      <c r="Z9603" s="28"/>
      <c r="AA9603" s="28"/>
      <c r="AC9603" s="32"/>
      <c r="AD9603" s="32"/>
      <c r="AE9603" s="31"/>
      <c r="AF9603" s="31"/>
      <c r="AG9603" s="28"/>
      <c r="AH9603" s="28"/>
    </row>
    <row r="9604" spans="13:34" x14ac:dyDescent="0.3">
      <c r="M9604" s="33"/>
      <c r="N9604" s="2"/>
      <c r="P9604" s="29"/>
      <c r="Q9604" s="29"/>
      <c r="T9604" s="32"/>
      <c r="U9604" s="32"/>
      <c r="V9604" s="30"/>
      <c r="W9604"/>
      <c r="X9604"/>
      <c r="Z9604" s="28"/>
      <c r="AA9604" s="28"/>
      <c r="AC9604" s="32"/>
      <c r="AD9604" s="32"/>
      <c r="AE9604" s="31"/>
      <c r="AF9604" s="31"/>
      <c r="AG9604" s="28"/>
      <c r="AH9604" s="28"/>
    </row>
    <row r="9605" spans="13:34" x14ac:dyDescent="0.3">
      <c r="M9605" s="33"/>
      <c r="N9605" s="2"/>
      <c r="P9605" s="29"/>
      <c r="Q9605" s="29"/>
      <c r="T9605" s="32"/>
      <c r="U9605" s="32"/>
      <c r="V9605" s="30"/>
      <c r="W9605"/>
      <c r="X9605"/>
      <c r="Z9605" s="28"/>
      <c r="AA9605" s="28"/>
      <c r="AC9605" s="32"/>
      <c r="AD9605" s="32"/>
      <c r="AE9605" s="31"/>
      <c r="AF9605" s="31"/>
      <c r="AG9605" s="28"/>
      <c r="AH9605" s="28"/>
    </row>
    <row r="9606" spans="13:34" x14ac:dyDescent="0.3">
      <c r="M9606" s="33"/>
      <c r="N9606" s="2"/>
      <c r="P9606" s="29"/>
      <c r="Q9606" s="29"/>
      <c r="T9606" s="32"/>
      <c r="U9606" s="32"/>
      <c r="V9606" s="30"/>
      <c r="W9606"/>
      <c r="X9606"/>
      <c r="Z9606" s="28"/>
      <c r="AA9606" s="28"/>
      <c r="AC9606" s="32"/>
      <c r="AD9606" s="32"/>
      <c r="AE9606" s="31"/>
      <c r="AF9606" s="31"/>
      <c r="AG9606" s="28"/>
      <c r="AH9606" s="28"/>
    </row>
    <row r="9607" spans="13:34" x14ac:dyDescent="0.3">
      <c r="M9607" s="33"/>
      <c r="N9607" s="2"/>
      <c r="P9607" s="29"/>
      <c r="Q9607" s="29"/>
      <c r="T9607" s="32"/>
      <c r="U9607" s="32"/>
      <c r="V9607" s="30"/>
      <c r="W9607"/>
      <c r="X9607"/>
      <c r="Z9607" s="28"/>
      <c r="AA9607" s="28"/>
      <c r="AC9607" s="32"/>
      <c r="AD9607" s="32"/>
      <c r="AE9607" s="31"/>
      <c r="AF9607" s="31"/>
      <c r="AG9607" s="28"/>
      <c r="AH9607" s="28"/>
    </row>
    <row r="9608" spans="13:34" x14ac:dyDescent="0.3">
      <c r="M9608" s="33"/>
      <c r="N9608" s="2"/>
      <c r="P9608" s="29"/>
      <c r="Q9608" s="29"/>
      <c r="T9608" s="32"/>
      <c r="U9608" s="32"/>
      <c r="V9608" s="30"/>
      <c r="W9608"/>
      <c r="X9608"/>
      <c r="Z9608" s="28"/>
      <c r="AA9608" s="28"/>
      <c r="AC9608" s="32"/>
      <c r="AD9608" s="32"/>
      <c r="AE9608" s="31"/>
      <c r="AF9608" s="31"/>
      <c r="AG9608" s="28"/>
      <c r="AH9608" s="28"/>
    </row>
    <row r="9609" spans="13:34" x14ac:dyDescent="0.3">
      <c r="M9609" s="33"/>
      <c r="N9609" s="2"/>
      <c r="P9609" s="29"/>
      <c r="Q9609" s="29"/>
      <c r="T9609" s="32"/>
      <c r="U9609" s="32"/>
      <c r="V9609" s="30"/>
      <c r="W9609"/>
      <c r="X9609"/>
      <c r="Z9609" s="28"/>
      <c r="AA9609" s="28"/>
      <c r="AC9609" s="32"/>
      <c r="AD9609" s="32"/>
      <c r="AE9609" s="31"/>
      <c r="AF9609" s="31"/>
      <c r="AG9609" s="28"/>
      <c r="AH9609" s="28"/>
    </row>
    <row r="9610" spans="13:34" x14ac:dyDescent="0.3">
      <c r="M9610" s="33"/>
      <c r="N9610" s="2"/>
      <c r="P9610" s="29"/>
      <c r="Q9610" s="29"/>
      <c r="T9610" s="32"/>
      <c r="U9610" s="32"/>
      <c r="V9610" s="30"/>
      <c r="W9610"/>
      <c r="X9610"/>
      <c r="Z9610" s="28"/>
      <c r="AA9610" s="28"/>
      <c r="AC9610" s="32"/>
      <c r="AD9610" s="32"/>
      <c r="AE9610" s="31"/>
      <c r="AF9610" s="31"/>
      <c r="AG9610" s="28"/>
      <c r="AH9610" s="28"/>
    </row>
    <row r="9611" spans="13:34" x14ac:dyDescent="0.3">
      <c r="M9611" s="33"/>
      <c r="N9611" s="2"/>
      <c r="P9611" s="29"/>
      <c r="Q9611" s="29"/>
      <c r="T9611" s="32"/>
      <c r="U9611" s="32"/>
      <c r="V9611" s="30"/>
      <c r="W9611"/>
      <c r="X9611"/>
      <c r="Z9611" s="28"/>
      <c r="AA9611" s="28"/>
      <c r="AC9611" s="32"/>
      <c r="AD9611" s="32"/>
      <c r="AE9611" s="31"/>
      <c r="AF9611" s="31"/>
      <c r="AG9611" s="28"/>
      <c r="AH9611" s="28"/>
    </row>
    <row r="9612" spans="13:34" x14ac:dyDescent="0.3">
      <c r="M9612" s="33"/>
      <c r="N9612" s="2"/>
      <c r="P9612" s="29"/>
      <c r="Q9612" s="29"/>
      <c r="T9612" s="32"/>
      <c r="U9612" s="32"/>
      <c r="V9612" s="30"/>
      <c r="W9612"/>
      <c r="X9612"/>
      <c r="Z9612" s="28"/>
      <c r="AA9612" s="28"/>
      <c r="AC9612" s="32"/>
      <c r="AD9612" s="32"/>
      <c r="AE9612" s="31"/>
      <c r="AF9612" s="31"/>
      <c r="AG9612" s="28"/>
      <c r="AH9612" s="28"/>
    </row>
    <row r="9613" spans="13:34" x14ac:dyDescent="0.3">
      <c r="M9613" s="33"/>
      <c r="N9613" s="2"/>
      <c r="P9613" s="29"/>
      <c r="Q9613" s="29"/>
      <c r="T9613" s="32"/>
      <c r="U9613" s="32"/>
      <c r="V9613" s="30"/>
      <c r="W9613"/>
      <c r="X9613"/>
      <c r="Z9613" s="28"/>
      <c r="AA9613" s="28"/>
      <c r="AC9613" s="32"/>
      <c r="AD9613" s="32"/>
      <c r="AE9613" s="31"/>
      <c r="AF9613" s="31"/>
      <c r="AG9613" s="28"/>
      <c r="AH9613" s="28"/>
    </row>
    <row r="9614" spans="13:34" x14ac:dyDescent="0.3">
      <c r="M9614" s="33"/>
      <c r="N9614" s="2"/>
      <c r="P9614" s="29"/>
      <c r="Q9614" s="29"/>
      <c r="T9614" s="32"/>
      <c r="U9614" s="32"/>
      <c r="V9614" s="30"/>
      <c r="W9614"/>
      <c r="X9614"/>
      <c r="Z9614" s="28"/>
      <c r="AA9614" s="28"/>
      <c r="AC9614" s="32"/>
      <c r="AD9614" s="32"/>
      <c r="AE9614" s="31"/>
      <c r="AF9614" s="31"/>
      <c r="AG9614" s="28"/>
      <c r="AH9614" s="28"/>
    </row>
    <row r="9615" spans="13:34" x14ac:dyDescent="0.3">
      <c r="M9615" s="33"/>
      <c r="N9615" s="2"/>
      <c r="P9615" s="29"/>
      <c r="Q9615" s="29"/>
      <c r="T9615" s="32"/>
      <c r="U9615" s="32"/>
      <c r="V9615" s="30"/>
      <c r="W9615"/>
      <c r="X9615"/>
      <c r="Z9615" s="28"/>
      <c r="AA9615" s="28"/>
      <c r="AC9615" s="32"/>
      <c r="AD9615" s="32"/>
      <c r="AE9615" s="31"/>
      <c r="AF9615" s="31"/>
      <c r="AG9615" s="28"/>
      <c r="AH9615" s="28"/>
    </row>
    <row r="9616" spans="13:34" x14ac:dyDescent="0.3">
      <c r="M9616" s="33"/>
      <c r="N9616" s="2"/>
      <c r="P9616" s="29"/>
      <c r="Q9616" s="29"/>
      <c r="T9616" s="32"/>
      <c r="U9616" s="32"/>
      <c r="V9616" s="30"/>
      <c r="W9616"/>
      <c r="X9616"/>
      <c r="Z9616" s="28"/>
      <c r="AA9616" s="28"/>
      <c r="AC9616" s="32"/>
      <c r="AD9616" s="32"/>
      <c r="AE9616" s="31"/>
      <c r="AF9616" s="31"/>
      <c r="AG9616" s="28"/>
      <c r="AH9616" s="28"/>
    </row>
    <row r="9617" spans="13:34" x14ac:dyDescent="0.3">
      <c r="M9617" s="33"/>
      <c r="N9617" s="2"/>
      <c r="P9617" s="29"/>
      <c r="Q9617" s="29"/>
      <c r="T9617" s="32"/>
      <c r="U9617" s="32"/>
      <c r="V9617" s="30"/>
      <c r="W9617"/>
      <c r="X9617"/>
      <c r="Z9617" s="28"/>
      <c r="AA9617" s="28"/>
      <c r="AC9617" s="32"/>
      <c r="AD9617" s="32"/>
      <c r="AE9617" s="31"/>
      <c r="AF9617" s="31"/>
      <c r="AG9617" s="28"/>
      <c r="AH9617" s="28"/>
    </row>
    <row r="9618" spans="13:34" x14ac:dyDescent="0.3">
      <c r="M9618" s="33"/>
      <c r="N9618" s="2"/>
      <c r="P9618" s="29"/>
      <c r="Q9618" s="29"/>
      <c r="T9618" s="32"/>
      <c r="U9618" s="32"/>
      <c r="V9618" s="30"/>
      <c r="W9618"/>
      <c r="X9618"/>
      <c r="Z9618" s="28"/>
      <c r="AA9618" s="28"/>
      <c r="AC9618" s="32"/>
      <c r="AD9618" s="32"/>
      <c r="AE9618" s="31"/>
      <c r="AF9618" s="31"/>
      <c r="AG9618" s="28"/>
      <c r="AH9618" s="28"/>
    </row>
    <row r="9619" spans="13:34" x14ac:dyDescent="0.3">
      <c r="M9619" s="33"/>
      <c r="N9619" s="2"/>
      <c r="P9619" s="29"/>
      <c r="Q9619" s="29"/>
      <c r="T9619" s="32"/>
      <c r="U9619" s="32"/>
      <c r="V9619" s="30"/>
      <c r="W9619"/>
      <c r="X9619"/>
      <c r="Z9619" s="28"/>
      <c r="AA9619" s="28"/>
      <c r="AC9619" s="32"/>
      <c r="AD9619" s="32"/>
      <c r="AE9619" s="31"/>
      <c r="AF9619" s="31"/>
      <c r="AG9619" s="28"/>
      <c r="AH9619" s="28"/>
    </row>
    <row r="9620" spans="13:34" x14ac:dyDescent="0.3">
      <c r="M9620" s="33"/>
      <c r="N9620" s="2"/>
      <c r="P9620" s="29"/>
      <c r="Q9620" s="29"/>
      <c r="T9620" s="32"/>
      <c r="U9620" s="32"/>
      <c r="V9620" s="30"/>
      <c r="W9620"/>
      <c r="X9620"/>
      <c r="Z9620" s="28"/>
      <c r="AA9620" s="28"/>
      <c r="AC9620" s="32"/>
      <c r="AD9620" s="32"/>
      <c r="AE9620" s="31"/>
      <c r="AF9620" s="31"/>
      <c r="AG9620" s="28"/>
      <c r="AH9620" s="28"/>
    </row>
    <row r="9621" spans="13:34" x14ac:dyDescent="0.3">
      <c r="M9621" s="33"/>
      <c r="N9621" s="2"/>
      <c r="P9621" s="29"/>
      <c r="Q9621" s="29"/>
      <c r="T9621" s="32"/>
      <c r="U9621" s="32"/>
      <c r="V9621" s="30"/>
      <c r="W9621"/>
      <c r="X9621"/>
      <c r="Z9621" s="28"/>
      <c r="AA9621" s="28"/>
      <c r="AC9621" s="32"/>
      <c r="AD9621" s="32"/>
      <c r="AE9621" s="31"/>
      <c r="AF9621" s="31"/>
      <c r="AG9621" s="28"/>
      <c r="AH9621" s="28"/>
    </row>
    <row r="9622" spans="13:34" x14ac:dyDescent="0.3">
      <c r="M9622" s="33"/>
      <c r="N9622" s="2"/>
      <c r="P9622" s="29"/>
      <c r="Q9622" s="29"/>
      <c r="T9622" s="32"/>
      <c r="U9622" s="32"/>
      <c r="V9622" s="30"/>
      <c r="W9622"/>
      <c r="X9622"/>
      <c r="Z9622" s="28"/>
      <c r="AA9622" s="28"/>
      <c r="AC9622" s="32"/>
      <c r="AD9622" s="32"/>
      <c r="AE9622" s="31"/>
      <c r="AF9622" s="31"/>
      <c r="AG9622" s="28"/>
      <c r="AH9622" s="28"/>
    </row>
    <row r="9623" spans="13:34" x14ac:dyDescent="0.3">
      <c r="M9623" s="33"/>
      <c r="N9623" s="2"/>
      <c r="P9623" s="29"/>
      <c r="Q9623" s="29"/>
      <c r="T9623" s="32"/>
      <c r="U9623" s="32"/>
      <c r="V9623" s="30"/>
      <c r="W9623"/>
      <c r="X9623"/>
      <c r="Z9623" s="28"/>
      <c r="AA9623" s="28"/>
      <c r="AC9623" s="32"/>
      <c r="AD9623" s="32"/>
      <c r="AE9623" s="31"/>
      <c r="AF9623" s="31"/>
      <c r="AG9623" s="28"/>
      <c r="AH9623" s="28"/>
    </row>
    <row r="9624" spans="13:34" x14ac:dyDescent="0.3">
      <c r="M9624" s="33"/>
      <c r="N9624" s="2"/>
      <c r="P9624" s="29"/>
      <c r="Q9624" s="29"/>
      <c r="T9624" s="32"/>
      <c r="U9624" s="32"/>
      <c r="V9624" s="30"/>
      <c r="W9624"/>
      <c r="X9624"/>
      <c r="Z9624" s="28"/>
      <c r="AA9624" s="28"/>
      <c r="AC9624" s="32"/>
      <c r="AD9624" s="32"/>
      <c r="AE9624" s="31"/>
      <c r="AF9624" s="31"/>
      <c r="AG9624" s="28"/>
      <c r="AH9624" s="28"/>
    </row>
    <row r="9625" spans="13:34" x14ac:dyDescent="0.3">
      <c r="M9625" s="33"/>
      <c r="N9625" s="2"/>
      <c r="P9625" s="29"/>
      <c r="Q9625" s="29"/>
      <c r="T9625" s="32"/>
      <c r="U9625" s="32"/>
      <c r="V9625" s="30"/>
      <c r="W9625"/>
      <c r="X9625"/>
      <c r="Z9625" s="28"/>
      <c r="AA9625" s="28"/>
      <c r="AC9625" s="32"/>
      <c r="AD9625" s="32"/>
      <c r="AE9625" s="31"/>
      <c r="AF9625" s="31"/>
      <c r="AG9625" s="28"/>
      <c r="AH9625" s="28"/>
    </row>
    <row r="9626" spans="13:34" x14ac:dyDescent="0.3">
      <c r="M9626" s="33"/>
      <c r="N9626" s="2"/>
      <c r="P9626" s="29"/>
      <c r="Q9626" s="29"/>
      <c r="T9626" s="32"/>
      <c r="U9626" s="32"/>
      <c r="V9626" s="30"/>
      <c r="W9626"/>
      <c r="X9626"/>
      <c r="Z9626" s="28"/>
      <c r="AA9626" s="28"/>
      <c r="AC9626" s="32"/>
      <c r="AD9626" s="32"/>
      <c r="AE9626" s="31"/>
      <c r="AF9626" s="31"/>
      <c r="AG9626" s="28"/>
      <c r="AH9626" s="28"/>
    </row>
    <row r="9627" spans="13:34" x14ac:dyDescent="0.3">
      <c r="M9627" s="33"/>
      <c r="N9627" s="2"/>
      <c r="P9627" s="29"/>
      <c r="Q9627" s="29"/>
      <c r="T9627" s="32"/>
      <c r="U9627" s="32"/>
      <c r="V9627" s="30"/>
      <c r="W9627"/>
      <c r="X9627"/>
      <c r="Z9627" s="28"/>
      <c r="AA9627" s="28"/>
      <c r="AC9627" s="32"/>
      <c r="AD9627" s="32"/>
      <c r="AE9627" s="31"/>
      <c r="AF9627" s="31"/>
      <c r="AG9627" s="28"/>
      <c r="AH9627" s="28"/>
    </row>
    <row r="9628" spans="13:34" x14ac:dyDescent="0.3">
      <c r="M9628" s="33"/>
      <c r="N9628" s="2"/>
      <c r="P9628" s="29"/>
      <c r="Q9628" s="29"/>
      <c r="T9628" s="32"/>
      <c r="U9628" s="32"/>
      <c r="V9628" s="30"/>
      <c r="W9628"/>
      <c r="X9628"/>
      <c r="Z9628" s="28"/>
      <c r="AA9628" s="28"/>
      <c r="AC9628" s="32"/>
      <c r="AD9628" s="32"/>
      <c r="AE9628" s="31"/>
      <c r="AF9628" s="31"/>
      <c r="AG9628" s="28"/>
      <c r="AH9628" s="28"/>
    </row>
    <row r="9629" spans="13:34" x14ac:dyDescent="0.3">
      <c r="M9629" s="33"/>
      <c r="N9629" s="2"/>
      <c r="P9629" s="29"/>
      <c r="Q9629" s="29"/>
      <c r="T9629" s="32"/>
      <c r="U9629" s="32"/>
      <c r="V9629" s="30"/>
      <c r="W9629"/>
      <c r="X9629"/>
      <c r="Z9629" s="28"/>
      <c r="AA9629" s="28"/>
      <c r="AC9629" s="32"/>
      <c r="AD9629" s="32"/>
      <c r="AE9629" s="31"/>
      <c r="AF9629" s="31"/>
      <c r="AG9629" s="28"/>
      <c r="AH9629" s="28"/>
    </row>
    <row r="9630" spans="13:34" x14ac:dyDescent="0.3">
      <c r="M9630" s="33"/>
      <c r="N9630" s="2"/>
      <c r="P9630" s="29"/>
      <c r="Q9630" s="29"/>
      <c r="T9630" s="32"/>
      <c r="U9630" s="32"/>
      <c r="V9630" s="30"/>
      <c r="W9630"/>
      <c r="X9630"/>
      <c r="Z9630" s="28"/>
      <c r="AA9630" s="28"/>
      <c r="AC9630" s="32"/>
      <c r="AD9630" s="32"/>
      <c r="AE9630" s="31"/>
      <c r="AF9630" s="31"/>
      <c r="AG9630" s="28"/>
      <c r="AH9630" s="28"/>
    </row>
    <row r="9631" spans="13:34" x14ac:dyDescent="0.3">
      <c r="M9631" s="33"/>
      <c r="N9631" s="2"/>
      <c r="P9631" s="29"/>
      <c r="Q9631" s="29"/>
      <c r="T9631" s="32"/>
      <c r="U9631" s="32"/>
      <c r="V9631" s="30"/>
      <c r="W9631"/>
      <c r="X9631"/>
      <c r="Z9631" s="28"/>
      <c r="AA9631" s="28"/>
      <c r="AC9631" s="32"/>
      <c r="AD9631" s="32"/>
      <c r="AE9631" s="31"/>
      <c r="AF9631" s="31"/>
      <c r="AG9631" s="28"/>
      <c r="AH9631" s="28"/>
    </row>
    <row r="9632" spans="13:34" x14ac:dyDescent="0.3">
      <c r="M9632" s="33"/>
      <c r="N9632" s="2"/>
      <c r="P9632" s="29"/>
      <c r="Q9632" s="29"/>
      <c r="T9632" s="32"/>
      <c r="U9632" s="32"/>
      <c r="V9632" s="30"/>
      <c r="W9632"/>
      <c r="X9632"/>
      <c r="Z9632" s="28"/>
      <c r="AA9632" s="28"/>
      <c r="AC9632" s="32"/>
      <c r="AD9632" s="32"/>
      <c r="AE9632" s="31"/>
      <c r="AF9632" s="31"/>
      <c r="AG9632" s="28"/>
      <c r="AH9632" s="28"/>
    </row>
    <row r="9633" spans="13:34" x14ac:dyDescent="0.3">
      <c r="M9633" s="33"/>
      <c r="N9633" s="2"/>
      <c r="P9633" s="29"/>
      <c r="Q9633" s="29"/>
      <c r="T9633" s="32"/>
      <c r="U9633" s="32"/>
      <c r="V9633" s="30"/>
      <c r="W9633"/>
      <c r="X9633"/>
      <c r="Z9633" s="28"/>
      <c r="AA9633" s="28"/>
      <c r="AC9633" s="32"/>
      <c r="AD9633" s="32"/>
      <c r="AE9633" s="31"/>
      <c r="AF9633" s="31"/>
      <c r="AG9633" s="28"/>
      <c r="AH9633" s="28"/>
    </row>
    <row r="9634" spans="13:34" x14ac:dyDescent="0.3">
      <c r="M9634" s="33"/>
      <c r="N9634" s="2"/>
      <c r="P9634" s="29"/>
      <c r="Q9634" s="29"/>
      <c r="T9634" s="32"/>
      <c r="U9634" s="32"/>
      <c r="V9634" s="30"/>
      <c r="W9634"/>
      <c r="X9634"/>
      <c r="Z9634" s="28"/>
      <c r="AA9634" s="28"/>
      <c r="AC9634" s="32"/>
      <c r="AD9634" s="32"/>
      <c r="AE9634" s="31"/>
      <c r="AF9634" s="31"/>
      <c r="AG9634" s="28"/>
      <c r="AH9634" s="28"/>
    </row>
    <row r="9635" spans="13:34" x14ac:dyDescent="0.3">
      <c r="M9635" s="33"/>
      <c r="N9635" s="2"/>
      <c r="P9635" s="29"/>
      <c r="Q9635" s="29"/>
      <c r="T9635" s="32"/>
      <c r="U9635" s="32"/>
      <c r="V9635" s="30"/>
      <c r="W9635"/>
      <c r="X9635"/>
      <c r="Z9635" s="28"/>
      <c r="AA9635" s="28"/>
      <c r="AC9635" s="32"/>
      <c r="AD9635" s="32"/>
      <c r="AE9635" s="31"/>
      <c r="AF9635" s="31"/>
      <c r="AG9635" s="28"/>
      <c r="AH9635" s="28"/>
    </row>
    <row r="9636" spans="13:34" x14ac:dyDescent="0.3">
      <c r="M9636" s="33"/>
      <c r="N9636" s="2"/>
      <c r="P9636" s="29"/>
      <c r="Q9636" s="29"/>
      <c r="T9636" s="32"/>
      <c r="U9636" s="32"/>
      <c r="V9636" s="30"/>
      <c r="W9636"/>
      <c r="X9636"/>
      <c r="Z9636" s="28"/>
      <c r="AA9636" s="28"/>
      <c r="AC9636" s="32"/>
      <c r="AD9636" s="32"/>
      <c r="AE9636" s="31"/>
      <c r="AF9636" s="31"/>
      <c r="AG9636" s="28"/>
      <c r="AH9636" s="28"/>
    </row>
    <row r="9637" spans="13:34" x14ac:dyDescent="0.3">
      <c r="M9637" s="33"/>
      <c r="N9637" s="2"/>
      <c r="P9637" s="29"/>
      <c r="Q9637" s="29"/>
      <c r="T9637" s="32"/>
      <c r="U9637" s="32"/>
      <c r="V9637" s="30"/>
      <c r="W9637"/>
      <c r="X9637"/>
      <c r="Z9637" s="28"/>
      <c r="AA9637" s="28"/>
      <c r="AC9637" s="32"/>
      <c r="AD9637" s="32"/>
      <c r="AE9637" s="31"/>
      <c r="AF9637" s="31"/>
      <c r="AG9637" s="28"/>
      <c r="AH9637" s="28"/>
    </row>
    <row r="9638" spans="13:34" x14ac:dyDescent="0.3">
      <c r="M9638" s="33"/>
      <c r="N9638" s="2"/>
      <c r="P9638" s="29"/>
      <c r="Q9638" s="29"/>
      <c r="T9638" s="32"/>
      <c r="U9638" s="32"/>
      <c r="V9638" s="30"/>
      <c r="W9638"/>
      <c r="X9638"/>
      <c r="Z9638" s="28"/>
      <c r="AA9638" s="28"/>
      <c r="AC9638" s="32"/>
      <c r="AD9638" s="32"/>
      <c r="AE9638" s="31"/>
      <c r="AF9638" s="31"/>
      <c r="AG9638" s="28"/>
      <c r="AH9638" s="28"/>
    </row>
    <row r="9639" spans="13:34" x14ac:dyDescent="0.3">
      <c r="M9639" s="33"/>
      <c r="N9639" s="2"/>
      <c r="P9639" s="29"/>
      <c r="Q9639" s="29"/>
      <c r="T9639" s="32"/>
      <c r="U9639" s="32"/>
      <c r="V9639" s="30"/>
      <c r="W9639"/>
      <c r="X9639"/>
      <c r="Z9639" s="28"/>
      <c r="AA9639" s="28"/>
      <c r="AC9639" s="32"/>
      <c r="AD9639" s="32"/>
      <c r="AE9639" s="31"/>
      <c r="AF9639" s="31"/>
      <c r="AG9639" s="28"/>
      <c r="AH9639" s="28"/>
    </row>
    <row r="9640" spans="13:34" x14ac:dyDescent="0.3">
      <c r="M9640" s="33"/>
      <c r="N9640" s="2"/>
      <c r="P9640" s="29"/>
      <c r="Q9640" s="29"/>
      <c r="T9640" s="32"/>
      <c r="U9640" s="32"/>
      <c r="V9640" s="30"/>
      <c r="W9640"/>
      <c r="X9640"/>
      <c r="Z9640" s="28"/>
      <c r="AA9640" s="28"/>
      <c r="AC9640" s="32"/>
      <c r="AD9640" s="32"/>
      <c r="AE9640" s="31"/>
      <c r="AF9640" s="31"/>
      <c r="AG9640" s="28"/>
      <c r="AH9640" s="28"/>
    </row>
    <row r="9641" spans="13:34" x14ac:dyDescent="0.3">
      <c r="M9641" s="33"/>
      <c r="N9641" s="2"/>
      <c r="P9641" s="29"/>
      <c r="Q9641" s="29"/>
      <c r="T9641" s="32"/>
      <c r="U9641" s="32"/>
      <c r="V9641" s="30"/>
      <c r="W9641"/>
      <c r="X9641"/>
      <c r="Z9641" s="28"/>
      <c r="AA9641" s="28"/>
      <c r="AC9641" s="32"/>
      <c r="AD9641" s="32"/>
      <c r="AE9641" s="31"/>
      <c r="AF9641" s="31"/>
      <c r="AG9641" s="28"/>
      <c r="AH9641" s="28"/>
    </row>
    <row r="9642" spans="13:34" x14ac:dyDescent="0.3">
      <c r="M9642" s="33"/>
      <c r="N9642" s="2"/>
      <c r="P9642" s="29"/>
      <c r="Q9642" s="29"/>
      <c r="T9642" s="32"/>
      <c r="U9642" s="32"/>
      <c r="V9642" s="30"/>
      <c r="W9642"/>
      <c r="X9642"/>
      <c r="Z9642" s="28"/>
      <c r="AA9642" s="28"/>
      <c r="AC9642" s="32"/>
      <c r="AD9642" s="32"/>
      <c r="AE9642" s="31"/>
      <c r="AF9642" s="31"/>
      <c r="AG9642" s="28"/>
      <c r="AH9642" s="28"/>
    </row>
    <row r="9643" spans="13:34" x14ac:dyDescent="0.3">
      <c r="M9643" s="33"/>
      <c r="N9643" s="2"/>
      <c r="P9643" s="29"/>
      <c r="Q9643" s="29"/>
      <c r="T9643" s="32"/>
      <c r="U9643" s="32"/>
      <c r="V9643" s="30"/>
      <c r="W9643"/>
      <c r="X9643"/>
      <c r="Z9643" s="28"/>
      <c r="AA9643" s="28"/>
      <c r="AC9643" s="32"/>
      <c r="AD9643" s="32"/>
      <c r="AE9643" s="31"/>
      <c r="AF9643" s="31"/>
      <c r="AG9643" s="28"/>
      <c r="AH9643" s="28"/>
    </row>
    <row r="9644" spans="13:34" x14ac:dyDescent="0.3">
      <c r="M9644" s="33"/>
      <c r="N9644" s="2"/>
      <c r="P9644" s="29"/>
      <c r="Q9644" s="29"/>
      <c r="T9644" s="32"/>
      <c r="U9644" s="32"/>
      <c r="V9644" s="30"/>
      <c r="W9644"/>
      <c r="X9644"/>
      <c r="Z9644" s="28"/>
      <c r="AA9644" s="28"/>
      <c r="AC9644" s="32"/>
      <c r="AD9644" s="32"/>
      <c r="AE9644" s="31"/>
      <c r="AF9644" s="31"/>
      <c r="AG9644" s="28"/>
      <c r="AH9644" s="28"/>
    </row>
    <row r="9645" spans="13:34" x14ac:dyDescent="0.3">
      <c r="M9645" s="33"/>
      <c r="N9645" s="2"/>
      <c r="P9645" s="29"/>
      <c r="Q9645" s="29"/>
      <c r="T9645" s="32"/>
      <c r="U9645" s="32"/>
      <c r="V9645" s="30"/>
      <c r="W9645"/>
      <c r="X9645"/>
      <c r="Z9645" s="28"/>
      <c r="AA9645" s="28"/>
      <c r="AC9645" s="32"/>
      <c r="AD9645" s="32"/>
      <c r="AE9645" s="31"/>
      <c r="AF9645" s="31"/>
      <c r="AG9645" s="28"/>
      <c r="AH9645" s="28"/>
    </row>
    <row r="9646" spans="13:34" x14ac:dyDescent="0.3">
      <c r="M9646" s="33"/>
      <c r="N9646" s="2"/>
      <c r="P9646" s="29"/>
      <c r="Q9646" s="29"/>
      <c r="T9646" s="32"/>
      <c r="U9646" s="32"/>
      <c r="V9646" s="30"/>
      <c r="W9646"/>
      <c r="X9646"/>
      <c r="Z9646" s="28"/>
      <c r="AA9646" s="28"/>
      <c r="AC9646" s="32"/>
      <c r="AD9646" s="32"/>
      <c r="AE9646" s="31"/>
      <c r="AF9646" s="31"/>
      <c r="AG9646" s="28"/>
      <c r="AH9646" s="28"/>
    </row>
    <row r="9647" spans="13:34" x14ac:dyDescent="0.3">
      <c r="M9647" s="33"/>
      <c r="N9647" s="2"/>
      <c r="P9647" s="29"/>
      <c r="Q9647" s="29"/>
      <c r="T9647" s="32"/>
      <c r="U9647" s="32"/>
      <c r="V9647" s="30"/>
      <c r="W9647"/>
      <c r="X9647"/>
      <c r="Z9647" s="28"/>
      <c r="AA9647" s="28"/>
      <c r="AC9647" s="32"/>
      <c r="AD9647" s="32"/>
      <c r="AE9647" s="31"/>
      <c r="AF9647" s="31"/>
      <c r="AG9647" s="28"/>
      <c r="AH9647" s="28"/>
    </row>
    <row r="9648" spans="13:34" x14ac:dyDescent="0.3">
      <c r="M9648" s="33"/>
      <c r="N9648" s="2"/>
      <c r="P9648" s="29"/>
      <c r="Q9648" s="29"/>
      <c r="T9648" s="32"/>
      <c r="U9648" s="32"/>
      <c r="V9648" s="30"/>
      <c r="W9648"/>
      <c r="X9648"/>
      <c r="Z9648" s="28"/>
      <c r="AA9648" s="28"/>
      <c r="AC9648" s="32"/>
      <c r="AD9648" s="32"/>
      <c r="AE9648" s="31"/>
      <c r="AF9648" s="31"/>
      <c r="AG9648" s="28"/>
      <c r="AH9648" s="28"/>
    </row>
    <row r="9649" spans="13:34" x14ac:dyDescent="0.3">
      <c r="M9649" s="33"/>
      <c r="N9649" s="2"/>
      <c r="P9649" s="29"/>
      <c r="Q9649" s="29"/>
      <c r="T9649" s="32"/>
      <c r="U9649" s="32"/>
      <c r="V9649" s="30"/>
      <c r="W9649"/>
      <c r="X9649"/>
      <c r="Z9649" s="28"/>
      <c r="AA9649" s="28"/>
      <c r="AC9649" s="32"/>
      <c r="AD9649" s="32"/>
      <c r="AE9649" s="31"/>
      <c r="AF9649" s="31"/>
      <c r="AG9649" s="28"/>
      <c r="AH9649" s="28"/>
    </row>
    <row r="9650" spans="13:34" x14ac:dyDescent="0.3">
      <c r="M9650" s="33"/>
      <c r="N9650" s="2"/>
      <c r="P9650" s="29"/>
      <c r="Q9650" s="29"/>
      <c r="T9650" s="32"/>
      <c r="U9650" s="32"/>
      <c r="V9650" s="30"/>
      <c r="W9650"/>
      <c r="X9650"/>
      <c r="Z9650" s="28"/>
      <c r="AA9650" s="28"/>
      <c r="AC9650" s="32"/>
      <c r="AD9650" s="32"/>
      <c r="AE9650" s="31"/>
      <c r="AF9650" s="31"/>
      <c r="AG9650" s="28"/>
      <c r="AH9650" s="28"/>
    </row>
    <row r="9651" spans="13:34" x14ac:dyDescent="0.3">
      <c r="M9651" s="33"/>
      <c r="N9651" s="2"/>
      <c r="P9651" s="29"/>
      <c r="Q9651" s="29"/>
      <c r="T9651" s="32"/>
      <c r="U9651" s="32"/>
      <c r="V9651" s="30"/>
      <c r="W9651"/>
      <c r="X9651"/>
      <c r="Z9651" s="28"/>
      <c r="AA9651" s="28"/>
      <c r="AC9651" s="32"/>
      <c r="AD9651" s="32"/>
      <c r="AE9651" s="31"/>
      <c r="AF9651" s="31"/>
      <c r="AG9651" s="28"/>
      <c r="AH9651" s="28"/>
    </row>
    <row r="9652" spans="13:34" x14ac:dyDescent="0.3">
      <c r="M9652" s="33"/>
      <c r="N9652" s="2"/>
      <c r="P9652" s="29"/>
      <c r="Q9652" s="29"/>
      <c r="T9652" s="32"/>
      <c r="U9652" s="32"/>
      <c r="V9652" s="30"/>
      <c r="W9652"/>
      <c r="X9652"/>
      <c r="Z9652" s="28"/>
      <c r="AA9652" s="28"/>
      <c r="AC9652" s="32"/>
      <c r="AD9652" s="32"/>
      <c r="AE9652" s="31"/>
      <c r="AF9652" s="31"/>
      <c r="AG9652" s="28"/>
      <c r="AH9652" s="28"/>
    </row>
    <row r="9653" spans="13:34" x14ac:dyDescent="0.3">
      <c r="M9653" s="33"/>
      <c r="N9653" s="2"/>
      <c r="P9653" s="29"/>
      <c r="Q9653" s="29"/>
      <c r="T9653" s="32"/>
      <c r="U9653" s="32"/>
      <c r="V9653" s="30"/>
      <c r="W9653"/>
      <c r="X9653"/>
      <c r="Z9653" s="28"/>
      <c r="AA9653" s="28"/>
      <c r="AC9653" s="32"/>
      <c r="AD9653" s="32"/>
      <c r="AE9653" s="31"/>
      <c r="AF9653" s="31"/>
      <c r="AG9653" s="28"/>
      <c r="AH9653" s="28"/>
    </row>
    <row r="9654" spans="13:34" x14ac:dyDescent="0.3">
      <c r="M9654" s="33"/>
      <c r="N9654" s="2"/>
      <c r="P9654" s="29"/>
      <c r="Q9654" s="29"/>
      <c r="T9654" s="32"/>
      <c r="U9654" s="32"/>
      <c r="V9654" s="30"/>
      <c r="W9654"/>
      <c r="X9654"/>
      <c r="Z9654" s="28"/>
      <c r="AA9654" s="28"/>
      <c r="AC9654" s="32"/>
      <c r="AD9654" s="32"/>
      <c r="AE9654" s="31"/>
      <c r="AF9654" s="31"/>
      <c r="AG9654" s="28"/>
      <c r="AH9654" s="28"/>
    </row>
    <row r="9655" spans="13:34" x14ac:dyDescent="0.3">
      <c r="M9655" s="33"/>
      <c r="N9655" s="2"/>
      <c r="P9655" s="29"/>
      <c r="Q9655" s="29"/>
      <c r="T9655" s="32"/>
      <c r="U9655" s="32"/>
      <c r="V9655" s="30"/>
      <c r="W9655"/>
      <c r="X9655"/>
      <c r="Z9655" s="28"/>
      <c r="AA9655" s="28"/>
      <c r="AC9655" s="32"/>
      <c r="AD9655" s="32"/>
      <c r="AE9655" s="31"/>
      <c r="AF9655" s="31"/>
      <c r="AG9655" s="28"/>
      <c r="AH9655" s="28"/>
    </row>
    <row r="9656" spans="13:34" x14ac:dyDescent="0.3">
      <c r="M9656" s="33"/>
      <c r="N9656" s="2"/>
      <c r="P9656" s="29"/>
      <c r="Q9656" s="29"/>
      <c r="T9656" s="32"/>
      <c r="U9656" s="32"/>
      <c r="V9656" s="30"/>
      <c r="W9656"/>
      <c r="X9656"/>
      <c r="Z9656" s="28"/>
      <c r="AA9656" s="28"/>
      <c r="AC9656" s="32"/>
      <c r="AD9656" s="32"/>
      <c r="AE9656" s="31"/>
      <c r="AF9656" s="31"/>
      <c r="AG9656" s="28"/>
      <c r="AH9656" s="28"/>
    </row>
    <row r="9657" spans="13:34" x14ac:dyDescent="0.3">
      <c r="M9657" s="33"/>
      <c r="N9657" s="2"/>
      <c r="P9657" s="29"/>
      <c r="Q9657" s="29"/>
      <c r="T9657" s="32"/>
      <c r="U9657" s="32"/>
      <c r="V9657" s="30"/>
      <c r="W9657"/>
      <c r="X9657"/>
      <c r="Z9657" s="28"/>
      <c r="AA9657" s="28"/>
      <c r="AC9657" s="32"/>
      <c r="AD9657" s="32"/>
      <c r="AE9657" s="31"/>
      <c r="AF9657" s="31"/>
      <c r="AG9657" s="28"/>
      <c r="AH9657" s="28"/>
    </row>
    <row r="9658" spans="13:34" x14ac:dyDescent="0.3">
      <c r="M9658" s="33"/>
      <c r="N9658" s="2"/>
      <c r="P9658" s="29"/>
      <c r="Q9658" s="29"/>
      <c r="T9658" s="32"/>
      <c r="U9658" s="32"/>
      <c r="V9658" s="30"/>
      <c r="W9658"/>
      <c r="X9658"/>
      <c r="Z9658" s="28"/>
      <c r="AA9658" s="28"/>
      <c r="AC9658" s="32"/>
      <c r="AD9658" s="32"/>
      <c r="AE9658" s="31"/>
      <c r="AF9658" s="31"/>
      <c r="AG9658" s="28"/>
      <c r="AH9658" s="28"/>
    </row>
    <row r="9659" spans="13:34" x14ac:dyDescent="0.3">
      <c r="M9659" s="33"/>
      <c r="N9659" s="2"/>
      <c r="P9659" s="29"/>
      <c r="Q9659" s="29"/>
      <c r="T9659" s="32"/>
      <c r="U9659" s="32"/>
      <c r="V9659" s="30"/>
      <c r="W9659"/>
      <c r="X9659"/>
      <c r="Z9659" s="28"/>
      <c r="AA9659" s="28"/>
      <c r="AC9659" s="32"/>
      <c r="AD9659" s="32"/>
      <c r="AE9659" s="31"/>
      <c r="AF9659" s="31"/>
      <c r="AG9659" s="28"/>
      <c r="AH9659" s="28"/>
    </row>
    <row r="9660" spans="13:34" x14ac:dyDescent="0.3">
      <c r="M9660" s="33"/>
      <c r="N9660" s="2"/>
      <c r="P9660" s="29"/>
      <c r="Q9660" s="29"/>
      <c r="T9660" s="32"/>
      <c r="U9660" s="32"/>
      <c r="V9660" s="30"/>
      <c r="W9660"/>
      <c r="X9660"/>
      <c r="Z9660" s="28"/>
      <c r="AA9660" s="28"/>
      <c r="AC9660" s="32"/>
      <c r="AD9660" s="32"/>
      <c r="AE9660" s="31"/>
      <c r="AF9660" s="31"/>
      <c r="AG9660" s="28"/>
      <c r="AH9660" s="28"/>
    </row>
    <row r="9661" spans="13:34" x14ac:dyDescent="0.3">
      <c r="M9661" s="33"/>
      <c r="N9661" s="2"/>
      <c r="P9661" s="29"/>
      <c r="Q9661" s="29"/>
      <c r="T9661" s="32"/>
      <c r="U9661" s="32"/>
      <c r="V9661" s="30"/>
      <c r="W9661"/>
      <c r="X9661"/>
      <c r="Z9661" s="28"/>
      <c r="AA9661" s="28"/>
      <c r="AC9661" s="32"/>
      <c r="AD9661" s="32"/>
      <c r="AE9661" s="31"/>
      <c r="AF9661" s="31"/>
      <c r="AG9661" s="28"/>
      <c r="AH9661" s="28"/>
    </row>
    <row r="9662" spans="13:34" x14ac:dyDescent="0.3">
      <c r="M9662" s="33"/>
      <c r="N9662" s="2"/>
      <c r="P9662" s="29"/>
      <c r="Q9662" s="29"/>
      <c r="T9662" s="32"/>
      <c r="U9662" s="32"/>
      <c r="V9662" s="30"/>
      <c r="W9662"/>
      <c r="X9662"/>
      <c r="Z9662" s="28"/>
      <c r="AA9662" s="28"/>
      <c r="AC9662" s="32"/>
      <c r="AD9662" s="32"/>
      <c r="AE9662" s="31"/>
      <c r="AF9662" s="31"/>
      <c r="AG9662" s="28"/>
      <c r="AH9662" s="28"/>
    </row>
    <row r="9663" spans="13:34" x14ac:dyDescent="0.3">
      <c r="M9663" s="33"/>
      <c r="N9663" s="2"/>
      <c r="P9663" s="29"/>
      <c r="Q9663" s="29"/>
      <c r="T9663" s="32"/>
      <c r="U9663" s="32"/>
      <c r="V9663" s="30"/>
      <c r="W9663"/>
      <c r="X9663"/>
      <c r="Z9663" s="28"/>
      <c r="AA9663" s="28"/>
      <c r="AC9663" s="32"/>
      <c r="AD9663" s="32"/>
      <c r="AE9663" s="31"/>
      <c r="AF9663" s="31"/>
      <c r="AG9663" s="28"/>
      <c r="AH9663" s="28"/>
    </row>
    <row r="9664" spans="13:34" x14ac:dyDescent="0.3">
      <c r="M9664" s="33"/>
      <c r="N9664" s="2"/>
      <c r="P9664" s="29"/>
      <c r="Q9664" s="29"/>
      <c r="T9664" s="32"/>
      <c r="U9664" s="32"/>
      <c r="V9664" s="30"/>
      <c r="W9664"/>
      <c r="X9664"/>
      <c r="Z9664" s="28"/>
      <c r="AA9664" s="28"/>
      <c r="AC9664" s="32"/>
      <c r="AD9664" s="32"/>
      <c r="AE9664" s="31"/>
      <c r="AF9664" s="31"/>
      <c r="AG9664" s="28"/>
      <c r="AH9664" s="28"/>
    </row>
    <row r="9665" spans="13:34" x14ac:dyDescent="0.3">
      <c r="M9665" s="33"/>
      <c r="N9665" s="2"/>
      <c r="P9665" s="29"/>
      <c r="Q9665" s="29"/>
      <c r="T9665" s="32"/>
      <c r="U9665" s="32"/>
      <c r="V9665" s="30"/>
      <c r="W9665"/>
      <c r="X9665"/>
      <c r="Z9665" s="28"/>
      <c r="AA9665" s="28"/>
      <c r="AC9665" s="32"/>
      <c r="AD9665" s="32"/>
      <c r="AE9665" s="31"/>
      <c r="AF9665" s="31"/>
      <c r="AG9665" s="28"/>
      <c r="AH9665" s="28"/>
    </row>
    <row r="9666" spans="13:34" x14ac:dyDescent="0.3">
      <c r="M9666" s="33"/>
      <c r="N9666" s="2"/>
      <c r="P9666" s="29"/>
      <c r="Q9666" s="29"/>
      <c r="T9666" s="32"/>
      <c r="U9666" s="32"/>
      <c r="V9666" s="30"/>
      <c r="W9666"/>
      <c r="X9666"/>
      <c r="Z9666" s="28"/>
      <c r="AA9666" s="28"/>
      <c r="AC9666" s="32"/>
      <c r="AD9666" s="32"/>
      <c r="AE9666" s="31"/>
      <c r="AF9666" s="31"/>
      <c r="AG9666" s="28"/>
      <c r="AH9666" s="28"/>
    </row>
    <row r="9667" spans="13:34" x14ac:dyDescent="0.3">
      <c r="M9667" s="33"/>
      <c r="N9667" s="2"/>
      <c r="P9667" s="29"/>
      <c r="Q9667" s="29"/>
      <c r="T9667" s="32"/>
      <c r="U9667" s="32"/>
      <c r="V9667" s="30"/>
      <c r="W9667"/>
      <c r="X9667"/>
      <c r="Z9667" s="28"/>
      <c r="AA9667" s="28"/>
      <c r="AC9667" s="32"/>
      <c r="AD9667" s="32"/>
      <c r="AE9667" s="31"/>
      <c r="AF9667" s="31"/>
      <c r="AG9667" s="28"/>
      <c r="AH9667" s="28"/>
    </row>
    <row r="9668" spans="13:34" x14ac:dyDescent="0.3">
      <c r="M9668" s="33"/>
      <c r="N9668" s="2"/>
      <c r="P9668" s="29"/>
      <c r="Q9668" s="29"/>
      <c r="T9668" s="32"/>
      <c r="U9668" s="32"/>
      <c r="V9668" s="30"/>
      <c r="W9668"/>
      <c r="X9668"/>
      <c r="Z9668" s="28"/>
      <c r="AA9668" s="28"/>
      <c r="AC9668" s="32"/>
      <c r="AD9668" s="32"/>
      <c r="AE9668" s="31"/>
      <c r="AF9668" s="31"/>
      <c r="AG9668" s="28"/>
      <c r="AH9668" s="28"/>
    </row>
    <row r="9669" spans="13:34" x14ac:dyDescent="0.3">
      <c r="M9669" s="33"/>
      <c r="N9669" s="2"/>
      <c r="P9669" s="29"/>
      <c r="Q9669" s="29"/>
      <c r="T9669" s="32"/>
      <c r="U9669" s="32"/>
      <c r="V9669" s="30"/>
      <c r="W9669"/>
      <c r="X9669"/>
      <c r="Z9669" s="28"/>
      <c r="AA9669" s="28"/>
      <c r="AC9669" s="32"/>
      <c r="AD9669" s="32"/>
      <c r="AE9669" s="31"/>
      <c r="AF9669" s="31"/>
      <c r="AG9669" s="28"/>
      <c r="AH9669" s="28"/>
    </row>
    <row r="9670" spans="13:34" x14ac:dyDescent="0.3">
      <c r="M9670" s="33"/>
      <c r="N9670" s="2"/>
      <c r="P9670" s="29"/>
      <c r="Q9670" s="29"/>
      <c r="T9670" s="32"/>
      <c r="U9670" s="32"/>
      <c r="V9670" s="30"/>
      <c r="W9670"/>
      <c r="X9670"/>
      <c r="Z9670" s="28"/>
      <c r="AA9670" s="28"/>
      <c r="AC9670" s="32"/>
      <c r="AD9670" s="32"/>
      <c r="AE9670" s="31"/>
      <c r="AF9670" s="31"/>
      <c r="AG9670" s="28"/>
      <c r="AH9670" s="28"/>
    </row>
    <row r="9671" spans="13:34" x14ac:dyDescent="0.3">
      <c r="M9671" s="33"/>
      <c r="N9671" s="2"/>
      <c r="P9671" s="29"/>
      <c r="Q9671" s="29"/>
      <c r="T9671" s="32"/>
      <c r="U9671" s="32"/>
      <c r="V9671" s="30"/>
      <c r="W9671"/>
      <c r="X9671"/>
      <c r="Z9671" s="28"/>
      <c r="AA9671" s="28"/>
      <c r="AC9671" s="32"/>
      <c r="AD9671" s="32"/>
      <c r="AE9671" s="31"/>
      <c r="AF9671" s="31"/>
      <c r="AG9671" s="28"/>
      <c r="AH9671" s="28"/>
    </row>
    <row r="9672" spans="13:34" x14ac:dyDescent="0.3">
      <c r="M9672" s="33"/>
      <c r="N9672" s="2"/>
      <c r="P9672" s="29"/>
      <c r="Q9672" s="29"/>
      <c r="T9672" s="32"/>
      <c r="U9672" s="32"/>
      <c r="V9672" s="30"/>
      <c r="W9672"/>
      <c r="X9672"/>
      <c r="Z9672" s="28"/>
      <c r="AA9672" s="28"/>
      <c r="AC9672" s="32"/>
      <c r="AD9672" s="32"/>
      <c r="AE9672" s="31"/>
      <c r="AF9672" s="31"/>
      <c r="AG9672" s="28"/>
      <c r="AH9672" s="28"/>
    </row>
    <row r="9673" spans="13:34" x14ac:dyDescent="0.3">
      <c r="M9673" s="33"/>
      <c r="N9673" s="2"/>
      <c r="P9673" s="29"/>
      <c r="Q9673" s="29"/>
      <c r="T9673" s="32"/>
      <c r="U9673" s="32"/>
      <c r="V9673" s="30"/>
      <c r="W9673"/>
      <c r="X9673"/>
      <c r="Z9673" s="28"/>
      <c r="AA9673" s="28"/>
      <c r="AC9673" s="32"/>
      <c r="AD9673" s="32"/>
      <c r="AE9673" s="31"/>
      <c r="AF9673" s="31"/>
      <c r="AG9673" s="28"/>
      <c r="AH9673" s="28"/>
    </row>
    <row r="9674" spans="13:34" x14ac:dyDescent="0.3">
      <c r="M9674" s="33"/>
      <c r="N9674" s="2"/>
      <c r="P9674" s="29"/>
      <c r="Q9674" s="29"/>
      <c r="T9674" s="32"/>
      <c r="U9674" s="32"/>
      <c r="V9674" s="30"/>
      <c r="W9674"/>
      <c r="X9674"/>
      <c r="Z9674" s="28"/>
      <c r="AA9674" s="28"/>
      <c r="AC9674" s="32"/>
      <c r="AD9674" s="32"/>
      <c r="AE9674" s="31"/>
      <c r="AF9674" s="31"/>
      <c r="AG9674" s="28"/>
      <c r="AH9674" s="28"/>
    </row>
    <row r="9675" spans="13:34" x14ac:dyDescent="0.3">
      <c r="M9675" s="33"/>
      <c r="N9675" s="2"/>
      <c r="P9675" s="29"/>
      <c r="Q9675" s="29"/>
      <c r="T9675" s="32"/>
      <c r="U9675" s="32"/>
      <c r="V9675" s="30"/>
      <c r="W9675"/>
      <c r="X9675"/>
      <c r="Z9675" s="28"/>
      <c r="AA9675" s="28"/>
      <c r="AC9675" s="32"/>
      <c r="AD9675" s="32"/>
      <c r="AE9675" s="31"/>
      <c r="AF9675" s="31"/>
      <c r="AG9675" s="28"/>
      <c r="AH9675" s="28"/>
    </row>
    <row r="9676" spans="13:34" x14ac:dyDescent="0.3">
      <c r="M9676" s="33"/>
      <c r="N9676" s="2"/>
      <c r="P9676" s="29"/>
      <c r="Q9676" s="29"/>
      <c r="T9676" s="32"/>
      <c r="U9676" s="32"/>
      <c r="V9676" s="30"/>
      <c r="W9676"/>
      <c r="X9676"/>
      <c r="Z9676" s="28"/>
      <c r="AA9676" s="28"/>
      <c r="AC9676" s="32"/>
      <c r="AD9676" s="32"/>
      <c r="AE9676" s="31"/>
      <c r="AF9676" s="31"/>
      <c r="AG9676" s="28"/>
      <c r="AH9676" s="28"/>
    </row>
    <row r="9677" spans="13:34" x14ac:dyDescent="0.3">
      <c r="M9677" s="33"/>
      <c r="N9677" s="2"/>
      <c r="P9677" s="29"/>
      <c r="Q9677" s="29"/>
      <c r="T9677" s="32"/>
      <c r="U9677" s="32"/>
      <c r="V9677" s="30"/>
      <c r="W9677"/>
      <c r="X9677"/>
      <c r="Z9677" s="28"/>
      <c r="AA9677" s="28"/>
      <c r="AC9677" s="32"/>
      <c r="AD9677" s="32"/>
      <c r="AE9677" s="31"/>
      <c r="AF9677" s="31"/>
      <c r="AG9677" s="28"/>
      <c r="AH9677" s="28"/>
    </row>
    <row r="9678" spans="13:34" x14ac:dyDescent="0.3">
      <c r="M9678" s="33"/>
      <c r="N9678" s="2"/>
      <c r="P9678" s="29"/>
      <c r="Q9678" s="29"/>
      <c r="T9678" s="32"/>
      <c r="U9678" s="32"/>
      <c r="V9678" s="30"/>
      <c r="W9678"/>
      <c r="X9678"/>
      <c r="Z9678" s="28"/>
      <c r="AA9678" s="28"/>
      <c r="AC9678" s="32"/>
      <c r="AD9678" s="32"/>
      <c r="AE9678" s="31"/>
      <c r="AF9678" s="31"/>
      <c r="AG9678" s="28"/>
      <c r="AH9678" s="28"/>
    </row>
    <row r="9679" spans="13:34" x14ac:dyDescent="0.3">
      <c r="M9679" s="33"/>
      <c r="N9679" s="2"/>
      <c r="P9679" s="29"/>
      <c r="Q9679" s="29"/>
      <c r="T9679" s="32"/>
      <c r="U9679" s="32"/>
      <c r="V9679" s="30"/>
      <c r="W9679"/>
      <c r="X9679"/>
      <c r="Z9679" s="28"/>
      <c r="AA9679" s="28"/>
      <c r="AC9679" s="32"/>
      <c r="AD9679" s="32"/>
      <c r="AE9679" s="31"/>
      <c r="AF9679" s="31"/>
      <c r="AG9679" s="28"/>
      <c r="AH9679" s="28"/>
    </row>
    <row r="9680" spans="13:34" x14ac:dyDescent="0.3">
      <c r="M9680" s="33"/>
      <c r="N9680" s="2"/>
      <c r="P9680" s="29"/>
      <c r="Q9680" s="29"/>
      <c r="T9680" s="32"/>
      <c r="U9680" s="32"/>
      <c r="V9680" s="30"/>
      <c r="W9680"/>
      <c r="X9680"/>
      <c r="Z9680" s="28"/>
      <c r="AA9680" s="28"/>
      <c r="AC9680" s="32"/>
      <c r="AD9680" s="32"/>
      <c r="AE9680" s="31"/>
      <c r="AF9680" s="31"/>
      <c r="AG9680" s="28"/>
      <c r="AH9680" s="28"/>
    </row>
    <row r="9681" spans="13:34" x14ac:dyDescent="0.3">
      <c r="M9681" s="33"/>
      <c r="N9681" s="2"/>
      <c r="P9681" s="29"/>
      <c r="Q9681" s="29"/>
      <c r="T9681" s="32"/>
      <c r="U9681" s="32"/>
      <c r="V9681" s="30"/>
      <c r="W9681"/>
      <c r="X9681"/>
      <c r="Z9681" s="28"/>
      <c r="AA9681" s="28"/>
      <c r="AC9681" s="32"/>
      <c r="AD9681" s="32"/>
      <c r="AE9681" s="31"/>
      <c r="AF9681" s="31"/>
      <c r="AG9681" s="28"/>
      <c r="AH9681" s="28"/>
    </row>
    <row r="9682" spans="13:34" x14ac:dyDescent="0.3">
      <c r="M9682" s="33"/>
      <c r="N9682" s="2"/>
      <c r="P9682" s="29"/>
      <c r="Q9682" s="29"/>
      <c r="T9682" s="32"/>
      <c r="U9682" s="32"/>
      <c r="V9682" s="30"/>
      <c r="W9682"/>
      <c r="X9682"/>
      <c r="Z9682" s="28"/>
      <c r="AA9682" s="28"/>
      <c r="AC9682" s="32"/>
      <c r="AD9682" s="32"/>
      <c r="AE9682" s="31"/>
      <c r="AF9682" s="31"/>
      <c r="AG9682" s="28"/>
      <c r="AH9682" s="28"/>
    </row>
    <row r="9683" spans="13:34" x14ac:dyDescent="0.3">
      <c r="M9683" s="33"/>
      <c r="N9683" s="2"/>
      <c r="P9683" s="29"/>
      <c r="Q9683" s="29"/>
      <c r="T9683" s="32"/>
      <c r="U9683" s="32"/>
      <c r="V9683" s="30"/>
      <c r="W9683"/>
      <c r="X9683"/>
      <c r="Z9683" s="28"/>
      <c r="AA9683" s="28"/>
      <c r="AC9683" s="32"/>
      <c r="AD9683" s="32"/>
      <c r="AE9683" s="31"/>
      <c r="AF9683" s="31"/>
      <c r="AG9683" s="28"/>
      <c r="AH9683" s="28"/>
    </row>
    <row r="9684" spans="13:34" x14ac:dyDescent="0.3">
      <c r="M9684" s="33"/>
      <c r="N9684" s="2"/>
      <c r="P9684" s="29"/>
      <c r="Q9684" s="29"/>
      <c r="T9684" s="32"/>
      <c r="U9684" s="32"/>
      <c r="V9684" s="30"/>
      <c r="W9684"/>
      <c r="X9684"/>
      <c r="Z9684" s="28"/>
      <c r="AA9684" s="28"/>
      <c r="AC9684" s="32"/>
      <c r="AD9684" s="32"/>
      <c r="AE9684" s="31"/>
      <c r="AF9684" s="31"/>
      <c r="AG9684" s="28"/>
      <c r="AH9684" s="28"/>
    </row>
    <row r="9685" spans="13:34" x14ac:dyDescent="0.3">
      <c r="M9685" s="33"/>
      <c r="N9685" s="2"/>
      <c r="P9685" s="29"/>
      <c r="Q9685" s="29"/>
      <c r="T9685" s="32"/>
      <c r="U9685" s="32"/>
      <c r="V9685" s="30"/>
      <c r="W9685"/>
      <c r="X9685"/>
      <c r="Z9685" s="28"/>
      <c r="AA9685" s="28"/>
      <c r="AC9685" s="32"/>
      <c r="AD9685" s="32"/>
      <c r="AE9685" s="31"/>
      <c r="AF9685" s="31"/>
      <c r="AG9685" s="28"/>
      <c r="AH9685" s="28"/>
    </row>
    <row r="9686" spans="13:34" x14ac:dyDescent="0.3">
      <c r="M9686" s="33"/>
      <c r="N9686" s="2"/>
      <c r="P9686" s="29"/>
      <c r="Q9686" s="29"/>
      <c r="T9686" s="32"/>
      <c r="U9686" s="32"/>
      <c r="V9686" s="30"/>
      <c r="W9686"/>
      <c r="X9686"/>
      <c r="Z9686" s="28"/>
      <c r="AA9686" s="28"/>
      <c r="AC9686" s="32"/>
      <c r="AD9686" s="32"/>
      <c r="AE9686" s="31"/>
      <c r="AF9686" s="31"/>
      <c r="AG9686" s="28"/>
      <c r="AH9686" s="28"/>
    </row>
    <row r="9687" spans="13:34" x14ac:dyDescent="0.3">
      <c r="M9687" s="33"/>
      <c r="N9687" s="2"/>
      <c r="P9687" s="29"/>
      <c r="Q9687" s="29"/>
      <c r="T9687" s="32"/>
      <c r="U9687" s="32"/>
      <c r="V9687" s="30"/>
      <c r="W9687"/>
      <c r="X9687"/>
      <c r="Z9687" s="28"/>
      <c r="AA9687" s="28"/>
      <c r="AC9687" s="32"/>
      <c r="AD9687" s="32"/>
      <c r="AE9687" s="31"/>
      <c r="AF9687" s="31"/>
      <c r="AG9687" s="28"/>
      <c r="AH9687" s="28"/>
    </row>
    <row r="9688" spans="13:34" x14ac:dyDescent="0.3">
      <c r="M9688" s="33"/>
      <c r="N9688" s="2"/>
      <c r="P9688" s="29"/>
      <c r="Q9688" s="29"/>
      <c r="T9688" s="32"/>
      <c r="U9688" s="32"/>
      <c r="V9688" s="30"/>
      <c r="W9688"/>
      <c r="X9688"/>
      <c r="Z9688" s="28"/>
      <c r="AA9688" s="28"/>
      <c r="AC9688" s="32"/>
      <c r="AD9688" s="32"/>
      <c r="AE9688" s="31"/>
      <c r="AF9688" s="31"/>
      <c r="AG9688" s="28"/>
      <c r="AH9688" s="28"/>
    </row>
    <row r="9689" spans="13:34" x14ac:dyDescent="0.3">
      <c r="M9689" s="33"/>
      <c r="N9689" s="2"/>
      <c r="P9689" s="29"/>
      <c r="Q9689" s="29"/>
      <c r="T9689" s="32"/>
      <c r="U9689" s="32"/>
      <c r="V9689" s="30"/>
      <c r="W9689"/>
      <c r="X9689"/>
      <c r="Z9689" s="28"/>
      <c r="AA9689" s="28"/>
      <c r="AC9689" s="32"/>
      <c r="AD9689" s="32"/>
      <c r="AE9689" s="31"/>
      <c r="AF9689" s="31"/>
      <c r="AG9689" s="28"/>
      <c r="AH9689" s="28"/>
    </row>
    <row r="9690" spans="13:34" x14ac:dyDescent="0.3">
      <c r="M9690" s="33"/>
      <c r="N9690" s="2"/>
      <c r="P9690" s="29"/>
      <c r="Q9690" s="29"/>
      <c r="T9690" s="32"/>
      <c r="U9690" s="32"/>
      <c r="V9690" s="30"/>
      <c r="W9690"/>
      <c r="X9690"/>
      <c r="Z9690" s="28"/>
      <c r="AA9690" s="28"/>
      <c r="AC9690" s="32"/>
      <c r="AD9690" s="32"/>
      <c r="AE9690" s="31"/>
      <c r="AF9690" s="31"/>
      <c r="AG9690" s="28"/>
      <c r="AH9690" s="28"/>
    </row>
    <row r="9691" spans="13:34" x14ac:dyDescent="0.3">
      <c r="M9691" s="33"/>
      <c r="N9691" s="2"/>
      <c r="P9691" s="29"/>
      <c r="Q9691" s="29"/>
      <c r="T9691" s="32"/>
      <c r="U9691" s="32"/>
      <c r="V9691" s="30"/>
      <c r="W9691"/>
      <c r="X9691"/>
      <c r="Z9691" s="28"/>
      <c r="AA9691" s="28"/>
      <c r="AC9691" s="32"/>
      <c r="AD9691" s="32"/>
      <c r="AE9691" s="31"/>
      <c r="AF9691" s="31"/>
      <c r="AG9691" s="28"/>
      <c r="AH9691" s="28"/>
    </row>
    <row r="9692" spans="13:34" x14ac:dyDescent="0.3">
      <c r="M9692" s="33"/>
      <c r="N9692" s="2"/>
      <c r="P9692" s="29"/>
      <c r="Q9692" s="29"/>
      <c r="T9692" s="32"/>
      <c r="U9692" s="32"/>
      <c r="V9692" s="30"/>
      <c r="W9692"/>
      <c r="X9692"/>
      <c r="Z9692" s="28"/>
      <c r="AA9692" s="28"/>
      <c r="AC9692" s="32"/>
      <c r="AD9692" s="32"/>
      <c r="AE9692" s="31"/>
      <c r="AF9692" s="31"/>
      <c r="AG9692" s="28"/>
      <c r="AH9692" s="28"/>
    </row>
    <row r="9693" spans="13:34" x14ac:dyDescent="0.3">
      <c r="M9693" s="33"/>
      <c r="N9693" s="2"/>
      <c r="P9693" s="29"/>
      <c r="Q9693" s="29"/>
      <c r="T9693" s="32"/>
      <c r="U9693" s="32"/>
      <c r="V9693" s="30"/>
      <c r="W9693"/>
      <c r="X9693"/>
      <c r="Z9693" s="28"/>
      <c r="AA9693" s="28"/>
      <c r="AC9693" s="32"/>
      <c r="AD9693" s="32"/>
      <c r="AE9693" s="31"/>
      <c r="AF9693" s="31"/>
      <c r="AG9693" s="28"/>
      <c r="AH9693" s="28"/>
    </row>
    <row r="9694" spans="13:34" x14ac:dyDescent="0.3">
      <c r="M9694" s="33"/>
      <c r="N9694" s="2"/>
      <c r="P9694" s="29"/>
      <c r="Q9694" s="29"/>
      <c r="T9694" s="32"/>
      <c r="U9694" s="32"/>
      <c r="V9694" s="30"/>
      <c r="W9694"/>
      <c r="X9694"/>
      <c r="Z9694" s="28"/>
      <c r="AA9694" s="28"/>
      <c r="AC9694" s="32"/>
      <c r="AD9694" s="32"/>
      <c r="AE9694" s="31"/>
      <c r="AF9694" s="31"/>
      <c r="AG9694" s="28"/>
      <c r="AH9694" s="28"/>
    </row>
    <row r="9695" spans="13:34" x14ac:dyDescent="0.3">
      <c r="M9695" s="33"/>
      <c r="N9695" s="2"/>
      <c r="P9695" s="29"/>
      <c r="Q9695" s="29"/>
      <c r="T9695" s="32"/>
      <c r="U9695" s="32"/>
      <c r="V9695" s="30"/>
      <c r="W9695"/>
      <c r="X9695"/>
      <c r="Z9695" s="28"/>
      <c r="AA9695" s="28"/>
      <c r="AC9695" s="32"/>
      <c r="AD9695" s="32"/>
      <c r="AE9695" s="31"/>
      <c r="AF9695" s="31"/>
      <c r="AG9695" s="28"/>
      <c r="AH9695" s="28"/>
    </row>
    <row r="9696" spans="13:34" x14ac:dyDescent="0.3">
      <c r="M9696" s="33"/>
      <c r="N9696" s="2"/>
      <c r="P9696" s="29"/>
      <c r="Q9696" s="29"/>
      <c r="T9696" s="32"/>
      <c r="U9696" s="32"/>
      <c r="V9696" s="30"/>
      <c r="W9696"/>
      <c r="X9696"/>
      <c r="Z9696" s="28"/>
      <c r="AA9696" s="28"/>
      <c r="AC9696" s="32"/>
      <c r="AD9696" s="32"/>
      <c r="AE9696" s="31"/>
      <c r="AF9696" s="31"/>
      <c r="AG9696" s="28"/>
      <c r="AH9696" s="28"/>
    </row>
    <row r="9697" spans="13:34" x14ac:dyDescent="0.3">
      <c r="M9697" s="33"/>
      <c r="N9697" s="2"/>
      <c r="P9697" s="29"/>
      <c r="Q9697" s="29"/>
      <c r="T9697" s="32"/>
      <c r="U9697" s="32"/>
      <c r="V9697" s="30"/>
      <c r="W9697"/>
      <c r="X9697"/>
      <c r="Z9697" s="28"/>
      <c r="AA9697" s="28"/>
      <c r="AC9697" s="32"/>
      <c r="AD9697" s="32"/>
      <c r="AE9697" s="31"/>
      <c r="AF9697" s="31"/>
      <c r="AG9697" s="28"/>
      <c r="AH9697" s="28"/>
    </row>
    <row r="9698" spans="13:34" x14ac:dyDescent="0.3">
      <c r="M9698" s="33"/>
      <c r="N9698" s="2"/>
      <c r="P9698" s="29"/>
      <c r="Q9698" s="29"/>
      <c r="T9698" s="32"/>
      <c r="U9698" s="32"/>
      <c r="V9698" s="30"/>
      <c r="W9698"/>
      <c r="X9698"/>
      <c r="Z9698" s="28"/>
      <c r="AA9698" s="28"/>
      <c r="AC9698" s="32"/>
      <c r="AD9698" s="32"/>
      <c r="AE9698" s="31"/>
      <c r="AF9698" s="31"/>
      <c r="AG9698" s="28"/>
      <c r="AH9698" s="28"/>
    </row>
    <row r="9699" spans="13:34" x14ac:dyDescent="0.3">
      <c r="M9699" s="33"/>
      <c r="N9699" s="2"/>
      <c r="P9699" s="29"/>
      <c r="Q9699" s="29"/>
      <c r="T9699" s="32"/>
      <c r="U9699" s="32"/>
      <c r="V9699" s="30"/>
      <c r="W9699"/>
      <c r="X9699"/>
      <c r="Z9699" s="28"/>
      <c r="AA9699" s="28"/>
      <c r="AC9699" s="32"/>
      <c r="AD9699" s="32"/>
      <c r="AE9699" s="31"/>
      <c r="AF9699" s="31"/>
      <c r="AG9699" s="28"/>
      <c r="AH9699" s="28"/>
    </row>
    <row r="9700" spans="13:34" x14ac:dyDescent="0.3">
      <c r="M9700" s="33"/>
      <c r="N9700" s="2"/>
      <c r="P9700" s="29"/>
      <c r="Q9700" s="29"/>
      <c r="T9700" s="32"/>
      <c r="U9700" s="32"/>
      <c r="V9700" s="30"/>
      <c r="W9700"/>
      <c r="X9700"/>
      <c r="Z9700" s="28"/>
      <c r="AA9700" s="28"/>
      <c r="AC9700" s="32"/>
      <c r="AD9700" s="32"/>
      <c r="AE9700" s="31"/>
      <c r="AF9700" s="31"/>
      <c r="AG9700" s="28"/>
      <c r="AH9700" s="28"/>
    </row>
    <row r="9701" spans="13:34" x14ac:dyDescent="0.3">
      <c r="M9701" s="33"/>
      <c r="N9701" s="2"/>
      <c r="P9701" s="29"/>
      <c r="Q9701" s="29"/>
      <c r="T9701" s="32"/>
      <c r="U9701" s="32"/>
      <c r="V9701" s="30"/>
      <c r="W9701"/>
      <c r="X9701"/>
      <c r="Z9701" s="28"/>
      <c r="AA9701" s="28"/>
      <c r="AC9701" s="32"/>
      <c r="AD9701" s="32"/>
      <c r="AE9701" s="31"/>
      <c r="AF9701" s="31"/>
      <c r="AG9701" s="28"/>
      <c r="AH9701" s="28"/>
    </row>
    <row r="9702" spans="13:34" x14ac:dyDescent="0.3">
      <c r="M9702" s="33"/>
      <c r="N9702" s="2"/>
      <c r="P9702" s="29"/>
      <c r="Q9702" s="29"/>
      <c r="T9702" s="32"/>
      <c r="U9702" s="32"/>
      <c r="V9702" s="30"/>
      <c r="W9702"/>
      <c r="X9702"/>
      <c r="Z9702" s="28"/>
      <c r="AA9702" s="28"/>
      <c r="AC9702" s="32"/>
      <c r="AD9702" s="32"/>
      <c r="AE9702" s="31"/>
      <c r="AF9702" s="31"/>
      <c r="AG9702" s="28"/>
      <c r="AH9702" s="28"/>
    </row>
    <row r="9703" spans="13:34" x14ac:dyDescent="0.3">
      <c r="M9703" s="33"/>
      <c r="N9703" s="2"/>
      <c r="P9703" s="29"/>
      <c r="Q9703" s="29"/>
      <c r="T9703" s="32"/>
      <c r="U9703" s="32"/>
      <c r="V9703" s="30"/>
      <c r="W9703"/>
      <c r="X9703"/>
      <c r="Z9703" s="28"/>
      <c r="AA9703" s="28"/>
      <c r="AC9703" s="32"/>
      <c r="AD9703" s="32"/>
      <c r="AE9703" s="31"/>
      <c r="AF9703" s="31"/>
      <c r="AG9703" s="28"/>
      <c r="AH9703" s="28"/>
    </row>
    <row r="9704" spans="13:34" x14ac:dyDescent="0.3">
      <c r="M9704" s="33"/>
      <c r="N9704" s="2"/>
      <c r="P9704" s="29"/>
      <c r="Q9704" s="29"/>
      <c r="T9704" s="32"/>
      <c r="U9704" s="32"/>
      <c r="V9704" s="30"/>
      <c r="W9704"/>
      <c r="X9704"/>
      <c r="Z9704" s="28"/>
      <c r="AA9704" s="28"/>
      <c r="AC9704" s="32"/>
      <c r="AD9704" s="32"/>
      <c r="AE9704" s="31"/>
      <c r="AF9704" s="31"/>
      <c r="AG9704" s="28"/>
      <c r="AH9704" s="28"/>
    </row>
    <row r="9705" spans="13:34" x14ac:dyDescent="0.3">
      <c r="M9705" s="33"/>
      <c r="N9705" s="2"/>
      <c r="P9705" s="29"/>
      <c r="Q9705" s="29"/>
      <c r="T9705" s="32"/>
      <c r="U9705" s="32"/>
      <c r="V9705" s="30"/>
      <c r="W9705"/>
      <c r="X9705"/>
      <c r="Z9705" s="28"/>
      <c r="AA9705" s="28"/>
      <c r="AC9705" s="32"/>
      <c r="AD9705" s="32"/>
      <c r="AE9705" s="31"/>
      <c r="AF9705" s="31"/>
      <c r="AG9705" s="28"/>
      <c r="AH9705" s="28"/>
    </row>
    <row r="9706" spans="13:34" x14ac:dyDescent="0.3">
      <c r="M9706" s="33"/>
      <c r="N9706" s="2"/>
      <c r="P9706" s="29"/>
      <c r="Q9706" s="29"/>
      <c r="T9706" s="32"/>
      <c r="U9706" s="32"/>
      <c r="V9706" s="30"/>
      <c r="W9706"/>
      <c r="X9706"/>
      <c r="Z9706" s="28"/>
      <c r="AA9706" s="28"/>
      <c r="AC9706" s="32"/>
      <c r="AD9706" s="32"/>
      <c r="AE9706" s="31"/>
      <c r="AF9706" s="31"/>
      <c r="AG9706" s="28"/>
      <c r="AH9706" s="28"/>
    </row>
    <row r="9707" spans="13:34" x14ac:dyDescent="0.3">
      <c r="M9707" s="33"/>
      <c r="N9707" s="2"/>
      <c r="P9707" s="29"/>
      <c r="Q9707" s="29"/>
      <c r="T9707" s="32"/>
      <c r="U9707" s="32"/>
      <c r="V9707" s="30"/>
      <c r="W9707"/>
      <c r="X9707"/>
      <c r="Z9707" s="28"/>
      <c r="AA9707" s="28"/>
      <c r="AC9707" s="32"/>
      <c r="AD9707" s="32"/>
      <c r="AE9707" s="31"/>
      <c r="AF9707" s="31"/>
      <c r="AG9707" s="28"/>
      <c r="AH9707" s="28"/>
    </row>
    <row r="9708" spans="13:34" x14ac:dyDescent="0.3">
      <c r="M9708" s="33"/>
      <c r="N9708" s="2"/>
      <c r="P9708" s="29"/>
      <c r="Q9708" s="29"/>
      <c r="T9708" s="32"/>
      <c r="U9708" s="32"/>
      <c r="V9708" s="30"/>
      <c r="W9708"/>
      <c r="X9708"/>
      <c r="Z9708" s="28"/>
      <c r="AA9708" s="28"/>
      <c r="AC9708" s="32"/>
      <c r="AD9708" s="32"/>
      <c r="AE9708" s="31"/>
      <c r="AF9708" s="31"/>
      <c r="AG9708" s="28"/>
      <c r="AH9708" s="28"/>
    </row>
    <row r="9709" spans="13:34" x14ac:dyDescent="0.3">
      <c r="M9709" s="33"/>
      <c r="N9709" s="2"/>
      <c r="P9709" s="29"/>
      <c r="Q9709" s="29"/>
      <c r="T9709" s="32"/>
      <c r="U9709" s="32"/>
      <c r="V9709" s="30"/>
      <c r="W9709"/>
      <c r="X9709"/>
      <c r="Z9709" s="28"/>
      <c r="AA9709" s="28"/>
      <c r="AC9709" s="32"/>
      <c r="AD9709" s="32"/>
      <c r="AE9709" s="31"/>
      <c r="AF9709" s="31"/>
      <c r="AG9709" s="28"/>
      <c r="AH9709" s="28"/>
    </row>
    <row r="9710" spans="13:34" x14ac:dyDescent="0.3">
      <c r="M9710" s="33"/>
      <c r="N9710" s="2"/>
      <c r="P9710" s="29"/>
      <c r="Q9710" s="29"/>
      <c r="T9710" s="32"/>
      <c r="U9710" s="32"/>
      <c r="V9710" s="30"/>
      <c r="W9710"/>
      <c r="X9710"/>
      <c r="Z9710" s="28"/>
      <c r="AA9710" s="28"/>
      <c r="AC9710" s="32"/>
      <c r="AD9710" s="32"/>
      <c r="AE9710" s="31"/>
      <c r="AF9710" s="31"/>
      <c r="AG9710" s="28"/>
      <c r="AH9710" s="28"/>
    </row>
    <row r="9711" spans="13:34" x14ac:dyDescent="0.3">
      <c r="M9711" s="33"/>
      <c r="N9711" s="2"/>
      <c r="P9711" s="29"/>
      <c r="Q9711" s="29"/>
      <c r="T9711" s="32"/>
      <c r="U9711" s="32"/>
      <c r="V9711" s="30"/>
      <c r="W9711"/>
      <c r="X9711"/>
      <c r="Z9711" s="28"/>
      <c r="AA9711" s="28"/>
      <c r="AC9711" s="32"/>
      <c r="AD9711" s="32"/>
      <c r="AE9711" s="31"/>
      <c r="AF9711" s="31"/>
      <c r="AG9711" s="28"/>
      <c r="AH9711" s="28"/>
    </row>
    <row r="9712" spans="13:34" x14ac:dyDescent="0.3">
      <c r="M9712" s="33"/>
      <c r="N9712" s="2"/>
      <c r="P9712" s="29"/>
      <c r="Q9712" s="29"/>
      <c r="T9712" s="32"/>
      <c r="U9712" s="32"/>
      <c r="V9712" s="30"/>
      <c r="W9712"/>
      <c r="X9712"/>
      <c r="Z9712" s="28"/>
      <c r="AA9712" s="28"/>
      <c r="AC9712" s="32"/>
      <c r="AD9712" s="32"/>
      <c r="AE9712" s="31"/>
      <c r="AF9712" s="31"/>
      <c r="AG9712" s="28"/>
      <c r="AH9712" s="28"/>
    </row>
    <row r="9713" spans="13:34" x14ac:dyDescent="0.3">
      <c r="M9713" s="33"/>
      <c r="N9713" s="2"/>
      <c r="P9713" s="29"/>
      <c r="Q9713" s="29"/>
      <c r="T9713" s="32"/>
      <c r="U9713" s="32"/>
      <c r="V9713" s="30"/>
      <c r="W9713"/>
      <c r="X9713"/>
      <c r="Z9713" s="28"/>
      <c r="AA9713" s="28"/>
      <c r="AC9713" s="32"/>
      <c r="AD9713" s="32"/>
      <c r="AE9713" s="31"/>
      <c r="AF9713" s="31"/>
      <c r="AG9713" s="28"/>
      <c r="AH9713" s="28"/>
    </row>
    <row r="9714" spans="13:34" x14ac:dyDescent="0.3">
      <c r="M9714" s="33"/>
      <c r="N9714" s="2"/>
      <c r="P9714" s="29"/>
      <c r="Q9714" s="29"/>
      <c r="T9714" s="32"/>
      <c r="U9714" s="32"/>
      <c r="V9714" s="30"/>
      <c r="W9714"/>
      <c r="X9714"/>
      <c r="Z9714" s="28"/>
      <c r="AA9714" s="28"/>
      <c r="AC9714" s="32"/>
      <c r="AD9714" s="32"/>
      <c r="AE9714" s="31"/>
      <c r="AF9714" s="31"/>
      <c r="AG9714" s="28"/>
      <c r="AH9714" s="28"/>
    </row>
    <row r="9715" spans="13:34" x14ac:dyDescent="0.3">
      <c r="M9715" s="33"/>
      <c r="N9715" s="2"/>
      <c r="P9715" s="29"/>
      <c r="Q9715" s="29"/>
      <c r="T9715" s="32"/>
      <c r="U9715" s="32"/>
      <c r="V9715" s="30"/>
      <c r="W9715"/>
      <c r="X9715"/>
      <c r="Z9715" s="28"/>
      <c r="AA9715" s="28"/>
      <c r="AC9715" s="32"/>
      <c r="AD9715" s="32"/>
      <c r="AE9715" s="31"/>
      <c r="AF9715" s="31"/>
      <c r="AG9715" s="28"/>
      <c r="AH9715" s="28"/>
    </row>
    <row r="9716" spans="13:34" x14ac:dyDescent="0.3">
      <c r="M9716" s="33"/>
      <c r="N9716" s="2"/>
      <c r="P9716" s="29"/>
      <c r="Q9716" s="29"/>
      <c r="T9716" s="32"/>
      <c r="U9716" s="32"/>
      <c r="V9716" s="30"/>
      <c r="W9716"/>
      <c r="X9716"/>
      <c r="Z9716" s="28"/>
      <c r="AA9716" s="28"/>
      <c r="AC9716" s="32"/>
      <c r="AD9716" s="32"/>
      <c r="AE9716" s="31"/>
      <c r="AF9716" s="31"/>
      <c r="AG9716" s="28"/>
      <c r="AH9716" s="28"/>
    </row>
    <row r="9717" spans="13:34" x14ac:dyDescent="0.3">
      <c r="M9717" s="33"/>
      <c r="N9717" s="2"/>
      <c r="P9717" s="29"/>
      <c r="Q9717" s="29"/>
      <c r="T9717" s="32"/>
      <c r="U9717" s="32"/>
      <c r="V9717" s="30"/>
      <c r="W9717"/>
      <c r="X9717"/>
      <c r="Z9717" s="28"/>
      <c r="AA9717" s="28"/>
      <c r="AC9717" s="32"/>
      <c r="AD9717" s="32"/>
      <c r="AE9717" s="31"/>
      <c r="AF9717" s="31"/>
      <c r="AG9717" s="28"/>
      <c r="AH9717" s="28"/>
    </row>
    <row r="9718" spans="13:34" x14ac:dyDescent="0.3">
      <c r="M9718" s="33"/>
      <c r="N9718" s="2"/>
      <c r="P9718" s="29"/>
      <c r="Q9718" s="29"/>
      <c r="T9718" s="32"/>
      <c r="U9718" s="32"/>
      <c r="V9718" s="30"/>
      <c r="W9718"/>
      <c r="X9718"/>
      <c r="Z9718" s="28"/>
      <c r="AA9718" s="28"/>
      <c r="AC9718" s="32"/>
      <c r="AD9718" s="32"/>
      <c r="AE9718" s="31"/>
      <c r="AF9718" s="31"/>
      <c r="AG9718" s="28"/>
      <c r="AH9718" s="28"/>
    </row>
    <row r="9719" spans="13:34" x14ac:dyDescent="0.3">
      <c r="M9719" s="33"/>
      <c r="N9719" s="2"/>
      <c r="P9719" s="29"/>
      <c r="Q9719" s="29"/>
      <c r="T9719" s="32"/>
      <c r="U9719" s="32"/>
      <c r="V9719" s="30"/>
      <c r="W9719"/>
      <c r="X9719"/>
      <c r="Z9719" s="28"/>
      <c r="AA9719" s="28"/>
      <c r="AC9719" s="32"/>
      <c r="AD9719" s="32"/>
      <c r="AE9719" s="31"/>
      <c r="AF9719" s="31"/>
      <c r="AG9719" s="28"/>
      <c r="AH9719" s="28"/>
    </row>
    <row r="9720" spans="13:34" x14ac:dyDescent="0.3">
      <c r="M9720" s="33"/>
      <c r="N9720" s="2"/>
      <c r="P9720" s="29"/>
      <c r="Q9720" s="29"/>
      <c r="T9720" s="32"/>
      <c r="U9720" s="32"/>
      <c r="V9720" s="30"/>
      <c r="W9720"/>
      <c r="X9720"/>
      <c r="Z9720" s="28"/>
      <c r="AA9720" s="28"/>
      <c r="AC9720" s="32"/>
      <c r="AD9720" s="32"/>
      <c r="AE9720" s="31"/>
      <c r="AF9720" s="31"/>
      <c r="AG9720" s="28"/>
      <c r="AH9720" s="28"/>
    </row>
    <row r="9721" spans="13:34" x14ac:dyDescent="0.3">
      <c r="M9721" s="33"/>
      <c r="N9721" s="2"/>
      <c r="P9721" s="29"/>
      <c r="Q9721" s="29"/>
      <c r="T9721" s="32"/>
      <c r="U9721" s="32"/>
      <c r="V9721" s="30"/>
      <c r="W9721"/>
      <c r="X9721"/>
      <c r="Z9721" s="28"/>
      <c r="AA9721" s="28"/>
      <c r="AC9721" s="32"/>
      <c r="AD9721" s="32"/>
      <c r="AE9721" s="31"/>
      <c r="AF9721" s="31"/>
      <c r="AG9721" s="28"/>
      <c r="AH9721" s="28"/>
    </row>
    <row r="9722" spans="13:34" x14ac:dyDescent="0.3">
      <c r="M9722" s="33"/>
      <c r="N9722" s="2"/>
      <c r="P9722" s="29"/>
      <c r="Q9722" s="29"/>
      <c r="T9722" s="32"/>
      <c r="U9722" s="32"/>
      <c r="V9722" s="30"/>
      <c r="W9722"/>
      <c r="X9722"/>
      <c r="Z9722" s="28"/>
      <c r="AA9722" s="28"/>
      <c r="AC9722" s="32"/>
      <c r="AD9722" s="32"/>
      <c r="AE9722" s="31"/>
      <c r="AF9722" s="31"/>
      <c r="AG9722" s="28"/>
      <c r="AH9722" s="28"/>
    </row>
    <row r="9723" spans="13:34" x14ac:dyDescent="0.3">
      <c r="M9723" s="33"/>
      <c r="N9723" s="2"/>
      <c r="P9723" s="29"/>
      <c r="Q9723" s="29"/>
      <c r="T9723" s="32"/>
      <c r="U9723" s="32"/>
      <c r="V9723" s="30"/>
      <c r="W9723"/>
      <c r="X9723"/>
      <c r="Z9723" s="28"/>
      <c r="AA9723" s="28"/>
      <c r="AC9723" s="32"/>
      <c r="AD9723" s="32"/>
      <c r="AE9723" s="31"/>
      <c r="AF9723" s="31"/>
      <c r="AG9723" s="28"/>
      <c r="AH9723" s="28"/>
    </row>
    <row r="9724" spans="13:34" x14ac:dyDescent="0.3">
      <c r="M9724" s="33"/>
      <c r="N9724" s="2"/>
      <c r="P9724" s="29"/>
      <c r="Q9724" s="29"/>
      <c r="T9724" s="32"/>
      <c r="U9724" s="32"/>
      <c r="V9724" s="30"/>
      <c r="W9724"/>
      <c r="X9724"/>
      <c r="Z9724" s="28"/>
      <c r="AA9724" s="28"/>
      <c r="AC9724" s="32"/>
      <c r="AD9724" s="32"/>
      <c r="AE9724" s="31"/>
      <c r="AF9724" s="31"/>
      <c r="AG9724" s="28"/>
      <c r="AH9724" s="28"/>
    </row>
    <row r="9725" spans="13:34" x14ac:dyDescent="0.3">
      <c r="M9725" s="33"/>
      <c r="N9725" s="2"/>
      <c r="P9725" s="29"/>
      <c r="Q9725" s="29"/>
      <c r="T9725" s="32"/>
      <c r="U9725" s="32"/>
      <c r="V9725" s="30"/>
      <c r="W9725"/>
      <c r="X9725"/>
      <c r="Z9725" s="28"/>
      <c r="AA9725" s="28"/>
      <c r="AC9725" s="32"/>
      <c r="AD9725" s="32"/>
      <c r="AE9725" s="31"/>
      <c r="AF9725" s="31"/>
      <c r="AG9725" s="28"/>
      <c r="AH9725" s="28"/>
    </row>
    <row r="9726" spans="13:34" x14ac:dyDescent="0.3">
      <c r="M9726" s="33"/>
      <c r="N9726" s="2"/>
      <c r="P9726" s="29"/>
      <c r="Q9726" s="29"/>
      <c r="T9726" s="32"/>
      <c r="U9726" s="32"/>
      <c r="V9726" s="30"/>
      <c r="W9726"/>
      <c r="X9726"/>
      <c r="Z9726" s="28"/>
      <c r="AA9726" s="28"/>
      <c r="AC9726" s="32"/>
      <c r="AD9726" s="32"/>
      <c r="AE9726" s="31"/>
      <c r="AF9726" s="31"/>
      <c r="AG9726" s="28"/>
      <c r="AH9726" s="28"/>
    </row>
    <row r="9727" spans="13:34" x14ac:dyDescent="0.3">
      <c r="M9727" s="33"/>
      <c r="N9727" s="2"/>
      <c r="P9727" s="29"/>
      <c r="Q9727" s="29"/>
      <c r="T9727" s="32"/>
      <c r="U9727" s="32"/>
      <c r="V9727" s="30"/>
      <c r="W9727"/>
      <c r="X9727"/>
      <c r="Z9727" s="28"/>
      <c r="AA9727" s="28"/>
      <c r="AC9727" s="32"/>
      <c r="AD9727" s="32"/>
      <c r="AE9727" s="31"/>
      <c r="AF9727" s="31"/>
      <c r="AG9727" s="28"/>
      <c r="AH9727" s="28"/>
    </row>
    <row r="9728" spans="13:34" x14ac:dyDescent="0.3">
      <c r="M9728" s="33"/>
      <c r="N9728" s="2"/>
      <c r="P9728" s="29"/>
      <c r="Q9728" s="29"/>
      <c r="T9728" s="32"/>
      <c r="U9728" s="32"/>
      <c r="V9728" s="30"/>
      <c r="W9728"/>
      <c r="X9728"/>
      <c r="Z9728" s="28"/>
      <c r="AA9728" s="28"/>
      <c r="AC9728" s="32"/>
      <c r="AD9728" s="32"/>
      <c r="AE9728" s="31"/>
      <c r="AF9728" s="31"/>
      <c r="AG9728" s="28"/>
      <c r="AH9728" s="28"/>
    </row>
    <row r="9729" spans="13:34" x14ac:dyDescent="0.3">
      <c r="M9729" s="33"/>
      <c r="N9729" s="2"/>
      <c r="P9729" s="29"/>
      <c r="Q9729" s="29"/>
      <c r="T9729" s="32"/>
      <c r="U9729" s="32"/>
      <c r="V9729" s="30"/>
      <c r="W9729"/>
      <c r="X9729"/>
      <c r="Z9729" s="28"/>
      <c r="AA9729" s="28"/>
      <c r="AC9729" s="32"/>
      <c r="AD9729" s="32"/>
      <c r="AE9729" s="31"/>
      <c r="AF9729" s="31"/>
      <c r="AG9729" s="28"/>
      <c r="AH9729" s="28"/>
    </row>
    <row r="9730" spans="13:34" x14ac:dyDescent="0.3">
      <c r="M9730" s="33"/>
      <c r="N9730" s="2"/>
      <c r="P9730" s="29"/>
      <c r="Q9730" s="29"/>
      <c r="T9730" s="32"/>
      <c r="U9730" s="32"/>
      <c r="V9730" s="30"/>
      <c r="W9730"/>
      <c r="X9730"/>
      <c r="Z9730" s="28"/>
      <c r="AA9730" s="28"/>
      <c r="AC9730" s="32"/>
      <c r="AD9730" s="32"/>
      <c r="AE9730" s="31"/>
      <c r="AF9730" s="31"/>
      <c r="AG9730" s="28"/>
      <c r="AH9730" s="28"/>
    </row>
    <row r="9731" spans="13:34" x14ac:dyDescent="0.3">
      <c r="M9731" s="33"/>
      <c r="N9731" s="2"/>
      <c r="P9731" s="29"/>
      <c r="Q9731" s="29"/>
      <c r="T9731" s="32"/>
      <c r="U9731" s="32"/>
      <c r="V9731" s="30"/>
      <c r="W9731"/>
      <c r="X9731"/>
      <c r="Z9731" s="28"/>
      <c r="AA9731" s="28"/>
      <c r="AC9731" s="32"/>
      <c r="AD9731" s="32"/>
      <c r="AE9731" s="31"/>
      <c r="AF9731" s="31"/>
      <c r="AG9731" s="28"/>
      <c r="AH9731" s="28"/>
    </row>
    <row r="9732" spans="13:34" x14ac:dyDescent="0.3">
      <c r="M9732" s="33"/>
      <c r="N9732" s="2"/>
      <c r="P9732" s="29"/>
      <c r="Q9732" s="29"/>
      <c r="T9732" s="32"/>
      <c r="U9732" s="32"/>
      <c r="V9732" s="30"/>
      <c r="W9732"/>
      <c r="X9732"/>
      <c r="Z9732" s="28"/>
      <c r="AA9732" s="28"/>
      <c r="AC9732" s="32"/>
      <c r="AD9732" s="32"/>
      <c r="AE9732" s="31"/>
      <c r="AF9732" s="31"/>
      <c r="AG9732" s="28"/>
      <c r="AH9732" s="28"/>
    </row>
    <row r="9733" spans="13:34" x14ac:dyDescent="0.3">
      <c r="M9733" s="33"/>
      <c r="N9733" s="2"/>
      <c r="P9733" s="29"/>
      <c r="Q9733" s="29"/>
      <c r="T9733" s="32"/>
      <c r="U9733" s="32"/>
      <c r="V9733" s="30"/>
      <c r="W9733"/>
      <c r="X9733"/>
      <c r="Z9733" s="28"/>
      <c r="AA9733" s="28"/>
      <c r="AC9733" s="32"/>
      <c r="AD9733" s="32"/>
      <c r="AE9733" s="31"/>
      <c r="AF9733" s="31"/>
      <c r="AG9733" s="28"/>
      <c r="AH9733" s="28"/>
    </row>
    <row r="9734" spans="13:34" x14ac:dyDescent="0.3">
      <c r="M9734" s="33"/>
      <c r="N9734" s="2"/>
      <c r="P9734" s="29"/>
      <c r="Q9734" s="29"/>
      <c r="T9734" s="32"/>
      <c r="U9734" s="32"/>
      <c r="V9734" s="30"/>
      <c r="W9734"/>
      <c r="X9734"/>
      <c r="Z9734" s="28"/>
      <c r="AA9734" s="28"/>
      <c r="AC9734" s="32"/>
      <c r="AD9734" s="32"/>
      <c r="AE9734" s="31"/>
      <c r="AF9734" s="31"/>
      <c r="AG9734" s="28"/>
      <c r="AH9734" s="28"/>
    </row>
    <row r="9735" spans="13:34" x14ac:dyDescent="0.3">
      <c r="M9735" s="33"/>
      <c r="N9735" s="2"/>
      <c r="P9735" s="29"/>
      <c r="Q9735" s="29"/>
      <c r="T9735" s="32"/>
      <c r="U9735" s="32"/>
      <c r="V9735" s="30"/>
      <c r="W9735"/>
      <c r="X9735"/>
      <c r="Z9735" s="28"/>
      <c r="AA9735" s="28"/>
      <c r="AC9735" s="32"/>
      <c r="AD9735" s="32"/>
      <c r="AE9735" s="31"/>
      <c r="AF9735" s="31"/>
      <c r="AG9735" s="28"/>
      <c r="AH9735" s="28"/>
    </row>
    <row r="9736" spans="13:34" x14ac:dyDescent="0.3">
      <c r="M9736" s="33"/>
      <c r="N9736" s="2"/>
      <c r="P9736" s="29"/>
      <c r="Q9736" s="29"/>
      <c r="T9736" s="32"/>
      <c r="U9736" s="32"/>
      <c r="V9736" s="30"/>
      <c r="W9736"/>
      <c r="X9736"/>
      <c r="Z9736" s="28"/>
      <c r="AA9736" s="28"/>
      <c r="AC9736" s="32"/>
      <c r="AD9736" s="32"/>
      <c r="AE9736" s="31"/>
      <c r="AF9736" s="31"/>
      <c r="AG9736" s="28"/>
      <c r="AH9736" s="28"/>
    </row>
    <row r="9737" spans="13:34" x14ac:dyDescent="0.3">
      <c r="M9737" s="33"/>
      <c r="N9737" s="2"/>
      <c r="P9737" s="29"/>
      <c r="Q9737" s="29"/>
      <c r="T9737" s="32"/>
      <c r="U9737" s="32"/>
      <c r="V9737" s="30"/>
      <c r="W9737"/>
      <c r="X9737"/>
      <c r="Z9737" s="28"/>
      <c r="AA9737" s="28"/>
      <c r="AC9737" s="32"/>
      <c r="AD9737" s="32"/>
      <c r="AE9737" s="31"/>
      <c r="AF9737" s="31"/>
      <c r="AG9737" s="28"/>
      <c r="AH9737" s="28"/>
    </row>
    <row r="9738" spans="13:34" x14ac:dyDescent="0.3">
      <c r="M9738" s="33"/>
      <c r="N9738" s="2"/>
      <c r="P9738" s="29"/>
      <c r="Q9738" s="29"/>
      <c r="T9738" s="32"/>
      <c r="U9738" s="32"/>
      <c r="V9738" s="30"/>
      <c r="W9738"/>
      <c r="X9738"/>
      <c r="Z9738" s="28"/>
      <c r="AA9738" s="28"/>
      <c r="AC9738" s="32"/>
      <c r="AD9738" s="32"/>
      <c r="AE9738" s="31"/>
      <c r="AF9738" s="31"/>
      <c r="AG9738" s="28"/>
      <c r="AH9738" s="28"/>
    </row>
    <row r="9739" spans="13:34" x14ac:dyDescent="0.3">
      <c r="M9739" s="33"/>
      <c r="N9739" s="2"/>
      <c r="P9739" s="29"/>
      <c r="Q9739" s="29"/>
      <c r="T9739" s="32"/>
      <c r="U9739" s="32"/>
      <c r="V9739" s="30"/>
      <c r="W9739"/>
      <c r="X9739"/>
      <c r="Z9739" s="28"/>
      <c r="AA9739" s="28"/>
      <c r="AC9739" s="32"/>
      <c r="AD9739" s="32"/>
      <c r="AE9739" s="31"/>
      <c r="AF9739" s="31"/>
      <c r="AG9739" s="28"/>
      <c r="AH9739" s="28"/>
    </row>
    <row r="9740" spans="13:34" x14ac:dyDescent="0.3">
      <c r="M9740" s="33"/>
      <c r="N9740" s="2"/>
      <c r="P9740" s="29"/>
      <c r="Q9740" s="29"/>
      <c r="T9740" s="32"/>
      <c r="U9740" s="32"/>
      <c r="V9740" s="30"/>
      <c r="W9740"/>
      <c r="X9740"/>
      <c r="Z9740" s="28"/>
      <c r="AA9740" s="28"/>
      <c r="AC9740" s="32"/>
      <c r="AD9740" s="32"/>
      <c r="AE9740" s="31"/>
      <c r="AF9740" s="31"/>
      <c r="AG9740" s="28"/>
      <c r="AH9740" s="28"/>
    </row>
    <row r="9741" spans="13:34" x14ac:dyDescent="0.3">
      <c r="M9741" s="33"/>
      <c r="N9741" s="2"/>
      <c r="P9741" s="29"/>
      <c r="Q9741" s="29"/>
      <c r="T9741" s="32"/>
      <c r="U9741" s="32"/>
      <c r="V9741" s="30"/>
      <c r="W9741"/>
      <c r="X9741"/>
      <c r="Z9741" s="28"/>
      <c r="AA9741" s="28"/>
      <c r="AC9741" s="32"/>
      <c r="AD9741" s="32"/>
      <c r="AE9741" s="31"/>
      <c r="AF9741" s="31"/>
      <c r="AG9741" s="28"/>
      <c r="AH9741" s="28"/>
    </row>
    <row r="9742" spans="13:34" x14ac:dyDescent="0.3">
      <c r="M9742" s="33"/>
      <c r="N9742" s="2"/>
      <c r="P9742" s="29"/>
      <c r="Q9742" s="29"/>
      <c r="T9742" s="32"/>
      <c r="U9742" s="32"/>
      <c r="V9742" s="30"/>
      <c r="W9742"/>
      <c r="X9742"/>
      <c r="Z9742" s="28"/>
      <c r="AA9742" s="28"/>
      <c r="AC9742" s="32"/>
      <c r="AD9742" s="32"/>
      <c r="AE9742" s="31"/>
      <c r="AF9742" s="31"/>
      <c r="AG9742" s="28"/>
      <c r="AH9742" s="28"/>
    </row>
    <row r="9743" spans="13:34" x14ac:dyDescent="0.3">
      <c r="M9743" s="33"/>
      <c r="N9743" s="2"/>
      <c r="P9743" s="29"/>
      <c r="Q9743" s="29"/>
      <c r="T9743" s="32"/>
      <c r="U9743" s="32"/>
      <c r="V9743" s="30"/>
      <c r="W9743"/>
      <c r="X9743"/>
      <c r="Z9743" s="28"/>
      <c r="AA9743" s="28"/>
      <c r="AC9743" s="32"/>
      <c r="AD9743" s="32"/>
      <c r="AE9743" s="31"/>
      <c r="AF9743" s="31"/>
      <c r="AG9743" s="28"/>
      <c r="AH9743" s="28"/>
    </row>
    <row r="9744" spans="13:34" x14ac:dyDescent="0.3">
      <c r="M9744" s="33"/>
      <c r="N9744" s="2"/>
      <c r="P9744" s="29"/>
      <c r="Q9744" s="29"/>
      <c r="T9744" s="32"/>
      <c r="U9744" s="32"/>
      <c r="V9744" s="30"/>
      <c r="W9744"/>
      <c r="X9744"/>
      <c r="Z9744" s="28"/>
      <c r="AA9744" s="28"/>
      <c r="AC9744" s="32"/>
      <c r="AD9744" s="32"/>
      <c r="AE9744" s="31"/>
      <c r="AF9744" s="31"/>
      <c r="AG9744" s="28"/>
      <c r="AH9744" s="28"/>
    </row>
    <row r="9745" spans="13:34" x14ac:dyDescent="0.3">
      <c r="M9745" s="33"/>
      <c r="N9745" s="2"/>
      <c r="P9745" s="29"/>
      <c r="Q9745" s="29"/>
      <c r="T9745" s="32"/>
      <c r="U9745" s="32"/>
      <c r="V9745" s="30"/>
      <c r="W9745"/>
      <c r="X9745"/>
      <c r="Z9745" s="28"/>
      <c r="AA9745" s="28"/>
      <c r="AC9745" s="32"/>
      <c r="AD9745" s="32"/>
      <c r="AE9745" s="31"/>
      <c r="AF9745" s="31"/>
      <c r="AG9745" s="28"/>
      <c r="AH9745" s="28"/>
    </row>
    <row r="9746" spans="13:34" x14ac:dyDescent="0.3">
      <c r="M9746" s="33"/>
      <c r="N9746" s="2"/>
      <c r="P9746" s="29"/>
      <c r="Q9746" s="29"/>
      <c r="T9746" s="32"/>
      <c r="U9746" s="32"/>
      <c r="V9746" s="30"/>
      <c r="W9746"/>
      <c r="X9746"/>
      <c r="Z9746" s="28"/>
      <c r="AA9746" s="28"/>
      <c r="AC9746" s="32"/>
      <c r="AD9746" s="32"/>
      <c r="AE9746" s="31"/>
      <c r="AF9746" s="31"/>
      <c r="AG9746" s="28"/>
      <c r="AH9746" s="28"/>
    </row>
    <row r="9747" spans="13:34" x14ac:dyDescent="0.3">
      <c r="M9747" s="33"/>
      <c r="N9747" s="2"/>
      <c r="P9747" s="29"/>
      <c r="Q9747" s="29"/>
      <c r="T9747" s="32"/>
      <c r="U9747" s="32"/>
      <c r="V9747" s="30"/>
      <c r="W9747"/>
      <c r="X9747"/>
      <c r="Z9747" s="28"/>
      <c r="AA9747" s="28"/>
      <c r="AC9747" s="32"/>
      <c r="AD9747" s="32"/>
      <c r="AE9747" s="31"/>
      <c r="AF9747" s="31"/>
      <c r="AG9747" s="28"/>
      <c r="AH9747" s="28"/>
    </row>
    <row r="9748" spans="13:34" x14ac:dyDescent="0.3">
      <c r="M9748" s="33"/>
      <c r="N9748" s="2"/>
      <c r="P9748" s="29"/>
      <c r="Q9748" s="29"/>
      <c r="T9748" s="32"/>
      <c r="U9748" s="32"/>
      <c r="V9748" s="30"/>
      <c r="W9748"/>
      <c r="X9748"/>
      <c r="Z9748" s="28"/>
      <c r="AA9748" s="28"/>
      <c r="AC9748" s="32"/>
      <c r="AD9748" s="32"/>
      <c r="AE9748" s="31"/>
      <c r="AF9748" s="31"/>
      <c r="AG9748" s="28"/>
      <c r="AH9748" s="28"/>
    </row>
    <row r="9749" spans="13:34" x14ac:dyDescent="0.3">
      <c r="M9749" s="33"/>
      <c r="N9749" s="2"/>
      <c r="P9749" s="29"/>
      <c r="Q9749" s="29"/>
      <c r="T9749" s="32"/>
      <c r="U9749" s="32"/>
      <c r="V9749" s="30"/>
      <c r="W9749"/>
      <c r="X9749"/>
      <c r="Z9749" s="28"/>
      <c r="AA9749" s="28"/>
      <c r="AC9749" s="32"/>
      <c r="AD9749" s="32"/>
      <c r="AE9749" s="31"/>
      <c r="AF9749" s="31"/>
      <c r="AG9749" s="28"/>
      <c r="AH9749" s="28"/>
    </row>
    <row r="9750" spans="13:34" x14ac:dyDescent="0.3">
      <c r="M9750" s="33"/>
      <c r="N9750" s="2"/>
      <c r="P9750" s="29"/>
      <c r="Q9750" s="29"/>
      <c r="T9750" s="32"/>
      <c r="U9750" s="32"/>
      <c r="V9750" s="30"/>
      <c r="W9750"/>
      <c r="X9750"/>
      <c r="Z9750" s="28"/>
      <c r="AA9750" s="28"/>
      <c r="AC9750" s="32"/>
      <c r="AD9750" s="32"/>
      <c r="AE9750" s="31"/>
      <c r="AF9750" s="31"/>
      <c r="AG9750" s="28"/>
      <c r="AH9750" s="28"/>
    </row>
    <row r="9751" spans="13:34" x14ac:dyDescent="0.3">
      <c r="M9751" s="33"/>
      <c r="N9751" s="2"/>
      <c r="P9751" s="29"/>
      <c r="Q9751" s="29"/>
      <c r="T9751" s="32"/>
      <c r="U9751" s="32"/>
      <c r="V9751" s="30"/>
      <c r="W9751"/>
      <c r="X9751"/>
      <c r="Z9751" s="28"/>
      <c r="AA9751" s="28"/>
      <c r="AC9751" s="32"/>
      <c r="AD9751" s="32"/>
      <c r="AE9751" s="31"/>
      <c r="AF9751" s="31"/>
      <c r="AG9751" s="28"/>
      <c r="AH9751" s="28"/>
    </row>
    <row r="9752" spans="13:34" x14ac:dyDescent="0.3">
      <c r="M9752" s="33"/>
      <c r="N9752" s="2"/>
      <c r="P9752" s="29"/>
      <c r="Q9752" s="29"/>
      <c r="T9752" s="32"/>
      <c r="U9752" s="32"/>
      <c r="V9752" s="30"/>
      <c r="W9752"/>
      <c r="X9752"/>
      <c r="Z9752" s="28"/>
      <c r="AA9752" s="28"/>
      <c r="AC9752" s="32"/>
      <c r="AD9752" s="32"/>
      <c r="AE9752" s="31"/>
      <c r="AF9752" s="31"/>
      <c r="AG9752" s="28"/>
      <c r="AH9752" s="28"/>
    </row>
    <row r="9753" spans="13:34" x14ac:dyDescent="0.3">
      <c r="M9753" s="33"/>
      <c r="N9753" s="2"/>
      <c r="P9753" s="29"/>
      <c r="Q9753" s="29"/>
      <c r="T9753" s="32"/>
      <c r="U9753" s="32"/>
      <c r="V9753" s="30"/>
      <c r="W9753"/>
      <c r="X9753"/>
      <c r="Z9753" s="28"/>
      <c r="AA9753" s="28"/>
      <c r="AC9753" s="32"/>
      <c r="AD9753" s="32"/>
      <c r="AE9753" s="31"/>
      <c r="AF9753" s="31"/>
      <c r="AG9753" s="28"/>
      <c r="AH9753" s="28"/>
    </row>
    <row r="9754" spans="13:34" x14ac:dyDescent="0.3">
      <c r="M9754" s="33"/>
      <c r="N9754" s="2"/>
      <c r="P9754" s="29"/>
      <c r="Q9754" s="29"/>
      <c r="T9754" s="32"/>
      <c r="U9754" s="32"/>
      <c r="V9754" s="30"/>
      <c r="W9754"/>
      <c r="X9754"/>
      <c r="Z9754" s="28"/>
      <c r="AA9754" s="28"/>
      <c r="AC9754" s="32"/>
      <c r="AD9754" s="32"/>
      <c r="AE9754" s="31"/>
      <c r="AF9754" s="31"/>
      <c r="AG9754" s="28"/>
      <c r="AH9754" s="28"/>
    </row>
    <row r="9755" spans="13:34" x14ac:dyDescent="0.3">
      <c r="M9755" s="33"/>
      <c r="N9755" s="2"/>
      <c r="P9755" s="29"/>
      <c r="Q9755" s="29"/>
      <c r="T9755" s="32"/>
      <c r="U9755" s="32"/>
      <c r="V9755" s="30"/>
      <c r="W9755"/>
      <c r="X9755"/>
      <c r="Z9755" s="28"/>
      <c r="AA9755" s="28"/>
      <c r="AC9755" s="32"/>
      <c r="AD9755" s="32"/>
      <c r="AE9755" s="31"/>
      <c r="AF9755" s="31"/>
      <c r="AG9755" s="28"/>
      <c r="AH9755" s="28"/>
    </row>
    <row r="9756" spans="13:34" x14ac:dyDescent="0.3">
      <c r="M9756" s="33"/>
      <c r="N9756" s="2"/>
      <c r="P9756" s="29"/>
      <c r="Q9756" s="29"/>
      <c r="T9756" s="32"/>
      <c r="U9756" s="32"/>
      <c r="V9756" s="30"/>
      <c r="W9756"/>
      <c r="X9756"/>
      <c r="Z9756" s="28"/>
      <c r="AA9756" s="28"/>
      <c r="AC9756" s="32"/>
      <c r="AD9756" s="32"/>
      <c r="AE9756" s="31"/>
      <c r="AF9756" s="31"/>
      <c r="AG9756" s="28"/>
      <c r="AH9756" s="28"/>
    </row>
    <row r="9757" spans="13:34" x14ac:dyDescent="0.3">
      <c r="M9757" s="33"/>
      <c r="N9757" s="2"/>
      <c r="P9757" s="29"/>
      <c r="Q9757" s="29"/>
      <c r="T9757" s="32"/>
      <c r="U9757" s="32"/>
      <c r="V9757" s="30"/>
      <c r="W9757"/>
      <c r="X9757"/>
      <c r="Z9757" s="28"/>
      <c r="AA9757" s="28"/>
      <c r="AC9757" s="32"/>
      <c r="AD9757" s="32"/>
      <c r="AE9757" s="31"/>
      <c r="AF9757" s="31"/>
      <c r="AG9757" s="28"/>
      <c r="AH9757" s="28"/>
    </row>
    <row r="9758" spans="13:34" x14ac:dyDescent="0.3">
      <c r="M9758" s="33"/>
      <c r="N9758" s="2"/>
      <c r="P9758" s="29"/>
      <c r="Q9758" s="29"/>
      <c r="T9758" s="32"/>
      <c r="U9758" s="32"/>
      <c r="V9758" s="30"/>
      <c r="W9758"/>
      <c r="X9758"/>
      <c r="Z9758" s="28"/>
      <c r="AA9758" s="28"/>
      <c r="AC9758" s="32"/>
      <c r="AD9758" s="32"/>
      <c r="AE9758" s="31"/>
      <c r="AF9758" s="31"/>
      <c r="AG9758" s="28"/>
      <c r="AH9758" s="28"/>
    </row>
    <row r="9759" spans="13:34" x14ac:dyDescent="0.3">
      <c r="M9759" s="33"/>
      <c r="N9759" s="2"/>
      <c r="P9759" s="29"/>
      <c r="Q9759" s="29"/>
      <c r="T9759" s="32"/>
      <c r="U9759" s="32"/>
      <c r="V9759" s="30"/>
      <c r="W9759"/>
      <c r="X9759"/>
      <c r="Z9759" s="28"/>
      <c r="AA9759" s="28"/>
      <c r="AC9759" s="32"/>
      <c r="AD9759" s="32"/>
      <c r="AE9759" s="31"/>
      <c r="AF9759" s="31"/>
      <c r="AG9759" s="28"/>
      <c r="AH9759" s="28"/>
    </row>
    <row r="9760" spans="13:34" x14ac:dyDescent="0.3">
      <c r="M9760" s="33"/>
      <c r="N9760" s="2"/>
      <c r="P9760" s="29"/>
      <c r="Q9760" s="29"/>
      <c r="T9760" s="32"/>
      <c r="U9760" s="32"/>
      <c r="V9760" s="30"/>
      <c r="W9760"/>
      <c r="X9760"/>
      <c r="Z9760" s="28"/>
      <c r="AA9760" s="28"/>
      <c r="AC9760" s="32"/>
      <c r="AD9760" s="32"/>
      <c r="AE9760" s="31"/>
      <c r="AF9760" s="31"/>
      <c r="AG9760" s="28"/>
      <c r="AH9760" s="28"/>
    </row>
    <row r="9761" spans="13:34" x14ac:dyDescent="0.3">
      <c r="M9761" s="33"/>
      <c r="N9761" s="2"/>
      <c r="P9761" s="29"/>
      <c r="Q9761" s="29"/>
      <c r="T9761" s="32"/>
      <c r="U9761" s="32"/>
      <c r="V9761" s="30"/>
      <c r="W9761"/>
      <c r="X9761"/>
      <c r="Z9761" s="28"/>
      <c r="AA9761" s="28"/>
      <c r="AC9761" s="32"/>
      <c r="AD9761" s="32"/>
      <c r="AE9761" s="31"/>
      <c r="AF9761" s="31"/>
      <c r="AG9761" s="28"/>
      <c r="AH9761" s="28"/>
    </row>
    <row r="9762" spans="13:34" x14ac:dyDescent="0.3">
      <c r="M9762" s="33"/>
      <c r="N9762" s="2"/>
      <c r="P9762" s="29"/>
      <c r="Q9762" s="29"/>
      <c r="T9762" s="32"/>
      <c r="U9762" s="32"/>
      <c r="V9762" s="30"/>
      <c r="W9762"/>
      <c r="X9762"/>
      <c r="Z9762" s="28"/>
      <c r="AA9762" s="28"/>
      <c r="AC9762" s="32"/>
      <c r="AD9762" s="32"/>
      <c r="AE9762" s="31"/>
      <c r="AF9762" s="31"/>
      <c r="AG9762" s="28"/>
      <c r="AH9762" s="28"/>
    </row>
    <row r="9763" spans="13:34" x14ac:dyDescent="0.3">
      <c r="M9763" s="33"/>
      <c r="N9763" s="2"/>
      <c r="P9763" s="29"/>
      <c r="Q9763" s="29"/>
      <c r="T9763" s="32"/>
      <c r="U9763" s="32"/>
      <c r="V9763" s="30"/>
      <c r="W9763"/>
      <c r="X9763"/>
      <c r="Z9763" s="28"/>
      <c r="AA9763" s="28"/>
      <c r="AC9763" s="32"/>
      <c r="AD9763" s="32"/>
      <c r="AE9763" s="31"/>
      <c r="AF9763" s="31"/>
      <c r="AG9763" s="28"/>
      <c r="AH9763" s="28"/>
    </row>
    <row r="9764" spans="13:34" x14ac:dyDescent="0.3">
      <c r="M9764" s="33"/>
      <c r="N9764" s="2"/>
      <c r="P9764" s="29"/>
      <c r="Q9764" s="29"/>
      <c r="T9764" s="32"/>
      <c r="U9764" s="32"/>
      <c r="V9764" s="30"/>
      <c r="W9764"/>
      <c r="X9764"/>
      <c r="Z9764" s="28"/>
      <c r="AA9764" s="28"/>
      <c r="AC9764" s="32"/>
      <c r="AD9764" s="32"/>
      <c r="AE9764" s="31"/>
      <c r="AF9764" s="31"/>
      <c r="AG9764" s="28"/>
      <c r="AH9764" s="28"/>
    </row>
    <row r="9765" spans="13:34" x14ac:dyDescent="0.3">
      <c r="M9765" s="33"/>
      <c r="N9765" s="2"/>
      <c r="P9765" s="29"/>
      <c r="Q9765" s="29"/>
      <c r="T9765" s="32"/>
      <c r="U9765" s="32"/>
      <c r="V9765" s="30"/>
      <c r="W9765"/>
      <c r="X9765"/>
      <c r="Z9765" s="28"/>
      <c r="AA9765" s="28"/>
      <c r="AC9765" s="32"/>
      <c r="AD9765" s="32"/>
      <c r="AE9765" s="31"/>
      <c r="AF9765" s="31"/>
      <c r="AG9765" s="28"/>
      <c r="AH9765" s="28"/>
    </row>
    <row r="9766" spans="13:34" x14ac:dyDescent="0.3">
      <c r="M9766" s="33"/>
      <c r="N9766" s="2"/>
      <c r="P9766" s="29"/>
      <c r="Q9766" s="29"/>
      <c r="T9766" s="32"/>
      <c r="U9766" s="32"/>
      <c r="V9766" s="30"/>
      <c r="W9766"/>
      <c r="X9766"/>
      <c r="Z9766" s="28"/>
      <c r="AA9766" s="28"/>
      <c r="AC9766" s="32"/>
      <c r="AD9766" s="32"/>
      <c r="AE9766" s="31"/>
      <c r="AF9766" s="31"/>
      <c r="AG9766" s="28"/>
      <c r="AH9766" s="28"/>
    </row>
    <row r="9767" spans="13:34" x14ac:dyDescent="0.3">
      <c r="M9767" s="33"/>
      <c r="N9767" s="2"/>
      <c r="P9767" s="29"/>
      <c r="Q9767" s="29"/>
      <c r="T9767" s="32"/>
      <c r="U9767" s="32"/>
      <c r="V9767" s="30"/>
      <c r="W9767"/>
      <c r="X9767"/>
      <c r="Z9767" s="28"/>
      <c r="AA9767" s="28"/>
      <c r="AC9767" s="32"/>
      <c r="AD9767" s="32"/>
      <c r="AE9767" s="31"/>
      <c r="AF9767" s="31"/>
      <c r="AG9767" s="28"/>
      <c r="AH9767" s="28"/>
    </row>
    <row r="9768" spans="13:34" x14ac:dyDescent="0.3">
      <c r="M9768" s="33"/>
      <c r="N9768" s="2"/>
      <c r="P9768" s="29"/>
      <c r="Q9768" s="29"/>
      <c r="T9768" s="32"/>
      <c r="U9768" s="32"/>
      <c r="V9768" s="30"/>
      <c r="W9768"/>
      <c r="X9768"/>
      <c r="Z9768" s="28"/>
      <c r="AA9768" s="28"/>
      <c r="AC9768" s="32"/>
      <c r="AD9768" s="32"/>
      <c r="AE9768" s="31"/>
      <c r="AF9768" s="31"/>
      <c r="AG9768" s="28"/>
      <c r="AH9768" s="28"/>
    </row>
    <row r="9769" spans="13:34" x14ac:dyDescent="0.3">
      <c r="M9769" s="33"/>
      <c r="N9769" s="2"/>
      <c r="P9769" s="29"/>
      <c r="Q9769" s="29"/>
      <c r="T9769" s="32"/>
      <c r="U9769" s="32"/>
      <c r="V9769" s="30"/>
      <c r="W9769"/>
      <c r="X9769"/>
      <c r="Z9769" s="28"/>
      <c r="AA9769" s="28"/>
      <c r="AC9769" s="32"/>
      <c r="AD9769" s="32"/>
      <c r="AE9769" s="31"/>
      <c r="AF9769" s="31"/>
      <c r="AG9769" s="28"/>
      <c r="AH9769" s="28"/>
    </row>
    <row r="9770" spans="13:34" x14ac:dyDescent="0.3">
      <c r="M9770" s="33"/>
      <c r="N9770" s="2"/>
      <c r="P9770" s="29"/>
      <c r="Q9770" s="29"/>
      <c r="T9770" s="32"/>
      <c r="U9770" s="32"/>
      <c r="V9770" s="30"/>
      <c r="W9770"/>
      <c r="X9770"/>
      <c r="Z9770" s="28"/>
      <c r="AA9770" s="28"/>
      <c r="AC9770" s="32"/>
      <c r="AD9770" s="32"/>
      <c r="AE9770" s="31"/>
      <c r="AF9770" s="31"/>
      <c r="AG9770" s="28"/>
      <c r="AH9770" s="28"/>
    </row>
    <row r="9771" spans="13:34" x14ac:dyDescent="0.3">
      <c r="M9771" s="33"/>
      <c r="N9771" s="2"/>
      <c r="P9771" s="29"/>
      <c r="Q9771" s="29"/>
      <c r="T9771" s="32"/>
      <c r="U9771" s="32"/>
      <c r="V9771" s="30"/>
      <c r="W9771"/>
      <c r="X9771"/>
      <c r="Z9771" s="28"/>
      <c r="AA9771" s="28"/>
      <c r="AC9771" s="32"/>
      <c r="AD9771" s="32"/>
      <c r="AE9771" s="31"/>
      <c r="AF9771" s="31"/>
      <c r="AG9771" s="28"/>
      <c r="AH9771" s="28"/>
    </row>
    <row r="9772" spans="13:34" x14ac:dyDescent="0.3">
      <c r="M9772" s="33"/>
      <c r="N9772" s="2"/>
      <c r="P9772" s="29"/>
      <c r="Q9772" s="29"/>
      <c r="T9772" s="32"/>
      <c r="U9772" s="32"/>
      <c r="V9772" s="30"/>
      <c r="W9772"/>
      <c r="X9772"/>
      <c r="Z9772" s="28"/>
      <c r="AA9772" s="28"/>
      <c r="AC9772" s="32"/>
      <c r="AD9772" s="32"/>
      <c r="AE9772" s="31"/>
      <c r="AF9772" s="31"/>
      <c r="AG9772" s="28"/>
      <c r="AH9772" s="28"/>
    </row>
    <row r="9773" spans="13:34" x14ac:dyDescent="0.3">
      <c r="M9773" s="33"/>
      <c r="N9773" s="2"/>
      <c r="P9773" s="29"/>
      <c r="Q9773" s="29"/>
      <c r="T9773" s="32"/>
      <c r="U9773" s="32"/>
      <c r="V9773" s="30"/>
      <c r="W9773"/>
      <c r="X9773"/>
      <c r="Z9773" s="28"/>
      <c r="AA9773" s="28"/>
      <c r="AC9773" s="32"/>
      <c r="AD9773" s="32"/>
      <c r="AE9773" s="31"/>
      <c r="AF9773" s="31"/>
      <c r="AG9773" s="28"/>
      <c r="AH9773" s="28"/>
    </row>
    <row r="9774" spans="13:34" x14ac:dyDescent="0.3">
      <c r="M9774" s="33"/>
      <c r="N9774" s="2"/>
      <c r="P9774" s="29"/>
      <c r="Q9774" s="29"/>
      <c r="T9774" s="32"/>
      <c r="U9774" s="32"/>
      <c r="V9774" s="30"/>
      <c r="W9774"/>
      <c r="X9774"/>
      <c r="Z9774" s="28"/>
      <c r="AA9774" s="28"/>
      <c r="AC9774" s="32"/>
      <c r="AD9774" s="32"/>
      <c r="AE9774" s="31"/>
      <c r="AF9774" s="31"/>
      <c r="AG9774" s="28"/>
      <c r="AH9774" s="28"/>
    </row>
    <row r="9775" spans="13:34" x14ac:dyDescent="0.3">
      <c r="M9775" s="33"/>
      <c r="N9775" s="2"/>
      <c r="P9775" s="29"/>
      <c r="Q9775" s="29"/>
      <c r="T9775" s="32"/>
      <c r="U9775" s="32"/>
      <c r="V9775" s="30"/>
      <c r="W9775"/>
      <c r="X9775"/>
      <c r="Z9775" s="28"/>
      <c r="AA9775" s="28"/>
      <c r="AC9775" s="32"/>
      <c r="AD9775" s="32"/>
      <c r="AE9775" s="31"/>
      <c r="AF9775" s="31"/>
      <c r="AG9775" s="28"/>
      <c r="AH9775" s="28"/>
    </row>
    <row r="9776" spans="13:34" x14ac:dyDescent="0.3">
      <c r="M9776" s="33"/>
      <c r="N9776" s="2"/>
      <c r="P9776" s="29"/>
      <c r="Q9776" s="29"/>
      <c r="T9776" s="32"/>
      <c r="U9776" s="32"/>
      <c r="V9776" s="30"/>
      <c r="W9776"/>
      <c r="X9776"/>
      <c r="Z9776" s="28"/>
      <c r="AA9776" s="28"/>
      <c r="AC9776" s="32"/>
      <c r="AD9776" s="32"/>
      <c r="AE9776" s="31"/>
      <c r="AF9776" s="31"/>
      <c r="AG9776" s="28"/>
      <c r="AH9776" s="28"/>
    </row>
    <row r="9777" spans="13:34" x14ac:dyDescent="0.3">
      <c r="M9777" s="33"/>
      <c r="N9777" s="2"/>
      <c r="P9777" s="29"/>
      <c r="Q9777" s="29"/>
      <c r="T9777" s="32"/>
      <c r="U9777" s="32"/>
      <c r="V9777" s="30"/>
      <c r="W9777"/>
      <c r="X9777"/>
      <c r="Z9777" s="28"/>
      <c r="AA9777" s="28"/>
      <c r="AC9777" s="32"/>
      <c r="AD9777" s="32"/>
      <c r="AE9777" s="31"/>
      <c r="AF9777" s="31"/>
      <c r="AG9777" s="28"/>
      <c r="AH9777" s="28"/>
    </row>
    <row r="9778" spans="13:34" x14ac:dyDescent="0.3">
      <c r="M9778" s="33"/>
      <c r="N9778" s="2"/>
      <c r="P9778" s="29"/>
      <c r="Q9778" s="29"/>
      <c r="T9778" s="32"/>
      <c r="U9778" s="32"/>
      <c r="V9778" s="30"/>
      <c r="W9778"/>
      <c r="X9778"/>
      <c r="Z9778" s="28"/>
      <c r="AA9778" s="28"/>
      <c r="AC9778" s="32"/>
      <c r="AD9778" s="32"/>
      <c r="AE9778" s="31"/>
      <c r="AF9778" s="31"/>
      <c r="AG9778" s="28"/>
      <c r="AH9778" s="28"/>
    </row>
    <row r="9779" spans="13:34" x14ac:dyDescent="0.3">
      <c r="M9779" s="33"/>
      <c r="N9779" s="2"/>
      <c r="P9779" s="29"/>
      <c r="Q9779" s="29"/>
      <c r="T9779" s="32"/>
      <c r="U9779" s="32"/>
      <c r="V9779" s="30"/>
      <c r="W9779"/>
      <c r="X9779"/>
      <c r="Z9779" s="28"/>
      <c r="AA9779" s="28"/>
      <c r="AC9779" s="32"/>
      <c r="AD9779" s="32"/>
      <c r="AE9779" s="31"/>
      <c r="AF9779" s="31"/>
      <c r="AG9779" s="28"/>
      <c r="AH9779" s="28"/>
    </row>
    <row r="9780" spans="13:34" x14ac:dyDescent="0.3">
      <c r="M9780" s="33"/>
      <c r="N9780" s="2"/>
      <c r="P9780" s="29"/>
      <c r="Q9780" s="29"/>
      <c r="T9780" s="32"/>
      <c r="U9780" s="32"/>
      <c r="V9780" s="30"/>
      <c r="W9780"/>
      <c r="X9780"/>
      <c r="Z9780" s="28"/>
      <c r="AA9780" s="28"/>
      <c r="AC9780" s="32"/>
      <c r="AD9780" s="32"/>
      <c r="AE9780" s="31"/>
      <c r="AF9780" s="31"/>
      <c r="AG9780" s="28"/>
      <c r="AH9780" s="28"/>
    </row>
    <row r="9781" spans="13:34" x14ac:dyDescent="0.3">
      <c r="M9781" s="33"/>
      <c r="N9781" s="2"/>
      <c r="P9781" s="29"/>
      <c r="Q9781" s="29"/>
      <c r="T9781" s="32"/>
      <c r="U9781" s="32"/>
      <c r="V9781" s="30"/>
      <c r="W9781"/>
      <c r="X9781"/>
      <c r="Z9781" s="28"/>
      <c r="AA9781" s="28"/>
      <c r="AC9781" s="32"/>
      <c r="AD9781" s="32"/>
      <c r="AE9781" s="31"/>
      <c r="AF9781" s="31"/>
      <c r="AG9781" s="28"/>
      <c r="AH9781" s="28"/>
    </row>
    <row r="9782" spans="13:34" x14ac:dyDescent="0.3">
      <c r="M9782" s="33"/>
      <c r="N9782" s="2"/>
      <c r="P9782" s="29"/>
      <c r="Q9782" s="29"/>
      <c r="T9782" s="32"/>
      <c r="U9782" s="32"/>
      <c r="V9782" s="30"/>
      <c r="W9782"/>
      <c r="X9782"/>
      <c r="Z9782" s="28"/>
      <c r="AA9782" s="28"/>
      <c r="AC9782" s="32"/>
      <c r="AD9782" s="32"/>
      <c r="AE9782" s="31"/>
      <c r="AF9782" s="31"/>
      <c r="AG9782" s="28"/>
      <c r="AH9782" s="28"/>
    </row>
    <row r="9783" spans="13:34" x14ac:dyDescent="0.3">
      <c r="M9783" s="33"/>
      <c r="N9783" s="2"/>
      <c r="P9783" s="29"/>
      <c r="Q9783" s="29"/>
      <c r="T9783" s="32"/>
      <c r="U9783" s="32"/>
      <c r="V9783" s="30"/>
      <c r="W9783"/>
      <c r="X9783"/>
      <c r="Z9783" s="28"/>
      <c r="AA9783" s="28"/>
      <c r="AC9783" s="32"/>
      <c r="AD9783" s="32"/>
      <c r="AE9783" s="31"/>
      <c r="AF9783" s="31"/>
      <c r="AG9783" s="28"/>
      <c r="AH9783" s="28"/>
    </row>
    <row r="9784" spans="13:34" x14ac:dyDescent="0.3">
      <c r="M9784" s="33"/>
      <c r="N9784" s="2"/>
      <c r="P9784" s="29"/>
      <c r="Q9784" s="29"/>
      <c r="T9784" s="32"/>
      <c r="U9784" s="32"/>
      <c r="V9784" s="30"/>
      <c r="W9784"/>
      <c r="X9784"/>
      <c r="Z9784" s="28"/>
      <c r="AA9784" s="28"/>
      <c r="AC9784" s="32"/>
      <c r="AD9784" s="32"/>
      <c r="AE9784" s="31"/>
      <c r="AF9784" s="31"/>
      <c r="AG9784" s="28"/>
      <c r="AH9784" s="28"/>
    </row>
    <row r="9785" spans="13:34" x14ac:dyDescent="0.3">
      <c r="M9785" s="33"/>
      <c r="N9785" s="2"/>
      <c r="P9785" s="29"/>
      <c r="Q9785" s="29"/>
      <c r="T9785" s="32"/>
      <c r="U9785" s="32"/>
      <c r="V9785" s="30"/>
      <c r="W9785"/>
      <c r="X9785"/>
      <c r="Z9785" s="28"/>
      <c r="AA9785" s="28"/>
      <c r="AC9785" s="32"/>
      <c r="AD9785" s="32"/>
      <c r="AE9785" s="31"/>
      <c r="AF9785" s="31"/>
      <c r="AG9785" s="28"/>
      <c r="AH9785" s="28"/>
    </row>
    <row r="9786" spans="13:34" x14ac:dyDescent="0.3">
      <c r="M9786" s="33"/>
      <c r="N9786" s="2"/>
      <c r="P9786" s="29"/>
      <c r="Q9786" s="29"/>
      <c r="T9786" s="32"/>
      <c r="U9786" s="32"/>
      <c r="V9786" s="30"/>
      <c r="W9786"/>
      <c r="X9786"/>
      <c r="Z9786" s="28"/>
      <c r="AA9786" s="28"/>
      <c r="AC9786" s="32"/>
      <c r="AD9786" s="32"/>
      <c r="AE9786" s="31"/>
      <c r="AF9786" s="31"/>
      <c r="AG9786" s="28"/>
      <c r="AH9786" s="28"/>
    </row>
    <row r="9787" spans="13:34" x14ac:dyDescent="0.3">
      <c r="M9787" s="33"/>
      <c r="N9787" s="2"/>
      <c r="P9787" s="29"/>
      <c r="Q9787" s="29"/>
      <c r="T9787" s="32"/>
      <c r="U9787" s="32"/>
      <c r="V9787" s="30"/>
      <c r="W9787"/>
      <c r="X9787"/>
      <c r="Z9787" s="28"/>
      <c r="AA9787" s="28"/>
      <c r="AC9787" s="32"/>
      <c r="AD9787" s="32"/>
      <c r="AE9787" s="31"/>
      <c r="AF9787" s="31"/>
      <c r="AG9787" s="28"/>
      <c r="AH9787" s="28"/>
    </row>
    <row r="9788" spans="13:34" x14ac:dyDescent="0.3">
      <c r="M9788" s="33"/>
      <c r="N9788" s="2"/>
      <c r="P9788" s="29"/>
      <c r="Q9788" s="29"/>
      <c r="T9788" s="32"/>
      <c r="U9788" s="32"/>
      <c r="V9788" s="30"/>
      <c r="W9788"/>
      <c r="X9788"/>
      <c r="Z9788" s="28"/>
      <c r="AA9788" s="28"/>
      <c r="AC9788" s="32"/>
      <c r="AD9788" s="32"/>
      <c r="AE9788" s="31"/>
      <c r="AF9788" s="31"/>
      <c r="AG9788" s="28"/>
      <c r="AH9788" s="28"/>
    </row>
    <row r="9789" spans="13:34" x14ac:dyDescent="0.3">
      <c r="M9789" s="33"/>
      <c r="N9789" s="2"/>
      <c r="P9789" s="29"/>
      <c r="Q9789" s="29"/>
      <c r="T9789" s="32"/>
      <c r="U9789" s="32"/>
      <c r="V9789" s="30"/>
      <c r="W9789"/>
      <c r="X9789"/>
      <c r="Z9789" s="28"/>
      <c r="AA9789" s="28"/>
      <c r="AC9789" s="32"/>
      <c r="AD9789" s="32"/>
      <c r="AE9789" s="31"/>
      <c r="AF9789" s="31"/>
      <c r="AG9789" s="28"/>
      <c r="AH9789" s="28"/>
    </row>
    <row r="9790" spans="13:34" x14ac:dyDescent="0.3">
      <c r="M9790" s="33"/>
      <c r="N9790" s="2"/>
      <c r="P9790" s="29"/>
      <c r="Q9790" s="29"/>
      <c r="T9790" s="32"/>
      <c r="U9790" s="32"/>
      <c r="V9790" s="30"/>
      <c r="W9790"/>
      <c r="X9790"/>
      <c r="Z9790" s="28"/>
      <c r="AA9790" s="28"/>
      <c r="AC9790" s="32"/>
      <c r="AD9790" s="32"/>
      <c r="AE9790" s="31"/>
      <c r="AF9790" s="31"/>
      <c r="AG9790" s="28"/>
      <c r="AH9790" s="28"/>
    </row>
    <row r="9791" spans="13:34" x14ac:dyDescent="0.3">
      <c r="M9791" s="33"/>
      <c r="N9791" s="2"/>
      <c r="P9791" s="29"/>
      <c r="Q9791" s="29"/>
      <c r="T9791" s="32"/>
      <c r="U9791" s="32"/>
      <c r="V9791" s="30"/>
      <c r="W9791"/>
      <c r="X9791"/>
      <c r="Z9791" s="28"/>
      <c r="AA9791" s="28"/>
      <c r="AC9791" s="32"/>
      <c r="AD9791" s="32"/>
      <c r="AE9791" s="31"/>
      <c r="AF9791" s="31"/>
      <c r="AG9791" s="28"/>
      <c r="AH9791" s="28"/>
    </row>
    <row r="9792" spans="13:34" x14ac:dyDescent="0.3">
      <c r="M9792" s="33"/>
      <c r="N9792" s="2"/>
      <c r="P9792" s="29"/>
      <c r="Q9792" s="29"/>
      <c r="T9792" s="32"/>
      <c r="U9792" s="32"/>
      <c r="V9792" s="30"/>
      <c r="W9792"/>
      <c r="X9792"/>
      <c r="Z9792" s="28"/>
      <c r="AA9792" s="28"/>
      <c r="AC9792" s="32"/>
      <c r="AD9792" s="32"/>
      <c r="AE9792" s="31"/>
      <c r="AF9792" s="31"/>
      <c r="AG9792" s="28"/>
      <c r="AH9792" s="28"/>
    </row>
    <row r="9793" spans="13:34" x14ac:dyDescent="0.3">
      <c r="M9793" s="33"/>
      <c r="N9793" s="2"/>
      <c r="P9793" s="29"/>
      <c r="Q9793" s="29"/>
      <c r="T9793" s="32"/>
      <c r="U9793" s="32"/>
      <c r="V9793" s="30"/>
      <c r="W9793"/>
      <c r="X9793"/>
      <c r="Z9793" s="28"/>
      <c r="AA9793" s="28"/>
      <c r="AC9793" s="32"/>
      <c r="AD9793" s="32"/>
      <c r="AE9793" s="31"/>
      <c r="AF9793" s="31"/>
      <c r="AG9793" s="28"/>
      <c r="AH9793" s="28"/>
    </row>
    <row r="9794" spans="13:34" x14ac:dyDescent="0.3">
      <c r="M9794" s="33"/>
      <c r="N9794" s="2"/>
      <c r="P9794" s="29"/>
      <c r="Q9794" s="29"/>
      <c r="T9794" s="32"/>
      <c r="U9794" s="32"/>
      <c r="V9794" s="30"/>
      <c r="W9794"/>
      <c r="X9794"/>
      <c r="Z9794" s="28"/>
      <c r="AA9794" s="28"/>
      <c r="AC9794" s="32"/>
      <c r="AD9794" s="32"/>
      <c r="AE9794" s="31"/>
      <c r="AF9794" s="31"/>
      <c r="AG9794" s="28"/>
      <c r="AH9794" s="28"/>
    </row>
    <row r="9795" spans="13:34" x14ac:dyDescent="0.3">
      <c r="M9795" s="33"/>
      <c r="N9795" s="2"/>
      <c r="P9795" s="29"/>
      <c r="Q9795" s="29"/>
      <c r="T9795" s="32"/>
      <c r="U9795" s="32"/>
      <c r="V9795" s="30"/>
      <c r="W9795"/>
      <c r="X9795"/>
      <c r="Z9795" s="28"/>
      <c r="AA9795" s="28"/>
      <c r="AC9795" s="32"/>
      <c r="AD9795" s="32"/>
      <c r="AE9795" s="31"/>
      <c r="AF9795" s="31"/>
      <c r="AG9795" s="28"/>
      <c r="AH9795" s="28"/>
    </row>
    <row r="9796" spans="13:34" x14ac:dyDescent="0.3">
      <c r="M9796" s="33"/>
      <c r="N9796" s="2"/>
      <c r="P9796" s="29"/>
      <c r="Q9796" s="29"/>
      <c r="T9796" s="32"/>
      <c r="U9796" s="32"/>
      <c r="V9796" s="30"/>
      <c r="W9796"/>
      <c r="X9796"/>
      <c r="Z9796" s="28"/>
      <c r="AA9796" s="28"/>
      <c r="AC9796" s="32"/>
      <c r="AD9796" s="32"/>
      <c r="AE9796" s="31"/>
      <c r="AF9796" s="31"/>
      <c r="AG9796" s="28"/>
      <c r="AH9796" s="28"/>
    </row>
    <row r="9797" spans="13:34" x14ac:dyDescent="0.3">
      <c r="M9797" s="33"/>
      <c r="N9797" s="2"/>
      <c r="P9797" s="29"/>
      <c r="Q9797" s="29"/>
      <c r="T9797" s="32"/>
      <c r="U9797" s="32"/>
      <c r="V9797" s="30"/>
      <c r="W9797"/>
      <c r="X9797"/>
      <c r="Z9797" s="28"/>
      <c r="AA9797" s="28"/>
      <c r="AC9797" s="32"/>
      <c r="AD9797" s="32"/>
      <c r="AE9797" s="31"/>
      <c r="AF9797" s="31"/>
      <c r="AG9797" s="28"/>
      <c r="AH9797" s="28"/>
    </row>
    <row r="9798" spans="13:34" x14ac:dyDescent="0.3">
      <c r="M9798" s="33"/>
      <c r="N9798" s="2"/>
      <c r="P9798" s="29"/>
      <c r="Q9798" s="29"/>
      <c r="T9798" s="32"/>
      <c r="U9798" s="32"/>
      <c r="V9798" s="30"/>
      <c r="W9798"/>
      <c r="X9798"/>
      <c r="Z9798" s="28"/>
      <c r="AA9798" s="28"/>
      <c r="AC9798" s="32"/>
      <c r="AD9798" s="32"/>
      <c r="AE9798" s="31"/>
      <c r="AF9798" s="31"/>
      <c r="AG9798" s="28"/>
      <c r="AH9798" s="28"/>
    </row>
    <row r="9799" spans="13:34" x14ac:dyDescent="0.3">
      <c r="M9799" s="33"/>
      <c r="N9799" s="2"/>
      <c r="P9799" s="29"/>
      <c r="Q9799" s="29"/>
      <c r="T9799" s="32"/>
      <c r="U9799" s="32"/>
      <c r="V9799" s="30"/>
      <c r="W9799"/>
      <c r="X9799"/>
      <c r="Z9799" s="28"/>
      <c r="AA9799" s="28"/>
      <c r="AC9799" s="32"/>
      <c r="AD9799" s="32"/>
      <c r="AE9799" s="31"/>
      <c r="AF9799" s="31"/>
      <c r="AG9799" s="28"/>
      <c r="AH9799" s="28"/>
    </row>
    <row r="9800" spans="13:34" x14ac:dyDescent="0.3">
      <c r="M9800" s="33"/>
      <c r="N9800" s="2"/>
      <c r="P9800" s="29"/>
      <c r="Q9800" s="29"/>
      <c r="T9800" s="32"/>
      <c r="U9800" s="32"/>
      <c r="V9800" s="30"/>
      <c r="W9800"/>
      <c r="X9800"/>
      <c r="Z9800" s="28"/>
      <c r="AA9800" s="28"/>
      <c r="AC9800" s="32"/>
      <c r="AD9800" s="32"/>
      <c r="AE9800" s="31"/>
      <c r="AF9800" s="31"/>
      <c r="AG9800" s="28"/>
      <c r="AH9800" s="28"/>
    </row>
    <row r="9801" spans="13:34" x14ac:dyDescent="0.3">
      <c r="M9801" s="33"/>
      <c r="N9801" s="2"/>
      <c r="P9801" s="29"/>
      <c r="Q9801" s="29"/>
      <c r="T9801" s="32"/>
      <c r="U9801" s="32"/>
      <c r="V9801" s="30"/>
      <c r="W9801"/>
      <c r="X9801"/>
      <c r="Z9801" s="28"/>
      <c r="AA9801" s="28"/>
      <c r="AC9801" s="32"/>
      <c r="AD9801" s="32"/>
      <c r="AE9801" s="31"/>
      <c r="AF9801" s="31"/>
      <c r="AG9801" s="28"/>
      <c r="AH9801" s="28"/>
    </row>
    <row r="9802" spans="13:34" x14ac:dyDescent="0.3">
      <c r="M9802" s="33"/>
      <c r="N9802" s="2"/>
      <c r="P9802" s="29"/>
      <c r="Q9802" s="29"/>
      <c r="T9802" s="32"/>
      <c r="U9802" s="32"/>
      <c r="V9802" s="30"/>
      <c r="W9802"/>
      <c r="X9802"/>
      <c r="Z9802" s="28"/>
      <c r="AA9802" s="28"/>
      <c r="AC9802" s="32"/>
      <c r="AD9802" s="32"/>
      <c r="AE9802" s="31"/>
      <c r="AF9802" s="31"/>
      <c r="AG9802" s="28"/>
      <c r="AH9802" s="28"/>
    </row>
    <row r="9803" spans="13:34" x14ac:dyDescent="0.3">
      <c r="M9803" s="33"/>
      <c r="N9803" s="2"/>
      <c r="P9803" s="29"/>
      <c r="Q9803" s="29"/>
      <c r="T9803" s="32"/>
      <c r="U9803" s="32"/>
      <c r="V9803" s="30"/>
      <c r="W9803"/>
      <c r="X9803"/>
      <c r="Z9803" s="28"/>
      <c r="AA9803" s="28"/>
      <c r="AC9803" s="32"/>
      <c r="AD9803" s="32"/>
      <c r="AE9803" s="31"/>
      <c r="AF9803" s="31"/>
      <c r="AG9803" s="28"/>
      <c r="AH9803" s="28"/>
    </row>
    <row r="9804" spans="13:34" x14ac:dyDescent="0.3">
      <c r="M9804" s="33"/>
      <c r="N9804" s="2"/>
      <c r="P9804" s="29"/>
      <c r="Q9804" s="29"/>
      <c r="T9804" s="32"/>
      <c r="U9804" s="32"/>
      <c r="V9804" s="30"/>
      <c r="W9804"/>
      <c r="X9804"/>
      <c r="Z9804" s="28"/>
      <c r="AA9804" s="28"/>
      <c r="AC9804" s="32"/>
      <c r="AD9804" s="32"/>
      <c r="AE9804" s="31"/>
      <c r="AF9804" s="31"/>
      <c r="AG9804" s="28"/>
      <c r="AH9804" s="28"/>
    </row>
    <row r="9805" spans="13:34" x14ac:dyDescent="0.3">
      <c r="M9805" s="33"/>
      <c r="N9805" s="2"/>
      <c r="P9805" s="29"/>
      <c r="Q9805" s="29"/>
      <c r="T9805" s="32"/>
      <c r="U9805" s="32"/>
      <c r="V9805" s="30"/>
      <c r="W9805"/>
      <c r="X9805"/>
      <c r="Z9805" s="28"/>
      <c r="AA9805" s="28"/>
      <c r="AC9805" s="32"/>
      <c r="AD9805" s="32"/>
      <c r="AE9805" s="31"/>
      <c r="AF9805" s="31"/>
      <c r="AG9805" s="28"/>
      <c r="AH9805" s="28"/>
    </row>
    <row r="9806" spans="13:34" x14ac:dyDescent="0.3">
      <c r="M9806" s="33"/>
      <c r="N9806" s="2"/>
      <c r="P9806" s="29"/>
      <c r="Q9806" s="29"/>
      <c r="T9806" s="32"/>
      <c r="U9806" s="32"/>
      <c r="V9806" s="30"/>
      <c r="W9806"/>
      <c r="X9806"/>
      <c r="Z9806" s="28"/>
      <c r="AA9806" s="28"/>
      <c r="AC9806" s="32"/>
      <c r="AD9806" s="32"/>
      <c r="AE9806" s="31"/>
      <c r="AF9806" s="31"/>
      <c r="AG9806" s="28"/>
      <c r="AH9806" s="28"/>
    </row>
    <row r="9807" spans="13:34" x14ac:dyDescent="0.3">
      <c r="M9807" s="33"/>
      <c r="N9807" s="2"/>
      <c r="P9807" s="29"/>
      <c r="Q9807" s="29"/>
      <c r="T9807" s="32"/>
      <c r="U9807" s="32"/>
      <c r="V9807" s="30"/>
      <c r="W9807"/>
      <c r="X9807"/>
      <c r="Z9807" s="28"/>
      <c r="AA9807" s="28"/>
      <c r="AC9807" s="32"/>
      <c r="AD9807" s="32"/>
      <c r="AE9807" s="31"/>
      <c r="AF9807" s="31"/>
      <c r="AG9807" s="28"/>
      <c r="AH9807" s="28"/>
    </row>
    <row r="9808" spans="13:34" x14ac:dyDescent="0.3">
      <c r="M9808" s="33"/>
      <c r="N9808" s="2"/>
      <c r="P9808" s="29"/>
      <c r="Q9808" s="29"/>
      <c r="T9808" s="32"/>
      <c r="U9808" s="32"/>
      <c r="V9808" s="30"/>
      <c r="W9808"/>
      <c r="X9808"/>
      <c r="Z9808" s="28"/>
      <c r="AA9808" s="28"/>
      <c r="AC9808" s="32"/>
      <c r="AD9808" s="32"/>
      <c r="AE9808" s="31"/>
      <c r="AF9808" s="31"/>
      <c r="AG9808" s="28"/>
      <c r="AH9808" s="28"/>
    </row>
    <row r="9809" spans="13:34" x14ac:dyDescent="0.3">
      <c r="M9809" s="33"/>
      <c r="N9809" s="2"/>
      <c r="P9809" s="29"/>
      <c r="Q9809" s="29"/>
      <c r="T9809" s="32"/>
      <c r="U9809" s="32"/>
      <c r="V9809" s="30"/>
      <c r="W9809"/>
      <c r="X9809"/>
      <c r="Z9809" s="28"/>
      <c r="AA9809" s="28"/>
      <c r="AC9809" s="32"/>
      <c r="AD9809" s="32"/>
      <c r="AE9809" s="31"/>
      <c r="AF9809" s="31"/>
      <c r="AG9809" s="28"/>
      <c r="AH9809" s="28"/>
    </row>
    <row r="9810" spans="13:34" x14ac:dyDescent="0.3">
      <c r="M9810" s="33"/>
      <c r="N9810" s="2"/>
      <c r="P9810" s="29"/>
      <c r="Q9810" s="29"/>
      <c r="T9810" s="32"/>
      <c r="U9810" s="32"/>
      <c r="V9810" s="30"/>
      <c r="W9810"/>
      <c r="X9810"/>
      <c r="Z9810" s="28"/>
      <c r="AA9810" s="28"/>
      <c r="AC9810" s="32"/>
      <c r="AD9810" s="32"/>
      <c r="AE9810" s="31"/>
      <c r="AF9810" s="31"/>
      <c r="AG9810" s="28"/>
      <c r="AH9810" s="28"/>
    </row>
    <row r="9811" spans="13:34" x14ac:dyDescent="0.3">
      <c r="M9811" s="33"/>
      <c r="N9811" s="2"/>
      <c r="P9811" s="29"/>
      <c r="Q9811" s="29"/>
      <c r="T9811" s="32"/>
      <c r="U9811" s="32"/>
      <c r="V9811" s="30"/>
      <c r="W9811"/>
      <c r="X9811"/>
      <c r="Z9811" s="28"/>
      <c r="AA9811" s="28"/>
      <c r="AC9811" s="32"/>
      <c r="AD9811" s="32"/>
      <c r="AE9811" s="31"/>
      <c r="AF9811" s="31"/>
      <c r="AG9811" s="28"/>
      <c r="AH9811" s="28"/>
    </row>
    <row r="9812" spans="13:34" x14ac:dyDescent="0.3">
      <c r="M9812" s="33"/>
      <c r="N9812" s="2"/>
      <c r="P9812" s="29"/>
      <c r="Q9812" s="29"/>
      <c r="T9812" s="32"/>
      <c r="U9812" s="32"/>
      <c r="V9812" s="30"/>
      <c r="W9812"/>
      <c r="X9812"/>
      <c r="Z9812" s="28"/>
      <c r="AA9812" s="28"/>
      <c r="AC9812" s="32"/>
      <c r="AD9812" s="32"/>
      <c r="AE9812" s="31"/>
      <c r="AF9812" s="31"/>
      <c r="AG9812" s="28"/>
      <c r="AH9812" s="28"/>
    </row>
    <row r="9813" spans="13:34" x14ac:dyDescent="0.3">
      <c r="M9813" s="33"/>
      <c r="N9813" s="2"/>
      <c r="P9813" s="29"/>
      <c r="Q9813" s="29"/>
      <c r="T9813" s="32"/>
      <c r="U9813" s="32"/>
      <c r="V9813" s="30"/>
      <c r="W9813"/>
      <c r="X9813"/>
      <c r="Z9813" s="28"/>
      <c r="AA9813" s="28"/>
      <c r="AC9813" s="32"/>
      <c r="AD9813" s="32"/>
      <c r="AE9813" s="31"/>
      <c r="AF9813" s="31"/>
      <c r="AG9813" s="28"/>
      <c r="AH9813" s="28"/>
    </row>
    <row r="9814" spans="13:34" x14ac:dyDescent="0.3">
      <c r="M9814" s="33"/>
      <c r="N9814" s="2"/>
      <c r="P9814" s="29"/>
      <c r="Q9814" s="29"/>
      <c r="T9814" s="32"/>
      <c r="U9814" s="32"/>
      <c r="V9814" s="30"/>
      <c r="W9814"/>
      <c r="X9814"/>
      <c r="Z9814" s="28"/>
      <c r="AA9814" s="28"/>
      <c r="AC9814" s="32"/>
      <c r="AD9814" s="32"/>
      <c r="AE9814" s="31"/>
      <c r="AF9814" s="31"/>
      <c r="AG9814" s="28"/>
      <c r="AH9814" s="28"/>
    </row>
    <row r="9815" spans="13:34" x14ac:dyDescent="0.3">
      <c r="M9815" s="33"/>
      <c r="N9815" s="2"/>
      <c r="P9815" s="29"/>
      <c r="Q9815" s="29"/>
      <c r="T9815" s="32"/>
      <c r="U9815" s="32"/>
      <c r="V9815" s="30"/>
      <c r="W9815"/>
      <c r="X9815"/>
      <c r="Z9815" s="28"/>
      <c r="AA9815" s="28"/>
      <c r="AC9815" s="32"/>
      <c r="AD9815" s="32"/>
      <c r="AE9815" s="31"/>
      <c r="AF9815" s="31"/>
      <c r="AG9815" s="28"/>
      <c r="AH9815" s="28"/>
    </row>
    <row r="9816" spans="13:34" x14ac:dyDescent="0.3">
      <c r="M9816" s="33"/>
      <c r="N9816" s="2"/>
      <c r="P9816" s="29"/>
      <c r="Q9816" s="29"/>
      <c r="T9816" s="32"/>
      <c r="U9816" s="32"/>
      <c r="V9816" s="30"/>
      <c r="W9816"/>
      <c r="X9816"/>
      <c r="Z9816" s="28"/>
      <c r="AA9816" s="28"/>
      <c r="AC9816" s="32"/>
      <c r="AD9816" s="32"/>
      <c r="AE9816" s="31"/>
      <c r="AF9816" s="31"/>
      <c r="AG9816" s="28"/>
      <c r="AH9816" s="28"/>
    </row>
    <row r="9817" spans="13:34" x14ac:dyDescent="0.3">
      <c r="M9817" s="33"/>
      <c r="N9817" s="2"/>
      <c r="P9817" s="29"/>
      <c r="Q9817" s="29"/>
      <c r="T9817" s="32"/>
      <c r="U9817" s="32"/>
      <c r="V9817" s="30"/>
      <c r="W9817"/>
      <c r="X9817"/>
      <c r="Z9817" s="28"/>
      <c r="AA9817" s="28"/>
      <c r="AC9817" s="32"/>
      <c r="AD9817" s="32"/>
      <c r="AE9817" s="31"/>
      <c r="AF9817" s="31"/>
      <c r="AG9817" s="28"/>
      <c r="AH9817" s="28"/>
    </row>
    <row r="9818" spans="13:34" x14ac:dyDescent="0.3">
      <c r="M9818" s="33"/>
      <c r="N9818" s="2"/>
      <c r="P9818" s="29"/>
      <c r="Q9818" s="29"/>
      <c r="T9818" s="32"/>
      <c r="U9818" s="32"/>
      <c r="V9818" s="30"/>
      <c r="W9818"/>
      <c r="X9818"/>
      <c r="Z9818" s="28"/>
      <c r="AA9818" s="28"/>
      <c r="AC9818" s="32"/>
      <c r="AD9818" s="32"/>
      <c r="AE9818" s="31"/>
      <c r="AF9818" s="31"/>
      <c r="AG9818" s="28"/>
      <c r="AH9818" s="28"/>
    </row>
    <row r="9819" spans="13:34" x14ac:dyDescent="0.3">
      <c r="M9819" s="33"/>
      <c r="N9819" s="2"/>
      <c r="P9819" s="29"/>
      <c r="Q9819" s="29"/>
      <c r="T9819" s="32"/>
      <c r="U9819" s="32"/>
      <c r="V9819" s="30"/>
      <c r="W9819"/>
      <c r="X9819"/>
      <c r="Z9819" s="28"/>
      <c r="AA9819" s="28"/>
      <c r="AC9819" s="32"/>
      <c r="AD9819" s="32"/>
      <c r="AE9819" s="31"/>
      <c r="AF9819" s="31"/>
      <c r="AG9819" s="28"/>
      <c r="AH9819" s="28"/>
    </row>
    <row r="9820" spans="13:34" x14ac:dyDescent="0.3">
      <c r="M9820" s="33"/>
      <c r="N9820" s="2"/>
      <c r="P9820" s="29"/>
      <c r="Q9820" s="29"/>
      <c r="T9820" s="32"/>
      <c r="U9820" s="32"/>
      <c r="V9820" s="30"/>
      <c r="W9820"/>
      <c r="X9820"/>
      <c r="Z9820" s="28"/>
      <c r="AA9820" s="28"/>
      <c r="AC9820" s="32"/>
      <c r="AD9820" s="32"/>
      <c r="AE9820" s="31"/>
      <c r="AF9820" s="31"/>
      <c r="AG9820" s="28"/>
      <c r="AH9820" s="28"/>
    </row>
    <row r="9821" spans="13:34" x14ac:dyDescent="0.3">
      <c r="M9821" s="33"/>
      <c r="N9821" s="2"/>
      <c r="P9821" s="29"/>
      <c r="Q9821" s="29"/>
      <c r="T9821" s="32"/>
      <c r="U9821" s="32"/>
      <c r="V9821" s="30"/>
      <c r="W9821"/>
      <c r="X9821"/>
      <c r="Z9821" s="28"/>
      <c r="AA9821" s="28"/>
      <c r="AC9821" s="32"/>
      <c r="AD9821" s="32"/>
      <c r="AE9821" s="31"/>
      <c r="AF9821" s="31"/>
      <c r="AG9821" s="28"/>
      <c r="AH9821" s="28"/>
    </row>
    <row r="9822" spans="13:34" x14ac:dyDescent="0.3">
      <c r="M9822" s="33"/>
      <c r="N9822" s="2"/>
      <c r="P9822" s="29"/>
      <c r="Q9822" s="29"/>
      <c r="T9822" s="32"/>
      <c r="U9822" s="32"/>
      <c r="V9822" s="30"/>
      <c r="W9822"/>
      <c r="X9822"/>
      <c r="Z9822" s="28"/>
      <c r="AA9822" s="28"/>
      <c r="AC9822" s="32"/>
      <c r="AD9822" s="32"/>
      <c r="AE9822" s="31"/>
      <c r="AF9822" s="31"/>
      <c r="AG9822" s="28"/>
      <c r="AH9822" s="28"/>
    </row>
    <row r="9823" spans="13:34" x14ac:dyDescent="0.3">
      <c r="M9823" s="33"/>
      <c r="N9823" s="2"/>
      <c r="P9823" s="29"/>
      <c r="Q9823" s="29"/>
      <c r="T9823" s="32"/>
      <c r="U9823" s="32"/>
      <c r="V9823" s="30"/>
      <c r="W9823"/>
      <c r="X9823"/>
      <c r="Z9823" s="28"/>
      <c r="AA9823" s="28"/>
      <c r="AC9823" s="32"/>
      <c r="AD9823" s="32"/>
      <c r="AE9823" s="31"/>
      <c r="AF9823" s="31"/>
      <c r="AG9823" s="28"/>
      <c r="AH9823" s="28"/>
    </row>
    <row r="9824" spans="13:34" x14ac:dyDescent="0.3">
      <c r="M9824" s="33"/>
      <c r="N9824" s="2"/>
      <c r="P9824" s="29"/>
      <c r="Q9824" s="29"/>
      <c r="T9824" s="32"/>
      <c r="U9824" s="32"/>
      <c r="V9824" s="30"/>
      <c r="W9824"/>
      <c r="X9824"/>
      <c r="Z9824" s="28"/>
      <c r="AA9824" s="28"/>
      <c r="AC9824" s="32"/>
      <c r="AD9824" s="32"/>
      <c r="AE9824" s="31"/>
      <c r="AF9824" s="31"/>
      <c r="AG9824" s="28"/>
      <c r="AH9824" s="28"/>
    </row>
    <row r="9825" spans="13:34" x14ac:dyDescent="0.3">
      <c r="M9825" s="33"/>
      <c r="N9825" s="2"/>
      <c r="P9825" s="29"/>
      <c r="Q9825" s="29"/>
      <c r="T9825" s="32"/>
      <c r="U9825" s="32"/>
      <c r="V9825" s="30"/>
      <c r="W9825"/>
      <c r="X9825"/>
      <c r="Z9825" s="28"/>
      <c r="AA9825" s="28"/>
      <c r="AC9825" s="32"/>
      <c r="AD9825" s="32"/>
      <c r="AE9825" s="31"/>
      <c r="AF9825" s="31"/>
      <c r="AG9825" s="28"/>
      <c r="AH9825" s="28"/>
    </row>
    <row r="9826" spans="13:34" x14ac:dyDescent="0.3">
      <c r="M9826" s="33"/>
      <c r="N9826" s="2"/>
      <c r="P9826" s="29"/>
      <c r="Q9826" s="29"/>
      <c r="T9826" s="32"/>
      <c r="U9826" s="32"/>
      <c r="V9826" s="30"/>
      <c r="W9826"/>
      <c r="X9826"/>
      <c r="Z9826" s="28"/>
      <c r="AA9826" s="28"/>
      <c r="AC9826" s="32"/>
      <c r="AD9826" s="32"/>
      <c r="AE9826" s="31"/>
      <c r="AF9826" s="31"/>
      <c r="AG9826" s="28"/>
      <c r="AH9826" s="28"/>
    </row>
    <row r="9827" spans="13:34" x14ac:dyDescent="0.3">
      <c r="M9827" s="33"/>
      <c r="N9827" s="2"/>
      <c r="P9827" s="29"/>
      <c r="Q9827" s="29"/>
      <c r="T9827" s="32"/>
      <c r="U9827" s="32"/>
      <c r="V9827" s="30"/>
      <c r="W9827"/>
      <c r="X9827"/>
      <c r="Z9827" s="28"/>
      <c r="AA9827" s="28"/>
      <c r="AC9827" s="32"/>
      <c r="AD9827" s="32"/>
      <c r="AE9827" s="31"/>
      <c r="AF9827" s="31"/>
      <c r="AG9827" s="28"/>
      <c r="AH9827" s="28"/>
    </row>
    <row r="9828" spans="13:34" x14ac:dyDescent="0.3">
      <c r="M9828" s="33"/>
      <c r="N9828" s="2"/>
      <c r="P9828" s="29"/>
      <c r="Q9828" s="29"/>
      <c r="T9828" s="32"/>
      <c r="U9828" s="32"/>
      <c r="V9828" s="30"/>
      <c r="W9828"/>
      <c r="X9828"/>
      <c r="Z9828" s="28"/>
      <c r="AA9828" s="28"/>
      <c r="AC9828" s="32"/>
      <c r="AD9828" s="32"/>
      <c r="AE9828" s="31"/>
      <c r="AF9828" s="31"/>
      <c r="AG9828" s="28"/>
      <c r="AH9828" s="28"/>
    </row>
    <row r="9829" spans="13:34" x14ac:dyDescent="0.3">
      <c r="M9829" s="33"/>
      <c r="N9829" s="2"/>
      <c r="P9829" s="29"/>
      <c r="Q9829" s="29"/>
      <c r="T9829" s="32"/>
      <c r="U9829" s="32"/>
      <c r="V9829" s="30"/>
      <c r="W9829"/>
      <c r="X9829"/>
      <c r="Z9829" s="28"/>
      <c r="AA9829" s="28"/>
      <c r="AC9829" s="32"/>
      <c r="AD9829" s="32"/>
      <c r="AE9829" s="31"/>
      <c r="AF9829" s="31"/>
      <c r="AG9829" s="28"/>
      <c r="AH9829" s="28"/>
    </row>
    <row r="9830" spans="13:34" x14ac:dyDescent="0.3">
      <c r="M9830" s="33"/>
      <c r="N9830" s="2"/>
      <c r="P9830" s="29"/>
      <c r="Q9830" s="29"/>
      <c r="T9830" s="32"/>
      <c r="U9830" s="32"/>
      <c r="V9830" s="30"/>
      <c r="W9830"/>
      <c r="X9830"/>
      <c r="Z9830" s="28"/>
      <c r="AA9830" s="28"/>
      <c r="AC9830" s="32"/>
      <c r="AD9830" s="32"/>
      <c r="AE9830" s="31"/>
      <c r="AF9830" s="31"/>
      <c r="AG9830" s="28"/>
      <c r="AH9830" s="28"/>
    </row>
    <row r="9831" spans="13:34" x14ac:dyDescent="0.3">
      <c r="M9831" s="33"/>
      <c r="N9831" s="2"/>
      <c r="P9831" s="29"/>
      <c r="Q9831" s="29"/>
      <c r="T9831" s="32"/>
      <c r="U9831" s="32"/>
      <c r="V9831" s="30"/>
      <c r="W9831"/>
      <c r="X9831"/>
      <c r="Z9831" s="28"/>
      <c r="AA9831" s="28"/>
      <c r="AC9831" s="32"/>
      <c r="AD9831" s="32"/>
      <c r="AE9831" s="31"/>
      <c r="AF9831" s="31"/>
      <c r="AG9831" s="28"/>
      <c r="AH9831" s="28"/>
    </row>
    <row r="9832" spans="13:34" x14ac:dyDescent="0.3">
      <c r="M9832" s="33"/>
      <c r="N9832" s="2"/>
      <c r="P9832" s="29"/>
      <c r="Q9832" s="29"/>
      <c r="T9832" s="32"/>
      <c r="U9832" s="32"/>
      <c r="V9832" s="30"/>
      <c r="W9832"/>
      <c r="X9832"/>
      <c r="Z9832" s="28"/>
      <c r="AA9832" s="28"/>
      <c r="AC9832" s="32"/>
      <c r="AD9832" s="32"/>
      <c r="AE9832" s="31"/>
      <c r="AF9832" s="31"/>
      <c r="AG9832" s="28"/>
      <c r="AH9832" s="28"/>
    </row>
    <row r="9833" spans="13:34" x14ac:dyDescent="0.3">
      <c r="M9833" s="33"/>
      <c r="N9833" s="2"/>
      <c r="P9833" s="29"/>
      <c r="Q9833" s="29"/>
      <c r="T9833" s="32"/>
      <c r="U9833" s="32"/>
      <c r="V9833" s="30"/>
      <c r="W9833"/>
      <c r="X9833"/>
      <c r="Z9833" s="28"/>
      <c r="AA9833" s="28"/>
      <c r="AC9833" s="32"/>
      <c r="AD9833" s="32"/>
      <c r="AE9833" s="31"/>
      <c r="AF9833" s="31"/>
      <c r="AG9833" s="28"/>
      <c r="AH9833" s="28"/>
    </row>
    <row r="9834" spans="13:34" x14ac:dyDescent="0.3">
      <c r="M9834" s="33"/>
      <c r="N9834" s="2"/>
      <c r="P9834" s="29"/>
      <c r="Q9834" s="29"/>
      <c r="T9834" s="32"/>
      <c r="U9834" s="32"/>
      <c r="V9834" s="30"/>
      <c r="W9834"/>
      <c r="X9834"/>
      <c r="Z9834" s="28"/>
      <c r="AA9834" s="28"/>
      <c r="AC9834" s="32"/>
      <c r="AD9834" s="32"/>
      <c r="AE9834" s="31"/>
      <c r="AF9834" s="31"/>
      <c r="AG9834" s="28"/>
      <c r="AH9834" s="28"/>
    </row>
    <row r="9835" spans="13:34" x14ac:dyDescent="0.3">
      <c r="M9835" s="33"/>
      <c r="N9835" s="2"/>
      <c r="P9835" s="29"/>
      <c r="Q9835" s="29"/>
      <c r="T9835" s="32"/>
      <c r="U9835" s="32"/>
      <c r="V9835" s="30"/>
      <c r="W9835"/>
      <c r="X9835"/>
      <c r="Z9835" s="28"/>
      <c r="AA9835" s="28"/>
      <c r="AC9835" s="32"/>
      <c r="AD9835" s="32"/>
      <c r="AE9835" s="31"/>
      <c r="AF9835" s="31"/>
      <c r="AG9835" s="28"/>
      <c r="AH9835" s="28"/>
    </row>
    <row r="9836" spans="13:34" x14ac:dyDescent="0.3">
      <c r="M9836" s="33"/>
      <c r="N9836" s="2"/>
      <c r="P9836" s="29"/>
      <c r="Q9836" s="29"/>
      <c r="T9836" s="32"/>
      <c r="U9836" s="32"/>
      <c r="V9836" s="30"/>
      <c r="W9836"/>
      <c r="X9836"/>
      <c r="Z9836" s="28"/>
      <c r="AA9836" s="28"/>
      <c r="AC9836" s="32"/>
      <c r="AD9836" s="32"/>
      <c r="AE9836" s="31"/>
      <c r="AF9836" s="31"/>
      <c r="AG9836" s="28"/>
      <c r="AH9836" s="28"/>
    </row>
    <row r="9837" spans="13:34" x14ac:dyDescent="0.3">
      <c r="M9837" s="33"/>
      <c r="N9837" s="2"/>
      <c r="P9837" s="29"/>
      <c r="Q9837" s="29"/>
      <c r="T9837" s="32"/>
      <c r="U9837" s="32"/>
      <c r="V9837" s="30"/>
      <c r="W9837"/>
      <c r="X9837"/>
      <c r="Z9837" s="28"/>
      <c r="AA9837" s="28"/>
      <c r="AC9837" s="32"/>
      <c r="AD9837" s="32"/>
      <c r="AE9837" s="31"/>
      <c r="AF9837" s="31"/>
      <c r="AG9837" s="28"/>
      <c r="AH9837" s="28"/>
    </row>
    <row r="9838" spans="13:34" x14ac:dyDescent="0.3">
      <c r="M9838" s="33"/>
      <c r="N9838" s="2"/>
      <c r="P9838" s="29"/>
      <c r="Q9838" s="29"/>
      <c r="T9838" s="32"/>
      <c r="U9838" s="32"/>
      <c r="V9838" s="30"/>
      <c r="W9838"/>
      <c r="X9838"/>
      <c r="Z9838" s="28"/>
      <c r="AA9838" s="28"/>
      <c r="AC9838" s="32"/>
      <c r="AD9838" s="32"/>
      <c r="AE9838" s="31"/>
      <c r="AF9838" s="31"/>
      <c r="AG9838" s="28"/>
      <c r="AH9838" s="28"/>
    </row>
    <row r="9839" spans="13:34" x14ac:dyDescent="0.3">
      <c r="M9839" s="33"/>
      <c r="N9839" s="2"/>
      <c r="P9839" s="29"/>
      <c r="Q9839" s="29"/>
      <c r="T9839" s="32"/>
      <c r="U9839" s="32"/>
      <c r="V9839" s="30"/>
      <c r="W9839"/>
      <c r="X9839"/>
      <c r="Z9839" s="28"/>
      <c r="AA9839" s="28"/>
      <c r="AC9839" s="32"/>
      <c r="AD9839" s="32"/>
      <c r="AE9839" s="31"/>
      <c r="AF9839" s="31"/>
      <c r="AG9839" s="28"/>
      <c r="AH9839" s="28"/>
    </row>
    <row r="9840" spans="13:34" x14ac:dyDescent="0.3">
      <c r="M9840" s="33"/>
      <c r="N9840" s="2"/>
      <c r="P9840" s="29"/>
      <c r="Q9840" s="29"/>
      <c r="T9840" s="32"/>
      <c r="U9840" s="32"/>
      <c r="V9840" s="30"/>
      <c r="W9840"/>
      <c r="X9840"/>
      <c r="Z9840" s="28"/>
      <c r="AA9840" s="28"/>
      <c r="AC9840" s="32"/>
      <c r="AD9840" s="32"/>
      <c r="AE9840" s="31"/>
      <c r="AF9840" s="31"/>
      <c r="AG9840" s="28"/>
      <c r="AH9840" s="28"/>
    </row>
    <row r="9841" spans="13:34" x14ac:dyDescent="0.3">
      <c r="M9841" s="33"/>
      <c r="N9841" s="2"/>
      <c r="P9841" s="29"/>
      <c r="Q9841" s="29"/>
      <c r="T9841" s="32"/>
      <c r="U9841" s="32"/>
      <c r="V9841" s="30"/>
      <c r="W9841"/>
      <c r="X9841"/>
      <c r="Z9841" s="28"/>
      <c r="AA9841" s="28"/>
      <c r="AC9841" s="32"/>
      <c r="AD9841" s="32"/>
      <c r="AE9841" s="31"/>
      <c r="AF9841" s="31"/>
      <c r="AG9841" s="28"/>
      <c r="AH9841" s="28"/>
    </row>
    <row r="9842" spans="13:34" x14ac:dyDescent="0.3">
      <c r="M9842" s="33"/>
      <c r="N9842" s="2"/>
      <c r="P9842" s="29"/>
      <c r="Q9842" s="29"/>
      <c r="T9842" s="32"/>
      <c r="U9842" s="32"/>
      <c r="V9842" s="30"/>
      <c r="W9842"/>
      <c r="X9842"/>
      <c r="Z9842" s="28"/>
      <c r="AA9842" s="28"/>
      <c r="AC9842" s="32"/>
      <c r="AD9842" s="32"/>
      <c r="AE9842" s="31"/>
      <c r="AF9842" s="31"/>
      <c r="AG9842" s="28"/>
      <c r="AH9842" s="28"/>
    </row>
    <row r="9843" spans="13:34" x14ac:dyDescent="0.3">
      <c r="M9843" s="33"/>
      <c r="N9843" s="2"/>
      <c r="P9843" s="29"/>
      <c r="Q9843" s="29"/>
      <c r="T9843" s="32"/>
      <c r="U9843" s="32"/>
      <c r="V9843" s="30"/>
      <c r="W9843"/>
      <c r="X9843"/>
      <c r="Z9843" s="28"/>
      <c r="AA9843" s="28"/>
      <c r="AC9843" s="32"/>
      <c r="AD9843" s="32"/>
      <c r="AE9843" s="31"/>
      <c r="AF9843" s="31"/>
      <c r="AG9843" s="28"/>
      <c r="AH9843" s="28"/>
    </row>
    <row r="9844" spans="13:34" x14ac:dyDescent="0.3">
      <c r="M9844" s="33"/>
      <c r="N9844" s="2"/>
      <c r="P9844" s="29"/>
      <c r="Q9844" s="29"/>
      <c r="T9844" s="32"/>
      <c r="U9844" s="32"/>
      <c r="V9844" s="30"/>
      <c r="W9844"/>
      <c r="X9844"/>
      <c r="Z9844" s="28"/>
      <c r="AA9844" s="28"/>
      <c r="AC9844" s="32"/>
      <c r="AD9844" s="32"/>
      <c r="AE9844" s="31"/>
      <c r="AF9844" s="31"/>
      <c r="AG9844" s="28"/>
      <c r="AH9844" s="28"/>
    </row>
    <row r="9845" spans="13:34" x14ac:dyDescent="0.3">
      <c r="M9845" s="33"/>
      <c r="N9845" s="2"/>
      <c r="P9845" s="29"/>
      <c r="Q9845" s="29"/>
      <c r="T9845" s="32"/>
      <c r="U9845" s="32"/>
      <c r="V9845" s="30"/>
      <c r="W9845"/>
      <c r="X9845"/>
      <c r="Z9845" s="28"/>
      <c r="AA9845" s="28"/>
      <c r="AC9845" s="32"/>
      <c r="AD9845" s="32"/>
      <c r="AE9845" s="31"/>
      <c r="AF9845" s="31"/>
      <c r="AG9845" s="28"/>
      <c r="AH9845" s="28"/>
    </row>
    <row r="9846" spans="13:34" x14ac:dyDescent="0.3">
      <c r="M9846" s="33"/>
      <c r="N9846" s="2"/>
      <c r="P9846" s="29"/>
      <c r="Q9846" s="29"/>
      <c r="T9846" s="32"/>
      <c r="U9846" s="32"/>
      <c r="V9846" s="30"/>
      <c r="W9846"/>
      <c r="X9846"/>
      <c r="Z9846" s="28"/>
      <c r="AA9846" s="28"/>
      <c r="AC9846" s="32"/>
      <c r="AD9846" s="32"/>
      <c r="AE9846" s="31"/>
      <c r="AF9846" s="31"/>
      <c r="AG9846" s="28"/>
      <c r="AH9846" s="28"/>
    </row>
    <row r="9847" spans="13:34" x14ac:dyDescent="0.3">
      <c r="M9847" s="33"/>
      <c r="N9847" s="2"/>
      <c r="P9847" s="29"/>
      <c r="Q9847" s="29"/>
      <c r="T9847" s="32"/>
      <c r="U9847" s="32"/>
      <c r="V9847" s="30"/>
      <c r="W9847"/>
      <c r="X9847"/>
      <c r="Z9847" s="28"/>
      <c r="AA9847" s="28"/>
      <c r="AC9847" s="32"/>
      <c r="AD9847" s="32"/>
      <c r="AE9847" s="31"/>
      <c r="AF9847" s="31"/>
      <c r="AG9847" s="28"/>
      <c r="AH9847" s="28"/>
    </row>
    <row r="9848" spans="13:34" x14ac:dyDescent="0.3">
      <c r="M9848" s="33"/>
      <c r="N9848" s="2"/>
      <c r="P9848" s="29"/>
      <c r="Q9848" s="29"/>
      <c r="T9848" s="32"/>
      <c r="U9848" s="32"/>
      <c r="V9848" s="30"/>
      <c r="W9848"/>
      <c r="X9848"/>
      <c r="Z9848" s="28"/>
      <c r="AA9848" s="28"/>
      <c r="AC9848" s="32"/>
      <c r="AD9848" s="32"/>
      <c r="AE9848" s="31"/>
      <c r="AF9848" s="31"/>
      <c r="AG9848" s="28"/>
      <c r="AH9848" s="28"/>
    </row>
    <row r="9849" spans="13:34" x14ac:dyDescent="0.3">
      <c r="M9849" s="33"/>
      <c r="N9849" s="2"/>
      <c r="P9849" s="29"/>
      <c r="Q9849" s="29"/>
      <c r="T9849" s="32"/>
      <c r="U9849" s="32"/>
      <c r="V9849" s="30"/>
      <c r="W9849"/>
      <c r="X9849"/>
      <c r="Z9849" s="28"/>
      <c r="AA9849" s="28"/>
      <c r="AC9849" s="32"/>
      <c r="AD9849" s="32"/>
      <c r="AE9849" s="31"/>
      <c r="AF9849" s="31"/>
      <c r="AG9849" s="28"/>
      <c r="AH9849" s="28"/>
    </row>
    <row r="9850" spans="13:34" x14ac:dyDescent="0.3">
      <c r="M9850" s="33"/>
      <c r="N9850" s="2"/>
      <c r="P9850" s="29"/>
      <c r="Q9850" s="29"/>
      <c r="T9850" s="32"/>
      <c r="U9850" s="32"/>
      <c r="V9850" s="30"/>
      <c r="W9850"/>
      <c r="X9850"/>
      <c r="Z9850" s="28"/>
      <c r="AA9850" s="28"/>
      <c r="AC9850" s="32"/>
      <c r="AD9850" s="32"/>
      <c r="AE9850" s="31"/>
      <c r="AF9850" s="31"/>
      <c r="AG9850" s="28"/>
      <c r="AH9850" s="28"/>
    </row>
    <row r="9851" spans="13:34" x14ac:dyDescent="0.3">
      <c r="M9851" s="33"/>
      <c r="N9851" s="2"/>
      <c r="P9851" s="29"/>
      <c r="Q9851" s="29"/>
      <c r="T9851" s="32"/>
      <c r="U9851" s="32"/>
      <c r="V9851" s="30"/>
      <c r="W9851"/>
      <c r="X9851"/>
      <c r="Z9851" s="28"/>
      <c r="AA9851" s="28"/>
      <c r="AC9851" s="32"/>
      <c r="AD9851" s="32"/>
      <c r="AE9851" s="31"/>
      <c r="AF9851" s="31"/>
      <c r="AG9851" s="28"/>
      <c r="AH9851" s="28"/>
    </row>
    <row r="9852" spans="13:34" x14ac:dyDescent="0.3">
      <c r="M9852" s="33"/>
      <c r="N9852" s="2"/>
      <c r="P9852" s="29"/>
      <c r="Q9852" s="29"/>
      <c r="T9852" s="32"/>
      <c r="U9852" s="32"/>
      <c r="V9852" s="30"/>
      <c r="W9852"/>
      <c r="X9852"/>
      <c r="Z9852" s="28"/>
      <c r="AA9852" s="28"/>
      <c r="AC9852" s="32"/>
      <c r="AD9852" s="32"/>
      <c r="AE9852" s="31"/>
      <c r="AF9852" s="31"/>
      <c r="AG9852" s="28"/>
      <c r="AH9852" s="28"/>
    </row>
    <row r="9853" spans="13:34" x14ac:dyDescent="0.3">
      <c r="M9853" s="33"/>
      <c r="N9853" s="2"/>
      <c r="P9853" s="29"/>
      <c r="Q9853" s="29"/>
      <c r="T9853" s="32"/>
      <c r="U9853" s="32"/>
      <c r="V9853" s="30"/>
      <c r="W9853"/>
      <c r="X9853"/>
      <c r="Z9853" s="28"/>
      <c r="AA9853" s="28"/>
      <c r="AC9853" s="32"/>
      <c r="AD9853" s="32"/>
      <c r="AE9853" s="31"/>
      <c r="AF9853" s="31"/>
      <c r="AG9853" s="28"/>
      <c r="AH9853" s="28"/>
    </row>
    <row r="9854" spans="13:34" x14ac:dyDescent="0.3">
      <c r="M9854" s="33"/>
      <c r="N9854" s="2"/>
      <c r="P9854" s="29"/>
      <c r="Q9854" s="29"/>
      <c r="T9854" s="32"/>
      <c r="U9854" s="32"/>
      <c r="V9854" s="30"/>
      <c r="W9854"/>
      <c r="X9854"/>
      <c r="Z9854" s="28"/>
      <c r="AA9854" s="28"/>
      <c r="AC9854" s="32"/>
      <c r="AD9854" s="32"/>
      <c r="AE9854" s="31"/>
      <c r="AF9854" s="31"/>
      <c r="AG9854" s="28"/>
      <c r="AH9854" s="28"/>
    </row>
    <row r="9855" spans="13:34" x14ac:dyDescent="0.3">
      <c r="M9855" s="33"/>
      <c r="N9855" s="2"/>
      <c r="P9855" s="29"/>
      <c r="Q9855" s="29"/>
      <c r="T9855" s="32"/>
      <c r="U9855" s="32"/>
      <c r="V9855" s="30"/>
      <c r="W9855"/>
      <c r="X9855"/>
      <c r="Z9855" s="28"/>
      <c r="AA9855" s="28"/>
      <c r="AC9855" s="32"/>
      <c r="AD9855" s="32"/>
      <c r="AE9855" s="31"/>
      <c r="AF9855" s="31"/>
      <c r="AG9855" s="28"/>
      <c r="AH9855" s="28"/>
    </row>
    <row r="9856" spans="13:34" x14ac:dyDescent="0.3">
      <c r="M9856" s="33"/>
      <c r="N9856" s="2"/>
      <c r="P9856" s="29"/>
      <c r="Q9856" s="29"/>
      <c r="T9856" s="32"/>
      <c r="U9856" s="32"/>
      <c r="V9856" s="30"/>
      <c r="W9856"/>
      <c r="X9856"/>
      <c r="Z9856" s="28"/>
      <c r="AA9856" s="28"/>
      <c r="AC9856" s="32"/>
      <c r="AD9856" s="32"/>
      <c r="AE9856" s="31"/>
      <c r="AF9856" s="31"/>
      <c r="AG9856" s="28"/>
      <c r="AH9856" s="28"/>
    </row>
    <row r="9857" spans="13:34" x14ac:dyDescent="0.3">
      <c r="M9857" s="33"/>
      <c r="N9857" s="2"/>
      <c r="P9857" s="29"/>
      <c r="Q9857" s="29"/>
      <c r="T9857" s="32"/>
      <c r="U9857" s="32"/>
      <c r="V9857" s="30"/>
      <c r="W9857"/>
      <c r="X9857"/>
      <c r="Z9857" s="28"/>
      <c r="AA9857" s="28"/>
      <c r="AC9857" s="32"/>
      <c r="AD9857" s="32"/>
      <c r="AE9857" s="31"/>
      <c r="AF9857" s="31"/>
      <c r="AG9857" s="28"/>
      <c r="AH9857" s="28"/>
    </row>
    <row r="9858" spans="13:34" x14ac:dyDescent="0.3">
      <c r="M9858" s="33"/>
      <c r="N9858" s="2"/>
      <c r="P9858" s="29"/>
      <c r="Q9858" s="29"/>
      <c r="T9858" s="32"/>
      <c r="U9858" s="32"/>
      <c r="V9858" s="30"/>
      <c r="W9858"/>
      <c r="X9858"/>
      <c r="Z9858" s="28"/>
      <c r="AA9858" s="28"/>
      <c r="AC9858" s="32"/>
      <c r="AD9858" s="32"/>
      <c r="AE9858" s="31"/>
      <c r="AF9858" s="31"/>
      <c r="AG9858" s="28"/>
      <c r="AH9858" s="28"/>
    </row>
    <row r="9859" spans="13:34" x14ac:dyDescent="0.3">
      <c r="M9859" s="33"/>
      <c r="N9859" s="2"/>
      <c r="P9859" s="29"/>
      <c r="Q9859" s="29"/>
      <c r="T9859" s="32"/>
      <c r="U9859" s="32"/>
      <c r="V9859" s="30"/>
      <c r="W9859"/>
      <c r="X9859"/>
      <c r="Z9859" s="28"/>
      <c r="AA9859" s="28"/>
      <c r="AC9859" s="32"/>
      <c r="AD9859" s="32"/>
      <c r="AE9859" s="31"/>
      <c r="AF9859" s="31"/>
      <c r="AG9859" s="28"/>
      <c r="AH9859" s="28"/>
    </row>
    <row r="9860" spans="13:34" x14ac:dyDescent="0.3">
      <c r="M9860" s="33"/>
      <c r="N9860" s="2"/>
      <c r="P9860" s="29"/>
      <c r="Q9860" s="29"/>
      <c r="T9860" s="32"/>
      <c r="U9860" s="32"/>
      <c r="V9860" s="30"/>
      <c r="W9860"/>
      <c r="X9860"/>
      <c r="Z9860" s="28"/>
      <c r="AA9860" s="28"/>
      <c r="AC9860" s="32"/>
      <c r="AD9860" s="32"/>
      <c r="AE9860" s="31"/>
      <c r="AF9860" s="31"/>
      <c r="AG9860" s="28"/>
      <c r="AH9860" s="28"/>
    </row>
    <row r="9861" spans="13:34" x14ac:dyDescent="0.3">
      <c r="M9861" s="33"/>
      <c r="N9861" s="2"/>
      <c r="P9861" s="29"/>
      <c r="Q9861" s="29"/>
      <c r="T9861" s="32"/>
      <c r="U9861" s="32"/>
      <c r="V9861" s="30"/>
      <c r="W9861"/>
      <c r="X9861"/>
      <c r="Z9861" s="28"/>
      <c r="AA9861" s="28"/>
      <c r="AC9861" s="32"/>
      <c r="AD9861" s="32"/>
      <c r="AE9861" s="31"/>
      <c r="AF9861" s="31"/>
      <c r="AG9861" s="28"/>
      <c r="AH9861" s="28"/>
    </row>
    <row r="9862" spans="13:34" x14ac:dyDescent="0.3">
      <c r="M9862" s="33"/>
      <c r="N9862" s="2"/>
      <c r="P9862" s="29"/>
      <c r="Q9862" s="29"/>
      <c r="T9862" s="32"/>
      <c r="U9862" s="32"/>
      <c r="V9862" s="30"/>
      <c r="W9862"/>
      <c r="X9862"/>
      <c r="Z9862" s="28"/>
      <c r="AA9862" s="28"/>
      <c r="AC9862" s="32"/>
      <c r="AD9862" s="32"/>
      <c r="AE9862" s="31"/>
      <c r="AF9862" s="31"/>
      <c r="AG9862" s="28"/>
      <c r="AH9862" s="28"/>
    </row>
    <row r="9863" spans="13:34" x14ac:dyDescent="0.3">
      <c r="M9863" s="33"/>
      <c r="N9863" s="2"/>
      <c r="P9863" s="29"/>
      <c r="Q9863" s="29"/>
      <c r="T9863" s="32"/>
      <c r="U9863" s="32"/>
      <c r="V9863" s="30"/>
      <c r="W9863"/>
      <c r="X9863"/>
      <c r="Z9863" s="28"/>
      <c r="AA9863" s="28"/>
      <c r="AC9863" s="32"/>
      <c r="AD9863" s="32"/>
      <c r="AE9863" s="31"/>
      <c r="AF9863" s="31"/>
      <c r="AG9863" s="28"/>
      <c r="AH9863" s="28"/>
    </row>
    <row r="9864" spans="13:34" x14ac:dyDescent="0.3">
      <c r="M9864" s="33"/>
      <c r="N9864" s="2"/>
      <c r="P9864" s="29"/>
      <c r="Q9864" s="29"/>
      <c r="T9864" s="32"/>
      <c r="U9864" s="32"/>
      <c r="V9864" s="30"/>
      <c r="W9864"/>
      <c r="X9864"/>
      <c r="Z9864" s="28"/>
      <c r="AA9864" s="28"/>
      <c r="AC9864" s="32"/>
      <c r="AD9864" s="32"/>
      <c r="AE9864" s="31"/>
      <c r="AF9864" s="31"/>
      <c r="AG9864" s="28"/>
      <c r="AH9864" s="28"/>
    </row>
    <row r="9865" spans="13:34" x14ac:dyDescent="0.3">
      <c r="M9865" s="33"/>
      <c r="N9865" s="2"/>
      <c r="P9865" s="29"/>
      <c r="Q9865" s="29"/>
      <c r="T9865" s="32"/>
      <c r="U9865" s="32"/>
      <c r="V9865" s="30"/>
      <c r="W9865"/>
      <c r="X9865"/>
      <c r="Z9865" s="28"/>
      <c r="AA9865" s="28"/>
      <c r="AC9865" s="32"/>
      <c r="AD9865" s="32"/>
      <c r="AE9865" s="31"/>
      <c r="AF9865" s="31"/>
      <c r="AG9865" s="28"/>
      <c r="AH9865" s="28"/>
    </row>
    <row r="9866" spans="13:34" x14ac:dyDescent="0.3">
      <c r="M9866" s="33"/>
      <c r="N9866" s="2"/>
      <c r="P9866" s="29"/>
      <c r="Q9866" s="29"/>
      <c r="T9866" s="32"/>
      <c r="U9866" s="32"/>
      <c r="V9866" s="30"/>
      <c r="W9866"/>
      <c r="X9866"/>
      <c r="Z9866" s="28"/>
      <c r="AA9866" s="28"/>
      <c r="AC9866" s="32"/>
      <c r="AD9866" s="32"/>
      <c r="AE9866" s="31"/>
      <c r="AF9866" s="31"/>
      <c r="AG9866" s="28"/>
      <c r="AH9866" s="28"/>
    </row>
    <row r="9867" spans="13:34" x14ac:dyDescent="0.3">
      <c r="M9867" s="33"/>
      <c r="N9867" s="2"/>
      <c r="P9867" s="29"/>
      <c r="Q9867" s="29"/>
      <c r="T9867" s="32"/>
      <c r="U9867" s="32"/>
      <c r="V9867" s="30"/>
      <c r="W9867"/>
      <c r="X9867"/>
      <c r="Z9867" s="28"/>
      <c r="AA9867" s="28"/>
      <c r="AC9867" s="32"/>
      <c r="AD9867" s="32"/>
      <c r="AE9867" s="31"/>
      <c r="AF9867" s="31"/>
      <c r="AG9867" s="28"/>
      <c r="AH9867" s="28"/>
    </row>
    <row r="9868" spans="13:34" x14ac:dyDescent="0.3">
      <c r="M9868" s="33"/>
      <c r="N9868" s="2"/>
      <c r="P9868" s="29"/>
      <c r="Q9868" s="29"/>
      <c r="T9868" s="32"/>
      <c r="U9868" s="32"/>
      <c r="V9868" s="30"/>
      <c r="W9868"/>
      <c r="X9868"/>
      <c r="Z9868" s="28"/>
      <c r="AA9868" s="28"/>
      <c r="AC9868" s="32"/>
      <c r="AD9868" s="32"/>
      <c r="AE9868" s="31"/>
      <c r="AF9868" s="31"/>
      <c r="AG9868" s="28"/>
      <c r="AH9868" s="28"/>
    </row>
    <row r="9869" spans="13:34" x14ac:dyDescent="0.3">
      <c r="M9869" s="33"/>
      <c r="N9869" s="2"/>
      <c r="P9869" s="29"/>
      <c r="Q9869" s="29"/>
      <c r="T9869" s="32"/>
      <c r="U9869" s="32"/>
      <c r="V9869" s="30"/>
      <c r="W9869"/>
      <c r="X9869"/>
      <c r="Z9869" s="28"/>
      <c r="AA9869" s="28"/>
      <c r="AC9869" s="32"/>
      <c r="AD9869" s="32"/>
      <c r="AE9869" s="31"/>
      <c r="AF9869" s="31"/>
      <c r="AG9869" s="28"/>
      <c r="AH9869" s="28"/>
    </row>
    <row r="9870" spans="13:34" x14ac:dyDescent="0.3">
      <c r="M9870" s="33"/>
      <c r="N9870" s="2"/>
      <c r="P9870" s="29"/>
      <c r="Q9870" s="29"/>
      <c r="T9870" s="32"/>
      <c r="U9870" s="32"/>
      <c r="V9870" s="30"/>
      <c r="W9870"/>
      <c r="X9870"/>
      <c r="Z9870" s="28"/>
      <c r="AA9870" s="28"/>
      <c r="AC9870" s="32"/>
      <c r="AD9870" s="32"/>
      <c r="AE9870" s="31"/>
      <c r="AF9870" s="31"/>
      <c r="AG9870" s="28"/>
      <c r="AH9870" s="28"/>
    </row>
    <row r="9871" spans="13:34" x14ac:dyDescent="0.3">
      <c r="M9871" s="33"/>
      <c r="N9871" s="2"/>
      <c r="P9871" s="29"/>
      <c r="Q9871" s="29"/>
      <c r="T9871" s="32"/>
      <c r="U9871" s="32"/>
      <c r="V9871" s="30"/>
      <c r="W9871"/>
      <c r="X9871"/>
      <c r="Z9871" s="28"/>
      <c r="AA9871" s="28"/>
      <c r="AC9871" s="32"/>
      <c r="AD9871" s="32"/>
      <c r="AE9871" s="31"/>
      <c r="AF9871" s="31"/>
      <c r="AG9871" s="28"/>
      <c r="AH9871" s="28"/>
    </row>
    <row r="9872" spans="13:34" x14ac:dyDescent="0.3">
      <c r="M9872" s="33"/>
      <c r="N9872" s="2"/>
      <c r="P9872" s="29"/>
      <c r="Q9872" s="29"/>
      <c r="T9872" s="32"/>
      <c r="U9872" s="32"/>
      <c r="V9872" s="30"/>
      <c r="W9872"/>
      <c r="X9872"/>
      <c r="Z9872" s="28"/>
      <c r="AA9872" s="28"/>
      <c r="AC9872" s="32"/>
      <c r="AD9872" s="32"/>
      <c r="AE9872" s="31"/>
      <c r="AF9872" s="31"/>
      <c r="AG9872" s="28"/>
      <c r="AH9872" s="28"/>
    </row>
    <row r="9873" spans="13:34" x14ac:dyDescent="0.3">
      <c r="M9873" s="33"/>
      <c r="N9873" s="2"/>
      <c r="P9873" s="29"/>
      <c r="Q9873" s="29"/>
      <c r="T9873" s="32"/>
      <c r="U9873" s="32"/>
      <c r="V9873" s="30"/>
      <c r="W9873"/>
      <c r="X9873"/>
      <c r="Z9873" s="28"/>
      <c r="AA9873" s="28"/>
      <c r="AC9873" s="32"/>
      <c r="AD9873" s="32"/>
      <c r="AE9873" s="31"/>
      <c r="AF9873" s="31"/>
      <c r="AG9873" s="28"/>
      <c r="AH9873" s="28"/>
    </row>
    <row r="9874" spans="13:34" x14ac:dyDescent="0.3">
      <c r="M9874" s="33"/>
      <c r="N9874" s="2"/>
      <c r="P9874" s="29"/>
      <c r="Q9874" s="29"/>
      <c r="T9874" s="32"/>
      <c r="U9874" s="32"/>
      <c r="V9874" s="30"/>
      <c r="W9874"/>
      <c r="X9874"/>
      <c r="Z9874" s="28"/>
      <c r="AA9874" s="28"/>
      <c r="AC9874" s="32"/>
      <c r="AD9874" s="32"/>
      <c r="AE9874" s="31"/>
      <c r="AF9874" s="31"/>
      <c r="AG9874" s="28"/>
      <c r="AH9874" s="28"/>
    </row>
    <row r="9875" spans="13:34" x14ac:dyDescent="0.3">
      <c r="M9875" s="33"/>
      <c r="N9875" s="2"/>
      <c r="P9875" s="29"/>
      <c r="Q9875" s="29"/>
      <c r="T9875" s="32"/>
      <c r="U9875" s="32"/>
      <c r="V9875" s="30"/>
      <c r="W9875"/>
      <c r="X9875"/>
      <c r="Z9875" s="28"/>
      <c r="AA9875" s="28"/>
      <c r="AC9875" s="32"/>
      <c r="AD9875" s="32"/>
      <c r="AE9875" s="31"/>
      <c r="AF9875" s="31"/>
      <c r="AG9875" s="28"/>
      <c r="AH9875" s="28"/>
    </row>
    <row r="9876" spans="13:34" x14ac:dyDescent="0.3">
      <c r="M9876" s="33"/>
      <c r="N9876" s="2"/>
      <c r="P9876" s="29"/>
      <c r="Q9876" s="29"/>
      <c r="T9876" s="32"/>
      <c r="U9876" s="32"/>
      <c r="V9876" s="30"/>
      <c r="W9876"/>
      <c r="X9876"/>
      <c r="Z9876" s="28"/>
      <c r="AA9876" s="28"/>
      <c r="AC9876" s="32"/>
      <c r="AD9876" s="32"/>
      <c r="AE9876" s="31"/>
      <c r="AF9876" s="31"/>
      <c r="AG9876" s="28"/>
      <c r="AH9876" s="28"/>
    </row>
    <row r="9877" spans="13:34" x14ac:dyDescent="0.3">
      <c r="M9877" s="33"/>
      <c r="N9877" s="2"/>
      <c r="P9877" s="29"/>
      <c r="Q9877" s="29"/>
      <c r="T9877" s="32"/>
      <c r="U9877" s="32"/>
      <c r="V9877" s="30"/>
      <c r="W9877"/>
      <c r="X9877"/>
      <c r="Z9877" s="28"/>
      <c r="AA9877" s="28"/>
      <c r="AC9877" s="32"/>
      <c r="AD9877" s="32"/>
      <c r="AE9877" s="31"/>
      <c r="AF9877" s="31"/>
      <c r="AG9877" s="28"/>
      <c r="AH9877" s="28"/>
    </row>
    <row r="9878" spans="13:34" x14ac:dyDescent="0.3">
      <c r="M9878" s="33"/>
      <c r="N9878" s="2"/>
      <c r="P9878" s="29"/>
      <c r="Q9878" s="29"/>
      <c r="T9878" s="32"/>
      <c r="U9878" s="32"/>
      <c r="V9878" s="30"/>
      <c r="W9878"/>
      <c r="X9878"/>
      <c r="Z9878" s="28"/>
      <c r="AA9878" s="28"/>
      <c r="AC9878" s="32"/>
      <c r="AD9878" s="32"/>
      <c r="AE9878" s="31"/>
      <c r="AF9878" s="31"/>
      <c r="AG9878" s="28"/>
      <c r="AH9878" s="28"/>
    </row>
    <row r="9879" spans="13:34" x14ac:dyDescent="0.3">
      <c r="M9879" s="33"/>
      <c r="N9879" s="2"/>
      <c r="P9879" s="29"/>
      <c r="Q9879" s="29"/>
      <c r="T9879" s="32"/>
      <c r="U9879" s="32"/>
      <c r="V9879" s="30"/>
      <c r="W9879"/>
      <c r="X9879"/>
      <c r="Z9879" s="28"/>
      <c r="AA9879" s="28"/>
      <c r="AC9879" s="32"/>
      <c r="AD9879" s="32"/>
      <c r="AE9879" s="31"/>
      <c r="AF9879" s="31"/>
      <c r="AG9879" s="28"/>
      <c r="AH9879" s="28"/>
    </row>
    <row r="9880" spans="13:34" x14ac:dyDescent="0.3">
      <c r="M9880" s="33"/>
      <c r="N9880" s="2"/>
      <c r="P9880" s="29"/>
      <c r="Q9880" s="29"/>
      <c r="T9880" s="32"/>
      <c r="U9880" s="32"/>
      <c r="V9880" s="30"/>
      <c r="W9880"/>
      <c r="X9880"/>
      <c r="Z9880" s="28"/>
      <c r="AA9880" s="28"/>
      <c r="AC9880" s="32"/>
      <c r="AD9880" s="32"/>
      <c r="AE9880" s="31"/>
      <c r="AF9880" s="31"/>
      <c r="AG9880" s="28"/>
      <c r="AH9880" s="28"/>
    </row>
    <row r="9881" spans="13:34" x14ac:dyDescent="0.3">
      <c r="M9881" s="33"/>
      <c r="N9881" s="2"/>
      <c r="P9881" s="29"/>
      <c r="Q9881" s="29"/>
      <c r="T9881" s="32"/>
      <c r="U9881" s="32"/>
      <c r="V9881" s="30"/>
      <c r="W9881"/>
      <c r="X9881"/>
      <c r="Z9881" s="28"/>
      <c r="AA9881" s="28"/>
      <c r="AC9881" s="32"/>
      <c r="AD9881" s="32"/>
      <c r="AE9881" s="31"/>
      <c r="AF9881" s="31"/>
      <c r="AG9881" s="28"/>
      <c r="AH9881" s="28"/>
    </row>
    <row r="9882" spans="13:34" x14ac:dyDescent="0.3">
      <c r="M9882" s="33"/>
      <c r="N9882" s="2"/>
      <c r="P9882" s="29"/>
      <c r="Q9882" s="29"/>
      <c r="T9882" s="32"/>
      <c r="U9882" s="32"/>
      <c r="V9882" s="30"/>
      <c r="W9882"/>
      <c r="X9882"/>
      <c r="Z9882" s="28"/>
      <c r="AA9882" s="28"/>
      <c r="AC9882" s="32"/>
      <c r="AD9882" s="32"/>
      <c r="AE9882" s="31"/>
      <c r="AF9882" s="31"/>
      <c r="AG9882" s="28"/>
      <c r="AH9882" s="28"/>
    </row>
    <row r="9883" spans="13:34" x14ac:dyDescent="0.3">
      <c r="M9883" s="33"/>
      <c r="N9883" s="2"/>
      <c r="P9883" s="29"/>
      <c r="Q9883" s="29"/>
      <c r="T9883" s="32"/>
      <c r="U9883" s="32"/>
      <c r="V9883" s="30"/>
      <c r="W9883"/>
      <c r="X9883"/>
      <c r="Z9883" s="28"/>
      <c r="AA9883" s="28"/>
      <c r="AC9883" s="32"/>
      <c r="AD9883" s="32"/>
      <c r="AE9883" s="31"/>
      <c r="AF9883" s="31"/>
      <c r="AG9883" s="28"/>
      <c r="AH9883" s="28"/>
    </row>
    <row r="9884" spans="13:34" x14ac:dyDescent="0.3">
      <c r="M9884" s="33"/>
      <c r="N9884" s="2"/>
      <c r="P9884" s="29"/>
      <c r="Q9884" s="29"/>
      <c r="T9884" s="32"/>
      <c r="U9884" s="32"/>
      <c r="V9884" s="30"/>
      <c r="W9884"/>
      <c r="X9884"/>
      <c r="Z9884" s="28"/>
      <c r="AA9884" s="28"/>
      <c r="AC9884" s="32"/>
      <c r="AD9884" s="32"/>
      <c r="AE9884" s="31"/>
      <c r="AF9884" s="31"/>
      <c r="AG9884" s="28"/>
      <c r="AH9884" s="28"/>
    </row>
    <row r="9885" spans="13:34" x14ac:dyDescent="0.3">
      <c r="M9885" s="33"/>
      <c r="N9885" s="2"/>
      <c r="P9885" s="29"/>
      <c r="Q9885" s="29"/>
      <c r="T9885" s="32"/>
      <c r="U9885" s="32"/>
      <c r="V9885" s="30"/>
      <c r="W9885"/>
      <c r="X9885"/>
      <c r="Z9885" s="28"/>
      <c r="AA9885" s="28"/>
      <c r="AC9885" s="32"/>
      <c r="AD9885" s="32"/>
      <c r="AE9885" s="31"/>
      <c r="AF9885" s="31"/>
      <c r="AG9885" s="28"/>
      <c r="AH9885" s="28"/>
    </row>
    <row r="9886" spans="13:34" x14ac:dyDescent="0.3">
      <c r="M9886" s="33"/>
      <c r="N9886" s="2"/>
      <c r="P9886" s="29"/>
      <c r="Q9886" s="29"/>
      <c r="T9886" s="32"/>
      <c r="U9886" s="32"/>
      <c r="V9886" s="30"/>
      <c r="W9886"/>
      <c r="X9886"/>
      <c r="Z9886" s="28"/>
      <c r="AA9886" s="28"/>
      <c r="AC9886" s="32"/>
      <c r="AD9886" s="32"/>
      <c r="AE9886" s="31"/>
      <c r="AF9886" s="31"/>
      <c r="AG9886" s="28"/>
      <c r="AH9886" s="28"/>
    </row>
    <row r="9887" spans="13:34" x14ac:dyDescent="0.3">
      <c r="M9887" s="33"/>
      <c r="N9887" s="2"/>
      <c r="P9887" s="29"/>
      <c r="Q9887" s="29"/>
      <c r="T9887" s="32"/>
      <c r="U9887" s="32"/>
      <c r="V9887" s="30"/>
      <c r="W9887"/>
      <c r="X9887"/>
      <c r="Z9887" s="28"/>
      <c r="AA9887" s="28"/>
      <c r="AC9887" s="32"/>
      <c r="AD9887" s="32"/>
      <c r="AE9887" s="31"/>
      <c r="AF9887" s="31"/>
      <c r="AG9887" s="28"/>
      <c r="AH9887" s="28"/>
    </row>
    <row r="9888" spans="13:34" x14ac:dyDescent="0.3">
      <c r="M9888" s="33"/>
      <c r="N9888" s="2"/>
      <c r="P9888" s="29"/>
      <c r="Q9888" s="29"/>
      <c r="T9888" s="32"/>
      <c r="U9888" s="32"/>
      <c r="V9888" s="30"/>
      <c r="W9888"/>
      <c r="X9888"/>
      <c r="Z9888" s="28"/>
      <c r="AA9888" s="28"/>
      <c r="AC9888" s="32"/>
      <c r="AD9888" s="32"/>
      <c r="AE9888" s="31"/>
      <c r="AF9888" s="31"/>
      <c r="AG9888" s="28"/>
      <c r="AH9888" s="28"/>
    </row>
    <row r="9889" spans="13:34" x14ac:dyDescent="0.3">
      <c r="M9889" s="33"/>
      <c r="N9889" s="2"/>
      <c r="P9889" s="29"/>
      <c r="Q9889" s="29"/>
      <c r="T9889" s="32"/>
      <c r="U9889" s="32"/>
      <c r="V9889" s="30"/>
      <c r="W9889"/>
      <c r="X9889"/>
      <c r="Z9889" s="28"/>
      <c r="AA9889" s="28"/>
      <c r="AC9889" s="32"/>
      <c r="AD9889" s="32"/>
      <c r="AE9889" s="31"/>
      <c r="AF9889" s="31"/>
      <c r="AG9889" s="28"/>
      <c r="AH9889" s="28"/>
    </row>
    <row r="9890" spans="13:34" x14ac:dyDescent="0.3">
      <c r="M9890" s="33"/>
      <c r="N9890" s="2"/>
      <c r="P9890" s="29"/>
      <c r="Q9890" s="29"/>
      <c r="T9890" s="32"/>
      <c r="U9890" s="32"/>
      <c r="V9890" s="30"/>
      <c r="W9890"/>
      <c r="X9890"/>
      <c r="Z9890" s="28"/>
      <c r="AA9890" s="28"/>
      <c r="AC9890" s="32"/>
      <c r="AD9890" s="32"/>
      <c r="AE9890" s="31"/>
      <c r="AF9890" s="31"/>
      <c r="AG9890" s="28"/>
      <c r="AH9890" s="28"/>
    </row>
    <row r="9891" spans="13:34" x14ac:dyDescent="0.3">
      <c r="M9891" s="33"/>
      <c r="N9891" s="2"/>
      <c r="P9891" s="29"/>
      <c r="Q9891" s="29"/>
      <c r="T9891" s="32"/>
      <c r="U9891" s="32"/>
      <c r="V9891" s="30"/>
      <c r="W9891"/>
      <c r="X9891"/>
      <c r="Z9891" s="28"/>
      <c r="AA9891" s="28"/>
      <c r="AC9891" s="32"/>
      <c r="AD9891" s="32"/>
      <c r="AE9891" s="31"/>
      <c r="AF9891" s="31"/>
      <c r="AG9891" s="28"/>
      <c r="AH9891" s="28"/>
    </row>
    <row r="9892" spans="13:34" x14ac:dyDescent="0.3">
      <c r="M9892" s="33"/>
      <c r="N9892" s="2"/>
      <c r="P9892" s="29"/>
      <c r="Q9892" s="29"/>
      <c r="T9892" s="32"/>
      <c r="U9892" s="32"/>
      <c r="V9892" s="30"/>
      <c r="W9892"/>
      <c r="X9892"/>
      <c r="Z9892" s="28"/>
      <c r="AA9892" s="28"/>
      <c r="AC9892" s="32"/>
      <c r="AD9892" s="32"/>
      <c r="AE9892" s="31"/>
      <c r="AF9892" s="31"/>
      <c r="AG9892" s="28"/>
      <c r="AH9892" s="28"/>
    </row>
    <row r="9893" spans="13:34" x14ac:dyDescent="0.3">
      <c r="M9893" s="33"/>
      <c r="N9893" s="2"/>
      <c r="P9893" s="29"/>
      <c r="Q9893" s="29"/>
      <c r="T9893" s="32"/>
      <c r="U9893" s="32"/>
      <c r="V9893" s="30"/>
      <c r="W9893"/>
      <c r="X9893"/>
      <c r="Z9893" s="28"/>
      <c r="AA9893" s="28"/>
      <c r="AC9893" s="32"/>
      <c r="AD9893" s="32"/>
      <c r="AE9893" s="31"/>
      <c r="AF9893" s="31"/>
      <c r="AG9893" s="28"/>
      <c r="AH9893" s="28"/>
    </row>
    <row r="9894" spans="13:34" x14ac:dyDescent="0.3">
      <c r="M9894" s="33"/>
      <c r="N9894" s="2"/>
      <c r="P9894" s="29"/>
      <c r="Q9894" s="29"/>
      <c r="T9894" s="32"/>
      <c r="U9894" s="32"/>
      <c r="V9894" s="30"/>
      <c r="W9894"/>
      <c r="X9894"/>
      <c r="Z9894" s="28"/>
      <c r="AA9894" s="28"/>
      <c r="AC9894" s="32"/>
      <c r="AD9894" s="32"/>
      <c r="AE9894" s="31"/>
      <c r="AF9894" s="31"/>
      <c r="AG9894" s="28"/>
      <c r="AH9894" s="28"/>
    </row>
    <row r="9895" spans="13:34" x14ac:dyDescent="0.3">
      <c r="M9895" s="33"/>
      <c r="N9895" s="2"/>
      <c r="P9895" s="29"/>
      <c r="Q9895" s="29"/>
      <c r="T9895" s="32"/>
      <c r="U9895" s="32"/>
      <c r="V9895" s="30"/>
      <c r="W9895"/>
      <c r="X9895"/>
      <c r="Z9895" s="28"/>
      <c r="AA9895" s="28"/>
      <c r="AC9895" s="32"/>
      <c r="AD9895" s="32"/>
      <c r="AE9895" s="31"/>
      <c r="AF9895" s="31"/>
      <c r="AG9895" s="28"/>
      <c r="AH9895" s="28"/>
    </row>
    <row r="9896" spans="13:34" x14ac:dyDescent="0.3">
      <c r="M9896" s="33"/>
      <c r="N9896" s="2"/>
      <c r="P9896" s="29"/>
      <c r="Q9896" s="29"/>
      <c r="T9896" s="32"/>
      <c r="U9896" s="32"/>
      <c r="V9896" s="30"/>
      <c r="W9896"/>
      <c r="X9896"/>
      <c r="Z9896" s="28"/>
      <c r="AA9896" s="28"/>
      <c r="AC9896" s="32"/>
      <c r="AD9896" s="32"/>
      <c r="AE9896" s="31"/>
      <c r="AF9896" s="31"/>
      <c r="AG9896" s="28"/>
      <c r="AH9896" s="28"/>
    </row>
    <row r="9897" spans="13:34" x14ac:dyDescent="0.3">
      <c r="M9897" s="33"/>
      <c r="N9897" s="2"/>
      <c r="P9897" s="29"/>
      <c r="Q9897" s="29"/>
      <c r="T9897" s="32"/>
      <c r="U9897" s="32"/>
      <c r="V9897" s="30"/>
      <c r="W9897"/>
      <c r="X9897"/>
      <c r="Z9897" s="28"/>
      <c r="AA9897" s="28"/>
      <c r="AC9897" s="32"/>
      <c r="AD9897" s="32"/>
      <c r="AE9897" s="31"/>
      <c r="AF9897" s="31"/>
      <c r="AG9897" s="28"/>
      <c r="AH9897" s="28"/>
    </row>
    <row r="9898" spans="13:34" x14ac:dyDescent="0.3">
      <c r="M9898" s="33"/>
      <c r="N9898" s="2"/>
      <c r="P9898" s="29"/>
      <c r="Q9898" s="29"/>
      <c r="T9898" s="32"/>
      <c r="U9898" s="32"/>
      <c r="V9898" s="30"/>
      <c r="W9898"/>
      <c r="X9898"/>
      <c r="Z9898" s="28"/>
      <c r="AA9898" s="28"/>
      <c r="AC9898" s="32"/>
      <c r="AD9898" s="32"/>
      <c r="AE9898" s="31"/>
      <c r="AF9898" s="31"/>
      <c r="AG9898" s="28"/>
      <c r="AH9898" s="28"/>
    </row>
    <row r="9899" spans="13:34" x14ac:dyDescent="0.3">
      <c r="M9899" s="33"/>
      <c r="N9899" s="2"/>
      <c r="P9899" s="29"/>
      <c r="Q9899" s="29"/>
      <c r="T9899" s="32"/>
      <c r="U9899" s="32"/>
      <c r="V9899" s="30"/>
      <c r="W9899"/>
      <c r="X9899"/>
      <c r="Z9899" s="28"/>
      <c r="AA9899" s="28"/>
      <c r="AC9899" s="32"/>
      <c r="AD9899" s="32"/>
      <c r="AE9899" s="31"/>
      <c r="AF9899" s="31"/>
      <c r="AG9899" s="28"/>
      <c r="AH9899" s="28"/>
    </row>
    <row r="9900" spans="13:34" x14ac:dyDescent="0.3">
      <c r="M9900" s="33"/>
      <c r="N9900" s="2"/>
      <c r="P9900" s="29"/>
      <c r="Q9900" s="29"/>
      <c r="T9900" s="32"/>
      <c r="U9900" s="32"/>
      <c r="V9900" s="30"/>
      <c r="W9900"/>
      <c r="X9900"/>
      <c r="Z9900" s="28"/>
      <c r="AA9900" s="28"/>
      <c r="AC9900" s="32"/>
      <c r="AD9900" s="32"/>
      <c r="AE9900" s="31"/>
      <c r="AF9900" s="31"/>
      <c r="AG9900" s="28"/>
      <c r="AH9900" s="28"/>
    </row>
    <row r="9901" spans="13:34" x14ac:dyDescent="0.3">
      <c r="M9901" s="33"/>
      <c r="N9901" s="2"/>
      <c r="P9901" s="29"/>
      <c r="Q9901" s="29"/>
      <c r="T9901" s="32"/>
      <c r="U9901" s="32"/>
      <c r="V9901" s="30"/>
      <c r="W9901"/>
      <c r="X9901"/>
      <c r="Z9901" s="28"/>
      <c r="AA9901" s="28"/>
      <c r="AC9901" s="32"/>
      <c r="AD9901" s="32"/>
      <c r="AE9901" s="31"/>
      <c r="AF9901" s="31"/>
      <c r="AG9901" s="28"/>
      <c r="AH9901" s="28"/>
    </row>
    <row r="9902" spans="13:34" x14ac:dyDescent="0.3">
      <c r="M9902" s="33"/>
      <c r="N9902" s="2"/>
      <c r="P9902" s="29"/>
      <c r="Q9902" s="29"/>
      <c r="T9902" s="32"/>
      <c r="U9902" s="32"/>
      <c r="V9902" s="30"/>
      <c r="W9902"/>
      <c r="X9902"/>
      <c r="Z9902" s="28"/>
      <c r="AA9902" s="28"/>
      <c r="AC9902" s="32"/>
      <c r="AD9902" s="32"/>
      <c r="AE9902" s="31"/>
      <c r="AF9902" s="31"/>
      <c r="AG9902" s="28"/>
      <c r="AH9902" s="28"/>
    </row>
    <row r="9903" spans="13:34" x14ac:dyDescent="0.3">
      <c r="M9903" s="33"/>
      <c r="N9903" s="2"/>
      <c r="P9903" s="29"/>
      <c r="Q9903" s="29"/>
      <c r="T9903" s="32"/>
      <c r="U9903" s="32"/>
      <c r="V9903" s="30"/>
      <c r="W9903"/>
      <c r="X9903"/>
      <c r="Z9903" s="28"/>
      <c r="AA9903" s="28"/>
      <c r="AC9903" s="32"/>
      <c r="AD9903" s="32"/>
      <c r="AE9903" s="31"/>
      <c r="AF9903" s="31"/>
      <c r="AG9903" s="28"/>
      <c r="AH9903" s="28"/>
    </row>
    <row r="9904" spans="13:34" x14ac:dyDescent="0.3">
      <c r="M9904" s="33"/>
      <c r="N9904" s="2"/>
      <c r="P9904" s="29"/>
      <c r="Q9904" s="29"/>
      <c r="T9904" s="32"/>
      <c r="U9904" s="32"/>
      <c r="V9904" s="30"/>
      <c r="W9904"/>
      <c r="X9904"/>
      <c r="Z9904" s="28"/>
      <c r="AA9904" s="28"/>
      <c r="AC9904" s="32"/>
      <c r="AD9904" s="32"/>
      <c r="AE9904" s="31"/>
      <c r="AF9904" s="31"/>
      <c r="AG9904" s="28"/>
      <c r="AH9904" s="28"/>
    </row>
    <row r="9905" spans="13:34" x14ac:dyDescent="0.3">
      <c r="M9905" s="33"/>
      <c r="N9905" s="2"/>
      <c r="P9905" s="29"/>
      <c r="Q9905" s="29"/>
      <c r="T9905" s="32"/>
      <c r="U9905" s="32"/>
      <c r="V9905" s="30"/>
      <c r="W9905"/>
      <c r="X9905"/>
      <c r="Z9905" s="28"/>
      <c r="AA9905" s="28"/>
      <c r="AC9905" s="32"/>
      <c r="AD9905" s="32"/>
      <c r="AE9905" s="31"/>
      <c r="AF9905" s="31"/>
      <c r="AG9905" s="28"/>
      <c r="AH9905" s="28"/>
    </row>
    <row r="9906" spans="13:34" x14ac:dyDescent="0.3">
      <c r="M9906" s="33"/>
      <c r="N9906" s="2"/>
      <c r="P9906" s="29"/>
      <c r="Q9906" s="29"/>
      <c r="T9906" s="32"/>
      <c r="U9906" s="32"/>
      <c r="V9906" s="30"/>
      <c r="W9906"/>
      <c r="X9906"/>
      <c r="Z9906" s="28"/>
      <c r="AA9906" s="28"/>
      <c r="AC9906" s="32"/>
      <c r="AD9906" s="32"/>
      <c r="AE9906" s="31"/>
      <c r="AF9906" s="31"/>
      <c r="AG9906" s="28"/>
      <c r="AH9906" s="28"/>
    </row>
    <row r="9907" spans="13:34" x14ac:dyDescent="0.3">
      <c r="M9907" s="33"/>
      <c r="N9907" s="2"/>
      <c r="P9907" s="29"/>
      <c r="Q9907" s="29"/>
      <c r="T9907" s="32"/>
      <c r="U9907" s="32"/>
      <c r="V9907" s="30"/>
      <c r="W9907"/>
      <c r="X9907"/>
      <c r="Z9907" s="28"/>
      <c r="AA9907" s="28"/>
      <c r="AC9907" s="32"/>
      <c r="AD9907" s="32"/>
      <c r="AE9907" s="31"/>
      <c r="AF9907" s="31"/>
      <c r="AG9907" s="28"/>
      <c r="AH9907" s="28"/>
    </row>
    <row r="9908" spans="13:34" x14ac:dyDescent="0.3">
      <c r="M9908" s="33"/>
      <c r="N9908" s="2"/>
      <c r="P9908" s="29"/>
      <c r="Q9908" s="29"/>
      <c r="T9908" s="32"/>
      <c r="U9908" s="32"/>
      <c r="V9908" s="30"/>
      <c r="W9908"/>
      <c r="X9908"/>
      <c r="Z9908" s="28"/>
      <c r="AA9908" s="28"/>
      <c r="AC9908" s="32"/>
      <c r="AD9908" s="32"/>
      <c r="AE9908" s="31"/>
      <c r="AF9908" s="31"/>
      <c r="AG9908" s="28"/>
      <c r="AH9908" s="28"/>
    </row>
    <row r="9909" spans="13:34" x14ac:dyDescent="0.3">
      <c r="M9909" s="33"/>
      <c r="N9909" s="2"/>
      <c r="P9909" s="29"/>
      <c r="Q9909" s="29"/>
      <c r="T9909" s="32"/>
      <c r="U9909" s="32"/>
      <c r="V9909" s="30"/>
      <c r="W9909"/>
      <c r="X9909"/>
      <c r="Z9909" s="28"/>
      <c r="AA9909" s="28"/>
      <c r="AC9909" s="32"/>
      <c r="AD9909" s="32"/>
      <c r="AE9909" s="31"/>
      <c r="AF9909" s="31"/>
      <c r="AG9909" s="28"/>
      <c r="AH9909" s="28"/>
    </row>
    <row r="9910" spans="13:34" x14ac:dyDescent="0.3">
      <c r="M9910" s="33"/>
      <c r="N9910" s="2"/>
      <c r="P9910" s="29"/>
      <c r="Q9910" s="29"/>
      <c r="T9910" s="32"/>
      <c r="U9910" s="32"/>
      <c r="V9910" s="30"/>
      <c r="W9910"/>
      <c r="X9910"/>
      <c r="Z9910" s="28"/>
      <c r="AA9910" s="28"/>
      <c r="AC9910" s="32"/>
      <c r="AD9910" s="32"/>
      <c r="AE9910" s="31"/>
      <c r="AF9910" s="31"/>
      <c r="AG9910" s="28"/>
      <c r="AH9910" s="28"/>
    </row>
    <row r="9911" spans="13:34" x14ac:dyDescent="0.3">
      <c r="M9911" s="33"/>
      <c r="N9911" s="2"/>
      <c r="P9911" s="29"/>
      <c r="Q9911" s="29"/>
      <c r="T9911" s="32"/>
      <c r="U9911" s="32"/>
      <c r="V9911" s="30"/>
      <c r="W9911"/>
      <c r="X9911"/>
      <c r="Z9911" s="28"/>
      <c r="AA9911" s="28"/>
      <c r="AC9911" s="32"/>
      <c r="AD9911" s="32"/>
      <c r="AE9911" s="31"/>
      <c r="AF9911" s="31"/>
      <c r="AG9911" s="28"/>
      <c r="AH9911" s="28"/>
    </row>
    <row r="9912" spans="13:34" x14ac:dyDescent="0.3">
      <c r="M9912" s="33"/>
      <c r="N9912" s="2"/>
      <c r="P9912" s="29"/>
      <c r="Q9912" s="29"/>
      <c r="T9912" s="32"/>
      <c r="U9912" s="32"/>
      <c r="V9912" s="30"/>
      <c r="W9912"/>
      <c r="X9912"/>
      <c r="Z9912" s="28"/>
      <c r="AA9912" s="28"/>
      <c r="AC9912" s="32"/>
      <c r="AD9912" s="32"/>
      <c r="AE9912" s="31"/>
      <c r="AF9912" s="31"/>
      <c r="AG9912" s="28"/>
      <c r="AH9912" s="28"/>
    </row>
    <row r="9913" spans="13:34" x14ac:dyDescent="0.3">
      <c r="M9913" s="33"/>
      <c r="N9913" s="2"/>
      <c r="P9913" s="29"/>
      <c r="Q9913" s="29"/>
      <c r="T9913" s="32"/>
      <c r="U9913" s="32"/>
      <c r="V9913" s="30"/>
      <c r="W9913"/>
      <c r="X9913"/>
      <c r="Z9913" s="28"/>
      <c r="AA9913" s="28"/>
      <c r="AC9913" s="32"/>
      <c r="AD9913" s="32"/>
      <c r="AE9913" s="31"/>
      <c r="AF9913" s="31"/>
      <c r="AG9913" s="28"/>
      <c r="AH9913" s="28"/>
    </row>
    <row r="9914" spans="13:34" x14ac:dyDescent="0.3">
      <c r="M9914" s="33"/>
      <c r="N9914" s="2"/>
      <c r="P9914" s="29"/>
      <c r="Q9914" s="29"/>
      <c r="T9914" s="32"/>
      <c r="U9914" s="32"/>
      <c r="V9914" s="30"/>
      <c r="W9914"/>
      <c r="X9914"/>
      <c r="Z9914" s="28"/>
      <c r="AA9914" s="28"/>
      <c r="AC9914" s="32"/>
      <c r="AD9914" s="32"/>
      <c r="AE9914" s="31"/>
      <c r="AF9914" s="31"/>
      <c r="AG9914" s="28"/>
      <c r="AH9914" s="28"/>
    </row>
    <row r="9915" spans="13:34" x14ac:dyDescent="0.3">
      <c r="M9915" s="33"/>
      <c r="N9915" s="2"/>
      <c r="P9915" s="29"/>
      <c r="Q9915" s="29"/>
      <c r="T9915" s="32"/>
      <c r="U9915" s="32"/>
      <c r="V9915" s="30"/>
      <c r="W9915"/>
      <c r="X9915"/>
      <c r="Z9915" s="28"/>
      <c r="AA9915" s="28"/>
      <c r="AC9915" s="32"/>
      <c r="AD9915" s="32"/>
      <c r="AE9915" s="31"/>
      <c r="AF9915" s="31"/>
      <c r="AG9915" s="28"/>
      <c r="AH9915" s="28"/>
    </row>
    <row r="9916" spans="13:34" x14ac:dyDescent="0.3">
      <c r="M9916" s="33"/>
      <c r="N9916" s="2"/>
      <c r="P9916" s="29"/>
      <c r="Q9916" s="29"/>
      <c r="T9916" s="32"/>
      <c r="U9916" s="32"/>
      <c r="V9916" s="30"/>
      <c r="W9916"/>
      <c r="X9916"/>
      <c r="Z9916" s="28"/>
      <c r="AA9916" s="28"/>
      <c r="AC9916" s="32"/>
      <c r="AD9916" s="32"/>
      <c r="AE9916" s="31"/>
      <c r="AF9916" s="31"/>
      <c r="AG9916" s="28"/>
      <c r="AH9916" s="28"/>
    </row>
    <row r="9917" spans="13:34" x14ac:dyDescent="0.3">
      <c r="M9917" s="33"/>
      <c r="N9917" s="2"/>
      <c r="P9917" s="29"/>
      <c r="Q9917" s="29"/>
      <c r="T9917" s="32"/>
      <c r="U9917" s="32"/>
      <c r="V9917" s="30"/>
      <c r="W9917"/>
      <c r="X9917"/>
      <c r="Z9917" s="28"/>
      <c r="AA9917" s="28"/>
      <c r="AC9917" s="32"/>
      <c r="AD9917" s="32"/>
      <c r="AE9917" s="31"/>
      <c r="AF9917" s="31"/>
      <c r="AG9917" s="28"/>
      <c r="AH9917" s="28"/>
    </row>
    <row r="9918" spans="13:34" x14ac:dyDescent="0.3">
      <c r="M9918" s="33"/>
      <c r="N9918" s="2"/>
      <c r="P9918" s="29"/>
      <c r="Q9918" s="29"/>
      <c r="T9918" s="32"/>
      <c r="U9918" s="32"/>
      <c r="V9918" s="30"/>
      <c r="W9918"/>
      <c r="X9918"/>
      <c r="Z9918" s="28"/>
      <c r="AA9918" s="28"/>
      <c r="AC9918" s="32"/>
      <c r="AD9918" s="32"/>
      <c r="AE9918" s="31"/>
      <c r="AF9918" s="31"/>
      <c r="AG9918" s="28"/>
      <c r="AH9918" s="28"/>
    </row>
    <row r="9919" spans="13:34" x14ac:dyDescent="0.3">
      <c r="M9919" s="33"/>
      <c r="N9919" s="2"/>
      <c r="P9919" s="29"/>
      <c r="Q9919" s="29"/>
      <c r="T9919" s="32"/>
      <c r="U9919" s="32"/>
      <c r="V9919" s="30"/>
      <c r="W9919"/>
      <c r="X9919"/>
      <c r="Z9919" s="28"/>
      <c r="AA9919" s="28"/>
      <c r="AC9919" s="32"/>
      <c r="AD9919" s="32"/>
      <c r="AE9919" s="31"/>
      <c r="AF9919" s="31"/>
      <c r="AG9919" s="28"/>
      <c r="AH9919" s="28"/>
    </row>
    <row r="9920" spans="13:34" x14ac:dyDescent="0.3">
      <c r="M9920" s="33"/>
      <c r="N9920" s="2"/>
      <c r="P9920" s="29"/>
      <c r="Q9920" s="29"/>
      <c r="T9920" s="32"/>
      <c r="U9920" s="32"/>
      <c r="V9920" s="30"/>
      <c r="W9920"/>
      <c r="X9920"/>
      <c r="Z9920" s="28"/>
      <c r="AA9920" s="28"/>
      <c r="AC9920" s="32"/>
      <c r="AD9920" s="32"/>
      <c r="AE9920" s="31"/>
      <c r="AF9920" s="31"/>
      <c r="AG9920" s="28"/>
      <c r="AH9920" s="28"/>
    </row>
    <row r="9921" spans="13:34" x14ac:dyDescent="0.3">
      <c r="M9921" s="33"/>
      <c r="N9921" s="2"/>
      <c r="P9921" s="29"/>
      <c r="Q9921" s="29"/>
      <c r="T9921" s="32"/>
      <c r="U9921" s="32"/>
      <c r="V9921" s="30"/>
      <c r="W9921"/>
      <c r="X9921"/>
      <c r="Z9921" s="28"/>
      <c r="AA9921" s="28"/>
      <c r="AC9921" s="32"/>
      <c r="AD9921" s="32"/>
      <c r="AE9921" s="31"/>
      <c r="AF9921" s="31"/>
      <c r="AG9921" s="28"/>
      <c r="AH9921" s="28"/>
    </row>
    <row r="9922" spans="13:34" x14ac:dyDescent="0.3">
      <c r="M9922" s="33"/>
      <c r="N9922" s="2"/>
      <c r="P9922" s="29"/>
      <c r="Q9922" s="29"/>
      <c r="T9922" s="32"/>
      <c r="U9922" s="32"/>
      <c r="V9922" s="30"/>
      <c r="W9922"/>
      <c r="X9922"/>
      <c r="Z9922" s="28"/>
      <c r="AA9922" s="28"/>
      <c r="AC9922" s="32"/>
      <c r="AD9922" s="32"/>
      <c r="AE9922" s="31"/>
      <c r="AF9922" s="31"/>
      <c r="AG9922" s="28"/>
      <c r="AH9922" s="28"/>
    </row>
    <row r="9923" spans="13:34" x14ac:dyDescent="0.3">
      <c r="M9923" s="33"/>
      <c r="N9923" s="2"/>
      <c r="P9923" s="29"/>
      <c r="Q9923" s="29"/>
      <c r="T9923" s="32"/>
      <c r="U9923" s="32"/>
      <c r="V9923" s="30"/>
      <c r="W9923"/>
      <c r="X9923"/>
      <c r="Z9923" s="28"/>
      <c r="AA9923" s="28"/>
      <c r="AC9923" s="32"/>
      <c r="AD9923" s="32"/>
      <c r="AE9923" s="31"/>
      <c r="AF9923" s="31"/>
      <c r="AG9923" s="28"/>
      <c r="AH9923" s="28"/>
    </row>
    <row r="9924" spans="13:34" x14ac:dyDescent="0.3">
      <c r="M9924" s="33"/>
      <c r="N9924" s="2"/>
      <c r="P9924" s="29"/>
      <c r="Q9924" s="29"/>
      <c r="T9924" s="32"/>
      <c r="U9924" s="32"/>
      <c r="V9924" s="30"/>
      <c r="W9924"/>
      <c r="X9924"/>
      <c r="Z9924" s="28"/>
      <c r="AA9924" s="28"/>
      <c r="AC9924" s="32"/>
      <c r="AD9924" s="32"/>
      <c r="AE9924" s="31"/>
      <c r="AF9924" s="31"/>
      <c r="AG9924" s="28"/>
      <c r="AH9924" s="28"/>
    </row>
    <row r="9925" spans="13:34" x14ac:dyDescent="0.3">
      <c r="M9925" s="33"/>
      <c r="N9925" s="2"/>
      <c r="P9925" s="29"/>
      <c r="Q9925" s="29"/>
      <c r="T9925" s="32"/>
      <c r="U9925" s="32"/>
      <c r="V9925" s="30"/>
      <c r="W9925"/>
      <c r="X9925"/>
      <c r="Z9925" s="28"/>
      <c r="AA9925" s="28"/>
      <c r="AC9925" s="32"/>
      <c r="AD9925" s="32"/>
      <c r="AE9925" s="31"/>
      <c r="AF9925" s="31"/>
      <c r="AG9925" s="28"/>
      <c r="AH9925" s="28"/>
    </row>
    <row r="9926" spans="13:34" x14ac:dyDescent="0.3">
      <c r="M9926" s="33"/>
      <c r="N9926" s="2"/>
      <c r="P9926" s="29"/>
      <c r="Q9926" s="29"/>
      <c r="T9926" s="32"/>
      <c r="U9926" s="32"/>
      <c r="V9926" s="30"/>
      <c r="W9926"/>
      <c r="X9926"/>
      <c r="Z9926" s="28"/>
      <c r="AA9926" s="28"/>
      <c r="AC9926" s="32"/>
      <c r="AD9926" s="32"/>
      <c r="AE9926" s="31"/>
      <c r="AF9926" s="31"/>
      <c r="AG9926" s="28"/>
      <c r="AH9926" s="28"/>
    </row>
    <row r="9927" spans="13:34" x14ac:dyDescent="0.3">
      <c r="M9927" s="33"/>
      <c r="N9927" s="2"/>
      <c r="P9927" s="29"/>
      <c r="Q9927" s="29"/>
      <c r="T9927" s="32"/>
      <c r="U9927" s="32"/>
      <c r="V9927" s="30"/>
      <c r="W9927"/>
      <c r="X9927"/>
      <c r="Z9927" s="28"/>
      <c r="AA9927" s="28"/>
      <c r="AC9927" s="32"/>
      <c r="AD9927" s="32"/>
      <c r="AE9927" s="31"/>
      <c r="AF9927" s="31"/>
      <c r="AG9927" s="28"/>
      <c r="AH9927" s="28"/>
    </row>
    <row r="9928" spans="13:34" x14ac:dyDescent="0.3">
      <c r="M9928" s="33"/>
      <c r="N9928" s="2"/>
      <c r="P9928" s="29"/>
      <c r="Q9928" s="29"/>
      <c r="T9928" s="32"/>
      <c r="U9928" s="32"/>
      <c r="V9928" s="30"/>
      <c r="W9928"/>
      <c r="X9928"/>
      <c r="Z9928" s="28"/>
      <c r="AA9928" s="28"/>
      <c r="AC9928" s="32"/>
      <c r="AD9928" s="32"/>
      <c r="AE9928" s="31"/>
      <c r="AF9928" s="31"/>
      <c r="AG9928" s="28"/>
      <c r="AH9928" s="28"/>
    </row>
    <row r="9929" spans="13:34" x14ac:dyDescent="0.3">
      <c r="M9929" s="33"/>
      <c r="N9929" s="2"/>
      <c r="P9929" s="29"/>
      <c r="Q9929" s="29"/>
      <c r="T9929" s="32"/>
      <c r="U9929" s="32"/>
      <c r="V9929" s="30"/>
      <c r="W9929"/>
      <c r="X9929"/>
      <c r="Z9929" s="28"/>
      <c r="AA9929" s="28"/>
      <c r="AC9929" s="32"/>
      <c r="AD9929" s="32"/>
      <c r="AE9929" s="31"/>
      <c r="AF9929" s="31"/>
      <c r="AG9929" s="28"/>
      <c r="AH9929" s="28"/>
    </row>
    <row r="9930" spans="13:34" x14ac:dyDescent="0.3">
      <c r="M9930" s="33"/>
      <c r="N9930" s="2"/>
      <c r="P9930" s="29"/>
      <c r="Q9930" s="29"/>
      <c r="T9930" s="32"/>
      <c r="U9930" s="32"/>
      <c r="V9930" s="30"/>
      <c r="W9930"/>
      <c r="X9930"/>
      <c r="Z9930" s="28"/>
      <c r="AA9930" s="28"/>
      <c r="AC9930" s="32"/>
      <c r="AD9930" s="32"/>
      <c r="AE9930" s="31"/>
      <c r="AF9930" s="31"/>
      <c r="AG9930" s="28"/>
      <c r="AH9930" s="28"/>
    </row>
    <row r="9931" spans="13:34" x14ac:dyDescent="0.3">
      <c r="M9931" s="33"/>
      <c r="N9931" s="2"/>
      <c r="P9931" s="29"/>
      <c r="Q9931" s="29"/>
      <c r="T9931" s="32"/>
      <c r="U9931" s="32"/>
      <c r="V9931" s="30"/>
      <c r="W9931"/>
      <c r="X9931"/>
      <c r="Z9931" s="28"/>
      <c r="AA9931" s="28"/>
      <c r="AC9931" s="32"/>
      <c r="AD9931" s="32"/>
      <c r="AE9931" s="31"/>
      <c r="AF9931" s="31"/>
      <c r="AG9931" s="28"/>
      <c r="AH9931" s="28"/>
    </row>
    <row r="9932" spans="13:34" x14ac:dyDescent="0.3">
      <c r="M9932" s="33"/>
      <c r="N9932" s="2"/>
      <c r="P9932" s="29"/>
      <c r="Q9932" s="29"/>
      <c r="T9932" s="32"/>
      <c r="U9932" s="32"/>
      <c r="V9932" s="30"/>
      <c r="W9932"/>
      <c r="X9932"/>
      <c r="Z9932" s="28"/>
      <c r="AA9932" s="28"/>
      <c r="AC9932" s="32"/>
      <c r="AD9932" s="32"/>
      <c r="AE9932" s="31"/>
      <c r="AF9932" s="31"/>
      <c r="AG9932" s="28"/>
      <c r="AH9932" s="28"/>
    </row>
    <row r="9933" spans="13:34" x14ac:dyDescent="0.3">
      <c r="M9933" s="33"/>
      <c r="N9933" s="2"/>
      <c r="P9933" s="29"/>
      <c r="Q9933" s="29"/>
      <c r="T9933" s="32"/>
      <c r="U9933" s="32"/>
      <c r="V9933" s="30"/>
      <c r="W9933"/>
      <c r="X9933"/>
      <c r="Z9933" s="28"/>
      <c r="AA9933" s="28"/>
      <c r="AC9933" s="32"/>
      <c r="AD9933" s="32"/>
      <c r="AE9933" s="31"/>
      <c r="AF9933" s="31"/>
      <c r="AG9933" s="28"/>
      <c r="AH9933" s="28"/>
    </row>
    <row r="9934" spans="13:34" x14ac:dyDescent="0.3">
      <c r="M9934" s="33"/>
      <c r="N9934" s="2"/>
      <c r="P9934" s="29"/>
      <c r="Q9934" s="29"/>
      <c r="T9934" s="32"/>
      <c r="U9934" s="32"/>
      <c r="V9934" s="30"/>
      <c r="W9934"/>
      <c r="X9934"/>
      <c r="Z9934" s="28"/>
      <c r="AA9934" s="28"/>
      <c r="AC9934" s="32"/>
      <c r="AD9934" s="32"/>
      <c r="AE9934" s="31"/>
      <c r="AF9934" s="31"/>
      <c r="AG9934" s="28"/>
      <c r="AH9934" s="28"/>
    </row>
    <row r="9935" spans="13:34" x14ac:dyDescent="0.3">
      <c r="M9935" s="33"/>
      <c r="N9935" s="2"/>
      <c r="P9935" s="29"/>
      <c r="Q9935" s="29"/>
      <c r="T9935" s="32"/>
      <c r="U9935" s="32"/>
      <c r="V9935" s="30"/>
      <c r="W9935"/>
      <c r="X9935"/>
      <c r="Z9935" s="28"/>
      <c r="AA9935" s="28"/>
      <c r="AC9935" s="32"/>
      <c r="AD9935" s="32"/>
      <c r="AE9935" s="31"/>
      <c r="AF9935" s="31"/>
      <c r="AG9935" s="28"/>
      <c r="AH9935" s="28"/>
    </row>
    <row r="9936" spans="13:34" x14ac:dyDescent="0.3">
      <c r="M9936" s="33"/>
      <c r="N9936" s="2"/>
      <c r="P9936" s="29"/>
      <c r="Q9936" s="29"/>
      <c r="T9936" s="32"/>
      <c r="U9936" s="32"/>
      <c r="V9936" s="30"/>
      <c r="W9936"/>
      <c r="X9936"/>
      <c r="Z9936" s="28"/>
      <c r="AA9936" s="28"/>
      <c r="AC9936" s="32"/>
      <c r="AD9936" s="32"/>
      <c r="AE9936" s="31"/>
      <c r="AF9936" s="31"/>
      <c r="AG9936" s="28"/>
      <c r="AH9936" s="28"/>
    </row>
    <row r="9937" spans="13:34" x14ac:dyDescent="0.3">
      <c r="M9937" s="33"/>
      <c r="N9937" s="2"/>
      <c r="P9937" s="29"/>
      <c r="Q9937" s="29"/>
      <c r="T9937" s="32"/>
      <c r="U9937" s="32"/>
      <c r="V9937" s="30"/>
      <c r="W9937"/>
      <c r="X9937"/>
      <c r="Z9937" s="28"/>
      <c r="AA9937" s="28"/>
      <c r="AC9937" s="32"/>
      <c r="AD9937" s="32"/>
      <c r="AE9937" s="31"/>
      <c r="AF9937" s="31"/>
      <c r="AG9937" s="28"/>
      <c r="AH9937" s="28"/>
    </row>
    <row r="9938" spans="13:34" x14ac:dyDescent="0.3">
      <c r="M9938" s="33"/>
      <c r="N9938" s="2"/>
      <c r="P9938" s="29"/>
      <c r="Q9938" s="29"/>
      <c r="T9938" s="32"/>
      <c r="U9938" s="32"/>
      <c r="V9938" s="30"/>
      <c r="W9938"/>
      <c r="X9938"/>
      <c r="Z9938" s="28"/>
      <c r="AA9938" s="28"/>
      <c r="AC9938" s="32"/>
      <c r="AD9938" s="32"/>
      <c r="AE9938" s="31"/>
      <c r="AF9938" s="31"/>
      <c r="AG9938" s="28"/>
      <c r="AH9938" s="28"/>
    </row>
    <row r="9939" spans="13:34" x14ac:dyDescent="0.3">
      <c r="M9939" s="33"/>
      <c r="N9939" s="2"/>
      <c r="P9939" s="29"/>
      <c r="Q9939" s="29"/>
      <c r="T9939" s="32"/>
      <c r="U9939" s="32"/>
      <c r="V9939" s="30"/>
      <c r="W9939"/>
      <c r="X9939"/>
      <c r="Z9939" s="28"/>
      <c r="AA9939" s="28"/>
      <c r="AC9939" s="32"/>
      <c r="AD9939" s="32"/>
      <c r="AE9939" s="31"/>
      <c r="AF9939" s="31"/>
      <c r="AG9939" s="28"/>
      <c r="AH9939" s="28"/>
    </row>
    <row r="9940" spans="13:34" x14ac:dyDescent="0.3">
      <c r="M9940" s="33"/>
      <c r="N9940" s="2"/>
      <c r="P9940" s="29"/>
      <c r="Q9940" s="29"/>
      <c r="T9940" s="32"/>
      <c r="U9940" s="32"/>
      <c r="V9940" s="30"/>
      <c r="W9940"/>
      <c r="X9940"/>
      <c r="Z9940" s="28"/>
      <c r="AA9940" s="28"/>
      <c r="AC9940" s="32"/>
      <c r="AD9940" s="32"/>
      <c r="AE9940" s="31"/>
      <c r="AF9940" s="31"/>
      <c r="AG9940" s="28"/>
      <c r="AH9940" s="28"/>
    </row>
    <row r="9941" spans="13:34" x14ac:dyDescent="0.3">
      <c r="M9941" s="33"/>
      <c r="N9941" s="2"/>
      <c r="P9941" s="29"/>
      <c r="Q9941" s="29"/>
      <c r="T9941" s="32"/>
      <c r="U9941" s="32"/>
      <c r="V9941" s="30"/>
      <c r="W9941"/>
      <c r="X9941"/>
      <c r="Z9941" s="28"/>
      <c r="AA9941" s="28"/>
      <c r="AC9941" s="32"/>
      <c r="AD9941" s="32"/>
      <c r="AE9941" s="31"/>
      <c r="AF9941" s="31"/>
      <c r="AG9941" s="28"/>
      <c r="AH9941" s="28"/>
    </row>
    <row r="9942" spans="13:34" x14ac:dyDescent="0.3">
      <c r="M9942" s="33"/>
      <c r="N9942" s="2"/>
      <c r="P9942" s="29"/>
      <c r="Q9942" s="29"/>
      <c r="T9942" s="32"/>
      <c r="U9942" s="32"/>
      <c r="V9942" s="30"/>
      <c r="W9942"/>
      <c r="X9942"/>
      <c r="Z9942" s="28"/>
      <c r="AA9942" s="28"/>
      <c r="AC9942" s="32"/>
      <c r="AD9942" s="32"/>
      <c r="AE9942" s="31"/>
      <c r="AF9942" s="31"/>
      <c r="AG9942" s="28"/>
      <c r="AH9942" s="28"/>
    </row>
    <row r="9943" spans="13:34" x14ac:dyDescent="0.3">
      <c r="M9943" s="33"/>
      <c r="N9943" s="2"/>
      <c r="P9943" s="29"/>
      <c r="Q9943" s="29"/>
      <c r="T9943" s="32"/>
      <c r="U9943" s="32"/>
      <c r="V9943" s="30"/>
      <c r="W9943"/>
      <c r="X9943"/>
      <c r="Z9943" s="28"/>
      <c r="AA9943" s="28"/>
      <c r="AC9943" s="32"/>
      <c r="AD9943" s="32"/>
      <c r="AE9943" s="31"/>
      <c r="AF9943" s="31"/>
      <c r="AG9943" s="28"/>
      <c r="AH9943" s="28"/>
    </row>
    <row r="9944" spans="13:34" x14ac:dyDescent="0.3">
      <c r="M9944" s="33"/>
      <c r="N9944" s="2"/>
      <c r="P9944" s="29"/>
      <c r="Q9944" s="29"/>
      <c r="T9944" s="32"/>
      <c r="U9944" s="32"/>
      <c r="V9944" s="30"/>
      <c r="W9944"/>
      <c r="X9944"/>
      <c r="Z9944" s="28"/>
      <c r="AA9944" s="28"/>
      <c r="AC9944" s="32"/>
      <c r="AD9944" s="32"/>
      <c r="AE9944" s="31"/>
      <c r="AF9944" s="31"/>
      <c r="AG9944" s="28"/>
      <c r="AH9944" s="28"/>
    </row>
    <row r="9945" spans="13:34" x14ac:dyDescent="0.3">
      <c r="M9945" s="33"/>
      <c r="N9945" s="2"/>
      <c r="P9945" s="29"/>
      <c r="Q9945" s="29"/>
      <c r="T9945" s="32"/>
      <c r="U9945" s="32"/>
      <c r="V9945" s="30"/>
      <c r="W9945"/>
      <c r="X9945"/>
      <c r="Z9945" s="28"/>
      <c r="AA9945" s="28"/>
      <c r="AC9945" s="32"/>
      <c r="AD9945" s="32"/>
      <c r="AE9945" s="31"/>
      <c r="AF9945" s="31"/>
      <c r="AG9945" s="28"/>
      <c r="AH9945" s="28"/>
    </row>
    <row r="9946" spans="13:34" x14ac:dyDescent="0.3">
      <c r="M9946" s="33"/>
      <c r="N9946" s="2"/>
      <c r="P9946" s="29"/>
      <c r="Q9946" s="29"/>
      <c r="T9946" s="32"/>
      <c r="U9946" s="32"/>
      <c r="V9946" s="30"/>
      <c r="W9946"/>
      <c r="X9946"/>
      <c r="Z9946" s="28"/>
      <c r="AA9946" s="28"/>
      <c r="AC9946" s="32"/>
      <c r="AD9946" s="32"/>
      <c r="AE9946" s="31"/>
      <c r="AF9946" s="31"/>
      <c r="AG9946" s="28"/>
      <c r="AH9946" s="28"/>
    </row>
    <row r="9947" spans="13:34" x14ac:dyDescent="0.3">
      <c r="M9947" s="33"/>
      <c r="N9947" s="2"/>
      <c r="P9947" s="29"/>
      <c r="Q9947" s="29"/>
      <c r="T9947" s="32"/>
      <c r="U9947" s="32"/>
      <c r="V9947" s="30"/>
      <c r="W9947"/>
      <c r="X9947"/>
      <c r="Z9947" s="28"/>
      <c r="AA9947" s="28"/>
      <c r="AC9947" s="32"/>
      <c r="AD9947" s="32"/>
      <c r="AE9947" s="31"/>
      <c r="AF9947" s="31"/>
      <c r="AG9947" s="28"/>
      <c r="AH9947" s="28"/>
    </row>
    <row r="9948" spans="13:34" x14ac:dyDescent="0.3">
      <c r="M9948" s="33"/>
      <c r="N9948" s="2"/>
      <c r="P9948" s="29"/>
      <c r="Q9948" s="29"/>
      <c r="T9948" s="32"/>
      <c r="U9948" s="32"/>
      <c r="V9948" s="30"/>
      <c r="W9948"/>
      <c r="X9948"/>
      <c r="Z9948" s="28"/>
      <c r="AA9948" s="28"/>
      <c r="AC9948" s="32"/>
      <c r="AD9948" s="32"/>
      <c r="AE9948" s="31"/>
      <c r="AF9948" s="31"/>
      <c r="AG9948" s="28"/>
      <c r="AH9948" s="28"/>
    </row>
    <row r="9949" spans="13:34" x14ac:dyDescent="0.3">
      <c r="M9949" s="33"/>
      <c r="N9949" s="2"/>
      <c r="P9949" s="29"/>
      <c r="Q9949" s="29"/>
      <c r="T9949" s="32"/>
      <c r="U9949" s="32"/>
      <c r="V9949" s="30"/>
      <c r="W9949"/>
      <c r="X9949"/>
      <c r="Z9949" s="28"/>
      <c r="AA9949" s="28"/>
      <c r="AC9949" s="32"/>
      <c r="AD9949" s="32"/>
      <c r="AE9949" s="31"/>
      <c r="AF9949" s="31"/>
      <c r="AG9949" s="28"/>
      <c r="AH9949" s="28"/>
    </row>
    <row r="9950" spans="13:34" x14ac:dyDescent="0.3">
      <c r="M9950" s="33"/>
      <c r="N9950" s="2"/>
      <c r="P9950" s="29"/>
      <c r="Q9950" s="29"/>
      <c r="T9950" s="32"/>
      <c r="U9950" s="32"/>
      <c r="V9950" s="30"/>
      <c r="W9950"/>
      <c r="X9950"/>
      <c r="Z9950" s="28"/>
      <c r="AA9950" s="28"/>
      <c r="AC9950" s="32"/>
      <c r="AD9950" s="32"/>
      <c r="AE9950" s="31"/>
      <c r="AF9950" s="31"/>
      <c r="AG9950" s="28"/>
      <c r="AH9950" s="28"/>
    </row>
    <row r="9951" spans="13:34" x14ac:dyDescent="0.3">
      <c r="M9951" s="33"/>
      <c r="N9951" s="2"/>
      <c r="P9951" s="29"/>
      <c r="Q9951" s="29"/>
      <c r="T9951" s="32"/>
      <c r="U9951" s="32"/>
      <c r="V9951" s="30"/>
      <c r="W9951"/>
      <c r="X9951"/>
      <c r="Z9951" s="28"/>
      <c r="AA9951" s="28"/>
      <c r="AC9951" s="32"/>
      <c r="AD9951" s="32"/>
      <c r="AE9951" s="31"/>
      <c r="AF9951" s="31"/>
      <c r="AG9951" s="28"/>
      <c r="AH9951" s="28"/>
    </row>
    <row r="9952" spans="13:34" x14ac:dyDescent="0.3">
      <c r="M9952" s="33"/>
      <c r="N9952" s="2"/>
      <c r="P9952" s="29"/>
      <c r="Q9952" s="29"/>
      <c r="T9952" s="32"/>
      <c r="U9952" s="32"/>
      <c r="V9952" s="30"/>
      <c r="W9952"/>
      <c r="X9952"/>
      <c r="Z9952" s="28"/>
      <c r="AA9952" s="28"/>
      <c r="AC9952" s="32"/>
      <c r="AD9952" s="32"/>
      <c r="AE9952" s="31"/>
      <c r="AF9952" s="31"/>
      <c r="AG9952" s="28"/>
      <c r="AH9952" s="28"/>
    </row>
    <row r="9953" spans="13:34" x14ac:dyDescent="0.3">
      <c r="M9953" s="33"/>
      <c r="N9953" s="2"/>
      <c r="P9953" s="29"/>
      <c r="Q9953" s="29"/>
      <c r="T9953" s="32"/>
      <c r="U9953" s="32"/>
      <c r="V9953" s="30"/>
      <c r="W9953"/>
      <c r="X9953"/>
      <c r="Z9953" s="28"/>
      <c r="AA9953" s="28"/>
      <c r="AC9953" s="32"/>
      <c r="AD9953" s="32"/>
      <c r="AE9953" s="31"/>
      <c r="AF9953" s="31"/>
      <c r="AG9953" s="28"/>
      <c r="AH9953" s="28"/>
    </row>
    <row r="9954" spans="13:34" x14ac:dyDescent="0.3">
      <c r="M9954" s="33"/>
      <c r="N9954" s="2"/>
      <c r="P9954" s="29"/>
      <c r="Q9954" s="29"/>
      <c r="T9954" s="32"/>
      <c r="U9954" s="32"/>
      <c r="V9954" s="30"/>
      <c r="W9954"/>
      <c r="X9954"/>
      <c r="Z9954" s="28"/>
      <c r="AA9954" s="28"/>
      <c r="AC9954" s="32"/>
      <c r="AD9954" s="32"/>
      <c r="AE9954" s="31"/>
      <c r="AF9954" s="31"/>
      <c r="AG9954" s="28"/>
      <c r="AH9954" s="28"/>
    </row>
    <row r="9955" spans="13:34" x14ac:dyDescent="0.3">
      <c r="M9955" s="33"/>
      <c r="N9955" s="2"/>
      <c r="P9955" s="29"/>
      <c r="Q9955" s="29"/>
      <c r="T9955" s="32"/>
      <c r="U9955" s="32"/>
      <c r="V9955" s="30"/>
      <c r="W9955"/>
      <c r="X9955"/>
      <c r="Z9955" s="28"/>
      <c r="AA9955" s="28"/>
      <c r="AC9955" s="32"/>
      <c r="AD9955" s="32"/>
      <c r="AE9955" s="31"/>
      <c r="AF9955" s="31"/>
      <c r="AG9955" s="28"/>
      <c r="AH9955" s="28"/>
    </row>
    <row r="9956" spans="13:34" x14ac:dyDescent="0.3">
      <c r="M9956" s="33"/>
      <c r="N9956" s="2"/>
      <c r="P9956" s="29"/>
      <c r="Q9956" s="29"/>
      <c r="T9956" s="32"/>
      <c r="U9956" s="32"/>
      <c r="V9956" s="30"/>
      <c r="W9956"/>
      <c r="X9956"/>
      <c r="Z9956" s="28"/>
      <c r="AA9956" s="28"/>
      <c r="AC9956" s="32"/>
      <c r="AD9956" s="32"/>
      <c r="AE9956" s="31"/>
      <c r="AF9956" s="31"/>
      <c r="AG9956" s="28"/>
      <c r="AH9956" s="28"/>
    </row>
    <row r="9957" spans="13:34" x14ac:dyDescent="0.3">
      <c r="M9957" s="33"/>
      <c r="N9957" s="2"/>
      <c r="P9957" s="29"/>
      <c r="Q9957" s="29"/>
      <c r="T9957" s="32"/>
      <c r="U9957" s="32"/>
      <c r="V9957" s="30"/>
      <c r="W9957"/>
      <c r="X9957"/>
      <c r="Z9957" s="28"/>
      <c r="AA9957" s="28"/>
      <c r="AC9957" s="32"/>
      <c r="AD9957" s="32"/>
      <c r="AE9957" s="31"/>
      <c r="AF9957" s="31"/>
      <c r="AG9957" s="28"/>
      <c r="AH9957" s="28"/>
    </row>
    <row r="9958" spans="13:34" x14ac:dyDescent="0.3">
      <c r="M9958" s="33"/>
      <c r="N9958" s="2"/>
      <c r="P9958" s="29"/>
      <c r="Q9958" s="29"/>
      <c r="T9958" s="32"/>
      <c r="U9958" s="32"/>
      <c r="V9958" s="30"/>
      <c r="W9958"/>
      <c r="X9958"/>
      <c r="Z9958" s="28"/>
      <c r="AA9958" s="28"/>
      <c r="AC9958" s="32"/>
      <c r="AD9958" s="32"/>
      <c r="AE9958" s="31"/>
      <c r="AF9958" s="31"/>
      <c r="AG9958" s="28"/>
      <c r="AH9958" s="28"/>
    </row>
    <row r="9959" spans="13:34" x14ac:dyDescent="0.3">
      <c r="M9959" s="33"/>
      <c r="N9959" s="2"/>
      <c r="P9959" s="29"/>
      <c r="Q9959" s="29"/>
      <c r="T9959" s="32"/>
      <c r="U9959" s="32"/>
      <c r="V9959" s="30"/>
      <c r="W9959"/>
      <c r="X9959"/>
      <c r="Z9959" s="28"/>
      <c r="AA9959" s="28"/>
      <c r="AC9959" s="32"/>
      <c r="AD9959" s="32"/>
      <c r="AE9959" s="31"/>
      <c r="AF9959" s="31"/>
      <c r="AG9959" s="28"/>
      <c r="AH9959" s="28"/>
    </row>
    <row r="9960" spans="13:34" x14ac:dyDescent="0.3">
      <c r="M9960" s="33"/>
      <c r="N9960" s="2"/>
      <c r="P9960" s="29"/>
      <c r="Q9960" s="29"/>
      <c r="T9960" s="32"/>
      <c r="U9960" s="32"/>
      <c r="V9960" s="30"/>
      <c r="W9960"/>
      <c r="X9960"/>
      <c r="Z9960" s="28"/>
      <c r="AA9960" s="28"/>
      <c r="AC9960" s="32"/>
      <c r="AD9960" s="32"/>
      <c r="AE9960" s="31"/>
      <c r="AF9960" s="31"/>
      <c r="AG9960" s="28"/>
      <c r="AH9960" s="28"/>
    </row>
    <row r="9961" spans="13:34" x14ac:dyDescent="0.3">
      <c r="M9961" s="33"/>
      <c r="N9961" s="2"/>
      <c r="P9961" s="29"/>
      <c r="Q9961" s="29"/>
      <c r="T9961" s="32"/>
      <c r="U9961" s="32"/>
      <c r="V9961" s="30"/>
      <c r="W9961"/>
      <c r="X9961"/>
      <c r="Z9961" s="28"/>
      <c r="AA9961" s="28"/>
      <c r="AC9961" s="32"/>
      <c r="AD9961" s="32"/>
      <c r="AE9961" s="31"/>
      <c r="AF9961" s="31"/>
      <c r="AG9961" s="28"/>
      <c r="AH9961" s="28"/>
    </row>
    <row r="9962" spans="13:34" x14ac:dyDescent="0.3">
      <c r="M9962" s="33"/>
      <c r="N9962" s="2"/>
      <c r="P9962" s="29"/>
      <c r="Q9962" s="29"/>
      <c r="T9962" s="32"/>
      <c r="U9962" s="32"/>
      <c r="V9962" s="30"/>
      <c r="W9962"/>
      <c r="X9962"/>
      <c r="Z9962" s="28"/>
      <c r="AA9962" s="28"/>
      <c r="AC9962" s="32"/>
      <c r="AD9962" s="32"/>
      <c r="AE9962" s="31"/>
      <c r="AF9962" s="31"/>
      <c r="AG9962" s="28"/>
      <c r="AH9962" s="28"/>
    </row>
    <row r="9963" spans="13:34" x14ac:dyDescent="0.3">
      <c r="M9963" s="33"/>
      <c r="N9963" s="2"/>
      <c r="P9963" s="29"/>
      <c r="Q9963" s="29"/>
      <c r="T9963" s="32"/>
      <c r="U9963" s="32"/>
      <c r="V9963" s="30"/>
      <c r="W9963"/>
      <c r="X9963"/>
      <c r="Z9963" s="28"/>
      <c r="AA9963" s="28"/>
      <c r="AC9963" s="32"/>
      <c r="AD9963" s="32"/>
      <c r="AE9963" s="31"/>
      <c r="AF9963" s="31"/>
      <c r="AG9963" s="28"/>
      <c r="AH9963" s="28"/>
    </row>
    <row r="9964" spans="13:34" x14ac:dyDescent="0.3">
      <c r="M9964" s="33"/>
      <c r="N9964" s="2"/>
      <c r="P9964" s="29"/>
      <c r="Q9964" s="29"/>
      <c r="T9964" s="32"/>
      <c r="U9964" s="32"/>
      <c r="V9964" s="30"/>
      <c r="W9964"/>
      <c r="X9964"/>
      <c r="Z9964" s="28"/>
      <c r="AA9964" s="28"/>
      <c r="AC9964" s="32"/>
      <c r="AD9964" s="32"/>
      <c r="AE9964" s="31"/>
      <c r="AF9964" s="31"/>
      <c r="AG9964" s="28"/>
      <c r="AH9964" s="28"/>
    </row>
    <row r="9965" spans="13:34" x14ac:dyDescent="0.3">
      <c r="M9965" s="33"/>
      <c r="N9965" s="2"/>
      <c r="P9965" s="29"/>
      <c r="Q9965" s="29"/>
      <c r="T9965" s="32"/>
      <c r="U9965" s="32"/>
      <c r="V9965" s="30"/>
      <c r="W9965"/>
      <c r="X9965"/>
      <c r="Z9965" s="28"/>
      <c r="AA9965" s="28"/>
      <c r="AC9965" s="32"/>
      <c r="AD9965" s="32"/>
      <c r="AE9965" s="31"/>
      <c r="AF9965" s="31"/>
      <c r="AG9965" s="28"/>
      <c r="AH9965" s="28"/>
    </row>
    <row r="9966" spans="13:34" x14ac:dyDescent="0.3">
      <c r="M9966" s="33"/>
      <c r="N9966" s="2"/>
      <c r="P9966" s="29"/>
      <c r="Q9966" s="29"/>
      <c r="T9966" s="32"/>
      <c r="U9966" s="32"/>
      <c r="V9966" s="30"/>
      <c r="W9966"/>
      <c r="X9966"/>
      <c r="Z9966" s="28"/>
      <c r="AA9966" s="28"/>
      <c r="AC9966" s="32"/>
      <c r="AD9966" s="32"/>
      <c r="AE9966" s="31"/>
      <c r="AF9966" s="31"/>
      <c r="AG9966" s="28"/>
      <c r="AH9966" s="28"/>
    </row>
    <row r="9967" spans="13:34" x14ac:dyDescent="0.3">
      <c r="M9967" s="33"/>
      <c r="N9967" s="2"/>
      <c r="P9967" s="29"/>
      <c r="Q9967" s="29"/>
      <c r="T9967" s="32"/>
      <c r="U9967" s="32"/>
      <c r="V9967" s="30"/>
      <c r="W9967"/>
      <c r="X9967"/>
      <c r="Z9967" s="28"/>
      <c r="AA9967" s="28"/>
      <c r="AC9967" s="32"/>
      <c r="AD9967" s="32"/>
      <c r="AE9967" s="31"/>
      <c r="AF9967" s="31"/>
      <c r="AG9967" s="28"/>
      <c r="AH9967" s="28"/>
    </row>
    <row r="9968" spans="13:34" x14ac:dyDescent="0.3">
      <c r="M9968" s="33"/>
      <c r="N9968" s="2"/>
      <c r="P9968" s="29"/>
      <c r="Q9968" s="29"/>
      <c r="T9968" s="32"/>
      <c r="U9968" s="32"/>
      <c r="V9968" s="30"/>
      <c r="W9968"/>
      <c r="X9968"/>
      <c r="Z9968" s="28"/>
      <c r="AA9968" s="28"/>
      <c r="AC9968" s="32"/>
      <c r="AD9968" s="32"/>
      <c r="AE9968" s="31"/>
      <c r="AF9968" s="31"/>
      <c r="AG9968" s="28"/>
      <c r="AH9968" s="28"/>
    </row>
    <row r="9969" spans="13:34" x14ac:dyDescent="0.3">
      <c r="M9969" s="33"/>
      <c r="N9969" s="2"/>
      <c r="P9969" s="29"/>
      <c r="Q9969" s="29"/>
      <c r="T9969" s="32"/>
      <c r="U9969" s="32"/>
      <c r="V9969" s="30"/>
      <c r="W9969"/>
      <c r="X9969"/>
      <c r="Z9969" s="28"/>
      <c r="AA9969" s="28"/>
      <c r="AC9969" s="32"/>
      <c r="AD9969" s="32"/>
      <c r="AE9969" s="31"/>
      <c r="AF9969" s="31"/>
      <c r="AG9969" s="28"/>
      <c r="AH9969" s="28"/>
    </row>
    <row r="9970" spans="13:34" x14ac:dyDescent="0.3">
      <c r="M9970" s="33"/>
      <c r="N9970" s="2"/>
      <c r="P9970" s="29"/>
      <c r="Q9970" s="29"/>
      <c r="T9970" s="32"/>
      <c r="U9970" s="32"/>
      <c r="V9970" s="30"/>
      <c r="W9970"/>
      <c r="X9970"/>
      <c r="Z9970" s="28"/>
      <c r="AA9970" s="28"/>
      <c r="AC9970" s="32"/>
      <c r="AD9970" s="32"/>
      <c r="AE9970" s="31"/>
      <c r="AF9970" s="31"/>
      <c r="AG9970" s="28"/>
      <c r="AH9970" s="28"/>
    </row>
    <row r="9971" spans="13:34" x14ac:dyDescent="0.3">
      <c r="M9971" s="33"/>
      <c r="N9971" s="2"/>
      <c r="P9971" s="29"/>
      <c r="Q9971" s="29"/>
      <c r="T9971" s="32"/>
      <c r="U9971" s="32"/>
      <c r="V9971" s="30"/>
      <c r="W9971"/>
      <c r="X9971"/>
      <c r="Z9971" s="28"/>
      <c r="AA9971" s="28"/>
      <c r="AC9971" s="32"/>
      <c r="AD9971" s="32"/>
      <c r="AE9971" s="31"/>
      <c r="AF9971" s="31"/>
      <c r="AG9971" s="28"/>
      <c r="AH9971" s="28"/>
    </row>
    <row r="9972" spans="13:34" x14ac:dyDescent="0.3">
      <c r="M9972" s="33"/>
      <c r="N9972" s="2"/>
      <c r="P9972" s="29"/>
      <c r="Q9972" s="29"/>
      <c r="T9972" s="32"/>
      <c r="U9972" s="32"/>
      <c r="V9972" s="30"/>
      <c r="W9972"/>
      <c r="X9972"/>
      <c r="Z9972" s="28"/>
      <c r="AA9972" s="28"/>
      <c r="AC9972" s="32"/>
      <c r="AD9972" s="32"/>
      <c r="AE9972" s="31"/>
      <c r="AF9972" s="31"/>
      <c r="AG9972" s="28"/>
      <c r="AH9972" s="28"/>
    </row>
    <row r="9973" spans="13:34" x14ac:dyDescent="0.3">
      <c r="M9973" s="33"/>
      <c r="N9973" s="2"/>
      <c r="P9973" s="29"/>
      <c r="Q9973" s="29"/>
      <c r="T9973" s="32"/>
      <c r="U9973" s="32"/>
      <c r="V9973" s="30"/>
      <c r="W9973"/>
      <c r="X9973"/>
      <c r="Z9973" s="28"/>
      <c r="AA9973" s="28"/>
      <c r="AC9973" s="32"/>
      <c r="AD9973" s="32"/>
      <c r="AE9973" s="31"/>
      <c r="AF9973" s="31"/>
      <c r="AG9973" s="28"/>
      <c r="AH9973" s="28"/>
    </row>
    <row r="9974" spans="13:34" x14ac:dyDescent="0.3">
      <c r="M9974" s="33"/>
      <c r="N9974" s="2"/>
      <c r="P9974" s="29"/>
      <c r="Q9974" s="29"/>
      <c r="T9974" s="32"/>
      <c r="U9974" s="32"/>
      <c r="V9974" s="30"/>
      <c r="W9974"/>
      <c r="X9974"/>
      <c r="Z9974" s="28"/>
      <c r="AA9974" s="28"/>
      <c r="AC9974" s="32"/>
      <c r="AD9974" s="32"/>
      <c r="AE9974" s="31"/>
      <c r="AF9974" s="31"/>
      <c r="AG9974" s="28"/>
      <c r="AH9974" s="28"/>
    </row>
    <row r="9975" spans="13:34" x14ac:dyDescent="0.3">
      <c r="M9975" s="33"/>
      <c r="N9975" s="2"/>
      <c r="P9975" s="29"/>
      <c r="Q9975" s="29"/>
      <c r="T9975" s="32"/>
      <c r="U9975" s="32"/>
      <c r="V9975" s="30"/>
      <c r="W9975"/>
      <c r="X9975"/>
      <c r="Z9975" s="28"/>
      <c r="AA9975" s="28"/>
      <c r="AC9975" s="32"/>
      <c r="AD9975" s="32"/>
      <c r="AE9975" s="31"/>
      <c r="AF9975" s="31"/>
      <c r="AG9975" s="28"/>
      <c r="AH9975" s="28"/>
    </row>
    <row r="9976" spans="13:34" x14ac:dyDescent="0.3">
      <c r="M9976" s="33"/>
      <c r="N9976" s="2"/>
      <c r="P9976" s="29"/>
      <c r="Q9976" s="29"/>
      <c r="T9976" s="32"/>
      <c r="U9976" s="32"/>
      <c r="V9976" s="30"/>
      <c r="W9976"/>
      <c r="X9976"/>
      <c r="Z9976" s="28"/>
      <c r="AA9976" s="28"/>
      <c r="AC9976" s="32"/>
      <c r="AD9976" s="32"/>
      <c r="AE9976" s="31"/>
      <c r="AF9976" s="31"/>
      <c r="AG9976" s="28"/>
      <c r="AH9976" s="28"/>
    </row>
    <row r="9977" spans="13:34" x14ac:dyDescent="0.3">
      <c r="M9977" s="33"/>
      <c r="N9977" s="2"/>
      <c r="P9977" s="29"/>
      <c r="Q9977" s="29"/>
      <c r="T9977" s="32"/>
      <c r="U9977" s="32"/>
      <c r="V9977" s="30"/>
      <c r="W9977"/>
      <c r="X9977"/>
      <c r="Z9977" s="28"/>
      <c r="AA9977" s="28"/>
      <c r="AC9977" s="32"/>
      <c r="AD9977" s="32"/>
      <c r="AE9977" s="31"/>
      <c r="AF9977" s="31"/>
      <c r="AG9977" s="28"/>
      <c r="AH9977" s="28"/>
    </row>
    <row r="9978" spans="13:34" x14ac:dyDescent="0.3">
      <c r="M9978" s="33"/>
      <c r="N9978" s="2"/>
      <c r="P9978" s="29"/>
      <c r="Q9978" s="29"/>
      <c r="T9978" s="32"/>
      <c r="U9978" s="32"/>
      <c r="V9978" s="30"/>
      <c r="W9978"/>
      <c r="X9978"/>
      <c r="Z9978" s="28"/>
      <c r="AA9978" s="28"/>
      <c r="AC9978" s="32"/>
      <c r="AD9978" s="32"/>
      <c r="AE9978" s="31"/>
      <c r="AF9978" s="31"/>
      <c r="AG9978" s="28"/>
      <c r="AH9978" s="28"/>
    </row>
    <row r="9979" spans="13:34" x14ac:dyDescent="0.3">
      <c r="M9979" s="33"/>
      <c r="N9979" s="2"/>
      <c r="P9979" s="29"/>
      <c r="Q9979" s="29"/>
      <c r="T9979" s="32"/>
      <c r="U9979" s="32"/>
      <c r="V9979" s="30"/>
      <c r="W9979"/>
      <c r="X9979"/>
      <c r="Z9979" s="28"/>
      <c r="AA9979" s="28"/>
      <c r="AC9979" s="32"/>
      <c r="AD9979" s="32"/>
      <c r="AE9979" s="31"/>
      <c r="AF9979" s="31"/>
      <c r="AG9979" s="28"/>
      <c r="AH9979" s="28"/>
    </row>
    <row r="9980" spans="13:34" x14ac:dyDescent="0.3">
      <c r="M9980" s="33"/>
      <c r="N9980" s="2"/>
      <c r="P9980" s="29"/>
      <c r="Q9980" s="29"/>
      <c r="T9980" s="32"/>
      <c r="U9980" s="32"/>
      <c r="V9980" s="30"/>
      <c r="W9980"/>
      <c r="X9980"/>
      <c r="Z9980" s="28"/>
      <c r="AA9980" s="28"/>
      <c r="AC9980" s="32"/>
      <c r="AD9980" s="32"/>
      <c r="AE9980" s="31"/>
      <c r="AF9980" s="31"/>
      <c r="AG9980" s="28"/>
      <c r="AH9980" s="28"/>
    </row>
    <row r="9981" spans="13:34" x14ac:dyDescent="0.3">
      <c r="M9981" s="33"/>
      <c r="N9981" s="2"/>
      <c r="P9981" s="29"/>
      <c r="Q9981" s="29"/>
      <c r="T9981" s="32"/>
      <c r="U9981" s="32"/>
      <c r="V9981" s="30"/>
      <c r="W9981"/>
      <c r="X9981"/>
      <c r="Z9981" s="28"/>
      <c r="AA9981" s="28"/>
      <c r="AC9981" s="32"/>
      <c r="AD9981" s="32"/>
      <c r="AE9981" s="31"/>
      <c r="AF9981" s="31"/>
      <c r="AG9981" s="28"/>
      <c r="AH9981" s="28"/>
    </row>
    <row r="9982" spans="13:34" x14ac:dyDescent="0.3">
      <c r="M9982" s="33"/>
      <c r="N9982" s="2"/>
      <c r="P9982" s="29"/>
      <c r="Q9982" s="29"/>
      <c r="T9982" s="32"/>
      <c r="U9982" s="32"/>
      <c r="V9982" s="30"/>
      <c r="W9982"/>
      <c r="X9982"/>
      <c r="Z9982" s="28"/>
      <c r="AA9982" s="28"/>
      <c r="AC9982" s="32"/>
      <c r="AD9982" s="32"/>
      <c r="AE9982" s="31"/>
      <c r="AF9982" s="31"/>
      <c r="AG9982" s="28"/>
      <c r="AH9982" s="28"/>
    </row>
    <row r="9983" spans="13:34" x14ac:dyDescent="0.3">
      <c r="M9983" s="33"/>
      <c r="N9983" s="2"/>
      <c r="P9983" s="29"/>
      <c r="Q9983" s="29"/>
      <c r="T9983" s="32"/>
      <c r="U9983" s="32"/>
      <c r="V9983" s="30"/>
      <c r="W9983"/>
      <c r="X9983"/>
      <c r="Z9983" s="28"/>
      <c r="AA9983" s="28"/>
      <c r="AC9983" s="32"/>
      <c r="AD9983" s="32"/>
      <c r="AE9983" s="31"/>
      <c r="AF9983" s="31"/>
      <c r="AG9983" s="28"/>
      <c r="AH9983" s="28"/>
    </row>
    <row r="9984" spans="13:34" x14ac:dyDescent="0.3">
      <c r="M9984" s="33"/>
      <c r="N9984" s="2"/>
      <c r="P9984" s="29"/>
      <c r="Q9984" s="29"/>
      <c r="T9984" s="32"/>
      <c r="U9984" s="32"/>
      <c r="V9984" s="30"/>
      <c r="W9984"/>
      <c r="X9984"/>
      <c r="Z9984" s="28"/>
      <c r="AA9984" s="28"/>
      <c r="AC9984" s="32"/>
      <c r="AD9984" s="32"/>
      <c r="AE9984" s="31"/>
      <c r="AF9984" s="31"/>
      <c r="AG9984" s="28"/>
      <c r="AH9984" s="28"/>
    </row>
    <row r="9985" spans="13:34" x14ac:dyDescent="0.3">
      <c r="M9985" s="33"/>
      <c r="N9985" s="2"/>
      <c r="P9985" s="29"/>
      <c r="Q9985" s="29"/>
      <c r="T9985" s="32"/>
      <c r="U9985" s="32"/>
      <c r="V9985" s="30"/>
      <c r="W9985"/>
      <c r="X9985"/>
      <c r="Z9985" s="28"/>
      <c r="AA9985" s="28"/>
      <c r="AC9985" s="32"/>
      <c r="AD9985" s="32"/>
      <c r="AE9985" s="31"/>
      <c r="AF9985" s="31"/>
      <c r="AG9985" s="28"/>
      <c r="AH9985" s="28"/>
    </row>
    <row r="9986" spans="13:34" x14ac:dyDescent="0.3">
      <c r="M9986" s="33"/>
      <c r="N9986" s="2"/>
      <c r="P9986" s="29"/>
      <c r="Q9986" s="29"/>
      <c r="T9986" s="32"/>
      <c r="U9986" s="32"/>
      <c r="V9986" s="30"/>
      <c r="W9986"/>
      <c r="X9986"/>
      <c r="Z9986" s="28"/>
      <c r="AA9986" s="28"/>
      <c r="AC9986" s="32"/>
      <c r="AD9986" s="32"/>
      <c r="AE9986" s="31"/>
      <c r="AF9986" s="31"/>
      <c r="AG9986" s="28"/>
      <c r="AH9986" s="28"/>
    </row>
    <row r="9987" spans="13:34" x14ac:dyDescent="0.3">
      <c r="M9987" s="33"/>
      <c r="N9987" s="2"/>
      <c r="P9987" s="29"/>
      <c r="Q9987" s="29"/>
      <c r="T9987" s="32"/>
      <c r="U9987" s="32"/>
      <c r="V9987" s="30"/>
      <c r="W9987"/>
      <c r="X9987"/>
      <c r="Z9987" s="28"/>
      <c r="AA9987" s="28"/>
      <c r="AC9987" s="32"/>
      <c r="AD9987" s="32"/>
      <c r="AE9987" s="31"/>
      <c r="AF9987" s="31"/>
      <c r="AG9987" s="28"/>
      <c r="AH9987" s="28"/>
    </row>
    <row r="9988" spans="13:34" x14ac:dyDescent="0.3">
      <c r="M9988" s="33"/>
      <c r="N9988" s="2"/>
      <c r="P9988" s="29"/>
      <c r="Q9988" s="29"/>
      <c r="T9988" s="32"/>
      <c r="U9988" s="32"/>
      <c r="V9988" s="30"/>
      <c r="W9988"/>
      <c r="X9988"/>
      <c r="Z9988" s="28"/>
      <c r="AA9988" s="28"/>
      <c r="AC9988" s="32"/>
      <c r="AD9988" s="32"/>
      <c r="AE9988" s="31"/>
      <c r="AF9988" s="31"/>
      <c r="AG9988" s="28"/>
      <c r="AH9988" s="28"/>
    </row>
    <row r="9989" spans="13:34" x14ac:dyDescent="0.3">
      <c r="M9989" s="33"/>
      <c r="N9989" s="2"/>
      <c r="P9989" s="29"/>
      <c r="Q9989" s="29"/>
      <c r="T9989" s="32"/>
      <c r="U9989" s="32"/>
      <c r="V9989" s="30"/>
      <c r="W9989"/>
      <c r="X9989"/>
      <c r="Z9989" s="28"/>
      <c r="AA9989" s="28"/>
      <c r="AC9989" s="32"/>
      <c r="AD9989" s="32"/>
      <c r="AE9989" s="31"/>
      <c r="AF9989" s="31"/>
      <c r="AG9989" s="28"/>
      <c r="AH9989" s="28"/>
    </row>
    <row r="9990" spans="13:34" x14ac:dyDescent="0.3">
      <c r="M9990" s="33"/>
      <c r="N9990" s="2"/>
      <c r="P9990" s="29"/>
      <c r="Q9990" s="29"/>
      <c r="T9990" s="32"/>
      <c r="U9990" s="32"/>
      <c r="V9990" s="30"/>
      <c r="W9990"/>
      <c r="X9990"/>
      <c r="Z9990" s="28"/>
      <c r="AA9990" s="28"/>
      <c r="AC9990" s="32"/>
      <c r="AD9990" s="32"/>
      <c r="AE9990" s="31"/>
      <c r="AF9990" s="31"/>
      <c r="AG9990" s="28"/>
      <c r="AH9990" s="28"/>
    </row>
    <row r="9991" spans="13:34" x14ac:dyDescent="0.3">
      <c r="M9991" s="33"/>
      <c r="N9991" s="2"/>
      <c r="P9991" s="29"/>
      <c r="Q9991" s="29"/>
      <c r="T9991" s="32"/>
      <c r="U9991" s="32"/>
      <c r="V9991" s="30"/>
      <c r="W9991"/>
      <c r="X9991"/>
      <c r="Z9991" s="28"/>
      <c r="AA9991" s="28"/>
      <c r="AC9991" s="32"/>
      <c r="AD9991" s="32"/>
      <c r="AE9991" s="31"/>
      <c r="AF9991" s="31"/>
      <c r="AG9991" s="28"/>
      <c r="AH9991" s="28"/>
    </row>
    <row r="9992" spans="13:34" x14ac:dyDescent="0.3">
      <c r="M9992" s="33"/>
      <c r="N9992" s="2"/>
      <c r="P9992" s="29"/>
      <c r="Q9992" s="29"/>
      <c r="T9992" s="32"/>
      <c r="U9992" s="32"/>
      <c r="V9992" s="30"/>
      <c r="W9992"/>
      <c r="X9992"/>
      <c r="Z9992" s="28"/>
      <c r="AA9992" s="28"/>
      <c r="AC9992" s="32"/>
      <c r="AD9992" s="32"/>
      <c r="AE9992" s="31"/>
      <c r="AF9992" s="31"/>
      <c r="AG9992" s="28"/>
      <c r="AH9992" s="28"/>
    </row>
    <row r="9993" spans="13:34" x14ac:dyDescent="0.3">
      <c r="M9993" s="33"/>
      <c r="N9993" s="2"/>
      <c r="P9993" s="29"/>
      <c r="Q9993" s="29"/>
      <c r="T9993" s="32"/>
      <c r="U9993" s="32"/>
      <c r="V9993" s="30"/>
      <c r="W9993"/>
      <c r="X9993"/>
      <c r="Z9993" s="28"/>
      <c r="AA9993" s="28"/>
      <c r="AC9993" s="32"/>
      <c r="AD9993" s="32"/>
      <c r="AE9993" s="31"/>
      <c r="AF9993" s="31"/>
      <c r="AG9993" s="28"/>
      <c r="AH9993" s="28"/>
    </row>
    <row r="9994" spans="13:34" x14ac:dyDescent="0.3">
      <c r="M9994" s="33"/>
      <c r="N9994" s="2"/>
      <c r="P9994" s="29"/>
      <c r="Q9994" s="29"/>
      <c r="T9994" s="32"/>
      <c r="U9994" s="32"/>
      <c r="V9994" s="30"/>
      <c r="W9994"/>
      <c r="X9994"/>
      <c r="Z9994" s="28"/>
      <c r="AA9994" s="28"/>
      <c r="AC9994" s="32"/>
      <c r="AD9994" s="32"/>
      <c r="AE9994" s="31"/>
      <c r="AF9994" s="31"/>
      <c r="AG9994" s="28"/>
      <c r="AH9994" s="28"/>
    </row>
    <row r="9995" spans="13:34" x14ac:dyDescent="0.3">
      <c r="M9995" s="33"/>
      <c r="N9995" s="2"/>
      <c r="P9995" s="29"/>
      <c r="Q9995" s="29"/>
      <c r="T9995" s="32"/>
      <c r="U9995" s="32"/>
      <c r="V9995" s="30"/>
      <c r="W9995"/>
      <c r="X9995"/>
      <c r="Z9995" s="28"/>
      <c r="AA9995" s="28"/>
      <c r="AC9995" s="32"/>
      <c r="AD9995" s="32"/>
      <c r="AE9995" s="31"/>
      <c r="AF9995" s="31"/>
      <c r="AG9995" s="28"/>
      <c r="AH9995" s="28"/>
    </row>
    <row r="9996" spans="13:34" x14ac:dyDescent="0.3">
      <c r="M9996" s="33"/>
      <c r="N9996" s="2"/>
      <c r="P9996" s="29"/>
      <c r="Q9996" s="29"/>
      <c r="T9996" s="32"/>
      <c r="U9996" s="32"/>
      <c r="V9996" s="30"/>
      <c r="W9996"/>
      <c r="X9996"/>
      <c r="Z9996" s="28"/>
      <c r="AA9996" s="28"/>
      <c r="AC9996" s="32"/>
      <c r="AD9996" s="32"/>
      <c r="AE9996" s="31"/>
      <c r="AF9996" s="31"/>
      <c r="AG9996" s="28"/>
      <c r="AH9996" s="28"/>
    </row>
    <row r="9997" spans="13:34" x14ac:dyDescent="0.3">
      <c r="M9997" s="33"/>
      <c r="N9997" s="2"/>
      <c r="P9997" s="29"/>
      <c r="Q9997" s="29"/>
      <c r="T9997" s="32"/>
      <c r="U9997" s="32"/>
      <c r="V9997" s="30"/>
      <c r="W9997"/>
      <c r="X9997"/>
      <c r="Z9997" s="28"/>
      <c r="AA9997" s="28"/>
      <c r="AC9997" s="32"/>
      <c r="AD9997" s="32"/>
      <c r="AE9997" s="31"/>
      <c r="AF9997" s="31"/>
      <c r="AG9997" s="28"/>
      <c r="AH9997" s="28"/>
    </row>
    <row r="9998" spans="13:34" x14ac:dyDescent="0.3">
      <c r="M9998" s="33"/>
      <c r="N9998" s="2"/>
      <c r="P9998" s="29"/>
      <c r="Q9998" s="29"/>
      <c r="T9998" s="32"/>
      <c r="U9998" s="32"/>
      <c r="V9998" s="30"/>
      <c r="W9998"/>
      <c r="X9998"/>
      <c r="Z9998" s="28"/>
      <c r="AA9998" s="28"/>
      <c r="AC9998" s="32"/>
      <c r="AD9998" s="32"/>
      <c r="AE9998" s="31"/>
      <c r="AF9998" s="31"/>
      <c r="AG9998" s="28"/>
      <c r="AH9998" s="28"/>
    </row>
    <row r="9999" spans="13:34" x14ac:dyDescent="0.3">
      <c r="M9999" s="33"/>
      <c r="N9999" s="2"/>
      <c r="P9999" s="29"/>
      <c r="Q9999" s="29"/>
      <c r="T9999" s="32"/>
      <c r="U9999" s="32"/>
      <c r="V9999" s="30"/>
      <c r="W9999"/>
      <c r="X9999"/>
      <c r="Z9999" s="28"/>
      <c r="AA9999" s="28"/>
      <c r="AC9999" s="32"/>
      <c r="AD9999" s="32"/>
      <c r="AE9999" s="31"/>
      <c r="AF9999" s="31"/>
      <c r="AG9999" s="28"/>
      <c r="AH9999" s="28"/>
    </row>
    <row r="10000" spans="13:34" x14ac:dyDescent="0.3">
      <c r="M10000" s="33"/>
      <c r="N10000" s="2"/>
      <c r="P10000" s="29"/>
      <c r="Q10000" s="29"/>
      <c r="T10000" s="32"/>
      <c r="U10000" s="32"/>
      <c r="V10000" s="30"/>
      <c r="W10000"/>
      <c r="X10000"/>
      <c r="Z10000" s="28"/>
      <c r="AA10000" s="28"/>
      <c r="AC10000" s="32"/>
      <c r="AD10000" s="32"/>
      <c r="AE10000" s="31"/>
      <c r="AF10000" s="31"/>
      <c r="AG10000" s="28"/>
      <c r="AH10000" s="28"/>
    </row>
    <row r="10001" spans="13:34" x14ac:dyDescent="0.3">
      <c r="M10001" s="33"/>
      <c r="N10001" s="2"/>
      <c r="P10001" s="29"/>
      <c r="Q10001" s="29"/>
      <c r="T10001" s="32"/>
      <c r="U10001" s="32"/>
      <c r="V10001" s="30"/>
      <c r="W10001"/>
      <c r="X10001"/>
      <c r="Z10001" s="28"/>
      <c r="AA10001" s="28"/>
      <c r="AC10001" s="32"/>
      <c r="AD10001" s="32"/>
      <c r="AE10001" s="31"/>
      <c r="AF10001" s="31"/>
      <c r="AG10001" s="28"/>
      <c r="AH10001" s="28"/>
    </row>
    <row r="10002" spans="13:34" x14ac:dyDescent="0.3">
      <c r="M10002" s="33"/>
      <c r="N10002" s="2"/>
      <c r="P10002" s="29"/>
      <c r="Q10002" s="29"/>
      <c r="T10002" s="32"/>
      <c r="U10002" s="32"/>
      <c r="V10002" s="30"/>
      <c r="W10002"/>
      <c r="X10002"/>
      <c r="Z10002" s="28"/>
      <c r="AA10002" s="28"/>
      <c r="AC10002" s="32"/>
      <c r="AD10002" s="32"/>
      <c r="AE10002" s="31"/>
      <c r="AF10002" s="31"/>
      <c r="AG10002" s="28"/>
      <c r="AH10002" s="28"/>
    </row>
    <row r="10003" spans="13:34" x14ac:dyDescent="0.3">
      <c r="M10003" s="33"/>
      <c r="N10003" s="2"/>
      <c r="P10003" s="29"/>
      <c r="Q10003" s="29"/>
      <c r="T10003" s="32"/>
      <c r="U10003" s="32"/>
      <c r="V10003" s="30"/>
      <c r="W10003"/>
      <c r="X10003"/>
      <c r="Z10003" s="28"/>
      <c r="AA10003" s="28"/>
      <c r="AC10003" s="32"/>
      <c r="AD10003" s="32"/>
      <c r="AE10003" s="31"/>
      <c r="AF10003" s="31"/>
      <c r="AG10003" s="28"/>
      <c r="AH10003" s="28"/>
    </row>
    <row r="10004" spans="13:34" x14ac:dyDescent="0.3">
      <c r="M10004" s="33"/>
      <c r="N10004" s="2"/>
      <c r="P10004" s="29"/>
      <c r="Q10004" s="29"/>
      <c r="T10004" s="32"/>
      <c r="U10004" s="32"/>
      <c r="V10004" s="30"/>
      <c r="W10004"/>
      <c r="X10004"/>
      <c r="Z10004" s="28"/>
      <c r="AA10004" s="28"/>
      <c r="AC10004" s="32"/>
      <c r="AD10004" s="32"/>
      <c r="AE10004" s="31"/>
      <c r="AF10004" s="31"/>
      <c r="AG10004" s="28"/>
      <c r="AH10004" s="28"/>
    </row>
    <row r="10005" spans="13:34" x14ac:dyDescent="0.3">
      <c r="M10005" s="33"/>
      <c r="N10005" s="2"/>
      <c r="P10005" s="29"/>
      <c r="Q10005" s="29"/>
      <c r="T10005" s="32"/>
      <c r="U10005" s="32"/>
      <c r="V10005" s="30"/>
      <c r="W10005"/>
      <c r="X10005"/>
      <c r="Z10005" s="28"/>
      <c r="AA10005" s="28"/>
      <c r="AC10005" s="32"/>
      <c r="AD10005" s="32"/>
      <c r="AE10005" s="31"/>
      <c r="AF10005" s="31"/>
      <c r="AG10005" s="28"/>
      <c r="AH10005" s="28"/>
    </row>
    <row r="10006" spans="13:34" x14ac:dyDescent="0.3">
      <c r="M10006" s="33"/>
      <c r="N10006" s="2"/>
      <c r="P10006" s="29"/>
      <c r="Q10006" s="29"/>
      <c r="T10006" s="32"/>
      <c r="U10006" s="32"/>
      <c r="V10006" s="30"/>
      <c r="W10006"/>
      <c r="X10006"/>
      <c r="Z10006" s="28"/>
      <c r="AA10006" s="28"/>
      <c r="AC10006" s="32"/>
      <c r="AD10006" s="32"/>
      <c r="AE10006" s="31"/>
      <c r="AF10006" s="31"/>
      <c r="AG10006" s="28"/>
      <c r="AH10006" s="28"/>
    </row>
    <row r="10007" spans="13:34" x14ac:dyDescent="0.3">
      <c r="M10007" s="33"/>
      <c r="N10007" s="2"/>
      <c r="P10007" s="29"/>
      <c r="Q10007" s="29"/>
      <c r="T10007" s="32"/>
      <c r="U10007" s="32"/>
      <c r="V10007" s="30"/>
      <c r="W10007"/>
      <c r="X10007"/>
      <c r="Z10007" s="28"/>
      <c r="AA10007" s="28"/>
      <c r="AC10007" s="32"/>
      <c r="AD10007" s="32"/>
      <c r="AE10007" s="31"/>
      <c r="AF10007" s="31"/>
      <c r="AG10007" s="28"/>
      <c r="AH10007" s="28"/>
    </row>
    <row r="10008" spans="13:34" x14ac:dyDescent="0.3">
      <c r="M10008" s="33"/>
      <c r="N10008" s="2"/>
      <c r="P10008" s="29"/>
      <c r="Q10008" s="29"/>
      <c r="T10008" s="32"/>
      <c r="U10008" s="32"/>
      <c r="V10008" s="30"/>
      <c r="W10008"/>
      <c r="X10008"/>
      <c r="Z10008" s="28"/>
      <c r="AA10008" s="28"/>
      <c r="AC10008" s="32"/>
      <c r="AD10008" s="32"/>
      <c r="AE10008" s="31"/>
      <c r="AF10008" s="31"/>
      <c r="AG10008" s="28"/>
      <c r="AH10008" s="28"/>
    </row>
    <row r="10009" spans="13:34" x14ac:dyDescent="0.3">
      <c r="M10009" s="33"/>
      <c r="N10009" s="2"/>
      <c r="P10009" s="29"/>
      <c r="Q10009" s="29"/>
      <c r="T10009" s="32"/>
      <c r="U10009" s="32"/>
      <c r="V10009" s="30"/>
      <c r="W10009"/>
      <c r="X10009"/>
      <c r="Z10009" s="28"/>
      <c r="AA10009" s="28"/>
      <c r="AC10009" s="32"/>
      <c r="AD10009" s="32"/>
      <c r="AE10009" s="31"/>
      <c r="AF10009" s="31"/>
      <c r="AG10009" s="28"/>
      <c r="AH10009" s="28"/>
    </row>
    <row r="10010" spans="13:34" x14ac:dyDescent="0.3">
      <c r="M10010" s="33"/>
      <c r="N10010" s="2"/>
      <c r="P10010" s="29"/>
      <c r="Q10010" s="29"/>
      <c r="T10010" s="32"/>
      <c r="U10010" s="32"/>
      <c r="V10010" s="30"/>
      <c r="W10010"/>
      <c r="X10010"/>
      <c r="Z10010" s="28"/>
      <c r="AA10010" s="28"/>
      <c r="AC10010" s="32"/>
      <c r="AD10010" s="32"/>
      <c r="AE10010" s="31"/>
      <c r="AF10010" s="31"/>
      <c r="AG10010" s="28"/>
      <c r="AH10010" s="28"/>
    </row>
    <row r="10011" spans="13:34" x14ac:dyDescent="0.3">
      <c r="M10011" s="33"/>
      <c r="N10011" s="2"/>
      <c r="P10011" s="29"/>
      <c r="Q10011" s="29"/>
      <c r="T10011" s="32"/>
      <c r="U10011" s="32"/>
      <c r="V10011" s="30"/>
      <c r="W10011"/>
      <c r="X10011"/>
      <c r="Z10011" s="28"/>
      <c r="AA10011" s="28"/>
      <c r="AC10011" s="32"/>
      <c r="AD10011" s="32"/>
      <c r="AE10011" s="31"/>
      <c r="AF10011" s="31"/>
      <c r="AG10011" s="28"/>
      <c r="AH10011" s="28"/>
    </row>
    <row r="10012" spans="13:34" x14ac:dyDescent="0.3">
      <c r="M10012" s="33"/>
      <c r="N10012" s="2"/>
      <c r="P10012" s="29"/>
      <c r="Q10012" s="29"/>
      <c r="T10012" s="32"/>
      <c r="U10012" s="32"/>
      <c r="V10012" s="30"/>
      <c r="W10012"/>
      <c r="X10012"/>
      <c r="Z10012" s="28"/>
      <c r="AA10012" s="28"/>
      <c r="AC10012" s="32"/>
      <c r="AD10012" s="32"/>
      <c r="AE10012" s="31"/>
      <c r="AF10012" s="31"/>
      <c r="AG10012" s="28"/>
      <c r="AH10012" s="28"/>
    </row>
    <row r="10013" spans="13:34" x14ac:dyDescent="0.3">
      <c r="M10013" s="33"/>
      <c r="N10013" s="2"/>
      <c r="P10013" s="29"/>
      <c r="Q10013" s="29"/>
      <c r="T10013" s="32"/>
      <c r="U10013" s="32"/>
      <c r="V10013" s="30"/>
      <c r="W10013"/>
      <c r="X10013"/>
      <c r="Z10013" s="28"/>
      <c r="AA10013" s="28"/>
      <c r="AC10013" s="32"/>
      <c r="AD10013" s="32"/>
      <c r="AE10013" s="31"/>
      <c r="AF10013" s="31"/>
      <c r="AG10013" s="28"/>
      <c r="AH10013" s="28"/>
    </row>
    <row r="10014" spans="13:34" x14ac:dyDescent="0.3">
      <c r="M10014" s="33"/>
      <c r="N10014" s="2"/>
      <c r="P10014" s="29"/>
      <c r="Q10014" s="29"/>
      <c r="T10014" s="32"/>
      <c r="U10014" s="32"/>
      <c r="V10014" s="30"/>
      <c r="W10014"/>
      <c r="X10014"/>
      <c r="Z10014" s="28"/>
      <c r="AA10014" s="28"/>
      <c r="AC10014" s="32"/>
      <c r="AD10014" s="32"/>
      <c r="AE10014" s="31"/>
      <c r="AF10014" s="31"/>
      <c r="AG10014" s="28"/>
      <c r="AH10014" s="28"/>
    </row>
    <row r="10015" spans="13:34" x14ac:dyDescent="0.3">
      <c r="M10015" s="33"/>
      <c r="N10015" s="2"/>
      <c r="P10015" s="29"/>
      <c r="Q10015" s="29"/>
      <c r="T10015" s="32"/>
      <c r="U10015" s="32"/>
      <c r="V10015" s="30"/>
      <c r="W10015"/>
      <c r="X10015"/>
      <c r="Z10015" s="28"/>
      <c r="AA10015" s="28"/>
      <c r="AC10015" s="32"/>
      <c r="AD10015" s="32"/>
      <c r="AE10015" s="31"/>
      <c r="AF10015" s="31"/>
      <c r="AG10015" s="28"/>
      <c r="AH10015" s="28"/>
    </row>
    <row r="10016" spans="13:34" x14ac:dyDescent="0.3">
      <c r="M10016" s="33"/>
      <c r="N10016" s="2"/>
      <c r="P10016" s="29"/>
      <c r="Q10016" s="29"/>
      <c r="T10016" s="32"/>
      <c r="U10016" s="32"/>
      <c r="V10016" s="30"/>
      <c r="W10016"/>
      <c r="X10016"/>
      <c r="Z10016" s="28"/>
      <c r="AA10016" s="28"/>
      <c r="AC10016" s="32"/>
      <c r="AD10016" s="32"/>
      <c r="AE10016" s="31"/>
      <c r="AF10016" s="31"/>
      <c r="AG10016" s="28"/>
      <c r="AH10016" s="28"/>
    </row>
    <row r="10017" spans="13:34" x14ac:dyDescent="0.3">
      <c r="M10017" s="33"/>
      <c r="N10017" s="2"/>
      <c r="P10017" s="29"/>
      <c r="Q10017" s="29"/>
      <c r="T10017" s="32"/>
      <c r="U10017" s="32"/>
      <c r="V10017" s="30"/>
      <c r="W10017"/>
      <c r="X10017"/>
      <c r="Z10017" s="28"/>
      <c r="AA10017" s="28"/>
      <c r="AC10017" s="32"/>
      <c r="AD10017" s="32"/>
      <c r="AE10017" s="31"/>
      <c r="AF10017" s="31"/>
      <c r="AG10017" s="28"/>
      <c r="AH10017" s="28"/>
    </row>
    <row r="10018" spans="13:34" x14ac:dyDescent="0.3">
      <c r="M10018" s="33"/>
      <c r="N10018" s="2"/>
      <c r="P10018" s="29"/>
      <c r="Q10018" s="29"/>
      <c r="T10018" s="32"/>
      <c r="U10018" s="32"/>
      <c r="V10018" s="30"/>
      <c r="W10018"/>
      <c r="X10018"/>
      <c r="Z10018" s="28"/>
      <c r="AA10018" s="28"/>
      <c r="AC10018" s="32"/>
      <c r="AD10018" s="32"/>
      <c r="AE10018" s="31"/>
      <c r="AF10018" s="31"/>
      <c r="AG10018" s="28"/>
      <c r="AH10018" s="28"/>
    </row>
    <row r="10019" spans="13:34" x14ac:dyDescent="0.3">
      <c r="M10019" s="33"/>
      <c r="N10019" s="2"/>
      <c r="P10019" s="29"/>
      <c r="Q10019" s="29"/>
      <c r="T10019" s="32"/>
      <c r="U10019" s="32"/>
      <c r="V10019" s="30"/>
      <c r="W10019"/>
      <c r="X10019"/>
      <c r="Z10019" s="28"/>
      <c r="AA10019" s="28"/>
      <c r="AC10019" s="32"/>
      <c r="AD10019" s="32"/>
      <c r="AE10019" s="31"/>
      <c r="AF10019" s="31"/>
      <c r="AG10019" s="28"/>
      <c r="AH10019" s="28"/>
    </row>
    <row r="10020" spans="13:34" x14ac:dyDescent="0.3">
      <c r="M10020" s="33"/>
      <c r="N10020" s="2"/>
      <c r="P10020" s="29"/>
      <c r="Q10020" s="29"/>
      <c r="T10020" s="32"/>
      <c r="U10020" s="32"/>
      <c r="V10020" s="30"/>
      <c r="W10020"/>
      <c r="X10020"/>
      <c r="Z10020" s="28"/>
      <c r="AA10020" s="28"/>
      <c r="AC10020" s="32"/>
      <c r="AD10020" s="32"/>
      <c r="AE10020" s="31"/>
      <c r="AF10020" s="31"/>
      <c r="AG10020" s="28"/>
      <c r="AH10020" s="28"/>
    </row>
    <row r="10021" spans="13:34" x14ac:dyDescent="0.3">
      <c r="M10021" s="33"/>
      <c r="N10021" s="2"/>
      <c r="P10021" s="29"/>
      <c r="Q10021" s="29"/>
      <c r="T10021" s="32"/>
      <c r="U10021" s="32"/>
      <c r="V10021" s="30"/>
      <c r="W10021"/>
      <c r="X10021"/>
      <c r="Z10021" s="28"/>
      <c r="AA10021" s="28"/>
      <c r="AC10021" s="32"/>
      <c r="AD10021" s="32"/>
      <c r="AE10021" s="31"/>
      <c r="AF10021" s="31"/>
      <c r="AG10021" s="28"/>
      <c r="AH10021" s="28"/>
    </row>
    <row r="10022" spans="13:34" x14ac:dyDescent="0.3">
      <c r="M10022" s="33"/>
      <c r="N10022" s="2"/>
      <c r="P10022" s="29"/>
      <c r="Q10022" s="29"/>
      <c r="T10022" s="32"/>
      <c r="U10022" s="32"/>
      <c r="V10022" s="30"/>
      <c r="W10022"/>
      <c r="X10022"/>
      <c r="Z10022" s="28"/>
      <c r="AA10022" s="28"/>
      <c r="AC10022" s="32"/>
      <c r="AD10022" s="32"/>
      <c r="AE10022" s="31"/>
      <c r="AF10022" s="31"/>
      <c r="AG10022" s="28"/>
      <c r="AH10022" s="28"/>
    </row>
    <row r="10023" spans="13:34" x14ac:dyDescent="0.3">
      <c r="M10023" s="33"/>
      <c r="N10023" s="2"/>
      <c r="P10023" s="29"/>
      <c r="Q10023" s="29"/>
      <c r="T10023" s="32"/>
      <c r="U10023" s="32"/>
      <c r="V10023" s="30"/>
      <c r="W10023"/>
      <c r="X10023"/>
      <c r="Z10023" s="28"/>
      <c r="AA10023" s="28"/>
      <c r="AC10023" s="32"/>
      <c r="AD10023" s="32"/>
      <c r="AE10023" s="31"/>
      <c r="AF10023" s="31"/>
      <c r="AG10023" s="28"/>
      <c r="AH10023" s="28"/>
    </row>
    <row r="10024" spans="13:34" x14ac:dyDescent="0.3">
      <c r="M10024" s="33"/>
      <c r="N10024" s="2"/>
      <c r="P10024" s="29"/>
      <c r="Q10024" s="29"/>
      <c r="T10024" s="32"/>
      <c r="U10024" s="32"/>
      <c r="V10024" s="30"/>
      <c r="W10024"/>
      <c r="X10024"/>
      <c r="Z10024" s="28"/>
      <c r="AA10024" s="28"/>
      <c r="AC10024" s="32"/>
      <c r="AD10024" s="32"/>
      <c r="AE10024" s="31"/>
      <c r="AF10024" s="31"/>
      <c r="AG10024" s="28"/>
      <c r="AH10024" s="28"/>
    </row>
    <row r="10025" spans="13:34" x14ac:dyDescent="0.3">
      <c r="M10025" s="33"/>
      <c r="N10025" s="2"/>
      <c r="P10025" s="29"/>
      <c r="Q10025" s="29"/>
      <c r="T10025" s="32"/>
      <c r="U10025" s="32"/>
      <c r="V10025" s="30"/>
      <c r="W10025"/>
      <c r="X10025"/>
      <c r="Z10025" s="28"/>
      <c r="AA10025" s="28"/>
      <c r="AC10025" s="32"/>
      <c r="AD10025" s="32"/>
      <c r="AE10025" s="31"/>
      <c r="AF10025" s="31"/>
      <c r="AG10025" s="28"/>
      <c r="AH10025" s="28"/>
    </row>
    <row r="10026" spans="13:34" x14ac:dyDescent="0.3">
      <c r="M10026" s="33"/>
      <c r="N10026" s="2"/>
      <c r="P10026" s="29"/>
      <c r="Q10026" s="29"/>
      <c r="T10026" s="32"/>
      <c r="U10026" s="32"/>
      <c r="V10026" s="30"/>
      <c r="W10026"/>
      <c r="X10026"/>
      <c r="Z10026" s="28"/>
      <c r="AA10026" s="28"/>
      <c r="AC10026" s="32"/>
      <c r="AD10026" s="32"/>
      <c r="AE10026" s="31"/>
      <c r="AF10026" s="31"/>
      <c r="AG10026" s="28"/>
      <c r="AH10026" s="28"/>
    </row>
    <row r="10027" spans="13:34" x14ac:dyDescent="0.3">
      <c r="M10027" s="33"/>
      <c r="N10027" s="2"/>
      <c r="P10027" s="29"/>
      <c r="Q10027" s="29"/>
      <c r="T10027" s="32"/>
      <c r="U10027" s="32"/>
      <c r="V10027" s="30"/>
      <c r="W10027"/>
      <c r="X10027"/>
      <c r="Z10027" s="28"/>
      <c r="AA10027" s="28"/>
      <c r="AC10027" s="32"/>
      <c r="AD10027" s="32"/>
      <c r="AE10027" s="31"/>
      <c r="AF10027" s="31"/>
      <c r="AG10027" s="28"/>
      <c r="AH10027" s="28"/>
    </row>
    <row r="10028" spans="13:34" x14ac:dyDescent="0.3">
      <c r="M10028" s="33"/>
      <c r="N10028" s="2"/>
      <c r="P10028" s="29"/>
      <c r="Q10028" s="29"/>
      <c r="T10028" s="32"/>
      <c r="U10028" s="32"/>
      <c r="V10028" s="30"/>
      <c r="W10028"/>
      <c r="X10028"/>
      <c r="Z10028" s="28"/>
      <c r="AA10028" s="28"/>
      <c r="AC10028" s="32"/>
      <c r="AD10028" s="32"/>
      <c r="AE10028" s="31"/>
      <c r="AF10028" s="31"/>
      <c r="AG10028" s="28"/>
      <c r="AH10028" s="28"/>
    </row>
    <row r="10029" spans="13:34" x14ac:dyDescent="0.3">
      <c r="M10029" s="33"/>
      <c r="N10029" s="2"/>
      <c r="P10029" s="29"/>
      <c r="Q10029" s="29"/>
      <c r="T10029" s="32"/>
      <c r="U10029" s="32"/>
      <c r="V10029" s="30"/>
      <c r="W10029"/>
      <c r="X10029"/>
      <c r="Z10029" s="28"/>
      <c r="AA10029" s="28"/>
      <c r="AC10029" s="32"/>
      <c r="AD10029" s="32"/>
      <c r="AE10029" s="31"/>
      <c r="AF10029" s="31"/>
      <c r="AG10029" s="28"/>
      <c r="AH10029" s="28"/>
    </row>
    <row r="10030" spans="13:34" x14ac:dyDescent="0.3">
      <c r="M10030" s="33"/>
      <c r="N10030" s="2"/>
      <c r="P10030" s="29"/>
      <c r="Q10030" s="29"/>
      <c r="T10030" s="32"/>
      <c r="U10030" s="32"/>
      <c r="V10030" s="30"/>
      <c r="W10030"/>
      <c r="X10030"/>
      <c r="Z10030" s="28"/>
      <c r="AA10030" s="28"/>
      <c r="AC10030" s="32"/>
      <c r="AD10030" s="32"/>
      <c r="AE10030" s="31"/>
      <c r="AF10030" s="31"/>
      <c r="AG10030" s="28"/>
      <c r="AH10030" s="28"/>
    </row>
    <row r="10031" spans="13:34" x14ac:dyDescent="0.3">
      <c r="M10031" s="33"/>
      <c r="N10031" s="2"/>
      <c r="P10031" s="29"/>
      <c r="Q10031" s="29"/>
      <c r="T10031" s="32"/>
      <c r="U10031" s="32"/>
      <c r="V10031" s="30"/>
      <c r="W10031"/>
      <c r="X10031"/>
      <c r="Z10031" s="28"/>
      <c r="AA10031" s="28"/>
      <c r="AC10031" s="32"/>
      <c r="AD10031" s="32"/>
      <c r="AE10031" s="31"/>
      <c r="AF10031" s="31"/>
      <c r="AG10031" s="28"/>
      <c r="AH10031" s="28"/>
    </row>
    <row r="10032" spans="13:34" x14ac:dyDescent="0.3">
      <c r="M10032" s="33"/>
      <c r="N10032" s="2"/>
      <c r="P10032" s="29"/>
      <c r="Q10032" s="29"/>
      <c r="T10032" s="32"/>
      <c r="U10032" s="32"/>
      <c r="V10032" s="30"/>
      <c r="W10032"/>
      <c r="X10032"/>
      <c r="Z10032" s="28"/>
      <c r="AA10032" s="28"/>
      <c r="AC10032" s="32"/>
      <c r="AD10032" s="32"/>
      <c r="AE10032" s="31"/>
      <c r="AF10032" s="31"/>
      <c r="AG10032" s="28"/>
      <c r="AH10032" s="28"/>
    </row>
    <row r="10033" spans="13:34" x14ac:dyDescent="0.3">
      <c r="M10033" s="33"/>
      <c r="N10033" s="2"/>
      <c r="P10033" s="29"/>
      <c r="Q10033" s="29"/>
      <c r="T10033" s="32"/>
      <c r="U10033" s="32"/>
      <c r="V10033" s="30"/>
      <c r="W10033"/>
      <c r="X10033"/>
      <c r="Z10033" s="28"/>
      <c r="AA10033" s="28"/>
      <c r="AC10033" s="32"/>
      <c r="AD10033" s="32"/>
      <c r="AE10033" s="31"/>
      <c r="AF10033" s="31"/>
      <c r="AG10033" s="28"/>
      <c r="AH10033" s="28"/>
    </row>
    <row r="10034" spans="13:34" x14ac:dyDescent="0.3">
      <c r="M10034" s="33"/>
      <c r="N10034" s="2"/>
      <c r="P10034" s="29"/>
      <c r="Q10034" s="29"/>
      <c r="T10034" s="32"/>
      <c r="U10034" s="32"/>
      <c r="V10034" s="30"/>
      <c r="W10034"/>
      <c r="X10034"/>
      <c r="Z10034" s="28"/>
      <c r="AA10034" s="28"/>
      <c r="AC10034" s="32"/>
      <c r="AD10034" s="32"/>
      <c r="AE10034" s="31"/>
      <c r="AF10034" s="31"/>
      <c r="AG10034" s="28"/>
      <c r="AH10034" s="28"/>
    </row>
    <row r="10035" spans="13:34" x14ac:dyDescent="0.3">
      <c r="M10035" s="33"/>
      <c r="N10035" s="2"/>
      <c r="P10035" s="29"/>
      <c r="Q10035" s="29"/>
      <c r="T10035" s="32"/>
      <c r="U10035" s="32"/>
      <c r="V10035" s="30"/>
      <c r="W10035"/>
      <c r="X10035"/>
      <c r="Z10035" s="28"/>
      <c r="AA10035" s="28"/>
      <c r="AC10035" s="32"/>
      <c r="AD10035" s="32"/>
      <c r="AE10035" s="31"/>
      <c r="AF10035" s="31"/>
      <c r="AG10035" s="28"/>
      <c r="AH10035" s="28"/>
    </row>
    <row r="10036" spans="13:34" x14ac:dyDescent="0.3">
      <c r="M10036" s="33"/>
      <c r="N10036" s="2"/>
      <c r="P10036" s="29"/>
      <c r="Q10036" s="29"/>
      <c r="T10036" s="32"/>
      <c r="U10036" s="32"/>
      <c r="V10036" s="30"/>
      <c r="W10036"/>
      <c r="X10036"/>
      <c r="Z10036" s="28"/>
      <c r="AA10036" s="28"/>
      <c r="AC10036" s="32"/>
      <c r="AD10036" s="32"/>
      <c r="AE10036" s="31"/>
      <c r="AF10036" s="31"/>
      <c r="AG10036" s="28"/>
      <c r="AH10036" s="28"/>
    </row>
    <row r="10037" spans="13:34" x14ac:dyDescent="0.3">
      <c r="M10037" s="33"/>
      <c r="N10037" s="2"/>
      <c r="P10037" s="29"/>
      <c r="Q10037" s="29"/>
      <c r="T10037" s="32"/>
      <c r="U10037" s="32"/>
      <c r="V10037" s="30"/>
      <c r="W10037"/>
      <c r="X10037"/>
      <c r="Z10037" s="28"/>
      <c r="AA10037" s="28"/>
      <c r="AC10037" s="32"/>
      <c r="AD10037" s="32"/>
      <c r="AE10037" s="31"/>
      <c r="AF10037" s="31"/>
      <c r="AG10037" s="28"/>
      <c r="AH10037" s="28"/>
    </row>
    <row r="10038" spans="13:34" x14ac:dyDescent="0.3">
      <c r="M10038" s="33"/>
      <c r="N10038" s="2"/>
      <c r="P10038" s="29"/>
      <c r="Q10038" s="29"/>
      <c r="T10038" s="32"/>
      <c r="U10038" s="32"/>
      <c r="V10038" s="30"/>
      <c r="W10038"/>
      <c r="X10038"/>
      <c r="Z10038" s="28"/>
      <c r="AA10038" s="28"/>
      <c r="AC10038" s="32"/>
      <c r="AD10038" s="32"/>
      <c r="AE10038" s="31"/>
      <c r="AF10038" s="31"/>
      <c r="AG10038" s="28"/>
      <c r="AH10038" s="28"/>
    </row>
    <row r="10039" spans="13:34" x14ac:dyDescent="0.3">
      <c r="M10039" s="33"/>
      <c r="N10039" s="2"/>
      <c r="P10039" s="29"/>
      <c r="Q10039" s="29"/>
      <c r="T10039" s="32"/>
      <c r="U10039" s="32"/>
      <c r="V10039" s="30"/>
      <c r="W10039"/>
      <c r="X10039"/>
      <c r="Z10039" s="28"/>
      <c r="AA10039" s="28"/>
      <c r="AC10039" s="32"/>
      <c r="AD10039" s="32"/>
      <c r="AE10039" s="31"/>
      <c r="AF10039" s="31"/>
      <c r="AG10039" s="28"/>
      <c r="AH10039" s="28"/>
    </row>
    <row r="10040" spans="13:34" x14ac:dyDescent="0.3">
      <c r="M10040" s="33"/>
      <c r="N10040" s="2"/>
      <c r="P10040" s="29"/>
      <c r="Q10040" s="29"/>
      <c r="T10040" s="32"/>
      <c r="U10040" s="32"/>
      <c r="V10040" s="30"/>
      <c r="W10040"/>
      <c r="X10040"/>
      <c r="Z10040" s="28"/>
      <c r="AA10040" s="28"/>
      <c r="AC10040" s="32"/>
      <c r="AD10040" s="32"/>
      <c r="AE10040" s="31"/>
      <c r="AF10040" s="31"/>
      <c r="AG10040" s="28"/>
      <c r="AH10040" s="28"/>
    </row>
    <row r="10041" spans="13:34" x14ac:dyDescent="0.3">
      <c r="M10041" s="33"/>
      <c r="N10041" s="2"/>
      <c r="P10041" s="29"/>
      <c r="Q10041" s="29"/>
      <c r="T10041" s="32"/>
      <c r="U10041" s="32"/>
      <c r="V10041" s="30"/>
      <c r="W10041"/>
      <c r="X10041"/>
      <c r="Z10041" s="28"/>
      <c r="AA10041" s="28"/>
      <c r="AC10041" s="32"/>
      <c r="AD10041" s="32"/>
      <c r="AE10041" s="31"/>
      <c r="AF10041" s="31"/>
      <c r="AG10041" s="28"/>
      <c r="AH10041" s="28"/>
    </row>
    <row r="10042" spans="13:34" x14ac:dyDescent="0.3">
      <c r="M10042" s="33"/>
      <c r="N10042" s="2"/>
      <c r="P10042" s="29"/>
      <c r="Q10042" s="29"/>
      <c r="T10042" s="32"/>
      <c r="U10042" s="32"/>
      <c r="V10042" s="30"/>
      <c r="W10042"/>
      <c r="X10042"/>
      <c r="Z10042" s="28"/>
      <c r="AA10042" s="28"/>
      <c r="AC10042" s="32"/>
      <c r="AD10042" s="32"/>
      <c r="AE10042" s="31"/>
      <c r="AF10042" s="31"/>
      <c r="AG10042" s="28"/>
      <c r="AH10042" s="28"/>
    </row>
    <row r="10043" spans="13:34" x14ac:dyDescent="0.3">
      <c r="M10043" s="33"/>
      <c r="N10043" s="2"/>
      <c r="P10043" s="29"/>
      <c r="Q10043" s="29"/>
      <c r="T10043" s="32"/>
      <c r="U10043" s="32"/>
      <c r="V10043" s="30"/>
      <c r="W10043"/>
      <c r="X10043"/>
      <c r="Z10043" s="28"/>
      <c r="AA10043" s="28"/>
      <c r="AC10043" s="32"/>
      <c r="AD10043" s="32"/>
      <c r="AE10043" s="31"/>
      <c r="AF10043" s="31"/>
      <c r="AG10043" s="28"/>
      <c r="AH10043" s="28"/>
    </row>
    <row r="10044" spans="13:34" x14ac:dyDescent="0.3">
      <c r="M10044" s="33"/>
      <c r="N10044" s="2"/>
      <c r="P10044" s="29"/>
      <c r="Q10044" s="29"/>
      <c r="T10044" s="32"/>
      <c r="U10044" s="32"/>
      <c r="V10044" s="30"/>
      <c r="W10044"/>
      <c r="X10044"/>
      <c r="Z10044" s="28"/>
      <c r="AA10044" s="28"/>
      <c r="AC10044" s="32"/>
      <c r="AD10044" s="32"/>
      <c r="AE10044" s="31"/>
      <c r="AF10044" s="31"/>
      <c r="AG10044" s="28"/>
      <c r="AH10044" s="28"/>
    </row>
    <row r="10045" spans="13:34" x14ac:dyDescent="0.3">
      <c r="M10045" s="33"/>
      <c r="N10045" s="2"/>
      <c r="P10045" s="29"/>
      <c r="Q10045" s="29"/>
      <c r="T10045" s="32"/>
      <c r="U10045" s="32"/>
      <c r="V10045" s="30"/>
      <c r="W10045"/>
      <c r="X10045"/>
      <c r="Z10045" s="28"/>
      <c r="AA10045" s="28"/>
      <c r="AC10045" s="32"/>
      <c r="AD10045" s="32"/>
      <c r="AE10045" s="31"/>
      <c r="AF10045" s="31"/>
      <c r="AG10045" s="28"/>
      <c r="AH10045" s="28"/>
    </row>
    <row r="10046" spans="13:34" x14ac:dyDescent="0.3">
      <c r="M10046" s="33"/>
      <c r="N10046" s="2"/>
      <c r="P10046" s="29"/>
      <c r="Q10046" s="29"/>
      <c r="T10046" s="32"/>
      <c r="U10046" s="32"/>
      <c r="V10046" s="30"/>
      <c r="W10046"/>
      <c r="X10046"/>
      <c r="Z10046" s="28"/>
      <c r="AA10046" s="28"/>
      <c r="AC10046" s="32"/>
      <c r="AD10046" s="32"/>
      <c r="AE10046" s="31"/>
      <c r="AF10046" s="31"/>
      <c r="AG10046" s="28"/>
      <c r="AH10046" s="28"/>
    </row>
    <row r="10047" spans="13:34" x14ac:dyDescent="0.3">
      <c r="M10047" s="33"/>
      <c r="N10047" s="2"/>
      <c r="P10047" s="29"/>
      <c r="Q10047" s="29"/>
      <c r="T10047" s="32"/>
      <c r="U10047" s="32"/>
      <c r="V10047" s="30"/>
      <c r="W10047"/>
      <c r="X10047"/>
      <c r="Z10047" s="28"/>
      <c r="AA10047" s="28"/>
      <c r="AC10047" s="32"/>
      <c r="AD10047" s="32"/>
      <c r="AE10047" s="31"/>
      <c r="AF10047" s="31"/>
      <c r="AG10047" s="28"/>
      <c r="AH10047" s="28"/>
    </row>
    <row r="10048" spans="13:34" x14ac:dyDescent="0.3">
      <c r="M10048" s="33"/>
      <c r="N10048" s="2"/>
      <c r="P10048" s="29"/>
      <c r="Q10048" s="29"/>
      <c r="T10048" s="32"/>
      <c r="U10048" s="32"/>
      <c r="V10048" s="30"/>
      <c r="W10048"/>
      <c r="X10048"/>
      <c r="Z10048" s="28"/>
      <c r="AA10048" s="28"/>
      <c r="AC10048" s="32"/>
      <c r="AD10048" s="32"/>
      <c r="AE10048" s="31"/>
      <c r="AF10048" s="31"/>
      <c r="AG10048" s="28"/>
      <c r="AH10048" s="28"/>
    </row>
    <row r="10049" spans="13:34" x14ac:dyDescent="0.3">
      <c r="M10049" s="33"/>
      <c r="N10049" s="2"/>
      <c r="P10049" s="29"/>
      <c r="Q10049" s="29"/>
      <c r="T10049" s="32"/>
      <c r="U10049" s="32"/>
      <c r="V10049" s="30"/>
      <c r="W10049"/>
      <c r="X10049"/>
      <c r="Z10049" s="28"/>
      <c r="AA10049" s="28"/>
      <c r="AC10049" s="32"/>
      <c r="AD10049" s="32"/>
      <c r="AE10049" s="31"/>
      <c r="AF10049" s="31"/>
      <c r="AG10049" s="28"/>
      <c r="AH10049" s="28"/>
    </row>
    <row r="10050" spans="13:34" x14ac:dyDescent="0.3">
      <c r="M10050" s="33"/>
      <c r="N10050" s="2"/>
      <c r="P10050" s="29"/>
      <c r="Q10050" s="29"/>
      <c r="T10050" s="32"/>
      <c r="U10050" s="32"/>
      <c r="V10050" s="30"/>
      <c r="W10050"/>
      <c r="X10050"/>
      <c r="Z10050" s="28"/>
      <c r="AA10050" s="28"/>
      <c r="AC10050" s="32"/>
      <c r="AD10050" s="32"/>
      <c r="AE10050" s="31"/>
      <c r="AF10050" s="31"/>
      <c r="AG10050" s="28"/>
      <c r="AH10050" s="28"/>
    </row>
    <row r="10051" spans="13:34" x14ac:dyDescent="0.3">
      <c r="M10051" s="33"/>
      <c r="N10051" s="2"/>
      <c r="P10051" s="29"/>
      <c r="Q10051" s="29"/>
      <c r="T10051" s="32"/>
      <c r="U10051" s="32"/>
      <c r="V10051" s="30"/>
      <c r="W10051"/>
      <c r="X10051"/>
      <c r="Z10051" s="28"/>
      <c r="AA10051" s="28"/>
      <c r="AC10051" s="32"/>
      <c r="AD10051" s="32"/>
      <c r="AE10051" s="31"/>
      <c r="AF10051" s="31"/>
      <c r="AG10051" s="28"/>
      <c r="AH10051" s="28"/>
    </row>
    <row r="10052" spans="13:34" x14ac:dyDescent="0.3">
      <c r="M10052" s="33"/>
      <c r="N10052" s="2"/>
      <c r="P10052" s="29"/>
      <c r="Q10052" s="29"/>
      <c r="T10052" s="32"/>
      <c r="U10052" s="32"/>
      <c r="V10052" s="30"/>
      <c r="W10052"/>
      <c r="X10052"/>
      <c r="Z10052" s="28"/>
      <c r="AA10052" s="28"/>
      <c r="AC10052" s="32"/>
      <c r="AD10052" s="32"/>
      <c r="AE10052" s="31"/>
      <c r="AF10052" s="31"/>
      <c r="AG10052" s="28"/>
      <c r="AH10052" s="28"/>
    </row>
    <row r="10053" spans="13:34" x14ac:dyDescent="0.3">
      <c r="M10053" s="33"/>
      <c r="N10053" s="2"/>
      <c r="P10053" s="29"/>
      <c r="Q10053" s="29"/>
      <c r="T10053" s="32"/>
      <c r="U10053" s="32"/>
      <c r="V10053" s="30"/>
      <c r="W10053"/>
      <c r="X10053"/>
      <c r="Z10053" s="28"/>
      <c r="AA10053" s="28"/>
      <c r="AC10053" s="32"/>
      <c r="AD10053" s="32"/>
      <c r="AE10053" s="31"/>
      <c r="AF10053" s="31"/>
      <c r="AG10053" s="28"/>
      <c r="AH10053" s="28"/>
    </row>
    <row r="10054" spans="13:34" x14ac:dyDescent="0.3">
      <c r="M10054" s="33"/>
      <c r="N10054" s="2"/>
      <c r="P10054" s="29"/>
      <c r="Q10054" s="29"/>
      <c r="T10054" s="32"/>
      <c r="U10054" s="32"/>
      <c r="V10054" s="30"/>
      <c r="W10054"/>
      <c r="X10054"/>
      <c r="Z10054" s="28"/>
      <c r="AA10054" s="28"/>
      <c r="AC10054" s="32"/>
      <c r="AD10054" s="32"/>
      <c r="AE10054" s="31"/>
      <c r="AF10054" s="31"/>
      <c r="AG10054" s="28"/>
      <c r="AH10054" s="28"/>
    </row>
    <row r="10055" spans="13:34" x14ac:dyDescent="0.3">
      <c r="M10055" s="33"/>
      <c r="N10055" s="2"/>
      <c r="P10055" s="29"/>
      <c r="Q10055" s="29"/>
      <c r="T10055" s="32"/>
      <c r="U10055" s="32"/>
      <c r="V10055" s="30"/>
      <c r="W10055"/>
      <c r="X10055"/>
      <c r="Z10055" s="28"/>
      <c r="AA10055" s="28"/>
      <c r="AC10055" s="32"/>
      <c r="AD10055" s="32"/>
      <c r="AE10055" s="31"/>
      <c r="AF10055" s="31"/>
      <c r="AG10055" s="28"/>
      <c r="AH10055" s="28"/>
    </row>
    <row r="10056" spans="13:34" x14ac:dyDescent="0.3">
      <c r="M10056" s="33"/>
      <c r="N10056" s="2"/>
      <c r="P10056" s="29"/>
      <c r="Q10056" s="29"/>
      <c r="T10056" s="32"/>
      <c r="U10056" s="32"/>
      <c r="V10056" s="30"/>
      <c r="W10056"/>
      <c r="X10056"/>
      <c r="Z10056" s="28"/>
      <c r="AA10056" s="28"/>
      <c r="AC10056" s="32"/>
      <c r="AD10056" s="32"/>
      <c r="AE10056" s="31"/>
      <c r="AF10056" s="31"/>
      <c r="AG10056" s="28"/>
      <c r="AH10056" s="28"/>
    </row>
    <row r="10057" spans="13:34" x14ac:dyDescent="0.3">
      <c r="M10057" s="33"/>
      <c r="N10057" s="2"/>
      <c r="P10057" s="29"/>
      <c r="Q10057" s="29"/>
      <c r="T10057" s="32"/>
      <c r="U10057" s="32"/>
      <c r="V10057" s="30"/>
      <c r="W10057"/>
      <c r="X10057"/>
      <c r="Z10057" s="28"/>
      <c r="AA10057" s="28"/>
      <c r="AC10057" s="32"/>
      <c r="AD10057" s="32"/>
      <c r="AE10057" s="31"/>
      <c r="AF10057" s="31"/>
      <c r="AG10057" s="28"/>
      <c r="AH10057" s="28"/>
    </row>
    <row r="10058" spans="13:34" x14ac:dyDescent="0.3">
      <c r="M10058" s="33"/>
      <c r="N10058" s="2"/>
      <c r="P10058" s="29"/>
      <c r="Q10058" s="29"/>
      <c r="T10058" s="32"/>
      <c r="U10058" s="32"/>
      <c r="V10058" s="30"/>
      <c r="W10058"/>
      <c r="X10058"/>
      <c r="Z10058" s="28"/>
      <c r="AA10058" s="28"/>
      <c r="AC10058" s="32"/>
      <c r="AD10058" s="32"/>
      <c r="AE10058" s="31"/>
      <c r="AF10058" s="31"/>
      <c r="AG10058" s="28"/>
      <c r="AH10058" s="28"/>
    </row>
    <row r="10059" spans="13:34" x14ac:dyDescent="0.3">
      <c r="M10059" s="33"/>
      <c r="N10059" s="2"/>
      <c r="P10059" s="29"/>
      <c r="Q10059" s="29"/>
      <c r="T10059" s="32"/>
      <c r="U10059" s="32"/>
      <c r="V10059" s="30"/>
      <c r="W10059"/>
      <c r="X10059"/>
      <c r="Z10059" s="28"/>
      <c r="AA10059" s="28"/>
      <c r="AC10059" s="32"/>
      <c r="AD10059" s="32"/>
      <c r="AE10059" s="31"/>
      <c r="AF10059" s="31"/>
      <c r="AG10059" s="28"/>
      <c r="AH10059" s="28"/>
    </row>
    <row r="10060" spans="13:34" x14ac:dyDescent="0.3">
      <c r="M10060" s="33"/>
      <c r="N10060" s="2"/>
      <c r="P10060" s="29"/>
      <c r="Q10060" s="29"/>
      <c r="T10060" s="32"/>
      <c r="U10060" s="32"/>
      <c r="V10060" s="30"/>
      <c r="W10060"/>
      <c r="X10060"/>
      <c r="Z10060" s="28"/>
      <c r="AA10060" s="28"/>
      <c r="AC10060" s="32"/>
      <c r="AD10060" s="32"/>
      <c r="AE10060" s="31"/>
      <c r="AF10060" s="31"/>
      <c r="AG10060" s="28"/>
      <c r="AH10060" s="28"/>
    </row>
    <row r="10061" spans="13:34" x14ac:dyDescent="0.3">
      <c r="M10061" s="33"/>
      <c r="N10061" s="2"/>
      <c r="P10061" s="29"/>
      <c r="Q10061" s="29"/>
      <c r="T10061" s="32"/>
      <c r="U10061" s="32"/>
      <c r="V10061" s="30"/>
      <c r="W10061"/>
      <c r="X10061"/>
      <c r="Z10061" s="28"/>
      <c r="AA10061" s="28"/>
      <c r="AC10061" s="32"/>
      <c r="AD10061" s="32"/>
      <c r="AE10061" s="31"/>
      <c r="AF10061" s="31"/>
      <c r="AG10061" s="28"/>
      <c r="AH10061" s="28"/>
    </row>
    <row r="10062" spans="13:34" x14ac:dyDescent="0.3">
      <c r="M10062" s="33"/>
      <c r="N10062" s="2"/>
      <c r="P10062" s="29"/>
      <c r="Q10062" s="29"/>
      <c r="T10062" s="32"/>
      <c r="U10062" s="32"/>
      <c r="V10062" s="30"/>
      <c r="W10062"/>
      <c r="X10062"/>
      <c r="Z10062" s="28"/>
      <c r="AA10062" s="28"/>
      <c r="AC10062" s="32"/>
      <c r="AD10062" s="32"/>
      <c r="AE10062" s="31"/>
      <c r="AF10062" s="31"/>
      <c r="AG10062" s="28"/>
      <c r="AH10062" s="28"/>
    </row>
    <row r="10063" spans="13:34" x14ac:dyDescent="0.3">
      <c r="M10063" s="33"/>
      <c r="N10063" s="2"/>
      <c r="P10063" s="29"/>
      <c r="Q10063" s="29"/>
      <c r="T10063" s="32"/>
      <c r="U10063" s="32"/>
      <c r="V10063" s="30"/>
      <c r="W10063"/>
      <c r="X10063"/>
      <c r="Z10063" s="28"/>
      <c r="AA10063" s="28"/>
      <c r="AC10063" s="32"/>
      <c r="AD10063" s="32"/>
      <c r="AE10063" s="31"/>
      <c r="AF10063" s="31"/>
      <c r="AG10063" s="28"/>
      <c r="AH10063" s="28"/>
    </row>
    <row r="10064" spans="13:34" x14ac:dyDescent="0.3">
      <c r="M10064" s="33"/>
      <c r="N10064" s="2"/>
      <c r="P10064" s="29"/>
      <c r="Q10064" s="29"/>
      <c r="T10064" s="32"/>
      <c r="U10064" s="32"/>
      <c r="V10064" s="30"/>
      <c r="W10064"/>
      <c r="X10064"/>
      <c r="Z10064" s="28"/>
      <c r="AA10064" s="28"/>
      <c r="AC10064" s="32"/>
      <c r="AD10064" s="32"/>
      <c r="AE10064" s="31"/>
      <c r="AF10064" s="31"/>
      <c r="AG10064" s="28"/>
      <c r="AH10064" s="28"/>
    </row>
    <row r="10065" spans="13:34" x14ac:dyDescent="0.3">
      <c r="M10065" s="33"/>
      <c r="N10065" s="2"/>
      <c r="P10065" s="29"/>
      <c r="Q10065" s="29"/>
      <c r="T10065" s="32"/>
      <c r="U10065" s="32"/>
      <c r="V10065" s="30"/>
      <c r="W10065"/>
      <c r="X10065"/>
      <c r="Z10065" s="28"/>
      <c r="AA10065" s="28"/>
      <c r="AC10065" s="32"/>
      <c r="AD10065" s="32"/>
      <c r="AE10065" s="31"/>
      <c r="AF10065" s="31"/>
      <c r="AG10065" s="28"/>
      <c r="AH10065" s="28"/>
    </row>
    <row r="10066" spans="13:34" x14ac:dyDescent="0.3">
      <c r="M10066" s="33"/>
      <c r="N10066" s="2"/>
      <c r="P10066" s="29"/>
      <c r="Q10066" s="29"/>
      <c r="T10066" s="32"/>
      <c r="U10066" s="32"/>
      <c r="V10066" s="30"/>
      <c r="W10066"/>
      <c r="X10066"/>
      <c r="Z10066" s="28"/>
      <c r="AA10066" s="28"/>
      <c r="AC10066" s="32"/>
      <c r="AD10066" s="32"/>
      <c r="AE10066" s="31"/>
      <c r="AF10066" s="31"/>
      <c r="AG10066" s="28"/>
      <c r="AH10066" s="28"/>
    </row>
    <row r="10067" spans="13:34" x14ac:dyDescent="0.3">
      <c r="M10067" s="33"/>
      <c r="N10067" s="2"/>
      <c r="P10067" s="29"/>
      <c r="Q10067" s="29"/>
      <c r="T10067" s="32"/>
      <c r="U10067" s="32"/>
      <c r="V10067" s="30"/>
      <c r="W10067"/>
      <c r="X10067"/>
      <c r="Z10067" s="28"/>
      <c r="AA10067" s="28"/>
      <c r="AC10067" s="32"/>
      <c r="AD10067" s="32"/>
      <c r="AE10067" s="31"/>
      <c r="AF10067" s="31"/>
      <c r="AG10067" s="28"/>
      <c r="AH10067" s="28"/>
    </row>
    <row r="10068" spans="13:34" x14ac:dyDescent="0.3">
      <c r="M10068" s="33"/>
      <c r="N10068" s="2"/>
      <c r="P10068" s="29"/>
      <c r="Q10068" s="29"/>
      <c r="T10068" s="32"/>
      <c r="U10068" s="32"/>
      <c r="V10068" s="30"/>
      <c r="W10068"/>
      <c r="X10068"/>
      <c r="Z10068" s="28"/>
      <c r="AA10068" s="28"/>
      <c r="AC10068" s="32"/>
      <c r="AD10068" s="32"/>
      <c r="AE10068" s="31"/>
      <c r="AF10068" s="31"/>
      <c r="AG10068" s="28"/>
      <c r="AH10068" s="28"/>
    </row>
    <row r="10069" spans="13:34" x14ac:dyDescent="0.3">
      <c r="M10069" s="33"/>
      <c r="N10069" s="2"/>
      <c r="P10069" s="29"/>
      <c r="Q10069" s="29"/>
      <c r="T10069" s="32"/>
      <c r="U10069" s="32"/>
      <c r="V10069" s="30"/>
      <c r="W10069"/>
      <c r="X10069"/>
      <c r="Z10069" s="28"/>
      <c r="AA10069" s="28"/>
      <c r="AC10069" s="32"/>
      <c r="AD10069" s="32"/>
      <c r="AE10069" s="31"/>
      <c r="AF10069" s="31"/>
      <c r="AG10069" s="28"/>
      <c r="AH10069" s="28"/>
    </row>
    <row r="10070" spans="13:34" x14ac:dyDescent="0.3">
      <c r="M10070" s="33"/>
      <c r="N10070" s="2"/>
      <c r="P10070" s="29"/>
      <c r="Q10070" s="29"/>
      <c r="T10070" s="32"/>
      <c r="U10070" s="32"/>
      <c r="V10070" s="30"/>
      <c r="W10070"/>
      <c r="X10070"/>
      <c r="Z10070" s="28"/>
      <c r="AA10070" s="28"/>
      <c r="AC10070" s="32"/>
      <c r="AD10070" s="32"/>
      <c r="AE10070" s="31"/>
      <c r="AF10070" s="31"/>
      <c r="AG10070" s="28"/>
      <c r="AH10070" s="28"/>
    </row>
    <row r="10071" spans="13:34" x14ac:dyDescent="0.3">
      <c r="M10071" s="33"/>
      <c r="N10071" s="2"/>
      <c r="P10071" s="29"/>
      <c r="Q10071" s="29"/>
      <c r="T10071" s="32"/>
      <c r="U10071" s="32"/>
      <c r="V10071" s="30"/>
      <c r="W10071"/>
      <c r="X10071"/>
      <c r="Z10071" s="28"/>
      <c r="AA10071" s="28"/>
      <c r="AC10071" s="32"/>
      <c r="AD10071" s="32"/>
      <c r="AE10071" s="31"/>
      <c r="AF10071" s="31"/>
      <c r="AG10071" s="28"/>
      <c r="AH10071" s="28"/>
    </row>
    <row r="10072" spans="13:34" x14ac:dyDescent="0.3">
      <c r="M10072" s="33"/>
      <c r="N10072" s="2"/>
      <c r="P10072" s="29"/>
      <c r="Q10072" s="29"/>
      <c r="T10072" s="32"/>
      <c r="U10072" s="32"/>
      <c r="V10072" s="30"/>
      <c r="W10072"/>
      <c r="X10072"/>
      <c r="Z10072" s="28"/>
      <c r="AA10072" s="28"/>
      <c r="AC10072" s="32"/>
      <c r="AD10072" s="32"/>
      <c r="AE10072" s="31"/>
      <c r="AF10072" s="31"/>
      <c r="AG10072" s="28"/>
      <c r="AH10072" s="28"/>
    </row>
    <row r="10073" spans="13:34" x14ac:dyDescent="0.3">
      <c r="M10073" s="33"/>
      <c r="N10073" s="2"/>
      <c r="P10073" s="29"/>
      <c r="Q10073" s="29"/>
      <c r="T10073" s="32"/>
      <c r="U10073" s="32"/>
      <c r="V10073" s="30"/>
      <c r="W10073"/>
      <c r="X10073"/>
      <c r="Z10073" s="28"/>
      <c r="AA10073" s="28"/>
      <c r="AC10073" s="32"/>
      <c r="AD10073" s="32"/>
      <c r="AE10073" s="31"/>
      <c r="AF10073" s="31"/>
      <c r="AG10073" s="28"/>
      <c r="AH10073" s="28"/>
    </row>
    <row r="10074" spans="13:34" x14ac:dyDescent="0.3">
      <c r="M10074" s="33"/>
      <c r="N10074" s="2"/>
      <c r="P10074" s="29"/>
      <c r="Q10074" s="29"/>
      <c r="T10074" s="32"/>
      <c r="U10074" s="32"/>
      <c r="V10074" s="30"/>
      <c r="W10074"/>
      <c r="X10074"/>
      <c r="Z10074" s="28"/>
      <c r="AA10074" s="28"/>
      <c r="AC10074" s="32"/>
      <c r="AD10074" s="32"/>
      <c r="AE10074" s="31"/>
      <c r="AF10074" s="31"/>
      <c r="AG10074" s="28"/>
      <c r="AH10074" s="28"/>
    </row>
    <row r="10075" spans="13:34" x14ac:dyDescent="0.3">
      <c r="M10075" s="33"/>
      <c r="N10075" s="2"/>
      <c r="P10075" s="29"/>
      <c r="Q10075" s="29"/>
      <c r="T10075" s="32"/>
      <c r="U10075" s="32"/>
      <c r="V10075" s="30"/>
      <c r="W10075"/>
      <c r="X10075"/>
      <c r="Z10075" s="28"/>
      <c r="AA10075" s="28"/>
      <c r="AC10075" s="32"/>
      <c r="AD10075" s="32"/>
      <c r="AE10075" s="31"/>
      <c r="AF10075" s="31"/>
      <c r="AG10075" s="28"/>
      <c r="AH10075" s="28"/>
    </row>
    <row r="10076" spans="13:34" x14ac:dyDescent="0.3">
      <c r="M10076" s="33"/>
      <c r="N10076" s="2"/>
      <c r="P10076" s="29"/>
      <c r="Q10076" s="29"/>
      <c r="T10076" s="32"/>
      <c r="U10076" s="32"/>
      <c r="V10076" s="30"/>
      <c r="W10076"/>
      <c r="X10076"/>
      <c r="Z10076" s="28"/>
      <c r="AA10076" s="28"/>
      <c r="AC10076" s="32"/>
      <c r="AD10076" s="32"/>
      <c r="AE10076" s="31"/>
      <c r="AF10076" s="31"/>
      <c r="AG10076" s="28"/>
      <c r="AH10076" s="28"/>
    </row>
    <row r="10077" spans="13:34" x14ac:dyDescent="0.3">
      <c r="M10077" s="33"/>
      <c r="N10077" s="2"/>
      <c r="P10077" s="29"/>
      <c r="Q10077" s="29"/>
      <c r="T10077" s="32"/>
      <c r="U10077" s="32"/>
      <c r="V10077" s="30"/>
      <c r="W10077"/>
      <c r="X10077"/>
      <c r="Z10077" s="28"/>
      <c r="AA10077" s="28"/>
      <c r="AC10077" s="32"/>
      <c r="AD10077" s="32"/>
      <c r="AE10077" s="31"/>
      <c r="AF10077" s="31"/>
      <c r="AG10077" s="28"/>
      <c r="AH10077" s="28"/>
    </row>
    <row r="10078" spans="13:34" x14ac:dyDescent="0.3">
      <c r="M10078" s="33"/>
      <c r="N10078" s="2"/>
      <c r="P10078" s="29"/>
      <c r="Q10078" s="29"/>
      <c r="T10078" s="32"/>
      <c r="U10078" s="32"/>
      <c r="V10078" s="30"/>
      <c r="W10078"/>
      <c r="X10078"/>
      <c r="Z10078" s="28"/>
      <c r="AA10078" s="28"/>
      <c r="AC10078" s="32"/>
      <c r="AD10078" s="32"/>
      <c r="AE10078" s="31"/>
      <c r="AF10078" s="31"/>
      <c r="AG10078" s="28"/>
      <c r="AH10078" s="28"/>
    </row>
    <row r="10079" spans="13:34" x14ac:dyDescent="0.3">
      <c r="M10079" s="33"/>
      <c r="N10079" s="2"/>
      <c r="P10079" s="29"/>
      <c r="Q10079" s="29"/>
      <c r="T10079" s="32"/>
      <c r="U10079" s="32"/>
      <c r="V10079" s="30"/>
      <c r="W10079"/>
      <c r="X10079"/>
      <c r="Z10079" s="28"/>
      <c r="AA10079" s="28"/>
      <c r="AC10079" s="32"/>
      <c r="AD10079" s="32"/>
      <c r="AE10079" s="31"/>
      <c r="AF10079" s="31"/>
      <c r="AG10079" s="28"/>
      <c r="AH10079" s="28"/>
    </row>
    <row r="10080" spans="13:34" x14ac:dyDescent="0.3">
      <c r="M10080" s="33"/>
      <c r="N10080" s="2"/>
      <c r="P10080" s="29"/>
      <c r="Q10080" s="29"/>
      <c r="T10080" s="32"/>
      <c r="U10080" s="32"/>
      <c r="V10080" s="30"/>
      <c r="W10080"/>
      <c r="X10080"/>
      <c r="Z10080" s="28"/>
      <c r="AA10080" s="28"/>
      <c r="AC10080" s="32"/>
      <c r="AD10080" s="32"/>
      <c r="AE10080" s="31"/>
      <c r="AF10080" s="31"/>
      <c r="AG10080" s="28"/>
      <c r="AH10080" s="28"/>
    </row>
    <row r="10081" spans="13:34" x14ac:dyDescent="0.3">
      <c r="M10081" s="33"/>
      <c r="N10081" s="2"/>
      <c r="P10081" s="29"/>
      <c r="Q10081" s="29"/>
      <c r="T10081" s="32"/>
      <c r="U10081" s="32"/>
      <c r="V10081" s="30"/>
      <c r="W10081"/>
      <c r="X10081"/>
      <c r="Z10081" s="28"/>
      <c r="AA10081" s="28"/>
      <c r="AC10081" s="32"/>
      <c r="AD10081" s="32"/>
      <c r="AE10081" s="31"/>
      <c r="AF10081" s="31"/>
      <c r="AG10081" s="28"/>
      <c r="AH10081" s="28"/>
    </row>
    <row r="10082" spans="13:34" x14ac:dyDescent="0.3">
      <c r="M10082" s="33"/>
      <c r="N10082" s="2"/>
      <c r="P10082" s="29"/>
      <c r="Q10082" s="29"/>
      <c r="T10082" s="32"/>
      <c r="U10082" s="32"/>
      <c r="V10082" s="30"/>
      <c r="W10082"/>
      <c r="X10082"/>
      <c r="Z10082" s="28"/>
      <c r="AA10082" s="28"/>
      <c r="AC10082" s="32"/>
      <c r="AD10082" s="32"/>
      <c r="AE10082" s="31"/>
      <c r="AF10082" s="31"/>
      <c r="AG10082" s="28"/>
      <c r="AH10082" s="28"/>
    </row>
    <row r="10083" spans="13:34" x14ac:dyDescent="0.3">
      <c r="M10083" s="33"/>
      <c r="N10083" s="2"/>
      <c r="P10083" s="29"/>
      <c r="Q10083" s="29"/>
      <c r="T10083" s="32"/>
      <c r="U10083" s="32"/>
      <c r="V10083" s="30"/>
      <c r="W10083"/>
      <c r="X10083"/>
      <c r="Z10083" s="28"/>
      <c r="AA10083" s="28"/>
      <c r="AC10083" s="32"/>
      <c r="AD10083" s="32"/>
      <c r="AE10083" s="31"/>
      <c r="AF10083" s="31"/>
      <c r="AG10083" s="28"/>
      <c r="AH10083" s="28"/>
    </row>
    <row r="10084" spans="13:34" x14ac:dyDescent="0.3">
      <c r="M10084" s="33"/>
      <c r="N10084" s="2"/>
      <c r="P10084" s="29"/>
      <c r="Q10084" s="29"/>
      <c r="T10084" s="32"/>
      <c r="U10084" s="32"/>
      <c r="V10084" s="30"/>
      <c r="W10084"/>
      <c r="X10084"/>
      <c r="Z10084" s="28"/>
      <c r="AA10084" s="28"/>
      <c r="AC10084" s="32"/>
      <c r="AD10084" s="32"/>
      <c r="AE10084" s="31"/>
      <c r="AF10084" s="31"/>
      <c r="AG10084" s="28"/>
      <c r="AH10084" s="28"/>
    </row>
    <row r="10085" spans="13:34" x14ac:dyDescent="0.3">
      <c r="M10085" s="33"/>
      <c r="N10085" s="2"/>
      <c r="P10085" s="29"/>
      <c r="Q10085" s="29"/>
      <c r="T10085" s="32"/>
      <c r="U10085" s="32"/>
      <c r="V10085" s="30"/>
      <c r="W10085"/>
      <c r="X10085"/>
      <c r="Z10085" s="28"/>
      <c r="AA10085" s="28"/>
      <c r="AC10085" s="32"/>
      <c r="AD10085" s="32"/>
      <c r="AE10085" s="31"/>
      <c r="AF10085" s="31"/>
      <c r="AG10085" s="28"/>
      <c r="AH10085" s="28"/>
    </row>
    <row r="10086" spans="13:34" x14ac:dyDescent="0.3">
      <c r="M10086" s="33"/>
      <c r="N10086" s="2"/>
      <c r="P10086" s="29"/>
      <c r="Q10086" s="29"/>
      <c r="T10086" s="32"/>
      <c r="U10086" s="32"/>
      <c r="V10086" s="30"/>
      <c r="W10086"/>
      <c r="X10086"/>
      <c r="Z10086" s="28"/>
      <c r="AA10086" s="28"/>
      <c r="AC10086" s="32"/>
      <c r="AD10086" s="32"/>
      <c r="AE10086" s="31"/>
      <c r="AF10086" s="31"/>
      <c r="AG10086" s="28"/>
      <c r="AH10086" s="28"/>
    </row>
    <row r="10087" spans="13:34" x14ac:dyDescent="0.3">
      <c r="M10087" s="33"/>
      <c r="N10087" s="2"/>
      <c r="P10087" s="29"/>
      <c r="Q10087" s="29"/>
      <c r="T10087" s="32"/>
      <c r="U10087" s="32"/>
      <c r="V10087" s="30"/>
      <c r="W10087"/>
      <c r="X10087"/>
      <c r="Z10087" s="28"/>
      <c r="AA10087" s="28"/>
      <c r="AC10087" s="32"/>
      <c r="AD10087" s="32"/>
      <c r="AE10087" s="31"/>
      <c r="AF10087" s="31"/>
      <c r="AG10087" s="28"/>
      <c r="AH10087" s="28"/>
    </row>
    <row r="10088" spans="13:34" x14ac:dyDescent="0.3">
      <c r="M10088" s="33"/>
      <c r="N10088" s="2"/>
      <c r="P10088" s="29"/>
      <c r="Q10088" s="29"/>
      <c r="T10088" s="32"/>
      <c r="U10088" s="32"/>
      <c r="V10088" s="30"/>
      <c r="W10088"/>
      <c r="X10088"/>
      <c r="Z10088" s="28"/>
      <c r="AA10088" s="28"/>
      <c r="AC10088" s="32"/>
      <c r="AD10088" s="32"/>
      <c r="AE10088" s="31"/>
      <c r="AF10088" s="31"/>
      <c r="AG10088" s="28"/>
      <c r="AH10088" s="28"/>
    </row>
    <row r="10089" spans="13:34" x14ac:dyDescent="0.3">
      <c r="M10089" s="33"/>
      <c r="N10089" s="2"/>
      <c r="P10089" s="29"/>
      <c r="Q10089" s="29"/>
      <c r="T10089" s="32"/>
      <c r="U10089" s="32"/>
      <c r="V10089" s="30"/>
      <c r="W10089"/>
      <c r="X10089"/>
      <c r="Z10089" s="28"/>
      <c r="AA10089" s="28"/>
      <c r="AC10089" s="32"/>
      <c r="AD10089" s="32"/>
      <c r="AE10089" s="31"/>
      <c r="AF10089" s="31"/>
      <c r="AG10089" s="28"/>
      <c r="AH10089" s="28"/>
    </row>
    <row r="10090" spans="13:34" x14ac:dyDescent="0.3">
      <c r="M10090" s="33"/>
      <c r="N10090" s="2"/>
      <c r="P10090" s="29"/>
      <c r="Q10090" s="29"/>
      <c r="T10090" s="32"/>
      <c r="U10090" s="32"/>
      <c r="V10090" s="30"/>
      <c r="W10090"/>
      <c r="X10090"/>
      <c r="Z10090" s="28"/>
      <c r="AA10090" s="28"/>
      <c r="AC10090" s="32"/>
      <c r="AD10090" s="32"/>
      <c r="AE10090" s="31"/>
      <c r="AF10090" s="31"/>
      <c r="AG10090" s="28"/>
      <c r="AH10090" s="28"/>
    </row>
    <row r="10091" spans="13:34" x14ac:dyDescent="0.3">
      <c r="M10091" s="33"/>
      <c r="N10091" s="2"/>
      <c r="P10091" s="29"/>
      <c r="Q10091" s="29"/>
      <c r="T10091" s="32"/>
      <c r="U10091" s="32"/>
      <c r="V10091" s="30"/>
      <c r="W10091"/>
      <c r="X10091"/>
      <c r="Z10091" s="28"/>
      <c r="AA10091" s="28"/>
      <c r="AC10091" s="32"/>
      <c r="AD10091" s="32"/>
      <c r="AE10091" s="31"/>
      <c r="AF10091" s="31"/>
      <c r="AG10091" s="28"/>
      <c r="AH10091" s="28"/>
    </row>
    <row r="10092" spans="13:34" x14ac:dyDescent="0.3">
      <c r="M10092" s="33"/>
      <c r="N10092" s="2"/>
      <c r="P10092" s="29"/>
      <c r="Q10092" s="29"/>
      <c r="T10092" s="32"/>
      <c r="U10092" s="32"/>
      <c r="V10092" s="30"/>
      <c r="W10092"/>
      <c r="X10092"/>
      <c r="Z10092" s="28"/>
      <c r="AA10092" s="28"/>
      <c r="AC10092" s="32"/>
      <c r="AD10092" s="32"/>
      <c r="AE10092" s="31"/>
      <c r="AF10092" s="31"/>
      <c r="AG10092" s="28"/>
      <c r="AH10092" s="28"/>
    </row>
    <row r="10093" spans="13:34" x14ac:dyDescent="0.3">
      <c r="M10093" s="33"/>
      <c r="N10093" s="2"/>
      <c r="P10093" s="29"/>
      <c r="Q10093" s="29"/>
      <c r="T10093" s="32"/>
      <c r="U10093" s="32"/>
      <c r="V10093" s="30"/>
      <c r="W10093"/>
      <c r="X10093"/>
      <c r="Z10093" s="28"/>
      <c r="AA10093" s="28"/>
      <c r="AC10093" s="32"/>
      <c r="AD10093" s="32"/>
      <c r="AE10093" s="31"/>
      <c r="AF10093" s="31"/>
      <c r="AG10093" s="28"/>
      <c r="AH10093" s="28"/>
    </row>
    <row r="10094" spans="13:34" x14ac:dyDescent="0.3">
      <c r="M10094" s="33"/>
      <c r="N10094" s="2"/>
      <c r="P10094" s="29"/>
      <c r="Q10094" s="29"/>
      <c r="T10094" s="32"/>
      <c r="U10094" s="32"/>
      <c r="V10094" s="30"/>
      <c r="W10094"/>
      <c r="X10094"/>
      <c r="Z10094" s="28"/>
      <c r="AA10094" s="28"/>
      <c r="AC10094" s="32"/>
      <c r="AD10094" s="32"/>
      <c r="AE10094" s="31"/>
      <c r="AF10094" s="31"/>
      <c r="AG10094" s="28"/>
      <c r="AH10094" s="28"/>
    </row>
    <row r="10095" spans="13:34" x14ac:dyDescent="0.3">
      <c r="M10095" s="33"/>
      <c r="N10095" s="2"/>
      <c r="P10095" s="29"/>
      <c r="Q10095" s="29"/>
      <c r="T10095" s="32"/>
      <c r="U10095" s="32"/>
      <c r="V10095" s="30"/>
      <c r="W10095"/>
      <c r="X10095"/>
      <c r="Z10095" s="28"/>
      <c r="AA10095" s="28"/>
      <c r="AC10095" s="32"/>
      <c r="AD10095" s="32"/>
      <c r="AE10095" s="31"/>
      <c r="AF10095" s="31"/>
      <c r="AG10095" s="28"/>
      <c r="AH10095" s="28"/>
    </row>
    <row r="10096" spans="13:34" x14ac:dyDescent="0.3">
      <c r="M10096" s="33"/>
      <c r="N10096" s="2"/>
      <c r="P10096" s="29"/>
      <c r="Q10096" s="29"/>
      <c r="T10096" s="32"/>
      <c r="U10096" s="32"/>
      <c r="V10096" s="30"/>
      <c r="W10096"/>
      <c r="X10096"/>
      <c r="Z10096" s="28"/>
      <c r="AA10096" s="28"/>
      <c r="AC10096" s="32"/>
      <c r="AD10096" s="32"/>
      <c r="AE10096" s="31"/>
      <c r="AF10096" s="31"/>
      <c r="AG10096" s="28"/>
      <c r="AH10096" s="28"/>
    </row>
    <row r="10097" spans="13:34" x14ac:dyDescent="0.3">
      <c r="M10097" s="33"/>
      <c r="N10097" s="2"/>
      <c r="P10097" s="29"/>
      <c r="Q10097" s="29"/>
      <c r="T10097" s="32"/>
      <c r="U10097" s="32"/>
      <c r="V10097" s="30"/>
      <c r="W10097"/>
      <c r="X10097"/>
      <c r="Z10097" s="28"/>
      <c r="AA10097" s="28"/>
      <c r="AC10097" s="32"/>
      <c r="AD10097" s="32"/>
      <c r="AE10097" s="31"/>
      <c r="AF10097" s="31"/>
      <c r="AG10097" s="28"/>
      <c r="AH10097" s="28"/>
    </row>
    <row r="10098" spans="13:34" x14ac:dyDescent="0.3">
      <c r="M10098" s="33"/>
      <c r="N10098" s="2"/>
      <c r="P10098" s="29"/>
      <c r="Q10098" s="29"/>
      <c r="T10098" s="32"/>
      <c r="U10098" s="32"/>
      <c r="V10098" s="30"/>
      <c r="W10098"/>
      <c r="X10098"/>
      <c r="Z10098" s="28"/>
      <c r="AA10098" s="28"/>
      <c r="AC10098" s="32"/>
      <c r="AD10098" s="32"/>
      <c r="AE10098" s="31"/>
      <c r="AF10098" s="31"/>
      <c r="AG10098" s="28"/>
      <c r="AH10098" s="28"/>
    </row>
    <row r="10099" spans="13:34" x14ac:dyDescent="0.3">
      <c r="M10099" s="33"/>
      <c r="N10099" s="2"/>
      <c r="P10099" s="29"/>
      <c r="Q10099" s="29"/>
      <c r="T10099" s="32"/>
      <c r="U10099" s="32"/>
      <c r="V10099" s="30"/>
      <c r="W10099"/>
      <c r="X10099"/>
      <c r="Z10099" s="28"/>
      <c r="AA10099" s="28"/>
      <c r="AC10099" s="32"/>
      <c r="AD10099" s="32"/>
      <c r="AE10099" s="31"/>
      <c r="AF10099" s="31"/>
      <c r="AG10099" s="28"/>
      <c r="AH10099" s="28"/>
    </row>
    <row r="10100" spans="13:34" x14ac:dyDescent="0.3">
      <c r="M10100" s="33"/>
      <c r="N10100" s="2"/>
      <c r="P10100" s="29"/>
      <c r="Q10100" s="29"/>
      <c r="T10100" s="32"/>
      <c r="U10100" s="32"/>
      <c r="V10100" s="30"/>
      <c r="W10100"/>
      <c r="X10100"/>
      <c r="Z10100" s="28"/>
      <c r="AA10100" s="28"/>
      <c r="AC10100" s="32"/>
      <c r="AD10100" s="32"/>
      <c r="AE10100" s="31"/>
      <c r="AF10100" s="31"/>
      <c r="AG10100" s="28"/>
      <c r="AH10100" s="28"/>
    </row>
    <row r="10101" spans="13:34" x14ac:dyDescent="0.3">
      <c r="M10101" s="33"/>
      <c r="N10101" s="2"/>
      <c r="P10101" s="29"/>
      <c r="Q10101" s="29"/>
      <c r="T10101" s="32"/>
      <c r="U10101" s="32"/>
      <c r="V10101" s="30"/>
      <c r="W10101"/>
      <c r="X10101"/>
      <c r="Z10101" s="28"/>
      <c r="AA10101" s="28"/>
      <c r="AC10101" s="32"/>
      <c r="AD10101" s="32"/>
      <c r="AE10101" s="31"/>
      <c r="AF10101" s="31"/>
      <c r="AG10101" s="28"/>
      <c r="AH10101" s="28"/>
    </row>
    <row r="10102" spans="13:34" x14ac:dyDescent="0.3">
      <c r="M10102" s="33"/>
      <c r="N10102" s="2"/>
      <c r="P10102" s="29"/>
      <c r="Q10102" s="29"/>
      <c r="T10102" s="32"/>
      <c r="U10102" s="32"/>
      <c r="V10102" s="30"/>
      <c r="W10102"/>
      <c r="X10102"/>
      <c r="Z10102" s="28"/>
      <c r="AA10102" s="28"/>
      <c r="AC10102" s="32"/>
      <c r="AD10102" s="32"/>
      <c r="AE10102" s="31"/>
      <c r="AF10102" s="31"/>
      <c r="AG10102" s="28"/>
      <c r="AH10102" s="28"/>
    </row>
    <row r="10103" spans="13:34" x14ac:dyDescent="0.3">
      <c r="M10103" s="33"/>
      <c r="N10103" s="2"/>
      <c r="P10103" s="29"/>
      <c r="Q10103" s="29"/>
      <c r="T10103" s="32"/>
      <c r="U10103" s="32"/>
      <c r="V10103" s="30"/>
      <c r="W10103"/>
      <c r="X10103"/>
      <c r="Z10103" s="28"/>
      <c r="AA10103" s="28"/>
      <c r="AC10103" s="32"/>
      <c r="AD10103" s="32"/>
      <c r="AE10103" s="31"/>
      <c r="AF10103" s="31"/>
      <c r="AG10103" s="28"/>
      <c r="AH10103" s="28"/>
    </row>
    <row r="10104" spans="13:34" x14ac:dyDescent="0.3">
      <c r="M10104" s="33"/>
      <c r="N10104" s="2"/>
      <c r="P10104" s="29"/>
      <c r="Q10104" s="29"/>
      <c r="T10104" s="32"/>
      <c r="U10104" s="32"/>
      <c r="V10104" s="30"/>
      <c r="W10104"/>
      <c r="X10104"/>
      <c r="Z10104" s="28"/>
      <c r="AA10104" s="28"/>
      <c r="AC10104" s="32"/>
      <c r="AD10104" s="32"/>
      <c r="AE10104" s="31"/>
      <c r="AF10104" s="31"/>
      <c r="AG10104" s="28"/>
      <c r="AH10104" s="28"/>
    </row>
    <row r="10105" spans="13:34" x14ac:dyDescent="0.3">
      <c r="M10105" s="33"/>
      <c r="N10105" s="2"/>
      <c r="P10105" s="29"/>
      <c r="Q10105" s="29"/>
      <c r="T10105" s="32"/>
      <c r="U10105" s="32"/>
      <c r="V10105" s="30"/>
      <c r="W10105"/>
      <c r="X10105"/>
      <c r="Z10105" s="28"/>
      <c r="AA10105" s="28"/>
      <c r="AC10105" s="32"/>
      <c r="AD10105" s="32"/>
      <c r="AE10105" s="31"/>
      <c r="AF10105" s="31"/>
      <c r="AG10105" s="28"/>
      <c r="AH10105" s="28"/>
    </row>
    <row r="10106" spans="13:34" x14ac:dyDescent="0.3">
      <c r="M10106" s="33"/>
      <c r="N10106" s="2"/>
      <c r="P10106" s="29"/>
      <c r="Q10106" s="29"/>
      <c r="T10106" s="32"/>
      <c r="U10106" s="32"/>
      <c r="V10106" s="30"/>
      <c r="W10106"/>
      <c r="X10106"/>
      <c r="Z10106" s="28"/>
      <c r="AA10106" s="28"/>
      <c r="AC10106" s="32"/>
      <c r="AD10106" s="32"/>
      <c r="AE10106" s="31"/>
      <c r="AF10106" s="31"/>
      <c r="AG10106" s="28"/>
      <c r="AH10106" s="28"/>
    </row>
    <row r="10107" spans="13:34" x14ac:dyDescent="0.3">
      <c r="M10107" s="33"/>
      <c r="N10107" s="2"/>
      <c r="P10107" s="29"/>
      <c r="Q10107" s="29"/>
      <c r="T10107" s="32"/>
      <c r="U10107" s="32"/>
      <c r="V10107" s="30"/>
      <c r="W10107"/>
      <c r="X10107"/>
      <c r="Z10107" s="28"/>
      <c r="AA10107" s="28"/>
      <c r="AC10107" s="32"/>
      <c r="AD10107" s="32"/>
      <c r="AE10107" s="31"/>
      <c r="AF10107" s="31"/>
      <c r="AG10107" s="28"/>
      <c r="AH10107" s="28"/>
    </row>
    <row r="10108" spans="13:34" x14ac:dyDescent="0.3">
      <c r="M10108" s="33"/>
      <c r="N10108" s="2"/>
      <c r="P10108" s="29"/>
      <c r="Q10108" s="29"/>
      <c r="T10108" s="32"/>
      <c r="U10108" s="32"/>
      <c r="V10108" s="30"/>
      <c r="W10108"/>
      <c r="X10108"/>
      <c r="Z10108" s="28"/>
      <c r="AA10108" s="28"/>
      <c r="AC10108" s="32"/>
      <c r="AD10108" s="32"/>
      <c r="AE10108" s="31"/>
      <c r="AF10108" s="31"/>
      <c r="AG10108" s="28"/>
      <c r="AH10108" s="28"/>
    </row>
    <row r="10109" spans="13:34" x14ac:dyDescent="0.3">
      <c r="M10109" s="33"/>
      <c r="N10109" s="2"/>
      <c r="P10109" s="29"/>
      <c r="Q10109" s="29"/>
      <c r="T10109" s="32"/>
      <c r="U10109" s="32"/>
      <c r="V10109" s="30"/>
      <c r="W10109"/>
      <c r="X10109"/>
      <c r="Z10109" s="28"/>
      <c r="AA10109" s="28"/>
      <c r="AC10109" s="32"/>
      <c r="AD10109" s="32"/>
      <c r="AE10109" s="31"/>
      <c r="AF10109" s="31"/>
      <c r="AG10109" s="28"/>
      <c r="AH10109" s="28"/>
    </row>
    <row r="10110" spans="13:34" x14ac:dyDescent="0.3">
      <c r="M10110" s="33"/>
      <c r="N10110" s="2"/>
      <c r="P10110" s="29"/>
      <c r="Q10110" s="29"/>
      <c r="T10110" s="32"/>
      <c r="U10110" s="32"/>
      <c r="V10110" s="30"/>
      <c r="W10110"/>
      <c r="X10110"/>
      <c r="Z10110" s="28"/>
      <c r="AA10110" s="28"/>
      <c r="AC10110" s="32"/>
      <c r="AD10110" s="32"/>
      <c r="AE10110" s="31"/>
      <c r="AF10110" s="31"/>
      <c r="AG10110" s="28"/>
      <c r="AH10110" s="28"/>
    </row>
    <row r="10111" spans="13:34" x14ac:dyDescent="0.3">
      <c r="M10111" s="33"/>
      <c r="N10111" s="2"/>
      <c r="P10111" s="29"/>
      <c r="Q10111" s="29"/>
      <c r="T10111" s="32"/>
      <c r="U10111" s="32"/>
      <c r="V10111" s="30"/>
      <c r="W10111"/>
      <c r="X10111"/>
      <c r="Z10111" s="28"/>
      <c r="AA10111" s="28"/>
      <c r="AC10111" s="32"/>
      <c r="AD10111" s="32"/>
      <c r="AE10111" s="31"/>
      <c r="AF10111" s="31"/>
      <c r="AG10111" s="28"/>
      <c r="AH10111" s="28"/>
    </row>
    <row r="10112" spans="13:34" x14ac:dyDescent="0.3">
      <c r="M10112" s="33"/>
      <c r="N10112" s="2"/>
      <c r="P10112" s="29"/>
      <c r="Q10112" s="29"/>
      <c r="T10112" s="32"/>
      <c r="U10112" s="32"/>
      <c r="V10112" s="30"/>
      <c r="W10112"/>
      <c r="X10112"/>
      <c r="Z10112" s="28"/>
      <c r="AA10112" s="28"/>
      <c r="AC10112" s="32"/>
      <c r="AD10112" s="32"/>
      <c r="AE10112" s="31"/>
      <c r="AF10112" s="31"/>
      <c r="AG10112" s="28"/>
      <c r="AH10112" s="28"/>
    </row>
    <row r="10113" spans="13:34" x14ac:dyDescent="0.3">
      <c r="M10113" s="33"/>
      <c r="N10113" s="2"/>
      <c r="P10113" s="29"/>
      <c r="Q10113" s="29"/>
      <c r="T10113" s="32"/>
      <c r="U10113" s="32"/>
      <c r="V10113" s="30"/>
      <c r="W10113"/>
      <c r="X10113"/>
      <c r="Z10113" s="28"/>
      <c r="AA10113" s="28"/>
      <c r="AC10113" s="32"/>
      <c r="AD10113" s="32"/>
      <c r="AE10113" s="31"/>
      <c r="AF10113" s="31"/>
      <c r="AG10113" s="28"/>
      <c r="AH10113" s="28"/>
    </row>
    <row r="10114" spans="13:34" x14ac:dyDescent="0.3">
      <c r="M10114" s="33"/>
      <c r="N10114" s="2"/>
      <c r="P10114" s="29"/>
      <c r="Q10114" s="29"/>
      <c r="T10114" s="32"/>
      <c r="U10114" s="32"/>
      <c r="V10114" s="30"/>
      <c r="W10114"/>
      <c r="X10114"/>
      <c r="Z10114" s="28"/>
      <c r="AA10114" s="28"/>
      <c r="AC10114" s="32"/>
      <c r="AD10114" s="32"/>
      <c r="AE10114" s="31"/>
      <c r="AF10114" s="31"/>
      <c r="AG10114" s="28"/>
      <c r="AH10114" s="28"/>
    </row>
    <row r="10115" spans="13:34" x14ac:dyDescent="0.3">
      <c r="M10115" s="33"/>
      <c r="N10115" s="2"/>
      <c r="P10115" s="29"/>
      <c r="Q10115" s="29"/>
      <c r="T10115" s="32"/>
      <c r="U10115" s="32"/>
      <c r="V10115" s="30"/>
      <c r="W10115"/>
      <c r="X10115"/>
      <c r="Z10115" s="28"/>
      <c r="AA10115" s="28"/>
      <c r="AC10115" s="32"/>
      <c r="AD10115" s="32"/>
      <c r="AE10115" s="31"/>
      <c r="AF10115" s="31"/>
      <c r="AG10115" s="28"/>
      <c r="AH10115" s="28"/>
    </row>
    <row r="10116" spans="13:34" x14ac:dyDescent="0.3">
      <c r="M10116" s="33"/>
      <c r="N10116" s="2"/>
      <c r="P10116" s="29"/>
      <c r="Q10116" s="29"/>
      <c r="T10116" s="32"/>
      <c r="U10116" s="32"/>
      <c r="V10116" s="30"/>
      <c r="W10116"/>
      <c r="X10116"/>
      <c r="Z10116" s="28"/>
      <c r="AA10116" s="28"/>
      <c r="AC10116" s="32"/>
      <c r="AD10116" s="32"/>
      <c r="AE10116" s="31"/>
      <c r="AF10116" s="31"/>
      <c r="AG10116" s="28"/>
      <c r="AH10116" s="28"/>
    </row>
    <row r="10117" spans="13:34" x14ac:dyDescent="0.3">
      <c r="M10117" s="33"/>
      <c r="N10117" s="2"/>
      <c r="P10117" s="29"/>
      <c r="Q10117" s="29"/>
      <c r="T10117" s="32"/>
      <c r="U10117" s="32"/>
      <c r="V10117" s="30"/>
      <c r="W10117"/>
      <c r="X10117"/>
      <c r="Z10117" s="28"/>
      <c r="AA10117" s="28"/>
      <c r="AC10117" s="32"/>
      <c r="AD10117" s="32"/>
      <c r="AE10117" s="31"/>
      <c r="AF10117" s="31"/>
      <c r="AG10117" s="28"/>
      <c r="AH10117" s="28"/>
    </row>
    <row r="10118" spans="13:34" x14ac:dyDescent="0.3">
      <c r="M10118" s="33"/>
      <c r="N10118" s="2"/>
      <c r="P10118" s="29"/>
      <c r="Q10118" s="29"/>
      <c r="T10118" s="32"/>
      <c r="U10118" s="32"/>
      <c r="V10118" s="30"/>
      <c r="W10118"/>
      <c r="X10118"/>
      <c r="Z10118" s="28"/>
      <c r="AA10118" s="28"/>
      <c r="AC10118" s="32"/>
      <c r="AD10118" s="32"/>
      <c r="AE10118" s="31"/>
      <c r="AF10118" s="31"/>
      <c r="AG10118" s="28"/>
      <c r="AH10118" s="28"/>
    </row>
    <row r="10119" spans="13:34" x14ac:dyDescent="0.3">
      <c r="M10119" s="33"/>
      <c r="N10119" s="2"/>
      <c r="P10119" s="29"/>
      <c r="Q10119" s="29"/>
      <c r="T10119" s="32"/>
      <c r="U10119" s="32"/>
      <c r="V10119" s="30"/>
      <c r="W10119"/>
      <c r="X10119"/>
      <c r="Z10119" s="28"/>
      <c r="AA10119" s="28"/>
      <c r="AC10119" s="32"/>
      <c r="AD10119" s="32"/>
      <c r="AE10119" s="31"/>
      <c r="AF10119" s="31"/>
      <c r="AG10119" s="28"/>
      <c r="AH10119" s="28"/>
    </row>
    <row r="10120" spans="13:34" x14ac:dyDescent="0.3">
      <c r="M10120" s="33"/>
      <c r="N10120" s="2"/>
      <c r="P10120" s="29"/>
      <c r="Q10120" s="29"/>
      <c r="T10120" s="32"/>
      <c r="U10120" s="32"/>
      <c r="V10120" s="30"/>
      <c r="W10120"/>
      <c r="X10120"/>
      <c r="Z10120" s="28"/>
      <c r="AA10120" s="28"/>
      <c r="AC10120" s="32"/>
      <c r="AD10120" s="32"/>
      <c r="AE10120" s="31"/>
      <c r="AF10120" s="31"/>
      <c r="AG10120" s="28"/>
      <c r="AH10120" s="28"/>
    </row>
    <row r="10121" spans="13:34" x14ac:dyDescent="0.3">
      <c r="M10121" s="33"/>
      <c r="N10121" s="2"/>
      <c r="P10121" s="29"/>
      <c r="Q10121" s="29"/>
      <c r="T10121" s="32"/>
      <c r="U10121" s="32"/>
      <c r="V10121" s="30"/>
      <c r="W10121"/>
      <c r="X10121"/>
      <c r="Z10121" s="28"/>
      <c r="AA10121" s="28"/>
      <c r="AC10121" s="32"/>
      <c r="AD10121" s="32"/>
      <c r="AE10121" s="31"/>
      <c r="AF10121" s="31"/>
      <c r="AG10121" s="28"/>
      <c r="AH10121" s="28"/>
    </row>
    <row r="10122" spans="13:34" x14ac:dyDescent="0.3">
      <c r="M10122" s="33"/>
      <c r="N10122" s="2"/>
      <c r="P10122" s="29"/>
      <c r="Q10122" s="29"/>
      <c r="T10122" s="32"/>
      <c r="U10122" s="32"/>
      <c r="V10122" s="30"/>
      <c r="W10122"/>
      <c r="X10122"/>
      <c r="Z10122" s="28"/>
      <c r="AA10122" s="28"/>
      <c r="AC10122" s="32"/>
      <c r="AD10122" s="32"/>
      <c r="AE10122" s="31"/>
      <c r="AF10122" s="31"/>
      <c r="AG10122" s="28"/>
      <c r="AH10122" s="28"/>
    </row>
    <row r="10123" spans="13:34" x14ac:dyDescent="0.3">
      <c r="M10123" s="33"/>
      <c r="N10123" s="2"/>
      <c r="P10123" s="29"/>
      <c r="Q10123" s="29"/>
      <c r="T10123" s="32"/>
      <c r="U10123" s="32"/>
      <c r="V10123" s="30"/>
      <c r="W10123"/>
      <c r="X10123"/>
      <c r="Z10123" s="28"/>
      <c r="AA10123" s="28"/>
      <c r="AC10123" s="32"/>
      <c r="AD10123" s="32"/>
      <c r="AE10123" s="31"/>
      <c r="AF10123" s="31"/>
      <c r="AG10123" s="28"/>
      <c r="AH10123" s="28"/>
    </row>
    <row r="10124" spans="13:34" x14ac:dyDescent="0.3">
      <c r="M10124" s="33"/>
      <c r="N10124" s="2"/>
      <c r="P10124" s="29"/>
      <c r="Q10124" s="29"/>
      <c r="T10124" s="32"/>
      <c r="U10124" s="32"/>
      <c r="V10124" s="30"/>
      <c r="W10124"/>
      <c r="X10124"/>
      <c r="Z10124" s="28"/>
      <c r="AA10124" s="28"/>
      <c r="AC10124" s="32"/>
      <c r="AD10124" s="32"/>
      <c r="AE10124" s="31"/>
      <c r="AF10124" s="31"/>
      <c r="AG10124" s="28"/>
      <c r="AH10124" s="28"/>
    </row>
    <row r="10125" spans="13:34" x14ac:dyDescent="0.3">
      <c r="M10125" s="33"/>
      <c r="N10125" s="2"/>
      <c r="P10125" s="29"/>
      <c r="Q10125" s="29"/>
      <c r="T10125" s="32"/>
      <c r="U10125" s="32"/>
      <c r="V10125" s="30"/>
      <c r="W10125"/>
      <c r="X10125"/>
      <c r="Z10125" s="28"/>
      <c r="AA10125" s="28"/>
      <c r="AC10125" s="32"/>
      <c r="AD10125" s="32"/>
      <c r="AE10125" s="31"/>
      <c r="AF10125" s="31"/>
      <c r="AG10125" s="28"/>
      <c r="AH10125" s="28"/>
    </row>
    <row r="10126" spans="13:34" x14ac:dyDescent="0.3">
      <c r="M10126" s="33"/>
      <c r="N10126" s="2"/>
      <c r="P10126" s="29"/>
      <c r="Q10126" s="29"/>
      <c r="T10126" s="32"/>
      <c r="U10126" s="32"/>
      <c r="V10126" s="30"/>
      <c r="W10126"/>
      <c r="X10126"/>
      <c r="Z10126" s="28"/>
      <c r="AA10126" s="28"/>
      <c r="AC10126" s="32"/>
      <c r="AD10126" s="32"/>
      <c r="AE10126" s="31"/>
      <c r="AF10126" s="31"/>
      <c r="AG10126" s="28"/>
      <c r="AH10126" s="28"/>
    </row>
  </sheetData>
  <phoneticPr fontId="12" type="noConversion"/>
  <pageMargins left="0.25" right="0.25" top="0.25" bottom="0.25" header="0.3" footer="0.3"/>
  <pageSetup scale="28" fitToHeight="0" orientation="landscape" horizontalDpi="300" verticalDpi="300" r:id="rId3"/>
  <drawing r:id="rId4"/>
  <tableParts count="1">
    <tablePart r:id="rId5"/>
  </tableParts>
  <extLst>
    <ext xmlns:x14="http://schemas.microsoft.com/office/spreadsheetml/2009/9/main" uri="{A8765BA9-456A-4dab-B4F3-ACF838C121DE}">
      <x14:slicerList>
        <x14:slicer r:id="rId6"/>
      </x14:slicerList>
    </ext>
    <ext xmlns:x15="http://schemas.microsoft.com/office/spreadsheetml/2010/11/main" uri="{3A4CF648-6AED-40f4-86FF-DC5316D8AED3}">
      <x14:slicerList xmlns:x14="http://schemas.microsoft.com/office/spreadsheetml/2009/9/main">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EE0-FE37-48BC-A445-F13F4EBBEC55}">
  <sheetPr codeName="Sheet1">
    <pageSetUpPr fitToPage="1"/>
  </sheetPr>
  <dimension ref="A1:AQ783"/>
  <sheetViews>
    <sheetView tabSelected="1" topLeftCell="AC1" zoomScale="96" zoomScaleNormal="96" workbookViewId="0">
      <pane ySplit="1" topLeftCell="A30" activePane="bottomLeft" state="frozen"/>
      <selection activeCell="H28" sqref="H28"/>
      <selection pane="bottomLeft" activeCell="AJ7" sqref="AJ7"/>
    </sheetView>
  </sheetViews>
  <sheetFormatPr defaultColWidth="8.88671875" defaultRowHeight="13.8" x14ac:dyDescent="0.3"/>
  <cols>
    <col min="1" max="1" width="6.44140625" customWidth="1"/>
    <col min="2" max="2" width="10" customWidth="1"/>
    <col min="3" max="3" width="7" bestFit="1" customWidth="1"/>
    <col min="4" max="4" width="6.33203125" customWidth="1"/>
    <col min="5" max="5" width="27.21875" customWidth="1"/>
    <col min="6" max="6" width="24.77734375" customWidth="1"/>
    <col min="7" max="7" width="14.5546875" customWidth="1"/>
    <col min="8" max="8" width="16" customWidth="1"/>
    <col min="9" max="9" width="6.109375" customWidth="1"/>
    <col min="10" max="10" width="7" customWidth="1"/>
    <col min="11" max="11" width="11.77734375" customWidth="1"/>
    <col min="12" max="13" width="27.109375" customWidth="1"/>
    <col min="14" max="14" width="7.44140625" customWidth="1"/>
    <col min="15" max="15" width="12.21875" customWidth="1"/>
    <col min="16" max="16" width="11.5546875" customWidth="1"/>
    <col min="17" max="17" width="12.21875" customWidth="1"/>
    <col min="18" max="18" width="11.5546875" customWidth="1"/>
    <col min="19" max="19" width="10.6640625" customWidth="1"/>
    <col min="20" max="20" width="7.88671875" customWidth="1"/>
    <col min="21" max="21" width="27.21875" style="40" customWidth="1"/>
    <col min="22" max="22" width="16" customWidth="1"/>
    <col min="23" max="23" width="17.6640625" style="46" customWidth="1"/>
    <col min="24" max="24" width="12" style="46" customWidth="1"/>
    <col min="25" max="25" width="11.33203125" style="46" customWidth="1"/>
    <col min="26" max="26" width="10.44140625" style="46" customWidth="1"/>
    <col min="27" max="27" width="17" style="46" customWidth="1"/>
    <col min="28" max="29" width="17" customWidth="1"/>
    <col min="30" max="30" width="21.88671875" style="43" customWidth="1"/>
    <col min="31" max="31" width="20.77734375" style="46" customWidth="1"/>
    <col min="32" max="32" width="12.44140625" style="46" customWidth="1"/>
    <col min="33" max="33" width="10.5546875" style="48" customWidth="1"/>
    <col min="34" max="34" width="12.44140625" style="48" customWidth="1"/>
    <col min="35" max="35" width="11.44140625" customWidth="1"/>
    <col min="36" max="36" width="15.88671875" customWidth="1"/>
    <col min="37" max="39" width="8.88671875" customWidth="1"/>
    <col min="40" max="40" width="16" hidden="1" customWidth="1"/>
    <col min="41" max="41" width="10.44140625" customWidth="1"/>
    <col min="43" max="43" width="11.44140625" bestFit="1" customWidth="1"/>
  </cols>
  <sheetData>
    <row r="1" spans="1:43" s="25" customFormat="1" ht="53.4" customHeight="1" x14ac:dyDescent="0.3">
      <c r="A1" s="54" t="s">
        <v>0</v>
      </c>
      <c r="B1" s="25" t="s">
        <v>905</v>
      </c>
      <c r="C1" s="25" t="s">
        <v>906</v>
      </c>
      <c r="D1" s="25" t="s">
        <v>907</v>
      </c>
      <c r="E1" s="25" t="s">
        <v>908</v>
      </c>
      <c r="F1" s="25" t="s">
        <v>909</v>
      </c>
      <c r="G1" s="25" t="s">
        <v>910</v>
      </c>
      <c r="H1" s="25" t="s">
        <v>911</v>
      </c>
      <c r="I1" s="25" t="s">
        <v>912</v>
      </c>
      <c r="J1" s="25" t="s">
        <v>913</v>
      </c>
      <c r="K1" s="25" t="s">
        <v>914</v>
      </c>
      <c r="L1" s="25" t="s">
        <v>6013</v>
      </c>
      <c r="M1" s="25" t="s">
        <v>9533</v>
      </c>
      <c r="N1" s="25" t="s">
        <v>915</v>
      </c>
      <c r="O1" s="25" t="s">
        <v>9534</v>
      </c>
      <c r="P1" s="25" t="s">
        <v>916</v>
      </c>
      <c r="Q1" s="25" t="s">
        <v>917</v>
      </c>
      <c r="R1" s="25" t="s">
        <v>918</v>
      </c>
      <c r="S1" s="25" t="s">
        <v>919</v>
      </c>
      <c r="T1" s="25" t="s">
        <v>920</v>
      </c>
      <c r="U1" s="38" t="s">
        <v>935</v>
      </c>
      <c r="V1" s="25" t="s">
        <v>921</v>
      </c>
      <c r="W1" s="44" t="s">
        <v>898</v>
      </c>
      <c r="X1" s="44" t="s">
        <v>922</v>
      </c>
      <c r="Y1" s="44" t="s">
        <v>934</v>
      </c>
      <c r="Z1" s="44" t="s">
        <v>933</v>
      </c>
      <c r="AA1" s="44" t="s">
        <v>923</v>
      </c>
      <c r="AB1" s="25" t="s">
        <v>924</v>
      </c>
      <c r="AC1" s="25" t="s">
        <v>7818</v>
      </c>
      <c r="AD1" s="41" t="s">
        <v>7819</v>
      </c>
      <c r="AE1" s="44" t="s">
        <v>925</v>
      </c>
      <c r="AF1" s="44" t="s">
        <v>926</v>
      </c>
      <c r="AG1" s="51" t="s">
        <v>927</v>
      </c>
      <c r="AH1" s="51" t="s">
        <v>928</v>
      </c>
      <c r="AI1" s="25" t="s">
        <v>929</v>
      </c>
      <c r="AJ1" s="25" t="s">
        <v>930</v>
      </c>
      <c r="AK1" s="25" t="s">
        <v>3875</v>
      </c>
      <c r="AL1" s="25" t="s">
        <v>931</v>
      </c>
      <c r="AM1" s="25" t="s">
        <v>10992</v>
      </c>
      <c r="AN1" s="25" t="s">
        <v>6012</v>
      </c>
      <c r="AO1" s="25" t="s">
        <v>7700</v>
      </c>
      <c r="AP1" s="25" t="s">
        <v>6007</v>
      </c>
      <c r="AQ1" s="25" t="e">
        <f>AVERAGEIF(Master[Avg stop time helper],"&gt;0:01:00")</f>
        <v>#DIV/0!</v>
      </c>
    </row>
    <row r="2" spans="1:43" s="35" customFormat="1" x14ac:dyDescent="0.3">
      <c r="A2" s="55" t="s">
        <v>13125</v>
      </c>
      <c r="B2" s="35">
        <v>105</v>
      </c>
      <c r="C2" s="35">
        <v>73555</v>
      </c>
      <c r="D2" s="35">
        <v>0</v>
      </c>
      <c r="E2" s="35" t="s">
        <v>9119</v>
      </c>
      <c r="F2" s="35" t="s">
        <v>9120</v>
      </c>
      <c r="H2" s="35" t="s">
        <v>9121</v>
      </c>
      <c r="I2" s="35" t="s">
        <v>3</v>
      </c>
      <c r="J2" s="35">
        <v>48770</v>
      </c>
      <c r="K2" s="35">
        <v>5</v>
      </c>
      <c r="L2" s="35" t="s">
        <v>7699</v>
      </c>
      <c r="M2" s="35" t="s">
        <v>7793</v>
      </c>
      <c r="N2" s="35" t="s">
        <v>901</v>
      </c>
      <c r="O2" s="35">
        <v>1</v>
      </c>
      <c r="P2" s="35">
        <v>1</v>
      </c>
      <c r="Q2" s="35">
        <v>0</v>
      </c>
      <c r="R2" s="35">
        <v>0</v>
      </c>
      <c r="S2" s="35">
        <v>0</v>
      </c>
      <c r="T2" s="35">
        <v>0</v>
      </c>
      <c r="U2" s="39">
        <v>44466</v>
      </c>
      <c r="V2" s="35">
        <v>5</v>
      </c>
      <c r="W2" s="45">
        <v>168.09</v>
      </c>
      <c r="X2" s="45">
        <v>0</v>
      </c>
      <c r="Y2" s="45">
        <v>0</v>
      </c>
      <c r="Z2" s="45">
        <v>7.42</v>
      </c>
      <c r="AA2" s="45">
        <v>14.85</v>
      </c>
      <c r="AB2" s="35">
        <v>0</v>
      </c>
      <c r="AC2" s="35">
        <v>0</v>
      </c>
      <c r="AD2" s="42">
        <v>0</v>
      </c>
      <c r="AE2" s="45">
        <v>0</v>
      </c>
      <c r="AF2" s="45">
        <v>0</v>
      </c>
      <c r="AG2" s="35" t="s">
        <v>10970</v>
      </c>
      <c r="AH2" s="35" t="s">
        <v>10965</v>
      </c>
      <c r="AK2" s="35" t="s">
        <v>7832</v>
      </c>
      <c r="AL2" s="35" t="s">
        <v>932</v>
      </c>
      <c r="AM2" s="35">
        <v>105</v>
      </c>
      <c r="AN2" s="35">
        <f>IFERROR(_xlfn.XLOOKUP(Master[[#This Row],[cu_id]],AllStopTimes[cu_ID],AllStopTimes[Average Stop Time ( In Min )]), 0)</f>
        <v>0</v>
      </c>
      <c r="AO2" s="35" t="e">
        <f>IF(Master[[#This Row],[RSP StopTime override]] &lt;&gt; "",Master[[#This Row],[RSP StopTime override]],IF(Master[[#This Row],[Avg stop time helper]] &lt;&gt; 0, Master[[#This Row],[Avg stop time helper]],Average_Stop_Time))</f>
        <v>#DIV/0!</v>
      </c>
    </row>
    <row r="3" spans="1:43" s="35" customFormat="1" x14ac:dyDescent="0.3">
      <c r="A3" s="55" t="s">
        <v>12477</v>
      </c>
      <c r="B3" s="35">
        <v>101</v>
      </c>
      <c r="C3" s="35">
        <v>73554</v>
      </c>
      <c r="D3" s="35">
        <v>0</v>
      </c>
      <c r="E3" s="35" t="s">
        <v>7898</v>
      </c>
      <c r="F3" s="35" t="s">
        <v>7899</v>
      </c>
      <c r="H3" s="35" t="s">
        <v>7900</v>
      </c>
      <c r="I3" s="35" t="s">
        <v>3</v>
      </c>
      <c r="J3" s="35">
        <v>48705</v>
      </c>
      <c r="K3" s="35">
        <v>5</v>
      </c>
      <c r="L3" s="35" t="s">
        <v>7699</v>
      </c>
      <c r="M3" s="35" t="s">
        <v>7793</v>
      </c>
      <c r="N3" s="35" t="s">
        <v>903</v>
      </c>
      <c r="O3" s="35">
        <v>1</v>
      </c>
      <c r="P3" s="35">
        <v>0</v>
      </c>
      <c r="Q3" s="35">
        <v>1</v>
      </c>
      <c r="R3" s="35">
        <v>0</v>
      </c>
      <c r="S3" s="35">
        <v>0</v>
      </c>
      <c r="T3" s="35">
        <v>0</v>
      </c>
      <c r="U3" s="39">
        <v>44467</v>
      </c>
      <c r="V3" s="35">
        <v>5</v>
      </c>
      <c r="W3" s="45">
        <v>234.7</v>
      </c>
      <c r="X3" s="45">
        <v>0</v>
      </c>
      <c r="Y3" s="45">
        <v>0</v>
      </c>
      <c r="Z3" s="45">
        <v>16.420000000000002</v>
      </c>
      <c r="AA3" s="45">
        <v>32.83</v>
      </c>
      <c r="AB3" s="35">
        <v>0</v>
      </c>
      <c r="AC3" s="35">
        <v>0</v>
      </c>
      <c r="AD3" s="42">
        <v>0</v>
      </c>
      <c r="AE3" s="45">
        <v>0</v>
      </c>
      <c r="AF3" s="45">
        <v>0</v>
      </c>
      <c r="AG3" s="35" t="s">
        <v>10977</v>
      </c>
      <c r="AH3" s="35" t="s">
        <v>10965</v>
      </c>
      <c r="AK3" s="35" t="s">
        <v>7828</v>
      </c>
      <c r="AL3" s="35" t="s">
        <v>932</v>
      </c>
      <c r="AM3" s="35">
        <v>101</v>
      </c>
      <c r="AN3" s="35">
        <f>IFERROR(_xlfn.XLOOKUP(Master[[#This Row],[cu_id]],AllStopTimes[cu_ID],AllStopTimes[Average Stop Time ( In Min )]), 0)</f>
        <v>0</v>
      </c>
      <c r="AO3" s="35" t="e">
        <f>IF(Master[[#This Row],[RSP StopTime override]] &lt;&gt; "",Master[[#This Row],[RSP StopTime override]],IF(Master[[#This Row],[Avg stop time helper]] &lt;&gt; 0, Master[[#This Row],[Avg stop time helper]],Average_Stop_Time))</f>
        <v>#DIV/0!</v>
      </c>
    </row>
    <row r="4" spans="1:43" s="35" customFormat="1" x14ac:dyDescent="0.3">
      <c r="A4" s="55" t="s">
        <v>14009</v>
      </c>
      <c r="B4" s="35">
        <v>103</v>
      </c>
      <c r="C4" s="35">
        <v>73404</v>
      </c>
      <c r="D4" s="35">
        <v>9</v>
      </c>
      <c r="E4" s="35" t="s">
        <v>9015</v>
      </c>
      <c r="F4" s="35" t="s">
        <v>9016</v>
      </c>
      <c r="H4" s="35" t="s">
        <v>9017</v>
      </c>
      <c r="I4" s="35" t="s">
        <v>3</v>
      </c>
      <c r="J4" s="35">
        <v>48647</v>
      </c>
      <c r="K4" s="35">
        <v>5</v>
      </c>
      <c r="L4" s="35" t="s">
        <v>7699</v>
      </c>
      <c r="M4" s="35" t="s">
        <v>7793</v>
      </c>
      <c r="N4" s="35" t="s">
        <v>902</v>
      </c>
      <c r="O4" s="35">
        <v>1</v>
      </c>
      <c r="P4" s="35">
        <v>0</v>
      </c>
      <c r="Q4" s="35">
        <v>0</v>
      </c>
      <c r="R4" s="35">
        <v>0</v>
      </c>
      <c r="S4" s="35">
        <v>0</v>
      </c>
      <c r="T4" s="35">
        <v>1</v>
      </c>
      <c r="U4" s="39">
        <v>44428</v>
      </c>
      <c r="V4" s="35">
        <v>7</v>
      </c>
      <c r="W4" s="45">
        <v>311.66000000000003</v>
      </c>
      <c r="X4" s="45">
        <v>0</v>
      </c>
      <c r="Y4" s="45">
        <v>0</v>
      </c>
      <c r="Z4" s="45">
        <v>25.81</v>
      </c>
      <c r="AA4" s="45">
        <v>51.61</v>
      </c>
      <c r="AB4" s="35">
        <v>0</v>
      </c>
      <c r="AC4" s="35">
        <v>0</v>
      </c>
      <c r="AD4" s="42">
        <v>0</v>
      </c>
      <c r="AE4" s="45">
        <v>0</v>
      </c>
      <c r="AF4" s="45">
        <v>0</v>
      </c>
      <c r="AG4" s="35" t="s">
        <v>10967</v>
      </c>
      <c r="AH4" s="35" t="s">
        <v>10965</v>
      </c>
      <c r="AK4" s="35" t="s">
        <v>7832</v>
      </c>
      <c r="AL4" s="35" t="s">
        <v>932</v>
      </c>
      <c r="AM4" s="35">
        <v>105</v>
      </c>
      <c r="AN4" s="35">
        <f>IFERROR(_xlfn.XLOOKUP(Master[[#This Row],[cu_id]],AllStopTimes[cu_ID],AllStopTimes[Average Stop Time ( In Min )]), 0)</f>
        <v>0</v>
      </c>
      <c r="AO4" s="35" t="e">
        <f>IF(Master[[#This Row],[RSP StopTime override]] &lt;&gt; "",Master[[#This Row],[RSP StopTime override]],IF(Master[[#This Row],[Avg stop time helper]] &lt;&gt; 0, Master[[#This Row],[Avg stop time helper]],Average_Stop_Time))</f>
        <v>#DIV/0!</v>
      </c>
    </row>
    <row r="5" spans="1:43" s="35" customFormat="1" x14ac:dyDescent="0.3">
      <c r="A5" s="55" t="s">
        <v>11081</v>
      </c>
      <c r="B5" s="35">
        <v>105</v>
      </c>
      <c r="C5" s="35">
        <v>73553</v>
      </c>
      <c r="D5" s="35">
        <v>0</v>
      </c>
      <c r="E5" s="35" t="s">
        <v>9181</v>
      </c>
      <c r="F5" s="35" t="s">
        <v>9182</v>
      </c>
      <c r="H5" s="35" t="s">
        <v>9183</v>
      </c>
      <c r="I5" s="35" t="s">
        <v>3</v>
      </c>
      <c r="J5" s="35">
        <v>48659</v>
      </c>
      <c r="K5" s="35">
        <v>7</v>
      </c>
      <c r="L5" s="35" t="s">
        <v>7697</v>
      </c>
      <c r="M5" s="35" t="s">
        <v>7793</v>
      </c>
      <c r="N5" s="35" t="s">
        <v>901</v>
      </c>
      <c r="O5" s="35">
        <v>275</v>
      </c>
      <c r="P5" s="35">
        <v>275</v>
      </c>
      <c r="Q5" s="35">
        <v>0</v>
      </c>
      <c r="R5" s="35">
        <v>0</v>
      </c>
      <c r="S5" s="35">
        <v>0</v>
      </c>
      <c r="T5" s="35">
        <v>0</v>
      </c>
      <c r="U5" s="39">
        <v>44424</v>
      </c>
      <c r="V5" s="35">
        <v>11</v>
      </c>
      <c r="W5" s="45">
        <v>463.36</v>
      </c>
      <c r="X5" s="45">
        <v>0</v>
      </c>
      <c r="Y5" s="45">
        <v>0</v>
      </c>
      <c r="Z5" s="45">
        <v>38.28</v>
      </c>
      <c r="AA5" s="45">
        <v>38.28</v>
      </c>
      <c r="AB5" s="35">
        <v>0</v>
      </c>
      <c r="AC5" s="35">
        <v>0</v>
      </c>
      <c r="AD5" s="42">
        <v>0</v>
      </c>
      <c r="AE5" s="45">
        <v>0</v>
      </c>
      <c r="AF5" s="45">
        <v>0</v>
      </c>
      <c r="AG5" s="35" t="s">
        <v>10967</v>
      </c>
      <c r="AH5" s="35" t="s">
        <v>10965</v>
      </c>
      <c r="AK5" s="35" t="s">
        <v>7832</v>
      </c>
      <c r="AL5" s="35" t="s">
        <v>932</v>
      </c>
      <c r="AM5" s="35">
        <v>105</v>
      </c>
      <c r="AN5" s="35">
        <f>IFERROR(_xlfn.XLOOKUP(Master[[#This Row],[cu_id]],AllStopTimes[cu_ID],AllStopTimes[Average Stop Time ( In Min )]), 0)</f>
        <v>0</v>
      </c>
      <c r="AO5" s="35" t="e">
        <f>IF(Master[[#This Row],[RSP StopTime override]] &lt;&gt; "",Master[[#This Row],[RSP StopTime override]],IF(Master[[#This Row],[Avg stop time helper]] &lt;&gt; 0, Master[[#This Row],[Avg stop time helper]],Average_Stop_Time))</f>
        <v>#DIV/0!</v>
      </c>
    </row>
    <row r="6" spans="1:43" s="35" customFormat="1" x14ac:dyDescent="0.3">
      <c r="A6" s="55" t="s">
        <v>12518</v>
      </c>
      <c r="B6" s="35">
        <v>101</v>
      </c>
      <c r="C6" s="35">
        <v>73552</v>
      </c>
      <c r="D6" s="35">
        <v>0</v>
      </c>
      <c r="E6" s="35" t="s">
        <v>8015</v>
      </c>
      <c r="F6" s="35" t="s">
        <v>8016</v>
      </c>
      <c r="H6" s="35" t="s">
        <v>7831</v>
      </c>
      <c r="I6" s="35" t="s">
        <v>3</v>
      </c>
      <c r="J6" s="35">
        <v>49707</v>
      </c>
      <c r="K6" s="35">
        <v>6</v>
      </c>
      <c r="L6" s="35" t="s">
        <v>7805</v>
      </c>
      <c r="M6" s="35" t="s">
        <v>7793</v>
      </c>
      <c r="N6" s="35" t="s">
        <v>900</v>
      </c>
      <c r="O6" s="35">
        <v>155</v>
      </c>
      <c r="P6" s="35">
        <v>0</v>
      </c>
      <c r="Q6" s="35">
        <v>0</v>
      </c>
      <c r="R6" s="35">
        <v>155</v>
      </c>
      <c r="S6" s="35">
        <v>0</v>
      </c>
      <c r="T6" s="35">
        <v>0</v>
      </c>
      <c r="U6" s="39">
        <v>44419</v>
      </c>
      <c r="V6" s="35">
        <v>6</v>
      </c>
      <c r="W6" s="45">
        <v>287.7</v>
      </c>
      <c r="X6" s="45">
        <v>0</v>
      </c>
      <c r="Y6" s="45">
        <v>0</v>
      </c>
      <c r="Z6" s="45">
        <v>22.87</v>
      </c>
      <c r="AA6" s="45">
        <v>45.74</v>
      </c>
      <c r="AB6" s="35">
        <v>0</v>
      </c>
      <c r="AC6" s="35">
        <v>0</v>
      </c>
      <c r="AD6" s="42">
        <v>0</v>
      </c>
      <c r="AE6" s="45">
        <v>0</v>
      </c>
      <c r="AF6" s="45">
        <v>0</v>
      </c>
      <c r="AG6" s="35" t="s">
        <v>10969</v>
      </c>
      <c r="AH6" s="35" t="s">
        <v>10965</v>
      </c>
      <c r="AK6" s="35" t="s">
        <v>7832</v>
      </c>
      <c r="AL6" s="35" t="s">
        <v>900</v>
      </c>
      <c r="AM6" s="35">
        <v>101</v>
      </c>
      <c r="AN6" s="35">
        <f>IFERROR(_xlfn.XLOOKUP(Master[[#This Row],[cu_id]],AllStopTimes[cu_ID],AllStopTimes[Average Stop Time ( In Min )]), 0)</f>
        <v>0</v>
      </c>
      <c r="AO6" s="35" t="e">
        <f>IF(Master[[#This Row],[RSP StopTime override]] &lt;&gt; "",Master[[#This Row],[RSP StopTime override]],IF(Master[[#This Row],[Avg stop time helper]] &lt;&gt; 0, Master[[#This Row],[Avg stop time helper]],Average_Stop_Time))</f>
        <v>#DIV/0!</v>
      </c>
    </row>
    <row r="7" spans="1:43" s="35" customFormat="1" x14ac:dyDescent="0.3">
      <c r="A7" s="55" t="s">
        <v>11162</v>
      </c>
      <c r="B7" s="35">
        <v>105</v>
      </c>
      <c r="C7" s="35">
        <v>73468</v>
      </c>
      <c r="D7" s="35">
        <v>1</v>
      </c>
      <c r="E7" s="35" t="s">
        <v>9477</v>
      </c>
      <c r="F7" s="35" t="s">
        <v>9478</v>
      </c>
      <c r="H7" s="35" t="s">
        <v>8104</v>
      </c>
      <c r="I7" s="35" t="s">
        <v>3</v>
      </c>
      <c r="J7" s="35">
        <v>48763</v>
      </c>
      <c r="K7" s="35">
        <v>7</v>
      </c>
      <c r="L7" s="35" t="s">
        <v>7697</v>
      </c>
      <c r="M7" s="35" t="s">
        <v>7793</v>
      </c>
      <c r="N7" s="35" t="s">
        <v>902</v>
      </c>
      <c r="O7" s="35">
        <v>115</v>
      </c>
      <c r="P7" s="35">
        <v>0</v>
      </c>
      <c r="Q7" s="35">
        <v>0</v>
      </c>
      <c r="R7" s="35">
        <v>0</v>
      </c>
      <c r="S7" s="35">
        <v>0</v>
      </c>
      <c r="T7" s="35">
        <v>115</v>
      </c>
      <c r="U7" s="39">
        <v>44407</v>
      </c>
      <c r="V7" s="35">
        <v>15</v>
      </c>
      <c r="W7" s="45">
        <v>559.17999999999995</v>
      </c>
      <c r="X7" s="45">
        <v>0</v>
      </c>
      <c r="Y7" s="45">
        <v>0</v>
      </c>
      <c r="Z7" s="45">
        <v>42.22</v>
      </c>
      <c r="AA7" s="45">
        <v>42.22</v>
      </c>
      <c r="AB7" s="35">
        <v>0</v>
      </c>
      <c r="AC7" s="35">
        <v>0</v>
      </c>
      <c r="AD7" s="42">
        <v>0</v>
      </c>
      <c r="AE7" s="45">
        <v>4.4800000000000004</v>
      </c>
      <c r="AF7" s="45">
        <v>0</v>
      </c>
      <c r="AG7" s="35" t="s">
        <v>10967</v>
      </c>
      <c r="AH7" s="35" t="s">
        <v>10975</v>
      </c>
      <c r="AK7" s="35" t="s">
        <v>7832</v>
      </c>
      <c r="AL7" s="35" t="s">
        <v>932</v>
      </c>
      <c r="AM7" s="35">
        <v>101</v>
      </c>
      <c r="AN7" s="35">
        <f>IFERROR(_xlfn.XLOOKUP(Master[[#This Row],[cu_id]],AllStopTimes[cu_ID],AllStopTimes[Average Stop Time ( In Min )]), 0)</f>
        <v>0</v>
      </c>
      <c r="AO7" s="35" t="e">
        <f>IF(Master[[#This Row],[RSP StopTime override]] &lt;&gt; "",Master[[#This Row],[RSP StopTime override]],IF(Master[[#This Row],[Avg stop time helper]] &lt;&gt; 0, Master[[#This Row],[Avg stop time helper]],Average_Stop_Time))</f>
        <v>#DIV/0!</v>
      </c>
    </row>
    <row r="8" spans="1:43" s="35" customFormat="1" x14ac:dyDescent="0.3">
      <c r="A8" s="55" t="s">
        <v>13244</v>
      </c>
      <c r="B8" s="35">
        <v>103</v>
      </c>
      <c r="C8" s="35">
        <v>73551</v>
      </c>
      <c r="D8" s="35">
        <v>0</v>
      </c>
      <c r="E8" s="35" t="s">
        <v>9010</v>
      </c>
      <c r="F8" s="35" t="s">
        <v>9011</v>
      </c>
      <c r="H8" s="35" t="s">
        <v>7831</v>
      </c>
      <c r="I8" s="35" t="s">
        <v>3</v>
      </c>
      <c r="J8" s="35">
        <v>49707</v>
      </c>
      <c r="K8" s="35">
        <v>7</v>
      </c>
      <c r="L8" s="35" t="s">
        <v>7697</v>
      </c>
      <c r="M8" s="35" t="s">
        <v>7793</v>
      </c>
      <c r="N8" s="35" t="s">
        <v>8057</v>
      </c>
      <c r="O8" s="35">
        <v>405</v>
      </c>
      <c r="P8" s="35">
        <v>0</v>
      </c>
      <c r="Q8" s="35">
        <v>0</v>
      </c>
      <c r="R8" s="35">
        <v>0</v>
      </c>
      <c r="S8" s="35">
        <v>405</v>
      </c>
      <c r="T8" s="35">
        <v>0</v>
      </c>
      <c r="U8" s="39">
        <v>44406</v>
      </c>
      <c r="V8" s="35">
        <v>15</v>
      </c>
      <c r="W8" s="45">
        <v>592.22</v>
      </c>
      <c r="X8" s="45">
        <v>0</v>
      </c>
      <c r="Y8" s="45">
        <v>0</v>
      </c>
      <c r="Z8" s="45">
        <v>45.91</v>
      </c>
      <c r="AA8" s="45">
        <v>45.91</v>
      </c>
      <c r="AB8" s="35">
        <v>0</v>
      </c>
      <c r="AC8" s="35">
        <v>0</v>
      </c>
      <c r="AD8" s="42">
        <v>0</v>
      </c>
      <c r="AE8" s="45">
        <v>4.8837000000000002</v>
      </c>
      <c r="AF8" s="45">
        <v>0</v>
      </c>
      <c r="AG8" s="35" t="s">
        <v>10972</v>
      </c>
      <c r="AH8" s="35" t="s">
        <v>10965</v>
      </c>
      <c r="AK8" s="35" t="s">
        <v>7832</v>
      </c>
      <c r="AL8" s="35" t="s">
        <v>8057</v>
      </c>
      <c r="AM8" s="35">
        <v>103</v>
      </c>
      <c r="AN8" s="35">
        <f>IFERROR(_xlfn.XLOOKUP(Master[[#This Row],[cu_id]],AllStopTimes[cu_ID],AllStopTimes[Average Stop Time ( In Min )]), 0)</f>
        <v>0</v>
      </c>
      <c r="AO8" s="35" t="e">
        <f>IF(Master[[#This Row],[RSP StopTime override]] &lt;&gt; "",Master[[#This Row],[RSP StopTime override]],IF(Master[[#This Row],[Avg stop time helper]] &lt;&gt; 0, Master[[#This Row],[Avg stop time helper]],Average_Stop_Time))</f>
        <v>#DIV/0!</v>
      </c>
    </row>
    <row r="9" spans="1:43" s="35" customFormat="1" x14ac:dyDescent="0.3">
      <c r="A9" s="55" t="s">
        <v>12761</v>
      </c>
      <c r="B9" s="35">
        <v>102</v>
      </c>
      <c r="C9" s="35">
        <v>73550</v>
      </c>
      <c r="D9" s="35">
        <v>0</v>
      </c>
      <c r="E9" s="35" t="s">
        <v>8565</v>
      </c>
      <c r="F9" s="35" t="s">
        <v>8566</v>
      </c>
      <c r="H9" s="35" t="s">
        <v>7831</v>
      </c>
      <c r="I9" s="35" t="s">
        <v>3</v>
      </c>
      <c r="J9" s="35">
        <v>49707</v>
      </c>
      <c r="K9" s="35">
        <v>6</v>
      </c>
      <c r="L9" s="35" t="s">
        <v>7805</v>
      </c>
      <c r="M9" s="35" t="s">
        <v>7793</v>
      </c>
      <c r="N9" s="35" t="s">
        <v>8057</v>
      </c>
      <c r="O9" s="35">
        <v>320</v>
      </c>
      <c r="P9" s="35">
        <v>0</v>
      </c>
      <c r="Q9" s="35">
        <v>0</v>
      </c>
      <c r="R9" s="35">
        <v>0</v>
      </c>
      <c r="S9" s="35">
        <v>320</v>
      </c>
      <c r="T9" s="35">
        <v>0</v>
      </c>
      <c r="U9" s="39">
        <v>44392</v>
      </c>
      <c r="V9" s="35">
        <v>9</v>
      </c>
      <c r="W9" s="45">
        <v>317.60000000000002</v>
      </c>
      <c r="X9" s="45">
        <v>0</v>
      </c>
      <c r="Y9" s="45">
        <v>0</v>
      </c>
      <c r="Z9" s="45">
        <v>21.04</v>
      </c>
      <c r="AA9" s="45">
        <v>42.08</v>
      </c>
      <c r="AB9" s="35">
        <v>0</v>
      </c>
      <c r="AC9" s="35">
        <v>0</v>
      </c>
      <c r="AD9" s="42">
        <v>0</v>
      </c>
      <c r="AE9" s="45">
        <v>9.9250000000000007</v>
      </c>
      <c r="AF9" s="45">
        <v>0</v>
      </c>
      <c r="AG9" s="35" t="s">
        <v>10969</v>
      </c>
      <c r="AH9" s="35" t="s">
        <v>10965</v>
      </c>
      <c r="AK9" s="35" t="s">
        <v>7832</v>
      </c>
      <c r="AL9" s="35" t="s">
        <v>8057</v>
      </c>
      <c r="AM9" s="35">
        <v>102</v>
      </c>
      <c r="AN9" s="35">
        <f>IFERROR(_xlfn.XLOOKUP(Master[[#This Row],[cu_id]],AllStopTimes[cu_ID],AllStopTimes[Average Stop Time ( In Min )]), 0)</f>
        <v>0</v>
      </c>
      <c r="AO9" s="35" t="e">
        <f>IF(Master[[#This Row],[RSP StopTime override]] &lt;&gt; "",Master[[#This Row],[RSP StopTime override]],IF(Master[[#This Row],[Avg stop time helper]] &lt;&gt; 0, Master[[#This Row],[Avg stop time helper]],Average_Stop_Time))</f>
        <v>#DIV/0!</v>
      </c>
    </row>
    <row r="10" spans="1:43" s="35" customFormat="1" x14ac:dyDescent="0.3">
      <c r="A10" s="55" t="s">
        <v>12756</v>
      </c>
      <c r="B10" s="35">
        <v>102</v>
      </c>
      <c r="C10" s="35">
        <v>73549</v>
      </c>
      <c r="D10" s="35">
        <v>0</v>
      </c>
      <c r="E10" s="35" t="s">
        <v>8377</v>
      </c>
      <c r="F10" s="35" t="s">
        <v>8378</v>
      </c>
      <c r="H10" s="35" t="s">
        <v>8365</v>
      </c>
      <c r="I10" s="35" t="s">
        <v>3</v>
      </c>
      <c r="J10" s="35">
        <v>49776</v>
      </c>
      <c r="K10" s="35">
        <v>7</v>
      </c>
      <c r="L10" s="35" t="s">
        <v>7697</v>
      </c>
      <c r="M10" s="35" t="s">
        <v>7793</v>
      </c>
      <c r="N10" s="35" t="s">
        <v>903</v>
      </c>
      <c r="O10" s="35">
        <v>590</v>
      </c>
      <c r="P10" s="35">
        <v>0</v>
      </c>
      <c r="Q10" s="35">
        <v>590</v>
      </c>
      <c r="R10" s="35">
        <v>0</v>
      </c>
      <c r="S10" s="35">
        <v>0</v>
      </c>
      <c r="T10" s="35">
        <v>0</v>
      </c>
      <c r="U10" s="39">
        <v>44390</v>
      </c>
      <c r="V10" s="35">
        <v>17</v>
      </c>
      <c r="W10" s="45">
        <v>1234.69</v>
      </c>
      <c r="X10" s="45">
        <v>0</v>
      </c>
      <c r="Y10" s="45">
        <v>0</v>
      </c>
      <c r="Z10" s="45">
        <v>78.78</v>
      </c>
      <c r="AA10" s="45">
        <v>78.78</v>
      </c>
      <c r="AB10" s="35">
        <v>0</v>
      </c>
      <c r="AC10" s="35">
        <v>0</v>
      </c>
      <c r="AD10" s="42">
        <v>0</v>
      </c>
      <c r="AE10" s="45">
        <v>27.723700000000001</v>
      </c>
      <c r="AF10" s="45">
        <v>0</v>
      </c>
      <c r="AG10" s="35" t="s">
        <v>6009</v>
      </c>
      <c r="AH10" s="35" t="s">
        <v>6009</v>
      </c>
      <c r="AK10" s="35" t="s">
        <v>7832</v>
      </c>
      <c r="AL10" s="35" t="s">
        <v>903</v>
      </c>
      <c r="AM10" s="35">
        <v>102</v>
      </c>
      <c r="AN10" s="35">
        <f>IFERROR(_xlfn.XLOOKUP(Master[[#This Row],[cu_id]],AllStopTimes[cu_ID],AllStopTimes[Average Stop Time ( In Min )]), 0)</f>
        <v>0</v>
      </c>
      <c r="AO10" s="35" t="e">
        <f>IF(Master[[#This Row],[RSP StopTime override]] &lt;&gt; "",Master[[#This Row],[RSP StopTime override]],IF(Master[[#This Row],[Avg stop time helper]] &lt;&gt; 0, Master[[#This Row],[Avg stop time helper]],Average_Stop_Time))</f>
        <v>#DIV/0!</v>
      </c>
    </row>
    <row r="11" spans="1:43" s="35" customFormat="1" x14ac:dyDescent="0.3">
      <c r="A11" s="55" t="s">
        <v>11547</v>
      </c>
      <c r="B11" s="35">
        <v>105</v>
      </c>
      <c r="C11" s="35">
        <v>73548</v>
      </c>
      <c r="D11" s="35">
        <v>0</v>
      </c>
      <c r="E11" s="35" t="s">
        <v>9418</v>
      </c>
      <c r="F11" s="35" t="s">
        <v>9419</v>
      </c>
      <c r="H11" s="35" t="s">
        <v>8071</v>
      </c>
      <c r="I11" s="35" t="s">
        <v>3</v>
      </c>
      <c r="J11" s="35">
        <v>48750</v>
      </c>
      <c r="K11" s="35">
        <v>7</v>
      </c>
      <c r="L11" s="35" t="s">
        <v>7697</v>
      </c>
      <c r="M11" s="35" t="s">
        <v>7793</v>
      </c>
      <c r="N11" s="35" t="s">
        <v>8057</v>
      </c>
      <c r="O11" s="35">
        <v>147</v>
      </c>
      <c r="P11" s="35">
        <v>0</v>
      </c>
      <c r="Q11" s="35">
        <v>0</v>
      </c>
      <c r="R11" s="35">
        <v>0</v>
      </c>
      <c r="S11" s="35">
        <v>147</v>
      </c>
      <c r="T11" s="35">
        <v>0</v>
      </c>
      <c r="U11" s="39">
        <v>44385</v>
      </c>
      <c r="V11" s="35">
        <v>18</v>
      </c>
      <c r="W11" s="45">
        <v>1492.6</v>
      </c>
      <c r="X11" s="45">
        <v>0</v>
      </c>
      <c r="Y11" s="45">
        <v>0</v>
      </c>
      <c r="Z11" s="45">
        <v>100.08</v>
      </c>
      <c r="AA11" s="45">
        <v>100.08</v>
      </c>
      <c r="AB11" s="35">
        <v>0</v>
      </c>
      <c r="AC11" s="35">
        <v>0</v>
      </c>
      <c r="AD11" s="42">
        <v>0</v>
      </c>
      <c r="AE11" s="45">
        <v>39.986199999999997</v>
      </c>
      <c r="AF11" s="45">
        <v>0</v>
      </c>
      <c r="AG11" s="35" t="s">
        <v>10970</v>
      </c>
      <c r="AH11" s="35" t="s">
        <v>10965</v>
      </c>
      <c r="AK11" s="35" t="s">
        <v>7832</v>
      </c>
      <c r="AL11" s="35" t="s">
        <v>932</v>
      </c>
      <c r="AM11" s="35">
        <v>101</v>
      </c>
      <c r="AN11" s="35">
        <f>IFERROR(_xlfn.XLOOKUP(Master[[#This Row],[cu_id]],AllStopTimes[cu_ID],AllStopTimes[Average Stop Time ( In Min )]), 0)</f>
        <v>0</v>
      </c>
      <c r="AO11" s="35" t="e">
        <f>IF(Master[[#This Row],[RSP StopTime override]] &lt;&gt; "",Master[[#This Row],[RSP StopTime override]],IF(Master[[#This Row],[Avg stop time helper]] &lt;&gt; 0, Master[[#This Row],[Avg stop time helper]],Average_Stop_Time))</f>
        <v>#DIV/0!</v>
      </c>
    </row>
    <row r="12" spans="1:43" s="35" customFormat="1" x14ac:dyDescent="0.3">
      <c r="A12" s="55" t="s">
        <v>11828</v>
      </c>
      <c r="B12" s="35">
        <v>102</v>
      </c>
      <c r="C12" s="35">
        <v>73547</v>
      </c>
      <c r="D12" s="35">
        <v>0</v>
      </c>
      <c r="E12" s="35" t="s">
        <v>8489</v>
      </c>
      <c r="F12" s="35" t="s">
        <v>8490</v>
      </c>
      <c r="H12" s="35" t="s">
        <v>8491</v>
      </c>
      <c r="I12" s="35" t="s">
        <v>3</v>
      </c>
      <c r="J12" s="35">
        <v>49781</v>
      </c>
      <c r="K12" s="35">
        <v>7</v>
      </c>
      <c r="L12" s="35" t="s">
        <v>7697</v>
      </c>
      <c r="M12" s="35" t="s">
        <v>7793</v>
      </c>
      <c r="N12" s="35" t="s">
        <v>8057</v>
      </c>
      <c r="O12" s="35">
        <v>40</v>
      </c>
      <c r="P12" s="35">
        <v>0</v>
      </c>
      <c r="Q12" s="35">
        <v>0</v>
      </c>
      <c r="R12" s="35">
        <v>0</v>
      </c>
      <c r="S12" s="35">
        <v>40</v>
      </c>
      <c r="T12" s="35">
        <v>0</v>
      </c>
      <c r="U12" s="39">
        <v>44385</v>
      </c>
      <c r="V12" s="35">
        <v>16</v>
      </c>
      <c r="W12" s="45">
        <v>946.04</v>
      </c>
      <c r="X12" s="45">
        <v>0</v>
      </c>
      <c r="Y12" s="45">
        <v>0</v>
      </c>
      <c r="Z12" s="45">
        <v>72.77</v>
      </c>
      <c r="AA12" s="45">
        <v>72.77</v>
      </c>
      <c r="AB12" s="35">
        <v>0</v>
      </c>
      <c r="AC12" s="35">
        <v>0</v>
      </c>
      <c r="AD12" s="42">
        <v>0</v>
      </c>
      <c r="AE12" s="45">
        <v>32.442500000000003</v>
      </c>
      <c r="AF12" s="45">
        <v>0</v>
      </c>
      <c r="AG12" s="35" t="s">
        <v>6009</v>
      </c>
      <c r="AH12" s="35" t="s">
        <v>6009</v>
      </c>
      <c r="AK12" s="35" t="s">
        <v>7832</v>
      </c>
      <c r="AL12" s="35" t="s">
        <v>8057</v>
      </c>
      <c r="AM12" s="35">
        <v>102</v>
      </c>
      <c r="AN12" s="35">
        <f>IFERROR(_xlfn.XLOOKUP(Master[[#This Row],[cu_id]],AllStopTimes[cu_ID],AllStopTimes[Average Stop Time ( In Min )]), 0)</f>
        <v>0</v>
      </c>
      <c r="AO12" s="35" t="e">
        <f>IF(Master[[#This Row],[RSP StopTime override]] &lt;&gt; "",Master[[#This Row],[RSP StopTime override]],IF(Master[[#This Row],[Avg stop time helper]] &lt;&gt; 0, Master[[#This Row],[Avg stop time helper]],Average_Stop_Time))</f>
        <v>#DIV/0!</v>
      </c>
    </row>
    <row r="13" spans="1:43" s="35" customFormat="1" x14ac:dyDescent="0.3">
      <c r="A13" s="55" t="s">
        <v>14318</v>
      </c>
      <c r="B13" s="35">
        <v>101</v>
      </c>
      <c r="C13" s="35">
        <v>73546</v>
      </c>
      <c r="D13" s="35">
        <v>0</v>
      </c>
      <c r="E13" s="35" t="s">
        <v>7885</v>
      </c>
      <c r="F13" s="35" t="s">
        <v>7886</v>
      </c>
      <c r="H13" s="35" t="s">
        <v>7846</v>
      </c>
      <c r="I13" s="35" t="s">
        <v>3</v>
      </c>
      <c r="J13" s="35">
        <v>49734</v>
      </c>
      <c r="K13" s="35">
        <v>7</v>
      </c>
      <c r="L13" s="35" t="s">
        <v>7803</v>
      </c>
      <c r="M13" s="35" t="s">
        <v>7793</v>
      </c>
      <c r="N13" s="35" t="s">
        <v>901</v>
      </c>
      <c r="O13" s="35">
        <v>645</v>
      </c>
      <c r="P13" s="35">
        <v>645</v>
      </c>
      <c r="Q13" s="35">
        <v>0</v>
      </c>
      <c r="R13" s="35">
        <v>0</v>
      </c>
      <c r="S13" s="35">
        <v>0</v>
      </c>
      <c r="T13" s="35">
        <v>0</v>
      </c>
      <c r="U13" s="39">
        <v>44340</v>
      </c>
      <c r="V13" s="35">
        <v>39</v>
      </c>
      <c r="W13" s="45">
        <v>7733.98</v>
      </c>
      <c r="X13" s="45">
        <v>0</v>
      </c>
      <c r="Y13" s="45">
        <v>0</v>
      </c>
      <c r="Z13" s="45">
        <v>355.51</v>
      </c>
      <c r="AA13" s="45">
        <v>355.51</v>
      </c>
      <c r="AB13" s="35">
        <v>0</v>
      </c>
      <c r="AC13" s="35">
        <v>0</v>
      </c>
      <c r="AD13" s="42">
        <v>0</v>
      </c>
      <c r="AE13" s="45">
        <v>511.61250000000001</v>
      </c>
      <c r="AF13" s="45">
        <v>0</v>
      </c>
      <c r="AG13" s="35" t="s">
        <v>10968</v>
      </c>
      <c r="AH13" s="35" t="s">
        <v>10965</v>
      </c>
      <c r="AK13" s="35" t="s">
        <v>7832</v>
      </c>
      <c r="AL13" s="35" t="s">
        <v>932</v>
      </c>
      <c r="AM13" s="35">
        <v>103</v>
      </c>
      <c r="AN13" s="35">
        <f>IFERROR(_xlfn.XLOOKUP(Master[[#This Row],[cu_id]],AllStopTimes[cu_ID],AllStopTimes[Average Stop Time ( In Min )]), 0)</f>
        <v>0</v>
      </c>
      <c r="AO13" s="35" t="e">
        <f>IF(Master[[#This Row],[RSP StopTime override]] &lt;&gt; "",Master[[#This Row],[RSP StopTime override]],IF(Master[[#This Row],[Avg stop time helper]] &lt;&gt; 0, Master[[#This Row],[Avg stop time helper]],Average_Stop_Time))</f>
        <v>#DIV/0!</v>
      </c>
    </row>
    <row r="14" spans="1:43" s="35" customFormat="1" x14ac:dyDescent="0.3">
      <c r="A14" s="55" t="s">
        <v>13598</v>
      </c>
      <c r="B14" s="35">
        <v>101</v>
      </c>
      <c r="C14" s="35">
        <v>73545</v>
      </c>
      <c r="D14" s="35">
        <v>0</v>
      </c>
      <c r="E14" s="35" t="s">
        <v>7916</v>
      </c>
      <c r="F14" s="35" t="s">
        <v>7917</v>
      </c>
      <c r="H14" s="35" t="s">
        <v>7907</v>
      </c>
      <c r="I14" s="35" t="s">
        <v>7918</v>
      </c>
      <c r="J14" s="35">
        <v>49766</v>
      </c>
      <c r="K14" s="35">
        <v>6</v>
      </c>
      <c r="L14" s="35" t="s">
        <v>7805</v>
      </c>
      <c r="M14" s="35" t="s">
        <v>7793</v>
      </c>
      <c r="N14" s="35" t="s">
        <v>903</v>
      </c>
      <c r="O14" s="35">
        <v>55</v>
      </c>
      <c r="P14" s="35">
        <v>0</v>
      </c>
      <c r="Q14" s="35">
        <v>55</v>
      </c>
      <c r="R14" s="35">
        <v>0</v>
      </c>
      <c r="S14" s="35">
        <v>0</v>
      </c>
      <c r="T14" s="35">
        <v>0</v>
      </c>
      <c r="U14" s="39">
        <v>44334</v>
      </c>
      <c r="V14" s="35">
        <v>13</v>
      </c>
      <c r="W14" s="45">
        <v>423</v>
      </c>
      <c r="X14" s="45">
        <v>0</v>
      </c>
      <c r="Y14" s="45">
        <v>0</v>
      </c>
      <c r="Z14" s="45">
        <v>18.690000000000001</v>
      </c>
      <c r="AA14" s="45">
        <v>37.369999999999997</v>
      </c>
      <c r="AB14" s="35">
        <v>0</v>
      </c>
      <c r="AC14" s="35">
        <v>0</v>
      </c>
      <c r="AD14" s="42">
        <v>0</v>
      </c>
      <c r="AE14" s="45">
        <v>17.625</v>
      </c>
      <c r="AF14" s="45">
        <v>0</v>
      </c>
      <c r="AG14" s="35" t="s">
        <v>10978</v>
      </c>
      <c r="AH14" s="35" t="s">
        <v>10965</v>
      </c>
      <c r="AK14" s="35" t="s">
        <v>7832</v>
      </c>
      <c r="AL14" s="35" t="s">
        <v>932</v>
      </c>
      <c r="AM14" s="35">
        <v>101</v>
      </c>
      <c r="AN14" s="35">
        <f>IFERROR(_xlfn.XLOOKUP(Master[[#This Row],[cu_id]],AllStopTimes[cu_ID],AllStopTimes[Average Stop Time ( In Min )]), 0)</f>
        <v>0</v>
      </c>
      <c r="AO14" s="35" t="e">
        <f>IF(Master[[#This Row],[RSP StopTime override]] &lt;&gt; "",Master[[#This Row],[RSP StopTime override]],IF(Master[[#This Row],[Avg stop time helper]] &lt;&gt; 0, Master[[#This Row],[Avg stop time helper]],Average_Stop_Time))</f>
        <v>#DIV/0!</v>
      </c>
    </row>
    <row r="15" spans="1:43" s="35" customFormat="1" x14ac:dyDescent="0.3">
      <c r="A15" s="55" t="s">
        <v>11513</v>
      </c>
      <c r="B15" s="35">
        <v>102</v>
      </c>
      <c r="C15" s="35">
        <v>73544</v>
      </c>
      <c r="D15" s="35">
        <v>0</v>
      </c>
      <c r="E15" s="35" t="s">
        <v>8551</v>
      </c>
      <c r="F15" s="35" t="s">
        <v>8552</v>
      </c>
      <c r="H15" s="35" t="s">
        <v>8550</v>
      </c>
      <c r="I15" s="35" t="s">
        <v>3</v>
      </c>
      <c r="J15" s="35">
        <v>49769</v>
      </c>
      <c r="K15" s="35">
        <v>7</v>
      </c>
      <c r="L15" s="35" t="s">
        <v>7697</v>
      </c>
      <c r="M15" s="35" t="s">
        <v>7793</v>
      </c>
      <c r="N15" s="35" t="s">
        <v>8057</v>
      </c>
      <c r="O15" s="35">
        <v>156</v>
      </c>
      <c r="P15" s="35">
        <v>0</v>
      </c>
      <c r="Q15" s="35">
        <v>0</v>
      </c>
      <c r="R15" s="35">
        <v>0</v>
      </c>
      <c r="S15" s="35">
        <v>156</v>
      </c>
      <c r="T15" s="35">
        <v>0</v>
      </c>
      <c r="U15" s="39">
        <v>44329</v>
      </c>
      <c r="V15" s="35">
        <v>26</v>
      </c>
      <c r="W15" s="45">
        <v>1133.3599999999999</v>
      </c>
      <c r="X15" s="45">
        <v>0</v>
      </c>
      <c r="Y15" s="45">
        <v>0</v>
      </c>
      <c r="Z15" s="45">
        <v>52.07</v>
      </c>
      <c r="AA15" s="45">
        <v>52.07</v>
      </c>
      <c r="AB15" s="35">
        <v>0</v>
      </c>
      <c r="AC15" s="35">
        <v>0</v>
      </c>
      <c r="AD15" s="42">
        <v>0</v>
      </c>
      <c r="AE15" s="45">
        <v>41.29</v>
      </c>
      <c r="AF15" s="45">
        <v>0</v>
      </c>
      <c r="AG15" s="35" t="s">
        <v>6009</v>
      </c>
      <c r="AH15" s="35" t="s">
        <v>6009</v>
      </c>
      <c r="AK15" s="35" t="s">
        <v>7832</v>
      </c>
      <c r="AL15" s="35" t="s">
        <v>8057</v>
      </c>
      <c r="AM15" s="35">
        <v>102</v>
      </c>
      <c r="AN15" s="35">
        <f>IFERROR(_xlfn.XLOOKUP(Master[[#This Row],[cu_id]],AllStopTimes[cu_ID],AllStopTimes[Average Stop Time ( In Min )]), 0)</f>
        <v>0</v>
      </c>
      <c r="AO15" s="35" t="e">
        <f>IF(Master[[#This Row],[RSP StopTime override]] &lt;&gt; "",Master[[#This Row],[RSP StopTime override]],IF(Master[[#This Row],[Avg stop time helper]] &lt;&gt; 0, Master[[#This Row],[Avg stop time helper]],Average_Stop_Time))</f>
        <v>#DIV/0!</v>
      </c>
    </row>
    <row r="16" spans="1:43" s="35" customFormat="1" x14ac:dyDescent="0.3">
      <c r="A16" s="55" t="s">
        <v>12049</v>
      </c>
      <c r="B16" s="35">
        <v>102</v>
      </c>
      <c r="C16" s="35">
        <v>73543</v>
      </c>
      <c r="D16" s="35">
        <v>0</v>
      </c>
      <c r="E16" s="35" t="s">
        <v>8535</v>
      </c>
      <c r="F16" s="35" t="s">
        <v>8536</v>
      </c>
      <c r="H16" s="35" t="s">
        <v>8491</v>
      </c>
      <c r="I16" s="35" t="s">
        <v>3</v>
      </c>
      <c r="J16" s="35">
        <v>49781</v>
      </c>
      <c r="K16" s="35">
        <v>7</v>
      </c>
      <c r="L16" s="35" t="s">
        <v>7697</v>
      </c>
      <c r="M16" s="35" t="s">
        <v>7793</v>
      </c>
      <c r="N16" s="35" t="s">
        <v>8057</v>
      </c>
      <c r="O16" s="35">
        <v>117</v>
      </c>
      <c r="P16" s="35">
        <v>0</v>
      </c>
      <c r="Q16" s="35">
        <v>0</v>
      </c>
      <c r="R16" s="35">
        <v>0</v>
      </c>
      <c r="S16" s="35">
        <v>117</v>
      </c>
      <c r="T16" s="35">
        <v>0</v>
      </c>
      <c r="U16" s="39">
        <v>44308</v>
      </c>
      <c r="V16" s="35">
        <v>30</v>
      </c>
      <c r="W16" s="45">
        <v>1837.97</v>
      </c>
      <c r="X16" s="45">
        <v>0</v>
      </c>
      <c r="Y16" s="45">
        <v>0</v>
      </c>
      <c r="Z16" s="45">
        <v>78.97</v>
      </c>
      <c r="AA16" s="45">
        <v>78.97</v>
      </c>
      <c r="AB16" s="35">
        <v>0</v>
      </c>
      <c r="AC16" s="35">
        <v>0</v>
      </c>
      <c r="AD16" s="42">
        <v>0</v>
      </c>
      <c r="AE16" s="45">
        <v>66.811199999999999</v>
      </c>
      <c r="AF16" s="45">
        <v>0</v>
      </c>
      <c r="AG16" s="35" t="s">
        <v>6009</v>
      </c>
      <c r="AH16" s="35" t="s">
        <v>6009</v>
      </c>
      <c r="AK16" s="35" t="s">
        <v>7832</v>
      </c>
      <c r="AL16" s="35" t="s">
        <v>8057</v>
      </c>
      <c r="AM16" s="35">
        <v>102</v>
      </c>
      <c r="AN16" s="35">
        <f>IFERROR(_xlfn.XLOOKUP(Master[[#This Row],[cu_id]],AllStopTimes[cu_ID],AllStopTimes[Average Stop Time ( In Min )]), 0)</f>
        <v>0</v>
      </c>
      <c r="AO16" s="35" t="e">
        <f>IF(Master[[#This Row],[RSP StopTime override]] &lt;&gt; "",Master[[#This Row],[RSP StopTime override]],IF(Master[[#This Row],[Avg stop time helper]] &lt;&gt; 0, Master[[#This Row],[Avg stop time helper]],Average_Stop_Time))</f>
        <v>#DIV/0!</v>
      </c>
    </row>
    <row r="17" spans="1:41" s="35" customFormat="1" x14ac:dyDescent="0.3">
      <c r="A17" s="55" t="s">
        <v>11257</v>
      </c>
      <c r="B17" s="35">
        <v>105</v>
      </c>
      <c r="C17" s="35">
        <v>73542</v>
      </c>
      <c r="D17" s="35">
        <v>0</v>
      </c>
      <c r="E17" s="35" t="s">
        <v>9323</v>
      </c>
      <c r="F17" s="35" t="s">
        <v>9324</v>
      </c>
      <c r="H17" s="35" t="s">
        <v>9195</v>
      </c>
      <c r="I17" s="35" t="s">
        <v>3</v>
      </c>
      <c r="J17" s="35">
        <v>48739</v>
      </c>
      <c r="K17" s="35">
        <v>7</v>
      </c>
      <c r="L17" s="35" t="s">
        <v>7697</v>
      </c>
      <c r="M17" s="35" t="s">
        <v>7793</v>
      </c>
      <c r="N17" s="35" t="s">
        <v>900</v>
      </c>
      <c r="O17" s="35">
        <v>128</v>
      </c>
      <c r="P17" s="35">
        <v>0</v>
      </c>
      <c r="Q17" s="35">
        <v>0</v>
      </c>
      <c r="R17" s="35">
        <v>128</v>
      </c>
      <c r="S17" s="35">
        <v>0</v>
      </c>
      <c r="T17" s="35">
        <v>0</v>
      </c>
      <c r="U17" s="39">
        <v>44307</v>
      </c>
      <c r="V17" s="35">
        <v>30</v>
      </c>
      <c r="W17" s="45">
        <v>3224.62</v>
      </c>
      <c r="X17" s="45">
        <v>1649</v>
      </c>
      <c r="Y17" s="45">
        <v>1575.62</v>
      </c>
      <c r="Z17" s="45">
        <v>68.22</v>
      </c>
      <c r="AA17" s="45">
        <v>68.22</v>
      </c>
      <c r="AB17" s="35">
        <v>0</v>
      </c>
      <c r="AC17" s="35">
        <v>0</v>
      </c>
      <c r="AD17" s="42">
        <v>0</v>
      </c>
      <c r="AE17" s="45">
        <v>274.23</v>
      </c>
      <c r="AF17" s="45">
        <v>0</v>
      </c>
      <c r="AG17" s="35" t="s">
        <v>10967</v>
      </c>
      <c r="AH17" s="35" t="s">
        <v>10965</v>
      </c>
      <c r="AK17" s="35" t="s">
        <v>8315</v>
      </c>
      <c r="AL17" s="35" t="s">
        <v>932</v>
      </c>
      <c r="AM17" s="35">
        <v>105</v>
      </c>
      <c r="AN17" s="35">
        <f>IFERROR(_xlfn.XLOOKUP(Master[[#This Row],[cu_id]],AllStopTimes[cu_ID],AllStopTimes[Average Stop Time ( In Min )]), 0)</f>
        <v>0</v>
      </c>
      <c r="AO17" s="35" t="e">
        <f>IF(Master[[#This Row],[RSP StopTime override]] &lt;&gt; "",Master[[#This Row],[RSP StopTime override]],IF(Master[[#This Row],[Avg stop time helper]] &lt;&gt; 0, Master[[#This Row],[Avg stop time helper]],Average_Stop_Time))</f>
        <v>#DIV/0!</v>
      </c>
    </row>
    <row r="18" spans="1:41" s="35" customFormat="1" x14ac:dyDescent="0.3">
      <c r="A18" s="55" t="s">
        <v>12122</v>
      </c>
      <c r="B18" s="35">
        <v>102</v>
      </c>
      <c r="C18" s="35">
        <v>73540</v>
      </c>
      <c r="D18" s="35">
        <v>0</v>
      </c>
      <c r="E18" s="35" t="s">
        <v>8366</v>
      </c>
      <c r="F18" s="35" t="s">
        <v>8367</v>
      </c>
      <c r="H18" s="35" t="s">
        <v>8365</v>
      </c>
      <c r="I18" s="35" t="s">
        <v>3</v>
      </c>
      <c r="J18" s="35">
        <v>49776</v>
      </c>
      <c r="K18" s="35">
        <v>6</v>
      </c>
      <c r="L18" s="35" t="s">
        <v>7805</v>
      </c>
      <c r="M18" s="35" t="s">
        <v>7793</v>
      </c>
      <c r="N18" s="35" t="s">
        <v>903</v>
      </c>
      <c r="O18" s="35">
        <v>540</v>
      </c>
      <c r="P18" s="35">
        <v>0</v>
      </c>
      <c r="Q18" s="35">
        <v>540</v>
      </c>
      <c r="R18" s="35">
        <v>0</v>
      </c>
      <c r="S18" s="35">
        <v>0</v>
      </c>
      <c r="T18" s="35">
        <v>0</v>
      </c>
      <c r="U18" s="39">
        <v>44278</v>
      </c>
      <c r="V18" s="35">
        <v>17</v>
      </c>
      <c r="W18" s="45">
        <v>1057.8399999999999</v>
      </c>
      <c r="X18" s="45">
        <v>0</v>
      </c>
      <c r="Y18" s="45">
        <v>0</v>
      </c>
      <c r="Z18" s="45">
        <v>40.68</v>
      </c>
      <c r="AA18" s="45">
        <v>81.36</v>
      </c>
      <c r="AB18" s="35">
        <v>0</v>
      </c>
      <c r="AC18" s="35">
        <v>0</v>
      </c>
      <c r="AD18" s="42">
        <v>0</v>
      </c>
      <c r="AE18" s="45">
        <v>34.215000000000003</v>
      </c>
      <c r="AF18" s="45">
        <v>0</v>
      </c>
      <c r="AG18" s="35" t="s">
        <v>6009</v>
      </c>
      <c r="AH18" s="35" t="s">
        <v>6009</v>
      </c>
      <c r="AK18" s="35" t="s">
        <v>7832</v>
      </c>
      <c r="AL18" s="35" t="s">
        <v>903</v>
      </c>
      <c r="AM18" s="35">
        <v>102</v>
      </c>
      <c r="AN18" s="35">
        <f>IFERROR(_xlfn.XLOOKUP(Master[[#This Row],[cu_id]],AllStopTimes[cu_ID],AllStopTimes[Average Stop Time ( In Min )]), 0)</f>
        <v>0</v>
      </c>
      <c r="AO18" s="35" t="e">
        <f>IF(Master[[#This Row],[RSP StopTime override]] &lt;&gt; "",Master[[#This Row],[RSP StopTime override]],IF(Master[[#This Row],[Avg stop time helper]] &lt;&gt; 0, Master[[#This Row],[Avg stop time helper]],Average_Stop_Time))</f>
        <v>#DIV/0!</v>
      </c>
    </row>
    <row r="19" spans="1:41" s="35" customFormat="1" x14ac:dyDescent="0.3">
      <c r="A19" s="55" t="s">
        <v>11587</v>
      </c>
      <c r="B19" s="35">
        <v>102</v>
      </c>
      <c r="C19" s="35">
        <v>73404</v>
      </c>
      <c r="D19" s="35">
        <v>8</v>
      </c>
      <c r="E19" s="35" t="s">
        <v>8246</v>
      </c>
      <c r="F19" s="35" t="s">
        <v>8247</v>
      </c>
      <c r="H19" s="35" t="s">
        <v>8191</v>
      </c>
      <c r="I19" s="35" t="s">
        <v>3</v>
      </c>
      <c r="J19" s="35">
        <v>49749</v>
      </c>
      <c r="K19" s="35">
        <v>5</v>
      </c>
      <c r="L19" s="35" t="s">
        <v>7699</v>
      </c>
      <c r="M19" s="35" t="s">
        <v>7793</v>
      </c>
      <c r="N19" s="35" t="s">
        <v>901</v>
      </c>
      <c r="O19" s="35">
        <v>265</v>
      </c>
      <c r="P19" s="35">
        <v>265</v>
      </c>
      <c r="Q19" s="35">
        <v>0</v>
      </c>
      <c r="R19" s="35">
        <v>0</v>
      </c>
      <c r="S19" s="35">
        <v>0</v>
      </c>
      <c r="T19" s="35">
        <v>0</v>
      </c>
      <c r="U19" s="39">
        <v>44284</v>
      </c>
      <c r="V19" s="35">
        <v>17</v>
      </c>
      <c r="W19" s="45">
        <v>827</v>
      </c>
      <c r="X19" s="45">
        <v>0</v>
      </c>
      <c r="Y19" s="45">
        <v>0</v>
      </c>
      <c r="Z19" s="45">
        <v>41.51</v>
      </c>
      <c r="AA19" s="45">
        <v>83.03</v>
      </c>
      <c r="AB19" s="35">
        <v>0</v>
      </c>
      <c r="AC19" s="35">
        <v>0</v>
      </c>
      <c r="AD19" s="42">
        <v>0</v>
      </c>
      <c r="AE19" s="45">
        <v>0</v>
      </c>
      <c r="AF19" s="45">
        <v>0</v>
      </c>
      <c r="AG19" s="35" t="s">
        <v>6009</v>
      </c>
      <c r="AH19" s="35" t="s">
        <v>6009</v>
      </c>
      <c r="AK19" s="35" t="s">
        <v>7832</v>
      </c>
      <c r="AL19" s="35" t="s">
        <v>901</v>
      </c>
      <c r="AM19" s="35">
        <v>102</v>
      </c>
      <c r="AN19" s="35">
        <f>IFERROR(_xlfn.XLOOKUP(Master[[#This Row],[cu_id]],AllStopTimes[cu_ID],AllStopTimes[Average Stop Time ( In Min )]), 0)</f>
        <v>0</v>
      </c>
      <c r="AO19" s="35" t="e">
        <f>IF(Master[[#This Row],[RSP StopTime override]] &lt;&gt; "",Master[[#This Row],[RSP StopTime override]],IF(Master[[#This Row],[Avg stop time helper]] &lt;&gt; 0, Master[[#This Row],[Avg stop time helper]],Average_Stop_Time))</f>
        <v>#DIV/0!</v>
      </c>
    </row>
    <row r="20" spans="1:41" s="35" customFormat="1" x14ac:dyDescent="0.3">
      <c r="A20" s="55" t="s">
        <v>13783</v>
      </c>
      <c r="B20" s="35">
        <v>102</v>
      </c>
      <c r="C20" s="35">
        <v>73539</v>
      </c>
      <c r="D20" s="35">
        <v>0</v>
      </c>
      <c r="E20" s="35" t="s">
        <v>8633</v>
      </c>
      <c r="F20" s="35" t="s">
        <v>8634</v>
      </c>
      <c r="H20" s="35" t="s">
        <v>8465</v>
      </c>
      <c r="I20" s="35" t="s">
        <v>3</v>
      </c>
      <c r="J20" s="35">
        <v>49707</v>
      </c>
      <c r="K20" s="35">
        <v>6</v>
      </c>
      <c r="L20" s="35" t="s">
        <v>7805</v>
      </c>
      <c r="M20" s="35" t="s">
        <v>7793</v>
      </c>
      <c r="N20" s="35" t="s">
        <v>902</v>
      </c>
      <c r="O20" s="35">
        <v>105</v>
      </c>
      <c r="P20" s="35">
        <v>0</v>
      </c>
      <c r="Q20" s="35">
        <v>0</v>
      </c>
      <c r="R20" s="35">
        <v>0</v>
      </c>
      <c r="S20" s="35">
        <v>0</v>
      </c>
      <c r="T20" s="35">
        <v>105</v>
      </c>
      <c r="U20" s="39">
        <v>44267</v>
      </c>
      <c r="V20" s="35">
        <v>18</v>
      </c>
      <c r="W20" s="45">
        <v>856.97</v>
      </c>
      <c r="X20" s="45">
        <v>0</v>
      </c>
      <c r="Y20" s="45">
        <v>0</v>
      </c>
      <c r="Z20" s="45">
        <v>26.72</v>
      </c>
      <c r="AA20" s="45">
        <v>53.43</v>
      </c>
      <c r="AB20" s="35">
        <v>0</v>
      </c>
      <c r="AC20" s="35">
        <v>0</v>
      </c>
      <c r="AD20" s="42">
        <v>0</v>
      </c>
      <c r="AE20" s="45">
        <v>25.204999999999998</v>
      </c>
      <c r="AF20" s="45">
        <v>0</v>
      </c>
      <c r="AG20" s="35" t="s">
        <v>6009</v>
      </c>
      <c r="AH20" s="35" t="s">
        <v>6009</v>
      </c>
      <c r="AK20" s="35" t="s">
        <v>7832</v>
      </c>
      <c r="AL20" s="35" t="s">
        <v>932</v>
      </c>
      <c r="AM20" s="35" t="s">
        <v>7734</v>
      </c>
      <c r="AN20" s="35">
        <f>IFERROR(_xlfn.XLOOKUP(Master[[#This Row],[cu_id]],AllStopTimes[cu_ID],AllStopTimes[Average Stop Time ( In Min )]), 0)</f>
        <v>0</v>
      </c>
      <c r="AO20" s="35" t="e">
        <f>IF(Master[[#This Row],[RSP StopTime override]] &lt;&gt; "",Master[[#This Row],[RSP StopTime override]],IF(Master[[#This Row],[Avg stop time helper]] &lt;&gt; 0, Master[[#This Row],[Avg stop time helper]],Average_Stop_Time))</f>
        <v>#DIV/0!</v>
      </c>
    </row>
    <row r="21" spans="1:41" s="35" customFormat="1" x14ac:dyDescent="0.3">
      <c r="A21" s="55" t="s">
        <v>12317</v>
      </c>
      <c r="B21" s="35">
        <v>105</v>
      </c>
      <c r="C21" s="35">
        <v>99161</v>
      </c>
      <c r="D21" s="35" t="s">
        <v>10961</v>
      </c>
      <c r="E21" s="35" t="s">
        <v>10962</v>
      </c>
      <c r="F21" s="35" t="s">
        <v>10963</v>
      </c>
      <c r="G21" s="35" t="s">
        <v>6009</v>
      </c>
      <c r="H21" s="35" t="s">
        <v>9356</v>
      </c>
      <c r="I21" s="35" t="s">
        <v>3</v>
      </c>
      <c r="J21" s="35" t="s">
        <v>10964</v>
      </c>
      <c r="K21" s="35" t="s">
        <v>10960</v>
      </c>
      <c r="L21" s="35" t="s">
        <v>7697</v>
      </c>
      <c r="M21" s="35" t="s">
        <v>7793</v>
      </c>
      <c r="N21" s="35" t="s">
        <v>900</v>
      </c>
      <c r="O21" s="35">
        <v>1</v>
      </c>
      <c r="P21" s="35">
        <v>0</v>
      </c>
      <c r="Q21" s="35">
        <v>0</v>
      </c>
      <c r="R21" s="35">
        <v>1</v>
      </c>
      <c r="S21" s="35">
        <v>0</v>
      </c>
      <c r="T21" s="35">
        <v>0</v>
      </c>
      <c r="U21" s="39">
        <v>44258</v>
      </c>
      <c r="V21" s="35">
        <v>4</v>
      </c>
      <c r="W21" s="47">
        <v>185.12</v>
      </c>
      <c r="X21" s="45">
        <v>0</v>
      </c>
      <c r="Y21" s="45">
        <v>0</v>
      </c>
      <c r="Z21" s="47">
        <v>5.2891000000000004</v>
      </c>
      <c r="AA21" s="47">
        <v>5.2891000000000004</v>
      </c>
      <c r="AB21" s="35">
        <v>0</v>
      </c>
      <c r="AC21" s="35">
        <v>0</v>
      </c>
      <c r="AD21" s="42">
        <v>0</v>
      </c>
      <c r="AE21" s="47">
        <v>0</v>
      </c>
      <c r="AF21" s="47">
        <v>0</v>
      </c>
      <c r="AG21" s="49"/>
      <c r="AH21" s="49" t="s">
        <v>6009</v>
      </c>
      <c r="AI21" s="35" t="s">
        <v>6009</v>
      </c>
      <c r="AJ21" s="35" t="s">
        <v>6009</v>
      </c>
      <c r="AK21" s="35" t="s">
        <v>7832</v>
      </c>
      <c r="AL21" s="35" t="s">
        <v>932</v>
      </c>
      <c r="AM21" s="35">
        <v>105</v>
      </c>
      <c r="AN21" s="35">
        <f>IFERROR(_xlfn.XLOOKUP(Master[[#This Row],[cu_id]],AllStopTimes[cu_ID],AllStopTimes[Average Stop Time ( In Min )]), 0)</f>
        <v>0</v>
      </c>
      <c r="AO21" s="35" t="e">
        <f>IF(Master[[#This Row],[RSP StopTime override]] &lt;&gt; "",Master[[#This Row],[RSP StopTime override]],IF(Master[[#This Row],[Avg stop time helper]] &lt;&gt; 0, Master[[#This Row],[Avg stop time helper]],Average_Stop_Time))</f>
        <v>#DIV/0!</v>
      </c>
    </row>
    <row r="22" spans="1:41" s="35" customFormat="1" x14ac:dyDescent="0.3">
      <c r="A22" s="55" t="s">
        <v>11600</v>
      </c>
      <c r="B22" s="35">
        <v>105</v>
      </c>
      <c r="C22" s="35">
        <v>73538</v>
      </c>
      <c r="D22" s="35">
        <v>0</v>
      </c>
      <c r="E22" s="35" t="s">
        <v>9386</v>
      </c>
      <c r="F22" s="35" t="s">
        <v>9387</v>
      </c>
      <c r="H22" s="35" t="s">
        <v>9388</v>
      </c>
      <c r="I22" s="35" t="s">
        <v>3</v>
      </c>
      <c r="J22" s="35">
        <v>48738</v>
      </c>
      <c r="K22" s="35">
        <v>7</v>
      </c>
      <c r="L22" s="35" t="s">
        <v>7697</v>
      </c>
      <c r="M22" s="35" t="s">
        <v>7793</v>
      </c>
      <c r="N22" s="35" t="s">
        <v>8057</v>
      </c>
      <c r="O22" s="35">
        <v>15</v>
      </c>
      <c r="P22" s="35">
        <v>0</v>
      </c>
      <c r="Q22" s="35">
        <v>0</v>
      </c>
      <c r="R22" s="35">
        <v>0</v>
      </c>
      <c r="S22" s="35">
        <v>15</v>
      </c>
      <c r="T22" s="35">
        <v>0</v>
      </c>
      <c r="U22" s="39">
        <v>44252</v>
      </c>
      <c r="V22" s="35">
        <v>37</v>
      </c>
      <c r="W22" s="45">
        <v>1411.12</v>
      </c>
      <c r="X22" s="45">
        <v>0</v>
      </c>
      <c r="Y22" s="45">
        <v>0</v>
      </c>
      <c r="Z22" s="45">
        <v>42.59</v>
      </c>
      <c r="AA22" s="45">
        <v>42.59</v>
      </c>
      <c r="AB22" s="35">
        <v>0</v>
      </c>
      <c r="AC22" s="35">
        <v>0</v>
      </c>
      <c r="AD22" s="42">
        <v>0</v>
      </c>
      <c r="AE22" s="45">
        <v>40.924999999999997</v>
      </c>
      <c r="AF22" s="45">
        <v>0</v>
      </c>
      <c r="AG22" s="35" t="s">
        <v>10969</v>
      </c>
      <c r="AH22" s="35" t="s">
        <v>10965</v>
      </c>
      <c r="AK22" s="35" t="s">
        <v>7832</v>
      </c>
      <c r="AL22" s="35" t="s">
        <v>932</v>
      </c>
      <c r="AM22" s="35">
        <v>101</v>
      </c>
      <c r="AN22" s="35">
        <f>IFERROR(_xlfn.XLOOKUP(Master[[#This Row],[cu_id]],AllStopTimes[cu_ID],AllStopTimes[Average Stop Time ( In Min )]), 0)</f>
        <v>0</v>
      </c>
      <c r="AO22" s="35" t="e">
        <f>IF(Master[[#This Row],[RSP StopTime override]] &lt;&gt; "",Master[[#This Row],[RSP StopTime override]],IF(Master[[#This Row],[Avg stop time helper]] &lt;&gt; 0, Master[[#This Row],[Avg stop time helper]],Average_Stop_Time))</f>
        <v>#DIV/0!</v>
      </c>
    </row>
    <row r="23" spans="1:41" s="35" customFormat="1" x14ac:dyDescent="0.3">
      <c r="A23" s="55" t="s">
        <v>11353</v>
      </c>
      <c r="B23" s="35">
        <v>105</v>
      </c>
      <c r="C23" s="35">
        <v>99161</v>
      </c>
      <c r="D23" s="35" t="s">
        <v>10957</v>
      </c>
      <c r="E23" s="35" t="s">
        <v>10958</v>
      </c>
      <c r="F23" s="35" t="s">
        <v>9330</v>
      </c>
      <c r="G23" s="35" t="s">
        <v>6009</v>
      </c>
      <c r="H23" s="35" t="s">
        <v>9195</v>
      </c>
      <c r="I23" s="35" t="s">
        <v>3</v>
      </c>
      <c r="J23" s="35" t="s">
        <v>10959</v>
      </c>
      <c r="K23" s="35" t="s">
        <v>10960</v>
      </c>
      <c r="L23" s="35" t="s">
        <v>7697</v>
      </c>
      <c r="M23" s="35" t="s">
        <v>7793</v>
      </c>
      <c r="N23" s="35" t="s">
        <v>900</v>
      </c>
      <c r="O23" s="35">
        <v>1</v>
      </c>
      <c r="P23" s="35">
        <v>0</v>
      </c>
      <c r="Q23" s="35">
        <v>0</v>
      </c>
      <c r="R23" s="35">
        <v>1</v>
      </c>
      <c r="S23" s="35">
        <v>0</v>
      </c>
      <c r="T23" s="35">
        <v>0</v>
      </c>
      <c r="U23" s="39">
        <v>44251</v>
      </c>
      <c r="V23" s="35">
        <v>4</v>
      </c>
      <c r="W23" s="47">
        <v>163.78</v>
      </c>
      <c r="X23" s="45">
        <v>0</v>
      </c>
      <c r="Y23" s="45">
        <v>0</v>
      </c>
      <c r="Z23" s="47">
        <v>4.5494000000000003</v>
      </c>
      <c r="AA23" s="47">
        <v>4.5494000000000003</v>
      </c>
      <c r="AB23" s="35">
        <v>0</v>
      </c>
      <c r="AC23" s="35">
        <v>0</v>
      </c>
      <c r="AD23" s="42">
        <v>0</v>
      </c>
      <c r="AE23" s="47">
        <v>0</v>
      </c>
      <c r="AF23" s="47">
        <v>0</v>
      </c>
      <c r="AG23" s="49"/>
      <c r="AH23" s="49" t="s">
        <v>6009</v>
      </c>
      <c r="AI23" s="35" t="s">
        <v>6009</v>
      </c>
      <c r="AJ23" s="35" t="s">
        <v>6009</v>
      </c>
      <c r="AK23" s="35" t="s">
        <v>7832</v>
      </c>
      <c r="AL23" s="35" t="s">
        <v>932</v>
      </c>
      <c r="AM23" s="35">
        <v>105</v>
      </c>
      <c r="AN23" s="35">
        <f>IFERROR(_xlfn.XLOOKUP(Master[[#This Row],[cu_id]],AllStopTimes[cu_ID],AllStopTimes[Average Stop Time ( In Min )]), 0)</f>
        <v>0</v>
      </c>
      <c r="AO23" s="35" t="e">
        <f>IF(Master[[#This Row],[RSP StopTime override]] &lt;&gt; "",Master[[#This Row],[RSP StopTime override]],IF(Master[[#This Row],[Avg stop time helper]] &lt;&gt; 0, Master[[#This Row],[Avg stop time helper]],Average_Stop_Time))</f>
        <v>#DIV/0!</v>
      </c>
    </row>
    <row r="24" spans="1:41" s="35" customFormat="1" x14ac:dyDescent="0.3">
      <c r="A24" s="55" t="s">
        <v>11319</v>
      </c>
      <c r="B24" s="35">
        <v>105</v>
      </c>
      <c r="C24" s="35">
        <v>99031</v>
      </c>
      <c r="D24" s="35">
        <v>162</v>
      </c>
      <c r="E24" s="35" t="s">
        <v>9251</v>
      </c>
      <c r="F24" s="35" t="s">
        <v>9252</v>
      </c>
      <c r="H24" s="35" t="s">
        <v>9253</v>
      </c>
      <c r="I24" s="35" t="s">
        <v>3</v>
      </c>
      <c r="J24" s="35">
        <v>49795</v>
      </c>
      <c r="K24" s="35">
        <v>7</v>
      </c>
      <c r="L24" s="35" t="s">
        <v>7697</v>
      </c>
      <c r="M24" s="35" t="s">
        <v>7793</v>
      </c>
      <c r="N24" s="35" t="s">
        <v>903</v>
      </c>
      <c r="O24" s="35">
        <v>290</v>
      </c>
      <c r="P24" s="35">
        <v>0</v>
      </c>
      <c r="Q24" s="35">
        <v>290</v>
      </c>
      <c r="R24" s="35">
        <v>0</v>
      </c>
      <c r="S24" s="35">
        <v>0</v>
      </c>
      <c r="T24" s="35">
        <v>0</v>
      </c>
      <c r="U24" s="39">
        <v>44230</v>
      </c>
      <c r="V24" s="35">
        <v>41</v>
      </c>
      <c r="W24" s="45">
        <v>4961.97</v>
      </c>
      <c r="X24" s="45">
        <v>0</v>
      </c>
      <c r="Y24" s="45">
        <v>0</v>
      </c>
      <c r="Z24" s="45">
        <v>146.57</v>
      </c>
      <c r="AA24" s="45">
        <v>146.57</v>
      </c>
      <c r="AB24" s="35">
        <v>0</v>
      </c>
      <c r="AC24" s="35">
        <v>0</v>
      </c>
      <c r="AD24" s="42">
        <v>0</v>
      </c>
      <c r="AE24" s="45">
        <v>140.09119999999999</v>
      </c>
      <c r="AF24" s="45">
        <v>0</v>
      </c>
      <c r="AG24" s="35" t="s">
        <v>10978</v>
      </c>
      <c r="AH24" s="35" t="s">
        <v>10965</v>
      </c>
      <c r="AK24" s="35" t="s">
        <v>7832</v>
      </c>
      <c r="AL24" s="35" t="s">
        <v>932</v>
      </c>
      <c r="AM24" s="35">
        <v>103</v>
      </c>
      <c r="AN24" s="35">
        <f>IFERROR(_xlfn.XLOOKUP(Master[[#This Row],[cu_id]],AllStopTimes[cu_ID],AllStopTimes[Average Stop Time ( In Min )]), 0)</f>
        <v>0</v>
      </c>
      <c r="AO24" s="35" t="e">
        <f>IF(Master[[#This Row],[RSP StopTime override]] &lt;&gt; "",Master[[#This Row],[RSP StopTime override]],IF(Master[[#This Row],[Avg stop time helper]] &lt;&gt; 0, Master[[#This Row],[Avg stop time helper]],Average_Stop_Time))</f>
        <v>#DIV/0!</v>
      </c>
    </row>
    <row r="25" spans="1:41" s="35" customFormat="1" x14ac:dyDescent="0.3">
      <c r="A25" s="55" t="s">
        <v>12392</v>
      </c>
      <c r="B25" s="35">
        <v>105</v>
      </c>
      <c r="C25" s="35">
        <v>73537</v>
      </c>
      <c r="D25" s="35">
        <v>0</v>
      </c>
      <c r="E25" s="35" t="s">
        <v>9248</v>
      </c>
      <c r="F25" s="35" t="s">
        <v>9249</v>
      </c>
      <c r="H25" s="35" t="s">
        <v>9250</v>
      </c>
      <c r="I25" s="35" t="s">
        <v>3</v>
      </c>
      <c r="J25" s="35">
        <v>49733</v>
      </c>
      <c r="K25" s="35">
        <v>5</v>
      </c>
      <c r="L25" s="35" t="s">
        <v>7699</v>
      </c>
      <c r="M25" s="35" t="s">
        <v>7793</v>
      </c>
      <c r="N25" s="35" t="s">
        <v>903</v>
      </c>
      <c r="O25" s="35">
        <v>285</v>
      </c>
      <c r="P25" s="35">
        <v>0</v>
      </c>
      <c r="Q25" s="35">
        <v>285</v>
      </c>
      <c r="R25" s="35">
        <v>0</v>
      </c>
      <c r="S25" s="35">
        <v>0</v>
      </c>
      <c r="T25" s="35">
        <v>0</v>
      </c>
      <c r="U25" s="39">
        <v>44229</v>
      </c>
      <c r="V25" s="35">
        <v>22</v>
      </c>
      <c r="W25" s="45">
        <v>1347.91</v>
      </c>
      <c r="X25" s="45">
        <v>0</v>
      </c>
      <c r="Y25" s="45">
        <v>0</v>
      </c>
      <c r="Z25" s="45">
        <v>36.76</v>
      </c>
      <c r="AA25" s="45">
        <v>73.52</v>
      </c>
      <c r="AB25" s="35">
        <v>0</v>
      </c>
      <c r="AC25" s="35">
        <v>0</v>
      </c>
      <c r="AD25" s="42">
        <v>0</v>
      </c>
      <c r="AE25" s="45">
        <v>36.68</v>
      </c>
      <c r="AF25" s="45">
        <v>0</v>
      </c>
      <c r="AG25" s="35" t="s">
        <v>10970</v>
      </c>
      <c r="AH25" s="35" t="s">
        <v>10965</v>
      </c>
      <c r="AK25" s="35" t="s">
        <v>7832</v>
      </c>
      <c r="AL25" s="35" t="s">
        <v>932</v>
      </c>
      <c r="AM25" s="35">
        <v>103</v>
      </c>
      <c r="AN25" s="35">
        <f>IFERROR(_xlfn.XLOOKUP(Master[[#This Row],[cu_id]],AllStopTimes[cu_ID],AllStopTimes[Average Stop Time ( In Min )]), 0)</f>
        <v>0</v>
      </c>
      <c r="AO25" s="35" t="e">
        <f>IF(Master[[#This Row],[RSP StopTime override]] &lt;&gt; "",Master[[#This Row],[RSP StopTime override]],IF(Master[[#This Row],[Avg stop time helper]] &lt;&gt; 0, Master[[#This Row],[Avg stop time helper]],Average_Stop_Time))</f>
        <v>#DIV/0!</v>
      </c>
    </row>
    <row r="26" spans="1:41" s="35" customFormat="1" x14ac:dyDescent="0.3">
      <c r="A26" s="55" t="s">
        <v>12441</v>
      </c>
      <c r="B26" s="35">
        <v>101</v>
      </c>
      <c r="C26" s="35">
        <v>73536</v>
      </c>
      <c r="D26" s="35">
        <v>0</v>
      </c>
      <c r="E26" s="35" t="s">
        <v>7860</v>
      </c>
      <c r="F26" s="35" t="s">
        <v>7861</v>
      </c>
      <c r="H26" s="35" t="s">
        <v>7846</v>
      </c>
      <c r="I26" s="35" t="s">
        <v>3</v>
      </c>
      <c r="J26" s="35">
        <v>49735</v>
      </c>
      <c r="K26" s="35">
        <v>7</v>
      </c>
      <c r="L26" s="35" t="s">
        <v>7697</v>
      </c>
      <c r="M26" s="35" t="s">
        <v>7793</v>
      </c>
      <c r="N26" s="35" t="s">
        <v>901</v>
      </c>
      <c r="O26" s="35">
        <v>352</v>
      </c>
      <c r="P26" s="35">
        <v>352</v>
      </c>
      <c r="Q26" s="35">
        <v>0</v>
      </c>
      <c r="R26" s="35">
        <v>0</v>
      </c>
      <c r="S26" s="35">
        <v>0</v>
      </c>
      <c r="T26" s="35">
        <v>0</v>
      </c>
      <c r="U26" s="39">
        <v>44228</v>
      </c>
      <c r="V26" s="35">
        <v>43</v>
      </c>
      <c r="W26" s="45">
        <v>2422</v>
      </c>
      <c r="X26" s="45">
        <v>0</v>
      </c>
      <c r="Y26" s="45">
        <v>0</v>
      </c>
      <c r="Z26" s="45">
        <v>66.69</v>
      </c>
      <c r="AA26" s="45">
        <v>66.69</v>
      </c>
      <c r="AB26" s="35">
        <v>60</v>
      </c>
      <c r="AC26" s="35">
        <v>11</v>
      </c>
      <c r="AD26" s="42">
        <v>0.2558139534883721</v>
      </c>
      <c r="AE26" s="45">
        <v>67.674999999999997</v>
      </c>
      <c r="AF26" s="45">
        <v>0</v>
      </c>
      <c r="AG26" s="35" t="s">
        <v>10969</v>
      </c>
      <c r="AH26" s="35" t="s">
        <v>10965</v>
      </c>
      <c r="AK26" s="35" t="s">
        <v>7832</v>
      </c>
      <c r="AL26" s="35" t="s">
        <v>932</v>
      </c>
      <c r="AM26" s="35">
        <v>103</v>
      </c>
      <c r="AN26" s="35">
        <f>IFERROR(_xlfn.XLOOKUP(Master[[#This Row],[cu_id]],AllStopTimes[cu_ID],AllStopTimes[Average Stop Time ( In Min )]), 0)</f>
        <v>0</v>
      </c>
      <c r="AO26" s="35" t="e">
        <f>IF(Master[[#This Row],[RSP StopTime override]] &lt;&gt; "",Master[[#This Row],[RSP StopTime override]],IF(Master[[#This Row],[Avg stop time helper]] &lt;&gt; 0, Master[[#This Row],[Avg stop time helper]],Average_Stop_Time))</f>
        <v>#DIV/0!</v>
      </c>
    </row>
    <row r="27" spans="1:41" s="35" customFormat="1" x14ac:dyDescent="0.3">
      <c r="A27" s="55" t="s">
        <v>12737</v>
      </c>
      <c r="B27" s="35">
        <v>102</v>
      </c>
      <c r="C27" s="35">
        <v>73535</v>
      </c>
      <c r="D27" s="35">
        <v>0</v>
      </c>
      <c r="E27" s="35" t="s">
        <v>8379</v>
      </c>
      <c r="F27" s="35" t="s">
        <v>8380</v>
      </c>
      <c r="H27" s="35" t="s">
        <v>7831</v>
      </c>
      <c r="I27" s="35" t="s">
        <v>3</v>
      </c>
      <c r="J27" s="35">
        <v>49707</v>
      </c>
      <c r="K27" s="35">
        <v>2</v>
      </c>
      <c r="L27" s="35" t="s">
        <v>7698</v>
      </c>
      <c r="M27" s="35" t="s">
        <v>7793</v>
      </c>
      <c r="N27" s="35" t="s">
        <v>903</v>
      </c>
      <c r="O27" s="35">
        <v>600</v>
      </c>
      <c r="P27" s="35">
        <v>0</v>
      </c>
      <c r="Q27" s="35">
        <v>600</v>
      </c>
      <c r="R27" s="35">
        <v>0</v>
      </c>
      <c r="S27" s="35">
        <v>0</v>
      </c>
      <c r="T27" s="35">
        <v>0</v>
      </c>
      <c r="U27" s="39">
        <v>44180</v>
      </c>
      <c r="V27" s="35">
        <v>16</v>
      </c>
      <c r="W27" s="45">
        <v>807.63</v>
      </c>
      <c r="X27" s="45">
        <v>0</v>
      </c>
      <c r="Y27" s="45">
        <v>0</v>
      </c>
      <c r="Z27" s="45">
        <v>11.76</v>
      </c>
      <c r="AA27" s="45">
        <v>47.04</v>
      </c>
      <c r="AB27" s="35">
        <v>0</v>
      </c>
      <c r="AC27" s="35">
        <v>0</v>
      </c>
      <c r="AD27" s="42">
        <v>0</v>
      </c>
      <c r="AE27" s="45">
        <v>10.6175</v>
      </c>
      <c r="AF27" s="45">
        <v>8.2524999999999995</v>
      </c>
      <c r="AG27" s="35" t="s">
        <v>6009</v>
      </c>
      <c r="AH27" s="35" t="s">
        <v>6009</v>
      </c>
      <c r="AK27" s="35" t="s">
        <v>7832</v>
      </c>
      <c r="AL27" s="35" t="s">
        <v>903</v>
      </c>
      <c r="AM27" s="35">
        <v>102</v>
      </c>
      <c r="AN27" s="35">
        <f>IFERROR(_xlfn.XLOOKUP(Master[[#This Row],[cu_id]],AllStopTimes[cu_ID],AllStopTimes[Average Stop Time ( In Min )]), 0)</f>
        <v>0</v>
      </c>
      <c r="AO27" s="35" t="e">
        <f>IF(Master[[#This Row],[RSP StopTime override]] &lt;&gt; "",Master[[#This Row],[RSP StopTime override]],IF(Master[[#This Row],[Avg stop time helper]] &lt;&gt; 0, Master[[#This Row],[Avg stop time helper]],Average_Stop_Time))</f>
        <v>#DIV/0!</v>
      </c>
    </row>
    <row r="28" spans="1:41" s="35" customFormat="1" x14ac:dyDescent="0.3">
      <c r="A28" s="55" t="s">
        <v>13903</v>
      </c>
      <c r="B28" s="35">
        <v>102</v>
      </c>
      <c r="C28" s="35">
        <v>73534</v>
      </c>
      <c r="D28" s="35">
        <v>0</v>
      </c>
      <c r="E28" s="35" t="s">
        <v>8429</v>
      </c>
      <c r="F28" s="35" t="s">
        <v>8430</v>
      </c>
      <c r="H28" s="35" t="s">
        <v>8427</v>
      </c>
      <c r="I28" s="35" t="s">
        <v>3</v>
      </c>
      <c r="J28" s="35">
        <v>49746</v>
      </c>
      <c r="K28" s="35">
        <v>4</v>
      </c>
      <c r="L28" s="35" t="s">
        <v>7806</v>
      </c>
      <c r="M28" s="35" t="s">
        <v>7793</v>
      </c>
      <c r="N28" s="35" t="s">
        <v>900</v>
      </c>
      <c r="O28" s="35">
        <v>245</v>
      </c>
      <c r="P28" s="35">
        <v>0</v>
      </c>
      <c r="Q28" s="35">
        <v>0</v>
      </c>
      <c r="R28" s="35">
        <v>245</v>
      </c>
      <c r="S28" s="35">
        <v>0</v>
      </c>
      <c r="T28" s="35">
        <v>0</v>
      </c>
      <c r="U28" s="39">
        <v>44153</v>
      </c>
      <c r="V28" s="35">
        <v>21</v>
      </c>
      <c r="W28" s="45">
        <v>699.77</v>
      </c>
      <c r="X28" s="45">
        <v>0</v>
      </c>
      <c r="Y28" s="45">
        <v>0</v>
      </c>
      <c r="Z28" s="45">
        <v>9.73</v>
      </c>
      <c r="AA28" s="45">
        <v>38.92</v>
      </c>
      <c r="AB28" s="35">
        <v>0</v>
      </c>
      <c r="AC28" s="35">
        <v>0</v>
      </c>
      <c r="AD28" s="42">
        <v>0</v>
      </c>
      <c r="AE28" s="45">
        <v>8.8275000000000006</v>
      </c>
      <c r="AF28" s="45">
        <v>17.966200000000001</v>
      </c>
      <c r="AG28" s="35" t="s">
        <v>10969</v>
      </c>
      <c r="AH28" s="35" t="s">
        <v>10965</v>
      </c>
      <c r="AK28" s="35" t="s">
        <v>7832</v>
      </c>
      <c r="AL28" s="35" t="s">
        <v>932</v>
      </c>
      <c r="AM28" s="35" t="s">
        <v>7734</v>
      </c>
      <c r="AN28" s="35">
        <f>IFERROR(_xlfn.XLOOKUP(Master[[#This Row],[cu_id]],AllStopTimes[cu_ID],AllStopTimes[Average Stop Time ( In Min )]), 0)</f>
        <v>0</v>
      </c>
      <c r="AO28" s="35" t="e">
        <f>IF(Master[[#This Row],[RSP StopTime override]] &lt;&gt; "",Master[[#This Row],[RSP StopTime override]],IF(Master[[#This Row],[Avg stop time helper]] &lt;&gt; 0, Master[[#This Row],[Avg stop time helper]],Average_Stop_Time))</f>
        <v>#DIV/0!</v>
      </c>
    </row>
    <row r="29" spans="1:41" s="35" customFormat="1" x14ac:dyDescent="0.3">
      <c r="A29" s="55" t="s">
        <v>11667</v>
      </c>
      <c r="B29" s="35">
        <v>101</v>
      </c>
      <c r="C29" s="35">
        <v>73533</v>
      </c>
      <c r="D29" s="35">
        <v>0</v>
      </c>
      <c r="E29" s="35" t="s">
        <v>8069</v>
      </c>
      <c r="F29" s="35" t="s">
        <v>8070</v>
      </c>
      <c r="H29" s="35" t="s">
        <v>8071</v>
      </c>
      <c r="I29" s="35" t="s">
        <v>3</v>
      </c>
      <c r="J29" s="35">
        <v>48750</v>
      </c>
      <c r="K29" s="35">
        <v>5</v>
      </c>
      <c r="L29" s="35" t="s">
        <v>7699</v>
      </c>
      <c r="M29" s="35" t="s">
        <v>7793</v>
      </c>
      <c r="N29" s="35" t="s">
        <v>8057</v>
      </c>
      <c r="O29" s="35">
        <v>95</v>
      </c>
      <c r="P29" s="35">
        <v>0</v>
      </c>
      <c r="Q29" s="35">
        <v>0</v>
      </c>
      <c r="R29" s="35">
        <v>0</v>
      </c>
      <c r="S29" s="35">
        <v>95</v>
      </c>
      <c r="T29" s="35">
        <v>0</v>
      </c>
      <c r="U29" s="39">
        <v>44147</v>
      </c>
      <c r="V29" s="35">
        <v>28</v>
      </c>
      <c r="W29" s="45">
        <v>946.14</v>
      </c>
      <c r="X29" s="45">
        <v>0</v>
      </c>
      <c r="Y29" s="45">
        <v>0</v>
      </c>
      <c r="Z29" s="45">
        <v>20.74</v>
      </c>
      <c r="AA29" s="45">
        <v>41.48</v>
      </c>
      <c r="AB29" s="35">
        <v>0</v>
      </c>
      <c r="AC29" s="35">
        <v>0</v>
      </c>
      <c r="AD29" s="42">
        <v>0</v>
      </c>
      <c r="AE29" s="45">
        <v>18.72</v>
      </c>
      <c r="AF29" s="45">
        <v>18.72</v>
      </c>
      <c r="AG29" s="35" t="s">
        <v>10969</v>
      </c>
      <c r="AH29" s="35" t="s">
        <v>10965</v>
      </c>
      <c r="AK29" s="35" t="s">
        <v>7832</v>
      </c>
      <c r="AL29" s="35" t="s">
        <v>932</v>
      </c>
      <c r="AM29" s="35">
        <v>101</v>
      </c>
      <c r="AN29" s="35">
        <f>IFERROR(_xlfn.XLOOKUP(Master[[#This Row],[cu_id]],AllStopTimes[cu_ID],AllStopTimes[Average Stop Time ( In Min )]), 0)</f>
        <v>0</v>
      </c>
      <c r="AO29" s="35" t="e">
        <f>IF(Master[[#This Row],[RSP StopTime override]] &lt;&gt; "",Master[[#This Row],[RSP StopTime override]],IF(Master[[#This Row],[Avg stop time helper]] &lt;&gt; 0, Master[[#This Row],[Avg stop time helper]],Average_Stop_Time))</f>
        <v>#DIV/0!</v>
      </c>
    </row>
    <row r="30" spans="1:41" s="35" customFormat="1" x14ac:dyDescent="0.3">
      <c r="A30" s="55" t="s">
        <v>11195</v>
      </c>
      <c r="B30" s="35">
        <v>102</v>
      </c>
      <c r="C30" s="35">
        <v>99161</v>
      </c>
      <c r="D30" s="35">
        <v>96</v>
      </c>
      <c r="E30" s="35" t="s">
        <v>8198</v>
      </c>
      <c r="F30" s="35" t="s">
        <v>8199</v>
      </c>
      <c r="H30" s="35" t="s">
        <v>8197</v>
      </c>
      <c r="I30" s="35" t="s">
        <v>3</v>
      </c>
      <c r="J30" s="35">
        <v>49765</v>
      </c>
      <c r="K30" s="35">
        <v>7</v>
      </c>
      <c r="L30" s="35" t="s">
        <v>7697</v>
      </c>
      <c r="M30" s="35" t="s">
        <v>7793</v>
      </c>
      <c r="N30" s="35" t="s">
        <v>901</v>
      </c>
      <c r="O30" s="35">
        <v>1</v>
      </c>
      <c r="P30" s="35">
        <v>1</v>
      </c>
      <c r="Q30" s="35">
        <v>0</v>
      </c>
      <c r="R30" s="35">
        <v>0</v>
      </c>
      <c r="S30" s="35">
        <v>0</v>
      </c>
      <c r="T30" s="35">
        <v>0</v>
      </c>
      <c r="U30" s="39">
        <v>0</v>
      </c>
      <c r="V30" s="35">
        <v>0</v>
      </c>
      <c r="W30" s="45">
        <v>0</v>
      </c>
      <c r="X30" s="45">
        <v>0</v>
      </c>
      <c r="Y30" s="45">
        <v>0</v>
      </c>
      <c r="Z30" s="45" t="s">
        <v>7881</v>
      </c>
      <c r="AA30" s="45" t="s">
        <v>7881</v>
      </c>
      <c r="AB30" s="35">
        <v>0</v>
      </c>
      <c r="AC30" s="35">
        <v>0</v>
      </c>
      <c r="AD30" s="42" t="e">
        <v>#DIV/0!</v>
      </c>
      <c r="AE30" s="45">
        <v>0</v>
      </c>
      <c r="AF30" s="45">
        <v>0</v>
      </c>
      <c r="AG30" s="35" t="s">
        <v>6009</v>
      </c>
      <c r="AH30" s="35" t="s">
        <v>6009</v>
      </c>
      <c r="AK30" s="35" t="s">
        <v>7832</v>
      </c>
      <c r="AL30" s="35" t="s">
        <v>901</v>
      </c>
      <c r="AM30" s="35">
        <v>102</v>
      </c>
      <c r="AN30" s="35">
        <f>IFERROR(_xlfn.XLOOKUP(Master[[#This Row],[cu_id]],AllStopTimes[cu_ID],AllStopTimes[Average Stop Time ( In Min )]), 0)</f>
        <v>0</v>
      </c>
      <c r="AO30" s="35" t="e">
        <f>IF(Master[[#This Row],[RSP StopTime override]] &lt;&gt; "",Master[[#This Row],[RSP StopTime override]],IF(Master[[#This Row],[Avg stop time helper]] &lt;&gt; 0, Master[[#This Row],[Avg stop time helper]],Average_Stop_Time))</f>
        <v>#DIV/0!</v>
      </c>
    </row>
    <row r="31" spans="1:41" s="35" customFormat="1" x14ac:dyDescent="0.3">
      <c r="A31" s="55" t="s">
        <v>12959</v>
      </c>
      <c r="B31" s="35">
        <v>103</v>
      </c>
      <c r="C31" s="35">
        <v>73395</v>
      </c>
      <c r="D31" s="35">
        <v>2</v>
      </c>
      <c r="E31" s="35" t="s">
        <v>8830</v>
      </c>
      <c r="F31" s="35" t="s">
        <v>8831</v>
      </c>
      <c r="H31" s="35" t="s">
        <v>7831</v>
      </c>
      <c r="I31" s="35" t="s">
        <v>3</v>
      </c>
      <c r="J31" s="35">
        <v>49707</v>
      </c>
      <c r="K31" s="35">
        <v>7</v>
      </c>
      <c r="L31" s="35" t="s">
        <v>7697</v>
      </c>
      <c r="M31" s="35" t="s">
        <v>7793</v>
      </c>
      <c r="N31" s="35" t="s">
        <v>903</v>
      </c>
      <c r="O31" s="35">
        <v>283</v>
      </c>
      <c r="P31" s="35">
        <v>0</v>
      </c>
      <c r="Q31" s="35">
        <v>283</v>
      </c>
      <c r="R31" s="35">
        <v>0</v>
      </c>
      <c r="S31" s="35">
        <v>0</v>
      </c>
      <c r="T31" s="35">
        <v>0</v>
      </c>
      <c r="U31" s="39">
        <v>44138</v>
      </c>
      <c r="V31" s="35">
        <v>52</v>
      </c>
      <c r="W31" s="45">
        <v>2144.52</v>
      </c>
      <c r="X31" s="45">
        <v>0</v>
      </c>
      <c r="Y31" s="45">
        <v>0</v>
      </c>
      <c r="Z31" s="45">
        <v>44.52</v>
      </c>
      <c r="AA31" s="45">
        <v>44.52</v>
      </c>
      <c r="AB31" s="35">
        <v>0</v>
      </c>
      <c r="AC31" s="35">
        <v>0</v>
      </c>
      <c r="AD31" s="42">
        <v>0</v>
      </c>
      <c r="AE31" s="45">
        <v>42</v>
      </c>
      <c r="AF31" s="45">
        <v>42.157499999999999</v>
      </c>
      <c r="AG31" s="35" t="s">
        <v>10974</v>
      </c>
      <c r="AH31" s="35" t="s">
        <v>10965</v>
      </c>
      <c r="AK31" s="35" t="s">
        <v>7832</v>
      </c>
      <c r="AL31" s="35" t="s">
        <v>902</v>
      </c>
      <c r="AM31" s="35">
        <v>105</v>
      </c>
      <c r="AN31" s="35">
        <f>IFERROR(_xlfn.XLOOKUP(Master[[#This Row],[cu_id]],AllStopTimes[cu_ID],AllStopTimes[Average Stop Time ( In Min )]), 0)</f>
        <v>0</v>
      </c>
      <c r="AO31" s="35" t="e">
        <f>IF(Master[[#This Row],[RSP StopTime override]] &lt;&gt; "",Master[[#This Row],[RSP StopTime override]],IF(Master[[#This Row],[Avg stop time helper]] &lt;&gt; 0, Master[[#This Row],[Avg stop time helper]],Average_Stop_Time))</f>
        <v>#DIV/0!</v>
      </c>
    </row>
    <row r="32" spans="1:41" s="35" customFormat="1" x14ac:dyDescent="0.3">
      <c r="A32" s="55" t="s">
        <v>13489</v>
      </c>
      <c r="B32" s="35">
        <v>101</v>
      </c>
      <c r="C32" s="35">
        <v>73532</v>
      </c>
      <c r="D32" s="35">
        <v>0</v>
      </c>
      <c r="E32" s="35" t="s">
        <v>8143</v>
      </c>
      <c r="F32" s="35" t="s">
        <v>8144</v>
      </c>
      <c r="H32" s="35" t="s">
        <v>7907</v>
      </c>
      <c r="I32" s="35" t="s">
        <v>3</v>
      </c>
      <c r="J32" s="35">
        <v>49766</v>
      </c>
      <c r="K32" s="35">
        <v>6</v>
      </c>
      <c r="L32" s="35" t="s">
        <v>7805</v>
      </c>
      <c r="M32" s="35" t="s">
        <v>7793</v>
      </c>
      <c r="N32" s="35" t="s">
        <v>8057</v>
      </c>
      <c r="O32" s="35">
        <v>400</v>
      </c>
      <c r="P32" s="35">
        <v>0</v>
      </c>
      <c r="Q32" s="35">
        <v>0</v>
      </c>
      <c r="R32" s="35">
        <v>0</v>
      </c>
      <c r="S32" s="35">
        <v>400</v>
      </c>
      <c r="T32" s="35">
        <v>0</v>
      </c>
      <c r="U32" s="39">
        <v>44140</v>
      </c>
      <c r="V32" s="35">
        <v>25</v>
      </c>
      <c r="W32" s="45">
        <v>1592.9</v>
      </c>
      <c r="X32" s="45">
        <v>0</v>
      </c>
      <c r="Y32" s="45">
        <v>0</v>
      </c>
      <c r="Z32" s="45">
        <v>40.49</v>
      </c>
      <c r="AA32" s="45">
        <v>80.989999999999995</v>
      </c>
      <c r="AB32" s="35">
        <v>0</v>
      </c>
      <c r="AC32" s="35">
        <v>0</v>
      </c>
      <c r="AD32" s="42">
        <v>0</v>
      </c>
      <c r="AE32" s="45">
        <v>39</v>
      </c>
      <c r="AF32" s="45">
        <v>5.7462</v>
      </c>
      <c r="AG32" s="35" t="s">
        <v>10985</v>
      </c>
      <c r="AH32" s="35" t="s">
        <v>10965</v>
      </c>
      <c r="AK32" s="35" t="s">
        <v>7832</v>
      </c>
      <c r="AL32" s="35" t="s">
        <v>932</v>
      </c>
      <c r="AM32" s="35" t="s">
        <v>7789</v>
      </c>
      <c r="AN32" s="35">
        <f>IFERROR(_xlfn.XLOOKUP(Master[[#This Row],[cu_id]],AllStopTimes[cu_ID],AllStopTimes[Average Stop Time ( In Min )]), 0)</f>
        <v>0</v>
      </c>
      <c r="AO32" s="35" t="e">
        <f>IF(Master[[#This Row],[RSP StopTime override]] &lt;&gt; "",Master[[#This Row],[RSP StopTime override]],IF(Master[[#This Row],[Avg stop time helper]] &lt;&gt; 0, Master[[#This Row],[Avg stop time helper]],Average_Stop_Time))</f>
        <v>#DIV/0!</v>
      </c>
    </row>
    <row r="33" spans="1:41" s="35" customFormat="1" x14ac:dyDescent="0.3">
      <c r="A33" s="55" t="s">
        <v>12601</v>
      </c>
      <c r="B33" s="35">
        <v>103</v>
      </c>
      <c r="C33" s="35">
        <v>73530</v>
      </c>
      <c r="D33" s="35">
        <v>0</v>
      </c>
      <c r="E33" s="35" t="s">
        <v>8832</v>
      </c>
      <c r="F33" s="35" t="s">
        <v>8833</v>
      </c>
      <c r="H33" s="35" t="s">
        <v>7831</v>
      </c>
      <c r="I33" s="35" t="s">
        <v>3</v>
      </c>
      <c r="J33" s="35">
        <v>49707</v>
      </c>
      <c r="K33" s="35">
        <v>7</v>
      </c>
      <c r="L33" s="35" t="s">
        <v>7697</v>
      </c>
      <c r="M33" s="35" t="s">
        <v>7793</v>
      </c>
      <c r="N33" s="35" t="s">
        <v>903</v>
      </c>
      <c r="O33" s="35">
        <v>284</v>
      </c>
      <c r="P33" s="35">
        <v>0</v>
      </c>
      <c r="Q33" s="35">
        <v>284</v>
      </c>
      <c r="R33" s="35">
        <v>0</v>
      </c>
      <c r="S33" s="35">
        <v>0</v>
      </c>
      <c r="T33" s="35">
        <v>0</v>
      </c>
      <c r="U33" s="39">
        <v>44138</v>
      </c>
      <c r="V33" s="35">
        <v>54</v>
      </c>
      <c r="W33" s="45">
        <v>6288.99</v>
      </c>
      <c r="X33" s="45">
        <v>0</v>
      </c>
      <c r="Y33" s="45">
        <v>0</v>
      </c>
      <c r="Z33" s="45">
        <v>206.31</v>
      </c>
      <c r="AA33" s="45">
        <v>206.31</v>
      </c>
      <c r="AB33" s="35">
        <v>0</v>
      </c>
      <c r="AC33" s="35">
        <v>0</v>
      </c>
      <c r="AD33" s="42">
        <v>0</v>
      </c>
      <c r="AE33" s="45">
        <v>166.86869999999999</v>
      </c>
      <c r="AF33" s="45">
        <v>51.057499999999997</v>
      </c>
      <c r="AG33" s="35" t="s">
        <v>10969</v>
      </c>
      <c r="AH33" s="35" t="s">
        <v>10965</v>
      </c>
      <c r="AK33" s="35" t="s">
        <v>7832</v>
      </c>
      <c r="AL33" s="35" t="s">
        <v>902</v>
      </c>
      <c r="AM33" s="35">
        <v>105</v>
      </c>
      <c r="AN33" s="35">
        <f>IFERROR(_xlfn.XLOOKUP(Master[[#This Row],[cu_id]],AllStopTimes[cu_ID],AllStopTimes[Average Stop Time ( In Min )]), 0)</f>
        <v>0</v>
      </c>
      <c r="AO33" s="35" t="e">
        <f>IF(Master[[#This Row],[RSP StopTime override]] &lt;&gt; "",Master[[#This Row],[RSP StopTime override]],IF(Master[[#This Row],[Avg stop time helper]] &lt;&gt; 0, Master[[#This Row],[Avg stop time helper]],Average_Stop_Time))</f>
        <v>#DIV/0!</v>
      </c>
    </row>
    <row r="34" spans="1:41" s="35" customFormat="1" x14ac:dyDescent="0.3">
      <c r="A34" s="55" t="s">
        <v>13556</v>
      </c>
      <c r="B34" s="35">
        <v>103</v>
      </c>
      <c r="C34" s="35">
        <v>73529</v>
      </c>
      <c r="D34" s="35">
        <v>0</v>
      </c>
      <c r="E34" s="35" t="s">
        <v>8792</v>
      </c>
      <c r="F34" s="35" t="s">
        <v>8793</v>
      </c>
      <c r="H34" s="35" t="s">
        <v>7831</v>
      </c>
      <c r="I34" s="35" t="s">
        <v>3</v>
      </c>
      <c r="J34" s="35">
        <v>49707</v>
      </c>
      <c r="K34" s="35">
        <v>5</v>
      </c>
      <c r="L34" s="35" t="s">
        <v>7699</v>
      </c>
      <c r="M34" s="35" t="s">
        <v>7793</v>
      </c>
      <c r="N34" s="35" t="s">
        <v>903</v>
      </c>
      <c r="O34" s="35">
        <v>80</v>
      </c>
      <c r="P34" s="35">
        <v>0</v>
      </c>
      <c r="Q34" s="35">
        <v>80</v>
      </c>
      <c r="R34" s="35">
        <v>0</v>
      </c>
      <c r="S34" s="35">
        <v>0</v>
      </c>
      <c r="T34" s="35">
        <v>0</v>
      </c>
      <c r="U34" s="39">
        <v>44145</v>
      </c>
      <c r="V34" s="35">
        <v>26</v>
      </c>
      <c r="W34" s="45">
        <v>1199.96</v>
      </c>
      <c r="X34" s="45">
        <v>0</v>
      </c>
      <c r="Y34" s="45">
        <v>0</v>
      </c>
      <c r="Z34" s="45">
        <v>25.52</v>
      </c>
      <c r="AA34" s="45">
        <v>51.03</v>
      </c>
      <c r="AB34" s="35">
        <v>0</v>
      </c>
      <c r="AC34" s="35">
        <v>0</v>
      </c>
      <c r="AD34" s="42">
        <v>0</v>
      </c>
      <c r="AE34" s="45">
        <v>22.71</v>
      </c>
      <c r="AF34" s="45">
        <v>22.71</v>
      </c>
      <c r="AG34" s="35" t="s">
        <v>10967</v>
      </c>
      <c r="AH34" s="35" t="s">
        <v>10973</v>
      </c>
      <c r="AK34" s="35" t="s">
        <v>7832</v>
      </c>
      <c r="AL34" s="35" t="s">
        <v>902</v>
      </c>
      <c r="AM34" s="35">
        <v>105</v>
      </c>
      <c r="AN34" s="35">
        <f>IFERROR(_xlfn.XLOOKUP(Master[[#This Row],[cu_id]],AllStopTimes[cu_ID],AllStopTimes[Average Stop Time ( In Min )]), 0)</f>
        <v>0</v>
      </c>
      <c r="AO34" s="35" t="e">
        <f>IF(Master[[#This Row],[RSP StopTime override]] &lt;&gt; "",Master[[#This Row],[RSP StopTime override]],IF(Master[[#This Row],[Avg stop time helper]] &lt;&gt; 0, Master[[#This Row],[Avg stop time helper]],Average_Stop_Time))</f>
        <v>#DIV/0!</v>
      </c>
    </row>
    <row r="35" spans="1:41" s="35" customFormat="1" x14ac:dyDescent="0.3">
      <c r="A35" s="55" t="s">
        <v>13040</v>
      </c>
      <c r="B35" s="35">
        <v>101</v>
      </c>
      <c r="C35" s="35">
        <v>73528</v>
      </c>
      <c r="D35" s="35">
        <v>0</v>
      </c>
      <c r="E35" s="35" t="s">
        <v>7975</v>
      </c>
      <c r="F35" s="35" t="s">
        <v>7976</v>
      </c>
      <c r="H35" s="35" t="s">
        <v>7933</v>
      </c>
      <c r="I35" s="35" t="s">
        <v>3</v>
      </c>
      <c r="J35" s="35">
        <v>48762</v>
      </c>
      <c r="K35" s="35">
        <v>7</v>
      </c>
      <c r="L35" s="35" t="s">
        <v>7697</v>
      </c>
      <c r="M35" s="35" t="s">
        <v>7793</v>
      </c>
      <c r="N35" s="35" t="s">
        <v>903</v>
      </c>
      <c r="O35" s="35">
        <v>275</v>
      </c>
      <c r="P35" s="35">
        <v>0</v>
      </c>
      <c r="Q35" s="35">
        <v>275</v>
      </c>
      <c r="R35" s="35">
        <v>0</v>
      </c>
      <c r="S35" s="35">
        <v>0</v>
      </c>
      <c r="T35" s="35">
        <v>0</v>
      </c>
      <c r="U35" s="39">
        <v>44138</v>
      </c>
      <c r="V35" s="35">
        <v>52</v>
      </c>
      <c r="W35" s="45">
        <v>2946.48</v>
      </c>
      <c r="X35" s="45">
        <v>0</v>
      </c>
      <c r="Y35" s="45">
        <v>0</v>
      </c>
      <c r="Z35" s="45">
        <v>70.510000000000005</v>
      </c>
      <c r="AA35" s="45">
        <v>70.510000000000005</v>
      </c>
      <c r="AB35" s="35">
        <v>89</v>
      </c>
      <c r="AC35" s="35">
        <v>8</v>
      </c>
      <c r="AD35" s="42">
        <v>0.15384615384615385</v>
      </c>
      <c r="AE35" s="45">
        <v>57.45</v>
      </c>
      <c r="AF35" s="45">
        <v>44.04</v>
      </c>
      <c r="AG35" s="35" t="s">
        <v>10978</v>
      </c>
      <c r="AH35" s="35" t="s">
        <v>10965</v>
      </c>
      <c r="AK35" s="35" t="s">
        <v>7832</v>
      </c>
      <c r="AL35" s="35" t="s">
        <v>932</v>
      </c>
      <c r="AM35" s="35">
        <v>101</v>
      </c>
      <c r="AN35" s="35">
        <f>IFERROR(_xlfn.XLOOKUP(Master[[#This Row],[cu_id]],AllStopTimes[cu_ID],AllStopTimes[Average Stop Time ( In Min )]), 0)</f>
        <v>0</v>
      </c>
      <c r="AO35" s="35" t="e">
        <f>IF(Master[[#This Row],[RSP StopTime override]] &lt;&gt; "",Master[[#This Row],[RSP StopTime override]],IF(Master[[#This Row],[Avg stop time helper]] &lt;&gt; 0, Master[[#This Row],[Avg stop time helper]],Average_Stop_Time))</f>
        <v>#DIV/0!</v>
      </c>
    </row>
    <row r="36" spans="1:41" s="35" customFormat="1" x14ac:dyDescent="0.3">
      <c r="A36" s="55" t="s">
        <v>10999</v>
      </c>
      <c r="B36" s="35">
        <v>102</v>
      </c>
      <c r="C36" s="35">
        <v>99137</v>
      </c>
      <c r="D36" s="35">
        <v>2</v>
      </c>
      <c r="E36" s="35" t="s">
        <v>8192</v>
      </c>
      <c r="F36" s="35" t="s">
        <v>8193</v>
      </c>
      <c r="H36" s="35" t="s">
        <v>8194</v>
      </c>
      <c r="I36" s="35" t="s">
        <v>3</v>
      </c>
      <c r="J36" s="35">
        <v>49759</v>
      </c>
      <c r="K36" s="35">
        <v>5</v>
      </c>
      <c r="L36" s="35" t="s">
        <v>7699</v>
      </c>
      <c r="M36" s="35" t="s">
        <v>7793</v>
      </c>
      <c r="N36" s="35" t="s">
        <v>901</v>
      </c>
      <c r="O36" s="35">
        <v>1</v>
      </c>
      <c r="P36" s="35">
        <v>1</v>
      </c>
      <c r="Q36" s="35">
        <v>0</v>
      </c>
      <c r="R36" s="35">
        <v>0</v>
      </c>
      <c r="S36" s="35">
        <v>0</v>
      </c>
      <c r="T36" s="35">
        <v>0</v>
      </c>
      <c r="U36" s="39">
        <v>44137</v>
      </c>
      <c r="V36" s="35">
        <v>37</v>
      </c>
      <c r="W36" s="45">
        <v>1985.8</v>
      </c>
      <c r="X36" s="45">
        <v>0</v>
      </c>
      <c r="Y36" s="45">
        <v>0</v>
      </c>
      <c r="Z36" s="45">
        <v>36.229999999999997</v>
      </c>
      <c r="AA36" s="45">
        <v>72.459999999999994</v>
      </c>
      <c r="AB36" s="35">
        <v>0</v>
      </c>
      <c r="AC36" s="35">
        <v>0</v>
      </c>
      <c r="AD36" s="42">
        <v>0</v>
      </c>
      <c r="AE36" s="45">
        <v>32.225000000000001</v>
      </c>
      <c r="AF36" s="45">
        <v>40.563699999999997</v>
      </c>
      <c r="AG36" s="35" t="s">
        <v>6009</v>
      </c>
      <c r="AH36" s="35" t="s">
        <v>6009</v>
      </c>
      <c r="AK36" s="35" t="s">
        <v>7832</v>
      </c>
      <c r="AL36" s="35" t="s">
        <v>901</v>
      </c>
      <c r="AM36" s="35">
        <v>102</v>
      </c>
      <c r="AN36" s="35">
        <f>IFERROR(_xlfn.XLOOKUP(Master[[#This Row],[cu_id]],AllStopTimes[cu_ID],AllStopTimes[Average Stop Time ( In Min )]), 0)</f>
        <v>0</v>
      </c>
      <c r="AO36" s="35" t="e">
        <f>IF(Master[[#This Row],[RSP StopTime override]] &lt;&gt; "",Master[[#This Row],[RSP StopTime override]],IF(Master[[#This Row],[Avg stop time helper]] &lt;&gt; 0, Master[[#This Row],[Avg stop time helper]],Average_Stop_Time))</f>
        <v>#DIV/0!</v>
      </c>
    </row>
    <row r="37" spans="1:41" s="35" customFormat="1" x14ac:dyDescent="0.3">
      <c r="A37" s="55" t="s">
        <v>12114</v>
      </c>
      <c r="B37" s="35">
        <v>102</v>
      </c>
      <c r="C37" s="35">
        <v>99137</v>
      </c>
      <c r="D37" s="35">
        <v>1</v>
      </c>
      <c r="E37" s="35" t="s">
        <v>8356</v>
      </c>
      <c r="F37" s="35" t="s">
        <v>8357</v>
      </c>
      <c r="H37" s="35" t="s">
        <v>8276</v>
      </c>
      <c r="I37" s="35" t="s">
        <v>3</v>
      </c>
      <c r="J37" s="35">
        <v>49779</v>
      </c>
      <c r="K37" s="35">
        <v>5</v>
      </c>
      <c r="L37" s="35" t="s">
        <v>7699</v>
      </c>
      <c r="M37" s="35" t="s">
        <v>7793</v>
      </c>
      <c r="N37" s="35" t="s">
        <v>903</v>
      </c>
      <c r="O37" s="35">
        <v>350</v>
      </c>
      <c r="P37" s="35">
        <v>0</v>
      </c>
      <c r="Q37" s="35">
        <v>350</v>
      </c>
      <c r="R37" s="35">
        <v>0</v>
      </c>
      <c r="S37" s="35">
        <v>0</v>
      </c>
      <c r="T37" s="35">
        <v>0</v>
      </c>
      <c r="U37" s="39">
        <v>44138</v>
      </c>
      <c r="V37" s="35">
        <v>34</v>
      </c>
      <c r="W37" s="45">
        <v>1779.98</v>
      </c>
      <c r="X37" s="45">
        <v>0</v>
      </c>
      <c r="Y37" s="45">
        <v>0</v>
      </c>
      <c r="Z37" s="45">
        <v>30.94</v>
      </c>
      <c r="AA37" s="45">
        <v>61.87</v>
      </c>
      <c r="AB37" s="35">
        <v>0</v>
      </c>
      <c r="AC37" s="35">
        <v>0</v>
      </c>
      <c r="AD37" s="42">
        <v>0</v>
      </c>
      <c r="AE37" s="45">
        <v>27.515000000000001</v>
      </c>
      <c r="AF37" s="45">
        <v>29.642499999999998</v>
      </c>
      <c r="AG37" s="35" t="s">
        <v>6009</v>
      </c>
      <c r="AH37" s="35" t="s">
        <v>6009</v>
      </c>
      <c r="AK37" s="35" t="s">
        <v>7832</v>
      </c>
      <c r="AL37" s="35" t="s">
        <v>903</v>
      </c>
      <c r="AM37" s="35">
        <v>102</v>
      </c>
      <c r="AN37" s="35">
        <f>IFERROR(_xlfn.XLOOKUP(Master[[#This Row],[cu_id]],AllStopTimes[cu_ID],AllStopTimes[Average Stop Time ( In Min )]), 0)</f>
        <v>0</v>
      </c>
      <c r="AO37" s="35" t="e">
        <f>IF(Master[[#This Row],[RSP StopTime override]] &lt;&gt; "",Master[[#This Row],[RSP StopTime override]],IF(Master[[#This Row],[Avg stop time helper]] &lt;&gt; 0, Master[[#This Row],[Avg stop time helper]],Average_Stop_Time))</f>
        <v>#DIV/0!</v>
      </c>
    </row>
    <row r="38" spans="1:41" s="35" customFormat="1" x14ac:dyDescent="0.3">
      <c r="A38" s="55" t="s">
        <v>11962</v>
      </c>
      <c r="B38" s="35">
        <v>102</v>
      </c>
      <c r="C38" s="35">
        <v>99137</v>
      </c>
      <c r="D38" s="35">
        <v>0</v>
      </c>
      <c r="E38" s="35" t="s">
        <v>8340</v>
      </c>
      <c r="F38" s="35" t="s">
        <v>8341</v>
      </c>
      <c r="H38" s="35" t="s">
        <v>8276</v>
      </c>
      <c r="I38" s="35" t="s">
        <v>3</v>
      </c>
      <c r="J38" s="35">
        <v>49779</v>
      </c>
      <c r="K38" s="35">
        <v>5</v>
      </c>
      <c r="L38" s="35" t="s">
        <v>7699</v>
      </c>
      <c r="M38" s="35" t="s">
        <v>7793</v>
      </c>
      <c r="N38" s="35" t="s">
        <v>903</v>
      </c>
      <c r="O38" s="35">
        <v>185</v>
      </c>
      <c r="P38" s="35">
        <v>0</v>
      </c>
      <c r="Q38" s="35">
        <v>185</v>
      </c>
      <c r="R38" s="35">
        <v>0</v>
      </c>
      <c r="S38" s="35">
        <v>0</v>
      </c>
      <c r="T38" s="35">
        <v>0</v>
      </c>
      <c r="U38" s="39">
        <v>44138</v>
      </c>
      <c r="V38" s="35">
        <v>34</v>
      </c>
      <c r="W38" s="45">
        <v>2450.89</v>
      </c>
      <c r="X38" s="45">
        <v>0</v>
      </c>
      <c r="Y38" s="45">
        <v>0</v>
      </c>
      <c r="Z38" s="45">
        <v>38</v>
      </c>
      <c r="AA38" s="45">
        <v>76</v>
      </c>
      <c r="AB38" s="35">
        <v>0</v>
      </c>
      <c r="AC38" s="35">
        <v>0</v>
      </c>
      <c r="AD38" s="42">
        <v>0</v>
      </c>
      <c r="AE38" s="45">
        <v>33.795000000000002</v>
      </c>
      <c r="AF38" s="45">
        <v>47.776200000000003</v>
      </c>
      <c r="AG38" s="35" t="s">
        <v>6009</v>
      </c>
      <c r="AH38" s="35" t="s">
        <v>6009</v>
      </c>
      <c r="AK38" s="35" t="s">
        <v>7832</v>
      </c>
      <c r="AL38" s="35" t="s">
        <v>903</v>
      </c>
      <c r="AM38" s="35">
        <v>102</v>
      </c>
      <c r="AN38" s="35">
        <f>IFERROR(_xlfn.XLOOKUP(Master[[#This Row],[cu_id]],AllStopTimes[cu_ID],AllStopTimes[Average Stop Time ( In Min )]), 0)</f>
        <v>0</v>
      </c>
      <c r="AO38" s="35" t="e">
        <f>IF(Master[[#This Row],[RSP StopTime override]] &lt;&gt; "",Master[[#This Row],[RSP StopTime override]],IF(Master[[#This Row],[Avg stop time helper]] &lt;&gt; 0, Master[[#This Row],[Avg stop time helper]],Average_Stop_Time))</f>
        <v>#DIV/0!</v>
      </c>
    </row>
    <row r="39" spans="1:41" s="35" customFormat="1" x14ac:dyDescent="0.3">
      <c r="A39" s="55" t="s">
        <v>13006</v>
      </c>
      <c r="B39" s="35">
        <v>105</v>
      </c>
      <c r="C39" s="35">
        <v>73527</v>
      </c>
      <c r="D39" s="35">
        <v>0</v>
      </c>
      <c r="E39" s="35" t="s">
        <v>9456</v>
      </c>
      <c r="F39" s="35" t="s">
        <v>9457</v>
      </c>
      <c r="H39" s="35" t="s">
        <v>7831</v>
      </c>
      <c r="I39" s="35" t="s">
        <v>3</v>
      </c>
      <c r="J39" s="35">
        <v>49707</v>
      </c>
      <c r="K39" s="35">
        <v>7</v>
      </c>
      <c r="L39" s="35" t="s">
        <v>7697</v>
      </c>
      <c r="M39" s="35" t="s">
        <v>7793</v>
      </c>
      <c r="N39" s="35" t="s">
        <v>8057</v>
      </c>
      <c r="O39" s="35">
        <v>380</v>
      </c>
      <c r="P39" s="35">
        <v>0</v>
      </c>
      <c r="Q39" s="35">
        <v>0</v>
      </c>
      <c r="R39" s="35">
        <v>0</v>
      </c>
      <c r="S39" s="35">
        <v>380</v>
      </c>
      <c r="T39" s="35">
        <v>0</v>
      </c>
      <c r="U39" s="39">
        <v>44140</v>
      </c>
      <c r="V39" s="35">
        <v>47</v>
      </c>
      <c r="W39" s="45">
        <v>3277.75</v>
      </c>
      <c r="X39" s="45">
        <v>0</v>
      </c>
      <c r="Y39" s="45">
        <v>0</v>
      </c>
      <c r="Z39" s="45">
        <v>89.62</v>
      </c>
      <c r="AA39" s="45">
        <v>89.62</v>
      </c>
      <c r="AB39" s="35">
        <v>0</v>
      </c>
      <c r="AC39" s="35">
        <v>0</v>
      </c>
      <c r="AD39" s="42">
        <v>0</v>
      </c>
      <c r="AE39" s="45">
        <v>76.668700000000001</v>
      </c>
      <c r="AF39" s="45">
        <v>40.1462</v>
      </c>
      <c r="AG39" s="35" t="s">
        <v>10974</v>
      </c>
      <c r="AH39" s="35" t="s">
        <v>10965</v>
      </c>
      <c r="AK39" s="35" t="s">
        <v>7832</v>
      </c>
      <c r="AL39" s="35" t="s">
        <v>932</v>
      </c>
      <c r="AM39" s="35" t="s">
        <v>11016</v>
      </c>
      <c r="AN39" s="35">
        <f>IFERROR(_xlfn.XLOOKUP(Master[[#This Row],[cu_id]],AllStopTimes[cu_ID],AllStopTimes[Average Stop Time ( In Min )]), 0)</f>
        <v>0</v>
      </c>
      <c r="AO39" s="35" t="e">
        <f>IF(Master[[#This Row],[RSP StopTime override]] &lt;&gt; "",Master[[#This Row],[RSP StopTime override]],IF(Master[[#This Row],[Avg stop time helper]] &lt;&gt; 0, Master[[#This Row],[Avg stop time helper]],Average_Stop_Time))</f>
        <v>#DIV/0!</v>
      </c>
    </row>
    <row r="40" spans="1:41" s="35" customFormat="1" x14ac:dyDescent="0.3">
      <c r="A40" s="55" t="s">
        <v>11873</v>
      </c>
      <c r="B40" s="35">
        <v>102</v>
      </c>
      <c r="C40" s="35">
        <v>73526</v>
      </c>
      <c r="D40" s="35">
        <v>0</v>
      </c>
      <c r="E40" s="35" t="s">
        <v>8635</v>
      </c>
      <c r="F40" s="35" t="s">
        <v>8636</v>
      </c>
      <c r="H40" s="35" t="s">
        <v>8615</v>
      </c>
      <c r="I40" s="35" t="s">
        <v>3</v>
      </c>
      <c r="J40" s="35">
        <v>49701</v>
      </c>
      <c r="K40" s="35">
        <v>5</v>
      </c>
      <c r="L40" s="35" t="s">
        <v>7699</v>
      </c>
      <c r="M40" s="35" t="s">
        <v>7793</v>
      </c>
      <c r="N40" s="35" t="s">
        <v>902</v>
      </c>
      <c r="O40" s="35">
        <v>109</v>
      </c>
      <c r="P40" s="35">
        <v>0</v>
      </c>
      <c r="Q40" s="35">
        <v>0</v>
      </c>
      <c r="R40" s="35">
        <v>0</v>
      </c>
      <c r="S40" s="35">
        <v>0</v>
      </c>
      <c r="T40" s="35">
        <v>109</v>
      </c>
      <c r="U40" s="39">
        <v>44316</v>
      </c>
      <c r="V40" s="35">
        <v>13</v>
      </c>
      <c r="W40" s="45">
        <v>489.3</v>
      </c>
      <c r="X40" s="45">
        <v>0</v>
      </c>
      <c r="Y40" s="45">
        <v>0</v>
      </c>
      <c r="Z40" s="45">
        <v>25.33</v>
      </c>
      <c r="AA40" s="45">
        <v>50.65</v>
      </c>
      <c r="AB40" s="35">
        <v>0</v>
      </c>
      <c r="AC40" s="35">
        <v>0</v>
      </c>
      <c r="AD40" s="42">
        <v>0</v>
      </c>
      <c r="AE40" s="45">
        <v>22.55</v>
      </c>
      <c r="AF40" s="45">
        <v>0</v>
      </c>
      <c r="AG40" s="35" t="s">
        <v>6009</v>
      </c>
      <c r="AH40" s="35" t="s">
        <v>6009</v>
      </c>
      <c r="AK40" s="35" t="s">
        <v>7832</v>
      </c>
      <c r="AL40" s="35" t="s">
        <v>932</v>
      </c>
      <c r="AM40" s="35" t="s">
        <v>7734</v>
      </c>
      <c r="AN40" s="35">
        <f>IFERROR(_xlfn.XLOOKUP(Master[[#This Row],[cu_id]],AllStopTimes[cu_ID],AllStopTimes[Average Stop Time ( In Min )]), 0)</f>
        <v>0</v>
      </c>
      <c r="AO40" s="35" t="e">
        <f>IF(Master[[#This Row],[RSP StopTime override]] &lt;&gt; "",Master[[#This Row],[RSP StopTime override]],IF(Master[[#This Row],[Avg stop time helper]] &lt;&gt; 0, Master[[#This Row],[Avg stop time helper]],Average_Stop_Time))</f>
        <v>#DIV/0!</v>
      </c>
    </row>
    <row r="41" spans="1:41" s="35" customFormat="1" x14ac:dyDescent="0.3">
      <c r="A41" s="55" t="s">
        <v>13798</v>
      </c>
      <c r="B41" s="35">
        <v>102</v>
      </c>
      <c r="C41" s="35">
        <v>73525</v>
      </c>
      <c r="D41" s="35">
        <v>0</v>
      </c>
      <c r="E41" s="35" t="s">
        <v>8585</v>
      </c>
      <c r="F41" s="35" t="s">
        <v>8586</v>
      </c>
      <c r="H41" s="35" t="s">
        <v>8465</v>
      </c>
      <c r="I41" s="35" t="s">
        <v>3</v>
      </c>
      <c r="J41" s="35">
        <v>49721</v>
      </c>
      <c r="K41" s="35">
        <v>5</v>
      </c>
      <c r="L41" s="35" t="s">
        <v>7699</v>
      </c>
      <c r="M41" s="35" t="s">
        <v>7793</v>
      </c>
      <c r="N41" s="35" t="s">
        <v>902</v>
      </c>
      <c r="O41" s="35">
        <v>28</v>
      </c>
      <c r="P41" s="35">
        <v>0</v>
      </c>
      <c r="Q41" s="35">
        <v>0</v>
      </c>
      <c r="R41" s="35">
        <v>0</v>
      </c>
      <c r="S41" s="35">
        <v>0</v>
      </c>
      <c r="T41" s="35">
        <v>28</v>
      </c>
      <c r="U41" s="39">
        <v>44148</v>
      </c>
      <c r="V41" s="35">
        <v>18</v>
      </c>
      <c r="W41" s="45">
        <v>629.89</v>
      </c>
      <c r="X41" s="45">
        <v>0</v>
      </c>
      <c r="Y41" s="45">
        <v>0</v>
      </c>
      <c r="Z41" s="45">
        <v>19.97</v>
      </c>
      <c r="AA41" s="45">
        <v>39.93</v>
      </c>
      <c r="AB41" s="35">
        <v>0</v>
      </c>
      <c r="AC41" s="35">
        <v>0</v>
      </c>
      <c r="AD41" s="42">
        <v>0</v>
      </c>
      <c r="AE41" s="45">
        <v>23.465</v>
      </c>
      <c r="AF41" s="45">
        <v>0</v>
      </c>
      <c r="AG41" s="35" t="s">
        <v>6009</v>
      </c>
      <c r="AH41" s="35" t="s">
        <v>6009</v>
      </c>
      <c r="AK41" s="35" t="s">
        <v>7832</v>
      </c>
      <c r="AL41" s="35" t="s">
        <v>932</v>
      </c>
      <c r="AM41" s="35" t="s">
        <v>7734</v>
      </c>
      <c r="AN41" s="35">
        <f>IFERROR(_xlfn.XLOOKUP(Master[[#This Row],[cu_id]],AllStopTimes[cu_ID],AllStopTimes[Average Stop Time ( In Min )]), 0)</f>
        <v>0</v>
      </c>
      <c r="AO41" s="35" t="e">
        <f>IF(Master[[#This Row],[RSP StopTime override]] &lt;&gt; "",Master[[#This Row],[RSP StopTime override]],IF(Master[[#This Row],[Avg stop time helper]] &lt;&gt; 0, Master[[#This Row],[Avg stop time helper]],Average_Stop_Time))</f>
        <v>#DIV/0!</v>
      </c>
    </row>
    <row r="42" spans="1:41" s="35" customFormat="1" x14ac:dyDescent="0.3">
      <c r="A42" s="55" t="s">
        <v>11210</v>
      </c>
      <c r="B42" s="35">
        <v>102</v>
      </c>
      <c r="C42" s="35">
        <v>73524</v>
      </c>
      <c r="D42" s="35">
        <v>0</v>
      </c>
      <c r="E42" s="35" t="s">
        <v>8195</v>
      </c>
      <c r="F42" s="35" t="s">
        <v>8196</v>
      </c>
      <c r="H42" s="35" t="s">
        <v>8197</v>
      </c>
      <c r="I42" s="35" t="s">
        <v>3</v>
      </c>
      <c r="J42" s="35">
        <v>49765</v>
      </c>
      <c r="K42" s="35">
        <v>6</v>
      </c>
      <c r="L42" s="35" t="s">
        <v>7805</v>
      </c>
      <c r="M42" s="35" t="s">
        <v>7793</v>
      </c>
      <c r="N42" s="35" t="s">
        <v>901</v>
      </c>
      <c r="O42" s="35">
        <v>1</v>
      </c>
      <c r="P42" s="35">
        <v>1</v>
      </c>
      <c r="Q42" s="35">
        <v>0</v>
      </c>
      <c r="R42" s="35">
        <v>0</v>
      </c>
      <c r="S42" s="35">
        <v>0</v>
      </c>
      <c r="T42" s="35">
        <v>0</v>
      </c>
      <c r="U42" s="39">
        <v>44137</v>
      </c>
      <c r="V42" s="35">
        <v>23</v>
      </c>
      <c r="W42" s="45">
        <v>906.15</v>
      </c>
      <c r="X42" s="45">
        <v>0</v>
      </c>
      <c r="Y42" s="45">
        <v>0</v>
      </c>
      <c r="Z42" s="45">
        <v>32.520000000000003</v>
      </c>
      <c r="AA42" s="45">
        <v>65.040000000000006</v>
      </c>
      <c r="AB42" s="35">
        <v>0</v>
      </c>
      <c r="AC42" s="35">
        <v>0</v>
      </c>
      <c r="AD42" s="42">
        <v>0</v>
      </c>
      <c r="AE42" s="45">
        <v>23.774999999999999</v>
      </c>
      <c r="AF42" s="45">
        <v>9.2174999999999994</v>
      </c>
      <c r="AG42" s="35" t="s">
        <v>6009</v>
      </c>
      <c r="AH42" s="35" t="s">
        <v>6009</v>
      </c>
      <c r="AK42" s="35" t="s">
        <v>7832</v>
      </c>
      <c r="AL42" s="35" t="s">
        <v>901</v>
      </c>
      <c r="AM42" s="35">
        <v>102</v>
      </c>
      <c r="AN42" s="35">
        <f>IFERROR(_xlfn.XLOOKUP(Master[[#This Row],[cu_id]],AllStopTimes[cu_ID],AllStopTimes[Average Stop Time ( In Min )]), 0)</f>
        <v>0</v>
      </c>
      <c r="AO42" s="35" t="e">
        <f>IF(Master[[#This Row],[RSP StopTime override]] &lt;&gt; "",Master[[#This Row],[RSP StopTime override]],IF(Master[[#This Row],[Avg stop time helper]] &lt;&gt; 0, Master[[#This Row],[Avg stop time helper]],Average_Stop_Time))</f>
        <v>#DIV/0!</v>
      </c>
    </row>
    <row r="43" spans="1:41" s="35" customFormat="1" x14ac:dyDescent="0.3">
      <c r="A43" s="55" t="s">
        <v>11128</v>
      </c>
      <c r="B43" s="35">
        <v>102</v>
      </c>
      <c r="C43" s="35">
        <v>99152</v>
      </c>
      <c r="D43" s="35">
        <v>1</v>
      </c>
      <c r="E43" s="35" t="s">
        <v>8230</v>
      </c>
      <c r="F43" s="35" t="s">
        <v>8231</v>
      </c>
      <c r="H43" s="35" t="s">
        <v>8197</v>
      </c>
      <c r="I43" s="35" t="s">
        <v>3</v>
      </c>
      <c r="J43" s="35">
        <v>49765</v>
      </c>
      <c r="K43" s="35">
        <v>7</v>
      </c>
      <c r="L43" s="35" t="s">
        <v>7697</v>
      </c>
      <c r="M43" s="35" t="s">
        <v>7793</v>
      </c>
      <c r="N43" s="35" t="s">
        <v>901</v>
      </c>
      <c r="O43" s="35">
        <v>160</v>
      </c>
      <c r="P43" s="35">
        <v>160</v>
      </c>
      <c r="Q43" s="35">
        <v>0</v>
      </c>
      <c r="R43" s="35">
        <v>0</v>
      </c>
      <c r="S43" s="35">
        <v>0</v>
      </c>
      <c r="T43" s="35">
        <v>0</v>
      </c>
      <c r="U43" s="39">
        <v>44137</v>
      </c>
      <c r="V43" s="35">
        <v>52</v>
      </c>
      <c r="W43" s="45">
        <v>2432.8200000000002</v>
      </c>
      <c r="X43" s="45">
        <v>0</v>
      </c>
      <c r="Y43" s="45">
        <v>0</v>
      </c>
      <c r="Z43" s="45">
        <v>47.94</v>
      </c>
      <c r="AA43" s="45">
        <v>47.94</v>
      </c>
      <c r="AB43" s="35">
        <v>0</v>
      </c>
      <c r="AC43" s="35">
        <v>0</v>
      </c>
      <c r="AD43" s="42">
        <v>0</v>
      </c>
      <c r="AE43" s="45">
        <v>46.4</v>
      </c>
      <c r="AF43" s="45">
        <v>46.4</v>
      </c>
      <c r="AG43" s="35" t="s">
        <v>6009</v>
      </c>
      <c r="AH43" s="35" t="s">
        <v>6009</v>
      </c>
      <c r="AK43" s="35" t="s">
        <v>7832</v>
      </c>
      <c r="AL43" s="35" t="s">
        <v>901</v>
      </c>
      <c r="AM43" s="35">
        <v>102</v>
      </c>
      <c r="AN43" s="35">
        <f>IFERROR(_xlfn.XLOOKUP(Master[[#This Row],[cu_id]],AllStopTimes[cu_ID],AllStopTimes[Average Stop Time ( In Min )]), 0)</f>
        <v>0</v>
      </c>
      <c r="AO43" s="35" t="e">
        <f>IF(Master[[#This Row],[RSP StopTime override]] &lt;&gt; "",Master[[#This Row],[RSP StopTime override]],IF(Master[[#This Row],[Avg stop time helper]] &lt;&gt; 0, Master[[#This Row],[Avg stop time helper]],Average_Stop_Time))</f>
        <v>#DIV/0!</v>
      </c>
    </row>
    <row r="44" spans="1:41" s="35" customFormat="1" x14ac:dyDescent="0.3">
      <c r="A44" s="55" t="s">
        <v>12073</v>
      </c>
      <c r="B44" s="35">
        <v>102</v>
      </c>
      <c r="C44" s="35">
        <v>73523</v>
      </c>
      <c r="D44" s="35">
        <v>1</v>
      </c>
      <c r="E44" s="35" t="s">
        <v>8375</v>
      </c>
      <c r="F44" s="35" t="s">
        <v>8376</v>
      </c>
      <c r="H44" s="35" t="s">
        <v>8365</v>
      </c>
      <c r="I44" s="35" t="s">
        <v>3</v>
      </c>
      <c r="J44" s="35">
        <v>49776</v>
      </c>
      <c r="K44" s="35">
        <v>5</v>
      </c>
      <c r="L44" s="35" t="s">
        <v>7699</v>
      </c>
      <c r="M44" s="35" t="s">
        <v>7793</v>
      </c>
      <c r="N44" s="35" t="s">
        <v>903</v>
      </c>
      <c r="O44" s="35">
        <v>570</v>
      </c>
      <c r="P44" s="35">
        <v>0</v>
      </c>
      <c r="Q44" s="35">
        <v>570</v>
      </c>
      <c r="R44" s="35">
        <v>0</v>
      </c>
      <c r="S44" s="35">
        <v>0</v>
      </c>
      <c r="T44" s="35">
        <v>0</v>
      </c>
      <c r="U44" s="39">
        <v>44145</v>
      </c>
      <c r="V44" s="35">
        <v>26</v>
      </c>
      <c r="W44" s="45">
        <v>1098.6500000000001</v>
      </c>
      <c r="X44" s="45">
        <v>0</v>
      </c>
      <c r="Y44" s="45">
        <v>0</v>
      </c>
      <c r="Z44" s="45">
        <v>22.19</v>
      </c>
      <c r="AA44" s="45">
        <v>44.38</v>
      </c>
      <c r="AB44" s="35">
        <v>0</v>
      </c>
      <c r="AC44" s="35">
        <v>0</v>
      </c>
      <c r="AD44" s="42">
        <v>0</v>
      </c>
      <c r="AE44" s="45">
        <v>21.23</v>
      </c>
      <c r="AF44" s="45">
        <v>20.605</v>
      </c>
      <c r="AG44" s="35" t="s">
        <v>6009</v>
      </c>
      <c r="AH44" s="35" t="s">
        <v>6009</v>
      </c>
      <c r="AK44" s="35" t="s">
        <v>7832</v>
      </c>
      <c r="AL44" s="35" t="s">
        <v>903</v>
      </c>
      <c r="AM44" s="35">
        <v>102</v>
      </c>
      <c r="AN44" s="35">
        <f>IFERROR(_xlfn.XLOOKUP(Master[[#This Row],[cu_id]],AllStopTimes[cu_ID],AllStopTimes[Average Stop Time ( In Min )]), 0)</f>
        <v>0</v>
      </c>
      <c r="AO44" s="35" t="e">
        <f>IF(Master[[#This Row],[RSP StopTime override]] &lt;&gt; "",Master[[#This Row],[RSP StopTime override]],IF(Master[[#This Row],[Avg stop time helper]] &lt;&gt; 0, Master[[#This Row],[Avg stop time helper]],Average_Stop_Time))</f>
        <v>#DIV/0!</v>
      </c>
    </row>
    <row r="45" spans="1:41" s="35" customFormat="1" x14ac:dyDescent="0.3">
      <c r="A45" s="55" t="s">
        <v>12118</v>
      </c>
      <c r="B45" s="35">
        <v>102</v>
      </c>
      <c r="C45" s="35">
        <v>73523</v>
      </c>
      <c r="D45" s="35">
        <v>0</v>
      </c>
      <c r="E45" s="35" t="s">
        <v>8354</v>
      </c>
      <c r="F45" s="35" t="s">
        <v>8355</v>
      </c>
      <c r="H45" s="35" t="s">
        <v>8276</v>
      </c>
      <c r="I45" s="35" t="s">
        <v>3</v>
      </c>
      <c r="J45" s="35">
        <v>49779</v>
      </c>
      <c r="K45" s="35">
        <v>5</v>
      </c>
      <c r="L45" s="35" t="s">
        <v>7699</v>
      </c>
      <c r="M45" s="35" t="s">
        <v>7793</v>
      </c>
      <c r="N45" s="35" t="s">
        <v>903</v>
      </c>
      <c r="O45" s="35">
        <v>300</v>
      </c>
      <c r="P45" s="35">
        <v>0</v>
      </c>
      <c r="Q45" s="35">
        <v>300</v>
      </c>
      <c r="R45" s="35">
        <v>0</v>
      </c>
      <c r="S45" s="35">
        <v>0</v>
      </c>
      <c r="T45" s="35">
        <v>0</v>
      </c>
      <c r="U45" s="39">
        <v>44145</v>
      </c>
      <c r="V45" s="35">
        <v>26</v>
      </c>
      <c r="W45" s="45">
        <v>1184.22</v>
      </c>
      <c r="X45" s="45">
        <v>0</v>
      </c>
      <c r="Y45" s="45">
        <v>0</v>
      </c>
      <c r="Z45" s="45">
        <v>26.08</v>
      </c>
      <c r="AA45" s="45">
        <v>52.16</v>
      </c>
      <c r="AB45" s="35">
        <v>0</v>
      </c>
      <c r="AC45" s="35">
        <v>0</v>
      </c>
      <c r="AD45" s="42">
        <v>0</v>
      </c>
      <c r="AE45" s="45">
        <v>24.96</v>
      </c>
      <c r="AF45" s="45">
        <v>18.72</v>
      </c>
      <c r="AG45" s="35" t="s">
        <v>6009</v>
      </c>
      <c r="AH45" s="35" t="s">
        <v>6009</v>
      </c>
      <c r="AK45" s="35" t="s">
        <v>7832</v>
      </c>
      <c r="AL45" s="35" t="s">
        <v>903</v>
      </c>
      <c r="AM45" s="35">
        <v>102</v>
      </c>
      <c r="AN45" s="35">
        <f>IFERROR(_xlfn.XLOOKUP(Master[[#This Row],[cu_id]],AllStopTimes[cu_ID],AllStopTimes[Average Stop Time ( In Min )]), 0)</f>
        <v>0</v>
      </c>
      <c r="AO45" s="35" t="e">
        <f>IF(Master[[#This Row],[RSP StopTime override]] &lt;&gt; "",Master[[#This Row],[RSP StopTime override]],IF(Master[[#This Row],[Avg stop time helper]] &lt;&gt; 0, Master[[#This Row],[Avg stop time helper]],Average_Stop_Time))</f>
        <v>#DIV/0!</v>
      </c>
    </row>
    <row r="46" spans="1:41" s="35" customFormat="1" x14ac:dyDescent="0.3">
      <c r="A46" s="55" t="s">
        <v>14274</v>
      </c>
      <c r="B46" s="35">
        <v>105</v>
      </c>
      <c r="C46" s="35">
        <v>73393</v>
      </c>
      <c r="D46" s="35">
        <v>1</v>
      </c>
      <c r="E46" s="35" t="s">
        <v>8796</v>
      </c>
      <c r="F46" s="35" t="s">
        <v>9275</v>
      </c>
      <c r="H46" s="35" t="s">
        <v>9055</v>
      </c>
      <c r="I46" s="35" t="s">
        <v>3</v>
      </c>
      <c r="J46" s="35">
        <v>48654</v>
      </c>
      <c r="K46" s="35">
        <v>1</v>
      </c>
      <c r="L46" s="35" t="s">
        <v>7803</v>
      </c>
      <c r="M46" s="35" t="s">
        <v>7793</v>
      </c>
      <c r="N46" s="35" t="s">
        <v>900</v>
      </c>
      <c r="O46" s="35">
        <v>55</v>
      </c>
      <c r="P46" s="35">
        <v>0</v>
      </c>
      <c r="Q46" s="35">
        <v>0</v>
      </c>
      <c r="R46" s="35">
        <v>55</v>
      </c>
      <c r="S46" s="35">
        <v>0</v>
      </c>
      <c r="T46" s="35">
        <v>0</v>
      </c>
      <c r="U46" s="39">
        <v>44160</v>
      </c>
      <c r="V46" s="35">
        <v>13</v>
      </c>
      <c r="W46" s="45">
        <v>582.35</v>
      </c>
      <c r="X46" s="45">
        <v>0</v>
      </c>
      <c r="Y46" s="45">
        <v>0</v>
      </c>
      <c r="Z46" s="45">
        <v>12.34</v>
      </c>
      <c r="AA46" s="45">
        <v>49.34</v>
      </c>
      <c r="AB46" s="35">
        <v>0</v>
      </c>
      <c r="AC46" s="35">
        <v>0</v>
      </c>
      <c r="AD46" s="42">
        <v>0</v>
      </c>
      <c r="AE46" s="45">
        <v>11.1875</v>
      </c>
      <c r="AF46" s="45">
        <v>10.8575</v>
      </c>
      <c r="AG46" s="35" t="s">
        <v>10969</v>
      </c>
      <c r="AH46" s="35" t="s">
        <v>10965</v>
      </c>
      <c r="AK46" s="35" t="s">
        <v>7832</v>
      </c>
      <c r="AL46" s="35" t="s">
        <v>932</v>
      </c>
      <c r="AM46" s="35">
        <v>105</v>
      </c>
      <c r="AN46" s="35">
        <f>IFERROR(_xlfn.XLOOKUP(Master[[#This Row],[cu_id]],AllStopTimes[cu_ID],AllStopTimes[Average Stop Time ( In Min )]), 0)</f>
        <v>0</v>
      </c>
      <c r="AO46" s="35" t="e">
        <f>IF(Master[[#This Row],[RSP StopTime override]] &lt;&gt; "",Master[[#This Row],[RSP StopTime override]],IF(Master[[#This Row],[Avg stop time helper]] &lt;&gt; 0, Master[[#This Row],[Avg stop time helper]],Average_Stop_Time))</f>
        <v>#DIV/0!</v>
      </c>
    </row>
    <row r="47" spans="1:41" s="35" customFormat="1" x14ac:dyDescent="0.3">
      <c r="A47" s="55" t="s">
        <v>11047</v>
      </c>
      <c r="B47" s="35">
        <v>102</v>
      </c>
      <c r="C47" s="35">
        <v>73522</v>
      </c>
      <c r="D47" s="35">
        <v>0</v>
      </c>
      <c r="E47" s="35" t="s">
        <v>8637</v>
      </c>
      <c r="F47" s="35" t="s">
        <v>8638</v>
      </c>
      <c r="H47" s="35" t="s">
        <v>8465</v>
      </c>
      <c r="I47" s="35" t="s">
        <v>3</v>
      </c>
      <c r="J47" s="35">
        <v>49721</v>
      </c>
      <c r="K47" s="35">
        <v>7</v>
      </c>
      <c r="L47" s="35" t="s">
        <v>7697</v>
      </c>
      <c r="M47" s="35" t="s">
        <v>7793</v>
      </c>
      <c r="N47" s="35" t="s">
        <v>902</v>
      </c>
      <c r="O47" s="35">
        <v>110</v>
      </c>
      <c r="P47" s="35">
        <v>0</v>
      </c>
      <c r="Q47" s="35">
        <v>0</v>
      </c>
      <c r="R47" s="35">
        <v>0</v>
      </c>
      <c r="S47" s="35">
        <v>0</v>
      </c>
      <c r="T47" s="35">
        <v>110</v>
      </c>
      <c r="U47" s="39">
        <v>44141</v>
      </c>
      <c r="V47" s="35">
        <v>46</v>
      </c>
      <c r="W47" s="45">
        <v>4551.5600000000004</v>
      </c>
      <c r="X47" s="45">
        <v>0</v>
      </c>
      <c r="Y47" s="45">
        <v>0</v>
      </c>
      <c r="Z47" s="45">
        <v>158.76</v>
      </c>
      <c r="AA47" s="45">
        <v>158.76</v>
      </c>
      <c r="AB47" s="35">
        <v>0</v>
      </c>
      <c r="AC47" s="35">
        <v>0</v>
      </c>
      <c r="AD47" s="42">
        <v>0</v>
      </c>
      <c r="AE47" s="45">
        <v>141.95500000000001</v>
      </c>
      <c r="AF47" s="45">
        <v>16.337499999999999</v>
      </c>
      <c r="AG47" s="35" t="s">
        <v>6009</v>
      </c>
      <c r="AH47" s="35" t="s">
        <v>6009</v>
      </c>
      <c r="AK47" s="35" t="s">
        <v>7832</v>
      </c>
      <c r="AL47" s="35" t="s">
        <v>932</v>
      </c>
      <c r="AM47" s="35" t="s">
        <v>7734</v>
      </c>
      <c r="AN47" s="35">
        <f>IFERROR(_xlfn.XLOOKUP(Master[[#This Row],[cu_id]],AllStopTimes[cu_ID],AllStopTimes[Average Stop Time ( In Min )]), 0)</f>
        <v>0</v>
      </c>
      <c r="AO47" s="35" t="e">
        <f>IF(Master[[#This Row],[RSP StopTime override]] &lt;&gt; "",Master[[#This Row],[RSP StopTime override]],IF(Master[[#This Row],[Avg stop time helper]] &lt;&gt; 0, Master[[#This Row],[Avg stop time helper]],Average_Stop_Time))</f>
        <v>#DIV/0!</v>
      </c>
    </row>
    <row r="48" spans="1:41" s="35" customFormat="1" x14ac:dyDescent="0.3">
      <c r="A48" s="55" t="s">
        <v>13953</v>
      </c>
      <c r="B48" s="35">
        <v>102</v>
      </c>
      <c r="C48" s="35">
        <v>73521</v>
      </c>
      <c r="D48" s="35">
        <v>0</v>
      </c>
      <c r="E48" s="35" t="s">
        <v>8553</v>
      </c>
      <c r="F48" s="35" t="s">
        <v>8554</v>
      </c>
      <c r="H48" s="35" t="s">
        <v>8550</v>
      </c>
      <c r="I48" s="35" t="s">
        <v>3</v>
      </c>
      <c r="J48" s="35">
        <v>49769</v>
      </c>
      <c r="K48" s="35">
        <v>6</v>
      </c>
      <c r="L48" s="35" t="s">
        <v>7805</v>
      </c>
      <c r="M48" s="35" t="s">
        <v>7793</v>
      </c>
      <c r="N48" s="35" t="s">
        <v>8057</v>
      </c>
      <c r="O48" s="35">
        <v>160</v>
      </c>
      <c r="P48" s="35">
        <v>0</v>
      </c>
      <c r="Q48" s="35">
        <v>0</v>
      </c>
      <c r="R48" s="35">
        <v>0</v>
      </c>
      <c r="S48" s="35">
        <v>160</v>
      </c>
      <c r="T48" s="35">
        <v>0</v>
      </c>
      <c r="U48" s="39">
        <v>44140</v>
      </c>
      <c r="V48" s="35">
        <v>29</v>
      </c>
      <c r="W48" s="45">
        <v>2997.18</v>
      </c>
      <c r="X48" s="45">
        <v>0</v>
      </c>
      <c r="Y48" s="45">
        <v>0</v>
      </c>
      <c r="Z48" s="45">
        <v>93.75</v>
      </c>
      <c r="AA48" s="45">
        <v>187.5</v>
      </c>
      <c r="AB48" s="35">
        <v>0</v>
      </c>
      <c r="AC48" s="35">
        <v>0</v>
      </c>
      <c r="AD48" s="42">
        <v>0</v>
      </c>
      <c r="AE48" s="45">
        <v>70.146199999999993</v>
      </c>
      <c r="AF48" s="45">
        <v>37.523699999999998</v>
      </c>
      <c r="AG48" s="35" t="s">
        <v>6009</v>
      </c>
      <c r="AH48" s="35" t="s">
        <v>6009</v>
      </c>
      <c r="AK48" s="35" t="s">
        <v>7832</v>
      </c>
      <c r="AL48" s="35" t="s">
        <v>8057</v>
      </c>
      <c r="AM48" s="35">
        <v>102</v>
      </c>
      <c r="AN48" s="35">
        <f>IFERROR(_xlfn.XLOOKUP(Master[[#This Row],[cu_id]],AllStopTimes[cu_ID],AllStopTimes[Average Stop Time ( In Min )]), 0)</f>
        <v>0</v>
      </c>
      <c r="AO48" s="35" t="e">
        <f>IF(Master[[#This Row],[RSP StopTime override]] &lt;&gt; "",Master[[#This Row],[RSP StopTime override]],IF(Master[[#This Row],[Avg stop time helper]] &lt;&gt; 0, Master[[#This Row],[Avg stop time helper]],Average_Stop_Time))</f>
        <v>#DIV/0!</v>
      </c>
    </row>
    <row r="49" spans="1:41" s="35" customFormat="1" x14ac:dyDescent="0.3">
      <c r="A49" s="55" t="s">
        <v>14254</v>
      </c>
      <c r="B49" s="35">
        <v>105</v>
      </c>
      <c r="C49" s="35">
        <v>73520</v>
      </c>
      <c r="D49" s="35">
        <v>0</v>
      </c>
      <c r="E49" s="35" t="s">
        <v>9187</v>
      </c>
      <c r="F49" s="35" t="s">
        <v>9188</v>
      </c>
      <c r="H49" s="35" t="s">
        <v>9189</v>
      </c>
      <c r="I49" s="35" t="s">
        <v>3</v>
      </c>
      <c r="J49" s="35">
        <v>48761</v>
      </c>
      <c r="K49" s="35">
        <v>6</v>
      </c>
      <c r="L49" s="35" t="s">
        <v>7698</v>
      </c>
      <c r="M49" s="35" t="s">
        <v>7793</v>
      </c>
      <c r="N49" s="35" t="s">
        <v>901</v>
      </c>
      <c r="O49" s="35">
        <v>300</v>
      </c>
      <c r="P49" s="35">
        <v>300</v>
      </c>
      <c r="Q49" s="35">
        <v>0</v>
      </c>
      <c r="R49" s="35">
        <v>0</v>
      </c>
      <c r="S49" s="35">
        <v>0</v>
      </c>
      <c r="T49" s="35">
        <v>0</v>
      </c>
      <c r="U49" s="39">
        <v>44137</v>
      </c>
      <c r="V49" s="35">
        <v>26</v>
      </c>
      <c r="W49" s="45">
        <v>1002</v>
      </c>
      <c r="X49" s="45">
        <v>0</v>
      </c>
      <c r="Y49" s="45">
        <v>0</v>
      </c>
      <c r="Z49" s="45">
        <v>22.24</v>
      </c>
      <c r="AA49" s="45">
        <v>44.49</v>
      </c>
      <c r="AB49" s="35">
        <v>0</v>
      </c>
      <c r="AC49" s="35">
        <v>0</v>
      </c>
      <c r="AD49" s="42">
        <v>0</v>
      </c>
      <c r="AE49" s="45">
        <v>20.95</v>
      </c>
      <c r="AF49" s="45">
        <v>19.215</v>
      </c>
      <c r="AG49" s="35" t="s">
        <v>10968</v>
      </c>
      <c r="AH49" s="35" t="s">
        <v>10965</v>
      </c>
      <c r="AK49" s="35" t="s">
        <v>7832</v>
      </c>
      <c r="AL49" s="35" t="s">
        <v>932</v>
      </c>
      <c r="AM49" s="35">
        <v>105</v>
      </c>
      <c r="AN49" s="35">
        <f>IFERROR(_xlfn.XLOOKUP(Master[[#This Row],[cu_id]],AllStopTimes[cu_ID],AllStopTimes[Average Stop Time ( In Min )]), 0)</f>
        <v>0</v>
      </c>
      <c r="AO49" s="35" t="e">
        <f>IF(Master[[#This Row],[RSP StopTime override]] &lt;&gt; "",Master[[#This Row],[RSP StopTime override]],IF(Master[[#This Row],[Avg stop time helper]] &lt;&gt; 0, Master[[#This Row],[Avg stop time helper]],Average_Stop_Time))</f>
        <v>#DIV/0!</v>
      </c>
    </row>
    <row r="50" spans="1:41" s="35" customFormat="1" x14ac:dyDescent="0.3">
      <c r="A50" s="55" t="s">
        <v>12023</v>
      </c>
      <c r="B50" s="35">
        <v>102</v>
      </c>
      <c r="C50" s="35">
        <v>73519</v>
      </c>
      <c r="D50" s="35">
        <v>0</v>
      </c>
      <c r="E50" s="35" t="s">
        <v>8613</v>
      </c>
      <c r="F50" s="35" t="s">
        <v>8614</v>
      </c>
      <c r="H50" s="35" t="s">
        <v>8615</v>
      </c>
      <c r="I50" s="35" t="s">
        <v>3</v>
      </c>
      <c r="J50" s="35">
        <v>49701</v>
      </c>
      <c r="K50" s="35">
        <v>7</v>
      </c>
      <c r="L50" s="35" t="s">
        <v>7697</v>
      </c>
      <c r="M50" s="35" t="s">
        <v>7793</v>
      </c>
      <c r="N50" s="35" t="s">
        <v>902</v>
      </c>
      <c r="O50" s="35">
        <v>83</v>
      </c>
      <c r="P50" s="35">
        <v>0</v>
      </c>
      <c r="Q50" s="35">
        <v>0</v>
      </c>
      <c r="R50" s="35">
        <v>0</v>
      </c>
      <c r="S50" s="35">
        <v>0</v>
      </c>
      <c r="T50" s="35">
        <v>83</v>
      </c>
      <c r="U50" s="39">
        <v>44141</v>
      </c>
      <c r="V50" s="35">
        <v>63</v>
      </c>
      <c r="W50" s="45">
        <v>7026.77</v>
      </c>
      <c r="X50" s="45">
        <v>0</v>
      </c>
      <c r="Y50" s="45">
        <v>0</v>
      </c>
      <c r="Z50" s="45">
        <v>276.48</v>
      </c>
      <c r="AA50" s="45">
        <v>276.48</v>
      </c>
      <c r="AB50" s="35">
        <v>0</v>
      </c>
      <c r="AC50" s="35">
        <v>0</v>
      </c>
      <c r="AD50" s="42">
        <v>0</v>
      </c>
      <c r="AE50" s="45">
        <v>223.2337</v>
      </c>
      <c r="AF50" s="45">
        <v>31.004999999999999</v>
      </c>
      <c r="AG50" s="35" t="s">
        <v>6009</v>
      </c>
      <c r="AH50" s="35" t="s">
        <v>6009</v>
      </c>
      <c r="AK50" s="35" t="s">
        <v>7832</v>
      </c>
      <c r="AL50" s="35" t="s">
        <v>932</v>
      </c>
      <c r="AM50" s="35" t="s">
        <v>7734</v>
      </c>
      <c r="AN50" s="35">
        <f>IFERROR(_xlfn.XLOOKUP(Master[[#This Row],[cu_id]],AllStopTimes[cu_ID],AllStopTimes[Average Stop Time ( In Min )]), 0)</f>
        <v>0</v>
      </c>
      <c r="AO50" s="35" t="e">
        <f>IF(Master[[#This Row],[RSP StopTime override]] &lt;&gt; "",Master[[#This Row],[RSP StopTime override]],IF(Master[[#This Row],[Avg stop time helper]] &lt;&gt; 0, Master[[#This Row],[Avg stop time helper]],Average_Stop_Time))</f>
        <v>#DIV/0!</v>
      </c>
    </row>
    <row r="51" spans="1:41" s="35" customFormat="1" x14ac:dyDescent="0.3">
      <c r="A51" s="55" t="s">
        <v>11309</v>
      </c>
      <c r="B51" s="35">
        <v>102</v>
      </c>
      <c r="C51" s="35">
        <v>73517</v>
      </c>
      <c r="D51" s="35">
        <v>0</v>
      </c>
      <c r="E51" s="35" t="s">
        <v>8254</v>
      </c>
      <c r="F51" s="35" t="s">
        <v>8255</v>
      </c>
      <c r="H51" s="35" t="s">
        <v>8256</v>
      </c>
      <c r="I51" s="35" t="s">
        <v>3</v>
      </c>
      <c r="J51" s="35">
        <v>49799</v>
      </c>
      <c r="K51" s="35">
        <v>7</v>
      </c>
      <c r="L51" s="35" t="s">
        <v>7697</v>
      </c>
      <c r="M51" s="35" t="s">
        <v>7793</v>
      </c>
      <c r="N51" s="35" t="s">
        <v>901</v>
      </c>
      <c r="O51" s="35">
        <v>295</v>
      </c>
      <c r="P51" s="35">
        <v>295</v>
      </c>
      <c r="Q51" s="35">
        <v>0</v>
      </c>
      <c r="R51" s="35">
        <v>0</v>
      </c>
      <c r="S51" s="35">
        <v>0</v>
      </c>
      <c r="T51" s="35">
        <v>0</v>
      </c>
      <c r="U51" s="39">
        <v>44137</v>
      </c>
      <c r="V51" s="35">
        <v>52</v>
      </c>
      <c r="W51" s="45">
        <v>3142.22</v>
      </c>
      <c r="X51" s="45">
        <v>0</v>
      </c>
      <c r="Y51" s="45">
        <v>0</v>
      </c>
      <c r="Z51" s="45">
        <v>83.1</v>
      </c>
      <c r="AA51" s="45">
        <v>83.1</v>
      </c>
      <c r="AB51" s="35">
        <v>0</v>
      </c>
      <c r="AC51" s="35">
        <v>0</v>
      </c>
      <c r="AD51" s="42">
        <v>0</v>
      </c>
      <c r="AE51" s="45">
        <v>82.2</v>
      </c>
      <c r="AF51" s="45">
        <v>30.487500000000001</v>
      </c>
      <c r="AG51" s="35" t="s">
        <v>6009</v>
      </c>
      <c r="AH51" s="35" t="s">
        <v>6009</v>
      </c>
      <c r="AK51" s="35" t="s">
        <v>7832</v>
      </c>
      <c r="AL51" s="35" t="s">
        <v>901</v>
      </c>
      <c r="AM51" s="35">
        <v>102</v>
      </c>
      <c r="AN51" s="35">
        <f>IFERROR(_xlfn.XLOOKUP(Master[[#This Row],[cu_id]],AllStopTimes[cu_ID],AllStopTimes[Average Stop Time ( In Min )]), 0)</f>
        <v>0</v>
      </c>
      <c r="AO51" s="35" t="e">
        <f>IF(Master[[#This Row],[RSP StopTime override]] &lt;&gt; "",Master[[#This Row],[RSP StopTime override]],IF(Master[[#This Row],[Avg stop time helper]] &lt;&gt; 0, Master[[#This Row],[Avg stop time helper]],Average_Stop_Time))</f>
        <v>#DIV/0!</v>
      </c>
    </row>
    <row r="52" spans="1:41" s="35" customFormat="1" x14ac:dyDescent="0.3">
      <c r="A52" s="55" t="s">
        <v>11167</v>
      </c>
      <c r="B52" s="35">
        <v>102</v>
      </c>
      <c r="C52" s="35">
        <v>73516</v>
      </c>
      <c r="D52" s="35">
        <v>0</v>
      </c>
      <c r="E52" s="35" t="s">
        <v>8211</v>
      </c>
      <c r="F52" s="35" t="s">
        <v>8212</v>
      </c>
      <c r="H52" s="35" t="s">
        <v>8197</v>
      </c>
      <c r="I52" s="35" t="s">
        <v>3</v>
      </c>
      <c r="J52" s="35">
        <v>49765</v>
      </c>
      <c r="K52" s="35">
        <v>7</v>
      </c>
      <c r="L52" s="35" t="s">
        <v>7697</v>
      </c>
      <c r="M52" s="35" t="s">
        <v>7793</v>
      </c>
      <c r="N52" s="35" t="s">
        <v>901</v>
      </c>
      <c r="O52" s="35">
        <v>45</v>
      </c>
      <c r="P52" s="35">
        <v>45</v>
      </c>
      <c r="Q52" s="35">
        <v>0</v>
      </c>
      <c r="R52" s="35">
        <v>0</v>
      </c>
      <c r="S52" s="35">
        <v>0</v>
      </c>
      <c r="T52" s="35">
        <v>0</v>
      </c>
      <c r="U52" s="39">
        <v>44144</v>
      </c>
      <c r="V52" s="35">
        <v>48</v>
      </c>
      <c r="W52" s="45">
        <v>1740.83</v>
      </c>
      <c r="X52" s="45">
        <v>0</v>
      </c>
      <c r="Y52" s="45">
        <v>0</v>
      </c>
      <c r="Z52" s="45">
        <v>40.520000000000003</v>
      </c>
      <c r="AA52" s="45">
        <v>40.520000000000003</v>
      </c>
      <c r="AB52" s="35">
        <v>0</v>
      </c>
      <c r="AC52" s="35">
        <v>0</v>
      </c>
      <c r="AD52" s="42">
        <v>0</v>
      </c>
      <c r="AE52" s="45">
        <v>36.57</v>
      </c>
      <c r="AF52" s="45">
        <v>17.5</v>
      </c>
      <c r="AG52" s="35" t="s">
        <v>6009</v>
      </c>
      <c r="AH52" s="35" t="s">
        <v>6009</v>
      </c>
      <c r="AK52" s="35" t="s">
        <v>7832</v>
      </c>
      <c r="AL52" s="35" t="s">
        <v>901</v>
      </c>
      <c r="AM52" s="35">
        <v>102</v>
      </c>
      <c r="AN52" s="35">
        <f>IFERROR(_xlfn.XLOOKUP(Master[[#This Row],[cu_id]],AllStopTimes[cu_ID],AllStopTimes[Average Stop Time ( In Min )]), 0)</f>
        <v>0</v>
      </c>
      <c r="AO52" s="35" t="e">
        <f>IF(Master[[#This Row],[RSP StopTime override]] &lt;&gt; "",Master[[#This Row],[RSP StopTime override]],IF(Master[[#This Row],[Avg stop time helper]] &lt;&gt; 0, Master[[#This Row],[Avg stop time helper]],Average_Stop_Time))</f>
        <v>#DIV/0!</v>
      </c>
    </row>
    <row r="53" spans="1:41" s="35" customFormat="1" x14ac:dyDescent="0.3">
      <c r="A53" s="55" t="s">
        <v>13214</v>
      </c>
      <c r="B53" s="35">
        <v>101</v>
      </c>
      <c r="C53" s="35">
        <v>73515</v>
      </c>
      <c r="D53" s="35">
        <v>0</v>
      </c>
      <c r="E53" s="35" t="s">
        <v>8176</v>
      </c>
      <c r="F53" s="35" t="s">
        <v>8177</v>
      </c>
      <c r="H53" s="35" t="s">
        <v>7831</v>
      </c>
      <c r="I53" s="35" t="s">
        <v>3</v>
      </c>
      <c r="J53" s="35">
        <v>49707</v>
      </c>
      <c r="K53" s="35">
        <v>5</v>
      </c>
      <c r="L53" s="35" t="s">
        <v>7699</v>
      </c>
      <c r="M53" s="35" t="s">
        <v>7793</v>
      </c>
      <c r="N53" s="35" t="s">
        <v>902</v>
      </c>
      <c r="O53" s="35">
        <v>225</v>
      </c>
      <c r="P53" s="35">
        <v>0</v>
      </c>
      <c r="Q53" s="35">
        <v>0</v>
      </c>
      <c r="R53" s="35">
        <v>0</v>
      </c>
      <c r="S53" s="35">
        <v>0</v>
      </c>
      <c r="T53" s="35">
        <v>225</v>
      </c>
      <c r="U53" s="39">
        <v>44148</v>
      </c>
      <c r="V53" s="35">
        <v>26</v>
      </c>
      <c r="W53" s="45">
        <v>1666.92</v>
      </c>
      <c r="X53" s="45">
        <v>0</v>
      </c>
      <c r="Y53" s="45">
        <v>0</v>
      </c>
      <c r="Z53" s="45">
        <v>35.299999999999997</v>
      </c>
      <c r="AA53" s="45">
        <v>70.59</v>
      </c>
      <c r="AB53" s="35">
        <v>0</v>
      </c>
      <c r="AC53" s="35">
        <v>0</v>
      </c>
      <c r="AD53" s="42">
        <v>0</v>
      </c>
      <c r="AE53" s="45">
        <v>31.864999999999998</v>
      </c>
      <c r="AF53" s="45">
        <v>31.234999999999999</v>
      </c>
      <c r="AG53" s="35" t="s">
        <v>10969</v>
      </c>
      <c r="AH53" s="35" t="s">
        <v>10965</v>
      </c>
      <c r="AK53" s="35" t="s">
        <v>7832</v>
      </c>
      <c r="AL53" s="35" t="s">
        <v>902</v>
      </c>
      <c r="AM53" s="35">
        <v>101</v>
      </c>
      <c r="AN53" s="35">
        <f>IFERROR(_xlfn.XLOOKUP(Master[[#This Row],[cu_id]],AllStopTimes[cu_ID],AllStopTimes[Average Stop Time ( In Min )]), 0)</f>
        <v>0</v>
      </c>
      <c r="AO53" s="35" t="e">
        <f>IF(Master[[#This Row],[RSP StopTime override]] &lt;&gt; "",Master[[#This Row],[RSP StopTime override]],IF(Master[[#This Row],[Avg stop time helper]] &lt;&gt; 0, Master[[#This Row],[Avg stop time helper]],Average_Stop_Time))</f>
        <v>#DIV/0!</v>
      </c>
    </row>
    <row r="54" spans="1:41" s="35" customFormat="1" x14ac:dyDescent="0.3">
      <c r="A54" s="55" t="s">
        <v>11990</v>
      </c>
      <c r="B54" s="35">
        <v>102</v>
      </c>
      <c r="C54" s="35">
        <v>73514</v>
      </c>
      <c r="D54" s="35">
        <v>0</v>
      </c>
      <c r="E54" s="35" t="s">
        <v>8346</v>
      </c>
      <c r="F54" s="35" t="s">
        <v>8347</v>
      </c>
      <c r="H54" s="35" t="s">
        <v>8276</v>
      </c>
      <c r="I54" s="35" t="s">
        <v>3</v>
      </c>
      <c r="J54" s="35">
        <v>49776</v>
      </c>
      <c r="K54" s="35">
        <v>7</v>
      </c>
      <c r="L54" s="35" t="s">
        <v>10993</v>
      </c>
      <c r="M54" s="35" t="s">
        <v>6009</v>
      </c>
      <c r="N54" s="35" t="s">
        <v>903</v>
      </c>
      <c r="O54" s="35">
        <v>200</v>
      </c>
      <c r="P54" s="35">
        <v>0</v>
      </c>
      <c r="Q54" s="35">
        <v>200</v>
      </c>
      <c r="R54" s="35">
        <v>0</v>
      </c>
      <c r="S54" s="35">
        <v>0</v>
      </c>
      <c r="T54" s="35">
        <v>0</v>
      </c>
      <c r="U54" s="39" t="s">
        <v>6009</v>
      </c>
      <c r="V54" s="35" t="s">
        <v>6009</v>
      </c>
      <c r="W54" s="45" t="s">
        <v>6009</v>
      </c>
      <c r="X54" s="45" t="s">
        <v>6009</v>
      </c>
      <c r="Y54" s="45" t="s">
        <v>6009</v>
      </c>
      <c r="Z54" s="45" t="s">
        <v>7881</v>
      </c>
      <c r="AA54" s="45" t="s">
        <v>7881</v>
      </c>
      <c r="AB54" s="35" t="s">
        <v>6009</v>
      </c>
      <c r="AC54" s="35" t="s">
        <v>6009</v>
      </c>
      <c r="AD54" s="42" t="e">
        <v>#VALUE!</v>
      </c>
      <c r="AE54" s="45" t="s">
        <v>6009</v>
      </c>
      <c r="AF54" s="45" t="s">
        <v>6009</v>
      </c>
      <c r="AG54" s="35" t="s">
        <v>6009</v>
      </c>
      <c r="AH54" s="35" t="s">
        <v>6009</v>
      </c>
      <c r="AK54" s="35" t="s">
        <v>7832</v>
      </c>
      <c r="AL54" s="35" t="s">
        <v>903</v>
      </c>
      <c r="AM54" s="35">
        <v>102</v>
      </c>
      <c r="AN54" s="35">
        <f>IFERROR(_xlfn.XLOOKUP(Master[[#This Row],[cu_id]],AllStopTimes[cu_ID],AllStopTimes[Average Stop Time ( In Min )]), 0)</f>
        <v>0</v>
      </c>
      <c r="AO54" s="35" t="e">
        <f>IF(Master[[#This Row],[RSP StopTime override]] &lt;&gt; "",Master[[#This Row],[RSP StopTime override]],IF(Master[[#This Row],[Avg stop time helper]] &lt;&gt; 0, Master[[#This Row],[Avg stop time helper]],Average_Stop_Time))</f>
        <v>#DIV/0!</v>
      </c>
    </row>
    <row r="55" spans="1:41" s="35" customFormat="1" x14ac:dyDescent="0.3">
      <c r="A55" s="55" t="s">
        <v>12064</v>
      </c>
      <c r="B55" s="35">
        <v>102</v>
      </c>
      <c r="C55" s="35">
        <v>99152</v>
      </c>
      <c r="D55" s="35">
        <v>0</v>
      </c>
      <c r="E55" s="35" t="s">
        <v>8433</v>
      </c>
      <c r="F55" s="35" t="s">
        <v>8434</v>
      </c>
      <c r="H55" s="35" t="s">
        <v>8427</v>
      </c>
      <c r="I55" s="35" t="s">
        <v>3</v>
      </c>
      <c r="J55" s="35">
        <v>49746</v>
      </c>
      <c r="K55" s="35">
        <v>7</v>
      </c>
      <c r="L55" s="35" t="s">
        <v>7697</v>
      </c>
      <c r="M55" s="35" t="s">
        <v>7793</v>
      </c>
      <c r="N55" s="35" t="s">
        <v>900</v>
      </c>
      <c r="O55" s="35">
        <v>260</v>
      </c>
      <c r="P55" s="35">
        <v>0</v>
      </c>
      <c r="Q55" s="35">
        <v>0</v>
      </c>
      <c r="R55" s="35">
        <v>260</v>
      </c>
      <c r="S55" s="35">
        <v>0</v>
      </c>
      <c r="T55" s="35">
        <v>0</v>
      </c>
      <c r="U55" s="39">
        <v>44139</v>
      </c>
      <c r="V55" s="35">
        <v>52</v>
      </c>
      <c r="W55" s="45">
        <v>5037.24</v>
      </c>
      <c r="X55" s="45">
        <v>0</v>
      </c>
      <c r="Y55" s="45">
        <v>0</v>
      </c>
      <c r="Z55" s="45">
        <v>99.06</v>
      </c>
      <c r="AA55" s="45">
        <v>99.06</v>
      </c>
      <c r="AB55" s="35">
        <v>0</v>
      </c>
      <c r="AC55" s="35">
        <v>0</v>
      </c>
      <c r="AD55" s="42">
        <v>0</v>
      </c>
      <c r="AE55" s="45">
        <v>96.14</v>
      </c>
      <c r="AF55" s="45">
        <v>96.14</v>
      </c>
      <c r="AG55" s="35" t="s">
        <v>10967</v>
      </c>
      <c r="AH55" s="35" t="s">
        <v>10965</v>
      </c>
      <c r="AK55" s="35" t="s">
        <v>7832</v>
      </c>
      <c r="AL55" s="35" t="s">
        <v>932</v>
      </c>
      <c r="AM55" s="35" t="s">
        <v>7734</v>
      </c>
      <c r="AN55" s="35">
        <f>IFERROR(_xlfn.XLOOKUP(Master[[#This Row],[cu_id]],AllStopTimes[cu_ID],AllStopTimes[Average Stop Time ( In Min )]), 0)</f>
        <v>0</v>
      </c>
      <c r="AO55" s="35" t="e">
        <f>IF(Master[[#This Row],[RSP StopTime override]] &lt;&gt; "",Master[[#This Row],[RSP StopTime override]],IF(Master[[#This Row],[Avg stop time helper]] &lt;&gt; 0, Master[[#This Row],[Avg stop time helper]],Average_Stop_Time))</f>
        <v>#DIV/0!</v>
      </c>
    </row>
    <row r="56" spans="1:41" s="35" customFormat="1" x14ac:dyDescent="0.3">
      <c r="A56" s="55" t="s">
        <v>12432</v>
      </c>
      <c r="B56" s="35">
        <v>103</v>
      </c>
      <c r="C56" s="35">
        <v>73404</v>
      </c>
      <c r="D56" s="35">
        <v>7</v>
      </c>
      <c r="E56" s="35" t="s">
        <v>9023</v>
      </c>
      <c r="F56" s="35" t="s">
        <v>9024</v>
      </c>
      <c r="H56" s="35" t="s">
        <v>9025</v>
      </c>
      <c r="I56" s="35" t="s">
        <v>3</v>
      </c>
      <c r="J56" s="35">
        <v>48621</v>
      </c>
      <c r="K56" s="35">
        <v>7</v>
      </c>
      <c r="L56" s="35" t="s">
        <v>7697</v>
      </c>
      <c r="M56" s="35" t="s">
        <v>7793</v>
      </c>
      <c r="N56" s="35" t="s">
        <v>902</v>
      </c>
      <c r="O56" s="35">
        <v>1</v>
      </c>
      <c r="P56" s="35">
        <v>0</v>
      </c>
      <c r="Q56" s="35">
        <v>0</v>
      </c>
      <c r="R56" s="35">
        <v>0</v>
      </c>
      <c r="S56" s="35">
        <v>0</v>
      </c>
      <c r="T56" s="35">
        <v>1</v>
      </c>
      <c r="U56" s="39">
        <v>44141</v>
      </c>
      <c r="V56" s="35">
        <v>52</v>
      </c>
      <c r="W56" s="45">
        <v>2486.34</v>
      </c>
      <c r="X56" s="45">
        <v>0</v>
      </c>
      <c r="Y56" s="45">
        <v>0</v>
      </c>
      <c r="Z56" s="45">
        <v>48.96</v>
      </c>
      <c r="AA56" s="45">
        <v>48.96</v>
      </c>
      <c r="AB56" s="35">
        <v>0</v>
      </c>
      <c r="AC56" s="35">
        <v>0</v>
      </c>
      <c r="AD56" s="42">
        <v>0</v>
      </c>
      <c r="AE56" s="45">
        <v>47.41</v>
      </c>
      <c r="AF56" s="45">
        <v>47.41</v>
      </c>
      <c r="AG56" s="35" t="s">
        <v>10967</v>
      </c>
      <c r="AH56" s="35" t="s">
        <v>10965</v>
      </c>
      <c r="AK56" s="35" t="s">
        <v>7832</v>
      </c>
      <c r="AL56" s="35" t="s">
        <v>932</v>
      </c>
      <c r="AM56" s="35">
        <v>105</v>
      </c>
      <c r="AN56" s="35">
        <f>IFERROR(_xlfn.XLOOKUP(Master[[#This Row],[cu_id]],AllStopTimes[cu_ID],AllStopTimes[Average Stop Time ( In Min )]), 0)</f>
        <v>0</v>
      </c>
      <c r="AO56" s="35" t="e">
        <f>IF(Master[[#This Row],[RSP StopTime override]] &lt;&gt; "",Master[[#This Row],[RSP StopTime override]],IF(Master[[#This Row],[Avg stop time helper]] &lt;&gt; 0, Master[[#This Row],[Avg stop time helper]],Average_Stop_Time))</f>
        <v>#DIV/0!</v>
      </c>
    </row>
    <row r="57" spans="1:41" s="35" customFormat="1" x14ac:dyDescent="0.3">
      <c r="A57" s="55" t="s">
        <v>13072</v>
      </c>
      <c r="B57" s="35">
        <v>101</v>
      </c>
      <c r="C57" s="35">
        <v>73431</v>
      </c>
      <c r="D57" s="35">
        <v>6</v>
      </c>
      <c r="E57" s="35" t="s">
        <v>7954</v>
      </c>
      <c r="F57" s="35" t="s">
        <v>7955</v>
      </c>
      <c r="H57" s="35" t="s">
        <v>7936</v>
      </c>
      <c r="I57" s="35" t="s">
        <v>3</v>
      </c>
      <c r="J57" s="35">
        <v>48742</v>
      </c>
      <c r="K57" s="35">
        <v>3</v>
      </c>
      <c r="L57" s="35" t="s">
        <v>7804</v>
      </c>
      <c r="M57" s="35" t="s">
        <v>7793</v>
      </c>
      <c r="N57" s="35" t="s">
        <v>903</v>
      </c>
      <c r="O57" s="35">
        <v>175</v>
      </c>
      <c r="P57" s="35">
        <v>0</v>
      </c>
      <c r="Q57" s="35">
        <v>175</v>
      </c>
      <c r="R57" s="35">
        <v>0</v>
      </c>
      <c r="S57" s="35">
        <v>0</v>
      </c>
      <c r="T57" s="35">
        <v>0</v>
      </c>
      <c r="U57" s="39">
        <v>44145</v>
      </c>
      <c r="V57" s="35">
        <v>13</v>
      </c>
      <c r="W57" s="45">
        <v>1002.61</v>
      </c>
      <c r="X57" s="45">
        <v>0</v>
      </c>
      <c r="Y57" s="45">
        <v>0</v>
      </c>
      <c r="Z57" s="45">
        <v>21.06</v>
      </c>
      <c r="AA57" s="45">
        <v>84.24</v>
      </c>
      <c r="AB57" s="35">
        <v>0</v>
      </c>
      <c r="AC57" s="35">
        <v>0</v>
      </c>
      <c r="AD57" s="42">
        <v>0</v>
      </c>
      <c r="AE57" s="45">
        <v>19.105</v>
      </c>
      <c r="AF57" s="45">
        <v>19.105</v>
      </c>
      <c r="AG57" s="35" t="s">
        <v>10968</v>
      </c>
      <c r="AH57" s="35" t="s">
        <v>10965</v>
      </c>
      <c r="AK57" s="35" t="s">
        <v>7832</v>
      </c>
      <c r="AL57" s="35" t="s">
        <v>932</v>
      </c>
      <c r="AM57" s="35">
        <v>101</v>
      </c>
      <c r="AN57" s="35">
        <f>IFERROR(_xlfn.XLOOKUP(Master[[#This Row],[cu_id]],AllStopTimes[cu_ID],AllStopTimes[Average Stop Time ( In Min )]), 0)</f>
        <v>0</v>
      </c>
      <c r="AO57" s="35" t="e">
        <f>IF(Master[[#This Row],[RSP StopTime override]] &lt;&gt; "",Master[[#This Row],[RSP StopTime override]],IF(Master[[#This Row],[Avg stop time helper]] &lt;&gt; 0, Master[[#This Row],[Avg stop time helper]],Average_Stop_Time))</f>
        <v>#DIV/0!</v>
      </c>
    </row>
    <row r="58" spans="1:41" s="35" customFormat="1" x14ac:dyDescent="0.3">
      <c r="A58" s="55" t="s">
        <v>12907</v>
      </c>
      <c r="B58" s="35">
        <v>105</v>
      </c>
      <c r="C58" s="35">
        <v>73431</v>
      </c>
      <c r="D58" s="35">
        <v>5</v>
      </c>
      <c r="E58" s="35" t="s">
        <v>9526</v>
      </c>
      <c r="F58" s="35" t="s">
        <v>9527</v>
      </c>
      <c r="H58" s="35" t="s">
        <v>8065</v>
      </c>
      <c r="I58" s="35" t="s">
        <v>3</v>
      </c>
      <c r="J58" s="35">
        <v>48740</v>
      </c>
      <c r="K58" s="35">
        <v>3</v>
      </c>
      <c r="L58" s="35" t="s">
        <v>7804</v>
      </c>
      <c r="M58" s="35" t="s">
        <v>7793</v>
      </c>
      <c r="N58" s="35" t="s">
        <v>902</v>
      </c>
      <c r="O58" s="35">
        <v>310</v>
      </c>
      <c r="P58" s="35">
        <v>0</v>
      </c>
      <c r="Q58" s="35">
        <v>0</v>
      </c>
      <c r="R58" s="35">
        <v>0</v>
      </c>
      <c r="S58" s="35">
        <v>0</v>
      </c>
      <c r="T58" s="35">
        <v>310</v>
      </c>
      <c r="U58" s="39">
        <v>44148</v>
      </c>
      <c r="V58" s="35">
        <v>13</v>
      </c>
      <c r="W58" s="45">
        <v>705.33</v>
      </c>
      <c r="X58" s="45">
        <v>0</v>
      </c>
      <c r="Y58" s="45">
        <v>0</v>
      </c>
      <c r="Z58" s="45">
        <v>14.82</v>
      </c>
      <c r="AA58" s="45">
        <v>59.26</v>
      </c>
      <c r="AB58" s="35">
        <v>0</v>
      </c>
      <c r="AC58" s="35">
        <v>0</v>
      </c>
      <c r="AD58" s="42">
        <v>0</v>
      </c>
      <c r="AE58" s="45">
        <v>13.44</v>
      </c>
      <c r="AF58" s="45">
        <v>13.44</v>
      </c>
      <c r="AG58" s="35" t="s">
        <v>10968</v>
      </c>
      <c r="AH58" s="35" t="s">
        <v>10965</v>
      </c>
      <c r="AK58" s="35" t="s">
        <v>7832</v>
      </c>
      <c r="AL58" s="35" t="s">
        <v>932</v>
      </c>
      <c r="AM58" s="35">
        <v>101</v>
      </c>
      <c r="AN58" s="35">
        <f>IFERROR(_xlfn.XLOOKUP(Master[[#This Row],[cu_id]],AllStopTimes[cu_ID],AllStopTimes[Average Stop Time ( In Min )]), 0)</f>
        <v>0</v>
      </c>
      <c r="AO58" s="35" t="e">
        <f>IF(Master[[#This Row],[RSP StopTime override]] &lt;&gt; "",Master[[#This Row],[RSP StopTime override]],IF(Master[[#This Row],[Avg stop time helper]] &lt;&gt; 0, Master[[#This Row],[Avg stop time helper]],Average_Stop_Time))</f>
        <v>#DIV/0!</v>
      </c>
    </row>
    <row r="59" spans="1:41" s="35" customFormat="1" x14ac:dyDescent="0.3">
      <c r="A59" s="55" t="s">
        <v>14533</v>
      </c>
      <c r="B59" s="35">
        <v>103</v>
      </c>
      <c r="C59" s="35">
        <v>73431</v>
      </c>
      <c r="D59" s="35">
        <v>4</v>
      </c>
      <c r="E59" s="35" t="s">
        <v>9012</v>
      </c>
      <c r="F59" s="35" t="s">
        <v>9013</v>
      </c>
      <c r="H59" s="35" t="s">
        <v>9014</v>
      </c>
      <c r="I59" s="35" t="s">
        <v>3</v>
      </c>
      <c r="J59" s="35">
        <v>48661</v>
      </c>
      <c r="K59" s="35">
        <v>3</v>
      </c>
      <c r="L59" s="35" t="s">
        <v>7804</v>
      </c>
      <c r="M59" s="35" t="s">
        <v>7793</v>
      </c>
      <c r="N59" s="35" t="s">
        <v>902</v>
      </c>
      <c r="O59" s="35">
        <v>1</v>
      </c>
      <c r="P59" s="35">
        <v>0</v>
      </c>
      <c r="Q59" s="35">
        <v>0</v>
      </c>
      <c r="R59" s="35">
        <v>0</v>
      </c>
      <c r="S59" s="35">
        <v>0</v>
      </c>
      <c r="T59" s="35">
        <v>1</v>
      </c>
      <c r="U59" s="39">
        <v>44148</v>
      </c>
      <c r="V59" s="35">
        <v>13</v>
      </c>
      <c r="W59" s="45">
        <v>743.1</v>
      </c>
      <c r="X59" s="45">
        <v>0</v>
      </c>
      <c r="Y59" s="45">
        <v>0</v>
      </c>
      <c r="Z59" s="45">
        <v>15.61</v>
      </c>
      <c r="AA59" s="45">
        <v>62.43</v>
      </c>
      <c r="AB59" s="35">
        <v>0</v>
      </c>
      <c r="AC59" s="35">
        <v>0</v>
      </c>
      <c r="AD59" s="42">
        <v>0</v>
      </c>
      <c r="AE59" s="45">
        <v>14.16</v>
      </c>
      <c r="AF59" s="45">
        <v>14.16</v>
      </c>
      <c r="AG59" s="35" t="s">
        <v>10968</v>
      </c>
      <c r="AH59" s="35" t="s">
        <v>10965</v>
      </c>
      <c r="AK59" s="35" t="s">
        <v>7832</v>
      </c>
      <c r="AL59" s="35" t="s">
        <v>932</v>
      </c>
      <c r="AM59" s="35">
        <v>105</v>
      </c>
      <c r="AN59" s="35">
        <f>IFERROR(_xlfn.XLOOKUP(Master[[#This Row],[cu_id]],AllStopTimes[cu_ID],AllStopTimes[Average Stop Time ( In Min )]), 0)</f>
        <v>0</v>
      </c>
      <c r="AO59" s="35" t="e">
        <f>IF(Master[[#This Row],[RSP StopTime override]] &lt;&gt; "",Master[[#This Row],[RSP StopTime override]],IF(Master[[#This Row],[Avg stop time helper]] &lt;&gt; 0, Master[[#This Row],[Avg stop time helper]],Average_Stop_Time))</f>
        <v>#DIV/0!</v>
      </c>
    </row>
    <row r="60" spans="1:41" s="35" customFormat="1" x14ac:dyDescent="0.3">
      <c r="A60" s="55" t="s">
        <v>14225</v>
      </c>
      <c r="B60" s="35">
        <v>105</v>
      </c>
      <c r="C60" s="35">
        <v>73431</v>
      </c>
      <c r="D60" s="35">
        <v>3</v>
      </c>
      <c r="E60" s="35" t="s">
        <v>9514</v>
      </c>
      <c r="F60" s="35" t="s">
        <v>9518</v>
      </c>
      <c r="H60" s="35" t="s">
        <v>8104</v>
      </c>
      <c r="I60" s="35" t="s">
        <v>3</v>
      </c>
      <c r="J60" s="35">
        <v>48730</v>
      </c>
      <c r="K60" s="35">
        <v>3</v>
      </c>
      <c r="L60" s="35" t="s">
        <v>7804</v>
      </c>
      <c r="M60" s="35" t="s">
        <v>7793</v>
      </c>
      <c r="N60" s="35" t="s">
        <v>902</v>
      </c>
      <c r="O60" s="35">
        <v>265</v>
      </c>
      <c r="P60" s="35">
        <v>0</v>
      </c>
      <c r="Q60" s="35">
        <v>0</v>
      </c>
      <c r="R60" s="35">
        <v>0</v>
      </c>
      <c r="S60" s="35">
        <v>0</v>
      </c>
      <c r="T60" s="35">
        <v>265</v>
      </c>
      <c r="U60" s="39">
        <v>44148</v>
      </c>
      <c r="V60" s="35">
        <v>13</v>
      </c>
      <c r="W60" s="45">
        <v>1064.1099999999999</v>
      </c>
      <c r="X60" s="45">
        <v>0</v>
      </c>
      <c r="Y60" s="45">
        <v>0</v>
      </c>
      <c r="Z60" s="45">
        <v>22.36</v>
      </c>
      <c r="AA60" s="45">
        <v>89.43</v>
      </c>
      <c r="AB60" s="35">
        <v>0</v>
      </c>
      <c r="AC60" s="35">
        <v>0</v>
      </c>
      <c r="AD60" s="42">
        <v>0</v>
      </c>
      <c r="AE60" s="45">
        <v>20.274999999999999</v>
      </c>
      <c r="AF60" s="45">
        <v>20.274999999999999</v>
      </c>
      <c r="AG60" s="35" t="s">
        <v>10968</v>
      </c>
      <c r="AH60" s="35" t="s">
        <v>10965</v>
      </c>
      <c r="AK60" s="35" t="s">
        <v>7832</v>
      </c>
      <c r="AL60" s="35" t="s">
        <v>932</v>
      </c>
      <c r="AM60" s="35">
        <v>101</v>
      </c>
      <c r="AN60" s="35">
        <f>IFERROR(_xlfn.XLOOKUP(Master[[#This Row],[cu_id]],AllStopTimes[cu_ID],AllStopTimes[Average Stop Time ( In Min )]), 0)</f>
        <v>0</v>
      </c>
      <c r="AO60" s="35" t="e">
        <f>IF(Master[[#This Row],[RSP StopTime override]] &lt;&gt; "",Master[[#This Row],[RSP StopTime override]],IF(Master[[#This Row],[Avg stop time helper]] &lt;&gt; 0, Master[[#This Row],[Avg stop time helper]],Average_Stop_Time))</f>
        <v>#DIV/0!</v>
      </c>
    </row>
    <row r="61" spans="1:41" s="35" customFormat="1" x14ac:dyDescent="0.3">
      <c r="A61" s="55" t="s">
        <v>12369</v>
      </c>
      <c r="B61" s="35">
        <v>103</v>
      </c>
      <c r="C61" s="35">
        <v>73513</v>
      </c>
      <c r="D61" s="35">
        <v>0</v>
      </c>
      <c r="E61" s="35" t="s">
        <v>9021</v>
      </c>
      <c r="F61" s="35" t="s">
        <v>9022</v>
      </c>
      <c r="H61" s="35" t="s">
        <v>9017</v>
      </c>
      <c r="I61" s="35" t="s">
        <v>3</v>
      </c>
      <c r="J61" s="35">
        <v>48647</v>
      </c>
      <c r="K61" s="35">
        <v>7</v>
      </c>
      <c r="L61" s="35" t="s">
        <v>7697</v>
      </c>
      <c r="M61" s="35" t="s">
        <v>7793</v>
      </c>
      <c r="N61" s="35" t="s">
        <v>902</v>
      </c>
      <c r="O61" s="35">
        <v>1</v>
      </c>
      <c r="P61" s="35">
        <v>0</v>
      </c>
      <c r="Q61" s="35">
        <v>0</v>
      </c>
      <c r="R61" s="35">
        <v>0</v>
      </c>
      <c r="S61" s="35">
        <v>0</v>
      </c>
      <c r="T61" s="35">
        <v>1</v>
      </c>
      <c r="U61" s="39">
        <v>44141</v>
      </c>
      <c r="V61" s="35">
        <v>52</v>
      </c>
      <c r="W61" s="45">
        <v>2804.08</v>
      </c>
      <c r="X61" s="45">
        <v>0</v>
      </c>
      <c r="Y61" s="45">
        <v>0</v>
      </c>
      <c r="Z61" s="45">
        <v>59.53</v>
      </c>
      <c r="AA61" s="45">
        <v>59.53</v>
      </c>
      <c r="AB61" s="35">
        <v>0</v>
      </c>
      <c r="AC61" s="35">
        <v>0</v>
      </c>
      <c r="AD61" s="42">
        <v>0</v>
      </c>
      <c r="AE61" s="45">
        <v>57.454999999999998</v>
      </c>
      <c r="AF61" s="45">
        <v>48.17</v>
      </c>
      <c r="AG61" s="35" t="s">
        <v>10969</v>
      </c>
      <c r="AH61" s="35" t="s">
        <v>10973</v>
      </c>
      <c r="AK61" s="35" t="s">
        <v>7832</v>
      </c>
      <c r="AL61" s="35" t="s">
        <v>932</v>
      </c>
      <c r="AM61" s="35">
        <v>105</v>
      </c>
      <c r="AN61" s="35">
        <f>IFERROR(_xlfn.XLOOKUP(Master[[#This Row],[cu_id]],AllStopTimes[cu_ID],AllStopTimes[Average Stop Time ( In Min )]), 0)</f>
        <v>0</v>
      </c>
      <c r="AO61" s="35" t="e">
        <f>IF(Master[[#This Row],[RSP StopTime override]] &lt;&gt; "",Master[[#This Row],[RSP StopTime override]],IF(Master[[#This Row],[Avg stop time helper]] &lt;&gt; 0, Master[[#This Row],[Avg stop time helper]],Average_Stop_Time))</f>
        <v>#DIV/0!</v>
      </c>
    </row>
    <row r="62" spans="1:41" s="35" customFormat="1" x14ac:dyDescent="0.3">
      <c r="A62" s="55" t="s">
        <v>11449</v>
      </c>
      <c r="B62" s="35">
        <v>101</v>
      </c>
      <c r="C62" s="35">
        <v>70723</v>
      </c>
      <c r="D62" s="35">
        <v>1</v>
      </c>
      <c r="E62" s="35" t="s">
        <v>7843</v>
      </c>
      <c r="F62" s="35" t="s">
        <v>7844</v>
      </c>
      <c r="G62" s="35" t="s">
        <v>7845</v>
      </c>
      <c r="H62" s="35" t="s">
        <v>7846</v>
      </c>
      <c r="I62" s="35" t="s">
        <v>3</v>
      </c>
      <c r="J62" s="35">
        <v>49735</v>
      </c>
      <c r="K62" s="35">
        <v>7</v>
      </c>
      <c r="L62" s="35" t="s">
        <v>7697</v>
      </c>
      <c r="M62" s="35" t="s">
        <v>7793</v>
      </c>
      <c r="N62" s="35" t="s">
        <v>901</v>
      </c>
      <c r="O62" s="35">
        <v>72</v>
      </c>
      <c r="P62" s="35">
        <v>72</v>
      </c>
      <c r="Q62" s="35">
        <v>0</v>
      </c>
      <c r="R62" s="35">
        <v>0</v>
      </c>
      <c r="S62" s="35">
        <v>0</v>
      </c>
      <c r="T62" s="35">
        <v>0</v>
      </c>
      <c r="U62" s="39">
        <v>44137</v>
      </c>
      <c r="V62" s="35">
        <v>52</v>
      </c>
      <c r="W62" s="45">
        <v>2782.05</v>
      </c>
      <c r="X62" s="45">
        <v>0</v>
      </c>
      <c r="Y62" s="45">
        <v>0</v>
      </c>
      <c r="Z62" s="45">
        <v>58.72</v>
      </c>
      <c r="AA62" s="45">
        <v>58.72</v>
      </c>
      <c r="AB62" s="35">
        <v>0</v>
      </c>
      <c r="AC62" s="35">
        <v>0</v>
      </c>
      <c r="AD62" s="42">
        <v>0</v>
      </c>
      <c r="AE62" s="45">
        <v>53.725000000000001</v>
      </c>
      <c r="AF62" s="45">
        <v>52.244999999999997</v>
      </c>
      <c r="AG62" s="35" t="s">
        <v>10969</v>
      </c>
      <c r="AH62" s="35" t="s">
        <v>10965</v>
      </c>
      <c r="AK62" s="35" t="s">
        <v>7832</v>
      </c>
      <c r="AL62" s="35" t="s">
        <v>932</v>
      </c>
      <c r="AM62" s="35">
        <v>103</v>
      </c>
      <c r="AN62" s="35">
        <f>IFERROR(_xlfn.XLOOKUP(Master[[#This Row],[cu_id]],AllStopTimes[cu_ID],AllStopTimes[Average Stop Time ( In Min )]), 0)</f>
        <v>0</v>
      </c>
      <c r="AO62" s="35" t="e">
        <f>IF(Master[[#This Row],[RSP StopTime override]] &lt;&gt; "",Master[[#This Row],[RSP StopTime override]],IF(Master[[#This Row],[Avg stop time helper]] &lt;&gt; 0, Master[[#This Row],[Avg stop time helper]],Average_Stop_Time))</f>
        <v>#DIV/0!</v>
      </c>
    </row>
    <row r="63" spans="1:41" s="35" customFormat="1" x14ac:dyDescent="0.3">
      <c r="A63" s="55" t="s">
        <v>13299</v>
      </c>
      <c r="B63" s="35">
        <v>103</v>
      </c>
      <c r="C63" s="35">
        <v>99053</v>
      </c>
      <c r="D63" s="35">
        <v>16</v>
      </c>
      <c r="E63" s="35" t="s">
        <v>8870</v>
      </c>
      <c r="F63" s="35" t="s">
        <v>8871</v>
      </c>
      <c r="H63" s="35" t="s">
        <v>7831</v>
      </c>
      <c r="I63" s="35" t="s">
        <v>3</v>
      </c>
      <c r="J63" s="35">
        <v>49707</v>
      </c>
      <c r="K63" s="35">
        <v>2</v>
      </c>
      <c r="L63" s="35" t="s">
        <v>7698</v>
      </c>
      <c r="M63" s="35" t="s">
        <v>7793</v>
      </c>
      <c r="N63" s="35" t="s">
        <v>900</v>
      </c>
      <c r="O63" s="35">
        <v>1</v>
      </c>
      <c r="P63" s="35">
        <v>0</v>
      </c>
      <c r="Q63" s="35">
        <v>0</v>
      </c>
      <c r="R63" s="35">
        <v>1</v>
      </c>
      <c r="S63" s="35">
        <v>0</v>
      </c>
      <c r="T63" s="35">
        <v>0</v>
      </c>
      <c r="U63" s="39">
        <v>44139</v>
      </c>
      <c r="V63" s="35">
        <v>9</v>
      </c>
      <c r="W63" s="45">
        <v>559.74</v>
      </c>
      <c r="X63" s="45">
        <v>0</v>
      </c>
      <c r="Y63" s="45">
        <v>0</v>
      </c>
      <c r="Z63" s="45" t="s">
        <v>7881</v>
      </c>
      <c r="AA63" s="45" t="s">
        <v>7881</v>
      </c>
      <c r="AB63" s="35">
        <v>0</v>
      </c>
      <c r="AC63" s="35">
        <v>0</v>
      </c>
      <c r="AD63" s="42">
        <v>0</v>
      </c>
      <c r="AE63" s="45">
        <v>0</v>
      </c>
      <c r="AF63" s="45">
        <v>11.661199999999999</v>
      </c>
      <c r="AG63" s="35" t="s">
        <v>10969</v>
      </c>
      <c r="AH63" s="35" t="s">
        <v>10965</v>
      </c>
      <c r="AK63" s="35" t="s">
        <v>7832</v>
      </c>
      <c r="AL63" s="35" t="s">
        <v>902</v>
      </c>
      <c r="AM63" s="35">
        <v>103</v>
      </c>
      <c r="AN63" s="35">
        <f>IFERROR(_xlfn.XLOOKUP(Master[[#This Row],[cu_id]],AllStopTimes[cu_ID],AllStopTimes[Average Stop Time ( In Min )]), 0)</f>
        <v>0</v>
      </c>
      <c r="AO63" s="35" t="e">
        <f>IF(Master[[#This Row],[RSP StopTime override]] &lt;&gt; "",Master[[#This Row],[RSP StopTime override]],IF(Master[[#This Row],[Avg stop time helper]] &lt;&gt; 0, Master[[#This Row],[Avg stop time helper]],Average_Stop_Time))</f>
        <v>#DIV/0!</v>
      </c>
    </row>
    <row r="64" spans="1:41" s="35" customFormat="1" x14ac:dyDescent="0.3">
      <c r="A64" s="55" t="s">
        <v>12645</v>
      </c>
      <c r="B64" s="35">
        <v>103</v>
      </c>
      <c r="C64" s="35">
        <v>70483</v>
      </c>
      <c r="D64" s="35">
        <v>3</v>
      </c>
      <c r="E64" s="35" t="s">
        <v>8949</v>
      </c>
      <c r="F64" s="35" t="s">
        <v>8947</v>
      </c>
      <c r="H64" s="35" t="s">
        <v>7831</v>
      </c>
      <c r="I64" s="35" t="s">
        <v>3</v>
      </c>
      <c r="J64" s="35">
        <v>49707</v>
      </c>
      <c r="K64" s="35">
        <v>7</v>
      </c>
      <c r="L64" s="35" t="s">
        <v>7697</v>
      </c>
      <c r="M64" s="35" t="s">
        <v>7793</v>
      </c>
      <c r="N64" s="35" t="s">
        <v>8057</v>
      </c>
      <c r="O64" s="35">
        <v>1</v>
      </c>
      <c r="P64" s="35">
        <v>0</v>
      </c>
      <c r="Q64" s="35">
        <v>0</v>
      </c>
      <c r="R64" s="35">
        <v>0</v>
      </c>
      <c r="S64" s="35">
        <v>1</v>
      </c>
      <c r="T64" s="35">
        <v>0</v>
      </c>
      <c r="U64" s="39">
        <v>44140</v>
      </c>
      <c r="V64" s="35">
        <v>52</v>
      </c>
      <c r="W64" s="45">
        <v>1319.5</v>
      </c>
      <c r="X64" s="45">
        <v>0</v>
      </c>
      <c r="Y64" s="45">
        <v>0</v>
      </c>
      <c r="Z64" s="45">
        <v>26.5</v>
      </c>
      <c r="AA64" s="45">
        <v>26.5</v>
      </c>
      <c r="AB64" s="35">
        <v>0</v>
      </c>
      <c r="AC64" s="35">
        <v>0</v>
      </c>
      <c r="AD64" s="42">
        <v>0</v>
      </c>
      <c r="AE64" s="45">
        <v>25</v>
      </c>
      <c r="AF64" s="45">
        <v>25</v>
      </c>
      <c r="AG64" s="35" t="s">
        <v>10969</v>
      </c>
      <c r="AH64" s="35" t="s">
        <v>10965</v>
      </c>
      <c r="AK64" s="35" t="s">
        <v>7832</v>
      </c>
      <c r="AL64" s="35" t="s">
        <v>8057</v>
      </c>
      <c r="AM64" s="35">
        <v>103</v>
      </c>
      <c r="AN64" s="35">
        <f>IFERROR(_xlfn.XLOOKUP(Master[[#This Row],[cu_id]],AllStopTimes[cu_ID],AllStopTimes[Average Stop Time ( In Min )]), 0)</f>
        <v>0</v>
      </c>
      <c r="AO64" s="35" t="e">
        <f>IF(Master[[#This Row],[RSP StopTime override]] &lt;&gt; "",Master[[#This Row],[RSP StopTime override]],IF(Master[[#This Row],[Avg stop time helper]] &lt;&gt; 0, Master[[#This Row],[Avg stop time helper]],Average_Stop_Time))</f>
        <v>#DIV/0!</v>
      </c>
    </row>
    <row r="65" spans="1:41" s="35" customFormat="1" x14ac:dyDescent="0.3">
      <c r="A65" s="55" t="s">
        <v>12644</v>
      </c>
      <c r="B65" s="35">
        <v>103</v>
      </c>
      <c r="C65" s="35">
        <v>70483</v>
      </c>
      <c r="D65" s="35">
        <v>2</v>
      </c>
      <c r="E65" s="35" t="s">
        <v>8948</v>
      </c>
      <c r="F65" s="35" t="s">
        <v>8947</v>
      </c>
      <c r="H65" s="35" t="s">
        <v>7831</v>
      </c>
      <c r="I65" s="35" t="s">
        <v>3</v>
      </c>
      <c r="J65" s="35">
        <v>49707</v>
      </c>
      <c r="K65" s="35">
        <v>7</v>
      </c>
      <c r="L65" s="35" t="s">
        <v>7697</v>
      </c>
      <c r="M65" s="35" t="s">
        <v>7793</v>
      </c>
      <c r="N65" s="35" t="s">
        <v>8057</v>
      </c>
      <c r="O65" s="35">
        <v>1</v>
      </c>
      <c r="P65" s="35">
        <v>0</v>
      </c>
      <c r="Q65" s="35">
        <v>0</v>
      </c>
      <c r="R65" s="35">
        <v>0</v>
      </c>
      <c r="S65" s="35">
        <v>1</v>
      </c>
      <c r="T65" s="35">
        <v>0</v>
      </c>
      <c r="U65" s="39">
        <v>44140</v>
      </c>
      <c r="V65" s="35">
        <v>52</v>
      </c>
      <c r="W65" s="45">
        <v>844.48</v>
      </c>
      <c r="X65" s="45">
        <v>0</v>
      </c>
      <c r="Y65" s="45">
        <v>0</v>
      </c>
      <c r="Z65" s="45">
        <v>16.96</v>
      </c>
      <c r="AA65" s="45">
        <v>16.96</v>
      </c>
      <c r="AB65" s="35">
        <v>0</v>
      </c>
      <c r="AC65" s="35">
        <v>0</v>
      </c>
      <c r="AD65" s="42">
        <v>0</v>
      </c>
      <c r="AE65" s="45">
        <v>16</v>
      </c>
      <c r="AF65" s="45">
        <v>16</v>
      </c>
      <c r="AG65" s="35" t="s">
        <v>10987</v>
      </c>
      <c r="AH65" s="35" t="s">
        <v>10965</v>
      </c>
      <c r="AK65" s="35" t="s">
        <v>7832</v>
      </c>
      <c r="AL65" s="35" t="s">
        <v>8057</v>
      </c>
      <c r="AM65" s="35">
        <v>103</v>
      </c>
      <c r="AN65" s="35">
        <f>IFERROR(_xlfn.XLOOKUP(Master[[#This Row],[cu_id]],AllStopTimes[cu_ID],AllStopTimes[Average Stop Time ( In Min )]), 0)</f>
        <v>0</v>
      </c>
      <c r="AO65" s="35" t="e">
        <f>IF(Master[[#This Row],[RSP StopTime override]] &lt;&gt; "",Master[[#This Row],[RSP StopTime override]],IF(Master[[#This Row],[Avg stop time helper]] &lt;&gt; 0, Master[[#This Row],[Avg stop time helper]],Average_Stop_Time))</f>
        <v>#DIV/0!</v>
      </c>
    </row>
    <row r="66" spans="1:41" s="35" customFormat="1" x14ac:dyDescent="0.3">
      <c r="A66" s="55" t="s">
        <v>12497</v>
      </c>
      <c r="B66" s="35">
        <v>103</v>
      </c>
      <c r="C66" s="35">
        <v>70483</v>
      </c>
      <c r="D66" s="35">
        <v>1</v>
      </c>
      <c r="E66" s="35" t="s">
        <v>8946</v>
      </c>
      <c r="F66" s="35" t="s">
        <v>8947</v>
      </c>
      <c r="H66" s="35" t="s">
        <v>7831</v>
      </c>
      <c r="I66" s="35" t="s">
        <v>3</v>
      </c>
      <c r="J66" s="35">
        <v>49707</v>
      </c>
      <c r="K66" s="35">
        <v>7</v>
      </c>
      <c r="L66" s="35" t="s">
        <v>7697</v>
      </c>
      <c r="M66" s="35" t="s">
        <v>7793</v>
      </c>
      <c r="N66" s="35" t="s">
        <v>8057</v>
      </c>
      <c r="O66" s="35">
        <v>1</v>
      </c>
      <c r="P66" s="35">
        <v>0</v>
      </c>
      <c r="Q66" s="35">
        <v>0</v>
      </c>
      <c r="R66" s="35">
        <v>0</v>
      </c>
      <c r="S66" s="35">
        <v>1</v>
      </c>
      <c r="T66" s="35">
        <v>0</v>
      </c>
      <c r="U66" s="39">
        <v>44140</v>
      </c>
      <c r="V66" s="35">
        <v>53</v>
      </c>
      <c r="W66" s="45">
        <v>2563.0700000000002</v>
      </c>
      <c r="X66" s="45">
        <v>0</v>
      </c>
      <c r="Y66" s="45">
        <v>0</v>
      </c>
      <c r="Z66" s="45">
        <v>42.89</v>
      </c>
      <c r="AA66" s="45">
        <v>42.89</v>
      </c>
      <c r="AB66" s="35">
        <v>0</v>
      </c>
      <c r="AC66" s="35">
        <v>0</v>
      </c>
      <c r="AD66" s="42">
        <v>0</v>
      </c>
      <c r="AE66" s="45">
        <v>40.5</v>
      </c>
      <c r="AF66" s="45">
        <v>71.7</v>
      </c>
      <c r="AG66" s="35" t="s">
        <v>10987</v>
      </c>
      <c r="AH66" s="35" t="s">
        <v>10973</v>
      </c>
      <c r="AK66" s="35" t="s">
        <v>7832</v>
      </c>
      <c r="AL66" s="35" t="s">
        <v>8057</v>
      </c>
      <c r="AM66" s="35">
        <v>103</v>
      </c>
      <c r="AN66" s="35">
        <f>IFERROR(_xlfn.XLOOKUP(Master[[#This Row],[cu_id]],AllStopTimes[cu_ID],AllStopTimes[Average Stop Time ( In Min )]), 0)</f>
        <v>0</v>
      </c>
      <c r="AO66" s="35" t="e">
        <f>IF(Master[[#This Row],[RSP StopTime override]] &lt;&gt; "",Master[[#This Row],[RSP StopTime override]],IF(Master[[#This Row],[Avg stop time helper]] &lt;&gt; 0, Master[[#This Row],[Avg stop time helper]],Average_Stop_Time))</f>
        <v>#DIV/0!</v>
      </c>
    </row>
    <row r="67" spans="1:41" s="35" customFormat="1" x14ac:dyDescent="0.3">
      <c r="A67" s="55" t="s">
        <v>11747</v>
      </c>
      <c r="B67" s="35">
        <v>105</v>
      </c>
      <c r="C67" s="35">
        <v>73509</v>
      </c>
      <c r="D67" s="35">
        <v>1</v>
      </c>
      <c r="E67" s="35" t="s">
        <v>9402</v>
      </c>
      <c r="F67" s="35" t="s">
        <v>9403</v>
      </c>
      <c r="H67" s="35" t="s">
        <v>8071</v>
      </c>
      <c r="I67" s="35" t="s">
        <v>3</v>
      </c>
      <c r="J67" s="35">
        <v>48750</v>
      </c>
      <c r="K67" s="35">
        <v>7</v>
      </c>
      <c r="L67" s="35" t="s">
        <v>7697</v>
      </c>
      <c r="M67" s="35" t="s">
        <v>7793</v>
      </c>
      <c r="N67" s="35" t="s">
        <v>8057</v>
      </c>
      <c r="O67" s="35">
        <v>95</v>
      </c>
      <c r="P67" s="35">
        <v>0</v>
      </c>
      <c r="Q67" s="35">
        <v>0</v>
      </c>
      <c r="R67" s="35">
        <v>0</v>
      </c>
      <c r="S67" s="35">
        <v>95</v>
      </c>
      <c r="T67" s="35">
        <v>0</v>
      </c>
      <c r="U67" s="39">
        <v>44140</v>
      </c>
      <c r="V67" s="35">
        <v>53</v>
      </c>
      <c r="W67" s="45">
        <v>4673.88</v>
      </c>
      <c r="X67" s="45">
        <v>0</v>
      </c>
      <c r="Y67" s="45">
        <v>0</v>
      </c>
      <c r="Z67" s="45">
        <v>93.28</v>
      </c>
      <c r="AA67" s="45">
        <v>93.28</v>
      </c>
      <c r="AB67" s="35">
        <v>90</v>
      </c>
      <c r="AC67" s="35">
        <v>24</v>
      </c>
      <c r="AD67" s="42">
        <v>0.45283018867924529</v>
      </c>
      <c r="AE67" s="45">
        <v>91.92</v>
      </c>
      <c r="AF67" s="45">
        <v>91.92</v>
      </c>
      <c r="AG67" s="35" t="s">
        <v>10978</v>
      </c>
      <c r="AH67" s="35" t="s">
        <v>10965</v>
      </c>
      <c r="AK67" s="35" t="s">
        <v>8315</v>
      </c>
      <c r="AL67" s="35" t="s">
        <v>932</v>
      </c>
      <c r="AM67" s="35">
        <v>101</v>
      </c>
      <c r="AN67" s="35">
        <f>IFERROR(_xlfn.XLOOKUP(Master[[#This Row],[cu_id]],AllStopTimes[cu_ID],AllStopTimes[Average Stop Time ( In Min )]), 0)</f>
        <v>0</v>
      </c>
      <c r="AO67" s="35" t="e">
        <f>IF(Master[[#This Row],[RSP StopTime override]] &lt;&gt; "",Master[[#This Row],[RSP StopTime override]],IF(Master[[#This Row],[Avg stop time helper]] &lt;&gt; 0, Master[[#This Row],[Avg stop time helper]],Average_Stop_Time))</f>
        <v>#DIV/0!</v>
      </c>
    </row>
    <row r="68" spans="1:41" s="35" customFormat="1" x14ac:dyDescent="0.3">
      <c r="A68" s="55" t="s">
        <v>13145</v>
      </c>
      <c r="B68" s="35">
        <v>101</v>
      </c>
      <c r="C68" s="35">
        <v>73511</v>
      </c>
      <c r="D68" s="35" t="s">
        <v>949</v>
      </c>
      <c r="E68" s="35" t="s">
        <v>9670</v>
      </c>
      <c r="F68" s="35" t="s">
        <v>10955</v>
      </c>
      <c r="G68" s="35" t="s">
        <v>6009</v>
      </c>
      <c r="H68" s="35" t="s">
        <v>7936</v>
      </c>
      <c r="I68" s="35" t="s">
        <v>3</v>
      </c>
      <c r="J68" s="35" t="s">
        <v>10956</v>
      </c>
      <c r="K68" s="35" t="s">
        <v>10953</v>
      </c>
      <c r="L68" s="35" t="s">
        <v>7697</v>
      </c>
      <c r="M68" s="35" t="s">
        <v>7792</v>
      </c>
      <c r="N68" s="35" t="s">
        <v>903</v>
      </c>
      <c r="O68" s="35">
        <v>160</v>
      </c>
      <c r="P68" s="35">
        <v>0</v>
      </c>
      <c r="Q68" s="35">
        <v>160</v>
      </c>
      <c r="R68" s="35">
        <v>0</v>
      </c>
      <c r="S68" s="35">
        <v>0</v>
      </c>
      <c r="T68" s="35">
        <v>0</v>
      </c>
      <c r="U68" s="39">
        <v>44222</v>
      </c>
      <c r="V68" s="35">
        <v>6</v>
      </c>
      <c r="W68" s="47">
        <v>246.78</v>
      </c>
      <c r="X68" s="45">
        <v>0</v>
      </c>
      <c r="Y68" s="45">
        <v>0</v>
      </c>
      <c r="Z68" s="47">
        <v>6.1695000000000002</v>
      </c>
      <c r="AA68" s="47">
        <v>6.1695000000000002</v>
      </c>
      <c r="AB68" s="35">
        <v>0</v>
      </c>
      <c r="AC68" s="35">
        <v>0</v>
      </c>
      <c r="AD68" s="42">
        <v>0</v>
      </c>
      <c r="AE68" s="47">
        <v>5.2937000000000003</v>
      </c>
      <c r="AF68" s="47">
        <v>0</v>
      </c>
      <c r="AG68" s="49"/>
      <c r="AH68" s="49" t="s">
        <v>6009</v>
      </c>
      <c r="AI68" s="35" t="s">
        <v>6009</v>
      </c>
      <c r="AJ68" s="35" t="s">
        <v>6009</v>
      </c>
      <c r="AK68" s="35" t="s">
        <v>7832</v>
      </c>
      <c r="AL68" s="35" t="s">
        <v>932</v>
      </c>
      <c r="AM68" s="35">
        <v>101</v>
      </c>
      <c r="AN68" s="35">
        <f>IFERROR(_xlfn.XLOOKUP(Master[[#This Row],[cu_id]],AllStopTimes[cu_ID],AllStopTimes[Average Stop Time ( In Min )]), 0)</f>
        <v>0</v>
      </c>
      <c r="AO68" s="35" t="e">
        <f>IF(Master[[#This Row],[RSP StopTime override]] &lt;&gt; "",Master[[#This Row],[RSP StopTime override]],IF(Master[[#This Row],[Avg stop time helper]] &lt;&gt; 0, Master[[#This Row],[Avg stop time helper]],Average_Stop_Time))</f>
        <v>#DIV/0!</v>
      </c>
    </row>
    <row r="69" spans="1:41" s="35" customFormat="1" x14ac:dyDescent="0.3">
      <c r="A69" s="55" t="s">
        <v>10994</v>
      </c>
      <c r="B69" s="35">
        <v>101</v>
      </c>
      <c r="C69" s="35">
        <v>73510</v>
      </c>
      <c r="D69" s="35">
        <v>0</v>
      </c>
      <c r="E69" s="35" t="s">
        <v>8111</v>
      </c>
      <c r="F69" s="35" t="s">
        <v>8112</v>
      </c>
      <c r="H69" s="35" t="s">
        <v>8104</v>
      </c>
      <c r="I69" s="35" t="s">
        <v>3</v>
      </c>
      <c r="J69" s="35">
        <v>48730</v>
      </c>
      <c r="K69" s="35">
        <v>5</v>
      </c>
      <c r="L69" s="35" t="s">
        <v>7699</v>
      </c>
      <c r="M69" s="35" t="s">
        <v>7793</v>
      </c>
      <c r="N69" s="35" t="s">
        <v>8057</v>
      </c>
      <c r="O69" s="35">
        <v>287</v>
      </c>
      <c r="P69" s="35">
        <v>0</v>
      </c>
      <c r="Q69" s="35">
        <v>0</v>
      </c>
      <c r="R69" s="35">
        <v>0</v>
      </c>
      <c r="S69" s="35">
        <v>287</v>
      </c>
      <c r="T69" s="35">
        <v>0</v>
      </c>
      <c r="U69" s="39">
        <v>44147</v>
      </c>
      <c r="V69" s="35">
        <v>27</v>
      </c>
      <c r="W69" s="45">
        <v>2572.92</v>
      </c>
      <c r="X69" s="45">
        <v>0</v>
      </c>
      <c r="Y69" s="45">
        <v>0</v>
      </c>
      <c r="Z69" s="45">
        <v>62.85</v>
      </c>
      <c r="AA69" s="45">
        <v>125.71</v>
      </c>
      <c r="AB69" s="35">
        <v>0</v>
      </c>
      <c r="AC69" s="35">
        <v>0</v>
      </c>
      <c r="AD69" s="42">
        <v>0</v>
      </c>
      <c r="AE69" s="45">
        <v>64.707499999999996</v>
      </c>
      <c r="AF69" s="45">
        <v>38.695</v>
      </c>
      <c r="AG69" s="35" t="s">
        <v>10974</v>
      </c>
      <c r="AH69" s="35" t="s">
        <v>10965</v>
      </c>
      <c r="AK69" s="35" t="s">
        <v>7832</v>
      </c>
      <c r="AL69" s="35" t="s">
        <v>6015</v>
      </c>
      <c r="AM69" s="35">
        <v>101</v>
      </c>
      <c r="AN69" s="35">
        <f>IFERROR(_xlfn.XLOOKUP(Master[[#This Row],[cu_id]],AllStopTimes[cu_ID],AllStopTimes[Average Stop Time ( In Min )]), 0)</f>
        <v>0</v>
      </c>
      <c r="AO69" s="35" t="e">
        <f>IF(Master[[#This Row],[RSP StopTime override]] &lt;&gt; "",Master[[#This Row],[RSP StopTime override]],IF(Master[[#This Row],[Avg stop time helper]] &lt;&gt; 0, Master[[#This Row],[Avg stop time helper]],Average_Stop_Time))</f>
        <v>#DIV/0!</v>
      </c>
    </row>
    <row r="70" spans="1:41" s="35" customFormat="1" x14ac:dyDescent="0.3">
      <c r="A70" s="55" t="s">
        <v>13723</v>
      </c>
      <c r="B70" s="35">
        <v>103</v>
      </c>
      <c r="C70" s="35">
        <v>99053</v>
      </c>
      <c r="D70" s="35">
        <v>15</v>
      </c>
      <c r="E70" s="35" t="s">
        <v>8778</v>
      </c>
      <c r="F70" s="35" t="s">
        <v>8779</v>
      </c>
      <c r="H70" s="35" t="s">
        <v>7831</v>
      </c>
      <c r="I70" s="35" t="s">
        <v>3</v>
      </c>
      <c r="J70" s="35">
        <v>49707</v>
      </c>
      <c r="K70" s="35">
        <v>6</v>
      </c>
      <c r="L70" s="35" t="s">
        <v>7805</v>
      </c>
      <c r="M70" s="35" t="s">
        <v>7793</v>
      </c>
      <c r="N70" s="35" t="s">
        <v>903</v>
      </c>
      <c r="O70" s="35">
        <v>71</v>
      </c>
      <c r="P70" s="35">
        <v>0</v>
      </c>
      <c r="Q70" s="35">
        <v>71</v>
      </c>
      <c r="R70" s="35">
        <v>0</v>
      </c>
      <c r="S70" s="35">
        <v>0</v>
      </c>
      <c r="T70" s="35">
        <v>0</v>
      </c>
      <c r="U70" s="39">
        <v>44138</v>
      </c>
      <c r="V70" s="35">
        <v>26</v>
      </c>
      <c r="W70" s="45">
        <v>1360.34</v>
      </c>
      <c r="X70" s="45">
        <v>0</v>
      </c>
      <c r="Y70" s="45">
        <v>0</v>
      </c>
      <c r="Z70" s="45">
        <v>28.51</v>
      </c>
      <c r="AA70" s="45">
        <v>57.02</v>
      </c>
      <c r="AB70" s="35">
        <v>0</v>
      </c>
      <c r="AC70" s="35">
        <v>0</v>
      </c>
      <c r="AD70" s="42">
        <v>0</v>
      </c>
      <c r="AE70" s="45">
        <v>25.9</v>
      </c>
      <c r="AF70" s="45">
        <v>25.9</v>
      </c>
      <c r="AG70" s="35" t="s">
        <v>10969</v>
      </c>
      <c r="AH70" s="35" t="s">
        <v>10965</v>
      </c>
      <c r="AK70" s="35" t="s">
        <v>7832</v>
      </c>
      <c r="AL70" s="35" t="s">
        <v>902</v>
      </c>
      <c r="AM70" s="35">
        <v>105</v>
      </c>
      <c r="AN70" s="35">
        <f>IFERROR(_xlfn.XLOOKUP(Master[[#This Row],[cu_id]],AllStopTimes[cu_ID],AllStopTimes[Average Stop Time ( In Min )]), 0)</f>
        <v>0</v>
      </c>
      <c r="AO70" s="35" t="e">
        <f>IF(Master[[#This Row],[RSP StopTime override]] &lt;&gt; "",Master[[#This Row],[RSP StopTime override]],IF(Master[[#This Row],[Avg stop time helper]] &lt;&gt; 0, Master[[#This Row],[Avg stop time helper]],Average_Stop_Time))</f>
        <v>#DIV/0!</v>
      </c>
    </row>
    <row r="71" spans="1:41" s="35" customFormat="1" x14ac:dyDescent="0.3">
      <c r="A71" s="55" t="s">
        <v>11737</v>
      </c>
      <c r="B71" s="35">
        <v>105</v>
      </c>
      <c r="C71" s="35">
        <v>73509</v>
      </c>
      <c r="D71" s="35">
        <v>0</v>
      </c>
      <c r="E71" s="35" t="s">
        <v>9430</v>
      </c>
      <c r="F71" s="35" t="s">
        <v>9403</v>
      </c>
      <c r="H71" s="35" t="s">
        <v>8071</v>
      </c>
      <c r="I71" s="35" t="s">
        <v>3</v>
      </c>
      <c r="J71" s="35">
        <v>48750</v>
      </c>
      <c r="K71" s="35">
        <v>7</v>
      </c>
      <c r="L71" s="35" t="s">
        <v>7697</v>
      </c>
      <c r="M71" s="35" t="s">
        <v>7793</v>
      </c>
      <c r="N71" s="35" t="s">
        <v>8057</v>
      </c>
      <c r="O71" s="35">
        <v>170</v>
      </c>
      <c r="P71" s="35">
        <v>0</v>
      </c>
      <c r="Q71" s="35">
        <v>0</v>
      </c>
      <c r="R71" s="35">
        <v>0</v>
      </c>
      <c r="S71" s="35">
        <v>170</v>
      </c>
      <c r="T71" s="35">
        <v>0</v>
      </c>
      <c r="U71" s="39">
        <v>44140</v>
      </c>
      <c r="V71" s="35">
        <v>53</v>
      </c>
      <c r="W71" s="45">
        <v>2481.94</v>
      </c>
      <c r="X71" s="45">
        <v>0</v>
      </c>
      <c r="Y71" s="45">
        <v>0</v>
      </c>
      <c r="Z71" s="45">
        <v>44.87</v>
      </c>
      <c r="AA71" s="45">
        <v>44.87</v>
      </c>
      <c r="AB71" s="35">
        <v>22</v>
      </c>
      <c r="AC71" s="35">
        <v>4</v>
      </c>
      <c r="AD71" s="42">
        <v>7.5471698113207544E-2</v>
      </c>
      <c r="AE71" s="45">
        <v>39.89</v>
      </c>
      <c r="AF71" s="45">
        <v>68.267499999999998</v>
      </c>
      <c r="AG71" s="35" t="s">
        <v>10978</v>
      </c>
      <c r="AH71" s="35" t="s">
        <v>10965</v>
      </c>
      <c r="AK71" s="35" t="s">
        <v>7832</v>
      </c>
      <c r="AL71" s="35" t="s">
        <v>932</v>
      </c>
      <c r="AM71" s="35">
        <v>101</v>
      </c>
      <c r="AN71" s="35">
        <f>IFERROR(_xlfn.XLOOKUP(Master[[#This Row],[cu_id]],AllStopTimes[cu_ID],AllStopTimes[Average Stop Time ( In Min )]), 0)</f>
        <v>0</v>
      </c>
      <c r="AO71" s="35" t="e">
        <f>IF(Master[[#This Row],[RSP StopTime override]] &lt;&gt; "",Master[[#This Row],[RSP StopTime override]],IF(Master[[#This Row],[Avg stop time helper]] &lt;&gt; 0, Master[[#This Row],[Avg stop time helper]],Average_Stop_Time))</f>
        <v>#DIV/0!</v>
      </c>
    </row>
    <row r="72" spans="1:41" s="35" customFormat="1" x14ac:dyDescent="0.3">
      <c r="A72" s="55" t="s">
        <v>11218</v>
      </c>
      <c r="B72" s="35">
        <v>102</v>
      </c>
      <c r="C72" s="35">
        <v>73508</v>
      </c>
      <c r="D72" s="35">
        <v>0</v>
      </c>
      <c r="E72" s="35" t="s">
        <v>8200</v>
      </c>
      <c r="F72" s="35" t="s">
        <v>8201</v>
      </c>
      <c r="H72" s="35" t="s">
        <v>8197</v>
      </c>
      <c r="I72" s="35" t="s">
        <v>3</v>
      </c>
      <c r="J72" s="35">
        <v>49765</v>
      </c>
      <c r="K72" s="35">
        <v>7</v>
      </c>
      <c r="L72" s="35" t="s">
        <v>7697</v>
      </c>
      <c r="M72" s="35" t="s">
        <v>7793</v>
      </c>
      <c r="N72" s="35" t="s">
        <v>901</v>
      </c>
      <c r="O72" s="35">
        <v>5</v>
      </c>
      <c r="P72" s="35">
        <v>5</v>
      </c>
      <c r="Q72" s="35">
        <v>0</v>
      </c>
      <c r="R72" s="35">
        <v>0</v>
      </c>
      <c r="S72" s="35">
        <v>0</v>
      </c>
      <c r="T72" s="35">
        <v>0</v>
      </c>
      <c r="U72" s="39">
        <v>44137</v>
      </c>
      <c r="V72" s="35">
        <v>52</v>
      </c>
      <c r="W72" s="45">
        <v>4213.1899999999996</v>
      </c>
      <c r="X72" s="45">
        <v>0</v>
      </c>
      <c r="Y72" s="45">
        <v>0</v>
      </c>
      <c r="Z72" s="45">
        <v>83.85</v>
      </c>
      <c r="AA72" s="45">
        <v>83.85</v>
      </c>
      <c r="AB72" s="35">
        <v>143</v>
      </c>
      <c r="AC72" s="35">
        <v>25</v>
      </c>
      <c r="AD72" s="42">
        <v>0.48076923076923078</v>
      </c>
      <c r="AE72" s="45">
        <v>79.198700000000002</v>
      </c>
      <c r="AF72" s="45">
        <v>82.3</v>
      </c>
      <c r="AG72" s="35" t="s">
        <v>6009</v>
      </c>
      <c r="AH72" s="35" t="s">
        <v>6009</v>
      </c>
      <c r="AK72" s="35" t="s">
        <v>7832</v>
      </c>
      <c r="AL72" s="35" t="s">
        <v>901</v>
      </c>
      <c r="AM72" s="35">
        <v>102</v>
      </c>
      <c r="AN72" s="35">
        <f>IFERROR(_xlfn.XLOOKUP(Master[[#This Row],[cu_id]],AllStopTimes[cu_ID],AllStopTimes[Average Stop Time ( In Min )]), 0)</f>
        <v>0</v>
      </c>
      <c r="AO72" s="35" t="e">
        <f>IF(Master[[#This Row],[RSP StopTime override]] &lt;&gt; "",Master[[#This Row],[RSP StopTime override]],IF(Master[[#This Row],[Avg stop time helper]] &lt;&gt; 0, Master[[#This Row],[Avg stop time helper]],Average_Stop_Time))</f>
        <v>#DIV/0!</v>
      </c>
    </row>
    <row r="73" spans="1:41" s="35" customFormat="1" x14ac:dyDescent="0.3">
      <c r="A73" s="55" t="s">
        <v>13357</v>
      </c>
      <c r="B73" s="35">
        <v>103</v>
      </c>
      <c r="C73" s="35">
        <v>73507</v>
      </c>
      <c r="D73" s="35">
        <v>0</v>
      </c>
      <c r="E73" s="35" t="s">
        <v>8756</v>
      </c>
      <c r="F73" s="35" t="s">
        <v>8757</v>
      </c>
      <c r="H73" s="35" t="s">
        <v>7831</v>
      </c>
      <c r="I73" s="35" t="s">
        <v>3</v>
      </c>
      <c r="J73" s="35">
        <v>49707</v>
      </c>
      <c r="K73" s="35">
        <v>7</v>
      </c>
      <c r="L73" s="35" t="s">
        <v>7697</v>
      </c>
      <c r="M73" s="35" t="s">
        <v>7793</v>
      </c>
      <c r="N73" s="35" t="s">
        <v>903</v>
      </c>
      <c r="O73" s="35">
        <v>1</v>
      </c>
      <c r="P73" s="35">
        <v>0</v>
      </c>
      <c r="Q73" s="35">
        <v>1</v>
      </c>
      <c r="R73" s="35">
        <v>0</v>
      </c>
      <c r="S73" s="35">
        <v>0</v>
      </c>
      <c r="T73" s="35">
        <v>0</v>
      </c>
      <c r="U73" s="39">
        <v>44138</v>
      </c>
      <c r="V73" s="35">
        <v>52</v>
      </c>
      <c r="W73" s="45">
        <v>3639.61</v>
      </c>
      <c r="X73" s="45">
        <v>0</v>
      </c>
      <c r="Y73" s="45">
        <v>0</v>
      </c>
      <c r="Z73" s="45">
        <v>77.31</v>
      </c>
      <c r="AA73" s="45">
        <v>77.31</v>
      </c>
      <c r="AB73" s="35">
        <v>68</v>
      </c>
      <c r="AC73" s="35">
        <v>5</v>
      </c>
      <c r="AD73" s="42">
        <v>9.6153846153846159E-2</v>
      </c>
      <c r="AE73" s="45">
        <v>68.867500000000007</v>
      </c>
      <c r="AF73" s="45">
        <v>68.430000000000007</v>
      </c>
      <c r="AG73" s="35" t="s">
        <v>10967</v>
      </c>
      <c r="AH73" s="35" t="s">
        <v>10965</v>
      </c>
      <c r="AK73" s="35" t="s">
        <v>7832</v>
      </c>
      <c r="AL73" s="35" t="s">
        <v>902</v>
      </c>
      <c r="AM73" s="35">
        <v>105</v>
      </c>
      <c r="AN73" s="35">
        <f>IFERROR(_xlfn.XLOOKUP(Master[[#This Row],[cu_id]],AllStopTimes[cu_ID],AllStopTimes[Average Stop Time ( In Min )]), 0)</f>
        <v>0</v>
      </c>
      <c r="AO73" s="35" t="e">
        <f>IF(Master[[#This Row],[RSP StopTime override]] &lt;&gt; "",Master[[#This Row],[RSP StopTime override]],IF(Master[[#This Row],[Avg stop time helper]] &lt;&gt; 0, Master[[#This Row],[Avg stop time helper]],Average_Stop_Time))</f>
        <v>#DIV/0!</v>
      </c>
    </row>
    <row r="74" spans="1:41" s="35" customFormat="1" x14ac:dyDescent="0.3">
      <c r="A74" s="55" t="s">
        <v>12533</v>
      </c>
      <c r="B74" s="35">
        <v>101</v>
      </c>
      <c r="C74" s="35">
        <v>73506</v>
      </c>
      <c r="D74" s="35">
        <v>0</v>
      </c>
      <c r="E74" s="35" t="s">
        <v>8147</v>
      </c>
      <c r="F74" s="35" t="s">
        <v>8148</v>
      </c>
      <c r="H74" s="35" t="s">
        <v>7831</v>
      </c>
      <c r="I74" s="35" t="s">
        <v>3</v>
      </c>
      <c r="J74" s="35">
        <v>49707</v>
      </c>
      <c r="K74" s="35">
        <v>7</v>
      </c>
      <c r="L74" s="35" t="s">
        <v>7697</v>
      </c>
      <c r="M74" s="35" t="s">
        <v>7793</v>
      </c>
      <c r="N74" s="35" t="s">
        <v>902</v>
      </c>
      <c r="O74" s="35">
        <v>25</v>
      </c>
      <c r="P74" s="35">
        <v>0</v>
      </c>
      <c r="Q74" s="35">
        <v>0</v>
      </c>
      <c r="R74" s="35">
        <v>0</v>
      </c>
      <c r="S74" s="35">
        <v>0</v>
      </c>
      <c r="T74" s="35">
        <v>25</v>
      </c>
      <c r="U74" s="39">
        <v>44141</v>
      </c>
      <c r="V74" s="35">
        <v>53</v>
      </c>
      <c r="W74" s="45">
        <v>9612.65</v>
      </c>
      <c r="X74" s="45">
        <v>0</v>
      </c>
      <c r="Y74" s="45">
        <v>0</v>
      </c>
      <c r="Z74" s="45">
        <v>200.34</v>
      </c>
      <c r="AA74" s="45">
        <v>200.34</v>
      </c>
      <c r="AB74" s="35">
        <v>270</v>
      </c>
      <c r="AC74" s="35">
        <v>12</v>
      </c>
      <c r="AD74" s="42">
        <v>0.22641509433962265</v>
      </c>
      <c r="AE74" s="45">
        <v>181.405</v>
      </c>
      <c r="AF74" s="45">
        <v>150.08500000000001</v>
      </c>
      <c r="AG74" s="35" t="s">
        <v>10967</v>
      </c>
      <c r="AH74" s="35" t="s">
        <v>10965</v>
      </c>
      <c r="AK74" s="35" t="s">
        <v>7832</v>
      </c>
      <c r="AL74" s="35" t="s">
        <v>902</v>
      </c>
      <c r="AM74" s="35">
        <v>101</v>
      </c>
      <c r="AN74" s="35">
        <f>IFERROR(_xlfn.XLOOKUP(Master[[#This Row],[cu_id]],AllStopTimes[cu_ID],AllStopTimes[Average Stop Time ( In Min )]), 0)</f>
        <v>0</v>
      </c>
      <c r="AO74" s="35" t="e">
        <f>IF(Master[[#This Row],[RSP StopTime override]] &lt;&gt; "",Master[[#This Row],[RSP StopTime override]],IF(Master[[#This Row],[Avg stop time helper]] &lt;&gt; 0, Master[[#This Row],[Avg stop time helper]],Average_Stop_Time))</f>
        <v>#DIV/0!</v>
      </c>
    </row>
    <row r="75" spans="1:41" s="35" customFormat="1" x14ac:dyDescent="0.3">
      <c r="A75" s="55" t="s">
        <v>13417</v>
      </c>
      <c r="B75" s="35">
        <v>105</v>
      </c>
      <c r="C75" s="35">
        <v>73505</v>
      </c>
      <c r="D75" s="35">
        <v>0</v>
      </c>
      <c r="E75" s="35" t="s">
        <v>9512</v>
      </c>
      <c r="F75" s="35" t="s">
        <v>9513</v>
      </c>
      <c r="H75" s="35" t="s">
        <v>9465</v>
      </c>
      <c r="I75" s="35" t="s">
        <v>3</v>
      </c>
      <c r="J75" s="35">
        <v>48763</v>
      </c>
      <c r="K75" s="35">
        <v>5</v>
      </c>
      <c r="L75" s="35" t="s">
        <v>7699</v>
      </c>
      <c r="M75" s="35" t="s">
        <v>7793</v>
      </c>
      <c r="N75" s="35" t="s">
        <v>902</v>
      </c>
      <c r="O75" s="35">
        <v>250</v>
      </c>
      <c r="P75" s="35">
        <v>0</v>
      </c>
      <c r="Q75" s="35">
        <v>0</v>
      </c>
      <c r="R75" s="35">
        <v>0</v>
      </c>
      <c r="S75" s="35">
        <v>0</v>
      </c>
      <c r="T75" s="35">
        <v>250</v>
      </c>
      <c r="U75" s="39">
        <v>44148</v>
      </c>
      <c r="V75" s="35">
        <v>26</v>
      </c>
      <c r="W75" s="45">
        <v>1415.32</v>
      </c>
      <c r="X75" s="45">
        <v>0</v>
      </c>
      <c r="Y75" s="45">
        <v>0</v>
      </c>
      <c r="Z75" s="45">
        <v>32.979999999999997</v>
      </c>
      <c r="AA75" s="45">
        <v>65.959999999999994</v>
      </c>
      <c r="AB75" s="35">
        <v>0</v>
      </c>
      <c r="AC75" s="35">
        <v>0</v>
      </c>
      <c r="AD75" s="42">
        <v>0</v>
      </c>
      <c r="AE75" s="45">
        <v>30.32</v>
      </c>
      <c r="AF75" s="45">
        <v>16.031199999999998</v>
      </c>
      <c r="AG75" s="35" t="s">
        <v>10970</v>
      </c>
      <c r="AH75" s="35" t="s">
        <v>10965</v>
      </c>
      <c r="AK75" s="35" t="s">
        <v>7832</v>
      </c>
      <c r="AL75" s="35" t="s">
        <v>932</v>
      </c>
      <c r="AM75" s="35">
        <v>101</v>
      </c>
      <c r="AN75" s="35">
        <f>IFERROR(_xlfn.XLOOKUP(Master[[#This Row],[cu_id]],AllStopTimes[cu_ID],AllStopTimes[Average Stop Time ( In Min )]), 0)</f>
        <v>0</v>
      </c>
      <c r="AO75" s="35" t="e">
        <f>IF(Master[[#This Row],[RSP StopTime override]] &lt;&gt; "",Master[[#This Row],[RSP StopTime override]],IF(Master[[#This Row],[Avg stop time helper]] &lt;&gt; 0, Master[[#This Row],[Avg stop time helper]],Average_Stop_Time))</f>
        <v>#DIV/0!</v>
      </c>
    </row>
    <row r="76" spans="1:41" s="35" customFormat="1" x14ac:dyDescent="0.3">
      <c r="A76" s="55" t="s">
        <v>12746</v>
      </c>
      <c r="B76" s="35">
        <v>102</v>
      </c>
      <c r="C76" s="35">
        <v>73504</v>
      </c>
      <c r="D76" s="35">
        <v>0</v>
      </c>
      <c r="E76" s="35" t="s">
        <v>8312</v>
      </c>
      <c r="F76" s="35" t="s">
        <v>8313</v>
      </c>
      <c r="H76" s="35" t="s">
        <v>8314</v>
      </c>
      <c r="I76" s="35" t="s">
        <v>3</v>
      </c>
      <c r="J76" s="35">
        <v>49707</v>
      </c>
      <c r="K76" s="35">
        <v>7</v>
      </c>
      <c r="L76" s="35" t="s">
        <v>7697</v>
      </c>
      <c r="M76" s="35" t="s">
        <v>7793</v>
      </c>
      <c r="N76" s="35" t="s">
        <v>903</v>
      </c>
      <c r="O76" s="35">
        <v>110</v>
      </c>
      <c r="P76" s="35">
        <v>0</v>
      </c>
      <c r="Q76" s="35">
        <v>110</v>
      </c>
      <c r="R76" s="35">
        <v>0</v>
      </c>
      <c r="S76" s="35">
        <v>0</v>
      </c>
      <c r="T76" s="35">
        <v>0</v>
      </c>
      <c r="U76" s="39">
        <v>44138</v>
      </c>
      <c r="V76" s="35">
        <v>75</v>
      </c>
      <c r="W76" s="45">
        <v>4487.79</v>
      </c>
      <c r="X76" s="45">
        <v>0</v>
      </c>
      <c r="Y76" s="45">
        <v>0</v>
      </c>
      <c r="Z76" s="45">
        <v>142.12</v>
      </c>
      <c r="AA76" s="45">
        <v>142.12</v>
      </c>
      <c r="AB76" s="35">
        <v>0</v>
      </c>
      <c r="AC76" s="35">
        <v>0</v>
      </c>
      <c r="AD76" s="42">
        <v>0</v>
      </c>
      <c r="AE76" s="45">
        <v>111.8725</v>
      </c>
      <c r="AF76" s="45">
        <v>76.572500000000005</v>
      </c>
      <c r="AG76" s="35" t="s">
        <v>10969</v>
      </c>
      <c r="AH76" s="35" t="s">
        <v>10965</v>
      </c>
      <c r="AK76" s="35" t="s">
        <v>8315</v>
      </c>
      <c r="AL76" s="35" t="s">
        <v>903</v>
      </c>
      <c r="AM76" s="35">
        <v>102</v>
      </c>
      <c r="AN76" s="35">
        <f>IFERROR(_xlfn.XLOOKUP(Master[[#This Row],[cu_id]],AllStopTimes[cu_ID],AllStopTimes[Average Stop Time ( In Min )]), 0)</f>
        <v>0</v>
      </c>
      <c r="AO76" s="35" t="e">
        <f>IF(Master[[#This Row],[RSP StopTime override]] &lt;&gt; "",Master[[#This Row],[RSP StopTime override]],IF(Master[[#This Row],[Avg stop time helper]] &lt;&gt; 0, Master[[#This Row],[Avg stop time helper]],Average_Stop_Time))</f>
        <v>#DIV/0!</v>
      </c>
    </row>
    <row r="77" spans="1:41" s="35" customFormat="1" x14ac:dyDescent="0.3">
      <c r="A77" s="55" t="s">
        <v>11403</v>
      </c>
      <c r="B77" s="35">
        <v>105</v>
      </c>
      <c r="C77" s="35">
        <v>73503</v>
      </c>
      <c r="D77" s="35">
        <v>0</v>
      </c>
      <c r="E77" s="35" t="s">
        <v>9174</v>
      </c>
      <c r="F77" s="35" t="s">
        <v>9175</v>
      </c>
      <c r="H77" s="35" t="s">
        <v>9173</v>
      </c>
      <c r="I77" s="35" t="s">
        <v>3</v>
      </c>
      <c r="J77" s="35">
        <v>48756</v>
      </c>
      <c r="K77" s="35">
        <v>7</v>
      </c>
      <c r="L77" s="35" t="s">
        <v>7697</v>
      </c>
      <c r="M77" s="35" t="s">
        <v>7793</v>
      </c>
      <c r="N77" s="35" t="s">
        <v>901</v>
      </c>
      <c r="O77" s="35">
        <v>250</v>
      </c>
      <c r="P77" s="35">
        <v>250</v>
      </c>
      <c r="Q77" s="35">
        <v>0</v>
      </c>
      <c r="R77" s="35">
        <v>0</v>
      </c>
      <c r="S77" s="35">
        <v>0</v>
      </c>
      <c r="T77" s="35">
        <v>0</v>
      </c>
      <c r="U77" s="39">
        <v>44137</v>
      </c>
      <c r="V77" s="35">
        <v>53</v>
      </c>
      <c r="W77" s="45">
        <v>2897.93</v>
      </c>
      <c r="X77" s="45">
        <v>0</v>
      </c>
      <c r="Y77" s="45">
        <v>0</v>
      </c>
      <c r="Z77" s="45">
        <v>71.19</v>
      </c>
      <c r="AA77" s="45">
        <v>71.19</v>
      </c>
      <c r="AB77" s="35">
        <v>0</v>
      </c>
      <c r="AC77" s="35">
        <v>0</v>
      </c>
      <c r="AD77" s="42">
        <v>0</v>
      </c>
      <c r="AE77" s="45">
        <v>59.476199999999999</v>
      </c>
      <c r="AF77" s="45">
        <v>53.806199999999997</v>
      </c>
      <c r="AG77" s="35" t="s">
        <v>10974</v>
      </c>
      <c r="AH77" s="35" t="s">
        <v>10965</v>
      </c>
      <c r="AK77" s="35" t="s">
        <v>7832</v>
      </c>
      <c r="AL77" s="35" t="s">
        <v>932</v>
      </c>
      <c r="AM77" s="35">
        <v>105</v>
      </c>
      <c r="AN77" s="35">
        <f>IFERROR(_xlfn.XLOOKUP(Master[[#This Row],[cu_id]],AllStopTimes[cu_ID],AllStopTimes[Average Stop Time ( In Min )]), 0)</f>
        <v>0</v>
      </c>
      <c r="AO77" s="35" t="e">
        <f>IF(Master[[#This Row],[RSP StopTime override]] &lt;&gt; "",Master[[#This Row],[RSP StopTime override]],IF(Master[[#This Row],[Avg stop time helper]] &lt;&gt; 0, Master[[#This Row],[Avg stop time helper]],Average_Stop_Time))</f>
        <v>#DIV/0!</v>
      </c>
    </row>
    <row r="78" spans="1:41" s="35" customFormat="1" x14ac:dyDescent="0.3">
      <c r="A78" s="55" t="s">
        <v>11679</v>
      </c>
      <c r="B78" s="35">
        <v>102</v>
      </c>
      <c r="C78" s="35">
        <v>73502</v>
      </c>
      <c r="D78" s="35">
        <v>0</v>
      </c>
      <c r="E78" s="35" t="s">
        <v>8471</v>
      </c>
      <c r="F78" s="35" t="s">
        <v>8472</v>
      </c>
      <c r="H78" s="35" t="s">
        <v>8473</v>
      </c>
      <c r="I78" s="35" t="s">
        <v>3</v>
      </c>
      <c r="J78" s="35">
        <v>49757</v>
      </c>
      <c r="K78" s="35">
        <v>7</v>
      </c>
      <c r="L78" s="35" t="s">
        <v>7697</v>
      </c>
      <c r="M78" s="35" t="s">
        <v>7793</v>
      </c>
      <c r="N78" s="35" t="s">
        <v>8057</v>
      </c>
      <c r="O78" s="35">
        <v>22</v>
      </c>
      <c r="P78" s="35">
        <v>0</v>
      </c>
      <c r="Q78" s="35">
        <v>0</v>
      </c>
      <c r="R78" s="35">
        <v>0</v>
      </c>
      <c r="S78" s="35">
        <v>22</v>
      </c>
      <c r="T78" s="35">
        <v>0</v>
      </c>
      <c r="U78" s="39">
        <v>44322</v>
      </c>
      <c r="V78" s="35">
        <v>25</v>
      </c>
      <c r="W78" s="45">
        <v>2913.62</v>
      </c>
      <c r="X78" s="45">
        <v>0</v>
      </c>
      <c r="Y78" s="45">
        <v>0</v>
      </c>
      <c r="Z78" s="45">
        <v>143.66</v>
      </c>
      <c r="AA78" s="45">
        <v>143.66</v>
      </c>
      <c r="AB78" s="35">
        <v>0</v>
      </c>
      <c r="AC78" s="35">
        <v>0</v>
      </c>
      <c r="AD78" s="42">
        <v>0</v>
      </c>
      <c r="AE78" s="45">
        <v>126.4662</v>
      </c>
      <c r="AF78" s="45">
        <v>0</v>
      </c>
      <c r="AG78" s="35" t="s">
        <v>6009</v>
      </c>
      <c r="AH78" s="35" t="s">
        <v>6009</v>
      </c>
      <c r="AK78" s="35" t="s">
        <v>7832</v>
      </c>
      <c r="AL78" s="35" t="s">
        <v>8057</v>
      </c>
      <c r="AM78" s="35">
        <v>102</v>
      </c>
      <c r="AN78" s="35">
        <f>IFERROR(_xlfn.XLOOKUP(Master[[#This Row],[cu_id]],AllStopTimes[cu_ID],AllStopTimes[Average Stop Time ( In Min )]), 0)</f>
        <v>0</v>
      </c>
      <c r="AO78" s="35" t="e">
        <f>IF(Master[[#This Row],[RSP StopTime override]] &lt;&gt; "",Master[[#This Row],[RSP StopTime override]],IF(Master[[#This Row],[Avg stop time helper]] &lt;&gt; 0, Master[[#This Row],[Avg stop time helper]],Average_Stop_Time))</f>
        <v>#DIV/0!</v>
      </c>
    </row>
    <row r="79" spans="1:41" s="35" customFormat="1" x14ac:dyDescent="0.3">
      <c r="A79" s="55" t="s">
        <v>11768</v>
      </c>
      <c r="B79" s="35">
        <v>102</v>
      </c>
      <c r="C79" s="35">
        <v>73415</v>
      </c>
      <c r="D79" s="35">
        <v>3</v>
      </c>
      <c r="E79" s="35" t="s">
        <v>8480</v>
      </c>
      <c r="F79" s="35" t="s">
        <v>8481</v>
      </c>
      <c r="H79" s="35" t="s">
        <v>8473</v>
      </c>
      <c r="I79" s="35" t="s">
        <v>3</v>
      </c>
      <c r="J79" s="35">
        <v>49708</v>
      </c>
      <c r="K79" s="35">
        <v>7</v>
      </c>
      <c r="L79" s="35" t="s">
        <v>7697</v>
      </c>
      <c r="M79" s="35" t="s">
        <v>7793</v>
      </c>
      <c r="N79" s="35" t="s">
        <v>8057</v>
      </c>
      <c r="O79" s="35">
        <v>27</v>
      </c>
      <c r="P79" s="35">
        <v>0</v>
      </c>
      <c r="Q79" s="35">
        <v>0</v>
      </c>
      <c r="R79" s="35">
        <v>0</v>
      </c>
      <c r="S79" s="35">
        <v>27</v>
      </c>
      <c r="T79" s="35">
        <v>0</v>
      </c>
      <c r="U79" s="39">
        <v>44322</v>
      </c>
      <c r="V79" s="35">
        <v>26</v>
      </c>
      <c r="W79" s="45">
        <v>1823.66</v>
      </c>
      <c r="X79" s="45">
        <v>0</v>
      </c>
      <c r="Y79" s="45">
        <v>0</v>
      </c>
      <c r="Z79" s="45">
        <v>82.53</v>
      </c>
      <c r="AA79" s="45">
        <v>82.53</v>
      </c>
      <c r="AB79" s="35">
        <v>0</v>
      </c>
      <c r="AC79" s="35">
        <v>0</v>
      </c>
      <c r="AD79" s="42">
        <v>0</v>
      </c>
      <c r="AE79" s="45">
        <v>74.400000000000006</v>
      </c>
      <c r="AF79" s="45">
        <v>0</v>
      </c>
      <c r="AG79" s="35" t="s">
        <v>6009</v>
      </c>
      <c r="AH79" s="35" t="s">
        <v>6009</v>
      </c>
      <c r="AK79" s="35" t="s">
        <v>7832</v>
      </c>
      <c r="AL79" s="35" t="s">
        <v>8057</v>
      </c>
      <c r="AM79" s="35">
        <v>102</v>
      </c>
      <c r="AN79" s="35">
        <f>IFERROR(_xlfn.XLOOKUP(Master[[#This Row],[cu_id]],AllStopTimes[cu_ID],AllStopTimes[Average Stop Time ( In Min )]), 0)</f>
        <v>0</v>
      </c>
      <c r="AO79" s="35" t="e">
        <f>IF(Master[[#This Row],[RSP StopTime override]] &lt;&gt; "",Master[[#This Row],[RSP StopTime override]],IF(Master[[#This Row],[Avg stop time helper]] &lt;&gt; 0, Master[[#This Row],[Avg stop time helper]],Average_Stop_Time))</f>
        <v>#DIV/0!</v>
      </c>
    </row>
    <row r="80" spans="1:41" s="35" customFormat="1" x14ac:dyDescent="0.3">
      <c r="A80" s="55" t="s">
        <v>13994</v>
      </c>
      <c r="B80" s="35">
        <v>105</v>
      </c>
      <c r="C80" s="35">
        <v>73501</v>
      </c>
      <c r="D80" s="35">
        <v>0</v>
      </c>
      <c r="E80" s="35" t="s">
        <v>9309</v>
      </c>
      <c r="F80" s="35" t="s">
        <v>9310</v>
      </c>
      <c r="H80" s="35" t="s">
        <v>9302</v>
      </c>
      <c r="I80" s="35" t="s">
        <v>3</v>
      </c>
      <c r="J80" s="35">
        <v>48656</v>
      </c>
      <c r="K80" s="35">
        <v>6</v>
      </c>
      <c r="L80" s="35" t="s">
        <v>7805</v>
      </c>
      <c r="M80" s="35" t="s">
        <v>7793</v>
      </c>
      <c r="N80" s="35" t="s">
        <v>900</v>
      </c>
      <c r="O80" s="35">
        <v>96</v>
      </c>
      <c r="P80" s="35">
        <v>0</v>
      </c>
      <c r="Q80" s="35">
        <v>0</v>
      </c>
      <c r="R80" s="35">
        <v>96</v>
      </c>
      <c r="S80" s="35">
        <v>0</v>
      </c>
      <c r="T80" s="35">
        <v>0</v>
      </c>
      <c r="U80" s="39">
        <v>44139</v>
      </c>
      <c r="V80" s="35">
        <v>27</v>
      </c>
      <c r="W80" s="45">
        <v>2294.61</v>
      </c>
      <c r="X80" s="45">
        <v>0</v>
      </c>
      <c r="Y80" s="45">
        <v>0</v>
      </c>
      <c r="Z80" s="45">
        <v>56.13</v>
      </c>
      <c r="AA80" s="45">
        <v>112.26</v>
      </c>
      <c r="AB80" s="35">
        <v>0</v>
      </c>
      <c r="AC80" s="35">
        <v>0</v>
      </c>
      <c r="AD80" s="42">
        <v>0</v>
      </c>
      <c r="AE80" s="45">
        <v>50.697499999999998</v>
      </c>
      <c r="AF80" s="45">
        <v>32.372500000000002</v>
      </c>
      <c r="AG80" s="35" t="s">
        <v>10966</v>
      </c>
      <c r="AH80" s="35" t="s">
        <v>10965</v>
      </c>
      <c r="AK80" s="35" t="s">
        <v>7832</v>
      </c>
      <c r="AL80" s="35" t="s">
        <v>932</v>
      </c>
      <c r="AM80" s="35">
        <v>105</v>
      </c>
      <c r="AN80" s="35">
        <f>IFERROR(_xlfn.XLOOKUP(Master[[#This Row],[cu_id]],AllStopTimes[cu_ID],AllStopTimes[Average Stop Time ( In Min )]), 0)</f>
        <v>0</v>
      </c>
      <c r="AO80" s="35" t="e">
        <f>IF(Master[[#This Row],[RSP StopTime override]] &lt;&gt; "",Master[[#This Row],[RSP StopTime override]],IF(Master[[#This Row],[Avg stop time helper]] &lt;&gt; 0, Master[[#This Row],[Avg stop time helper]],Average_Stop_Time))</f>
        <v>#DIV/0!</v>
      </c>
    </row>
    <row r="81" spans="1:41" s="35" customFormat="1" x14ac:dyDescent="0.3">
      <c r="A81" s="55" t="s">
        <v>11123</v>
      </c>
      <c r="B81" s="35">
        <v>105</v>
      </c>
      <c r="C81" s="35">
        <v>73500</v>
      </c>
      <c r="D81" s="35">
        <v>0</v>
      </c>
      <c r="E81" s="35" t="s">
        <v>9490</v>
      </c>
      <c r="F81" s="35" t="s">
        <v>9491</v>
      </c>
      <c r="H81" s="35" t="s">
        <v>9465</v>
      </c>
      <c r="I81" s="35" t="s">
        <v>3</v>
      </c>
      <c r="J81" s="35">
        <v>48763</v>
      </c>
      <c r="K81" s="35">
        <v>7</v>
      </c>
      <c r="L81" s="35" t="s">
        <v>7697</v>
      </c>
      <c r="M81" s="35" t="s">
        <v>7793</v>
      </c>
      <c r="N81" s="35" t="s">
        <v>902</v>
      </c>
      <c r="O81" s="35">
        <v>126</v>
      </c>
      <c r="P81" s="35">
        <v>0</v>
      </c>
      <c r="Q81" s="35">
        <v>0</v>
      </c>
      <c r="R81" s="35">
        <v>0</v>
      </c>
      <c r="S81" s="35">
        <v>0</v>
      </c>
      <c r="T81" s="35">
        <v>126</v>
      </c>
      <c r="U81" s="39">
        <v>44141</v>
      </c>
      <c r="V81" s="35">
        <v>52</v>
      </c>
      <c r="W81" s="45">
        <v>4217.8900000000003</v>
      </c>
      <c r="X81" s="45">
        <v>0</v>
      </c>
      <c r="Y81" s="45">
        <v>0</v>
      </c>
      <c r="Z81" s="45">
        <v>84.71</v>
      </c>
      <c r="AA81" s="45">
        <v>84.71</v>
      </c>
      <c r="AB81" s="35">
        <v>273</v>
      </c>
      <c r="AC81" s="35">
        <v>49</v>
      </c>
      <c r="AD81" s="42">
        <v>0.94230769230769229</v>
      </c>
      <c r="AE81" s="45">
        <v>81.025000000000006</v>
      </c>
      <c r="AF81" s="45">
        <v>83.424999999999997</v>
      </c>
      <c r="AG81" s="35" t="s">
        <v>10969</v>
      </c>
      <c r="AH81" s="35" t="s">
        <v>10965</v>
      </c>
      <c r="AK81" s="35" t="s">
        <v>7832</v>
      </c>
      <c r="AL81" s="35" t="s">
        <v>932</v>
      </c>
      <c r="AM81" s="35">
        <v>101</v>
      </c>
      <c r="AN81" s="35">
        <f>IFERROR(_xlfn.XLOOKUP(Master[[#This Row],[cu_id]],AllStopTimes[cu_ID],AllStopTimes[Average Stop Time ( In Min )]), 0)</f>
        <v>0</v>
      </c>
      <c r="AO81" s="35" t="e">
        <f>IF(Master[[#This Row],[RSP StopTime override]] &lt;&gt; "",Master[[#This Row],[RSP StopTime override]],IF(Master[[#This Row],[Avg stop time helper]] &lt;&gt; 0, Master[[#This Row],[Avg stop time helper]],Average_Stop_Time))</f>
        <v>#DIV/0!</v>
      </c>
    </row>
    <row r="82" spans="1:41" s="35" customFormat="1" x14ac:dyDescent="0.3">
      <c r="A82" s="55" t="s">
        <v>11777</v>
      </c>
      <c r="B82" s="35">
        <v>102</v>
      </c>
      <c r="C82" s="35">
        <v>70897</v>
      </c>
      <c r="D82" s="35">
        <v>1</v>
      </c>
      <c r="E82" s="35" t="s">
        <v>8482</v>
      </c>
      <c r="F82" s="35" t="s">
        <v>8483</v>
      </c>
      <c r="G82" s="35" t="s">
        <v>8484</v>
      </c>
      <c r="H82" s="35" t="s">
        <v>8473</v>
      </c>
      <c r="I82" s="35" t="s">
        <v>3</v>
      </c>
      <c r="J82" s="35">
        <v>49701</v>
      </c>
      <c r="K82" s="35">
        <v>7</v>
      </c>
      <c r="L82" s="35" t="s">
        <v>7697</v>
      </c>
      <c r="M82" s="35" t="s">
        <v>7793</v>
      </c>
      <c r="N82" s="35" t="s">
        <v>8057</v>
      </c>
      <c r="O82" s="35">
        <v>30</v>
      </c>
      <c r="P82" s="35">
        <v>0</v>
      </c>
      <c r="Q82" s="35">
        <v>0</v>
      </c>
      <c r="R82" s="35">
        <v>0</v>
      </c>
      <c r="S82" s="35">
        <v>30</v>
      </c>
      <c r="T82" s="35">
        <v>0</v>
      </c>
      <c r="U82" s="39">
        <v>44315</v>
      </c>
      <c r="V82" s="35">
        <v>27</v>
      </c>
      <c r="W82" s="45">
        <v>4615.57</v>
      </c>
      <c r="X82" s="45">
        <v>0</v>
      </c>
      <c r="Y82" s="45">
        <v>0</v>
      </c>
      <c r="Z82" s="45">
        <v>208.52</v>
      </c>
      <c r="AA82" s="45">
        <v>208.52</v>
      </c>
      <c r="AB82" s="35">
        <v>0</v>
      </c>
      <c r="AC82" s="35">
        <v>0</v>
      </c>
      <c r="AD82" s="42">
        <v>0</v>
      </c>
      <c r="AE82" s="45">
        <v>190.19120000000001</v>
      </c>
      <c r="AF82" s="45">
        <v>0</v>
      </c>
      <c r="AG82" s="35" t="s">
        <v>6009</v>
      </c>
      <c r="AH82" s="35" t="s">
        <v>6009</v>
      </c>
      <c r="AK82" s="35" t="s">
        <v>7832</v>
      </c>
      <c r="AL82" s="35" t="s">
        <v>8057</v>
      </c>
      <c r="AM82" s="35">
        <v>102</v>
      </c>
      <c r="AN82" s="35">
        <f>IFERROR(_xlfn.XLOOKUP(Master[[#This Row],[cu_id]],AllStopTimes[cu_ID],AllStopTimes[Average Stop Time ( In Min )]), 0)</f>
        <v>0</v>
      </c>
      <c r="AO82" s="35" t="e">
        <f>IF(Master[[#This Row],[RSP StopTime override]] &lt;&gt; "",Master[[#This Row],[RSP StopTime override]],IF(Master[[#This Row],[Avg stop time helper]] &lt;&gt; 0, Master[[#This Row],[Avg stop time helper]],Average_Stop_Time))</f>
        <v>#DIV/0!</v>
      </c>
    </row>
    <row r="83" spans="1:41" s="35" customFormat="1" x14ac:dyDescent="0.3">
      <c r="A83" s="55" t="s">
        <v>14284</v>
      </c>
      <c r="B83" s="35">
        <v>102</v>
      </c>
      <c r="C83" s="35">
        <v>73499</v>
      </c>
      <c r="D83" s="35">
        <v>0</v>
      </c>
      <c r="E83" s="35" t="s">
        <v>839</v>
      </c>
      <c r="F83" s="35" t="s">
        <v>8243</v>
      </c>
      <c r="H83" s="35" t="s">
        <v>8191</v>
      </c>
      <c r="I83" s="35" t="s">
        <v>3</v>
      </c>
      <c r="J83" s="35">
        <v>49749</v>
      </c>
      <c r="K83" s="35">
        <v>2</v>
      </c>
      <c r="L83" s="35" t="s">
        <v>7698</v>
      </c>
      <c r="M83" s="35" t="s">
        <v>7793</v>
      </c>
      <c r="N83" s="35" t="s">
        <v>901</v>
      </c>
      <c r="O83" s="35">
        <v>240</v>
      </c>
      <c r="P83" s="35">
        <v>240</v>
      </c>
      <c r="Q83" s="35">
        <v>0</v>
      </c>
      <c r="R83" s="35">
        <v>0</v>
      </c>
      <c r="S83" s="35">
        <v>0</v>
      </c>
      <c r="T83" s="35">
        <v>0</v>
      </c>
      <c r="U83" s="39">
        <v>44137</v>
      </c>
      <c r="V83" s="35">
        <v>14</v>
      </c>
      <c r="W83" s="45">
        <v>1180.43</v>
      </c>
      <c r="X83" s="45">
        <v>0</v>
      </c>
      <c r="Y83" s="45">
        <v>0</v>
      </c>
      <c r="Z83" s="45">
        <v>24.7</v>
      </c>
      <c r="AA83" s="45">
        <v>98.8</v>
      </c>
      <c r="AB83" s="35">
        <v>0</v>
      </c>
      <c r="AC83" s="35">
        <v>0</v>
      </c>
      <c r="AD83" s="42">
        <v>0</v>
      </c>
      <c r="AE83" s="45">
        <v>22.407499999999999</v>
      </c>
      <c r="AF83" s="45">
        <v>22.97</v>
      </c>
      <c r="AG83" s="35" t="s">
        <v>6009</v>
      </c>
      <c r="AH83" s="35" t="s">
        <v>6009</v>
      </c>
      <c r="AK83" s="35" t="s">
        <v>7832</v>
      </c>
      <c r="AL83" s="35" t="s">
        <v>901</v>
      </c>
      <c r="AM83" s="35">
        <v>102</v>
      </c>
      <c r="AN83" s="35">
        <f>IFERROR(_xlfn.XLOOKUP(Master[[#This Row],[cu_id]],AllStopTimes[cu_ID],AllStopTimes[Average Stop Time ( In Min )]), 0)</f>
        <v>0</v>
      </c>
      <c r="AO83" s="35" t="e">
        <f>IF(Master[[#This Row],[RSP StopTime override]] &lt;&gt; "",Master[[#This Row],[RSP StopTime override]],IF(Master[[#This Row],[Avg stop time helper]] &lt;&gt; 0, Master[[#This Row],[Avg stop time helper]],Average_Stop_Time))</f>
        <v>#DIV/0!</v>
      </c>
    </row>
    <row r="84" spans="1:41" s="35" customFormat="1" x14ac:dyDescent="0.3">
      <c r="A84" s="55" t="s">
        <v>11574</v>
      </c>
      <c r="B84" s="35">
        <v>101</v>
      </c>
      <c r="C84" s="35">
        <v>99103</v>
      </c>
      <c r="D84" s="35">
        <v>45</v>
      </c>
      <c r="E84" s="35" t="s">
        <v>8080</v>
      </c>
      <c r="F84" s="35" t="s">
        <v>8081</v>
      </c>
      <c r="H84" s="35" t="s">
        <v>8071</v>
      </c>
      <c r="I84" s="35" t="s">
        <v>3</v>
      </c>
      <c r="J84" s="35" t="s">
        <v>8082</v>
      </c>
      <c r="K84" s="35">
        <v>7</v>
      </c>
      <c r="L84" s="35" t="s">
        <v>7697</v>
      </c>
      <c r="M84" s="35" t="s">
        <v>7793</v>
      </c>
      <c r="N84" s="35" t="s">
        <v>8057</v>
      </c>
      <c r="O84" s="35">
        <v>134</v>
      </c>
      <c r="P84" s="35">
        <v>0</v>
      </c>
      <c r="Q84" s="35">
        <v>0</v>
      </c>
      <c r="R84" s="35">
        <v>0</v>
      </c>
      <c r="S84" s="35">
        <v>134</v>
      </c>
      <c r="T84" s="35">
        <v>0</v>
      </c>
      <c r="U84" s="39">
        <v>44140</v>
      </c>
      <c r="V84" s="35">
        <v>52</v>
      </c>
      <c r="W84" s="45">
        <v>780</v>
      </c>
      <c r="X84" s="45">
        <v>0</v>
      </c>
      <c r="Y84" s="45">
        <v>0</v>
      </c>
      <c r="Z84" s="45">
        <v>15.9</v>
      </c>
      <c r="AA84" s="45">
        <v>15.9</v>
      </c>
      <c r="AB84" s="35">
        <v>0</v>
      </c>
      <c r="AC84" s="35">
        <v>0</v>
      </c>
      <c r="AD84" s="42">
        <v>0</v>
      </c>
      <c r="AE84" s="45">
        <v>15</v>
      </c>
      <c r="AF84" s="45">
        <v>15</v>
      </c>
      <c r="AG84" s="35" t="s">
        <v>10978</v>
      </c>
      <c r="AH84" s="35" t="s">
        <v>10965</v>
      </c>
      <c r="AK84" s="35" t="s">
        <v>7832</v>
      </c>
      <c r="AL84" s="35" t="s">
        <v>932</v>
      </c>
      <c r="AM84" s="35">
        <v>101</v>
      </c>
      <c r="AN84" s="35">
        <f>IFERROR(_xlfn.XLOOKUP(Master[[#This Row],[cu_id]],AllStopTimes[cu_ID],AllStopTimes[Average Stop Time ( In Min )]), 0)</f>
        <v>0</v>
      </c>
      <c r="AO84" s="35" t="e">
        <f>IF(Master[[#This Row],[RSP StopTime override]] &lt;&gt; "",Master[[#This Row],[RSP StopTime override]],IF(Master[[#This Row],[Avg stop time helper]] &lt;&gt; 0, Master[[#This Row],[Avg stop time helper]],Average_Stop_Time))</f>
        <v>#DIV/0!</v>
      </c>
    </row>
    <row r="85" spans="1:41" s="35" customFormat="1" x14ac:dyDescent="0.3">
      <c r="A85" s="55" t="s">
        <v>13385</v>
      </c>
      <c r="B85" s="35">
        <v>101</v>
      </c>
      <c r="C85" s="35">
        <v>99103</v>
      </c>
      <c r="D85" s="35">
        <v>7</v>
      </c>
      <c r="E85" s="35" t="s">
        <v>8170</v>
      </c>
      <c r="F85" s="35" t="s">
        <v>8171</v>
      </c>
      <c r="H85" s="35" t="s">
        <v>7831</v>
      </c>
      <c r="I85" s="35" t="s">
        <v>3</v>
      </c>
      <c r="J85" s="35">
        <v>49707</v>
      </c>
      <c r="K85" s="35">
        <v>7</v>
      </c>
      <c r="L85" s="35" t="s">
        <v>7697</v>
      </c>
      <c r="M85" s="35" t="s">
        <v>7793</v>
      </c>
      <c r="N85" s="35" t="s">
        <v>902</v>
      </c>
      <c r="O85" s="35">
        <v>151</v>
      </c>
      <c r="P85" s="35">
        <v>0</v>
      </c>
      <c r="Q85" s="35">
        <v>0</v>
      </c>
      <c r="R85" s="35">
        <v>0</v>
      </c>
      <c r="S85" s="35">
        <v>0</v>
      </c>
      <c r="T85" s="35">
        <v>151</v>
      </c>
      <c r="U85" s="39">
        <v>44141</v>
      </c>
      <c r="V85" s="35">
        <v>52</v>
      </c>
      <c r="W85" s="45">
        <v>780</v>
      </c>
      <c r="X85" s="45">
        <v>0</v>
      </c>
      <c r="Y85" s="45">
        <v>0</v>
      </c>
      <c r="Z85" s="45">
        <v>15.9</v>
      </c>
      <c r="AA85" s="45">
        <v>15.9</v>
      </c>
      <c r="AB85" s="35">
        <v>0</v>
      </c>
      <c r="AC85" s="35">
        <v>0</v>
      </c>
      <c r="AD85" s="42">
        <v>0</v>
      </c>
      <c r="AE85" s="45">
        <v>15</v>
      </c>
      <c r="AF85" s="45">
        <v>15</v>
      </c>
      <c r="AG85" s="35" t="s">
        <v>10978</v>
      </c>
      <c r="AH85" s="35" t="s">
        <v>10965</v>
      </c>
      <c r="AK85" s="35" t="s">
        <v>7832</v>
      </c>
      <c r="AL85" s="35" t="s">
        <v>902</v>
      </c>
      <c r="AM85" s="35">
        <v>101</v>
      </c>
      <c r="AN85" s="35">
        <f>IFERROR(_xlfn.XLOOKUP(Master[[#This Row],[cu_id]],AllStopTimes[cu_ID],AllStopTimes[Average Stop Time ( In Min )]), 0)</f>
        <v>0</v>
      </c>
      <c r="AO85" s="35" t="e">
        <f>IF(Master[[#This Row],[RSP StopTime override]] &lt;&gt; "",Master[[#This Row],[RSP StopTime override]],IF(Master[[#This Row],[Avg stop time helper]] &lt;&gt; 0, Master[[#This Row],[Avg stop time helper]],Average_Stop_Time))</f>
        <v>#DIV/0!</v>
      </c>
    </row>
    <row r="86" spans="1:41" s="35" customFormat="1" x14ac:dyDescent="0.3">
      <c r="A86" s="55" t="s">
        <v>12715</v>
      </c>
      <c r="B86" s="35">
        <v>101</v>
      </c>
      <c r="C86" s="35">
        <v>99103</v>
      </c>
      <c r="D86" s="35">
        <v>6</v>
      </c>
      <c r="E86" s="35" t="s">
        <v>8180</v>
      </c>
      <c r="F86" s="35" t="s">
        <v>8181</v>
      </c>
      <c r="H86" s="35" t="s">
        <v>7831</v>
      </c>
      <c r="I86" s="35" t="s">
        <v>3</v>
      </c>
      <c r="J86" s="35">
        <v>49707</v>
      </c>
      <c r="K86" s="35">
        <v>7</v>
      </c>
      <c r="L86" s="35" t="s">
        <v>7697</v>
      </c>
      <c r="M86" s="35" t="s">
        <v>7793</v>
      </c>
      <c r="N86" s="35" t="s">
        <v>902</v>
      </c>
      <c r="O86" s="35">
        <v>232</v>
      </c>
      <c r="P86" s="35">
        <v>0</v>
      </c>
      <c r="Q86" s="35">
        <v>0</v>
      </c>
      <c r="R86" s="35">
        <v>0</v>
      </c>
      <c r="S86" s="35">
        <v>0</v>
      </c>
      <c r="T86" s="35">
        <v>232</v>
      </c>
      <c r="U86" s="39">
        <v>44141</v>
      </c>
      <c r="V86" s="35">
        <v>52</v>
      </c>
      <c r="W86" s="45">
        <v>1194.67</v>
      </c>
      <c r="X86" s="45">
        <v>0</v>
      </c>
      <c r="Y86" s="45">
        <v>0</v>
      </c>
      <c r="Z86" s="45">
        <v>23.46</v>
      </c>
      <c r="AA86" s="45">
        <v>23.46</v>
      </c>
      <c r="AB86" s="35">
        <v>0</v>
      </c>
      <c r="AC86" s="35">
        <v>0</v>
      </c>
      <c r="AD86" s="42">
        <v>0</v>
      </c>
      <c r="AE86" s="45">
        <v>22.914999999999999</v>
      </c>
      <c r="AF86" s="45">
        <v>20.914999999999999</v>
      </c>
      <c r="AG86" s="35" t="s">
        <v>10978</v>
      </c>
      <c r="AH86" s="35" t="s">
        <v>10965</v>
      </c>
      <c r="AK86" s="35" t="s">
        <v>7832</v>
      </c>
      <c r="AL86" s="35" t="s">
        <v>902</v>
      </c>
      <c r="AM86" s="35">
        <v>101</v>
      </c>
      <c r="AN86" s="35">
        <f>IFERROR(_xlfn.XLOOKUP(Master[[#This Row],[cu_id]],AllStopTimes[cu_ID],AllStopTimes[Average Stop Time ( In Min )]), 0)</f>
        <v>0</v>
      </c>
      <c r="AO86" s="35" t="e">
        <f>IF(Master[[#This Row],[RSP StopTime override]] &lt;&gt; "",Master[[#This Row],[RSP StopTime override]],IF(Master[[#This Row],[Avg stop time helper]] &lt;&gt; 0, Master[[#This Row],[Avg stop time helper]],Average_Stop_Time))</f>
        <v>#DIV/0!</v>
      </c>
    </row>
    <row r="87" spans="1:41" s="35" customFormat="1" x14ac:dyDescent="0.3">
      <c r="A87" s="55" t="s">
        <v>11034</v>
      </c>
      <c r="B87" s="35">
        <v>105</v>
      </c>
      <c r="C87" s="35">
        <v>99103</v>
      </c>
      <c r="D87" s="35">
        <v>3</v>
      </c>
      <c r="E87" s="35" t="s">
        <v>9463</v>
      </c>
      <c r="F87" s="35" t="s">
        <v>9464</v>
      </c>
      <c r="H87" s="35" t="s">
        <v>9465</v>
      </c>
      <c r="I87" s="35" t="s">
        <v>3</v>
      </c>
      <c r="J87" s="35">
        <v>48763</v>
      </c>
      <c r="K87" s="35">
        <v>7</v>
      </c>
      <c r="L87" s="35" t="s">
        <v>7697</v>
      </c>
      <c r="M87" s="35" t="s">
        <v>7793</v>
      </c>
      <c r="N87" s="35" t="s">
        <v>902</v>
      </c>
      <c r="O87" s="35">
        <v>30</v>
      </c>
      <c r="P87" s="35">
        <v>0</v>
      </c>
      <c r="Q87" s="35">
        <v>0</v>
      </c>
      <c r="R87" s="35">
        <v>0</v>
      </c>
      <c r="S87" s="35">
        <v>0</v>
      </c>
      <c r="T87" s="35">
        <v>30</v>
      </c>
      <c r="U87" s="39">
        <v>44141</v>
      </c>
      <c r="V87" s="35">
        <v>52</v>
      </c>
      <c r="W87" s="45">
        <v>780</v>
      </c>
      <c r="X87" s="45">
        <v>0</v>
      </c>
      <c r="Y87" s="45">
        <v>0</v>
      </c>
      <c r="Z87" s="45">
        <v>15.9</v>
      </c>
      <c r="AA87" s="45">
        <v>15.9</v>
      </c>
      <c r="AB87" s="35">
        <v>0</v>
      </c>
      <c r="AC87" s="35">
        <v>0</v>
      </c>
      <c r="AD87" s="42">
        <v>0</v>
      </c>
      <c r="AE87" s="45">
        <v>15</v>
      </c>
      <c r="AF87" s="45">
        <v>15</v>
      </c>
      <c r="AG87" s="35" t="s">
        <v>10977</v>
      </c>
      <c r="AH87" s="35" t="s">
        <v>10965</v>
      </c>
      <c r="AK87" s="35" t="s">
        <v>7832</v>
      </c>
      <c r="AL87" s="35" t="s">
        <v>932</v>
      </c>
      <c r="AM87" s="35">
        <v>101</v>
      </c>
      <c r="AN87" s="35">
        <f>IFERROR(_xlfn.XLOOKUP(Master[[#This Row],[cu_id]],AllStopTimes[cu_ID],AllStopTimes[Average Stop Time ( In Min )]), 0)</f>
        <v>0</v>
      </c>
      <c r="AO87" s="35" t="e">
        <f>IF(Master[[#This Row],[RSP StopTime override]] &lt;&gt; "",Master[[#This Row],[RSP StopTime override]],IF(Master[[#This Row],[Avg stop time helper]] &lt;&gt; 0, Master[[#This Row],[Avg stop time helper]],Average_Stop_Time))</f>
        <v>#DIV/0!</v>
      </c>
    </row>
    <row r="88" spans="1:41" s="35" customFormat="1" x14ac:dyDescent="0.3">
      <c r="A88" s="55" t="s">
        <v>11038</v>
      </c>
      <c r="B88" s="35">
        <v>102</v>
      </c>
      <c r="C88" s="35">
        <v>99103</v>
      </c>
      <c r="D88" s="35">
        <v>1</v>
      </c>
      <c r="E88" s="35" t="s">
        <v>8571</v>
      </c>
      <c r="F88" s="35" t="s">
        <v>8572</v>
      </c>
      <c r="H88" s="35" t="s">
        <v>8465</v>
      </c>
      <c r="I88" s="35" t="s">
        <v>3</v>
      </c>
      <c r="J88" s="35">
        <v>49721</v>
      </c>
      <c r="K88" s="35">
        <v>7</v>
      </c>
      <c r="L88" s="35" t="s">
        <v>7697</v>
      </c>
      <c r="M88" s="35" t="s">
        <v>7793</v>
      </c>
      <c r="N88" s="35" t="s">
        <v>902</v>
      </c>
      <c r="O88" s="35">
        <v>10</v>
      </c>
      <c r="P88" s="35">
        <v>0</v>
      </c>
      <c r="Q88" s="35">
        <v>0</v>
      </c>
      <c r="R88" s="35">
        <v>0</v>
      </c>
      <c r="S88" s="35">
        <v>0</v>
      </c>
      <c r="T88" s="35">
        <v>10</v>
      </c>
      <c r="U88" s="39">
        <v>44141</v>
      </c>
      <c r="V88" s="35">
        <v>52</v>
      </c>
      <c r="W88" s="45">
        <v>780</v>
      </c>
      <c r="X88" s="45">
        <v>0</v>
      </c>
      <c r="Y88" s="45">
        <v>0</v>
      </c>
      <c r="Z88" s="45">
        <v>15.9</v>
      </c>
      <c r="AA88" s="45">
        <v>15.9</v>
      </c>
      <c r="AB88" s="35">
        <v>0</v>
      </c>
      <c r="AC88" s="35">
        <v>0</v>
      </c>
      <c r="AD88" s="42">
        <v>0</v>
      </c>
      <c r="AE88" s="45">
        <v>15</v>
      </c>
      <c r="AF88" s="45">
        <v>15</v>
      </c>
      <c r="AG88" s="35" t="s">
        <v>6009</v>
      </c>
      <c r="AH88" s="35" t="s">
        <v>6009</v>
      </c>
      <c r="AK88" s="35" t="s">
        <v>7832</v>
      </c>
      <c r="AL88" s="35" t="s">
        <v>932</v>
      </c>
      <c r="AM88" s="35" t="s">
        <v>7734</v>
      </c>
      <c r="AN88" s="35">
        <f>IFERROR(_xlfn.XLOOKUP(Master[[#This Row],[cu_id]],AllStopTimes[cu_ID],AllStopTimes[Average Stop Time ( In Min )]), 0)</f>
        <v>0</v>
      </c>
      <c r="AO88" s="35" t="e">
        <f>IF(Master[[#This Row],[RSP StopTime override]] &lt;&gt; "",Master[[#This Row],[RSP StopTime override]],IF(Master[[#This Row],[Avg stop time helper]] &lt;&gt; 0, Master[[#This Row],[Avg stop time helper]],Average_Stop_Time))</f>
        <v>#DIV/0!</v>
      </c>
    </row>
    <row r="89" spans="1:41" s="35" customFormat="1" x14ac:dyDescent="0.3">
      <c r="A89" s="55" t="s">
        <v>11995</v>
      </c>
      <c r="B89" s="35">
        <v>102</v>
      </c>
      <c r="C89" s="35">
        <v>99103</v>
      </c>
      <c r="D89" s="35">
        <v>0</v>
      </c>
      <c r="E89" s="35" t="s">
        <v>8606</v>
      </c>
      <c r="F89" s="35" t="s">
        <v>8607</v>
      </c>
      <c r="H89" s="35" t="s">
        <v>8584</v>
      </c>
      <c r="I89" s="35" t="s">
        <v>3</v>
      </c>
      <c r="J89" s="35">
        <v>49701</v>
      </c>
      <c r="K89" s="35">
        <v>7</v>
      </c>
      <c r="L89" s="35" t="s">
        <v>7697</v>
      </c>
      <c r="M89" s="35" t="s">
        <v>7793</v>
      </c>
      <c r="N89" s="35" t="s">
        <v>902</v>
      </c>
      <c r="O89" s="35">
        <v>70</v>
      </c>
      <c r="P89" s="35">
        <v>0</v>
      </c>
      <c r="Q89" s="35">
        <v>0</v>
      </c>
      <c r="R89" s="35">
        <v>0</v>
      </c>
      <c r="S89" s="35">
        <v>0</v>
      </c>
      <c r="T89" s="35">
        <v>70</v>
      </c>
      <c r="U89" s="39">
        <v>44141</v>
      </c>
      <c r="V89" s="35">
        <v>52</v>
      </c>
      <c r="W89" s="45">
        <v>780</v>
      </c>
      <c r="X89" s="45">
        <v>0</v>
      </c>
      <c r="Y89" s="45">
        <v>0</v>
      </c>
      <c r="Z89" s="45">
        <v>15.9</v>
      </c>
      <c r="AA89" s="45">
        <v>15.9</v>
      </c>
      <c r="AB89" s="35">
        <v>0</v>
      </c>
      <c r="AC89" s="35">
        <v>0</v>
      </c>
      <c r="AD89" s="42">
        <v>0</v>
      </c>
      <c r="AE89" s="45">
        <v>15</v>
      </c>
      <c r="AF89" s="45">
        <v>15</v>
      </c>
      <c r="AG89" s="35" t="s">
        <v>6009</v>
      </c>
      <c r="AH89" s="35" t="s">
        <v>6009</v>
      </c>
      <c r="AK89" s="35" t="s">
        <v>7832</v>
      </c>
      <c r="AL89" s="35" t="s">
        <v>932</v>
      </c>
      <c r="AM89" s="35" t="s">
        <v>7734</v>
      </c>
      <c r="AN89" s="35">
        <f>IFERROR(_xlfn.XLOOKUP(Master[[#This Row],[cu_id]],AllStopTimes[cu_ID],AllStopTimes[Average Stop Time ( In Min )]), 0)</f>
        <v>0</v>
      </c>
      <c r="AO89" s="35" t="e">
        <f>IF(Master[[#This Row],[RSP StopTime override]] &lt;&gt; "",Master[[#This Row],[RSP StopTime override]],IF(Master[[#This Row],[Avg stop time helper]] &lt;&gt; 0, Master[[#This Row],[Avg stop time helper]],Average_Stop_Time))</f>
        <v>#DIV/0!</v>
      </c>
    </row>
    <row r="90" spans="1:41" s="35" customFormat="1" x14ac:dyDescent="0.3">
      <c r="A90" s="55" t="s">
        <v>12902</v>
      </c>
      <c r="B90" s="35">
        <v>105</v>
      </c>
      <c r="C90" s="35">
        <v>73498</v>
      </c>
      <c r="D90" s="35">
        <v>0</v>
      </c>
      <c r="E90" s="35" t="s">
        <v>9442</v>
      </c>
      <c r="F90" s="35" t="s">
        <v>9443</v>
      </c>
      <c r="H90" s="35" t="s">
        <v>8065</v>
      </c>
      <c r="I90" s="35" t="s">
        <v>3</v>
      </c>
      <c r="J90" s="35">
        <v>48740</v>
      </c>
      <c r="K90" s="35">
        <v>7</v>
      </c>
      <c r="L90" s="35" t="s">
        <v>7697</v>
      </c>
      <c r="M90" s="35" t="s">
        <v>7793</v>
      </c>
      <c r="N90" s="35" t="s">
        <v>8057</v>
      </c>
      <c r="O90" s="35">
        <v>280</v>
      </c>
      <c r="P90" s="35">
        <v>0</v>
      </c>
      <c r="Q90" s="35">
        <v>0</v>
      </c>
      <c r="R90" s="35">
        <v>0</v>
      </c>
      <c r="S90" s="35">
        <v>280</v>
      </c>
      <c r="T90" s="35">
        <v>0</v>
      </c>
      <c r="U90" s="39">
        <v>44140</v>
      </c>
      <c r="V90" s="35">
        <v>53</v>
      </c>
      <c r="W90" s="45">
        <v>4361.42</v>
      </c>
      <c r="X90" s="45">
        <v>0</v>
      </c>
      <c r="Y90" s="45">
        <v>0</v>
      </c>
      <c r="Z90" s="45">
        <v>109.98</v>
      </c>
      <c r="AA90" s="45">
        <v>109.98</v>
      </c>
      <c r="AB90" s="35">
        <v>0</v>
      </c>
      <c r="AC90" s="35">
        <v>0</v>
      </c>
      <c r="AD90" s="42">
        <v>0</v>
      </c>
      <c r="AE90" s="45">
        <v>91.006200000000007</v>
      </c>
      <c r="AF90" s="45">
        <v>88.436199999999999</v>
      </c>
      <c r="AG90" s="35" t="s">
        <v>10972</v>
      </c>
      <c r="AH90" s="35" t="s">
        <v>10965</v>
      </c>
      <c r="AK90" s="35" t="s">
        <v>7832</v>
      </c>
      <c r="AL90" s="35" t="s">
        <v>6015</v>
      </c>
      <c r="AM90" s="35">
        <v>101</v>
      </c>
      <c r="AN90" s="35">
        <f>IFERROR(_xlfn.XLOOKUP(Master[[#This Row],[cu_id]],AllStopTimes[cu_ID],AllStopTimes[Average Stop Time ( In Min )]), 0)</f>
        <v>0</v>
      </c>
      <c r="AO90" s="35" t="e">
        <f>IF(Master[[#This Row],[RSP StopTime override]] &lt;&gt; "",Master[[#This Row],[RSP StopTime override]],IF(Master[[#This Row],[Avg stop time helper]] &lt;&gt; 0, Master[[#This Row],[Avg stop time helper]],Average_Stop_Time))</f>
        <v>#DIV/0!</v>
      </c>
    </row>
    <row r="91" spans="1:41" s="35" customFormat="1" x14ac:dyDescent="0.3">
      <c r="A91" s="55" t="s">
        <v>12190</v>
      </c>
      <c r="B91" s="35">
        <v>103</v>
      </c>
      <c r="C91" s="35">
        <v>99152</v>
      </c>
      <c r="D91" s="35">
        <v>3</v>
      </c>
      <c r="E91" s="35" t="s">
        <v>8668</v>
      </c>
      <c r="F91" s="35" t="s">
        <v>8669</v>
      </c>
      <c r="H91" s="35" t="s">
        <v>7834</v>
      </c>
      <c r="I91" s="35" t="s">
        <v>3</v>
      </c>
      <c r="J91" s="35">
        <v>48670</v>
      </c>
      <c r="K91" s="35">
        <v>7</v>
      </c>
      <c r="L91" s="35" t="s">
        <v>7697</v>
      </c>
      <c r="M91" s="35" t="s">
        <v>7793</v>
      </c>
      <c r="N91" s="35" t="s">
        <v>901</v>
      </c>
      <c r="O91" s="35">
        <v>1</v>
      </c>
      <c r="P91" s="35">
        <v>1</v>
      </c>
      <c r="Q91" s="35">
        <v>0</v>
      </c>
      <c r="R91" s="35">
        <v>0</v>
      </c>
      <c r="S91" s="35">
        <v>0</v>
      </c>
      <c r="T91" s="35">
        <v>0</v>
      </c>
      <c r="U91" s="39">
        <v>44137</v>
      </c>
      <c r="V91" s="35">
        <v>52</v>
      </c>
      <c r="W91" s="45">
        <v>4273.88</v>
      </c>
      <c r="X91" s="45">
        <v>0</v>
      </c>
      <c r="Y91" s="45">
        <v>0</v>
      </c>
      <c r="Z91" s="45">
        <v>84.05</v>
      </c>
      <c r="AA91" s="45">
        <v>84.05</v>
      </c>
      <c r="AB91" s="35">
        <v>0</v>
      </c>
      <c r="AC91" s="35">
        <v>0</v>
      </c>
      <c r="AD91" s="42">
        <v>0</v>
      </c>
      <c r="AE91" s="45">
        <v>81.569999999999993</v>
      </c>
      <c r="AF91" s="45">
        <v>81.569999999999993</v>
      </c>
      <c r="AG91" s="35" t="s">
        <v>10967</v>
      </c>
      <c r="AH91" s="35" t="s">
        <v>10965</v>
      </c>
      <c r="AK91" s="35" t="s">
        <v>7832</v>
      </c>
      <c r="AL91" s="35" t="s">
        <v>932</v>
      </c>
      <c r="AM91" s="35">
        <v>103</v>
      </c>
      <c r="AN91" s="35">
        <f>IFERROR(_xlfn.XLOOKUP(Master[[#This Row],[cu_id]],AllStopTimes[cu_ID],AllStopTimes[Average Stop Time ( In Min )]), 0)</f>
        <v>0</v>
      </c>
      <c r="AO91" s="35" t="e">
        <f>IF(Master[[#This Row],[RSP StopTime override]] &lt;&gt; "",Master[[#This Row],[RSP StopTime override]],IF(Master[[#This Row],[Avg stop time helper]] &lt;&gt; 0, Master[[#This Row],[Avg stop time helper]],Average_Stop_Time))</f>
        <v>#DIV/0!</v>
      </c>
    </row>
    <row r="92" spans="1:41" s="35" customFormat="1" x14ac:dyDescent="0.3">
      <c r="A92" s="55" t="s">
        <v>11605</v>
      </c>
      <c r="B92" s="35">
        <v>102</v>
      </c>
      <c r="C92" s="35">
        <v>99161</v>
      </c>
      <c r="D92" s="35">
        <v>37</v>
      </c>
      <c r="E92" s="35" t="s">
        <v>8188</v>
      </c>
      <c r="F92" s="35" t="s">
        <v>8189</v>
      </c>
      <c r="G92" s="35" t="s">
        <v>8190</v>
      </c>
      <c r="H92" s="35" t="s">
        <v>8191</v>
      </c>
      <c r="I92" s="35" t="s">
        <v>3</v>
      </c>
      <c r="J92" s="35">
        <v>49749</v>
      </c>
      <c r="K92" s="35">
        <v>0</v>
      </c>
      <c r="L92" s="35" t="s">
        <v>7697</v>
      </c>
      <c r="M92" s="35" t="s">
        <v>7792</v>
      </c>
      <c r="N92" s="35" t="s">
        <v>901</v>
      </c>
      <c r="O92" s="35">
        <v>1</v>
      </c>
      <c r="P92" s="35">
        <v>1</v>
      </c>
      <c r="Q92" s="35">
        <v>0</v>
      </c>
      <c r="R92" s="35">
        <v>0</v>
      </c>
      <c r="S92" s="35">
        <v>0</v>
      </c>
      <c r="T92" s="35">
        <v>0</v>
      </c>
      <c r="U92" s="39">
        <v>0</v>
      </c>
      <c r="V92" s="35">
        <v>0</v>
      </c>
      <c r="W92" s="45">
        <v>0</v>
      </c>
      <c r="X92" s="45">
        <v>0</v>
      </c>
      <c r="Y92" s="45">
        <v>0</v>
      </c>
      <c r="Z92" s="45" t="s">
        <v>7881</v>
      </c>
      <c r="AA92" s="45" t="s">
        <v>7881</v>
      </c>
      <c r="AB92" s="35">
        <v>0</v>
      </c>
      <c r="AC92" s="35">
        <v>0</v>
      </c>
      <c r="AD92" s="42" t="e">
        <v>#DIV/0!</v>
      </c>
      <c r="AE92" s="45">
        <v>0</v>
      </c>
      <c r="AF92" s="45">
        <v>0</v>
      </c>
      <c r="AG92" s="35" t="s">
        <v>6009</v>
      </c>
      <c r="AH92" s="35" t="s">
        <v>6009</v>
      </c>
      <c r="AK92" s="35" t="s">
        <v>7832</v>
      </c>
      <c r="AL92" s="35" t="s">
        <v>901</v>
      </c>
      <c r="AM92" s="35">
        <v>102</v>
      </c>
      <c r="AN92" s="35">
        <f>IFERROR(_xlfn.XLOOKUP(Master[[#This Row],[cu_id]],AllStopTimes[cu_ID],AllStopTimes[Average Stop Time ( In Min )]), 0)</f>
        <v>0</v>
      </c>
      <c r="AO92" s="35" t="e">
        <f>IF(Master[[#This Row],[RSP StopTime override]] &lt;&gt; "",Master[[#This Row],[RSP StopTime override]],IF(Master[[#This Row],[Avg stop time helper]] &lt;&gt; 0, Master[[#This Row],[Avg stop time helper]],Average_Stop_Time))</f>
        <v>#DIV/0!</v>
      </c>
    </row>
    <row r="93" spans="1:41" s="35" customFormat="1" x14ac:dyDescent="0.3">
      <c r="A93" s="55" t="s">
        <v>12953</v>
      </c>
      <c r="B93" s="35">
        <v>105</v>
      </c>
      <c r="C93" s="35">
        <v>99152</v>
      </c>
      <c r="D93" s="35">
        <v>5</v>
      </c>
      <c r="E93" s="35" t="s">
        <v>9447</v>
      </c>
      <c r="F93" s="35" t="s">
        <v>9398</v>
      </c>
      <c r="H93" s="35" t="s">
        <v>7936</v>
      </c>
      <c r="I93" s="35" t="s">
        <v>3</v>
      </c>
      <c r="J93" s="35">
        <v>48742</v>
      </c>
      <c r="K93" s="35">
        <v>7</v>
      </c>
      <c r="L93" s="35" t="s">
        <v>7697</v>
      </c>
      <c r="M93" s="35" t="s">
        <v>7793</v>
      </c>
      <c r="N93" s="35" t="s">
        <v>8057</v>
      </c>
      <c r="O93" s="35">
        <v>300</v>
      </c>
      <c r="P93" s="35">
        <v>0</v>
      </c>
      <c r="Q93" s="35">
        <v>0</v>
      </c>
      <c r="R93" s="35">
        <v>0</v>
      </c>
      <c r="S93" s="35">
        <v>300</v>
      </c>
      <c r="T93" s="35">
        <v>0</v>
      </c>
      <c r="U93" s="39">
        <v>44140</v>
      </c>
      <c r="V93" s="35">
        <v>54</v>
      </c>
      <c r="W93" s="45">
        <v>6069.19</v>
      </c>
      <c r="X93" s="45">
        <v>0</v>
      </c>
      <c r="Y93" s="45">
        <v>0</v>
      </c>
      <c r="Z93" s="45">
        <v>124.99</v>
      </c>
      <c r="AA93" s="45">
        <v>124.99</v>
      </c>
      <c r="AB93" s="35">
        <v>0</v>
      </c>
      <c r="AC93" s="35">
        <v>0</v>
      </c>
      <c r="AD93" s="42">
        <v>0</v>
      </c>
      <c r="AE93" s="45">
        <v>116.18</v>
      </c>
      <c r="AF93" s="45">
        <v>99.066199999999995</v>
      </c>
      <c r="AG93" s="35" t="s">
        <v>10969</v>
      </c>
      <c r="AH93" s="35" t="s">
        <v>10965</v>
      </c>
      <c r="AK93" s="35" t="s">
        <v>7832</v>
      </c>
      <c r="AL93" s="35" t="s">
        <v>932</v>
      </c>
      <c r="AM93" s="35">
        <v>101</v>
      </c>
      <c r="AN93" s="35">
        <f>IFERROR(_xlfn.XLOOKUP(Master[[#This Row],[cu_id]],AllStopTimes[cu_ID],AllStopTimes[Average Stop Time ( In Min )]), 0)</f>
        <v>0</v>
      </c>
      <c r="AO93" s="35" t="e">
        <f>IF(Master[[#This Row],[RSP StopTime override]] &lt;&gt; "",Master[[#This Row],[RSP StopTime override]],IF(Master[[#This Row],[Avg stop time helper]] &lt;&gt; 0, Master[[#This Row],[Avg stop time helper]],Average_Stop_Time))</f>
        <v>#DIV/0!</v>
      </c>
    </row>
    <row r="94" spans="1:41" s="35" customFormat="1" x14ac:dyDescent="0.3">
      <c r="A94" s="55" t="s">
        <v>13280</v>
      </c>
      <c r="B94" s="35">
        <v>101</v>
      </c>
      <c r="C94" s="35">
        <v>73496</v>
      </c>
      <c r="D94" s="35">
        <v>0</v>
      </c>
      <c r="E94" s="35" t="s">
        <v>7892</v>
      </c>
      <c r="F94" s="35" t="s">
        <v>7893</v>
      </c>
      <c r="H94" s="35" t="s">
        <v>7831</v>
      </c>
      <c r="I94" s="35" t="s">
        <v>3</v>
      </c>
      <c r="J94" s="35">
        <v>49707</v>
      </c>
      <c r="K94" s="35">
        <v>7</v>
      </c>
      <c r="L94" s="35" t="s">
        <v>7697</v>
      </c>
      <c r="M94" s="35" t="s">
        <v>7793</v>
      </c>
      <c r="N94" s="35" t="s">
        <v>901</v>
      </c>
      <c r="O94" s="35">
        <v>660</v>
      </c>
      <c r="P94" s="35">
        <v>660</v>
      </c>
      <c r="Q94" s="35">
        <v>0</v>
      </c>
      <c r="R94" s="35">
        <v>0</v>
      </c>
      <c r="S94" s="35">
        <v>0</v>
      </c>
      <c r="T94" s="35">
        <v>0</v>
      </c>
      <c r="U94" s="39">
        <v>44137</v>
      </c>
      <c r="V94" s="35">
        <v>54</v>
      </c>
      <c r="W94" s="45">
        <v>8301.16</v>
      </c>
      <c r="X94" s="45">
        <v>773.15</v>
      </c>
      <c r="Y94" s="45">
        <v>7528.01</v>
      </c>
      <c r="Z94" s="45">
        <v>160.37</v>
      </c>
      <c r="AA94" s="45">
        <v>160.37</v>
      </c>
      <c r="AB94" s="35">
        <v>107</v>
      </c>
      <c r="AC94" s="35">
        <v>16</v>
      </c>
      <c r="AD94" s="42">
        <v>0.29629629629629628</v>
      </c>
      <c r="AE94" s="45">
        <v>248.30250000000001</v>
      </c>
      <c r="AF94" s="45">
        <v>136.37</v>
      </c>
      <c r="AG94" s="35" t="s">
        <v>10969</v>
      </c>
      <c r="AH94" s="35" t="s">
        <v>10965</v>
      </c>
      <c r="AK94" s="35" t="s">
        <v>7832</v>
      </c>
      <c r="AL94" s="35" t="s">
        <v>932</v>
      </c>
      <c r="AM94" s="35">
        <v>103</v>
      </c>
      <c r="AN94" s="35">
        <f>IFERROR(_xlfn.XLOOKUP(Master[[#This Row],[cu_id]],AllStopTimes[cu_ID],AllStopTimes[Average Stop Time ( In Min )]), 0)</f>
        <v>0</v>
      </c>
      <c r="AO94" s="35" t="e">
        <f>IF(Master[[#This Row],[RSP StopTime override]] &lt;&gt; "",Master[[#This Row],[RSP StopTime override]],IF(Master[[#This Row],[Avg stop time helper]] &lt;&gt; 0, Master[[#This Row],[Avg stop time helper]],Average_Stop_Time))</f>
        <v>#DIV/0!</v>
      </c>
    </row>
    <row r="95" spans="1:41" s="35" customFormat="1" x14ac:dyDescent="0.3">
      <c r="A95" s="55" t="s">
        <v>12707</v>
      </c>
      <c r="B95" s="35">
        <v>102</v>
      </c>
      <c r="C95" s="35">
        <v>73495</v>
      </c>
      <c r="D95" s="35">
        <v>0</v>
      </c>
      <c r="E95" s="35" t="s">
        <v>8404</v>
      </c>
      <c r="F95" s="35" t="s">
        <v>8405</v>
      </c>
      <c r="H95" s="35" t="s">
        <v>7831</v>
      </c>
      <c r="I95" s="35" t="s">
        <v>3</v>
      </c>
      <c r="J95" s="35">
        <v>49707</v>
      </c>
      <c r="K95" s="35">
        <v>7</v>
      </c>
      <c r="L95" s="35" t="s">
        <v>7697</v>
      </c>
      <c r="M95" s="35" t="s">
        <v>7793</v>
      </c>
      <c r="N95" s="35" t="s">
        <v>900</v>
      </c>
      <c r="O95" s="35">
        <v>175</v>
      </c>
      <c r="P95" s="35">
        <v>0</v>
      </c>
      <c r="Q95" s="35">
        <v>0</v>
      </c>
      <c r="R95" s="35">
        <v>175</v>
      </c>
      <c r="S95" s="35">
        <v>0</v>
      </c>
      <c r="T95" s="35">
        <v>0</v>
      </c>
      <c r="U95" s="39">
        <v>44139</v>
      </c>
      <c r="V95" s="35">
        <v>52</v>
      </c>
      <c r="W95" s="45">
        <v>1016.91</v>
      </c>
      <c r="X95" s="45">
        <v>0</v>
      </c>
      <c r="Y95" s="45">
        <v>0</v>
      </c>
      <c r="Z95" s="45">
        <v>20.09</v>
      </c>
      <c r="AA95" s="45">
        <v>20.09</v>
      </c>
      <c r="AB95" s="35">
        <v>24</v>
      </c>
      <c r="AC95" s="35">
        <v>0</v>
      </c>
      <c r="AD95" s="42">
        <v>0</v>
      </c>
      <c r="AE95" s="45">
        <v>19.350000000000001</v>
      </c>
      <c r="AF95" s="45">
        <v>19.350000000000001</v>
      </c>
      <c r="AG95" s="35" t="s">
        <v>10969</v>
      </c>
      <c r="AH95" s="35" t="s">
        <v>10965</v>
      </c>
      <c r="AK95" s="35" t="s">
        <v>7832</v>
      </c>
      <c r="AL95" s="35" t="s">
        <v>902</v>
      </c>
      <c r="AM95" s="35">
        <v>102</v>
      </c>
      <c r="AN95" s="35">
        <f>IFERROR(_xlfn.XLOOKUP(Master[[#This Row],[cu_id]],AllStopTimes[cu_ID],AllStopTimes[Average Stop Time ( In Min )]), 0)</f>
        <v>0</v>
      </c>
      <c r="AO95" s="35" t="e">
        <f>IF(Master[[#This Row],[RSP StopTime override]] &lt;&gt; "",Master[[#This Row],[RSP StopTime override]],IF(Master[[#This Row],[Avg stop time helper]] &lt;&gt; 0, Master[[#This Row],[Avg stop time helper]],Average_Stop_Time))</f>
        <v>#DIV/0!</v>
      </c>
    </row>
    <row r="96" spans="1:41" s="35" customFormat="1" x14ac:dyDescent="0.3">
      <c r="A96" s="55" t="s">
        <v>14028</v>
      </c>
      <c r="B96" s="35">
        <v>105</v>
      </c>
      <c r="C96" s="35">
        <v>73494</v>
      </c>
      <c r="D96" s="35">
        <v>0</v>
      </c>
      <c r="E96" s="35" t="s">
        <v>9141</v>
      </c>
      <c r="F96" s="35" t="s">
        <v>9142</v>
      </c>
      <c r="H96" s="35" t="s">
        <v>9014</v>
      </c>
      <c r="I96" s="35" t="s">
        <v>3</v>
      </c>
      <c r="J96" s="35">
        <v>48661</v>
      </c>
      <c r="K96" s="35">
        <v>6</v>
      </c>
      <c r="L96" s="35" t="s">
        <v>7805</v>
      </c>
      <c r="M96" s="35" t="s">
        <v>7793</v>
      </c>
      <c r="N96" s="35" t="s">
        <v>901</v>
      </c>
      <c r="O96" s="35">
        <v>90</v>
      </c>
      <c r="P96" s="35">
        <v>90</v>
      </c>
      <c r="Q96" s="35">
        <v>0</v>
      </c>
      <c r="R96" s="35">
        <v>0</v>
      </c>
      <c r="S96" s="35">
        <v>0</v>
      </c>
      <c r="T96" s="35">
        <v>0</v>
      </c>
      <c r="U96" s="39">
        <v>44137</v>
      </c>
      <c r="V96" s="35">
        <v>26</v>
      </c>
      <c r="W96" s="45">
        <v>1980.01</v>
      </c>
      <c r="X96" s="45">
        <v>0</v>
      </c>
      <c r="Y96" s="45">
        <v>0</v>
      </c>
      <c r="Z96" s="45">
        <v>44.71</v>
      </c>
      <c r="AA96" s="45">
        <v>89.41</v>
      </c>
      <c r="AB96" s="35">
        <v>0</v>
      </c>
      <c r="AC96" s="35">
        <v>0</v>
      </c>
      <c r="AD96" s="42">
        <v>0</v>
      </c>
      <c r="AE96" s="45">
        <v>42.945</v>
      </c>
      <c r="AF96" s="45">
        <v>31.5</v>
      </c>
      <c r="AG96" s="35" t="s">
        <v>10974</v>
      </c>
      <c r="AH96" s="35" t="s">
        <v>10965</v>
      </c>
      <c r="AK96" s="35" t="s">
        <v>7832</v>
      </c>
      <c r="AL96" s="35" t="s">
        <v>932</v>
      </c>
      <c r="AM96" s="35">
        <v>105</v>
      </c>
      <c r="AN96" s="35">
        <f>IFERROR(_xlfn.XLOOKUP(Master[[#This Row],[cu_id]],AllStopTimes[cu_ID],AllStopTimes[Average Stop Time ( In Min )]), 0)</f>
        <v>0</v>
      </c>
      <c r="AO96" s="35" t="e">
        <f>IF(Master[[#This Row],[RSP StopTime override]] &lt;&gt; "",Master[[#This Row],[RSP StopTime override]],IF(Master[[#This Row],[Avg stop time helper]] &lt;&gt; 0, Master[[#This Row],[Avg stop time helper]],Average_Stop_Time))</f>
        <v>#DIV/0!</v>
      </c>
    </row>
    <row r="97" spans="1:41" s="35" customFormat="1" x14ac:dyDescent="0.3">
      <c r="A97" s="55" t="s">
        <v>13403</v>
      </c>
      <c r="B97" s="35">
        <v>103</v>
      </c>
      <c r="C97" s="35">
        <v>73492</v>
      </c>
      <c r="D97" s="35">
        <v>0</v>
      </c>
      <c r="E97" s="35" t="s">
        <v>8979</v>
      </c>
      <c r="F97" s="35" t="s">
        <v>8980</v>
      </c>
      <c r="H97" s="35" t="s">
        <v>7831</v>
      </c>
      <c r="I97" s="35" t="s">
        <v>3</v>
      </c>
      <c r="J97" s="35">
        <v>49707</v>
      </c>
      <c r="K97" s="35">
        <v>5</v>
      </c>
      <c r="L97" s="35" t="s">
        <v>7699</v>
      </c>
      <c r="M97" s="35" t="s">
        <v>7793</v>
      </c>
      <c r="N97" s="35" t="s">
        <v>8057</v>
      </c>
      <c r="O97" s="35">
        <v>261</v>
      </c>
      <c r="P97" s="35">
        <v>0</v>
      </c>
      <c r="Q97" s="35">
        <v>0</v>
      </c>
      <c r="R97" s="35">
        <v>0</v>
      </c>
      <c r="S97" s="35">
        <v>261</v>
      </c>
      <c r="T97" s="35">
        <v>0</v>
      </c>
      <c r="U97" s="39">
        <v>44273</v>
      </c>
      <c r="V97" s="35">
        <v>15</v>
      </c>
      <c r="W97" s="45">
        <v>487.32</v>
      </c>
      <c r="X97" s="45">
        <v>0</v>
      </c>
      <c r="Y97" s="45">
        <v>0</v>
      </c>
      <c r="Z97" s="45">
        <v>14.22</v>
      </c>
      <c r="AA97" s="45">
        <v>28.44</v>
      </c>
      <c r="AB97" s="35">
        <v>0</v>
      </c>
      <c r="AC97" s="35">
        <v>0</v>
      </c>
      <c r="AD97" s="42">
        <v>0</v>
      </c>
      <c r="AE97" s="45">
        <v>17.02</v>
      </c>
      <c r="AF97" s="45">
        <v>0</v>
      </c>
      <c r="AG97" s="35" t="s">
        <v>10970</v>
      </c>
      <c r="AH97" s="35" t="s">
        <v>10965</v>
      </c>
      <c r="AK97" s="35" t="s">
        <v>7832</v>
      </c>
      <c r="AL97" s="35" t="s">
        <v>8057</v>
      </c>
      <c r="AM97" s="35">
        <v>103</v>
      </c>
      <c r="AN97" s="35">
        <f>IFERROR(_xlfn.XLOOKUP(Master[[#This Row],[cu_id]],AllStopTimes[cu_ID],AllStopTimes[Average Stop Time ( In Min )]), 0)</f>
        <v>0</v>
      </c>
      <c r="AO97" s="35" t="e">
        <f>IF(Master[[#This Row],[RSP StopTime override]] &lt;&gt; "",Master[[#This Row],[RSP StopTime override]],IF(Master[[#This Row],[Avg stop time helper]] &lt;&gt; 0, Master[[#This Row],[Avg stop time helper]],Average_Stop_Time))</f>
        <v>#DIV/0!</v>
      </c>
    </row>
    <row r="98" spans="1:41" s="35" customFormat="1" x14ac:dyDescent="0.3">
      <c r="A98" s="55" t="s">
        <v>13836</v>
      </c>
      <c r="B98" s="35">
        <v>102</v>
      </c>
      <c r="C98" s="35">
        <v>73491</v>
      </c>
      <c r="D98" s="35">
        <v>0</v>
      </c>
      <c r="E98" s="35" t="s">
        <v>8652</v>
      </c>
      <c r="F98" s="35" t="s">
        <v>8653</v>
      </c>
      <c r="H98" s="35" t="s">
        <v>8465</v>
      </c>
      <c r="I98" s="35" t="s">
        <v>3</v>
      </c>
      <c r="J98" s="35">
        <v>49721</v>
      </c>
      <c r="K98" s="35">
        <v>1</v>
      </c>
      <c r="L98" s="35" t="s">
        <v>7803</v>
      </c>
      <c r="M98" s="35" t="s">
        <v>7793</v>
      </c>
      <c r="N98" s="35" t="s">
        <v>902</v>
      </c>
      <c r="O98" s="35">
        <v>170</v>
      </c>
      <c r="P98" s="35">
        <v>0</v>
      </c>
      <c r="Q98" s="35">
        <v>0</v>
      </c>
      <c r="R98" s="35">
        <v>0</v>
      </c>
      <c r="S98" s="35">
        <v>0</v>
      </c>
      <c r="T98" s="35">
        <v>170</v>
      </c>
      <c r="U98" s="39">
        <v>44162</v>
      </c>
      <c r="V98" s="35">
        <v>13</v>
      </c>
      <c r="W98" s="45">
        <v>437.88</v>
      </c>
      <c r="X98" s="45">
        <v>0</v>
      </c>
      <c r="Y98" s="45">
        <v>0</v>
      </c>
      <c r="Z98" s="45">
        <v>8.7200000000000006</v>
      </c>
      <c r="AA98" s="45">
        <v>34.89</v>
      </c>
      <c r="AB98" s="35">
        <v>0</v>
      </c>
      <c r="AC98" s="35">
        <v>0</v>
      </c>
      <c r="AD98" s="42">
        <v>0</v>
      </c>
      <c r="AE98" s="45">
        <v>8.36</v>
      </c>
      <c r="AF98" s="45">
        <v>8.1950000000000003</v>
      </c>
      <c r="AG98" s="35" t="s">
        <v>6009</v>
      </c>
      <c r="AH98" s="35" t="s">
        <v>6009</v>
      </c>
      <c r="AK98" s="35" t="s">
        <v>7832</v>
      </c>
      <c r="AL98" s="35" t="s">
        <v>932</v>
      </c>
      <c r="AM98" s="35" t="s">
        <v>7734</v>
      </c>
      <c r="AN98" s="35">
        <f>IFERROR(_xlfn.XLOOKUP(Master[[#This Row],[cu_id]],AllStopTimes[cu_ID],AllStopTimes[Average Stop Time ( In Min )]), 0)</f>
        <v>0</v>
      </c>
      <c r="AO98" s="35" t="e">
        <f>IF(Master[[#This Row],[RSP StopTime override]] &lt;&gt; "",Master[[#This Row],[RSP StopTime override]],IF(Master[[#This Row],[Avg stop time helper]] &lt;&gt; 0, Master[[#This Row],[Avg stop time helper]],Average_Stop_Time))</f>
        <v>#DIV/0!</v>
      </c>
    </row>
    <row r="99" spans="1:41" s="35" customFormat="1" x14ac:dyDescent="0.3">
      <c r="A99" s="55" t="s">
        <v>11582</v>
      </c>
      <c r="B99" s="35">
        <v>105</v>
      </c>
      <c r="C99" s="35">
        <v>70622</v>
      </c>
      <c r="D99" s="35">
        <v>2</v>
      </c>
      <c r="E99" s="35" t="s">
        <v>8001</v>
      </c>
      <c r="F99" s="35" t="s">
        <v>9422</v>
      </c>
      <c r="H99" s="35" t="s">
        <v>8071</v>
      </c>
      <c r="I99" s="35" t="s">
        <v>3</v>
      </c>
      <c r="J99" s="35">
        <v>48750</v>
      </c>
      <c r="K99" s="35">
        <v>5</v>
      </c>
      <c r="L99" s="35" t="s">
        <v>7699</v>
      </c>
      <c r="M99" s="35" t="s">
        <v>7793</v>
      </c>
      <c r="N99" s="35" t="s">
        <v>8057</v>
      </c>
      <c r="O99" s="35">
        <v>150</v>
      </c>
      <c r="P99" s="35">
        <v>0</v>
      </c>
      <c r="Q99" s="35">
        <v>0</v>
      </c>
      <c r="R99" s="35">
        <v>0</v>
      </c>
      <c r="S99" s="35">
        <v>150</v>
      </c>
      <c r="T99" s="35">
        <v>0</v>
      </c>
      <c r="U99" s="39">
        <v>44147</v>
      </c>
      <c r="V99" s="35">
        <v>26</v>
      </c>
      <c r="W99" s="45">
        <v>1945.17</v>
      </c>
      <c r="X99" s="45">
        <v>0</v>
      </c>
      <c r="Y99" s="45">
        <v>0</v>
      </c>
      <c r="Z99" s="45">
        <v>41.25</v>
      </c>
      <c r="AA99" s="45">
        <v>82.49</v>
      </c>
      <c r="AB99" s="35">
        <v>0</v>
      </c>
      <c r="AC99" s="35">
        <v>0</v>
      </c>
      <c r="AD99" s="42">
        <v>0</v>
      </c>
      <c r="AE99" s="45">
        <v>37.234999999999999</v>
      </c>
      <c r="AF99" s="45">
        <v>36.51</v>
      </c>
      <c r="AG99" s="35" t="s">
        <v>10968</v>
      </c>
      <c r="AH99" s="35" t="s">
        <v>10965</v>
      </c>
      <c r="AK99" s="35" t="s">
        <v>7832</v>
      </c>
      <c r="AL99" s="35" t="s">
        <v>932</v>
      </c>
      <c r="AM99" s="35">
        <v>101</v>
      </c>
      <c r="AN99" s="35">
        <f>IFERROR(_xlfn.XLOOKUP(Master[[#This Row],[cu_id]],AllStopTimes[cu_ID],AllStopTimes[Average Stop Time ( In Min )]), 0)</f>
        <v>0</v>
      </c>
      <c r="AO99" s="35" t="e">
        <f>IF(Master[[#This Row],[RSP StopTime override]] &lt;&gt; "",Master[[#This Row],[RSP StopTime override]],IF(Master[[#This Row],[Avg stop time helper]] &lt;&gt; 0, Master[[#This Row],[Avg stop time helper]],Average_Stop_Time))</f>
        <v>#DIV/0!</v>
      </c>
    </row>
    <row r="100" spans="1:41" s="35" customFormat="1" x14ac:dyDescent="0.3">
      <c r="A100" s="55" t="s">
        <v>11076</v>
      </c>
      <c r="B100" s="35">
        <v>102</v>
      </c>
      <c r="C100" s="35">
        <v>73490</v>
      </c>
      <c r="D100" s="35">
        <v>0</v>
      </c>
      <c r="E100" s="35" t="s">
        <v>7995</v>
      </c>
      <c r="F100" s="35" t="s">
        <v>8649</v>
      </c>
      <c r="H100" s="35" t="s">
        <v>8465</v>
      </c>
      <c r="I100" s="35" t="s">
        <v>3</v>
      </c>
      <c r="J100" s="35">
        <v>49721</v>
      </c>
      <c r="K100" s="35">
        <v>7</v>
      </c>
      <c r="L100" s="35" t="s">
        <v>7697</v>
      </c>
      <c r="M100" s="35" t="s">
        <v>7793</v>
      </c>
      <c r="N100" s="35" t="s">
        <v>902</v>
      </c>
      <c r="O100" s="35">
        <v>137</v>
      </c>
      <c r="P100" s="35">
        <v>0</v>
      </c>
      <c r="Q100" s="35">
        <v>0</v>
      </c>
      <c r="R100" s="35">
        <v>0</v>
      </c>
      <c r="S100" s="35">
        <v>0</v>
      </c>
      <c r="T100" s="35">
        <v>137</v>
      </c>
      <c r="U100" s="39">
        <v>44141</v>
      </c>
      <c r="V100" s="35">
        <v>46</v>
      </c>
      <c r="W100" s="45">
        <v>89.34</v>
      </c>
      <c r="X100" s="45">
        <v>0</v>
      </c>
      <c r="Y100" s="45">
        <v>0</v>
      </c>
      <c r="Z100" s="45">
        <v>5.98</v>
      </c>
      <c r="AA100" s="45">
        <v>5.98</v>
      </c>
      <c r="AB100" s="35">
        <v>0</v>
      </c>
      <c r="AC100" s="35">
        <v>0</v>
      </c>
      <c r="AD100" s="42">
        <v>0</v>
      </c>
      <c r="AE100" s="45">
        <v>0</v>
      </c>
      <c r="AF100" s="45">
        <v>0</v>
      </c>
      <c r="AG100" s="35" t="s">
        <v>6009</v>
      </c>
      <c r="AH100" s="35" t="s">
        <v>6009</v>
      </c>
      <c r="AK100" s="35" t="s">
        <v>7832</v>
      </c>
      <c r="AL100" s="35" t="s">
        <v>932</v>
      </c>
      <c r="AM100" s="35" t="s">
        <v>7734</v>
      </c>
      <c r="AN100" s="35">
        <f>IFERROR(_xlfn.XLOOKUP(Master[[#This Row],[cu_id]],AllStopTimes[cu_ID],AllStopTimes[Average Stop Time ( In Min )]), 0)</f>
        <v>0</v>
      </c>
      <c r="AO100" s="35" t="e">
        <f>IF(Master[[#This Row],[RSP StopTime override]] &lt;&gt; "",Master[[#This Row],[RSP StopTime override]],IF(Master[[#This Row],[Avg stop time helper]] &lt;&gt; 0, Master[[#This Row],[Avg stop time helper]],Average_Stop_Time))</f>
        <v>#DIV/0!</v>
      </c>
    </row>
    <row r="101" spans="1:41" s="35" customFormat="1" x14ac:dyDescent="0.3">
      <c r="A101" s="55" t="s">
        <v>14181</v>
      </c>
      <c r="B101" s="35">
        <v>103</v>
      </c>
      <c r="C101" s="35">
        <v>73489</v>
      </c>
      <c r="D101" s="35">
        <v>0</v>
      </c>
      <c r="E101" s="35" t="s">
        <v>8800</v>
      </c>
      <c r="F101" s="35" t="s">
        <v>8801</v>
      </c>
      <c r="H101" s="35" t="s">
        <v>7831</v>
      </c>
      <c r="I101" s="35" t="s">
        <v>3</v>
      </c>
      <c r="J101" s="35">
        <v>49707</v>
      </c>
      <c r="K101" s="35">
        <v>2</v>
      </c>
      <c r="L101" s="35" t="s">
        <v>7698</v>
      </c>
      <c r="M101" s="35" t="s">
        <v>7793</v>
      </c>
      <c r="N101" s="35" t="s">
        <v>903</v>
      </c>
      <c r="O101" s="35">
        <v>125</v>
      </c>
      <c r="P101" s="35">
        <v>0</v>
      </c>
      <c r="Q101" s="35">
        <v>125</v>
      </c>
      <c r="R101" s="35">
        <v>0</v>
      </c>
      <c r="S101" s="35">
        <v>0</v>
      </c>
      <c r="T101" s="35">
        <v>0</v>
      </c>
      <c r="U101" s="39">
        <v>44138</v>
      </c>
      <c r="V101" s="35">
        <v>13</v>
      </c>
      <c r="W101" s="45">
        <v>763.84</v>
      </c>
      <c r="X101" s="45">
        <v>0</v>
      </c>
      <c r="Y101" s="45">
        <v>0</v>
      </c>
      <c r="Z101" s="45">
        <v>15.23</v>
      </c>
      <c r="AA101" s="45">
        <v>60.9</v>
      </c>
      <c r="AB101" s="35">
        <v>0</v>
      </c>
      <c r="AC101" s="35">
        <v>0</v>
      </c>
      <c r="AD101" s="42">
        <v>0</v>
      </c>
      <c r="AE101" s="45">
        <v>14.6425</v>
      </c>
      <c r="AF101" s="45">
        <v>14.3575</v>
      </c>
      <c r="AG101" s="35" t="s">
        <v>10968</v>
      </c>
      <c r="AH101" s="35" t="s">
        <v>10965</v>
      </c>
      <c r="AK101" s="35" t="s">
        <v>7832</v>
      </c>
      <c r="AL101" s="35" t="s">
        <v>902</v>
      </c>
      <c r="AM101" s="35">
        <v>105</v>
      </c>
      <c r="AN101" s="35">
        <f>IFERROR(_xlfn.XLOOKUP(Master[[#This Row],[cu_id]],AllStopTimes[cu_ID],AllStopTimes[Average Stop Time ( In Min )]), 0)</f>
        <v>0</v>
      </c>
      <c r="AO101" s="35" t="e">
        <f>IF(Master[[#This Row],[RSP StopTime override]] &lt;&gt; "",Master[[#This Row],[RSP StopTime override]],IF(Master[[#This Row],[Avg stop time helper]] &lt;&gt; 0, Master[[#This Row],[Avg stop time helper]],Average_Stop_Time))</f>
        <v>#DIV/0!</v>
      </c>
    </row>
    <row r="102" spans="1:41" s="35" customFormat="1" x14ac:dyDescent="0.3">
      <c r="A102" s="55" t="s">
        <v>11433</v>
      </c>
      <c r="B102" s="35">
        <v>105</v>
      </c>
      <c r="C102" s="35">
        <v>99161</v>
      </c>
      <c r="D102" s="35">
        <v>110</v>
      </c>
      <c r="E102" s="35" t="s">
        <v>9203</v>
      </c>
      <c r="F102" s="35" t="s">
        <v>9204</v>
      </c>
      <c r="G102" s="35" t="s">
        <v>9205</v>
      </c>
      <c r="H102" s="35" t="s">
        <v>7846</v>
      </c>
      <c r="I102" s="35" t="s">
        <v>3</v>
      </c>
      <c r="J102" s="35">
        <v>49734</v>
      </c>
      <c r="K102" s="35">
        <v>7</v>
      </c>
      <c r="L102" s="35" t="s">
        <v>7697</v>
      </c>
      <c r="M102" s="35" t="s">
        <v>7793</v>
      </c>
      <c r="N102" s="35" t="s">
        <v>903</v>
      </c>
      <c r="O102" s="35">
        <v>1</v>
      </c>
      <c r="P102" s="35">
        <v>0</v>
      </c>
      <c r="Q102" s="35">
        <v>1</v>
      </c>
      <c r="R102" s="35">
        <v>0</v>
      </c>
      <c r="S102" s="35">
        <v>0</v>
      </c>
      <c r="T102" s="35">
        <v>0</v>
      </c>
      <c r="U102" s="39">
        <v>0</v>
      </c>
      <c r="V102" s="35">
        <v>0</v>
      </c>
      <c r="W102" s="45">
        <v>0</v>
      </c>
      <c r="X102" s="45">
        <v>0</v>
      </c>
      <c r="Y102" s="45">
        <v>0</v>
      </c>
      <c r="Z102" s="45" t="s">
        <v>7881</v>
      </c>
      <c r="AA102" s="45" t="s">
        <v>7881</v>
      </c>
      <c r="AB102" s="35">
        <v>0</v>
      </c>
      <c r="AC102" s="35">
        <v>0</v>
      </c>
      <c r="AD102" s="42" t="e">
        <v>#DIV/0!</v>
      </c>
      <c r="AE102" s="45">
        <v>0</v>
      </c>
      <c r="AF102" s="45">
        <v>0</v>
      </c>
      <c r="AG102" s="35" t="s">
        <v>6009</v>
      </c>
      <c r="AH102" s="35" t="s">
        <v>6009</v>
      </c>
      <c r="AK102" s="35" t="s">
        <v>7832</v>
      </c>
      <c r="AL102" s="35" t="s">
        <v>932</v>
      </c>
      <c r="AM102" s="35">
        <v>103</v>
      </c>
      <c r="AN102" s="35">
        <f>IFERROR(_xlfn.XLOOKUP(Master[[#This Row],[cu_id]],AllStopTimes[cu_ID],AllStopTimes[Average Stop Time ( In Min )]), 0)</f>
        <v>0</v>
      </c>
      <c r="AO102" s="35" t="e">
        <f>IF(Master[[#This Row],[RSP StopTime override]] &lt;&gt; "",Master[[#This Row],[RSP StopTime override]],IF(Master[[#This Row],[Avg stop time helper]] &lt;&gt; 0, Master[[#This Row],[Avg stop time helper]],Average_Stop_Time))</f>
        <v>#DIV/0!</v>
      </c>
    </row>
    <row r="103" spans="1:41" s="35" customFormat="1" x14ac:dyDescent="0.3">
      <c r="A103" s="55" t="s">
        <v>12156</v>
      </c>
      <c r="B103" s="35">
        <v>102</v>
      </c>
      <c r="C103" s="35">
        <v>99161</v>
      </c>
      <c r="D103" s="35">
        <v>112</v>
      </c>
      <c r="E103" s="35" t="s">
        <v>8274</v>
      </c>
      <c r="F103" s="35" t="s">
        <v>8275</v>
      </c>
      <c r="H103" s="35" t="s">
        <v>8276</v>
      </c>
      <c r="I103" s="35" t="s">
        <v>3</v>
      </c>
      <c r="J103" s="35">
        <v>49779</v>
      </c>
      <c r="K103" s="35">
        <v>7</v>
      </c>
      <c r="L103" s="35" t="s">
        <v>7697</v>
      </c>
      <c r="M103" s="35" t="s">
        <v>7793</v>
      </c>
      <c r="N103" s="35" t="s">
        <v>903</v>
      </c>
      <c r="O103" s="35">
        <v>1</v>
      </c>
      <c r="P103" s="35">
        <v>0</v>
      </c>
      <c r="Q103" s="35">
        <v>1</v>
      </c>
      <c r="R103" s="35">
        <v>0</v>
      </c>
      <c r="S103" s="35">
        <v>0</v>
      </c>
      <c r="T103" s="35">
        <v>0</v>
      </c>
      <c r="U103" s="39">
        <v>44138</v>
      </c>
      <c r="V103" s="35">
        <v>52</v>
      </c>
      <c r="W103" s="45">
        <v>35.94</v>
      </c>
      <c r="X103" s="45">
        <v>0</v>
      </c>
      <c r="Y103" s="45">
        <v>0</v>
      </c>
      <c r="Z103" s="45" t="s">
        <v>7881</v>
      </c>
      <c r="AA103" s="45" t="s">
        <v>7881</v>
      </c>
      <c r="AB103" s="35">
        <v>0</v>
      </c>
      <c r="AC103" s="35">
        <v>0</v>
      </c>
      <c r="AD103" s="42">
        <v>0</v>
      </c>
      <c r="AE103" s="45">
        <v>0</v>
      </c>
      <c r="AF103" s="45">
        <v>1.4975000000000001</v>
      </c>
      <c r="AG103" s="35" t="s">
        <v>6009</v>
      </c>
      <c r="AH103" s="35" t="s">
        <v>6009</v>
      </c>
      <c r="AK103" s="35" t="s">
        <v>7832</v>
      </c>
      <c r="AL103" s="35" t="s">
        <v>903</v>
      </c>
      <c r="AM103" s="35">
        <v>102</v>
      </c>
      <c r="AN103" s="35">
        <f>IFERROR(_xlfn.XLOOKUP(Master[[#This Row],[cu_id]],AllStopTimes[cu_ID],AllStopTimes[Average Stop Time ( In Min )]), 0)</f>
        <v>0</v>
      </c>
      <c r="AO103" s="35" t="e">
        <f>IF(Master[[#This Row],[RSP StopTime override]] &lt;&gt; "",Master[[#This Row],[RSP StopTime override]],IF(Master[[#This Row],[Avg stop time helper]] &lt;&gt; 0, Master[[#This Row],[Avg stop time helper]],Average_Stop_Time))</f>
        <v>#DIV/0!</v>
      </c>
    </row>
    <row r="104" spans="1:41" s="35" customFormat="1" x14ac:dyDescent="0.3">
      <c r="A104" s="55" t="s">
        <v>11392</v>
      </c>
      <c r="B104" s="35">
        <v>105</v>
      </c>
      <c r="C104" s="35">
        <v>99161</v>
      </c>
      <c r="D104" s="35">
        <v>203</v>
      </c>
      <c r="E104" s="35" t="s">
        <v>9201</v>
      </c>
      <c r="F104" s="35" t="s">
        <v>9202</v>
      </c>
      <c r="H104" s="35" t="s">
        <v>7846</v>
      </c>
      <c r="I104" s="35" t="s">
        <v>3</v>
      </c>
      <c r="J104" s="35">
        <v>49734</v>
      </c>
      <c r="K104" s="35">
        <v>7</v>
      </c>
      <c r="L104" s="35" t="s">
        <v>7697</v>
      </c>
      <c r="M104" s="35" t="s">
        <v>7793</v>
      </c>
      <c r="N104" s="35" t="s">
        <v>903</v>
      </c>
      <c r="O104" s="35">
        <v>1</v>
      </c>
      <c r="P104" s="35">
        <v>0</v>
      </c>
      <c r="Q104" s="35">
        <v>1</v>
      </c>
      <c r="R104" s="35">
        <v>0</v>
      </c>
      <c r="S104" s="35">
        <v>0</v>
      </c>
      <c r="T104" s="35">
        <v>0</v>
      </c>
      <c r="U104" s="39">
        <v>0</v>
      </c>
      <c r="V104" s="35">
        <v>0</v>
      </c>
      <c r="W104" s="45">
        <v>0</v>
      </c>
      <c r="X104" s="45">
        <v>0</v>
      </c>
      <c r="Y104" s="45">
        <v>0</v>
      </c>
      <c r="Z104" s="45" t="s">
        <v>7881</v>
      </c>
      <c r="AA104" s="45" t="s">
        <v>7881</v>
      </c>
      <c r="AB104" s="35">
        <v>0</v>
      </c>
      <c r="AC104" s="35">
        <v>0</v>
      </c>
      <c r="AD104" s="42" t="e">
        <v>#DIV/0!</v>
      </c>
      <c r="AE104" s="45">
        <v>0</v>
      </c>
      <c r="AF104" s="45">
        <v>0</v>
      </c>
      <c r="AG104" s="35" t="s">
        <v>6009</v>
      </c>
      <c r="AH104" s="35" t="s">
        <v>6009</v>
      </c>
      <c r="AK104" s="35" t="s">
        <v>7832</v>
      </c>
      <c r="AL104" s="35" t="s">
        <v>932</v>
      </c>
      <c r="AM104" s="35">
        <v>103</v>
      </c>
      <c r="AN104" s="35">
        <f>IFERROR(_xlfn.XLOOKUP(Master[[#This Row],[cu_id]],AllStopTimes[cu_ID],AllStopTimes[Average Stop Time ( In Min )]), 0)</f>
        <v>0</v>
      </c>
      <c r="AO104" s="35" t="e">
        <f>IF(Master[[#This Row],[RSP StopTime override]] &lt;&gt; "",Master[[#This Row],[RSP StopTime override]],IF(Master[[#This Row],[Avg stop time helper]] &lt;&gt; 0, Master[[#This Row],[Avg stop time helper]],Average_Stop_Time))</f>
        <v>#DIV/0!</v>
      </c>
    </row>
    <row r="105" spans="1:41" s="35" customFormat="1" x14ac:dyDescent="0.3">
      <c r="A105" s="55" t="s">
        <v>12033</v>
      </c>
      <c r="B105" s="35">
        <v>102</v>
      </c>
      <c r="C105" s="35">
        <v>99161</v>
      </c>
      <c r="D105" s="35">
        <v>107</v>
      </c>
      <c r="E105" s="35" t="s">
        <v>8459</v>
      </c>
      <c r="F105" s="35" t="s">
        <v>8460</v>
      </c>
      <c r="H105" s="35" t="s">
        <v>8461</v>
      </c>
      <c r="I105" s="35" t="s">
        <v>3</v>
      </c>
      <c r="J105" s="35">
        <v>49781</v>
      </c>
      <c r="K105" s="35">
        <v>7</v>
      </c>
      <c r="L105" s="35" t="s">
        <v>7697</v>
      </c>
      <c r="M105" s="35" t="s">
        <v>7793</v>
      </c>
      <c r="N105" s="35" t="s">
        <v>8057</v>
      </c>
      <c r="O105" s="35">
        <v>1</v>
      </c>
      <c r="P105" s="35">
        <v>0</v>
      </c>
      <c r="Q105" s="35">
        <v>0</v>
      </c>
      <c r="R105" s="35">
        <v>0</v>
      </c>
      <c r="S105" s="35">
        <v>1</v>
      </c>
      <c r="T105" s="35">
        <v>0</v>
      </c>
      <c r="U105" s="39">
        <v>44245</v>
      </c>
      <c r="V105" s="35">
        <v>4</v>
      </c>
      <c r="W105" s="45">
        <v>25.95</v>
      </c>
      <c r="X105" s="45">
        <v>0</v>
      </c>
      <c r="Y105" s="45">
        <v>0</v>
      </c>
      <c r="Z105" s="45" t="s">
        <v>7881</v>
      </c>
      <c r="AA105" s="45" t="s">
        <v>7881</v>
      </c>
      <c r="AB105" s="35">
        <v>0</v>
      </c>
      <c r="AC105" s="35">
        <v>0</v>
      </c>
      <c r="AD105" s="42">
        <v>0</v>
      </c>
      <c r="AE105" s="45">
        <v>0</v>
      </c>
      <c r="AF105" s="45">
        <v>0</v>
      </c>
      <c r="AG105" s="35" t="s">
        <v>6009</v>
      </c>
      <c r="AH105" s="35" t="s">
        <v>6009</v>
      </c>
      <c r="AK105" s="35" t="s">
        <v>7832</v>
      </c>
      <c r="AL105" s="35" t="s">
        <v>8057</v>
      </c>
      <c r="AM105" s="35">
        <v>102</v>
      </c>
      <c r="AN105" s="35">
        <f>IFERROR(_xlfn.XLOOKUP(Master[[#This Row],[cu_id]],AllStopTimes[cu_ID],AllStopTimes[Average Stop Time ( In Min )]), 0)</f>
        <v>0</v>
      </c>
      <c r="AO105" s="35" t="e">
        <f>IF(Master[[#This Row],[RSP StopTime override]] &lt;&gt; "",Master[[#This Row],[RSP StopTime override]],IF(Master[[#This Row],[Avg stop time helper]] &lt;&gt; 0, Master[[#This Row],[Avg stop time helper]],Average_Stop_Time))</f>
        <v>#DIV/0!</v>
      </c>
    </row>
    <row r="106" spans="1:41" s="35" customFormat="1" x14ac:dyDescent="0.3">
      <c r="A106" s="55" t="s">
        <v>13055</v>
      </c>
      <c r="B106" s="35">
        <v>105</v>
      </c>
      <c r="C106" s="35">
        <v>99161</v>
      </c>
      <c r="D106" s="35">
        <v>113</v>
      </c>
      <c r="E106" s="35" t="s">
        <v>9376</v>
      </c>
      <c r="F106" s="35" t="s">
        <v>9377</v>
      </c>
      <c r="H106" s="35" t="s">
        <v>8071</v>
      </c>
      <c r="I106" s="35" t="s">
        <v>3</v>
      </c>
      <c r="J106" s="35">
        <v>48750</v>
      </c>
      <c r="K106" s="35">
        <v>7</v>
      </c>
      <c r="L106" s="35" t="s">
        <v>7697</v>
      </c>
      <c r="M106" s="35" t="s">
        <v>7793</v>
      </c>
      <c r="N106" s="35" t="s">
        <v>8057</v>
      </c>
      <c r="O106" s="35">
        <v>1</v>
      </c>
      <c r="P106" s="35">
        <v>0</v>
      </c>
      <c r="Q106" s="35">
        <v>0</v>
      </c>
      <c r="R106" s="35">
        <v>0</v>
      </c>
      <c r="S106" s="35">
        <v>1</v>
      </c>
      <c r="T106" s="35">
        <v>0</v>
      </c>
      <c r="U106" s="39">
        <v>44196</v>
      </c>
      <c r="V106" s="35">
        <v>6</v>
      </c>
      <c r="W106" s="45">
        <v>364</v>
      </c>
      <c r="X106" s="45">
        <v>0</v>
      </c>
      <c r="Y106" s="45">
        <v>0</v>
      </c>
      <c r="Z106" s="45" t="s">
        <v>7881</v>
      </c>
      <c r="AA106" s="45" t="s">
        <v>7881</v>
      </c>
      <c r="AB106" s="35">
        <v>0</v>
      </c>
      <c r="AC106" s="35">
        <v>0</v>
      </c>
      <c r="AD106" s="42">
        <v>0</v>
      </c>
      <c r="AE106" s="45">
        <v>19.6175</v>
      </c>
      <c r="AF106" s="45">
        <v>0</v>
      </c>
      <c r="AG106" s="35" t="s">
        <v>6009</v>
      </c>
      <c r="AH106" s="35" t="s">
        <v>6009</v>
      </c>
      <c r="AK106" s="35" t="s">
        <v>7832</v>
      </c>
      <c r="AL106" s="35" t="s">
        <v>932</v>
      </c>
      <c r="AM106" s="35">
        <v>101</v>
      </c>
      <c r="AN106" s="35">
        <f>IFERROR(_xlfn.XLOOKUP(Master[[#This Row],[cu_id]],AllStopTimes[cu_ID],AllStopTimes[Average Stop Time ( In Min )]), 0)</f>
        <v>0</v>
      </c>
      <c r="AO106" s="35" t="e">
        <f>IF(Master[[#This Row],[RSP StopTime override]] &lt;&gt; "",Master[[#This Row],[RSP StopTime override]],IF(Master[[#This Row],[Avg stop time helper]] &lt;&gt; 0, Master[[#This Row],[Avg stop time helper]],Average_Stop_Time))</f>
        <v>#DIV/0!</v>
      </c>
    </row>
    <row r="107" spans="1:41" s="35" customFormat="1" x14ac:dyDescent="0.3">
      <c r="A107" s="55" t="s">
        <v>11103</v>
      </c>
      <c r="B107" s="35">
        <v>102</v>
      </c>
      <c r="C107" s="35">
        <v>99161</v>
      </c>
      <c r="D107" s="35">
        <v>106</v>
      </c>
      <c r="E107" s="35" t="s">
        <v>8567</v>
      </c>
      <c r="F107" s="35" t="s">
        <v>8568</v>
      </c>
      <c r="H107" s="35" t="s">
        <v>8465</v>
      </c>
      <c r="I107" s="35" t="s">
        <v>3</v>
      </c>
      <c r="J107" s="35">
        <v>49721</v>
      </c>
      <c r="K107" s="35">
        <v>7</v>
      </c>
      <c r="L107" s="35" t="s">
        <v>7697</v>
      </c>
      <c r="M107" s="35" t="s">
        <v>7793</v>
      </c>
      <c r="N107" s="35" t="s">
        <v>902</v>
      </c>
      <c r="O107" s="35">
        <v>1</v>
      </c>
      <c r="P107" s="35">
        <v>0</v>
      </c>
      <c r="Q107" s="35">
        <v>0</v>
      </c>
      <c r="R107" s="35">
        <v>0</v>
      </c>
      <c r="S107" s="35">
        <v>0</v>
      </c>
      <c r="T107" s="35">
        <v>1</v>
      </c>
      <c r="U107" s="39">
        <v>0</v>
      </c>
      <c r="V107" s="35">
        <v>0</v>
      </c>
      <c r="W107" s="45">
        <v>0</v>
      </c>
      <c r="X107" s="45">
        <v>0</v>
      </c>
      <c r="Y107" s="45">
        <v>0</v>
      </c>
      <c r="Z107" s="45" t="s">
        <v>7881</v>
      </c>
      <c r="AA107" s="45" t="s">
        <v>7881</v>
      </c>
      <c r="AB107" s="35">
        <v>0</v>
      </c>
      <c r="AC107" s="35">
        <v>0</v>
      </c>
      <c r="AD107" s="42" t="e">
        <v>#DIV/0!</v>
      </c>
      <c r="AE107" s="45">
        <v>0</v>
      </c>
      <c r="AF107" s="45">
        <v>0</v>
      </c>
      <c r="AG107" s="35" t="s">
        <v>6009</v>
      </c>
      <c r="AH107" s="35" t="s">
        <v>6009</v>
      </c>
      <c r="AK107" s="35" t="s">
        <v>7832</v>
      </c>
      <c r="AL107" s="35" t="s">
        <v>932</v>
      </c>
      <c r="AM107" s="35" t="s">
        <v>7734</v>
      </c>
      <c r="AN107" s="35">
        <f>IFERROR(_xlfn.XLOOKUP(Master[[#This Row],[cu_id]],AllStopTimes[cu_ID],AllStopTimes[Average Stop Time ( In Min )]), 0)</f>
        <v>0</v>
      </c>
      <c r="AO107" s="35" t="e">
        <f>IF(Master[[#This Row],[RSP StopTime override]] &lt;&gt; "",Master[[#This Row],[RSP StopTime override]],IF(Master[[#This Row],[Avg stop time helper]] &lt;&gt; 0, Master[[#This Row],[Avg stop time helper]],Average_Stop_Time))</f>
        <v>#DIV/0!</v>
      </c>
    </row>
    <row r="108" spans="1:41" s="35" customFormat="1" x14ac:dyDescent="0.3">
      <c r="A108" s="55" t="s">
        <v>12405</v>
      </c>
      <c r="B108" s="35">
        <v>103</v>
      </c>
      <c r="C108" s="35">
        <v>99161</v>
      </c>
      <c r="D108" s="35">
        <v>115</v>
      </c>
      <c r="E108" s="35" t="s">
        <v>9018</v>
      </c>
      <c r="F108" s="35" t="s">
        <v>9019</v>
      </c>
      <c r="G108" s="35" t="s">
        <v>9020</v>
      </c>
      <c r="H108" s="35" t="s">
        <v>9017</v>
      </c>
      <c r="I108" s="35" t="s">
        <v>3</v>
      </c>
      <c r="J108" s="35">
        <v>48647</v>
      </c>
      <c r="K108" s="35">
        <v>7</v>
      </c>
      <c r="L108" s="35" t="s">
        <v>7697</v>
      </c>
      <c r="M108" s="35" t="s">
        <v>7793</v>
      </c>
      <c r="N108" s="35" t="s">
        <v>902</v>
      </c>
      <c r="O108" s="35">
        <v>1</v>
      </c>
      <c r="P108" s="35">
        <v>0</v>
      </c>
      <c r="Q108" s="35">
        <v>0</v>
      </c>
      <c r="R108" s="35">
        <v>0</v>
      </c>
      <c r="S108" s="35">
        <v>0</v>
      </c>
      <c r="T108" s="35">
        <v>1</v>
      </c>
      <c r="U108" s="39">
        <v>0</v>
      </c>
      <c r="V108" s="35">
        <v>0</v>
      </c>
      <c r="W108" s="45">
        <v>0</v>
      </c>
      <c r="X108" s="45">
        <v>0</v>
      </c>
      <c r="Y108" s="45">
        <v>0</v>
      </c>
      <c r="Z108" s="45">
        <v>1.6</v>
      </c>
      <c r="AA108" s="45">
        <v>1.6</v>
      </c>
      <c r="AB108" s="35">
        <v>0</v>
      </c>
      <c r="AC108" s="35">
        <v>0</v>
      </c>
      <c r="AD108" s="42" t="e">
        <v>#DIV/0!</v>
      </c>
      <c r="AE108" s="45">
        <v>0</v>
      </c>
      <c r="AF108" s="45">
        <v>0</v>
      </c>
      <c r="AG108" s="35" t="s">
        <v>6009</v>
      </c>
      <c r="AH108" s="35" t="s">
        <v>6009</v>
      </c>
      <c r="AK108" s="35" t="s">
        <v>7832</v>
      </c>
      <c r="AL108" s="35" t="s">
        <v>932</v>
      </c>
      <c r="AM108" s="35">
        <v>105</v>
      </c>
      <c r="AN108" s="35">
        <f>IFERROR(_xlfn.XLOOKUP(Master[[#This Row],[cu_id]],AllStopTimes[cu_ID],AllStopTimes[Average Stop Time ( In Min )]), 0)</f>
        <v>0</v>
      </c>
      <c r="AO108" s="35" t="e">
        <f>IF(Master[[#This Row],[RSP StopTime override]] &lt;&gt; "",Master[[#This Row],[RSP StopTime override]],IF(Master[[#This Row],[Avg stop time helper]] &lt;&gt; 0, Master[[#This Row],[Avg stop time helper]],Average_Stop_Time))</f>
        <v>#DIV/0!</v>
      </c>
    </row>
    <row r="109" spans="1:41" s="35" customFormat="1" x14ac:dyDescent="0.3">
      <c r="A109" s="55" t="s">
        <v>12367</v>
      </c>
      <c r="B109" s="35">
        <v>103</v>
      </c>
      <c r="C109" s="35">
        <v>99161</v>
      </c>
      <c r="D109" s="35">
        <v>114</v>
      </c>
      <c r="E109" s="35" t="s">
        <v>8664</v>
      </c>
      <c r="F109" s="35" t="s">
        <v>8665</v>
      </c>
      <c r="G109" s="35" t="s">
        <v>8666</v>
      </c>
      <c r="H109" s="35" t="s">
        <v>8667</v>
      </c>
      <c r="I109" s="35" t="s">
        <v>3</v>
      </c>
      <c r="J109" s="35">
        <v>49756</v>
      </c>
      <c r="K109" s="35">
        <v>7</v>
      </c>
      <c r="L109" s="35" t="s">
        <v>7697</v>
      </c>
      <c r="M109" s="35" t="s">
        <v>7793</v>
      </c>
      <c r="N109" s="35" t="s">
        <v>901</v>
      </c>
      <c r="O109" s="35">
        <v>1</v>
      </c>
      <c r="P109" s="35">
        <v>1</v>
      </c>
      <c r="Q109" s="35">
        <v>0</v>
      </c>
      <c r="R109" s="35">
        <v>0</v>
      </c>
      <c r="S109" s="35">
        <v>0</v>
      </c>
      <c r="T109" s="35">
        <v>0</v>
      </c>
      <c r="U109" s="39">
        <v>0</v>
      </c>
      <c r="V109" s="35">
        <v>0</v>
      </c>
      <c r="W109" s="45">
        <v>0</v>
      </c>
      <c r="X109" s="45">
        <v>0</v>
      </c>
      <c r="Y109" s="45">
        <v>0</v>
      </c>
      <c r="Z109" s="45" t="s">
        <v>7881</v>
      </c>
      <c r="AA109" s="45" t="s">
        <v>7881</v>
      </c>
      <c r="AB109" s="35">
        <v>0</v>
      </c>
      <c r="AC109" s="35">
        <v>0</v>
      </c>
      <c r="AD109" s="42" t="e">
        <v>#DIV/0!</v>
      </c>
      <c r="AE109" s="45">
        <v>0</v>
      </c>
      <c r="AF109" s="45">
        <v>0</v>
      </c>
      <c r="AG109" s="35" t="s">
        <v>6009</v>
      </c>
      <c r="AH109" s="35" t="s">
        <v>6009</v>
      </c>
      <c r="AK109" s="35" t="s">
        <v>7832</v>
      </c>
      <c r="AL109" s="35" t="s">
        <v>932</v>
      </c>
      <c r="AM109" s="35">
        <v>103</v>
      </c>
      <c r="AN109" s="35">
        <f>IFERROR(_xlfn.XLOOKUP(Master[[#This Row],[cu_id]],AllStopTimes[cu_ID],AllStopTimes[Average Stop Time ( In Min )]), 0)</f>
        <v>0</v>
      </c>
      <c r="AO109" s="35" t="e">
        <f>IF(Master[[#This Row],[RSP StopTime override]] &lt;&gt; "",Master[[#This Row],[RSP StopTime override]],IF(Master[[#This Row],[Avg stop time helper]] &lt;&gt; 0, Master[[#This Row],[Avg stop time helper]],Average_Stop_Time))</f>
        <v>#DIV/0!</v>
      </c>
    </row>
    <row r="110" spans="1:41" s="35" customFormat="1" x14ac:dyDescent="0.3">
      <c r="A110" s="55" t="s">
        <v>12283</v>
      </c>
      <c r="B110" s="35">
        <v>105</v>
      </c>
      <c r="C110" s="35">
        <v>99161</v>
      </c>
      <c r="D110" s="35">
        <v>109</v>
      </c>
      <c r="E110" s="35" t="s">
        <v>9122</v>
      </c>
      <c r="F110" s="35" t="s">
        <v>9123</v>
      </c>
      <c r="G110" s="35" t="s">
        <v>9124</v>
      </c>
      <c r="H110" s="35" t="s">
        <v>9055</v>
      </c>
      <c r="I110" s="35" t="s">
        <v>3</v>
      </c>
      <c r="J110" s="35">
        <v>48654</v>
      </c>
      <c r="K110" s="35">
        <v>7</v>
      </c>
      <c r="L110" s="35" t="s">
        <v>7697</v>
      </c>
      <c r="M110" s="35" t="s">
        <v>7793</v>
      </c>
      <c r="N110" s="35" t="s">
        <v>901</v>
      </c>
      <c r="O110" s="35">
        <v>1</v>
      </c>
      <c r="P110" s="35">
        <v>1</v>
      </c>
      <c r="Q110" s="35">
        <v>0</v>
      </c>
      <c r="R110" s="35">
        <v>0</v>
      </c>
      <c r="S110" s="35">
        <v>0</v>
      </c>
      <c r="T110" s="35">
        <v>0</v>
      </c>
      <c r="U110" s="39">
        <v>44186</v>
      </c>
      <c r="V110" s="35">
        <v>1</v>
      </c>
      <c r="W110" s="45">
        <v>9.35</v>
      </c>
      <c r="X110" s="45">
        <v>0</v>
      </c>
      <c r="Y110" s="45">
        <v>0</v>
      </c>
      <c r="Z110" s="45" t="s">
        <v>7881</v>
      </c>
      <c r="AA110" s="45" t="s">
        <v>7881</v>
      </c>
      <c r="AB110" s="35">
        <v>0</v>
      </c>
      <c r="AC110" s="35">
        <v>0</v>
      </c>
      <c r="AD110" s="42">
        <v>0</v>
      </c>
      <c r="AE110" s="45">
        <v>0</v>
      </c>
      <c r="AF110" s="45">
        <v>1.1687000000000001</v>
      </c>
      <c r="AG110" s="35" t="s">
        <v>6009</v>
      </c>
      <c r="AH110" s="35" t="s">
        <v>6009</v>
      </c>
      <c r="AK110" s="35" t="s">
        <v>7832</v>
      </c>
      <c r="AL110" s="35" t="s">
        <v>932</v>
      </c>
      <c r="AM110" s="35">
        <v>105</v>
      </c>
      <c r="AN110" s="35">
        <f>IFERROR(_xlfn.XLOOKUP(Master[[#This Row],[cu_id]],AllStopTimes[cu_ID],AllStopTimes[Average Stop Time ( In Min )]), 0)</f>
        <v>0</v>
      </c>
      <c r="AO110" s="35" t="e">
        <f>IF(Master[[#This Row],[RSP StopTime override]] &lt;&gt; "",Master[[#This Row],[RSP StopTime override]],IF(Master[[#This Row],[Avg stop time helper]] &lt;&gt; 0, Master[[#This Row],[Avg stop time helper]],Average_Stop_Time))</f>
        <v>#DIV/0!</v>
      </c>
    </row>
    <row r="111" spans="1:41" s="35" customFormat="1" x14ac:dyDescent="0.3">
      <c r="A111" s="55" t="s">
        <v>12671</v>
      </c>
      <c r="B111" s="35">
        <v>103</v>
      </c>
      <c r="C111" s="35">
        <v>73395</v>
      </c>
      <c r="D111" s="35">
        <v>1</v>
      </c>
      <c r="E111" s="35" t="s">
        <v>8838</v>
      </c>
      <c r="F111" s="35" t="s">
        <v>8839</v>
      </c>
      <c r="H111" s="35" t="s">
        <v>7831</v>
      </c>
      <c r="I111" s="35" t="s">
        <v>3</v>
      </c>
      <c r="J111" s="35">
        <v>49707</v>
      </c>
      <c r="K111" s="35">
        <v>7</v>
      </c>
      <c r="L111" s="35" t="s">
        <v>7697</v>
      </c>
      <c r="M111" s="35" t="s">
        <v>7793</v>
      </c>
      <c r="N111" s="35" t="s">
        <v>903</v>
      </c>
      <c r="O111" s="35">
        <v>285</v>
      </c>
      <c r="P111" s="35">
        <v>0</v>
      </c>
      <c r="Q111" s="35">
        <v>285</v>
      </c>
      <c r="R111" s="35">
        <v>0</v>
      </c>
      <c r="S111" s="35">
        <v>0</v>
      </c>
      <c r="T111" s="35">
        <v>0</v>
      </c>
      <c r="U111" s="39">
        <v>44138</v>
      </c>
      <c r="V111" s="35">
        <v>52</v>
      </c>
      <c r="W111" s="45">
        <v>3529.48</v>
      </c>
      <c r="X111" s="45">
        <v>0</v>
      </c>
      <c r="Y111" s="45">
        <v>0</v>
      </c>
      <c r="Z111" s="45">
        <v>83.04</v>
      </c>
      <c r="AA111" s="45">
        <v>83.04</v>
      </c>
      <c r="AB111" s="35">
        <v>0</v>
      </c>
      <c r="AC111" s="35">
        <v>0</v>
      </c>
      <c r="AD111" s="42">
        <v>0</v>
      </c>
      <c r="AE111" s="45">
        <v>78.34</v>
      </c>
      <c r="AF111" s="45">
        <v>37.625</v>
      </c>
      <c r="AG111" s="35" t="s">
        <v>10970</v>
      </c>
      <c r="AH111" s="35" t="s">
        <v>10965</v>
      </c>
      <c r="AK111" s="35" t="s">
        <v>7832</v>
      </c>
      <c r="AL111" s="35" t="s">
        <v>902</v>
      </c>
      <c r="AM111" s="35">
        <v>105</v>
      </c>
      <c r="AN111" s="35">
        <f>IFERROR(_xlfn.XLOOKUP(Master[[#This Row],[cu_id]],AllStopTimes[cu_ID],AllStopTimes[Average Stop Time ( In Min )]), 0)</f>
        <v>0</v>
      </c>
      <c r="AO111" s="35" t="e">
        <f>IF(Master[[#This Row],[RSP StopTime override]] &lt;&gt; "",Master[[#This Row],[RSP StopTime override]],IF(Master[[#This Row],[Avg stop time helper]] &lt;&gt; 0, Master[[#This Row],[Avg stop time helper]],Average_Stop_Time))</f>
        <v>#DIV/0!</v>
      </c>
    </row>
    <row r="112" spans="1:41" s="35" customFormat="1" x14ac:dyDescent="0.3">
      <c r="A112" s="55" t="s">
        <v>14421</v>
      </c>
      <c r="B112" s="35">
        <v>103</v>
      </c>
      <c r="C112" s="35">
        <v>73488</v>
      </c>
      <c r="D112" s="35">
        <v>0</v>
      </c>
      <c r="E112" s="35" t="s">
        <v>8872</v>
      </c>
      <c r="F112" s="35" t="s">
        <v>8873</v>
      </c>
      <c r="H112" s="35" t="s">
        <v>7831</v>
      </c>
      <c r="I112" s="35" t="s">
        <v>3</v>
      </c>
      <c r="J112" s="35">
        <v>49707</v>
      </c>
      <c r="K112" s="35">
        <v>5</v>
      </c>
      <c r="L112" s="35" t="s">
        <v>7804</v>
      </c>
      <c r="M112" s="35" t="s">
        <v>7793</v>
      </c>
      <c r="N112" s="35" t="s">
        <v>900</v>
      </c>
      <c r="O112" s="35">
        <v>1</v>
      </c>
      <c r="P112" s="35">
        <v>0</v>
      </c>
      <c r="Q112" s="35">
        <v>0</v>
      </c>
      <c r="R112" s="35">
        <v>1</v>
      </c>
      <c r="S112" s="35">
        <v>0</v>
      </c>
      <c r="T112" s="35">
        <v>0</v>
      </c>
      <c r="U112" s="39">
        <v>44146</v>
      </c>
      <c r="V112" s="35">
        <v>26</v>
      </c>
      <c r="W112" s="45">
        <v>941.45</v>
      </c>
      <c r="X112" s="45">
        <v>0</v>
      </c>
      <c r="Y112" s="45">
        <v>0</v>
      </c>
      <c r="Z112" s="45">
        <v>19.739999999999998</v>
      </c>
      <c r="AA112" s="45">
        <v>39.47</v>
      </c>
      <c r="AB112" s="35">
        <v>0</v>
      </c>
      <c r="AC112" s="35">
        <v>0</v>
      </c>
      <c r="AD112" s="42">
        <v>0</v>
      </c>
      <c r="AE112" s="45">
        <v>17.914999999999999</v>
      </c>
      <c r="AF112" s="45">
        <v>17.914999999999999</v>
      </c>
      <c r="AG112" s="35" t="s">
        <v>10967</v>
      </c>
      <c r="AH112" s="35" t="s">
        <v>10988</v>
      </c>
      <c r="AK112" s="35" t="s">
        <v>7832</v>
      </c>
      <c r="AL112" s="35" t="s">
        <v>902</v>
      </c>
      <c r="AM112" s="35">
        <v>103</v>
      </c>
      <c r="AN112" s="35">
        <f>IFERROR(_xlfn.XLOOKUP(Master[[#This Row],[cu_id]],AllStopTimes[cu_ID],AllStopTimes[Average Stop Time ( In Min )]), 0)</f>
        <v>0</v>
      </c>
      <c r="AO112" s="35" t="e">
        <f>IF(Master[[#This Row],[RSP StopTime override]] &lt;&gt; "",Master[[#This Row],[RSP StopTime override]],IF(Master[[#This Row],[Avg stop time helper]] &lt;&gt; 0, Master[[#This Row],[Avg stop time helper]],Average_Stop_Time))</f>
        <v>#DIV/0!</v>
      </c>
    </row>
    <row r="113" spans="1:41" s="35" customFormat="1" x14ac:dyDescent="0.3">
      <c r="A113" s="55" t="s">
        <v>13180</v>
      </c>
      <c r="B113" s="35">
        <v>103</v>
      </c>
      <c r="C113" s="35">
        <v>73470</v>
      </c>
      <c r="D113" s="35">
        <v>1</v>
      </c>
      <c r="E113" s="35" t="s">
        <v>8913</v>
      </c>
      <c r="F113" s="35" t="s">
        <v>8914</v>
      </c>
      <c r="H113" s="35" t="s">
        <v>7831</v>
      </c>
      <c r="I113" s="35" t="s">
        <v>3</v>
      </c>
      <c r="J113" s="35">
        <v>49707</v>
      </c>
      <c r="K113" s="35">
        <v>7</v>
      </c>
      <c r="L113" s="35" t="s">
        <v>7697</v>
      </c>
      <c r="M113" s="35" t="s">
        <v>7793</v>
      </c>
      <c r="N113" s="35" t="s">
        <v>900</v>
      </c>
      <c r="O113" s="35">
        <v>151</v>
      </c>
      <c r="P113" s="35">
        <v>0</v>
      </c>
      <c r="Q113" s="35">
        <v>0</v>
      </c>
      <c r="R113" s="35">
        <v>151</v>
      </c>
      <c r="S113" s="35">
        <v>0</v>
      </c>
      <c r="T113" s="35">
        <v>0</v>
      </c>
      <c r="U113" s="39">
        <v>44139</v>
      </c>
      <c r="V113" s="35">
        <v>52</v>
      </c>
      <c r="W113" s="45">
        <v>1863.77</v>
      </c>
      <c r="X113" s="45">
        <v>0</v>
      </c>
      <c r="Y113" s="45">
        <v>0</v>
      </c>
      <c r="Z113" s="45">
        <v>39.68</v>
      </c>
      <c r="AA113" s="45">
        <v>39.68</v>
      </c>
      <c r="AB113" s="35">
        <v>0</v>
      </c>
      <c r="AC113" s="35">
        <v>0</v>
      </c>
      <c r="AD113" s="42">
        <v>0</v>
      </c>
      <c r="AE113" s="45">
        <v>35.6</v>
      </c>
      <c r="AF113" s="45">
        <v>34.94</v>
      </c>
      <c r="AG113" s="35" t="s">
        <v>10978</v>
      </c>
      <c r="AH113" s="35" t="s">
        <v>10965</v>
      </c>
      <c r="AK113" s="35" t="s">
        <v>7832</v>
      </c>
      <c r="AL113" s="35" t="s">
        <v>902</v>
      </c>
      <c r="AM113" s="35">
        <v>103</v>
      </c>
      <c r="AN113" s="35">
        <f>IFERROR(_xlfn.XLOOKUP(Master[[#This Row],[cu_id]],AllStopTimes[cu_ID],AllStopTimes[Average Stop Time ( In Min )]), 0)</f>
        <v>0</v>
      </c>
      <c r="AO113" s="35" t="e">
        <f>IF(Master[[#This Row],[RSP StopTime override]] &lt;&gt; "",Master[[#This Row],[RSP StopTime override]],IF(Master[[#This Row],[Avg stop time helper]] &lt;&gt; 0, Master[[#This Row],[Avg stop time helper]],Average_Stop_Time))</f>
        <v>#DIV/0!</v>
      </c>
    </row>
    <row r="114" spans="1:41" s="35" customFormat="1" x14ac:dyDescent="0.3">
      <c r="A114" s="55" t="s">
        <v>11360</v>
      </c>
      <c r="B114" s="35">
        <v>105</v>
      </c>
      <c r="C114" s="35">
        <v>73486</v>
      </c>
      <c r="D114" s="35">
        <v>0</v>
      </c>
      <c r="E114" s="35" t="s">
        <v>9171</v>
      </c>
      <c r="F114" s="35" t="s">
        <v>9172</v>
      </c>
      <c r="H114" s="35" t="s">
        <v>9173</v>
      </c>
      <c r="I114" s="35" t="s">
        <v>3</v>
      </c>
      <c r="J114" s="35">
        <v>48756</v>
      </c>
      <c r="K114" s="35">
        <v>7</v>
      </c>
      <c r="L114" s="35" t="s">
        <v>7697</v>
      </c>
      <c r="M114" s="35" t="s">
        <v>7793</v>
      </c>
      <c r="N114" s="35" t="s">
        <v>901</v>
      </c>
      <c r="O114" s="35">
        <v>235</v>
      </c>
      <c r="P114" s="35">
        <v>235</v>
      </c>
      <c r="Q114" s="35">
        <v>0</v>
      </c>
      <c r="R114" s="35">
        <v>0</v>
      </c>
      <c r="S114" s="35">
        <v>0</v>
      </c>
      <c r="T114" s="35">
        <v>0</v>
      </c>
      <c r="U114" s="39">
        <v>44137</v>
      </c>
      <c r="V114" s="35">
        <v>49</v>
      </c>
      <c r="W114" s="45">
        <v>4396.45</v>
      </c>
      <c r="X114" s="45">
        <v>0</v>
      </c>
      <c r="Y114" s="45">
        <v>0</v>
      </c>
      <c r="Z114" s="45">
        <v>116.02</v>
      </c>
      <c r="AA114" s="45">
        <v>116.02</v>
      </c>
      <c r="AB114" s="35">
        <v>0</v>
      </c>
      <c r="AC114" s="35">
        <v>0</v>
      </c>
      <c r="AD114" s="42">
        <v>0</v>
      </c>
      <c r="AE114" s="45">
        <v>100.245</v>
      </c>
      <c r="AF114" s="45">
        <v>69.491200000000006</v>
      </c>
      <c r="AG114" s="35" t="s">
        <v>10967</v>
      </c>
      <c r="AH114" s="35" t="s">
        <v>10965</v>
      </c>
      <c r="AK114" s="35" t="s">
        <v>7832</v>
      </c>
      <c r="AL114" s="35" t="s">
        <v>932</v>
      </c>
      <c r="AM114" s="35">
        <v>105</v>
      </c>
      <c r="AN114" s="35">
        <f>IFERROR(_xlfn.XLOOKUP(Master[[#This Row],[cu_id]],AllStopTimes[cu_ID],AllStopTimes[Average Stop Time ( In Min )]), 0)</f>
        <v>0</v>
      </c>
      <c r="AO114" s="35" t="e">
        <f>IF(Master[[#This Row],[RSP StopTime override]] &lt;&gt; "",Master[[#This Row],[RSP StopTime override]],IF(Master[[#This Row],[Avg stop time helper]] &lt;&gt; 0, Master[[#This Row],[Avg stop time helper]],Average_Stop_Time))</f>
        <v>#DIV/0!</v>
      </c>
    </row>
    <row r="115" spans="1:41" s="35" customFormat="1" x14ac:dyDescent="0.3">
      <c r="A115" s="55" t="s">
        <v>14328</v>
      </c>
      <c r="B115" s="35">
        <v>103</v>
      </c>
      <c r="C115" s="35">
        <v>73485</v>
      </c>
      <c r="D115" s="35">
        <v>0</v>
      </c>
      <c r="E115" s="35" t="s">
        <v>8944</v>
      </c>
      <c r="F115" s="35" t="s">
        <v>8945</v>
      </c>
      <c r="H115" s="35" t="s">
        <v>7831</v>
      </c>
      <c r="I115" s="35" t="s">
        <v>3</v>
      </c>
      <c r="J115" s="35">
        <v>49707</v>
      </c>
      <c r="K115" s="35">
        <v>1</v>
      </c>
      <c r="L115" s="35" t="s">
        <v>7803</v>
      </c>
      <c r="M115" s="35" t="s">
        <v>7793</v>
      </c>
      <c r="N115" s="35" t="s">
        <v>900</v>
      </c>
      <c r="O115" s="35">
        <v>290</v>
      </c>
      <c r="P115" s="35">
        <v>0</v>
      </c>
      <c r="Q115" s="35">
        <v>0</v>
      </c>
      <c r="R115" s="35">
        <v>290</v>
      </c>
      <c r="S115" s="35">
        <v>0</v>
      </c>
      <c r="T115" s="35">
        <v>0</v>
      </c>
      <c r="U115" s="39">
        <v>44160</v>
      </c>
      <c r="V115" s="35">
        <v>7</v>
      </c>
      <c r="W115" s="45">
        <v>202.6</v>
      </c>
      <c r="X115" s="45">
        <v>0</v>
      </c>
      <c r="Y115" s="45">
        <v>0</v>
      </c>
      <c r="Z115" s="45" t="s">
        <v>7881</v>
      </c>
      <c r="AA115" s="45" t="s">
        <v>7881</v>
      </c>
      <c r="AB115" s="35">
        <v>0</v>
      </c>
      <c r="AC115" s="35">
        <v>0</v>
      </c>
      <c r="AD115" s="42">
        <v>0</v>
      </c>
      <c r="AE115" s="45">
        <v>0</v>
      </c>
      <c r="AF115" s="45">
        <v>12.6625</v>
      </c>
      <c r="AG115" s="35" t="s">
        <v>10974</v>
      </c>
      <c r="AH115" s="35" t="s">
        <v>10965</v>
      </c>
      <c r="AK115" s="35" t="s">
        <v>7832</v>
      </c>
      <c r="AL115" s="35" t="s">
        <v>902</v>
      </c>
      <c r="AM115" s="35">
        <v>103</v>
      </c>
      <c r="AN115" s="35">
        <f>IFERROR(_xlfn.XLOOKUP(Master[[#This Row],[cu_id]],AllStopTimes[cu_ID],AllStopTimes[Average Stop Time ( In Min )]), 0)</f>
        <v>0</v>
      </c>
      <c r="AO115" s="35" t="e">
        <f>IF(Master[[#This Row],[RSP StopTime override]] &lt;&gt; "",Master[[#This Row],[RSP StopTime override]],IF(Master[[#This Row],[Avg stop time helper]] &lt;&gt; 0, Master[[#This Row],[Avg stop time helper]],Average_Stop_Time))</f>
        <v>#DIV/0!</v>
      </c>
    </row>
    <row r="116" spans="1:41" s="35" customFormat="1" x14ac:dyDescent="0.3">
      <c r="A116" s="55" t="s">
        <v>11901</v>
      </c>
      <c r="B116" s="35">
        <v>102</v>
      </c>
      <c r="C116" s="35">
        <v>99138</v>
      </c>
      <c r="D116" s="35">
        <v>5</v>
      </c>
      <c r="E116" s="35" t="s">
        <v>8598</v>
      </c>
      <c r="F116" s="35" t="s">
        <v>8599</v>
      </c>
      <c r="H116" s="35" t="s">
        <v>8584</v>
      </c>
      <c r="I116" s="35" t="s">
        <v>3</v>
      </c>
      <c r="J116" s="35">
        <v>49701</v>
      </c>
      <c r="K116" s="35">
        <v>7</v>
      </c>
      <c r="L116" s="35" t="s">
        <v>7697</v>
      </c>
      <c r="M116" s="35" t="s">
        <v>7793</v>
      </c>
      <c r="N116" s="35" t="s">
        <v>902</v>
      </c>
      <c r="O116" s="35">
        <v>57</v>
      </c>
      <c r="P116" s="35">
        <v>0</v>
      </c>
      <c r="Q116" s="35">
        <v>0</v>
      </c>
      <c r="R116" s="35">
        <v>0</v>
      </c>
      <c r="S116" s="35">
        <v>0</v>
      </c>
      <c r="T116" s="35">
        <v>57</v>
      </c>
      <c r="U116" s="39">
        <v>44316</v>
      </c>
      <c r="V116" s="35">
        <v>26</v>
      </c>
      <c r="W116" s="45">
        <v>2583.87</v>
      </c>
      <c r="X116" s="45">
        <v>0</v>
      </c>
      <c r="Y116" s="45">
        <v>0</v>
      </c>
      <c r="Z116" s="45">
        <v>136.38</v>
      </c>
      <c r="AA116" s="45">
        <v>136.38</v>
      </c>
      <c r="AB116" s="35">
        <v>0</v>
      </c>
      <c r="AC116" s="35">
        <v>0</v>
      </c>
      <c r="AD116" s="42">
        <v>0</v>
      </c>
      <c r="AE116" s="45">
        <v>97.834999999999994</v>
      </c>
      <c r="AF116" s="45">
        <v>0</v>
      </c>
      <c r="AG116" s="35" t="s">
        <v>6009</v>
      </c>
      <c r="AH116" s="35" t="s">
        <v>6009</v>
      </c>
      <c r="AK116" s="35" t="s">
        <v>7832</v>
      </c>
      <c r="AL116" s="35" t="s">
        <v>932</v>
      </c>
      <c r="AM116" s="35" t="s">
        <v>7734</v>
      </c>
      <c r="AN116" s="35">
        <f>IFERROR(_xlfn.XLOOKUP(Master[[#This Row],[cu_id]],AllStopTimes[cu_ID],AllStopTimes[Average Stop Time ( In Min )]), 0)</f>
        <v>0</v>
      </c>
      <c r="AO116" s="35" t="e">
        <f>IF(Master[[#This Row],[RSP StopTime override]] &lt;&gt; "",Master[[#This Row],[RSP StopTime override]],IF(Master[[#This Row],[Avg stop time helper]] &lt;&gt; 0, Master[[#This Row],[Avg stop time helper]],Average_Stop_Time))</f>
        <v>#DIV/0!</v>
      </c>
    </row>
    <row r="117" spans="1:41" s="35" customFormat="1" x14ac:dyDescent="0.3">
      <c r="A117" s="55" t="s">
        <v>14462</v>
      </c>
      <c r="B117" s="35">
        <v>105</v>
      </c>
      <c r="C117" s="35">
        <v>73481</v>
      </c>
      <c r="D117" s="35">
        <v>0</v>
      </c>
      <c r="E117" s="35" t="s">
        <v>9318</v>
      </c>
      <c r="F117" s="35" t="s">
        <v>9319</v>
      </c>
      <c r="H117" s="35" t="s">
        <v>9189</v>
      </c>
      <c r="I117" s="35" t="s">
        <v>3</v>
      </c>
      <c r="J117" s="35">
        <v>48761</v>
      </c>
      <c r="K117" s="35">
        <v>4</v>
      </c>
      <c r="L117" s="35" t="s">
        <v>7806</v>
      </c>
      <c r="M117" s="35" t="s">
        <v>7793</v>
      </c>
      <c r="N117" s="35" t="s">
        <v>900</v>
      </c>
      <c r="O117" s="35">
        <v>123</v>
      </c>
      <c r="P117" s="35">
        <v>0</v>
      </c>
      <c r="Q117" s="35">
        <v>0</v>
      </c>
      <c r="R117" s="35">
        <v>123</v>
      </c>
      <c r="S117" s="35">
        <v>0</v>
      </c>
      <c r="T117" s="35">
        <v>0</v>
      </c>
      <c r="U117" s="39">
        <v>44153</v>
      </c>
      <c r="V117" s="35">
        <v>13</v>
      </c>
      <c r="W117" s="45">
        <v>590.66</v>
      </c>
      <c r="X117" s="45">
        <v>0</v>
      </c>
      <c r="Y117" s="45">
        <v>0</v>
      </c>
      <c r="Z117" s="45">
        <v>12.73</v>
      </c>
      <c r="AA117" s="45">
        <v>50.9</v>
      </c>
      <c r="AB117" s="35">
        <v>0</v>
      </c>
      <c r="AC117" s="35">
        <v>0</v>
      </c>
      <c r="AD117" s="42">
        <v>0</v>
      </c>
      <c r="AE117" s="45">
        <v>11.164999999999999</v>
      </c>
      <c r="AF117" s="45">
        <v>11.164999999999999</v>
      </c>
      <c r="AG117" s="35" t="s">
        <v>10968</v>
      </c>
      <c r="AH117" s="35" t="s">
        <v>10965</v>
      </c>
      <c r="AK117" s="35" t="s">
        <v>7832</v>
      </c>
      <c r="AL117" s="35" t="s">
        <v>6015</v>
      </c>
      <c r="AM117" s="35">
        <v>105</v>
      </c>
      <c r="AN117" s="35">
        <f>IFERROR(_xlfn.XLOOKUP(Master[[#This Row],[cu_id]],AllStopTimes[cu_ID],AllStopTimes[Average Stop Time ( In Min )]), 0)</f>
        <v>0</v>
      </c>
      <c r="AO117" s="35" t="e">
        <f>IF(Master[[#This Row],[RSP StopTime override]] &lt;&gt; "",Master[[#This Row],[RSP StopTime override]],IF(Master[[#This Row],[Avg stop time helper]] &lt;&gt; 0, Master[[#This Row],[Avg stop time helper]],Average_Stop_Time))</f>
        <v>#DIV/0!</v>
      </c>
    </row>
    <row r="118" spans="1:41" s="35" customFormat="1" x14ac:dyDescent="0.3">
      <c r="A118" s="55" t="s">
        <v>11071</v>
      </c>
      <c r="B118" s="35">
        <v>105</v>
      </c>
      <c r="C118" s="35">
        <v>73480</v>
      </c>
      <c r="D118" s="35">
        <v>0</v>
      </c>
      <c r="E118" s="35" t="s">
        <v>9305</v>
      </c>
      <c r="F118" s="35" t="s">
        <v>9306</v>
      </c>
      <c r="H118" s="35" t="s">
        <v>9296</v>
      </c>
      <c r="I118" s="35" t="s">
        <v>3</v>
      </c>
      <c r="J118" s="35">
        <v>48655</v>
      </c>
      <c r="K118" s="35">
        <v>7</v>
      </c>
      <c r="L118" s="35" t="s">
        <v>7697</v>
      </c>
      <c r="M118" s="35" t="s">
        <v>7793</v>
      </c>
      <c r="N118" s="35" t="s">
        <v>900</v>
      </c>
      <c r="O118" s="35">
        <v>92</v>
      </c>
      <c r="P118" s="35">
        <v>0</v>
      </c>
      <c r="Q118" s="35">
        <v>0</v>
      </c>
      <c r="R118" s="35">
        <v>92</v>
      </c>
      <c r="S118" s="35">
        <v>0</v>
      </c>
      <c r="T118" s="35">
        <v>0</v>
      </c>
      <c r="U118" s="39">
        <v>44139</v>
      </c>
      <c r="V118" s="35">
        <v>47</v>
      </c>
      <c r="W118" s="45">
        <v>3154.42</v>
      </c>
      <c r="X118" s="45">
        <v>0</v>
      </c>
      <c r="Y118" s="45">
        <v>0</v>
      </c>
      <c r="Z118" s="45">
        <v>80.61</v>
      </c>
      <c r="AA118" s="45">
        <v>80.61</v>
      </c>
      <c r="AB118" s="35">
        <v>25</v>
      </c>
      <c r="AC118" s="35">
        <v>3</v>
      </c>
      <c r="AD118" s="42">
        <v>6.3829787234042548E-2</v>
      </c>
      <c r="AE118" s="45">
        <v>78.27</v>
      </c>
      <c r="AF118" s="45">
        <v>49.854999999999997</v>
      </c>
      <c r="AG118" s="35" t="s">
        <v>10970</v>
      </c>
      <c r="AH118" s="35" t="s">
        <v>10965</v>
      </c>
      <c r="AK118" s="35" t="s">
        <v>7832</v>
      </c>
      <c r="AL118" s="35" t="s">
        <v>932</v>
      </c>
      <c r="AM118" s="35">
        <v>105</v>
      </c>
      <c r="AN118" s="35">
        <f>IFERROR(_xlfn.XLOOKUP(Master[[#This Row],[cu_id]],AllStopTimes[cu_ID],AllStopTimes[Average Stop Time ( In Min )]), 0)</f>
        <v>0</v>
      </c>
      <c r="AO118" s="35" t="e">
        <f>IF(Master[[#This Row],[RSP StopTime override]] &lt;&gt; "",Master[[#This Row],[RSP StopTime override]],IF(Master[[#This Row],[Avg stop time helper]] &lt;&gt; 0, Master[[#This Row],[Avg stop time helper]],Average_Stop_Time))</f>
        <v>#DIV/0!</v>
      </c>
    </row>
    <row r="119" spans="1:41" s="35" customFormat="1" x14ac:dyDescent="0.3">
      <c r="A119" s="55" t="s">
        <v>14082</v>
      </c>
      <c r="B119" s="35">
        <v>105</v>
      </c>
      <c r="C119" s="35">
        <v>99126</v>
      </c>
      <c r="D119" s="35">
        <v>0</v>
      </c>
      <c r="E119" s="35" t="s">
        <v>9263</v>
      </c>
      <c r="F119" s="35" t="s">
        <v>9264</v>
      </c>
      <c r="H119" s="35" t="s">
        <v>8427</v>
      </c>
      <c r="I119" s="35" t="s">
        <v>3</v>
      </c>
      <c r="J119" s="35">
        <v>49746</v>
      </c>
      <c r="K119" s="35">
        <v>6</v>
      </c>
      <c r="L119" s="35" t="s">
        <v>7805</v>
      </c>
      <c r="M119" s="35" t="s">
        <v>7793</v>
      </c>
      <c r="N119" s="35" t="s">
        <v>903</v>
      </c>
      <c r="O119" s="35">
        <v>297</v>
      </c>
      <c r="P119" s="35">
        <v>0</v>
      </c>
      <c r="Q119" s="35">
        <v>297</v>
      </c>
      <c r="R119" s="35">
        <v>0</v>
      </c>
      <c r="S119" s="35">
        <v>0</v>
      </c>
      <c r="T119" s="35">
        <v>0</v>
      </c>
      <c r="U119" s="39">
        <v>44138</v>
      </c>
      <c r="V119" s="35">
        <v>26</v>
      </c>
      <c r="W119" s="45">
        <v>542.91999999999996</v>
      </c>
      <c r="X119" s="45">
        <v>0</v>
      </c>
      <c r="Y119" s="45">
        <v>0</v>
      </c>
      <c r="Z119" s="45">
        <v>11.41</v>
      </c>
      <c r="AA119" s="45">
        <v>22.81</v>
      </c>
      <c r="AB119" s="35">
        <v>0</v>
      </c>
      <c r="AC119" s="35">
        <v>0</v>
      </c>
      <c r="AD119" s="42">
        <v>0</v>
      </c>
      <c r="AE119" s="45">
        <v>10.345000000000001</v>
      </c>
      <c r="AF119" s="45">
        <v>10.345000000000001</v>
      </c>
      <c r="AG119" s="35" t="s">
        <v>10969</v>
      </c>
      <c r="AH119" s="35" t="s">
        <v>10965</v>
      </c>
      <c r="AK119" s="35" t="s">
        <v>7832</v>
      </c>
      <c r="AL119" s="35" t="s">
        <v>932</v>
      </c>
      <c r="AM119" s="35">
        <v>103</v>
      </c>
      <c r="AN119" s="35">
        <f>IFERROR(_xlfn.XLOOKUP(Master[[#This Row],[cu_id]],AllStopTimes[cu_ID],AllStopTimes[Average Stop Time ( In Min )]), 0)</f>
        <v>0</v>
      </c>
      <c r="AO119" s="35" t="e">
        <f>IF(Master[[#This Row],[RSP StopTime override]] &lt;&gt; "",Master[[#This Row],[RSP StopTime override]],IF(Master[[#This Row],[Avg stop time helper]] &lt;&gt; 0, Master[[#This Row],[Avg stop time helper]],Average_Stop_Time))</f>
        <v>#DIV/0!</v>
      </c>
    </row>
    <row r="120" spans="1:41" s="35" customFormat="1" x14ac:dyDescent="0.3">
      <c r="A120" s="55" t="s">
        <v>11838</v>
      </c>
      <c r="B120" s="35">
        <v>102</v>
      </c>
      <c r="C120" s="35">
        <v>73478</v>
      </c>
      <c r="D120" s="35">
        <v>0</v>
      </c>
      <c r="E120" s="35" t="s">
        <v>8527</v>
      </c>
      <c r="F120" s="35" t="s">
        <v>8528</v>
      </c>
      <c r="H120" s="35" t="s">
        <v>8491</v>
      </c>
      <c r="I120" s="35" t="s">
        <v>3</v>
      </c>
      <c r="J120" s="35">
        <v>49781</v>
      </c>
      <c r="K120" s="35">
        <v>5</v>
      </c>
      <c r="L120" s="35" t="s">
        <v>7699</v>
      </c>
      <c r="M120" s="35" t="s">
        <v>7793</v>
      </c>
      <c r="N120" s="35" t="s">
        <v>8057</v>
      </c>
      <c r="O120" s="35">
        <v>101</v>
      </c>
      <c r="P120" s="35">
        <v>0</v>
      </c>
      <c r="Q120" s="35">
        <v>0</v>
      </c>
      <c r="R120" s="35">
        <v>0</v>
      </c>
      <c r="S120" s="35">
        <v>101</v>
      </c>
      <c r="T120" s="35">
        <v>0</v>
      </c>
      <c r="U120" s="39">
        <v>44147</v>
      </c>
      <c r="V120" s="35">
        <v>22</v>
      </c>
      <c r="W120" s="45">
        <v>1316.97</v>
      </c>
      <c r="X120" s="45">
        <v>0</v>
      </c>
      <c r="Y120" s="45">
        <v>0</v>
      </c>
      <c r="Z120" s="45">
        <v>44.26</v>
      </c>
      <c r="AA120" s="45">
        <v>88.52</v>
      </c>
      <c r="AB120" s="35">
        <v>0</v>
      </c>
      <c r="AC120" s="35">
        <v>0</v>
      </c>
      <c r="AD120" s="42">
        <v>0</v>
      </c>
      <c r="AE120" s="45">
        <v>35.049999999999997</v>
      </c>
      <c r="AF120" s="45">
        <v>20.98</v>
      </c>
      <c r="AG120" s="35" t="s">
        <v>6009</v>
      </c>
      <c r="AH120" s="35" t="s">
        <v>6009</v>
      </c>
      <c r="AK120" s="35" t="s">
        <v>7832</v>
      </c>
      <c r="AL120" s="35" t="s">
        <v>8057</v>
      </c>
      <c r="AM120" s="35">
        <v>102</v>
      </c>
      <c r="AN120" s="35">
        <f>IFERROR(_xlfn.XLOOKUP(Master[[#This Row],[cu_id]],AllStopTimes[cu_ID],AllStopTimes[Average Stop Time ( In Min )]), 0)</f>
        <v>0</v>
      </c>
      <c r="AO120" s="35" t="e">
        <f>IF(Master[[#This Row],[RSP StopTime override]] &lt;&gt; "",Master[[#This Row],[RSP StopTime override]],IF(Master[[#This Row],[Avg stop time helper]] &lt;&gt; 0, Master[[#This Row],[Avg stop time helper]],Average_Stop_Time))</f>
        <v>#DIV/0!</v>
      </c>
    </row>
    <row r="121" spans="1:41" s="35" customFormat="1" x14ac:dyDescent="0.3">
      <c r="A121" s="55" t="s">
        <v>13948</v>
      </c>
      <c r="B121" s="35">
        <v>102</v>
      </c>
      <c r="C121" s="35">
        <v>73477</v>
      </c>
      <c r="D121" s="35">
        <v>0</v>
      </c>
      <c r="E121" s="35" t="s">
        <v>8509</v>
      </c>
      <c r="F121" s="35" t="s">
        <v>8510</v>
      </c>
      <c r="H121" s="35" t="s">
        <v>8479</v>
      </c>
      <c r="I121" s="35" t="s">
        <v>3</v>
      </c>
      <c r="J121" s="35">
        <v>49757</v>
      </c>
      <c r="K121" s="35">
        <v>6</v>
      </c>
      <c r="L121" s="35" t="s">
        <v>7805</v>
      </c>
      <c r="M121" s="35" t="s">
        <v>7793</v>
      </c>
      <c r="N121" s="35" t="s">
        <v>8057</v>
      </c>
      <c r="O121" s="35">
        <v>69</v>
      </c>
      <c r="P121" s="35">
        <v>0</v>
      </c>
      <c r="Q121" s="35">
        <v>0</v>
      </c>
      <c r="R121" s="35">
        <v>0</v>
      </c>
      <c r="S121" s="35">
        <v>69</v>
      </c>
      <c r="T121" s="35">
        <v>0</v>
      </c>
      <c r="U121" s="39">
        <v>44322</v>
      </c>
      <c r="V121" s="35">
        <v>18</v>
      </c>
      <c r="W121" s="45">
        <v>2142.2800000000002</v>
      </c>
      <c r="X121" s="45">
        <v>41.7</v>
      </c>
      <c r="Y121" s="45">
        <v>2100.58</v>
      </c>
      <c r="Z121" s="45">
        <v>73.510000000000005</v>
      </c>
      <c r="AA121" s="45">
        <v>147.02000000000001</v>
      </c>
      <c r="AB121" s="35">
        <v>0</v>
      </c>
      <c r="AC121" s="35">
        <v>0</v>
      </c>
      <c r="AD121" s="42">
        <v>0</v>
      </c>
      <c r="AE121" s="45">
        <v>82.8262</v>
      </c>
      <c r="AF121" s="45">
        <v>0</v>
      </c>
      <c r="AG121" s="35" t="s">
        <v>6009</v>
      </c>
      <c r="AH121" s="35" t="s">
        <v>6009</v>
      </c>
      <c r="AK121" s="35" t="s">
        <v>7832</v>
      </c>
      <c r="AL121" s="35" t="s">
        <v>8057</v>
      </c>
      <c r="AM121" s="35">
        <v>102</v>
      </c>
      <c r="AN121" s="35">
        <f>IFERROR(_xlfn.XLOOKUP(Master[[#This Row],[cu_id]],AllStopTimes[cu_ID],AllStopTimes[Average Stop Time ( In Min )]), 0)</f>
        <v>0</v>
      </c>
      <c r="AO121" s="35" t="e">
        <f>IF(Master[[#This Row],[RSP StopTime override]] &lt;&gt; "",Master[[#This Row],[RSP StopTime override]],IF(Master[[#This Row],[Avg stop time helper]] &lt;&gt; 0, Master[[#This Row],[Avg stop time helper]],Average_Stop_Time))</f>
        <v>#DIV/0!</v>
      </c>
    </row>
    <row r="122" spans="1:41" s="35" customFormat="1" x14ac:dyDescent="0.3">
      <c r="A122" s="55" t="s">
        <v>11858</v>
      </c>
      <c r="B122" s="35">
        <v>102</v>
      </c>
      <c r="C122" s="35">
        <v>73476</v>
      </c>
      <c r="D122" s="35">
        <v>0</v>
      </c>
      <c r="E122" s="35" t="s">
        <v>8525</v>
      </c>
      <c r="F122" s="35" t="s">
        <v>8526</v>
      </c>
      <c r="H122" s="35" t="s">
        <v>8491</v>
      </c>
      <c r="I122" s="35" t="s">
        <v>3</v>
      </c>
      <c r="J122" s="35">
        <v>49781</v>
      </c>
      <c r="K122" s="35">
        <v>7</v>
      </c>
      <c r="L122" s="35" t="s">
        <v>7697</v>
      </c>
      <c r="M122" s="35" t="s">
        <v>7793</v>
      </c>
      <c r="N122" s="35" t="s">
        <v>8057</v>
      </c>
      <c r="O122" s="35">
        <v>100</v>
      </c>
      <c r="P122" s="35">
        <v>0</v>
      </c>
      <c r="Q122" s="35">
        <v>0</v>
      </c>
      <c r="R122" s="35">
        <v>0</v>
      </c>
      <c r="S122" s="35">
        <v>100</v>
      </c>
      <c r="T122" s="35">
        <v>0</v>
      </c>
      <c r="U122" s="39">
        <v>44140</v>
      </c>
      <c r="V122" s="35">
        <v>50</v>
      </c>
      <c r="W122" s="45">
        <v>4186.8500000000004</v>
      </c>
      <c r="X122" s="45">
        <v>0</v>
      </c>
      <c r="Y122" s="45">
        <v>0</v>
      </c>
      <c r="Z122" s="45">
        <v>113.52</v>
      </c>
      <c r="AA122" s="45">
        <v>113.52</v>
      </c>
      <c r="AB122" s="35">
        <v>0</v>
      </c>
      <c r="AC122" s="35">
        <v>0</v>
      </c>
      <c r="AD122" s="42">
        <v>0</v>
      </c>
      <c r="AE122" s="45">
        <v>110.46</v>
      </c>
      <c r="AF122" s="45">
        <v>66.19</v>
      </c>
      <c r="AG122" s="35" t="s">
        <v>6009</v>
      </c>
      <c r="AH122" s="35" t="s">
        <v>6009</v>
      </c>
      <c r="AK122" s="35" t="s">
        <v>7832</v>
      </c>
      <c r="AL122" s="35" t="s">
        <v>8057</v>
      </c>
      <c r="AM122" s="35">
        <v>102</v>
      </c>
      <c r="AN122" s="35">
        <f>IFERROR(_xlfn.XLOOKUP(Master[[#This Row],[cu_id]],AllStopTimes[cu_ID],AllStopTimes[Average Stop Time ( In Min )]), 0)</f>
        <v>0</v>
      </c>
      <c r="AO122" s="35" t="e">
        <f>IF(Master[[#This Row],[RSP StopTime override]] &lt;&gt; "",Master[[#This Row],[RSP StopTime override]],IF(Master[[#This Row],[Avg stop time helper]] &lt;&gt; 0, Master[[#This Row],[Avg stop time helper]],Average_Stop_Time))</f>
        <v>#DIV/0!</v>
      </c>
    </row>
    <row r="123" spans="1:41" s="35" customFormat="1" x14ac:dyDescent="0.3">
      <c r="A123" s="55" t="s">
        <v>11986</v>
      </c>
      <c r="B123" s="35">
        <v>102</v>
      </c>
      <c r="C123" s="35">
        <v>99138</v>
      </c>
      <c r="D123" s="35">
        <v>6</v>
      </c>
      <c r="E123" s="35" t="s">
        <v>8622</v>
      </c>
      <c r="F123" s="35" t="s">
        <v>8623</v>
      </c>
      <c r="H123" s="35" t="s">
        <v>8584</v>
      </c>
      <c r="I123" s="35" t="s">
        <v>3</v>
      </c>
      <c r="J123" s="35">
        <v>49701</v>
      </c>
      <c r="K123" s="35">
        <v>7</v>
      </c>
      <c r="L123" s="35" t="s">
        <v>7697</v>
      </c>
      <c r="M123" s="35" t="s">
        <v>7793</v>
      </c>
      <c r="N123" s="35" t="s">
        <v>902</v>
      </c>
      <c r="O123" s="35">
        <v>86</v>
      </c>
      <c r="P123" s="35">
        <v>0</v>
      </c>
      <c r="Q123" s="35">
        <v>0</v>
      </c>
      <c r="R123" s="35">
        <v>0</v>
      </c>
      <c r="S123" s="35">
        <v>0</v>
      </c>
      <c r="T123" s="35">
        <v>86</v>
      </c>
      <c r="U123" s="39">
        <v>44316</v>
      </c>
      <c r="V123" s="35">
        <v>26</v>
      </c>
      <c r="W123" s="45">
        <v>1283.5999999999999</v>
      </c>
      <c r="X123" s="45">
        <v>0</v>
      </c>
      <c r="Y123" s="45">
        <v>0</v>
      </c>
      <c r="Z123" s="45">
        <v>68.05</v>
      </c>
      <c r="AA123" s="45">
        <v>68.05</v>
      </c>
      <c r="AB123" s="35">
        <v>0</v>
      </c>
      <c r="AC123" s="35">
        <v>0</v>
      </c>
      <c r="AD123" s="42">
        <v>0</v>
      </c>
      <c r="AE123" s="45">
        <v>70</v>
      </c>
      <c r="AF123" s="45">
        <v>0</v>
      </c>
      <c r="AG123" s="35" t="s">
        <v>6009</v>
      </c>
      <c r="AH123" s="35" t="s">
        <v>6009</v>
      </c>
      <c r="AK123" s="35" t="s">
        <v>7832</v>
      </c>
      <c r="AL123" s="35" t="s">
        <v>932</v>
      </c>
      <c r="AM123" s="35" t="s">
        <v>7734</v>
      </c>
      <c r="AN123" s="35">
        <f>IFERROR(_xlfn.XLOOKUP(Master[[#This Row],[cu_id]],AllStopTimes[cu_ID],AllStopTimes[Average Stop Time ( In Min )]), 0)</f>
        <v>0</v>
      </c>
      <c r="AO123" s="35" t="e">
        <f>IF(Master[[#This Row],[RSP StopTime override]] &lt;&gt; "",Master[[#This Row],[RSP StopTime override]],IF(Master[[#This Row],[Avg stop time helper]] &lt;&gt; 0, Master[[#This Row],[Avg stop time helper]],Average_Stop_Time))</f>
        <v>#DIV/0!</v>
      </c>
    </row>
    <row r="124" spans="1:41" s="35" customFormat="1" x14ac:dyDescent="0.3">
      <c r="A124" s="55" t="s">
        <v>11758</v>
      </c>
      <c r="B124" s="35">
        <v>102</v>
      </c>
      <c r="C124" s="35">
        <v>73474</v>
      </c>
      <c r="D124" s="35">
        <v>0</v>
      </c>
      <c r="E124" s="35" t="s">
        <v>8500</v>
      </c>
      <c r="F124" s="35" t="s">
        <v>8501</v>
      </c>
      <c r="H124" s="35" t="s">
        <v>8479</v>
      </c>
      <c r="I124" s="35" t="s">
        <v>3</v>
      </c>
      <c r="J124" s="35">
        <v>49757</v>
      </c>
      <c r="K124" s="35">
        <v>7</v>
      </c>
      <c r="L124" s="35" t="s">
        <v>7697</v>
      </c>
      <c r="M124" s="35" t="s">
        <v>7793</v>
      </c>
      <c r="N124" s="35" t="s">
        <v>8057</v>
      </c>
      <c r="O124" s="35">
        <v>56</v>
      </c>
      <c r="P124" s="35">
        <v>0</v>
      </c>
      <c r="Q124" s="35">
        <v>0</v>
      </c>
      <c r="R124" s="35">
        <v>0</v>
      </c>
      <c r="S124" s="35">
        <v>56</v>
      </c>
      <c r="T124" s="35">
        <v>0</v>
      </c>
      <c r="U124" s="39">
        <v>44167</v>
      </c>
      <c r="V124" s="35">
        <v>29</v>
      </c>
      <c r="W124" s="45">
        <v>1595.03</v>
      </c>
      <c r="X124" s="45">
        <v>0</v>
      </c>
      <c r="Y124" s="45">
        <v>0</v>
      </c>
      <c r="Z124" s="45">
        <v>82.27</v>
      </c>
      <c r="AA124" s="45">
        <v>82.27</v>
      </c>
      <c r="AB124" s="35">
        <v>0</v>
      </c>
      <c r="AC124" s="35">
        <v>0</v>
      </c>
      <c r="AD124" s="42">
        <v>0</v>
      </c>
      <c r="AE124" s="45">
        <v>65.892499999999998</v>
      </c>
      <c r="AF124" s="45">
        <v>-8.35</v>
      </c>
      <c r="AG124" s="35" t="s">
        <v>6009</v>
      </c>
      <c r="AH124" s="35" t="s">
        <v>6009</v>
      </c>
      <c r="AK124" s="35" t="s">
        <v>7832</v>
      </c>
      <c r="AL124" s="35" t="s">
        <v>8057</v>
      </c>
      <c r="AM124" s="35">
        <v>102</v>
      </c>
      <c r="AN124" s="35">
        <f>IFERROR(_xlfn.XLOOKUP(Master[[#This Row],[cu_id]],AllStopTimes[cu_ID],AllStopTimes[Average Stop Time ( In Min )]), 0)</f>
        <v>0</v>
      </c>
      <c r="AO124" s="35" t="e">
        <f>IF(Master[[#This Row],[RSP StopTime override]] &lt;&gt; "",Master[[#This Row],[RSP StopTime override]],IF(Master[[#This Row],[Avg stop time helper]] &lt;&gt; 0, Master[[#This Row],[Avg stop time helper]],Average_Stop_Time))</f>
        <v>#DIV/0!</v>
      </c>
    </row>
    <row r="125" spans="1:41" s="35" customFormat="1" x14ac:dyDescent="0.3">
      <c r="A125" s="55" t="s">
        <v>11892</v>
      </c>
      <c r="B125" s="35">
        <v>102</v>
      </c>
      <c r="C125" s="35">
        <v>99138</v>
      </c>
      <c r="D125" s="35">
        <v>1</v>
      </c>
      <c r="E125" s="35" t="s">
        <v>8624</v>
      </c>
      <c r="F125" s="35" t="s">
        <v>8625</v>
      </c>
      <c r="H125" s="35" t="s">
        <v>8584</v>
      </c>
      <c r="I125" s="35" t="s">
        <v>3</v>
      </c>
      <c r="J125" s="35">
        <v>49701</v>
      </c>
      <c r="K125" s="35">
        <v>7</v>
      </c>
      <c r="L125" s="35" t="s">
        <v>7697</v>
      </c>
      <c r="M125" s="35" t="s">
        <v>7793</v>
      </c>
      <c r="N125" s="35" t="s">
        <v>902</v>
      </c>
      <c r="O125" s="35">
        <v>87</v>
      </c>
      <c r="P125" s="35">
        <v>0</v>
      </c>
      <c r="Q125" s="35">
        <v>0</v>
      </c>
      <c r="R125" s="35">
        <v>0</v>
      </c>
      <c r="S125" s="35">
        <v>0</v>
      </c>
      <c r="T125" s="35">
        <v>87</v>
      </c>
      <c r="U125" s="39">
        <v>44295</v>
      </c>
      <c r="V125" s="35">
        <v>30</v>
      </c>
      <c r="W125" s="45">
        <v>1622.52</v>
      </c>
      <c r="X125" s="45">
        <v>0</v>
      </c>
      <c r="Y125" s="45">
        <v>0</v>
      </c>
      <c r="Z125" s="45">
        <v>73.53</v>
      </c>
      <c r="AA125" s="45">
        <v>73.53</v>
      </c>
      <c r="AB125" s="35">
        <v>0</v>
      </c>
      <c r="AC125" s="35">
        <v>0</v>
      </c>
      <c r="AD125" s="42">
        <v>0</v>
      </c>
      <c r="AE125" s="45">
        <v>65.84</v>
      </c>
      <c r="AF125" s="45">
        <v>0</v>
      </c>
      <c r="AG125" s="35" t="s">
        <v>6009</v>
      </c>
      <c r="AH125" s="35" t="s">
        <v>6009</v>
      </c>
      <c r="AK125" s="35" t="s">
        <v>7832</v>
      </c>
      <c r="AL125" s="35" t="s">
        <v>932</v>
      </c>
      <c r="AM125" s="35" t="s">
        <v>7734</v>
      </c>
      <c r="AN125" s="35">
        <f>IFERROR(_xlfn.XLOOKUP(Master[[#This Row],[cu_id]],AllStopTimes[cu_ID],AllStopTimes[Average Stop Time ( In Min )]), 0)</f>
        <v>0</v>
      </c>
      <c r="AO125" s="35" t="e">
        <f>IF(Master[[#This Row],[RSP StopTime override]] &lt;&gt; "",Master[[#This Row],[RSP StopTime override]],IF(Master[[#This Row],[Avg stop time helper]] &lt;&gt; 0, Master[[#This Row],[Avg stop time helper]],Average_Stop_Time))</f>
        <v>#DIV/0!</v>
      </c>
    </row>
    <row r="126" spans="1:41" s="35" customFormat="1" x14ac:dyDescent="0.3">
      <c r="A126" s="55" t="s">
        <v>13347</v>
      </c>
      <c r="B126" s="35">
        <v>103</v>
      </c>
      <c r="C126" s="35">
        <v>73472</v>
      </c>
      <c r="D126" s="35">
        <v>0</v>
      </c>
      <c r="E126" s="35" t="s">
        <v>8956</v>
      </c>
      <c r="F126" s="35" t="s">
        <v>8957</v>
      </c>
      <c r="H126" s="35" t="s">
        <v>7831</v>
      </c>
      <c r="I126" s="35" t="s">
        <v>3</v>
      </c>
      <c r="J126" s="35">
        <v>49707</v>
      </c>
      <c r="K126" s="35">
        <v>1</v>
      </c>
      <c r="L126" s="35" t="s">
        <v>7803</v>
      </c>
      <c r="M126" s="35" t="s">
        <v>7793</v>
      </c>
      <c r="N126" s="35" t="s">
        <v>8057</v>
      </c>
      <c r="O126" s="35">
        <v>101</v>
      </c>
      <c r="P126" s="35">
        <v>0</v>
      </c>
      <c r="Q126" s="35">
        <v>0</v>
      </c>
      <c r="R126" s="35">
        <v>0</v>
      </c>
      <c r="S126" s="35">
        <v>101</v>
      </c>
      <c r="T126" s="35">
        <v>0</v>
      </c>
      <c r="U126" s="39">
        <v>44147</v>
      </c>
      <c r="V126" s="35">
        <v>14</v>
      </c>
      <c r="W126" s="45">
        <v>480.14</v>
      </c>
      <c r="X126" s="45">
        <v>0</v>
      </c>
      <c r="Y126" s="45">
        <v>0</v>
      </c>
      <c r="Z126" s="45">
        <v>9.84</v>
      </c>
      <c r="AA126" s="45">
        <v>39.369999999999997</v>
      </c>
      <c r="AB126" s="35">
        <v>0</v>
      </c>
      <c r="AC126" s="35">
        <v>0</v>
      </c>
      <c r="AD126" s="42">
        <v>0</v>
      </c>
      <c r="AE126" s="45">
        <v>8.9275000000000002</v>
      </c>
      <c r="AF126" s="45">
        <v>9.52</v>
      </c>
      <c r="AG126" s="35" t="s">
        <v>10977</v>
      </c>
      <c r="AH126" s="35" t="s">
        <v>10965</v>
      </c>
      <c r="AK126" s="35" t="s">
        <v>7832</v>
      </c>
      <c r="AL126" s="35" t="s">
        <v>8057</v>
      </c>
      <c r="AM126" s="35">
        <v>103</v>
      </c>
      <c r="AN126" s="35">
        <f>IFERROR(_xlfn.XLOOKUP(Master[[#This Row],[cu_id]],AllStopTimes[cu_ID],AllStopTimes[Average Stop Time ( In Min )]), 0)</f>
        <v>0</v>
      </c>
      <c r="AO126" s="35" t="e">
        <f>IF(Master[[#This Row],[RSP StopTime override]] &lt;&gt; "",Master[[#This Row],[RSP StopTime override]],IF(Master[[#This Row],[Avg stop time helper]] &lt;&gt; 0, Master[[#This Row],[Avg stop time helper]],Average_Stop_Time))</f>
        <v>#DIV/0!</v>
      </c>
    </row>
    <row r="127" spans="1:41" s="35" customFormat="1" x14ac:dyDescent="0.3">
      <c r="A127" s="55" t="s">
        <v>11205</v>
      </c>
      <c r="B127" s="35">
        <v>105</v>
      </c>
      <c r="C127" s="35">
        <v>73471</v>
      </c>
      <c r="D127" s="35">
        <v>105</v>
      </c>
      <c r="E127" s="35" t="s">
        <v>9504</v>
      </c>
      <c r="F127" s="35" t="s">
        <v>9505</v>
      </c>
      <c r="H127" s="35" t="s">
        <v>9465</v>
      </c>
      <c r="I127" s="35" t="s">
        <v>3</v>
      </c>
      <c r="J127" s="35">
        <v>48763</v>
      </c>
      <c r="K127" s="35">
        <v>7</v>
      </c>
      <c r="L127" s="35" t="s">
        <v>7697</v>
      </c>
      <c r="M127" s="35" t="s">
        <v>7793</v>
      </c>
      <c r="N127" s="35" t="s">
        <v>902</v>
      </c>
      <c r="O127" s="35">
        <v>238</v>
      </c>
      <c r="P127" s="35">
        <v>0</v>
      </c>
      <c r="Q127" s="35">
        <v>0</v>
      </c>
      <c r="R127" s="35">
        <v>0</v>
      </c>
      <c r="S127" s="35">
        <v>0</v>
      </c>
      <c r="T127" s="35">
        <v>238</v>
      </c>
      <c r="U127" s="39">
        <v>44141</v>
      </c>
      <c r="V127" s="35">
        <v>33</v>
      </c>
      <c r="W127" s="45">
        <v>1709.82</v>
      </c>
      <c r="X127" s="45">
        <v>0</v>
      </c>
      <c r="Y127" s="45">
        <v>0</v>
      </c>
      <c r="Z127" s="45">
        <v>49.77</v>
      </c>
      <c r="AA127" s="45">
        <v>49.77</v>
      </c>
      <c r="AB127" s="35">
        <v>0</v>
      </c>
      <c r="AC127" s="35">
        <v>0</v>
      </c>
      <c r="AD127" s="42">
        <v>0</v>
      </c>
      <c r="AE127" s="45">
        <v>57.965000000000003</v>
      </c>
      <c r="AF127" s="45">
        <v>17.586200000000002</v>
      </c>
      <c r="AG127" s="35" t="s">
        <v>10970</v>
      </c>
      <c r="AH127" s="35" t="s">
        <v>10965</v>
      </c>
      <c r="AK127" s="35" t="s">
        <v>7832</v>
      </c>
      <c r="AL127" s="35" t="s">
        <v>9506</v>
      </c>
      <c r="AM127" s="35">
        <v>101</v>
      </c>
      <c r="AN127" s="35">
        <f>IFERROR(_xlfn.XLOOKUP(Master[[#This Row],[cu_id]],AllStopTimes[cu_ID],AllStopTimes[Average Stop Time ( In Min )]), 0)</f>
        <v>0</v>
      </c>
      <c r="AO127" s="35" t="e">
        <f>IF(Master[[#This Row],[RSP StopTime override]] &lt;&gt; "",Master[[#This Row],[RSP StopTime override]],IF(Master[[#This Row],[Avg stop time helper]] &lt;&gt; 0, Master[[#This Row],[Avg stop time helper]],Average_Stop_Time))</f>
        <v>#DIV/0!</v>
      </c>
    </row>
    <row r="128" spans="1:41" s="35" customFormat="1" x14ac:dyDescent="0.3">
      <c r="A128" s="55" t="s">
        <v>12630</v>
      </c>
      <c r="B128" s="35">
        <v>103</v>
      </c>
      <c r="C128" s="35">
        <v>73470</v>
      </c>
      <c r="D128" s="35">
        <v>0</v>
      </c>
      <c r="E128" s="35" t="s">
        <v>8754</v>
      </c>
      <c r="F128" s="35" t="s">
        <v>8755</v>
      </c>
      <c r="H128" s="35" t="s">
        <v>7831</v>
      </c>
      <c r="I128" s="35" t="s">
        <v>3</v>
      </c>
      <c r="J128" s="35">
        <v>49707</v>
      </c>
      <c r="K128" s="35">
        <v>7</v>
      </c>
      <c r="L128" s="35" t="s">
        <v>7697</v>
      </c>
      <c r="M128" s="35" t="s">
        <v>7793</v>
      </c>
      <c r="N128" s="35" t="s">
        <v>903</v>
      </c>
      <c r="O128" s="35">
        <v>1</v>
      </c>
      <c r="P128" s="35">
        <v>0</v>
      </c>
      <c r="Q128" s="35">
        <v>1</v>
      </c>
      <c r="R128" s="35">
        <v>0</v>
      </c>
      <c r="S128" s="35">
        <v>0</v>
      </c>
      <c r="T128" s="35">
        <v>0</v>
      </c>
      <c r="U128" s="39">
        <v>44138</v>
      </c>
      <c r="V128" s="35">
        <v>52</v>
      </c>
      <c r="W128" s="45">
        <v>3780.68</v>
      </c>
      <c r="X128" s="45">
        <v>0</v>
      </c>
      <c r="Y128" s="45">
        <v>0</v>
      </c>
      <c r="Z128" s="45">
        <v>80.180000000000007</v>
      </c>
      <c r="AA128" s="45">
        <v>80.180000000000007</v>
      </c>
      <c r="AB128" s="35">
        <v>0</v>
      </c>
      <c r="AC128" s="35">
        <v>0</v>
      </c>
      <c r="AD128" s="42">
        <v>0</v>
      </c>
      <c r="AE128" s="45">
        <v>72.319999999999993</v>
      </c>
      <c r="AF128" s="45">
        <v>70.959999999999994</v>
      </c>
      <c r="AG128" s="35" t="s">
        <v>10978</v>
      </c>
      <c r="AH128" s="35" t="s">
        <v>10965</v>
      </c>
      <c r="AK128" s="35" t="s">
        <v>7832</v>
      </c>
      <c r="AL128" s="35" t="s">
        <v>902</v>
      </c>
      <c r="AM128" s="35">
        <v>105</v>
      </c>
      <c r="AN128" s="35">
        <f>IFERROR(_xlfn.XLOOKUP(Master[[#This Row],[cu_id]],AllStopTimes[cu_ID],AllStopTimes[Average Stop Time ( In Min )]), 0)</f>
        <v>0</v>
      </c>
      <c r="AO128" s="35" t="e">
        <f>IF(Master[[#This Row],[RSP StopTime override]] &lt;&gt; "",Master[[#This Row],[RSP StopTime override]],IF(Master[[#This Row],[Avg stop time helper]] &lt;&gt; 0, Master[[#This Row],[Avg stop time helper]],Average_Stop_Time))</f>
        <v>#DIV/0!</v>
      </c>
    </row>
    <row r="129" spans="1:41" s="35" customFormat="1" x14ac:dyDescent="0.3">
      <c r="A129" s="55" t="s">
        <v>11872</v>
      </c>
      <c r="B129" s="35">
        <v>105</v>
      </c>
      <c r="C129" s="35">
        <v>73469</v>
      </c>
      <c r="D129" s="35">
        <v>1</v>
      </c>
      <c r="E129" s="35" t="s">
        <v>9458</v>
      </c>
      <c r="F129" s="35" t="s">
        <v>9459</v>
      </c>
      <c r="H129" s="35" t="s">
        <v>9460</v>
      </c>
      <c r="I129" s="35" t="s">
        <v>3</v>
      </c>
      <c r="J129" s="35">
        <v>48730</v>
      </c>
      <c r="K129" s="35">
        <v>7</v>
      </c>
      <c r="L129" s="35" t="s">
        <v>7697</v>
      </c>
      <c r="M129" s="35" t="s">
        <v>7793</v>
      </c>
      <c r="N129" s="35" t="s">
        <v>902</v>
      </c>
      <c r="O129" s="35">
        <v>1</v>
      </c>
      <c r="P129" s="35">
        <v>0</v>
      </c>
      <c r="Q129" s="35">
        <v>0</v>
      </c>
      <c r="R129" s="35">
        <v>0</v>
      </c>
      <c r="S129" s="35">
        <v>0</v>
      </c>
      <c r="T129" s="35">
        <v>1</v>
      </c>
      <c r="U129" s="39">
        <v>44141</v>
      </c>
      <c r="V129" s="35">
        <v>52</v>
      </c>
      <c r="W129" s="45">
        <v>986.57</v>
      </c>
      <c r="X129" s="45">
        <v>0</v>
      </c>
      <c r="Y129" s="45">
        <v>0</v>
      </c>
      <c r="Z129" s="45">
        <v>19.88</v>
      </c>
      <c r="AA129" s="45">
        <v>19.88</v>
      </c>
      <c r="AB129" s="35">
        <v>22</v>
      </c>
      <c r="AC129" s="35">
        <v>6</v>
      </c>
      <c r="AD129" s="42">
        <v>0.11538461538461539</v>
      </c>
      <c r="AE129" s="45">
        <v>18.91</v>
      </c>
      <c r="AF129" s="45">
        <v>18.190000000000001</v>
      </c>
      <c r="AG129" s="35" t="s">
        <v>10967</v>
      </c>
      <c r="AH129" s="35" t="s">
        <v>10973</v>
      </c>
      <c r="AK129" s="35" t="s">
        <v>7832</v>
      </c>
      <c r="AL129" s="35" t="s">
        <v>932</v>
      </c>
      <c r="AM129" s="35">
        <v>101</v>
      </c>
      <c r="AN129" s="35">
        <f>IFERROR(_xlfn.XLOOKUP(Master[[#This Row],[cu_id]],AllStopTimes[cu_ID],AllStopTimes[Average Stop Time ( In Min )]), 0)</f>
        <v>0</v>
      </c>
      <c r="AO129" s="35" t="e">
        <f>IF(Master[[#This Row],[RSP StopTime override]] &lt;&gt; "",Master[[#This Row],[RSP StopTime override]],IF(Master[[#This Row],[Avg stop time helper]] &lt;&gt; 0, Master[[#This Row],[Avg stop time helper]],Average_Stop_Time))</f>
        <v>#DIV/0!</v>
      </c>
    </row>
    <row r="130" spans="1:41" s="35" customFormat="1" x14ac:dyDescent="0.3">
      <c r="A130" s="55" t="s">
        <v>11823</v>
      </c>
      <c r="B130" s="35">
        <v>105</v>
      </c>
      <c r="C130" s="35">
        <v>73469</v>
      </c>
      <c r="D130" s="35">
        <v>0</v>
      </c>
      <c r="E130" s="35" t="s">
        <v>9458</v>
      </c>
      <c r="F130" s="35" t="s">
        <v>9459</v>
      </c>
      <c r="H130" s="35" t="s">
        <v>9460</v>
      </c>
      <c r="I130" s="35" t="s">
        <v>3</v>
      </c>
      <c r="J130" s="35">
        <v>48730</v>
      </c>
      <c r="K130" s="35">
        <v>7</v>
      </c>
      <c r="L130" s="35" t="s">
        <v>7697</v>
      </c>
      <c r="M130" s="35" t="s">
        <v>7793</v>
      </c>
      <c r="N130" s="35" t="s">
        <v>902</v>
      </c>
      <c r="O130" s="35">
        <v>1</v>
      </c>
      <c r="P130" s="35">
        <v>0</v>
      </c>
      <c r="Q130" s="35">
        <v>0</v>
      </c>
      <c r="R130" s="35">
        <v>0</v>
      </c>
      <c r="S130" s="35">
        <v>0</v>
      </c>
      <c r="T130" s="35">
        <v>1</v>
      </c>
      <c r="U130" s="39">
        <v>44141</v>
      </c>
      <c r="V130" s="35">
        <v>52</v>
      </c>
      <c r="W130" s="45">
        <v>1641.31</v>
      </c>
      <c r="X130" s="45">
        <v>0</v>
      </c>
      <c r="Y130" s="45">
        <v>0</v>
      </c>
      <c r="Z130" s="45">
        <v>32.590000000000003</v>
      </c>
      <c r="AA130" s="45">
        <v>32.590000000000003</v>
      </c>
      <c r="AB130" s="35">
        <v>0</v>
      </c>
      <c r="AC130" s="35">
        <v>0</v>
      </c>
      <c r="AD130" s="42">
        <v>0</v>
      </c>
      <c r="AE130" s="45">
        <v>27.04</v>
      </c>
      <c r="AF130" s="45">
        <v>30.372499999999999</v>
      </c>
      <c r="AG130" s="35" t="s">
        <v>10967</v>
      </c>
      <c r="AH130" s="35" t="s">
        <v>10973</v>
      </c>
      <c r="AK130" s="35" t="s">
        <v>7832</v>
      </c>
      <c r="AL130" s="35" t="s">
        <v>932</v>
      </c>
      <c r="AM130" s="35">
        <v>101</v>
      </c>
      <c r="AN130" s="35">
        <f>IFERROR(_xlfn.XLOOKUP(Master[[#This Row],[cu_id]],AllStopTimes[cu_ID],AllStopTimes[Average Stop Time ( In Min )]), 0)</f>
        <v>0</v>
      </c>
      <c r="AO130" s="35" t="e">
        <f>IF(Master[[#This Row],[RSP StopTime override]] &lt;&gt; "",Master[[#This Row],[RSP StopTime override]],IF(Master[[#This Row],[Avg stop time helper]] &lt;&gt; 0, Master[[#This Row],[Avg stop time helper]],Average_Stop_Time))</f>
        <v>#DIV/0!</v>
      </c>
    </row>
    <row r="131" spans="1:41" s="35" customFormat="1" x14ac:dyDescent="0.3">
      <c r="A131" s="55" t="s">
        <v>11199</v>
      </c>
      <c r="B131" s="35">
        <v>105</v>
      </c>
      <c r="C131" s="35">
        <v>73468</v>
      </c>
      <c r="D131" s="35">
        <v>0</v>
      </c>
      <c r="E131" s="35" t="s">
        <v>9509</v>
      </c>
      <c r="F131" s="35" t="s">
        <v>9510</v>
      </c>
      <c r="G131" s="35" t="s">
        <v>9511</v>
      </c>
      <c r="H131" s="35" t="s">
        <v>9465</v>
      </c>
      <c r="I131" s="35" t="s">
        <v>3</v>
      </c>
      <c r="J131" s="35">
        <v>48764</v>
      </c>
      <c r="K131" s="35">
        <v>7</v>
      </c>
      <c r="L131" s="35" t="s">
        <v>7697</v>
      </c>
      <c r="M131" s="35" t="s">
        <v>7793</v>
      </c>
      <c r="N131" s="35" t="s">
        <v>902</v>
      </c>
      <c r="O131" s="35">
        <v>242</v>
      </c>
      <c r="P131" s="35">
        <v>0</v>
      </c>
      <c r="Q131" s="35">
        <v>0</v>
      </c>
      <c r="R131" s="35">
        <v>0</v>
      </c>
      <c r="S131" s="35">
        <v>0</v>
      </c>
      <c r="T131" s="35">
        <v>242</v>
      </c>
      <c r="U131" s="39">
        <v>44141</v>
      </c>
      <c r="V131" s="35">
        <v>52</v>
      </c>
      <c r="W131" s="45">
        <v>4145.45</v>
      </c>
      <c r="X131" s="45">
        <v>0</v>
      </c>
      <c r="Y131" s="45">
        <v>0</v>
      </c>
      <c r="Z131" s="45">
        <v>98.17</v>
      </c>
      <c r="AA131" s="45">
        <v>98.17</v>
      </c>
      <c r="AB131" s="35">
        <v>0</v>
      </c>
      <c r="AC131" s="35">
        <v>0</v>
      </c>
      <c r="AD131" s="42">
        <v>0</v>
      </c>
      <c r="AE131" s="45">
        <v>87.476200000000006</v>
      </c>
      <c r="AF131" s="45">
        <v>73.456199999999995</v>
      </c>
      <c r="AG131" s="35" t="s">
        <v>10967</v>
      </c>
      <c r="AH131" s="35" t="s">
        <v>10972</v>
      </c>
      <c r="AK131" s="35" t="s">
        <v>7832</v>
      </c>
      <c r="AL131" s="35" t="s">
        <v>932</v>
      </c>
      <c r="AM131" s="35">
        <v>101</v>
      </c>
      <c r="AN131" s="35">
        <f>IFERROR(_xlfn.XLOOKUP(Master[[#This Row],[cu_id]],AllStopTimes[cu_ID],AllStopTimes[Average Stop Time ( In Min )]), 0)</f>
        <v>0</v>
      </c>
      <c r="AO131" s="35" t="e">
        <f>IF(Master[[#This Row],[RSP StopTime override]] &lt;&gt; "",Master[[#This Row],[RSP StopTime override]],IF(Master[[#This Row],[Avg stop time helper]] &lt;&gt; 0, Master[[#This Row],[Avg stop time helper]],Average_Stop_Time))</f>
        <v>#DIV/0!</v>
      </c>
    </row>
    <row r="132" spans="1:41" s="35" customFormat="1" x14ac:dyDescent="0.3">
      <c r="A132" s="55" t="s">
        <v>11333</v>
      </c>
      <c r="B132" s="35">
        <v>105</v>
      </c>
      <c r="C132" s="35">
        <v>73467</v>
      </c>
      <c r="D132" s="35">
        <v>0</v>
      </c>
      <c r="E132" s="35" t="s">
        <v>9333</v>
      </c>
      <c r="F132" s="35" t="s">
        <v>9334</v>
      </c>
      <c r="H132" s="35" t="s">
        <v>9195</v>
      </c>
      <c r="I132" s="35" t="s">
        <v>3</v>
      </c>
      <c r="J132" s="35">
        <v>48739</v>
      </c>
      <c r="K132" s="35">
        <v>7</v>
      </c>
      <c r="L132" s="35" t="s">
        <v>7697</v>
      </c>
      <c r="M132" s="35" t="s">
        <v>7793</v>
      </c>
      <c r="N132" s="35" t="s">
        <v>900</v>
      </c>
      <c r="O132" s="35">
        <v>173</v>
      </c>
      <c r="P132" s="35">
        <v>0</v>
      </c>
      <c r="Q132" s="35">
        <v>0</v>
      </c>
      <c r="R132" s="35">
        <v>173</v>
      </c>
      <c r="S132" s="35">
        <v>0</v>
      </c>
      <c r="T132" s="35">
        <v>0</v>
      </c>
      <c r="U132" s="39">
        <v>44139</v>
      </c>
      <c r="V132" s="35">
        <v>53</v>
      </c>
      <c r="W132" s="45">
        <v>5645.86</v>
      </c>
      <c r="X132" s="45">
        <v>0</v>
      </c>
      <c r="Y132" s="45">
        <v>0</v>
      </c>
      <c r="Z132" s="45">
        <v>133.78</v>
      </c>
      <c r="AA132" s="45">
        <v>133.78</v>
      </c>
      <c r="AB132" s="35">
        <v>0</v>
      </c>
      <c r="AC132" s="35">
        <v>0</v>
      </c>
      <c r="AD132" s="42">
        <v>0</v>
      </c>
      <c r="AE132" s="45">
        <v>130.63499999999999</v>
      </c>
      <c r="AF132" s="45">
        <v>92.053700000000006</v>
      </c>
      <c r="AG132" s="35" t="s">
        <v>10971</v>
      </c>
      <c r="AH132" s="35" t="s">
        <v>10965</v>
      </c>
      <c r="AK132" s="35" t="s">
        <v>7832</v>
      </c>
      <c r="AL132" s="35" t="s">
        <v>932</v>
      </c>
      <c r="AM132" s="35">
        <v>105</v>
      </c>
      <c r="AN132" s="35">
        <f>IFERROR(_xlfn.XLOOKUP(Master[[#This Row],[cu_id]],AllStopTimes[cu_ID],AllStopTimes[Average Stop Time ( In Min )]), 0)</f>
        <v>0</v>
      </c>
      <c r="AO132" s="35" t="e">
        <f>IF(Master[[#This Row],[RSP StopTime override]] &lt;&gt; "",Master[[#This Row],[RSP StopTime override]],IF(Master[[#This Row],[Avg stop time helper]] &lt;&gt; 0, Master[[#This Row],[Avg stop time helper]],Average_Stop_Time))</f>
        <v>#DIV/0!</v>
      </c>
    </row>
    <row r="133" spans="1:41" s="35" customFormat="1" x14ac:dyDescent="0.3">
      <c r="A133" s="55" t="s">
        <v>11314</v>
      </c>
      <c r="B133" s="35">
        <v>105</v>
      </c>
      <c r="C133" s="35">
        <v>99062</v>
      </c>
      <c r="D133" s="35">
        <v>118</v>
      </c>
      <c r="E133" s="35" t="s">
        <v>9329</v>
      </c>
      <c r="F133" s="35" t="s">
        <v>9330</v>
      </c>
      <c r="H133" s="35" t="s">
        <v>9195</v>
      </c>
      <c r="I133" s="35" t="s">
        <v>3</v>
      </c>
      <c r="J133" s="35">
        <v>48739</v>
      </c>
      <c r="K133" s="35">
        <v>7</v>
      </c>
      <c r="L133" s="35" t="s">
        <v>7697</v>
      </c>
      <c r="M133" s="35" t="s">
        <v>7793</v>
      </c>
      <c r="N133" s="35" t="s">
        <v>900</v>
      </c>
      <c r="O133" s="35">
        <v>170</v>
      </c>
      <c r="P133" s="35">
        <v>0</v>
      </c>
      <c r="Q133" s="35">
        <v>0</v>
      </c>
      <c r="R133" s="35">
        <v>170</v>
      </c>
      <c r="S133" s="35">
        <v>0</v>
      </c>
      <c r="T133" s="35">
        <v>0</v>
      </c>
      <c r="U133" s="39">
        <v>44139</v>
      </c>
      <c r="V133" s="35">
        <v>52</v>
      </c>
      <c r="W133" s="45">
        <v>4087.11</v>
      </c>
      <c r="X133" s="45">
        <v>0</v>
      </c>
      <c r="Y133" s="45">
        <v>0</v>
      </c>
      <c r="Z133" s="45">
        <v>74.28</v>
      </c>
      <c r="AA133" s="45">
        <v>74.28</v>
      </c>
      <c r="AB133" s="35">
        <v>38</v>
      </c>
      <c r="AC133" s="35">
        <v>10</v>
      </c>
      <c r="AD133" s="42">
        <v>0.19230769230769232</v>
      </c>
      <c r="AE133" s="45">
        <v>62.666200000000003</v>
      </c>
      <c r="AF133" s="45">
        <v>121.02</v>
      </c>
      <c r="AG133" s="35" t="s">
        <v>10969</v>
      </c>
      <c r="AH133" s="35" t="s">
        <v>10965</v>
      </c>
      <c r="AK133" s="35" t="s">
        <v>7832</v>
      </c>
      <c r="AL133" s="35" t="s">
        <v>932</v>
      </c>
      <c r="AM133" s="35">
        <v>105</v>
      </c>
      <c r="AN133" s="35">
        <f>IFERROR(_xlfn.XLOOKUP(Master[[#This Row],[cu_id]],AllStopTimes[cu_ID],AllStopTimes[Average Stop Time ( In Min )]), 0)</f>
        <v>0</v>
      </c>
      <c r="AO133" s="35" t="e">
        <f>IF(Master[[#This Row],[RSP StopTime override]] &lt;&gt; "",Master[[#This Row],[RSP StopTime override]],IF(Master[[#This Row],[Avg stop time helper]] &lt;&gt; 0, Master[[#This Row],[Avg stop time helper]],Average_Stop_Time))</f>
        <v>#DIV/0!</v>
      </c>
    </row>
    <row r="134" spans="1:41" s="35" customFormat="1" x14ac:dyDescent="0.3">
      <c r="A134" s="55" t="s">
        <v>11621</v>
      </c>
      <c r="B134" s="35">
        <v>102</v>
      </c>
      <c r="C134" s="35">
        <v>73464</v>
      </c>
      <c r="D134" s="35">
        <v>0</v>
      </c>
      <c r="E134" s="35" t="s">
        <v>8241</v>
      </c>
      <c r="F134" s="35" t="s">
        <v>8242</v>
      </c>
      <c r="H134" s="35" t="s">
        <v>8191</v>
      </c>
      <c r="I134" s="35" t="s">
        <v>3</v>
      </c>
      <c r="J134" s="35">
        <v>49749</v>
      </c>
      <c r="K134" s="35">
        <v>5</v>
      </c>
      <c r="L134" s="35" t="s">
        <v>7699</v>
      </c>
      <c r="M134" s="35" t="s">
        <v>7793</v>
      </c>
      <c r="N134" s="35" t="s">
        <v>901</v>
      </c>
      <c r="O134" s="35">
        <v>235</v>
      </c>
      <c r="P134" s="35">
        <v>235</v>
      </c>
      <c r="Q134" s="35">
        <v>0</v>
      </c>
      <c r="R134" s="35">
        <v>0</v>
      </c>
      <c r="S134" s="35">
        <v>0</v>
      </c>
      <c r="T134" s="35">
        <v>0</v>
      </c>
      <c r="U134" s="39">
        <v>44144</v>
      </c>
      <c r="V134" s="35">
        <v>26</v>
      </c>
      <c r="W134" s="45">
        <v>971.35</v>
      </c>
      <c r="X134" s="45">
        <v>0</v>
      </c>
      <c r="Y134" s="45">
        <v>0</v>
      </c>
      <c r="Z134" s="45">
        <v>20.46</v>
      </c>
      <c r="AA134" s="45">
        <v>40.92</v>
      </c>
      <c r="AB134" s="35">
        <v>0</v>
      </c>
      <c r="AC134" s="35">
        <v>0</v>
      </c>
      <c r="AD134" s="42">
        <v>0</v>
      </c>
      <c r="AE134" s="45">
        <v>18.565000000000001</v>
      </c>
      <c r="AF134" s="45">
        <v>18.204999999999998</v>
      </c>
      <c r="AG134" s="35" t="s">
        <v>6009</v>
      </c>
      <c r="AH134" s="35" t="s">
        <v>6009</v>
      </c>
      <c r="AK134" s="35" t="s">
        <v>7832</v>
      </c>
      <c r="AL134" s="35" t="s">
        <v>901</v>
      </c>
      <c r="AM134" s="35">
        <v>102</v>
      </c>
      <c r="AN134" s="35">
        <f>IFERROR(_xlfn.XLOOKUP(Master[[#This Row],[cu_id]],AllStopTimes[cu_ID],AllStopTimes[Average Stop Time ( In Min )]), 0)</f>
        <v>0</v>
      </c>
      <c r="AO134" s="35" t="e">
        <f>IF(Master[[#This Row],[RSP StopTime override]] &lt;&gt; "",Master[[#This Row],[RSP StopTime override]],IF(Master[[#This Row],[Avg stop time helper]] &lt;&gt; 0, Master[[#This Row],[Avg stop time helper]],Average_Stop_Time))</f>
        <v>#DIV/0!</v>
      </c>
    </row>
    <row r="135" spans="1:41" s="35" customFormat="1" x14ac:dyDescent="0.3">
      <c r="A135" s="55" t="s">
        <v>13913</v>
      </c>
      <c r="B135" s="35">
        <v>103</v>
      </c>
      <c r="C135" s="35">
        <v>73463</v>
      </c>
      <c r="D135" s="35">
        <v>0</v>
      </c>
      <c r="E135" s="35" t="s">
        <v>8676</v>
      </c>
      <c r="F135" s="35" t="s">
        <v>8677</v>
      </c>
      <c r="H135" s="35" t="s">
        <v>7834</v>
      </c>
      <c r="I135" s="35" t="s">
        <v>3</v>
      </c>
      <c r="J135" s="35">
        <v>49709</v>
      </c>
      <c r="K135" s="35">
        <v>5</v>
      </c>
      <c r="L135" s="35" t="s">
        <v>7699</v>
      </c>
      <c r="M135" s="35" t="s">
        <v>7793</v>
      </c>
      <c r="N135" s="35" t="s">
        <v>901</v>
      </c>
      <c r="O135" s="35">
        <v>22</v>
      </c>
      <c r="P135" s="35">
        <v>22</v>
      </c>
      <c r="Q135" s="35">
        <v>0</v>
      </c>
      <c r="R135" s="35">
        <v>0</v>
      </c>
      <c r="S135" s="35">
        <v>0</v>
      </c>
      <c r="T135" s="35">
        <v>0</v>
      </c>
      <c r="U135" s="39">
        <v>44144</v>
      </c>
      <c r="V135" s="35">
        <v>26</v>
      </c>
      <c r="W135" s="45">
        <v>1380.54</v>
      </c>
      <c r="X135" s="45">
        <v>0</v>
      </c>
      <c r="Y135" s="45">
        <v>0</v>
      </c>
      <c r="Z135" s="45">
        <v>30.91</v>
      </c>
      <c r="AA135" s="45">
        <v>61.81</v>
      </c>
      <c r="AB135" s="35">
        <v>0</v>
      </c>
      <c r="AC135" s="35">
        <v>0</v>
      </c>
      <c r="AD135" s="42">
        <v>0</v>
      </c>
      <c r="AE135" s="45">
        <v>26.925000000000001</v>
      </c>
      <c r="AF135" s="45">
        <v>22.565000000000001</v>
      </c>
      <c r="AG135" s="35" t="s">
        <v>10967</v>
      </c>
      <c r="AH135" s="35" t="s">
        <v>10965</v>
      </c>
      <c r="AK135" s="35" t="s">
        <v>7832</v>
      </c>
      <c r="AL135" s="35" t="s">
        <v>932</v>
      </c>
      <c r="AM135" s="35">
        <v>103</v>
      </c>
      <c r="AN135" s="35">
        <f>IFERROR(_xlfn.XLOOKUP(Master[[#This Row],[cu_id]],AllStopTimes[cu_ID],AllStopTimes[Average Stop Time ( In Min )]), 0)</f>
        <v>0</v>
      </c>
      <c r="AO135" s="35" t="e">
        <f>IF(Master[[#This Row],[RSP StopTime override]] &lt;&gt; "",Master[[#This Row],[RSP StopTime override]],IF(Master[[#This Row],[Avg stop time helper]] &lt;&gt; 0, Master[[#This Row],[Avg stop time helper]],Average_Stop_Time))</f>
        <v>#DIV/0!</v>
      </c>
    </row>
    <row r="136" spans="1:41" s="35" customFormat="1" x14ac:dyDescent="0.3">
      <c r="A136" s="55" t="s">
        <v>14229</v>
      </c>
      <c r="B136" s="35">
        <v>105</v>
      </c>
      <c r="C136" s="35">
        <v>73462</v>
      </c>
      <c r="D136" s="35">
        <v>0</v>
      </c>
      <c r="E136" s="35" t="s">
        <v>9484</v>
      </c>
      <c r="F136" s="35" t="s">
        <v>9485</v>
      </c>
      <c r="H136" s="35" t="s">
        <v>8104</v>
      </c>
      <c r="I136" s="35" t="s">
        <v>3</v>
      </c>
      <c r="J136" s="35">
        <v>48730</v>
      </c>
      <c r="K136" s="35">
        <v>4</v>
      </c>
      <c r="L136" s="35" t="s">
        <v>7806</v>
      </c>
      <c r="M136" s="35" t="s">
        <v>7793</v>
      </c>
      <c r="N136" s="35" t="s">
        <v>902</v>
      </c>
      <c r="O136" s="35">
        <v>121</v>
      </c>
      <c r="P136" s="35">
        <v>0</v>
      </c>
      <c r="Q136" s="35">
        <v>0</v>
      </c>
      <c r="R136" s="35">
        <v>0</v>
      </c>
      <c r="S136" s="35">
        <v>0</v>
      </c>
      <c r="T136" s="35">
        <v>121</v>
      </c>
      <c r="U136" s="39">
        <v>44155</v>
      </c>
      <c r="V136" s="35">
        <v>13</v>
      </c>
      <c r="W136" s="45">
        <v>524.94000000000005</v>
      </c>
      <c r="X136" s="45">
        <v>0</v>
      </c>
      <c r="Y136" s="45">
        <v>0</v>
      </c>
      <c r="Z136" s="45">
        <v>11.07</v>
      </c>
      <c r="AA136" s="45">
        <v>44.29</v>
      </c>
      <c r="AB136" s="35">
        <v>0</v>
      </c>
      <c r="AC136" s="35">
        <v>0</v>
      </c>
      <c r="AD136" s="42">
        <v>0</v>
      </c>
      <c r="AE136" s="45">
        <v>9.99</v>
      </c>
      <c r="AF136" s="45">
        <v>9.99</v>
      </c>
      <c r="AG136" s="35" t="s">
        <v>10974</v>
      </c>
      <c r="AH136" s="35" t="s">
        <v>10973</v>
      </c>
      <c r="AK136" s="35" t="s">
        <v>7832</v>
      </c>
      <c r="AL136" s="35" t="s">
        <v>932</v>
      </c>
      <c r="AM136" s="35">
        <v>101</v>
      </c>
      <c r="AN136" s="35">
        <f>IFERROR(_xlfn.XLOOKUP(Master[[#This Row],[cu_id]],AllStopTimes[cu_ID],AllStopTimes[Average Stop Time ( In Min )]), 0)</f>
        <v>0</v>
      </c>
      <c r="AO136" s="35" t="e">
        <f>IF(Master[[#This Row],[RSP StopTime override]] &lt;&gt; "",Master[[#This Row],[RSP StopTime override]],IF(Master[[#This Row],[Avg stop time helper]] &lt;&gt; 0, Master[[#This Row],[Avg stop time helper]],Average_Stop_Time))</f>
        <v>#DIV/0!</v>
      </c>
    </row>
    <row r="137" spans="1:41" s="35" customFormat="1" x14ac:dyDescent="0.3">
      <c r="A137" s="55" t="s">
        <v>13527</v>
      </c>
      <c r="B137" s="35">
        <v>103</v>
      </c>
      <c r="C137" s="35">
        <v>73461</v>
      </c>
      <c r="D137" s="35">
        <v>0</v>
      </c>
      <c r="E137" s="35" t="s">
        <v>8860</v>
      </c>
      <c r="F137" s="35" t="s">
        <v>8861</v>
      </c>
      <c r="H137" s="35" t="s">
        <v>7831</v>
      </c>
      <c r="I137" s="35" t="s">
        <v>3</v>
      </c>
      <c r="J137" s="35">
        <v>49707</v>
      </c>
      <c r="K137" s="35">
        <v>2</v>
      </c>
      <c r="L137" s="35" t="s">
        <v>7698</v>
      </c>
      <c r="M137" s="35" t="s">
        <v>7793</v>
      </c>
      <c r="N137" s="35" t="s">
        <v>903</v>
      </c>
      <c r="O137" s="35">
        <v>322</v>
      </c>
      <c r="P137" s="35">
        <v>0</v>
      </c>
      <c r="Q137" s="35">
        <v>322</v>
      </c>
      <c r="R137" s="35">
        <v>0</v>
      </c>
      <c r="S137" s="35">
        <v>0</v>
      </c>
      <c r="T137" s="35">
        <v>0</v>
      </c>
      <c r="U137" s="39">
        <v>44138</v>
      </c>
      <c r="V137" s="35">
        <v>8</v>
      </c>
      <c r="W137" s="45">
        <v>316.37</v>
      </c>
      <c r="X137" s="45">
        <v>0</v>
      </c>
      <c r="Y137" s="45">
        <v>0</v>
      </c>
      <c r="Z137" s="45" t="s">
        <v>7881</v>
      </c>
      <c r="AA137" s="45" t="s">
        <v>7881</v>
      </c>
      <c r="AB137" s="35">
        <v>0</v>
      </c>
      <c r="AC137" s="35">
        <v>0</v>
      </c>
      <c r="AD137" s="42">
        <v>0</v>
      </c>
      <c r="AE137" s="45">
        <v>0</v>
      </c>
      <c r="AF137" s="45">
        <v>11.157500000000001</v>
      </c>
      <c r="AG137" s="35" t="s">
        <v>10968</v>
      </c>
      <c r="AH137" s="35" t="s">
        <v>10965</v>
      </c>
      <c r="AK137" s="35" t="s">
        <v>7832</v>
      </c>
      <c r="AL137" s="35" t="s">
        <v>902</v>
      </c>
      <c r="AM137" s="35">
        <v>105</v>
      </c>
      <c r="AN137" s="35">
        <f>IFERROR(_xlfn.XLOOKUP(Master[[#This Row],[cu_id]],AllStopTimes[cu_ID],AllStopTimes[Average Stop Time ( In Min )]), 0)</f>
        <v>0</v>
      </c>
      <c r="AO137" s="35" t="e">
        <f>IF(Master[[#This Row],[RSP StopTime override]] &lt;&gt; "",Master[[#This Row],[RSP StopTime override]],IF(Master[[#This Row],[Avg stop time helper]] &lt;&gt; 0, Master[[#This Row],[Avg stop time helper]],Average_Stop_Time))</f>
        <v>#DIV/0!</v>
      </c>
    </row>
    <row r="138" spans="1:41" s="35" customFormat="1" x14ac:dyDescent="0.3">
      <c r="A138" s="55" t="s">
        <v>12567</v>
      </c>
      <c r="B138" s="35">
        <v>103</v>
      </c>
      <c r="C138" s="35">
        <v>73063</v>
      </c>
      <c r="D138" s="35">
        <v>7</v>
      </c>
      <c r="E138" s="35" t="s">
        <v>8868</v>
      </c>
      <c r="F138" s="35" t="s">
        <v>8869</v>
      </c>
      <c r="H138" s="35" t="s">
        <v>7831</v>
      </c>
      <c r="I138" s="35" t="s">
        <v>3</v>
      </c>
      <c r="J138" s="35">
        <v>49707</v>
      </c>
      <c r="K138" s="35">
        <v>7</v>
      </c>
      <c r="L138" s="35" t="s">
        <v>7697</v>
      </c>
      <c r="M138" s="35" t="s">
        <v>7793</v>
      </c>
      <c r="N138" s="35" t="s">
        <v>903</v>
      </c>
      <c r="O138" s="35">
        <v>340</v>
      </c>
      <c r="P138" s="35">
        <v>0</v>
      </c>
      <c r="Q138" s="35">
        <v>340</v>
      </c>
      <c r="R138" s="35">
        <v>0</v>
      </c>
      <c r="S138" s="35">
        <v>0</v>
      </c>
      <c r="T138" s="35">
        <v>0</v>
      </c>
      <c r="U138" s="39">
        <v>44138</v>
      </c>
      <c r="V138" s="35">
        <v>52</v>
      </c>
      <c r="W138" s="45">
        <v>3268.07</v>
      </c>
      <c r="X138" s="45">
        <v>0</v>
      </c>
      <c r="Y138" s="45">
        <v>0</v>
      </c>
      <c r="Z138" s="45">
        <v>64.73</v>
      </c>
      <c r="AA138" s="45">
        <v>64.73</v>
      </c>
      <c r="AB138" s="35">
        <v>0</v>
      </c>
      <c r="AC138" s="35">
        <v>0</v>
      </c>
      <c r="AD138" s="42">
        <v>0</v>
      </c>
      <c r="AE138" s="45">
        <v>62.22</v>
      </c>
      <c r="AF138" s="45">
        <v>62.22</v>
      </c>
      <c r="AG138" s="35" t="s">
        <v>10967</v>
      </c>
      <c r="AH138" s="35" t="s">
        <v>10973</v>
      </c>
      <c r="AK138" s="35" t="s">
        <v>7832</v>
      </c>
      <c r="AL138" s="35" t="s">
        <v>3874</v>
      </c>
      <c r="AM138" s="35" t="s">
        <v>11016</v>
      </c>
      <c r="AN138" s="35">
        <f>IFERROR(_xlfn.XLOOKUP(Master[[#This Row],[cu_id]],AllStopTimes[cu_ID],AllStopTimes[Average Stop Time ( In Min )]), 0)</f>
        <v>0</v>
      </c>
      <c r="AO138" s="35" t="e">
        <f>IF(Master[[#This Row],[RSP StopTime override]] &lt;&gt; "",Master[[#This Row],[RSP StopTime override]],IF(Master[[#This Row],[Avg stop time helper]] &lt;&gt; 0, Master[[#This Row],[Avg stop time helper]],Average_Stop_Time))</f>
        <v>#DIV/0!</v>
      </c>
    </row>
    <row r="139" spans="1:41" s="35" customFormat="1" x14ac:dyDescent="0.3">
      <c r="A139" s="55" t="s">
        <v>13856</v>
      </c>
      <c r="B139" s="35">
        <v>101</v>
      </c>
      <c r="C139" s="35">
        <v>73460</v>
      </c>
      <c r="D139" s="35">
        <v>0</v>
      </c>
      <c r="E139" s="35" t="s">
        <v>7847</v>
      </c>
      <c r="F139" s="35" t="s">
        <v>7848</v>
      </c>
      <c r="H139" s="35" t="s">
        <v>7846</v>
      </c>
      <c r="I139" s="35" t="s">
        <v>3</v>
      </c>
      <c r="J139" s="35">
        <v>49735</v>
      </c>
      <c r="K139" s="35">
        <v>3</v>
      </c>
      <c r="L139" s="35" t="s">
        <v>7804</v>
      </c>
      <c r="M139" s="35" t="s">
        <v>7793</v>
      </c>
      <c r="N139" s="35" t="s">
        <v>901</v>
      </c>
      <c r="O139" s="35">
        <v>80</v>
      </c>
      <c r="P139" s="35">
        <v>80</v>
      </c>
      <c r="Q139" s="35">
        <v>0</v>
      </c>
      <c r="R139" s="35">
        <v>0</v>
      </c>
      <c r="S139" s="35">
        <v>0</v>
      </c>
      <c r="T139" s="35">
        <v>0</v>
      </c>
      <c r="U139" s="39">
        <v>44144</v>
      </c>
      <c r="V139" s="35">
        <v>13</v>
      </c>
      <c r="W139" s="45">
        <v>459.23</v>
      </c>
      <c r="X139" s="45">
        <v>0</v>
      </c>
      <c r="Y139" s="45">
        <v>0</v>
      </c>
      <c r="Z139" s="45">
        <v>9.65</v>
      </c>
      <c r="AA139" s="45">
        <v>38.590000000000003</v>
      </c>
      <c r="AB139" s="35">
        <v>0</v>
      </c>
      <c r="AC139" s="35">
        <v>0</v>
      </c>
      <c r="AD139" s="42">
        <v>0</v>
      </c>
      <c r="AE139" s="45">
        <v>8.75</v>
      </c>
      <c r="AF139" s="45">
        <v>8.75</v>
      </c>
      <c r="AG139" s="35" t="s">
        <v>10969</v>
      </c>
      <c r="AH139" s="35" t="s">
        <v>10965</v>
      </c>
      <c r="AK139" s="35" t="s">
        <v>7832</v>
      </c>
      <c r="AL139" s="35" t="s">
        <v>932</v>
      </c>
      <c r="AM139" s="35">
        <v>103</v>
      </c>
      <c r="AN139" s="35">
        <f>IFERROR(_xlfn.XLOOKUP(Master[[#This Row],[cu_id]],AllStopTimes[cu_ID],AllStopTimes[Average Stop Time ( In Min )]), 0)</f>
        <v>0</v>
      </c>
      <c r="AO139" s="35" t="e">
        <f>IF(Master[[#This Row],[RSP StopTime override]] &lt;&gt; "",Master[[#This Row],[RSP StopTime override]],IF(Master[[#This Row],[Avg stop time helper]] &lt;&gt; 0, Master[[#This Row],[Avg stop time helper]],Average_Stop_Time))</f>
        <v>#DIV/0!</v>
      </c>
    </row>
    <row r="140" spans="1:41" s="35" customFormat="1" x14ac:dyDescent="0.3">
      <c r="A140" s="55" t="s">
        <v>11636</v>
      </c>
      <c r="B140" s="35">
        <v>105</v>
      </c>
      <c r="C140" s="35">
        <v>73063</v>
      </c>
      <c r="D140" s="35">
        <v>6</v>
      </c>
      <c r="E140" s="35" t="s">
        <v>9401</v>
      </c>
      <c r="F140" s="35" t="s">
        <v>9400</v>
      </c>
      <c r="H140" s="35" t="s">
        <v>8071</v>
      </c>
      <c r="I140" s="35" t="s">
        <v>3</v>
      </c>
      <c r="J140" s="35">
        <v>48750</v>
      </c>
      <c r="K140" s="35">
        <v>7</v>
      </c>
      <c r="L140" s="35" t="s">
        <v>7697</v>
      </c>
      <c r="M140" s="35" t="s">
        <v>7793</v>
      </c>
      <c r="N140" s="35" t="s">
        <v>8057</v>
      </c>
      <c r="O140" s="35">
        <v>90</v>
      </c>
      <c r="P140" s="35">
        <v>0</v>
      </c>
      <c r="Q140" s="35">
        <v>0</v>
      </c>
      <c r="R140" s="35">
        <v>0</v>
      </c>
      <c r="S140" s="35">
        <v>90</v>
      </c>
      <c r="T140" s="35">
        <v>0</v>
      </c>
      <c r="U140" s="39">
        <v>44140</v>
      </c>
      <c r="V140" s="35">
        <v>52</v>
      </c>
      <c r="W140" s="45">
        <v>489.32</v>
      </c>
      <c r="X140" s="45">
        <v>0</v>
      </c>
      <c r="Y140" s="45">
        <v>0</v>
      </c>
      <c r="Z140" s="45">
        <v>9.84</v>
      </c>
      <c r="AA140" s="45">
        <v>9.84</v>
      </c>
      <c r="AB140" s="35">
        <v>0</v>
      </c>
      <c r="AC140" s="35">
        <v>0</v>
      </c>
      <c r="AD140" s="42">
        <v>0</v>
      </c>
      <c r="AE140" s="45">
        <v>9.3800000000000008</v>
      </c>
      <c r="AF140" s="45">
        <v>9.1199999999999992</v>
      </c>
      <c r="AG140" s="35" t="s">
        <v>10969</v>
      </c>
      <c r="AH140" s="35" t="s">
        <v>10965</v>
      </c>
      <c r="AK140" s="35" t="s">
        <v>8315</v>
      </c>
      <c r="AL140" s="35" t="s">
        <v>932</v>
      </c>
      <c r="AM140" s="35">
        <v>101</v>
      </c>
      <c r="AN140" s="35">
        <f>IFERROR(_xlfn.XLOOKUP(Master[[#This Row],[cu_id]],AllStopTimes[cu_ID],AllStopTimes[Average Stop Time ( In Min )]), 0)</f>
        <v>0</v>
      </c>
      <c r="AO140" s="35" t="e">
        <f>IF(Master[[#This Row],[RSP StopTime override]] &lt;&gt; "",Master[[#This Row],[RSP StopTime override]],IF(Master[[#This Row],[Avg stop time helper]] &lt;&gt; 0, Master[[#This Row],[Avg stop time helper]],Average_Stop_Time))</f>
        <v>#DIV/0!</v>
      </c>
    </row>
    <row r="141" spans="1:41" s="35" customFormat="1" x14ac:dyDescent="0.3">
      <c r="A141" s="55" t="s">
        <v>11971</v>
      </c>
      <c r="B141" s="35">
        <v>102</v>
      </c>
      <c r="C141" s="35">
        <v>73459</v>
      </c>
      <c r="D141" s="35">
        <v>0</v>
      </c>
      <c r="E141" s="35" t="s">
        <v>8350</v>
      </c>
      <c r="F141" s="35" t="s">
        <v>8351</v>
      </c>
      <c r="H141" s="35" t="s">
        <v>8322</v>
      </c>
      <c r="I141" s="35" t="s">
        <v>3</v>
      </c>
      <c r="J141" s="35">
        <v>49779</v>
      </c>
      <c r="K141" s="35">
        <v>5</v>
      </c>
      <c r="L141" s="35" t="s">
        <v>7699</v>
      </c>
      <c r="M141" s="35" t="s">
        <v>7793</v>
      </c>
      <c r="N141" s="35" t="s">
        <v>903</v>
      </c>
      <c r="O141" s="35">
        <v>216</v>
      </c>
      <c r="P141" s="35">
        <v>0</v>
      </c>
      <c r="Q141" s="35">
        <v>216</v>
      </c>
      <c r="R141" s="35">
        <v>0</v>
      </c>
      <c r="S141" s="35">
        <v>0</v>
      </c>
      <c r="T141" s="35">
        <v>0</v>
      </c>
      <c r="U141" s="39">
        <v>44138</v>
      </c>
      <c r="V141" s="35">
        <v>29</v>
      </c>
      <c r="W141" s="45">
        <v>3556.45</v>
      </c>
      <c r="X141" s="45">
        <v>0</v>
      </c>
      <c r="Y141" s="45">
        <v>0</v>
      </c>
      <c r="Z141" s="45">
        <v>100.53</v>
      </c>
      <c r="AA141" s="45">
        <v>201.06</v>
      </c>
      <c r="AB141" s="35">
        <v>0</v>
      </c>
      <c r="AC141" s="35">
        <v>0</v>
      </c>
      <c r="AD141" s="42">
        <v>0</v>
      </c>
      <c r="AE141" s="45">
        <v>110.62</v>
      </c>
      <c r="AF141" s="45">
        <v>17.362500000000001</v>
      </c>
      <c r="AG141" s="35" t="s">
        <v>6009</v>
      </c>
      <c r="AH141" s="35" t="s">
        <v>6009</v>
      </c>
      <c r="AK141" s="35" t="s">
        <v>7832</v>
      </c>
      <c r="AL141" s="35" t="s">
        <v>903</v>
      </c>
      <c r="AM141" s="35">
        <v>102</v>
      </c>
      <c r="AN141" s="35">
        <f>IFERROR(_xlfn.XLOOKUP(Master[[#This Row],[cu_id]],AllStopTimes[cu_ID],AllStopTimes[Average Stop Time ( In Min )]), 0)</f>
        <v>0</v>
      </c>
      <c r="AO141" s="35" t="e">
        <f>IF(Master[[#This Row],[RSP StopTime override]] &lt;&gt; "",Master[[#This Row],[RSP StopTime override]],IF(Master[[#This Row],[Avg stop time helper]] &lt;&gt; 0, Master[[#This Row],[Avg stop time helper]],Average_Stop_Time))</f>
        <v>#DIV/0!</v>
      </c>
    </row>
    <row r="142" spans="1:41" s="35" customFormat="1" x14ac:dyDescent="0.3">
      <c r="A142" s="55" t="s">
        <v>13091</v>
      </c>
      <c r="B142" s="35">
        <v>101</v>
      </c>
      <c r="C142" s="35">
        <v>73457</v>
      </c>
      <c r="D142" s="35">
        <v>0</v>
      </c>
      <c r="E142" s="35" t="s">
        <v>7942</v>
      </c>
      <c r="F142" s="35" t="s">
        <v>7943</v>
      </c>
      <c r="H142" s="35" t="s">
        <v>7936</v>
      </c>
      <c r="I142" s="35" t="s">
        <v>3</v>
      </c>
      <c r="J142" s="35">
        <v>48742</v>
      </c>
      <c r="K142" s="35">
        <v>7</v>
      </c>
      <c r="L142" s="35" t="s">
        <v>7697</v>
      </c>
      <c r="M142" s="35" t="s">
        <v>7793</v>
      </c>
      <c r="N142" s="35" t="s">
        <v>903</v>
      </c>
      <c r="O142" s="35">
        <v>137</v>
      </c>
      <c r="P142" s="35">
        <v>0</v>
      </c>
      <c r="Q142" s="35">
        <v>137</v>
      </c>
      <c r="R142" s="35">
        <v>0</v>
      </c>
      <c r="S142" s="35">
        <v>0</v>
      </c>
      <c r="T142" s="35">
        <v>0</v>
      </c>
      <c r="U142" s="39">
        <v>44138</v>
      </c>
      <c r="V142" s="35">
        <v>52</v>
      </c>
      <c r="W142" s="45">
        <v>1920.38</v>
      </c>
      <c r="X142" s="45">
        <v>0</v>
      </c>
      <c r="Y142" s="45">
        <v>0</v>
      </c>
      <c r="Z142" s="45">
        <v>40.520000000000003</v>
      </c>
      <c r="AA142" s="45">
        <v>40.520000000000003</v>
      </c>
      <c r="AB142" s="35">
        <v>48</v>
      </c>
      <c r="AC142" s="35">
        <v>13</v>
      </c>
      <c r="AD142" s="42">
        <v>0.25</v>
      </c>
      <c r="AE142" s="45">
        <v>35.83</v>
      </c>
      <c r="AF142" s="45">
        <v>35.83</v>
      </c>
      <c r="AG142" s="35" t="s">
        <v>10968</v>
      </c>
      <c r="AH142" s="35" t="s">
        <v>10965</v>
      </c>
      <c r="AK142" s="35" t="s">
        <v>7832</v>
      </c>
      <c r="AL142" s="35" t="s">
        <v>932</v>
      </c>
      <c r="AM142" s="35">
        <v>101</v>
      </c>
      <c r="AN142" s="35">
        <f>IFERROR(_xlfn.XLOOKUP(Master[[#This Row],[cu_id]],AllStopTimes[cu_ID],AllStopTimes[Average Stop Time ( In Min )]), 0)</f>
        <v>0</v>
      </c>
      <c r="AO142" s="35" t="e">
        <f>IF(Master[[#This Row],[RSP StopTime override]] &lt;&gt; "",Master[[#This Row],[RSP StopTime override]],IF(Master[[#This Row],[Avg stop time helper]] &lt;&gt; 0, Master[[#This Row],[Avg stop time helper]],Average_Stop_Time))</f>
        <v>#DIV/0!</v>
      </c>
    </row>
    <row r="143" spans="1:41" s="35" customFormat="1" x14ac:dyDescent="0.3">
      <c r="A143" s="55" t="s">
        <v>11474</v>
      </c>
      <c r="B143" s="35">
        <v>102</v>
      </c>
      <c r="C143" s="35">
        <v>99138</v>
      </c>
      <c r="D143" s="35">
        <v>7</v>
      </c>
      <c r="E143" s="35" t="s">
        <v>8582</v>
      </c>
      <c r="F143" s="35" t="s">
        <v>8583</v>
      </c>
      <c r="H143" s="35" t="s">
        <v>8584</v>
      </c>
      <c r="I143" s="35" t="s">
        <v>3</v>
      </c>
      <c r="J143" s="35">
        <v>49760</v>
      </c>
      <c r="K143" s="35">
        <v>7</v>
      </c>
      <c r="L143" s="35" t="s">
        <v>7697</v>
      </c>
      <c r="M143" s="35" t="s">
        <v>7793</v>
      </c>
      <c r="N143" s="35" t="s">
        <v>902</v>
      </c>
      <c r="O143" s="35">
        <v>27</v>
      </c>
      <c r="P143" s="35">
        <v>0</v>
      </c>
      <c r="Q143" s="35">
        <v>0</v>
      </c>
      <c r="R143" s="35">
        <v>0</v>
      </c>
      <c r="S143" s="35">
        <v>0</v>
      </c>
      <c r="T143" s="35">
        <v>27</v>
      </c>
      <c r="U143" s="39">
        <v>44141</v>
      </c>
      <c r="V143" s="35">
        <v>22</v>
      </c>
      <c r="W143" s="45">
        <v>489.18</v>
      </c>
      <c r="X143" s="45">
        <v>0</v>
      </c>
      <c r="Y143" s="45">
        <v>0</v>
      </c>
      <c r="Z143" s="45">
        <v>31.98</v>
      </c>
      <c r="AA143" s="45">
        <v>31.98</v>
      </c>
      <c r="AB143" s="35">
        <v>0</v>
      </c>
      <c r="AC143" s="35">
        <v>0</v>
      </c>
      <c r="AD143" s="42">
        <v>0</v>
      </c>
      <c r="AE143" s="45">
        <v>25.5625</v>
      </c>
      <c r="AF143" s="45">
        <v>0</v>
      </c>
      <c r="AG143" s="35" t="s">
        <v>6009</v>
      </c>
      <c r="AH143" s="35" t="s">
        <v>6009</v>
      </c>
      <c r="AK143" s="35" t="s">
        <v>7832</v>
      </c>
      <c r="AL143" s="35" t="s">
        <v>932</v>
      </c>
      <c r="AM143" s="35" t="s">
        <v>7734</v>
      </c>
      <c r="AN143" s="35">
        <f>IFERROR(_xlfn.XLOOKUP(Master[[#This Row],[cu_id]],AllStopTimes[cu_ID],AllStopTimes[Average Stop Time ( In Min )]), 0)</f>
        <v>0</v>
      </c>
      <c r="AO143" s="35" t="e">
        <f>IF(Master[[#This Row],[RSP StopTime override]] &lt;&gt; "",Master[[#This Row],[RSP StopTime override]],IF(Master[[#This Row],[Avg stop time helper]] &lt;&gt; 0, Master[[#This Row],[Avg stop time helper]],Average_Stop_Time))</f>
        <v>#DIV/0!</v>
      </c>
    </row>
    <row r="144" spans="1:41" s="35" customFormat="1" x14ac:dyDescent="0.3">
      <c r="A144" s="55" t="s">
        <v>13651</v>
      </c>
      <c r="B144" s="35">
        <v>103</v>
      </c>
      <c r="C144" s="35">
        <v>73455</v>
      </c>
      <c r="D144" s="35">
        <v>0</v>
      </c>
      <c r="E144" s="35" t="s">
        <v>8716</v>
      </c>
      <c r="F144" s="35" t="s">
        <v>8717</v>
      </c>
      <c r="H144" s="35" t="s">
        <v>8667</v>
      </c>
      <c r="I144" s="35" t="s">
        <v>3</v>
      </c>
      <c r="J144" s="35">
        <v>49756</v>
      </c>
      <c r="K144" s="35">
        <v>6</v>
      </c>
      <c r="L144" s="35" t="s">
        <v>7805</v>
      </c>
      <c r="M144" s="35" t="s">
        <v>7793</v>
      </c>
      <c r="N144" s="35" t="s">
        <v>901</v>
      </c>
      <c r="O144" s="35">
        <v>139</v>
      </c>
      <c r="P144" s="35">
        <v>139</v>
      </c>
      <c r="Q144" s="35">
        <v>0</v>
      </c>
      <c r="R144" s="35">
        <v>0</v>
      </c>
      <c r="S144" s="35">
        <v>0</v>
      </c>
      <c r="T144" s="35">
        <v>0</v>
      </c>
      <c r="U144" s="39">
        <v>44138</v>
      </c>
      <c r="V144" s="35">
        <v>27</v>
      </c>
      <c r="W144" s="45">
        <v>869.09</v>
      </c>
      <c r="X144" s="45">
        <v>0</v>
      </c>
      <c r="Y144" s="45">
        <v>0</v>
      </c>
      <c r="Z144" s="45">
        <v>16.989999999999998</v>
      </c>
      <c r="AA144" s="45">
        <v>33.979999999999997</v>
      </c>
      <c r="AB144" s="35">
        <v>0</v>
      </c>
      <c r="AC144" s="35">
        <v>0</v>
      </c>
      <c r="AD144" s="42">
        <v>0</v>
      </c>
      <c r="AE144" s="45">
        <v>20.350000000000001</v>
      </c>
      <c r="AF144" s="45">
        <v>22.7075</v>
      </c>
      <c r="AG144" s="35" t="s">
        <v>10969</v>
      </c>
      <c r="AH144" s="35" t="s">
        <v>10966</v>
      </c>
      <c r="AK144" s="35" t="s">
        <v>8315</v>
      </c>
      <c r="AL144" s="35" t="s">
        <v>932</v>
      </c>
      <c r="AM144" s="35">
        <v>103</v>
      </c>
      <c r="AN144" s="35">
        <f>IFERROR(_xlfn.XLOOKUP(Master[[#This Row],[cu_id]],AllStopTimes[cu_ID],AllStopTimes[Average Stop Time ( In Min )]), 0)</f>
        <v>0</v>
      </c>
      <c r="AO144" s="35" t="e">
        <f>IF(Master[[#This Row],[RSP StopTime override]] &lt;&gt; "",Master[[#This Row],[RSP StopTime override]],IF(Master[[#This Row],[Avg stop time helper]] &lt;&gt; 0, Master[[#This Row],[Avg stop time helper]],Average_Stop_Time))</f>
        <v>#DIV/0!</v>
      </c>
    </row>
    <row r="145" spans="1:41" s="35" customFormat="1" x14ac:dyDescent="0.3">
      <c r="A145" s="55" t="s">
        <v>11484</v>
      </c>
      <c r="B145" s="35">
        <v>102</v>
      </c>
      <c r="C145" s="35">
        <v>99138</v>
      </c>
      <c r="D145" s="35">
        <v>3</v>
      </c>
      <c r="E145" s="35" t="s">
        <v>8620</v>
      </c>
      <c r="F145" s="35" t="s">
        <v>8621</v>
      </c>
      <c r="H145" s="35" t="s">
        <v>8584</v>
      </c>
      <c r="I145" s="35" t="s">
        <v>3</v>
      </c>
      <c r="J145" s="35">
        <v>49701</v>
      </c>
      <c r="K145" s="35">
        <v>7</v>
      </c>
      <c r="L145" s="35" t="s">
        <v>7697</v>
      </c>
      <c r="M145" s="35" t="s">
        <v>7793</v>
      </c>
      <c r="N145" s="35" t="s">
        <v>902</v>
      </c>
      <c r="O145" s="35">
        <v>85</v>
      </c>
      <c r="P145" s="35">
        <v>0</v>
      </c>
      <c r="Q145" s="35">
        <v>0</v>
      </c>
      <c r="R145" s="35">
        <v>0</v>
      </c>
      <c r="S145" s="35">
        <v>0</v>
      </c>
      <c r="T145" s="35">
        <v>85</v>
      </c>
      <c r="U145" s="39">
        <v>44148</v>
      </c>
      <c r="V145" s="35">
        <v>30</v>
      </c>
      <c r="W145" s="45">
        <v>1516.39</v>
      </c>
      <c r="X145" s="45">
        <v>0</v>
      </c>
      <c r="Y145" s="45">
        <v>0</v>
      </c>
      <c r="Z145" s="45">
        <v>88.69</v>
      </c>
      <c r="AA145" s="45">
        <v>88.69</v>
      </c>
      <c r="AB145" s="35">
        <v>0</v>
      </c>
      <c r="AC145" s="35">
        <v>0</v>
      </c>
      <c r="AD145" s="42">
        <v>0</v>
      </c>
      <c r="AE145" s="45">
        <v>54.786200000000001</v>
      </c>
      <c r="AF145" s="45">
        <v>6.59</v>
      </c>
      <c r="AG145" s="35" t="s">
        <v>6009</v>
      </c>
      <c r="AH145" s="35" t="s">
        <v>6009</v>
      </c>
      <c r="AK145" s="35" t="s">
        <v>7832</v>
      </c>
      <c r="AL145" s="35" t="s">
        <v>932</v>
      </c>
      <c r="AM145" s="35" t="s">
        <v>7734</v>
      </c>
      <c r="AN145" s="35">
        <f>IFERROR(_xlfn.XLOOKUP(Master[[#This Row],[cu_id]],AllStopTimes[cu_ID],AllStopTimes[Average Stop Time ( In Min )]), 0)</f>
        <v>0</v>
      </c>
      <c r="AO145" s="35" t="e">
        <f>IF(Master[[#This Row],[RSP StopTime override]] &lt;&gt; "",Master[[#This Row],[RSP StopTime override]],IF(Master[[#This Row],[Avg stop time helper]] &lt;&gt; 0, Master[[#This Row],[Avg stop time helper]],Average_Stop_Time))</f>
        <v>#DIV/0!</v>
      </c>
    </row>
    <row r="146" spans="1:41" s="35" customFormat="1" x14ac:dyDescent="0.3">
      <c r="A146" s="55" t="s">
        <v>13793</v>
      </c>
      <c r="B146" s="35">
        <v>101</v>
      </c>
      <c r="C146" s="35">
        <v>73453</v>
      </c>
      <c r="D146" s="35">
        <v>0</v>
      </c>
      <c r="E146" s="35" t="s">
        <v>7853</v>
      </c>
      <c r="F146" s="35" t="s">
        <v>7854</v>
      </c>
      <c r="H146" s="35" t="s">
        <v>7846</v>
      </c>
      <c r="I146" s="35" t="s">
        <v>3</v>
      </c>
      <c r="J146" s="35">
        <v>49735</v>
      </c>
      <c r="K146" s="35">
        <v>6</v>
      </c>
      <c r="L146" s="35" t="s">
        <v>7805</v>
      </c>
      <c r="M146" s="35" t="s">
        <v>7793</v>
      </c>
      <c r="N146" s="35" t="s">
        <v>901</v>
      </c>
      <c r="O146" s="35">
        <v>245</v>
      </c>
      <c r="P146" s="35">
        <v>245</v>
      </c>
      <c r="Q146" s="35">
        <v>0</v>
      </c>
      <c r="R146" s="35">
        <v>0</v>
      </c>
      <c r="S146" s="35">
        <v>0</v>
      </c>
      <c r="T146" s="35">
        <v>0</v>
      </c>
      <c r="U146" s="39">
        <v>44137</v>
      </c>
      <c r="V146" s="35">
        <v>26</v>
      </c>
      <c r="W146" s="45">
        <v>1318.81</v>
      </c>
      <c r="X146" s="45">
        <v>0</v>
      </c>
      <c r="Y146" s="45">
        <v>0</v>
      </c>
      <c r="Z146" s="45">
        <v>28.25</v>
      </c>
      <c r="AA146" s="45">
        <v>56.5</v>
      </c>
      <c r="AB146" s="35">
        <v>0</v>
      </c>
      <c r="AC146" s="35">
        <v>0</v>
      </c>
      <c r="AD146" s="42">
        <v>0</v>
      </c>
      <c r="AE146" s="45">
        <v>25.385000000000002</v>
      </c>
      <c r="AF146" s="45">
        <v>24.64</v>
      </c>
      <c r="AG146" s="35" t="s">
        <v>10969</v>
      </c>
      <c r="AH146" s="35" t="s">
        <v>10965</v>
      </c>
      <c r="AK146" s="35" t="s">
        <v>7832</v>
      </c>
      <c r="AL146" s="35" t="s">
        <v>932</v>
      </c>
      <c r="AM146" s="35">
        <v>103</v>
      </c>
      <c r="AN146" s="35">
        <f>IFERROR(_xlfn.XLOOKUP(Master[[#This Row],[cu_id]],AllStopTimes[cu_ID],AllStopTimes[Average Stop Time ( In Min )]), 0)</f>
        <v>0</v>
      </c>
      <c r="AO146" s="35" t="e">
        <f>IF(Master[[#This Row],[RSP StopTime override]] &lt;&gt; "",Master[[#This Row],[RSP StopTime override]],IF(Master[[#This Row],[Avg stop time helper]] &lt;&gt; 0, Master[[#This Row],[Avg stop time helper]],Average_Stop_Time))</f>
        <v>#DIV/0!</v>
      </c>
    </row>
    <row r="147" spans="1:41" s="35" customFormat="1" x14ac:dyDescent="0.3">
      <c r="A147" s="55" t="s">
        <v>12635</v>
      </c>
      <c r="B147" s="35">
        <v>103</v>
      </c>
      <c r="C147" s="35">
        <v>73452</v>
      </c>
      <c r="D147" s="35">
        <v>0</v>
      </c>
      <c r="E147" s="35" t="s">
        <v>8836</v>
      </c>
      <c r="F147" s="35" t="s">
        <v>8837</v>
      </c>
      <c r="H147" s="35" t="s">
        <v>7831</v>
      </c>
      <c r="I147" s="35" t="s">
        <v>3</v>
      </c>
      <c r="J147" s="35">
        <v>49707</v>
      </c>
      <c r="K147" s="35">
        <v>5</v>
      </c>
      <c r="L147" s="35" t="s">
        <v>7699</v>
      </c>
      <c r="M147" s="35" t="s">
        <v>7793</v>
      </c>
      <c r="N147" s="35" t="s">
        <v>903</v>
      </c>
      <c r="O147" s="35">
        <v>285</v>
      </c>
      <c r="P147" s="35">
        <v>0</v>
      </c>
      <c r="Q147" s="35">
        <v>285</v>
      </c>
      <c r="R147" s="35">
        <v>0</v>
      </c>
      <c r="S147" s="35">
        <v>0</v>
      </c>
      <c r="T147" s="35">
        <v>0</v>
      </c>
      <c r="U147" s="39">
        <v>44145</v>
      </c>
      <c r="V147" s="35">
        <v>26</v>
      </c>
      <c r="W147" s="45">
        <v>956.21</v>
      </c>
      <c r="X147" s="45">
        <v>0</v>
      </c>
      <c r="Y147" s="45">
        <v>0</v>
      </c>
      <c r="Z147" s="45">
        <v>20.2</v>
      </c>
      <c r="AA147" s="45">
        <v>40.39</v>
      </c>
      <c r="AB147" s="35">
        <v>0</v>
      </c>
      <c r="AC147" s="35">
        <v>0</v>
      </c>
      <c r="AD147" s="42">
        <v>0</v>
      </c>
      <c r="AE147" s="45">
        <v>18.145</v>
      </c>
      <c r="AF147" s="45">
        <v>18.145</v>
      </c>
      <c r="AG147" s="35" t="s">
        <v>10967</v>
      </c>
      <c r="AH147" s="35" t="s">
        <v>10965</v>
      </c>
      <c r="AK147" s="35" t="s">
        <v>7832</v>
      </c>
      <c r="AL147" s="35" t="s">
        <v>902</v>
      </c>
      <c r="AM147" s="35">
        <v>105</v>
      </c>
      <c r="AN147" s="35">
        <f>IFERROR(_xlfn.XLOOKUP(Master[[#This Row],[cu_id]],AllStopTimes[cu_ID],AllStopTimes[Average Stop Time ( In Min )]), 0)</f>
        <v>0</v>
      </c>
      <c r="AO147" s="35" t="e">
        <f>IF(Master[[#This Row],[RSP StopTime override]] &lt;&gt; "",Master[[#This Row],[RSP StopTime override]],IF(Master[[#This Row],[Avg stop time helper]] &lt;&gt; 0, Master[[#This Row],[Avg stop time helper]],Average_Stop_Time))</f>
        <v>#DIV/0!</v>
      </c>
    </row>
    <row r="148" spans="1:41" s="35" customFormat="1" x14ac:dyDescent="0.3">
      <c r="A148" s="55" t="s">
        <v>12817</v>
      </c>
      <c r="B148" s="35">
        <v>103</v>
      </c>
      <c r="C148" s="35">
        <v>73450</v>
      </c>
      <c r="D148" s="35">
        <v>0</v>
      </c>
      <c r="E148" s="35" t="s">
        <v>8992</v>
      </c>
      <c r="F148" s="35" t="s">
        <v>8993</v>
      </c>
      <c r="H148" s="35" t="s">
        <v>7831</v>
      </c>
      <c r="I148" s="35" t="s">
        <v>3</v>
      </c>
      <c r="J148" s="35">
        <v>49707</v>
      </c>
      <c r="K148" s="35">
        <v>7</v>
      </c>
      <c r="L148" s="35" t="s">
        <v>7697</v>
      </c>
      <c r="M148" s="35" t="s">
        <v>7793</v>
      </c>
      <c r="N148" s="35" t="s">
        <v>8057</v>
      </c>
      <c r="O148" s="35">
        <v>334</v>
      </c>
      <c r="P148" s="35">
        <v>0</v>
      </c>
      <c r="Q148" s="35">
        <v>0</v>
      </c>
      <c r="R148" s="35">
        <v>0</v>
      </c>
      <c r="S148" s="35">
        <v>334</v>
      </c>
      <c r="T148" s="35">
        <v>0</v>
      </c>
      <c r="U148" s="39">
        <v>44140</v>
      </c>
      <c r="V148" s="35">
        <v>49</v>
      </c>
      <c r="W148" s="45">
        <v>4689.29</v>
      </c>
      <c r="X148" s="45">
        <v>0</v>
      </c>
      <c r="Y148" s="45">
        <v>0</v>
      </c>
      <c r="Z148" s="45">
        <v>106.21</v>
      </c>
      <c r="AA148" s="45">
        <v>106.21</v>
      </c>
      <c r="AB148" s="35">
        <v>0</v>
      </c>
      <c r="AC148" s="35">
        <v>0</v>
      </c>
      <c r="AD148" s="42">
        <v>0</v>
      </c>
      <c r="AE148" s="45">
        <v>94.75</v>
      </c>
      <c r="AF148" s="45">
        <v>92.88</v>
      </c>
      <c r="AG148" s="35" t="s">
        <v>10967</v>
      </c>
      <c r="AH148" s="35" t="s">
        <v>10973</v>
      </c>
      <c r="AK148" s="35" t="s">
        <v>7832</v>
      </c>
      <c r="AL148" s="35" t="s">
        <v>8057</v>
      </c>
      <c r="AM148" s="35">
        <v>103</v>
      </c>
      <c r="AN148" s="35">
        <f>IFERROR(_xlfn.XLOOKUP(Master[[#This Row],[cu_id]],AllStopTimes[cu_ID],AllStopTimes[Average Stop Time ( In Min )]), 0)</f>
        <v>0</v>
      </c>
      <c r="AO148" s="35" t="e">
        <f>IF(Master[[#This Row],[RSP StopTime override]] &lt;&gt; "",Master[[#This Row],[RSP StopTime override]],IF(Master[[#This Row],[Avg stop time helper]] &lt;&gt; 0, Master[[#This Row],[Avg stop time helper]],Average_Stop_Time))</f>
        <v>#DIV/0!</v>
      </c>
    </row>
    <row r="149" spans="1:41" s="35" customFormat="1" x14ac:dyDescent="0.3">
      <c r="A149" s="55" t="s">
        <v>13984</v>
      </c>
      <c r="B149" s="35">
        <v>103</v>
      </c>
      <c r="C149" s="35">
        <v>73449</v>
      </c>
      <c r="D149" s="35">
        <v>0</v>
      </c>
      <c r="E149" s="35" t="s">
        <v>9102</v>
      </c>
      <c r="F149" s="35" t="s">
        <v>9103</v>
      </c>
      <c r="H149" s="35" t="s">
        <v>9017</v>
      </c>
      <c r="I149" s="35" t="s">
        <v>3</v>
      </c>
      <c r="J149" s="35">
        <v>48647</v>
      </c>
      <c r="K149" s="35">
        <v>6</v>
      </c>
      <c r="L149" s="35" t="s">
        <v>7805</v>
      </c>
      <c r="M149" s="35" t="s">
        <v>7793</v>
      </c>
      <c r="N149" s="35" t="s">
        <v>902</v>
      </c>
      <c r="O149" s="35">
        <v>282</v>
      </c>
      <c r="P149" s="35">
        <v>0</v>
      </c>
      <c r="Q149" s="35">
        <v>0</v>
      </c>
      <c r="R149" s="35">
        <v>0</v>
      </c>
      <c r="S149" s="35">
        <v>0</v>
      </c>
      <c r="T149" s="35">
        <v>282</v>
      </c>
      <c r="U149" s="39">
        <v>44141</v>
      </c>
      <c r="V149" s="35">
        <v>26</v>
      </c>
      <c r="W149" s="45">
        <v>2100.83</v>
      </c>
      <c r="X149" s="45">
        <v>0</v>
      </c>
      <c r="Y149" s="45">
        <v>0</v>
      </c>
      <c r="Z149" s="45">
        <v>32.67</v>
      </c>
      <c r="AA149" s="45">
        <v>65.34</v>
      </c>
      <c r="AB149" s="35">
        <v>0</v>
      </c>
      <c r="AC149" s="35">
        <v>0</v>
      </c>
      <c r="AD149" s="42">
        <v>0</v>
      </c>
      <c r="AE149" s="45">
        <v>29.344999999999999</v>
      </c>
      <c r="AF149" s="45">
        <v>50.182499999999997</v>
      </c>
      <c r="AG149" s="35" t="s">
        <v>10969</v>
      </c>
      <c r="AH149" s="35" t="s">
        <v>10965</v>
      </c>
      <c r="AK149" s="35" t="s">
        <v>7832</v>
      </c>
      <c r="AL149" s="35" t="s">
        <v>932</v>
      </c>
      <c r="AM149" s="35">
        <v>105</v>
      </c>
      <c r="AN149" s="35">
        <f>IFERROR(_xlfn.XLOOKUP(Master[[#This Row],[cu_id]],AllStopTimes[cu_ID],AllStopTimes[Average Stop Time ( In Min )]), 0)</f>
        <v>0</v>
      </c>
      <c r="AO149" s="35" t="e">
        <f>IF(Master[[#This Row],[RSP StopTime override]] &lt;&gt; "",Master[[#This Row],[RSP StopTime override]],IF(Master[[#This Row],[Avg stop time helper]] &lt;&gt; 0, Master[[#This Row],[Avg stop time helper]],Average_Stop_Time))</f>
        <v>#DIV/0!</v>
      </c>
    </row>
    <row r="150" spans="1:41" s="35" customFormat="1" x14ac:dyDescent="0.3">
      <c r="A150" s="55" t="s">
        <v>14072</v>
      </c>
      <c r="B150" s="35">
        <v>105</v>
      </c>
      <c r="C150" s="35">
        <v>73448</v>
      </c>
      <c r="D150" s="35">
        <v>0</v>
      </c>
      <c r="E150" s="35" t="s">
        <v>9316</v>
      </c>
      <c r="F150" s="35" t="s">
        <v>9317</v>
      </c>
      <c r="H150" s="35" t="s">
        <v>9189</v>
      </c>
      <c r="I150" s="35" t="s">
        <v>3</v>
      </c>
      <c r="J150" s="35">
        <v>48761</v>
      </c>
      <c r="K150" s="35">
        <v>6</v>
      </c>
      <c r="L150" s="35" t="s">
        <v>7805</v>
      </c>
      <c r="M150" s="35" t="s">
        <v>7793</v>
      </c>
      <c r="N150" s="35" t="s">
        <v>900</v>
      </c>
      <c r="O150" s="35">
        <v>122</v>
      </c>
      <c r="P150" s="35">
        <v>0</v>
      </c>
      <c r="Q150" s="35">
        <v>0</v>
      </c>
      <c r="R150" s="35">
        <v>122</v>
      </c>
      <c r="S150" s="35">
        <v>0</v>
      </c>
      <c r="T150" s="35">
        <v>0</v>
      </c>
      <c r="U150" s="39">
        <v>44139</v>
      </c>
      <c r="V150" s="35">
        <v>26</v>
      </c>
      <c r="W150" s="45">
        <v>1828.13</v>
      </c>
      <c r="X150" s="45">
        <v>0</v>
      </c>
      <c r="Y150" s="45">
        <v>0</v>
      </c>
      <c r="Z150" s="45">
        <v>38.9</v>
      </c>
      <c r="AA150" s="45">
        <v>77.8</v>
      </c>
      <c r="AB150" s="35">
        <v>0</v>
      </c>
      <c r="AC150" s="35">
        <v>0</v>
      </c>
      <c r="AD150" s="42">
        <v>0</v>
      </c>
      <c r="AE150" s="45">
        <v>34.94</v>
      </c>
      <c r="AF150" s="45">
        <v>34.234999999999999</v>
      </c>
      <c r="AG150" s="35" t="s">
        <v>10969</v>
      </c>
      <c r="AH150" s="35" t="s">
        <v>10965</v>
      </c>
      <c r="AK150" s="35" t="s">
        <v>7832</v>
      </c>
      <c r="AL150" s="35" t="s">
        <v>932</v>
      </c>
      <c r="AM150" s="35">
        <v>105</v>
      </c>
      <c r="AN150" s="35">
        <f>IFERROR(_xlfn.XLOOKUP(Master[[#This Row],[cu_id]],AllStopTimes[cu_ID],AllStopTimes[Average Stop Time ( In Min )]), 0)</f>
        <v>0</v>
      </c>
      <c r="AO150" s="35" t="e">
        <f>IF(Master[[#This Row],[RSP StopTime override]] &lt;&gt; "",Master[[#This Row],[RSP StopTime override]],IF(Master[[#This Row],[Avg stop time helper]] &lt;&gt; 0, Master[[#This Row],[Avg stop time helper]],Average_Stop_Time))</f>
        <v>#DIV/0!</v>
      </c>
    </row>
    <row r="151" spans="1:41" s="35" customFormat="1" x14ac:dyDescent="0.3">
      <c r="A151" s="55" t="s">
        <v>14063</v>
      </c>
      <c r="B151" s="35">
        <v>105</v>
      </c>
      <c r="C151" s="35">
        <v>73447</v>
      </c>
      <c r="D151" s="35">
        <v>0</v>
      </c>
      <c r="E151" s="35" t="s">
        <v>9259</v>
      </c>
      <c r="F151" s="35" t="s">
        <v>9260</v>
      </c>
      <c r="H151" s="35" t="s">
        <v>8427</v>
      </c>
      <c r="I151" s="35" t="s">
        <v>3</v>
      </c>
      <c r="J151" s="35">
        <v>49746</v>
      </c>
      <c r="K151" s="35">
        <v>6</v>
      </c>
      <c r="L151" s="35" t="s">
        <v>7805</v>
      </c>
      <c r="M151" s="35" t="s">
        <v>7793</v>
      </c>
      <c r="N151" s="35" t="s">
        <v>903</v>
      </c>
      <c r="O151" s="35">
        <v>296</v>
      </c>
      <c r="P151" s="35">
        <v>0</v>
      </c>
      <c r="Q151" s="35">
        <v>296</v>
      </c>
      <c r="R151" s="35">
        <v>0</v>
      </c>
      <c r="S151" s="35">
        <v>0</v>
      </c>
      <c r="T151" s="35">
        <v>0</v>
      </c>
      <c r="U151" s="39">
        <v>44138</v>
      </c>
      <c r="V151" s="35">
        <v>29</v>
      </c>
      <c r="W151" s="45">
        <v>2360.8200000000002</v>
      </c>
      <c r="X151" s="45">
        <v>0</v>
      </c>
      <c r="Y151" s="45">
        <v>0</v>
      </c>
      <c r="Z151" s="45">
        <v>55.79</v>
      </c>
      <c r="AA151" s="45">
        <v>111.58</v>
      </c>
      <c r="AB151" s="35">
        <v>0</v>
      </c>
      <c r="AC151" s="35">
        <v>0</v>
      </c>
      <c r="AD151" s="42">
        <v>0</v>
      </c>
      <c r="AE151" s="45">
        <v>53.7712</v>
      </c>
      <c r="AF151" s="45">
        <v>41.98</v>
      </c>
      <c r="AG151" s="35" t="s">
        <v>10967</v>
      </c>
      <c r="AH151" s="35" t="s">
        <v>10965</v>
      </c>
      <c r="AK151" s="35" t="s">
        <v>7832</v>
      </c>
      <c r="AL151" s="35" t="s">
        <v>932</v>
      </c>
      <c r="AM151" s="35">
        <v>103</v>
      </c>
      <c r="AN151" s="35">
        <f>IFERROR(_xlfn.XLOOKUP(Master[[#This Row],[cu_id]],AllStopTimes[cu_ID],AllStopTimes[Average Stop Time ( In Min )]), 0)</f>
        <v>0</v>
      </c>
      <c r="AO151" s="35" t="e">
        <f>IF(Master[[#This Row],[RSP StopTime override]] &lt;&gt; "",Master[[#This Row],[RSP StopTime override]],IF(Master[[#This Row],[Avg stop time helper]] &lt;&gt; 0, Master[[#This Row],[Avg stop time helper]],Average_Stop_Time))</f>
        <v>#DIV/0!</v>
      </c>
    </row>
    <row r="152" spans="1:41" s="35" customFormat="1" x14ac:dyDescent="0.3">
      <c r="A152" s="55" t="s">
        <v>11488</v>
      </c>
      <c r="B152" s="35">
        <v>105</v>
      </c>
      <c r="C152" s="35">
        <v>70613</v>
      </c>
      <c r="D152" s="35">
        <v>2</v>
      </c>
      <c r="E152" s="35" t="s">
        <v>9404</v>
      </c>
      <c r="F152" s="35" t="s">
        <v>9405</v>
      </c>
      <c r="H152" s="35" t="s">
        <v>8071</v>
      </c>
      <c r="I152" s="35" t="s">
        <v>3</v>
      </c>
      <c r="J152" s="35">
        <v>48750</v>
      </c>
      <c r="K152" s="35">
        <v>6</v>
      </c>
      <c r="L152" s="35" t="s">
        <v>7805</v>
      </c>
      <c r="M152" s="35" t="s">
        <v>7793</v>
      </c>
      <c r="N152" s="35" t="s">
        <v>8057</v>
      </c>
      <c r="O152" s="35">
        <v>102</v>
      </c>
      <c r="P152" s="35">
        <v>0</v>
      </c>
      <c r="Q152" s="35">
        <v>0</v>
      </c>
      <c r="R152" s="35">
        <v>0</v>
      </c>
      <c r="S152" s="35">
        <v>102</v>
      </c>
      <c r="T152" s="35">
        <v>0</v>
      </c>
      <c r="U152" s="39">
        <v>44140</v>
      </c>
      <c r="V152" s="35">
        <v>26</v>
      </c>
      <c r="W152" s="45">
        <v>1142.24</v>
      </c>
      <c r="X152" s="45">
        <v>0</v>
      </c>
      <c r="Y152" s="45">
        <v>0</v>
      </c>
      <c r="Z152" s="45">
        <v>23.93</v>
      </c>
      <c r="AA152" s="45">
        <v>47.85</v>
      </c>
      <c r="AB152" s="35">
        <v>0</v>
      </c>
      <c r="AC152" s="35">
        <v>0</v>
      </c>
      <c r="AD152" s="42">
        <v>0</v>
      </c>
      <c r="AE152" s="45">
        <v>21.71</v>
      </c>
      <c r="AF152" s="45">
        <v>21.81</v>
      </c>
      <c r="AG152" s="35" t="s">
        <v>10968</v>
      </c>
      <c r="AH152" s="35" t="s">
        <v>10965</v>
      </c>
      <c r="AK152" s="35" t="s">
        <v>7832</v>
      </c>
      <c r="AL152" s="35" t="s">
        <v>932</v>
      </c>
      <c r="AM152" s="35">
        <v>101</v>
      </c>
      <c r="AN152" s="35">
        <f>IFERROR(_xlfn.XLOOKUP(Master[[#This Row],[cu_id]],AllStopTimes[cu_ID],AllStopTimes[Average Stop Time ( In Min )]), 0)</f>
        <v>0</v>
      </c>
      <c r="AO152" s="35" t="e">
        <f>IF(Master[[#This Row],[RSP StopTime override]] &lt;&gt; "",Master[[#This Row],[RSP StopTime override]],IF(Master[[#This Row],[Avg stop time helper]] &lt;&gt; 0, Master[[#This Row],[Avg stop time helper]],Average_Stop_Time))</f>
        <v>#DIV/0!</v>
      </c>
    </row>
    <row r="153" spans="1:41" s="35" customFormat="1" x14ac:dyDescent="0.3">
      <c r="A153" s="55" t="s">
        <v>12059</v>
      </c>
      <c r="B153" s="35">
        <v>102</v>
      </c>
      <c r="C153" s="35">
        <v>99031</v>
      </c>
      <c r="D153" s="35">
        <v>148</v>
      </c>
      <c r="E153" s="35" t="s">
        <v>8531</v>
      </c>
      <c r="F153" s="35" t="s">
        <v>8532</v>
      </c>
      <c r="H153" s="35" t="s">
        <v>8461</v>
      </c>
      <c r="I153" s="35" t="s">
        <v>3</v>
      </c>
      <c r="J153" s="35">
        <v>49781</v>
      </c>
      <c r="K153" s="35">
        <v>7</v>
      </c>
      <c r="L153" s="35" t="s">
        <v>7697</v>
      </c>
      <c r="M153" s="35" t="s">
        <v>7793</v>
      </c>
      <c r="N153" s="35" t="s">
        <v>8057</v>
      </c>
      <c r="O153" s="35">
        <v>114</v>
      </c>
      <c r="P153" s="35">
        <v>0</v>
      </c>
      <c r="Q153" s="35">
        <v>0</v>
      </c>
      <c r="R153" s="35">
        <v>0</v>
      </c>
      <c r="S153" s="35">
        <v>114</v>
      </c>
      <c r="T153" s="35">
        <v>0</v>
      </c>
      <c r="U153" s="39">
        <v>44140</v>
      </c>
      <c r="V153" s="35">
        <v>52</v>
      </c>
      <c r="W153" s="45">
        <v>5653.98</v>
      </c>
      <c r="X153" s="45">
        <v>0</v>
      </c>
      <c r="Y153" s="45">
        <v>0</v>
      </c>
      <c r="Z153" s="45">
        <v>147.78</v>
      </c>
      <c r="AA153" s="45">
        <v>147.78</v>
      </c>
      <c r="AB153" s="35">
        <v>0</v>
      </c>
      <c r="AC153" s="35">
        <v>0</v>
      </c>
      <c r="AD153" s="42">
        <v>0</v>
      </c>
      <c r="AE153" s="45">
        <v>142.27619999999999</v>
      </c>
      <c r="AF153" s="45">
        <v>89.587500000000006</v>
      </c>
      <c r="AG153" s="35" t="s">
        <v>6009</v>
      </c>
      <c r="AH153" s="35" t="s">
        <v>6009</v>
      </c>
      <c r="AK153" s="35" t="s">
        <v>7832</v>
      </c>
      <c r="AL153" s="35" t="s">
        <v>8057</v>
      </c>
      <c r="AM153" s="35">
        <v>102</v>
      </c>
      <c r="AN153" s="35">
        <f>IFERROR(_xlfn.XLOOKUP(Master[[#This Row],[cu_id]],AllStopTimes[cu_ID],AllStopTimes[Average Stop Time ( In Min )]), 0)</f>
        <v>0</v>
      </c>
      <c r="AO153" s="35" t="e">
        <f>IF(Master[[#This Row],[RSP StopTime override]] &lt;&gt; "",Master[[#This Row],[RSP StopTime override]],IF(Master[[#This Row],[Avg stop time helper]] &lt;&gt; 0, Master[[#This Row],[Avg stop time helper]],Average_Stop_Time))</f>
        <v>#DIV/0!</v>
      </c>
    </row>
    <row r="154" spans="1:41" s="35" customFormat="1" x14ac:dyDescent="0.3">
      <c r="A154" s="55" t="s">
        <v>12699</v>
      </c>
      <c r="B154" s="35">
        <v>102</v>
      </c>
      <c r="C154" s="35">
        <v>73445</v>
      </c>
      <c r="D154" s="35">
        <v>0</v>
      </c>
      <c r="E154" s="35" t="s">
        <v>8411</v>
      </c>
      <c r="F154" s="35" t="s">
        <v>8405</v>
      </c>
      <c r="G154" s="35" t="s">
        <v>8412</v>
      </c>
      <c r="H154" s="35" t="s">
        <v>7831</v>
      </c>
      <c r="I154" s="35" t="s">
        <v>3</v>
      </c>
      <c r="J154" s="35">
        <v>49707</v>
      </c>
      <c r="K154" s="35">
        <v>7</v>
      </c>
      <c r="L154" s="35" t="s">
        <v>7697</v>
      </c>
      <c r="M154" s="35" t="s">
        <v>7793</v>
      </c>
      <c r="N154" s="35" t="s">
        <v>900</v>
      </c>
      <c r="O154" s="35">
        <v>212</v>
      </c>
      <c r="P154" s="35">
        <v>0</v>
      </c>
      <c r="Q154" s="35">
        <v>0</v>
      </c>
      <c r="R154" s="35">
        <v>212</v>
      </c>
      <c r="S154" s="35">
        <v>0</v>
      </c>
      <c r="T154" s="35">
        <v>0</v>
      </c>
      <c r="U154" s="39">
        <v>44139</v>
      </c>
      <c r="V154" s="35">
        <v>53</v>
      </c>
      <c r="W154" s="45">
        <v>4710.3</v>
      </c>
      <c r="X154" s="45">
        <v>0</v>
      </c>
      <c r="Y154" s="45">
        <v>0</v>
      </c>
      <c r="Z154" s="45">
        <v>100.8</v>
      </c>
      <c r="AA154" s="45">
        <v>100.8</v>
      </c>
      <c r="AB154" s="35">
        <v>0</v>
      </c>
      <c r="AC154" s="35">
        <v>0</v>
      </c>
      <c r="AD154" s="42">
        <v>0</v>
      </c>
      <c r="AE154" s="45">
        <v>106.7</v>
      </c>
      <c r="AF154" s="45">
        <v>50.924999999999997</v>
      </c>
      <c r="AG154" s="35" t="s">
        <v>10969</v>
      </c>
      <c r="AH154" s="35" t="s">
        <v>10965</v>
      </c>
      <c r="AK154" s="35" t="s">
        <v>7832</v>
      </c>
      <c r="AL154" s="35" t="s">
        <v>902</v>
      </c>
      <c r="AM154" s="35">
        <v>102</v>
      </c>
      <c r="AN154" s="35">
        <f>IFERROR(_xlfn.XLOOKUP(Master[[#This Row],[cu_id]],AllStopTimes[cu_ID],AllStopTimes[Average Stop Time ( In Min )]), 0)</f>
        <v>0</v>
      </c>
      <c r="AO154" s="35" t="e">
        <f>IF(Master[[#This Row],[RSP StopTime override]] &lt;&gt; "",Master[[#This Row],[RSP StopTime override]],IF(Master[[#This Row],[Avg stop time helper]] &lt;&gt; 0, Master[[#This Row],[Avg stop time helper]],Average_Stop_Time))</f>
        <v>#DIV/0!</v>
      </c>
    </row>
    <row r="155" spans="1:41" s="35" customFormat="1" x14ac:dyDescent="0.3">
      <c r="A155" s="55" t="s">
        <v>12162</v>
      </c>
      <c r="B155" s="35">
        <v>102</v>
      </c>
      <c r="C155" s="35">
        <v>73444</v>
      </c>
      <c r="D155" s="35">
        <v>0</v>
      </c>
      <c r="E155" s="35" t="s">
        <v>8320</v>
      </c>
      <c r="F155" s="35" t="s">
        <v>8321</v>
      </c>
      <c r="H155" s="35" t="s">
        <v>8322</v>
      </c>
      <c r="I155" s="35" t="s">
        <v>3</v>
      </c>
      <c r="J155" s="35">
        <v>49779</v>
      </c>
      <c r="K155" s="35">
        <v>7</v>
      </c>
      <c r="L155" s="35" t="s">
        <v>7697</v>
      </c>
      <c r="M155" s="35" t="s">
        <v>7793</v>
      </c>
      <c r="N155" s="35" t="s">
        <v>903</v>
      </c>
      <c r="O155" s="35">
        <v>131</v>
      </c>
      <c r="P155" s="35">
        <v>0</v>
      </c>
      <c r="Q155" s="35">
        <v>131</v>
      </c>
      <c r="R155" s="35">
        <v>0</v>
      </c>
      <c r="S155" s="35">
        <v>0</v>
      </c>
      <c r="T155" s="35">
        <v>0</v>
      </c>
      <c r="U155" s="39">
        <v>44138</v>
      </c>
      <c r="V155" s="35">
        <v>52</v>
      </c>
      <c r="W155" s="45">
        <v>1940.12</v>
      </c>
      <c r="X155" s="45">
        <v>0</v>
      </c>
      <c r="Y155" s="45">
        <v>0</v>
      </c>
      <c r="Z155" s="45">
        <v>40.950000000000003</v>
      </c>
      <c r="AA155" s="45">
        <v>40.950000000000003</v>
      </c>
      <c r="AB155" s="35">
        <v>44</v>
      </c>
      <c r="AC155" s="35">
        <v>15</v>
      </c>
      <c r="AD155" s="42">
        <v>0.28846153846153844</v>
      </c>
      <c r="AE155" s="45">
        <v>36.869999999999997</v>
      </c>
      <c r="AF155" s="45">
        <v>36.869999999999997</v>
      </c>
      <c r="AG155" s="35" t="s">
        <v>6009</v>
      </c>
      <c r="AH155" s="35" t="s">
        <v>6009</v>
      </c>
      <c r="AK155" s="35" t="s">
        <v>7832</v>
      </c>
      <c r="AL155" s="35" t="s">
        <v>903</v>
      </c>
      <c r="AM155" s="35">
        <v>102</v>
      </c>
      <c r="AN155" s="35">
        <f>IFERROR(_xlfn.XLOOKUP(Master[[#This Row],[cu_id]],AllStopTimes[cu_ID],AllStopTimes[Average Stop Time ( In Min )]), 0)</f>
        <v>0</v>
      </c>
      <c r="AO155" s="35" t="e">
        <f>IF(Master[[#This Row],[RSP StopTime override]] &lt;&gt; "",Master[[#This Row],[RSP StopTime override]],IF(Master[[#This Row],[Avg stop time helper]] &lt;&gt; 0, Master[[#This Row],[Avg stop time helper]],Average_Stop_Time))</f>
        <v>#DIV/0!</v>
      </c>
    </row>
    <row r="156" spans="1:41" s="35" customFormat="1" x14ac:dyDescent="0.3">
      <c r="A156" s="55" t="s">
        <v>11328</v>
      </c>
      <c r="B156" s="35">
        <v>105</v>
      </c>
      <c r="C156" s="35">
        <v>73443</v>
      </c>
      <c r="D156" s="35">
        <v>0</v>
      </c>
      <c r="E156" s="35" t="s">
        <v>9209</v>
      </c>
      <c r="F156" s="35" t="s">
        <v>9210</v>
      </c>
      <c r="H156" s="35" t="s">
        <v>7846</v>
      </c>
      <c r="I156" s="35" t="s">
        <v>3</v>
      </c>
      <c r="J156" s="35">
        <v>49735</v>
      </c>
      <c r="K156" s="35">
        <v>7</v>
      </c>
      <c r="L156" s="35" t="s">
        <v>7697</v>
      </c>
      <c r="M156" s="35" t="s">
        <v>7793</v>
      </c>
      <c r="N156" s="35" t="s">
        <v>903</v>
      </c>
      <c r="O156" s="35">
        <v>40</v>
      </c>
      <c r="P156" s="35">
        <v>0</v>
      </c>
      <c r="Q156" s="35">
        <v>40</v>
      </c>
      <c r="R156" s="35">
        <v>0</v>
      </c>
      <c r="S156" s="35">
        <v>0</v>
      </c>
      <c r="T156" s="35">
        <v>0</v>
      </c>
      <c r="U156" s="39">
        <v>44138</v>
      </c>
      <c r="V156" s="35">
        <v>52</v>
      </c>
      <c r="W156" s="45">
        <v>4227.87</v>
      </c>
      <c r="X156" s="45">
        <v>0</v>
      </c>
      <c r="Y156" s="45">
        <v>0</v>
      </c>
      <c r="Z156" s="45">
        <v>92.12</v>
      </c>
      <c r="AA156" s="45">
        <v>92.12</v>
      </c>
      <c r="AB156" s="35">
        <v>0</v>
      </c>
      <c r="AC156" s="35">
        <v>0</v>
      </c>
      <c r="AD156" s="42">
        <v>0</v>
      </c>
      <c r="AE156" s="45">
        <v>81.27</v>
      </c>
      <c r="AF156" s="45">
        <v>79.833699999999993</v>
      </c>
      <c r="AG156" s="35" t="s">
        <v>10967</v>
      </c>
      <c r="AH156" s="35" t="s">
        <v>10965</v>
      </c>
      <c r="AK156" s="35" t="s">
        <v>7832</v>
      </c>
      <c r="AL156" s="35" t="s">
        <v>932</v>
      </c>
      <c r="AM156" s="35">
        <v>103</v>
      </c>
      <c r="AN156" s="35">
        <f>IFERROR(_xlfn.XLOOKUP(Master[[#This Row],[cu_id]],AllStopTimes[cu_ID],AllStopTimes[Average Stop Time ( In Min )]), 0)</f>
        <v>0</v>
      </c>
      <c r="AO156" s="35" t="e">
        <f>IF(Master[[#This Row],[RSP StopTime override]] &lt;&gt; "",Master[[#This Row],[RSP StopTime override]],IF(Master[[#This Row],[Avg stop time helper]] &lt;&gt; 0, Master[[#This Row],[Avg stop time helper]],Average_Stop_Time))</f>
        <v>#DIV/0!</v>
      </c>
    </row>
    <row r="157" spans="1:41" s="35" customFormat="1" x14ac:dyDescent="0.3">
      <c r="A157" s="55" t="s">
        <v>14294</v>
      </c>
      <c r="B157" s="35">
        <v>103</v>
      </c>
      <c r="C157" s="35">
        <v>73441</v>
      </c>
      <c r="D157" s="35">
        <v>0</v>
      </c>
      <c r="E157" s="35" t="s">
        <v>8684</v>
      </c>
      <c r="F157" s="35" t="s">
        <v>8685</v>
      </c>
      <c r="H157" s="35" t="s">
        <v>7834</v>
      </c>
      <c r="I157" s="35" t="s">
        <v>3</v>
      </c>
      <c r="J157" s="35">
        <v>49709</v>
      </c>
      <c r="K157" s="35">
        <v>2</v>
      </c>
      <c r="L157" s="35" t="s">
        <v>7698</v>
      </c>
      <c r="M157" s="35" t="s">
        <v>7793</v>
      </c>
      <c r="N157" s="35" t="s">
        <v>901</v>
      </c>
      <c r="O157" s="35">
        <v>51</v>
      </c>
      <c r="P157" s="35">
        <v>51</v>
      </c>
      <c r="Q157" s="35">
        <v>0</v>
      </c>
      <c r="R157" s="35">
        <v>0</v>
      </c>
      <c r="S157" s="35">
        <v>0</v>
      </c>
      <c r="T157" s="35">
        <v>0</v>
      </c>
      <c r="U157" s="39">
        <v>44137</v>
      </c>
      <c r="V157" s="35">
        <v>13</v>
      </c>
      <c r="W157" s="45">
        <v>1536.72</v>
      </c>
      <c r="X157" s="45">
        <v>0</v>
      </c>
      <c r="Y157" s="45">
        <v>0</v>
      </c>
      <c r="Z157" s="45">
        <v>32.630000000000003</v>
      </c>
      <c r="AA157" s="45">
        <v>130.53</v>
      </c>
      <c r="AB157" s="35">
        <v>0</v>
      </c>
      <c r="AC157" s="35">
        <v>0</v>
      </c>
      <c r="AD157" s="42">
        <v>0</v>
      </c>
      <c r="AE157" s="45">
        <v>29.182500000000001</v>
      </c>
      <c r="AF157" s="45">
        <v>29.182500000000001</v>
      </c>
      <c r="AG157" s="35" t="s">
        <v>10969</v>
      </c>
      <c r="AH157" s="35" t="s">
        <v>10990</v>
      </c>
      <c r="AK157" s="35" t="s">
        <v>7832</v>
      </c>
      <c r="AL157" s="35" t="s">
        <v>932</v>
      </c>
      <c r="AM157" s="35">
        <v>103</v>
      </c>
      <c r="AN157" s="35">
        <f>IFERROR(_xlfn.XLOOKUP(Master[[#This Row],[cu_id]],AllStopTimes[cu_ID],AllStopTimes[Average Stop Time ( In Min )]), 0)</f>
        <v>0</v>
      </c>
      <c r="AO157" s="35" t="e">
        <f>IF(Master[[#This Row],[RSP StopTime override]] &lt;&gt; "",Master[[#This Row],[RSP StopTime override]],IF(Master[[#This Row],[Avg stop time helper]] &lt;&gt; 0, Master[[#This Row],[Avg stop time helper]],Average_Stop_Time))</f>
        <v>#DIV/0!</v>
      </c>
    </row>
    <row r="158" spans="1:41" s="35" customFormat="1" x14ac:dyDescent="0.3">
      <c r="A158" s="55" t="s">
        <v>14264</v>
      </c>
      <c r="B158" s="35">
        <v>105</v>
      </c>
      <c r="C158" s="35">
        <v>73439</v>
      </c>
      <c r="D158" s="35">
        <v>0</v>
      </c>
      <c r="E158" s="35" t="s">
        <v>9300</v>
      </c>
      <c r="F158" s="35" t="s">
        <v>9301</v>
      </c>
      <c r="H158" s="35" t="s">
        <v>9302</v>
      </c>
      <c r="I158" s="35" t="s">
        <v>3</v>
      </c>
      <c r="J158" s="35">
        <v>48656</v>
      </c>
      <c r="K158" s="35">
        <v>4</v>
      </c>
      <c r="L158" s="35" t="s">
        <v>7806</v>
      </c>
      <c r="M158" s="35" t="s">
        <v>7793</v>
      </c>
      <c r="N158" s="35" t="s">
        <v>900</v>
      </c>
      <c r="O158" s="35">
        <v>87</v>
      </c>
      <c r="P158" s="35">
        <v>0</v>
      </c>
      <c r="Q158" s="35">
        <v>0</v>
      </c>
      <c r="R158" s="35">
        <v>87</v>
      </c>
      <c r="S158" s="35">
        <v>0</v>
      </c>
      <c r="T158" s="35">
        <v>0</v>
      </c>
      <c r="U158" s="39">
        <v>44153</v>
      </c>
      <c r="V158" s="35">
        <v>13</v>
      </c>
      <c r="W158" s="45">
        <v>1039.82</v>
      </c>
      <c r="X158" s="45">
        <v>0</v>
      </c>
      <c r="Y158" s="45">
        <v>0</v>
      </c>
      <c r="Z158" s="45">
        <v>20.91</v>
      </c>
      <c r="AA158" s="45">
        <v>83.64</v>
      </c>
      <c r="AB158" s="35">
        <v>0</v>
      </c>
      <c r="AC158" s="35">
        <v>0</v>
      </c>
      <c r="AD158" s="42">
        <v>0</v>
      </c>
      <c r="AE158" s="45">
        <v>19.7225</v>
      </c>
      <c r="AF158" s="45">
        <v>19.7225</v>
      </c>
      <c r="AG158" s="35" t="s">
        <v>10969</v>
      </c>
      <c r="AH158" s="35" t="s">
        <v>10965</v>
      </c>
      <c r="AK158" s="35" t="s">
        <v>7832</v>
      </c>
      <c r="AL158" s="35" t="s">
        <v>932</v>
      </c>
      <c r="AM158" s="35">
        <v>105</v>
      </c>
      <c r="AN158" s="35">
        <f>IFERROR(_xlfn.XLOOKUP(Master[[#This Row],[cu_id]],AllStopTimes[cu_ID],AllStopTimes[Average Stop Time ( In Min )]), 0)</f>
        <v>0</v>
      </c>
      <c r="AO158" s="35" t="e">
        <f>IF(Master[[#This Row],[RSP StopTime override]] &lt;&gt; "",Master[[#This Row],[RSP StopTime override]],IF(Master[[#This Row],[Avg stop time helper]] &lt;&gt; 0, Master[[#This Row],[Avg stop time helper]],Average_Stop_Time))</f>
        <v>#DIV/0!</v>
      </c>
    </row>
    <row r="159" spans="1:41" s="35" customFormat="1" x14ac:dyDescent="0.3">
      <c r="A159" s="55" t="s">
        <v>12846</v>
      </c>
      <c r="B159" s="35">
        <v>103</v>
      </c>
      <c r="C159" s="35">
        <v>70608</v>
      </c>
      <c r="D159" s="35">
        <v>1</v>
      </c>
      <c r="E159" s="35" t="s">
        <v>8782</v>
      </c>
      <c r="F159" s="35" t="s">
        <v>8783</v>
      </c>
      <c r="H159" s="35" t="s">
        <v>7831</v>
      </c>
      <c r="I159" s="35" t="s">
        <v>3</v>
      </c>
      <c r="J159" s="35">
        <v>49707</v>
      </c>
      <c r="K159" s="35">
        <v>7</v>
      </c>
      <c r="L159" s="35" t="s">
        <v>7697</v>
      </c>
      <c r="M159" s="35" t="s">
        <v>7793</v>
      </c>
      <c r="N159" s="35" t="s">
        <v>903</v>
      </c>
      <c r="O159" s="35">
        <v>75</v>
      </c>
      <c r="P159" s="35">
        <v>0</v>
      </c>
      <c r="Q159" s="35">
        <v>75</v>
      </c>
      <c r="R159" s="35">
        <v>0</v>
      </c>
      <c r="S159" s="35">
        <v>0</v>
      </c>
      <c r="T159" s="35">
        <v>0</v>
      </c>
      <c r="U159" s="39">
        <v>44138</v>
      </c>
      <c r="V159" s="35">
        <v>50</v>
      </c>
      <c r="W159" s="45">
        <v>2192.1</v>
      </c>
      <c r="X159" s="45">
        <v>0</v>
      </c>
      <c r="Y159" s="45">
        <v>0</v>
      </c>
      <c r="Z159" s="45">
        <v>45.42</v>
      </c>
      <c r="AA159" s="45">
        <v>45.42</v>
      </c>
      <c r="AB159" s="35">
        <v>21</v>
      </c>
      <c r="AC159" s="35">
        <v>8</v>
      </c>
      <c r="AD159" s="42">
        <v>0.16</v>
      </c>
      <c r="AE159" s="45">
        <v>33.217500000000001</v>
      </c>
      <c r="AF159" s="45">
        <v>43.49</v>
      </c>
      <c r="AG159" s="35" t="s">
        <v>10978</v>
      </c>
      <c r="AH159" s="35" t="s">
        <v>10973</v>
      </c>
      <c r="AK159" s="35" t="s">
        <v>7832</v>
      </c>
      <c r="AL159" s="35" t="s">
        <v>903</v>
      </c>
      <c r="AM159" s="35">
        <v>103</v>
      </c>
      <c r="AN159" s="35">
        <f>IFERROR(_xlfn.XLOOKUP(Master[[#This Row],[cu_id]],AllStopTimes[cu_ID],AllStopTimes[Average Stop Time ( In Min )]), 0)</f>
        <v>0</v>
      </c>
      <c r="AO159" s="35" t="e">
        <f>IF(Master[[#This Row],[RSP StopTime override]] &lt;&gt; "",Master[[#This Row],[RSP StopTime override]],IF(Master[[#This Row],[Avg stop time helper]] &lt;&gt; 0, Master[[#This Row],[Avg stop time helper]],Average_Stop_Time))</f>
        <v>#DIV/0!</v>
      </c>
    </row>
    <row r="160" spans="1:41" s="35" customFormat="1" x14ac:dyDescent="0.3">
      <c r="A160" s="55" t="s">
        <v>12383</v>
      </c>
      <c r="B160" s="35">
        <v>103</v>
      </c>
      <c r="C160" s="35">
        <v>73438</v>
      </c>
      <c r="D160" s="35">
        <v>0</v>
      </c>
      <c r="E160" s="35" t="s">
        <v>9049</v>
      </c>
      <c r="F160" s="35" t="s">
        <v>9050</v>
      </c>
      <c r="H160" s="35" t="s">
        <v>9014</v>
      </c>
      <c r="I160" s="35" t="s">
        <v>3</v>
      </c>
      <c r="J160" s="35">
        <v>48661</v>
      </c>
      <c r="K160" s="35">
        <v>7</v>
      </c>
      <c r="L160" s="35" t="s">
        <v>7697</v>
      </c>
      <c r="M160" s="35" t="s">
        <v>7793</v>
      </c>
      <c r="N160" s="35" t="s">
        <v>902</v>
      </c>
      <c r="O160" s="35">
        <v>141</v>
      </c>
      <c r="P160" s="35">
        <v>0</v>
      </c>
      <c r="Q160" s="35">
        <v>0</v>
      </c>
      <c r="R160" s="35">
        <v>0</v>
      </c>
      <c r="S160" s="35">
        <v>0</v>
      </c>
      <c r="T160" s="35">
        <v>141</v>
      </c>
      <c r="U160" s="39">
        <v>44141</v>
      </c>
      <c r="V160" s="35">
        <v>52</v>
      </c>
      <c r="W160" s="45">
        <v>2552.83</v>
      </c>
      <c r="X160" s="45">
        <v>0</v>
      </c>
      <c r="Y160" s="45">
        <v>0</v>
      </c>
      <c r="Z160" s="45">
        <v>65.59</v>
      </c>
      <c r="AA160" s="45">
        <v>65.59</v>
      </c>
      <c r="AB160" s="35">
        <v>52</v>
      </c>
      <c r="AC160" s="35">
        <v>2</v>
      </c>
      <c r="AD160" s="42">
        <v>3.8461538461538464E-2</v>
      </c>
      <c r="AE160" s="45">
        <v>60.893700000000003</v>
      </c>
      <c r="AF160" s="45">
        <v>23.643699999999999</v>
      </c>
      <c r="AG160" s="35" t="s">
        <v>10969</v>
      </c>
      <c r="AH160" s="35" t="s">
        <v>10965</v>
      </c>
      <c r="AK160" s="35" t="s">
        <v>7832</v>
      </c>
      <c r="AL160" s="35" t="s">
        <v>6014</v>
      </c>
      <c r="AM160" s="35">
        <v>105</v>
      </c>
      <c r="AN160" s="35">
        <f>IFERROR(_xlfn.XLOOKUP(Master[[#This Row],[cu_id]],AllStopTimes[cu_ID],AllStopTimes[Average Stop Time ( In Min )]), 0)</f>
        <v>0</v>
      </c>
      <c r="AO160" s="35" t="e">
        <f>IF(Master[[#This Row],[RSP StopTime override]] &lt;&gt; "",Master[[#This Row],[RSP StopTime override]],IF(Master[[#This Row],[Avg stop time helper]] &lt;&gt; 0, Master[[#This Row],[Avg stop time helper]],Average_Stop_Time))</f>
        <v>#DIV/0!</v>
      </c>
    </row>
    <row r="161" spans="1:41" s="35" customFormat="1" x14ac:dyDescent="0.3">
      <c r="A161" s="55" t="s">
        <v>11429</v>
      </c>
      <c r="B161" s="35">
        <v>105</v>
      </c>
      <c r="C161" s="35">
        <v>99080</v>
      </c>
      <c r="D161" s="35">
        <v>3</v>
      </c>
      <c r="E161" s="35" t="s">
        <v>9053</v>
      </c>
      <c r="F161" s="35" t="s">
        <v>9143</v>
      </c>
      <c r="H161" s="35" t="s">
        <v>9014</v>
      </c>
      <c r="I161" s="35" t="s">
        <v>3</v>
      </c>
      <c r="J161" s="35">
        <v>48661</v>
      </c>
      <c r="K161" s="35">
        <v>6</v>
      </c>
      <c r="L161" s="35" t="s">
        <v>7697</v>
      </c>
      <c r="M161" s="35" t="s">
        <v>7793</v>
      </c>
      <c r="N161" s="35" t="s">
        <v>901</v>
      </c>
      <c r="O161" s="35">
        <v>95</v>
      </c>
      <c r="P161" s="35">
        <v>95</v>
      </c>
      <c r="Q161" s="35">
        <v>0</v>
      </c>
      <c r="R161" s="35">
        <v>0</v>
      </c>
      <c r="S161" s="35">
        <v>0</v>
      </c>
      <c r="T161" s="35">
        <v>0</v>
      </c>
      <c r="U161" s="39">
        <v>44137</v>
      </c>
      <c r="V161" s="35">
        <v>40</v>
      </c>
      <c r="W161" s="45">
        <v>739.2</v>
      </c>
      <c r="X161" s="45">
        <v>0</v>
      </c>
      <c r="Y161" s="45">
        <v>0</v>
      </c>
      <c r="Z161" s="45">
        <v>11.13</v>
      </c>
      <c r="AA161" s="45">
        <v>22.26</v>
      </c>
      <c r="AB161" s="35">
        <v>0</v>
      </c>
      <c r="AC161" s="35">
        <v>0</v>
      </c>
      <c r="AD161" s="42">
        <v>0</v>
      </c>
      <c r="AE161" s="45">
        <v>10.5</v>
      </c>
      <c r="AF161" s="45">
        <v>17.850000000000001</v>
      </c>
      <c r="AG161" s="35" t="s">
        <v>10968</v>
      </c>
      <c r="AH161" s="35" t="s">
        <v>10965</v>
      </c>
      <c r="AK161" s="35" t="s">
        <v>7832</v>
      </c>
      <c r="AL161" s="35" t="s">
        <v>944</v>
      </c>
      <c r="AM161" s="35">
        <v>105</v>
      </c>
      <c r="AN161" s="35">
        <f>IFERROR(_xlfn.XLOOKUP(Master[[#This Row],[cu_id]],AllStopTimes[cu_ID],AllStopTimes[Average Stop Time ( In Min )]), 0)</f>
        <v>0</v>
      </c>
      <c r="AO161" s="35" t="e">
        <f>IF(Master[[#This Row],[RSP StopTime override]] &lt;&gt; "",Master[[#This Row],[RSP StopTime override]],IF(Master[[#This Row],[Avg stop time helper]] &lt;&gt; 0, Master[[#This Row],[Avg stop time helper]],Average_Stop_Time))</f>
        <v>#DIV/0!</v>
      </c>
    </row>
    <row r="162" spans="1:41" s="35" customFormat="1" x14ac:dyDescent="0.3">
      <c r="A162" s="55" t="s">
        <v>12379</v>
      </c>
      <c r="B162" s="35">
        <v>103</v>
      </c>
      <c r="C162" s="35">
        <v>99080</v>
      </c>
      <c r="D162" s="35">
        <v>2</v>
      </c>
      <c r="E162" s="35" t="s">
        <v>9053</v>
      </c>
      <c r="F162" s="35" t="s">
        <v>9054</v>
      </c>
      <c r="H162" s="35" t="s">
        <v>9055</v>
      </c>
      <c r="I162" s="35" t="s">
        <v>3</v>
      </c>
      <c r="J162" s="35">
        <v>48654</v>
      </c>
      <c r="K162" s="35">
        <v>5</v>
      </c>
      <c r="L162" s="35" t="s">
        <v>7697</v>
      </c>
      <c r="M162" s="35" t="s">
        <v>7793</v>
      </c>
      <c r="N162" s="35" t="s">
        <v>902</v>
      </c>
      <c r="O162" s="35">
        <v>179</v>
      </c>
      <c r="P162" s="35">
        <v>0</v>
      </c>
      <c r="Q162" s="35">
        <v>0</v>
      </c>
      <c r="R162" s="35">
        <v>0</v>
      </c>
      <c r="S162" s="35">
        <v>0</v>
      </c>
      <c r="T162" s="35">
        <v>179</v>
      </c>
      <c r="U162" s="39">
        <v>44141</v>
      </c>
      <c r="V162" s="35">
        <v>40</v>
      </c>
      <c r="W162" s="45">
        <v>861.6</v>
      </c>
      <c r="X162" s="45">
        <v>0</v>
      </c>
      <c r="Y162" s="45">
        <v>0</v>
      </c>
      <c r="Z162" s="45">
        <v>12.67</v>
      </c>
      <c r="AA162" s="45">
        <v>25.33</v>
      </c>
      <c r="AB162" s="35">
        <v>0</v>
      </c>
      <c r="AC162" s="35">
        <v>0</v>
      </c>
      <c r="AD162" s="42">
        <v>0</v>
      </c>
      <c r="AE162" s="45">
        <v>11.95</v>
      </c>
      <c r="AF162" s="45">
        <v>21.4</v>
      </c>
      <c r="AG162" s="35" t="s">
        <v>10968</v>
      </c>
      <c r="AH162" s="35" t="s">
        <v>10965</v>
      </c>
      <c r="AK162" s="35" t="s">
        <v>7832</v>
      </c>
      <c r="AL162" s="35" t="s">
        <v>932</v>
      </c>
      <c r="AM162" s="35">
        <v>105</v>
      </c>
      <c r="AN162" s="35">
        <f>IFERROR(_xlfn.XLOOKUP(Master[[#This Row],[cu_id]],AllStopTimes[cu_ID],AllStopTimes[Average Stop Time ( In Min )]), 0)</f>
        <v>0</v>
      </c>
      <c r="AO162" s="35" t="e">
        <f>IF(Master[[#This Row],[RSP StopTime override]] &lt;&gt; "",Master[[#This Row],[RSP StopTime override]],IF(Master[[#This Row],[Avg stop time helper]] &lt;&gt; 0, Master[[#This Row],[Avg stop time helper]],Average_Stop_Time))</f>
        <v>#DIV/0!</v>
      </c>
    </row>
    <row r="163" spans="1:41" s="35" customFormat="1" x14ac:dyDescent="0.3">
      <c r="A163" s="55" t="s">
        <v>11416</v>
      </c>
      <c r="B163" s="35">
        <v>105</v>
      </c>
      <c r="C163" s="35">
        <v>99080</v>
      </c>
      <c r="D163" s="35">
        <v>1</v>
      </c>
      <c r="E163" s="35" t="s">
        <v>9053</v>
      </c>
      <c r="F163" s="35" t="s">
        <v>9147</v>
      </c>
      <c r="H163" s="35" t="s">
        <v>9014</v>
      </c>
      <c r="I163" s="35" t="s">
        <v>3</v>
      </c>
      <c r="J163" s="35">
        <v>48661</v>
      </c>
      <c r="K163" s="35">
        <v>6</v>
      </c>
      <c r="L163" s="35" t="s">
        <v>7697</v>
      </c>
      <c r="M163" s="35" t="s">
        <v>7793</v>
      </c>
      <c r="N163" s="35" t="s">
        <v>901</v>
      </c>
      <c r="O163" s="35">
        <v>105</v>
      </c>
      <c r="P163" s="35">
        <v>105</v>
      </c>
      <c r="Q163" s="35">
        <v>0</v>
      </c>
      <c r="R163" s="35">
        <v>0</v>
      </c>
      <c r="S163" s="35">
        <v>0</v>
      </c>
      <c r="T163" s="35">
        <v>0</v>
      </c>
      <c r="U163" s="39">
        <v>44137</v>
      </c>
      <c r="V163" s="35">
        <v>40</v>
      </c>
      <c r="W163" s="45">
        <v>944.95</v>
      </c>
      <c r="X163" s="45">
        <v>0</v>
      </c>
      <c r="Y163" s="45">
        <v>0</v>
      </c>
      <c r="Z163" s="45">
        <v>12.75</v>
      </c>
      <c r="AA163" s="45">
        <v>25.49</v>
      </c>
      <c r="AB163" s="35">
        <v>0</v>
      </c>
      <c r="AC163" s="35">
        <v>0</v>
      </c>
      <c r="AD163" s="42">
        <v>0</v>
      </c>
      <c r="AE163" s="45">
        <v>12.025</v>
      </c>
      <c r="AF163" s="45">
        <v>25.675000000000001</v>
      </c>
      <c r="AG163" s="35" t="s">
        <v>10968</v>
      </c>
      <c r="AH163" s="35" t="s">
        <v>10965</v>
      </c>
      <c r="AK163" s="35" t="s">
        <v>7832</v>
      </c>
      <c r="AL163" s="35" t="s">
        <v>944</v>
      </c>
      <c r="AM163" s="35">
        <v>105</v>
      </c>
      <c r="AN163" s="35">
        <f>IFERROR(_xlfn.XLOOKUP(Master[[#This Row],[cu_id]],AllStopTimes[cu_ID],AllStopTimes[Average Stop Time ( In Min )]), 0)</f>
        <v>0</v>
      </c>
      <c r="AO163" s="35" t="e">
        <f>IF(Master[[#This Row],[RSP StopTime override]] &lt;&gt; "",Master[[#This Row],[RSP StopTime override]],IF(Master[[#This Row],[Avg stop time helper]] &lt;&gt; 0, Master[[#This Row],[Avg stop time helper]],Average_Stop_Time))</f>
        <v>#DIV/0!</v>
      </c>
    </row>
    <row r="164" spans="1:41" s="35" customFormat="1" x14ac:dyDescent="0.3">
      <c r="A164" s="55" t="s">
        <v>11014</v>
      </c>
      <c r="B164" s="35">
        <v>105</v>
      </c>
      <c r="C164" s="35">
        <v>99080</v>
      </c>
      <c r="D164" s="35">
        <v>0</v>
      </c>
      <c r="E164" s="35" t="s">
        <v>9053</v>
      </c>
      <c r="F164" s="35" t="s">
        <v>9295</v>
      </c>
      <c r="H164" s="35" t="s">
        <v>9296</v>
      </c>
      <c r="I164" s="35" t="s">
        <v>3</v>
      </c>
      <c r="J164" s="35">
        <v>48656</v>
      </c>
      <c r="K164" s="35">
        <v>6</v>
      </c>
      <c r="L164" s="35" t="s">
        <v>7697</v>
      </c>
      <c r="M164" s="35" t="s">
        <v>7793</v>
      </c>
      <c r="N164" s="35" t="s">
        <v>900</v>
      </c>
      <c r="O164" s="35">
        <v>70</v>
      </c>
      <c r="P164" s="35">
        <v>0</v>
      </c>
      <c r="Q164" s="35">
        <v>0</v>
      </c>
      <c r="R164" s="35">
        <v>70</v>
      </c>
      <c r="S164" s="35">
        <v>0</v>
      </c>
      <c r="T164" s="35">
        <v>0</v>
      </c>
      <c r="U164" s="39">
        <v>44139</v>
      </c>
      <c r="V164" s="35">
        <v>40</v>
      </c>
      <c r="W164" s="45">
        <v>1144.3499999999999</v>
      </c>
      <c r="X164" s="45">
        <v>0</v>
      </c>
      <c r="Y164" s="45">
        <v>0</v>
      </c>
      <c r="Z164" s="45">
        <v>17.41</v>
      </c>
      <c r="AA164" s="45">
        <v>34.82</v>
      </c>
      <c r="AB164" s="35">
        <v>0</v>
      </c>
      <c r="AC164" s="35">
        <v>0</v>
      </c>
      <c r="AD164" s="42">
        <v>0</v>
      </c>
      <c r="AE164" s="45">
        <v>16.425000000000001</v>
      </c>
      <c r="AF164" s="45">
        <v>27</v>
      </c>
      <c r="AG164" s="35" t="s">
        <v>10968</v>
      </c>
      <c r="AH164" s="35" t="s">
        <v>10965</v>
      </c>
      <c r="AK164" s="35" t="s">
        <v>7832</v>
      </c>
      <c r="AL164" s="35" t="s">
        <v>932</v>
      </c>
      <c r="AM164" s="35">
        <v>105</v>
      </c>
      <c r="AN164" s="35">
        <f>IFERROR(_xlfn.XLOOKUP(Master[[#This Row],[cu_id]],AllStopTimes[cu_ID],AllStopTimes[Average Stop Time ( In Min )]), 0)</f>
        <v>0</v>
      </c>
      <c r="AO164" s="35" t="e">
        <f>IF(Master[[#This Row],[RSP StopTime override]] &lt;&gt; "",Master[[#This Row],[RSP StopTime override]],IF(Master[[#This Row],[Avg stop time helper]] &lt;&gt; 0, Master[[#This Row],[Avg stop time helper]],Average_Stop_Time))</f>
        <v>#DIV/0!</v>
      </c>
    </row>
    <row r="165" spans="1:41" s="35" customFormat="1" x14ac:dyDescent="0.3">
      <c r="A165" s="55" t="s">
        <v>12231</v>
      </c>
      <c r="B165" s="35">
        <v>103</v>
      </c>
      <c r="C165" s="35">
        <v>99080</v>
      </c>
      <c r="D165" s="35">
        <v>8</v>
      </c>
      <c r="E165" s="35" t="s">
        <v>9053</v>
      </c>
      <c r="F165" s="35" t="s">
        <v>9108</v>
      </c>
      <c r="H165" s="35" t="s">
        <v>9025</v>
      </c>
      <c r="I165" s="35" t="s">
        <v>3</v>
      </c>
      <c r="J165" s="35">
        <v>48621</v>
      </c>
      <c r="K165" s="35">
        <v>5</v>
      </c>
      <c r="L165" s="35" t="s">
        <v>7697</v>
      </c>
      <c r="M165" s="35" t="s">
        <v>7793</v>
      </c>
      <c r="N165" s="35" t="s">
        <v>902</v>
      </c>
      <c r="O165" s="35">
        <v>348</v>
      </c>
      <c r="P165" s="35">
        <v>0</v>
      </c>
      <c r="Q165" s="35">
        <v>0</v>
      </c>
      <c r="R165" s="35">
        <v>0</v>
      </c>
      <c r="S165" s="35">
        <v>0</v>
      </c>
      <c r="T165" s="35">
        <v>348</v>
      </c>
      <c r="U165" s="39">
        <v>44141</v>
      </c>
      <c r="V165" s="35">
        <v>40</v>
      </c>
      <c r="W165" s="45">
        <v>660.65</v>
      </c>
      <c r="X165" s="45">
        <v>0</v>
      </c>
      <c r="Y165" s="45">
        <v>0</v>
      </c>
      <c r="Z165" s="45">
        <v>10.52</v>
      </c>
      <c r="AA165" s="45">
        <v>21.04</v>
      </c>
      <c r="AB165" s="35">
        <v>0</v>
      </c>
      <c r="AC165" s="35">
        <v>0</v>
      </c>
      <c r="AD165" s="42">
        <v>0</v>
      </c>
      <c r="AE165" s="45">
        <v>9.9250000000000007</v>
      </c>
      <c r="AF165" s="45">
        <v>15.2</v>
      </c>
      <c r="AG165" s="35" t="s">
        <v>10968</v>
      </c>
      <c r="AH165" s="35" t="s">
        <v>10965</v>
      </c>
      <c r="AK165" s="35" t="s">
        <v>7832</v>
      </c>
      <c r="AL165" s="35" t="s">
        <v>932</v>
      </c>
      <c r="AM165" s="35">
        <v>105</v>
      </c>
      <c r="AN165" s="35">
        <f>IFERROR(_xlfn.XLOOKUP(Master[[#This Row],[cu_id]],AllStopTimes[cu_ID],AllStopTimes[Average Stop Time ( In Min )]), 0)</f>
        <v>0</v>
      </c>
      <c r="AO165" s="35" t="e">
        <f>IF(Master[[#This Row],[RSP StopTime override]] &lt;&gt; "",Master[[#This Row],[RSP StopTime override]],IF(Master[[#This Row],[Avg stop time helper]] &lt;&gt; 0, Master[[#This Row],[Avg stop time helper]],Average_Stop_Time))</f>
        <v>#DIV/0!</v>
      </c>
    </row>
    <row r="166" spans="1:41" s="35" customFormat="1" x14ac:dyDescent="0.3">
      <c r="A166" s="55" t="s">
        <v>13817</v>
      </c>
      <c r="B166" s="35">
        <v>105</v>
      </c>
      <c r="C166" s="35">
        <v>73437</v>
      </c>
      <c r="D166" s="35">
        <v>0</v>
      </c>
      <c r="E166" s="35" t="s">
        <v>9233</v>
      </c>
      <c r="F166" s="35" t="s">
        <v>9234</v>
      </c>
      <c r="H166" s="35" t="s">
        <v>7846</v>
      </c>
      <c r="I166" s="35" t="s">
        <v>3</v>
      </c>
      <c r="J166" s="35">
        <v>49735</v>
      </c>
      <c r="K166" s="35">
        <v>3</v>
      </c>
      <c r="L166" s="35" t="s">
        <v>7804</v>
      </c>
      <c r="M166" s="35" t="s">
        <v>7793</v>
      </c>
      <c r="N166" s="35" t="s">
        <v>903</v>
      </c>
      <c r="O166" s="35">
        <v>210</v>
      </c>
      <c r="P166" s="35">
        <v>0</v>
      </c>
      <c r="Q166" s="35">
        <v>210</v>
      </c>
      <c r="R166" s="35">
        <v>0</v>
      </c>
      <c r="S166" s="35">
        <v>0</v>
      </c>
      <c r="T166" s="35">
        <v>0</v>
      </c>
      <c r="U166" s="39">
        <v>44145</v>
      </c>
      <c r="V166" s="35">
        <v>13</v>
      </c>
      <c r="W166" s="45">
        <v>796.88</v>
      </c>
      <c r="X166" s="45">
        <v>0</v>
      </c>
      <c r="Y166" s="45">
        <v>0</v>
      </c>
      <c r="Z166" s="45">
        <v>16.920000000000002</v>
      </c>
      <c r="AA166" s="45">
        <v>67.69</v>
      </c>
      <c r="AB166" s="35">
        <v>0</v>
      </c>
      <c r="AC166" s="35">
        <v>0</v>
      </c>
      <c r="AD166" s="42">
        <v>0</v>
      </c>
      <c r="AE166" s="45">
        <v>15.1325</v>
      </c>
      <c r="AF166" s="45">
        <v>15.1325</v>
      </c>
      <c r="AG166" s="35" t="s">
        <v>10968</v>
      </c>
      <c r="AH166" s="35" t="s">
        <v>10965</v>
      </c>
      <c r="AK166" s="35" t="s">
        <v>7832</v>
      </c>
      <c r="AL166" s="35" t="s">
        <v>932</v>
      </c>
      <c r="AM166" s="35">
        <v>103</v>
      </c>
      <c r="AN166" s="35">
        <f>IFERROR(_xlfn.XLOOKUP(Master[[#This Row],[cu_id]],AllStopTimes[cu_ID],AllStopTimes[Average Stop Time ( In Min )]), 0)</f>
        <v>0</v>
      </c>
      <c r="AO166" s="35" t="e">
        <f>IF(Master[[#This Row],[RSP StopTime override]] &lt;&gt; "",Master[[#This Row],[RSP StopTime override]],IF(Master[[#This Row],[Avg stop time helper]] &lt;&gt; 0, Master[[#This Row],[Avg stop time helper]],Average_Stop_Time))</f>
        <v>#DIV/0!</v>
      </c>
    </row>
    <row r="167" spans="1:41" s="35" customFormat="1" x14ac:dyDescent="0.3">
      <c r="A167" s="55" t="s">
        <v>11868</v>
      </c>
      <c r="B167" s="35">
        <v>102</v>
      </c>
      <c r="C167" s="35">
        <v>99138</v>
      </c>
      <c r="D167" s="35">
        <v>4</v>
      </c>
      <c r="E167" s="35" t="s">
        <v>8616</v>
      </c>
      <c r="F167" s="35" t="s">
        <v>8617</v>
      </c>
      <c r="H167" s="35" t="s">
        <v>8584</v>
      </c>
      <c r="I167" s="35" t="s">
        <v>3</v>
      </c>
      <c r="J167" s="35">
        <v>49701</v>
      </c>
      <c r="K167" s="35">
        <v>7</v>
      </c>
      <c r="L167" s="35" t="s">
        <v>7697</v>
      </c>
      <c r="M167" s="35" t="s">
        <v>7793</v>
      </c>
      <c r="N167" s="35" t="s">
        <v>902</v>
      </c>
      <c r="O167" s="35">
        <v>84</v>
      </c>
      <c r="P167" s="35">
        <v>0</v>
      </c>
      <c r="Q167" s="35">
        <v>0</v>
      </c>
      <c r="R167" s="35">
        <v>0</v>
      </c>
      <c r="S167" s="35">
        <v>0</v>
      </c>
      <c r="T167" s="35">
        <v>84</v>
      </c>
      <c r="U167" s="39">
        <v>44316</v>
      </c>
      <c r="V167" s="35">
        <v>28</v>
      </c>
      <c r="W167" s="45">
        <v>3573.89</v>
      </c>
      <c r="X167" s="45">
        <v>0</v>
      </c>
      <c r="Y167" s="45">
        <v>0</v>
      </c>
      <c r="Z167" s="45">
        <v>149.78</v>
      </c>
      <c r="AA167" s="45">
        <v>149.78</v>
      </c>
      <c r="AB167" s="35">
        <v>0</v>
      </c>
      <c r="AC167" s="35">
        <v>0</v>
      </c>
      <c r="AD167" s="42">
        <v>0</v>
      </c>
      <c r="AE167" s="45">
        <v>137.44</v>
      </c>
      <c r="AF167" s="45">
        <v>0</v>
      </c>
      <c r="AG167" s="35" t="s">
        <v>6009</v>
      </c>
      <c r="AH167" s="35" t="s">
        <v>6009</v>
      </c>
      <c r="AK167" s="35" t="s">
        <v>7832</v>
      </c>
      <c r="AL167" s="35" t="s">
        <v>932</v>
      </c>
      <c r="AM167" s="35" t="s">
        <v>7734</v>
      </c>
      <c r="AN167" s="35">
        <f>IFERROR(_xlfn.XLOOKUP(Master[[#This Row],[cu_id]],AllStopTimes[cu_ID],AllStopTimes[Average Stop Time ( In Min )]), 0)</f>
        <v>0</v>
      </c>
      <c r="AO167" s="35" t="e">
        <f>IF(Master[[#This Row],[RSP StopTime override]] &lt;&gt; "",Master[[#This Row],[RSP StopTime override]],IF(Master[[#This Row],[Avg stop time helper]] &lt;&gt; 0, Master[[#This Row],[Avg stop time helper]],Average_Stop_Time))</f>
        <v>#DIV/0!</v>
      </c>
    </row>
    <row r="168" spans="1:41" s="35" customFormat="1" x14ac:dyDescent="0.3">
      <c r="A168" s="55" t="s">
        <v>12004</v>
      </c>
      <c r="B168" s="35">
        <v>102</v>
      </c>
      <c r="C168" s="35">
        <v>99138</v>
      </c>
      <c r="D168" s="35">
        <v>8</v>
      </c>
      <c r="E168" s="35" t="s">
        <v>8604</v>
      </c>
      <c r="F168" s="35" t="s">
        <v>8605</v>
      </c>
      <c r="H168" s="35" t="s">
        <v>8584</v>
      </c>
      <c r="I168" s="35" t="s">
        <v>3</v>
      </c>
      <c r="J168" s="35">
        <v>49701</v>
      </c>
      <c r="K168" s="35">
        <v>7</v>
      </c>
      <c r="L168" s="35" t="s">
        <v>7697</v>
      </c>
      <c r="M168" s="35" t="s">
        <v>7793</v>
      </c>
      <c r="N168" s="35" t="s">
        <v>902</v>
      </c>
      <c r="O168" s="35">
        <v>69</v>
      </c>
      <c r="P168" s="35">
        <v>0</v>
      </c>
      <c r="Q168" s="35">
        <v>0</v>
      </c>
      <c r="R168" s="35">
        <v>0</v>
      </c>
      <c r="S168" s="35">
        <v>0</v>
      </c>
      <c r="T168" s="35">
        <v>69</v>
      </c>
      <c r="U168" s="39">
        <v>44316</v>
      </c>
      <c r="V168" s="35">
        <v>27</v>
      </c>
      <c r="W168" s="45">
        <v>1270.73</v>
      </c>
      <c r="X168" s="45">
        <v>0</v>
      </c>
      <c r="Y168" s="45">
        <v>0</v>
      </c>
      <c r="Z168" s="45">
        <v>61.82</v>
      </c>
      <c r="AA168" s="45">
        <v>61.82</v>
      </c>
      <c r="AB168" s="35">
        <v>0</v>
      </c>
      <c r="AC168" s="35">
        <v>0</v>
      </c>
      <c r="AD168" s="42">
        <v>0</v>
      </c>
      <c r="AE168" s="45">
        <v>49.655000000000001</v>
      </c>
      <c r="AF168" s="45">
        <v>0</v>
      </c>
      <c r="AG168" s="35" t="s">
        <v>6009</v>
      </c>
      <c r="AH168" s="35" t="s">
        <v>6009</v>
      </c>
      <c r="AK168" s="35" t="s">
        <v>7832</v>
      </c>
      <c r="AL168" s="35" t="s">
        <v>932</v>
      </c>
      <c r="AM168" s="35" t="s">
        <v>7734</v>
      </c>
      <c r="AN168" s="35">
        <f>IFERROR(_xlfn.XLOOKUP(Master[[#This Row],[cu_id]],AllStopTimes[cu_ID],AllStopTimes[Average Stop Time ( In Min )]), 0)</f>
        <v>0</v>
      </c>
      <c r="AO168" s="35" t="e">
        <f>IF(Master[[#This Row],[RSP StopTime override]] &lt;&gt; "",Master[[#This Row],[RSP StopTime override]],IF(Master[[#This Row],[Avg stop time helper]] &lt;&gt; 0, Master[[#This Row],[Avg stop time helper]],Average_Stop_Time))</f>
        <v>#DIV/0!</v>
      </c>
    </row>
    <row r="169" spans="1:41" s="35" customFormat="1" x14ac:dyDescent="0.3">
      <c r="A169" s="55" t="s">
        <v>14058</v>
      </c>
      <c r="B169" s="35">
        <v>103</v>
      </c>
      <c r="C169" s="35">
        <v>73434</v>
      </c>
      <c r="D169" s="35">
        <v>0</v>
      </c>
      <c r="E169" s="35" t="s">
        <v>9070</v>
      </c>
      <c r="F169" s="35" t="s">
        <v>9071</v>
      </c>
      <c r="H169" s="35" t="s">
        <v>9072</v>
      </c>
      <c r="I169" s="35" t="s">
        <v>3</v>
      </c>
      <c r="J169" s="35">
        <v>48636</v>
      </c>
      <c r="K169" s="35">
        <v>6</v>
      </c>
      <c r="L169" s="35" t="s">
        <v>7805</v>
      </c>
      <c r="M169" s="35" t="s">
        <v>7793</v>
      </c>
      <c r="N169" s="35" t="s">
        <v>902</v>
      </c>
      <c r="O169" s="35">
        <v>209</v>
      </c>
      <c r="P169" s="35">
        <v>0</v>
      </c>
      <c r="Q169" s="35">
        <v>0</v>
      </c>
      <c r="R169" s="35">
        <v>0</v>
      </c>
      <c r="S169" s="35">
        <v>0</v>
      </c>
      <c r="T169" s="35">
        <v>209</v>
      </c>
      <c r="U169" s="39">
        <v>44141</v>
      </c>
      <c r="V169" s="35">
        <v>26</v>
      </c>
      <c r="W169" s="45">
        <v>3808.08</v>
      </c>
      <c r="X169" s="45">
        <v>0</v>
      </c>
      <c r="Y169" s="45">
        <v>0</v>
      </c>
      <c r="Z169" s="45">
        <v>107.4</v>
      </c>
      <c r="AA169" s="45">
        <v>214.79</v>
      </c>
      <c r="AB169" s="35">
        <v>0</v>
      </c>
      <c r="AC169" s="35">
        <v>0</v>
      </c>
      <c r="AD169" s="42">
        <v>0</v>
      </c>
      <c r="AE169" s="45">
        <v>80.202500000000001</v>
      </c>
      <c r="AF169" s="45">
        <v>55.3</v>
      </c>
      <c r="AG169" s="35" t="s">
        <v>10974</v>
      </c>
      <c r="AH169" s="35" t="s">
        <v>10965</v>
      </c>
      <c r="AK169" s="35" t="s">
        <v>7832</v>
      </c>
      <c r="AL169" s="35" t="s">
        <v>932</v>
      </c>
      <c r="AM169" s="35">
        <v>105</v>
      </c>
      <c r="AN169" s="35">
        <f>IFERROR(_xlfn.XLOOKUP(Master[[#This Row],[cu_id]],AllStopTimes[cu_ID],AllStopTimes[Average Stop Time ( In Min )]), 0)</f>
        <v>0</v>
      </c>
      <c r="AO169" s="35" t="e">
        <f>IF(Master[[#This Row],[RSP StopTime override]] &lt;&gt; "",Master[[#This Row],[RSP StopTime override]],IF(Master[[#This Row],[Avg stop time helper]] &lt;&gt; 0, Master[[#This Row],[Avg stop time helper]],Average_Stop_Time))</f>
        <v>#DIV/0!</v>
      </c>
    </row>
    <row r="170" spans="1:41" s="35" customFormat="1" x14ac:dyDescent="0.3">
      <c r="A170" s="55" t="s">
        <v>11722</v>
      </c>
      <c r="B170" s="35">
        <v>105</v>
      </c>
      <c r="C170" s="35">
        <v>73433</v>
      </c>
      <c r="D170" s="35">
        <v>0</v>
      </c>
      <c r="E170" s="35" t="s">
        <v>9436</v>
      </c>
      <c r="F170" s="35" t="s">
        <v>9437</v>
      </c>
      <c r="H170" s="35" t="s">
        <v>8071</v>
      </c>
      <c r="I170" s="35" t="s">
        <v>3</v>
      </c>
      <c r="J170" s="35">
        <v>48750</v>
      </c>
      <c r="K170" s="35">
        <v>6</v>
      </c>
      <c r="L170" s="35" t="s">
        <v>7805</v>
      </c>
      <c r="M170" s="35" t="s">
        <v>7793</v>
      </c>
      <c r="N170" s="35" t="s">
        <v>8057</v>
      </c>
      <c r="O170" s="35">
        <v>200</v>
      </c>
      <c r="P170" s="35">
        <v>0</v>
      </c>
      <c r="Q170" s="35">
        <v>0</v>
      </c>
      <c r="R170" s="35">
        <v>0</v>
      </c>
      <c r="S170" s="35">
        <v>200</v>
      </c>
      <c r="T170" s="35">
        <v>0</v>
      </c>
      <c r="U170" s="39">
        <v>44140</v>
      </c>
      <c r="V170" s="35">
        <v>26</v>
      </c>
      <c r="W170" s="45">
        <v>1054.8</v>
      </c>
      <c r="X170" s="45">
        <v>0</v>
      </c>
      <c r="Y170" s="45">
        <v>0</v>
      </c>
      <c r="Z170" s="45">
        <v>24.97</v>
      </c>
      <c r="AA170" s="45">
        <v>49.93</v>
      </c>
      <c r="AB170" s="35">
        <v>0</v>
      </c>
      <c r="AC170" s="35">
        <v>0</v>
      </c>
      <c r="AD170" s="42">
        <v>0</v>
      </c>
      <c r="AE170" s="45">
        <v>22.105</v>
      </c>
      <c r="AF170" s="45">
        <v>18.245000000000001</v>
      </c>
      <c r="AG170" s="35" t="s">
        <v>10969</v>
      </c>
      <c r="AH170" s="35" t="s">
        <v>10966</v>
      </c>
      <c r="AK170" s="35" t="s">
        <v>7832</v>
      </c>
      <c r="AL170" s="35" t="s">
        <v>932</v>
      </c>
      <c r="AM170" s="35">
        <v>101</v>
      </c>
      <c r="AN170" s="35">
        <f>IFERROR(_xlfn.XLOOKUP(Master[[#This Row],[cu_id]],AllStopTimes[cu_ID],AllStopTimes[Average Stop Time ( In Min )]), 0)</f>
        <v>0</v>
      </c>
      <c r="AO170" s="35" t="e">
        <f>IF(Master[[#This Row],[RSP StopTime override]] &lt;&gt; "",Master[[#This Row],[RSP StopTime override]],IF(Master[[#This Row],[Avg stop time helper]] &lt;&gt; 0, Master[[#This Row],[Avg stop time helper]],Average_Stop_Time))</f>
        <v>#DIV/0!</v>
      </c>
    </row>
    <row r="171" spans="1:41" s="35" customFormat="1" x14ac:dyDescent="0.3">
      <c r="A171" s="55" t="s">
        <v>13632</v>
      </c>
      <c r="B171" s="35">
        <v>102</v>
      </c>
      <c r="C171" s="35">
        <v>99053</v>
      </c>
      <c r="D171" s="35">
        <v>14</v>
      </c>
      <c r="E171" s="35" t="s">
        <v>8288</v>
      </c>
      <c r="F171" s="35" t="s">
        <v>8289</v>
      </c>
      <c r="H171" s="35" t="s">
        <v>7831</v>
      </c>
      <c r="I171" s="35" t="s">
        <v>3</v>
      </c>
      <c r="J171" s="35">
        <v>49707</v>
      </c>
      <c r="K171" s="35">
        <v>5</v>
      </c>
      <c r="L171" s="35" t="s">
        <v>7699</v>
      </c>
      <c r="M171" s="35" t="s">
        <v>7793</v>
      </c>
      <c r="N171" s="35" t="s">
        <v>903</v>
      </c>
      <c r="O171" s="35">
        <v>14</v>
      </c>
      <c r="P171" s="35">
        <v>0</v>
      </c>
      <c r="Q171" s="35">
        <v>14</v>
      </c>
      <c r="R171" s="35">
        <v>0</v>
      </c>
      <c r="S171" s="35">
        <v>0</v>
      </c>
      <c r="T171" s="35">
        <v>0</v>
      </c>
      <c r="U171" s="39">
        <v>44145</v>
      </c>
      <c r="V171" s="35">
        <v>26</v>
      </c>
      <c r="W171" s="45">
        <v>553.62</v>
      </c>
      <c r="X171" s="45">
        <v>0</v>
      </c>
      <c r="Y171" s="45">
        <v>0</v>
      </c>
      <c r="Z171" s="45">
        <v>11.97</v>
      </c>
      <c r="AA171" s="45">
        <v>23.93</v>
      </c>
      <c r="AB171" s="35">
        <v>0</v>
      </c>
      <c r="AC171" s="35">
        <v>0</v>
      </c>
      <c r="AD171" s="42">
        <v>0</v>
      </c>
      <c r="AE171" s="45">
        <v>10.95</v>
      </c>
      <c r="AF171" s="45">
        <v>10.210000000000001</v>
      </c>
      <c r="AG171" s="35" t="s">
        <v>10978</v>
      </c>
      <c r="AH171" s="35" t="s">
        <v>10965</v>
      </c>
      <c r="AK171" s="35" t="s">
        <v>7832</v>
      </c>
      <c r="AL171" s="35" t="s">
        <v>903</v>
      </c>
      <c r="AM171" s="35">
        <v>102</v>
      </c>
      <c r="AN171" s="35">
        <f>IFERROR(_xlfn.XLOOKUP(Master[[#This Row],[cu_id]],AllStopTimes[cu_ID],AllStopTimes[Average Stop Time ( In Min )]), 0)</f>
        <v>0</v>
      </c>
      <c r="AO171" s="35" t="e">
        <f>IF(Master[[#This Row],[RSP StopTime override]] &lt;&gt; "",Master[[#This Row],[RSP StopTime override]],IF(Master[[#This Row],[Avg stop time helper]] &lt;&gt; 0, Master[[#This Row],[Avg stop time helper]],Average_Stop_Time))</f>
        <v>#DIV/0!</v>
      </c>
    </row>
    <row r="172" spans="1:41" s="35" customFormat="1" x14ac:dyDescent="0.3">
      <c r="A172" s="55" t="s">
        <v>11343</v>
      </c>
      <c r="B172" s="35">
        <v>105</v>
      </c>
      <c r="C172" s="35">
        <v>73432</v>
      </c>
      <c r="D172" s="35">
        <v>0</v>
      </c>
      <c r="E172" s="35" t="s">
        <v>9133</v>
      </c>
      <c r="F172" s="35" t="s">
        <v>9134</v>
      </c>
      <c r="H172" s="35" t="s">
        <v>9014</v>
      </c>
      <c r="I172" s="35" t="s">
        <v>3</v>
      </c>
      <c r="J172" s="35">
        <v>48661</v>
      </c>
      <c r="K172" s="35">
        <v>7</v>
      </c>
      <c r="L172" s="35" t="s">
        <v>7697</v>
      </c>
      <c r="M172" s="35" t="s">
        <v>7793</v>
      </c>
      <c r="N172" s="35" t="s">
        <v>901</v>
      </c>
      <c r="O172" s="35">
        <v>25</v>
      </c>
      <c r="P172" s="35">
        <v>25</v>
      </c>
      <c r="Q172" s="35">
        <v>0</v>
      </c>
      <c r="R172" s="35">
        <v>0</v>
      </c>
      <c r="S172" s="35">
        <v>0</v>
      </c>
      <c r="T172" s="35">
        <v>0</v>
      </c>
      <c r="U172" s="39">
        <v>44137</v>
      </c>
      <c r="V172" s="35">
        <v>56</v>
      </c>
      <c r="W172" s="45">
        <v>2164.0100000000002</v>
      </c>
      <c r="X172" s="45">
        <v>0</v>
      </c>
      <c r="Y172" s="45">
        <v>0</v>
      </c>
      <c r="Z172" s="45">
        <v>16.57</v>
      </c>
      <c r="AA172" s="45">
        <v>16.57</v>
      </c>
      <c r="AB172" s="35">
        <v>29</v>
      </c>
      <c r="AC172" s="35">
        <v>6</v>
      </c>
      <c r="AD172" s="42">
        <v>0.10714285714285714</v>
      </c>
      <c r="AE172" s="45">
        <v>54.553699999999999</v>
      </c>
      <c r="AF172" s="45">
        <v>49.88</v>
      </c>
      <c r="AG172" s="35" t="s">
        <v>10969</v>
      </c>
      <c r="AH172" s="35" t="s">
        <v>10965</v>
      </c>
      <c r="AK172" s="35" t="s">
        <v>7832</v>
      </c>
      <c r="AL172" s="35" t="s">
        <v>932</v>
      </c>
      <c r="AM172" s="35">
        <v>105</v>
      </c>
      <c r="AN172" s="35">
        <f>IFERROR(_xlfn.XLOOKUP(Master[[#This Row],[cu_id]],AllStopTimes[cu_ID],AllStopTimes[Average Stop Time ( In Min )]), 0)</f>
        <v>0</v>
      </c>
      <c r="AO172" s="35" t="e">
        <f>IF(Master[[#This Row],[RSP StopTime override]] &lt;&gt; "",Master[[#This Row],[RSP StopTime override]],IF(Master[[#This Row],[Avg stop time helper]] &lt;&gt; 0, Master[[#This Row],[Avg stop time helper]],Average_Stop_Time))</f>
        <v>#DIV/0!</v>
      </c>
    </row>
    <row r="173" spans="1:41" s="35" customFormat="1" x14ac:dyDescent="0.3">
      <c r="A173" s="55" t="s">
        <v>13436</v>
      </c>
      <c r="B173" s="35">
        <v>105</v>
      </c>
      <c r="C173" s="35">
        <v>73431</v>
      </c>
      <c r="D173" s="35">
        <v>2</v>
      </c>
      <c r="E173" s="35" t="s">
        <v>9502</v>
      </c>
      <c r="F173" s="35" t="s">
        <v>9503</v>
      </c>
      <c r="H173" s="35" t="s">
        <v>9465</v>
      </c>
      <c r="I173" s="35" t="s">
        <v>3</v>
      </c>
      <c r="J173" s="35">
        <v>48763</v>
      </c>
      <c r="K173" s="35">
        <v>3</v>
      </c>
      <c r="L173" s="35" t="s">
        <v>7804</v>
      </c>
      <c r="M173" s="35" t="s">
        <v>7793</v>
      </c>
      <c r="N173" s="35" t="s">
        <v>902</v>
      </c>
      <c r="O173" s="35">
        <v>235</v>
      </c>
      <c r="P173" s="35">
        <v>0</v>
      </c>
      <c r="Q173" s="35">
        <v>0</v>
      </c>
      <c r="R173" s="35">
        <v>0</v>
      </c>
      <c r="S173" s="35">
        <v>0</v>
      </c>
      <c r="T173" s="35">
        <v>235</v>
      </c>
      <c r="U173" s="39">
        <v>44148</v>
      </c>
      <c r="V173" s="35">
        <v>13</v>
      </c>
      <c r="W173" s="45">
        <v>1059.1500000000001</v>
      </c>
      <c r="X173" s="45">
        <v>0</v>
      </c>
      <c r="Y173" s="45">
        <v>0</v>
      </c>
      <c r="Z173" s="45">
        <v>22.25</v>
      </c>
      <c r="AA173" s="45">
        <v>88.99</v>
      </c>
      <c r="AB173" s="35">
        <v>0</v>
      </c>
      <c r="AC173" s="35">
        <v>0</v>
      </c>
      <c r="AD173" s="42">
        <v>0</v>
      </c>
      <c r="AE173" s="45">
        <v>20.182500000000001</v>
      </c>
      <c r="AF173" s="45">
        <v>20.182500000000001</v>
      </c>
      <c r="AG173" s="35" t="s">
        <v>10968</v>
      </c>
      <c r="AH173" s="35" t="s">
        <v>10965</v>
      </c>
      <c r="AK173" s="35" t="s">
        <v>7832</v>
      </c>
      <c r="AL173" s="35" t="s">
        <v>932</v>
      </c>
      <c r="AM173" s="35">
        <v>101</v>
      </c>
      <c r="AN173" s="35">
        <f>IFERROR(_xlfn.XLOOKUP(Master[[#This Row],[cu_id]],AllStopTimes[cu_ID],AllStopTimes[Average Stop Time ( In Min )]), 0)</f>
        <v>0</v>
      </c>
      <c r="AO173" s="35" t="e">
        <f>IF(Master[[#This Row],[RSP StopTime override]] &lt;&gt; "",Master[[#This Row],[RSP StopTime override]],IF(Master[[#This Row],[Avg stop time helper]] &lt;&gt; 0, Master[[#This Row],[Avg stop time helper]],Average_Stop_Time))</f>
        <v>#DIV/0!</v>
      </c>
    </row>
    <row r="174" spans="1:41" s="35" customFormat="1" x14ac:dyDescent="0.3">
      <c r="A174" s="55" t="s">
        <v>11565</v>
      </c>
      <c r="B174" s="35">
        <v>105</v>
      </c>
      <c r="C174" s="35">
        <v>73431</v>
      </c>
      <c r="D174" s="35">
        <v>1</v>
      </c>
      <c r="E174" s="35" t="s">
        <v>9420</v>
      </c>
      <c r="F174" s="35" t="s">
        <v>9421</v>
      </c>
      <c r="H174" s="35" t="s">
        <v>8071</v>
      </c>
      <c r="I174" s="35" t="s">
        <v>3</v>
      </c>
      <c r="J174" s="35">
        <v>48750</v>
      </c>
      <c r="K174" s="35">
        <v>3</v>
      </c>
      <c r="L174" s="35" t="s">
        <v>7804</v>
      </c>
      <c r="M174" s="35" t="s">
        <v>7793</v>
      </c>
      <c r="N174" s="35" t="s">
        <v>8057</v>
      </c>
      <c r="O174" s="35">
        <v>150</v>
      </c>
      <c r="P174" s="35">
        <v>0</v>
      </c>
      <c r="Q174" s="35">
        <v>0</v>
      </c>
      <c r="R174" s="35">
        <v>0</v>
      </c>
      <c r="S174" s="35">
        <v>150</v>
      </c>
      <c r="T174" s="35">
        <v>0</v>
      </c>
      <c r="U174" s="39">
        <v>44147</v>
      </c>
      <c r="V174" s="35">
        <v>13</v>
      </c>
      <c r="W174" s="45">
        <v>1052.72</v>
      </c>
      <c r="X174" s="45">
        <v>0</v>
      </c>
      <c r="Y174" s="45">
        <v>0</v>
      </c>
      <c r="Z174" s="45">
        <v>22.11</v>
      </c>
      <c r="AA174" s="45">
        <v>88.45</v>
      </c>
      <c r="AB174" s="35">
        <v>0</v>
      </c>
      <c r="AC174" s="35">
        <v>0</v>
      </c>
      <c r="AD174" s="42">
        <v>0</v>
      </c>
      <c r="AE174" s="45">
        <v>20.059999999999999</v>
      </c>
      <c r="AF174" s="45">
        <v>20.059999999999999</v>
      </c>
      <c r="AG174" s="35" t="s">
        <v>10968</v>
      </c>
      <c r="AH174" s="35" t="s">
        <v>10965</v>
      </c>
      <c r="AK174" s="35" t="s">
        <v>7832</v>
      </c>
      <c r="AL174" s="35" t="s">
        <v>932</v>
      </c>
      <c r="AM174" s="35">
        <v>101</v>
      </c>
      <c r="AN174" s="35">
        <f>IFERROR(_xlfn.XLOOKUP(Master[[#This Row],[cu_id]],AllStopTimes[cu_ID],AllStopTimes[Average Stop Time ( In Min )]), 0)</f>
        <v>0</v>
      </c>
      <c r="AO174" s="35" t="e">
        <f>IF(Master[[#This Row],[RSP StopTime override]] &lt;&gt; "",Master[[#This Row],[RSP StopTime override]],IF(Master[[#This Row],[Avg stop time helper]] &lt;&gt; 0, Master[[#This Row],[Avg stop time helper]],Average_Stop_Time))</f>
        <v>#DIV/0!</v>
      </c>
    </row>
    <row r="175" spans="1:41" s="35" customFormat="1" x14ac:dyDescent="0.3">
      <c r="A175" s="55" t="s">
        <v>14221</v>
      </c>
      <c r="B175" s="35">
        <v>105</v>
      </c>
      <c r="C175" s="35">
        <v>73431</v>
      </c>
      <c r="D175" s="35">
        <v>0</v>
      </c>
      <c r="E175" s="35" t="s">
        <v>9514</v>
      </c>
      <c r="F175" s="35" t="s">
        <v>9515</v>
      </c>
      <c r="H175" s="35" t="s">
        <v>8104</v>
      </c>
      <c r="I175" s="35" t="s">
        <v>3</v>
      </c>
      <c r="J175" s="35">
        <v>48730</v>
      </c>
      <c r="K175" s="35">
        <v>3</v>
      </c>
      <c r="L175" s="35" t="s">
        <v>7804</v>
      </c>
      <c r="M175" s="35" t="s">
        <v>7793</v>
      </c>
      <c r="N175" s="35" t="s">
        <v>902</v>
      </c>
      <c r="O175" s="35">
        <v>260</v>
      </c>
      <c r="P175" s="35">
        <v>0</v>
      </c>
      <c r="Q175" s="35">
        <v>0</v>
      </c>
      <c r="R175" s="35">
        <v>0</v>
      </c>
      <c r="S175" s="35">
        <v>0</v>
      </c>
      <c r="T175" s="35">
        <v>260</v>
      </c>
      <c r="U175" s="39">
        <v>44148</v>
      </c>
      <c r="V175" s="35">
        <v>13</v>
      </c>
      <c r="W175" s="45">
        <v>1250.07</v>
      </c>
      <c r="X175" s="45">
        <v>0</v>
      </c>
      <c r="Y175" s="45">
        <v>0</v>
      </c>
      <c r="Z175" s="45">
        <v>26.26</v>
      </c>
      <c r="AA175" s="45">
        <v>105.04</v>
      </c>
      <c r="AB175" s="35">
        <v>0</v>
      </c>
      <c r="AC175" s="35">
        <v>0</v>
      </c>
      <c r="AD175" s="42">
        <v>0</v>
      </c>
      <c r="AE175" s="45">
        <v>23.82</v>
      </c>
      <c r="AF175" s="45">
        <v>23.82</v>
      </c>
      <c r="AG175" s="35" t="s">
        <v>10968</v>
      </c>
      <c r="AH175" s="35" t="s">
        <v>10965</v>
      </c>
      <c r="AK175" s="35" t="s">
        <v>7832</v>
      </c>
      <c r="AL175" s="35" t="s">
        <v>932</v>
      </c>
      <c r="AM175" s="35">
        <v>101</v>
      </c>
      <c r="AN175" s="35">
        <f>IFERROR(_xlfn.XLOOKUP(Master[[#This Row],[cu_id]],AllStopTimes[cu_ID],AllStopTimes[Average Stop Time ( In Min )]), 0)</f>
        <v>0</v>
      </c>
      <c r="AO175" s="35" t="e">
        <f>IF(Master[[#This Row],[RSP StopTime override]] &lt;&gt; "",Master[[#This Row],[RSP StopTime override]],IF(Master[[#This Row],[Avg stop time helper]] &lt;&gt; 0, Master[[#This Row],[Avg stop time helper]],Average_Stop_Time))</f>
        <v>#DIV/0!</v>
      </c>
    </row>
    <row r="176" spans="1:41" s="35" customFormat="1" x14ac:dyDescent="0.3">
      <c r="A176" s="55" t="s">
        <v>14364</v>
      </c>
      <c r="B176" s="35">
        <v>103</v>
      </c>
      <c r="C176" s="35">
        <v>73430</v>
      </c>
      <c r="D176" s="35">
        <v>0</v>
      </c>
      <c r="E176" s="35" t="s">
        <v>8788</v>
      </c>
      <c r="F176" s="35" t="s">
        <v>8789</v>
      </c>
      <c r="H176" s="35" t="s">
        <v>7831</v>
      </c>
      <c r="I176" s="35" t="s">
        <v>3</v>
      </c>
      <c r="J176" s="35">
        <v>49707</v>
      </c>
      <c r="K176" s="35">
        <v>4</v>
      </c>
      <c r="L176" s="35" t="s">
        <v>7806</v>
      </c>
      <c r="M176" s="35" t="s">
        <v>7793</v>
      </c>
      <c r="N176" s="35" t="s">
        <v>903</v>
      </c>
      <c r="O176" s="35">
        <v>77</v>
      </c>
      <c r="P176" s="35">
        <v>0</v>
      </c>
      <c r="Q176" s="35">
        <v>77</v>
      </c>
      <c r="R176" s="35">
        <v>0</v>
      </c>
      <c r="S176" s="35">
        <v>0</v>
      </c>
      <c r="T176" s="35">
        <v>0</v>
      </c>
      <c r="U176" s="39">
        <v>44152</v>
      </c>
      <c r="V176" s="35">
        <v>13</v>
      </c>
      <c r="W176" s="45">
        <v>556.04</v>
      </c>
      <c r="X176" s="45">
        <v>0</v>
      </c>
      <c r="Y176" s="45">
        <v>0</v>
      </c>
      <c r="Z176" s="45">
        <v>11.68</v>
      </c>
      <c r="AA176" s="45">
        <v>46.72</v>
      </c>
      <c r="AB176" s="35">
        <v>0</v>
      </c>
      <c r="AC176" s="35">
        <v>0</v>
      </c>
      <c r="AD176" s="42">
        <v>0</v>
      </c>
      <c r="AE176" s="45">
        <v>10.595000000000001</v>
      </c>
      <c r="AF176" s="45">
        <v>10.595000000000001</v>
      </c>
      <c r="AG176" s="35" t="s">
        <v>10967</v>
      </c>
      <c r="AH176" s="35" t="s">
        <v>10972</v>
      </c>
      <c r="AK176" s="35" t="s">
        <v>7832</v>
      </c>
      <c r="AL176" s="35" t="s">
        <v>902</v>
      </c>
      <c r="AM176" s="35">
        <v>105</v>
      </c>
      <c r="AN176" s="35">
        <f>IFERROR(_xlfn.XLOOKUP(Master[[#This Row],[cu_id]],AllStopTimes[cu_ID],AllStopTimes[Average Stop Time ( In Min )]), 0)</f>
        <v>0</v>
      </c>
      <c r="AO176" s="35" t="e">
        <f>IF(Master[[#This Row],[RSP StopTime override]] &lt;&gt; "",Master[[#This Row],[RSP StopTime override]],IF(Master[[#This Row],[Avg stop time helper]] &lt;&gt; 0, Master[[#This Row],[Avg stop time helper]],Average_Stop_Time))</f>
        <v>#DIV/0!</v>
      </c>
    </row>
    <row r="177" spans="1:41" s="35" customFormat="1" x14ac:dyDescent="0.3">
      <c r="A177" s="55" t="s">
        <v>13020</v>
      </c>
      <c r="B177" s="35">
        <v>101</v>
      </c>
      <c r="C177" s="35">
        <v>73426</v>
      </c>
      <c r="D177" s="35">
        <v>0</v>
      </c>
      <c r="E177" s="35" t="s">
        <v>7977</v>
      </c>
      <c r="F177" s="35" t="s">
        <v>7978</v>
      </c>
      <c r="H177" s="35" t="s">
        <v>7826</v>
      </c>
      <c r="I177" s="35" t="s">
        <v>3</v>
      </c>
      <c r="J177" s="35">
        <v>49747</v>
      </c>
      <c r="K177" s="35">
        <v>7</v>
      </c>
      <c r="L177" s="35" t="s">
        <v>7697</v>
      </c>
      <c r="M177" s="35" t="s">
        <v>7793</v>
      </c>
      <c r="N177" s="35" t="s">
        <v>903</v>
      </c>
      <c r="O177" s="35">
        <v>320</v>
      </c>
      <c r="P177" s="35">
        <v>0</v>
      </c>
      <c r="Q177" s="35">
        <v>320</v>
      </c>
      <c r="R177" s="35">
        <v>0</v>
      </c>
      <c r="S177" s="35">
        <v>0</v>
      </c>
      <c r="T177" s="35">
        <v>0</v>
      </c>
      <c r="U177" s="39">
        <v>44138</v>
      </c>
      <c r="V177" s="35">
        <v>47</v>
      </c>
      <c r="W177" s="45">
        <v>2366.5</v>
      </c>
      <c r="X177" s="45">
        <v>0</v>
      </c>
      <c r="Y177" s="45">
        <v>0</v>
      </c>
      <c r="Z177" s="45">
        <v>75.31</v>
      </c>
      <c r="AA177" s="45">
        <v>75.31</v>
      </c>
      <c r="AB177" s="35">
        <v>0</v>
      </c>
      <c r="AC177" s="35">
        <v>0</v>
      </c>
      <c r="AD177" s="42">
        <v>0</v>
      </c>
      <c r="AE177" s="45">
        <v>63.31</v>
      </c>
      <c r="AF177" s="45">
        <v>22.278700000000001</v>
      </c>
      <c r="AG177" s="35" t="s">
        <v>10966</v>
      </c>
      <c r="AH177" s="35" t="s">
        <v>10965</v>
      </c>
      <c r="AK177" s="35" t="s">
        <v>7832</v>
      </c>
      <c r="AL177" s="35" t="s">
        <v>932</v>
      </c>
      <c r="AM177" s="35">
        <v>101</v>
      </c>
      <c r="AN177" s="35">
        <f>IFERROR(_xlfn.XLOOKUP(Master[[#This Row],[cu_id]],AllStopTimes[cu_ID],AllStopTimes[Average Stop Time ( In Min )]), 0)</f>
        <v>0</v>
      </c>
      <c r="AO177" s="35" t="e">
        <f>IF(Master[[#This Row],[RSP StopTime override]] &lt;&gt; "",Master[[#This Row],[RSP StopTime override]],IF(Master[[#This Row],[Avg stop time helper]] &lt;&gt; 0, Master[[#This Row],[Avg stop time helper]],Average_Stop_Time))</f>
        <v>#DIV/0!</v>
      </c>
    </row>
    <row r="178" spans="1:41" s="35" customFormat="1" x14ac:dyDescent="0.3">
      <c r="A178" s="55" t="s">
        <v>11957</v>
      </c>
      <c r="B178" s="35">
        <v>102</v>
      </c>
      <c r="C178" s="35">
        <v>73425</v>
      </c>
      <c r="D178" s="35">
        <v>0</v>
      </c>
      <c r="E178" s="35" t="s">
        <v>8608</v>
      </c>
      <c r="F178" s="35" t="s">
        <v>8609</v>
      </c>
      <c r="H178" s="35" t="s">
        <v>8584</v>
      </c>
      <c r="I178" s="35" t="s">
        <v>3</v>
      </c>
      <c r="J178" s="35">
        <v>49701</v>
      </c>
      <c r="K178" s="35">
        <v>7</v>
      </c>
      <c r="L178" s="35" t="s">
        <v>7697</v>
      </c>
      <c r="M178" s="35" t="s">
        <v>7793</v>
      </c>
      <c r="N178" s="35" t="s">
        <v>902</v>
      </c>
      <c r="O178" s="35">
        <v>75</v>
      </c>
      <c r="P178" s="35">
        <v>0</v>
      </c>
      <c r="Q178" s="35">
        <v>0</v>
      </c>
      <c r="R178" s="35">
        <v>0</v>
      </c>
      <c r="S178" s="35">
        <v>0</v>
      </c>
      <c r="T178" s="35">
        <v>75</v>
      </c>
      <c r="U178" s="39">
        <v>44316</v>
      </c>
      <c r="V178" s="35">
        <v>24</v>
      </c>
      <c r="W178" s="45">
        <v>5050.2</v>
      </c>
      <c r="X178" s="45">
        <v>0</v>
      </c>
      <c r="Y178" s="45">
        <v>0</v>
      </c>
      <c r="Z178" s="45">
        <v>201.14</v>
      </c>
      <c r="AA178" s="45">
        <v>201.14</v>
      </c>
      <c r="AB178" s="35">
        <v>0</v>
      </c>
      <c r="AC178" s="35">
        <v>0</v>
      </c>
      <c r="AD178" s="42">
        <v>0</v>
      </c>
      <c r="AE178" s="45">
        <v>278.27499999999998</v>
      </c>
      <c r="AF178" s="45">
        <v>0</v>
      </c>
      <c r="AG178" s="35" t="s">
        <v>6009</v>
      </c>
      <c r="AH178" s="35" t="s">
        <v>6009</v>
      </c>
      <c r="AK178" s="35" t="s">
        <v>7832</v>
      </c>
      <c r="AL178" s="35" t="s">
        <v>932</v>
      </c>
      <c r="AM178" s="35" t="s">
        <v>7734</v>
      </c>
      <c r="AN178" s="35">
        <f>IFERROR(_xlfn.XLOOKUP(Master[[#This Row],[cu_id]],AllStopTimes[cu_ID],AllStopTimes[Average Stop Time ( In Min )]), 0)</f>
        <v>0</v>
      </c>
      <c r="AO178" s="35" t="e">
        <f>IF(Master[[#This Row],[RSP StopTime override]] &lt;&gt; "",Master[[#This Row],[RSP StopTime override]],IF(Master[[#This Row],[Avg stop time helper]] &lt;&gt; 0, Master[[#This Row],[Avg stop time helper]],Average_Stop_Time))</f>
        <v>#DIV/0!</v>
      </c>
    </row>
    <row r="179" spans="1:41" s="35" customFormat="1" x14ac:dyDescent="0.3">
      <c r="A179" s="55" t="s">
        <v>13928</v>
      </c>
      <c r="B179" s="35">
        <v>103</v>
      </c>
      <c r="C179" s="35">
        <v>73424</v>
      </c>
      <c r="D179" s="35">
        <v>0</v>
      </c>
      <c r="E179" s="35" t="s">
        <v>8678</v>
      </c>
      <c r="F179" s="35" t="s">
        <v>8679</v>
      </c>
      <c r="H179" s="35" t="s">
        <v>7834</v>
      </c>
      <c r="I179" s="35" t="s">
        <v>3</v>
      </c>
      <c r="J179" s="35">
        <v>49709</v>
      </c>
      <c r="K179" s="35">
        <v>1</v>
      </c>
      <c r="L179" s="35" t="s">
        <v>7803</v>
      </c>
      <c r="M179" s="35" t="s">
        <v>7793</v>
      </c>
      <c r="N179" s="35" t="s">
        <v>901</v>
      </c>
      <c r="O179" s="35">
        <v>25</v>
      </c>
      <c r="P179" s="35">
        <v>25</v>
      </c>
      <c r="Q179" s="35">
        <v>0</v>
      </c>
      <c r="R179" s="35">
        <v>0</v>
      </c>
      <c r="S179" s="35">
        <v>0</v>
      </c>
      <c r="T179" s="35">
        <v>0</v>
      </c>
      <c r="U179" s="39">
        <v>44158</v>
      </c>
      <c r="V179" s="35">
        <v>13</v>
      </c>
      <c r="W179" s="45">
        <v>2809.01</v>
      </c>
      <c r="X179" s="45">
        <v>0</v>
      </c>
      <c r="Y179" s="45">
        <v>0</v>
      </c>
      <c r="Z179" s="45">
        <v>58.83</v>
      </c>
      <c r="AA179" s="45">
        <v>235.31</v>
      </c>
      <c r="AB179" s="35">
        <v>0</v>
      </c>
      <c r="AC179" s="35">
        <v>0</v>
      </c>
      <c r="AD179" s="42">
        <v>0</v>
      </c>
      <c r="AE179" s="45">
        <v>53.362499999999997</v>
      </c>
      <c r="AF179" s="45">
        <v>53.362499999999997</v>
      </c>
      <c r="AG179" s="35" t="s">
        <v>10977</v>
      </c>
      <c r="AH179" s="35" t="s">
        <v>10965</v>
      </c>
      <c r="AK179" s="35" t="s">
        <v>7832</v>
      </c>
      <c r="AL179" s="35" t="s">
        <v>932</v>
      </c>
      <c r="AM179" s="35">
        <v>103</v>
      </c>
      <c r="AN179" s="35">
        <f>IFERROR(_xlfn.XLOOKUP(Master[[#This Row],[cu_id]],AllStopTimes[cu_ID],AllStopTimes[Average Stop Time ( In Min )]), 0)</f>
        <v>0</v>
      </c>
      <c r="AO179" s="35" t="e">
        <f>IF(Master[[#This Row],[RSP StopTime override]] &lt;&gt; "",Master[[#This Row],[RSP StopTime override]],IF(Master[[#This Row],[Avg stop time helper]] &lt;&gt; 0, Master[[#This Row],[Avg stop time helper]],Average_Stop_Time))</f>
        <v>#DIV/0!</v>
      </c>
    </row>
    <row r="180" spans="1:41" s="35" customFormat="1" x14ac:dyDescent="0.3">
      <c r="A180" s="55" t="s">
        <v>13923</v>
      </c>
      <c r="B180" s="35">
        <v>103</v>
      </c>
      <c r="C180" s="35">
        <v>73423</v>
      </c>
      <c r="D180" s="35">
        <v>0</v>
      </c>
      <c r="E180" s="35" t="s">
        <v>8680</v>
      </c>
      <c r="F180" s="35" t="s">
        <v>8681</v>
      </c>
      <c r="H180" s="35" t="s">
        <v>7834</v>
      </c>
      <c r="I180" s="35" t="s">
        <v>3</v>
      </c>
      <c r="J180" s="35">
        <v>49709</v>
      </c>
      <c r="K180" s="35">
        <v>1</v>
      </c>
      <c r="L180" s="35" t="s">
        <v>7803</v>
      </c>
      <c r="M180" s="35" t="s">
        <v>7793</v>
      </c>
      <c r="N180" s="35" t="s">
        <v>901</v>
      </c>
      <c r="O180" s="35">
        <v>26</v>
      </c>
      <c r="P180" s="35">
        <v>26</v>
      </c>
      <c r="Q180" s="35">
        <v>0</v>
      </c>
      <c r="R180" s="35">
        <v>0</v>
      </c>
      <c r="S180" s="35">
        <v>0</v>
      </c>
      <c r="T180" s="35">
        <v>0</v>
      </c>
      <c r="U180" s="39">
        <v>44158</v>
      </c>
      <c r="V180" s="35">
        <v>13</v>
      </c>
      <c r="W180" s="45">
        <v>2082.4699999999998</v>
      </c>
      <c r="X180" s="45">
        <v>0</v>
      </c>
      <c r="Y180" s="45">
        <v>0</v>
      </c>
      <c r="Z180" s="45">
        <v>43.62</v>
      </c>
      <c r="AA180" s="45">
        <v>174.48</v>
      </c>
      <c r="AB180" s="35">
        <v>0</v>
      </c>
      <c r="AC180" s="35">
        <v>0</v>
      </c>
      <c r="AD180" s="42">
        <v>0</v>
      </c>
      <c r="AE180" s="45">
        <v>39.557499999999997</v>
      </c>
      <c r="AF180" s="45">
        <v>39.557499999999997</v>
      </c>
      <c r="AG180" s="35" t="s">
        <v>10977</v>
      </c>
      <c r="AH180" s="35" t="s">
        <v>10965</v>
      </c>
      <c r="AK180" s="35" t="s">
        <v>7832</v>
      </c>
      <c r="AL180" s="35" t="s">
        <v>932</v>
      </c>
      <c r="AM180" s="35">
        <v>103</v>
      </c>
      <c r="AN180" s="35">
        <f>IFERROR(_xlfn.XLOOKUP(Master[[#This Row],[cu_id]],AllStopTimes[cu_ID],AllStopTimes[Average Stop Time ( In Min )]), 0)</f>
        <v>0</v>
      </c>
      <c r="AO180" s="35" t="e">
        <f>IF(Master[[#This Row],[RSP StopTime override]] &lt;&gt; "",Master[[#This Row],[RSP StopTime override]],IF(Master[[#This Row],[Avg stop time helper]] &lt;&gt; 0, Master[[#This Row],[Avg stop time helper]],Average_Stop_Time))</f>
        <v>#DIV/0!</v>
      </c>
    </row>
    <row r="181" spans="1:41" s="35" customFormat="1" x14ac:dyDescent="0.3">
      <c r="A181" s="55" t="s">
        <v>11647</v>
      </c>
      <c r="B181" s="35">
        <v>102</v>
      </c>
      <c r="C181" s="35">
        <v>73422</v>
      </c>
      <c r="D181" s="35">
        <v>0</v>
      </c>
      <c r="E181" s="35" t="s">
        <v>8516</v>
      </c>
      <c r="F181" s="35" t="s">
        <v>8517</v>
      </c>
      <c r="G181" s="35" t="s">
        <v>8476</v>
      </c>
      <c r="H181" s="35" t="s">
        <v>8473</v>
      </c>
      <c r="I181" s="35" t="s">
        <v>3</v>
      </c>
      <c r="J181" s="35">
        <v>49757</v>
      </c>
      <c r="K181" s="35">
        <v>7</v>
      </c>
      <c r="L181" s="35" t="s">
        <v>7697</v>
      </c>
      <c r="M181" s="35" t="s">
        <v>7793</v>
      </c>
      <c r="N181" s="35" t="s">
        <v>8057</v>
      </c>
      <c r="O181" s="35">
        <v>80</v>
      </c>
      <c r="P181" s="35">
        <v>0</v>
      </c>
      <c r="Q181" s="35">
        <v>0</v>
      </c>
      <c r="R181" s="35">
        <v>0</v>
      </c>
      <c r="S181" s="35">
        <v>80</v>
      </c>
      <c r="T181" s="35">
        <v>0</v>
      </c>
      <c r="U181" s="39">
        <v>44315</v>
      </c>
      <c r="V181" s="35">
        <v>27</v>
      </c>
      <c r="W181" s="45">
        <v>14876.18</v>
      </c>
      <c r="X181" s="45">
        <v>0</v>
      </c>
      <c r="Y181" s="45">
        <v>0</v>
      </c>
      <c r="Z181" s="45">
        <v>641.09</v>
      </c>
      <c r="AA181" s="45">
        <v>641.09</v>
      </c>
      <c r="AB181" s="35">
        <v>0</v>
      </c>
      <c r="AC181" s="35">
        <v>0</v>
      </c>
      <c r="AD181" s="42">
        <v>0</v>
      </c>
      <c r="AE181" s="45">
        <v>606.84249999999997</v>
      </c>
      <c r="AF181" s="45">
        <v>0</v>
      </c>
      <c r="AG181" s="35" t="s">
        <v>6009</v>
      </c>
      <c r="AH181" s="35" t="s">
        <v>6009</v>
      </c>
      <c r="AK181" s="35" t="s">
        <v>7832</v>
      </c>
      <c r="AL181" s="35" t="s">
        <v>8057</v>
      </c>
      <c r="AM181" s="35">
        <v>102</v>
      </c>
      <c r="AN181" s="35">
        <f>IFERROR(_xlfn.XLOOKUP(Master[[#This Row],[cu_id]],AllStopTimes[cu_ID],AllStopTimes[Average Stop Time ( In Min )]), 0)</f>
        <v>0</v>
      </c>
      <c r="AO181" s="35" t="e">
        <f>IF(Master[[#This Row],[RSP StopTime override]] &lt;&gt; "",Master[[#This Row],[RSP StopTime override]],IF(Master[[#This Row],[Avg stop time helper]] &lt;&gt; 0, Master[[#This Row],[Avg stop time helper]],Average_Stop_Time))</f>
        <v>#DIV/0!</v>
      </c>
    </row>
    <row r="182" spans="1:41" s="35" customFormat="1" x14ac:dyDescent="0.3">
      <c r="A182" s="55" t="s">
        <v>14467</v>
      </c>
      <c r="B182" s="35">
        <v>105</v>
      </c>
      <c r="C182" s="35">
        <v>73421</v>
      </c>
      <c r="D182" s="35">
        <v>0</v>
      </c>
      <c r="E182" s="35" t="s">
        <v>9331</v>
      </c>
      <c r="F182" s="35" t="s">
        <v>9332</v>
      </c>
      <c r="H182" s="35" t="s">
        <v>9195</v>
      </c>
      <c r="I182" s="35" t="s">
        <v>3</v>
      </c>
      <c r="J182" s="35">
        <v>48739</v>
      </c>
      <c r="K182" s="35">
        <v>1</v>
      </c>
      <c r="L182" s="35" t="s">
        <v>7803</v>
      </c>
      <c r="M182" s="35" t="s">
        <v>7793</v>
      </c>
      <c r="N182" s="35" t="s">
        <v>900</v>
      </c>
      <c r="O182" s="35">
        <v>172</v>
      </c>
      <c r="P182" s="35">
        <v>0</v>
      </c>
      <c r="Q182" s="35">
        <v>0</v>
      </c>
      <c r="R182" s="35">
        <v>172</v>
      </c>
      <c r="S182" s="35">
        <v>0</v>
      </c>
      <c r="T182" s="35">
        <v>0</v>
      </c>
      <c r="U182" s="39">
        <v>44139</v>
      </c>
      <c r="V182" s="35">
        <v>14</v>
      </c>
      <c r="W182" s="45">
        <v>712.61</v>
      </c>
      <c r="X182" s="45">
        <v>0</v>
      </c>
      <c r="Y182" s="45">
        <v>0</v>
      </c>
      <c r="Z182" s="45">
        <v>13.9</v>
      </c>
      <c r="AA182" s="45">
        <v>55.61</v>
      </c>
      <c r="AB182" s="35">
        <v>0</v>
      </c>
      <c r="AC182" s="35">
        <v>0</v>
      </c>
      <c r="AD182" s="42">
        <v>0</v>
      </c>
      <c r="AE182" s="45">
        <v>12.615</v>
      </c>
      <c r="AF182" s="45">
        <v>18.6937</v>
      </c>
      <c r="AG182" s="35" t="s">
        <v>10968</v>
      </c>
      <c r="AH182" s="35" t="s">
        <v>10965</v>
      </c>
      <c r="AK182" s="35" t="s">
        <v>7832</v>
      </c>
      <c r="AL182" s="35" t="s">
        <v>932</v>
      </c>
      <c r="AM182" s="35">
        <v>105</v>
      </c>
      <c r="AN182" s="35">
        <f>IFERROR(_xlfn.XLOOKUP(Master[[#This Row],[cu_id]],AllStopTimes[cu_ID],AllStopTimes[Average Stop Time ( In Min )]), 0)</f>
        <v>0</v>
      </c>
      <c r="AO182" s="35" t="e">
        <f>IF(Master[[#This Row],[RSP StopTime override]] &lt;&gt; "",Master[[#This Row],[RSP StopTime override]],IF(Master[[#This Row],[Avg stop time helper]] &lt;&gt; 0, Master[[#This Row],[Avg stop time helper]],Average_Stop_Time))</f>
        <v>#DIV/0!</v>
      </c>
    </row>
    <row r="183" spans="1:41" s="35" customFormat="1" x14ac:dyDescent="0.3">
      <c r="A183" s="55" t="s">
        <v>12986</v>
      </c>
      <c r="B183" s="35">
        <v>101</v>
      </c>
      <c r="C183" s="35">
        <v>73420</v>
      </c>
      <c r="D183" s="35">
        <v>0</v>
      </c>
      <c r="E183" s="35" t="s">
        <v>7934</v>
      </c>
      <c r="F183" s="35" t="s">
        <v>7935</v>
      </c>
      <c r="H183" s="35" t="s">
        <v>7936</v>
      </c>
      <c r="I183" s="35" t="s">
        <v>3</v>
      </c>
      <c r="J183" s="35">
        <v>48742</v>
      </c>
      <c r="K183" s="35">
        <v>7</v>
      </c>
      <c r="L183" s="35" t="s">
        <v>7697</v>
      </c>
      <c r="M183" s="35" t="s">
        <v>7793</v>
      </c>
      <c r="N183" s="35" t="s">
        <v>903</v>
      </c>
      <c r="O183" s="35">
        <v>125</v>
      </c>
      <c r="P183" s="35">
        <v>0</v>
      </c>
      <c r="Q183" s="35">
        <v>125</v>
      </c>
      <c r="R183" s="35">
        <v>0</v>
      </c>
      <c r="S183" s="35">
        <v>0</v>
      </c>
      <c r="T183" s="35">
        <v>0</v>
      </c>
      <c r="U183" s="39">
        <v>44138</v>
      </c>
      <c r="V183" s="35">
        <v>52</v>
      </c>
      <c r="W183" s="45">
        <v>4160.9399999999996</v>
      </c>
      <c r="X183" s="45">
        <v>0</v>
      </c>
      <c r="Y183" s="45">
        <v>0</v>
      </c>
      <c r="Z183" s="45">
        <v>100.89</v>
      </c>
      <c r="AA183" s="45">
        <v>100.89</v>
      </c>
      <c r="AB183" s="35">
        <v>0</v>
      </c>
      <c r="AC183" s="35">
        <v>0</v>
      </c>
      <c r="AD183" s="42">
        <v>0</v>
      </c>
      <c r="AE183" s="45">
        <v>93.18</v>
      </c>
      <c r="AF183" s="45">
        <v>82.352500000000006</v>
      </c>
      <c r="AG183" s="35" t="s">
        <v>10967</v>
      </c>
      <c r="AH183" s="35" t="s">
        <v>10965</v>
      </c>
      <c r="AK183" s="35" t="s">
        <v>7832</v>
      </c>
      <c r="AL183" s="35" t="s">
        <v>932</v>
      </c>
      <c r="AM183" s="35">
        <v>101</v>
      </c>
      <c r="AN183" s="35">
        <f>IFERROR(_xlfn.XLOOKUP(Master[[#This Row],[cu_id]],AllStopTimes[cu_ID],AllStopTimes[Average Stop Time ( In Min )]), 0)</f>
        <v>0</v>
      </c>
      <c r="AO183" s="35" t="e">
        <f>IF(Master[[#This Row],[RSP StopTime override]] &lt;&gt; "",Master[[#This Row],[RSP StopTime override]],IF(Master[[#This Row],[Avg stop time helper]] &lt;&gt; 0, Master[[#This Row],[Avg stop time helper]],Average_Stop_Time))</f>
        <v>#DIV/0!</v>
      </c>
    </row>
    <row r="184" spans="1:41" s="35" customFormat="1" x14ac:dyDescent="0.3">
      <c r="A184" s="55" t="s">
        <v>12771</v>
      </c>
      <c r="B184" s="35">
        <v>101</v>
      </c>
      <c r="C184" s="35">
        <v>73418</v>
      </c>
      <c r="D184" s="35">
        <v>0</v>
      </c>
      <c r="E184" s="35" t="s">
        <v>7889</v>
      </c>
      <c r="F184" s="35" t="s">
        <v>7890</v>
      </c>
      <c r="H184" s="35" t="s">
        <v>7891</v>
      </c>
      <c r="I184" s="35" t="s">
        <v>3</v>
      </c>
      <c r="J184" s="35">
        <v>49753</v>
      </c>
      <c r="K184" s="35">
        <v>6</v>
      </c>
      <c r="L184" s="35" t="s">
        <v>7805</v>
      </c>
      <c r="M184" s="35" t="s">
        <v>7793</v>
      </c>
      <c r="N184" s="35" t="s">
        <v>901</v>
      </c>
      <c r="O184" s="35">
        <v>655</v>
      </c>
      <c r="P184" s="35">
        <v>655</v>
      </c>
      <c r="Q184" s="35">
        <v>0</v>
      </c>
      <c r="R184" s="35">
        <v>0</v>
      </c>
      <c r="S184" s="35">
        <v>0</v>
      </c>
      <c r="T184" s="35">
        <v>0</v>
      </c>
      <c r="U184" s="39">
        <v>44137</v>
      </c>
      <c r="V184" s="35">
        <v>26</v>
      </c>
      <c r="W184" s="45">
        <v>1365.86</v>
      </c>
      <c r="X184" s="45">
        <v>0</v>
      </c>
      <c r="Y184" s="45">
        <v>0</v>
      </c>
      <c r="Z184" s="45">
        <v>28.73</v>
      </c>
      <c r="AA184" s="45">
        <v>57.46</v>
      </c>
      <c r="AB184" s="35">
        <v>0</v>
      </c>
      <c r="AC184" s="35">
        <v>0</v>
      </c>
      <c r="AD184" s="42">
        <v>0</v>
      </c>
      <c r="AE184" s="45">
        <v>25.815000000000001</v>
      </c>
      <c r="AF184" s="45">
        <v>25.727499999999999</v>
      </c>
      <c r="AG184" s="35" t="s">
        <v>10969</v>
      </c>
      <c r="AH184" s="35" t="s">
        <v>10973</v>
      </c>
      <c r="AK184" s="35" t="s">
        <v>7832</v>
      </c>
      <c r="AL184" s="35" t="s">
        <v>932</v>
      </c>
      <c r="AM184" s="35">
        <v>103</v>
      </c>
      <c r="AN184" s="35">
        <f>IFERROR(_xlfn.XLOOKUP(Master[[#This Row],[cu_id]],AllStopTimes[cu_ID],AllStopTimes[Average Stop Time ( In Min )]), 0)</f>
        <v>0</v>
      </c>
      <c r="AO184" s="35" t="e">
        <f>IF(Master[[#This Row],[RSP StopTime override]] &lt;&gt; "",Master[[#This Row],[RSP StopTime override]],IF(Master[[#This Row],[Avg stop time helper]] &lt;&gt; 0, Master[[#This Row],[Avg stop time helper]],Average_Stop_Time))</f>
        <v>#DIV/0!</v>
      </c>
    </row>
    <row r="185" spans="1:41" s="35" customFormat="1" x14ac:dyDescent="0.3">
      <c r="A185" s="55" t="s">
        <v>12146</v>
      </c>
      <c r="B185" s="35">
        <v>101</v>
      </c>
      <c r="C185" s="35">
        <v>73416</v>
      </c>
      <c r="D185" s="35">
        <v>0</v>
      </c>
      <c r="E185" s="35" t="s">
        <v>7887</v>
      </c>
      <c r="F185" s="35" t="s">
        <v>7888</v>
      </c>
      <c r="H185" s="35" t="s">
        <v>7846</v>
      </c>
      <c r="I185" s="35" t="s">
        <v>3</v>
      </c>
      <c r="J185" s="35">
        <v>49735</v>
      </c>
      <c r="K185" s="35">
        <v>1</v>
      </c>
      <c r="L185" s="35" t="s">
        <v>7803</v>
      </c>
      <c r="M185" s="35" t="s">
        <v>7793</v>
      </c>
      <c r="N185" s="35" t="s">
        <v>901</v>
      </c>
      <c r="O185" s="35">
        <v>646</v>
      </c>
      <c r="P185" s="35">
        <v>646</v>
      </c>
      <c r="Q185" s="35">
        <v>0</v>
      </c>
      <c r="R185" s="35">
        <v>0</v>
      </c>
      <c r="S185" s="35">
        <v>0</v>
      </c>
      <c r="T185" s="35">
        <v>0</v>
      </c>
      <c r="U185" s="39">
        <v>44158</v>
      </c>
      <c r="V185" s="35">
        <v>13</v>
      </c>
      <c r="W185" s="45">
        <v>997.4</v>
      </c>
      <c r="X185" s="45">
        <v>0</v>
      </c>
      <c r="Y185" s="45">
        <v>0</v>
      </c>
      <c r="Z185" s="45">
        <v>20</v>
      </c>
      <c r="AA185" s="45">
        <v>79.98</v>
      </c>
      <c r="AB185" s="35">
        <v>0</v>
      </c>
      <c r="AC185" s="35">
        <v>0</v>
      </c>
      <c r="AD185" s="42">
        <v>0</v>
      </c>
      <c r="AE185" s="45">
        <v>19.13</v>
      </c>
      <c r="AF185" s="45">
        <v>18.57</v>
      </c>
      <c r="AG185" s="35" t="s">
        <v>10969</v>
      </c>
      <c r="AH185" s="35" t="s">
        <v>10965</v>
      </c>
      <c r="AK185" s="35" t="s">
        <v>7832</v>
      </c>
      <c r="AL185" s="35" t="s">
        <v>932</v>
      </c>
      <c r="AM185" s="35">
        <v>103</v>
      </c>
      <c r="AN185" s="35">
        <f>IFERROR(_xlfn.XLOOKUP(Master[[#This Row],[cu_id]],AllStopTimes[cu_ID],AllStopTimes[Average Stop Time ( In Min )]), 0)</f>
        <v>0</v>
      </c>
      <c r="AO185" s="35" t="e">
        <f>IF(Master[[#This Row],[RSP StopTime override]] &lt;&gt; "",Master[[#This Row],[RSP StopTime override]],IF(Master[[#This Row],[Avg stop time helper]] &lt;&gt; 0, Master[[#This Row],[Avg stop time helper]],Average_Stop_Time))</f>
        <v>#DIV/0!</v>
      </c>
    </row>
    <row r="186" spans="1:41" s="35" customFormat="1" x14ac:dyDescent="0.3">
      <c r="A186" s="55" t="s">
        <v>11688</v>
      </c>
      <c r="B186" s="35">
        <v>102</v>
      </c>
      <c r="C186" s="35">
        <v>73415</v>
      </c>
      <c r="D186" s="35">
        <v>1</v>
      </c>
      <c r="E186" s="35" t="s">
        <v>8511</v>
      </c>
      <c r="F186" s="35" t="s">
        <v>8512</v>
      </c>
      <c r="G186" s="35" t="s">
        <v>8513</v>
      </c>
      <c r="H186" s="35" t="s">
        <v>8479</v>
      </c>
      <c r="I186" s="35" t="s">
        <v>3</v>
      </c>
      <c r="J186" s="35">
        <v>49757</v>
      </c>
      <c r="K186" s="35">
        <v>7</v>
      </c>
      <c r="L186" s="35" t="s">
        <v>7697</v>
      </c>
      <c r="M186" s="35" t="s">
        <v>7793</v>
      </c>
      <c r="N186" s="35" t="s">
        <v>8057</v>
      </c>
      <c r="O186" s="35">
        <v>70</v>
      </c>
      <c r="P186" s="35">
        <v>0</v>
      </c>
      <c r="Q186" s="35">
        <v>0</v>
      </c>
      <c r="R186" s="35">
        <v>0</v>
      </c>
      <c r="S186" s="35">
        <v>70</v>
      </c>
      <c r="T186" s="35">
        <v>0</v>
      </c>
      <c r="U186" s="39">
        <v>44315</v>
      </c>
      <c r="V186" s="35">
        <v>26</v>
      </c>
      <c r="W186" s="45">
        <v>2602.36</v>
      </c>
      <c r="X186" s="45">
        <v>0</v>
      </c>
      <c r="Y186" s="45">
        <v>0</v>
      </c>
      <c r="Z186" s="45">
        <v>110.81</v>
      </c>
      <c r="AA186" s="45">
        <v>110.81</v>
      </c>
      <c r="AB186" s="35">
        <v>0</v>
      </c>
      <c r="AC186" s="35">
        <v>0</v>
      </c>
      <c r="AD186" s="42">
        <v>0</v>
      </c>
      <c r="AE186" s="45">
        <v>111.11</v>
      </c>
      <c r="AF186" s="45">
        <v>0</v>
      </c>
      <c r="AG186" s="35" t="s">
        <v>6009</v>
      </c>
      <c r="AH186" s="35" t="s">
        <v>6009</v>
      </c>
      <c r="AK186" s="35" t="s">
        <v>7832</v>
      </c>
      <c r="AL186" s="35" t="s">
        <v>8057</v>
      </c>
      <c r="AM186" s="35">
        <v>102</v>
      </c>
      <c r="AN186" s="35">
        <f>IFERROR(_xlfn.XLOOKUP(Master[[#This Row],[cu_id]],AllStopTimes[cu_ID],AllStopTimes[Average Stop Time ( In Min )]), 0)</f>
        <v>0</v>
      </c>
      <c r="AO186" s="35" t="e">
        <f>IF(Master[[#This Row],[RSP StopTime override]] &lt;&gt; "",Master[[#This Row],[RSP StopTime override]],IF(Master[[#This Row],[Avg stop time helper]] &lt;&gt; 0, Master[[#This Row],[Avg stop time helper]],Average_Stop_Time))</f>
        <v>#DIV/0!</v>
      </c>
    </row>
    <row r="187" spans="1:41" s="35" customFormat="1" x14ac:dyDescent="0.3">
      <c r="A187" s="55" t="s">
        <v>11662</v>
      </c>
      <c r="B187" s="35">
        <v>102</v>
      </c>
      <c r="C187" s="35">
        <v>73415</v>
      </c>
      <c r="D187" s="35">
        <v>0</v>
      </c>
      <c r="E187" s="35" t="s">
        <v>8506</v>
      </c>
      <c r="F187" s="35" t="s">
        <v>8507</v>
      </c>
      <c r="G187" s="35" t="s">
        <v>8508</v>
      </c>
      <c r="H187" s="35" t="s">
        <v>8479</v>
      </c>
      <c r="I187" s="35" t="s">
        <v>3</v>
      </c>
      <c r="J187" s="35">
        <v>49757</v>
      </c>
      <c r="K187" s="35">
        <v>7</v>
      </c>
      <c r="L187" s="35" t="s">
        <v>7697</v>
      </c>
      <c r="M187" s="35" t="s">
        <v>7793</v>
      </c>
      <c r="N187" s="35" t="s">
        <v>8057</v>
      </c>
      <c r="O187" s="35">
        <v>65</v>
      </c>
      <c r="P187" s="35">
        <v>0</v>
      </c>
      <c r="Q187" s="35">
        <v>0</v>
      </c>
      <c r="R187" s="35">
        <v>0</v>
      </c>
      <c r="S187" s="35">
        <v>65</v>
      </c>
      <c r="T187" s="35">
        <v>0</v>
      </c>
      <c r="U187" s="39">
        <v>44329</v>
      </c>
      <c r="V187" s="35">
        <v>24</v>
      </c>
      <c r="W187" s="45">
        <v>5530.21</v>
      </c>
      <c r="X187" s="45">
        <v>0</v>
      </c>
      <c r="Y187" s="45">
        <v>0</v>
      </c>
      <c r="Z187" s="45">
        <v>246.73</v>
      </c>
      <c r="AA187" s="45">
        <v>246.73</v>
      </c>
      <c r="AB187" s="35">
        <v>0</v>
      </c>
      <c r="AC187" s="35">
        <v>0</v>
      </c>
      <c r="AD187" s="42">
        <v>0</v>
      </c>
      <c r="AE187" s="45">
        <v>245.72</v>
      </c>
      <c r="AF187" s="45">
        <v>0</v>
      </c>
      <c r="AG187" s="35" t="s">
        <v>6009</v>
      </c>
      <c r="AH187" s="35" t="s">
        <v>6009</v>
      </c>
      <c r="AK187" s="35" t="s">
        <v>7832</v>
      </c>
      <c r="AL187" s="35" t="s">
        <v>8057</v>
      </c>
      <c r="AM187" s="35">
        <v>102</v>
      </c>
      <c r="AN187" s="35">
        <f>IFERROR(_xlfn.XLOOKUP(Master[[#This Row],[cu_id]],AllStopTimes[cu_ID],AllStopTimes[Average Stop Time ( In Min )]), 0)</f>
        <v>0</v>
      </c>
      <c r="AO187" s="35" t="e">
        <f>IF(Master[[#This Row],[RSP StopTime override]] &lt;&gt; "",Master[[#This Row],[RSP StopTime override]],IF(Master[[#This Row],[Avg stop time helper]] &lt;&gt; 0, Master[[#This Row],[Avg stop time helper]],Average_Stop_Time))</f>
        <v>#DIV/0!</v>
      </c>
    </row>
    <row r="188" spans="1:41" s="35" customFormat="1" x14ac:dyDescent="0.3">
      <c r="A188" s="55" t="s">
        <v>12082</v>
      </c>
      <c r="B188" s="35">
        <v>102</v>
      </c>
      <c r="C188" s="35">
        <v>73413</v>
      </c>
      <c r="D188" s="35">
        <v>0</v>
      </c>
      <c r="E188" s="35" t="s">
        <v>8373</v>
      </c>
      <c r="F188" s="35" t="s">
        <v>8374</v>
      </c>
      <c r="H188" s="35" t="s">
        <v>8365</v>
      </c>
      <c r="I188" s="35" t="s">
        <v>3</v>
      </c>
      <c r="J188" s="35">
        <v>49776</v>
      </c>
      <c r="K188" s="35">
        <v>7</v>
      </c>
      <c r="L188" s="35" t="s">
        <v>7697</v>
      </c>
      <c r="M188" s="35" t="s">
        <v>7793</v>
      </c>
      <c r="N188" s="35" t="s">
        <v>903</v>
      </c>
      <c r="O188" s="35">
        <v>565</v>
      </c>
      <c r="P188" s="35">
        <v>0</v>
      </c>
      <c r="Q188" s="35">
        <v>565</v>
      </c>
      <c r="R188" s="35">
        <v>0</v>
      </c>
      <c r="S188" s="35">
        <v>0</v>
      </c>
      <c r="T188" s="35">
        <v>0</v>
      </c>
      <c r="U188" s="39">
        <v>44138</v>
      </c>
      <c r="V188" s="35">
        <v>52</v>
      </c>
      <c r="W188" s="45">
        <v>14773.63</v>
      </c>
      <c r="X188" s="45">
        <v>0</v>
      </c>
      <c r="Y188" s="45">
        <v>0</v>
      </c>
      <c r="Z188" s="45">
        <v>295.27</v>
      </c>
      <c r="AA188" s="45">
        <v>295.27</v>
      </c>
      <c r="AB188" s="35">
        <v>518</v>
      </c>
      <c r="AC188" s="35">
        <v>105</v>
      </c>
      <c r="AD188" s="42">
        <v>2.0192307692307692</v>
      </c>
      <c r="AE188" s="45">
        <v>268.84750000000003</v>
      </c>
      <c r="AF188" s="45">
        <v>279.78500000000003</v>
      </c>
      <c r="AG188" s="35" t="s">
        <v>6009</v>
      </c>
      <c r="AH188" s="35" t="s">
        <v>6009</v>
      </c>
      <c r="AK188" s="35" t="s">
        <v>7832</v>
      </c>
      <c r="AL188" s="35" t="s">
        <v>903</v>
      </c>
      <c r="AM188" s="35">
        <v>102</v>
      </c>
      <c r="AN188" s="35">
        <f>IFERROR(_xlfn.XLOOKUP(Master[[#This Row],[cu_id]],AllStopTimes[cu_ID],AllStopTimes[Average Stop Time ( In Min )]), 0)</f>
        <v>0</v>
      </c>
      <c r="AO188" s="35" t="e">
        <f>IF(Master[[#This Row],[RSP StopTime override]] &lt;&gt; "",Master[[#This Row],[RSP StopTime override]],IF(Master[[#This Row],[Avg stop time helper]] &lt;&gt; 0, Master[[#This Row],[Avg stop time helper]],Average_Stop_Time))</f>
        <v>#DIV/0!</v>
      </c>
    </row>
    <row r="189" spans="1:41" s="35" customFormat="1" x14ac:dyDescent="0.3">
      <c r="A189" s="55" t="s">
        <v>14323</v>
      </c>
      <c r="B189" s="35">
        <v>103</v>
      </c>
      <c r="C189" s="35">
        <v>73409</v>
      </c>
      <c r="D189" s="35">
        <v>0</v>
      </c>
      <c r="E189" s="35" t="s">
        <v>8940</v>
      </c>
      <c r="F189" s="35" t="s">
        <v>8941</v>
      </c>
      <c r="H189" s="35" t="s">
        <v>7831</v>
      </c>
      <c r="I189" s="35" t="s">
        <v>3</v>
      </c>
      <c r="J189" s="35">
        <v>49707</v>
      </c>
      <c r="K189" s="35">
        <v>3</v>
      </c>
      <c r="L189" s="35" t="s">
        <v>7804</v>
      </c>
      <c r="M189" s="35" t="s">
        <v>7793</v>
      </c>
      <c r="N189" s="35" t="s">
        <v>900</v>
      </c>
      <c r="O189" s="35">
        <v>280</v>
      </c>
      <c r="P189" s="35">
        <v>0</v>
      </c>
      <c r="Q189" s="35">
        <v>0</v>
      </c>
      <c r="R189" s="35">
        <v>280</v>
      </c>
      <c r="S189" s="35">
        <v>0</v>
      </c>
      <c r="T189" s="35">
        <v>0</v>
      </c>
      <c r="U189" s="39">
        <v>44146</v>
      </c>
      <c r="V189" s="35">
        <v>13</v>
      </c>
      <c r="W189" s="45">
        <v>576.24</v>
      </c>
      <c r="X189" s="45">
        <v>0</v>
      </c>
      <c r="Y189" s="45">
        <v>0</v>
      </c>
      <c r="Z189" s="45">
        <v>12.11</v>
      </c>
      <c r="AA189" s="45">
        <v>48.42</v>
      </c>
      <c r="AB189" s="35">
        <v>0</v>
      </c>
      <c r="AC189" s="35">
        <v>0</v>
      </c>
      <c r="AD189" s="42">
        <v>0</v>
      </c>
      <c r="AE189" s="45">
        <v>10.98</v>
      </c>
      <c r="AF189" s="45">
        <v>10.98</v>
      </c>
      <c r="AG189" s="35" t="s">
        <v>10969</v>
      </c>
      <c r="AH189" s="35" t="s">
        <v>10965</v>
      </c>
      <c r="AK189" s="35" t="s">
        <v>7832</v>
      </c>
      <c r="AL189" s="35" t="s">
        <v>902</v>
      </c>
      <c r="AM189" s="35">
        <v>103</v>
      </c>
      <c r="AN189" s="35">
        <f>IFERROR(_xlfn.XLOOKUP(Master[[#This Row],[cu_id]],AllStopTimes[cu_ID],AllStopTimes[Average Stop Time ( In Min )]), 0)</f>
        <v>0</v>
      </c>
      <c r="AO189" s="35" t="e">
        <f>IF(Master[[#This Row],[RSP StopTime override]] &lt;&gt; "",Master[[#This Row],[RSP StopTime override]],IF(Master[[#This Row],[Avg stop time helper]] &lt;&gt; 0, Master[[#This Row],[Avg stop time helper]],Average_Stop_Time))</f>
        <v>#DIV/0!</v>
      </c>
    </row>
    <row r="190" spans="1:41" s="35" customFormat="1" x14ac:dyDescent="0.3">
      <c r="A190" s="55" t="s">
        <v>12523</v>
      </c>
      <c r="B190" s="35">
        <v>101</v>
      </c>
      <c r="C190" s="35">
        <v>73407</v>
      </c>
      <c r="D190" s="35">
        <v>0</v>
      </c>
      <c r="E190" s="35" t="s">
        <v>8158</v>
      </c>
      <c r="F190" s="35" t="s">
        <v>8159</v>
      </c>
      <c r="H190" s="35" t="s">
        <v>7831</v>
      </c>
      <c r="I190" s="35" t="s">
        <v>3</v>
      </c>
      <c r="J190" s="35">
        <v>49707</v>
      </c>
      <c r="K190" s="35">
        <v>7</v>
      </c>
      <c r="L190" s="35" t="s">
        <v>7697</v>
      </c>
      <c r="M190" s="35" t="s">
        <v>7793</v>
      </c>
      <c r="N190" s="35" t="s">
        <v>902</v>
      </c>
      <c r="O190" s="35">
        <v>60</v>
      </c>
      <c r="P190" s="35">
        <v>0</v>
      </c>
      <c r="Q190" s="35">
        <v>0</v>
      </c>
      <c r="R190" s="35">
        <v>0</v>
      </c>
      <c r="S190" s="35">
        <v>0</v>
      </c>
      <c r="T190" s="35">
        <v>60</v>
      </c>
      <c r="U190" s="39">
        <v>44141</v>
      </c>
      <c r="V190" s="35">
        <v>42</v>
      </c>
      <c r="W190" s="45">
        <v>7088.7</v>
      </c>
      <c r="X190" s="45">
        <v>0</v>
      </c>
      <c r="Y190" s="45">
        <v>0</v>
      </c>
      <c r="Z190" s="45">
        <v>231.86</v>
      </c>
      <c r="AA190" s="45">
        <v>231.86</v>
      </c>
      <c r="AB190" s="35">
        <v>0</v>
      </c>
      <c r="AC190" s="35">
        <v>0</v>
      </c>
      <c r="AD190" s="42">
        <v>0</v>
      </c>
      <c r="AE190" s="45">
        <v>214.66370000000001</v>
      </c>
      <c r="AF190" s="45">
        <v>43.248699999999999</v>
      </c>
      <c r="AG190" s="35" t="s">
        <v>10969</v>
      </c>
      <c r="AH190" s="35" t="s">
        <v>10965</v>
      </c>
      <c r="AK190" s="35" t="s">
        <v>7832</v>
      </c>
      <c r="AL190" s="35" t="s">
        <v>902</v>
      </c>
      <c r="AM190" s="35">
        <v>101</v>
      </c>
      <c r="AN190" s="35">
        <f>IFERROR(_xlfn.XLOOKUP(Master[[#This Row],[cu_id]],AllStopTimes[cu_ID],AllStopTimes[Average Stop Time ( In Min )]), 0)</f>
        <v>0</v>
      </c>
      <c r="AO190" s="35" t="e">
        <f>IF(Master[[#This Row],[RSP StopTime override]] &lt;&gt; "",Master[[#This Row],[RSP StopTime override]],IF(Master[[#This Row],[Avg stop time helper]] &lt;&gt; 0, Master[[#This Row],[Avg stop time helper]],Average_Stop_Time))</f>
        <v>#DIV/0!</v>
      </c>
    </row>
    <row r="191" spans="1:41" s="35" customFormat="1" x14ac:dyDescent="0.3">
      <c r="A191" s="55" t="s">
        <v>13832</v>
      </c>
      <c r="B191" s="35">
        <v>102</v>
      </c>
      <c r="C191" s="35">
        <v>73404</v>
      </c>
      <c r="D191" s="35">
        <v>0</v>
      </c>
      <c r="E191" s="35" t="s">
        <v>8645</v>
      </c>
      <c r="F191" s="35" t="s">
        <v>8646</v>
      </c>
      <c r="H191" s="35" t="s">
        <v>8465</v>
      </c>
      <c r="I191" s="35" t="s">
        <v>3</v>
      </c>
      <c r="J191" s="35">
        <v>49721</v>
      </c>
      <c r="K191" s="35">
        <v>5</v>
      </c>
      <c r="L191" s="35" t="s">
        <v>7699</v>
      </c>
      <c r="M191" s="35" t="s">
        <v>7793</v>
      </c>
      <c r="N191" s="35" t="s">
        <v>902</v>
      </c>
      <c r="O191" s="35">
        <v>130</v>
      </c>
      <c r="P191" s="35">
        <v>0</v>
      </c>
      <c r="Q191" s="35">
        <v>0</v>
      </c>
      <c r="R191" s="35">
        <v>0</v>
      </c>
      <c r="S191" s="35">
        <v>0</v>
      </c>
      <c r="T191" s="35">
        <v>130</v>
      </c>
      <c r="U191" s="39">
        <v>44148</v>
      </c>
      <c r="V191" s="35">
        <v>26</v>
      </c>
      <c r="W191" s="45">
        <v>1494.63</v>
      </c>
      <c r="X191" s="45">
        <v>0</v>
      </c>
      <c r="Y191" s="45">
        <v>0</v>
      </c>
      <c r="Z191" s="45">
        <v>32.82</v>
      </c>
      <c r="AA191" s="45">
        <v>65.63</v>
      </c>
      <c r="AB191" s="35">
        <v>0</v>
      </c>
      <c r="AC191" s="35">
        <v>0</v>
      </c>
      <c r="AD191" s="42">
        <v>0</v>
      </c>
      <c r="AE191" s="45">
        <v>31.864999999999998</v>
      </c>
      <c r="AF191" s="45">
        <v>24.754999999999999</v>
      </c>
      <c r="AG191" s="35" t="s">
        <v>6009</v>
      </c>
      <c r="AH191" s="35" t="s">
        <v>6009</v>
      </c>
      <c r="AK191" s="35" t="s">
        <v>7832</v>
      </c>
      <c r="AL191" s="35" t="s">
        <v>932</v>
      </c>
      <c r="AM191" s="35" t="s">
        <v>7734</v>
      </c>
      <c r="AN191" s="35">
        <f>IFERROR(_xlfn.XLOOKUP(Master[[#This Row],[cu_id]],AllStopTimes[cu_ID],AllStopTimes[Average Stop Time ( In Min )]), 0)</f>
        <v>0</v>
      </c>
      <c r="AO191" s="35" t="e">
        <f>IF(Master[[#This Row],[RSP StopTime override]] &lt;&gt; "",Master[[#This Row],[RSP StopTime override]],IF(Master[[#This Row],[Avg stop time helper]] &lt;&gt; 0, Master[[#This Row],[Avg stop time helper]],Average_Stop_Time))</f>
        <v>#DIV/0!</v>
      </c>
    </row>
    <row r="192" spans="1:41" s="35" customFormat="1" x14ac:dyDescent="0.3">
      <c r="A192" s="55" t="s">
        <v>13705</v>
      </c>
      <c r="B192" s="35">
        <v>103</v>
      </c>
      <c r="C192" s="35">
        <v>73403</v>
      </c>
      <c r="D192" s="35">
        <v>0</v>
      </c>
      <c r="E192" s="35" t="s">
        <v>8728</v>
      </c>
      <c r="F192" s="35" t="s">
        <v>8729</v>
      </c>
      <c r="H192" s="35" t="s">
        <v>7834</v>
      </c>
      <c r="I192" s="35" t="s">
        <v>3</v>
      </c>
      <c r="J192" s="35">
        <v>49707</v>
      </c>
      <c r="K192" s="35">
        <v>6</v>
      </c>
      <c r="L192" s="35" t="s">
        <v>7805</v>
      </c>
      <c r="M192" s="35" t="s">
        <v>7793</v>
      </c>
      <c r="N192" s="35" t="s">
        <v>901</v>
      </c>
      <c r="O192" s="35">
        <v>209</v>
      </c>
      <c r="P192" s="35">
        <v>209</v>
      </c>
      <c r="Q192" s="35">
        <v>0</v>
      </c>
      <c r="R192" s="35">
        <v>0</v>
      </c>
      <c r="S192" s="35">
        <v>0</v>
      </c>
      <c r="T192" s="35">
        <v>0</v>
      </c>
      <c r="U192" s="39">
        <v>44137</v>
      </c>
      <c r="V192" s="35">
        <v>27</v>
      </c>
      <c r="W192" s="45">
        <v>4480.42</v>
      </c>
      <c r="X192" s="45">
        <v>0</v>
      </c>
      <c r="Y192" s="45">
        <v>0</v>
      </c>
      <c r="Z192" s="45">
        <v>106.14</v>
      </c>
      <c r="AA192" s="45">
        <v>212.28</v>
      </c>
      <c r="AB192" s="35">
        <v>0</v>
      </c>
      <c r="AC192" s="35">
        <v>0</v>
      </c>
      <c r="AD192" s="42">
        <v>0</v>
      </c>
      <c r="AE192" s="45">
        <v>92.147499999999994</v>
      </c>
      <c r="AF192" s="45">
        <v>77.19</v>
      </c>
      <c r="AG192" s="35" t="s">
        <v>10970</v>
      </c>
      <c r="AH192" s="35" t="s">
        <v>10965</v>
      </c>
      <c r="AK192" s="35" t="s">
        <v>7832</v>
      </c>
      <c r="AL192" s="35" t="s">
        <v>932</v>
      </c>
      <c r="AM192" s="35">
        <v>103</v>
      </c>
      <c r="AN192" s="35">
        <f>IFERROR(_xlfn.XLOOKUP(Master[[#This Row],[cu_id]],AllStopTimes[cu_ID],AllStopTimes[Average Stop Time ( In Min )]), 0)</f>
        <v>0</v>
      </c>
      <c r="AO192" s="35" t="e">
        <f>IF(Master[[#This Row],[RSP StopTime override]] &lt;&gt; "",Master[[#This Row],[RSP StopTime override]],IF(Master[[#This Row],[Avg stop time helper]] &lt;&gt; 0, Master[[#This Row],[Avg stop time helper]],Average_Stop_Time))</f>
        <v>#DIV/0!</v>
      </c>
    </row>
    <row r="193" spans="1:41" s="35" customFormat="1" x14ac:dyDescent="0.3">
      <c r="A193" s="55" t="s">
        <v>12416</v>
      </c>
      <c r="B193" s="35">
        <v>103</v>
      </c>
      <c r="C193" s="35">
        <v>99058</v>
      </c>
      <c r="D193" s="35">
        <v>42</v>
      </c>
      <c r="E193" s="35" t="s">
        <v>9030</v>
      </c>
      <c r="F193" s="35" t="s">
        <v>9031</v>
      </c>
      <c r="H193" s="35" t="s">
        <v>9014</v>
      </c>
      <c r="I193" s="35" t="s">
        <v>3</v>
      </c>
      <c r="J193" s="35">
        <v>48661</v>
      </c>
      <c r="K193" s="35">
        <v>7</v>
      </c>
      <c r="L193" s="35" t="s">
        <v>7697</v>
      </c>
      <c r="M193" s="35" t="s">
        <v>7793</v>
      </c>
      <c r="N193" s="35" t="s">
        <v>902</v>
      </c>
      <c r="O193" s="35">
        <v>59</v>
      </c>
      <c r="P193" s="35">
        <v>0</v>
      </c>
      <c r="Q193" s="35">
        <v>0</v>
      </c>
      <c r="R193" s="35">
        <v>0</v>
      </c>
      <c r="S193" s="35">
        <v>0</v>
      </c>
      <c r="T193" s="35">
        <v>59</v>
      </c>
      <c r="U193" s="39">
        <v>44141</v>
      </c>
      <c r="V193" s="35">
        <v>55</v>
      </c>
      <c r="W193" s="45">
        <v>11426.7</v>
      </c>
      <c r="X193" s="45">
        <v>0</v>
      </c>
      <c r="Y193" s="45">
        <v>0</v>
      </c>
      <c r="Z193" s="45">
        <v>274.12</v>
      </c>
      <c r="AA193" s="45">
        <v>274.12</v>
      </c>
      <c r="AB193" s="35">
        <v>147</v>
      </c>
      <c r="AC193" s="35">
        <v>12</v>
      </c>
      <c r="AD193" s="42">
        <v>0.21818181818181817</v>
      </c>
      <c r="AE193" s="45">
        <v>231.56870000000001</v>
      </c>
      <c r="AF193" s="45">
        <v>203.1</v>
      </c>
      <c r="AG193" s="35" t="s">
        <v>10969</v>
      </c>
      <c r="AH193" s="35" t="s">
        <v>10965</v>
      </c>
      <c r="AK193" s="35" t="s">
        <v>7832</v>
      </c>
      <c r="AL193" s="35" t="s">
        <v>6014</v>
      </c>
      <c r="AM193" s="35">
        <v>105</v>
      </c>
      <c r="AN193" s="35">
        <f>IFERROR(_xlfn.XLOOKUP(Master[[#This Row],[cu_id]],AllStopTimes[cu_ID],AllStopTimes[Average Stop Time ( In Min )]), 0)</f>
        <v>0</v>
      </c>
      <c r="AO193" s="35" t="e">
        <f>IF(Master[[#This Row],[RSP StopTime override]] &lt;&gt; "",Master[[#This Row],[RSP StopTime override]],IF(Master[[#This Row],[Avg stop time helper]] &lt;&gt; 0, Master[[#This Row],[Avg stop time helper]],Average_Stop_Time))</f>
        <v>#DIV/0!</v>
      </c>
    </row>
    <row r="194" spans="1:41" s="35" customFormat="1" x14ac:dyDescent="0.3">
      <c r="A194" s="55" t="s">
        <v>11042</v>
      </c>
      <c r="B194" s="35">
        <v>105</v>
      </c>
      <c r="C194" s="35">
        <v>73401</v>
      </c>
      <c r="D194" s="35">
        <v>0</v>
      </c>
      <c r="E194" s="35" t="s">
        <v>9521</v>
      </c>
      <c r="F194" s="35" t="s">
        <v>9522</v>
      </c>
      <c r="H194" s="35" t="s">
        <v>8104</v>
      </c>
      <c r="I194" s="35" t="s">
        <v>3</v>
      </c>
      <c r="J194" s="35">
        <v>48730</v>
      </c>
      <c r="K194" s="35">
        <v>7</v>
      </c>
      <c r="L194" s="35" t="s">
        <v>7697</v>
      </c>
      <c r="M194" s="35" t="s">
        <v>7793</v>
      </c>
      <c r="N194" s="35" t="s">
        <v>902</v>
      </c>
      <c r="O194" s="35">
        <v>281</v>
      </c>
      <c r="P194" s="35">
        <v>0</v>
      </c>
      <c r="Q194" s="35">
        <v>0</v>
      </c>
      <c r="R194" s="35">
        <v>0</v>
      </c>
      <c r="S194" s="35">
        <v>0</v>
      </c>
      <c r="T194" s="35">
        <v>281</v>
      </c>
      <c r="U194" s="39">
        <v>44141</v>
      </c>
      <c r="V194" s="35">
        <v>36</v>
      </c>
      <c r="W194" s="45">
        <v>3280.98</v>
      </c>
      <c r="X194" s="45">
        <v>0</v>
      </c>
      <c r="Y194" s="45">
        <v>0</v>
      </c>
      <c r="Z194" s="45">
        <v>106.18</v>
      </c>
      <c r="AA194" s="45">
        <v>106.18</v>
      </c>
      <c r="AB194" s="35">
        <v>0</v>
      </c>
      <c r="AC194" s="35">
        <v>0</v>
      </c>
      <c r="AD194" s="42">
        <v>0</v>
      </c>
      <c r="AE194" s="45">
        <v>79.1387</v>
      </c>
      <c r="AF194" s="45">
        <v>18.815000000000001</v>
      </c>
      <c r="AG194" s="35" t="s">
        <v>10970</v>
      </c>
      <c r="AH194" s="35" t="s">
        <v>10965</v>
      </c>
      <c r="AK194" s="35" t="s">
        <v>7832</v>
      </c>
      <c r="AL194" s="35" t="s">
        <v>932</v>
      </c>
      <c r="AM194" s="35">
        <v>101</v>
      </c>
      <c r="AN194" s="35">
        <f>IFERROR(_xlfn.XLOOKUP(Master[[#This Row],[cu_id]],AllStopTimes[cu_ID],AllStopTimes[Average Stop Time ( In Min )]), 0)</f>
        <v>0</v>
      </c>
      <c r="AO194" s="35" t="e">
        <f>IF(Master[[#This Row],[RSP StopTime override]] &lt;&gt; "",Master[[#This Row],[RSP StopTime override]],IF(Master[[#This Row],[Avg stop time helper]] &lt;&gt; 0, Master[[#This Row],[Avg stop time helper]],Average_Stop_Time))</f>
        <v>#DIV/0!</v>
      </c>
    </row>
    <row r="195" spans="1:41" s="35" customFormat="1" x14ac:dyDescent="0.3">
      <c r="A195" s="55" t="s">
        <v>11338</v>
      </c>
      <c r="B195" s="35">
        <v>105</v>
      </c>
      <c r="C195" s="35">
        <v>99031</v>
      </c>
      <c r="D195" s="35">
        <v>133</v>
      </c>
      <c r="E195" s="35" t="s">
        <v>9215</v>
      </c>
      <c r="F195" s="35" t="s">
        <v>9216</v>
      </c>
      <c r="H195" s="35" t="s">
        <v>7846</v>
      </c>
      <c r="I195" s="35" t="s">
        <v>3</v>
      </c>
      <c r="J195" s="35">
        <v>49735</v>
      </c>
      <c r="K195" s="35">
        <v>7</v>
      </c>
      <c r="L195" s="35" t="s">
        <v>7697</v>
      </c>
      <c r="M195" s="35" t="s">
        <v>7793</v>
      </c>
      <c r="N195" s="35" t="s">
        <v>903</v>
      </c>
      <c r="O195" s="35">
        <v>50</v>
      </c>
      <c r="P195" s="35">
        <v>0</v>
      </c>
      <c r="Q195" s="35">
        <v>50</v>
      </c>
      <c r="R195" s="35">
        <v>0</v>
      </c>
      <c r="S195" s="35">
        <v>0</v>
      </c>
      <c r="T195" s="35">
        <v>0</v>
      </c>
      <c r="U195" s="39">
        <v>44138</v>
      </c>
      <c r="V195" s="35">
        <v>52</v>
      </c>
      <c r="W195" s="45">
        <v>8610.5300000000007</v>
      </c>
      <c r="X195" s="45">
        <v>0</v>
      </c>
      <c r="Y195" s="45">
        <v>0</v>
      </c>
      <c r="Z195" s="45">
        <v>196.85</v>
      </c>
      <c r="AA195" s="45">
        <v>196.85</v>
      </c>
      <c r="AB195" s="35">
        <v>0</v>
      </c>
      <c r="AC195" s="35">
        <v>0</v>
      </c>
      <c r="AD195" s="42">
        <v>0</v>
      </c>
      <c r="AE195" s="45">
        <v>176.2337</v>
      </c>
      <c r="AF195" s="45">
        <v>184.90620000000001</v>
      </c>
      <c r="AG195" s="35" t="s">
        <v>10978</v>
      </c>
      <c r="AH195" s="35" t="s">
        <v>10965</v>
      </c>
      <c r="AK195" s="35" t="s">
        <v>7832</v>
      </c>
      <c r="AL195" s="35" t="s">
        <v>932</v>
      </c>
      <c r="AM195" s="35">
        <v>103</v>
      </c>
      <c r="AN195" s="35">
        <f>IFERROR(_xlfn.XLOOKUP(Master[[#This Row],[cu_id]],AllStopTimes[cu_ID],AllStopTimes[Average Stop Time ( In Min )]), 0)</f>
        <v>0</v>
      </c>
      <c r="AO195" s="35" t="e">
        <f>IF(Master[[#This Row],[RSP StopTime override]] &lt;&gt; "",Master[[#This Row],[RSP StopTime override]],IF(Master[[#This Row],[Avg stop time helper]] &lt;&gt; 0, Master[[#This Row],[Avg stop time helper]],Average_Stop_Time))</f>
        <v>#DIV/0!</v>
      </c>
    </row>
    <row r="196" spans="1:41" s="35" customFormat="1" x14ac:dyDescent="0.3">
      <c r="A196" s="55" t="s">
        <v>13841</v>
      </c>
      <c r="B196" s="35">
        <v>105</v>
      </c>
      <c r="C196" s="35">
        <v>73397</v>
      </c>
      <c r="D196" s="35">
        <v>0</v>
      </c>
      <c r="E196" s="35" t="s">
        <v>9213</v>
      </c>
      <c r="F196" s="35" t="s">
        <v>9214</v>
      </c>
      <c r="H196" s="35" t="s">
        <v>7846</v>
      </c>
      <c r="I196" s="35" t="s">
        <v>3</v>
      </c>
      <c r="J196" s="35">
        <v>49735</v>
      </c>
      <c r="K196" s="35">
        <v>6</v>
      </c>
      <c r="L196" s="35" t="s">
        <v>7805</v>
      </c>
      <c r="M196" s="35" t="s">
        <v>7793</v>
      </c>
      <c r="N196" s="35" t="s">
        <v>903</v>
      </c>
      <c r="O196" s="35">
        <v>45</v>
      </c>
      <c r="P196" s="35">
        <v>0</v>
      </c>
      <c r="Q196" s="35">
        <v>45</v>
      </c>
      <c r="R196" s="35">
        <v>0</v>
      </c>
      <c r="S196" s="35">
        <v>0</v>
      </c>
      <c r="T196" s="35">
        <v>0</v>
      </c>
      <c r="U196" s="39">
        <v>44138</v>
      </c>
      <c r="V196" s="35">
        <v>26</v>
      </c>
      <c r="W196" s="45">
        <v>1066.92</v>
      </c>
      <c r="X196" s="45">
        <v>0</v>
      </c>
      <c r="Y196" s="45">
        <v>0</v>
      </c>
      <c r="Z196" s="45">
        <v>21.46</v>
      </c>
      <c r="AA196" s="45">
        <v>42.92</v>
      </c>
      <c r="AB196" s="35">
        <v>0</v>
      </c>
      <c r="AC196" s="35">
        <v>0</v>
      </c>
      <c r="AD196" s="42">
        <v>0</v>
      </c>
      <c r="AE196" s="45">
        <v>20.234999999999999</v>
      </c>
      <c r="AF196" s="45">
        <v>20.234999999999999</v>
      </c>
      <c r="AG196" s="35" t="s">
        <v>10968</v>
      </c>
      <c r="AH196" s="35" t="s">
        <v>10965</v>
      </c>
      <c r="AK196" s="35" t="s">
        <v>7832</v>
      </c>
      <c r="AL196" s="35" t="s">
        <v>932</v>
      </c>
      <c r="AM196" s="35">
        <v>103</v>
      </c>
      <c r="AN196" s="35">
        <f>IFERROR(_xlfn.XLOOKUP(Master[[#This Row],[cu_id]],AllStopTimes[cu_ID],AllStopTimes[Average Stop Time ( In Min )]), 0)</f>
        <v>0</v>
      </c>
      <c r="AO196" s="35" t="e">
        <f>IF(Master[[#This Row],[RSP StopTime override]] &lt;&gt; "",Master[[#This Row],[RSP StopTime override]],IF(Master[[#This Row],[Avg stop time helper]] &lt;&gt; 0, Master[[#This Row],[Avg stop time helper]],Average_Stop_Time))</f>
        <v>#DIV/0!</v>
      </c>
    </row>
    <row r="197" spans="1:41" s="35" customFormat="1" x14ac:dyDescent="0.3">
      <c r="A197" s="55" t="s">
        <v>11947</v>
      </c>
      <c r="B197" s="35">
        <v>102</v>
      </c>
      <c r="C197" s="35">
        <v>73394</v>
      </c>
      <c r="D197" s="35">
        <v>0</v>
      </c>
      <c r="E197" s="35" t="s">
        <v>8610</v>
      </c>
      <c r="F197" s="35" t="s">
        <v>8611</v>
      </c>
      <c r="H197" s="35" t="s">
        <v>8612</v>
      </c>
      <c r="I197" s="35" t="s">
        <v>3</v>
      </c>
      <c r="J197" s="35">
        <v>49701</v>
      </c>
      <c r="K197" s="35">
        <v>7</v>
      </c>
      <c r="L197" s="35" t="s">
        <v>7697</v>
      </c>
      <c r="M197" s="35" t="s">
        <v>7793</v>
      </c>
      <c r="N197" s="35" t="s">
        <v>902</v>
      </c>
      <c r="O197" s="35">
        <v>80</v>
      </c>
      <c r="P197" s="35">
        <v>0</v>
      </c>
      <c r="Q197" s="35">
        <v>0</v>
      </c>
      <c r="R197" s="35">
        <v>0</v>
      </c>
      <c r="S197" s="35">
        <v>0</v>
      </c>
      <c r="T197" s="35">
        <v>80</v>
      </c>
      <c r="U197" s="39">
        <v>44316</v>
      </c>
      <c r="V197" s="35">
        <v>24</v>
      </c>
      <c r="W197" s="45">
        <v>848.66</v>
      </c>
      <c r="X197" s="45">
        <v>0</v>
      </c>
      <c r="Y197" s="45">
        <v>0</v>
      </c>
      <c r="Z197" s="45">
        <v>41.95</v>
      </c>
      <c r="AA197" s="45">
        <v>41.95</v>
      </c>
      <c r="AB197" s="35">
        <v>0</v>
      </c>
      <c r="AC197" s="35">
        <v>0</v>
      </c>
      <c r="AD197" s="42">
        <v>0</v>
      </c>
      <c r="AE197" s="45">
        <v>37.880000000000003</v>
      </c>
      <c r="AF197" s="45">
        <v>0</v>
      </c>
      <c r="AG197" s="35" t="s">
        <v>6009</v>
      </c>
      <c r="AH197" s="35" t="s">
        <v>6009</v>
      </c>
      <c r="AK197" s="35" t="s">
        <v>7832</v>
      </c>
      <c r="AL197" s="35" t="s">
        <v>932</v>
      </c>
      <c r="AM197" s="35" t="s">
        <v>7734</v>
      </c>
      <c r="AN197" s="35">
        <f>IFERROR(_xlfn.XLOOKUP(Master[[#This Row],[cu_id]],AllStopTimes[cu_ID],AllStopTimes[Average Stop Time ( In Min )]), 0)</f>
        <v>0</v>
      </c>
      <c r="AO197" s="35" t="e">
        <f>IF(Master[[#This Row],[RSP StopTime override]] &lt;&gt; "",Master[[#This Row],[RSP StopTime override]],IF(Master[[#This Row],[Avg stop time helper]] &lt;&gt; 0, Master[[#This Row],[Avg stop time helper]],Average_Stop_Time))</f>
        <v>#DIV/0!</v>
      </c>
    </row>
    <row r="198" spans="1:41" s="35" customFormat="1" x14ac:dyDescent="0.3">
      <c r="A198" s="55" t="s">
        <v>14409</v>
      </c>
      <c r="B198" s="35">
        <v>103</v>
      </c>
      <c r="C198" s="35">
        <v>73393</v>
      </c>
      <c r="D198" s="35">
        <v>0</v>
      </c>
      <c r="E198" s="35" t="s">
        <v>8796</v>
      </c>
      <c r="F198" s="35" t="s">
        <v>8797</v>
      </c>
      <c r="H198" s="35" t="s">
        <v>7831</v>
      </c>
      <c r="I198" s="35" t="s">
        <v>3</v>
      </c>
      <c r="J198" s="35">
        <v>49707</v>
      </c>
      <c r="K198" s="35">
        <v>1</v>
      </c>
      <c r="L198" s="35" t="s">
        <v>7803</v>
      </c>
      <c r="M198" s="35" t="s">
        <v>7793</v>
      </c>
      <c r="N198" s="35" t="s">
        <v>903</v>
      </c>
      <c r="O198" s="35">
        <v>102</v>
      </c>
      <c r="P198" s="35">
        <v>0</v>
      </c>
      <c r="Q198" s="35">
        <v>102</v>
      </c>
      <c r="R198" s="35">
        <v>0</v>
      </c>
      <c r="S198" s="35">
        <v>0</v>
      </c>
      <c r="T198" s="35">
        <v>0</v>
      </c>
      <c r="U198" s="39">
        <v>44159</v>
      </c>
      <c r="V198" s="35">
        <v>13</v>
      </c>
      <c r="W198" s="45">
        <v>694.89</v>
      </c>
      <c r="X198" s="45">
        <v>0</v>
      </c>
      <c r="Y198" s="45">
        <v>0</v>
      </c>
      <c r="Z198" s="45">
        <v>14.71</v>
      </c>
      <c r="AA198" s="45">
        <v>58.85</v>
      </c>
      <c r="AB198" s="35">
        <v>0</v>
      </c>
      <c r="AC198" s="35">
        <v>0</v>
      </c>
      <c r="AD198" s="42">
        <v>0</v>
      </c>
      <c r="AE198" s="45">
        <v>13.3475</v>
      </c>
      <c r="AF198" s="45">
        <v>12.9625</v>
      </c>
      <c r="AG198" s="35" t="s">
        <v>10969</v>
      </c>
      <c r="AH198" s="35" t="s">
        <v>10973</v>
      </c>
      <c r="AK198" s="35" t="s">
        <v>7832</v>
      </c>
      <c r="AL198" s="35" t="s">
        <v>902</v>
      </c>
      <c r="AM198" s="35">
        <v>105</v>
      </c>
      <c r="AN198" s="35">
        <f>IFERROR(_xlfn.XLOOKUP(Master[[#This Row],[cu_id]],AllStopTimes[cu_ID],AllStopTimes[Average Stop Time ( In Min )]), 0)</f>
        <v>0</v>
      </c>
      <c r="AO198" s="35" t="e">
        <f>IF(Master[[#This Row],[RSP StopTime override]] &lt;&gt; "",Master[[#This Row],[RSP StopTime override]],IF(Master[[#This Row],[Avg stop time helper]] &lt;&gt; 0, Master[[#This Row],[Avg stop time helper]],Average_Stop_Time))</f>
        <v>#DIV/0!</v>
      </c>
    </row>
    <row r="199" spans="1:41" s="35" customFormat="1" x14ac:dyDescent="0.3">
      <c r="A199" s="55" t="s">
        <v>12303</v>
      </c>
      <c r="B199" s="35">
        <v>105</v>
      </c>
      <c r="C199" s="35">
        <v>73392</v>
      </c>
      <c r="D199" s="35">
        <v>0</v>
      </c>
      <c r="E199" s="35" t="s">
        <v>9354</v>
      </c>
      <c r="F199" s="35" t="s">
        <v>9355</v>
      </c>
      <c r="H199" s="35" t="s">
        <v>9356</v>
      </c>
      <c r="I199" s="35" t="s">
        <v>3</v>
      </c>
      <c r="J199" s="35">
        <v>48737</v>
      </c>
      <c r="K199" s="35">
        <v>0</v>
      </c>
      <c r="L199" s="35" t="s">
        <v>7697</v>
      </c>
      <c r="M199" s="35" t="s">
        <v>7792</v>
      </c>
      <c r="N199" s="35" t="s">
        <v>900</v>
      </c>
      <c r="O199" s="35">
        <v>381</v>
      </c>
      <c r="P199" s="35">
        <v>0</v>
      </c>
      <c r="Q199" s="35">
        <v>0</v>
      </c>
      <c r="R199" s="35">
        <v>381</v>
      </c>
      <c r="S199" s="35">
        <v>0</v>
      </c>
      <c r="T199" s="35">
        <v>0</v>
      </c>
      <c r="U199" s="39">
        <v>44356</v>
      </c>
      <c r="V199" s="35">
        <v>1</v>
      </c>
      <c r="W199" s="45">
        <v>164.85</v>
      </c>
      <c r="X199" s="45">
        <v>0</v>
      </c>
      <c r="Y199" s="45">
        <v>0</v>
      </c>
      <c r="Z199" s="45" t="s">
        <v>7881</v>
      </c>
      <c r="AA199" s="45" t="s">
        <v>7881</v>
      </c>
      <c r="AB199" s="35">
        <v>0</v>
      </c>
      <c r="AC199" s="35">
        <v>0</v>
      </c>
      <c r="AD199" s="42">
        <v>0</v>
      </c>
      <c r="AE199" s="45">
        <v>20.606200000000001</v>
      </c>
      <c r="AF199" s="45">
        <v>0</v>
      </c>
      <c r="AG199" s="35" t="s">
        <v>10969</v>
      </c>
      <c r="AH199" s="35" t="s">
        <v>10965</v>
      </c>
      <c r="AK199" s="35" t="s">
        <v>7832</v>
      </c>
      <c r="AL199" s="35" t="s">
        <v>932</v>
      </c>
      <c r="AM199" s="35">
        <v>105</v>
      </c>
      <c r="AN199" s="35">
        <f>IFERROR(_xlfn.XLOOKUP(Master[[#This Row],[cu_id]],AllStopTimes[cu_ID],AllStopTimes[Average Stop Time ( In Min )]), 0)</f>
        <v>0</v>
      </c>
      <c r="AO199" s="35" t="e">
        <f>IF(Master[[#This Row],[RSP StopTime override]] &lt;&gt; "",Master[[#This Row],[RSP StopTime override]],IF(Master[[#This Row],[Avg stop time helper]] &lt;&gt; 0, Master[[#This Row],[Avg stop time helper]],Average_Stop_Time))</f>
        <v>#DIV/0!</v>
      </c>
    </row>
    <row r="200" spans="1:41" s="35" customFormat="1" x14ac:dyDescent="0.3">
      <c r="A200" s="55" t="s">
        <v>11918</v>
      </c>
      <c r="B200" s="35">
        <v>102</v>
      </c>
      <c r="C200" s="35">
        <v>73389</v>
      </c>
      <c r="D200" s="35">
        <v>0</v>
      </c>
      <c r="E200" s="35" t="s">
        <v>8592</v>
      </c>
      <c r="F200" s="35" t="s">
        <v>8593</v>
      </c>
      <c r="H200" s="35" t="s">
        <v>8584</v>
      </c>
      <c r="I200" s="35" t="s">
        <v>3</v>
      </c>
      <c r="J200" s="35">
        <v>49701</v>
      </c>
      <c r="K200" s="35">
        <v>7</v>
      </c>
      <c r="L200" s="35" t="s">
        <v>7697</v>
      </c>
      <c r="M200" s="35" t="s">
        <v>7793</v>
      </c>
      <c r="N200" s="35" t="s">
        <v>902</v>
      </c>
      <c r="O200" s="35">
        <v>35</v>
      </c>
      <c r="P200" s="35">
        <v>0</v>
      </c>
      <c r="Q200" s="35">
        <v>0</v>
      </c>
      <c r="R200" s="35">
        <v>0</v>
      </c>
      <c r="S200" s="35">
        <v>0</v>
      </c>
      <c r="T200" s="35">
        <v>35</v>
      </c>
      <c r="U200" s="39">
        <v>44309</v>
      </c>
      <c r="V200" s="35">
        <v>29</v>
      </c>
      <c r="W200" s="45">
        <v>2949.17</v>
      </c>
      <c r="X200" s="45">
        <v>0</v>
      </c>
      <c r="Y200" s="45">
        <v>0</v>
      </c>
      <c r="Z200" s="45">
        <v>118.41</v>
      </c>
      <c r="AA200" s="45">
        <v>118.41</v>
      </c>
      <c r="AB200" s="35">
        <v>0</v>
      </c>
      <c r="AC200" s="35">
        <v>0</v>
      </c>
      <c r="AD200" s="42">
        <v>0</v>
      </c>
      <c r="AE200" s="45">
        <v>107.0887</v>
      </c>
      <c r="AF200" s="45">
        <v>0</v>
      </c>
      <c r="AG200" s="35" t="s">
        <v>6009</v>
      </c>
      <c r="AH200" s="35" t="s">
        <v>6009</v>
      </c>
      <c r="AK200" s="35" t="s">
        <v>7832</v>
      </c>
      <c r="AL200" s="35" t="s">
        <v>932</v>
      </c>
      <c r="AM200" s="35" t="s">
        <v>7734</v>
      </c>
      <c r="AN200" s="35">
        <f>IFERROR(_xlfn.XLOOKUP(Master[[#This Row],[cu_id]],AllStopTimes[cu_ID],AllStopTimes[Average Stop Time ( In Min )]), 0)</f>
        <v>0</v>
      </c>
      <c r="AO200" s="35" t="e">
        <f>IF(Master[[#This Row],[RSP StopTime override]] &lt;&gt; "",Master[[#This Row],[RSP StopTime override]],IF(Master[[#This Row],[Avg stop time helper]] &lt;&gt; 0, Master[[#This Row],[Avg stop time helper]],Average_Stop_Time))</f>
        <v>#DIV/0!</v>
      </c>
    </row>
    <row r="201" spans="1:41" s="35" customFormat="1" x14ac:dyDescent="0.3">
      <c r="A201" s="55" t="s">
        <v>11848</v>
      </c>
      <c r="B201" s="35">
        <v>102</v>
      </c>
      <c r="C201" s="35">
        <v>73388</v>
      </c>
      <c r="D201" s="35">
        <v>0</v>
      </c>
      <c r="E201" s="35" t="s">
        <v>8514</v>
      </c>
      <c r="F201" s="35" t="s">
        <v>8515</v>
      </c>
      <c r="H201" s="35" t="s">
        <v>8491</v>
      </c>
      <c r="I201" s="35" t="s">
        <v>3</v>
      </c>
      <c r="J201" s="35">
        <v>49781</v>
      </c>
      <c r="K201" s="35">
        <v>7</v>
      </c>
      <c r="L201" s="35" t="s">
        <v>7697</v>
      </c>
      <c r="M201" s="35" t="s">
        <v>7793</v>
      </c>
      <c r="N201" s="35" t="s">
        <v>8057</v>
      </c>
      <c r="O201" s="35">
        <v>73</v>
      </c>
      <c r="P201" s="35">
        <v>0</v>
      </c>
      <c r="Q201" s="35">
        <v>0</v>
      </c>
      <c r="R201" s="35">
        <v>0</v>
      </c>
      <c r="S201" s="35">
        <v>73</v>
      </c>
      <c r="T201" s="35">
        <v>0</v>
      </c>
      <c r="U201" s="39">
        <v>44308</v>
      </c>
      <c r="V201" s="35">
        <v>28</v>
      </c>
      <c r="W201" s="45">
        <v>1958.72</v>
      </c>
      <c r="X201" s="45">
        <v>0</v>
      </c>
      <c r="Y201" s="45">
        <v>0</v>
      </c>
      <c r="Z201" s="45">
        <v>76.55</v>
      </c>
      <c r="AA201" s="45">
        <v>76.55</v>
      </c>
      <c r="AB201" s="35">
        <v>0</v>
      </c>
      <c r="AC201" s="35">
        <v>0</v>
      </c>
      <c r="AD201" s="42">
        <v>0</v>
      </c>
      <c r="AE201" s="45">
        <v>69.101200000000006</v>
      </c>
      <c r="AF201" s="45">
        <v>0</v>
      </c>
      <c r="AG201" s="35" t="s">
        <v>6009</v>
      </c>
      <c r="AH201" s="35" t="s">
        <v>6009</v>
      </c>
      <c r="AK201" s="35" t="s">
        <v>7832</v>
      </c>
      <c r="AL201" s="35" t="s">
        <v>8057</v>
      </c>
      <c r="AM201" s="35">
        <v>102</v>
      </c>
      <c r="AN201" s="35">
        <f>IFERROR(_xlfn.XLOOKUP(Master[[#This Row],[cu_id]],AllStopTimes[cu_ID],AllStopTimes[Average Stop Time ( In Min )]), 0)</f>
        <v>0</v>
      </c>
      <c r="AO201" s="35" t="e">
        <f>IF(Master[[#This Row],[RSP StopTime override]] &lt;&gt; "",Master[[#This Row],[RSP StopTime override]],IF(Master[[#This Row],[Avg stop time helper]] &lt;&gt; 0, Master[[#This Row],[Avg stop time helper]],Average_Stop_Time))</f>
        <v>#DIV/0!</v>
      </c>
    </row>
    <row r="202" spans="1:41" s="35" customFormat="1" x14ac:dyDescent="0.3">
      <c r="A202" s="55" t="s">
        <v>13219</v>
      </c>
      <c r="B202" s="35">
        <v>103</v>
      </c>
      <c r="C202" s="35">
        <v>73387</v>
      </c>
      <c r="D202" s="35">
        <v>0</v>
      </c>
      <c r="E202" s="35" t="s">
        <v>8952</v>
      </c>
      <c r="F202" s="35" t="s">
        <v>8953</v>
      </c>
      <c r="H202" s="35" t="s">
        <v>7831</v>
      </c>
      <c r="I202" s="35" t="s">
        <v>3</v>
      </c>
      <c r="J202" s="35">
        <v>49707</v>
      </c>
      <c r="K202" s="35">
        <v>5</v>
      </c>
      <c r="L202" s="35" t="s">
        <v>7699</v>
      </c>
      <c r="M202" s="35" t="s">
        <v>7793</v>
      </c>
      <c r="N202" s="35" t="s">
        <v>8057</v>
      </c>
      <c r="O202" s="35">
        <v>81</v>
      </c>
      <c r="P202" s="35">
        <v>0</v>
      </c>
      <c r="Q202" s="35">
        <v>0</v>
      </c>
      <c r="R202" s="35">
        <v>0</v>
      </c>
      <c r="S202" s="35">
        <v>81</v>
      </c>
      <c r="T202" s="35">
        <v>0</v>
      </c>
      <c r="U202" s="39">
        <v>44147</v>
      </c>
      <c r="V202" s="35">
        <v>26</v>
      </c>
      <c r="W202" s="45">
        <v>919.87</v>
      </c>
      <c r="X202" s="45">
        <v>0</v>
      </c>
      <c r="Y202" s="45">
        <v>0</v>
      </c>
      <c r="Z202" s="45">
        <v>19.3</v>
      </c>
      <c r="AA202" s="45">
        <v>38.590000000000003</v>
      </c>
      <c r="AB202" s="35">
        <v>0</v>
      </c>
      <c r="AC202" s="35">
        <v>0</v>
      </c>
      <c r="AD202" s="42">
        <v>0</v>
      </c>
      <c r="AE202" s="45">
        <v>17.5</v>
      </c>
      <c r="AF202" s="45">
        <v>17.5</v>
      </c>
      <c r="AG202" s="35" t="s">
        <v>10969</v>
      </c>
      <c r="AH202" s="35" t="s">
        <v>10965</v>
      </c>
      <c r="AK202" s="35" t="s">
        <v>7832</v>
      </c>
      <c r="AL202" s="35" t="s">
        <v>8057</v>
      </c>
      <c r="AM202" s="35">
        <v>103</v>
      </c>
      <c r="AN202" s="35">
        <f>IFERROR(_xlfn.XLOOKUP(Master[[#This Row],[cu_id]],AllStopTimes[cu_ID],AllStopTimes[Average Stop Time ( In Min )]), 0)</f>
        <v>0</v>
      </c>
      <c r="AO202" s="35" t="e">
        <f>IF(Master[[#This Row],[RSP StopTime override]] &lt;&gt; "",Master[[#This Row],[RSP StopTime override]],IF(Master[[#This Row],[Avg stop time helper]] &lt;&gt; 0, Master[[#This Row],[Avg stop time helper]],Average_Stop_Time))</f>
        <v>#DIV/0!</v>
      </c>
    </row>
    <row r="203" spans="1:41" s="35" customFormat="1" x14ac:dyDescent="0.3">
      <c r="A203" s="55" t="s">
        <v>13908</v>
      </c>
      <c r="B203" s="35">
        <v>102</v>
      </c>
      <c r="C203" s="35">
        <v>73386</v>
      </c>
      <c r="D203" s="35">
        <v>0</v>
      </c>
      <c r="E203" s="35" t="s">
        <v>8435</v>
      </c>
      <c r="F203" s="35" t="s">
        <v>8436</v>
      </c>
      <c r="H203" s="35" t="s">
        <v>8427</v>
      </c>
      <c r="I203" s="35" t="s">
        <v>3</v>
      </c>
      <c r="J203" s="35">
        <v>49746</v>
      </c>
      <c r="K203" s="35">
        <v>4</v>
      </c>
      <c r="L203" s="35" t="s">
        <v>7806</v>
      </c>
      <c r="M203" s="35" t="s">
        <v>7793</v>
      </c>
      <c r="N203" s="35" t="s">
        <v>900</v>
      </c>
      <c r="O203" s="35">
        <v>261</v>
      </c>
      <c r="P203" s="35">
        <v>0</v>
      </c>
      <c r="Q203" s="35">
        <v>0</v>
      </c>
      <c r="R203" s="35">
        <v>261</v>
      </c>
      <c r="S203" s="35">
        <v>0</v>
      </c>
      <c r="T203" s="35">
        <v>0</v>
      </c>
      <c r="U203" s="39">
        <v>44153</v>
      </c>
      <c r="V203" s="35">
        <v>13</v>
      </c>
      <c r="W203" s="45">
        <v>797.09</v>
      </c>
      <c r="X203" s="45">
        <v>0</v>
      </c>
      <c r="Y203" s="45">
        <v>0</v>
      </c>
      <c r="Z203" s="45">
        <v>16.809999999999999</v>
      </c>
      <c r="AA203" s="45">
        <v>67.239999999999995</v>
      </c>
      <c r="AB203" s="35">
        <v>0</v>
      </c>
      <c r="AC203" s="35">
        <v>0</v>
      </c>
      <c r="AD203" s="42">
        <v>0</v>
      </c>
      <c r="AE203" s="45">
        <v>15.17</v>
      </c>
      <c r="AF203" s="45">
        <v>15.17</v>
      </c>
      <c r="AG203" s="35" t="s">
        <v>10978</v>
      </c>
      <c r="AH203" s="35" t="s">
        <v>10965</v>
      </c>
      <c r="AK203" s="35" t="s">
        <v>7832</v>
      </c>
      <c r="AL203" s="35" t="s">
        <v>932</v>
      </c>
      <c r="AM203" s="35" t="s">
        <v>7734</v>
      </c>
      <c r="AN203" s="35">
        <f>IFERROR(_xlfn.XLOOKUP(Master[[#This Row],[cu_id]],AllStopTimes[cu_ID],AllStopTimes[Average Stop Time ( In Min )]), 0)</f>
        <v>0</v>
      </c>
      <c r="AO203" s="35" t="e">
        <f>IF(Master[[#This Row],[RSP StopTime override]] &lt;&gt; "",Master[[#This Row],[RSP StopTime override]],IF(Master[[#This Row],[Avg stop time helper]] &lt;&gt; 0, Master[[#This Row],[Avg stop time helper]],Average_Stop_Time))</f>
        <v>#DIV/0!</v>
      </c>
    </row>
    <row r="204" spans="1:41" s="35" customFormat="1" x14ac:dyDescent="0.3">
      <c r="A204" s="55" t="s">
        <v>11508</v>
      </c>
      <c r="B204" s="35">
        <v>105</v>
      </c>
      <c r="C204" s="35">
        <v>73383</v>
      </c>
      <c r="D204" s="35">
        <v>0</v>
      </c>
      <c r="E204" s="35" t="s">
        <v>9395</v>
      </c>
      <c r="F204" s="35" t="s">
        <v>9396</v>
      </c>
      <c r="H204" s="35" t="s">
        <v>8071</v>
      </c>
      <c r="I204" s="35" t="s">
        <v>3</v>
      </c>
      <c r="J204" s="35">
        <v>48750</v>
      </c>
      <c r="K204" s="35">
        <v>2</v>
      </c>
      <c r="L204" s="35" t="s">
        <v>7698</v>
      </c>
      <c r="M204" s="35" t="s">
        <v>7793</v>
      </c>
      <c r="N204" s="35" t="s">
        <v>8057</v>
      </c>
      <c r="O204" s="35">
        <v>65</v>
      </c>
      <c r="P204" s="35">
        <v>0</v>
      </c>
      <c r="Q204" s="35">
        <v>0</v>
      </c>
      <c r="R204" s="35">
        <v>0</v>
      </c>
      <c r="S204" s="35">
        <v>65</v>
      </c>
      <c r="T204" s="35">
        <v>0</v>
      </c>
      <c r="U204" s="39">
        <v>44140</v>
      </c>
      <c r="V204" s="35">
        <v>13</v>
      </c>
      <c r="W204" s="45">
        <v>462.64</v>
      </c>
      <c r="X204" s="45">
        <v>0</v>
      </c>
      <c r="Y204" s="45">
        <v>0</v>
      </c>
      <c r="Z204" s="45">
        <v>9.7200000000000006</v>
      </c>
      <c r="AA204" s="45">
        <v>38.880000000000003</v>
      </c>
      <c r="AB204" s="35">
        <v>0</v>
      </c>
      <c r="AC204" s="35">
        <v>0</v>
      </c>
      <c r="AD204" s="42">
        <v>0</v>
      </c>
      <c r="AE204" s="45">
        <v>8.8149999999999995</v>
      </c>
      <c r="AF204" s="45">
        <v>8.8149999999999995</v>
      </c>
      <c r="AG204" s="35" t="s">
        <v>10969</v>
      </c>
      <c r="AH204" s="35" t="s">
        <v>10965</v>
      </c>
      <c r="AK204" s="35" t="s">
        <v>7832</v>
      </c>
      <c r="AL204" s="35" t="s">
        <v>932</v>
      </c>
      <c r="AM204" s="35">
        <v>101</v>
      </c>
      <c r="AN204" s="35">
        <f>IFERROR(_xlfn.XLOOKUP(Master[[#This Row],[cu_id]],AllStopTimes[cu_ID],AllStopTimes[Average Stop Time ( In Min )]), 0)</f>
        <v>0</v>
      </c>
      <c r="AO204" s="35" t="e">
        <f>IF(Master[[#This Row],[RSP StopTime override]] &lt;&gt; "",Master[[#This Row],[RSP StopTime override]],IF(Master[[#This Row],[Avg stop time helper]] &lt;&gt; 0, Master[[#This Row],[Avg stop time helper]],Average_Stop_Time))</f>
        <v>#DIV/0!</v>
      </c>
    </row>
    <row r="205" spans="1:41" s="35" customFormat="1" x14ac:dyDescent="0.3">
      <c r="A205" s="55" t="s">
        <v>13888</v>
      </c>
      <c r="B205" s="35">
        <v>102</v>
      </c>
      <c r="C205" s="35">
        <v>73382</v>
      </c>
      <c r="D205" s="35">
        <v>0</v>
      </c>
      <c r="E205" s="35" t="s">
        <v>8425</v>
      </c>
      <c r="F205" s="35" t="s">
        <v>8426</v>
      </c>
      <c r="H205" s="35" t="s">
        <v>8427</v>
      </c>
      <c r="I205" s="35" t="s">
        <v>3</v>
      </c>
      <c r="J205" s="35">
        <v>49746</v>
      </c>
      <c r="K205" s="35">
        <v>2</v>
      </c>
      <c r="L205" s="35" t="s">
        <v>7698</v>
      </c>
      <c r="M205" s="35" t="s">
        <v>7793</v>
      </c>
      <c r="N205" s="35" t="s">
        <v>900</v>
      </c>
      <c r="O205" s="35">
        <v>241</v>
      </c>
      <c r="P205" s="35">
        <v>0</v>
      </c>
      <c r="Q205" s="35">
        <v>0</v>
      </c>
      <c r="R205" s="35">
        <v>241</v>
      </c>
      <c r="S205" s="35">
        <v>0</v>
      </c>
      <c r="T205" s="35">
        <v>0</v>
      </c>
      <c r="U205" s="39">
        <v>44139</v>
      </c>
      <c r="V205" s="35">
        <v>13</v>
      </c>
      <c r="W205" s="45">
        <v>428.34</v>
      </c>
      <c r="X205" s="45">
        <v>0</v>
      </c>
      <c r="Y205" s="45">
        <v>0</v>
      </c>
      <c r="Z205" s="45">
        <v>8.52</v>
      </c>
      <c r="AA205" s="45">
        <v>34.08</v>
      </c>
      <c r="AB205" s="35">
        <v>0</v>
      </c>
      <c r="AC205" s="35">
        <v>0</v>
      </c>
      <c r="AD205" s="42">
        <v>0</v>
      </c>
      <c r="AE205" s="45">
        <v>8.1524999999999999</v>
      </c>
      <c r="AF205" s="45">
        <v>8.1524999999999999</v>
      </c>
      <c r="AG205" s="35" t="s">
        <v>10969</v>
      </c>
      <c r="AH205" s="35" t="s">
        <v>10991</v>
      </c>
      <c r="AI205" s="35" t="s">
        <v>8428</v>
      </c>
      <c r="AJ205" s="35" t="s">
        <v>7827</v>
      </c>
      <c r="AK205" s="35" t="s">
        <v>7832</v>
      </c>
      <c r="AL205" s="35" t="s">
        <v>932</v>
      </c>
      <c r="AM205" s="35" t="s">
        <v>7734</v>
      </c>
      <c r="AN205" s="35">
        <f>IFERROR(_xlfn.XLOOKUP(Master[[#This Row],[cu_id]],AllStopTimes[cu_ID],AllStopTimes[Average Stop Time ( In Min )]), 0)</f>
        <v>0</v>
      </c>
      <c r="AO205" s="35" t="e">
        <f>IF(Master[[#This Row],[RSP StopTime override]] &lt;&gt; "",Master[[#This Row],[RSP StopTime override]],IF(Master[[#This Row],[Avg stop time helper]] &lt;&gt; 0, Master[[#This Row],[Avg stop time helper]],Average_Stop_Time))</f>
        <v>#DIV/0!</v>
      </c>
    </row>
    <row r="206" spans="1:41" s="35" customFormat="1" x14ac:dyDescent="0.3">
      <c r="A206" s="55" t="s">
        <v>13808</v>
      </c>
      <c r="B206" s="35">
        <v>105</v>
      </c>
      <c r="C206" s="35">
        <v>73335</v>
      </c>
      <c r="D206" s="35">
        <v>1</v>
      </c>
      <c r="E206" s="35" t="s">
        <v>9211</v>
      </c>
      <c r="F206" s="35" t="s">
        <v>9212</v>
      </c>
      <c r="H206" s="35" t="s">
        <v>7846</v>
      </c>
      <c r="I206" s="35" t="s">
        <v>3</v>
      </c>
      <c r="J206" s="35">
        <v>49735</v>
      </c>
      <c r="K206" s="35">
        <v>1</v>
      </c>
      <c r="L206" s="35" t="s">
        <v>7803</v>
      </c>
      <c r="M206" s="35" t="s">
        <v>7793</v>
      </c>
      <c r="N206" s="35" t="s">
        <v>903</v>
      </c>
      <c r="O206" s="35">
        <v>45</v>
      </c>
      <c r="P206" s="35">
        <v>0</v>
      </c>
      <c r="Q206" s="35">
        <v>45</v>
      </c>
      <c r="R206" s="35">
        <v>0</v>
      </c>
      <c r="S206" s="35">
        <v>0</v>
      </c>
      <c r="T206" s="35">
        <v>0</v>
      </c>
      <c r="U206" s="39">
        <v>44145</v>
      </c>
      <c r="V206" s="35">
        <v>20</v>
      </c>
      <c r="W206" s="45">
        <v>1139.81</v>
      </c>
      <c r="X206" s="45">
        <v>0</v>
      </c>
      <c r="Y206" s="45">
        <v>0</v>
      </c>
      <c r="Z206" s="45">
        <v>19.89</v>
      </c>
      <c r="AA206" s="45">
        <v>79.56</v>
      </c>
      <c r="AB206" s="35">
        <v>0</v>
      </c>
      <c r="AC206" s="35">
        <v>0</v>
      </c>
      <c r="AD206" s="42">
        <v>0</v>
      </c>
      <c r="AE206" s="45">
        <v>17.954999999999998</v>
      </c>
      <c r="AF206" s="45">
        <v>24.058700000000002</v>
      </c>
      <c r="AG206" s="35" t="s">
        <v>10968</v>
      </c>
      <c r="AH206" s="35" t="s">
        <v>10965</v>
      </c>
      <c r="AK206" s="35" t="s">
        <v>7832</v>
      </c>
      <c r="AL206" s="35" t="s">
        <v>932</v>
      </c>
      <c r="AM206" s="35">
        <v>103</v>
      </c>
      <c r="AN206" s="35">
        <f>IFERROR(_xlfn.XLOOKUP(Master[[#This Row],[cu_id]],AllStopTimes[cu_ID],AllStopTimes[Average Stop Time ( In Min )]), 0)</f>
        <v>0</v>
      </c>
      <c r="AO206" s="35" t="e">
        <f>IF(Master[[#This Row],[RSP StopTime override]] &lt;&gt; "",Master[[#This Row],[RSP StopTime override]],IF(Master[[#This Row],[Avg stop time helper]] &lt;&gt; 0, Master[[#This Row],[Avg stop time helper]],Average_Stop_Time))</f>
        <v>#DIV/0!</v>
      </c>
    </row>
    <row r="207" spans="1:41" s="35" customFormat="1" x14ac:dyDescent="0.3">
      <c r="A207" s="55" t="s">
        <v>13989</v>
      </c>
      <c r="B207" s="35">
        <v>103</v>
      </c>
      <c r="C207" s="35">
        <v>73378</v>
      </c>
      <c r="D207" s="35">
        <v>0</v>
      </c>
      <c r="E207" s="35" t="s">
        <v>9036</v>
      </c>
      <c r="F207" s="35" t="s">
        <v>9037</v>
      </c>
      <c r="H207" s="35" t="s">
        <v>9014</v>
      </c>
      <c r="I207" s="35" t="s">
        <v>3</v>
      </c>
      <c r="J207" s="35">
        <v>48661</v>
      </c>
      <c r="K207" s="35">
        <v>5</v>
      </c>
      <c r="L207" s="35" t="s">
        <v>7699</v>
      </c>
      <c r="M207" s="35" t="s">
        <v>7793</v>
      </c>
      <c r="N207" s="35" t="s">
        <v>902</v>
      </c>
      <c r="O207" s="35">
        <v>61</v>
      </c>
      <c r="P207" s="35">
        <v>0</v>
      </c>
      <c r="Q207" s="35">
        <v>0</v>
      </c>
      <c r="R207" s="35">
        <v>0</v>
      </c>
      <c r="S207" s="35">
        <v>0</v>
      </c>
      <c r="T207" s="35">
        <v>61</v>
      </c>
      <c r="U207" s="39">
        <v>44148</v>
      </c>
      <c r="V207" s="35">
        <v>26</v>
      </c>
      <c r="W207" s="45">
        <v>3375.02</v>
      </c>
      <c r="X207" s="45">
        <v>0</v>
      </c>
      <c r="Y207" s="45">
        <v>0</v>
      </c>
      <c r="Z207" s="45">
        <v>70.98</v>
      </c>
      <c r="AA207" s="45">
        <v>141.96</v>
      </c>
      <c r="AB207" s="35">
        <v>0</v>
      </c>
      <c r="AC207" s="35">
        <v>0</v>
      </c>
      <c r="AD207" s="42">
        <v>0</v>
      </c>
      <c r="AE207" s="45">
        <v>64.41</v>
      </c>
      <c r="AF207" s="45">
        <v>63.16</v>
      </c>
      <c r="AG207" s="35" t="s">
        <v>10977</v>
      </c>
      <c r="AH207" s="35" t="s">
        <v>10965</v>
      </c>
      <c r="AK207" s="35" t="s">
        <v>7832</v>
      </c>
      <c r="AL207" s="35" t="s">
        <v>932</v>
      </c>
      <c r="AM207" s="35">
        <v>105</v>
      </c>
      <c r="AN207" s="35">
        <f>IFERROR(_xlfn.XLOOKUP(Master[[#This Row],[cu_id]],AllStopTimes[cu_ID],AllStopTimes[Average Stop Time ( In Min )]), 0)</f>
        <v>0</v>
      </c>
      <c r="AO207" s="35" t="e">
        <f>IF(Master[[#This Row],[RSP StopTime override]] &lt;&gt; "",Master[[#This Row],[RSP StopTime override]],IF(Master[[#This Row],[Avg stop time helper]] &lt;&gt; 0, Master[[#This Row],[Avg stop time helper]],Average_Stop_Time))</f>
        <v>#DIV/0!</v>
      </c>
    </row>
    <row r="208" spans="1:41" s="35" customFormat="1" x14ac:dyDescent="0.3">
      <c r="A208" s="55" t="s">
        <v>13741</v>
      </c>
      <c r="B208" s="35">
        <v>103</v>
      </c>
      <c r="C208" s="35">
        <v>73376</v>
      </c>
      <c r="D208" s="35">
        <v>0</v>
      </c>
      <c r="E208" s="35" t="s">
        <v>9112</v>
      </c>
      <c r="F208" s="35" t="s">
        <v>9113</v>
      </c>
      <c r="H208" s="35" t="s">
        <v>7891</v>
      </c>
      <c r="I208" s="35" t="s">
        <v>3</v>
      </c>
      <c r="J208" s="35">
        <v>49753</v>
      </c>
      <c r="K208" s="35">
        <v>5</v>
      </c>
      <c r="L208" s="35" t="s">
        <v>7699</v>
      </c>
      <c r="M208" s="35" t="s">
        <v>7793</v>
      </c>
      <c r="N208" s="35" t="s">
        <v>902</v>
      </c>
      <c r="O208" s="35">
        <v>355</v>
      </c>
      <c r="P208" s="35">
        <v>0</v>
      </c>
      <c r="Q208" s="35">
        <v>0</v>
      </c>
      <c r="R208" s="35">
        <v>0</v>
      </c>
      <c r="S208" s="35">
        <v>0</v>
      </c>
      <c r="T208" s="35">
        <v>355</v>
      </c>
      <c r="U208" s="39">
        <v>44148</v>
      </c>
      <c r="V208" s="35">
        <v>26</v>
      </c>
      <c r="W208" s="45">
        <v>1733.44</v>
      </c>
      <c r="X208" s="45">
        <v>0</v>
      </c>
      <c r="Y208" s="45">
        <v>0</v>
      </c>
      <c r="Z208" s="45">
        <v>42.92</v>
      </c>
      <c r="AA208" s="45">
        <v>85.84</v>
      </c>
      <c r="AB208" s="35">
        <v>0</v>
      </c>
      <c r="AC208" s="35">
        <v>0</v>
      </c>
      <c r="AD208" s="42">
        <v>0</v>
      </c>
      <c r="AE208" s="45">
        <v>34.452500000000001</v>
      </c>
      <c r="AF208" s="45">
        <v>17.793700000000001</v>
      </c>
      <c r="AG208" s="35" t="s">
        <v>10973</v>
      </c>
      <c r="AH208" s="35" t="s">
        <v>10965</v>
      </c>
      <c r="AK208" s="35" t="s">
        <v>7832</v>
      </c>
      <c r="AL208" s="35" t="s">
        <v>932</v>
      </c>
      <c r="AM208" s="35">
        <v>105</v>
      </c>
      <c r="AN208" s="35">
        <f>IFERROR(_xlfn.XLOOKUP(Master[[#This Row],[cu_id]],AllStopTimes[cu_ID],AllStopTimes[Average Stop Time ( In Min )]), 0)</f>
        <v>0</v>
      </c>
      <c r="AO208" s="35" t="e">
        <f>IF(Master[[#This Row],[RSP StopTime override]] &lt;&gt; "",Master[[#This Row],[RSP StopTime override]],IF(Master[[#This Row],[Avg stop time helper]] &lt;&gt; 0, Master[[#This Row],[Avg stop time helper]],Average_Stop_Time))</f>
        <v>#DIV/0!</v>
      </c>
    </row>
    <row r="209" spans="1:41" s="35" customFormat="1" x14ac:dyDescent="0.3">
      <c r="A209" s="55" t="s">
        <v>14177</v>
      </c>
      <c r="B209" s="35">
        <v>103</v>
      </c>
      <c r="C209" s="35">
        <v>99120</v>
      </c>
      <c r="D209" s="35">
        <v>5</v>
      </c>
      <c r="E209" s="35" t="s">
        <v>8804</v>
      </c>
      <c r="F209" s="35" t="s">
        <v>8805</v>
      </c>
      <c r="H209" s="35" t="s">
        <v>7831</v>
      </c>
      <c r="I209" s="35" t="s">
        <v>3</v>
      </c>
      <c r="J209" s="35">
        <v>49707</v>
      </c>
      <c r="K209" s="35">
        <v>3</v>
      </c>
      <c r="L209" s="35" t="s">
        <v>7804</v>
      </c>
      <c r="M209" s="35" t="s">
        <v>7793</v>
      </c>
      <c r="N209" s="35" t="s">
        <v>903</v>
      </c>
      <c r="O209" s="35">
        <v>168</v>
      </c>
      <c r="P209" s="35">
        <v>0</v>
      </c>
      <c r="Q209" s="35">
        <v>168</v>
      </c>
      <c r="R209" s="35">
        <v>0</v>
      </c>
      <c r="S209" s="35">
        <v>0</v>
      </c>
      <c r="T209" s="35">
        <v>0</v>
      </c>
      <c r="U209" s="39">
        <v>44145</v>
      </c>
      <c r="V209" s="35">
        <v>13</v>
      </c>
      <c r="W209" s="45">
        <v>1177.83</v>
      </c>
      <c r="X209" s="45">
        <v>0</v>
      </c>
      <c r="Y209" s="45">
        <v>0</v>
      </c>
      <c r="Z209" s="45">
        <v>23.49</v>
      </c>
      <c r="AA209" s="45">
        <v>93.96</v>
      </c>
      <c r="AB209" s="35">
        <v>0</v>
      </c>
      <c r="AC209" s="35">
        <v>0</v>
      </c>
      <c r="AD209" s="42">
        <v>0</v>
      </c>
      <c r="AE209" s="45">
        <v>23.15</v>
      </c>
      <c r="AF209" s="45">
        <v>22.6875</v>
      </c>
      <c r="AG209" s="35" t="s">
        <v>10968</v>
      </c>
      <c r="AH209" s="35" t="s">
        <v>10965</v>
      </c>
      <c r="AK209" s="35" t="s">
        <v>7832</v>
      </c>
      <c r="AL209" s="35" t="s">
        <v>902</v>
      </c>
      <c r="AM209" s="35">
        <v>105</v>
      </c>
      <c r="AN209" s="35">
        <f>IFERROR(_xlfn.XLOOKUP(Master[[#This Row],[cu_id]],AllStopTimes[cu_ID],AllStopTimes[Average Stop Time ( In Min )]), 0)</f>
        <v>0</v>
      </c>
      <c r="AO209" s="35" t="e">
        <f>IF(Master[[#This Row],[RSP StopTime override]] &lt;&gt; "",Master[[#This Row],[RSP StopTime override]],IF(Master[[#This Row],[Avg stop time helper]] &lt;&gt; 0, Master[[#This Row],[Avg stop time helper]],Average_Stop_Time))</f>
        <v>#DIV/0!</v>
      </c>
    </row>
    <row r="210" spans="1:41" s="35" customFormat="1" x14ac:dyDescent="0.3">
      <c r="A210" s="55" t="s">
        <v>13494</v>
      </c>
      <c r="B210" s="35">
        <v>102</v>
      </c>
      <c r="C210" s="35">
        <v>73368</v>
      </c>
      <c r="D210" s="35">
        <v>0</v>
      </c>
      <c r="E210" s="35" t="s">
        <v>8563</v>
      </c>
      <c r="F210" s="35" t="s">
        <v>8564</v>
      </c>
      <c r="H210" s="35" t="s">
        <v>7831</v>
      </c>
      <c r="I210" s="35" t="s">
        <v>3</v>
      </c>
      <c r="J210" s="35">
        <v>49707</v>
      </c>
      <c r="K210" s="35">
        <v>6</v>
      </c>
      <c r="L210" s="35" t="s">
        <v>7805</v>
      </c>
      <c r="M210" s="35" t="s">
        <v>7793</v>
      </c>
      <c r="N210" s="35" t="s">
        <v>8057</v>
      </c>
      <c r="O210" s="35">
        <v>310</v>
      </c>
      <c r="P210" s="35">
        <v>0</v>
      </c>
      <c r="Q210" s="35">
        <v>0</v>
      </c>
      <c r="R210" s="35">
        <v>0</v>
      </c>
      <c r="S210" s="35">
        <v>310</v>
      </c>
      <c r="T210" s="35">
        <v>0</v>
      </c>
      <c r="U210" s="39">
        <v>44140</v>
      </c>
      <c r="V210" s="35">
        <v>23</v>
      </c>
      <c r="W210" s="45">
        <v>2681</v>
      </c>
      <c r="X210" s="45">
        <v>0</v>
      </c>
      <c r="Y210" s="45">
        <v>0</v>
      </c>
      <c r="Z210" s="45">
        <v>84.84</v>
      </c>
      <c r="AA210" s="45">
        <v>169.68</v>
      </c>
      <c r="AB210" s="35">
        <v>0</v>
      </c>
      <c r="AC210" s="35">
        <v>0</v>
      </c>
      <c r="AD210" s="42">
        <v>0</v>
      </c>
      <c r="AE210" s="45">
        <v>81.371200000000002</v>
      </c>
      <c r="AF210" s="45">
        <v>7.0162000000000004</v>
      </c>
      <c r="AG210" s="35" t="s">
        <v>10972</v>
      </c>
      <c r="AH210" s="35" t="s">
        <v>10965</v>
      </c>
      <c r="AK210" s="35" t="s">
        <v>8315</v>
      </c>
      <c r="AL210" s="35" t="s">
        <v>8057</v>
      </c>
      <c r="AM210" s="35">
        <v>102</v>
      </c>
      <c r="AN210" s="35">
        <f>IFERROR(_xlfn.XLOOKUP(Master[[#This Row],[cu_id]],AllStopTimes[cu_ID],AllStopTimes[Average Stop Time ( In Min )]), 0)</f>
        <v>0</v>
      </c>
      <c r="AO210" s="35" t="e">
        <f>IF(Master[[#This Row],[RSP StopTime override]] &lt;&gt; "",Master[[#This Row],[RSP StopTime override]],IF(Master[[#This Row],[Avg stop time helper]] &lt;&gt; 0, Master[[#This Row],[Avg stop time helper]],Average_Stop_Time))</f>
        <v>#DIV/0!</v>
      </c>
    </row>
    <row r="211" spans="1:41" s="35" customFormat="1" x14ac:dyDescent="0.3">
      <c r="A211" s="55" t="s">
        <v>14499</v>
      </c>
      <c r="B211" s="35">
        <v>101</v>
      </c>
      <c r="C211" s="35">
        <v>70790</v>
      </c>
      <c r="D211" s="35">
        <v>1</v>
      </c>
      <c r="E211" s="35" t="s">
        <v>7824</v>
      </c>
      <c r="F211" s="35" t="s">
        <v>7825</v>
      </c>
      <c r="H211" s="35" t="s">
        <v>7826</v>
      </c>
      <c r="I211" s="35" t="s">
        <v>3</v>
      </c>
      <c r="J211" s="35">
        <v>49747</v>
      </c>
      <c r="K211" s="35">
        <v>3</v>
      </c>
      <c r="L211" s="35" t="s">
        <v>7804</v>
      </c>
      <c r="M211" s="35" t="s">
        <v>7793</v>
      </c>
      <c r="N211" s="35" t="s">
        <v>901</v>
      </c>
      <c r="O211" s="35">
        <v>1</v>
      </c>
      <c r="P211" s="35">
        <v>1</v>
      </c>
      <c r="Q211" s="35">
        <v>0</v>
      </c>
      <c r="R211" s="35">
        <v>0</v>
      </c>
      <c r="S211" s="35">
        <v>0</v>
      </c>
      <c r="T211" s="35">
        <v>0</v>
      </c>
      <c r="U211" s="39">
        <v>44144</v>
      </c>
      <c r="V211" s="35">
        <v>13</v>
      </c>
      <c r="W211" s="45">
        <v>265.81</v>
      </c>
      <c r="X211" s="45">
        <v>0</v>
      </c>
      <c r="Y211" s="45">
        <v>0</v>
      </c>
      <c r="Z211" s="45">
        <v>5.66</v>
      </c>
      <c r="AA211" s="45">
        <v>22.65</v>
      </c>
      <c r="AB211" s="35">
        <v>0</v>
      </c>
      <c r="AC211" s="35">
        <v>0</v>
      </c>
      <c r="AD211" s="42">
        <v>0</v>
      </c>
      <c r="AE211" s="45">
        <v>5.0425000000000004</v>
      </c>
      <c r="AF211" s="45">
        <v>5.0425000000000004</v>
      </c>
      <c r="AG211" s="35" t="s">
        <v>10967</v>
      </c>
      <c r="AH211" s="35" t="s">
        <v>10965</v>
      </c>
      <c r="AK211" s="35" t="s">
        <v>7828</v>
      </c>
      <c r="AL211" s="35" t="s">
        <v>901</v>
      </c>
      <c r="AM211" s="35" t="s">
        <v>7789</v>
      </c>
      <c r="AN211" s="35">
        <f>IFERROR(_xlfn.XLOOKUP(Master[[#This Row],[cu_id]],AllStopTimes[cu_ID],AllStopTimes[Average Stop Time ( In Min )]), 0)</f>
        <v>0</v>
      </c>
      <c r="AO211" s="35" t="e">
        <f>IF(Master[[#This Row],[RSP StopTime override]] &lt;&gt; "",Master[[#This Row],[RSP StopTime override]],IF(Master[[#This Row],[Avg stop time helper]] &lt;&gt; 0, Master[[#This Row],[Avg stop time helper]],Average_Stop_Time))</f>
        <v>#DIV/0!</v>
      </c>
    </row>
    <row r="212" spans="1:41" s="35" customFormat="1" x14ac:dyDescent="0.3">
      <c r="A212" s="55" t="s">
        <v>11532</v>
      </c>
      <c r="B212" s="35">
        <v>102</v>
      </c>
      <c r="C212" s="35">
        <v>73366</v>
      </c>
      <c r="D212" s="35">
        <v>0</v>
      </c>
      <c r="E212" s="35" t="s">
        <v>8545</v>
      </c>
      <c r="F212" s="35" t="s">
        <v>8546</v>
      </c>
      <c r="H212" s="35" t="s">
        <v>8547</v>
      </c>
      <c r="I212" s="35" t="s">
        <v>3</v>
      </c>
      <c r="J212" s="35">
        <v>49716</v>
      </c>
      <c r="K212" s="35">
        <v>7</v>
      </c>
      <c r="L212" s="35" t="s">
        <v>7697</v>
      </c>
      <c r="M212" s="35" t="s">
        <v>7793</v>
      </c>
      <c r="N212" s="35" t="s">
        <v>8057</v>
      </c>
      <c r="O212" s="35">
        <v>155</v>
      </c>
      <c r="P212" s="35">
        <v>0</v>
      </c>
      <c r="Q212" s="35">
        <v>0</v>
      </c>
      <c r="R212" s="35">
        <v>0</v>
      </c>
      <c r="S212" s="35">
        <v>155</v>
      </c>
      <c r="T212" s="35">
        <v>0</v>
      </c>
      <c r="U212" s="39">
        <v>44140</v>
      </c>
      <c r="V212" s="35">
        <v>35</v>
      </c>
      <c r="W212" s="45">
        <v>2381.41</v>
      </c>
      <c r="X212" s="45">
        <v>0</v>
      </c>
      <c r="Y212" s="45">
        <v>0</v>
      </c>
      <c r="Z212" s="45">
        <v>73.92</v>
      </c>
      <c r="AA212" s="45">
        <v>73.92</v>
      </c>
      <c r="AB212" s="35">
        <v>0</v>
      </c>
      <c r="AC212" s="35">
        <v>2</v>
      </c>
      <c r="AD212" s="42">
        <v>5.7142857142857141E-2</v>
      </c>
      <c r="AE212" s="45">
        <v>80.276200000000003</v>
      </c>
      <c r="AF212" s="45">
        <v>14.0137</v>
      </c>
      <c r="AG212" s="35" t="s">
        <v>6009</v>
      </c>
      <c r="AH212" s="35" t="s">
        <v>6009</v>
      </c>
      <c r="AK212" s="35" t="s">
        <v>7832</v>
      </c>
      <c r="AL212" s="35" t="s">
        <v>8057</v>
      </c>
      <c r="AM212" s="35">
        <v>102</v>
      </c>
      <c r="AN212" s="35">
        <f>IFERROR(_xlfn.XLOOKUP(Master[[#This Row],[cu_id]],AllStopTimes[cu_ID],AllStopTimes[Average Stop Time ( In Min )]), 0)</f>
        <v>0</v>
      </c>
      <c r="AO212" s="35" t="e">
        <f>IF(Master[[#This Row],[RSP StopTime override]] &lt;&gt; "",Master[[#This Row],[RSP StopTime override]],IF(Master[[#This Row],[Avg stop time helper]] &lt;&gt; 0, Master[[#This Row],[Avg stop time helper]],Average_Stop_Time))</f>
        <v>#DIV/0!</v>
      </c>
    </row>
    <row r="213" spans="1:41" s="35" customFormat="1" x14ac:dyDescent="0.3">
      <c r="A213" s="55" t="s">
        <v>12476</v>
      </c>
      <c r="B213" s="35">
        <v>101</v>
      </c>
      <c r="C213" s="35">
        <v>70489</v>
      </c>
      <c r="D213" s="35">
        <v>3</v>
      </c>
      <c r="E213" s="35" t="s">
        <v>7989</v>
      </c>
      <c r="F213" s="35" t="s">
        <v>7990</v>
      </c>
      <c r="H213" s="35" t="s">
        <v>7896</v>
      </c>
      <c r="I213" s="35" t="s">
        <v>3</v>
      </c>
      <c r="J213" s="35">
        <v>49707</v>
      </c>
      <c r="K213" s="35">
        <v>7</v>
      </c>
      <c r="L213" s="35" t="s">
        <v>7697</v>
      </c>
      <c r="M213" s="35" t="s">
        <v>7793</v>
      </c>
      <c r="N213" s="35" t="s">
        <v>900</v>
      </c>
      <c r="O213" s="35">
        <v>1</v>
      </c>
      <c r="P213" s="35">
        <v>0</v>
      </c>
      <c r="Q213" s="35">
        <v>0</v>
      </c>
      <c r="R213" s="35">
        <v>1</v>
      </c>
      <c r="S213" s="35">
        <v>0</v>
      </c>
      <c r="T213" s="35">
        <v>0</v>
      </c>
      <c r="U213" s="39">
        <v>44139</v>
      </c>
      <c r="V213" s="35">
        <v>52</v>
      </c>
      <c r="W213" s="45">
        <v>10977.31</v>
      </c>
      <c r="X213" s="45">
        <v>0</v>
      </c>
      <c r="Y213" s="45">
        <v>0</v>
      </c>
      <c r="Z213" s="45">
        <v>184.53</v>
      </c>
      <c r="AA213" s="45">
        <v>184.53</v>
      </c>
      <c r="AB213" s="35">
        <v>154</v>
      </c>
      <c r="AC213" s="35">
        <v>22</v>
      </c>
      <c r="AD213" s="42">
        <v>0.42307692307692307</v>
      </c>
      <c r="AE213" s="45">
        <v>183.51499999999999</v>
      </c>
      <c r="AF213" s="45">
        <v>237.38</v>
      </c>
      <c r="AG213" s="35" t="s">
        <v>10978</v>
      </c>
      <c r="AH213" s="35" t="s">
        <v>10965</v>
      </c>
      <c r="AK213" s="35" t="s">
        <v>7832</v>
      </c>
      <c r="AL213" s="35" t="s">
        <v>900</v>
      </c>
      <c r="AM213" s="35">
        <v>101</v>
      </c>
      <c r="AN213" s="35">
        <f>IFERROR(_xlfn.XLOOKUP(Master[[#This Row],[cu_id]],AllStopTimes[cu_ID],AllStopTimes[Average Stop Time ( In Min )]), 0)</f>
        <v>0</v>
      </c>
      <c r="AO213" s="35" t="e">
        <f>IF(Master[[#This Row],[RSP StopTime override]] &lt;&gt; "",Master[[#This Row],[RSP StopTime override]],IF(Master[[#This Row],[Avg stop time helper]] &lt;&gt; 0, Master[[#This Row],[Avg stop time helper]],Average_Stop_Time))</f>
        <v>#DIV/0!</v>
      </c>
    </row>
    <row r="214" spans="1:41" s="35" customFormat="1" x14ac:dyDescent="0.3">
      <c r="A214" s="55" t="s">
        <v>12786</v>
      </c>
      <c r="B214" s="35">
        <v>101</v>
      </c>
      <c r="C214" s="35">
        <v>73365</v>
      </c>
      <c r="D214" s="35">
        <v>0</v>
      </c>
      <c r="E214" s="35" t="s">
        <v>8156</v>
      </c>
      <c r="F214" s="35" t="s">
        <v>8157</v>
      </c>
      <c r="H214" s="35" t="s">
        <v>7831</v>
      </c>
      <c r="I214" s="35" t="s">
        <v>3</v>
      </c>
      <c r="J214" s="35">
        <v>49707</v>
      </c>
      <c r="K214" s="35">
        <v>7</v>
      </c>
      <c r="L214" s="35" t="s">
        <v>7697</v>
      </c>
      <c r="M214" s="35" t="s">
        <v>7793</v>
      </c>
      <c r="N214" s="35" t="s">
        <v>902</v>
      </c>
      <c r="O214" s="35">
        <v>58</v>
      </c>
      <c r="P214" s="35">
        <v>0</v>
      </c>
      <c r="Q214" s="35">
        <v>0</v>
      </c>
      <c r="R214" s="35">
        <v>0</v>
      </c>
      <c r="S214" s="35">
        <v>0</v>
      </c>
      <c r="T214" s="35">
        <v>58</v>
      </c>
      <c r="U214" s="39">
        <v>44141</v>
      </c>
      <c r="V214" s="35">
        <v>33</v>
      </c>
      <c r="W214" s="45">
        <v>3571.06</v>
      </c>
      <c r="X214" s="45">
        <v>0</v>
      </c>
      <c r="Y214" s="45">
        <v>0</v>
      </c>
      <c r="Z214" s="45">
        <v>125.46</v>
      </c>
      <c r="AA214" s="45">
        <v>125.46</v>
      </c>
      <c r="AB214" s="35">
        <v>73</v>
      </c>
      <c r="AC214" s="35">
        <v>5</v>
      </c>
      <c r="AD214" s="42">
        <v>0.15151515151515152</v>
      </c>
      <c r="AE214" s="45">
        <v>112.1125</v>
      </c>
      <c r="AF214" s="45">
        <v>30.058700000000002</v>
      </c>
      <c r="AG214" s="35" t="s">
        <v>10967</v>
      </c>
      <c r="AH214" s="35" t="s">
        <v>10965</v>
      </c>
      <c r="AK214" s="35" t="s">
        <v>7832</v>
      </c>
      <c r="AL214" s="35" t="s">
        <v>902</v>
      </c>
      <c r="AM214" s="35">
        <v>101</v>
      </c>
      <c r="AN214" s="35">
        <f>IFERROR(_xlfn.XLOOKUP(Master[[#This Row],[cu_id]],AllStopTimes[cu_ID],AllStopTimes[Average Stop Time ( In Min )]), 0)</f>
        <v>0</v>
      </c>
      <c r="AO214" s="35" t="e">
        <f>IF(Master[[#This Row],[RSP StopTime override]] &lt;&gt; "",Master[[#This Row],[RSP StopTime override]],IF(Master[[#This Row],[Avg stop time helper]] &lt;&gt; 0, Master[[#This Row],[Avg stop time helper]],Average_Stop_Time))</f>
        <v>#DIV/0!</v>
      </c>
    </row>
    <row r="215" spans="1:41" s="35" customFormat="1" x14ac:dyDescent="0.3">
      <c r="A215" s="55" t="s">
        <v>13542</v>
      </c>
      <c r="B215" s="35">
        <v>102</v>
      </c>
      <c r="C215" s="35">
        <v>73362</v>
      </c>
      <c r="D215" s="35">
        <v>0</v>
      </c>
      <c r="E215" s="35" t="s">
        <v>8457</v>
      </c>
      <c r="F215" s="35" t="s">
        <v>8458</v>
      </c>
      <c r="H215" s="35" t="s">
        <v>7831</v>
      </c>
      <c r="I215" s="35" t="s">
        <v>3</v>
      </c>
      <c r="J215" s="35">
        <v>49707</v>
      </c>
      <c r="K215" s="35">
        <v>2</v>
      </c>
      <c r="L215" s="35" t="s">
        <v>7698</v>
      </c>
      <c r="M215" s="35" t="s">
        <v>7793</v>
      </c>
      <c r="N215" s="35" t="s">
        <v>900</v>
      </c>
      <c r="O215" s="35">
        <v>510</v>
      </c>
      <c r="P215" s="35">
        <v>0</v>
      </c>
      <c r="Q215" s="35">
        <v>0</v>
      </c>
      <c r="R215" s="35">
        <v>510</v>
      </c>
      <c r="S215" s="35">
        <v>0</v>
      </c>
      <c r="T215" s="35">
        <v>0</v>
      </c>
      <c r="U215" s="39">
        <v>44139</v>
      </c>
      <c r="V215" s="35">
        <v>17</v>
      </c>
      <c r="W215" s="45">
        <v>971.45</v>
      </c>
      <c r="X215" s="45">
        <v>0</v>
      </c>
      <c r="Y215" s="45">
        <v>0</v>
      </c>
      <c r="Z215" s="45">
        <v>15.36</v>
      </c>
      <c r="AA215" s="45">
        <v>61.43</v>
      </c>
      <c r="AB215" s="35">
        <v>0</v>
      </c>
      <c r="AC215" s="35">
        <v>0</v>
      </c>
      <c r="AD215" s="42">
        <v>0</v>
      </c>
      <c r="AE215" s="45">
        <v>13.93</v>
      </c>
      <c r="AF215" s="45">
        <v>28.838699999999999</v>
      </c>
      <c r="AG215" s="35" t="s">
        <v>10969</v>
      </c>
      <c r="AH215" s="35" t="s">
        <v>10965</v>
      </c>
      <c r="AK215" s="35" t="s">
        <v>7832</v>
      </c>
      <c r="AL215" s="35" t="s">
        <v>902</v>
      </c>
      <c r="AM215" s="35">
        <v>102</v>
      </c>
      <c r="AN215" s="35">
        <f>IFERROR(_xlfn.XLOOKUP(Master[[#This Row],[cu_id]],AllStopTimes[cu_ID],AllStopTimes[Average Stop Time ( In Min )]), 0)</f>
        <v>0</v>
      </c>
      <c r="AO215" s="35" t="e">
        <f>IF(Master[[#This Row],[RSP StopTime override]] &lt;&gt; "",Master[[#This Row],[RSP StopTime override]],IF(Master[[#This Row],[Avg stop time helper]] &lt;&gt; 0, Master[[#This Row],[Avg stop time helper]],Average_Stop_Time))</f>
        <v>#DIV/0!</v>
      </c>
    </row>
    <row r="216" spans="1:41" s="35" customFormat="1" x14ac:dyDescent="0.3">
      <c r="A216" s="55" t="s">
        <v>14413</v>
      </c>
      <c r="B216" s="35">
        <v>102</v>
      </c>
      <c r="C216" s="35">
        <v>99053</v>
      </c>
      <c r="D216" s="35">
        <v>11</v>
      </c>
      <c r="E216" s="35" t="s">
        <v>8294</v>
      </c>
      <c r="F216" s="35" t="s">
        <v>8295</v>
      </c>
      <c r="H216" s="35" t="s">
        <v>7831</v>
      </c>
      <c r="I216" s="35" t="s">
        <v>3</v>
      </c>
      <c r="J216" s="35">
        <v>49707</v>
      </c>
      <c r="K216" s="35">
        <v>2</v>
      </c>
      <c r="L216" s="35" t="s">
        <v>7698</v>
      </c>
      <c r="M216" s="35" t="s">
        <v>7793</v>
      </c>
      <c r="N216" s="35" t="s">
        <v>903</v>
      </c>
      <c r="O216" s="35">
        <v>16</v>
      </c>
      <c r="P216" s="35">
        <v>0</v>
      </c>
      <c r="Q216" s="35">
        <v>16</v>
      </c>
      <c r="R216" s="35">
        <v>0</v>
      </c>
      <c r="S216" s="35">
        <v>0</v>
      </c>
      <c r="T216" s="35">
        <v>0</v>
      </c>
      <c r="U216" s="39">
        <v>44138</v>
      </c>
      <c r="V216" s="35">
        <v>13</v>
      </c>
      <c r="W216" s="45">
        <v>1086.3900000000001</v>
      </c>
      <c r="X216" s="45">
        <v>0</v>
      </c>
      <c r="Y216" s="45">
        <v>0</v>
      </c>
      <c r="Z216" s="45">
        <v>22.7</v>
      </c>
      <c r="AA216" s="45">
        <v>90.79</v>
      </c>
      <c r="AB216" s="35">
        <v>0</v>
      </c>
      <c r="AC216" s="35">
        <v>0</v>
      </c>
      <c r="AD216" s="42">
        <v>0</v>
      </c>
      <c r="AE216" s="45">
        <v>20.715</v>
      </c>
      <c r="AF216" s="45">
        <v>20.715</v>
      </c>
      <c r="AG216" s="35" t="s">
        <v>10978</v>
      </c>
      <c r="AH216" s="35" t="s">
        <v>10965</v>
      </c>
      <c r="AK216" s="35" t="s">
        <v>7832</v>
      </c>
      <c r="AL216" s="35" t="s">
        <v>903</v>
      </c>
      <c r="AM216" s="35">
        <v>102</v>
      </c>
      <c r="AN216" s="35">
        <f>IFERROR(_xlfn.XLOOKUP(Master[[#This Row],[cu_id]],AllStopTimes[cu_ID],AllStopTimes[Average Stop Time ( In Min )]), 0)</f>
        <v>0</v>
      </c>
      <c r="AO216" s="35" t="e">
        <f>IF(Master[[#This Row],[RSP StopTime override]] &lt;&gt; "",Master[[#This Row],[RSP StopTime override]],IF(Master[[#This Row],[Avg stop time helper]] &lt;&gt; 0, Master[[#This Row],[Avg stop time helper]],Average_Stop_Time))</f>
        <v>#DIV/0!</v>
      </c>
    </row>
    <row r="217" spans="1:41" s="35" customFormat="1" x14ac:dyDescent="0.3">
      <c r="A217" s="55" t="s">
        <v>11479</v>
      </c>
      <c r="B217" s="35">
        <v>105</v>
      </c>
      <c r="C217" s="35">
        <v>73359</v>
      </c>
      <c r="D217" s="35">
        <v>0</v>
      </c>
      <c r="E217" s="35" t="s">
        <v>9414</v>
      </c>
      <c r="F217" s="35" t="s">
        <v>9415</v>
      </c>
      <c r="H217" s="35" t="s">
        <v>8071</v>
      </c>
      <c r="I217" s="35" t="s">
        <v>3</v>
      </c>
      <c r="J217" s="35">
        <v>48750</v>
      </c>
      <c r="K217" s="35">
        <v>4</v>
      </c>
      <c r="L217" s="35" t="s">
        <v>7806</v>
      </c>
      <c r="M217" s="35" t="s">
        <v>7793</v>
      </c>
      <c r="N217" s="35" t="s">
        <v>8057</v>
      </c>
      <c r="O217" s="35">
        <v>135</v>
      </c>
      <c r="P217" s="35">
        <v>0</v>
      </c>
      <c r="Q217" s="35">
        <v>0</v>
      </c>
      <c r="R217" s="35">
        <v>0</v>
      </c>
      <c r="S217" s="35">
        <v>135</v>
      </c>
      <c r="T217" s="35">
        <v>0</v>
      </c>
      <c r="U217" s="39">
        <v>44154</v>
      </c>
      <c r="V217" s="35">
        <v>13</v>
      </c>
      <c r="W217" s="45">
        <v>851.2</v>
      </c>
      <c r="X217" s="45">
        <v>0</v>
      </c>
      <c r="Y217" s="45">
        <v>0</v>
      </c>
      <c r="Z217" s="45">
        <v>16.940000000000001</v>
      </c>
      <c r="AA217" s="45">
        <v>67.77</v>
      </c>
      <c r="AB217" s="35">
        <v>0</v>
      </c>
      <c r="AC217" s="35">
        <v>0</v>
      </c>
      <c r="AD217" s="42">
        <v>0</v>
      </c>
      <c r="AE217" s="45">
        <v>16.2925</v>
      </c>
      <c r="AF217" s="45">
        <v>15.975</v>
      </c>
      <c r="AG217" s="35" t="s">
        <v>10969</v>
      </c>
      <c r="AH217" s="35" t="s">
        <v>10965</v>
      </c>
      <c r="AK217" s="35" t="s">
        <v>7832</v>
      </c>
      <c r="AL217" s="35" t="s">
        <v>932</v>
      </c>
      <c r="AM217" s="35">
        <v>101</v>
      </c>
      <c r="AN217" s="35">
        <f>IFERROR(_xlfn.XLOOKUP(Master[[#This Row],[cu_id]],AllStopTimes[cu_ID],AllStopTimes[Average Stop Time ( In Min )]), 0)</f>
        <v>0</v>
      </c>
      <c r="AO217" s="35" t="e">
        <f>IF(Master[[#This Row],[RSP StopTime override]] &lt;&gt; "",Master[[#This Row],[RSP StopTime override]],IF(Master[[#This Row],[Avg stop time helper]] &lt;&gt; 0, Master[[#This Row],[Avg stop time helper]],Average_Stop_Time))</f>
        <v>#DIV/0!</v>
      </c>
    </row>
    <row r="218" spans="1:41" s="35" customFormat="1" x14ac:dyDescent="0.3">
      <c r="A218" s="55" t="s">
        <v>11455</v>
      </c>
      <c r="B218" s="35">
        <v>105</v>
      </c>
      <c r="C218" s="35">
        <v>99054</v>
      </c>
      <c r="D218" s="35">
        <v>36</v>
      </c>
      <c r="E218" s="35" t="s">
        <v>7707</v>
      </c>
      <c r="F218" s="35" t="s">
        <v>9230</v>
      </c>
      <c r="H218" s="35" t="s">
        <v>7846</v>
      </c>
      <c r="I218" s="35" t="s">
        <v>3</v>
      </c>
      <c r="J218" s="35">
        <v>49735</v>
      </c>
      <c r="K218" s="35">
        <v>7</v>
      </c>
      <c r="L218" s="35" t="s">
        <v>7697</v>
      </c>
      <c r="M218" s="35" t="s">
        <v>7793</v>
      </c>
      <c r="N218" s="35" t="s">
        <v>903</v>
      </c>
      <c r="O218" s="35">
        <v>160</v>
      </c>
      <c r="P218" s="35">
        <v>0</v>
      </c>
      <c r="Q218" s="35">
        <v>160</v>
      </c>
      <c r="R218" s="35">
        <v>0</v>
      </c>
      <c r="S218" s="35">
        <v>0</v>
      </c>
      <c r="T218" s="35">
        <v>0</v>
      </c>
      <c r="U218" s="39">
        <v>44138</v>
      </c>
      <c r="V218" s="35">
        <v>53</v>
      </c>
      <c r="W218" s="45">
        <v>1164.94</v>
      </c>
      <c r="X218" s="45">
        <v>0</v>
      </c>
      <c r="Y218" s="45">
        <v>0</v>
      </c>
      <c r="Z218" s="45">
        <v>33.97</v>
      </c>
      <c r="AA218" s="45">
        <v>33.97</v>
      </c>
      <c r="AB218" s="35">
        <v>0</v>
      </c>
      <c r="AC218" s="35">
        <v>0</v>
      </c>
      <c r="AD218" s="42">
        <v>0</v>
      </c>
      <c r="AE218" s="45">
        <v>24.89</v>
      </c>
      <c r="AF218" s="45">
        <v>20.565000000000001</v>
      </c>
      <c r="AG218" s="35" t="s">
        <v>10968</v>
      </c>
      <c r="AH218" s="35" t="s">
        <v>10965</v>
      </c>
      <c r="AK218" s="35" t="s">
        <v>7832</v>
      </c>
      <c r="AL218" s="35" t="s">
        <v>932</v>
      </c>
      <c r="AM218" s="35">
        <v>103</v>
      </c>
      <c r="AN218" s="35">
        <f>IFERROR(_xlfn.XLOOKUP(Master[[#This Row],[cu_id]],AllStopTimes[cu_ID],AllStopTimes[Average Stop Time ( In Min )]), 0)</f>
        <v>0</v>
      </c>
      <c r="AO218" s="35" t="e">
        <f>IF(Master[[#This Row],[RSP StopTime override]] &lt;&gt; "",Master[[#This Row],[RSP StopTime override]],IF(Master[[#This Row],[Avg stop time helper]] &lt;&gt; 0, Master[[#This Row],[Avg stop time helper]],Average_Stop_Time))</f>
        <v>#DIV/0!</v>
      </c>
    </row>
    <row r="219" spans="1:41" s="35" customFormat="1" x14ac:dyDescent="0.3">
      <c r="A219" s="55" t="s">
        <v>13671</v>
      </c>
      <c r="B219" s="35">
        <v>103</v>
      </c>
      <c r="C219" s="35">
        <v>73335</v>
      </c>
      <c r="D219" s="35">
        <v>2</v>
      </c>
      <c r="E219" s="35" t="s">
        <v>8738</v>
      </c>
      <c r="F219" s="35" t="s">
        <v>8739</v>
      </c>
      <c r="H219" s="35" t="s">
        <v>7834</v>
      </c>
      <c r="I219" s="35" t="s">
        <v>3</v>
      </c>
      <c r="J219" s="35">
        <v>49709</v>
      </c>
      <c r="K219" s="35">
        <v>3</v>
      </c>
      <c r="L219" s="35" t="s">
        <v>7804</v>
      </c>
      <c r="M219" s="35" t="s">
        <v>7793</v>
      </c>
      <c r="N219" s="35" t="s">
        <v>901</v>
      </c>
      <c r="O219" s="35">
        <v>220</v>
      </c>
      <c r="P219" s="35">
        <v>220</v>
      </c>
      <c r="Q219" s="35">
        <v>0</v>
      </c>
      <c r="R219" s="35">
        <v>0</v>
      </c>
      <c r="S219" s="35">
        <v>0</v>
      </c>
      <c r="T219" s="35">
        <v>0</v>
      </c>
      <c r="U219" s="39">
        <v>44144</v>
      </c>
      <c r="V219" s="35">
        <v>20</v>
      </c>
      <c r="W219" s="45">
        <v>576.48</v>
      </c>
      <c r="X219" s="45">
        <v>0</v>
      </c>
      <c r="Y219" s="45">
        <v>0</v>
      </c>
      <c r="Z219" s="45">
        <v>10.3</v>
      </c>
      <c r="AA219" s="45">
        <v>41.21</v>
      </c>
      <c r="AB219" s="35">
        <v>0</v>
      </c>
      <c r="AC219" s="35">
        <v>0</v>
      </c>
      <c r="AD219" s="42">
        <v>0</v>
      </c>
      <c r="AE219" s="45">
        <v>9.3000000000000007</v>
      </c>
      <c r="AF219" s="45">
        <v>12.695</v>
      </c>
      <c r="AG219" s="35" t="s">
        <v>10968</v>
      </c>
      <c r="AH219" s="35" t="s">
        <v>10965</v>
      </c>
      <c r="AK219" s="35" t="s">
        <v>7832</v>
      </c>
      <c r="AL219" s="35" t="s">
        <v>932</v>
      </c>
      <c r="AM219" s="35">
        <v>103</v>
      </c>
      <c r="AN219" s="35">
        <f>IFERROR(_xlfn.XLOOKUP(Master[[#This Row],[cu_id]],AllStopTimes[cu_ID],AllStopTimes[Average Stop Time ( In Min )]), 0)</f>
        <v>0</v>
      </c>
      <c r="AO219" s="35" t="e">
        <f>IF(Master[[#This Row],[RSP StopTime override]] &lt;&gt; "",Master[[#This Row],[RSP StopTime override]],IF(Master[[#This Row],[Avg stop time helper]] &lt;&gt; 0, Master[[#This Row],[Avg stop time helper]],Average_Stop_Time))</f>
        <v>#DIV/0!</v>
      </c>
    </row>
    <row r="220" spans="1:41" s="35" customFormat="1" x14ac:dyDescent="0.3">
      <c r="A220" s="55" t="s">
        <v>12578</v>
      </c>
      <c r="B220" s="35">
        <v>105</v>
      </c>
      <c r="C220" s="35">
        <v>73355</v>
      </c>
      <c r="D220" s="35">
        <v>0</v>
      </c>
      <c r="E220" s="35" t="s">
        <v>9265</v>
      </c>
      <c r="F220" s="35" t="s">
        <v>9266</v>
      </c>
      <c r="H220" s="35" t="s">
        <v>7831</v>
      </c>
      <c r="I220" s="35" t="s">
        <v>3</v>
      </c>
      <c r="J220" s="35">
        <v>49707</v>
      </c>
      <c r="K220" s="35">
        <v>7</v>
      </c>
      <c r="L220" s="35" t="s">
        <v>7697</v>
      </c>
      <c r="M220" s="35" t="s">
        <v>7793</v>
      </c>
      <c r="N220" s="35" t="s">
        <v>903</v>
      </c>
      <c r="O220" s="35">
        <v>310</v>
      </c>
      <c r="P220" s="35">
        <v>0</v>
      </c>
      <c r="Q220" s="35">
        <v>310</v>
      </c>
      <c r="R220" s="35">
        <v>0</v>
      </c>
      <c r="S220" s="35">
        <v>0</v>
      </c>
      <c r="T220" s="35">
        <v>0</v>
      </c>
      <c r="U220" s="39">
        <v>44138</v>
      </c>
      <c r="V220" s="35">
        <v>50</v>
      </c>
      <c r="W220" s="45">
        <v>8675.56</v>
      </c>
      <c r="X220" s="45">
        <v>0</v>
      </c>
      <c r="Y220" s="45">
        <v>0</v>
      </c>
      <c r="Z220" s="45">
        <v>297.89</v>
      </c>
      <c r="AA220" s="45">
        <v>297.89</v>
      </c>
      <c r="AB220" s="35">
        <v>0</v>
      </c>
      <c r="AC220" s="35">
        <v>0</v>
      </c>
      <c r="AD220" s="42">
        <v>0</v>
      </c>
      <c r="AE220" s="45">
        <v>260.57619999999997</v>
      </c>
      <c r="AF220" s="45">
        <v>86.898700000000005</v>
      </c>
      <c r="AG220" s="35" t="s">
        <v>10970</v>
      </c>
      <c r="AH220" s="35" t="s">
        <v>10965</v>
      </c>
      <c r="AK220" s="35" t="s">
        <v>7832</v>
      </c>
      <c r="AL220" s="35" t="s">
        <v>932</v>
      </c>
      <c r="AM220" s="35" t="s">
        <v>11016</v>
      </c>
      <c r="AN220" s="35">
        <f>IFERROR(_xlfn.XLOOKUP(Master[[#This Row],[cu_id]],AllStopTimes[cu_ID],AllStopTimes[Average Stop Time ( In Min )]), 0)</f>
        <v>0</v>
      </c>
      <c r="AO220" s="35" t="e">
        <f>IF(Master[[#This Row],[RSP StopTime override]] &lt;&gt; "",Master[[#This Row],[RSP StopTime override]],IF(Master[[#This Row],[Avg stop time helper]] &lt;&gt; 0, Master[[#This Row],[Avg stop time helper]],Average_Stop_Time))</f>
        <v>#DIV/0!</v>
      </c>
    </row>
    <row r="221" spans="1:41" s="35" customFormat="1" x14ac:dyDescent="0.3">
      <c r="A221" s="55" t="s">
        <v>12388</v>
      </c>
      <c r="B221" s="35">
        <v>105</v>
      </c>
      <c r="C221" s="35">
        <v>99031</v>
      </c>
      <c r="D221" s="35">
        <v>110</v>
      </c>
      <c r="E221" s="35" t="s">
        <v>9245</v>
      </c>
      <c r="F221" s="35" t="s">
        <v>9246</v>
      </c>
      <c r="H221" s="35" t="s">
        <v>9247</v>
      </c>
      <c r="I221" s="35" t="s">
        <v>3</v>
      </c>
      <c r="J221" s="35">
        <v>49797</v>
      </c>
      <c r="K221" s="35">
        <v>7</v>
      </c>
      <c r="L221" s="35" t="s">
        <v>7697</v>
      </c>
      <c r="M221" s="35" t="s">
        <v>7793</v>
      </c>
      <c r="N221" s="35" t="s">
        <v>903</v>
      </c>
      <c r="O221" s="35">
        <v>280</v>
      </c>
      <c r="P221" s="35">
        <v>0</v>
      </c>
      <c r="Q221" s="35">
        <v>280</v>
      </c>
      <c r="R221" s="35">
        <v>0</v>
      </c>
      <c r="S221" s="35">
        <v>0</v>
      </c>
      <c r="T221" s="35">
        <v>0</v>
      </c>
      <c r="U221" s="39">
        <v>44138</v>
      </c>
      <c r="V221" s="35">
        <v>56</v>
      </c>
      <c r="W221" s="45">
        <v>8279.56</v>
      </c>
      <c r="X221" s="45">
        <v>253.2</v>
      </c>
      <c r="Y221" s="45">
        <v>8026.36</v>
      </c>
      <c r="Z221" s="45">
        <v>140.80000000000001</v>
      </c>
      <c r="AA221" s="45">
        <v>140.80000000000001</v>
      </c>
      <c r="AB221" s="35">
        <v>0</v>
      </c>
      <c r="AC221" s="35">
        <v>0</v>
      </c>
      <c r="AD221" s="42">
        <v>0</v>
      </c>
      <c r="AE221" s="45">
        <v>151.59119999999999</v>
      </c>
      <c r="AF221" s="45">
        <v>216.7475</v>
      </c>
      <c r="AG221" s="35" t="s">
        <v>10978</v>
      </c>
      <c r="AH221" s="35" t="s">
        <v>10965</v>
      </c>
      <c r="AK221" s="35" t="s">
        <v>7832</v>
      </c>
      <c r="AL221" s="35" t="s">
        <v>932</v>
      </c>
      <c r="AM221" s="35">
        <v>103</v>
      </c>
      <c r="AN221" s="35">
        <f>IFERROR(_xlfn.XLOOKUP(Master[[#This Row],[cu_id]],AllStopTimes[cu_ID],AllStopTimes[Average Stop Time ( In Min )]), 0)</f>
        <v>0</v>
      </c>
      <c r="AO221" s="35" t="e">
        <f>IF(Master[[#This Row],[RSP StopTime override]] &lt;&gt; "",Master[[#This Row],[RSP StopTime override]],IF(Master[[#This Row],[Avg stop time helper]] &lt;&gt; 0, Master[[#This Row],[Avg stop time helper]],Average_Stop_Time))</f>
        <v>#DIV/0!</v>
      </c>
    </row>
    <row r="222" spans="1:41" s="35" customFormat="1" x14ac:dyDescent="0.3">
      <c r="A222" s="55" t="s">
        <v>12954</v>
      </c>
      <c r="B222" s="35">
        <v>103</v>
      </c>
      <c r="C222" s="35">
        <v>73350</v>
      </c>
      <c r="D222" s="35">
        <v>0</v>
      </c>
      <c r="E222" s="35" t="s">
        <v>8808</v>
      </c>
      <c r="F222" s="35" t="s">
        <v>8809</v>
      </c>
      <c r="H222" s="35" t="s">
        <v>7831</v>
      </c>
      <c r="I222" s="35" t="s">
        <v>3</v>
      </c>
      <c r="J222" s="35">
        <v>49707</v>
      </c>
      <c r="K222" s="35">
        <v>5</v>
      </c>
      <c r="L222" s="35" t="s">
        <v>7699</v>
      </c>
      <c r="M222" s="35" t="s">
        <v>7793</v>
      </c>
      <c r="N222" s="35" t="s">
        <v>903</v>
      </c>
      <c r="O222" s="35">
        <v>180</v>
      </c>
      <c r="P222" s="35">
        <v>0</v>
      </c>
      <c r="Q222" s="35">
        <v>180</v>
      </c>
      <c r="R222" s="35">
        <v>0</v>
      </c>
      <c r="S222" s="35">
        <v>0</v>
      </c>
      <c r="T222" s="35">
        <v>0</v>
      </c>
      <c r="U222" s="39">
        <v>44145</v>
      </c>
      <c r="V222" s="35">
        <v>26</v>
      </c>
      <c r="W222" s="45">
        <v>1017.46</v>
      </c>
      <c r="X222" s="45">
        <v>0</v>
      </c>
      <c r="Y222" s="45">
        <v>0</v>
      </c>
      <c r="Z222" s="45">
        <v>21.71</v>
      </c>
      <c r="AA222" s="45">
        <v>43.42</v>
      </c>
      <c r="AB222" s="35">
        <v>0</v>
      </c>
      <c r="AC222" s="35">
        <v>0</v>
      </c>
      <c r="AD222" s="42">
        <v>0</v>
      </c>
      <c r="AE222" s="45">
        <v>19.23</v>
      </c>
      <c r="AF222" s="45">
        <v>19.23</v>
      </c>
      <c r="AG222" s="35" t="s">
        <v>10974</v>
      </c>
      <c r="AH222" s="35" t="s">
        <v>10965</v>
      </c>
      <c r="AK222" s="35" t="s">
        <v>7832</v>
      </c>
      <c r="AL222" s="35" t="s">
        <v>902</v>
      </c>
      <c r="AM222" s="35">
        <v>105</v>
      </c>
      <c r="AN222" s="35">
        <f>IFERROR(_xlfn.XLOOKUP(Master[[#This Row],[cu_id]],AllStopTimes[cu_ID],AllStopTimes[Average Stop Time ( In Min )]), 0)</f>
        <v>0</v>
      </c>
      <c r="AO222" s="35" t="e">
        <f>IF(Master[[#This Row],[RSP StopTime override]] &lt;&gt; "",Master[[#This Row],[RSP StopTime override]],IF(Master[[#This Row],[Avg stop time helper]] &lt;&gt; 0, Master[[#This Row],[Avg stop time helper]],Average_Stop_Time))</f>
        <v>#DIV/0!</v>
      </c>
    </row>
    <row r="223" spans="1:41" s="35" customFormat="1" x14ac:dyDescent="0.3">
      <c r="A223" s="55" t="s">
        <v>12625</v>
      </c>
      <c r="B223" s="35">
        <v>103</v>
      </c>
      <c r="C223" s="35">
        <v>73348</v>
      </c>
      <c r="D223" s="35">
        <v>0</v>
      </c>
      <c r="E223" s="35" t="s">
        <v>8798</v>
      </c>
      <c r="F223" s="35" t="s">
        <v>8799</v>
      </c>
      <c r="H223" s="35" t="s">
        <v>7831</v>
      </c>
      <c r="I223" s="35" t="s">
        <v>3</v>
      </c>
      <c r="J223" s="35">
        <v>49707</v>
      </c>
      <c r="K223" s="35">
        <v>6</v>
      </c>
      <c r="L223" s="35" t="s">
        <v>7805</v>
      </c>
      <c r="M223" s="35" t="s">
        <v>7793</v>
      </c>
      <c r="N223" s="35" t="s">
        <v>903</v>
      </c>
      <c r="O223" s="35">
        <v>120</v>
      </c>
      <c r="P223" s="35">
        <v>0</v>
      </c>
      <c r="Q223" s="35">
        <v>120</v>
      </c>
      <c r="R223" s="35">
        <v>0</v>
      </c>
      <c r="S223" s="35">
        <v>0</v>
      </c>
      <c r="T223" s="35">
        <v>0</v>
      </c>
      <c r="U223" s="39">
        <v>44138</v>
      </c>
      <c r="V223" s="35">
        <v>26</v>
      </c>
      <c r="W223" s="45">
        <v>2166.04</v>
      </c>
      <c r="X223" s="45">
        <v>0</v>
      </c>
      <c r="Y223" s="45">
        <v>0</v>
      </c>
      <c r="Z223" s="45">
        <v>46.66</v>
      </c>
      <c r="AA223" s="45">
        <v>93.32</v>
      </c>
      <c r="AB223" s="35">
        <v>0</v>
      </c>
      <c r="AC223" s="35">
        <v>0</v>
      </c>
      <c r="AD223" s="42">
        <v>0</v>
      </c>
      <c r="AE223" s="45">
        <v>40.945</v>
      </c>
      <c r="AF223" s="45">
        <v>40.945</v>
      </c>
      <c r="AG223" s="35" t="s">
        <v>10967</v>
      </c>
      <c r="AH223" s="35" t="s">
        <v>10965</v>
      </c>
      <c r="AK223" s="35" t="s">
        <v>7832</v>
      </c>
      <c r="AL223" s="35" t="s">
        <v>902</v>
      </c>
      <c r="AM223" s="35">
        <v>105</v>
      </c>
      <c r="AN223" s="35">
        <f>IFERROR(_xlfn.XLOOKUP(Master[[#This Row],[cu_id]],AllStopTimes[cu_ID],AllStopTimes[Average Stop Time ( In Min )]), 0)</f>
        <v>0</v>
      </c>
      <c r="AO223" s="35" t="e">
        <f>IF(Master[[#This Row],[RSP StopTime override]] &lt;&gt; "",Master[[#This Row],[RSP StopTime override]],IF(Master[[#This Row],[Avg stop time helper]] &lt;&gt; 0, Master[[#This Row],[Avg stop time helper]],Average_Stop_Time))</f>
        <v>#DIV/0!</v>
      </c>
    </row>
    <row r="224" spans="1:41" s="35" customFormat="1" x14ac:dyDescent="0.3">
      <c r="A224" s="55" t="s">
        <v>11522</v>
      </c>
      <c r="B224" s="35">
        <v>102</v>
      </c>
      <c r="C224" s="35">
        <v>73346</v>
      </c>
      <c r="D224" s="35">
        <v>0</v>
      </c>
      <c r="E224" s="35" t="s">
        <v>8548</v>
      </c>
      <c r="F224" s="35" t="s">
        <v>8549</v>
      </c>
      <c r="H224" s="35" t="s">
        <v>8550</v>
      </c>
      <c r="I224" s="35" t="s">
        <v>3</v>
      </c>
      <c r="J224" s="35">
        <v>49769</v>
      </c>
      <c r="K224" s="35">
        <v>0</v>
      </c>
      <c r="L224" s="35" t="s">
        <v>7697</v>
      </c>
      <c r="M224" s="35" t="s">
        <v>7792</v>
      </c>
      <c r="N224" s="35" t="s">
        <v>8057</v>
      </c>
      <c r="O224" s="35">
        <v>156</v>
      </c>
      <c r="P224" s="35">
        <v>0</v>
      </c>
      <c r="Q224" s="35">
        <v>0</v>
      </c>
      <c r="R224" s="35">
        <v>0</v>
      </c>
      <c r="S224" s="35">
        <v>156</v>
      </c>
      <c r="T224" s="35">
        <v>0</v>
      </c>
      <c r="U224" s="39">
        <v>44238</v>
      </c>
      <c r="V224" s="35">
        <v>6</v>
      </c>
      <c r="W224" s="45">
        <v>230.82</v>
      </c>
      <c r="X224" s="45">
        <v>0</v>
      </c>
      <c r="Y224" s="45">
        <v>0</v>
      </c>
      <c r="Z224" s="45">
        <v>9.36</v>
      </c>
      <c r="AA224" s="45">
        <v>9.36</v>
      </c>
      <c r="AB224" s="35">
        <v>0</v>
      </c>
      <c r="AC224" s="35">
        <v>0</v>
      </c>
      <c r="AD224" s="42">
        <v>0</v>
      </c>
      <c r="AE224" s="45">
        <v>16.64</v>
      </c>
      <c r="AF224" s="45">
        <v>0</v>
      </c>
      <c r="AG224" s="35" t="s">
        <v>6009</v>
      </c>
      <c r="AH224" s="35" t="s">
        <v>6009</v>
      </c>
      <c r="AK224" s="35" t="s">
        <v>7832</v>
      </c>
      <c r="AL224" s="35" t="s">
        <v>8057</v>
      </c>
      <c r="AM224" s="35">
        <v>102</v>
      </c>
      <c r="AN224" s="35">
        <f>IFERROR(_xlfn.XLOOKUP(Master[[#This Row],[cu_id]],AllStopTimes[cu_ID],AllStopTimes[Average Stop Time ( In Min )]), 0)</f>
        <v>0</v>
      </c>
      <c r="AO224" s="35" t="e">
        <f>IF(Master[[#This Row],[RSP StopTime override]] &lt;&gt; "",Master[[#This Row],[RSP StopTime override]],IF(Master[[#This Row],[Avg stop time helper]] &lt;&gt; 0, Master[[#This Row],[Avg stop time helper]],Average_Stop_Time))</f>
        <v>#DIV/0!</v>
      </c>
    </row>
    <row r="225" spans="1:41" s="35" customFormat="1" x14ac:dyDescent="0.3">
      <c r="A225" s="55" t="s">
        <v>11518</v>
      </c>
      <c r="B225" s="35">
        <v>105</v>
      </c>
      <c r="C225" s="35">
        <v>99062</v>
      </c>
      <c r="D225" s="35">
        <v>120</v>
      </c>
      <c r="E225" s="35" t="s">
        <v>9425</v>
      </c>
      <c r="F225" s="35" t="s">
        <v>9426</v>
      </c>
      <c r="H225" s="35" t="s">
        <v>8071</v>
      </c>
      <c r="I225" s="35" t="s">
        <v>3</v>
      </c>
      <c r="J225" s="35">
        <v>48750</v>
      </c>
      <c r="K225" s="35">
        <v>7</v>
      </c>
      <c r="L225" s="35" t="s">
        <v>7697</v>
      </c>
      <c r="M225" s="35" t="s">
        <v>7793</v>
      </c>
      <c r="N225" s="35" t="s">
        <v>8057</v>
      </c>
      <c r="O225" s="35">
        <v>168</v>
      </c>
      <c r="P225" s="35">
        <v>0</v>
      </c>
      <c r="Q225" s="35">
        <v>0</v>
      </c>
      <c r="R225" s="35">
        <v>0</v>
      </c>
      <c r="S225" s="35">
        <v>168</v>
      </c>
      <c r="T225" s="35">
        <v>0</v>
      </c>
      <c r="U225" s="39">
        <v>44140</v>
      </c>
      <c r="V225" s="35">
        <v>52</v>
      </c>
      <c r="W225" s="45">
        <v>2242.98</v>
      </c>
      <c r="X225" s="45">
        <v>0</v>
      </c>
      <c r="Y225" s="45">
        <v>0</v>
      </c>
      <c r="Z225" s="45">
        <v>36.31</v>
      </c>
      <c r="AA225" s="45">
        <v>36.31</v>
      </c>
      <c r="AB225" s="35">
        <v>35</v>
      </c>
      <c r="AC225" s="35">
        <v>10</v>
      </c>
      <c r="AD225" s="42">
        <v>0.19230769230769232</v>
      </c>
      <c r="AE225" s="45">
        <v>32.83</v>
      </c>
      <c r="AF225" s="45">
        <v>64.069999999999993</v>
      </c>
      <c r="AG225" s="35" t="s">
        <v>10969</v>
      </c>
      <c r="AH225" s="35" t="s">
        <v>10965</v>
      </c>
      <c r="AK225" s="35" t="s">
        <v>7832</v>
      </c>
      <c r="AL225" s="35" t="s">
        <v>932</v>
      </c>
      <c r="AM225" s="35">
        <v>101</v>
      </c>
      <c r="AN225" s="35">
        <f>IFERROR(_xlfn.XLOOKUP(Master[[#This Row],[cu_id]],AllStopTimes[cu_ID],AllStopTimes[Average Stop Time ( In Min )]), 0)</f>
        <v>0</v>
      </c>
      <c r="AO225" s="35" t="e">
        <f>IF(Master[[#This Row],[RSP StopTime override]] &lt;&gt; "",Master[[#This Row],[RSP StopTime override]],IF(Master[[#This Row],[Avg stop time helper]] &lt;&gt; 0, Master[[#This Row],[Avg stop time helper]],Average_Stop_Time))</f>
        <v>#DIV/0!</v>
      </c>
    </row>
    <row r="226" spans="1:41" s="35" customFormat="1" x14ac:dyDescent="0.3">
      <c r="A226" s="55" t="s">
        <v>12460</v>
      </c>
      <c r="B226" s="35">
        <v>103</v>
      </c>
      <c r="C226" s="35">
        <v>73341</v>
      </c>
      <c r="D226" s="35">
        <v>0</v>
      </c>
      <c r="E226" s="35" t="s">
        <v>8752</v>
      </c>
      <c r="F226" s="35" t="s">
        <v>8753</v>
      </c>
      <c r="H226" s="35" t="s">
        <v>7831</v>
      </c>
      <c r="I226" s="35" t="s">
        <v>3</v>
      </c>
      <c r="J226" s="35">
        <v>49707</v>
      </c>
      <c r="K226" s="35">
        <v>7</v>
      </c>
      <c r="L226" s="35" t="s">
        <v>7697</v>
      </c>
      <c r="M226" s="35" t="s">
        <v>7793</v>
      </c>
      <c r="N226" s="35" t="s">
        <v>903</v>
      </c>
      <c r="O226" s="35">
        <v>1</v>
      </c>
      <c r="P226" s="35">
        <v>0</v>
      </c>
      <c r="Q226" s="35">
        <v>1</v>
      </c>
      <c r="R226" s="35">
        <v>0</v>
      </c>
      <c r="S226" s="35">
        <v>0</v>
      </c>
      <c r="T226" s="35">
        <v>0</v>
      </c>
      <c r="U226" s="39">
        <v>44138</v>
      </c>
      <c r="V226" s="35">
        <v>52</v>
      </c>
      <c r="W226" s="45">
        <v>2075.62</v>
      </c>
      <c r="X226" s="45">
        <v>0</v>
      </c>
      <c r="Y226" s="45">
        <v>0</v>
      </c>
      <c r="Z226" s="45">
        <v>41.86</v>
      </c>
      <c r="AA226" s="45">
        <v>41.86</v>
      </c>
      <c r="AB226" s="35">
        <v>28</v>
      </c>
      <c r="AC226" s="35">
        <v>6</v>
      </c>
      <c r="AD226" s="42">
        <v>0.11538461538461539</v>
      </c>
      <c r="AE226" s="45">
        <v>39.880000000000003</v>
      </c>
      <c r="AF226" s="45">
        <v>38.957500000000003</v>
      </c>
      <c r="AG226" s="35" t="s">
        <v>10978</v>
      </c>
      <c r="AH226" s="35" t="s">
        <v>10982</v>
      </c>
      <c r="AK226" s="35" t="s">
        <v>7832</v>
      </c>
      <c r="AL226" s="35" t="s">
        <v>16802</v>
      </c>
      <c r="AM226" s="35" t="s">
        <v>11016</v>
      </c>
      <c r="AN226" s="35">
        <f>IFERROR(_xlfn.XLOOKUP(Master[[#This Row],[cu_id]],AllStopTimes[cu_ID],AllStopTimes[Average Stop Time ( In Min )]), 0)</f>
        <v>0</v>
      </c>
      <c r="AO226" s="35" t="e">
        <f>IF(Master[[#This Row],[RSP StopTime override]] &lt;&gt; "",Master[[#This Row],[RSP StopTime override]],IF(Master[[#This Row],[Avg stop time helper]] &lt;&gt; 0, Master[[#This Row],[Avg stop time helper]],Average_Stop_Time))</f>
        <v>#DIV/0!</v>
      </c>
    </row>
    <row r="227" spans="1:41" s="35" customFormat="1" x14ac:dyDescent="0.3">
      <c r="A227" s="55" t="s">
        <v>12592</v>
      </c>
      <c r="B227" s="35">
        <v>103</v>
      </c>
      <c r="C227" s="35">
        <v>73339</v>
      </c>
      <c r="D227" s="35">
        <v>0</v>
      </c>
      <c r="E227" s="35" t="s">
        <v>8862</v>
      </c>
      <c r="F227" s="35" t="s">
        <v>8863</v>
      </c>
      <c r="H227" s="35" t="s">
        <v>7831</v>
      </c>
      <c r="I227" s="35" t="s">
        <v>3</v>
      </c>
      <c r="J227" s="35">
        <v>49707</v>
      </c>
      <c r="K227" s="35">
        <v>7</v>
      </c>
      <c r="L227" s="35" t="s">
        <v>7697</v>
      </c>
      <c r="M227" s="35" t="s">
        <v>7793</v>
      </c>
      <c r="N227" s="35" t="s">
        <v>903</v>
      </c>
      <c r="O227" s="35">
        <v>325</v>
      </c>
      <c r="P227" s="35">
        <v>0</v>
      </c>
      <c r="Q227" s="35">
        <v>325</v>
      </c>
      <c r="R227" s="35">
        <v>0</v>
      </c>
      <c r="S227" s="35">
        <v>0</v>
      </c>
      <c r="T227" s="35">
        <v>0</v>
      </c>
      <c r="U227" s="39">
        <v>44138</v>
      </c>
      <c r="V227" s="35">
        <v>52</v>
      </c>
      <c r="W227" s="45">
        <v>2039.31</v>
      </c>
      <c r="X227" s="45">
        <v>0</v>
      </c>
      <c r="Y227" s="45">
        <v>0</v>
      </c>
      <c r="Z227" s="45">
        <v>43.12</v>
      </c>
      <c r="AA227" s="45">
        <v>43.12</v>
      </c>
      <c r="AB227" s="35">
        <v>0</v>
      </c>
      <c r="AC227" s="35">
        <v>0</v>
      </c>
      <c r="AD227" s="42">
        <v>0</v>
      </c>
      <c r="AE227" s="45">
        <v>38.729999999999997</v>
      </c>
      <c r="AF227" s="45">
        <v>38.729999999999997</v>
      </c>
      <c r="AG227" s="35" t="s">
        <v>10969</v>
      </c>
      <c r="AH227" s="35" t="s">
        <v>10965</v>
      </c>
      <c r="AK227" s="35" t="s">
        <v>7832</v>
      </c>
      <c r="AL227" s="35" t="s">
        <v>902</v>
      </c>
      <c r="AM227" s="35">
        <v>105</v>
      </c>
      <c r="AN227" s="35">
        <f>IFERROR(_xlfn.XLOOKUP(Master[[#This Row],[cu_id]],AllStopTimes[cu_ID],AllStopTimes[Average Stop Time ( In Min )]), 0)</f>
        <v>0</v>
      </c>
      <c r="AO227" s="35" t="e">
        <f>IF(Master[[#This Row],[RSP StopTime override]] &lt;&gt; "",Master[[#This Row],[RSP StopTime override]],IF(Master[[#This Row],[Avg stop time helper]] &lt;&gt; 0, Master[[#This Row],[Avg stop time helper]],Average_Stop_Time))</f>
        <v>#DIV/0!</v>
      </c>
    </row>
    <row r="228" spans="1:41" s="35" customFormat="1" x14ac:dyDescent="0.3">
      <c r="A228" s="55" t="s">
        <v>14068</v>
      </c>
      <c r="B228" s="35">
        <v>105</v>
      </c>
      <c r="C228" s="35">
        <v>73335</v>
      </c>
      <c r="D228" s="35">
        <v>3</v>
      </c>
      <c r="E228" s="35" t="s">
        <v>9261</v>
      </c>
      <c r="F228" s="35" t="s">
        <v>9262</v>
      </c>
      <c r="H228" s="35" t="s">
        <v>8427</v>
      </c>
      <c r="I228" s="35" t="s">
        <v>3</v>
      </c>
      <c r="J228" s="35">
        <v>49746</v>
      </c>
      <c r="K228" s="35">
        <v>1</v>
      </c>
      <c r="L228" s="35" t="s">
        <v>7803</v>
      </c>
      <c r="M228" s="35" t="s">
        <v>7793</v>
      </c>
      <c r="N228" s="35" t="s">
        <v>903</v>
      </c>
      <c r="O228" s="35">
        <v>297</v>
      </c>
      <c r="P228" s="35">
        <v>0</v>
      </c>
      <c r="Q228" s="35">
        <v>297</v>
      </c>
      <c r="R228" s="35">
        <v>0</v>
      </c>
      <c r="S228" s="35">
        <v>0</v>
      </c>
      <c r="T228" s="35">
        <v>0</v>
      </c>
      <c r="U228" s="39">
        <v>44145</v>
      </c>
      <c r="V228" s="35">
        <v>20</v>
      </c>
      <c r="W228" s="45">
        <v>973.02</v>
      </c>
      <c r="X228" s="45">
        <v>0</v>
      </c>
      <c r="Y228" s="45">
        <v>0</v>
      </c>
      <c r="Z228" s="45">
        <v>17.329999999999998</v>
      </c>
      <c r="AA228" s="45">
        <v>69.319999999999993</v>
      </c>
      <c r="AB228" s="35">
        <v>0</v>
      </c>
      <c r="AC228" s="35">
        <v>0</v>
      </c>
      <c r="AD228" s="42">
        <v>0</v>
      </c>
      <c r="AE228" s="45">
        <v>15.64</v>
      </c>
      <c r="AF228" s="45">
        <v>20.307500000000001</v>
      </c>
      <c r="AG228" s="35" t="s">
        <v>10968</v>
      </c>
      <c r="AH228" s="35" t="s">
        <v>10965</v>
      </c>
      <c r="AK228" s="35" t="s">
        <v>7832</v>
      </c>
      <c r="AL228" s="35" t="s">
        <v>932</v>
      </c>
      <c r="AM228" s="35">
        <v>103</v>
      </c>
      <c r="AN228" s="35">
        <f>IFERROR(_xlfn.XLOOKUP(Master[[#This Row],[cu_id]],AllStopTimes[cu_ID],AllStopTimes[Average Stop Time ( In Min )]), 0)</f>
        <v>0</v>
      </c>
      <c r="AO228" s="35" t="e">
        <f>IF(Master[[#This Row],[RSP StopTime override]] &lt;&gt; "",Master[[#This Row],[RSP StopTime override]],IF(Master[[#This Row],[Avg stop time helper]] &lt;&gt; 0, Master[[#This Row],[Avg stop time helper]],Average_Stop_Time))</f>
        <v>#DIV/0!</v>
      </c>
    </row>
    <row r="229" spans="1:41" s="35" customFormat="1" x14ac:dyDescent="0.3">
      <c r="A229" s="55" t="s">
        <v>14486</v>
      </c>
      <c r="B229" s="35">
        <v>103</v>
      </c>
      <c r="C229" s="35">
        <v>73335</v>
      </c>
      <c r="D229" s="35">
        <v>4</v>
      </c>
      <c r="E229" s="35" t="s">
        <v>8698</v>
      </c>
      <c r="F229" s="35" t="s">
        <v>8699</v>
      </c>
      <c r="H229" s="35" t="s">
        <v>8667</v>
      </c>
      <c r="I229" s="35" t="s">
        <v>3</v>
      </c>
      <c r="J229" s="35">
        <v>49756</v>
      </c>
      <c r="K229" s="35">
        <v>3</v>
      </c>
      <c r="L229" s="35" t="s">
        <v>7804</v>
      </c>
      <c r="M229" s="35" t="s">
        <v>7793</v>
      </c>
      <c r="N229" s="35" t="s">
        <v>901</v>
      </c>
      <c r="O229" s="35">
        <v>91</v>
      </c>
      <c r="P229" s="35">
        <v>91</v>
      </c>
      <c r="Q229" s="35">
        <v>0</v>
      </c>
      <c r="R229" s="35">
        <v>0</v>
      </c>
      <c r="S229" s="35">
        <v>0</v>
      </c>
      <c r="T229" s="35">
        <v>0</v>
      </c>
      <c r="U229" s="39">
        <v>44144</v>
      </c>
      <c r="V229" s="35">
        <v>20</v>
      </c>
      <c r="W229" s="45">
        <v>767.87</v>
      </c>
      <c r="X229" s="45">
        <v>0</v>
      </c>
      <c r="Y229" s="45">
        <v>0</v>
      </c>
      <c r="Z229" s="45">
        <v>13.33</v>
      </c>
      <c r="AA229" s="45">
        <v>53.31</v>
      </c>
      <c r="AB229" s="35">
        <v>0</v>
      </c>
      <c r="AC229" s="35">
        <v>0</v>
      </c>
      <c r="AD229" s="42">
        <v>0</v>
      </c>
      <c r="AE229" s="45">
        <v>12.032500000000001</v>
      </c>
      <c r="AF229" s="45">
        <v>17.145</v>
      </c>
      <c r="AG229" s="35" t="s">
        <v>10968</v>
      </c>
      <c r="AH229" s="35" t="s">
        <v>10965</v>
      </c>
      <c r="AK229" s="35" t="s">
        <v>7832</v>
      </c>
      <c r="AL229" s="35" t="s">
        <v>932</v>
      </c>
      <c r="AM229" s="35">
        <v>103</v>
      </c>
      <c r="AN229" s="35">
        <f>IFERROR(_xlfn.XLOOKUP(Master[[#This Row],[cu_id]],AllStopTimes[cu_ID],AllStopTimes[Average Stop Time ( In Min )]), 0)</f>
        <v>0</v>
      </c>
      <c r="AO229" s="35" t="e">
        <f>IF(Master[[#This Row],[RSP StopTime override]] &lt;&gt; "",Master[[#This Row],[RSP StopTime override]],IF(Master[[#This Row],[Avg stop time helper]] &lt;&gt; 0, Master[[#This Row],[Avg stop time helper]],Average_Stop_Time))</f>
        <v>#DIV/0!</v>
      </c>
    </row>
    <row r="230" spans="1:41" s="35" customFormat="1" x14ac:dyDescent="0.3">
      <c r="A230" s="55" t="s">
        <v>13963</v>
      </c>
      <c r="B230" s="35">
        <v>101</v>
      </c>
      <c r="C230" s="35">
        <v>73335</v>
      </c>
      <c r="D230" s="35">
        <v>0</v>
      </c>
      <c r="E230" s="35" t="s">
        <v>7868</v>
      </c>
      <c r="F230" s="35" t="s">
        <v>7869</v>
      </c>
      <c r="H230" s="35" t="s">
        <v>7846</v>
      </c>
      <c r="I230" s="35" t="s">
        <v>3</v>
      </c>
      <c r="J230" s="35">
        <v>49735</v>
      </c>
      <c r="K230" s="35">
        <v>3</v>
      </c>
      <c r="L230" s="35" t="s">
        <v>7804</v>
      </c>
      <c r="M230" s="35" t="s">
        <v>7793</v>
      </c>
      <c r="N230" s="35" t="s">
        <v>901</v>
      </c>
      <c r="O230" s="35">
        <v>464</v>
      </c>
      <c r="P230" s="35">
        <v>464</v>
      </c>
      <c r="Q230" s="35">
        <v>0</v>
      </c>
      <c r="R230" s="35">
        <v>0</v>
      </c>
      <c r="S230" s="35">
        <v>0</v>
      </c>
      <c r="T230" s="35">
        <v>0</v>
      </c>
      <c r="U230" s="39">
        <v>44144</v>
      </c>
      <c r="V230" s="35">
        <v>20</v>
      </c>
      <c r="W230" s="45">
        <v>1018.89</v>
      </c>
      <c r="X230" s="45">
        <v>0</v>
      </c>
      <c r="Y230" s="45">
        <v>0</v>
      </c>
      <c r="Z230" s="45">
        <v>17.940000000000001</v>
      </c>
      <c r="AA230" s="45">
        <v>71.77</v>
      </c>
      <c r="AB230" s="35">
        <v>0</v>
      </c>
      <c r="AC230" s="35">
        <v>0</v>
      </c>
      <c r="AD230" s="42">
        <v>0</v>
      </c>
      <c r="AE230" s="45">
        <v>16.2</v>
      </c>
      <c r="AF230" s="45">
        <v>22.59</v>
      </c>
      <c r="AG230" s="35" t="s">
        <v>10968</v>
      </c>
      <c r="AH230" s="35" t="s">
        <v>10965</v>
      </c>
      <c r="AK230" s="35" t="s">
        <v>7832</v>
      </c>
      <c r="AL230" s="35" t="s">
        <v>932</v>
      </c>
      <c r="AM230" s="35">
        <v>103</v>
      </c>
      <c r="AN230" s="35">
        <f>IFERROR(_xlfn.XLOOKUP(Master[[#This Row],[cu_id]],AllStopTimes[cu_ID],AllStopTimes[Average Stop Time ( In Min )]), 0)</f>
        <v>0</v>
      </c>
      <c r="AO230" s="35" t="e">
        <f>IF(Master[[#This Row],[RSP StopTime override]] &lt;&gt; "",Master[[#This Row],[RSP StopTime override]],IF(Master[[#This Row],[Avg stop time helper]] &lt;&gt; 0, Master[[#This Row],[Avg stop time helper]],Average_Stop_Time))</f>
        <v>#DIV/0!</v>
      </c>
    </row>
    <row r="231" spans="1:41" s="35" customFormat="1" x14ac:dyDescent="0.3">
      <c r="A231" s="55" t="s">
        <v>12610</v>
      </c>
      <c r="B231" s="35">
        <v>103</v>
      </c>
      <c r="C231" s="35">
        <v>73333</v>
      </c>
      <c r="D231" s="35">
        <v>0</v>
      </c>
      <c r="E231" s="35" t="s">
        <v>8911</v>
      </c>
      <c r="F231" s="35" t="s">
        <v>8912</v>
      </c>
      <c r="H231" s="35" t="s">
        <v>7831</v>
      </c>
      <c r="I231" s="35" t="s">
        <v>3</v>
      </c>
      <c r="J231" s="35">
        <v>49707</v>
      </c>
      <c r="K231" s="35">
        <v>5</v>
      </c>
      <c r="L231" s="35" t="s">
        <v>7699</v>
      </c>
      <c r="M231" s="35" t="s">
        <v>7793</v>
      </c>
      <c r="N231" s="35" t="s">
        <v>900</v>
      </c>
      <c r="O231" s="35">
        <v>151</v>
      </c>
      <c r="P231" s="35">
        <v>0</v>
      </c>
      <c r="Q231" s="35">
        <v>0</v>
      </c>
      <c r="R231" s="35">
        <v>151</v>
      </c>
      <c r="S231" s="35">
        <v>0</v>
      </c>
      <c r="T231" s="35">
        <v>0</v>
      </c>
      <c r="U231" s="39">
        <v>44146</v>
      </c>
      <c r="V231" s="35">
        <v>26</v>
      </c>
      <c r="W231" s="45">
        <v>3058.3</v>
      </c>
      <c r="X231" s="45">
        <v>0</v>
      </c>
      <c r="Y231" s="45">
        <v>0</v>
      </c>
      <c r="Z231" s="45">
        <v>66.14</v>
      </c>
      <c r="AA231" s="45">
        <v>132.27000000000001</v>
      </c>
      <c r="AB231" s="35">
        <v>0</v>
      </c>
      <c r="AC231" s="35">
        <v>0</v>
      </c>
      <c r="AD231" s="42">
        <v>0</v>
      </c>
      <c r="AE231" s="45">
        <v>58.83</v>
      </c>
      <c r="AF231" s="45">
        <v>57.14</v>
      </c>
      <c r="AG231" s="35" t="s">
        <v>10969</v>
      </c>
      <c r="AH231" s="35" t="s">
        <v>10965</v>
      </c>
      <c r="AK231" s="35" t="s">
        <v>7832</v>
      </c>
      <c r="AL231" s="35" t="s">
        <v>902</v>
      </c>
      <c r="AM231" s="35">
        <v>103</v>
      </c>
      <c r="AN231" s="35">
        <f>IFERROR(_xlfn.XLOOKUP(Master[[#This Row],[cu_id]],AllStopTimes[cu_ID],AllStopTimes[Average Stop Time ( In Min )]), 0)</f>
        <v>0</v>
      </c>
      <c r="AO231" s="35" t="e">
        <f>IF(Master[[#This Row],[RSP StopTime override]] &lt;&gt; "",Master[[#This Row],[RSP StopTime override]],IF(Master[[#This Row],[Avg stop time helper]] &lt;&gt; 0, Master[[#This Row],[Avg stop time helper]],Average_Stop_Time))</f>
        <v>#DIV/0!</v>
      </c>
    </row>
    <row r="232" spans="1:41" s="35" customFormat="1" x14ac:dyDescent="0.3">
      <c r="A232" s="55" t="s">
        <v>13455</v>
      </c>
      <c r="B232" s="35">
        <v>101</v>
      </c>
      <c r="C232" s="35">
        <v>73332</v>
      </c>
      <c r="D232" s="35">
        <v>0</v>
      </c>
      <c r="E232" s="35" t="s">
        <v>7973</v>
      </c>
      <c r="F232" s="35" t="s">
        <v>7974</v>
      </c>
      <c r="H232" s="35" t="s">
        <v>7933</v>
      </c>
      <c r="I232" s="35" t="s">
        <v>3</v>
      </c>
      <c r="J232" s="35">
        <v>48762</v>
      </c>
      <c r="K232" s="35">
        <v>5</v>
      </c>
      <c r="L232" s="35" t="s">
        <v>7699</v>
      </c>
      <c r="M232" s="35" t="s">
        <v>7793</v>
      </c>
      <c r="N232" s="35" t="s">
        <v>903</v>
      </c>
      <c r="O232" s="35">
        <v>270</v>
      </c>
      <c r="P232" s="35">
        <v>0</v>
      </c>
      <c r="Q232" s="35">
        <v>270</v>
      </c>
      <c r="R232" s="35">
        <v>0</v>
      </c>
      <c r="S232" s="35">
        <v>0</v>
      </c>
      <c r="T232" s="35">
        <v>0</v>
      </c>
      <c r="U232" s="39">
        <v>44145</v>
      </c>
      <c r="V232" s="35">
        <v>26</v>
      </c>
      <c r="W232" s="45">
        <v>1203.01</v>
      </c>
      <c r="X232" s="45">
        <v>0</v>
      </c>
      <c r="Y232" s="45">
        <v>0</v>
      </c>
      <c r="Z232" s="45">
        <v>26.29</v>
      </c>
      <c r="AA232" s="45">
        <v>52.58</v>
      </c>
      <c r="AB232" s="35">
        <v>0</v>
      </c>
      <c r="AC232" s="35">
        <v>0</v>
      </c>
      <c r="AD232" s="42">
        <v>0</v>
      </c>
      <c r="AE232" s="45">
        <v>23.335000000000001</v>
      </c>
      <c r="AF232" s="45">
        <v>18.329999999999998</v>
      </c>
      <c r="AG232" s="35" t="s">
        <v>10969</v>
      </c>
      <c r="AH232" s="35" t="s">
        <v>10965</v>
      </c>
      <c r="AK232" s="35" t="s">
        <v>7832</v>
      </c>
      <c r="AL232" s="35" t="s">
        <v>932</v>
      </c>
      <c r="AM232" s="35">
        <v>101</v>
      </c>
      <c r="AN232" s="35">
        <f>IFERROR(_xlfn.XLOOKUP(Master[[#This Row],[cu_id]],AllStopTimes[cu_ID],AllStopTimes[Average Stop Time ( In Min )]), 0)</f>
        <v>0</v>
      </c>
      <c r="AO232" s="35" t="e">
        <f>IF(Master[[#This Row],[RSP StopTime override]] &lt;&gt; "",Master[[#This Row],[RSP StopTime override]],IF(Master[[#This Row],[Avg stop time helper]] &lt;&gt; 0, Master[[#This Row],[Avg stop time helper]],Average_Stop_Time))</f>
        <v>#DIV/0!</v>
      </c>
    </row>
    <row r="233" spans="1:41" s="35" customFormat="1" x14ac:dyDescent="0.3">
      <c r="A233" s="55" t="s">
        <v>11262</v>
      </c>
      <c r="B233" s="35">
        <v>102</v>
      </c>
      <c r="C233" s="35">
        <v>73328</v>
      </c>
      <c r="D233" s="35">
        <v>0</v>
      </c>
      <c r="E233" s="35" t="s">
        <v>8225</v>
      </c>
      <c r="F233" s="35" t="s">
        <v>8226</v>
      </c>
      <c r="H233" s="35" t="s">
        <v>8197</v>
      </c>
      <c r="I233" s="35" t="s">
        <v>3</v>
      </c>
      <c r="J233" s="35">
        <v>49765</v>
      </c>
      <c r="K233" s="35">
        <v>6</v>
      </c>
      <c r="L233" s="35" t="s">
        <v>7805</v>
      </c>
      <c r="M233" s="35" t="s">
        <v>7793</v>
      </c>
      <c r="N233" s="35" t="s">
        <v>901</v>
      </c>
      <c r="O233" s="35">
        <v>100</v>
      </c>
      <c r="P233" s="35">
        <v>100</v>
      </c>
      <c r="Q233" s="35">
        <v>0</v>
      </c>
      <c r="R233" s="35">
        <v>0</v>
      </c>
      <c r="S233" s="35">
        <v>0</v>
      </c>
      <c r="T233" s="35">
        <v>0</v>
      </c>
      <c r="U233" s="39">
        <v>44137</v>
      </c>
      <c r="V233" s="35">
        <v>26</v>
      </c>
      <c r="W233" s="45">
        <v>1002.32</v>
      </c>
      <c r="X233" s="45">
        <v>0</v>
      </c>
      <c r="Y233" s="45">
        <v>0</v>
      </c>
      <c r="Z233" s="45">
        <v>21.05</v>
      </c>
      <c r="AA233" s="45">
        <v>42.1</v>
      </c>
      <c r="AB233" s="35">
        <v>0</v>
      </c>
      <c r="AC233" s="35">
        <v>0</v>
      </c>
      <c r="AD233" s="42">
        <v>0</v>
      </c>
      <c r="AE233" s="45">
        <v>19.100000000000001</v>
      </c>
      <c r="AF233" s="45">
        <v>19.100000000000001</v>
      </c>
      <c r="AG233" s="35" t="s">
        <v>6009</v>
      </c>
      <c r="AH233" s="35" t="s">
        <v>6009</v>
      </c>
      <c r="AK233" s="35" t="s">
        <v>7832</v>
      </c>
      <c r="AL233" s="35" t="s">
        <v>901</v>
      </c>
      <c r="AM233" s="35">
        <v>102</v>
      </c>
      <c r="AN233" s="35">
        <f>IFERROR(_xlfn.XLOOKUP(Master[[#This Row],[cu_id]],AllStopTimes[cu_ID],AllStopTimes[Average Stop Time ( In Min )]), 0)</f>
        <v>0</v>
      </c>
      <c r="AO233" s="35" t="e">
        <f>IF(Master[[#This Row],[RSP StopTime override]] &lt;&gt; "",Master[[#This Row],[RSP StopTime override]],IF(Master[[#This Row],[Avg stop time helper]] &lt;&gt; 0, Master[[#This Row],[Avg stop time helper]],Average_Stop_Time))</f>
        <v>#DIV/0!</v>
      </c>
    </row>
    <row r="234" spans="1:41" s="35" customFormat="1" x14ac:dyDescent="0.3">
      <c r="A234" s="55" t="s">
        <v>13465</v>
      </c>
      <c r="B234" s="35">
        <v>105</v>
      </c>
      <c r="C234" s="35">
        <v>73327</v>
      </c>
      <c r="D234" s="35">
        <v>0</v>
      </c>
      <c r="E234" s="35" t="s">
        <v>9530</v>
      </c>
      <c r="F234" s="35" t="s">
        <v>9531</v>
      </c>
      <c r="H234" s="35" t="s">
        <v>9532</v>
      </c>
      <c r="I234" s="35" t="s">
        <v>3</v>
      </c>
      <c r="J234" s="35">
        <v>48721</v>
      </c>
      <c r="K234" s="35">
        <v>5</v>
      </c>
      <c r="L234" s="35" t="s">
        <v>7699</v>
      </c>
      <c r="M234" s="35" t="s">
        <v>7793</v>
      </c>
      <c r="N234" s="35" t="s">
        <v>902</v>
      </c>
      <c r="O234" s="35">
        <v>325</v>
      </c>
      <c r="P234" s="35">
        <v>0</v>
      </c>
      <c r="Q234" s="35">
        <v>0</v>
      </c>
      <c r="R234" s="35">
        <v>0</v>
      </c>
      <c r="S234" s="35">
        <v>0</v>
      </c>
      <c r="T234" s="35">
        <v>325</v>
      </c>
      <c r="U234" s="39">
        <v>44141</v>
      </c>
      <c r="V234" s="35">
        <v>30</v>
      </c>
      <c r="W234" s="45">
        <v>3757.09</v>
      </c>
      <c r="X234" s="45">
        <v>0</v>
      </c>
      <c r="Y234" s="45">
        <v>0</v>
      </c>
      <c r="Z234" s="45">
        <v>98.87</v>
      </c>
      <c r="AA234" s="45">
        <v>197.73</v>
      </c>
      <c r="AB234" s="35">
        <v>0</v>
      </c>
      <c r="AC234" s="35">
        <v>0</v>
      </c>
      <c r="AD234" s="42">
        <v>0</v>
      </c>
      <c r="AE234" s="45">
        <v>73.038700000000006</v>
      </c>
      <c r="AF234" s="45">
        <v>79.5137</v>
      </c>
      <c r="AG234" s="35" t="s">
        <v>10966</v>
      </c>
      <c r="AH234" s="35" t="s">
        <v>10965</v>
      </c>
      <c r="AK234" s="35" t="s">
        <v>7832</v>
      </c>
      <c r="AL234" s="35" t="s">
        <v>932</v>
      </c>
      <c r="AM234" s="35">
        <v>101</v>
      </c>
      <c r="AN234" s="35">
        <f>IFERROR(_xlfn.XLOOKUP(Master[[#This Row],[cu_id]],AllStopTimes[cu_ID],AllStopTimes[Average Stop Time ( In Min )]), 0)</f>
        <v>0</v>
      </c>
      <c r="AO234" s="35" t="e">
        <f>IF(Master[[#This Row],[RSP StopTime override]] &lt;&gt; "",Master[[#This Row],[RSP StopTime override]],IF(Master[[#This Row],[Avg stop time helper]] &lt;&gt; 0, Master[[#This Row],[Avg stop time helper]],Average_Stop_Time))</f>
        <v>#DIV/0!</v>
      </c>
    </row>
    <row r="235" spans="1:41" s="35" customFormat="1" x14ac:dyDescent="0.3">
      <c r="A235" s="55" t="s">
        <v>14096</v>
      </c>
      <c r="B235" s="35">
        <v>105</v>
      </c>
      <c r="C235" s="35">
        <v>73325</v>
      </c>
      <c r="D235" s="35">
        <v>0</v>
      </c>
      <c r="E235" s="35" t="s">
        <v>9193</v>
      </c>
      <c r="F235" s="35" t="s">
        <v>9194</v>
      </c>
      <c r="H235" s="35" t="s">
        <v>9195</v>
      </c>
      <c r="I235" s="35" t="s">
        <v>3</v>
      </c>
      <c r="J235" s="35">
        <v>48739</v>
      </c>
      <c r="K235" s="35">
        <v>1</v>
      </c>
      <c r="L235" s="35" t="s">
        <v>7803</v>
      </c>
      <c r="M235" s="35" t="s">
        <v>7793</v>
      </c>
      <c r="N235" s="35" t="s">
        <v>901</v>
      </c>
      <c r="O235" s="35">
        <v>330</v>
      </c>
      <c r="P235" s="35">
        <v>330</v>
      </c>
      <c r="Q235" s="35">
        <v>0</v>
      </c>
      <c r="R235" s="35">
        <v>0</v>
      </c>
      <c r="S235" s="35">
        <v>0</v>
      </c>
      <c r="T235" s="35">
        <v>0</v>
      </c>
      <c r="U235" s="39">
        <v>44158</v>
      </c>
      <c r="V235" s="35">
        <v>13</v>
      </c>
      <c r="W235" s="45">
        <v>658.94</v>
      </c>
      <c r="X235" s="45">
        <v>0</v>
      </c>
      <c r="Y235" s="45">
        <v>0</v>
      </c>
      <c r="Z235" s="45">
        <v>14.98</v>
      </c>
      <c r="AA235" s="45">
        <v>59.92</v>
      </c>
      <c r="AB235" s="35">
        <v>0</v>
      </c>
      <c r="AC235" s="35">
        <v>0</v>
      </c>
      <c r="AD235" s="42">
        <v>0</v>
      </c>
      <c r="AE235" s="45">
        <v>13.592499999999999</v>
      </c>
      <c r="AF235" s="45">
        <v>13.324999999999999</v>
      </c>
      <c r="AG235" s="35" t="s">
        <v>10966</v>
      </c>
      <c r="AH235" s="35" t="s">
        <v>10965</v>
      </c>
      <c r="AK235" s="35" t="s">
        <v>7832</v>
      </c>
      <c r="AL235" s="35" t="s">
        <v>932</v>
      </c>
      <c r="AM235" s="35">
        <v>105</v>
      </c>
      <c r="AN235" s="35">
        <f>IFERROR(_xlfn.XLOOKUP(Master[[#This Row],[cu_id]],AllStopTimes[cu_ID],AllStopTimes[Average Stop Time ( In Min )]), 0)</f>
        <v>0</v>
      </c>
      <c r="AO235" s="35" t="e">
        <f>IF(Master[[#This Row],[RSP StopTime override]] &lt;&gt; "",Master[[#This Row],[RSP StopTime override]],IF(Master[[#This Row],[Avg stop time helper]] &lt;&gt; 0, Master[[#This Row],[Avg stop time helper]],Average_Stop_Time))</f>
        <v>#DIV/0!</v>
      </c>
    </row>
    <row r="236" spans="1:41" s="35" customFormat="1" x14ac:dyDescent="0.3">
      <c r="A236" s="55" t="s">
        <v>12127</v>
      </c>
      <c r="B236" s="35">
        <v>102</v>
      </c>
      <c r="C236" s="35">
        <v>99031</v>
      </c>
      <c r="D236" s="35">
        <v>104</v>
      </c>
      <c r="E236" s="35" t="s">
        <v>443</v>
      </c>
      <c r="F236" s="35" t="s">
        <v>8363</v>
      </c>
      <c r="G236" s="35" t="s">
        <v>8364</v>
      </c>
      <c r="H236" s="35" t="s">
        <v>8365</v>
      </c>
      <c r="I236" s="35" t="s">
        <v>3</v>
      </c>
      <c r="J236" s="35">
        <v>49776</v>
      </c>
      <c r="K236" s="35">
        <v>7</v>
      </c>
      <c r="L236" s="35" t="s">
        <v>7697</v>
      </c>
      <c r="M236" s="35" t="s">
        <v>7793</v>
      </c>
      <c r="N236" s="35" t="s">
        <v>903</v>
      </c>
      <c r="O236" s="35">
        <v>530</v>
      </c>
      <c r="P236" s="35">
        <v>0</v>
      </c>
      <c r="Q236" s="35">
        <v>530</v>
      </c>
      <c r="R236" s="35">
        <v>0</v>
      </c>
      <c r="S236" s="35">
        <v>0</v>
      </c>
      <c r="T236" s="35">
        <v>0</v>
      </c>
      <c r="U236" s="39">
        <v>44138</v>
      </c>
      <c r="V236" s="35">
        <v>53</v>
      </c>
      <c r="W236" s="45">
        <v>3750.05</v>
      </c>
      <c r="X236" s="45">
        <v>0</v>
      </c>
      <c r="Y236" s="45">
        <v>0</v>
      </c>
      <c r="Z236" s="45">
        <v>69.16</v>
      </c>
      <c r="AA236" s="45">
        <v>69.16</v>
      </c>
      <c r="AB236" s="35">
        <v>0</v>
      </c>
      <c r="AC236" s="35">
        <v>0</v>
      </c>
      <c r="AD236" s="42">
        <v>0</v>
      </c>
      <c r="AE236" s="45">
        <v>64.046199999999999</v>
      </c>
      <c r="AF236" s="45">
        <v>84.907499999999999</v>
      </c>
      <c r="AG236" s="35" t="s">
        <v>6009</v>
      </c>
      <c r="AH236" s="35" t="s">
        <v>6009</v>
      </c>
      <c r="AK236" s="35" t="s">
        <v>7832</v>
      </c>
      <c r="AL236" s="35" t="s">
        <v>903</v>
      </c>
      <c r="AM236" s="35">
        <v>102</v>
      </c>
      <c r="AN236" s="35">
        <f>IFERROR(_xlfn.XLOOKUP(Master[[#This Row],[cu_id]],AllStopTimes[cu_ID],AllStopTimes[Average Stop Time ( In Min )]), 0)</f>
        <v>0</v>
      </c>
      <c r="AO236" s="35" t="e">
        <f>IF(Master[[#This Row],[RSP StopTime override]] &lt;&gt; "",Master[[#This Row],[RSP StopTime override]],IF(Master[[#This Row],[Avg stop time helper]] &lt;&gt; 0, Master[[#This Row],[Avg stop time helper]],Average_Stop_Time))</f>
        <v>#DIV/0!</v>
      </c>
    </row>
    <row r="237" spans="1:41" s="35" customFormat="1" x14ac:dyDescent="0.3">
      <c r="A237" s="55" t="s">
        <v>12863</v>
      </c>
      <c r="B237" s="35">
        <v>103</v>
      </c>
      <c r="C237" s="35">
        <v>73316</v>
      </c>
      <c r="D237" s="35">
        <v>0</v>
      </c>
      <c r="E237" s="35" t="s">
        <v>8994</v>
      </c>
      <c r="F237" s="35" t="s">
        <v>8995</v>
      </c>
      <c r="H237" s="35" t="s">
        <v>7831</v>
      </c>
      <c r="I237" s="35" t="s">
        <v>3</v>
      </c>
      <c r="J237" s="35">
        <v>49707</v>
      </c>
      <c r="K237" s="35">
        <v>7</v>
      </c>
      <c r="L237" s="35" t="s">
        <v>7697</v>
      </c>
      <c r="M237" s="35" t="s">
        <v>7793</v>
      </c>
      <c r="N237" s="35" t="s">
        <v>8057</v>
      </c>
      <c r="O237" s="35">
        <v>335</v>
      </c>
      <c r="P237" s="35">
        <v>0</v>
      </c>
      <c r="Q237" s="35">
        <v>0</v>
      </c>
      <c r="R237" s="35">
        <v>0</v>
      </c>
      <c r="S237" s="35">
        <v>335</v>
      </c>
      <c r="T237" s="35">
        <v>0</v>
      </c>
      <c r="U237" s="39">
        <v>44140</v>
      </c>
      <c r="V237" s="35">
        <v>51</v>
      </c>
      <c r="W237" s="45">
        <v>2402.42</v>
      </c>
      <c r="X237" s="45">
        <v>0</v>
      </c>
      <c r="Y237" s="45">
        <v>0</v>
      </c>
      <c r="Z237" s="45">
        <v>56.82</v>
      </c>
      <c r="AA237" s="45">
        <v>56.82</v>
      </c>
      <c r="AB237" s="35">
        <v>0</v>
      </c>
      <c r="AC237" s="35">
        <v>0</v>
      </c>
      <c r="AD237" s="42">
        <v>0</v>
      </c>
      <c r="AE237" s="45">
        <v>44.467500000000001</v>
      </c>
      <c r="AF237" s="45">
        <v>40.14</v>
      </c>
      <c r="AG237" s="35" t="s">
        <v>10977</v>
      </c>
      <c r="AH237" s="35" t="s">
        <v>10965</v>
      </c>
      <c r="AK237" s="35" t="s">
        <v>7832</v>
      </c>
      <c r="AL237" s="35" t="s">
        <v>8057</v>
      </c>
      <c r="AM237" s="35">
        <v>103</v>
      </c>
      <c r="AN237" s="35">
        <f>IFERROR(_xlfn.XLOOKUP(Master[[#This Row],[cu_id]],AllStopTimes[cu_ID],AllStopTimes[Average Stop Time ( In Min )]), 0)</f>
        <v>0</v>
      </c>
      <c r="AO237" s="35" t="e">
        <f>IF(Master[[#This Row],[RSP StopTime override]] &lt;&gt; "",Master[[#This Row],[RSP StopTime override]],IF(Master[[#This Row],[Avg stop time helper]] &lt;&gt; 0, Master[[#This Row],[Avg stop time helper]],Average_Stop_Time))</f>
        <v>#DIV/0!</v>
      </c>
    </row>
    <row r="238" spans="1:41" s="35" customFormat="1" x14ac:dyDescent="0.3">
      <c r="A238" s="55" t="s">
        <v>14336</v>
      </c>
      <c r="B238" s="35">
        <v>103</v>
      </c>
      <c r="C238" s="35">
        <v>73315</v>
      </c>
      <c r="D238" s="35">
        <v>0</v>
      </c>
      <c r="E238" s="35" t="s">
        <v>8834</v>
      </c>
      <c r="F238" s="35" t="s">
        <v>8835</v>
      </c>
      <c r="H238" s="35" t="s">
        <v>7831</v>
      </c>
      <c r="I238" s="35" t="s">
        <v>3</v>
      </c>
      <c r="J238" s="35">
        <v>49707</v>
      </c>
      <c r="K238" s="35">
        <v>2</v>
      </c>
      <c r="L238" s="35" t="s">
        <v>7698</v>
      </c>
      <c r="M238" s="35" t="s">
        <v>7793</v>
      </c>
      <c r="N238" s="35" t="s">
        <v>903</v>
      </c>
      <c r="O238" s="35">
        <v>285</v>
      </c>
      <c r="P238" s="35">
        <v>0</v>
      </c>
      <c r="Q238" s="35">
        <v>285</v>
      </c>
      <c r="R238" s="35">
        <v>0</v>
      </c>
      <c r="S238" s="35">
        <v>0</v>
      </c>
      <c r="T238" s="35">
        <v>0</v>
      </c>
      <c r="U238" s="39">
        <v>44138</v>
      </c>
      <c r="V238" s="35">
        <v>8</v>
      </c>
      <c r="W238" s="45">
        <v>259.23</v>
      </c>
      <c r="X238" s="45">
        <v>0</v>
      </c>
      <c r="Y238" s="45">
        <v>0</v>
      </c>
      <c r="Z238" s="45" t="s">
        <v>7881</v>
      </c>
      <c r="AA238" s="45" t="s">
        <v>7881</v>
      </c>
      <c r="AB238" s="35">
        <v>0</v>
      </c>
      <c r="AC238" s="35">
        <v>0</v>
      </c>
      <c r="AD238" s="42">
        <v>0</v>
      </c>
      <c r="AE238" s="45">
        <v>0</v>
      </c>
      <c r="AF238" s="45">
        <v>9.18</v>
      </c>
      <c r="AG238" s="35" t="s">
        <v>10969</v>
      </c>
      <c r="AH238" s="35" t="s">
        <v>10973</v>
      </c>
      <c r="AK238" s="35" t="s">
        <v>7832</v>
      </c>
      <c r="AL238" s="35" t="s">
        <v>902</v>
      </c>
      <c r="AM238" s="35">
        <v>105</v>
      </c>
      <c r="AN238" s="35">
        <f>IFERROR(_xlfn.XLOOKUP(Master[[#This Row],[cu_id]],AllStopTimes[cu_ID],AllStopTimes[Average Stop Time ( In Min )]), 0)</f>
        <v>0</v>
      </c>
      <c r="AO238" s="35" t="e">
        <f>IF(Master[[#This Row],[RSP StopTime override]] &lt;&gt; "",Master[[#This Row],[RSP StopTime override]],IF(Master[[#This Row],[Avg stop time helper]] &lt;&gt; 0, Master[[#This Row],[Avg stop time helper]],Average_Stop_Time))</f>
        <v>#DIV/0!</v>
      </c>
    </row>
    <row r="239" spans="1:41" s="35" customFormat="1" x14ac:dyDescent="0.3">
      <c r="A239" s="55" t="s">
        <v>13011</v>
      </c>
      <c r="B239" s="35">
        <v>105</v>
      </c>
      <c r="C239" s="35">
        <v>73314</v>
      </c>
      <c r="D239" s="35">
        <v>0</v>
      </c>
      <c r="E239" s="35" t="s">
        <v>9452</v>
      </c>
      <c r="F239" s="35" t="s">
        <v>9453</v>
      </c>
      <c r="H239" s="35" t="s">
        <v>7936</v>
      </c>
      <c r="I239" s="35" t="s">
        <v>3</v>
      </c>
      <c r="J239" s="35">
        <v>48742</v>
      </c>
      <c r="K239" s="35">
        <v>7</v>
      </c>
      <c r="L239" s="35" t="s">
        <v>7697</v>
      </c>
      <c r="M239" s="35" t="s">
        <v>7793</v>
      </c>
      <c r="N239" s="35" t="s">
        <v>8057</v>
      </c>
      <c r="O239" s="35">
        <v>370</v>
      </c>
      <c r="P239" s="35">
        <v>0</v>
      </c>
      <c r="Q239" s="35">
        <v>0</v>
      </c>
      <c r="R239" s="35">
        <v>0</v>
      </c>
      <c r="S239" s="35">
        <v>370</v>
      </c>
      <c r="T239" s="35">
        <v>0</v>
      </c>
      <c r="U239" s="39">
        <v>44140</v>
      </c>
      <c r="V239" s="35">
        <v>52</v>
      </c>
      <c r="W239" s="45">
        <v>2889.66</v>
      </c>
      <c r="X239" s="45">
        <v>0</v>
      </c>
      <c r="Y239" s="45">
        <v>0</v>
      </c>
      <c r="Z239" s="45">
        <v>73.75</v>
      </c>
      <c r="AA239" s="45">
        <v>73.75</v>
      </c>
      <c r="AB239" s="35">
        <v>0</v>
      </c>
      <c r="AC239" s="35">
        <v>0</v>
      </c>
      <c r="AD239" s="42">
        <v>0</v>
      </c>
      <c r="AE239" s="45">
        <v>52.375</v>
      </c>
      <c r="AF239" s="45">
        <v>50.52</v>
      </c>
      <c r="AG239" s="35" t="s">
        <v>10979</v>
      </c>
      <c r="AH239" s="35" t="s">
        <v>10965</v>
      </c>
      <c r="AK239" s="35" t="s">
        <v>7832</v>
      </c>
      <c r="AL239" s="35" t="s">
        <v>932</v>
      </c>
      <c r="AM239" s="35">
        <v>101</v>
      </c>
      <c r="AN239" s="35">
        <f>IFERROR(_xlfn.XLOOKUP(Master[[#This Row],[cu_id]],AllStopTimes[cu_ID],AllStopTimes[Average Stop Time ( In Min )]), 0)</f>
        <v>0</v>
      </c>
      <c r="AO239" s="35" t="e">
        <f>IF(Master[[#This Row],[RSP StopTime override]] &lt;&gt; "",Master[[#This Row],[RSP StopTime override]],IF(Master[[#This Row],[Avg stop time helper]] &lt;&gt; 0, Master[[#This Row],[Avg stop time helper]],Average_Stop_Time))</f>
        <v>#DIV/0!</v>
      </c>
    </row>
    <row r="240" spans="1:41" s="35" customFormat="1" x14ac:dyDescent="0.3">
      <c r="A240" s="55" t="s">
        <v>13764</v>
      </c>
      <c r="B240" s="35">
        <v>103</v>
      </c>
      <c r="C240" s="35">
        <v>99053</v>
      </c>
      <c r="D240" s="35">
        <v>2</v>
      </c>
      <c r="E240" s="35" t="s">
        <v>8780</v>
      </c>
      <c r="F240" s="35" t="s">
        <v>8781</v>
      </c>
      <c r="H240" s="35" t="s">
        <v>7831</v>
      </c>
      <c r="I240" s="35" t="s">
        <v>3</v>
      </c>
      <c r="J240" s="35">
        <v>49707</v>
      </c>
      <c r="K240" s="35">
        <v>5</v>
      </c>
      <c r="L240" s="35" t="s">
        <v>7699</v>
      </c>
      <c r="M240" s="35" t="s">
        <v>7793</v>
      </c>
      <c r="N240" s="35" t="s">
        <v>903</v>
      </c>
      <c r="O240" s="35">
        <v>75</v>
      </c>
      <c r="P240" s="35">
        <v>0</v>
      </c>
      <c r="Q240" s="35">
        <v>75</v>
      </c>
      <c r="R240" s="35">
        <v>0</v>
      </c>
      <c r="S240" s="35">
        <v>0</v>
      </c>
      <c r="T240" s="35">
        <v>0</v>
      </c>
      <c r="U240" s="39">
        <v>44145</v>
      </c>
      <c r="V240" s="35">
        <v>26</v>
      </c>
      <c r="W240" s="45">
        <v>1177.0999999999999</v>
      </c>
      <c r="X240" s="45">
        <v>0</v>
      </c>
      <c r="Y240" s="45">
        <v>0</v>
      </c>
      <c r="Z240" s="45">
        <v>24.56</v>
      </c>
      <c r="AA240" s="45">
        <v>49.11</v>
      </c>
      <c r="AB240" s="35">
        <v>0</v>
      </c>
      <c r="AC240" s="35">
        <v>0</v>
      </c>
      <c r="AD240" s="42">
        <v>0</v>
      </c>
      <c r="AE240" s="45">
        <v>22.43</v>
      </c>
      <c r="AF240" s="45">
        <v>22.43</v>
      </c>
      <c r="AG240" s="35" t="s">
        <v>10969</v>
      </c>
      <c r="AH240" s="35" t="s">
        <v>10965</v>
      </c>
      <c r="AK240" s="35" t="s">
        <v>7832</v>
      </c>
      <c r="AL240" s="35" t="s">
        <v>902</v>
      </c>
      <c r="AM240" s="35">
        <v>105</v>
      </c>
      <c r="AN240" s="35">
        <f>IFERROR(_xlfn.XLOOKUP(Master[[#This Row],[cu_id]],AllStopTimes[cu_ID],AllStopTimes[Average Stop Time ( In Min )]), 0)</f>
        <v>0</v>
      </c>
      <c r="AO240" s="35" t="e">
        <f>IF(Master[[#This Row],[RSP StopTime override]] &lt;&gt; "",Master[[#This Row],[RSP StopTime override]],IF(Master[[#This Row],[Avg stop time helper]] &lt;&gt; 0, Master[[#This Row],[Avg stop time helper]],Average_Stop_Time))</f>
        <v>#DIV/0!</v>
      </c>
    </row>
    <row r="241" spans="1:41" s="35" customFormat="1" x14ac:dyDescent="0.3">
      <c r="A241" s="55" t="s">
        <v>11348</v>
      </c>
      <c r="B241" s="35">
        <v>105</v>
      </c>
      <c r="C241" s="35">
        <v>73312</v>
      </c>
      <c r="D241" s="35">
        <v>0</v>
      </c>
      <c r="E241" s="35" t="s">
        <v>9217</v>
      </c>
      <c r="F241" s="35" t="s">
        <v>9218</v>
      </c>
      <c r="H241" s="35" t="s">
        <v>7846</v>
      </c>
      <c r="I241" s="35" t="s">
        <v>3</v>
      </c>
      <c r="J241" s="35">
        <v>49735</v>
      </c>
      <c r="K241" s="35">
        <v>7</v>
      </c>
      <c r="L241" s="35" t="s">
        <v>7697</v>
      </c>
      <c r="M241" s="35" t="s">
        <v>7793</v>
      </c>
      <c r="N241" s="35" t="s">
        <v>903</v>
      </c>
      <c r="O241" s="35">
        <v>70</v>
      </c>
      <c r="P241" s="35">
        <v>0</v>
      </c>
      <c r="Q241" s="35">
        <v>70</v>
      </c>
      <c r="R241" s="35">
        <v>0</v>
      </c>
      <c r="S241" s="35">
        <v>0</v>
      </c>
      <c r="T241" s="35">
        <v>0</v>
      </c>
      <c r="U241" s="39">
        <v>44138</v>
      </c>
      <c r="V241" s="35">
        <v>56</v>
      </c>
      <c r="W241" s="45">
        <v>2944.66</v>
      </c>
      <c r="X241" s="45">
        <v>0</v>
      </c>
      <c r="Y241" s="45">
        <v>0</v>
      </c>
      <c r="Z241" s="45">
        <v>80.7</v>
      </c>
      <c r="AA241" s="45">
        <v>80.7</v>
      </c>
      <c r="AB241" s="35">
        <v>0</v>
      </c>
      <c r="AC241" s="35">
        <v>0</v>
      </c>
      <c r="AD241" s="42">
        <v>0</v>
      </c>
      <c r="AE241" s="45">
        <v>73.788700000000006</v>
      </c>
      <c r="AF241" s="45">
        <v>47.036200000000001</v>
      </c>
      <c r="AG241" s="35" t="s">
        <v>10967</v>
      </c>
      <c r="AH241" s="35" t="s">
        <v>10965</v>
      </c>
      <c r="AK241" s="35" t="s">
        <v>7832</v>
      </c>
      <c r="AL241" s="35" t="s">
        <v>932</v>
      </c>
      <c r="AM241" s="35">
        <v>103</v>
      </c>
      <c r="AN241" s="35">
        <f>IFERROR(_xlfn.XLOOKUP(Master[[#This Row],[cu_id]],AllStopTimes[cu_ID],AllStopTimes[Average Stop Time ( In Min )]), 0)</f>
        <v>0</v>
      </c>
      <c r="AO241" s="35" t="e">
        <f>IF(Master[[#This Row],[RSP StopTime override]] &lt;&gt; "",Master[[#This Row],[RSP StopTime override]],IF(Master[[#This Row],[Avg stop time helper]] &lt;&gt; 0, Master[[#This Row],[Avg stop time helper]],Average_Stop_Time))</f>
        <v>#DIV/0!</v>
      </c>
    </row>
    <row r="242" spans="1:41" s="35" customFormat="1" x14ac:dyDescent="0.3">
      <c r="A242" s="55" t="s">
        <v>11896</v>
      </c>
      <c r="B242" s="35">
        <v>105</v>
      </c>
      <c r="C242" s="35">
        <v>73311</v>
      </c>
      <c r="D242" s="35">
        <v>0</v>
      </c>
      <c r="E242" s="35" t="s">
        <v>9410</v>
      </c>
      <c r="F242" s="35" t="s">
        <v>9411</v>
      </c>
      <c r="H242" s="35" t="s">
        <v>8071</v>
      </c>
      <c r="I242" s="35" t="s">
        <v>3</v>
      </c>
      <c r="J242" s="35">
        <v>48750</v>
      </c>
      <c r="K242" s="35">
        <v>6</v>
      </c>
      <c r="L242" s="35" t="s">
        <v>7805</v>
      </c>
      <c r="M242" s="35" t="s">
        <v>7793</v>
      </c>
      <c r="N242" s="35" t="s">
        <v>8057</v>
      </c>
      <c r="O242" s="35">
        <v>112</v>
      </c>
      <c r="P242" s="35">
        <v>0</v>
      </c>
      <c r="Q242" s="35">
        <v>0</v>
      </c>
      <c r="R242" s="35">
        <v>0</v>
      </c>
      <c r="S242" s="35">
        <v>112</v>
      </c>
      <c r="T242" s="35">
        <v>0</v>
      </c>
      <c r="U242" s="39">
        <v>44140</v>
      </c>
      <c r="V242" s="35">
        <v>26</v>
      </c>
      <c r="W242" s="45">
        <v>3007.12</v>
      </c>
      <c r="X242" s="45">
        <v>0</v>
      </c>
      <c r="Y242" s="45">
        <v>0</v>
      </c>
      <c r="Z242" s="45">
        <v>71.900000000000006</v>
      </c>
      <c r="AA242" s="45">
        <v>143.81</v>
      </c>
      <c r="AB242" s="35">
        <v>0</v>
      </c>
      <c r="AC242" s="35">
        <v>0</v>
      </c>
      <c r="AD242" s="42">
        <v>0</v>
      </c>
      <c r="AE242" s="45">
        <v>67.323700000000002</v>
      </c>
      <c r="AF242" s="45">
        <v>47.4512</v>
      </c>
      <c r="AG242" s="35" t="s">
        <v>10970</v>
      </c>
      <c r="AH242" s="35" t="s">
        <v>10965</v>
      </c>
      <c r="AK242" s="35" t="s">
        <v>7832</v>
      </c>
      <c r="AL242" s="35" t="s">
        <v>932</v>
      </c>
      <c r="AM242" s="35">
        <v>101</v>
      </c>
      <c r="AN242" s="35">
        <f>IFERROR(_xlfn.XLOOKUP(Master[[#This Row],[cu_id]],AllStopTimes[cu_ID],AllStopTimes[Average Stop Time ( In Min )]), 0)</f>
        <v>0</v>
      </c>
      <c r="AO242" s="35" t="e">
        <f>IF(Master[[#This Row],[RSP StopTime override]] &lt;&gt; "",Master[[#This Row],[RSP StopTime override]],IF(Master[[#This Row],[Avg stop time helper]] &lt;&gt; 0, Master[[#This Row],[Avg stop time helper]],Average_Stop_Time))</f>
        <v>#DIV/0!</v>
      </c>
    </row>
    <row r="243" spans="1:41" s="35" customFormat="1" x14ac:dyDescent="0.3">
      <c r="A243" s="55" t="s">
        <v>12780</v>
      </c>
      <c r="B243" s="35">
        <v>103</v>
      </c>
      <c r="C243" s="35">
        <v>73063</v>
      </c>
      <c r="D243" s="35">
        <v>1</v>
      </c>
      <c r="E243" s="35" t="s">
        <v>8890</v>
      </c>
      <c r="F243" s="35" t="s">
        <v>8891</v>
      </c>
      <c r="H243" s="35" t="s">
        <v>7831</v>
      </c>
      <c r="I243" s="35" t="s">
        <v>3</v>
      </c>
      <c r="J243" s="35">
        <v>49707</v>
      </c>
      <c r="K243" s="35">
        <v>7</v>
      </c>
      <c r="L243" s="35" t="s">
        <v>7697</v>
      </c>
      <c r="M243" s="35" t="s">
        <v>7793</v>
      </c>
      <c r="N243" s="35" t="s">
        <v>900</v>
      </c>
      <c r="O243" s="35">
        <v>37</v>
      </c>
      <c r="P243" s="35">
        <v>0</v>
      </c>
      <c r="Q243" s="35">
        <v>0</v>
      </c>
      <c r="R243" s="35">
        <v>37</v>
      </c>
      <c r="S243" s="35">
        <v>0</v>
      </c>
      <c r="T243" s="35">
        <v>0</v>
      </c>
      <c r="U243" s="39">
        <v>44139</v>
      </c>
      <c r="V243" s="35">
        <v>53</v>
      </c>
      <c r="W243" s="45">
        <v>2809.78</v>
      </c>
      <c r="X243" s="45">
        <v>0</v>
      </c>
      <c r="Y243" s="45">
        <v>0</v>
      </c>
      <c r="Z243" s="45">
        <v>56.11</v>
      </c>
      <c r="AA243" s="45">
        <v>56.11</v>
      </c>
      <c r="AB243" s="35">
        <v>0</v>
      </c>
      <c r="AC243" s="35">
        <v>0</v>
      </c>
      <c r="AD243" s="42">
        <v>0</v>
      </c>
      <c r="AE243" s="45">
        <v>53.85</v>
      </c>
      <c r="AF243" s="45">
        <v>53.051200000000001</v>
      </c>
      <c r="AG243" s="35" t="s">
        <v>10967</v>
      </c>
      <c r="AH243" s="35" t="s">
        <v>10973</v>
      </c>
      <c r="AK243" s="35" t="s">
        <v>7832</v>
      </c>
      <c r="AL243" s="35" t="s">
        <v>902</v>
      </c>
      <c r="AM243" s="35">
        <v>103</v>
      </c>
      <c r="AN243" s="35">
        <f>IFERROR(_xlfn.XLOOKUP(Master[[#This Row],[cu_id]],AllStopTimes[cu_ID],AllStopTimes[Average Stop Time ( In Min )]), 0)</f>
        <v>0</v>
      </c>
      <c r="AO243" s="35" t="e">
        <f>IF(Master[[#This Row],[RSP StopTime override]] &lt;&gt; "",Master[[#This Row],[RSP StopTime override]],IF(Master[[#This Row],[Avg stop time helper]] &lt;&gt; 0, Master[[#This Row],[Avg stop time helper]],Average_Stop_Time))</f>
        <v>#DIV/0!</v>
      </c>
    </row>
    <row r="244" spans="1:41" s="35" customFormat="1" x14ac:dyDescent="0.3">
      <c r="A244" s="55" t="s">
        <v>13768</v>
      </c>
      <c r="B244" s="35">
        <v>103</v>
      </c>
      <c r="C244" s="35">
        <v>73309</v>
      </c>
      <c r="D244" s="35">
        <v>0</v>
      </c>
      <c r="E244" s="35" t="s">
        <v>9116</v>
      </c>
      <c r="F244" s="35" t="s">
        <v>9117</v>
      </c>
      <c r="H244" s="35" t="s">
        <v>9118</v>
      </c>
      <c r="I244" s="35" t="s">
        <v>3</v>
      </c>
      <c r="J244" s="35">
        <v>49744</v>
      </c>
      <c r="K244" s="35">
        <v>6</v>
      </c>
      <c r="L244" s="35" t="s">
        <v>7805</v>
      </c>
      <c r="M244" s="35" t="s">
        <v>7793</v>
      </c>
      <c r="N244" s="35" t="s">
        <v>902</v>
      </c>
      <c r="O244" s="35">
        <v>380</v>
      </c>
      <c r="P244" s="35">
        <v>0</v>
      </c>
      <c r="Q244" s="35">
        <v>0</v>
      </c>
      <c r="R244" s="35">
        <v>0</v>
      </c>
      <c r="S244" s="35">
        <v>0</v>
      </c>
      <c r="T244" s="35">
        <v>380</v>
      </c>
      <c r="U244" s="39">
        <v>44141</v>
      </c>
      <c r="V244" s="35">
        <v>26</v>
      </c>
      <c r="W244" s="45">
        <v>1022.04</v>
      </c>
      <c r="X244" s="45">
        <v>0</v>
      </c>
      <c r="Y244" s="45">
        <v>0</v>
      </c>
      <c r="Z244" s="45">
        <v>21.7</v>
      </c>
      <c r="AA244" s="45">
        <v>43.4</v>
      </c>
      <c r="AB244" s="35">
        <v>0</v>
      </c>
      <c r="AC244" s="35">
        <v>0</v>
      </c>
      <c r="AD244" s="42">
        <v>0</v>
      </c>
      <c r="AE244" s="45">
        <v>19.41</v>
      </c>
      <c r="AF244" s="45">
        <v>19.41</v>
      </c>
      <c r="AG244" s="35" t="s">
        <v>10967</v>
      </c>
      <c r="AH244" s="35" t="s">
        <v>10965</v>
      </c>
      <c r="AK244" s="35" t="s">
        <v>7832</v>
      </c>
      <c r="AL244" s="35" t="s">
        <v>932</v>
      </c>
      <c r="AM244" s="35" t="s">
        <v>7752</v>
      </c>
      <c r="AN244" s="35">
        <f>IFERROR(_xlfn.XLOOKUP(Master[[#This Row],[cu_id]],AllStopTimes[cu_ID],AllStopTimes[Average Stop Time ( In Min )]), 0)</f>
        <v>0</v>
      </c>
      <c r="AO244" s="35" t="e">
        <f>IF(Master[[#This Row],[RSP StopTime override]] &lt;&gt; "",Master[[#This Row],[RSP StopTime override]],IF(Master[[#This Row],[Avg stop time helper]] &lt;&gt; 0, Master[[#This Row],[Avg stop time helper]],Average_Stop_Time))</f>
        <v>#DIV/0!</v>
      </c>
    </row>
    <row r="245" spans="1:41" s="35" customFormat="1" x14ac:dyDescent="0.3">
      <c r="A245" s="55" t="s">
        <v>13970</v>
      </c>
      <c r="B245" s="35">
        <v>103</v>
      </c>
      <c r="C245" s="35">
        <v>73308</v>
      </c>
      <c r="D245" s="35">
        <v>0</v>
      </c>
      <c r="E245" s="35" t="s">
        <v>9106</v>
      </c>
      <c r="F245" s="35" t="s">
        <v>9107</v>
      </c>
      <c r="H245" s="35" t="s">
        <v>9017</v>
      </c>
      <c r="I245" s="35" t="s">
        <v>3</v>
      </c>
      <c r="J245" s="35">
        <v>48647</v>
      </c>
      <c r="K245" s="35">
        <v>5</v>
      </c>
      <c r="L245" s="35" t="s">
        <v>7699</v>
      </c>
      <c r="M245" s="35" t="s">
        <v>7793</v>
      </c>
      <c r="N245" s="35" t="s">
        <v>902</v>
      </c>
      <c r="O245" s="35">
        <v>300</v>
      </c>
      <c r="P245" s="35">
        <v>0</v>
      </c>
      <c r="Q245" s="35">
        <v>0</v>
      </c>
      <c r="R245" s="35">
        <v>0</v>
      </c>
      <c r="S245" s="35">
        <v>0</v>
      </c>
      <c r="T245" s="35">
        <v>300</v>
      </c>
      <c r="U245" s="39">
        <v>44148</v>
      </c>
      <c r="V245" s="35">
        <v>26</v>
      </c>
      <c r="W245" s="45">
        <v>1826.36</v>
      </c>
      <c r="X245" s="45">
        <v>0</v>
      </c>
      <c r="Y245" s="45">
        <v>0</v>
      </c>
      <c r="Z245" s="45">
        <v>39.659999999999997</v>
      </c>
      <c r="AA245" s="45">
        <v>79.319999999999993</v>
      </c>
      <c r="AB245" s="35">
        <v>0</v>
      </c>
      <c r="AC245" s="35">
        <v>0</v>
      </c>
      <c r="AD245" s="42">
        <v>0</v>
      </c>
      <c r="AE245" s="45">
        <v>35.475000000000001</v>
      </c>
      <c r="AF245" s="45">
        <v>33.85</v>
      </c>
      <c r="AG245" s="35" t="s">
        <v>10969</v>
      </c>
      <c r="AH245" s="35" t="s">
        <v>10965</v>
      </c>
      <c r="AK245" s="35" t="s">
        <v>7832</v>
      </c>
      <c r="AL245" s="35" t="s">
        <v>932</v>
      </c>
      <c r="AM245" s="35">
        <v>105</v>
      </c>
      <c r="AN245" s="35">
        <f>IFERROR(_xlfn.XLOOKUP(Master[[#This Row],[cu_id]],AllStopTimes[cu_ID],AllStopTimes[Average Stop Time ( In Min )]), 0)</f>
        <v>0</v>
      </c>
      <c r="AO245" s="35" t="e">
        <f>IF(Master[[#This Row],[RSP StopTime override]] &lt;&gt; "",Master[[#This Row],[RSP StopTime override]],IF(Master[[#This Row],[Avg stop time helper]] &lt;&gt; 0, Master[[#This Row],[Avg stop time helper]],Average_Stop_Time))</f>
        <v>#DIV/0!</v>
      </c>
    </row>
    <row r="246" spans="1:41" s="35" customFormat="1" x14ac:dyDescent="0.3">
      <c r="A246" s="55" t="s">
        <v>12422</v>
      </c>
      <c r="B246" s="35">
        <v>103</v>
      </c>
      <c r="C246" s="35">
        <v>73304</v>
      </c>
      <c r="D246" s="35">
        <v>0</v>
      </c>
      <c r="E246" s="35" t="s">
        <v>9028</v>
      </c>
      <c r="F246" s="35" t="s">
        <v>9029</v>
      </c>
      <c r="H246" s="35" t="s">
        <v>9014</v>
      </c>
      <c r="I246" s="35" t="s">
        <v>3</v>
      </c>
      <c r="J246" s="35">
        <v>48661</v>
      </c>
      <c r="K246" s="35">
        <v>7</v>
      </c>
      <c r="L246" s="35" t="s">
        <v>7697</v>
      </c>
      <c r="M246" s="35" t="s">
        <v>7793</v>
      </c>
      <c r="N246" s="35" t="s">
        <v>902</v>
      </c>
      <c r="O246" s="35">
        <v>50</v>
      </c>
      <c r="P246" s="35">
        <v>0</v>
      </c>
      <c r="Q246" s="35">
        <v>0</v>
      </c>
      <c r="R246" s="35">
        <v>0</v>
      </c>
      <c r="S246" s="35">
        <v>0</v>
      </c>
      <c r="T246" s="35">
        <v>50</v>
      </c>
      <c r="U246" s="39">
        <v>44141</v>
      </c>
      <c r="V246" s="35">
        <v>52</v>
      </c>
      <c r="W246" s="45">
        <v>2487.7600000000002</v>
      </c>
      <c r="X246" s="45">
        <v>0</v>
      </c>
      <c r="Y246" s="45">
        <v>0</v>
      </c>
      <c r="Z246" s="45">
        <v>53.66</v>
      </c>
      <c r="AA246" s="45">
        <v>53.66</v>
      </c>
      <c r="AB246" s="35">
        <v>0</v>
      </c>
      <c r="AC246" s="35">
        <v>0</v>
      </c>
      <c r="AD246" s="42">
        <v>0</v>
      </c>
      <c r="AE246" s="45">
        <v>49.34</v>
      </c>
      <c r="AF246" s="45">
        <v>43.172499999999999</v>
      </c>
      <c r="AG246" s="35" t="s">
        <v>10978</v>
      </c>
      <c r="AH246" s="35" t="s">
        <v>10965</v>
      </c>
      <c r="AK246" s="35" t="s">
        <v>7832</v>
      </c>
      <c r="AL246" s="35" t="s">
        <v>932</v>
      </c>
      <c r="AM246" s="35">
        <v>105</v>
      </c>
      <c r="AN246" s="35">
        <f>IFERROR(_xlfn.XLOOKUP(Master[[#This Row],[cu_id]],AllStopTimes[cu_ID],AllStopTimes[Average Stop Time ( In Min )]), 0)</f>
        <v>0</v>
      </c>
      <c r="AO246" s="35" t="e">
        <f>IF(Master[[#This Row],[RSP StopTime override]] &lt;&gt; "",Master[[#This Row],[RSP StopTime override]],IF(Master[[#This Row],[Avg stop time helper]] &lt;&gt; 0, Master[[#This Row],[Avg stop time helper]],Average_Stop_Time))</f>
        <v>#DIV/0!</v>
      </c>
    </row>
    <row r="247" spans="1:41" s="35" customFormat="1" x14ac:dyDescent="0.3">
      <c r="A247" s="55" t="s">
        <v>16803</v>
      </c>
      <c r="B247" s="35">
        <v>102</v>
      </c>
      <c r="C247" s="35">
        <v>73301</v>
      </c>
      <c r="D247" s="35" t="s">
        <v>949</v>
      </c>
      <c r="E247" s="35" t="s">
        <v>10954</v>
      </c>
      <c r="F247" s="35" t="s">
        <v>6009</v>
      </c>
      <c r="G247" s="35" t="s">
        <v>6009</v>
      </c>
      <c r="H247" s="35" t="s">
        <v>6009</v>
      </c>
      <c r="I247" s="35" t="s">
        <v>6009</v>
      </c>
      <c r="J247" s="35" t="s">
        <v>6009</v>
      </c>
      <c r="K247" s="35" t="s">
        <v>10953</v>
      </c>
      <c r="L247" s="35" t="s">
        <v>7697</v>
      </c>
      <c r="M247" s="35" t="s">
        <v>7792</v>
      </c>
      <c r="N247" s="35" t="s">
        <v>903</v>
      </c>
      <c r="O247" s="35">
        <v>1</v>
      </c>
      <c r="P247" s="35">
        <v>0</v>
      </c>
      <c r="Q247" s="35">
        <v>1</v>
      </c>
      <c r="R247" s="35">
        <v>0</v>
      </c>
      <c r="S247" s="35">
        <v>0</v>
      </c>
      <c r="T247" s="35">
        <v>0</v>
      </c>
      <c r="U247" s="39"/>
      <c r="W247" s="47"/>
      <c r="X247" s="45">
        <v>0</v>
      </c>
      <c r="Y247" s="45">
        <v>0</v>
      </c>
      <c r="Z247" s="47"/>
      <c r="AA247" s="47"/>
      <c r="AB247" s="35">
        <v>0</v>
      </c>
      <c r="AC247" s="35">
        <v>0</v>
      </c>
      <c r="AD247" s="42">
        <v>0</v>
      </c>
      <c r="AE247" s="47"/>
      <c r="AF247" s="47"/>
      <c r="AG247" s="49"/>
      <c r="AH247" s="49" t="s">
        <v>6009</v>
      </c>
      <c r="AI247" s="35" t="s">
        <v>6009</v>
      </c>
      <c r="AJ247" s="35" t="s">
        <v>6009</v>
      </c>
      <c r="AK247" s="35" t="s">
        <v>7832</v>
      </c>
      <c r="AL247" s="35" t="s">
        <v>932</v>
      </c>
      <c r="AM247" s="35">
        <v>102</v>
      </c>
      <c r="AN247" s="35">
        <f>IFERROR(_xlfn.XLOOKUP(Master[[#This Row],[cu_id]],AllStopTimes[cu_ID],AllStopTimes[Average Stop Time ( In Min )]), 0)</f>
        <v>0</v>
      </c>
      <c r="AO247" s="35" t="e">
        <f>IF(Master[[#This Row],[RSP StopTime override]] &lt;&gt; "",Master[[#This Row],[RSP StopTime override]],IF(Master[[#This Row],[Avg stop time helper]] &lt;&gt; 0, Master[[#This Row],[Avg stop time helper]],Average_Stop_Time))</f>
        <v>#DIV/0!</v>
      </c>
    </row>
    <row r="248" spans="1:41" s="35" customFormat="1" x14ac:dyDescent="0.3">
      <c r="A248" s="55" t="s">
        <v>11804</v>
      </c>
      <c r="B248" s="35">
        <v>105</v>
      </c>
      <c r="C248" s="35">
        <v>73299</v>
      </c>
      <c r="D248" s="35">
        <v>0</v>
      </c>
      <c r="E248" s="35" t="s">
        <v>9488</v>
      </c>
      <c r="F248" s="35" t="s">
        <v>9489</v>
      </c>
      <c r="H248" s="35" t="s">
        <v>8104</v>
      </c>
      <c r="I248" s="35" t="s">
        <v>3</v>
      </c>
      <c r="J248" s="35">
        <v>48730</v>
      </c>
      <c r="K248" s="35">
        <v>5</v>
      </c>
      <c r="L248" s="35" t="s">
        <v>7699</v>
      </c>
      <c r="M248" s="35" t="s">
        <v>7793</v>
      </c>
      <c r="N248" s="35" t="s">
        <v>902</v>
      </c>
      <c r="O248" s="35">
        <v>123</v>
      </c>
      <c r="P248" s="35">
        <v>0</v>
      </c>
      <c r="Q248" s="35">
        <v>0</v>
      </c>
      <c r="R248" s="35">
        <v>0</v>
      </c>
      <c r="S248" s="35">
        <v>0</v>
      </c>
      <c r="T248" s="35">
        <v>123</v>
      </c>
      <c r="U248" s="39">
        <v>44148</v>
      </c>
      <c r="V248" s="35">
        <v>26</v>
      </c>
      <c r="W248" s="45">
        <v>955.07</v>
      </c>
      <c r="X248" s="45">
        <v>0</v>
      </c>
      <c r="Y248" s="45">
        <v>0</v>
      </c>
      <c r="Z248" s="45">
        <v>20.3</v>
      </c>
      <c r="AA248" s="45">
        <v>40.590000000000003</v>
      </c>
      <c r="AB248" s="35">
        <v>0</v>
      </c>
      <c r="AC248" s="35">
        <v>0</v>
      </c>
      <c r="AD248" s="42">
        <v>0</v>
      </c>
      <c r="AE248" s="45">
        <v>18.079999999999998</v>
      </c>
      <c r="AF248" s="45">
        <v>18.079999999999998</v>
      </c>
      <c r="AG248" s="35" t="s">
        <v>10968</v>
      </c>
      <c r="AH248" s="35" t="s">
        <v>10965</v>
      </c>
      <c r="AK248" s="35" t="s">
        <v>7832</v>
      </c>
      <c r="AL248" s="35" t="s">
        <v>932</v>
      </c>
      <c r="AM248" s="35">
        <v>101</v>
      </c>
      <c r="AN248" s="35">
        <f>IFERROR(_xlfn.XLOOKUP(Master[[#This Row],[cu_id]],AllStopTimes[cu_ID],AllStopTimes[Average Stop Time ( In Min )]), 0)</f>
        <v>0</v>
      </c>
      <c r="AO248" s="35" t="e">
        <f>IF(Master[[#This Row],[RSP StopTime override]] &lt;&gt; "",Master[[#This Row],[RSP StopTime override]],IF(Master[[#This Row],[Avg stop time helper]] &lt;&gt; 0, Master[[#This Row],[Avg stop time helper]],Average_Stop_Time))</f>
        <v>#DIV/0!</v>
      </c>
    </row>
    <row r="249" spans="1:41" s="35" customFormat="1" x14ac:dyDescent="0.3">
      <c r="A249" s="55" t="s">
        <v>12319</v>
      </c>
      <c r="B249" s="35">
        <v>105</v>
      </c>
      <c r="C249" s="35">
        <v>73294</v>
      </c>
      <c r="D249" s="35">
        <v>0</v>
      </c>
      <c r="E249" s="35" t="s">
        <v>9357</v>
      </c>
      <c r="F249" s="35" t="s">
        <v>9358</v>
      </c>
      <c r="H249" s="35" t="s">
        <v>9356</v>
      </c>
      <c r="I249" s="35" t="s">
        <v>3</v>
      </c>
      <c r="J249" s="35">
        <v>48737</v>
      </c>
      <c r="K249" s="35">
        <v>7</v>
      </c>
      <c r="L249" s="35" t="s">
        <v>7697</v>
      </c>
      <c r="M249" s="35" t="s">
        <v>7793</v>
      </c>
      <c r="N249" s="35" t="s">
        <v>900</v>
      </c>
      <c r="O249" s="35">
        <v>386</v>
      </c>
      <c r="P249" s="35">
        <v>0</v>
      </c>
      <c r="Q249" s="35">
        <v>0</v>
      </c>
      <c r="R249" s="35">
        <v>386</v>
      </c>
      <c r="S249" s="35">
        <v>0</v>
      </c>
      <c r="T249" s="35">
        <v>0</v>
      </c>
      <c r="U249" s="39">
        <v>44314</v>
      </c>
      <c r="V249" s="35">
        <v>21</v>
      </c>
      <c r="W249" s="45">
        <v>1533.25</v>
      </c>
      <c r="X249" s="45">
        <v>0</v>
      </c>
      <c r="Y249" s="45">
        <v>0</v>
      </c>
      <c r="Z249" s="45">
        <v>75.87</v>
      </c>
      <c r="AA249" s="45">
        <v>75.87</v>
      </c>
      <c r="AB249" s="35">
        <v>0</v>
      </c>
      <c r="AC249" s="35">
        <v>0</v>
      </c>
      <c r="AD249" s="42">
        <v>0</v>
      </c>
      <c r="AE249" s="45">
        <v>86.68</v>
      </c>
      <c r="AF249" s="45">
        <v>0</v>
      </c>
      <c r="AG249" s="35" t="s">
        <v>10969</v>
      </c>
      <c r="AH249" s="35" t="s">
        <v>10965</v>
      </c>
      <c r="AK249" s="35" t="s">
        <v>7832</v>
      </c>
      <c r="AL249" s="35" t="s">
        <v>932</v>
      </c>
      <c r="AM249" s="35">
        <v>105</v>
      </c>
      <c r="AN249" s="35">
        <f>IFERROR(_xlfn.XLOOKUP(Master[[#This Row],[cu_id]],AllStopTimes[cu_ID],AllStopTimes[Average Stop Time ( In Min )]), 0)</f>
        <v>0</v>
      </c>
      <c r="AO249" s="35" t="e">
        <f>IF(Master[[#This Row],[RSP StopTime override]] &lt;&gt; "",Master[[#This Row],[RSP StopTime override]],IF(Master[[#This Row],[Avg stop time helper]] &lt;&gt; 0, Master[[#This Row],[Avg stop time helper]],Average_Stop_Time))</f>
        <v>#DIV/0!</v>
      </c>
    </row>
    <row r="250" spans="1:41" s="35" customFormat="1" x14ac:dyDescent="0.3">
      <c r="A250" s="55" t="s">
        <v>12781</v>
      </c>
      <c r="B250" s="35">
        <v>102</v>
      </c>
      <c r="C250" s="35">
        <v>73289</v>
      </c>
      <c r="D250" s="35">
        <v>0</v>
      </c>
      <c r="E250" s="35" t="s">
        <v>8296</v>
      </c>
      <c r="F250" s="35" t="s">
        <v>8297</v>
      </c>
      <c r="H250" s="35" t="s">
        <v>7831</v>
      </c>
      <c r="I250" s="35" t="s">
        <v>3</v>
      </c>
      <c r="J250" s="35">
        <v>49707</v>
      </c>
      <c r="K250" s="35">
        <v>7</v>
      </c>
      <c r="L250" s="35" t="s">
        <v>7697</v>
      </c>
      <c r="M250" s="35" t="s">
        <v>7793</v>
      </c>
      <c r="N250" s="35" t="s">
        <v>903</v>
      </c>
      <c r="O250" s="35">
        <v>17</v>
      </c>
      <c r="P250" s="35">
        <v>0</v>
      </c>
      <c r="Q250" s="35">
        <v>17</v>
      </c>
      <c r="R250" s="35">
        <v>0</v>
      </c>
      <c r="S250" s="35">
        <v>0</v>
      </c>
      <c r="T250" s="35">
        <v>0</v>
      </c>
      <c r="U250" s="39">
        <v>44138</v>
      </c>
      <c r="V250" s="35">
        <v>52</v>
      </c>
      <c r="W250" s="45">
        <v>3712.04</v>
      </c>
      <c r="X250" s="45">
        <v>0</v>
      </c>
      <c r="Y250" s="45">
        <v>0</v>
      </c>
      <c r="Z250" s="45">
        <v>80.680000000000007</v>
      </c>
      <c r="AA250" s="45">
        <v>80.680000000000007</v>
      </c>
      <c r="AB250" s="35">
        <v>57</v>
      </c>
      <c r="AC250" s="35">
        <v>8</v>
      </c>
      <c r="AD250" s="42">
        <v>0.15384615384615385</v>
      </c>
      <c r="AE250" s="45">
        <v>65.457499999999996</v>
      </c>
      <c r="AF250" s="45">
        <v>71.782499999999999</v>
      </c>
      <c r="AG250" s="35" t="s">
        <v>10969</v>
      </c>
      <c r="AH250" s="35" t="s">
        <v>10965</v>
      </c>
      <c r="AK250" s="35" t="s">
        <v>7832</v>
      </c>
      <c r="AL250" s="35" t="s">
        <v>903</v>
      </c>
      <c r="AM250" s="35">
        <v>102</v>
      </c>
      <c r="AN250" s="35">
        <f>IFERROR(_xlfn.XLOOKUP(Master[[#This Row],[cu_id]],AllStopTimes[cu_ID],AllStopTimes[Average Stop Time ( In Min )]), 0)</f>
        <v>0</v>
      </c>
      <c r="AO250" s="35" t="e">
        <f>IF(Master[[#This Row],[RSP StopTime override]] &lt;&gt; "",Master[[#This Row],[RSP StopTime override]],IF(Master[[#This Row],[Avg stop time helper]] &lt;&gt; 0, Master[[#This Row],[Avg stop time helper]],Average_Stop_Time))</f>
        <v>#DIV/0!</v>
      </c>
    </row>
    <row r="251" spans="1:41" s="35" customFormat="1" x14ac:dyDescent="0.3">
      <c r="A251" s="55" t="s">
        <v>11932</v>
      </c>
      <c r="B251" s="35">
        <v>105</v>
      </c>
      <c r="C251" s="35">
        <v>73288</v>
      </c>
      <c r="D251" s="35">
        <v>0</v>
      </c>
      <c r="E251" s="35" t="s">
        <v>9368</v>
      </c>
      <c r="F251" s="35" t="s">
        <v>9369</v>
      </c>
      <c r="H251" s="35" t="s">
        <v>8071</v>
      </c>
      <c r="I251" s="35" t="s">
        <v>3</v>
      </c>
      <c r="J251" s="35">
        <v>48750</v>
      </c>
      <c r="K251" s="35">
        <v>7</v>
      </c>
      <c r="L251" s="35" t="s">
        <v>7697</v>
      </c>
      <c r="M251" s="35" t="s">
        <v>7793</v>
      </c>
      <c r="N251" s="35" t="s">
        <v>900</v>
      </c>
      <c r="O251" s="35">
        <v>425</v>
      </c>
      <c r="P251" s="35">
        <v>0</v>
      </c>
      <c r="Q251" s="35">
        <v>0</v>
      </c>
      <c r="R251" s="35">
        <v>425</v>
      </c>
      <c r="S251" s="35">
        <v>0</v>
      </c>
      <c r="T251" s="35">
        <v>0</v>
      </c>
      <c r="U251" s="39">
        <v>44139</v>
      </c>
      <c r="V251" s="35">
        <v>52</v>
      </c>
      <c r="W251" s="45">
        <v>4761.38</v>
      </c>
      <c r="X251" s="45">
        <v>0</v>
      </c>
      <c r="Y251" s="45">
        <v>0</v>
      </c>
      <c r="Z251" s="45">
        <v>102.94</v>
      </c>
      <c r="AA251" s="45">
        <v>102.94</v>
      </c>
      <c r="AB251" s="35">
        <v>105</v>
      </c>
      <c r="AC251" s="35">
        <v>28</v>
      </c>
      <c r="AD251" s="42">
        <v>0.53846153846153844</v>
      </c>
      <c r="AE251" s="45">
        <v>91.938699999999997</v>
      </c>
      <c r="AF251" s="45">
        <v>92.29</v>
      </c>
      <c r="AG251" s="35" t="s">
        <v>10967</v>
      </c>
      <c r="AH251" s="35" t="s">
        <v>10973</v>
      </c>
      <c r="AK251" s="35" t="s">
        <v>7832</v>
      </c>
      <c r="AL251" s="35" t="s">
        <v>932</v>
      </c>
      <c r="AM251" s="35">
        <v>101</v>
      </c>
      <c r="AN251" s="35">
        <f>IFERROR(_xlfn.XLOOKUP(Master[[#This Row],[cu_id]],AllStopTimes[cu_ID],AllStopTimes[Average Stop Time ( In Min )]), 0)</f>
        <v>0</v>
      </c>
      <c r="AO251" s="35" t="e">
        <f>IF(Master[[#This Row],[RSP StopTime override]] &lt;&gt; "",Master[[#This Row],[RSP StopTime override]],IF(Master[[#This Row],[Avg stop time helper]] &lt;&gt; 0, Master[[#This Row],[Avg stop time helper]],Average_Stop_Time))</f>
        <v>#DIV/0!</v>
      </c>
    </row>
    <row r="252" spans="1:41" s="35" customFormat="1" x14ac:dyDescent="0.3">
      <c r="A252" s="55" t="s">
        <v>12475</v>
      </c>
      <c r="B252" s="35">
        <v>101</v>
      </c>
      <c r="C252" s="35">
        <v>70489</v>
      </c>
      <c r="D252" s="35">
        <v>1</v>
      </c>
      <c r="E252" s="35" t="s">
        <v>7989</v>
      </c>
      <c r="F252" s="35" t="s">
        <v>7990</v>
      </c>
      <c r="H252" s="35" t="s">
        <v>7896</v>
      </c>
      <c r="I252" s="35" t="s">
        <v>3</v>
      </c>
      <c r="J252" s="35">
        <v>49707</v>
      </c>
      <c r="K252" s="35">
        <v>7</v>
      </c>
      <c r="L252" s="35" t="s">
        <v>7697</v>
      </c>
      <c r="M252" s="35" t="s">
        <v>7793</v>
      </c>
      <c r="N252" s="35" t="s">
        <v>900</v>
      </c>
      <c r="O252" s="35">
        <v>1</v>
      </c>
      <c r="P252" s="35">
        <v>0</v>
      </c>
      <c r="Q252" s="35">
        <v>0</v>
      </c>
      <c r="R252" s="35">
        <v>1</v>
      </c>
      <c r="S252" s="35">
        <v>0</v>
      </c>
      <c r="T252" s="35">
        <v>0</v>
      </c>
      <c r="U252" s="39">
        <v>44139</v>
      </c>
      <c r="V252" s="35">
        <v>54</v>
      </c>
      <c r="W252" s="45">
        <v>20270.13</v>
      </c>
      <c r="X252" s="45">
        <v>0</v>
      </c>
      <c r="Y252" s="45">
        <v>0</v>
      </c>
      <c r="Z252" s="45">
        <v>427.28</v>
      </c>
      <c r="AA252" s="45">
        <v>427.28</v>
      </c>
      <c r="AB252" s="35">
        <v>686</v>
      </c>
      <c r="AC252" s="35">
        <v>109</v>
      </c>
      <c r="AD252" s="42">
        <v>2.0185185185185186</v>
      </c>
      <c r="AE252" s="45">
        <v>392.83870000000002</v>
      </c>
      <c r="AF252" s="45">
        <v>373.34370000000001</v>
      </c>
      <c r="AG252" s="35" t="s">
        <v>10978</v>
      </c>
      <c r="AH252" s="35" t="s">
        <v>10965</v>
      </c>
      <c r="AK252" s="35" t="s">
        <v>7832</v>
      </c>
      <c r="AL252" s="35" t="s">
        <v>900</v>
      </c>
      <c r="AM252" s="35">
        <v>101</v>
      </c>
      <c r="AN252" s="35">
        <f>IFERROR(_xlfn.XLOOKUP(Master[[#This Row],[cu_id]],AllStopTimes[cu_ID],AllStopTimes[Average Stop Time ( In Min )]), 0)</f>
        <v>0</v>
      </c>
      <c r="AO252" s="35" t="e">
        <f>IF(Master[[#This Row],[RSP StopTime override]] &lt;&gt; "",Master[[#This Row],[RSP StopTime override]],IF(Master[[#This Row],[Avg stop time helper]] &lt;&gt; 0, Master[[#This Row],[Avg stop time helper]],Average_Stop_Time))</f>
        <v>#DIV/0!</v>
      </c>
    </row>
    <row r="253" spans="1:41" s="35" customFormat="1" x14ac:dyDescent="0.3">
      <c r="A253" s="55" t="s">
        <v>11631</v>
      </c>
      <c r="B253" s="35">
        <v>102</v>
      </c>
      <c r="C253" s="35">
        <v>73280</v>
      </c>
      <c r="D253" s="35">
        <v>0</v>
      </c>
      <c r="E253" s="35" t="s">
        <v>8239</v>
      </c>
      <c r="F253" s="35" t="s">
        <v>8240</v>
      </c>
      <c r="H253" s="35" t="s">
        <v>8191</v>
      </c>
      <c r="I253" s="35" t="s">
        <v>3</v>
      </c>
      <c r="J253" s="35">
        <v>48749</v>
      </c>
      <c r="K253" s="35">
        <v>5</v>
      </c>
      <c r="L253" s="35" t="s">
        <v>7699</v>
      </c>
      <c r="M253" s="35" t="s">
        <v>7793</v>
      </c>
      <c r="N253" s="35" t="s">
        <v>901</v>
      </c>
      <c r="O253" s="35">
        <v>221</v>
      </c>
      <c r="P253" s="35">
        <v>221</v>
      </c>
      <c r="Q253" s="35">
        <v>0</v>
      </c>
      <c r="R253" s="35">
        <v>0</v>
      </c>
      <c r="S253" s="35">
        <v>0</v>
      </c>
      <c r="T253" s="35">
        <v>0</v>
      </c>
      <c r="U253" s="39">
        <v>44144</v>
      </c>
      <c r="V253" s="35">
        <v>26</v>
      </c>
      <c r="W253" s="45">
        <v>1502.43</v>
      </c>
      <c r="X253" s="45">
        <v>0</v>
      </c>
      <c r="Y253" s="45">
        <v>0</v>
      </c>
      <c r="Z253" s="45">
        <v>30.34</v>
      </c>
      <c r="AA253" s="45">
        <v>60.68</v>
      </c>
      <c r="AB253" s="35">
        <v>0</v>
      </c>
      <c r="AC253" s="35">
        <v>0</v>
      </c>
      <c r="AD253" s="42">
        <v>0</v>
      </c>
      <c r="AE253" s="45">
        <v>28.625</v>
      </c>
      <c r="AF253" s="45">
        <v>27.785</v>
      </c>
      <c r="AG253" s="35" t="s">
        <v>6009</v>
      </c>
      <c r="AH253" s="35" t="s">
        <v>6009</v>
      </c>
      <c r="AK253" s="35" t="s">
        <v>7832</v>
      </c>
      <c r="AL253" s="35" t="s">
        <v>901</v>
      </c>
      <c r="AM253" s="35">
        <v>102</v>
      </c>
      <c r="AN253" s="35">
        <f>IFERROR(_xlfn.XLOOKUP(Master[[#This Row],[cu_id]],AllStopTimes[cu_ID],AllStopTimes[Average Stop Time ( In Min )]), 0)</f>
        <v>0</v>
      </c>
      <c r="AO253" s="35" t="e">
        <f>IF(Master[[#This Row],[RSP StopTime override]] &lt;&gt; "",Master[[#This Row],[RSP StopTime override]],IF(Master[[#This Row],[Avg stop time helper]] &lt;&gt; 0, Master[[#This Row],[Avg stop time helper]],Average_Stop_Time))</f>
        <v>#DIV/0!</v>
      </c>
    </row>
    <row r="254" spans="1:41" s="35" customFormat="1" x14ac:dyDescent="0.3">
      <c r="A254" s="55" t="s">
        <v>12696</v>
      </c>
      <c r="B254" s="35">
        <v>102</v>
      </c>
      <c r="C254" s="35">
        <v>73277</v>
      </c>
      <c r="D254" s="35">
        <v>0</v>
      </c>
      <c r="E254" s="35" t="s">
        <v>8410</v>
      </c>
      <c r="F254" s="35" t="s">
        <v>8408</v>
      </c>
      <c r="H254" s="35" t="s">
        <v>7831</v>
      </c>
      <c r="I254" s="35" t="s">
        <v>3</v>
      </c>
      <c r="J254" s="35">
        <v>49707</v>
      </c>
      <c r="K254" s="35">
        <v>7</v>
      </c>
      <c r="L254" s="35" t="s">
        <v>7697</v>
      </c>
      <c r="M254" s="35" t="s">
        <v>7793</v>
      </c>
      <c r="N254" s="35" t="s">
        <v>900</v>
      </c>
      <c r="O254" s="35">
        <v>211</v>
      </c>
      <c r="P254" s="35">
        <v>0</v>
      </c>
      <c r="Q254" s="35">
        <v>0</v>
      </c>
      <c r="R254" s="35">
        <v>211</v>
      </c>
      <c r="S254" s="35">
        <v>0</v>
      </c>
      <c r="T254" s="35">
        <v>0</v>
      </c>
      <c r="U254" s="39">
        <v>44139</v>
      </c>
      <c r="V254" s="35">
        <v>53</v>
      </c>
      <c r="W254" s="45">
        <v>4712.1499999999996</v>
      </c>
      <c r="X254" s="45">
        <v>0</v>
      </c>
      <c r="Y254" s="45">
        <v>0</v>
      </c>
      <c r="Z254" s="45">
        <v>100.93</v>
      </c>
      <c r="AA254" s="45">
        <v>100.93</v>
      </c>
      <c r="AB254" s="35">
        <v>0</v>
      </c>
      <c r="AC254" s="35">
        <v>0</v>
      </c>
      <c r="AD254" s="42">
        <v>0</v>
      </c>
      <c r="AE254" s="45">
        <v>106.7</v>
      </c>
      <c r="AF254" s="45">
        <v>50.924999999999997</v>
      </c>
      <c r="AG254" s="35" t="s">
        <v>10969</v>
      </c>
      <c r="AH254" s="35" t="s">
        <v>10965</v>
      </c>
      <c r="AK254" s="35" t="s">
        <v>7832</v>
      </c>
      <c r="AL254" s="35" t="s">
        <v>902</v>
      </c>
      <c r="AM254" s="35">
        <v>102</v>
      </c>
      <c r="AN254" s="35">
        <f>IFERROR(_xlfn.XLOOKUP(Master[[#This Row],[cu_id]],AllStopTimes[cu_ID],AllStopTimes[Average Stop Time ( In Min )]), 0)</f>
        <v>0</v>
      </c>
      <c r="AO254" s="35" t="e">
        <f>IF(Master[[#This Row],[RSP StopTime override]] &lt;&gt; "",Master[[#This Row],[RSP StopTime override]],IF(Master[[#This Row],[Avg stop time helper]] &lt;&gt; 0, Master[[#This Row],[Avg stop time helper]],Average_Stop_Time))</f>
        <v>#DIV/0!</v>
      </c>
    </row>
    <row r="255" spans="1:41" s="35" customFormat="1" x14ac:dyDescent="0.3">
      <c r="A255" s="55" t="s">
        <v>14013</v>
      </c>
      <c r="B255" s="35">
        <v>103</v>
      </c>
      <c r="C255" s="35">
        <v>73268</v>
      </c>
      <c r="D255" s="35">
        <v>0</v>
      </c>
      <c r="E255" s="35" t="s">
        <v>9087</v>
      </c>
      <c r="F255" s="35" t="s">
        <v>9088</v>
      </c>
      <c r="H255" s="35" t="s">
        <v>9017</v>
      </c>
      <c r="I255" s="35" t="s">
        <v>3</v>
      </c>
      <c r="J255" s="35">
        <v>48647</v>
      </c>
      <c r="K255" s="35">
        <v>3</v>
      </c>
      <c r="L255" s="35" t="s">
        <v>7804</v>
      </c>
      <c r="M255" s="35" t="s">
        <v>7793</v>
      </c>
      <c r="N255" s="35" t="s">
        <v>902</v>
      </c>
      <c r="O255" s="35">
        <v>258</v>
      </c>
      <c r="P255" s="35">
        <v>0</v>
      </c>
      <c r="Q255" s="35">
        <v>0</v>
      </c>
      <c r="R255" s="35">
        <v>0</v>
      </c>
      <c r="S255" s="35">
        <v>0</v>
      </c>
      <c r="T255" s="35">
        <v>258</v>
      </c>
      <c r="U255" s="39">
        <v>44148</v>
      </c>
      <c r="V255" s="35">
        <v>13</v>
      </c>
      <c r="W255" s="45">
        <v>478.55</v>
      </c>
      <c r="X255" s="45">
        <v>0</v>
      </c>
      <c r="Y255" s="45">
        <v>0</v>
      </c>
      <c r="Z255" s="45">
        <v>9.49</v>
      </c>
      <c r="AA255" s="45">
        <v>37.950000000000003</v>
      </c>
      <c r="AB255" s="35">
        <v>0</v>
      </c>
      <c r="AC255" s="35">
        <v>0</v>
      </c>
      <c r="AD255" s="42">
        <v>0</v>
      </c>
      <c r="AE255" s="45">
        <v>9.1174999999999997</v>
      </c>
      <c r="AF255" s="45">
        <v>9.1174999999999997</v>
      </c>
      <c r="AG255" s="35" t="s">
        <v>10968</v>
      </c>
      <c r="AH255" s="35" t="s">
        <v>10973</v>
      </c>
      <c r="AK255" s="35" t="s">
        <v>8315</v>
      </c>
      <c r="AL255" s="35" t="s">
        <v>9089</v>
      </c>
      <c r="AM255" s="35">
        <v>105</v>
      </c>
      <c r="AN255" s="35">
        <f>IFERROR(_xlfn.XLOOKUP(Master[[#This Row],[cu_id]],AllStopTimes[cu_ID],AllStopTimes[Average Stop Time ( In Min )]), 0)</f>
        <v>0</v>
      </c>
      <c r="AO255" s="35" t="e">
        <f>IF(Master[[#This Row],[RSP StopTime override]] &lt;&gt; "",Master[[#This Row],[RSP StopTime override]],IF(Master[[#This Row],[Avg stop time helper]] &lt;&gt; 0, Master[[#This Row],[Avg stop time helper]],Average_Stop_Time))</f>
        <v>#DIV/0!</v>
      </c>
    </row>
    <row r="256" spans="1:41" s="35" customFormat="1" x14ac:dyDescent="0.3">
      <c r="A256" s="55" t="s">
        <v>14216</v>
      </c>
      <c r="B256" s="35">
        <v>105</v>
      </c>
      <c r="C256" s="35">
        <v>73267</v>
      </c>
      <c r="D256" s="35">
        <v>0</v>
      </c>
      <c r="E256" s="35" t="s">
        <v>9482</v>
      </c>
      <c r="F256" s="35" t="s">
        <v>9483</v>
      </c>
      <c r="H256" s="35" t="s">
        <v>8104</v>
      </c>
      <c r="I256" s="35" t="s">
        <v>3</v>
      </c>
      <c r="J256" s="35">
        <v>48730</v>
      </c>
      <c r="K256" s="35">
        <v>2</v>
      </c>
      <c r="L256" s="35" t="s">
        <v>7698</v>
      </c>
      <c r="M256" s="35" t="s">
        <v>7793</v>
      </c>
      <c r="N256" s="35" t="s">
        <v>902</v>
      </c>
      <c r="O256" s="35">
        <v>121</v>
      </c>
      <c r="P256" s="35">
        <v>0</v>
      </c>
      <c r="Q256" s="35">
        <v>0</v>
      </c>
      <c r="R256" s="35">
        <v>0</v>
      </c>
      <c r="S256" s="35">
        <v>0</v>
      </c>
      <c r="T256" s="35">
        <v>121</v>
      </c>
      <c r="U256" s="39">
        <v>44141</v>
      </c>
      <c r="V256" s="35">
        <v>13</v>
      </c>
      <c r="W256" s="45">
        <v>3010.51</v>
      </c>
      <c r="X256" s="45">
        <v>0</v>
      </c>
      <c r="Y256" s="45">
        <v>0</v>
      </c>
      <c r="Z256" s="45">
        <v>60.59</v>
      </c>
      <c r="AA256" s="45">
        <v>242.35</v>
      </c>
      <c r="AB256" s="35">
        <v>0</v>
      </c>
      <c r="AC256" s="35">
        <v>0</v>
      </c>
      <c r="AD256" s="42">
        <v>0</v>
      </c>
      <c r="AE256" s="45">
        <v>57.982500000000002</v>
      </c>
      <c r="AF256" s="45">
        <v>56.862499999999997</v>
      </c>
      <c r="AG256" s="35" t="s">
        <v>10969</v>
      </c>
      <c r="AH256" s="35" t="s">
        <v>10965</v>
      </c>
      <c r="AK256" s="35" t="s">
        <v>7832</v>
      </c>
      <c r="AL256" s="35" t="s">
        <v>932</v>
      </c>
      <c r="AM256" s="35">
        <v>101</v>
      </c>
      <c r="AN256" s="35">
        <f>IFERROR(_xlfn.XLOOKUP(Master[[#This Row],[cu_id]],AllStopTimes[cu_ID],AllStopTimes[Average Stop Time ( In Min )]), 0)</f>
        <v>0</v>
      </c>
      <c r="AO256" s="35" t="e">
        <f>IF(Master[[#This Row],[RSP StopTime override]] &lt;&gt; "",Master[[#This Row],[RSP StopTime override]],IF(Master[[#This Row],[Avg stop time helper]] &lt;&gt; 0, Master[[#This Row],[Avg stop time helper]],Average_Stop_Time))</f>
        <v>#DIV/0!</v>
      </c>
    </row>
    <row r="257" spans="1:41" s="35" customFormat="1" x14ac:dyDescent="0.3">
      <c r="A257" s="55" t="s">
        <v>13846</v>
      </c>
      <c r="B257" s="35">
        <v>102</v>
      </c>
      <c r="C257" s="35">
        <v>73264</v>
      </c>
      <c r="D257" s="35">
        <v>0</v>
      </c>
      <c r="E257" s="35" t="s">
        <v>8559</v>
      </c>
      <c r="F257" s="35" t="s">
        <v>8560</v>
      </c>
      <c r="H257" s="35" t="s">
        <v>8465</v>
      </c>
      <c r="I257" s="35" t="s">
        <v>3</v>
      </c>
      <c r="J257" s="35">
        <v>49721</v>
      </c>
      <c r="K257" s="35">
        <v>5</v>
      </c>
      <c r="L257" s="35" t="s">
        <v>7699</v>
      </c>
      <c r="M257" s="35" t="s">
        <v>7793</v>
      </c>
      <c r="N257" s="35" t="s">
        <v>8057</v>
      </c>
      <c r="O257" s="35">
        <v>170</v>
      </c>
      <c r="P257" s="35">
        <v>0</v>
      </c>
      <c r="Q257" s="35">
        <v>0</v>
      </c>
      <c r="R257" s="35">
        <v>0</v>
      </c>
      <c r="S257" s="35">
        <v>170</v>
      </c>
      <c r="T257" s="35">
        <v>0</v>
      </c>
      <c r="U257" s="39">
        <v>44147</v>
      </c>
      <c r="V257" s="35">
        <v>29</v>
      </c>
      <c r="W257" s="45">
        <v>3846.26</v>
      </c>
      <c r="X257" s="45">
        <v>0</v>
      </c>
      <c r="Y257" s="45">
        <v>0</v>
      </c>
      <c r="Z257" s="45">
        <v>143.88</v>
      </c>
      <c r="AA257" s="45">
        <v>287.76</v>
      </c>
      <c r="AB257" s="35">
        <v>0</v>
      </c>
      <c r="AC257" s="35">
        <v>0</v>
      </c>
      <c r="AD257" s="42">
        <v>0</v>
      </c>
      <c r="AE257" s="45">
        <v>129.2637</v>
      </c>
      <c r="AF257" s="45">
        <v>42.703699999999998</v>
      </c>
      <c r="AG257" s="35" t="s">
        <v>6009</v>
      </c>
      <c r="AH257" s="35" t="s">
        <v>6009</v>
      </c>
      <c r="AK257" s="35" t="s">
        <v>7832</v>
      </c>
      <c r="AL257" s="35" t="s">
        <v>8057</v>
      </c>
      <c r="AM257" s="35">
        <v>102</v>
      </c>
      <c r="AN257" s="35">
        <f>IFERROR(_xlfn.XLOOKUP(Master[[#This Row],[cu_id]],AllStopTimes[cu_ID],AllStopTimes[Average Stop Time ( In Min )]), 0)</f>
        <v>0</v>
      </c>
      <c r="AO257" s="35" t="e">
        <f>IF(Master[[#This Row],[RSP StopTime override]] &lt;&gt; "",Master[[#This Row],[RSP StopTime override]],IF(Master[[#This Row],[Avg stop time helper]] &lt;&gt; 0, Master[[#This Row],[Avg stop time helper]],Average_Stop_Time))</f>
        <v>#DIV/0!</v>
      </c>
    </row>
    <row r="258" spans="1:41" s="35" customFormat="1" x14ac:dyDescent="0.3">
      <c r="A258" s="55" t="s">
        <v>11020</v>
      </c>
      <c r="B258" s="35">
        <v>102</v>
      </c>
      <c r="C258" s="35">
        <v>73262</v>
      </c>
      <c r="D258" s="35">
        <v>0</v>
      </c>
      <c r="E258" s="35" t="s">
        <v>8658</v>
      </c>
      <c r="F258" s="35" t="s">
        <v>8659</v>
      </c>
      <c r="H258" s="35" t="s">
        <v>8194</v>
      </c>
      <c r="I258" s="35" t="s">
        <v>3</v>
      </c>
      <c r="J258" s="35">
        <v>49759</v>
      </c>
      <c r="K258" s="35">
        <v>7</v>
      </c>
      <c r="L258" s="35" t="s">
        <v>7697</v>
      </c>
      <c r="M258" s="35" t="s">
        <v>7793</v>
      </c>
      <c r="N258" s="35" t="s">
        <v>902</v>
      </c>
      <c r="O258" s="35">
        <v>190</v>
      </c>
      <c r="P258" s="35">
        <v>0</v>
      </c>
      <c r="Q258" s="35">
        <v>0</v>
      </c>
      <c r="R258" s="35">
        <v>0</v>
      </c>
      <c r="S258" s="35">
        <v>0</v>
      </c>
      <c r="T258" s="35">
        <v>190</v>
      </c>
      <c r="U258" s="39">
        <v>44141</v>
      </c>
      <c r="V258" s="35">
        <v>38</v>
      </c>
      <c r="W258" s="45">
        <v>5016.08</v>
      </c>
      <c r="X258" s="45">
        <v>0</v>
      </c>
      <c r="Y258" s="45">
        <v>0</v>
      </c>
      <c r="Z258" s="45">
        <v>204.09</v>
      </c>
      <c r="AA258" s="45">
        <v>204.09</v>
      </c>
      <c r="AB258" s="35">
        <v>33</v>
      </c>
      <c r="AC258" s="35">
        <v>8</v>
      </c>
      <c r="AD258" s="42">
        <v>0.21052631578947367</v>
      </c>
      <c r="AE258" s="45">
        <v>183.2962</v>
      </c>
      <c r="AF258" s="45">
        <v>31.45</v>
      </c>
      <c r="AG258" s="35" t="s">
        <v>6009</v>
      </c>
      <c r="AH258" s="35" t="s">
        <v>6009</v>
      </c>
      <c r="AK258" s="35" t="s">
        <v>7832</v>
      </c>
      <c r="AL258" s="35" t="s">
        <v>900</v>
      </c>
      <c r="AM258" s="35">
        <v>102</v>
      </c>
      <c r="AN258" s="35">
        <f>IFERROR(_xlfn.XLOOKUP(Master[[#This Row],[cu_id]],AllStopTimes[cu_ID],AllStopTimes[Average Stop Time ( In Min )]), 0)</f>
        <v>0</v>
      </c>
      <c r="AO258" s="35" t="e">
        <f>IF(Master[[#This Row],[RSP StopTime override]] &lt;&gt; "",Master[[#This Row],[RSP StopTime override]],IF(Master[[#This Row],[Avg stop time helper]] &lt;&gt; 0, Master[[#This Row],[Avg stop time helper]],Average_Stop_Time))</f>
        <v>#DIV/0!</v>
      </c>
    </row>
    <row r="259" spans="1:41" s="35" customFormat="1" x14ac:dyDescent="0.3">
      <c r="A259" s="55" t="s">
        <v>13547</v>
      </c>
      <c r="B259" s="35">
        <v>103</v>
      </c>
      <c r="C259" s="35">
        <v>73261</v>
      </c>
      <c r="D259" s="35">
        <v>0</v>
      </c>
      <c r="E259" s="35" t="s">
        <v>8907</v>
      </c>
      <c r="F259" s="35" t="s">
        <v>8908</v>
      </c>
      <c r="H259" s="35" t="s">
        <v>7831</v>
      </c>
      <c r="I259" s="35" t="s">
        <v>3</v>
      </c>
      <c r="J259" s="35">
        <v>49707</v>
      </c>
      <c r="K259" s="35">
        <v>4</v>
      </c>
      <c r="L259" s="35" t="s">
        <v>7806</v>
      </c>
      <c r="M259" s="35" t="s">
        <v>7793</v>
      </c>
      <c r="N259" s="35" t="s">
        <v>900</v>
      </c>
      <c r="O259" s="35">
        <v>145</v>
      </c>
      <c r="P259" s="35">
        <v>0</v>
      </c>
      <c r="Q259" s="35">
        <v>0</v>
      </c>
      <c r="R259" s="35">
        <v>145</v>
      </c>
      <c r="S259" s="35">
        <v>0</v>
      </c>
      <c r="T259" s="35">
        <v>0</v>
      </c>
      <c r="U259" s="39">
        <v>44160</v>
      </c>
      <c r="V259" s="35">
        <v>13</v>
      </c>
      <c r="W259" s="45">
        <v>783.04</v>
      </c>
      <c r="X259" s="45">
        <v>0</v>
      </c>
      <c r="Y259" s="45">
        <v>0</v>
      </c>
      <c r="Z259" s="45">
        <v>16.45</v>
      </c>
      <c r="AA259" s="45">
        <v>65.8</v>
      </c>
      <c r="AB259" s="35">
        <v>0</v>
      </c>
      <c r="AC259" s="35">
        <v>0</v>
      </c>
      <c r="AD259" s="42">
        <v>0</v>
      </c>
      <c r="AE259" s="45">
        <v>14.92</v>
      </c>
      <c r="AF259" s="45">
        <v>14.92</v>
      </c>
      <c r="AG259" s="35" t="s">
        <v>10967</v>
      </c>
      <c r="AH259" s="35" t="s">
        <v>10973</v>
      </c>
      <c r="AK259" s="35" t="s">
        <v>7832</v>
      </c>
      <c r="AL259" s="35" t="s">
        <v>902</v>
      </c>
      <c r="AM259" s="35">
        <v>103</v>
      </c>
      <c r="AN259" s="35">
        <f>IFERROR(_xlfn.XLOOKUP(Master[[#This Row],[cu_id]],AllStopTimes[cu_ID],AllStopTimes[Average Stop Time ( In Min )]), 0)</f>
        <v>0</v>
      </c>
      <c r="AO259" s="35" t="e">
        <f>IF(Master[[#This Row],[RSP StopTime override]] &lt;&gt; "",Master[[#This Row],[RSP StopTime override]],IF(Master[[#This Row],[Avg stop time helper]] &lt;&gt; 0, Master[[#This Row],[Avg stop time helper]],Average_Stop_Time))</f>
        <v>#DIV/0!</v>
      </c>
    </row>
    <row r="260" spans="1:41" s="35" customFormat="1" x14ac:dyDescent="0.3">
      <c r="A260" s="55" t="s">
        <v>13827</v>
      </c>
      <c r="B260" s="35">
        <v>102</v>
      </c>
      <c r="C260" s="35">
        <v>73260</v>
      </c>
      <c r="D260" s="35">
        <v>0</v>
      </c>
      <c r="E260" s="35" t="s">
        <v>8647</v>
      </c>
      <c r="F260" s="35" t="s">
        <v>8648</v>
      </c>
      <c r="H260" s="35" t="s">
        <v>8465</v>
      </c>
      <c r="I260" s="35" t="s">
        <v>3</v>
      </c>
      <c r="J260" s="35">
        <v>49721</v>
      </c>
      <c r="K260" s="35">
        <v>5</v>
      </c>
      <c r="L260" s="35" t="s">
        <v>7699</v>
      </c>
      <c r="M260" s="35" t="s">
        <v>7793</v>
      </c>
      <c r="N260" s="35" t="s">
        <v>902</v>
      </c>
      <c r="O260" s="35">
        <v>134</v>
      </c>
      <c r="P260" s="35">
        <v>0</v>
      </c>
      <c r="Q260" s="35">
        <v>0</v>
      </c>
      <c r="R260" s="35">
        <v>0</v>
      </c>
      <c r="S260" s="35">
        <v>0</v>
      </c>
      <c r="T260" s="35">
        <v>134</v>
      </c>
      <c r="U260" s="39">
        <v>44148</v>
      </c>
      <c r="V260" s="35">
        <v>22</v>
      </c>
      <c r="W260" s="45">
        <v>713.42</v>
      </c>
      <c r="X260" s="45">
        <v>0</v>
      </c>
      <c r="Y260" s="45">
        <v>0</v>
      </c>
      <c r="Z260" s="45">
        <v>17.98</v>
      </c>
      <c r="AA260" s="45">
        <v>35.96</v>
      </c>
      <c r="AB260" s="35">
        <v>0</v>
      </c>
      <c r="AC260" s="35">
        <v>0</v>
      </c>
      <c r="AD260" s="42">
        <v>0</v>
      </c>
      <c r="AE260" s="45">
        <v>16.13</v>
      </c>
      <c r="AF260" s="45">
        <v>7.8449999999999998</v>
      </c>
      <c r="AG260" s="35" t="s">
        <v>6009</v>
      </c>
      <c r="AH260" s="35" t="s">
        <v>6009</v>
      </c>
      <c r="AK260" s="35" t="s">
        <v>7832</v>
      </c>
      <c r="AL260" s="35" t="s">
        <v>932</v>
      </c>
      <c r="AM260" s="35" t="s">
        <v>7734</v>
      </c>
      <c r="AN260" s="35">
        <f>IFERROR(_xlfn.XLOOKUP(Master[[#This Row],[cu_id]],AllStopTimes[cu_ID],AllStopTimes[Average Stop Time ( In Min )]), 0)</f>
        <v>0</v>
      </c>
      <c r="AO260" s="35" t="e">
        <f>IF(Master[[#This Row],[RSP StopTime override]] &lt;&gt; "",Master[[#This Row],[RSP StopTime override]],IF(Master[[#This Row],[Avg stop time helper]] &lt;&gt; 0, Master[[#This Row],[Avg stop time helper]],Average_Stop_Time))</f>
        <v>#DIV/0!</v>
      </c>
    </row>
    <row r="261" spans="1:41" s="35" customFormat="1" x14ac:dyDescent="0.3">
      <c r="A261" s="55" t="s">
        <v>11324</v>
      </c>
      <c r="B261" s="35">
        <v>105</v>
      </c>
      <c r="C261" s="35">
        <v>99031</v>
      </c>
      <c r="D261" s="35">
        <v>96</v>
      </c>
      <c r="E261" s="35" t="s">
        <v>443</v>
      </c>
      <c r="F261" s="35" t="s">
        <v>9130</v>
      </c>
      <c r="H261" s="35" t="s">
        <v>9055</v>
      </c>
      <c r="I261" s="35" t="s">
        <v>3</v>
      </c>
      <c r="J261" s="35">
        <v>48854</v>
      </c>
      <c r="K261" s="35">
        <v>7</v>
      </c>
      <c r="L261" s="35" t="s">
        <v>7697</v>
      </c>
      <c r="M261" s="35" t="s">
        <v>7793</v>
      </c>
      <c r="N261" s="35" t="s">
        <v>901</v>
      </c>
      <c r="O261" s="35">
        <v>10</v>
      </c>
      <c r="P261" s="35">
        <v>10</v>
      </c>
      <c r="Q261" s="35">
        <v>0</v>
      </c>
      <c r="R261" s="35">
        <v>0</v>
      </c>
      <c r="S261" s="35">
        <v>0</v>
      </c>
      <c r="T261" s="35">
        <v>0</v>
      </c>
      <c r="U261" s="39">
        <v>44137</v>
      </c>
      <c r="V261" s="35">
        <v>54</v>
      </c>
      <c r="W261" s="45">
        <v>4171.09</v>
      </c>
      <c r="X261" s="45">
        <v>0</v>
      </c>
      <c r="Y261" s="45">
        <v>0</v>
      </c>
      <c r="Z261" s="45">
        <v>79.3</v>
      </c>
      <c r="AA261" s="45">
        <v>79.3</v>
      </c>
      <c r="AB261" s="35">
        <v>0</v>
      </c>
      <c r="AC261" s="35">
        <v>0</v>
      </c>
      <c r="AD261" s="42">
        <v>0</v>
      </c>
      <c r="AE261" s="45">
        <v>76.905000000000001</v>
      </c>
      <c r="AF261" s="45">
        <v>93.962500000000006</v>
      </c>
      <c r="AG261" s="35" t="s">
        <v>10978</v>
      </c>
      <c r="AH261" s="35" t="s">
        <v>10965</v>
      </c>
      <c r="AK261" s="35" t="s">
        <v>7832</v>
      </c>
      <c r="AL261" s="35" t="s">
        <v>932</v>
      </c>
      <c r="AM261" s="35">
        <v>105</v>
      </c>
      <c r="AN261" s="35">
        <f>IFERROR(_xlfn.XLOOKUP(Master[[#This Row],[cu_id]],AllStopTimes[cu_ID],AllStopTimes[Average Stop Time ( In Min )]), 0)</f>
        <v>0</v>
      </c>
      <c r="AO261" s="35" t="e">
        <f>IF(Master[[#This Row],[RSP StopTime override]] &lt;&gt; "",Master[[#This Row],[RSP StopTime override]],IF(Master[[#This Row],[Avg stop time helper]] &lt;&gt; 0, Master[[#This Row],[Avg stop time helper]],Average_Stop_Time))</f>
        <v>#DIV/0!</v>
      </c>
    </row>
    <row r="262" spans="1:41" s="35" customFormat="1" x14ac:dyDescent="0.3">
      <c r="A262" s="55" t="s">
        <v>11493</v>
      </c>
      <c r="B262" s="35">
        <v>102</v>
      </c>
      <c r="C262" s="35">
        <v>99031</v>
      </c>
      <c r="D262" s="35">
        <v>97</v>
      </c>
      <c r="E262" s="35" t="s">
        <v>8557</v>
      </c>
      <c r="F262" s="35" t="s">
        <v>8558</v>
      </c>
      <c r="H262" s="35" t="s">
        <v>8465</v>
      </c>
      <c r="I262" s="35" t="s">
        <v>3</v>
      </c>
      <c r="J262" s="35">
        <v>49721</v>
      </c>
      <c r="K262" s="35">
        <v>7</v>
      </c>
      <c r="L262" s="35" t="s">
        <v>7697</v>
      </c>
      <c r="M262" s="35" t="s">
        <v>7793</v>
      </c>
      <c r="N262" s="35" t="s">
        <v>8057</v>
      </c>
      <c r="O262" s="35">
        <v>165</v>
      </c>
      <c r="P262" s="35">
        <v>0</v>
      </c>
      <c r="Q262" s="35">
        <v>0</v>
      </c>
      <c r="R262" s="35">
        <v>0</v>
      </c>
      <c r="S262" s="35">
        <v>165</v>
      </c>
      <c r="T262" s="35">
        <v>0</v>
      </c>
      <c r="U262" s="39">
        <v>44140</v>
      </c>
      <c r="V262" s="35">
        <v>52</v>
      </c>
      <c r="W262" s="45">
        <v>1720.83</v>
      </c>
      <c r="X262" s="45">
        <v>0</v>
      </c>
      <c r="Y262" s="45">
        <v>0</v>
      </c>
      <c r="Z262" s="45">
        <v>32.01</v>
      </c>
      <c r="AA262" s="45">
        <v>32.01</v>
      </c>
      <c r="AB262" s="35">
        <v>0</v>
      </c>
      <c r="AC262" s="35">
        <v>0</v>
      </c>
      <c r="AD262" s="42">
        <v>0</v>
      </c>
      <c r="AE262" s="45">
        <v>24.758700000000001</v>
      </c>
      <c r="AF262" s="45">
        <v>43.781199999999998</v>
      </c>
      <c r="AG262" s="35" t="s">
        <v>6009</v>
      </c>
      <c r="AH262" s="35" t="s">
        <v>6009</v>
      </c>
      <c r="AK262" s="35" t="s">
        <v>7832</v>
      </c>
      <c r="AL262" s="35" t="s">
        <v>8057</v>
      </c>
      <c r="AM262" s="35">
        <v>102</v>
      </c>
      <c r="AN262" s="35">
        <f>IFERROR(_xlfn.XLOOKUP(Master[[#This Row],[cu_id]],AllStopTimes[cu_ID],AllStopTimes[Average Stop Time ( In Min )]), 0)</f>
        <v>0</v>
      </c>
      <c r="AO262" s="35" t="e">
        <f>IF(Master[[#This Row],[RSP StopTime override]] &lt;&gt; "",Master[[#This Row],[RSP StopTime override]],IF(Master[[#This Row],[Avg stop time helper]] &lt;&gt; 0, Master[[#This Row],[Avg stop time helper]],Average_Stop_Time))</f>
        <v>#DIV/0!</v>
      </c>
    </row>
    <row r="263" spans="1:41" s="35" customFormat="1" x14ac:dyDescent="0.3">
      <c r="A263" s="55" t="s">
        <v>12041</v>
      </c>
      <c r="B263" s="35">
        <v>102</v>
      </c>
      <c r="C263" s="35">
        <v>99031</v>
      </c>
      <c r="D263" s="35">
        <v>94</v>
      </c>
      <c r="E263" s="35" t="s">
        <v>8533</v>
      </c>
      <c r="F263" s="35" t="s">
        <v>8534</v>
      </c>
      <c r="H263" s="35" t="s">
        <v>8491</v>
      </c>
      <c r="I263" s="35" t="s">
        <v>3</v>
      </c>
      <c r="J263" s="35">
        <v>49781</v>
      </c>
      <c r="K263" s="35">
        <v>7</v>
      </c>
      <c r="L263" s="35" t="s">
        <v>7697</v>
      </c>
      <c r="M263" s="35" t="s">
        <v>7793</v>
      </c>
      <c r="N263" s="35" t="s">
        <v>8057</v>
      </c>
      <c r="O263" s="35">
        <v>115</v>
      </c>
      <c r="P263" s="35">
        <v>0</v>
      </c>
      <c r="Q263" s="35">
        <v>0</v>
      </c>
      <c r="R263" s="35">
        <v>0</v>
      </c>
      <c r="S263" s="35">
        <v>115</v>
      </c>
      <c r="T263" s="35">
        <v>0</v>
      </c>
      <c r="U263" s="39">
        <v>44140</v>
      </c>
      <c r="V263" s="35">
        <v>52</v>
      </c>
      <c r="W263" s="45">
        <v>9185.32</v>
      </c>
      <c r="X263" s="45">
        <v>0</v>
      </c>
      <c r="Y263" s="45">
        <v>0</v>
      </c>
      <c r="Z263" s="45">
        <v>215.31</v>
      </c>
      <c r="AA263" s="45">
        <v>215.31</v>
      </c>
      <c r="AB263" s="35">
        <v>0</v>
      </c>
      <c r="AC263" s="35">
        <v>0</v>
      </c>
      <c r="AD263" s="42">
        <v>0</v>
      </c>
      <c r="AE263" s="45">
        <v>224.00120000000001</v>
      </c>
      <c r="AF263" s="45">
        <v>152.72749999999999</v>
      </c>
      <c r="AG263" s="35" t="s">
        <v>6009</v>
      </c>
      <c r="AH263" s="35" t="s">
        <v>6009</v>
      </c>
      <c r="AK263" s="35" t="s">
        <v>7832</v>
      </c>
      <c r="AL263" s="35" t="s">
        <v>8057</v>
      </c>
      <c r="AM263" s="35">
        <v>102</v>
      </c>
      <c r="AN263" s="35">
        <f>IFERROR(_xlfn.XLOOKUP(Master[[#This Row],[cu_id]],AllStopTimes[cu_ID],AllStopTimes[Average Stop Time ( In Min )]), 0)</f>
        <v>0</v>
      </c>
      <c r="AO263" s="35" t="e">
        <f>IF(Master[[#This Row],[RSP StopTime override]] &lt;&gt; "",Master[[#This Row],[RSP StopTime override]],IF(Master[[#This Row],[Avg stop time helper]] &lt;&gt; 0, Master[[#This Row],[Avg stop time helper]],Average_Stop_Time))</f>
        <v>#DIV/0!</v>
      </c>
    </row>
    <row r="264" spans="1:41" s="35" customFormat="1" x14ac:dyDescent="0.3">
      <c r="A264" s="55" t="s">
        <v>11809</v>
      </c>
      <c r="B264" s="35">
        <v>102</v>
      </c>
      <c r="C264" s="35">
        <v>99031</v>
      </c>
      <c r="D264" s="35">
        <v>93</v>
      </c>
      <c r="E264" s="35" t="s">
        <v>8529</v>
      </c>
      <c r="F264" s="35" t="s">
        <v>8530</v>
      </c>
      <c r="H264" s="35" t="s">
        <v>8491</v>
      </c>
      <c r="I264" s="35" t="s">
        <v>3</v>
      </c>
      <c r="J264" s="35">
        <v>49781</v>
      </c>
      <c r="K264" s="35">
        <v>7</v>
      </c>
      <c r="L264" s="35" t="s">
        <v>7697</v>
      </c>
      <c r="M264" s="35" t="s">
        <v>7793</v>
      </c>
      <c r="N264" s="35" t="s">
        <v>8057</v>
      </c>
      <c r="O264" s="35">
        <v>105</v>
      </c>
      <c r="P264" s="35">
        <v>0</v>
      </c>
      <c r="Q264" s="35">
        <v>0</v>
      </c>
      <c r="R264" s="35">
        <v>0</v>
      </c>
      <c r="S264" s="35">
        <v>105</v>
      </c>
      <c r="T264" s="35">
        <v>0</v>
      </c>
      <c r="U264" s="39">
        <v>44140</v>
      </c>
      <c r="V264" s="35">
        <v>52</v>
      </c>
      <c r="W264" s="45">
        <v>5156.1099999999997</v>
      </c>
      <c r="X264" s="45">
        <v>0</v>
      </c>
      <c r="Y264" s="45">
        <v>0</v>
      </c>
      <c r="Z264" s="45">
        <v>105.8</v>
      </c>
      <c r="AA264" s="45">
        <v>105.8</v>
      </c>
      <c r="AB264" s="35">
        <v>0</v>
      </c>
      <c r="AC264" s="35">
        <v>0</v>
      </c>
      <c r="AD264" s="42">
        <v>0</v>
      </c>
      <c r="AE264" s="45">
        <v>104.6412</v>
      </c>
      <c r="AF264" s="45">
        <v>105.7937</v>
      </c>
      <c r="AG264" s="35" t="s">
        <v>6009</v>
      </c>
      <c r="AH264" s="35" t="s">
        <v>6009</v>
      </c>
      <c r="AK264" s="35" t="s">
        <v>7832</v>
      </c>
      <c r="AL264" s="35" t="s">
        <v>8057</v>
      </c>
      <c r="AM264" s="35">
        <v>102</v>
      </c>
      <c r="AN264" s="35">
        <f>IFERROR(_xlfn.XLOOKUP(Master[[#This Row],[cu_id]],AllStopTimes[cu_ID],AllStopTimes[Average Stop Time ( In Min )]), 0)</f>
        <v>0</v>
      </c>
      <c r="AO264" s="35" t="e">
        <f>IF(Master[[#This Row],[RSP StopTime override]] &lt;&gt; "",Master[[#This Row],[RSP StopTime override]],IF(Master[[#This Row],[Avg stop time helper]] &lt;&gt; 0, Master[[#This Row],[Avg stop time helper]],Average_Stop_Time))</f>
        <v>#DIV/0!</v>
      </c>
    </row>
    <row r="265" spans="1:41" s="35" customFormat="1" x14ac:dyDescent="0.3">
      <c r="A265" s="55" t="s">
        <v>12045</v>
      </c>
      <c r="B265" s="35">
        <v>102</v>
      </c>
      <c r="C265" s="35">
        <v>99031</v>
      </c>
      <c r="D265" s="35">
        <v>92</v>
      </c>
      <c r="E265" s="35" t="s">
        <v>8334</v>
      </c>
      <c r="F265" s="35" t="s">
        <v>8335</v>
      </c>
      <c r="H265" s="35" t="s">
        <v>8276</v>
      </c>
      <c r="I265" s="35" t="s">
        <v>3</v>
      </c>
      <c r="J265" s="35">
        <v>49779</v>
      </c>
      <c r="K265" s="35">
        <v>7</v>
      </c>
      <c r="L265" s="35" t="s">
        <v>7697</v>
      </c>
      <c r="M265" s="35" t="s">
        <v>7793</v>
      </c>
      <c r="N265" s="35" t="s">
        <v>903</v>
      </c>
      <c r="O265" s="35">
        <v>161</v>
      </c>
      <c r="P265" s="35">
        <v>0</v>
      </c>
      <c r="Q265" s="35">
        <v>161</v>
      </c>
      <c r="R265" s="35">
        <v>0</v>
      </c>
      <c r="S265" s="35">
        <v>0</v>
      </c>
      <c r="T265" s="35">
        <v>0</v>
      </c>
      <c r="U265" s="39">
        <v>44138</v>
      </c>
      <c r="V265" s="35">
        <v>53</v>
      </c>
      <c r="W265" s="45">
        <v>4142.92</v>
      </c>
      <c r="X265" s="45">
        <v>0</v>
      </c>
      <c r="Y265" s="45">
        <v>0</v>
      </c>
      <c r="Z265" s="45">
        <v>70.540000000000006</v>
      </c>
      <c r="AA265" s="45">
        <v>70.540000000000006</v>
      </c>
      <c r="AB265" s="35">
        <v>0</v>
      </c>
      <c r="AC265" s="35">
        <v>0</v>
      </c>
      <c r="AD265" s="42">
        <v>0</v>
      </c>
      <c r="AE265" s="45">
        <v>81.777500000000003</v>
      </c>
      <c r="AF265" s="45">
        <v>88.527500000000003</v>
      </c>
      <c r="AG265" s="35" t="s">
        <v>6009</v>
      </c>
      <c r="AH265" s="35" t="s">
        <v>6009</v>
      </c>
      <c r="AK265" s="35" t="s">
        <v>7832</v>
      </c>
      <c r="AL265" s="35" t="s">
        <v>903</v>
      </c>
      <c r="AM265" s="35">
        <v>102</v>
      </c>
      <c r="AN265" s="35">
        <f>IFERROR(_xlfn.XLOOKUP(Master[[#This Row],[cu_id]],AllStopTimes[cu_ID],AllStopTimes[Average Stop Time ( In Min )]), 0)</f>
        <v>0</v>
      </c>
      <c r="AO265" s="35" t="e">
        <f>IF(Master[[#This Row],[RSP StopTime override]] &lt;&gt; "",Master[[#This Row],[RSP StopTime override]],IF(Master[[#This Row],[Avg stop time helper]] &lt;&gt; 0, Master[[#This Row],[Avg stop time helper]],Average_Stop_Time))</f>
        <v>#DIV/0!</v>
      </c>
    </row>
    <row r="266" spans="1:41" s="35" customFormat="1" x14ac:dyDescent="0.3">
      <c r="A266" s="55" t="s">
        <v>11095</v>
      </c>
      <c r="B266" s="35">
        <v>102</v>
      </c>
      <c r="C266" s="35">
        <v>99031</v>
      </c>
      <c r="D266" s="35">
        <v>91</v>
      </c>
      <c r="E266" s="35" t="s">
        <v>8573</v>
      </c>
      <c r="F266" s="35" t="s">
        <v>8574</v>
      </c>
      <c r="H266" s="35" t="s">
        <v>8465</v>
      </c>
      <c r="I266" s="35" t="s">
        <v>3</v>
      </c>
      <c r="J266" s="35">
        <v>49721</v>
      </c>
      <c r="K266" s="35">
        <v>7</v>
      </c>
      <c r="L266" s="35" t="s">
        <v>7697</v>
      </c>
      <c r="M266" s="35" t="s">
        <v>7793</v>
      </c>
      <c r="N266" s="35" t="s">
        <v>902</v>
      </c>
      <c r="O266" s="35">
        <v>15</v>
      </c>
      <c r="P266" s="35">
        <v>0</v>
      </c>
      <c r="Q266" s="35">
        <v>0</v>
      </c>
      <c r="R266" s="35">
        <v>0</v>
      </c>
      <c r="S266" s="35">
        <v>0</v>
      </c>
      <c r="T266" s="35">
        <v>15</v>
      </c>
      <c r="U266" s="39">
        <v>44141</v>
      </c>
      <c r="V266" s="35">
        <v>53</v>
      </c>
      <c r="W266" s="45">
        <v>2358.21</v>
      </c>
      <c r="X266" s="45">
        <v>0</v>
      </c>
      <c r="Y266" s="45">
        <v>0</v>
      </c>
      <c r="Z266" s="45">
        <v>45.96</v>
      </c>
      <c r="AA266" s="45">
        <v>45.96</v>
      </c>
      <c r="AB266" s="35">
        <v>0</v>
      </c>
      <c r="AC266" s="35">
        <v>0</v>
      </c>
      <c r="AD266" s="42">
        <v>0</v>
      </c>
      <c r="AE266" s="45">
        <v>39.781199999999998</v>
      </c>
      <c r="AF266" s="45">
        <v>64.048699999999997</v>
      </c>
      <c r="AG266" s="35" t="s">
        <v>6009</v>
      </c>
      <c r="AH266" s="35" t="s">
        <v>6009</v>
      </c>
      <c r="AK266" s="35" t="s">
        <v>7832</v>
      </c>
      <c r="AL266" s="35" t="s">
        <v>932</v>
      </c>
      <c r="AM266" s="35" t="s">
        <v>7734</v>
      </c>
      <c r="AN266" s="35">
        <f>IFERROR(_xlfn.XLOOKUP(Master[[#This Row],[cu_id]],AllStopTimes[cu_ID],AllStopTimes[Average Stop Time ( In Min )]), 0)</f>
        <v>0</v>
      </c>
      <c r="AO266" s="35" t="e">
        <f>IF(Master[[#This Row],[RSP StopTime override]] &lt;&gt; "",Master[[#This Row],[RSP StopTime override]],IF(Master[[#This Row],[Avg stop time helper]] &lt;&gt; 0, Master[[#This Row],[Avg stop time helper]],Average_Stop_Time))</f>
        <v>#DIV/0!</v>
      </c>
    </row>
    <row r="267" spans="1:41" s="35" customFormat="1" x14ac:dyDescent="0.3">
      <c r="A267" s="55" t="s">
        <v>11570</v>
      </c>
      <c r="B267" s="35">
        <v>102</v>
      </c>
      <c r="C267" s="35">
        <v>99031</v>
      </c>
      <c r="D267" s="35">
        <v>90</v>
      </c>
      <c r="E267" s="35" t="s">
        <v>8235</v>
      </c>
      <c r="F267" s="35" t="s">
        <v>8236</v>
      </c>
      <c r="H267" s="35" t="s">
        <v>8191</v>
      </c>
      <c r="I267" s="35" t="s">
        <v>3</v>
      </c>
      <c r="J267" s="35">
        <v>49749</v>
      </c>
      <c r="K267" s="35">
        <v>7</v>
      </c>
      <c r="L267" s="35" t="s">
        <v>7697</v>
      </c>
      <c r="M267" s="35" t="s">
        <v>7793</v>
      </c>
      <c r="N267" s="35" t="s">
        <v>901</v>
      </c>
      <c r="O267" s="35">
        <v>210</v>
      </c>
      <c r="P267" s="35">
        <v>210</v>
      </c>
      <c r="Q267" s="35">
        <v>0</v>
      </c>
      <c r="R267" s="35">
        <v>0</v>
      </c>
      <c r="S267" s="35">
        <v>0</v>
      </c>
      <c r="T267" s="35">
        <v>0</v>
      </c>
      <c r="U267" s="39">
        <v>44137</v>
      </c>
      <c r="V267" s="35">
        <v>52</v>
      </c>
      <c r="W267" s="45">
        <v>6016.43</v>
      </c>
      <c r="X267" s="45">
        <v>0</v>
      </c>
      <c r="Y267" s="45">
        <v>0</v>
      </c>
      <c r="Z267" s="45">
        <v>133.19</v>
      </c>
      <c r="AA267" s="45">
        <v>133.19</v>
      </c>
      <c r="AB267" s="35">
        <v>0</v>
      </c>
      <c r="AC267" s="35">
        <v>0</v>
      </c>
      <c r="AD267" s="42">
        <v>0</v>
      </c>
      <c r="AE267" s="45">
        <v>140.655</v>
      </c>
      <c r="AF267" s="45">
        <v>113.9725</v>
      </c>
      <c r="AG267" s="35" t="s">
        <v>6009</v>
      </c>
      <c r="AH267" s="35" t="s">
        <v>6009</v>
      </c>
      <c r="AK267" s="35" t="s">
        <v>7832</v>
      </c>
      <c r="AL267" s="35" t="s">
        <v>901</v>
      </c>
      <c r="AM267" s="35">
        <v>102</v>
      </c>
      <c r="AN267" s="35">
        <f>IFERROR(_xlfn.XLOOKUP(Master[[#This Row],[cu_id]],AllStopTimes[cu_ID],AllStopTimes[Average Stop Time ( In Min )]), 0)</f>
        <v>0</v>
      </c>
      <c r="AO267" s="35" t="e">
        <f>IF(Master[[#This Row],[RSP StopTime override]] &lt;&gt; "",Master[[#This Row],[RSP StopTime override]],IF(Master[[#This Row],[Avg stop time helper]] &lt;&gt; 0, Master[[#This Row],[Avg stop time helper]],Average_Stop_Time))</f>
        <v>#DIV/0!</v>
      </c>
    </row>
    <row r="268" spans="1:41" s="35" customFormat="1" x14ac:dyDescent="0.3">
      <c r="A268" s="55" t="s">
        <v>11578</v>
      </c>
      <c r="B268" s="35">
        <v>102</v>
      </c>
      <c r="C268" s="35">
        <v>99031</v>
      </c>
      <c r="D268" s="35">
        <v>89</v>
      </c>
      <c r="E268" s="35" t="s">
        <v>8248</v>
      </c>
      <c r="F268" s="35" t="s">
        <v>8249</v>
      </c>
      <c r="H268" s="35" t="s">
        <v>8191</v>
      </c>
      <c r="I268" s="35" t="s">
        <v>3</v>
      </c>
      <c r="J268" s="35">
        <v>49749</v>
      </c>
      <c r="K268" s="35">
        <v>7</v>
      </c>
      <c r="L268" s="35" t="s">
        <v>7697</v>
      </c>
      <c r="M268" s="35" t="s">
        <v>7793</v>
      </c>
      <c r="N268" s="35" t="s">
        <v>901</v>
      </c>
      <c r="O268" s="35">
        <v>270</v>
      </c>
      <c r="P268" s="35">
        <v>270</v>
      </c>
      <c r="Q268" s="35">
        <v>0</v>
      </c>
      <c r="R268" s="35">
        <v>0</v>
      </c>
      <c r="S268" s="35">
        <v>0</v>
      </c>
      <c r="T268" s="35">
        <v>0</v>
      </c>
      <c r="U268" s="39">
        <v>44137</v>
      </c>
      <c r="V268" s="35">
        <v>52</v>
      </c>
      <c r="W268" s="45">
        <v>2953.52</v>
      </c>
      <c r="X268" s="45">
        <v>0</v>
      </c>
      <c r="Y268" s="45">
        <v>0</v>
      </c>
      <c r="Z268" s="45">
        <v>61.63</v>
      </c>
      <c r="AA268" s="45">
        <v>61.63</v>
      </c>
      <c r="AB268" s="35">
        <v>0</v>
      </c>
      <c r="AC268" s="35">
        <v>0</v>
      </c>
      <c r="AD268" s="42">
        <v>0</v>
      </c>
      <c r="AE268" s="45">
        <v>49.607500000000002</v>
      </c>
      <c r="AF268" s="45">
        <v>67.907499999999999</v>
      </c>
      <c r="AG268" s="35" t="s">
        <v>6009</v>
      </c>
      <c r="AH268" s="35" t="s">
        <v>6009</v>
      </c>
      <c r="AK268" s="35" t="s">
        <v>7832</v>
      </c>
      <c r="AL268" s="35" t="s">
        <v>901</v>
      </c>
      <c r="AM268" s="35">
        <v>102</v>
      </c>
      <c r="AN268" s="35">
        <f>IFERROR(_xlfn.XLOOKUP(Master[[#This Row],[cu_id]],AllStopTimes[cu_ID],AllStopTimes[Average Stop Time ( In Min )]), 0)</f>
        <v>0</v>
      </c>
      <c r="AO268" s="35" t="e">
        <f>IF(Master[[#This Row],[RSP StopTime override]] &lt;&gt; "",Master[[#This Row],[RSP StopTime override]],IF(Master[[#This Row],[Avg stop time helper]] &lt;&gt; 0, Master[[#This Row],[Avg stop time helper]],Average_Stop_Time))</f>
        <v>#DIV/0!</v>
      </c>
    </row>
    <row r="269" spans="1:41" s="35" customFormat="1" x14ac:dyDescent="0.3">
      <c r="A269" s="55" t="s">
        <v>11677</v>
      </c>
      <c r="B269" s="35">
        <v>105</v>
      </c>
      <c r="C269" s="35">
        <v>99031</v>
      </c>
      <c r="D269" s="35">
        <v>67</v>
      </c>
      <c r="E269" s="35" t="s">
        <v>9383</v>
      </c>
      <c r="F269" s="35" t="s">
        <v>9382</v>
      </c>
      <c r="H269" s="35" t="s">
        <v>8065</v>
      </c>
      <c r="I269" s="35" t="s">
        <v>3</v>
      </c>
      <c r="J269" s="35">
        <v>48740</v>
      </c>
      <c r="K269" s="35">
        <v>7</v>
      </c>
      <c r="L269" s="35" t="s">
        <v>7697</v>
      </c>
      <c r="M269" s="35" t="s">
        <v>7793</v>
      </c>
      <c r="N269" s="35" t="s">
        <v>8057</v>
      </c>
      <c r="O269" s="35">
        <v>6</v>
      </c>
      <c r="P269" s="35">
        <v>0</v>
      </c>
      <c r="Q269" s="35">
        <v>0</v>
      </c>
      <c r="R269" s="35">
        <v>0</v>
      </c>
      <c r="S269" s="35">
        <v>6</v>
      </c>
      <c r="T269" s="35">
        <v>0</v>
      </c>
      <c r="U269" s="39">
        <v>44140</v>
      </c>
      <c r="V269" s="35">
        <v>52</v>
      </c>
      <c r="W269" s="45">
        <v>1656.48</v>
      </c>
      <c r="X269" s="45">
        <v>0</v>
      </c>
      <c r="Y269" s="45">
        <v>0</v>
      </c>
      <c r="Z269" s="45">
        <v>21.81</v>
      </c>
      <c r="AA269" s="45">
        <v>21.81</v>
      </c>
      <c r="AB269" s="35">
        <v>0</v>
      </c>
      <c r="AC269" s="35">
        <v>0</v>
      </c>
      <c r="AD269" s="42">
        <v>0</v>
      </c>
      <c r="AE269" s="45">
        <v>20.51</v>
      </c>
      <c r="AF269" s="45">
        <v>51.442500000000003</v>
      </c>
      <c r="AG269" s="35" t="s">
        <v>10968</v>
      </c>
      <c r="AH269" s="35" t="s">
        <v>10965</v>
      </c>
      <c r="AK269" s="35" t="s">
        <v>7832</v>
      </c>
      <c r="AL269" s="35" t="s">
        <v>932</v>
      </c>
      <c r="AM269" s="35">
        <v>101</v>
      </c>
      <c r="AN269" s="35">
        <f>IFERROR(_xlfn.XLOOKUP(Master[[#This Row],[cu_id]],AllStopTimes[cu_ID],AllStopTimes[Average Stop Time ( In Min )]), 0)</f>
        <v>0</v>
      </c>
      <c r="AO269" s="35" t="e">
        <f>IF(Master[[#This Row],[RSP StopTime override]] &lt;&gt; "",Master[[#This Row],[RSP StopTime override]],IF(Master[[#This Row],[Avg stop time helper]] &lt;&gt; 0, Master[[#This Row],[Avg stop time helper]],Average_Stop_Time))</f>
        <v>#DIV/0!</v>
      </c>
    </row>
    <row r="270" spans="1:41" s="35" customFormat="1" x14ac:dyDescent="0.3">
      <c r="A270" s="55" t="s">
        <v>11642</v>
      </c>
      <c r="B270" s="35">
        <v>105</v>
      </c>
      <c r="C270" s="35">
        <v>99031</v>
      </c>
      <c r="D270" s="35">
        <v>66</v>
      </c>
      <c r="E270" s="35" t="s">
        <v>9381</v>
      </c>
      <c r="F270" s="35" t="s">
        <v>9382</v>
      </c>
      <c r="H270" s="35" t="s">
        <v>8065</v>
      </c>
      <c r="I270" s="35" t="s">
        <v>3</v>
      </c>
      <c r="J270" s="35">
        <v>48740</v>
      </c>
      <c r="K270" s="35">
        <v>7</v>
      </c>
      <c r="L270" s="35" t="s">
        <v>7697</v>
      </c>
      <c r="M270" s="35" t="s">
        <v>7793</v>
      </c>
      <c r="N270" s="35" t="s">
        <v>8057</v>
      </c>
      <c r="O270" s="35">
        <v>5</v>
      </c>
      <c r="P270" s="35">
        <v>0</v>
      </c>
      <c r="Q270" s="35">
        <v>0</v>
      </c>
      <c r="R270" s="35">
        <v>0</v>
      </c>
      <c r="S270" s="35">
        <v>5</v>
      </c>
      <c r="T270" s="35">
        <v>0</v>
      </c>
      <c r="U270" s="39">
        <v>44140</v>
      </c>
      <c r="V270" s="35">
        <v>52</v>
      </c>
      <c r="W270" s="45">
        <v>5661.82</v>
      </c>
      <c r="X270" s="45">
        <v>0</v>
      </c>
      <c r="Y270" s="45">
        <v>0</v>
      </c>
      <c r="Z270" s="45">
        <v>113.1</v>
      </c>
      <c r="AA270" s="45">
        <v>113.1</v>
      </c>
      <c r="AB270" s="35">
        <v>0</v>
      </c>
      <c r="AC270" s="35">
        <v>0</v>
      </c>
      <c r="AD270" s="42">
        <v>0</v>
      </c>
      <c r="AE270" s="45">
        <v>113.0925</v>
      </c>
      <c r="AF270" s="45">
        <v>125.91119999999999</v>
      </c>
      <c r="AG270" s="35" t="s">
        <v>10978</v>
      </c>
      <c r="AH270" s="35" t="s">
        <v>10965</v>
      </c>
      <c r="AK270" s="35" t="s">
        <v>7832</v>
      </c>
      <c r="AL270" s="35" t="s">
        <v>932</v>
      </c>
      <c r="AM270" s="35">
        <v>101</v>
      </c>
      <c r="AN270" s="35">
        <f>IFERROR(_xlfn.XLOOKUP(Master[[#This Row],[cu_id]],AllStopTimes[cu_ID],AllStopTimes[Average Stop Time ( In Min )]), 0)</f>
        <v>0</v>
      </c>
      <c r="AO270" s="35" t="e">
        <f>IF(Master[[#This Row],[RSP StopTime override]] &lt;&gt; "",Master[[#This Row],[RSP StopTime override]],IF(Master[[#This Row],[Avg stop time helper]] &lt;&gt; 0, Master[[#This Row],[Avg stop time helper]],Average_Stop_Time))</f>
        <v>#DIV/0!</v>
      </c>
    </row>
    <row r="271" spans="1:41" s="35" customFormat="1" x14ac:dyDescent="0.3">
      <c r="A271" s="55" t="s">
        <v>12724</v>
      </c>
      <c r="B271" s="35">
        <v>103</v>
      </c>
      <c r="C271" s="35">
        <v>99031</v>
      </c>
      <c r="D271" s="35">
        <v>65</v>
      </c>
      <c r="E271" s="35" t="s">
        <v>8880</v>
      </c>
      <c r="F271" s="35" t="s">
        <v>8881</v>
      </c>
      <c r="H271" s="35" t="s">
        <v>7831</v>
      </c>
      <c r="I271" s="35" t="s">
        <v>3</v>
      </c>
      <c r="J271" s="35">
        <v>49707</v>
      </c>
      <c r="K271" s="35">
        <v>7</v>
      </c>
      <c r="L271" s="35" t="s">
        <v>7697</v>
      </c>
      <c r="M271" s="35" t="s">
        <v>7793</v>
      </c>
      <c r="N271" s="35" t="s">
        <v>900</v>
      </c>
      <c r="O271" s="35">
        <v>20</v>
      </c>
      <c r="P271" s="35">
        <v>0</v>
      </c>
      <c r="Q271" s="35">
        <v>0</v>
      </c>
      <c r="R271" s="35">
        <v>20</v>
      </c>
      <c r="S271" s="35">
        <v>0</v>
      </c>
      <c r="T271" s="35">
        <v>0</v>
      </c>
      <c r="U271" s="39">
        <v>44139</v>
      </c>
      <c r="V271" s="35">
        <v>56</v>
      </c>
      <c r="W271" s="45">
        <v>5860.17</v>
      </c>
      <c r="X271" s="45">
        <v>0</v>
      </c>
      <c r="Y271" s="45">
        <v>0</v>
      </c>
      <c r="Z271" s="45">
        <v>114.69</v>
      </c>
      <c r="AA271" s="45">
        <v>114.69</v>
      </c>
      <c r="AB271" s="35">
        <v>0</v>
      </c>
      <c r="AC271" s="35">
        <v>0</v>
      </c>
      <c r="AD271" s="42">
        <v>0</v>
      </c>
      <c r="AE271" s="45">
        <v>99.795000000000002</v>
      </c>
      <c r="AF271" s="45">
        <v>147.70869999999999</v>
      </c>
      <c r="AG271" s="35" t="s">
        <v>10978</v>
      </c>
      <c r="AH271" s="35" t="s">
        <v>10965</v>
      </c>
      <c r="AK271" s="35" t="s">
        <v>7832</v>
      </c>
      <c r="AL271" s="35" t="s">
        <v>902</v>
      </c>
      <c r="AM271" s="35">
        <v>103</v>
      </c>
      <c r="AN271" s="35">
        <f>IFERROR(_xlfn.XLOOKUP(Master[[#This Row],[cu_id]],AllStopTimes[cu_ID],AllStopTimes[Average Stop Time ( In Min )]), 0)</f>
        <v>0</v>
      </c>
      <c r="AO271" s="35" t="e">
        <f>IF(Master[[#This Row],[RSP StopTime override]] &lt;&gt; "",Master[[#This Row],[RSP StopTime override]],IF(Master[[#This Row],[Avg stop time helper]] &lt;&gt; 0, Master[[#This Row],[Avg stop time helper]],Average_Stop_Time))</f>
        <v>#DIV/0!</v>
      </c>
    </row>
    <row r="272" spans="1:41" s="35" customFormat="1" x14ac:dyDescent="0.3">
      <c r="A272" s="55" t="s">
        <v>13295</v>
      </c>
      <c r="B272" s="35">
        <v>103</v>
      </c>
      <c r="C272" s="35">
        <v>99031</v>
      </c>
      <c r="D272" s="35">
        <v>64</v>
      </c>
      <c r="E272" s="35" t="s">
        <v>8964</v>
      </c>
      <c r="F272" s="35" t="s">
        <v>8965</v>
      </c>
      <c r="H272" s="35" t="s">
        <v>7831</v>
      </c>
      <c r="I272" s="35" t="s">
        <v>3</v>
      </c>
      <c r="J272" s="35">
        <v>49707</v>
      </c>
      <c r="K272" s="35">
        <v>7</v>
      </c>
      <c r="L272" s="35" t="s">
        <v>7697</v>
      </c>
      <c r="M272" s="35" t="s">
        <v>7793</v>
      </c>
      <c r="N272" s="35" t="s">
        <v>8057</v>
      </c>
      <c r="O272" s="35">
        <v>170</v>
      </c>
      <c r="P272" s="35">
        <v>0</v>
      </c>
      <c r="Q272" s="35">
        <v>0</v>
      </c>
      <c r="R272" s="35">
        <v>0</v>
      </c>
      <c r="S272" s="35">
        <v>170</v>
      </c>
      <c r="T272" s="35">
        <v>0</v>
      </c>
      <c r="U272" s="39">
        <v>44140</v>
      </c>
      <c r="V272" s="35">
        <v>54</v>
      </c>
      <c r="W272" s="45">
        <v>5537.15</v>
      </c>
      <c r="X272" s="45">
        <v>110.36</v>
      </c>
      <c r="Y272" s="45">
        <v>5426.79</v>
      </c>
      <c r="Z272" s="45">
        <v>96.77</v>
      </c>
      <c r="AA272" s="45">
        <v>96.77</v>
      </c>
      <c r="AB272" s="35">
        <v>0</v>
      </c>
      <c r="AC272" s="35">
        <v>0</v>
      </c>
      <c r="AD272" s="42">
        <v>0</v>
      </c>
      <c r="AE272" s="45">
        <v>103.36369999999999</v>
      </c>
      <c r="AF272" s="45">
        <v>123.11620000000001</v>
      </c>
      <c r="AG272" s="35" t="s">
        <v>10978</v>
      </c>
      <c r="AH272" s="35" t="s">
        <v>10965</v>
      </c>
      <c r="AK272" s="35" t="s">
        <v>7832</v>
      </c>
      <c r="AL272" s="35" t="s">
        <v>8057</v>
      </c>
      <c r="AM272" s="35">
        <v>103</v>
      </c>
      <c r="AN272" s="35">
        <f>IFERROR(_xlfn.XLOOKUP(Master[[#This Row],[cu_id]],AllStopTimes[cu_ID],AllStopTimes[Average Stop Time ( In Min )]), 0)</f>
        <v>0</v>
      </c>
      <c r="AO272" s="35" t="e">
        <f>IF(Master[[#This Row],[RSP StopTime override]] &lt;&gt; "",Master[[#This Row],[RSP StopTime override]],IF(Master[[#This Row],[Avg stop time helper]] &lt;&gt; 0, Master[[#This Row],[Avg stop time helper]],Average_Stop_Time))</f>
        <v>#DIV/0!</v>
      </c>
    </row>
    <row r="273" spans="1:41" s="35" customFormat="1" x14ac:dyDescent="0.3">
      <c r="A273" s="55" t="s">
        <v>12543</v>
      </c>
      <c r="B273" s="35">
        <v>103</v>
      </c>
      <c r="C273" s="35">
        <v>99031</v>
      </c>
      <c r="D273" s="35">
        <v>63</v>
      </c>
      <c r="E273" s="35" t="s">
        <v>8874</v>
      </c>
      <c r="F273" s="35" t="s">
        <v>8875</v>
      </c>
      <c r="H273" s="35" t="s">
        <v>7831</v>
      </c>
      <c r="I273" s="35" t="s">
        <v>3</v>
      </c>
      <c r="J273" s="35">
        <v>49707</v>
      </c>
      <c r="K273" s="35">
        <v>7</v>
      </c>
      <c r="L273" s="35" t="s">
        <v>7697</v>
      </c>
      <c r="M273" s="35" t="s">
        <v>7793</v>
      </c>
      <c r="N273" s="35" t="s">
        <v>900</v>
      </c>
      <c r="O273" s="35">
        <v>10</v>
      </c>
      <c r="P273" s="35">
        <v>0</v>
      </c>
      <c r="Q273" s="35">
        <v>0</v>
      </c>
      <c r="R273" s="35">
        <v>10</v>
      </c>
      <c r="S273" s="35">
        <v>0</v>
      </c>
      <c r="T273" s="35">
        <v>0</v>
      </c>
      <c r="U273" s="39">
        <v>44139</v>
      </c>
      <c r="V273" s="35">
        <v>56</v>
      </c>
      <c r="W273" s="45">
        <v>5324.04</v>
      </c>
      <c r="X273" s="45">
        <v>0</v>
      </c>
      <c r="Y273" s="45">
        <v>0</v>
      </c>
      <c r="Z273" s="45">
        <v>96.28</v>
      </c>
      <c r="AA273" s="45">
        <v>96.28</v>
      </c>
      <c r="AB273" s="35">
        <v>0</v>
      </c>
      <c r="AC273" s="35">
        <v>0</v>
      </c>
      <c r="AD273" s="42">
        <v>0</v>
      </c>
      <c r="AE273" s="45">
        <v>84.212500000000006</v>
      </c>
      <c r="AF273" s="45">
        <v>126.4037</v>
      </c>
      <c r="AG273" s="35" t="s">
        <v>10977</v>
      </c>
      <c r="AH273" s="35" t="s">
        <v>10965</v>
      </c>
      <c r="AK273" s="35" t="s">
        <v>7832</v>
      </c>
      <c r="AL273" s="35" t="s">
        <v>902</v>
      </c>
      <c r="AM273" s="35">
        <v>103</v>
      </c>
      <c r="AN273" s="35">
        <f>IFERROR(_xlfn.XLOOKUP(Master[[#This Row],[cu_id]],AllStopTimes[cu_ID],AllStopTimes[Average Stop Time ( In Min )]), 0)</f>
        <v>0</v>
      </c>
      <c r="AO273" s="35" t="e">
        <f>IF(Master[[#This Row],[RSP StopTime override]] &lt;&gt; "",Master[[#This Row],[RSP StopTime override]],IF(Master[[#This Row],[Avg stop time helper]] &lt;&gt; 0, Master[[#This Row],[Avg stop time helper]],Average_Stop_Time))</f>
        <v>#DIV/0!</v>
      </c>
    </row>
    <row r="274" spans="1:41" s="35" customFormat="1" x14ac:dyDescent="0.3">
      <c r="A274" s="55" t="s">
        <v>11552</v>
      </c>
      <c r="B274" s="35">
        <v>102</v>
      </c>
      <c r="C274" s="35">
        <v>99031</v>
      </c>
      <c r="D274" s="35">
        <v>61</v>
      </c>
      <c r="E274" s="35" t="s">
        <v>8539</v>
      </c>
      <c r="F274" s="35" t="s">
        <v>8540</v>
      </c>
      <c r="H274" s="35" t="s">
        <v>8541</v>
      </c>
      <c r="I274" s="35" t="s">
        <v>3</v>
      </c>
      <c r="J274" s="35">
        <v>49706</v>
      </c>
      <c r="K274" s="35">
        <v>7</v>
      </c>
      <c r="L274" s="35" t="s">
        <v>7697</v>
      </c>
      <c r="M274" s="35" t="s">
        <v>7793</v>
      </c>
      <c r="N274" s="35" t="s">
        <v>8057</v>
      </c>
      <c r="O274" s="35">
        <v>135</v>
      </c>
      <c r="P274" s="35">
        <v>0</v>
      </c>
      <c r="Q274" s="35">
        <v>0</v>
      </c>
      <c r="R274" s="35">
        <v>0</v>
      </c>
      <c r="S274" s="35">
        <v>135</v>
      </c>
      <c r="T274" s="35">
        <v>0</v>
      </c>
      <c r="U274" s="39">
        <v>44140</v>
      </c>
      <c r="V274" s="35">
        <v>53</v>
      </c>
      <c r="W274" s="45">
        <v>4633.0200000000004</v>
      </c>
      <c r="X274" s="45">
        <v>0</v>
      </c>
      <c r="Y274" s="45">
        <v>0</v>
      </c>
      <c r="Z274" s="45">
        <v>90.78</v>
      </c>
      <c r="AA274" s="45">
        <v>90.78</v>
      </c>
      <c r="AB274" s="35">
        <v>0</v>
      </c>
      <c r="AC274" s="35">
        <v>0</v>
      </c>
      <c r="AD274" s="42">
        <v>0</v>
      </c>
      <c r="AE274" s="45">
        <v>72.308700000000002</v>
      </c>
      <c r="AF274" s="45">
        <v>104.8475</v>
      </c>
      <c r="AG274" s="35" t="s">
        <v>6009</v>
      </c>
      <c r="AH274" s="35" t="s">
        <v>6009</v>
      </c>
      <c r="AK274" s="35" t="s">
        <v>7832</v>
      </c>
      <c r="AL274" s="35" t="s">
        <v>8057</v>
      </c>
      <c r="AM274" s="35">
        <v>102</v>
      </c>
      <c r="AN274" s="35">
        <f>IFERROR(_xlfn.XLOOKUP(Master[[#This Row],[cu_id]],AllStopTimes[cu_ID],AllStopTimes[Average Stop Time ( In Min )]), 0)</f>
        <v>0</v>
      </c>
      <c r="AO274" s="35" t="e">
        <f>IF(Master[[#This Row],[RSP StopTime override]] &lt;&gt; "",Master[[#This Row],[RSP StopTime override]],IF(Master[[#This Row],[Avg stop time helper]] &lt;&gt; 0, Master[[#This Row],[Avg stop time helper]],Average_Stop_Time))</f>
        <v>#DIV/0!</v>
      </c>
    </row>
    <row r="275" spans="1:41" s="35" customFormat="1" x14ac:dyDescent="0.3">
      <c r="A275" s="55" t="s">
        <v>12407</v>
      </c>
      <c r="B275" s="35">
        <v>101</v>
      </c>
      <c r="C275" s="35">
        <v>99031</v>
      </c>
      <c r="D275" s="35">
        <v>58</v>
      </c>
      <c r="E275" s="35" t="s">
        <v>7872</v>
      </c>
      <c r="F275" s="35" t="s">
        <v>7873</v>
      </c>
      <c r="H275" s="35" t="s">
        <v>7846</v>
      </c>
      <c r="I275" s="35" t="s">
        <v>3</v>
      </c>
      <c r="J275" s="35">
        <v>49734</v>
      </c>
      <c r="K275" s="35">
        <v>7</v>
      </c>
      <c r="L275" s="35" t="s">
        <v>7697</v>
      </c>
      <c r="M275" s="35" t="s">
        <v>7793</v>
      </c>
      <c r="N275" s="35" t="s">
        <v>901</v>
      </c>
      <c r="O275" s="35">
        <v>555</v>
      </c>
      <c r="P275" s="35">
        <v>555</v>
      </c>
      <c r="Q275" s="35">
        <v>0</v>
      </c>
      <c r="R275" s="35">
        <v>0</v>
      </c>
      <c r="S275" s="35">
        <v>0</v>
      </c>
      <c r="T275" s="35">
        <v>0</v>
      </c>
      <c r="U275" s="39">
        <v>44137</v>
      </c>
      <c r="V275" s="35">
        <v>54</v>
      </c>
      <c r="W275" s="45">
        <v>3163.31</v>
      </c>
      <c r="X275" s="45">
        <v>0</v>
      </c>
      <c r="Y275" s="45">
        <v>0</v>
      </c>
      <c r="Z275" s="45">
        <v>44.66</v>
      </c>
      <c r="AA275" s="45">
        <v>44.66</v>
      </c>
      <c r="AB275" s="35">
        <v>0</v>
      </c>
      <c r="AC275" s="35">
        <v>0</v>
      </c>
      <c r="AD275" s="42">
        <v>0</v>
      </c>
      <c r="AE275" s="45">
        <v>54.011200000000002</v>
      </c>
      <c r="AF275" s="45">
        <v>87.676199999999994</v>
      </c>
      <c r="AG275" s="35" t="s">
        <v>10978</v>
      </c>
      <c r="AH275" s="35" t="s">
        <v>10965</v>
      </c>
      <c r="AK275" s="35" t="s">
        <v>7832</v>
      </c>
      <c r="AL275" s="35" t="s">
        <v>932</v>
      </c>
      <c r="AM275" s="35">
        <v>103</v>
      </c>
      <c r="AN275" s="35">
        <f>IFERROR(_xlfn.XLOOKUP(Master[[#This Row],[cu_id]],AllStopTimes[cu_ID],AllStopTimes[Average Stop Time ( In Min )]), 0)</f>
        <v>0</v>
      </c>
      <c r="AO275" s="35" t="e">
        <f>IF(Master[[#This Row],[RSP StopTime override]] &lt;&gt; "",Master[[#This Row],[RSP StopTime override]],IF(Master[[#This Row],[Avg stop time helper]] &lt;&gt; 0, Master[[#This Row],[Avg stop time helper]],Average_Stop_Time))</f>
        <v>#DIV/0!</v>
      </c>
    </row>
    <row r="276" spans="1:41" s="35" customFormat="1" x14ac:dyDescent="0.3">
      <c r="A276" s="55" t="s">
        <v>13319</v>
      </c>
      <c r="B276" s="35">
        <v>101</v>
      </c>
      <c r="C276" s="35">
        <v>99031</v>
      </c>
      <c r="D276" s="35">
        <v>57</v>
      </c>
      <c r="E276" s="35" t="s">
        <v>7905</v>
      </c>
      <c r="F276" s="35" t="s">
        <v>7906</v>
      </c>
      <c r="H276" s="35" t="s">
        <v>7907</v>
      </c>
      <c r="I276" s="35" t="s">
        <v>3</v>
      </c>
      <c r="J276" s="35">
        <v>49766</v>
      </c>
      <c r="K276" s="35">
        <v>7</v>
      </c>
      <c r="L276" s="35" t="s">
        <v>7697</v>
      </c>
      <c r="M276" s="35" t="s">
        <v>7793</v>
      </c>
      <c r="N276" s="35" t="s">
        <v>903</v>
      </c>
      <c r="O276" s="35">
        <v>5</v>
      </c>
      <c r="P276" s="35">
        <v>0</v>
      </c>
      <c r="Q276" s="35">
        <v>5</v>
      </c>
      <c r="R276" s="35">
        <v>0</v>
      </c>
      <c r="S276" s="35">
        <v>0</v>
      </c>
      <c r="T276" s="35">
        <v>0</v>
      </c>
      <c r="U276" s="39">
        <v>44138</v>
      </c>
      <c r="V276" s="35">
        <v>54</v>
      </c>
      <c r="W276" s="45">
        <v>5083.08</v>
      </c>
      <c r="X276" s="45">
        <v>0</v>
      </c>
      <c r="Y276" s="45">
        <v>0</v>
      </c>
      <c r="Z276" s="45">
        <v>99.07</v>
      </c>
      <c r="AA276" s="45">
        <v>99.07</v>
      </c>
      <c r="AB276" s="35">
        <v>0</v>
      </c>
      <c r="AC276" s="35">
        <v>0</v>
      </c>
      <c r="AD276" s="42">
        <v>0</v>
      </c>
      <c r="AE276" s="45">
        <v>83.688699999999997</v>
      </c>
      <c r="AF276" s="45">
        <v>115.9487</v>
      </c>
      <c r="AG276" s="35" t="s">
        <v>10978</v>
      </c>
      <c r="AH276" s="35" t="s">
        <v>10965</v>
      </c>
      <c r="AK276" s="35" t="s">
        <v>7832</v>
      </c>
      <c r="AL276" s="35" t="s">
        <v>932</v>
      </c>
      <c r="AM276" s="35">
        <v>101</v>
      </c>
      <c r="AN276" s="35">
        <f>IFERROR(_xlfn.XLOOKUP(Master[[#This Row],[cu_id]],AllStopTimes[cu_ID],AllStopTimes[Average Stop Time ( In Min )]), 0)</f>
        <v>0</v>
      </c>
      <c r="AO276" s="35" t="e">
        <f>IF(Master[[#This Row],[RSP StopTime override]] &lt;&gt; "",Master[[#This Row],[RSP StopTime override]],IF(Master[[#This Row],[Avg stop time helper]] &lt;&gt; 0, Master[[#This Row],[Avg stop time helper]],Average_Stop_Time))</f>
        <v>#DIV/0!</v>
      </c>
    </row>
    <row r="277" spans="1:41" s="35" customFormat="1" x14ac:dyDescent="0.3">
      <c r="A277" s="55" t="s">
        <v>13822</v>
      </c>
      <c r="B277" s="35">
        <v>105</v>
      </c>
      <c r="C277" s="35">
        <v>73245</v>
      </c>
      <c r="D277" s="35">
        <v>0</v>
      </c>
      <c r="E277" s="35" t="s">
        <v>9257</v>
      </c>
      <c r="F277" s="35" t="s">
        <v>9258</v>
      </c>
      <c r="H277" s="35" t="s">
        <v>7846</v>
      </c>
      <c r="I277" s="35" t="s">
        <v>3</v>
      </c>
      <c r="J277" s="35">
        <v>49735</v>
      </c>
      <c r="K277" s="35">
        <v>1</v>
      </c>
      <c r="L277" s="35" t="s">
        <v>7803</v>
      </c>
      <c r="M277" s="35" t="s">
        <v>7793</v>
      </c>
      <c r="N277" s="35" t="s">
        <v>903</v>
      </c>
      <c r="O277" s="35">
        <v>295</v>
      </c>
      <c r="P277" s="35">
        <v>0</v>
      </c>
      <c r="Q277" s="35">
        <v>295</v>
      </c>
      <c r="R277" s="35">
        <v>0</v>
      </c>
      <c r="S277" s="35">
        <v>0</v>
      </c>
      <c r="T277" s="35">
        <v>0</v>
      </c>
      <c r="U277" s="39">
        <v>44159</v>
      </c>
      <c r="V277" s="35">
        <v>13</v>
      </c>
      <c r="W277" s="45">
        <v>554.49</v>
      </c>
      <c r="X277" s="45">
        <v>0</v>
      </c>
      <c r="Y277" s="45">
        <v>0</v>
      </c>
      <c r="Z277" s="45">
        <v>11.62</v>
      </c>
      <c r="AA277" s="45">
        <v>46.46</v>
      </c>
      <c r="AB277" s="35">
        <v>0</v>
      </c>
      <c r="AC277" s="35">
        <v>0</v>
      </c>
      <c r="AD277" s="42">
        <v>0</v>
      </c>
      <c r="AE277" s="45">
        <v>10.532500000000001</v>
      </c>
      <c r="AF277" s="45">
        <v>10.532500000000001</v>
      </c>
      <c r="AG277" s="35" t="s">
        <v>10968</v>
      </c>
      <c r="AH277" s="35" t="s">
        <v>10965</v>
      </c>
      <c r="AK277" s="35" t="s">
        <v>7832</v>
      </c>
      <c r="AL277" s="35" t="s">
        <v>932</v>
      </c>
      <c r="AM277" s="35">
        <v>103</v>
      </c>
      <c r="AN277" s="35">
        <f>IFERROR(_xlfn.XLOOKUP(Master[[#This Row],[cu_id]],AllStopTimes[cu_ID],AllStopTimes[Average Stop Time ( In Min )]), 0)</f>
        <v>0</v>
      </c>
      <c r="AO277" s="35" t="e">
        <f>IF(Master[[#This Row],[RSP StopTime override]] &lt;&gt; "",Master[[#This Row],[RSP StopTime override]],IF(Master[[#This Row],[Avg stop time helper]] &lt;&gt; 0, Master[[#This Row],[Avg stop time helper]],Average_Stop_Time))</f>
        <v>#DIV/0!</v>
      </c>
    </row>
    <row r="278" spans="1:41" s="35" customFormat="1" x14ac:dyDescent="0.3">
      <c r="A278" s="55" t="s">
        <v>14211</v>
      </c>
      <c r="B278" s="35">
        <v>101</v>
      </c>
      <c r="C278" s="35">
        <v>73234</v>
      </c>
      <c r="D278" s="35">
        <v>0</v>
      </c>
      <c r="E278" s="35" t="s">
        <v>8102</v>
      </c>
      <c r="F278" s="35" t="s">
        <v>8103</v>
      </c>
      <c r="H278" s="35" t="s">
        <v>8104</v>
      </c>
      <c r="I278" s="35" t="s">
        <v>3</v>
      </c>
      <c r="J278" s="35">
        <v>48730</v>
      </c>
      <c r="K278" s="35">
        <v>3</v>
      </c>
      <c r="L278" s="35" t="s">
        <v>7804</v>
      </c>
      <c r="M278" s="35" t="s">
        <v>7793</v>
      </c>
      <c r="N278" s="35" t="s">
        <v>8057</v>
      </c>
      <c r="O278" s="35">
        <v>270</v>
      </c>
      <c r="P278" s="35">
        <v>0</v>
      </c>
      <c r="Q278" s="35">
        <v>0</v>
      </c>
      <c r="R278" s="35">
        <v>0</v>
      </c>
      <c r="S278" s="35">
        <v>270</v>
      </c>
      <c r="T278" s="35">
        <v>0</v>
      </c>
      <c r="U278" s="39">
        <v>44147</v>
      </c>
      <c r="V278" s="35">
        <v>13</v>
      </c>
      <c r="W278" s="45">
        <v>532.23</v>
      </c>
      <c r="X278" s="45">
        <v>0</v>
      </c>
      <c r="Y278" s="45">
        <v>0</v>
      </c>
      <c r="Z278" s="45">
        <v>10.02</v>
      </c>
      <c r="AA278" s="45">
        <v>40.07</v>
      </c>
      <c r="AB278" s="35">
        <v>0</v>
      </c>
      <c r="AC278" s="35">
        <v>0</v>
      </c>
      <c r="AD278" s="42">
        <v>0</v>
      </c>
      <c r="AE278" s="45">
        <v>9.6349999999999998</v>
      </c>
      <c r="AF278" s="45">
        <v>13.057499999999999</v>
      </c>
      <c r="AG278" s="35" t="s">
        <v>10974</v>
      </c>
      <c r="AH278" s="35" t="s">
        <v>10965</v>
      </c>
      <c r="AK278" s="35" t="s">
        <v>7832</v>
      </c>
      <c r="AL278" s="35" t="s">
        <v>932</v>
      </c>
      <c r="AM278" s="35">
        <v>101</v>
      </c>
      <c r="AN278" s="35">
        <f>IFERROR(_xlfn.XLOOKUP(Master[[#This Row],[cu_id]],AllStopTimes[cu_ID],AllStopTimes[Average Stop Time ( In Min )]), 0)</f>
        <v>0</v>
      </c>
      <c r="AO278" s="35" t="e">
        <f>IF(Master[[#This Row],[RSP StopTime override]] &lt;&gt; "",Master[[#This Row],[RSP StopTime override]],IF(Master[[#This Row],[Avg stop time helper]] &lt;&gt; 0, Master[[#This Row],[Avg stop time helper]],Average_Stop_Time))</f>
        <v>#DIV/0!</v>
      </c>
    </row>
    <row r="279" spans="1:41" s="35" customFormat="1" x14ac:dyDescent="0.3">
      <c r="A279" s="55" t="s">
        <v>11215</v>
      </c>
      <c r="B279" s="35">
        <v>105</v>
      </c>
      <c r="C279" s="35">
        <v>70997</v>
      </c>
      <c r="D279" s="35">
        <v>1</v>
      </c>
      <c r="E279" s="35" t="s">
        <v>9472</v>
      </c>
      <c r="G279" s="35" t="s">
        <v>9473</v>
      </c>
      <c r="H279" s="35" t="s">
        <v>9465</v>
      </c>
      <c r="I279" s="35" t="s">
        <v>3</v>
      </c>
      <c r="J279" s="35">
        <v>48763</v>
      </c>
      <c r="K279" s="35">
        <v>7</v>
      </c>
      <c r="L279" s="35" t="s">
        <v>7697</v>
      </c>
      <c r="M279" s="35" t="s">
        <v>7793</v>
      </c>
      <c r="N279" s="35" t="s">
        <v>902</v>
      </c>
      <c r="O279" s="35">
        <v>100</v>
      </c>
      <c r="P279" s="35">
        <v>0</v>
      </c>
      <c r="Q279" s="35">
        <v>0</v>
      </c>
      <c r="R279" s="35">
        <v>0</v>
      </c>
      <c r="S279" s="35">
        <v>0</v>
      </c>
      <c r="T279" s="35">
        <v>100</v>
      </c>
      <c r="U279" s="39">
        <v>44141</v>
      </c>
      <c r="V279" s="35">
        <v>52</v>
      </c>
      <c r="W279" s="45">
        <v>2735.12</v>
      </c>
      <c r="X279" s="45">
        <v>0</v>
      </c>
      <c r="Y279" s="45">
        <v>0</v>
      </c>
      <c r="Z279" s="45">
        <v>59.45</v>
      </c>
      <c r="AA279" s="45">
        <v>59.45</v>
      </c>
      <c r="AB279" s="35">
        <v>29</v>
      </c>
      <c r="AC279" s="35">
        <v>10</v>
      </c>
      <c r="AD279" s="42">
        <v>0.19230769230769232</v>
      </c>
      <c r="AE279" s="45">
        <v>57.61</v>
      </c>
      <c r="AF279" s="45">
        <v>52.36</v>
      </c>
      <c r="AG279" s="35" t="s">
        <v>10967</v>
      </c>
      <c r="AH279" s="35" t="s">
        <v>10965</v>
      </c>
      <c r="AK279" s="35" t="s">
        <v>7832</v>
      </c>
      <c r="AL279" s="35" t="s">
        <v>932</v>
      </c>
      <c r="AM279" s="35">
        <v>101</v>
      </c>
      <c r="AN279" s="35">
        <f>IFERROR(_xlfn.XLOOKUP(Master[[#This Row],[cu_id]],AllStopTimes[cu_ID],AllStopTimes[Average Stop Time ( In Min )]), 0)</f>
        <v>0</v>
      </c>
      <c r="AO279" s="35" t="e">
        <f>IF(Master[[#This Row],[RSP StopTime override]] &lt;&gt; "",Master[[#This Row],[RSP StopTime override]],IF(Master[[#This Row],[Avg stop time helper]] &lt;&gt; 0, Master[[#This Row],[Avg stop time helper]],Average_Stop_Time))</f>
        <v>#DIV/0!</v>
      </c>
    </row>
    <row r="280" spans="1:41" s="35" customFormat="1" x14ac:dyDescent="0.3">
      <c r="A280" s="55" t="s">
        <v>13504</v>
      </c>
      <c r="B280" s="35">
        <v>105</v>
      </c>
      <c r="C280" s="35">
        <v>73227</v>
      </c>
      <c r="D280" s="35">
        <v>0</v>
      </c>
      <c r="E280" s="35" t="s">
        <v>9374</v>
      </c>
      <c r="F280" s="35" t="s">
        <v>9375</v>
      </c>
      <c r="H280" s="35" t="s">
        <v>7831</v>
      </c>
      <c r="I280" s="35" t="s">
        <v>3</v>
      </c>
      <c r="J280" s="35">
        <v>49707</v>
      </c>
      <c r="K280" s="35">
        <v>5</v>
      </c>
      <c r="L280" s="35" t="s">
        <v>7699</v>
      </c>
      <c r="M280" s="35" t="s">
        <v>7793</v>
      </c>
      <c r="N280" s="35" t="s">
        <v>900</v>
      </c>
      <c r="O280" s="35">
        <v>436</v>
      </c>
      <c r="P280" s="35">
        <v>0</v>
      </c>
      <c r="Q280" s="35">
        <v>0</v>
      </c>
      <c r="R280" s="35">
        <v>436</v>
      </c>
      <c r="S280" s="35">
        <v>0</v>
      </c>
      <c r="T280" s="35">
        <v>0</v>
      </c>
      <c r="U280" s="39">
        <v>44146</v>
      </c>
      <c r="V280" s="35">
        <v>26</v>
      </c>
      <c r="W280" s="45">
        <v>906.03</v>
      </c>
      <c r="X280" s="45">
        <v>0</v>
      </c>
      <c r="Y280" s="45">
        <v>0</v>
      </c>
      <c r="Z280" s="45">
        <v>18.920000000000002</v>
      </c>
      <c r="AA280" s="45">
        <v>37.83</v>
      </c>
      <c r="AB280" s="35">
        <v>0</v>
      </c>
      <c r="AC280" s="35">
        <v>0</v>
      </c>
      <c r="AD280" s="42">
        <v>0</v>
      </c>
      <c r="AE280" s="45">
        <v>17.149999999999999</v>
      </c>
      <c r="AF280" s="45">
        <v>17.149999999999999</v>
      </c>
      <c r="AG280" s="35" t="s">
        <v>10976</v>
      </c>
      <c r="AH280" s="35" t="s">
        <v>10973</v>
      </c>
      <c r="AK280" s="35" t="s">
        <v>7832</v>
      </c>
      <c r="AL280" s="35" t="s">
        <v>932</v>
      </c>
      <c r="AM280" s="35" t="s">
        <v>11016</v>
      </c>
      <c r="AN280" s="35">
        <f>IFERROR(_xlfn.XLOOKUP(Master[[#This Row],[cu_id]],AllStopTimes[cu_ID],AllStopTimes[Average Stop Time ( In Min )]), 0)</f>
        <v>0</v>
      </c>
      <c r="AO280" s="35" t="e">
        <f>IF(Master[[#This Row],[RSP StopTime override]] &lt;&gt; "",Master[[#This Row],[RSP StopTime override]],IF(Master[[#This Row],[Avg stop time helper]] &lt;&gt; 0, Master[[#This Row],[Avg stop time helper]],Average_Stop_Time))</f>
        <v>#DIV/0!</v>
      </c>
    </row>
    <row r="281" spans="1:41" s="35" customFormat="1" x14ac:dyDescent="0.3">
      <c r="A281" s="55" t="s">
        <v>11276</v>
      </c>
      <c r="B281" s="35">
        <v>105</v>
      </c>
      <c r="C281" s="35">
        <v>73225</v>
      </c>
      <c r="D281" s="35">
        <v>0</v>
      </c>
      <c r="E281" s="35" t="s">
        <v>9285</v>
      </c>
      <c r="F281" s="35" t="s">
        <v>9286</v>
      </c>
      <c r="H281" s="35" t="s">
        <v>9287</v>
      </c>
      <c r="I281" s="35" t="s">
        <v>3</v>
      </c>
      <c r="J281" s="35">
        <v>48635</v>
      </c>
      <c r="K281" s="35">
        <v>5</v>
      </c>
      <c r="L281" s="35" t="s">
        <v>7699</v>
      </c>
      <c r="M281" s="35" t="s">
        <v>7793</v>
      </c>
      <c r="N281" s="35" t="s">
        <v>900</v>
      </c>
      <c r="O281" s="35">
        <v>63</v>
      </c>
      <c r="P281" s="35">
        <v>0</v>
      </c>
      <c r="Q281" s="35">
        <v>0</v>
      </c>
      <c r="R281" s="35">
        <v>63</v>
      </c>
      <c r="S281" s="35">
        <v>0</v>
      </c>
      <c r="T281" s="35">
        <v>0</v>
      </c>
      <c r="U281" s="39">
        <v>44146</v>
      </c>
      <c r="V281" s="35">
        <v>24</v>
      </c>
      <c r="W281" s="45">
        <v>2189.8200000000002</v>
      </c>
      <c r="X281" s="45">
        <v>0</v>
      </c>
      <c r="Y281" s="45">
        <v>0</v>
      </c>
      <c r="Z281" s="45">
        <v>62</v>
      </c>
      <c r="AA281" s="45">
        <v>124</v>
      </c>
      <c r="AB281" s="35">
        <v>0</v>
      </c>
      <c r="AC281" s="35">
        <v>0</v>
      </c>
      <c r="AD281" s="42">
        <v>0</v>
      </c>
      <c r="AE281" s="45">
        <v>55.195</v>
      </c>
      <c r="AF281" s="45">
        <v>23.41</v>
      </c>
      <c r="AG281" s="35" t="s">
        <v>10982</v>
      </c>
      <c r="AH281" s="35" t="s">
        <v>10965</v>
      </c>
      <c r="AK281" s="35" t="s">
        <v>7832</v>
      </c>
      <c r="AL281" s="35" t="s">
        <v>932</v>
      </c>
      <c r="AM281" s="35">
        <v>105</v>
      </c>
      <c r="AN281" s="35">
        <f>IFERROR(_xlfn.XLOOKUP(Master[[#This Row],[cu_id]],AllStopTimes[cu_ID],AllStopTimes[Average Stop Time ( In Min )]), 0)</f>
        <v>0</v>
      </c>
      <c r="AO281" s="35" t="e">
        <f>IF(Master[[#This Row],[RSP StopTime override]] &lt;&gt; "",Master[[#This Row],[RSP StopTime override]],IF(Master[[#This Row],[Avg stop time helper]] &lt;&gt; 0, Master[[#This Row],[Avg stop time helper]],Average_Stop_Time))</f>
        <v>#DIV/0!</v>
      </c>
    </row>
    <row r="282" spans="1:41" s="35" customFormat="1" x14ac:dyDescent="0.3">
      <c r="A282" s="55" t="s">
        <v>12651</v>
      </c>
      <c r="B282" s="35">
        <v>103</v>
      </c>
      <c r="C282" s="35">
        <v>73222</v>
      </c>
      <c r="D282" s="35">
        <v>0</v>
      </c>
      <c r="E282" s="35" t="s">
        <v>8843</v>
      </c>
      <c r="F282" s="35" t="s">
        <v>8844</v>
      </c>
      <c r="H282" s="35" t="s">
        <v>7831</v>
      </c>
      <c r="I282" s="35" t="s">
        <v>3</v>
      </c>
      <c r="J282" s="35">
        <v>49707</v>
      </c>
      <c r="K282" s="35">
        <v>5</v>
      </c>
      <c r="L282" s="35" t="s">
        <v>7699</v>
      </c>
      <c r="M282" s="35" t="s">
        <v>7793</v>
      </c>
      <c r="N282" s="35" t="s">
        <v>903</v>
      </c>
      <c r="O282" s="35">
        <v>287</v>
      </c>
      <c r="P282" s="35">
        <v>0</v>
      </c>
      <c r="Q282" s="35">
        <v>287</v>
      </c>
      <c r="R282" s="35">
        <v>0</v>
      </c>
      <c r="S282" s="35">
        <v>0</v>
      </c>
      <c r="T282" s="35">
        <v>0</v>
      </c>
      <c r="U282" s="39">
        <v>44145</v>
      </c>
      <c r="V282" s="35">
        <v>26</v>
      </c>
      <c r="W282" s="45">
        <v>929.84</v>
      </c>
      <c r="X282" s="45">
        <v>0</v>
      </c>
      <c r="Y282" s="45">
        <v>0</v>
      </c>
      <c r="Z282" s="45">
        <v>23.31</v>
      </c>
      <c r="AA282" s="45">
        <v>46.61</v>
      </c>
      <c r="AB282" s="35">
        <v>0</v>
      </c>
      <c r="AC282" s="35">
        <v>0</v>
      </c>
      <c r="AD282" s="42">
        <v>0</v>
      </c>
      <c r="AE282" s="45">
        <v>20.734999999999999</v>
      </c>
      <c r="AF282" s="45">
        <v>10.3675</v>
      </c>
      <c r="AG282" s="35" t="s">
        <v>10970</v>
      </c>
      <c r="AH282" s="35" t="s">
        <v>10965</v>
      </c>
      <c r="AK282" s="35" t="s">
        <v>7832</v>
      </c>
      <c r="AL282" s="35" t="s">
        <v>902</v>
      </c>
      <c r="AM282" s="35">
        <v>105</v>
      </c>
      <c r="AN282" s="35">
        <f>IFERROR(_xlfn.XLOOKUP(Master[[#This Row],[cu_id]],AllStopTimes[cu_ID],AllStopTimes[Average Stop Time ( In Min )]), 0)</f>
        <v>0</v>
      </c>
      <c r="AO282" s="35" t="e">
        <f>IF(Master[[#This Row],[RSP StopTime override]] &lt;&gt; "",Master[[#This Row],[RSP StopTime override]],IF(Master[[#This Row],[Avg stop time helper]] &lt;&gt; 0, Master[[#This Row],[Avg stop time helper]],Average_Stop_Time))</f>
        <v>#DIV/0!</v>
      </c>
    </row>
    <row r="283" spans="1:41" s="35" customFormat="1" x14ac:dyDescent="0.3">
      <c r="A283" s="55" t="s">
        <v>11697</v>
      </c>
      <c r="B283" s="35">
        <v>102</v>
      </c>
      <c r="C283" s="35">
        <v>73199</v>
      </c>
      <c r="D283" s="35">
        <v>0</v>
      </c>
      <c r="E283" s="35" t="s">
        <v>8495</v>
      </c>
      <c r="F283" s="35" t="s">
        <v>8496</v>
      </c>
      <c r="H283" s="35" t="s">
        <v>8479</v>
      </c>
      <c r="I283" s="35" t="s">
        <v>3</v>
      </c>
      <c r="J283" s="35">
        <v>49757</v>
      </c>
      <c r="K283" s="35">
        <v>7</v>
      </c>
      <c r="L283" s="35" t="s">
        <v>7697</v>
      </c>
      <c r="M283" s="35" t="s">
        <v>7793</v>
      </c>
      <c r="N283" s="35" t="s">
        <v>8057</v>
      </c>
      <c r="O283" s="35">
        <v>50</v>
      </c>
      <c r="P283" s="35">
        <v>0</v>
      </c>
      <c r="Q283" s="35">
        <v>0</v>
      </c>
      <c r="R283" s="35">
        <v>0</v>
      </c>
      <c r="S283" s="35">
        <v>50</v>
      </c>
      <c r="T283" s="35">
        <v>0</v>
      </c>
      <c r="U283" s="39">
        <v>44315</v>
      </c>
      <c r="V283" s="35">
        <v>26</v>
      </c>
      <c r="W283" s="45">
        <v>2157.1</v>
      </c>
      <c r="X283" s="45">
        <v>74.88</v>
      </c>
      <c r="Y283" s="45">
        <v>2082.2199999999998</v>
      </c>
      <c r="Z283" s="45">
        <v>95.81</v>
      </c>
      <c r="AA283" s="45">
        <v>95.81</v>
      </c>
      <c r="AB283" s="35">
        <v>0</v>
      </c>
      <c r="AC283" s="35">
        <v>0</v>
      </c>
      <c r="AD283" s="42">
        <v>0</v>
      </c>
      <c r="AE283" s="45">
        <v>86.88</v>
      </c>
      <c r="AF283" s="45">
        <v>0</v>
      </c>
      <c r="AG283" s="35" t="s">
        <v>6009</v>
      </c>
      <c r="AH283" s="35" t="s">
        <v>6009</v>
      </c>
      <c r="AK283" s="35" t="s">
        <v>7832</v>
      </c>
      <c r="AL283" s="35" t="s">
        <v>8057</v>
      </c>
      <c r="AM283" s="35">
        <v>102</v>
      </c>
      <c r="AN283" s="35">
        <f>IFERROR(_xlfn.XLOOKUP(Master[[#This Row],[cu_id]],AllStopTimes[cu_ID],AllStopTimes[Average Stop Time ( In Min )]), 0)</f>
        <v>0</v>
      </c>
      <c r="AO283" s="35" t="e">
        <f>IF(Master[[#This Row],[RSP StopTime override]] &lt;&gt; "",Master[[#This Row],[RSP StopTime override]],IF(Master[[#This Row],[Avg stop time helper]] &lt;&gt; 0, Master[[#This Row],[Avg stop time helper]],Average_Stop_Time))</f>
        <v>#DIV/0!</v>
      </c>
    </row>
    <row r="284" spans="1:41" s="35" customFormat="1" x14ac:dyDescent="0.3">
      <c r="A284" s="55" t="s">
        <v>12573</v>
      </c>
      <c r="B284" s="35">
        <v>103</v>
      </c>
      <c r="C284" s="35">
        <v>99053</v>
      </c>
      <c r="D284" s="35">
        <v>1</v>
      </c>
      <c r="E284" s="35" t="s">
        <v>8847</v>
      </c>
      <c r="F284" s="35" t="s">
        <v>8848</v>
      </c>
      <c r="H284" s="35" t="s">
        <v>7831</v>
      </c>
      <c r="I284" s="35" t="s">
        <v>3</v>
      </c>
      <c r="J284" s="35">
        <v>49707</v>
      </c>
      <c r="K284" s="35">
        <v>6</v>
      </c>
      <c r="L284" s="35" t="s">
        <v>7805</v>
      </c>
      <c r="M284" s="35" t="s">
        <v>7793</v>
      </c>
      <c r="N284" s="35" t="s">
        <v>903</v>
      </c>
      <c r="O284" s="35">
        <v>290</v>
      </c>
      <c r="P284" s="35">
        <v>0</v>
      </c>
      <c r="Q284" s="35">
        <v>290</v>
      </c>
      <c r="R284" s="35">
        <v>0</v>
      </c>
      <c r="S284" s="35">
        <v>0</v>
      </c>
      <c r="T284" s="35">
        <v>0</v>
      </c>
      <c r="U284" s="39">
        <v>44138</v>
      </c>
      <c r="V284" s="35">
        <v>26</v>
      </c>
      <c r="W284" s="45">
        <v>1468.43</v>
      </c>
      <c r="X284" s="45">
        <v>0</v>
      </c>
      <c r="Y284" s="45">
        <v>0</v>
      </c>
      <c r="Z284" s="45">
        <v>30.37</v>
      </c>
      <c r="AA284" s="45">
        <v>60.74</v>
      </c>
      <c r="AB284" s="35">
        <v>0</v>
      </c>
      <c r="AC284" s="35">
        <v>0</v>
      </c>
      <c r="AD284" s="42">
        <v>0</v>
      </c>
      <c r="AE284" s="45">
        <v>28.155000000000001</v>
      </c>
      <c r="AF284" s="45">
        <v>27.8187</v>
      </c>
      <c r="AG284" s="35" t="s">
        <v>10969</v>
      </c>
      <c r="AH284" s="35" t="s">
        <v>10973</v>
      </c>
      <c r="AK284" s="35" t="s">
        <v>7832</v>
      </c>
      <c r="AL284" s="35" t="s">
        <v>902</v>
      </c>
      <c r="AM284" s="35">
        <v>105</v>
      </c>
      <c r="AN284" s="35">
        <f>IFERROR(_xlfn.XLOOKUP(Master[[#This Row],[cu_id]],AllStopTimes[cu_ID],AllStopTimes[Average Stop Time ( In Min )]), 0)</f>
        <v>0</v>
      </c>
      <c r="AO284" s="35" t="e">
        <f>IF(Master[[#This Row],[RSP StopTime override]] &lt;&gt; "",Master[[#This Row],[RSP StopTime override]],IF(Master[[#This Row],[Avg stop time helper]] &lt;&gt; 0, Master[[#This Row],[Avg stop time helper]],Average_Stop_Time))</f>
        <v>#DIV/0!</v>
      </c>
    </row>
    <row r="285" spans="1:41" s="35" customFormat="1" x14ac:dyDescent="0.3">
      <c r="A285" s="55" t="s">
        <v>11942</v>
      </c>
      <c r="B285" s="35">
        <v>102</v>
      </c>
      <c r="C285" s="35">
        <v>73190</v>
      </c>
      <c r="D285" s="35">
        <v>0</v>
      </c>
      <c r="E285" s="35" t="s">
        <v>8344</v>
      </c>
      <c r="F285" s="35" t="s">
        <v>8345</v>
      </c>
      <c r="G285" s="35" t="s">
        <v>579</v>
      </c>
      <c r="H285" s="35" t="s">
        <v>8322</v>
      </c>
      <c r="I285" s="35" t="s">
        <v>3</v>
      </c>
      <c r="J285" s="35">
        <v>49779</v>
      </c>
      <c r="K285" s="35">
        <v>7</v>
      </c>
      <c r="L285" s="35" t="s">
        <v>7697</v>
      </c>
      <c r="M285" s="35" t="s">
        <v>7793</v>
      </c>
      <c r="N285" s="35" t="s">
        <v>903</v>
      </c>
      <c r="O285" s="35">
        <v>191</v>
      </c>
      <c r="P285" s="35">
        <v>0</v>
      </c>
      <c r="Q285" s="35">
        <v>191</v>
      </c>
      <c r="R285" s="35">
        <v>0</v>
      </c>
      <c r="S285" s="35">
        <v>0</v>
      </c>
      <c r="T285" s="35">
        <v>0</v>
      </c>
      <c r="U285" s="39">
        <v>44138</v>
      </c>
      <c r="V285" s="35">
        <v>38</v>
      </c>
      <c r="W285" s="45">
        <v>1199.6099999999999</v>
      </c>
      <c r="X285" s="45">
        <v>0</v>
      </c>
      <c r="Y285" s="45">
        <v>0</v>
      </c>
      <c r="Z285" s="45">
        <v>22.21</v>
      </c>
      <c r="AA285" s="45">
        <v>22.21</v>
      </c>
      <c r="AB285" s="35">
        <v>0</v>
      </c>
      <c r="AC285" s="35">
        <v>0</v>
      </c>
      <c r="AD285" s="42">
        <v>0</v>
      </c>
      <c r="AE285" s="45">
        <v>0</v>
      </c>
      <c r="AF285" s="45">
        <v>23.114999999999998</v>
      </c>
      <c r="AG285" s="35" t="s">
        <v>6009</v>
      </c>
      <c r="AH285" s="35" t="s">
        <v>6009</v>
      </c>
      <c r="AK285" s="35" t="s">
        <v>7832</v>
      </c>
      <c r="AL285" s="35" t="s">
        <v>903</v>
      </c>
      <c r="AM285" s="35">
        <v>102</v>
      </c>
      <c r="AN285" s="35">
        <f>IFERROR(_xlfn.XLOOKUP(Master[[#This Row],[cu_id]],AllStopTimes[cu_ID],AllStopTimes[Average Stop Time ( In Min )]), 0)</f>
        <v>0</v>
      </c>
      <c r="AO285" s="35" t="e">
        <f>IF(Master[[#This Row],[RSP StopTime override]] &lt;&gt; "",Master[[#This Row],[RSP StopTime override]],IF(Master[[#This Row],[Avg stop time helper]] &lt;&gt; 0, Master[[#This Row],[Avg stop time helper]],Average_Stop_Time))</f>
        <v>#DIV/0!</v>
      </c>
    </row>
    <row r="286" spans="1:41" s="35" customFormat="1" x14ac:dyDescent="0.3">
      <c r="A286" s="55" t="s">
        <v>13067</v>
      </c>
      <c r="B286" s="35">
        <v>105</v>
      </c>
      <c r="C286" s="35">
        <v>73184</v>
      </c>
      <c r="D286" s="35">
        <v>0</v>
      </c>
      <c r="E286" s="35" t="s">
        <v>9391</v>
      </c>
      <c r="F286" s="35" t="s">
        <v>9392</v>
      </c>
      <c r="H286" s="35" t="s">
        <v>8071</v>
      </c>
      <c r="I286" s="35" t="s">
        <v>3</v>
      </c>
      <c r="J286" s="35">
        <v>48750</v>
      </c>
      <c r="K286" s="35">
        <v>7</v>
      </c>
      <c r="L286" s="35" t="s">
        <v>7697</v>
      </c>
      <c r="M286" s="35" t="s">
        <v>7793</v>
      </c>
      <c r="N286" s="35" t="s">
        <v>8057</v>
      </c>
      <c r="O286" s="35">
        <v>46</v>
      </c>
      <c r="P286" s="35">
        <v>0</v>
      </c>
      <c r="Q286" s="35">
        <v>0</v>
      </c>
      <c r="R286" s="35">
        <v>0</v>
      </c>
      <c r="S286" s="35">
        <v>46</v>
      </c>
      <c r="T286" s="35">
        <v>0</v>
      </c>
      <c r="U286" s="39">
        <v>44140</v>
      </c>
      <c r="V286" s="35">
        <v>58</v>
      </c>
      <c r="W286" s="45">
        <v>7837.71</v>
      </c>
      <c r="X286" s="45">
        <v>0</v>
      </c>
      <c r="Y286" s="45">
        <v>0</v>
      </c>
      <c r="Z286" s="45">
        <v>183.63</v>
      </c>
      <c r="AA286" s="45">
        <v>183.63</v>
      </c>
      <c r="AB286" s="35">
        <v>0</v>
      </c>
      <c r="AC286" s="35">
        <v>0</v>
      </c>
      <c r="AD286" s="42">
        <v>0</v>
      </c>
      <c r="AE286" s="45">
        <v>162.11750000000001</v>
      </c>
      <c r="AF286" s="45">
        <v>177.05369999999999</v>
      </c>
      <c r="AG286" s="35" t="s">
        <v>10967</v>
      </c>
      <c r="AH286" s="35" t="s">
        <v>10965</v>
      </c>
      <c r="AK286" s="35" t="s">
        <v>7832</v>
      </c>
      <c r="AL286" s="35" t="s">
        <v>6015</v>
      </c>
      <c r="AM286" s="35">
        <v>101</v>
      </c>
      <c r="AN286" s="35">
        <f>IFERROR(_xlfn.XLOOKUP(Master[[#This Row],[cu_id]],AllStopTimes[cu_ID],AllStopTimes[Average Stop Time ( In Min )]), 0)</f>
        <v>0</v>
      </c>
      <c r="AO286" s="35" t="e">
        <f>IF(Master[[#This Row],[RSP StopTime override]] &lt;&gt; "",Master[[#This Row],[RSP StopTime override]],IF(Master[[#This Row],[Avg stop time helper]] &lt;&gt; 0, Master[[#This Row],[Avg stop time helper]],Average_Stop_Time))</f>
        <v>#DIV/0!</v>
      </c>
    </row>
    <row r="287" spans="1:41" s="35" customFormat="1" x14ac:dyDescent="0.3">
      <c r="A287" s="55" t="s">
        <v>11107</v>
      </c>
      <c r="B287" s="35">
        <v>105</v>
      </c>
      <c r="C287" s="35">
        <v>73178</v>
      </c>
      <c r="D287" s="35">
        <v>0</v>
      </c>
      <c r="E287" s="35" t="s">
        <v>9311</v>
      </c>
      <c r="F287" s="35" t="s">
        <v>9312</v>
      </c>
      <c r="H287" s="35" t="s">
        <v>9014</v>
      </c>
      <c r="I287" s="35" t="s">
        <v>3</v>
      </c>
      <c r="J287" s="35">
        <v>48661</v>
      </c>
      <c r="K287" s="35">
        <v>5</v>
      </c>
      <c r="L287" s="35" t="s">
        <v>7699</v>
      </c>
      <c r="M287" s="35" t="s">
        <v>7793</v>
      </c>
      <c r="N287" s="35" t="s">
        <v>900</v>
      </c>
      <c r="O287" s="35">
        <v>100</v>
      </c>
      <c r="P287" s="35">
        <v>0</v>
      </c>
      <c r="Q287" s="35">
        <v>0</v>
      </c>
      <c r="R287" s="35">
        <v>100</v>
      </c>
      <c r="S287" s="35">
        <v>0</v>
      </c>
      <c r="T287" s="35">
        <v>0</v>
      </c>
      <c r="U287" s="39">
        <v>44146</v>
      </c>
      <c r="V287" s="35">
        <v>32</v>
      </c>
      <c r="W287" s="45">
        <v>5419.26</v>
      </c>
      <c r="X287" s="45">
        <v>0</v>
      </c>
      <c r="Y287" s="45">
        <v>0</v>
      </c>
      <c r="Z287" s="45">
        <v>167.23</v>
      </c>
      <c r="AA287" s="45">
        <v>334.47</v>
      </c>
      <c r="AB287" s="35">
        <v>0</v>
      </c>
      <c r="AC287" s="35">
        <v>0</v>
      </c>
      <c r="AD287" s="42">
        <v>0</v>
      </c>
      <c r="AE287" s="45">
        <v>159.995</v>
      </c>
      <c r="AF287" s="45">
        <v>73.898700000000005</v>
      </c>
      <c r="AG287" s="35" t="s">
        <v>10970</v>
      </c>
      <c r="AH287" s="35" t="s">
        <v>10965</v>
      </c>
      <c r="AK287" s="35" t="s">
        <v>7832</v>
      </c>
      <c r="AL287" s="35" t="s">
        <v>932</v>
      </c>
      <c r="AM287" s="35">
        <v>105</v>
      </c>
      <c r="AN287" s="35">
        <f>IFERROR(_xlfn.XLOOKUP(Master[[#This Row],[cu_id]],AllStopTimes[cu_ID],AllStopTimes[Average Stop Time ( In Min )]), 0)</f>
        <v>0</v>
      </c>
      <c r="AO287" s="35" t="e">
        <f>IF(Master[[#This Row],[RSP StopTime override]] &lt;&gt; "",Master[[#This Row],[RSP StopTime override]],IF(Master[[#This Row],[Avg stop time helper]] &lt;&gt; 0, Master[[#This Row],[Avg stop time helper]],Average_Stop_Time))</f>
        <v>#DIV/0!</v>
      </c>
    </row>
    <row r="288" spans="1:41" s="35" customFormat="1" x14ac:dyDescent="0.3">
      <c r="A288" s="55" t="s">
        <v>11133</v>
      </c>
      <c r="B288" s="35">
        <v>101</v>
      </c>
      <c r="C288" s="35">
        <v>73169</v>
      </c>
      <c r="D288" s="35" t="s">
        <v>949</v>
      </c>
      <c r="E288" s="35" t="s">
        <v>10949</v>
      </c>
      <c r="F288" s="35" t="s">
        <v>10950</v>
      </c>
      <c r="G288" s="35" t="s">
        <v>2</v>
      </c>
      <c r="H288" s="35" t="s">
        <v>10951</v>
      </c>
      <c r="I288" s="35" t="s">
        <v>3</v>
      </c>
      <c r="J288" s="35" t="s">
        <v>10952</v>
      </c>
      <c r="K288" s="35" t="s">
        <v>10953</v>
      </c>
      <c r="L288" s="35" t="s">
        <v>7697</v>
      </c>
      <c r="M288" s="35" t="s">
        <v>7792</v>
      </c>
      <c r="N288" s="35" t="s">
        <v>936</v>
      </c>
      <c r="O288" s="35">
        <v>315</v>
      </c>
      <c r="P288" s="35">
        <v>0</v>
      </c>
      <c r="Q288" s="35">
        <v>0</v>
      </c>
      <c r="R288" s="35">
        <v>0</v>
      </c>
      <c r="S288" s="35">
        <v>315</v>
      </c>
      <c r="T288" s="35">
        <v>0</v>
      </c>
      <c r="U288" s="39">
        <v>44147</v>
      </c>
      <c r="V288" s="35">
        <v>2</v>
      </c>
      <c r="W288" s="47">
        <v>112.78</v>
      </c>
      <c r="X288" s="45">
        <v>0</v>
      </c>
      <c r="Y288" s="45">
        <v>0</v>
      </c>
      <c r="Z288" s="47">
        <v>2.2113</v>
      </c>
      <c r="AA288" s="47">
        <v>2.2113</v>
      </c>
      <c r="AB288" s="35">
        <v>0</v>
      </c>
      <c r="AC288" s="35">
        <v>0</v>
      </c>
      <c r="AD288" s="42">
        <v>0</v>
      </c>
      <c r="AE288" s="47">
        <v>11.855</v>
      </c>
      <c r="AF288" s="47">
        <v>2.2425000000000002</v>
      </c>
      <c r="AG288" s="49"/>
      <c r="AH288" s="49" t="s">
        <v>6009</v>
      </c>
      <c r="AI288" s="35" t="s">
        <v>6009</v>
      </c>
      <c r="AJ288" s="35" t="s">
        <v>6009</v>
      </c>
      <c r="AK288" s="35" t="s">
        <v>7832</v>
      </c>
      <c r="AL288" s="35" t="s">
        <v>932</v>
      </c>
      <c r="AM288" s="35">
        <v>101</v>
      </c>
      <c r="AN288" s="35">
        <f>IFERROR(_xlfn.XLOOKUP(Master[[#This Row],[cu_id]],AllStopTimes[cu_ID],AllStopTimes[Average Stop Time ( In Min )]), 0)</f>
        <v>0</v>
      </c>
      <c r="AO288" s="35" t="e">
        <f>IF(Master[[#This Row],[RSP StopTime override]] &lt;&gt; "",Master[[#This Row],[RSP StopTime override]],IF(Master[[#This Row],[Avg stop time helper]] &lt;&gt; 0, Master[[#This Row],[Avg stop time helper]],Average_Stop_Time))</f>
        <v>#DIV/0!</v>
      </c>
    </row>
    <row r="289" spans="1:43" s="35" customFormat="1" x14ac:dyDescent="0.3">
      <c r="A289" s="55" t="s">
        <v>13337</v>
      </c>
      <c r="B289" s="35">
        <v>101</v>
      </c>
      <c r="C289" s="35">
        <v>73168</v>
      </c>
      <c r="D289" s="35">
        <v>0</v>
      </c>
      <c r="E289" s="35" t="s">
        <v>8172</v>
      </c>
      <c r="F289" s="35" t="s">
        <v>8173</v>
      </c>
      <c r="H289" s="35" t="s">
        <v>7907</v>
      </c>
      <c r="I289" s="35" t="s">
        <v>3</v>
      </c>
      <c r="J289" s="35">
        <v>49766</v>
      </c>
      <c r="K289" s="35">
        <v>3</v>
      </c>
      <c r="L289" s="35" t="s">
        <v>7804</v>
      </c>
      <c r="M289" s="35" t="s">
        <v>7793</v>
      </c>
      <c r="N289" s="35" t="s">
        <v>902</v>
      </c>
      <c r="O289" s="35">
        <v>165</v>
      </c>
      <c r="P289" s="35">
        <v>0</v>
      </c>
      <c r="Q289" s="35">
        <v>0</v>
      </c>
      <c r="R289" s="35">
        <v>0</v>
      </c>
      <c r="S289" s="35">
        <v>0</v>
      </c>
      <c r="T289" s="35">
        <v>165</v>
      </c>
      <c r="U289" s="39">
        <v>44148</v>
      </c>
      <c r="V289" s="35">
        <v>13</v>
      </c>
      <c r="W289" s="45">
        <v>718.91</v>
      </c>
      <c r="X289" s="45">
        <v>0</v>
      </c>
      <c r="Y289" s="45">
        <v>0</v>
      </c>
      <c r="Z289" s="45">
        <v>15.23</v>
      </c>
      <c r="AA289" s="45">
        <v>60.91</v>
      </c>
      <c r="AB289" s="35">
        <v>0</v>
      </c>
      <c r="AC289" s="35">
        <v>0</v>
      </c>
      <c r="AD289" s="42">
        <v>0</v>
      </c>
      <c r="AE289" s="45">
        <v>13.744999999999999</v>
      </c>
      <c r="AF289" s="45">
        <v>13.4725</v>
      </c>
      <c r="AG289" s="35" t="s">
        <v>10969</v>
      </c>
      <c r="AH289" s="35" t="s">
        <v>10965</v>
      </c>
      <c r="AK289" s="35" t="s">
        <v>7832</v>
      </c>
      <c r="AL289" s="35" t="s">
        <v>902</v>
      </c>
      <c r="AM289" s="35">
        <v>101</v>
      </c>
      <c r="AN289" s="35">
        <f>IFERROR(_xlfn.XLOOKUP(Master[[#This Row],[cu_id]],AllStopTimes[cu_ID],AllStopTimes[Average Stop Time ( In Min )]), 0)</f>
        <v>0</v>
      </c>
      <c r="AO289" s="35" t="e">
        <f>IF(Master[[#This Row],[RSP StopTime override]] &lt;&gt; "",Master[[#This Row],[RSP StopTime override]],IF(Master[[#This Row],[Avg stop time helper]] &lt;&gt; 0, Master[[#This Row],[Avg stop time helper]],Average_Stop_Time))</f>
        <v>#DIV/0!</v>
      </c>
    </row>
    <row r="290" spans="1:43" s="35" customFormat="1" x14ac:dyDescent="0.3">
      <c r="A290" s="55" t="s">
        <v>13270</v>
      </c>
      <c r="B290" s="35">
        <v>101</v>
      </c>
      <c r="C290" s="35">
        <v>73167</v>
      </c>
      <c r="D290" s="35">
        <v>0</v>
      </c>
      <c r="E290" s="35" t="s">
        <v>8026</v>
      </c>
      <c r="F290" s="35" t="s">
        <v>8027</v>
      </c>
      <c r="H290" s="35" t="s">
        <v>7831</v>
      </c>
      <c r="I290" s="35" t="s">
        <v>3</v>
      </c>
      <c r="J290" s="35">
        <v>49707</v>
      </c>
      <c r="K290" s="35">
        <v>7</v>
      </c>
      <c r="L290" s="35" t="s">
        <v>7697</v>
      </c>
      <c r="M290" s="35" t="s">
        <v>7793</v>
      </c>
      <c r="N290" s="35" t="s">
        <v>900</v>
      </c>
      <c r="O290" s="35">
        <v>252</v>
      </c>
      <c r="P290" s="35">
        <v>0</v>
      </c>
      <c r="Q290" s="35">
        <v>0</v>
      </c>
      <c r="R290" s="35">
        <v>252</v>
      </c>
      <c r="S290" s="35">
        <v>0</v>
      </c>
      <c r="T290" s="35">
        <v>0</v>
      </c>
      <c r="U290" s="39">
        <v>44139</v>
      </c>
      <c r="V290" s="35">
        <v>64</v>
      </c>
      <c r="W290" s="45">
        <v>4326.34</v>
      </c>
      <c r="X290" s="45">
        <v>1752.82</v>
      </c>
      <c r="Y290" s="45">
        <v>2573.52</v>
      </c>
      <c r="Z290" s="45">
        <v>52.18</v>
      </c>
      <c r="AA290" s="45">
        <v>52.18</v>
      </c>
      <c r="AB290" s="35">
        <v>22</v>
      </c>
      <c r="AC290" s="35">
        <v>0</v>
      </c>
      <c r="AD290" s="42">
        <v>0</v>
      </c>
      <c r="AE290" s="45">
        <v>142.65369999999999</v>
      </c>
      <c r="AF290" s="45">
        <v>91.463700000000003</v>
      </c>
      <c r="AG290" s="35" t="s">
        <v>10969</v>
      </c>
      <c r="AH290" s="35" t="s">
        <v>10973</v>
      </c>
      <c r="AK290" s="35" t="s">
        <v>7832</v>
      </c>
      <c r="AL290" s="35" t="s">
        <v>900</v>
      </c>
      <c r="AM290" s="35">
        <v>101</v>
      </c>
      <c r="AN290" s="35">
        <f>IFERROR(_xlfn.XLOOKUP(Master[[#This Row],[cu_id]],AllStopTimes[cu_ID],AllStopTimes[Average Stop Time ( In Min )]), 0)</f>
        <v>0</v>
      </c>
      <c r="AO290" s="35" t="e">
        <f>IF(Master[[#This Row],[RSP StopTime override]] &lt;&gt; "",Master[[#This Row],[RSP StopTime override]],IF(Master[[#This Row],[Avg stop time helper]] &lt;&gt; 0, Master[[#This Row],[Avg stop time helper]],Average_Stop_Time))</f>
        <v>#DIV/0!</v>
      </c>
    </row>
    <row r="291" spans="1:43" s="35" customFormat="1" x14ac:dyDescent="0.3">
      <c r="A291" s="55" t="s">
        <v>11157</v>
      </c>
      <c r="B291" s="35">
        <v>102</v>
      </c>
      <c r="C291" s="35">
        <v>73164</v>
      </c>
      <c r="D291" s="35">
        <v>0</v>
      </c>
      <c r="E291" s="35" t="s">
        <v>8209</v>
      </c>
      <c r="F291" s="35" t="s">
        <v>8210</v>
      </c>
      <c r="H291" s="35" t="s">
        <v>8197</v>
      </c>
      <c r="I291" s="35" t="s">
        <v>3</v>
      </c>
      <c r="J291" s="35">
        <v>49765</v>
      </c>
      <c r="K291" s="35">
        <v>7</v>
      </c>
      <c r="L291" s="35" t="s">
        <v>7697</v>
      </c>
      <c r="M291" s="35" t="s">
        <v>7793</v>
      </c>
      <c r="N291" s="35" t="s">
        <v>901</v>
      </c>
      <c r="O291" s="35">
        <v>40</v>
      </c>
      <c r="P291" s="35">
        <v>40</v>
      </c>
      <c r="Q291" s="35">
        <v>0</v>
      </c>
      <c r="R291" s="35">
        <v>0</v>
      </c>
      <c r="S291" s="35">
        <v>0</v>
      </c>
      <c r="T291" s="35">
        <v>0</v>
      </c>
      <c r="U291" s="39">
        <v>44137</v>
      </c>
      <c r="V291" s="35">
        <v>53</v>
      </c>
      <c r="W291" s="45">
        <v>2667.91</v>
      </c>
      <c r="X291" s="45">
        <v>47.6</v>
      </c>
      <c r="Y291" s="45">
        <v>2620.31</v>
      </c>
      <c r="Z291" s="45">
        <v>49.35</v>
      </c>
      <c r="AA291" s="45">
        <v>49.35</v>
      </c>
      <c r="AB291" s="35">
        <v>0</v>
      </c>
      <c r="AC291" s="35">
        <v>0</v>
      </c>
      <c r="AD291" s="42">
        <v>0</v>
      </c>
      <c r="AE291" s="45">
        <v>43.27</v>
      </c>
      <c r="AF291" s="45">
        <v>56.372500000000002</v>
      </c>
      <c r="AG291" s="35" t="s">
        <v>6009</v>
      </c>
      <c r="AH291" s="35" t="s">
        <v>6009</v>
      </c>
      <c r="AK291" s="35" t="s">
        <v>7832</v>
      </c>
      <c r="AL291" s="35" t="s">
        <v>901</v>
      </c>
      <c r="AM291" s="35">
        <v>102</v>
      </c>
      <c r="AN291" s="35">
        <f>IFERROR(_xlfn.XLOOKUP(Master[[#This Row],[cu_id]],AllStopTimes[cu_ID],AllStopTimes[Average Stop Time ( In Min )]), 0)</f>
        <v>0</v>
      </c>
      <c r="AO291" s="35" t="e">
        <f>IF(Master[[#This Row],[RSP StopTime override]] &lt;&gt; "",Master[[#This Row],[RSP StopTime override]],IF(Master[[#This Row],[Avg stop time helper]] &lt;&gt; 0, Master[[#This Row],[Avg stop time helper]],Average_Stop_Time))</f>
        <v>#DIV/0!</v>
      </c>
    </row>
    <row r="292" spans="1:43" s="35" customFormat="1" x14ac:dyDescent="0.3">
      <c r="A292" s="55" t="s">
        <v>12552</v>
      </c>
      <c r="B292" s="35">
        <v>101</v>
      </c>
      <c r="C292" s="35">
        <v>73162</v>
      </c>
      <c r="D292" s="35">
        <v>0</v>
      </c>
      <c r="E292" s="35" t="s">
        <v>8145</v>
      </c>
      <c r="F292" s="35" t="s">
        <v>8146</v>
      </c>
      <c r="H292" s="35" t="s">
        <v>7831</v>
      </c>
      <c r="I292" s="35" t="s">
        <v>3</v>
      </c>
      <c r="J292" s="35">
        <v>49707</v>
      </c>
      <c r="K292" s="35">
        <v>7</v>
      </c>
      <c r="L292" s="35" t="s">
        <v>7697</v>
      </c>
      <c r="M292" s="35" t="s">
        <v>7793</v>
      </c>
      <c r="N292" s="35" t="s">
        <v>902</v>
      </c>
      <c r="O292" s="35">
        <v>20</v>
      </c>
      <c r="P292" s="35">
        <v>0</v>
      </c>
      <c r="Q292" s="35">
        <v>0</v>
      </c>
      <c r="R292" s="35">
        <v>0</v>
      </c>
      <c r="S292" s="35">
        <v>0</v>
      </c>
      <c r="T292" s="35">
        <v>20</v>
      </c>
      <c r="U292" s="39">
        <v>44141</v>
      </c>
      <c r="V292" s="35">
        <v>53</v>
      </c>
      <c r="W292" s="45">
        <v>24846.29</v>
      </c>
      <c r="X292" s="45">
        <v>4840.9799999999996</v>
      </c>
      <c r="Y292" s="45">
        <v>20005.310000000001</v>
      </c>
      <c r="Z292" s="45">
        <v>428.89</v>
      </c>
      <c r="AA292" s="45">
        <v>428.89</v>
      </c>
      <c r="AB292" s="35">
        <v>0</v>
      </c>
      <c r="AC292" s="35">
        <v>0</v>
      </c>
      <c r="AD292" s="42">
        <v>0</v>
      </c>
      <c r="AE292" s="45">
        <v>987.05250000000001</v>
      </c>
      <c r="AF292" s="45">
        <v>370.15</v>
      </c>
      <c r="AG292" s="35" t="s">
        <v>10978</v>
      </c>
      <c r="AH292" s="35" t="s">
        <v>10965</v>
      </c>
      <c r="AK292" s="35" t="s">
        <v>7832</v>
      </c>
      <c r="AL292" s="35" t="s">
        <v>902</v>
      </c>
      <c r="AM292" s="35">
        <v>101</v>
      </c>
      <c r="AN292" s="35">
        <f>IFERROR(_xlfn.XLOOKUP(Master[[#This Row],[cu_id]],AllStopTimes[cu_ID],AllStopTimes[Average Stop Time ( In Min )]), 0)</f>
        <v>0</v>
      </c>
      <c r="AO292" s="35" t="e">
        <f>IF(Master[[#This Row],[RSP StopTime override]] &lt;&gt; "",Master[[#This Row],[RSP StopTime override]],IF(Master[[#This Row],[Avg stop time helper]] &lt;&gt; 0, Master[[#This Row],[Avg stop time helper]],Average_Stop_Time))</f>
        <v>#DIV/0!</v>
      </c>
    </row>
    <row r="293" spans="1:43" s="35" customFormat="1" x14ac:dyDescent="0.3">
      <c r="A293" s="55" t="s">
        <v>13398</v>
      </c>
      <c r="B293" s="35">
        <v>103</v>
      </c>
      <c r="C293" s="35">
        <v>73159</v>
      </c>
      <c r="D293" s="35">
        <v>0</v>
      </c>
      <c r="E293" s="35" t="s">
        <v>8851</v>
      </c>
      <c r="F293" s="35" t="s">
        <v>8852</v>
      </c>
      <c r="H293" s="35" t="s">
        <v>7831</v>
      </c>
      <c r="I293" s="35" t="s">
        <v>3</v>
      </c>
      <c r="J293" s="35">
        <v>49707</v>
      </c>
      <c r="K293" s="35">
        <v>5</v>
      </c>
      <c r="L293" s="35" t="s">
        <v>7699</v>
      </c>
      <c r="M293" s="35" t="s">
        <v>7793</v>
      </c>
      <c r="N293" s="35" t="s">
        <v>903</v>
      </c>
      <c r="O293" s="35">
        <v>300</v>
      </c>
      <c r="P293" s="35">
        <v>0</v>
      </c>
      <c r="Q293" s="35">
        <v>300</v>
      </c>
      <c r="R293" s="35">
        <v>0</v>
      </c>
      <c r="S293" s="35">
        <v>0</v>
      </c>
      <c r="T293" s="35">
        <v>0</v>
      </c>
      <c r="U293" s="39">
        <v>44145</v>
      </c>
      <c r="V293" s="35">
        <v>26</v>
      </c>
      <c r="W293" s="45">
        <v>910</v>
      </c>
      <c r="X293" s="45">
        <v>0</v>
      </c>
      <c r="Y293" s="45">
        <v>0</v>
      </c>
      <c r="Z293" s="45">
        <v>18.55</v>
      </c>
      <c r="AA293" s="45">
        <v>37.1</v>
      </c>
      <c r="AB293" s="35">
        <v>0</v>
      </c>
      <c r="AC293" s="35">
        <v>0</v>
      </c>
      <c r="AD293" s="42">
        <v>0</v>
      </c>
      <c r="AE293" s="45">
        <v>17.5</v>
      </c>
      <c r="AF293" s="45">
        <v>17.5</v>
      </c>
      <c r="AG293" s="35" t="s">
        <v>10969</v>
      </c>
      <c r="AH293" s="35" t="s">
        <v>10972</v>
      </c>
      <c r="AK293" s="35" t="s">
        <v>7832</v>
      </c>
      <c r="AL293" s="35" t="s">
        <v>902</v>
      </c>
      <c r="AM293" s="35">
        <v>105</v>
      </c>
      <c r="AN293" s="35">
        <f>IFERROR(_xlfn.XLOOKUP(Master[[#This Row],[cu_id]],AllStopTimes[cu_ID],AllStopTimes[Average Stop Time ( In Min )]), 0)</f>
        <v>0</v>
      </c>
      <c r="AO293" s="35" t="e">
        <f>IF(Master[[#This Row],[RSP StopTime override]] &lt;&gt; "",Master[[#This Row],[RSP StopTime override]],IF(Master[[#This Row],[Avg stop time helper]] &lt;&gt; 0, Master[[#This Row],[Avg stop time helper]],Average_Stop_Time))</f>
        <v>#DIV/0!</v>
      </c>
    </row>
    <row r="294" spans="1:43" s="35" customFormat="1" x14ac:dyDescent="0.3">
      <c r="A294" s="55" t="s">
        <v>11784</v>
      </c>
      <c r="B294" s="35">
        <v>101</v>
      </c>
      <c r="C294" s="35">
        <v>73157</v>
      </c>
      <c r="D294" s="35">
        <v>0</v>
      </c>
      <c r="E294" s="35" t="s">
        <v>8115</v>
      </c>
      <c r="F294" s="35" t="s">
        <v>8116</v>
      </c>
      <c r="H294" s="35" t="s">
        <v>8104</v>
      </c>
      <c r="I294" s="35" t="s">
        <v>3</v>
      </c>
      <c r="J294" s="35">
        <v>48730</v>
      </c>
      <c r="K294" s="35">
        <v>7</v>
      </c>
      <c r="L294" s="35" t="s">
        <v>7697</v>
      </c>
      <c r="M294" s="35" t="s">
        <v>7793</v>
      </c>
      <c r="N294" s="35" t="s">
        <v>8057</v>
      </c>
      <c r="O294" s="35">
        <v>295</v>
      </c>
      <c r="P294" s="35">
        <v>0</v>
      </c>
      <c r="Q294" s="35">
        <v>0</v>
      </c>
      <c r="R294" s="35">
        <v>0</v>
      </c>
      <c r="S294" s="35">
        <v>295</v>
      </c>
      <c r="T294" s="35">
        <v>0</v>
      </c>
      <c r="U294" s="39">
        <v>44140</v>
      </c>
      <c r="V294" s="35">
        <v>52</v>
      </c>
      <c r="W294" s="45">
        <v>5233.5600000000004</v>
      </c>
      <c r="X294" s="45">
        <v>0</v>
      </c>
      <c r="Y294" s="45">
        <v>0</v>
      </c>
      <c r="Z294" s="45">
        <v>116.81</v>
      </c>
      <c r="AA294" s="45">
        <v>116.81</v>
      </c>
      <c r="AB294" s="35">
        <v>0</v>
      </c>
      <c r="AC294" s="35">
        <v>0</v>
      </c>
      <c r="AD294" s="42">
        <v>0</v>
      </c>
      <c r="AE294" s="45">
        <v>126.9637</v>
      </c>
      <c r="AF294" s="45">
        <v>91.467500000000001</v>
      </c>
      <c r="AG294" s="35" t="s">
        <v>10968</v>
      </c>
      <c r="AH294" s="35" t="s">
        <v>10965</v>
      </c>
      <c r="AK294" s="35" t="s">
        <v>7832</v>
      </c>
      <c r="AL294" s="35" t="s">
        <v>932</v>
      </c>
      <c r="AM294" s="35">
        <v>101</v>
      </c>
      <c r="AN294" s="35">
        <f>IFERROR(_xlfn.XLOOKUP(Master[[#This Row],[cu_id]],AllStopTimes[cu_ID],AllStopTimes[Average Stop Time ( In Min )]), 0)</f>
        <v>0</v>
      </c>
      <c r="AO294" s="35" t="e">
        <f>IF(Master[[#This Row],[RSP StopTime override]] &lt;&gt; "",Master[[#This Row],[RSP StopTime override]],IF(Master[[#This Row],[Avg stop time helper]] &lt;&gt; 0, Master[[#This Row],[Avg stop time helper]],Average_Stop_Time))</f>
        <v>#DIV/0!</v>
      </c>
    </row>
    <row r="295" spans="1:43" s="35" customFormat="1" x14ac:dyDescent="0.3">
      <c r="A295" s="55" t="s">
        <v>12827</v>
      </c>
      <c r="B295" s="35">
        <v>103</v>
      </c>
      <c r="C295" s="35">
        <v>73152</v>
      </c>
      <c r="D295" s="35">
        <v>0</v>
      </c>
      <c r="E295" s="35" t="s">
        <v>8662</v>
      </c>
      <c r="F295" s="35" t="s">
        <v>8663</v>
      </c>
      <c r="H295" s="35" t="s">
        <v>7831</v>
      </c>
      <c r="I295" s="35" t="s">
        <v>3</v>
      </c>
      <c r="J295" s="35">
        <v>49707</v>
      </c>
      <c r="K295" s="35">
        <v>0</v>
      </c>
      <c r="L295" s="35" t="s">
        <v>7697</v>
      </c>
      <c r="M295" s="35" t="s">
        <v>7792</v>
      </c>
      <c r="N295" s="35" t="s">
        <v>901</v>
      </c>
      <c r="O295" s="35">
        <v>1</v>
      </c>
      <c r="P295" s="35">
        <v>1</v>
      </c>
      <c r="Q295" s="35">
        <v>0</v>
      </c>
      <c r="R295" s="35">
        <v>0</v>
      </c>
      <c r="S295" s="35">
        <v>0</v>
      </c>
      <c r="T295" s="35">
        <v>0</v>
      </c>
      <c r="U295" s="39">
        <v>0</v>
      </c>
      <c r="V295" s="35">
        <v>0</v>
      </c>
      <c r="W295" s="45">
        <v>0</v>
      </c>
      <c r="X295" s="45">
        <v>0</v>
      </c>
      <c r="Y295" s="45">
        <v>0</v>
      </c>
      <c r="Z295" s="45" t="s">
        <v>7881</v>
      </c>
      <c r="AA295" s="45" t="s">
        <v>7881</v>
      </c>
      <c r="AB295" s="35">
        <v>0</v>
      </c>
      <c r="AC295" s="35">
        <v>0</v>
      </c>
      <c r="AD295" s="42" t="e">
        <v>#DIV/0!</v>
      </c>
      <c r="AE295" s="45">
        <v>0</v>
      </c>
      <c r="AF295" s="45">
        <v>0</v>
      </c>
      <c r="AG295" s="35" t="s">
        <v>6009</v>
      </c>
      <c r="AH295" s="35" t="s">
        <v>6009</v>
      </c>
      <c r="AK295" s="35" t="s">
        <v>7832</v>
      </c>
      <c r="AL295" s="35" t="s">
        <v>932</v>
      </c>
      <c r="AM295" s="35">
        <v>103</v>
      </c>
      <c r="AN295" s="35">
        <f>IFERROR(_xlfn.XLOOKUP(Master[[#This Row],[cu_id]],AllStopTimes[cu_ID],AllStopTimes[Average Stop Time ( In Min )]), 0)</f>
        <v>0</v>
      </c>
      <c r="AO295" s="35" t="e">
        <f>IF(Master[[#This Row],[RSP StopTime override]] &lt;&gt; "",Master[[#This Row],[RSP StopTime override]],IF(Master[[#This Row],[Avg stop time helper]] &lt;&gt; 0, Master[[#This Row],[Avg stop time helper]],Average_Stop_Time))</f>
        <v>#DIV/0!</v>
      </c>
    </row>
    <row r="296" spans="1:43" s="35" customFormat="1" x14ac:dyDescent="0.3">
      <c r="A296" s="55" t="s">
        <v>11286</v>
      </c>
      <c r="B296" s="35">
        <v>105</v>
      </c>
      <c r="C296" s="35">
        <v>73149</v>
      </c>
      <c r="D296" s="35">
        <v>0</v>
      </c>
      <c r="E296" s="35" t="s">
        <v>9139</v>
      </c>
      <c r="F296" s="35" t="s">
        <v>9140</v>
      </c>
      <c r="H296" s="35" t="s">
        <v>9014</v>
      </c>
      <c r="I296" s="35" t="s">
        <v>3</v>
      </c>
      <c r="J296" s="35">
        <v>48661</v>
      </c>
      <c r="K296" s="35">
        <v>7</v>
      </c>
      <c r="L296" s="35" t="s">
        <v>7697</v>
      </c>
      <c r="M296" s="35" t="s">
        <v>7793</v>
      </c>
      <c r="N296" s="35" t="s">
        <v>901</v>
      </c>
      <c r="O296" s="35">
        <v>70</v>
      </c>
      <c r="P296" s="35">
        <v>70</v>
      </c>
      <c r="Q296" s="35">
        <v>0</v>
      </c>
      <c r="R296" s="35">
        <v>0</v>
      </c>
      <c r="S296" s="35">
        <v>0</v>
      </c>
      <c r="T296" s="35">
        <v>0</v>
      </c>
      <c r="U296" s="39">
        <v>44137</v>
      </c>
      <c r="V296" s="35">
        <v>52</v>
      </c>
      <c r="W296" s="45">
        <v>4571.04</v>
      </c>
      <c r="X296" s="45">
        <v>0</v>
      </c>
      <c r="Y296" s="45">
        <v>0</v>
      </c>
      <c r="Z296" s="45">
        <v>103.59</v>
      </c>
      <c r="AA296" s="45">
        <v>103.59</v>
      </c>
      <c r="AB296" s="35">
        <v>0</v>
      </c>
      <c r="AC296" s="35">
        <v>0</v>
      </c>
      <c r="AD296" s="42">
        <v>0</v>
      </c>
      <c r="AE296" s="45">
        <v>93.084999999999994</v>
      </c>
      <c r="AF296" s="45">
        <v>76.765000000000001</v>
      </c>
      <c r="AG296" s="35" t="s">
        <v>10970</v>
      </c>
      <c r="AH296" s="35" t="s">
        <v>10965</v>
      </c>
      <c r="AK296" s="35" t="s">
        <v>7832</v>
      </c>
      <c r="AL296" s="35" t="s">
        <v>932</v>
      </c>
      <c r="AM296" s="35">
        <v>105</v>
      </c>
      <c r="AN296" s="35">
        <f>IFERROR(_xlfn.XLOOKUP(Master[[#This Row],[cu_id]],AllStopTimes[cu_ID],AllStopTimes[Average Stop Time ( In Min )]), 0)</f>
        <v>0</v>
      </c>
      <c r="AO296" s="35" t="e">
        <f>IF(Master[[#This Row],[RSP StopTime override]] &lt;&gt; "",Master[[#This Row],[RSP StopTime override]],IF(Master[[#This Row],[Avg stop time helper]] &lt;&gt; 0, Master[[#This Row],[Avg stop time helper]],Average_Stop_Time))</f>
        <v>#DIV/0!</v>
      </c>
      <c r="AQ296" s="35" t="s">
        <v>3881</v>
      </c>
    </row>
    <row r="297" spans="1:43" s="35" customFormat="1" x14ac:dyDescent="0.3">
      <c r="A297" s="55" t="s">
        <v>12547</v>
      </c>
      <c r="B297" s="35">
        <v>103</v>
      </c>
      <c r="C297" s="35">
        <v>73140</v>
      </c>
      <c r="D297" s="35">
        <v>0</v>
      </c>
      <c r="E297" s="35" t="s">
        <v>8990</v>
      </c>
      <c r="F297" s="35" t="s">
        <v>8991</v>
      </c>
      <c r="H297" s="35" t="s">
        <v>7831</v>
      </c>
      <c r="I297" s="35" t="s">
        <v>3</v>
      </c>
      <c r="J297" s="35">
        <v>49707</v>
      </c>
      <c r="K297" s="35">
        <v>7</v>
      </c>
      <c r="L297" s="35" t="s">
        <v>7697</v>
      </c>
      <c r="M297" s="35" t="s">
        <v>7793</v>
      </c>
      <c r="N297" s="35" t="s">
        <v>8057</v>
      </c>
      <c r="O297" s="35">
        <v>315</v>
      </c>
      <c r="P297" s="35">
        <v>0</v>
      </c>
      <c r="Q297" s="35">
        <v>0</v>
      </c>
      <c r="R297" s="35">
        <v>0</v>
      </c>
      <c r="S297" s="35">
        <v>315</v>
      </c>
      <c r="T297" s="35">
        <v>0</v>
      </c>
      <c r="U297" s="39">
        <v>44140</v>
      </c>
      <c r="V297" s="35">
        <v>47</v>
      </c>
      <c r="W297" s="45">
        <v>2904.42</v>
      </c>
      <c r="X297" s="45">
        <v>0</v>
      </c>
      <c r="Y297" s="45">
        <v>0</v>
      </c>
      <c r="Z297" s="45">
        <v>64.28</v>
      </c>
      <c r="AA297" s="45">
        <v>64.28</v>
      </c>
      <c r="AB297" s="35">
        <v>0</v>
      </c>
      <c r="AC297" s="35">
        <v>0</v>
      </c>
      <c r="AD297" s="42">
        <v>0</v>
      </c>
      <c r="AE297" s="45">
        <v>61.27</v>
      </c>
      <c r="AF297" s="45">
        <v>37.168700000000001</v>
      </c>
      <c r="AG297" s="35" t="s">
        <v>10969</v>
      </c>
      <c r="AH297" s="35" t="s">
        <v>10973</v>
      </c>
      <c r="AK297" s="35" t="s">
        <v>7832</v>
      </c>
      <c r="AL297" s="35" t="s">
        <v>8057</v>
      </c>
      <c r="AM297" s="35">
        <v>103</v>
      </c>
      <c r="AN297" s="35">
        <f>IFERROR(_xlfn.XLOOKUP(Master[[#This Row],[cu_id]],AllStopTimes[cu_ID],AllStopTimes[Average Stop Time ( In Min )]), 0)</f>
        <v>0</v>
      </c>
      <c r="AO297" s="35" t="e">
        <f>IF(Master[[#This Row],[RSP StopTime override]] &lt;&gt; "",Master[[#This Row],[RSP StopTime override]],IF(Master[[#This Row],[Avg stop time helper]] &lt;&gt; 0, Master[[#This Row],[Avg stop time helper]],Average_Stop_Time))</f>
        <v>#DIV/0!</v>
      </c>
      <c r="AQ297" s="35" t="e">
        <v>#DIV/0!</v>
      </c>
    </row>
    <row r="298" spans="1:43" s="35" customFormat="1" x14ac:dyDescent="0.3">
      <c r="A298" s="55" t="s">
        <v>11139</v>
      </c>
      <c r="B298" s="35">
        <v>102</v>
      </c>
      <c r="C298" s="35">
        <v>73404</v>
      </c>
      <c r="D298" s="35">
        <v>1</v>
      </c>
      <c r="E298" s="35" t="s">
        <v>8232</v>
      </c>
      <c r="F298" s="35" t="s">
        <v>8233</v>
      </c>
      <c r="G298" s="35" t="s">
        <v>8234</v>
      </c>
      <c r="H298" s="35" t="s">
        <v>8197</v>
      </c>
      <c r="I298" s="35" t="s">
        <v>3</v>
      </c>
      <c r="J298" s="35">
        <v>49765</v>
      </c>
      <c r="K298" s="35">
        <v>7</v>
      </c>
      <c r="L298" s="35" t="s">
        <v>7697</v>
      </c>
      <c r="M298" s="35" t="s">
        <v>7793</v>
      </c>
      <c r="N298" s="35" t="s">
        <v>901</v>
      </c>
      <c r="O298" s="35">
        <v>170</v>
      </c>
      <c r="P298" s="35">
        <v>170</v>
      </c>
      <c r="Q298" s="35">
        <v>0</v>
      </c>
      <c r="R298" s="35">
        <v>0</v>
      </c>
      <c r="S298" s="35">
        <v>0</v>
      </c>
      <c r="T298" s="35">
        <v>0</v>
      </c>
      <c r="U298" s="39">
        <v>44137</v>
      </c>
      <c r="V298" s="35">
        <v>52</v>
      </c>
      <c r="W298" s="45">
        <v>4104.05</v>
      </c>
      <c r="X298" s="45">
        <v>0</v>
      </c>
      <c r="Y298" s="45">
        <v>0</v>
      </c>
      <c r="Z298" s="45">
        <v>77.42</v>
      </c>
      <c r="AA298" s="45">
        <v>77.42</v>
      </c>
      <c r="AB298" s="35">
        <v>0</v>
      </c>
      <c r="AC298" s="35">
        <v>0</v>
      </c>
      <c r="AD298" s="42">
        <v>0</v>
      </c>
      <c r="AE298" s="45">
        <v>79.257499999999993</v>
      </c>
      <c r="AF298" s="45">
        <v>79.257499999999993</v>
      </c>
      <c r="AG298" s="35" t="s">
        <v>6009</v>
      </c>
      <c r="AH298" s="35" t="s">
        <v>6009</v>
      </c>
      <c r="AK298" s="35" t="s">
        <v>7832</v>
      </c>
      <c r="AL298" s="35" t="s">
        <v>901</v>
      </c>
      <c r="AM298" s="35">
        <v>102</v>
      </c>
      <c r="AN298" s="35">
        <f>IFERROR(_xlfn.XLOOKUP(Master[[#This Row],[cu_id]],AllStopTimes[cu_ID],AllStopTimes[Average Stop Time ( In Min )]), 0)</f>
        <v>0</v>
      </c>
      <c r="AO298" s="35" t="e">
        <f>IF(Master[[#This Row],[RSP StopTime override]] &lt;&gt; "",Master[[#This Row],[RSP StopTime override]],IF(Master[[#This Row],[Avg stop time helper]] &lt;&gt; 0, Master[[#This Row],[Avg stop time helper]],Average_Stop_Time))</f>
        <v>#DIV/0!</v>
      </c>
    </row>
    <row r="299" spans="1:43" s="35" customFormat="1" x14ac:dyDescent="0.3">
      <c r="A299" s="55" t="s">
        <v>13788</v>
      </c>
      <c r="B299" s="35">
        <v>102</v>
      </c>
      <c r="C299" s="35">
        <v>73137</v>
      </c>
      <c r="D299" s="35">
        <v>0</v>
      </c>
      <c r="E299" s="35" t="s">
        <v>8639</v>
      </c>
      <c r="F299" s="35" t="s">
        <v>8640</v>
      </c>
      <c r="H299" s="35" t="s">
        <v>8465</v>
      </c>
      <c r="I299" s="35" t="s">
        <v>3</v>
      </c>
      <c r="J299" s="35">
        <v>49721</v>
      </c>
      <c r="K299" s="35">
        <v>6</v>
      </c>
      <c r="L299" s="35" t="s">
        <v>7805</v>
      </c>
      <c r="M299" s="35" t="s">
        <v>7793</v>
      </c>
      <c r="N299" s="35" t="s">
        <v>902</v>
      </c>
      <c r="O299" s="35">
        <v>115</v>
      </c>
      <c r="P299" s="35">
        <v>0</v>
      </c>
      <c r="Q299" s="35">
        <v>0</v>
      </c>
      <c r="R299" s="35">
        <v>0</v>
      </c>
      <c r="S299" s="35">
        <v>0</v>
      </c>
      <c r="T299" s="35">
        <v>115</v>
      </c>
      <c r="U299" s="39">
        <v>44141</v>
      </c>
      <c r="V299" s="35">
        <v>26</v>
      </c>
      <c r="W299" s="45">
        <v>1498.72</v>
      </c>
      <c r="X299" s="45">
        <v>0</v>
      </c>
      <c r="Y299" s="45">
        <v>0</v>
      </c>
      <c r="Z299" s="45">
        <v>31.81</v>
      </c>
      <c r="AA299" s="45">
        <v>63.62</v>
      </c>
      <c r="AB299" s="35">
        <v>0</v>
      </c>
      <c r="AC299" s="35">
        <v>0</v>
      </c>
      <c r="AD299" s="42">
        <v>0</v>
      </c>
      <c r="AE299" s="45">
        <v>28.465</v>
      </c>
      <c r="AF299" s="45">
        <v>28.465</v>
      </c>
      <c r="AG299" s="35" t="s">
        <v>6009</v>
      </c>
      <c r="AH299" s="35" t="s">
        <v>6009</v>
      </c>
      <c r="AK299" s="35" t="s">
        <v>7832</v>
      </c>
      <c r="AL299" s="35" t="s">
        <v>932</v>
      </c>
      <c r="AM299" s="35" t="s">
        <v>7734</v>
      </c>
      <c r="AN299" s="35">
        <f>IFERROR(_xlfn.XLOOKUP(Master[[#This Row],[cu_id]],AllStopTimes[cu_ID],AllStopTimes[Average Stop Time ( In Min )]), 0)</f>
        <v>0</v>
      </c>
      <c r="AO299" s="35" t="e">
        <f>IF(Master[[#This Row],[RSP StopTime override]] &lt;&gt; "",Master[[#This Row],[RSP StopTime override]],IF(Master[[#This Row],[Avg stop time helper]] &lt;&gt; 0, Master[[#This Row],[Avg stop time helper]],Average_Stop_Time))</f>
        <v>#DIV/0!</v>
      </c>
    </row>
    <row r="300" spans="1:43" s="35" customFormat="1" x14ac:dyDescent="0.3">
      <c r="A300" s="55" t="s">
        <v>11843</v>
      </c>
      <c r="B300" s="35">
        <v>101</v>
      </c>
      <c r="C300" s="35">
        <v>73133</v>
      </c>
      <c r="D300" s="35">
        <v>0</v>
      </c>
      <c r="E300" s="35" t="s">
        <v>8108</v>
      </c>
      <c r="F300" s="35" t="s">
        <v>8109</v>
      </c>
      <c r="G300" s="35" t="s">
        <v>8110</v>
      </c>
      <c r="H300" s="35" t="s">
        <v>8104</v>
      </c>
      <c r="I300" s="35" t="s">
        <v>3</v>
      </c>
      <c r="J300" s="35">
        <v>48730</v>
      </c>
      <c r="K300" s="35">
        <v>7</v>
      </c>
      <c r="L300" s="35" t="s">
        <v>7697</v>
      </c>
      <c r="M300" s="35" t="s">
        <v>7793</v>
      </c>
      <c r="N300" s="35" t="s">
        <v>8057</v>
      </c>
      <c r="O300" s="35">
        <v>285</v>
      </c>
      <c r="P300" s="35">
        <v>0</v>
      </c>
      <c r="Q300" s="35">
        <v>0</v>
      </c>
      <c r="R300" s="35">
        <v>0</v>
      </c>
      <c r="S300" s="35">
        <v>285</v>
      </c>
      <c r="T300" s="35">
        <v>0</v>
      </c>
      <c r="U300" s="39">
        <v>44140</v>
      </c>
      <c r="V300" s="35">
        <v>53</v>
      </c>
      <c r="W300" s="45">
        <v>5306.8</v>
      </c>
      <c r="X300" s="45">
        <v>0</v>
      </c>
      <c r="Y300" s="45">
        <v>0</v>
      </c>
      <c r="Z300" s="45">
        <v>109.04</v>
      </c>
      <c r="AA300" s="45">
        <v>109.04</v>
      </c>
      <c r="AB300" s="35">
        <v>269</v>
      </c>
      <c r="AC300" s="35">
        <v>19</v>
      </c>
      <c r="AD300" s="42">
        <v>0.35849056603773582</v>
      </c>
      <c r="AE300" s="45">
        <v>95.935000000000002</v>
      </c>
      <c r="AF300" s="45">
        <v>102.64870000000001</v>
      </c>
      <c r="AG300" s="35" t="s">
        <v>10969</v>
      </c>
      <c r="AH300" s="35" t="s">
        <v>10965</v>
      </c>
      <c r="AK300" s="35" t="s">
        <v>7832</v>
      </c>
      <c r="AL300" s="35" t="s">
        <v>932</v>
      </c>
      <c r="AM300" s="35">
        <v>101</v>
      </c>
      <c r="AN300" s="35">
        <f>IFERROR(_xlfn.XLOOKUP(Master[[#This Row],[cu_id]],AllStopTimes[cu_ID],AllStopTimes[Average Stop Time ( In Min )]), 0)</f>
        <v>0</v>
      </c>
      <c r="AO300" s="35" t="e">
        <f>IF(Master[[#This Row],[RSP StopTime override]] &lt;&gt; "",Master[[#This Row],[RSP StopTime override]],IF(Master[[#This Row],[Avg stop time helper]] &lt;&gt; 0, Master[[#This Row],[Avg stop time helper]],Average_Stop_Time))</f>
        <v>#DIV/0!</v>
      </c>
    </row>
    <row r="301" spans="1:43" s="35" customFormat="1" x14ac:dyDescent="0.3">
      <c r="A301" s="55" t="s">
        <v>13285</v>
      </c>
      <c r="B301" s="35">
        <v>103</v>
      </c>
      <c r="C301" s="35">
        <v>73131</v>
      </c>
      <c r="D301" s="35">
        <v>0</v>
      </c>
      <c r="E301" s="35" t="s">
        <v>8823</v>
      </c>
      <c r="F301" s="35" t="s">
        <v>8824</v>
      </c>
      <c r="H301" s="35" t="s">
        <v>7831</v>
      </c>
      <c r="I301" s="35" t="s">
        <v>3</v>
      </c>
      <c r="J301" s="35">
        <v>49707</v>
      </c>
      <c r="K301" s="35">
        <v>3</v>
      </c>
      <c r="L301" s="35" t="s">
        <v>7804</v>
      </c>
      <c r="M301" s="35" t="s">
        <v>7793</v>
      </c>
      <c r="N301" s="35" t="s">
        <v>903</v>
      </c>
      <c r="O301" s="35">
        <v>265</v>
      </c>
      <c r="P301" s="35">
        <v>0</v>
      </c>
      <c r="Q301" s="35">
        <v>265</v>
      </c>
      <c r="R301" s="35">
        <v>0</v>
      </c>
      <c r="S301" s="35">
        <v>0</v>
      </c>
      <c r="T301" s="35">
        <v>0</v>
      </c>
      <c r="U301" s="39">
        <v>44145</v>
      </c>
      <c r="V301" s="35">
        <v>13</v>
      </c>
      <c r="W301" s="45">
        <v>1199.3</v>
      </c>
      <c r="X301" s="45">
        <v>0</v>
      </c>
      <c r="Y301" s="45">
        <v>0</v>
      </c>
      <c r="Z301" s="45">
        <v>24.03</v>
      </c>
      <c r="AA301" s="45">
        <v>96.1</v>
      </c>
      <c r="AB301" s="35">
        <v>0</v>
      </c>
      <c r="AC301" s="35">
        <v>0</v>
      </c>
      <c r="AD301" s="42">
        <v>0</v>
      </c>
      <c r="AE301" s="45">
        <v>22.774999999999999</v>
      </c>
      <c r="AF301" s="45">
        <v>22.774999999999999</v>
      </c>
      <c r="AG301" s="35" t="s">
        <v>10969</v>
      </c>
      <c r="AH301" s="35" t="s">
        <v>10965</v>
      </c>
      <c r="AK301" s="35" t="s">
        <v>7832</v>
      </c>
      <c r="AL301" s="35" t="s">
        <v>902</v>
      </c>
      <c r="AM301" s="35">
        <v>105</v>
      </c>
      <c r="AN301" s="35">
        <f>IFERROR(_xlfn.XLOOKUP(Master[[#This Row],[cu_id]],AllStopTimes[cu_ID],AllStopTimes[Average Stop Time ( In Min )]), 0)</f>
        <v>0</v>
      </c>
      <c r="AO301" s="35" t="e">
        <f>IF(Master[[#This Row],[RSP StopTime override]] &lt;&gt; "",Master[[#This Row],[RSP StopTime override]],IF(Master[[#This Row],[Avg stop time helper]] &lt;&gt; 0, Master[[#This Row],[Avg stop time helper]],Average_Stop_Time))</f>
        <v>#DIV/0!</v>
      </c>
    </row>
    <row r="302" spans="1:43" s="35" customFormat="1" x14ac:dyDescent="0.3">
      <c r="A302" s="55" t="s">
        <v>14289</v>
      </c>
      <c r="B302" s="35">
        <v>102</v>
      </c>
      <c r="C302" s="35">
        <v>73126</v>
      </c>
      <c r="D302" s="35">
        <v>0</v>
      </c>
      <c r="E302" s="35" t="s">
        <v>8252</v>
      </c>
      <c r="F302" s="35" t="s">
        <v>8253</v>
      </c>
      <c r="H302" s="35" t="s">
        <v>8191</v>
      </c>
      <c r="I302" s="35" t="s">
        <v>3</v>
      </c>
      <c r="J302" s="35">
        <v>49749</v>
      </c>
      <c r="K302" s="35">
        <v>1</v>
      </c>
      <c r="L302" s="35" t="s">
        <v>7803</v>
      </c>
      <c r="M302" s="35" t="s">
        <v>7793</v>
      </c>
      <c r="N302" s="35" t="s">
        <v>901</v>
      </c>
      <c r="O302" s="35">
        <v>290</v>
      </c>
      <c r="P302" s="35">
        <v>290</v>
      </c>
      <c r="Q302" s="35">
        <v>0</v>
      </c>
      <c r="R302" s="35">
        <v>0</v>
      </c>
      <c r="S302" s="35">
        <v>0</v>
      </c>
      <c r="T302" s="35">
        <v>0</v>
      </c>
      <c r="U302" s="39">
        <v>44158</v>
      </c>
      <c r="V302" s="35">
        <v>13</v>
      </c>
      <c r="W302" s="45">
        <v>873.73</v>
      </c>
      <c r="X302" s="45">
        <v>0</v>
      </c>
      <c r="Y302" s="45">
        <v>0</v>
      </c>
      <c r="Z302" s="45">
        <v>23.07</v>
      </c>
      <c r="AA302" s="45">
        <v>92.26</v>
      </c>
      <c r="AB302" s="35">
        <v>0</v>
      </c>
      <c r="AC302" s="35">
        <v>0</v>
      </c>
      <c r="AD302" s="42">
        <v>0</v>
      </c>
      <c r="AE302" s="45">
        <v>10.647500000000001</v>
      </c>
      <c r="AF302" s="45">
        <v>10.647500000000001</v>
      </c>
      <c r="AG302" s="35" t="s">
        <v>6009</v>
      </c>
      <c r="AH302" s="35" t="s">
        <v>6009</v>
      </c>
      <c r="AK302" s="35" t="s">
        <v>7832</v>
      </c>
      <c r="AL302" s="35" t="s">
        <v>901</v>
      </c>
      <c r="AM302" s="35">
        <v>102</v>
      </c>
      <c r="AN302" s="35">
        <f>IFERROR(_xlfn.XLOOKUP(Master[[#This Row],[cu_id]],AllStopTimes[cu_ID],AllStopTimes[Average Stop Time ( In Min )]), 0)</f>
        <v>0</v>
      </c>
      <c r="AO302" s="35" t="e">
        <f>IF(Master[[#This Row],[RSP StopTime override]] &lt;&gt; "",Master[[#This Row],[RSP StopTime override]],IF(Master[[#This Row],[Avg stop time helper]] &lt;&gt; 0, Master[[#This Row],[Avg stop time helper]],Average_Stop_Time))</f>
        <v>#DIV/0!</v>
      </c>
    </row>
    <row r="303" spans="1:43" s="35" customFormat="1" x14ac:dyDescent="0.3">
      <c r="A303" s="55" t="s">
        <v>13561</v>
      </c>
      <c r="B303" s="35">
        <v>103</v>
      </c>
      <c r="C303" s="35">
        <v>99054</v>
      </c>
      <c r="D303" s="35">
        <v>29</v>
      </c>
      <c r="E303" s="35" t="s">
        <v>7707</v>
      </c>
      <c r="F303" s="35" t="s">
        <v>8906</v>
      </c>
      <c r="H303" s="35" t="s">
        <v>7896</v>
      </c>
      <c r="I303" s="35" t="s">
        <v>3</v>
      </c>
      <c r="J303" s="35">
        <v>49707</v>
      </c>
      <c r="K303" s="35">
        <v>6</v>
      </c>
      <c r="L303" s="35" t="s">
        <v>7805</v>
      </c>
      <c r="M303" s="35" t="s">
        <v>7793</v>
      </c>
      <c r="N303" s="35" t="s">
        <v>900</v>
      </c>
      <c r="O303" s="35">
        <v>140</v>
      </c>
      <c r="P303" s="35">
        <v>0</v>
      </c>
      <c r="Q303" s="35">
        <v>0</v>
      </c>
      <c r="R303" s="35">
        <v>140</v>
      </c>
      <c r="S303" s="35">
        <v>0</v>
      </c>
      <c r="T303" s="35">
        <v>0</v>
      </c>
      <c r="U303" s="39">
        <v>44139</v>
      </c>
      <c r="V303" s="35">
        <v>26</v>
      </c>
      <c r="W303" s="45">
        <v>2643.25</v>
      </c>
      <c r="X303" s="45">
        <v>0</v>
      </c>
      <c r="Y303" s="45">
        <v>0</v>
      </c>
      <c r="Z303" s="45">
        <v>54.17</v>
      </c>
      <c r="AA303" s="45">
        <v>108.33</v>
      </c>
      <c r="AB303" s="35">
        <v>0</v>
      </c>
      <c r="AC303" s="35">
        <v>0</v>
      </c>
      <c r="AD303" s="42">
        <v>0</v>
      </c>
      <c r="AE303" s="45">
        <v>48.655000000000001</v>
      </c>
      <c r="AF303" s="45">
        <v>48.655000000000001</v>
      </c>
      <c r="AG303" s="35" t="s">
        <v>10969</v>
      </c>
      <c r="AH303" s="35" t="s">
        <v>10973</v>
      </c>
      <c r="AK303" s="35" t="s">
        <v>7832</v>
      </c>
      <c r="AL303" s="35" t="s">
        <v>902</v>
      </c>
      <c r="AM303" s="35">
        <v>103</v>
      </c>
      <c r="AN303" s="35">
        <f>IFERROR(_xlfn.XLOOKUP(Master[[#This Row],[cu_id]],AllStopTimes[cu_ID],AllStopTimes[Average Stop Time ( In Min )]), 0)</f>
        <v>0</v>
      </c>
      <c r="AO303" s="35" t="e">
        <f>IF(Master[[#This Row],[RSP StopTime override]] &lt;&gt; "",Master[[#This Row],[RSP StopTime override]],IF(Master[[#This Row],[Avg stop time helper]] &lt;&gt; 0, Master[[#This Row],[Avg stop time helper]],Average_Stop_Time))</f>
        <v>#DIV/0!</v>
      </c>
    </row>
    <row r="304" spans="1:43" s="35" customFormat="1" x14ac:dyDescent="0.3">
      <c r="A304" s="55" t="s">
        <v>12732</v>
      </c>
      <c r="B304" s="35">
        <v>103</v>
      </c>
      <c r="C304" s="35">
        <v>73122</v>
      </c>
      <c r="D304" s="35">
        <v>0</v>
      </c>
      <c r="E304" s="35" t="s">
        <v>8902</v>
      </c>
      <c r="F304" s="35" t="s">
        <v>8903</v>
      </c>
      <c r="H304" s="35" t="s">
        <v>7831</v>
      </c>
      <c r="I304" s="35" t="s">
        <v>3</v>
      </c>
      <c r="J304" s="35">
        <v>49707</v>
      </c>
      <c r="K304" s="35">
        <v>7</v>
      </c>
      <c r="L304" s="35" t="s">
        <v>7697</v>
      </c>
      <c r="M304" s="35" t="s">
        <v>7793</v>
      </c>
      <c r="N304" s="35" t="s">
        <v>900</v>
      </c>
      <c r="O304" s="35">
        <v>130</v>
      </c>
      <c r="P304" s="35">
        <v>0</v>
      </c>
      <c r="Q304" s="35">
        <v>0</v>
      </c>
      <c r="R304" s="35">
        <v>130</v>
      </c>
      <c r="S304" s="35">
        <v>0</v>
      </c>
      <c r="T304" s="35">
        <v>0</v>
      </c>
      <c r="U304" s="39">
        <v>44139</v>
      </c>
      <c r="V304" s="35">
        <v>52</v>
      </c>
      <c r="W304" s="45">
        <v>2969.77</v>
      </c>
      <c r="X304" s="45">
        <v>0</v>
      </c>
      <c r="Y304" s="45">
        <v>0</v>
      </c>
      <c r="Z304" s="45">
        <v>61.68</v>
      </c>
      <c r="AA304" s="45">
        <v>61.68</v>
      </c>
      <c r="AB304" s="35">
        <v>66</v>
      </c>
      <c r="AC304" s="35">
        <v>25</v>
      </c>
      <c r="AD304" s="42">
        <v>0.48076923076923078</v>
      </c>
      <c r="AE304" s="45">
        <v>57.61</v>
      </c>
      <c r="AF304" s="45">
        <v>48.69</v>
      </c>
      <c r="AG304" s="35" t="s">
        <v>10969</v>
      </c>
      <c r="AH304" s="35" t="s">
        <v>10965</v>
      </c>
      <c r="AK304" s="35" t="s">
        <v>7832</v>
      </c>
      <c r="AL304" s="35" t="s">
        <v>902</v>
      </c>
      <c r="AM304" s="35">
        <v>103</v>
      </c>
      <c r="AN304" s="35">
        <f>IFERROR(_xlfn.XLOOKUP(Master[[#This Row],[cu_id]],AllStopTimes[cu_ID],AllStopTimes[Average Stop Time ( In Min )]), 0)</f>
        <v>0</v>
      </c>
      <c r="AO304" s="35" t="e">
        <f>IF(Master[[#This Row],[RSP StopTime override]] &lt;&gt; "",Master[[#This Row],[RSP StopTime override]],IF(Master[[#This Row],[Avg stop time helper]] &lt;&gt; 0, Master[[#This Row],[Avg stop time helper]],Average_Stop_Time))</f>
        <v>#DIV/0!</v>
      </c>
    </row>
    <row r="305" spans="1:41" s="35" customFormat="1" x14ac:dyDescent="0.3">
      <c r="A305" s="55" t="s">
        <v>12691</v>
      </c>
      <c r="B305" s="35">
        <v>102</v>
      </c>
      <c r="C305" s="35">
        <v>73107</v>
      </c>
      <c r="D305" s="35">
        <v>0</v>
      </c>
      <c r="E305" s="35" t="s">
        <v>8407</v>
      </c>
      <c r="F305" s="35" t="s">
        <v>8408</v>
      </c>
      <c r="G305" s="35" t="s">
        <v>8409</v>
      </c>
      <c r="H305" s="35" t="s">
        <v>7831</v>
      </c>
      <c r="I305" s="35" t="s">
        <v>3</v>
      </c>
      <c r="J305" s="35">
        <v>49707</v>
      </c>
      <c r="K305" s="35">
        <v>7</v>
      </c>
      <c r="L305" s="35" t="s">
        <v>7697</v>
      </c>
      <c r="M305" s="35" t="s">
        <v>7793</v>
      </c>
      <c r="N305" s="35" t="s">
        <v>900</v>
      </c>
      <c r="O305" s="35">
        <v>210</v>
      </c>
      <c r="P305" s="35">
        <v>0</v>
      </c>
      <c r="Q305" s="35">
        <v>0</v>
      </c>
      <c r="R305" s="35">
        <v>210</v>
      </c>
      <c r="S305" s="35">
        <v>0</v>
      </c>
      <c r="T305" s="35">
        <v>0</v>
      </c>
      <c r="U305" s="39">
        <v>44139</v>
      </c>
      <c r="V305" s="35">
        <v>52</v>
      </c>
      <c r="W305" s="45">
        <v>1878</v>
      </c>
      <c r="X305" s="45">
        <v>0</v>
      </c>
      <c r="Y305" s="45">
        <v>0</v>
      </c>
      <c r="Z305" s="45">
        <v>39.75</v>
      </c>
      <c r="AA305" s="45">
        <v>39.75</v>
      </c>
      <c r="AB305" s="35">
        <v>22</v>
      </c>
      <c r="AC305" s="35">
        <v>2</v>
      </c>
      <c r="AD305" s="42">
        <v>3.8461538461538464E-2</v>
      </c>
      <c r="AE305" s="45">
        <v>37.5</v>
      </c>
      <c r="AF305" s="45">
        <v>33.75</v>
      </c>
      <c r="AG305" s="35" t="s">
        <v>10969</v>
      </c>
      <c r="AH305" s="35" t="s">
        <v>10965</v>
      </c>
      <c r="AK305" s="35" t="s">
        <v>7832</v>
      </c>
      <c r="AL305" s="35" t="s">
        <v>902</v>
      </c>
      <c r="AM305" s="35">
        <v>102</v>
      </c>
      <c r="AN305" s="35">
        <f>IFERROR(_xlfn.XLOOKUP(Master[[#This Row],[cu_id]],AllStopTimes[cu_ID],AllStopTimes[Average Stop Time ( In Min )]), 0)</f>
        <v>0</v>
      </c>
      <c r="AO305" s="35" t="e">
        <f>IF(Master[[#This Row],[RSP StopTime override]] &lt;&gt; "",Master[[#This Row],[RSP StopTime override]],IF(Master[[#This Row],[Avg stop time helper]] &lt;&gt; 0, Master[[#This Row],[Avg stop time helper]],Average_Stop_Time))</f>
        <v>#DIV/0!</v>
      </c>
    </row>
    <row r="306" spans="1:41" s="35" customFormat="1" x14ac:dyDescent="0.3">
      <c r="A306" s="55" t="s">
        <v>13573</v>
      </c>
      <c r="B306" s="35">
        <v>101</v>
      </c>
      <c r="C306" s="35">
        <v>73102</v>
      </c>
      <c r="D306" s="35">
        <v>0</v>
      </c>
      <c r="E306" s="35" t="s">
        <v>8151</v>
      </c>
      <c r="F306" s="35" t="s">
        <v>8152</v>
      </c>
      <c r="G306" s="35" t="s">
        <v>8153</v>
      </c>
      <c r="H306" s="35" t="s">
        <v>7831</v>
      </c>
      <c r="I306" s="35" t="s">
        <v>3</v>
      </c>
      <c r="J306" s="35">
        <v>49707</v>
      </c>
      <c r="K306" s="35">
        <v>6</v>
      </c>
      <c r="L306" s="35" t="s">
        <v>7805</v>
      </c>
      <c r="M306" s="35" t="s">
        <v>7793</v>
      </c>
      <c r="N306" s="35" t="s">
        <v>902</v>
      </c>
      <c r="O306" s="35">
        <v>54</v>
      </c>
      <c r="P306" s="35">
        <v>0</v>
      </c>
      <c r="Q306" s="35">
        <v>0</v>
      </c>
      <c r="R306" s="35">
        <v>0</v>
      </c>
      <c r="S306" s="35">
        <v>0</v>
      </c>
      <c r="T306" s="35">
        <v>54</v>
      </c>
      <c r="U306" s="39">
        <v>0</v>
      </c>
      <c r="V306" s="35">
        <v>0</v>
      </c>
      <c r="W306" s="45">
        <v>0</v>
      </c>
      <c r="X306" s="45">
        <v>0</v>
      </c>
      <c r="Y306" s="45">
        <v>0</v>
      </c>
      <c r="Z306" s="45" t="s">
        <v>7881</v>
      </c>
      <c r="AA306" s="45" t="s">
        <v>7881</v>
      </c>
      <c r="AB306" s="35">
        <v>0</v>
      </c>
      <c r="AC306" s="35">
        <v>0</v>
      </c>
      <c r="AD306" s="42" t="e">
        <v>#DIV/0!</v>
      </c>
      <c r="AE306" s="45">
        <v>0</v>
      </c>
      <c r="AF306" s="45">
        <v>0</v>
      </c>
      <c r="AG306" s="35" t="s">
        <v>10969</v>
      </c>
      <c r="AH306" s="35" t="s">
        <v>10965</v>
      </c>
      <c r="AK306" s="35" t="s">
        <v>7832</v>
      </c>
      <c r="AL306" s="35" t="s">
        <v>902</v>
      </c>
      <c r="AM306" s="35">
        <v>101</v>
      </c>
      <c r="AN306" s="35">
        <f>IFERROR(_xlfn.XLOOKUP(Master[[#This Row],[cu_id]],AllStopTimes[cu_ID],AllStopTimes[Average Stop Time ( In Min )]), 0)</f>
        <v>0</v>
      </c>
      <c r="AO306" s="35" t="e">
        <f>IF(Master[[#This Row],[RSP StopTime override]] &lt;&gt; "",Master[[#This Row],[RSP StopTime override]],IF(Master[[#This Row],[Avg stop time helper]] &lt;&gt; 0, Master[[#This Row],[Avg stop time helper]],Average_Stop_Time))</f>
        <v>#DIV/0!</v>
      </c>
    </row>
    <row r="307" spans="1:41" s="35" customFormat="1" x14ac:dyDescent="0.3">
      <c r="A307" s="55" t="s">
        <v>12872</v>
      </c>
      <c r="B307" s="35">
        <v>101</v>
      </c>
      <c r="C307" s="35">
        <v>73099</v>
      </c>
      <c r="D307" s="35">
        <v>0</v>
      </c>
      <c r="E307" s="35" t="s">
        <v>8154</v>
      </c>
      <c r="F307" s="35" t="s">
        <v>8155</v>
      </c>
      <c r="H307" s="35" t="s">
        <v>7831</v>
      </c>
      <c r="I307" s="35" t="s">
        <v>3</v>
      </c>
      <c r="J307" s="35">
        <v>49707</v>
      </c>
      <c r="K307" s="35">
        <v>7</v>
      </c>
      <c r="L307" s="35" t="s">
        <v>7697</v>
      </c>
      <c r="M307" s="35" t="s">
        <v>7793</v>
      </c>
      <c r="N307" s="35" t="s">
        <v>902</v>
      </c>
      <c r="O307" s="35">
        <v>55</v>
      </c>
      <c r="P307" s="35">
        <v>0</v>
      </c>
      <c r="Q307" s="35">
        <v>0</v>
      </c>
      <c r="R307" s="35">
        <v>0</v>
      </c>
      <c r="S307" s="35">
        <v>0</v>
      </c>
      <c r="T307" s="35">
        <v>55</v>
      </c>
      <c r="U307" s="39">
        <v>44141</v>
      </c>
      <c r="V307" s="35">
        <v>53</v>
      </c>
      <c r="W307" s="45">
        <v>11455.7</v>
      </c>
      <c r="X307" s="45">
        <v>0</v>
      </c>
      <c r="Y307" s="45">
        <v>0</v>
      </c>
      <c r="Z307" s="45">
        <v>243.36</v>
      </c>
      <c r="AA307" s="45">
        <v>243.36</v>
      </c>
      <c r="AB307" s="35">
        <v>275</v>
      </c>
      <c r="AC307" s="35">
        <v>58</v>
      </c>
      <c r="AD307" s="42">
        <v>1.0943396226415094</v>
      </c>
      <c r="AE307" s="45">
        <v>217.33</v>
      </c>
      <c r="AF307" s="45">
        <v>215.14500000000001</v>
      </c>
      <c r="AG307" s="35" t="s">
        <v>10969</v>
      </c>
      <c r="AH307" s="35" t="s">
        <v>10965</v>
      </c>
      <c r="AK307" s="35" t="s">
        <v>7832</v>
      </c>
      <c r="AL307" s="35" t="s">
        <v>902</v>
      </c>
      <c r="AM307" s="35">
        <v>101</v>
      </c>
      <c r="AN307" s="35">
        <f>IFERROR(_xlfn.XLOOKUP(Master[[#This Row],[cu_id]],AllStopTimes[cu_ID],AllStopTimes[Average Stop Time ( In Min )]), 0)</f>
        <v>0</v>
      </c>
      <c r="AO307" s="35" t="e">
        <f>IF(Master[[#This Row],[RSP StopTime override]] &lt;&gt; "",Master[[#This Row],[RSP StopTime override]],IF(Master[[#This Row],[Avg stop time helper]] &lt;&gt; 0, Master[[#This Row],[Avg stop time helper]],Average_Stop_Time))</f>
        <v>#DIV/0!</v>
      </c>
    </row>
    <row r="308" spans="1:41" s="35" customFormat="1" x14ac:dyDescent="0.3">
      <c r="A308" s="55" t="s">
        <v>11887</v>
      </c>
      <c r="B308" s="35">
        <v>105</v>
      </c>
      <c r="C308" s="35">
        <v>73091</v>
      </c>
      <c r="D308" s="35">
        <v>0</v>
      </c>
      <c r="E308" s="35" t="s">
        <v>9408</v>
      </c>
      <c r="F308" s="35" t="s">
        <v>9409</v>
      </c>
      <c r="H308" s="35" t="s">
        <v>8071</v>
      </c>
      <c r="I308" s="35" t="s">
        <v>3</v>
      </c>
      <c r="J308" s="35">
        <v>48750</v>
      </c>
      <c r="K308" s="35">
        <v>7</v>
      </c>
      <c r="L308" s="35" t="s">
        <v>7697</v>
      </c>
      <c r="M308" s="35" t="s">
        <v>7793</v>
      </c>
      <c r="N308" s="35" t="s">
        <v>8057</v>
      </c>
      <c r="O308" s="35">
        <v>105</v>
      </c>
      <c r="P308" s="35">
        <v>0</v>
      </c>
      <c r="Q308" s="35">
        <v>0</v>
      </c>
      <c r="R308" s="35">
        <v>0</v>
      </c>
      <c r="S308" s="35">
        <v>105</v>
      </c>
      <c r="T308" s="35">
        <v>0</v>
      </c>
      <c r="U308" s="39">
        <v>44140</v>
      </c>
      <c r="V308" s="35">
        <v>52</v>
      </c>
      <c r="W308" s="45">
        <v>5723.85</v>
      </c>
      <c r="X308" s="45">
        <v>0</v>
      </c>
      <c r="Y308" s="45">
        <v>0</v>
      </c>
      <c r="Z308" s="45">
        <v>128.71</v>
      </c>
      <c r="AA308" s="45">
        <v>128.71</v>
      </c>
      <c r="AB308" s="35">
        <v>44</v>
      </c>
      <c r="AC308" s="35">
        <v>9</v>
      </c>
      <c r="AD308" s="42">
        <v>0.17307692307692307</v>
      </c>
      <c r="AE308" s="45">
        <v>131.57</v>
      </c>
      <c r="AF308" s="45">
        <v>106.2312</v>
      </c>
      <c r="AG308" s="35" t="s">
        <v>10969</v>
      </c>
      <c r="AH308" s="35" t="s">
        <v>10965</v>
      </c>
      <c r="AK308" s="35" t="s">
        <v>7832</v>
      </c>
      <c r="AL308" s="35" t="s">
        <v>932</v>
      </c>
      <c r="AM308" s="35">
        <v>101</v>
      </c>
      <c r="AN308" s="35">
        <f>IFERROR(_xlfn.XLOOKUP(Master[[#This Row],[cu_id]],AllStopTimes[cu_ID],AllStopTimes[Average Stop Time ( In Min )]), 0)</f>
        <v>0</v>
      </c>
      <c r="AO308" s="35" t="e">
        <f>IF(Master[[#This Row],[RSP StopTime override]] &lt;&gt; "",Master[[#This Row],[RSP StopTime override]],IF(Master[[#This Row],[Avg stop time helper]] &lt;&gt; 0, Master[[#This Row],[Avg stop time helper]],Average_Stop_Time))</f>
        <v>#DIV/0!</v>
      </c>
    </row>
    <row r="309" spans="1:41" s="35" customFormat="1" x14ac:dyDescent="0.3">
      <c r="A309" s="55" t="s">
        <v>11182</v>
      </c>
      <c r="B309" s="35">
        <v>105</v>
      </c>
      <c r="C309" s="35">
        <v>73090</v>
      </c>
      <c r="D309" s="35">
        <v>0</v>
      </c>
      <c r="E309" s="35" t="s">
        <v>9468</v>
      </c>
      <c r="F309" s="35" t="s">
        <v>9469</v>
      </c>
      <c r="H309" s="35" t="s">
        <v>9465</v>
      </c>
      <c r="I309" s="35" t="s">
        <v>3</v>
      </c>
      <c r="J309" s="35">
        <v>48763</v>
      </c>
      <c r="K309" s="35">
        <v>7</v>
      </c>
      <c r="L309" s="35" t="s">
        <v>7697</v>
      </c>
      <c r="M309" s="35" t="s">
        <v>7793</v>
      </c>
      <c r="N309" s="35" t="s">
        <v>902</v>
      </c>
      <c r="O309" s="35">
        <v>90</v>
      </c>
      <c r="P309" s="35">
        <v>0</v>
      </c>
      <c r="Q309" s="35">
        <v>0</v>
      </c>
      <c r="R309" s="35">
        <v>0</v>
      </c>
      <c r="S309" s="35">
        <v>0</v>
      </c>
      <c r="T309" s="35">
        <v>90</v>
      </c>
      <c r="U309" s="39">
        <v>44141</v>
      </c>
      <c r="V309" s="35">
        <v>52</v>
      </c>
      <c r="W309" s="45">
        <v>810.5</v>
      </c>
      <c r="X309" s="45">
        <v>0</v>
      </c>
      <c r="Y309" s="45">
        <v>0</v>
      </c>
      <c r="Z309" s="45">
        <v>20.79</v>
      </c>
      <c r="AA309" s="45">
        <v>20.79</v>
      </c>
      <c r="AB309" s="35">
        <v>0</v>
      </c>
      <c r="AC309" s="35">
        <v>0</v>
      </c>
      <c r="AD309" s="42">
        <v>0</v>
      </c>
      <c r="AE309" s="45">
        <v>16.135000000000002</v>
      </c>
      <c r="AF309" s="45">
        <v>13.45</v>
      </c>
      <c r="AG309" s="35" t="s">
        <v>10967</v>
      </c>
      <c r="AH309" s="35" t="s">
        <v>10965</v>
      </c>
      <c r="AK309" s="35" t="s">
        <v>7832</v>
      </c>
      <c r="AL309" s="35" t="s">
        <v>932</v>
      </c>
      <c r="AM309" s="35">
        <v>101</v>
      </c>
      <c r="AN309" s="35">
        <f>IFERROR(_xlfn.XLOOKUP(Master[[#This Row],[cu_id]],AllStopTimes[cu_ID],AllStopTimes[Average Stop Time ( In Min )]), 0)</f>
        <v>0</v>
      </c>
      <c r="AO309" s="35" t="e">
        <f>IF(Master[[#This Row],[RSP StopTime override]] &lt;&gt; "",Master[[#This Row],[RSP StopTime override]],IF(Master[[#This Row],[Avg stop time helper]] &lt;&gt; 0, Master[[#This Row],[Avg stop time helper]],Average_Stop_Time))</f>
        <v>#DIV/0!</v>
      </c>
    </row>
    <row r="310" spans="1:41" s="35" customFormat="1" x14ac:dyDescent="0.3">
      <c r="A310" s="55" t="s">
        <v>11192</v>
      </c>
      <c r="B310" s="35">
        <v>105</v>
      </c>
      <c r="C310" s="35">
        <v>73089</v>
      </c>
      <c r="D310" s="35">
        <v>0</v>
      </c>
      <c r="E310" s="35" t="s">
        <v>9466</v>
      </c>
      <c r="F310" s="35" t="s">
        <v>9467</v>
      </c>
      <c r="H310" s="35" t="s">
        <v>9465</v>
      </c>
      <c r="I310" s="35" t="s">
        <v>3</v>
      </c>
      <c r="J310" s="35">
        <v>48763</v>
      </c>
      <c r="K310" s="35">
        <v>7</v>
      </c>
      <c r="L310" s="35" t="s">
        <v>7697</v>
      </c>
      <c r="M310" s="35" t="s">
        <v>7793</v>
      </c>
      <c r="N310" s="35" t="s">
        <v>902</v>
      </c>
      <c r="O310" s="35">
        <v>80</v>
      </c>
      <c r="P310" s="35">
        <v>0</v>
      </c>
      <c r="Q310" s="35">
        <v>0</v>
      </c>
      <c r="R310" s="35">
        <v>0</v>
      </c>
      <c r="S310" s="35">
        <v>0</v>
      </c>
      <c r="T310" s="35">
        <v>80</v>
      </c>
      <c r="U310" s="39">
        <v>44141</v>
      </c>
      <c r="V310" s="35">
        <v>52</v>
      </c>
      <c r="W310" s="45">
        <v>1630.2</v>
      </c>
      <c r="X310" s="45">
        <v>0</v>
      </c>
      <c r="Y310" s="45">
        <v>0</v>
      </c>
      <c r="Z310" s="45">
        <v>35.380000000000003</v>
      </c>
      <c r="AA310" s="45">
        <v>35.380000000000003</v>
      </c>
      <c r="AB310" s="35">
        <v>0</v>
      </c>
      <c r="AC310" s="35">
        <v>0</v>
      </c>
      <c r="AD310" s="42">
        <v>0</v>
      </c>
      <c r="AE310" s="45">
        <v>31.19</v>
      </c>
      <c r="AF310" s="45">
        <v>29.64</v>
      </c>
      <c r="AG310" s="35" t="s">
        <v>10967</v>
      </c>
      <c r="AH310" s="35" t="s">
        <v>10965</v>
      </c>
      <c r="AK310" s="35" t="s">
        <v>7832</v>
      </c>
      <c r="AL310" s="35" t="s">
        <v>932</v>
      </c>
      <c r="AM310" s="35">
        <v>101</v>
      </c>
      <c r="AN310" s="35">
        <f>IFERROR(_xlfn.XLOOKUP(Master[[#This Row],[cu_id]],AllStopTimes[cu_ID],AllStopTimes[Average Stop Time ( In Min )]), 0)</f>
        <v>0</v>
      </c>
      <c r="AO310" s="35" t="e">
        <f>IF(Master[[#This Row],[RSP StopTime override]] &lt;&gt; "",Master[[#This Row],[RSP StopTime override]],IF(Master[[#This Row],[Avg stop time helper]] &lt;&gt; 0, Master[[#This Row],[Avg stop time helper]],Average_Stop_Time))</f>
        <v>#DIV/0!</v>
      </c>
    </row>
    <row r="311" spans="1:41" s="35" customFormat="1" x14ac:dyDescent="0.3">
      <c r="A311" s="55" t="s">
        <v>12848</v>
      </c>
      <c r="B311" s="35">
        <v>103</v>
      </c>
      <c r="C311" s="35">
        <v>73082</v>
      </c>
      <c r="D311" s="35">
        <v>0</v>
      </c>
      <c r="E311" s="35" t="s">
        <v>8998</v>
      </c>
      <c r="F311" s="35" t="s">
        <v>8999</v>
      </c>
      <c r="H311" s="35" t="s">
        <v>7831</v>
      </c>
      <c r="I311" s="35" t="s">
        <v>3</v>
      </c>
      <c r="J311" s="35">
        <v>49707</v>
      </c>
      <c r="K311" s="35">
        <v>7</v>
      </c>
      <c r="L311" s="35" t="s">
        <v>7697</v>
      </c>
      <c r="M311" s="35" t="s">
        <v>7793</v>
      </c>
      <c r="N311" s="35" t="s">
        <v>8057</v>
      </c>
      <c r="O311" s="35">
        <v>350</v>
      </c>
      <c r="P311" s="35">
        <v>0</v>
      </c>
      <c r="Q311" s="35">
        <v>0</v>
      </c>
      <c r="R311" s="35">
        <v>0</v>
      </c>
      <c r="S311" s="35">
        <v>350</v>
      </c>
      <c r="T311" s="35">
        <v>0</v>
      </c>
      <c r="U311" s="39">
        <v>44140</v>
      </c>
      <c r="V311" s="35">
        <v>52</v>
      </c>
      <c r="W311" s="45">
        <v>1862.64</v>
      </c>
      <c r="X311" s="45">
        <v>0</v>
      </c>
      <c r="Y311" s="45">
        <v>0</v>
      </c>
      <c r="Z311" s="45">
        <v>35</v>
      </c>
      <c r="AA311" s="45">
        <v>35</v>
      </c>
      <c r="AB311" s="35">
        <v>0</v>
      </c>
      <c r="AC311" s="35">
        <v>0</v>
      </c>
      <c r="AD311" s="42">
        <v>0</v>
      </c>
      <c r="AE311" s="45">
        <v>35</v>
      </c>
      <c r="AF311" s="45">
        <v>37.11</v>
      </c>
      <c r="AG311" s="35" t="s">
        <v>10967</v>
      </c>
      <c r="AH311" s="35" t="s">
        <v>10973</v>
      </c>
      <c r="AK311" s="35" t="s">
        <v>7832</v>
      </c>
      <c r="AL311" s="35" t="s">
        <v>8057</v>
      </c>
      <c r="AM311" s="35">
        <v>103</v>
      </c>
      <c r="AN311" s="35">
        <f>IFERROR(_xlfn.XLOOKUP(Master[[#This Row],[cu_id]],AllStopTimes[cu_ID],AllStopTimes[Average Stop Time ( In Min )]), 0)</f>
        <v>0</v>
      </c>
      <c r="AO311" s="35" t="e">
        <f>IF(Master[[#This Row],[RSP StopTime override]] &lt;&gt; "",Master[[#This Row],[RSP StopTime override]],IF(Master[[#This Row],[Avg stop time helper]] &lt;&gt; 0, Master[[#This Row],[Avg stop time helper]],Average_Stop_Time))</f>
        <v>#DIV/0!</v>
      </c>
    </row>
    <row r="312" spans="1:41" s="35" customFormat="1" x14ac:dyDescent="0.3">
      <c r="A312" s="55" t="s">
        <v>11300</v>
      </c>
      <c r="B312" s="35">
        <v>102</v>
      </c>
      <c r="C312" s="35">
        <v>73079</v>
      </c>
      <c r="D312" s="35">
        <v>0</v>
      </c>
      <c r="E312" s="35" t="s">
        <v>8250</v>
      </c>
      <c r="F312" s="35" t="s">
        <v>8251</v>
      </c>
      <c r="H312" s="35" t="s">
        <v>8191</v>
      </c>
      <c r="I312" s="35" t="s">
        <v>3</v>
      </c>
      <c r="J312" s="35">
        <v>49749</v>
      </c>
      <c r="K312" s="35">
        <v>7</v>
      </c>
      <c r="L312" s="35" t="s">
        <v>7697</v>
      </c>
      <c r="M312" s="35" t="s">
        <v>7793</v>
      </c>
      <c r="N312" s="35" t="s">
        <v>901</v>
      </c>
      <c r="O312" s="35">
        <v>272</v>
      </c>
      <c r="P312" s="35">
        <v>272</v>
      </c>
      <c r="Q312" s="35">
        <v>0</v>
      </c>
      <c r="R312" s="35">
        <v>0</v>
      </c>
      <c r="S312" s="35">
        <v>0</v>
      </c>
      <c r="T312" s="35">
        <v>0</v>
      </c>
      <c r="U312" s="39">
        <v>0</v>
      </c>
      <c r="V312" s="35">
        <v>0</v>
      </c>
      <c r="W312" s="45">
        <v>0</v>
      </c>
      <c r="X312" s="45">
        <v>0</v>
      </c>
      <c r="Y312" s="45">
        <v>0</v>
      </c>
      <c r="Z312" s="45" t="s">
        <v>7881</v>
      </c>
      <c r="AA312" s="45" t="s">
        <v>7881</v>
      </c>
      <c r="AB312" s="35">
        <v>0</v>
      </c>
      <c r="AC312" s="35">
        <v>0</v>
      </c>
      <c r="AD312" s="42" t="e">
        <v>#DIV/0!</v>
      </c>
      <c r="AE312" s="45">
        <v>0</v>
      </c>
      <c r="AF312" s="45">
        <v>0</v>
      </c>
      <c r="AG312" s="35" t="s">
        <v>6009</v>
      </c>
      <c r="AH312" s="35" t="s">
        <v>6009</v>
      </c>
      <c r="AK312" s="35" t="s">
        <v>7832</v>
      </c>
      <c r="AL312" s="35" t="s">
        <v>901</v>
      </c>
      <c r="AM312" s="35">
        <v>102</v>
      </c>
      <c r="AN312" s="35">
        <f>IFERROR(_xlfn.XLOOKUP(Master[[#This Row],[cu_id]],AllStopTimes[cu_ID],AllStopTimes[Average Stop Time ( In Min )]), 0)</f>
        <v>0</v>
      </c>
      <c r="AO312" s="35" t="e">
        <f>IF(Master[[#This Row],[RSP StopTime override]] &lt;&gt; "",Master[[#This Row],[RSP StopTime override]],IF(Master[[#This Row],[Avg stop time helper]] &lt;&gt; 0, Master[[#This Row],[Avg stop time helper]],Average_Stop_Time))</f>
        <v>#DIV/0!</v>
      </c>
    </row>
    <row r="313" spans="1:41" s="35" customFormat="1" x14ac:dyDescent="0.3">
      <c r="A313" s="55" t="s">
        <v>14354</v>
      </c>
      <c r="B313" s="35">
        <v>103</v>
      </c>
      <c r="C313" s="35">
        <v>73076</v>
      </c>
      <c r="D313" s="35">
        <v>0</v>
      </c>
      <c r="E313" s="35" t="s">
        <v>8950</v>
      </c>
      <c r="F313" s="35" t="s">
        <v>8951</v>
      </c>
      <c r="H313" s="35" t="s">
        <v>7831</v>
      </c>
      <c r="I313" s="35" t="s">
        <v>3</v>
      </c>
      <c r="J313" s="35">
        <v>49707</v>
      </c>
      <c r="K313" s="35">
        <v>2</v>
      </c>
      <c r="L313" s="35" t="s">
        <v>7698</v>
      </c>
      <c r="M313" s="35" t="s">
        <v>7793</v>
      </c>
      <c r="N313" s="35" t="s">
        <v>8057</v>
      </c>
      <c r="O313" s="35">
        <v>40</v>
      </c>
      <c r="P313" s="35">
        <v>0</v>
      </c>
      <c r="Q313" s="35">
        <v>0</v>
      </c>
      <c r="R313" s="35">
        <v>0</v>
      </c>
      <c r="S313" s="35">
        <v>40</v>
      </c>
      <c r="T313" s="35">
        <v>0</v>
      </c>
      <c r="U313" s="39">
        <v>44147</v>
      </c>
      <c r="V313" s="35">
        <v>13</v>
      </c>
      <c r="W313" s="45">
        <v>625.12</v>
      </c>
      <c r="X313" s="45">
        <v>0</v>
      </c>
      <c r="Y313" s="45">
        <v>0</v>
      </c>
      <c r="Z313" s="45">
        <v>13.26</v>
      </c>
      <c r="AA313" s="45">
        <v>53.02</v>
      </c>
      <c r="AB313" s="35">
        <v>0</v>
      </c>
      <c r="AC313" s="35">
        <v>0</v>
      </c>
      <c r="AD313" s="42">
        <v>0</v>
      </c>
      <c r="AE313" s="45">
        <v>13.352499999999999</v>
      </c>
      <c r="AF313" s="45">
        <v>11.282500000000001</v>
      </c>
      <c r="AG313" s="35" t="s">
        <v>10966</v>
      </c>
      <c r="AH313" s="35" t="s">
        <v>10973</v>
      </c>
      <c r="AK313" s="35" t="s">
        <v>7832</v>
      </c>
      <c r="AL313" s="35" t="s">
        <v>8057</v>
      </c>
      <c r="AM313" s="35">
        <v>103</v>
      </c>
      <c r="AN313" s="35">
        <f>IFERROR(_xlfn.XLOOKUP(Master[[#This Row],[cu_id]],AllStopTimes[cu_ID],AllStopTimes[Average Stop Time ( In Min )]), 0)</f>
        <v>0</v>
      </c>
      <c r="AO313" s="35" t="e">
        <f>IF(Master[[#This Row],[RSP StopTime override]] &lt;&gt; "",Master[[#This Row],[RSP StopTime override]],IF(Master[[#This Row],[Avg stop time helper]] &lt;&gt; 0, Master[[#This Row],[Avg stop time helper]],Average_Stop_Time))</f>
        <v>#DIV/0!</v>
      </c>
    </row>
    <row r="314" spans="1:41" s="35" customFormat="1" x14ac:dyDescent="0.3">
      <c r="A314" s="55" t="s">
        <v>12892</v>
      </c>
      <c r="B314" s="35">
        <v>102</v>
      </c>
      <c r="C314" s="35">
        <v>73073</v>
      </c>
      <c r="D314" s="35">
        <v>0</v>
      </c>
      <c r="E314" s="35" t="s">
        <v>8154</v>
      </c>
      <c r="F314" s="35" t="s">
        <v>8155</v>
      </c>
      <c r="H314" s="35" t="s">
        <v>7831</v>
      </c>
      <c r="I314" s="35" t="s">
        <v>3</v>
      </c>
      <c r="J314" s="35">
        <v>49707</v>
      </c>
      <c r="K314" s="35">
        <v>7</v>
      </c>
      <c r="L314" s="35" t="s">
        <v>7697</v>
      </c>
      <c r="M314" s="35" t="s">
        <v>7793</v>
      </c>
      <c r="N314" s="35" t="s">
        <v>900</v>
      </c>
      <c r="O314" s="35">
        <v>40</v>
      </c>
      <c r="P314" s="35">
        <v>0</v>
      </c>
      <c r="Q314" s="35">
        <v>0</v>
      </c>
      <c r="R314" s="35">
        <v>40</v>
      </c>
      <c r="S314" s="35">
        <v>0</v>
      </c>
      <c r="T314" s="35">
        <v>0</v>
      </c>
      <c r="U314" s="39">
        <v>44139</v>
      </c>
      <c r="V314" s="35">
        <v>54</v>
      </c>
      <c r="W314" s="45">
        <v>5764.47</v>
      </c>
      <c r="X314" s="45">
        <v>0</v>
      </c>
      <c r="Y314" s="45">
        <v>0</v>
      </c>
      <c r="Z314" s="45">
        <v>118.35</v>
      </c>
      <c r="AA314" s="45">
        <v>118.35</v>
      </c>
      <c r="AB314" s="35">
        <v>0</v>
      </c>
      <c r="AC314" s="35">
        <v>0</v>
      </c>
      <c r="AD314" s="42">
        <v>0</v>
      </c>
      <c r="AE314" s="45">
        <v>100.995</v>
      </c>
      <c r="AF314" s="45">
        <v>113.77</v>
      </c>
      <c r="AG314" s="35" t="s">
        <v>10969</v>
      </c>
      <c r="AH314" s="35" t="s">
        <v>10965</v>
      </c>
      <c r="AK314" s="35" t="s">
        <v>7832</v>
      </c>
      <c r="AL314" s="35" t="s">
        <v>902</v>
      </c>
      <c r="AM314" s="35">
        <v>102</v>
      </c>
      <c r="AN314" s="35">
        <f>IFERROR(_xlfn.XLOOKUP(Master[[#This Row],[cu_id]],AllStopTimes[cu_ID],AllStopTimes[Average Stop Time ( In Min )]), 0)</f>
        <v>0</v>
      </c>
      <c r="AO314" s="35" t="e">
        <f>IF(Master[[#This Row],[RSP StopTime override]] &lt;&gt; "",Master[[#This Row],[RSP StopTime override]],IF(Master[[#This Row],[Avg stop time helper]] &lt;&gt; 0, Master[[#This Row],[Avg stop time helper]],Average_Stop_Time))</f>
        <v>#DIV/0!</v>
      </c>
    </row>
    <row r="315" spans="1:41" s="35" customFormat="1" x14ac:dyDescent="0.3">
      <c r="A315" s="55" t="s">
        <v>13975</v>
      </c>
      <c r="B315" s="35">
        <v>103</v>
      </c>
      <c r="C315" s="35">
        <v>99054</v>
      </c>
      <c r="D315" s="35">
        <v>28</v>
      </c>
      <c r="E315" s="35" t="s">
        <v>9043</v>
      </c>
      <c r="F315" s="35" t="s">
        <v>9044</v>
      </c>
      <c r="H315" s="35" t="s">
        <v>9014</v>
      </c>
      <c r="I315" s="35" t="s">
        <v>3</v>
      </c>
      <c r="J315" s="35">
        <v>48661</v>
      </c>
      <c r="K315" s="35">
        <v>6</v>
      </c>
      <c r="L315" s="35" t="s">
        <v>7805</v>
      </c>
      <c r="M315" s="35" t="s">
        <v>7793</v>
      </c>
      <c r="N315" s="35" t="s">
        <v>902</v>
      </c>
      <c r="O315" s="35">
        <v>105</v>
      </c>
      <c r="P315" s="35">
        <v>0</v>
      </c>
      <c r="Q315" s="35">
        <v>0</v>
      </c>
      <c r="R315" s="35">
        <v>0</v>
      </c>
      <c r="S315" s="35">
        <v>0</v>
      </c>
      <c r="T315" s="35">
        <v>105</v>
      </c>
      <c r="U315" s="39">
        <v>44141</v>
      </c>
      <c r="V315" s="35">
        <v>26</v>
      </c>
      <c r="W315" s="45">
        <v>3131.78</v>
      </c>
      <c r="X315" s="45">
        <v>0</v>
      </c>
      <c r="Y315" s="45">
        <v>0</v>
      </c>
      <c r="Z315" s="45">
        <v>67.34</v>
      </c>
      <c r="AA315" s="45">
        <v>134.68</v>
      </c>
      <c r="AB315" s="35">
        <v>0</v>
      </c>
      <c r="AC315" s="35">
        <v>0</v>
      </c>
      <c r="AD315" s="42">
        <v>0</v>
      </c>
      <c r="AE315" s="45">
        <v>56.49</v>
      </c>
      <c r="AF315" s="45">
        <v>60.8125</v>
      </c>
      <c r="AG315" s="35" t="s">
        <v>10969</v>
      </c>
      <c r="AH315" s="35" t="s">
        <v>10965</v>
      </c>
      <c r="AK315" s="35" t="s">
        <v>7832</v>
      </c>
      <c r="AL315" s="35" t="s">
        <v>932</v>
      </c>
      <c r="AM315" s="35">
        <v>105</v>
      </c>
      <c r="AN315" s="35">
        <f>IFERROR(_xlfn.XLOOKUP(Master[[#This Row],[cu_id]],AllStopTimes[cu_ID],AllStopTimes[Average Stop Time ( In Min )]), 0)</f>
        <v>0</v>
      </c>
      <c r="AO315" s="35" t="e">
        <f>IF(Master[[#This Row],[RSP StopTime override]] &lt;&gt; "",Master[[#This Row],[RSP StopTime override]],IF(Master[[#This Row],[Avg stop time helper]] &lt;&gt; 0, Master[[#This Row],[Avg stop time helper]],Average_Stop_Time))</f>
        <v>#DIV/0!</v>
      </c>
    </row>
    <row r="316" spans="1:41" s="35" customFormat="1" x14ac:dyDescent="0.3">
      <c r="A316" s="55" t="s">
        <v>11914</v>
      </c>
      <c r="B316" s="35">
        <v>105</v>
      </c>
      <c r="C316" s="35">
        <v>99054</v>
      </c>
      <c r="D316" s="35">
        <v>30</v>
      </c>
      <c r="E316" s="35" t="s">
        <v>9416</v>
      </c>
      <c r="F316" s="35" t="s">
        <v>9417</v>
      </c>
      <c r="H316" s="35" t="s">
        <v>8071</v>
      </c>
      <c r="I316" s="35" t="s">
        <v>3</v>
      </c>
      <c r="J316" s="35">
        <v>48750</v>
      </c>
      <c r="K316" s="35">
        <v>7</v>
      </c>
      <c r="L316" s="35" t="s">
        <v>7697</v>
      </c>
      <c r="M316" s="35" t="s">
        <v>7793</v>
      </c>
      <c r="N316" s="35" t="s">
        <v>8057</v>
      </c>
      <c r="O316" s="35">
        <v>145</v>
      </c>
      <c r="P316" s="35">
        <v>0</v>
      </c>
      <c r="Q316" s="35">
        <v>0</v>
      </c>
      <c r="R316" s="35">
        <v>0</v>
      </c>
      <c r="S316" s="35">
        <v>145</v>
      </c>
      <c r="T316" s="35">
        <v>0</v>
      </c>
      <c r="U316" s="39">
        <v>44140</v>
      </c>
      <c r="V316" s="35">
        <v>52</v>
      </c>
      <c r="W316" s="45">
        <v>2176.9899999999998</v>
      </c>
      <c r="X316" s="45">
        <v>0</v>
      </c>
      <c r="Y316" s="45">
        <v>0</v>
      </c>
      <c r="Z316" s="45">
        <v>44.23</v>
      </c>
      <c r="AA316" s="45">
        <v>44.23</v>
      </c>
      <c r="AB316" s="35">
        <v>0</v>
      </c>
      <c r="AC316" s="35">
        <v>0</v>
      </c>
      <c r="AD316" s="42">
        <v>0</v>
      </c>
      <c r="AE316" s="45">
        <v>47.325000000000003</v>
      </c>
      <c r="AF316" s="45">
        <v>39.700000000000003</v>
      </c>
      <c r="AG316" s="35" t="s">
        <v>10974</v>
      </c>
      <c r="AH316" s="35" t="s">
        <v>10965</v>
      </c>
      <c r="AK316" s="35" t="s">
        <v>7832</v>
      </c>
      <c r="AL316" s="35" t="s">
        <v>932</v>
      </c>
      <c r="AM316" s="35">
        <v>101</v>
      </c>
      <c r="AN316" s="35">
        <f>IFERROR(_xlfn.XLOOKUP(Master[[#This Row],[cu_id]],AllStopTimes[cu_ID],AllStopTimes[Average Stop Time ( In Min )]), 0)</f>
        <v>0</v>
      </c>
      <c r="AO316" s="35" t="e">
        <f>IF(Master[[#This Row],[RSP StopTime override]] &lt;&gt; "",Master[[#This Row],[RSP StopTime override]],IF(Master[[#This Row],[Avg stop time helper]] &lt;&gt; 0, Master[[#This Row],[Avg stop time helper]],Average_Stop_Time))</f>
        <v>#DIV/0!</v>
      </c>
    </row>
    <row r="317" spans="1:41" s="35" customFormat="1" x14ac:dyDescent="0.3">
      <c r="A317" s="55" t="s">
        <v>11712</v>
      </c>
      <c r="B317" s="35">
        <v>105</v>
      </c>
      <c r="C317" s="35">
        <v>73068</v>
      </c>
      <c r="D317" s="35">
        <v>0</v>
      </c>
      <c r="E317" s="35" t="s">
        <v>9389</v>
      </c>
      <c r="F317" s="35" t="s">
        <v>9390</v>
      </c>
      <c r="H317" s="35" t="s">
        <v>8071</v>
      </c>
      <c r="I317" s="35" t="s">
        <v>3</v>
      </c>
      <c r="J317" s="35">
        <v>48750</v>
      </c>
      <c r="K317" s="35">
        <v>6</v>
      </c>
      <c r="L317" s="35" t="s">
        <v>7805</v>
      </c>
      <c r="M317" s="35" t="s">
        <v>7793</v>
      </c>
      <c r="N317" s="35" t="s">
        <v>8057</v>
      </c>
      <c r="O317" s="35">
        <v>45</v>
      </c>
      <c r="P317" s="35">
        <v>0</v>
      </c>
      <c r="Q317" s="35">
        <v>0</v>
      </c>
      <c r="R317" s="35">
        <v>0</v>
      </c>
      <c r="S317" s="35">
        <v>45</v>
      </c>
      <c r="T317" s="35">
        <v>0</v>
      </c>
      <c r="U317" s="39">
        <v>44140</v>
      </c>
      <c r="V317" s="35">
        <v>28</v>
      </c>
      <c r="W317" s="45">
        <v>2159.11</v>
      </c>
      <c r="X317" s="45">
        <v>0</v>
      </c>
      <c r="Y317" s="45">
        <v>0</v>
      </c>
      <c r="Z317" s="45">
        <v>50.13</v>
      </c>
      <c r="AA317" s="45">
        <v>100.25</v>
      </c>
      <c r="AB317" s="35">
        <v>0</v>
      </c>
      <c r="AC317" s="35">
        <v>0</v>
      </c>
      <c r="AD317" s="42">
        <v>0</v>
      </c>
      <c r="AE317" s="45">
        <v>44.641199999999998</v>
      </c>
      <c r="AF317" s="45">
        <v>39.155000000000001</v>
      </c>
      <c r="AG317" s="35" t="s">
        <v>10978</v>
      </c>
      <c r="AH317" s="35" t="s">
        <v>10965</v>
      </c>
      <c r="AK317" s="35" t="s">
        <v>7832</v>
      </c>
      <c r="AL317" s="35" t="s">
        <v>932</v>
      </c>
      <c r="AM317" s="35">
        <v>101</v>
      </c>
      <c r="AN317" s="35">
        <f>IFERROR(_xlfn.XLOOKUP(Master[[#This Row],[cu_id]],AllStopTimes[cu_ID],AllStopTimes[Average Stop Time ( In Min )]), 0)</f>
        <v>0</v>
      </c>
      <c r="AO317" s="35" t="e">
        <f>IF(Master[[#This Row],[RSP StopTime override]] &lt;&gt; "",Master[[#This Row],[RSP StopTime override]],IF(Master[[#This Row],[Avg stop time helper]] &lt;&gt; 0, Master[[#This Row],[Avg stop time helper]],Average_Stop_Time))</f>
        <v>#DIV/0!</v>
      </c>
    </row>
    <row r="318" spans="1:41" s="35" customFormat="1" x14ac:dyDescent="0.3">
      <c r="A318" s="55" t="s">
        <v>12776</v>
      </c>
      <c r="B318" s="35">
        <v>103</v>
      </c>
      <c r="C318" s="35">
        <v>73063</v>
      </c>
      <c r="D318" s="35">
        <v>0</v>
      </c>
      <c r="E318" s="35" t="s">
        <v>8939</v>
      </c>
      <c r="F318" s="35" t="s">
        <v>8891</v>
      </c>
      <c r="H318" s="35" t="s">
        <v>7831</v>
      </c>
      <c r="I318" s="35" t="s">
        <v>3</v>
      </c>
      <c r="J318" s="35">
        <v>49707</v>
      </c>
      <c r="K318" s="35">
        <v>7</v>
      </c>
      <c r="L318" s="35" t="s">
        <v>7697</v>
      </c>
      <c r="M318" s="35" t="s">
        <v>7793</v>
      </c>
      <c r="N318" s="35" t="s">
        <v>900</v>
      </c>
      <c r="O318" s="35">
        <v>275</v>
      </c>
      <c r="P318" s="35">
        <v>0</v>
      </c>
      <c r="Q318" s="35">
        <v>0</v>
      </c>
      <c r="R318" s="35">
        <v>275</v>
      </c>
      <c r="S318" s="35">
        <v>0</v>
      </c>
      <c r="T318" s="35">
        <v>0</v>
      </c>
      <c r="U318" s="39">
        <v>44139</v>
      </c>
      <c r="V318" s="35">
        <v>52</v>
      </c>
      <c r="W318" s="45">
        <v>10037.69</v>
      </c>
      <c r="X318" s="45">
        <v>0</v>
      </c>
      <c r="Y318" s="45">
        <v>0</v>
      </c>
      <c r="Z318" s="45">
        <v>189.62</v>
      </c>
      <c r="AA318" s="45">
        <v>189.62</v>
      </c>
      <c r="AB318" s="35">
        <v>0</v>
      </c>
      <c r="AC318" s="35">
        <v>0</v>
      </c>
      <c r="AD318" s="42">
        <v>0</v>
      </c>
      <c r="AE318" s="45">
        <v>194.17</v>
      </c>
      <c r="AF318" s="45">
        <v>194.17</v>
      </c>
      <c r="AG318" s="35" t="s">
        <v>10967</v>
      </c>
      <c r="AH318" s="35" t="s">
        <v>10965</v>
      </c>
      <c r="AK318" s="35" t="s">
        <v>7832</v>
      </c>
      <c r="AL318" s="35" t="s">
        <v>902</v>
      </c>
      <c r="AM318" s="35">
        <v>103</v>
      </c>
      <c r="AN318" s="35">
        <f>IFERROR(_xlfn.XLOOKUP(Master[[#This Row],[cu_id]],AllStopTimes[cu_ID],AllStopTimes[Average Stop Time ( In Min )]), 0)</f>
        <v>0</v>
      </c>
      <c r="AO318" s="35" t="e">
        <f>IF(Master[[#This Row],[RSP StopTime override]] &lt;&gt; "",Master[[#This Row],[RSP StopTime override]],IF(Master[[#This Row],[Avg stop time helper]] &lt;&gt; 0, Master[[#This Row],[Avg stop time helper]],Average_Stop_Time))</f>
        <v>#DIV/0!</v>
      </c>
    </row>
    <row r="319" spans="1:41" s="35" customFormat="1" x14ac:dyDescent="0.3">
      <c r="A319" s="55" t="s">
        <v>12357</v>
      </c>
      <c r="B319" s="35">
        <v>103</v>
      </c>
      <c r="C319" s="35">
        <v>73052</v>
      </c>
      <c r="D319" s="35">
        <v>0</v>
      </c>
      <c r="E319" s="35" t="s">
        <v>8718</v>
      </c>
      <c r="F319" s="35" t="s">
        <v>8719</v>
      </c>
      <c r="H319" s="35" t="s">
        <v>8667</v>
      </c>
      <c r="I319" s="35" t="s">
        <v>3</v>
      </c>
      <c r="J319" s="35">
        <v>49756</v>
      </c>
      <c r="K319" s="35">
        <v>7</v>
      </c>
      <c r="L319" s="35" t="s">
        <v>7697</v>
      </c>
      <c r="M319" s="35" t="s">
        <v>7793</v>
      </c>
      <c r="N319" s="35" t="s">
        <v>901</v>
      </c>
      <c r="O319" s="35">
        <v>140</v>
      </c>
      <c r="P319" s="35">
        <v>140</v>
      </c>
      <c r="Q319" s="35">
        <v>0</v>
      </c>
      <c r="R319" s="35">
        <v>0</v>
      </c>
      <c r="S319" s="35">
        <v>0</v>
      </c>
      <c r="T319" s="35">
        <v>0</v>
      </c>
      <c r="U319" s="39">
        <v>44137</v>
      </c>
      <c r="V319" s="35">
        <v>52</v>
      </c>
      <c r="W319" s="45">
        <v>2934.61</v>
      </c>
      <c r="X319" s="45">
        <v>0</v>
      </c>
      <c r="Y319" s="45">
        <v>0</v>
      </c>
      <c r="Z319" s="45">
        <v>82.96</v>
      </c>
      <c r="AA319" s="45">
        <v>82.96</v>
      </c>
      <c r="AB319" s="35">
        <v>0</v>
      </c>
      <c r="AC319" s="35">
        <v>0</v>
      </c>
      <c r="AD319" s="42">
        <v>0</v>
      </c>
      <c r="AE319" s="45">
        <v>75.152500000000003</v>
      </c>
      <c r="AF319" s="45">
        <v>28.628699999999998</v>
      </c>
      <c r="AG319" s="35" t="s">
        <v>10974</v>
      </c>
      <c r="AH319" s="35" t="s">
        <v>10965</v>
      </c>
      <c r="AK319" s="35" t="s">
        <v>7832</v>
      </c>
      <c r="AL319" s="35" t="s">
        <v>932</v>
      </c>
      <c r="AM319" s="35">
        <v>103</v>
      </c>
      <c r="AN319" s="35">
        <f>IFERROR(_xlfn.XLOOKUP(Master[[#This Row],[cu_id]],AllStopTimes[cu_ID],AllStopTimes[Average Stop Time ( In Min )]), 0)</f>
        <v>0</v>
      </c>
      <c r="AO319" s="35" t="e">
        <f>IF(Master[[#This Row],[RSP StopTime override]] &lt;&gt; "",Master[[#This Row],[RSP StopTime override]],IF(Master[[#This Row],[Avg stop time helper]] &lt;&gt; 0, Master[[#This Row],[Avg stop time helper]],Average_Stop_Time))</f>
        <v>#DIV/0!</v>
      </c>
    </row>
    <row r="320" spans="1:41" s="35" customFormat="1" x14ac:dyDescent="0.3">
      <c r="A320" s="55" t="s">
        <v>12187</v>
      </c>
      <c r="B320" s="35">
        <v>103</v>
      </c>
      <c r="C320" s="35">
        <v>73048</v>
      </c>
      <c r="D320" s="35">
        <v>0</v>
      </c>
      <c r="E320" s="35" t="s">
        <v>8692</v>
      </c>
      <c r="F320" s="35" t="s">
        <v>8693</v>
      </c>
      <c r="H320" s="35" t="s">
        <v>8667</v>
      </c>
      <c r="I320" s="35" t="s">
        <v>3</v>
      </c>
      <c r="J320" s="35">
        <v>49756</v>
      </c>
      <c r="K320" s="35">
        <v>7</v>
      </c>
      <c r="L320" s="35" t="s">
        <v>7697</v>
      </c>
      <c r="M320" s="35" t="s">
        <v>7793</v>
      </c>
      <c r="N320" s="35" t="s">
        <v>901</v>
      </c>
      <c r="O320" s="35">
        <v>80</v>
      </c>
      <c r="P320" s="35">
        <v>80</v>
      </c>
      <c r="Q320" s="35">
        <v>0</v>
      </c>
      <c r="R320" s="35">
        <v>0</v>
      </c>
      <c r="S320" s="35">
        <v>0</v>
      </c>
      <c r="T320" s="35">
        <v>0</v>
      </c>
      <c r="U320" s="39">
        <v>44137</v>
      </c>
      <c r="V320" s="35">
        <v>68</v>
      </c>
      <c r="W320" s="45">
        <v>55379.42</v>
      </c>
      <c r="X320" s="45">
        <v>0</v>
      </c>
      <c r="Y320" s="45">
        <v>0</v>
      </c>
      <c r="Z320" s="45">
        <v>1238.8900000000001</v>
      </c>
      <c r="AA320" s="45">
        <v>1238.8900000000001</v>
      </c>
      <c r="AB320" s="35">
        <v>0</v>
      </c>
      <c r="AC320" s="35">
        <v>0</v>
      </c>
      <c r="AD320" s="42">
        <v>0</v>
      </c>
      <c r="AE320" s="45">
        <v>1108.3525</v>
      </c>
      <c r="AF320" s="45">
        <v>940.75</v>
      </c>
      <c r="AG320" s="35" t="s">
        <v>10987</v>
      </c>
      <c r="AH320" s="35" t="s">
        <v>10965</v>
      </c>
      <c r="AK320" s="35" t="s">
        <v>7832</v>
      </c>
      <c r="AL320" s="35" t="s">
        <v>932</v>
      </c>
      <c r="AM320" s="35">
        <v>103</v>
      </c>
      <c r="AN320" s="35">
        <f>IFERROR(_xlfn.XLOOKUP(Master[[#This Row],[cu_id]],AllStopTimes[cu_ID],AllStopTimes[Average Stop Time ( In Min )]), 0)</f>
        <v>0</v>
      </c>
      <c r="AO320" s="35" t="e">
        <f>IF(Master[[#This Row],[RSP StopTime override]] &lt;&gt; "",Master[[#This Row],[RSP StopTime override]],IF(Master[[#This Row],[Avg stop time helper]] &lt;&gt; 0, Master[[#This Row],[Avg stop time helper]],Average_Stop_Time))</f>
        <v>#DIV/0!</v>
      </c>
    </row>
    <row r="321" spans="1:41" s="35" customFormat="1" x14ac:dyDescent="0.3">
      <c r="A321" s="55" t="s">
        <v>11029</v>
      </c>
      <c r="B321" s="35">
        <v>102</v>
      </c>
      <c r="C321" s="35">
        <v>73047</v>
      </c>
      <c r="D321" s="35">
        <v>0</v>
      </c>
      <c r="E321" s="35" t="s">
        <v>8462</v>
      </c>
      <c r="F321" s="35" t="s">
        <v>8463</v>
      </c>
      <c r="G321" s="35" t="s">
        <v>8464</v>
      </c>
      <c r="H321" s="35" t="s">
        <v>8465</v>
      </c>
      <c r="I321" s="35" t="s">
        <v>3</v>
      </c>
      <c r="J321" s="35">
        <v>49721</v>
      </c>
      <c r="K321" s="35">
        <v>7</v>
      </c>
      <c r="L321" s="35" t="s">
        <v>7697</v>
      </c>
      <c r="M321" s="35" t="s">
        <v>7793</v>
      </c>
      <c r="N321" s="35" t="s">
        <v>8057</v>
      </c>
      <c r="O321" s="35">
        <v>5</v>
      </c>
      <c r="P321" s="35">
        <v>0</v>
      </c>
      <c r="Q321" s="35">
        <v>0</v>
      </c>
      <c r="R321" s="35">
        <v>0</v>
      </c>
      <c r="S321" s="35">
        <v>5</v>
      </c>
      <c r="T321" s="35">
        <v>0</v>
      </c>
      <c r="U321" s="39">
        <v>44315</v>
      </c>
      <c r="V321" s="35">
        <v>28</v>
      </c>
      <c r="W321" s="45">
        <v>3181.47</v>
      </c>
      <c r="X321" s="45">
        <v>0</v>
      </c>
      <c r="Y321" s="45">
        <v>0</v>
      </c>
      <c r="Z321" s="45">
        <v>147.21</v>
      </c>
      <c r="AA321" s="45">
        <v>147.21</v>
      </c>
      <c r="AB321" s="35">
        <v>0</v>
      </c>
      <c r="AC321" s="35">
        <v>0</v>
      </c>
      <c r="AD321" s="42">
        <v>0</v>
      </c>
      <c r="AE321" s="45">
        <v>203.28370000000001</v>
      </c>
      <c r="AF321" s="45">
        <v>0</v>
      </c>
      <c r="AG321" s="35" t="s">
        <v>6009</v>
      </c>
      <c r="AH321" s="35" t="s">
        <v>6009</v>
      </c>
      <c r="AK321" s="35" t="s">
        <v>7832</v>
      </c>
      <c r="AL321" s="35" t="s">
        <v>8057</v>
      </c>
      <c r="AM321" s="35">
        <v>102</v>
      </c>
      <c r="AN321" s="35">
        <f>IFERROR(_xlfn.XLOOKUP(Master[[#This Row],[cu_id]],AllStopTimes[cu_ID],AllStopTimes[Average Stop Time ( In Min )]), 0)</f>
        <v>0</v>
      </c>
      <c r="AO321" s="35" t="e">
        <f>IF(Master[[#This Row],[RSP StopTime override]] &lt;&gt; "",Master[[#This Row],[RSP StopTime override]],IF(Master[[#This Row],[Avg stop time helper]] &lt;&gt; 0, Master[[#This Row],[Avg stop time helper]],Average_Stop_Time))</f>
        <v>#DIV/0!</v>
      </c>
    </row>
    <row r="322" spans="1:41" s="35" customFormat="1" x14ac:dyDescent="0.3">
      <c r="A322" s="55" t="s">
        <v>11464</v>
      </c>
      <c r="B322" s="35">
        <v>105</v>
      </c>
      <c r="C322" s="35">
        <v>73045</v>
      </c>
      <c r="D322" s="35">
        <v>0</v>
      </c>
      <c r="E322" s="35" t="s">
        <v>9231</v>
      </c>
      <c r="F322" s="35" t="s">
        <v>9232</v>
      </c>
      <c r="H322" s="35" t="s">
        <v>7846</v>
      </c>
      <c r="I322" s="35" t="s">
        <v>3</v>
      </c>
      <c r="J322" s="35">
        <v>49735</v>
      </c>
      <c r="K322" s="35">
        <v>7</v>
      </c>
      <c r="L322" s="35" t="s">
        <v>7697</v>
      </c>
      <c r="M322" s="35" t="s">
        <v>7793</v>
      </c>
      <c r="N322" s="35" t="s">
        <v>903</v>
      </c>
      <c r="O322" s="35">
        <v>180</v>
      </c>
      <c r="P322" s="35">
        <v>0</v>
      </c>
      <c r="Q322" s="35">
        <v>180</v>
      </c>
      <c r="R322" s="35">
        <v>0</v>
      </c>
      <c r="S322" s="35">
        <v>0</v>
      </c>
      <c r="T322" s="35">
        <v>0</v>
      </c>
      <c r="U322" s="39">
        <v>44138</v>
      </c>
      <c r="V322" s="35">
        <v>53</v>
      </c>
      <c r="W322" s="45">
        <v>7089.49</v>
      </c>
      <c r="X322" s="45">
        <v>0</v>
      </c>
      <c r="Y322" s="45">
        <v>0</v>
      </c>
      <c r="Z322" s="45">
        <v>165.52</v>
      </c>
      <c r="AA322" s="45">
        <v>165.52</v>
      </c>
      <c r="AB322" s="35">
        <v>62</v>
      </c>
      <c r="AC322" s="35">
        <v>7</v>
      </c>
      <c r="AD322" s="42">
        <v>0.13207547169811321</v>
      </c>
      <c r="AE322" s="45">
        <v>148.82</v>
      </c>
      <c r="AF322" s="45">
        <v>131.63120000000001</v>
      </c>
      <c r="AG322" s="35" t="s">
        <v>10974</v>
      </c>
      <c r="AH322" s="35" t="s">
        <v>10965</v>
      </c>
      <c r="AK322" s="35" t="s">
        <v>7832</v>
      </c>
      <c r="AL322" s="35" t="s">
        <v>944</v>
      </c>
      <c r="AM322" s="35">
        <v>103</v>
      </c>
      <c r="AN322" s="35">
        <f>IFERROR(_xlfn.XLOOKUP(Master[[#This Row],[cu_id]],AllStopTimes[cu_ID],AllStopTimes[Average Stop Time ( In Min )]), 0)</f>
        <v>0</v>
      </c>
      <c r="AO322" s="35" t="e">
        <f>IF(Master[[#This Row],[RSP StopTime override]] &lt;&gt; "",Master[[#This Row],[RSP StopTime override]],IF(Master[[#This Row],[Avg stop time helper]] &lt;&gt; 0, Master[[#This Row],[Avg stop time helper]],Average_Stop_Time))</f>
        <v>#DIV/0!</v>
      </c>
    </row>
    <row r="323" spans="1:41" s="35" customFormat="1" x14ac:dyDescent="0.3">
      <c r="A323" s="55" t="s">
        <v>11177</v>
      </c>
      <c r="B323" s="35">
        <v>102</v>
      </c>
      <c r="C323" s="35">
        <v>73044</v>
      </c>
      <c r="D323" s="35">
        <v>0</v>
      </c>
      <c r="E323" s="35" t="s">
        <v>8262</v>
      </c>
      <c r="F323" s="35" t="s">
        <v>8263</v>
      </c>
      <c r="H323" s="35" t="s">
        <v>8264</v>
      </c>
      <c r="I323" s="35" t="s">
        <v>3</v>
      </c>
      <c r="J323" s="35">
        <v>49765</v>
      </c>
      <c r="K323" s="35">
        <v>5</v>
      </c>
      <c r="L323" s="35" t="s">
        <v>7699</v>
      </c>
      <c r="M323" s="35" t="s">
        <v>7793</v>
      </c>
      <c r="N323" s="35" t="s">
        <v>901</v>
      </c>
      <c r="O323" s="35">
        <v>312</v>
      </c>
      <c r="P323" s="35">
        <v>312</v>
      </c>
      <c r="Q323" s="35">
        <v>0</v>
      </c>
      <c r="R323" s="35">
        <v>0</v>
      </c>
      <c r="S323" s="35">
        <v>0</v>
      </c>
      <c r="T323" s="35">
        <v>0</v>
      </c>
      <c r="U323" s="39">
        <v>44144</v>
      </c>
      <c r="V323" s="35">
        <v>26</v>
      </c>
      <c r="W323" s="45">
        <v>797.66</v>
      </c>
      <c r="X323" s="45">
        <v>0</v>
      </c>
      <c r="Y323" s="45">
        <v>0</v>
      </c>
      <c r="Z323" s="45">
        <v>16.079999999999998</v>
      </c>
      <c r="AA323" s="45">
        <v>32.15</v>
      </c>
      <c r="AB323" s="35">
        <v>0</v>
      </c>
      <c r="AC323" s="35">
        <v>0</v>
      </c>
      <c r="AD323" s="42">
        <v>0</v>
      </c>
      <c r="AE323" s="45">
        <v>15.164999999999999</v>
      </c>
      <c r="AF323" s="45">
        <v>14.86</v>
      </c>
      <c r="AG323" s="35" t="s">
        <v>6009</v>
      </c>
      <c r="AH323" s="35" t="s">
        <v>6009</v>
      </c>
      <c r="AK323" s="35" t="s">
        <v>7832</v>
      </c>
      <c r="AL323" s="35" t="s">
        <v>901</v>
      </c>
      <c r="AM323" s="35">
        <v>102</v>
      </c>
      <c r="AN323" s="35">
        <f>IFERROR(_xlfn.XLOOKUP(Master[[#This Row],[cu_id]],AllStopTimes[cu_ID],AllStopTimes[Average Stop Time ( In Min )]), 0)</f>
        <v>0</v>
      </c>
      <c r="AO323" s="35" t="e">
        <f>IF(Master[[#This Row],[RSP StopTime override]] &lt;&gt; "",Master[[#This Row],[RSP StopTime override]],IF(Master[[#This Row],[Avg stop time helper]] &lt;&gt; 0, Master[[#This Row],[Avg stop time helper]],Average_Stop_Time))</f>
        <v>#DIV/0!</v>
      </c>
    </row>
    <row r="324" spans="1:41" s="35" customFormat="1" x14ac:dyDescent="0.3">
      <c r="A324" s="55" t="s">
        <v>11999</v>
      </c>
      <c r="B324" s="35">
        <v>102</v>
      </c>
      <c r="C324" s="35">
        <v>73042</v>
      </c>
      <c r="D324" s="35">
        <v>0</v>
      </c>
      <c r="E324" s="35" t="s">
        <v>8338</v>
      </c>
      <c r="F324" s="35" t="s">
        <v>8339</v>
      </c>
      <c r="H324" s="35" t="s">
        <v>8322</v>
      </c>
      <c r="I324" s="35" t="s">
        <v>3</v>
      </c>
      <c r="J324" s="35">
        <v>49779</v>
      </c>
      <c r="K324" s="35">
        <v>5</v>
      </c>
      <c r="L324" s="35" t="s">
        <v>7699</v>
      </c>
      <c r="M324" s="35" t="s">
        <v>7793</v>
      </c>
      <c r="N324" s="35" t="s">
        <v>903</v>
      </c>
      <c r="O324" s="35">
        <v>164</v>
      </c>
      <c r="P324" s="35">
        <v>0</v>
      </c>
      <c r="Q324" s="35">
        <v>164</v>
      </c>
      <c r="R324" s="35">
        <v>0</v>
      </c>
      <c r="S324" s="35">
        <v>0</v>
      </c>
      <c r="T324" s="35">
        <v>0</v>
      </c>
      <c r="U324" s="39">
        <v>44145</v>
      </c>
      <c r="V324" s="35">
        <v>26</v>
      </c>
      <c r="W324" s="45">
        <v>1537.44</v>
      </c>
      <c r="X324" s="45">
        <v>0</v>
      </c>
      <c r="Y324" s="45">
        <v>0</v>
      </c>
      <c r="Z324" s="45">
        <v>30.99</v>
      </c>
      <c r="AA324" s="45">
        <v>61.97</v>
      </c>
      <c r="AB324" s="35">
        <v>0</v>
      </c>
      <c r="AC324" s="35">
        <v>0</v>
      </c>
      <c r="AD324" s="42">
        <v>0</v>
      </c>
      <c r="AE324" s="45">
        <v>29.225000000000001</v>
      </c>
      <c r="AF324" s="45">
        <v>28.65</v>
      </c>
      <c r="AG324" s="35" t="s">
        <v>6009</v>
      </c>
      <c r="AH324" s="35" t="s">
        <v>6009</v>
      </c>
      <c r="AK324" s="35" t="s">
        <v>7832</v>
      </c>
      <c r="AL324" s="35" t="s">
        <v>903</v>
      </c>
      <c r="AM324" s="35">
        <v>102</v>
      </c>
      <c r="AN324" s="35">
        <f>IFERROR(_xlfn.XLOOKUP(Master[[#This Row],[cu_id]],AllStopTimes[cu_ID],AllStopTimes[Average Stop Time ( In Min )]), 0)</f>
        <v>0</v>
      </c>
      <c r="AO324" s="35" t="e">
        <f>IF(Master[[#This Row],[RSP StopTime override]] &lt;&gt; "",Master[[#This Row],[RSP StopTime override]],IF(Master[[#This Row],[Avg stop time helper]] &lt;&gt; 0, Master[[#This Row],[Avg stop time helper]],Average_Stop_Time))</f>
        <v>#DIV/0!</v>
      </c>
    </row>
    <row r="325" spans="1:41" s="35" customFormat="1" x14ac:dyDescent="0.3">
      <c r="A325" s="55" t="s">
        <v>11637</v>
      </c>
      <c r="B325" s="35">
        <v>102</v>
      </c>
      <c r="C325" s="35">
        <v>73041</v>
      </c>
      <c r="D325" s="35">
        <v>0</v>
      </c>
      <c r="E325" s="35" t="s">
        <v>8257</v>
      </c>
      <c r="F325" s="35" t="s">
        <v>8258</v>
      </c>
      <c r="H325" s="35" t="s">
        <v>8256</v>
      </c>
      <c r="I325" s="35" t="s">
        <v>3</v>
      </c>
      <c r="J325" s="35">
        <v>49799</v>
      </c>
      <c r="K325" s="35">
        <v>5</v>
      </c>
      <c r="L325" s="35" t="s">
        <v>7699</v>
      </c>
      <c r="M325" s="35" t="s">
        <v>7793</v>
      </c>
      <c r="N325" s="35" t="s">
        <v>901</v>
      </c>
      <c r="O325" s="35">
        <v>300</v>
      </c>
      <c r="P325" s="35">
        <v>300</v>
      </c>
      <c r="Q325" s="35">
        <v>0</v>
      </c>
      <c r="R325" s="35">
        <v>0</v>
      </c>
      <c r="S325" s="35">
        <v>0</v>
      </c>
      <c r="T325" s="35">
        <v>0</v>
      </c>
      <c r="U325" s="39">
        <v>44144</v>
      </c>
      <c r="V325" s="35">
        <v>26</v>
      </c>
      <c r="W325" s="45">
        <v>1372.54</v>
      </c>
      <c r="X325" s="45">
        <v>0</v>
      </c>
      <c r="Y325" s="45">
        <v>0</v>
      </c>
      <c r="Z325" s="45">
        <v>27.66</v>
      </c>
      <c r="AA325" s="45">
        <v>55.32</v>
      </c>
      <c r="AB325" s="35">
        <v>0</v>
      </c>
      <c r="AC325" s="35">
        <v>0</v>
      </c>
      <c r="AD325" s="42">
        <v>0</v>
      </c>
      <c r="AE325" s="45">
        <v>26.09</v>
      </c>
      <c r="AF325" s="45">
        <v>25.58</v>
      </c>
      <c r="AG325" s="35" t="s">
        <v>6009</v>
      </c>
      <c r="AH325" s="35" t="s">
        <v>6009</v>
      </c>
      <c r="AK325" s="35" t="s">
        <v>7832</v>
      </c>
      <c r="AL325" s="35" t="s">
        <v>901</v>
      </c>
      <c r="AM325" s="35">
        <v>102</v>
      </c>
      <c r="AN325" s="35">
        <f>IFERROR(_xlfn.XLOOKUP(Master[[#This Row],[cu_id]],AllStopTimes[cu_ID],AllStopTimes[Average Stop Time ( In Min )]), 0)</f>
        <v>0</v>
      </c>
      <c r="AO325" s="35" t="e">
        <f>IF(Master[[#This Row],[RSP StopTime override]] &lt;&gt; "",Master[[#This Row],[RSP StopTime override]],IF(Master[[#This Row],[Avg stop time helper]] &lt;&gt; 0, Master[[#This Row],[Avg stop time helper]],Average_Stop_Time))</f>
        <v>#DIV/0!</v>
      </c>
    </row>
    <row r="326" spans="1:41" s="35" customFormat="1" x14ac:dyDescent="0.3">
      <c r="A326" s="55" t="s">
        <v>14472</v>
      </c>
      <c r="B326" s="35">
        <v>103</v>
      </c>
      <c r="C326" s="35">
        <v>73036</v>
      </c>
      <c r="D326" s="35">
        <v>0</v>
      </c>
      <c r="E326" s="35" t="s">
        <v>8750</v>
      </c>
      <c r="F326" s="35" t="s">
        <v>8751</v>
      </c>
      <c r="H326" s="35" t="s">
        <v>8667</v>
      </c>
      <c r="I326" s="35" t="s">
        <v>3</v>
      </c>
      <c r="J326" s="35">
        <v>49756</v>
      </c>
      <c r="K326" s="35">
        <v>1</v>
      </c>
      <c r="L326" s="35" t="s">
        <v>7803</v>
      </c>
      <c r="M326" s="35" t="s">
        <v>7793</v>
      </c>
      <c r="N326" s="35" t="s">
        <v>901</v>
      </c>
      <c r="O326" s="35">
        <v>315</v>
      </c>
      <c r="P326" s="35">
        <v>315</v>
      </c>
      <c r="Q326" s="35">
        <v>0</v>
      </c>
      <c r="R326" s="35">
        <v>0</v>
      </c>
      <c r="S326" s="35">
        <v>0</v>
      </c>
      <c r="T326" s="35">
        <v>0</v>
      </c>
      <c r="U326" s="39">
        <v>44158</v>
      </c>
      <c r="V326" s="35">
        <v>16</v>
      </c>
      <c r="W326" s="45">
        <v>393.2</v>
      </c>
      <c r="X326" s="45">
        <v>0</v>
      </c>
      <c r="Y326" s="45">
        <v>0</v>
      </c>
      <c r="Z326" s="45">
        <v>9.11</v>
      </c>
      <c r="AA326" s="45">
        <v>36.44</v>
      </c>
      <c r="AB326" s="35">
        <v>0</v>
      </c>
      <c r="AC326" s="35">
        <v>0</v>
      </c>
      <c r="AD326" s="42">
        <v>0</v>
      </c>
      <c r="AE326" s="45">
        <v>8.8211999999999993</v>
      </c>
      <c r="AF326" s="45">
        <v>8.9474999999999998</v>
      </c>
      <c r="AG326" s="35" t="s">
        <v>10967</v>
      </c>
      <c r="AH326" s="35" t="s">
        <v>10972</v>
      </c>
      <c r="AK326" s="35" t="s">
        <v>7832</v>
      </c>
      <c r="AL326" s="35" t="s">
        <v>932</v>
      </c>
      <c r="AM326" s="35">
        <v>103</v>
      </c>
      <c r="AN326" s="35">
        <f>IFERROR(_xlfn.XLOOKUP(Master[[#This Row],[cu_id]],AllStopTimes[cu_ID],AllStopTimes[Average Stop Time ( In Min )]), 0)</f>
        <v>0</v>
      </c>
      <c r="AO326" s="35" t="e">
        <f>IF(Master[[#This Row],[RSP StopTime override]] &lt;&gt; "",Master[[#This Row],[RSP StopTime override]],IF(Master[[#This Row],[Avg stop time helper]] &lt;&gt; 0, Master[[#This Row],[Avg stop time helper]],Average_Stop_Time))</f>
        <v>#DIV/0!</v>
      </c>
    </row>
    <row r="327" spans="1:41" s="35" customFormat="1" x14ac:dyDescent="0.3">
      <c r="A327" s="55" t="s">
        <v>13883</v>
      </c>
      <c r="B327" s="35">
        <v>102</v>
      </c>
      <c r="C327" s="35">
        <v>73030</v>
      </c>
      <c r="D327" s="35">
        <v>0</v>
      </c>
      <c r="E327" s="35" t="s">
        <v>8443</v>
      </c>
      <c r="F327" s="35" t="s">
        <v>8444</v>
      </c>
      <c r="H327" s="35" t="s">
        <v>8427</v>
      </c>
      <c r="I327" s="35" t="s">
        <v>3</v>
      </c>
      <c r="J327" s="35">
        <v>49746</v>
      </c>
      <c r="K327" s="35">
        <v>5</v>
      </c>
      <c r="L327" s="35" t="s">
        <v>7699</v>
      </c>
      <c r="M327" s="35" t="s">
        <v>7793</v>
      </c>
      <c r="N327" s="35" t="s">
        <v>900</v>
      </c>
      <c r="O327" s="35">
        <v>300</v>
      </c>
      <c r="P327" s="35">
        <v>0</v>
      </c>
      <c r="Q327" s="35">
        <v>0</v>
      </c>
      <c r="R327" s="35">
        <v>300</v>
      </c>
      <c r="S327" s="35">
        <v>0</v>
      </c>
      <c r="T327" s="35">
        <v>0</v>
      </c>
      <c r="U327" s="39">
        <v>44146</v>
      </c>
      <c r="V327" s="35">
        <v>26</v>
      </c>
      <c r="W327" s="45">
        <v>1445.35</v>
      </c>
      <c r="X327" s="45">
        <v>0</v>
      </c>
      <c r="Y327" s="45">
        <v>0</v>
      </c>
      <c r="Z327" s="45">
        <v>28.71</v>
      </c>
      <c r="AA327" s="45">
        <v>57.41</v>
      </c>
      <c r="AB327" s="35">
        <v>0</v>
      </c>
      <c r="AC327" s="35">
        <v>0</v>
      </c>
      <c r="AD327" s="42">
        <v>0</v>
      </c>
      <c r="AE327" s="45">
        <v>27.46</v>
      </c>
      <c r="AF327" s="45">
        <v>27.46</v>
      </c>
      <c r="AG327" s="35" t="s">
        <v>10969</v>
      </c>
      <c r="AH327" s="35" t="s">
        <v>10965</v>
      </c>
      <c r="AK327" s="35" t="s">
        <v>7832</v>
      </c>
      <c r="AL327" s="35" t="s">
        <v>932</v>
      </c>
      <c r="AM327" s="35" t="s">
        <v>7734</v>
      </c>
      <c r="AN327" s="35">
        <f>IFERROR(_xlfn.XLOOKUP(Master[[#This Row],[cu_id]],AllStopTimes[cu_ID],AllStopTimes[Average Stop Time ( In Min )]), 0)</f>
        <v>0</v>
      </c>
      <c r="AO327" s="35" t="e">
        <f>IF(Master[[#This Row],[RSP StopTime override]] &lt;&gt; "",Master[[#This Row],[RSP StopTime override]],IF(Master[[#This Row],[Avg stop time helper]] &lt;&gt; 0, Master[[#This Row],[Avg stop time helper]],Average_Stop_Time))</f>
        <v>#DIV/0!</v>
      </c>
    </row>
    <row r="328" spans="1:41" s="35" customFormat="1" x14ac:dyDescent="0.3">
      <c r="A328" s="55" t="s">
        <v>13868</v>
      </c>
      <c r="B328" s="35">
        <v>102</v>
      </c>
      <c r="C328" s="35">
        <v>73029</v>
      </c>
      <c r="D328" s="35">
        <v>0</v>
      </c>
      <c r="E328" s="35" t="s">
        <v>8441</v>
      </c>
      <c r="F328" s="35" t="s">
        <v>8442</v>
      </c>
      <c r="H328" s="35" t="s">
        <v>8427</v>
      </c>
      <c r="I328" s="35" t="s">
        <v>3</v>
      </c>
      <c r="J328" s="35">
        <v>49746</v>
      </c>
      <c r="K328" s="35">
        <v>6</v>
      </c>
      <c r="L328" s="35" t="s">
        <v>7805</v>
      </c>
      <c r="M328" s="35" t="s">
        <v>7793</v>
      </c>
      <c r="N328" s="35" t="s">
        <v>900</v>
      </c>
      <c r="O328" s="35">
        <v>295</v>
      </c>
      <c r="P328" s="35">
        <v>0</v>
      </c>
      <c r="Q328" s="35">
        <v>0</v>
      </c>
      <c r="R328" s="35">
        <v>295</v>
      </c>
      <c r="S328" s="35">
        <v>0</v>
      </c>
      <c r="T328" s="35">
        <v>0</v>
      </c>
      <c r="U328" s="39">
        <v>44139</v>
      </c>
      <c r="V328" s="35">
        <v>21</v>
      </c>
      <c r="W328" s="45">
        <v>996.37</v>
      </c>
      <c r="X328" s="45">
        <v>0</v>
      </c>
      <c r="Y328" s="45">
        <v>0</v>
      </c>
      <c r="Z328" s="45">
        <v>21.56</v>
      </c>
      <c r="AA328" s="45">
        <v>43.12</v>
      </c>
      <c r="AB328" s="35">
        <v>0</v>
      </c>
      <c r="AC328" s="35">
        <v>0</v>
      </c>
      <c r="AD328" s="42">
        <v>0</v>
      </c>
      <c r="AE328" s="45">
        <v>0</v>
      </c>
      <c r="AF328" s="45">
        <v>7.5162000000000004</v>
      </c>
      <c r="AG328" s="35" t="s">
        <v>10969</v>
      </c>
      <c r="AH328" s="35" t="s">
        <v>10965</v>
      </c>
      <c r="AK328" s="35" t="s">
        <v>7832</v>
      </c>
      <c r="AL328" s="35" t="s">
        <v>932</v>
      </c>
      <c r="AM328" s="35" t="s">
        <v>7734</v>
      </c>
      <c r="AN328" s="35">
        <f>IFERROR(_xlfn.XLOOKUP(Master[[#This Row],[cu_id]],AllStopTimes[cu_ID],AllStopTimes[Average Stop Time ( In Min )]), 0)</f>
        <v>0</v>
      </c>
      <c r="AO328" s="35" t="e">
        <f>IF(Master[[#This Row],[RSP StopTime override]] &lt;&gt; "",Master[[#This Row],[RSP StopTime override]],IF(Master[[#This Row],[Avg stop time helper]] &lt;&gt; 0, Master[[#This Row],[Avg stop time helper]],Average_Stop_Time))</f>
        <v>#DIV/0!</v>
      </c>
    </row>
    <row r="329" spans="1:41" s="35" customFormat="1" x14ac:dyDescent="0.3">
      <c r="A329" s="55" t="s">
        <v>13863</v>
      </c>
      <c r="B329" s="35">
        <v>102</v>
      </c>
      <c r="C329" s="35">
        <v>73028</v>
      </c>
      <c r="D329" s="35">
        <v>0</v>
      </c>
      <c r="E329" s="35" t="s">
        <v>8439</v>
      </c>
      <c r="F329" s="35" t="s">
        <v>8440</v>
      </c>
      <c r="H329" s="35" t="s">
        <v>8427</v>
      </c>
      <c r="I329" s="35" t="s">
        <v>3</v>
      </c>
      <c r="J329" s="35">
        <v>49746</v>
      </c>
      <c r="K329" s="35">
        <v>6</v>
      </c>
      <c r="L329" s="35" t="s">
        <v>7805</v>
      </c>
      <c r="M329" s="35" t="s">
        <v>7793</v>
      </c>
      <c r="N329" s="35" t="s">
        <v>900</v>
      </c>
      <c r="O329" s="35">
        <v>290</v>
      </c>
      <c r="P329" s="35">
        <v>0</v>
      </c>
      <c r="Q329" s="35">
        <v>0</v>
      </c>
      <c r="R329" s="35">
        <v>290</v>
      </c>
      <c r="S329" s="35">
        <v>0</v>
      </c>
      <c r="T329" s="35">
        <v>0</v>
      </c>
      <c r="U329" s="39">
        <v>44139</v>
      </c>
      <c r="V329" s="35">
        <v>20</v>
      </c>
      <c r="W329" s="45">
        <v>1556.56</v>
      </c>
      <c r="X329" s="45">
        <v>0</v>
      </c>
      <c r="Y329" s="45">
        <v>0</v>
      </c>
      <c r="Z329" s="45">
        <v>30.73</v>
      </c>
      <c r="AA329" s="45">
        <v>61.47</v>
      </c>
      <c r="AB329" s="35">
        <v>0</v>
      </c>
      <c r="AC329" s="35">
        <v>0</v>
      </c>
      <c r="AD329" s="42">
        <v>0</v>
      </c>
      <c r="AE329" s="45">
        <v>0</v>
      </c>
      <c r="AF329" s="45">
        <v>11.991199999999999</v>
      </c>
      <c r="AG329" s="35" t="s">
        <v>10969</v>
      </c>
      <c r="AH329" s="35" t="s">
        <v>10965</v>
      </c>
      <c r="AK329" s="35" t="s">
        <v>7832</v>
      </c>
      <c r="AL329" s="35" t="s">
        <v>932</v>
      </c>
      <c r="AM329" s="35" t="s">
        <v>7734</v>
      </c>
      <c r="AN329" s="35">
        <f>IFERROR(_xlfn.XLOOKUP(Master[[#This Row],[cu_id]],AllStopTimes[cu_ID],AllStopTimes[Average Stop Time ( In Min )]), 0)</f>
        <v>0</v>
      </c>
      <c r="AO329" s="35" t="e">
        <f>IF(Master[[#This Row],[RSP StopTime override]] &lt;&gt; "",Master[[#This Row],[RSP StopTime override]],IF(Master[[#This Row],[Avg stop time helper]] &lt;&gt; 0, Master[[#This Row],[Avg stop time helper]],Average_Stop_Time))</f>
        <v>#DIV/0!</v>
      </c>
    </row>
    <row r="330" spans="1:41" s="35" customFormat="1" x14ac:dyDescent="0.3">
      <c r="A330" s="55" t="s">
        <v>12511</v>
      </c>
      <c r="B330" s="35">
        <v>102</v>
      </c>
      <c r="C330" s="35">
        <v>73026</v>
      </c>
      <c r="D330" s="35">
        <v>0</v>
      </c>
      <c r="E330" s="35" t="s">
        <v>8394</v>
      </c>
      <c r="F330" s="35" t="s">
        <v>8395</v>
      </c>
      <c r="H330" s="35" t="s">
        <v>7831</v>
      </c>
      <c r="I330" s="35" t="s">
        <v>3</v>
      </c>
      <c r="J330" s="35">
        <v>49707</v>
      </c>
      <c r="K330" s="35">
        <v>7</v>
      </c>
      <c r="L330" s="35" t="s">
        <v>7697</v>
      </c>
      <c r="M330" s="35" t="s">
        <v>7793</v>
      </c>
      <c r="N330" s="35" t="s">
        <v>900</v>
      </c>
      <c r="O330" s="35">
        <v>60</v>
      </c>
      <c r="P330" s="35">
        <v>0</v>
      </c>
      <c r="Q330" s="35">
        <v>0</v>
      </c>
      <c r="R330" s="35">
        <v>60</v>
      </c>
      <c r="S330" s="35">
        <v>0</v>
      </c>
      <c r="T330" s="35">
        <v>0</v>
      </c>
      <c r="U330" s="39">
        <v>44139</v>
      </c>
      <c r="V330" s="35">
        <v>52</v>
      </c>
      <c r="W330" s="45">
        <v>2041.94</v>
      </c>
      <c r="X330" s="45">
        <v>0</v>
      </c>
      <c r="Y330" s="45">
        <v>0</v>
      </c>
      <c r="Z330" s="45">
        <v>43.66</v>
      </c>
      <c r="AA330" s="45">
        <v>43.66</v>
      </c>
      <c r="AB330" s="35">
        <v>0</v>
      </c>
      <c r="AC330" s="35">
        <v>0</v>
      </c>
      <c r="AD330" s="42">
        <v>0</v>
      </c>
      <c r="AE330" s="45">
        <v>38.909999999999997</v>
      </c>
      <c r="AF330" s="45">
        <v>35.200000000000003</v>
      </c>
      <c r="AG330" s="35" t="s">
        <v>10969</v>
      </c>
      <c r="AH330" s="35" t="s">
        <v>10965</v>
      </c>
      <c r="AK330" s="35" t="s">
        <v>7832</v>
      </c>
      <c r="AL330" s="35" t="s">
        <v>902</v>
      </c>
      <c r="AM330" s="35">
        <v>102</v>
      </c>
      <c r="AN330" s="35">
        <f>IFERROR(_xlfn.XLOOKUP(Master[[#This Row],[cu_id]],AllStopTimes[cu_ID],AllStopTimes[Average Stop Time ( In Min )]), 0)</f>
        <v>0</v>
      </c>
      <c r="AO330" s="35" t="e">
        <f>IF(Master[[#This Row],[RSP StopTime override]] &lt;&gt; "",Master[[#This Row],[RSP StopTime override]],IF(Master[[#This Row],[Avg stop time helper]] &lt;&gt; 0, Master[[#This Row],[Avg stop time helper]],Average_Stop_Time))</f>
        <v>#DIV/0!</v>
      </c>
    </row>
    <row r="331" spans="1:41" s="35" customFormat="1" x14ac:dyDescent="0.3">
      <c r="A331" s="55" t="s">
        <v>12712</v>
      </c>
      <c r="B331" s="35">
        <v>102</v>
      </c>
      <c r="C331" s="35">
        <v>73020</v>
      </c>
      <c r="D331" s="35">
        <v>0</v>
      </c>
      <c r="E331" s="35" t="s">
        <v>8413</v>
      </c>
      <c r="F331" s="35" t="s">
        <v>8414</v>
      </c>
      <c r="H331" s="35" t="s">
        <v>7831</v>
      </c>
      <c r="I331" s="35" t="s">
        <v>3</v>
      </c>
      <c r="J331" s="35" t="s">
        <v>8415</v>
      </c>
      <c r="K331" s="35">
        <v>0</v>
      </c>
      <c r="L331" s="35" t="s">
        <v>7697</v>
      </c>
      <c r="M331" s="35" t="s">
        <v>7792</v>
      </c>
      <c r="N331" s="35" t="s">
        <v>900</v>
      </c>
      <c r="O331" s="35">
        <v>215</v>
      </c>
      <c r="P331" s="35">
        <v>0</v>
      </c>
      <c r="Q331" s="35">
        <v>0</v>
      </c>
      <c r="R331" s="35">
        <v>215</v>
      </c>
      <c r="S331" s="35">
        <v>0</v>
      </c>
      <c r="T331" s="35">
        <v>0</v>
      </c>
      <c r="U331" s="39">
        <v>44154</v>
      </c>
      <c r="V331" s="35">
        <v>13</v>
      </c>
      <c r="W331" s="45">
        <v>22279.31</v>
      </c>
      <c r="X331" s="45">
        <v>0</v>
      </c>
      <c r="Y331" s="45">
        <v>0</v>
      </c>
      <c r="Z331" s="45">
        <v>678.85</v>
      </c>
      <c r="AA331" s="45">
        <v>678.85</v>
      </c>
      <c r="AB331" s="35">
        <v>0</v>
      </c>
      <c r="AC331" s="35">
        <v>0</v>
      </c>
      <c r="AD331" s="42">
        <v>0</v>
      </c>
      <c r="AE331" s="45">
        <v>753.47500000000002</v>
      </c>
      <c r="AF331" s="45">
        <v>146.43</v>
      </c>
      <c r="AG331" s="35" t="s">
        <v>10969</v>
      </c>
      <c r="AH331" s="35" t="s">
        <v>10965</v>
      </c>
      <c r="AK331" s="35" t="s">
        <v>7832</v>
      </c>
      <c r="AL331" s="35" t="s">
        <v>902</v>
      </c>
      <c r="AM331" s="35">
        <v>102</v>
      </c>
      <c r="AN331" s="35">
        <f>IFERROR(_xlfn.XLOOKUP(Master[[#This Row],[cu_id]],AllStopTimes[cu_ID],AllStopTimes[Average Stop Time ( In Min )]), 0)</f>
        <v>0</v>
      </c>
      <c r="AO331" s="35" t="e">
        <f>IF(Master[[#This Row],[RSP StopTime override]] &lt;&gt; "",Master[[#This Row],[RSP StopTime override]],IF(Master[[#This Row],[Avg stop time helper]] &lt;&gt; 0, Master[[#This Row],[Avg stop time helper]],Average_Stop_Time))</f>
        <v>#DIV/0!</v>
      </c>
    </row>
    <row r="332" spans="1:41" s="35" customFormat="1" x14ac:dyDescent="0.3">
      <c r="A332" s="55" t="s">
        <v>12606</v>
      </c>
      <c r="B332" s="35">
        <v>101</v>
      </c>
      <c r="C332" s="35">
        <v>73063</v>
      </c>
      <c r="D332" s="35">
        <v>5</v>
      </c>
      <c r="E332" s="35" t="s">
        <v>8034</v>
      </c>
      <c r="F332" s="35" t="s">
        <v>8035</v>
      </c>
      <c r="H332" s="35" t="s">
        <v>7831</v>
      </c>
      <c r="I332" s="35" t="s">
        <v>3</v>
      </c>
      <c r="J332" s="35">
        <v>49707</v>
      </c>
      <c r="K332" s="35">
        <v>6</v>
      </c>
      <c r="L332" s="35" t="s">
        <v>7805</v>
      </c>
      <c r="M332" s="35" t="s">
        <v>7793</v>
      </c>
      <c r="N332" s="35" t="s">
        <v>900</v>
      </c>
      <c r="O332" s="35">
        <v>275</v>
      </c>
      <c r="P332" s="35">
        <v>0</v>
      </c>
      <c r="Q332" s="35">
        <v>0</v>
      </c>
      <c r="R332" s="35">
        <v>275</v>
      </c>
      <c r="S332" s="35">
        <v>0</v>
      </c>
      <c r="T332" s="35">
        <v>0</v>
      </c>
      <c r="U332" s="39">
        <v>44139</v>
      </c>
      <c r="V332" s="35">
        <v>26</v>
      </c>
      <c r="W332" s="45">
        <v>2676.06</v>
      </c>
      <c r="X332" s="45">
        <v>0</v>
      </c>
      <c r="Y332" s="45">
        <v>0</v>
      </c>
      <c r="Z332" s="45">
        <v>53.81</v>
      </c>
      <c r="AA332" s="45">
        <v>107.61</v>
      </c>
      <c r="AB332" s="35">
        <v>0</v>
      </c>
      <c r="AC332" s="35">
        <v>0</v>
      </c>
      <c r="AD332" s="42">
        <v>0</v>
      </c>
      <c r="AE332" s="45">
        <v>50.76</v>
      </c>
      <c r="AF332" s="45">
        <v>50.76</v>
      </c>
      <c r="AG332" s="35" t="s">
        <v>10969</v>
      </c>
      <c r="AH332" s="35" t="s">
        <v>10965</v>
      </c>
      <c r="AK332" s="35" t="s">
        <v>7832</v>
      </c>
      <c r="AL332" s="35" t="s">
        <v>900</v>
      </c>
      <c r="AM332" s="35">
        <v>101</v>
      </c>
      <c r="AN332" s="35">
        <f>IFERROR(_xlfn.XLOOKUP(Master[[#This Row],[cu_id]],AllStopTimes[cu_ID],AllStopTimes[Average Stop Time ( In Min )]), 0)</f>
        <v>0</v>
      </c>
      <c r="AO332" s="35" t="e">
        <f>IF(Master[[#This Row],[RSP StopTime override]] &lt;&gt; "",Master[[#This Row],[RSP StopTime override]],IF(Master[[#This Row],[Avg stop time helper]] &lt;&gt; 0, Master[[#This Row],[Avg stop time helper]],Average_Stop_Time))</f>
        <v>#DIV/0!</v>
      </c>
    </row>
    <row r="333" spans="1:41" s="35" customFormat="1" x14ac:dyDescent="0.3">
      <c r="A333" s="55" t="s">
        <v>13016</v>
      </c>
      <c r="B333" s="35">
        <v>101</v>
      </c>
      <c r="C333" s="35">
        <v>99046</v>
      </c>
      <c r="D333" s="35">
        <v>14</v>
      </c>
      <c r="E333" s="35" t="s">
        <v>7979</v>
      </c>
      <c r="F333" s="35" t="s">
        <v>7980</v>
      </c>
      <c r="H333" s="35" t="s">
        <v>7826</v>
      </c>
      <c r="I333" s="35" t="s">
        <v>3</v>
      </c>
      <c r="J333" s="35">
        <v>49747</v>
      </c>
      <c r="K333" s="35">
        <v>6</v>
      </c>
      <c r="L333" s="35" t="s">
        <v>7697</v>
      </c>
      <c r="M333" s="35" t="s">
        <v>7793</v>
      </c>
      <c r="N333" s="35" t="s">
        <v>903</v>
      </c>
      <c r="O333" s="35">
        <v>335</v>
      </c>
      <c r="P333" s="35">
        <v>0</v>
      </c>
      <c r="Q333" s="35">
        <v>335</v>
      </c>
      <c r="R333" s="35">
        <v>0</v>
      </c>
      <c r="S333" s="35">
        <v>0</v>
      </c>
      <c r="T333" s="35">
        <v>0</v>
      </c>
      <c r="U333" s="39">
        <v>44138</v>
      </c>
      <c r="V333" s="35">
        <v>39</v>
      </c>
      <c r="W333" s="45">
        <v>2684.82</v>
      </c>
      <c r="X333" s="45">
        <v>0</v>
      </c>
      <c r="Y333" s="45">
        <v>0</v>
      </c>
      <c r="Z333" s="45">
        <v>48.11</v>
      </c>
      <c r="AA333" s="45">
        <v>96.22</v>
      </c>
      <c r="AB333" s="35">
        <v>0</v>
      </c>
      <c r="AC333" s="35">
        <v>0</v>
      </c>
      <c r="AD333" s="42">
        <v>0</v>
      </c>
      <c r="AE333" s="45">
        <v>44.384999999999998</v>
      </c>
      <c r="AF333" s="45">
        <v>60.844999999999999</v>
      </c>
      <c r="AG333" s="35" t="s">
        <v>10978</v>
      </c>
      <c r="AH333" s="35" t="s">
        <v>10965</v>
      </c>
      <c r="AK333" s="35" t="s">
        <v>7832</v>
      </c>
      <c r="AL333" s="35" t="s">
        <v>932</v>
      </c>
      <c r="AM333" s="35">
        <v>101</v>
      </c>
      <c r="AN333" s="35">
        <f>IFERROR(_xlfn.XLOOKUP(Master[[#This Row],[cu_id]],AllStopTimes[cu_ID],AllStopTimes[Average Stop Time ( In Min )]), 0)</f>
        <v>0</v>
      </c>
      <c r="AO333" s="35" t="e">
        <f>IF(Master[[#This Row],[RSP StopTime override]] &lt;&gt; "",Master[[#This Row],[RSP StopTime override]],IF(Master[[#This Row],[Avg stop time helper]] &lt;&gt; 0, Master[[#This Row],[Avg stop time helper]],Average_Stop_Time))</f>
        <v>#DIV/0!</v>
      </c>
    </row>
    <row r="334" spans="1:41" s="35" customFormat="1" x14ac:dyDescent="0.3">
      <c r="A334" s="55" t="s">
        <v>12412</v>
      </c>
      <c r="B334" s="35">
        <v>101</v>
      </c>
      <c r="C334" s="35">
        <v>99058</v>
      </c>
      <c r="D334" s="35">
        <v>36</v>
      </c>
      <c r="E334" s="35" t="s">
        <v>7877</v>
      </c>
      <c r="F334" s="35" t="s">
        <v>7878</v>
      </c>
      <c r="H334" s="35" t="s">
        <v>7846</v>
      </c>
      <c r="I334" s="35" t="s">
        <v>3</v>
      </c>
      <c r="J334" s="35">
        <v>49735</v>
      </c>
      <c r="K334" s="35">
        <v>7</v>
      </c>
      <c r="L334" s="35" t="s">
        <v>7697</v>
      </c>
      <c r="M334" s="35" t="s">
        <v>7793</v>
      </c>
      <c r="N334" s="35" t="s">
        <v>901</v>
      </c>
      <c r="O334" s="35">
        <v>638</v>
      </c>
      <c r="P334" s="35">
        <v>638</v>
      </c>
      <c r="Q334" s="35">
        <v>0</v>
      </c>
      <c r="R334" s="35">
        <v>0</v>
      </c>
      <c r="S334" s="35">
        <v>0</v>
      </c>
      <c r="T334" s="35">
        <v>0</v>
      </c>
      <c r="U334" s="39">
        <v>44137</v>
      </c>
      <c r="V334" s="35">
        <v>52</v>
      </c>
      <c r="W334" s="45">
        <v>849.53</v>
      </c>
      <c r="X334" s="45">
        <v>0</v>
      </c>
      <c r="Y334" s="45">
        <v>0</v>
      </c>
      <c r="Z334" s="45">
        <v>15.62</v>
      </c>
      <c r="AA334" s="45">
        <v>15.62</v>
      </c>
      <c r="AB334" s="35">
        <v>0</v>
      </c>
      <c r="AC334" s="35">
        <v>0</v>
      </c>
      <c r="AD334" s="42">
        <v>0</v>
      </c>
      <c r="AE334" s="45">
        <v>15.42</v>
      </c>
      <c r="AF334" s="45">
        <v>17.93</v>
      </c>
      <c r="AG334" s="35" t="s">
        <v>10969</v>
      </c>
      <c r="AH334" s="35" t="s">
        <v>10965</v>
      </c>
      <c r="AK334" s="35" t="s">
        <v>7832</v>
      </c>
      <c r="AL334" s="35" t="s">
        <v>932</v>
      </c>
      <c r="AM334" s="35">
        <v>103</v>
      </c>
      <c r="AN334" s="35">
        <f>IFERROR(_xlfn.XLOOKUP(Master[[#This Row],[cu_id]],AllStopTimes[cu_ID],AllStopTimes[Average Stop Time ( In Min )]), 0)</f>
        <v>0</v>
      </c>
      <c r="AO334" s="35" t="e">
        <f>IF(Master[[#This Row],[RSP StopTime override]] &lt;&gt; "",Master[[#This Row],[RSP StopTime override]],IF(Master[[#This Row],[Avg stop time helper]] &lt;&gt; 0, Master[[#This Row],[Avg stop time helper]],Average_Stop_Time))</f>
        <v>#DIV/0!</v>
      </c>
    </row>
    <row r="335" spans="1:41" s="35" customFormat="1" x14ac:dyDescent="0.3">
      <c r="A335" s="55" t="s">
        <v>11420</v>
      </c>
      <c r="B335" s="35">
        <v>105</v>
      </c>
      <c r="C335" s="35">
        <v>99061</v>
      </c>
      <c r="D335" s="35">
        <v>120</v>
      </c>
      <c r="E335" s="35" t="s">
        <v>9226</v>
      </c>
      <c r="F335" s="35" t="s">
        <v>9204</v>
      </c>
      <c r="G335" s="35" t="s">
        <v>9205</v>
      </c>
      <c r="H335" s="35" t="s">
        <v>7846</v>
      </c>
      <c r="I335" s="35" t="s">
        <v>3</v>
      </c>
      <c r="J335" s="35">
        <v>49734</v>
      </c>
      <c r="K335" s="35">
        <v>7</v>
      </c>
      <c r="L335" s="35" t="s">
        <v>7697</v>
      </c>
      <c r="M335" s="35" t="s">
        <v>7793</v>
      </c>
      <c r="N335" s="35" t="s">
        <v>903</v>
      </c>
      <c r="O335" s="35">
        <v>130</v>
      </c>
      <c r="P335" s="35">
        <v>0</v>
      </c>
      <c r="Q335" s="35">
        <v>130</v>
      </c>
      <c r="R335" s="35">
        <v>0</v>
      </c>
      <c r="S335" s="35">
        <v>0</v>
      </c>
      <c r="T335" s="35">
        <v>0</v>
      </c>
      <c r="U335" s="39">
        <v>44138</v>
      </c>
      <c r="V335" s="35">
        <v>52</v>
      </c>
      <c r="W335" s="45">
        <v>589.54999999999995</v>
      </c>
      <c r="X335" s="45">
        <v>0</v>
      </c>
      <c r="Y335" s="45">
        <v>0</v>
      </c>
      <c r="Z335" s="45">
        <v>11.93</v>
      </c>
      <c r="AA335" s="45">
        <v>11.93</v>
      </c>
      <c r="AB335" s="35">
        <v>0</v>
      </c>
      <c r="AC335" s="35">
        <v>0</v>
      </c>
      <c r="AD335" s="42">
        <v>0</v>
      </c>
      <c r="AE335" s="45">
        <v>11.25</v>
      </c>
      <c r="AF335" s="45">
        <v>11.574999999999999</v>
      </c>
      <c r="AG335" s="35" t="s">
        <v>10978</v>
      </c>
      <c r="AH335" s="35" t="s">
        <v>10965</v>
      </c>
      <c r="AK335" s="35" t="s">
        <v>7832</v>
      </c>
      <c r="AL335" s="35" t="s">
        <v>932</v>
      </c>
      <c r="AM335" s="35">
        <v>103</v>
      </c>
      <c r="AN335" s="35">
        <f>IFERROR(_xlfn.XLOOKUP(Master[[#This Row],[cu_id]],AllStopTimes[cu_ID],AllStopTimes[Average Stop Time ( In Min )]), 0)</f>
        <v>0</v>
      </c>
      <c r="AO335" s="35" t="e">
        <f>IF(Master[[#This Row],[RSP StopTime override]] &lt;&gt; "",Master[[#This Row],[RSP StopTime override]],IF(Master[[#This Row],[Avg stop time helper]] &lt;&gt; 0, Master[[#This Row],[Avg stop time helper]],Average_Stop_Time))</f>
        <v>#DIV/0!</v>
      </c>
    </row>
    <row r="336" spans="1:41" s="35" customFormat="1" x14ac:dyDescent="0.3">
      <c r="A336" s="55" t="s">
        <v>11415</v>
      </c>
      <c r="B336" s="35">
        <v>105</v>
      </c>
      <c r="C336" s="35">
        <v>99061</v>
      </c>
      <c r="D336" s="35">
        <v>118</v>
      </c>
      <c r="E336" s="35" t="s">
        <v>9225</v>
      </c>
      <c r="F336" s="35" t="s">
        <v>9204</v>
      </c>
      <c r="G336" s="35" t="s">
        <v>9205</v>
      </c>
      <c r="H336" s="35" t="s">
        <v>7846</v>
      </c>
      <c r="I336" s="35" t="s">
        <v>3</v>
      </c>
      <c r="J336" s="35">
        <v>49734</v>
      </c>
      <c r="K336" s="35">
        <v>7</v>
      </c>
      <c r="L336" s="35" t="s">
        <v>7697</v>
      </c>
      <c r="M336" s="35" t="s">
        <v>7793</v>
      </c>
      <c r="N336" s="35" t="s">
        <v>903</v>
      </c>
      <c r="O336" s="35">
        <v>110</v>
      </c>
      <c r="P336" s="35">
        <v>0</v>
      </c>
      <c r="Q336" s="35">
        <v>110</v>
      </c>
      <c r="R336" s="35">
        <v>0</v>
      </c>
      <c r="S336" s="35">
        <v>0</v>
      </c>
      <c r="T336" s="35">
        <v>0</v>
      </c>
      <c r="U336" s="39">
        <v>44138</v>
      </c>
      <c r="V336" s="35">
        <v>52</v>
      </c>
      <c r="W336" s="45">
        <v>927.07</v>
      </c>
      <c r="X336" s="45">
        <v>0</v>
      </c>
      <c r="Y336" s="45">
        <v>0</v>
      </c>
      <c r="Z336" s="45">
        <v>15.31</v>
      </c>
      <c r="AA336" s="45">
        <v>15.31</v>
      </c>
      <c r="AB336" s="35">
        <v>0</v>
      </c>
      <c r="AC336" s="35">
        <v>0</v>
      </c>
      <c r="AD336" s="42">
        <v>0</v>
      </c>
      <c r="AE336" s="45">
        <v>14.44</v>
      </c>
      <c r="AF336" s="45">
        <v>22.4925</v>
      </c>
      <c r="AG336" s="35" t="s">
        <v>10978</v>
      </c>
      <c r="AH336" s="35" t="s">
        <v>10965</v>
      </c>
      <c r="AK336" s="35" t="s">
        <v>7832</v>
      </c>
      <c r="AL336" s="35" t="s">
        <v>932</v>
      </c>
      <c r="AM336" s="35">
        <v>103</v>
      </c>
      <c r="AN336" s="35">
        <f>IFERROR(_xlfn.XLOOKUP(Master[[#This Row],[cu_id]],AllStopTimes[cu_ID],AllStopTimes[Average Stop Time ( In Min )]), 0)</f>
        <v>0</v>
      </c>
      <c r="AO336" s="35" t="e">
        <f>IF(Master[[#This Row],[RSP StopTime override]] &lt;&gt; "",Master[[#This Row],[RSP StopTime override]],IF(Master[[#This Row],[Avg stop time helper]] &lt;&gt; 0, Master[[#This Row],[Avg stop time helper]],Average_Stop_Time))</f>
        <v>#DIV/0!</v>
      </c>
    </row>
    <row r="337" spans="1:41" s="35" customFormat="1" x14ac:dyDescent="0.3">
      <c r="A337" s="55" t="s">
        <v>11408</v>
      </c>
      <c r="B337" s="35">
        <v>105</v>
      </c>
      <c r="C337" s="35">
        <v>99061</v>
      </c>
      <c r="D337" s="35">
        <v>117</v>
      </c>
      <c r="E337" s="35" t="s">
        <v>9224</v>
      </c>
      <c r="F337" s="35" t="s">
        <v>9204</v>
      </c>
      <c r="G337" s="35" t="s">
        <v>9205</v>
      </c>
      <c r="H337" s="35" t="s">
        <v>7846</v>
      </c>
      <c r="I337" s="35" t="s">
        <v>3</v>
      </c>
      <c r="J337" s="35">
        <v>49734</v>
      </c>
      <c r="K337" s="35">
        <v>7</v>
      </c>
      <c r="L337" s="35" t="s">
        <v>7697</v>
      </c>
      <c r="M337" s="35" t="s">
        <v>7793</v>
      </c>
      <c r="N337" s="35" t="s">
        <v>903</v>
      </c>
      <c r="O337" s="35">
        <v>100</v>
      </c>
      <c r="P337" s="35">
        <v>0</v>
      </c>
      <c r="Q337" s="35">
        <v>100</v>
      </c>
      <c r="R337" s="35">
        <v>0</v>
      </c>
      <c r="S337" s="35">
        <v>0</v>
      </c>
      <c r="T337" s="35">
        <v>0</v>
      </c>
      <c r="U337" s="39">
        <v>44138</v>
      </c>
      <c r="V337" s="35">
        <v>52</v>
      </c>
      <c r="W337" s="45">
        <v>643.28</v>
      </c>
      <c r="X337" s="45">
        <v>0</v>
      </c>
      <c r="Y337" s="45">
        <v>0</v>
      </c>
      <c r="Z337" s="45">
        <v>11.42</v>
      </c>
      <c r="AA337" s="45">
        <v>11.42</v>
      </c>
      <c r="AB337" s="35">
        <v>0</v>
      </c>
      <c r="AC337" s="35">
        <v>0</v>
      </c>
      <c r="AD337" s="42">
        <v>0</v>
      </c>
      <c r="AE337" s="45">
        <v>10.77</v>
      </c>
      <c r="AF337" s="45">
        <v>14.47</v>
      </c>
      <c r="AG337" s="35" t="s">
        <v>10978</v>
      </c>
      <c r="AH337" s="35" t="s">
        <v>10965</v>
      </c>
      <c r="AK337" s="35" t="s">
        <v>7832</v>
      </c>
      <c r="AL337" s="35" t="s">
        <v>932</v>
      </c>
      <c r="AM337" s="35">
        <v>103</v>
      </c>
      <c r="AN337" s="35">
        <f>IFERROR(_xlfn.XLOOKUP(Master[[#This Row],[cu_id]],AllStopTimes[cu_ID],AllStopTimes[Average Stop Time ( In Min )]), 0)</f>
        <v>0</v>
      </c>
      <c r="AO337" s="35" t="e">
        <f>IF(Master[[#This Row],[RSP StopTime override]] &lt;&gt; "",Master[[#This Row],[RSP StopTime override]],IF(Master[[#This Row],[Avg stop time helper]] &lt;&gt; 0, Master[[#This Row],[Avg stop time helper]],Average_Stop_Time))</f>
        <v>#DIV/0!</v>
      </c>
    </row>
    <row r="338" spans="1:41" s="35" customFormat="1" x14ac:dyDescent="0.3">
      <c r="A338" s="55" t="s">
        <v>11398</v>
      </c>
      <c r="B338" s="35">
        <v>105</v>
      </c>
      <c r="C338" s="35">
        <v>99061</v>
      </c>
      <c r="D338" s="35">
        <v>116</v>
      </c>
      <c r="E338" s="35" t="s">
        <v>9223</v>
      </c>
      <c r="F338" s="35" t="s">
        <v>9204</v>
      </c>
      <c r="G338" s="35" t="s">
        <v>9205</v>
      </c>
      <c r="H338" s="35" t="s">
        <v>7846</v>
      </c>
      <c r="I338" s="35" t="s">
        <v>3</v>
      </c>
      <c r="J338" s="35">
        <v>49734</v>
      </c>
      <c r="K338" s="35">
        <v>7</v>
      </c>
      <c r="L338" s="35" t="s">
        <v>7697</v>
      </c>
      <c r="M338" s="35" t="s">
        <v>7793</v>
      </c>
      <c r="N338" s="35" t="s">
        <v>903</v>
      </c>
      <c r="O338" s="35">
        <v>90</v>
      </c>
      <c r="P338" s="35">
        <v>0</v>
      </c>
      <c r="Q338" s="35">
        <v>90</v>
      </c>
      <c r="R338" s="35">
        <v>0</v>
      </c>
      <c r="S338" s="35">
        <v>0</v>
      </c>
      <c r="T338" s="35">
        <v>0</v>
      </c>
      <c r="U338" s="39">
        <v>44138</v>
      </c>
      <c r="V338" s="35">
        <v>52</v>
      </c>
      <c r="W338" s="45">
        <v>234.65</v>
      </c>
      <c r="X338" s="45">
        <v>0</v>
      </c>
      <c r="Y338" s="45">
        <v>0</v>
      </c>
      <c r="Z338" s="45">
        <v>4.7699999999999996</v>
      </c>
      <c r="AA338" s="45">
        <v>4.7699999999999996</v>
      </c>
      <c r="AB338" s="35">
        <v>0</v>
      </c>
      <c r="AC338" s="35">
        <v>0</v>
      </c>
      <c r="AD338" s="42">
        <v>0</v>
      </c>
      <c r="AE338" s="45">
        <v>4.5</v>
      </c>
      <c r="AF338" s="45">
        <v>4.5811999999999999</v>
      </c>
      <c r="AG338" s="35" t="s">
        <v>10978</v>
      </c>
      <c r="AH338" s="35" t="s">
        <v>10965</v>
      </c>
      <c r="AK338" s="35" t="s">
        <v>7832</v>
      </c>
      <c r="AL338" s="35" t="s">
        <v>932</v>
      </c>
      <c r="AM338" s="35">
        <v>103</v>
      </c>
      <c r="AN338" s="35">
        <f>IFERROR(_xlfn.XLOOKUP(Master[[#This Row],[cu_id]],AllStopTimes[cu_ID],AllStopTimes[Average Stop Time ( In Min )]), 0)</f>
        <v>0</v>
      </c>
      <c r="AO338" s="35" t="e">
        <f>IF(Master[[#This Row],[RSP StopTime override]] &lt;&gt; "",Master[[#This Row],[RSP StopTime override]],IF(Master[[#This Row],[Avg stop time helper]] &lt;&gt; 0, Master[[#This Row],[Avg stop time helper]],Average_Stop_Time))</f>
        <v>#DIV/0!</v>
      </c>
    </row>
    <row r="339" spans="1:41" s="35" customFormat="1" x14ac:dyDescent="0.3">
      <c r="A339" s="55" t="s">
        <v>12868</v>
      </c>
      <c r="B339" s="35">
        <v>103</v>
      </c>
      <c r="C339" s="35">
        <v>99152</v>
      </c>
      <c r="D339" s="35">
        <v>7</v>
      </c>
      <c r="E339" s="35" t="s">
        <v>8771</v>
      </c>
      <c r="F339" s="35" t="s">
        <v>8772</v>
      </c>
      <c r="H339" s="35" t="s">
        <v>7831</v>
      </c>
      <c r="I339" s="35" t="s">
        <v>3</v>
      </c>
      <c r="J339" s="35">
        <v>49707</v>
      </c>
      <c r="K339" s="35">
        <v>5</v>
      </c>
      <c r="L339" s="35" t="s">
        <v>7699</v>
      </c>
      <c r="M339" s="35" t="s">
        <v>7793</v>
      </c>
      <c r="N339" s="35" t="s">
        <v>903</v>
      </c>
      <c r="O339" s="35">
        <v>62</v>
      </c>
      <c r="P339" s="35">
        <v>0</v>
      </c>
      <c r="Q339" s="35">
        <v>62</v>
      </c>
      <c r="R339" s="35">
        <v>0</v>
      </c>
      <c r="S339" s="35">
        <v>0</v>
      </c>
      <c r="T339" s="35">
        <v>0</v>
      </c>
      <c r="U339" s="39">
        <v>44145</v>
      </c>
      <c r="V339" s="35">
        <v>26</v>
      </c>
      <c r="W339" s="45">
        <v>1526.76</v>
      </c>
      <c r="X339" s="45">
        <v>0</v>
      </c>
      <c r="Y339" s="45">
        <v>0</v>
      </c>
      <c r="Z339" s="45">
        <v>22.5</v>
      </c>
      <c r="AA339" s="45">
        <v>45</v>
      </c>
      <c r="AB339" s="35">
        <v>0</v>
      </c>
      <c r="AC339" s="35">
        <v>0</v>
      </c>
      <c r="AD339" s="42">
        <v>0</v>
      </c>
      <c r="AE339" s="45">
        <v>22.5</v>
      </c>
      <c r="AF339" s="45">
        <v>33.99</v>
      </c>
      <c r="AG339" s="35" t="s">
        <v>10967</v>
      </c>
      <c r="AH339" s="35" t="s">
        <v>10965</v>
      </c>
      <c r="AK339" s="35" t="s">
        <v>7832</v>
      </c>
      <c r="AL339" s="35" t="s">
        <v>902</v>
      </c>
      <c r="AM339" s="35">
        <v>105</v>
      </c>
      <c r="AN339" s="35">
        <f>IFERROR(_xlfn.XLOOKUP(Master[[#This Row],[cu_id]],AllStopTimes[cu_ID],AllStopTimes[Average Stop Time ( In Min )]), 0)</f>
        <v>0</v>
      </c>
      <c r="AO339" s="35" t="e">
        <f>IF(Master[[#This Row],[RSP StopTime override]] &lt;&gt; "",Master[[#This Row],[RSP StopTime override]],IF(Master[[#This Row],[Avg stop time helper]] &lt;&gt; 0, Master[[#This Row],[Avg stop time helper]],Average_Stop_Time))</f>
        <v>#DIV/0!</v>
      </c>
    </row>
    <row r="340" spans="1:41" s="35" customFormat="1" x14ac:dyDescent="0.3">
      <c r="A340" s="55" t="s">
        <v>13681</v>
      </c>
      <c r="B340" s="35">
        <v>103</v>
      </c>
      <c r="C340" s="35">
        <v>72006</v>
      </c>
      <c r="D340" s="35">
        <v>0</v>
      </c>
      <c r="E340" s="35" t="s">
        <v>8733</v>
      </c>
      <c r="F340" s="35" t="s">
        <v>8734</v>
      </c>
      <c r="G340" s="35" t="s">
        <v>8735</v>
      </c>
      <c r="H340" s="35" t="s">
        <v>8672</v>
      </c>
      <c r="I340" s="35" t="s">
        <v>3</v>
      </c>
      <c r="J340" s="35">
        <v>49709</v>
      </c>
      <c r="K340" s="35">
        <v>1</v>
      </c>
      <c r="L340" s="35" t="s">
        <v>7803</v>
      </c>
      <c r="M340" s="35" t="s">
        <v>7793</v>
      </c>
      <c r="N340" s="35" t="s">
        <v>901</v>
      </c>
      <c r="O340" s="35">
        <v>214</v>
      </c>
      <c r="P340" s="35">
        <v>214</v>
      </c>
      <c r="Q340" s="35">
        <v>0</v>
      </c>
      <c r="R340" s="35">
        <v>0</v>
      </c>
      <c r="S340" s="35">
        <v>0</v>
      </c>
      <c r="T340" s="35">
        <v>0</v>
      </c>
      <c r="U340" s="39">
        <v>44158</v>
      </c>
      <c r="V340" s="35">
        <v>15</v>
      </c>
      <c r="W340" s="45">
        <v>1424.4</v>
      </c>
      <c r="X340" s="45">
        <v>0</v>
      </c>
      <c r="Y340" s="45">
        <v>0</v>
      </c>
      <c r="Z340" s="45">
        <v>30.59</v>
      </c>
      <c r="AA340" s="45">
        <v>122.36</v>
      </c>
      <c r="AB340" s="35">
        <v>0</v>
      </c>
      <c r="AC340" s="35">
        <v>0</v>
      </c>
      <c r="AD340" s="42">
        <v>0</v>
      </c>
      <c r="AE340" s="45">
        <v>55.575000000000003</v>
      </c>
      <c r="AF340" s="45">
        <v>15.811199999999999</v>
      </c>
      <c r="AG340" s="35" t="s">
        <v>10969</v>
      </c>
      <c r="AH340" s="35" t="s">
        <v>10972</v>
      </c>
      <c r="AK340" s="35" t="s">
        <v>8315</v>
      </c>
      <c r="AL340" s="35" t="s">
        <v>932</v>
      </c>
      <c r="AM340" s="35">
        <v>103</v>
      </c>
      <c r="AN340" s="35">
        <f>IFERROR(_xlfn.XLOOKUP(Master[[#This Row],[cu_id]],AllStopTimes[cu_ID],AllStopTimes[Average Stop Time ( In Min )]), 0)</f>
        <v>0</v>
      </c>
      <c r="AO340" s="35" t="e">
        <f>IF(Master[[#This Row],[RSP StopTime override]] &lt;&gt; "",Master[[#This Row],[RSP StopTime override]],IF(Master[[#This Row],[Avg stop time helper]] &lt;&gt; 0, Master[[#This Row],[Avg stop time helper]],Average_Stop_Time))</f>
        <v>#DIV/0!</v>
      </c>
    </row>
    <row r="341" spans="1:41" s="35" customFormat="1" x14ac:dyDescent="0.3">
      <c r="A341" s="55" t="s">
        <v>11702</v>
      </c>
      <c r="B341" s="35">
        <v>101</v>
      </c>
      <c r="C341" s="35">
        <v>72000</v>
      </c>
      <c r="D341" s="35">
        <v>0</v>
      </c>
      <c r="E341" s="35" t="s">
        <v>8127</v>
      </c>
      <c r="F341" s="35" t="s">
        <v>8128</v>
      </c>
      <c r="H341" s="35" t="s">
        <v>8068</v>
      </c>
      <c r="I341" s="35" t="s">
        <v>3</v>
      </c>
      <c r="J341" s="35">
        <v>48750</v>
      </c>
      <c r="K341" s="35">
        <v>6</v>
      </c>
      <c r="L341" s="35" t="s">
        <v>7805</v>
      </c>
      <c r="M341" s="35" t="s">
        <v>7793</v>
      </c>
      <c r="N341" s="35" t="s">
        <v>8057</v>
      </c>
      <c r="O341" s="35">
        <v>306</v>
      </c>
      <c r="P341" s="35">
        <v>0</v>
      </c>
      <c r="Q341" s="35">
        <v>0</v>
      </c>
      <c r="R341" s="35">
        <v>0</v>
      </c>
      <c r="S341" s="35">
        <v>306</v>
      </c>
      <c r="T341" s="35">
        <v>0</v>
      </c>
      <c r="U341" s="39">
        <v>44140</v>
      </c>
      <c r="V341" s="35">
        <v>23</v>
      </c>
      <c r="W341" s="45">
        <v>863.05</v>
      </c>
      <c r="X341" s="45">
        <v>0</v>
      </c>
      <c r="Y341" s="45">
        <v>0</v>
      </c>
      <c r="Z341" s="45">
        <v>23.51</v>
      </c>
      <c r="AA341" s="45">
        <v>47.02</v>
      </c>
      <c r="AB341" s="35">
        <v>0</v>
      </c>
      <c r="AC341" s="35">
        <v>0</v>
      </c>
      <c r="AD341" s="42">
        <v>0</v>
      </c>
      <c r="AE341" s="45">
        <v>21.317499999999999</v>
      </c>
      <c r="AF341" s="45">
        <v>4.7625000000000002</v>
      </c>
      <c r="AG341" s="35" t="s">
        <v>10975</v>
      </c>
      <c r="AH341" s="35" t="s">
        <v>10965</v>
      </c>
      <c r="AK341" s="35" t="s">
        <v>7832</v>
      </c>
      <c r="AL341" s="35" t="s">
        <v>932</v>
      </c>
      <c r="AM341" s="35">
        <v>101</v>
      </c>
      <c r="AN341" s="35">
        <f>IFERROR(_xlfn.XLOOKUP(Master[[#This Row],[cu_id]],AllStopTimes[cu_ID],AllStopTimes[Average Stop Time ( In Min )]), 0)</f>
        <v>0</v>
      </c>
      <c r="AO341" s="35" t="e">
        <f>IF(Master[[#This Row],[RSP StopTime override]] &lt;&gt; "",Master[[#This Row],[RSP StopTime override]],IF(Master[[#This Row],[Avg stop time helper]] &lt;&gt; 0, Master[[#This Row],[Avg stop time helper]],Average_Stop_Time))</f>
        <v>#DIV/0!</v>
      </c>
    </row>
    <row r="342" spans="1:41" s="35" customFormat="1" x14ac:dyDescent="0.3">
      <c r="A342" s="55" t="s">
        <v>11062</v>
      </c>
      <c r="B342" s="35">
        <v>105</v>
      </c>
      <c r="C342" s="35">
        <v>99082</v>
      </c>
      <c r="D342" s="35">
        <v>8</v>
      </c>
      <c r="E342" s="35" t="s">
        <v>9297</v>
      </c>
      <c r="F342" s="35" t="s">
        <v>9298</v>
      </c>
      <c r="G342" s="35" t="s">
        <v>9299</v>
      </c>
      <c r="H342" s="35" t="s">
        <v>9290</v>
      </c>
      <c r="I342" s="35" t="s">
        <v>3</v>
      </c>
      <c r="J342" s="35">
        <v>48656</v>
      </c>
      <c r="K342" s="35">
        <v>7</v>
      </c>
      <c r="L342" s="35" t="s">
        <v>7697</v>
      </c>
      <c r="M342" s="35" t="s">
        <v>7793</v>
      </c>
      <c r="N342" s="35" t="s">
        <v>900</v>
      </c>
      <c r="O342" s="35">
        <v>80</v>
      </c>
      <c r="P342" s="35">
        <v>0</v>
      </c>
      <c r="Q342" s="35">
        <v>0</v>
      </c>
      <c r="R342" s="35">
        <v>80</v>
      </c>
      <c r="S342" s="35">
        <v>0</v>
      </c>
      <c r="T342" s="35">
        <v>0</v>
      </c>
      <c r="U342" s="39">
        <v>44139</v>
      </c>
      <c r="V342" s="35">
        <v>52</v>
      </c>
      <c r="W342" s="45">
        <v>2637.23</v>
      </c>
      <c r="X342" s="45">
        <v>0</v>
      </c>
      <c r="Y342" s="45">
        <v>0</v>
      </c>
      <c r="Z342" s="45">
        <v>55.39</v>
      </c>
      <c r="AA342" s="45">
        <v>55.39</v>
      </c>
      <c r="AB342" s="35">
        <v>0</v>
      </c>
      <c r="AC342" s="35">
        <v>0</v>
      </c>
      <c r="AD342" s="42">
        <v>0</v>
      </c>
      <c r="AE342" s="45">
        <v>50.11</v>
      </c>
      <c r="AF342" s="45">
        <v>50.11</v>
      </c>
      <c r="AG342" s="35" t="s">
        <v>10978</v>
      </c>
      <c r="AH342" s="35" t="s">
        <v>10965</v>
      </c>
      <c r="AK342" s="35" t="s">
        <v>7832</v>
      </c>
      <c r="AL342" s="35" t="s">
        <v>932</v>
      </c>
      <c r="AM342" s="35">
        <v>105</v>
      </c>
      <c r="AN342" s="35">
        <f>IFERROR(_xlfn.XLOOKUP(Master[[#This Row],[cu_id]],AllStopTimes[cu_ID],AllStopTimes[Average Stop Time ( In Min )]), 0)</f>
        <v>0</v>
      </c>
      <c r="AO342" s="35" t="e">
        <f>IF(Master[[#This Row],[RSP StopTime override]] &lt;&gt; "",Master[[#This Row],[RSP StopTime override]],IF(Master[[#This Row],[Avg stop time helper]] &lt;&gt; 0, Master[[#This Row],[Avg stop time helper]],Average_Stop_Time))</f>
        <v>#DIV/0!</v>
      </c>
    </row>
    <row r="343" spans="1:41" s="35" customFormat="1" x14ac:dyDescent="0.3">
      <c r="A343" s="55" t="s">
        <v>12275</v>
      </c>
      <c r="B343" s="35">
        <v>103</v>
      </c>
      <c r="C343" s="35">
        <v>99082</v>
      </c>
      <c r="D343" s="35">
        <v>11</v>
      </c>
      <c r="E343" s="35" t="s">
        <v>9082</v>
      </c>
      <c r="F343" s="35" t="s">
        <v>9083</v>
      </c>
      <c r="H343" s="35" t="s">
        <v>8187</v>
      </c>
      <c r="I343" s="35" t="s">
        <v>3</v>
      </c>
      <c r="J343" s="35">
        <v>48647</v>
      </c>
      <c r="K343" s="35">
        <v>7</v>
      </c>
      <c r="L343" s="35" t="s">
        <v>7697</v>
      </c>
      <c r="M343" s="35" t="s">
        <v>7793</v>
      </c>
      <c r="N343" s="35" t="s">
        <v>902</v>
      </c>
      <c r="O343" s="35">
        <v>255</v>
      </c>
      <c r="P343" s="35">
        <v>0</v>
      </c>
      <c r="Q343" s="35">
        <v>0</v>
      </c>
      <c r="R343" s="35">
        <v>0</v>
      </c>
      <c r="S343" s="35">
        <v>0</v>
      </c>
      <c r="T343" s="35">
        <v>255</v>
      </c>
      <c r="U343" s="39">
        <v>44141</v>
      </c>
      <c r="V343" s="35">
        <v>55</v>
      </c>
      <c r="W343" s="45">
        <v>3007.41</v>
      </c>
      <c r="X343" s="45">
        <v>0</v>
      </c>
      <c r="Y343" s="45">
        <v>0</v>
      </c>
      <c r="Z343" s="45">
        <v>71.39</v>
      </c>
      <c r="AA343" s="45">
        <v>71.39</v>
      </c>
      <c r="AB343" s="35">
        <v>0</v>
      </c>
      <c r="AC343" s="35">
        <v>0</v>
      </c>
      <c r="AD343" s="42">
        <v>0</v>
      </c>
      <c r="AE343" s="45">
        <v>65.31</v>
      </c>
      <c r="AF343" s="45">
        <v>42.018700000000003</v>
      </c>
      <c r="AG343" s="35" t="s">
        <v>10977</v>
      </c>
      <c r="AH343" s="35" t="s">
        <v>10965</v>
      </c>
      <c r="AK343" s="35" t="s">
        <v>7832</v>
      </c>
      <c r="AL343" s="35" t="s">
        <v>932</v>
      </c>
      <c r="AM343" s="35">
        <v>105</v>
      </c>
      <c r="AN343" s="35">
        <f>IFERROR(_xlfn.XLOOKUP(Master[[#This Row],[cu_id]],AllStopTimes[cu_ID],AllStopTimes[Average Stop Time ( In Min )]), 0)</f>
        <v>0</v>
      </c>
      <c r="AO343" s="35" t="e">
        <f>IF(Master[[#This Row],[RSP StopTime override]] &lt;&gt; "",Master[[#This Row],[RSP StopTime override]],IF(Master[[#This Row],[Avg stop time helper]] &lt;&gt; 0, Master[[#This Row],[Avg stop time helper]],Average_Stop_Time))</f>
        <v>#DIV/0!</v>
      </c>
    </row>
    <row r="344" spans="1:41" s="35" customFormat="1" x14ac:dyDescent="0.3">
      <c r="A344" s="55" t="s">
        <v>13309</v>
      </c>
      <c r="B344" s="35">
        <v>103</v>
      </c>
      <c r="C344" s="35">
        <v>71433</v>
      </c>
      <c r="D344" s="35">
        <v>0</v>
      </c>
      <c r="E344" s="35" t="s">
        <v>8818</v>
      </c>
      <c r="F344" s="35" t="s">
        <v>8819</v>
      </c>
      <c r="H344" s="35" t="s">
        <v>7896</v>
      </c>
      <c r="I344" s="35" t="s">
        <v>3</v>
      </c>
      <c r="J344" s="35">
        <v>49707</v>
      </c>
      <c r="K344" s="35">
        <v>7</v>
      </c>
      <c r="L344" s="35" t="s">
        <v>7697</v>
      </c>
      <c r="M344" s="35" t="s">
        <v>7793</v>
      </c>
      <c r="N344" s="35" t="s">
        <v>903</v>
      </c>
      <c r="O344" s="35">
        <v>240</v>
      </c>
      <c r="P344" s="35">
        <v>0</v>
      </c>
      <c r="Q344" s="35">
        <v>240</v>
      </c>
      <c r="R344" s="35">
        <v>0</v>
      </c>
      <c r="S344" s="35">
        <v>0</v>
      </c>
      <c r="T344" s="35">
        <v>0</v>
      </c>
      <c r="U344" s="39">
        <v>44138</v>
      </c>
      <c r="V344" s="35">
        <v>47</v>
      </c>
      <c r="W344" s="45">
        <v>1765.78</v>
      </c>
      <c r="X344" s="45">
        <v>0</v>
      </c>
      <c r="Y344" s="45">
        <v>0</v>
      </c>
      <c r="Z344" s="45">
        <v>50.8</v>
      </c>
      <c r="AA344" s="45">
        <v>50.8</v>
      </c>
      <c r="AB344" s="35">
        <v>0</v>
      </c>
      <c r="AC344" s="35">
        <v>0</v>
      </c>
      <c r="AD344" s="42">
        <v>0</v>
      </c>
      <c r="AE344" s="45">
        <v>44.01</v>
      </c>
      <c r="AF344" s="45">
        <v>23.8675</v>
      </c>
      <c r="AG344" s="35" t="s">
        <v>10978</v>
      </c>
      <c r="AH344" s="35" t="s">
        <v>10985</v>
      </c>
      <c r="AK344" s="35" t="s">
        <v>7832</v>
      </c>
      <c r="AL344" s="35" t="s">
        <v>902</v>
      </c>
      <c r="AM344" s="35">
        <v>105</v>
      </c>
      <c r="AN344" s="35">
        <f>IFERROR(_xlfn.XLOOKUP(Master[[#This Row],[cu_id]],AllStopTimes[cu_ID],AllStopTimes[Average Stop Time ( In Min )]), 0)</f>
        <v>0</v>
      </c>
      <c r="AO344" s="35" t="e">
        <f>IF(Master[[#This Row],[RSP StopTime override]] &lt;&gt; "",Master[[#This Row],[RSP StopTime override]],IF(Master[[#This Row],[Avg stop time helper]] &lt;&gt; 0, Master[[#This Row],[Avg stop time helper]],Average_Stop_Time))</f>
        <v>#DIV/0!</v>
      </c>
    </row>
    <row r="345" spans="1:41" s="35" customFormat="1" x14ac:dyDescent="0.3">
      <c r="A345" s="55" t="s">
        <v>13979</v>
      </c>
      <c r="B345" s="35">
        <v>103</v>
      </c>
      <c r="C345" s="35">
        <v>71432</v>
      </c>
      <c r="D345" s="35">
        <v>0</v>
      </c>
      <c r="E345" s="35" t="s">
        <v>9100</v>
      </c>
      <c r="F345" s="35" t="s">
        <v>9101</v>
      </c>
      <c r="H345" s="35" t="s">
        <v>8187</v>
      </c>
      <c r="I345" s="35" t="s">
        <v>3</v>
      </c>
      <c r="J345" s="35">
        <v>48647</v>
      </c>
      <c r="K345" s="35">
        <v>6</v>
      </c>
      <c r="L345" s="35" t="s">
        <v>7805</v>
      </c>
      <c r="M345" s="35" t="s">
        <v>7793</v>
      </c>
      <c r="N345" s="35" t="s">
        <v>902</v>
      </c>
      <c r="O345" s="35">
        <v>281</v>
      </c>
      <c r="P345" s="35">
        <v>0</v>
      </c>
      <c r="Q345" s="35">
        <v>0</v>
      </c>
      <c r="R345" s="35">
        <v>0</v>
      </c>
      <c r="S345" s="35">
        <v>0</v>
      </c>
      <c r="T345" s="35">
        <v>281</v>
      </c>
      <c r="U345" s="39">
        <v>44141</v>
      </c>
      <c r="V345" s="35">
        <v>27</v>
      </c>
      <c r="W345" s="45">
        <v>1633.2</v>
      </c>
      <c r="X345" s="45">
        <v>0</v>
      </c>
      <c r="Y345" s="45">
        <v>0</v>
      </c>
      <c r="Z345" s="45">
        <v>27.11</v>
      </c>
      <c r="AA345" s="45">
        <v>54.22</v>
      </c>
      <c r="AB345" s="35">
        <v>0</v>
      </c>
      <c r="AC345" s="35">
        <v>0</v>
      </c>
      <c r="AD345" s="42">
        <v>0</v>
      </c>
      <c r="AE345" s="45">
        <v>25.362500000000001</v>
      </c>
      <c r="AF345" s="45">
        <v>50.017499999999998</v>
      </c>
      <c r="AG345" s="35" t="s">
        <v>10969</v>
      </c>
      <c r="AH345" s="35" t="s">
        <v>10965</v>
      </c>
      <c r="AK345" s="35" t="s">
        <v>7832</v>
      </c>
      <c r="AL345" s="35" t="s">
        <v>932</v>
      </c>
      <c r="AM345" s="35">
        <v>105</v>
      </c>
      <c r="AN345" s="35">
        <f>IFERROR(_xlfn.XLOOKUP(Master[[#This Row],[cu_id]],AllStopTimes[cu_ID],AllStopTimes[Average Stop Time ( In Min )]), 0)</f>
        <v>0</v>
      </c>
      <c r="AO345" s="35" t="e">
        <f>IF(Master[[#This Row],[RSP StopTime override]] &lt;&gt; "",Master[[#This Row],[RSP StopTime override]],IF(Master[[#This Row],[Avg stop time helper]] &lt;&gt; 0, Master[[#This Row],[Avg stop time helper]],Average_Stop_Time))</f>
        <v>#DIV/0!</v>
      </c>
    </row>
    <row r="346" spans="1:41" s="35" customFormat="1" x14ac:dyDescent="0.3">
      <c r="A346" s="55" t="s">
        <v>12710</v>
      </c>
      <c r="B346" s="35">
        <v>102</v>
      </c>
      <c r="C346" s="35">
        <v>71425</v>
      </c>
      <c r="D346" s="35">
        <v>0</v>
      </c>
      <c r="E346" s="35" t="s">
        <v>8406</v>
      </c>
      <c r="F346" s="35" t="s">
        <v>8405</v>
      </c>
      <c r="H346" s="35" t="s">
        <v>7831</v>
      </c>
      <c r="I346" s="35" t="s">
        <v>3</v>
      </c>
      <c r="J346" s="35">
        <v>49707</v>
      </c>
      <c r="K346" s="35">
        <v>7</v>
      </c>
      <c r="L346" s="35" t="s">
        <v>7697</v>
      </c>
      <c r="M346" s="35" t="s">
        <v>7793</v>
      </c>
      <c r="N346" s="35" t="s">
        <v>900</v>
      </c>
      <c r="O346" s="35">
        <v>180</v>
      </c>
      <c r="P346" s="35">
        <v>0</v>
      </c>
      <c r="Q346" s="35">
        <v>0</v>
      </c>
      <c r="R346" s="35">
        <v>180</v>
      </c>
      <c r="S346" s="35">
        <v>0</v>
      </c>
      <c r="T346" s="35">
        <v>0</v>
      </c>
      <c r="U346" s="39">
        <v>44139</v>
      </c>
      <c r="V346" s="35">
        <v>53</v>
      </c>
      <c r="W346" s="45">
        <v>939.45</v>
      </c>
      <c r="X346" s="45">
        <v>0</v>
      </c>
      <c r="Y346" s="45">
        <v>0</v>
      </c>
      <c r="Z346" s="45">
        <v>23.43</v>
      </c>
      <c r="AA346" s="45">
        <v>23.43</v>
      </c>
      <c r="AB346" s="35">
        <v>10</v>
      </c>
      <c r="AC346" s="35">
        <v>0</v>
      </c>
      <c r="AD346" s="42">
        <v>0</v>
      </c>
      <c r="AE346" s="45">
        <v>16.809999999999999</v>
      </c>
      <c r="AF346" s="45">
        <v>16.809999999999999</v>
      </c>
      <c r="AG346" s="35" t="s">
        <v>10969</v>
      </c>
      <c r="AH346" s="35" t="s">
        <v>10965</v>
      </c>
      <c r="AK346" s="35" t="s">
        <v>7832</v>
      </c>
      <c r="AL346" s="35" t="s">
        <v>902</v>
      </c>
      <c r="AM346" s="35">
        <v>102</v>
      </c>
      <c r="AN346" s="35">
        <f>IFERROR(_xlfn.XLOOKUP(Master[[#This Row],[cu_id]],AllStopTimes[cu_ID],AllStopTimes[Average Stop Time ( In Min )]), 0)</f>
        <v>0</v>
      </c>
      <c r="AO346" s="35" t="e">
        <f>IF(Master[[#This Row],[RSP StopTime override]] &lt;&gt; "",Master[[#This Row],[RSP StopTime override]],IF(Master[[#This Row],[Avg stop time helper]] &lt;&gt; 0, Master[[#This Row],[Avg stop time helper]],Average_Stop_Time))</f>
        <v>#DIV/0!</v>
      </c>
    </row>
    <row r="347" spans="1:41" s="35" customFormat="1" x14ac:dyDescent="0.3">
      <c r="A347" s="55" t="s">
        <v>14528</v>
      </c>
      <c r="B347" s="35">
        <v>103</v>
      </c>
      <c r="C347" s="35">
        <v>71423</v>
      </c>
      <c r="D347" s="35">
        <v>0</v>
      </c>
      <c r="E347" s="35" t="s">
        <v>9063</v>
      </c>
      <c r="F347" s="35" t="s">
        <v>9064</v>
      </c>
      <c r="G347" s="35" t="s">
        <v>8742</v>
      </c>
      <c r="H347" s="35" t="s">
        <v>9065</v>
      </c>
      <c r="I347" s="35" t="s">
        <v>3</v>
      </c>
      <c r="J347" s="35" t="s">
        <v>9066</v>
      </c>
      <c r="K347" s="35">
        <v>3</v>
      </c>
      <c r="L347" s="35" t="s">
        <v>7804</v>
      </c>
      <c r="M347" s="35" t="s">
        <v>7793</v>
      </c>
      <c r="N347" s="35" t="s">
        <v>902</v>
      </c>
      <c r="O347" s="35">
        <v>201</v>
      </c>
      <c r="P347" s="35">
        <v>0</v>
      </c>
      <c r="Q347" s="35">
        <v>0</v>
      </c>
      <c r="R347" s="35">
        <v>0</v>
      </c>
      <c r="S347" s="35">
        <v>0</v>
      </c>
      <c r="T347" s="35">
        <v>201</v>
      </c>
      <c r="U347" s="39">
        <v>44148</v>
      </c>
      <c r="V347" s="35">
        <v>13</v>
      </c>
      <c r="W347" s="45">
        <v>469.21</v>
      </c>
      <c r="X347" s="45">
        <v>0</v>
      </c>
      <c r="Y347" s="45">
        <v>0</v>
      </c>
      <c r="Z347" s="45">
        <v>9.2799999999999994</v>
      </c>
      <c r="AA347" s="45">
        <v>37.1</v>
      </c>
      <c r="AB347" s="35">
        <v>0</v>
      </c>
      <c r="AC347" s="35">
        <v>0</v>
      </c>
      <c r="AD347" s="42">
        <v>0</v>
      </c>
      <c r="AE347" s="45">
        <v>8.75</v>
      </c>
      <c r="AF347" s="45">
        <v>7.8837000000000002</v>
      </c>
      <c r="AG347" s="35" t="s">
        <v>10975</v>
      </c>
      <c r="AH347" s="35" t="s">
        <v>10965</v>
      </c>
      <c r="AK347" s="35" t="s">
        <v>7832</v>
      </c>
      <c r="AL347" s="35" t="s">
        <v>932</v>
      </c>
      <c r="AM347" s="35">
        <v>105</v>
      </c>
      <c r="AN347" s="35">
        <f>IFERROR(_xlfn.XLOOKUP(Master[[#This Row],[cu_id]],AllStopTimes[cu_ID],AllStopTimes[Average Stop Time ( In Min )]), 0)</f>
        <v>0</v>
      </c>
      <c r="AO347" s="35" t="e">
        <f>IF(Master[[#This Row],[RSP StopTime override]] &lt;&gt; "",Master[[#This Row],[RSP StopTime override]],IF(Master[[#This Row],[Avg stop time helper]] &lt;&gt; 0, Master[[#This Row],[Avg stop time helper]],Average_Stop_Time))</f>
        <v>#DIV/0!</v>
      </c>
    </row>
    <row r="348" spans="1:41" s="35" customFormat="1" x14ac:dyDescent="0.3">
      <c r="A348" s="55" t="s">
        <v>11591</v>
      </c>
      <c r="B348" s="35">
        <v>105</v>
      </c>
      <c r="C348" s="35">
        <v>73063</v>
      </c>
      <c r="D348" s="35">
        <v>4</v>
      </c>
      <c r="E348" s="35" t="s">
        <v>9399</v>
      </c>
      <c r="F348" s="35" t="s">
        <v>9400</v>
      </c>
      <c r="H348" s="35" t="s">
        <v>8071</v>
      </c>
      <c r="I348" s="35" t="s">
        <v>3</v>
      </c>
      <c r="J348" s="35">
        <v>48750</v>
      </c>
      <c r="K348" s="35">
        <v>7</v>
      </c>
      <c r="L348" s="35" t="s">
        <v>7697</v>
      </c>
      <c r="M348" s="35" t="s">
        <v>7793</v>
      </c>
      <c r="N348" s="35" t="s">
        <v>8057</v>
      </c>
      <c r="O348" s="35">
        <v>80</v>
      </c>
      <c r="P348" s="35">
        <v>0</v>
      </c>
      <c r="Q348" s="35">
        <v>0</v>
      </c>
      <c r="R348" s="35">
        <v>0</v>
      </c>
      <c r="S348" s="35">
        <v>80</v>
      </c>
      <c r="T348" s="35">
        <v>0</v>
      </c>
      <c r="U348" s="39">
        <v>44140</v>
      </c>
      <c r="V348" s="35">
        <v>52</v>
      </c>
      <c r="W348" s="45">
        <v>6556.08</v>
      </c>
      <c r="X348" s="45">
        <v>0</v>
      </c>
      <c r="Y348" s="45">
        <v>0</v>
      </c>
      <c r="Z348" s="45">
        <v>131.53</v>
      </c>
      <c r="AA348" s="45">
        <v>131.53</v>
      </c>
      <c r="AB348" s="35">
        <v>0</v>
      </c>
      <c r="AC348" s="35">
        <v>0</v>
      </c>
      <c r="AD348" s="42">
        <v>0</v>
      </c>
      <c r="AE348" s="45">
        <v>126.46</v>
      </c>
      <c r="AF348" s="45">
        <v>122.79</v>
      </c>
      <c r="AG348" s="35" t="s">
        <v>10984</v>
      </c>
      <c r="AH348" s="35" t="s">
        <v>10965</v>
      </c>
      <c r="AK348" s="35" t="s">
        <v>8315</v>
      </c>
      <c r="AL348" s="35" t="s">
        <v>932</v>
      </c>
      <c r="AM348" s="35">
        <v>101</v>
      </c>
      <c r="AN348" s="35">
        <f>IFERROR(_xlfn.XLOOKUP(Master[[#This Row],[cu_id]],AllStopTimes[cu_ID],AllStopTimes[Average Stop Time ( In Min )]), 0)</f>
        <v>0</v>
      </c>
      <c r="AO348" s="35" t="e">
        <f>IF(Master[[#This Row],[RSP StopTime override]] &lt;&gt; "",Master[[#This Row],[RSP StopTime override]],IF(Master[[#This Row],[Avg stop time helper]] &lt;&gt; 0, Master[[#This Row],[Avg stop time helper]],Average_Stop_Time))</f>
        <v>#DIV/0!</v>
      </c>
    </row>
    <row r="349" spans="1:41" s="35" customFormat="1" x14ac:dyDescent="0.3">
      <c r="A349" s="55" t="s">
        <v>12935</v>
      </c>
      <c r="B349" s="35">
        <v>105</v>
      </c>
      <c r="C349" s="35">
        <v>99152</v>
      </c>
      <c r="D349" s="35">
        <v>4</v>
      </c>
      <c r="E349" s="35" t="s">
        <v>9397</v>
      </c>
      <c r="F349" s="35" t="s">
        <v>9398</v>
      </c>
      <c r="H349" s="35" t="s">
        <v>7936</v>
      </c>
      <c r="I349" s="35" t="s">
        <v>3</v>
      </c>
      <c r="J349" s="35">
        <v>48742</v>
      </c>
      <c r="K349" s="35">
        <v>7</v>
      </c>
      <c r="L349" s="35" t="s">
        <v>7697</v>
      </c>
      <c r="M349" s="35" t="s">
        <v>7793</v>
      </c>
      <c r="N349" s="35" t="s">
        <v>8057</v>
      </c>
      <c r="O349" s="35">
        <v>70</v>
      </c>
      <c r="P349" s="35">
        <v>0</v>
      </c>
      <c r="Q349" s="35">
        <v>0</v>
      </c>
      <c r="R349" s="35">
        <v>0</v>
      </c>
      <c r="S349" s="35">
        <v>70</v>
      </c>
      <c r="T349" s="35">
        <v>0</v>
      </c>
      <c r="U349" s="39">
        <v>44140</v>
      </c>
      <c r="V349" s="35">
        <v>55</v>
      </c>
      <c r="W349" s="45">
        <v>9282.9599999999991</v>
      </c>
      <c r="X349" s="45">
        <v>0</v>
      </c>
      <c r="Y349" s="45">
        <v>0</v>
      </c>
      <c r="Z349" s="45">
        <v>231.43</v>
      </c>
      <c r="AA349" s="45">
        <v>231.43</v>
      </c>
      <c r="AB349" s="35">
        <v>0</v>
      </c>
      <c r="AC349" s="35">
        <v>0</v>
      </c>
      <c r="AD349" s="42">
        <v>0</v>
      </c>
      <c r="AE349" s="45">
        <v>212.34</v>
      </c>
      <c r="AF349" s="45">
        <v>110.52370000000001</v>
      </c>
      <c r="AG349" s="35" t="s">
        <v>10969</v>
      </c>
      <c r="AH349" s="35" t="s">
        <v>10965</v>
      </c>
      <c r="AK349" s="35" t="s">
        <v>7832</v>
      </c>
      <c r="AL349" s="35" t="s">
        <v>932</v>
      </c>
      <c r="AM349" s="35">
        <v>101</v>
      </c>
      <c r="AN349" s="35">
        <f>IFERROR(_xlfn.XLOOKUP(Master[[#This Row],[cu_id]],AllStopTimes[cu_ID],AllStopTimes[Average Stop Time ( In Min )]), 0)</f>
        <v>0</v>
      </c>
      <c r="AO349" s="35" t="e">
        <f>IF(Master[[#This Row],[RSP StopTime override]] &lt;&gt; "",Master[[#This Row],[RSP StopTime override]],IF(Master[[#This Row],[Avg stop time helper]] &lt;&gt; 0, Master[[#This Row],[Avg stop time helper]],Average_Stop_Time))</f>
        <v>#DIV/0!</v>
      </c>
    </row>
    <row r="350" spans="1:41" s="35" customFormat="1" x14ac:dyDescent="0.3">
      <c r="A350" s="55" t="s">
        <v>12151</v>
      </c>
      <c r="B350" s="35">
        <v>102</v>
      </c>
      <c r="C350" s="35">
        <v>71415</v>
      </c>
      <c r="D350" s="35">
        <v>0</v>
      </c>
      <c r="E350" s="35" t="s">
        <v>8305</v>
      </c>
      <c r="F350" s="35" t="s">
        <v>8306</v>
      </c>
      <c r="H350" s="35" t="s">
        <v>8307</v>
      </c>
      <c r="I350" s="35" t="s">
        <v>3</v>
      </c>
      <c r="J350" s="35">
        <v>49779</v>
      </c>
      <c r="K350" s="35">
        <v>6</v>
      </c>
      <c r="L350" s="35" t="s">
        <v>7805</v>
      </c>
      <c r="M350" s="35" t="s">
        <v>7793</v>
      </c>
      <c r="N350" s="35" t="s">
        <v>903</v>
      </c>
      <c r="O350" s="35">
        <v>55</v>
      </c>
      <c r="P350" s="35">
        <v>0</v>
      </c>
      <c r="Q350" s="35">
        <v>55</v>
      </c>
      <c r="R350" s="35">
        <v>0</v>
      </c>
      <c r="S350" s="35">
        <v>0</v>
      </c>
      <c r="T350" s="35">
        <v>0</v>
      </c>
      <c r="U350" s="39">
        <v>44138</v>
      </c>
      <c r="V350" s="35">
        <v>26</v>
      </c>
      <c r="W350" s="45">
        <v>5998.93</v>
      </c>
      <c r="X350" s="45">
        <v>0</v>
      </c>
      <c r="Y350" s="45">
        <v>0</v>
      </c>
      <c r="Z350" s="45">
        <v>117.51</v>
      </c>
      <c r="AA350" s="45">
        <v>235.02</v>
      </c>
      <c r="AB350" s="35">
        <v>0</v>
      </c>
      <c r="AC350" s="35">
        <v>0</v>
      </c>
      <c r="AD350" s="42">
        <v>0</v>
      </c>
      <c r="AE350" s="45">
        <v>113.02</v>
      </c>
      <c r="AF350" s="45">
        <v>79.284999999999997</v>
      </c>
      <c r="AG350" s="35" t="s">
        <v>6009</v>
      </c>
      <c r="AH350" s="35" t="s">
        <v>6009</v>
      </c>
      <c r="AK350" s="35" t="s">
        <v>7832</v>
      </c>
      <c r="AL350" s="35" t="s">
        <v>903</v>
      </c>
      <c r="AM350" s="35">
        <v>102</v>
      </c>
      <c r="AN350" s="35">
        <f>IFERROR(_xlfn.XLOOKUP(Master[[#This Row],[cu_id]],AllStopTimes[cu_ID],AllStopTimes[Average Stop Time ( In Min )]), 0)</f>
        <v>0</v>
      </c>
      <c r="AO350" s="35" t="e">
        <f>IF(Master[[#This Row],[RSP StopTime override]] &lt;&gt; "",Master[[#This Row],[RSP StopTime override]],IF(Master[[#This Row],[Avg stop time helper]] &lt;&gt; 0, Master[[#This Row],[Avg stop time helper]],Average_Stop_Time))</f>
        <v>#DIV/0!</v>
      </c>
    </row>
    <row r="351" spans="1:41" s="35" customFormat="1" x14ac:dyDescent="0.3">
      <c r="A351" s="55" t="s">
        <v>13958</v>
      </c>
      <c r="B351" s="35">
        <v>101</v>
      </c>
      <c r="C351" s="35">
        <v>71413</v>
      </c>
      <c r="D351" s="35">
        <v>0</v>
      </c>
      <c r="E351" s="35" t="s">
        <v>7865</v>
      </c>
      <c r="F351" s="35" t="s">
        <v>7866</v>
      </c>
      <c r="G351" s="35" t="s">
        <v>7867</v>
      </c>
      <c r="H351" s="35" t="s">
        <v>7840</v>
      </c>
      <c r="I351" s="35" t="s">
        <v>3</v>
      </c>
      <c r="J351" s="35">
        <v>49735</v>
      </c>
      <c r="K351" s="35">
        <v>5</v>
      </c>
      <c r="L351" s="35" t="s">
        <v>7699</v>
      </c>
      <c r="M351" s="35" t="s">
        <v>7793</v>
      </c>
      <c r="N351" s="35" t="s">
        <v>901</v>
      </c>
      <c r="O351" s="35">
        <v>460</v>
      </c>
      <c r="P351" s="35">
        <v>460</v>
      </c>
      <c r="Q351" s="35">
        <v>0</v>
      </c>
      <c r="R351" s="35">
        <v>0</v>
      </c>
      <c r="S351" s="35">
        <v>0</v>
      </c>
      <c r="T351" s="35">
        <v>0</v>
      </c>
      <c r="U351" s="39">
        <v>44144</v>
      </c>
      <c r="V351" s="35">
        <v>26</v>
      </c>
      <c r="W351" s="45">
        <v>2169.27</v>
      </c>
      <c r="X351" s="45">
        <v>0</v>
      </c>
      <c r="Y351" s="45">
        <v>0</v>
      </c>
      <c r="Z351" s="45">
        <v>44.3</v>
      </c>
      <c r="AA351" s="45">
        <v>88.6</v>
      </c>
      <c r="AB351" s="35">
        <v>0</v>
      </c>
      <c r="AC351" s="35">
        <v>0</v>
      </c>
      <c r="AD351" s="42">
        <v>0</v>
      </c>
      <c r="AE351" s="45">
        <v>41.86</v>
      </c>
      <c r="AF351" s="45">
        <v>38.770000000000003</v>
      </c>
      <c r="AG351" s="35" t="s">
        <v>10969</v>
      </c>
      <c r="AH351" s="35" t="s">
        <v>10965</v>
      </c>
      <c r="AK351" s="35" t="s">
        <v>7832</v>
      </c>
      <c r="AL351" s="35" t="s">
        <v>932</v>
      </c>
      <c r="AM351" s="35">
        <v>103</v>
      </c>
      <c r="AN351" s="35">
        <f>IFERROR(_xlfn.XLOOKUP(Master[[#This Row],[cu_id]],AllStopTimes[cu_ID],AllStopTimes[Average Stop Time ( In Min )]), 0)</f>
        <v>0</v>
      </c>
      <c r="AO351" s="35" t="e">
        <f>IF(Master[[#This Row],[RSP StopTime override]] &lt;&gt; "",Master[[#This Row],[RSP StopTime override]],IF(Master[[#This Row],[Avg stop time helper]] &lt;&gt; 0, Master[[#This Row],[Avg stop time helper]],Average_Stop_Time))</f>
        <v>#DIV/0!</v>
      </c>
    </row>
    <row r="352" spans="1:41" s="35" customFormat="1" x14ac:dyDescent="0.3">
      <c r="A352" s="55" t="s">
        <v>11609</v>
      </c>
      <c r="B352" s="35">
        <v>105</v>
      </c>
      <c r="C352" s="35">
        <v>71411</v>
      </c>
      <c r="D352" s="35">
        <v>0</v>
      </c>
      <c r="E352" s="35" t="s">
        <v>9384</v>
      </c>
      <c r="F352" s="35" t="s">
        <v>9385</v>
      </c>
      <c r="G352" s="35" t="s">
        <v>9034</v>
      </c>
      <c r="H352" s="35" t="s">
        <v>8056</v>
      </c>
      <c r="I352" s="35" t="s">
        <v>3</v>
      </c>
      <c r="J352" s="35">
        <v>48740</v>
      </c>
      <c r="K352" s="35">
        <v>7</v>
      </c>
      <c r="L352" s="35" t="s">
        <v>7697</v>
      </c>
      <c r="M352" s="35" t="s">
        <v>7793</v>
      </c>
      <c r="N352" s="35" t="s">
        <v>8057</v>
      </c>
      <c r="O352" s="35">
        <v>10</v>
      </c>
      <c r="P352" s="35">
        <v>0</v>
      </c>
      <c r="Q352" s="35">
        <v>0</v>
      </c>
      <c r="R352" s="35">
        <v>0</v>
      </c>
      <c r="S352" s="35">
        <v>10</v>
      </c>
      <c r="T352" s="35">
        <v>0</v>
      </c>
      <c r="U352" s="39">
        <v>44140</v>
      </c>
      <c r="V352" s="35">
        <v>53</v>
      </c>
      <c r="W352" s="45">
        <v>15246.69</v>
      </c>
      <c r="X352" s="45">
        <v>0</v>
      </c>
      <c r="Y352" s="45">
        <v>0</v>
      </c>
      <c r="Z352" s="45">
        <v>327.48</v>
      </c>
      <c r="AA352" s="45">
        <v>327.48</v>
      </c>
      <c r="AB352" s="35">
        <v>0</v>
      </c>
      <c r="AC352" s="35">
        <v>0</v>
      </c>
      <c r="AD352" s="42">
        <v>0</v>
      </c>
      <c r="AE352" s="45">
        <v>340.1712</v>
      </c>
      <c r="AF352" s="45">
        <v>338.64249999999998</v>
      </c>
      <c r="AG352" s="35" t="s">
        <v>10969</v>
      </c>
      <c r="AH352" s="35" t="s">
        <v>10965</v>
      </c>
      <c r="AK352" s="35" t="s">
        <v>7832</v>
      </c>
      <c r="AL352" s="35" t="s">
        <v>932</v>
      </c>
      <c r="AM352" s="35">
        <v>101</v>
      </c>
      <c r="AN352" s="35">
        <f>IFERROR(_xlfn.XLOOKUP(Master[[#This Row],[cu_id]],AllStopTimes[cu_ID],AllStopTimes[Average Stop Time ( In Min )]), 0)</f>
        <v>0</v>
      </c>
      <c r="AO352" s="35" t="e">
        <f>IF(Master[[#This Row],[RSP StopTime override]] &lt;&gt; "",Master[[#This Row],[RSP StopTime override]],IF(Master[[#This Row],[Avg stop time helper]] &lt;&gt; 0, Master[[#This Row],[Avg stop time helper]],Average_Stop_Time))</f>
        <v>#DIV/0!</v>
      </c>
    </row>
    <row r="353" spans="1:41" s="35" customFormat="1" x14ac:dyDescent="0.3">
      <c r="A353" s="55" t="s">
        <v>12487</v>
      </c>
      <c r="B353" s="35">
        <v>102</v>
      </c>
      <c r="C353" s="35">
        <v>71408</v>
      </c>
      <c r="D353" s="35">
        <v>0</v>
      </c>
      <c r="E353" s="35" t="s">
        <v>8396</v>
      </c>
      <c r="F353" s="35" t="s">
        <v>8395</v>
      </c>
      <c r="H353" s="35" t="s">
        <v>7831</v>
      </c>
      <c r="I353" s="35" t="s">
        <v>3</v>
      </c>
      <c r="J353" s="35">
        <v>49707</v>
      </c>
      <c r="K353" s="35">
        <v>7</v>
      </c>
      <c r="L353" s="35" t="s">
        <v>7697</v>
      </c>
      <c r="M353" s="35" t="s">
        <v>7793</v>
      </c>
      <c r="N353" s="35" t="s">
        <v>900</v>
      </c>
      <c r="O353" s="35">
        <v>70</v>
      </c>
      <c r="P353" s="35">
        <v>0</v>
      </c>
      <c r="Q353" s="35">
        <v>0</v>
      </c>
      <c r="R353" s="35">
        <v>70</v>
      </c>
      <c r="S353" s="35">
        <v>0</v>
      </c>
      <c r="T353" s="35">
        <v>0</v>
      </c>
      <c r="U353" s="39">
        <v>44139</v>
      </c>
      <c r="V353" s="35">
        <v>52</v>
      </c>
      <c r="W353" s="45">
        <v>6255.5</v>
      </c>
      <c r="X353" s="45">
        <v>0</v>
      </c>
      <c r="Y353" s="45">
        <v>0</v>
      </c>
      <c r="Z353" s="45">
        <v>151.82</v>
      </c>
      <c r="AA353" s="45">
        <v>151.82</v>
      </c>
      <c r="AB353" s="35">
        <v>0</v>
      </c>
      <c r="AC353" s="35">
        <v>0</v>
      </c>
      <c r="AD353" s="42">
        <v>0</v>
      </c>
      <c r="AE353" s="45">
        <v>95.99</v>
      </c>
      <c r="AF353" s="45">
        <v>159.02250000000001</v>
      </c>
      <c r="AG353" s="35" t="s">
        <v>10969</v>
      </c>
      <c r="AH353" s="35" t="s">
        <v>10965</v>
      </c>
      <c r="AK353" s="35" t="s">
        <v>7832</v>
      </c>
      <c r="AL353" s="35" t="s">
        <v>902</v>
      </c>
      <c r="AM353" s="35">
        <v>102</v>
      </c>
      <c r="AN353" s="35">
        <f>IFERROR(_xlfn.XLOOKUP(Master[[#This Row],[cu_id]],AllStopTimes[cu_ID],AllStopTimes[Average Stop Time ( In Min )]), 0)</f>
        <v>0</v>
      </c>
      <c r="AO353" s="35" t="e">
        <f>IF(Master[[#This Row],[RSP StopTime override]] &lt;&gt; "",Master[[#This Row],[RSP StopTime override]],IF(Master[[#This Row],[Avg stop time helper]] &lt;&gt; 0, Master[[#This Row],[Avg stop time helper]],Average_Stop_Time))</f>
        <v>#DIV/0!</v>
      </c>
    </row>
    <row r="354" spans="1:41" s="35" customFormat="1" x14ac:dyDescent="0.3">
      <c r="A354" s="55" t="s">
        <v>14537</v>
      </c>
      <c r="B354" s="35">
        <v>103</v>
      </c>
      <c r="C354" s="35">
        <v>71406</v>
      </c>
      <c r="D354" s="35">
        <v>0</v>
      </c>
      <c r="E354" s="35" t="s">
        <v>9051</v>
      </c>
      <c r="F354" s="35" t="s">
        <v>9052</v>
      </c>
      <c r="H354" s="35" t="s">
        <v>9035</v>
      </c>
      <c r="I354" s="35" t="s">
        <v>3</v>
      </c>
      <c r="J354" s="35">
        <v>48661</v>
      </c>
      <c r="K354" s="35">
        <v>1</v>
      </c>
      <c r="L354" s="35" t="s">
        <v>7803</v>
      </c>
      <c r="M354" s="35" t="s">
        <v>7793</v>
      </c>
      <c r="N354" s="35" t="s">
        <v>902</v>
      </c>
      <c r="O354" s="35">
        <v>160</v>
      </c>
      <c r="P354" s="35">
        <v>0</v>
      </c>
      <c r="Q354" s="35">
        <v>0</v>
      </c>
      <c r="R354" s="35">
        <v>0</v>
      </c>
      <c r="S354" s="35">
        <v>0</v>
      </c>
      <c r="T354" s="35">
        <v>160</v>
      </c>
      <c r="U354" s="39">
        <v>44162</v>
      </c>
      <c r="V354" s="35">
        <v>13</v>
      </c>
      <c r="W354" s="45">
        <v>982.95</v>
      </c>
      <c r="X354" s="45">
        <v>0</v>
      </c>
      <c r="Y354" s="45">
        <v>0</v>
      </c>
      <c r="Z354" s="45">
        <v>28.95</v>
      </c>
      <c r="AA354" s="45">
        <v>115.81</v>
      </c>
      <c r="AB354" s="35">
        <v>0</v>
      </c>
      <c r="AC354" s="35">
        <v>0</v>
      </c>
      <c r="AD354" s="42">
        <v>0</v>
      </c>
      <c r="AE354" s="45">
        <v>23.2425</v>
      </c>
      <c r="AF354" s="45">
        <v>8.3149999999999995</v>
      </c>
      <c r="AG354" s="35" t="s">
        <v>10975</v>
      </c>
      <c r="AH354" s="35" t="s">
        <v>10965</v>
      </c>
      <c r="AK354" s="35" t="s">
        <v>7832</v>
      </c>
      <c r="AL354" s="35" t="s">
        <v>932</v>
      </c>
      <c r="AM354" s="35">
        <v>105</v>
      </c>
      <c r="AN354" s="35">
        <f>IFERROR(_xlfn.XLOOKUP(Master[[#This Row],[cu_id]],AllStopTimes[cu_ID],AllStopTimes[Average Stop Time ( In Min )]), 0)</f>
        <v>0</v>
      </c>
      <c r="AO354" s="35" t="e">
        <f>IF(Master[[#This Row],[RSP StopTime override]] &lt;&gt; "",Master[[#This Row],[RSP StopTime override]],IF(Master[[#This Row],[Avg stop time helper]] &lt;&gt; 0, Master[[#This Row],[Avg stop time helper]],Average_Stop_Time))</f>
        <v>#DIV/0!</v>
      </c>
    </row>
    <row r="355" spans="1:41" s="35" customFormat="1" x14ac:dyDescent="0.3">
      <c r="A355" s="55" t="s">
        <v>11748</v>
      </c>
      <c r="B355" s="35">
        <v>102</v>
      </c>
      <c r="C355" s="35">
        <v>71404</v>
      </c>
      <c r="D355" s="35">
        <v>0</v>
      </c>
      <c r="E355" s="35" t="s">
        <v>8477</v>
      </c>
      <c r="F355" s="35" t="s">
        <v>8478</v>
      </c>
      <c r="G355" s="35" t="s">
        <v>8476</v>
      </c>
      <c r="H355" s="35" t="s">
        <v>8479</v>
      </c>
      <c r="I355" s="35" t="s">
        <v>3</v>
      </c>
      <c r="J355" s="35">
        <v>49757</v>
      </c>
      <c r="K355" s="35">
        <v>7</v>
      </c>
      <c r="L355" s="35" t="s">
        <v>7697</v>
      </c>
      <c r="M355" s="35" t="s">
        <v>7793</v>
      </c>
      <c r="N355" s="35" t="s">
        <v>8057</v>
      </c>
      <c r="O355" s="35">
        <v>25</v>
      </c>
      <c r="P355" s="35">
        <v>0</v>
      </c>
      <c r="Q355" s="35">
        <v>0</v>
      </c>
      <c r="R355" s="35">
        <v>0</v>
      </c>
      <c r="S355" s="35">
        <v>25</v>
      </c>
      <c r="T355" s="35">
        <v>0</v>
      </c>
      <c r="U355" s="39">
        <v>44315</v>
      </c>
      <c r="V355" s="35">
        <v>26</v>
      </c>
      <c r="W355" s="45">
        <v>4713.74</v>
      </c>
      <c r="X355" s="45">
        <v>69.55</v>
      </c>
      <c r="Y355" s="45">
        <v>4644.1899999999996</v>
      </c>
      <c r="Z355" s="45">
        <v>219.17</v>
      </c>
      <c r="AA355" s="45">
        <v>219.17</v>
      </c>
      <c r="AB355" s="35">
        <v>0</v>
      </c>
      <c r="AC355" s="35">
        <v>0</v>
      </c>
      <c r="AD355" s="42">
        <v>0</v>
      </c>
      <c r="AE355" s="45">
        <v>193.11250000000001</v>
      </c>
      <c r="AF355" s="45">
        <v>0</v>
      </c>
      <c r="AG355" s="35" t="s">
        <v>6009</v>
      </c>
      <c r="AH355" s="35" t="s">
        <v>6009</v>
      </c>
      <c r="AK355" s="35" t="s">
        <v>7832</v>
      </c>
      <c r="AL355" s="35" t="s">
        <v>8057</v>
      </c>
      <c r="AM355" s="35">
        <v>102</v>
      </c>
      <c r="AN355" s="35">
        <f>IFERROR(_xlfn.XLOOKUP(Master[[#This Row],[cu_id]],AllStopTimes[cu_ID],AllStopTimes[Average Stop Time ( In Min )]), 0)</f>
        <v>0</v>
      </c>
      <c r="AO355" s="35" t="e">
        <f>IF(Master[[#This Row],[RSP StopTime override]] &lt;&gt; "",Master[[#This Row],[RSP StopTime override]],IF(Master[[#This Row],[Avg stop time helper]] &lt;&gt; 0, Master[[#This Row],[Avg stop time helper]],Average_Stop_Time))</f>
        <v>#DIV/0!</v>
      </c>
    </row>
    <row r="356" spans="1:41" s="35" customFormat="1" x14ac:dyDescent="0.3">
      <c r="A356" s="55" t="s">
        <v>13676</v>
      </c>
      <c r="B356" s="35">
        <v>103</v>
      </c>
      <c r="C356" s="35">
        <v>71402</v>
      </c>
      <c r="D356" s="35">
        <v>0</v>
      </c>
      <c r="E356" s="35" t="s">
        <v>8736</v>
      </c>
      <c r="F356" s="35" t="s">
        <v>8737</v>
      </c>
      <c r="H356" s="35" t="s">
        <v>7834</v>
      </c>
      <c r="I356" s="35" t="s">
        <v>3</v>
      </c>
      <c r="J356" s="35">
        <v>49709</v>
      </c>
      <c r="K356" s="35">
        <v>1</v>
      </c>
      <c r="L356" s="35" t="s">
        <v>7803</v>
      </c>
      <c r="M356" s="35" t="s">
        <v>7793</v>
      </c>
      <c r="N356" s="35" t="s">
        <v>901</v>
      </c>
      <c r="O356" s="35">
        <v>220</v>
      </c>
      <c r="P356" s="35">
        <v>220</v>
      </c>
      <c r="Q356" s="35">
        <v>0</v>
      </c>
      <c r="R356" s="35">
        <v>0</v>
      </c>
      <c r="S356" s="35">
        <v>0</v>
      </c>
      <c r="T356" s="35">
        <v>0</v>
      </c>
      <c r="U356" s="39">
        <v>44158</v>
      </c>
      <c r="V356" s="35">
        <v>13</v>
      </c>
      <c r="W356" s="45">
        <v>477.83</v>
      </c>
      <c r="X356" s="45">
        <v>0</v>
      </c>
      <c r="Y356" s="45">
        <v>0</v>
      </c>
      <c r="Z356" s="45">
        <v>9.56</v>
      </c>
      <c r="AA356" s="45">
        <v>38.24</v>
      </c>
      <c r="AB356" s="35">
        <v>0</v>
      </c>
      <c r="AC356" s="35">
        <v>0</v>
      </c>
      <c r="AD356" s="42">
        <v>0</v>
      </c>
      <c r="AE356" s="45">
        <v>9.1074999999999999</v>
      </c>
      <c r="AF356" s="45">
        <v>8.92</v>
      </c>
      <c r="AG356" s="35" t="s">
        <v>10967</v>
      </c>
      <c r="AH356" s="35" t="s">
        <v>10966</v>
      </c>
      <c r="AK356" s="35" t="s">
        <v>7832</v>
      </c>
      <c r="AL356" s="35" t="s">
        <v>932</v>
      </c>
      <c r="AM356" s="35">
        <v>103</v>
      </c>
      <c r="AN356" s="35">
        <f>IFERROR(_xlfn.XLOOKUP(Master[[#This Row],[cu_id]],AllStopTimes[cu_ID],AllStopTimes[Average Stop Time ( In Min )]), 0)</f>
        <v>0</v>
      </c>
      <c r="AO356" s="35" t="e">
        <f>IF(Master[[#This Row],[RSP StopTime override]] &lt;&gt; "",Master[[#This Row],[RSP StopTime override]],IF(Master[[#This Row],[Avg stop time helper]] &lt;&gt; 0, Master[[#This Row],[Avg stop time helper]],Average_Stop_Time))</f>
        <v>#DIV/0!</v>
      </c>
    </row>
    <row r="357" spans="1:41" s="35" customFormat="1" x14ac:dyDescent="0.3">
      <c r="A357" s="55" t="s">
        <v>11004</v>
      </c>
      <c r="B357" s="35">
        <v>102</v>
      </c>
      <c r="C357" s="35">
        <v>71399</v>
      </c>
      <c r="D357" s="35">
        <v>0</v>
      </c>
      <c r="E357" s="35" t="s">
        <v>8265</v>
      </c>
      <c r="F357" s="35" t="s">
        <v>8266</v>
      </c>
      <c r="H357" s="35" t="s">
        <v>7896</v>
      </c>
      <c r="I357" s="35" t="s">
        <v>3</v>
      </c>
      <c r="J357" s="35">
        <v>49707</v>
      </c>
      <c r="K357" s="35">
        <v>7</v>
      </c>
      <c r="L357" s="35" t="s">
        <v>7697</v>
      </c>
      <c r="M357" s="35" t="s">
        <v>7793</v>
      </c>
      <c r="N357" s="35" t="s">
        <v>901</v>
      </c>
      <c r="O357" s="35">
        <v>320</v>
      </c>
      <c r="P357" s="35">
        <v>320</v>
      </c>
      <c r="Q357" s="35">
        <v>0</v>
      </c>
      <c r="R357" s="35">
        <v>0</v>
      </c>
      <c r="S357" s="35">
        <v>0</v>
      </c>
      <c r="T357" s="35">
        <v>0</v>
      </c>
      <c r="U357" s="39">
        <v>44138</v>
      </c>
      <c r="V357" s="35">
        <v>37</v>
      </c>
      <c r="W357" s="45">
        <v>2846.85</v>
      </c>
      <c r="X357" s="45">
        <v>0</v>
      </c>
      <c r="Y357" s="45">
        <v>0</v>
      </c>
      <c r="Z357" s="45">
        <v>88.64</v>
      </c>
      <c r="AA357" s="45">
        <v>88.64</v>
      </c>
      <c r="AB357" s="35">
        <v>0</v>
      </c>
      <c r="AC357" s="35">
        <v>0</v>
      </c>
      <c r="AD357" s="42">
        <v>0</v>
      </c>
      <c r="AE357" s="45">
        <v>68.597499999999997</v>
      </c>
      <c r="AF357" s="45">
        <v>51.432499999999997</v>
      </c>
      <c r="AG357" s="35" t="s">
        <v>10970</v>
      </c>
      <c r="AH357" s="35" t="s">
        <v>10965</v>
      </c>
      <c r="AK357" s="35" t="s">
        <v>7832</v>
      </c>
      <c r="AL357" s="35" t="s">
        <v>901</v>
      </c>
      <c r="AM357" s="35">
        <v>102</v>
      </c>
      <c r="AN357" s="35">
        <f>IFERROR(_xlfn.XLOOKUP(Master[[#This Row],[cu_id]],AllStopTimes[cu_ID],AllStopTimes[Average Stop Time ( In Min )]), 0)</f>
        <v>0</v>
      </c>
      <c r="AO357" s="35" t="e">
        <f>IF(Master[[#This Row],[RSP StopTime override]] &lt;&gt; "",Master[[#This Row],[RSP StopTime override]],IF(Master[[#This Row],[Avg stop time helper]] &lt;&gt; 0, Master[[#This Row],[Avg stop time helper]],Average_Stop_Time))</f>
        <v>#DIV/0!</v>
      </c>
    </row>
    <row r="358" spans="1:41" s="35" customFormat="1" x14ac:dyDescent="0.3">
      <c r="A358" s="55" t="s">
        <v>14426</v>
      </c>
      <c r="B358" s="35">
        <v>101</v>
      </c>
      <c r="C358" s="35">
        <v>99152</v>
      </c>
      <c r="D358" s="35">
        <v>6</v>
      </c>
      <c r="E358" s="35" t="s">
        <v>7991</v>
      </c>
      <c r="F358" s="35" t="s">
        <v>7992</v>
      </c>
      <c r="H358" s="35" t="s">
        <v>7896</v>
      </c>
      <c r="I358" s="35" t="s">
        <v>3</v>
      </c>
      <c r="J358" s="35">
        <v>49707</v>
      </c>
      <c r="K358" s="35">
        <v>3</v>
      </c>
      <c r="L358" s="35" t="s">
        <v>7804</v>
      </c>
      <c r="M358" s="35" t="s">
        <v>7793</v>
      </c>
      <c r="N358" s="35" t="s">
        <v>900</v>
      </c>
      <c r="O358" s="35">
        <v>5</v>
      </c>
      <c r="P358" s="35">
        <v>0</v>
      </c>
      <c r="Q358" s="35">
        <v>0</v>
      </c>
      <c r="R358" s="35">
        <v>5</v>
      </c>
      <c r="S358" s="35">
        <v>0</v>
      </c>
      <c r="T358" s="35">
        <v>0</v>
      </c>
      <c r="U358" s="39">
        <v>44139</v>
      </c>
      <c r="V358" s="35">
        <v>11</v>
      </c>
      <c r="W358" s="45">
        <v>4471.74</v>
      </c>
      <c r="X358" s="45">
        <v>0</v>
      </c>
      <c r="Y358" s="45">
        <v>0</v>
      </c>
      <c r="Z358" s="45" t="s">
        <v>7881</v>
      </c>
      <c r="AA358" s="45" t="s">
        <v>7881</v>
      </c>
      <c r="AB358" s="35">
        <v>0</v>
      </c>
      <c r="AC358" s="35">
        <v>0</v>
      </c>
      <c r="AD358" s="42">
        <v>0</v>
      </c>
      <c r="AE358" s="45">
        <v>0</v>
      </c>
      <c r="AF358" s="45">
        <v>159.0275</v>
      </c>
      <c r="AG358" s="35" t="s">
        <v>10978</v>
      </c>
      <c r="AH358" s="35" t="s">
        <v>10965</v>
      </c>
      <c r="AK358" s="35" t="s">
        <v>7832</v>
      </c>
      <c r="AL358" s="35" t="s">
        <v>900</v>
      </c>
      <c r="AM358" s="35">
        <v>101</v>
      </c>
      <c r="AN358" s="35">
        <f>IFERROR(_xlfn.XLOOKUP(Master[[#This Row],[cu_id]],AllStopTimes[cu_ID],AllStopTimes[Average Stop Time ( In Min )]), 0)</f>
        <v>0</v>
      </c>
      <c r="AO358" s="35" t="e">
        <f>IF(Master[[#This Row],[RSP StopTime override]] &lt;&gt; "",Master[[#This Row],[RSP StopTime override]],IF(Master[[#This Row],[Avg stop time helper]] &lt;&gt; 0, Master[[#This Row],[Avg stop time helper]],Average_Stop_Time))</f>
        <v>#DIV/0!</v>
      </c>
    </row>
    <row r="359" spans="1:41" s="35" customFormat="1" x14ac:dyDescent="0.3">
      <c r="A359" s="55" t="s">
        <v>13512</v>
      </c>
      <c r="B359" s="35">
        <v>102</v>
      </c>
      <c r="C359" s="35">
        <v>71390</v>
      </c>
      <c r="D359" s="35">
        <v>0</v>
      </c>
      <c r="E359" s="35" t="s">
        <v>8277</v>
      </c>
      <c r="F359" s="35" t="s">
        <v>8278</v>
      </c>
      <c r="H359" s="35" t="s">
        <v>7831</v>
      </c>
      <c r="I359" s="35" t="s">
        <v>3</v>
      </c>
      <c r="J359" s="35">
        <v>49707</v>
      </c>
      <c r="K359" s="35">
        <v>3</v>
      </c>
      <c r="L359" s="35" t="s">
        <v>7804</v>
      </c>
      <c r="M359" s="35" t="s">
        <v>7793</v>
      </c>
      <c r="N359" s="35" t="s">
        <v>903</v>
      </c>
      <c r="O359" s="35">
        <v>2</v>
      </c>
      <c r="P359" s="35">
        <v>0</v>
      </c>
      <c r="Q359" s="35">
        <v>2</v>
      </c>
      <c r="R359" s="35">
        <v>0</v>
      </c>
      <c r="S359" s="35">
        <v>0</v>
      </c>
      <c r="T359" s="35">
        <v>0</v>
      </c>
      <c r="U359" s="39">
        <v>44145</v>
      </c>
      <c r="V359" s="35">
        <v>13</v>
      </c>
      <c r="W359" s="45">
        <v>820.26</v>
      </c>
      <c r="X359" s="45">
        <v>0</v>
      </c>
      <c r="Y359" s="45">
        <v>0</v>
      </c>
      <c r="Z359" s="45">
        <v>16.260000000000002</v>
      </c>
      <c r="AA359" s="45">
        <v>65.02</v>
      </c>
      <c r="AB359" s="35">
        <v>0</v>
      </c>
      <c r="AC359" s="35">
        <v>0</v>
      </c>
      <c r="AD359" s="42">
        <v>0</v>
      </c>
      <c r="AE359" s="45">
        <v>15.63</v>
      </c>
      <c r="AF359" s="45">
        <v>15.63</v>
      </c>
      <c r="AG359" s="35" t="s">
        <v>10978</v>
      </c>
      <c r="AH359" s="35" t="s">
        <v>10965</v>
      </c>
      <c r="AK359" s="35" t="s">
        <v>7832</v>
      </c>
      <c r="AL359" s="35" t="s">
        <v>903</v>
      </c>
      <c r="AM359" s="35">
        <v>102</v>
      </c>
      <c r="AN359" s="35">
        <f>IFERROR(_xlfn.XLOOKUP(Master[[#This Row],[cu_id]],AllStopTimes[cu_ID],AllStopTimes[Average Stop Time ( In Min )]), 0)</f>
        <v>0</v>
      </c>
      <c r="AO359" s="35" t="e">
        <f>IF(Master[[#This Row],[RSP StopTime override]] &lt;&gt; "",Master[[#This Row],[RSP StopTime override]],IF(Master[[#This Row],[Avg stop time helper]] &lt;&gt; 0, Master[[#This Row],[Avg stop time helper]],Average_Stop_Time))</f>
        <v>#DIV/0!</v>
      </c>
    </row>
    <row r="360" spans="1:41" s="35" customFormat="1" x14ac:dyDescent="0.3">
      <c r="A360" s="55" t="s">
        <v>14438</v>
      </c>
      <c r="B360" s="35">
        <v>103</v>
      </c>
      <c r="C360" s="35">
        <v>71389</v>
      </c>
      <c r="D360" s="35">
        <v>0</v>
      </c>
      <c r="E360" s="35" t="s">
        <v>8790</v>
      </c>
      <c r="F360" s="35" t="s">
        <v>8791</v>
      </c>
      <c r="H360" s="35" t="s">
        <v>7831</v>
      </c>
      <c r="I360" s="35" t="s">
        <v>3</v>
      </c>
      <c r="J360" s="35">
        <v>49707</v>
      </c>
      <c r="K360" s="35">
        <v>1</v>
      </c>
      <c r="L360" s="35" t="s">
        <v>7803</v>
      </c>
      <c r="M360" s="35" t="s">
        <v>7793</v>
      </c>
      <c r="N360" s="35" t="s">
        <v>903</v>
      </c>
      <c r="O360" s="35">
        <v>78</v>
      </c>
      <c r="P360" s="35">
        <v>0</v>
      </c>
      <c r="Q360" s="35">
        <v>78</v>
      </c>
      <c r="R360" s="35">
        <v>0</v>
      </c>
      <c r="S360" s="35">
        <v>0</v>
      </c>
      <c r="T360" s="35">
        <v>0</v>
      </c>
      <c r="U360" s="39">
        <v>44145</v>
      </c>
      <c r="V360" s="35">
        <v>22</v>
      </c>
      <c r="W360" s="45">
        <v>3629.72</v>
      </c>
      <c r="X360" s="45">
        <v>0</v>
      </c>
      <c r="Y360" s="45">
        <v>0</v>
      </c>
      <c r="Z360" s="45">
        <v>34.94</v>
      </c>
      <c r="AA360" s="45">
        <v>139.77000000000001</v>
      </c>
      <c r="AB360" s="35">
        <v>0</v>
      </c>
      <c r="AC360" s="35">
        <v>0</v>
      </c>
      <c r="AD360" s="42">
        <v>0</v>
      </c>
      <c r="AE360" s="45">
        <v>41.351199999999999</v>
      </c>
      <c r="AF360" s="45">
        <v>82.724999999999994</v>
      </c>
      <c r="AG360" s="35" t="s">
        <v>10968</v>
      </c>
      <c r="AH360" s="35" t="s">
        <v>10965</v>
      </c>
      <c r="AK360" s="35" t="s">
        <v>7832</v>
      </c>
      <c r="AL360" s="35" t="s">
        <v>902</v>
      </c>
      <c r="AM360" s="35">
        <v>105</v>
      </c>
      <c r="AN360" s="35">
        <f>IFERROR(_xlfn.XLOOKUP(Master[[#This Row],[cu_id]],AllStopTimes[cu_ID],AllStopTimes[Average Stop Time ( In Min )]), 0)</f>
        <v>0</v>
      </c>
      <c r="AO360" s="35" t="e">
        <f>IF(Master[[#This Row],[RSP StopTime override]] &lt;&gt; "",Master[[#This Row],[RSP StopTime override]],IF(Master[[#This Row],[Avg stop time helper]] &lt;&gt; 0, Master[[#This Row],[Avg stop time helper]],Average_Stop_Time))</f>
        <v>#DIV/0!</v>
      </c>
    </row>
    <row r="361" spans="1:41" s="35" customFormat="1" x14ac:dyDescent="0.3">
      <c r="A361" s="55" t="s">
        <v>14369</v>
      </c>
      <c r="B361" s="35">
        <v>102</v>
      </c>
      <c r="C361" s="35">
        <v>71388</v>
      </c>
      <c r="D361" s="35">
        <v>0</v>
      </c>
      <c r="E361" s="35" t="s">
        <v>8392</v>
      </c>
      <c r="F361" s="35" t="s">
        <v>8393</v>
      </c>
      <c r="H361" s="35" t="s">
        <v>7896</v>
      </c>
      <c r="I361" s="35" t="s">
        <v>3</v>
      </c>
      <c r="J361" s="35">
        <v>49707</v>
      </c>
      <c r="K361" s="35">
        <v>2</v>
      </c>
      <c r="L361" s="35" t="s">
        <v>7698</v>
      </c>
      <c r="M361" s="35" t="s">
        <v>7793</v>
      </c>
      <c r="N361" s="35" t="s">
        <v>900</v>
      </c>
      <c r="O361" s="35">
        <v>55</v>
      </c>
      <c r="P361" s="35">
        <v>0</v>
      </c>
      <c r="Q361" s="35">
        <v>0</v>
      </c>
      <c r="R361" s="35">
        <v>55</v>
      </c>
      <c r="S361" s="35">
        <v>0</v>
      </c>
      <c r="T361" s="35">
        <v>0</v>
      </c>
      <c r="U361" s="39">
        <v>44139</v>
      </c>
      <c r="V361" s="35">
        <v>13</v>
      </c>
      <c r="W361" s="45">
        <v>3071.13</v>
      </c>
      <c r="X361" s="45">
        <v>0</v>
      </c>
      <c r="Y361" s="45">
        <v>0</v>
      </c>
      <c r="Z361" s="45">
        <v>65.430000000000007</v>
      </c>
      <c r="AA361" s="45">
        <v>261.72000000000003</v>
      </c>
      <c r="AB361" s="35">
        <v>0</v>
      </c>
      <c r="AC361" s="35">
        <v>0</v>
      </c>
      <c r="AD361" s="42">
        <v>0</v>
      </c>
      <c r="AE361" s="45">
        <v>52.147500000000001</v>
      </c>
      <c r="AF361" s="45">
        <v>58.26</v>
      </c>
      <c r="AG361" s="35" t="s">
        <v>10969</v>
      </c>
      <c r="AH361" s="35" t="s">
        <v>10965</v>
      </c>
      <c r="AK361" s="35" t="s">
        <v>7832</v>
      </c>
      <c r="AL361" s="35" t="s">
        <v>902</v>
      </c>
      <c r="AM361" s="35">
        <v>102</v>
      </c>
      <c r="AN361" s="35">
        <f>IFERROR(_xlfn.XLOOKUP(Master[[#This Row],[cu_id]],AllStopTimes[cu_ID],AllStopTimes[Average Stop Time ( In Min )]), 0)</f>
        <v>0</v>
      </c>
      <c r="AO361" s="35" t="e">
        <f>IF(Master[[#This Row],[RSP StopTime override]] &lt;&gt; "",Master[[#This Row],[RSP StopTime override]],IF(Master[[#This Row],[Avg stop time helper]] &lt;&gt; 0, Master[[#This Row],[Avg stop time helper]],Average_Stop_Time))</f>
        <v>#DIV/0!</v>
      </c>
    </row>
    <row r="362" spans="1:41" s="35" customFormat="1" x14ac:dyDescent="0.3">
      <c r="A362" s="55" t="s">
        <v>13522</v>
      </c>
      <c r="B362" s="35">
        <v>102</v>
      </c>
      <c r="C362" s="35">
        <v>71387</v>
      </c>
      <c r="D362" s="35">
        <v>0</v>
      </c>
      <c r="E362" s="35" t="s">
        <v>8272</v>
      </c>
      <c r="F362" s="35" t="s">
        <v>8273</v>
      </c>
      <c r="H362" s="35" t="s">
        <v>7896</v>
      </c>
      <c r="I362" s="35" t="s">
        <v>3</v>
      </c>
      <c r="J362" s="35">
        <v>49707</v>
      </c>
      <c r="K362" s="35">
        <v>4</v>
      </c>
      <c r="L362" s="35" t="s">
        <v>7806</v>
      </c>
      <c r="M362" s="35" t="s">
        <v>7793</v>
      </c>
      <c r="N362" s="35" t="s">
        <v>903</v>
      </c>
      <c r="O362" s="35">
        <v>1</v>
      </c>
      <c r="P362" s="35">
        <v>0</v>
      </c>
      <c r="Q362" s="35">
        <v>1</v>
      </c>
      <c r="R362" s="35">
        <v>0</v>
      </c>
      <c r="S362" s="35">
        <v>0</v>
      </c>
      <c r="T362" s="35">
        <v>0</v>
      </c>
      <c r="U362" s="39">
        <v>44152</v>
      </c>
      <c r="V362" s="35">
        <v>13</v>
      </c>
      <c r="W362" s="45">
        <v>1113.29</v>
      </c>
      <c r="X362" s="45">
        <v>0</v>
      </c>
      <c r="Y362" s="45">
        <v>0</v>
      </c>
      <c r="Z362" s="45">
        <v>26.33</v>
      </c>
      <c r="AA362" s="45">
        <v>105.31</v>
      </c>
      <c r="AB362" s="35">
        <v>0</v>
      </c>
      <c r="AC362" s="35">
        <v>0</v>
      </c>
      <c r="AD362" s="42">
        <v>0</v>
      </c>
      <c r="AE362" s="45">
        <v>21.274999999999999</v>
      </c>
      <c r="AF362" s="45">
        <v>23.445</v>
      </c>
      <c r="AG362" s="35" t="s">
        <v>10978</v>
      </c>
      <c r="AH362" s="35" t="s">
        <v>10965</v>
      </c>
      <c r="AK362" s="35" t="s">
        <v>7832</v>
      </c>
      <c r="AL362" s="35" t="s">
        <v>932</v>
      </c>
      <c r="AM362" s="35" t="s">
        <v>7734</v>
      </c>
      <c r="AN362" s="35">
        <f>IFERROR(_xlfn.XLOOKUP(Master[[#This Row],[cu_id]],AllStopTimes[cu_ID],AllStopTimes[Average Stop Time ( In Min )]), 0)</f>
        <v>0</v>
      </c>
      <c r="AO362" s="35" t="e">
        <f>IF(Master[[#This Row],[RSP StopTime override]] &lt;&gt; "",Master[[#This Row],[RSP StopTime override]],IF(Master[[#This Row],[Avg stop time helper]] &lt;&gt; 0, Master[[#This Row],[Avg stop time helper]],Average_Stop_Time))</f>
        <v>#DIV/0!</v>
      </c>
    </row>
    <row r="363" spans="1:41" s="35" customFormat="1" x14ac:dyDescent="0.3">
      <c r="A363" s="55" t="s">
        <v>14196</v>
      </c>
      <c r="B363" s="35">
        <v>103</v>
      </c>
      <c r="C363" s="35">
        <v>71382</v>
      </c>
      <c r="D363" s="35">
        <v>0</v>
      </c>
      <c r="E363" s="35" t="s">
        <v>8972</v>
      </c>
      <c r="F363" s="35" t="s">
        <v>8973</v>
      </c>
      <c r="H363" s="35" t="s">
        <v>7896</v>
      </c>
      <c r="I363" s="35" t="s">
        <v>3</v>
      </c>
      <c r="J363" s="35">
        <v>49707</v>
      </c>
      <c r="K363" s="35">
        <v>2</v>
      </c>
      <c r="L363" s="35" t="s">
        <v>7698</v>
      </c>
      <c r="M363" s="35" t="s">
        <v>7793</v>
      </c>
      <c r="N363" s="35" t="s">
        <v>8057</v>
      </c>
      <c r="O363" s="35">
        <v>211</v>
      </c>
      <c r="P363" s="35">
        <v>0</v>
      </c>
      <c r="Q363" s="35">
        <v>0</v>
      </c>
      <c r="R363" s="35">
        <v>0</v>
      </c>
      <c r="S363" s="35">
        <v>211</v>
      </c>
      <c r="T363" s="35">
        <v>0</v>
      </c>
      <c r="U363" s="39">
        <v>44140</v>
      </c>
      <c r="V363" s="35">
        <v>13</v>
      </c>
      <c r="W363" s="45">
        <v>1192.5899999999999</v>
      </c>
      <c r="X363" s="45">
        <v>0</v>
      </c>
      <c r="Y363" s="45">
        <v>0</v>
      </c>
      <c r="Z363" s="45">
        <v>29.77</v>
      </c>
      <c r="AA363" s="45">
        <v>119.07</v>
      </c>
      <c r="AB363" s="35">
        <v>0</v>
      </c>
      <c r="AC363" s="35">
        <v>0</v>
      </c>
      <c r="AD363" s="42">
        <v>0</v>
      </c>
      <c r="AE363" s="45">
        <v>27.004999999999999</v>
      </c>
      <c r="AF363" s="45">
        <v>26.47</v>
      </c>
      <c r="AG363" s="35" t="s">
        <v>10968</v>
      </c>
      <c r="AH363" s="35" t="s">
        <v>10965</v>
      </c>
      <c r="AK363" s="35" t="s">
        <v>7832</v>
      </c>
      <c r="AL363" s="35" t="s">
        <v>8057</v>
      </c>
      <c r="AM363" s="35">
        <v>103</v>
      </c>
      <c r="AN363" s="35">
        <f>IFERROR(_xlfn.XLOOKUP(Master[[#This Row],[cu_id]],AllStopTimes[cu_ID],AllStopTimes[Average Stop Time ( In Min )]), 0)</f>
        <v>0</v>
      </c>
      <c r="AO363" s="35" t="e">
        <f>IF(Master[[#This Row],[RSP StopTime override]] &lt;&gt; "",Master[[#This Row],[RSP StopTime override]],IF(Master[[#This Row],[Avg stop time helper]] &lt;&gt; 0, Master[[#This Row],[Avg stop time helper]],Average_Stop_Time))</f>
        <v>#DIV/0!</v>
      </c>
    </row>
    <row r="364" spans="1:41" s="35" customFormat="1" x14ac:dyDescent="0.3">
      <c r="A364" s="55" t="s">
        <v>13150</v>
      </c>
      <c r="B364" s="35">
        <v>105</v>
      </c>
      <c r="C364" s="35">
        <v>71373</v>
      </c>
      <c r="D364" s="35">
        <v>0</v>
      </c>
      <c r="E364" s="35" t="s">
        <v>9454</v>
      </c>
      <c r="F364" s="35" t="s">
        <v>9455</v>
      </c>
      <c r="H364" s="35" t="s">
        <v>7939</v>
      </c>
      <c r="I364" s="35" t="s">
        <v>3</v>
      </c>
      <c r="J364" s="35">
        <v>48742</v>
      </c>
      <c r="K364" s="35">
        <v>6</v>
      </c>
      <c r="L364" s="35" t="s">
        <v>7805</v>
      </c>
      <c r="M364" s="35" t="s">
        <v>7793</v>
      </c>
      <c r="N364" s="35" t="s">
        <v>8057</v>
      </c>
      <c r="O364" s="35">
        <v>380</v>
      </c>
      <c r="P364" s="35">
        <v>0</v>
      </c>
      <c r="Q364" s="35">
        <v>0</v>
      </c>
      <c r="R364" s="35">
        <v>0</v>
      </c>
      <c r="S364" s="35">
        <v>380</v>
      </c>
      <c r="T364" s="35">
        <v>0</v>
      </c>
      <c r="U364" s="39">
        <v>44140</v>
      </c>
      <c r="V364" s="35">
        <v>26</v>
      </c>
      <c r="W364" s="45">
        <v>1951.96</v>
      </c>
      <c r="X364" s="45">
        <v>0</v>
      </c>
      <c r="Y364" s="45">
        <v>0</v>
      </c>
      <c r="Z364" s="45">
        <v>37.840000000000003</v>
      </c>
      <c r="AA364" s="45">
        <v>75.67</v>
      </c>
      <c r="AB364" s="35">
        <v>0</v>
      </c>
      <c r="AC364" s="35">
        <v>0</v>
      </c>
      <c r="AD364" s="42">
        <v>0</v>
      </c>
      <c r="AE364" s="45">
        <v>37.734999999999999</v>
      </c>
      <c r="AF364" s="45">
        <v>37.734999999999999</v>
      </c>
      <c r="AG364" s="35" t="s">
        <v>10968</v>
      </c>
      <c r="AH364" s="35" t="s">
        <v>10973</v>
      </c>
      <c r="AK364" s="35" t="s">
        <v>7832</v>
      </c>
      <c r="AL364" s="35" t="s">
        <v>932</v>
      </c>
      <c r="AM364" s="35">
        <v>101</v>
      </c>
      <c r="AN364" s="35">
        <f>IFERROR(_xlfn.XLOOKUP(Master[[#This Row],[cu_id]],AllStopTimes[cu_ID],AllStopTimes[Average Stop Time ( In Min )]), 0)</f>
        <v>0</v>
      </c>
      <c r="AO364" s="35" t="e">
        <f>IF(Master[[#This Row],[RSP StopTime override]] &lt;&gt; "",Master[[#This Row],[RSP StopTime override]],IF(Master[[#This Row],[Avg stop time helper]] &lt;&gt; 0, Master[[#This Row],[Avg stop time helper]],Average_Stop_Time))</f>
        <v>#DIV/0!</v>
      </c>
    </row>
    <row r="365" spans="1:41" s="35" customFormat="1" x14ac:dyDescent="0.3">
      <c r="A365" s="55" t="s">
        <v>12211</v>
      </c>
      <c r="B365" s="35">
        <v>105</v>
      </c>
      <c r="C365" s="35">
        <v>71372</v>
      </c>
      <c r="D365" s="35">
        <v>0</v>
      </c>
      <c r="E365" s="35" t="s">
        <v>9254</v>
      </c>
      <c r="F365" s="35" t="s">
        <v>9255</v>
      </c>
      <c r="G365" s="35" t="s">
        <v>9256</v>
      </c>
      <c r="H365" s="35" t="s">
        <v>7837</v>
      </c>
      <c r="I365" s="35" t="s">
        <v>3</v>
      </c>
      <c r="J365" s="35">
        <v>49751</v>
      </c>
      <c r="K365" s="35">
        <v>7</v>
      </c>
      <c r="L365" s="35" t="s">
        <v>7697</v>
      </c>
      <c r="M365" s="35" t="s">
        <v>7793</v>
      </c>
      <c r="N365" s="35" t="s">
        <v>903</v>
      </c>
      <c r="O365" s="35">
        <v>293</v>
      </c>
      <c r="P365" s="35">
        <v>0</v>
      </c>
      <c r="Q365" s="35">
        <v>293</v>
      </c>
      <c r="R365" s="35">
        <v>0</v>
      </c>
      <c r="S365" s="35">
        <v>0</v>
      </c>
      <c r="T365" s="35">
        <v>0</v>
      </c>
      <c r="U365" s="39">
        <v>44137</v>
      </c>
      <c r="V365" s="35">
        <v>55</v>
      </c>
      <c r="W365" s="45">
        <v>2521.79</v>
      </c>
      <c r="X365" s="45">
        <v>0</v>
      </c>
      <c r="Y365" s="45">
        <v>0</v>
      </c>
      <c r="Z365" s="45">
        <v>74.150000000000006</v>
      </c>
      <c r="AA365" s="45">
        <v>74.150000000000006</v>
      </c>
      <c r="AB365" s="35">
        <v>0</v>
      </c>
      <c r="AC365" s="35">
        <v>0</v>
      </c>
      <c r="AD365" s="42">
        <v>0</v>
      </c>
      <c r="AE365" s="45">
        <v>68.376199999999997</v>
      </c>
      <c r="AF365" s="45">
        <v>21.8325</v>
      </c>
      <c r="AG365" s="35" t="s">
        <v>10985</v>
      </c>
      <c r="AH365" s="35" t="s">
        <v>10965</v>
      </c>
      <c r="AK365" s="35" t="s">
        <v>7832</v>
      </c>
      <c r="AL365" s="35" t="s">
        <v>944</v>
      </c>
      <c r="AM365" s="35">
        <v>103</v>
      </c>
      <c r="AN365" s="35">
        <f>IFERROR(_xlfn.XLOOKUP(Master[[#This Row],[cu_id]],AllStopTimes[cu_ID],AllStopTimes[Average Stop Time ( In Min )]), 0)</f>
        <v>0</v>
      </c>
      <c r="AO365" s="35" t="e">
        <f>IF(Master[[#This Row],[RSP StopTime override]] &lt;&gt; "",Master[[#This Row],[RSP StopTime override]],IF(Master[[#This Row],[Avg stop time helper]] &lt;&gt; 0, Master[[#This Row],[Avg stop time helper]],Average_Stop_Time))</f>
        <v>#DIV/0!</v>
      </c>
    </row>
    <row r="366" spans="1:41" s="35" customFormat="1" x14ac:dyDescent="0.3">
      <c r="A366" s="55" t="s">
        <v>14038</v>
      </c>
      <c r="B366" s="35">
        <v>105</v>
      </c>
      <c r="C366" s="35">
        <v>71371</v>
      </c>
      <c r="D366" s="35">
        <v>0</v>
      </c>
      <c r="E366" s="35" t="s">
        <v>9293</v>
      </c>
      <c r="F366" s="35" t="s">
        <v>9294</v>
      </c>
      <c r="H366" s="35" t="s">
        <v>9290</v>
      </c>
      <c r="I366" s="35" t="s">
        <v>3</v>
      </c>
      <c r="J366" s="35">
        <v>48656</v>
      </c>
      <c r="K366" s="35">
        <v>5</v>
      </c>
      <c r="L366" s="35" t="s">
        <v>7699</v>
      </c>
      <c r="M366" s="35" t="s">
        <v>7793</v>
      </c>
      <c r="N366" s="35" t="s">
        <v>900</v>
      </c>
      <c r="O366" s="35">
        <v>70</v>
      </c>
      <c r="P366" s="35">
        <v>0</v>
      </c>
      <c r="Q366" s="35">
        <v>0</v>
      </c>
      <c r="R366" s="35">
        <v>70</v>
      </c>
      <c r="S366" s="35">
        <v>0</v>
      </c>
      <c r="T366" s="35">
        <v>0</v>
      </c>
      <c r="U366" s="39">
        <v>44146</v>
      </c>
      <c r="V366" s="35">
        <v>27</v>
      </c>
      <c r="W366" s="45">
        <v>5310.79</v>
      </c>
      <c r="X366" s="45">
        <v>0</v>
      </c>
      <c r="Y366" s="45">
        <v>0</v>
      </c>
      <c r="Z366" s="45">
        <v>130.80000000000001</v>
      </c>
      <c r="AA366" s="45">
        <v>261.61</v>
      </c>
      <c r="AB366" s="35">
        <v>0</v>
      </c>
      <c r="AC366" s="35">
        <v>0</v>
      </c>
      <c r="AD366" s="42">
        <v>0</v>
      </c>
      <c r="AE366" s="45">
        <v>125.0675</v>
      </c>
      <c r="AF366" s="45">
        <v>70.912499999999994</v>
      </c>
      <c r="AG366" s="35" t="s">
        <v>10969</v>
      </c>
      <c r="AH366" s="35" t="s">
        <v>10965</v>
      </c>
      <c r="AK366" s="35" t="s">
        <v>7832</v>
      </c>
      <c r="AL366" s="35" t="s">
        <v>6015</v>
      </c>
      <c r="AM366" s="35">
        <v>105</v>
      </c>
      <c r="AN366" s="35">
        <f>IFERROR(_xlfn.XLOOKUP(Master[[#This Row],[cu_id]],AllStopTimes[cu_ID],AllStopTimes[Average Stop Time ( In Min )]), 0)</f>
        <v>0</v>
      </c>
      <c r="AO366" s="35" t="e">
        <f>IF(Master[[#This Row],[RSP StopTime override]] &lt;&gt; "",Master[[#This Row],[RSP StopTime override]],IF(Master[[#This Row],[Avg stop time helper]] &lt;&gt; 0, Master[[#This Row],[Avg stop time helper]],Average_Stop_Time))</f>
        <v>#DIV/0!</v>
      </c>
    </row>
    <row r="367" spans="1:41" s="35" customFormat="1" x14ac:dyDescent="0.3">
      <c r="A367" s="55" t="s">
        <v>14269</v>
      </c>
      <c r="B367" s="35">
        <v>105</v>
      </c>
      <c r="C367" s="35">
        <v>71370</v>
      </c>
      <c r="D367" s="35">
        <v>0</v>
      </c>
      <c r="E367" s="35" t="s">
        <v>9162</v>
      </c>
      <c r="F367" s="35" t="s">
        <v>9163</v>
      </c>
      <c r="H367" s="35" t="s">
        <v>9164</v>
      </c>
      <c r="I367" s="35" t="s">
        <v>3</v>
      </c>
      <c r="J367" s="35">
        <v>48610</v>
      </c>
      <c r="K367" s="35">
        <v>3</v>
      </c>
      <c r="L367" s="35" t="s">
        <v>7804</v>
      </c>
      <c r="M367" s="35" t="s">
        <v>7793</v>
      </c>
      <c r="N367" s="35" t="s">
        <v>901</v>
      </c>
      <c r="O367" s="35">
        <v>172</v>
      </c>
      <c r="P367" s="35">
        <v>172</v>
      </c>
      <c r="Q367" s="35">
        <v>0</v>
      </c>
      <c r="R367" s="35">
        <v>0</v>
      </c>
      <c r="S367" s="35">
        <v>0</v>
      </c>
      <c r="T367" s="35">
        <v>0</v>
      </c>
      <c r="U367" s="39">
        <v>44144</v>
      </c>
      <c r="V367" s="35">
        <v>13</v>
      </c>
      <c r="W367" s="45">
        <v>478.94</v>
      </c>
      <c r="X367" s="45">
        <v>0</v>
      </c>
      <c r="Y367" s="45">
        <v>0</v>
      </c>
      <c r="Z367" s="45">
        <v>9.52</v>
      </c>
      <c r="AA367" s="45">
        <v>38.090000000000003</v>
      </c>
      <c r="AB367" s="35">
        <v>0</v>
      </c>
      <c r="AC367" s="35">
        <v>0</v>
      </c>
      <c r="AD367" s="42">
        <v>0</v>
      </c>
      <c r="AE367" s="45">
        <v>9.1575000000000006</v>
      </c>
      <c r="AF367" s="45">
        <v>8.9536999999999995</v>
      </c>
      <c r="AG367" s="35" t="s">
        <v>10969</v>
      </c>
      <c r="AH367" s="35" t="s">
        <v>10965</v>
      </c>
      <c r="AK367" s="35" t="s">
        <v>7832</v>
      </c>
      <c r="AL367" s="35" t="s">
        <v>932</v>
      </c>
      <c r="AM367" s="35">
        <v>105</v>
      </c>
      <c r="AN367" s="35">
        <f>IFERROR(_xlfn.XLOOKUP(Master[[#This Row],[cu_id]],AllStopTimes[cu_ID],AllStopTimes[Average Stop Time ( In Min )]), 0)</f>
        <v>0</v>
      </c>
      <c r="AO367" s="35" t="e">
        <f>IF(Master[[#This Row],[RSP StopTime override]] &lt;&gt; "",Master[[#This Row],[RSP StopTime override]],IF(Master[[#This Row],[Avg stop time helper]] &lt;&gt; 0, Master[[#This Row],[Avg stop time helper]],Average_Stop_Time))</f>
        <v>#DIV/0!</v>
      </c>
    </row>
    <row r="368" spans="1:41" s="35" customFormat="1" x14ac:dyDescent="0.3">
      <c r="A368" s="55" t="s">
        <v>11976</v>
      </c>
      <c r="B368" s="35">
        <v>102</v>
      </c>
      <c r="C368" s="35">
        <v>71366</v>
      </c>
      <c r="D368" s="35">
        <v>0</v>
      </c>
      <c r="E368" s="35" t="s">
        <v>8594</v>
      </c>
      <c r="F368" s="35" t="s">
        <v>8595</v>
      </c>
      <c r="H368" s="35" t="s">
        <v>8589</v>
      </c>
      <c r="I368" s="35" t="s">
        <v>3</v>
      </c>
      <c r="J368" s="35">
        <v>49701</v>
      </c>
      <c r="K368" s="35">
        <v>7</v>
      </c>
      <c r="L368" s="35" t="s">
        <v>7699</v>
      </c>
      <c r="M368" s="35" t="s">
        <v>7793</v>
      </c>
      <c r="N368" s="35" t="s">
        <v>902</v>
      </c>
      <c r="O368" s="35">
        <v>50</v>
      </c>
      <c r="P368" s="35">
        <v>0</v>
      </c>
      <c r="Q368" s="35">
        <v>0</v>
      </c>
      <c r="R368" s="35">
        <v>0</v>
      </c>
      <c r="S368" s="35">
        <v>0</v>
      </c>
      <c r="T368" s="35">
        <v>50</v>
      </c>
      <c r="U368" s="39">
        <v>44141</v>
      </c>
      <c r="V368" s="35">
        <v>38</v>
      </c>
      <c r="W368" s="45">
        <v>2390.73</v>
      </c>
      <c r="X368" s="45">
        <v>0</v>
      </c>
      <c r="Y368" s="45">
        <v>0</v>
      </c>
      <c r="Z368" s="45">
        <v>65.75</v>
      </c>
      <c r="AA368" s="45">
        <v>65.75</v>
      </c>
      <c r="AB368" s="35">
        <v>0</v>
      </c>
      <c r="AC368" s="35">
        <v>0</v>
      </c>
      <c r="AD368" s="42">
        <v>0</v>
      </c>
      <c r="AE368" s="45">
        <v>50.373699999999999</v>
      </c>
      <c r="AF368" s="45">
        <v>46.61</v>
      </c>
      <c r="AG368" s="35" t="s">
        <v>6009</v>
      </c>
      <c r="AH368" s="35" t="s">
        <v>6009</v>
      </c>
      <c r="AK368" s="35" t="s">
        <v>7832</v>
      </c>
      <c r="AL368" s="35" t="s">
        <v>932</v>
      </c>
      <c r="AM368" s="35" t="s">
        <v>7734</v>
      </c>
      <c r="AN368" s="35">
        <f>IFERROR(_xlfn.XLOOKUP(Master[[#This Row],[cu_id]],AllStopTimes[cu_ID],AllStopTimes[Average Stop Time ( In Min )]), 0)</f>
        <v>0</v>
      </c>
      <c r="AO368" s="35" t="e">
        <f>IF(Master[[#This Row],[RSP StopTime override]] &lt;&gt; "",Master[[#This Row],[RSP StopTime override]],IF(Master[[#This Row],[Avg stop time helper]] &lt;&gt; 0, Master[[#This Row],[Avg stop time helper]],Average_Stop_Time))</f>
        <v>#DIV/0!</v>
      </c>
    </row>
    <row r="369" spans="1:41" s="35" customFormat="1" x14ac:dyDescent="0.3">
      <c r="A369" s="55" t="s">
        <v>13115</v>
      </c>
      <c r="B369" s="35">
        <v>105</v>
      </c>
      <c r="C369" s="35">
        <v>71354</v>
      </c>
      <c r="D369" s="35">
        <v>0</v>
      </c>
      <c r="E369" s="35" t="s">
        <v>9176</v>
      </c>
      <c r="F369" s="35" t="s">
        <v>9177</v>
      </c>
      <c r="H369" s="35" t="s">
        <v>9173</v>
      </c>
      <c r="I369" s="35" t="s">
        <v>3</v>
      </c>
      <c r="J369" s="35">
        <v>48756</v>
      </c>
      <c r="K369" s="35">
        <v>5</v>
      </c>
      <c r="L369" s="35" t="s">
        <v>7699</v>
      </c>
      <c r="M369" s="35" t="s">
        <v>7793</v>
      </c>
      <c r="N369" s="35" t="s">
        <v>901</v>
      </c>
      <c r="O369" s="35">
        <v>260</v>
      </c>
      <c r="P369" s="35">
        <v>260</v>
      </c>
      <c r="Q369" s="35">
        <v>0</v>
      </c>
      <c r="R369" s="35">
        <v>0</v>
      </c>
      <c r="S369" s="35">
        <v>0</v>
      </c>
      <c r="T369" s="35">
        <v>0</v>
      </c>
      <c r="U369" s="39">
        <v>44144</v>
      </c>
      <c r="V369" s="35">
        <v>24</v>
      </c>
      <c r="W369" s="45">
        <v>767.9</v>
      </c>
      <c r="X369" s="45">
        <v>0</v>
      </c>
      <c r="Y369" s="45">
        <v>0</v>
      </c>
      <c r="Z369" s="45">
        <v>19.899999999999999</v>
      </c>
      <c r="AA369" s="45">
        <v>39.79</v>
      </c>
      <c r="AB369" s="35">
        <v>0</v>
      </c>
      <c r="AC369" s="35">
        <v>0</v>
      </c>
      <c r="AD369" s="42">
        <v>0</v>
      </c>
      <c r="AE369" s="45">
        <v>18.04</v>
      </c>
      <c r="AF369" s="45">
        <v>4.51</v>
      </c>
      <c r="AG369" s="35" t="s">
        <v>10985</v>
      </c>
      <c r="AH369" s="35" t="s">
        <v>10965</v>
      </c>
      <c r="AK369" s="35" t="s">
        <v>8315</v>
      </c>
      <c r="AL369" s="35" t="s">
        <v>6015</v>
      </c>
      <c r="AM369" s="35">
        <v>105</v>
      </c>
      <c r="AN369" s="35">
        <f>IFERROR(_xlfn.XLOOKUP(Master[[#This Row],[cu_id]],AllStopTimes[cu_ID],AllStopTimes[Average Stop Time ( In Min )]), 0)</f>
        <v>0</v>
      </c>
      <c r="AO369" s="35" t="e">
        <f>IF(Master[[#This Row],[RSP StopTime override]] &lt;&gt; "",Master[[#This Row],[RSP StopTime override]],IF(Master[[#This Row],[Avg stop time helper]] &lt;&gt; 0, Master[[#This Row],[Avg stop time helper]],Average_Stop_Time))</f>
        <v>#DIV/0!</v>
      </c>
    </row>
    <row r="370" spans="1:41" s="35" customFormat="1" x14ac:dyDescent="0.3">
      <c r="A370" s="55" t="s">
        <v>14091</v>
      </c>
      <c r="B370" s="35">
        <v>105</v>
      </c>
      <c r="C370" s="35">
        <v>71352</v>
      </c>
      <c r="D370" s="35">
        <v>0</v>
      </c>
      <c r="E370" s="35" t="s">
        <v>9190</v>
      </c>
      <c r="F370" s="35" t="s">
        <v>9191</v>
      </c>
      <c r="H370" s="35" t="s">
        <v>9192</v>
      </c>
      <c r="I370" s="35" t="s">
        <v>3</v>
      </c>
      <c r="J370" s="35">
        <v>48766</v>
      </c>
      <c r="K370" s="35">
        <v>5</v>
      </c>
      <c r="L370" s="35" t="s">
        <v>7699</v>
      </c>
      <c r="M370" s="35" t="s">
        <v>7793</v>
      </c>
      <c r="N370" s="35" t="s">
        <v>901</v>
      </c>
      <c r="O370" s="35">
        <v>320</v>
      </c>
      <c r="P370" s="35">
        <v>320</v>
      </c>
      <c r="Q370" s="35">
        <v>0</v>
      </c>
      <c r="R370" s="35">
        <v>0</v>
      </c>
      <c r="S370" s="35">
        <v>0</v>
      </c>
      <c r="T370" s="35">
        <v>0</v>
      </c>
      <c r="U370" s="39">
        <v>44144</v>
      </c>
      <c r="V370" s="35">
        <v>26</v>
      </c>
      <c r="W370" s="45">
        <v>1642.78</v>
      </c>
      <c r="X370" s="45">
        <v>0</v>
      </c>
      <c r="Y370" s="45">
        <v>0</v>
      </c>
      <c r="Z370" s="45">
        <v>39.700000000000003</v>
      </c>
      <c r="AA370" s="45">
        <v>79.400000000000006</v>
      </c>
      <c r="AB370" s="35">
        <v>0</v>
      </c>
      <c r="AC370" s="35">
        <v>0</v>
      </c>
      <c r="AD370" s="42">
        <v>0</v>
      </c>
      <c r="AE370" s="45">
        <v>33.575000000000003</v>
      </c>
      <c r="AF370" s="45">
        <v>23.281199999999998</v>
      </c>
      <c r="AG370" s="35" t="s">
        <v>10970</v>
      </c>
      <c r="AH370" s="35" t="s">
        <v>10965</v>
      </c>
      <c r="AK370" s="35" t="s">
        <v>7832</v>
      </c>
      <c r="AL370" s="35" t="s">
        <v>932</v>
      </c>
      <c r="AM370" s="35">
        <v>105</v>
      </c>
      <c r="AN370" s="35">
        <f>IFERROR(_xlfn.XLOOKUP(Master[[#This Row],[cu_id]],AllStopTimes[cu_ID],AllStopTimes[Average Stop Time ( In Min )]), 0)</f>
        <v>0</v>
      </c>
      <c r="AO370" s="35" t="e">
        <f>IF(Master[[#This Row],[RSP StopTime override]] &lt;&gt; "",Master[[#This Row],[RSP StopTime override]],IF(Master[[#This Row],[Avg stop time helper]] &lt;&gt; 0, Master[[#This Row],[Avg stop time helper]],Average_Stop_Time))</f>
        <v>#DIV/0!</v>
      </c>
    </row>
    <row r="371" spans="1:41" s="35" customFormat="1" x14ac:dyDescent="0.3">
      <c r="A371" s="55" t="s">
        <v>13627</v>
      </c>
      <c r="B371" s="35">
        <v>103</v>
      </c>
      <c r="C371" s="35">
        <v>71349</v>
      </c>
      <c r="D371" s="35">
        <v>0</v>
      </c>
      <c r="E371" s="35" t="s">
        <v>9096</v>
      </c>
      <c r="F371" s="35" t="s">
        <v>9097</v>
      </c>
      <c r="H371" s="35" t="s">
        <v>8187</v>
      </c>
      <c r="I371" s="35" t="s">
        <v>3</v>
      </c>
      <c r="J371" s="35">
        <v>48674</v>
      </c>
      <c r="K371" s="35">
        <v>1</v>
      </c>
      <c r="L371" s="35" t="s">
        <v>7803</v>
      </c>
      <c r="M371" s="35" t="s">
        <v>7793</v>
      </c>
      <c r="N371" s="35" t="s">
        <v>902</v>
      </c>
      <c r="O371" s="35">
        <v>271</v>
      </c>
      <c r="P371" s="35">
        <v>0</v>
      </c>
      <c r="Q371" s="35">
        <v>0</v>
      </c>
      <c r="R371" s="35">
        <v>0</v>
      </c>
      <c r="S371" s="35">
        <v>0</v>
      </c>
      <c r="T371" s="35">
        <v>271</v>
      </c>
      <c r="U371" s="39">
        <v>44162</v>
      </c>
      <c r="V371" s="35">
        <v>13</v>
      </c>
      <c r="W371" s="45">
        <v>716.51</v>
      </c>
      <c r="X371" s="45">
        <v>0</v>
      </c>
      <c r="Y371" s="45">
        <v>0</v>
      </c>
      <c r="Z371" s="45">
        <v>23.2</v>
      </c>
      <c r="AA371" s="45">
        <v>92.78</v>
      </c>
      <c r="AB371" s="35">
        <v>0</v>
      </c>
      <c r="AC371" s="35">
        <v>0</v>
      </c>
      <c r="AD371" s="42">
        <v>0</v>
      </c>
      <c r="AE371" s="45">
        <v>17.741199999999999</v>
      </c>
      <c r="AF371" s="45">
        <v>0</v>
      </c>
      <c r="AG371" s="35" t="s">
        <v>10970</v>
      </c>
      <c r="AH371" s="35" t="s">
        <v>10965</v>
      </c>
      <c r="AK371" s="35" t="s">
        <v>7832</v>
      </c>
      <c r="AL371" s="35" t="s">
        <v>932</v>
      </c>
      <c r="AM371" s="35">
        <v>105</v>
      </c>
      <c r="AN371" s="35">
        <f>IFERROR(_xlfn.XLOOKUP(Master[[#This Row],[cu_id]],AllStopTimes[cu_ID],AllStopTimes[Average Stop Time ( In Min )]), 0)</f>
        <v>0</v>
      </c>
      <c r="AO371" s="35" t="e">
        <f>IF(Master[[#This Row],[RSP StopTime override]] &lt;&gt; "",Master[[#This Row],[RSP StopTime override]],IF(Master[[#This Row],[Avg stop time helper]] &lt;&gt; 0, Master[[#This Row],[Avg stop time helper]],Average_Stop_Time))</f>
        <v>#DIV/0!</v>
      </c>
    </row>
    <row r="372" spans="1:41" s="35" customFormat="1" x14ac:dyDescent="0.3">
      <c r="A372" s="55" t="s">
        <v>12312</v>
      </c>
      <c r="B372" s="35">
        <v>103</v>
      </c>
      <c r="C372" s="35">
        <v>71346</v>
      </c>
      <c r="D372" s="35">
        <v>0</v>
      </c>
      <c r="E372" s="35" t="s">
        <v>9109</v>
      </c>
      <c r="F372" s="35" t="s">
        <v>9110</v>
      </c>
      <c r="G372" s="35" t="s">
        <v>9111</v>
      </c>
      <c r="H372" s="35" t="s">
        <v>9025</v>
      </c>
      <c r="I372" s="35" t="s">
        <v>3</v>
      </c>
      <c r="J372" s="35">
        <v>48621</v>
      </c>
      <c r="K372" s="35">
        <v>7</v>
      </c>
      <c r="L372" s="35" t="s">
        <v>7697</v>
      </c>
      <c r="M372" s="35" t="s">
        <v>7793</v>
      </c>
      <c r="N372" s="35" t="s">
        <v>902</v>
      </c>
      <c r="O372" s="35">
        <v>349</v>
      </c>
      <c r="P372" s="35">
        <v>0</v>
      </c>
      <c r="Q372" s="35">
        <v>0</v>
      </c>
      <c r="R372" s="35">
        <v>0</v>
      </c>
      <c r="S372" s="35">
        <v>0</v>
      </c>
      <c r="T372" s="35">
        <v>349</v>
      </c>
      <c r="U372" s="39">
        <v>44141</v>
      </c>
      <c r="V372" s="35">
        <v>56</v>
      </c>
      <c r="W372" s="45">
        <v>2858.58</v>
      </c>
      <c r="X372" s="45">
        <v>153.75</v>
      </c>
      <c r="Y372" s="45">
        <v>2704.83</v>
      </c>
      <c r="Z372" s="45">
        <v>59.95</v>
      </c>
      <c r="AA372" s="45">
        <v>59.95</v>
      </c>
      <c r="AB372" s="35">
        <v>57</v>
      </c>
      <c r="AC372" s="35">
        <v>13</v>
      </c>
      <c r="AD372" s="42">
        <v>0.23214285714285715</v>
      </c>
      <c r="AE372" s="45">
        <v>42.645000000000003</v>
      </c>
      <c r="AF372" s="45">
        <v>60.356200000000001</v>
      </c>
      <c r="AG372" s="35" t="s">
        <v>10976</v>
      </c>
      <c r="AH372" s="35" t="s">
        <v>10965</v>
      </c>
      <c r="AK372" s="35" t="s">
        <v>7832</v>
      </c>
      <c r="AL372" s="35" t="s">
        <v>932</v>
      </c>
      <c r="AM372" s="35">
        <v>105</v>
      </c>
      <c r="AN372" s="35">
        <f>IFERROR(_xlfn.XLOOKUP(Master[[#This Row],[cu_id]],AllStopTimes[cu_ID],AllStopTimes[Average Stop Time ( In Min )]), 0)</f>
        <v>0</v>
      </c>
      <c r="AO372" s="35" t="e">
        <f>IF(Master[[#This Row],[RSP StopTime override]] &lt;&gt; "",Master[[#This Row],[RSP StopTime override]],IF(Master[[#This Row],[Avg stop time helper]] &lt;&gt; 0, Master[[#This Row],[Avg stop time helper]],Average_Stop_Time))</f>
        <v>#DIV/0!</v>
      </c>
    </row>
    <row r="373" spans="1:41" s="35" customFormat="1" x14ac:dyDescent="0.3">
      <c r="A373" s="55" t="s">
        <v>11410</v>
      </c>
      <c r="B373" s="35">
        <v>105</v>
      </c>
      <c r="C373" s="35">
        <v>71342</v>
      </c>
      <c r="D373" s="35">
        <v>0</v>
      </c>
      <c r="E373" s="35" t="s">
        <v>9276</v>
      </c>
      <c r="F373" s="35" t="s">
        <v>9277</v>
      </c>
      <c r="H373" s="35" t="s">
        <v>9278</v>
      </c>
      <c r="I373" s="35" t="s">
        <v>3</v>
      </c>
      <c r="J373" s="35">
        <v>48621</v>
      </c>
      <c r="K373" s="35">
        <v>0</v>
      </c>
      <c r="L373" s="35" t="s">
        <v>7697</v>
      </c>
      <c r="M373" s="35" t="s">
        <v>7792</v>
      </c>
      <c r="N373" s="35" t="s">
        <v>900</v>
      </c>
      <c r="O373" s="35">
        <v>60</v>
      </c>
      <c r="P373" s="35">
        <v>0</v>
      </c>
      <c r="Q373" s="35">
        <v>0</v>
      </c>
      <c r="R373" s="35">
        <v>60</v>
      </c>
      <c r="S373" s="35">
        <v>0</v>
      </c>
      <c r="T373" s="35">
        <v>0</v>
      </c>
      <c r="U373" s="39">
        <v>44139</v>
      </c>
      <c r="V373" s="35">
        <v>25</v>
      </c>
      <c r="W373" s="45">
        <v>3995.75</v>
      </c>
      <c r="X373" s="45">
        <v>0</v>
      </c>
      <c r="Y373" s="45">
        <v>0</v>
      </c>
      <c r="Z373" s="45">
        <v>145.52000000000001</v>
      </c>
      <c r="AA373" s="45">
        <v>145.52000000000001</v>
      </c>
      <c r="AB373" s="35">
        <v>0</v>
      </c>
      <c r="AC373" s="35">
        <v>0</v>
      </c>
      <c r="AD373" s="42">
        <v>0</v>
      </c>
      <c r="AE373" s="45">
        <v>106.17619999999999</v>
      </c>
      <c r="AF373" s="45">
        <v>56.067500000000003</v>
      </c>
      <c r="AG373" s="35" t="s">
        <v>10967</v>
      </c>
      <c r="AH373" s="35" t="s">
        <v>10965</v>
      </c>
      <c r="AK373" s="35" t="s">
        <v>7832</v>
      </c>
      <c r="AL373" s="35" t="s">
        <v>932</v>
      </c>
      <c r="AM373" s="35">
        <v>105</v>
      </c>
      <c r="AN373" s="35">
        <f>IFERROR(_xlfn.XLOOKUP(Master[[#This Row],[cu_id]],AllStopTimes[cu_ID],AllStopTimes[Average Stop Time ( In Min )]), 0)</f>
        <v>0</v>
      </c>
      <c r="AO373" s="35" t="e">
        <f>IF(Master[[#This Row],[RSP StopTime override]] &lt;&gt; "",Master[[#This Row],[RSP StopTime override]],IF(Master[[#This Row],[Avg stop time helper]] &lt;&gt; 0, Master[[#This Row],[Avg stop time helper]],Average_Stop_Time))</f>
        <v>#DIV/0!</v>
      </c>
    </row>
    <row r="374" spans="1:41" s="35" customFormat="1" x14ac:dyDescent="0.3">
      <c r="A374" s="55" t="s">
        <v>11387</v>
      </c>
      <c r="B374" s="35">
        <v>105</v>
      </c>
      <c r="C374" s="35">
        <v>71327</v>
      </c>
      <c r="D374" s="35">
        <v>0</v>
      </c>
      <c r="E374" s="35" t="s">
        <v>9178</v>
      </c>
      <c r="F374" s="35" t="s">
        <v>9179</v>
      </c>
      <c r="G374" s="35" t="s">
        <v>9180</v>
      </c>
      <c r="H374" s="35" t="s">
        <v>9173</v>
      </c>
      <c r="I374" s="35" t="s">
        <v>3</v>
      </c>
      <c r="J374" s="35">
        <v>48756</v>
      </c>
      <c r="K374" s="35">
        <v>7</v>
      </c>
      <c r="L374" s="35" t="s">
        <v>7697</v>
      </c>
      <c r="M374" s="35" t="s">
        <v>7793</v>
      </c>
      <c r="N374" s="35" t="s">
        <v>901</v>
      </c>
      <c r="O374" s="35">
        <v>270</v>
      </c>
      <c r="P374" s="35">
        <v>270</v>
      </c>
      <c r="Q374" s="35">
        <v>0</v>
      </c>
      <c r="R374" s="35">
        <v>0</v>
      </c>
      <c r="S374" s="35">
        <v>0</v>
      </c>
      <c r="T374" s="35">
        <v>0</v>
      </c>
      <c r="U374" s="39">
        <v>44137</v>
      </c>
      <c r="V374" s="35">
        <v>46</v>
      </c>
      <c r="W374" s="45">
        <v>1543.53</v>
      </c>
      <c r="X374" s="45">
        <v>0</v>
      </c>
      <c r="Y374" s="45">
        <v>0</v>
      </c>
      <c r="Z374" s="45">
        <v>25.55</v>
      </c>
      <c r="AA374" s="45">
        <v>25.55</v>
      </c>
      <c r="AB374" s="35">
        <v>0</v>
      </c>
      <c r="AC374" s="35">
        <v>0</v>
      </c>
      <c r="AD374" s="42">
        <v>0</v>
      </c>
      <c r="AE374" s="45">
        <v>37.08</v>
      </c>
      <c r="AF374" s="45">
        <v>24.218699999999998</v>
      </c>
      <c r="AG374" s="35" t="s">
        <v>10967</v>
      </c>
      <c r="AH374" s="35" t="s">
        <v>10972</v>
      </c>
      <c r="AK374" s="35" t="s">
        <v>8315</v>
      </c>
      <c r="AL374" s="35" t="s">
        <v>944</v>
      </c>
      <c r="AM374" s="35">
        <v>105</v>
      </c>
      <c r="AN374" s="35">
        <f>IFERROR(_xlfn.XLOOKUP(Master[[#This Row],[cu_id]],AllStopTimes[cu_ID],AllStopTimes[Average Stop Time ( In Min )]), 0)</f>
        <v>0</v>
      </c>
      <c r="AO374" s="35" t="e">
        <f>IF(Master[[#This Row],[RSP StopTime override]] &lt;&gt; "",Master[[#This Row],[RSP StopTime override]],IF(Master[[#This Row],[Avg stop time helper]] &lt;&gt; 0, Master[[#This Row],[Avg stop time helper]],Average_Stop_Time))</f>
        <v>#DIV/0!</v>
      </c>
    </row>
    <row r="375" spans="1:41" s="35" customFormat="1" x14ac:dyDescent="0.3">
      <c r="A375" s="55" t="s">
        <v>11369</v>
      </c>
      <c r="B375" s="35">
        <v>105</v>
      </c>
      <c r="C375" s="35">
        <v>99058</v>
      </c>
      <c r="D375" s="35">
        <v>2</v>
      </c>
      <c r="E375" s="35" t="s">
        <v>9165</v>
      </c>
      <c r="F375" s="35" t="s">
        <v>9166</v>
      </c>
      <c r="G375" s="35" t="s">
        <v>8119</v>
      </c>
      <c r="H375" s="35" t="s">
        <v>9167</v>
      </c>
      <c r="I375" s="35" t="s">
        <v>3</v>
      </c>
      <c r="J375" s="35">
        <v>48610</v>
      </c>
      <c r="K375" s="35">
        <v>7</v>
      </c>
      <c r="L375" s="35" t="s">
        <v>7697</v>
      </c>
      <c r="M375" s="35" t="s">
        <v>7793</v>
      </c>
      <c r="N375" s="35" t="s">
        <v>901</v>
      </c>
      <c r="O375" s="35">
        <v>175</v>
      </c>
      <c r="P375" s="35">
        <v>175</v>
      </c>
      <c r="Q375" s="35">
        <v>0</v>
      </c>
      <c r="R375" s="35">
        <v>0</v>
      </c>
      <c r="S375" s="35">
        <v>0</v>
      </c>
      <c r="T375" s="35">
        <v>0</v>
      </c>
      <c r="U375" s="39">
        <v>44137</v>
      </c>
      <c r="V375" s="35">
        <v>53</v>
      </c>
      <c r="W375" s="45">
        <v>3419.17</v>
      </c>
      <c r="X375" s="45">
        <v>0</v>
      </c>
      <c r="Y375" s="45">
        <v>0</v>
      </c>
      <c r="Z375" s="45">
        <v>60.62</v>
      </c>
      <c r="AA375" s="45">
        <v>60.62</v>
      </c>
      <c r="AB375" s="35">
        <v>0</v>
      </c>
      <c r="AC375" s="35">
        <v>0</v>
      </c>
      <c r="AD375" s="42">
        <v>0</v>
      </c>
      <c r="AE375" s="45">
        <v>60.23</v>
      </c>
      <c r="AF375" s="45">
        <v>75.64</v>
      </c>
      <c r="AG375" s="35" t="s">
        <v>10978</v>
      </c>
      <c r="AH375" s="35" t="s">
        <v>10965</v>
      </c>
      <c r="AK375" s="35" t="s">
        <v>7832</v>
      </c>
      <c r="AL375" s="35" t="s">
        <v>932</v>
      </c>
      <c r="AM375" s="35">
        <v>105</v>
      </c>
      <c r="AN375" s="35">
        <f>IFERROR(_xlfn.XLOOKUP(Master[[#This Row],[cu_id]],AllStopTimes[cu_ID],AllStopTimes[Average Stop Time ( In Min )]), 0)</f>
        <v>0</v>
      </c>
      <c r="AO375" s="35" t="e">
        <f>IF(Master[[#This Row],[RSP StopTime override]] &lt;&gt; "",Master[[#This Row],[RSP StopTime override]],IF(Master[[#This Row],[Avg stop time helper]] &lt;&gt; 0, Master[[#This Row],[Avg stop time helper]],Average_Stop_Time))</f>
        <v>#DIV/0!</v>
      </c>
    </row>
    <row r="376" spans="1:41" s="35" customFormat="1" x14ac:dyDescent="0.3">
      <c r="A376" s="55" t="s">
        <v>16804</v>
      </c>
      <c r="B376" s="35">
        <v>105</v>
      </c>
      <c r="C376" s="35">
        <v>71325</v>
      </c>
      <c r="D376" s="35">
        <v>0</v>
      </c>
      <c r="E376" s="35" t="s">
        <v>9168</v>
      </c>
      <c r="F376" s="35" t="s">
        <v>9169</v>
      </c>
      <c r="G376" s="35" t="s">
        <v>9170</v>
      </c>
      <c r="H376" s="35" t="s">
        <v>9167</v>
      </c>
      <c r="I376" s="35" t="s">
        <v>3</v>
      </c>
      <c r="J376" s="35">
        <v>48610</v>
      </c>
      <c r="K376" s="35">
        <v>2</v>
      </c>
      <c r="L376" s="35" t="s">
        <v>7698</v>
      </c>
      <c r="M376" s="35" t="s">
        <v>7793</v>
      </c>
      <c r="N376" s="35" t="s">
        <v>901</v>
      </c>
      <c r="O376" s="35">
        <v>190</v>
      </c>
      <c r="P376" s="35">
        <v>190</v>
      </c>
      <c r="Q376" s="35">
        <v>0</v>
      </c>
      <c r="R376" s="35">
        <v>0</v>
      </c>
      <c r="S376" s="35">
        <v>0</v>
      </c>
      <c r="T376" s="35">
        <v>0</v>
      </c>
      <c r="U376" s="39">
        <v>44137</v>
      </c>
      <c r="V376" s="35">
        <v>14</v>
      </c>
      <c r="W376" s="45">
        <v>1989.68</v>
      </c>
      <c r="X376" s="45">
        <v>0</v>
      </c>
      <c r="Y376" s="45">
        <v>0</v>
      </c>
      <c r="Z376" s="45">
        <v>51.45</v>
      </c>
      <c r="AA376" s="45">
        <v>205.81</v>
      </c>
      <c r="AB376" s="35">
        <v>0</v>
      </c>
      <c r="AC376" s="35">
        <v>0</v>
      </c>
      <c r="AD376" s="42">
        <v>0</v>
      </c>
      <c r="AE376" s="45">
        <v>46.69</v>
      </c>
      <c r="AF376" s="45">
        <v>39.827500000000001</v>
      </c>
      <c r="AG376" s="35" t="s">
        <v>10985</v>
      </c>
      <c r="AH376" s="35" t="s">
        <v>10965</v>
      </c>
      <c r="AK376" s="35" t="s">
        <v>8315</v>
      </c>
      <c r="AL376" s="35" t="s">
        <v>932</v>
      </c>
      <c r="AM376" s="35">
        <v>105</v>
      </c>
      <c r="AN376" s="35">
        <f>IFERROR(_xlfn.XLOOKUP(Master[[#This Row],[cu_id]],AllStopTimes[cu_ID],AllStopTimes[Average Stop Time ( In Min )]), 0)</f>
        <v>0</v>
      </c>
      <c r="AO376" s="35" t="e">
        <f>IF(Master[[#This Row],[RSP StopTime override]] &lt;&gt; "",Master[[#This Row],[RSP StopTime override]],IF(Master[[#This Row],[Avg stop time helper]] &lt;&gt; 0, Master[[#This Row],[Avg stop time helper]],Average_Stop_Time))</f>
        <v>#DIV/0!</v>
      </c>
    </row>
    <row r="377" spans="1:41" s="35" customFormat="1" x14ac:dyDescent="0.3">
      <c r="A377" s="55" t="s">
        <v>13759</v>
      </c>
      <c r="B377" s="35">
        <v>105</v>
      </c>
      <c r="C377" s="35">
        <v>71319</v>
      </c>
      <c r="D377" s="35">
        <v>0</v>
      </c>
      <c r="E377" s="35" t="s">
        <v>9127</v>
      </c>
      <c r="F377" s="35" t="s">
        <v>9128</v>
      </c>
      <c r="H377" s="35" t="s">
        <v>8187</v>
      </c>
      <c r="I377" s="35" t="s">
        <v>3</v>
      </c>
      <c r="J377" s="35">
        <v>48647</v>
      </c>
      <c r="K377" s="35">
        <v>5</v>
      </c>
      <c r="L377" s="35" t="s">
        <v>7699</v>
      </c>
      <c r="M377" s="35" t="s">
        <v>7793</v>
      </c>
      <c r="N377" s="35" t="s">
        <v>901</v>
      </c>
      <c r="O377" s="35">
        <v>6</v>
      </c>
      <c r="P377" s="35">
        <v>6</v>
      </c>
      <c r="Q377" s="35">
        <v>0</v>
      </c>
      <c r="R377" s="35">
        <v>0</v>
      </c>
      <c r="S377" s="35">
        <v>0</v>
      </c>
      <c r="T377" s="35">
        <v>0</v>
      </c>
      <c r="U377" s="39">
        <v>44146</v>
      </c>
      <c r="V377" s="35">
        <v>27</v>
      </c>
      <c r="W377" s="45">
        <v>1768.23</v>
      </c>
      <c r="X377" s="45">
        <v>0</v>
      </c>
      <c r="Y377" s="45">
        <v>0</v>
      </c>
      <c r="Z377" s="45">
        <v>43.74</v>
      </c>
      <c r="AA377" s="45">
        <v>87.47</v>
      </c>
      <c r="AB377" s="35">
        <v>0</v>
      </c>
      <c r="AC377" s="35">
        <v>0</v>
      </c>
      <c r="AD377" s="42">
        <v>0</v>
      </c>
      <c r="AE377" s="45">
        <v>45.462499999999999</v>
      </c>
      <c r="AF377" s="45">
        <v>13.9062</v>
      </c>
      <c r="AG377" s="35" t="s">
        <v>10967</v>
      </c>
      <c r="AH377" s="35" t="s">
        <v>10972</v>
      </c>
      <c r="AK377" s="35" t="s">
        <v>7832</v>
      </c>
      <c r="AL377" s="35" t="s">
        <v>9129</v>
      </c>
      <c r="AM377" s="35">
        <v>105</v>
      </c>
      <c r="AN377" s="35">
        <f>IFERROR(_xlfn.XLOOKUP(Master[[#This Row],[cu_id]],AllStopTimes[cu_ID],AllStopTimes[Average Stop Time ( In Min )]), 0)</f>
        <v>0</v>
      </c>
      <c r="AO377" s="35" t="e">
        <f>IF(Master[[#This Row],[RSP StopTime override]] &lt;&gt; "",Master[[#This Row],[RSP StopTime override]],IF(Master[[#This Row],[Avg stop time helper]] &lt;&gt; 0, Master[[#This Row],[Avg stop time helper]],Average_Stop_Time))</f>
        <v>#DIV/0!</v>
      </c>
    </row>
    <row r="378" spans="1:41" s="35" customFormat="1" x14ac:dyDescent="0.3">
      <c r="A378" s="55" t="s">
        <v>13636</v>
      </c>
      <c r="B378" s="35">
        <v>103</v>
      </c>
      <c r="C378" s="35">
        <v>71314</v>
      </c>
      <c r="D378" s="35">
        <v>0</v>
      </c>
      <c r="E378" s="35" t="s">
        <v>9080</v>
      </c>
      <c r="F378" s="35" t="s">
        <v>9081</v>
      </c>
      <c r="H378" s="35" t="s">
        <v>8187</v>
      </c>
      <c r="I378" s="35" t="s">
        <v>3</v>
      </c>
      <c r="J378" s="35">
        <v>48647</v>
      </c>
      <c r="K378" s="35">
        <v>6</v>
      </c>
      <c r="L378" s="35" t="s">
        <v>7805</v>
      </c>
      <c r="M378" s="35" t="s">
        <v>7793</v>
      </c>
      <c r="N378" s="35" t="s">
        <v>902</v>
      </c>
      <c r="O378" s="35">
        <v>236</v>
      </c>
      <c r="P378" s="35">
        <v>0</v>
      </c>
      <c r="Q378" s="35">
        <v>0</v>
      </c>
      <c r="R378" s="35">
        <v>0</v>
      </c>
      <c r="S378" s="35">
        <v>0</v>
      </c>
      <c r="T378" s="35">
        <v>236</v>
      </c>
      <c r="U378" s="39">
        <v>44141</v>
      </c>
      <c r="V378" s="35">
        <v>26</v>
      </c>
      <c r="W378" s="45">
        <v>2874.01</v>
      </c>
      <c r="X378" s="45">
        <v>0</v>
      </c>
      <c r="Y378" s="45">
        <v>0</v>
      </c>
      <c r="Z378" s="45">
        <v>75.319999999999993</v>
      </c>
      <c r="AA378" s="45">
        <v>150.63999999999999</v>
      </c>
      <c r="AB378" s="35">
        <v>0</v>
      </c>
      <c r="AC378" s="35">
        <v>0</v>
      </c>
      <c r="AD378" s="42">
        <v>0</v>
      </c>
      <c r="AE378" s="45">
        <v>67.685000000000002</v>
      </c>
      <c r="AF378" s="45">
        <v>26.776199999999999</v>
      </c>
      <c r="AG378" s="35" t="s">
        <v>10974</v>
      </c>
      <c r="AH378" s="35" t="s">
        <v>10965</v>
      </c>
      <c r="AK378" s="35" t="s">
        <v>7832</v>
      </c>
      <c r="AL378" s="35" t="s">
        <v>932</v>
      </c>
      <c r="AM378" s="35">
        <v>105</v>
      </c>
      <c r="AN378" s="35">
        <f>IFERROR(_xlfn.XLOOKUP(Master[[#This Row],[cu_id]],AllStopTimes[cu_ID],AllStopTimes[Average Stop Time ( In Min )]), 0)</f>
        <v>0</v>
      </c>
      <c r="AO378" s="35" t="e">
        <f>IF(Master[[#This Row],[RSP StopTime override]] &lt;&gt; "",Master[[#This Row],[RSP StopTime override]],IF(Master[[#This Row],[Avg stop time helper]] &lt;&gt; 0, Master[[#This Row],[Avg stop time helper]],Average_Stop_Time))</f>
        <v>#DIV/0!</v>
      </c>
    </row>
    <row r="379" spans="1:41" s="35" customFormat="1" x14ac:dyDescent="0.3">
      <c r="A379" s="55" t="s">
        <v>12201</v>
      </c>
      <c r="B379" s="35">
        <v>103</v>
      </c>
      <c r="C379" s="35">
        <v>71313</v>
      </c>
      <c r="D379" s="35">
        <v>0</v>
      </c>
      <c r="E379" s="35" t="s">
        <v>9098</v>
      </c>
      <c r="F379" s="35" t="s">
        <v>9099</v>
      </c>
      <c r="H379" s="35" t="s">
        <v>8187</v>
      </c>
      <c r="I379" s="35" t="s">
        <v>3</v>
      </c>
      <c r="J379" s="35">
        <v>48647</v>
      </c>
      <c r="K379" s="35">
        <v>7</v>
      </c>
      <c r="L379" s="35" t="s">
        <v>7697</v>
      </c>
      <c r="M379" s="35" t="s">
        <v>7793</v>
      </c>
      <c r="N379" s="35" t="s">
        <v>902</v>
      </c>
      <c r="O379" s="35">
        <v>280</v>
      </c>
      <c r="P379" s="35">
        <v>0</v>
      </c>
      <c r="Q379" s="35">
        <v>0</v>
      </c>
      <c r="R379" s="35">
        <v>0</v>
      </c>
      <c r="S379" s="35">
        <v>0</v>
      </c>
      <c r="T379" s="35">
        <v>280</v>
      </c>
      <c r="U379" s="39">
        <v>44141</v>
      </c>
      <c r="V379" s="35">
        <v>53</v>
      </c>
      <c r="W379" s="45">
        <v>1920.67</v>
      </c>
      <c r="X379" s="45">
        <v>0</v>
      </c>
      <c r="Y379" s="45">
        <v>0</v>
      </c>
      <c r="Z379" s="45">
        <v>32.46</v>
      </c>
      <c r="AA379" s="45">
        <v>32.46</v>
      </c>
      <c r="AB379" s="35">
        <v>11</v>
      </c>
      <c r="AC379" s="35">
        <v>3</v>
      </c>
      <c r="AD379" s="42">
        <v>5.6603773584905662E-2</v>
      </c>
      <c r="AE379" s="45">
        <v>35</v>
      </c>
      <c r="AF379" s="45">
        <v>43.891199999999998</v>
      </c>
      <c r="AG379" s="35" t="s">
        <v>10969</v>
      </c>
      <c r="AH379" s="35" t="s">
        <v>10973</v>
      </c>
      <c r="AK379" s="35" t="s">
        <v>7832</v>
      </c>
      <c r="AL379" s="35" t="s">
        <v>932</v>
      </c>
      <c r="AM379" s="35">
        <v>105</v>
      </c>
      <c r="AN379" s="35">
        <f>IFERROR(_xlfn.XLOOKUP(Master[[#This Row],[cu_id]],AllStopTimes[cu_ID],AllStopTimes[Average Stop Time ( In Min )]), 0)</f>
        <v>0</v>
      </c>
      <c r="AO379" s="35" t="e">
        <f>IF(Master[[#This Row],[RSP StopTime override]] &lt;&gt; "",Master[[#This Row],[RSP StopTime override]],IF(Master[[#This Row],[Avg stop time helper]] &lt;&gt; 0, Master[[#This Row],[Avg stop time helper]],Average_Stop_Time))</f>
        <v>#DIV/0!</v>
      </c>
    </row>
    <row r="380" spans="1:41" s="35" customFormat="1" x14ac:dyDescent="0.3">
      <c r="A380" s="55" t="s">
        <v>13999</v>
      </c>
      <c r="B380" s="35">
        <v>103</v>
      </c>
      <c r="C380" s="35">
        <v>71309</v>
      </c>
      <c r="D380" s="35">
        <v>0</v>
      </c>
      <c r="E380" s="35" t="s">
        <v>9078</v>
      </c>
      <c r="F380" s="35" t="s">
        <v>9079</v>
      </c>
      <c r="H380" s="35" t="s">
        <v>9017</v>
      </c>
      <c r="I380" s="35" t="s">
        <v>3</v>
      </c>
      <c r="J380" s="35">
        <v>48647</v>
      </c>
      <c r="K380" s="35">
        <v>2</v>
      </c>
      <c r="L380" s="35" t="s">
        <v>7698</v>
      </c>
      <c r="M380" s="35" t="s">
        <v>7793</v>
      </c>
      <c r="N380" s="35" t="s">
        <v>902</v>
      </c>
      <c r="O380" s="35">
        <v>235</v>
      </c>
      <c r="P380" s="35">
        <v>0</v>
      </c>
      <c r="Q380" s="35">
        <v>0</v>
      </c>
      <c r="R380" s="35">
        <v>0</v>
      </c>
      <c r="S380" s="35">
        <v>0</v>
      </c>
      <c r="T380" s="35">
        <v>235</v>
      </c>
      <c r="U380" s="39">
        <v>44141</v>
      </c>
      <c r="V380" s="35">
        <v>15</v>
      </c>
      <c r="W380" s="45">
        <v>1069.6300000000001</v>
      </c>
      <c r="X380" s="45">
        <v>0</v>
      </c>
      <c r="Y380" s="45">
        <v>0</v>
      </c>
      <c r="Z380" s="45">
        <v>19.29</v>
      </c>
      <c r="AA380" s="45">
        <v>77.17</v>
      </c>
      <c r="AB380" s="35">
        <v>0</v>
      </c>
      <c r="AC380" s="35">
        <v>0</v>
      </c>
      <c r="AD380" s="42">
        <v>0</v>
      </c>
      <c r="AE380" s="45">
        <v>17.329999999999998</v>
      </c>
      <c r="AF380" s="45">
        <v>21.621200000000002</v>
      </c>
      <c r="AG380" s="35" t="s">
        <v>10969</v>
      </c>
      <c r="AH380" s="35" t="s">
        <v>10965</v>
      </c>
      <c r="AK380" s="35" t="s">
        <v>8315</v>
      </c>
      <c r="AL380" s="35" t="s">
        <v>932</v>
      </c>
      <c r="AM380" s="35">
        <v>105</v>
      </c>
      <c r="AN380" s="35">
        <f>IFERROR(_xlfn.XLOOKUP(Master[[#This Row],[cu_id]],AllStopTimes[cu_ID],AllStopTimes[Average Stop Time ( In Min )]), 0)</f>
        <v>0</v>
      </c>
      <c r="AO380" s="35" t="e">
        <f>IF(Master[[#This Row],[RSP StopTime override]] &lt;&gt; "",Master[[#This Row],[RSP StopTime override]],IF(Master[[#This Row],[Avg stop time helper]] &lt;&gt; 0, Master[[#This Row],[Avg stop time helper]],Average_Stop_Time))</f>
        <v>#DIV/0!</v>
      </c>
    </row>
    <row r="381" spans="1:41" s="35" customFormat="1" x14ac:dyDescent="0.3">
      <c r="A381" s="55" t="s">
        <v>12265</v>
      </c>
      <c r="B381" s="35">
        <v>103</v>
      </c>
      <c r="C381" s="35">
        <v>71308</v>
      </c>
      <c r="D381" s="35">
        <v>0</v>
      </c>
      <c r="E381" s="35" t="s">
        <v>9084</v>
      </c>
      <c r="F381" s="35" t="s">
        <v>9085</v>
      </c>
      <c r="G381" s="35" t="s">
        <v>9086</v>
      </c>
      <c r="H381" s="35" t="s">
        <v>8187</v>
      </c>
      <c r="I381" s="35" t="s">
        <v>3</v>
      </c>
      <c r="J381" s="35">
        <v>48647</v>
      </c>
      <c r="K381" s="35">
        <v>7</v>
      </c>
      <c r="L381" s="35" t="s">
        <v>7697</v>
      </c>
      <c r="M381" s="35" t="s">
        <v>7793</v>
      </c>
      <c r="N381" s="35" t="s">
        <v>902</v>
      </c>
      <c r="O381" s="35">
        <v>257</v>
      </c>
      <c r="P381" s="35">
        <v>0</v>
      </c>
      <c r="Q381" s="35">
        <v>0</v>
      </c>
      <c r="R381" s="35">
        <v>0</v>
      </c>
      <c r="S381" s="35">
        <v>0</v>
      </c>
      <c r="T381" s="35">
        <v>257</v>
      </c>
      <c r="U381" s="39">
        <v>44141</v>
      </c>
      <c r="V381" s="35">
        <v>52</v>
      </c>
      <c r="W381" s="45">
        <v>2207.9699999999998</v>
      </c>
      <c r="X381" s="45">
        <v>0</v>
      </c>
      <c r="Y381" s="45">
        <v>0</v>
      </c>
      <c r="Z381" s="45">
        <v>50.38</v>
      </c>
      <c r="AA381" s="45">
        <v>50.38</v>
      </c>
      <c r="AB381" s="35">
        <v>88</v>
      </c>
      <c r="AC381" s="35">
        <v>13</v>
      </c>
      <c r="AD381" s="42">
        <v>0.25</v>
      </c>
      <c r="AE381" s="45">
        <v>45.134999999999998</v>
      </c>
      <c r="AF381" s="45">
        <v>48.651200000000003</v>
      </c>
      <c r="AG381" s="35" t="s">
        <v>10969</v>
      </c>
      <c r="AH381" s="35" t="s">
        <v>10965</v>
      </c>
      <c r="AK381" s="35" t="s">
        <v>7832</v>
      </c>
      <c r="AL381" s="35" t="s">
        <v>932</v>
      </c>
      <c r="AM381" s="35">
        <v>105</v>
      </c>
      <c r="AN381" s="35">
        <f>IFERROR(_xlfn.XLOOKUP(Master[[#This Row],[cu_id]],AllStopTimes[cu_ID],AllStopTimes[Average Stop Time ( In Min )]), 0)</f>
        <v>0</v>
      </c>
      <c r="AO381" s="35" t="e">
        <f>IF(Master[[#This Row],[RSP StopTime override]] &lt;&gt; "",Master[[#This Row],[RSP StopTime override]],IF(Master[[#This Row],[Avg stop time helper]] &lt;&gt; 0, Master[[#This Row],[Avg stop time helper]],Average_Stop_Time))</f>
        <v>#DIV/0!</v>
      </c>
    </row>
    <row r="382" spans="1:41" s="35" customFormat="1" x14ac:dyDescent="0.3">
      <c r="A382" s="55" t="s">
        <v>13622</v>
      </c>
      <c r="B382" s="35">
        <v>103</v>
      </c>
      <c r="C382" s="35">
        <v>71307</v>
      </c>
      <c r="D382" s="35">
        <v>0</v>
      </c>
      <c r="E382" s="35" t="s">
        <v>9026</v>
      </c>
      <c r="F382" s="35" t="s">
        <v>9027</v>
      </c>
      <c r="H382" s="35" t="s">
        <v>8187</v>
      </c>
      <c r="I382" s="35" t="s">
        <v>3</v>
      </c>
      <c r="J382" s="35">
        <v>48647</v>
      </c>
      <c r="K382" s="35">
        <v>5</v>
      </c>
      <c r="L382" s="35" t="s">
        <v>7699</v>
      </c>
      <c r="M382" s="35" t="s">
        <v>7793</v>
      </c>
      <c r="N382" s="35" t="s">
        <v>902</v>
      </c>
      <c r="O382" s="35">
        <v>20</v>
      </c>
      <c r="P382" s="35">
        <v>0</v>
      </c>
      <c r="Q382" s="35">
        <v>0</v>
      </c>
      <c r="R382" s="35">
        <v>0</v>
      </c>
      <c r="S382" s="35">
        <v>0</v>
      </c>
      <c r="T382" s="35">
        <v>20</v>
      </c>
      <c r="U382" s="39">
        <v>44148</v>
      </c>
      <c r="V382" s="35">
        <v>26</v>
      </c>
      <c r="W382" s="45">
        <v>805.68</v>
      </c>
      <c r="X382" s="45">
        <v>0</v>
      </c>
      <c r="Y382" s="45">
        <v>0</v>
      </c>
      <c r="Z382" s="45">
        <v>15.22</v>
      </c>
      <c r="AA382" s="45">
        <v>30.44</v>
      </c>
      <c r="AB382" s="35">
        <v>0</v>
      </c>
      <c r="AC382" s="35">
        <v>0</v>
      </c>
      <c r="AD382" s="42">
        <v>0</v>
      </c>
      <c r="AE382" s="45">
        <v>18.225000000000001</v>
      </c>
      <c r="AF382" s="45">
        <v>22.605</v>
      </c>
      <c r="AG382" s="35" t="s">
        <v>10969</v>
      </c>
      <c r="AH382" s="35" t="s">
        <v>10973</v>
      </c>
      <c r="AK382" s="35" t="s">
        <v>7832</v>
      </c>
      <c r="AL382" s="35" t="s">
        <v>932</v>
      </c>
      <c r="AM382" s="35">
        <v>105</v>
      </c>
      <c r="AN382" s="35">
        <f>IFERROR(_xlfn.XLOOKUP(Master[[#This Row],[cu_id]],AllStopTimes[cu_ID],AllStopTimes[Average Stop Time ( In Min )]), 0)</f>
        <v>0</v>
      </c>
      <c r="AO382" s="35" t="e">
        <f>IF(Master[[#This Row],[RSP StopTime override]] &lt;&gt; "",Master[[#This Row],[RSP StopTime override]],IF(Master[[#This Row],[Avg stop time helper]] &lt;&gt; 0, Master[[#This Row],[Avg stop time helper]],Average_Stop_Time))</f>
        <v>#DIV/0!</v>
      </c>
    </row>
    <row r="383" spans="1:41" s="35" customFormat="1" x14ac:dyDescent="0.3">
      <c r="A383" s="55" t="s">
        <v>12221</v>
      </c>
      <c r="B383" s="35">
        <v>103</v>
      </c>
      <c r="C383" s="35">
        <v>99061</v>
      </c>
      <c r="D383" s="35">
        <v>115</v>
      </c>
      <c r="E383" s="35" t="s">
        <v>9092</v>
      </c>
      <c r="F383" s="35" t="s">
        <v>9019</v>
      </c>
      <c r="G383" s="35" t="s">
        <v>9093</v>
      </c>
      <c r="H383" s="35" t="s">
        <v>9017</v>
      </c>
      <c r="I383" s="35" t="s">
        <v>3</v>
      </c>
      <c r="J383" s="35">
        <v>48647</v>
      </c>
      <c r="K383" s="35">
        <v>7</v>
      </c>
      <c r="L383" s="35" t="s">
        <v>7697</v>
      </c>
      <c r="M383" s="35" t="s">
        <v>7793</v>
      </c>
      <c r="N383" s="35" t="s">
        <v>902</v>
      </c>
      <c r="O383" s="35">
        <v>260</v>
      </c>
      <c r="P383" s="35">
        <v>0</v>
      </c>
      <c r="Q383" s="35">
        <v>0</v>
      </c>
      <c r="R383" s="35">
        <v>0</v>
      </c>
      <c r="S383" s="35">
        <v>0</v>
      </c>
      <c r="T383" s="35">
        <v>260</v>
      </c>
      <c r="U383" s="39">
        <v>44141</v>
      </c>
      <c r="V383" s="35">
        <v>53</v>
      </c>
      <c r="W383" s="45">
        <v>4573.2299999999996</v>
      </c>
      <c r="X383" s="45">
        <v>296.64</v>
      </c>
      <c r="Y383" s="45">
        <v>4276.59</v>
      </c>
      <c r="Z383" s="45">
        <v>84.3</v>
      </c>
      <c r="AA383" s="45">
        <v>84.3</v>
      </c>
      <c r="AB383" s="35">
        <v>24</v>
      </c>
      <c r="AC383" s="35">
        <v>5</v>
      </c>
      <c r="AD383" s="42">
        <v>9.4339622641509441E-2</v>
      </c>
      <c r="AE383" s="45">
        <v>80.082499999999996</v>
      </c>
      <c r="AF383" s="45">
        <v>84.447500000000005</v>
      </c>
      <c r="AG383" s="35" t="s">
        <v>10967</v>
      </c>
      <c r="AH383" s="35" t="s">
        <v>10965</v>
      </c>
      <c r="AK383" s="35" t="s">
        <v>7832</v>
      </c>
      <c r="AL383" s="35" t="s">
        <v>932</v>
      </c>
      <c r="AM383" s="35">
        <v>105</v>
      </c>
      <c r="AN383" s="35">
        <f>IFERROR(_xlfn.XLOOKUP(Master[[#This Row],[cu_id]],AllStopTimes[cu_ID],AllStopTimes[Average Stop Time ( In Min )]), 0)</f>
        <v>0</v>
      </c>
      <c r="AO383" s="35" t="e">
        <f>IF(Master[[#This Row],[RSP StopTime override]] &lt;&gt; "",Master[[#This Row],[RSP StopTime override]],IF(Master[[#This Row],[Avg stop time helper]] &lt;&gt; 0, Master[[#This Row],[Avg stop time helper]],Average_Stop_Time))</f>
        <v>#DIV/0!</v>
      </c>
    </row>
    <row r="384" spans="1:41" s="35" customFormat="1" x14ac:dyDescent="0.3">
      <c r="A384" s="55" t="s">
        <v>13746</v>
      </c>
      <c r="B384" s="35">
        <v>103</v>
      </c>
      <c r="C384" s="35">
        <v>71303</v>
      </c>
      <c r="D384" s="35">
        <v>0</v>
      </c>
      <c r="E384" s="35" t="s">
        <v>9104</v>
      </c>
      <c r="F384" s="35" t="s">
        <v>9105</v>
      </c>
      <c r="H384" s="35" t="s">
        <v>8187</v>
      </c>
      <c r="I384" s="35" t="s">
        <v>3</v>
      </c>
      <c r="J384" s="35">
        <v>48647</v>
      </c>
      <c r="K384" s="35">
        <v>5</v>
      </c>
      <c r="L384" s="35" t="s">
        <v>7699</v>
      </c>
      <c r="M384" s="35" t="s">
        <v>7793</v>
      </c>
      <c r="N384" s="35" t="s">
        <v>902</v>
      </c>
      <c r="O384" s="35">
        <v>290</v>
      </c>
      <c r="P384" s="35">
        <v>0</v>
      </c>
      <c r="Q384" s="35">
        <v>0</v>
      </c>
      <c r="R384" s="35">
        <v>0</v>
      </c>
      <c r="S384" s="35">
        <v>0</v>
      </c>
      <c r="T384" s="35">
        <v>290</v>
      </c>
      <c r="U384" s="39">
        <v>44148</v>
      </c>
      <c r="V384" s="35">
        <v>26</v>
      </c>
      <c r="W384" s="45">
        <v>1032.95</v>
      </c>
      <c r="X384" s="45">
        <v>0</v>
      </c>
      <c r="Y384" s="45">
        <v>0</v>
      </c>
      <c r="Z384" s="45">
        <v>21.14</v>
      </c>
      <c r="AA384" s="45">
        <v>42.28</v>
      </c>
      <c r="AB384" s="35">
        <v>0</v>
      </c>
      <c r="AC384" s="35">
        <v>0</v>
      </c>
      <c r="AD384" s="42">
        <v>0</v>
      </c>
      <c r="AE384" s="45">
        <v>19.184999999999999</v>
      </c>
      <c r="AF384" s="45">
        <v>22.2712</v>
      </c>
      <c r="AG384" s="35" t="s">
        <v>10977</v>
      </c>
      <c r="AH384" s="35" t="s">
        <v>10965</v>
      </c>
      <c r="AK384" s="35" t="s">
        <v>7832</v>
      </c>
      <c r="AL384" s="35" t="s">
        <v>932</v>
      </c>
      <c r="AM384" s="35">
        <v>105</v>
      </c>
      <c r="AN384" s="35">
        <f>IFERROR(_xlfn.XLOOKUP(Master[[#This Row],[cu_id]],AllStopTimes[cu_ID],AllStopTimes[Average Stop Time ( In Min )]), 0)</f>
        <v>0</v>
      </c>
      <c r="AO384" s="35" t="e">
        <f>IF(Master[[#This Row],[RSP StopTime override]] &lt;&gt; "",Master[[#This Row],[RSP StopTime override]],IF(Master[[#This Row],[Avg stop time helper]] &lt;&gt; 0, Master[[#This Row],[Avg stop time helper]],Average_Stop_Time))</f>
        <v>#DIV/0!</v>
      </c>
    </row>
    <row r="385" spans="1:41" s="35" customFormat="1" x14ac:dyDescent="0.3">
      <c r="A385" s="55" t="s">
        <v>14477</v>
      </c>
      <c r="B385" s="35">
        <v>103</v>
      </c>
      <c r="C385" s="35">
        <v>71302</v>
      </c>
      <c r="D385" s="35">
        <v>0</v>
      </c>
      <c r="E385" s="35" t="s">
        <v>9076</v>
      </c>
      <c r="F385" s="35" t="s">
        <v>9077</v>
      </c>
      <c r="H385" s="35" t="s">
        <v>8694</v>
      </c>
      <c r="I385" s="35" t="s">
        <v>3</v>
      </c>
      <c r="J385" s="35">
        <v>49765</v>
      </c>
      <c r="K385" s="35">
        <v>4</v>
      </c>
      <c r="L385" s="35" t="s">
        <v>7806</v>
      </c>
      <c r="M385" s="35" t="s">
        <v>7793</v>
      </c>
      <c r="N385" s="35" t="s">
        <v>902</v>
      </c>
      <c r="O385" s="35">
        <v>230</v>
      </c>
      <c r="P385" s="35">
        <v>0</v>
      </c>
      <c r="Q385" s="35">
        <v>0</v>
      </c>
      <c r="R385" s="35">
        <v>0</v>
      </c>
      <c r="S385" s="35">
        <v>0</v>
      </c>
      <c r="T385" s="35">
        <v>230</v>
      </c>
      <c r="U385" s="39">
        <v>44155</v>
      </c>
      <c r="V385" s="35">
        <v>12</v>
      </c>
      <c r="W385" s="45">
        <v>504.03</v>
      </c>
      <c r="X385" s="45">
        <v>0</v>
      </c>
      <c r="Y385" s="45">
        <v>0</v>
      </c>
      <c r="Z385" s="45">
        <v>17.73</v>
      </c>
      <c r="AA385" s="45">
        <v>70.91</v>
      </c>
      <c r="AB385" s="35">
        <v>0</v>
      </c>
      <c r="AC385" s="35">
        <v>0</v>
      </c>
      <c r="AD385" s="42">
        <v>0</v>
      </c>
      <c r="AE385" s="45">
        <v>7.8925000000000001</v>
      </c>
      <c r="AF385" s="45">
        <v>6.8162000000000003</v>
      </c>
      <c r="AG385" s="35" t="s">
        <v>10968</v>
      </c>
      <c r="AH385" s="35" t="s">
        <v>10965</v>
      </c>
      <c r="AK385" s="35" t="s">
        <v>7832</v>
      </c>
      <c r="AL385" s="35" t="s">
        <v>932</v>
      </c>
      <c r="AM385" s="35">
        <v>105</v>
      </c>
      <c r="AN385" s="35">
        <f>IFERROR(_xlfn.XLOOKUP(Master[[#This Row],[cu_id]],AllStopTimes[cu_ID],AllStopTimes[Average Stop Time ( In Min )]), 0)</f>
        <v>0</v>
      </c>
      <c r="AO385" s="35" t="e">
        <f>IF(Master[[#This Row],[RSP StopTime override]] &lt;&gt; "",Master[[#This Row],[RSP StopTime override]],IF(Master[[#This Row],[Avg stop time helper]] &lt;&gt; 0, Master[[#This Row],[Avg stop time helper]],Average_Stop_Time))</f>
        <v>#DIV/0!</v>
      </c>
    </row>
    <row r="386" spans="1:41" s="35" customFormat="1" x14ac:dyDescent="0.3">
      <c r="A386" s="55" t="s">
        <v>12250</v>
      </c>
      <c r="B386" s="35">
        <v>103</v>
      </c>
      <c r="C386" s="35">
        <v>71301</v>
      </c>
      <c r="D386" s="35">
        <v>0</v>
      </c>
      <c r="E386" s="35" t="s">
        <v>9073</v>
      </c>
      <c r="F386" s="35" t="s">
        <v>9074</v>
      </c>
      <c r="H386" s="35" t="s">
        <v>9075</v>
      </c>
      <c r="J386" s="35">
        <v>48636</v>
      </c>
      <c r="K386" s="35">
        <v>7</v>
      </c>
      <c r="L386" s="35" t="s">
        <v>7697</v>
      </c>
      <c r="M386" s="35" t="s">
        <v>7793</v>
      </c>
      <c r="N386" s="35" t="s">
        <v>902</v>
      </c>
      <c r="O386" s="35">
        <v>210</v>
      </c>
      <c r="P386" s="35">
        <v>0</v>
      </c>
      <c r="Q386" s="35">
        <v>0</v>
      </c>
      <c r="R386" s="35">
        <v>0</v>
      </c>
      <c r="S386" s="35">
        <v>0</v>
      </c>
      <c r="T386" s="35">
        <v>210</v>
      </c>
      <c r="U386" s="39">
        <v>44141</v>
      </c>
      <c r="V386" s="35">
        <v>53</v>
      </c>
      <c r="W386" s="45">
        <v>10419.870000000001</v>
      </c>
      <c r="X386" s="45">
        <v>0</v>
      </c>
      <c r="Y386" s="45">
        <v>0</v>
      </c>
      <c r="Z386" s="45">
        <v>215.65</v>
      </c>
      <c r="AA386" s="45">
        <v>215.65</v>
      </c>
      <c r="AB386" s="35">
        <v>0</v>
      </c>
      <c r="AC386" s="35">
        <v>0</v>
      </c>
      <c r="AD386" s="42">
        <v>0</v>
      </c>
      <c r="AE386" s="45">
        <v>214.59620000000001</v>
      </c>
      <c r="AF386" s="45">
        <v>203.15620000000001</v>
      </c>
      <c r="AG386" s="35" t="s">
        <v>10967</v>
      </c>
      <c r="AH386" s="35" t="s">
        <v>10965</v>
      </c>
      <c r="AK386" s="35" t="s">
        <v>7832</v>
      </c>
      <c r="AL386" s="35" t="s">
        <v>932</v>
      </c>
      <c r="AM386" s="35">
        <v>105</v>
      </c>
      <c r="AN386" s="35">
        <f>IFERROR(_xlfn.XLOOKUP(Master[[#This Row],[cu_id]],AllStopTimes[cu_ID],AllStopTimes[Average Stop Time ( In Min )]), 0)</f>
        <v>0</v>
      </c>
      <c r="AO386" s="35" t="e">
        <f>IF(Master[[#This Row],[RSP StopTime override]] &lt;&gt; "",Master[[#This Row],[RSP StopTime override]],IF(Master[[#This Row],[Avg stop time helper]] &lt;&gt; 0, Master[[#This Row],[Avg stop time helper]],Average_Stop_Time))</f>
        <v>#DIV/0!</v>
      </c>
    </row>
    <row r="387" spans="1:41" s="35" customFormat="1" x14ac:dyDescent="0.3">
      <c r="A387" s="55" t="s">
        <v>14018</v>
      </c>
      <c r="B387" s="35">
        <v>103</v>
      </c>
      <c r="C387" s="35">
        <v>71300</v>
      </c>
      <c r="D387" s="35">
        <v>0</v>
      </c>
      <c r="E387" s="35" t="s">
        <v>9090</v>
      </c>
      <c r="F387" s="35" t="s">
        <v>9091</v>
      </c>
      <c r="H387" s="35" t="s">
        <v>9017</v>
      </c>
      <c r="I387" s="35" t="s">
        <v>3</v>
      </c>
      <c r="J387" s="35">
        <v>48647</v>
      </c>
      <c r="K387" s="35">
        <v>3</v>
      </c>
      <c r="L387" s="35" t="s">
        <v>7804</v>
      </c>
      <c r="M387" s="35" t="s">
        <v>7793</v>
      </c>
      <c r="N387" s="35" t="s">
        <v>902</v>
      </c>
      <c r="O387" s="35">
        <v>259</v>
      </c>
      <c r="P387" s="35">
        <v>0</v>
      </c>
      <c r="Q387" s="35">
        <v>0</v>
      </c>
      <c r="R387" s="35">
        <v>0</v>
      </c>
      <c r="S387" s="35">
        <v>0</v>
      </c>
      <c r="T387" s="35">
        <v>259</v>
      </c>
      <c r="U387" s="39">
        <v>44148</v>
      </c>
      <c r="V387" s="35">
        <v>13</v>
      </c>
      <c r="W387" s="45">
        <v>362.26</v>
      </c>
      <c r="X387" s="45">
        <v>0</v>
      </c>
      <c r="Y387" s="45">
        <v>0</v>
      </c>
      <c r="Z387" s="45">
        <v>7.61</v>
      </c>
      <c r="AA387" s="45">
        <v>30.44</v>
      </c>
      <c r="AB387" s="35">
        <v>0</v>
      </c>
      <c r="AC387" s="35">
        <v>0</v>
      </c>
      <c r="AD387" s="42">
        <v>0</v>
      </c>
      <c r="AE387" s="45">
        <v>6.9024999999999999</v>
      </c>
      <c r="AF387" s="45">
        <v>6.9024999999999999</v>
      </c>
      <c r="AG387" s="35" t="s">
        <v>10969</v>
      </c>
      <c r="AH387" s="35" t="s">
        <v>10965</v>
      </c>
      <c r="AK387" s="35" t="s">
        <v>7832</v>
      </c>
      <c r="AL387" s="35" t="s">
        <v>932</v>
      </c>
      <c r="AM387" s="35">
        <v>105</v>
      </c>
      <c r="AN387" s="35">
        <f>IFERROR(_xlfn.XLOOKUP(Master[[#This Row],[cu_id]],AllStopTimes[cu_ID],AllStopTimes[Average Stop Time ( In Min )]), 0)</f>
        <v>0</v>
      </c>
      <c r="AO387" s="35" t="e">
        <f>IF(Master[[#This Row],[RSP StopTime override]] &lt;&gt; "",Master[[#This Row],[RSP StopTime override]],IF(Master[[#This Row],[Avg stop time helper]] &lt;&gt; 0, Master[[#This Row],[Avg stop time helper]],Average_Stop_Time))</f>
        <v>#DIV/0!</v>
      </c>
    </row>
    <row r="388" spans="1:41" s="35" customFormat="1" x14ac:dyDescent="0.3">
      <c r="A388" s="55" t="s">
        <v>13617</v>
      </c>
      <c r="B388" s="35">
        <v>103</v>
      </c>
      <c r="C388" s="35">
        <v>71298</v>
      </c>
      <c r="D388" s="35">
        <v>0</v>
      </c>
      <c r="E388" s="35" t="s">
        <v>9067</v>
      </c>
      <c r="F388" s="35" t="s">
        <v>9068</v>
      </c>
      <c r="G388" s="35" t="s">
        <v>9069</v>
      </c>
      <c r="H388" s="35" t="s">
        <v>8187</v>
      </c>
      <c r="I388" s="35" t="s">
        <v>3</v>
      </c>
      <c r="J388" s="35">
        <v>48647</v>
      </c>
      <c r="K388" s="35">
        <v>2</v>
      </c>
      <c r="L388" s="35" t="s">
        <v>7698</v>
      </c>
      <c r="M388" s="35" t="s">
        <v>7793</v>
      </c>
      <c r="N388" s="35" t="s">
        <v>902</v>
      </c>
      <c r="O388" s="35">
        <v>205</v>
      </c>
      <c r="P388" s="35">
        <v>0</v>
      </c>
      <c r="Q388" s="35">
        <v>0</v>
      </c>
      <c r="R388" s="35">
        <v>0</v>
      </c>
      <c r="S388" s="35">
        <v>0</v>
      </c>
      <c r="T388" s="35">
        <v>205</v>
      </c>
      <c r="U388" s="39">
        <v>44141</v>
      </c>
      <c r="V388" s="35">
        <v>13</v>
      </c>
      <c r="W388" s="45">
        <v>655.4</v>
      </c>
      <c r="X388" s="45">
        <v>0</v>
      </c>
      <c r="Y388" s="45">
        <v>0</v>
      </c>
      <c r="Z388" s="45">
        <v>13.18</v>
      </c>
      <c r="AA388" s="45">
        <v>52.7</v>
      </c>
      <c r="AB388" s="35">
        <v>0</v>
      </c>
      <c r="AC388" s="35">
        <v>0</v>
      </c>
      <c r="AD388" s="42">
        <v>0</v>
      </c>
      <c r="AE388" s="45">
        <v>12.432499999999999</v>
      </c>
      <c r="AF388" s="45">
        <v>12.432499999999999</v>
      </c>
      <c r="AG388" s="35" t="s">
        <v>10969</v>
      </c>
      <c r="AH388" s="35" t="s">
        <v>10965</v>
      </c>
      <c r="AK388" s="35" t="s">
        <v>7832</v>
      </c>
      <c r="AL388" s="35" t="s">
        <v>932</v>
      </c>
      <c r="AM388" s="35">
        <v>105</v>
      </c>
      <c r="AN388" s="35">
        <f>IFERROR(_xlfn.XLOOKUP(Master[[#This Row],[cu_id]],AllStopTimes[cu_ID],AllStopTimes[Average Stop Time ( In Min )]), 0)</f>
        <v>0</v>
      </c>
      <c r="AO388" s="35" t="e">
        <f>IF(Master[[#This Row],[RSP StopTime override]] &lt;&gt; "",Master[[#This Row],[RSP StopTime override]],IF(Master[[#This Row],[Avg stop time helper]] &lt;&gt; 0, Master[[#This Row],[Avg stop time helper]],Average_Stop_Time))</f>
        <v>#DIV/0!</v>
      </c>
    </row>
    <row r="389" spans="1:41" s="35" customFormat="1" x14ac:dyDescent="0.3">
      <c r="A389" s="55" t="s">
        <v>14023</v>
      </c>
      <c r="B389" s="35">
        <v>103</v>
      </c>
      <c r="C389" s="35">
        <v>71296</v>
      </c>
      <c r="D389" s="35">
        <v>0</v>
      </c>
      <c r="E389" s="35" t="s">
        <v>9094</v>
      </c>
      <c r="F389" s="35" t="s">
        <v>9095</v>
      </c>
      <c r="H389" s="35" t="s">
        <v>8187</v>
      </c>
      <c r="I389" s="35" t="s">
        <v>3</v>
      </c>
      <c r="J389" s="35">
        <v>48647</v>
      </c>
      <c r="K389" s="35">
        <v>1</v>
      </c>
      <c r="L389" s="35" t="s">
        <v>7803</v>
      </c>
      <c r="M389" s="35" t="s">
        <v>7793</v>
      </c>
      <c r="N389" s="35" t="s">
        <v>902</v>
      </c>
      <c r="O389" s="35">
        <v>270</v>
      </c>
      <c r="P389" s="35">
        <v>0</v>
      </c>
      <c r="Q389" s="35">
        <v>0</v>
      </c>
      <c r="R389" s="35">
        <v>0</v>
      </c>
      <c r="S389" s="35">
        <v>0</v>
      </c>
      <c r="T389" s="35">
        <v>270</v>
      </c>
      <c r="U389" s="39">
        <v>44162</v>
      </c>
      <c r="V389" s="35">
        <v>12</v>
      </c>
      <c r="W389" s="45">
        <v>1656.88</v>
      </c>
      <c r="X389" s="45">
        <v>0</v>
      </c>
      <c r="Y389" s="45">
        <v>0</v>
      </c>
      <c r="Z389" s="45">
        <v>35.42</v>
      </c>
      <c r="AA389" s="45">
        <v>141.68</v>
      </c>
      <c r="AB389" s="35">
        <v>0</v>
      </c>
      <c r="AC389" s="35">
        <v>0</v>
      </c>
      <c r="AD389" s="42">
        <v>0</v>
      </c>
      <c r="AE389" s="45">
        <v>17.0337</v>
      </c>
      <c r="AF389" s="45">
        <v>34.067500000000003</v>
      </c>
      <c r="AG389" s="35" t="s">
        <v>10968</v>
      </c>
      <c r="AH389" s="35" t="s">
        <v>10973</v>
      </c>
      <c r="AK389" s="35" t="s">
        <v>7832</v>
      </c>
      <c r="AL389" s="35" t="s">
        <v>932</v>
      </c>
      <c r="AM389" s="35">
        <v>105</v>
      </c>
      <c r="AN389" s="35">
        <f>IFERROR(_xlfn.XLOOKUP(Master[[#This Row],[cu_id]],AllStopTimes[cu_ID],AllStopTimes[Average Stop Time ( In Min )]), 0)</f>
        <v>0</v>
      </c>
      <c r="AO389" s="35" t="e">
        <f>IF(Master[[#This Row],[RSP StopTime override]] &lt;&gt; "",Master[[#This Row],[RSP StopTime override]],IF(Master[[#This Row],[Avg stop time helper]] &lt;&gt; 0, Master[[#This Row],[Avg stop time helper]],Average_Stop_Time))</f>
        <v>#DIV/0!</v>
      </c>
    </row>
    <row r="390" spans="1:41" s="35" customFormat="1" x14ac:dyDescent="0.3">
      <c r="A390" s="55" t="s">
        <v>14086</v>
      </c>
      <c r="B390" s="35">
        <v>105</v>
      </c>
      <c r="C390" s="35">
        <v>71295</v>
      </c>
      <c r="D390" s="35">
        <v>0</v>
      </c>
      <c r="E390" s="35" t="s">
        <v>9269</v>
      </c>
      <c r="F390" s="35" t="s">
        <v>9270</v>
      </c>
      <c r="H390" s="35" t="s">
        <v>8187</v>
      </c>
      <c r="I390" s="35" t="s">
        <v>3</v>
      </c>
      <c r="J390" s="35">
        <v>48647</v>
      </c>
      <c r="K390" s="35">
        <v>5</v>
      </c>
      <c r="L390" s="35" t="s">
        <v>7699</v>
      </c>
      <c r="M390" s="35" t="s">
        <v>7793</v>
      </c>
      <c r="N390" s="35" t="s">
        <v>900</v>
      </c>
      <c r="O390" s="35">
        <v>10</v>
      </c>
      <c r="P390" s="35">
        <v>0</v>
      </c>
      <c r="Q390" s="35">
        <v>0</v>
      </c>
      <c r="R390" s="35">
        <v>10</v>
      </c>
      <c r="S390" s="35">
        <v>0</v>
      </c>
      <c r="T390" s="35">
        <v>0</v>
      </c>
      <c r="U390" s="39">
        <v>44146</v>
      </c>
      <c r="V390" s="35">
        <v>26</v>
      </c>
      <c r="W390" s="45">
        <v>1329.49</v>
      </c>
      <c r="X390" s="45">
        <v>0</v>
      </c>
      <c r="Y390" s="45">
        <v>0</v>
      </c>
      <c r="Z390" s="45">
        <v>35.770000000000003</v>
      </c>
      <c r="AA390" s="45">
        <v>71.55</v>
      </c>
      <c r="AB390" s="35">
        <v>0</v>
      </c>
      <c r="AC390" s="35">
        <v>0</v>
      </c>
      <c r="AD390" s="42">
        <v>0</v>
      </c>
      <c r="AE390" s="45">
        <v>20.32</v>
      </c>
      <c r="AF390" s="45">
        <v>35.545000000000002</v>
      </c>
      <c r="AG390" s="35" t="s">
        <v>10978</v>
      </c>
      <c r="AH390" s="35" t="s">
        <v>10965</v>
      </c>
      <c r="AK390" s="35" t="s">
        <v>7832</v>
      </c>
      <c r="AL390" s="35" t="s">
        <v>932</v>
      </c>
      <c r="AM390" s="35">
        <v>105</v>
      </c>
      <c r="AN390" s="35">
        <f>IFERROR(_xlfn.XLOOKUP(Master[[#This Row],[cu_id]],AllStopTimes[cu_ID],AllStopTimes[Average Stop Time ( In Min )]), 0)</f>
        <v>0</v>
      </c>
      <c r="AO390" s="35" t="e">
        <f>IF(Master[[#This Row],[RSP StopTime override]] &lt;&gt; "",Master[[#This Row],[RSP StopTime override]],IF(Master[[#This Row],[Avg stop time helper]] &lt;&gt; 0, Master[[#This Row],[Avg stop time helper]],Average_Stop_Time))</f>
        <v>#DIV/0!</v>
      </c>
    </row>
    <row r="391" spans="1:41" s="35" customFormat="1" x14ac:dyDescent="0.3">
      <c r="A391" s="55" t="s">
        <v>12352</v>
      </c>
      <c r="B391" s="35">
        <v>103</v>
      </c>
      <c r="C391" s="35">
        <v>71286</v>
      </c>
      <c r="D391" s="35">
        <v>0</v>
      </c>
      <c r="E391" s="35" t="s">
        <v>8722</v>
      </c>
      <c r="F391" s="35" t="s">
        <v>8723</v>
      </c>
      <c r="H391" s="35" t="s">
        <v>8694</v>
      </c>
      <c r="I391" s="35" t="s">
        <v>3</v>
      </c>
      <c r="J391" s="35">
        <v>49756</v>
      </c>
      <c r="K391" s="35">
        <v>7</v>
      </c>
      <c r="L391" s="35" t="s">
        <v>7697</v>
      </c>
      <c r="M391" s="35" t="s">
        <v>7793</v>
      </c>
      <c r="N391" s="35" t="s">
        <v>901</v>
      </c>
      <c r="O391" s="35">
        <v>180</v>
      </c>
      <c r="P391" s="35">
        <v>180</v>
      </c>
      <c r="Q391" s="35">
        <v>0</v>
      </c>
      <c r="R391" s="35">
        <v>0</v>
      </c>
      <c r="S391" s="35">
        <v>0</v>
      </c>
      <c r="T391" s="35">
        <v>0</v>
      </c>
      <c r="U391" s="39">
        <v>44137</v>
      </c>
      <c r="V391" s="35">
        <v>91</v>
      </c>
      <c r="W391" s="45">
        <v>16292.78</v>
      </c>
      <c r="X391" s="45">
        <v>0</v>
      </c>
      <c r="Y391" s="45">
        <v>0</v>
      </c>
      <c r="Z391" s="45">
        <v>425.62</v>
      </c>
      <c r="AA391" s="45">
        <v>425.62</v>
      </c>
      <c r="AB391" s="35">
        <v>0</v>
      </c>
      <c r="AC391" s="35">
        <v>0</v>
      </c>
      <c r="AD391" s="42">
        <v>0</v>
      </c>
      <c r="AE391" s="45">
        <v>523.23119999999994</v>
      </c>
      <c r="AF391" s="45">
        <v>153.11000000000001</v>
      </c>
      <c r="AG391" s="35" t="s">
        <v>10968</v>
      </c>
      <c r="AH391" s="35" t="s">
        <v>10965</v>
      </c>
      <c r="AK391" s="35" t="s">
        <v>7832</v>
      </c>
      <c r="AL391" s="35" t="s">
        <v>932</v>
      </c>
      <c r="AM391" s="35">
        <v>103</v>
      </c>
      <c r="AN391" s="35">
        <f>IFERROR(_xlfn.XLOOKUP(Master[[#This Row],[cu_id]],AllStopTimes[cu_ID],AllStopTimes[Average Stop Time ( In Min )]), 0)</f>
        <v>0</v>
      </c>
      <c r="AO391" s="35" t="e">
        <f>IF(Master[[#This Row],[RSP StopTime override]] &lt;&gt; "",Master[[#This Row],[RSP StopTime override]],IF(Master[[#This Row],[Avg stop time helper]] &lt;&gt; 0, Master[[#This Row],[Avg stop time helper]],Average_Stop_Time))</f>
        <v>#DIV/0!</v>
      </c>
    </row>
    <row r="392" spans="1:41" s="35" customFormat="1" x14ac:dyDescent="0.3">
      <c r="A392" s="55" t="s">
        <v>14482</v>
      </c>
      <c r="B392" s="35">
        <v>103</v>
      </c>
      <c r="C392" s="35">
        <v>99126</v>
      </c>
      <c r="D392" s="35">
        <v>5</v>
      </c>
      <c r="E392" s="35" t="s">
        <v>8711</v>
      </c>
      <c r="F392" s="35" t="s">
        <v>8712</v>
      </c>
      <c r="G392" s="35" t="s">
        <v>8713</v>
      </c>
      <c r="H392" s="35" t="s">
        <v>8667</v>
      </c>
      <c r="I392" s="35" t="s">
        <v>3</v>
      </c>
      <c r="J392" s="35">
        <v>49756</v>
      </c>
      <c r="K392" s="35">
        <v>3</v>
      </c>
      <c r="L392" s="35" t="s">
        <v>7804</v>
      </c>
      <c r="M392" s="35" t="s">
        <v>7793</v>
      </c>
      <c r="N392" s="35" t="s">
        <v>901</v>
      </c>
      <c r="O392" s="35">
        <v>136</v>
      </c>
      <c r="P392" s="35">
        <v>136</v>
      </c>
      <c r="Q392" s="35">
        <v>0</v>
      </c>
      <c r="R392" s="35">
        <v>0</v>
      </c>
      <c r="S392" s="35">
        <v>0</v>
      </c>
      <c r="T392" s="35">
        <v>0</v>
      </c>
      <c r="U392" s="39">
        <v>44144</v>
      </c>
      <c r="V392" s="35">
        <v>13</v>
      </c>
      <c r="W392" s="45">
        <v>333.28</v>
      </c>
      <c r="X392" s="45">
        <v>0</v>
      </c>
      <c r="Y392" s="45">
        <v>0</v>
      </c>
      <c r="Z392" s="45">
        <v>4.58</v>
      </c>
      <c r="AA392" s="45">
        <v>18.329999999999998</v>
      </c>
      <c r="AB392" s="35">
        <v>0</v>
      </c>
      <c r="AC392" s="35">
        <v>0</v>
      </c>
      <c r="AD392" s="42">
        <v>0</v>
      </c>
      <c r="AE392" s="45">
        <v>5.7511999999999999</v>
      </c>
      <c r="AF392" s="45">
        <v>6.98</v>
      </c>
      <c r="AG392" s="35" t="s">
        <v>10969</v>
      </c>
      <c r="AH392" s="35" t="s">
        <v>10965</v>
      </c>
      <c r="AK392" s="35" t="s">
        <v>7832</v>
      </c>
      <c r="AL392" s="35" t="s">
        <v>932</v>
      </c>
      <c r="AM392" s="35">
        <v>103</v>
      </c>
      <c r="AN392" s="35">
        <f>IFERROR(_xlfn.XLOOKUP(Master[[#This Row],[cu_id]],AllStopTimes[cu_ID],AllStopTimes[Average Stop Time ( In Min )]), 0)</f>
        <v>0</v>
      </c>
      <c r="AO392" s="35" t="e">
        <f>IF(Master[[#This Row],[RSP StopTime override]] &lt;&gt; "",Master[[#This Row],[RSP StopTime override]],IF(Master[[#This Row],[Avg stop time helper]] &lt;&gt; 0, Master[[#This Row],[Avg stop time helper]],Average_Stop_Time))</f>
        <v>#DIV/0!</v>
      </c>
    </row>
    <row r="393" spans="1:41" s="35" customFormat="1" x14ac:dyDescent="0.3">
      <c r="A393" s="55" t="s">
        <v>13646</v>
      </c>
      <c r="B393" s="35">
        <v>103</v>
      </c>
      <c r="C393" s="35">
        <v>71283</v>
      </c>
      <c r="D393" s="35">
        <v>0</v>
      </c>
      <c r="E393" s="35" t="s">
        <v>8705</v>
      </c>
      <c r="F393" s="35" t="s">
        <v>8706</v>
      </c>
      <c r="H393" s="35" t="s">
        <v>8667</v>
      </c>
      <c r="I393" s="35" t="s">
        <v>3</v>
      </c>
      <c r="J393" s="35">
        <v>49756</v>
      </c>
      <c r="K393" s="35">
        <v>6</v>
      </c>
      <c r="L393" s="35" t="s">
        <v>7805</v>
      </c>
      <c r="M393" s="35" t="s">
        <v>7793</v>
      </c>
      <c r="N393" s="35" t="s">
        <v>901</v>
      </c>
      <c r="O393" s="35">
        <v>110</v>
      </c>
      <c r="P393" s="35">
        <v>110</v>
      </c>
      <c r="Q393" s="35">
        <v>0</v>
      </c>
      <c r="R393" s="35">
        <v>0</v>
      </c>
      <c r="S393" s="35">
        <v>0</v>
      </c>
      <c r="T393" s="35">
        <v>0</v>
      </c>
      <c r="U393" s="39">
        <v>44137</v>
      </c>
      <c r="V393" s="35">
        <v>26</v>
      </c>
      <c r="W393" s="45">
        <v>1731.44</v>
      </c>
      <c r="X393" s="45">
        <v>0</v>
      </c>
      <c r="Y393" s="45">
        <v>0</v>
      </c>
      <c r="Z393" s="45">
        <v>34.57</v>
      </c>
      <c r="AA393" s="45">
        <v>69.14</v>
      </c>
      <c r="AB393" s="35">
        <v>0</v>
      </c>
      <c r="AC393" s="35">
        <v>0</v>
      </c>
      <c r="AD393" s="42">
        <v>0</v>
      </c>
      <c r="AE393" s="45">
        <v>32.914999999999999</v>
      </c>
      <c r="AF393" s="45">
        <v>32.914999999999999</v>
      </c>
      <c r="AG393" s="35" t="s">
        <v>10969</v>
      </c>
      <c r="AH393" s="35" t="s">
        <v>10965</v>
      </c>
      <c r="AK393" s="35" t="s">
        <v>7832</v>
      </c>
      <c r="AL393" s="35" t="s">
        <v>932</v>
      </c>
      <c r="AM393" s="35">
        <v>103</v>
      </c>
      <c r="AN393" s="35">
        <f>IFERROR(_xlfn.XLOOKUP(Master[[#This Row],[cu_id]],AllStopTimes[cu_ID],AllStopTimes[Average Stop Time ( In Min )]), 0)</f>
        <v>0</v>
      </c>
      <c r="AO393" s="35" t="e">
        <f>IF(Master[[#This Row],[RSP StopTime override]] &lt;&gt; "",Master[[#This Row],[RSP StopTime override]],IF(Master[[#This Row],[Avg stop time helper]] &lt;&gt; 0, Master[[#This Row],[Avg stop time helper]],Average_Stop_Time))</f>
        <v>#DIV/0!</v>
      </c>
    </row>
    <row r="394" spans="1:41" s="35" customFormat="1" x14ac:dyDescent="0.3">
      <c r="A394" s="55" t="s">
        <v>13695</v>
      </c>
      <c r="B394" s="35">
        <v>103</v>
      </c>
      <c r="C394" s="35">
        <v>71281</v>
      </c>
      <c r="D394" s="35">
        <v>0</v>
      </c>
      <c r="E394" s="35" t="s">
        <v>8720</v>
      </c>
      <c r="F394" s="35" t="s">
        <v>8721</v>
      </c>
      <c r="H394" s="35" t="s">
        <v>8694</v>
      </c>
      <c r="I394" s="35" t="s">
        <v>3</v>
      </c>
      <c r="J394" s="35">
        <v>49756</v>
      </c>
      <c r="K394" s="35">
        <v>6</v>
      </c>
      <c r="L394" s="35" t="s">
        <v>7805</v>
      </c>
      <c r="M394" s="35" t="s">
        <v>7793</v>
      </c>
      <c r="N394" s="35" t="s">
        <v>901</v>
      </c>
      <c r="O394" s="35">
        <v>160</v>
      </c>
      <c r="P394" s="35">
        <v>160</v>
      </c>
      <c r="Q394" s="35">
        <v>0</v>
      </c>
      <c r="R394" s="35">
        <v>0</v>
      </c>
      <c r="S394" s="35">
        <v>0</v>
      </c>
      <c r="T394" s="35">
        <v>0</v>
      </c>
      <c r="U394" s="39">
        <v>44137</v>
      </c>
      <c r="V394" s="35">
        <v>26</v>
      </c>
      <c r="W394" s="45">
        <v>864.54</v>
      </c>
      <c r="X394" s="45">
        <v>0</v>
      </c>
      <c r="Y394" s="45">
        <v>0</v>
      </c>
      <c r="Z394" s="45">
        <v>19.96</v>
      </c>
      <c r="AA394" s="45">
        <v>39.909999999999997</v>
      </c>
      <c r="AB394" s="35">
        <v>0</v>
      </c>
      <c r="AC394" s="35">
        <v>0</v>
      </c>
      <c r="AD394" s="42">
        <v>0</v>
      </c>
      <c r="AE394" s="45">
        <v>17.739999999999998</v>
      </c>
      <c r="AF394" s="45">
        <v>17.739999999999998</v>
      </c>
      <c r="AG394" s="35" t="s">
        <v>10969</v>
      </c>
      <c r="AH394" s="35" t="s">
        <v>10973</v>
      </c>
      <c r="AK394" s="35" t="s">
        <v>7832</v>
      </c>
      <c r="AL394" s="35" t="s">
        <v>932</v>
      </c>
      <c r="AM394" s="35">
        <v>103</v>
      </c>
      <c r="AN394" s="35">
        <f>IFERROR(_xlfn.XLOOKUP(Master[[#This Row],[cu_id]],AllStopTimes[cu_ID],AllStopTimes[Average Stop Time ( In Min )]), 0)</f>
        <v>0</v>
      </c>
      <c r="AO394" s="35" t="e">
        <f>IF(Master[[#This Row],[RSP StopTime override]] &lt;&gt; "",Master[[#This Row],[RSP StopTime override]],IF(Master[[#This Row],[Avg stop time helper]] &lt;&gt; 0, Master[[#This Row],[Avg stop time helper]],Average_Stop_Time))</f>
        <v>#DIV/0!</v>
      </c>
    </row>
    <row r="395" spans="1:41" s="35" customFormat="1" x14ac:dyDescent="0.3">
      <c r="A395" s="55" t="s">
        <v>12362</v>
      </c>
      <c r="B395" s="35">
        <v>103</v>
      </c>
      <c r="C395" s="35">
        <v>71280</v>
      </c>
      <c r="D395" s="35">
        <v>0</v>
      </c>
      <c r="E395" s="35" t="s">
        <v>8695</v>
      </c>
      <c r="F395" s="35" t="s">
        <v>8696</v>
      </c>
      <c r="H395" s="35" t="s">
        <v>8697</v>
      </c>
      <c r="I395" s="35" t="s">
        <v>3</v>
      </c>
      <c r="J395" s="35">
        <v>49756</v>
      </c>
      <c r="K395" s="35">
        <v>7</v>
      </c>
      <c r="L395" s="35" t="s">
        <v>7697</v>
      </c>
      <c r="M395" s="35" t="s">
        <v>7793</v>
      </c>
      <c r="N395" s="35" t="s">
        <v>901</v>
      </c>
      <c r="O395" s="35">
        <v>90</v>
      </c>
      <c r="P395" s="35">
        <v>90</v>
      </c>
      <c r="Q395" s="35">
        <v>0</v>
      </c>
      <c r="R395" s="35">
        <v>0</v>
      </c>
      <c r="S395" s="35">
        <v>0</v>
      </c>
      <c r="T395" s="35">
        <v>0</v>
      </c>
      <c r="U395" s="39">
        <v>44137</v>
      </c>
      <c r="V395" s="35">
        <v>40</v>
      </c>
      <c r="W395" s="45">
        <v>1059.7</v>
      </c>
      <c r="X395" s="45">
        <v>0</v>
      </c>
      <c r="Y395" s="45">
        <v>0</v>
      </c>
      <c r="Z395" s="45">
        <v>51.57</v>
      </c>
      <c r="AA395" s="45">
        <v>51.57</v>
      </c>
      <c r="AB395" s="35">
        <v>0</v>
      </c>
      <c r="AC395" s="35">
        <v>0</v>
      </c>
      <c r="AD395" s="42">
        <v>0</v>
      </c>
      <c r="AE395" s="45">
        <v>30.403700000000001</v>
      </c>
      <c r="AF395" s="45">
        <v>23.36</v>
      </c>
      <c r="AG395" s="35" t="s">
        <v>10972</v>
      </c>
      <c r="AH395" s="35" t="s">
        <v>10965</v>
      </c>
      <c r="AK395" s="35" t="s">
        <v>8315</v>
      </c>
      <c r="AL395" s="35" t="s">
        <v>932</v>
      </c>
      <c r="AM395" s="35">
        <v>103</v>
      </c>
      <c r="AN395" s="35">
        <f>IFERROR(_xlfn.XLOOKUP(Master[[#This Row],[cu_id]],AllStopTimes[cu_ID],AllStopTimes[Average Stop Time ( In Min )]), 0)</f>
        <v>0</v>
      </c>
      <c r="AO395" s="35" t="e">
        <f>IF(Master[[#This Row],[RSP StopTime override]] &lt;&gt; "",Master[[#This Row],[RSP StopTime override]],IF(Master[[#This Row],[Avg stop time helper]] &lt;&gt; 0, Master[[#This Row],[Avg stop time helper]],Average_Stop_Time))</f>
        <v>#DIV/0!</v>
      </c>
    </row>
    <row r="396" spans="1:41" s="35" customFormat="1" x14ac:dyDescent="0.3">
      <c r="A396" s="55" t="s">
        <v>12347</v>
      </c>
      <c r="B396" s="35">
        <v>103</v>
      </c>
      <c r="C396" s="35">
        <v>99061</v>
      </c>
      <c r="D396" s="35">
        <v>114</v>
      </c>
      <c r="E396" s="35" t="s">
        <v>8700</v>
      </c>
      <c r="F396" s="35" t="s">
        <v>8665</v>
      </c>
      <c r="G396" s="35" t="s">
        <v>8701</v>
      </c>
      <c r="H396" s="35" t="s">
        <v>8667</v>
      </c>
      <c r="I396" s="35" t="s">
        <v>3</v>
      </c>
      <c r="J396" s="35">
        <v>49756</v>
      </c>
      <c r="K396" s="35">
        <v>7</v>
      </c>
      <c r="L396" s="35" t="s">
        <v>7697</v>
      </c>
      <c r="M396" s="35" t="s">
        <v>7793</v>
      </c>
      <c r="N396" s="35" t="s">
        <v>901</v>
      </c>
      <c r="O396" s="35">
        <v>100</v>
      </c>
      <c r="P396" s="35">
        <v>100</v>
      </c>
      <c r="Q396" s="35">
        <v>0</v>
      </c>
      <c r="R396" s="35">
        <v>0</v>
      </c>
      <c r="S396" s="35">
        <v>0</v>
      </c>
      <c r="T396" s="35">
        <v>0</v>
      </c>
      <c r="U396" s="39">
        <v>44137</v>
      </c>
      <c r="V396" s="35">
        <v>53</v>
      </c>
      <c r="W396" s="45">
        <v>4597</v>
      </c>
      <c r="X396" s="45">
        <v>296.64</v>
      </c>
      <c r="Y396" s="45">
        <v>4300.3599999999997</v>
      </c>
      <c r="Z396" s="45">
        <v>77.459999999999994</v>
      </c>
      <c r="AA396" s="45">
        <v>77.459999999999994</v>
      </c>
      <c r="AB396" s="35">
        <v>30</v>
      </c>
      <c r="AC396" s="35">
        <v>7</v>
      </c>
      <c r="AD396" s="42">
        <v>0.13207547169811321</v>
      </c>
      <c r="AE396" s="45">
        <v>71.307500000000005</v>
      </c>
      <c r="AF396" s="45">
        <v>73.908699999999996</v>
      </c>
      <c r="AG396" s="35" t="s">
        <v>10978</v>
      </c>
      <c r="AH396" s="35" t="s">
        <v>10965</v>
      </c>
      <c r="AK396" s="35" t="s">
        <v>7832</v>
      </c>
      <c r="AL396" s="35" t="s">
        <v>932</v>
      </c>
      <c r="AM396" s="35">
        <v>103</v>
      </c>
      <c r="AN396" s="35">
        <f>IFERROR(_xlfn.XLOOKUP(Master[[#This Row],[cu_id]],AllStopTimes[cu_ID],AllStopTimes[Average Stop Time ( In Min )]), 0)</f>
        <v>0</v>
      </c>
      <c r="AO396" s="35" t="e">
        <f>IF(Master[[#This Row],[RSP StopTime override]] &lt;&gt; "",Master[[#This Row],[RSP StopTime override]],IF(Master[[#This Row],[Avg stop time helper]] &lt;&gt; 0, Master[[#This Row],[Avg stop time helper]],Average_Stop_Time))</f>
        <v>#DIV/0!</v>
      </c>
    </row>
    <row r="397" spans="1:41" s="35" customFormat="1" x14ac:dyDescent="0.3">
      <c r="A397" s="55" t="s">
        <v>12338</v>
      </c>
      <c r="B397" s="35">
        <v>103</v>
      </c>
      <c r="C397" s="35">
        <v>71278</v>
      </c>
      <c r="D397" s="35">
        <v>0</v>
      </c>
      <c r="E397" s="35" t="s">
        <v>8714</v>
      </c>
      <c r="F397" s="35" t="s">
        <v>8715</v>
      </c>
      <c r="H397" s="35" t="s">
        <v>8694</v>
      </c>
      <c r="I397" s="35" t="s">
        <v>3</v>
      </c>
      <c r="J397" s="35">
        <v>49756</v>
      </c>
      <c r="K397" s="35">
        <v>7</v>
      </c>
      <c r="L397" s="35" t="s">
        <v>7697</v>
      </c>
      <c r="M397" s="35" t="s">
        <v>7793</v>
      </c>
      <c r="N397" s="35" t="s">
        <v>901</v>
      </c>
      <c r="O397" s="35">
        <v>138</v>
      </c>
      <c r="P397" s="35">
        <v>138</v>
      </c>
      <c r="Q397" s="35">
        <v>0</v>
      </c>
      <c r="R397" s="35">
        <v>0</v>
      </c>
      <c r="S397" s="35">
        <v>0</v>
      </c>
      <c r="T397" s="35">
        <v>0</v>
      </c>
      <c r="U397" s="39">
        <v>44137</v>
      </c>
      <c r="V397" s="35">
        <v>52</v>
      </c>
      <c r="W397" s="45">
        <v>1958.48</v>
      </c>
      <c r="X397" s="45">
        <v>0</v>
      </c>
      <c r="Y397" s="45">
        <v>0</v>
      </c>
      <c r="Z397" s="45">
        <v>52.36</v>
      </c>
      <c r="AA397" s="45">
        <v>52.36</v>
      </c>
      <c r="AB397" s="35">
        <v>33</v>
      </c>
      <c r="AC397" s="35">
        <v>6</v>
      </c>
      <c r="AD397" s="42">
        <v>0.11538461538461539</v>
      </c>
      <c r="AE397" s="45">
        <v>47.01</v>
      </c>
      <c r="AF397" s="45">
        <v>23.504999999999999</v>
      </c>
      <c r="AG397" s="35" t="s">
        <v>10967</v>
      </c>
      <c r="AH397" s="35" t="s">
        <v>10972</v>
      </c>
      <c r="AK397" s="35" t="s">
        <v>7832</v>
      </c>
      <c r="AL397" s="35" t="s">
        <v>932</v>
      </c>
      <c r="AM397" s="35">
        <v>103</v>
      </c>
      <c r="AN397" s="35">
        <f>IFERROR(_xlfn.XLOOKUP(Master[[#This Row],[cu_id]],AllStopTimes[cu_ID],AllStopTimes[Average Stop Time ( In Min )]), 0)</f>
        <v>0</v>
      </c>
      <c r="AO397" s="35" t="e">
        <f>IF(Master[[#This Row],[RSP StopTime override]] &lt;&gt; "",Master[[#This Row],[RSP StopTime override]],IF(Master[[#This Row],[Avg stop time helper]] &lt;&gt; 0, Master[[#This Row],[Avg stop time helper]],Average_Stop_Time))</f>
        <v>#DIV/0!</v>
      </c>
    </row>
    <row r="398" spans="1:41" s="35" customFormat="1" x14ac:dyDescent="0.3">
      <c r="A398" s="55" t="s">
        <v>12182</v>
      </c>
      <c r="B398" s="35">
        <v>103</v>
      </c>
      <c r="C398" s="35">
        <v>71277</v>
      </c>
      <c r="D398" s="35">
        <v>0</v>
      </c>
      <c r="E398" s="35" t="s">
        <v>8692</v>
      </c>
      <c r="F398" s="35" t="s">
        <v>8693</v>
      </c>
      <c r="H398" s="35" t="s">
        <v>8694</v>
      </c>
      <c r="I398" s="35" t="s">
        <v>3</v>
      </c>
      <c r="J398" s="35">
        <v>49756</v>
      </c>
      <c r="K398" s="35">
        <v>7</v>
      </c>
      <c r="L398" s="35" t="s">
        <v>7697</v>
      </c>
      <c r="M398" s="35" t="s">
        <v>7793</v>
      </c>
      <c r="N398" s="35" t="s">
        <v>901</v>
      </c>
      <c r="O398" s="35">
        <v>80</v>
      </c>
      <c r="P398" s="35">
        <v>80</v>
      </c>
      <c r="Q398" s="35">
        <v>0</v>
      </c>
      <c r="R398" s="35">
        <v>0</v>
      </c>
      <c r="S398" s="35">
        <v>0</v>
      </c>
      <c r="T398" s="35">
        <v>0</v>
      </c>
      <c r="U398" s="39">
        <v>44137</v>
      </c>
      <c r="V398" s="35">
        <v>54</v>
      </c>
      <c r="W398" s="45">
        <v>4804.24</v>
      </c>
      <c r="X398" s="45">
        <v>0</v>
      </c>
      <c r="Y398" s="45">
        <v>0</v>
      </c>
      <c r="Z398" s="45">
        <v>97.29</v>
      </c>
      <c r="AA398" s="45">
        <v>97.29</v>
      </c>
      <c r="AB398" s="35">
        <v>218</v>
      </c>
      <c r="AC398" s="35">
        <v>28</v>
      </c>
      <c r="AD398" s="42">
        <v>0.51851851851851849</v>
      </c>
      <c r="AE398" s="45">
        <v>89.454999999999998</v>
      </c>
      <c r="AF398" s="45">
        <v>84.93</v>
      </c>
      <c r="AG398" s="35" t="s">
        <v>10987</v>
      </c>
      <c r="AH398" s="35" t="s">
        <v>10965</v>
      </c>
      <c r="AK398" s="35" t="s">
        <v>7832</v>
      </c>
      <c r="AL398" s="35" t="s">
        <v>901</v>
      </c>
      <c r="AM398" s="35">
        <v>103</v>
      </c>
      <c r="AN398" s="35">
        <f>IFERROR(_xlfn.XLOOKUP(Master[[#This Row],[cu_id]],AllStopTimes[cu_ID],AllStopTimes[Average Stop Time ( In Min )]), 0)</f>
        <v>0</v>
      </c>
      <c r="AO398" s="35" t="e">
        <f>IF(Master[[#This Row],[RSP StopTime override]] &lt;&gt; "",Master[[#This Row],[RSP StopTime override]],IF(Master[[#This Row],[Avg stop time helper]] &lt;&gt; 0, Master[[#This Row],[Avg stop time helper]],Average_Stop_Time))</f>
        <v>#DIV/0!</v>
      </c>
    </row>
    <row r="399" spans="1:41" s="35" customFormat="1" x14ac:dyDescent="0.3">
      <c r="A399" s="55" t="s">
        <v>13656</v>
      </c>
      <c r="B399" s="35">
        <v>103</v>
      </c>
      <c r="C399" s="35">
        <v>71276</v>
      </c>
      <c r="D399" s="35">
        <v>0</v>
      </c>
      <c r="E399" s="35" t="s">
        <v>8709</v>
      </c>
      <c r="F399" s="35" t="s">
        <v>8710</v>
      </c>
      <c r="H399" s="35" t="s">
        <v>8694</v>
      </c>
      <c r="I399" s="35" t="s">
        <v>3</v>
      </c>
      <c r="J399" s="35">
        <v>49756</v>
      </c>
      <c r="K399" s="35">
        <v>5</v>
      </c>
      <c r="L399" s="35" t="s">
        <v>7699</v>
      </c>
      <c r="M399" s="35" t="s">
        <v>7793</v>
      </c>
      <c r="N399" s="35" t="s">
        <v>901</v>
      </c>
      <c r="O399" s="35">
        <v>130</v>
      </c>
      <c r="P399" s="35">
        <v>130</v>
      </c>
      <c r="Q399" s="35">
        <v>0</v>
      </c>
      <c r="R399" s="35">
        <v>0</v>
      </c>
      <c r="S399" s="35">
        <v>0</v>
      </c>
      <c r="T399" s="35">
        <v>0</v>
      </c>
      <c r="U399" s="39">
        <v>44144</v>
      </c>
      <c r="V399" s="35">
        <v>26</v>
      </c>
      <c r="W399" s="45">
        <v>1340.26</v>
      </c>
      <c r="X399" s="45">
        <v>0</v>
      </c>
      <c r="Y399" s="45">
        <v>0</v>
      </c>
      <c r="Z399" s="45">
        <v>25.16</v>
      </c>
      <c r="AA399" s="45">
        <v>50.32</v>
      </c>
      <c r="AB399" s="35">
        <v>0</v>
      </c>
      <c r="AC399" s="35">
        <v>0</v>
      </c>
      <c r="AD399" s="42">
        <v>0</v>
      </c>
      <c r="AE399" s="45">
        <v>27.66</v>
      </c>
      <c r="AF399" s="45">
        <v>13.362500000000001</v>
      </c>
      <c r="AG399" s="35" t="s">
        <v>10967</v>
      </c>
      <c r="AH399" s="35" t="s">
        <v>10972</v>
      </c>
      <c r="AK399" s="35" t="s">
        <v>7832</v>
      </c>
      <c r="AL399" s="35" t="s">
        <v>932</v>
      </c>
      <c r="AM399" s="35">
        <v>103</v>
      </c>
      <c r="AN399" s="35">
        <f>IFERROR(_xlfn.XLOOKUP(Master[[#This Row],[cu_id]],AllStopTimes[cu_ID],AllStopTimes[Average Stop Time ( In Min )]), 0)</f>
        <v>0</v>
      </c>
      <c r="AO399" s="35" t="e">
        <f>IF(Master[[#This Row],[RSP StopTime override]] &lt;&gt; "",Master[[#This Row],[RSP StopTime override]],IF(Master[[#This Row],[Avg stop time helper]] &lt;&gt; 0, Master[[#This Row],[Avg stop time helper]],Average_Stop_Time))</f>
        <v>#DIV/0!</v>
      </c>
    </row>
    <row r="400" spans="1:41" s="35" customFormat="1" x14ac:dyDescent="0.3">
      <c r="A400" s="55" t="s">
        <v>13700</v>
      </c>
      <c r="B400" s="35">
        <v>103</v>
      </c>
      <c r="C400" s="35">
        <v>71273</v>
      </c>
      <c r="D400" s="35">
        <v>0</v>
      </c>
      <c r="E400" s="35" t="s">
        <v>8730</v>
      </c>
      <c r="F400" s="35" t="s">
        <v>8731</v>
      </c>
      <c r="G400" s="35" t="s">
        <v>8732</v>
      </c>
      <c r="H400" s="35" t="s">
        <v>8672</v>
      </c>
      <c r="I400" s="35" t="s">
        <v>3</v>
      </c>
      <c r="J400" s="35">
        <v>49709</v>
      </c>
      <c r="K400" s="35">
        <v>6</v>
      </c>
      <c r="L400" s="35" t="s">
        <v>7805</v>
      </c>
      <c r="M400" s="35" t="s">
        <v>7793</v>
      </c>
      <c r="N400" s="35" t="s">
        <v>901</v>
      </c>
      <c r="O400" s="35">
        <v>210</v>
      </c>
      <c r="P400" s="35">
        <v>210</v>
      </c>
      <c r="Q400" s="35">
        <v>0</v>
      </c>
      <c r="R400" s="35">
        <v>0</v>
      </c>
      <c r="S400" s="35">
        <v>0</v>
      </c>
      <c r="T400" s="35">
        <v>0</v>
      </c>
      <c r="U400" s="39">
        <v>44137</v>
      </c>
      <c r="V400" s="35">
        <v>27</v>
      </c>
      <c r="W400" s="45">
        <v>1626.68</v>
      </c>
      <c r="X400" s="45">
        <v>0</v>
      </c>
      <c r="Y400" s="45">
        <v>0</v>
      </c>
      <c r="Z400" s="45">
        <v>46.01</v>
      </c>
      <c r="AA400" s="45">
        <v>92.02</v>
      </c>
      <c r="AB400" s="35">
        <v>0</v>
      </c>
      <c r="AC400" s="35">
        <v>0</v>
      </c>
      <c r="AD400" s="42">
        <v>0</v>
      </c>
      <c r="AE400" s="45">
        <v>36.024999999999999</v>
      </c>
      <c r="AF400" s="45">
        <v>28.716200000000001</v>
      </c>
      <c r="AG400" s="35" t="s">
        <v>10970</v>
      </c>
      <c r="AH400" s="35" t="s">
        <v>10965</v>
      </c>
      <c r="AK400" s="35" t="s">
        <v>7832</v>
      </c>
      <c r="AL400" s="35" t="s">
        <v>932</v>
      </c>
      <c r="AM400" s="35">
        <v>103</v>
      </c>
      <c r="AN400" s="35">
        <f>IFERROR(_xlfn.XLOOKUP(Master[[#This Row],[cu_id]],AllStopTimes[cu_ID],AllStopTimes[Average Stop Time ( In Min )]), 0)</f>
        <v>0</v>
      </c>
      <c r="AO400" s="35" t="e">
        <f>IF(Master[[#This Row],[RSP StopTime override]] &lt;&gt; "",Master[[#This Row],[RSP StopTime override]],IF(Master[[#This Row],[Avg stop time helper]] &lt;&gt; 0, Master[[#This Row],[Avg stop time helper]],Average_Stop_Time))</f>
        <v>#DIV/0!</v>
      </c>
    </row>
    <row r="401" spans="1:41" s="35" customFormat="1" x14ac:dyDescent="0.3">
      <c r="A401" s="55" t="s">
        <v>13918</v>
      </c>
      <c r="B401" s="35">
        <v>103</v>
      </c>
      <c r="C401" s="35">
        <v>71272</v>
      </c>
      <c r="D401" s="35">
        <v>0</v>
      </c>
      <c r="E401" s="35" t="s">
        <v>8686</v>
      </c>
      <c r="F401" s="35" t="s">
        <v>8687</v>
      </c>
      <c r="G401" s="35" t="s">
        <v>8688</v>
      </c>
      <c r="H401" s="35" t="s">
        <v>8672</v>
      </c>
      <c r="I401" s="35" t="s">
        <v>3</v>
      </c>
      <c r="J401" s="35">
        <v>49709</v>
      </c>
      <c r="K401" s="35">
        <v>3</v>
      </c>
      <c r="L401" s="35" t="s">
        <v>7804</v>
      </c>
      <c r="M401" s="35" t="s">
        <v>7793</v>
      </c>
      <c r="N401" s="35" t="s">
        <v>901</v>
      </c>
      <c r="O401" s="35">
        <v>62</v>
      </c>
      <c r="P401" s="35">
        <v>62</v>
      </c>
      <c r="Q401" s="35">
        <v>0</v>
      </c>
      <c r="R401" s="35">
        <v>0</v>
      </c>
      <c r="S401" s="35">
        <v>0</v>
      </c>
      <c r="T401" s="35">
        <v>0</v>
      </c>
      <c r="U401" s="39">
        <v>44144</v>
      </c>
      <c r="V401" s="35">
        <v>12</v>
      </c>
      <c r="W401" s="45">
        <v>515.1</v>
      </c>
      <c r="X401" s="45">
        <v>0</v>
      </c>
      <c r="Y401" s="45">
        <v>0</v>
      </c>
      <c r="Z401" s="45">
        <v>8.49</v>
      </c>
      <c r="AA401" s="45">
        <v>33.97</v>
      </c>
      <c r="AB401" s="35">
        <v>0</v>
      </c>
      <c r="AC401" s="35">
        <v>0</v>
      </c>
      <c r="AD401" s="42">
        <v>0</v>
      </c>
      <c r="AE401" s="45">
        <v>6.1825000000000001</v>
      </c>
      <c r="AF401" s="45">
        <v>6.1825000000000001</v>
      </c>
      <c r="AG401" s="35" t="s">
        <v>10978</v>
      </c>
      <c r="AH401" s="35" t="s">
        <v>10973</v>
      </c>
      <c r="AK401" s="35" t="s">
        <v>7832</v>
      </c>
      <c r="AL401" s="35" t="s">
        <v>932</v>
      </c>
      <c r="AM401" s="35">
        <v>103</v>
      </c>
      <c r="AN401" s="35">
        <f>IFERROR(_xlfn.XLOOKUP(Master[[#This Row],[cu_id]],AllStopTimes[cu_ID],AllStopTimes[Average Stop Time ( In Min )]), 0)</f>
        <v>0</v>
      </c>
      <c r="AO401" s="35" t="e">
        <f>IF(Master[[#This Row],[RSP StopTime override]] &lt;&gt; "",Master[[#This Row],[RSP StopTime override]],IF(Master[[#This Row],[Avg stop time helper]] &lt;&gt; 0, Master[[#This Row],[Avg stop time helper]],Average_Stop_Time))</f>
        <v>#DIV/0!</v>
      </c>
    </row>
    <row r="402" spans="1:41" s="35" customFormat="1" x14ac:dyDescent="0.3">
      <c r="A402" s="55" t="s">
        <v>13661</v>
      </c>
      <c r="B402" s="35">
        <v>103</v>
      </c>
      <c r="C402" s="35">
        <v>71271</v>
      </c>
      <c r="D402" s="35">
        <v>0</v>
      </c>
      <c r="E402" s="35" t="s">
        <v>8690</v>
      </c>
      <c r="F402" s="35" t="s">
        <v>8691</v>
      </c>
      <c r="H402" s="35" t="s">
        <v>8672</v>
      </c>
      <c r="I402" s="35" t="s">
        <v>3</v>
      </c>
      <c r="J402" s="35">
        <v>49709</v>
      </c>
      <c r="K402" s="35">
        <v>3</v>
      </c>
      <c r="L402" s="35" t="s">
        <v>7804</v>
      </c>
      <c r="M402" s="35" t="s">
        <v>7793</v>
      </c>
      <c r="N402" s="35" t="s">
        <v>901</v>
      </c>
      <c r="O402" s="35">
        <v>80</v>
      </c>
      <c r="P402" s="35">
        <v>80</v>
      </c>
      <c r="Q402" s="35">
        <v>0</v>
      </c>
      <c r="R402" s="35">
        <v>0</v>
      </c>
      <c r="S402" s="35">
        <v>0</v>
      </c>
      <c r="T402" s="35">
        <v>0</v>
      </c>
      <c r="U402" s="39">
        <v>44144</v>
      </c>
      <c r="V402" s="35">
        <v>13</v>
      </c>
      <c r="W402" s="45">
        <v>797.76</v>
      </c>
      <c r="X402" s="45">
        <v>0</v>
      </c>
      <c r="Y402" s="45">
        <v>0</v>
      </c>
      <c r="Z402" s="45">
        <v>18.14</v>
      </c>
      <c r="AA402" s="45">
        <v>72.569999999999993</v>
      </c>
      <c r="AB402" s="35">
        <v>0</v>
      </c>
      <c r="AC402" s="35">
        <v>0</v>
      </c>
      <c r="AD402" s="42">
        <v>0</v>
      </c>
      <c r="AE402" s="45">
        <v>16.454999999999998</v>
      </c>
      <c r="AF402" s="45">
        <v>16.454999999999998</v>
      </c>
      <c r="AG402" s="35" t="s">
        <v>10969</v>
      </c>
      <c r="AH402" s="35" t="s">
        <v>10973</v>
      </c>
      <c r="AK402" s="35" t="s">
        <v>7832</v>
      </c>
      <c r="AL402" s="35" t="s">
        <v>932</v>
      </c>
      <c r="AM402" s="35">
        <v>103</v>
      </c>
      <c r="AN402" s="35">
        <f>IFERROR(_xlfn.XLOOKUP(Master[[#This Row],[cu_id]],AllStopTimes[cu_ID],AllStopTimes[Average Stop Time ( In Min )]), 0)</f>
        <v>0</v>
      </c>
      <c r="AO402" s="35" t="e">
        <f>IF(Master[[#This Row],[RSP StopTime override]] &lt;&gt; "",Master[[#This Row],[RSP StopTime override]],IF(Master[[#This Row],[Avg stop time helper]] &lt;&gt; 0, Master[[#This Row],[Avg stop time helper]],Average_Stop_Time))</f>
        <v>#DIV/0!</v>
      </c>
    </row>
    <row r="403" spans="1:41" s="35" customFormat="1" x14ac:dyDescent="0.3">
      <c r="A403" s="55" t="s">
        <v>13666</v>
      </c>
      <c r="B403" s="35">
        <v>103</v>
      </c>
      <c r="C403" s="35">
        <v>71269</v>
      </c>
      <c r="D403" s="35">
        <v>0</v>
      </c>
      <c r="E403" s="35" t="s">
        <v>7928</v>
      </c>
      <c r="F403" s="35" t="s">
        <v>8689</v>
      </c>
      <c r="H403" s="35" t="s">
        <v>8672</v>
      </c>
      <c r="I403" s="35" t="s">
        <v>3</v>
      </c>
      <c r="J403" s="35">
        <v>49709</v>
      </c>
      <c r="K403" s="35">
        <v>6</v>
      </c>
      <c r="L403" s="35" t="s">
        <v>7805</v>
      </c>
      <c r="M403" s="35" t="s">
        <v>7793</v>
      </c>
      <c r="N403" s="35" t="s">
        <v>901</v>
      </c>
      <c r="O403" s="35">
        <v>70</v>
      </c>
      <c r="P403" s="35">
        <v>70</v>
      </c>
      <c r="Q403" s="35">
        <v>0</v>
      </c>
      <c r="R403" s="35">
        <v>0</v>
      </c>
      <c r="S403" s="35">
        <v>0</v>
      </c>
      <c r="T403" s="35">
        <v>0</v>
      </c>
      <c r="U403" s="39">
        <v>44137</v>
      </c>
      <c r="V403" s="35">
        <v>26</v>
      </c>
      <c r="W403" s="45">
        <v>2758.57</v>
      </c>
      <c r="X403" s="45">
        <v>0</v>
      </c>
      <c r="Y403" s="45">
        <v>0</v>
      </c>
      <c r="Z403" s="45">
        <v>70.89</v>
      </c>
      <c r="AA403" s="45">
        <v>141.77000000000001</v>
      </c>
      <c r="AB403" s="35">
        <v>0</v>
      </c>
      <c r="AC403" s="35">
        <v>0</v>
      </c>
      <c r="AD403" s="42">
        <v>0</v>
      </c>
      <c r="AE403" s="45">
        <v>58.657499999999999</v>
      </c>
      <c r="AF403" s="45">
        <v>39.026200000000003</v>
      </c>
      <c r="AG403" s="35" t="s">
        <v>10969</v>
      </c>
      <c r="AH403" s="35" t="s">
        <v>10972</v>
      </c>
      <c r="AK403" s="35" t="s">
        <v>7832</v>
      </c>
      <c r="AL403" s="35" t="s">
        <v>932</v>
      </c>
      <c r="AM403" s="35">
        <v>103</v>
      </c>
      <c r="AN403" s="35">
        <f>IFERROR(_xlfn.XLOOKUP(Master[[#This Row],[cu_id]],AllStopTimes[cu_ID],AllStopTimes[Average Stop Time ( In Min )]), 0)</f>
        <v>0</v>
      </c>
      <c r="AO403" s="35" t="e">
        <f>IF(Master[[#This Row],[RSP StopTime override]] &lt;&gt; "",Master[[#This Row],[RSP StopTime override]],IF(Master[[#This Row],[Avg stop time helper]] &lt;&gt; 0, Master[[#This Row],[Avg stop time helper]],Average_Stop_Time))</f>
        <v>#DIV/0!</v>
      </c>
    </row>
    <row r="404" spans="1:41" s="35" customFormat="1" x14ac:dyDescent="0.3">
      <c r="A404" s="55" t="s">
        <v>12177</v>
      </c>
      <c r="B404" s="35">
        <v>103</v>
      </c>
      <c r="C404" s="35">
        <v>71267</v>
      </c>
      <c r="D404" s="35">
        <v>0</v>
      </c>
      <c r="E404" s="35" t="s">
        <v>8673</v>
      </c>
      <c r="F404" s="35" t="s">
        <v>8674</v>
      </c>
      <c r="G404" s="35" t="s">
        <v>8675</v>
      </c>
      <c r="H404" s="35" t="s">
        <v>8672</v>
      </c>
      <c r="I404" s="35" t="s">
        <v>3</v>
      </c>
      <c r="J404" s="35">
        <v>49709</v>
      </c>
      <c r="K404" s="35">
        <v>7</v>
      </c>
      <c r="L404" s="35" t="s">
        <v>7697</v>
      </c>
      <c r="M404" s="35" t="s">
        <v>7793</v>
      </c>
      <c r="N404" s="35" t="s">
        <v>901</v>
      </c>
      <c r="O404" s="35">
        <v>20</v>
      </c>
      <c r="P404" s="35">
        <v>20</v>
      </c>
      <c r="Q404" s="35">
        <v>0</v>
      </c>
      <c r="R404" s="35">
        <v>0</v>
      </c>
      <c r="S404" s="35">
        <v>0</v>
      </c>
      <c r="T404" s="35">
        <v>0</v>
      </c>
      <c r="U404" s="39">
        <v>44137</v>
      </c>
      <c r="V404" s="35">
        <v>54</v>
      </c>
      <c r="W404" s="45">
        <v>3250.22</v>
      </c>
      <c r="X404" s="45">
        <v>0</v>
      </c>
      <c r="Y404" s="45">
        <v>0</v>
      </c>
      <c r="Z404" s="45">
        <v>81.36</v>
      </c>
      <c r="AA404" s="45">
        <v>81.36</v>
      </c>
      <c r="AB404" s="35">
        <v>0</v>
      </c>
      <c r="AC404" s="35">
        <v>0</v>
      </c>
      <c r="AD404" s="42">
        <v>0</v>
      </c>
      <c r="AE404" s="45">
        <v>72.056200000000004</v>
      </c>
      <c r="AF404" s="45">
        <v>44.597499999999997</v>
      </c>
      <c r="AG404" s="35" t="s">
        <v>10977</v>
      </c>
      <c r="AH404" s="35" t="s">
        <v>10977</v>
      </c>
      <c r="AK404" s="35" t="s">
        <v>7832</v>
      </c>
      <c r="AL404" s="35" t="s">
        <v>932</v>
      </c>
      <c r="AM404" s="35">
        <v>103</v>
      </c>
      <c r="AN404" s="35">
        <f>IFERROR(_xlfn.XLOOKUP(Master[[#This Row],[cu_id]],AllStopTimes[cu_ID],AllStopTimes[Average Stop Time ( In Min )]), 0)</f>
        <v>0</v>
      </c>
      <c r="AO404" s="35" t="e">
        <f>IF(Master[[#This Row],[RSP StopTime override]] &lt;&gt; "",Master[[#This Row],[RSP StopTime override]],IF(Master[[#This Row],[Avg stop time helper]] &lt;&gt; 0, Master[[#This Row],[Avg stop time helper]],Average_Stop_Time))</f>
        <v>#DIV/0!</v>
      </c>
    </row>
    <row r="405" spans="1:41" s="35" customFormat="1" x14ac:dyDescent="0.3">
      <c r="A405" s="55" t="s">
        <v>13686</v>
      </c>
      <c r="B405" s="35">
        <v>103</v>
      </c>
      <c r="C405" s="35">
        <v>71266</v>
      </c>
      <c r="D405" s="35">
        <v>0</v>
      </c>
      <c r="E405" s="35" t="s">
        <v>8740</v>
      </c>
      <c r="F405" s="35" t="s">
        <v>8741</v>
      </c>
      <c r="G405" s="35" t="s">
        <v>8742</v>
      </c>
      <c r="H405" s="35" t="s">
        <v>8672</v>
      </c>
      <c r="I405" s="35" t="s">
        <v>3</v>
      </c>
      <c r="J405" s="35">
        <v>49709</v>
      </c>
      <c r="K405" s="35">
        <v>1</v>
      </c>
      <c r="L405" s="35" t="s">
        <v>7803</v>
      </c>
      <c r="M405" s="35" t="s">
        <v>7793</v>
      </c>
      <c r="N405" s="35" t="s">
        <v>901</v>
      </c>
      <c r="O405" s="35">
        <v>228</v>
      </c>
      <c r="P405" s="35">
        <v>228</v>
      </c>
      <c r="Q405" s="35">
        <v>0</v>
      </c>
      <c r="R405" s="35">
        <v>0</v>
      </c>
      <c r="S405" s="35">
        <v>0</v>
      </c>
      <c r="T405" s="35">
        <v>0</v>
      </c>
      <c r="U405" s="39">
        <v>44137</v>
      </c>
      <c r="V405" s="35">
        <v>14</v>
      </c>
      <c r="W405" s="45">
        <v>560.99</v>
      </c>
      <c r="X405" s="45">
        <v>0</v>
      </c>
      <c r="Y405" s="45">
        <v>0</v>
      </c>
      <c r="Z405" s="45">
        <v>10.28</v>
      </c>
      <c r="AA405" s="45">
        <v>41.1</v>
      </c>
      <c r="AB405" s="35">
        <v>0</v>
      </c>
      <c r="AC405" s="35">
        <v>0</v>
      </c>
      <c r="AD405" s="42">
        <v>0</v>
      </c>
      <c r="AE405" s="45">
        <v>9.1475000000000009</v>
      </c>
      <c r="AF405" s="45">
        <v>14.025</v>
      </c>
      <c r="AG405" s="35" t="s">
        <v>10978</v>
      </c>
      <c r="AH405" s="35" t="s">
        <v>10972</v>
      </c>
      <c r="AK405" s="35" t="s">
        <v>7832</v>
      </c>
      <c r="AL405" s="35" t="s">
        <v>932</v>
      </c>
      <c r="AM405" s="35">
        <v>103</v>
      </c>
      <c r="AN405" s="35">
        <f>IFERROR(_xlfn.XLOOKUP(Master[[#This Row],[cu_id]],AllStopTimes[cu_ID],AllStopTimes[Average Stop Time ( In Min )]), 0)</f>
        <v>0</v>
      </c>
      <c r="AO405" s="35" t="e">
        <f>IF(Master[[#This Row],[RSP StopTime override]] &lt;&gt; "",Master[[#This Row],[RSP StopTime override]],IF(Master[[#This Row],[Avg stop time helper]] &lt;&gt; 0, Master[[#This Row],[Avg stop time helper]],Average_Stop_Time))</f>
        <v>#DIV/0!</v>
      </c>
    </row>
    <row r="406" spans="1:41" s="35" customFormat="1" x14ac:dyDescent="0.3">
      <c r="A406" s="55" t="s">
        <v>11281</v>
      </c>
      <c r="B406" s="35">
        <v>103</v>
      </c>
      <c r="C406" s="35">
        <v>71265</v>
      </c>
      <c r="D406" s="35">
        <v>0</v>
      </c>
      <c r="E406" s="35" t="s">
        <v>8682</v>
      </c>
      <c r="F406" s="35" t="s">
        <v>8683</v>
      </c>
      <c r="H406" s="35" t="s">
        <v>7834</v>
      </c>
      <c r="I406" s="35" t="s">
        <v>3</v>
      </c>
      <c r="J406" s="35">
        <v>49709</v>
      </c>
      <c r="K406" s="35">
        <v>6</v>
      </c>
      <c r="L406" s="35" t="s">
        <v>7805</v>
      </c>
      <c r="M406" s="35" t="s">
        <v>7793</v>
      </c>
      <c r="N406" s="35" t="s">
        <v>901</v>
      </c>
      <c r="O406" s="35">
        <v>50</v>
      </c>
      <c r="P406" s="35">
        <v>50</v>
      </c>
      <c r="Q406" s="35">
        <v>0</v>
      </c>
      <c r="R406" s="35">
        <v>0</v>
      </c>
      <c r="S406" s="35">
        <v>0</v>
      </c>
      <c r="T406" s="35">
        <v>0</v>
      </c>
      <c r="U406" s="39">
        <v>44137</v>
      </c>
      <c r="V406" s="35">
        <v>78</v>
      </c>
      <c r="W406" s="45">
        <v>20723.13</v>
      </c>
      <c r="X406" s="45">
        <v>0</v>
      </c>
      <c r="Y406" s="45">
        <v>0</v>
      </c>
      <c r="Z406" s="45">
        <v>700.92</v>
      </c>
      <c r="AA406" s="45">
        <v>1401.83</v>
      </c>
      <c r="AB406" s="35">
        <v>0</v>
      </c>
      <c r="AC406" s="35">
        <v>0</v>
      </c>
      <c r="AD406" s="42">
        <v>0</v>
      </c>
      <c r="AE406" s="45">
        <v>598.78620000000001</v>
      </c>
      <c r="AF406" s="45">
        <v>223.71870000000001</v>
      </c>
      <c r="AG406" s="35" t="s">
        <v>10987</v>
      </c>
      <c r="AH406" s="35" t="s">
        <v>10965</v>
      </c>
      <c r="AK406" s="35" t="s">
        <v>8315</v>
      </c>
      <c r="AL406" s="35" t="s">
        <v>932</v>
      </c>
      <c r="AM406" s="35">
        <v>103</v>
      </c>
      <c r="AN406" s="35">
        <f>IFERROR(_xlfn.XLOOKUP(Master[[#This Row],[cu_id]],AllStopTimes[cu_ID],AllStopTimes[Average Stop Time ( In Min )]), 0)</f>
        <v>0</v>
      </c>
      <c r="AO406" s="35" t="e">
        <f>IF(Master[[#This Row],[RSP StopTime override]] &lt;&gt; "",Master[[#This Row],[RSP StopTime override]],IF(Master[[#This Row],[Avg stop time helper]] &lt;&gt; 0, Master[[#This Row],[Avg stop time helper]],Average_Stop_Time))</f>
        <v>#DIV/0!</v>
      </c>
    </row>
    <row r="407" spans="1:41" s="35" customFormat="1" x14ac:dyDescent="0.3">
      <c r="A407" s="55" t="s">
        <v>13710</v>
      </c>
      <c r="B407" s="35">
        <v>103</v>
      </c>
      <c r="C407" s="35">
        <v>99047</v>
      </c>
      <c r="D407" s="35">
        <v>4</v>
      </c>
      <c r="E407" s="35" t="s">
        <v>8726</v>
      </c>
      <c r="F407" s="35" t="s">
        <v>8727</v>
      </c>
      <c r="H407" s="35" t="s">
        <v>7834</v>
      </c>
      <c r="I407" s="35" t="s">
        <v>3</v>
      </c>
      <c r="J407" s="35">
        <v>49709</v>
      </c>
      <c r="K407" s="35">
        <v>6</v>
      </c>
      <c r="L407" s="35" t="s">
        <v>7805</v>
      </c>
      <c r="M407" s="35" t="s">
        <v>7793</v>
      </c>
      <c r="N407" s="35" t="s">
        <v>901</v>
      </c>
      <c r="O407" s="35">
        <v>200</v>
      </c>
      <c r="P407" s="35">
        <v>200</v>
      </c>
      <c r="Q407" s="35">
        <v>0</v>
      </c>
      <c r="R407" s="35">
        <v>0</v>
      </c>
      <c r="S407" s="35">
        <v>0</v>
      </c>
      <c r="T407" s="35">
        <v>0</v>
      </c>
      <c r="U407" s="39">
        <v>44137</v>
      </c>
      <c r="V407" s="35">
        <v>26</v>
      </c>
      <c r="W407" s="45">
        <v>1453.15</v>
      </c>
      <c r="X407" s="45">
        <v>0</v>
      </c>
      <c r="Y407" s="45">
        <v>0</v>
      </c>
      <c r="Z407" s="45">
        <v>27.66</v>
      </c>
      <c r="AA407" s="45">
        <v>55.32</v>
      </c>
      <c r="AB407" s="35">
        <v>0</v>
      </c>
      <c r="AC407" s="35">
        <v>0</v>
      </c>
      <c r="AD407" s="42">
        <v>0</v>
      </c>
      <c r="AE407" s="45">
        <v>35.115000000000002</v>
      </c>
      <c r="AF407" s="45">
        <v>26.012499999999999</v>
      </c>
      <c r="AG407" s="35" t="s">
        <v>10968</v>
      </c>
      <c r="AH407" s="35" t="s">
        <v>10965</v>
      </c>
      <c r="AK407" s="35" t="s">
        <v>7832</v>
      </c>
      <c r="AL407" s="35" t="s">
        <v>932</v>
      </c>
      <c r="AM407" s="35">
        <v>103</v>
      </c>
      <c r="AN407" s="35">
        <f>IFERROR(_xlfn.XLOOKUP(Master[[#This Row],[cu_id]],AllStopTimes[cu_ID],AllStopTimes[Average Stop Time ( In Min )]), 0)</f>
        <v>0</v>
      </c>
      <c r="AO407" s="35" t="e">
        <f>IF(Master[[#This Row],[RSP StopTime override]] &lt;&gt; "",Master[[#This Row],[RSP StopTime override]],IF(Master[[#This Row],[Avg stop time helper]] &lt;&gt; 0, Master[[#This Row],[Avg stop time helper]],Average_Stop_Time))</f>
        <v>#DIV/0!</v>
      </c>
    </row>
    <row r="408" spans="1:41" s="35" customFormat="1" x14ac:dyDescent="0.3">
      <c r="A408" s="55" t="s">
        <v>12157</v>
      </c>
      <c r="B408" s="35">
        <v>102</v>
      </c>
      <c r="C408" s="35">
        <v>71263</v>
      </c>
      <c r="D408" s="35">
        <v>0</v>
      </c>
      <c r="E408" s="35" t="s">
        <v>8184</v>
      </c>
      <c r="F408" s="35" t="s">
        <v>8185</v>
      </c>
      <c r="G408" s="35" t="s">
        <v>8186</v>
      </c>
      <c r="H408" s="35" t="s">
        <v>8187</v>
      </c>
      <c r="I408" s="35" t="s">
        <v>3</v>
      </c>
      <c r="J408" s="35">
        <v>48647</v>
      </c>
      <c r="K408" s="35">
        <v>0</v>
      </c>
      <c r="L408" s="35" t="s">
        <v>7697</v>
      </c>
      <c r="M408" s="35" t="s">
        <v>7792</v>
      </c>
      <c r="N408" s="35" t="s">
        <v>901</v>
      </c>
      <c r="O408" s="35">
        <v>1</v>
      </c>
      <c r="P408" s="35">
        <v>1</v>
      </c>
      <c r="Q408" s="35">
        <v>0</v>
      </c>
      <c r="R408" s="35">
        <v>0</v>
      </c>
      <c r="S408" s="35">
        <v>0</v>
      </c>
      <c r="T408" s="35">
        <v>0</v>
      </c>
      <c r="U408" s="39">
        <v>0</v>
      </c>
      <c r="V408" s="35">
        <v>0</v>
      </c>
      <c r="W408" s="45">
        <v>0</v>
      </c>
      <c r="X408" s="45">
        <v>0</v>
      </c>
      <c r="Y408" s="45">
        <v>0</v>
      </c>
      <c r="Z408" s="45" t="s">
        <v>7881</v>
      </c>
      <c r="AA408" s="45" t="s">
        <v>7881</v>
      </c>
      <c r="AB408" s="35">
        <v>0</v>
      </c>
      <c r="AC408" s="35">
        <v>0</v>
      </c>
      <c r="AD408" s="42" t="e">
        <v>#DIV/0!</v>
      </c>
      <c r="AE408" s="45">
        <v>0</v>
      </c>
      <c r="AF408" s="45">
        <v>0</v>
      </c>
      <c r="AG408" s="35" t="s">
        <v>6009</v>
      </c>
      <c r="AH408" s="35" t="s">
        <v>6009</v>
      </c>
      <c r="AK408" s="35" t="s">
        <v>7832</v>
      </c>
      <c r="AL408" s="35" t="s">
        <v>932</v>
      </c>
      <c r="AM408" s="35">
        <v>105</v>
      </c>
      <c r="AN408" s="35">
        <f>IFERROR(_xlfn.XLOOKUP(Master[[#This Row],[cu_id]],AllStopTimes[cu_ID],AllStopTimes[Average Stop Time ( In Min )]), 0)</f>
        <v>0</v>
      </c>
      <c r="AO408" s="35" t="e">
        <f>IF(Master[[#This Row],[RSP StopTime override]] &lt;&gt; "",Master[[#This Row],[RSP StopTime override]],IF(Master[[#This Row],[Avg stop time helper]] &lt;&gt; 0, Master[[#This Row],[Avg stop time helper]],Average_Stop_Time))</f>
        <v>#DIV/0!</v>
      </c>
    </row>
    <row r="409" spans="1:41" s="35" customFormat="1" x14ac:dyDescent="0.3">
      <c r="A409" s="55" t="s">
        <v>12206</v>
      </c>
      <c r="B409" s="35">
        <v>103</v>
      </c>
      <c r="C409" s="35">
        <v>71262</v>
      </c>
      <c r="D409" s="35">
        <v>0</v>
      </c>
      <c r="E409" s="35" t="s">
        <v>8670</v>
      </c>
      <c r="F409" s="35" t="s">
        <v>8671</v>
      </c>
      <c r="G409" s="35" t="s">
        <v>8186</v>
      </c>
      <c r="H409" s="35" t="s">
        <v>8672</v>
      </c>
      <c r="I409" s="35" t="s">
        <v>3</v>
      </c>
      <c r="J409" s="35">
        <v>49709</v>
      </c>
      <c r="K409" s="35">
        <v>7</v>
      </c>
      <c r="L409" s="35" t="s">
        <v>7697</v>
      </c>
      <c r="M409" s="35" t="s">
        <v>7793</v>
      </c>
      <c r="N409" s="35" t="s">
        <v>901</v>
      </c>
      <c r="O409" s="35">
        <v>10</v>
      </c>
      <c r="P409" s="35">
        <v>10</v>
      </c>
      <c r="Q409" s="35">
        <v>0</v>
      </c>
      <c r="R409" s="35">
        <v>0</v>
      </c>
      <c r="S409" s="35">
        <v>0</v>
      </c>
      <c r="T409" s="35">
        <v>0</v>
      </c>
      <c r="U409" s="39">
        <v>44137</v>
      </c>
      <c r="V409" s="35">
        <v>52</v>
      </c>
      <c r="W409" s="45">
        <v>2856.52</v>
      </c>
      <c r="X409" s="45">
        <v>0</v>
      </c>
      <c r="Y409" s="45">
        <v>0</v>
      </c>
      <c r="Z409" s="45">
        <v>52.67</v>
      </c>
      <c r="AA409" s="45">
        <v>52.67</v>
      </c>
      <c r="AB409" s="35">
        <v>22</v>
      </c>
      <c r="AC409" s="35">
        <v>5</v>
      </c>
      <c r="AD409" s="42">
        <v>9.6153846153846159E-2</v>
      </c>
      <c r="AE409" s="45">
        <v>51.405000000000001</v>
      </c>
      <c r="AF409" s="45">
        <v>57.414999999999999</v>
      </c>
      <c r="AG409" s="35" t="s">
        <v>10977</v>
      </c>
      <c r="AH409" s="35" t="s">
        <v>10973</v>
      </c>
      <c r="AK409" s="35" t="s">
        <v>7832</v>
      </c>
      <c r="AL409" s="35" t="s">
        <v>932</v>
      </c>
      <c r="AM409" s="35">
        <v>103</v>
      </c>
      <c r="AN409" s="35">
        <f>IFERROR(_xlfn.XLOOKUP(Master[[#This Row],[cu_id]],AllStopTimes[cu_ID],AllStopTimes[Average Stop Time ( In Min )]), 0)</f>
        <v>0</v>
      </c>
      <c r="AO409" s="35" t="e">
        <f>IF(Master[[#This Row],[RSP StopTime override]] &lt;&gt; "",Master[[#This Row],[RSP StopTime override]],IF(Master[[#This Row],[Avg stop time helper]] &lt;&gt; 0, Master[[#This Row],[Avg stop time helper]],Average_Stop_Time))</f>
        <v>#DIV/0!</v>
      </c>
    </row>
    <row r="410" spans="1:41" s="35" customFormat="1" x14ac:dyDescent="0.3">
      <c r="A410" s="55" t="s">
        <v>14004</v>
      </c>
      <c r="B410" s="35">
        <v>105</v>
      </c>
      <c r="C410" s="35">
        <v>71261</v>
      </c>
      <c r="D410" s="35">
        <v>0</v>
      </c>
      <c r="E410" s="35" t="s">
        <v>9267</v>
      </c>
      <c r="F410" s="35" t="s">
        <v>9268</v>
      </c>
      <c r="G410" s="35" t="s">
        <v>8186</v>
      </c>
      <c r="H410" s="35" t="s">
        <v>8187</v>
      </c>
      <c r="I410" s="35" t="s">
        <v>3</v>
      </c>
      <c r="J410" s="35">
        <v>48647</v>
      </c>
      <c r="K410" s="35">
        <v>1</v>
      </c>
      <c r="L410" s="35" t="s">
        <v>7803</v>
      </c>
      <c r="M410" s="35" t="s">
        <v>7793</v>
      </c>
      <c r="N410" s="35" t="s">
        <v>900</v>
      </c>
      <c r="O410" s="35">
        <v>8</v>
      </c>
      <c r="P410" s="35">
        <v>0</v>
      </c>
      <c r="Q410" s="35">
        <v>0</v>
      </c>
      <c r="R410" s="35">
        <v>8</v>
      </c>
      <c r="S410" s="35">
        <v>0</v>
      </c>
      <c r="T410" s="35">
        <v>0</v>
      </c>
      <c r="U410" s="39">
        <v>44160</v>
      </c>
      <c r="V410" s="35">
        <v>13</v>
      </c>
      <c r="W410" s="45">
        <v>1554.29</v>
      </c>
      <c r="X410" s="45">
        <v>0</v>
      </c>
      <c r="Y410" s="45">
        <v>0</v>
      </c>
      <c r="Z410" s="45">
        <v>30.81</v>
      </c>
      <c r="AA410" s="45">
        <v>123.23</v>
      </c>
      <c r="AB410" s="35">
        <v>0</v>
      </c>
      <c r="AC410" s="35">
        <v>0</v>
      </c>
      <c r="AD410" s="42">
        <v>0</v>
      </c>
      <c r="AE410" s="45">
        <v>29.482500000000002</v>
      </c>
      <c r="AF410" s="45">
        <v>29.482500000000002</v>
      </c>
      <c r="AG410" s="35" t="s">
        <v>10969</v>
      </c>
      <c r="AH410" s="35" t="s">
        <v>10965</v>
      </c>
      <c r="AK410" s="35" t="s">
        <v>8315</v>
      </c>
      <c r="AL410" s="35" t="s">
        <v>932</v>
      </c>
      <c r="AM410" s="35">
        <v>105</v>
      </c>
      <c r="AN410" s="35">
        <f>IFERROR(_xlfn.XLOOKUP(Master[[#This Row],[cu_id]],AllStopTimes[cu_ID],AllStopTimes[Average Stop Time ( In Min )]), 0)</f>
        <v>0</v>
      </c>
      <c r="AO410" s="35" t="e">
        <f>IF(Master[[#This Row],[RSP StopTime override]] &lt;&gt; "",Master[[#This Row],[RSP StopTime override]],IF(Master[[#This Row],[Avg stop time helper]] &lt;&gt; 0, Master[[#This Row],[Avg stop time helper]],Average_Stop_Time))</f>
        <v>#DIV/0!</v>
      </c>
    </row>
    <row r="411" spans="1:41" s="35" customFormat="1" x14ac:dyDescent="0.3">
      <c r="A411" s="55" t="s">
        <v>12104</v>
      </c>
      <c r="B411" s="35">
        <v>102</v>
      </c>
      <c r="C411" s="35">
        <v>71255</v>
      </c>
      <c r="D411" s="35">
        <v>0</v>
      </c>
      <c r="E411" s="35" t="s">
        <v>8368</v>
      </c>
      <c r="F411" s="35" t="s">
        <v>8369</v>
      </c>
      <c r="H411" s="35" t="s">
        <v>8362</v>
      </c>
      <c r="I411" s="35" t="s">
        <v>3</v>
      </c>
      <c r="J411" s="35">
        <v>49776</v>
      </c>
      <c r="K411" s="35">
        <v>5</v>
      </c>
      <c r="L411" s="35" t="s">
        <v>7699</v>
      </c>
      <c r="M411" s="35" t="s">
        <v>7793</v>
      </c>
      <c r="N411" s="35" t="s">
        <v>903</v>
      </c>
      <c r="O411" s="35">
        <v>559</v>
      </c>
      <c r="P411" s="35">
        <v>0</v>
      </c>
      <c r="Q411" s="35">
        <v>559</v>
      </c>
      <c r="R411" s="35">
        <v>0</v>
      </c>
      <c r="S411" s="35">
        <v>0</v>
      </c>
      <c r="T411" s="35">
        <v>0</v>
      </c>
      <c r="U411" s="39">
        <v>44145</v>
      </c>
      <c r="V411" s="35">
        <v>26</v>
      </c>
      <c r="W411" s="45">
        <v>1106.9000000000001</v>
      </c>
      <c r="X411" s="45">
        <v>0</v>
      </c>
      <c r="Y411" s="45">
        <v>0</v>
      </c>
      <c r="Z411" s="45">
        <v>23.32</v>
      </c>
      <c r="AA411" s="45">
        <v>46.63</v>
      </c>
      <c r="AB411" s="35">
        <v>0</v>
      </c>
      <c r="AC411" s="35">
        <v>0</v>
      </c>
      <c r="AD411" s="42">
        <v>0</v>
      </c>
      <c r="AE411" s="45">
        <v>21.1525</v>
      </c>
      <c r="AF411" s="45">
        <v>20.734999999999999</v>
      </c>
      <c r="AG411" s="35" t="s">
        <v>6009</v>
      </c>
      <c r="AH411" s="35" t="s">
        <v>6009</v>
      </c>
      <c r="AK411" s="35" t="s">
        <v>7832</v>
      </c>
      <c r="AL411" s="35" t="s">
        <v>903</v>
      </c>
      <c r="AM411" s="35">
        <v>102</v>
      </c>
      <c r="AN411" s="35">
        <f>IFERROR(_xlfn.XLOOKUP(Master[[#This Row],[cu_id]],AllStopTimes[cu_ID],AllStopTimes[Average Stop Time ( In Min )]), 0)</f>
        <v>0</v>
      </c>
      <c r="AO411" s="35" t="e">
        <f>IF(Master[[#This Row],[RSP StopTime override]] &lt;&gt; "",Master[[#This Row],[RSP StopTime override]],IF(Master[[#This Row],[Avg stop time helper]] &lt;&gt; 0, Master[[#This Row],[Avg stop time helper]],Average_Stop_Time))</f>
        <v>#DIV/0!</v>
      </c>
    </row>
    <row r="412" spans="1:41" s="35" customFormat="1" x14ac:dyDescent="0.3">
      <c r="A412" s="55" t="s">
        <v>12132</v>
      </c>
      <c r="B412" s="35">
        <v>102</v>
      </c>
      <c r="C412" s="35">
        <v>71252</v>
      </c>
      <c r="D412" s="35">
        <v>0</v>
      </c>
      <c r="E412" s="35" t="s">
        <v>8360</v>
      </c>
      <c r="F412" s="35" t="s">
        <v>8361</v>
      </c>
      <c r="H412" s="35" t="s">
        <v>8362</v>
      </c>
      <c r="I412" s="35" t="s">
        <v>3</v>
      </c>
      <c r="J412" s="35">
        <v>49776</v>
      </c>
      <c r="K412" s="35">
        <v>2</v>
      </c>
      <c r="L412" s="35" t="s">
        <v>7698</v>
      </c>
      <c r="M412" s="35" t="s">
        <v>7793</v>
      </c>
      <c r="N412" s="35" t="s">
        <v>903</v>
      </c>
      <c r="O412" s="35">
        <v>520</v>
      </c>
      <c r="P412" s="35">
        <v>0</v>
      </c>
      <c r="Q412" s="35">
        <v>520</v>
      </c>
      <c r="R412" s="35">
        <v>0</v>
      </c>
      <c r="S412" s="35">
        <v>0</v>
      </c>
      <c r="T412" s="35">
        <v>0</v>
      </c>
      <c r="U412" s="39">
        <v>44159</v>
      </c>
      <c r="V412" s="35">
        <v>13</v>
      </c>
      <c r="W412" s="45">
        <v>1881.96</v>
      </c>
      <c r="X412" s="45">
        <v>0</v>
      </c>
      <c r="Y412" s="45">
        <v>0</v>
      </c>
      <c r="Z412" s="45">
        <v>42.8</v>
      </c>
      <c r="AA412" s="45">
        <v>171.2</v>
      </c>
      <c r="AB412" s="35">
        <v>0</v>
      </c>
      <c r="AC412" s="35">
        <v>0</v>
      </c>
      <c r="AD412" s="42">
        <v>0</v>
      </c>
      <c r="AE412" s="45">
        <v>38.817500000000003</v>
      </c>
      <c r="AF412" s="45">
        <v>38.817500000000003</v>
      </c>
      <c r="AG412" s="35" t="s">
        <v>6009</v>
      </c>
      <c r="AH412" s="35" t="s">
        <v>6009</v>
      </c>
      <c r="AK412" s="35" t="s">
        <v>7832</v>
      </c>
      <c r="AL412" s="35" t="s">
        <v>903</v>
      </c>
      <c r="AM412" s="35">
        <v>102</v>
      </c>
      <c r="AN412" s="35">
        <f>IFERROR(_xlfn.XLOOKUP(Master[[#This Row],[cu_id]],AllStopTimes[cu_ID],AllStopTimes[Average Stop Time ( In Min )]), 0)</f>
        <v>0</v>
      </c>
      <c r="AO412" s="35" t="e">
        <f>IF(Master[[#This Row],[RSP StopTime override]] &lt;&gt; "",Master[[#This Row],[RSP StopTime override]],IF(Master[[#This Row],[Avg stop time helper]] &lt;&gt; 0, Master[[#This Row],[Avg stop time helper]],Average_Stop_Time))</f>
        <v>#DIV/0!</v>
      </c>
    </row>
    <row r="413" spans="1:41" s="35" customFormat="1" x14ac:dyDescent="0.3">
      <c r="A413" s="55" t="s">
        <v>12751</v>
      </c>
      <c r="B413" s="35">
        <v>102</v>
      </c>
      <c r="C413" s="35">
        <v>71251</v>
      </c>
      <c r="D413" s="35">
        <v>0</v>
      </c>
      <c r="E413" s="35" t="s">
        <v>8370</v>
      </c>
      <c r="F413" s="35" t="s">
        <v>8371</v>
      </c>
      <c r="G413" s="35" t="s">
        <v>8372</v>
      </c>
      <c r="H413" s="35" t="s">
        <v>8362</v>
      </c>
      <c r="I413" s="35" t="s">
        <v>3</v>
      </c>
      <c r="J413" s="35">
        <v>49776</v>
      </c>
      <c r="K413" s="35">
        <v>6</v>
      </c>
      <c r="L413" s="35" t="s">
        <v>7805</v>
      </c>
      <c r="M413" s="35" t="s">
        <v>7793</v>
      </c>
      <c r="N413" s="35" t="s">
        <v>903</v>
      </c>
      <c r="O413" s="35">
        <v>560</v>
      </c>
      <c r="P413" s="35">
        <v>0</v>
      </c>
      <c r="Q413" s="35">
        <v>560</v>
      </c>
      <c r="R413" s="35">
        <v>0</v>
      </c>
      <c r="S413" s="35">
        <v>0</v>
      </c>
      <c r="T413" s="35">
        <v>0</v>
      </c>
      <c r="U413" s="39">
        <v>0</v>
      </c>
      <c r="V413" s="35">
        <v>0</v>
      </c>
      <c r="W413" s="45">
        <v>0</v>
      </c>
      <c r="X413" s="45">
        <v>0</v>
      </c>
      <c r="Y413" s="45">
        <v>0</v>
      </c>
      <c r="Z413" s="45" t="s">
        <v>7881</v>
      </c>
      <c r="AA413" s="45" t="s">
        <v>7881</v>
      </c>
      <c r="AB413" s="35">
        <v>0</v>
      </c>
      <c r="AC413" s="35">
        <v>0</v>
      </c>
      <c r="AD413" s="42" t="e">
        <v>#DIV/0!</v>
      </c>
      <c r="AE413" s="45">
        <v>0</v>
      </c>
      <c r="AF413" s="45">
        <v>0</v>
      </c>
      <c r="AG413" s="35" t="s">
        <v>6009</v>
      </c>
      <c r="AH413" s="35" t="s">
        <v>6009</v>
      </c>
      <c r="AK413" s="35" t="s">
        <v>7832</v>
      </c>
      <c r="AL413" s="35" t="s">
        <v>903</v>
      </c>
      <c r="AM413" s="35">
        <v>102</v>
      </c>
      <c r="AN413" s="35">
        <f>IFERROR(_xlfn.XLOOKUP(Master[[#This Row],[cu_id]],AllStopTimes[cu_ID],AllStopTimes[Average Stop Time ( In Min )]), 0)</f>
        <v>0</v>
      </c>
      <c r="AO413" s="35" t="e">
        <f>IF(Master[[#This Row],[RSP StopTime override]] &lt;&gt; "",Master[[#This Row],[RSP StopTime override]],IF(Master[[#This Row],[Avg stop time helper]] &lt;&gt; 0, Master[[#This Row],[Avg stop time helper]],Average_Stop_Time))</f>
        <v>#DIV/0!</v>
      </c>
    </row>
    <row r="414" spans="1:41" s="35" customFormat="1" x14ac:dyDescent="0.3">
      <c r="A414" s="55" t="s">
        <v>14101</v>
      </c>
      <c r="B414" s="35">
        <v>105</v>
      </c>
      <c r="C414" s="35">
        <v>71245</v>
      </c>
      <c r="D414" s="35">
        <v>0</v>
      </c>
      <c r="E414" s="35" t="s">
        <v>9184</v>
      </c>
      <c r="F414" s="35" t="s">
        <v>9185</v>
      </c>
      <c r="H414" s="35" t="s">
        <v>9186</v>
      </c>
      <c r="I414" s="35" t="s">
        <v>3</v>
      </c>
      <c r="J414" s="35">
        <v>48770</v>
      </c>
      <c r="K414" s="35">
        <v>6</v>
      </c>
      <c r="L414" s="35" t="s">
        <v>7805</v>
      </c>
      <c r="M414" s="35" t="s">
        <v>7793</v>
      </c>
      <c r="N414" s="35" t="s">
        <v>901</v>
      </c>
      <c r="O414" s="35">
        <v>290</v>
      </c>
      <c r="P414" s="35">
        <v>290</v>
      </c>
      <c r="Q414" s="35">
        <v>0</v>
      </c>
      <c r="R414" s="35">
        <v>0</v>
      </c>
      <c r="S414" s="35">
        <v>0</v>
      </c>
      <c r="T414" s="35">
        <v>0</v>
      </c>
      <c r="U414" s="39">
        <v>44137</v>
      </c>
      <c r="V414" s="35">
        <v>26</v>
      </c>
      <c r="W414" s="45">
        <v>2450.0100000000002</v>
      </c>
      <c r="X414" s="45">
        <v>0</v>
      </c>
      <c r="Y414" s="45">
        <v>0</v>
      </c>
      <c r="Z414" s="45">
        <v>51.01</v>
      </c>
      <c r="AA414" s="45">
        <v>102.01</v>
      </c>
      <c r="AB414" s="35">
        <v>0</v>
      </c>
      <c r="AC414" s="35">
        <v>0</v>
      </c>
      <c r="AD414" s="42">
        <v>0</v>
      </c>
      <c r="AE414" s="45">
        <v>46.82</v>
      </c>
      <c r="AF414" s="45">
        <v>45.075000000000003</v>
      </c>
      <c r="AG414" s="35" t="s">
        <v>10967</v>
      </c>
      <c r="AH414" s="35" t="s">
        <v>10965</v>
      </c>
      <c r="AK414" s="35" t="s">
        <v>7832</v>
      </c>
      <c r="AL414" s="35" t="s">
        <v>932</v>
      </c>
      <c r="AM414" s="35">
        <v>105</v>
      </c>
      <c r="AN414" s="35">
        <f>IFERROR(_xlfn.XLOOKUP(Master[[#This Row],[cu_id]],AllStopTimes[cu_ID],AllStopTimes[Average Stop Time ( In Min )]), 0)</f>
        <v>0</v>
      </c>
      <c r="AO414" s="35" t="e">
        <f>IF(Master[[#This Row],[RSP StopTime override]] &lt;&gt; "",Master[[#This Row],[RSP StopTime override]],IF(Master[[#This Row],[Avg stop time helper]] &lt;&gt; 0, Master[[#This Row],[Avg stop time helper]],Average_Stop_Time))</f>
        <v>#DIV/0!</v>
      </c>
    </row>
    <row r="415" spans="1:41" s="35" customFormat="1" x14ac:dyDescent="0.3">
      <c r="A415" s="55" t="s">
        <v>13873</v>
      </c>
      <c r="B415" s="35">
        <v>102</v>
      </c>
      <c r="C415" s="35">
        <v>71242</v>
      </c>
      <c r="D415" s="35">
        <v>0</v>
      </c>
      <c r="E415" s="35" t="s">
        <v>8448</v>
      </c>
      <c r="F415" s="35" t="s">
        <v>8449</v>
      </c>
      <c r="H415" s="35" t="s">
        <v>8424</v>
      </c>
      <c r="I415" s="35" t="s">
        <v>3</v>
      </c>
      <c r="J415" s="35">
        <v>49746</v>
      </c>
      <c r="K415" s="35">
        <v>3</v>
      </c>
      <c r="L415" s="35" t="s">
        <v>7804</v>
      </c>
      <c r="M415" s="35" t="s">
        <v>7793</v>
      </c>
      <c r="N415" s="35" t="s">
        <v>900</v>
      </c>
      <c r="O415" s="35">
        <v>310</v>
      </c>
      <c r="P415" s="35">
        <v>0</v>
      </c>
      <c r="Q415" s="35">
        <v>0</v>
      </c>
      <c r="R415" s="35">
        <v>310</v>
      </c>
      <c r="S415" s="35">
        <v>0</v>
      </c>
      <c r="T415" s="35">
        <v>0</v>
      </c>
      <c r="U415" s="39">
        <v>44146</v>
      </c>
      <c r="V415" s="35">
        <v>13</v>
      </c>
      <c r="W415" s="45">
        <v>469.96</v>
      </c>
      <c r="X415" s="45">
        <v>0</v>
      </c>
      <c r="Y415" s="45">
        <v>0</v>
      </c>
      <c r="Z415" s="45">
        <v>9.3800000000000008</v>
      </c>
      <c r="AA415" s="45">
        <v>37.520000000000003</v>
      </c>
      <c r="AB415" s="35">
        <v>0</v>
      </c>
      <c r="AC415" s="35">
        <v>0</v>
      </c>
      <c r="AD415" s="42">
        <v>0</v>
      </c>
      <c r="AE415" s="45">
        <v>8.9350000000000005</v>
      </c>
      <c r="AF415" s="45">
        <v>8.9350000000000005</v>
      </c>
      <c r="AG415" s="35" t="s">
        <v>10969</v>
      </c>
      <c r="AH415" s="35" t="s">
        <v>10965</v>
      </c>
      <c r="AK415" s="35" t="s">
        <v>8315</v>
      </c>
      <c r="AL415" s="35" t="s">
        <v>932</v>
      </c>
      <c r="AM415" s="35" t="s">
        <v>7734</v>
      </c>
      <c r="AN415" s="35">
        <f>IFERROR(_xlfn.XLOOKUP(Master[[#This Row],[cu_id]],AllStopTimes[cu_ID],AllStopTimes[Average Stop Time ( In Min )]), 0)</f>
        <v>0</v>
      </c>
      <c r="AO415" s="35" t="e">
        <f>IF(Master[[#This Row],[RSP StopTime override]] &lt;&gt; "",Master[[#This Row],[RSP StopTime override]],IF(Master[[#This Row],[Avg stop time helper]] &lt;&gt; 0, Master[[#This Row],[Avg stop time helper]],Average_Stop_Time))</f>
        <v>#DIV/0!</v>
      </c>
    </row>
    <row r="416" spans="1:41" s="35" customFormat="1" x14ac:dyDescent="0.3">
      <c r="A416" s="55" t="s">
        <v>12226</v>
      </c>
      <c r="B416" s="35">
        <v>103</v>
      </c>
      <c r="C416" s="35">
        <v>71241</v>
      </c>
      <c r="D416" s="35">
        <v>0</v>
      </c>
      <c r="E416" s="35" t="s">
        <v>8743</v>
      </c>
      <c r="F416" s="35" t="s">
        <v>8744</v>
      </c>
      <c r="G416" s="35" t="s">
        <v>8745</v>
      </c>
      <c r="H416" s="35" t="s">
        <v>8424</v>
      </c>
      <c r="I416" s="35" t="s">
        <v>3</v>
      </c>
      <c r="J416" s="35">
        <v>49746</v>
      </c>
      <c r="K416" s="35">
        <v>7</v>
      </c>
      <c r="L416" s="35" t="s">
        <v>7697</v>
      </c>
      <c r="M416" s="35" t="s">
        <v>7793</v>
      </c>
      <c r="N416" s="35" t="s">
        <v>901</v>
      </c>
      <c r="O416" s="35">
        <v>229</v>
      </c>
      <c r="P416" s="35">
        <v>229</v>
      </c>
      <c r="Q416" s="35">
        <v>0</v>
      </c>
      <c r="R416" s="35">
        <v>0</v>
      </c>
      <c r="S416" s="35">
        <v>0</v>
      </c>
      <c r="T416" s="35">
        <v>0</v>
      </c>
      <c r="U416" s="39">
        <v>44137</v>
      </c>
      <c r="V416" s="35">
        <v>52</v>
      </c>
      <c r="W416" s="45">
        <v>2458.4</v>
      </c>
      <c r="X416" s="45">
        <v>0</v>
      </c>
      <c r="Y416" s="45">
        <v>0</v>
      </c>
      <c r="Z416" s="45">
        <v>53.15</v>
      </c>
      <c r="AA416" s="45">
        <v>53.15</v>
      </c>
      <c r="AB416" s="35">
        <v>0</v>
      </c>
      <c r="AC416" s="35">
        <v>0</v>
      </c>
      <c r="AD416" s="42">
        <v>0</v>
      </c>
      <c r="AE416" s="45">
        <v>47.284999999999997</v>
      </c>
      <c r="AF416" s="45">
        <v>45.965000000000003</v>
      </c>
      <c r="AG416" s="35" t="s">
        <v>10967</v>
      </c>
      <c r="AH416" s="35" t="s">
        <v>10965</v>
      </c>
      <c r="AK416" s="35" t="s">
        <v>7832</v>
      </c>
      <c r="AL416" s="35" t="s">
        <v>932</v>
      </c>
      <c r="AM416" s="35">
        <v>103</v>
      </c>
      <c r="AN416" s="35">
        <f>IFERROR(_xlfn.XLOOKUP(Master[[#This Row],[cu_id]],AllStopTimes[cu_ID],AllStopTimes[Average Stop Time ( In Min )]), 0)</f>
        <v>0</v>
      </c>
      <c r="AO416" s="35" t="e">
        <f>IF(Master[[#This Row],[RSP StopTime override]] &lt;&gt; "",Master[[#This Row],[RSP StopTime override]],IF(Master[[#This Row],[Avg stop time helper]] &lt;&gt; 0, Master[[#This Row],[Avg stop time helper]],Average_Stop_Time))</f>
        <v>#DIV/0!</v>
      </c>
    </row>
    <row r="417" spans="1:41" s="35" customFormat="1" x14ac:dyDescent="0.3">
      <c r="A417" s="55" t="s">
        <v>13878</v>
      </c>
      <c r="B417" s="35">
        <v>102</v>
      </c>
      <c r="C417" s="35">
        <v>71240</v>
      </c>
      <c r="D417" s="35">
        <v>0</v>
      </c>
      <c r="E417" s="35" t="s">
        <v>8445</v>
      </c>
      <c r="F417" s="35" t="s">
        <v>8446</v>
      </c>
      <c r="G417" s="35" t="s">
        <v>8447</v>
      </c>
      <c r="H417" s="35" t="s">
        <v>8424</v>
      </c>
      <c r="I417" s="35" t="s">
        <v>3</v>
      </c>
      <c r="J417" s="35">
        <v>49746</v>
      </c>
      <c r="K417" s="35">
        <v>1</v>
      </c>
      <c r="L417" s="35" t="s">
        <v>7803</v>
      </c>
      <c r="M417" s="35" t="s">
        <v>7793</v>
      </c>
      <c r="N417" s="35" t="s">
        <v>900</v>
      </c>
      <c r="O417" s="35">
        <v>310</v>
      </c>
      <c r="P417" s="35">
        <v>0</v>
      </c>
      <c r="Q417" s="35">
        <v>0</v>
      </c>
      <c r="R417" s="35">
        <v>310</v>
      </c>
      <c r="S417" s="35">
        <v>0</v>
      </c>
      <c r="T417" s="35">
        <v>0</v>
      </c>
      <c r="U417" s="39">
        <v>44160</v>
      </c>
      <c r="V417" s="35">
        <v>13</v>
      </c>
      <c r="W417" s="45">
        <v>505.05</v>
      </c>
      <c r="X417" s="45">
        <v>0</v>
      </c>
      <c r="Y417" s="45">
        <v>0</v>
      </c>
      <c r="Z417" s="45">
        <v>10.199999999999999</v>
      </c>
      <c r="AA417" s="45">
        <v>40.799999999999997</v>
      </c>
      <c r="AB417" s="35">
        <v>0</v>
      </c>
      <c r="AC417" s="35">
        <v>0</v>
      </c>
      <c r="AD417" s="42">
        <v>0</v>
      </c>
      <c r="AE417" s="45">
        <v>9.7125000000000004</v>
      </c>
      <c r="AF417" s="45">
        <v>9.2249999999999996</v>
      </c>
      <c r="AG417" s="35" t="s">
        <v>10969</v>
      </c>
      <c r="AH417" s="35" t="s">
        <v>10965</v>
      </c>
      <c r="AK417" s="35" t="s">
        <v>7832</v>
      </c>
      <c r="AL417" s="35" t="s">
        <v>932</v>
      </c>
      <c r="AM417" s="35" t="s">
        <v>7734</v>
      </c>
      <c r="AN417" s="35">
        <f>IFERROR(_xlfn.XLOOKUP(Master[[#This Row],[cu_id]],AllStopTimes[cu_ID],AllStopTimes[Average Stop Time ( In Min )]), 0)</f>
        <v>0</v>
      </c>
      <c r="AO417" s="35" t="e">
        <f>IF(Master[[#This Row],[RSP StopTime override]] &lt;&gt; "",Master[[#This Row],[RSP StopTime override]],IF(Master[[#This Row],[Avg stop time helper]] &lt;&gt; 0, Master[[#This Row],[Avg stop time helper]],Average_Stop_Time))</f>
        <v>#DIV/0!</v>
      </c>
    </row>
    <row r="418" spans="1:41" s="35" customFormat="1" x14ac:dyDescent="0.3">
      <c r="A418" s="55" t="s">
        <v>11753</v>
      </c>
      <c r="B418" s="35">
        <v>101</v>
      </c>
      <c r="C418" s="35">
        <v>71238</v>
      </c>
      <c r="D418" s="35">
        <v>0</v>
      </c>
      <c r="E418" s="35" t="s">
        <v>8066</v>
      </c>
      <c r="F418" s="35" t="s">
        <v>8067</v>
      </c>
      <c r="H418" s="35" t="s">
        <v>8068</v>
      </c>
      <c r="I418" s="35" t="s">
        <v>3</v>
      </c>
      <c r="J418" s="35">
        <v>48750</v>
      </c>
      <c r="K418" s="35">
        <v>3</v>
      </c>
      <c r="L418" s="35" t="s">
        <v>7804</v>
      </c>
      <c r="M418" s="35" t="s">
        <v>7793</v>
      </c>
      <c r="N418" s="35" t="s">
        <v>8057</v>
      </c>
      <c r="O418" s="35">
        <v>90</v>
      </c>
      <c r="P418" s="35">
        <v>0</v>
      </c>
      <c r="Q418" s="35">
        <v>0</v>
      </c>
      <c r="R418" s="35">
        <v>0</v>
      </c>
      <c r="S418" s="35">
        <v>90</v>
      </c>
      <c r="T418" s="35">
        <v>0</v>
      </c>
      <c r="U418" s="39">
        <v>44147</v>
      </c>
      <c r="V418" s="35">
        <v>13</v>
      </c>
      <c r="W418" s="45">
        <v>455</v>
      </c>
      <c r="X418" s="45">
        <v>0</v>
      </c>
      <c r="Y418" s="45">
        <v>0</v>
      </c>
      <c r="Z418" s="45">
        <v>8.75</v>
      </c>
      <c r="AA418" s="45">
        <v>35</v>
      </c>
      <c r="AB418" s="35">
        <v>0</v>
      </c>
      <c r="AC418" s="35">
        <v>0</v>
      </c>
      <c r="AD418" s="42">
        <v>0</v>
      </c>
      <c r="AE418" s="45">
        <v>8.75</v>
      </c>
      <c r="AF418" s="45">
        <v>8.75</v>
      </c>
      <c r="AG418" s="35" t="s">
        <v>10978</v>
      </c>
      <c r="AH418" s="35" t="s">
        <v>10965</v>
      </c>
      <c r="AK418" s="35" t="s">
        <v>7832</v>
      </c>
      <c r="AL418" s="35" t="s">
        <v>932</v>
      </c>
      <c r="AM418" s="35">
        <v>101</v>
      </c>
      <c r="AN418" s="35">
        <f>IFERROR(_xlfn.XLOOKUP(Master[[#This Row],[cu_id]],AllStopTimes[cu_ID],AllStopTimes[Average Stop Time ( In Min )]), 0)</f>
        <v>0</v>
      </c>
      <c r="AO418" s="35" t="e">
        <f>IF(Master[[#This Row],[RSP StopTime override]] &lt;&gt; "",Master[[#This Row],[RSP StopTime override]],IF(Master[[#This Row],[Avg stop time helper]] &lt;&gt; 0, Master[[#This Row],[Avg stop time helper]],Average_Stop_Time))</f>
        <v>#DIV/0!</v>
      </c>
    </row>
    <row r="419" spans="1:41" s="35" customFormat="1" x14ac:dyDescent="0.3">
      <c r="A419" s="55" t="s">
        <v>13062</v>
      </c>
      <c r="B419" s="35">
        <v>101</v>
      </c>
      <c r="C419" s="35">
        <v>71237</v>
      </c>
      <c r="D419" s="35">
        <v>0</v>
      </c>
      <c r="E419" s="35" t="s">
        <v>7928</v>
      </c>
      <c r="F419" s="35" t="s">
        <v>8133</v>
      </c>
      <c r="H419" s="35" t="s">
        <v>8068</v>
      </c>
      <c r="I419" s="35" t="s">
        <v>3</v>
      </c>
      <c r="J419" s="35">
        <v>48750</v>
      </c>
      <c r="K419" s="35">
        <v>7</v>
      </c>
      <c r="L419" s="35" t="s">
        <v>7697</v>
      </c>
      <c r="M419" s="35" t="s">
        <v>7793</v>
      </c>
      <c r="N419" s="35" t="s">
        <v>8057</v>
      </c>
      <c r="O419" s="35">
        <v>312</v>
      </c>
      <c r="P419" s="35">
        <v>0</v>
      </c>
      <c r="Q419" s="35">
        <v>0</v>
      </c>
      <c r="R419" s="35">
        <v>0</v>
      </c>
      <c r="S419" s="35">
        <v>312</v>
      </c>
      <c r="T419" s="35">
        <v>0</v>
      </c>
      <c r="U419" s="39">
        <v>44140</v>
      </c>
      <c r="V419" s="35">
        <v>46</v>
      </c>
      <c r="W419" s="45">
        <v>2441.71</v>
      </c>
      <c r="X419" s="45">
        <v>0</v>
      </c>
      <c r="Y419" s="45">
        <v>0</v>
      </c>
      <c r="Z419" s="45">
        <v>73.98</v>
      </c>
      <c r="AA419" s="45">
        <v>73.98</v>
      </c>
      <c r="AB419" s="35">
        <v>0</v>
      </c>
      <c r="AC419" s="35">
        <v>0</v>
      </c>
      <c r="AD419" s="42">
        <v>0</v>
      </c>
      <c r="AE419" s="45">
        <v>60.042499999999997</v>
      </c>
      <c r="AF419" s="45">
        <v>12.373699999999999</v>
      </c>
      <c r="AG419" s="35" t="s">
        <v>10972</v>
      </c>
      <c r="AH419" s="35" t="s">
        <v>10965</v>
      </c>
      <c r="AK419" s="35" t="s">
        <v>7832</v>
      </c>
      <c r="AL419" s="35" t="s">
        <v>932</v>
      </c>
      <c r="AM419" s="35">
        <v>101</v>
      </c>
      <c r="AN419" s="35">
        <f>IFERROR(_xlfn.XLOOKUP(Master[[#This Row],[cu_id]],AllStopTimes[cu_ID],AllStopTimes[Average Stop Time ( In Min )]), 0)</f>
        <v>0</v>
      </c>
      <c r="AO419" s="35" t="e">
        <f>IF(Master[[#This Row],[RSP StopTime override]] &lt;&gt; "",Master[[#This Row],[RSP StopTime override]],IF(Master[[#This Row],[Avg stop time helper]] &lt;&gt; 0, Master[[#This Row],[Avg stop time helper]],Average_Stop_Time))</f>
        <v>#DIV/0!</v>
      </c>
    </row>
    <row r="420" spans="1:41" s="35" customFormat="1" x14ac:dyDescent="0.3">
      <c r="A420" s="55" t="s">
        <v>11527</v>
      </c>
      <c r="B420" s="35">
        <v>101</v>
      </c>
      <c r="C420" s="35">
        <v>71235</v>
      </c>
      <c r="D420" s="35">
        <v>0</v>
      </c>
      <c r="E420" s="35" t="s">
        <v>8086</v>
      </c>
      <c r="F420" s="35" t="s">
        <v>8087</v>
      </c>
      <c r="H420" s="35" t="s">
        <v>8068</v>
      </c>
      <c r="I420" s="35" t="s">
        <v>3</v>
      </c>
      <c r="J420" s="35">
        <v>48750</v>
      </c>
      <c r="K420" s="35">
        <v>4</v>
      </c>
      <c r="L420" s="35" t="s">
        <v>7806</v>
      </c>
      <c r="M420" s="35" t="s">
        <v>7793</v>
      </c>
      <c r="N420" s="35" t="s">
        <v>8057</v>
      </c>
      <c r="O420" s="35">
        <v>142</v>
      </c>
      <c r="P420" s="35">
        <v>0</v>
      </c>
      <c r="Q420" s="35">
        <v>0</v>
      </c>
      <c r="R420" s="35">
        <v>0</v>
      </c>
      <c r="S420" s="35">
        <v>142</v>
      </c>
      <c r="T420" s="35">
        <v>0</v>
      </c>
      <c r="U420" s="39">
        <v>44154</v>
      </c>
      <c r="V420" s="35">
        <v>13</v>
      </c>
      <c r="W420" s="45">
        <v>1554.53</v>
      </c>
      <c r="X420" s="45">
        <v>0</v>
      </c>
      <c r="Y420" s="45">
        <v>0</v>
      </c>
      <c r="Z420" s="45">
        <v>32.65</v>
      </c>
      <c r="AA420" s="45">
        <v>130.6</v>
      </c>
      <c r="AB420" s="35">
        <v>0</v>
      </c>
      <c r="AC420" s="35">
        <v>0</v>
      </c>
      <c r="AD420" s="42">
        <v>0</v>
      </c>
      <c r="AE420" s="45">
        <v>29.622499999999999</v>
      </c>
      <c r="AF420" s="45">
        <v>29.622499999999999</v>
      </c>
      <c r="AG420" s="35" t="s">
        <v>10969</v>
      </c>
      <c r="AH420" s="35" t="s">
        <v>10965</v>
      </c>
      <c r="AK420" s="35" t="s">
        <v>7832</v>
      </c>
      <c r="AL420" s="35" t="s">
        <v>932</v>
      </c>
      <c r="AM420" s="35">
        <v>101</v>
      </c>
      <c r="AN420" s="35">
        <f>IFERROR(_xlfn.XLOOKUP(Master[[#This Row],[cu_id]],AllStopTimes[cu_ID],AllStopTimes[Average Stop Time ( In Min )]), 0)</f>
        <v>0</v>
      </c>
      <c r="AO420" s="35" t="e">
        <f>IF(Master[[#This Row],[RSP StopTime override]] &lt;&gt; "",Master[[#This Row],[RSP StopTime override]],IF(Master[[#This Row],[Avg stop time helper]] &lt;&gt; 0, Master[[#This Row],[Avg stop time helper]],Average_Stop_Time))</f>
        <v>#DIV/0!</v>
      </c>
    </row>
    <row r="421" spans="1:41" s="35" customFormat="1" x14ac:dyDescent="0.3">
      <c r="A421" s="55" t="s">
        <v>11878</v>
      </c>
      <c r="B421" s="35">
        <v>101</v>
      </c>
      <c r="C421" s="35">
        <v>99047</v>
      </c>
      <c r="D421" s="35">
        <v>0</v>
      </c>
      <c r="E421" s="35" t="s">
        <v>8095</v>
      </c>
      <c r="F421" s="35" t="s">
        <v>8096</v>
      </c>
      <c r="G421" s="35" t="s">
        <v>7923</v>
      </c>
      <c r="H421" s="35" t="s">
        <v>8068</v>
      </c>
      <c r="I421" s="35" t="s">
        <v>3</v>
      </c>
      <c r="J421" s="35">
        <v>48750</v>
      </c>
      <c r="K421" s="35">
        <v>5</v>
      </c>
      <c r="L421" s="35" t="s">
        <v>7699</v>
      </c>
      <c r="M421" s="35" t="s">
        <v>7793</v>
      </c>
      <c r="N421" s="35" t="s">
        <v>8057</v>
      </c>
      <c r="O421" s="35">
        <v>223</v>
      </c>
      <c r="P421" s="35">
        <v>0</v>
      </c>
      <c r="Q421" s="35">
        <v>0</v>
      </c>
      <c r="R421" s="35">
        <v>0</v>
      </c>
      <c r="S421" s="35">
        <v>223</v>
      </c>
      <c r="T421" s="35">
        <v>0</v>
      </c>
      <c r="U421" s="39">
        <v>44147</v>
      </c>
      <c r="V421" s="35">
        <v>27</v>
      </c>
      <c r="W421" s="45">
        <v>1930.37</v>
      </c>
      <c r="X421" s="45">
        <v>0</v>
      </c>
      <c r="Y421" s="45">
        <v>0</v>
      </c>
      <c r="Z421" s="45">
        <v>45.99</v>
      </c>
      <c r="AA421" s="45">
        <v>91.98</v>
      </c>
      <c r="AB421" s="35">
        <v>0</v>
      </c>
      <c r="AC421" s="35">
        <v>0</v>
      </c>
      <c r="AD421" s="42">
        <v>0</v>
      </c>
      <c r="AE421" s="45">
        <v>45.421199999999999</v>
      </c>
      <c r="AF421" s="45">
        <v>21.547499999999999</v>
      </c>
      <c r="AG421" s="35" t="s">
        <v>10968</v>
      </c>
      <c r="AH421" s="35" t="s">
        <v>10965</v>
      </c>
      <c r="AK421" s="35" t="s">
        <v>7832</v>
      </c>
      <c r="AL421" s="35" t="s">
        <v>932</v>
      </c>
      <c r="AM421" s="35">
        <v>101</v>
      </c>
      <c r="AN421" s="35">
        <f>IFERROR(_xlfn.XLOOKUP(Master[[#This Row],[cu_id]],AllStopTimes[cu_ID],AllStopTimes[Average Stop Time ( In Min )]), 0)</f>
        <v>0</v>
      </c>
      <c r="AO421" s="35" t="e">
        <f>IF(Master[[#This Row],[RSP StopTime override]] &lt;&gt; "",Master[[#This Row],[RSP StopTime override]],IF(Master[[#This Row],[Avg stop time helper]] &lt;&gt; 0, Master[[#This Row],[Avg stop time helper]],Average_Stop_Time))</f>
        <v>#DIV/0!</v>
      </c>
    </row>
    <row r="422" spans="1:41" s="35" customFormat="1" x14ac:dyDescent="0.3">
      <c r="A422" s="55" t="s">
        <v>14244</v>
      </c>
      <c r="B422" s="35">
        <v>101</v>
      </c>
      <c r="C422" s="35">
        <v>71233</v>
      </c>
      <c r="D422" s="35">
        <v>0</v>
      </c>
      <c r="E422" s="35" t="s">
        <v>8088</v>
      </c>
      <c r="F422" s="35" t="s">
        <v>8089</v>
      </c>
      <c r="G422" s="35" t="s">
        <v>8090</v>
      </c>
      <c r="H422" s="35" t="s">
        <v>8068</v>
      </c>
      <c r="I422" s="35" t="s">
        <v>3</v>
      </c>
      <c r="J422" s="35">
        <v>48750</v>
      </c>
      <c r="K422" s="35">
        <v>2</v>
      </c>
      <c r="L422" s="35" t="s">
        <v>7698</v>
      </c>
      <c r="M422" s="35" t="s">
        <v>7793</v>
      </c>
      <c r="N422" s="35" t="s">
        <v>8057</v>
      </c>
      <c r="O422" s="35">
        <v>144</v>
      </c>
      <c r="P422" s="35">
        <v>0</v>
      </c>
      <c r="Q422" s="35">
        <v>0</v>
      </c>
      <c r="R422" s="35">
        <v>0</v>
      </c>
      <c r="S422" s="35">
        <v>144</v>
      </c>
      <c r="T422" s="35">
        <v>0</v>
      </c>
      <c r="U422" s="39">
        <v>44140</v>
      </c>
      <c r="V422" s="35">
        <v>13</v>
      </c>
      <c r="W422" s="45">
        <v>512.46</v>
      </c>
      <c r="X422" s="45">
        <v>0</v>
      </c>
      <c r="Y422" s="45">
        <v>0</v>
      </c>
      <c r="Z422" s="45">
        <v>10.85</v>
      </c>
      <c r="AA422" s="45">
        <v>43.38</v>
      </c>
      <c r="AB422" s="35">
        <v>0</v>
      </c>
      <c r="AC422" s="35">
        <v>0</v>
      </c>
      <c r="AD422" s="42">
        <v>0</v>
      </c>
      <c r="AE422" s="45">
        <v>9.84</v>
      </c>
      <c r="AF422" s="45">
        <v>9.6449999999999996</v>
      </c>
      <c r="AG422" s="35" t="s">
        <v>10968</v>
      </c>
      <c r="AH422" s="35" t="s">
        <v>10965</v>
      </c>
      <c r="AK422" s="35" t="s">
        <v>7832</v>
      </c>
      <c r="AL422" s="35" t="s">
        <v>932</v>
      </c>
      <c r="AM422" s="35">
        <v>101</v>
      </c>
      <c r="AN422" s="35">
        <f>IFERROR(_xlfn.XLOOKUP(Master[[#This Row],[cu_id]],AllStopTimes[cu_ID],AllStopTimes[Average Stop Time ( In Min )]), 0)</f>
        <v>0</v>
      </c>
      <c r="AO422" s="35" t="e">
        <f>IF(Master[[#This Row],[RSP StopTime override]] &lt;&gt; "",Master[[#This Row],[RSP StopTime override]],IF(Master[[#This Row],[Avg stop time helper]] &lt;&gt; 0, Master[[#This Row],[Avg stop time helper]],Average_Stop_Time))</f>
        <v>#DIV/0!</v>
      </c>
    </row>
    <row r="423" spans="1:41" s="35" customFormat="1" x14ac:dyDescent="0.3">
      <c r="A423" s="55" t="s">
        <v>13440</v>
      </c>
      <c r="B423" s="35">
        <v>105</v>
      </c>
      <c r="C423" s="35">
        <v>71231</v>
      </c>
      <c r="D423" s="35">
        <v>0</v>
      </c>
      <c r="E423" s="35" t="s">
        <v>9406</v>
      </c>
      <c r="F423" s="35" t="s">
        <v>9407</v>
      </c>
      <c r="H423" s="35" t="s">
        <v>8068</v>
      </c>
      <c r="I423" s="35" t="s">
        <v>3</v>
      </c>
      <c r="J423" s="35">
        <v>48750</v>
      </c>
      <c r="K423" s="35">
        <v>5</v>
      </c>
      <c r="L423" s="35" t="s">
        <v>7699</v>
      </c>
      <c r="M423" s="35" t="s">
        <v>7793</v>
      </c>
      <c r="N423" s="35" t="s">
        <v>8057</v>
      </c>
      <c r="O423" s="35">
        <v>103</v>
      </c>
      <c r="P423" s="35">
        <v>0</v>
      </c>
      <c r="Q423" s="35">
        <v>0</v>
      </c>
      <c r="R423" s="35">
        <v>0</v>
      </c>
      <c r="S423" s="35">
        <v>103</v>
      </c>
      <c r="T423" s="35">
        <v>0</v>
      </c>
      <c r="U423" s="39">
        <v>44147</v>
      </c>
      <c r="V423" s="35">
        <v>27</v>
      </c>
      <c r="W423" s="45">
        <v>1186.9000000000001</v>
      </c>
      <c r="X423" s="45">
        <v>0</v>
      </c>
      <c r="Y423" s="45">
        <v>0</v>
      </c>
      <c r="Z423" s="45">
        <v>19.37</v>
      </c>
      <c r="AA423" s="45">
        <v>38.729999999999997</v>
      </c>
      <c r="AB423" s="35">
        <v>0</v>
      </c>
      <c r="AC423" s="35">
        <v>0</v>
      </c>
      <c r="AD423" s="42">
        <v>0</v>
      </c>
      <c r="AE423" s="45">
        <v>26.1937</v>
      </c>
      <c r="AF423" s="45">
        <v>17.351199999999999</v>
      </c>
      <c r="AG423" s="35" t="s">
        <v>10983</v>
      </c>
      <c r="AH423" s="35" t="s">
        <v>10965</v>
      </c>
      <c r="AK423" s="35" t="s">
        <v>7832</v>
      </c>
      <c r="AL423" s="35" t="s">
        <v>945</v>
      </c>
      <c r="AM423" s="35">
        <v>101</v>
      </c>
      <c r="AN423" s="35">
        <f>IFERROR(_xlfn.XLOOKUP(Master[[#This Row],[cu_id]],AllStopTimes[cu_ID],AllStopTimes[Average Stop Time ( In Min )]), 0)</f>
        <v>0</v>
      </c>
      <c r="AO423" s="35" t="e">
        <f>IF(Master[[#This Row],[RSP StopTime override]] &lt;&gt; "",Master[[#This Row],[RSP StopTime override]],IF(Master[[#This Row],[Avg stop time helper]] &lt;&gt; 0, Master[[#This Row],[Avg stop time helper]],Average_Stop_Time))</f>
        <v>#DIV/0!</v>
      </c>
    </row>
    <row r="424" spans="1:41" s="35" customFormat="1" x14ac:dyDescent="0.3">
      <c r="A424" s="55" t="s">
        <v>11537</v>
      </c>
      <c r="B424" s="35">
        <v>105</v>
      </c>
      <c r="C424" s="35">
        <v>71229</v>
      </c>
      <c r="D424" s="35">
        <v>0</v>
      </c>
      <c r="E424" s="35" t="s">
        <v>9412</v>
      </c>
      <c r="F424" s="35" t="s">
        <v>9413</v>
      </c>
      <c r="H424" s="35" t="s">
        <v>8068</v>
      </c>
      <c r="I424" s="35" t="s">
        <v>3</v>
      </c>
      <c r="J424" s="35">
        <v>48750</v>
      </c>
      <c r="K424" s="35">
        <v>6</v>
      </c>
      <c r="L424" s="35" t="s">
        <v>7805</v>
      </c>
      <c r="M424" s="35" t="s">
        <v>7793</v>
      </c>
      <c r="N424" s="35" t="s">
        <v>8057</v>
      </c>
      <c r="O424" s="35">
        <v>133</v>
      </c>
      <c r="P424" s="35">
        <v>0</v>
      </c>
      <c r="Q424" s="35">
        <v>0</v>
      </c>
      <c r="R424" s="35">
        <v>0</v>
      </c>
      <c r="S424" s="35">
        <v>133</v>
      </c>
      <c r="T424" s="35">
        <v>0</v>
      </c>
      <c r="U424" s="39">
        <v>44140</v>
      </c>
      <c r="V424" s="35">
        <v>26</v>
      </c>
      <c r="W424" s="45">
        <v>1309.1400000000001</v>
      </c>
      <c r="X424" s="45">
        <v>0</v>
      </c>
      <c r="Y424" s="45">
        <v>0</v>
      </c>
      <c r="Z424" s="45">
        <v>27.5</v>
      </c>
      <c r="AA424" s="45">
        <v>55</v>
      </c>
      <c r="AB424" s="35">
        <v>0</v>
      </c>
      <c r="AC424" s="35">
        <v>0</v>
      </c>
      <c r="AD424" s="42">
        <v>0</v>
      </c>
      <c r="AE424" s="45">
        <v>24.945</v>
      </c>
      <c r="AF424" s="45">
        <v>24.945</v>
      </c>
      <c r="AG424" s="35" t="s">
        <v>10968</v>
      </c>
      <c r="AH424" s="35" t="s">
        <v>10965</v>
      </c>
      <c r="AK424" s="35" t="s">
        <v>7832</v>
      </c>
      <c r="AL424" s="35" t="s">
        <v>932</v>
      </c>
      <c r="AM424" s="35">
        <v>101</v>
      </c>
      <c r="AN424" s="35">
        <f>IFERROR(_xlfn.XLOOKUP(Master[[#This Row],[cu_id]],AllStopTimes[cu_ID],AllStopTimes[Average Stop Time ( In Min )]), 0)</f>
        <v>0</v>
      </c>
      <c r="AO424" s="35" t="e">
        <f>IF(Master[[#This Row],[RSP StopTime override]] &lt;&gt; "",Master[[#This Row],[RSP StopTime override]],IF(Master[[#This Row],[Avg stop time helper]] &lt;&gt; 0, Master[[#This Row],[Avg stop time helper]],Average_Stop_Time))</f>
        <v>#DIV/0!</v>
      </c>
    </row>
    <row r="425" spans="1:41" s="35" customFormat="1" x14ac:dyDescent="0.3">
      <c r="A425" s="55" t="s">
        <v>14239</v>
      </c>
      <c r="B425" s="35">
        <v>101</v>
      </c>
      <c r="C425" s="35">
        <v>71225</v>
      </c>
      <c r="D425" s="35">
        <v>0</v>
      </c>
      <c r="E425" s="35" t="s">
        <v>8083</v>
      </c>
      <c r="F425" s="35" t="s">
        <v>8084</v>
      </c>
      <c r="G425" s="35" t="s">
        <v>8085</v>
      </c>
      <c r="H425" s="35" t="s">
        <v>8068</v>
      </c>
      <c r="I425" s="35" t="s">
        <v>3</v>
      </c>
      <c r="J425" s="35">
        <v>48750</v>
      </c>
      <c r="K425" s="35">
        <v>5</v>
      </c>
      <c r="L425" s="35" t="s">
        <v>7803</v>
      </c>
      <c r="M425" s="35" t="s">
        <v>7793</v>
      </c>
      <c r="N425" s="35" t="s">
        <v>8057</v>
      </c>
      <c r="O425" s="35">
        <v>140</v>
      </c>
      <c r="P425" s="35">
        <v>0</v>
      </c>
      <c r="Q425" s="35">
        <v>0</v>
      </c>
      <c r="R425" s="35">
        <v>0</v>
      </c>
      <c r="S425" s="35">
        <v>140</v>
      </c>
      <c r="T425" s="35">
        <v>0</v>
      </c>
      <c r="U425" s="39">
        <v>44147</v>
      </c>
      <c r="V425" s="35">
        <v>26</v>
      </c>
      <c r="W425" s="45">
        <v>945.53</v>
      </c>
      <c r="X425" s="45">
        <v>0</v>
      </c>
      <c r="Y425" s="45">
        <v>0</v>
      </c>
      <c r="Z425" s="45">
        <v>18.61</v>
      </c>
      <c r="AA425" s="45">
        <v>37.21</v>
      </c>
      <c r="AB425" s="35">
        <v>0</v>
      </c>
      <c r="AC425" s="35">
        <v>0</v>
      </c>
      <c r="AD425" s="42">
        <v>0</v>
      </c>
      <c r="AE425" s="45">
        <v>17.895</v>
      </c>
      <c r="AF425" s="45">
        <v>18.526199999999999</v>
      </c>
      <c r="AG425" s="35" t="s">
        <v>10974</v>
      </c>
      <c r="AH425" s="35" t="s">
        <v>10965</v>
      </c>
      <c r="AK425" s="35" t="s">
        <v>7832</v>
      </c>
      <c r="AL425" s="35" t="s">
        <v>932</v>
      </c>
      <c r="AM425" s="35">
        <v>101</v>
      </c>
      <c r="AN425" s="35">
        <f>IFERROR(_xlfn.XLOOKUP(Master[[#This Row],[cu_id]],AllStopTimes[cu_ID],AllStopTimes[Average Stop Time ( In Min )]), 0)</f>
        <v>0</v>
      </c>
      <c r="AO425" s="35" t="e">
        <f>IF(Master[[#This Row],[RSP StopTime override]] &lt;&gt; "",Master[[#This Row],[RSP StopTime override]],IF(Master[[#This Row],[Avg stop time helper]] &lt;&gt; 0, Master[[#This Row],[Avg stop time helper]],Average_Stop_Time))</f>
        <v>#DIV/0!</v>
      </c>
    </row>
    <row r="426" spans="1:41" s="35" customFormat="1" x14ac:dyDescent="0.3">
      <c r="A426" s="55" t="s">
        <v>13057</v>
      </c>
      <c r="B426" s="35">
        <v>105</v>
      </c>
      <c r="C426" s="35">
        <v>71224</v>
      </c>
      <c r="D426" s="35">
        <v>0</v>
      </c>
      <c r="E426" s="35" t="s">
        <v>9431</v>
      </c>
      <c r="F426" s="35" t="s">
        <v>9432</v>
      </c>
      <c r="G426" s="35" t="s">
        <v>9433</v>
      </c>
      <c r="H426" s="35" t="s">
        <v>8068</v>
      </c>
      <c r="I426" s="35" t="s">
        <v>3</v>
      </c>
      <c r="J426" s="35">
        <v>48750</v>
      </c>
      <c r="K426" s="35">
        <v>7</v>
      </c>
      <c r="L426" s="35" t="s">
        <v>7697</v>
      </c>
      <c r="M426" s="35" t="s">
        <v>7793</v>
      </c>
      <c r="N426" s="35" t="s">
        <v>8057</v>
      </c>
      <c r="O426" s="35">
        <v>180</v>
      </c>
      <c r="P426" s="35">
        <v>0</v>
      </c>
      <c r="Q426" s="35">
        <v>0</v>
      </c>
      <c r="R426" s="35">
        <v>0</v>
      </c>
      <c r="S426" s="35">
        <v>180</v>
      </c>
      <c r="T426" s="35">
        <v>0</v>
      </c>
      <c r="U426" s="39">
        <v>44140</v>
      </c>
      <c r="V426" s="35">
        <v>46</v>
      </c>
      <c r="W426" s="45">
        <v>3470.12</v>
      </c>
      <c r="X426" s="45">
        <v>0</v>
      </c>
      <c r="Y426" s="45">
        <v>0</v>
      </c>
      <c r="Z426" s="45">
        <v>75.739999999999995</v>
      </c>
      <c r="AA426" s="45">
        <v>75.739999999999995</v>
      </c>
      <c r="AB426" s="35">
        <v>0</v>
      </c>
      <c r="AC426" s="35">
        <v>0</v>
      </c>
      <c r="AD426" s="42">
        <v>0</v>
      </c>
      <c r="AE426" s="45">
        <v>61.323700000000002</v>
      </c>
      <c r="AF426" s="45">
        <v>22.0275</v>
      </c>
      <c r="AG426" s="35" t="s">
        <v>10970</v>
      </c>
      <c r="AH426" s="35" t="s">
        <v>10965</v>
      </c>
      <c r="AK426" s="35" t="s">
        <v>7832</v>
      </c>
      <c r="AL426" s="35" t="s">
        <v>6014</v>
      </c>
      <c r="AM426" s="35">
        <v>101</v>
      </c>
      <c r="AN426" s="35">
        <f>IFERROR(_xlfn.XLOOKUP(Master[[#This Row],[cu_id]],AllStopTimes[cu_ID],AllStopTimes[Average Stop Time ( In Min )]), 0)</f>
        <v>0</v>
      </c>
      <c r="AO426" s="35" t="e">
        <f>IF(Master[[#This Row],[RSP StopTime override]] &lt;&gt; "",Master[[#This Row],[RSP StopTime override]],IF(Master[[#This Row],[Avg stop time helper]] &lt;&gt; 0, Master[[#This Row],[Avg stop time helper]],Average_Stop_Time))</f>
        <v>#DIV/0!</v>
      </c>
    </row>
    <row r="427" spans="1:41" s="35" customFormat="1" x14ac:dyDescent="0.3">
      <c r="A427" s="55" t="s">
        <v>11626</v>
      </c>
      <c r="B427" s="35">
        <v>101</v>
      </c>
      <c r="C427" s="35">
        <v>71222</v>
      </c>
      <c r="D427" s="35">
        <v>0</v>
      </c>
      <c r="E427" s="35" t="s">
        <v>8076</v>
      </c>
      <c r="F427" s="35" t="s">
        <v>8077</v>
      </c>
      <c r="H427" s="35" t="s">
        <v>8068</v>
      </c>
      <c r="I427" s="35" t="s">
        <v>3</v>
      </c>
      <c r="J427" s="35">
        <v>48750</v>
      </c>
      <c r="K427" s="35">
        <v>7</v>
      </c>
      <c r="L427" s="35" t="s">
        <v>7697</v>
      </c>
      <c r="M427" s="35" t="s">
        <v>7793</v>
      </c>
      <c r="N427" s="35" t="s">
        <v>8057</v>
      </c>
      <c r="O427" s="35">
        <v>130</v>
      </c>
      <c r="P427" s="35">
        <v>0</v>
      </c>
      <c r="Q427" s="35">
        <v>0</v>
      </c>
      <c r="R427" s="35">
        <v>0</v>
      </c>
      <c r="S427" s="35">
        <v>130</v>
      </c>
      <c r="T427" s="35">
        <v>0</v>
      </c>
      <c r="U427" s="39">
        <v>44140</v>
      </c>
      <c r="V427" s="35">
        <v>53</v>
      </c>
      <c r="W427" s="45">
        <v>21795.1</v>
      </c>
      <c r="X427" s="45">
        <v>0</v>
      </c>
      <c r="Y427" s="45">
        <v>0</v>
      </c>
      <c r="Z427" s="45">
        <v>422.57</v>
      </c>
      <c r="AA427" s="45">
        <v>422.57</v>
      </c>
      <c r="AB427" s="35">
        <v>24</v>
      </c>
      <c r="AC427" s="35">
        <v>0</v>
      </c>
      <c r="AD427" s="42">
        <v>0</v>
      </c>
      <c r="AE427" s="45">
        <v>487.83499999999998</v>
      </c>
      <c r="AF427" s="45">
        <v>348.24250000000001</v>
      </c>
      <c r="AG427" s="35" t="s">
        <v>10967</v>
      </c>
      <c r="AH427" s="35" t="s">
        <v>10965</v>
      </c>
      <c r="AK427" s="35" t="s">
        <v>7832</v>
      </c>
      <c r="AL427" s="35" t="s">
        <v>932</v>
      </c>
      <c r="AM427" s="35">
        <v>101</v>
      </c>
      <c r="AN427" s="35">
        <f>IFERROR(_xlfn.XLOOKUP(Master[[#This Row],[cu_id]],AllStopTimes[cu_ID],AllStopTimes[Average Stop Time ( In Min )]), 0)</f>
        <v>0</v>
      </c>
      <c r="AO427" s="35" t="e">
        <f>IF(Master[[#This Row],[RSP StopTime override]] &lt;&gt; "",Master[[#This Row],[RSP StopTime override]],IF(Master[[#This Row],[Avg stop time helper]] &lt;&gt; 0, Master[[#This Row],[Avg stop time helper]],Average_Stop_Time))</f>
        <v>#DIV/0!</v>
      </c>
    </row>
    <row r="428" spans="1:41" s="35" customFormat="1" x14ac:dyDescent="0.3">
      <c r="A428" s="55" t="s">
        <v>14136</v>
      </c>
      <c r="B428" s="35">
        <v>105</v>
      </c>
      <c r="C428" s="35">
        <v>71221</v>
      </c>
      <c r="D428" s="35">
        <v>0</v>
      </c>
      <c r="E428" s="35" t="s">
        <v>9341</v>
      </c>
      <c r="F428" s="35" t="s">
        <v>9342</v>
      </c>
      <c r="H428" s="35" t="s">
        <v>9198</v>
      </c>
      <c r="I428" s="35" t="s">
        <v>3</v>
      </c>
      <c r="J428" s="35">
        <v>48739</v>
      </c>
      <c r="K428" s="35">
        <v>6</v>
      </c>
      <c r="L428" s="35" t="s">
        <v>7805</v>
      </c>
      <c r="M428" s="35" t="s">
        <v>7793</v>
      </c>
      <c r="N428" s="35" t="s">
        <v>900</v>
      </c>
      <c r="O428" s="35">
        <v>240</v>
      </c>
      <c r="P428" s="35">
        <v>0</v>
      </c>
      <c r="Q428" s="35">
        <v>0</v>
      </c>
      <c r="R428" s="35">
        <v>240</v>
      </c>
      <c r="S428" s="35">
        <v>0</v>
      </c>
      <c r="T428" s="35">
        <v>0</v>
      </c>
      <c r="U428" s="39">
        <v>44139</v>
      </c>
      <c r="V428" s="35">
        <v>26</v>
      </c>
      <c r="W428" s="45">
        <v>1036.74</v>
      </c>
      <c r="X428" s="45">
        <v>0</v>
      </c>
      <c r="Y428" s="45">
        <v>0</v>
      </c>
      <c r="Z428" s="45">
        <v>21.83</v>
      </c>
      <c r="AA428" s="45">
        <v>43.66</v>
      </c>
      <c r="AB428" s="35">
        <v>0</v>
      </c>
      <c r="AC428" s="35">
        <v>0</v>
      </c>
      <c r="AD428" s="42">
        <v>0</v>
      </c>
      <c r="AE428" s="45">
        <v>19.739999999999998</v>
      </c>
      <c r="AF428" s="45">
        <v>19.739999999999998</v>
      </c>
      <c r="AG428" s="35" t="s">
        <v>10969</v>
      </c>
      <c r="AH428" s="35" t="s">
        <v>10965</v>
      </c>
      <c r="AK428" s="35" t="s">
        <v>8315</v>
      </c>
      <c r="AL428" s="35" t="s">
        <v>932</v>
      </c>
      <c r="AM428" s="35">
        <v>105</v>
      </c>
      <c r="AN428" s="35">
        <f>IFERROR(_xlfn.XLOOKUP(Master[[#This Row],[cu_id]],AllStopTimes[cu_ID],AllStopTimes[Average Stop Time ( In Min )]), 0)</f>
        <v>0</v>
      </c>
      <c r="AO428" s="35" t="e">
        <f>IF(Master[[#This Row],[RSP StopTime override]] &lt;&gt; "",Master[[#This Row],[RSP StopTime override]],IF(Master[[#This Row],[Avg stop time helper]] &lt;&gt; 0, Master[[#This Row],[Avg stop time helper]],Average_Stop_Time))</f>
        <v>#DIV/0!</v>
      </c>
    </row>
    <row r="429" spans="1:41" s="35" customFormat="1" x14ac:dyDescent="0.3">
      <c r="A429" s="55" t="s">
        <v>14206</v>
      </c>
      <c r="B429" s="35">
        <v>105</v>
      </c>
      <c r="C429" s="35">
        <v>71220</v>
      </c>
      <c r="D429" s="35">
        <v>0</v>
      </c>
      <c r="E429" s="35" t="s">
        <v>9423</v>
      </c>
      <c r="F429" s="35" t="s">
        <v>9424</v>
      </c>
      <c r="H429" s="35" t="s">
        <v>8068</v>
      </c>
      <c r="I429" s="35" t="s">
        <v>3</v>
      </c>
      <c r="J429" s="35">
        <v>48750</v>
      </c>
      <c r="K429" s="35">
        <v>2</v>
      </c>
      <c r="L429" s="35" t="s">
        <v>7698</v>
      </c>
      <c r="M429" s="35" t="s">
        <v>7793</v>
      </c>
      <c r="N429" s="35" t="s">
        <v>8057</v>
      </c>
      <c r="O429" s="35">
        <v>155</v>
      </c>
      <c r="P429" s="35">
        <v>0</v>
      </c>
      <c r="Q429" s="35">
        <v>0</v>
      </c>
      <c r="R429" s="35">
        <v>0</v>
      </c>
      <c r="S429" s="35">
        <v>155</v>
      </c>
      <c r="T429" s="35">
        <v>0</v>
      </c>
      <c r="U429" s="39">
        <v>44140</v>
      </c>
      <c r="V429" s="35">
        <v>13</v>
      </c>
      <c r="W429" s="45">
        <v>760.94</v>
      </c>
      <c r="X429" s="45">
        <v>0</v>
      </c>
      <c r="Y429" s="45">
        <v>0</v>
      </c>
      <c r="Z429" s="45">
        <v>20.13</v>
      </c>
      <c r="AA429" s="45">
        <v>80.53</v>
      </c>
      <c r="AB429" s="35">
        <v>0</v>
      </c>
      <c r="AC429" s="35">
        <v>0</v>
      </c>
      <c r="AD429" s="42">
        <v>0</v>
      </c>
      <c r="AE429" s="45">
        <v>12.17</v>
      </c>
      <c r="AF429" s="45">
        <v>11.815</v>
      </c>
      <c r="AG429" s="35" t="s">
        <v>10969</v>
      </c>
      <c r="AH429" s="35" t="s">
        <v>10965</v>
      </c>
      <c r="AK429" s="35" t="s">
        <v>7832</v>
      </c>
      <c r="AL429" s="35" t="s">
        <v>932</v>
      </c>
      <c r="AM429" s="35">
        <v>101</v>
      </c>
      <c r="AN429" s="35">
        <f>IFERROR(_xlfn.XLOOKUP(Master[[#This Row],[cu_id]],AllStopTimes[cu_ID],AllStopTimes[Average Stop Time ( In Min )]), 0)</f>
        <v>0</v>
      </c>
      <c r="AO429" s="35" t="e">
        <f>IF(Master[[#This Row],[RSP StopTime override]] &lt;&gt; "",Master[[#This Row],[RSP StopTime override]],IF(Master[[#This Row],[Avg stop time helper]] &lt;&gt; 0, Master[[#This Row],[Avg stop time helper]],Average_Stop_Time))</f>
        <v>#DIV/0!</v>
      </c>
    </row>
    <row r="430" spans="1:41" s="35" customFormat="1" x14ac:dyDescent="0.3">
      <c r="A430" s="55" t="s">
        <v>11923</v>
      </c>
      <c r="B430" s="35">
        <v>101</v>
      </c>
      <c r="C430" s="35">
        <v>71219</v>
      </c>
      <c r="D430" s="35">
        <v>0</v>
      </c>
      <c r="E430" s="35" t="s">
        <v>8091</v>
      </c>
      <c r="F430" s="35" t="s">
        <v>8092</v>
      </c>
      <c r="H430" s="35" t="s">
        <v>8068</v>
      </c>
      <c r="I430" s="35" t="s">
        <v>3</v>
      </c>
      <c r="J430" s="35">
        <v>48750</v>
      </c>
      <c r="K430" s="35">
        <v>5</v>
      </c>
      <c r="L430" s="35" t="s">
        <v>7699</v>
      </c>
      <c r="M430" s="35" t="s">
        <v>7793</v>
      </c>
      <c r="N430" s="35" t="s">
        <v>8057</v>
      </c>
      <c r="O430" s="35">
        <v>150</v>
      </c>
      <c r="P430" s="35">
        <v>0</v>
      </c>
      <c r="Q430" s="35">
        <v>0</v>
      </c>
      <c r="R430" s="35">
        <v>0</v>
      </c>
      <c r="S430" s="35">
        <v>150</v>
      </c>
      <c r="T430" s="35">
        <v>0</v>
      </c>
      <c r="U430" s="39">
        <v>44147</v>
      </c>
      <c r="V430" s="35">
        <v>26</v>
      </c>
      <c r="W430" s="45">
        <v>2085.7199999999998</v>
      </c>
      <c r="X430" s="45">
        <v>0</v>
      </c>
      <c r="Y430" s="45">
        <v>0</v>
      </c>
      <c r="Z430" s="45">
        <v>44.03</v>
      </c>
      <c r="AA430" s="45">
        <v>88.05</v>
      </c>
      <c r="AB430" s="35">
        <v>0</v>
      </c>
      <c r="AC430" s="35">
        <v>0</v>
      </c>
      <c r="AD430" s="42">
        <v>0</v>
      </c>
      <c r="AE430" s="45">
        <v>39.585000000000001</v>
      </c>
      <c r="AF430" s="45">
        <v>39.585000000000001</v>
      </c>
      <c r="AG430" s="35" t="s">
        <v>10977</v>
      </c>
      <c r="AH430" s="35" t="s">
        <v>10965</v>
      </c>
      <c r="AK430" s="35" t="s">
        <v>7828</v>
      </c>
      <c r="AL430" s="35" t="s">
        <v>932</v>
      </c>
      <c r="AM430" s="35">
        <v>101</v>
      </c>
      <c r="AN430" s="35">
        <f>IFERROR(_xlfn.XLOOKUP(Master[[#This Row],[cu_id]],AllStopTimes[cu_ID],AllStopTimes[Average Stop Time ( In Min )]), 0)</f>
        <v>0</v>
      </c>
      <c r="AO430" s="35" t="e">
        <f>IF(Master[[#This Row],[RSP StopTime override]] &lt;&gt; "",Master[[#This Row],[RSP StopTime override]],IF(Master[[#This Row],[Avg stop time helper]] &lt;&gt; 0, Master[[#This Row],[Avg stop time helper]],Average_Stop_Time))</f>
        <v>#DIV/0!</v>
      </c>
    </row>
    <row r="431" spans="1:41" s="35" customFormat="1" x14ac:dyDescent="0.3">
      <c r="A431" s="55" t="s">
        <v>11853</v>
      </c>
      <c r="B431" s="35">
        <v>101</v>
      </c>
      <c r="C431" s="35">
        <v>71218</v>
      </c>
      <c r="D431" s="35">
        <v>0</v>
      </c>
      <c r="E431" s="35" t="s">
        <v>8125</v>
      </c>
      <c r="F431" s="35" t="s">
        <v>8126</v>
      </c>
      <c r="H431" s="35" t="s">
        <v>8068</v>
      </c>
      <c r="I431" s="35" t="s">
        <v>3</v>
      </c>
      <c r="J431" s="35">
        <v>48750</v>
      </c>
      <c r="K431" s="35">
        <v>7</v>
      </c>
      <c r="L431" s="35" t="s">
        <v>7697</v>
      </c>
      <c r="M431" s="35" t="s">
        <v>7793</v>
      </c>
      <c r="N431" s="35" t="s">
        <v>8057</v>
      </c>
      <c r="O431" s="35">
        <v>305</v>
      </c>
      <c r="P431" s="35">
        <v>0</v>
      </c>
      <c r="Q431" s="35">
        <v>0</v>
      </c>
      <c r="R431" s="35">
        <v>0</v>
      </c>
      <c r="S431" s="35">
        <v>305</v>
      </c>
      <c r="T431" s="35">
        <v>0</v>
      </c>
      <c r="U431" s="39">
        <v>44140</v>
      </c>
      <c r="V431" s="35">
        <v>53</v>
      </c>
      <c r="W431" s="45">
        <v>3162.01</v>
      </c>
      <c r="X431" s="45">
        <v>51</v>
      </c>
      <c r="Y431" s="45">
        <v>3111.01</v>
      </c>
      <c r="Z431" s="45">
        <v>97.27</v>
      </c>
      <c r="AA431" s="45">
        <v>97.27</v>
      </c>
      <c r="AB431" s="35">
        <v>0</v>
      </c>
      <c r="AC431" s="35">
        <v>0</v>
      </c>
      <c r="AD431" s="42">
        <v>0</v>
      </c>
      <c r="AE431" s="45">
        <v>75.53</v>
      </c>
      <c r="AF431" s="45">
        <v>24.1812</v>
      </c>
      <c r="AG431" s="35" t="s">
        <v>10969</v>
      </c>
      <c r="AH431" s="35" t="s">
        <v>10965</v>
      </c>
      <c r="AK431" s="35" t="s">
        <v>7832</v>
      </c>
      <c r="AL431" s="35" t="s">
        <v>932</v>
      </c>
      <c r="AM431" s="35">
        <v>101</v>
      </c>
      <c r="AN431" s="35">
        <f>IFERROR(_xlfn.XLOOKUP(Master[[#This Row],[cu_id]],AllStopTimes[cu_ID],AllStopTimes[Average Stop Time ( In Min )]), 0)</f>
        <v>0</v>
      </c>
      <c r="AO431" s="35" t="e">
        <f>IF(Master[[#This Row],[RSP StopTime override]] &lt;&gt; "",Master[[#This Row],[RSP StopTime override]],IF(Master[[#This Row],[Avg stop time helper]] &lt;&gt; 0, Master[[#This Row],[Avg stop time helper]],Average_Stop_Time))</f>
        <v>#DIV/0!</v>
      </c>
    </row>
    <row r="432" spans="1:41" s="35" customFormat="1" x14ac:dyDescent="0.3">
      <c r="A432" s="55" t="s">
        <v>14201</v>
      </c>
      <c r="B432" s="35">
        <v>101</v>
      </c>
      <c r="C432" s="35">
        <v>71217</v>
      </c>
      <c r="D432" s="35">
        <v>0</v>
      </c>
      <c r="E432" s="35" t="s">
        <v>8097</v>
      </c>
      <c r="F432" s="35" t="s">
        <v>8098</v>
      </c>
      <c r="G432" s="35" t="s">
        <v>8099</v>
      </c>
      <c r="H432" s="35" t="s">
        <v>8068</v>
      </c>
      <c r="I432" s="35" t="s">
        <v>3</v>
      </c>
      <c r="J432" s="35">
        <v>48750</v>
      </c>
      <c r="K432" s="35">
        <v>4</v>
      </c>
      <c r="L432" s="35" t="s">
        <v>7806</v>
      </c>
      <c r="M432" s="35" t="s">
        <v>7793</v>
      </c>
      <c r="N432" s="35" t="s">
        <v>8057</v>
      </c>
      <c r="O432" s="35">
        <v>230</v>
      </c>
      <c r="P432" s="35">
        <v>0</v>
      </c>
      <c r="Q432" s="35">
        <v>0</v>
      </c>
      <c r="R432" s="35">
        <v>0</v>
      </c>
      <c r="S432" s="35">
        <v>230</v>
      </c>
      <c r="T432" s="35">
        <v>0</v>
      </c>
      <c r="U432" s="39">
        <v>44154</v>
      </c>
      <c r="V432" s="35">
        <v>9</v>
      </c>
      <c r="W432" s="45">
        <v>383.25</v>
      </c>
      <c r="X432" s="45">
        <v>0</v>
      </c>
      <c r="Y432" s="45">
        <v>0</v>
      </c>
      <c r="Z432" s="45">
        <v>2.0699999999999998</v>
      </c>
      <c r="AA432" s="45">
        <v>8.2799999999999994</v>
      </c>
      <c r="AB432" s="35">
        <v>0</v>
      </c>
      <c r="AC432" s="35">
        <v>0</v>
      </c>
      <c r="AD432" s="42">
        <v>0</v>
      </c>
      <c r="AE432" s="45">
        <v>0</v>
      </c>
      <c r="AF432" s="45">
        <v>11.342499999999999</v>
      </c>
      <c r="AG432" s="35" t="s">
        <v>10977</v>
      </c>
      <c r="AH432" s="35" t="s">
        <v>10965</v>
      </c>
      <c r="AK432" s="35" t="s">
        <v>7828</v>
      </c>
      <c r="AL432" s="35" t="s">
        <v>932</v>
      </c>
      <c r="AM432" s="35">
        <v>101</v>
      </c>
      <c r="AN432" s="35">
        <f>IFERROR(_xlfn.XLOOKUP(Master[[#This Row],[cu_id]],AllStopTimes[cu_ID],AllStopTimes[Average Stop Time ( In Min )]), 0)</f>
        <v>0</v>
      </c>
      <c r="AO432" s="35" t="e">
        <f>IF(Master[[#This Row],[RSP StopTime override]] &lt;&gt; "",Master[[#This Row],[RSP StopTime override]],IF(Master[[#This Row],[Avg stop time helper]] &lt;&gt; 0, Master[[#This Row],[Avg stop time helper]],Average_Stop_Time))</f>
        <v>#DIV/0!</v>
      </c>
    </row>
    <row r="433" spans="1:41" s="35" customFormat="1" x14ac:dyDescent="0.3">
      <c r="A433" s="55" t="s">
        <v>11469</v>
      </c>
      <c r="B433" s="35">
        <v>105</v>
      </c>
      <c r="C433" s="35">
        <v>71215</v>
      </c>
      <c r="D433" s="35">
        <v>0</v>
      </c>
      <c r="E433" s="35" t="s">
        <v>9427</v>
      </c>
      <c r="F433" s="35" t="s">
        <v>9428</v>
      </c>
      <c r="G433" s="35" t="s">
        <v>9429</v>
      </c>
      <c r="H433" s="35" t="s">
        <v>8068</v>
      </c>
      <c r="I433" s="35" t="s">
        <v>3</v>
      </c>
      <c r="J433" s="35">
        <v>48750</v>
      </c>
      <c r="K433" s="35">
        <v>5</v>
      </c>
      <c r="L433" s="35" t="s">
        <v>7699</v>
      </c>
      <c r="M433" s="35" t="s">
        <v>7793</v>
      </c>
      <c r="N433" s="35" t="s">
        <v>8057</v>
      </c>
      <c r="O433" s="35">
        <v>170</v>
      </c>
      <c r="P433" s="35">
        <v>0</v>
      </c>
      <c r="Q433" s="35">
        <v>0</v>
      </c>
      <c r="R433" s="35">
        <v>0</v>
      </c>
      <c r="S433" s="35">
        <v>170</v>
      </c>
      <c r="T433" s="35">
        <v>0</v>
      </c>
      <c r="U433" s="39">
        <v>44147</v>
      </c>
      <c r="V433" s="35">
        <v>27</v>
      </c>
      <c r="W433" s="45">
        <v>1610.59</v>
      </c>
      <c r="X433" s="45">
        <v>0</v>
      </c>
      <c r="Y433" s="45">
        <v>0</v>
      </c>
      <c r="Z433" s="45">
        <v>37.46</v>
      </c>
      <c r="AA433" s="45">
        <v>74.930000000000007</v>
      </c>
      <c r="AB433" s="35">
        <v>0</v>
      </c>
      <c r="AC433" s="35">
        <v>0</v>
      </c>
      <c r="AD433" s="42">
        <v>0</v>
      </c>
      <c r="AE433" s="45">
        <v>33.641199999999998</v>
      </c>
      <c r="AF433" s="45">
        <v>28.254999999999999</v>
      </c>
      <c r="AG433" s="35" t="s">
        <v>10967</v>
      </c>
      <c r="AH433" s="35" t="s">
        <v>10965</v>
      </c>
      <c r="AK433" s="35" t="s">
        <v>7832</v>
      </c>
      <c r="AL433" s="35" t="s">
        <v>932</v>
      </c>
      <c r="AM433" s="35">
        <v>101</v>
      </c>
      <c r="AN433" s="35">
        <f>IFERROR(_xlfn.XLOOKUP(Master[[#This Row],[cu_id]],AllStopTimes[cu_ID],AllStopTimes[Average Stop Time ( In Min )]), 0)</f>
        <v>0</v>
      </c>
      <c r="AO433" s="35" t="e">
        <f>IF(Master[[#This Row],[RSP StopTime override]] &lt;&gt; "",Master[[#This Row],[RSP StopTime override]],IF(Master[[#This Row],[Avg stop time helper]] &lt;&gt; 0, Master[[#This Row],[Avg stop time helper]],Average_Stop_Time))</f>
        <v>#DIV/0!</v>
      </c>
    </row>
    <row r="434" spans="1:41" s="35" customFormat="1" x14ac:dyDescent="0.3">
      <c r="A434" s="55" t="s">
        <v>11556</v>
      </c>
      <c r="B434" s="35">
        <v>101</v>
      </c>
      <c r="C434" s="35">
        <v>71213</v>
      </c>
      <c r="D434" s="35">
        <v>0</v>
      </c>
      <c r="E434" s="35" t="s">
        <v>8129</v>
      </c>
      <c r="F434" s="35" t="s">
        <v>8130</v>
      </c>
      <c r="H434" s="35" t="s">
        <v>8068</v>
      </c>
      <c r="I434" s="35" t="s">
        <v>3</v>
      </c>
      <c r="J434" s="35">
        <v>48750</v>
      </c>
      <c r="K434" s="35">
        <v>6</v>
      </c>
      <c r="L434" s="35" t="s">
        <v>7805</v>
      </c>
      <c r="M434" s="35" t="s">
        <v>7793</v>
      </c>
      <c r="N434" s="35" t="s">
        <v>8057</v>
      </c>
      <c r="O434" s="35">
        <v>307</v>
      </c>
      <c r="P434" s="35">
        <v>0</v>
      </c>
      <c r="Q434" s="35">
        <v>0</v>
      </c>
      <c r="R434" s="35">
        <v>0</v>
      </c>
      <c r="S434" s="35">
        <v>307</v>
      </c>
      <c r="T434" s="35">
        <v>0</v>
      </c>
      <c r="U434" s="39">
        <v>44140</v>
      </c>
      <c r="V434" s="35">
        <v>23</v>
      </c>
      <c r="W434" s="45">
        <v>963.04</v>
      </c>
      <c r="X434" s="45">
        <v>0</v>
      </c>
      <c r="Y434" s="45">
        <v>0</v>
      </c>
      <c r="Z434" s="45">
        <v>26.31</v>
      </c>
      <c r="AA434" s="45">
        <v>52.61</v>
      </c>
      <c r="AB434" s="35">
        <v>0</v>
      </c>
      <c r="AC434" s="35">
        <v>0</v>
      </c>
      <c r="AD434" s="42">
        <v>0</v>
      </c>
      <c r="AE434" s="45">
        <v>23.86</v>
      </c>
      <c r="AF434" s="45">
        <v>5.8475000000000001</v>
      </c>
      <c r="AG434" s="35" t="s">
        <v>10975</v>
      </c>
      <c r="AH434" s="35" t="s">
        <v>10965</v>
      </c>
      <c r="AK434" s="35" t="s">
        <v>7832</v>
      </c>
      <c r="AL434" s="35" t="s">
        <v>932</v>
      </c>
      <c r="AM434" s="35">
        <v>101</v>
      </c>
      <c r="AN434" s="35">
        <f>IFERROR(_xlfn.XLOOKUP(Master[[#This Row],[cu_id]],AllStopTimes[cu_ID],AllStopTimes[Average Stop Time ( In Min )]), 0)</f>
        <v>0</v>
      </c>
      <c r="AO434" s="35" t="e">
        <f>IF(Master[[#This Row],[RSP StopTime override]] &lt;&gt; "",Master[[#This Row],[RSP StopTime override]],IF(Master[[#This Row],[Avg stop time helper]] &lt;&gt; 0, Master[[#This Row],[Avg stop time helper]],Average_Stop_Time))</f>
        <v>#DIV/0!</v>
      </c>
    </row>
    <row r="435" spans="1:41" s="35" customFormat="1" x14ac:dyDescent="0.3">
      <c r="A435" s="55" t="s">
        <v>13593</v>
      </c>
      <c r="B435" s="35">
        <v>105</v>
      </c>
      <c r="C435" s="35">
        <v>71211</v>
      </c>
      <c r="D435" s="35">
        <v>0</v>
      </c>
      <c r="E435" s="35" t="s">
        <v>9438</v>
      </c>
      <c r="F435" s="35" t="s">
        <v>9439</v>
      </c>
      <c r="H435" s="35" t="s">
        <v>8068</v>
      </c>
      <c r="I435" s="35" t="s">
        <v>3</v>
      </c>
      <c r="J435" s="35">
        <v>48750</v>
      </c>
      <c r="K435" s="35">
        <v>2</v>
      </c>
      <c r="L435" s="35" t="s">
        <v>7805</v>
      </c>
      <c r="M435" s="35" t="s">
        <v>7793</v>
      </c>
      <c r="N435" s="35" t="s">
        <v>8057</v>
      </c>
      <c r="O435" s="35">
        <v>225</v>
      </c>
      <c r="P435" s="35">
        <v>0</v>
      </c>
      <c r="Q435" s="35">
        <v>0</v>
      </c>
      <c r="R435" s="35">
        <v>0</v>
      </c>
      <c r="S435" s="35">
        <v>225</v>
      </c>
      <c r="T435" s="35">
        <v>0</v>
      </c>
      <c r="U435" s="39">
        <v>44140</v>
      </c>
      <c r="V435" s="35">
        <v>18</v>
      </c>
      <c r="W435" s="45">
        <v>1103.94</v>
      </c>
      <c r="X435" s="45">
        <v>0</v>
      </c>
      <c r="Y435" s="45">
        <v>0</v>
      </c>
      <c r="Z435" s="45">
        <v>26.24</v>
      </c>
      <c r="AA435" s="45">
        <v>104.95</v>
      </c>
      <c r="AB435" s="35">
        <v>0</v>
      </c>
      <c r="AC435" s="35">
        <v>0</v>
      </c>
      <c r="AD435" s="42">
        <v>0</v>
      </c>
      <c r="AE435" s="45">
        <v>18.25</v>
      </c>
      <c r="AF435" s="45">
        <v>31.637499999999999</v>
      </c>
      <c r="AG435" s="35" t="s">
        <v>10969</v>
      </c>
      <c r="AH435" s="35" t="s">
        <v>10965</v>
      </c>
      <c r="AK435" s="35" t="s">
        <v>7832</v>
      </c>
      <c r="AL435" s="35" t="s">
        <v>932</v>
      </c>
      <c r="AM435" s="35">
        <v>101</v>
      </c>
      <c r="AN435" s="35">
        <f>IFERROR(_xlfn.XLOOKUP(Master[[#This Row],[cu_id]],AllStopTimes[cu_ID],AllStopTimes[Average Stop Time ( In Min )]), 0)</f>
        <v>0</v>
      </c>
      <c r="AO435" s="35" t="e">
        <f>IF(Master[[#This Row],[RSP StopTime override]] &lt;&gt; "",Master[[#This Row],[RSP StopTime override]],IF(Master[[#This Row],[Avg stop time helper]] &lt;&gt; 0, Master[[#This Row],[Avg stop time helper]],Average_Stop_Time))</f>
        <v>#DIV/0!</v>
      </c>
    </row>
    <row r="436" spans="1:41" s="35" customFormat="1" x14ac:dyDescent="0.3">
      <c r="A436" s="55" t="s">
        <v>14513</v>
      </c>
      <c r="B436" s="35">
        <v>101</v>
      </c>
      <c r="C436" s="35">
        <v>71207</v>
      </c>
      <c r="D436" s="35">
        <v>0</v>
      </c>
      <c r="E436" s="35" t="s">
        <v>8072</v>
      </c>
      <c r="F436" s="35" t="s">
        <v>8073</v>
      </c>
      <c r="H436" s="35" t="s">
        <v>8068</v>
      </c>
      <c r="I436" s="35" t="s">
        <v>3</v>
      </c>
      <c r="J436" s="35">
        <v>48750</v>
      </c>
      <c r="K436" s="35">
        <v>4</v>
      </c>
      <c r="L436" s="35" t="s">
        <v>7806</v>
      </c>
      <c r="M436" s="35" t="s">
        <v>7793</v>
      </c>
      <c r="N436" s="35" t="s">
        <v>8057</v>
      </c>
      <c r="O436" s="35">
        <v>100</v>
      </c>
      <c r="P436" s="35">
        <v>0</v>
      </c>
      <c r="Q436" s="35">
        <v>0</v>
      </c>
      <c r="R436" s="35">
        <v>0</v>
      </c>
      <c r="S436" s="35">
        <v>100</v>
      </c>
      <c r="T436" s="35">
        <v>0</v>
      </c>
      <c r="U436" s="39">
        <v>44154</v>
      </c>
      <c r="V436" s="35">
        <v>13</v>
      </c>
      <c r="W436" s="45">
        <v>485.68</v>
      </c>
      <c r="X436" s="45">
        <v>0</v>
      </c>
      <c r="Y436" s="45">
        <v>0</v>
      </c>
      <c r="Z436" s="45">
        <v>9.34</v>
      </c>
      <c r="AA436" s="45">
        <v>37.36</v>
      </c>
      <c r="AB436" s="35">
        <v>0</v>
      </c>
      <c r="AC436" s="35">
        <v>0</v>
      </c>
      <c r="AD436" s="42">
        <v>0</v>
      </c>
      <c r="AE436" s="45">
        <v>9.34</v>
      </c>
      <c r="AF436" s="45">
        <v>9.34</v>
      </c>
      <c r="AG436" s="35" t="s">
        <v>10967</v>
      </c>
      <c r="AH436" s="35" t="s">
        <v>10965</v>
      </c>
      <c r="AK436" s="35" t="s">
        <v>7832</v>
      </c>
      <c r="AL436" s="35" t="s">
        <v>932</v>
      </c>
      <c r="AM436" s="35">
        <v>101</v>
      </c>
      <c r="AN436" s="35">
        <f>IFERROR(_xlfn.XLOOKUP(Master[[#This Row],[cu_id]],AllStopTimes[cu_ID],AllStopTimes[Average Stop Time ( In Min )]), 0)</f>
        <v>0</v>
      </c>
      <c r="AO436" s="35" t="e">
        <f>IF(Master[[#This Row],[RSP StopTime override]] &lt;&gt; "",Master[[#This Row],[RSP StopTime override]],IF(Master[[#This Row],[Avg stop time helper]] &lt;&gt; 0, Master[[#This Row],[Avg stop time helper]],Average_Stop_Time))</f>
        <v>#DIV/0!</v>
      </c>
    </row>
    <row r="437" spans="1:41" s="35" customFormat="1" x14ac:dyDescent="0.3">
      <c r="A437" s="55" t="s">
        <v>14249</v>
      </c>
      <c r="B437" s="35">
        <v>101</v>
      </c>
      <c r="C437" s="35">
        <v>71206</v>
      </c>
      <c r="D437" s="35">
        <v>0</v>
      </c>
      <c r="E437" s="35" t="s">
        <v>8093</v>
      </c>
      <c r="F437" s="35" t="s">
        <v>8094</v>
      </c>
      <c r="H437" s="35" t="s">
        <v>8068</v>
      </c>
      <c r="I437" s="35" t="s">
        <v>3</v>
      </c>
      <c r="J437" s="35">
        <v>48750</v>
      </c>
      <c r="K437" s="35">
        <v>1</v>
      </c>
      <c r="L437" s="35" t="s">
        <v>7803</v>
      </c>
      <c r="M437" s="35" t="s">
        <v>7793</v>
      </c>
      <c r="N437" s="35" t="s">
        <v>8057</v>
      </c>
      <c r="O437" s="35">
        <v>210</v>
      </c>
      <c r="P437" s="35">
        <v>0</v>
      </c>
      <c r="Q437" s="35">
        <v>0</v>
      </c>
      <c r="R437" s="35">
        <v>0</v>
      </c>
      <c r="S437" s="35">
        <v>210</v>
      </c>
      <c r="T437" s="35">
        <v>0</v>
      </c>
      <c r="U437" s="39">
        <v>44161</v>
      </c>
      <c r="V437" s="35">
        <v>15</v>
      </c>
      <c r="W437" s="45">
        <v>560.52</v>
      </c>
      <c r="X437" s="45">
        <v>0</v>
      </c>
      <c r="Y437" s="45">
        <v>0</v>
      </c>
      <c r="Z437" s="45">
        <v>10.41</v>
      </c>
      <c r="AA437" s="45">
        <v>41.63</v>
      </c>
      <c r="AB437" s="35">
        <v>0</v>
      </c>
      <c r="AC437" s="35">
        <v>0</v>
      </c>
      <c r="AD437" s="42">
        <v>0</v>
      </c>
      <c r="AE437" s="45">
        <v>16.046199999999999</v>
      </c>
      <c r="AF437" s="45">
        <v>9.07</v>
      </c>
      <c r="AG437" s="35" t="s">
        <v>10974</v>
      </c>
      <c r="AH437" s="35" t="s">
        <v>10965</v>
      </c>
      <c r="AK437" s="35" t="s">
        <v>7832</v>
      </c>
      <c r="AL437" s="35" t="s">
        <v>932</v>
      </c>
      <c r="AM437" s="35">
        <v>101</v>
      </c>
      <c r="AN437" s="35">
        <f>IFERROR(_xlfn.XLOOKUP(Master[[#This Row],[cu_id]],AllStopTimes[cu_ID],AllStopTimes[Average Stop Time ( In Min )]), 0)</f>
        <v>0</v>
      </c>
      <c r="AO437" s="35" t="e">
        <f>IF(Master[[#This Row],[RSP StopTime override]] &lt;&gt; "",Master[[#This Row],[RSP StopTime override]],IF(Master[[#This Row],[Avg stop time helper]] &lt;&gt; 0, Master[[#This Row],[Avg stop time helper]],Average_Stop_Time))</f>
        <v>#DIV/0!</v>
      </c>
    </row>
    <row r="438" spans="1:41" s="35" customFormat="1" x14ac:dyDescent="0.3">
      <c r="A438" s="55" t="s">
        <v>12436</v>
      </c>
      <c r="B438" s="35">
        <v>105</v>
      </c>
      <c r="C438" s="35">
        <v>71204</v>
      </c>
      <c r="D438" s="35">
        <v>0</v>
      </c>
      <c r="E438" s="35" t="s">
        <v>9434</v>
      </c>
      <c r="F438" s="35" t="s">
        <v>9435</v>
      </c>
      <c r="H438" s="35" t="s">
        <v>8068</v>
      </c>
      <c r="I438" s="35" t="s">
        <v>3</v>
      </c>
      <c r="J438" s="35">
        <v>48750</v>
      </c>
      <c r="K438" s="35">
        <v>7</v>
      </c>
      <c r="L438" s="35" t="s">
        <v>7697</v>
      </c>
      <c r="M438" s="35" t="s">
        <v>7793</v>
      </c>
      <c r="N438" s="35" t="s">
        <v>8057</v>
      </c>
      <c r="O438" s="35">
        <v>190</v>
      </c>
      <c r="P438" s="35">
        <v>0</v>
      </c>
      <c r="Q438" s="35">
        <v>0</v>
      </c>
      <c r="R438" s="35">
        <v>0</v>
      </c>
      <c r="S438" s="35">
        <v>190</v>
      </c>
      <c r="T438" s="35">
        <v>0</v>
      </c>
      <c r="U438" s="39">
        <v>44140</v>
      </c>
      <c r="V438" s="35">
        <v>54</v>
      </c>
      <c r="W438" s="45">
        <v>6582.51</v>
      </c>
      <c r="X438" s="45">
        <v>0</v>
      </c>
      <c r="Y438" s="45">
        <v>0</v>
      </c>
      <c r="Z438" s="45">
        <v>154.55000000000001</v>
      </c>
      <c r="AA438" s="45">
        <v>154.55000000000001</v>
      </c>
      <c r="AB438" s="35">
        <v>0</v>
      </c>
      <c r="AC438" s="35">
        <v>0</v>
      </c>
      <c r="AD438" s="42">
        <v>0</v>
      </c>
      <c r="AE438" s="45">
        <v>159.7825</v>
      </c>
      <c r="AF438" s="45">
        <v>126.44119999999999</v>
      </c>
      <c r="AG438" s="35" t="s">
        <v>10968</v>
      </c>
      <c r="AH438" s="35" t="s">
        <v>10965</v>
      </c>
      <c r="AK438" s="35" t="s">
        <v>7832</v>
      </c>
      <c r="AL438" s="35" t="s">
        <v>932</v>
      </c>
      <c r="AM438" s="35">
        <v>101</v>
      </c>
      <c r="AN438" s="35">
        <f>IFERROR(_xlfn.XLOOKUP(Master[[#This Row],[cu_id]],AllStopTimes[cu_ID],AllStopTimes[Average Stop Time ( In Min )]), 0)</f>
        <v>0</v>
      </c>
      <c r="AO438" s="35" t="e">
        <f>IF(Master[[#This Row],[RSP StopTime override]] &lt;&gt; "",Master[[#This Row],[RSP StopTime override]],IF(Master[[#This Row],[Avg stop time helper]] &lt;&gt; 0, Master[[#This Row],[Avg stop time helper]],Average_Stop_Time))</f>
        <v>#DIV/0!</v>
      </c>
    </row>
    <row r="439" spans="1:41" s="35" customFormat="1" x14ac:dyDescent="0.3">
      <c r="A439" s="55" t="s">
        <v>13050</v>
      </c>
      <c r="B439" s="35">
        <v>105</v>
      </c>
      <c r="C439" s="35">
        <v>99061</v>
      </c>
      <c r="D439" s="35">
        <v>113</v>
      </c>
      <c r="E439" s="35" t="s">
        <v>9393</v>
      </c>
      <c r="F439" s="35" t="s">
        <v>9377</v>
      </c>
      <c r="G439" s="35" t="s">
        <v>9394</v>
      </c>
      <c r="H439" s="35" t="s">
        <v>8071</v>
      </c>
      <c r="I439" s="35" t="s">
        <v>3</v>
      </c>
      <c r="J439" s="35">
        <v>48750</v>
      </c>
      <c r="K439" s="35">
        <v>7</v>
      </c>
      <c r="L439" s="35" t="s">
        <v>7697</v>
      </c>
      <c r="M439" s="35" t="s">
        <v>7793</v>
      </c>
      <c r="N439" s="35" t="s">
        <v>8057</v>
      </c>
      <c r="O439" s="35">
        <v>50</v>
      </c>
      <c r="P439" s="35">
        <v>0</v>
      </c>
      <c r="Q439" s="35">
        <v>0</v>
      </c>
      <c r="R439" s="35">
        <v>0</v>
      </c>
      <c r="S439" s="35">
        <v>50</v>
      </c>
      <c r="T439" s="35">
        <v>0</v>
      </c>
      <c r="U439" s="39">
        <v>44140</v>
      </c>
      <c r="V439" s="35">
        <v>53</v>
      </c>
      <c r="W439" s="45">
        <v>7632.52</v>
      </c>
      <c r="X439" s="45">
        <v>0</v>
      </c>
      <c r="Y439" s="45">
        <v>0</v>
      </c>
      <c r="Z439" s="45">
        <v>151.41</v>
      </c>
      <c r="AA439" s="45">
        <v>151.41</v>
      </c>
      <c r="AB439" s="35">
        <v>23</v>
      </c>
      <c r="AC439" s="35">
        <v>4</v>
      </c>
      <c r="AD439" s="42">
        <v>7.5471698113207544E-2</v>
      </c>
      <c r="AE439" s="45">
        <v>148.08369999999999</v>
      </c>
      <c r="AF439" s="45">
        <v>154.54499999999999</v>
      </c>
      <c r="AG439" s="35" t="s">
        <v>10967</v>
      </c>
      <c r="AH439" s="35" t="s">
        <v>10965</v>
      </c>
      <c r="AK439" s="35" t="s">
        <v>7832</v>
      </c>
      <c r="AL439" s="35" t="s">
        <v>932</v>
      </c>
      <c r="AM439" s="35">
        <v>101</v>
      </c>
      <c r="AN439" s="35">
        <f>IFERROR(_xlfn.XLOOKUP(Master[[#This Row],[cu_id]],AllStopTimes[cu_ID],AllStopTimes[Average Stop Time ( In Min )]), 0)</f>
        <v>0</v>
      </c>
      <c r="AO439" s="35" t="e">
        <f>IF(Master[[#This Row],[RSP StopTime override]] &lt;&gt; "",Master[[#This Row],[RSP StopTime override]],IF(Master[[#This Row],[Avg stop time helper]] &lt;&gt; 0, Master[[#This Row],[Avg stop time helper]],Average_Stop_Time))</f>
        <v>#DIV/0!</v>
      </c>
    </row>
    <row r="440" spans="1:41" s="35" customFormat="1" x14ac:dyDescent="0.3">
      <c r="A440" s="55" t="s">
        <v>12991</v>
      </c>
      <c r="B440" s="35">
        <v>101</v>
      </c>
      <c r="C440" s="35">
        <v>71199</v>
      </c>
      <c r="D440" s="35">
        <v>0</v>
      </c>
      <c r="E440" s="35" t="s">
        <v>8141</v>
      </c>
      <c r="F440" s="35" t="s">
        <v>8142</v>
      </c>
      <c r="H440" s="35" t="s">
        <v>8137</v>
      </c>
      <c r="I440" s="35" t="s">
        <v>3</v>
      </c>
      <c r="J440" s="35">
        <v>48745</v>
      </c>
      <c r="K440" s="35">
        <v>6</v>
      </c>
      <c r="L440" s="35" t="s">
        <v>7805</v>
      </c>
      <c r="M440" s="35" t="s">
        <v>7793</v>
      </c>
      <c r="N440" s="35" t="s">
        <v>8057</v>
      </c>
      <c r="O440" s="35">
        <v>365</v>
      </c>
      <c r="P440" s="35">
        <v>0</v>
      </c>
      <c r="Q440" s="35">
        <v>0</v>
      </c>
      <c r="R440" s="35">
        <v>0</v>
      </c>
      <c r="S440" s="35">
        <v>365</v>
      </c>
      <c r="T440" s="35">
        <v>0</v>
      </c>
      <c r="U440" s="39">
        <v>44140</v>
      </c>
      <c r="V440" s="35">
        <v>26</v>
      </c>
      <c r="W440" s="45">
        <v>918.8</v>
      </c>
      <c r="X440" s="45">
        <v>0</v>
      </c>
      <c r="Y440" s="45">
        <v>0</v>
      </c>
      <c r="Z440" s="45">
        <v>29.24</v>
      </c>
      <c r="AA440" s="45">
        <v>58.49</v>
      </c>
      <c r="AB440" s="35">
        <v>0</v>
      </c>
      <c r="AC440" s="35">
        <v>0</v>
      </c>
      <c r="AD440" s="42">
        <v>0</v>
      </c>
      <c r="AE440" s="45">
        <v>31.293700000000001</v>
      </c>
      <c r="AF440" s="45">
        <v>8.75</v>
      </c>
      <c r="AG440" s="35" t="s">
        <v>10985</v>
      </c>
      <c r="AH440" s="35" t="s">
        <v>10965</v>
      </c>
      <c r="AK440" s="35" t="s">
        <v>7832</v>
      </c>
      <c r="AL440" s="35" t="s">
        <v>932</v>
      </c>
      <c r="AM440" s="35" t="s">
        <v>7789</v>
      </c>
      <c r="AN440" s="35">
        <f>IFERROR(_xlfn.XLOOKUP(Master[[#This Row],[cu_id]],AllStopTimes[cu_ID],AllStopTimes[Average Stop Time ( In Min )]), 0)</f>
        <v>0</v>
      </c>
      <c r="AO440" s="35" t="e">
        <f>IF(Master[[#This Row],[RSP StopTime override]] &lt;&gt; "",Master[[#This Row],[RSP StopTime override]],IF(Master[[#This Row],[Avg stop time helper]] &lt;&gt; 0, Master[[#This Row],[Avg stop time helper]],Average_Stop_Time))</f>
        <v>#DIV/0!</v>
      </c>
    </row>
    <row r="441" spans="1:41" s="35" customFormat="1" x14ac:dyDescent="0.3">
      <c r="A441" s="55" t="s">
        <v>12996</v>
      </c>
      <c r="B441" s="35">
        <v>101</v>
      </c>
      <c r="C441" s="35">
        <v>71198</v>
      </c>
      <c r="D441" s="35">
        <v>0</v>
      </c>
      <c r="E441" s="35" t="s">
        <v>8138</v>
      </c>
      <c r="F441" s="35" t="s">
        <v>8139</v>
      </c>
      <c r="G441" s="35" t="s">
        <v>8140</v>
      </c>
      <c r="H441" s="35" t="s">
        <v>8137</v>
      </c>
      <c r="I441" s="35" t="s">
        <v>3</v>
      </c>
      <c r="J441" s="35">
        <v>48745</v>
      </c>
      <c r="K441" s="35">
        <v>2</v>
      </c>
      <c r="L441" s="35" t="s">
        <v>7698</v>
      </c>
      <c r="M441" s="35" t="s">
        <v>7793</v>
      </c>
      <c r="N441" s="35" t="s">
        <v>8057</v>
      </c>
      <c r="O441" s="35">
        <v>363</v>
      </c>
      <c r="P441" s="35">
        <v>0</v>
      </c>
      <c r="Q441" s="35">
        <v>0</v>
      </c>
      <c r="R441" s="35">
        <v>0</v>
      </c>
      <c r="S441" s="35">
        <v>363</v>
      </c>
      <c r="T441" s="35">
        <v>0</v>
      </c>
      <c r="U441" s="39">
        <v>44161</v>
      </c>
      <c r="V441" s="35">
        <v>13</v>
      </c>
      <c r="W441" s="45">
        <v>701.1</v>
      </c>
      <c r="X441" s="45">
        <v>0</v>
      </c>
      <c r="Y441" s="45">
        <v>0</v>
      </c>
      <c r="Z441" s="45">
        <v>24.83</v>
      </c>
      <c r="AA441" s="45">
        <v>99.31</v>
      </c>
      <c r="AB441" s="35">
        <v>0</v>
      </c>
      <c r="AC441" s="35">
        <v>0</v>
      </c>
      <c r="AD441" s="42">
        <v>0</v>
      </c>
      <c r="AE441" s="45">
        <v>21.815000000000001</v>
      </c>
      <c r="AF441" s="45">
        <v>0</v>
      </c>
      <c r="AG441" s="35" t="s">
        <v>10975</v>
      </c>
      <c r="AH441" s="35" t="s">
        <v>10965</v>
      </c>
      <c r="AK441" s="35" t="s">
        <v>7832</v>
      </c>
      <c r="AL441" s="35" t="s">
        <v>932</v>
      </c>
      <c r="AM441" s="35" t="s">
        <v>7789</v>
      </c>
      <c r="AN441" s="35">
        <f>IFERROR(_xlfn.XLOOKUP(Master[[#This Row],[cu_id]],AllStopTimes[cu_ID],AllStopTimes[Average Stop Time ( In Min )]), 0)</f>
        <v>0</v>
      </c>
      <c r="AO441" s="35" t="e">
        <f>IF(Master[[#This Row],[RSP StopTime override]] &lt;&gt; "",Master[[#This Row],[RSP StopTime override]],IF(Master[[#This Row],[Avg stop time helper]] &lt;&gt; 0, Master[[#This Row],[Avg stop time helper]],Average_Stop_Time))</f>
        <v>#DIV/0!</v>
      </c>
    </row>
    <row r="442" spans="1:41" s="35" customFormat="1" x14ac:dyDescent="0.3">
      <c r="A442" s="55" t="s">
        <v>13101</v>
      </c>
      <c r="B442" s="35">
        <v>101</v>
      </c>
      <c r="C442" s="35">
        <v>99047</v>
      </c>
      <c r="D442" s="35">
        <v>2</v>
      </c>
      <c r="E442" s="35" t="s">
        <v>7944</v>
      </c>
      <c r="F442" s="35" t="s">
        <v>7945</v>
      </c>
      <c r="G442" s="35" t="s">
        <v>7923</v>
      </c>
      <c r="H442" s="35" t="s">
        <v>7939</v>
      </c>
      <c r="I442" s="35" t="s">
        <v>3</v>
      </c>
      <c r="J442" s="35">
        <v>48742</v>
      </c>
      <c r="K442" s="35">
        <v>6</v>
      </c>
      <c r="L442" s="35" t="s">
        <v>7805</v>
      </c>
      <c r="M442" s="35" t="s">
        <v>7793</v>
      </c>
      <c r="N442" s="35" t="s">
        <v>903</v>
      </c>
      <c r="O442" s="35">
        <v>140</v>
      </c>
      <c r="P442" s="35">
        <v>0</v>
      </c>
      <c r="Q442" s="35">
        <v>140</v>
      </c>
      <c r="R442" s="35">
        <v>0</v>
      </c>
      <c r="S442" s="35">
        <v>0</v>
      </c>
      <c r="T442" s="35">
        <v>0</v>
      </c>
      <c r="U442" s="39">
        <v>44138</v>
      </c>
      <c r="V442" s="35">
        <v>30</v>
      </c>
      <c r="W442" s="45">
        <v>1845.91</v>
      </c>
      <c r="X442" s="45">
        <v>0</v>
      </c>
      <c r="Y442" s="45">
        <v>0</v>
      </c>
      <c r="Z442" s="45">
        <v>64.81</v>
      </c>
      <c r="AA442" s="45">
        <v>129.63</v>
      </c>
      <c r="AB442" s="35">
        <v>0</v>
      </c>
      <c r="AC442" s="35">
        <v>0</v>
      </c>
      <c r="AD442" s="42">
        <v>0</v>
      </c>
      <c r="AE442" s="45">
        <v>57.76</v>
      </c>
      <c r="AF442" s="45">
        <v>0</v>
      </c>
      <c r="AG442" s="35" t="s">
        <v>10968</v>
      </c>
      <c r="AH442" s="35" t="s">
        <v>10965</v>
      </c>
      <c r="AK442" s="35" t="s">
        <v>7832</v>
      </c>
      <c r="AL442" s="35" t="s">
        <v>932</v>
      </c>
      <c r="AM442" s="35">
        <v>101</v>
      </c>
      <c r="AN442" s="35">
        <f>IFERROR(_xlfn.XLOOKUP(Master[[#This Row],[cu_id]],AllStopTimes[cu_ID],AllStopTimes[Average Stop Time ( In Min )]), 0)</f>
        <v>0</v>
      </c>
      <c r="AO442" s="35" t="e">
        <f>IF(Master[[#This Row],[RSP StopTime override]] &lt;&gt; "",Master[[#This Row],[RSP StopTime override]],IF(Master[[#This Row],[Avg stop time helper]] &lt;&gt; 0, Master[[#This Row],[Avg stop time helper]],Average_Stop_Time))</f>
        <v>#DIV/0!</v>
      </c>
    </row>
    <row r="443" spans="1:41" s="35" customFormat="1" x14ac:dyDescent="0.3">
      <c r="A443" s="55" t="s">
        <v>12944</v>
      </c>
      <c r="B443" s="35">
        <v>101</v>
      </c>
      <c r="C443" s="35">
        <v>71194</v>
      </c>
      <c r="D443" s="35">
        <v>0</v>
      </c>
      <c r="E443" s="35" t="s">
        <v>7937</v>
      </c>
      <c r="F443" s="35" t="s">
        <v>7938</v>
      </c>
      <c r="H443" s="35" t="s">
        <v>7939</v>
      </c>
      <c r="I443" s="35" t="s">
        <v>3</v>
      </c>
      <c r="J443" s="35">
        <v>48742</v>
      </c>
      <c r="K443" s="35">
        <v>2</v>
      </c>
      <c r="L443" s="35" t="s">
        <v>7698</v>
      </c>
      <c r="M443" s="35" t="s">
        <v>7793</v>
      </c>
      <c r="N443" s="35" t="s">
        <v>903</v>
      </c>
      <c r="O443" s="35">
        <v>135</v>
      </c>
      <c r="P443" s="35">
        <v>0</v>
      </c>
      <c r="Q443" s="35">
        <v>135</v>
      </c>
      <c r="R443" s="35">
        <v>0</v>
      </c>
      <c r="S443" s="35">
        <v>0</v>
      </c>
      <c r="T443" s="35">
        <v>0</v>
      </c>
      <c r="U443" s="39">
        <v>44138</v>
      </c>
      <c r="V443" s="35">
        <v>13</v>
      </c>
      <c r="W443" s="45">
        <v>512.29</v>
      </c>
      <c r="X443" s="45">
        <v>0</v>
      </c>
      <c r="Y443" s="45">
        <v>0</v>
      </c>
      <c r="Z443" s="45">
        <v>10.88</v>
      </c>
      <c r="AA443" s="45">
        <v>43.5</v>
      </c>
      <c r="AB443" s="35">
        <v>0</v>
      </c>
      <c r="AC443" s="35">
        <v>0</v>
      </c>
      <c r="AD443" s="42">
        <v>0</v>
      </c>
      <c r="AE443" s="45">
        <v>9.8674999999999997</v>
      </c>
      <c r="AF443" s="45">
        <v>9.67</v>
      </c>
      <c r="AG443" s="35" t="s">
        <v>10978</v>
      </c>
      <c r="AH443" s="35" t="s">
        <v>10965</v>
      </c>
      <c r="AK443" s="35" t="s">
        <v>7832</v>
      </c>
      <c r="AL443" s="35" t="s">
        <v>932</v>
      </c>
      <c r="AM443" s="35">
        <v>101</v>
      </c>
      <c r="AN443" s="35">
        <f>IFERROR(_xlfn.XLOOKUP(Master[[#This Row],[cu_id]],AllStopTimes[cu_ID],AllStopTimes[Average Stop Time ( In Min )]), 0)</f>
        <v>0</v>
      </c>
      <c r="AO443" s="35" t="e">
        <f>IF(Master[[#This Row],[RSP StopTime override]] &lt;&gt; "",Master[[#This Row],[RSP StopTime override]],IF(Master[[#This Row],[Avg stop time helper]] &lt;&gt; 0, Master[[#This Row],[Avg stop time helper]],Average_Stop_Time))</f>
        <v>#DIV/0!</v>
      </c>
    </row>
    <row r="444" spans="1:41" s="35" customFormat="1" x14ac:dyDescent="0.3">
      <c r="A444" s="55" t="s">
        <v>13155</v>
      </c>
      <c r="B444" s="35">
        <v>101</v>
      </c>
      <c r="C444" s="35">
        <v>71193</v>
      </c>
      <c r="D444" s="35">
        <v>0</v>
      </c>
      <c r="E444" s="35" t="s">
        <v>7946</v>
      </c>
      <c r="F444" s="35" t="s">
        <v>7947</v>
      </c>
      <c r="G444" s="35" t="s">
        <v>7948</v>
      </c>
      <c r="H444" s="35" t="s">
        <v>7936</v>
      </c>
      <c r="I444" s="35" t="s">
        <v>3</v>
      </c>
      <c r="J444" s="35">
        <v>48742</v>
      </c>
      <c r="K444" s="35">
        <v>7</v>
      </c>
      <c r="L444" s="35" t="s">
        <v>7697</v>
      </c>
      <c r="M444" s="35" t="s">
        <v>7793</v>
      </c>
      <c r="N444" s="35" t="s">
        <v>903</v>
      </c>
      <c r="O444" s="35">
        <v>150</v>
      </c>
      <c r="P444" s="35">
        <v>0</v>
      </c>
      <c r="Q444" s="35">
        <v>150</v>
      </c>
      <c r="R444" s="35">
        <v>0</v>
      </c>
      <c r="S444" s="35">
        <v>0</v>
      </c>
      <c r="T444" s="35">
        <v>0</v>
      </c>
      <c r="U444" s="39">
        <v>44138</v>
      </c>
      <c r="V444" s="35">
        <v>53</v>
      </c>
      <c r="W444" s="45">
        <v>7468.23</v>
      </c>
      <c r="X444" s="45">
        <v>0</v>
      </c>
      <c r="Y444" s="45">
        <v>0</v>
      </c>
      <c r="Z444" s="45">
        <v>144.03</v>
      </c>
      <c r="AA444" s="45">
        <v>144.03</v>
      </c>
      <c r="AB444" s="35">
        <v>51</v>
      </c>
      <c r="AC444" s="35">
        <v>14</v>
      </c>
      <c r="AD444" s="42">
        <v>0.26415094339622641</v>
      </c>
      <c r="AE444" s="45">
        <v>143.90119999999999</v>
      </c>
      <c r="AF444" s="45">
        <v>143.90119999999999</v>
      </c>
      <c r="AG444" s="35" t="s">
        <v>10978</v>
      </c>
      <c r="AH444" s="35" t="s">
        <v>10973</v>
      </c>
      <c r="AK444" s="35" t="s">
        <v>7832</v>
      </c>
      <c r="AL444" s="35" t="s">
        <v>932</v>
      </c>
      <c r="AM444" s="35">
        <v>101</v>
      </c>
      <c r="AN444" s="35">
        <f>IFERROR(_xlfn.XLOOKUP(Master[[#This Row],[cu_id]],AllStopTimes[cu_ID],AllStopTimes[Average Stop Time ( In Min )]), 0)</f>
        <v>0</v>
      </c>
      <c r="AO444" s="35" t="e">
        <f>IF(Master[[#This Row],[RSP StopTime override]] &lt;&gt; "",Master[[#This Row],[RSP StopTime override]],IF(Master[[#This Row],[Avg stop time helper]] &lt;&gt; 0, Master[[#This Row],[Avg stop time helper]],Average_Stop_Time))</f>
        <v>#DIV/0!</v>
      </c>
    </row>
    <row r="445" spans="1:41" s="35" customFormat="1" x14ac:dyDescent="0.3">
      <c r="A445" s="55" t="s">
        <v>12951</v>
      </c>
      <c r="B445" s="35">
        <v>105</v>
      </c>
      <c r="C445" s="35">
        <v>73063</v>
      </c>
      <c r="D445" s="35">
        <v>3</v>
      </c>
      <c r="E445" s="35" t="s">
        <v>9448</v>
      </c>
      <c r="F445" s="35" t="s">
        <v>9449</v>
      </c>
      <c r="G445" s="35" t="s">
        <v>184</v>
      </c>
      <c r="H445" s="35" t="s">
        <v>7939</v>
      </c>
      <c r="I445" s="35" t="s">
        <v>3</v>
      </c>
      <c r="J445" s="35">
        <v>48742</v>
      </c>
      <c r="K445" s="35">
        <v>6</v>
      </c>
      <c r="L445" s="35" t="s">
        <v>7805</v>
      </c>
      <c r="M445" s="35" t="s">
        <v>7793</v>
      </c>
      <c r="N445" s="35" t="s">
        <v>8057</v>
      </c>
      <c r="O445" s="35">
        <v>310</v>
      </c>
      <c r="P445" s="35">
        <v>0</v>
      </c>
      <c r="Q445" s="35">
        <v>0</v>
      </c>
      <c r="R445" s="35">
        <v>0</v>
      </c>
      <c r="S445" s="35">
        <v>310</v>
      </c>
      <c r="T445" s="35">
        <v>0</v>
      </c>
      <c r="U445" s="39">
        <v>44140</v>
      </c>
      <c r="V445" s="35">
        <v>26</v>
      </c>
      <c r="W445" s="45">
        <v>1614.33</v>
      </c>
      <c r="X445" s="45">
        <v>0</v>
      </c>
      <c r="Y445" s="45">
        <v>0</v>
      </c>
      <c r="Z445" s="45">
        <v>32.32</v>
      </c>
      <c r="AA445" s="45">
        <v>64.64</v>
      </c>
      <c r="AB445" s="35">
        <v>0</v>
      </c>
      <c r="AC445" s="35">
        <v>0</v>
      </c>
      <c r="AD445" s="42">
        <v>0</v>
      </c>
      <c r="AE445" s="45">
        <v>31.065000000000001</v>
      </c>
      <c r="AF445" s="45">
        <v>30.17</v>
      </c>
      <c r="AG445" s="35" t="s">
        <v>10969</v>
      </c>
      <c r="AH445" s="35" t="s">
        <v>10965</v>
      </c>
      <c r="AK445" s="35" t="s">
        <v>7832</v>
      </c>
      <c r="AL445" s="35" t="s">
        <v>932</v>
      </c>
      <c r="AM445" s="35">
        <v>101</v>
      </c>
      <c r="AN445" s="35">
        <f>IFERROR(_xlfn.XLOOKUP(Master[[#This Row],[cu_id]],AllStopTimes[cu_ID],AllStopTimes[Average Stop Time ( In Min )]), 0)</f>
        <v>0</v>
      </c>
      <c r="AO445" s="35" t="e">
        <f>IF(Master[[#This Row],[RSP StopTime override]] &lt;&gt; "",Master[[#This Row],[RSP StopTime override]],IF(Master[[#This Row],[Avg stop time helper]] &lt;&gt; 0, Master[[#This Row],[Avg stop time helper]],Average_Stop_Time))</f>
        <v>#DIV/0!</v>
      </c>
    </row>
    <row r="446" spans="1:41" s="35" customFormat="1" x14ac:dyDescent="0.3">
      <c r="A446" s="55" t="s">
        <v>13081</v>
      </c>
      <c r="B446" s="35">
        <v>101</v>
      </c>
      <c r="C446" s="35">
        <v>71191</v>
      </c>
      <c r="D446" s="35">
        <v>0</v>
      </c>
      <c r="E446" s="35" t="s">
        <v>7949</v>
      </c>
      <c r="F446" s="35" t="s">
        <v>7950</v>
      </c>
      <c r="G446" s="35" t="s">
        <v>7951</v>
      </c>
      <c r="H446" s="35" t="s">
        <v>7939</v>
      </c>
      <c r="I446" s="35" t="s">
        <v>3</v>
      </c>
      <c r="J446" s="35">
        <v>48742</v>
      </c>
      <c r="K446" s="35">
        <v>7</v>
      </c>
      <c r="L446" s="35" t="s">
        <v>7697</v>
      </c>
      <c r="M446" s="35" t="s">
        <v>7793</v>
      </c>
      <c r="N446" s="35" t="s">
        <v>903</v>
      </c>
      <c r="O446" s="35">
        <v>165</v>
      </c>
      <c r="P446" s="35">
        <v>0</v>
      </c>
      <c r="Q446" s="35">
        <v>165</v>
      </c>
      <c r="R446" s="35">
        <v>0</v>
      </c>
      <c r="S446" s="35">
        <v>0</v>
      </c>
      <c r="T446" s="35">
        <v>0</v>
      </c>
      <c r="U446" s="39">
        <v>44138</v>
      </c>
      <c r="V446" s="35">
        <v>52</v>
      </c>
      <c r="W446" s="45">
        <v>2089.5</v>
      </c>
      <c r="X446" s="45">
        <v>0</v>
      </c>
      <c r="Y446" s="45">
        <v>0</v>
      </c>
      <c r="Z446" s="45">
        <v>40.880000000000003</v>
      </c>
      <c r="AA446" s="45">
        <v>40.880000000000003</v>
      </c>
      <c r="AB446" s="35">
        <v>0</v>
      </c>
      <c r="AC446" s="35">
        <v>0</v>
      </c>
      <c r="AD446" s="42">
        <v>0</v>
      </c>
      <c r="AE446" s="45">
        <v>39.975000000000001</v>
      </c>
      <c r="AF446" s="45">
        <v>39.975000000000001</v>
      </c>
      <c r="AG446" s="35" t="s">
        <v>10968</v>
      </c>
      <c r="AH446" s="35" t="s">
        <v>10965</v>
      </c>
      <c r="AK446" s="35" t="s">
        <v>7832</v>
      </c>
      <c r="AL446" s="35" t="s">
        <v>932</v>
      </c>
      <c r="AM446" s="35">
        <v>101</v>
      </c>
      <c r="AN446" s="35">
        <f>IFERROR(_xlfn.XLOOKUP(Master[[#This Row],[cu_id]],AllStopTimes[cu_ID],AllStopTimes[Average Stop Time ( In Min )]), 0)</f>
        <v>0</v>
      </c>
      <c r="AO446" s="35" t="e">
        <f>IF(Master[[#This Row],[RSP StopTime override]] &lt;&gt; "",Master[[#This Row],[RSP StopTime override]],IF(Master[[#This Row],[Avg stop time helper]] &lt;&gt; 0, Master[[#This Row],[Avg stop time helper]],Average_Stop_Time))</f>
        <v>#DIV/0!</v>
      </c>
    </row>
    <row r="447" spans="1:41" s="35" customFormat="1" x14ac:dyDescent="0.3">
      <c r="A447" s="55" t="s">
        <v>12939</v>
      </c>
      <c r="B447" s="35">
        <v>105</v>
      </c>
      <c r="C447" s="35">
        <v>71190</v>
      </c>
      <c r="D447" s="35">
        <v>0</v>
      </c>
      <c r="E447" s="35" t="s">
        <v>9450</v>
      </c>
      <c r="F447" s="35" t="s">
        <v>9451</v>
      </c>
      <c r="H447" s="35" t="s">
        <v>7939</v>
      </c>
      <c r="I447" s="35" t="s">
        <v>3</v>
      </c>
      <c r="J447" s="35">
        <v>48742</v>
      </c>
      <c r="K447" s="35">
        <v>7</v>
      </c>
      <c r="L447" s="35" t="s">
        <v>7697</v>
      </c>
      <c r="M447" s="35" t="s">
        <v>7793</v>
      </c>
      <c r="N447" s="35" t="s">
        <v>8057</v>
      </c>
      <c r="O447" s="35">
        <v>350</v>
      </c>
      <c r="P447" s="35">
        <v>0</v>
      </c>
      <c r="Q447" s="35">
        <v>0</v>
      </c>
      <c r="R447" s="35">
        <v>0</v>
      </c>
      <c r="S447" s="35">
        <v>350</v>
      </c>
      <c r="T447" s="35">
        <v>0</v>
      </c>
      <c r="U447" s="39">
        <v>44140</v>
      </c>
      <c r="V447" s="35">
        <v>53</v>
      </c>
      <c r="W447" s="45">
        <v>5234.6899999999996</v>
      </c>
      <c r="X447" s="45">
        <v>0</v>
      </c>
      <c r="Y447" s="45">
        <v>0</v>
      </c>
      <c r="Z447" s="45">
        <v>117.2</v>
      </c>
      <c r="AA447" s="45">
        <v>117.2</v>
      </c>
      <c r="AB447" s="35">
        <v>0</v>
      </c>
      <c r="AC447" s="35">
        <v>0</v>
      </c>
      <c r="AD447" s="42">
        <v>0</v>
      </c>
      <c r="AE447" s="45">
        <v>104.17</v>
      </c>
      <c r="AF447" s="45">
        <v>94.62</v>
      </c>
      <c r="AG447" s="35" t="s">
        <v>10980</v>
      </c>
      <c r="AH447" s="35" t="s">
        <v>10965</v>
      </c>
      <c r="AK447" s="35" t="s">
        <v>7832</v>
      </c>
      <c r="AL447" s="35" t="s">
        <v>932</v>
      </c>
      <c r="AM447" s="35">
        <v>101</v>
      </c>
      <c r="AN447" s="35">
        <f>IFERROR(_xlfn.XLOOKUP(Master[[#This Row],[cu_id]],AllStopTimes[cu_ID],AllStopTimes[Average Stop Time ( In Min )]), 0)</f>
        <v>0</v>
      </c>
      <c r="AO447" s="35" t="e">
        <f>IF(Master[[#This Row],[RSP StopTime override]] &lt;&gt; "",Master[[#This Row],[RSP StopTime override]],IF(Master[[#This Row],[Avg stop time helper]] &lt;&gt; 0, Master[[#This Row],[Avg stop time helper]],Average_Stop_Time))</f>
        <v>#DIV/0!</v>
      </c>
    </row>
    <row r="448" spans="1:41" s="35" customFormat="1" x14ac:dyDescent="0.3">
      <c r="A448" s="55" t="s">
        <v>13135</v>
      </c>
      <c r="B448" s="35">
        <v>101</v>
      </c>
      <c r="C448" s="35">
        <v>71185</v>
      </c>
      <c r="D448" s="35">
        <v>0</v>
      </c>
      <c r="E448" s="35" t="s">
        <v>7964</v>
      </c>
      <c r="F448" s="35" t="s">
        <v>7965</v>
      </c>
      <c r="H448" s="35" t="s">
        <v>7939</v>
      </c>
      <c r="I448" s="35" t="s">
        <v>3</v>
      </c>
      <c r="J448" s="35">
        <v>48742</v>
      </c>
      <c r="K448" s="35">
        <v>7</v>
      </c>
      <c r="L448" s="35" t="s">
        <v>7697</v>
      </c>
      <c r="M448" s="35" t="s">
        <v>7793</v>
      </c>
      <c r="N448" s="35" t="s">
        <v>903</v>
      </c>
      <c r="O448" s="35">
        <v>245</v>
      </c>
      <c r="P448" s="35">
        <v>0</v>
      </c>
      <c r="Q448" s="35">
        <v>245</v>
      </c>
      <c r="R448" s="35">
        <v>0</v>
      </c>
      <c r="S448" s="35">
        <v>0</v>
      </c>
      <c r="T448" s="35">
        <v>0</v>
      </c>
      <c r="U448" s="39">
        <v>44138</v>
      </c>
      <c r="V448" s="35">
        <v>52</v>
      </c>
      <c r="W448" s="45">
        <v>19842.46</v>
      </c>
      <c r="X448" s="45">
        <v>0</v>
      </c>
      <c r="Y448" s="45">
        <v>0</v>
      </c>
      <c r="Z448" s="45">
        <v>438.45</v>
      </c>
      <c r="AA448" s="45">
        <v>438.45</v>
      </c>
      <c r="AB448" s="35">
        <v>405</v>
      </c>
      <c r="AC448" s="35">
        <v>28</v>
      </c>
      <c r="AD448" s="42">
        <v>0.53846153846153844</v>
      </c>
      <c r="AE448" s="45">
        <v>427.38</v>
      </c>
      <c r="AF448" s="45">
        <v>298.7962</v>
      </c>
      <c r="AG448" s="35" t="s">
        <v>10978</v>
      </c>
      <c r="AH448" s="35" t="s">
        <v>10965</v>
      </c>
      <c r="AK448" s="35" t="s">
        <v>7832</v>
      </c>
      <c r="AL448" s="35" t="s">
        <v>903</v>
      </c>
      <c r="AM448" s="35">
        <v>101</v>
      </c>
      <c r="AN448" s="35">
        <f>IFERROR(_xlfn.XLOOKUP(Master[[#This Row],[cu_id]],AllStopTimes[cu_ID],AllStopTimes[Average Stop Time ( In Min )]), 0)</f>
        <v>0</v>
      </c>
      <c r="AO448" s="35" t="e">
        <f>IF(Master[[#This Row],[RSP StopTime override]] &lt;&gt; "",Master[[#This Row],[RSP StopTime override]],IF(Master[[#This Row],[Avg stop time helper]] &lt;&gt; 0, Master[[#This Row],[Avg stop time helper]],Average_Stop_Time))</f>
        <v>#DIV/0!</v>
      </c>
    </row>
    <row r="449" spans="1:41" s="35" customFormat="1" x14ac:dyDescent="0.3">
      <c r="A449" s="55" t="s">
        <v>13130</v>
      </c>
      <c r="B449" s="35">
        <v>101</v>
      </c>
      <c r="C449" s="35">
        <v>71183</v>
      </c>
      <c r="D449" s="35">
        <v>0</v>
      </c>
      <c r="E449" s="35" t="s">
        <v>7959</v>
      </c>
      <c r="F449" s="35" t="s">
        <v>7960</v>
      </c>
      <c r="H449" s="35" t="s">
        <v>7939</v>
      </c>
      <c r="I449" s="35" t="s">
        <v>3</v>
      </c>
      <c r="J449" s="35">
        <v>48742</v>
      </c>
      <c r="K449" s="35">
        <v>7</v>
      </c>
      <c r="L449" s="35" t="s">
        <v>7697</v>
      </c>
      <c r="M449" s="35" t="s">
        <v>7793</v>
      </c>
      <c r="N449" s="35" t="s">
        <v>903</v>
      </c>
      <c r="O449" s="35">
        <v>210</v>
      </c>
      <c r="P449" s="35">
        <v>0</v>
      </c>
      <c r="Q449" s="35">
        <v>210</v>
      </c>
      <c r="R449" s="35">
        <v>0</v>
      </c>
      <c r="S449" s="35">
        <v>0</v>
      </c>
      <c r="T449" s="35">
        <v>0</v>
      </c>
      <c r="U449" s="39">
        <v>44138</v>
      </c>
      <c r="V449" s="35">
        <v>52</v>
      </c>
      <c r="W449" s="45">
        <v>7526.33</v>
      </c>
      <c r="X449" s="45">
        <v>0</v>
      </c>
      <c r="Y449" s="45">
        <v>0</v>
      </c>
      <c r="Z449" s="45">
        <v>155.36000000000001</v>
      </c>
      <c r="AA449" s="45">
        <v>155.36000000000001</v>
      </c>
      <c r="AB449" s="35">
        <v>0</v>
      </c>
      <c r="AC449" s="35">
        <v>0</v>
      </c>
      <c r="AD449" s="42">
        <v>0</v>
      </c>
      <c r="AE449" s="45">
        <v>145.23500000000001</v>
      </c>
      <c r="AF449" s="45">
        <v>139.78</v>
      </c>
      <c r="AG449" s="35" t="s">
        <v>10978</v>
      </c>
      <c r="AH449" s="35" t="s">
        <v>10965</v>
      </c>
      <c r="AK449" s="35" t="s">
        <v>7832</v>
      </c>
      <c r="AL449" s="35" t="s">
        <v>932</v>
      </c>
      <c r="AM449" s="35">
        <v>101</v>
      </c>
      <c r="AN449" s="35">
        <f>IFERROR(_xlfn.XLOOKUP(Master[[#This Row],[cu_id]],AllStopTimes[cu_ID],AllStopTimes[Average Stop Time ( In Min )]), 0)</f>
        <v>0</v>
      </c>
      <c r="AO449" s="35" t="e">
        <f>IF(Master[[#This Row],[RSP StopTime override]] &lt;&gt; "",Master[[#This Row],[RSP StopTime override]],IF(Master[[#This Row],[Avg stop time helper]] &lt;&gt; 0, Master[[#This Row],[Avg stop time helper]],Average_Stop_Time))</f>
        <v>#DIV/0!</v>
      </c>
    </row>
    <row r="450" spans="1:41" s="35" customFormat="1" x14ac:dyDescent="0.3">
      <c r="A450" s="55" t="s">
        <v>13140</v>
      </c>
      <c r="B450" s="35">
        <v>101</v>
      </c>
      <c r="C450" s="35">
        <v>71182</v>
      </c>
      <c r="D450" s="35">
        <v>0</v>
      </c>
      <c r="E450" s="35" t="s">
        <v>7961</v>
      </c>
      <c r="F450" s="35" t="s">
        <v>7962</v>
      </c>
      <c r="G450" s="35" t="s">
        <v>7963</v>
      </c>
      <c r="H450" s="35" t="s">
        <v>7939</v>
      </c>
      <c r="I450" s="35" t="s">
        <v>3</v>
      </c>
      <c r="J450" s="35">
        <v>48742</v>
      </c>
      <c r="K450" s="35">
        <v>5</v>
      </c>
      <c r="L450" s="35" t="s">
        <v>7699</v>
      </c>
      <c r="M450" s="35" t="s">
        <v>7793</v>
      </c>
      <c r="N450" s="35" t="s">
        <v>903</v>
      </c>
      <c r="O450" s="35">
        <v>240</v>
      </c>
      <c r="P450" s="35">
        <v>0</v>
      </c>
      <c r="Q450" s="35">
        <v>240</v>
      </c>
      <c r="R450" s="35">
        <v>0</v>
      </c>
      <c r="S450" s="35">
        <v>0</v>
      </c>
      <c r="T450" s="35">
        <v>0</v>
      </c>
      <c r="U450" s="39">
        <v>44145</v>
      </c>
      <c r="V450" s="35">
        <v>28</v>
      </c>
      <c r="W450" s="45">
        <v>2337.3200000000002</v>
      </c>
      <c r="X450" s="45">
        <v>0</v>
      </c>
      <c r="Y450" s="45">
        <v>0</v>
      </c>
      <c r="Z450" s="45">
        <v>46.78</v>
      </c>
      <c r="AA450" s="45">
        <v>93.56</v>
      </c>
      <c r="AB450" s="35">
        <v>0</v>
      </c>
      <c r="AC450" s="35">
        <v>0</v>
      </c>
      <c r="AD450" s="42">
        <v>0</v>
      </c>
      <c r="AE450" s="45">
        <v>38.56</v>
      </c>
      <c r="AF450" s="45">
        <v>48.262500000000003</v>
      </c>
      <c r="AG450" s="35" t="s">
        <v>10967</v>
      </c>
      <c r="AH450" s="35" t="s">
        <v>10965</v>
      </c>
      <c r="AK450" s="35" t="s">
        <v>7832</v>
      </c>
      <c r="AL450" s="35" t="s">
        <v>932</v>
      </c>
      <c r="AM450" s="35">
        <v>101</v>
      </c>
      <c r="AN450" s="35">
        <f>IFERROR(_xlfn.XLOOKUP(Master[[#This Row],[cu_id]],AllStopTimes[cu_ID],AllStopTimes[Average Stop Time ( In Min )]), 0)</f>
        <v>0</v>
      </c>
      <c r="AO450" s="35" t="e">
        <f>IF(Master[[#This Row],[RSP StopTime override]] &lt;&gt; "",Master[[#This Row],[RSP StopTime override]],IF(Master[[#This Row],[Avg stop time helper]] &lt;&gt; 0, Master[[#This Row],[Avg stop time helper]],Average_Stop_Time))</f>
        <v>#DIV/0!</v>
      </c>
    </row>
    <row r="451" spans="1:41" s="35" customFormat="1" x14ac:dyDescent="0.3">
      <c r="A451" s="55" t="s">
        <v>13120</v>
      </c>
      <c r="B451" s="35">
        <v>101</v>
      </c>
      <c r="C451" s="35">
        <v>71181</v>
      </c>
      <c r="D451" s="35">
        <v>0</v>
      </c>
      <c r="E451" s="35" t="s">
        <v>7952</v>
      </c>
      <c r="F451" s="35" t="s">
        <v>7953</v>
      </c>
      <c r="H451" s="35" t="s">
        <v>7936</v>
      </c>
      <c r="I451" s="35" t="s">
        <v>3</v>
      </c>
      <c r="J451" s="35">
        <v>48742</v>
      </c>
      <c r="K451" s="35">
        <v>7</v>
      </c>
      <c r="L451" s="35" t="s">
        <v>7697</v>
      </c>
      <c r="M451" s="35" t="s">
        <v>7793</v>
      </c>
      <c r="N451" s="35" t="s">
        <v>903</v>
      </c>
      <c r="O451" s="35">
        <v>170</v>
      </c>
      <c r="P451" s="35">
        <v>0</v>
      </c>
      <c r="Q451" s="35">
        <v>170</v>
      </c>
      <c r="R451" s="35">
        <v>0</v>
      </c>
      <c r="S451" s="35">
        <v>0</v>
      </c>
      <c r="T451" s="35">
        <v>0</v>
      </c>
      <c r="U451" s="39">
        <v>44138</v>
      </c>
      <c r="V451" s="35">
        <v>54</v>
      </c>
      <c r="W451" s="45">
        <v>2078.88</v>
      </c>
      <c r="X451" s="45">
        <v>0</v>
      </c>
      <c r="Y451" s="45">
        <v>0</v>
      </c>
      <c r="Z451" s="45">
        <v>47.68</v>
      </c>
      <c r="AA451" s="45">
        <v>47.68</v>
      </c>
      <c r="AB451" s="35">
        <v>14</v>
      </c>
      <c r="AC451" s="35">
        <v>4</v>
      </c>
      <c r="AD451" s="42">
        <v>7.407407407407407E-2</v>
      </c>
      <c r="AE451" s="45">
        <v>45.09</v>
      </c>
      <c r="AF451" s="45">
        <v>35</v>
      </c>
      <c r="AG451" s="35" t="s">
        <v>10969</v>
      </c>
      <c r="AH451" s="35" t="s">
        <v>10965</v>
      </c>
      <c r="AK451" s="35" t="s">
        <v>7832</v>
      </c>
      <c r="AL451" s="35" t="s">
        <v>932</v>
      </c>
      <c r="AM451" s="35">
        <v>101</v>
      </c>
      <c r="AN451" s="35">
        <f>IFERROR(_xlfn.XLOOKUP(Master[[#This Row],[cu_id]],AllStopTimes[cu_ID],AllStopTimes[Average Stop Time ( In Min )]), 0)</f>
        <v>0</v>
      </c>
      <c r="AO451" s="35" t="e">
        <f>IF(Master[[#This Row],[RSP StopTime override]] &lt;&gt; "",Master[[#This Row],[RSP StopTime override]],IF(Master[[#This Row],[Avg stop time helper]] &lt;&gt; 0, Master[[#This Row],[Avg stop time helper]],Average_Stop_Time))</f>
        <v>#DIV/0!</v>
      </c>
    </row>
    <row r="452" spans="1:41" s="35" customFormat="1" x14ac:dyDescent="0.3">
      <c r="A452" s="55" t="s">
        <v>13450</v>
      </c>
      <c r="B452" s="35">
        <v>105</v>
      </c>
      <c r="C452" s="35">
        <v>71178</v>
      </c>
      <c r="D452" s="35">
        <v>0</v>
      </c>
      <c r="E452" s="35" t="s">
        <v>9378</v>
      </c>
      <c r="F452" s="35" t="s">
        <v>9379</v>
      </c>
      <c r="H452" s="35" t="s">
        <v>9380</v>
      </c>
      <c r="I452" s="35" t="s">
        <v>3</v>
      </c>
      <c r="J452" s="35">
        <v>48721</v>
      </c>
      <c r="K452" s="35">
        <v>4</v>
      </c>
      <c r="L452" s="35" t="s">
        <v>7806</v>
      </c>
      <c r="M452" s="35" t="s">
        <v>7793</v>
      </c>
      <c r="N452" s="35" t="s">
        <v>8057</v>
      </c>
      <c r="O452" s="35">
        <v>2</v>
      </c>
      <c r="P452" s="35">
        <v>0</v>
      </c>
      <c r="Q452" s="35">
        <v>0</v>
      </c>
      <c r="R452" s="35">
        <v>0</v>
      </c>
      <c r="S452" s="35">
        <v>2</v>
      </c>
      <c r="T452" s="35">
        <v>0</v>
      </c>
      <c r="U452" s="39">
        <v>44154</v>
      </c>
      <c r="V452" s="35">
        <v>13</v>
      </c>
      <c r="W452" s="45">
        <v>502.85</v>
      </c>
      <c r="X452" s="45">
        <v>0</v>
      </c>
      <c r="Y452" s="45">
        <v>0</v>
      </c>
      <c r="Z452" s="45">
        <v>10.49</v>
      </c>
      <c r="AA452" s="45">
        <v>41.97</v>
      </c>
      <c r="AB452" s="35">
        <v>0</v>
      </c>
      <c r="AC452" s="35">
        <v>0</v>
      </c>
      <c r="AD452" s="42">
        <v>0</v>
      </c>
      <c r="AE452" s="45">
        <v>9.5374999999999996</v>
      </c>
      <c r="AF452" s="45">
        <v>9.2524999999999995</v>
      </c>
      <c r="AG452" s="35" t="s">
        <v>10969</v>
      </c>
      <c r="AH452" s="35" t="s">
        <v>10965</v>
      </c>
      <c r="AK452" s="35" t="s">
        <v>8315</v>
      </c>
      <c r="AL452" s="35" t="s">
        <v>932</v>
      </c>
      <c r="AM452" s="35">
        <v>101</v>
      </c>
      <c r="AN452" s="35">
        <f>IFERROR(_xlfn.XLOOKUP(Master[[#This Row],[cu_id]],AllStopTimes[cu_ID],AllStopTimes[Average Stop Time ( In Min )]), 0)</f>
        <v>0</v>
      </c>
      <c r="AO452" s="35" t="e">
        <f>IF(Master[[#This Row],[RSP StopTime override]] &lt;&gt; "",Master[[#This Row],[RSP StopTime override]],IF(Master[[#This Row],[Avg stop time helper]] &lt;&gt; 0, Master[[#This Row],[Avg stop time helper]],Average_Stop_Time))</f>
        <v>#DIV/0!</v>
      </c>
    </row>
    <row r="453" spans="1:41" s="35" customFormat="1" x14ac:dyDescent="0.3">
      <c r="A453" s="55" t="s">
        <v>13035</v>
      </c>
      <c r="B453" s="35">
        <v>101</v>
      </c>
      <c r="C453" s="35">
        <v>71177</v>
      </c>
      <c r="D453" s="35">
        <v>0</v>
      </c>
      <c r="E453" s="35" t="s">
        <v>7971</v>
      </c>
      <c r="F453" s="35" t="s">
        <v>7972</v>
      </c>
      <c r="H453" s="35" t="s">
        <v>7930</v>
      </c>
      <c r="I453" s="35" t="s">
        <v>3</v>
      </c>
      <c r="J453" s="35">
        <v>48762</v>
      </c>
      <c r="K453" s="35">
        <v>7</v>
      </c>
      <c r="L453" s="35" t="s">
        <v>7697</v>
      </c>
      <c r="M453" s="35" t="s">
        <v>7793</v>
      </c>
      <c r="N453" s="35" t="s">
        <v>903</v>
      </c>
      <c r="O453" s="35">
        <v>263</v>
      </c>
      <c r="P453" s="35">
        <v>0</v>
      </c>
      <c r="Q453" s="35">
        <v>263</v>
      </c>
      <c r="R453" s="35">
        <v>0</v>
      </c>
      <c r="S453" s="35">
        <v>0</v>
      </c>
      <c r="T453" s="35">
        <v>0</v>
      </c>
      <c r="U453" s="39">
        <v>44327</v>
      </c>
      <c r="V453" s="35">
        <v>26</v>
      </c>
      <c r="W453" s="45">
        <v>2187.09</v>
      </c>
      <c r="X453" s="45">
        <v>0</v>
      </c>
      <c r="Y453" s="45">
        <v>0</v>
      </c>
      <c r="Z453" s="45">
        <v>100.82</v>
      </c>
      <c r="AA453" s="45">
        <v>100.82</v>
      </c>
      <c r="AB453" s="35">
        <v>0</v>
      </c>
      <c r="AC453" s="35">
        <v>0</v>
      </c>
      <c r="AD453" s="42">
        <v>0</v>
      </c>
      <c r="AE453" s="45">
        <v>89.738699999999994</v>
      </c>
      <c r="AF453" s="45">
        <v>0</v>
      </c>
      <c r="AG453" s="35" t="s">
        <v>10969</v>
      </c>
      <c r="AH453" s="35" t="s">
        <v>10965</v>
      </c>
      <c r="AK453" s="35" t="s">
        <v>7832</v>
      </c>
      <c r="AL453" s="35" t="s">
        <v>932</v>
      </c>
      <c r="AM453" s="35">
        <v>101</v>
      </c>
      <c r="AN453" s="35">
        <f>IFERROR(_xlfn.XLOOKUP(Master[[#This Row],[cu_id]],AllStopTimes[cu_ID],AllStopTimes[Average Stop Time ( In Min )]), 0)</f>
        <v>0</v>
      </c>
      <c r="AO453" s="35" t="e">
        <f>IF(Master[[#This Row],[RSP StopTime override]] &lt;&gt; "",Master[[#This Row],[RSP StopTime override]],IF(Master[[#This Row],[Avg stop time helper]] &lt;&gt; 0, Master[[#This Row],[Avg stop time helper]],Average_Stop_Time))</f>
        <v>#DIV/0!</v>
      </c>
    </row>
    <row r="454" spans="1:41" s="35" customFormat="1" x14ac:dyDescent="0.3">
      <c r="A454" s="55" t="s">
        <v>12482</v>
      </c>
      <c r="B454" s="35">
        <v>101</v>
      </c>
      <c r="C454" s="35">
        <v>71176</v>
      </c>
      <c r="D454" s="35">
        <v>0</v>
      </c>
      <c r="E454" s="35" t="s">
        <v>7969</v>
      </c>
      <c r="F454" s="35" t="s">
        <v>7970</v>
      </c>
      <c r="H454" s="35" t="s">
        <v>7968</v>
      </c>
      <c r="I454" s="35" t="s">
        <v>3</v>
      </c>
      <c r="J454" s="35">
        <v>48705</v>
      </c>
      <c r="K454" s="35">
        <v>5</v>
      </c>
      <c r="L454" s="35" t="s">
        <v>7699</v>
      </c>
      <c r="M454" s="35" t="s">
        <v>7793</v>
      </c>
      <c r="N454" s="35" t="s">
        <v>903</v>
      </c>
      <c r="O454" s="35">
        <v>260</v>
      </c>
      <c r="P454" s="35">
        <v>0</v>
      </c>
      <c r="Q454" s="35">
        <v>260</v>
      </c>
      <c r="R454" s="35">
        <v>0</v>
      </c>
      <c r="S454" s="35">
        <v>0</v>
      </c>
      <c r="T454" s="35">
        <v>0</v>
      </c>
      <c r="U454" s="39">
        <v>44145</v>
      </c>
      <c r="V454" s="35">
        <v>27</v>
      </c>
      <c r="W454" s="45">
        <v>1598.16</v>
      </c>
      <c r="X454" s="45">
        <v>0</v>
      </c>
      <c r="Y454" s="45">
        <v>0</v>
      </c>
      <c r="Z454" s="45">
        <v>45.88</v>
      </c>
      <c r="AA454" s="45">
        <v>91.76</v>
      </c>
      <c r="AB454" s="35">
        <v>0</v>
      </c>
      <c r="AC454" s="35">
        <v>0</v>
      </c>
      <c r="AD454" s="42">
        <v>0</v>
      </c>
      <c r="AE454" s="45">
        <v>37.671199999999999</v>
      </c>
      <c r="AF454" s="45">
        <v>10.3612</v>
      </c>
      <c r="AG454" s="35" t="s">
        <v>10970</v>
      </c>
      <c r="AH454" s="35" t="s">
        <v>10965</v>
      </c>
      <c r="AK454" s="35" t="s">
        <v>7832</v>
      </c>
      <c r="AL454" s="35" t="s">
        <v>932</v>
      </c>
      <c r="AM454" s="35">
        <v>101</v>
      </c>
      <c r="AN454" s="35">
        <f>IFERROR(_xlfn.XLOOKUP(Master[[#This Row],[cu_id]],AllStopTimes[cu_ID],AllStopTimes[Average Stop Time ( In Min )]), 0)</f>
        <v>0</v>
      </c>
      <c r="AO454" s="35" t="e">
        <f>IF(Master[[#This Row],[RSP StopTime override]] &lt;&gt; "",Master[[#This Row],[RSP StopTime override]],IF(Master[[#This Row],[Avg stop time helper]] &lt;&gt; 0, Master[[#This Row],[Avg stop time helper]],Average_Stop_Time))</f>
        <v>#DIV/0!</v>
      </c>
    </row>
    <row r="455" spans="1:41" s="35" customFormat="1" x14ac:dyDescent="0.3">
      <c r="A455" s="55" t="s">
        <v>12916</v>
      </c>
      <c r="B455" s="35">
        <v>101</v>
      </c>
      <c r="C455" s="35">
        <v>71175</v>
      </c>
      <c r="D455" s="35">
        <v>0</v>
      </c>
      <c r="E455" s="35" t="s">
        <v>8134</v>
      </c>
      <c r="F455" s="35" t="s">
        <v>8135</v>
      </c>
      <c r="G455" s="35" t="s">
        <v>8136</v>
      </c>
      <c r="H455" s="35" t="s">
        <v>8137</v>
      </c>
      <c r="I455" s="35" t="s">
        <v>3</v>
      </c>
      <c r="J455" s="35">
        <v>48745</v>
      </c>
      <c r="K455" s="35">
        <v>2</v>
      </c>
      <c r="L455" s="35" t="s">
        <v>7698</v>
      </c>
      <c r="M455" s="35" t="s">
        <v>7793</v>
      </c>
      <c r="N455" s="35" t="s">
        <v>8057</v>
      </c>
      <c r="O455" s="35">
        <v>362</v>
      </c>
      <c r="P455" s="35">
        <v>0</v>
      </c>
      <c r="Q455" s="35">
        <v>0</v>
      </c>
      <c r="R455" s="35">
        <v>0</v>
      </c>
      <c r="S455" s="35">
        <v>362</v>
      </c>
      <c r="T455" s="35">
        <v>0</v>
      </c>
      <c r="U455" s="39">
        <v>44140</v>
      </c>
      <c r="V455" s="35">
        <v>13</v>
      </c>
      <c r="W455" s="45">
        <v>1572.38</v>
      </c>
      <c r="X455" s="45">
        <v>0</v>
      </c>
      <c r="Y455" s="45">
        <v>0</v>
      </c>
      <c r="Z455" s="45">
        <v>33.270000000000003</v>
      </c>
      <c r="AA455" s="45">
        <v>133.09</v>
      </c>
      <c r="AB455" s="35">
        <v>0</v>
      </c>
      <c r="AC455" s="35">
        <v>0</v>
      </c>
      <c r="AD455" s="42">
        <v>0</v>
      </c>
      <c r="AE455" s="45">
        <v>29.892499999999998</v>
      </c>
      <c r="AF455" s="45">
        <v>29.892499999999998</v>
      </c>
      <c r="AG455" s="35" t="s">
        <v>10967</v>
      </c>
      <c r="AH455" s="35" t="s">
        <v>10965</v>
      </c>
      <c r="AK455" s="35" t="s">
        <v>7832</v>
      </c>
      <c r="AL455" s="35" t="s">
        <v>932</v>
      </c>
      <c r="AM455" s="35" t="s">
        <v>7789</v>
      </c>
      <c r="AN455" s="35">
        <f>IFERROR(_xlfn.XLOOKUP(Master[[#This Row],[cu_id]],AllStopTimes[cu_ID],AllStopTimes[Average Stop Time ( In Min )]), 0)</f>
        <v>0</v>
      </c>
      <c r="AO455" s="35" t="e">
        <f>IF(Master[[#This Row],[RSP StopTime override]] &lt;&gt; "",Master[[#This Row],[RSP StopTime override]],IF(Master[[#This Row],[Avg stop time helper]] &lt;&gt; 0, Master[[#This Row],[Avg stop time helper]],Average_Stop_Time))</f>
        <v>#DIV/0!</v>
      </c>
    </row>
    <row r="456" spans="1:41" s="35" customFormat="1" x14ac:dyDescent="0.3">
      <c r="A456" s="55" t="s">
        <v>13030</v>
      </c>
      <c r="B456" s="35">
        <v>101</v>
      </c>
      <c r="C456" s="35">
        <v>71174</v>
      </c>
      <c r="D456" s="35">
        <v>0</v>
      </c>
      <c r="E456" s="35" t="s">
        <v>7966</v>
      </c>
      <c r="F456" s="35" t="s">
        <v>7967</v>
      </c>
      <c r="H456" s="35" t="s">
        <v>7968</v>
      </c>
      <c r="I456" s="35" t="s">
        <v>3</v>
      </c>
      <c r="J456" s="35">
        <v>48705</v>
      </c>
      <c r="K456" s="35">
        <v>5</v>
      </c>
      <c r="L456" s="35" t="s">
        <v>7699</v>
      </c>
      <c r="M456" s="35" t="s">
        <v>7793</v>
      </c>
      <c r="N456" s="35" t="s">
        <v>903</v>
      </c>
      <c r="O456" s="35">
        <v>250</v>
      </c>
      <c r="P456" s="35">
        <v>0</v>
      </c>
      <c r="Q456" s="35">
        <v>250</v>
      </c>
      <c r="R456" s="35">
        <v>0</v>
      </c>
      <c r="S456" s="35">
        <v>0</v>
      </c>
      <c r="T456" s="35">
        <v>0</v>
      </c>
      <c r="U456" s="39">
        <v>44145</v>
      </c>
      <c r="V456" s="35">
        <v>26</v>
      </c>
      <c r="W456" s="45">
        <v>2139.6799999999998</v>
      </c>
      <c r="X456" s="45">
        <v>0</v>
      </c>
      <c r="Y456" s="45">
        <v>0</v>
      </c>
      <c r="Z456" s="45">
        <v>62.13</v>
      </c>
      <c r="AA456" s="45">
        <v>124.27</v>
      </c>
      <c r="AB456" s="35">
        <v>0</v>
      </c>
      <c r="AC456" s="35">
        <v>0</v>
      </c>
      <c r="AD456" s="42">
        <v>0</v>
      </c>
      <c r="AE456" s="45">
        <v>42.296199999999999</v>
      </c>
      <c r="AF456" s="45">
        <v>29.045000000000002</v>
      </c>
      <c r="AG456" s="35" t="s">
        <v>10968</v>
      </c>
      <c r="AH456" s="35" t="s">
        <v>10965</v>
      </c>
      <c r="AK456" s="35" t="s">
        <v>7832</v>
      </c>
      <c r="AL456" s="35" t="s">
        <v>932</v>
      </c>
      <c r="AM456" s="35">
        <v>101</v>
      </c>
      <c r="AN456" s="35">
        <f>IFERROR(_xlfn.XLOOKUP(Master[[#This Row],[cu_id]],AllStopTimes[cu_ID],AllStopTimes[Average Stop Time ( In Min )]), 0)</f>
        <v>0</v>
      </c>
      <c r="AO456" s="35" t="e">
        <f>IF(Master[[#This Row],[RSP StopTime override]] &lt;&gt; "",Master[[#This Row],[RSP StopTime override]],IF(Master[[#This Row],[Avg stop time helper]] &lt;&gt; 0, Master[[#This Row],[Avg stop time helper]],Average_Stop_Time))</f>
        <v>#DIV/0!</v>
      </c>
    </row>
    <row r="457" spans="1:41" s="35" customFormat="1" x14ac:dyDescent="0.3">
      <c r="A457" s="55" t="s">
        <v>12240</v>
      </c>
      <c r="B457" s="35">
        <v>105</v>
      </c>
      <c r="C457" s="35">
        <v>71172</v>
      </c>
      <c r="D457" s="35">
        <v>0</v>
      </c>
      <c r="E457" s="35" t="s">
        <v>9370</v>
      </c>
      <c r="F457" s="35" t="s">
        <v>9371</v>
      </c>
      <c r="H457" s="35" t="s">
        <v>9361</v>
      </c>
      <c r="I457" s="35" t="s">
        <v>3</v>
      </c>
      <c r="J457" s="35">
        <v>48737</v>
      </c>
      <c r="K457" s="35">
        <v>7</v>
      </c>
      <c r="L457" s="35" t="s">
        <v>7697</v>
      </c>
      <c r="M457" s="35" t="s">
        <v>7793</v>
      </c>
      <c r="N457" s="35" t="s">
        <v>900</v>
      </c>
      <c r="O457" s="35">
        <v>430</v>
      </c>
      <c r="P457" s="35">
        <v>0</v>
      </c>
      <c r="Q457" s="35">
        <v>0</v>
      </c>
      <c r="R457" s="35">
        <v>430</v>
      </c>
      <c r="S457" s="35">
        <v>0</v>
      </c>
      <c r="T457" s="35">
        <v>0</v>
      </c>
      <c r="U457" s="39">
        <v>44139</v>
      </c>
      <c r="V457" s="35">
        <v>52</v>
      </c>
      <c r="W457" s="45">
        <v>4957.99</v>
      </c>
      <c r="X457" s="45">
        <v>0</v>
      </c>
      <c r="Y457" s="45">
        <v>0</v>
      </c>
      <c r="Z457" s="45">
        <v>128.29</v>
      </c>
      <c r="AA457" s="45">
        <v>128.29</v>
      </c>
      <c r="AB457" s="35">
        <v>0</v>
      </c>
      <c r="AC457" s="35">
        <v>0</v>
      </c>
      <c r="AD457" s="42">
        <v>0</v>
      </c>
      <c r="AE457" s="45">
        <v>102.77119999999999</v>
      </c>
      <c r="AF457" s="45">
        <v>86.587500000000006</v>
      </c>
      <c r="AG457" s="35" t="s">
        <v>10970</v>
      </c>
      <c r="AH457" s="35" t="s">
        <v>10965</v>
      </c>
      <c r="AK457" s="35" t="s">
        <v>7832</v>
      </c>
      <c r="AL457" s="35" t="s">
        <v>932</v>
      </c>
      <c r="AM457" s="35">
        <v>105</v>
      </c>
      <c r="AN457" s="35">
        <f>IFERROR(_xlfn.XLOOKUP(Master[[#This Row],[cu_id]],AllStopTimes[cu_ID],AllStopTimes[Average Stop Time ( In Min )]), 0)</f>
        <v>0</v>
      </c>
      <c r="AO457" s="35" t="e">
        <f>IF(Master[[#This Row],[RSP StopTime override]] &lt;&gt; "",Master[[#This Row],[RSP StopTime override]],IF(Master[[#This Row],[Avg stop time helper]] &lt;&gt; 0, Master[[#This Row],[Avg stop time helper]],Average_Stop_Time))</f>
        <v>#DIV/0!</v>
      </c>
    </row>
    <row r="458" spans="1:41" s="35" customFormat="1" x14ac:dyDescent="0.3">
      <c r="A458" s="55" t="s">
        <v>12324</v>
      </c>
      <c r="B458" s="35">
        <v>105</v>
      </c>
      <c r="C458" s="35">
        <v>71171</v>
      </c>
      <c r="D458" s="35">
        <v>0</v>
      </c>
      <c r="E458" s="35" t="s">
        <v>9362</v>
      </c>
      <c r="F458" s="35" t="s">
        <v>9363</v>
      </c>
      <c r="H458" s="35" t="s">
        <v>9361</v>
      </c>
      <c r="I458" s="35" t="s">
        <v>3</v>
      </c>
      <c r="J458" s="35">
        <v>48737</v>
      </c>
      <c r="K458" s="35">
        <v>5</v>
      </c>
      <c r="L458" s="35" t="s">
        <v>7699</v>
      </c>
      <c r="M458" s="35" t="s">
        <v>7793</v>
      </c>
      <c r="N458" s="35" t="s">
        <v>900</v>
      </c>
      <c r="O458" s="35">
        <v>405</v>
      </c>
      <c r="P458" s="35">
        <v>0</v>
      </c>
      <c r="Q458" s="35">
        <v>0</v>
      </c>
      <c r="R458" s="35">
        <v>405</v>
      </c>
      <c r="S458" s="35">
        <v>0</v>
      </c>
      <c r="T458" s="35">
        <v>0</v>
      </c>
      <c r="U458" s="39">
        <v>44146</v>
      </c>
      <c r="V458" s="35">
        <v>26</v>
      </c>
      <c r="W458" s="45">
        <v>1146.2</v>
      </c>
      <c r="X458" s="45">
        <v>0</v>
      </c>
      <c r="Y458" s="45">
        <v>0</v>
      </c>
      <c r="Z458" s="45">
        <v>26.16</v>
      </c>
      <c r="AA458" s="45">
        <v>52.32</v>
      </c>
      <c r="AB458" s="35">
        <v>0</v>
      </c>
      <c r="AC458" s="35">
        <v>0</v>
      </c>
      <c r="AD458" s="42">
        <v>0</v>
      </c>
      <c r="AE458" s="45">
        <v>23.51</v>
      </c>
      <c r="AF458" s="45">
        <v>22.0075</v>
      </c>
      <c r="AG458" s="35" t="s">
        <v>10967</v>
      </c>
      <c r="AH458" s="35" t="s">
        <v>10985</v>
      </c>
      <c r="AK458" s="35" t="s">
        <v>7832</v>
      </c>
      <c r="AL458" s="35" t="s">
        <v>932</v>
      </c>
      <c r="AM458" s="35">
        <v>105</v>
      </c>
      <c r="AN458" s="35">
        <f>IFERROR(_xlfn.XLOOKUP(Master[[#This Row],[cu_id]],AllStopTimes[cu_ID],AllStopTimes[Average Stop Time ( In Min )]), 0)</f>
        <v>0</v>
      </c>
      <c r="AO458" s="35" t="e">
        <f>IF(Master[[#This Row],[RSP StopTime override]] &lt;&gt; "",Master[[#This Row],[RSP StopTime override]],IF(Master[[#This Row],[Avg stop time helper]] &lt;&gt; 0, Master[[#This Row],[Avg stop time helper]],Average_Stop_Time))</f>
        <v>#DIV/0!</v>
      </c>
    </row>
    <row r="459" spans="1:41" s="35" customFormat="1" x14ac:dyDescent="0.3">
      <c r="A459" s="55" t="s">
        <v>12235</v>
      </c>
      <c r="B459" s="35">
        <v>105</v>
      </c>
      <c r="C459" s="35">
        <v>99062</v>
      </c>
      <c r="D459" s="35">
        <v>119</v>
      </c>
      <c r="E459" s="35" t="s">
        <v>9366</v>
      </c>
      <c r="F459" s="35" t="s">
        <v>9367</v>
      </c>
      <c r="H459" s="35" t="s">
        <v>9361</v>
      </c>
      <c r="I459" s="35" t="s">
        <v>3</v>
      </c>
      <c r="J459" s="35">
        <v>48737</v>
      </c>
      <c r="K459" s="35">
        <v>7</v>
      </c>
      <c r="L459" s="35" t="s">
        <v>7697</v>
      </c>
      <c r="M459" s="35" t="s">
        <v>7793</v>
      </c>
      <c r="N459" s="35" t="s">
        <v>900</v>
      </c>
      <c r="O459" s="35">
        <v>420</v>
      </c>
      <c r="P459" s="35">
        <v>0</v>
      </c>
      <c r="Q459" s="35">
        <v>0</v>
      </c>
      <c r="R459" s="35">
        <v>420</v>
      </c>
      <c r="S459" s="35">
        <v>0</v>
      </c>
      <c r="T459" s="35">
        <v>0</v>
      </c>
      <c r="U459" s="39">
        <v>44139</v>
      </c>
      <c r="V459" s="35">
        <v>52</v>
      </c>
      <c r="W459" s="45">
        <v>1251.9000000000001</v>
      </c>
      <c r="X459" s="45">
        <v>0</v>
      </c>
      <c r="Y459" s="45">
        <v>0</v>
      </c>
      <c r="Z459" s="45">
        <v>16.21</v>
      </c>
      <c r="AA459" s="45">
        <v>16.21</v>
      </c>
      <c r="AB459" s="35">
        <v>11</v>
      </c>
      <c r="AC459" s="35">
        <v>3</v>
      </c>
      <c r="AD459" s="42">
        <v>5.7692307692307696E-2</v>
      </c>
      <c r="AE459" s="45">
        <v>23.94</v>
      </c>
      <c r="AF459" s="45">
        <v>32.979999999999997</v>
      </c>
      <c r="AG459" s="35" t="s">
        <v>10969</v>
      </c>
      <c r="AH459" s="35" t="s">
        <v>10965</v>
      </c>
      <c r="AK459" s="35" t="s">
        <v>7832</v>
      </c>
      <c r="AL459" s="35" t="s">
        <v>932</v>
      </c>
      <c r="AM459" s="35">
        <v>105</v>
      </c>
      <c r="AN459" s="35">
        <f>IFERROR(_xlfn.XLOOKUP(Master[[#This Row],[cu_id]],AllStopTimes[cu_ID],AllStopTimes[Average Stop Time ( In Min )]), 0)</f>
        <v>0</v>
      </c>
      <c r="AO459" s="35" t="e">
        <f>IF(Master[[#This Row],[RSP StopTime override]] &lt;&gt; "",Master[[#This Row],[RSP StopTime override]],IF(Master[[#This Row],[Avg stop time helper]] &lt;&gt; 0, Master[[#This Row],[Avg stop time helper]],Average_Stop_Time))</f>
        <v>#DIV/0!</v>
      </c>
    </row>
    <row r="460" spans="1:41" s="35" customFormat="1" x14ac:dyDescent="0.3">
      <c r="A460" s="55" t="s">
        <v>12308</v>
      </c>
      <c r="B460" s="35">
        <v>105</v>
      </c>
      <c r="C460" s="35">
        <v>99126</v>
      </c>
      <c r="D460" s="35">
        <v>6</v>
      </c>
      <c r="E460" s="35" t="s">
        <v>9364</v>
      </c>
      <c r="F460" s="35" t="s">
        <v>9365</v>
      </c>
      <c r="H460" s="35" t="s">
        <v>9361</v>
      </c>
      <c r="I460" s="35" t="s">
        <v>3</v>
      </c>
      <c r="J460" s="35">
        <v>48737</v>
      </c>
      <c r="K460" s="35">
        <v>7</v>
      </c>
      <c r="L460" s="35" t="s">
        <v>7697</v>
      </c>
      <c r="M460" s="35" t="s">
        <v>7793</v>
      </c>
      <c r="N460" s="35" t="s">
        <v>900</v>
      </c>
      <c r="O460" s="35">
        <v>410</v>
      </c>
      <c r="P460" s="35">
        <v>0</v>
      </c>
      <c r="Q460" s="35">
        <v>0</v>
      </c>
      <c r="R460" s="35">
        <v>410</v>
      </c>
      <c r="S460" s="35">
        <v>0</v>
      </c>
      <c r="T460" s="35">
        <v>0</v>
      </c>
      <c r="U460" s="39">
        <v>44139</v>
      </c>
      <c r="V460" s="35">
        <v>52</v>
      </c>
      <c r="W460" s="45">
        <v>579.99</v>
      </c>
      <c r="X460" s="45">
        <v>0</v>
      </c>
      <c r="Y460" s="45">
        <v>0</v>
      </c>
      <c r="Z460" s="45">
        <v>11.7</v>
      </c>
      <c r="AA460" s="45">
        <v>11.7</v>
      </c>
      <c r="AB460" s="35">
        <v>0</v>
      </c>
      <c r="AC460" s="35">
        <v>0</v>
      </c>
      <c r="AD460" s="42">
        <v>0</v>
      </c>
      <c r="AE460" s="45">
        <v>10.51</v>
      </c>
      <c r="AF460" s="45">
        <v>13.8325</v>
      </c>
      <c r="AG460" s="35" t="s">
        <v>10969</v>
      </c>
      <c r="AH460" s="35" t="s">
        <v>10965</v>
      </c>
      <c r="AK460" s="35" t="s">
        <v>7832</v>
      </c>
      <c r="AL460" s="35" t="s">
        <v>932</v>
      </c>
      <c r="AM460" s="35">
        <v>105</v>
      </c>
      <c r="AN460" s="35">
        <f>IFERROR(_xlfn.XLOOKUP(Master[[#This Row],[cu_id]],AllStopTimes[cu_ID],AllStopTimes[Average Stop Time ( In Min )]), 0)</f>
        <v>0</v>
      </c>
      <c r="AO460" s="35" t="e">
        <f>IF(Master[[#This Row],[RSP StopTime override]] &lt;&gt; "",Master[[#This Row],[RSP StopTime override]],IF(Master[[#This Row],[Avg stop time helper]] &lt;&gt; 0, Master[[#This Row],[Avg stop time helper]],Average_Stop_Time))</f>
        <v>#DIV/0!</v>
      </c>
    </row>
    <row r="461" spans="1:41" s="35" customFormat="1" x14ac:dyDescent="0.3">
      <c r="A461" s="55" t="s">
        <v>12329</v>
      </c>
      <c r="B461" s="35">
        <v>105</v>
      </c>
      <c r="C461" s="35">
        <v>71167</v>
      </c>
      <c r="D461" s="35">
        <v>0</v>
      </c>
      <c r="E461" s="35" t="s">
        <v>9359</v>
      </c>
      <c r="F461" s="35" t="s">
        <v>9360</v>
      </c>
      <c r="H461" s="35" t="s">
        <v>9361</v>
      </c>
      <c r="I461" s="35" t="s">
        <v>3</v>
      </c>
      <c r="J461" s="35">
        <v>48737</v>
      </c>
      <c r="K461" s="35">
        <v>6</v>
      </c>
      <c r="L461" s="35" t="s">
        <v>7805</v>
      </c>
      <c r="M461" s="35" t="s">
        <v>7793</v>
      </c>
      <c r="N461" s="35" t="s">
        <v>900</v>
      </c>
      <c r="O461" s="35">
        <v>390</v>
      </c>
      <c r="P461" s="35">
        <v>0</v>
      </c>
      <c r="Q461" s="35">
        <v>0</v>
      </c>
      <c r="R461" s="35">
        <v>390</v>
      </c>
      <c r="S461" s="35">
        <v>0</v>
      </c>
      <c r="T461" s="35">
        <v>0</v>
      </c>
      <c r="U461" s="39">
        <v>44139</v>
      </c>
      <c r="V461" s="35">
        <v>26</v>
      </c>
      <c r="W461" s="45">
        <v>2325.19</v>
      </c>
      <c r="X461" s="45">
        <v>0</v>
      </c>
      <c r="Y461" s="45">
        <v>0</v>
      </c>
      <c r="Z461" s="45">
        <v>47.25</v>
      </c>
      <c r="AA461" s="45">
        <v>94.5</v>
      </c>
      <c r="AB461" s="35">
        <v>0</v>
      </c>
      <c r="AC461" s="35">
        <v>0</v>
      </c>
      <c r="AD461" s="42">
        <v>0</v>
      </c>
      <c r="AE461" s="45">
        <v>42.445</v>
      </c>
      <c r="AF461" s="45">
        <v>45.86</v>
      </c>
      <c r="AG461" s="35" t="s">
        <v>10967</v>
      </c>
      <c r="AH461" s="35" t="s">
        <v>10965</v>
      </c>
      <c r="AK461" s="35" t="s">
        <v>7832</v>
      </c>
      <c r="AL461" s="35" t="s">
        <v>932</v>
      </c>
      <c r="AM461" s="35">
        <v>105</v>
      </c>
      <c r="AN461" s="35">
        <f>IFERROR(_xlfn.XLOOKUP(Master[[#This Row],[cu_id]],AllStopTimes[cu_ID],AllStopTimes[Average Stop Time ( In Min )]), 0)</f>
        <v>0</v>
      </c>
      <c r="AO461" s="35" t="e">
        <f>IF(Master[[#This Row],[RSP StopTime override]] &lt;&gt; "",Master[[#This Row],[RSP StopTime override]],IF(Master[[#This Row],[Avg stop time helper]] &lt;&gt; 0, Master[[#This Row],[Avg stop time helper]],Average_Stop_Time))</f>
        <v>#DIV/0!</v>
      </c>
    </row>
    <row r="462" spans="1:41" s="35" customFormat="1" x14ac:dyDescent="0.3">
      <c r="A462" s="55" t="s">
        <v>12008</v>
      </c>
      <c r="B462" s="35">
        <v>102</v>
      </c>
      <c r="C462" s="35">
        <v>71163</v>
      </c>
      <c r="D462" s="35">
        <v>0</v>
      </c>
      <c r="E462" s="35" t="s">
        <v>8329</v>
      </c>
      <c r="F462" s="35" t="s">
        <v>8330</v>
      </c>
      <c r="H462" s="35" t="s">
        <v>8307</v>
      </c>
      <c r="I462" s="35" t="s">
        <v>3</v>
      </c>
      <c r="J462" s="35">
        <v>49779</v>
      </c>
      <c r="K462" s="35">
        <v>7</v>
      </c>
      <c r="L462" s="35" t="s">
        <v>7697</v>
      </c>
      <c r="M462" s="35" t="s">
        <v>7793</v>
      </c>
      <c r="N462" s="35" t="s">
        <v>903</v>
      </c>
      <c r="O462" s="35">
        <v>152</v>
      </c>
      <c r="P462" s="35">
        <v>0</v>
      </c>
      <c r="Q462" s="35">
        <v>152</v>
      </c>
      <c r="R462" s="35">
        <v>0</v>
      </c>
      <c r="S462" s="35">
        <v>0</v>
      </c>
      <c r="T462" s="35">
        <v>0</v>
      </c>
      <c r="U462" s="39">
        <v>44138</v>
      </c>
      <c r="V462" s="35">
        <v>52</v>
      </c>
      <c r="W462" s="45">
        <v>2414.09</v>
      </c>
      <c r="X462" s="45">
        <v>0</v>
      </c>
      <c r="Y462" s="45">
        <v>0</v>
      </c>
      <c r="Z462" s="45">
        <v>43.13</v>
      </c>
      <c r="AA462" s="45">
        <v>43.13</v>
      </c>
      <c r="AB462" s="35">
        <v>22</v>
      </c>
      <c r="AC462" s="35">
        <v>9</v>
      </c>
      <c r="AD462" s="42">
        <v>0.17307692307692307</v>
      </c>
      <c r="AE462" s="45">
        <v>42.99</v>
      </c>
      <c r="AF462" s="45">
        <v>66.045000000000002</v>
      </c>
      <c r="AG462" s="35" t="s">
        <v>6009</v>
      </c>
      <c r="AH462" s="35" t="s">
        <v>6009</v>
      </c>
      <c r="AK462" s="35" t="s">
        <v>7832</v>
      </c>
      <c r="AL462" s="35" t="s">
        <v>903</v>
      </c>
      <c r="AM462" s="35">
        <v>102</v>
      </c>
      <c r="AN462" s="35">
        <f>IFERROR(_xlfn.XLOOKUP(Master[[#This Row],[cu_id]],AllStopTimes[cu_ID],AllStopTimes[Average Stop Time ( In Min )]), 0)</f>
        <v>0</v>
      </c>
      <c r="AO462" s="35" t="e">
        <f>IF(Master[[#This Row],[RSP StopTime override]] &lt;&gt; "",Master[[#This Row],[RSP StopTime override]],IF(Master[[#This Row],[Avg stop time helper]] &lt;&gt; 0, Master[[#This Row],[Avg stop time helper]],Average_Stop_Time))</f>
        <v>#DIV/0!</v>
      </c>
    </row>
    <row r="463" spans="1:41" s="35" customFormat="1" x14ac:dyDescent="0.3">
      <c r="A463" s="55" t="s">
        <v>12137</v>
      </c>
      <c r="B463" s="35">
        <v>102</v>
      </c>
      <c r="C463" s="35">
        <v>99103</v>
      </c>
      <c r="D463" s="35">
        <v>52</v>
      </c>
      <c r="E463" s="35" t="s">
        <v>8323</v>
      </c>
      <c r="F463" s="35" t="s">
        <v>8324</v>
      </c>
      <c r="G463" s="35" t="s">
        <v>8325</v>
      </c>
      <c r="H463" s="35" t="s">
        <v>8307</v>
      </c>
      <c r="I463" s="35" t="s">
        <v>3</v>
      </c>
      <c r="J463" s="35">
        <v>49779</v>
      </c>
      <c r="K463" s="35">
        <v>5</v>
      </c>
      <c r="L463" s="35" t="s">
        <v>7697</v>
      </c>
      <c r="M463" s="35" t="s">
        <v>7793</v>
      </c>
      <c r="N463" s="35" t="s">
        <v>903</v>
      </c>
      <c r="O463" s="35">
        <v>140</v>
      </c>
      <c r="P463" s="35">
        <v>0</v>
      </c>
      <c r="Q463" s="35">
        <v>140</v>
      </c>
      <c r="R463" s="35">
        <v>0</v>
      </c>
      <c r="S463" s="35">
        <v>0</v>
      </c>
      <c r="T463" s="35">
        <v>0</v>
      </c>
      <c r="U463" s="39">
        <v>44145</v>
      </c>
      <c r="V463" s="35">
        <v>22</v>
      </c>
      <c r="W463" s="45">
        <v>1345.33</v>
      </c>
      <c r="X463" s="45">
        <v>0</v>
      </c>
      <c r="Y463" s="45">
        <v>0</v>
      </c>
      <c r="Z463" s="45">
        <v>18.52</v>
      </c>
      <c r="AA463" s="45">
        <v>37.03</v>
      </c>
      <c r="AB463" s="35">
        <v>0</v>
      </c>
      <c r="AC463" s="35">
        <v>0</v>
      </c>
      <c r="AD463" s="42">
        <v>0</v>
      </c>
      <c r="AE463" s="45">
        <v>33.590000000000003</v>
      </c>
      <c r="AF463" s="45">
        <v>28.565000000000001</v>
      </c>
      <c r="AG463" s="35" t="s">
        <v>6009</v>
      </c>
      <c r="AH463" s="35" t="s">
        <v>6009</v>
      </c>
      <c r="AK463" s="35" t="s">
        <v>7832</v>
      </c>
      <c r="AL463" s="35" t="s">
        <v>903</v>
      </c>
      <c r="AM463" s="35">
        <v>102</v>
      </c>
      <c r="AN463" s="35">
        <f>IFERROR(_xlfn.XLOOKUP(Master[[#This Row],[cu_id]],AllStopTimes[cu_ID],AllStopTimes[Average Stop Time ( In Min )]), 0)</f>
        <v>0</v>
      </c>
      <c r="AO463" s="35" t="e">
        <f>IF(Master[[#This Row],[RSP StopTime override]] &lt;&gt; "",Master[[#This Row],[RSP StopTime override]],IF(Master[[#This Row],[Avg stop time helper]] &lt;&gt; 0, Master[[#This Row],[Avg stop time helper]],Average_Stop_Time))</f>
        <v>#DIV/0!</v>
      </c>
    </row>
    <row r="464" spans="1:41" s="35" customFormat="1" x14ac:dyDescent="0.3">
      <c r="A464" s="55" t="s">
        <v>11981</v>
      </c>
      <c r="B464" s="35">
        <v>102</v>
      </c>
      <c r="C464" s="35">
        <v>71161</v>
      </c>
      <c r="D464" s="35">
        <v>0</v>
      </c>
      <c r="E464" s="35" t="s">
        <v>8348</v>
      </c>
      <c r="F464" s="35" t="s">
        <v>8349</v>
      </c>
      <c r="H464" s="35" t="s">
        <v>8307</v>
      </c>
      <c r="I464" s="35" t="s">
        <v>3</v>
      </c>
      <c r="J464" s="35">
        <v>49779</v>
      </c>
      <c r="K464" s="35">
        <v>7</v>
      </c>
      <c r="L464" s="35" t="s">
        <v>7697</v>
      </c>
      <c r="M464" s="35" t="s">
        <v>7793</v>
      </c>
      <c r="N464" s="35" t="s">
        <v>903</v>
      </c>
      <c r="O464" s="35">
        <v>210</v>
      </c>
      <c r="P464" s="35">
        <v>0</v>
      </c>
      <c r="Q464" s="35">
        <v>210</v>
      </c>
      <c r="R464" s="35">
        <v>0</v>
      </c>
      <c r="S464" s="35">
        <v>0</v>
      </c>
      <c r="T464" s="35">
        <v>0</v>
      </c>
      <c r="U464" s="39">
        <v>44138</v>
      </c>
      <c r="V464" s="35">
        <v>47</v>
      </c>
      <c r="W464" s="45">
        <v>2451.42</v>
      </c>
      <c r="X464" s="45">
        <v>0</v>
      </c>
      <c r="Y464" s="45">
        <v>0</v>
      </c>
      <c r="Z464" s="45">
        <v>70.790000000000006</v>
      </c>
      <c r="AA464" s="45">
        <v>70.790000000000006</v>
      </c>
      <c r="AB464" s="35">
        <v>0</v>
      </c>
      <c r="AC464" s="35">
        <v>0</v>
      </c>
      <c r="AD464" s="42">
        <v>0</v>
      </c>
      <c r="AE464" s="45">
        <v>57.993699999999997</v>
      </c>
      <c r="AF464" s="45">
        <v>10.952500000000001</v>
      </c>
      <c r="AG464" s="35" t="s">
        <v>6009</v>
      </c>
      <c r="AH464" s="35" t="s">
        <v>6009</v>
      </c>
      <c r="AK464" s="35" t="s">
        <v>7832</v>
      </c>
      <c r="AL464" s="35" t="s">
        <v>903</v>
      </c>
      <c r="AM464" s="35">
        <v>102</v>
      </c>
      <c r="AN464" s="35">
        <f>IFERROR(_xlfn.XLOOKUP(Master[[#This Row],[cu_id]],AllStopTimes[cu_ID],AllStopTimes[Average Stop Time ( In Min )]), 0)</f>
        <v>0</v>
      </c>
      <c r="AO464" s="35" t="e">
        <f>IF(Master[[#This Row],[RSP StopTime override]] &lt;&gt; "",Master[[#This Row],[RSP StopTime override]],IF(Master[[#This Row],[Avg stop time helper]] &lt;&gt; 0, Master[[#This Row],[Avg stop time helper]],Average_Stop_Time))</f>
        <v>#DIV/0!</v>
      </c>
    </row>
    <row r="465" spans="1:41" s="35" customFormat="1" x14ac:dyDescent="0.3">
      <c r="A465" s="55" t="s">
        <v>12167</v>
      </c>
      <c r="B465" s="35">
        <v>102</v>
      </c>
      <c r="C465" s="35">
        <v>71160</v>
      </c>
      <c r="D465" s="35">
        <v>0</v>
      </c>
      <c r="E465" s="35" t="s">
        <v>8318</v>
      </c>
      <c r="F465" s="35" t="s">
        <v>8319</v>
      </c>
      <c r="H465" s="35" t="s">
        <v>8276</v>
      </c>
      <c r="I465" s="35" t="s">
        <v>3</v>
      </c>
      <c r="J465" s="35">
        <v>49779</v>
      </c>
      <c r="K465" s="35">
        <v>6</v>
      </c>
      <c r="L465" s="35" t="s">
        <v>7805</v>
      </c>
      <c r="M465" s="35" t="s">
        <v>7793</v>
      </c>
      <c r="N465" s="35" t="s">
        <v>903</v>
      </c>
      <c r="O465" s="35">
        <v>130</v>
      </c>
      <c r="P465" s="35">
        <v>0</v>
      </c>
      <c r="Q465" s="35">
        <v>130</v>
      </c>
      <c r="R465" s="35">
        <v>0</v>
      </c>
      <c r="S465" s="35">
        <v>0</v>
      </c>
      <c r="T465" s="35">
        <v>0</v>
      </c>
      <c r="U465" s="39">
        <v>44138</v>
      </c>
      <c r="V465" s="35">
        <v>26</v>
      </c>
      <c r="W465" s="45">
        <v>2405.94</v>
      </c>
      <c r="X465" s="45">
        <v>0</v>
      </c>
      <c r="Y465" s="45">
        <v>0</v>
      </c>
      <c r="Z465" s="45">
        <v>56.25</v>
      </c>
      <c r="AA465" s="45">
        <v>112.5</v>
      </c>
      <c r="AB465" s="35">
        <v>0</v>
      </c>
      <c r="AC465" s="35">
        <v>0</v>
      </c>
      <c r="AD465" s="42">
        <v>0</v>
      </c>
      <c r="AE465" s="45">
        <v>46.7575</v>
      </c>
      <c r="AF465" s="45">
        <v>38.012500000000003</v>
      </c>
      <c r="AG465" s="35" t="s">
        <v>6009</v>
      </c>
      <c r="AH465" s="35" t="s">
        <v>6009</v>
      </c>
      <c r="AK465" s="35" t="s">
        <v>7832</v>
      </c>
      <c r="AL465" s="35" t="s">
        <v>903</v>
      </c>
      <c r="AM465" s="35">
        <v>102</v>
      </c>
      <c r="AN465" s="35">
        <f>IFERROR(_xlfn.XLOOKUP(Master[[#This Row],[cu_id]],AllStopTimes[cu_ID],AllStopTimes[Average Stop Time ( In Min )]), 0)</f>
        <v>0</v>
      </c>
      <c r="AO465" s="35" t="e">
        <f>IF(Master[[#This Row],[RSP StopTime override]] &lt;&gt; "",Master[[#This Row],[RSP StopTime override]],IF(Master[[#This Row],[Avg stop time helper]] &lt;&gt; 0, Master[[#This Row],[Avg stop time helper]],Average_Stop_Time))</f>
        <v>#DIV/0!</v>
      </c>
    </row>
    <row r="466" spans="1:41" s="35" customFormat="1" x14ac:dyDescent="0.3">
      <c r="A466" s="55" t="s">
        <v>11952</v>
      </c>
      <c r="B466" s="35">
        <v>102</v>
      </c>
      <c r="C466" s="35">
        <v>71159</v>
      </c>
      <c r="D466" s="35">
        <v>0</v>
      </c>
      <c r="E466" s="35" t="s">
        <v>8342</v>
      </c>
      <c r="F466" s="35" t="s">
        <v>8343</v>
      </c>
      <c r="H466" s="35" t="s">
        <v>8307</v>
      </c>
      <c r="I466" s="35" t="s">
        <v>3</v>
      </c>
      <c r="J466" s="35">
        <v>49779</v>
      </c>
      <c r="K466" s="35">
        <v>7</v>
      </c>
      <c r="L466" s="35" t="s">
        <v>7697</v>
      </c>
      <c r="M466" s="35" t="s">
        <v>7793</v>
      </c>
      <c r="N466" s="35" t="s">
        <v>903</v>
      </c>
      <c r="O466" s="35">
        <v>190</v>
      </c>
      <c r="P466" s="35">
        <v>0</v>
      </c>
      <c r="Q466" s="35">
        <v>190</v>
      </c>
      <c r="R466" s="35">
        <v>0</v>
      </c>
      <c r="S466" s="35">
        <v>0</v>
      </c>
      <c r="T466" s="35">
        <v>0</v>
      </c>
      <c r="U466" s="39">
        <v>44138</v>
      </c>
      <c r="V466" s="35">
        <v>52</v>
      </c>
      <c r="W466" s="45">
        <v>9389.93</v>
      </c>
      <c r="X466" s="45">
        <v>0</v>
      </c>
      <c r="Y466" s="45">
        <v>0</v>
      </c>
      <c r="Z466" s="45">
        <v>167.32</v>
      </c>
      <c r="AA466" s="45">
        <v>167.32</v>
      </c>
      <c r="AB466" s="35">
        <v>98</v>
      </c>
      <c r="AC466" s="35">
        <v>28</v>
      </c>
      <c r="AD466" s="42">
        <v>0.53846153846153844</v>
      </c>
      <c r="AE466" s="45">
        <v>168.27119999999999</v>
      </c>
      <c r="AF466" s="45">
        <v>193.25</v>
      </c>
      <c r="AG466" s="35" t="s">
        <v>6009</v>
      </c>
      <c r="AH466" s="35" t="s">
        <v>6009</v>
      </c>
      <c r="AK466" s="35" t="s">
        <v>7832</v>
      </c>
      <c r="AL466" s="35" t="s">
        <v>903</v>
      </c>
      <c r="AM466" s="35">
        <v>102</v>
      </c>
      <c r="AN466" s="35">
        <f>IFERROR(_xlfn.XLOOKUP(Master[[#This Row],[cu_id]],AllStopTimes[cu_ID],AllStopTimes[Average Stop Time ( In Min )]), 0)</f>
        <v>0</v>
      </c>
      <c r="AO466" s="35" t="e">
        <f>IF(Master[[#This Row],[RSP StopTime override]] &lt;&gt; "",Master[[#This Row],[RSP StopTime override]],IF(Master[[#This Row],[Avg stop time helper]] &lt;&gt; 0, Master[[#This Row],[Avg stop time helper]],Average_Stop_Time))</f>
        <v>#DIV/0!</v>
      </c>
    </row>
    <row r="467" spans="1:41" s="35" customFormat="1" x14ac:dyDescent="0.3">
      <c r="A467" s="55" t="s">
        <v>12028</v>
      </c>
      <c r="B467" s="35">
        <v>102</v>
      </c>
      <c r="C467" s="35">
        <v>99061</v>
      </c>
      <c r="D467" s="35">
        <v>112</v>
      </c>
      <c r="E467" s="35" t="s">
        <v>8326</v>
      </c>
      <c r="F467" s="35" t="s">
        <v>8275</v>
      </c>
      <c r="H467" s="35" t="s">
        <v>8276</v>
      </c>
      <c r="I467" s="35" t="s">
        <v>3</v>
      </c>
      <c r="J467" s="35">
        <v>49779</v>
      </c>
      <c r="K467" s="35">
        <v>7</v>
      </c>
      <c r="L467" s="35" t="s">
        <v>7697</v>
      </c>
      <c r="M467" s="35" t="s">
        <v>7793</v>
      </c>
      <c r="N467" s="35" t="s">
        <v>903</v>
      </c>
      <c r="O467" s="35">
        <v>150</v>
      </c>
      <c r="P467" s="35">
        <v>0</v>
      </c>
      <c r="Q467" s="35">
        <v>150</v>
      </c>
      <c r="R467" s="35">
        <v>0</v>
      </c>
      <c r="S467" s="35">
        <v>0</v>
      </c>
      <c r="T467" s="35">
        <v>0</v>
      </c>
      <c r="U467" s="39">
        <v>44138</v>
      </c>
      <c r="V467" s="35">
        <v>52</v>
      </c>
      <c r="W467" s="45">
        <v>2830.84</v>
      </c>
      <c r="X467" s="45">
        <v>0</v>
      </c>
      <c r="Y467" s="45">
        <v>0</v>
      </c>
      <c r="Z467" s="45">
        <v>53.37</v>
      </c>
      <c r="AA467" s="45">
        <v>53.37</v>
      </c>
      <c r="AB467" s="35">
        <v>15</v>
      </c>
      <c r="AC467" s="35">
        <v>0</v>
      </c>
      <c r="AD467" s="42">
        <v>0</v>
      </c>
      <c r="AE467" s="45">
        <v>62.151200000000003</v>
      </c>
      <c r="AF467" s="45">
        <v>51.56</v>
      </c>
      <c r="AG467" s="35" t="s">
        <v>6009</v>
      </c>
      <c r="AH467" s="35" t="s">
        <v>6009</v>
      </c>
      <c r="AK467" s="35" t="s">
        <v>7832</v>
      </c>
      <c r="AL467" s="35" t="s">
        <v>903</v>
      </c>
      <c r="AM467" s="35">
        <v>102</v>
      </c>
      <c r="AN467" s="35">
        <f>IFERROR(_xlfn.XLOOKUP(Master[[#This Row],[cu_id]],AllStopTimes[cu_ID],AllStopTimes[Average Stop Time ( In Min )]), 0)</f>
        <v>0</v>
      </c>
      <c r="AO467" s="35" t="e">
        <f>IF(Master[[#This Row],[RSP StopTime override]] &lt;&gt; "",Master[[#This Row],[RSP StopTime override]],IF(Master[[#This Row],[Avg stop time helper]] &lt;&gt; 0, Master[[#This Row],[Avg stop time helper]],Average_Stop_Time))</f>
        <v>#DIV/0!</v>
      </c>
    </row>
    <row r="468" spans="1:41" s="35" customFormat="1" x14ac:dyDescent="0.3">
      <c r="A468" s="55" t="s">
        <v>14299</v>
      </c>
      <c r="B468" s="35">
        <v>102</v>
      </c>
      <c r="C468" s="35">
        <v>71152</v>
      </c>
      <c r="D468" s="35">
        <v>0</v>
      </c>
      <c r="E468" s="35" t="s">
        <v>8352</v>
      </c>
      <c r="F468" s="35" t="s">
        <v>8353</v>
      </c>
      <c r="H468" s="35" t="s">
        <v>8307</v>
      </c>
      <c r="I468" s="35" t="s">
        <v>3</v>
      </c>
      <c r="J468" s="35">
        <v>49779</v>
      </c>
      <c r="K468" s="35">
        <v>2</v>
      </c>
      <c r="L468" s="35" t="s">
        <v>7698</v>
      </c>
      <c r="M468" s="35" t="s">
        <v>7793</v>
      </c>
      <c r="N468" s="35" t="s">
        <v>903</v>
      </c>
      <c r="O468" s="35">
        <v>224</v>
      </c>
      <c r="P468" s="35">
        <v>0</v>
      </c>
      <c r="Q468" s="35">
        <v>224</v>
      </c>
      <c r="R468" s="35">
        <v>0</v>
      </c>
      <c r="S468" s="35">
        <v>0</v>
      </c>
      <c r="T468" s="35">
        <v>0</v>
      </c>
      <c r="U468" s="39">
        <v>44159</v>
      </c>
      <c r="V468" s="35">
        <v>13</v>
      </c>
      <c r="W468" s="45">
        <v>2322.81</v>
      </c>
      <c r="X468" s="45">
        <v>0</v>
      </c>
      <c r="Y468" s="45">
        <v>0</v>
      </c>
      <c r="Z468" s="45">
        <v>52.83</v>
      </c>
      <c r="AA468" s="45">
        <v>211.31</v>
      </c>
      <c r="AB468" s="35">
        <v>0</v>
      </c>
      <c r="AC468" s="35">
        <v>0</v>
      </c>
      <c r="AD468" s="42">
        <v>0</v>
      </c>
      <c r="AE468" s="45">
        <v>47.91</v>
      </c>
      <c r="AF468" s="45">
        <v>47.91</v>
      </c>
      <c r="AG468" s="35" t="s">
        <v>6009</v>
      </c>
      <c r="AH468" s="35" t="s">
        <v>6009</v>
      </c>
      <c r="AK468" s="35" t="s">
        <v>7832</v>
      </c>
      <c r="AL468" s="35" t="s">
        <v>903</v>
      </c>
      <c r="AM468" s="35">
        <v>102</v>
      </c>
      <c r="AN468" s="35">
        <f>IFERROR(_xlfn.XLOOKUP(Master[[#This Row],[cu_id]],AllStopTimes[cu_ID],AllStopTimes[Average Stop Time ( In Min )]), 0)</f>
        <v>0</v>
      </c>
      <c r="AO468" s="35" t="e">
        <f>IF(Master[[#This Row],[RSP StopTime override]] &lt;&gt; "",Master[[#This Row],[RSP StopTime override]],IF(Master[[#This Row],[Avg stop time helper]] &lt;&gt; 0, Master[[#This Row],[Avg stop time helper]],Average_Stop_Time))</f>
        <v>#DIV/0!</v>
      </c>
    </row>
    <row r="469" spans="1:41" s="35" customFormat="1" x14ac:dyDescent="0.3">
      <c r="A469" s="55" t="s">
        <v>14304</v>
      </c>
      <c r="B469" s="35">
        <v>102</v>
      </c>
      <c r="C469" s="35">
        <v>71149</v>
      </c>
      <c r="D469" s="35">
        <v>0</v>
      </c>
      <c r="E469" s="35" t="s">
        <v>8561</v>
      </c>
      <c r="F469" s="35" t="s">
        <v>8562</v>
      </c>
      <c r="H469" s="35" t="s">
        <v>8307</v>
      </c>
      <c r="I469" s="35" t="s">
        <v>3</v>
      </c>
      <c r="J469" s="35">
        <v>49779</v>
      </c>
      <c r="K469" s="35">
        <v>3</v>
      </c>
      <c r="L469" s="35" t="s">
        <v>7804</v>
      </c>
      <c r="M469" s="35" t="s">
        <v>7793</v>
      </c>
      <c r="N469" s="35" t="s">
        <v>8057</v>
      </c>
      <c r="O469" s="35">
        <v>300</v>
      </c>
      <c r="P469" s="35">
        <v>0</v>
      </c>
      <c r="Q469" s="35">
        <v>0</v>
      </c>
      <c r="R469" s="35">
        <v>0</v>
      </c>
      <c r="S469" s="35">
        <v>300</v>
      </c>
      <c r="T469" s="35">
        <v>0</v>
      </c>
      <c r="U469" s="39">
        <v>44147</v>
      </c>
      <c r="V469" s="35">
        <v>23</v>
      </c>
      <c r="W469" s="45">
        <v>814.53</v>
      </c>
      <c r="X469" s="45">
        <v>0</v>
      </c>
      <c r="Y469" s="45">
        <v>0</v>
      </c>
      <c r="Z469" s="45">
        <v>9.35</v>
      </c>
      <c r="AA469" s="45">
        <v>37.380000000000003</v>
      </c>
      <c r="AB469" s="35">
        <v>0</v>
      </c>
      <c r="AC469" s="35">
        <v>0</v>
      </c>
      <c r="AD469" s="42">
        <v>0</v>
      </c>
      <c r="AE469" s="45">
        <v>17.5</v>
      </c>
      <c r="AF469" s="45">
        <v>17.5</v>
      </c>
      <c r="AG469" s="35" t="s">
        <v>6009</v>
      </c>
      <c r="AH469" s="35" t="s">
        <v>6009</v>
      </c>
      <c r="AK469" s="35" t="s">
        <v>7832</v>
      </c>
      <c r="AL469" s="35" t="s">
        <v>8057</v>
      </c>
      <c r="AM469" s="35">
        <v>102</v>
      </c>
      <c r="AN469" s="35">
        <f>IFERROR(_xlfn.XLOOKUP(Master[[#This Row],[cu_id]],AllStopTimes[cu_ID],AllStopTimes[Average Stop Time ( In Min )]), 0)</f>
        <v>0</v>
      </c>
      <c r="AO469" s="35" t="e">
        <f>IF(Master[[#This Row],[RSP StopTime override]] &lt;&gt; "",Master[[#This Row],[RSP StopTime override]],IF(Master[[#This Row],[Avg stop time helper]] &lt;&gt; 0, Master[[#This Row],[Avg stop time helper]],Average_Stop_Time))</f>
        <v>#DIV/0!</v>
      </c>
    </row>
    <row r="470" spans="1:41" s="35" customFormat="1" x14ac:dyDescent="0.3">
      <c r="A470" s="55" t="s">
        <v>12109</v>
      </c>
      <c r="B470" s="35">
        <v>102</v>
      </c>
      <c r="C470" s="35">
        <v>71148</v>
      </c>
      <c r="D470" s="35">
        <v>0</v>
      </c>
      <c r="E470" s="35" t="s">
        <v>8358</v>
      </c>
      <c r="F470" s="35" t="s">
        <v>8359</v>
      </c>
      <c r="H470" s="35" t="s">
        <v>8307</v>
      </c>
      <c r="I470" s="35" t="s">
        <v>3</v>
      </c>
      <c r="J470" s="35">
        <v>49779</v>
      </c>
      <c r="K470" s="35">
        <v>5</v>
      </c>
      <c r="L470" s="35" t="s">
        <v>7699</v>
      </c>
      <c r="M470" s="35" t="s">
        <v>7793</v>
      </c>
      <c r="N470" s="35" t="s">
        <v>903</v>
      </c>
      <c r="O470" s="35">
        <v>380</v>
      </c>
      <c r="P470" s="35">
        <v>0</v>
      </c>
      <c r="Q470" s="35">
        <v>380</v>
      </c>
      <c r="R470" s="35">
        <v>0</v>
      </c>
      <c r="S470" s="35">
        <v>0</v>
      </c>
      <c r="T470" s="35">
        <v>0</v>
      </c>
      <c r="U470" s="39">
        <v>44145</v>
      </c>
      <c r="V470" s="35">
        <v>26</v>
      </c>
      <c r="W470" s="45">
        <v>1280.3900000000001</v>
      </c>
      <c r="X470" s="45">
        <v>0</v>
      </c>
      <c r="Y470" s="45">
        <v>0</v>
      </c>
      <c r="Z470" s="45">
        <v>31.35</v>
      </c>
      <c r="AA470" s="45">
        <v>62.69</v>
      </c>
      <c r="AB470" s="35">
        <v>0</v>
      </c>
      <c r="AC470" s="35">
        <v>0</v>
      </c>
      <c r="AD470" s="42">
        <v>0</v>
      </c>
      <c r="AE470" s="45">
        <v>24.64</v>
      </c>
      <c r="AF470" s="45">
        <v>23.47</v>
      </c>
      <c r="AG470" s="35" t="s">
        <v>6009</v>
      </c>
      <c r="AH470" s="35" t="s">
        <v>6009</v>
      </c>
      <c r="AK470" s="35" t="s">
        <v>7832</v>
      </c>
      <c r="AL470" s="35" t="s">
        <v>903</v>
      </c>
      <c r="AM470" s="35">
        <v>102</v>
      </c>
      <c r="AN470" s="35">
        <f>IFERROR(_xlfn.XLOOKUP(Master[[#This Row],[cu_id]],AllStopTimes[cu_ID],AllStopTimes[Average Stop Time ( In Min )]), 0)</f>
        <v>0</v>
      </c>
      <c r="AO470" s="35" t="e">
        <f>IF(Master[[#This Row],[RSP StopTime override]] &lt;&gt; "",Master[[#This Row],[RSP StopTime override]],IF(Master[[#This Row],[Avg stop time helper]] &lt;&gt; 0, Master[[#This Row],[Avg stop time helper]],Average_Stop_Time))</f>
        <v>#DIV/0!</v>
      </c>
    </row>
    <row r="471" spans="1:41" s="35" customFormat="1" x14ac:dyDescent="0.3">
      <c r="A471" s="55" t="s">
        <v>12054</v>
      </c>
      <c r="B471" s="35">
        <v>102</v>
      </c>
      <c r="C471" s="35">
        <v>71146</v>
      </c>
      <c r="D471" s="35">
        <v>0</v>
      </c>
      <c r="E471" s="35" t="s">
        <v>8331</v>
      </c>
      <c r="F471" s="35" t="s">
        <v>8332</v>
      </c>
      <c r="H471" s="35" t="s">
        <v>8333</v>
      </c>
      <c r="I471" s="35" t="s">
        <v>3</v>
      </c>
      <c r="J471" s="35">
        <v>49779</v>
      </c>
      <c r="K471" s="35">
        <v>7</v>
      </c>
      <c r="L471" s="35" t="s">
        <v>7697</v>
      </c>
      <c r="M471" s="35" t="s">
        <v>7793</v>
      </c>
      <c r="N471" s="35" t="s">
        <v>903</v>
      </c>
      <c r="O471" s="35">
        <v>160</v>
      </c>
      <c r="P471" s="35">
        <v>0</v>
      </c>
      <c r="Q471" s="35">
        <v>160</v>
      </c>
      <c r="R471" s="35">
        <v>0</v>
      </c>
      <c r="S471" s="35">
        <v>0</v>
      </c>
      <c r="T471" s="35">
        <v>0</v>
      </c>
      <c r="U471" s="39">
        <v>44138</v>
      </c>
      <c r="V471" s="35">
        <v>53</v>
      </c>
      <c r="W471" s="45">
        <v>2304.54</v>
      </c>
      <c r="X471" s="45">
        <v>0</v>
      </c>
      <c r="Y471" s="45">
        <v>0</v>
      </c>
      <c r="Z471" s="45">
        <v>40.21</v>
      </c>
      <c r="AA471" s="45">
        <v>40.21</v>
      </c>
      <c r="AB471" s="35">
        <v>49</v>
      </c>
      <c r="AC471" s="35">
        <v>4</v>
      </c>
      <c r="AD471" s="42">
        <v>7.5471698113207544E-2</v>
      </c>
      <c r="AE471" s="45">
        <v>43.547499999999999</v>
      </c>
      <c r="AF471" s="45">
        <v>51.622500000000002</v>
      </c>
      <c r="AG471" s="35" t="s">
        <v>6009</v>
      </c>
      <c r="AH471" s="35" t="s">
        <v>6009</v>
      </c>
      <c r="AK471" s="35" t="s">
        <v>7832</v>
      </c>
      <c r="AL471" s="35" t="s">
        <v>903</v>
      </c>
      <c r="AM471" s="35">
        <v>102</v>
      </c>
      <c r="AN471" s="35">
        <f>IFERROR(_xlfn.XLOOKUP(Master[[#This Row],[cu_id]],AllStopTimes[cu_ID],AllStopTimes[Average Stop Time ( In Min )]), 0)</f>
        <v>0</v>
      </c>
      <c r="AO471" s="35" t="e">
        <f>IF(Master[[#This Row],[RSP StopTime override]] &lt;&gt; "",Master[[#This Row],[RSP StopTime override]],IF(Master[[#This Row],[Avg stop time helper]] &lt;&gt; 0, Master[[#This Row],[Avg stop time helper]],Average_Stop_Time))</f>
        <v>#DIV/0!</v>
      </c>
    </row>
    <row r="472" spans="1:41" s="35" customFormat="1" x14ac:dyDescent="0.3">
      <c r="A472" s="55" t="s">
        <v>12194</v>
      </c>
      <c r="B472" s="35">
        <v>102</v>
      </c>
      <c r="C472" s="35">
        <v>71145</v>
      </c>
      <c r="D472" s="35">
        <v>0</v>
      </c>
      <c r="E472" s="35" t="s">
        <v>8660</v>
      </c>
      <c r="F472" s="35" t="s">
        <v>8661</v>
      </c>
      <c r="H472" s="35" t="s">
        <v>8307</v>
      </c>
      <c r="I472" s="35" t="s">
        <v>3</v>
      </c>
      <c r="J472" s="35">
        <v>49779</v>
      </c>
      <c r="K472" s="35">
        <v>7</v>
      </c>
      <c r="L472" s="35" t="s">
        <v>7697</v>
      </c>
      <c r="M472" s="35" t="s">
        <v>7793</v>
      </c>
      <c r="N472" s="35" t="s">
        <v>902</v>
      </c>
      <c r="O472" s="35">
        <v>195</v>
      </c>
      <c r="P472" s="35">
        <v>0</v>
      </c>
      <c r="Q472" s="35">
        <v>0</v>
      </c>
      <c r="R472" s="35">
        <v>0</v>
      </c>
      <c r="S472" s="35">
        <v>0</v>
      </c>
      <c r="T472" s="35">
        <v>195</v>
      </c>
      <c r="U472" s="39">
        <v>44141</v>
      </c>
      <c r="V472" s="35">
        <v>52</v>
      </c>
      <c r="W472" s="45">
        <v>3070.1</v>
      </c>
      <c r="X472" s="45">
        <v>0</v>
      </c>
      <c r="Y472" s="45">
        <v>0</v>
      </c>
      <c r="Z472" s="45">
        <v>61.84</v>
      </c>
      <c r="AA472" s="45">
        <v>61.84</v>
      </c>
      <c r="AB472" s="35">
        <v>101</v>
      </c>
      <c r="AC472" s="35">
        <v>25</v>
      </c>
      <c r="AD472" s="42">
        <v>0.48076923076923078</v>
      </c>
      <c r="AE472" s="45">
        <v>57.695</v>
      </c>
      <c r="AF472" s="45">
        <v>57.695</v>
      </c>
      <c r="AG472" s="35" t="s">
        <v>6009</v>
      </c>
      <c r="AH472" s="35" t="s">
        <v>6009</v>
      </c>
      <c r="AK472" s="35" t="s">
        <v>7832</v>
      </c>
      <c r="AL472" s="35" t="s">
        <v>900</v>
      </c>
      <c r="AM472" s="35">
        <v>102</v>
      </c>
      <c r="AN472" s="35">
        <f>IFERROR(_xlfn.XLOOKUP(Master[[#This Row],[cu_id]],AllStopTimes[cu_ID],AllStopTimes[Average Stop Time ( In Min )]), 0)</f>
        <v>0</v>
      </c>
      <c r="AO472" s="35" t="e">
        <f>IF(Master[[#This Row],[RSP StopTime override]] &lt;&gt; "",Master[[#This Row],[RSP StopTime override]],IF(Master[[#This Row],[Avg stop time helper]] &lt;&gt; 0, Master[[#This Row],[Avg stop time helper]],Average_Stop_Time))</f>
        <v>#DIV/0!</v>
      </c>
    </row>
    <row r="473" spans="1:41" s="35" customFormat="1" x14ac:dyDescent="0.3">
      <c r="A473" s="55" t="s">
        <v>12037</v>
      </c>
      <c r="B473" s="35">
        <v>102</v>
      </c>
      <c r="C473" s="35">
        <v>73404</v>
      </c>
      <c r="D473" s="35">
        <v>2</v>
      </c>
      <c r="E473" s="35" t="s">
        <v>8336</v>
      </c>
      <c r="F473" s="35" t="s">
        <v>8337</v>
      </c>
      <c r="H473" s="35" t="s">
        <v>8276</v>
      </c>
      <c r="I473" s="35" t="s">
        <v>3</v>
      </c>
      <c r="J473" s="35">
        <v>49779</v>
      </c>
      <c r="K473" s="35">
        <v>7</v>
      </c>
      <c r="L473" s="35" t="s">
        <v>7697</v>
      </c>
      <c r="M473" s="35" t="s">
        <v>7793</v>
      </c>
      <c r="N473" s="35" t="s">
        <v>903</v>
      </c>
      <c r="O473" s="35">
        <v>162</v>
      </c>
      <c r="P473" s="35">
        <v>0</v>
      </c>
      <c r="Q473" s="35">
        <v>162</v>
      </c>
      <c r="R473" s="35">
        <v>0</v>
      </c>
      <c r="S473" s="35">
        <v>0</v>
      </c>
      <c r="T473" s="35">
        <v>0</v>
      </c>
      <c r="U473" s="39">
        <v>44138</v>
      </c>
      <c r="V473" s="35">
        <v>52</v>
      </c>
      <c r="W473" s="45">
        <v>4252.6499999999996</v>
      </c>
      <c r="X473" s="45">
        <v>0</v>
      </c>
      <c r="Y473" s="45">
        <v>0</v>
      </c>
      <c r="Z473" s="45">
        <v>83.1</v>
      </c>
      <c r="AA473" s="45">
        <v>83.1</v>
      </c>
      <c r="AB473" s="35">
        <v>0</v>
      </c>
      <c r="AC473" s="35">
        <v>0</v>
      </c>
      <c r="AD473" s="42">
        <v>0</v>
      </c>
      <c r="AE473" s="45">
        <v>81.174999999999997</v>
      </c>
      <c r="AF473" s="45">
        <v>81.174999999999997</v>
      </c>
      <c r="AG473" s="35" t="s">
        <v>6009</v>
      </c>
      <c r="AH473" s="35" t="s">
        <v>6009</v>
      </c>
      <c r="AK473" s="35" t="s">
        <v>7832</v>
      </c>
      <c r="AL473" s="35" t="s">
        <v>903</v>
      </c>
      <c r="AM473" s="35">
        <v>102</v>
      </c>
      <c r="AN473" s="35">
        <f>IFERROR(_xlfn.XLOOKUP(Master[[#This Row],[cu_id]],AllStopTimes[cu_ID],AllStopTimes[Average Stop Time ( In Min )]), 0)</f>
        <v>0</v>
      </c>
      <c r="AO473" s="35" t="e">
        <f>IF(Master[[#This Row],[RSP StopTime override]] &lt;&gt; "",Master[[#This Row],[RSP StopTime override]],IF(Master[[#This Row],[Avg stop time helper]] &lt;&gt; 0, Master[[#This Row],[Avg stop time helper]],Average_Stop_Time))</f>
        <v>#DIV/0!</v>
      </c>
    </row>
    <row r="474" spans="1:41" s="35" customFormat="1" x14ac:dyDescent="0.3">
      <c r="A474" s="55" t="s">
        <v>12018</v>
      </c>
      <c r="B474" s="35">
        <v>102</v>
      </c>
      <c r="C474" s="35">
        <v>99126</v>
      </c>
      <c r="D474" s="35">
        <v>3</v>
      </c>
      <c r="E474" s="35" t="s">
        <v>8327</v>
      </c>
      <c r="F474" s="35" t="s">
        <v>8328</v>
      </c>
      <c r="H474" s="35" t="s">
        <v>8276</v>
      </c>
      <c r="I474" s="35" t="s">
        <v>3</v>
      </c>
      <c r="J474" s="35">
        <v>49779</v>
      </c>
      <c r="K474" s="35">
        <v>5</v>
      </c>
      <c r="L474" s="35" t="s">
        <v>7699</v>
      </c>
      <c r="M474" s="35" t="s">
        <v>7793</v>
      </c>
      <c r="N474" s="35" t="s">
        <v>903</v>
      </c>
      <c r="O474" s="35">
        <v>151</v>
      </c>
      <c r="P474" s="35">
        <v>0</v>
      </c>
      <c r="Q474" s="35">
        <v>151</v>
      </c>
      <c r="R474" s="35">
        <v>0</v>
      </c>
      <c r="S474" s="35">
        <v>0</v>
      </c>
      <c r="T474" s="35">
        <v>0</v>
      </c>
      <c r="U474" s="39">
        <v>44145</v>
      </c>
      <c r="V474" s="35">
        <v>26</v>
      </c>
      <c r="W474" s="45">
        <v>1107.02</v>
      </c>
      <c r="X474" s="45">
        <v>0</v>
      </c>
      <c r="Y474" s="45">
        <v>0</v>
      </c>
      <c r="Z474" s="45">
        <v>23.23</v>
      </c>
      <c r="AA474" s="45">
        <v>46.45</v>
      </c>
      <c r="AB474" s="35">
        <v>0</v>
      </c>
      <c r="AC474" s="35">
        <v>0</v>
      </c>
      <c r="AD474" s="42">
        <v>0</v>
      </c>
      <c r="AE474" s="45">
        <v>21.06</v>
      </c>
      <c r="AF474" s="45">
        <v>21.06</v>
      </c>
      <c r="AG474" s="35" t="s">
        <v>6009</v>
      </c>
      <c r="AH474" s="35" t="s">
        <v>6009</v>
      </c>
      <c r="AK474" s="35" t="s">
        <v>7832</v>
      </c>
      <c r="AL474" s="35" t="s">
        <v>903</v>
      </c>
      <c r="AM474" s="35">
        <v>102</v>
      </c>
      <c r="AN474" s="35">
        <f>IFERROR(_xlfn.XLOOKUP(Master[[#This Row],[cu_id]],AllStopTimes[cu_ID],AllStopTimes[Average Stop Time ( In Min )]), 0)</f>
        <v>0</v>
      </c>
      <c r="AO474" s="35" t="e">
        <f>IF(Master[[#This Row],[RSP StopTime override]] &lt;&gt; "",Master[[#This Row],[RSP StopTime override]],IF(Master[[#This Row],[Avg stop time helper]] &lt;&gt; 0, Master[[#This Row],[Avg stop time helper]],Average_Stop_Time))</f>
        <v>#DIV/0!</v>
      </c>
    </row>
    <row r="475" spans="1:41" s="35" customFormat="1" x14ac:dyDescent="0.3">
      <c r="A475" s="55" t="s">
        <v>12427</v>
      </c>
      <c r="B475" s="35">
        <v>101</v>
      </c>
      <c r="C475" s="35">
        <v>71138</v>
      </c>
      <c r="D475" s="35">
        <v>0</v>
      </c>
      <c r="E475" s="35" t="s">
        <v>7855</v>
      </c>
      <c r="F475" s="35" t="s">
        <v>7856</v>
      </c>
      <c r="G475" s="35" t="s">
        <v>7857</v>
      </c>
      <c r="H475" s="35" t="s">
        <v>7840</v>
      </c>
      <c r="I475" s="35" t="s">
        <v>3</v>
      </c>
      <c r="J475" s="35">
        <v>49735</v>
      </c>
      <c r="K475" s="35">
        <v>1</v>
      </c>
      <c r="L475" s="35" t="s">
        <v>7803</v>
      </c>
      <c r="M475" s="35" t="s">
        <v>7793</v>
      </c>
      <c r="N475" s="35" t="s">
        <v>901</v>
      </c>
      <c r="O475" s="35">
        <v>348</v>
      </c>
      <c r="P475" s="35">
        <v>348</v>
      </c>
      <c r="Q475" s="35">
        <v>0</v>
      </c>
      <c r="R475" s="35">
        <v>0</v>
      </c>
      <c r="S475" s="35">
        <v>0</v>
      </c>
      <c r="T475" s="35">
        <v>0</v>
      </c>
      <c r="U475" s="39">
        <v>44158</v>
      </c>
      <c r="V475" s="35">
        <v>13</v>
      </c>
      <c r="W475" s="45">
        <v>837.42</v>
      </c>
      <c r="X475" s="45">
        <v>0</v>
      </c>
      <c r="Y475" s="45">
        <v>0</v>
      </c>
      <c r="Z475" s="45">
        <v>16.7</v>
      </c>
      <c r="AA475" s="45">
        <v>66.78</v>
      </c>
      <c r="AB475" s="35">
        <v>0</v>
      </c>
      <c r="AC475" s="35">
        <v>0</v>
      </c>
      <c r="AD475" s="42">
        <v>0</v>
      </c>
      <c r="AE475" s="45">
        <v>16.05</v>
      </c>
      <c r="AF475" s="45">
        <v>15.737500000000001</v>
      </c>
      <c r="AG475" s="35" t="s">
        <v>10969</v>
      </c>
      <c r="AH475" s="35" t="s">
        <v>10965</v>
      </c>
      <c r="AK475" s="35" t="s">
        <v>7832</v>
      </c>
      <c r="AL475" s="35" t="s">
        <v>932</v>
      </c>
      <c r="AM475" s="35">
        <v>103</v>
      </c>
      <c r="AN475" s="35">
        <f>IFERROR(_xlfn.XLOOKUP(Master[[#This Row],[cu_id]],AllStopTimes[cu_ID],AllStopTimes[Average Stop Time ( In Min )]), 0)</f>
        <v>0</v>
      </c>
      <c r="AO475" s="35" t="e">
        <f>IF(Master[[#This Row],[RSP StopTime override]] &lt;&gt; "",Master[[#This Row],[RSP StopTime override]],IF(Master[[#This Row],[Avg stop time helper]] &lt;&gt; 0, Master[[#This Row],[Avg stop time helper]],Average_Stop_Time))</f>
        <v>#DIV/0!</v>
      </c>
    </row>
    <row r="476" spans="1:41" s="35" customFormat="1" x14ac:dyDescent="0.3">
      <c r="A476" s="55" t="s">
        <v>11225</v>
      </c>
      <c r="B476" s="35">
        <v>102</v>
      </c>
      <c r="C476" s="35">
        <v>71136</v>
      </c>
      <c r="D476" s="35">
        <v>0</v>
      </c>
      <c r="E476" s="35" t="s">
        <v>8220</v>
      </c>
      <c r="F476" s="35" t="s">
        <v>8221</v>
      </c>
      <c r="G476" s="35" t="s">
        <v>8222</v>
      </c>
      <c r="H476" s="35" t="s">
        <v>8208</v>
      </c>
      <c r="I476" s="35" t="s">
        <v>3</v>
      </c>
      <c r="J476" s="35">
        <v>49765</v>
      </c>
      <c r="K476" s="35">
        <v>2</v>
      </c>
      <c r="L476" s="35" t="s">
        <v>7698</v>
      </c>
      <c r="M476" s="35" t="s">
        <v>7793</v>
      </c>
      <c r="N476" s="35" t="s">
        <v>901</v>
      </c>
      <c r="O476" s="35">
        <v>85</v>
      </c>
      <c r="P476" s="35">
        <v>85</v>
      </c>
      <c r="Q476" s="35">
        <v>0</v>
      </c>
      <c r="R476" s="35">
        <v>0</v>
      </c>
      <c r="S476" s="35">
        <v>0</v>
      </c>
      <c r="T476" s="35">
        <v>0</v>
      </c>
      <c r="U476" s="39">
        <v>44137</v>
      </c>
      <c r="V476" s="35">
        <v>13</v>
      </c>
      <c r="W476" s="45">
        <v>535.54999999999995</v>
      </c>
      <c r="X476" s="45">
        <v>0</v>
      </c>
      <c r="Y476" s="45">
        <v>0</v>
      </c>
      <c r="Z476" s="45">
        <v>10.61</v>
      </c>
      <c r="AA476" s="45">
        <v>42.45</v>
      </c>
      <c r="AB476" s="35">
        <v>0</v>
      </c>
      <c r="AC476" s="35">
        <v>0</v>
      </c>
      <c r="AD476" s="42">
        <v>0</v>
      </c>
      <c r="AE476" s="45">
        <v>10.205</v>
      </c>
      <c r="AF476" s="45">
        <v>10.205</v>
      </c>
      <c r="AG476" s="35" t="s">
        <v>6009</v>
      </c>
      <c r="AH476" s="35" t="s">
        <v>6009</v>
      </c>
      <c r="AK476" s="35" t="s">
        <v>7832</v>
      </c>
      <c r="AL476" s="35" t="s">
        <v>901</v>
      </c>
      <c r="AM476" s="35">
        <v>102</v>
      </c>
      <c r="AN476" s="35">
        <f>IFERROR(_xlfn.XLOOKUP(Master[[#This Row],[cu_id]],AllStopTimes[cu_ID],AllStopTimes[Average Stop Time ( In Min )]), 0)</f>
        <v>0</v>
      </c>
      <c r="AO476" s="35" t="e">
        <f>IF(Master[[#This Row],[RSP StopTime override]] &lt;&gt; "",Master[[#This Row],[RSP StopTime override]],IF(Master[[#This Row],[Avg stop time helper]] &lt;&gt; 0, Master[[#This Row],[Avg stop time helper]],Average_Stop_Time))</f>
        <v>#DIV/0!</v>
      </c>
    </row>
    <row r="477" spans="1:41" s="35" customFormat="1" x14ac:dyDescent="0.3">
      <c r="A477" s="55" t="s">
        <v>11203</v>
      </c>
      <c r="B477" s="35">
        <v>102</v>
      </c>
      <c r="C477" s="35">
        <v>99062</v>
      </c>
      <c r="D477" s="35">
        <v>96</v>
      </c>
      <c r="E477" s="35" t="s">
        <v>8217</v>
      </c>
      <c r="F477" s="35" t="s">
        <v>8199</v>
      </c>
      <c r="H477" s="35" t="s">
        <v>8208</v>
      </c>
      <c r="I477" s="35" t="s">
        <v>3</v>
      </c>
      <c r="J477" s="35">
        <v>49765</v>
      </c>
      <c r="K477" s="35">
        <v>7</v>
      </c>
      <c r="L477" s="35" t="s">
        <v>7697</v>
      </c>
      <c r="M477" s="35" t="s">
        <v>7793</v>
      </c>
      <c r="N477" s="35" t="s">
        <v>901</v>
      </c>
      <c r="O477" s="35">
        <v>70</v>
      </c>
      <c r="P477" s="35">
        <v>70</v>
      </c>
      <c r="Q477" s="35">
        <v>0</v>
      </c>
      <c r="R477" s="35">
        <v>0</v>
      </c>
      <c r="S477" s="35">
        <v>0</v>
      </c>
      <c r="T477" s="35">
        <v>0</v>
      </c>
      <c r="U477" s="39">
        <v>44137</v>
      </c>
      <c r="V477" s="35">
        <v>53</v>
      </c>
      <c r="W477" s="45">
        <v>4636.0600000000004</v>
      </c>
      <c r="X477" s="45">
        <v>0</v>
      </c>
      <c r="Y477" s="45">
        <v>0</v>
      </c>
      <c r="Z477" s="45">
        <v>92.46</v>
      </c>
      <c r="AA477" s="45">
        <v>92.46</v>
      </c>
      <c r="AB477" s="35">
        <v>70</v>
      </c>
      <c r="AC477" s="35">
        <v>26</v>
      </c>
      <c r="AD477" s="42">
        <v>0.49056603773584906</v>
      </c>
      <c r="AE477" s="45">
        <v>88.408699999999996</v>
      </c>
      <c r="AF477" s="45">
        <v>88.25</v>
      </c>
      <c r="AG477" s="35" t="s">
        <v>6009</v>
      </c>
      <c r="AH477" s="35" t="s">
        <v>6009</v>
      </c>
      <c r="AK477" s="35" t="s">
        <v>7832</v>
      </c>
      <c r="AL477" s="35" t="s">
        <v>901</v>
      </c>
      <c r="AM477" s="35">
        <v>102</v>
      </c>
      <c r="AN477" s="35">
        <f>IFERROR(_xlfn.XLOOKUP(Master[[#This Row],[cu_id]],AllStopTimes[cu_ID],AllStopTimes[Average Stop Time ( In Min )]), 0)</f>
        <v>0</v>
      </c>
      <c r="AO477" s="35" t="e">
        <f>IF(Master[[#This Row],[RSP StopTime override]] &lt;&gt; "",Master[[#This Row],[RSP StopTime override]],IF(Master[[#This Row],[Avg stop time helper]] &lt;&gt; 0, Master[[#This Row],[Avg stop time helper]],Average_Stop_Time))</f>
        <v>#DIV/0!</v>
      </c>
    </row>
    <row r="478" spans="1:41" s="35" customFormat="1" x14ac:dyDescent="0.3">
      <c r="A478" s="55" t="s">
        <v>11252</v>
      </c>
      <c r="B478" s="35">
        <v>102</v>
      </c>
      <c r="C478" s="35">
        <v>71132</v>
      </c>
      <c r="D478" s="35">
        <v>0</v>
      </c>
      <c r="E478" s="35" t="s">
        <v>8223</v>
      </c>
      <c r="F478" s="35" t="s">
        <v>8224</v>
      </c>
      <c r="H478" s="35" t="s">
        <v>8208</v>
      </c>
      <c r="I478" s="35" t="s">
        <v>3</v>
      </c>
      <c r="J478" s="35">
        <v>49765</v>
      </c>
      <c r="K478" s="35">
        <v>7</v>
      </c>
      <c r="L478" s="35" t="s">
        <v>7697</v>
      </c>
      <c r="M478" s="35" t="s">
        <v>7793</v>
      </c>
      <c r="N478" s="35" t="s">
        <v>901</v>
      </c>
      <c r="O478" s="35">
        <v>90</v>
      </c>
      <c r="P478" s="35">
        <v>90</v>
      </c>
      <c r="Q478" s="35">
        <v>0</v>
      </c>
      <c r="R478" s="35">
        <v>0</v>
      </c>
      <c r="S478" s="35">
        <v>0</v>
      </c>
      <c r="T478" s="35">
        <v>0</v>
      </c>
      <c r="U478" s="39">
        <v>44137</v>
      </c>
      <c r="V478" s="35">
        <v>53</v>
      </c>
      <c r="W478" s="45">
        <v>2217.33</v>
      </c>
      <c r="X478" s="45">
        <v>0</v>
      </c>
      <c r="Y478" s="45">
        <v>0</v>
      </c>
      <c r="Z478" s="45">
        <v>49.63</v>
      </c>
      <c r="AA478" s="45">
        <v>49.63</v>
      </c>
      <c r="AB478" s="35">
        <v>0</v>
      </c>
      <c r="AC478" s="35">
        <v>0</v>
      </c>
      <c r="AD478" s="42">
        <v>0</v>
      </c>
      <c r="AE478" s="45">
        <v>37.06</v>
      </c>
      <c r="AF478" s="45">
        <v>44.99</v>
      </c>
      <c r="AG478" s="35" t="s">
        <v>6009</v>
      </c>
      <c r="AH478" s="35" t="s">
        <v>6009</v>
      </c>
      <c r="AK478" s="35" t="s">
        <v>7832</v>
      </c>
      <c r="AL478" s="35" t="s">
        <v>901</v>
      </c>
      <c r="AM478" s="35">
        <v>102</v>
      </c>
      <c r="AN478" s="35">
        <f>IFERROR(_xlfn.XLOOKUP(Master[[#This Row],[cu_id]],AllStopTimes[cu_ID],AllStopTimes[Average Stop Time ( In Min )]), 0)</f>
        <v>0</v>
      </c>
      <c r="AO478" s="35" t="e">
        <f>IF(Master[[#This Row],[RSP StopTime override]] &lt;&gt; "",Master[[#This Row],[RSP StopTime override]],IF(Master[[#This Row],[Avg stop time helper]] &lt;&gt; 0, Master[[#This Row],[Avg stop time helper]],Average_Stop_Time))</f>
        <v>#DIV/0!</v>
      </c>
    </row>
    <row r="479" spans="1:41" s="35" customFormat="1" x14ac:dyDescent="0.3">
      <c r="A479" s="55" t="s">
        <v>11009</v>
      </c>
      <c r="B479" s="35">
        <v>102</v>
      </c>
      <c r="C479" s="35">
        <v>71131</v>
      </c>
      <c r="D479" s="35">
        <v>0</v>
      </c>
      <c r="E479" s="35" t="s">
        <v>8202</v>
      </c>
      <c r="F479" s="35" t="s">
        <v>8203</v>
      </c>
      <c r="H479" s="35" t="s">
        <v>8204</v>
      </c>
      <c r="I479" s="35" t="s">
        <v>3</v>
      </c>
      <c r="J479" s="35">
        <v>49759</v>
      </c>
      <c r="K479" s="35">
        <v>2</v>
      </c>
      <c r="L479" s="35" t="s">
        <v>7698</v>
      </c>
      <c r="M479" s="35" t="s">
        <v>7793</v>
      </c>
      <c r="N479" s="35" t="s">
        <v>901</v>
      </c>
      <c r="O479" s="35">
        <v>10</v>
      </c>
      <c r="P479" s="35">
        <v>10</v>
      </c>
      <c r="Q479" s="35">
        <v>0</v>
      </c>
      <c r="R479" s="35">
        <v>0</v>
      </c>
      <c r="S479" s="35">
        <v>0</v>
      </c>
      <c r="T479" s="35">
        <v>0</v>
      </c>
      <c r="U479" s="39">
        <v>44137</v>
      </c>
      <c r="V479" s="35">
        <v>12</v>
      </c>
      <c r="W479" s="45">
        <v>548.96</v>
      </c>
      <c r="X479" s="45">
        <v>0</v>
      </c>
      <c r="Y479" s="45">
        <v>0</v>
      </c>
      <c r="Z479" s="45">
        <v>15</v>
      </c>
      <c r="AA479" s="45">
        <v>59.99</v>
      </c>
      <c r="AB479" s="35">
        <v>0</v>
      </c>
      <c r="AC479" s="35">
        <v>0</v>
      </c>
      <c r="AD479" s="42">
        <v>0</v>
      </c>
      <c r="AE479" s="45">
        <v>13.5425</v>
      </c>
      <c r="AF479" s="45">
        <v>6.7712000000000003</v>
      </c>
      <c r="AG479" s="35" t="s">
        <v>6009</v>
      </c>
      <c r="AH479" s="35" t="s">
        <v>6009</v>
      </c>
      <c r="AK479" s="35" t="s">
        <v>7832</v>
      </c>
      <c r="AL479" s="35" t="s">
        <v>901</v>
      </c>
      <c r="AM479" s="35">
        <v>102</v>
      </c>
      <c r="AN479" s="35">
        <f>IFERROR(_xlfn.XLOOKUP(Master[[#This Row],[cu_id]],AllStopTimes[cu_ID],AllStopTimes[Average Stop Time ( In Min )]), 0)</f>
        <v>0</v>
      </c>
      <c r="AO479" s="35" t="e">
        <f>IF(Master[[#This Row],[RSP StopTime override]] &lt;&gt; "",Master[[#This Row],[RSP StopTime override]],IF(Master[[#This Row],[Avg stop time helper]] &lt;&gt; 0, Master[[#This Row],[Avg stop time helper]],Average_Stop_Time))</f>
        <v>#DIV/0!</v>
      </c>
    </row>
    <row r="480" spans="1:41" s="35" customFormat="1" x14ac:dyDescent="0.3">
      <c r="A480" s="55" t="s">
        <v>11234</v>
      </c>
      <c r="B480" s="35">
        <v>102</v>
      </c>
      <c r="C480" s="35">
        <v>71128</v>
      </c>
      <c r="D480" s="35">
        <v>0</v>
      </c>
      <c r="E480" s="35" t="s">
        <v>8205</v>
      </c>
      <c r="F480" s="35" t="s">
        <v>8206</v>
      </c>
      <c r="G480" s="35" t="s">
        <v>8207</v>
      </c>
      <c r="H480" s="35" t="s">
        <v>8208</v>
      </c>
      <c r="I480" s="35" t="s">
        <v>3</v>
      </c>
      <c r="J480" s="35">
        <v>49765</v>
      </c>
      <c r="K480" s="35">
        <v>6</v>
      </c>
      <c r="L480" s="35" t="s">
        <v>7697</v>
      </c>
      <c r="M480" s="35" t="s">
        <v>7793</v>
      </c>
      <c r="N480" s="35" t="s">
        <v>901</v>
      </c>
      <c r="O480" s="35">
        <v>30</v>
      </c>
      <c r="P480" s="35">
        <v>30</v>
      </c>
      <c r="Q480" s="35">
        <v>0</v>
      </c>
      <c r="R480" s="35">
        <v>0</v>
      </c>
      <c r="S480" s="35">
        <v>0</v>
      </c>
      <c r="T480" s="35">
        <v>0</v>
      </c>
      <c r="U480" s="39">
        <v>44137</v>
      </c>
      <c r="V480" s="35">
        <v>27</v>
      </c>
      <c r="W480" s="45">
        <v>1656.49</v>
      </c>
      <c r="X480" s="45">
        <v>0</v>
      </c>
      <c r="Y480" s="45">
        <v>0</v>
      </c>
      <c r="Z480" s="45">
        <v>25.49</v>
      </c>
      <c r="AA480" s="45">
        <v>50.98</v>
      </c>
      <c r="AB480" s="35">
        <v>78</v>
      </c>
      <c r="AC480" s="35">
        <v>0</v>
      </c>
      <c r="AD480" s="42">
        <v>0</v>
      </c>
      <c r="AE480" s="45">
        <v>81.113699999999994</v>
      </c>
      <c r="AF480" s="45">
        <v>22.47</v>
      </c>
      <c r="AG480" s="35" t="s">
        <v>6009</v>
      </c>
      <c r="AH480" s="35" t="s">
        <v>6009</v>
      </c>
      <c r="AK480" s="35" t="s">
        <v>7832</v>
      </c>
      <c r="AL480" s="35" t="s">
        <v>901</v>
      </c>
      <c r="AM480" s="35">
        <v>102</v>
      </c>
      <c r="AN480" s="35">
        <f>IFERROR(_xlfn.XLOOKUP(Master[[#This Row],[cu_id]],AllStopTimes[cu_ID],AllStopTimes[Average Stop Time ( In Min )]), 0)</f>
        <v>0</v>
      </c>
      <c r="AO480" s="35" t="e">
        <f>IF(Master[[#This Row],[RSP StopTime override]] &lt;&gt; "",Master[[#This Row],[RSP StopTime override]],IF(Master[[#This Row],[Avg stop time helper]] &lt;&gt; 0, Master[[#This Row],[Avg stop time helper]],Average_Stop_Time))</f>
        <v>#DIV/0!</v>
      </c>
    </row>
    <row r="481" spans="1:41" s="35" customFormat="1" x14ac:dyDescent="0.3">
      <c r="A481" s="55" t="s">
        <v>11272</v>
      </c>
      <c r="B481" s="35">
        <v>102</v>
      </c>
      <c r="C481" s="35">
        <v>73404</v>
      </c>
      <c r="D481" s="35">
        <v>3</v>
      </c>
      <c r="E481" s="35" t="s">
        <v>8227</v>
      </c>
      <c r="F481" s="35" t="s">
        <v>8228</v>
      </c>
      <c r="G481" s="35" t="s">
        <v>8229</v>
      </c>
      <c r="H481" s="35" t="s">
        <v>8197</v>
      </c>
      <c r="I481" s="35" t="s">
        <v>3</v>
      </c>
      <c r="J481" s="35">
        <v>49765</v>
      </c>
      <c r="K481" s="35">
        <v>6</v>
      </c>
      <c r="L481" s="35" t="s">
        <v>7805</v>
      </c>
      <c r="M481" s="35" t="s">
        <v>7793</v>
      </c>
      <c r="N481" s="35" t="s">
        <v>901</v>
      </c>
      <c r="O481" s="35">
        <v>110</v>
      </c>
      <c r="P481" s="35">
        <v>110</v>
      </c>
      <c r="Q481" s="35">
        <v>0</v>
      </c>
      <c r="R481" s="35">
        <v>0</v>
      </c>
      <c r="S481" s="35">
        <v>0</v>
      </c>
      <c r="T481" s="35">
        <v>0</v>
      </c>
      <c r="U481" s="39">
        <v>44137</v>
      </c>
      <c r="V481" s="35">
        <v>26</v>
      </c>
      <c r="W481" s="45">
        <v>2227.52</v>
      </c>
      <c r="X481" s="45">
        <v>0</v>
      </c>
      <c r="Y481" s="45">
        <v>0</v>
      </c>
      <c r="Z481" s="45">
        <v>44.21</v>
      </c>
      <c r="AA481" s="45">
        <v>88.43</v>
      </c>
      <c r="AB481" s="35">
        <v>0</v>
      </c>
      <c r="AC481" s="35">
        <v>0</v>
      </c>
      <c r="AD481" s="42">
        <v>0</v>
      </c>
      <c r="AE481" s="45">
        <v>42.225000000000001</v>
      </c>
      <c r="AF481" s="45">
        <v>42.225000000000001</v>
      </c>
      <c r="AG481" s="35" t="s">
        <v>6009</v>
      </c>
      <c r="AH481" s="35" t="s">
        <v>6009</v>
      </c>
      <c r="AK481" s="35" t="s">
        <v>7832</v>
      </c>
      <c r="AL481" s="35" t="s">
        <v>901</v>
      </c>
      <c r="AM481" s="35">
        <v>102</v>
      </c>
      <c r="AN481" s="35">
        <f>IFERROR(_xlfn.XLOOKUP(Master[[#This Row],[cu_id]],AllStopTimes[cu_ID],AllStopTimes[Average Stop Time ( In Min )]), 0)</f>
        <v>0</v>
      </c>
      <c r="AO481" s="35" t="e">
        <f>IF(Master[[#This Row],[RSP StopTime override]] &lt;&gt; "",Master[[#This Row],[RSP StopTime override]],IF(Master[[#This Row],[Avg stop time helper]] &lt;&gt; 0, Master[[#This Row],[Avg stop time helper]],Average_Stop_Time))</f>
        <v>#DIV/0!</v>
      </c>
    </row>
    <row r="482" spans="1:41" s="35" customFormat="1" x14ac:dyDescent="0.3">
      <c r="A482" s="55" t="s">
        <v>12334</v>
      </c>
      <c r="B482" s="35">
        <v>105</v>
      </c>
      <c r="C482" s="35">
        <v>99063</v>
      </c>
      <c r="D482" s="35">
        <v>4</v>
      </c>
      <c r="E482" s="35" t="s">
        <v>183</v>
      </c>
      <c r="F482" s="35" t="s">
        <v>9243</v>
      </c>
      <c r="G482" s="35" t="s">
        <v>9244</v>
      </c>
      <c r="H482" s="35" t="s">
        <v>7840</v>
      </c>
      <c r="I482" s="35" t="s">
        <v>3</v>
      </c>
      <c r="J482" s="35">
        <v>49735</v>
      </c>
      <c r="K482" s="35">
        <v>2</v>
      </c>
      <c r="L482" s="35" t="s">
        <v>7698</v>
      </c>
      <c r="M482" s="35" t="s">
        <v>7793</v>
      </c>
      <c r="N482" s="35" t="s">
        <v>903</v>
      </c>
      <c r="O482" s="35">
        <v>270</v>
      </c>
      <c r="P482" s="35">
        <v>0</v>
      </c>
      <c r="Q482" s="35">
        <v>270</v>
      </c>
      <c r="R482" s="35">
        <v>0</v>
      </c>
      <c r="S482" s="35">
        <v>0</v>
      </c>
      <c r="T482" s="35">
        <v>0</v>
      </c>
      <c r="U482" s="39">
        <v>44138</v>
      </c>
      <c r="V482" s="35">
        <v>13</v>
      </c>
      <c r="W482" s="45">
        <v>1406.96</v>
      </c>
      <c r="X482" s="45">
        <v>0</v>
      </c>
      <c r="Y482" s="45">
        <v>0</v>
      </c>
      <c r="Z482" s="45">
        <v>27.68</v>
      </c>
      <c r="AA482" s="45">
        <v>110.72</v>
      </c>
      <c r="AB482" s="35">
        <v>0</v>
      </c>
      <c r="AC482" s="35">
        <v>0</v>
      </c>
      <c r="AD482" s="42">
        <v>0</v>
      </c>
      <c r="AE482" s="45">
        <v>26.87</v>
      </c>
      <c r="AF482" s="45">
        <v>26.87</v>
      </c>
      <c r="AG482" s="35" t="s">
        <v>10969</v>
      </c>
      <c r="AH482" s="35" t="s">
        <v>10965</v>
      </c>
      <c r="AK482" s="35" t="s">
        <v>7832</v>
      </c>
      <c r="AL482" s="35" t="s">
        <v>932</v>
      </c>
      <c r="AM482" s="35">
        <v>103</v>
      </c>
      <c r="AN482" s="35">
        <f>IFERROR(_xlfn.XLOOKUP(Master[[#This Row],[cu_id]],AllStopTimes[cu_ID],AllStopTimes[Average Stop Time ( In Min )]), 0)</f>
        <v>0</v>
      </c>
      <c r="AO482" s="35" t="e">
        <f>IF(Master[[#This Row],[RSP StopTime override]] &lt;&gt; "",Master[[#This Row],[RSP StopTime override]],IF(Master[[#This Row],[Avg stop time helper]] &lt;&gt; 0, Master[[#This Row],[Avg stop time helper]],Average_Stop_Time))</f>
        <v>#DIV/0!</v>
      </c>
    </row>
    <row r="483" spans="1:41" s="35" customFormat="1" x14ac:dyDescent="0.3">
      <c r="A483" s="55" t="s">
        <v>12418</v>
      </c>
      <c r="B483" s="35">
        <v>101</v>
      </c>
      <c r="C483" s="35">
        <v>99058</v>
      </c>
      <c r="D483" s="35">
        <v>14</v>
      </c>
      <c r="E483" s="35" t="s">
        <v>7874</v>
      </c>
      <c r="F483" s="35" t="s">
        <v>7875</v>
      </c>
      <c r="G483" s="35" t="s">
        <v>7876</v>
      </c>
      <c r="H483" s="35" t="s">
        <v>7840</v>
      </c>
      <c r="I483" s="35" t="s">
        <v>3</v>
      </c>
      <c r="J483" s="35">
        <v>49735</v>
      </c>
      <c r="K483" s="35">
        <v>7</v>
      </c>
      <c r="L483" s="35" t="s">
        <v>7697</v>
      </c>
      <c r="M483" s="35" t="s">
        <v>7793</v>
      </c>
      <c r="N483" s="35" t="s">
        <v>901</v>
      </c>
      <c r="O483" s="35">
        <v>590</v>
      </c>
      <c r="P483" s="35">
        <v>590</v>
      </c>
      <c r="Q483" s="35">
        <v>0</v>
      </c>
      <c r="R483" s="35">
        <v>0</v>
      </c>
      <c r="S483" s="35">
        <v>0</v>
      </c>
      <c r="T483" s="35">
        <v>0</v>
      </c>
      <c r="U483" s="39">
        <v>44137</v>
      </c>
      <c r="V483" s="35">
        <v>52</v>
      </c>
      <c r="W483" s="45">
        <v>1995.38</v>
      </c>
      <c r="X483" s="45">
        <v>0</v>
      </c>
      <c r="Y483" s="45">
        <v>0</v>
      </c>
      <c r="Z483" s="45">
        <v>35.47</v>
      </c>
      <c r="AA483" s="45">
        <v>35.47</v>
      </c>
      <c r="AB483" s="35">
        <v>0</v>
      </c>
      <c r="AC483" s="35">
        <v>0</v>
      </c>
      <c r="AD483" s="42">
        <v>0</v>
      </c>
      <c r="AE483" s="45">
        <v>35.08</v>
      </c>
      <c r="AF483" s="45">
        <v>42.56</v>
      </c>
      <c r="AG483" s="35" t="s">
        <v>10969</v>
      </c>
      <c r="AH483" s="35" t="s">
        <v>10965</v>
      </c>
      <c r="AK483" s="35" t="s">
        <v>7832</v>
      </c>
      <c r="AL483" s="35" t="s">
        <v>932</v>
      </c>
      <c r="AM483" s="35">
        <v>103</v>
      </c>
      <c r="AN483" s="35">
        <f>IFERROR(_xlfn.XLOOKUP(Master[[#This Row],[cu_id]],AllStopTimes[cu_ID],AllStopTimes[Average Stop Time ( In Min )]), 0)</f>
        <v>0</v>
      </c>
      <c r="AO483" s="35" t="e">
        <f>IF(Master[[#This Row],[RSP StopTime override]] &lt;&gt; "",Master[[#This Row],[RSP StopTime override]],IF(Master[[#This Row],[Avg stop time helper]] &lt;&gt; 0, Master[[#This Row],[Avg stop time helper]],Average_Stop_Time))</f>
        <v>#DIV/0!</v>
      </c>
    </row>
    <row r="484" spans="1:41" s="35" customFormat="1" x14ac:dyDescent="0.3">
      <c r="A484" s="55" t="s">
        <v>12245</v>
      </c>
      <c r="B484" s="35">
        <v>105</v>
      </c>
      <c r="C484" s="35">
        <v>71123</v>
      </c>
      <c r="D484" s="35">
        <v>0</v>
      </c>
      <c r="E484" s="35" t="s">
        <v>9235</v>
      </c>
      <c r="F484" s="35" t="s">
        <v>9236</v>
      </c>
      <c r="H484" s="35" t="s">
        <v>7840</v>
      </c>
      <c r="I484" s="35" t="s">
        <v>3</v>
      </c>
      <c r="J484" s="35">
        <v>49735</v>
      </c>
      <c r="K484" s="35">
        <v>7</v>
      </c>
      <c r="L484" s="35" t="s">
        <v>7697</v>
      </c>
      <c r="M484" s="35" t="s">
        <v>7793</v>
      </c>
      <c r="N484" s="35" t="s">
        <v>903</v>
      </c>
      <c r="O484" s="35">
        <v>220</v>
      </c>
      <c r="P484" s="35">
        <v>0</v>
      </c>
      <c r="Q484" s="35">
        <v>220</v>
      </c>
      <c r="R484" s="35">
        <v>0</v>
      </c>
      <c r="S484" s="35">
        <v>0</v>
      </c>
      <c r="T484" s="35">
        <v>0</v>
      </c>
      <c r="U484" s="39">
        <v>44138</v>
      </c>
      <c r="V484" s="35">
        <v>52</v>
      </c>
      <c r="W484" s="45">
        <v>2401.21</v>
      </c>
      <c r="X484" s="45">
        <v>0</v>
      </c>
      <c r="Y484" s="45">
        <v>0</v>
      </c>
      <c r="Z484" s="45">
        <v>50.44</v>
      </c>
      <c r="AA484" s="45">
        <v>50.44</v>
      </c>
      <c r="AB484" s="35">
        <v>28</v>
      </c>
      <c r="AC484" s="35">
        <v>7</v>
      </c>
      <c r="AD484" s="42">
        <v>0.13461538461538461</v>
      </c>
      <c r="AE484" s="45">
        <v>45.715000000000003</v>
      </c>
      <c r="AF484" s="45">
        <v>45.715000000000003</v>
      </c>
      <c r="AG484" s="35" t="s">
        <v>10967</v>
      </c>
      <c r="AH484" s="35" t="s">
        <v>10965</v>
      </c>
      <c r="AK484" s="35" t="s">
        <v>7832</v>
      </c>
      <c r="AL484" s="35" t="s">
        <v>932</v>
      </c>
      <c r="AM484" s="35">
        <v>103</v>
      </c>
      <c r="AN484" s="35">
        <f>IFERROR(_xlfn.XLOOKUP(Master[[#This Row],[cu_id]],AllStopTimes[cu_ID],AllStopTimes[Average Stop Time ( In Min )]), 0)</f>
        <v>0</v>
      </c>
      <c r="AO484" s="35" t="e">
        <f>IF(Master[[#This Row],[RSP StopTime override]] &lt;&gt; "",Master[[#This Row],[RSP StopTime override]],IF(Master[[#This Row],[Avg stop time helper]] &lt;&gt; 0, Master[[#This Row],[Avg stop time helper]],Average_Stop_Time))</f>
        <v>#DIV/0!</v>
      </c>
    </row>
    <row r="485" spans="1:41" s="35" customFormat="1" x14ac:dyDescent="0.3">
      <c r="A485" s="55" t="s">
        <v>13967</v>
      </c>
      <c r="B485" s="35">
        <v>101</v>
      </c>
      <c r="C485" s="35">
        <v>71121</v>
      </c>
      <c r="D485" s="35">
        <v>0</v>
      </c>
      <c r="E485" s="35" t="s">
        <v>7862</v>
      </c>
      <c r="F485" s="35" t="s">
        <v>7863</v>
      </c>
      <c r="G485" s="35" t="s">
        <v>7864</v>
      </c>
      <c r="H485" s="35" t="s">
        <v>7840</v>
      </c>
      <c r="I485" s="35" t="s">
        <v>3</v>
      </c>
      <c r="J485" s="35">
        <v>49735</v>
      </c>
      <c r="K485" s="35">
        <v>6</v>
      </c>
      <c r="L485" s="35" t="s">
        <v>7805</v>
      </c>
      <c r="M485" s="35" t="s">
        <v>7793</v>
      </c>
      <c r="N485" s="35" t="s">
        <v>901</v>
      </c>
      <c r="O485" s="35">
        <v>385</v>
      </c>
      <c r="P485" s="35">
        <v>385</v>
      </c>
      <c r="Q485" s="35">
        <v>0</v>
      </c>
      <c r="R485" s="35">
        <v>0</v>
      </c>
      <c r="S485" s="35">
        <v>0</v>
      </c>
      <c r="T485" s="35">
        <v>0</v>
      </c>
      <c r="U485" s="39">
        <v>44137</v>
      </c>
      <c r="V485" s="35">
        <v>26</v>
      </c>
      <c r="W485" s="45">
        <v>2578.84</v>
      </c>
      <c r="X485" s="45">
        <v>0</v>
      </c>
      <c r="Y485" s="45">
        <v>0</v>
      </c>
      <c r="Z485" s="45">
        <v>54.85</v>
      </c>
      <c r="AA485" s="45">
        <v>109.7</v>
      </c>
      <c r="AB485" s="35">
        <v>0</v>
      </c>
      <c r="AC485" s="35">
        <v>0</v>
      </c>
      <c r="AD485" s="42">
        <v>0</v>
      </c>
      <c r="AE485" s="45">
        <v>49.744999999999997</v>
      </c>
      <c r="AF485" s="45">
        <v>48.295000000000002</v>
      </c>
      <c r="AG485" s="35" t="s">
        <v>10969</v>
      </c>
      <c r="AH485" s="35" t="s">
        <v>10965</v>
      </c>
      <c r="AK485" s="35" t="s">
        <v>7832</v>
      </c>
      <c r="AL485" s="35" t="s">
        <v>932</v>
      </c>
      <c r="AM485" s="35">
        <v>103</v>
      </c>
      <c r="AN485" s="35">
        <f>IFERROR(_xlfn.XLOOKUP(Master[[#This Row],[cu_id]],AllStopTimes[cu_ID],AllStopTimes[Average Stop Time ( In Min )]), 0)</f>
        <v>0</v>
      </c>
      <c r="AO485" s="35" t="e">
        <f>IF(Master[[#This Row],[RSP StopTime override]] &lt;&gt; "",Master[[#This Row],[RSP StopTime override]],IF(Master[[#This Row],[Avg stop time helper]] &lt;&gt; 0, Master[[#This Row],[Avg stop time helper]],Average_Stop_Time))</f>
        <v>#DIV/0!</v>
      </c>
    </row>
    <row r="486" spans="1:41" s="35" customFormat="1" x14ac:dyDescent="0.3">
      <c r="A486" s="55" t="s">
        <v>12455</v>
      </c>
      <c r="B486" s="35">
        <v>101</v>
      </c>
      <c r="C486" s="35">
        <v>71115</v>
      </c>
      <c r="D486" s="35">
        <v>0</v>
      </c>
      <c r="E486" s="35" t="s">
        <v>7838</v>
      </c>
      <c r="F486" s="35" t="s">
        <v>7839</v>
      </c>
      <c r="H486" s="35" t="s">
        <v>7840</v>
      </c>
      <c r="I486" s="35" t="s">
        <v>3</v>
      </c>
      <c r="J486" s="35">
        <v>49735</v>
      </c>
      <c r="K486" s="35">
        <v>7</v>
      </c>
      <c r="L486" s="35" t="s">
        <v>7697</v>
      </c>
      <c r="M486" s="35" t="s">
        <v>7793</v>
      </c>
      <c r="N486" s="35" t="s">
        <v>901</v>
      </c>
      <c r="O486" s="35">
        <v>40</v>
      </c>
      <c r="P486" s="35">
        <v>40</v>
      </c>
      <c r="Q486" s="35">
        <v>0</v>
      </c>
      <c r="R486" s="35">
        <v>0</v>
      </c>
      <c r="S486" s="35">
        <v>0</v>
      </c>
      <c r="T486" s="35">
        <v>0</v>
      </c>
      <c r="U486" s="39">
        <v>44137</v>
      </c>
      <c r="V486" s="35">
        <v>52</v>
      </c>
      <c r="W486" s="45">
        <v>5755.02</v>
      </c>
      <c r="X486" s="45">
        <v>0</v>
      </c>
      <c r="Y486" s="45">
        <v>0</v>
      </c>
      <c r="Z486" s="45">
        <v>105.64</v>
      </c>
      <c r="AA486" s="45">
        <v>105.64</v>
      </c>
      <c r="AB486" s="35">
        <v>157</v>
      </c>
      <c r="AC486" s="35">
        <v>16</v>
      </c>
      <c r="AD486" s="42">
        <v>0.30769230769230771</v>
      </c>
      <c r="AE486" s="45">
        <v>101.01</v>
      </c>
      <c r="AF486" s="45">
        <v>118.075</v>
      </c>
      <c r="AG486" s="35" t="s">
        <v>10967</v>
      </c>
      <c r="AH486" s="35" t="s">
        <v>10965</v>
      </c>
      <c r="AK486" s="35" t="s">
        <v>7832</v>
      </c>
      <c r="AL486" s="35" t="s">
        <v>932</v>
      </c>
      <c r="AM486" s="35">
        <v>103</v>
      </c>
      <c r="AN486" s="35">
        <f>IFERROR(_xlfn.XLOOKUP(Master[[#This Row],[cu_id]],AllStopTimes[cu_ID],AllStopTimes[Average Stop Time ( In Min )]), 0)</f>
        <v>0</v>
      </c>
      <c r="AO486" s="35" t="e">
        <f>IF(Master[[#This Row],[RSP StopTime override]] &lt;&gt; "",Master[[#This Row],[RSP StopTime override]],IF(Master[[#This Row],[Avg stop time helper]] &lt;&gt; 0, Master[[#This Row],[Avg stop time helper]],Average_Stop_Time))</f>
        <v>#DIV/0!</v>
      </c>
    </row>
    <row r="487" spans="1:41" s="35" customFormat="1" x14ac:dyDescent="0.3">
      <c r="A487" s="55" t="s">
        <v>11440</v>
      </c>
      <c r="B487" s="35">
        <v>105</v>
      </c>
      <c r="C487" s="35">
        <v>99058</v>
      </c>
      <c r="D487" s="35">
        <v>35</v>
      </c>
      <c r="E487" s="35" t="s">
        <v>9208</v>
      </c>
      <c r="F487" s="35" t="s">
        <v>7848</v>
      </c>
      <c r="H487" s="35" t="s">
        <v>7846</v>
      </c>
      <c r="I487" s="35" t="s">
        <v>3</v>
      </c>
      <c r="J487" s="35">
        <v>49735</v>
      </c>
      <c r="K487" s="35">
        <v>7</v>
      </c>
      <c r="L487" s="35" t="s">
        <v>7697</v>
      </c>
      <c r="M487" s="35" t="s">
        <v>7793</v>
      </c>
      <c r="N487" s="35" t="s">
        <v>903</v>
      </c>
      <c r="O487" s="35">
        <v>30</v>
      </c>
      <c r="P487" s="35">
        <v>0</v>
      </c>
      <c r="Q487" s="35">
        <v>30</v>
      </c>
      <c r="R487" s="35">
        <v>0</v>
      </c>
      <c r="S487" s="35">
        <v>0</v>
      </c>
      <c r="T487" s="35">
        <v>0</v>
      </c>
      <c r="U487" s="39">
        <v>44138</v>
      </c>
      <c r="V487" s="35">
        <v>55</v>
      </c>
      <c r="W487" s="45">
        <v>1672.42</v>
      </c>
      <c r="X487" s="45">
        <v>0</v>
      </c>
      <c r="Y487" s="45">
        <v>0</v>
      </c>
      <c r="Z487" s="45">
        <v>29.4</v>
      </c>
      <c r="AA487" s="45">
        <v>29.4</v>
      </c>
      <c r="AB487" s="35">
        <v>0</v>
      </c>
      <c r="AC487" s="35">
        <v>0</v>
      </c>
      <c r="AD487" s="42">
        <v>0</v>
      </c>
      <c r="AE487" s="45">
        <v>28.89</v>
      </c>
      <c r="AF487" s="45">
        <v>23.3687</v>
      </c>
      <c r="AG487" s="35" t="s">
        <v>10974</v>
      </c>
      <c r="AH487" s="35" t="s">
        <v>10965</v>
      </c>
      <c r="AK487" s="35" t="s">
        <v>7832</v>
      </c>
      <c r="AL487" s="35" t="s">
        <v>932</v>
      </c>
      <c r="AM487" s="35">
        <v>103</v>
      </c>
      <c r="AN487" s="35">
        <f>IFERROR(_xlfn.XLOOKUP(Master[[#This Row],[cu_id]],AllStopTimes[cu_ID],AllStopTimes[Average Stop Time ( In Min )]), 0)</f>
        <v>0</v>
      </c>
      <c r="AO487" s="35" t="e">
        <f>IF(Master[[#This Row],[RSP StopTime override]] &lt;&gt; "",Master[[#This Row],[RSP StopTime override]],IF(Master[[#This Row],[Avg stop time helper]] &lt;&gt; 0, Master[[#This Row],[Avg stop time helper]],Average_Stop_Time))</f>
        <v>#DIV/0!</v>
      </c>
    </row>
    <row r="488" spans="1:41" s="35" customFormat="1" x14ac:dyDescent="0.3">
      <c r="A488" s="55" t="s">
        <v>13612</v>
      </c>
      <c r="B488" s="35">
        <v>101</v>
      </c>
      <c r="C488" s="35">
        <v>71112</v>
      </c>
      <c r="D488" s="35">
        <v>0</v>
      </c>
      <c r="E488" s="35" t="s">
        <v>7882</v>
      </c>
      <c r="F488" s="35" t="s">
        <v>7883</v>
      </c>
      <c r="G488" s="35" t="s">
        <v>7884</v>
      </c>
      <c r="H488" s="35" t="s">
        <v>7840</v>
      </c>
      <c r="I488" s="35" t="s">
        <v>3</v>
      </c>
      <c r="J488" s="35">
        <v>49734</v>
      </c>
      <c r="K488" s="35">
        <v>6</v>
      </c>
      <c r="L488" s="35" t="s">
        <v>7805</v>
      </c>
      <c r="M488" s="35" t="s">
        <v>7793</v>
      </c>
      <c r="N488" s="35" t="s">
        <v>901</v>
      </c>
      <c r="O488" s="35">
        <v>644</v>
      </c>
      <c r="P488" s="35">
        <v>644</v>
      </c>
      <c r="Q488" s="35">
        <v>0</v>
      </c>
      <c r="R488" s="35">
        <v>0</v>
      </c>
      <c r="S488" s="35">
        <v>0</v>
      </c>
      <c r="T488" s="35">
        <v>0</v>
      </c>
      <c r="U488" s="39">
        <v>44137</v>
      </c>
      <c r="V488" s="35">
        <v>80</v>
      </c>
      <c r="W488" s="45">
        <v>10668.72</v>
      </c>
      <c r="X488" s="45">
        <v>0</v>
      </c>
      <c r="Y488" s="45">
        <v>0</v>
      </c>
      <c r="Z488" s="45">
        <v>407.31</v>
      </c>
      <c r="AA488" s="45">
        <v>814.62</v>
      </c>
      <c r="AB488" s="35">
        <v>0</v>
      </c>
      <c r="AC488" s="35">
        <v>0</v>
      </c>
      <c r="AD488" s="42">
        <v>0</v>
      </c>
      <c r="AE488" s="45">
        <v>272.69869999999997</v>
      </c>
      <c r="AF488" s="45">
        <v>29.574999999999999</v>
      </c>
      <c r="AG488" s="35" t="s">
        <v>10968</v>
      </c>
      <c r="AH488" s="35" t="s">
        <v>10965</v>
      </c>
      <c r="AK488" s="35" t="s">
        <v>7832</v>
      </c>
      <c r="AL488" s="35" t="s">
        <v>932</v>
      </c>
      <c r="AM488" s="35">
        <v>103</v>
      </c>
      <c r="AN488" s="35">
        <f>IFERROR(_xlfn.XLOOKUP(Master[[#This Row],[cu_id]],AllStopTimes[cu_ID],AllStopTimes[Average Stop Time ( In Min )]), 0)</f>
        <v>0</v>
      </c>
      <c r="AO488" s="35" t="e">
        <f>IF(Master[[#This Row],[RSP StopTime override]] &lt;&gt; "",Master[[#This Row],[RSP StopTime override]],IF(Master[[#This Row],[Avg stop time helper]] &lt;&gt; 0, Master[[#This Row],[Avg stop time helper]],Average_Stop_Time))</f>
        <v>#DIV/0!</v>
      </c>
    </row>
    <row r="489" spans="1:41" s="35" customFormat="1" x14ac:dyDescent="0.3">
      <c r="A489" s="55" t="s">
        <v>11365</v>
      </c>
      <c r="B489" s="35">
        <v>105</v>
      </c>
      <c r="C489" s="35">
        <v>99058</v>
      </c>
      <c r="D489" s="35">
        <v>13</v>
      </c>
      <c r="E489" s="35" t="s">
        <v>9219</v>
      </c>
      <c r="F489" s="35" t="s">
        <v>9220</v>
      </c>
      <c r="G489" s="35" t="s">
        <v>9221</v>
      </c>
      <c r="H489" s="35" t="s">
        <v>7840</v>
      </c>
      <c r="I489" s="35" t="s">
        <v>3</v>
      </c>
      <c r="J489" s="35">
        <v>49735</v>
      </c>
      <c r="K489" s="35">
        <v>7</v>
      </c>
      <c r="L489" s="35" t="s">
        <v>7697</v>
      </c>
      <c r="M489" s="35" t="s">
        <v>7793</v>
      </c>
      <c r="N489" s="35" t="s">
        <v>903</v>
      </c>
      <c r="O489" s="35">
        <v>80</v>
      </c>
      <c r="P489" s="35">
        <v>0</v>
      </c>
      <c r="Q489" s="35">
        <v>80</v>
      </c>
      <c r="R489" s="35">
        <v>0</v>
      </c>
      <c r="S489" s="35">
        <v>0</v>
      </c>
      <c r="T489" s="35">
        <v>0</v>
      </c>
      <c r="U489" s="39">
        <v>44138</v>
      </c>
      <c r="V489" s="35">
        <v>55</v>
      </c>
      <c r="W489" s="45">
        <v>2869.96</v>
      </c>
      <c r="X489" s="45">
        <v>0</v>
      </c>
      <c r="Y489" s="45">
        <v>0</v>
      </c>
      <c r="Z489" s="45">
        <v>44.6</v>
      </c>
      <c r="AA489" s="45">
        <v>44.6</v>
      </c>
      <c r="AB489" s="35">
        <v>0</v>
      </c>
      <c r="AC489" s="35">
        <v>0</v>
      </c>
      <c r="AD489" s="42">
        <v>0</v>
      </c>
      <c r="AE489" s="45">
        <v>43.77</v>
      </c>
      <c r="AF489" s="45">
        <v>57.405000000000001</v>
      </c>
      <c r="AG489" s="35" t="s">
        <v>10978</v>
      </c>
      <c r="AH489" s="35" t="s">
        <v>10965</v>
      </c>
      <c r="AK489" s="35" t="s">
        <v>7832</v>
      </c>
      <c r="AL489" s="35" t="s">
        <v>932</v>
      </c>
      <c r="AM489" s="35">
        <v>103</v>
      </c>
      <c r="AN489" s="35">
        <f>IFERROR(_xlfn.XLOOKUP(Master[[#This Row],[cu_id]],AllStopTimes[cu_ID],AllStopTimes[Average Stop Time ( In Min )]), 0)</f>
        <v>0</v>
      </c>
      <c r="AO489" s="35" t="e">
        <f>IF(Master[[#This Row],[RSP StopTime override]] &lt;&gt; "",Master[[#This Row],[RSP StopTime override]],IF(Master[[#This Row],[Avg stop time helper]] &lt;&gt; 0, Master[[#This Row],[Avg stop time helper]],Average_Stop_Time))</f>
        <v>#DIV/0!</v>
      </c>
    </row>
    <row r="490" spans="1:41" s="35" customFormat="1" x14ac:dyDescent="0.3">
      <c r="A490" s="55" t="s">
        <v>12255</v>
      </c>
      <c r="B490" s="35">
        <v>105</v>
      </c>
      <c r="C490" s="35">
        <v>71106</v>
      </c>
      <c r="D490" s="35">
        <v>0</v>
      </c>
      <c r="E490" s="35" t="s">
        <v>9239</v>
      </c>
      <c r="F490" s="35" t="s">
        <v>9240</v>
      </c>
      <c r="H490" s="35" t="s">
        <v>7840</v>
      </c>
      <c r="I490" s="35" t="s">
        <v>3</v>
      </c>
      <c r="J490" s="35">
        <v>49735</v>
      </c>
      <c r="K490" s="35">
        <v>7</v>
      </c>
      <c r="L490" s="35" t="s">
        <v>7697</v>
      </c>
      <c r="M490" s="35" t="s">
        <v>7793</v>
      </c>
      <c r="N490" s="35" t="s">
        <v>903</v>
      </c>
      <c r="O490" s="35">
        <v>250</v>
      </c>
      <c r="P490" s="35">
        <v>0</v>
      </c>
      <c r="Q490" s="35">
        <v>250</v>
      </c>
      <c r="R490" s="35">
        <v>0</v>
      </c>
      <c r="S490" s="35">
        <v>0</v>
      </c>
      <c r="T490" s="35">
        <v>0</v>
      </c>
      <c r="U490" s="39">
        <v>44138</v>
      </c>
      <c r="V490" s="35">
        <v>53</v>
      </c>
      <c r="W490" s="45">
        <v>5618.52</v>
      </c>
      <c r="X490" s="45">
        <v>0</v>
      </c>
      <c r="Y490" s="45">
        <v>0</v>
      </c>
      <c r="Z490" s="45">
        <v>115.42</v>
      </c>
      <c r="AA490" s="45">
        <v>115.42</v>
      </c>
      <c r="AB490" s="35">
        <v>110</v>
      </c>
      <c r="AC490" s="35">
        <v>23</v>
      </c>
      <c r="AD490" s="42">
        <v>0.43396226415094341</v>
      </c>
      <c r="AE490" s="45">
        <v>107.2162</v>
      </c>
      <c r="AF490" s="45">
        <v>103.9312</v>
      </c>
      <c r="AG490" s="35" t="s">
        <v>10968</v>
      </c>
      <c r="AH490" s="35" t="s">
        <v>10965</v>
      </c>
      <c r="AK490" s="35" t="s">
        <v>7832</v>
      </c>
      <c r="AL490" s="35" t="s">
        <v>932</v>
      </c>
      <c r="AM490" s="35">
        <v>103</v>
      </c>
      <c r="AN490" s="35">
        <f>IFERROR(_xlfn.XLOOKUP(Master[[#This Row],[cu_id]],AllStopTimes[cu_ID],AllStopTimes[Average Stop Time ( In Min )]), 0)</f>
        <v>0</v>
      </c>
      <c r="AO490" s="35" t="e">
        <f>IF(Master[[#This Row],[RSP StopTime override]] &lt;&gt; "",Master[[#This Row],[RSP StopTime override]],IF(Master[[#This Row],[Avg stop time helper]] &lt;&gt; 0, Master[[#This Row],[Avg stop time helper]],Average_Stop_Time))</f>
        <v>#DIV/0!</v>
      </c>
    </row>
    <row r="491" spans="1:41" s="35" customFormat="1" x14ac:dyDescent="0.3">
      <c r="A491" s="55" t="s">
        <v>14259</v>
      </c>
      <c r="B491" s="35">
        <v>105</v>
      </c>
      <c r="C491" s="35">
        <v>71105</v>
      </c>
      <c r="D491" s="35">
        <v>0</v>
      </c>
      <c r="E491" s="35" t="s">
        <v>9206</v>
      </c>
      <c r="F491" s="35" t="s">
        <v>9207</v>
      </c>
      <c r="H491" s="35" t="s">
        <v>7837</v>
      </c>
      <c r="I491" s="35" t="s">
        <v>3</v>
      </c>
      <c r="J491" s="35">
        <v>49751</v>
      </c>
      <c r="K491" s="35">
        <v>4</v>
      </c>
      <c r="L491" s="35" t="s">
        <v>7806</v>
      </c>
      <c r="M491" s="35" t="s">
        <v>7793</v>
      </c>
      <c r="N491" s="35" t="s">
        <v>903</v>
      </c>
      <c r="O491" s="35">
        <v>20</v>
      </c>
      <c r="P491" s="35">
        <v>0</v>
      </c>
      <c r="Q491" s="35">
        <v>20</v>
      </c>
      <c r="R491" s="35">
        <v>0</v>
      </c>
      <c r="S491" s="35">
        <v>0</v>
      </c>
      <c r="T491" s="35">
        <v>0</v>
      </c>
      <c r="U491" s="39">
        <v>44152</v>
      </c>
      <c r="V491" s="35">
        <v>13</v>
      </c>
      <c r="W491" s="45">
        <v>537.83000000000004</v>
      </c>
      <c r="X491" s="45">
        <v>0</v>
      </c>
      <c r="Y491" s="45">
        <v>0</v>
      </c>
      <c r="Z491" s="45">
        <v>16.14</v>
      </c>
      <c r="AA491" s="45">
        <v>64.55</v>
      </c>
      <c r="AB491" s="35">
        <v>0</v>
      </c>
      <c r="AC491" s="35">
        <v>0</v>
      </c>
      <c r="AD491" s="42">
        <v>0</v>
      </c>
      <c r="AE491" s="45">
        <v>12.987500000000001</v>
      </c>
      <c r="AF491" s="45">
        <v>6.36</v>
      </c>
      <c r="AG491" s="35" t="s">
        <v>10967</v>
      </c>
      <c r="AH491" s="35" t="s">
        <v>10985</v>
      </c>
      <c r="AK491" s="35" t="s">
        <v>7832</v>
      </c>
      <c r="AL491" s="35" t="s">
        <v>932</v>
      </c>
      <c r="AM491" s="35">
        <v>103</v>
      </c>
      <c r="AN491" s="35">
        <f>IFERROR(_xlfn.XLOOKUP(Master[[#This Row],[cu_id]],AllStopTimes[cu_ID],AllStopTimes[Average Stop Time ( In Min )]), 0)</f>
        <v>0</v>
      </c>
      <c r="AO491" s="35" t="e">
        <f>IF(Master[[#This Row],[RSP StopTime override]] &lt;&gt; "",Master[[#This Row],[RSP StopTime override]],IF(Master[[#This Row],[Avg stop time helper]] &lt;&gt; 0, Master[[#This Row],[Avg stop time helper]],Average_Stop_Time))</f>
        <v>#DIV/0!</v>
      </c>
    </row>
    <row r="492" spans="1:41" s="35" customFormat="1" x14ac:dyDescent="0.3">
      <c r="A492" s="55" t="s">
        <v>13933</v>
      </c>
      <c r="B492" s="35">
        <v>101</v>
      </c>
      <c r="C492" s="35">
        <v>71100</v>
      </c>
      <c r="D492" s="35">
        <v>0</v>
      </c>
      <c r="E492" s="35" t="s">
        <v>7870</v>
      </c>
      <c r="F492" s="35" t="s">
        <v>7871</v>
      </c>
      <c r="H492" s="35" t="s">
        <v>7840</v>
      </c>
      <c r="I492" s="35" t="s">
        <v>3</v>
      </c>
      <c r="J492" s="35">
        <v>49735</v>
      </c>
      <c r="K492" s="35">
        <v>2</v>
      </c>
      <c r="L492" s="35" t="s">
        <v>7698</v>
      </c>
      <c r="M492" s="35" t="s">
        <v>7793</v>
      </c>
      <c r="N492" s="35" t="s">
        <v>901</v>
      </c>
      <c r="O492" s="35">
        <v>500</v>
      </c>
      <c r="P492" s="35">
        <v>500</v>
      </c>
      <c r="Q492" s="35">
        <v>0</v>
      </c>
      <c r="R492" s="35">
        <v>0</v>
      </c>
      <c r="S492" s="35">
        <v>0</v>
      </c>
      <c r="T492" s="35">
        <v>0</v>
      </c>
      <c r="U492" s="39">
        <v>44137</v>
      </c>
      <c r="V492" s="35">
        <v>13</v>
      </c>
      <c r="W492" s="45">
        <v>674.62</v>
      </c>
      <c r="X492" s="45">
        <v>0</v>
      </c>
      <c r="Y492" s="45">
        <v>0</v>
      </c>
      <c r="Z492" s="45">
        <v>11.7</v>
      </c>
      <c r="AA492" s="45">
        <v>46.79</v>
      </c>
      <c r="AB492" s="35">
        <v>0</v>
      </c>
      <c r="AC492" s="35">
        <v>0</v>
      </c>
      <c r="AD492" s="42">
        <v>0</v>
      </c>
      <c r="AE492" s="45">
        <v>11.0275</v>
      </c>
      <c r="AF492" s="45">
        <v>17.5625</v>
      </c>
      <c r="AG492" s="35" t="s">
        <v>10969</v>
      </c>
      <c r="AH492" s="35" t="s">
        <v>10965</v>
      </c>
      <c r="AK492" s="35" t="s">
        <v>7832</v>
      </c>
      <c r="AL492" s="35" t="s">
        <v>932</v>
      </c>
      <c r="AM492" s="35">
        <v>103</v>
      </c>
      <c r="AN492" s="35">
        <f>IFERROR(_xlfn.XLOOKUP(Master[[#This Row],[cu_id]],AllStopTimes[cu_ID],AllStopTimes[Average Stop Time ( In Min )]), 0)</f>
        <v>0</v>
      </c>
      <c r="AO492" s="35" t="e">
        <f>IF(Master[[#This Row],[RSP StopTime override]] &lt;&gt; "",Master[[#This Row],[RSP StopTime override]],IF(Master[[#This Row],[Avg stop time helper]] &lt;&gt; 0, Master[[#This Row],[Avg stop time helper]],Average_Stop_Time))</f>
        <v>#DIV/0!</v>
      </c>
    </row>
    <row r="493" spans="1:41" s="35" customFormat="1" x14ac:dyDescent="0.3">
      <c r="A493" s="55" t="s">
        <v>11373</v>
      </c>
      <c r="B493" s="35">
        <v>101</v>
      </c>
      <c r="C493" s="35">
        <v>99051</v>
      </c>
      <c r="D493" s="35">
        <v>54</v>
      </c>
      <c r="E493" s="35" t="s">
        <v>7849</v>
      </c>
      <c r="F493" s="35" t="s">
        <v>7850</v>
      </c>
      <c r="H493" s="35" t="s">
        <v>7846</v>
      </c>
      <c r="I493" s="35" t="s">
        <v>3</v>
      </c>
      <c r="J493" s="35">
        <v>49735</v>
      </c>
      <c r="K493" s="35">
        <v>7</v>
      </c>
      <c r="L493" s="35" t="s">
        <v>7697</v>
      </c>
      <c r="M493" s="35" t="s">
        <v>7793</v>
      </c>
      <c r="N493" s="35" t="s">
        <v>901</v>
      </c>
      <c r="O493" s="35">
        <v>215</v>
      </c>
      <c r="P493" s="35">
        <v>215</v>
      </c>
      <c r="Q493" s="35">
        <v>0</v>
      </c>
      <c r="R493" s="35">
        <v>0</v>
      </c>
      <c r="S493" s="35">
        <v>0</v>
      </c>
      <c r="T493" s="35">
        <v>0</v>
      </c>
      <c r="U493" s="39">
        <v>44137</v>
      </c>
      <c r="V493" s="35">
        <v>52</v>
      </c>
      <c r="W493" s="45">
        <v>6294.47</v>
      </c>
      <c r="X493" s="45">
        <v>0</v>
      </c>
      <c r="Y493" s="45">
        <v>0</v>
      </c>
      <c r="Z493" s="45">
        <v>133.83000000000001</v>
      </c>
      <c r="AA493" s="45">
        <v>133.83000000000001</v>
      </c>
      <c r="AB493" s="35">
        <v>0</v>
      </c>
      <c r="AC493" s="35">
        <v>0</v>
      </c>
      <c r="AD493" s="42">
        <v>0</v>
      </c>
      <c r="AE493" s="45">
        <v>121.0012</v>
      </c>
      <c r="AF493" s="45">
        <v>118.1262</v>
      </c>
      <c r="AG493" s="35" t="s">
        <v>10969</v>
      </c>
      <c r="AH493" s="35" t="s">
        <v>10965</v>
      </c>
      <c r="AK493" s="35" t="s">
        <v>7832</v>
      </c>
      <c r="AL493" s="35" t="s">
        <v>932</v>
      </c>
      <c r="AM493" s="35">
        <v>103</v>
      </c>
      <c r="AN493" s="35">
        <f>IFERROR(_xlfn.XLOOKUP(Master[[#This Row],[cu_id]],AllStopTimes[cu_ID],AllStopTimes[Average Stop Time ( In Min )]), 0)</f>
        <v>0</v>
      </c>
      <c r="AO493" s="35" t="e">
        <f>IF(Master[[#This Row],[RSP StopTime override]] &lt;&gt; "",Master[[#This Row],[RSP StopTime override]],IF(Master[[#This Row],[Avg stop time helper]] &lt;&gt; 0, Master[[#This Row],[Avg stop time helper]],Average_Stop_Time))</f>
        <v>#DIV/0!</v>
      </c>
    </row>
    <row r="494" spans="1:41" s="35" customFormat="1" x14ac:dyDescent="0.3">
      <c r="A494" s="55" t="s">
        <v>13858</v>
      </c>
      <c r="B494" s="35">
        <v>101</v>
      </c>
      <c r="C494" s="35">
        <v>71094</v>
      </c>
      <c r="D494" s="35">
        <v>0</v>
      </c>
      <c r="E494" s="35" t="s">
        <v>7841</v>
      </c>
      <c r="F494" s="35" t="s">
        <v>7842</v>
      </c>
      <c r="H494" s="35" t="s">
        <v>7840</v>
      </c>
      <c r="I494" s="35" t="s">
        <v>3</v>
      </c>
      <c r="J494" s="35">
        <v>49735</v>
      </c>
      <c r="K494" s="35">
        <v>6</v>
      </c>
      <c r="L494" s="35" t="s">
        <v>7805</v>
      </c>
      <c r="M494" s="35" t="s">
        <v>7793</v>
      </c>
      <c r="N494" s="35" t="s">
        <v>901</v>
      </c>
      <c r="O494" s="35">
        <v>50</v>
      </c>
      <c r="P494" s="35">
        <v>50</v>
      </c>
      <c r="Q494" s="35">
        <v>0</v>
      </c>
      <c r="R494" s="35">
        <v>0</v>
      </c>
      <c r="S494" s="35">
        <v>0</v>
      </c>
      <c r="T494" s="35">
        <v>0</v>
      </c>
      <c r="U494" s="39">
        <v>44137</v>
      </c>
      <c r="V494" s="35">
        <v>26</v>
      </c>
      <c r="W494" s="45">
        <v>1619.28</v>
      </c>
      <c r="X494" s="45">
        <v>0</v>
      </c>
      <c r="Y494" s="45">
        <v>0</v>
      </c>
      <c r="Z494" s="45">
        <v>32.090000000000003</v>
      </c>
      <c r="AA494" s="45">
        <v>64.180000000000007</v>
      </c>
      <c r="AB494" s="35">
        <v>0</v>
      </c>
      <c r="AC494" s="35">
        <v>0</v>
      </c>
      <c r="AD494" s="42">
        <v>0</v>
      </c>
      <c r="AE494" s="45">
        <v>30.855</v>
      </c>
      <c r="AF494" s="45">
        <v>30.855</v>
      </c>
      <c r="AG494" s="35" t="s">
        <v>10969</v>
      </c>
      <c r="AH494" s="35" t="s">
        <v>10965</v>
      </c>
      <c r="AK494" s="35" t="s">
        <v>7832</v>
      </c>
      <c r="AL494" s="35" t="s">
        <v>932</v>
      </c>
      <c r="AM494" s="35">
        <v>103</v>
      </c>
      <c r="AN494" s="35">
        <f>IFERROR(_xlfn.XLOOKUP(Master[[#This Row],[cu_id]],AllStopTimes[cu_ID],AllStopTimes[Average Stop Time ( In Min )]), 0)</f>
        <v>0</v>
      </c>
      <c r="AO494" s="35" t="e">
        <f>IF(Master[[#This Row],[RSP StopTime override]] &lt;&gt; "",Master[[#This Row],[RSP StopTime override]],IF(Master[[#This Row],[Avg stop time helper]] &lt;&gt; 0, Master[[#This Row],[Avg stop time helper]],Average_Stop_Time))</f>
        <v>#DIV/0!</v>
      </c>
    </row>
    <row r="495" spans="1:41" s="35" customFormat="1" x14ac:dyDescent="0.3">
      <c r="A495" s="55" t="s">
        <v>11383</v>
      </c>
      <c r="B495" s="35">
        <v>105</v>
      </c>
      <c r="C495" s="35">
        <v>99061</v>
      </c>
      <c r="D495" s="35">
        <v>203</v>
      </c>
      <c r="E495" s="35" t="s">
        <v>9222</v>
      </c>
      <c r="F495" s="35" t="s">
        <v>9202</v>
      </c>
      <c r="H495" s="35" t="s">
        <v>7846</v>
      </c>
      <c r="I495" s="35" t="s">
        <v>3</v>
      </c>
      <c r="J495" s="35">
        <v>49734</v>
      </c>
      <c r="K495" s="35">
        <v>7</v>
      </c>
      <c r="L495" s="35" t="s">
        <v>7697</v>
      </c>
      <c r="M495" s="35" t="s">
        <v>7793</v>
      </c>
      <c r="N495" s="35" t="s">
        <v>903</v>
      </c>
      <c r="O495" s="35">
        <v>85</v>
      </c>
      <c r="P495" s="35">
        <v>0</v>
      </c>
      <c r="Q495" s="35">
        <v>85</v>
      </c>
      <c r="R495" s="35">
        <v>0</v>
      </c>
      <c r="S495" s="35">
        <v>0</v>
      </c>
      <c r="T495" s="35">
        <v>0</v>
      </c>
      <c r="U495" s="39">
        <v>44138</v>
      </c>
      <c r="V495" s="35">
        <v>52</v>
      </c>
      <c r="W495" s="45">
        <v>1446.92</v>
      </c>
      <c r="X495" s="45">
        <v>0</v>
      </c>
      <c r="Y495" s="45">
        <v>0</v>
      </c>
      <c r="Z495" s="45">
        <v>30.57</v>
      </c>
      <c r="AA495" s="45">
        <v>30.57</v>
      </c>
      <c r="AB495" s="35">
        <v>0</v>
      </c>
      <c r="AC495" s="35">
        <v>0</v>
      </c>
      <c r="AD495" s="42">
        <v>0</v>
      </c>
      <c r="AE495" s="45">
        <v>29.09</v>
      </c>
      <c r="AF495" s="45">
        <v>26.163699999999999</v>
      </c>
      <c r="AG495" s="35" t="s">
        <v>10978</v>
      </c>
      <c r="AH495" s="35" t="s">
        <v>10965</v>
      </c>
      <c r="AK495" s="35" t="s">
        <v>7832</v>
      </c>
      <c r="AL495" s="35" t="s">
        <v>932</v>
      </c>
      <c r="AM495" s="35">
        <v>103</v>
      </c>
      <c r="AN495" s="35">
        <f>IFERROR(_xlfn.XLOOKUP(Master[[#This Row],[cu_id]],AllStopTimes[cu_ID],AllStopTimes[Average Stop Time ( In Min )]), 0)</f>
        <v>0</v>
      </c>
      <c r="AO495" s="35" t="e">
        <f>IF(Master[[#This Row],[RSP StopTime override]] &lt;&gt; "",Master[[#This Row],[RSP StopTime override]],IF(Master[[#This Row],[Avg stop time helper]] &lt;&gt; 0, Master[[#This Row],[Avg stop time helper]],Average_Stop_Time))</f>
        <v>#DIV/0!</v>
      </c>
    </row>
    <row r="496" spans="1:41" s="35" customFormat="1" x14ac:dyDescent="0.3">
      <c r="A496" s="55" t="s">
        <v>11427</v>
      </c>
      <c r="B496" s="35">
        <v>105</v>
      </c>
      <c r="C496" s="35">
        <v>99061</v>
      </c>
      <c r="D496" s="35">
        <v>111</v>
      </c>
      <c r="E496" s="35" t="s">
        <v>9229</v>
      </c>
      <c r="F496" s="35" t="s">
        <v>9204</v>
      </c>
      <c r="G496" s="35" t="s">
        <v>9205</v>
      </c>
      <c r="H496" s="35" t="s">
        <v>7846</v>
      </c>
      <c r="I496" s="35" t="s">
        <v>3</v>
      </c>
      <c r="J496" s="35">
        <v>49734</v>
      </c>
      <c r="K496" s="35">
        <v>7</v>
      </c>
      <c r="L496" s="35" t="s">
        <v>7697</v>
      </c>
      <c r="M496" s="35" t="s">
        <v>7793</v>
      </c>
      <c r="N496" s="35" t="s">
        <v>903</v>
      </c>
      <c r="O496" s="35">
        <v>150</v>
      </c>
      <c r="P496" s="35">
        <v>0</v>
      </c>
      <c r="Q496" s="35">
        <v>150</v>
      </c>
      <c r="R496" s="35">
        <v>0</v>
      </c>
      <c r="S496" s="35">
        <v>0</v>
      </c>
      <c r="T496" s="35">
        <v>0</v>
      </c>
      <c r="U496" s="39">
        <v>44138</v>
      </c>
      <c r="V496" s="35">
        <v>53</v>
      </c>
      <c r="W496" s="45">
        <v>3458.75</v>
      </c>
      <c r="X496" s="45">
        <v>0</v>
      </c>
      <c r="Y496" s="45">
        <v>0</v>
      </c>
      <c r="Z496" s="45">
        <v>70.5</v>
      </c>
      <c r="AA496" s="45">
        <v>70.5</v>
      </c>
      <c r="AB496" s="35">
        <v>47</v>
      </c>
      <c r="AC496" s="35">
        <v>9</v>
      </c>
      <c r="AD496" s="42">
        <v>0.16981132075471697</v>
      </c>
      <c r="AE496" s="45">
        <v>65.89</v>
      </c>
      <c r="AF496" s="45">
        <v>63.08</v>
      </c>
      <c r="AG496" s="35" t="s">
        <v>10978</v>
      </c>
      <c r="AH496" s="35" t="s">
        <v>10965</v>
      </c>
      <c r="AK496" s="35" t="s">
        <v>7832</v>
      </c>
      <c r="AL496" s="35" t="s">
        <v>932</v>
      </c>
      <c r="AM496" s="35">
        <v>103</v>
      </c>
      <c r="AN496" s="35">
        <f>IFERROR(_xlfn.XLOOKUP(Master[[#This Row],[cu_id]],AllStopTimes[cu_ID],AllStopTimes[Average Stop Time ( In Min )]), 0)</f>
        <v>0</v>
      </c>
      <c r="AO496" s="35" t="e">
        <f>IF(Master[[#This Row],[RSP StopTime override]] &lt;&gt; "",Master[[#This Row],[RSP StopTime override]],IF(Master[[#This Row],[Avg stop time helper]] &lt;&gt; 0, Master[[#This Row],[Avg stop time helper]],Average_Stop_Time))</f>
        <v>#DIV/0!</v>
      </c>
    </row>
    <row r="497" spans="1:41" s="35" customFormat="1" x14ac:dyDescent="0.3">
      <c r="A497" s="55" t="s">
        <v>13807</v>
      </c>
      <c r="B497" s="35">
        <v>105</v>
      </c>
      <c r="C497" s="35">
        <v>99061</v>
      </c>
      <c r="D497" s="35">
        <v>110</v>
      </c>
      <c r="E497" s="35" t="s">
        <v>9227</v>
      </c>
      <c r="F497" s="35" t="s">
        <v>9204</v>
      </c>
      <c r="G497" s="35" t="s">
        <v>9205</v>
      </c>
      <c r="H497" s="35" t="s">
        <v>7846</v>
      </c>
      <c r="I497" s="35" t="s">
        <v>3</v>
      </c>
      <c r="J497" s="35">
        <v>49734</v>
      </c>
      <c r="K497" s="35" t="s">
        <v>9228</v>
      </c>
      <c r="L497" s="35" t="s">
        <v>7806</v>
      </c>
      <c r="M497" s="35" t="s">
        <v>7793</v>
      </c>
      <c r="N497" s="35" t="s">
        <v>903</v>
      </c>
      <c r="O497" s="35">
        <v>140</v>
      </c>
      <c r="P497" s="35">
        <v>0</v>
      </c>
      <c r="Q497" s="35">
        <v>140</v>
      </c>
      <c r="R497" s="35">
        <v>0</v>
      </c>
      <c r="S497" s="35">
        <v>0</v>
      </c>
      <c r="T497" s="35">
        <v>0</v>
      </c>
      <c r="U497" s="39">
        <v>44159</v>
      </c>
      <c r="V497" s="35">
        <v>13</v>
      </c>
      <c r="W497" s="45">
        <v>95.03</v>
      </c>
      <c r="X497" s="45">
        <v>0</v>
      </c>
      <c r="Y497" s="45">
        <v>0</v>
      </c>
      <c r="Z497" s="45">
        <v>1.94</v>
      </c>
      <c r="AA497" s="45">
        <v>5.1666666670000003</v>
      </c>
      <c r="AB497" s="35">
        <v>0</v>
      </c>
      <c r="AC497" s="35">
        <v>0</v>
      </c>
      <c r="AD497" s="42">
        <v>0</v>
      </c>
      <c r="AE497" s="45">
        <v>1.8274999999999999</v>
      </c>
      <c r="AF497" s="45">
        <v>1.8274999999999999</v>
      </c>
      <c r="AG497" s="35" t="s">
        <v>10978</v>
      </c>
      <c r="AH497" s="35" t="s">
        <v>10965</v>
      </c>
      <c r="AK497" s="35" t="s">
        <v>7832</v>
      </c>
      <c r="AL497" s="35" t="s">
        <v>932</v>
      </c>
      <c r="AM497" s="35">
        <v>103</v>
      </c>
      <c r="AN497" s="35">
        <f>IFERROR(_xlfn.XLOOKUP(Master[[#This Row],[cu_id]],AllStopTimes[cu_ID],AllStopTimes[Average Stop Time ( In Min )]), 0)</f>
        <v>0</v>
      </c>
      <c r="AO497" s="35" t="e">
        <f>IF(Master[[#This Row],[RSP StopTime override]] &lt;&gt; "",Master[[#This Row],[RSP StopTime override]],IF(Master[[#This Row],[Avg stop time helper]] &lt;&gt; 0, Master[[#This Row],[Avg stop time helper]],Average_Stop_Time))</f>
        <v>#DIV/0!</v>
      </c>
    </row>
    <row r="498" spans="1:41" s="35" customFormat="1" x14ac:dyDescent="0.3">
      <c r="A498" s="55" t="s">
        <v>12465</v>
      </c>
      <c r="B498" s="35">
        <v>101</v>
      </c>
      <c r="C498" s="35">
        <v>71088</v>
      </c>
      <c r="D498" s="35">
        <v>0</v>
      </c>
      <c r="E498" s="35" t="s">
        <v>7835</v>
      </c>
      <c r="F498" s="35" t="s">
        <v>7836</v>
      </c>
      <c r="H498" s="35" t="s">
        <v>7837</v>
      </c>
      <c r="I498" s="35" t="s">
        <v>3</v>
      </c>
      <c r="J498" s="35">
        <v>49751</v>
      </c>
      <c r="K498" s="35">
        <v>5</v>
      </c>
      <c r="L498" s="35" t="s">
        <v>7699</v>
      </c>
      <c r="M498" s="35" t="s">
        <v>7793</v>
      </c>
      <c r="N498" s="35" t="s">
        <v>901</v>
      </c>
      <c r="O498" s="35">
        <v>20</v>
      </c>
      <c r="P498" s="35">
        <v>20</v>
      </c>
      <c r="Q498" s="35">
        <v>0</v>
      </c>
      <c r="R498" s="35">
        <v>0</v>
      </c>
      <c r="S498" s="35">
        <v>0</v>
      </c>
      <c r="T498" s="35">
        <v>0</v>
      </c>
      <c r="U498" s="39">
        <v>44144</v>
      </c>
      <c r="V498" s="35">
        <v>23</v>
      </c>
      <c r="W498" s="45">
        <v>579.09</v>
      </c>
      <c r="X498" s="45">
        <v>0</v>
      </c>
      <c r="Y498" s="45">
        <v>0</v>
      </c>
      <c r="Z498" s="45">
        <v>20.170000000000002</v>
      </c>
      <c r="AA498" s="45">
        <v>40.340000000000003</v>
      </c>
      <c r="AB498" s="35">
        <v>0</v>
      </c>
      <c r="AC498" s="35">
        <v>0</v>
      </c>
      <c r="AD498" s="42">
        <v>0</v>
      </c>
      <c r="AE498" s="45">
        <v>15.6562</v>
      </c>
      <c r="AF498" s="45">
        <v>14.0025</v>
      </c>
      <c r="AG498" s="35" t="s">
        <v>10977</v>
      </c>
      <c r="AH498" s="35" t="s">
        <v>10965</v>
      </c>
      <c r="AK498" s="35" t="s">
        <v>7828</v>
      </c>
      <c r="AL498" s="35" t="s">
        <v>932</v>
      </c>
      <c r="AM498" s="35">
        <v>103</v>
      </c>
      <c r="AN498" s="35">
        <f>IFERROR(_xlfn.XLOOKUP(Master[[#This Row],[cu_id]],AllStopTimes[cu_ID],AllStopTimes[Average Stop Time ( In Min )]), 0)</f>
        <v>0</v>
      </c>
      <c r="AO498" s="35" t="e">
        <f>IF(Master[[#This Row],[RSP StopTime override]] &lt;&gt; "",Master[[#This Row],[RSP StopTime override]],IF(Master[[#This Row],[Avg stop time helper]] &lt;&gt; 0, Master[[#This Row],[Avg stop time helper]],Average_Stop_Time))</f>
        <v>#DIV/0!</v>
      </c>
    </row>
    <row r="499" spans="1:41" s="35" customFormat="1" x14ac:dyDescent="0.3">
      <c r="A499" s="55" t="s">
        <v>13812</v>
      </c>
      <c r="B499" s="35">
        <v>101</v>
      </c>
      <c r="C499" s="35">
        <v>71087</v>
      </c>
      <c r="D499" s="35">
        <v>0</v>
      </c>
      <c r="E499" s="35" t="s">
        <v>7858</v>
      </c>
      <c r="F499" s="35" t="s">
        <v>7859</v>
      </c>
      <c r="H499" s="35" t="s">
        <v>7846</v>
      </c>
      <c r="I499" s="35" t="s">
        <v>3</v>
      </c>
      <c r="J499" s="35">
        <v>49735</v>
      </c>
      <c r="K499" s="35">
        <v>5</v>
      </c>
      <c r="L499" s="35" t="s">
        <v>7699</v>
      </c>
      <c r="M499" s="35" t="s">
        <v>7793</v>
      </c>
      <c r="N499" s="35" t="s">
        <v>901</v>
      </c>
      <c r="O499" s="35">
        <v>350</v>
      </c>
      <c r="P499" s="35">
        <v>350</v>
      </c>
      <c r="Q499" s="35">
        <v>0</v>
      </c>
      <c r="R499" s="35">
        <v>0</v>
      </c>
      <c r="S499" s="35">
        <v>0</v>
      </c>
      <c r="T499" s="35">
        <v>0</v>
      </c>
      <c r="U499" s="39">
        <v>44144</v>
      </c>
      <c r="V499" s="35">
        <v>29</v>
      </c>
      <c r="W499" s="45">
        <v>1814.58</v>
      </c>
      <c r="X499" s="45">
        <v>0</v>
      </c>
      <c r="Y499" s="45">
        <v>0</v>
      </c>
      <c r="Z499" s="45">
        <v>33.06</v>
      </c>
      <c r="AA499" s="45">
        <v>66.12</v>
      </c>
      <c r="AB499" s="35">
        <v>0</v>
      </c>
      <c r="AC499" s="35">
        <v>0</v>
      </c>
      <c r="AD499" s="42">
        <v>0</v>
      </c>
      <c r="AE499" s="45">
        <v>29.7</v>
      </c>
      <c r="AF499" s="45">
        <v>29.114999999999998</v>
      </c>
      <c r="AG499" s="35" t="s">
        <v>10969</v>
      </c>
      <c r="AH499" s="35" t="s">
        <v>10965</v>
      </c>
      <c r="AK499" s="35" t="s">
        <v>7832</v>
      </c>
      <c r="AL499" s="35" t="s">
        <v>932</v>
      </c>
      <c r="AM499" s="35">
        <v>103</v>
      </c>
      <c r="AN499" s="35">
        <f>IFERROR(_xlfn.XLOOKUP(Master[[#This Row],[cu_id]],AllStopTimes[cu_ID],AllStopTimes[Average Stop Time ( In Min )]), 0)</f>
        <v>0</v>
      </c>
      <c r="AO499" s="35" t="e">
        <f>IF(Master[[#This Row],[RSP StopTime override]] &lt;&gt; "",Master[[#This Row],[RSP StopTime override]],IF(Master[[#This Row],[Avg stop time helper]] &lt;&gt; 0, Master[[#This Row],[Avg stop time helper]],Average_Stop_Time))</f>
        <v>#DIV/0!</v>
      </c>
    </row>
    <row r="500" spans="1:41" s="35" customFormat="1" x14ac:dyDescent="0.3">
      <c r="A500" s="55" t="s">
        <v>14141</v>
      </c>
      <c r="B500" s="35">
        <v>105</v>
      </c>
      <c r="C500" s="35">
        <v>71084</v>
      </c>
      <c r="D500" s="35">
        <v>0</v>
      </c>
      <c r="E500" s="35" t="s">
        <v>9352</v>
      </c>
      <c r="F500" s="35" t="s">
        <v>9353</v>
      </c>
      <c r="H500" s="35" t="s">
        <v>9198</v>
      </c>
      <c r="I500" s="35" t="s">
        <v>3</v>
      </c>
      <c r="J500" s="35">
        <v>48739</v>
      </c>
      <c r="K500" s="35">
        <v>6</v>
      </c>
      <c r="L500" s="35" t="s">
        <v>7805</v>
      </c>
      <c r="M500" s="35" t="s">
        <v>7793</v>
      </c>
      <c r="N500" s="35" t="s">
        <v>900</v>
      </c>
      <c r="O500" s="35">
        <v>360</v>
      </c>
      <c r="P500" s="35">
        <v>0</v>
      </c>
      <c r="Q500" s="35">
        <v>0</v>
      </c>
      <c r="R500" s="35">
        <v>360</v>
      </c>
      <c r="S500" s="35">
        <v>0</v>
      </c>
      <c r="T500" s="35">
        <v>0</v>
      </c>
      <c r="U500" s="39">
        <v>44139</v>
      </c>
      <c r="V500" s="35">
        <v>34</v>
      </c>
      <c r="W500" s="45">
        <v>6686.37</v>
      </c>
      <c r="X500" s="45">
        <v>0</v>
      </c>
      <c r="Y500" s="45">
        <v>0</v>
      </c>
      <c r="Z500" s="45">
        <v>155.21</v>
      </c>
      <c r="AA500" s="45">
        <v>310.41000000000003</v>
      </c>
      <c r="AB500" s="35">
        <v>0</v>
      </c>
      <c r="AC500" s="35">
        <v>0</v>
      </c>
      <c r="AD500" s="42">
        <v>0</v>
      </c>
      <c r="AE500" s="45">
        <v>151.435</v>
      </c>
      <c r="AF500" s="45">
        <v>107.35250000000001</v>
      </c>
      <c r="AG500" s="35" t="s">
        <v>10968</v>
      </c>
      <c r="AH500" s="35" t="s">
        <v>10965</v>
      </c>
      <c r="AK500" s="35" t="s">
        <v>7832</v>
      </c>
      <c r="AL500" s="35" t="s">
        <v>932</v>
      </c>
      <c r="AM500" s="35">
        <v>105</v>
      </c>
      <c r="AN500" s="35">
        <f>IFERROR(_xlfn.XLOOKUP(Master[[#This Row],[cu_id]],AllStopTimes[cu_ID],AllStopTimes[Average Stop Time ( In Min )]), 0)</f>
        <v>0</v>
      </c>
      <c r="AO500" s="35" t="e">
        <f>IF(Master[[#This Row],[RSP StopTime override]] &lt;&gt; "",Master[[#This Row],[RSP StopTime override]],IF(Master[[#This Row],[Avg stop time helper]] &lt;&gt; 0, Master[[#This Row],[Avg stop time helper]],Average_Stop_Time))</f>
        <v>#DIV/0!</v>
      </c>
    </row>
    <row r="501" spans="1:41" s="35" customFormat="1" x14ac:dyDescent="0.3">
      <c r="A501" s="55" t="s">
        <v>14106</v>
      </c>
      <c r="B501" s="35">
        <v>105</v>
      </c>
      <c r="C501" s="35">
        <v>71080</v>
      </c>
      <c r="D501" s="35">
        <v>0</v>
      </c>
      <c r="E501" s="35" t="s">
        <v>9196</v>
      </c>
      <c r="F501" s="35" t="s">
        <v>9197</v>
      </c>
      <c r="H501" s="35" t="s">
        <v>9198</v>
      </c>
      <c r="I501" s="35" t="s">
        <v>3</v>
      </c>
      <c r="J501" s="35">
        <v>48739</v>
      </c>
      <c r="K501" s="35">
        <v>3</v>
      </c>
      <c r="L501" s="35" t="s">
        <v>7804</v>
      </c>
      <c r="M501" s="35" t="s">
        <v>7793</v>
      </c>
      <c r="N501" s="35" t="s">
        <v>901</v>
      </c>
      <c r="O501" s="35">
        <v>330</v>
      </c>
      <c r="P501" s="35">
        <v>330</v>
      </c>
      <c r="Q501" s="35">
        <v>0</v>
      </c>
      <c r="R501" s="35">
        <v>0</v>
      </c>
      <c r="S501" s="35">
        <v>0</v>
      </c>
      <c r="T501" s="35">
        <v>0</v>
      </c>
      <c r="U501" s="39">
        <v>44144</v>
      </c>
      <c r="V501" s="35">
        <v>13</v>
      </c>
      <c r="W501" s="45">
        <v>598.45000000000005</v>
      </c>
      <c r="X501" s="45">
        <v>0</v>
      </c>
      <c r="Y501" s="45">
        <v>0</v>
      </c>
      <c r="Z501" s="45">
        <v>14.82</v>
      </c>
      <c r="AA501" s="45">
        <v>59.26</v>
      </c>
      <c r="AB501" s="35">
        <v>0</v>
      </c>
      <c r="AC501" s="35">
        <v>0</v>
      </c>
      <c r="AD501" s="42">
        <v>0</v>
      </c>
      <c r="AE501" s="45">
        <v>13.46</v>
      </c>
      <c r="AF501" s="45">
        <v>13.46</v>
      </c>
      <c r="AG501" s="35" t="s">
        <v>10966</v>
      </c>
      <c r="AH501" s="35" t="s">
        <v>10965</v>
      </c>
      <c r="AK501" s="35" t="s">
        <v>7832</v>
      </c>
      <c r="AL501" s="35" t="s">
        <v>944</v>
      </c>
      <c r="AM501" s="35">
        <v>105</v>
      </c>
      <c r="AN501" s="35">
        <f>IFERROR(_xlfn.XLOOKUP(Master[[#This Row],[cu_id]],AllStopTimes[cu_ID],AllStopTimes[Average Stop Time ( In Min )]), 0)</f>
        <v>0</v>
      </c>
      <c r="AO501" s="35" t="e">
        <f>IF(Master[[#This Row],[RSP StopTime override]] &lt;&gt; "",Master[[#This Row],[RSP StopTime override]],IF(Master[[#This Row],[Avg stop time helper]] &lt;&gt; 0, Master[[#This Row],[Avg stop time helper]],Average_Stop_Time))</f>
        <v>#DIV/0!</v>
      </c>
    </row>
    <row r="502" spans="1:41" s="35" customFormat="1" x14ac:dyDescent="0.3">
      <c r="A502" s="55" t="s">
        <v>12295</v>
      </c>
      <c r="B502" s="35">
        <v>105</v>
      </c>
      <c r="C502" s="35">
        <v>99058</v>
      </c>
      <c r="D502" s="35">
        <v>9</v>
      </c>
      <c r="E502" s="35" t="s">
        <v>9348</v>
      </c>
      <c r="F502" s="35" t="s">
        <v>9349</v>
      </c>
      <c r="G502" s="35" t="s">
        <v>8119</v>
      </c>
      <c r="H502" s="35" t="s">
        <v>9198</v>
      </c>
      <c r="I502" s="35" t="s">
        <v>3</v>
      </c>
      <c r="J502" s="35">
        <v>48739</v>
      </c>
      <c r="K502" s="35">
        <v>7</v>
      </c>
      <c r="L502" s="35" t="s">
        <v>7697</v>
      </c>
      <c r="M502" s="35" t="s">
        <v>7793</v>
      </c>
      <c r="N502" s="35" t="s">
        <v>900</v>
      </c>
      <c r="O502" s="35">
        <v>285</v>
      </c>
      <c r="P502" s="35">
        <v>0</v>
      </c>
      <c r="Q502" s="35">
        <v>0</v>
      </c>
      <c r="R502" s="35">
        <v>285</v>
      </c>
      <c r="S502" s="35">
        <v>0</v>
      </c>
      <c r="T502" s="35">
        <v>0</v>
      </c>
      <c r="U502" s="39">
        <v>44139</v>
      </c>
      <c r="V502" s="35">
        <v>52</v>
      </c>
      <c r="W502" s="45">
        <v>2500.31</v>
      </c>
      <c r="X502" s="45">
        <v>0</v>
      </c>
      <c r="Y502" s="45">
        <v>0</v>
      </c>
      <c r="Z502" s="45">
        <v>46.33</v>
      </c>
      <c r="AA502" s="45">
        <v>46.33</v>
      </c>
      <c r="AB502" s="35">
        <v>0</v>
      </c>
      <c r="AC502" s="35">
        <v>0</v>
      </c>
      <c r="AD502" s="42">
        <v>0</v>
      </c>
      <c r="AE502" s="45">
        <v>45.82</v>
      </c>
      <c r="AF502" s="45">
        <v>53.15</v>
      </c>
      <c r="AG502" s="35" t="s">
        <v>10978</v>
      </c>
      <c r="AH502" s="35" t="s">
        <v>10965</v>
      </c>
      <c r="AK502" s="35" t="s">
        <v>7832</v>
      </c>
      <c r="AL502" s="35" t="s">
        <v>932</v>
      </c>
      <c r="AM502" s="35">
        <v>105</v>
      </c>
      <c r="AN502" s="35">
        <f>IFERROR(_xlfn.XLOOKUP(Master[[#This Row],[cu_id]],AllStopTimes[cu_ID],AllStopTimes[Average Stop Time ( In Min )]), 0)</f>
        <v>0</v>
      </c>
      <c r="AO502" s="35" t="e">
        <f>IF(Master[[#This Row],[RSP StopTime override]] &lt;&gt; "",Master[[#This Row],[RSP StopTime override]],IF(Master[[#This Row],[Avg stop time helper]] &lt;&gt; 0, Master[[#This Row],[Avg stop time helper]],Average_Stop_Time))</f>
        <v>#DIV/0!</v>
      </c>
    </row>
    <row r="503" spans="1:41" s="35" customFormat="1" x14ac:dyDescent="0.3">
      <c r="A503" s="55" t="s">
        <v>14131</v>
      </c>
      <c r="B503" s="35">
        <v>105</v>
      </c>
      <c r="C503" s="35">
        <v>71075</v>
      </c>
      <c r="D503" s="35">
        <v>0</v>
      </c>
      <c r="E503" s="35" t="s">
        <v>9343</v>
      </c>
      <c r="F503" s="35" t="s">
        <v>9344</v>
      </c>
      <c r="G503" s="35" t="s">
        <v>9345</v>
      </c>
      <c r="H503" s="35" t="s">
        <v>9198</v>
      </c>
      <c r="I503" s="35" t="s">
        <v>3</v>
      </c>
      <c r="J503" s="35">
        <v>48739</v>
      </c>
      <c r="K503" s="35">
        <v>6</v>
      </c>
      <c r="L503" s="35" t="s">
        <v>7805</v>
      </c>
      <c r="M503" s="35" t="s">
        <v>7793</v>
      </c>
      <c r="N503" s="35" t="s">
        <v>900</v>
      </c>
      <c r="O503" s="35">
        <v>252</v>
      </c>
      <c r="P503" s="35">
        <v>0</v>
      </c>
      <c r="Q503" s="35">
        <v>0</v>
      </c>
      <c r="R503" s="35">
        <v>252</v>
      </c>
      <c r="S503" s="35">
        <v>0</v>
      </c>
      <c r="T503" s="35">
        <v>0</v>
      </c>
      <c r="U503" s="39">
        <v>44139</v>
      </c>
      <c r="V503" s="35">
        <v>26</v>
      </c>
      <c r="W503" s="45">
        <v>986.68</v>
      </c>
      <c r="X503" s="45">
        <v>0</v>
      </c>
      <c r="Y503" s="45">
        <v>0</v>
      </c>
      <c r="Z503" s="45">
        <v>20.87</v>
      </c>
      <c r="AA503" s="45">
        <v>41.74</v>
      </c>
      <c r="AB503" s="35">
        <v>0</v>
      </c>
      <c r="AC503" s="35">
        <v>0</v>
      </c>
      <c r="AD503" s="42">
        <v>0</v>
      </c>
      <c r="AE503" s="45">
        <v>18.760000000000002</v>
      </c>
      <c r="AF503" s="45">
        <v>18.760000000000002</v>
      </c>
      <c r="AG503" s="35" t="s">
        <v>10968</v>
      </c>
      <c r="AH503" s="35" t="s">
        <v>10986</v>
      </c>
      <c r="AK503" s="35" t="s">
        <v>7832</v>
      </c>
      <c r="AL503" s="35" t="s">
        <v>932</v>
      </c>
      <c r="AM503" s="35">
        <v>105</v>
      </c>
      <c r="AN503" s="35">
        <f>IFERROR(_xlfn.XLOOKUP(Master[[#This Row],[cu_id]],AllStopTimes[cu_ID],AllStopTimes[Average Stop Time ( In Min )]), 0)</f>
        <v>0</v>
      </c>
      <c r="AO503" s="35" t="e">
        <f>IF(Master[[#This Row],[RSP StopTime override]] &lt;&gt; "",Master[[#This Row],[RSP StopTime override]],IF(Master[[#This Row],[Avg stop time helper]] &lt;&gt; 0, Master[[#This Row],[Avg stop time helper]],Average_Stop_Time))</f>
        <v>#DIV/0!</v>
      </c>
    </row>
    <row r="504" spans="1:41" s="35" customFormat="1" x14ac:dyDescent="0.3">
      <c r="A504" s="55" t="s">
        <v>14146</v>
      </c>
      <c r="B504" s="35">
        <v>105</v>
      </c>
      <c r="C504" s="35">
        <v>71074</v>
      </c>
      <c r="D504" s="35">
        <v>0</v>
      </c>
      <c r="E504" s="35" t="s">
        <v>9350</v>
      </c>
      <c r="F504" s="35" t="s">
        <v>9351</v>
      </c>
      <c r="H504" s="35" t="s">
        <v>9198</v>
      </c>
      <c r="I504" s="35" t="s">
        <v>3</v>
      </c>
      <c r="J504" s="35">
        <v>48739</v>
      </c>
      <c r="K504" s="35">
        <v>5</v>
      </c>
      <c r="L504" s="35" t="s">
        <v>7699</v>
      </c>
      <c r="M504" s="35" t="s">
        <v>7793</v>
      </c>
      <c r="N504" s="35" t="s">
        <v>900</v>
      </c>
      <c r="O504" s="35">
        <v>340</v>
      </c>
      <c r="P504" s="35">
        <v>0</v>
      </c>
      <c r="Q504" s="35">
        <v>0</v>
      </c>
      <c r="R504" s="35">
        <v>340</v>
      </c>
      <c r="S504" s="35">
        <v>0</v>
      </c>
      <c r="T504" s="35">
        <v>0</v>
      </c>
      <c r="U504" s="39">
        <v>44139</v>
      </c>
      <c r="V504" s="35">
        <v>30</v>
      </c>
      <c r="W504" s="45">
        <v>3850.84</v>
      </c>
      <c r="X504" s="45">
        <v>0</v>
      </c>
      <c r="Y504" s="45">
        <v>0</v>
      </c>
      <c r="Z504" s="45">
        <v>82.06</v>
      </c>
      <c r="AA504" s="45">
        <v>164.12</v>
      </c>
      <c r="AB504" s="35">
        <v>0</v>
      </c>
      <c r="AC504" s="35">
        <v>0</v>
      </c>
      <c r="AD504" s="42">
        <v>0</v>
      </c>
      <c r="AE504" s="45">
        <v>77.612499999999997</v>
      </c>
      <c r="AF504" s="45">
        <v>53.453699999999998</v>
      </c>
      <c r="AG504" s="35" t="s">
        <v>10966</v>
      </c>
      <c r="AH504" s="35" t="s">
        <v>10965</v>
      </c>
      <c r="AK504" s="35" t="s">
        <v>7832</v>
      </c>
      <c r="AL504" s="35" t="s">
        <v>932</v>
      </c>
      <c r="AM504" s="35">
        <v>105</v>
      </c>
      <c r="AN504" s="35">
        <f>IFERROR(_xlfn.XLOOKUP(Master[[#This Row],[cu_id]],AllStopTimes[cu_ID],AllStopTimes[Average Stop Time ( In Min )]), 0)</f>
        <v>0</v>
      </c>
      <c r="AO504" s="35" t="e">
        <f>IF(Master[[#This Row],[RSP StopTime override]] &lt;&gt; "",Master[[#This Row],[RSP StopTime override]],IF(Master[[#This Row],[Avg stop time helper]] &lt;&gt; 0, Master[[#This Row],[Avg stop time helper]],Average_Stop_Time))</f>
        <v>#DIV/0!</v>
      </c>
    </row>
    <row r="505" spans="1:41" s="35" customFormat="1" x14ac:dyDescent="0.3">
      <c r="A505" s="55" t="s">
        <v>14116</v>
      </c>
      <c r="B505" s="35">
        <v>105</v>
      </c>
      <c r="C505" s="35">
        <v>71073</v>
      </c>
      <c r="D505" s="35">
        <v>0</v>
      </c>
      <c r="E505" s="35" t="s">
        <v>9335</v>
      </c>
      <c r="F505" s="35" t="s">
        <v>9336</v>
      </c>
      <c r="G505" s="35" t="s">
        <v>9337</v>
      </c>
      <c r="H505" s="35" t="s">
        <v>9198</v>
      </c>
      <c r="I505" s="35" t="s">
        <v>3</v>
      </c>
      <c r="J505" s="35">
        <v>48739</v>
      </c>
      <c r="K505" s="35">
        <v>3</v>
      </c>
      <c r="L505" s="35" t="s">
        <v>7804</v>
      </c>
      <c r="M505" s="35" t="s">
        <v>7793</v>
      </c>
      <c r="N505" s="35" t="s">
        <v>900</v>
      </c>
      <c r="O505" s="35">
        <v>174</v>
      </c>
      <c r="P505" s="35">
        <v>0</v>
      </c>
      <c r="Q505" s="35">
        <v>0</v>
      </c>
      <c r="R505" s="35">
        <v>174</v>
      </c>
      <c r="S505" s="35">
        <v>0</v>
      </c>
      <c r="T505" s="35">
        <v>0</v>
      </c>
      <c r="U505" s="39">
        <v>44146</v>
      </c>
      <c r="V505" s="35">
        <v>13</v>
      </c>
      <c r="W505" s="45">
        <v>715.79</v>
      </c>
      <c r="X505" s="45">
        <v>0</v>
      </c>
      <c r="Y505" s="45">
        <v>0</v>
      </c>
      <c r="Z505" s="45">
        <v>15.03</v>
      </c>
      <c r="AA505" s="45">
        <v>60.13</v>
      </c>
      <c r="AB505" s="35">
        <v>0</v>
      </c>
      <c r="AC505" s="35">
        <v>0</v>
      </c>
      <c r="AD505" s="42">
        <v>0</v>
      </c>
      <c r="AE505" s="45">
        <v>13.64</v>
      </c>
      <c r="AF505" s="45">
        <v>13.64</v>
      </c>
      <c r="AG505" s="35" t="s">
        <v>10969</v>
      </c>
      <c r="AH505" s="35" t="s">
        <v>10965</v>
      </c>
      <c r="AK505" s="35" t="s">
        <v>7832</v>
      </c>
      <c r="AL505" s="35" t="s">
        <v>932</v>
      </c>
      <c r="AM505" s="35">
        <v>105</v>
      </c>
      <c r="AN505" s="35">
        <f>IFERROR(_xlfn.XLOOKUP(Master[[#This Row],[cu_id]],AllStopTimes[cu_ID],AllStopTimes[Average Stop Time ( In Min )]), 0)</f>
        <v>0</v>
      </c>
      <c r="AO505" s="35" t="e">
        <f>IF(Master[[#This Row],[RSP StopTime override]] &lt;&gt; "",Master[[#This Row],[RSP StopTime override]],IF(Master[[#This Row],[Avg stop time helper]] &lt;&gt; 0, Master[[#This Row],[Avg stop time helper]],Average_Stop_Time))</f>
        <v>#DIV/0!</v>
      </c>
    </row>
    <row r="506" spans="1:41" s="35" customFormat="1" x14ac:dyDescent="0.3">
      <c r="A506" s="55" t="s">
        <v>14077</v>
      </c>
      <c r="B506" s="35">
        <v>105</v>
      </c>
      <c r="C506" s="35">
        <v>71072</v>
      </c>
      <c r="D506" s="35">
        <v>0</v>
      </c>
      <c r="E506" s="35" t="s">
        <v>9327</v>
      </c>
      <c r="F506" s="35" t="s">
        <v>9328</v>
      </c>
      <c r="H506" s="35" t="s">
        <v>9198</v>
      </c>
      <c r="I506" s="35" t="s">
        <v>3</v>
      </c>
      <c r="J506" s="35">
        <v>48739</v>
      </c>
      <c r="K506" s="35">
        <v>6</v>
      </c>
      <c r="L506" s="35" t="s">
        <v>7805</v>
      </c>
      <c r="M506" s="35" t="s">
        <v>7793</v>
      </c>
      <c r="N506" s="35" t="s">
        <v>900</v>
      </c>
      <c r="O506" s="35">
        <v>160</v>
      </c>
      <c r="P506" s="35">
        <v>0</v>
      </c>
      <c r="Q506" s="35">
        <v>0</v>
      </c>
      <c r="R506" s="35">
        <v>160</v>
      </c>
      <c r="S506" s="35">
        <v>0</v>
      </c>
      <c r="T506" s="35">
        <v>0</v>
      </c>
      <c r="U506" s="39">
        <v>44139</v>
      </c>
      <c r="V506" s="35">
        <v>27</v>
      </c>
      <c r="W506" s="45">
        <v>4110.5</v>
      </c>
      <c r="X506" s="45">
        <v>0</v>
      </c>
      <c r="Y506" s="45">
        <v>0</v>
      </c>
      <c r="Z506" s="45">
        <v>106.19</v>
      </c>
      <c r="AA506" s="45">
        <v>212.38</v>
      </c>
      <c r="AB506" s="35">
        <v>0</v>
      </c>
      <c r="AC506" s="35">
        <v>0</v>
      </c>
      <c r="AD506" s="42">
        <v>0</v>
      </c>
      <c r="AE506" s="45">
        <v>85.916200000000003</v>
      </c>
      <c r="AF506" s="45">
        <v>69.0625</v>
      </c>
      <c r="AG506" s="35" t="s">
        <v>10969</v>
      </c>
      <c r="AH506" s="35" t="s">
        <v>10985</v>
      </c>
      <c r="AK506" s="35" t="s">
        <v>7832</v>
      </c>
      <c r="AL506" s="35" t="s">
        <v>932</v>
      </c>
      <c r="AM506" s="35">
        <v>105</v>
      </c>
      <c r="AN506" s="35">
        <f>IFERROR(_xlfn.XLOOKUP(Master[[#This Row],[cu_id]],AllStopTimes[cu_ID],AllStopTimes[Average Stop Time ( In Min )]), 0)</f>
        <v>0</v>
      </c>
      <c r="AO506" s="35" t="e">
        <f>IF(Master[[#This Row],[RSP StopTime override]] &lt;&gt; "",Master[[#This Row],[RSP StopTime override]],IF(Master[[#This Row],[Avg stop time helper]] &lt;&gt; 0, Master[[#This Row],[Avg stop time helper]],Average_Stop_Time))</f>
        <v>#DIV/0!</v>
      </c>
    </row>
    <row r="507" spans="1:41" s="35" customFormat="1" x14ac:dyDescent="0.3">
      <c r="A507" s="55" t="s">
        <v>12279</v>
      </c>
      <c r="B507" s="35">
        <v>105</v>
      </c>
      <c r="C507" s="35">
        <v>99058</v>
      </c>
      <c r="D507" s="35">
        <v>7</v>
      </c>
      <c r="E507" s="35" t="s">
        <v>9346</v>
      </c>
      <c r="F507" s="35" t="s">
        <v>9347</v>
      </c>
      <c r="G507" s="35" t="s">
        <v>8119</v>
      </c>
      <c r="H507" s="35" t="s">
        <v>9198</v>
      </c>
      <c r="I507" s="35" t="s">
        <v>3</v>
      </c>
      <c r="J507" s="35">
        <v>48739</v>
      </c>
      <c r="K507" s="35">
        <v>7</v>
      </c>
      <c r="L507" s="35" t="s">
        <v>7697</v>
      </c>
      <c r="M507" s="35" t="s">
        <v>7793</v>
      </c>
      <c r="N507" s="35" t="s">
        <v>900</v>
      </c>
      <c r="O507" s="35">
        <v>280</v>
      </c>
      <c r="P507" s="35">
        <v>0</v>
      </c>
      <c r="Q507" s="35">
        <v>0</v>
      </c>
      <c r="R507" s="35">
        <v>280</v>
      </c>
      <c r="S507" s="35">
        <v>0</v>
      </c>
      <c r="T507" s="35">
        <v>0</v>
      </c>
      <c r="U507" s="39">
        <v>44139</v>
      </c>
      <c r="V507" s="35">
        <v>52</v>
      </c>
      <c r="W507" s="45">
        <v>2743.36</v>
      </c>
      <c r="X507" s="45">
        <v>0</v>
      </c>
      <c r="Y507" s="45">
        <v>0</v>
      </c>
      <c r="Z507" s="45">
        <v>49.22</v>
      </c>
      <c r="AA507" s="45">
        <v>49.22</v>
      </c>
      <c r="AB507" s="35">
        <v>0</v>
      </c>
      <c r="AC507" s="35">
        <v>0</v>
      </c>
      <c r="AD507" s="42">
        <v>0</v>
      </c>
      <c r="AE507" s="45">
        <v>48.65</v>
      </c>
      <c r="AF507" s="45">
        <v>59.89</v>
      </c>
      <c r="AG507" s="35" t="s">
        <v>10978</v>
      </c>
      <c r="AH507" s="35" t="s">
        <v>10965</v>
      </c>
      <c r="AK507" s="35" t="s">
        <v>7832</v>
      </c>
      <c r="AL507" s="35" t="s">
        <v>932</v>
      </c>
      <c r="AM507" s="35">
        <v>105</v>
      </c>
      <c r="AN507" s="35">
        <f>IFERROR(_xlfn.XLOOKUP(Master[[#This Row],[cu_id]],AllStopTimes[cu_ID],AllStopTimes[Average Stop Time ( In Min )]), 0)</f>
        <v>0</v>
      </c>
      <c r="AO507" s="35" t="e">
        <f>IF(Master[[#This Row],[RSP StopTime override]] &lt;&gt; "",Master[[#This Row],[RSP StopTime override]],IF(Master[[#This Row],[Avg stop time helper]] &lt;&gt; 0, Master[[#This Row],[Avg stop time helper]],Average_Stop_Time))</f>
        <v>#DIV/0!</v>
      </c>
    </row>
    <row r="508" spans="1:41" s="35" customFormat="1" x14ac:dyDescent="0.3">
      <c r="A508" s="55" t="s">
        <v>12290</v>
      </c>
      <c r="B508" s="35">
        <v>105</v>
      </c>
      <c r="C508" s="35">
        <v>71067</v>
      </c>
      <c r="D508" s="35">
        <v>0</v>
      </c>
      <c r="E508" s="35" t="s">
        <v>9325</v>
      </c>
      <c r="F508" s="35" t="s">
        <v>9326</v>
      </c>
      <c r="H508" s="35" t="s">
        <v>9198</v>
      </c>
      <c r="I508" s="35" t="s">
        <v>3</v>
      </c>
      <c r="J508" s="35">
        <v>48739</v>
      </c>
      <c r="K508" s="35">
        <v>7</v>
      </c>
      <c r="L508" s="35" t="s">
        <v>7697</v>
      </c>
      <c r="M508" s="35" t="s">
        <v>7793</v>
      </c>
      <c r="N508" s="35" t="s">
        <v>900</v>
      </c>
      <c r="O508" s="35">
        <v>140</v>
      </c>
      <c r="P508" s="35">
        <v>0</v>
      </c>
      <c r="Q508" s="35">
        <v>0</v>
      </c>
      <c r="R508" s="35">
        <v>140</v>
      </c>
      <c r="S508" s="35">
        <v>0</v>
      </c>
      <c r="T508" s="35">
        <v>0</v>
      </c>
      <c r="U508" s="39">
        <v>44139</v>
      </c>
      <c r="V508" s="35">
        <v>52</v>
      </c>
      <c r="W508" s="45">
        <v>6037.33</v>
      </c>
      <c r="X508" s="45">
        <v>0</v>
      </c>
      <c r="Y508" s="45">
        <v>0</v>
      </c>
      <c r="Z508" s="45">
        <v>125.69</v>
      </c>
      <c r="AA508" s="45">
        <v>125.69</v>
      </c>
      <c r="AB508" s="35">
        <v>25</v>
      </c>
      <c r="AC508" s="35">
        <v>1</v>
      </c>
      <c r="AD508" s="42">
        <v>1.9230769230769232E-2</v>
      </c>
      <c r="AE508" s="45">
        <v>93.978700000000003</v>
      </c>
      <c r="AF508" s="45">
        <v>122.8462</v>
      </c>
      <c r="AG508" s="35" t="s">
        <v>10969</v>
      </c>
      <c r="AH508" s="35" t="s">
        <v>10965</v>
      </c>
      <c r="AK508" s="35" t="s">
        <v>7832</v>
      </c>
      <c r="AL508" s="35" t="s">
        <v>932</v>
      </c>
      <c r="AM508" s="35">
        <v>105</v>
      </c>
      <c r="AN508" s="35">
        <f>IFERROR(_xlfn.XLOOKUP(Master[[#This Row],[cu_id]],AllStopTimes[cu_ID],AllStopTimes[Average Stop Time ( In Min )]), 0)</f>
        <v>0</v>
      </c>
      <c r="AO508" s="35" t="e">
        <f>IF(Master[[#This Row],[RSP StopTime override]] &lt;&gt; "",Master[[#This Row],[RSP StopTime override]],IF(Master[[#This Row],[Avg stop time helper]] &lt;&gt; 0, Master[[#This Row],[Avg stop time helper]],Average_Stop_Time))</f>
        <v>#DIV/0!</v>
      </c>
    </row>
    <row r="509" spans="1:41" s="35" customFormat="1" x14ac:dyDescent="0.3">
      <c r="A509" s="55" t="s">
        <v>12285</v>
      </c>
      <c r="B509" s="35">
        <v>105</v>
      </c>
      <c r="C509" s="35">
        <v>71066</v>
      </c>
      <c r="D509" s="35">
        <v>0</v>
      </c>
      <c r="E509" s="35" t="s">
        <v>9338</v>
      </c>
      <c r="F509" s="35" t="s">
        <v>9339</v>
      </c>
      <c r="G509" s="35" t="s">
        <v>9340</v>
      </c>
      <c r="H509" s="35" t="s">
        <v>9198</v>
      </c>
      <c r="I509" s="35" t="s">
        <v>3</v>
      </c>
      <c r="J509" s="35">
        <v>48739</v>
      </c>
      <c r="K509" s="35">
        <v>7</v>
      </c>
      <c r="L509" s="35" t="s">
        <v>7697</v>
      </c>
      <c r="M509" s="35" t="s">
        <v>7793</v>
      </c>
      <c r="N509" s="35" t="s">
        <v>900</v>
      </c>
      <c r="O509" s="35">
        <v>230</v>
      </c>
      <c r="P509" s="35">
        <v>0</v>
      </c>
      <c r="Q509" s="35">
        <v>0</v>
      </c>
      <c r="R509" s="35">
        <v>230</v>
      </c>
      <c r="S509" s="35">
        <v>0</v>
      </c>
      <c r="T509" s="35">
        <v>0</v>
      </c>
      <c r="U509" s="39">
        <v>44139</v>
      </c>
      <c r="V509" s="35">
        <v>52</v>
      </c>
      <c r="W509" s="45">
        <v>5018.6499999999996</v>
      </c>
      <c r="X509" s="45">
        <v>0</v>
      </c>
      <c r="Y509" s="45">
        <v>0</v>
      </c>
      <c r="Z509" s="45">
        <v>101.13</v>
      </c>
      <c r="AA509" s="45">
        <v>101.13</v>
      </c>
      <c r="AB509" s="35">
        <v>44</v>
      </c>
      <c r="AC509" s="35">
        <v>6</v>
      </c>
      <c r="AD509" s="42">
        <v>0.11538461538461539</v>
      </c>
      <c r="AE509" s="45">
        <v>96.932500000000005</v>
      </c>
      <c r="AF509" s="45">
        <v>96.52</v>
      </c>
      <c r="AG509" s="35" t="s">
        <v>10969</v>
      </c>
      <c r="AH509" s="35" t="s">
        <v>10965</v>
      </c>
      <c r="AK509" s="35" t="s">
        <v>7832</v>
      </c>
      <c r="AL509" s="35" t="s">
        <v>932</v>
      </c>
      <c r="AM509" s="35">
        <v>105</v>
      </c>
      <c r="AN509" s="35">
        <f>IFERROR(_xlfn.XLOOKUP(Master[[#This Row],[cu_id]],AllStopTimes[cu_ID],AllStopTimes[Average Stop Time ( In Min )]), 0)</f>
        <v>0</v>
      </c>
      <c r="AO509" s="35" t="e">
        <f>IF(Master[[#This Row],[RSP StopTime override]] &lt;&gt; "",Master[[#This Row],[RSP StopTime override]],IF(Master[[#This Row],[Avg stop time helper]] &lt;&gt; 0, Master[[#This Row],[Avg stop time helper]],Average_Stop_Time))</f>
        <v>#DIV/0!</v>
      </c>
    </row>
    <row r="510" spans="1:41" s="35" customFormat="1" x14ac:dyDescent="0.3">
      <c r="A510" s="55" t="s">
        <v>13517</v>
      </c>
      <c r="B510" s="35">
        <v>101</v>
      </c>
      <c r="C510" s="35">
        <v>71062</v>
      </c>
      <c r="D510" s="35">
        <v>0</v>
      </c>
      <c r="E510" s="35" t="s">
        <v>7985</v>
      </c>
      <c r="F510" s="35" t="s">
        <v>7986</v>
      </c>
      <c r="H510" s="35" t="s">
        <v>7831</v>
      </c>
      <c r="I510" s="35" t="s">
        <v>3</v>
      </c>
      <c r="J510" s="35">
        <v>49707</v>
      </c>
      <c r="K510" s="35">
        <v>3</v>
      </c>
      <c r="L510" s="35" t="s">
        <v>7804</v>
      </c>
      <c r="M510" s="35" t="s">
        <v>7793</v>
      </c>
      <c r="N510" s="35" t="s">
        <v>903</v>
      </c>
      <c r="O510" s="35">
        <v>400</v>
      </c>
      <c r="P510" s="35">
        <v>0</v>
      </c>
      <c r="Q510" s="35">
        <v>400</v>
      </c>
      <c r="R510" s="35">
        <v>0</v>
      </c>
      <c r="S510" s="35">
        <v>0</v>
      </c>
      <c r="T510" s="35">
        <v>0</v>
      </c>
      <c r="U510" s="39">
        <v>44145</v>
      </c>
      <c r="V510" s="35">
        <v>13</v>
      </c>
      <c r="W510" s="45">
        <v>1142.5999999999999</v>
      </c>
      <c r="X510" s="45">
        <v>0</v>
      </c>
      <c r="Y510" s="45">
        <v>0</v>
      </c>
      <c r="Z510" s="45">
        <v>17.04</v>
      </c>
      <c r="AA510" s="45">
        <v>68.16</v>
      </c>
      <c r="AB510" s="35">
        <v>0</v>
      </c>
      <c r="AC510" s="35">
        <v>0</v>
      </c>
      <c r="AD510" s="42">
        <v>0</v>
      </c>
      <c r="AE510" s="45">
        <v>23.7425</v>
      </c>
      <c r="AF510" s="45">
        <v>23.7425</v>
      </c>
      <c r="AG510" s="35" t="s">
        <v>10968</v>
      </c>
      <c r="AH510" s="35" t="s">
        <v>10965</v>
      </c>
      <c r="AK510" s="35" t="s">
        <v>7832</v>
      </c>
      <c r="AL510" s="35" t="s">
        <v>932</v>
      </c>
      <c r="AM510" s="35" t="s">
        <v>11016</v>
      </c>
      <c r="AN510" s="35">
        <f>IFERROR(_xlfn.XLOOKUP(Master[[#This Row],[cu_id]],AllStopTimes[cu_ID],AllStopTimes[Average Stop Time ( In Min )]), 0)</f>
        <v>0</v>
      </c>
      <c r="AO510" s="35" t="e">
        <f>IF(Master[[#This Row],[RSP StopTime override]] &lt;&gt; "",Master[[#This Row],[RSP StopTime override]],IF(Master[[#This Row],[Avg stop time helper]] &lt;&gt; 0, Master[[#This Row],[Avg stop time helper]],Average_Stop_Time))</f>
        <v>#DIV/0!</v>
      </c>
    </row>
    <row r="511" spans="1:41" s="35" customFormat="1" x14ac:dyDescent="0.3">
      <c r="A511" s="55" t="s">
        <v>13445</v>
      </c>
      <c r="B511" s="35">
        <v>101</v>
      </c>
      <c r="C511" s="35">
        <v>71061</v>
      </c>
      <c r="D511" s="35">
        <v>0</v>
      </c>
      <c r="E511" s="35" t="s">
        <v>7981</v>
      </c>
      <c r="F511" s="35" t="s">
        <v>7982</v>
      </c>
      <c r="G511" s="35" t="s">
        <v>7983</v>
      </c>
      <c r="H511" s="35" t="s">
        <v>7984</v>
      </c>
      <c r="I511" s="35" t="s">
        <v>3</v>
      </c>
      <c r="J511" s="35">
        <v>49747</v>
      </c>
      <c r="K511" s="35">
        <v>6</v>
      </c>
      <c r="L511" s="35" t="s">
        <v>7805</v>
      </c>
      <c r="M511" s="35" t="s">
        <v>7793</v>
      </c>
      <c r="N511" s="35" t="s">
        <v>903</v>
      </c>
      <c r="O511" s="35">
        <v>340</v>
      </c>
      <c r="P511" s="35">
        <v>0</v>
      </c>
      <c r="Q511" s="35">
        <v>340</v>
      </c>
      <c r="R511" s="35">
        <v>0</v>
      </c>
      <c r="S511" s="35">
        <v>0</v>
      </c>
      <c r="T511" s="35">
        <v>0</v>
      </c>
      <c r="U511" s="39">
        <v>44138</v>
      </c>
      <c r="V511" s="35">
        <v>25</v>
      </c>
      <c r="W511" s="45">
        <v>1990.89</v>
      </c>
      <c r="X511" s="45">
        <v>0</v>
      </c>
      <c r="Y511" s="45">
        <v>0</v>
      </c>
      <c r="Z511" s="45">
        <v>50.72</v>
      </c>
      <c r="AA511" s="45">
        <v>101.43</v>
      </c>
      <c r="AB511" s="35">
        <v>0</v>
      </c>
      <c r="AC511" s="35">
        <v>0</v>
      </c>
      <c r="AD511" s="42">
        <v>0</v>
      </c>
      <c r="AE511" s="45">
        <v>45.575000000000003</v>
      </c>
      <c r="AF511" s="45">
        <v>22.787500000000001</v>
      </c>
      <c r="AG511" s="35" t="s">
        <v>10969</v>
      </c>
      <c r="AH511" s="35" t="s">
        <v>10965</v>
      </c>
      <c r="AK511" s="35" t="s">
        <v>7832</v>
      </c>
      <c r="AL511" s="35" t="s">
        <v>932</v>
      </c>
      <c r="AM511" s="35">
        <v>101</v>
      </c>
      <c r="AN511" s="35">
        <f>IFERROR(_xlfn.XLOOKUP(Master[[#This Row],[cu_id]],AllStopTimes[cu_ID],AllStopTimes[Average Stop Time ( In Min )]), 0)</f>
        <v>0</v>
      </c>
      <c r="AO511" s="35" t="e">
        <f>IF(Master[[#This Row],[RSP StopTime override]] &lt;&gt; "",Master[[#This Row],[RSP StopTime override]],IF(Master[[#This Row],[Avg stop time helper]] &lt;&gt; 0, Master[[#This Row],[Avg stop time helper]],Average_Stop_Time))</f>
        <v>#DIV/0!</v>
      </c>
    </row>
    <row r="512" spans="1:41" s="35" customFormat="1" x14ac:dyDescent="0.3">
      <c r="A512" s="55" t="s">
        <v>12911</v>
      </c>
      <c r="B512" s="35">
        <v>105</v>
      </c>
      <c r="C512" s="35">
        <v>71059</v>
      </c>
      <c r="D512" s="35">
        <v>0</v>
      </c>
      <c r="E512" s="35" t="s">
        <v>9440</v>
      </c>
      <c r="F512" s="35" t="s">
        <v>9441</v>
      </c>
      <c r="H512" s="35" t="s">
        <v>8065</v>
      </c>
      <c r="I512" s="35" t="s">
        <v>3</v>
      </c>
      <c r="J512" s="35">
        <v>48740</v>
      </c>
      <c r="K512" s="35">
        <v>7</v>
      </c>
      <c r="L512" s="35" t="s">
        <v>7697</v>
      </c>
      <c r="M512" s="35" t="s">
        <v>7793</v>
      </c>
      <c r="N512" s="35" t="s">
        <v>8057</v>
      </c>
      <c r="O512" s="35">
        <v>260</v>
      </c>
      <c r="P512" s="35">
        <v>0</v>
      </c>
      <c r="Q512" s="35">
        <v>0</v>
      </c>
      <c r="R512" s="35">
        <v>0</v>
      </c>
      <c r="S512" s="35">
        <v>260</v>
      </c>
      <c r="T512" s="35">
        <v>0</v>
      </c>
      <c r="U512" s="39">
        <v>44140</v>
      </c>
      <c r="V512" s="35">
        <v>52</v>
      </c>
      <c r="W512" s="45">
        <v>4402.9799999999996</v>
      </c>
      <c r="X512" s="45">
        <v>0</v>
      </c>
      <c r="Y512" s="45">
        <v>0</v>
      </c>
      <c r="Z512" s="45">
        <v>118.39</v>
      </c>
      <c r="AA512" s="45">
        <v>118.39</v>
      </c>
      <c r="AB512" s="35">
        <v>0</v>
      </c>
      <c r="AC512" s="35">
        <v>0</v>
      </c>
      <c r="AD512" s="42">
        <v>0</v>
      </c>
      <c r="AE512" s="45">
        <v>106.32</v>
      </c>
      <c r="AF512" s="45">
        <v>36.055</v>
      </c>
      <c r="AG512" s="35" t="s">
        <v>10982</v>
      </c>
      <c r="AH512" s="35" t="s">
        <v>10965</v>
      </c>
      <c r="AK512" s="35" t="s">
        <v>7832</v>
      </c>
      <c r="AL512" s="35" t="s">
        <v>932</v>
      </c>
      <c r="AM512" s="35">
        <v>101</v>
      </c>
      <c r="AN512" s="35">
        <f>IFERROR(_xlfn.XLOOKUP(Master[[#This Row],[cu_id]],AllStopTimes[cu_ID],AllStopTimes[Average Stop Time ( In Min )]), 0)</f>
        <v>0</v>
      </c>
      <c r="AO512" s="35" t="e">
        <f>IF(Master[[#This Row],[RSP StopTime override]] &lt;&gt; "",Master[[#This Row],[RSP StopTime override]],IF(Master[[#This Row],[Avg stop time helper]] &lt;&gt; 0, Master[[#This Row],[Avg stop time helper]],Average_Stop_Time))</f>
        <v>#DIV/0!</v>
      </c>
    </row>
    <row r="513" spans="1:41" s="35" customFormat="1" x14ac:dyDescent="0.3">
      <c r="A513" s="55" t="s">
        <v>11652</v>
      </c>
      <c r="B513" s="35">
        <v>101</v>
      </c>
      <c r="C513" s="35">
        <v>71058</v>
      </c>
      <c r="D513" s="35">
        <v>0</v>
      </c>
      <c r="E513" s="35" t="s">
        <v>8060</v>
      </c>
      <c r="F513" s="35" t="s">
        <v>8061</v>
      </c>
      <c r="G513" s="35" t="s">
        <v>8062</v>
      </c>
      <c r="H513" s="35" t="s">
        <v>8056</v>
      </c>
      <c r="I513" s="35" t="s">
        <v>3</v>
      </c>
      <c r="J513" s="35">
        <v>48740</v>
      </c>
      <c r="K513" s="35">
        <v>7</v>
      </c>
      <c r="L513" s="35" t="s">
        <v>7697</v>
      </c>
      <c r="M513" s="35" t="s">
        <v>7793</v>
      </c>
      <c r="N513" s="35" t="s">
        <v>8057</v>
      </c>
      <c r="O513" s="35">
        <v>50</v>
      </c>
      <c r="P513" s="35">
        <v>0</v>
      </c>
      <c r="Q513" s="35">
        <v>0</v>
      </c>
      <c r="R513" s="35">
        <v>0</v>
      </c>
      <c r="S513" s="35">
        <v>50</v>
      </c>
      <c r="T513" s="35">
        <v>0</v>
      </c>
      <c r="U513" s="39">
        <v>44140</v>
      </c>
      <c r="V513" s="35">
        <v>52</v>
      </c>
      <c r="W513" s="45">
        <v>7266.38</v>
      </c>
      <c r="X513" s="45">
        <v>0</v>
      </c>
      <c r="Y513" s="45">
        <v>0</v>
      </c>
      <c r="Z513" s="45">
        <v>146.09</v>
      </c>
      <c r="AA513" s="45">
        <v>146.09</v>
      </c>
      <c r="AB513" s="35">
        <v>33</v>
      </c>
      <c r="AC513" s="35">
        <v>3</v>
      </c>
      <c r="AD513" s="42">
        <v>5.7692307692307696E-2</v>
      </c>
      <c r="AE513" s="45">
        <v>138.00749999999999</v>
      </c>
      <c r="AF513" s="45">
        <v>138.00749999999999</v>
      </c>
      <c r="AG513" s="35" t="s">
        <v>10978</v>
      </c>
      <c r="AH513" s="35" t="s">
        <v>10965</v>
      </c>
      <c r="AK513" s="35" t="s">
        <v>7832</v>
      </c>
      <c r="AL513" s="35" t="s">
        <v>932</v>
      </c>
      <c r="AM513" s="35">
        <v>101</v>
      </c>
      <c r="AN513" s="35">
        <f>IFERROR(_xlfn.XLOOKUP(Master[[#This Row],[cu_id]],AllStopTimes[cu_ID],AllStopTimes[Average Stop Time ( In Min )]), 0)</f>
        <v>0</v>
      </c>
      <c r="AO513" s="35" t="e">
        <f>IF(Master[[#This Row],[RSP StopTime override]] &lt;&gt; "",Master[[#This Row],[RSP StopTime override]],IF(Master[[#This Row],[Avg stop time helper]] &lt;&gt; 0, Master[[#This Row],[Avg stop time helper]],Average_Stop_Time))</f>
        <v>#DIV/0!</v>
      </c>
    </row>
    <row r="514" spans="1:41" s="35" customFormat="1" x14ac:dyDescent="0.3">
      <c r="A514" s="55" t="s">
        <v>11692</v>
      </c>
      <c r="B514" s="35">
        <v>101</v>
      </c>
      <c r="C514" s="35">
        <v>71054</v>
      </c>
      <c r="D514" s="35">
        <v>0</v>
      </c>
      <c r="E514" s="35" t="s">
        <v>8058</v>
      </c>
      <c r="F514" s="35" t="s">
        <v>8059</v>
      </c>
      <c r="H514" s="35" t="s">
        <v>8056</v>
      </c>
      <c r="I514" s="35" t="s">
        <v>3</v>
      </c>
      <c r="J514" s="35">
        <v>48740</v>
      </c>
      <c r="K514" s="35">
        <v>7</v>
      </c>
      <c r="L514" s="35" t="s">
        <v>7697</v>
      </c>
      <c r="M514" s="35" t="s">
        <v>7793</v>
      </c>
      <c r="N514" s="35" t="s">
        <v>8057</v>
      </c>
      <c r="O514" s="35">
        <v>40</v>
      </c>
      <c r="P514" s="35">
        <v>0</v>
      </c>
      <c r="Q514" s="35">
        <v>0</v>
      </c>
      <c r="R514" s="35">
        <v>0</v>
      </c>
      <c r="S514" s="35">
        <v>40</v>
      </c>
      <c r="T514" s="35">
        <v>0</v>
      </c>
      <c r="U514" s="39">
        <v>44140</v>
      </c>
      <c r="V514" s="35">
        <v>52</v>
      </c>
      <c r="W514" s="45">
        <v>2893.36</v>
      </c>
      <c r="X514" s="45">
        <v>0</v>
      </c>
      <c r="Y514" s="45">
        <v>0</v>
      </c>
      <c r="Z514" s="45">
        <v>60.45</v>
      </c>
      <c r="AA514" s="45">
        <v>60.45</v>
      </c>
      <c r="AB514" s="35">
        <v>0</v>
      </c>
      <c r="AC514" s="35">
        <v>0</v>
      </c>
      <c r="AD514" s="42">
        <v>0</v>
      </c>
      <c r="AE514" s="45">
        <v>54.064999999999998</v>
      </c>
      <c r="AF514" s="45">
        <v>54.064999999999998</v>
      </c>
      <c r="AG514" s="35" t="s">
        <v>10978</v>
      </c>
      <c r="AH514" s="35" t="s">
        <v>10965</v>
      </c>
      <c r="AK514" s="35" t="s">
        <v>7832</v>
      </c>
      <c r="AL514" s="35" t="s">
        <v>932</v>
      </c>
      <c r="AM514" s="35">
        <v>101</v>
      </c>
      <c r="AN514" s="35">
        <f>IFERROR(_xlfn.XLOOKUP(Master[[#This Row],[cu_id]],AllStopTimes[cu_ID],AllStopTimes[Average Stop Time ( In Min )]), 0)</f>
        <v>0</v>
      </c>
      <c r="AO514" s="35" t="e">
        <f>IF(Master[[#This Row],[RSP StopTime override]] &lt;&gt; "",Master[[#This Row],[RSP StopTime override]],IF(Master[[#This Row],[Avg stop time helper]] &lt;&gt; 0, Master[[#This Row],[Avg stop time helper]],Average_Stop_Time))</f>
        <v>#DIV/0!</v>
      </c>
    </row>
    <row r="515" spans="1:41" s="35" customFormat="1" x14ac:dyDescent="0.3">
      <c r="A515" s="55" t="s">
        <v>12926</v>
      </c>
      <c r="B515" s="35">
        <v>105</v>
      </c>
      <c r="C515" s="35">
        <v>73063</v>
      </c>
      <c r="D515" s="35">
        <v>2</v>
      </c>
      <c r="E515" s="35" t="s">
        <v>9528</v>
      </c>
      <c r="F515" s="35" t="s">
        <v>9529</v>
      </c>
      <c r="G515" s="35" t="s">
        <v>7958</v>
      </c>
      <c r="H515" s="35" t="s">
        <v>8056</v>
      </c>
      <c r="I515" s="35" t="s">
        <v>3</v>
      </c>
      <c r="J515" s="35">
        <v>48740</v>
      </c>
      <c r="K515" s="35">
        <v>7</v>
      </c>
      <c r="L515" s="35" t="s">
        <v>7697</v>
      </c>
      <c r="M515" s="35" t="s">
        <v>7793</v>
      </c>
      <c r="N515" s="35" t="s">
        <v>902</v>
      </c>
      <c r="O515" s="35">
        <v>315</v>
      </c>
      <c r="P515" s="35">
        <v>0</v>
      </c>
      <c r="Q515" s="35">
        <v>0</v>
      </c>
      <c r="R515" s="35">
        <v>0</v>
      </c>
      <c r="S515" s="35">
        <v>0</v>
      </c>
      <c r="T515" s="35">
        <v>315</v>
      </c>
      <c r="U515" s="39">
        <v>44141</v>
      </c>
      <c r="V515" s="35">
        <v>52</v>
      </c>
      <c r="W515" s="45">
        <v>1571.48</v>
      </c>
      <c r="X515" s="45">
        <v>0</v>
      </c>
      <c r="Y515" s="45">
        <v>0</v>
      </c>
      <c r="Z515" s="45">
        <v>31.43</v>
      </c>
      <c r="AA515" s="45">
        <v>31.43</v>
      </c>
      <c r="AB515" s="35">
        <v>0</v>
      </c>
      <c r="AC515" s="35">
        <v>0</v>
      </c>
      <c r="AD515" s="42">
        <v>0</v>
      </c>
      <c r="AE515" s="45">
        <v>30.21</v>
      </c>
      <c r="AF515" s="45">
        <v>29.31</v>
      </c>
      <c r="AG515" s="35" t="s">
        <v>10967</v>
      </c>
      <c r="AH515" s="35" t="s">
        <v>10965</v>
      </c>
      <c r="AK515" s="35" t="s">
        <v>7832</v>
      </c>
      <c r="AL515" s="35" t="s">
        <v>932</v>
      </c>
      <c r="AM515" s="35">
        <v>101</v>
      </c>
      <c r="AN515" s="35">
        <f>IFERROR(_xlfn.XLOOKUP(Master[[#This Row],[cu_id]],AllStopTimes[cu_ID],AllStopTimes[Average Stop Time ( In Min )]), 0)</f>
        <v>0</v>
      </c>
      <c r="AO515" s="35" t="e">
        <f>IF(Master[[#This Row],[RSP StopTime override]] &lt;&gt; "",Master[[#This Row],[RSP StopTime override]],IF(Master[[#This Row],[Avg stop time helper]] &lt;&gt; 0, Master[[#This Row],[Avg stop time helper]],Average_Stop_Time))</f>
        <v>#DIV/0!</v>
      </c>
    </row>
    <row r="516" spans="1:41" s="35" customFormat="1" x14ac:dyDescent="0.3">
      <c r="A516" s="55" t="s">
        <v>12260</v>
      </c>
      <c r="B516" s="35">
        <v>105</v>
      </c>
      <c r="C516" s="35">
        <v>71046</v>
      </c>
      <c r="D516" s="35">
        <v>0</v>
      </c>
      <c r="E516" s="35" t="s">
        <v>9241</v>
      </c>
      <c r="F516" s="35" t="s">
        <v>9242</v>
      </c>
      <c r="H516" s="35" t="s">
        <v>7840</v>
      </c>
      <c r="I516" s="35" t="s">
        <v>3</v>
      </c>
      <c r="J516" s="35">
        <v>49735</v>
      </c>
      <c r="K516" s="35">
        <v>7</v>
      </c>
      <c r="L516" s="35" t="s">
        <v>7697</v>
      </c>
      <c r="M516" s="35" t="s">
        <v>7793</v>
      </c>
      <c r="N516" s="35" t="s">
        <v>903</v>
      </c>
      <c r="O516" s="35">
        <v>260</v>
      </c>
      <c r="P516" s="35">
        <v>0</v>
      </c>
      <c r="Q516" s="35">
        <v>260</v>
      </c>
      <c r="R516" s="35">
        <v>0</v>
      </c>
      <c r="S516" s="35">
        <v>0</v>
      </c>
      <c r="T516" s="35">
        <v>0</v>
      </c>
      <c r="U516" s="39">
        <v>44138</v>
      </c>
      <c r="V516" s="35">
        <v>52</v>
      </c>
      <c r="W516" s="45">
        <v>4422.43</v>
      </c>
      <c r="X516" s="45">
        <v>0</v>
      </c>
      <c r="Y516" s="45">
        <v>0</v>
      </c>
      <c r="Z516" s="45">
        <v>96.35</v>
      </c>
      <c r="AA516" s="45">
        <v>96.35</v>
      </c>
      <c r="AB516" s="35">
        <v>0</v>
      </c>
      <c r="AC516" s="35">
        <v>0</v>
      </c>
      <c r="AD516" s="42">
        <v>0</v>
      </c>
      <c r="AE516" s="45">
        <v>86.478700000000003</v>
      </c>
      <c r="AF516" s="45">
        <v>82.23</v>
      </c>
      <c r="AG516" s="35" t="s">
        <v>10969</v>
      </c>
      <c r="AH516" s="35" t="s">
        <v>10973</v>
      </c>
      <c r="AK516" s="35" t="s">
        <v>7832</v>
      </c>
      <c r="AL516" s="35" t="s">
        <v>932</v>
      </c>
      <c r="AM516" s="35">
        <v>103</v>
      </c>
      <c r="AN516" s="35">
        <f>IFERROR(_xlfn.XLOOKUP(Master[[#This Row],[cu_id]],AllStopTimes[cu_ID],AllStopTimes[Average Stop Time ( In Min )]), 0)</f>
        <v>0</v>
      </c>
      <c r="AO516" s="35" t="e">
        <f>IF(Master[[#This Row],[RSP StopTime override]] &lt;&gt; "",Master[[#This Row],[RSP StopTime override]],IF(Master[[#This Row],[Avg stop time helper]] &lt;&gt; 0, Master[[#This Row],[Avg stop time helper]],Average_Stop_Time))</f>
        <v>#DIV/0!</v>
      </c>
    </row>
    <row r="517" spans="1:41" s="35" customFormat="1" x14ac:dyDescent="0.3">
      <c r="A517" s="55" t="s">
        <v>12374</v>
      </c>
      <c r="B517" s="35">
        <v>103</v>
      </c>
      <c r="C517" s="35">
        <v>71040</v>
      </c>
      <c r="D517" s="35">
        <v>0</v>
      </c>
      <c r="E517" s="35" t="s">
        <v>9056</v>
      </c>
      <c r="F517" s="35" t="s">
        <v>9057</v>
      </c>
      <c r="H517" s="35" t="s">
        <v>9058</v>
      </c>
      <c r="I517" s="35" t="s">
        <v>3</v>
      </c>
      <c r="J517" s="35">
        <v>48654</v>
      </c>
      <c r="K517" s="35">
        <v>7</v>
      </c>
      <c r="L517" s="35" t="s">
        <v>7697</v>
      </c>
      <c r="M517" s="35" t="s">
        <v>7793</v>
      </c>
      <c r="N517" s="35" t="s">
        <v>902</v>
      </c>
      <c r="O517" s="35">
        <v>180</v>
      </c>
      <c r="P517" s="35">
        <v>0</v>
      </c>
      <c r="Q517" s="35">
        <v>0</v>
      </c>
      <c r="R517" s="35">
        <v>0</v>
      </c>
      <c r="S517" s="35">
        <v>0</v>
      </c>
      <c r="T517" s="35">
        <v>180</v>
      </c>
      <c r="U517" s="39">
        <v>44141</v>
      </c>
      <c r="V517" s="35">
        <v>52</v>
      </c>
      <c r="W517" s="45">
        <v>1710.84</v>
      </c>
      <c r="X517" s="45">
        <v>0</v>
      </c>
      <c r="Y517" s="45">
        <v>0</v>
      </c>
      <c r="Z517" s="45">
        <v>37.75</v>
      </c>
      <c r="AA517" s="45">
        <v>37.75</v>
      </c>
      <c r="AB517" s="35">
        <v>0</v>
      </c>
      <c r="AC517" s="35">
        <v>0</v>
      </c>
      <c r="AD517" s="42">
        <v>0</v>
      </c>
      <c r="AE517" s="45">
        <v>33.922499999999999</v>
      </c>
      <c r="AF517" s="45">
        <v>33.247500000000002</v>
      </c>
      <c r="AG517" s="35" t="s">
        <v>10969</v>
      </c>
      <c r="AH517" s="35" t="s">
        <v>10965</v>
      </c>
      <c r="AK517" s="35" t="s">
        <v>7832</v>
      </c>
      <c r="AL517" s="35" t="s">
        <v>932</v>
      </c>
      <c r="AM517" s="35">
        <v>105</v>
      </c>
      <c r="AN517" s="35">
        <f>IFERROR(_xlfn.XLOOKUP(Master[[#This Row],[cu_id]],AllStopTimes[cu_ID],AllStopTimes[Average Stop Time ( In Min )]), 0)</f>
        <v>0</v>
      </c>
      <c r="AO517" s="35" t="e">
        <f>IF(Master[[#This Row],[RSP StopTime override]] &lt;&gt; "",Master[[#This Row],[RSP StopTime override]],IF(Master[[#This Row],[Avg stop time helper]] &lt;&gt; 0, Master[[#This Row],[Avg stop time helper]],Average_Stop_Time))</f>
        <v>#DIV/0!</v>
      </c>
    </row>
    <row r="518" spans="1:41" s="35" customFormat="1" x14ac:dyDescent="0.3">
      <c r="A518" s="55" t="s">
        <v>11230</v>
      </c>
      <c r="B518" s="35">
        <v>105</v>
      </c>
      <c r="C518" s="35">
        <v>99058</v>
      </c>
      <c r="D518" s="35">
        <v>6</v>
      </c>
      <c r="E518" s="35" t="s">
        <v>9273</v>
      </c>
      <c r="F518" s="35" t="s">
        <v>9274</v>
      </c>
      <c r="H518" s="35" t="s">
        <v>9058</v>
      </c>
      <c r="I518" s="35" t="s">
        <v>3</v>
      </c>
      <c r="J518" s="35">
        <v>48654</v>
      </c>
      <c r="K518" s="35">
        <v>7</v>
      </c>
      <c r="L518" s="35" t="s">
        <v>7697</v>
      </c>
      <c r="M518" s="35" t="s">
        <v>7793</v>
      </c>
      <c r="N518" s="35" t="s">
        <v>900</v>
      </c>
      <c r="O518" s="35">
        <v>50</v>
      </c>
      <c r="P518" s="35">
        <v>0</v>
      </c>
      <c r="Q518" s="35">
        <v>0</v>
      </c>
      <c r="R518" s="35">
        <v>50</v>
      </c>
      <c r="S518" s="35">
        <v>0</v>
      </c>
      <c r="T518" s="35">
        <v>0</v>
      </c>
      <c r="U518" s="39">
        <v>44139</v>
      </c>
      <c r="V518" s="35">
        <v>52</v>
      </c>
      <c r="W518" s="45">
        <v>2085.92</v>
      </c>
      <c r="X518" s="45">
        <v>0</v>
      </c>
      <c r="Y518" s="45">
        <v>0</v>
      </c>
      <c r="Z518" s="45">
        <v>38.619999999999997</v>
      </c>
      <c r="AA518" s="45">
        <v>38.619999999999997</v>
      </c>
      <c r="AB518" s="35">
        <v>0</v>
      </c>
      <c r="AC518" s="35">
        <v>0</v>
      </c>
      <c r="AD518" s="42">
        <v>0</v>
      </c>
      <c r="AE518" s="45">
        <v>38.17</v>
      </c>
      <c r="AF518" s="45">
        <v>43.49</v>
      </c>
      <c r="AG518" s="35" t="s">
        <v>10977</v>
      </c>
      <c r="AH518" s="35" t="s">
        <v>10965</v>
      </c>
      <c r="AK518" s="35" t="s">
        <v>7832</v>
      </c>
      <c r="AL518" s="35" t="s">
        <v>932</v>
      </c>
      <c r="AM518" s="35">
        <v>105</v>
      </c>
      <c r="AN518" s="35">
        <f>IFERROR(_xlfn.XLOOKUP(Master[[#This Row],[cu_id]],AllStopTimes[cu_ID],AllStopTimes[Average Stop Time ( In Min )]), 0)</f>
        <v>0</v>
      </c>
      <c r="AO518" s="35" t="e">
        <f>IF(Master[[#This Row],[RSP StopTime override]] &lt;&gt; "",Master[[#This Row],[RSP StopTime override]],IF(Master[[#This Row],[Avg stop time helper]] &lt;&gt; 0, Master[[#This Row],[Avg stop time helper]],Average_Stop_Time))</f>
        <v>#DIV/0!</v>
      </c>
    </row>
    <row r="519" spans="1:41" s="35" customFormat="1" x14ac:dyDescent="0.3">
      <c r="A519" s="55" t="s">
        <v>12397</v>
      </c>
      <c r="B519" s="35">
        <v>103</v>
      </c>
      <c r="C519" s="35">
        <v>71033</v>
      </c>
      <c r="D519" s="35">
        <v>0</v>
      </c>
      <c r="E519" s="35" t="s">
        <v>9061</v>
      </c>
      <c r="F519" s="35" t="s">
        <v>9062</v>
      </c>
      <c r="H519" s="35" t="s">
        <v>9058</v>
      </c>
      <c r="I519" s="35" t="s">
        <v>3</v>
      </c>
      <c r="J519" s="35">
        <v>48654</v>
      </c>
      <c r="K519" s="35">
        <v>7</v>
      </c>
      <c r="L519" s="35" t="s">
        <v>7697</v>
      </c>
      <c r="M519" s="35" t="s">
        <v>7793</v>
      </c>
      <c r="N519" s="35" t="s">
        <v>902</v>
      </c>
      <c r="O519" s="35">
        <v>200</v>
      </c>
      <c r="P519" s="35">
        <v>0</v>
      </c>
      <c r="Q519" s="35">
        <v>0</v>
      </c>
      <c r="R519" s="35">
        <v>0</v>
      </c>
      <c r="S519" s="35">
        <v>0</v>
      </c>
      <c r="T519" s="35">
        <v>200</v>
      </c>
      <c r="U519" s="39">
        <v>44141</v>
      </c>
      <c r="V519" s="35">
        <v>56</v>
      </c>
      <c r="W519" s="45">
        <v>3565.69</v>
      </c>
      <c r="X519" s="45">
        <v>0</v>
      </c>
      <c r="Y519" s="45">
        <v>0</v>
      </c>
      <c r="Z519" s="45">
        <v>68.98</v>
      </c>
      <c r="AA519" s="45">
        <v>68.98</v>
      </c>
      <c r="AB519" s="35">
        <v>26</v>
      </c>
      <c r="AC519" s="35">
        <v>16</v>
      </c>
      <c r="AD519" s="42">
        <v>0.2857142857142857</v>
      </c>
      <c r="AE519" s="45">
        <v>82.348699999999994</v>
      </c>
      <c r="AF519" s="45">
        <v>71.821200000000005</v>
      </c>
      <c r="AG519" s="35" t="s">
        <v>10967</v>
      </c>
      <c r="AH519" s="35" t="s">
        <v>10965</v>
      </c>
      <c r="AK519" s="35" t="s">
        <v>7832</v>
      </c>
      <c r="AL519" s="35" t="s">
        <v>932</v>
      </c>
      <c r="AM519" s="35">
        <v>105</v>
      </c>
      <c r="AN519" s="35">
        <f>IFERROR(_xlfn.XLOOKUP(Master[[#This Row],[cu_id]],AllStopTimes[cu_ID],AllStopTimes[Average Stop Time ( In Min )]), 0)</f>
        <v>0</v>
      </c>
      <c r="AO519" s="35" t="e">
        <f>IF(Master[[#This Row],[RSP StopTime override]] &lt;&gt; "",Master[[#This Row],[RSP StopTime override]],IF(Master[[#This Row],[Avg stop time helper]] &lt;&gt; 0, Master[[#This Row],[Avg stop time helper]],Average_Stop_Time))</f>
        <v>#DIV/0!</v>
      </c>
    </row>
    <row r="520" spans="1:41" s="35" customFormat="1" x14ac:dyDescent="0.3">
      <c r="A520" s="55" t="s">
        <v>14279</v>
      </c>
      <c r="B520" s="35">
        <v>103</v>
      </c>
      <c r="C520" s="35">
        <v>71029</v>
      </c>
      <c r="D520" s="35">
        <v>0</v>
      </c>
      <c r="E520" s="35" t="s">
        <v>9059</v>
      </c>
      <c r="F520" s="35" t="s">
        <v>9060</v>
      </c>
      <c r="H520" s="35" t="s">
        <v>9055</v>
      </c>
      <c r="I520" s="35" t="s">
        <v>3</v>
      </c>
      <c r="J520" s="35">
        <v>48654</v>
      </c>
      <c r="K520" s="35">
        <v>4</v>
      </c>
      <c r="L520" s="35" t="s">
        <v>7806</v>
      </c>
      <c r="M520" s="35" t="s">
        <v>7793</v>
      </c>
      <c r="N520" s="35" t="s">
        <v>902</v>
      </c>
      <c r="O520" s="35">
        <v>191</v>
      </c>
      <c r="P520" s="35">
        <v>0</v>
      </c>
      <c r="Q520" s="35">
        <v>0</v>
      </c>
      <c r="R520" s="35">
        <v>0</v>
      </c>
      <c r="S520" s="35">
        <v>0</v>
      </c>
      <c r="T520" s="35">
        <v>191</v>
      </c>
      <c r="U520" s="39">
        <v>44155</v>
      </c>
      <c r="V520" s="35">
        <v>13</v>
      </c>
      <c r="W520" s="45">
        <v>1758.35</v>
      </c>
      <c r="X520" s="45">
        <v>0</v>
      </c>
      <c r="Y520" s="45">
        <v>0</v>
      </c>
      <c r="Z520" s="45">
        <v>42.5</v>
      </c>
      <c r="AA520" s="45">
        <v>169.99</v>
      </c>
      <c r="AB520" s="35">
        <v>0</v>
      </c>
      <c r="AC520" s="35">
        <v>0</v>
      </c>
      <c r="AD520" s="42">
        <v>0</v>
      </c>
      <c r="AE520" s="45">
        <v>39.01</v>
      </c>
      <c r="AF520" s="45">
        <v>29.862500000000001</v>
      </c>
      <c r="AG520" s="35" t="s">
        <v>10968</v>
      </c>
      <c r="AH520" s="35" t="s">
        <v>10965</v>
      </c>
      <c r="AK520" s="35" t="s">
        <v>7832</v>
      </c>
      <c r="AL520" s="35" t="s">
        <v>932</v>
      </c>
      <c r="AM520" s="35">
        <v>105</v>
      </c>
      <c r="AN520" s="35">
        <f>IFERROR(_xlfn.XLOOKUP(Master[[#This Row],[cu_id]],AllStopTimes[cu_ID],AllStopTimes[Average Stop Time ( In Min )]), 0)</f>
        <v>0</v>
      </c>
      <c r="AO520" s="35" t="e">
        <f>IF(Master[[#This Row],[RSP StopTime override]] &lt;&gt; "",Master[[#This Row],[RSP StopTime override]],IF(Master[[#This Row],[Avg stop time helper]] &lt;&gt; 0, Master[[#This Row],[Avg stop time helper]],Average_Stop_Time))</f>
        <v>#DIV/0!</v>
      </c>
    </row>
    <row r="521" spans="1:41" s="35" customFormat="1" x14ac:dyDescent="0.3">
      <c r="A521" s="55" t="s">
        <v>11305</v>
      </c>
      <c r="B521" s="35">
        <v>105</v>
      </c>
      <c r="C521" s="35">
        <v>99061</v>
      </c>
      <c r="D521" s="35">
        <v>109</v>
      </c>
      <c r="E521" s="35" t="s">
        <v>9131</v>
      </c>
      <c r="F521" s="35" t="s">
        <v>9123</v>
      </c>
      <c r="G521" s="35" t="s">
        <v>9132</v>
      </c>
      <c r="H521" s="35" t="s">
        <v>9055</v>
      </c>
      <c r="I521" s="35" t="s">
        <v>3</v>
      </c>
      <c r="J521" s="35">
        <v>48654</v>
      </c>
      <c r="K521" s="35">
        <v>7</v>
      </c>
      <c r="L521" s="35" t="s">
        <v>7697</v>
      </c>
      <c r="M521" s="35" t="s">
        <v>7793</v>
      </c>
      <c r="N521" s="35" t="s">
        <v>901</v>
      </c>
      <c r="O521" s="35">
        <v>20</v>
      </c>
      <c r="P521" s="35">
        <v>20</v>
      </c>
      <c r="Q521" s="35">
        <v>0</v>
      </c>
      <c r="R521" s="35">
        <v>0</v>
      </c>
      <c r="S521" s="35">
        <v>0</v>
      </c>
      <c r="T521" s="35">
        <v>0</v>
      </c>
      <c r="U521" s="39">
        <v>44137</v>
      </c>
      <c r="V521" s="35">
        <v>52</v>
      </c>
      <c r="W521" s="45">
        <v>2931.67</v>
      </c>
      <c r="X521" s="45">
        <v>0</v>
      </c>
      <c r="Y521" s="45">
        <v>0</v>
      </c>
      <c r="Z521" s="45">
        <v>57.19</v>
      </c>
      <c r="AA521" s="45">
        <v>57.19</v>
      </c>
      <c r="AB521" s="35">
        <v>28</v>
      </c>
      <c r="AC521" s="35">
        <v>3</v>
      </c>
      <c r="AD521" s="42">
        <v>5.7692307692307696E-2</v>
      </c>
      <c r="AE521" s="45">
        <v>56.087499999999999</v>
      </c>
      <c r="AF521" s="45">
        <v>55.637500000000003</v>
      </c>
      <c r="AG521" s="35" t="s">
        <v>10967</v>
      </c>
      <c r="AH521" s="35" t="s">
        <v>10965</v>
      </c>
      <c r="AK521" s="35" t="s">
        <v>7832</v>
      </c>
      <c r="AL521" s="35" t="s">
        <v>932</v>
      </c>
      <c r="AM521" s="35">
        <v>105</v>
      </c>
      <c r="AN521" s="35">
        <f>IFERROR(_xlfn.XLOOKUP(Master[[#This Row],[cu_id]],AllStopTimes[cu_ID],AllStopTimes[Average Stop Time ( In Min )]), 0)</f>
        <v>0</v>
      </c>
      <c r="AO521" s="35" t="e">
        <f>IF(Master[[#This Row],[RSP StopTime override]] &lt;&gt; "",Master[[#This Row],[RSP StopTime override]],IF(Master[[#This Row],[Avg stop time helper]] &lt;&gt; 0, Master[[#This Row],[Avg stop time helper]],Average_Stop_Time))</f>
        <v>#DIV/0!</v>
      </c>
    </row>
    <row r="522" spans="1:41" s="35" customFormat="1" x14ac:dyDescent="0.3">
      <c r="A522" s="55" t="s">
        <v>16805</v>
      </c>
      <c r="B522" s="35">
        <v>105</v>
      </c>
      <c r="C522" s="35">
        <v>71025</v>
      </c>
      <c r="D522" s="35">
        <v>0</v>
      </c>
      <c r="E522" s="35" t="s">
        <v>9271</v>
      </c>
      <c r="F522" s="35" t="s">
        <v>9272</v>
      </c>
      <c r="H522" s="35" t="s">
        <v>9055</v>
      </c>
      <c r="I522" s="35" t="s">
        <v>3</v>
      </c>
      <c r="J522" s="35">
        <v>48654</v>
      </c>
      <c r="K522" s="35">
        <v>7</v>
      </c>
      <c r="L522" s="35" t="s">
        <v>7697</v>
      </c>
      <c r="M522" s="35" t="s">
        <v>7793</v>
      </c>
      <c r="N522" s="35" t="s">
        <v>900</v>
      </c>
      <c r="O522" s="35">
        <v>49</v>
      </c>
      <c r="P522" s="35">
        <v>0</v>
      </c>
      <c r="Q522" s="35">
        <v>0</v>
      </c>
      <c r="R522" s="35">
        <v>49</v>
      </c>
      <c r="S522" s="35">
        <v>0</v>
      </c>
      <c r="T522" s="35">
        <v>0</v>
      </c>
      <c r="U522" s="39">
        <v>44139</v>
      </c>
      <c r="V522" s="35">
        <v>52</v>
      </c>
      <c r="W522" s="45">
        <v>634.37</v>
      </c>
      <c r="X522" s="45">
        <v>0</v>
      </c>
      <c r="Y522" s="45">
        <v>0</v>
      </c>
      <c r="Z522" s="45">
        <v>12.72</v>
      </c>
      <c r="AA522" s="45">
        <v>12.72</v>
      </c>
      <c r="AB522" s="35">
        <v>13</v>
      </c>
      <c r="AC522" s="35">
        <v>5</v>
      </c>
      <c r="AD522" s="42">
        <v>9.6153846153846159E-2</v>
      </c>
      <c r="AE522" s="45">
        <v>12</v>
      </c>
      <c r="AF522" s="45">
        <v>12</v>
      </c>
      <c r="AG522" s="35" t="s">
        <v>10969</v>
      </c>
      <c r="AH522" s="35" t="s">
        <v>10973</v>
      </c>
      <c r="AK522" s="35" t="s">
        <v>7832</v>
      </c>
      <c r="AL522" s="35" t="s">
        <v>932</v>
      </c>
      <c r="AM522" s="35">
        <v>105</v>
      </c>
      <c r="AN522" s="35">
        <f>IFERROR(_xlfn.XLOOKUP(Master[[#This Row],[cu_id]],AllStopTimes[cu_ID],AllStopTimes[Average Stop Time ( In Min )]), 0)</f>
        <v>0</v>
      </c>
      <c r="AO522" s="35" t="e">
        <f>IF(Master[[#This Row],[RSP StopTime override]] &lt;&gt; "",Master[[#This Row],[RSP StopTime override]],IF(Master[[#This Row],[Avg stop time helper]] &lt;&gt; 0, Master[[#This Row],[Avg stop time helper]],Average_Stop_Time))</f>
        <v>#DIV/0!</v>
      </c>
    </row>
    <row r="523" spans="1:41" s="35" customFormat="1" x14ac:dyDescent="0.3">
      <c r="A523" s="55" t="s">
        <v>11267</v>
      </c>
      <c r="B523" s="35">
        <v>105</v>
      </c>
      <c r="C523" s="35">
        <v>71018</v>
      </c>
      <c r="D523" s="35">
        <v>0</v>
      </c>
      <c r="E523" s="35" t="s">
        <v>9283</v>
      </c>
      <c r="F523" s="35" t="s">
        <v>9284</v>
      </c>
      <c r="H523" s="35" t="s">
        <v>9282</v>
      </c>
      <c r="I523" s="35" t="s">
        <v>3</v>
      </c>
      <c r="J523" s="35">
        <v>48635</v>
      </c>
      <c r="K523" s="35">
        <v>7</v>
      </c>
      <c r="L523" s="35" t="s">
        <v>7697</v>
      </c>
      <c r="M523" s="35" t="s">
        <v>7793</v>
      </c>
      <c r="N523" s="35" t="s">
        <v>900</v>
      </c>
      <c r="O523" s="35">
        <v>62</v>
      </c>
      <c r="P523" s="35">
        <v>0</v>
      </c>
      <c r="Q523" s="35">
        <v>0</v>
      </c>
      <c r="R523" s="35">
        <v>62</v>
      </c>
      <c r="S523" s="35">
        <v>0</v>
      </c>
      <c r="T523" s="35">
        <v>0</v>
      </c>
      <c r="U523" s="39">
        <v>44139</v>
      </c>
      <c r="V523" s="35">
        <v>52</v>
      </c>
      <c r="W523" s="45">
        <v>5602.92</v>
      </c>
      <c r="X523" s="45">
        <v>0</v>
      </c>
      <c r="Y523" s="45">
        <v>0</v>
      </c>
      <c r="Z523" s="45">
        <v>117.59</v>
      </c>
      <c r="AA523" s="45">
        <v>117.59</v>
      </c>
      <c r="AB523" s="35">
        <v>0</v>
      </c>
      <c r="AC523" s="35">
        <v>0</v>
      </c>
      <c r="AD523" s="42">
        <v>0</v>
      </c>
      <c r="AE523" s="45">
        <v>106.655</v>
      </c>
      <c r="AF523" s="45">
        <v>106.655</v>
      </c>
      <c r="AG523" s="35" t="s">
        <v>10980</v>
      </c>
      <c r="AH523" s="35" t="s">
        <v>10965</v>
      </c>
      <c r="AK523" s="35" t="s">
        <v>7832</v>
      </c>
      <c r="AL523" s="35" t="s">
        <v>932</v>
      </c>
      <c r="AM523" s="35">
        <v>105</v>
      </c>
      <c r="AN523" s="35">
        <f>IFERROR(_xlfn.XLOOKUP(Master[[#This Row],[cu_id]],AllStopTimes[cu_ID],AllStopTimes[Average Stop Time ( In Min )]), 0)</f>
        <v>0</v>
      </c>
      <c r="AO523" s="35" t="e">
        <f>IF(Master[[#This Row],[RSP StopTime override]] &lt;&gt; "",Master[[#This Row],[RSP StopTime override]],IF(Master[[#This Row],[Avg stop time helper]] &lt;&gt; 0, Master[[#This Row],[Avg stop time helper]],Average_Stop_Time))</f>
        <v>#DIV/0!</v>
      </c>
    </row>
    <row r="524" spans="1:41" s="35" customFormat="1" x14ac:dyDescent="0.3">
      <c r="A524" s="55" t="s">
        <v>11393</v>
      </c>
      <c r="B524" s="35">
        <v>105</v>
      </c>
      <c r="C524" s="35">
        <v>71017</v>
      </c>
      <c r="D524" s="35">
        <v>0</v>
      </c>
      <c r="E524" s="35" t="s">
        <v>9279</v>
      </c>
      <c r="F524" s="35" t="s">
        <v>9280</v>
      </c>
      <c r="G524" s="35" t="s">
        <v>9281</v>
      </c>
      <c r="H524" s="35" t="s">
        <v>9282</v>
      </c>
      <c r="I524" s="35" t="s">
        <v>3</v>
      </c>
      <c r="J524" s="35">
        <v>48635</v>
      </c>
      <c r="K524" s="35">
        <v>5</v>
      </c>
      <c r="L524" s="35" t="s">
        <v>7699</v>
      </c>
      <c r="M524" s="35" t="s">
        <v>7793</v>
      </c>
      <c r="N524" s="35" t="s">
        <v>900</v>
      </c>
      <c r="O524" s="35">
        <v>61</v>
      </c>
      <c r="P524" s="35">
        <v>0</v>
      </c>
      <c r="Q524" s="35">
        <v>0</v>
      </c>
      <c r="R524" s="35">
        <v>61</v>
      </c>
      <c r="S524" s="35">
        <v>0</v>
      </c>
      <c r="T524" s="35">
        <v>0</v>
      </c>
      <c r="U524" s="39">
        <v>44146</v>
      </c>
      <c r="V524" s="35">
        <v>24</v>
      </c>
      <c r="W524" s="45">
        <v>2963.89</v>
      </c>
      <c r="X524" s="45">
        <v>0</v>
      </c>
      <c r="Y524" s="45">
        <v>0</v>
      </c>
      <c r="Z524" s="45">
        <v>71.88</v>
      </c>
      <c r="AA524" s="45">
        <v>143.76</v>
      </c>
      <c r="AB524" s="35">
        <v>0</v>
      </c>
      <c r="AC524" s="35">
        <v>0</v>
      </c>
      <c r="AD524" s="42">
        <v>0</v>
      </c>
      <c r="AE524" s="45">
        <v>68.447500000000005</v>
      </c>
      <c r="AF524" s="45">
        <v>30.737500000000001</v>
      </c>
      <c r="AG524" s="35" t="s">
        <v>10967</v>
      </c>
      <c r="AH524" s="35" t="s">
        <v>10985</v>
      </c>
      <c r="AK524" s="35" t="s">
        <v>7832</v>
      </c>
      <c r="AL524" s="35" t="s">
        <v>945</v>
      </c>
      <c r="AM524" s="35">
        <v>105</v>
      </c>
      <c r="AN524" s="35">
        <f>IFERROR(_xlfn.XLOOKUP(Master[[#This Row],[cu_id]],AllStopTimes[cu_ID],AllStopTimes[Average Stop Time ( In Min )]), 0)</f>
        <v>0</v>
      </c>
      <c r="AO524" s="35" t="e">
        <f>IF(Master[[#This Row],[RSP StopTime override]] &lt;&gt; "",Master[[#This Row],[RSP StopTime override]],IF(Master[[#This Row],[Avg stop time helper]] &lt;&gt; 0, Master[[#This Row],[Avg stop time helper]],Average_Stop_Time))</f>
        <v>#DIV/0!</v>
      </c>
    </row>
    <row r="525" spans="1:41" s="35" customFormat="1" x14ac:dyDescent="0.3">
      <c r="A525" s="55" t="s">
        <v>14508</v>
      </c>
      <c r="B525" s="35">
        <v>101</v>
      </c>
      <c r="C525" s="35">
        <v>71016</v>
      </c>
      <c r="D525" s="35">
        <v>0</v>
      </c>
      <c r="E525" s="35" t="s">
        <v>7926</v>
      </c>
      <c r="F525" s="35" t="s">
        <v>7927</v>
      </c>
      <c r="H525" s="35" t="s">
        <v>7904</v>
      </c>
      <c r="I525" s="35" t="s">
        <v>3</v>
      </c>
      <c r="J525" s="35">
        <v>49766</v>
      </c>
      <c r="K525" s="35">
        <v>2</v>
      </c>
      <c r="L525" s="35" t="s">
        <v>7698</v>
      </c>
      <c r="M525" s="35" t="s">
        <v>7793</v>
      </c>
      <c r="N525" s="35" t="s">
        <v>903</v>
      </c>
      <c r="O525" s="35">
        <v>90</v>
      </c>
      <c r="P525" s="35">
        <v>0</v>
      </c>
      <c r="Q525" s="35">
        <v>90</v>
      </c>
      <c r="R525" s="35">
        <v>0</v>
      </c>
      <c r="S525" s="35">
        <v>0</v>
      </c>
      <c r="T525" s="35">
        <v>0</v>
      </c>
      <c r="U525" s="39">
        <v>44138</v>
      </c>
      <c r="V525" s="35">
        <v>13</v>
      </c>
      <c r="W525" s="45">
        <v>611.20000000000005</v>
      </c>
      <c r="X525" s="45">
        <v>0</v>
      </c>
      <c r="Y525" s="45">
        <v>0</v>
      </c>
      <c r="Z525" s="45">
        <v>12.78</v>
      </c>
      <c r="AA525" s="45">
        <v>51.13</v>
      </c>
      <c r="AB525" s="35">
        <v>0</v>
      </c>
      <c r="AC525" s="35">
        <v>0</v>
      </c>
      <c r="AD525" s="42">
        <v>0</v>
      </c>
      <c r="AE525" s="45">
        <v>11.595000000000001</v>
      </c>
      <c r="AF525" s="45">
        <v>11.82</v>
      </c>
      <c r="AG525" s="35" t="s">
        <v>10967</v>
      </c>
      <c r="AH525" s="35" t="s">
        <v>10965</v>
      </c>
      <c r="AK525" s="35" t="s">
        <v>7832</v>
      </c>
      <c r="AL525" s="35" t="s">
        <v>932</v>
      </c>
      <c r="AM525" s="35">
        <v>101</v>
      </c>
      <c r="AN525" s="35">
        <f>IFERROR(_xlfn.XLOOKUP(Master[[#This Row],[cu_id]],AllStopTimes[cu_ID],AllStopTimes[Average Stop Time ( In Min )]), 0)</f>
        <v>0</v>
      </c>
      <c r="AO525" s="35" t="e">
        <f>IF(Master[[#This Row],[RSP StopTime override]] &lt;&gt; "",Master[[#This Row],[RSP StopTime override]],IF(Master[[#This Row],[Avg stop time helper]] &lt;&gt; 0, Master[[#This Row],[Avg stop time helper]],Average_Stop_Time))</f>
        <v>#DIV/0!</v>
      </c>
    </row>
    <row r="526" spans="1:41" s="35" customFormat="1" x14ac:dyDescent="0.3">
      <c r="A526" s="55" t="s">
        <v>14121</v>
      </c>
      <c r="B526" s="35">
        <v>105</v>
      </c>
      <c r="C526" s="35">
        <v>71015</v>
      </c>
      <c r="D526" s="35">
        <v>0</v>
      </c>
      <c r="E526" s="35" t="s">
        <v>9496</v>
      </c>
      <c r="F526" s="35" t="s">
        <v>9497</v>
      </c>
      <c r="H526" s="35" t="s">
        <v>9498</v>
      </c>
      <c r="I526" s="35" t="s">
        <v>3</v>
      </c>
      <c r="J526" s="35">
        <v>48730</v>
      </c>
      <c r="K526" s="35">
        <v>5</v>
      </c>
      <c r="L526" s="35" t="s">
        <v>7699</v>
      </c>
      <c r="M526" s="35" t="s">
        <v>7793</v>
      </c>
      <c r="N526" s="35" t="s">
        <v>902</v>
      </c>
      <c r="O526" s="35">
        <v>190</v>
      </c>
      <c r="P526" s="35">
        <v>0</v>
      </c>
      <c r="Q526" s="35">
        <v>0</v>
      </c>
      <c r="R526" s="35">
        <v>0</v>
      </c>
      <c r="S526" s="35">
        <v>0</v>
      </c>
      <c r="T526" s="35">
        <v>190</v>
      </c>
      <c r="U526" s="39">
        <v>44148</v>
      </c>
      <c r="V526" s="35">
        <v>23</v>
      </c>
      <c r="W526" s="45">
        <v>2098.2199999999998</v>
      </c>
      <c r="X526" s="45">
        <v>0</v>
      </c>
      <c r="Y526" s="45">
        <v>0</v>
      </c>
      <c r="Z526" s="45">
        <v>52.82</v>
      </c>
      <c r="AA526" s="45">
        <v>105.64</v>
      </c>
      <c r="AB526" s="35">
        <v>0</v>
      </c>
      <c r="AC526" s="35">
        <v>0</v>
      </c>
      <c r="AD526" s="42">
        <v>0</v>
      </c>
      <c r="AE526" s="45">
        <v>58.071199999999997</v>
      </c>
      <c r="AF526" s="45">
        <v>13.778700000000001</v>
      </c>
      <c r="AG526" s="35" t="s">
        <v>10971</v>
      </c>
      <c r="AH526" s="35" t="s">
        <v>10965</v>
      </c>
      <c r="AK526" s="35" t="s">
        <v>7832</v>
      </c>
      <c r="AL526" s="35" t="s">
        <v>932</v>
      </c>
      <c r="AM526" s="35">
        <v>101</v>
      </c>
      <c r="AN526" s="35">
        <f>IFERROR(_xlfn.XLOOKUP(Master[[#This Row],[cu_id]],AllStopTimes[cu_ID],AllStopTimes[Average Stop Time ( In Min )]), 0)</f>
        <v>0</v>
      </c>
      <c r="AO526" s="35" t="e">
        <f>IF(Master[[#This Row],[RSP StopTime override]] &lt;&gt; "",Master[[#This Row],[RSP StopTime override]],IF(Master[[#This Row],[Avg stop time helper]] &lt;&gt; 0, Master[[#This Row],[Avg stop time helper]],Average_Stop_Time))</f>
        <v>#DIV/0!</v>
      </c>
    </row>
    <row r="527" spans="1:41" s="35" customFormat="1" x14ac:dyDescent="0.3">
      <c r="A527" s="55" t="s">
        <v>14126</v>
      </c>
      <c r="B527" s="35">
        <v>105</v>
      </c>
      <c r="C527" s="35">
        <v>71014</v>
      </c>
      <c r="D527" s="35">
        <v>0</v>
      </c>
      <c r="E527" s="35" t="s">
        <v>9499</v>
      </c>
      <c r="F527" s="35" t="s">
        <v>9500</v>
      </c>
      <c r="H527" s="35" t="s">
        <v>9501</v>
      </c>
      <c r="I527" s="35" t="s">
        <v>3</v>
      </c>
      <c r="J527" s="35">
        <v>48748</v>
      </c>
      <c r="K527" s="35">
        <v>1</v>
      </c>
      <c r="L527" s="35" t="s">
        <v>7803</v>
      </c>
      <c r="M527" s="35" t="s">
        <v>7793</v>
      </c>
      <c r="N527" s="35" t="s">
        <v>902</v>
      </c>
      <c r="O527" s="35">
        <v>193</v>
      </c>
      <c r="P527" s="35">
        <v>0</v>
      </c>
      <c r="Q527" s="35">
        <v>0</v>
      </c>
      <c r="R527" s="35">
        <v>0</v>
      </c>
      <c r="S527" s="35">
        <v>0</v>
      </c>
      <c r="T527" s="35">
        <v>193</v>
      </c>
      <c r="U527" s="39">
        <v>44162</v>
      </c>
      <c r="V527" s="35">
        <v>13</v>
      </c>
      <c r="W527" s="45">
        <v>477.75</v>
      </c>
      <c r="X527" s="45">
        <v>0</v>
      </c>
      <c r="Y527" s="45">
        <v>0</v>
      </c>
      <c r="Z527" s="45">
        <v>10.07</v>
      </c>
      <c r="AA527" s="45">
        <v>40.29</v>
      </c>
      <c r="AB527" s="35">
        <v>0</v>
      </c>
      <c r="AC527" s="35">
        <v>0</v>
      </c>
      <c r="AD527" s="42">
        <v>0</v>
      </c>
      <c r="AE527" s="45">
        <v>9.0474999999999994</v>
      </c>
      <c r="AF527" s="45">
        <v>9.0474999999999994</v>
      </c>
      <c r="AG527" s="35" t="s">
        <v>10969</v>
      </c>
      <c r="AH527" s="35" t="s">
        <v>10965</v>
      </c>
      <c r="AK527" s="35" t="s">
        <v>7832</v>
      </c>
      <c r="AL527" s="35" t="s">
        <v>932</v>
      </c>
      <c r="AM527" s="35">
        <v>101</v>
      </c>
      <c r="AN527" s="35">
        <f>IFERROR(_xlfn.XLOOKUP(Master[[#This Row],[cu_id]],AllStopTimes[cu_ID],AllStopTimes[Average Stop Time ( In Min )]), 0)</f>
        <v>0</v>
      </c>
      <c r="AO527" s="35" t="e">
        <f>IF(Master[[#This Row],[RSP StopTime override]] &lt;&gt; "",Master[[#This Row],[RSP StopTime override]],IF(Master[[#This Row],[Avg stop time helper]] &lt;&gt; 0, Master[[#This Row],[Avg stop time helper]],Average_Stop_Time))</f>
        <v>#DIV/0!</v>
      </c>
    </row>
    <row r="528" spans="1:41" s="35" customFormat="1" x14ac:dyDescent="0.3">
      <c r="A528" s="55" t="s">
        <v>13096</v>
      </c>
      <c r="B528" s="35">
        <v>105</v>
      </c>
      <c r="C528" s="35">
        <v>71010</v>
      </c>
      <c r="D528" s="35">
        <v>0</v>
      </c>
      <c r="E528" s="35" t="s">
        <v>9154</v>
      </c>
      <c r="F528" s="35" t="s">
        <v>9155</v>
      </c>
      <c r="H528" s="35" t="s">
        <v>9156</v>
      </c>
      <c r="I528" s="35" t="s">
        <v>3</v>
      </c>
      <c r="J528" s="35">
        <v>48624</v>
      </c>
      <c r="K528" s="35">
        <v>6</v>
      </c>
      <c r="L528" s="35" t="s">
        <v>7805</v>
      </c>
      <c r="M528" s="35" t="s">
        <v>7793</v>
      </c>
      <c r="N528" s="35" t="s">
        <v>901</v>
      </c>
      <c r="O528" s="35">
        <v>140</v>
      </c>
      <c r="P528" s="35">
        <v>140</v>
      </c>
      <c r="Q528" s="35">
        <v>0</v>
      </c>
      <c r="R528" s="35">
        <v>0</v>
      </c>
      <c r="S528" s="35">
        <v>0</v>
      </c>
      <c r="T528" s="35">
        <v>0</v>
      </c>
      <c r="U528" s="39">
        <v>44137</v>
      </c>
      <c r="V528" s="35">
        <v>29</v>
      </c>
      <c r="W528" s="45">
        <v>10647.22</v>
      </c>
      <c r="X528" s="45">
        <v>0</v>
      </c>
      <c r="Y528" s="45">
        <v>0</v>
      </c>
      <c r="Z528" s="45">
        <v>360.89</v>
      </c>
      <c r="AA528" s="45">
        <v>721.77</v>
      </c>
      <c r="AB528" s="35">
        <v>0</v>
      </c>
      <c r="AC528" s="35">
        <v>0</v>
      </c>
      <c r="AD528" s="42">
        <v>0</v>
      </c>
      <c r="AE528" s="45">
        <v>203.59119999999999</v>
      </c>
      <c r="AF528" s="45">
        <v>155.87870000000001</v>
      </c>
      <c r="AG528" s="35" t="s">
        <v>10970</v>
      </c>
      <c r="AH528" s="35" t="s">
        <v>10965</v>
      </c>
      <c r="AK528" s="35" t="s">
        <v>7832</v>
      </c>
      <c r="AL528" s="35" t="s">
        <v>932</v>
      </c>
      <c r="AM528" s="35">
        <v>105</v>
      </c>
      <c r="AN528" s="35">
        <f>IFERROR(_xlfn.XLOOKUP(Master[[#This Row],[cu_id]],AllStopTimes[cu_ID],AllStopTimes[Average Stop Time ( In Min )]), 0)</f>
        <v>0</v>
      </c>
      <c r="AO528" s="35" t="e">
        <f>IF(Master[[#This Row],[RSP StopTime override]] &lt;&gt; "",Master[[#This Row],[RSP StopTime override]],IF(Master[[#This Row],[Avg stop time helper]] &lt;&gt; 0, Master[[#This Row],[Avg stop time helper]],Average_Stop_Time))</f>
        <v>#DIV/0!</v>
      </c>
    </row>
    <row r="529" spans="1:41" s="35" customFormat="1" x14ac:dyDescent="0.3">
      <c r="A529" s="55" t="s">
        <v>11378</v>
      </c>
      <c r="B529" s="35">
        <v>105</v>
      </c>
      <c r="C529" s="35">
        <v>71009</v>
      </c>
      <c r="D529" s="35">
        <v>0</v>
      </c>
      <c r="E529" s="35" t="s">
        <v>9160</v>
      </c>
      <c r="F529" s="35" t="s">
        <v>9161</v>
      </c>
      <c r="H529" s="35" t="s">
        <v>9156</v>
      </c>
      <c r="I529" s="35" t="s">
        <v>3</v>
      </c>
      <c r="J529" s="35">
        <v>48624</v>
      </c>
      <c r="K529" s="35">
        <v>7</v>
      </c>
      <c r="L529" s="35" t="s">
        <v>7697</v>
      </c>
      <c r="M529" s="35" t="s">
        <v>7793</v>
      </c>
      <c r="N529" s="35" t="s">
        <v>901</v>
      </c>
      <c r="O529" s="35">
        <v>170</v>
      </c>
      <c r="P529" s="35">
        <v>170</v>
      </c>
      <c r="Q529" s="35">
        <v>0</v>
      </c>
      <c r="R529" s="35">
        <v>0</v>
      </c>
      <c r="S529" s="35">
        <v>0</v>
      </c>
      <c r="T529" s="35">
        <v>0</v>
      </c>
      <c r="U529" s="39">
        <v>44137</v>
      </c>
      <c r="V529" s="35">
        <v>47</v>
      </c>
      <c r="W529" s="45">
        <v>5961.15</v>
      </c>
      <c r="X529" s="45">
        <v>0</v>
      </c>
      <c r="Y529" s="45">
        <v>0</v>
      </c>
      <c r="Z529" s="45">
        <v>148.81</v>
      </c>
      <c r="AA529" s="45">
        <v>148.81</v>
      </c>
      <c r="AB529" s="35">
        <v>0</v>
      </c>
      <c r="AC529" s="35">
        <v>0</v>
      </c>
      <c r="AD529" s="42">
        <v>0</v>
      </c>
      <c r="AE529" s="45">
        <v>136.42500000000001</v>
      </c>
      <c r="AF529" s="45">
        <v>57.877499999999998</v>
      </c>
      <c r="AG529" s="35" t="s">
        <v>10966</v>
      </c>
      <c r="AH529" s="35" t="s">
        <v>10965</v>
      </c>
      <c r="AK529" s="35" t="s">
        <v>7832</v>
      </c>
      <c r="AL529" s="35" t="s">
        <v>932</v>
      </c>
      <c r="AM529" s="35">
        <v>105</v>
      </c>
      <c r="AN529" s="35">
        <f>IFERROR(_xlfn.XLOOKUP(Master[[#This Row],[cu_id]],AllStopTimes[cu_ID],AllStopTimes[Average Stop Time ( In Min )]), 0)</f>
        <v>0</v>
      </c>
      <c r="AO529" s="35" t="e">
        <f>IF(Master[[#This Row],[RSP StopTime override]] &lt;&gt; "",Master[[#This Row],[RSP StopTime override]],IF(Master[[#This Row],[Avg stop time helper]] &lt;&gt; 0, Master[[#This Row],[Avg stop time helper]],Average_Stop_Time))</f>
        <v>#DIV/0!</v>
      </c>
    </row>
    <row r="530" spans="1:41" s="35" customFormat="1" x14ac:dyDescent="0.3">
      <c r="A530" s="55" t="s">
        <v>11355</v>
      </c>
      <c r="B530" s="35">
        <v>101</v>
      </c>
      <c r="C530" s="35">
        <v>71008</v>
      </c>
      <c r="D530" s="35">
        <v>0</v>
      </c>
      <c r="E530" s="35" t="s">
        <v>7851</v>
      </c>
      <c r="F530" s="35" t="s">
        <v>7852</v>
      </c>
      <c r="H530" s="35" t="s">
        <v>7846</v>
      </c>
      <c r="I530" s="35" t="s">
        <v>3</v>
      </c>
      <c r="J530" s="35">
        <v>49735</v>
      </c>
      <c r="K530" s="35">
        <v>7</v>
      </c>
      <c r="L530" s="35" t="s">
        <v>7697</v>
      </c>
      <c r="M530" s="35" t="s">
        <v>7793</v>
      </c>
      <c r="N530" s="35" t="s">
        <v>901</v>
      </c>
      <c r="O530" s="35">
        <v>220</v>
      </c>
      <c r="P530" s="35">
        <v>220</v>
      </c>
      <c r="Q530" s="35">
        <v>0</v>
      </c>
      <c r="R530" s="35">
        <v>0</v>
      </c>
      <c r="S530" s="35">
        <v>0</v>
      </c>
      <c r="T530" s="35">
        <v>0</v>
      </c>
      <c r="U530" s="39">
        <v>44137</v>
      </c>
      <c r="V530" s="35">
        <v>52</v>
      </c>
      <c r="W530" s="45">
        <v>2739.66</v>
      </c>
      <c r="X530" s="45">
        <v>0</v>
      </c>
      <c r="Y530" s="45">
        <v>0</v>
      </c>
      <c r="Z530" s="45">
        <v>59.07</v>
      </c>
      <c r="AA530" s="45">
        <v>59.07</v>
      </c>
      <c r="AB530" s="35">
        <v>27</v>
      </c>
      <c r="AC530" s="35">
        <v>13</v>
      </c>
      <c r="AD530" s="42">
        <v>0.25</v>
      </c>
      <c r="AE530" s="45">
        <v>52.58</v>
      </c>
      <c r="AF530" s="45">
        <v>52.58</v>
      </c>
      <c r="AG530" s="35" t="s">
        <v>10969</v>
      </c>
      <c r="AH530" s="35" t="s">
        <v>10965</v>
      </c>
      <c r="AK530" s="35" t="s">
        <v>7832</v>
      </c>
      <c r="AL530" s="35" t="s">
        <v>932</v>
      </c>
      <c r="AM530" s="35">
        <v>103</v>
      </c>
      <c r="AN530" s="35">
        <f>IFERROR(_xlfn.XLOOKUP(Master[[#This Row],[cu_id]],AllStopTimes[cu_ID],AllStopTimes[Average Stop Time ( In Min )]), 0)</f>
        <v>0</v>
      </c>
      <c r="AO530" s="35" t="e">
        <f>IF(Master[[#This Row],[RSP StopTime override]] &lt;&gt; "",Master[[#This Row],[RSP StopTime override]],IF(Master[[#This Row],[Avg stop time helper]] &lt;&gt; 0, Master[[#This Row],[Avg stop time helper]],Average_Stop_Time))</f>
        <v>#DIV/0!</v>
      </c>
    </row>
    <row r="531" spans="1:41" s="35" customFormat="1" x14ac:dyDescent="0.3">
      <c r="A531" s="55" t="s">
        <v>14043</v>
      </c>
      <c r="B531" s="35">
        <v>105</v>
      </c>
      <c r="C531" s="35">
        <v>71004</v>
      </c>
      <c r="D531" s="35">
        <v>0</v>
      </c>
      <c r="E531" s="35" t="s">
        <v>9291</v>
      </c>
      <c r="F531" s="35" t="s">
        <v>9292</v>
      </c>
      <c r="H531" s="35" t="s">
        <v>9290</v>
      </c>
      <c r="I531" s="35" t="s">
        <v>3</v>
      </c>
      <c r="J531" s="35">
        <v>48656</v>
      </c>
      <c r="K531" s="35">
        <v>6</v>
      </c>
      <c r="L531" s="35" t="s">
        <v>7805</v>
      </c>
      <c r="M531" s="35" t="s">
        <v>7793</v>
      </c>
      <c r="N531" s="35" t="s">
        <v>900</v>
      </c>
      <c r="O531" s="35">
        <v>67</v>
      </c>
      <c r="P531" s="35">
        <v>0</v>
      </c>
      <c r="Q531" s="35">
        <v>0</v>
      </c>
      <c r="R531" s="35">
        <v>67</v>
      </c>
      <c r="S531" s="35">
        <v>0</v>
      </c>
      <c r="T531" s="35">
        <v>0</v>
      </c>
      <c r="U531" s="39">
        <v>44139</v>
      </c>
      <c r="V531" s="35">
        <v>26</v>
      </c>
      <c r="W531" s="45">
        <v>1417.94</v>
      </c>
      <c r="X531" s="45">
        <v>0</v>
      </c>
      <c r="Y531" s="45">
        <v>0</v>
      </c>
      <c r="Z531" s="45">
        <v>29.6</v>
      </c>
      <c r="AA531" s="45">
        <v>59.19</v>
      </c>
      <c r="AB531" s="35">
        <v>0</v>
      </c>
      <c r="AC531" s="35">
        <v>0</v>
      </c>
      <c r="AD531" s="42">
        <v>0</v>
      </c>
      <c r="AE531" s="45">
        <v>28.093699999999998</v>
      </c>
      <c r="AF531" s="45">
        <v>29.88</v>
      </c>
      <c r="AG531" s="35" t="s">
        <v>10974</v>
      </c>
      <c r="AH531" s="35" t="s">
        <v>10965</v>
      </c>
      <c r="AK531" s="35" t="s">
        <v>7832</v>
      </c>
      <c r="AL531" s="35" t="s">
        <v>944</v>
      </c>
      <c r="AM531" s="35">
        <v>105</v>
      </c>
      <c r="AN531" s="35">
        <f>IFERROR(_xlfn.XLOOKUP(Master[[#This Row],[cu_id]],AllStopTimes[cu_ID],AllStopTimes[Average Stop Time ( In Min )]), 0)</f>
        <v>0</v>
      </c>
      <c r="AO531" s="35" t="e">
        <f>IF(Master[[#This Row],[RSP StopTime override]] &lt;&gt; "",Master[[#This Row],[RSP StopTime override]],IF(Master[[#This Row],[Avg stop time helper]] &lt;&gt; 0, Master[[#This Row],[Avg stop time helper]],Average_Stop_Time))</f>
        <v>#DIV/0!</v>
      </c>
    </row>
    <row r="532" spans="1:41" s="35" customFormat="1" x14ac:dyDescent="0.3">
      <c r="A532" s="55" t="s">
        <v>11099</v>
      </c>
      <c r="B532" s="35">
        <v>105</v>
      </c>
      <c r="C532" s="35">
        <v>99058</v>
      </c>
      <c r="D532" s="35">
        <v>15</v>
      </c>
      <c r="E532" s="35" t="s">
        <v>9288</v>
      </c>
      <c r="F532" s="35" t="s">
        <v>9289</v>
      </c>
      <c r="G532" s="35" t="s">
        <v>8119</v>
      </c>
      <c r="H532" s="35" t="s">
        <v>9290</v>
      </c>
      <c r="I532" s="35" t="s">
        <v>3</v>
      </c>
      <c r="J532" s="35">
        <v>48656</v>
      </c>
      <c r="K532" s="35">
        <v>7</v>
      </c>
      <c r="L532" s="35" t="s">
        <v>7697</v>
      </c>
      <c r="M532" s="35" t="s">
        <v>7793</v>
      </c>
      <c r="N532" s="35" t="s">
        <v>900</v>
      </c>
      <c r="O532" s="35">
        <v>65</v>
      </c>
      <c r="P532" s="35">
        <v>0</v>
      </c>
      <c r="Q532" s="35">
        <v>0</v>
      </c>
      <c r="R532" s="35">
        <v>65</v>
      </c>
      <c r="S532" s="35">
        <v>0</v>
      </c>
      <c r="T532" s="35">
        <v>0</v>
      </c>
      <c r="U532" s="39">
        <v>44139</v>
      </c>
      <c r="V532" s="35">
        <v>52</v>
      </c>
      <c r="W532" s="45">
        <v>2315.25</v>
      </c>
      <c r="X532" s="45">
        <v>0</v>
      </c>
      <c r="Y532" s="45">
        <v>0</v>
      </c>
      <c r="Z532" s="45">
        <v>42.25</v>
      </c>
      <c r="AA532" s="45">
        <v>42.25</v>
      </c>
      <c r="AB532" s="35">
        <v>0</v>
      </c>
      <c r="AC532" s="35">
        <v>0</v>
      </c>
      <c r="AD532" s="42">
        <v>0</v>
      </c>
      <c r="AE532" s="45">
        <v>41.86</v>
      </c>
      <c r="AF532" s="45">
        <v>48.588700000000003</v>
      </c>
      <c r="AG532" s="35" t="s">
        <v>10978</v>
      </c>
      <c r="AH532" s="35" t="s">
        <v>10965</v>
      </c>
      <c r="AK532" s="35" t="s">
        <v>7832</v>
      </c>
      <c r="AL532" s="35" t="s">
        <v>932</v>
      </c>
      <c r="AM532" s="35">
        <v>105</v>
      </c>
      <c r="AN532" s="35">
        <f>IFERROR(_xlfn.XLOOKUP(Master[[#This Row],[cu_id]],AllStopTimes[cu_ID],AllStopTimes[Average Stop Time ( In Min )]), 0)</f>
        <v>0</v>
      </c>
      <c r="AO532" s="35" t="e">
        <f>IF(Master[[#This Row],[RSP StopTime override]] &lt;&gt; "",Master[[#This Row],[RSP StopTime override]],IF(Master[[#This Row],[Avg stop time helper]] &lt;&gt; 0, Master[[#This Row],[Avg stop time helper]],Average_Stop_Time))</f>
        <v>#DIV/0!</v>
      </c>
    </row>
    <row r="533" spans="1:41" s="35" customFormat="1" x14ac:dyDescent="0.3">
      <c r="A533" s="55" t="s">
        <v>11091</v>
      </c>
      <c r="B533" s="35">
        <v>105</v>
      </c>
      <c r="C533" s="35">
        <v>99046</v>
      </c>
      <c r="D533" s="35">
        <v>17</v>
      </c>
      <c r="E533" s="35" t="s">
        <v>9303</v>
      </c>
      <c r="F533" s="35" t="s">
        <v>9304</v>
      </c>
      <c r="G533" s="35" t="s">
        <v>8079</v>
      </c>
      <c r="H533" s="35" t="s">
        <v>9290</v>
      </c>
      <c r="I533" s="35" t="s">
        <v>3</v>
      </c>
      <c r="J533" s="35">
        <v>48656</v>
      </c>
      <c r="K533" s="35">
        <v>6</v>
      </c>
      <c r="L533" s="35" t="s">
        <v>7697</v>
      </c>
      <c r="M533" s="35" t="s">
        <v>7793</v>
      </c>
      <c r="N533" s="35" t="s">
        <v>900</v>
      </c>
      <c r="O533" s="35">
        <v>90</v>
      </c>
      <c r="P533" s="35">
        <v>0</v>
      </c>
      <c r="Q533" s="35">
        <v>0</v>
      </c>
      <c r="R533" s="35">
        <v>90</v>
      </c>
      <c r="S533" s="35">
        <v>0</v>
      </c>
      <c r="T533" s="35">
        <v>0</v>
      </c>
      <c r="U533" s="39">
        <v>44139</v>
      </c>
      <c r="V533" s="35">
        <v>41</v>
      </c>
      <c r="W533" s="45">
        <v>15058.58</v>
      </c>
      <c r="X533" s="45">
        <v>0</v>
      </c>
      <c r="Y533" s="45">
        <v>0</v>
      </c>
      <c r="Z533" s="45">
        <v>361.18</v>
      </c>
      <c r="AA533" s="45">
        <v>722.37</v>
      </c>
      <c r="AB533" s="35">
        <v>25</v>
      </c>
      <c r="AC533" s="35">
        <v>2</v>
      </c>
      <c r="AD533" s="42">
        <v>4.878048780487805E-2</v>
      </c>
      <c r="AE533" s="45">
        <v>333.99</v>
      </c>
      <c r="AF533" s="45">
        <v>252.92619999999999</v>
      </c>
      <c r="AG533" s="35" t="s">
        <v>10978</v>
      </c>
      <c r="AH533" s="35" t="s">
        <v>10965</v>
      </c>
      <c r="AK533" s="35" t="s">
        <v>7832</v>
      </c>
      <c r="AL533" s="35" t="s">
        <v>932</v>
      </c>
      <c r="AM533" s="35">
        <v>105</v>
      </c>
      <c r="AN533" s="35">
        <f>IFERROR(_xlfn.XLOOKUP(Master[[#This Row],[cu_id]],AllStopTimes[cu_ID],AllStopTimes[Average Stop Time ( In Min )]), 0)</f>
        <v>0</v>
      </c>
      <c r="AO533" s="35" t="e">
        <f>IF(Master[[#This Row],[RSP StopTime override]] &lt;&gt; "",Master[[#This Row],[RSP StopTime override]],IF(Master[[#This Row],[Avg stop time helper]] &lt;&gt; 0, Master[[#This Row],[Avg stop time helper]],Average_Stop_Time))</f>
        <v>#DIV/0!</v>
      </c>
    </row>
    <row r="534" spans="1:41" s="35" customFormat="1" x14ac:dyDescent="0.3">
      <c r="A534" s="55" t="s">
        <v>11025</v>
      </c>
      <c r="B534" s="35">
        <v>101</v>
      </c>
      <c r="C534" s="35">
        <v>99058</v>
      </c>
      <c r="D534" s="35">
        <v>4</v>
      </c>
      <c r="E534" s="35" t="s">
        <v>8117</v>
      </c>
      <c r="F534" s="35" t="s">
        <v>8118</v>
      </c>
      <c r="G534" s="35" t="s">
        <v>8119</v>
      </c>
      <c r="H534" s="35" t="s">
        <v>8120</v>
      </c>
      <c r="I534" s="35" t="s">
        <v>3</v>
      </c>
      <c r="J534" s="35">
        <v>48763</v>
      </c>
      <c r="K534" s="35">
        <v>7</v>
      </c>
      <c r="L534" s="35" t="s">
        <v>7697</v>
      </c>
      <c r="M534" s="35" t="s">
        <v>7793</v>
      </c>
      <c r="N534" s="35" t="s">
        <v>8057</v>
      </c>
      <c r="O534" s="35">
        <v>300</v>
      </c>
      <c r="P534" s="35">
        <v>0</v>
      </c>
      <c r="Q534" s="35">
        <v>0</v>
      </c>
      <c r="R534" s="35">
        <v>0</v>
      </c>
      <c r="S534" s="35">
        <v>300</v>
      </c>
      <c r="T534" s="35">
        <v>0</v>
      </c>
      <c r="U534" s="39">
        <v>44140</v>
      </c>
      <c r="V534" s="35">
        <v>52</v>
      </c>
      <c r="W534" s="45">
        <v>2734.81</v>
      </c>
      <c r="X534" s="45">
        <v>0</v>
      </c>
      <c r="Y534" s="45">
        <v>0</v>
      </c>
      <c r="Z534" s="45">
        <v>44.1</v>
      </c>
      <c r="AA534" s="45">
        <v>44.1</v>
      </c>
      <c r="AB534" s="35">
        <v>0</v>
      </c>
      <c r="AC534" s="35">
        <v>0</v>
      </c>
      <c r="AD534" s="42">
        <v>0</v>
      </c>
      <c r="AE534" s="45">
        <v>42.54</v>
      </c>
      <c r="AF534" s="45">
        <v>56.991199999999999</v>
      </c>
      <c r="AG534" s="35" t="s">
        <v>10978</v>
      </c>
      <c r="AH534" s="35" t="s">
        <v>10965</v>
      </c>
      <c r="AK534" s="35" t="s">
        <v>7832</v>
      </c>
      <c r="AL534" s="35" t="s">
        <v>932</v>
      </c>
      <c r="AM534" s="35">
        <v>101</v>
      </c>
      <c r="AN534" s="35">
        <f>IFERROR(_xlfn.XLOOKUP(Master[[#This Row],[cu_id]],AllStopTimes[cu_ID],AllStopTimes[Average Stop Time ( In Min )]), 0)</f>
        <v>0</v>
      </c>
      <c r="AO534" s="35" t="e">
        <f>IF(Master[[#This Row],[RSP StopTime override]] &lt;&gt; "",Master[[#This Row],[RSP StopTime override]],IF(Master[[#This Row],[Avg stop time helper]] &lt;&gt; 0, Master[[#This Row],[Avg stop time helper]],Average_Stop_Time))</f>
        <v>#DIV/0!</v>
      </c>
    </row>
    <row r="535" spans="1:41" s="35" customFormat="1" x14ac:dyDescent="0.3">
      <c r="A535" s="55" t="s">
        <v>11223</v>
      </c>
      <c r="B535" s="35">
        <v>105</v>
      </c>
      <c r="C535" s="35">
        <v>70997</v>
      </c>
      <c r="D535" s="35">
        <v>0</v>
      </c>
      <c r="E535" s="35" t="s">
        <v>9470</v>
      </c>
      <c r="F535" s="35" t="s">
        <v>9471</v>
      </c>
      <c r="H535" s="35" t="s">
        <v>9465</v>
      </c>
      <c r="I535" s="35" t="s">
        <v>3</v>
      </c>
      <c r="J535" s="35">
        <v>48763</v>
      </c>
      <c r="K535" s="35">
        <v>7</v>
      </c>
      <c r="L535" s="35" t="s">
        <v>7697</v>
      </c>
      <c r="M535" s="35" t="s">
        <v>7793</v>
      </c>
      <c r="N535" s="35" t="s">
        <v>902</v>
      </c>
      <c r="O535" s="35">
        <v>100</v>
      </c>
      <c r="P535" s="35">
        <v>0</v>
      </c>
      <c r="Q535" s="35">
        <v>0</v>
      </c>
      <c r="R535" s="35">
        <v>0</v>
      </c>
      <c r="S535" s="35">
        <v>0</v>
      </c>
      <c r="T535" s="35">
        <v>100</v>
      </c>
      <c r="U535" s="39">
        <v>44141</v>
      </c>
      <c r="V535" s="35">
        <v>53</v>
      </c>
      <c r="W535" s="45">
        <v>10834.56</v>
      </c>
      <c r="X535" s="45">
        <v>0</v>
      </c>
      <c r="Y535" s="45">
        <v>0</v>
      </c>
      <c r="Z535" s="45">
        <v>221.4</v>
      </c>
      <c r="AA535" s="45">
        <v>221.4</v>
      </c>
      <c r="AB535" s="35">
        <v>0</v>
      </c>
      <c r="AC535" s="35">
        <v>0</v>
      </c>
      <c r="AD535" s="42">
        <v>0</v>
      </c>
      <c r="AE535" s="45">
        <v>257.44119999999998</v>
      </c>
      <c r="AF535" s="45">
        <v>190.76</v>
      </c>
      <c r="AG535" s="35" t="s">
        <v>10967</v>
      </c>
      <c r="AH535" s="35" t="s">
        <v>10965</v>
      </c>
      <c r="AK535" s="35" t="s">
        <v>7832</v>
      </c>
      <c r="AL535" s="35" t="s">
        <v>932</v>
      </c>
      <c r="AM535" s="35">
        <v>101</v>
      </c>
      <c r="AN535" s="35">
        <f>IFERROR(_xlfn.XLOOKUP(Master[[#This Row],[cu_id]],AllStopTimes[cu_ID],AllStopTimes[Average Stop Time ( In Min )]), 0)</f>
        <v>0</v>
      </c>
      <c r="AO535" s="35" t="e">
        <f>IF(Master[[#This Row],[RSP StopTime override]] &lt;&gt; "",Master[[#This Row],[RSP StopTime override]],IF(Master[[#This Row],[Avg stop time helper]] &lt;&gt; 0, Master[[#This Row],[Avg stop time helper]],Average_Stop_Time))</f>
        <v>#DIV/0!</v>
      </c>
    </row>
    <row r="536" spans="1:41" s="35" customFormat="1" x14ac:dyDescent="0.3">
      <c r="A536" s="55" t="s">
        <v>13427</v>
      </c>
      <c r="B536" s="35">
        <v>105</v>
      </c>
      <c r="C536" s="35">
        <v>70993</v>
      </c>
      <c r="D536" s="35">
        <v>0</v>
      </c>
      <c r="E536" s="35" t="s">
        <v>9341</v>
      </c>
      <c r="F536" s="35" t="s">
        <v>9474</v>
      </c>
      <c r="H536" s="35" t="s">
        <v>9465</v>
      </c>
      <c r="I536" s="35" t="s">
        <v>3</v>
      </c>
      <c r="J536" s="35">
        <v>48763</v>
      </c>
      <c r="K536" s="35">
        <v>6</v>
      </c>
      <c r="L536" s="35" t="s">
        <v>7805</v>
      </c>
      <c r="M536" s="35" t="s">
        <v>7793</v>
      </c>
      <c r="N536" s="35" t="s">
        <v>902</v>
      </c>
      <c r="O536" s="35">
        <v>101</v>
      </c>
      <c r="P536" s="35">
        <v>0</v>
      </c>
      <c r="Q536" s="35">
        <v>0</v>
      </c>
      <c r="R536" s="35">
        <v>0</v>
      </c>
      <c r="S536" s="35">
        <v>0</v>
      </c>
      <c r="T536" s="35">
        <v>101</v>
      </c>
      <c r="U536" s="39">
        <v>44141</v>
      </c>
      <c r="V536" s="35">
        <v>26</v>
      </c>
      <c r="W536" s="45">
        <v>1041.0899999999999</v>
      </c>
      <c r="X536" s="45">
        <v>0</v>
      </c>
      <c r="Y536" s="45">
        <v>0</v>
      </c>
      <c r="Z536" s="45">
        <v>22.05</v>
      </c>
      <c r="AA536" s="45">
        <v>44.09</v>
      </c>
      <c r="AB536" s="35">
        <v>0</v>
      </c>
      <c r="AC536" s="35">
        <v>0</v>
      </c>
      <c r="AD536" s="42">
        <v>0</v>
      </c>
      <c r="AE536" s="45">
        <v>19.934999999999999</v>
      </c>
      <c r="AF536" s="45">
        <v>19.739999999999998</v>
      </c>
      <c r="AG536" s="35" t="s">
        <v>10969</v>
      </c>
      <c r="AH536" s="35" t="s">
        <v>10965</v>
      </c>
      <c r="AK536" s="35" t="s">
        <v>8315</v>
      </c>
      <c r="AL536" s="35" t="s">
        <v>932</v>
      </c>
      <c r="AM536" s="35">
        <v>101</v>
      </c>
      <c r="AN536" s="35">
        <f>IFERROR(_xlfn.XLOOKUP(Master[[#This Row],[cu_id]],AllStopTimes[cu_ID],AllStopTimes[Average Stop Time ( In Min )]), 0)</f>
        <v>0</v>
      </c>
      <c r="AO536" s="35" t="e">
        <f>IF(Master[[#This Row],[RSP StopTime override]] &lt;&gt; "",Master[[#This Row],[RSP StopTime override]],IF(Master[[#This Row],[Avg stop time helper]] &lt;&gt; 0, Master[[#This Row],[Avg stop time helper]],Average_Stop_Time))</f>
        <v>#DIV/0!</v>
      </c>
    </row>
    <row r="537" spans="1:41" s="35" customFormat="1" x14ac:dyDescent="0.3">
      <c r="A537" s="55" t="s">
        <v>13432</v>
      </c>
      <c r="B537" s="35">
        <v>101</v>
      </c>
      <c r="C537" s="35">
        <v>99047</v>
      </c>
      <c r="D537" s="35">
        <v>6</v>
      </c>
      <c r="E537" s="35" t="s">
        <v>8121</v>
      </c>
      <c r="F537" s="35" t="s">
        <v>8122</v>
      </c>
      <c r="G537" s="35" t="s">
        <v>7923</v>
      </c>
      <c r="H537" s="35" t="s">
        <v>8120</v>
      </c>
      <c r="I537" s="35" t="s">
        <v>3</v>
      </c>
      <c r="J537" s="35">
        <v>48763</v>
      </c>
      <c r="K537" s="35">
        <v>6</v>
      </c>
      <c r="L537" s="35" t="s">
        <v>7805</v>
      </c>
      <c r="M537" s="35" t="s">
        <v>7793</v>
      </c>
      <c r="N537" s="35" t="s">
        <v>8057</v>
      </c>
      <c r="O537" s="35">
        <v>302</v>
      </c>
      <c r="P537" s="35">
        <v>0</v>
      </c>
      <c r="Q537" s="35">
        <v>0</v>
      </c>
      <c r="R537" s="35">
        <v>0</v>
      </c>
      <c r="S537" s="35">
        <v>302</v>
      </c>
      <c r="T537" s="35">
        <v>0</v>
      </c>
      <c r="U537" s="39">
        <v>44140</v>
      </c>
      <c r="V537" s="35">
        <v>27</v>
      </c>
      <c r="W537" s="45">
        <v>1588.48</v>
      </c>
      <c r="X537" s="45">
        <v>0</v>
      </c>
      <c r="Y537" s="45">
        <v>0</v>
      </c>
      <c r="Z537" s="45">
        <v>25.64</v>
      </c>
      <c r="AA537" s="45">
        <v>51.28</v>
      </c>
      <c r="AB537" s="35">
        <v>0</v>
      </c>
      <c r="AC537" s="35">
        <v>0</v>
      </c>
      <c r="AD537" s="42">
        <v>0</v>
      </c>
      <c r="AE537" s="45">
        <v>34.945</v>
      </c>
      <c r="AF537" s="45">
        <v>38.542499999999997</v>
      </c>
      <c r="AG537" s="35" t="s">
        <v>10968</v>
      </c>
      <c r="AH537" s="35" t="s">
        <v>10965</v>
      </c>
      <c r="AK537" s="35" t="s">
        <v>7832</v>
      </c>
      <c r="AL537" s="35" t="s">
        <v>932</v>
      </c>
      <c r="AM537" s="35">
        <v>101</v>
      </c>
      <c r="AN537" s="35">
        <f>IFERROR(_xlfn.XLOOKUP(Master[[#This Row],[cu_id]],AllStopTimes[cu_ID],AllStopTimes[Average Stop Time ( In Min )]), 0)</f>
        <v>0</v>
      </c>
      <c r="AO537" s="35" t="e">
        <f>IF(Master[[#This Row],[RSP StopTime override]] &lt;&gt; "",Master[[#This Row],[RSP StopTime override]],IF(Master[[#This Row],[Avg stop time helper]] &lt;&gt; 0, Master[[#This Row],[Avg stop time helper]],Average_Stop_Time))</f>
        <v>#DIV/0!</v>
      </c>
    </row>
    <row r="538" spans="1:41" s="35" customFormat="1" x14ac:dyDescent="0.3">
      <c r="A538" s="55" t="s">
        <v>11172</v>
      </c>
      <c r="B538" s="35">
        <v>105</v>
      </c>
      <c r="C538" s="35">
        <v>70991</v>
      </c>
      <c r="D538" s="35">
        <v>0</v>
      </c>
      <c r="E538" s="35" t="s">
        <v>9507</v>
      </c>
      <c r="F538" s="35" t="s">
        <v>9508</v>
      </c>
      <c r="H538" s="35" t="s">
        <v>9495</v>
      </c>
      <c r="I538" s="35" t="s">
        <v>3</v>
      </c>
      <c r="J538" s="35">
        <v>48763</v>
      </c>
      <c r="K538" s="35">
        <v>7</v>
      </c>
      <c r="L538" s="35" t="s">
        <v>7697</v>
      </c>
      <c r="M538" s="35" t="s">
        <v>7793</v>
      </c>
      <c r="N538" s="35" t="s">
        <v>902</v>
      </c>
      <c r="O538" s="35">
        <v>240</v>
      </c>
      <c r="P538" s="35">
        <v>0</v>
      </c>
      <c r="Q538" s="35">
        <v>0</v>
      </c>
      <c r="R538" s="35">
        <v>0</v>
      </c>
      <c r="S538" s="35">
        <v>0</v>
      </c>
      <c r="T538" s="35">
        <v>240</v>
      </c>
      <c r="U538" s="39">
        <v>44141</v>
      </c>
      <c r="V538" s="35">
        <v>55</v>
      </c>
      <c r="W538" s="45">
        <v>4061.01</v>
      </c>
      <c r="X538" s="45">
        <v>0</v>
      </c>
      <c r="Y538" s="45">
        <v>0</v>
      </c>
      <c r="Z538" s="45">
        <v>75.2</v>
      </c>
      <c r="AA538" s="45">
        <v>75.2</v>
      </c>
      <c r="AB538" s="35">
        <v>0</v>
      </c>
      <c r="AC538" s="35">
        <v>0</v>
      </c>
      <c r="AD538" s="42">
        <v>0</v>
      </c>
      <c r="AE538" s="45">
        <v>78.681200000000004</v>
      </c>
      <c r="AF538" s="45">
        <v>95.323700000000002</v>
      </c>
      <c r="AG538" s="35" t="s">
        <v>10969</v>
      </c>
      <c r="AH538" s="35" t="s">
        <v>10965</v>
      </c>
      <c r="AK538" s="35" t="s">
        <v>7832</v>
      </c>
      <c r="AL538" s="35" t="s">
        <v>932</v>
      </c>
      <c r="AM538" s="35">
        <v>101</v>
      </c>
      <c r="AN538" s="35">
        <f>IFERROR(_xlfn.XLOOKUP(Master[[#This Row],[cu_id]],AllStopTimes[cu_ID],AllStopTimes[Average Stop Time ( In Min )]), 0)</f>
        <v>0</v>
      </c>
      <c r="AO538" s="35" t="e">
        <f>IF(Master[[#This Row],[RSP StopTime override]] &lt;&gt; "",Master[[#This Row],[RSP StopTime override]],IF(Master[[#This Row],[Avg stop time helper]] &lt;&gt; 0, Master[[#This Row],[Avg stop time helper]],Average_Stop_Time))</f>
        <v>#DIV/0!</v>
      </c>
    </row>
    <row r="539" spans="1:41" s="35" customFormat="1" x14ac:dyDescent="0.3">
      <c r="A539" s="55" t="s">
        <v>11459</v>
      </c>
      <c r="B539" s="35">
        <v>105</v>
      </c>
      <c r="C539" s="35">
        <v>70986</v>
      </c>
      <c r="D539" s="35">
        <v>0</v>
      </c>
      <c r="E539" s="35" t="s">
        <v>9519</v>
      </c>
      <c r="F539" s="35" t="s">
        <v>9520</v>
      </c>
      <c r="G539" s="35" t="s">
        <v>9429</v>
      </c>
      <c r="H539" s="35" t="s">
        <v>8107</v>
      </c>
      <c r="I539" s="35" t="s">
        <v>3</v>
      </c>
      <c r="J539" s="35">
        <v>48730</v>
      </c>
      <c r="K539" s="35">
        <v>5</v>
      </c>
      <c r="L539" s="35" t="s">
        <v>7699</v>
      </c>
      <c r="M539" s="35" t="s">
        <v>7793</v>
      </c>
      <c r="N539" s="35" t="s">
        <v>902</v>
      </c>
      <c r="O539" s="35">
        <v>272</v>
      </c>
      <c r="P539" s="35">
        <v>0</v>
      </c>
      <c r="Q539" s="35">
        <v>0</v>
      </c>
      <c r="R539" s="35">
        <v>0</v>
      </c>
      <c r="S539" s="35">
        <v>0</v>
      </c>
      <c r="T539" s="35">
        <v>272</v>
      </c>
      <c r="U539" s="39">
        <v>44148</v>
      </c>
      <c r="V539" s="35">
        <v>26</v>
      </c>
      <c r="W539" s="45">
        <v>1505.94</v>
      </c>
      <c r="X539" s="45">
        <v>0</v>
      </c>
      <c r="Y539" s="45">
        <v>0</v>
      </c>
      <c r="Z539" s="45">
        <v>40.4</v>
      </c>
      <c r="AA539" s="45">
        <v>80.8</v>
      </c>
      <c r="AB539" s="35">
        <v>0</v>
      </c>
      <c r="AC539" s="35">
        <v>0</v>
      </c>
      <c r="AD539" s="42">
        <v>0</v>
      </c>
      <c r="AE539" s="45">
        <v>33.228700000000003</v>
      </c>
      <c r="AF539" s="45">
        <v>23.55</v>
      </c>
      <c r="AG539" s="35" t="s">
        <v>10971</v>
      </c>
      <c r="AH539" s="35" t="s">
        <v>10965</v>
      </c>
      <c r="AK539" s="35" t="s">
        <v>7832</v>
      </c>
      <c r="AL539" s="35" t="s">
        <v>932</v>
      </c>
      <c r="AM539" s="35">
        <v>101</v>
      </c>
      <c r="AN539" s="35">
        <f>IFERROR(_xlfn.XLOOKUP(Master[[#This Row],[cu_id]],AllStopTimes[cu_ID],AllStopTimes[Average Stop Time ( In Min )]), 0)</f>
        <v>0</v>
      </c>
      <c r="AO539" s="35" t="e">
        <f>IF(Master[[#This Row],[RSP StopTime override]] &lt;&gt; "",Master[[#This Row],[RSP StopTime override]],IF(Master[[#This Row],[Avg stop time helper]] &lt;&gt; 0, Master[[#This Row],[Avg stop time helper]],Average_Stop_Time))</f>
        <v>#DIV/0!</v>
      </c>
    </row>
    <row r="540" spans="1:41" s="35" customFormat="1" x14ac:dyDescent="0.3">
      <c r="A540" s="55" t="s">
        <v>11779</v>
      </c>
      <c r="B540" s="35">
        <v>105</v>
      </c>
      <c r="C540" s="35">
        <v>70982</v>
      </c>
      <c r="D540" s="35">
        <v>0</v>
      </c>
      <c r="E540" s="35" t="s">
        <v>9523</v>
      </c>
      <c r="F540" s="35" t="s">
        <v>9524</v>
      </c>
      <c r="H540" s="35" t="s">
        <v>8107</v>
      </c>
      <c r="I540" s="35" t="s">
        <v>3</v>
      </c>
      <c r="J540" s="35">
        <v>48730</v>
      </c>
      <c r="K540" s="35">
        <v>7</v>
      </c>
      <c r="L540" s="35" t="s">
        <v>7697</v>
      </c>
      <c r="M540" s="35" t="s">
        <v>7793</v>
      </c>
      <c r="N540" s="35" t="s">
        <v>902</v>
      </c>
      <c r="O540" s="35">
        <v>300</v>
      </c>
      <c r="P540" s="35">
        <v>0</v>
      </c>
      <c r="Q540" s="35">
        <v>0</v>
      </c>
      <c r="R540" s="35">
        <v>0</v>
      </c>
      <c r="S540" s="35">
        <v>0</v>
      </c>
      <c r="T540" s="35">
        <v>300</v>
      </c>
      <c r="U540" s="39">
        <v>44141</v>
      </c>
      <c r="V540" s="35">
        <v>46</v>
      </c>
      <c r="W540" s="45">
        <v>2555.4499999999998</v>
      </c>
      <c r="X540" s="45">
        <v>0</v>
      </c>
      <c r="Y540" s="45">
        <v>0</v>
      </c>
      <c r="Z540" s="45">
        <v>79.819999999999993</v>
      </c>
      <c r="AA540" s="45">
        <v>79.819999999999993</v>
      </c>
      <c r="AB540" s="35">
        <v>0</v>
      </c>
      <c r="AC540" s="35">
        <v>0</v>
      </c>
      <c r="AD540" s="42">
        <v>0</v>
      </c>
      <c r="AE540" s="45">
        <v>62.48</v>
      </c>
      <c r="AF540" s="45">
        <v>11.42</v>
      </c>
      <c r="AG540" s="35" t="s">
        <v>10969</v>
      </c>
      <c r="AH540" s="50">
        <v>0.70833333333333337</v>
      </c>
      <c r="AK540" s="35" t="s">
        <v>7832</v>
      </c>
      <c r="AL540" s="35" t="s">
        <v>6015</v>
      </c>
      <c r="AM540" s="35">
        <v>101</v>
      </c>
      <c r="AN540" s="35">
        <f>IFERROR(_xlfn.XLOOKUP(Master[[#This Row],[cu_id]],AllStopTimes[cu_ID],AllStopTimes[Average Stop Time ( In Min )]), 0)</f>
        <v>0</v>
      </c>
      <c r="AO540" s="35" t="e">
        <f>IF(Master[[#This Row],[RSP StopTime override]] &lt;&gt; "",Master[[#This Row],[RSP StopTime override]],IF(Master[[#This Row],[Avg stop time helper]] &lt;&gt; 0, Master[[#This Row],[Avg stop time helper]],Average_Stop_Time))</f>
        <v>#DIV/0!</v>
      </c>
    </row>
    <row r="541" spans="1:41" s="35" customFormat="1" x14ac:dyDescent="0.3">
      <c r="A541" s="55" t="s">
        <v>11772</v>
      </c>
      <c r="B541" s="35">
        <v>105</v>
      </c>
      <c r="C541" s="35">
        <v>70981</v>
      </c>
      <c r="D541" s="35">
        <v>0</v>
      </c>
      <c r="E541" s="35" t="s">
        <v>9525</v>
      </c>
      <c r="F541" s="35" t="s">
        <v>9524</v>
      </c>
      <c r="H541" s="35" t="s">
        <v>8107</v>
      </c>
      <c r="I541" s="35" t="s">
        <v>3</v>
      </c>
      <c r="J541" s="35">
        <v>48730</v>
      </c>
      <c r="K541" s="35">
        <v>7</v>
      </c>
      <c r="L541" s="35" t="s">
        <v>7697</v>
      </c>
      <c r="M541" s="35" t="s">
        <v>7793</v>
      </c>
      <c r="N541" s="35" t="s">
        <v>902</v>
      </c>
      <c r="O541" s="35">
        <v>305</v>
      </c>
      <c r="P541" s="35">
        <v>0</v>
      </c>
      <c r="Q541" s="35">
        <v>0</v>
      </c>
      <c r="R541" s="35">
        <v>0</v>
      </c>
      <c r="S541" s="35">
        <v>0</v>
      </c>
      <c r="T541" s="35">
        <v>305</v>
      </c>
      <c r="U541" s="39">
        <v>44141</v>
      </c>
      <c r="V541" s="35">
        <v>49</v>
      </c>
      <c r="W541" s="45">
        <v>3375.92</v>
      </c>
      <c r="X541" s="45">
        <v>0</v>
      </c>
      <c r="Y541" s="45">
        <v>0</v>
      </c>
      <c r="Z541" s="45">
        <v>85.82</v>
      </c>
      <c r="AA541" s="45">
        <v>85.82</v>
      </c>
      <c r="AB541" s="35">
        <v>40</v>
      </c>
      <c r="AC541" s="35">
        <v>0</v>
      </c>
      <c r="AD541" s="42">
        <v>0</v>
      </c>
      <c r="AE541" s="45">
        <v>78.17</v>
      </c>
      <c r="AF541" s="45">
        <v>43.941200000000002</v>
      </c>
      <c r="AG541" s="35" t="s">
        <v>10969</v>
      </c>
      <c r="AH541" s="50">
        <v>0.70833333333333337</v>
      </c>
      <c r="AK541" s="35" t="s">
        <v>7832</v>
      </c>
      <c r="AL541" s="35" t="s">
        <v>932</v>
      </c>
      <c r="AM541" s="35">
        <v>101</v>
      </c>
      <c r="AN541" s="35">
        <f>IFERROR(_xlfn.XLOOKUP(Master[[#This Row],[cu_id]],AllStopTimes[cu_ID],AllStopTimes[Average Stop Time ( In Min )]), 0)</f>
        <v>0</v>
      </c>
      <c r="AO541" s="35" t="e">
        <f>IF(Master[[#This Row],[RSP StopTime override]] &lt;&gt; "",Master[[#This Row],[RSP StopTime override]],IF(Master[[#This Row],[Avg stop time helper]] &lt;&gt; 0, Master[[#This Row],[Avg stop time helper]],Average_Stop_Time))</f>
        <v>#DIV/0!</v>
      </c>
    </row>
    <row r="542" spans="1:41" s="35" customFormat="1" x14ac:dyDescent="0.3">
      <c r="A542" s="55" t="s">
        <v>13422</v>
      </c>
      <c r="B542" s="35">
        <v>105</v>
      </c>
      <c r="C542" s="35">
        <v>70976</v>
      </c>
      <c r="D542" s="35">
        <v>0</v>
      </c>
      <c r="E542" s="35" t="s">
        <v>9516</v>
      </c>
      <c r="F542" s="35" t="s">
        <v>9517</v>
      </c>
      <c r="H542" s="35" t="s">
        <v>9495</v>
      </c>
      <c r="I542" s="35" t="s">
        <v>3</v>
      </c>
      <c r="J542" s="35">
        <v>48763</v>
      </c>
      <c r="K542" s="35">
        <v>6</v>
      </c>
      <c r="L542" s="35" t="s">
        <v>7805</v>
      </c>
      <c r="M542" s="35" t="s">
        <v>7793</v>
      </c>
      <c r="N542" s="35" t="s">
        <v>902</v>
      </c>
      <c r="O542" s="35">
        <v>260</v>
      </c>
      <c r="P542" s="35">
        <v>0</v>
      </c>
      <c r="Q542" s="35">
        <v>0</v>
      </c>
      <c r="R542" s="35">
        <v>0</v>
      </c>
      <c r="S542" s="35">
        <v>0</v>
      </c>
      <c r="T542" s="35">
        <v>260</v>
      </c>
      <c r="U542" s="39">
        <v>44141</v>
      </c>
      <c r="V542" s="35">
        <v>26</v>
      </c>
      <c r="W542" s="45">
        <v>1390.99</v>
      </c>
      <c r="X542" s="45">
        <v>0</v>
      </c>
      <c r="Y542" s="45">
        <v>0</v>
      </c>
      <c r="Z542" s="45">
        <v>29.47</v>
      </c>
      <c r="AA542" s="45">
        <v>58.93</v>
      </c>
      <c r="AB542" s="35">
        <v>0</v>
      </c>
      <c r="AC542" s="35">
        <v>0</v>
      </c>
      <c r="AD542" s="42">
        <v>0</v>
      </c>
      <c r="AE542" s="45">
        <v>26.725000000000001</v>
      </c>
      <c r="AF542" s="45">
        <v>26.2</v>
      </c>
      <c r="AG542" s="35" t="s">
        <v>10968</v>
      </c>
      <c r="AH542" s="35" t="s">
        <v>10965</v>
      </c>
      <c r="AK542" s="35" t="s">
        <v>7832</v>
      </c>
      <c r="AL542" s="35" t="s">
        <v>932</v>
      </c>
      <c r="AM542" s="35">
        <v>101</v>
      </c>
      <c r="AN542" s="35">
        <f>IFERROR(_xlfn.XLOOKUP(Master[[#This Row],[cu_id]],AllStopTimes[cu_ID],AllStopTimes[Average Stop Time ( In Min )]), 0)</f>
        <v>0</v>
      </c>
      <c r="AO542" s="35" t="e">
        <f>IF(Master[[#This Row],[RSP StopTime override]] &lt;&gt; "",Master[[#This Row],[RSP StopTime override]],IF(Master[[#This Row],[Avg stop time helper]] &lt;&gt; 0, Master[[#This Row],[Avg stop time helper]],Average_Stop_Time))</f>
        <v>#DIV/0!</v>
      </c>
    </row>
    <row r="543" spans="1:41" s="35" customFormat="1" x14ac:dyDescent="0.3">
      <c r="A543" s="55" t="s">
        <v>14542</v>
      </c>
      <c r="B543" s="35">
        <v>105</v>
      </c>
      <c r="C543" s="35">
        <v>99063</v>
      </c>
      <c r="D543" s="35">
        <v>5</v>
      </c>
      <c r="E543" s="35" t="s">
        <v>183</v>
      </c>
      <c r="F543" s="35" t="s">
        <v>9494</v>
      </c>
      <c r="G543" s="35" t="s">
        <v>9244</v>
      </c>
      <c r="H543" s="35" t="s">
        <v>9495</v>
      </c>
      <c r="I543" s="35" t="s">
        <v>3</v>
      </c>
      <c r="J543" s="35">
        <v>48764</v>
      </c>
      <c r="K543" s="35">
        <v>3</v>
      </c>
      <c r="L543" s="35" t="s">
        <v>7804</v>
      </c>
      <c r="M543" s="35" t="s">
        <v>7793</v>
      </c>
      <c r="N543" s="35" t="s">
        <v>902</v>
      </c>
      <c r="O543" s="35">
        <v>185</v>
      </c>
      <c r="P543" s="35">
        <v>0</v>
      </c>
      <c r="Q543" s="35">
        <v>0</v>
      </c>
      <c r="R543" s="35">
        <v>0</v>
      </c>
      <c r="S543" s="35">
        <v>0</v>
      </c>
      <c r="T543" s="35">
        <v>185</v>
      </c>
      <c r="U543" s="39">
        <v>44148</v>
      </c>
      <c r="V543" s="35">
        <v>13</v>
      </c>
      <c r="W543" s="45">
        <v>455</v>
      </c>
      <c r="X543" s="45">
        <v>0</v>
      </c>
      <c r="Y543" s="45">
        <v>0</v>
      </c>
      <c r="Z543" s="45">
        <v>8.75</v>
      </c>
      <c r="AA543" s="45">
        <v>35</v>
      </c>
      <c r="AB543" s="35">
        <v>0</v>
      </c>
      <c r="AC543" s="35">
        <v>0</v>
      </c>
      <c r="AD543" s="42">
        <v>0</v>
      </c>
      <c r="AE543" s="45">
        <v>8.75</v>
      </c>
      <c r="AF543" s="45">
        <v>8.75</v>
      </c>
      <c r="AG543" s="35" t="s">
        <v>10969</v>
      </c>
      <c r="AH543" s="35" t="s">
        <v>10965</v>
      </c>
      <c r="AK543" s="35" t="s">
        <v>7832</v>
      </c>
      <c r="AL543" s="35" t="s">
        <v>932</v>
      </c>
      <c r="AM543" s="35">
        <v>101</v>
      </c>
      <c r="AN543" s="35">
        <f>IFERROR(_xlfn.XLOOKUP(Master[[#This Row],[cu_id]],AllStopTimes[cu_ID],AllStopTimes[Average Stop Time ( In Min )]), 0)</f>
        <v>0</v>
      </c>
      <c r="AO543" s="35" t="e">
        <f>IF(Master[[#This Row],[RSP StopTime override]] &lt;&gt; "",Master[[#This Row],[RSP StopTime override]],IF(Master[[#This Row],[Avg stop time helper]] &lt;&gt; 0, Master[[#This Row],[Avg stop time helper]],Average_Stop_Time))</f>
        <v>#DIV/0!</v>
      </c>
    </row>
    <row r="544" spans="1:41" s="35" customFormat="1" x14ac:dyDescent="0.3">
      <c r="A544" s="55" t="s">
        <v>11813</v>
      </c>
      <c r="B544" s="35">
        <v>101</v>
      </c>
      <c r="C544" s="35">
        <v>70971</v>
      </c>
      <c r="D544" s="35">
        <v>0</v>
      </c>
      <c r="E544" s="35" t="s">
        <v>8113</v>
      </c>
      <c r="F544" s="35" t="s">
        <v>8114</v>
      </c>
      <c r="H544" s="35" t="s">
        <v>8107</v>
      </c>
      <c r="I544" s="35" t="s">
        <v>3</v>
      </c>
      <c r="J544" s="35">
        <v>48730</v>
      </c>
      <c r="K544" s="35">
        <v>7</v>
      </c>
      <c r="L544" s="35" t="s">
        <v>7697</v>
      </c>
      <c r="M544" s="35" t="s">
        <v>7793</v>
      </c>
      <c r="N544" s="35" t="s">
        <v>8057</v>
      </c>
      <c r="O544" s="35">
        <v>290</v>
      </c>
      <c r="P544" s="35">
        <v>0</v>
      </c>
      <c r="Q544" s="35">
        <v>0</v>
      </c>
      <c r="R544" s="35">
        <v>0</v>
      </c>
      <c r="S544" s="35">
        <v>290</v>
      </c>
      <c r="T544" s="35">
        <v>0</v>
      </c>
      <c r="U544" s="39">
        <v>44140</v>
      </c>
      <c r="V544" s="35">
        <v>52</v>
      </c>
      <c r="W544" s="45">
        <v>2527.75</v>
      </c>
      <c r="X544" s="45">
        <v>0</v>
      </c>
      <c r="Y544" s="45">
        <v>0</v>
      </c>
      <c r="Z544" s="45">
        <v>69.260000000000005</v>
      </c>
      <c r="AA544" s="45">
        <v>69.260000000000005</v>
      </c>
      <c r="AB544" s="35">
        <v>76</v>
      </c>
      <c r="AC544" s="35">
        <v>26</v>
      </c>
      <c r="AD544" s="42">
        <v>0.5</v>
      </c>
      <c r="AE544" s="45">
        <v>54.88</v>
      </c>
      <c r="AF544" s="45">
        <v>53.282499999999999</v>
      </c>
      <c r="AG544" s="35" t="s">
        <v>10969</v>
      </c>
      <c r="AH544" s="35" t="s">
        <v>10965</v>
      </c>
      <c r="AK544" s="35" t="s">
        <v>7832</v>
      </c>
      <c r="AL544" s="35" t="s">
        <v>932</v>
      </c>
      <c r="AM544" s="35">
        <v>101</v>
      </c>
      <c r="AN544" s="35">
        <f>IFERROR(_xlfn.XLOOKUP(Master[[#This Row],[cu_id]],AllStopTimes[cu_ID],AllStopTimes[Average Stop Time ( In Min )]), 0)</f>
        <v>0</v>
      </c>
      <c r="AO544" s="35" t="e">
        <f>IF(Master[[#This Row],[RSP StopTime override]] &lt;&gt; "",Master[[#This Row],[RSP StopTime override]],IF(Master[[#This Row],[Avg stop time helper]] &lt;&gt; 0, Master[[#This Row],[Avg stop time helper]],Average_Stop_Time))</f>
        <v>#DIV/0!</v>
      </c>
    </row>
    <row r="545" spans="1:41" s="35" customFormat="1" x14ac:dyDescent="0.3">
      <c r="A545" s="55" t="s">
        <v>11142</v>
      </c>
      <c r="B545" s="35">
        <v>105</v>
      </c>
      <c r="C545" s="35">
        <v>70970</v>
      </c>
      <c r="D545" s="35">
        <v>0</v>
      </c>
      <c r="E545" s="35" t="s">
        <v>9492</v>
      </c>
      <c r="F545" s="35" t="s">
        <v>9493</v>
      </c>
      <c r="H545" s="35" t="s">
        <v>8107</v>
      </c>
      <c r="I545" s="35" t="s">
        <v>3</v>
      </c>
      <c r="J545" s="35">
        <v>48730</v>
      </c>
      <c r="K545" s="35">
        <v>6</v>
      </c>
      <c r="L545" s="35" t="s">
        <v>7805</v>
      </c>
      <c r="M545" s="35" t="s">
        <v>7793</v>
      </c>
      <c r="N545" s="35" t="s">
        <v>902</v>
      </c>
      <c r="O545" s="35">
        <v>135</v>
      </c>
      <c r="P545" s="35">
        <v>0</v>
      </c>
      <c r="Q545" s="35">
        <v>0</v>
      </c>
      <c r="R545" s="35">
        <v>0</v>
      </c>
      <c r="S545" s="35">
        <v>0</v>
      </c>
      <c r="T545" s="35">
        <v>135</v>
      </c>
      <c r="U545" s="39">
        <v>44141</v>
      </c>
      <c r="V545" s="35">
        <v>26</v>
      </c>
      <c r="W545" s="45">
        <v>1405.67</v>
      </c>
      <c r="X545" s="45">
        <v>0</v>
      </c>
      <c r="Y545" s="45">
        <v>0</v>
      </c>
      <c r="Z545" s="45">
        <v>29.36</v>
      </c>
      <c r="AA545" s="45">
        <v>58.73</v>
      </c>
      <c r="AB545" s="35">
        <v>0</v>
      </c>
      <c r="AC545" s="35">
        <v>0</v>
      </c>
      <c r="AD545" s="42">
        <v>0</v>
      </c>
      <c r="AE545" s="45">
        <v>28.237500000000001</v>
      </c>
      <c r="AF545" s="45">
        <v>24.645</v>
      </c>
      <c r="AG545" s="35" t="s">
        <v>10968</v>
      </c>
      <c r="AH545" s="35" t="s">
        <v>10965</v>
      </c>
      <c r="AK545" s="35" t="s">
        <v>7832</v>
      </c>
      <c r="AL545" s="35" t="s">
        <v>932</v>
      </c>
      <c r="AM545" s="35">
        <v>101</v>
      </c>
      <c r="AN545" s="35">
        <f>IFERROR(_xlfn.XLOOKUP(Master[[#This Row],[cu_id]],AllStopTimes[cu_ID],AllStopTimes[Average Stop Time ( In Min )]), 0)</f>
        <v>0</v>
      </c>
      <c r="AO545" s="35" t="e">
        <f>IF(Master[[#This Row],[RSP StopTime override]] &lt;&gt; "",Master[[#This Row],[RSP StopTime override]],IF(Master[[#This Row],[Avg stop time helper]] &lt;&gt; 0, Master[[#This Row],[Avg stop time helper]],Average_Stop_Time))</f>
        <v>#DIV/0!</v>
      </c>
    </row>
    <row r="546" spans="1:41" s="35" customFormat="1" x14ac:dyDescent="0.3">
      <c r="A546" s="55" t="s">
        <v>11152</v>
      </c>
      <c r="B546" s="35">
        <v>105</v>
      </c>
      <c r="C546" s="35">
        <v>70969</v>
      </c>
      <c r="D546" s="35">
        <v>0</v>
      </c>
      <c r="E546" s="35" t="s">
        <v>9475</v>
      </c>
      <c r="F546" s="35" t="s">
        <v>9476</v>
      </c>
      <c r="H546" s="35" t="s">
        <v>8107</v>
      </c>
      <c r="I546" s="35" t="s">
        <v>3</v>
      </c>
      <c r="J546" s="35">
        <v>48730</v>
      </c>
      <c r="K546" s="35">
        <v>7</v>
      </c>
      <c r="L546" s="35" t="s">
        <v>7697</v>
      </c>
      <c r="M546" s="35" t="s">
        <v>7793</v>
      </c>
      <c r="N546" s="35" t="s">
        <v>902</v>
      </c>
      <c r="O546" s="35">
        <v>110</v>
      </c>
      <c r="P546" s="35">
        <v>0</v>
      </c>
      <c r="Q546" s="35">
        <v>0</v>
      </c>
      <c r="R546" s="35">
        <v>0</v>
      </c>
      <c r="S546" s="35">
        <v>0</v>
      </c>
      <c r="T546" s="35">
        <v>110</v>
      </c>
      <c r="U546" s="39">
        <v>44141</v>
      </c>
      <c r="V546" s="35">
        <v>52</v>
      </c>
      <c r="W546" s="45">
        <v>3319.47</v>
      </c>
      <c r="X546" s="45">
        <v>0</v>
      </c>
      <c r="Y546" s="45">
        <v>0</v>
      </c>
      <c r="Z546" s="45">
        <v>64.78</v>
      </c>
      <c r="AA546" s="45">
        <v>64.78</v>
      </c>
      <c r="AB546" s="35">
        <v>0</v>
      </c>
      <c r="AC546" s="35">
        <v>0</v>
      </c>
      <c r="AD546" s="42">
        <v>0</v>
      </c>
      <c r="AE546" s="45">
        <v>61.66</v>
      </c>
      <c r="AF546" s="45">
        <v>65.257499999999993</v>
      </c>
      <c r="AG546" s="35" t="s">
        <v>10976</v>
      </c>
      <c r="AH546" s="35" t="s">
        <v>10965</v>
      </c>
      <c r="AK546" s="35" t="s">
        <v>7832</v>
      </c>
      <c r="AL546" s="35" t="s">
        <v>932</v>
      </c>
      <c r="AM546" s="35">
        <v>101</v>
      </c>
      <c r="AN546" s="35">
        <f>IFERROR(_xlfn.XLOOKUP(Master[[#This Row],[cu_id]],AllStopTimes[cu_ID],AllStopTimes[Average Stop Time ( In Min )]), 0)</f>
        <v>0</v>
      </c>
      <c r="AO546" s="35" t="e">
        <f>IF(Master[[#This Row],[RSP StopTime override]] &lt;&gt; "",Master[[#This Row],[RSP StopTime override]],IF(Master[[#This Row],[Avg stop time helper]] &lt;&gt; 0, Master[[#This Row],[Avg stop time helper]],Average_Stop_Time))</f>
        <v>#DIV/0!</v>
      </c>
    </row>
    <row r="547" spans="1:41" s="35" customFormat="1" x14ac:dyDescent="0.3">
      <c r="A547" s="55" t="s">
        <v>11833</v>
      </c>
      <c r="B547" s="35">
        <v>105</v>
      </c>
      <c r="C547" s="35">
        <v>70966</v>
      </c>
      <c r="D547" s="35">
        <v>0</v>
      </c>
      <c r="E547" s="35" t="s">
        <v>9486</v>
      </c>
      <c r="F547" s="35" t="s">
        <v>9487</v>
      </c>
      <c r="H547" s="35" t="s">
        <v>8107</v>
      </c>
      <c r="I547" s="35" t="s">
        <v>3</v>
      </c>
      <c r="J547" s="35">
        <v>48730</v>
      </c>
      <c r="K547" s="35">
        <v>7</v>
      </c>
      <c r="L547" s="35" t="s">
        <v>7697</v>
      </c>
      <c r="M547" s="35" t="s">
        <v>7793</v>
      </c>
      <c r="N547" s="35" t="s">
        <v>902</v>
      </c>
      <c r="O547" s="35">
        <v>122</v>
      </c>
      <c r="P547" s="35">
        <v>0</v>
      </c>
      <c r="Q547" s="35">
        <v>0</v>
      </c>
      <c r="R547" s="35">
        <v>0</v>
      </c>
      <c r="S547" s="35">
        <v>0</v>
      </c>
      <c r="T547" s="35">
        <v>122</v>
      </c>
      <c r="U547" s="39">
        <v>44141</v>
      </c>
      <c r="V547" s="35">
        <v>52</v>
      </c>
      <c r="W547" s="45">
        <v>3635.82</v>
      </c>
      <c r="X547" s="45">
        <v>0</v>
      </c>
      <c r="Y547" s="45">
        <v>0</v>
      </c>
      <c r="Z547" s="45">
        <v>82.41</v>
      </c>
      <c r="AA547" s="45">
        <v>82.41</v>
      </c>
      <c r="AB547" s="35">
        <v>92</v>
      </c>
      <c r="AC547" s="35">
        <v>23</v>
      </c>
      <c r="AD547" s="42">
        <v>0.44230769230769229</v>
      </c>
      <c r="AE547" s="45">
        <v>56.96</v>
      </c>
      <c r="AF547" s="45">
        <v>95.543700000000001</v>
      </c>
      <c r="AG547" s="35" t="s">
        <v>10969</v>
      </c>
      <c r="AH547" s="35" t="s">
        <v>10965</v>
      </c>
      <c r="AK547" s="35" t="s">
        <v>7832</v>
      </c>
      <c r="AL547" s="35" t="s">
        <v>932</v>
      </c>
      <c r="AM547" s="35">
        <v>101</v>
      </c>
      <c r="AN547" s="35">
        <f>IFERROR(_xlfn.XLOOKUP(Master[[#This Row],[cu_id]],AllStopTimes[cu_ID],AllStopTimes[Average Stop Time ( In Min )]), 0)</f>
        <v>0</v>
      </c>
      <c r="AO547" s="35" t="e">
        <f>IF(Master[[#This Row],[RSP StopTime override]] &lt;&gt; "",Master[[#This Row],[RSP StopTime override]],IF(Master[[#This Row],[Avg stop time helper]] &lt;&gt; 0, Master[[#This Row],[Avg stop time helper]],Average_Stop_Time))</f>
        <v>#DIV/0!</v>
      </c>
    </row>
    <row r="548" spans="1:41" s="35" customFormat="1" x14ac:dyDescent="0.3">
      <c r="A548" s="55" t="s">
        <v>11763</v>
      </c>
      <c r="B548" s="35">
        <v>105</v>
      </c>
      <c r="C548" s="35">
        <v>70965</v>
      </c>
      <c r="D548" s="35">
        <v>0</v>
      </c>
      <c r="E548" s="35" t="s">
        <v>9461</v>
      </c>
      <c r="F548" s="35" t="s">
        <v>9462</v>
      </c>
      <c r="H548" s="35" t="s">
        <v>8107</v>
      </c>
      <c r="I548" s="35" t="s">
        <v>3</v>
      </c>
      <c r="J548" s="35">
        <v>48730</v>
      </c>
      <c r="K548" s="35">
        <v>6</v>
      </c>
      <c r="L548" s="35" t="s">
        <v>7805</v>
      </c>
      <c r="M548" s="35" t="s">
        <v>7793</v>
      </c>
      <c r="N548" s="35" t="s">
        <v>902</v>
      </c>
      <c r="O548" s="35">
        <v>25</v>
      </c>
      <c r="P548" s="35">
        <v>0</v>
      </c>
      <c r="Q548" s="35">
        <v>0</v>
      </c>
      <c r="R548" s="35">
        <v>0</v>
      </c>
      <c r="S548" s="35">
        <v>0</v>
      </c>
      <c r="T548" s="35">
        <v>25</v>
      </c>
      <c r="U548" s="39">
        <v>44141</v>
      </c>
      <c r="V548" s="35">
        <v>27</v>
      </c>
      <c r="W548" s="45">
        <v>12656.98</v>
      </c>
      <c r="X548" s="45">
        <v>0</v>
      </c>
      <c r="Y548" s="45">
        <v>0</v>
      </c>
      <c r="Z548" s="45">
        <v>264.52</v>
      </c>
      <c r="AA548" s="45">
        <v>529.03</v>
      </c>
      <c r="AB548" s="35">
        <v>0</v>
      </c>
      <c r="AC548" s="35">
        <v>0</v>
      </c>
      <c r="AD548" s="42">
        <v>0</v>
      </c>
      <c r="AE548" s="45">
        <v>240.67500000000001</v>
      </c>
      <c r="AF548" s="45">
        <v>240.67500000000001</v>
      </c>
      <c r="AG548" s="35" t="s">
        <v>10978</v>
      </c>
      <c r="AH548" s="35" t="s">
        <v>10965</v>
      </c>
      <c r="AK548" s="35" t="s">
        <v>7832</v>
      </c>
      <c r="AL548" s="35" t="s">
        <v>932</v>
      </c>
      <c r="AM548" s="35">
        <v>101</v>
      </c>
      <c r="AN548" s="35">
        <f>IFERROR(_xlfn.XLOOKUP(Master[[#This Row],[cu_id]],AllStopTimes[cu_ID],AllStopTimes[Average Stop Time ( In Min )]), 0)</f>
        <v>0</v>
      </c>
      <c r="AO548" s="35" t="e">
        <f>IF(Master[[#This Row],[RSP StopTime override]] &lt;&gt; "",Master[[#This Row],[RSP StopTime override]],IF(Master[[#This Row],[Avg stop time helper]] &lt;&gt; 0, Master[[#This Row],[Avg stop time helper]],Average_Stop_Time))</f>
        <v>#DIV/0!</v>
      </c>
    </row>
    <row r="549" spans="1:41" s="35" customFormat="1" x14ac:dyDescent="0.3">
      <c r="A549" s="55" t="s">
        <v>14374</v>
      </c>
      <c r="B549" s="35">
        <v>101</v>
      </c>
      <c r="C549" s="35">
        <v>70963</v>
      </c>
      <c r="D549" s="35">
        <v>0</v>
      </c>
      <c r="E549" s="35" t="s">
        <v>7999</v>
      </c>
      <c r="F549" s="35" t="s">
        <v>8000</v>
      </c>
      <c r="H549" s="35" t="s">
        <v>7896</v>
      </c>
      <c r="I549" s="35" t="s">
        <v>3</v>
      </c>
      <c r="J549" s="35">
        <v>49707</v>
      </c>
      <c r="K549" s="35">
        <v>3</v>
      </c>
      <c r="L549" s="35" t="s">
        <v>7804</v>
      </c>
      <c r="M549" s="35" t="s">
        <v>7793</v>
      </c>
      <c r="N549" s="35" t="s">
        <v>900</v>
      </c>
      <c r="O549" s="35">
        <v>80</v>
      </c>
      <c r="P549" s="35">
        <v>0</v>
      </c>
      <c r="Q549" s="35">
        <v>0</v>
      </c>
      <c r="R549" s="35">
        <v>80</v>
      </c>
      <c r="S549" s="35">
        <v>0</v>
      </c>
      <c r="T549" s="35">
        <v>0</v>
      </c>
      <c r="U549" s="39">
        <v>44146</v>
      </c>
      <c r="V549" s="35">
        <v>13</v>
      </c>
      <c r="W549" s="45">
        <v>568.25</v>
      </c>
      <c r="X549" s="45">
        <v>0</v>
      </c>
      <c r="Y549" s="45">
        <v>0</v>
      </c>
      <c r="Z549" s="45">
        <v>11.94</v>
      </c>
      <c r="AA549" s="45">
        <v>47.75</v>
      </c>
      <c r="AB549" s="35">
        <v>0</v>
      </c>
      <c r="AC549" s="35">
        <v>0</v>
      </c>
      <c r="AD549" s="42">
        <v>0</v>
      </c>
      <c r="AE549" s="45">
        <v>10.827500000000001</v>
      </c>
      <c r="AF549" s="45">
        <v>10.827500000000001</v>
      </c>
      <c r="AG549" s="35" t="s">
        <v>10968</v>
      </c>
      <c r="AH549" s="35" t="s">
        <v>10965</v>
      </c>
      <c r="AK549" s="35" t="s">
        <v>7832</v>
      </c>
      <c r="AL549" s="35" t="s">
        <v>900</v>
      </c>
      <c r="AM549" s="35">
        <v>101</v>
      </c>
      <c r="AN549" s="35">
        <f>IFERROR(_xlfn.XLOOKUP(Master[[#This Row],[cu_id]],AllStopTimes[cu_ID],AllStopTimes[Average Stop Time ( In Min )]), 0)</f>
        <v>0</v>
      </c>
      <c r="AO549" s="35" t="e">
        <f>IF(Master[[#This Row],[RSP StopTime override]] &lt;&gt; "",Master[[#This Row],[RSP StopTime override]],IF(Master[[#This Row],[Avg stop time helper]] &lt;&gt; 0, Master[[#This Row],[Avg stop time helper]],Average_Stop_Time))</f>
        <v>#DIV/0!</v>
      </c>
    </row>
    <row r="550" spans="1:41" s="35" customFormat="1" x14ac:dyDescent="0.3">
      <c r="A550" s="55" t="s">
        <v>13581</v>
      </c>
      <c r="B550" s="35">
        <v>101</v>
      </c>
      <c r="C550" s="35">
        <v>99047</v>
      </c>
      <c r="D550" s="35">
        <v>3</v>
      </c>
      <c r="E550" s="35" t="s">
        <v>8011</v>
      </c>
      <c r="F550" s="35" t="s">
        <v>8012</v>
      </c>
      <c r="G550" s="35" t="s">
        <v>7923</v>
      </c>
      <c r="H550" s="35" t="s">
        <v>7896</v>
      </c>
      <c r="I550" s="35" t="s">
        <v>3</v>
      </c>
      <c r="J550" s="35">
        <v>49707</v>
      </c>
      <c r="K550" s="35">
        <v>6</v>
      </c>
      <c r="L550" s="35" t="s">
        <v>7805</v>
      </c>
      <c r="M550" s="35" t="s">
        <v>7793</v>
      </c>
      <c r="N550" s="35" t="s">
        <v>900</v>
      </c>
      <c r="O550" s="35">
        <v>140</v>
      </c>
      <c r="P550" s="35">
        <v>0</v>
      </c>
      <c r="Q550" s="35">
        <v>0</v>
      </c>
      <c r="R550" s="35">
        <v>140</v>
      </c>
      <c r="S550" s="35">
        <v>0</v>
      </c>
      <c r="T550" s="35">
        <v>0</v>
      </c>
      <c r="U550" s="39">
        <v>44139</v>
      </c>
      <c r="V550" s="35">
        <v>28</v>
      </c>
      <c r="W550" s="45">
        <v>3713.5</v>
      </c>
      <c r="X550" s="45">
        <v>0</v>
      </c>
      <c r="Y550" s="45">
        <v>0</v>
      </c>
      <c r="Z550" s="45">
        <v>84.45</v>
      </c>
      <c r="AA550" s="45">
        <v>168.91</v>
      </c>
      <c r="AB550" s="35">
        <v>0</v>
      </c>
      <c r="AC550" s="35">
        <v>0</v>
      </c>
      <c r="AD550" s="42">
        <v>0</v>
      </c>
      <c r="AE550" s="45">
        <v>83.222499999999997</v>
      </c>
      <c r="AF550" s="45">
        <v>72.555000000000007</v>
      </c>
      <c r="AG550" s="35" t="s">
        <v>10968</v>
      </c>
      <c r="AH550" s="35" t="s">
        <v>10965</v>
      </c>
      <c r="AK550" s="35" t="s">
        <v>7832</v>
      </c>
      <c r="AL550" s="35" t="s">
        <v>900</v>
      </c>
      <c r="AM550" s="35">
        <v>101</v>
      </c>
      <c r="AN550" s="35">
        <f>IFERROR(_xlfn.XLOOKUP(Master[[#This Row],[cu_id]],AllStopTimes[cu_ID],AllStopTimes[Average Stop Time ( In Min )]), 0)</f>
        <v>0</v>
      </c>
      <c r="AO550" s="35" t="e">
        <f>IF(Master[[#This Row],[RSP StopTime override]] &lt;&gt; "",Master[[#This Row],[RSP StopTime override]],IF(Master[[#This Row],[Avg stop time helper]] &lt;&gt; 0, Master[[#This Row],[Avg stop time helper]],Average_Stop_Time))</f>
        <v>#DIV/0!</v>
      </c>
    </row>
    <row r="551" spans="1:41" s="35" customFormat="1" x14ac:dyDescent="0.3">
      <c r="A551" s="55" t="s">
        <v>13239</v>
      </c>
      <c r="B551" s="35">
        <v>101</v>
      </c>
      <c r="C551" s="35">
        <v>70961</v>
      </c>
      <c r="D551" s="35">
        <v>0</v>
      </c>
      <c r="E551" s="35" t="s">
        <v>8047</v>
      </c>
      <c r="F551" s="35" t="s">
        <v>8048</v>
      </c>
      <c r="H551" s="35" t="s">
        <v>7831</v>
      </c>
      <c r="I551" s="35" t="s">
        <v>3</v>
      </c>
      <c r="J551" s="35">
        <v>49707</v>
      </c>
      <c r="K551" s="35">
        <v>6</v>
      </c>
      <c r="L551" s="35" t="s">
        <v>7805</v>
      </c>
      <c r="M551" s="35" t="s">
        <v>7793</v>
      </c>
      <c r="N551" s="35" t="s">
        <v>900</v>
      </c>
      <c r="O551" s="35">
        <v>315</v>
      </c>
      <c r="P551" s="35">
        <v>0</v>
      </c>
      <c r="Q551" s="35">
        <v>0</v>
      </c>
      <c r="R551" s="35">
        <v>315</v>
      </c>
      <c r="S551" s="35">
        <v>0</v>
      </c>
      <c r="T551" s="35">
        <v>0</v>
      </c>
      <c r="U551" s="39">
        <v>44139</v>
      </c>
      <c r="V551" s="35">
        <v>26</v>
      </c>
      <c r="W551" s="45">
        <v>1589.74</v>
      </c>
      <c r="X551" s="45">
        <v>0</v>
      </c>
      <c r="Y551" s="45">
        <v>0</v>
      </c>
      <c r="Z551" s="45">
        <v>33.39</v>
      </c>
      <c r="AA551" s="45">
        <v>66.77</v>
      </c>
      <c r="AB551" s="35">
        <v>0</v>
      </c>
      <c r="AC551" s="35">
        <v>0</v>
      </c>
      <c r="AD551" s="42">
        <v>0</v>
      </c>
      <c r="AE551" s="45">
        <v>30.295000000000002</v>
      </c>
      <c r="AF551" s="45">
        <v>30.295000000000002</v>
      </c>
      <c r="AG551" s="35" t="s">
        <v>10969</v>
      </c>
      <c r="AH551" s="35" t="s">
        <v>10965</v>
      </c>
      <c r="AK551" s="35" t="s">
        <v>7832</v>
      </c>
      <c r="AL551" s="35" t="s">
        <v>900</v>
      </c>
      <c r="AM551" s="35">
        <v>101</v>
      </c>
      <c r="AN551" s="35">
        <f>IFERROR(_xlfn.XLOOKUP(Master[[#This Row],[cu_id]],AllStopTimes[cu_ID],AllStopTimes[Average Stop Time ( In Min )]), 0)</f>
        <v>0</v>
      </c>
      <c r="AO551" s="35" t="e">
        <f>IF(Master[[#This Row],[RSP StopTime override]] &lt;&gt; "",Master[[#This Row],[RSP StopTime override]],IF(Master[[#This Row],[Avg stop time helper]] &lt;&gt; 0, Master[[#This Row],[Avg stop time helper]],Average_Stop_Time))</f>
        <v>#DIV/0!</v>
      </c>
    </row>
    <row r="552" spans="1:41" s="35" customFormat="1" x14ac:dyDescent="0.3">
      <c r="A552" s="55" t="s">
        <v>13342</v>
      </c>
      <c r="B552" s="35">
        <v>103</v>
      </c>
      <c r="C552" s="35">
        <v>70959</v>
      </c>
      <c r="D552" s="35">
        <v>0</v>
      </c>
      <c r="E552" s="35" t="s">
        <v>8960</v>
      </c>
      <c r="F552" s="35" t="s">
        <v>8961</v>
      </c>
      <c r="H552" s="35" t="s">
        <v>7896</v>
      </c>
      <c r="I552" s="35" t="s">
        <v>3</v>
      </c>
      <c r="J552" s="35">
        <v>49707</v>
      </c>
      <c r="K552" s="35">
        <v>7</v>
      </c>
      <c r="L552" s="35" t="s">
        <v>7697</v>
      </c>
      <c r="M552" s="35" t="s">
        <v>7793</v>
      </c>
      <c r="N552" s="35" t="s">
        <v>8057</v>
      </c>
      <c r="O552" s="35">
        <v>120</v>
      </c>
      <c r="P552" s="35">
        <v>0</v>
      </c>
      <c r="Q552" s="35">
        <v>0</v>
      </c>
      <c r="R552" s="35">
        <v>0</v>
      </c>
      <c r="S552" s="35">
        <v>120</v>
      </c>
      <c r="T552" s="35">
        <v>0</v>
      </c>
      <c r="U552" s="39">
        <v>44140</v>
      </c>
      <c r="V552" s="35">
        <v>32</v>
      </c>
      <c r="W552" s="45">
        <v>4279.3900000000003</v>
      </c>
      <c r="X552" s="45">
        <v>0</v>
      </c>
      <c r="Y552" s="45">
        <v>0</v>
      </c>
      <c r="Z552" s="45">
        <v>146.96</v>
      </c>
      <c r="AA552" s="45">
        <v>146.96</v>
      </c>
      <c r="AB552" s="35">
        <v>45</v>
      </c>
      <c r="AC552" s="35">
        <v>4</v>
      </c>
      <c r="AD552" s="42">
        <v>0.125</v>
      </c>
      <c r="AE552" s="45">
        <v>136.64500000000001</v>
      </c>
      <c r="AF552" s="45">
        <v>108.28749999999999</v>
      </c>
      <c r="AG552" s="35" t="s">
        <v>10974</v>
      </c>
      <c r="AH552" s="35" t="s">
        <v>10965</v>
      </c>
      <c r="AK552" s="35" t="s">
        <v>7832</v>
      </c>
      <c r="AL552" s="35" t="s">
        <v>8057</v>
      </c>
      <c r="AM552" s="35">
        <v>103</v>
      </c>
      <c r="AN552" s="35">
        <f>IFERROR(_xlfn.XLOOKUP(Master[[#This Row],[cu_id]],AllStopTimes[cu_ID],AllStopTimes[Average Stop Time ( In Min )]), 0)</f>
        <v>0</v>
      </c>
      <c r="AO552" s="35" t="e">
        <f>IF(Master[[#This Row],[RSP StopTime override]] &lt;&gt; "",Master[[#This Row],[RSP StopTime override]],IF(Master[[#This Row],[Avg stop time helper]] &lt;&gt; 0, Master[[#This Row],[Avg stop time helper]],Average_Stop_Time))</f>
        <v>#DIV/0!</v>
      </c>
    </row>
    <row r="553" spans="1:41" s="35" customFormat="1" x14ac:dyDescent="0.3">
      <c r="A553" s="55" t="s">
        <v>14166</v>
      </c>
      <c r="B553" s="35">
        <v>101</v>
      </c>
      <c r="C553" s="35">
        <v>70958</v>
      </c>
      <c r="D553" s="35" t="s">
        <v>949</v>
      </c>
      <c r="E553" s="35" t="s">
        <v>9699</v>
      </c>
      <c r="F553" s="35" t="s">
        <v>10945</v>
      </c>
      <c r="G553" s="35" t="s">
        <v>2</v>
      </c>
      <c r="H553" s="35" t="s">
        <v>10946</v>
      </c>
      <c r="I553" s="35" t="s">
        <v>3</v>
      </c>
      <c r="J553" s="35" t="s">
        <v>10947</v>
      </c>
      <c r="K553" s="35" t="s">
        <v>10948</v>
      </c>
      <c r="L553" s="35" t="s">
        <v>7698</v>
      </c>
      <c r="M553" s="35" t="s">
        <v>7793</v>
      </c>
      <c r="N553" s="35" t="s">
        <v>900</v>
      </c>
      <c r="O553" s="35">
        <v>210</v>
      </c>
      <c r="P553" s="35">
        <v>0</v>
      </c>
      <c r="Q553" s="35">
        <v>0</v>
      </c>
      <c r="R553" s="35">
        <v>210</v>
      </c>
      <c r="S553" s="35">
        <v>0</v>
      </c>
      <c r="T553" s="35">
        <v>0</v>
      </c>
      <c r="U553" s="39">
        <v>44139</v>
      </c>
      <c r="V553" s="35">
        <v>13</v>
      </c>
      <c r="W553" s="47">
        <v>493.98</v>
      </c>
      <c r="X553" s="45">
        <v>0</v>
      </c>
      <c r="Y553" s="45">
        <v>0</v>
      </c>
      <c r="Z553" s="47">
        <v>9.4995999999999992</v>
      </c>
      <c r="AA553" s="47">
        <v>37.998399999999997</v>
      </c>
      <c r="AB553" s="35">
        <v>0</v>
      </c>
      <c r="AC553" s="35">
        <v>0</v>
      </c>
      <c r="AD553" s="42">
        <v>0</v>
      </c>
      <c r="AE553" s="47">
        <v>9.4124999999999996</v>
      </c>
      <c r="AF553" s="47">
        <v>9.4124999999999996</v>
      </c>
      <c r="AG553" s="49"/>
      <c r="AH553" s="49" t="s">
        <v>6009</v>
      </c>
      <c r="AI553" s="35" t="s">
        <v>6009</v>
      </c>
      <c r="AJ553" s="35" t="s">
        <v>6009</v>
      </c>
      <c r="AK553" s="35" t="s">
        <v>7832</v>
      </c>
      <c r="AL553" s="35" t="s">
        <v>932</v>
      </c>
      <c r="AM553" s="35" t="s">
        <v>11016</v>
      </c>
      <c r="AN553" s="35">
        <f>IFERROR(_xlfn.XLOOKUP(Master[[#This Row],[cu_id]],AllStopTimes[cu_ID],AllStopTimes[Average Stop Time ( In Min )]), 0)</f>
        <v>0</v>
      </c>
      <c r="AO553" s="35" t="e">
        <f>IF(Master[[#This Row],[RSP StopTime override]] &lt;&gt; "",Master[[#This Row],[RSP StopTime override]],IF(Master[[#This Row],[Avg stop time helper]] &lt;&gt; 0, Master[[#This Row],[Avg stop time helper]],Average_Stop_Time))</f>
        <v>#DIV/0!</v>
      </c>
    </row>
    <row r="554" spans="1:41" s="35" customFormat="1" x14ac:dyDescent="0.3">
      <c r="A554" s="55" t="s">
        <v>14433</v>
      </c>
      <c r="B554" s="35">
        <v>103</v>
      </c>
      <c r="C554" s="35">
        <v>70957</v>
      </c>
      <c r="D554" s="35">
        <v>0</v>
      </c>
      <c r="E554" s="35" t="s">
        <v>8760</v>
      </c>
      <c r="F554" s="35" t="s">
        <v>8761</v>
      </c>
      <c r="H554" s="35" t="s">
        <v>7896</v>
      </c>
      <c r="I554" s="35" t="s">
        <v>3</v>
      </c>
      <c r="J554" s="35">
        <v>49707</v>
      </c>
      <c r="K554" s="35">
        <v>1</v>
      </c>
      <c r="L554" s="35" t="s">
        <v>7803</v>
      </c>
      <c r="M554" s="35" t="s">
        <v>7793</v>
      </c>
      <c r="N554" s="35" t="s">
        <v>903</v>
      </c>
      <c r="O554" s="35">
        <v>30</v>
      </c>
      <c r="P554" s="35">
        <v>0</v>
      </c>
      <c r="Q554" s="35">
        <v>30</v>
      </c>
      <c r="R554" s="35">
        <v>0</v>
      </c>
      <c r="S554" s="35">
        <v>0</v>
      </c>
      <c r="T554" s="35">
        <v>0</v>
      </c>
      <c r="U554" s="39">
        <v>44159</v>
      </c>
      <c r="V554" s="35">
        <v>12</v>
      </c>
      <c r="W554" s="45">
        <v>737.94</v>
      </c>
      <c r="X554" s="45">
        <v>0</v>
      </c>
      <c r="Y554" s="45">
        <v>0</v>
      </c>
      <c r="Z554" s="45">
        <v>23.01</v>
      </c>
      <c r="AA554" s="45">
        <v>92.05</v>
      </c>
      <c r="AB554" s="35">
        <v>0</v>
      </c>
      <c r="AC554" s="35">
        <v>0</v>
      </c>
      <c r="AD554" s="42">
        <v>0</v>
      </c>
      <c r="AE554" s="45">
        <v>5.8150000000000004</v>
      </c>
      <c r="AF554" s="45">
        <v>11.63</v>
      </c>
      <c r="AG554" s="35" t="s">
        <v>10977</v>
      </c>
      <c r="AH554" s="35" t="s">
        <v>10965</v>
      </c>
      <c r="AK554" s="35" t="s">
        <v>7832</v>
      </c>
      <c r="AL554" s="35" t="s">
        <v>902</v>
      </c>
      <c r="AM554" s="35">
        <v>105</v>
      </c>
      <c r="AN554" s="35">
        <f>IFERROR(_xlfn.XLOOKUP(Master[[#This Row],[cu_id]],AllStopTimes[cu_ID],AllStopTimes[Average Stop Time ( In Min )]), 0)</f>
        <v>0</v>
      </c>
      <c r="AO554" s="35" t="e">
        <f>IF(Master[[#This Row],[RSP StopTime override]] &lt;&gt; "",Master[[#This Row],[RSP StopTime override]],IF(Master[[#This Row],[Avg stop time helper]] &lt;&gt; 0, Master[[#This Row],[Avg stop time helper]],Average_Stop_Time))</f>
        <v>#DIV/0!</v>
      </c>
    </row>
    <row r="555" spans="1:41" s="35" customFormat="1" x14ac:dyDescent="0.3">
      <c r="A555" s="55" t="s">
        <v>14033</v>
      </c>
      <c r="B555" s="35">
        <v>103</v>
      </c>
      <c r="C555" s="35">
        <v>70949</v>
      </c>
      <c r="D555" s="35">
        <v>0</v>
      </c>
      <c r="E555" s="35" t="s">
        <v>9047</v>
      </c>
      <c r="F555" s="35" t="s">
        <v>9048</v>
      </c>
      <c r="H555" s="35" t="s">
        <v>9035</v>
      </c>
      <c r="I555" s="35" t="s">
        <v>3</v>
      </c>
      <c r="J555" s="35">
        <v>48661</v>
      </c>
      <c r="K555" s="35">
        <v>5</v>
      </c>
      <c r="L555" s="35" t="s">
        <v>7699</v>
      </c>
      <c r="M555" s="35" t="s">
        <v>7793</v>
      </c>
      <c r="N555" s="35" t="s">
        <v>902</v>
      </c>
      <c r="O555" s="35">
        <v>140</v>
      </c>
      <c r="P555" s="35">
        <v>0</v>
      </c>
      <c r="Q555" s="35">
        <v>0</v>
      </c>
      <c r="R555" s="35">
        <v>0</v>
      </c>
      <c r="S555" s="35">
        <v>0</v>
      </c>
      <c r="T555" s="35">
        <v>140</v>
      </c>
      <c r="U555" s="39">
        <v>44141</v>
      </c>
      <c r="V555" s="35">
        <v>31</v>
      </c>
      <c r="W555" s="45">
        <v>1225.73</v>
      </c>
      <c r="X555" s="45">
        <v>0</v>
      </c>
      <c r="Y555" s="45">
        <v>0</v>
      </c>
      <c r="Z555" s="45">
        <v>30.7</v>
      </c>
      <c r="AA555" s="45">
        <v>61.4</v>
      </c>
      <c r="AB555" s="35">
        <v>0</v>
      </c>
      <c r="AC555" s="35">
        <v>0</v>
      </c>
      <c r="AD555" s="42">
        <v>0</v>
      </c>
      <c r="AE555" s="45">
        <v>27.355</v>
      </c>
      <c r="AF555" s="45">
        <v>20.516200000000001</v>
      </c>
      <c r="AG555" s="35" t="s">
        <v>10968</v>
      </c>
      <c r="AH555" s="35" t="s">
        <v>10965</v>
      </c>
      <c r="AK555" s="35" t="s">
        <v>7832</v>
      </c>
      <c r="AL555" s="35" t="s">
        <v>932</v>
      </c>
      <c r="AM555" s="35">
        <v>105</v>
      </c>
      <c r="AN555" s="35">
        <f>IFERROR(_xlfn.XLOOKUP(Master[[#This Row],[cu_id]],AllStopTimes[cu_ID],AllStopTimes[Average Stop Time ( In Min )]), 0)</f>
        <v>0</v>
      </c>
      <c r="AO555" s="35" t="e">
        <f>IF(Master[[#This Row],[RSP StopTime override]] &lt;&gt; "",Master[[#This Row],[RSP StopTime override]],IF(Master[[#This Row],[Avg stop time helper]] &lt;&gt; 0, Master[[#This Row],[Avg stop time helper]],Average_Stop_Time))</f>
        <v>#DIV/0!</v>
      </c>
    </row>
    <row r="556" spans="1:41" s="35" customFormat="1" x14ac:dyDescent="0.3">
      <c r="A556" s="55" t="s">
        <v>14048</v>
      </c>
      <c r="B556" s="35">
        <v>103</v>
      </c>
      <c r="C556" s="35">
        <v>70945</v>
      </c>
      <c r="D556" s="35">
        <v>0</v>
      </c>
      <c r="E556" s="35" t="s">
        <v>9038</v>
      </c>
      <c r="F556" s="35" t="s">
        <v>9039</v>
      </c>
      <c r="H556" s="35" t="s">
        <v>9035</v>
      </c>
      <c r="I556" s="35" t="s">
        <v>3</v>
      </c>
      <c r="J556" s="35">
        <v>48661</v>
      </c>
      <c r="K556" s="35">
        <v>3</v>
      </c>
      <c r="L556" s="35" t="s">
        <v>7804</v>
      </c>
      <c r="M556" s="35" t="s">
        <v>7793</v>
      </c>
      <c r="N556" s="35" t="s">
        <v>902</v>
      </c>
      <c r="O556" s="35">
        <v>89</v>
      </c>
      <c r="P556" s="35">
        <v>0</v>
      </c>
      <c r="Q556" s="35">
        <v>0</v>
      </c>
      <c r="R556" s="35">
        <v>0</v>
      </c>
      <c r="S556" s="35">
        <v>0</v>
      </c>
      <c r="T556" s="35">
        <v>89</v>
      </c>
      <c r="U556" s="39">
        <v>44148</v>
      </c>
      <c r="V556" s="35">
        <v>13</v>
      </c>
      <c r="W556" s="45">
        <v>599.69000000000005</v>
      </c>
      <c r="X556" s="45">
        <v>0</v>
      </c>
      <c r="Y556" s="45">
        <v>0</v>
      </c>
      <c r="Z556" s="45">
        <v>12.6</v>
      </c>
      <c r="AA556" s="45">
        <v>50.38</v>
      </c>
      <c r="AB556" s="35">
        <v>0</v>
      </c>
      <c r="AC556" s="35">
        <v>0</v>
      </c>
      <c r="AD556" s="42">
        <v>0</v>
      </c>
      <c r="AE556" s="45">
        <v>11.4275</v>
      </c>
      <c r="AF556" s="45">
        <v>11.4275</v>
      </c>
      <c r="AG556" s="35" t="s">
        <v>10968</v>
      </c>
      <c r="AH556" s="35" t="s">
        <v>10965</v>
      </c>
      <c r="AK556" s="35" t="s">
        <v>7832</v>
      </c>
      <c r="AL556" s="35" t="s">
        <v>932</v>
      </c>
      <c r="AM556" s="35">
        <v>105</v>
      </c>
      <c r="AN556" s="35">
        <f>IFERROR(_xlfn.XLOOKUP(Master[[#This Row],[cu_id]],AllStopTimes[cu_ID],AllStopTimes[Average Stop Time ( In Min )]), 0)</f>
        <v>0</v>
      </c>
      <c r="AO556" s="35" t="e">
        <f>IF(Master[[#This Row],[RSP StopTime override]] &lt;&gt; "",Master[[#This Row],[RSP StopTime override]],IF(Master[[#This Row],[Avg stop time helper]] &lt;&gt; 0, Master[[#This Row],[Avg stop time helper]],Average_Stop_Time))</f>
        <v>#DIV/0!</v>
      </c>
    </row>
    <row r="557" spans="1:41" s="35" customFormat="1" x14ac:dyDescent="0.3">
      <c r="A557" s="55" t="s">
        <v>13086</v>
      </c>
      <c r="B557" s="35">
        <v>103</v>
      </c>
      <c r="C557" s="35">
        <v>70942</v>
      </c>
      <c r="D557" s="35">
        <v>0</v>
      </c>
      <c r="E557" s="35" t="s">
        <v>9045</v>
      </c>
      <c r="F557" s="35" t="s">
        <v>9046</v>
      </c>
      <c r="H557" s="35" t="s">
        <v>9035</v>
      </c>
      <c r="I557" s="35" t="s">
        <v>3</v>
      </c>
      <c r="J557" s="35">
        <v>48661</v>
      </c>
      <c r="K557" s="35">
        <v>2</v>
      </c>
      <c r="L557" s="35" t="s">
        <v>7698</v>
      </c>
      <c r="M557" s="35" t="s">
        <v>7793</v>
      </c>
      <c r="N557" s="35" t="s">
        <v>902</v>
      </c>
      <c r="O557" s="35">
        <v>106</v>
      </c>
      <c r="P557" s="35">
        <v>0</v>
      </c>
      <c r="Q557" s="35">
        <v>0</v>
      </c>
      <c r="R557" s="35">
        <v>0</v>
      </c>
      <c r="S557" s="35">
        <v>0</v>
      </c>
      <c r="T557" s="35">
        <v>106</v>
      </c>
      <c r="U557" s="39">
        <v>44141</v>
      </c>
      <c r="V557" s="35">
        <v>12</v>
      </c>
      <c r="W557" s="45">
        <v>580.49</v>
      </c>
      <c r="X557" s="45">
        <v>0</v>
      </c>
      <c r="Y557" s="45">
        <v>0</v>
      </c>
      <c r="Z557" s="45">
        <v>12.19</v>
      </c>
      <c r="AA557" s="45">
        <v>48.74</v>
      </c>
      <c r="AB557" s="35">
        <v>0</v>
      </c>
      <c r="AC557" s="35">
        <v>0</v>
      </c>
      <c r="AD557" s="42">
        <v>0</v>
      </c>
      <c r="AE557" s="45">
        <v>12.185</v>
      </c>
      <c r="AF557" s="45">
        <v>11.636200000000001</v>
      </c>
      <c r="AG557" s="35" t="s">
        <v>10969</v>
      </c>
      <c r="AH557" s="35" t="s">
        <v>10965</v>
      </c>
      <c r="AK557" s="35" t="s">
        <v>7832</v>
      </c>
      <c r="AL557" s="35" t="s">
        <v>932</v>
      </c>
      <c r="AM557" s="35">
        <v>105</v>
      </c>
      <c r="AN557" s="35">
        <f>IFERROR(_xlfn.XLOOKUP(Master[[#This Row],[cu_id]],AllStopTimes[cu_ID],AllStopTimes[Average Stop Time ( In Min )]), 0)</f>
        <v>0</v>
      </c>
      <c r="AO557" s="35" t="e">
        <f>IF(Master[[#This Row],[RSP StopTime override]] &lt;&gt; "",Master[[#This Row],[RSP StopTime override]],IF(Master[[#This Row],[Avg stop time helper]] &lt;&gt; 0, Master[[#This Row],[Avg stop time helper]],Average_Stop_Time))</f>
        <v>#DIV/0!</v>
      </c>
    </row>
    <row r="558" spans="1:41" s="35" customFormat="1" x14ac:dyDescent="0.3">
      <c r="A558" s="55" t="s">
        <v>11248</v>
      </c>
      <c r="B558" s="35">
        <v>105</v>
      </c>
      <c r="C558" s="35">
        <v>99058</v>
      </c>
      <c r="D558" s="35">
        <v>12</v>
      </c>
      <c r="E558" s="35" t="s">
        <v>9137</v>
      </c>
      <c r="F558" s="35" t="s">
        <v>9138</v>
      </c>
      <c r="G558" s="35" t="s">
        <v>8119</v>
      </c>
      <c r="H558" s="35" t="s">
        <v>9035</v>
      </c>
      <c r="I558" s="35" t="s">
        <v>3</v>
      </c>
      <c r="J558" s="35">
        <v>48661</v>
      </c>
      <c r="K558" s="35">
        <v>7</v>
      </c>
      <c r="L558" s="35" t="s">
        <v>7697</v>
      </c>
      <c r="M558" s="35" t="s">
        <v>7793</v>
      </c>
      <c r="N558" s="35" t="s">
        <v>901</v>
      </c>
      <c r="O558" s="35">
        <v>60</v>
      </c>
      <c r="P558" s="35">
        <v>60</v>
      </c>
      <c r="Q558" s="35">
        <v>0</v>
      </c>
      <c r="R558" s="35">
        <v>0</v>
      </c>
      <c r="S558" s="35">
        <v>0</v>
      </c>
      <c r="T558" s="35">
        <v>0</v>
      </c>
      <c r="U558" s="39">
        <v>44137</v>
      </c>
      <c r="V558" s="35">
        <v>53</v>
      </c>
      <c r="W558" s="45">
        <v>3837.08</v>
      </c>
      <c r="X558" s="45">
        <v>0</v>
      </c>
      <c r="Y558" s="45">
        <v>0</v>
      </c>
      <c r="Z558" s="45">
        <v>86.59</v>
      </c>
      <c r="AA558" s="45">
        <v>86.59</v>
      </c>
      <c r="AB558" s="35">
        <v>0</v>
      </c>
      <c r="AC558" s="35">
        <v>0</v>
      </c>
      <c r="AD558" s="42">
        <v>0</v>
      </c>
      <c r="AE558" s="45">
        <v>61.36</v>
      </c>
      <c r="AF558" s="45">
        <v>76.12</v>
      </c>
      <c r="AG558" s="35" t="s">
        <v>10978</v>
      </c>
      <c r="AH558" s="35" t="s">
        <v>10975</v>
      </c>
      <c r="AK558" s="35" t="s">
        <v>7832</v>
      </c>
      <c r="AL558" s="35" t="s">
        <v>932</v>
      </c>
      <c r="AM558" s="35">
        <v>105</v>
      </c>
      <c r="AN558" s="35">
        <f>IFERROR(_xlfn.XLOOKUP(Master[[#This Row],[cu_id]],AllStopTimes[cu_ID],AllStopTimes[Average Stop Time ( In Min )]), 0)</f>
        <v>0</v>
      </c>
      <c r="AO558" s="35" t="e">
        <f>IF(Master[[#This Row],[RSP StopTime override]] &lt;&gt; "",Master[[#This Row],[RSP StopTime override]],IF(Master[[#This Row],[Avg stop time helper]] &lt;&gt; 0, Master[[#This Row],[Avg stop time helper]],Average_Stop_Time))</f>
        <v>#DIV/0!</v>
      </c>
    </row>
    <row r="559" spans="1:41" s="35" customFormat="1" x14ac:dyDescent="0.3">
      <c r="A559" s="55" t="s">
        <v>13105</v>
      </c>
      <c r="B559" s="35">
        <v>105</v>
      </c>
      <c r="C559" s="35">
        <v>70937</v>
      </c>
      <c r="D559" s="35">
        <v>0</v>
      </c>
      <c r="E559" s="35" t="s">
        <v>9157</v>
      </c>
      <c r="F559" s="35" t="s">
        <v>9158</v>
      </c>
      <c r="H559" s="35" t="s">
        <v>9159</v>
      </c>
      <c r="I559" s="35" t="s">
        <v>3</v>
      </c>
      <c r="J559" s="35">
        <v>48624</v>
      </c>
      <c r="K559" s="35">
        <v>1</v>
      </c>
      <c r="L559" s="35" t="s">
        <v>7803</v>
      </c>
      <c r="M559" s="35" t="s">
        <v>7793</v>
      </c>
      <c r="N559" s="35" t="s">
        <v>901</v>
      </c>
      <c r="O559" s="35">
        <v>155</v>
      </c>
      <c r="P559" s="35">
        <v>155</v>
      </c>
      <c r="Q559" s="35">
        <v>0</v>
      </c>
      <c r="R559" s="35">
        <v>0</v>
      </c>
      <c r="S559" s="35">
        <v>0</v>
      </c>
      <c r="T559" s="35">
        <v>0</v>
      </c>
      <c r="U559" s="39">
        <v>44144</v>
      </c>
      <c r="V559" s="35">
        <v>20</v>
      </c>
      <c r="W559" s="45">
        <v>531.33000000000004</v>
      </c>
      <c r="X559" s="45">
        <v>0</v>
      </c>
      <c r="Y559" s="45">
        <v>0</v>
      </c>
      <c r="Z559" s="45">
        <v>10.62</v>
      </c>
      <c r="AA559" s="45">
        <v>42.47</v>
      </c>
      <c r="AB559" s="35">
        <v>0</v>
      </c>
      <c r="AC559" s="35">
        <v>0</v>
      </c>
      <c r="AD559" s="42">
        <v>0</v>
      </c>
      <c r="AE559" s="45">
        <v>0</v>
      </c>
      <c r="AF559" s="45">
        <v>18.36</v>
      </c>
      <c r="AG559" s="35" t="s">
        <v>10974</v>
      </c>
      <c r="AH559" s="35" t="s">
        <v>10965</v>
      </c>
      <c r="AK559" s="35" t="s">
        <v>7832</v>
      </c>
      <c r="AL559" s="35" t="s">
        <v>944</v>
      </c>
      <c r="AM559" s="35">
        <v>105</v>
      </c>
      <c r="AN559" s="35">
        <f>IFERROR(_xlfn.XLOOKUP(Master[[#This Row],[cu_id]],AllStopTimes[cu_ID],AllStopTimes[Average Stop Time ( In Min )]), 0)</f>
        <v>0</v>
      </c>
      <c r="AO559" s="35" t="e">
        <f>IF(Master[[#This Row],[RSP StopTime override]] &lt;&gt; "",Master[[#This Row],[RSP StopTime override]],IF(Master[[#This Row],[Avg stop time helper]] &lt;&gt; 0, Master[[#This Row],[Avg stop time helper]],Average_Stop_Time))</f>
        <v>#DIV/0!</v>
      </c>
    </row>
    <row r="560" spans="1:41" s="35" customFormat="1" x14ac:dyDescent="0.3">
      <c r="A560" s="55" t="s">
        <v>12402</v>
      </c>
      <c r="B560" s="35">
        <v>103</v>
      </c>
      <c r="C560" s="35">
        <v>70932</v>
      </c>
      <c r="D560" s="35">
        <v>0</v>
      </c>
      <c r="E560" s="35" t="s">
        <v>9032</v>
      </c>
      <c r="F560" s="35" t="s">
        <v>9033</v>
      </c>
      <c r="G560" s="35" t="s">
        <v>9034</v>
      </c>
      <c r="H560" s="35" t="s">
        <v>9035</v>
      </c>
      <c r="I560" s="35" t="s">
        <v>3</v>
      </c>
      <c r="J560" s="35">
        <v>48661</v>
      </c>
      <c r="K560" s="35">
        <v>7</v>
      </c>
      <c r="L560" s="35" t="s">
        <v>7697</v>
      </c>
      <c r="M560" s="35" t="s">
        <v>7793</v>
      </c>
      <c r="N560" s="35" t="s">
        <v>902</v>
      </c>
      <c r="O560" s="35">
        <v>60</v>
      </c>
      <c r="P560" s="35">
        <v>0</v>
      </c>
      <c r="Q560" s="35">
        <v>0</v>
      </c>
      <c r="R560" s="35">
        <v>0</v>
      </c>
      <c r="S560" s="35">
        <v>0</v>
      </c>
      <c r="T560" s="35">
        <v>60</v>
      </c>
      <c r="U560" s="39">
        <v>44141</v>
      </c>
      <c r="V560" s="35">
        <v>54</v>
      </c>
      <c r="W560" s="45">
        <v>2652.12</v>
      </c>
      <c r="X560" s="45">
        <v>0</v>
      </c>
      <c r="Y560" s="45">
        <v>0</v>
      </c>
      <c r="Z560" s="45">
        <v>79.569999999999993</v>
      </c>
      <c r="AA560" s="45">
        <v>79.569999999999993</v>
      </c>
      <c r="AB560" s="35">
        <v>0</v>
      </c>
      <c r="AC560" s="35">
        <v>0</v>
      </c>
      <c r="AD560" s="42">
        <v>0</v>
      </c>
      <c r="AE560" s="45">
        <v>45.94</v>
      </c>
      <c r="AF560" s="45">
        <v>48.295000000000002</v>
      </c>
      <c r="AG560" s="35" t="s">
        <v>10977</v>
      </c>
      <c r="AH560" s="35" t="s">
        <v>10965</v>
      </c>
      <c r="AK560" s="35" t="s">
        <v>7832</v>
      </c>
      <c r="AL560" s="35" t="s">
        <v>932</v>
      </c>
      <c r="AM560" s="35">
        <v>105</v>
      </c>
      <c r="AN560" s="35">
        <f>IFERROR(_xlfn.XLOOKUP(Master[[#This Row],[cu_id]],AllStopTimes[cu_ID],AllStopTimes[Average Stop Time ( In Min )]), 0)</f>
        <v>0</v>
      </c>
      <c r="AO560" s="35" t="e">
        <f>IF(Master[[#This Row],[RSP StopTime override]] &lt;&gt; "",Master[[#This Row],[RSP StopTime override]],IF(Master[[#This Row],[Avg stop time helper]] &lt;&gt; 0, Master[[#This Row],[Avg stop time helper]],Average_Stop_Time))</f>
        <v>#DIV/0!</v>
      </c>
    </row>
    <row r="561" spans="1:41" s="35" customFormat="1" x14ac:dyDescent="0.3">
      <c r="A561" s="55" t="s">
        <v>11444</v>
      </c>
      <c r="B561" s="35">
        <v>105</v>
      </c>
      <c r="C561" s="35">
        <v>70930</v>
      </c>
      <c r="D561" s="35">
        <v>0</v>
      </c>
      <c r="E561" s="35" t="s">
        <v>9150</v>
      </c>
      <c r="F561" s="35" t="s">
        <v>9151</v>
      </c>
      <c r="H561" s="35" t="s">
        <v>9035</v>
      </c>
      <c r="I561" s="35" t="s">
        <v>3</v>
      </c>
      <c r="J561" s="35">
        <v>48661</v>
      </c>
      <c r="K561" s="35">
        <v>7</v>
      </c>
      <c r="L561" s="35" t="s">
        <v>7697</v>
      </c>
      <c r="M561" s="35" t="s">
        <v>7793</v>
      </c>
      <c r="N561" s="35" t="s">
        <v>901</v>
      </c>
      <c r="O561" s="35">
        <v>125</v>
      </c>
      <c r="P561" s="35">
        <v>125</v>
      </c>
      <c r="Q561" s="35">
        <v>0</v>
      </c>
      <c r="R561" s="35">
        <v>0</v>
      </c>
      <c r="S561" s="35">
        <v>0</v>
      </c>
      <c r="T561" s="35">
        <v>0</v>
      </c>
      <c r="U561" s="39">
        <v>44137</v>
      </c>
      <c r="V561" s="35">
        <v>56</v>
      </c>
      <c r="W561" s="45">
        <v>9994.4599999999991</v>
      </c>
      <c r="X561" s="45">
        <v>0</v>
      </c>
      <c r="Y561" s="45">
        <v>0</v>
      </c>
      <c r="Z561" s="45">
        <v>223.37</v>
      </c>
      <c r="AA561" s="45">
        <v>223.37</v>
      </c>
      <c r="AB561" s="35">
        <v>0</v>
      </c>
      <c r="AC561" s="35">
        <v>0</v>
      </c>
      <c r="AD561" s="42">
        <v>0</v>
      </c>
      <c r="AE561" s="45">
        <v>227.79499999999999</v>
      </c>
      <c r="AF561" s="45">
        <v>188.8937</v>
      </c>
      <c r="AG561" s="35" t="s">
        <v>10974</v>
      </c>
      <c r="AH561" s="35" t="s">
        <v>10965</v>
      </c>
      <c r="AK561" s="35" t="s">
        <v>7832</v>
      </c>
      <c r="AL561" s="35" t="s">
        <v>932</v>
      </c>
      <c r="AM561" s="35">
        <v>105</v>
      </c>
      <c r="AN561" s="35">
        <f>IFERROR(_xlfn.XLOOKUP(Master[[#This Row],[cu_id]],AllStopTimes[cu_ID],AllStopTimes[Average Stop Time ( In Min )]), 0)</f>
        <v>0</v>
      </c>
      <c r="AO561" s="35" t="e">
        <f>IF(Master[[#This Row],[RSP StopTime override]] &lt;&gt; "",Master[[#This Row],[RSP StopTime override]],IF(Master[[#This Row],[Avg stop time helper]] &lt;&gt; 0, Master[[#This Row],[Avg stop time helper]],Average_Stop_Time))</f>
        <v>#DIV/0!</v>
      </c>
    </row>
    <row r="562" spans="1:41" s="35" customFormat="1" x14ac:dyDescent="0.3">
      <c r="A562" s="55" t="s">
        <v>14053</v>
      </c>
      <c r="B562" s="35">
        <v>103</v>
      </c>
      <c r="C562" s="35">
        <v>70929</v>
      </c>
      <c r="D562" s="35">
        <v>0</v>
      </c>
      <c r="E562" s="35" t="s">
        <v>9040</v>
      </c>
      <c r="F562" s="35" t="s">
        <v>9041</v>
      </c>
      <c r="G562" s="35" t="s">
        <v>9042</v>
      </c>
      <c r="H562" s="35" t="s">
        <v>9035</v>
      </c>
      <c r="I562" s="35" t="s">
        <v>3</v>
      </c>
      <c r="J562" s="35">
        <v>48661</v>
      </c>
      <c r="K562" s="35">
        <v>5</v>
      </c>
      <c r="L562" s="35" t="s">
        <v>7699</v>
      </c>
      <c r="M562" s="35" t="s">
        <v>7793</v>
      </c>
      <c r="N562" s="35" t="s">
        <v>902</v>
      </c>
      <c r="O562" s="35">
        <v>100</v>
      </c>
      <c r="P562" s="35">
        <v>0</v>
      </c>
      <c r="Q562" s="35">
        <v>0</v>
      </c>
      <c r="R562" s="35">
        <v>0</v>
      </c>
      <c r="S562" s="35">
        <v>0</v>
      </c>
      <c r="T562" s="35">
        <v>100</v>
      </c>
      <c r="U562" s="39">
        <v>44141</v>
      </c>
      <c r="V562" s="35">
        <v>57</v>
      </c>
      <c r="W562" s="45">
        <v>4681.6899999999996</v>
      </c>
      <c r="X562" s="45">
        <v>0</v>
      </c>
      <c r="Y562" s="45">
        <v>0</v>
      </c>
      <c r="Z562" s="45">
        <v>131.26</v>
      </c>
      <c r="AA562" s="45">
        <v>262.52999999999997</v>
      </c>
      <c r="AB562" s="35">
        <v>0</v>
      </c>
      <c r="AC562" s="35">
        <v>0</v>
      </c>
      <c r="AD562" s="42">
        <v>0</v>
      </c>
      <c r="AE562" s="45">
        <v>148.64500000000001</v>
      </c>
      <c r="AF562" s="45">
        <v>30.01</v>
      </c>
      <c r="AG562" s="35" t="s">
        <v>10974</v>
      </c>
      <c r="AH562" s="35" t="s">
        <v>10965</v>
      </c>
      <c r="AK562" s="35" t="s">
        <v>7832</v>
      </c>
      <c r="AL562" s="35" t="s">
        <v>944</v>
      </c>
      <c r="AM562" s="35">
        <v>105</v>
      </c>
      <c r="AN562" s="35">
        <f>IFERROR(_xlfn.XLOOKUP(Master[[#This Row],[cu_id]],AllStopTimes[cu_ID],AllStopTimes[Average Stop Time ( In Min )]), 0)</f>
        <v>0</v>
      </c>
      <c r="AO562" s="35" t="e">
        <f>IF(Master[[#This Row],[RSP StopTime override]] &lt;&gt; "",Master[[#This Row],[RSP StopTime override]],IF(Master[[#This Row],[Avg stop time helper]] &lt;&gt; 0, Master[[#This Row],[Avg stop time helper]],Average_Stop_Time))</f>
        <v>#DIV/0!</v>
      </c>
    </row>
    <row r="563" spans="1:41" s="35" customFormat="1" x14ac:dyDescent="0.3">
      <c r="A563" s="55" t="s">
        <v>11422</v>
      </c>
      <c r="B563" s="35">
        <v>105</v>
      </c>
      <c r="C563" s="35">
        <v>70927</v>
      </c>
      <c r="D563" s="35">
        <v>0</v>
      </c>
      <c r="E563" s="35" t="s">
        <v>9144</v>
      </c>
      <c r="F563" s="35" t="s">
        <v>9145</v>
      </c>
      <c r="G563" s="35" t="s">
        <v>9146</v>
      </c>
      <c r="H563" s="35" t="s">
        <v>9035</v>
      </c>
      <c r="I563" s="35" t="s">
        <v>3</v>
      </c>
      <c r="J563" s="35">
        <v>48661</v>
      </c>
      <c r="K563" s="35">
        <v>7</v>
      </c>
      <c r="L563" s="35" t="s">
        <v>7697</v>
      </c>
      <c r="M563" s="35" t="s">
        <v>7793</v>
      </c>
      <c r="N563" s="35" t="s">
        <v>901</v>
      </c>
      <c r="O563" s="35">
        <v>100</v>
      </c>
      <c r="P563" s="35">
        <v>100</v>
      </c>
      <c r="Q563" s="35">
        <v>0</v>
      </c>
      <c r="R563" s="35">
        <v>0</v>
      </c>
      <c r="S563" s="35">
        <v>0</v>
      </c>
      <c r="T563" s="35">
        <v>0</v>
      </c>
      <c r="U563" s="39">
        <v>44137</v>
      </c>
      <c r="V563" s="35">
        <v>52</v>
      </c>
      <c r="W563" s="45">
        <v>4368.66</v>
      </c>
      <c r="X563" s="45">
        <v>0</v>
      </c>
      <c r="Y563" s="45">
        <v>0</v>
      </c>
      <c r="Z563" s="45">
        <v>116.88</v>
      </c>
      <c r="AA563" s="45">
        <v>116.88</v>
      </c>
      <c r="AB563" s="35">
        <v>0</v>
      </c>
      <c r="AC563" s="35">
        <v>0</v>
      </c>
      <c r="AD563" s="42">
        <v>0</v>
      </c>
      <c r="AE563" s="45">
        <v>98.222499999999997</v>
      </c>
      <c r="AF563" s="45">
        <v>50.5</v>
      </c>
      <c r="AG563" s="35" t="s">
        <v>10968</v>
      </c>
      <c r="AH563" s="35" t="s">
        <v>10965</v>
      </c>
      <c r="AK563" s="35" t="s">
        <v>7832</v>
      </c>
      <c r="AL563" s="35" t="s">
        <v>932</v>
      </c>
      <c r="AM563" s="35">
        <v>105</v>
      </c>
      <c r="AN563" s="35">
        <f>IFERROR(_xlfn.XLOOKUP(Master[[#This Row],[cu_id]],AllStopTimes[cu_ID],AllStopTimes[Average Stop Time ( In Min )]), 0)</f>
        <v>0</v>
      </c>
      <c r="AO563" s="35" t="e">
        <f>IF(Master[[#This Row],[RSP StopTime override]] &lt;&gt; "",Master[[#This Row],[RSP StopTime override]],IF(Master[[#This Row],[Avg stop time helper]] &lt;&gt; 0, Master[[#This Row],[Avg stop time helper]],Average_Stop_Time))</f>
        <v>#DIV/0!</v>
      </c>
    </row>
    <row r="564" spans="1:41" s="35" customFormat="1" x14ac:dyDescent="0.3">
      <c r="A564" s="55" t="s">
        <v>11295</v>
      </c>
      <c r="B564" s="35">
        <v>105</v>
      </c>
      <c r="C564" s="35">
        <v>70926</v>
      </c>
      <c r="D564" s="35">
        <v>0</v>
      </c>
      <c r="E564" s="35" t="s">
        <v>9135</v>
      </c>
      <c r="F564" s="35" t="s">
        <v>9136</v>
      </c>
      <c r="H564" s="35" t="s">
        <v>9035</v>
      </c>
      <c r="I564" s="35" t="s">
        <v>3</v>
      </c>
      <c r="J564" s="35">
        <v>48661</v>
      </c>
      <c r="K564" s="35">
        <v>7</v>
      </c>
      <c r="L564" s="35" t="s">
        <v>7697</v>
      </c>
      <c r="M564" s="35" t="s">
        <v>7793</v>
      </c>
      <c r="N564" s="35" t="s">
        <v>901</v>
      </c>
      <c r="O564" s="35">
        <v>30</v>
      </c>
      <c r="P564" s="35">
        <v>30</v>
      </c>
      <c r="Q564" s="35">
        <v>0</v>
      </c>
      <c r="R564" s="35">
        <v>0</v>
      </c>
      <c r="S564" s="35">
        <v>0</v>
      </c>
      <c r="T564" s="35">
        <v>0</v>
      </c>
      <c r="U564" s="39">
        <v>44137</v>
      </c>
      <c r="V564" s="35">
        <v>52</v>
      </c>
      <c r="W564" s="45">
        <v>7448.64</v>
      </c>
      <c r="X564" s="45">
        <v>0</v>
      </c>
      <c r="Y564" s="45">
        <v>0</v>
      </c>
      <c r="Z564" s="45">
        <v>160.01</v>
      </c>
      <c r="AA564" s="45">
        <v>160.01</v>
      </c>
      <c r="AB564" s="35">
        <v>114</v>
      </c>
      <c r="AC564" s="35">
        <v>27</v>
      </c>
      <c r="AD564" s="42">
        <v>0.51923076923076927</v>
      </c>
      <c r="AE564" s="45">
        <v>142.47499999999999</v>
      </c>
      <c r="AF564" s="45">
        <v>139.76499999999999</v>
      </c>
      <c r="AG564" s="35" t="s">
        <v>10969</v>
      </c>
      <c r="AH564" s="35" t="s">
        <v>10965</v>
      </c>
      <c r="AK564" s="35" t="s">
        <v>7832</v>
      </c>
      <c r="AL564" s="35" t="s">
        <v>932</v>
      </c>
      <c r="AM564" s="35">
        <v>105</v>
      </c>
      <c r="AN564" s="35">
        <f>IFERROR(_xlfn.XLOOKUP(Master[[#This Row],[cu_id]],AllStopTimes[cu_ID],AllStopTimes[Average Stop Time ( In Min )]), 0)</f>
        <v>0</v>
      </c>
      <c r="AO564" s="35" t="e">
        <f>IF(Master[[#This Row],[RSP StopTime override]] &lt;&gt; "",Master[[#This Row],[RSP StopTime override]],IF(Master[[#This Row],[Avg stop time helper]] &lt;&gt; 0, Master[[#This Row],[Avg stop time helper]],Average_Stop_Time))</f>
        <v>#DIV/0!</v>
      </c>
    </row>
    <row r="565" spans="1:41" s="35" customFormat="1" x14ac:dyDescent="0.3">
      <c r="A565" s="55" t="s">
        <v>11452</v>
      </c>
      <c r="B565" s="35">
        <v>105</v>
      </c>
      <c r="C565" s="35">
        <v>99058</v>
      </c>
      <c r="D565" s="35">
        <v>5</v>
      </c>
      <c r="E565" s="35" t="s">
        <v>9148</v>
      </c>
      <c r="F565" s="35" t="s">
        <v>9149</v>
      </c>
      <c r="G565" s="35" t="s">
        <v>8119</v>
      </c>
      <c r="H565" s="35" t="s">
        <v>9035</v>
      </c>
      <c r="I565" s="35" t="s">
        <v>3</v>
      </c>
      <c r="J565" s="35">
        <v>48661</v>
      </c>
      <c r="K565" s="35">
        <v>7</v>
      </c>
      <c r="L565" s="35" t="s">
        <v>7697</v>
      </c>
      <c r="M565" s="35" t="s">
        <v>7793</v>
      </c>
      <c r="N565" s="35" t="s">
        <v>901</v>
      </c>
      <c r="O565" s="35">
        <v>110</v>
      </c>
      <c r="P565" s="35">
        <v>110</v>
      </c>
      <c r="Q565" s="35">
        <v>0</v>
      </c>
      <c r="R565" s="35">
        <v>0</v>
      </c>
      <c r="S565" s="35">
        <v>0</v>
      </c>
      <c r="T565" s="35">
        <v>0</v>
      </c>
      <c r="U565" s="39">
        <v>44137</v>
      </c>
      <c r="V565" s="35">
        <v>52</v>
      </c>
      <c r="W565" s="45">
        <v>1265.02</v>
      </c>
      <c r="X565" s="45">
        <v>0</v>
      </c>
      <c r="Y565" s="45">
        <v>0</v>
      </c>
      <c r="Z565" s="45">
        <v>22.43</v>
      </c>
      <c r="AA565" s="45">
        <v>22.43</v>
      </c>
      <c r="AB565" s="35">
        <v>0</v>
      </c>
      <c r="AC565" s="35">
        <v>0</v>
      </c>
      <c r="AD565" s="42">
        <v>0</v>
      </c>
      <c r="AE565" s="45">
        <v>22.23</v>
      </c>
      <c r="AF565" s="45">
        <v>27.97</v>
      </c>
      <c r="AG565" s="35" t="s">
        <v>10978</v>
      </c>
      <c r="AH565" s="35" t="s">
        <v>10965</v>
      </c>
      <c r="AK565" s="35" t="s">
        <v>7832</v>
      </c>
      <c r="AL565" s="35" t="s">
        <v>932</v>
      </c>
      <c r="AM565" s="35">
        <v>105</v>
      </c>
      <c r="AN565" s="35">
        <f>IFERROR(_xlfn.XLOOKUP(Master[[#This Row],[cu_id]],AllStopTimes[cu_ID],AllStopTimes[Average Stop Time ( In Min )]), 0)</f>
        <v>0</v>
      </c>
      <c r="AO565" s="35" t="e">
        <f>IF(Master[[#This Row],[RSP StopTime override]] &lt;&gt; "",Master[[#This Row],[RSP StopTime override]],IF(Master[[#This Row],[Avg stop time helper]] &lt;&gt; 0, Master[[#This Row],[Avg stop time helper]],Average_Stop_Time))</f>
        <v>#DIV/0!</v>
      </c>
    </row>
    <row r="566" spans="1:41" s="35" customFormat="1" x14ac:dyDescent="0.3">
      <c r="A566" s="55" t="s">
        <v>11435</v>
      </c>
      <c r="B566" s="35">
        <v>105</v>
      </c>
      <c r="C566" s="35">
        <v>70918</v>
      </c>
      <c r="D566" s="35">
        <v>0</v>
      </c>
      <c r="E566" s="35" t="s">
        <v>9152</v>
      </c>
      <c r="F566" s="35" t="s">
        <v>9153</v>
      </c>
      <c r="H566" s="35" t="s">
        <v>9035</v>
      </c>
      <c r="I566" s="35" t="s">
        <v>3</v>
      </c>
      <c r="J566" s="35">
        <v>48661</v>
      </c>
      <c r="K566" s="35">
        <v>7</v>
      </c>
      <c r="L566" s="35" t="s">
        <v>7697</v>
      </c>
      <c r="M566" s="35" t="s">
        <v>7793</v>
      </c>
      <c r="N566" s="35" t="s">
        <v>901</v>
      </c>
      <c r="O566" s="35">
        <v>130</v>
      </c>
      <c r="P566" s="35">
        <v>130</v>
      </c>
      <c r="Q566" s="35">
        <v>0</v>
      </c>
      <c r="R566" s="35">
        <v>0</v>
      </c>
      <c r="S566" s="35">
        <v>0</v>
      </c>
      <c r="T566" s="35">
        <v>0</v>
      </c>
      <c r="U566" s="39">
        <v>44137</v>
      </c>
      <c r="V566" s="35">
        <v>56</v>
      </c>
      <c r="W566" s="45">
        <v>6888.59</v>
      </c>
      <c r="X566" s="45">
        <v>0</v>
      </c>
      <c r="Y566" s="45">
        <v>0</v>
      </c>
      <c r="Z566" s="45">
        <v>150.53</v>
      </c>
      <c r="AA566" s="45">
        <v>150.53</v>
      </c>
      <c r="AB566" s="35">
        <v>176</v>
      </c>
      <c r="AC566" s="35">
        <v>37</v>
      </c>
      <c r="AD566" s="42">
        <v>0.6607142857142857</v>
      </c>
      <c r="AE566" s="45">
        <v>136.47499999999999</v>
      </c>
      <c r="AF566" s="45">
        <v>120.33</v>
      </c>
      <c r="AG566" s="35" t="s">
        <v>10967</v>
      </c>
      <c r="AH566" s="35" t="s">
        <v>10965</v>
      </c>
      <c r="AK566" s="35" t="s">
        <v>7832</v>
      </c>
      <c r="AL566" s="35" t="s">
        <v>932</v>
      </c>
      <c r="AM566" s="35">
        <v>105</v>
      </c>
      <c r="AN566" s="35">
        <f>IFERROR(_xlfn.XLOOKUP(Master[[#This Row],[cu_id]],AllStopTimes[cu_ID],AllStopTimes[Average Stop Time ( In Min )]), 0)</f>
        <v>0</v>
      </c>
      <c r="AO566" s="35" t="e">
        <f>IF(Master[[#This Row],[RSP StopTime override]] &lt;&gt; "",Master[[#This Row],[RSP StopTime override]],IF(Master[[#This Row],[Avg stop time helper]] &lt;&gt; 0, Master[[#This Row],[Avg stop time helper]],Average_Stop_Time))</f>
        <v>#DIV/0!</v>
      </c>
    </row>
    <row r="567" spans="1:41" s="35" customFormat="1" x14ac:dyDescent="0.3">
      <c r="A567" s="55" t="s">
        <v>11794</v>
      </c>
      <c r="B567" s="35">
        <v>101</v>
      </c>
      <c r="C567" s="35">
        <v>70913</v>
      </c>
      <c r="D567" s="35">
        <v>0</v>
      </c>
      <c r="E567" s="35" t="s">
        <v>8105</v>
      </c>
      <c r="F567" s="35" t="s">
        <v>8106</v>
      </c>
      <c r="H567" s="35" t="s">
        <v>8107</v>
      </c>
      <c r="I567" s="35" t="s">
        <v>3</v>
      </c>
      <c r="J567" s="35">
        <v>48730</v>
      </c>
      <c r="K567" s="35">
        <v>1</v>
      </c>
      <c r="L567" s="35" t="s">
        <v>7803</v>
      </c>
      <c r="M567" s="35" t="s">
        <v>7793</v>
      </c>
      <c r="N567" s="35" t="s">
        <v>8057</v>
      </c>
      <c r="O567" s="35">
        <v>282</v>
      </c>
      <c r="P567" s="35">
        <v>0</v>
      </c>
      <c r="Q567" s="35">
        <v>0</v>
      </c>
      <c r="R567" s="35">
        <v>0</v>
      </c>
      <c r="S567" s="35">
        <v>282</v>
      </c>
      <c r="T567" s="35">
        <v>0</v>
      </c>
      <c r="U567" s="39">
        <v>44161</v>
      </c>
      <c r="V567" s="35">
        <v>13</v>
      </c>
      <c r="W567" s="45">
        <v>1615.32</v>
      </c>
      <c r="X567" s="45">
        <v>0</v>
      </c>
      <c r="Y567" s="45">
        <v>0</v>
      </c>
      <c r="Z567" s="45">
        <v>32.53</v>
      </c>
      <c r="AA567" s="45">
        <v>130.11000000000001</v>
      </c>
      <c r="AB567" s="35">
        <v>5</v>
      </c>
      <c r="AC567" s="35">
        <v>0</v>
      </c>
      <c r="AD567" s="42">
        <v>0</v>
      </c>
      <c r="AE567" s="45">
        <v>30.497499999999999</v>
      </c>
      <c r="AF567" s="45">
        <v>30.484999999999999</v>
      </c>
      <c r="AG567" s="35" t="s">
        <v>10969</v>
      </c>
      <c r="AH567" s="35" t="s">
        <v>10965</v>
      </c>
      <c r="AK567" s="35" t="s">
        <v>7832</v>
      </c>
      <c r="AL567" s="35" t="s">
        <v>932</v>
      </c>
      <c r="AM567" s="35">
        <v>101</v>
      </c>
      <c r="AN567" s="35">
        <f>IFERROR(_xlfn.XLOOKUP(Master[[#This Row],[cu_id]],AllStopTimes[cu_ID],AllStopTimes[Average Stop Time ( In Min )]), 0)</f>
        <v>0</v>
      </c>
      <c r="AO567" s="35" t="e">
        <f>IF(Master[[#This Row],[RSP StopTime override]] &lt;&gt; "",Master[[#This Row],[RSP StopTime override]],IF(Master[[#This Row],[Avg stop time helper]] &lt;&gt; 0, Master[[#This Row],[Avg stop time helper]],Average_Stop_Time))</f>
        <v>#DIV/0!</v>
      </c>
    </row>
    <row r="568" spans="1:41" s="35" customFormat="1" x14ac:dyDescent="0.3">
      <c r="A568" s="55" t="s">
        <v>14457</v>
      </c>
      <c r="B568" s="35">
        <v>105</v>
      </c>
      <c r="C568" s="35">
        <v>70910</v>
      </c>
      <c r="D568" s="35">
        <v>0</v>
      </c>
      <c r="E568" s="35" t="s">
        <v>9313</v>
      </c>
      <c r="F568" s="35" t="s">
        <v>9314</v>
      </c>
      <c r="H568" s="35" t="s">
        <v>9315</v>
      </c>
      <c r="I568" s="35" t="s">
        <v>3</v>
      </c>
      <c r="J568" s="35">
        <v>48761</v>
      </c>
      <c r="K568" s="35">
        <v>2</v>
      </c>
      <c r="L568" s="35" t="s">
        <v>7698</v>
      </c>
      <c r="M568" s="35" t="s">
        <v>7793</v>
      </c>
      <c r="N568" s="35" t="s">
        <v>900</v>
      </c>
      <c r="O568" s="35">
        <v>120</v>
      </c>
      <c r="P568" s="35">
        <v>0</v>
      </c>
      <c r="Q568" s="35">
        <v>0</v>
      </c>
      <c r="R568" s="35">
        <v>120</v>
      </c>
      <c r="S568" s="35">
        <v>0</v>
      </c>
      <c r="T568" s="35">
        <v>0</v>
      </c>
      <c r="U568" s="39">
        <v>44139</v>
      </c>
      <c r="V568" s="35">
        <v>13</v>
      </c>
      <c r="W568" s="45">
        <v>463.29</v>
      </c>
      <c r="X568" s="45">
        <v>0</v>
      </c>
      <c r="Y568" s="45">
        <v>0</v>
      </c>
      <c r="Z568" s="45">
        <v>9.73</v>
      </c>
      <c r="AA568" s="45">
        <v>38.93</v>
      </c>
      <c r="AB568" s="35">
        <v>0</v>
      </c>
      <c r="AC568" s="35">
        <v>0</v>
      </c>
      <c r="AD568" s="42">
        <v>0</v>
      </c>
      <c r="AE568" s="45">
        <v>8.8275000000000006</v>
      </c>
      <c r="AF568" s="45">
        <v>8.8275000000000006</v>
      </c>
      <c r="AG568" s="35" t="s">
        <v>10969</v>
      </c>
      <c r="AH568" s="35" t="s">
        <v>10965</v>
      </c>
      <c r="AK568" s="35" t="s">
        <v>7832</v>
      </c>
      <c r="AL568" s="35" t="s">
        <v>932</v>
      </c>
      <c r="AM568" s="35">
        <v>105</v>
      </c>
      <c r="AN568" s="35">
        <f>IFERROR(_xlfn.XLOOKUP(Master[[#This Row],[cu_id]],AllStopTimes[cu_ID],AllStopTimes[Average Stop Time ( In Min )]), 0)</f>
        <v>0</v>
      </c>
      <c r="AO568" s="35" t="e">
        <f>IF(Master[[#This Row],[RSP StopTime override]] &lt;&gt; "",Master[[#This Row],[RSP StopTime override]],IF(Master[[#This Row],[Avg stop time helper]] &lt;&gt; 0, Master[[#This Row],[Avg stop time helper]],Average_Stop_Time))</f>
        <v>#DIV/0!</v>
      </c>
    </row>
    <row r="569" spans="1:41" s="35" customFormat="1" x14ac:dyDescent="0.3">
      <c r="A569" s="55" t="s">
        <v>11239</v>
      </c>
      <c r="B569" s="35">
        <v>105</v>
      </c>
      <c r="C569" s="35">
        <v>70906</v>
      </c>
      <c r="D569" s="35">
        <v>0</v>
      </c>
      <c r="E569" s="35" t="s">
        <v>9320</v>
      </c>
      <c r="F569" s="35" t="s">
        <v>9321</v>
      </c>
      <c r="H569" s="35" t="s">
        <v>9322</v>
      </c>
      <c r="I569" s="35" t="s">
        <v>3</v>
      </c>
      <c r="J569" s="35">
        <v>48743</v>
      </c>
      <c r="K569" s="35">
        <v>7</v>
      </c>
      <c r="L569" s="35" t="s">
        <v>7697</v>
      </c>
      <c r="M569" s="35" t="s">
        <v>7793</v>
      </c>
      <c r="N569" s="35" t="s">
        <v>900</v>
      </c>
      <c r="O569" s="35">
        <v>125</v>
      </c>
      <c r="P569" s="35">
        <v>0</v>
      </c>
      <c r="Q569" s="35">
        <v>0</v>
      </c>
      <c r="R569" s="35">
        <v>125</v>
      </c>
      <c r="S569" s="35">
        <v>0</v>
      </c>
      <c r="T569" s="35">
        <v>0</v>
      </c>
      <c r="U569" s="39">
        <v>44139</v>
      </c>
      <c r="V569" s="35">
        <v>48</v>
      </c>
      <c r="W569" s="45">
        <v>6152.85</v>
      </c>
      <c r="X569" s="45">
        <v>0</v>
      </c>
      <c r="Y569" s="45">
        <v>0</v>
      </c>
      <c r="Z569" s="45">
        <v>169.14</v>
      </c>
      <c r="AA569" s="45">
        <v>169.14</v>
      </c>
      <c r="AB569" s="35">
        <v>0</v>
      </c>
      <c r="AC569" s="35">
        <v>0</v>
      </c>
      <c r="AD569" s="42">
        <v>0</v>
      </c>
      <c r="AE569" s="45">
        <v>146.19749999999999</v>
      </c>
      <c r="AF569" s="45">
        <v>80.198700000000002</v>
      </c>
      <c r="AG569" s="35" t="s">
        <v>10970</v>
      </c>
      <c r="AH569" s="35" t="s">
        <v>10965</v>
      </c>
      <c r="AK569" s="35" t="s">
        <v>7832</v>
      </c>
      <c r="AL569" s="35" t="s">
        <v>932</v>
      </c>
      <c r="AM569" s="35">
        <v>105</v>
      </c>
      <c r="AN569" s="35">
        <f>IFERROR(_xlfn.XLOOKUP(Master[[#This Row],[cu_id]],AllStopTimes[cu_ID],AllStopTimes[Average Stop Time ( In Min )]), 0)</f>
        <v>0</v>
      </c>
      <c r="AO569" s="35" t="e">
        <f>IF(Master[[#This Row],[RSP StopTime override]] &lt;&gt; "",Master[[#This Row],[RSP StopTime override]],IF(Master[[#This Row],[Avg stop time helper]] &lt;&gt; 0, Master[[#This Row],[Avg stop time helper]],Average_Stop_Time))</f>
        <v>#DIV/0!</v>
      </c>
    </row>
    <row r="570" spans="1:41" s="35" customFormat="1" x14ac:dyDescent="0.3">
      <c r="A570" s="55" t="s">
        <v>11657</v>
      </c>
      <c r="B570" s="35">
        <v>102</v>
      </c>
      <c r="C570" s="35">
        <v>70905</v>
      </c>
      <c r="D570" s="35">
        <v>0</v>
      </c>
      <c r="E570" s="35" t="s">
        <v>8518</v>
      </c>
      <c r="F570" s="35" t="s">
        <v>8519</v>
      </c>
      <c r="G570" s="35" t="s">
        <v>8520</v>
      </c>
      <c r="H570" s="35" t="s">
        <v>8473</v>
      </c>
      <c r="I570" s="35" t="s">
        <v>3</v>
      </c>
      <c r="J570" s="35">
        <v>49757</v>
      </c>
      <c r="K570" s="35">
        <v>7</v>
      </c>
      <c r="L570" s="35" t="s">
        <v>7697</v>
      </c>
      <c r="M570" s="35" t="s">
        <v>7793</v>
      </c>
      <c r="N570" s="35" t="s">
        <v>8057</v>
      </c>
      <c r="O570" s="35">
        <v>90</v>
      </c>
      <c r="P570" s="35">
        <v>0</v>
      </c>
      <c r="Q570" s="35">
        <v>0</v>
      </c>
      <c r="R570" s="35">
        <v>0</v>
      </c>
      <c r="S570" s="35">
        <v>90</v>
      </c>
      <c r="T570" s="35">
        <v>0</v>
      </c>
      <c r="U570" s="39">
        <v>44315</v>
      </c>
      <c r="V570" s="35">
        <v>26</v>
      </c>
      <c r="W570" s="45">
        <v>4061.67</v>
      </c>
      <c r="X570" s="45">
        <v>0</v>
      </c>
      <c r="Y570" s="45">
        <v>0</v>
      </c>
      <c r="Z570" s="45">
        <v>198.13</v>
      </c>
      <c r="AA570" s="45">
        <v>198.13</v>
      </c>
      <c r="AB570" s="35">
        <v>0</v>
      </c>
      <c r="AC570" s="35">
        <v>0</v>
      </c>
      <c r="AD570" s="42">
        <v>0</v>
      </c>
      <c r="AE570" s="45">
        <v>168.85499999999999</v>
      </c>
      <c r="AF570" s="45">
        <v>0</v>
      </c>
      <c r="AG570" s="35" t="s">
        <v>6009</v>
      </c>
      <c r="AH570" s="35" t="s">
        <v>6009</v>
      </c>
      <c r="AK570" s="35" t="s">
        <v>7832</v>
      </c>
      <c r="AL570" s="35" t="s">
        <v>8057</v>
      </c>
      <c r="AM570" s="35">
        <v>102</v>
      </c>
      <c r="AN570" s="35">
        <f>IFERROR(_xlfn.XLOOKUP(Master[[#This Row],[cu_id]],AllStopTimes[cu_ID],AllStopTimes[Average Stop Time ( In Min )]), 0)</f>
        <v>0</v>
      </c>
      <c r="AO570" s="35" t="e">
        <f>IF(Master[[#This Row],[RSP StopTime override]] &lt;&gt; "",Master[[#This Row],[RSP StopTime override]],IF(Master[[#This Row],[Avg stop time helper]] &lt;&gt; 0, Master[[#This Row],[Avg stop time helper]],Average_Stop_Time))</f>
        <v>#DIV/0!</v>
      </c>
    </row>
    <row r="571" spans="1:41" s="35" customFormat="1" x14ac:dyDescent="0.3">
      <c r="A571" s="55" t="s">
        <v>11727</v>
      </c>
      <c r="B571" s="35">
        <v>102</v>
      </c>
      <c r="C571" s="35">
        <v>70904</v>
      </c>
      <c r="D571" s="35">
        <v>0</v>
      </c>
      <c r="E571" s="35" t="s">
        <v>8485</v>
      </c>
      <c r="F571" s="35" t="s">
        <v>8486</v>
      </c>
      <c r="G571" s="35" t="s">
        <v>8476</v>
      </c>
      <c r="H571" s="35" t="s">
        <v>8473</v>
      </c>
      <c r="I571" s="35" t="s">
        <v>3</v>
      </c>
      <c r="J571" s="35">
        <v>49757</v>
      </c>
      <c r="K571" s="35">
        <v>7</v>
      </c>
      <c r="L571" s="35" t="s">
        <v>7697</v>
      </c>
      <c r="M571" s="35" t="s">
        <v>7793</v>
      </c>
      <c r="N571" s="35" t="s">
        <v>8057</v>
      </c>
      <c r="O571" s="35">
        <v>35</v>
      </c>
      <c r="P571" s="35">
        <v>0</v>
      </c>
      <c r="Q571" s="35">
        <v>0</v>
      </c>
      <c r="R571" s="35">
        <v>0</v>
      </c>
      <c r="S571" s="35">
        <v>35</v>
      </c>
      <c r="T571" s="35">
        <v>0</v>
      </c>
      <c r="U571" s="39">
        <v>44174</v>
      </c>
      <c r="V571" s="35">
        <v>33</v>
      </c>
      <c r="W571" s="45">
        <v>2372.1</v>
      </c>
      <c r="X571" s="45">
        <v>75.8</v>
      </c>
      <c r="Y571" s="45">
        <v>2296.3000000000002</v>
      </c>
      <c r="Z571" s="45">
        <v>121.52</v>
      </c>
      <c r="AA571" s="45">
        <v>121.52</v>
      </c>
      <c r="AB571" s="35">
        <v>0</v>
      </c>
      <c r="AC571" s="35">
        <v>0</v>
      </c>
      <c r="AD571" s="42">
        <v>0</v>
      </c>
      <c r="AE571" s="45">
        <v>102.4987</v>
      </c>
      <c r="AF571" s="45">
        <v>-21.875</v>
      </c>
      <c r="AG571" s="35" t="s">
        <v>6009</v>
      </c>
      <c r="AH571" s="35" t="s">
        <v>6009</v>
      </c>
      <c r="AK571" s="35" t="s">
        <v>7832</v>
      </c>
      <c r="AL571" s="35" t="s">
        <v>8057</v>
      </c>
      <c r="AM571" s="35">
        <v>102</v>
      </c>
      <c r="AN571" s="35">
        <f>IFERROR(_xlfn.XLOOKUP(Master[[#This Row],[cu_id]],AllStopTimes[cu_ID],AllStopTimes[Average Stop Time ( In Min )]), 0)</f>
        <v>0</v>
      </c>
      <c r="AO571" s="35" t="e">
        <f>IF(Master[[#This Row],[RSP StopTime override]] &lt;&gt; "",Master[[#This Row],[RSP StopTime override]],IF(Master[[#This Row],[Avg stop time helper]] &lt;&gt; 0, Master[[#This Row],[Avg stop time helper]],Average_Stop_Time))</f>
        <v>#DIV/0!</v>
      </c>
    </row>
    <row r="572" spans="1:41" s="35" customFormat="1" x14ac:dyDescent="0.3">
      <c r="A572" s="55" t="s">
        <v>11717</v>
      </c>
      <c r="B572" s="35">
        <v>102</v>
      </c>
      <c r="C572" s="35">
        <v>70901</v>
      </c>
      <c r="D572" s="35">
        <v>0</v>
      </c>
      <c r="E572" s="35" t="s">
        <v>8497</v>
      </c>
      <c r="F572" s="35" t="s">
        <v>8498</v>
      </c>
      <c r="G572" s="35" t="s">
        <v>8499</v>
      </c>
      <c r="H572" s="35" t="s">
        <v>8473</v>
      </c>
      <c r="I572" s="35" t="s">
        <v>3</v>
      </c>
      <c r="J572" s="35">
        <v>49701</v>
      </c>
      <c r="K572" s="35">
        <v>7</v>
      </c>
      <c r="L572" s="35" t="s">
        <v>7697</v>
      </c>
      <c r="M572" s="35" t="s">
        <v>7793</v>
      </c>
      <c r="N572" s="35" t="s">
        <v>8057</v>
      </c>
      <c r="O572" s="35">
        <v>55</v>
      </c>
      <c r="P572" s="35">
        <v>0</v>
      </c>
      <c r="Q572" s="35">
        <v>0</v>
      </c>
      <c r="R572" s="35">
        <v>0</v>
      </c>
      <c r="S572" s="35">
        <v>55</v>
      </c>
      <c r="T572" s="35">
        <v>0</v>
      </c>
      <c r="U572" s="39">
        <v>44315</v>
      </c>
      <c r="V572" s="35">
        <v>27</v>
      </c>
      <c r="W572" s="45">
        <v>2558.77</v>
      </c>
      <c r="X572" s="45">
        <v>0</v>
      </c>
      <c r="Y572" s="45">
        <v>0</v>
      </c>
      <c r="Z572" s="45">
        <v>106.56</v>
      </c>
      <c r="AA572" s="45">
        <v>106.56</v>
      </c>
      <c r="AB572" s="35">
        <v>0</v>
      </c>
      <c r="AC572" s="35">
        <v>0</v>
      </c>
      <c r="AD572" s="42">
        <v>0</v>
      </c>
      <c r="AE572" s="45">
        <v>95.82</v>
      </c>
      <c r="AF572" s="45">
        <v>0</v>
      </c>
      <c r="AG572" s="35" t="s">
        <v>6009</v>
      </c>
      <c r="AH572" s="35" t="s">
        <v>6009</v>
      </c>
      <c r="AK572" s="35" t="s">
        <v>7832</v>
      </c>
      <c r="AL572" s="35" t="s">
        <v>8057</v>
      </c>
      <c r="AM572" s="35">
        <v>102</v>
      </c>
      <c r="AN572" s="35">
        <f>IFERROR(_xlfn.XLOOKUP(Master[[#This Row],[cu_id]],AllStopTimes[cu_ID],AllStopTimes[Average Stop Time ( In Min )]), 0)</f>
        <v>0</v>
      </c>
      <c r="AO572" s="35" t="e">
        <f>IF(Master[[#This Row],[RSP StopTime override]] &lt;&gt; "",Master[[#This Row],[RSP StopTime override]],IF(Master[[#This Row],[Avg stop time helper]] &lt;&gt; 0, Master[[#This Row],[Avg stop time helper]],Average_Stop_Time))</f>
        <v>#DIV/0!</v>
      </c>
    </row>
    <row r="573" spans="1:41" s="35" customFormat="1" x14ac:dyDescent="0.3">
      <c r="A573" s="55" t="s">
        <v>11672</v>
      </c>
      <c r="B573" s="35">
        <v>102</v>
      </c>
      <c r="C573" s="35">
        <v>70900</v>
      </c>
      <c r="D573" s="35">
        <v>0</v>
      </c>
      <c r="E573" s="35" t="s">
        <v>8474</v>
      </c>
      <c r="F573" s="35" t="s">
        <v>8475</v>
      </c>
      <c r="G573" s="35" t="s">
        <v>8476</v>
      </c>
      <c r="H573" s="35" t="s">
        <v>8473</v>
      </c>
      <c r="I573" s="35" t="s">
        <v>3</v>
      </c>
      <c r="J573" s="35">
        <v>49757</v>
      </c>
      <c r="K573" s="35">
        <v>7</v>
      </c>
      <c r="L573" s="35" t="s">
        <v>7697</v>
      </c>
      <c r="M573" s="35" t="s">
        <v>7793</v>
      </c>
      <c r="N573" s="35" t="s">
        <v>8057</v>
      </c>
      <c r="O573" s="35">
        <v>24</v>
      </c>
      <c r="P573" s="35">
        <v>0</v>
      </c>
      <c r="Q573" s="35">
        <v>0</v>
      </c>
      <c r="R573" s="35">
        <v>0</v>
      </c>
      <c r="S573" s="35">
        <v>24</v>
      </c>
      <c r="T573" s="35">
        <v>0</v>
      </c>
      <c r="U573" s="39">
        <v>44315</v>
      </c>
      <c r="V573" s="35">
        <v>26</v>
      </c>
      <c r="W573" s="45">
        <v>5203.09</v>
      </c>
      <c r="X573" s="45">
        <v>0</v>
      </c>
      <c r="Y573" s="45">
        <v>0</v>
      </c>
      <c r="Z573" s="45">
        <v>220.08</v>
      </c>
      <c r="AA573" s="45">
        <v>220.08</v>
      </c>
      <c r="AB573" s="35">
        <v>0</v>
      </c>
      <c r="AC573" s="35">
        <v>0</v>
      </c>
      <c r="AD573" s="42">
        <v>0</v>
      </c>
      <c r="AE573" s="45">
        <v>212.04750000000001</v>
      </c>
      <c r="AF573" s="45">
        <v>0</v>
      </c>
      <c r="AG573" s="35" t="s">
        <v>6009</v>
      </c>
      <c r="AH573" s="35" t="s">
        <v>6009</v>
      </c>
      <c r="AK573" s="35" t="s">
        <v>7832</v>
      </c>
      <c r="AL573" s="35" t="s">
        <v>8057</v>
      </c>
      <c r="AM573" s="35">
        <v>102</v>
      </c>
      <c r="AN573" s="35">
        <f>IFERROR(_xlfn.XLOOKUP(Master[[#This Row],[cu_id]],AllStopTimes[cu_ID],AllStopTimes[Average Stop Time ( In Min )]), 0)</f>
        <v>0</v>
      </c>
      <c r="AO573" s="35" t="e">
        <f>IF(Master[[#This Row],[RSP StopTime override]] &lt;&gt; "",Master[[#This Row],[RSP StopTime override]],IF(Master[[#This Row],[Avg stop time helper]] &lt;&gt; 0, Master[[#This Row],[Avg stop time helper]],Average_Stop_Time))</f>
        <v>#DIV/0!</v>
      </c>
    </row>
    <row r="574" spans="1:41" s="35" customFormat="1" x14ac:dyDescent="0.3">
      <c r="A574" s="55" t="s">
        <v>11966</v>
      </c>
      <c r="B574" s="35">
        <v>102</v>
      </c>
      <c r="C574" s="35">
        <v>70899</v>
      </c>
      <c r="D574" s="35">
        <v>0</v>
      </c>
      <c r="E574" s="35" t="s">
        <v>8631</v>
      </c>
      <c r="F574" s="35" t="s">
        <v>8632</v>
      </c>
      <c r="H574" s="35" t="s">
        <v>8615</v>
      </c>
      <c r="I574" s="35" t="s">
        <v>3</v>
      </c>
      <c r="J574" s="35">
        <v>49701</v>
      </c>
      <c r="K574" s="35">
        <v>5</v>
      </c>
      <c r="L574" s="35" t="s">
        <v>7699</v>
      </c>
      <c r="M574" s="35" t="s">
        <v>7793</v>
      </c>
      <c r="N574" s="35" t="s">
        <v>902</v>
      </c>
      <c r="O574" s="35">
        <v>105</v>
      </c>
      <c r="P574" s="35">
        <v>0</v>
      </c>
      <c r="Q574" s="35">
        <v>0</v>
      </c>
      <c r="R574" s="35">
        <v>0</v>
      </c>
      <c r="S574" s="35">
        <v>0</v>
      </c>
      <c r="T574" s="35">
        <v>105</v>
      </c>
      <c r="U574" s="39">
        <v>0</v>
      </c>
      <c r="V574" s="35">
        <v>0</v>
      </c>
      <c r="W574" s="45">
        <v>0</v>
      </c>
      <c r="X574" s="45">
        <v>0</v>
      </c>
      <c r="Y574" s="45">
        <v>0</v>
      </c>
      <c r="Z574" s="45" t="s">
        <v>7881</v>
      </c>
      <c r="AA574" s="45" t="s">
        <v>7881</v>
      </c>
      <c r="AB574" s="35">
        <v>0</v>
      </c>
      <c r="AC574" s="35">
        <v>0</v>
      </c>
      <c r="AD574" s="42" t="e">
        <v>#DIV/0!</v>
      </c>
      <c r="AE574" s="45">
        <v>0</v>
      </c>
      <c r="AF574" s="45">
        <v>0</v>
      </c>
      <c r="AG574" s="35" t="s">
        <v>6009</v>
      </c>
      <c r="AH574" s="35" t="s">
        <v>6009</v>
      </c>
      <c r="AK574" s="35" t="s">
        <v>7832</v>
      </c>
      <c r="AL574" s="35" t="s">
        <v>932</v>
      </c>
      <c r="AM574" s="35" t="s">
        <v>7734</v>
      </c>
      <c r="AN574" s="35">
        <f>IFERROR(_xlfn.XLOOKUP(Master[[#This Row],[cu_id]],AllStopTimes[cu_ID],AllStopTimes[Average Stop Time ( In Min )]), 0)</f>
        <v>0</v>
      </c>
      <c r="AO574" s="35" t="e">
        <f>IF(Master[[#This Row],[RSP StopTime override]] &lt;&gt; "",Master[[#This Row],[RSP StopTime override]],IF(Master[[#This Row],[Avg stop time helper]] &lt;&gt; 0, Master[[#This Row],[Avg stop time helper]],Average_Stop_Time))</f>
        <v>#DIV/0!</v>
      </c>
    </row>
    <row r="575" spans="1:41" s="35" customFormat="1" x14ac:dyDescent="0.3">
      <c r="A575" s="55" t="s">
        <v>11818</v>
      </c>
      <c r="B575" s="35">
        <v>102</v>
      </c>
      <c r="C575" s="35">
        <v>70898</v>
      </c>
      <c r="D575" s="35">
        <v>0</v>
      </c>
      <c r="E575" s="35" t="s">
        <v>8523</v>
      </c>
      <c r="F575" s="35" t="s">
        <v>8524</v>
      </c>
      <c r="H575" s="35" t="s">
        <v>8461</v>
      </c>
      <c r="I575" s="35" t="s">
        <v>3</v>
      </c>
      <c r="J575" s="35">
        <v>49781</v>
      </c>
      <c r="K575" s="35">
        <v>6</v>
      </c>
      <c r="L575" s="35" t="s">
        <v>7805</v>
      </c>
      <c r="M575" s="35" t="s">
        <v>7793</v>
      </c>
      <c r="N575" s="35" t="s">
        <v>8057</v>
      </c>
      <c r="O575" s="35">
        <v>100</v>
      </c>
      <c r="P575" s="35">
        <v>0</v>
      </c>
      <c r="Q575" s="35">
        <v>0</v>
      </c>
      <c r="R575" s="35">
        <v>0</v>
      </c>
      <c r="S575" s="35">
        <v>100</v>
      </c>
      <c r="T575" s="35">
        <v>0</v>
      </c>
      <c r="U575" s="39">
        <v>44147</v>
      </c>
      <c r="V575" s="35">
        <v>27</v>
      </c>
      <c r="W575" s="45">
        <v>3425.27</v>
      </c>
      <c r="X575" s="45">
        <v>90.2</v>
      </c>
      <c r="Y575" s="45">
        <v>3335.07</v>
      </c>
      <c r="Z575" s="45">
        <v>114.91</v>
      </c>
      <c r="AA575" s="45">
        <v>229.81</v>
      </c>
      <c r="AB575" s="35">
        <v>0</v>
      </c>
      <c r="AC575" s="35">
        <v>0</v>
      </c>
      <c r="AD575" s="42">
        <v>0</v>
      </c>
      <c r="AE575" s="45">
        <v>57.592500000000001</v>
      </c>
      <c r="AF575" s="45">
        <v>52.21</v>
      </c>
      <c r="AG575" s="35" t="s">
        <v>6009</v>
      </c>
      <c r="AH575" s="35" t="s">
        <v>6009</v>
      </c>
      <c r="AK575" s="35" t="s">
        <v>7832</v>
      </c>
      <c r="AL575" s="35" t="s">
        <v>8057</v>
      </c>
      <c r="AM575" s="35">
        <v>102</v>
      </c>
      <c r="AN575" s="35">
        <f>IFERROR(_xlfn.XLOOKUP(Master[[#This Row],[cu_id]],AllStopTimes[cu_ID],AllStopTimes[Average Stop Time ( In Min )]), 0)</f>
        <v>0</v>
      </c>
      <c r="AO575" s="35" t="e">
        <f>IF(Master[[#This Row],[RSP StopTime override]] &lt;&gt; "",Master[[#This Row],[RSP StopTime override]],IF(Master[[#This Row],[Avg stop time helper]] &lt;&gt; 0, Master[[#This Row],[Avg stop time helper]],Average_Stop_Time))</f>
        <v>#DIV/0!</v>
      </c>
    </row>
    <row r="576" spans="1:41" s="35" customFormat="1" x14ac:dyDescent="0.3">
      <c r="A576" s="55" t="s">
        <v>11732</v>
      </c>
      <c r="B576" s="35">
        <v>102</v>
      </c>
      <c r="C576" s="35">
        <v>70897</v>
      </c>
      <c r="D576" s="35">
        <v>0</v>
      </c>
      <c r="E576" s="35" t="s">
        <v>8492</v>
      </c>
      <c r="F576" s="35" t="s">
        <v>8493</v>
      </c>
      <c r="G576" s="35" t="s">
        <v>8494</v>
      </c>
      <c r="H576" s="35" t="s">
        <v>8473</v>
      </c>
      <c r="I576" s="35" t="s">
        <v>3</v>
      </c>
      <c r="J576" s="35">
        <v>49757</v>
      </c>
      <c r="K576" s="35">
        <v>7</v>
      </c>
      <c r="L576" s="35" t="s">
        <v>7697</v>
      </c>
      <c r="M576" s="35" t="s">
        <v>7793</v>
      </c>
      <c r="N576" s="35" t="s">
        <v>8057</v>
      </c>
      <c r="O576" s="35">
        <v>45</v>
      </c>
      <c r="P576" s="35">
        <v>0</v>
      </c>
      <c r="Q576" s="35">
        <v>0</v>
      </c>
      <c r="R576" s="35">
        <v>0</v>
      </c>
      <c r="S576" s="35">
        <v>45</v>
      </c>
      <c r="T576" s="35">
        <v>0</v>
      </c>
      <c r="U576" s="39">
        <v>44315</v>
      </c>
      <c r="V576" s="35">
        <v>26</v>
      </c>
      <c r="W576" s="45">
        <v>2996.08</v>
      </c>
      <c r="X576" s="45">
        <v>0</v>
      </c>
      <c r="Y576" s="45">
        <v>0</v>
      </c>
      <c r="Z576" s="45">
        <v>145.04</v>
      </c>
      <c r="AA576" s="45">
        <v>145.04</v>
      </c>
      <c r="AB576" s="35">
        <v>0</v>
      </c>
      <c r="AC576" s="35">
        <v>0</v>
      </c>
      <c r="AD576" s="42">
        <v>0</v>
      </c>
      <c r="AE576" s="45">
        <v>129.2062</v>
      </c>
      <c r="AF576" s="45">
        <v>0</v>
      </c>
      <c r="AG576" s="35" t="s">
        <v>6009</v>
      </c>
      <c r="AH576" s="35" t="s">
        <v>6009</v>
      </c>
      <c r="AK576" s="35" t="s">
        <v>7832</v>
      </c>
      <c r="AL576" s="35" t="s">
        <v>8057</v>
      </c>
      <c r="AM576" s="35">
        <v>102</v>
      </c>
      <c r="AN576" s="35">
        <f>IFERROR(_xlfn.XLOOKUP(Master[[#This Row],[cu_id]],AllStopTimes[cu_ID],AllStopTimes[Average Stop Time ( In Min )]), 0)</f>
        <v>0</v>
      </c>
      <c r="AO576" s="35" t="e">
        <f>IF(Master[[#This Row],[RSP StopTime override]] &lt;&gt; "",Master[[#This Row],[RSP StopTime override]],IF(Master[[#This Row],[Avg stop time helper]] &lt;&gt; 0, Master[[#This Row],[Avg stop time helper]],Average_Stop_Time))</f>
        <v>#DIV/0!</v>
      </c>
    </row>
    <row r="577" spans="1:41" s="35" customFormat="1" x14ac:dyDescent="0.3">
      <c r="A577" s="55" t="s">
        <v>16806</v>
      </c>
      <c r="B577" s="35">
        <v>102</v>
      </c>
      <c r="C577" s="35">
        <v>99061</v>
      </c>
      <c r="D577" s="35">
        <v>107</v>
      </c>
      <c r="E577" s="35" t="s">
        <v>8466</v>
      </c>
      <c r="F577" s="35" t="s">
        <v>8460</v>
      </c>
      <c r="G577" s="35" t="s">
        <v>8467</v>
      </c>
      <c r="H577" s="35" t="s">
        <v>8461</v>
      </c>
      <c r="I577" s="35" t="s">
        <v>3</v>
      </c>
      <c r="J577" s="35">
        <v>49781</v>
      </c>
      <c r="K577" s="35">
        <v>7</v>
      </c>
      <c r="L577" s="35" t="s">
        <v>7697</v>
      </c>
      <c r="M577" s="35" t="s">
        <v>7793</v>
      </c>
      <c r="N577" s="35" t="s">
        <v>8057</v>
      </c>
      <c r="O577" s="35">
        <v>15</v>
      </c>
      <c r="P577" s="35">
        <v>0</v>
      </c>
      <c r="Q577" s="35">
        <v>0</v>
      </c>
      <c r="R577" s="35">
        <v>0</v>
      </c>
      <c r="S577" s="35">
        <v>15</v>
      </c>
      <c r="T577" s="35">
        <v>0</v>
      </c>
      <c r="U577" s="39">
        <v>44140</v>
      </c>
      <c r="V577" s="35">
        <v>54</v>
      </c>
      <c r="W577" s="45">
        <v>5363.31</v>
      </c>
      <c r="X577" s="45">
        <v>110.03</v>
      </c>
      <c r="Y577" s="45">
        <v>5253.28</v>
      </c>
      <c r="Z577" s="45">
        <v>115.61</v>
      </c>
      <c r="AA577" s="45">
        <v>115.61</v>
      </c>
      <c r="AB577" s="35">
        <v>30</v>
      </c>
      <c r="AC577" s="35">
        <v>3</v>
      </c>
      <c r="AD577" s="42">
        <v>5.5555555555555552E-2</v>
      </c>
      <c r="AE577" s="45">
        <v>92.686199999999999</v>
      </c>
      <c r="AF577" s="45">
        <v>102.765</v>
      </c>
      <c r="AG577" s="35" t="s">
        <v>6009</v>
      </c>
      <c r="AH577" s="35" t="s">
        <v>6009</v>
      </c>
      <c r="AK577" s="35" t="s">
        <v>7832</v>
      </c>
      <c r="AL577" s="35" t="s">
        <v>8057</v>
      </c>
      <c r="AM577" s="35">
        <v>102</v>
      </c>
      <c r="AN577" s="35">
        <f>IFERROR(_xlfn.XLOOKUP(Master[[#This Row],[cu_id]],AllStopTimes[cu_ID],AllStopTimes[Average Stop Time ( In Min )]), 0)</f>
        <v>0</v>
      </c>
      <c r="AO577" s="35" t="e">
        <f>IF(Master[[#This Row],[RSP StopTime override]] &lt;&gt; "",Master[[#This Row],[RSP StopTime override]],IF(Master[[#This Row],[Avg stop time helper]] &lt;&gt; 0, Master[[#This Row],[Avg stop time helper]],Average_Stop_Time))</f>
        <v>#DIV/0!</v>
      </c>
    </row>
    <row r="578" spans="1:41" s="35" customFormat="1" x14ac:dyDescent="0.3">
      <c r="A578" s="55" t="s">
        <v>11799</v>
      </c>
      <c r="B578" s="35">
        <v>102</v>
      </c>
      <c r="C578" s="35">
        <v>70895</v>
      </c>
      <c r="D578" s="35">
        <v>0</v>
      </c>
      <c r="E578" s="35" t="s">
        <v>8487</v>
      </c>
      <c r="F578" s="35" t="s">
        <v>8488</v>
      </c>
      <c r="H578" s="35" t="s">
        <v>8470</v>
      </c>
      <c r="I578" s="35" t="s">
        <v>3</v>
      </c>
      <c r="J578" s="35">
        <v>49781</v>
      </c>
      <c r="K578" s="35">
        <v>7</v>
      </c>
      <c r="L578" s="35" t="s">
        <v>7697</v>
      </c>
      <c r="M578" s="35" t="s">
        <v>7793</v>
      </c>
      <c r="N578" s="35" t="s">
        <v>8057</v>
      </c>
      <c r="O578" s="35">
        <v>37</v>
      </c>
      <c r="P578" s="35">
        <v>0</v>
      </c>
      <c r="Q578" s="35">
        <v>0</v>
      </c>
      <c r="R578" s="35">
        <v>0</v>
      </c>
      <c r="S578" s="35">
        <v>37</v>
      </c>
      <c r="T578" s="35">
        <v>0</v>
      </c>
      <c r="U578" s="39">
        <v>44147</v>
      </c>
      <c r="V578" s="35">
        <v>45</v>
      </c>
      <c r="W578" s="45">
        <v>8353.24</v>
      </c>
      <c r="X578" s="45">
        <v>0</v>
      </c>
      <c r="Y578" s="45">
        <v>0</v>
      </c>
      <c r="Z578" s="45">
        <v>242.64</v>
      </c>
      <c r="AA578" s="45">
        <v>242.64</v>
      </c>
      <c r="AB578" s="35">
        <v>0</v>
      </c>
      <c r="AC578" s="35">
        <v>0</v>
      </c>
      <c r="AD578" s="42">
        <v>0</v>
      </c>
      <c r="AE578" s="45">
        <v>203.3262</v>
      </c>
      <c r="AF578" s="45">
        <v>118.1925</v>
      </c>
      <c r="AG578" s="35" t="s">
        <v>6009</v>
      </c>
      <c r="AH578" s="35" t="s">
        <v>6009</v>
      </c>
      <c r="AK578" s="35" t="s">
        <v>7832</v>
      </c>
      <c r="AL578" s="35" t="s">
        <v>8057</v>
      </c>
      <c r="AM578" s="35">
        <v>102</v>
      </c>
      <c r="AN578" s="35">
        <f>IFERROR(_xlfn.XLOOKUP(Master[[#This Row],[cu_id]],AllStopTimes[cu_ID],AllStopTimes[Average Stop Time ( In Min )]), 0)</f>
        <v>0</v>
      </c>
      <c r="AO578" s="35" t="e">
        <f>IF(Master[[#This Row],[RSP StopTime override]] &lt;&gt; "",Master[[#This Row],[RSP StopTime override]],IF(Master[[#This Row],[Avg stop time helper]] &lt;&gt; 0, Master[[#This Row],[Avg stop time helper]],Average_Stop_Time))</f>
        <v>#DIV/0!</v>
      </c>
    </row>
    <row r="579" spans="1:41" s="35" customFormat="1" x14ac:dyDescent="0.3">
      <c r="A579" s="55" t="s">
        <v>11789</v>
      </c>
      <c r="B579" s="35">
        <v>102</v>
      </c>
      <c r="C579" s="35">
        <v>70894</v>
      </c>
      <c r="D579" s="35">
        <v>0</v>
      </c>
      <c r="E579" s="35" t="s">
        <v>8468</v>
      </c>
      <c r="F579" s="35" t="s">
        <v>8469</v>
      </c>
      <c r="H579" s="35" t="s">
        <v>8470</v>
      </c>
      <c r="I579" s="35" t="s">
        <v>3</v>
      </c>
      <c r="J579" s="35">
        <v>49781</v>
      </c>
      <c r="K579" s="35">
        <v>7</v>
      </c>
      <c r="L579" s="35" t="s">
        <v>7697</v>
      </c>
      <c r="M579" s="35" t="s">
        <v>7793</v>
      </c>
      <c r="N579" s="35" t="s">
        <v>8057</v>
      </c>
      <c r="O579" s="35">
        <v>20</v>
      </c>
      <c r="P579" s="35">
        <v>0</v>
      </c>
      <c r="Q579" s="35">
        <v>0</v>
      </c>
      <c r="R579" s="35">
        <v>0</v>
      </c>
      <c r="S579" s="35">
        <v>20</v>
      </c>
      <c r="T579" s="35">
        <v>0</v>
      </c>
      <c r="U579" s="39">
        <v>44140</v>
      </c>
      <c r="V579" s="35">
        <v>41</v>
      </c>
      <c r="W579" s="45">
        <v>1753.94</v>
      </c>
      <c r="X579" s="45">
        <v>0</v>
      </c>
      <c r="Y579" s="45">
        <v>0</v>
      </c>
      <c r="Z579" s="45">
        <v>22.44</v>
      </c>
      <c r="AA579" s="45">
        <v>22.44</v>
      </c>
      <c r="AB579" s="35">
        <v>44</v>
      </c>
      <c r="AC579" s="35">
        <v>12</v>
      </c>
      <c r="AD579" s="42">
        <v>0.29268292682926828</v>
      </c>
      <c r="AE579" s="45">
        <v>36.1</v>
      </c>
      <c r="AF579" s="45">
        <v>35.6</v>
      </c>
      <c r="AG579" s="35" t="s">
        <v>6009</v>
      </c>
      <c r="AH579" s="35" t="s">
        <v>6009</v>
      </c>
      <c r="AK579" s="35" t="s">
        <v>7832</v>
      </c>
      <c r="AL579" s="35" t="s">
        <v>8057</v>
      </c>
      <c r="AM579" s="35">
        <v>102</v>
      </c>
      <c r="AN579" s="35">
        <f>IFERROR(_xlfn.XLOOKUP(Master[[#This Row],[cu_id]],AllStopTimes[cu_ID],AllStopTimes[Average Stop Time ( In Min )]), 0)</f>
        <v>0</v>
      </c>
      <c r="AO579" s="35" t="e">
        <f>IF(Master[[#This Row],[RSP StopTime override]] &lt;&gt; "",Master[[#This Row],[RSP StopTime override]],IF(Master[[#This Row],[Avg stop time helper]] &lt;&gt; 0, Master[[#This Row],[Avg stop time helper]],Average_Stop_Time))</f>
        <v>#DIV/0!</v>
      </c>
    </row>
    <row r="580" spans="1:41" s="35" customFormat="1" x14ac:dyDescent="0.3">
      <c r="A580" s="55" t="s">
        <v>12343</v>
      </c>
      <c r="B580" s="35">
        <v>103</v>
      </c>
      <c r="C580" s="35">
        <v>99082</v>
      </c>
      <c r="D580" s="35">
        <v>12</v>
      </c>
      <c r="E580" s="35" t="s">
        <v>8707</v>
      </c>
      <c r="F580" s="35" t="s">
        <v>8708</v>
      </c>
      <c r="H580" s="35" t="s">
        <v>8667</v>
      </c>
      <c r="I580" s="35" t="s">
        <v>3</v>
      </c>
      <c r="J580" s="35">
        <v>49756</v>
      </c>
      <c r="K580" s="35">
        <v>7</v>
      </c>
      <c r="L580" s="35" t="s">
        <v>7697</v>
      </c>
      <c r="M580" s="35" t="s">
        <v>7793</v>
      </c>
      <c r="N580" s="35" t="s">
        <v>901</v>
      </c>
      <c r="O580" s="35">
        <v>120</v>
      </c>
      <c r="P580" s="35">
        <v>120</v>
      </c>
      <c r="Q580" s="35">
        <v>0</v>
      </c>
      <c r="R580" s="35">
        <v>0</v>
      </c>
      <c r="S580" s="35">
        <v>0</v>
      </c>
      <c r="T580" s="35">
        <v>0</v>
      </c>
      <c r="U580" s="39">
        <v>44137</v>
      </c>
      <c r="V580" s="35">
        <v>52</v>
      </c>
      <c r="W580" s="45">
        <v>2749.77</v>
      </c>
      <c r="X580" s="45">
        <v>0</v>
      </c>
      <c r="Y580" s="45">
        <v>0</v>
      </c>
      <c r="Z580" s="45">
        <v>60.14</v>
      </c>
      <c r="AA580" s="45">
        <v>60.14</v>
      </c>
      <c r="AB580" s="35">
        <v>0</v>
      </c>
      <c r="AC580" s="35">
        <v>0</v>
      </c>
      <c r="AD580" s="42">
        <v>0</v>
      </c>
      <c r="AE580" s="45">
        <v>52.177500000000002</v>
      </c>
      <c r="AF580" s="45">
        <v>48.71</v>
      </c>
      <c r="AG580" s="35" t="s">
        <v>10977</v>
      </c>
      <c r="AH580" s="35" t="s">
        <v>10965</v>
      </c>
      <c r="AK580" s="35" t="s">
        <v>7832</v>
      </c>
      <c r="AL580" s="35" t="s">
        <v>932</v>
      </c>
      <c r="AM580" s="35">
        <v>103</v>
      </c>
      <c r="AN580" s="35">
        <f>IFERROR(_xlfn.XLOOKUP(Master[[#This Row],[cu_id]],AllStopTimes[cu_ID],AllStopTimes[Average Stop Time ( In Min )]), 0)</f>
        <v>0</v>
      </c>
      <c r="AO580" s="35" t="e">
        <f>IF(Master[[#This Row],[RSP StopTime override]] &lt;&gt; "",Master[[#This Row],[RSP StopTime override]],IF(Master[[#This Row],[Avg stop time helper]] &lt;&gt; 0, Master[[#This Row],[Avg stop time helper]],Average_Stop_Time))</f>
        <v>#DIV/0!</v>
      </c>
    </row>
    <row r="581" spans="1:41" s="35" customFormat="1" x14ac:dyDescent="0.3">
      <c r="A581" s="55" t="s">
        <v>12270</v>
      </c>
      <c r="B581" s="35">
        <v>105</v>
      </c>
      <c r="C581" s="35">
        <v>70886</v>
      </c>
      <c r="D581" s="35">
        <v>0</v>
      </c>
      <c r="E581" s="35" t="s">
        <v>9237</v>
      </c>
      <c r="F581" s="35" t="s">
        <v>9238</v>
      </c>
      <c r="H581" s="35" t="s">
        <v>7840</v>
      </c>
      <c r="I581" s="35" t="s">
        <v>3</v>
      </c>
      <c r="J581" s="35">
        <v>49734</v>
      </c>
      <c r="K581" s="35">
        <v>3</v>
      </c>
      <c r="L581" s="35" t="s">
        <v>7804</v>
      </c>
      <c r="M581" s="35" t="s">
        <v>7793</v>
      </c>
      <c r="N581" s="35" t="s">
        <v>903</v>
      </c>
      <c r="O581" s="35">
        <v>230</v>
      </c>
      <c r="P581" s="35">
        <v>0</v>
      </c>
      <c r="Q581" s="35">
        <v>230</v>
      </c>
      <c r="R581" s="35">
        <v>0</v>
      </c>
      <c r="S581" s="35">
        <v>0</v>
      </c>
      <c r="T581" s="35">
        <v>0</v>
      </c>
      <c r="U581" s="39">
        <v>44145</v>
      </c>
      <c r="V581" s="35">
        <v>13</v>
      </c>
      <c r="W581" s="45">
        <v>459.2</v>
      </c>
      <c r="X581" s="45">
        <v>0</v>
      </c>
      <c r="Y581" s="45">
        <v>0</v>
      </c>
      <c r="Z581" s="45">
        <v>9.65</v>
      </c>
      <c r="AA581" s="45">
        <v>38.58</v>
      </c>
      <c r="AB581" s="35">
        <v>0</v>
      </c>
      <c r="AC581" s="35">
        <v>0</v>
      </c>
      <c r="AD581" s="42">
        <v>0</v>
      </c>
      <c r="AE581" s="45">
        <v>8.75</v>
      </c>
      <c r="AF581" s="45">
        <v>8.75</v>
      </c>
      <c r="AG581" s="35" t="s">
        <v>10969</v>
      </c>
      <c r="AH581" s="35" t="s">
        <v>10965</v>
      </c>
      <c r="AK581" s="35" t="s">
        <v>7832</v>
      </c>
      <c r="AL581" s="35" t="s">
        <v>932</v>
      </c>
      <c r="AM581" s="35">
        <v>103</v>
      </c>
      <c r="AN581" s="35">
        <f>IFERROR(_xlfn.XLOOKUP(Master[[#This Row],[cu_id]],AllStopTimes[cu_ID],AllStopTimes[Average Stop Time ( In Min )]), 0)</f>
        <v>0</v>
      </c>
      <c r="AO581" s="35" t="e">
        <f>IF(Master[[#This Row],[RSP StopTime override]] &lt;&gt; "",Master[[#This Row],[RSP StopTime override]],IF(Master[[#This Row],[Avg stop time helper]] &lt;&gt; 0, Master[[#This Row],[Avg stop time helper]],Average_Stop_Time))</f>
        <v>#DIV/0!</v>
      </c>
    </row>
    <row r="582" spans="1:41" s="35" customFormat="1" x14ac:dyDescent="0.3">
      <c r="A582" s="55" t="s">
        <v>13803</v>
      </c>
      <c r="B582" s="35">
        <v>102</v>
      </c>
      <c r="C582" s="35">
        <v>99120</v>
      </c>
      <c r="D582" s="35">
        <v>3</v>
      </c>
      <c r="E582" s="35" t="s">
        <v>8643</v>
      </c>
      <c r="F582" s="35" t="s">
        <v>8644</v>
      </c>
      <c r="H582" s="35" t="s">
        <v>8465</v>
      </c>
      <c r="I582" s="35" t="s">
        <v>3</v>
      </c>
      <c r="J582" s="35">
        <v>49721</v>
      </c>
      <c r="K582" s="35">
        <v>2</v>
      </c>
      <c r="L582" s="35" t="s">
        <v>7698</v>
      </c>
      <c r="M582" s="35" t="s">
        <v>7793</v>
      </c>
      <c r="N582" s="35" t="s">
        <v>902</v>
      </c>
      <c r="O582" s="35">
        <v>130</v>
      </c>
      <c r="P582" s="35">
        <v>0</v>
      </c>
      <c r="Q582" s="35">
        <v>0</v>
      </c>
      <c r="R582" s="35">
        <v>0</v>
      </c>
      <c r="S582" s="35">
        <v>0</v>
      </c>
      <c r="T582" s="35">
        <v>130</v>
      </c>
      <c r="U582" s="39">
        <v>44141</v>
      </c>
      <c r="V582" s="35">
        <v>13</v>
      </c>
      <c r="W582" s="45">
        <v>1112.42</v>
      </c>
      <c r="X582" s="45">
        <v>0</v>
      </c>
      <c r="Y582" s="45">
        <v>0</v>
      </c>
      <c r="Z582" s="45">
        <v>21.95</v>
      </c>
      <c r="AA582" s="45">
        <v>87.78</v>
      </c>
      <c r="AB582" s="35">
        <v>0</v>
      </c>
      <c r="AC582" s="35">
        <v>0</v>
      </c>
      <c r="AD582" s="42">
        <v>0</v>
      </c>
      <c r="AE582" s="45">
        <v>21.76</v>
      </c>
      <c r="AF582" s="45">
        <v>21.327500000000001</v>
      </c>
      <c r="AG582" s="35" t="s">
        <v>6009</v>
      </c>
      <c r="AH582" s="35" t="s">
        <v>6009</v>
      </c>
      <c r="AK582" s="35" t="s">
        <v>7832</v>
      </c>
      <c r="AL582" s="35" t="s">
        <v>932</v>
      </c>
      <c r="AM582" s="35" t="s">
        <v>7734</v>
      </c>
      <c r="AN582" s="35">
        <f>IFERROR(_xlfn.XLOOKUP(Master[[#This Row],[cu_id]],AllStopTimes[cu_ID],AllStopTimes[Average Stop Time ( In Min )]), 0)</f>
        <v>0</v>
      </c>
      <c r="AO582" s="35" t="e">
        <f>IF(Master[[#This Row],[RSP StopTime override]] &lt;&gt; "",Master[[#This Row],[RSP StopTime override]],IF(Master[[#This Row],[Avg stop time helper]] &lt;&gt; 0, Master[[#This Row],[Avg stop time helper]],Average_Stop_Time))</f>
        <v>#DIV/0!</v>
      </c>
    </row>
    <row r="583" spans="1:41" s="35" customFormat="1" x14ac:dyDescent="0.3">
      <c r="A583" s="55" t="s">
        <v>11057</v>
      </c>
      <c r="B583" s="35">
        <v>102</v>
      </c>
      <c r="C583" s="35">
        <v>70883</v>
      </c>
      <c r="D583" s="35">
        <v>0</v>
      </c>
      <c r="E583" s="35" t="s">
        <v>8641</v>
      </c>
      <c r="F583" s="35" t="s">
        <v>8642</v>
      </c>
      <c r="H583" s="35" t="s">
        <v>8579</v>
      </c>
      <c r="I583" s="35" t="s">
        <v>3</v>
      </c>
      <c r="J583" s="35">
        <v>49721</v>
      </c>
      <c r="K583" s="35">
        <v>7</v>
      </c>
      <c r="L583" s="35" t="s">
        <v>7697</v>
      </c>
      <c r="M583" s="35" t="s">
        <v>7793</v>
      </c>
      <c r="N583" s="35" t="s">
        <v>902</v>
      </c>
      <c r="O583" s="35">
        <v>120</v>
      </c>
      <c r="P583" s="35">
        <v>0</v>
      </c>
      <c r="Q583" s="35">
        <v>0</v>
      </c>
      <c r="R583" s="35">
        <v>0</v>
      </c>
      <c r="S583" s="35">
        <v>0</v>
      </c>
      <c r="T583" s="35">
        <v>120</v>
      </c>
      <c r="U583" s="39">
        <v>44141</v>
      </c>
      <c r="V583" s="35">
        <v>52</v>
      </c>
      <c r="W583" s="45">
        <v>3002.61</v>
      </c>
      <c r="X583" s="45">
        <v>0</v>
      </c>
      <c r="Y583" s="45">
        <v>0</v>
      </c>
      <c r="Z583" s="45">
        <v>63.5</v>
      </c>
      <c r="AA583" s="45">
        <v>63.5</v>
      </c>
      <c r="AB583" s="35">
        <v>0</v>
      </c>
      <c r="AC583" s="35">
        <v>0</v>
      </c>
      <c r="AD583" s="42">
        <v>0</v>
      </c>
      <c r="AE583" s="45">
        <v>57.02</v>
      </c>
      <c r="AF583" s="45">
        <v>57.02</v>
      </c>
      <c r="AG583" s="35" t="s">
        <v>6009</v>
      </c>
      <c r="AH583" s="35" t="s">
        <v>6009</v>
      </c>
      <c r="AK583" s="35" t="s">
        <v>7832</v>
      </c>
      <c r="AL583" s="35" t="s">
        <v>932</v>
      </c>
      <c r="AM583" s="35" t="s">
        <v>7734</v>
      </c>
      <c r="AN583" s="35">
        <f>IFERROR(_xlfn.XLOOKUP(Master[[#This Row],[cu_id]],AllStopTimes[cu_ID],AllStopTimes[Average Stop Time ( In Min )]), 0)</f>
        <v>0</v>
      </c>
      <c r="AO583" s="35" t="e">
        <f>IF(Master[[#This Row],[RSP StopTime override]] &lt;&gt; "",Master[[#This Row],[RSP StopTime override]],IF(Master[[#This Row],[Avg stop time helper]] &lt;&gt; 0, Master[[#This Row],[Avg stop time helper]],Average_Stop_Time))</f>
        <v>#DIV/0!</v>
      </c>
    </row>
    <row r="584" spans="1:41" s="35" customFormat="1" x14ac:dyDescent="0.3">
      <c r="A584" s="55" t="s">
        <v>13773</v>
      </c>
      <c r="B584" s="35">
        <v>102</v>
      </c>
      <c r="C584" s="35">
        <v>70876</v>
      </c>
      <c r="D584" s="35">
        <v>0</v>
      </c>
      <c r="E584" s="35" t="s">
        <v>8656</v>
      </c>
      <c r="F584" s="35" t="s">
        <v>8657</v>
      </c>
      <c r="H584" s="35" t="s">
        <v>8579</v>
      </c>
      <c r="I584" s="35" t="s">
        <v>3</v>
      </c>
      <c r="J584" s="35">
        <v>49721</v>
      </c>
      <c r="K584" s="35">
        <v>2</v>
      </c>
      <c r="L584" s="35" t="s">
        <v>7698</v>
      </c>
      <c r="M584" s="35" t="s">
        <v>7793</v>
      </c>
      <c r="N584" s="35" t="s">
        <v>902</v>
      </c>
      <c r="O584" s="35">
        <v>180</v>
      </c>
      <c r="P584" s="35">
        <v>0</v>
      </c>
      <c r="Q584" s="35">
        <v>0</v>
      </c>
      <c r="R584" s="35">
        <v>0</v>
      </c>
      <c r="S584" s="35">
        <v>0</v>
      </c>
      <c r="T584" s="35">
        <v>180</v>
      </c>
      <c r="U584" s="39">
        <v>44141</v>
      </c>
      <c r="V584" s="35">
        <v>13</v>
      </c>
      <c r="W584" s="45">
        <v>618.75</v>
      </c>
      <c r="X584" s="45">
        <v>0</v>
      </c>
      <c r="Y584" s="45">
        <v>0</v>
      </c>
      <c r="Z584" s="45">
        <v>13.83</v>
      </c>
      <c r="AA584" s="45">
        <v>55.3</v>
      </c>
      <c r="AB584" s="35">
        <v>0</v>
      </c>
      <c r="AC584" s="35">
        <v>0</v>
      </c>
      <c r="AD584" s="42">
        <v>0</v>
      </c>
      <c r="AE584" s="45">
        <v>12.3</v>
      </c>
      <c r="AF584" s="45">
        <v>12.215</v>
      </c>
      <c r="AG584" s="35" t="s">
        <v>6009</v>
      </c>
      <c r="AH584" s="35" t="s">
        <v>6009</v>
      </c>
      <c r="AK584" s="35" t="s">
        <v>7832</v>
      </c>
      <c r="AL584" s="35" t="s">
        <v>932</v>
      </c>
      <c r="AM584" s="35" t="s">
        <v>7734</v>
      </c>
      <c r="AN584" s="35">
        <f>IFERROR(_xlfn.XLOOKUP(Master[[#This Row],[cu_id]],AllStopTimes[cu_ID],AllStopTimes[Average Stop Time ( In Min )]), 0)</f>
        <v>0</v>
      </c>
      <c r="AO584" s="35" t="e">
        <f>IF(Master[[#This Row],[RSP StopTime override]] &lt;&gt; "",Master[[#This Row],[RSP StopTime override]],IF(Master[[#This Row],[Avg stop time helper]] &lt;&gt; 0, Master[[#This Row],[Avg stop time helper]],Average_Stop_Time))</f>
        <v>#DIV/0!</v>
      </c>
    </row>
    <row r="585" spans="1:41" s="35" customFormat="1" x14ac:dyDescent="0.3">
      <c r="A585" s="55" t="s">
        <v>13778</v>
      </c>
      <c r="B585" s="35">
        <v>102</v>
      </c>
      <c r="C585" s="35">
        <v>70874</v>
      </c>
      <c r="D585" s="35">
        <v>0</v>
      </c>
      <c r="E585" s="35" t="s">
        <v>8654</v>
      </c>
      <c r="F585" s="35" t="s">
        <v>8655</v>
      </c>
      <c r="G585" s="35" t="s">
        <v>8655</v>
      </c>
      <c r="H585" s="35" t="s">
        <v>8579</v>
      </c>
      <c r="I585" s="35" t="s">
        <v>3</v>
      </c>
      <c r="J585" s="35">
        <v>49721</v>
      </c>
      <c r="K585" s="35">
        <v>1</v>
      </c>
      <c r="L585" s="35" t="s">
        <v>7803</v>
      </c>
      <c r="M585" s="35" t="s">
        <v>7793</v>
      </c>
      <c r="N585" s="35" t="s">
        <v>902</v>
      </c>
      <c r="O585" s="35">
        <v>175</v>
      </c>
      <c r="P585" s="35">
        <v>0</v>
      </c>
      <c r="Q585" s="35">
        <v>0</v>
      </c>
      <c r="R585" s="35">
        <v>0</v>
      </c>
      <c r="S585" s="35">
        <v>0</v>
      </c>
      <c r="T585" s="35">
        <v>175</v>
      </c>
      <c r="U585" s="39">
        <v>44162</v>
      </c>
      <c r="V585" s="35">
        <v>11</v>
      </c>
      <c r="W585" s="45">
        <v>324.01</v>
      </c>
      <c r="X585" s="45">
        <v>0</v>
      </c>
      <c r="Y585" s="45">
        <v>0</v>
      </c>
      <c r="Z585" s="45">
        <v>9.2899999999999991</v>
      </c>
      <c r="AA585" s="45">
        <v>37.14</v>
      </c>
      <c r="AB585" s="35">
        <v>0</v>
      </c>
      <c r="AC585" s="35">
        <v>0</v>
      </c>
      <c r="AD585" s="42">
        <v>0</v>
      </c>
      <c r="AE585" s="45">
        <v>8.8424999999999994</v>
      </c>
      <c r="AF585" s="45">
        <v>8.6675000000000004</v>
      </c>
      <c r="AG585" s="35" t="s">
        <v>6009</v>
      </c>
      <c r="AH585" s="35" t="s">
        <v>6009</v>
      </c>
      <c r="AK585" s="35" t="s">
        <v>7832</v>
      </c>
      <c r="AL585" s="35" t="s">
        <v>932</v>
      </c>
      <c r="AM585" s="35" t="s">
        <v>7734</v>
      </c>
      <c r="AN585" s="35">
        <f>IFERROR(_xlfn.XLOOKUP(Master[[#This Row],[cu_id]],AllStopTimes[cu_ID],AllStopTimes[Average Stop Time ( In Min )]), 0)</f>
        <v>0</v>
      </c>
      <c r="AO585" s="35" t="e">
        <f>IF(Master[[#This Row],[RSP StopTime override]] &lt;&gt; "",Master[[#This Row],[RSP StopTime override]],IF(Master[[#This Row],[Avg stop time helper]] &lt;&gt; 0, Master[[#This Row],[Avg stop time helper]],Average_Stop_Time))</f>
        <v>#DIV/0!</v>
      </c>
    </row>
    <row r="586" spans="1:41" s="35" customFormat="1" x14ac:dyDescent="0.3">
      <c r="A586" s="55" t="s">
        <v>11067</v>
      </c>
      <c r="B586" s="35">
        <v>102</v>
      </c>
      <c r="C586" s="35">
        <v>99046</v>
      </c>
      <c r="D586" s="35">
        <v>16</v>
      </c>
      <c r="E586" s="35" t="s">
        <v>8580</v>
      </c>
      <c r="F586" s="35" t="s">
        <v>8581</v>
      </c>
      <c r="G586" s="35" t="s">
        <v>8079</v>
      </c>
      <c r="H586" s="35" t="s">
        <v>8579</v>
      </c>
      <c r="I586" s="35" t="s">
        <v>3</v>
      </c>
      <c r="J586" s="35">
        <v>49721</v>
      </c>
      <c r="K586" s="35">
        <v>6</v>
      </c>
      <c r="L586" s="35" t="s">
        <v>7697</v>
      </c>
      <c r="M586" s="35" t="s">
        <v>7793</v>
      </c>
      <c r="N586" s="35" t="s">
        <v>902</v>
      </c>
      <c r="O586" s="35">
        <v>25</v>
      </c>
      <c r="P586" s="35">
        <v>0</v>
      </c>
      <c r="Q586" s="35">
        <v>0</v>
      </c>
      <c r="R586" s="35">
        <v>0</v>
      </c>
      <c r="S586" s="35">
        <v>0</v>
      </c>
      <c r="T586" s="35">
        <v>25</v>
      </c>
      <c r="U586" s="39">
        <v>44141</v>
      </c>
      <c r="V586" s="35">
        <v>39</v>
      </c>
      <c r="W586" s="45">
        <v>7531.01</v>
      </c>
      <c r="X586" s="45">
        <v>0</v>
      </c>
      <c r="Y586" s="45">
        <v>0</v>
      </c>
      <c r="Z586" s="45">
        <v>137.71</v>
      </c>
      <c r="AA586" s="45">
        <v>275.43</v>
      </c>
      <c r="AB586" s="35">
        <v>30</v>
      </c>
      <c r="AC586" s="35">
        <v>8</v>
      </c>
      <c r="AD586" s="42">
        <v>0.20512820512820512</v>
      </c>
      <c r="AE586" s="45">
        <v>123.13249999999999</v>
      </c>
      <c r="AF586" s="45">
        <v>170.8475</v>
      </c>
      <c r="AG586" s="35" t="s">
        <v>6009</v>
      </c>
      <c r="AH586" s="35" t="s">
        <v>6009</v>
      </c>
      <c r="AK586" s="35" t="s">
        <v>7832</v>
      </c>
      <c r="AL586" s="35" t="s">
        <v>900</v>
      </c>
      <c r="AM586" s="35">
        <v>102</v>
      </c>
      <c r="AN586" s="35">
        <f>IFERROR(_xlfn.XLOOKUP(Master[[#This Row],[cu_id]],AllStopTimes[cu_ID],AllStopTimes[Average Stop Time ( In Min )]), 0)</f>
        <v>0</v>
      </c>
      <c r="AO586" s="35" t="e">
        <f>IF(Master[[#This Row],[RSP StopTime override]] &lt;&gt; "",Master[[#This Row],[RSP StopTime override]],IF(Master[[#This Row],[Avg stop time helper]] &lt;&gt; 0, Master[[#This Row],[Avg stop time helper]],Average_Stop_Time))</f>
        <v>#DIV/0!</v>
      </c>
    </row>
    <row r="587" spans="1:41" s="35" customFormat="1" x14ac:dyDescent="0.3">
      <c r="A587" s="55" t="s">
        <v>11086</v>
      </c>
      <c r="B587" s="35">
        <v>102</v>
      </c>
      <c r="C587" s="35">
        <v>70870</v>
      </c>
      <c r="D587" s="35">
        <v>0</v>
      </c>
      <c r="E587" s="35" t="s">
        <v>8577</v>
      </c>
      <c r="F587" s="35" t="s">
        <v>8578</v>
      </c>
      <c r="H587" s="35" t="s">
        <v>8579</v>
      </c>
      <c r="I587" s="35" t="s">
        <v>3</v>
      </c>
      <c r="J587" s="35">
        <v>49721</v>
      </c>
      <c r="K587" s="35">
        <v>7</v>
      </c>
      <c r="L587" s="35" t="s">
        <v>7697</v>
      </c>
      <c r="M587" s="35" t="s">
        <v>7793</v>
      </c>
      <c r="N587" s="35" t="s">
        <v>902</v>
      </c>
      <c r="O587" s="35">
        <v>22</v>
      </c>
      <c r="P587" s="35">
        <v>0</v>
      </c>
      <c r="Q587" s="35">
        <v>0</v>
      </c>
      <c r="R587" s="35">
        <v>0</v>
      </c>
      <c r="S587" s="35">
        <v>0</v>
      </c>
      <c r="T587" s="35">
        <v>22</v>
      </c>
      <c r="U587" s="39">
        <v>44141</v>
      </c>
      <c r="V587" s="35">
        <v>50</v>
      </c>
      <c r="W587" s="45">
        <v>1930.92</v>
      </c>
      <c r="X587" s="45">
        <v>0</v>
      </c>
      <c r="Y587" s="45">
        <v>0</v>
      </c>
      <c r="Z587" s="45">
        <v>59.34</v>
      </c>
      <c r="AA587" s="45">
        <v>59.34</v>
      </c>
      <c r="AB587" s="35">
        <v>0</v>
      </c>
      <c r="AC587" s="35">
        <v>0</v>
      </c>
      <c r="AD587" s="42">
        <v>0</v>
      </c>
      <c r="AE587" s="45">
        <v>43.86</v>
      </c>
      <c r="AF587" s="45">
        <v>27.412500000000001</v>
      </c>
      <c r="AG587" s="35" t="s">
        <v>6009</v>
      </c>
      <c r="AH587" s="35" t="s">
        <v>6009</v>
      </c>
      <c r="AK587" s="35" t="s">
        <v>7832</v>
      </c>
      <c r="AL587" s="35" t="s">
        <v>932</v>
      </c>
      <c r="AM587" s="35" t="s">
        <v>7734</v>
      </c>
      <c r="AN587" s="35">
        <f>IFERROR(_xlfn.XLOOKUP(Master[[#This Row],[cu_id]],AllStopTimes[cu_ID],AllStopTimes[Average Stop Time ( In Min )]), 0)</f>
        <v>0</v>
      </c>
      <c r="AO587" s="35" t="e">
        <f>IF(Master[[#This Row],[RSP StopTime override]] &lt;&gt; "",Master[[#This Row],[RSP StopTime override]],IF(Master[[#This Row],[Avg stop time helper]] &lt;&gt; 0, Master[[#This Row],[Avg stop time helper]],Average_Stop_Time))</f>
        <v>#DIV/0!</v>
      </c>
    </row>
    <row r="588" spans="1:41" s="35" customFormat="1" x14ac:dyDescent="0.3">
      <c r="A588" s="55" t="s">
        <v>11112</v>
      </c>
      <c r="B588" s="35">
        <v>102</v>
      </c>
      <c r="C588" s="35">
        <v>99061</v>
      </c>
      <c r="D588" s="35">
        <v>106</v>
      </c>
      <c r="E588" s="35" t="s">
        <v>8575</v>
      </c>
      <c r="F588" s="35" t="s">
        <v>8568</v>
      </c>
      <c r="G588" s="35" t="s">
        <v>8576</v>
      </c>
      <c r="H588" s="35" t="s">
        <v>8465</v>
      </c>
      <c r="I588" s="35" t="s">
        <v>3</v>
      </c>
      <c r="J588" s="35">
        <v>49721</v>
      </c>
      <c r="K588" s="35">
        <v>7</v>
      </c>
      <c r="L588" s="35" t="s">
        <v>7697</v>
      </c>
      <c r="M588" s="35" t="s">
        <v>7793</v>
      </c>
      <c r="N588" s="35" t="s">
        <v>902</v>
      </c>
      <c r="O588" s="35">
        <v>20</v>
      </c>
      <c r="P588" s="35">
        <v>0</v>
      </c>
      <c r="Q588" s="35">
        <v>0</v>
      </c>
      <c r="R588" s="35">
        <v>0</v>
      </c>
      <c r="S588" s="35">
        <v>0</v>
      </c>
      <c r="T588" s="35">
        <v>20</v>
      </c>
      <c r="U588" s="39">
        <v>44141</v>
      </c>
      <c r="V588" s="35">
        <v>52</v>
      </c>
      <c r="W588" s="45">
        <v>4188.54</v>
      </c>
      <c r="X588" s="45">
        <v>0</v>
      </c>
      <c r="Y588" s="45">
        <v>0</v>
      </c>
      <c r="Z588" s="45">
        <v>86.54</v>
      </c>
      <c r="AA588" s="45">
        <v>86.54</v>
      </c>
      <c r="AB588" s="35">
        <v>31</v>
      </c>
      <c r="AC588" s="35">
        <v>6</v>
      </c>
      <c r="AD588" s="42">
        <v>0.11538461538461539</v>
      </c>
      <c r="AE588" s="45">
        <v>81.752499999999998</v>
      </c>
      <c r="AF588" s="45">
        <v>79.290000000000006</v>
      </c>
      <c r="AG588" s="35" t="s">
        <v>6009</v>
      </c>
      <c r="AH588" s="35" t="s">
        <v>6009</v>
      </c>
      <c r="AK588" s="35" t="s">
        <v>7832</v>
      </c>
      <c r="AL588" s="35" t="s">
        <v>900</v>
      </c>
      <c r="AM588" s="35">
        <v>102</v>
      </c>
      <c r="AN588" s="35">
        <f>IFERROR(_xlfn.XLOOKUP(Master[[#This Row],[cu_id]],AllStopTimes[cu_ID],AllStopTimes[Average Stop Time ( In Min )]), 0)</f>
        <v>0</v>
      </c>
      <c r="AO588" s="35" t="e">
        <f>IF(Master[[#This Row],[RSP StopTime override]] &lt;&gt; "",Master[[#This Row],[RSP StopTime override]],IF(Master[[#This Row],[Avg stop time helper]] &lt;&gt; 0, Master[[#This Row],[Avg stop time helper]],Average_Stop_Time))</f>
        <v>#DIV/0!</v>
      </c>
    </row>
    <row r="589" spans="1:41" s="35" customFormat="1" x14ac:dyDescent="0.3">
      <c r="A589" s="55" t="s">
        <v>13851</v>
      </c>
      <c r="B589" s="35">
        <v>102</v>
      </c>
      <c r="C589" s="35">
        <v>70861</v>
      </c>
      <c r="D589" s="35">
        <v>0</v>
      </c>
      <c r="E589" s="35" t="s">
        <v>8650</v>
      </c>
      <c r="F589" s="35" t="s">
        <v>8651</v>
      </c>
      <c r="H589" s="35" t="s">
        <v>8579</v>
      </c>
      <c r="I589" s="35" t="s">
        <v>3</v>
      </c>
      <c r="J589" s="35">
        <v>49721</v>
      </c>
      <c r="K589" s="35">
        <v>2</v>
      </c>
      <c r="L589" s="35" t="s">
        <v>7698</v>
      </c>
      <c r="M589" s="35" t="s">
        <v>7793</v>
      </c>
      <c r="N589" s="35" t="s">
        <v>902</v>
      </c>
      <c r="O589" s="35">
        <v>165</v>
      </c>
      <c r="P589" s="35">
        <v>0</v>
      </c>
      <c r="Q589" s="35">
        <v>0</v>
      </c>
      <c r="R589" s="35">
        <v>0</v>
      </c>
      <c r="S589" s="35">
        <v>0</v>
      </c>
      <c r="T589" s="35">
        <v>165</v>
      </c>
      <c r="U589" s="39">
        <v>44141</v>
      </c>
      <c r="V589" s="35">
        <v>13</v>
      </c>
      <c r="W589" s="45">
        <v>1511.3</v>
      </c>
      <c r="X589" s="45">
        <v>0</v>
      </c>
      <c r="Y589" s="45">
        <v>0</v>
      </c>
      <c r="Z589" s="45">
        <v>31.75</v>
      </c>
      <c r="AA589" s="45">
        <v>126.99</v>
      </c>
      <c r="AB589" s="35">
        <v>0</v>
      </c>
      <c r="AC589" s="35">
        <v>0</v>
      </c>
      <c r="AD589" s="42">
        <v>0</v>
      </c>
      <c r="AE589" s="45">
        <v>28.797499999999999</v>
      </c>
      <c r="AF589" s="45">
        <v>28.797499999999999</v>
      </c>
      <c r="AG589" s="35" t="s">
        <v>6009</v>
      </c>
      <c r="AH589" s="35" t="s">
        <v>6009</v>
      </c>
      <c r="AK589" s="35" t="s">
        <v>7832</v>
      </c>
      <c r="AL589" s="35" t="s">
        <v>932</v>
      </c>
      <c r="AM589" s="35" t="s">
        <v>7734</v>
      </c>
      <c r="AN589" s="35">
        <f>IFERROR(_xlfn.XLOOKUP(Master[[#This Row],[cu_id]],AllStopTimes[cu_ID],AllStopTimes[Average Stop Time ( In Min )]), 0)</f>
        <v>0</v>
      </c>
      <c r="AO589" s="35" t="e">
        <f>IF(Master[[#This Row],[RSP StopTime override]] &lt;&gt; "",Master[[#This Row],[RSP StopTime override]],IF(Master[[#This Row],[Avg stop time helper]] &lt;&gt; 0, Master[[#This Row],[Avg stop time helper]],Average_Stop_Time))</f>
        <v>#DIV/0!</v>
      </c>
    </row>
    <row r="590" spans="1:41" s="35" customFormat="1" x14ac:dyDescent="0.3">
      <c r="A590" s="55" t="s">
        <v>11542</v>
      </c>
      <c r="B590" s="35">
        <v>102</v>
      </c>
      <c r="C590" s="35">
        <v>99120</v>
      </c>
      <c r="D590" s="35">
        <v>2</v>
      </c>
      <c r="E590" s="35" t="s">
        <v>8542</v>
      </c>
      <c r="F590" s="35" t="s">
        <v>8543</v>
      </c>
      <c r="G590" s="35" t="s">
        <v>8544</v>
      </c>
      <c r="H590" s="35" t="s">
        <v>8538</v>
      </c>
      <c r="I590" s="35" t="s">
        <v>3</v>
      </c>
      <c r="J590" s="35">
        <v>49706</v>
      </c>
      <c r="K590" s="35">
        <v>1</v>
      </c>
      <c r="L590" s="35" t="s">
        <v>7803</v>
      </c>
      <c r="M590" s="35" t="s">
        <v>6009</v>
      </c>
      <c r="N590" s="35" t="s">
        <v>8057</v>
      </c>
      <c r="O590" s="35">
        <v>136</v>
      </c>
      <c r="P590" s="35">
        <v>0</v>
      </c>
      <c r="Q590" s="35">
        <v>0</v>
      </c>
      <c r="R590" s="35">
        <v>0</v>
      </c>
      <c r="S590" s="35">
        <v>136</v>
      </c>
      <c r="T590" s="35">
        <v>0</v>
      </c>
      <c r="U590" s="39" t="s">
        <v>6009</v>
      </c>
      <c r="V590" s="35" t="s">
        <v>6009</v>
      </c>
      <c r="W590" s="45" t="s">
        <v>6009</v>
      </c>
      <c r="X590" s="45" t="s">
        <v>6009</v>
      </c>
      <c r="Y590" s="45" t="s">
        <v>6009</v>
      </c>
      <c r="Z590" s="45">
        <v>13.86</v>
      </c>
      <c r="AA590" s="45">
        <v>55.45</v>
      </c>
      <c r="AB590" s="35" t="s">
        <v>6009</v>
      </c>
      <c r="AC590" s="35" t="s">
        <v>6009</v>
      </c>
      <c r="AD590" s="42" t="e">
        <v>#VALUE!</v>
      </c>
      <c r="AE590" s="45" t="s">
        <v>6009</v>
      </c>
      <c r="AF590" s="45" t="s">
        <v>6009</v>
      </c>
      <c r="AG590" s="35" t="s">
        <v>6009</v>
      </c>
      <c r="AH590" s="35" t="s">
        <v>6009</v>
      </c>
      <c r="AK590" s="35" t="s">
        <v>7832</v>
      </c>
      <c r="AL590" s="35" t="s">
        <v>8057</v>
      </c>
      <c r="AM590" s="35">
        <v>102</v>
      </c>
      <c r="AN590" s="35">
        <f>IFERROR(_xlfn.XLOOKUP(Master[[#This Row],[cu_id]],AllStopTimes[cu_ID],AllStopTimes[Average Stop Time ( In Min )]), 0)</f>
        <v>0</v>
      </c>
      <c r="AO590" s="35" t="e">
        <f>IF(Master[[#This Row],[RSP StopTime override]] &lt;&gt; "",Master[[#This Row],[RSP StopTime override]],IF(Master[[#This Row],[Avg stop time helper]] &lt;&gt; 0, Master[[#This Row],[Avg stop time helper]],Average_Stop_Time))</f>
        <v>#DIV/0!</v>
      </c>
    </row>
    <row r="591" spans="1:41" s="35" customFormat="1" x14ac:dyDescent="0.3">
      <c r="A591" s="55" t="s">
        <v>11561</v>
      </c>
      <c r="B591" s="35">
        <v>102</v>
      </c>
      <c r="C591" s="35">
        <v>99046</v>
      </c>
      <c r="D591" s="35">
        <v>15</v>
      </c>
      <c r="E591" s="35" t="s">
        <v>8537</v>
      </c>
      <c r="F591" s="35" t="s">
        <v>8079</v>
      </c>
      <c r="H591" s="35" t="s">
        <v>8538</v>
      </c>
      <c r="I591" s="35" t="s">
        <v>3</v>
      </c>
      <c r="J591" s="35">
        <v>49706</v>
      </c>
      <c r="K591" s="35">
        <v>6</v>
      </c>
      <c r="L591" s="35" t="s">
        <v>7697</v>
      </c>
      <c r="M591" s="35" t="s">
        <v>7793</v>
      </c>
      <c r="N591" s="35" t="s">
        <v>8057</v>
      </c>
      <c r="O591" s="35">
        <v>120</v>
      </c>
      <c r="P591" s="35">
        <v>0</v>
      </c>
      <c r="Q591" s="35">
        <v>0</v>
      </c>
      <c r="R591" s="35">
        <v>0</v>
      </c>
      <c r="S591" s="35">
        <v>120</v>
      </c>
      <c r="T591" s="35">
        <v>0</v>
      </c>
      <c r="U591" s="39">
        <v>44140</v>
      </c>
      <c r="V591" s="35">
        <v>39</v>
      </c>
      <c r="W591" s="45">
        <v>10648.41</v>
      </c>
      <c r="X591" s="45">
        <v>0</v>
      </c>
      <c r="Y591" s="45">
        <v>0</v>
      </c>
      <c r="Z591" s="45">
        <v>178.24</v>
      </c>
      <c r="AA591" s="45">
        <v>356.47</v>
      </c>
      <c r="AB591" s="35">
        <v>41</v>
      </c>
      <c r="AC591" s="35">
        <v>13</v>
      </c>
      <c r="AD591" s="42">
        <v>0.33333333333333331</v>
      </c>
      <c r="AE591" s="45">
        <v>166.87</v>
      </c>
      <c r="AF591" s="45">
        <v>239.30500000000001</v>
      </c>
      <c r="AG591" s="35" t="s">
        <v>6009</v>
      </c>
      <c r="AH591" s="35" t="s">
        <v>6009</v>
      </c>
      <c r="AK591" s="35" t="s">
        <v>7832</v>
      </c>
      <c r="AL591" s="35" t="s">
        <v>8057</v>
      </c>
      <c r="AM591" s="35">
        <v>102</v>
      </c>
      <c r="AN591" s="35">
        <f>IFERROR(_xlfn.XLOOKUP(Master[[#This Row],[cu_id]],AllStopTimes[cu_ID],AllStopTimes[Average Stop Time ( In Min )]), 0)</f>
        <v>0</v>
      </c>
      <c r="AO591" s="35" t="e">
        <f>IF(Master[[#This Row],[RSP StopTime override]] &lt;&gt; "",Master[[#This Row],[RSP StopTime override]],IF(Master[[#This Row],[Avg stop time helper]] &lt;&gt; 0, Master[[#This Row],[Avg stop time helper]],Average_Stop_Time))</f>
        <v>#DIV/0!</v>
      </c>
    </row>
    <row r="592" spans="1:41" s="35" customFormat="1" x14ac:dyDescent="0.3">
      <c r="A592" s="55" t="s">
        <v>11503</v>
      </c>
      <c r="B592" s="35">
        <v>102</v>
      </c>
      <c r="C592" s="35">
        <v>70852</v>
      </c>
      <c r="D592" s="35">
        <v>0</v>
      </c>
      <c r="E592" s="35" t="s">
        <v>8555</v>
      </c>
      <c r="F592" s="35" t="s">
        <v>8556</v>
      </c>
      <c r="H592" s="35" t="s">
        <v>8550</v>
      </c>
      <c r="I592" s="35" t="s">
        <v>3</v>
      </c>
      <c r="J592" s="35">
        <v>49769</v>
      </c>
      <c r="K592" s="35">
        <v>7</v>
      </c>
      <c r="L592" s="35" t="s">
        <v>7697</v>
      </c>
      <c r="M592" s="35" t="s">
        <v>7793</v>
      </c>
      <c r="N592" s="35" t="s">
        <v>8057</v>
      </c>
      <c r="O592" s="35">
        <v>165</v>
      </c>
      <c r="P592" s="35">
        <v>0</v>
      </c>
      <c r="Q592" s="35">
        <v>0</v>
      </c>
      <c r="R592" s="35">
        <v>0</v>
      </c>
      <c r="S592" s="35">
        <v>165</v>
      </c>
      <c r="T592" s="35">
        <v>0</v>
      </c>
      <c r="U592" s="39">
        <v>44315</v>
      </c>
      <c r="V592" s="35">
        <v>31</v>
      </c>
      <c r="W592" s="45">
        <v>12514.11</v>
      </c>
      <c r="X592" s="45">
        <v>0</v>
      </c>
      <c r="Y592" s="45">
        <v>0</v>
      </c>
      <c r="Z592" s="45">
        <v>530.17999999999995</v>
      </c>
      <c r="AA592" s="45">
        <v>530.17999999999995</v>
      </c>
      <c r="AB592" s="35">
        <v>0</v>
      </c>
      <c r="AC592" s="35">
        <v>0</v>
      </c>
      <c r="AD592" s="42">
        <v>0</v>
      </c>
      <c r="AE592" s="45">
        <v>505.7337</v>
      </c>
      <c r="AF592" s="45">
        <v>0</v>
      </c>
      <c r="AG592" s="35" t="s">
        <v>6009</v>
      </c>
      <c r="AH592" s="35" t="s">
        <v>6009</v>
      </c>
      <c r="AK592" s="35" t="s">
        <v>7832</v>
      </c>
      <c r="AL592" s="35" t="s">
        <v>8057</v>
      </c>
      <c r="AM592" s="35">
        <v>102</v>
      </c>
      <c r="AN592" s="35">
        <f>IFERROR(_xlfn.XLOOKUP(Master[[#This Row],[cu_id]],AllStopTimes[cu_ID],AllStopTimes[Average Stop Time ( In Min )]), 0)</f>
        <v>0</v>
      </c>
      <c r="AO592" s="35" t="e">
        <f>IF(Master[[#This Row],[RSP StopTime override]] &lt;&gt; "",Master[[#This Row],[RSP StopTime override]],IF(Master[[#This Row],[Avg stop time helper]] &lt;&gt; 0, Master[[#This Row],[Avg stop time helper]],Average_Stop_Time))</f>
        <v>#DIV/0!</v>
      </c>
    </row>
    <row r="593" spans="1:41" s="35" customFormat="1" x14ac:dyDescent="0.3">
      <c r="A593" s="55" t="s">
        <v>12141</v>
      </c>
      <c r="B593" s="35">
        <v>101</v>
      </c>
      <c r="C593" s="35">
        <v>70850</v>
      </c>
      <c r="D593" s="35">
        <v>0</v>
      </c>
      <c r="E593" s="35" t="s">
        <v>7879</v>
      </c>
      <c r="F593" s="35" t="s">
        <v>7880</v>
      </c>
      <c r="H593" s="35" t="s">
        <v>7840</v>
      </c>
      <c r="I593" s="35" t="s">
        <v>3</v>
      </c>
      <c r="J593" s="35">
        <v>49735</v>
      </c>
      <c r="K593" s="35">
        <v>3</v>
      </c>
      <c r="L593" s="35" t="s">
        <v>7804</v>
      </c>
      <c r="M593" s="35" t="s">
        <v>7793</v>
      </c>
      <c r="N593" s="35" t="s">
        <v>901</v>
      </c>
      <c r="O593" s="35">
        <v>642</v>
      </c>
      <c r="P593" s="35">
        <v>642</v>
      </c>
      <c r="Q593" s="35">
        <v>0</v>
      </c>
      <c r="R593" s="35">
        <v>0</v>
      </c>
      <c r="S593" s="35">
        <v>0</v>
      </c>
      <c r="T593" s="35">
        <v>0</v>
      </c>
      <c r="U593" s="39">
        <v>44144</v>
      </c>
      <c r="V593" s="35">
        <v>11</v>
      </c>
      <c r="W593" s="45">
        <v>563.05999999999995</v>
      </c>
      <c r="X593" s="45">
        <v>0</v>
      </c>
      <c r="Y593" s="45">
        <v>0</v>
      </c>
      <c r="Z593" s="45" t="s">
        <v>7881</v>
      </c>
      <c r="AA593" s="45" t="s">
        <v>7881</v>
      </c>
      <c r="AB593" s="35">
        <v>0</v>
      </c>
      <c r="AC593" s="35">
        <v>0</v>
      </c>
      <c r="AD593" s="42">
        <v>0</v>
      </c>
      <c r="AE593" s="45">
        <v>12.842499999999999</v>
      </c>
      <c r="AF593" s="45">
        <v>12.59</v>
      </c>
      <c r="AG593" s="35" t="s">
        <v>10969</v>
      </c>
      <c r="AH593" s="35" t="s">
        <v>10965</v>
      </c>
      <c r="AK593" s="35" t="s">
        <v>7832</v>
      </c>
      <c r="AL593" s="35" t="s">
        <v>932</v>
      </c>
      <c r="AM593" s="35">
        <v>103</v>
      </c>
      <c r="AN593" s="35">
        <f>IFERROR(_xlfn.XLOOKUP(Master[[#This Row],[cu_id]],AllStopTimes[cu_ID],AllStopTimes[Average Stop Time ( In Min )]), 0)</f>
        <v>0</v>
      </c>
      <c r="AO593" s="35" t="e">
        <f>IF(Master[[#This Row],[RSP StopTime override]] &lt;&gt; "",Master[[#This Row],[RSP StopTime override]],IF(Master[[#This Row],[Avg stop time helper]] &lt;&gt; 0, Master[[#This Row],[Avg stop time helper]],Average_Stop_Time))</f>
        <v>#DIV/0!</v>
      </c>
    </row>
    <row r="594" spans="1:41" s="35" customFormat="1" x14ac:dyDescent="0.3">
      <c r="A594" s="55" t="s">
        <v>12013</v>
      </c>
      <c r="B594" s="35">
        <v>102</v>
      </c>
      <c r="C594" s="35">
        <v>70846</v>
      </c>
      <c r="D594" s="35">
        <v>0</v>
      </c>
      <c r="E594" s="35" t="s">
        <v>8602</v>
      </c>
      <c r="F594" s="35" t="s">
        <v>8603</v>
      </c>
      <c r="H594" s="35" t="s">
        <v>8589</v>
      </c>
      <c r="I594" s="35" t="s">
        <v>3</v>
      </c>
      <c r="J594" s="35">
        <v>49701</v>
      </c>
      <c r="K594" s="35">
        <v>7</v>
      </c>
      <c r="L594" s="35" t="s">
        <v>7805</v>
      </c>
      <c r="M594" s="35" t="s">
        <v>7793</v>
      </c>
      <c r="N594" s="35" t="s">
        <v>902</v>
      </c>
      <c r="O594" s="35">
        <v>65</v>
      </c>
      <c r="P594" s="35">
        <v>0</v>
      </c>
      <c r="Q594" s="35">
        <v>0</v>
      </c>
      <c r="R594" s="35">
        <v>0</v>
      </c>
      <c r="S594" s="35">
        <v>0</v>
      </c>
      <c r="T594" s="35">
        <v>65</v>
      </c>
      <c r="U594" s="39">
        <v>44141</v>
      </c>
      <c r="V594" s="35">
        <v>39</v>
      </c>
      <c r="W594" s="45">
        <v>3371.26</v>
      </c>
      <c r="X594" s="45">
        <v>0</v>
      </c>
      <c r="Y594" s="45">
        <v>0</v>
      </c>
      <c r="Z594" s="45">
        <v>108.67</v>
      </c>
      <c r="AA594" s="45">
        <v>108.67</v>
      </c>
      <c r="AB594" s="35">
        <v>0</v>
      </c>
      <c r="AC594" s="35">
        <v>0</v>
      </c>
      <c r="AD594" s="42">
        <v>0</v>
      </c>
      <c r="AE594" s="45">
        <v>91.086200000000005</v>
      </c>
      <c r="AF594" s="45">
        <v>23.912500000000001</v>
      </c>
      <c r="AG594" s="35" t="s">
        <v>6009</v>
      </c>
      <c r="AH594" s="35" t="s">
        <v>6009</v>
      </c>
      <c r="AK594" s="35" t="s">
        <v>7832</v>
      </c>
      <c r="AL594" s="35" t="s">
        <v>932</v>
      </c>
      <c r="AM594" s="35" t="s">
        <v>7734</v>
      </c>
      <c r="AN594" s="35">
        <f>IFERROR(_xlfn.XLOOKUP(Master[[#This Row],[cu_id]],AllStopTimes[cu_ID],AllStopTimes[Average Stop Time ( In Min )]), 0)</f>
        <v>0</v>
      </c>
      <c r="AO594" s="35" t="e">
        <f>IF(Master[[#This Row],[RSP StopTime override]] &lt;&gt; "",Master[[#This Row],[RSP StopTime override]],IF(Master[[#This Row],[Avg stop time helper]] &lt;&gt; 0, Master[[#This Row],[Avg stop time helper]],Average_Stop_Time))</f>
        <v>#DIV/0!</v>
      </c>
    </row>
    <row r="595" spans="1:41" s="35" customFormat="1" x14ac:dyDescent="0.3">
      <c r="A595" s="55" t="s">
        <v>11909</v>
      </c>
      <c r="B595" s="35">
        <v>102</v>
      </c>
      <c r="C595" s="35">
        <v>70845</v>
      </c>
      <c r="D595" s="35">
        <v>0</v>
      </c>
      <c r="E595" s="35" t="s">
        <v>8587</v>
      </c>
      <c r="F595" s="35" t="s">
        <v>8588</v>
      </c>
      <c r="H595" s="35" t="s">
        <v>8589</v>
      </c>
      <c r="I595" s="35" t="s">
        <v>3</v>
      </c>
      <c r="J595" s="35">
        <v>49701</v>
      </c>
      <c r="K595" s="35">
        <v>5</v>
      </c>
      <c r="L595" s="35" t="s">
        <v>7699</v>
      </c>
      <c r="M595" s="35" t="s">
        <v>7793</v>
      </c>
      <c r="N595" s="35" t="s">
        <v>902</v>
      </c>
      <c r="O595" s="35">
        <v>29</v>
      </c>
      <c r="P595" s="35">
        <v>0</v>
      </c>
      <c r="Q595" s="35">
        <v>0</v>
      </c>
      <c r="R595" s="35">
        <v>0</v>
      </c>
      <c r="S595" s="35">
        <v>0</v>
      </c>
      <c r="T595" s="35">
        <v>29</v>
      </c>
      <c r="U595" s="39">
        <v>44148</v>
      </c>
      <c r="V595" s="35">
        <v>26</v>
      </c>
      <c r="W595" s="45">
        <v>726.65</v>
      </c>
      <c r="X595" s="45">
        <v>0</v>
      </c>
      <c r="Y595" s="45">
        <v>0</v>
      </c>
      <c r="Z595" s="45">
        <v>18.96</v>
      </c>
      <c r="AA595" s="45">
        <v>37.909999999999997</v>
      </c>
      <c r="AB595" s="35">
        <v>0</v>
      </c>
      <c r="AC595" s="35">
        <v>0</v>
      </c>
      <c r="AD595" s="42">
        <v>0</v>
      </c>
      <c r="AE595" s="45">
        <v>17.024999999999999</v>
      </c>
      <c r="AF595" s="45">
        <v>4.2561999999999998</v>
      </c>
      <c r="AG595" s="35" t="s">
        <v>6009</v>
      </c>
      <c r="AH595" s="35" t="s">
        <v>6009</v>
      </c>
      <c r="AK595" s="35" t="s">
        <v>7832</v>
      </c>
      <c r="AL595" s="35" t="s">
        <v>932</v>
      </c>
      <c r="AM595" s="35" t="s">
        <v>7734</v>
      </c>
      <c r="AN595" s="35">
        <f>IFERROR(_xlfn.XLOOKUP(Master[[#This Row],[cu_id]],AllStopTimes[cu_ID],AllStopTimes[Average Stop Time ( In Min )]), 0)</f>
        <v>0</v>
      </c>
      <c r="AO595" s="35" t="e">
        <f>IF(Master[[#This Row],[RSP StopTime override]] &lt;&gt; "",Master[[#This Row],[RSP StopTime override]],IF(Master[[#This Row],[Avg stop time helper]] &lt;&gt; 0, Master[[#This Row],[Avg stop time helper]],Average_Stop_Time))</f>
        <v>#DIV/0!</v>
      </c>
    </row>
    <row r="596" spans="1:41" s="35" customFormat="1" x14ac:dyDescent="0.3">
      <c r="A596" s="55" t="s">
        <v>11928</v>
      </c>
      <c r="B596" s="35">
        <v>102</v>
      </c>
      <c r="C596" s="35">
        <v>99138</v>
      </c>
      <c r="D596" s="35">
        <v>2</v>
      </c>
      <c r="E596" s="35" t="s">
        <v>8590</v>
      </c>
      <c r="F596" s="35" t="s">
        <v>8591</v>
      </c>
      <c r="H596" s="35" t="s">
        <v>8589</v>
      </c>
      <c r="I596" s="35" t="s">
        <v>3</v>
      </c>
      <c r="J596" s="35">
        <v>49701</v>
      </c>
      <c r="K596" s="35">
        <v>7</v>
      </c>
      <c r="L596" s="35" t="s">
        <v>7697</v>
      </c>
      <c r="M596" s="35" t="s">
        <v>7793</v>
      </c>
      <c r="N596" s="35" t="s">
        <v>902</v>
      </c>
      <c r="O596" s="35">
        <v>30</v>
      </c>
      <c r="P596" s="35">
        <v>0</v>
      </c>
      <c r="Q596" s="35">
        <v>0</v>
      </c>
      <c r="R596" s="35">
        <v>0</v>
      </c>
      <c r="S596" s="35">
        <v>0</v>
      </c>
      <c r="T596" s="35">
        <v>30</v>
      </c>
      <c r="U596" s="39">
        <v>44141</v>
      </c>
      <c r="V596" s="35">
        <v>52</v>
      </c>
      <c r="W596" s="45">
        <v>8160.17</v>
      </c>
      <c r="X596" s="45">
        <v>0</v>
      </c>
      <c r="Y596" s="45">
        <v>0</v>
      </c>
      <c r="Z596" s="45">
        <v>224.42</v>
      </c>
      <c r="AA596" s="45">
        <v>224.42</v>
      </c>
      <c r="AB596" s="35">
        <v>0</v>
      </c>
      <c r="AC596" s="35">
        <v>0</v>
      </c>
      <c r="AD596" s="42">
        <v>0</v>
      </c>
      <c r="AE596" s="45">
        <v>194.22499999999999</v>
      </c>
      <c r="AF596" s="45">
        <v>109.08499999999999</v>
      </c>
      <c r="AG596" s="35" t="s">
        <v>6009</v>
      </c>
      <c r="AH596" s="35" t="s">
        <v>6009</v>
      </c>
      <c r="AK596" s="35" t="s">
        <v>7832</v>
      </c>
      <c r="AL596" s="35" t="s">
        <v>932</v>
      </c>
      <c r="AM596" s="35" t="s">
        <v>7734</v>
      </c>
      <c r="AN596" s="35">
        <f>IFERROR(_xlfn.XLOOKUP(Master[[#This Row],[cu_id]],AllStopTimes[cu_ID],AllStopTimes[Average Stop Time ( In Min )]), 0)</f>
        <v>0</v>
      </c>
      <c r="AO596" s="35" t="e">
        <f>IF(Master[[#This Row],[RSP StopTime override]] &lt;&gt; "",Master[[#This Row],[RSP StopTime override]],IF(Master[[#This Row],[Avg stop time helper]] &lt;&gt; 0, Master[[#This Row],[Avg stop time helper]],Average_Stop_Time))</f>
        <v>#DIV/0!</v>
      </c>
    </row>
    <row r="597" spans="1:41" s="35" customFormat="1" x14ac:dyDescent="0.3">
      <c r="A597" s="55" t="s">
        <v>11614</v>
      </c>
      <c r="B597" s="35">
        <v>102</v>
      </c>
      <c r="C597" s="35">
        <v>99062</v>
      </c>
      <c r="D597" s="35">
        <v>37</v>
      </c>
      <c r="E597" s="35" t="s">
        <v>8259</v>
      </c>
      <c r="F597" s="35" t="s">
        <v>8260</v>
      </c>
      <c r="G597" s="35" t="s">
        <v>8261</v>
      </c>
      <c r="H597" s="35" t="s">
        <v>8238</v>
      </c>
      <c r="I597" s="35" t="s">
        <v>3</v>
      </c>
      <c r="J597" s="35">
        <v>49749</v>
      </c>
      <c r="K597" s="35">
        <v>7</v>
      </c>
      <c r="L597" s="35" t="s">
        <v>7697</v>
      </c>
      <c r="M597" s="35" t="s">
        <v>7793</v>
      </c>
      <c r="N597" s="35" t="s">
        <v>901</v>
      </c>
      <c r="O597" s="35">
        <v>310</v>
      </c>
      <c r="P597" s="35">
        <v>310</v>
      </c>
      <c r="Q597" s="35">
        <v>0</v>
      </c>
      <c r="R597" s="35">
        <v>0</v>
      </c>
      <c r="S597" s="35">
        <v>0</v>
      </c>
      <c r="T597" s="35">
        <v>0</v>
      </c>
      <c r="U597" s="39">
        <v>44137</v>
      </c>
      <c r="V597" s="35">
        <v>53</v>
      </c>
      <c r="W597" s="45">
        <v>12451.07</v>
      </c>
      <c r="X597" s="45">
        <v>0</v>
      </c>
      <c r="Y597" s="45">
        <v>0</v>
      </c>
      <c r="Z597" s="45">
        <v>241.85</v>
      </c>
      <c r="AA597" s="45">
        <v>241.85</v>
      </c>
      <c r="AB597" s="35">
        <v>73</v>
      </c>
      <c r="AC597" s="35">
        <v>8</v>
      </c>
      <c r="AD597" s="42">
        <v>0.15094339622641509</v>
      </c>
      <c r="AE597" s="45">
        <v>238.38749999999999</v>
      </c>
      <c r="AF597" s="45">
        <v>238.28120000000001</v>
      </c>
      <c r="AG597" s="35" t="s">
        <v>6009</v>
      </c>
      <c r="AH597" s="35" t="s">
        <v>6009</v>
      </c>
      <c r="AK597" s="35" t="s">
        <v>7832</v>
      </c>
      <c r="AL597" s="35" t="s">
        <v>901</v>
      </c>
      <c r="AM597" s="35">
        <v>102</v>
      </c>
      <c r="AN597" s="35">
        <f>IFERROR(_xlfn.XLOOKUP(Master[[#This Row],[cu_id]],AllStopTimes[cu_ID],AllStopTimes[Average Stop Time ( In Min )]), 0)</f>
        <v>0</v>
      </c>
      <c r="AO597" s="35" t="e">
        <f>IF(Master[[#This Row],[RSP StopTime override]] &lt;&gt; "",Master[[#This Row],[RSP StopTime override]],IF(Master[[#This Row],[Avg stop time helper]] &lt;&gt; 0, Master[[#This Row],[Avg stop time helper]],Average_Stop_Time))</f>
        <v>#DIV/0!</v>
      </c>
    </row>
    <row r="598" spans="1:41" s="35" customFormat="1" x14ac:dyDescent="0.3">
      <c r="A598" s="55" t="s">
        <v>11119</v>
      </c>
      <c r="B598" s="35">
        <v>102</v>
      </c>
      <c r="C598" s="35">
        <v>99046</v>
      </c>
      <c r="D598" s="35">
        <v>11</v>
      </c>
      <c r="E598" s="35" t="s">
        <v>8237</v>
      </c>
      <c r="F598" s="35" t="s">
        <v>8079</v>
      </c>
      <c r="H598" s="35" t="s">
        <v>8238</v>
      </c>
      <c r="I598" s="35" t="s">
        <v>3</v>
      </c>
      <c r="J598" s="35">
        <v>49749</v>
      </c>
      <c r="K598" s="35">
        <v>6</v>
      </c>
      <c r="L598" s="35" t="s">
        <v>7697</v>
      </c>
      <c r="M598" s="35" t="s">
        <v>7793</v>
      </c>
      <c r="N598" s="35" t="s">
        <v>901</v>
      </c>
      <c r="O598" s="35">
        <v>220</v>
      </c>
      <c r="P598" s="35">
        <v>220</v>
      </c>
      <c r="Q598" s="35">
        <v>0</v>
      </c>
      <c r="R598" s="35">
        <v>0</v>
      </c>
      <c r="S598" s="35">
        <v>0</v>
      </c>
      <c r="T598" s="35">
        <v>0</v>
      </c>
      <c r="U598" s="39">
        <v>44137</v>
      </c>
      <c r="V598" s="35">
        <v>39</v>
      </c>
      <c r="W598" s="45">
        <v>5779.06</v>
      </c>
      <c r="X598" s="45">
        <v>0</v>
      </c>
      <c r="Y598" s="45">
        <v>0</v>
      </c>
      <c r="Z598" s="45">
        <v>95.32</v>
      </c>
      <c r="AA598" s="45">
        <v>190.65</v>
      </c>
      <c r="AB598" s="35">
        <v>0</v>
      </c>
      <c r="AC598" s="35">
        <v>0</v>
      </c>
      <c r="AD598" s="42">
        <v>0</v>
      </c>
      <c r="AE598" s="45">
        <v>88.045000000000002</v>
      </c>
      <c r="AF598" s="45">
        <v>139.71</v>
      </c>
      <c r="AG598" s="35" t="s">
        <v>6009</v>
      </c>
      <c r="AH598" s="35" t="s">
        <v>6009</v>
      </c>
      <c r="AK598" s="35" t="s">
        <v>7832</v>
      </c>
      <c r="AL598" s="35" t="s">
        <v>901</v>
      </c>
      <c r="AM598" s="35">
        <v>102</v>
      </c>
      <c r="AN598" s="35">
        <f>IFERROR(_xlfn.XLOOKUP(Master[[#This Row],[cu_id]],AllStopTimes[cu_ID],AllStopTimes[Average Stop Time ( In Min )]), 0)</f>
        <v>0</v>
      </c>
      <c r="AO598" s="35" t="e">
        <f>IF(Master[[#This Row],[RSP StopTime override]] &lt;&gt; "",Master[[#This Row],[RSP StopTime override]],IF(Master[[#This Row],[Avg stop time helper]] &lt;&gt; 0, Master[[#This Row],[Avg stop time helper]],Average_Stop_Time))</f>
        <v>#DIV/0!</v>
      </c>
    </row>
    <row r="599" spans="1:41" s="35" customFormat="1" x14ac:dyDescent="0.3">
      <c r="A599" s="55" t="s">
        <v>11595</v>
      </c>
      <c r="B599" s="35">
        <v>102</v>
      </c>
      <c r="C599" s="35">
        <v>70832</v>
      </c>
      <c r="D599" s="35">
        <v>0</v>
      </c>
      <c r="E599" s="35" t="s">
        <v>8244</v>
      </c>
      <c r="F599" s="35" t="s">
        <v>8245</v>
      </c>
      <c r="H599" s="35" t="s">
        <v>8238</v>
      </c>
      <c r="I599" s="35" t="s">
        <v>3</v>
      </c>
      <c r="J599" s="35">
        <v>49749</v>
      </c>
      <c r="K599" s="35">
        <v>7</v>
      </c>
      <c r="L599" s="35" t="s">
        <v>7697</v>
      </c>
      <c r="M599" s="35" t="s">
        <v>7793</v>
      </c>
      <c r="N599" s="35" t="s">
        <v>901</v>
      </c>
      <c r="O599" s="35">
        <v>260</v>
      </c>
      <c r="P599" s="35">
        <v>260</v>
      </c>
      <c r="Q599" s="35">
        <v>0</v>
      </c>
      <c r="R599" s="35">
        <v>0</v>
      </c>
      <c r="S599" s="35">
        <v>0</v>
      </c>
      <c r="T599" s="35">
        <v>0</v>
      </c>
      <c r="U599" s="39">
        <v>44137</v>
      </c>
      <c r="V599" s="35">
        <v>43</v>
      </c>
      <c r="W599" s="45">
        <v>3850.81</v>
      </c>
      <c r="X599" s="45">
        <v>0</v>
      </c>
      <c r="Y599" s="45">
        <v>0</v>
      </c>
      <c r="Z599" s="45">
        <v>148.69999999999999</v>
      </c>
      <c r="AA599" s="45">
        <v>148.69999999999999</v>
      </c>
      <c r="AB599" s="35">
        <v>0</v>
      </c>
      <c r="AC599" s="35">
        <v>0</v>
      </c>
      <c r="AD599" s="42">
        <v>0</v>
      </c>
      <c r="AE599" s="45">
        <v>138.78870000000001</v>
      </c>
      <c r="AF599" s="45">
        <v>52.011200000000002</v>
      </c>
      <c r="AG599" s="35" t="s">
        <v>6009</v>
      </c>
      <c r="AH599" s="35" t="s">
        <v>6009</v>
      </c>
      <c r="AK599" s="35" t="s">
        <v>7832</v>
      </c>
      <c r="AL599" s="35" t="s">
        <v>901</v>
      </c>
      <c r="AM599" s="35">
        <v>102</v>
      </c>
      <c r="AN599" s="35">
        <f>IFERROR(_xlfn.XLOOKUP(Master[[#This Row],[cu_id]],AllStopTimes[cu_ID],AllStopTimes[Average Stop Time ( In Min )]), 0)</f>
        <v>0</v>
      </c>
      <c r="AO599" s="35" t="e">
        <f>IF(Master[[#This Row],[RSP StopTime override]] &lt;&gt; "",Master[[#This Row],[RSP StopTime override]],IF(Master[[#This Row],[Avg stop time helper]] &lt;&gt; 0, Master[[#This Row],[Avg stop time helper]],Average_Stop_Time))</f>
        <v>#DIV/0!</v>
      </c>
    </row>
    <row r="600" spans="1:41" s="35" customFormat="1" x14ac:dyDescent="0.3">
      <c r="A600" s="55" t="s">
        <v>14490</v>
      </c>
      <c r="B600" s="35">
        <v>103</v>
      </c>
      <c r="C600" s="35">
        <v>99120</v>
      </c>
      <c r="D600" s="35">
        <v>1</v>
      </c>
      <c r="E600" s="35" t="s">
        <v>8702</v>
      </c>
      <c r="F600" s="35" t="s">
        <v>8703</v>
      </c>
      <c r="G600" s="35" t="s">
        <v>8704</v>
      </c>
      <c r="H600" s="35" t="s">
        <v>8694</v>
      </c>
      <c r="I600" s="35" t="s">
        <v>3</v>
      </c>
      <c r="J600" s="35">
        <v>49756</v>
      </c>
      <c r="K600" s="35">
        <v>1</v>
      </c>
      <c r="L600" s="35" t="s">
        <v>7803</v>
      </c>
      <c r="M600" s="35" t="s">
        <v>7793</v>
      </c>
      <c r="N600" s="35" t="s">
        <v>901</v>
      </c>
      <c r="O600" s="35">
        <v>101</v>
      </c>
      <c r="P600" s="35">
        <v>101</v>
      </c>
      <c r="Q600" s="35">
        <v>0</v>
      </c>
      <c r="R600" s="35">
        <v>0</v>
      </c>
      <c r="S600" s="35">
        <v>0</v>
      </c>
      <c r="T600" s="35">
        <v>0</v>
      </c>
      <c r="U600" s="39">
        <v>44158</v>
      </c>
      <c r="V600" s="35">
        <v>13</v>
      </c>
      <c r="W600" s="45">
        <v>667.99</v>
      </c>
      <c r="X600" s="45">
        <v>0</v>
      </c>
      <c r="Y600" s="45">
        <v>0</v>
      </c>
      <c r="Z600" s="45">
        <v>13.41</v>
      </c>
      <c r="AA600" s="45">
        <v>53.65</v>
      </c>
      <c r="AB600" s="35">
        <v>0</v>
      </c>
      <c r="AC600" s="35">
        <v>0</v>
      </c>
      <c r="AD600" s="42">
        <v>0</v>
      </c>
      <c r="AE600" s="45">
        <v>13.0175</v>
      </c>
      <c r="AF600" s="45">
        <v>12.7575</v>
      </c>
      <c r="AG600" s="35" t="s">
        <v>10968</v>
      </c>
      <c r="AH600" s="35" t="s">
        <v>10965</v>
      </c>
      <c r="AK600" s="35" t="s">
        <v>7832</v>
      </c>
      <c r="AL600" s="35" t="s">
        <v>932</v>
      </c>
      <c r="AM600" s="35">
        <v>103</v>
      </c>
      <c r="AN600" s="35">
        <f>IFERROR(_xlfn.XLOOKUP(Master[[#This Row],[cu_id]],AllStopTimes[cu_ID],AllStopTimes[Average Stop Time ( In Min )]), 0)</f>
        <v>0</v>
      </c>
      <c r="AO600" s="35" t="e">
        <f>IF(Master[[#This Row],[RSP StopTime override]] &lt;&gt; "",Master[[#This Row],[RSP StopTime override]],IF(Master[[#This Row],[Avg stop time helper]] &lt;&gt; 0, Master[[#This Row],[Avg stop time helper]],Average_Stop_Time))</f>
        <v>#DIV/0!</v>
      </c>
    </row>
    <row r="601" spans="1:41" s="35" customFormat="1" x14ac:dyDescent="0.3">
      <c r="A601" s="55" t="s">
        <v>12199</v>
      </c>
      <c r="B601" s="35">
        <v>103</v>
      </c>
      <c r="C601" s="35">
        <v>73404</v>
      </c>
      <c r="D601" s="35">
        <v>4</v>
      </c>
      <c r="E601" s="35" t="s">
        <v>8724</v>
      </c>
      <c r="F601" s="35" t="s">
        <v>8725</v>
      </c>
      <c r="H601" s="35" t="s">
        <v>8672</v>
      </c>
      <c r="I601" s="35" t="s">
        <v>3</v>
      </c>
      <c r="J601" s="35">
        <v>49709</v>
      </c>
      <c r="K601" s="35">
        <v>7</v>
      </c>
      <c r="L601" s="35" t="s">
        <v>7697</v>
      </c>
      <c r="M601" s="35" t="s">
        <v>7793</v>
      </c>
      <c r="N601" s="35" t="s">
        <v>901</v>
      </c>
      <c r="O601" s="35">
        <v>190</v>
      </c>
      <c r="P601" s="35">
        <v>190</v>
      </c>
      <c r="Q601" s="35">
        <v>0</v>
      </c>
      <c r="R601" s="35">
        <v>0</v>
      </c>
      <c r="S601" s="35">
        <v>0</v>
      </c>
      <c r="T601" s="35">
        <v>0</v>
      </c>
      <c r="U601" s="39">
        <v>44137</v>
      </c>
      <c r="V601" s="35">
        <v>53</v>
      </c>
      <c r="W601" s="45">
        <v>8466.07</v>
      </c>
      <c r="X601" s="45">
        <v>74.849999999999994</v>
      </c>
      <c r="Y601" s="45">
        <v>8391.2199999999993</v>
      </c>
      <c r="Z601" s="45">
        <v>168.43</v>
      </c>
      <c r="AA601" s="45">
        <v>168.43</v>
      </c>
      <c r="AB601" s="35">
        <v>0</v>
      </c>
      <c r="AC601" s="35">
        <v>0</v>
      </c>
      <c r="AD601" s="42">
        <v>0</v>
      </c>
      <c r="AE601" s="45">
        <v>152.32499999999999</v>
      </c>
      <c r="AF601" s="45">
        <v>165.0712</v>
      </c>
      <c r="AG601" s="35" t="s">
        <v>10967</v>
      </c>
      <c r="AH601" s="35" t="s">
        <v>10965</v>
      </c>
      <c r="AK601" s="35" t="s">
        <v>7832</v>
      </c>
      <c r="AL601" s="35" t="s">
        <v>932</v>
      </c>
      <c r="AM601" s="35">
        <v>103</v>
      </c>
      <c r="AN601" s="35">
        <f>IFERROR(_xlfn.XLOOKUP(Master[[#This Row],[cu_id]],AllStopTimes[cu_ID],AllStopTimes[Average Stop Time ( In Min )]), 0)</f>
        <v>0</v>
      </c>
      <c r="AO601" s="35" t="e">
        <f>IF(Master[[#This Row],[RSP StopTime override]] &lt;&gt; "",Master[[#This Row],[RSP StopTime override]],IF(Master[[#This Row],[Avg stop time helper]] &lt;&gt; 0, Master[[#This Row],[Avg stop time helper]],Average_Stop_Time))</f>
        <v>#DIV/0!</v>
      </c>
    </row>
    <row r="602" spans="1:41" s="35" customFormat="1" x14ac:dyDescent="0.3">
      <c r="A602" s="55" t="s">
        <v>12092</v>
      </c>
      <c r="B602" s="35">
        <v>102</v>
      </c>
      <c r="C602" s="35">
        <v>70822</v>
      </c>
      <c r="D602" s="35">
        <v>0</v>
      </c>
      <c r="E602" s="35" t="s">
        <v>8569</v>
      </c>
      <c r="F602" s="35" t="s">
        <v>8570</v>
      </c>
      <c r="H602" s="35" t="s">
        <v>8307</v>
      </c>
      <c r="I602" s="35" t="s">
        <v>3</v>
      </c>
      <c r="J602" s="35">
        <v>49779</v>
      </c>
      <c r="K602" s="35">
        <v>7</v>
      </c>
      <c r="L602" s="35" t="s">
        <v>7697</v>
      </c>
      <c r="M602" s="35" t="s">
        <v>7793</v>
      </c>
      <c r="N602" s="35" t="s">
        <v>902</v>
      </c>
      <c r="O602" s="35">
        <v>5</v>
      </c>
      <c r="P602" s="35">
        <v>0</v>
      </c>
      <c r="Q602" s="35">
        <v>0</v>
      </c>
      <c r="R602" s="35">
        <v>0</v>
      </c>
      <c r="S602" s="35">
        <v>0</v>
      </c>
      <c r="T602" s="35">
        <v>5</v>
      </c>
      <c r="U602" s="39">
        <v>44141</v>
      </c>
      <c r="V602" s="35">
        <v>55</v>
      </c>
      <c r="W602" s="45">
        <v>6877.55</v>
      </c>
      <c r="X602" s="45">
        <v>0</v>
      </c>
      <c r="Y602" s="45">
        <v>0</v>
      </c>
      <c r="Z602" s="45">
        <v>129.44999999999999</v>
      </c>
      <c r="AA602" s="45">
        <v>129.44999999999999</v>
      </c>
      <c r="AB602" s="35">
        <v>144</v>
      </c>
      <c r="AC602" s="35">
        <v>3</v>
      </c>
      <c r="AD602" s="42">
        <v>5.4545454545454543E-2</v>
      </c>
      <c r="AE602" s="45">
        <v>129.8237</v>
      </c>
      <c r="AF602" s="45">
        <v>142.0487</v>
      </c>
      <c r="AG602" s="35" t="s">
        <v>6009</v>
      </c>
      <c r="AH602" s="35" t="s">
        <v>6009</v>
      </c>
      <c r="AK602" s="35" t="s">
        <v>7832</v>
      </c>
      <c r="AL602" s="35" t="s">
        <v>900</v>
      </c>
      <c r="AM602" s="35">
        <v>102</v>
      </c>
      <c r="AN602" s="35">
        <f>IFERROR(_xlfn.XLOOKUP(Master[[#This Row],[cu_id]],AllStopTimes[cu_ID],AllStopTimes[Average Stop Time ( In Min )]), 0)</f>
        <v>0</v>
      </c>
      <c r="AO602" s="35" t="e">
        <f>IF(Master[[#This Row],[RSP StopTime override]] &lt;&gt; "",Master[[#This Row],[RSP StopTime override]],IF(Master[[#This Row],[Avg stop time helper]] &lt;&gt; 0, Master[[#This Row],[Avg stop time helper]],Average_Stop_Time))</f>
        <v>#DIV/0!</v>
      </c>
    </row>
    <row r="603" spans="1:41" s="35" customFormat="1" x14ac:dyDescent="0.3">
      <c r="A603" s="55" t="s">
        <v>12102</v>
      </c>
      <c r="B603" s="35">
        <v>102</v>
      </c>
      <c r="C603" s="35">
        <v>73404</v>
      </c>
      <c r="D603" s="35">
        <v>5</v>
      </c>
      <c r="E603" s="35" t="s">
        <v>8437</v>
      </c>
      <c r="F603" s="35" t="s">
        <v>8434</v>
      </c>
      <c r="G603" s="35" t="s">
        <v>8438</v>
      </c>
      <c r="H603" s="35" t="s">
        <v>8427</v>
      </c>
      <c r="I603" s="35" t="s">
        <v>3</v>
      </c>
      <c r="J603" s="35">
        <v>49746</v>
      </c>
      <c r="K603" s="35">
        <v>7</v>
      </c>
      <c r="L603" s="35" t="s">
        <v>7697</v>
      </c>
      <c r="M603" s="35" t="s">
        <v>7793</v>
      </c>
      <c r="N603" s="35" t="s">
        <v>900</v>
      </c>
      <c r="O603" s="35">
        <v>280</v>
      </c>
      <c r="P603" s="35">
        <v>0</v>
      </c>
      <c r="Q603" s="35">
        <v>0</v>
      </c>
      <c r="R603" s="35">
        <v>280</v>
      </c>
      <c r="S603" s="35">
        <v>0</v>
      </c>
      <c r="T603" s="35">
        <v>0</v>
      </c>
      <c r="U603" s="39">
        <v>44139</v>
      </c>
      <c r="V603" s="35">
        <v>52</v>
      </c>
      <c r="W603" s="45">
        <v>4873.83</v>
      </c>
      <c r="X603" s="45">
        <v>0</v>
      </c>
      <c r="Y603" s="45">
        <v>0</v>
      </c>
      <c r="Z603" s="45">
        <v>94.04</v>
      </c>
      <c r="AA603" s="45">
        <v>94.04</v>
      </c>
      <c r="AB603" s="35">
        <v>0</v>
      </c>
      <c r="AC603" s="35">
        <v>0</v>
      </c>
      <c r="AD603" s="42">
        <v>0</v>
      </c>
      <c r="AE603" s="45">
        <v>97.793700000000001</v>
      </c>
      <c r="AF603" s="45">
        <v>88.965000000000003</v>
      </c>
      <c r="AG603" s="35" t="s">
        <v>10967</v>
      </c>
      <c r="AH603" s="35" t="s">
        <v>10965</v>
      </c>
      <c r="AK603" s="35" t="s">
        <v>7832</v>
      </c>
      <c r="AL603" s="35" t="s">
        <v>932</v>
      </c>
      <c r="AM603" s="35" t="s">
        <v>7734</v>
      </c>
      <c r="AN603" s="35">
        <f>IFERROR(_xlfn.XLOOKUP(Master[[#This Row],[cu_id]],AllStopTimes[cu_ID],AllStopTimes[Average Stop Time ( In Min )]), 0)</f>
        <v>0</v>
      </c>
      <c r="AO603" s="35" t="e">
        <f>IF(Master[[#This Row],[RSP StopTime override]] &lt;&gt; "",Master[[#This Row],[RSP StopTime override]],IF(Master[[#This Row],[Avg stop time helper]] &lt;&gt; 0, Master[[#This Row],[Avg stop time helper]],Average_Stop_Time))</f>
        <v>#DIV/0!</v>
      </c>
    </row>
    <row r="604" spans="1:41" s="35" customFormat="1" x14ac:dyDescent="0.3">
      <c r="A604" s="55" t="s">
        <v>12097</v>
      </c>
      <c r="B604" s="35">
        <v>102</v>
      </c>
      <c r="C604" s="35">
        <v>99031</v>
      </c>
      <c r="D604" s="35">
        <v>138</v>
      </c>
      <c r="E604" s="35" t="s">
        <v>443</v>
      </c>
      <c r="F604" s="35" t="s">
        <v>8450</v>
      </c>
      <c r="H604" s="35" t="s">
        <v>8424</v>
      </c>
      <c r="I604" s="35" t="s">
        <v>3</v>
      </c>
      <c r="J604" s="35">
        <v>49746</v>
      </c>
      <c r="K604" s="35">
        <v>7</v>
      </c>
      <c r="L604" s="35" t="s">
        <v>7697</v>
      </c>
      <c r="M604" s="35" t="s">
        <v>7793</v>
      </c>
      <c r="N604" s="35" t="s">
        <v>900</v>
      </c>
      <c r="O604" s="35">
        <v>330</v>
      </c>
      <c r="P604" s="35">
        <v>0</v>
      </c>
      <c r="Q604" s="35">
        <v>0</v>
      </c>
      <c r="R604" s="35">
        <v>330</v>
      </c>
      <c r="S604" s="35">
        <v>0</v>
      </c>
      <c r="T604" s="35">
        <v>0</v>
      </c>
      <c r="U604" s="39">
        <v>44139</v>
      </c>
      <c r="V604" s="35">
        <v>52</v>
      </c>
      <c r="W604" s="45">
        <v>6618.29</v>
      </c>
      <c r="X604" s="45">
        <v>0</v>
      </c>
      <c r="Y604" s="45">
        <v>0</v>
      </c>
      <c r="Z604" s="45">
        <v>131.54</v>
      </c>
      <c r="AA604" s="45">
        <v>131.54</v>
      </c>
      <c r="AB604" s="35">
        <v>0</v>
      </c>
      <c r="AC604" s="35">
        <v>0</v>
      </c>
      <c r="AD604" s="42">
        <v>0</v>
      </c>
      <c r="AE604" s="45">
        <v>124.325</v>
      </c>
      <c r="AF604" s="45">
        <v>133.23500000000001</v>
      </c>
      <c r="AG604" s="35" t="s">
        <v>10978</v>
      </c>
      <c r="AH604" s="35" t="s">
        <v>10965</v>
      </c>
      <c r="AK604" s="35" t="s">
        <v>7832</v>
      </c>
      <c r="AL604" s="35" t="s">
        <v>932</v>
      </c>
      <c r="AM604" s="35" t="s">
        <v>7734</v>
      </c>
      <c r="AN604" s="35">
        <f>IFERROR(_xlfn.XLOOKUP(Master[[#This Row],[cu_id]],AllStopTimes[cu_ID],AllStopTimes[Average Stop Time ( In Min )]), 0)</f>
        <v>0</v>
      </c>
      <c r="AO604" s="35" t="e">
        <f>IF(Master[[#This Row],[RSP StopTime override]] &lt;&gt; "",Master[[#This Row],[RSP StopTime override]],IF(Master[[#This Row],[Avg stop time helper]] &lt;&gt; 0, Master[[#This Row],[Avg stop time helper]],Average_Stop_Time))</f>
        <v>#DIV/0!</v>
      </c>
    </row>
    <row r="605" spans="1:41" s="35" customFormat="1" x14ac:dyDescent="0.3">
      <c r="A605" s="55" t="s">
        <v>13938</v>
      </c>
      <c r="B605" s="35">
        <v>102</v>
      </c>
      <c r="C605" s="35">
        <v>70814</v>
      </c>
      <c r="D605" s="35">
        <v>0</v>
      </c>
      <c r="E605" s="35" t="s">
        <v>8451</v>
      </c>
      <c r="F605" s="35" t="s">
        <v>8452</v>
      </c>
      <c r="H605" s="35" t="s">
        <v>8424</v>
      </c>
      <c r="I605" s="35" t="s">
        <v>3</v>
      </c>
      <c r="J605" s="35">
        <v>49746</v>
      </c>
      <c r="K605" s="35">
        <v>6</v>
      </c>
      <c r="L605" s="35" t="s">
        <v>7805</v>
      </c>
      <c r="M605" s="35" t="s">
        <v>7793</v>
      </c>
      <c r="N605" s="35" t="s">
        <v>900</v>
      </c>
      <c r="O605" s="35">
        <v>340</v>
      </c>
      <c r="P605" s="35">
        <v>0</v>
      </c>
      <c r="Q605" s="35">
        <v>0</v>
      </c>
      <c r="R605" s="35">
        <v>340</v>
      </c>
      <c r="S605" s="35">
        <v>0</v>
      </c>
      <c r="T605" s="35">
        <v>0</v>
      </c>
      <c r="U605" s="39">
        <v>44139</v>
      </c>
      <c r="V605" s="35">
        <v>26</v>
      </c>
      <c r="W605" s="45">
        <v>1209.22</v>
      </c>
      <c r="X605" s="45">
        <v>0</v>
      </c>
      <c r="Y605" s="45">
        <v>0</v>
      </c>
      <c r="Z605" s="45">
        <v>26</v>
      </c>
      <c r="AA605" s="45">
        <v>51.99</v>
      </c>
      <c r="AB605" s="35">
        <v>0</v>
      </c>
      <c r="AC605" s="35">
        <v>0</v>
      </c>
      <c r="AD605" s="42">
        <v>0</v>
      </c>
      <c r="AE605" s="45">
        <v>22.43</v>
      </c>
      <c r="AF605" s="45">
        <v>23.324999999999999</v>
      </c>
      <c r="AG605" s="35" t="s">
        <v>10969</v>
      </c>
      <c r="AH605" s="35" t="s">
        <v>10965</v>
      </c>
      <c r="AK605" s="35" t="s">
        <v>7832</v>
      </c>
      <c r="AL605" s="35" t="s">
        <v>932</v>
      </c>
      <c r="AM605" s="35" t="s">
        <v>7734</v>
      </c>
      <c r="AN605" s="35">
        <f>IFERROR(_xlfn.XLOOKUP(Master[[#This Row],[cu_id]],AllStopTimes[cu_ID],AllStopTimes[Average Stop Time ( In Min )]), 0)</f>
        <v>0</v>
      </c>
      <c r="AO605" s="35" t="e">
        <f>IF(Master[[#This Row],[RSP StopTime override]] &lt;&gt; "",Master[[#This Row],[RSP StopTime override]],IF(Master[[#This Row],[Avg stop time helper]] &lt;&gt; 0, Master[[#This Row],[Avg stop time helper]],Average_Stop_Time))</f>
        <v>#DIV/0!</v>
      </c>
    </row>
    <row r="606" spans="1:41" s="35" customFormat="1" x14ac:dyDescent="0.3">
      <c r="A606" s="55" t="s">
        <v>13893</v>
      </c>
      <c r="B606" s="35">
        <v>102</v>
      </c>
      <c r="C606" s="35">
        <v>70807</v>
      </c>
      <c r="D606" s="35">
        <v>0</v>
      </c>
      <c r="E606" s="35" t="s">
        <v>8421</v>
      </c>
      <c r="F606" s="35" t="s">
        <v>8422</v>
      </c>
      <c r="G606" s="35" t="s">
        <v>8423</v>
      </c>
      <c r="H606" s="35" t="s">
        <v>8424</v>
      </c>
      <c r="I606" s="35" t="s">
        <v>3</v>
      </c>
      <c r="J606" s="35">
        <v>49746</v>
      </c>
      <c r="K606" s="35">
        <v>4</v>
      </c>
      <c r="L606" s="35" t="s">
        <v>7806</v>
      </c>
      <c r="M606" s="35" t="s">
        <v>7793</v>
      </c>
      <c r="N606" s="35" t="s">
        <v>900</v>
      </c>
      <c r="O606" s="35">
        <v>240</v>
      </c>
      <c r="P606" s="35">
        <v>0</v>
      </c>
      <c r="Q606" s="35">
        <v>0</v>
      </c>
      <c r="R606" s="35">
        <v>240</v>
      </c>
      <c r="S606" s="35">
        <v>0</v>
      </c>
      <c r="T606" s="35">
        <v>0</v>
      </c>
      <c r="U606" s="39">
        <v>44153</v>
      </c>
      <c r="V606" s="35">
        <v>15</v>
      </c>
      <c r="W606" s="45">
        <v>691.56</v>
      </c>
      <c r="X606" s="45">
        <v>0</v>
      </c>
      <c r="Y606" s="45">
        <v>0</v>
      </c>
      <c r="Z606" s="45">
        <v>12.53</v>
      </c>
      <c r="AA606" s="45">
        <v>50.12</v>
      </c>
      <c r="AB606" s="35">
        <v>0</v>
      </c>
      <c r="AC606" s="35">
        <v>0</v>
      </c>
      <c r="AD606" s="42">
        <v>0</v>
      </c>
      <c r="AE606" s="45">
        <v>20.961200000000002</v>
      </c>
      <c r="AF606" s="45">
        <v>11.585000000000001</v>
      </c>
      <c r="AG606" s="35" t="s">
        <v>10969</v>
      </c>
      <c r="AH606" s="35" t="s">
        <v>10965</v>
      </c>
      <c r="AK606" s="35" t="s">
        <v>7832</v>
      </c>
      <c r="AL606" s="35" t="s">
        <v>932</v>
      </c>
      <c r="AM606" s="35" t="s">
        <v>7734</v>
      </c>
      <c r="AN606" s="35">
        <f>IFERROR(_xlfn.XLOOKUP(Master[[#This Row],[cu_id]],AllStopTimes[cu_ID],AllStopTimes[Average Stop Time ( In Min )]), 0)</f>
        <v>0</v>
      </c>
      <c r="AO606" s="35" t="e">
        <f>IF(Master[[#This Row],[RSP StopTime override]] &lt;&gt; "",Master[[#This Row],[RSP StopTime override]],IF(Master[[#This Row],[Avg stop time helper]] &lt;&gt; 0, Master[[#This Row],[Avg stop time helper]],Average_Stop_Time))</f>
        <v>#DIV/0!</v>
      </c>
    </row>
    <row r="607" spans="1:41" s="35" customFormat="1" x14ac:dyDescent="0.3">
      <c r="A607" s="55" t="s">
        <v>11616</v>
      </c>
      <c r="B607" s="35">
        <v>101</v>
      </c>
      <c r="C607" s="35">
        <v>70805</v>
      </c>
      <c r="D607" s="35">
        <v>0</v>
      </c>
      <c r="E607" s="35" t="s">
        <v>8131</v>
      </c>
      <c r="F607" s="35" t="s">
        <v>8132</v>
      </c>
      <c r="H607" s="35" t="s">
        <v>8068</v>
      </c>
      <c r="I607" s="35" t="s">
        <v>3</v>
      </c>
      <c r="J607" s="35">
        <v>48750</v>
      </c>
      <c r="K607" s="35">
        <v>7</v>
      </c>
      <c r="L607" s="35" t="s">
        <v>7697</v>
      </c>
      <c r="M607" s="35" t="s">
        <v>7793</v>
      </c>
      <c r="N607" s="35" t="s">
        <v>8057</v>
      </c>
      <c r="O607" s="35">
        <v>310</v>
      </c>
      <c r="P607" s="35">
        <v>0</v>
      </c>
      <c r="Q607" s="35">
        <v>0</v>
      </c>
      <c r="R607" s="35">
        <v>0</v>
      </c>
      <c r="S607" s="35">
        <v>310</v>
      </c>
      <c r="T607" s="35">
        <v>0</v>
      </c>
      <c r="U607" s="39">
        <v>44140</v>
      </c>
      <c r="V607" s="35">
        <v>45</v>
      </c>
      <c r="W607" s="45">
        <v>1871.79</v>
      </c>
      <c r="X607" s="45">
        <v>0</v>
      </c>
      <c r="Y607" s="45">
        <v>0</v>
      </c>
      <c r="Z607" s="45">
        <v>49.89</v>
      </c>
      <c r="AA607" s="45">
        <v>49.89</v>
      </c>
      <c r="AB607" s="35">
        <v>0</v>
      </c>
      <c r="AC607" s="35">
        <v>0</v>
      </c>
      <c r="AD607" s="42">
        <v>0</v>
      </c>
      <c r="AE607" s="45">
        <v>49.63</v>
      </c>
      <c r="AF607" s="45">
        <v>10.84</v>
      </c>
      <c r="AG607" s="35" t="s">
        <v>10970</v>
      </c>
      <c r="AH607" s="35" t="s">
        <v>10965</v>
      </c>
      <c r="AK607" s="35" t="s">
        <v>7832</v>
      </c>
      <c r="AL607" s="35" t="s">
        <v>932</v>
      </c>
      <c r="AM607" s="35">
        <v>101</v>
      </c>
      <c r="AN607" s="35">
        <f>IFERROR(_xlfn.XLOOKUP(Master[[#This Row],[cu_id]],AllStopTimes[cu_ID],AllStopTimes[Average Stop Time ( In Min )]), 0)</f>
        <v>0</v>
      </c>
      <c r="AO607" s="35" t="e">
        <f>IF(Master[[#This Row],[RSP StopTime override]] &lt;&gt; "",Master[[#This Row],[RSP StopTime override]],IF(Master[[#This Row],[Avg stop time helper]] &lt;&gt; 0, Master[[#This Row],[Avg stop time helper]],Average_Stop_Time))</f>
        <v>#DIV/0!</v>
      </c>
    </row>
    <row r="608" spans="1:41" s="35" customFormat="1" x14ac:dyDescent="0.3">
      <c r="A608" s="55" t="s">
        <v>11498</v>
      </c>
      <c r="B608" s="35">
        <v>101</v>
      </c>
      <c r="C608" s="35">
        <v>70803</v>
      </c>
      <c r="D608" s="35">
        <v>0</v>
      </c>
      <c r="E608" s="35" t="s">
        <v>8074</v>
      </c>
      <c r="F608" s="35" t="s">
        <v>8075</v>
      </c>
      <c r="H608" s="35" t="s">
        <v>8068</v>
      </c>
      <c r="I608" s="35" t="s">
        <v>3</v>
      </c>
      <c r="J608" s="35">
        <v>48750</v>
      </c>
      <c r="K608" s="35">
        <v>6</v>
      </c>
      <c r="L608" s="35" t="s">
        <v>7805</v>
      </c>
      <c r="M608" s="35" t="s">
        <v>7793</v>
      </c>
      <c r="N608" s="35" t="s">
        <v>8057</v>
      </c>
      <c r="O608" s="35">
        <v>120</v>
      </c>
      <c r="P608" s="35">
        <v>0</v>
      </c>
      <c r="Q608" s="35">
        <v>0</v>
      </c>
      <c r="R608" s="35">
        <v>0</v>
      </c>
      <c r="S608" s="35">
        <v>120</v>
      </c>
      <c r="T608" s="35">
        <v>0</v>
      </c>
      <c r="U608" s="39">
        <v>44140</v>
      </c>
      <c r="V608" s="35">
        <v>27</v>
      </c>
      <c r="W608" s="45">
        <v>2425.5300000000002</v>
      </c>
      <c r="X608" s="45">
        <v>0</v>
      </c>
      <c r="Y608" s="45">
        <v>0</v>
      </c>
      <c r="Z608" s="45">
        <v>57.92</v>
      </c>
      <c r="AA608" s="45">
        <v>115.85</v>
      </c>
      <c r="AB608" s="35">
        <v>0</v>
      </c>
      <c r="AC608" s="35">
        <v>0</v>
      </c>
      <c r="AD608" s="42">
        <v>0</v>
      </c>
      <c r="AE608" s="45">
        <v>51.534999999999997</v>
      </c>
      <c r="AF608" s="45">
        <v>45.8262</v>
      </c>
      <c r="AG608" s="35" t="s">
        <v>10967</v>
      </c>
      <c r="AH608" s="35" t="s">
        <v>10965</v>
      </c>
      <c r="AK608" s="35" t="s">
        <v>7832</v>
      </c>
      <c r="AL608" s="35" t="s">
        <v>932</v>
      </c>
      <c r="AM608" s="35">
        <v>101</v>
      </c>
      <c r="AN608" s="35">
        <f>IFERROR(_xlfn.XLOOKUP(Master[[#This Row],[cu_id]],AllStopTimes[cu_ID],AllStopTimes[Average Stop Time ( In Min )]), 0)</f>
        <v>0</v>
      </c>
      <c r="AO608" s="35" t="e">
        <f>IF(Master[[#This Row],[RSP StopTime override]] &lt;&gt; "",Master[[#This Row],[RSP StopTime override]],IF(Master[[#This Row],[Avg stop time helper]] &lt;&gt; 0, Master[[#This Row],[Avg stop time helper]],Average_Stop_Time))</f>
        <v>#DIV/0!</v>
      </c>
    </row>
    <row r="609" spans="1:41" s="35" customFormat="1" x14ac:dyDescent="0.3">
      <c r="A609" s="55" t="s">
        <v>13110</v>
      </c>
      <c r="B609" s="35">
        <v>101</v>
      </c>
      <c r="C609" s="35">
        <v>70801</v>
      </c>
      <c r="D609" s="35">
        <v>0</v>
      </c>
      <c r="E609" s="35" t="s">
        <v>7940</v>
      </c>
      <c r="F609" s="35" t="s">
        <v>7941</v>
      </c>
      <c r="H609" s="35" t="s">
        <v>7936</v>
      </c>
      <c r="I609" s="35" t="s">
        <v>3</v>
      </c>
      <c r="J609" s="35">
        <v>48742</v>
      </c>
      <c r="K609" s="35">
        <v>1</v>
      </c>
      <c r="L609" s="35" t="s">
        <v>7803</v>
      </c>
      <c r="M609" s="35" t="s">
        <v>7793</v>
      </c>
      <c r="N609" s="35" t="s">
        <v>903</v>
      </c>
      <c r="O609" s="35">
        <v>136</v>
      </c>
      <c r="P609" s="35">
        <v>0</v>
      </c>
      <c r="Q609" s="35">
        <v>136</v>
      </c>
      <c r="R609" s="35">
        <v>0</v>
      </c>
      <c r="S609" s="35">
        <v>0</v>
      </c>
      <c r="T609" s="35">
        <v>0</v>
      </c>
      <c r="U609" s="39">
        <v>44159</v>
      </c>
      <c r="V609" s="35">
        <v>13</v>
      </c>
      <c r="W609" s="45">
        <v>1814.05</v>
      </c>
      <c r="X609" s="45">
        <v>0</v>
      </c>
      <c r="Y609" s="45">
        <v>0</v>
      </c>
      <c r="Z609" s="45">
        <v>37.409999999999997</v>
      </c>
      <c r="AA609" s="45">
        <v>149.62</v>
      </c>
      <c r="AB609" s="35">
        <v>0</v>
      </c>
      <c r="AC609" s="35">
        <v>0</v>
      </c>
      <c r="AD609" s="42">
        <v>0</v>
      </c>
      <c r="AE609" s="45">
        <v>35.962499999999999</v>
      </c>
      <c r="AF609" s="45">
        <v>29.372499999999999</v>
      </c>
      <c r="AG609" s="35" t="s">
        <v>10968</v>
      </c>
      <c r="AH609" s="35" t="s">
        <v>10965</v>
      </c>
      <c r="AK609" s="35" t="s">
        <v>7832</v>
      </c>
      <c r="AL609" s="35" t="s">
        <v>932</v>
      </c>
      <c r="AM609" s="35">
        <v>101</v>
      </c>
      <c r="AN609" s="35">
        <f>IFERROR(_xlfn.XLOOKUP(Master[[#This Row],[cu_id]],AllStopTimes[cu_ID],AllStopTimes[Average Stop Time ( In Min )]), 0)</f>
        <v>0</v>
      </c>
      <c r="AO609" s="35" t="e">
        <f>IF(Master[[#This Row],[RSP StopTime override]] &lt;&gt; "",Master[[#This Row],[RSP StopTime override]],IF(Master[[#This Row],[Avg stop time helper]] &lt;&gt; 0, Master[[#This Row],[Avg stop time helper]],Average_Stop_Time))</f>
        <v>#DIV/0!</v>
      </c>
    </row>
    <row r="610" spans="1:41" s="35" customFormat="1" x14ac:dyDescent="0.3">
      <c r="A610" s="55" t="s">
        <v>12949</v>
      </c>
      <c r="B610" s="35">
        <v>105</v>
      </c>
      <c r="C610" s="35">
        <v>70800</v>
      </c>
      <c r="D610" s="35">
        <v>0</v>
      </c>
      <c r="E610" s="35" t="s">
        <v>9444</v>
      </c>
      <c r="F610" s="35" t="s">
        <v>9445</v>
      </c>
      <c r="H610" s="35" t="s">
        <v>7939</v>
      </c>
      <c r="I610" s="35" t="s">
        <v>3</v>
      </c>
      <c r="J610" s="35">
        <v>48742</v>
      </c>
      <c r="K610" s="35">
        <v>3</v>
      </c>
      <c r="L610" s="35" t="s">
        <v>7804</v>
      </c>
      <c r="M610" s="35" t="s">
        <v>7793</v>
      </c>
      <c r="N610" s="35" t="s">
        <v>8057</v>
      </c>
      <c r="O610" s="35">
        <v>295</v>
      </c>
      <c r="P610" s="35">
        <v>0</v>
      </c>
      <c r="Q610" s="35">
        <v>0</v>
      </c>
      <c r="R610" s="35">
        <v>0</v>
      </c>
      <c r="S610" s="35">
        <v>295</v>
      </c>
      <c r="T610" s="35">
        <v>0</v>
      </c>
      <c r="U610" s="39">
        <v>44147</v>
      </c>
      <c r="V610" s="35">
        <v>11</v>
      </c>
      <c r="W610" s="45">
        <v>914.42</v>
      </c>
      <c r="X610" s="45">
        <v>0</v>
      </c>
      <c r="Y610" s="45">
        <v>0</v>
      </c>
      <c r="Z610" s="45">
        <v>20.57</v>
      </c>
      <c r="AA610" s="45">
        <v>82.28</v>
      </c>
      <c r="AB610" s="35">
        <v>0</v>
      </c>
      <c r="AC610" s="35">
        <v>0</v>
      </c>
      <c r="AD610" s="42">
        <v>0</v>
      </c>
      <c r="AE610" s="45">
        <v>0</v>
      </c>
      <c r="AF610" s="45">
        <v>17.704999999999998</v>
      </c>
      <c r="AG610" s="35" t="s">
        <v>10967</v>
      </c>
      <c r="AH610" s="35" t="s">
        <v>10981</v>
      </c>
      <c r="AK610" s="35" t="s">
        <v>7832</v>
      </c>
      <c r="AL610" s="35" t="s">
        <v>932</v>
      </c>
      <c r="AM610" s="35">
        <v>101</v>
      </c>
      <c r="AN610" s="35">
        <f>IFERROR(_xlfn.XLOOKUP(Master[[#This Row],[cu_id]],AllStopTimes[cu_ID],AllStopTimes[Average Stop Time ( In Min )]), 0)</f>
        <v>0</v>
      </c>
      <c r="AO610" s="35" t="e">
        <f>IF(Master[[#This Row],[RSP StopTime override]] &lt;&gt; "",Master[[#This Row],[RSP StopTime override]],IF(Master[[#This Row],[Avg stop time helper]] &lt;&gt; 0, Master[[#This Row],[Avg stop time helper]],Average_Stop_Time))</f>
        <v>#DIV/0!</v>
      </c>
    </row>
    <row r="611" spans="1:41" s="35" customFormat="1" x14ac:dyDescent="0.3">
      <c r="A611" s="55" t="s">
        <v>12930</v>
      </c>
      <c r="B611" s="35">
        <v>105</v>
      </c>
      <c r="C611" s="35">
        <v>70799</v>
      </c>
      <c r="D611" s="35">
        <v>0</v>
      </c>
      <c r="E611" s="35" t="s">
        <v>9446</v>
      </c>
      <c r="F611" s="35" t="s">
        <v>9445</v>
      </c>
      <c r="H611" s="35" t="s">
        <v>7939</v>
      </c>
      <c r="I611" s="35" t="s">
        <v>3</v>
      </c>
      <c r="J611" s="35">
        <v>48742</v>
      </c>
      <c r="K611" s="35">
        <v>3</v>
      </c>
      <c r="L611" s="35" t="s">
        <v>7804</v>
      </c>
      <c r="M611" s="35" t="s">
        <v>7793</v>
      </c>
      <c r="N611" s="35" t="s">
        <v>8057</v>
      </c>
      <c r="O611" s="35">
        <v>300</v>
      </c>
      <c r="P611" s="35">
        <v>0</v>
      </c>
      <c r="Q611" s="35">
        <v>0</v>
      </c>
      <c r="R611" s="35">
        <v>0</v>
      </c>
      <c r="S611" s="35">
        <v>300</v>
      </c>
      <c r="T611" s="35">
        <v>0</v>
      </c>
      <c r="U611" s="39">
        <v>44147</v>
      </c>
      <c r="V611" s="35">
        <v>11</v>
      </c>
      <c r="W611" s="45">
        <v>514.86</v>
      </c>
      <c r="X611" s="45">
        <v>0</v>
      </c>
      <c r="Y611" s="45">
        <v>0</v>
      </c>
      <c r="Z611" s="45">
        <v>6.8</v>
      </c>
      <c r="AA611" s="45">
        <v>27.21</v>
      </c>
      <c r="AB611" s="35">
        <v>0</v>
      </c>
      <c r="AC611" s="35">
        <v>0</v>
      </c>
      <c r="AD611" s="42">
        <v>0</v>
      </c>
      <c r="AE611" s="45">
        <v>0</v>
      </c>
      <c r="AF611" s="45">
        <v>12.8225</v>
      </c>
      <c r="AG611" s="35" t="s">
        <v>10967</v>
      </c>
      <c r="AH611" s="35" t="s">
        <v>10981</v>
      </c>
      <c r="AK611" s="35" t="s">
        <v>7832</v>
      </c>
      <c r="AL611" s="35" t="s">
        <v>932</v>
      </c>
      <c r="AM611" s="35">
        <v>101</v>
      </c>
      <c r="AN611" s="35">
        <f>IFERROR(_xlfn.XLOOKUP(Master[[#This Row],[cu_id]],AllStopTimes[cu_ID],AllStopTimes[Average Stop Time ( In Min )]), 0)</f>
        <v>0</v>
      </c>
      <c r="AO611" s="35" t="e">
        <f>IF(Master[[#This Row],[RSP StopTime override]] &lt;&gt; "",Master[[#This Row],[RSP StopTime override]],IF(Master[[#This Row],[Avg stop time helper]] &lt;&gt; 0, Master[[#This Row],[Avg stop time helper]],Average_Stop_Time))</f>
        <v>#DIV/0!</v>
      </c>
    </row>
    <row r="612" spans="1:41" s="35" customFormat="1" x14ac:dyDescent="0.3">
      <c r="A612" s="55" t="s">
        <v>12921</v>
      </c>
      <c r="B612" s="35">
        <v>101</v>
      </c>
      <c r="C612" s="35">
        <v>70792</v>
      </c>
      <c r="D612" s="35">
        <v>0</v>
      </c>
      <c r="E612" s="35" t="s">
        <v>8053</v>
      </c>
      <c r="F612" s="35" t="s">
        <v>8054</v>
      </c>
      <c r="G612" s="35" t="s">
        <v>8055</v>
      </c>
      <c r="H612" s="35" t="s">
        <v>8056</v>
      </c>
      <c r="I612" s="35" t="s">
        <v>3</v>
      </c>
      <c r="J612" s="35">
        <v>48740</v>
      </c>
      <c r="K612" s="35">
        <v>7</v>
      </c>
      <c r="L612" s="35" t="s">
        <v>7697</v>
      </c>
      <c r="M612" s="35" t="s">
        <v>7793</v>
      </c>
      <c r="N612" s="35" t="s">
        <v>8057</v>
      </c>
      <c r="O612" s="35">
        <v>20</v>
      </c>
      <c r="P612" s="35">
        <v>0</v>
      </c>
      <c r="Q612" s="35">
        <v>0</v>
      </c>
      <c r="R612" s="35">
        <v>0</v>
      </c>
      <c r="S612" s="35">
        <v>20</v>
      </c>
      <c r="T612" s="35">
        <v>0</v>
      </c>
      <c r="U612" s="39">
        <v>44140</v>
      </c>
      <c r="V612" s="35">
        <v>53</v>
      </c>
      <c r="W612" s="45">
        <v>2017.78</v>
      </c>
      <c r="X612" s="45">
        <v>0</v>
      </c>
      <c r="Y612" s="45">
        <v>0</v>
      </c>
      <c r="Z612" s="45">
        <v>38.590000000000003</v>
      </c>
      <c r="AA612" s="45">
        <v>38.590000000000003</v>
      </c>
      <c r="AB612" s="35">
        <v>22</v>
      </c>
      <c r="AC612" s="35">
        <v>3</v>
      </c>
      <c r="AD612" s="42">
        <v>5.6603773584905662E-2</v>
      </c>
      <c r="AE612" s="45">
        <v>36.79</v>
      </c>
      <c r="AF612" s="45">
        <v>36.79</v>
      </c>
      <c r="AG612" s="35" t="s">
        <v>10967</v>
      </c>
      <c r="AH612" s="35" t="s">
        <v>10965</v>
      </c>
      <c r="AK612" s="35" t="s">
        <v>7832</v>
      </c>
      <c r="AL612" s="35" t="s">
        <v>932</v>
      </c>
      <c r="AM612" s="35">
        <v>101</v>
      </c>
      <c r="AN612" s="35">
        <f>IFERROR(_xlfn.XLOOKUP(Master[[#This Row],[cu_id]],AllStopTimes[cu_ID],AllStopTimes[Average Stop Time ( In Min )]), 0)</f>
        <v>0</v>
      </c>
      <c r="AO612" s="35" t="e">
        <f>IF(Master[[#This Row],[RSP StopTime override]] &lt;&gt; "",Master[[#This Row],[RSP StopTime override]],IF(Master[[#This Row],[Avg stop time helper]] &lt;&gt; 0, Master[[#This Row],[Avg stop time helper]],Average_Stop_Time))</f>
        <v>#DIV/0!</v>
      </c>
    </row>
    <row r="613" spans="1:41" s="35" customFormat="1" x14ac:dyDescent="0.3">
      <c r="A613" s="55" t="s">
        <v>12216</v>
      </c>
      <c r="B613" s="35">
        <v>101</v>
      </c>
      <c r="C613" s="35">
        <v>70790</v>
      </c>
      <c r="D613" s="35">
        <v>0</v>
      </c>
      <c r="E613" s="35" t="s">
        <v>7824</v>
      </c>
      <c r="F613" s="35" t="s">
        <v>7833</v>
      </c>
      <c r="H613" s="35" t="s">
        <v>7834</v>
      </c>
      <c r="I613" s="35" t="s">
        <v>3</v>
      </c>
      <c r="J613" s="35">
        <v>49707</v>
      </c>
      <c r="K613" s="35">
        <v>7</v>
      </c>
      <c r="L613" s="35" t="s">
        <v>7697</v>
      </c>
      <c r="M613" s="35" t="s">
        <v>7793</v>
      </c>
      <c r="N613" s="35" t="s">
        <v>901</v>
      </c>
      <c r="O613" s="35">
        <v>5</v>
      </c>
      <c r="P613" s="35">
        <v>5</v>
      </c>
      <c r="Q613" s="35">
        <v>0</v>
      </c>
      <c r="R613" s="35">
        <v>0</v>
      </c>
      <c r="S613" s="35">
        <v>0</v>
      </c>
      <c r="T613" s="35">
        <v>0</v>
      </c>
      <c r="U613" s="39">
        <v>44137</v>
      </c>
      <c r="V613" s="35">
        <v>53</v>
      </c>
      <c r="W613" s="45">
        <v>6617.86</v>
      </c>
      <c r="X613" s="45">
        <v>0</v>
      </c>
      <c r="Y613" s="45">
        <v>0</v>
      </c>
      <c r="Z613" s="45">
        <v>152.86000000000001</v>
      </c>
      <c r="AA613" s="45">
        <v>152.86000000000001</v>
      </c>
      <c r="AB613" s="35">
        <v>104</v>
      </c>
      <c r="AC613" s="35">
        <v>29</v>
      </c>
      <c r="AD613" s="42">
        <v>0.54716981132075471</v>
      </c>
      <c r="AE613" s="45">
        <v>130.20249999999999</v>
      </c>
      <c r="AF613" s="45">
        <v>117.6212</v>
      </c>
      <c r="AG613" s="35" t="s">
        <v>10967</v>
      </c>
      <c r="AH613" s="35" t="s">
        <v>10965</v>
      </c>
      <c r="AK613" s="35" t="s">
        <v>7832</v>
      </c>
      <c r="AL613" s="35" t="s">
        <v>932</v>
      </c>
      <c r="AM613" s="35">
        <v>103</v>
      </c>
      <c r="AN613" s="35">
        <f>IFERROR(_xlfn.XLOOKUP(Master[[#This Row],[cu_id]],AllStopTimes[cu_ID],AllStopTimes[Average Stop Time ( In Min )]), 0)</f>
        <v>0</v>
      </c>
      <c r="AO613" s="35" t="e">
        <f>IF(Master[[#This Row],[RSP StopTime override]] &lt;&gt; "",Master[[#This Row],[RSP StopTime override]],IF(Master[[#This Row],[Avg stop time helper]] &lt;&gt; 0, Master[[#This Row],[Avg stop time helper]],Average_Stop_Time))</f>
        <v>#DIV/0!</v>
      </c>
    </row>
    <row r="614" spans="1:41" s="35" customFormat="1" x14ac:dyDescent="0.3">
      <c r="A614" s="55" t="s">
        <v>13307</v>
      </c>
      <c r="B614" s="35">
        <v>102</v>
      </c>
      <c r="C614" s="35">
        <v>99052</v>
      </c>
      <c r="D614" s="35">
        <v>9</v>
      </c>
      <c r="E614" s="35" t="s">
        <v>8310</v>
      </c>
      <c r="F614" s="35" t="s">
        <v>8311</v>
      </c>
      <c r="H614" s="35" t="s">
        <v>7896</v>
      </c>
      <c r="I614" s="35" t="s">
        <v>3</v>
      </c>
      <c r="J614" s="35">
        <v>49707</v>
      </c>
      <c r="K614" s="35">
        <v>5</v>
      </c>
      <c r="L614" s="35" t="s">
        <v>7699</v>
      </c>
      <c r="M614" s="35" t="s">
        <v>7793</v>
      </c>
      <c r="N614" s="35" t="s">
        <v>903</v>
      </c>
      <c r="O614" s="35">
        <v>81</v>
      </c>
      <c r="P614" s="35">
        <v>0</v>
      </c>
      <c r="Q614" s="35">
        <v>81</v>
      </c>
      <c r="R614" s="35">
        <v>0</v>
      </c>
      <c r="S614" s="35">
        <v>0</v>
      </c>
      <c r="T614" s="35">
        <v>0</v>
      </c>
      <c r="U614" s="39">
        <v>44145</v>
      </c>
      <c r="V614" s="35">
        <v>26</v>
      </c>
      <c r="W614" s="45">
        <v>667.42</v>
      </c>
      <c r="X614" s="45">
        <v>0</v>
      </c>
      <c r="Y614" s="45">
        <v>0</v>
      </c>
      <c r="Z614" s="45">
        <v>13.66</v>
      </c>
      <c r="AA614" s="45">
        <v>27.31</v>
      </c>
      <c r="AB614" s="35">
        <v>0</v>
      </c>
      <c r="AC614" s="35">
        <v>0</v>
      </c>
      <c r="AD614" s="42">
        <v>0</v>
      </c>
      <c r="AE614" s="45">
        <v>14.465</v>
      </c>
      <c r="AF614" s="45">
        <v>7.8025000000000002</v>
      </c>
      <c r="AG614" s="35" t="s">
        <v>10969</v>
      </c>
      <c r="AH614" s="35" t="s">
        <v>10965</v>
      </c>
      <c r="AK614" s="35" t="s">
        <v>7832</v>
      </c>
      <c r="AL614" s="35" t="s">
        <v>903</v>
      </c>
      <c r="AM614" s="35">
        <v>102</v>
      </c>
      <c r="AN614" s="35">
        <f>IFERROR(_xlfn.XLOOKUP(Master[[#This Row],[cu_id]],AllStopTimes[cu_ID],AllStopTimes[Average Stop Time ( In Min )]), 0)</f>
        <v>0</v>
      </c>
      <c r="AO614" s="35" t="e">
        <f>IF(Master[[#This Row],[RSP StopTime override]] &lt;&gt; "",Master[[#This Row],[RSP StopTime override]],IF(Master[[#This Row],[Avg stop time helper]] &lt;&gt; 0, Master[[#This Row],[Avg stop time helper]],Average_Stop_Time))</f>
        <v>#DIV/0!</v>
      </c>
    </row>
    <row r="615" spans="1:41" s="35" customFormat="1" x14ac:dyDescent="0.3">
      <c r="A615" s="55" t="s">
        <v>12968</v>
      </c>
      <c r="B615" s="35">
        <v>103</v>
      </c>
      <c r="C615" s="35">
        <v>70785</v>
      </c>
      <c r="D615" s="35">
        <v>0</v>
      </c>
      <c r="E615" s="35" t="s">
        <v>8748</v>
      </c>
      <c r="F615" s="35" t="s">
        <v>8747</v>
      </c>
      <c r="G615" s="35" t="s">
        <v>8749</v>
      </c>
      <c r="H615" s="35" t="s">
        <v>7896</v>
      </c>
      <c r="I615" s="35" t="s">
        <v>3</v>
      </c>
      <c r="J615" s="35">
        <v>49707</v>
      </c>
      <c r="K615" s="35">
        <v>5</v>
      </c>
      <c r="L615" s="35" t="s">
        <v>7699</v>
      </c>
      <c r="M615" s="35" t="s">
        <v>7793</v>
      </c>
      <c r="N615" s="35" t="s">
        <v>901</v>
      </c>
      <c r="O615" s="35">
        <v>240</v>
      </c>
      <c r="P615" s="35">
        <v>240</v>
      </c>
      <c r="Q615" s="35">
        <v>0</v>
      </c>
      <c r="R615" s="35">
        <v>0</v>
      </c>
      <c r="S615" s="35">
        <v>0</v>
      </c>
      <c r="T615" s="35">
        <v>0</v>
      </c>
      <c r="U615" s="39">
        <v>44154</v>
      </c>
      <c r="V615" s="35">
        <v>27</v>
      </c>
      <c r="W615" s="45">
        <v>1177.76</v>
      </c>
      <c r="X615" s="45">
        <v>0</v>
      </c>
      <c r="Y615" s="45">
        <v>0</v>
      </c>
      <c r="Z615" s="45">
        <v>27.12</v>
      </c>
      <c r="AA615" s="45">
        <v>54.23</v>
      </c>
      <c r="AB615" s="35">
        <v>0</v>
      </c>
      <c r="AC615" s="35">
        <v>0</v>
      </c>
      <c r="AD615" s="42">
        <v>0</v>
      </c>
      <c r="AE615" s="45">
        <v>26.352499999999999</v>
      </c>
      <c r="AF615" s="45">
        <v>11.5375</v>
      </c>
      <c r="AG615" s="35" t="s">
        <v>10966</v>
      </c>
      <c r="AH615" s="35" t="s">
        <v>10965</v>
      </c>
      <c r="AK615" s="35" t="s">
        <v>7832</v>
      </c>
      <c r="AL615" s="35" t="s">
        <v>932</v>
      </c>
      <c r="AM615" s="35">
        <v>103</v>
      </c>
      <c r="AN615" s="35">
        <f>IFERROR(_xlfn.XLOOKUP(Master[[#This Row],[cu_id]],AllStopTimes[cu_ID],AllStopTimes[Average Stop Time ( In Min )]), 0)</f>
        <v>0</v>
      </c>
      <c r="AO615" s="35" t="e">
        <f>IF(Master[[#This Row],[RSP StopTime override]] &lt;&gt; "",Master[[#This Row],[RSP StopTime override]],IF(Master[[#This Row],[Avg stop time helper]] &lt;&gt; 0, Master[[#This Row],[Avg stop time helper]],Average_Stop_Time))</f>
        <v>#DIV/0!</v>
      </c>
    </row>
    <row r="616" spans="1:41" s="35" customFormat="1" x14ac:dyDescent="0.3">
      <c r="A616" s="55" t="s">
        <v>14494</v>
      </c>
      <c r="B616" s="35">
        <v>101</v>
      </c>
      <c r="C616" s="35">
        <v>70784</v>
      </c>
      <c r="D616" s="35">
        <v>0</v>
      </c>
      <c r="E616" s="35" t="s">
        <v>7931</v>
      </c>
      <c r="F616" s="35" t="s">
        <v>7932</v>
      </c>
      <c r="H616" s="35" t="s">
        <v>7933</v>
      </c>
      <c r="I616" s="35" t="s">
        <v>3</v>
      </c>
      <c r="J616" s="35">
        <v>48762</v>
      </c>
      <c r="K616" s="35">
        <v>4</v>
      </c>
      <c r="L616" s="35" t="s">
        <v>7806</v>
      </c>
      <c r="M616" s="35" t="s">
        <v>7793</v>
      </c>
      <c r="N616" s="35" t="s">
        <v>903</v>
      </c>
      <c r="O616" s="35">
        <v>120</v>
      </c>
      <c r="P616" s="35">
        <v>0</v>
      </c>
      <c r="Q616" s="35">
        <v>120</v>
      </c>
      <c r="R616" s="35">
        <v>0</v>
      </c>
      <c r="S616" s="35">
        <v>0</v>
      </c>
      <c r="T616" s="35">
        <v>0</v>
      </c>
      <c r="U616" s="39">
        <v>44159</v>
      </c>
      <c r="V616" s="35">
        <v>13</v>
      </c>
      <c r="W616" s="45">
        <v>828.84</v>
      </c>
      <c r="X616" s="45">
        <v>0</v>
      </c>
      <c r="Y616" s="45">
        <v>0</v>
      </c>
      <c r="Z616" s="45">
        <v>17.54</v>
      </c>
      <c r="AA616" s="45">
        <v>70.150000000000006</v>
      </c>
      <c r="AB616" s="35">
        <v>0</v>
      </c>
      <c r="AC616" s="35">
        <v>0</v>
      </c>
      <c r="AD616" s="42">
        <v>0</v>
      </c>
      <c r="AE616" s="45">
        <v>15.7575</v>
      </c>
      <c r="AF616" s="45">
        <v>15.7575</v>
      </c>
      <c r="AG616" s="35" t="s">
        <v>10969</v>
      </c>
      <c r="AH616" s="35" t="s">
        <v>10965</v>
      </c>
      <c r="AK616" s="35" t="s">
        <v>7832</v>
      </c>
      <c r="AL616" s="35" t="s">
        <v>932</v>
      </c>
      <c r="AM616" s="35">
        <v>101</v>
      </c>
      <c r="AN616" s="35">
        <f>IFERROR(_xlfn.XLOOKUP(Master[[#This Row],[cu_id]],AllStopTimes[cu_ID],AllStopTimes[Average Stop Time ( In Min )]), 0)</f>
        <v>0</v>
      </c>
      <c r="AO616" s="35" t="e">
        <f>IF(Master[[#This Row],[RSP StopTime override]] &lt;&gt; "",Master[[#This Row],[RSP StopTime override]],IF(Master[[#This Row],[Avg stop time helper]] &lt;&gt; 0, Master[[#This Row],[Avg stop time helper]],Average_Stop_Time))</f>
        <v>#DIV/0!</v>
      </c>
    </row>
    <row r="617" spans="1:41" s="35" customFormat="1" x14ac:dyDescent="0.3">
      <c r="A617" s="55" t="s">
        <v>13314</v>
      </c>
      <c r="B617" s="35">
        <v>101</v>
      </c>
      <c r="C617" s="35">
        <v>70780</v>
      </c>
      <c r="D617" s="35">
        <v>0</v>
      </c>
      <c r="E617" s="35" t="s">
        <v>7911</v>
      </c>
      <c r="F617" s="35" t="s">
        <v>7912</v>
      </c>
      <c r="H617" s="35" t="s">
        <v>7904</v>
      </c>
      <c r="I617" s="35" t="s">
        <v>3</v>
      </c>
      <c r="J617" s="35">
        <v>49766</v>
      </c>
      <c r="K617" s="35">
        <v>7</v>
      </c>
      <c r="L617" s="35" t="s">
        <v>7697</v>
      </c>
      <c r="M617" s="35" t="s">
        <v>7793</v>
      </c>
      <c r="N617" s="35" t="s">
        <v>903</v>
      </c>
      <c r="O617" s="35">
        <v>30</v>
      </c>
      <c r="P617" s="35">
        <v>0</v>
      </c>
      <c r="Q617" s="35">
        <v>30</v>
      </c>
      <c r="R617" s="35">
        <v>0</v>
      </c>
      <c r="S617" s="35">
        <v>0</v>
      </c>
      <c r="T617" s="35">
        <v>0</v>
      </c>
      <c r="U617" s="39">
        <v>44138</v>
      </c>
      <c r="V617" s="35">
        <v>53</v>
      </c>
      <c r="W617" s="45">
        <v>3090.57</v>
      </c>
      <c r="X617" s="45">
        <v>0</v>
      </c>
      <c r="Y617" s="45">
        <v>0</v>
      </c>
      <c r="Z617" s="45">
        <v>71.27</v>
      </c>
      <c r="AA617" s="45">
        <v>71.27</v>
      </c>
      <c r="AB617" s="35">
        <v>0</v>
      </c>
      <c r="AC617" s="35">
        <v>0</v>
      </c>
      <c r="AD617" s="42">
        <v>0</v>
      </c>
      <c r="AE617" s="45">
        <v>66.174999999999997</v>
      </c>
      <c r="AF617" s="45">
        <v>40.598700000000001</v>
      </c>
      <c r="AG617" s="35" t="s">
        <v>10967</v>
      </c>
      <c r="AH617" s="35" t="s">
        <v>10972</v>
      </c>
      <c r="AK617" s="35" t="s">
        <v>7832</v>
      </c>
      <c r="AL617" s="35" t="s">
        <v>932</v>
      </c>
      <c r="AM617" s="35">
        <v>101</v>
      </c>
      <c r="AN617" s="35">
        <f>IFERROR(_xlfn.XLOOKUP(Master[[#This Row],[cu_id]],AllStopTimes[cu_ID],AllStopTimes[Average Stop Time ( In Min )]), 0)</f>
        <v>0</v>
      </c>
      <c r="AO617" s="35" t="e">
        <f>IF(Master[[#This Row],[RSP StopTime override]] &lt;&gt; "",Master[[#This Row],[RSP StopTime override]],IF(Master[[#This Row],[Avg stop time helper]] &lt;&gt; 0, Master[[#This Row],[Avg stop time helper]],Average_Stop_Time))</f>
        <v>#DIV/0!</v>
      </c>
    </row>
    <row r="618" spans="1:41" s="35" customFormat="1" x14ac:dyDescent="0.3">
      <c r="A618" s="55" t="s">
        <v>14523</v>
      </c>
      <c r="B618" s="35">
        <v>101</v>
      </c>
      <c r="C618" s="35">
        <v>70776</v>
      </c>
      <c r="D618" s="35">
        <v>0</v>
      </c>
      <c r="E618" s="35" t="s">
        <v>7928</v>
      </c>
      <c r="F618" s="35" t="s">
        <v>7929</v>
      </c>
      <c r="H618" s="35" t="s">
        <v>7930</v>
      </c>
      <c r="I618" s="35" t="s">
        <v>3</v>
      </c>
      <c r="J618" s="35">
        <v>48762</v>
      </c>
      <c r="K618" s="35">
        <v>4</v>
      </c>
      <c r="L618" s="35" t="s">
        <v>7806</v>
      </c>
      <c r="M618" s="35" t="s">
        <v>7793</v>
      </c>
      <c r="N618" s="35" t="s">
        <v>903</v>
      </c>
      <c r="O618" s="35">
        <v>92</v>
      </c>
      <c r="P618" s="35">
        <v>0</v>
      </c>
      <c r="Q618" s="35">
        <v>92</v>
      </c>
      <c r="R618" s="35">
        <v>0</v>
      </c>
      <c r="S618" s="35">
        <v>0</v>
      </c>
      <c r="T618" s="35">
        <v>0</v>
      </c>
      <c r="U618" s="39">
        <v>44152</v>
      </c>
      <c r="V618" s="35">
        <v>12</v>
      </c>
      <c r="W618" s="45">
        <v>984.83</v>
      </c>
      <c r="X618" s="45">
        <v>0</v>
      </c>
      <c r="Y618" s="45">
        <v>0</v>
      </c>
      <c r="Z618" s="45">
        <v>28.84</v>
      </c>
      <c r="AA618" s="45">
        <v>115.37</v>
      </c>
      <c r="AB618" s="35">
        <v>0</v>
      </c>
      <c r="AC618" s="35">
        <v>0</v>
      </c>
      <c r="AD618" s="42">
        <v>0</v>
      </c>
      <c r="AE618" s="45">
        <v>25.92</v>
      </c>
      <c r="AF618" s="45">
        <v>0</v>
      </c>
      <c r="AG618" s="35" t="s">
        <v>10968</v>
      </c>
      <c r="AH618" s="35" t="s">
        <v>10965</v>
      </c>
      <c r="AK618" s="35" t="s">
        <v>7832</v>
      </c>
      <c r="AL618" s="35" t="s">
        <v>932</v>
      </c>
      <c r="AM618" s="35">
        <v>101</v>
      </c>
      <c r="AN618" s="35">
        <f>IFERROR(_xlfn.XLOOKUP(Master[[#This Row],[cu_id]],AllStopTimes[cu_ID],AllStopTimes[Average Stop Time ( In Min )]), 0)</f>
        <v>0</v>
      </c>
      <c r="AO618" s="35" t="e">
        <f>IF(Master[[#This Row],[RSP StopTime override]] &lt;&gt; "",Master[[#This Row],[RSP StopTime override]],IF(Master[[#This Row],[Avg stop time helper]] &lt;&gt; 0, Master[[#This Row],[Avg stop time helper]],Average_Stop_Time))</f>
        <v>#DIV/0!</v>
      </c>
    </row>
    <row r="619" spans="1:41" s="35" customFormat="1" x14ac:dyDescent="0.3">
      <c r="A619" s="55" t="s">
        <v>13025</v>
      </c>
      <c r="B619" s="35">
        <v>101</v>
      </c>
      <c r="C619" s="35">
        <v>70769</v>
      </c>
      <c r="D619" s="35">
        <v>0</v>
      </c>
      <c r="E619" s="35" t="s">
        <v>7913</v>
      </c>
      <c r="F619" s="35" t="s">
        <v>7914</v>
      </c>
      <c r="G619" s="35" t="s">
        <v>7915</v>
      </c>
      <c r="H619" s="35" t="s">
        <v>7904</v>
      </c>
      <c r="I619" s="35" t="s">
        <v>3</v>
      </c>
      <c r="J619" s="35">
        <v>49766</v>
      </c>
      <c r="K619" s="35">
        <v>7</v>
      </c>
      <c r="L619" s="35" t="s">
        <v>7697</v>
      </c>
      <c r="M619" s="35" t="s">
        <v>7793</v>
      </c>
      <c r="N619" s="35" t="s">
        <v>903</v>
      </c>
      <c r="O619" s="35">
        <v>50</v>
      </c>
      <c r="P619" s="35">
        <v>0</v>
      </c>
      <c r="Q619" s="35">
        <v>50</v>
      </c>
      <c r="R619" s="35">
        <v>0</v>
      </c>
      <c r="S619" s="35">
        <v>0</v>
      </c>
      <c r="T619" s="35">
        <v>0</v>
      </c>
      <c r="U619" s="39">
        <v>44138</v>
      </c>
      <c r="V619" s="35">
        <v>52</v>
      </c>
      <c r="W619" s="45">
        <v>8805.34</v>
      </c>
      <c r="X619" s="45">
        <v>0</v>
      </c>
      <c r="Y619" s="45">
        <v>0</v>
      </c>
      <c r="Z619" s="45">
        <v>165.68</v>
      </c>
      <c r="AA619" s="45">
        <v>165.68</v>
      </c>
      <c r="AB619" s="35">
        <v>63</v>
      </c>
      <c r="AC619" s="35">
        <v>23</v>
      </c>
      <c r="AD619" s="42">
        <v>0.44230769230769229</v>
      </c>
      <c r="AE619" s="45">
        <v>161.45869999999999</v>
      </c>
      <c r="AF619" s="45">
        <v>181.0575</v>
      </c>
      <c r="AG619" s="35" t="s">
        <v>10969</v>
      </c>
      <c r="AH619" s="35" t="s">
        <v>10965</v>
      </c>
      <c r="AK619" s="35" t="s">
        <v>7832</v>
      </c>
      <c r="AL619" s="35" t="s">
        <v>932</v>
      </c>
      <c r="AM619" s="35">
        <v>101</v>
      </c>
      <c r="AN619" s="35">
        <f>IFERROR(_xlfn.XLOOKUP(Master[[#This Row],[cu_id]],AllStopTimes[cu_ID],AllStopTimes[Average Stop Time ( In Min )]), 0)</f>
        <v>0</v>
      </c>
      <c r="AO619" s="35" t="e">
        <f>IF(Master[[#This Row],[RSP StopTime override]] &lt;&gt; "",Master[[#This Row],[RSP StopTime override]],IF(Master[[#This Row],[Avg stop time helper]] &lt;&gt; 0, Master[[#This Row],[Avg stop time helper]],Average_Stop_Time))</f>
        <v>#DIV/0!</v>
      </c>
    </row>
    <row r="620" spans="1:41" s="35" customFormat="1" x14ac:dyDescent="0.3">
      <c r="A620" s="55" t="s">
        <v>13484</v>
      </c>
      <c r="B620" s="35">
        <v>101</v>
      </c>
      <c r="C620" s="35">
        <v>70768</v>
      </c>
      <c r="D620" s="35">
        <v>0</v>
      </c>
      <c r="E620" s="35" t="s">
        <v>7919</v>
      </c>
      <c r="F620" s="35" t="s">
        <v>7920</v>
      </c>
      <c r="H620" s="35" t="s">
        <v>7904</v>
      </c>
      <c r="I620" s="35" t="s">
        <v>3</v>
      </c>
      <c r="J620" s="35">
        <v>49766</v>
      </c>
      <c r="K620" s="35">
        <v>6</v>
      </c>
      <c r="L620" s="35" t="s">
        <v>7805</v>
      </c>
      <c r="M620" s="35" t="s">
        <v>7793</v>
      </c>
      <c r="N620" s="35" t="s">
        <v>903</v>
      </c>
      <c r="O620" s="35">
        <v>72</v>
      </c>
      <c r="P620" s="35">
        <v>0</v>
      </c>
      <c r="Q620" s="35">
        <v>72</v>
      </c>
      <c r="R620" s="35">
        <v>0</v>
      </c>
      <c r="S620" s="35">
        <v>0</v>
      </c>
      <c r="T620" s="35">
        <v>0</v>
      </c>
      <c r="U620" s="39">
        <v>44138</v>
      </c>
      <c r="V620" s="35">
        <v>26</v>
      </c>
      <c r="W620" s="45">
        <v>1258.8</v>
      </c>
      <c r="X620" s="45">
        <v>0</v>
      </c>
      <c r="Y620" s="45">
        <v>0</v>
      </c>
      <c r="Z620" s="45">
        <v>24.08</v>
      </c>
      <c r="AA620" s="45">
        <v>48.16</v>
      </c>
      <c r="AB620" s="35">
        <v>0</v>
      </c>
      <c r="AC620" s="35">
        <v>0</v>
      </c>
      <c r="AD620" s="42">
        <v>0</v>
      </c>
      <c r="AE620" s="45">
        <v>23.16</v>
      </c>
      <c r="AF620" s="45">
        <v>28.59</v>
      </c>
      <c r="AG620" s="35" t="s">
        <v>10968</v>
      </c>
      <c r="AH620" s="35" t="s">
        <v>10965</v>
      </c>
      <c r="AK620" s="35" t="s">
        <v>7832</v>
      </c>
      <c r="AL620" s="35" t="s">
        <v>932</v>
      </c>
      <c r="AM620" s="35">
        <v>101</v>
      </c>
      <c r="AN620" s="35">
        <f>IFERROR(_xlfn.XLOOKUP(Master[[#This Row],[cu_id]],AllStopTimes[cu_ID],AllStopTimes[Average Stop Time ( In Min )]), 0)</f>
        <v>0</v>
      </c>
      <c r="AO620" s="35" t="e">
        <f>IF(Master[[#This Row],[RSP StopTime override]] &lt;&gt; "",Master[[#This Row],[RSP StopTime override]],IF(Master[[#This Row],[Avg stop time helper]] &lt;&gt; 0, Master[[#This Row],[Avg stop time helper]],Average_Stop_Time))</f>
        <v>#DIV/0!</v>
      </c>
    </row>
    <row r="621" spans="1:41" s="35" customFormat="1" x14ac:dyDescent="0.3">
      <c r="A621" s="55" t="s">
        <v>13475</v>
      </c>
      <c r="B621" s="35">
        <v>101</v>
      </c>
      <c r="C621" s="35">
        <v>99047</v>
      </c>
      <c r="D621" s="35">
        <v>1</v>
      </c>
      <c r="E621" s="35" t="s">
        <v>7921</v>
      </c>
      <c r="F621" s="35" t="s">
        <v>7922</v>
      </c>
      <c r="G621" s="35" t="s">
        <v>7923</v>
      </c>
      <c r="H621" s="35" t="s">
        <v>7904</v>
      </c>
      <c r="I621" s="35" t="s">
        <v>3</v>
      </c>
      <c r="J621" s="35">
        <v>49766</v>
      </c>
      <c r="K621" s="35">
        <v>6</v>
      </c>
      <c r="L621" s="35" t="s">
        <v>7805</v>
      </c>
      <c r="M621" s="35" t="s">
        <v>7793</v>
      </c>
      <c r="N621" s="35" t="s">
        <v>903</v>
      </c>
      <c r="O621" s="35">
        <v>75</v>
      </c>
      <c r="P621" s="35">
        <v>0</v>
      </c>
      <c r="Q621" s="35">
        <v>75</v>
      </c>
      <c r="R621" s="35">
        <v>0</v>
      </c>
      <c r="S621" s="35">
        <v>0</v>
      </c>
      <c r="T621" s="35">
        <v>0</v>
      </c>
      <c r="U621" s="39">
        <v>44138</v>
      </c>
      <c r="V621" s="35">
        <v>26</v>
      </c>
      <c r="W621" s="45">
        <v>2160.35</v>
      </c>
      <c r="X621" s="45">
        <v>0</v>
      </c>
      <c r="Y621" s="45">
        <v>0</v>
      </c>
      <c r="Z621" s="45">
        <v>38.549999999999997</v>
      </c>
      <c r="AA621" s="45">
        <v>77.099999999999994</v>
      </c>
      <c r="AB621" s="35">
        <v>0</v>
      </c>
      <c r="AC621" s="35">
        <v>0</v>
      </c>
      <c r="AD621" s="42">
        <v>0</v>
      </c>
      <c r="AE621" s="45">
        <v>55.884999999999998</v>
      </c>
      <c r="AF621" s="45">
        <v>34.43</v>
      </c>
      <c r="AG621" s="35" t="s">
        <v>10968</v>
      </c>
      <c r="AH621" s="35" t="s">
        <v>10965</v>
      </c>
      <c r="AK621" s="35" t="s">
        <v>7832</v>
      </c>
      <c r="AL621" s="35" t="s">
        <v>932</v>
      </c>
      <c r="AM621" s="35">
        <v>101</v>
      </c>
      <c r="AN621" s="35">
        <f>IFERROR(_xlfn.XLOOKUP(Master[[#This Row],[cu_id]],AllStopTimes[cu_ID],AllStopTimes[Average Stop Time ( In Min )]), 0)</f>
        <v>0</v>
      </c>
      <c r="AO621" s="35" t="e">
        <f>IF(Master[[#This Row],[RSP StopTime override]] &lt;&gt; "",Master[[#This Row],[RSP StopTime override]],IF(Master[[#This Row],[Avg stop time helper]] &lt;&gt; 0, Master[[#This Row],[Avg stop time helper]],Average_Stop_Time))</f>
        <v>#DIV/0!</v>
      </c>
    </row>
    <row r="622" spans="1:41" s="35" customFormat="1" x14ac:dyDescent="0.3">
      <c r="A622" s="55" t="s">
        <v>14503</v>
      </c>
      <c r="B622" s="35">
        <v>101</v>
      </c>
      <c r="C622" s="35">
        <v>70766</v>
      </c>
      <c r="D622" s="35">
        <v>0</v>
      </c>
      <c r="E622" s="35" t="s">
        <v>7908</v>
      </c>
      <c r="F622" s="35" t="s">
        <v>7909</v>
      </c>
      <c r="G622" s="35" t="s">
        <v>7910</v>
      </c>
      <c r="H622" s="35" t="s">
        <v>7904</v>
      </c>
      <c r="I622" s="35" t="s">
        <v>3</v>
      </c>
      <c r="J622" s="35">
        <v>49766</v>
      </c>
      <c r="K622" s="35">
        <v>3</v>
      </c>
      <c r="L622" s="35" t="s">
        <v>7804</v>
      </c>
      <c r="M622" s="35" t="s">
        <v>7793</v>
      </c>
      <c r="N622" s="35" t="s">
        <v>903</v>
      </c>
      <c r="O622" s="35">
        <v>25</v>
      </c>
      <c r="P622" s="35">
        <v>0</v>
      </c>
      <c r="Q622" s="35">
        <v>25</v>
      </c>
      <c r="R622" s="35">
        <v>0</v>
      </c>
      <c r="S622" s="35">
        <v>0</v>
      </c>
      <c r="T622" s="35">
        <v>0</v>
      </c>
      <c r="U622" s="39">
        <v>44145</v>
      </c>
      <c r="V622" s="35">
        <v>13</v>
      </c>
      <c r="W622" s="45">
        <v>1593.85</v>
      </c>
      <c r="X622" s="45">
        <v>0</v>
      </c>
      <c r="Y622" s="45">
        <v>0</v>
      </c>
      <c r="Z622" s="45">
        <v>33.32</v>
      </c>
      <c r="AA622" s="45">
        <v>133.28</v>
      </c>
      <c r="AB622" s="35">
        <v>0</v>
      </c>
      <c r="AC622" s="35">
        <v>0</v>
      </c>
      <c r="AD622" s="42">
        <v>0</v>
      </c>
      <c r="AE622" s="45">
        <v>30.302499999999998</v>
      </c>
      <c r="AF622" s="45">
        <v>30.302499999999998</v>
      </c>
      <c r="AG622" s="35" t="s">
        <v>10978</v>
      </c>
      <c r="AH622" s="35" t="s">
        <v>10965</v>
      </c>
      <c r="AK622" s="35" t="s">
        <v>7832</v>
      </c>
      <c r="AL622" s="35" t="s">
        <v>932</v>
      </c>
      <c r="AM622" s="35">
        <v>101</v>
      </c>
      <c r="AN622" s="35">
        <f>IFERROR(_xlfn.XLOOKUP(Master[[#This Row],[cu_id]],AllStopTimes[cu_ID],AllStopTimes[Average Stop Time ( In Min )]), 0)</f>
        <v>0</v>
      </c>
      <c r="AO622" s="35" t="e">
        <f>IF(Master[[#This Row],[RSP StopTime override]] &lt;&gt; "",Master[[#This Row],[RSP StopTime override]],IF(Master[[#This Row],[Avg stop time helper]] &lt;&gt; 0, Master[[#This Row],[Avg stop time helper]],Average_Stop_Time))</f>
        <v>#DIV/0!</v>
      </c>
    </row>
    <row r="623" spans="1:41" s="35" customFormat="1" x14ac:dyDescent="0.3">
      <c r="A623" s="55" t="s">
        <v>13045</v>
      </c>
      <c r="B623" s="35">
        <v>101</v>
      </c>
      <c r="C623" s="35">
        <v>70763</v>
      </c>
      <c r="D623" s="35">
        <v>0</v>
      </c>
      <c r="E623" s="35" t="s">
        <v>7901</v>
      </c>
      <c r="F623" s="35" t="s">
        <v>7902</v>
      </c>
      <c r="G623" s="35" t="s">
        <v>7903</v>
      </c>
      <c r="H623" s="35" t="s">
        <v>7904</v>
      </c>
      <c r="I623" s="35" t="s">
        <v>3</v>
      </c>
      <c r="J623" s="35">
        <v>49766</v>
      </c>
      <c r="K623" s="35">
        <v>7</v>
      </c>
      <c r="L623" s="35" t="s">
        <v>7697</v>
      </c>
      <c r="M623" s="35" t="s">
        <v>7793</v>
      </c>
      <c r="N623" s="35" t="s">
        <v>903</v>
      </c>
      <c r="O623" s="35">
        <v>1</v>
      </c>
      <c r="P623" s="35">
        <v>0</v>
      </c>
      <c r="Q623" s="35">
        <v>1</v>
      </c>
      <c r="R623" s="35">
        <v>0</v>
      </c>
      <c r="S623" s="35">
        <v>0</v>
      </c>
      <c r="T623" s="35">
        <v>0</v>
      </c>
      <c r="U623" s="39">
        <v>44138</v>
      </c>
      <c r="V623" s="35">
        <v>52</v>
      </c>
      <c r="W623" s="45">
        <v>2069.34</v>
      </c>
      <c r="X623" s="45">
        <v>0</v>
      </c>
      <c r="Y623" s="45">
        <v>0</v>
      </c>
      <c r="Z623" s="45">
        <v>40.98</v>
      </c>
      <c r="AA623" s="45">
        <v>40.98</v>
      </c>
      <c r="AB623" s="35">
        <v>0</v>
      </c>
      <c r="AC623" s="35">
        <v>0</v>
      </c>
      <c r="AD623" s="42">
        <v>0</v>
      </c>
      <c r="AE623" s="45">
        <v>39.4</v>
      </c>
      <c r="AF623" s="45">
        <v>39.4</v>
      </c>
      <c r="AG623" s="35" t="s">
        <v>10967</v>
      </c>
      <c r="AH623" s="35" t="s">
        <v>10965</v>
      </c>
      <c r="AK623" s="35" t="s">
        <v>7832</v>
      </c>
      <c r="AL623" s="35" t="s">
        <v>932</v>
      </c>
      <c r="AM623" s="35">
        <v>101</v>
      </c>
      <c r="AN623" s="35">
        <f>IFERROR(_xlfn.XLOOKUP(Master[[#This Row],[cu_id]],AllStopTimes[cu_ID],AllStopTimes[Average Stop Time ( In Min )]), 0)</f>
        <v>0</v>
      </c>
      <c r="AO623" s="35" t="e">
        <f>IF(Master[[#This Row],[RSP StopTime override]] &lt;&gt; "",Master[[#This Row],[RSP StopTime override]],IF(Master[[#This Row],[Avg stop time helper]] &lt;&gt; 0, Master[[#This Row],[Avg stop time helper]],Average_Stop_Time))</f>
        <v>#DIV/0!</v>
      </c>
    </row>
    <row r="624" spans="1:41" s="35" customFormat="1" x14ac:dyDescent="0.3">
      <c r="A624" s="55" t="s">
        <v>13607</v>
      </c>
      <c r="B624" s="35">
        <v>101</v>
      </c>
      <c r="C624" s="35">
        <v>70762</v>
      </c>
      <c r="D624" s="35">
        <v>0</v>
      </c>
      <c r="E624" s="35" t="s">
        <v>8174</v>
      </c>
      <c r="F624" s="35" t="s">
        <v>8175</v>
      </c>
      <c r="H624" s="35" t="s">
        <v>7930</v>
      </c>
      <c r="I624" s="35" t="s">
        <v>3</v>
      </c>
      <c r="J624" s="35">
        <v>48762</v>
      </c>
      <c r="K624" s="35">
        <v>5</v>
      </c>
      <c r="L624" s="35" t="s">
        <v>7699</v>
      </c>
      <c r="M624" s="35" t="s">
        <v>7793</v>
      </c>
      <c r="N624" s="35" t="s">
        <v>902</v>
      </c>
      <c r="O624" s="35">
        <v>200</v>
      </c>
      <c r="P624" s="35">
        <v>0</v>
      </c>
      <c r="Q624" s="35">
        <v>0</v>
      </c>
      <c r="R624" s="35">
        <v>0</v>
      </c>
      <c r="S624" s="35">
        <v>0</v>
      </c>
      <c r="T624" s="35">
        <v>200</v>
      </c>
      <c r="U624" s="39">
        <v>44148</v>
      </c>
      <c r="V624" s="35">
        <v>24</v>
      </c>
      <c r="W624" s="45">
        <v>5667.21</v>
      </c>
      <c r="X624" s="45">
        <v>0</v>
      </c>
      <c r="Y624" s="45">
        <v>0</v>
      </c>
      <c r="Z624" s="45">
        <v>154.11000000000001</v>
      </c>
      <c r="AA624" s="45">
        <v>308.20999999999998</v>
      </c>
      <c r="AB624" s="35">
        <v>0</v>
      </c>
      <c r="AC624" s="35">
        <v>0</v>
      </c>
      <c r="AD624" s="42">
        <v>0</v>
      </c>
      <c r="AE624" s="45">
        <v>134.56620000000001</v>
      </c>
      <c r="AF624" s="45">
        <v>49.274999999999999</v>
      </c>
      <c r="AG624" s="35" t="s">
        <v>10969</v>
      </c>
      <c r="AH624" s="35" t="s">
        <v>10965</v>
      </c>
      <c r="AK624" s="35" t="s">
        <v>7832</v>
      </c>
      <c r="AL624" s="35" t="s">
        <v>902</v>
      </c>
      <c r="AM624" s="35">
        <v>101</v>
      </c>
      <c r="AN624" s="35">
        <f>IFERROR(_xlfn.XLOOKUP(Master[[#This Row],[cu_id]],AllStopTimes[cu_ID],AllStopTimes[Average Stop Time ( In Min )]), 0)</f>
        <v>0</v>
      </c>
      <c r="AO624" s="35" t="e">
        <f>IF(Master[[#This Row],[RSP StopTime override]] &lt;&gt; "",Master[[#This Row],[RSP StopTime override]],IF(Master[[#This Row],[Avg stop time helper]] &lt;&gt; 0, Master[[#This Row],[Avg stop time helper]],Average_Stop_Time))</f>
        <v>#DIV/0!</v>
      </c>
    </row>
    <row r="625" spans="1:41" s="35" customFormat="1" x14ac:dyDescent="0.3">
      <c r="A625" s="55" t="s">
        <v>13898</v>
      </c>
      <c r="B625" s="35">
        <v>102</v>
      </c>
      <c r="C625" s="35">
        <v>70756</v>
      </c>
      <c r="D625" s="35">
        <v>0</v>
      </c>
      <c r="E625" s="35" t="s">
        <v>8419</v>
      </c>
      <c r="F625" s="35" t="s">
        <v>8420</v>
      </c>
      <c r="H625" s="35" t="s">
        <v>8418</v>
      </c>
      <c r="I625" s="35" t="s">
        <v>3</v>
      </c>
      <c r="J625" s="35">
        <v>49744</v>
      </c>
      <c r="K625" s="35">
        <v>5</v>
      </c>
      <c r="L625" s="35" t="s">
        <v>7699</v>
      </c>
      <c r="M625" s="35" t="s">
        <v>7793</v>
      </c>
      <c r="N625" s="35" t="s">
        <v>900</v>
      </c>
      <c r="O625" s="35">
        <v>235</v>
      </c>
      <c r="P625" s="35">
        <v>0</v>
      </c>
      <c r="Q625" s="35">
        <v>0</v>
      </c>
      <c r="R625" s="35">
        <v>235</v>
      </c>
      <c r="S625" s="35">
        <v>0</v>
      </c>
      <c r="T625" s="35">
        <v>0</v>
      </c>
      <c r="U625" s="39">
        <v>44146</v>
      </c>
      <c r="V625" s="35">
        <v>26</v>
      </c>
      <c r="W625" s="45">
        <v>1376.23</v>
      </c>
      <c r="X625" s="45">
        <v>0</v>
      </c>
      <c r="Y625" s="45">
        <v>0</v>
      </c>
      <c r="Z625" s="45">
        <v>34.31</v>
      </c>
      <c r="AA625" s="45">
        <v>68.62</v>
      </c>
      <c r="AB625" s="35">
        <v>0</v>
      </c>
      <c r="AC625" s="35">
        <v>0</v>
      </c>
      <c r="AD625" s="42">
        <v>0</v>
      </c>
      <c r="AE625" s="45">
        <v>30.81</v>
      </c>
      <c r="AF625" s="45">
        <v>7.7024999999999997</v>
      </c>
      <c r="AG625" s="35" t="s">
        <v>10970</v>
      </c>
      <c r="AH625" s="35" t="s">
        <v>10965</v>
      </c>
      <c r="AK625" s="35" t="s">
        <v>7832</v>
      </c>
      <c r="AL625" s="35" t="s">
        <v>932</v>
      </c>
      <c r="AM625" s="35" t="s">
        <v>7734</v>
      </c>
      <c r="AN625" s="35">
        <f>IFERROR(_xlfn.XLOOKUP(Master[[#This Row],[cu_id]],AllStopTimes[cu_ID],AllStopTimes[Average Stop Time ( In Min )]), 0)</f>
        <v>0</v>
      </c>
      <c r="AO625" s="35" t="e">
        <f>IF(Master[[#This Row],[RSP StopTime override]] &lt;&gt; "",Master[[#This Row],[RSP StopTime override]],IF(Master[[#This Row],[Avg stop time helper]] &lt;&gt; 0, Master[[#This Row],[Avg stop time helper]],Average_Stop_Time))</f>
        <v>#DIV/0!</v>
      </c>
    </row>
    <row r="626" spans="1:41" s="35" customFormat="1" x14ac:dyDescent="0.3">
      <c r="A626" s="55" t="s">
        <v>14452</v>
      </c>
      <c r="B626" s="35">
        <v>102</v>
      </c>
      <c r="C626" s="35">
        <v>70754</v>
      </c>
      <c r="D626" s="35">
        <v>0</v>
      </c>
      <c r="E626" s="35" t="s">
        <v>8431</v>
      </c>
      <c r="F626" s="35" t="s">
        <v>8432</v>
      </c>
      <c r="H626" s="35" t="s">
        <v>7891</v>
      </c>
      <c r="I626" s="35" t="s">
        <v>3</v>
      </c>
      <c r="J626" s="35">
        <v>49753</v>
      </c>
      <c r="K626" s="35">
        <v>3</v>
      </c>
      <c r="L626" s="35" t="s">
        <v>7804</v>
      </c>
      <c r="M626" s="35" t="s">
        <v>7793</v>
      </c>
      <c r="N626" s="35" t="s">
        <v>900</v>
      </c>
      <c r="O626" s="35">
        <v>250</v>
      </c>
      <c r="P626" s="35">
        <v>0</v>
      </c>
      <c r="Q626" s="35">
        <v>0</v>
      </c>
      <c r="R626" s="35">
        <v>250</v>
      </c>
      <c r="S626" s="35">
        <v>0</v>
      </c>
      <c r="T626" s="35">
        <v>0</v>
      </c>
      <c r="U626" s="39">
        <v>44146</v>
      </c>
      <c r="V626" s="35">
        <v>13</v>
      </c>
      <c r="W626" s="45">
        <v>247.25</v>
      </c>
      <c r="X626" s="45">
        <v>0</v>
      </c>
      <c r="Y626" s="45">
        <v>0</v>
      </c>
      <c r="Z626" s="45">
        <v>4.9400000000000004</v>
      </c>
      <c r="AA626" s="45">
        <v>19.75</v>
      </c>
      <c r="AB626" s="35">
        <v>0</v>
      </c>
      <c r="AC626" s="35">
        <v>0</v>
      </c>
      <c r="AD626" s="42">
        <v>0</v>
      </c>
      <c r="AE626" s="45">
        <v>4.7</v>
      </c>
      <c r="AF626" s="45">
        <v>4.7</v>
      </c>
      <c r="AG626" s="35" t="s">
        <v>10969</v>
      </c>
      <c r="AH626" s="35" t="s">
        <v>10966</v>
      </c>
      <c r="AK626" s="35" t="s">
        <v>7832</v>
      </c>
      <c r="AL626" s="35" t="s">
        <v>932</v>
      </c>
      <c r="AM626" s="35" t="s">
        <v>7734</v>
      </c>
      <c r="AN626" s="35">
        <f>IFERROR(_xlfn.XLOOKUP(Master[[#This Row],[cu_id]],AllStopTimes[cu_ID],AllStopTimes[Average Stop Time ( In Min )]), 0)</f>
        <v>0</v>
      </c>
      <c r="AO626" s="35" t="e">
        <f>IF(Master[[#This Row],[RSP StopTime override]] &lt;&gt; "",Master[[#This Row],[RSP StopTime override]],IF(Master[[#This Row],[Avg stop time helper]] &lt;&gt; 0, Master[[#This Row],[Avg stop time helper]],Average_Stop_Time))</f>
        <v>#DIV/0!</v>
      </c>
    </row>
    <row r="627" spans="1:41" s="35" customFormat="1" x14ac:dyDescent="0.3">
      <c r="A627" s="55" t="s">
        <v>14111</v>
      </c>
      <c r="B627" s="35">
        <v>105</v>
      </c>
      <c r="C627" s="35">
        <v>70753</v>
      </c>
      <c r="D627" s="35">
        <v>0</v>
      </c>
      <c r="E627" s="35" t="s">
        <v>9199</v>
      </c>
      <c r="F627" s="35" t="s">
        <v>9200</v>
      </c>
      <c r="H627" s="35" t="s">
        <v>8815</v>
      </c>
      <c r="I627" s="35" t="s">
        <v>3</v>
      </c>
      <c r="J627" s="35">
        <v>49753</v>
      </c>
      <c r="K627" s="35">
        <v>5</v>
      </c>
      <c r="L627" s="35" t="s">
        <v>7699</v>
      </c>
      <c r="M627" s="35" t="s">
        <v>7793</v>
      </c>
      <c r="N627" s="35" t="s">
        <v>901</v>
      </c>
      <c r="O627" s="35">
        <v>405</v>
      </c>
      <c r="P627" s="35">
        <v>405</v>
      </c>
      <c r="Q627" s="35">
        <v>0</v>
      </c>
      <c r="R627" s="35">
        <v>0</v>
      </c>
      <c r="S627" s="35">
        <v>0</v>
      </c>
      <c r="T627" s="35">
        <v>0</v>
      </c>
      <c r="U627" s="39">
        <v>44144</v>
      </c>
      <c r="V627" s="35">
        <v>26</v>
      </c>
      <c r="W627" s="45">
        <v>919.31</v>
      </c>
      <c r="X627" s="45">
        <v>0</v>
      </c>
      <c r="Y627" s="45">
        <v>0</v>
      </c>
      <c r="Z627" s="45">
        <v>19.260000000000002</v>
      </c>
      <c r="AA627" s="45">
        <v>38.51</v>
      </c>
      <c r="AB627" s="35">
        <v>0</v>
      </c>
      <c r="AC627" s="35">
        <v>0</v>
      </c>
      <c r="AD627" s="42">
        <v>0</v>
      </c>
      <c r="AE627" s="45">
        <v>17.5</v>
      </c>
      <c r="AF627" s="45">
        <v>17.5</v>
      </c>
      <c r="AG627" s="35" t="s">
        <v>10969</v>
      </c>
      <c r="AH627" s="35" t="s">
        <v>10965</v>
      </c>
      <c r="AK627" s="35" t="s">
        <v>7832</v>
      </c>
      <c r="AL627" s="35" t="s">
        <v>932</v>
      </c>
      <c r="AM627" s="35">
        <v>105</v>
      </c>
      <c r="AN627" s="35">
        <f>IFERROR(_xlfn.XLOOKUP(Master[[#This Row],[cu_id]],AllStopTimes[cu_ID],AllStopTimes[Average Stop Time ( In Min )]), 0)</f>
        <v>0</v>
      </c>
      <c r="AO627" s="35" t="e">
        <f>IF(Master[[#This Row],[RSP StopTime override]] &lt;&gt; "",Master[[#This Row],[RSP StopTime override]],IF(Master[[#This Row],[Avg stop time helper]] &lt;&gt; 0, Master[[#This Row],[Avg stop time helper]],Average_Stop_Time))</f>
        <v>#DIV/0!</v>
      </c>
    </row>
    <row r="628" spans="1:41" s="35" customFormat="1" x14ac:dyDescent="0.3">
      <c r="A628" s="55" t="s">
        <v>14448</v>
      </c>
      <c r="B628" s="35">
        <v>103</v>
      </c>
      <c r="C628" s="35">
        <v>99052</v>
      </c>
      <c r="D628" s="35">
        <v>7</v>
      </c>
      <c r="E628" s="35" t="s">
        <v>8814</v>
      </c>
      <c r="F628" s="35" t="s">
        <v>8311</v>
      </c>
      <c r="H628" s="35" t="s">
        <v>8815</v>
      </c>
      <c r="I628" s="35" t="s">
        <v>3</v>
      </c>
      <c r="J628" s="35">
        <v>49753</v>
      </c>
      <c r="K628" s="35">
        <v>4</v>
      </c>
      <c r="L628" s="35" t="s">
        <v>7806</v>
      </c>
      <c r="M628" s="35" t="s">
        <v>7793</v>
      </c>
      <c r="N628" s="35" t="s">
        <v>903</v>
      </c>
      <c r="O628" s="35">
        <v>200</v>
      </c>
      <c r="P628" s="35">
        <v>0</v>
      </c>
      <c r="Q628" s="35">
        <v>200</v>
      </c>
      <c r="R628" s="35">
        <v>0</v>
      </c>
      <c r="S628" s="35">
        <v>0</v>
      </c>
      <c r="T628" s="35">
        <v>0</v>
      </c>
      <c r="U628" s="39">
        <v>44146</v>
      </c>
      <c r="V628" s="35">
        <v>25</v>
      </c>
      <c r="W628" s="45">
        <v>983.95</v>
      </c>
      <c r="X628" s="45">
        <v>0</v>
      </c>
      <c r="Y628" s="45">
        <v>0</v>
      </c>
      <c r="Z628" s="45">
        <v>14.7</v>
      </c>
      <c r="AA628" s="45">
        <v>58.79</v>
      </c>
      <c r="AB628" s="35">
        <v>0</v>
      </c>
      <c r="AC628" s="35">
        <v>0</v>
      </c>
      <c r="AD628" s="42">
        <v>0</v>
      </c>
      <c r="AE628" s="45">
        <v>20.043700000000001</v>
      </c>
      <c r="AF628" s="45">
        <v>20.6325</v>
      </c>
      <c r="AG628" s="35" t="s">
        <v>10967</v>
      </c>
      <c r="AH628" s="35" t="s">
        <v>10973</v>
      </c>
      <c r="AK628" s="35" t="s">
        <v>7832</v>
      </c>
      <c r="AL628" s="35" t="s">
        <v>902</v>
      </c>
      <c r="AM628" s="35">
        <v>105</v>
      </c>
      <c r="AN628" s="35">
        <f>IFERROR(_xlfn.XLOOKUP(Master[[#This Row],[cu_id]],AllStopTimes[cu_ID],AllStopTimes[Average Stop Time ( In Min )]), 0)</f>
        <v>0</v>
      </c>
      <c r="AO628" s="35" t="e">
        <f>IF(Master[[#This Row],[RSP StopTime override]] &lt;&gt; "",Master[[#This Row],[RSP StopTime override]],IF(Master[[#This Row],[Avg stop time helper]] &lt;&gt; 0, Master[[#This Row],[Avg stop time helper]],Average_Stop_Time))</f>
        <v>#DIV/0!</v>
      </c>
    </row>
    <row r="629" spans="1:41" s="35" customFormat="1" x14ac:dyDescent="0.3">
      <c r="A629" s="55" t="s">
        <v>13943</v>
      </c>
      <c r="B629" s="35">
        <v>102</v>
      </c>
      <c r="C629" s="35">
        <v>70747</v>
      </c>
      <c r="D629" s="35">
        <v>0</v>
      </c>
      <c r="E629" s="35" t="s">
        <v>8416</v>
      </c>
      <c r="F629" s="35" t="s">
        <v>8417</v>
      </c>
      <c r="H629" s="35" t="s">
        <v>8418</v>
      </c>
      <c r="I629" s="35" t="s">
        <v>3</v>
      </c>
      <c r="J629" s="35">
        <v>49744</v>
      </c>
      <c r="K629" s="35">
        <v>6</v>
      </c>
      <c r="L629" s="35" t="s">
        <v>7805</v>
      </c>
      <c r="M629" s="35" t="s">
        <v>7793</v>
      </c>
      <c r="N629" s="35" t="s">
        <v>900</v>
      </c>
      <c r="O629" s="35">
        <v>220</v>
      </c>
      <c r="P629" s="35">
        <v>0</v>
      </c>
      <c r="Q629" s="35">
        <v>0</v>
      </c>
      <c r="R629" s="35">
        <v>220</v>
      </c>
      <c r="S629" s="35">
        <v>0</v>
      </c>
      <c r="T629" s="35">
        <v>0</v>
      </c>
      <c r="U629" s="39">
        <v>44139</v>
      </c>
      <c r="V629" s="35">
        <v>26</v>
      </c>
      <c r="W629" s="45">
        <v>1517.7</v>
      </c>
      <c r="X629" s="45">
        <v>0</v>
      </c>
      <c r="Y629" s="45">
        <v>0</v>
      </c>
      <c r="Z629" s="45">
        <v>32.28</v>
      </c>
      <c r="AA629" s="45">
        <v>64.55</v>
      </c>
      <c r="AB629" s="35">
        <v>0</v>
      </c>
      <c r="AC629" s="35">
        <v>0</v>
      </c>
      <c r="AD629" s="42">
        <v>0</v>
      </c>
      <c r="AE629" s="45">
        <v>29.28</v>
      </c>
      <c r="AF629" s="45">
        <v>28.65</v>
      </c>
      <c r="AG629" s="35" t="s">
        <v>10978</v>
      </c>
      <c r="AH629" s="35" t="s">
        <v>10965</v>
      </c>
      <c r="AK629" s="35" t="s">
        <v>7832</v>
      </c>
      <c r="AL629" s="35" t="s">
        <v>932</v>
      </c>
      <c r="AM629" s="35" t="s">
        <v>7734</v>
      </c>
      <c r="AN629" s="35">
        <f>IFERROR(_xlfn.XLOOKUP(Master[[#This Row],[cu_id]],AllStopTimes[cu_ID],AllStopTimes[Average Stop Time ( In Min )]), 0)</f>
        <v>0</v>
      </c>
      <c r="AO629" s="35" t="e">
        <f>IF(Master[[#This Row],[RSP StopTime override]] &lt;&gt; "",Master[[#This Row],[RSP StopTime override]],IF(Master[[#This Row],[Avg stop time helper]] &lt;&gt; 0, Master[[#This Row],[Avg stop time helper]],Average_Stop_Time))</f>
        <v>#DIV/0!</v>
      </c>
    </row>
    <row r="630" spans="1:41" s="35" customFormat="1" x14ac:dyDescent="0.3">
      <c r="A630" s="55" t="s">
        <v>11114</v>
      </c>
      <c r="B630" s="35">
        <v>105</v>
      </c>
      <c r="C630" s="35">
        <v>70744</v>
      </c>
      <c r="D630" s="35">
        <v>0</v>
      </c>
      <c r="E630" s="35" t="s">
        <v>9479</v>
      </c>
      <c r="F630" s="35" t="s">
        <v>9480</v>
      </c>
      <c r="G630" s="35" t="s">
        <v>9481</v>
      </c>
      <c r="H630" s="35" t="s">
        <v>8107</v>
      </c>
      <c r="I630" s="35" t="s">
        <v>3</v>
      </c>
      <c r="J630" s="35">
        <v>48730</v>
      </c>
      <c r="K630" s="35">
        <v>7</v>
      </c>
      <c r="L630" s="35" t="s">
        <v>7697</v>
      </c>
      <c r="M630" s="35" t="s">
        <v>7793</v>
      </c>
      <c r="N630" s="35" t="s">
        <v>902</v>
      </c>
      <c r="O630" s="35">
        <v>120</v>
      </c>
      <c r="P630" s="35">
        <v>0</v>
      </c>
      <c r="Q630" s="35">
        <v>0</v>
      </c>
      <c r="R630" s="35">
        <v>0</v>
      </c>
      <c r="S630" s="35">
        <v>0</v>
      </c>
      <c r="T630" s="35">
        <v>120</v>
      </c>
      <c r="U630" s="39">
        <v>44141</v>
      </c>
      <c r="V630" s="35">
        <v>52</v>
      </c>
      <c r="W630" s="45">
        <v>3948.94</v>
      </c>
      <c r="X630" s="45">
        <v>0</v>
      </c>
      <c r="Y630" s="45">
        <v>0</v>
      </c>
      <c r="Z630" s="45">
        <v>83.74</v>
      </c>
      <c r="AA630" s="45">
        <v>83.74</v>
      </c>
      <c r="AB630" s="35">
        <v>0</v>
      </c>
      <c r="AC630" s="35">
        <v>0</v>
      </c>
      <c r="AD630" s="42">
        <v>0</v>
      </c>
      <c r="AE630" s="45">
        <v>75.98</v>
      </c>
      <c r="AF630" s="45">
        <v>75.010000000000005</v>
      </c>
      <c r="AG630" s="35" t="s">
        <v>10969</v>
      </c>
      <c r="AH630" s="35" t="s">
        <v>10965</v>
      </c>
      <c r="AK630" s="35" t="s">
        <v>7832</v>
      </c>
      <c r="AL630" s="35" t="s">
        <v>932</v>
      </c>
      <c r="AM630" s="35">
        <v>101</v>
      </c>
      <c r="AN630" s="35">
        <f>IFERROR(_xlfn.XLOOKUP(Master[[#This Row],[cu_id]],AllStopTimes[cu_ID],AllStopTimes[Average Stop Time ( In Min )]), 0)</f>
        <v>0</v>
      </c>
      <c r="AO630" s="35" t="e">
        <f>IF(Master[[#This Row],[RSP StopTime override]] &lt;&gt; "",Master[[#This Row],[RSP StopTime override]],IF(Master[[#This Row],[Avg stop time helper]] &lt;&gt; 0, Master[[#This Row],[Avg stop time helper]],Average_Stop_Time))</f>
        <v>#DIV/0!</v>
      </c>
    </row>
    <row r="631" spans="1:41" s="35" customFormat="1" x14ac:dyDescent="0.3">
      <c r="A631" s="55" t="s">
        <v>12470</v>
      </c>
      <c r="B631" s="35">
        <v>101</v>
      </c>
      <c r="C631" s="35">
        <v>70740</v>
      </c>
      <c r="D631" s="35">
        <v>0</v>
      </c>
      <c r="E631" s="35" t="s">
        <v>8051</v>
      </c>
      <c r="F631" s="35" t="s">
        <v>8052</v>
      </c>
      <c r="H631" s="35" t="s">
        <v>7896</v>
      </c>
      <c r="I631" s="35" t="s">
        <v>3</v>
      </c>
      <c r="J631" s="35">
        <v>49707</v>
      </c>
      <c r="K631" s="35">
        <v>7</v>
      </c>
      <c r="L631" s="35" t="s">
        <v>7697</v>
      </c>
      <c r="M631" s="35" t="s">
        <v>7793</v>
      </c>
      <c r="N631" s="35" t="s">
        <v>900</v>
      </c>
      <c r="O631" s="35">
        <v>322</v>
      </c>
      <c r="P631" s="35">
        <v>0</v>
      </c>
      <c r="Q631" s="35">
        <v>0</v>
      </c>
      <c r="R631" s="35">
        <v>322</v>
      </c>
      <c r="S631" s="35">
        <v>0</v>
      </c>
      <c r="T631" s="35">
        <v>0</v>
      </c>
      <c r="U631" s="39">
        <v>44139</v>
      </c>
      <c r="V631" s="35">
        <v>46</v>
      </c>
      <c r="W631" s="45">
        <v>3299.62</v>
      </c>
      <c r="X631" s="45">
        <v>0</v>
      </c>
      <c r="Y631" s="45">
        <v>0</v>
      </c>
      <c r="Z631" s="45">
        <v>87.93</v>
      </c>
      <c r="AA631" s="45">
        <v>87.93</v>
      </c>
      <c r="AB631" s="35">
        <v>0</v>
      </c>
      <c r="AC631" s="35">
        <v>0</v>
      </c>
      <c r="AD631" s="42">
        <v>0</v>
      </c>
      <c r="AE631" s="45">
        <v>85.28</v>
      </c>
      <c r="AF631" s="45">
        <v>19.55</v>
      </c>
      <c r="AG631" s="35" t="s">
        <v>10966</v>
      </c>
      <c r="AH631" s="35" t="s">
        <v>10965</v>
      </c>
      <c r="AK631" s="35" t="s">
        <v>7832</v>
      </c>
      <c r="AL631" s="35" t="s">
        <v>900</v>
      </c>
      <c r="AM631" s="35">
        <v>101</v>
      </c>
      <c r="AN631" s="35">
        <f>IFERROR(_xlfn.XLOOKUP(Master[[#This Row],[cu_id]],AllStopTimes[cu_ID],AllStopTimes[Average Stop Time ( In Min )]), 0)</f>
        <v>0</v>
      </c>
      <c r="AO631" s="35" t="e">
        <f>IF(Master[[#This Row],[RSP StopTime override]] &lt;&gt; "",Master[[#This Row],[RSP StopTime override]],IF(Master[[#This Row],[Avg stop time helper]] &lt;&gt; 0, Master[[#This Row],[Avg stop time helper]],Average_Stop_Time))</f>
        <v>#DIV/0!</v>
      </c>
    </row>
    <row r="632" spans="1:41" s="35" customFormat="1" x14ac:dyDescent="0.3">
      <c r="A632" s="55" t="s">
        <v>13199</v>
      </c>
      <c r="B632" s="35">
        <v>103</v>
      </c>
      <c r="C632" s="35">
        <v>70738</v>
      </c>
      <c r="D632" s="35">
        <v>0</v>
      </c>
      <c r="E632" s="35" t="s">
        <v>8917</v>
      </c>
      <c r="F632" s="35" t="s">
        <v>8918</v>
      </c>
      <c r="H632" s="35" t="s">
        <v>7896</v>
      </c>
      <c r="I632" s="35" t="s">
        <v>3</v>
      </c>
      <c r="J632" s="35">
        <v>49707</v>
      </c>
      <c r="K632" s="35">
        <v>5</v>
      </c>
      <c r="L632" s="35" t="s">
        <v>7699</v>
      </c>
      <c r="M632" s="35" t="s">
        <v>7793</v>
      </c>
      <c r="N632" s="35" t="s">
        <v>900</v>
      </c>
      <c r="O632" s="35">
        <v>162</v>
      </c>
      <c r="P632" s="35">
        <v>0</v>
      </c>
      <c r="Q632" s="35">
        <v>0</v>
      </c>
      <c r="R632" s="35">
        <v>162</v>
      </c>
      <c r="S632" s="35">
        <v>0</v>
      </c>
      <c r="T632" s="35">
        <v>0</v>
      </c>
      <c r="U632" s="39">
        <v>44139</v>
      </c>
      <c r="V632" s="35">
        <v>23</v>
      </c>
      <c r="W632" s="45">
        <v>851.26</v>
      </c>
      <c r="X632" s="45">
        <v>0</v>
      </c>
      <c r="Y632" s="45">
        <v>0</v>
      </c>
      <c r="Z632" s="45">
        <v>21</v>
      </c>
      <c r="AA632" s="45">
        <v>41.99</v>
      </c>
      <c r="AB632" s="35">
        <v>0</v>
      </c>
      <c r="AC632" s="35">
        <v>0</v>
      </c>
      <c r="AD632" s="42">
        <v>0</v>
      </c>
      <c r="AE632" s="45">
        <v>20</v>
      </c>
      <c r="AF632" s="45">
        <v>4.7</v>
      </c>
      <c r="AG632" s="35" t="s">
        <v>10968</v>
      </c>
      <c r="AH632" s="35" t="s">
        <v>10965</v>
      </c>
      <c r="AK632" s="35" t="s">
        <v>7832</v>
      </c>
      <c r="AL632" s="35" t="s">
        <v>902</v>
      </c>
      <c r="AM632" s="35">
        <v>103</v>
      </c>
      <c r="AN632" s="35">
        <f>IFERROR(_xlfn.XLOOKUP(Master[[#This Row],[cu_id]],AllStopTimes[cu_ID],AllStopTimes[Average Stop Time ( In Min )]), 0)</f>
        <v>0</v>
      </c>
      <c r="AO632" s="35" t="e">
        <f>IF(Master[[#This Row],[RSP StopTime override]] &lt;&gt; "",Master[[#This Row],[RSP StopTime override]],IF(Master[[#This Row],[Avg stop time helper]] &lt;&gt; 0, Master[[#This Row],[Avg stop time helper]],Average_Stop_Time))</f>
        <v>#DIV/0!</v>
      </c>
    </row>
    <row r="633" spans="1:41" s="35" customFormat="1" x14ac:dyDescent="0.3">
      <c r="A633" s="55" t="s">
        <v>13755</v>
      </c>
      <c r="B633" s="35">
        <v>102</v>
      </c>
      <c r="C633" s="35">
        <v>99053</v>
      </c>
      <c r="D633" s="35">
        <v>9</v>
      </c>
      <c r="E633" s="35" t="s">
        <v>8290</v>
      </c>
      <c r="F633" s="35" t="s">
        <v>8291</v>
      </c>
      <c r="G633" s="35" t="s">
        <v>8046</v>
      </c>
      <c r="H633" s="35" t="s">
        <v>7896</v>
      </c>
      <c r="I633" s="35" t="s">
        <v>3</v>
      </c>
      <c r="J633" s="35">
        <v>49707</v>
      </c>
      <c r="K633" s="35">
        <v>5</v>
      </c>
      <c r="L633" s="35" t="s">
        <v>7699</v>
      </c>
      <c r="M633" s="35" t="s">
        <v>7793</v>
      </c>
      <c r="N633" s="35" t="s">
        <v>903</v>
      </c>
      <c r="O633" s="35">
        <v>15</v>
      </c>
      <c r="P633" s="35">
        <v>0</v>
      </c>
      <c r="Q633" s="35">
        <v>15</v>
      </c>
      <c r="R633" s="35">
        <v>0</v>
      </c>
      <c r="S633" s="35">
        <v>0</v>
      </c>
      <c r="T633" s="35">
        <v>0</v>
      </c>
      <c r="U633" s="39">
        <v>44145</v>
      </c>
      <c r="V633" s="35">
        <v>26</v>
      </c>
      <c r="W633" s="45">
        <v>1362.27</v>
      </c>
      <c r="X633" s="45">
        <v>0</v>
      </c>
      <c r="Y633" s="45">
        <v>0</v>
      </c>
      <c r="Z633" s="45">
        <v>28.43</v>
      </c>
      <c r="AA633" s="45">
        <v>56.86</v>
      </c>
      <c r="AB633" s="35">
        <v>0</v>
      </c>
      <c r="AC633" s="35">
        <v>0</v>
      </c>
      <c r="AD633" s="42">
        <v>0</v>
      </c>
      <c r="AE633" s="45">
        <v>25.954999999999998</v>
      </c>
      <c r="AF633" s="45">
        <v>25.954999999999998</v>
      </c>
      <c r="AG633" s="35" t="s">
        <v>10978</v>
      </c>
      <c r="AH633" s="35" t="s">
        <v>10965</v>
      </c>
      <c r="AK633" s="35" t="s">
        <v>7832</v>
      </c>
      <c r="AL633" s="35" t="s">
        <v>903</v>
      </c>
      <c r="AM633" s="35">
        <v>102</v>
      </c>
      <c r="AN633" s="35">
        <f>IFERROR(_xlfn.XLOOKUP(Master[[#This Row],[cu_id]],AllStopTimes[cu_ID],AllStopTimes[Average Stop Time ( In Min )]), 0)</f>
        <v>0</v>
      </c>
      <c r="AO633" s="35" t="e">
        <f>IF(Master[[#This Row],[RSP StopTime override]] &lt;&gt; "",Master[[#This Row],[RSP StopTime override]],IF(Master[[#This Row],[Avg stop time helper]] &lt;&gt; 0, Master[[#This Row],[Avg stop time helper]],Average_Stop_Time))</f>
        <v>#DIV/0!</v>
      </c>
    </row>
    <row r="634" spans="1:41" s="35" customFormat="1" x14ac:dyDescent="0.3">
      <c r="A634" s="55" t="s">
        <v>12640</v>
      </c>
      <c r="B634" s="35">
        <v>103</v>
      </c>
      <c r="C634" s="35">
        <v>99053</v>
      </c>
      <c r="D634" s="35">
        <v>12</v>
      </c>
      <c r="E634" s="35" t="s">
        <v>8840</v>
      </c>
      <c r="F634" s="35" t="s">
        <v>8841</v>
      </c>
      <c r="G634" s="35" t="s">
        <v>8842</v>
      </c>
      <c r="H634" s="35" t="s">
        <v>7896</v>
      </c>
      <c r="I634" s="35" t="s">
        <v>3</v>
      </c>
      <c r="J634" s="35">
        <v>49707</v>
      </c>
      <c r="K634" s="35">
        <v>7</v>
      </c>
      <c r="L634" s="35" t="s">
        <v>7697</v>
      </c>
      <c r="M634" s="35" t="s">
        <v>7793</v>
      </c>
      <c r="N634" s="35" t="s">
        <v>903</v>
      </c>
      <c r="O634" s="35">
        <v>286</v>
      </c>
      <c r="P634" s="35">
        <v>0</v>
      </c>
      <c r="Q634" s="35">
        <v>286</v>
      </c>
      <c r="R634" s="35">
        <v>0</v>
      </c>
      <c r="S634" s="35">
        <v>0</v>
      </c>
      <c r="T634" s="35">
        <v>0</v>
      </c>
      <c r="U634" s="39">
        <v>44138</v>
      </c>
      <c r="V634" s="35">
        <v>20</v>
      </c>
      <c r="W634" s="45">
        <v>283.52</v>
      </c>
      <c r="X634" s="45">
        <v>0</v>
      </c>
      <c r="Y634" s="45">
        <v>0</v>
      </c>
      <c r="Z634" s="45" t="s">
        <v>7881</v>
      </c>
      <c r="AA634" s="45" t="s">
        <v>7881</v>
      </c>
      <c r="AB634" s="35">
        <v>0</v>
      </c>
      <c r="AC634" s="35">
        <v>0</v>
      </c>
      <c r="AD634" s="42">
        <v>0</v>
      </c>
      <c r="AE634" s="45">
        <v>0</v>
      </c>
      <c r="AF634" s="45">
        <v>14.567500000000001</v>
      </c>
      <c r="AG634" s="35" t="s">
        <v>10969</v>
      </c>
      <c r="AH634" s="35" t="s">
        <v>10973</v>
      </c>
      <c r="AK634" s="35" t="s">
        <v>7832</v>
      </c>
      <c r="AL634" s="35" t="s">
        <v>902</v>
      </c>
      <c r="AM634" s="35">
        <v>105</v>
      </c>
      <c r="AN634" s="35">
        <f>IFERROR(_xlfn.XLOOKUP(Master[[#This Row],[cu_id]],AllStopTimes[cu_ID],AllStopTimes[Average Stop Time ( In Min )]), 0)</f>
        <v>0</v>
      </c>
      <c r="AO634" s="35" t="e">
        <f>IF(Master[[#This Row],[RSP StopTime override]] &lt;&gt; "",Master[[#This Row],[RSP StopTime override]],IF(Master[[#This Row],[Avg stop time helper]] &lt;&gt; 0, Master[[#This Row],[Avg stop time helper]],Average_Stop_Time))</f>
        <v>#DIV/0!</v>
      </c>
    </row>
    <row r="635" spans="1:41" s="35" customFormat="1" x14ac:dyDescent="0.3">
      <c r="A635" s="55" t="s">
        <v>13714</v>
      </c>
      <c r="B635" s="35">
        <v>102</v>
      </c>
      <c r="C635" s="35">
        <v>99053</v>
      </c>
      <c r="D635" s="35">
        <v>3</v>
      </c>
      <c r="E635" s="35" t="s">
        <v>8292</v>
      </c>
      <c r="F635" s="35" t="s">
        <v>8293</v>
      </c>
      <c r="H635" s="35" t="s">
        <v>7831</v>
      </c>
      <c r="I635" s="35" t="s">
        <v>3</v>
      </c>
      <c r="J635" s="35">
        <v>49707</v>
      </c>
      <c r="K635" s="35">
        <v>6</v>
      </c>
      <c r="L635" s="35" t="s">
        <v>7805</v>
      </c>
      <c r="M635" s="35" t="s">
        <v>7793</v>
      </c>
      <c r="N635" s="35" t="s">
        <v>903</v>
      </c>
      <c r="O635" s="35">
        <v>15</v>
      </c>
      <c r="P635" s="35">
        <v>0</v>
      </c>
      <c r="Q635" s="35">
        <v>15</v>
      </c>
      <c r="R635" s="35">
        <v>0</v>
      </c>
      <c r="S635" s="35">
        <v>0</v>
      </c>
      <c r="T635" s="35">
        <v>0</v>
      </c>
      <c r="U635" s="39">
        <v>44138</v>
      </c>
      <c r="V635" s="35">
        <v>26</v>
      </c>
      <c r="W635" s="45">
        <v>1064.5999999999999</v>
      </c>
      <c r="X635" s="45">
        <v>0</v>
      </c>
      <c r="Y635" s="45">
        <v>0</v>
      </c>
      <c r="Z635" s="45">
        <v>22.22</v>
      </c>
      <c r="AA635" s="45">
        <v>44.45</v>
      </c>
      <c r="AB635" s="35">
        <v>0</v>
      </c>
      <c r="AC635" s="35">
        <v>0</v>
      </c>
      <c r="AD635" s="42">
        <v>0</v>
      </c>
      <c r="AE635" s="45">
        <v>20.305</v>
      </c>
      <c r="AF635" s="45">
        <v>20.305</v>
      </c>
      <c r="AG635" s="35" t="s">
        <v>10978</v>
      </c>
      <c r="AH635" s="35" t="s">
        <v>10965</v>
      </c>
      <c r="AK635" s="35" t="s">
        <v>7832</v>
      </c>
      <c r="AL635" s="35" t="s">
        <v>903</v>
      </c>
      <c r="AM635" s="35">
        <v>102</v>
      </c>
      <c r="AN635" s="35">
        <f>IFERROR(_xlfn.XLOOKUP(Master[[#This Row],[cu_id]],AllStopTimes[cu_ID],AllStopTimes[Average Stop Time ( In Min )]), 0)</f>
        <v>0</v>
      </c>
      <c r="AO635" s="35" t="e">
        <f>IF(Master[[#This Row],[RSP StopTime override]] &lt;&gt; "",Master[[#This Row],[RSP StopTime override]],IF(Master[[#This Row],[Avg stop time helper]] &lt;&gt; 0, Master[[#This Row],[Avg stop time helper]],Average_Stop_Time))</f>
        <v>#DIV/0!</v>
      </c>
    </row>
    <row r="636" spans="1:41" s="35" customFormat="1" x14ac:dyDescent="0.3">
      <c r="A636" s="55" t="s">
        <v>13751</v>
      </c>
      <c r="B636" s="35">
        <v>102</v>
      </c>
      <c r="C636" s="35">
        <v>99053</v>
      </c>
      <c r="D636" s="35">
        <v>4</v>
      </c>
      <c r="E636" s="35" t="s">
        <v>8286</v>
      </c>
      <c r="F636" s="35" t="s">
        <v>8287</v>
      </c>
      <c r="H636" s="35" t="s">
        <v>7896</v>
      </c>
      <c r="I636" s="35" t="s">
        <v>3</v>
      </c>
      <c r="J636" s="35">
        <v>49707</v>
      </c>
      <c r="K636" s="35">
        <v>5</v>
      </c>
      <c r="L636" s="35" t="s">
        <v>7699</v>
      </c>
      <c r="M636" s="35" t="s">
        <v>7793</v>
      </c>
      <c r="N636" s="35" t="s">
        <v>903</v>
      </c>
      <c r="O636" s="35">
        <v>13</v>
      </c>
      <c r="P636" s="35">
        <v>0</v>
      </c>
      <c r="Q636" s="35">
        <v>13</v>
      </c>
      <c r="R636" s="35">
        <v>0</v>
      </c>
      <c r="S636" s="35">
        <v>0</v>
      </c>
      <c r="T636" s="35">
        <v>0</v>
      </c>
      <c r="U636" s="39">
        <v>44145</v>
      </c>
      <c r="V636" s="35">
        <v>26</v>
      </c>
      <c r="W636" s="45">
        <v>908.83</v>
      </c>
      <c r="X636" s="45">
        <v>0</v>
      </c>
      <c r="Y636" s="45">
        <v>0</v>
      </c>
      <c r="Z636" s="45">
        <v>18.95</v>
      </c>
      <c r="AA636" s="45">
        <v>37.909999999999997</v>
      </c>
      <c r="AB636" s="35">
        <v>0</v>
      </c>
      <c r="AC636" s="35">
        <v>0</v>
      </c>
      <c r="AD636" s="42">
        <v>0</v>
      </c>
      <c r="AE636" s="45">
        <v>17.32</v>
      </c>
      <c r="AF636" s="45">
        <v>17.32</v>
      </c>
      <c r="AG636" s="35" t="s">
        <v>10978</v>
      </c>
      <c r="AH636" s="35" t="s">
        <v>10965</v>
      </c>
      <c r="AK636" s="35" t="s">
        <v>7832</v>
      </c>
      <c r="AL636" s="35" t="s">
        <v>903</v>
      </c>
      <c r="AM636" s="35">
        <v>102</v>
      </c>
      <c r="AN636" s="35">
        <f>IFERROR(_xlfn.XLOOKUP(Master[[#This Row],[cu_id]],AllStopTimes[cu_ID],AllStopTimes[Average Stop Time ( In Min )]), 0)</f>
        <v>0</v>
      </c>
      <c r="AO636" s="35" t="e">
        <f>IF(Master[[#This Row],[RSP StopTime override]] &lt;&gt; "",Master[[#This Row],[RSP StopTime override]],IF(Master[[#This Row],[Avg stop time helper]] &lt;&gt; 0, Master[[#This Row],[Avg stop time helper]],Average_Stop_Time))</f>
        <v>#DIV/0!</v>
      </c>
    </row>
    <row r="637" spans="1:41" s="35" customFormat="1" x14ac:dyDescent="0.3">
      <c r="A637" s="55" t="s">
        <v>13552</v>
      </c>
      <c r="B637" s="35">
        <v>102</v>
      </c>
      <c r="C637" s="35">
        <v>99053</v>
      </c>
      <c r="D637" s="35">
        <v>7</v>
      </c>
      <c r="E637" s="35" t="s">
        <v>8281</v>
      </c>
      <c r="F637" s="35" t="s">
        <v>8282</v>
      </c>
      <c r="G637" s="35" t="s">
        <v>8046</v>
      </c>
      <c r="H637" s="35" t="s">
        <v>7896</v>
      </c>
      <c r="I637" s="35" t="s">
        <v>3</v>
      </c>
      <c r="J637" s="35">
        <v>49707</v>
      </c>
      <c r="K637" s="35">
        <v>2</v>
      </c>
      <c r="L637" s="35" t="s">
        <v>7698</v>
      </c>
      <c r="M637" s="35" t="s">
        <v>7793</v>
      </c>
      <c r="N637" s="35" t="s">
        <v>903</v>
      </c>
      <c r="O637" s="35">
        <v>5</v>
      </c>
      <c r="P637" s="35">
        <v>0</v>
      </c>
      <c r="Q637" s="35">
        <v>5</v>
      </c>
      <c r="R637" s="35">
        <v>0</v>
      </c>
      <c r="S637" s="35">
        <v>0</v>
      </c>
      <c r="T637" s="35">
        <v>0</v>
      </c>
      <c r="U637" s="39">
        <v>44159</v>
      </c>
      <c r="V637" s="35">
        <v>13</v>
      </c>
      <c r="W637" s="45">
        <v>830.22</v>
      </c>
      <c r="X637" s="45">
        <v>0</v>
      </c>
      <c r="Y637" s="45">
        <v>0</v>
      </c>
      <c r="Z637" s="45">
        <v>18.78</v>
      </c>
      <c r="AA637" s="45">
        <v>75.099999999999994</v>
      </c>
      <c r="AB637" s="35">
        <v>0</v>
      </c>
      <c r="AC637" s="35">
        <v>0</v>
      </c>
      <c r="AD637" s="42">
        <v>0</v>
      </c>
      <c r="AE637" s="45">
        <v>17.137499999999999</v>
      </c>
      <c r="AF637" s="45">
        <v>17.137499999999999</v>
      </c>
      <c r="AG637" s="35" t="s">
        <v>10978</v>
      </c>
      <c r="AH637" s="35" t="s">
        <v>10965</v>
      </c>
      <c r="AK637" s="35" t="s">
        <v>7832</v>
      </c>
      <c r="AL637" s="35" t="s">
        <v>903</v>
      </c>
      <c r="AM637" s="35">
        <v>102</v>
      </c>
      <c r="AN637" s="35">
        <f>IFERROR(_xlfn.XLOOKUP(Master[[#This Row],[cu_id]],AllStopTimes[cu_ID],AllStopTimes[Average Stop Time ( In Min )]), 0)</f>
        <v>0</v>
      </c>
      <c r="AO637" s="35" t="e">
        <f>IF(Master[[#This Row],[RSP StopTime override]] &lt;&gt; "",Master[[#This Row],[RSP StopTime override]],IF(Master[[#This Row],[Avg stop time helper]] &lt;&gt; 0, Master[[#This Row],[Avg stop time helper]],Average_Stop_Time))</f>
        <v>#DIV/0!</v>
      </c>
    </row>
    <row r="638" spans="1:41" s="35" customFormat="1" x14ac:dyDescent="0.3">
      <c r="A638" s="55" t="s">
        <v>14417</v>
      </c>
      <c r="B638" s="35">
        <v>102</v>
      </c>
      <c r="C638" s="35">
        <v>99053</v>
      </c>
      <c r="D638" s="35">
        <v>10</v>
      </c>
      <c r="E638" s="35" t="s">
        <v>8283</v>
      </c>
      <c r="F638" s="35" t="s">
        <v>8284</v>
      </c>
      <c r="G638" s="35" t="s">
        <v>8285</v>
      </c>
      <c r="H638" s="35" t="s">
        <v>7896</v>
      </c>
      <c r="I638" s="35" t="s">
        <v>3</v>
      </c>
      <c r="J638" s="35">
        <v>49707</v>
      </c>
      <c r="K638" s="35">
        <v>3</v>
      </c>
      <c r="L638" s="35" t="s">
        <v>7804</v>
      </c>
      <c r="M638" s="35" t="s">
        <v>7793</v>
      </c>
      <c r="N638" s="35" t="s">
        <v>903</v>
      </c>
      <c r="O638" s="35">
        <v>6</v>
      </c>
      <c r="P638" s="35">
        <v>0</v>
      </c>
      <c r="Q638" s="35">
        <v>6</v>
      </c>
      <c r="R638" s="35">
        <v>0</v>
      </c>
      <c r="S638" s="35">
        <v>0</v>
      </c>
      <c r="T638" s="35">
        <v>0</v>
      </c>
      <c r="U638" s="39">
        <v>44145</v>
      </c>
      <c r="V638" s="35">
        <v>13</v>
      </c>
      <c r="W638" s="45">
        <v>2511.52</v>
      </c>
      <c r="X638" s="45">
        <v>0</v>
      </c>
      <c r="Y638" s="45">
        <v>0</v>
      </c>
      <c r="Z638" s="45">
        <v>52.49</v>
      </c>
      <c r="AA638" s="45">
        <v>209.97</v>
      </c>
      <c r="AB638" s="35">
        <v>0</v>
      </c>
      <c r="AC638" s="35">
        <v>0</v>
      </c>
      <c r="AD638" s="42">
        <v>0</v>
      </c>
      <c r="AE638" s="45">
        <v>47.8825</v>
      </c>
      <c r="AF638" s="45">
        <v>47.8825</v>
      </c>
      <c r="AG638" s="35" t="s">
        <v>10978</v>
      </c>
      <c r="AH638" s="35" t="s">
        <v>10965</v>
      </c>
      <c r="AK638" s="35" t="s">
        <v>7832</v>
      </c>
      <c r="AL638" s="35" t="s">
        <v>903</v>
      </c>
      <c r="AM638" s="35">
        <v>102</v>
      </c>
      <c r="AN638" s="35">
        <f>IFERROR(_xlfn.XLOOKUP(Master[[#This Row],[cu_id]],AllStopTimes[cu_ID],AllStopTimes[Average Stop Time ( In Min )]), 0)</f>
        <v>0</v>
      </c>
      <c r="AO638" s="35" t="e">
        <f>IF(Master[[#This Row],[RSP StopTime override]] &lt;&gt; "",Master[[#This Row],[RSP StopTime override]],IF(Master[[#This Row],[Avg stop time helper]] &lt;&gt; 0, Master[[#This Row],[Avg stop time helper]],Average_Stop_Time))</f>
        <v>#DIV/0!</v>
      </c>
    </row>
    <row r="639" spans="1:41" s="35" customFormat="1" x14ac:dyDescent="0.3">
      <c r="A639" s="55" t="s">
        <v>12583</v>
      </c>
      <c r="B639" s="35">
        <v>101</v>
      </c>
      <c r="C639" s="35">
        <v>99053</v>
      </c>
      <c r="D639" s="35">
        <v>6</v>
      </c>
      <c r="E639" s="35" t="s">
        <v>8044</v>
      </c>
      <c r="F639" s="35" t="s">
        <v>8045</v>
      </c>
      <c r="G639" s="35" t="s">
        <v>8046</v>
      </c>
      <c r="H639" s="35" t="s">
        <v>7896</v>
      </c>
      <c r="I639" s="35" t="s">
        <v>3</v>
      </c>
      <c r="J639" s="35">
        <v>49707</v>
      </c>
      <c r="K639" s="35">
        <v>1</v>
      </c>
      <c r="L639" s="35" t="s">
        <v>7803</v>
      </c>
      <c r="M639" s="35" t="s">
        <v>7793</v>
      </c>
      <c r="N639" s="35" t="s">
        <v>900</v>
      </c>
      <c r="O639" s="35">
        <v>312</v>
      </c>
      <c r="P639" s="35">
        <v>0</v>
      </c>
      <c r="Q639" s="35">
        <v>0</v>
      </c>
      <c r="R639" s="35">
        <v>312</v>
      </c>
      <c r="S639" s="35">
        <v>0</v>
      </c>
      <c r="T639" s="35">
        <v>0</v>
      </c>
      <c r="U639" s="39">
        <v>44160</v>
      </c>
      <c r="V639" s="35">
        <v>13</v>
      </c>
      <c r="W639" s="45">
        <v>1148.74</v>
      </c>
      <c r="X639" s="45">
        <v>0</v>
      </c>
      <c r="Y639" s="45">
        <v>0</v>
      </c>
      <c r="Z639" s="45">
        <v>24.16</v>
      </c>
      <c r="AA639" s="45">
        <v>96.63</v>
      </c>
      <c r="AB639" s="35">
        <v>0</v>
      </c>
      <c r="AC639" s="35">
        <v>0</v>
      </c>
      <c r="AD639" s="42">
        <v>0</v>
      </c>
      <c r="AE639" s="45">
        <v>21.83</v>
      </c>
      <c r="AF639" s="45">
        <v>21.83</v>
      </c>
      <c r="AG639" s="35" t="s">
        <v>10969</v>
      </c>
      <c r="AH639" s="35" t="s">
        <v>10965</v>
      </c>
      <c r="AK639" s="35" t="s">
        <v>7832</v>
      </c>
      <c r="AL639" s="35" t="s">
        <v>900</v>
      </c>
      <c r="AM639" s="35">
        <v>101</v>
      </c>
      <c r="AN639" s="35">
        <f>IFERROR(_xlfn.XLOOKUP(Master[[#This Row],[cu_id]],AllStopTimes[cu_ID],AllStopTimes[Average Stop Time ( In Min )]), 0)</f>
        <v>0</v>
      </c>
      <c r="AO639" s="35" t="e">
        <f>IF(Master[[#This Row],[RSP StopTime override]] &lt;&gt; "",Master[[#This Row],[RSP StopTime override]],IF(Master[[#This Row],[Avg stop time helper]] &lt;&gt; 0, Master[[#This Row],[Avg stop time helper]],Average_Stop_Time))</f>
        <v>#DIV/0!</v>
      </c>
    </row>
    <row r="640" spans="1:41" s="35" customFormat="1" x14ac:dyDescent="0.3">
      <c r="A640" s="55" t="s">
        <v>12800</v>
      </c>
      <c r="B640" s="35">
        <v>101</v>
      </c>
      <c r="C640" s="35">
        <v>70723</v>
      </c>
      <c r="D640" s="35">
        <v>0</v>
      </c>
      <c r="E640" s="35" t="s">
        <v>8013</v>
      </c>
      <c r="F640" s="35" t="s">
        <v>8014</v>
      </c>
      <c r="H640" s="35" t="s">
        <v>7831</v>
      </c>
      <c r="I640" s="35" t="s">
        <v>3</v>
      </c>
      <c r="J640" s="35">
        <v>49707</v>
      </c>
      <c r="K640" s="35">
        <v>7</v>
      </c>
      <c r="L640" s="35" t="s">
        <v>7805</v>
      </c>
      <c r="M640" s="35" t="s">
        <v>7793</v>
      </c>
      <c r="N640" s="35" t="s">
        <v>900</v>
      </c>
      <c r="O640" s="35">
        <v>150</v>
      </c>
      <c r="P640" s="35">
        <v>0</v>
      </c>
      <c r="Q640" s="35">
        <v>0</v>
      </c>
      <c r="R640" s="35">
        <v>150</v>
      </c>
      <c r="S640" s="35">
        <v>0</v>
      </c>
      <c r="T640" s="35">
        <v>0</v>
      </c>
      <c r="U640" s="39">
        <v>44139</v>
      </c>
      <c r="V640" s="35">
        <v>53</v>
      </c>
      <c r="W640" s="45">
        <v>5604.3</v>
      </c>
      <c r="X640" s="45">
        <v>0</v>
      </c>
      <c r="Y640" s="45">
        <v>0</v>
      </c>
      <c r="Z640" s="45">
        <v>121.07</v>
      </c>
      <c r="AA640" s="45">
        <v>121.07</v>
      </c>
      <c r="AB640" s="35">
        <v>3</v>
      </c>
      <c r="AC640" s="35">
        <v>0</v>
      </c>
      <c r="AD640" s="42">
        <v>0</v>
      </c>
      <c r="AE640" s="45">
        <v>107.6862</v>
      </c>
      <c r="AF640" s="45">
        <v>104.9075</v>
      </c>
      <c r="AG640" s="35" t="s">
        <v>10968</v>
      </c>
      <c r="AH640" s="35" t="s">
        <v>10965</v>
      </c>
      <c r="AK640" s="35" t="s">
        <v>7832</v>
      </c>
      <c r="AL640" s="35" t="s">
        <v>900</v>
      </c>
      <c r="AM640" s="35">
        <v>101</v>
      </c>
      <c r="AN640" s="35">
        <f>IFERROR(_xlfn.XLOOKUP(Master[[#This Row],[cu_id]],AllStopTimes[cu_ID],AllStopTimes[Average Stop Time ( In Min )]), 0)</f>
        <v>0</v>
      </c>
      <c r="AO640" s="35" t="e">
        <f>IF(Master[[#This Row],[RSP StopTime override]] &lt;&gt; "",Master[[#This Row],[RSP StopTime override]],IF(Master[[#This Row],[Avg stop time helper]] &lt;&gt; 0, Master[[#This Row],[Avg stop time helper]],Average_Stop_Time))</f>
        <v>#DIV/0!</v>
      </c>
    </row>
    <row r="641" spans="1:41" s="35" customFormat="1" x14ac:dyDescent="0.3">
      <c r="A641" s="55" t="s">
        <v>14309</v>
      </c>
      <c r="B641" s="35">
        <v>103</v>
      </c>
      <c r="C641" s="35">
        <v>99053</v>
      </c>
      <c r="D641" s="35">
        <v>8</v>
      </c>
      <c r="E641" s="35" t="s">
        <v>8882</v>
      </c>
      <c r="F641" s="35" t="s">
        <v>8883</v>
      </c>
      <c r="G641" s="35" t="s">
        <v>8884</v>
      </c>
      <c r="H641" s="35" t="s">
        <v>7896</v>
      </c>
      <c r="I641" s="35" t="s">
        <v>3</v>
      </c>
      <c r="J641" s="35">
        <v>49707</v>
      </c>
      <c r="K641" s="35">
        <v>2</v>
      </c>
      <c r="L641" s="35" t="s">
        <v>7698</v>
      </c>
      <c r="M641" s="35" t="s">
        <v>7793</v>
      </c>
      <c r="N641" s="35" t="s">
        <v>900</v>
      </c>
      <c r="O641" s="35">
        <v>31</v>
      </c>
      <c r="P641" s="35">
        <v>0</v>
      </c>
      <c r="Q641" s="35">
        <v>0</v>
      </c>
      <c r="R641" s="35">
        <v>31</v>
      </c>
      <c r="S641" s="35">
        <v>0</v>
      </c>
      <c r="T641" s="35">
        <v>0</v>
      </c>
      <c r="U641" s="39">
        <v>44139</v>
      </c>
      <c r="V641" s="35">
        <v>14</v>
      </c>
      <c r="W641" s="45">
        <v>3012.5</v>
      </c>
      <c r="X641" s="45">
        <v>0</v>
      </c>
      <c r="Y641" s="45">
        <v>0</v>
      </c>
      <c r="Z641" s="45">
        <v>54.82</v>
      </c>
      <c r="AA641" s="45">
        <v>219.29</v>
      </c>
      <c r="AB641" s="35">
        <v>0</v>
      </c>
      <c r="AC641" s="35">
        <v>0</v>
      </c>
      <c r="AD641" s="42">
        <v>0</v>
      </c>
      <c r="AE641" s="45">
        <v>86.397499999999994</v>
      </c>
      <c r="AF641" s="45">
        <v>59.746200000000002</v>
      </c>
      <c r="AG641" s="35" t="s">
        <v>10978</v>
      </c>
      <c r="AH641" s="35" t="s">
        <v>10965</v>
      </c>
      <c r="AK641" s="35" t="s">
        <v>7832</v>
      </c>
      <c r="AL641" s="35" t="s">
        <v>902</v>
      </c>
      <c r="AM641" s="35">
        <v>103</v>
      </c>
      <c r="AN641" s="35">
        <f>IFERROR(_xlfn.XLOOKUP(Master[[#This Row],[cu_id]],AllStopTimes[cu_ID],AllStopTimes[Average Stop Time ( In Min )]), 0)</f>
        <v>0</v>
      </c>
      <c r="AO641" s="35" t="e">
        <f>IF(Master[[#This Row],[RSP StopTime override]] &lt;&gt; "",Master[[#This Row],[RSP StopTime override]],IF(Master[[#This Row],[Avg stop time helper]] &lt;&gt; 0, Master[[#This Row],[Avg stop time helper]],Average_Stop_Time))</f>
        <v>#DIV/0!</v>
      </c>
    </row>
    <row r="642" spans="1:41" s="35" customFormat="1" x14ac:dyDescent="0.3">
      <c r="A642" s="55" t="s">
        <v>12791</v>
      </c>
      <c r="B642" s="35">
        <v>103</v>
      </c>
      <c r="C642" s="35">
        <v>99053</v>
      </c>
      <c r="D642" s="35">
        <v>5</v>
      </c>
      <c r="E642" s="35" t="s">
        <v>8776</v>
      </c>
      <c r="F642" s="35" t="s">
        <v>8777</v>
      </c>
      <c r="H642" s="35" t="s">
        <v>7896</v>
      </c>
      <c r="I642" s="35" t="s">
        <v>3</v>
      </c>
      <c r="J642" s="35">
        <v>49707</v>
      </c>
      <c r="K642" s="35">
        <v>7</v>
      </c>
      <c r="L642" s="35" t="s">
        <v>7697</v>
      </c>
      <c r="M642" s="35" t="s">
        <v>7793</v>
      </c>
      <c r="N642" s="35" t="s">
        <v>903</v>
      </c>
      <c r="O642" s="35">
        <v>70</v>
      </c>
      <c r="P642" s="35">
        <v>0</v>
      </c>
      <c r="Q642" s="35">
        <v>70</v>
      </c>
      <c r="R642" s="35">
        <v>0</v>
      </c>
      <c r="S642" s="35">
        <v>0</v>
      </c>
      <c r="T642" s="35">
        <v>0</v>
      </c>
      <c r="U642" s="39">
        <v>44138</v>
      </c>
      <c r="V642" s="35">
        <v>52</v>
      </c>
      <c r="W642" s="45">
        <v>2677.5</v>
      </c>
      <c r="X642" s="45">
        <v>0</v>
      </c>
      <c r="Y642" s="45">
        <v>0</v>
      </c>
      <c r="Z642" s="45">
        <v>55.89</v>
      </c>
      <c r="AA642" s="45">
        <v>55.89</v>
      </c>
      <c r="AB642" s="35">
        <v>0</v>
      </c>
      <c r="AC642" s="35">
        <v>0</v>
      </c>
      <c r="AD642" s="42">
        <v>0</v>
      </c>
      <c r="AE642" s="45">
        <v>51.04</v>
      </c>
      <c r="AF642" s="45">
        <v>51.04</v>
      </c>
      <c r="AG642" s="35" t="s">
        <v>10969</v>
      </c>
      <c r="AH642" s="35" t="s">
        <v>10965</v>
      </c>
      <c r="AK642" s="35" t="s">
        <v>7832</v>
      </c>
      <c r="AL642" s="35" t="s">
        <v>902</v>
      </c>
      <c r="AM642" s="35">
        <v>105</v>
      </c>
      <c r="AN642" s="35">
        <f>IFERROR(_xlfn.XLOOKUP(Master[[#This Row],[cu_id]],AllStopTimes[cu_ID],AllStopTimes[Average Stop Time ( In Min )]), 0)</f>
        <v>0</v>
      </c>
      <c r="AO642" s="35" t="e">
        <f>IF(Master[[#This Row],[RSP StopTime override]] &lt;&gt; "",Master[[#This Row],[RSP StopTime override]],IF(Master[[#This Row],[Avg stop time helper]] &lt;&gt; 0, Master[[#This Row],[Avg stop time helper]],Average_Stop_Time))</f>
        <v>#DIV/0!</v>
      </c>
    </row>
    <row r="643" spans="1:41" s="35" customFormat="1" x14ac:dyDescent="0.3">
      <c r="A643" s="55" t="s">
        <v>13377</v>
      </c>
      <c r="B643" s="35">
        <v>103</v>
      </c>
      <c r="C643" s="35">
        <v>99052</v>
      </c>
      <c r="D643" s="35">
        <v>8</v>
      </c>
      <c r="E643" s="35" t="s">
        <v>8867</v>
      </c>
      <c r="F643" s="35" t="s">
        <v>8311</v>
      </c>
      <c r="H643" s="35" t="s">
        <v>7896</v>
      </c>
      <c r="I643" s="35" t="s">
        <v>3</v>
      </c>
      <c r="J643" s="35">
        <v>49707</v>
      </c>
      <c r="K643" s="35">
        <v>5</v>
      </c>
      <c r="L643" s="35" t="s">
        <v>7699</v>
      </c>
      <c r="M643" s="35" t="s">
        <v>7793</v>
      </c>
      <c r="N643" s="35" t="s">
        <v>903</v>
      </c>
      <c r="O643" s="35">
        <v>330</v>
      </c>
      <c r="P643" s="35">
        <v>0</v>
      </c>
      <c r="Q643" s="35">
        <v>330</v>
      </c>
      <c r="R643" s="35">
        <v>0</v>
      </c>
      <c r="S643" s="35">
        <v>0</v>
      </c>
      <c r="T643" s="35">
        <v>0</v>
      </c>
      <c r="U643" s="39">
        <v>44146</v>
      </c>
      <c r="V643" s="35">
        <v>26</v>
      </c>
      <c r="W643" s="45">
        <v>1114.69</v>
      </c>
      <c r="X643" s="45">
        <v>0</v>
      </c>
      <c r="Y643" s="45">
        <v>0</v>
      </c>
      <c r="Z643" s="45">
        <v>21.08</v>
      </c>
      <c r="AA643" s="45">
        <v>42.17</v>
      </c>
      <c r="AB643" s="35">
        <v>0</v>
      </c>
      <c r="AC643" s="35">
        <v>0</v>
      </c>
      <c r="AD643" s="42">
        <v>0</v>
      </c>
      <c r="AE643" s="45">
        <v>28.585000000000001</v>
      </c>
      <c r="AF643" s="45">
        <v>18.4862</v>
      </c>
      <c r="AG643" s="35" t="s">
        <v>10967</v>
      </c>
      <c r="AH643" s="35" t="s">
        <v>10973</v>
      </c>
      <c r="AK643" s="35" t="s">
        <v>7832</v>
      </c>
      <c r="AL643" s="35" t="s">
        <v>3874</v>
      </c>
      <c r="AM643" s="35" t="s">
        <v>11016</v>
      </c>
      <c r="AN643" s="35">
        <f>IFERROR(_xlfn.XLOOKUP(Master[[#This Row],[cu_id]],AllStopTimes[cu_ID],AllStopTimes[Average Stop Time ( In Min )]), 0)</f>
        <v>0</v>
      </c>
      <c r="AO643" s="35" t="e">
        <f>IF(Master[[#This Row],[RSP StopTime override]] &lt;&gt; "",Master[[#This Row],[RSP StopTime override]],IF(Master[[#This Row],[Avg stop time helper]] &lt;&gt; 0, Master[[#This Row],[Avg stop time helper]],Average_Stop_Time))</f>
        <v>#DIV/0!</v>
      </c>
    </row>
    <row r="644" spans="1:41" s="35" customFormat="1" x14ac:dyDescent="0.3">
      <c r="A644" s="55" t="s">
        <v>13603</v>
      </c>
      <c r="B644" s="35">
        <v>101</v>
      </c>
      <c r="C644" s="35">
        <v>99052</v>
      </c>
      <c r="D644" s="35">
        <v>4</v>
      </c>
      <c r="E644" s="35" t="s">
        <v>7924</v>
      </c>
      <c r="F644" s="35" t="s">
        <v>7925</v>
      </c>
      <c r="H644" s="35" t="s">
        <v>7904</v>
      </c>
      <c r="I644" s="35" t="s">
        <v>3</v>
      </c>
      <c r="J644" s="35">
        <v>49766</v>
      </c>
      <c r="K644" s="35">
        <v>6</v>
      </c>
      <c r="L644" s="35" t="s">
        <v>7805</v>
      </c>
      <c r="M644" s="35" t="s">
        <v>7793</v>
      </c>
      <c r="N644" s="35" t="s">
        <v>903</v>
      </c>
      <c r="O644" s="35">
        <v>80</v>
      </c>
      <c r="P644" s="35">
        <v>0</v>
      </c>
      <c r="Q644" s="35">
        <v>80</v>
      </c>
      <c r="R644" s="35">
        <v>0</v>
      </c>
      <c r="S644" s="35">
        <v>0</v>
      </c>
      <c r="T644" s="35">
        <v>0</v>
      </c>
      <c r="U644" s="39">
        <v>44138</v>
      </c>
      <c r="V644" s="35">
        <v>27</v>
      </c>
      <c r="W644" s="45">
        <v>871.45</v>
      </c>
      <c r="X644" s="45">
        <v>0</v>
      </c>
      <c r="Y644" s="45">
        <v>0</v>
      </c>
      <c r="Z644" s="45">
        <v>17.16</v>
      </c>
      <c r="AA644" s="45">
        <v>34.32</v>
      </c>
      <c r="AB644" s="35">
        <v>0</v>
      </c>
      <c r="AC644" s="35">
        <v>0</v>
      </c>
      <c r="AD644" s="42">
        <v>0</v>
      </c>
      <c r="AE644" s="45">
        <v>16.37</v>
      </c>
      <c r="AF644" s="45">
        <v>16.010000000000002</v>
      </c>
      <c r="AG644" s="35" t="s">
        <v>10969</v>
      </c>
      <c r="AH644" s="35" t="s">
        <v>10965</v>
      </c>
      <c r="AK644" s="35" t="s">
        <v>7832</v>
      </c>
      <c r="AL644" s="35" t="s">
        <v>932</v>
      </c>
      <c r="AM644" s="35">
        <v>101</v>
      </c>
      <c r="AN644" s="35">
        <f>IFERROR(_xlfn.XLOOKUP(Master[[#This Row],[cu_id]],AllStopTimes[cu_ID],AllStopTimes[Average Stop Time ( In Min )]), 0)</f>
        <v>0</v>
      </c>
      <c r="AO644" s="35" t="e">
        <f>IF(Master[[#This Row],[RSP StopTime override]] &lt;&gt; "",Master[[#This Row],[RSP StopTime override]],IF(Master[[#This Row],[Avg stop time helper]] &lt;&gt; 0, Master[[#This Row],[Avg stop time helper]],Average_Stop_Time))</f>
        <v>#DIV/0!</v>
      </c>
    </row>
    <row r="645" spans="1:41" s="35" customFormat="1" x14ac:dyDescent="0.3">
      <c r="A645" s="55" t="s">
        <v>13378</v>
      </c>
      <c r="B645" s="35">
        <v>103</v>
      </c>
      <c r="C645" s="35">
        <v>99052</v>
      </c>
      <c r="D645" s="35">
        <v>3</v>
      </c>
      <c r="E645" s="35" t="s">
        <v>8770</v>
      </c>
      <c r="F645" s="35" t="s">
        <v>8311</v>
      </c>
      <c r="H645" s="35" t="s">
        <v>7896</v>
      </c>
      <c r="I645" s="35" t="s">
        <v>3</v>
      </c>
      <c r="J645" s="35">
        <v>49707</v>
      </c>
      <c r="K645" s="35">
        <v>6</v>
      </c>
      <c r="L645" s="35" t="s">
        <v>7805</v>
      </c>
      <c r="M645" s="35" t="s">
        <v>7793</v>
      </c>
      <c r="N645" s="35" t="s">
        <v>903</v>
      </c>
      <c r="O645" s="35">
        <v>61</v>
      </c>
      <c r="P645" s="35">
        <v>0</v>
      </c>
      <c r="Q645" s="35">
        <v>61</v>
      </c>
      <c r="R645" s="35">
        <v>0</v>
      </c>
      <c r="S645" s="35">
        <v>0</v>
      </c>
      <c r="T645" s="35">
        <v>0</v>
      </c>
      <c r="U645" s="39">
        <v>44138</v>
      </c>
      <c r="V645" s="35">
        <v>25</v>
      </c>
      <c r="W645" s="45">
        <v>871.83</v>
      </c>
      <c r="X645" s="45">
        <v>0</v>
      </c>
      <c r="Y645" s="45">
        <v>0</v>
      </c>
      <c r="Z645" s="45">
        <v>20.04</v>
      </c>
      <c r="AA645" s="45">
        <v>40.090000000000003</v>
      </c>
      <c r="AB645" s="35">
        <v>0</v>
      </c>
      <c r="AC645" s="35">
        <v>0</v>
      </c>
      <c r="AD645" s="42">
        <v>0</v>
      </c>
      <c r="AE645" s="45">
        <v>9.14</v>
      </c>
      <c r="AF645" s="45">
        <v>20.261199999999999</v>
      </c>
      <c r="AG645" s="35" t="s">
        <v>10967</v>
      </c>
      <c r="AH645" s="35" t="s">
        <v>10973</v>
      </c>
      <c r="AK645" s="35" t="s">
        <v>7832</v>
      </c>
      <c r="AL645" s="35" t="s">
        <v>902</v>
      </c>
      <c r="AM645" s="35">
        <v>105</v>
      </c>
      <c r="AN645" s="35">
        <f>IFERROR(_xlfn.XLOOKUP(Master[[#This Row],[cu_id]],AllStopTimes[cu_ID],AllStopTimes[Average Stop Time ( In Min )]), 0)</f>
        <v>0</v>
      </c>
      <c r="AO645" s="35" t="e">
        <f>IF(Master[[#This Row],[RSP StopTime override]] &lt;&gt; "",Master[[#This Row],[RSP StopTime override]],IF(Master[[#This Row],[Avg stop time helper]] &lt;&gt; 0, Master[[#This Row],[Avg stop time helper]],Average_Stop_Time))</f>
        <v>#DIV/0!</v>
      </c>
    </row>
    <row r="646" spans="1:41" s="35" customFormat="1" x14ac:dyDescent="0.3">
      <c r="A646" s="55" t="s">
        <v>13160</v>
      </c>
      <c r="B646" s="35">
        <v>101</v>
      </c>
      <c r="C646" s="35">
        <v>70711</v>
      </c>
      <c r="D646" s="35">
        <v>0</v>
      </c>
      <c r="E646" s="35" t="s">
        <v>8168</v>
      </c>
      <c r="F646" s="35" t="s">
        <v>8169</v>
      </c>
      <c r="H646" s="35" t="s">
        <v>7896</v>
      </c>
      <c r="I646" s="35" t="s">
        <v>3</v>
      </c>
      <c r="J646" s="35">
        <v>49707</v>
      </c>
      <c r="K646" s="35">
        <v>5</v>
      </c>
      <c r="L646" s="35" t="s">
        <v>7699</v>
      </c>
      <c r="M646" s="35" t="s">
        <v>7793</v>
      </c>
      <c r="N646" s="35" t="s">
        <v>902</v>
      </c>
      <c r="O646" s="35">
        <v>150</v>
      </c>
      <c r="P646" s="35">
        <v>0</v>
      </c>
      <c r="Q646" s="35">
        <v>0</v>
      </c>
      <c r="R646" s="35">
        <v>0</v>
      </c>
      <c r="S646" s="35">
        <v>0</v>
      </c>
      <c r="T646" s="35">
        <v>150</v>
      </c>
      <c r="U646" s="39">
        <v>44148</v>
      </c>
      <c r="V646" s="35">
        <v>26</v>
      </c>
      <c r="W646" s="45">
        <v>1827.61</v>
      </c>
      <c r="X646" s="45">
        <v>0</v>
      </c>
      <c r="Y646" s="45">
        <v>0</v>
      </c>
      <c r="Z646" s="45">
        <v>45.59</v>
      </c>
      <c r="AA646" s="45">
        <v>91.18</v>
      </c>
      <c r="AB646" s="35">
        <v>0</v>
      </c>
      <c r="AC646" s="35">
        <v>0</v>
      </c>
      <c r="AD646" s="42">
        <v>0</v>
      </c>
      <c r="AE646" s="45">
        <v>40.988700000000001</v>
      </c>
      <c r="AF646" s="45">
        <v>11.5025</v>
      </c>
      <c r="AG646" s="35" t="s">
        <v>10970</v>
      </c>
      <c r="AH646" s="35" t="s">
        <v>10965</v>
      </c>
      <c r="AK646" s="35" t="s">
        <v>7832</v>
      </c>
      <c r="AL646" s="35" t="s">
        <v>902</v>
      </c>
      <c r="AM646" s="35">
        <v>101</v>
      </c>
      <c r="AN646" s="35">
        <f>IFERROR(_xlfn.XLOOKUP(Master[[#This Row],[cu_id]],AllStopTimes[cu_ID],AllStopTimes[Average Stop Time ( In Min )]), 0)</f>
        <v>0</v>
      </c>
      <c r="AO646" s="35" t="e">
        <f>IF(Master[[#This Row],[RSP StopTime override]] &lt;&gt; "",Master[[#This Row],[RSP StopTime override]],IF(Master[[#This Row],[Avg stop time helper]] &lt;&gt; 0, Master[[#This Row],[Avg stop time helper]],Average_Stop_Time))</f>
        <v>#DIV/0!</v>
      </c>
    </row>
    <row r="647" spans="1:41" s="35" customFormat="1" x14ac:dyDescent="0.3">
      <c r="A647" s="55" t="s">
        <v>12809</v>
      </c>
      <c r="B647" s="35">
        <v>103</v>
      </c>
      <c r="C647" s="35">
        <v>99152</v>
      </c>
      <c r="D647" s="35">
        <v>10</v>
      </c>
      <c r="E647" s="35" t="s">
        <v>8766</v>
      </c>
      <c r="F647" s="35" t="s">
        <v>8767</v>
      </c>
      <c r="H647" s="35" t="s">
        <v>7896</v>
      </c>
      <c r="I647" s="35" t="s">
        <v>3</v>
      </c>
      <c r="J647" s="35">
        <v>49707</v>
      </c>
      <c r="K647" s="35">
        <v>5</v>
      </c>
      <c r="L647" s="35" t="s">
        <v>7699</v>
      </c>
      <c r="M647" s="35" t="s">
        <v>7793</v>
      </c>
      <c r="N647" s="35" t="s">
        <v>903</v>
      </c>
      <c r="O647" s="35">
        <v>60</v>
      </c>
      <c r="P647" s="35">
        <v>0</v>
      </c>
      <c r="Q647" s="35">
        <v>60</v>
      </c>
      <c r="R647" s="35">
        <v>0</v>
      </c>
      <c r="S647" s="35">
        <v>0</v>
      </c>
      <c r="T647" s="35">
        <v>0</v>
      </c>
      <c r="U647" s="39">
        <v>44145</v>
      </c>
      <c r="V647" s="35">
        <v>26</v>
      </c>
      <c r="W647" s="45">
        <v>1409.33</v>
      </c>
      <c r="X647" s="45">
        <v>0</v>
      </c>
      <c r="Y647" s="45">
        <v>0</v>
      </c>
      <c r="Z647" s="45">
        <v>18.77</v>
      </c>
      <c r="AA647" s="45">
        <v>37.53</v>
      </c>
      <c r="AB647" s="35">
        <v>0</v>
      </c>
      <c r="AC647" s="35">
        <v>0</v>
      </c>
      <c r="AD647" s="42">
        <v>0</v>
      </c>
      <c r="AE647" s="45">
        <v>18.045000000000002</v>
      </c>
      <c r="AF647" s="45">
        <v>32.518700000000003</v>
      </c>
      <c r="AG647" s="35" t="s">
        <v>10969</v>
      </c>
      <c r="AH647" s="35" t="s">
        <v>10973</v>
      </c>
      <c r="AK647" s="35" t="s">
        <v>7832</v>
      </c>
      <c r="AL647" s="35" t="s">
        <v>902</v>
      </c>
      <c r="AM647" s="35">
        <v>105</v>
      </c>
      <c r="AN647" s="35">
        <f>IFERROR(_xlfn.XLOOKUP(Master[[#This Row],[cu_id]],AllStopTimes[cu_ID],AllStopTimes[Average Stop Time ( In Min )]), 0)</f>
        <v>0</v>
      </c>
      <c r="AO647" s="35" t="e">
        <f>IF(Master[[#This Row],[RSP StopTime override]] &lt;&gt; "",Master[[#This Row],[RSP StopTime override]],IF(Master[[#This Row],[Avg stop time helper]] &lt;&gt; 0, Master[[#This Row],[Avg stop time helper]],Average_Stop_Time))</f>
        <v>#DIV/0!</v>
      </c>
    </row>
    <row r="648" spans="1:41" s="35" customFormat="1" x14ac:dyDescent="0.3">
      <c r="A648" s="55" t="s">
        <v>12451</v>
      </c>
      <c r="B648" s="35">
        <v>101</v>
      </c>
      <c r="C648" s="35">
        <v>99152</v>
      </c>
      <c r="D648" s="35">
        <v>8</v>
      </c>
      <c r="E648" s="35" t="s">
        <v>7894</v>
      </c>
      <c r="F648" s="35" t="s">
        <v>7895</v>
      </c>
      <c r="H648" s="35" t="s">
        <v>7896</v>
      </c>
      <c r="I648" s="35" t="s">
        <v>3</v>
      </c>
      <c r="J648" s="35">
        <v>49707</v>
      </c>
      <c r="K648" s="35">
        <v>8</v>
      </c>
      <c r="L648" s="35" t="s">
        <v>7807</v>
      </c>
      <c r="M648" s="35" t="s">
        <v>7793</v>
      </c>
      <c r="N648" s="35" t="s">
        <v>904</v>
      </c>
      <c r="O648" s="35" t="s">
        <v>7897</v>
      </c>
      <c r="P648" s="35">
        <v>1</v>
      </c>
      <c r="Q648" s="35">
        <v>0</v>
      </c>
      <c r="R648" s="35">
        <v>0</v>
      </c>
      <c r="S648" s="35">
        <v>0</v>
      </c>
      <c r="T648" s="35">
        <v>1</v>
      </c>
      <c r="U648" s="39">
        <v>44137</v>
      </c>
      <c r="V648" s="35">
        <v>104</v>
      </c>
      <c r="W648" s="45">
        <v>13970.9</v>
      </c>
      <c r="X648" s="45">
        <v>0</v>
      </c>
      <c r="Y648" s="45">
        <v>0</v>
      </c>
      <c r="Z648" s="45">
        <v>238.36</v>
      </c>
      <c r="AA648" s="45">
        <v>119.18</v>
      </c>
      <c r="AB648" s="35">
        <v>0</v>
      </c>
      <c r="AC648" s="35">
        <v>0</v>
      </c>
      <c r="AD648" s="42">
        <v>0</v>
      </c>
      <c r="AE648" s="45">
        <v>279.41370000000001</v>
      </c>
      <c r="AF648" s="45">
        <v>293.68</v>
      </c>
      <c r="AG648" s="35" t="s">
        <v>10978</v>
      </c>
      <c r="AH648" s="35" t="s">
        <v>10965</v>
      </c>
      <c r="AK648" s="35" t="s">
        <v>7832</v>
      </c>
      <c r="AL648" s="35" t="s">
        <v>932</v>
      </c>
      <c r="AM648" s="35" t="s">
        <v>11016</v>
      </c>
      <c r="AN648" s="35">
        <f>IFERROR(_xlfn.XLOOKUP(Master[[#This Row],[cu_id]],AllStopTimes[cu_ID],AllStopTimes[Average Stop Time ( In Min )]), 0)</f>
        <v>0</v>
      </c>
      <c r="AO648" s="35" t="e">
        <f>IF(Master[[#This Row],[RSP StopTime override]] &lt;&gt; "",Master[[#This Row],[RSP StopTime override]],IF(Master[[#This Row],[Avg stop time helper]] &lt;&gt; 0, Master[[#This Row],[Avg stop time helper]],Average_Stop_Time))</f>
        <v>#DIV/0!</v>
      </c>
    </row>
    <row r="649" spans="1:41" s="35" customFormat="1" x14ac:dyDescent="0.3">
      <c r="A649" s="55" t="s">
        <v>13727</v>
      </c>
      <c r="B649" s="35">
        <v>101</v>
      </c>
      <c r="C649" s="35">
        <v>70707</v>
      </c>
      <c r="D649" s="35">
        <v>0</v>
      </c>
      <c r="E649" s="35" t="s">
        <v>8007</v>
      </c>
      <c r="F649" s="35" t="s">
        <v>8008</v>
      </c>
      <c r="H649" s="35" t="s">
        <v>7896</v>
      </c>
      <c r="I649" s="35" t="s">
        <v>3</v>
      </c>
      <c r="J649" s="35">
        <v>49707</v>
      </c>
      <c r="K649" s="35">
        <v>6</v>
      </c>
      <c r="L649" s="35" t="s">
        <v>7805</v>
      </c>
      <c r="M649" s="35" t="s">
        <v>7793</v>
      </c>
      <c r="N649" s="35" t="s">
        <v>900</v>
      </c>
      <c r="O649" s="35">
        <v>130</v>
      </c>
      <c r="P649" s="35">
        <v>0</v>
      </c>
      <c r="Q649" s="35">
        <v>0</v>
      </c>
      <c r="R649" s="35">
        <v>130</v>
      </c>
      <c r="S649" s="35">
        <v>0</v>
      </c>
      <c r="T649" s="35">
        <v>0</v>
      </c>
      <c r="U649" s="39">
        <v>44139</v>
      </c>
      <c r="V649" s="35">
        <v>26</v>
      </c>
      <c r="W649" s="45">
        <v>974.38</v>
      </c>
      <c r="X649" s="45">
        <v>0</v>
      </c>
      <c r="Y649" s="45">
        <v>0</v>
      </c>
      <c r="Z649" s="45">
        <v>18.55</v>
      </c>
      <c r="AA649" s="45">
        <v>37.1</v>
      </c>
      <c r="AB649" s="35">
        <v>0</v>
      </c>
      <c r="AC649" s="35">
        <v>0</v>
      </c>
      <c r="AD649" s="42">
        <v>0</v>
      </c>
      <c r="AE649" s="45">
        <v>17.5</v>
      </c>
      <c r="AF649" s="45">
        <v>17.5</v>
      </c>
      <c r="AG649" s="35" t="s">
        <v>10969</v>
      </c>
      <c r="AH649" s="35" t="s">
        <v>10965</v>
      </c>
      <c r="AK649" s="35" t="s">
        <v>7832</v>
      </c>
      <c r="AL649" s="35" t="s">
        <v>900</v>
      </c>
      <c r="AM649" s="35">
        <v>101</v>
      </c>
      <c r="AN649" s="35">
        <f>IFERROR(_xlfn.XLOOKUP(Master[[#This Row],[cu_id]],AllStopTimes[cu_ID],AllStopTimes[Average Stop Time ( In Min )]), 0)</f>
        <v>0</v>
      </c>
      <c r="AO649" s="35" t="e">
        <f>IF(Master[[#This Row],[RSP StopTime override]] &lt;&gt; "",Master[[#This Row],[RSP StopTime override]],IF(Master[[#This Row],[Avg stop time helper]] &lt;&gt; 0, Master[[#This Row],[Avg stop time helper]],Average_Stop_Time))</f>
        <v>#DIV/0!</v>
      </c>
    </row>
    <row r="650" spans="1:41" s="35" customFormat="1" x14ac:dyDescent="0.3">
      <c r="A650" s="55" t="s">
        <v>12615</v>
      </c>
      <c r="B650" s="35">
        <v>101</v>
      </c>
      <c r="C650" s="35">
        <v>70703</v>
      </c>
      <c r="D650" s="35">
        <v>0</v>
      </c>
      <c r="E650" s="35" t="s">
        <v>7997</v>
      </c>
      <c r="F650" s="35" t="s">
        <v>7998</v>
      </c>
      <c r="H650" s="35" t="s">
        <v>7896</v>
      </c>
      <c r="I650" s="35" t="s">
        <v>3</v>
      </c>
      <c r="J650" s="35">
        <v>49707</v>
      </c>
      <c r="K650" s="35">
        <v>3</v>
      </c>
      <c r="L650" s="35" t="s">
        <v>7804</v>
      </c>
      <c r="M650" s="35" t="s">
        <v>7793</v>
      </c>
      <c r="N650" s="35" t="s">
        <v>900</v>
      </c>
      <c r="O650" s="35">
        <v>70</v>
      </c>
      <c r="P650" s="35">
        <v>0</v>
      </c>
      <c r="Q650" s="35">
        <v>0</v>
      </c>
      <c r="R650" s="35">
        <v>70</v>
      </c>
      <c r="S650" s="35">
        <v>0</v>
      </c>
      <c r="T650" s="35">
        <v>0</v>
      </c>
      <c r="U650" s="39">
        <v>44146</v>
      </c>
      <c r="V650" s="35">
        <v>13</v>
      </c>
      <c r="W650" s="45">
        <v>505.12</v>
      </c>
      <c r="X650" s="45">
        <v>0</v>
      </c>
      <c r="Y650" s="45">
        <v>0</v>
      </c>
      <c r="Z650" s="45">
        <v>10.61</v>
      </c>
      <c r="AA650" s="45">
        <v>42.44</v>
      </c>
      <c r="AB650" s="35">
        <v>0</v>
      </c>
      <c r="AC650" s="35">
        <v>0</v>
      </c>
      <c r="AD650" s="42">
        <v>0</v>
      </c>
      <c r="AE650" s="45">
        <v>9.625</v>
      </c>
      <c r="AF650" s="45">
        <v>9.625</v>
      </c>
      <c r="AG650" s="35" t="s">
        <v>10969</v>
      </c>
      <c r="AH650" s="35" t="s">
        <v>10965</v>
      </c>
      <c r="AK650" s="35" t="s">
        <v>7832</v>
      </c>
      <c r="AL650" s="35" t="s">
        <v>900</v>
      </c>
      <c r="AM650" s="35">
        <v>101</v>
      </c>
      <c r="AN650" s="35">
        <f>IFERROR(_xlfn.XLOOKUP(Master[[#This Row],[cu_id]],AllStopTimes[cu_ID],AllStopTimes[Average Stop Time ( In Min )]), 0)</f>
        <v>0</v>
      </c>
      <c r="AO650" s="35" t="e">
        <f>IF(Master[[#This Row],[RSP StopTime override]] &lt;&gt; "",Master[[#This Row],[RSP StopTime override]],IF(Master[[#This Row],[Avg stop time helper]] &lt;&gt; 0, Master[[#This Row],[Avg stop time helper]],Average_Stop_Time))</f>
        <v>#DIV/0!</v>
      </c>
    </row>
    <row r="651" spans="1:41" s="35" customFormat="1" x14ac:dyDescent="0.3">
      <c r="A651" s="55" t="s">
        <v>12597</v>
      </c>
      <c r="B651" s="35">
        <v>103</v>
      </c>
      <c r="C651" s="35">
        <v>99120</v>
      </c>
      <c r="D651" s="35">
        <v>0</v>
      </c>
      <c r="E651" s="35" t="s">
        <v>8942</v>
      </c>
      <c r="F651" s="35" t="s">
        <v>8943</v>
      </c>
      <c r="H651" s="35" t="s">
        <v>7831</v>
      </c>
      <c r="I651" s="35" t="s">
        <v>3</v>
      </c>
      <c r="J651" s="35">
        <v>49707</v>
      </c>
      <c r="K651" s="35">
        <v>6</v>
      </c>
      <c r="L651" s="35" t="s">
        <v>7805</v>
      </c>
      <c r="M651" s="35" t="s">
        <v>7793</v>
      </c>
      <c r="N651" s="35" t="s">
        <v>900</v>
      </c>
      <c r="O651" s="35">
        <v>280</v>
      </c>
      <c r="P651" s="35">
        <v>0</v>
      </c>
      <c r="Q651" s="35">
        <v>0</v>
      </c>
      <c r="R651" s="35">
        <v>280</v>
      </c>
      <c r="S651" s="35">
        <v>0</v>
      </c>
      <c r="T651" s="35">
        <v>0</v>
      </c>
      <c r="U651" s="39">
        <v>44139</v>
      </c>
      <c r="V651" s="35">
        <v>26</v>
      </c>
      <c r="W651" s="45">
        <v>2270.7600000000002</v>
      </c>
      <c r="X651" s="45">
        <v>0</v>
      </c>
      <c r="Y651" s="45">
        <v>0</v>
      </c>
      <c r="Z651" s="45">
        <v>40.22</v>
      </c>
      <c r="AA651" s="45">
        <v>80.430000000000007</v>
      </c>
      <c r="AB651" s="35">
        <v>0</v>
      </c>
      <c r="AC651" s="35">
        <v>0</v>
      </c>
      <c r="AD651" s="42">
        <v>0</v>
      </c>
      <c r="AE651" s="45">
        <v>42.88</v>
      </c>
      <c r="AF651" s="45">
        <v>46.174999999999997</v>
      </c>
      <c r="AG651" s="35" t="s">
        <v>10968</v>
      </c>
      <c r="AH651" s="35" t="s">
        <v>10965</v>
      </c>
      <c r="AK651" s="35" t="s">
        <v>7832</v>
      </c>
      <c r="AL651" s="35" t="s">
        <v>902</v>
      </c>
      <c r="AM651" s="35">
        <v>103</v>
      </c>
      <c r="AN651" s="35">
        <f>IFERROR(_xlfn.XLOOKUP(Master[[#This Row],[cu_id]],AllStopTimes[cu_ID],AllStopTimes[Average Stop Time ( In Min )]), 0)</f>
        <v>0</v>
      </c>
      <c r="AO651" s="35" t="e">
        <f>IF(Master[[#This Row],[RSP StopTime override]] &lt;&gt; "",Master[[#This Row],[RSP StopTime override]],IF(Master[[#This Row],[Avg stop time helper]] &lt;&gt; 0, Master[[#This Row],[Avg stop time helper]],Average_Stop_Time))</f>
        <v>#DIV/0!</v>
      </c>
    </row>
    <row r="652" spans="1:41" s="35" customFormat="1" x14ac:dyDescent="0.3">
      <c r="A652" s="55" t="s">
        <v>13590</v>
      </c>
      <c r="B652" s="35">
        <v>103</v>
      </c>
      <c r="C652" s="35">
        <v>70699</v>
      </c>
      <c r="D652" s="35">
        <v>0</v>
      </c>
      <c r="E652" s="35" t="s">
        <v>8876</v>
      </c>
      <c r="F652" s="35" t="s">
        <v>8877</v>
      </c>
      <c r="G652" s="35" t="s">
        <v>8878</v>
      </c>
      <c r="H652" s="35" t="s">
        <v>7896</v>
      </c>
      <c r="I652" s="35" t="s">
        <v>3</v>
      </c>
      <c r="J652" s="35" t="s">
        <v>8879</v>
      </c>
      <c r="K652" s="35">
        <v>5</v>
      </c>
      <c r="L652" s="35" t="s">
        <v>7699</v>
      </c>
      <c r="M652" s="35" t="s">
        <v>7793</v>
      </c>
      <c r="N652" s="35" t="s">
        <v>900</v>
      </c>
      <c r="O652" s="35">
        <v>20</v>
      </c>
      <c r="P652" s="35">
        <v>0</v>
      </c>
      <c r="Q652" s="35">
        <v>0</v>
      </c>
      <c r="R652" s="35">
        <v>20</v>
      </c>
      <c r="S652" s="35">
        <v>0</v>
      </c>
      <c r="T652" s="35">
        <v>0</v>
      </c>
      <c r="U652" s="39">
        <v>44146</v>
      </c>
      <c r="V652" s="35">
        <v>35</v>
      </c>
      <c r="W652" s="45">
        <v>4765.3500000000004</v>
      </c>
      <c r="X652" s="45">
        <v>194.25</v>
      </c>
      <c r="Y652" s="45">
        <v>4571.1000000000004</v>
      </c>
      <c r="Z652" s="45">
        <v>73.55</v>
      </c>
      <c r="AA652" s="45">
        <v>147.1</v>
      </c>
      <c r="AB652" s="35">
        <v>0</v>
      </c>
      <c r="AC652" s="35">
        <v>0</v>
      </c>
      <c r="AD652" s="42">
        <v>0</v>
      </c>
      <c r="AE652" s="45">
        <v>70.768699999999995</v>
      </c>
      <c r="AF652" s="45">
        <v>25.454999999999998</v>
      </c>
      <c r="AG652" s="35" t="s">
        <v>10969</v>
      </c>
      <c r="AH652" s="35" t="s">
        <v>10965</v>
      </c>
      <c r="AK652" s="35" t="s">
        <v>7832</v>
      </c>
      <c r="AL652" s="35" t="s">
        <v>902</v>
      </c>
      <c r="AM652" s="35">
        <v>103</v>
      </c>
      <c r="AN652" s="35">
        <f>IFERROR(_xlfn.XLOOKUP(Master[[#This Row],[cu_id]],AllStopTimes[cu_ID],AllStopTimes[Average Stop Time ( In Min )]), 0)</f>
        <v>0</v>
      </c>
      <c r="AO652" s="35" t="e">
        <f>IF(Master[[#This Row],[RSP StopTime override]] &lt;&gt; "",Master[[#This Row],[RSP StopTime override]],IF(Master[[#This Row],[Avg stop time helper]] &lt;&gt; 0, Master[[#This Row],[Avg stop time helper]],Average_Stop_Time))</f>
        <v>#DIV/0!</v>
      </c>
    </row>
    <row r="653" spans="1:41" s="35" customFormat="1" x14ac:dyDescent="0.3">
      <c r="A653" s="55" t="s">
        <v>13229</v>
      </c>
      <c r="B653" s="35">
        <v>103</v>
      </c>
      <c r="C653" s="35">
        <v>70690</v>
      </c>
      <c r="D653" s="35">
        <v>0</v>
      </c>
      <c r="E653" s="35" t="s">
        <v>8909</v>
      </c>
      <c r="F653" s="35" t="s">
        <v>8910</v>
      </c>
      <c r="H653" s="35" t="s">
        <v>7896</v>
      </c>
      <c r="I653" s="35" t="s">
        <v>3</v>
      </c>
      <c r="J653" s="35">
        <v>49707</v>
      </c>
      <c r="K653" s="35">
        <v>7</v>
      </c>
      <c r="L653" s="35" t="s">
        <v>7697</v>
      </c>
      <c r="M653" s="35" t="s">
        <v>7793</v>
      </c>
      <c r="N653" s="35" t="s">
        <v>900</v>
      </c>
      <c r="O653" s="35">
        <v>149</v>
      </c>
      <c r="P653" s="35">
        <v>0</v>
      </c>
      <c r="Q653" s="35">
        <v>0</v>
      </c>
      <c r="R653" s="35">
        <v>149</v>
      </c>
      <c r="S653" s="35">
        <v>0</v>
      </c>
      <c r="T653" s="35">
        <v>0</v>
      </c>
      <c r="U653" s="39">
        <v>44139</v>
      </c>
      <c r="V653" s="35">
        <v>52</v>
      </c>
      <c r="W653" s="45">
        <v>1758.91</v>
      </c>
      <c r="X653" s="45">
        <v>0</v>
      </c>
      <c r="Y653" s="45">
        <v>0</v>
      </c>
      <c r="Z653" s="45">
        <v>23.33</v>
      </c>
      <c r="AA653" s="45">
        <v>23.33</v>
      </c>
      <c r="AB653" s="35">
        <v>0</v>
      </c>
      <c r="AC653" s="35">
        <v>0</v>
      </c>
      <c r="AD653" s="42">
        <v>0</v>
      </c>
      <c r="AE653" s="45">
        <v>35</v>
      </c>
      <c r="AF653" s="45">
        <v>29.872499999999999</v>
      </c>
      <c r="AG653" s="35" t="s">
        <v>10969</v>
      </c>
      <c r="AH653" s="35" t="s">
        <v>10965</v>
      </c>
      <c r="AK653" s="35" t="s">
        <v>7832</v>
      </c>
      <c r="AL653" s="35" t="s">
        <v>902</v>
      </c>
      <c r="AM653" s="35">
        <v>103</v>
      </c>
      <c r="AN653" s="35">
        <f>IFERROR(_xlfn.XLOOKUP(Master[[#This Row],[cu_id]],AllStopTimes[cu_ID],AllStopTimes[Average Stop Time ( In Min )]), 0)</f>
        <v>0</v>
      </c>
      <c r="AO653" s="35" t="e">
        <f>IF(Master[[#This Row],[RSP StopTime override]] &lt;&gt; "",Master[[#This Row],[RSP StopTime override]],IF(Master[[#This Row],[Avg stop time helper]] &lt;&gt; 0, Master[[#This Row],[Avg stop time helper]],Average_Stop_Time))</f>
        <v>#DIV/0!</v>
      </c>
    </row>
    <row r="654" spans="1:41" s="35" customFormat="1" x14ac:dyDescent="0.3">
      <c r="A654" s="55" t="s">
        <v>13209</v>
      </c>
      <c r="B654" s="35">
        <v>103</v>
      </c>
      <c r="C654" s="35">
        <v>70689</v>
      </c>
      <c r="D654" s="35">
        <v>0</v>
      </c>
      <c r="E654" s="35" t="s">
        <v>8820</v>
      </c>
      <c r="F654" s="35" t="s">
        <v>8821</v>
      </c>
      <c r="H654" s="35" t="s">
        <v>7896</v>
      </c>
      <c r="I654" s="35" t="s">
        <v>3</v>
      </c>
      <c r="J654" s="35">
        <v>49707</v>
      </c>
      <c r="K654" s="35">
        <v>1</v>
      </c>
      <c r="L654" s="35" t="s">
        <v>7803</v>
      </c>
      <c r="M654" s="35" t="s">
        <v>7793</v>
      </c>
      <c r="N654" s="35" t="s">
        <v>903</v>
      </c>
      <c r="O654" s="35">
        <v>260</v>
      </c>
      <c r="P654" s="35">
        <v>0</v>
      </c>
      <c r="Q654" s="35">
        <v>260</v>
      </c>
      <c r="R654" s="35">
        <v>0</v>
      </c>
      <c r="S654" s="35">
        <v>0</v>
      </c>
      <c r="T654" s="35">
        <v>0</v>
      </c>
      <c r="U654" s="39">
        <v>44159</v>
      </c>
      <c r="V654" s="35">
        <v>14</v>
      </c>
      <c r="W654" s="45">
        <v>528.82000000000005</v>
      </c>
      <c r="X654" s="45">
        <v>0</v>
      </c>
      <c r="Y654" s="45">
        <v>0</v>
      </c>
      <c r="Z654" s="45">
        <v>11.08</v>
      </c>
      <c r="AA654" s="45">
        <v>44.31</v>
      </c>
      <c r="AB654" s="35">
        <v>0</v>
      </c>
      <c r="AC654" s="35">
        <v>0</v>
      </c>
      <c r="AD654" s="42">
        <v>0</v>
      </c>
      <c r="AE654" s="45">
        <v>10.045</v>
      </c>
      <c r="AF654" s="45">
        <v>10.045</v>
      </c>
      <c r="AG654" s="35" t="s">
        <v>10969</v>
      </c>
      <c r="AH654" s="35" t="s">
        <v>10965</v>
      </c>
      <c r="AK654" s="35" t="s">
        <v>7832</v>
      </c>
      <c r="AL654" s="35" t="s">
        <v>3874</v>
      </c>
      <c r="AM654" s="35" t="s">
        <v>11016</v>
      </c>
      <c r="AN654" s="35">
        <f>IFERROR(_xlfn.XLOOKUP(Master[[#This Row],[cu_id]],AllStopTimes[cu_ID],AllStopTimes[Average Stop Time ( In Min )]), 0)</f>
        <v>0</v>
      </c>
      <c r="AO654" s="35" t="e">
        <f>IF(Master[[#This Row],[RSP StopTime override]] &lt;&gt; "",Master[[#This Row],[RSP StopTime override]],IF(Master[[#This Row],[Avg stop time helper]] &lt;&gt; 0, Master[[#This Row],[Avg stop time helper]],Average_Stop_Time))</f>
        <v>#DIV/0!</v>
      </c>
    </row>
    <row r="655" spans="1:41" s="35" customFormat="1" x14ac:dyDescent="0.3">
      <c r="A655" s="55" t="s">
        <v>13194</v>
      </c>
      <c r="B655" s="35">
        <v>103</v>
      </c>
      <c r="C655" s="35">
        <v>70687</v>
      </c>
      <c r="D655" s="35">
        <v>0</v>
      </c>
      <c r="E655" s="35" t="s">
        <v>8986</v>
      </c>
      <c r="F655" s="35" t="s">
        <v>8987</v>
      </c>
      <c r="H655" s="35" t="s">
        <v>7896</v>
      </c>
      <c r="I655" s="35" t="s">
        <v>3</v>
      </c>
      <c r="J655" s="35">
        <v>49707</v>
      </c>
      <c r="K655" s="35">
        <v>7</v>
      </c>
      <c r="L655" s="35" t="s">
        <v>7697</v>
      </c>
      <c r="M655" s="35" t="s">
        <v>7793</v>
      </c>
      <c r="N655" s="35" t="s">
        <v>8057</v>
      </c>
      <c r="O655" s="35">
        <v>295</v>
      </c>
      <c r="P655" s="35">
        <v>0</v>
      </c>
      <c r="Q655" s="35">
        <v>0</v>
      </c>
      <c r="R655" s="35">
        <v>0</v>
      </c>
      <c r="S655" s="35">
        <v>295</v>
      </c>
      <c r="T655" s="35">
        <v>0</v>
      </c>
      <c r="U655" s="39">
        <v>44140</v>
      </c>
      <c r="V655" s="35">
        <v>52</v>
      </c>
      <c r="W655" s="45">
        <v>10946.9</v>
      </c>
      <c r="X655" s="45">
        <v>0</v>
      </c>
      <c r="Y655" s="45">
        <v>0</v>
      </c>
      <c r="Z655" s="45">
        <v>223.33</v>
      </c>
      <c r="AA655" s="45">
        <v>223.33</v>
      </c>
      <c r="AB655" s="35">
        <v>175</v>
      </c>
      <c r="AC655" s="35">
        <v>7</v>
      </c>
      <c r="AD655" s="42">
        <v>0.13461538461538461</v>
      </c>
      <c r="AE655" s="45">
        <v>197.92750000000001</v>
      </c>
      <c r="AF655" s="45">
        <v>253.11500000000001</v>
      </c>
      <c r="AG655" s="35" t="s">
        <v>10969</v>
      </c>
      <c r="AH655" s="35" t="s">
        <v>10965</v>
      </c>
      <c r="AK655" s="35" t="s">
        <v>7832</v>
      </c>
      <c r="AL655" s="35" t="s">
        <v>8057</v>
      </c>
      <c r="AM655" s="35">
        <v>103</v>
      </c>
      <c r="AN655" s="35">
        <f>IFERROR(_xlfn.XLOOKUP(Master[[#This Row],[cu_id]],AllStopTimes[cu_ID],AllStopTimes[Average Stop Time ( In Min )]), 0)</f>
        <v>0</v>
      </c>
      <c r="AO655" s="35" t="e">
        <f>IF(Master[[#This Row],[RSP StopTime override]] &lt;&gt; "",Master[[#This Row],[RSP StopTime override]],IF(Master[[#This Row],[Avg stop time helper]] &lt;&gt; 0, Master[[#This Row],[Avg stop time helper]],Average_Stop_Time))</f>
        <v>#DIV/0!</v>
      </c>
    </row>
    <row r="656" spans="1:41" s="35" customFormat="1" x14ac:dyDescent="0.3">
      <c r="A656" s="55" t="s">
        <v>13255</v>
      </c>
      <c r="B656" s="35">
        <v>102</v>
      </c>
      <c r="C656" s="35">
        <v>70685</v>
      </c>
      <c r="D656" s="35">
        <v>0</v>
      </c>
      <c r="E656" s="35" t="s">
        <v>8455</v>
      </c>
      <c r="F656" s="35" t="s">
        <v>8456</v>
      </c>
      <c r="H656" s="35" t="s">
        <v>7896</v>
      </c>
      <c r="I656" s="35" t="s">
        <v>3</v>
      </c>
      <c r="J656" s="35">
        <v>49707</v>
      </c>
      <c r="K656" s="35">
        <v>7</v>
      </c>
      <c r="L656" s="35" t="s">
        <v>7697</v>
      </c>
      <c r="M656" s="35" t="s">
        <v>7793</v>
      </c>
      <c r="N656" s="35" t="s">
        <v>900</v>
      </c>
      <c r="O656" s="35">
        <v>505</v>
      </c>
      <c r="P656" s="35">
        <v>0</v>
      </c>
      <c r="Q656" s="35">
        <v>0</v>
      </c>
      <c r="R656" s="35">
        <v>505</v>
      </c>
      <c r="S656" s="35">
        <v>0</v>
      </c>
      <c r="T656" s="35">
        <v>0</v>
      </c>
      <c r="U656" s="39">
        <v>44139</v>
      </c>
      <c r="V656" s="35">
        <v>52</v>
      </c>
      <c r="W656" s="45">
        <v>5231.1499999999996</v>
      </c>
      <c r="X656" s="45">
        <v>0</v>
      </c>
      <c r="Y656" s="45">
        <v>0</v>
      </c>
      <c r="Z656" s="45">
        <v>124.61</v>
      </c>
      <c r="AA656" s="45">
        <v>124.61</v>
      </c>
      <c r="AB656" s="35">
        <v>11</v>
      </c>
      <c r="AC656" s="35">
        <v>6</v>
      </c>
      <c r="AD656" s="42">
        <v>0.11538461538461539</v>
      </c>
      <c r="AE656" s="45">
        <v>103.95869999999999</v>
      </c>
      <c r="AF656" s="45">
        <v>92.275000000000006</v>
      </c>
      <c r="AG656" s="35" t="s">
        <v>10969</v>
      </c>
      <c r="AH656" s="35" t="s">
        <v>10965</v>
      </c>
      <c r="AK656" s="35" t="s">
        <v>7832</v>
      </c>
      <c r="AL656" s="35" t="s">
        <v>902</v>
      </c>
      <c r="AM656" s="35">
        <v>102</v>
      </c>
      <c r="AN656" s="35">
        <f>IFERROR(_xlfn.XLOOKUP(Master[[#This Row],[cu_id]],AllStopTimes[cu_ID],AllStopTimes[Average Stop Time ( In Min )]), 0)</f>
        <v>0</v>
      </c>
      <c r="AO656" s="35" t="e">
        <f>IF(Master[[#This Row],[RSP StopTime override]] &lt;&gt; "",Master[[#This Row],[RSP StopTime override]],IF(Master[[#This Row],[Avg stop time helper]] &lt;&gt; 0, Master[[#This Row],[Avg stop time helper]],Average_Stop_Time))</f>
        <v>#DIV/0!</v>
      </c>
    </row>
    <row r="657" spans="1:41" s="35" customFormat="1" x14ac:dyDescent="0.3">
      <c r="A657" s="55" t="s">
        <v>13379</v>
      </c>
      <c r="B657" s="35">
        <v>103</v>
      </c>
      <c r="C657" s="35">
        <v>99052</v>
      </c>
      <c r="D657" s="35">
        <v>0</v>
      </c>
      <c r="E657" s="35" t="s">
        <v>8976</v>
      </c>
      <c r="F657" s="35" t="s">
        <v>8311</v>
      </c>
      <c r="H657" s="35" t="s">
        <v>7896</v>
      </c>
      <c r="I657" s="35" t="s">
        <v>3</v>
      </c>
      <c r="J657" s="35">
        <v>49707</v>
      </c>
      <c r="K657" s="35">
        <v>7</v>
      </c>
      <c r="L657" s="35" t="s">
        <v>7697</v>
      </c>
      <c r="M657" s="35" t="s">
        <v>7793</v>
      </c>
      <c r="N657" s="35" t="s">
        <v>8057</v>
      </c>
      <c r="O657" s="35">
        <v>241</v>
      </c>
      <c r="P657" s="35">
        <v>0</v>
      </c>
      <c r="Q657" s="35">
        <v>0</v>
      </c>
      <c r="R657" s="35">
        <v>0</v>
      </c>
      <c r="S657" s="35">
        <v>241</v>
      </c>
      <c r="T657" s="35">
        <v>0</v>
      </c>
      <c r="U657" s="39">
        <v>44140</v>
      </c>
      <c r="V657" s="35">
        <v>52</v>
      </c>
      <c r="W657" s="45">
        <v>5053.1000000000004</v>
      </c>
      <c r="X657" s="45">
        <v>0</v>
      </c>
      <c r="Y657" s="45">
        <v>0</v>
      </c>
      <c r="Z657" s="45">
        <v>100</v>
      </c>
      <c r="AA657" s="45">
        <v>100</v>
      </c>
      <c r="AB657" s="35">
        <v>0</v>
      </c>
      <c r="AC657" s="35">
        <v>0</v>
      </c>
      <c r="AD657" s="42">
        <v>0</v>
      </c>
      <c r="AE657" s="45">
        <v>94.35</v>
      </c>
      <c r="AF657" s="45">
        <v>94.946200000000005</v>
      </c>
      <c r="AG657" s="35" t="s">
        <v>10967</v>
      </c>
      <c r="AH657" s="35" t="s">
        <v>10973</v>
      </c>
      <c r="AK657" s="35" t="s">
        <v>7832</v>
      </c>
      <c r="AL657" s="35" t="s">
        <v>8057</v>
      </c>
      <c r="AM657" s="35">
        <v>103</v>
      </c>
      <c r="AN657" s="35">
        <f>IFERROR(_xlfn.XLOOKUP(Master[[#This Row],[cu_id]],AllStopTimes[cu_ID],AllStopTimes[Average Stop Time ( In Min )]), 0)</f>
        <v>0</v>
      </c>
      <c r="AO657" s="35" t="e">
        <f>IF(Master[[#This Row],[RSP StopTime override]] &lt;&gt; "",Master[[#This Row],[RSP StopTime override]],IF(Master[[#This Row],[Avg stop time helper]] &lt;&gt; 0, Master[[#This Row],[Avg stop time helper]],Average_Stop_Time))</f>
        <v>#DIV/0!</v>
      </c>
    </row>
    <row r="658" spans="1:41" s="35" customFormat="1" x14ac:dyDescent="0.3">
      <c r="A658" s="55" t="s">
        <v>13275</v>
      </c>
      <c r="B658" s="35">
        <v>102</v>
      </c>
      <c r="C658" s="35">
        <v>70676</v>
      </c>
      <c r="D658" s="35">
        <v>0</v>
      </c>
      <c r="E658" s="35" t="s">
        <v>8453</v>
      </c>
      <c r="F658" s="35" t="s">
        <v>8454</v>
      </c>
      <c r="H658" s="35" t="s">
        <v>7896</v>
      </c>
      <c r="I658" s="35" t="s">
        <v>3</v>
      </c>
      <c r="J658" s="35">
        <v>49707</v>
      </c>
      <c r="K658" s="35">
        <v>7</v>
      </c>
      <c r="L658" s="35" t="s">
        <v>7697</v>
      </c>
      <c r="M658" s="35" t="s">
        <v>7793</v>
      </c>
      <c r="N658" s="35" t="s">
        <v>900</v>
      </c>
      <c r="O658" s="35">
        <v>500</v>
      </c>
      <c r="P658" s="35">
        <v>0</v>
      </c>
      <c r="Q658" s="35">
        <v>0</v>
      </c>
      <c r="R658" s="35">
        <v>500</v>
      </c>
      <c r="S658" s="35">
        <v>0</v>
      </c>
      <c r="T658" s="35">
        <v>0</v>
      </c>
      <c r="U658" s="39">
        <v>44139</v>
      </c>
      <c r="V658" s="35">
        <v>52</v>
      </c>
      <c r="W658" s="45">
        <v>2385.9899999999998</v>
      </c>
      <c r="X658" s="45">
        <v>0</v>
      </c>
      <c r="Y658" s="45">
        <v>0</v>
      </c>
      <c r="Z658" s="45">
        <v>50.94</v>
      </c>
      <c r="AA658" s="45">
        <v>50.94</v>
      </c>
      <c r="AB658" s="35">
        <v>0</v>
      </c>
      <c r="AC658" s="35">
        <v>0</v>
      </c>
      <c r="AD658" s="42">
        <v>0</v>
      </c>
      <c r="AE658" s="45">
        <v>46.19</v>
      </c>
      <c r="AF658" s="45">
        <v>44.85</v>
      </c>
      <c r="AG658" s="35" t="s">
        <v>10969</v>
      </c>
      <c r="AH658" s="35" t="s">
        <v>10965</v>
      </c>
      <c r="AK658" s="35" t="s">
        <v>7832</v>
      </c>
      <c r="AL658" s="35" t="s">
        <v>902</v>
      </c>
      <c r="AM658" s="35">
        <v>102</v>
      </c>
      <c r="AN658" s="35">
        <f>IFERROR(_xlfn.XLOOKUP(Master[[#This Row],[cu_id]],AllStopTimes[cu_ID],AllStopTimes[Average Stop Time ( In Min )]), 0)</f>
        <v>0</v>
      </c>
      <c r="AO658" s="35" t="e">
        <f>IF(Master[[#This Row],[RSP StopTime override]] &lt;&gt; "",Master[[#This Row],[RSP StopTime override]],IF(Master[[#This Row],[Avg stop time helper]] &lt;&gt; 0, Master[[#This Row],[Avg stop time helper]],Average_Stop_Time))</f>
        <v>#DIV/0!</v>
      </c>
    </row>
    <row r="659" spans="1:41" s="35" customFormat="1" x14ac:dyDescent="0.3">
      <c r="A659" s="55" t="s">
        <v>14333</v>
      </c>
      <c r="B659" s="35">
        <v>103</v>
      </c>
      <c r="C659" s="35">
        <v>70673</v>
      </c>
      <c r="D659" s="35">
        <v>0</v>
      </c>
      <c r="E659" s="35" t="s">
        <v>8786</v>
      </c>
      <c r="F659" s="35" t="s">
        <v>8787</v>
      </c>
      <c r="G659" s="35" t="s">
        <v>324</v>
      </c>
      <c r="H659" s="35" t="s">
        <v>7896</v>
      </c>
      <c r="I659" s="35" t="s">
        <v>3</v>
      </c>
      <c r="J659" s="35">
        <v>49707</v>
      </c>
      <c r="K659" s="35">
        <v>1</v>
      </c>
      <c r="L659" s="35" t="s">
        <v>7803</v>
      </c>
      <c r="M659" s="35" t="s">
        <v>7793</v>
      </c>
      <c r="N659" s="35" t="s">
        <v>903</v>
      </c>
      <c r="O659" s="35">
        <v>77</v>
      </c>
      <c r="P659" s="35">
        <v>0</v>
      </c>
      <c r="Q659" s="35">
        <v>77</v>
      </c>
      <c r="R659" s="35">
        <v>0</v>
      </c>
      <c r="S659" s="35">
        <v>0</v>
      </c>
      <c r="T659" s="35">
        <v>0</v>
      </c>
      <c r="U659" s="39">
        <v>44159</v>
      </c>
      <c r="V659" s="35">
        <v>13</v>
      </c>
      <c r="W659" s="45">
        <v>2483.7600000000002</v>
      </c>
      <c r="X659" s="45">
        <v>0</v>
      </c>
      <c r="Y659" s="45">
        <v>0</v>
      </c>
      <c r="Z659" s="45">
        <v>52.33</v>
      </c>
      <c r="AA659" s="45">
        <v>209.3</v>
      </c>
      <c r="AB659" s="35">
        <v>0</v>
      </c>
      <c r="AC659" s="35">
        <v>0</v>
      </c>
      <c r="AD659" s="42">
        <v>0</v>
      </c>
      <c r="AE659" s="45">
        <v>47.47</v>
      </c>
      <c r="AF659" s="45">
        <v>46.534999999999997</v>
      </c>
      <c r="AG659" s="35" t="s">
        <v>10969</v>
      </c>
      <c r="AH659" s="35" t="s">
        <v>10965</v>
      </c>
      <c r="AK659" s="35" t="s">
        <v>7832</v>
      </c>
      <c r="AL659" s="35" t="s">
        <v>902</v>
      </c>
      <c r="AM659" s="35">
        <v>105</v>
      </c>
      <c r="AN659" s="35">
        <f>IFERROR(_xlfn.XLOOKUP(Master[[#This Row],[cu_id]],AllStopTimes[cu_ID],AllStopTimes[Average Stop Time ( In Min )]), 0)</f>
        <v>0</v>
      </c>
      <c r="AO659" s="35" t="e">
        <f>IF(Master[[#This Row],[RSP StopTime override]] &lt;&gt; "",Master[[#This Row],[RSP StopTime override]],IF(Master[[#This Row],[Avg stop time helper]] &lt;&gt; 0, Master[[#This Row],[Avg stop time helper]],Average_Stop_Time))</f>
        <v>#DIV/0!</v>
      </c>
    </row>
    <row r="660" spans="1:41" s="35" customFormat="1" x14ac:dyDescent="0.3">
      <c r="A660" s="55" t="s">
        <v>12656</v>
      </c>
      <c r="B660" s="35">
        <v>103</v>
      </c>
      <c r="C660" s="35">
        <v>70671</v>
      </c>
      <c r="D660" s="35">
        <v>0</v>
      </c>
      <c r="E660" s="35" t="s">
        <v>8935</v>
      </c>
      <c r="F660" s="35" t="s">
        <v>8936</v>
      </c>
      <c r="H660" s="35" t="s">
        <v>7896</v>
      </c>
      <c r="I660" s="35" t="s">
        <v>3</v>
      </c>
      <c r="J660" s="35">
        <v>49707</v>
      </c>
      <c r="K660" s="35">
        <v>3</v>
      </c>
      <c r="L660" s="35" t="s">
        <v>7804</v>
      </c>
      <c r="M660" s="35" t="s">
        <v>7793</v>
      </c>
      <c r="N660" s="35" t="s">
        <v>900</v>
      </c>
      <c r="O660" s="35">
        <v>260</v>
      </c>
      <c r="P660" s="35">
        <v>0</v>
      </c>
      <c r="Q660" s="35">
        <v>0</v>
      </c>
      <c r="R660" s="35">
        <v>260</v>
      </c>
      <c r="S660" s="35">
        <v>0</v>
      </c>
      <c r="T660" s="35">
        <v>0</v>
      </c>
      <c r="U660" s="39">
        <v>44146</v>
      </c>
      <c r="V660" s="35">
        <v>13</v>
      </c>
      <c r="W660" s="45">
        <v>803.92</v>
      </c>
      <c r="X660" s="45">
        <v>0</v>
      </c>
      <c r="Y660" s="45">
        <v>0</v>
      </c>
      <c r="Z660" s="45">
        <v>17.13</v>
      </c>
      <c r="AA660" s="45">
        <v>68.52</v>
      </c>
      <c r="AB660" s="35">
        <v>0</v>
      </c>
      <c r="AC660" s="35">
        <v>0</v>
      </c>
      <c r="AD660" s="42">
        <v>0</v>
      </c>
      <c r="AE660" s="45">
        <v>15.25</v>
      </c>
      <c r="AF660" s="45">
        <v>15.25</v>
      </c>
      <c r="AG660" s="35" t="s">
        <v>10969</v>
      </c>
      <c r="AH660" s="35" t="s">
        <v>10965</v>
      </c>
      <c r="AK660" s="35" t="s">
        <v>7832</v>
      </c>
      <c r="AL660" s="35" t="s">
        <v>902</v>
      </c>
      <c r="AM660" s="35">
        <v>103</v>
      </c>
      <c r="AN660" s="35">
        <f>IFERROR(_xlfn.XLOOKUP(Master[[#This Row],[cu_id]],AllStopTimes[cu_ID],AllStopTimes[Average Stop Time ( In Min )]), 0)</f>
        <v>0</v>
      </c>
      <c r="AO660" s="35" t="e">
        <f>IF(Master[[#This Row],[RSP StopTime override]] &lt;&gt; "",Master[[#This Row],[RSP StopTime override]],IF(Master[[#This Row],[Avg stop time helper]] &lt;&gt; 0, Master[[#This Row],[Avg stop time helper]],Average_Stop_Time))</f>
        <v>#DIV/0!</v>
      </c>
    </row>
    <row r="661" spans="1:41" s="35" customFormat="1" x14ac:dyDescent="0.3">
      <c r="A661" s="55" t="s">
        <v>13470</v>
      </c>
      <c r="B661" s="35">
        <v>101</v>
      </c>
      <c r="C661" s="35">
        <v>70666</v>
      </c>
      <c r="D661" s="35">
        <v>0</v>
      </c>
      <c r="E661" s="35" t="s">
        <v>8003</v>
      </c>
      <c r="F661" s="35" t="s">
        <v>8004</v>
      </c>
      <c r="H661" s="35" t="s">
        <v>7896</v>
      </c>
      <c r="I661" s="35" t="s">
        <v>3</v>
      </c>
      <c r="J661" s="35">
        <v>49707</v>
      </c>
      <c r="K661" s="35">
        <v>5</v>
      </c>
      <c r="L661" s="35" t="s">
        <v>7699</v>
      </c>
      <c r="M661" s="35" t="s">
        <v>7793</v>
      </c>
      <c r="N661" s="35" t="s">
        <v>900</v>
      </c>
      <c r="O661" s="35">
        <v>90</v>
      </c>
      <c r="P661" s="35">
        <v>0</v>
      </c>
      <c r="Q661" s="35">
        <v>0</v>
      </c>
      <c r="R661" s="35">
        <v>90</v>
      </c>
      <c r="S661" s="35">
        <v>0</v>
      </c>
      <c r="T661" s="35">
        <v>0</v>
      </c>
      <c r="U661" s="39">
        <v>44146</v>
      </c>
      <c r="V661" s="35">
        <v>26</v>
      </c>
      <c r="W661" s="45">
        <v>1353.44</v>
      </c>
      <c r="X661" s="45">
        <v>0</v>
      </c>
      <c r="Y661" s="45">
        <v>0</v>
      </c>
      <c r="Z661" s="45">
        <v>38.03</v>
      </c>
      <c r="AA661" s="45">
        <v>76.069999999999993</v>
      </c>
      <c r="AB661" s="35">
        <v>0</v>
      </c>
      <c r="AC661" s="35">
        <v>0</v>
      </c>
      <c r="AD661" s="42">
        <v>0</v>
      </c>
      <c r="AE661" s="45">
        <v>34.176200000000001</v>
      </c>
      <c r="AF661" s="45">
        <v>5.5736999999999997</v>
      </c>
      <c r="AG661" s="35" t="s">
        <v>10966</v>
      </c>
      <c r="AH661" s="35" t="s">
        <v>10965</v>
      </c>
      <c r="AK661" s="35" t="s">
        <v>7832</v>
      </c>
      <c r="AL661" s="35" t="s">
        <v>900</v>
      </c>
      <c r="AM661" s="35">
        <v>101</v>
      </c>
      <c r="AN661" s="35">
        <f>IFERROR(_xlfn.XLOOKUP(Master[[#This Row],[cu_id]],AllStopTimes[cu_ID],AllStopTimes[Average Stop Time ( In Min )]), 0)</f>
        <v>0</v>
      </c>
      <c r="AO661" s="35" t="e">
        <f>IF(Master[[#This Row],[RSP StopTime override]] &lt;&gt; "",Master[[#This Row],[RSP StopTime override]],IF(Master[[#This Row],[Avg stop time helper]] &lt;&gt; 0, Master[[#This Row],[Avg stop time helper]],Average_Stop_Time))</f>
        <v>#DIV/0!</v>
      </c>
    </row>
    <row r="662" spans="1:41" s="35" customFormat="1" x14ac:dyDescent="0.3">
      <c r="A662" s="55" t="s">
        <v>13249</v>
      </c>
      <c r="B662" s="35">
        <v>103</v>
      </c>
      <c r="C662" s="35">
        <v>70665</v>
      </c>
      <c r="D662" s="35">
        <v>0</v>
      </c>
      <c r="E662" s="35" t="s">
        <v>9008</v>
      </c>
      <c r="F662" s="35" t="s">
        <v>9009</v>
      </c>
      <c r="H662" s="35" t="s">
        <v>7896</v>
      </c>
      <c r="I662" s="35" t="s">
        <v>3</v>
      </c>
      <c r="J662" s="35">
        <v>49707</v>
      </c>
      <c r="K662" s="35">
        <v>7</v>
      </c>
      <c r="L662" s="35" t="s">
        <v>7697</v>
      </c>
      <c r="M662" s="35" t="s">
        <v>7793</v>
      </c>
      <c r="N662" s="35" t="s">
        <v>8057</v>
      </c>
      <c r="O662" s="35">
        <v>400</v>
      </c>
      <c r="P662" s="35">
        <v>0</v>
      </c>
      <c r="Q662" s="35">
        <v>0</v>
      </c>
      <c r="R662" s="35">
        <v>0</v>
      </c>
      <c r="S662" s="35">
        <v>400</v>
      </c>
      <c r="T662" s="35">
        <v>0</v>
      </c>
      <c r="U662" s="39">
        <v>44140</v>
      </c>
      <c r="V662" s="35">
        <v>52</v>
      </c>
      <c r="W662" s="45">
        <v>2011.03</v>
      </c>
      <c r="X662" s="45">
        <v>0</v>
      </c>
      <c r="Y662" s="45">
        <v>0</v>
      </c>
      <c r="Z662" s="45">
        <v>42.11</v>
      </c>
      <c r="AA662" s="45">
        <v>42.11</v>
      </c>
      <c r="AB662" s="35">
        <v>43</v>
      </c>
      <c r="AC662" s="35">
        <v>15</v>
      </c>
      <c r="AD662" s="42">
        <v>0.28846153846153844</v>
      </c>
      <c r="AE662" s="45">
        <v>40.353700000000003</v>
      </c>
      <c r="AF662" s="45">
        <v>37.53</v>
      </c>
      <c r="AG662" s="35" t="s">
        <v>10969</v>
      </c>
      <c r="AH662" s="35" t="s">
        <v>10965</v>
      </c>
      <c r="AK662" s="35" t="s">
        <v>7832</v>
      </c>
      <c r="AL662" s="35" t="s">
        <v>8057</v>
      </c>
      <c r="AM662" s="35">
        <v>103</v>
      </c>
      <c r="AN662" s="35">
        <f>IFERROR(_xlfn.XLOOKUP(Master[[#This Row],[cu_id]],AllStopTimes[cu_ID],AllStopTimes[Average Stop Time ( In Min )]), 0)</f>
        <v>0</v>
      </c>
      <c r="AO662" s="35" t="e">
        <f>IF(Master[[#This Row],[RSP StopTime override]] &lt;&gt; "",Master[[#This Row],[RSP StopTime override]],IF(Master[[#This Row],[Avg stop time helper]] &lt;&gt; 0, Master[[#This Row],[Avg stop time helper]],Average_Stop_Time))</f>
        <v>#DIV/0!</v>
      </c>
    </row>
    <row r="663" spans="1:41" s="35" customFormat="1" x14ac:dyDescent="0.3">
      <c r="A663" s="55" t="s">
        <v>12587</v>
      </c>
      <c r="B663" s="35">
        <v>103</v>
      </c>
      <c r="C663" s="35">
        <v>70663</v>
      </c>
      <c r="D663" s="35">
        <v>0</v>
      </c>
      <c r="E663" s="35" t="s">
        <v>8894</v>
      </c>
      <c r="F663" s="35" t="s">
        <v>8895</v>
      </c>
      <c r="H663" s="35" t="s">
        <v>7896</v>
      </c>
      <c r="I663" s="35" t="s">
        <v>3</v>
      </c>
      <c r="J663" s="35">
        <v>49707</v>
      </c>
      <c r="K663" s="35">
        <v>3</v>
      </c>
      <c r="L663" s="35" t="s">
        <v>7804</v>
      </c>
      <c r="M663" s="35" t="s">
        <v>7793</v>
      </c>
      <c r="N663" s="35" t="s">
        <v>900</v>
      </c>
      <c r="O663" s="35">
        <v>81</v>
      </c>
      <c r="P663" s="35">
        <v>0</v>
      </c>
      <c r="Q663" s="35">
        <v>0</v>
      </c>
      <c r="R663" s="35">
        <v>81</v>
      </c>
      <c r="S663" s="35">
        <v>0</v>
      </c>
      <c r="T663" s="35">
        <v>0</v>
      </c>
      <c r="U663" s="39">
        <v>44146</v>
      </c>
      <c r="V663" s="35">
        <v>24</v>
      </c>
      <c r="W663" s="45">
        <v>1502.19</v>
      </c>
      <c r="X663" s="45">
        <v>0</v>
      </c>
      <c r="Y663" s="45">
        <v>0</v>
      </c>
      <c r="Z663" s="45">
        <v>5.51</v>
      </c>
      <c r="AA663" s="45">
        <v>22.03</v>
      </c>
      <c r="AB663" s="35">
        <v>0</v>
      </c>
      <c r="AC663" s="35">
        <v>0</v>
      </c>
      <c r="AD663" s="42">
        <v>0</v>
      </c>
      <c r="AE663" s="45">
        <v>39.322499999999998</v>
      </c>
      <c r="AF663" s="45">
        <v>9.8074999999999992</v>
      </c>
      <c r="AG663" s="35" t="s">
        <v>10969</v>
      </c>
      <c r="AH663" s="35" t="s">
        <v>10973</v>
      </c>
      <c r="AK663" s="35" t="s">
        <v>7832</v>
      </c>
      <c r="AL663" s="35" t="s">
        <v>902</v>
      </c>
      <c r="AM663" s="35">
        <v>103</v>
      </c>
      <c r="AN663" s="35">
        <f>IFERROR(_xlfn.XLOOKUP(Master[[#This Row],[cu_id]],AllStopTimes[cu_ID],AllStopTimes[Average Stop Time ( In Min )]), 0)</f>
        <v>0</v>
      </c>
      <c r="AO663" s="35" t="e">
        <f>IF(Master[[#This Row],[RSP StopTime override]] &lt;&gt; "",Master[[#This Row],[RSP StopTime override]],IF(Master[[#This Row],[Avg stop time helper]] &lt;&gt; 0, Master[[#This Row],[Avg stop time helper]],Average_Stop_Time))</f>
        <v>#DIV/0!</v>
      </c>
    </row>
    <row r="664" spans="1:41" s="35" customFormat="1" x14ac:dyDescent="0.3">
      <c r="A664" s="55" t="s">
        <v>13328</v>
      </c>
      <c r="B664" s="35">
        <v>103</v>
      </c>
      <c r="C664" s="35">
        <v>70971</v>
      </c>
      <c r="D664" s="35">
        <v>1</v>
      </c>
      <c r="E664" s="35" t="s">
        <v>8816</v>
      </c>
      <c r="F664" s="35" t="s">
        <v>8817</v>
      </c>
      <c r="H664" s="35" t="s">
        <v>7896</v>
      </c>
      <c r="I664" s="35" t="s">
        <v>3</v>
      </c>
      <c r="J664" s="35">
        <v>49707</v>
      </c>
      <c r="K664" s="35">
        <v>7</v>
      </c>
      <c r="L664" s="35" t="s">
        <v>7697</v>
      </c>
      <c r="M664" s="35" t="s">
        <v>7793</v>
      </c>
      <c r="N664" s="35" t="s">
        <v>903</v>
      </c>
      <c r="O664" s="35">
        <v>230</v>
      </c>
      <c r="P664" s="35">
        <v>0</v>
      </c>
      <c r="Q664" s="35">
        <v>230</v>
      </c>
      <c r="R664" s="35">
        <v>0</v>
      </c>
      <c r="S664" s="35">
        <v>0</v>
      </c>
      <c r="T664" s="35">
        <v>0</v>
      </c>
      <c r="U664" s="39">
        <v>44138</v>
      </c>
      <c r="V664" s="35">
        <v>52</v>
      </c>
      <c r="W664" s="45">
        <v>2574.06</v>
      </c>
      <c r="X664" s="45">
        <v>0</v>
      </c>
      <c r="Y664" s="45">
        <v>0</v>
      </c>
      <c r="Z664" s="45">
        <v>47.53</v>
      </c>
      <c r="AA664" s="45">
        <v>47.53</v>
      </c>
      <c r="AB664" s="35">
        <v>0</v>
      </c>
      <c r="AC664" s="35">
        <v>0</v>
      </c>
      <c r="AD664" s="42">
        <v>0</v>
      </c>
      <c r="AE664" s="45">
        <v>50.465000000000003</v>
      </c>
      <c r="AF664" s="45">
        <v>50.465000000000003</v>
      </c>
      <c r="AG664" s="35" t="s">
        <v>10969</v>
      </c>
      <c r="AH664" s="35" t="s">
        <v>10973</v>
      </c>
      <c r="AK664" s="35" t="s">
        <v>7832</v>
      </c>
      <c r="AL664" s="35" t="s">
        <v>902</v>
      </c>
      <c r="AM664" s="35">
        <v>105</v>
      </c>
      <c r="AN664" s="35">
        <f>IFERROR(_xlfn.XLOOKUP(Master[[#This Row],[cu_id]],AllStopTimes[cu_ID],AllStopTimes[Average Stop Time ( In Min )]), 0)</f>
        <v>0</v>
      </c>
      <c r="AO664" s="35" t="e">
        <f>IF(Master[[#This Row],[RSP StopTime override]] &lt;&gt; "",Master[[#This Row],[RSP StopTime override]],IF(Master[[#This Row],[Avg stop time helper]] &lt;&gt; 0, Master[[#This Row],[Avg stop time helper]],Average_Stop_Time))</f>
        <v>#DIV/0!</v>
      </c>
    </row>
    <row r="665" spans="1:41" s="35" customFormat="1" x14ac:dyDescent="0.3">
      <c r="A665" s="55" t="s">
        <v>12661</v>
      </c>
      <c r="B665" s="35">
        <v>101</v>
      </c>
      <c r="C665" s="35">
        <v>70658</v>
      </c>
      <c r="D665" s="35">
        <v>0</v>
      </c>
      <c r="E665" s="35" t="s">
        <v>8182</v>
      </c>
      <c r="F665" s="35" t="s">
        <v>8183</v>
      </c>
      <c r="H665" s="35" t="s">
        <v>7896</v>
      </c>
      <c r="I665" s="35" t="s">
        <v>3</v>
      </c>
      <c r="J665" s="35">
        <v>49707</v>
      </c>
      <c r="K665" s="35">
        <v>1</v>
      </c>
      <c r="L665" s="35" t="s">
        <v>7803</v>
      </c>
      <c r="M665" s="35" t="s">
        <v>7793</v>
      </c>
      <c r="N665" s="35" t="s">
        <v>902</v>
      </c>
      <c r="O665" s="35">
        <v>240</v>
      </c>
      <c r="P665" s="35">
        <v>0</v>
      </c>
      <c r="Q665" s="35">
        <v>0</v>
      </c>
      <c r="R665" s="35">
        <v>0</v>
      </c>
      <c r="S665" s="35">
        <v>0</v>
      </c>
      <c r="T665" s="35">
        <v>240</v>
      </c>
      <c r="U665" s="39">
        <v>44162</v>
      </c>
      <c r="V665" s="35">
        <v>13</v>
      </c>
      <c r="W665" s="45">
        <v>670.27</v>
      </c>
      <c r="X665" s="45">
        <v>0</v>
      </c>
      <c r="Y665" s="45">
        <v>0</v>
      </c>
      <c r="Z665" s="45">
        <v>14.22</v>
      </c>
      <c r="AA665" s="45">
        <v>56.87</v>
      </c>
      <c r="AB665" s="35">
        <v>0</v>
      </c>
      <c r="AC665" s="35">
        <v>0</v>
      </c>
      <c r="AD665" s="42">
        <v>0</v>
      </c>
      <c r="AE665" s="45">
        <v>12.657500000000001</v>
      </c>
      <c r="AF665" s="45">
        <v>12.657500000000001</v>
      </c>
      <c r="AG665" s="35" t="s">
        <v>10974</v>
      </c>
      <c r="AH665" s="35" t="s">
        <v>10965</v>
      </c>
      <c r="AK665" s="35" t="s">
        <v>7832</v>
      </c>
      <c r="AL665" s="35" t="s">
        <v>902</v>
      </c>
      <c r="AM665" s="35">
        <v>101</v>
      </c>
      <c r="AN665" s="35">
        <f>IFERROR(_xlfn.XLOOKUP(Master[[#This Row],[cu_id]],AllStopTimes[cu_ID],AllStopTimes[Average Stop Time ( In Min )]), 0)</f>
        <v>0</v>
      </c>
      <c r="AO665" s="35" t="e">
        <f>IF(Master[[#This Row],[RSP StopTime override]] &lt;&gt; "",Master[[#This Row],[RSP StopTime override]],IF(Master[[#This Row],[Avg stop time helper]] &lt;&gt; 0, Master[[#This Row],[Avg stop time helper]],Average_Stop_Time))</f>
        <v>#DIV/0!</v>
      </c>
    </row>
    <row r="666" spans="1:41" s="35" customFormat="1" x14ac:dyDescent="0.3">
      <c r="A666" s="55" t="s">
        <v>14151</v>
      </c>
      <c r="B666" s="35">
        <v>103</v>
      </c>
      <c r="C666" s="35">
        <v>70656</v>
      </c>
      <c r="D666" s="35">
        <v>0</v>
      </c>
      <c r="E666" s="35" t="s">
        <v>8828</v>
      </c>
      <c r="F666" s="35" t="s">
        <v>8829</v>
      </c>
      <c r="H666" s="35" t="s">
        <v>7896</v>
      </c>
      <c r="I666" s="35" t="s">
        <v>3</v>
      </c>
      <c r="J666" s="35">
        <v>49707</v>
      </c>
      <c r="K666" s="35">
        <v>3</v>
      </c>
      <c r="L666" s="35" t="s">
        <v>7804</v>
      </c>
      <c r="M666" s="35" t="s">
        <v>7793</v>
      </c>
      <c r="N666" s="35" t="s">
        <v>903</v>
      </c>
      <c r="O666" s="35">
        <v>280</v>
      </c>
      <c r="P666" s="35">
        <v>0</v>
      </c>
      <c r="Q666" s="35">
        <v>280</v>
      </c>
      <c r="R666" s="35">
        <v>0</v>
      </c>
      <c r="S666" s="35">
        <v>0</v>
      </c>
      <c r="T666" s="35">
        <v>0</v>
      </c>
      <c r="U666" s="39">
        <v>44145</v>
      </c>
      <c r="V666" s="35">
        <v>13</v>
      </c>
      <c r="W666" s="45">
        <v>704.78</v>
      </c>
      <c r="X666" s="45">
        <v>0</v>
      </c>
      <c r="Y666" s="45">
        <v>0</v>
      </c>
      <c r="Z666" s="45">
        <v>12.12</v>
      </c>
      <c r="AA666" s="45">
        <v>48.48</v>
      </c>
      <c r="AB666" s="35">
        <v>0</v>
      </c>
      <c r="AC666" s="35">
        <v>0</v>
      </c>
      <c r="AD666" s="42">
        <v>0</v>
      </c>
      <c r="AE666" s="45">
        <v>14.3</v>
      </c>
      <c r="AF666" s="45">
        <v>14.022500000000001</v>
      </c>
      <c r="AG666" s="35" t="s">
        <v>10969</v>
      </c>
      <c r="AH666" s="35" t="s">
        <v>10965</v>
      </c>
      <c r="AK666" s="35" t="s">
        <v>7832</v>
      </c>
      <c r="AL666" s="35" t="s">
        <v>902</v>
      </c>
      <c r="AM666" s="35">
        <v>105</v>
      </c>
      <c r="AN666" s="35">
        <f>IFERROR(_xlfn.XLOOKUP(Master[[#This Row],[cu_id]],AllStopTimes[cu_ID],AllStopTimes[Average Stop Time ( In Min )]), 0)</f>
        <v>0</v>
      </c>
      <c r="AO666" s="35" t="e">
        <f>IF(Master[[#This Row],[RSP StopTime override]] &lt;&gt; "",Master[[#This Row],[RSP StopTime override]],IF(Master[[#This Row],[Avg stop time helper]] &lt;&gt; 0, Master[[#This Row],[Avg stop time helper]],Average_Stop_Time))</f>
        <v>#DIV/0!</v>
      </c>
    </row>
    <row r="667" spans="1:41" s="35" customFormat="1" x14ac:dyDescent="0.3">
      <c r="A667" s="55" t="s">
        <v>13641</v>
      </c>
      <c r="B667" s="35">
        <v>101</v>
      </c>
      <c r="C667" s="35">
        <v>70655</v>
      </c>
      <c r="D667" s="35">
        <v>0</v>
      </c>
      <c r="E667" s="35" t="s">
        <v>8009</v>
      </c>
      <c r="F667" s="35" t="s">
        <v>8010</v>
      </c>
      <c r="H667" s="35" t="s">
        <v>7896</v>
      </c>
      <c r="I667" s="35" t="s">
        <v>3</v>
      </c>
      <c r="J667" s="35">
        <v>49707</v>
      </c>
      <c r="K667" s="35">
        <v>5</v>
      </c>
      <c r="L667" s="35" t="s">
        <v>7699</v>
      </c>
      <c r="M667" s="35" t="s">
        <v>7793</v>
      </c>
      <c r="N667" s="35" t="s">
        <v>900</v>
      </c>
      <c r="O667" s="35">
        <v>140</v>
      </c>
      <c r="P667" s="35">
        <v>0</v>
      </c>
      <c r="Q667" s="35">
        <v>0</v>
      </c>
      <c r="R667" s="35">
        <v>140</v>
      </c>
      <c r="S667" s="35">
        <v>0</v>
      </c>
      <c r="T667" s="35">
        <v>0</v>
      </c>
      <c r="U667" s="39">
        <v>44146</v>
      </c>
      <c r="V667" s="35">
        <v>26</v>
      </c>
      <c r="W667" s="45">
        <v>940.16</v>
      </c>
      <c r="X667" s="45">
        <v>0</v>
      </c>
      <c r="Y667" s="45">
        <v>0</v>
      </c>
      <c r="Z667" s="45">
        <v>26.09</v>
      </c>
      <c r="AA667" s="45">
        <v>52.18</v>
      </c>
      <c r="AB667" s="35">
        <v>0</v>
      </c>
      <c r="AC667" s="35">
        <v>0</v>
      </c>
      <c r="AD667" s="42">
        <v>0</v>
      </c>
      <c r="AE667" s="45">
        <v>23.975000000000001</v>
      </c>
      <c r="AF667" s="45">
        <v>7.085</v>
      </c>
      <c r="AG667" s="35" t="s">
        <v>10974</v>
      </c>
      <c r="AH667" s="35" t="s">
        <v>10965</v>
      </c>
      <c r="AK667" s="35" t="s">
        <v>7832</v>
      </c>
      <c r="AL667" s="35" t="s">
        <v>900</v>
      </c>
      <c r="AM667" s="35">
        <v>101</v>
      </c>
      <c r="AN667" s="35">
        <f>IFERROR(_xlfn.XLOOKUP(Master[[#This Row],[cu_id]],AllStopTimes[cu_ID],AllStopTimes[Average Stop Time ( In Min )]), 0)</f>
        <v>0</v>
      </c>
      <c r="AO667" s="35" t="e">
        <f>IF(Master[[#This Row],[RSP StopTime override]] &lt;&gt; "",Master[[#This Row],[RSP StopTime override]],IF(Master[[#This Row],[Avg stop time helper]] &lt;&gt; 0, Master[[#This Row],[Avg stop time helper]],Average_Stop_Time))</f>
        <v>#DIV/0!</v>
      </c>
    </row>
    <row r="668" spans="1:41" s="35" customFormat="1" x14ac:dyDescent="0.3">
      <c r="A668" s="55" t="s">
        <v>13394</v>
      </c>
      <c r="B668" s="35">
        <v>101</v>
      </c>
      <c r="C668" s="35">
        <v>99047</v>
      </c>
      <c r="D668" s="35">
        <v>5</v>
      </c>
      <c r="E668" s="35" t="s">
        <v>8030</v>
      </c>
      <c r="F668" s="35" t="s">
        <v>8031</v>
      </c>
      <c r="G668" s="35" t="s">
        <v>7923</v>
      </c>
      <c r="H668" s="35" t="s">
        <v>7896</v>
      </c>
      <c r="I668" s="35" t="s">
        <v>3</v>
      </c>
      <c r="J668" s="35">
        <v>49707</v>
      </c>
      <c r="K668" s="35">
        <v>6</v>
      </c>
      <c r="L668" s="35" t="s">
        <v>7805</v>
      </c>
      <c r="M668" s="35" t="s">
        <v>7793</v>
      </c>
      <c r="N668" s="35" t="s">
        <v>900</v>
      </c>
      <c r="O668" s="35">
        <v>269</v>
      </c>
      <c r="P668" s="35">
        <v>0</v>
      </c>
      <c r="Q668" s="35">
        <v>0</v>
      </c>
      <c r="R668" s="35">
        <v>269</v>
      </c>
      <c r="S668" s="35">
        <v>0</v>
      </c>
      <c r="T668" s="35">
        <v>0</v>
      </c>
      <c r="U668" s="39">
        <v>44139</v>
      </c>
      <c r="V668" s="35">
        <v>32</v>
      </c>
      <c r="W668" s="45">
        <v>5716.67</v>
      </c>
      <c r="X668" s="45">
        <v>0</v>
      </c>
      <c r="Y668" s="45">
        <v>0</v>
      </c>
      <c r="Z668" s="45">
        <v>106.74</v>
      </c>
      <c r="AA668" s="45">
        <v>213.48</v>
      </c>
      <c r="AB668" s="35">
        <v>0</v>
      </c>
      <c r="AC668" s="35">
        <v>0</v>
      </c>
      <c r="AD668" s="42">
        <v>0</v>
      </c>
      <c r="AE668" s="45">
        <v>128.535</v>
      </c>
      <c r="AF668" s="45">
        <v>71.546199999999999</v>
      </c>
      <c r="AG668" s="35" t="s">
        <v>10968</v>
      </c>
      <c r="AH668" s="35" t="s">
        <v>10965</v>
      </c>
      <c r="AK668" s="35" t="s">
        <v>7832</v>
      </c>
      <c r="AL668" s="35" t="s">
        <v>900</v>
      </c>
      <c r="AM668" s="35">
        <v>101</v>
      </c>
      <c r="AN668" s="35">
        <f>IFERROR(_xlfn.XLOOKUP(Master[[#This Row],[cu_id]],AllStopTimes[cu_ID],AllStopTimes[Average Stop Time ( In Min )]), 0)</f>
        <v>0</v>
      </c>
      <c r="AO668" s="35" t="e">
        <f>IF(Master[[#This Row],[RSP StopTime override]] &lt;&gt; "",Master[[#This Row],[RSP StopTime override]],IF(Master[[#This Row],[Avg stop time helper]] &lt;&gt; 0, Master[[#This Row],[Avg stop time helper]],Average_Stop_Time))</f>
        <v>#DIV/0!</v>
      </c>
    </row>
    <row r="669" spans="1:41" s="35" customFormat="1" x14ac:dyDescent="0.3">
      <c r="A669" s="55" t="s">
        <v>13570</v>
      </c>
      <c r="B669" s="35">
        <v>103</v>
      </c>
      <c r="C669" s="35">
        <v>70652</v>
      </c>
      <c r="D669" s="35">
        <v>0</v>
      </c>
      <c r="E669" s="35" t="s">
        <v>8896</v>
      </c>
      <c r="F669" s="35" t="s">
        <v>8897</v>
      </c>
      <c r="H669" s="35" t="s">
        <v>7896</v>
      </c>
      <c r="I669" s="35" t="s">
        <v>3</v>
      </c>
      <c r="J669" s="35">
        <v>49707</v>
      </c>
      <c r="K669" s="35">
        <v>4</v>
      </c>
      <c r="L669" s="35" t="s">
        <v>7806</v>
      </c>
      <c r="M669" s="35" t="s">
        <v>7793</v>
      </c>
      <c r="N669" s="35" t="s">
        <v>900</v>
      </c>
      <c r="O669" s="35">
        <v>89</v>
      </c>
      <c r="P669" s="35">
        <v>0</v>
      </c>
      <c r="Q669" s="35">
        <v>0</v>
      </c>
      <c r="R669" s="35">
        <v>89</v>
      </c>
      <c r="S669" s="35">
        <v>0</v>
      </c>
      <c r="T669" s="35">
        <v>0</v>
      </c>
      <c r="U669" s="39">
        <v>44139</v>
      </c>
      <c r="V669" s="35">
        <v>22</v>
      </c>
      <c r="W669" s="45">
        <v>1323</v>
      </c>
      <c r="X669" s="45">
        <v>0</v>
      </c>
      <c r="Y669" s="45">
        <v>0</v>
      </c>
      <c r="Z669" s="45" t="s">
        <v>7881</v>
      </c>
      <c r="AA669" s="45" t="s">
        <v>7881</v>
      </c>
      <c r="AB669" s="35">
        <v>0</v>
      </c>
      <c r="AC669" s="35">
        <v>0</v>
      </c>
      <c r="AD669" s="42">
        <v>0</v>
      </c>
      <c r="AE669" s="45">
        <v>33.515000000000001</v>
      </c>
      <c r="AF669" s="45">
        <v>32.965000000000003</v>
      </c>
      <c r="AG669" s="35" t="s">
        <v>10967</v>
      </c>
      <c r="AH669" s="35" t="s">
        <v>10965</v>
      </c>
      <c r="AK669" s="35" t="s">
        <v>7832</v>
      </c>
      <c r="AL669" s="35" t="s">
        <v>902</v>
      </c>
      <c r="AM669" s="35">
        <v>103</v>
      </c>
      <c r="AN669" s="35">
        <f>IFERROR(_xlfn.XLOOKUP(Master[[#This Row],[cu_id]],AllStopTimes[cu_ID],AllStopTimes[Average Stop Time ( In Min )]), 0)</f>
        <v>0</v>
      </c>
      <c r="AO669" s="35" t="e">
        <f>IF(Master[[#This Row],[RSP StopTime override]] &lt;&gt; "",Master[[#This Row],[RSP StopTime override]],IF(Master[[#This Row],[Avg stop time helper]] &lt;&gt; 0, Master[[#This Row],[Avg stop time helper]],Average_Stop_Time))</f>
        <v>#DIV/0!</v>
      </c>
    </row>
    <row r="670" spans="1:41" s="35" customFormat="1" x14ac:dyDescent="0.3">
      <c r="A670" s="55" t="s">
        <v>13372</v>
      </c>
      <c r="B670" s="35">
        <v>103</v>
      </c>
      <c r="C670" s="35">
        <v>70650</v>
      </c>
      <c r="D670" s="35">
        <v>0</v>
      </c>
      <c r="E670" s="35" t="s">
        <v>8930</v>
      </c>
      <c r="F670" s="35" t="s">
        <v>8931</v>
      </c>
      <c r="G670" s="35" t="s">
        <v>8932</v>
      </c>
      <c r="H670" s="35" t="s">
        <v>7896</v>
      </c>
      <c r="I670" s="35" t="s">
        <v>3</v>
      </c>
      <c r="J670" s="35">
        <v>49707</v>
      </c>
      <c r="K670" s="35">
        <v>3</v>
      </c>
      <c r="L670" s="35" t="s">
        <v>7804</v>
      </c>
      <c r="M670" s="35" t="s">
        <v>7793</v>
      </c>
      <c r="N670" s="35" t="s">
        <v>900</v>
      </c>
      <c r="O670" s="35">
        <v>230</v>
      </c>
      <c r="P670" s="35">
        <v>0</v>
      </c>
      <c r="Q670" s="35">
        <v>0</v>
      </c>
      <c r="R670" s="35">
        <v>230</v>
      </c>
      <c r="S670" s="35">
        <v>0</v>
      </c>
      <c r="T670" s="35">
        <v>0</v>
      </c>
      <c r="U670" s="39">
        <v>44146</v>
      </c>
      <c r="V670" s="35">
        <v>13</v>
      </c>
      <c r="W670" s="45">
        <v>316.70999999999998</v>
      </c>
      <c r="X670" s="45">
        <v>0</v>
      </c>
      <c r="Y670" s="45">
        <v>0</v>
      </c>
      <c r="Z670" s="45" t="s">
        <v>7881</v>
      </c>
      <c r="AA670" s="45" t="s">
        <v>7881</v>
      </c>
      <c r="AB670" s="35">
        <v>0</v>
      </c>
      <c r="AC670" s="35">
        <v>0</v>
      </c>
      <c r="AD670" s="42">
        <v>0</v>
      </c>
      <c r="AE670" s="45">
        <v>7.165</v>
      </c>
      <c r="AF670" s="45">
        <v>7.165</v>
      </c>
      <c r="AG670" s="35" t="s">
        <v>10969</v>
      </c>
      <c r="AH670" s="35" t="s">
        <v>10973</v>
      </c>
      <c r="AK670" s="35" t="s">
        <v>7832</v>
      </c>
      <c r="AL670" s="35" t="s">
        <v>902</v>
      </c>
      <c r="AM670" s="35">
        <v>103</v>
      </c>
      <c r="AN670" s="35">
        <f>IFERROR(_xlfn.XLOOKUP(Master[[#This Row],[cu_id]],AllStopTimes[cu_ID],AllStopTimes[Average Stop Time ( In Min )]), 0)</f>
        <v>0</v>
      </c>
      <c r="AO670" s="35" t="e">
        <f>IF(Master[[#This Row],[RSP StopTime override]] &lt;&gt; "",Master[[#This Row],[RSP StopTime override]],IF(Master[[#This Row],[Avg stop time helper]] &lt;&gt; 0, Master[[#This Row],[Avg stop time helper]],Average_Stop_Time))</f>
        <v>#DIV/0!</v>
      </c>
    </row>
    <row r="671" spans="1:41" s="35" customFormat="1" x14ac:dyDescent="0.3">
      <c r="A671" s="55" t="s">
        <v>14428</v>
      </c>
      <c r="B671" s="35">
        <v>103</v>
      </c>
      <c r="C671" s="35">
        <v>70645</v>
      </c>
      <c r="D671" s="35">
        <v>0</v>
      </c>
      <c r="E671" s="35" t="s">
        <v>7855</v>
      </c>
      <c r="F671" s="35" t="s">
        <v>8855</v>
      </c>
      <c r="G671" s="35" t="s">
        <v>8856</v>
      </c>
      <c r="H671" s="35" t="s">
        <v>7896</v>
      </c>
      <c r="I671" s="35" t="s">
        <v>3</v>
      </c>
      <c r="J671" s="35">
        <v>49707</v>
      </c>
      <c r="K671" s="35">
        <v>3</v>
      </c>
      <c r="L671" s="35" t="s">
        <v>7804</v>
      </c>
      <c r="M671" s="35" t="s">
        <v>7793</v>
      </c>
      <c r="N671" s="35" t="s">
        <v>903</v>
      </c>
      <c r="O671" s="35">
        <v>320</v>
      </c>
      <c r="P671" s="35">
        <v>0</v>
      </c>
      <c r="Q671" s="35">
        <v>320</v>
      </c>
      <c r="R671" s="35">
        <v>0</v>
      </c>
      <c r="S671" s="35">
        <v>0</v>
      </c>
      <c r="T671" s="35">
        <v>0</v>
      </c>
      <c r="U671" s="39">
        <v>44145</v>
      </c>
      <c r="V671" s="35">
        <v>13</v>
      </c>
      <c r="W671" s="45">
        <v>482</v>
      </c>
      <c r="X671" s="45">
        <v>0</v>
      </c>
      <c r="Y671" s="45">
        <v>0</v>
      </c>
      <c r="Z671" s="45">
        <v>9.5500000000000007</v>
      </c>
      <c r="AA671" s="45">
        <v>38.200000000000003</v>
      </c>
      <c r="AB671" s="35">
        <v>0</v>
      </c>
      <c r="AC671" s="35">
        <v>0</v>
      </c>
      <c r="AD671" s="42">
        <v>0</v>
      </c>
      <c r="AE671" s="45">
        <v>9.1850000000000005</v>
      </c>
      <c r="AF671" s="45">
        <v>9.1850000000000005</v>
      </c>
      <c r="AG671" s="35" t="s">
        <v>10968</v>
      </c>
      <c r="AH671" s="35" t="s">
        <v>10972</v>
      </c>
      <c r="AK671" s="35" t="s">
        <v>7832</v>
      </c>
      <c r="AL671" s="35" t="s">
        <v>902</v>
      </c>
      <c r="AM671" s="35">
        <v>105</v>
      </c>
      <c r="AN671" s="35">
        <f>IFERROR(_xlfn.XLOOKUP(Master[[#This Row],[cu_id]],AllStopTimes[cu_ID],AllStopTimes[Average Stop Time ( In Min )]), 0)</f>
        <v>0</v>
      </c>
      <c r="AO671" s="35" t="e">
        <f>IF(Master[[#This Row],[RSP StopTime override]] &lt;&gt; "",Master[[#This Row],[RSP StopTime override]],IF(Master[[#This Row],[Avg stop time helper]] &lt;&gt; 0, Master[[#This Row],[Avg stop time helper]],Average_Stop_Time))</f>
        <v>#DIV/0!</v>
      </c>
    </row>
    <row r="672" spans="1:41" s="35" customFormat="1" x14ac:dyDescent="0.3">
      <c r="A672" s="55" t="s">
        <v>13260</v>
      </c>
      <c r="B672" s="35">
        <v>103</v>
      </c>
      <c r="C672" s="35">
        <v>70644</v>
      </c>
      <c r="D672" s="35">
        <v>0</v>
      </c>
      <c r="E672" s="35" t="s">
        <v>9006</v>
      </c>
      <c r="F672" s="35" t="s">
        <v>9007</v>
      </c>
      <c r="H672" s="35" t="s">
        <v>7896</v>
      </c>
      <c r="I672" s="35" t="s">
        <v>3</v>
      </c>
      <c r="J672" s="35">
        <v>49707</v>
      </c>
      <c r="K672" s="35">
        <v>7</v>
      </c>
      <c r="L672" s="35" t="s">
        <v>7697</v>
      </c>
      <c r="M672" s="35" t="s">
        <v>7793</v>
      </c>
      <c r="N672" s="35" t="s">
        <v>8057</v>
      </c>
      <c r="O672" s="35">
        <v>390</v>
      </c>
      <c r="P672" s="35">
        <v>0</v>
      </c>
      <c r="Q672" s="35">
        <v>0</v>
      </c>
      <c r="R672" s="35">
        <v>0</v>
      </c>
      <c r="S672" s="35">
        <v>390</v>
      </c>
      <c r="T672" s="35">
        <v>0</v>
      </c>
      <c r="U672" s="39">
        <v>44140</v>
      </c>
      <c r="V672" s="35">
        <v>54</v>
      </c>
      <c r="W672" s="45">
        <v>10861.72</v>
      </c>
      <c r="X672" s="45">
        <v>115</v>
      </c>
      <c r="Y672" s="45">
        <v>10746.72</v>
      </c>
      <c r="Z672" s="45">
        <v>228.35</v>
      </c>
      <c r="AA672" s="45">
        <v>228.35</v>
      </c>
      <c r="AB672" s="35">
        <v>127</v>
      </c>
      <c r="AC672" s="35">
        <v>16</v>
      </c>
      <c r="AD672" s="42">
        <v>0.29629629629629628</v>
      </c>
      <c r="AE672" s="45">
        <v>226.7362</v>
      </c>
      <c r="AF672" s="45">
        <v>211.2962</v>
      </c>
      <c r="AG672" s="35" t="s">
        <v>10969</v>
      </c>
      <c r="AH672" s="35" t="s">
        <v>10965</v>
      </c>
      <c r="AK672" s="35" t="s">
        <v>7832</v>
      </c>
      <c r="AL672" s="35" t="s">
        <v>8057</v>
      </c>
      <c r="AM672" s="35">
        <v>103</v>
      </c>
      <c r="AN672" s="35">
        <f>IFERROR(_xlfn.XLOOKUP(Master[[#This Row],[cu_id]],AllStopTimes[cu_ID],AllStopTimes[Average Stop Time ( In Min )]), 0)</f>
        <v>0</v>
      </c>
      <c r="AO672" s="35" t="e">
        <f>IF(Master[[#This Row],[RSP StopTime override]] &lt;&gt; "",Master[[#This Row],[RSP StopTime override]],IF(Master[[#This Row],[Avg stop time helper]] &lt;&gt; 0, Master[[#This Row],[Avg stop time helper]],Average_Stop_Time))</f>
        <v>#DIV/0!</v>
      </c>
    </row>
    <row r="673" spans="1:41" s="35" customFormat="1" x14ac:dyDescent="0.3">
      <c r="A673" s="55" t="s">
        <v>13175</v>
      </c>
      <c r="B673" s="35">
        <v>101</v>
      </c>
      <c r="C673" s="35">
        <v>70641</v>
      </c>
      <c r="D673" s="35">
        <v>0</v>
      </c>
      <c r="E673" s="35" t="s">
        <v>8023</v>
      </c>
      <c r="F673" s="35" t="s">
        <v>8024</v>
      </c>
      <c r="H673" s="35" t="s">
        <v>7896</v>
      </c>
      <c r="I673" s="35" t="s">
        <v>3</v>
      </c>
      <c r="J673" s="35">
        <v>49707</v>
      </c>
      <c r="K673" s="35">
        <v>7</v>
      </c>
      <c r="L673" s="35" t="s">
        <v>7697</v>
      </c>
      <c r="M673" s="35" t="s">
        <v>7793</v>
      </c>
      <c r="N673" s="35" t="s">
        <v>900</v>
      </c>
      <c r="O673" s="35">
        <v>190</v>
      </c>
      <c r="P673" s="35">
        <v>0</v>
      </c>
      <c r="Q673" s="35">
        <v>0</v>
      </c>
      <c r="R673" s="35">
        <v>190</v>
      </c>
      <c r="S673" s="35">
        <v>0</v>
      </c>
      <c r="T673" s="35">
        <v>0</v>
      </c>
      <c r="U673" s="39">
        <v>44139</v>
      </c>
      <c r="V673" s="35">
        <v>55</v>
      </c>
      <c r="W673" s="45">
        <v>4310.28</v>
      </c>
      <c r="X673" s="45">
        <v>718</v>
      </c>
      <c r="Y673" s="45">
        <v>3592.28</v>
      </c>
      <c r="Z673" s="45">
        <v>80.38</v>
      </c>
      <c r="AA673" s="45">
        <v>80.38</v>
      </c>
      <c r="AB673" s="35">
        <v>110</v>
      </c>
      <c r="AC673" s="35">
        <v>11</v>
      </c>
      <c r="AD673" s="42">
        <v>0.2</v>
      </c>
      <c r="AE673" s="45">
        <v>105.97</v>
      </c>
      <c r="AF673" s="45">
        <v>91.944999999999993</v>
      </c>
      <c r="AG673" s="35" t="s">
        <v>10969</v>
      </c>
      <c r="AH673" s="35" t="s">
        <v>10965</v>
      </c>
      <c r="AK673" s="35" t="s">
        <v>7832</v>
      </c>
      <c r="AL673" s="35" t="s">
        <v>900</v>
      </c>
      <c r="AM673" s="35">
        <v>101</v>
      </c>
      <c r="AN673" s="35">
        <f>IFERROR(_xlfn.XLOOKUP(Master[[#This Row],[cu_id]],AllStopTimes[cu_ID],AllStopTimes[Average Stop Time ( In Min )]), 0)</f>
        <v>0</v>
      </c>
      <c r="AO673" s="35" t="e">
        <f>IF(Master[[#This Row],[RSP StopTime override]] &lt;&gt; "",Master[[#This Row],[RSP StopTime override]],IF(Master[[#This Row],[Avg stop time helper]] &lt;&gt; 0, Master[[#This Row],[Avg stop time helper]],Average_Stop_Time))</f>
        <v>#DIV/0!</v>
      </c>
    </row>
    <row r="674" spans="1:41" s="35" customFormat="1" x14ac:dyDescent="0.3">
      <c r="A674" s="55" t="s">
        <v>12681</v>
      </c>
      <c r="B674" s="35">
        <v>103</v>
      </c>
      <c r="C674" s="35">
        <v>70640</v>
      </c>
      <c r="D674" s="35">
        <v>0</v>
      </c>
      <c r="E674" s="35" t="s">
        <v>8849</v>
      </c>
      <c r="F674" s="35" t="s">
        <v>8850</v>
      </c>
      <c r="H674" s="35" t="s">
        <v>7896</v>
      </c>
      <c r="I674" s="35" t="s">
        <v>3</v>
      </c>
      <c r="J674" s="35">
        <v>49707</v>
      </c>
      <c r="K674" s="35">
        <v>4</v>
      </c>
      <c r="L674" s="35" t="s">
        <v>7806</v>
      </c>
      <c r="M674" s="35" t="s">
        <v>7793</v>
      </c>
      <c r="N674" s="35" t="s">
        <v>903</v>
      </c>
      <c r="O674" s="35">
        <v>300</v>
      </c>
      <c r="P674" s="35">
        <v>0</v>
      </c>
      <c r="Q674" s="35">
        <v>300</v>
      </c>
      <c r="R674" s="35">
        <v>0</v>
      </c>
      <c r="S674" s="35">
        <v>0</v>
      </c>
      <c r="T674" s="35">
        <v>0</v>
      </c>
      <c r="U674" s="39">
        <v>44152</v>
      </c>
      <c r="V674" s="35">
        <v>13</v>
      </c>
      <c r="W674" s="45">
        <v>964</v>
      </c>
      <c r="X674" s="45">
        <v>0</v>
      </c>
      <c r="Y674" s="45">
        <v>0</v>
      </c>
      <c r="Z674" s="45">
        <v>20.41</v>
      </c>
      <c r="AA674" s="45">
        <v>81.62</v>
      </c>
      <c r="AB674" s="35">
        <v>0</v>
      </c>
      <c r="AC674" s="35">
        <v>0</v>
      </c>
      <c r="AD674" s="42">
        <v>0</v>
      </c>
      <c r="AE674" s="45">
        <v>18.5075</v>
      </c>
      <c r="AF674" s="45">
        <v>18.142499999999998</v>
      </c>
      <c r="AG674" s="35" t="s">
        <v>10967</v>
      </c>
      <c r="AH674" s="35" t="s">
        <v>10965</v>
      </c>
      <c r="AK674" s="35" t="s">
        <v>7832</v>
      </c>
      <c r="AL674" s="35" t="s">
        <v>3874</v>
      </c>
      <c r="AM674" s="35" t="s">
        <v>11016</v>
      </c>
      <c r="AN674" s="35">
        <f>IFERROR(_xlfn.XLOOKUP(Master[[#This Row],[cu_id]],AllStopTimes[cu_ID],AllStopTimes[Average Stop Time ( In Min )]), 0)</f>
        <v>0</v>
      </c>
      <c r="AO674" s="35" t="e">
        <f>IF(Master[[#This Row],[RSP StopTime override]] &lt;&gt; "",Master[[#This Row],[RSP StopTime override]],IF(Master[[#This Row],[Avg stop time helper]] &lt;&gt; 0, Master[[#This Row],[Avg stop time helper]],Average_Stop_Time))</f>
        <v>#DIV/0!</v>
      </c>
    </row>
    <row r="675" spans="1:41" s="35" customFormat="1" x14ac:dyDescent="0.3">
      <c r="A675" s="55" t="s">
        <v>12766</v>
      </c>
      <c r="B675" s="35">
        <v>102</v>
      </c>
      <c r="C675" s="35">
        <v>70639</v>
      </c>
      <c r="D675" s="35">
        <v>0</v>
      </c>
      <c r="E675" s="35" t="s">
        <v>8384</v>
      </c>
      <c r="F675" s="35" t="s">
        <v>8385</v>
      </c>
      <c r="G675" s="35" t="s">
        <v>8386</v>
      </c>
      <c r="H675" s="35" t="s">
        <v>7896</v>
      </c>
      <c r="I675" s="35" t="s">
        <v>3</v>
      </c>
      <c r="J675" s="35">
        <v>49707</v>
      </c>
      <c r="K675" s="35">
        <v>7</v>
      </c>
      <c r="L675" s="35" t="s">
        <v>7697</v>
      </c>
      <c r="M675" s="35" t="s">
        <v>7793</v>
      </c>
      <c r="N675" s="35" t="s">
        <v>900</v>
      </c>
      <c r="O675" s="35">
        <v>30</v>
      </c>
      <c r="P675" s="35">
        <v>0</v>
      </c>
      <c r="Q675" s="35">
        <v>0</v>
      </c>
      <c r="R675" s="35">
        <v>30</v>
      </c>
      <c r="S675" s="35">
        <v>0</v>
      </c>
      <c r="T675" s="35">
        <v>0</v>
      </c>
      <c r="U675" s="39">
        <v>44139</v>
      </c>
      <c r="V675" s="35">
        <v>52</v>
      </c>
      <c r="W675" s="45">
        <v>6054.04</v>
      </c>
      <c r="X675" s="45">
        <v>0</v>
      </c>
      <c r="Y675" s="45">
        <v>0</v>
      </c>
      <c r="Z675" s="45">
        <v>140.72999999999999</v>
      </c>
      <c r="AA675" s="45">
        <v>140.72999999999999</v>
      </c>
      <c r="AB675" s="35">
        <v>55</v>
      </c>
      <c r="AC675" s="35">
        <v>14</v>
      </c>
      <c r="AD675" s="42">
        <v>0.26923076923076922</v>
      </c>
      <c r="AE675" s="45">
        <v>120.105</v>
      </c>
      <c r="AF675" s="45">
        <v>104.59</v>
      </c>
      <c r="AG675" s="35" t="s">
        <v>10969</v>
      </c>
      <c r="AH675" s="35" t="s">
        <v>10965</v>
      </c>
      <c r="AK675" s="35" t="s">
        <v>7832</v>
      </c>
      <c r="AL675" s="35" t="s">
        <v>902</v>
      </c>
      <c r="AM675" s="35">
        <v>102</v>
      </c>
      <c r="AN675" s="35">
        <f>IFERROR(_xlfn.XLOOKUP(Master[[#This Row],[cu_id]],AllStopTimes[cu_ID],AllStopTimes[Average Stop Time ( In Min )]), 0)</f>
        <v>0</v>
      </c>
      <c r="AO675" s="35" t="e">
        <f>IF(Master[[#This Row],[RSP StopTime override]] &lt;&gt; "",Master[[#This Row],[RSP StopTime override]],IF(Master[[#This Row],[Avg stop time helper]] &lt;&gt; 0, Master[[#This Row],[Avg stop time helper]],Average_Stop_Time))</f>
        <v>#DIV/0!</v>
      </c>
    </row>
    <row r="676" spans="1:41" s="35" customFormat="1" x14ac:dyDescent="0.3">
      <c r="A676" s="55" t="s">
        <v>13389</v>
      </c>
      <c r="B676" s="35">
        <v>103</v>
      </c>
      <c r="C676" s="35">
        <v>70636</v>
      </c>
      <c r="D676" s="35">
        <v>0</v>
      </c>
      <c r="E676" s="35" t="s">
        <v>8810</v>
      </c>
      <c r="F676" s="35" t="s">
        <v>8811</v>
      </c>
      <c r="H676" s="35" t="s">
        <v>7831</v>
      </c>
      <c r="I676" s="35" t="s">
        <v>3</v>
      </c>
      <c r="J676" s="35">
        <v>49707</v>
      </c>
      <c r="K676" s="35">
        <v>4</v>
      </c>
      <c r="L676" s="35" t="s">
        <v>7806</v>
      </c>
      <c r="M676" s="35" t="s">
        <v>7793</v>
      </c>
      <c r="N676" s="35" t="s">
        <v>903</v>
      </c>
      <c r="O676" s="35">
        <v>182</v>
      </c>
      <c r="P676" s="35">
        <v>0</v>
      </c>
      <c r="Q676" s="35">
        <v>182</v>
      </c>
      <c r="R676" s="35">
        <v>0</v>
      </c>
      <c r="S676" s="35">
        <v>0</v>
      </c>
      <c r="T676" s="35">
        <v>0</v>
      </c>
      <c r="U676" s="39">
        <v>44152</v>
      </c>
      <c r="V676" s="35">
        <v>13</v>
      </c>
      <c r="W676" s="45">
        <v>569.13</v>
      </c>
      <c r="X676" s="45">
        <v>0</v>
      </c>
      <c r="Y676" s="45">
        <v>0</v>
      </c>
      <c r="Z676" s="45">
        <v>13.53</v>
      </c>
      <c r="AA676" s="45">
        <v>54.12</v>
      </c>
      <c r="AB676" s="35">
        <v>0</v>
      </c>
      <c r="AC676" s="35">
        <v>0</v>
      </c>
      <c r="AD676" s="42">
        <v>0</v>
      </c>
      <c r="AE676" s="45">
        <v>8.75</v>
      </c>
      <c r="AF676" s="45">
        <v>12.047499999999999</v>
      </c>
      <c r="AG676" s="35" t="s">
        <v>10969</v>
      </c>
      <c r="AH676" s="35" t="s">
        <v>10973</v>
      </c>
      <c r="AK676" s="35" t="s">
        <v>7832</v>
      </c>
      <c r="AL676" s="35" t="s">
        <v>902</v>
      </c>
      <c r="AM676" s="35">
        <v>105</v>
      </c>
      <c r="AN676" s="35">
        <f>IFERROR(_xlfn.XLOOKUP(Master[[#This Row],[cu_id]],AllStopTimes[cu_ID],AllStopTimes[Average Stop Time ( In Min )]), 0)</f>
        <v>0</v>
      </c>
      <c r="AO676" s="35" t="e">
        <f>IF(Master[[#This Row],[RSP StopTime override]] &lt;&gt; "",Master[[#This Row],[RSP StopTime override]],IF(Master[[#This Row],[Avg stop time helper]] &lt;&gt; 0, Master[[#This Row],[Avg stop time helper]],Average_Stop_Time))</f>
        <v>#DIV/0!</v>
      </c>
    </row>
    <row r="677" spans="1:41" s="35" customFormat="1" x14ac:dyDescent="0.3">
      <c r="A677" s="55" t="s">
        <v>12702</v>
      </c>
      <c r="B677" s="35">
        <v>102</v>
      </c>
      <c r="C677" s="35">
        <v>70635</v>
      </c>
      <c r="D677" s="35">
        <v>0</v>
      </c>
      <c r="E677" s="35" t="s">
        <v>8399</v>
      </c>
      <c r="F677" s="35" t="s">
        <v>8400</v>
      </c>
      <c r="H677" s="35" t="s">
        <v>7896</v>
      </c>
      <c r="I677" s="35" t="s">
        <v>3</v>
      </c>
      <c r="J677" s="35">
        <v>49707</v>
      </c>
      <c r="K677" s="35">
        <v>2</v>
      </c>
      <c r="L677" s="35" t="s">
        <v>7698</v>
      </c>
      <c r="M677" s="35" t="s">
        <v>7793</v>
      </c>
      <c r="N677" s="35" t="s">
        <v>900</v>
      </c>
      <c r="O677" s="35">
        <v>170</v>
      </c>
      <c r="P677" s="35">
        <v>0</v>
      </c>
      <c r="Q677" s="35">
        <v>0</v>
      </c>
      <c r="R677" s="35">
        <v>170</v>
      </c>
      <c r="S677" s="35">
        <v>0</v>
      </c>
      <c r="T677" s="35">
        <v>0</v>
      </c>
      <c r="U677" s="39">
        <v>44139</v>
      </c>
      <c r="V677" s="35">
        <v>11</v>
      </c>
      <c r="W677" s="45">
        <v>707.96</v>
      </c>
      <c r="X677" s="45">
        <v>0</v>
      </c>
      <c r="Y677" s="45">
        <v>0</v>
      </c>
      <c r="Z677" s="45">
        <v>16.55</v>
      </c>
      <c r="AA677" s="45">
        <v>66.2</v>
      </c>
      <c r="AB677" s="35">
        <v>0</v>
      </c>
      <c r="AC677" s="35">
        <v>0</v>
      </c>
      <c r="AD677" s="42">
        <v>0</v>
      </c>
      <c r="AE677" s="45">
        <v>0</v>
      </c>
      <c r="AF677" s="45">
        <v>15.9175</v>
      </c>
      <c r="AG677" s="35" t="s">
        <v>10969</v>
      </c>
      <c r="AH677" s="35" t="s">
        <v>10965</v>
      </c>
      <c r="AK677" s="35" t="s">
        <v>7832</v>
      </c>
      <c r="AL677" s="35" t="s">
        <v>902</v>
      </c>
      <c r="AM677" s="35">
        <v>102</v>
      </c>
      <c r="AN677" s="35">
        <f>IFERROR(_xlfn.XLOOKUP(Master[[#This Row],[cu_id]],AllStopTimes[cu_ID],AllStopTimes[Average Stop Time ( In Min )]), 0)</f>
        <v>0</v>
      </c>
      <c r="AO677" s="35" t="e">
        <f>IF(Master[[#This Row],[RSP StopTime override]] &lt;&gt; "",Master[[#This Row],[RSP StopTime override]],IF(Master[[#This Row],[Avg stop time helper]] &lt;&gt; 0, Master[[#This Row],[Avg stop time helper]],Average_Stop_Time))</f>
        <v>#DIV/0!</v>
      </c>
    </row>
    <row r="678" spans="1:41" s="35" customFormat="1" x14ac:dyDescent="0.3">
      <c r="A678" s="55" t="s">
        <v>12822</v>
      </c>
      <c r="B678" s="35">
        <v>102</v>
      </c>
      <c r="C678" s="35">
        <v>70634</v>
      </c>
      <c r="D678" s="35">
        <v>0</v>
      </c>
      <c r="E678" s="35" t="s">
        <v>8381</v>
      </c>
      <c r="F678" s="35" t="s">
        <v>8382</v>
      </c>
      <c r="G678" s="35" t="s">
        <v>8383</v>
      </c>
      <c r="H678" s="35" t="s">
        <v>7896</v>
      </c>
      <c r="I678" s="35" t="s">
        <v>3</v>
      </c>
      <c r="J678" s="35">
        <v>49707</v>
      </c>
      <c r="K678" s="35">
        <v>7</v>
      </c>
      <c r="L678" s="35" t="s">
        <v>7697</v>
      </c>
      <c r="M678" s="35" t="s">
        <v>7793</v>
      </c>
      <c r="N678" s="35" t="s">
        <v>900</v>
      </c>
      <c r="O678" s="35">
        <v>10</v>
      </c>
      <c r="P678" s="35">
        <v>0</v>
      </c>
      <c r="Q678" s="35">
        <v>0</v>
      </c>
      <c r="R678" s="35">
        <v>10</v>
      </c>
      <c r="S678" s="35">
        <v>0</v>
      </c>
      <c r="T678" s="35">
        <v>0</v>
      </c>
      <c r="U678" s="39">
        <v>44139</v>
      </c>
      <c r="V678" s="35">
        <v>54</v>
      </c>
      <c r="W678" s="45">
        <v>7489.21</v>
      </c>
      <c r="X678" s="45">
        <v>0</v>
      </c>
      <c r="Y678" s="45">
        <v>0</v>
      </c>
      <c r="Z678" s="45">
        <v>151.77000000000001</v>
      </c>
      <c r="AA678" s="45">
        <v>151.77000000000001</v>
      </c>
      <c r="AB678" s="35">
        <v>66</v>
      </c>
      <c r="AC678" s="35">
        <v>28</v>
      </c>
      <c r="AD678" s="42">
        <v>0.51851851851851849</v>
      </c>
      <c r="AE678" s="45">
        <v>137.26499999999999</v>
      </c>
      <c r="AF678" s="45">
        <v>154.4512</v>
      </c>
      <c r="AG678" s="35" t="s">
        <v>10978</v>
      </c>
      <c r="AH678" s="35" t="s">
        <v>10965</v>
      </c>
      <c r="AK678" s="35" t="s">
        <v>7832</v>
      </c>
      <c r="AL678" s="35" t="s">
        <v>902</v>
      </c>
      <c r="AM678" s="35">
        <v>102</v>
      </c>
      <c r="AN678" s="35">
        <f>IFERROR(_xlfn.XLOOKUP(Master[[#This Row],[cu_id]],AllStopTimes[cu_ID],AllStopTimes[Average Stop Time ( In Min )]), 0)</f>
        <v>0</v>
      </c>
      <c r="AO678" s="35" t="e">
        <f>IF(Master[[#This Row],[RSP StopTime override]] &lt;&gt; "",Master[[#This Row],[RSP StopTime override]],IF(Master[[#This Row],[Avg stop time helper]] &lt;&gt; 0, Master[[#This Row],[Avg stop time helper]],Average_Stop_Time))</f>
        <v>#DIV/0!</v>
      </c>
    </row>
    <row r="679" spans="1:41" s="35" customFormat="1" x14ac:dyDescent="0.3">
      <c r="A679" s="55" t="s">
        <v>14172</v>
      </c>
      <c r="B679" s="35">
        <v>103</v>
      </c>
      <c r="C679" s="35">
        <v>70632</v>
      </c>
      <c r="D679" s="35">
        <v>0</v>
      </c>
      <c r="E679" s="35" t="s">
        <v>8802</v>
      </c>
      <c r="F679" s="35" t="s">
        <v>8803</v>
      </c>
      <c r="H679" s="35" t="s">
        <v>7896</v>
      </c>
      <c r="I679" s="35" t="s">
        <v>3</v>
      </c>
      <c r="J679" s="35">
        <v>49707</v>
      </c>
      <c r="K679" s="35">
        <v>4</v>
      </c>
      <c r="L679" s="35" t="s">
        <v>7806</v>
      </c>
      <c r="M679" s="35" t="s">
        <v>7793</v>
      </c>
      <c r="N679" s="35" t="s">
        <v>903</v>
      </c>
      <c r="O679" s="35">
        <v>130</v>
      </c>
      <c r="P679" s="35">
        <v>0</v>
      </c>
      <c r="Q679" s="35">
        <v>130</v>
      </c>
      <c r="R679" s="35">
        <v>0</v>
      </c>
      <c r="S679" s="35">
        <v>0</v>
      </c>
      <c r="T679" s="35">
        <v>0</v>
      </c>
      <c r="U679" s="39">
        <v>44152</v>
      </c>
      <c r="V679" s="35">
        <v>13</v>
      </c>
      <c r="W679" s="45">
        <v>459.23</v>
      </c>
      <c r="X679" s="45">
        <v>0</v>
      </c>
      <c r="Y679" s="45">
        <v>0</v>
      </c>
      <c r="Z679" s="45">
        <v>9.65</v>
      </c>
      <c r="AA679" s="45">
        <v>38.590000000000003</v>
      </c>
      <c r="AB679" s="35">
        <v>0</v>
      </c>
      <c r="AC679" s="35">
        <v>0</v>
      </c>
      <c r="AD679" s="42">
        <v>0</v>
      </c>
      <c r="AE679" s="45">
        <v>8.75</v>
      </c>
      <c r="AF679" s="45">
        <v>8.75</v>
      </c>
      <c r="AG679" s="35" t="s">
        <v>10969</v>
      </c>
      <c r="AH679" s="35" t="s">
        <v>10973</v>
      </c>
      <c r="AK679" s="35" t="s">
        <v>7832</v>
      </c>
      <c r="AL679" s="35" t="s">
        <v>902</v>
      </c>
      <c r="AM679" s="35">
        <v>105</v>
      </c>
      <c r="AN679" s="35">
        <f>IFERROR(_xlfn.XLOOKUP(Master[[#This Row],[cu_id]],AllStopTimes[cu_ID],AllStopTimes[Average Stop Time ( In Min )]), 0)</f>
        <v>0</v>
      </c>
      <c r="AO679" s="35" t="e">
        <f>IF(Master[[#This Row],[RSP StopTime override]] &lt;&gt; "",Master[[#This Row],[RSP StopTime override]],IF(Master[[#This Row],[Avg stop time helper]] &lt;&gt; 0, Master[[#This Row],[Avg stop time helper]],Average_Stop_Time))</f>
        <v>#DIV/0!</v>
      </c>
    </row>
    <row r="680" spans="1:41" s="35" customFormat="1" x14ac:dyDescent="0.3">
      <c r="A680" s="55" t="s">
        <v>13170</v>
      </c>
      <c r="B680" s="35">
        <v>101</v>
      </c>
      <c r="C680" s="35">
        <v>70629</v>
      </c>
      <c r="D680" s="35">
        <v>0</v>
      </c>
      <c r="E680" s="35" t="s">
        <v>8178</v>
      </c>
      <c r="F680" s="35" t="s">
        <v>8179</v>
      </c>
      <c r="H680" s="35" t="s">
        <v>7896</v>
      </c>
      <c r="I680" s="35" t="s">
        <v>3</v>
      </c>
      <c r="J680" s="35">
        <v>49707</v>
      </c>
      <c r="K680" s="35">
        <v>5</v>
      </c>
      <c r="L680" s="35" t="s">
        <v>7699</v>
      </c>
      <c r="M680" s="35" t="s">
        <v>7793</v>
      </c>
      <c r="N680" s="35" t="s">
        <v>902</v>
      </c>
      <c r="O680" s="35">
        <v>230</v>
      </c>
      <c r="P680" s="35">
        <v>0</v>
      </c>
      <c r="Q680" s="35">
        <v>0</v>
      </c>
      <c r="R680" s="35">
        <v>0</v>
      </c>
      <c r="S680" s="35">
        <v>0</v>
      </c>
      <c r="T680" s="35">
        <v>230</v>
      </c>
      <c r="U680" s="39">
        <v>44148</v>
      </c>
      <c r="V680" s="35">
        <v>26</v>
      </c>
      <c r="W680" s="45">
        <v>1347.56</v>
      </c>
      <c r="X680" s="45">
        <v>0</v>
      </c>
      <c r="Y680" s="45">
        <v>0</v>
      </c>
      <c r="Z680" s="45">
        <v>28.26</v>
      </c>
      <c r="AA680" s="45">
        <v>56.52</v>
      </c>
      <c r="AB680" s="35">
        <v>0</v>
      </c>
      <c r="AC680" s="35">
        <v>0</v>
      </c>
      <c r="AD680" s="42">
        <v>0</v>
      </c>
      <c r="AE680" s="45">
        <v>25.64</v>
      </c>
      <c r="AF680" s="45">
        <v>25.64</v>
      </c>
      <c r="AG680" s="35" t="s">
        <v>10969</v>
      </c>
      <c r="AH680" s="35" t="s">
        <v>10965</v>
      </c>
      <c r="AK680" s="35" t="s">
        <v>7832</v>
      </c>
      <c r="AL680" s="35" t="s">
        <v>902</v>
      </c>
      <c r="AM680" s="35">
        <v>101</v>
      </c>
      <c r="AN680" s="35">
        <f>IFERROR(_xlfn.XLOOKUP(Master[[#This Row],[cu_id]],AllStopTimes[cu_ID],AllStopTimes[Average Stop Time ( In Min )]), 0)</f>
        <v>0</v>
      </c>
      <c r="AO680" s="35" t="e">
        <f>IF(Master[[#This Row],[RSP StopTime override]] &lt;&gt; "",Master[[#This Row],[RSP StopTime override]],IF(Master[[#This Row],[Avg stop time helper]] &lt;&gt; 0, Master[[#This Row],[Avg stop time helper]],Average_Stop_Time))</f>
        <v>#DIV/0!</v>
      </c>
    </row>
    <row r="681" spans="1:41" s="35" customFormat="1" x14ac:dyDescent="0.3">
      <c r="A681" s="55" t="s">
        <v>13532</v>
      </c>
      <c r="B681" s="35">
        <v>103</v>
      </c>
      <c r="C681" s="35">
        <v>70627</v>
      </c>
      <c r="D681" s="35">
        <v>0</v>
      </c>
      <c r="E681" s="35" t="s">
        <v>8904</v>
      </c>
      <c r="F681" s="35" t="s">
        <v>8905</v>
      </c>
      <c r="H681" s="35" t="s">
        <v>7831</v>
      </c>
      <c r="I681" s="35" t="s">
        <v>3</v>
      </c>
      <c r="J681" s="35">
        <v>49707</v>
      </c>
      <c r="K681" s="35">
        <v>6</v>
      </c>
      <c r="L681" s="35" t="s">
        <v>7805</v>
      </c>
      <c r="M681" s="35" t="s">
        <v>7793</v>
      </c>
      <c r="N681" s="35" t="s">
        <v>900</v>
      </c>
      <c r="O681" s="35">
        <v>132</v>
      </c>
      <c r="P681" s="35">
        <v>0</v>
      </c>
      <c r="Q681" s="35">
        <v>0</v>
      </c>
      <c r="R681" s="35">
        <v>132</v>
      </c>
      <c r="S681" s="35">
        <v>0</v>
      </c>
      <c r="T681" s="35">
        <v>0</v>
      </c>
      <c r="U681" s="39">
        <v>44139</v>
      </c>
      <c r="V681" s="35">
        <v>26</v>
      </c>
      <c r="W681" s="45">
        <v>2394.56</v>
      </c>
      <c r="X681" s="45">
        <v>0</v>
      </c>
      <c r="Y681" s="45">
        <v>0</v>
      </c>
      <c r="Z681" s="45">
        <v>54.49</v>
      </c>
      <c r="AA681" s="45">
        <v>108.98</v>
      </c>
      <c r="AB681" s="35">
        <v>0</v>
      </c>
      <c r="AC681" s="35">
        <v>0</v>
      </c>
      <c r="AD681" s="42">
        <v>0</v>
      </c>
      <c r="AE681" s="45">
        <v>44.524999999999999</v>
      </c>
      <c r="AF681" s="45">
        <v>43.64</v>
      </c>
      <c r="AG681" s="35" t="s">
        <v>10969</v>
      </c>
      <c r="AH681" s="35" t="s">
        <v>10965</v>
      </c>
      <c r="AK681" s="35" t="s">
        <v>7832</v>
      </c>
      <c r="AL681" s="35" t="s">
        <v>902</v>
      </c>
      <c r="AM681" s="35">
        <v>103</v>
      </c>
      <c r="AN681" s="35">
        <f>IFERROR(_xlfn.XLOOKUP(Master[[#This Row],[cu_id]],AllStopTimes[cu_ID],AllStopTimes[Average Stop Time ( In Min )]), 0)</f>
        <v>0</v>
      </c>
      <c r="AO681" s="35" t="e">
        <f>IF(Master[[#This Row],[RSP StopTime override]] &lt;&gt; "",Master[[#This Row],[RSP StopTime override]],IF(Master[[#This Row],[Avg stop time helper]] &lt;&gt; 0, Master[[#This Row],[Avg stop time helper]],Average_Stop_Time))</f>
        <v>#DIV/0!</v>
      </c>
    </row>
    <row r="682" spans="1:41" s="35" customFormat="1" x14ac:dyDescent="0.3">
      <c r="A682" s="55" t="s">
        <v>13499</v>
      </c>
      <c r="B682" s="35">
        <v>103</v>
      </c>
      <c r="C682" s="35">
        <v>70624</v>
      </c>
      <c r="D682" s="35">
        <v>0</v>
      </c>
      <c r="E682" s="35" t="s">
        <v>8812</v>
      </c>
      <c r="F682" s="35" t="s">
        <v>8813</v>
      </c>
      <c r="H682" s="35" t="s">
        <v>7896</v>
      </c>
      <c r="I682" s="35" t="s">
        <v>3</v>
      </c>
      <c r="J682" s="35">
        <v>49707</v>
      </c>
      <c r="K682" s="35">
        <v>1</v>
      </c>
      <c r="L682" s="35" t="s">
        <v>7803</v>
      </c>
      <c r="M682" s="35" t="s">
        <v>7793</v>
      </c>
      <c r="N682" s="35" t="s">
        <v>903</v>
      </c>
      <c r="O682" s="35">
        <v>200</v>
      </c>
      <c r="P682" s="35">
        <v>0</v>
      </c>
      <c r="Q682" s="35">
        <v>200</v>
      </c>
      <c r="R682" s="35">
        <v>0</v>
      </c>
      <c r="S682" s="35">
        <v>0</v>
      </c>
      <c r="T682" s="35">
        <v>0</v>
      </c>
      <c r="U682" s="39">
        <v>44159</v>
      </c>
      <c r="V682" s="35">
        <v>13</v>
      </c>
      <c r="W682" s="45">
        <v>455</v>
      </c>
      <c r="X682" s="45">
        <v>0</v>
      </c>
      <c r="Y682" s="45">
        <v>0</v>
      </c>
      <c r="Z682" s="45">
        <v>9.2799999999999994</v>
      </c>
      <c r="AA682" s="45">
        <v>37.1</v>
      </c>
      <c r="AB682" s="35">
        <v>0</v>
      </c>
      <c r="AC682" s="35">
        <v>0</v>
      </c>
      <c r="AD682" s="42">
        <v>0</v>
      </c>
      <c r="AE682" s="45">
        <v>8.75</v>
      </c>
      <c r="AF682" s="45">
        <v>8.75</v>
      </c>
      <c r="AG682" s="35" t="s">
        <v>10969</v>
      </c>
      <c r="AH682" s="35" t="s">
        <v>10973</v>
      </c>
      <c r="AK682" s="35" t="s">
        <v>7832</v>
      </c>
      <c r="AL682" s="35" t="s">
        <v>902</v>
      </c>
      <c r="AM682" s="35">
        <v>105</v>
      </c>
      <c r="AN682" s="35">
        <f>IFERROR(_xlfn.XLOOKUP(Master[[#This Row],[cu_id]],AllStopTimes[cu_ID],AllStopTimes[Average Stop Time ( In Min )]), 0)</f>
        <v>0</v>
      </c>
      <c r="AO682" s="35" t="e">
        <f>IF(Master[[#This Row],[RSP StopTime override]] &lt;&gt; "",Master[[#This Row],[RSP StopTime override]],IF(Master[[#This Row],[Avg stop time helper]] &lt;&gt; 0, Master[[#This Row],[Avg stop time helper]],Average_Stop_Time))</f>
        <v>#DIV/0!</v>
      </c>
    </row>
    <row r="683" spans="1:41" s="35" customFormat="1" x14ac:dyDescent="0.3">
      <c r="A683" s="55" t="s">
        <v>12646</v>
      </c>
      <c r="B683" s="35">
        <v>102</v>
      </c>
      <c r="C683" s="35">
        <v>70623</v>
      </c>
      <c r="D683" s="35">
        <v>0</v>
      </c>
      <c r="E683" s="35" t="s">
        <v>8270</v>
      </c>
      <c r="F683" s="35" t="s">
        <v>8271</v>
      </c>
      <c r="H683" s="35" t="s">
        <v>7896</v>
      </c>
      <c r="I683" s="35" t="s">
        <v>3</v>
      </c>
      <c r="J683" s="35">
        <v>49707</v>
      </c>
      <c r="K683" s="35">
        <v>7</v>
      </c>
      <c r="L683" s="35" t="s">
        <v>7697</v>
      </c>
      <c r="M683" s="35" t="s">
        <v>7793</v>
      </c>
      <c r="N683" s="35" t="s">
        <v>901</v>
      </c>
      <c r="O683" s="35">
        <v>415</v>
      </c>
      <c r="P683" s="35">
        <v>415</v>
      </c>
      <c r="Q683" s="35">
        <v>0</v>
      </c>
      <c r="R683" s="35">
        <v>0</v>
      </c>
      <c r="S683" s="35">
        <v>0</v>
      </c>
      <c r="T683" s="35">
        <v>0</v>
      </c>
      <c r="U683" s="39">
        <v>44137</v>
      </c>
      <c r="V683" s="35">
        <v>52</v>
      </c>
      <c r="W683" s="45">
        <v>3373.97</v>
      </c>
      <c r="X683" s="45">
        <v>0</v>
      </c>
      <c r="Y683" s="45">
        <v>0</v>
      </c>
      <c r="Z683" s="45">
        <v>63.35</v>
      </c>
      <c r="AA683" s="45">
        <v>63.35</v>
      </c>
      <c r="AB683" s="35">
        <v>44</v>
      </c>
      <c r="AC683" s="35">
        <v>17</v>
      </c>
      <c r="AD683" s="42">
        <v>0.32692307692307693</v>
      </c>
      <c r="AE683" s="45">
        <v>54.39</v>
      </c>
      <c r="AF683" s="45">
        <v>77.06</v>
      </c>
      <c r="AG683" s="35" t="s">
        <v>10969</v>
      </c>
      <c r="AH683" s="35" t="s">
        <v>10965</v>
      </c>
      <c r="AK683" s="35" t="s">
        <v>7832</v>
      </c>
      <c r="AL683" s="35" t="s">
        <v>901</v>
      </c>
      <c r="AM683" s="35">
        <v>102</v>
      </c>
      <c r="AN683" s="35">
        <f>IFERROR(_xlfn.XLOOKUP(Master[[#This Row],[cu_id]],AllStopTimes[cu_ID],AllStopTimes[Average Stop Time ( In Min )]), 0)</f>
        <v>0</v>
      </c>
      <c r="AO683" s="35" t="e">
        <f>IF(Master[[#This Row],[RSP StopTime override]] &lt;&gt; "",Master[[#This Row],[RSP StopTime override]],IF(Master[[#This Row],[Avg stop time helper]] &lt;&gt; 0, Master[[#This Row],[Avg stop time helper]],Average_Stop_Time))</f>
        <v>#DIV/0!</v>
      </c>
    </row>
    <row r="684" spans="1:41" s="35" customFormat="1" x14ac:dyDescent="0.3">
      <c r="A684" s="55" t="s">
        <v>13737</v>
      </c>
      <c r="B684" s="35">
        <v>101</v>
      </c>
      <c r="C684" s="35">
        <v>70622</v>
      </c>
      <c r="D684" s="35">
        <v>0</v>
      </c>
      <c r="E684" s="35" t="s">
        <v>8001</v>
      </c>
      <c r="F684" s="35" t="s">
        <v>8162</v>
      </c>
      <c r="G684" s="35" t="s">
        <v>8163</v>
      </c>
      <c r="H684" s="35" t="s">
        <v>7896</v>
      </c>
      <c r="I684" s="35" t="s">
        <v>3</v>
      </c>
      <c r="J684" s="35">
        <v>49707</v>
      </c>
      <c r="K684" s="35">
        <v>5</v>
      </c>
      <c r="L684" s="35" t="s">
        <v>7699</v>
      </c>
      <c r="M684" s="35" t="s">
        <v>7793</v>
      </c>
      <c r="N684" s="35" t="s">
        <v>902</v>
      </c>
      <c r="O684" s="35">
        <v>110</v>
      </c>
      <c r="P684" s="35">
        <v>0</v>
      </c>
      <c r="Q684" s="35">
        <v>0</v>
      </c>
      <c r="R684" s="35">
        <v>0</v>
      </c>
      <c r="S684" s="35">
        <v>0</v>
      </c>
      <c r="T684" s="35">
        <v>110</v>
      </c>
      <c r="U684" s="39">
        <v>44148</v>
      </c>
      <c r="V684" s="35">
        <v>26</v>
      </c>
      <c r="W684" s="45">
        <v>1958.27</v>
      </c>
      <c r="X684" s="45">
        <v>0</v>
      </c>
      <c r="Y684" s="45">
        <v>0</v>
      </c>
      <c r="Z684" s="45">
        <v>40.35</v>
      </c>
      <c r="AA684" s="45">
        <v>80.7</v>
      </c>
      <c r="AB684" s="35">
        <v>0</v>
      </c>
      <c r="AC684" s="35">
        <v>0</v>
      </c>
      <c r="AD684" s="42">
        <v>0</v>
      </c>
      <c r="AE684" s="45">
        <v>37.5</v>
      </c>
      <c r="AF684" s="45">
        <v>37.5</v>
      </c>
      <c r="AG684" s="35" t="s">
        <v>10968</v>
      </c>
      <c r="AH684" s="35" t="s">
        <v>10965</v>
      </c>
      <c r="AK684" s="35" t="s">
        <v>7832</v>
      </c>
      <c r="AL684" s="35" t="s">
        <v>902</v>
      </c>
      <c r="AM684" s="35">
        <v>101</v>
      </c>
      <c r="AN684" s="35">
        <f>IFERROR(_xlfn.XLOOKUP(Master[[#This Row],[cu_id]],AllStopTimes[cu_ID],AllStopTimes[Average Stop Time ( In Min )]), 0)</f>
        <v>0</v>
      </c>
      <c r="AO684" s="35" t="e">
        <f>IF(Master[[#This Row],[RSP StopTime override]] &lt;&gt; "",Master[[#This Row],[RSP StopTime override]],IF(Master[[#This Row],[Avg stop time helper]] &lt;&gt; 0, Master[[#This Row],[Avg stop time helper]],Average_Stop_Time))</f>
        <v>#DIV/0!</v>
      </c>
    </row>
    <row r="685" spans="1:41" s="35" customFormat="1" x14ac:dyDescent="0.3">
      <c r="A685" s="55" t="s">
        <v>13323</v>
      </c>
      <c r="B685" s="35">
        <v>105</v>
      </c>
      <c r="C685" s="35">
        <v>70619</v>
      </c>
      <c r="D685" s="35">
        <v>0</v>
      </c>
      <c r="E685" s="35" t="s">
        <v>9372</v>
      </c>
      <c r="F685" s="35" t="s">
        <v>9373</v>
      </c>
      <c r="H685" s="35" t="s">
        <v>7896</v>
      </c>
      <c r="I685" s="35" t="s">
        <v>3</v>
      </c>
      <c r="J685" s="35">
        <v>49707</v>
      </c>
      <c r="K685" s="35">
        <v>7</v>
      </c>
      <c r="L685" s="35" t="s">
        <v>7697</v>
      </c>
      <c r="M685" s="35" t="s">
        <v>7793</v>
      </c>
      <c r="N685" s="35" t="s">
        <v>900</v>
      </c>
      <c r="O685" s="35">
        <v>435</v>
      </c>
      <c r="P685" s="35">
        <v>0</v>
      </c>
      <c r="Q685" s="35">
        <v>0</v>
      </c>
      <c r="R685" s="35">
        <v>435</v>
      </c>
      <c r="S685" s="35">
        <v>0</v>
      </c>
      <c r="T685" s="35">
        <v>0</v>
      </c>
      <c r="U685" s="39">
        <v>44139</v>
      </c>
      <c r="V685" s="35">
        <v>53</v>
      </c>
      <c r="W685" s="45">
        <v>1478.97</v>
      </c>
      <c r="X685" s="45">
        <v>0</v>
      </c>
      <c r="Y685" s="45">
        <v>0</v>
      </c>
      <c r="Z685" s="45">
        <v>26.5</v>
      </c>
      <c r="AA685" s="45">
        <v>26.5</v>
      </c>
      <c r="AB685" s="35">
        <v>13</v>
      </c>
      <c r="AC685" s="35">
        <v>6</v>
      </c>
      <c r="AD685" s="42">
        <v>0.11320754716981132</v>
      </c>
      <c r="AE685" s="45">
        <v>25</v>
      </c>
      <c r="AF685" s="45">
        <v>30.7</v>
      </c>
      <c r="AG685" s="35" t="s">
        <v>10967</v>
      </c>
      <c r="AH685" s="35" t="s">
        <v>10965</v>
      </c>
      <c r="AK685" s="35" t="s">
        <v>7832</v>
      </c>
      <c r="AL685" s="35" t="s">
        <v>932</v>
      </c>
      <c r="AM685" s="35" t="s">
        <v>11016</v>
      </c>
      <c r="AN685" s="35">
        <f>IFERROR(_xlfn.XLOOKUP(Master[[#This Row],[cu_id]],AllStopTimes[cu_ID],AllStopTimes[Average Stop Time ( In Min )]), 0)</f>
        <v>0</v>
      </c>
      <c r="AO685" s="35" t="e">
        <f>IF(Master[[#This Row],[RSP StopTime override]] &lt;&gt; "",Master[[#This Row],[RSP StopTime override]],IF(Master[[#This Row],[Avg stop time helper]] &lt;&gt; 0, Master[[#This Row],[Avg stop time helper]],Average_Stop_Time))</f>
        <v>#DIV/0!</v>
      </c>
    </row>
    <row r="686" spans="1:41" s="35" customFormat="1" x14ac:dyDescent="0.3">
      <c r="A686" s="55" t="s">
        <v>14313</v>
      </c>
      <c r="B686" s="35">
        <v>102</v>
      </c>
      <c r="C686" s="35">
        <v>70618</v>
      </c>
      <c r="D686" s="35">
        <v>0</v>
      </c>
      <c r="E686" s="35" t="s">
        <v>8308</v>
      </c>
      <c r="F686" s="35" t="s">
        <v>8309</v>
      </c>
      <c r="H686" s="35" t="s">
        <v>7831</v>
      </c>
      <c r="I686" s="35" t="s">
        <v>3</v>
      </c>
      <c r="J686" s="35">
        <v>49707</v>
      </c>
      <c r="K686" s="35">
        <v>3</v>
      </c>
      <c r="L686" s="35" t="s">
        <v>7804</v>
      </c>
      <c r="M686" s="35" t="s">
        <v>7793</v>
      </c>
      <c r="N686" s="35" t="s">
        <v>903</v>
      </c>
      <c r="O686" s="35">
        <v>79</v>
      </c>
      <c r="P686" s="35">
        <v>0</v>
      </c>
      <c r="Q686" s="35">
        <v>79</v>
      </c>
      <c r="R686" s="35">
        <v>0</v>
      </c>
      <c r="S686" s="35">
        <v>0</v>
      </c>
      <c r="T686" s="35">
        <v>0</v>
      </c>
      <c r="U686" s="39">
        <v>44145</v>
      </c>
      <c r="V686" s="35">
        <v>13</v>
      </c>
      <c r="W686" s="45">
        <v>554.16999999999996</v>
      </c>
      <c r="X686" s="45">
        <v>0</v>
      </c>
      <c r="Y686" s="45">
        <v>0</v>
      </c>
      <c r="Z686" s="45">
        <v>11.69</v>
      </c>
      <c r="AA686" s="45">
        <v>46.77</v>
      </c>
      <c r="AB686" s="35">
        <v>0</v>
      </c>
      <c r="AC686" s="35">
        <v>0</v>
      </c>
      <c r="AD686" s="42">
        <v>0</v>
      </c>
      <c r="AE686" s="45">
        <v>10.6075</v>
      </c>
      <c r="AF686" s="45">
        <v>10.4</v>
      </c>
      <c r="AG686" s="35" t="s">
        <v>10969</v>
      </c>
      <c r="AH686" s="35" t="s">
        <v>10965</v>
      </c>
      <c r="AK686" s="35" t="s">
        <v>7832</v>
      </c>
      <c r="AL686" s="35" t="s">
        <v>903</v>
      </c>
      <c r="AM686" s="35">
        <v>102</v>
      </c>
      <c r="AN686" s="35">
        <f>IFERROR(_xlfn.XLOOKUP(Master[[#This Row],[cu_id]],AllStopTimes[cu_ID],AllStopTimes[Average Stop Time ( In Min )]), 0)</f>
        <v>0</v>
      </c>
      <c r="AO686" s="35" t="e">
        <f>IF(Master[[#This Row],[RSP StopTime override]] &lt;&gt; "",Master[[#This Row],[RSP StopTime override]],IF(Master[[#This Row],[Avg stop time helper]] &lt;&gt; 0, Master[[#This Row],[Avg stop time helper]],Average_Stop_Time))</f>
        <v>#DIV/0!</v>
      </c>
    </row>
    <row r="687" spans="1:41" s="35" customFormat="1" x14ac:dyDescent="0.3">
      <c r="A687" s="55" t="s">
        <v>13691</v>
      </c>
      <c r="B687" s="35">
        <v>103</v>
      </c>
      <c r="C687" s="35">
        <v>70613</v>
      </c>
      <c r="D687" s="35">
        <v>0</v>
      </c>
      <c r="E687" s="35" t="s">
        <v>9004</v>
      </c>
      <c r="F687" s="35" t="s">
        <v>9005</v>
      </c>
      <c r="H687" s="35" t="s">
        <v>7896</v>
      </c>
      <c r="I687" s="35" t="s">
        <v>3</v>
      </c>
      <c r="J687" s="35">
        <v>49707</v>
      </c>
      <c r="K687" s="35">
        <v>5</v>
      </c>
      <c r="L687" s="35" t="s">
        <v>7699</v>
      </c>
      <c r="M687" s="35" t="s">
        <v>7793</v>
      </c>
      <c r="N687" s="35" t="s">
        <v>8057</v>
      </c>
      <c r="O687" s="35">
        <v>382</v>
      </c>
      <c r="P687" s="35">
        <v>0</v>
      </c>
      <c r="Q687" s="35">
        <v>0</v>
      </c>
      <c r="R687" s="35">
        <v>0</v>
      </c>
      <c r="S687" s="35">
        <v>382</v>
      </c>
      <c r="T687" s="35">
        <v>0</v>
      </c>
      <c r="U687" s="39">
        <v>44147</v>
      </c>
      <c r="V687" s="35">
        <v>26</v>
      </c>
      <c r="W687" s="45">
        <v>838.29</v>
      </c>
      <c r="X687" s="45">
        <v>0</v>
      </c>
      <c r="Y687" s="45">
        <v>0</v>
      </c>
      <c r="Z687" s="45">
        <v>17.579999999999998</v>
      </c>
      <c r="AA687" s="45">
        <v>35.159999999999997</v>
      </c>
      <c r="AB687" s="35">
        <v>0</v>
      </c>
      <c r="AC687" s="35">
        <v>0</v>
      </c>
      <c r="AD687" s="42">
        <v>0</v>
      </c>
      <c r="AE687" s="45">
        <v>15.95</v>
      </c>
      <c r="AF687" s="45">
        <v>15.95</v>
      </c>
      <c r="AG687" s="35" t="s">
        <v>10968</v>
      </c>
      <c r="AH687" s="35" t="s">
        <v>10965</v>
      </c>
      <c r="AK687" s="35" t="s">
        <v>7832</v>
      </c>
      <c r="AL687" s="35" t="s">
        <v>8057</v>
      </c>
      <c r="AM687" s="35">
        <v>103</v>
      </c>
      <c r="AN687" s="35">
        <f>IFERROR(_xlfn.XLOOKUP(Master[[#This Row],[cu_id]],AllStopTimes[cu_ID],AllStopTimes[Average Stop Time ( In Min )]), 0)</f>
        <v>0</v>
      </c>
      <c r="AO687" s="35" t="e">
        <f>IF(Master[[#This Row],[RSP StopTime override]] &lt;&gt; "",Master[[#This Row],[RSP StopTime override]],IF(Master[[#This Row],[Avg stop time helper]] &lt;&gt; 0, Master[[#This Row],[Avg stop time helper]],Average_Stop_Time))</f>
        <v>#DIV/0!</v>
      </c>
    </row>
    <row r="688" spans="1:41" s="35" customFormat="1" x14ac:dyDescent="0.3">
      <c r="A688" s="55" t="s">
        <v>12976</v>
      </c>
      <c r="B688" s="35">
        <v>101</v>
      </c>
      <c r="C688" s="35">
        <v>70611</v>
      </c>
      <c r="D688" s="35">
        <v>0</v>
      </c>
      <c r="E688" s="35" t="s">
        <v>8164</v>
      </c>
      <c r="F688" s="35" t="s">
        <v>8165</v>
      </c>
      <c r="H688" s="35" t="s">
        <v>7896</v>
      </c>
      <c r="I688" s="35" t="s">
        <v>3</v>
      </c>
      <c r="J688" s="35">
        <v>49707</v>
      </c>
      <c r="K688" s="35">
        <v>5</v>
      </c>
      <c r="L688" s="35" t="s">
        <v>7699</v>
      </c>
      <c r="M688" s="35" t="s">
        <v>7793</v>
      </c>
      <c r="N688" s="35" t="s">
        <v>902</v>
      </c>
      <c r="O688" s="35">
        <v>130</v>
      </c>
      <c r="P688" s="35">
        <v>0</v>
      </c>
      <c r="Q688" s="35">
        <v>0</v>
      </c>
      <c r="R688" s="35">
        <v>0</v>
      </c>
      <c r="S688" s="35">
        <v>0</v>
      </c>
      <c r="T688" s="35">
        <v>130</v>
      </c>
      <c r="U688" s="39">
        <v>44148</v>
      </c>
      <c r="V688" s="35">
        <v>27</v>
      </c>
      <c r="W688" s="45">
        <v>986.79</v>
      </c>
      <c r="X688" s="45">
        <v>0</v>
      </c>
      <c r="Y688" s="45">
        <v>0</v>
      </c>
      <c r="Z688" s="45">
        <v>18.55</v>
      </c>
      <c r="AA688" s="45">
        <v>37.1</v>
      </c>
      <c r="AB688" s="35">
        <v>0</v>
      </c>
      <c r="AC688" s="35">
        <v>0</v>
      </c>
      <c r="AD688" s="42">
        <v>0</v>
      </c>
      <c r="AE688" s="45">
        <v>17.5</v>
      </c>
      <c r="AF688" s="45">
        <v>20.641200000000001</v>
      </c>
      <c r="AG688" s="35" t="s">
        <v>10978</v>
      </c>
      <c r="AH688" s="35" t="s">
        <v>10965</v>
      </c>
      <c r="AK688" s="35" t="s">
        <v>7832</v>
      </c>
      <c r="AL688" s="35" t="s">
        <v>902</v>
      </c>
      <c r="AM688" s="35">
        <v>101</v>
      </c>
      <c r="AN688" s="35">
        <f>IFERROR(_xlfn.XLOOKUP(Master[[#This Row],[cu_id]],AllStopTimes[cu_ID],AllStopTimes[Average Stop Time ( In Min )]), 0)</f>
        <v>0</v>
      </c>
      <c r="AO688" s="35" t="e">
        <f>IF(Master[[#This Row],[RSP StopTime override]] &lt;&gt; "",Master[[#This Row],[RSP StopTime override]],IF(Master[[#This Row],[Avg stop time helper]] &lt;&gt; 0, Master[[#This Row],[Avg stop time helper]],Average_Stop_Time))</f>
        <v>#DIV/0!</v>
      </c>
    </row>
    <row r="689" spans="1:41" s="35" customFormat="1" x14ac:dyDescent="0.3">
      <c r="A689" s="55" t="s">
        <v>14186</v>
      </c>
      <c r="B689" s="35">
        <v>103</v>
      </c>
      <c r="C689" s="35">
        <v>70610</v>
      </c>
      <c r="D689" s="35">
        <v>0</v>
      </c>
      <c r="E689" s="35" t="s">
        <v>8806</v>
      </c>
      <c r="F689" s="35" t="s">
        <v>8807</v>
      </c>
      <c r="H689" s="35" t="s">
        <v>7896</v>
      </c>
      <c r="I689" s="35" t="s">
        <v>3</v>
      </c>
      <c r="J689" s="35">
        <v>49707</v>
      </c>
      <c r="K689" s="35">
        <v>1</v>
      </c>
      <c r="L689" s="35" t="s">
        <v>7803</v>
      </c>
      <c r="M689" s="35" t="s">
        <v>7793</v>
      </c>
      <c r="N689" s="35" t="s">
        <v>903</v>
      </c>
      <c r="O689" s="35">
        <v>170</v>
      </c>
      <c r="P689" s="35">
        <v>0</v>
      </c>
      <c r="Q689" s="35">
        <v>170</v>
      </c>
      <c r="R689" s="35">
        <v>0</v>
      </c>
      <c r="S689" s="35">
        <v>0</v>
      </c>
      <c r="T689" s="35">
        <v>0</v>
      </c>
      <c r="U689" s="39">
        <v>44159</v>
      </c>
      <c r="V689" s="35">
        <v>13</v>
      </c>
      <c r="W689" s="45">
        <v>656.7</v>
      </c>
      <c r="X689" s="45">
        <v>0</v>
      </c>
      <c r="Y689" s="45">
        <v>0</v>
      </c>
      <c r="Z689" s="45">
        <v>13.75</v>
      </c>
      <c r="AA689" s="45">
        <v>55.01</v>
      </c>
      <c r="AB689" s="35">
        <v>0</v>
      </c>
      <c r="AC689" s="35">
        <v>0</v>
      </c>
      <c r="AD689" s="42">
        <v>0</v>
      </c>
      <c r="AE689" s="45">
        <v>12.475</v>
      </c>
      <c r="AF689" s="45">
        <v>12.475</v>
      </c>
      <c r="AG689" s="35" t="s">
        <v>10969</v>
      </c>
      <c r="AH689" s="35" t="s">
        <v>10973</v>
      </c>
      <c r="AK689" s="35" t="s">
        <v>7832</v>
      </c>
      <c r="AL689" s="35" t="s">
        <v>902</v>
      </c>
      <c r="AM689" s="35">
        <v>105</v>
      </c>
      <c r="AN689" s="35">
        <f>IFERROR(_xlfn.XLOOKUP(Master[[#This Row],[cu_id]],AllStopTimes[cu_ID],AllStopTimes[Average Stop Time ( In Min )]), 0)</f>
        <v>0</v>
      </c>
      <c r="AO689" s="35" t="e">
        <f>IF(Master[[#This Row],[RSP StopTime override]] &lt;&gt; "",Master[[#This Row],[RSP StopTime override]],IF(Master[[#This Row],[Avg stop time helper]] &lt;&gt; 0, Master[[#This Row],[Avg stop time helper]],Average_Stop_Time))</f>
        <v>#DIV/0!</v>
      </c>
    </row>
    <row r="690" spans="1:41" s="35" customFormat="1" x14ac:dyDescent="0.3">
      <c r="A690" s="55" t="s">
        <v>12841</v>
      </c>
      <c r="B690" s="35">
        <v>103</v>
      </c>
      <c r="C690" s="35">
        <v>70608</v>
      </c>
      <c r="D690" s="35">
        <v>0</v>
      </c>
      <c r="E690" s="35" t="s">
        <v>8758</v>
      </c>
      <c r="F690" s="35" t="s">
        <v>8759</v>
      </c>
      <c r="H690" s="35" t="s">
        <v>7896</v>
      </c>
      <c r="I690" s="35" t="s">
        <v>3</v>
      </c>
      <c r="J690" s="35">
        <v>49707</v>
      </c>
      <c r="K690" s="35">
        <v>7</v>
      </c>
      <c r="L690" s="35" t="s">
        <v>7697</v>
      </c>
      <c r="M690" s="35" t="s">
        <v>7793</v>
      </c>
      <c r="N690" s="35" t="s">
        <v>903</v>
      </c>
      <c r="O690" s="35">
        <v>10</v>
      </c>
      <c r="P690" s="35">
        <v>0</v>
      </c>
      <c r="Q690" s="35">
        <v>10</v>
      </c>
      <c r="R690" s="35">
        <v>0</v>
      </c>
      <c r="S690" s="35">
        <v>0</v>
      </c>
      <c r="T690" s="35">
        <v>0</v>
      </c>
      <c r="U690" s="39">
        <v>44138</v>
      </c>
      <c r="V690" s="35">
        <v>53</v>
      </c>
      <c r="W690" s="45">
        <v>20361.64</v>
      </c>
      <c r="X690" s="45">
        <v>0</v>
      </c>
      <c r="Y690" s="45">
        <v>0</v>
      </c>
      <c r="Z690" s="45">
        <v>403.31</v>
      </c>
      <c r="AA690" s="45">
        <v>403.31</v>
      </c>
      <c r="AB690" s="35">
        <v>155</v>
      </c>
      <c r="AC690" s="35">
        <v>23</v>
      </c>
      <c r="AD690" s="42">
        <v>0.43396226415094341</v>
      </c>
      <c r="AE690" s="45">
        <v>412.3075</v>
      </c>
      <c r="AF690" s="45">
        <v>337.0462</v>
      </c>
      <c r="AG690" s="35" t="s">
        <v>10978</v>
      </c>
      <c r="AH690" s="35" t="s">
        <v>10973</v>
      </c>
      <c r="AK690" s="35" t="s">
        <v>7832</v>
      </c>
      <c r="AL690" s="35" t="s">
        <v>903</v>
      </c>
      <c r="AM690" s="35">
        <v>103</v>
      </c>
      <c r="AN690" s="35">
        <f>IFERROR(_xlfn.XLOOKUP(Master[[#This Row],[cu_id]],AllStopTimes[cu_ID],AllStopTimes[Average Stop Time ( In Min )]), 0)</f>
        <v>0</v>
      </c>
      <c r="AO690" s="35" t="e">
        <f>IF(Master[[#This Row],[RSP StopTime override]] &lt;&gt; "",Master[[#This Row],[RSP StopTime override]],IF(Master[[#This Row],[Avg stop time helper]] &lt;&gt; 0, Master[[#This Row],[Avg stop time helper]],Average_Stop_Time))</f>
        <v>#DIV/0!</v>
      </c>
    </row>
    <row r="691" spans="1:41" s="35" customFormat="1" x14ac:dyDescent="0.3">
      <c r="A691" s="55" t="s">
        <v>12877</v>
      </c>
      <c r="B691" s="35">
        <v>102</v>
      </c>
      <c r="C691" s="35">
        <v>70607</v>
      </c>
      <c r="D691" s="35">
        <v>0</v>
      </c>
      <c r="E691" s="35" t="s">
        <v>8390</v>
      </c>
      <c r="F691" s="35" t="s">
        <v>8391</v>
      </c>
      <c r="H691" s="35" t="s">
        <v>7896</v>
      </c>
      <c r="I691" s="35" t="s">
        <v>3</v>
      </c>
      <c r="J691" s="35">
        <v>49707</v>
      </c>
      <c r="K691" s="35">
        <v>1</v>
      </c>
      <c r="L691" s="35" t="s">
        <v>7803</v>
      </c>
      <c r="M691" s="35" t="s">
        <v>7793</v>
      </c>
      <c r="N691" s="35" t="s">
        <v>900</v>
      </c>
      <c r="O691" s="35">
        <v>55</v>
      </c>
      <c r="P691" s="35">
        <v>0</v>
      </c>
      <c r="Q691" s="35">
        <v>0</v>
      </c>
      <c r="R691" s="35">
        <v>55</v>
      </c>
      <c r="S691" s="35">
        <v>0</v>
      </c>
      <c r="T691" s="35">
        <v>0</v>
      </c>
      <c r="U691" s="39">
        <v>44160</v>
      </c>
      <c r="V691" s="35">
        <v>13</v>
      </c>
      <c r="W691" s="45">
        <v>451.38</v>
      </c>
      <c r="X691" s="45">
        <v>0</v>
      </c>
      <c r="Y691" s="45">
        <v>0</v>
      </c>
      <c r="Z691" s="45">
        <v>9.5</v>
      </c>
      <c r="AA691" s="45">
        <v>38</v>
      </c>
      <c r="AB691" s="35">
        <v>0</v>
      </c>
      <c r="AC691" s="35">
        <v>0</v>
      </c>
      <c r="AD691" s="42">
        <v>0</v>
      </c>
      <c r="AE691" s="45">
        <v>8.5549999999999997</v>
      </c>
      <c r="AF691" s="45">
        <v>8.5549999999999997</v>
      </c>
      <c r="AG691" s="35" t="s">
        <v>10977</v>
      </c>
      <c r="AH691" s="35" t="s">
        <v>10965</v>
      </c>
      <c r="AK691" s="35" t="s">
        <v>7832</v>
      </c>
      <c r="AL691" s="35" t="s">
        <v>902</v>
      </c>
      <c r="AM691" s="35">
        <v>102</v>
      </c>
      <c r="AN691" s="35">
        <f>IFERROR(_xlfn.XLOOKUP(Master[[#This Row],[cu_id]],AllStopTimes[cu_ID],AllStopTimes[Average Stop Time ( In Min )]), 0)</f>
        <v>0</v>
      </c>
      <c r="AO691" s="35" t="e">
        <f>IF(Master[[#This Row],[RSP StopTime override]] &lt;&gt; "",Master[[#This Row],[RSP StopTime override]],IF(Master[[#This Row],[Avg stop time helper]] &lt;&gt; 0, Master[[#This Row],[Avg stop time helper]],Average_Stop_Time))</f>
        <v>#DIV/0!</v>
      </c>
    </row>
    <row r="692" spans="1:41" s="35" customFormat="1" x14ac:dyDescent="0.3">
      <c r="A692" s="55" t="s">
        <v>13479</v>
      </c>
      <c r="B692" s="35">
        <v>101</v>
      </c>
      <c r="C692" s="35">
        <v>70603</v>
      </c>
      <c r="D692" s="35">
        <v>0</v>
      </c>
      <c r="E692" s="35" t="s">
        <v>8005</v>
      </c>
      <c r="F692" s="35" t="s">
        <v>8006</v>
      </c>
      <c r="H692" s="35" t="s">
        <v>7896</v>
      </c>
      <c r="I692" s="35" t="s">
        <v>3</v>
      </c>
      <c r="J692" s="35">
        <v>49707</v>
      </c>
      <c r="K692" s="35">
        <v>5</v>
      </c>
      <c r="L692" s="35" t="s">
        <v>7699</v>
      </c>
      <c r="M692" s="35" t="s">
        <v>7793</v>
      </c>
      <c r="N692" s="35" t="s">
        <v>900</v>
      </c>
      <c r="O692" s="35">
        <v>100</v>
      </c>
      <c r="P692" s="35">
        <v>0</v>
      </c>
      <c r="Q692" s="35">
        <v>0</v>
      </c>
      <c r="R692" s="35">
        <v>100</v>
      </c>
      <c r="S692" s="35">
        <v>0</v>
      </c>
      <c r="T692" s="35">
        <v>0</v>
      </c>
      <c r="U692" s="39">
        <v>44146</v>
      </c>
      <c r="V692" s="35">
        <v>26</v>
      </c>
      <c r="W692" s="45">
        <v>1224.1300000000001</v>
      </c>
      <c r="X692" s="45">
        <v>0</v>
      </c>
      <c r="Y692" s="45">
        <v>0</v>
      </c>
      <c r="Z692" s="45">
        <v>25.69</v>
      </c>
      <c r="AA692" s="45">
        <v>51.37</v>
      </c>
      <c r="AB692" s="35">
        <v>0</v>
      </c>
      <c r="AC692" s="35">
        <v>0</v>
      </c>
      <c r="AD692" s="42">
        <v>0</v>
      </c>
      <c r="AE692" s="45">
        <v>23.295000000000002</v>
      </c>
      <c r="AF692" s="45">
        <v>23.295000000000002</v>
      </c>
      <c r="AG692" s="35" t="s">
        <v>10969</v>
      </c>
      <c r="AH692" s="35" t="s">
        <v>10965</v>
      </c>
      <c r="AK692" s="35" t="s">
        <v>7832</v>
      </c>
      <c r="AL692" s="35" t="s">
        <v>900</v>
      </c>
      <c r="AM692" s="35">
        <v>101</v>
      </c>
      <c r="AN692" s="35">
        <f>IFERROR(_xlfn.XLOOKUP(Master[[#This Row],[cu_id]],AllStopTimes[cu_ID],AllStopTimes[Average Stop Time ( In Min )]), 0)</f>
        <v>0</v>
      </c>
      <c r="AO692" s="35" t="e">
        <f>IF(Master[[#This Row],[RSP StopTime override]] &lt;&gt; "",Master[[#This Row],[RSP StopTime override]],IF(Master[[#This Row],[Avg stop time helper]] &lt;&gt; 0, Master[[#This Row],[Avg stop time helper]],Average_Stop_Time))</f>
        <v>#DIV/0!</v>
      </c>
    </row>
    <row r="693" spans="1:41" s="35" customFormat="1" x14ac:dyDescent="0.3">
      <c r="A693" s="55" t="s">
        <v>12686</v>
      </c>
      <c r="B693" s="35">
        <v>103</v>
      </c>
      <c r="C693" s="35">
        <v>70597</v>
      </c>
      <c r="D693" s="35">
        <v>0</v>
      </c>
      <c r="E693" s="35" t="s">
        <v>8981</v>
      </c>
      <c r="F693" s="35" t="s">
        <v>8982</v>
      </c>
      <c r="H693" s="35" t="s">
        <v>7896</v>
      </c>
      <c r="I693" s="35" t="s">
        <v>3</v>
      </c>
      <c r="J693" s="35">
        <v>49707</v>
      </c>
      <c r="K693" s="35">
        <v>5</v>
      </c>
      <c r="L693" s="35" t="s">
        <v>7699</v>
      </c>
      <c r="M693" s="35" t="s">
        <v>7793</v>
      </c>
      <c r="N693" s="35" t="s">
        <v>8057</v>
      </c>
      <c r="O693" s="35">
        <v>270</v>
      </c>
      <c r="P693" s="35">
        <v>0</v>
      </c>
      <c r="Q693" s="35">
        <v>0</v>
      </c>
      <c r="R693" s="35">
        <v>0</v>
      </c>
      <c r="S693" s="35">
        <v>270</v>
      </c>
      <c r="T693" s="35">
        <v>0</v>
      </c>
      <c r="U693" s="39">
        <v>44147</v>
      </c>
      <c r="V693" s="35">
        <v>26</v>
      </c>
      <c r="W693" s="45">
        <v>1808.64</v>
      </c>
      <c r="X693" s="45">
        <v>0</v>
      </c>
      <c r="Y693" s="45">
        <v>0</v>
      </c>
      <c r="Z693" s="45">
        <v>36.25</v>
      </c>
      <c r="AA693" s="45">
        <v>72.5</v>
      </c>
      <c r="AB693" s="35">
        <v>0</v>
      </c>
      <c r="AC693" s="35">
        <v>0</v>
      </c>
      <c r="AD693" s="42">
        <v>0</v>
      </c>
      <c r="AE693" s="45">
        <v>32.56</v>
      </c>
      <c r="AF693" s="45">
        <v>37.487499999999997</v>
      </c>
      <c r="AG693" s="35" t="s">
        <v>10978</v>
      </c>
      <c r="AH693" s="35" t="s">
        <v>10985</v>
      </c>
      <c r="AK693" s="35" t="s">
        <v>7832</v>
      </c>
      <c r="AL693" s="35" t="s">
        <v>8057</v>
      </c>
      <c r="AM693" s="35">
        <v>103</v>
      </c>
      <c r="AN693" s="35">
        <f>IFERROR(_xlfn.XLOOKUP(Master[[#This Row],[cu_id]],AllStopTimes[cu_ID],AllStopTimes[Average Stop Time ( In Min )]), 0)</f>
        <v>0</v>
      </c>
      <c r="AO693" s="35" t="e">
        <f>IF(Master[[#This Row],[RSP StopTime override]] &lt;&gt; "",Master[[#This Row],[RSP StopTime override]],IF(Master[[#This Row],[Avg stop time helper]] &lt;&gt; 0, Master[[#This Row],[Avg stop time helper]],Average_Stop_Time))</f>
        <v>#DIV/0!</v>
      </c>
    </row>
    <row r="694" spans="1:41" s="35" customFormat="1" x14ac:dyDescent="0.3">
      <c r="A694" s="55" t="s">
        <v>14161</v>
      </c>
      <c r="B694" s="35">
        <v>101</v>
      </c>
      <c r="C694" s="35">
        <v>70596</v>
      </c>
      <c r="D694" s="35">
        <v>0</v>
      </c>
      <c r="E694" s="35" t="s">
        <v>8022</v>
      </c>
      <c r="F694" s="35" t="s">
        <v>8021</v>
      </c>
      <c r="H694" s="35" t="s">
        <v>7896</v>
      </c>
      <c r="I694" s="35" t="s">
        <v>3</v>
      </c>
      <c r="J694" s="35">
        <v>49707</v>
      </c>
      <c r="K694" s="35">
        <v>2</v>
      </c>
      <c r="L694" s="35" t="s">
        <v>7698</v>
      </c>
      <c r="M694" s="35" t="s">
        <v>7793</v>
      </c>
      <c r="N694" s="35" t="s">
        <v>900</v>
      </c>
      <c r="O694" s="35">
        <v>190</v>
      </c>
      <c r="P694" s="35">
        <v>0</v>
      </c>
      <c r="Q694" s="35">
        <v>0</v>
      </c>
      <c r="R694" s="35">
        <v>190</v>
      </c>
      <c r="S694" s="35">
        <v>0</v>
      </c>
      <c r="T694" s="35">
        <v>0</v>
      </c>
      <c r="U694" s="39">
        <v>44139</v>
      </c>
      <c r="V694" s="35">
        <v>13</v>
      </c>
      <c r="W694" s="45">
        <v>466.44</v>
      </c>
      <c r="X694" s="45">
        <v>0</v>
      </c>
      <c r="Y694" s="45">
        <v>0</v>
      </c>
      <c r="Z694" s="45">
        <v>9.8000000000000007</v>
      </c>
      <c r="AA694" s="45">
        <v>39.200000000000003</v>
      </c>
      <c r="AB694" s="35">
        <v>0</v>
      </c>
      <c r="AC694" s="35">
        <v>0</v>
      </c>
      <c r="AD694" s="42">
        <v>0</v>
      </c>
      <c r="AE694" s="45">
        <v>8.8874999999999993</v>
      </c>
      <c r="AF694" s="45">
        <v>8.8874999999999993</v>
      </c>
      <c r="AG694" s="35" t="s">
        <v>10968</v>
      </c>
      <c r="AH694" s="35" t="s">
        <v>10965</v>
      </c>
      <c r="AK694" s="35" t="s">
        <v>7832</v>
      </c>
      <c r="AL694" s="35" t="s">
        <v>900</v>
      </c>
      <c r="AM694" s="35">
        <v>101</v>
      </c>
      <c r="AN694" s="35">
        <f>IFERROR(_xlfn.XLOOKUP(Master[[#This Row],[cu_id]],AllStopTimes[cu_ID],AllStopTimes[Average Stop Time ( In Min )]), 0)</f>
        <v>0</v>
      </c>
      <c r="AO694" s="35" t="e">
        <f>IF(Master[[#This Row],[RSP StopTime override]] &lt;&gt; "",Master[[#This Row],[RSP StopTime override]],IF(Master[[#This Row],[Avg stop time helper]] &lt;&gt; 0, Master[[#This Row],[Avg stop time helper]],Average_Stop_Time))</f>
        <v>#DIV/0!</v>
      </c>
    </row>
    <row r="695" spans="1:41" s="35" customFormat="1" x14ac:dyDescent="0.3">
      <c r="A695" s="55" t="s">
        <v>14404</v>
      </c>
      <c r="B695" s="35">
        <v>102</v>
      </c>
      <c r="C695" s="35">
        <v>70595</v>
      </c>
      <c r="D695" s="35">
        <v>0</v>
      </c>
      <c r="E695" s="35" t="s">
        <v>8303</v>
      </c>
      <c r="F695" s="35" t="s">
        <v>8304</v>
      </c>
      <c r="H695" s="35" t="s">
        <v>7896</v>
      </c>
      <c r="I695" s="35" t="s">
        <v>3</v>
      </c>
      <c r="J695" s="35">
        <v>49707</v>
      </c>
      <c r="K695" s="35">
        <v>2</v>
      </c>
      <c r="L695" s="35" t="s">
        <v>7698</v>
      </c>
      <c r="M695" s="35" t="s">
        <v>7793</v>
      </c>
      <c r="N695" s="35" t="s">
        <v>903</v>
      </c>
      <c r="O695" s="35">
        <v>50</v>
      </c>
      <c r="P695" s="35">
        <v>0</v>
      </c>
      <c r="Q695" s="35">
        <v>50</v>
      </c>
      <c r="R695" s="35">
        <v>0</v>
      </c>
      <c r="S695" s="35">
        <v>0</v>
      </c>
      <c r="T695" s="35">
        <v>0</v>
      </c>
      <c r="U695" s="39">
        <v>44159</v>
      </c>
      <c r="V695" s="35">
        <v>14</v>
      </c>
      <c r="W695" s="45">
        <v>1265.83</v>
      </c>
      <c r="X695" s="45">
        <v>0</v>
      </c>
      <c r="Y695" s="45">
        <v>0</v>
      </c>
      <c r="Z695" s="45">
        <v>27.2</v>
      </c>
      <c r="AA695" s="45">
        <v>108.8</v>
      </c>
      <c r="AB695" s="35">
        <v>0</v>
      </c>
      <c r="AC695" s="35">
        <v>0</v>
      </c>
      <c r="AD695" s="42">
        <v>0</v>
      </c>
      <c r="AE695" s="45">
        <v>25.6675</v>
      </c>
      <c r="AF695" s="45">
        <v>25.6675</v>
      </c>
      <c r="AG695" s="35" t="s">
        <v>10969</v>
      </c>
      <c r="AH695" s="35" t="s">
        <v>10965</v>
      </c>
      <c r="AK695" s="35" t="s">
        <v>7832</v>
      </c>
      <c r="AL695" s="35" t="s">
        <v>903</v>
      </c>
      <c r="AM695" s="35">
        <v>102</v>
      </c>
      <c r="AN695" s="35">
        <f>IFERROR(_xlfn.XLOOKUP(Master[[#This Row],[cu_id]],AllStopTimes[cu_ID],AllStopTimes[Average Stop Time ( In Min )]), 0)</f>
        <v>0</v>
      </c>
      <c r="AO695" s="35" t="e">
        <f>IF(Master[[#This Row],[RSP StopTime override]] &lt;&gt; "",Master[[#This Row],[RSP StopTime override]],IF(Master[[#This Row],[Avg stop time helper]] &lt;&gt; 0, Master[[#This Row],[Avg stop time helper]],Average_Stop_Time))</f>
        <v>#DIV/0!</v>
      </c>
    </row>
    <row r="696" spans="1:41" s="35" customFormat="1" x14ac:dyDescent="0.3">
      <c r="A696" s="55" t="s">
        <v>12813</v>
      </c>
      <c r="B696" s="35">
        <v>103</v>
      </c>
      <c r="C696" s="35">
        <v>99152</v>
      </c>
      <c r="D696" s="35">
        <v>9</v>
      </c>
      <c r="E696" s="35" t="s">
        <v>9000</v>
      </c>
      <c r="F696" s="35" t="s">
        <v>9001</v>
      </c>
      <c r="H696" s="35" t="s">
        <v>7896</v>
      </c>
      <c r="I696" s="35" t="s">
        <v>3</v>
      </c>
      <c r="J696" s="35">
        <v>49707</v>
      </c>
      <c r="K696" s="35">
        <v>6</v>
      </c>
      <c r="L696" s="35" t="s">
        <v>7805</v>
      </c>
      <c r="M696" s="35" t="s">
        <v>7793</v>
      </c>
      <c r="N696" s="35" t="s">
        <v>8057</v>
      </c>
      <c r="O696" s="35">
        <v>370</v>
      </c>
      <c r="P696" s="35">
        <v>0</v>
      </c>
      <c r="Q696" s="35">
        <v>0</v>
      </c>
      <c r="R696" s="35">
        <v>0</v>
      </c>
      <c r="S696" s="35">
        <v>370</v>
      </c>
      <c r="T696" s="35">
        <v>0</v>
      </c>
      <c r="U696" s="39">
        <v>44140</v>
      </c>
      <c r="V696" s="35">
        <v>26</v>
      </c>
      <c r="W696" s="45">
        <v>3631.95</v>
      </c>
      <c r="X696" s="45">
        <v>0</v>
      </c>
      <c r="Y696" s="45">
        <v>0</v>
      </c>
      <c r="Z696" s="45">
        <v>78.25</v>
      </c>
      <c r="AA696" s="45">
        <v>156.5</v>
      </c>
      <c r="AB696" s="35">
        <v>0</v>
      </c>
      <c r="AC696" s="35">
        <v>0</v>
      </c>
      <c r="AD696" s="42">
        <v>0</v>
      </c>
      <c r="AE696" s="45">
        <v>75.239999999999995</v>
      </c>
      <c r="AF696" s="45">
        <v>64.685000000000002</v>
      </c>
      <c r="AG696" s="35" t="s">
        <v>10968</v>
      </c>
      <c r="AH696" s="35" t="s">
        <v>10965</v>
      </c>
      <c r="AK696" s="35" t="s">
        <v>7832</v>
      </c>
      <c r="AL696" s="35" t="s">
        <v>8057</v>
      </c>
      <c r="AM696" s="35">
        <v>103</v>
      </c>
      <c r="AN696" s="35">
        <f>IFERROR(_xlfn.XLOOKUP(Master[[#This Row],[cu_id]],AllStopTimes[cu_ID],AllStopTimes[Average Stop Time ( In Min )]), 0)</f>
        <v>0</v>
      </c>
      <c r="AO696" s="35" t="e">
        <f>IF(Master[[#This Row],[RSP StopTime override]] &lt;&gt; "",Master[[#This Row],[RSP StopTime override]],IF(Master[[#This Row],[Avg stop time helper]] &lt;&gt; 0, Master[[#This Row],[Avg stop time helper]],Average_Stop_Time))</f>
        <v>#DIV/0!</v>
      </c>
    </row>
    <row r="697" spans="1:41" s="35" customFormat="1" x14ac:dyDescent="0.3">
      <c r="A697" s="55" t="s">
        <v>13362</v>
      </c>
      <c r="B697" s="35">
        <v>103</v>
      </c>
      <c r="C697" s="35">
        <v>70591</v>
      </c>
      <c r="D697" s="35">
        <v>0</v>
      </c>
      <c r="E697" s="35" t="s">
        <v>8926</v>
      </c>
      <c r="F697" s="35" t="s">
        <v>8927</v>
      </c>
      <c r="H697" s="35" t="s">
        <v>7896</v>
      </c>
      <c r="I697" s="35" t="s">
        <v>3</v>
      </c>
      <c r="J697" s="35">
        <v>49707</v>
      </c>
      <c r="K697" s="35">
        <v>5</v>
      </c>
      <c r="L697" s="35" t="s">
        <v>7699</v>
      </c>
      <c r="M697" s="35" t="s">
        <v>7793</v>
      </c>
      <c r="N697" s="35" t="s">
        <v>900</v>
      </c>
      <c r="O697" s="35">
        <v>215</v>
      </c>
      <c r="P697" s="35">
        <v>0</v>
      </c>
      <c r="Q697" s="35">
        <v>0</v>
      </c>
      <c r="R697" s="35">
        <v>215</v>
      </c>
      <c r="S697" s="35">
        <v>0</v>
      </c>
      <c r="T697" s="35">
        <v>0</v>
      </c>
      <c r="U697" s="39">
        <v>44146</v>
      </c>
      <c r="V697" s="35">
        <v>26</v>
      </c>
      <c r="W697" s="45">
        <v>927.98</v>
      </c>
      <c r="X697" s="45">
        <v>0</v>
      </c>
      <c r="Y697" s="45">
        <v>0</v>
      </c>
      <c r="Z697" s="45">
        <v>18.55</v>
      </c>
      <c r="AA697" s="45">
        <v>37.1</v>
      </c>
      <c r="AB697" s="35">
        <v>0</v>
      </c>
      <c r="AC697" s="35">
        <v>0</v>
      </c>
      <c r="AD697" s="42">
        <v>0</v>
      </c>
      <c r="AE697" s="45">
        <v>17.5</v>
      </c>
      <c r="AF697" s="45">
        <v>17.5</v>
      </c>
      <c r="AG697" s="35" t="s">
        <v>10967</v>
      </c>
      <c r="AH697" s="35" t="s">
        <v>10965</v>
      </c>
      <c r="AK697" s="35" t="s">
        <v>7832</v>
      </c>
      <c r="AL697" s="35" t="s">
        <v>902</v>
      </c>
      <c r="AM697" s="35">
        <v>103</v>
      </c>
      <c r="AN697" s="35">
        <f>IFERROR(_xlfn.XLOOKUP(Master[[#This Row],[cu_id]],AllStopTimes[cu_ID],AllStopTimes[Average Stop Time ( In Min )]), 0)</f>
        <v>0</v>
      </c>
      <c r="AO697" s="35" t="e">
        <f>IF(Master[[#This Row],[RSP StopTime override]] &lt;&gt; "",Master[[#This Row],[RSP StopTime override]],IF(Master[[#This Row],[Avg stop time helper]] &lt;&gt; 0, Master[[#This Row],[Avg stop time helper]],Average_Stop_Time))</f>
        <v>#DIV/0!</v>
      </c>
    </row>
    <row r="698" spans="1:41" s="35" customFormat="1" x14ac:dyDescent="0.3">
      <c r="A698" s="55" t="s">
        <v>14394</v>
      </c>
      <c r="B698" s="35">
        <v>103</v>
      </c>
      <c r="C698" s="35">
        <v>70590</v>
      </c>
      <c r="D698" s="35">
        <v>0</v>
      </c>
      <c r="E698" s="35" t="s">
        <v>8857</v>
      </c>
      <c r="F698" s="35" t="s">
        <v>8858</v>
      </c>
      <c r="G698" s="35" t="s">
        <v>8859</v>
      </c>
      <c r="H698" s="35" t="s">
        <v>7896</v>
      </c>
      <c r="I698" s="35" t="s">
        <v>3</v>
      </c>
      <c r="J698" s="35">
        <v>49707</v>
      </c>
      <c r="K698" s="35">
        <v>2</v>
      </c>
      <c r="L698" s="35" t="s">
        <v>7698</v>
      </c>
      <c r="M698" s="35" t="s">
        <v>7793</v>
      </c>
      <c r="N698" s="35" t="s">
        <v>903</v>
      </c>
      <c r="O698" s="35">
        <v>321</v>
      </c>
      <c r="P698" s="35">
        <v>0</v>
      </c>
      <c r="Q698" s="35">
        <v>321</v>
      </c>
      <c r="R698" s="35">
        <v>0</v>
      </c>
      <c r="S698" s="35">
        <v>0</v>
      </c>
      <c r="T698" s="35">
        <v>0</v>
      </c>
      <c r="U698" s="39">
        <v>44138</v>
      </c>
      <c r="V698" s="35">
        <v>13</v>
      </c>
      <c r="W698" s="45">
        <v>458.31</v>
      </c>
      <c r="X698" s="45">
        <v>0</v>
      </c>
      <c r="Y698" s="45">
        <v>0</v>
      </c>
      <c r="Z698" s="45">
        <v>9.56</v>
      </c>
      <c r="AA698" s="45">
        <v>38.229999999999997</v>
      </c>
      <c r="AB698" s="35">
        <v>0</v>
      </c>
      <c r="AC698" s="35">
        <v>0</v>
      </c>
      <c r="AD698" s="42">
        <v>0</v>
      </c>
      <c r="AE698" s="45">
        <v>8.7524999999999995</v>
      </c>
      <c r="AF698" s="45">
        <v>8.7524999999999995</v>
      </c>
      <c r="AG698" s="35" t="s">
        <v>10969</v>
      </c>
      <c r="AH698" s="35" t="s">
        <v>10989</v>
      </c>
      <c r="AK698" s="35" t="s">
        <v>7832</v>
      </c>
      <c r="AL698" s="35" t="s">
        <v>902</v>
      </c>
      <c r="AM698" s="35">
        <v>105</v>
      </c>
      <c r="AN698" s="35">
        <f>IFERROR(_xlfn.XLOOKUP(Master[[#This Row],[cu_id]],AllStopTimes[cu_ID],AllStopTimes[Average Stop Time ( In Min )]), 0)</f>
        <v>0</v>
      </c>
      <c r="AO698" s="35" t="e">
        <f>IF(Master[[#This Row],[RSP StopTime override]] &lt;&gt; "",Master[[#This Row],[RSP StopTime override]],IF(Master[[#This Row],[Avg stop time helper]] &lt;&gt; 0, Master[[#This Row],[Avg stop time helper]],Average_Stop_Time))</f>
        <v>#DIV/0!</v>
      </c>
    </row>
    <row r="699" spans="1:41" s="35" customFormat="1" x14ac:dyDescent="0.3">
      <c r="A699" s="55" t="s">
        <v>13265</v>
      </c>
      <c r="B699" s="35">
        <v>102</v>
      </c>
      <c r="C699" s="35">
        <v>70588</v>
      </c>
      <c r="D699" s="35">
        <v>0</v>
      </c>
      <c r="E699" s="35" t="s">
        <v>8267</v>
      </c>
      <c r="F699" s="35" t="s">
        <v>8268</v>
      </c>
      <c r="G699" s="35" t="s">
        <v>8269</v>
      </c>
      <c r="H699" s="35" t="s">
        <v>7896</v>
      </c>
      <c r="I699" s="35" t="s">
        <v>3</v>
      </c>
      <c r="J699" s="35">
        <v>49707</v>
      </c>
      <c r="K699" s="35">
        <v>7</v>
      </c>
      <c r="L699" s="35" t="s">
        <v>7697</v>
      </c>
      <c r="M699" s="35" t="s">
        <v>7793</v>
      </c>
      <c r="N699" s="35" t="s">
        <v>901</v>
      </c>
      <c r="O699" s="35">
        <v>410</v>
      </c>
      <c r="P699" s="35">
        <v>410</v>
      </c>
      <c r="Q699" s="35">
        <v>0</v>
      </c>
      <c r="R699" s="35">
        <v>0</v>
      </c>
      <c r="S699" s="35">
        <v>0</v>
      </c>
      <c r="T699" s="35">
        <v>0</v>
      </c>
      <c r="U699" s="39">
        <v>44137</v>
      </c>
      <c r="V699" s="35">
        <v>52</v>
      </c>
      <c r="W699" s="45">
        <v>5477.52</v>
      </c>
      <c r="X699" s="45">
        <v>0</v>
      </c>
      <c r="Y699" s="45">
        <v>0</v>
      </c>
      <c r="Z699" s="45">
        <v>122.32</v>
      </c>
      <c r="AA699" s="45">
        <v>122.32</v>
      </c>
      <c r="AB699" s="35">
        <v>102</v>
      </c>
      <c r="AC699" s="35">
        <v>18</v>
      </c>
      <c r="AD699" s="42">
        <v>0.34615384615384615</v>
      </c>
      <c r="AE699" s="45">
        <v>109.19</v>
      </c>
      <c r="AF699" s="45">
        <v>92.644999999999996</v>
      </c>
      <c r="AG699" s="35" t="s">
        <v>10967</v>
      </c>
      <c r="AH699" s="35" t="s">
        <v>10973</v>
      </c>
      <c r="AK699" s="35" t="s">
        <v>7832</v>
      </c>
      <c r="AL699" s="35" t="s">
        <v>901</v>
      </c>
      <c r="AM699" s="35">
        <v>102</v>
      </c>
      <c r="AN699" s="35">
        <f>IFERROR(_xlfn.XLOOKUP(Master[[#This Row],[cu_id]],AllStopTimes[cu_ID],AllStopTimes[Average Stop Time ( In Min )]), 0)</f>
        <v>0</v>
      </c>
      <c r="AO699" s="35" t="e">
        <f>IF(Master[[#This Row],[RSP StopTime override]] &lt;&gt; "",Master[[#This Row],[RSP StopTime override]],IF(Master[[#This Row],[Avg stop time helper]] &lt;&gt; 0, Master[[#This Row],[Avg stop time helper]],Average_Stop_Time))</f>
        <v>#DIV/0!</v>
      </c>
    </row>
    <row r="700" spans="1:41" s="35" customFormat="1" x14ac:dyDescent="0.3">
      <c r="A700" s="55" t="s">
        <v>13204</v>
      </c>
      <c r="B700" s="35">
        <v>103</v>
      </c>
      <c r="C700" s="35">
        <v>70587</v>
      </c>
      <c r="D700" s="35">
        <v>0</v>
      </c>
      <c r="E700" s="35" t="s">
        <v>8919</v>
      </c>
      <c r="F700" s="35" t="s">
        <v>8920</v>
      </c>
      <c r="G700" s="35" t="s">
        <v>8921</v>
      </c>
      <c r="H700" s="35" t="s">
        <v>7896</v>
      </c>
      <c r="I700" s="35" t="s">
        <v>3</v>
      </c>
      <c r="J700" s="35">
        <v>49707</v>
      </c>
      <c r="K700" s="35">
        <v>7</v>
      </c>
      <c r="L700" s="35" t="s">
        <v>7697</v>
      </c>
      <c r="M700" s="35" t="s">
        <v>7793</v>
      </c>
      <c r="N700" s="35" t="s">
        <v>900</v>
      </c>
      <c r="O700" s="35">
        <v>170</v>
      </c>
      <c r="P700" s="35">
        <v>0</v>
      </c>
      <c r="Q700" s="35">
        <v>0</v>
      </c>
      <c r="R700" s="35">
        <v>170</v>
      </c>
      <c r="S700" s="35">
        <v>0</v>
      </c>
      <c r="T700" s="35">
        <v>0</v>
      </c>
      <c r="U700" s="39">
        <v>44139</v>
      </c>
      <c r="V700" s="35">
        <v>52</v>
      </c>
      <c r="W700" s="45">
        <v>2814.13</v>
      </c>
      <c r="X700" s="45">
        <v>0</v>
      </c>
      <c r="Y700" s="45">
        <v>0</v>
      </c>
      <c r="Z700" s="45">
        <v>61.84</v>
      </c>
      <c r="AA700" s="45">
        <v>61.84</v>
      </c>
      <c r="AB700" s="35">
        <v>24</v>
      </c>
      <c r="AC700" s="35">
        <v>7</v>
      </c>
      <c r="AD700" s="42">
        <v>0.13461538461538461</v>
      </c>
      <c r="AE700" s="45">
        <v>59.817500000000003</v>
      </c>
      <c r="AF700" s="45">
        <v>43.522500000000001</v>
      </c>
      <c r="AG700" s="35" t="s">
        <v>10969</v>
      </c>
      <c r="AH700" s="35" t="s">
        <v>10965</v>
      </c>
      <c r="AK700" s="35" t="s">
        <v>7832</v>
      </c>
      <c r="AL700" s="35" t="s">
        <v>902</v>
      </c>
      <c r="AM700" s="35">
        <v>103</v>
      </c>
      <c r="AN700" s="35">
        <f>IFERROR(_xlfn.XLOOKUP(Master[[#This Row],[cu_id]],AllStopTimes[cu_ID],AllStopTimes[Average Stop Time ( In Min )]), 0)</f>
        <v>0</v>
      </c>
      <c r="AO700" s="35" t="e">
        <f>IF(Master[[#This Row],[RSP StopTime override]] &lt;&gt; "",Master[[#This Row],[RSP StopTime override]],IF(Master[[#This Row],[Avg stop time helper]] &lt;&gt; 0, Master[[#This Row],[Avg stop time helper]],Average_Stop_Time))</f>
        <v>#DIV/0!</v>
      </c>
    </row>
    <row r="701" spans="1:41" s="35" customFormat="1" x14ac:dyDescent="0.3">
      <c r="A701" s="55" t="s">
        <v>12666</v>
      </c>
      <c r="B701" s="35">
        <v>103</v>
      </c>
      <c r="C701" s="35">
        <v>70584</v>
      </c>
      <c r="D701" s="35">
        <v>0</v>
      </c>
      <c r="E701" s="35" t="s">
        <v>8937</v>
      </c>
      <c r="F701" s="35" t="s">
        <v>8938</v>
      </c>
      <c r="H701" s="35" t="s">
        <v>7896</v>
      </c>
      <c r="I701" s="35" t="s">
        <v>3</v>
      </c>
      <c r="J701" s="35">
        <v>49707</v>
      </c>
      <c r="K701" s="35">
        <v>6</v>
      </c>
      <c r="L701" s="35" t="s">
        <v>7805</v>
      </c>
      <c r="M701" s="35" t="s">
        <v>7793</v>
      </c>
      <c r="N701" s="35" t="s">
        <v>900</v>
      </c>
      <c r="O701" s="35">
        <v>270</v>
      </c>
      <c r="P701" s="35">
        <v>0</v>
      </c>
      <c r="Q701" s="35">
        <v>0</v>
      </c>
      <c r="R701" s="35">
        <v>270</v>
      </c>
      <c r="S701" s="35">
        <v>0</v>
      </c>
      <c r="T701" s="35">
        <v>0</v>
      </c>
      <c r="U701" s="39">
        <v>44139</v>
      </c>
      <c r="V701" s="35">
        <v>27</v>
      </c>
      <c r="W701" s="45">
        <v>1125.55</v>
      </c>
      <c r="X701" s="45">
        <v>0</v>
      </c>
      <c r="Y701" s="45">
        <v>0</v>
      </c>
      <c r="Z701" s="45">
        <v>21.71</v>
      </c>
      <c r="AA701" s="45">
        <v>43.41</v>
      </c>
      <c r="AB701" s="35">
        <v>0</v>
      </c>
      <c r="AC701" s="35">
        <v>0</v>
      </c>
      <c r="AD701" s="42">
        <v>0</v>
      </c>
      <c r="AE701" s="45">
        <v>19.690000000000001</v>
      </c>
      <c r="AF701" s="45">
        <v>19.690000000000001</v>
      </c>
      <c r="AG701" s="35" t="s">
        <v>10968</v>
      </c>
      <c r="AH701" s="35" t="s">
        <v>10965</v>
      </c>
      <c r="AK701" s="35" t="s">
        <v>7832</v>
      </c>
      <c r="AL701" s="35" t="s">
        <v>902</v>
      </c>
      <c r="AM701" s="35">
        <v>103</v>
      </c>
      <c r="AN701" s="35">
        <f>IFERROR(_xlfn.XLOOKUP(Master[[#This Row],[cu_id]],AllStopTimes[cu_ID],AllStopTimes[Average Stop Time ( In Min )]), 0)</f>
        <v>0</v>
      </c>
      <c r="AO701" s="35" t="e">
        <f>IF(Master[[#This Row],[RSP StopTime override]] &lt;&gt; "",Master[[#This Row],[RSP StopTime override]],IF(Master[[#This Row],[Avg stop time helper]] &lt;&gt; 0, Master[[#This Row],[Avg stop time helper]],Average_Stop_Time))</f>
        <v>#DIV/0!</v>
      </c>
    </row>
    <row r="702" spans="1:41" s="35" customFormat="1" x14ac:dyDescent="0.3">
      <c r="A702" s="55" t="s">
        <v>12804</v>
      </c>
      <c r="B702" s="35">
        <v>103</v>
      </c>
      <c r="C702" s="35">
        <v>99052</v>
      </c>
      <c r="D702" s="35">
        <v>1</v>
      </c>
      <c r="E702" s="35" t="s">
        <v>8762</v>
      </c>
      <c r="F702" s="35" t="s">
        <v>8763</v>
      </c>
      <c r="H702" s="35" t="s">
        <v>7896</v>
      </c>
      <c r="I702" s="35" t="s">
        <v>3</v>
      </c>
      <c r="J702" s="35">
        <v>49707</v>
      </c>
      <c r="K702" s="35">
        <v>7</v>
      </c>
      <c r="L702" s="35" t="s">
        <v>7697</v>
      </c>
      <c r="M702" s="35" t="s">
        <v>7793</v>
      </c>
      <c r="N702" s="35" t="s">
        <v>903</v>
      </c>
      <c r="O702" s="35">
        <v>40</v>
      </c>
      <c r="P702" s="35">
        <v>0</v>
      </c>
      <c r="Q702" s="35">
        <v>40</v>
      </c>
      <c r="R702" s="35">
        <v>0</v>
      </c>
      <c r="S702" s="35">
        <v>0</v>
      </c>
      <c r="T702" s="35">
        <v>0</v>
      </c>
      <c r="U702" s="39">
        <v>44138</v>
      </c>
      <c r="V702" s="35">
        <v>54</v>
      </c>
      <c r="W702" s="45">
        <v>2006.53</v>
      </c>
      <c r="X702" s="45">
        <v>0</v>
      </c>
      <c r="Y702" s="45">
        <v>0</v>
      </c>
      <c r="Z702" s="45">
        <v>45.72</v>
      </c>
      <c r="AA702" s="45">
        <v>45.72</v>
      </c>
      <c r="AB702" s="35">
        <v>0</v>
      </c>
      <c r="AC702" s="35">
        <v>0</v>
      </c>
      <c r="AD702" s="42">
        <v>0</v>
      </c>
      <c r="AE702" s="45">
        <v>31.98</v>
      </c>
      <c r="AF702" s="45">
        <v>44.482500000000002</v>
      </c>
      <c r="AG702" s="35" t="s">
        <v>10978</v>
      </c>
      <c r="AH702" s="35" t="s">
        <v>10973</v>
      </c>
      <c r="AK702" s="35" t="s">
        <v>7832</v>
      </c>
      <c r="AL702" s="35" t="s">
        <v>902</v>
      </c>
      <c r="AM702" s="35">
        <v>105</v>
      </c>
      <c r="AN702" s="35">
        <f>IFERROR(_xlfn.XLOOKUP(Master[[#This Row],[cu_id]],AllStopTimes[cu_ID],AllStopTimes[Average Stop Time ( In Min )]), 0)</f>
        <v>0</v>
      </c>
      <c r="AO702" s="35" t="e">
        <f>IF(Master[[#This Row],[RSP StopTime override]] &lt;&gt; "",Master[[#This Row],[RSP StopTime override]],IF(Master[[#This Row],[Avg stop time helper]] &lt;&gt; 0, Master[[#This Row],[Avg stop time helper]],Average_Stop_Time))</f>
        <v>#DIV/0!</v>
      </c>
    </row>
    <row r="703" spans="1:41" s="35" customFormat="1" x14ac:dyDescent="0.3">
      <c r="A703" s="55" t="s">
        <v>14191</v>
      </c>
      <c r="B703" s="35">
        <v>103</v>
      </c>
      <c r="C703" s="35">
        <v>70582</v>
      </c>
      <c r="D703" s="35">
        <v>0</v>
      </c>
      <c r="E703" s="35" t="s">
        <v>8968</v>
      </c>
      <c r="F703" s="35" t="s">
        <v>8969</v>
      </c>
      <c r="H703" s="35" t="s">
        <v>7896</v>
      </c>
      <c r="I703" s="35" t="s">
        <v>3</v>
      </c>
      <c r="J703" s="35">
        <v>49707</v>
      </c>
      <c r="K703" s="35">
        <v>1</v>
      </c>
      <c r="L703" s="35" t="s">
        <v>7803</v>
      </c>
      <c r="M703" s="35" t="s">
        <v>7793</v>
      </c>
      <c r="N703" s="35" t="s">
        <v>8057</v>
      </c>
      <c r="O703" s="35">
        <v>200</v>
      </c>
      <c r="P703" s="35">
        <v>0</v>
      </c>
      <c r="Q703" s="35">
        <v>0</v>
      </c>
      <c r="R703" s="35">
        <v>0</v>
      </c>
      <c r="S703" s="35">
        <v>200</v>
      </c>
      <c r="T703" s="35">
        <v>0</v>
      </c>
      <c r="U703" s="39">
        <v>44140</v>
      </c>
      <c r="V703" s="35">
        <v>15</v>
      </c>
      <c r="W703" s="45">
        <v>537.39</v>
      </c>
      <c r="X703" s="45">
        <v>0</v>
      </c>
      <c r="Y703" s="45">
        <v>0</v>
      </c>
      <c r="Z703" s="45">
        <v>10.09</v>
      </c>
      <c r="AA703" s="45">
        <v>40.340000000000003</v>
      </c>
      <c r="AB703" s="35">
        <v>0</v>
      </c>
      <c r="AC703" s="35">
        <v>0</v>
      </c>
      <c r="AD703" s="42">
        <v>0</v>
      </c>
      <c r="AE703" s="45">
        <v>9.2100000000000009</v>
      </c>
      <c r="AF703" s="45">
        <v>13.47</v>
      </c>
      <c r="AG703" s="35" t="s">
        <v>10967</v>
      </c>
      <c r="AH703" s="35" t="s">
        <v>10965</v>
      </c>
      <c r="AK703" s="35" t="s">
        <v>7832</v>
      </c>
      <c r="AL703" s="35" t="s">
        <v>8057</v>
      </c>
      <c r="AM703" s="35">
        <v>103</v>
      </c>
      <c r="AN703" s="35">
        <f>IFERROR(_xlfn.XLOOKUP(Master[[#This Row],[cu_id]],AllStopTimes[cu_ID],AllStopTimes[Average Stop Time ( In Min )]), 0)</f>
        <v>0</v>
      </c>
      <c r="AO703" s="35" t="e">
        <f>IF(Master[[#This Row],[RSP StopTime override]] &lt;&gt; "",Master[[#This Row],[RSP StopTime override]],IF(Master[[#This Row],[Avg stop time helper]] &lt;&gt; 0, Master[[#This Row],[Avg stop time helper]],Average_Stop_Time))</f>
        <v>#DIV/0!</v>
      </c>
    </row>
    <row r="704" spans="1:41" s="35" customFormat="1" x14ac:dyDescent="0.3">
      <c r="A704" s="55" t="s">
        <v>13352</v>
      </c>
      <c r="B704" s="35">
        <v>103</v>
      </c>
      <c r="C704" s="35">
        <v>70581</v>
      </c>
      <c r="D704" s="35">
        <v>0</v>
      </c>
      <c r="E704" s="35" t="s">
        <v>8922</v>
      </c>
      <c r="F704" s="35" t="s">
        <v>8923</v>
      </c>
      <c r="H704" s="35" t="s">
        <v>7896</v>
      </c>
      <c r="I704" s="35" t="s">
        <v>3</v>
      </c>
      <c r="J704" s="35">
        <v>49707</v>
      </c>
      <c r="K704" s="35">
        <v>1</v>
      </c>
      <c r="L704" s="35" t="s">
        <v>7803</v>
      </c>
      <c r="M704" s="35" t="s">
        <v>7793</v>
      </c>
      <c r="N704" s="35" t="s">
        <v>900</v>
      </c>
      <c r="O704" s="35">
        <v>180</v>
      </c>
      <c r="P704" s="35">
        <v>0</v>
      </c>
      <c r="Q704" s="35">
        <v>0</v>
      </c>
      <c r="R704" s="35">
        <v>180</v>
      </c>
      <c r="S704" s="35">
        <v>0</v>
      </c>
      <c r="T704" s="35">
        <v>0</v>
      </c>
      <c r="U704" s="39">
        <v>44160</v>
      </c>
      <c r="V704" s="35">
        <v>13</v>
      </c>
      <c r="W704" s="45">
        <v>698.81</v>
      </c>
      <c r="X704" s="45">
        <v>0</v>
      </c>
      <c r="Y704" s="45">
        <v>0</v>
      </c>
      <c r="Z704" s="45">
        <v>14.61</v>
      </c>
      <c r="AA704" s="45">
        <v>58.42</v>
      </c>
      <c r="AB704" s="35">
        <v>0</v>
      </c>
      <c r="AC704" s="35">
        <v>0</v>
      </c>
      <c r="AD704" s="42">
        <v>0</v>
      </c>
      <c r="AE704" s="45">
        <v>12.8925</v>
      </c>
      <c r="AF704" s="45">
        <v>12.6225</v>
      </c>
      <c r="AG704" s="35" t="s">
        <v>10968</v>
      </c>
      <c r="AH704" s="35" t="s">
        <v>10965</v>
      </c>
      <c r="AK704" s="35" t="s">
        <v>7832</v>
      </c>
      <c r="AL704" s="35" t="s">
        <v>902</v>
      </c>
      <c r="AM704" s="35">
        <v>103</v>
      </c>
      <c r="AN704" s="35">
        <f>IFERROR(_xlfn.XLOOKUP(Master[[#This Row],[cu_id]],AllStopTimes[cu_ID],AllStopTimes[Average Stop Time ( In Min )]), 0)</f>
        <v>0</v>
      </c>
      <c r="AO704" s="35" t="e">
        <f>IF(Master[[#This Row],[RSP StopTime override]] &lt;&gt; "",Master[[#This Row],[RSP StopTime override]],IF(Master[[#This Row],[Avg stop time helper]] &lt;&gt; 0, Master[[#This Row],[Avg stop time helper]],Average_Stop_Time))</f>
        <v>#DIV/0!</v>
      </c>
    </row>
    <row r="705" spans="1:41" s="35" customFormat="1" x14ac:dyDescent="0.3">
      <c r="A705" s="55" t="s">
        <v>11905</v>
      </c>
      <c r="B705" s="35">
        <v>101</v>
      </c>
      <c r="C705" s="35">
        <v>99046</v>
      </c>
      <c r="D705" s="35">
        <v>13</v>
      </c>
      <c r="E705" s="35" t="s">
        <v>8078</v>
      </c>
      <c r="F705" s="35" t="s">
        <v>8079</v>
      </c>
      <c r="H705" s="35" t="s">
        <v>8068</v>
      </c>
      <c r="I705" s="35" t="s">
        <v>3</v>
      </c>
      <c r="J705" s="35">
        <v>48750</v>
      </c>
      <c r="K705" s="35">
        <v>6</v>
      </c>
      <c r="L705" s="35" t="s">
        <v>7697</v>
      </c>
      <c r="M705" s="35" t="s">
        <v>7793</v>
      </c>
      <c r="N705" s="35" t="s">
        <v>8057</v>
      </c>
      <c r="O705" s="35">
        <v>132</v>
      </c>
      <c r="P705" s="35">
        <v>0</v>
      </c>
      <c r="Q705" s="35">
        <v>0</v>
      </c>
      <c r="R705" s="35">
        <v>0</v>
      </c>
      <c r="S705" s="35">
        <v>132</v>
      </c>
      <c r="T705" s="35">
        <v>0</v>
      </c>
      <c r="U705" s="39">
        <v>44140</v>
      </c>
      <c r="V705" s="35">
        <v>40</v>
      </c>
      <c r="W705" s="45">
        <v>8510.69</v>
      </c>
      <c r="X705" s="45">
        <v>0</v>
      </c>
      <c r="Y705" s="45">
        <v>0</v>
      </c>
      <c r="Z705" s="45">
        <v>132.57</v>
      </c>
      <c r="AA705" s="45">
        <v>265.14</v>
      </c>
      <c r="AB705" s="35">
        <v>0</v>
      </c>
      <c r="AC705" s="35">
        <v>0</v>
      </c>
      <c r="AD705" s="42">
        <v>0</v>
      </c>
      <c r="AE705" s="45">
        <v>122.31</v>
      </c>
      <c r="AF705" s="45">
        <v>250.6112</v>
      </c>
      <c r="AG705" s="35" t="s">
        <v>10967</v>
      </c>
      <c r="AH705" s="35" t="s">
        <v>10965</v>
      </c>
      <c r="AK705" s="35" t="s">
        <v>7832</v>
      </c>
      <c r="AL705" s="35" t="s">
        <v>932</v>
      </c>
      <c r="AM705" s="35">
        <v>101</v>
      </c>
      <c r="AN705" s="35">
        <f>IFERROR(_xlfn.XLOOKUP(Master[[#This Row],[cu_id]],AllStopTimes[cu_ID],AllStopTimes[Average Stop Time ( In Min )]), 0)</f>
        <v>0</v>
      </c>
      <c r="AO705" s="35" t="e">
        <f>IF(Master[[#This Row],[RSP StopTime override]] &lt;&gt; "",Master[[#This Row],[RSP StopTime override]],IF(Master[[#This Row],[Avg stop time helper]] &lt;&gt; 0, Master[[#This Row],[Avg stop time helper]],Average_Stop_Time))</f>
        <v>#DIV/0!</v>
      </c>
    </row>
    <row r="706" spans="1:41" s="35" customFormat="1" x14ac:dyDescent="0.3">
      <c r="A706" s="55" t="s">
        <v>11244</v>
      </c>
      <c r="B706" s="35">
        <v>102</v>
      </c>
      <c r="C706" s="35">
        <v>99046</v>
      </c>
      <c r="D706" s="35">
        <v>8</v>
      </c>
      <c r="E706" s="35" t="s">
        <v>8215</v>
      </c>
      <c r="F706" s="35" t="s">
        <v>8216</v>
      </c>
      <c r="H706" s="35" t="s">
        <v>8197</v>
      </c>
      <c r="I706" s="35" t="s">
        <v>3</v>
      </c>
      <c r="J706" s="35">
        <v>49765</v>
      </c>
      <c r="K706" s="35">
        <v>6</v>
      </c>
      <c r="L706" s="35" t="s">
        <v>7697</v>
      </c>
      <c r="M706" s="35" t="s">
        <v>7793</v>
      </c>
      <c r="N706" s="35" t="s">
        <v>901</v>
      </c>
      <c r="O706" s="35">
        <v>60</v>
      </c>
      <c r="P706" s="35">
        <v>60</v>
      </c>
      <c r="Q706" s="35">
        <v>0</v>
      </c>
      <c r="R706" s="35">
        <v>0</v>
      </c>
      <c r="S706" s="35">
        <v>0</v>
      </c>
      <c r="T706" s="35">
        <v>0</v>
      </c>
      <c r="U706" s="39">
        <v>44137</v>
      </c>
      <c r="V706" s="35">
        <v>39</v>
      </c>
      <c r="W706" s="45">
        <v>6302.78</v>
      </c>
      <c r="X706" s="45">
        <v>0</v>
      </c>
      <c r="Y706" s="45">
        <v>0</v>
      </c>
      <c r="Z706" s="45">
        <v>92.65</v>
      </c>
      <c r="AA706" s="45">
        <v>185.3</v>
      </c>
      <c r="AB706" s="35">
        <v>0</v>
      </c>
      <c r="AC706" s="35">
        <v>0</v>
      </c>
      <c r="AD706" s="42">
        <v>0</v>
      </c>
      <c r="AE706" s="45">
        <v>89.11</v>
      </c>
      <c r="AF706" s="45">
        <v>168.67500000000001</v>
      </c>
      <c r="AG706" s="35" t="s">
        <v>6009</v>
      </c>
      <c r="AH706" s="35" t="s">
        <v>6009</v>
      </c>
      <c r="AK706" s="35" t="s">
        <v>7832</v>
      </c>
      <c r="AL706" s="35" t="s">
        <v>901</v>
      </c>
      <c r="AM706" s="35">
        <v>102</v>
      </c>
      <c r="AN706" s="35">
        <f>IFERROR(_xlfn.XLOOKUP(Master[[#This Row],[cu_id]],AllStopTimes[cu_ID],AllStopTimes[Average Stop Time ( In Min )]), 0)</f>
        <v>0</v>
      </c>
      <c r="AO706" s="35" t="e">
        <f>IF(Master[[#This Row],[RSP StopTime override]] &lt;&gt; "",Master[[#This Row],[RSP StopTime override]],IF(Master[[#This Row],[Avg stop time helper]] &lt;&gt; 0, Master[[#This Row],[Avg stop time helper]],Average_Stop_Time))</f>
        <v>#DIV/0!</v>
      </c>
    </row>
    <row r="707" spans="1:41" s="35" customFormat="1" x14ac:dyDescent="0.3">
      <c r="A707" s="55" t="s">
        <v>12299</v>
      </c>
      <c r="B707" s="35">
        <v>105</v>
      </c>
      <c r="C707" s="35">
        <v>99046</v>
      </c>
      <c r="D707" s="35">
        <v>9</v>
      </c>
      <c r="E707" s="35" t="s">
        <v>9125</v>
      </c>
      <c r="F707" s="35" t="s">
        <v>9126</v>
      </c>
      <c r="H707" s="35" t="s">
        <v>8187</v>
      </c>
      <c r="I707" s="35" t="s">
        <v>3</v>
      </c>
      <c r="J707" s="35">
        <v>48647</v>
      </c>
      <c r="K707" s="35">
        <v>6</v>
      </c>
      <c r="L707" s="35" t="s">
        <v>7697</v>
      </c>
      <c r="M707" s="35" t="s">
        <v>7793</v>
      </c>
      <c r="N707" s="35" t="s">
        <v>901</v>
      </c>
      <c r="O707" s="35">
        <v>5</v>
      </c>
      <c r="P707" s="35">
        <v>5</v>
      </c>
      <c r="Q707" s="35">
        <v>0</v>
      </c>
      <c r="R707" s="35">
        <v>0</v>
      </c>
      <c r="S707" s="35">
        <v>0</v>
      </c>
      <c r="T707" s="35">
        <v>0</v>
      </c>
      <c r="U707" s="39">
        <v>44137</v>
      </c>
      <c r="V707" s="35">
        <v>42</v>
      </c>
      <c r="W707" s="45">
        <v>6540.3</v>
      </c>
      <c r="X707" s="45">
        <v>0</v>
      </c>
      <c r="Y707" s="45">
        <v>0</v>
      </c>
      <c r="Z707" s="45">
        <v>153.09</v>
      </c>
      <c r="AA707" s="45">
        <v>306.19</v>
      </c>
      <c r="AB707" s="35">
        <v>0</v>
      </c>
      <c r="AC707" s="35">
        <v>0</v>
      </c>
      <c r="AD707" s="42">
        <v>0</v>
      </c>
      <c r="AE707" s="45">
        <v>131.94749999999999</v>
      </c>
      <c r="AF707" s="45">
        <v>129.21369999999999</v>
      </c>
      <c r="AG707" s="35" t="s">
        <v>10967</v>
      </c>
      <c r="AH707" s="35" t="s">
        <v>10965</v>
      </c>
      <c r="AK707" s="35" t="s">
        <v>7832</v>
      </c>
      <c r="AL707" s="35" t="s">
        <v>932</v>
      </c>
      <c r="AM707" s="35">
        <v>105</v>
      </c>
      <c r="AN707" s="35">
        <f>IFERROR(_xlfn.XLOOKUP(Master[[#This Row],[cu_id]],AllStopTimes[cu_ID],AllStopTimes[Average Stop Time ( In Min )]), 0)</f>
        <v>0</v>
      </c>
      <c r="AO707" s="35" t="e">
        <f>IF(Master[[#This Row],[RSP StopTime override]] &lt;&gt; "",Master[[#This Row],[RSP StopTime override]],IF(Master[[#This Row],[Avg stop time helper]] &lt;&gt; 0, Master[[#This Row],[Avg stop time helper]],Average_Stop_Time))</f>
        <v>#DIV/0!</v>
      </c>
    </row>
    <row r="708" spans="1:41" s="35" customFormat="1" x14ac:dyDescent="0.3">
      <c r="A708" s="55" t="s">
        <v>11684</v>
      </c>
      <c r="B708" s="35">
        <v>101</v>
      </c>
      <c r="C708" s="35">
        <v>99046</v>
      </c>
      <c r="D708" s="35">
        <v>10</v>
      </c>
      <c r="E708" s="35" t="s">
        <v>8063</v>
      </c>
      <c r="F708" s="35" t="s">
        <v>8064</v>
      </c>
      <c r="H708" s="35" t="s">
        <v>8065</v>
      </c>
      <c r="I708" s="35" t="s">
        <v>3</v>
      </c>
      <c r="J708" s="35">
        <v>48740</v>
      </c>
      <c r="K708" s="35">
        <v>6</v>
      </c>
      <c r="L708" s="35" t="s">
        <v>7697</v>
      </c>
      <c r="M708" s="35" t="s">
        <v>7793</v>
      </c>
      <c r="N708" s="35" t="s">
        <v>8057</v>
      </c>
      <c r="O708" s="35">
        <v>70</v>
      </c>
      <c r="P708" s="35">
        <v>0</v>
      </c>
      <c r="Q708" s="35">
        <v>0</v>
      </c>
      <c r="R708" s="35">
        <v>0</v>
      </c>
      <c r="S708" s="35">
        <v>70</v>
      </c>
      <c r="T708" s="35">
        <v>0</v>
      </c>
      <c r="U708" s="39">
        <v>44140</v>
      </c>
      <c r="V708" s="35">
        <v>39</v>
      </c>
      <c r="W708" s="45">
        <v>1971.82</v>
      </c>
      <c r="X708" s="45">
        <v>0</v>
      </c>
      <c r="Y708" s="45">
        <v>0</v>
      </c>
      <c r="Z708" s="45">
        <v>36.659999999999997</v>
      </c>
      <c r="AA708" s="45">
        <v>73.319999999999993</v>
      </c>
      <c r="AB708" s="35">
        <v>0</v>
      </c>
      <c r="AC708" s="35">
        <v>0</v>
      </c>
      <c r="AD708" s="42">
        <v>0</v>
      </c>
      <c r="AE708" s="45">
        <v>33.82</v>
      </c>
      <c r="AF708" s="45">
        <v>41.96</v>
      </c>
      <c r="AG708" s="35" t="s">
        <v>10969</v>
      </c>
      <c r="AH708" s="35" t="s">
        <v>10965</v>
      </c>
      <c r="AK708" s="35" t="s">
        <v>7832</v>
      </c>
      <c r="AL708" s="35" t="s">
        <v>932</v>
      </c>
      <c r="AM708" s="35">
        <v>101</v>
      </c>
      <c r="AN708" s="35">
        <f>IFERROR(_xlfn.XLOOKUP(Master[[#This Row],[cu_id]],AllStopTimes[cu_ID],AllStopTimes[Average Stop Time ( In Min )]), 0)</f>
        <v>0</v>
      </c>
      <c r="AO708" s="35" t="e">
        <f>IF(Master[[#This Row],[RSP StopTime override]] &lt;&gt; "",Master[[#This Row],[RSP StopTime override]],IF(Master[[#This Row],[Avg stop time helper]] &lt;&gt; 0, Master[[#This Row],[Avg stop time helper]],Average_Stop_Time))</f>
        <v>#DIV/0!</v>
      </c>
    </row>
    <row r="709" spans="1:41" s="35" customFormat="1" x14ac:dyDescent="0.3">
      <c r="A709" s="55" t="s">
        <v>12507</v>
      </c>
      <c r="B709" s="35">
        <v>103</v>
      </c>
      <c r="C709" s="35">
        <v>99046</v>
      </c>
      <c r="D709" s="35">
        <v>5</v>
      </c>
      <c r="E709" s="35" t="s">
        <v>8962</v>
      </c>
      <c r="F709" s="35" t="s">
        <v>8963</v>
      </c>
      <c r="H709" s="35" t="s">
        <v>7831</v>
      </c>
      <c r="I709" s="35" t="s">
        <v>3</v>
      </c>
      <c r="J709" s="35">
        <v>49707</v>
      </c>
      <c r="K709" s="35">
        <v>6</v>
      </c>
      <c r="L709" s="35" t="s">
        <v>7697</v>
      </c>
      <c r="M709" s="35" t="s">
        <v>7793</v>
      </c>
      <c r="N709" s="35" t="s">
        <v>8057</v>
      </c>
      <c r="O709" s="35">
        <v>150</v>
      </c>
      <c r="P709" s="35">
        <v>0</v>
      </c>
      <c r="Q709" s="35">
        <v>0</v>
      </c>
      <c r="R709" s="35">
        <v>0</v>
      </c>
      <c r="S709" s="35">
        <v>150</v>
      </c>
      <c r="T709" s="35">
        <v>0</v>
      </c>
      <c r="U709" s="39">
        <v>44140</v>
      </c>
      <c r="V709" s="35">
        <v>44</v>
      </c>
      <c r="W709" s="45">
        <v>4865.24</v>
      </c>
      <c r="X709" s="45">
        <v>0</v>
      </c>
      <c r="Y709" s="45">
        <v>0</v>
      </c>
      <c r="Z709" s="45">
        <v>93.75</v>
      </c>
      <c r="AA709" s="45">
        <v>187.5</v>
      </c>
      <c r="AB709" s="35">
        <v>0</v>
      </c>
      <c r="AC709" s="35">
        <v>0</v>
      </c>
      <c r="AD709" s="42">
        <v>0</v>
      </c>
      <c r="AE709" s="45">
        <v>71.133700000000005</v>
      </c>
      <c r="AF709" s="45">
        <v>113.08</v>
      </c>
      <c r="AG709" s="35" t="s">
        <v>10967</v>
      </c>
      <c r="AH709" s="35" t="s">
        <v>10965</v>
      </c>
      <c r="AK709" s="35" t="s">
        <v>7832</v>
      </c>
      <c r="AL709" s="35" t="s">
        <v>8057</v>
      </c>
      <c r="AM709" s="35">
        <v>103</v>
      </c>
      <c r="AN709" s="35">
        <f>IFERROR(_xlfn.XLOOKUP(Master[[#This Row],[cu_id]],AllStopTimes[cu_ID],AllStopTimes[Average Stop Time ( In Min )]), 0)</f>
        <v>0</v>
      </c>
      <c r="AO709" s="35" t="e">
        <f>IF(Master[[#This Row],[RSP StopTime override]] &lt;&gt; "",Master[[#This Row],[RSP StopTime override]],IF(Master[[#This Row],[Avg stop time helper]] &lt;&gt; 0, Master[[#This Row],[Avg stop time helper]],Average_Stop_Time))</f>
        <v>#DIV/0!</v>
      </c>
    </row>
    <row r="710" spans="1:41" s="35" customFormat="1" x14ac:dyDescent="0.3">
      <c r="A710" s="55" t="s">
        <v>12832</v>
      </c>
      <c r="B710" s="35">
        <v>103</v>
      </c>
      <c r="C710" s="35">
        <v>99046</v>
      </c>
      <c r="D710" s="35">
        <v>6</v>
      </c>
      <c r="E710" s="35" t="s">
        <v>8983</v>
      </c>
      <c r="F710" s="35" t="s">
        <v>8984</v>
      </c>
      <c r="H710" s="35" t="s">
        <v>7831</v>
      </c>
      <c r="I710" s="35" t="s">
        <v>3</v>
      </c>
      <c r="J710" s="35">
        <v>49707</v>
      </c>
      <c r="K710" s="35">
        <v>6</v>
      </c>
      <c r="L710" s="35" t="s">
        <v>7697</v>
      </c>
      <c r="M710" s="35" t="s">
        <v>7793</v>
      </c>
      <c r="N710" s="35" t="s">
        <v>8057</v>
      </c>
      <c r="O710" s="35">
        <v>280</v>
      </c>
      <c r="P710" s="35">
        <v>0</v>
      </c>
      <c r="Q710" s="35">
        <v>0</v>
      </c>
      <c r="R710" s="35">
        <v>0</v>
      </c>
      <c r="S710" s="35">
        <v>280</v>
      </c>
      <c r="T710" s="35">
        <v>0</v>
      </c>
      <c r="U710" s="39">
        <v>44140</v>
      </c>
      <c r="V710" s="35">
        <v>39</v>
      </c>
      <c r="W710" s="45">
        <v>2513.98</v>
      </c>
      <c r="X710" s="45">
        <v>0</v>
      </c>
      <c r="Y710" s="45">
        <v>0</v>
      </c>
      <c r="Z710" s="45">
        <v>39.64</v>
      </c>
      <c r="AA710" s="45">
        <v>79.290000000000006</v>
      </c>
      <c r="AB710" s="35">
        <v>0</v>
      </c>
      <c r="AC710" s="35">
        <v>0</v>
      </c>
      <c r="AD710" s="42">
        <v>0</v>
      </c>
      <c r="AE710" s="45">
        <v>36.575000000000003</v>
      </c>
      <c r="AF710" s="45">
        <v>62.45</v>
      </c>
      <c r="AG710" s="35" t="s">
        <v>10978</v>
      </c>
      <c r="AH710" s="35" t="s">
        <v>10965</v>
      </c>
      <c r="AK710" s="35" t="s">
        <v>7832</v>
      </c>
      <c r="AL710" s="35" t="s">
        <v>8057</v>
      </c>
      <c r="AM710" s="35">
        <v>103</v>
      </c>
      <c r="AN710" s="35">
        <f>IFERROR(_xlfn.XLOOKUP(Master[[#This Row],[cu_id]],AllStopTimes[cu_ID],AllStopTimes[Average Stop Time ( In Min )]), 0)</f>
        <v>0</v>
      </c>
      <c r="AO710" s="35" t="e">
        <f>IF(Master[[#This Row],[RSP StopTime override]] &lt;&gt; "",Master[[#This Row],[RSP StopTime override]],IF(Master[[#This Row],[Avg stop time helper]] &lt;&gt; 0, Master[[#This Row],[Avg stop time helper]],Average_Stop_Time))</f>
        <v>#DIV/0!</v>
      </c>
    </row>
    <row r="711" spans="1:41" s="35" customFormat="1" x14ac:dyDescent="0.3">
      <c r="A711" s="55" t="s">
        <v>12078</v>
      </c>
      <c r="B711" s="35">
        <v>102</v>
      </c>
      <c r="C711" s="35">
        <v>99046</v>
      </c>
      <c r="D711" s="35">
        <v>12</v>
      </c>
      <c r="E711" s="35" t="s">
        <v>8618</v>
      </c>
      <c r="F711" s="35" t="s">
        <v>8619</v>
      </c>
      <c r="H711" s="35" t="s">
        <v>8584</v>
      </c>
      <c r="I711" s="35" t="s">
        <v>3</v>
      </c>
      <c r="J711" s="35">
        <v>49701</v>
      </c>
      <c r="K711" s="35">
        <v>6</v>
      </c>
      <c r="L711" s="35" t="s">
        <v>7697</v>
      </c>
      <c r="M711" s="35" t="s">
        <v>7793</v>
      </c>
      <c r="N711" s="35" t="s">
        <v>902</v>
      </c>
      <c r="O711" s="35">
        <v>85</v>
      </c>
      <c r="P711" s="35">
        <v>0</v>
      </c>
      <c r="Q711" s="35">
        <v>0</v>
      </c>
      <c r="R711" s="35">
        <v>0</v>
      </c>
      <c r="S711" s="35">
        <v>0</v>
      </c>
      <c r="T711" s="35">
        <v>85</v>
      </c>
      <c r="U711" s="39">
        <v>44141</v>
      </c>
      <c r="V711" s="35">
        <v>39</v>
      </c>
      <c r="W711" s="45">
        <v>2164.2199999999998</v>
      </c>
      <c r="X711" s="45">
        <v>0</v>
      </c>
      <c r="Y711" s="45">
        <v>0</v>
      </c>
      <c r="Z711" s="45">
        <v>36.75</v>
      </c>
      <c r="AA711" s="45">
        <v>73.5</v>
      </c>
      <c r="AB711" s="35">
        <v>0</v>
      </c>
      <c r="AC711" s="35">
        <v>0</v>
      </c>
      <c r="AD711" s="42">
        <v>0</v>
      </c>
      <c r="AE711" s="45">
        <v>33.9</v>
      </c>
      <c r="AF711" s="45">
        <v>48.005000000000003</v>
      </c>
      <c r="AG711" s="35" t="s">
        <v>6009</v>
      </c>
      <c r="AH711" s="35" t="s">
        <v>6009</v>
      </c>
      <c r="AK711" s="35" t="s">
        <v>7832</v>
      </c>
      <c r="AL711" s="35" t="s">
        <v>932</v>
      </c>
      <c r="AM711" s="35" t="s">
        <v>7734</v>
      </c>
      <c r="AN711" s="35">
        <f>IFERROR(_xlfn.XLOOKUP(Master[[#This Row],[cu_id]],AllStopTimes[cu_ID],AllStopTimes[Average Stop Time ( In Min )]), 0)</f>
        <v>0</v>
      </c>
      <c r="AO711" s="35" t="e">
        <f>IF(Master[[#This Row],[RSP StopTime override]] &lt;&gt; "",Master[[#This Row],[RSP StopTime override]],IF(Master[[#This Row],[Avg stop time helper]] &lt;&gt; 0, Master[[#This Row],[Avg stop time helper]],Average_Stop_Time))</f>
        <v>#DIV/0!</v>
      </c>
    </row>
    <row r="712" spans="1:41" s="35" customFormat="1" x14ac:dyDescent="0.3">
      <c r="A712" s="55" t="s">
        <v>12973</v>
      </c>
      <c r="B712" s="35">
        <v>103</v>
      </c>
      <c r="C712" s="35">
        <v>70568</v>
      </c>
      <c r="D712" s="35">
        <v>0</v>
      </c>
      <c r="E712" s="35" t="s">
        <v>8746</v>
      </c>
      <c r="F712" s="35" t="s">
        <v>8747</v>
      </c>
      <c r="H712" s="35" t="s">
        <v>7896</v>
      </c>
      <c r="I712" s="35" t="s">
        <v>3</v>
      </c>
      <c r="J712" s="35">
        <v>49707</v>
      </c>
      <c r="K712" s="35">
        <v>5</v>
      </c>
      <c r="L712" s="35" t="s">
        <v>7699</v>
      </c>
      <c r="M712" s="35" t="s">
        <v>7793</v>
      </c>
      <c r="N712" s="35" t="s">
        <v>901</v>
      </c>
      <c r="O712" s="35">
        <v>230</v>
      </c>
      <c r="P712" s="35">
        <v>230</v>
      </c>
      <c r="Q712" s="35">
        <v>0</v>
      </c>
      <c r="R712" s="35">
        <v>0</v>
      </c>
      <c r="S712" s="35">
        <v>0</v>
      </c>
      <c r="T712" s="35">
        <v>0</v>
      </c>
      <c r="U712" s="39">
        <v>44154</v>
      </c>
      <c r="V712" s="35">
        <v>27</v>
      </c>
      <c r="W712" s="45">
        <v>1369.05</v>
      </c>
      <c r="X712" s="45">
        <v>0</v>
      </c>
      <c r="Y712" s="45">
        <v>0</v>
      </c>
      <c r="Z712" s="45">
        <v>43.11</v>
      </c>
      <c r="AA712" s="45">
        <v>86.23</v>
      </c>
      <c r="AB712" s="35">
        <v>0</v>
      </c>
      <c r="AC712" s="35">
        <v>0</v>
      </c>
      <c r="AD712" s="42">
        <v>0</v>
      </c>
      <c r="AE712" s="45">
        <v>28.63</v>
      </c>
      <c r="AF712" s="45">
        <v>14.028700000000001</v>
      </c>
      <c r="AG712" s="35" t="s">
        <v>10966</v>
      </c>
      <c r="AH712" s="35" t="s">
        <v>10965</v>
      </c>
      <c r="AK712" s="35" t="s">
        <v>7832</v>
      </c>
      <c r="AL712" s="35" t="s">
        <v>932</v>
      </c>
      <c r="AM712" s="35">
        <v>103</v>
      </c>
      <c r="AN712" s="35">
        <f>IFERROR(_xlfn.XLOOKUP(Master[[#This Row],[cu_id]],AllStopTimes[cu_ID],AllStopTimes[Average Stop Time ( In Min )]), 0)</f>
        <v>0</v>
      </c>
      <c r="AO712" s="35" t="e">
        <f>IF(Master[[#This Row],[RSP StopTime override]] &lt;&gt; "",Master[[#This Row],[RSP StopTime override]],IF(Master[[#This Row],[Avg stop time helper]] &lt;&gt; 0, Master[[#This Row],[Avg stop time helper]],Average_Stop_Time))</f>
        <v>#DIV/0!</v>
      </c>
    </row>
    <row r="713" spans="1:41" s="35" customFormat="1" x14ac:dyDescent="0.3">
      <c r="A713" s="55" t="s">
        <v>12981</v>
      </c>
      <c r="B713" s="35">
        <v>101</v>
      </c>
      <c r="C713" s="35">
        <v>70565</v>
      </c>
      <c r="D713" s="35">
        <v>0</v>
      </c>
      <c r="E713" s="35" t="s">
        <v>8019</v>
      </c>
      <c r="F713" s="35" t="s">
        <v>8020</v>
      </c>
      <c r="G713" s="35" t="s">
        <v>8021</v>
      </c>
      <c r="H713" s="35" t="s">
        <v>7896</v>
      </c>
      <c r="I713" s="35" t="s">
        <v>3</v>
      </c>
      <c r="J713" s="35">
        <v>49707</v>
      </c>
      <c r="K713" s="35">
        <v>7</v>
      </c>
      <c r="L713" s="35" t="s">
        <v>7697</v>
      </c>
      <c r="M713" s="35" t="s">
        <v>7793</v>
      </c>
      <c r="N713" s="35" t="s">
        <v>900</v>
      </c>
      <c r="O713" s="35">
        <v>180</v>
      </c>
      <c r="P713" s="35">
        <v>0</v>
      </c>
      <c r="Q713" s="35">
        <v>0</v>
      </c>
      <c r="R713" s="35">
        <v>180</v>
      </c>
      <c r="S713" s="35">
        <v>0</v>
      </c>
      <c r="T713" s="35">
        <v>0</v>
      </c>
      <c r="U713" s="39">
        <v>44139</v>
      </c>
      <c r="V713" s="35">
        <v>53</v>
      </c>
      <c r="W713" s="45">
        <v>8641.31</v>
      </c>
      <c r="X713" s="45">
        <v>0</v>
      </c>
      <c r="Y713" s="45">
        <v>0</v>
      </c>
      <c r="Z713" s="45">
        <v>191.32</v>
      </c>
      <c r="AA713" s="45">
        <v>191.32</v>
      </c>
      <c r="AB713" s="35">
        <v>0</v>
      </c>
      <c r="AC713" s="35">
        <v>0</v>
      </c>
      <c r="AD713" s="42">
        <v>0</v>
      </c>
      <c r="AE713" s="45">
        <v>158.54249999999999</v>
      </c>
      <c r="AF713" s="45">
        <v>151.49619999999999</v>
      </c>
      <c r="AG713" s="35" t="s">
        <v>10974</v>
      </c>
      <c r="AH713" s="35" t="s">
        <v>10965</v>
      </c>
      <c r="AK713" s="35" t="s">
        <v>7832</v>
      </c>
      <c r="AL713" s="35" t="s">
        <v>900</v>
      </c>
      <c r="AM713" s="35">
        <v>101</v>
      </c>
      <c r="AN713" s="35">
        <f>IFERROR(_xlfn.XLOOKUP(Master[[#This Row],[cu_id]],AllStopTimes[cu_ID],AllStopTimes[Average Stop Time ( In Min )]), 0)</f>
        <v>0</v>
      </c>
      <c r="AO713" s="35" t="e">
        <f>IF(Master[[#This Row],[RSP StopTime override]] &lt;&gt; "",Master[[#This Row],[RSP StopTime override]],IF(Master[[#This Row],[Avg stop time helper]] &lt;&gt; 0, Master[[#This Row],[Avg stop time helper]],Average_Stop_Time))</f>
        <v>#DIV/0!</v>
      </c>
    </row>
    <row r="714" spans="1:41" s="35" customFormat="1" x14ac:dyDescent="0.3">
      <c r="A714" s="55" t="s">
        <v>13732</v>
      </c>
      <c r="B714" s="35">
        <v>103</v>
      </c>
      <c r="C714" s="35">
        <v>70564</v>
      </c>
      <c r="D714" s="35">
        <v>0</v>
      </c>
      <c r="E714" s="35" t="s">
        <v>8358</v>
      </c>
      <c r="F714" s="35" t="s">
        <v>8885</v>
      </c>
      <c r="H714" s="35" t="s">
        <v>7896</v>
      </c>
      <c r="I714" s="35" t="s">
        <v>3</v>
      </c>
      <c r="J714" s="35">
        <v>49707</v>
      </c>
      <c r="K714" s="35">
        <v>5</v>
      </c>
      <c r="L714" s="35" t="s">
        <v>7699</v>
      </c>
      <c r="M714" s="35" t="s">
        <v>7793</v>
      </c>
      <c r="N714" s="35" t="s">
        <v>900</v>
      </c>
      <c r="O714" s="35">
        <v>35</v>
      </c>
      <c r="P714" s="35">
        <v>0</v>
      </c>
      <c r="Q714" s="35">
        <v>0</v>
      </c>
      <c r="R714" s="35">
        <v>35</v>
      </c>
      <c r="S714" s="35">
        <v>0</v>
      </c>
      <c r="T714" s="35">
        <v>0</v>
      </c>
      <c r="U714" s="39">
        <v>44139</v>
      </c>
      <c r="V714" s="35">
        <v>26</v>
      </c>
      <c r="W714" s="45">
        <v>505.34</v>
      </c>
      <c r="X714" s="45">
        <v>0</v>
      </c>
      <c r="Y714" s="45">
        <v>0</v>
      </c>
      <c r="Z714" s="45">
        <v>13.76</v>
      </c>
      <c r="AA714" s="45">
        <v>27.52</v>
      </c>
      <c r="AB714" s="35">
        <v>0</v>
      </c>
      <c r="AC714" s="35">
        <v>0</v>
      </c>
      <c r="AD714" s="42">
        <v>0</v>
      </c>
      <c r="AE714" s="45">
        <v>9.3636999999999997</v>
      </c>
      <c r="AF714" s="45">
        <v>6.2424999999999997</v>
      </c>
      <c r="AG714" s="35" t="s">
        <v>10969</v>
      </c>
      <c r="AH714" s="35" t="s">
        <v>10965</v>
      </c>
      <c r="AK714" s="35" t="s">
        <v>7832</v>
      </c>
      <c r="AL714" s="35" t="s">
        <v>902</v>
      </c>
      <c r="AM714" s="35">
        <v>103</v>
      </c>
      <c r="AN714" s="35">
        <f>IFERROR(_xlfn.XLOOKUP(Master[[#This Row],[cu_id]],AllStopTimes[cu_ID],AllStopTimes[Average Stop Time ( In Min )]), 0)</f>
        <v>0</v>
      </c>
      <c r="AO714" s="35" t="e">
        <f>IF(Master[[#This Row],[RSP StopTime override]] &lt;&gt; "",Master[[#This Row],[RSP StopTime override]],IF(Master[[#This Row],[Avg stop time helper]] &lt;&gt; 0, Master[[#This Row],[Avg stop time helper]],Average_Stop_Time))</f>
        <v>#DIV/0!</v>
      </c>
    </row>
    <row r="715" spans="1:41" s="35" customFormat="1" x14ac:dyDescent="0.3">
      <c r="A715" s="55" t="s">
        <v>12620</v>
      </c>
      <c r="B715" s="35">
        <v>102</v>
      </c>
      <c r="C715" s="35">
        <v>70562</v>
      </c>
      <c r="D715" s="35">
        <v>0</v>
      </c>
      <c r="E715" s="35" t="s">
        <v>8301</v>
      </c>
      <c r="F715" s="35" t="s">
        <v>8302</v>
      </c>
      <c r="H715" s="35" t="s">
        <v>7896</v>
      </c>
      <c r="I715" s="35" t="s">
        <v>3</v>
      </c>
      <c r="J715" s="35">
        <v>49707</v>
      </c>
      <c r="K715" s="35">
        <v>4</v>
      </c>
      <c r="L715" s="35" t="s">
        <v>7806</v>
      </c>
      <c r="M715" s="35" t="s">
        <v>7793</v>
      </c>
      <c r="N715" s="35" t="s">
        <v>903</v>
      </c>
      <c r="O715" s="35">
        <v>40</v>
      </c>
      <c r="P715" s="35">
        <v>0</v>
      </c>
      <c r="Q715" s="35">
        <v>40</v>
      </c>
      <c r="R715" s="35">
        <v>0</v>
      </c>
      <c r="S715" s="35">
        <v>0</v>
      </c>
      <c r="T715" s="35">
        <v>0</v>
      </c>
      <c r="U715" s="39">
        <v>44152</v>
      </c>
      <c r="V715" s="35">
        <v>13</v>
      </c>
      <c r="W715" s="45">
        <v>455</v>
      </c>
      <c r="X715" s="45">
        <v>0</v>
      </c>
      <c r="Y715" s="45">
        <v>0</v>
      </c>
      <c r="Z715" s="45">
        <v>9.2799999999999994</v>
      </c>
      <c r="AA715" s="45">
        <v>37.1</v>
      </c>
      <c r="AB715" s="35">
        <v>0</v>
      </c>
      <c r="AC715" s="35">
        <v>0</v>
      </c>
      <c r="AD715" s="42">
        <v>0</v>
      </c>
      <c r="AE715" s="45">
        <v>8.75</v>
      </c>
      <c r="AF715" s="45">
        <v>8.75</v>
      </c>
      <c r="AG715" s="35" t="s">
        <v>10969</v>
      </c>
      <c r="AH715" s="35" t="s">
        <v>10965</v>
      </c>
      <c r="AK715" s="35" t="s">
        <v>7832</v>
      </c>
      <c r="AL715" s="35" t="s">
        <v>903</v>
      </c>
      <c r="AM715" s="35">
        <v>102</v>
      </c>
      <c r="AN715" s="35">
        <f>IFERROR(_xlfn.XLOOKUP(Master[[#This Row],[cu_id]],AllStopTimes[cu_ID],AllStopTimes[Average Stop Time ( In Min )]), 0)</f>
        <v>0</v>
      </c>
      <c r="AO715" s="35" t="e">
        <f>IF(Master[[#This Row],[RSP StopTime override]] &lt;&gt; "",Master[[#This Row],[RSP StopTime override]],IF(Master[[#This Row],[Avg stop time helper]] &lt;&gt; 0, Master[[#This Row],[Avg stop time helper]],Average_Stop_Time))</f>
        <v>#DIV/0!</v>
      </c>
    </row>
    <row r="716" spans="1:41" s="35" customFormat="1" x14ac:dyDescent="0.3">
      <c r="A716" s="55" t="s">
        <v>12729</v>
      </c>
      <c r="B716" s="35">
        <v>102</v>
      </c>
      <c r="C716" s="35">
        <v>70559</v>
      </c>
      <c r="D716" s="35">
        <v>0</v>
      </c>
      <c r="E716" s="35" t="s">
        <v>8401</v>
      </c>
      <c r="F716" s="35" t="s">
        <v>8402</v>
      </c>
      <c r="G716" s="35" t="s">
        <v>8403</v>
      </c>
      <c r="H716" s="35" t="s">
        <v>7896</v>
      </c>
      <c r="I716" s="35" t="s">
        <v>3</v>
      </c>
      <c r="J716" s="35">
        <v>49707</v>
      </c>
      <c r="K716" s="35">
        <v>5</v>
      </c>
      <c r="L716" s="35" t="s">
        <v>7699</v>
      </c>
      <c r="M716" s="35" t="s">
        <v>7793</v>
      </c>
      <c r="N716" s="35" t="s">
        <v>900</v>
      </c>
      <c r="O716" s="35">
        <v>175</v>
      </c>
      <c r="P716" s="35">
        <v>0</v>
      </c>
      <c r="Q716" s="35">
        <v>0</v>
      </c>
      <c r="R716" s="35">
        <v>175</v>
      </c>
      <c r="S716" s="35">
        <v>0</v>
      </c>
      <c r="T716" s="35">
        <v>0</v>
      </c>
      <c r="U716" s="39">
        <v>44146</v>
      </c>
      <c r="V716" s="35">
        <v>27</v>
      </c>
      <c r="W716" s="45">
        <v>1363.38</v>
      </c>
      <c r="X716" s="45">
        <v>0</v>
      </c>
      <c r="Y716" s="45">
        <v>0</v>
      </c>
      <c r="Z716" s="45">
        <v>37.57</v>
      </c>
      <c r="AA716" s="45">
        <v>75.14</v>
      </c>
      <c r="AB716" s="35">
        <v>0</v>
      </c>
      <c r="AC716" s="35">
        <v>0</v>
      </c>
      <c r="AD716" s="42">
        <v>0</v>
      </c>
      <c r="AE716" s="45">
        <v>33.795000000000002</v>
      </c>
      <c r="AF716" s="45">
        <v>21.285</v>
      </c>
      <c r="AG716" s="35" t="s">
        <v>10969</v>
      </c>
      <c r="AH716" s="35" t="s">
        <v>10965</v>
      </c>
      <c r="AK716" s="35" t="s">
        <v>7832</v>
      </c>
      <c r="AL716" s="35" t="s">
        <v>902</v>
      </c>
      <c r="AM716" s="35">
        <v>102</v>
      </c>
      <c r="AN716" s="35">
        <f>IFERROR(_xlfn.XLOOKUP(Master[[#This Row],[cu_id]],AllStopTimes[cu_ID],AllStopTimes[Average Stop Time ( In Min )]), 0)</f>
        <v>0</v>
      </c>
      <c r="AO716" s="35" t="e">
        <f>IF(Master[[#This Row],[RSP StopTime override]] &lt;&gt; "",Master[[#This Row],[RSP StopTime override]],IF(Master[[#This Row],[Avg stop time helper]] &lt;&gt; 0, Master[[#This Row],[Avg stop time helper]],Average_Stop_Time))</f>
        <v>#DIV/0!</v>
      </c>
    </row>
    <row r="717" spans="1:41" s="35" customFormat="1" x14ac:dyDescent="0.3">
      <c r="A717" s="55" t="s">
        <v>14351</v>
      </c>
      <c r="B717" s="35">
        <v>103</v>
      </c>
      <c r="C717" s="35">
        <v>70556</v>
      </c>
      <c r="D717" s="35">
        <v>0</v>
      </c>
      <c r="E717" s="35" t="s">
        <v>8825</v>
      </c>
      <c r="F717" s="35" t="s">
        <v>8826</v>
      </c>
      <c r="G717" s="35" t="s">
        <v>8827</v>
      </c>
      <c r="H717" s="35" t="s">
        <v>7896</v>
      </c>
      <c r="I717" s="35" t="s">
        <v>3</v>
      </c>
      <c r="J717" s="35">
        <v>49707</v>
      </c>
      <c r="K717" s="35">
        <v>1</v>
      </c>
      <c r="L717" s="35" t="s">
        <v>7803</v>
      </c>
      <c r="M717" s="35" t="s">
        <v>7793</v>
      </c>
      <c r="N717" s="35" t="s">
        <v>903</v>
      </c>
      <c r="O717" s="35">
        <v>270</v>
      </c>
      <c r="P717" s="35">
        <v>0</v>
      </c>
      <c r="Q717" s="35">
        <v>270</v>
      </c>
      <c r="R717" s="35">
        <v>0</v>
      </c>
      <c r="S717" s="35">
        <v>0</v>
      </c>
      <c r="T717" s="35">
        <v>0</v>
      </c>
      <c r="U717" s="39">
        <v>44159</v>
      </c>
      <c r="V717" s="35">
        <v>13</v>
      </c>
      <c r="W717" s="45">
        <v>691.33</v>
      </c>
      <c r="X717" s="45">
        <v>0</v>
      </c>
      <c r="Y717" s="45">
        <v>0</v>
      </c>
      <c r="Z717" s="45">
        <v>14.48</v>
      </c>
      <c r="AA717" s="45">
        <v>57.92</v>
      </c>
      <c r="AB717" s="35">
        <v>0</v>
      </c>
      <c r="AC717" s="35">
        <v>0</v>
      </c>
      <c r="AD717" s="42">
        <v>0</v>
      </c>
      <c r="AE717" s="45">
        <v>13.1325</v>
      </c>
      <c r="AF717" s="45">
        <v>13.1325</v>
      </c>
      <c r="AG717" s="35" t="s">
        <v>10967</v>
      </c>
      <c r="AH717" s="35" t="s">
        <v>10973</v>
      </c>
      <c r="AK717" s="35" t="s">
        <v>7832</v>
      </c>
      <c r="AL717" s="35" t="s">
        <v>3874</v>
      </c>
      <c r="AM717" s="35" t="s">
        <v>11016</v>
      </c>
      <c r="AN717" s="35">
        <f>IFERROR(_xlfn.XLOOKUP(Master[[#This Row],[cu_id]],AllStopTimes[cu_ID],AllStopTimes[Average Stop Time ( In Min )]), 0)</f>
        <v>0</v>
      </c>
      <c r="AO717" s="35" t="e">
        <f>IF(Master[[#This Row],[RSP StopTime override]] &lt;&gt; "",Master[[#This Row],[RSP StopTime override]],IF(Master[[#This Row],[Avg stop time helper]] &lt;&gt; 0, Master[[#This Row],[Avg stop time helper]],Average_Stop_Time))</f>
        <v>#DIV/0!</v>
      </c>
    </row>
    <row r="718" spans="1:41" s="35" customFormat="1" x14ac:dyDescent="0.3">
      <c r="A718" s="55" t="s">
        <v>12897</v>
      </c>
      <c r="B718" s="35">
        <v>103</v>
      </c>
      <c r="C718" s="35">
        <v>70552</v>
      </c>
      <c r="D718" s="35">
        <v>0</v>
      </c>
      <c r="E718" s="35" t="s">
        <v>8888</v>
      </c>
      <c r="F718" s="35" t="s">
        <v>8889</v>
      </c>
      <c r="H718" s="35" t="s">
        <v>7896</v>
      </c>
      <c r="I718" s="35" t="s">
        <v>3</v>
      </c>
      <c r="J718" s="35">
        <v>49707</v>
      </c>
      <c r="K718" s="35">
        <v>7</v>
      </c>
      <c r="L718" s="35" t="s">
        <v>7697</v>
      </c>
      <c r="M718" s="35" t="s">
        <v>7793</v>
      </c>
      <c r="N718" s="35" t="s">
        <v>900</v>
      </c>
      <c r="O718" s="35">
        <v>36</v>
      </c>
      <c r="P718" s="35">
        <v>0</v>
      </c>
      <c r="Q718" s="35">
        <v>0</v>
      </c>
      <c r="R718" s="35">
        <v>36</v>
      </c>
      <c r="S718" s="35">
        <v>0</v>
      </c>
      <c r="T718" s="35">
        <v>0</v>
      </c>
      <c r="U718" s="39">
        <v>44139</v>
      </c>
      <c r="V718" s="35">
        <v>57</v>
      </c>
      <c r="W718" s="45">
        <v>7386.35</v>
      </c>
      <c r="X718" s="45">
        <v>0</v>
      </c>
      <c r="Y718" s="45">
        <v>0</v>
      </c>
      <c r="Z718" s="45">
        <v>181.53</v>
      </c>
      <c r="AA718" s="45">
        <v>181.53</v>
      </c>
      <c r="AB718" s="35">
        <v>130</v>
      </c>
      <c r="AC718" s="35">
        <v>2</v>
      </c>
      <c r="AD718" s="42">
        <v>3.5087719298245612E-2</v>
      </c>
      <c r="AE718" s="45">
        <v>134.62370000000001</v>
      </c>
      <c r="AF718" s="45">
        <v>153.83619999999999</v>
      </c>
      <c r="AG718" s="35" t="s">
        <v>10969</v>
      </c>
      <c r="AH718" s="35" t="s">
        <v>10965</v>
      </c>
      <c r="AK718" s="35" t="s">
        <v>7832</v>
      </c>
      <c r="AL718" s="35" t="s">
        <v>902</v>
      </c>
      <c r="AM718" s="35">
        <v>103</v>
      </c>
      <c r="AN718" s="35">
        <f>IFERROR(_xlfn.XLOOKUP(Master[[#This Row],[cu_id]],AllStopTimes[cu_ID],AllStopTimes[Average Stop Time ( In Min )]), 0)</f>
        <v>0</v>
      </c>
      <c r="AO718" s="35" t="e">
        <f>IF(Master[[#This Row],[RSP StopTime override]] &lt;&gt; "",Master[[#This Row],[RSP StopTime override]],IF(Master[[#This Row],[Avg stop time helper]] &lt;&gt; 0, Master[[#This Row],[Avg stop time helper]],Average_Stop_Time))</f>
        <v>#DIV/0!</v>
      </c>
    </row>
    <row r="719" spans="1:41" s="35" customFormat="1" x14ac:dyDescent="0.3">
      <c r="A719" s="55" t="s">
        <v>13507</v>
      </c>
      <c r="B719" s="35">
        <v>101</v>
      </c>
      <c r="C719" s="35">
        <v>70551</v>
      </c>
      <c r="D719" s="35">
        <v>0</v>
      </c>
      <c r="E719" s="35" t="s">
        <v>7987</v>
      </c>
      <c r="F719" s="35" t="s">
        <v>7988</v>
      </c>
      <c r="H719" s="35" t="s">
        <v>7896</v>
      </c>
      <c r="I719" s="35" t="s">
        <v>3</v>
      </c>
      <c r="J719" s="35">
        <v>49707</v>
      </c>
      <c r="K719" s="35">
        <v>6</v>
      </c>
      <c r="L719" s="35" t="s">
        <v>7805</v>
      </c>
      <c r="M719" s="35" t="s">
        <v>7793</v>
      </c>
      <c r="N719" s="35" t="s">
        <v>903</v>
      </c>
      <c r="O719" s="35">
        <v>400</v>
      </c>
      <c r="P719" s="35">
        <v>0</v>
      </c>
      <c r="Q719" s="35">
        <v>400</v>
      </c>
      <c r="R719" s="35">
        <v>0</v>
      </c>
      <c r="S719" s="35">
        <v>0</v>
      </c>
      <c r="T719" s="35">
        <v>0</v>
      </c>
      <c r="U719" s="39">
        <v>44173</v>
      </c>
      <c r="V719" s="35">
        <v>14</v>
      </c>
      <c r="W719" s="45">
        <v>1730.83</v>
      </c>
      <c r="X719" s="45">
        <v>0</v>
      </c>
      <c r="Y719" s="45">
        <v>0</v>
      </c>
      <c r="Z719" s="45">
        <v>71.790000000000006</v>
      </c>
      <c r="AA719" s="45">
        <v>143.58000000000001</v>
      </c>
      <c r="AB719" s="35">
        <v>0</v>
      </c>
      <c r="AC719" s="35">
        <v>0</v>
      </c>
      <c r="AD719" s="42">
        <v>0</v>
      </c>
      <c r="AE719" s="45">
        <v>63.88</v>
      </c>
      <c r="AF719" s="45">
        <v>18.946200000000001</v>
      </c>
      <c r="AG719" s="35" t="s">
        <v>10969</v>
      </c>
      <c r="AH719" s="35" t="s">
        <v>10965</v>
      </c>
      <c r="AK719" s="35" t="s">
        <v>7832</v>
      </c>
      <c r="AL719" s="35" t="s">
        <v>932</v>
      </c>
      <c r="AM719" s="35" t="s">
        <v>11016</v>
      </c>
      <c r="AN719" s="35">
        <f>IFERROR(_xlfn.XLOOKUP(Master[[#This Row],[cu_id]],AllStopTimes[cu_ID],AllStopTimes[Average Stop Time ( In Min )]), 0)</f>
        <v>0</v>
      </c>
      <c r="AO719" s="35" t="e">
        <f>IF(Master[[#This Row],[RSP StopTime override]] &lt;&gt; "",Master[[#This Row],[RSP StopTime override]],IF(Master[[#This Row],[Avg stop time helper]] &lt;&gt; 0, Master[[#This Row],[Avg stop time helper]],Average_Stop_Time))</f>
        <v>#DIV/0!</v>
      </c>
    </row>
    <row r="720" spans="1:41" s="35" customFormat="1" x14ac:dyDescent="0.3">
      <c r="A720" s="55" t="s">
        <v>13412</v>
      </c>
      <c r="B720" s="35">
        <v>102</v>
      </c>
      <c r="C720" s="35">
        <v>70549</v>
      </c>
      <c r="D720" s="35">
        <v>0</v>
      </c>
      <c r="E720" s="35" t="s">
        <v>8397</v>
      </c>
      <c r="F720" s="35" t="s">
        <v>8398</v>
      </c>
      <c r="H720" s="35" t="s">
        <v>7896</v>
      </c>
      <c r="I720" s="35" t="s">
        <v>3</v>
      </c>
      <c r="J720" s="35">
        <v>49707</v>
      </c>
      <c r="K720" s="35">
        <v>3</v>
      </c>
      <c r="L720" s="35" t="s">
        <v>7804</v>
      </c>
      <c r="M720" s="35" t="s">
        <v>7793</v>
      </c>
      <c r="N720" s="35" t="s">
        <v>900</v>
      </c>
      <c r="O720" s="35">
        <v>110</v>
      </c>
      <c r="P720" s="35">
        <v>0</v>
      </c>
      <c r="Q720" s="35">
        <v>0</v>
      </c>
      <c r="R720" s="35">
        <v>110</v>
      </c>
      <c r="S720" s="35">
        <v>0</v>
      </c>
      <c r="T720" s="35">
        <v>0</v>
      </c>
      <c r="U720" s="39">
        <v>44146</v>
      </c>
      <c r="V720" s="35">
        <v>13</v>
      </c>
      <c r="W720" s="45">
        <v>529.44000000000005</v>
      </c>
      <c r="X720" s="45">
        <v>0</v>
      </c>
      <c r="Y720" s="45">
        <v>0</v>
      </c>
      <c r="Z720" s="45">
        <v>11.2</v>
      </c>
      <c r="AA720" s="45">
        <v>44.8</v>
      </c>
      <c r="AB720" s="35">
        <v>0</v>
      </c>
      <c r="AC720" s="35">
        <v>0</v>
      </c>
      <c r="AD720" s="42">
        <v>0</v>
      </c>
      <c r="AE720" s="45">
        <v>10.154999999999999</v>
      </c>
      <c r="AF720" s="45">
        <v>9.86</v>
      </c>
      <c r="AG720" s="35" t="s">
        <v>10969</v>
      </c>
      <c r="AH720" s="35" t="s">
        <v>10965</v>
      </c>
      <c r="AK720" s="35" t="s">
        <v>7832</v>
      </c>
      <c r="AL720" s="35" t="s">
        <v>902</v>
      </c>
      <c r="AM720" s="35">
        <v>102</v>
      </c>
      <c r="AN720" s="35">
        <f>IFERROR(_xlfn.XLOOKUP(Master[[#This Row],[cu_id]],AllStopTimes[cu_ID],AllStopTimes[Average Stop Time ( In Min )]), 0)</f>
        <v>0</v>
      </c>
      <c r="AO720" s="35" t="e">
        <f>IF(Master[[#This Row],[RSP StopTime override]] &lt;&gt; "",Master[[#This Row],[RSP StopTime override]],IF(Master[[#This Row],[Avg stop time helper]] &lt;&gt; 0, Master[[#This Row],[Avg stop time helper]],Average_Stop_Time))</f>
        <v>#DIV/0!</v>
      </c>
    </row>
    <row r="721" spans="1:41" s="35" customFormat="1" x14ac:dyDescent="0.3">
      <c r="A721" s="55" t="s">
        <v>13718</v>
      </c>
      <c r="B721" s="35">
        <v>103</v>
      </c>
      <c r="C721" s="35">
        <v>70548</v>
      </c>
      <c r="D721" s="35">
        <v>0</v>
      </c>
      <c r="E721" s="35" t="s">
        <v>8886</v>
      </c>
      <c r="F721" s="35" t="s">
        <v>8887</v>
      </c>
      <c r="H721" s="35" t="s">
        <v>7896</v>
      </c>
      <c r="I721" s="35" t="s">
        <v>3</v>
      </c>
      <c r="J721" s="35">
        <v>49707</v>
      </c>
      <c r="K721" s="35">
        <v>6</v>
      </c>
      <c r="L721" s="35" t="s">
        <v>7805</v>
      </c>
      <c r="M721" s="35" t="s">
        <v>7793</v>
      </c>
      <c r="N721" s="35" t="s">
        <v>900</v>
      </c>
      <c r="O721" s="35">
        <v>35</v>
      </c>
      <c r="P721" s="35">
        <v>0</v>
      </c>
      <c r="Q721" s="35">
        <v>0</v>
      </c>
      <c r="R721" s="35">
        <v>35</v>
      </c>
      <c r="S721" s="35">
        <v>0</v>
      </c>
      <c r="T721" s="35">
        <v>0</v>
      </c>
      <c r="U721" s="39">
        <v>44139</v>
      </c>
      <c r="V721" s="35">
        <v>26</v>
      </c>
      <c r="W721" s="45">
        <v>1264.68</v>
      </c>
      <c r="X721" s="45">
        <v>0</v>
      </c>
      <c r="Y721" s="45">
        <v>0</v>
      </c>
      <c r="Z721" s="45">
        <v>32.6</v>
      </c>
      <c r="AA721" s="45">
        <v>65.2</v>
      </c>
      <c r="AB721" s="35">
        <v>0</v>
      </c>
      <c r="AC721" s="35">
        <v>0</v>
      </c>
      <c r="AD721" s="42">
        <v>0</v>
      </c>
      <c r="AE721" s="45">
        <v>19.635000000000002</v>
      </c>
      <c r="AF721" s="45">
        <v>19.635000000000002</v>
      </c>
      <c r="AG721" s="35" t="s">
        <v>10969</v>
      </c>
      <c r="AH721" s="35" t="s">
        <v>10965</v>
      </c>
      <c r="AK721" s="35" t="s">
        <v>7832</v>
      </c>
      <c r="AL721" s="35" t="s">
        <v>902</v>
      </c>
      <c r="AM721" s="35">
        <v>103</v>
      </c>
      <c r="AN721" s="35">
        <f>IFERROR(_xlfn.XLOOKUP(Master[[#This Row],[cu_id]],AllStopTimes[cu_ID],AllStopTimes[Average Stop Time ( In Min )]), 0)</f>
        <v>0</v>
      </c>
      <c r="AO721" s="35" t="e">
        <f>IF(Master[[#This Row],[RSP StopTime override]] &lt;&gt; "",Master[[#This Row],[RSP StopTime override]],IF(Master[[#This Row],[Avg stop time helper]] &lt;&gt; 0, Master[[#This Row],[Avg stop time helper]],Average_Stop_Time))</f>
        <v>#DIV/0!</v>
      </c>
    </row>
    <row r="722" spans="1:41" s="35" customFormat="1" x14ac:dyDescent="0.3">
      <c r="A722" s="55" t="s">
        <v>14341</v>
      </c>
      <c r="B722" s="35">
        <v>103</v>
      </c>
      <c r="C722" s="35">
        <v>70547</v>
      </c>
      <c r="D722" s="35">
        <v>0</v>
      </c>
      <c r="E722" s="35" t="s">
        <v>8845</v>
      </c>
      <c r="F722" s="35" t="s">
        <v>8846</v>
      </c>
      <c r="H722" s="35" t="s">
        <v>7896</v>
      </c>
      <c r="I722" s="35" t="s">
        <v>3</v>
      </c>
      <c r="J722" s="35">
        <v>49707</v>
      </c>
      <c r="K722" s="35">
        <v>1</v>
      </c>
      <c r="L722" s="35" t="s">
        <v>7803</v>
      </c>
      <c r="M722" s="35" t="s">
        <v>7793</v>
      </c>
      <c r="N722" s="35" t="s">
        <v>903</v>
      </c>
      <c r="O722" s="35">
        <v>290</v>
      </c>
      <c r="P722" s="35">
        <v>0</v>
      </c>
      <c r="Q722" s="35">
        <v>290</v>
      </c>
      <c r="R722" s="35">
        <v>0</v>
      </c>
      <c r="S722" s="35">
        <v>0</v>
      </c>
      <c r="T722" s="35">
        <v>0</v>
      </c>
      <c r="U722" s="39">
        <v>44159</v>
      </c>
      <c r="V722" s="35">
        <v>13</v>
      </c>
      <c r="W722" s="45">
        <v>357.31</v>
      </c>
      <c r="X722" s="45">
        <v>0</v>
      </c>
      <c r="Y722" s="45">
        <v>0</v>
      </c>
      <c r="Z722" s="45">
        <v>7.48</v>
      </c>
      <c r="AA722" s="45">
        <v>29.93</v>
      </c>
      <c r="AB722" s="35">
        <v>0</v>
      </c>
      <c r="AC722" s="35">
        <v>0</v>
      </c>
      <c r="AD722" s="42">
        <v>0</v>
      </c>
      <c r="AE722" s="45">
        <v>6.7874999999999996</v>
      </c>
      <c r="AF722" s="45">
        <v>6.7874999999999996</v>
      </c>
      <c r="AG722" s="35" t="s">
        <v>10969</v>
      </c>
      <c r="AH722" s="35" t="s">
        <v>10972</v>
      </c>
      <c r="AK722" s="35" t="s">
        <v>7832</v>
      </c>
      <c r="AL722" s="35" t="s">
        <v>902</v>
      </c>
      <c r="AM722" s="35">
        <v>105</v>
      </c>
      <c r="AN722" s="35">
        <f>IFERROR(_xlfn.XLOOKUP(Master[[#This Row],[cu_id]],AllStopTimes[cu_ID],AllStopTimes[Average Stop Time ( In Min )]), 0)</f>
        <v>0</v>
      </c>
      <c r="AO722" s="35" t="e">
        <f>IF(Master[[#This Row],[RSP StopTime override]] &lt;&gt; "",Master[[#This Row],[RSP StopTime override]],IF(Master[[#This Row],[Avg stop time helper]] &lt;&gt; 0, Master[[#This Row],[Avg stop time helper]],Average_Stop_Time))</f>
        <v>#DIV/0!</v>
      </c>
    </row>
    <row r="723" spans="1:41" s="35" customFormat="1" x14ac:dyDescent="0.3">
      <c r="A723" s="55" t="s">
        <v>12882</v>
      </c>
      <c r="B723" s="35">
        <v>101</v>
      </c>
      <c r="C723" s="35">
        <v>70545</v>
      </c>
      <c r="D723" s="35">
        <v>0</v>
      </c>
      <c r="E723" s="35" t="s">
        <v>8160</v>
      </c>
      <c r="F723" s="35" t="s">
        <v>8161</v>
      </c>
      <c r="H723" s="35" t="s">
        <v>7831</v>
      </c>
      <c r="I723" s="35" t="s">
        <v>3</v>
      </c>
      <c r="J723" s="35">
        <v>49707</v>
      </c>
      <c r="K723" s="35">
        <v>6</v>
      </c>
      <c r="L723" s="35" t="s">
        <v>7805</v>
      </c>
      <c r="M723" s="35" t="s">
        <v>7793</v>
      </c>
      <c r="N723" s="35" t="s">
        <v>902</v>
      </c>
      <c r="O723" s="35">
        <v>80</v>
      </c>
      <c r="P723" s="35">
        <v>0</v>
      </c>
      <c r="Q723" s="35">
        <v>0</v>
      </c>
      <c r="R723" s="35">
        <v>0</v>
      </c>
      <c r="S723" s="35">
        <v>0</v>
      </c>
      <c r="T723" s="35">
        <v>80</v>
      </c>
      <c r="U723" s="39">
        <v>44141</v>
      </c>
      <c r="V723" s="35">
        <v>13</v>
      </c>
      <c r="W723" s="45">
        <v>930.64</v>
      </c>
      <c r="X723" s="45">
        <v>0</v>
      </c>
      <c r="Y723" s="45">
        <v>0</v>
      </c>
      <c r="Z723" s="45">
        <v>55.07</v>
      </c>
      <c r="AA723" s="45">
        <v>110.15</v>
      </c>
      <c r="AB723" s="35">
        <v>0</v>
      </c>
      <c r="AC723" s="35">
        <v>0</v>
      </c>
      <c r="AD723" s="42">
        <v>0</v>
      </c>
      <c r="AE723" s="45">
        <v>48.998699999999999</v>
      </c>
      <c r="AF723" s="45">
        <v>0</v>
      </c>
      <c r="AG723" s="35" t="s">
        <v>10968</v>
      </c>
      <c r="AH723" s="35" t="s">
        <v>10965</v>
      </c>
      <c r="AK723" s="35" t="s">
        <v>7832</v>
      </c>
      <c r="AL723" s="35" t="s">
        <v>902</v>
      </c>
      <c r="AM723" s="35">
        <v>101</v>
      </c>
      <c r="AN723" s="35">
        <f>IFERROR(_xlfn.XLOOKUP(Master[[#This Row],[cu_id]],AllStopTimes[cu_ID],AllStopTimes[Average Stop Time ( In Min )]), 0)</f>
        <v>0</v>
      </c>
      <c r="AO723" s="35" t="e">
        <f>IF(Master[[#This Row],[RSP StopTime override]] &lt;&gt; "",Master[[#This Row],[RSP StopTime override]],IF(Master[[#This Row],[Avg stop time helper]] &lt;&gt; 0, Master[[#This Row],[Avg stop time helper]],Average_Stop_Time))</f>
        <v>#DIV/0!</v>
      </c>
    </row>
    <row r="724" spans="1:41" s="35" customFormat="1" x14ac:dyDescent="0.3">
      <c r="A724" s="55" t="s">
        <v>13460</v>
      </c>
      <c r="B724" s="35">
        <v>101</v>
      </c>
      <c r="C724" s="35">
        <v>70543</v>
      </c>
      <c r="D724" s="35">
        <v>0</v>
      </c>
      <c r="E724" s="35" t="s">
        <v>8032</v>
      </c>
      <c r="F724" s="35" t="s">
        <v>8033</v>
      </c>
      <c r="H724" s="35" t="s">
        <v>7896</v>
      </c>
      <c r="I724" s="35" t="s">
        <v>3</v>
      </c>
      <c r="J724" s="35">
        <v>49707</v>
      </c>
      <c r="K724" s="35">
        <v>6</v>
      </c>
      <c r="L724" s="35" t="s">
        <v>7805</v>
      </c>
      <c r="M724" s="35" t="s">
        <v>7793</v>
      </c>
      <c r="N724" s="35" t="s">
        <v>900</v>
      </c>
      <c r="O724" s="35">
        <v>270</v>
      </c>
      <c r="P724" s="35">
        <v>0</v>
      </c>
      <c r="Q724" s="35">
        <v>0</v>
      </c>
      <c r="R724" s="35">
        <v>270</v>
      </c>
      <c r="S724" s="35">
        <v>0</v>
      </c>
      <c r="T724" s="35">
        <v>0</v>
      </c>
      <c r="U724" s="39">
        <v>44139</v>
      </c>
      <c r="V724" s="35">
        <v>26</v>
      </c>
      <c r="W724" s="45">
        <v>1524.26</v>
      </c>
      <c r="X724" s="45">
        <v>0</v>
      </c>
      <c r="Y724" s="45">
        <v>0</v>
      </c>
      <c r="Z724" s="45">
        <v>32.53</v>
      </c>
      <c r="AA724" s="45">
        <v>65.06</v>
      </c>
      <c r="AB724" s="35">
        <v>0</v>
      </c>
      <c r="AC724" s="35">
        <v>0</v>
      </c>
      <c r="AD724" s="42">
        <v>0</v>
      </c>
      <c r="AE724" s="45">
        <v>22.035</v>
      </c>
      <c r="AF724" s="45">
        <v>37.115000000000002</v>
      </c>
      <c r="AG724" s="35" t="s">
        <v>10969</v>
      </c>
      <c r="AH724" s="35" t="s">
        <v>10985</v>
      </c>
      <c r="AK724" s="35" t="s">
        <v>7832</v>
      </c>
      <c r="AL724" s="35" t="s">
        <v>900</v>
      </c>
      <c r="AM724" s="35">
        <v>101</v>
      </c>
      <c r="AN724" s="35">
        <f>IFERROR(_xlfn.XLOOKUP(Master[[#This Row],[cu_id]],AllStopTimes[cu_ID],AllStopTimes[Average Stop Time ( In Min )]), 0)</f>
        <v>0</v>
      </c>
      <c r="AO724" s="35" t="e">
        <f>IF(Master[[#This Row],[RSP StopTime override]] &lt;&gt; "",Master[[#This Row],[RSP StopTime override]],IF(Master[[#This Row],[Avg stop time helper]] &lt;&gt; 0, Master[[#This Row],[Avg stop time helper]],Average_Stop_Time))</f>
        <v>#DIV/0!</v>
      </c>
    </row>
    <row r="725" spans="1:41" s="35" customFormat="1" x14ac:dyDescent="0.3">
      <c r="A725" s="55" t="s">
        <v>13308</v>
      </c>
      <c r="B725" s="35">
        <v>103</v>
      </c>
      <c r="C725" s="35">
        <v>99052</v>
      </c>
      <c r="D725" s="35">
        <v>2</v>
      </c>
      <c r="E725" s="35" t="s">
        <v>8974</v>
      </c>
      <c r="F725" s="35" t="s">
        <v>8311</v>
      </c>
      <c r="H725" s="35" t="s">
        <v>7896</v>
      </c>
      <c r="I725" s="35" t="s">
        <v>3</v>
      </c>
      <c r="J725" s="35">
        <v>49707</v>
      </c>
      <c r="K725" s="35">
        <v>7</v>
      </c>
      <c r="L725" s="35" t="s">
        <v>7697</v>
      </c>
      <c r="M725" s="35" t="s">
        <v>7793</v>
      </c>
      <c r="N725" s="35" t="s">
        <v>8057</v>
      </c>
      <c r="O725" s="35">
        <v>230</v>
      </c>
      <c r="P725" s="35">
        <v>0</v>
      </c>
      <c r="Q725" s="35">
        <v>0</v>
      </c>
      <c r="R725" s="35">
        <v>0</v>
      </c>
      <c r="S725" s="35">
        <v>230</v>
      </c>
      <c r="T725" s="35">
        <v>0</v>
      </c>
      <c r="U725" s="39">
        <v>44140</v>
      </c>
      <c r="V725" s="35">
        <v>44</v>
      </c>
      <c r="W725" s="45">
        <v>1127.7</v>
      </c>
      <c r="X725" s="45">
        <v>0</v>
      </c>
      <c r="Y725" s="45">
        <v>0</v>
      </c>
      <c r="Z725" s="45">
        <v>24.56</v>
      </c>
      <c r="AA725" s="45">
        <v>24.56</v>
      </c>
      <c r="AB725" s="35">
        <v>0</v>
      </c>
      <c r="AC725" s="35">
        <v>0</v>
      </c>
      <c r="AD725" s="42">
        <v>0</v>
      </c>
      <c r="AE725" s="45">
        <v>0</v>
      </c>
      <c r="AF725" s="45">
        <v>21.633700000000001</v>
      </c>
      <c r="AG725" s="35" t="s">
        <v>10969</v>
      </c>
      <c r="AH725" s="35" t="s">
        <v>10973</v>
      </c>
      <c r="AK725" s="35" t="s">
        <v>7832</v>
      </c>
      <c r="AL725" s="35" t="s">
        <v>8057</v>
      </c>
      <c r="AM725" s="35">
        <v>103</v>
      </c>
      <c r="AN725" s="35">
        <f>IFERROR(_xlfn.XLOOKUP(Master[[#This Row],[cu_id]],AllStopTimes[cu_ID],AllStopTimes[Average Stop Time ( In Min )]), 0)</f>
        <v>0</v>
      </c>
      <c r="AO725" s="35" t="e">
        <f>IF(Master[[#This Row],[RSP StopTime override]] &lt;&gt; "",Master[[#This Row],[RSP StopTime override]],IF(Master[[#This Row],[Avg stop time helper]] &lt;&gt; 0, Master[[#This Row],[Avg stop time helper]],Average_Stop_Time))</f>
        <v>#DIV/0!</v>
      </c>
    </row>
    <row r="726" spans="1:41" s="35" customFormat="1" x14ac:dyDescent="0.3">
      <c r="A726" s="55" t="s">
        <v>14443</v>
      </c>
      <c r="B726" s="35">
        <v>101</v>
      </c>
      <c r="C726" s="35">
        <v>70541</v>
      </c>
      <c r="D726" s="35">
        <v>0</v>
      </c>
      <c r="E726" s="35" t="s">
        <v>8149</v>
      </c>
      <c r="F726" s="35" t="s">
        <v>8150</v>
      </c>
      <c r="H726" s="35" t="s">
        <v>7896</v>
      </c>
      <c r="I726" s="35" t="s">
        <v>3</v>
      </c>
      <c r="J726" s="35">
        <v>49707</v>
      </c>
      <c r="K726" s="35">
        <v>2</v>
      </c>
      <c r="L726" s="35" t="s">
        <v>7698</v>
      </c>
      <c r="M726" s="35" t="s">
        <v>7793</v>
      </c>
      <c r="N726" s="35" t="s">
        <v>902</v>
      </c>
      <c r="O726" s="35">
        <v>52</v>
      </c>
      <c r="P726" s="35">
        <v>0</v>
      </c>
      <c r="Q726" s="35">
        <v>0</v>
      </c>
      <c r="R726" s="35">
        <v>0</v>
      </c>
      <c r="S726" s="35">
        <v>0</v>
      </c>
      <c r="T726" s="35">
        <v>52</v>
      </c>
      <c r="U726" s="39">
        <v>44141</v>
      </c>
      <c r="V726" s="35">
        <v>13</v>
      </c>
      <c r="W726" s="45">
        <v>930.06</v>
      </c>
      <c r="X726" s="45">
        <v>0</v>
      </c>
      <c r="Y726" s="45">
        <v>0</v>
      </c>
      <c r="Z726" s="45">
        <v>18.43</v>
      </c>
      <c r="AA726" s="45">
        <v>73.72</v>
      </c>
      <c r="AB726" s="35">
        <v>0</v>
      </c>
      <c r="AC726" s="35">
        <v>0</v>
      </c>
      <c r="AD726" s="42">
        <v>0</v>
      </c>
      <c r="AE726" s="45">
        <v>17.7225</v>
      </c>
      <c r="AF726" s="45">
        <v>17.7225</v>
      </c>
      <c r="AG726" s="35" t="s">
        <v>10967</v>
      </c>
      <c r="AH726" s="35" t="s">
        <v>10965</v>
      </c>
      <c r="AK726" s="35" t="s">
        <v>7832</v>
      </c>
      <c r="AL726" s="35" t="s">
        <v>902</v>
      </c>
      <c r="AM726" s="35">
        <v>101</v>
      </c>
      <c r="AN726" s="35">
        <f>IFERROR(_xlfn.XLOOKUP(Master[[#This Row],[cu_id]],AllStopTimes[cu_ID],AllStopTimes[Average Stop Time ( In Min )]), 0)</f>
        <v>0</v>
      </c>
      <c r="AO726" s="35" t="e">
        <f>IF(Master[[#This Row],[RSP StopTime override]] &lt;&gt; "",Master[[#This Row],[RSP StopTime override]],IF(Master[[#This Row],[Avg stop time helper]] &lt;&gt; 0, Master[[#This Row],[Avg stop time helper]],Average_Stop_Time))</f>
        <v>#DIV/0!</v>
      </c>
    </row>
    <row r="727" spans="1:41" s="35" customFormat="1" x14ac:dyDescent="0.3">
      <c r="A727" s="55" t="s">
        <v>14518</v>
      </c>
      <c r="B727" s="35">
        <v>103</v>
      </c>
      <c r="C727" s="35">
        <v>70540</v>
      </c>
      <c r="D727" s="35">
        <v>0</v>
      </c>
      <c r="E727" s="35" t="s">
        <v>9114</v>
      </c>
      <c r="F727" s="35" t="s">
        <v>9115</v>
      </c>
      <c r="H727" s="35" t="s">
        <v>7896</v>
      </c>
      <c r="I727" s="35" t="s">
        <v>3</v>
      </c>
      <c r="J727" s="35">
        <v>49707</v>
      </c>
      <c r="K727" s="35">
        <v>1</v>
      </c>
      <c r="L727" s="35" t="s">
        <v>7803</v>
      </c>
      <c r="M727" s="35" t="s">
        <v>7793</v>
      </c>
      <c r="N727" s="35" t="s">
        <v>902</v>
      </c>
      <c r="O727" s="35">
        <v>360</v>
      </c>
      <c r="P727" s="35">
        <v>0</v>
      </c>
      <c r="Q727" s="35">
        <v>0</v>
      </c>
      <c r="R727" s="35">
        <v>0</v>
      </c>
      <c r="S727" s="35">
        <v>0</v>
      </c>
      <c r="T727" s="35">
        <v>360</v>
      </c>
      <c r="U727" s="39">
        <v>44162</v>
      </c>
      <c r="V727" s="35">
        <v>12</v>
      </c>
      <c r="W727" s="45">
        <v>476.02</v>
      </c>
      <c r="X727" s="45">
        <v>0</v>
      </c>
      <c r="Y727" s="45">
        <v>0</v>
      </c>
      <c r="Z727" s="45">
        <v>10.95</v>
      </c>
      <c r="AA727" s="45">
        <v>43.8</v>
      </c>
      <c r="AB727" s="35">
        <v>0</v>
      </c>
      <c r="AC727" s="35">
        <v>0</v>
      </c>
      <c r="AD727" s="42">
        <v>0</v>
      </c>
      <c r="AE727" s="45">
        <v>9.9350000000000005</v>
      </c>
      <c r="AF727" s="45">
        <v>9.7349999999999994</v>
      </c>
      <c r="AG727" s="35" t="s">
        <v>10968</v>
      </c>
      <c r="AH727" s="35" t="s">
        <v>10965</v>
      </c>
      <c r="AK727" s="35" t="s">
        <v>7832</v>
      </c>
      <c r="AL727" s="35" t="s">
        <v>902</v>
      </c>
      <c r="AM727" s="35">
        <v>105</v>
      </c>
      <c r="AN727" s="35">
        <f>IFERROR(_xlfn.XLOOKUP(Master[[#This Row],[cu_id]],AllStopTimes[cu_ID],AllStopTimes[Average Stop Time ( In Min )]), 0)</f>
        <v>0</v>
      </c>
      <c r="AO727" s="35" t="e">
        <f>IF(Master[[#This Row],[RSP StopTime override]] &lt;&gt; "",Master[[#This Row],[RSP StopTime override]],IF(Master[[#This Row],[Avg stop time helper]] &lt;&gt; 0, Master[[#This Row],[Avg stop time helper]],Average_Stop_Time))</f>
        <v>#DIV/0!</v>
      </c>
    </row>
    <row r="728" spans="1:41" s="35" customFormat="1" x14ac:dyDescent="0.3">
      <c r="A728" s="55" t="s">
        <v>14384</v>
      </c>
      <c r="B728" s="35">
        <v>103</v>
      </c>
      <c r="C728" s="35">
        <v>70539</v>
      </c>
      <c r="D728" s="35">
        <v>0</v>
      </c>
      <c r="E728" s="35" t="s">
        <v>8972</v>
      </c>
      <c r="F728" s="35" t="s">
        <v>8985</v>
      </c>
      <c r="H728" s="35" t="s">
        <v>7896</v>
      </c>
      <c r="I728" s="35" t="s">
        <v>3</v>
      </c>
      <c r="J728" s="35">
        <v>49707</v>
      </c>
      <c r="K728" s="35">
        <v>2</v>
      </c>
      <c r="L728" s="35" t="s">
        <v>7698</v>
      </c>
      <c r="M728" s="35" t="s">
        <v>7793</v>
      </c>
      <c r="N728" s="35" t="s">
        <v>8057</v>
      </c>
      <c r="O728" s="35">
        <v>281</v>
      </c>
      <c r="P728" s="35">
        <v>0</v>
      </c>
      <c r="Q728" s="35">
        <v>0</v>
      </c>
      <c r="R728" s="35">
        <v>0</v>
      </c>
      <c r="S728" s="35">
        <v>281</v>
      </c>
      <c r="T728" s="35">
        <v>0</v>
      </c>
      <c r="U728" s="39">
        <v>44140</v>
      </c>
      <c r="V728" s="35">
        <v>13</v>
      </c>
      <c r="W728" s="45">
        <v>1048.05</v>
      </c>
      <c r="X728" s="45">
        <v>0</v>
      </c>
      <c r="Y728" s="45">
        <v>0</v>
      </c>
      <c r="Z728" s="45">
        <v>26.16</v>
      </c>
      <c r="AA728" s="45">
        <v>104.63</v>
      </c>
      <c r="AB728" s="35">
        <v>0</v>
      </c>
      <c r="AC728" s="35">
        <v>0</v>
      </c>
      <c r="AD728" s="42">
        <v>0</v>
      </c>
      <c r="AE728" s="45">
        <v>23.73</v>
      </c>
      <c r="AF728" s="45">
        <v>23.265000000000001</v>
      </c>
      <c r="AG728" s="35" t="s">
        <v>10968</v>
      </c>
      <c r="AH728" s="35" t="s">
        <v>10965</v>
      </c>
      <c r="AK728" s="35" t="s">
        <v>7832</v>
      </c>
      <c r="AL728" s="35" t="s">
        <v>8057</v>
      </c>
      <c r="AM728" s="35">
        <v>103</v>
      </c>
      <c r="AN728" s="35">
        <f>IFERROR(_xlfn.XLOOKUP(Master[[#This Row],[cu_id]],AllStopTimes[cu_ID],AllStopTimes[Average Stop Time ( In Min )]), 0)</f>
        <v>0</v>
      </c>
      <c r="AO728" s="35" t="e">
        <f>IF(Master[[#This Row],[RSP StopTime override]] &lt;&gt; "",Master[[#This Row],[RSP StopTime override]],IF(Master[[#This Row],[Avg stop time helper]] &lt;&gt; 0, Master[[#This Row],[Avg stop time helper]],Average_Stop_Time))</f>
        <v>#DIV/0!</v>
      </c>
    </row>
    <row r="729" spans="1:41" s="35" customFormat="1" x14ac:dyDescent="0.3">
      <c r="A729" s="55" t="s">
        <v>13565</v>
      </c>
      <c r="B729" s="35">
        <v>101</v>
      </c>
      <c r="C729" s="35">
        <v>70538</v>
      </c>
      <c r="D729" s="35">
        <v>0</v>
      </c>
      <c r="E729" s="35" t="s">
        <v>7928</v>
      </c>
      <c r="F729" s="35" t="s">
        <v>8025</v>
      </c>
      <c r="H729" s="35" t="s">
        <v>7896</v>
      </c>
      <c r="I729" s="35" t="s">
        <v>3</v>
      </c>
      <c r="J729" s="35">
        <v>49707</v>
      </c>
      <c r="K729" s="35">
        <v>6</v>
      </c>
      <c r="L729" s="35" t="s">
        <v>7805</v>
      </c>
      <c r="M729" s="35" t="s">
        <v>7793</v>
      </c>
      <c r="N729" s="35" t="s">
        <v>900</v>
      </c>
      <c r="O729" s="35">
        <v>250</v>
      </c>
      <c r="P729" s="35">
        <v>0</v>
      </c>
      <c r="Q729" s="35">
        <v>0</v>
      </c>
      <c r="R729" s="35">
        <v>250</v>
      </c>
      <c r="S729" s="35">
        <v>0</v>
      </c>
      <c r="T729" s="35">
        <v>0</v>
      </c>
      <c r="U729" s="39">
        <v>44139</v>
      </c>
      <c r="V729" s="35">
        <v>23</v>
      </c>
      <c r="W729" s="45">
        <v>1369.19</v>
      </c>
      <c r="X729" s="45">
        <v>0</v>
      </c>
      <c r="Y729" s="45">
        <v>0</v>
      </c>
      <c r="Z729" s="45">
        <v>39.06</v>
      </c>
      <c r="AA729" s="45">
        <v>78.12</v>
      </c>
      <c r="AB729" s="35">
        <v>0</v>
      </c>
      <c r="AC729" s="35">
        <v>0</v>
      </c>
      <c r="AD729" s="42">
        <v>0</v>
      </c>
      <c r="AE729" s="45">
        <v>35.094999999999999</v>
      </c>
      <c r="AF729" s="45">
        <v>6.0811999999999999</v>
      </c>
      <c r="AG729" s="35" t="s">
        <v>10972</v>
      </c>
      <c r="AH729" s="35" t="s">
        <v>10965</v>
      </c>
      <c r="AK729" s="35" t="s">
        <v>7832</v>
      </c>
      <c r="AL729" s="35" t="s">
        <v>900</v>
      </c>
      <c r="AM729" s="35">
        <v>101</v>
      </c>
      <c r="AN729" s="35">
        <f>IFERROR(_xlfn.XLOOKUP(Master[[#This Row],[cu_id]],AllStopTimes[cu_ID],AllStopTimes[Average Stop Time ( In Min )]), 0)</f>
        <v>0</v>
      </c>
      <c r="AO729" s="35" t="e">
        <f>IF(Master[[#This Row],[RSP StopTime override]] &lt;&gt; "",Master[[#This Row],[RSP StopTime override]],IF(Master[[#This Row],[Avg stop time helper]] &lt;&gt; 0, Master[[#This Row],[Avg stop time helper]],Average_Stop_Time))</f>
        <v>#DIV/0!</v>
      </c>
    </row>
    <row r="730" spans="1:41" s="35" customFormat="1" x14ac:dyDescent="0.3">
      <c r="A730" s="55" t="s">
        <v>12836</v>
      </c>
      <c r="B730" s="35">
        <v>102</v>
      </c>
      <c r="C730" s="35">
        <v>70537</v>
      </c>
      <c r="D730" s="35">
        <v>0</v>
      </c>
      <c r="E730" s="35" t="s">
        <v>8279</v>
      </c>
      <c r="F730" s="35" t="s">
        <v>8280</v>
      </c>
      <c r="H730" s="35" t="s">
        <v>7896</v>
      </c>
      <c r="I730" s="35" t="s">
        <v>3</v>
      </c>
      <c r="J730" s="35">
        <v>49707</v>
      </c>
      <c r="K730" s="35">
        <v>7</v>
      </c>
      <c r="L730" s="35" t="s">
        <v>7697</v>
      </c>
      <c r="M730" s="35" t="s">
        <v>7793</v>
      </c>
      <c r="N730" s="35" t="s">
        <v>903</v>
      </c>
      <c r="O730" s="35">
        <v>4</v>
      </c>
      <c r="P730" s="35">
        <v>0</v>
      </c>
      <c r="Q730" s="35">
        <v>4</v>
      </c>
      <c r="R730" s="35">
        <v>0</v>
      </c>
      <c r="S730" s="35">
        <v>0</v>
      </c>
      <c r="T730" s="35">
        <v>0</v>
      </c>
      <c r="U730" s="39">
        <v>44138</v>
      </c>
      <c r="V730" s="35">
        <v>52</v>
      </c>
      <c r="W730" s="45">
        <v>4776.6400000000003</v>
      </c>
      <c r="X730" s="45">
        <v>0</v>
      </c>
      <c r="Y730" s="45">
        <v>0</v>
      </c>
      <c r="Z730" s="45">
        <v>84.8</v>
      </c>
      <c r="AA730" s="45">
        <v>84.8</v>
      </c>
      <c r="AB730" s="35">
        <v>0</v>
      </c>
      <c r="AC730" s="35">
        <v>0</v>
      </c>
      <c r="AD730" s="42">
        <v>0</v>
      </c>
      <c r="AE730" s="45">
        <v>84.87</v>
      </c>
      <c r="AF730" s="45">
        <v>85.361199999999997</v>
      </c>
      <c r="AG730" s="35" t="s">
        <v>10978</v>
      </c>
      <c r="AH730" s="35" t="s">
        <v>10965</v>
      </c>
      <c r="AK730" s="35" t="s">
        <v>7832</v>
      </c>
      <c r="AL730" s="35" t="s">
        <v>903</v>
      </c>
      <c r="AM730" s="35">
        <v>102</v>
      </c>
      <c r="AN730" s="35">
        <f>IFERROR(_xlfn.XLOOKUP(Master[[#This Row],[cu_id]],AllStopTimes[cu_ID],AllStopTimes[Average Stop Time ( In Min )]), 0)</f>
        <v>0</v>
      </c>
      <c r="AO730" s="35" t="e">
        <f>IF(Master[[#This Row],[RSP StopTime override]] &lt;&gt; "",Master[[#This Row],[RSP StopTime override]],IF(Master[[#This Row],[Avg stop time helper]] &lt;&gt; 0, Master[[#This Row],[Avg stop time helper]],Average_Stop_Time))</f>
        <v>#DIV/0!</v>
      </c>
    </row>
    <row r="731" spans="1:41" s="35" customFormat="1" x14ac:dyDescent="0.3">
      <c r="A731" s="55" t="s">
        <v>13537</v>
      </c>
      <c r="B731" s="35">
        <v>101</v>
      </c>
      <c r="C731" s="35">
        <v>70535</v>
      </c>
      <c r="D731" s="35">
        <v>0</v>
      </c>
      <c r="E731" s="35" t="s">
        <v>8028</v>
      </c>
      <c r="F731" s="35" t="s">
        <v>8029</v>
      </c>
      <c r="H731" s="35" t="s">
        <v>7896</v>
      </c>
      <c r="I731" s="35" t="s">
        <v>3</v>
      </c>
      <c r="J731" s="35">
        <v>49707</v>
      </c>
      <c r="K731" s="35">
        <v>1</v>
      </c>
      <c r="L731" s="35" t="s">
        <v>7803</v>
      </c>
      <c r="M731" s="35" t="s">
        <v>7793</v>
      </c>
      <c r="N731" s="35" t="s">
        <v>900</v>
      </c>
      <c r="O731" s="35">
        <v>260</v>
      </c>
      <c r="P731" s="35">
        <v>0</v>
      </c>
      <c r="Q731" s="35">
        <v>0</v>
      </c>
      <c r="R731" s="35">
        <v>260</v>
      </c>
      <c r="S731" s="35">
        <v>0</v>
      </c>
      <c r="T731" s="35">
        <v>0</v>
      </c>
      <c r="U731" s="39">
        <v>44160</v>
      </c>
      <c r="V731" s="35">
        <v>13</v>
      </c>
      <c r="W731" s="45">
        <v>459.32</v>
      </c>
      <c r="X731" s="45">
        <v>0</v>
      </c>
      <c r="Y731" s="45">
        <v>0</v>
      </c>
      <c r="Z731" s="45">
        <v>9.2799999999999994</v>
      </c>
      <c r="AA731" s="45">
        <v>37.1</v>
      </c>
      <c r="AB731" s="35">
        <v>0</v>
      </c>
      <c r="AC731" s="35">
        <v>0</v>
      </c>
      <c r="AD731" s="42">
        <v>0</v>
      </c>
      <c r="AE731" s="45">
        <v>8.75</v>
      </c>
      <c r="AF731" s="45">
        <v>9.2899999999999991</v>
      </c>
      <c r="AG731" s="35" t="s">
        <v>10969</v>
      </c>
      <c r="AH731" s="35" t="s">
        <v>10965</v>
      </c>
      <c r="AK731" s="35" t="s">
        <v>7832</v>
      </c>
      <c r="AL731" s="35" t="s">
        <v>900</v>
      </c>
      <c r="AM731" s="35">
        <v>101</v>
      </c>
      <c r="AN731" s="35">
        <f>IFERROR(_xlfn.XLOOKUP(Master[[#This Row],[cu_id]],AllStopTimes[cu_ID],AllStopTimes[Average Stop Time ( In Min )]), 0)</f>
        <v>0</v>
      </c>
      <c r="AO731" s="35" t="e">
        <f>IF(Master[[#This Row],[RSP StopTime override]] &lt;&gt; "",Master[[#This Row],[RSP StopTime override]],IF(Master[[#This Row],[Avg stop time helper]] &lt;&gt; 0, Master[[#This Row],[Avg stop time helper]],Average_Stop_Time))</f>
        <v>#DIV/0!</v>
      </c>
    </row>
    <row r="732" spans="1:41" s="35" customFormat="1" x14ac:dyDescent="0.3">
      <c r="A732" s="55" t="s">
        <v>13303</v>
      </c>
      <c r="B732" s="35">
        <v>103</v>
      </c>
      <c r="C732" s="35">
        <v>99052</v>
      </c>
      <c r="D732" s="35">
        <v>6</v>
      </c>
      <c r="E732" s="35" t="s">
        <v>8975</v>
      </c>
      <c r="F732" s="35" t="s">
        <v>8311</v>
      </c>
      <c r="H732" s="35" t="s">
        <v>7896</v>
      </c>
      <c r="I732" s="35" t="s">
        <v>3</v>
      </c>
      <c r="J732" s="35">
        <v>49707</v>
      </c>
      <c r="K732" s="35">
        <v>7</v>
      </c>
      <c r="L732" s="35" t="s">
        <v>7697</v>
      </c>
      <c r="M732" s="35" t="s">
        <v>7793</v>
      </c>
      <c r="N732" s="35" t="s">
        <v>8057</v>
      </c>
      <c r="O732" s="35">
        <v>240</v>
      </c>
      <c r="P732" s="35">
        <v>0</v>
      </c>
      <c r="Q732" s="35">
        <v>0</v>
      </c>
      <c r="R732" s="35">
        <v>0</v>
      </c>
      <c r="S732" s="35">
        <v>240</v>
      </c>
      <c r="T732" s="35">
        <v>0</v>
      </c>
      <c r="U732" s="39">
        <v>44140</v>
      </c>
      <c r="V732" s="35">
        <v>52</v>
      </c>
      <c r="W732" s="45">
        <v>2831.78</v>
      </c>
      <c r="X732" s="45">
        <v>0</v>
      </c>
      <c r="Y732" s="45">
        <v>0</v>
      </c>
      <c r="Z732" s="45">
        <v>62.05</v>
      </c>
      <c r="AA732" s="45">
        <v>62.05</v>
      </c>
      <c r="AB732" s="35">
        <v>0</v>
      </c>
      <c r="AC732" s="35">
        <v>0</v>
      </c>
      <c r="AD732" s="42">
        <v>0</v>
      </c>
      <c r="AE732" s="45">
        <v>41.64</v>
      </c>
      <c r="AF732" s="45">
        <v>64.092500000000001</v>
      </c>
      <c r="AG732" s="35" t="s">
        <v>10967</v>
      </c>
      <c r="AH732" s="35" t="s">
        <v>10973</v>
      </c>
      <c r="AK732" s="35" t="s">
        <v>7832</v>
      </c>
      <c r="AL732" s="35" t="s">
        <v>8057</v>
      </c>
      <c r="AM732" s="35">
        <v>103</v>
      </c>
      <c r="AN732" s="35">
        <f>IFERROR(_xlfn.XLOOKUP(Master[[#This Row],[cu_id]],AllStopTimes[cu_ID],AllStopTimes[Average Stop Time ( In Min )]), 0)</f>
        <v>0</v>
      </c>
      <c r="AO732" s="35" t="e">
        <f>IF(Master[[#This Row],[RSP StopTime override]] &lt;&gt; "",Master[[#This Row],[RSP StopTime override]],IF(Master[[#This Row],[Avg stop time helper]] &lt;&gt; 0, Master[[#This Row],[Avg stop time helper]],Average_Stop_Time))</f>
        <v>#DIV/0!</v>
      </c>
    </row>
    <row r="733" spans="1:41" s="35" customFormat="1" x14ac:dyDescent="0.3">
      <c r="A733" s="55" t="s">
        <v>13224</v>
      </c>
      <c r="B733" s="35">
        <v>103</v>
      </c>
      <c r="C733" s="35">
        <v>70533</v>
      </c>
      <c r="D733" s="35">
        <v>0</v>
      </c>
      <c r="E733" s="35" t="s">
        <v>8966</v>
      </c>
      <c r="F733" s="35" t="s">
        <v>8967</v>
      </c>
      <c r="H733" s="35" t="s">
        <v>7896</v>
      </c>
      <c r="I733" s="35" t="s">
        <v>3</v>
      </c>
      <c r="J733" s="35">
        <v>49707</v>
      </c>
      <c r="K733" s="35">
        <v>7</v>
      </c>
      <c r="L733" s="35" t="s">
        <v>7697</v>
      </c>
      <c r="M733" s="35" t="s">
        <v>7793</v>
      </c>
      <c r="N733" s="35" t="s">
        <v>8057</v>
      </c>
      <c r="O733" s="35">
        <v>180</v>
      </c>
      <c r="P733" s="35">
        <v>0</v>
      </c>
      <c r="Q733" s="35">
        <v>0</v>
      </c>
      <c r="R733" s="35">
        <v>0</v>
      </c>
      <c r="S733" s="35">
        <v>180</v>
      </c>
      <c r="T733" s="35">
        <v>0</v>
      </c>
      <c r="U733" s="39">
        <v>44140</v>
      </c>
      <c r="V733" s="35">
        <v>52</v>
      </c>
      <c r="W733" s="45">
        <v>10387.18</v>
      </c>
      <c r="X733" s="45">
        <v>0</v>
      </c>
      <c r="Y733" s="45">
        <v>0</v>
      </c>
      <c r="Z733" s="45">
        <v>200.05</v>
      </c>
      <c r="AA733" s="45">
        <v>200.05</v>
      </c>
      <c r="AB733" s="35">
        <v>141</v>
      </c>
      <c r="AC733" s="35">
        <v>15</v>
      </c>
      <c r="AD733" s="42">
        <v>0.28846153846153844</v>
      </c>
      <c r="AE733" s="45">
        <v>191.41370000000001</v>
      </c>
      <c r="AF733" s="45">
        <v>205.86619999999999</v>
      </c>
      <c r="AG733" s="35" t="s">
        <v>10976</v>
      </c>
      <c r="AH733" s="35" t="s">
        <v>10965</v>
      </c>
      <c r="AK733" s="35" t="s">
        <v>7832</v>
      </c>
      <c r="AL733" s="35" t="s">
        <v>8057</v>
      </c>
      <c r="AM733" s="35">
        <v>103</v>
      </c>
      <c r="AN733" s="35">
        <f>IFERROR(_xlfn.XLOOKUP(Master[[#This Row],[cu_id]],AllStopTimes[cu_ID],AllStopTimes[Average Stop Time ( In Min )]), 0)</f>
        <v>0</v>
      </c>
      <c r="AO733" s="35" t="e">
        <f>IF(Master[[#This Row],[RSP StopTime override]] &lt;&gt; "",Master[[#This Row],[RSP StopTime override]],IF(Master[[#This Row],[Avg stop time helper]] &lt;&gt; 0, Master[[#This Row],[Avg stop time helper]],Average_Stop_Time))</f>
        <v>#DIV/0!</v>
      </c>
    </row>
    <row r="734" spans="1:41" s="35" customFormat="1" x14ac:dyDescent="0.3">
      <c r="A734" s="55" t="s">
        <v>13234</v>
      </c>
      <c r="B734" s="35">
        <v>103</v>
      </c>
      <c r="C734" s="35">
        <v>70532</v>
      </c>
      <c r="D734" s="35">
        <v>0</v>
      </c>
      <c r="E734" s="35" t="s">
        <v>8853</v>
      </c>
      <c r="F734" s="35" t="s">
        <v>8854</v>
      </c>
      <c r="H734" s="35" t="s">
        <v>7896</v>
      </c>
      <c r="I734" s="35" t="s">
        <v>3</v>
      </c>
      <c r="J734" s="35">
        <v>49707</v>
      </c>
      <c r="K734" s="35">
        <v>3</v>
      </c>
      <c r="L734" s="35" t="s">
        <v>7804</v>
      </c>
      <c r="M734" s="35" t="s">
        <v>7793</v>
      </c>
      <c r="N734" s="35" t="s">
        <v>903</v>
      </c>
      <c r="O734" s="35">
        <v>310</v>
      </c>
      <c r="P734" s="35">
        <v>0</v>
      </c>
      <c r="Q734" s="35">
        <v>310</v>
      </c>
      <c r="R734" s="35">
        <v>0</v>
      </c>
      <c r="S734" s="35">
        <v>0</v>
      </c>
      <c r="T734" s="35">
        <v>0</v>
      </c>
      <c r="U734" s="39">
        <v>44145</v>
      </c>
      <c r="V734" s="35">
        <v>13</v>
      </c>
      <c r="W734" s="45">
        <v>509.73</v>
      </c>
      <c r="X734" s="45">
        <v>0</v>
      </c>
      <c r="Y734" s="45">
        <v>0</v>
      </c>
      <c r="Z734" s="45">
        <v>10.71</v>
      </c>
      <c r="AA734" s="45">
        <v>42.83</v>
      </c>
      <c r="AB734" s="35">
        <v>0</v>
      </c>
      <c r="AC734" s="35">
        <v>0</v>
      </c>
      <c r="AD734" s="42">
        <v>0</v>
      </c>
      <c r="AE734" s="45">
        <v>9.7125000000000004</v>
      </c>
      <c r="AF734" s="45">
        <v>9.7125000000000004</v>
      </c>
      <c r="AG734" s="35" t="s">
        <v>10968</v>
      </c>
      <c r="AH734" s="35" t="s">
        <v>10973</v>
      </c>
      <c r="AK734" s="35" t="s">
        <v>7832</v>
      </c>
      <c r="AL734" s="35" t="s">
        <v>902</v>
      </c>
      <c r="AM734" s="35">
        <v>105</v>
      </c>
      <c r="AN734" s="35">
        <f>IFERROR(_xlfn.XLOOKUP(Master[[#This Row],[cu_id]],AllStopTimes[cu_ID],AllStopTimes[Average Stop Time ( In Min )]), 0)</f>
        <v>0</v>
      </c>
      <c r="AO734" s="35" t="e">
        <f>IF(Master[[#This Row],[RSP StopTime override]] &lt;&gt; "",Master[[#This Row],[RSP StopTime override]],IF(Master[[#This Row],[Avg stop time helper]] &lt;&gt; 0, Master[[#This Row],[Avg stop time helper]],Average_Stop_Time))</f>
        <v>#DIV/0!</v>
      </c>
    </row>
    <row r="735" spans="1:41" s="35" customFormat="1" x14ac:dyDescent="0.3">
      <c r="A735" s="55" t="s">
        <v>12557</v>
      </c>
      <c r="B735" s="35">
        <v>103</v>
      </c>
      <c r="C735" s="35">
        <v>70531</v>
      </c>
      <c r="D735" s="35">
        <v>0</v>
      </c>
      <c r="E735" s="35" t="s">
        <v>8977</v>
      </c>
      <c r="F735" s="35" t="s">
        <v>8978</v>
      </c>
      <c r="H735" s="35" t="s">
        <v>7896</v>
      </c>
      <c r="I735" s="35" t="s">
        <v>3</v>
      </c>
      <c r="J735" s="35">
        <v>49707</v>
      </c>
      <c r="K735" s="35">
        <v>7</v>
      </c>
      <c r="L735" s="35" t="s">
        <v>7697</v>
      </c>
      <c r="M735" s="35" t="s">
        <v>7793</v>
      </c>
      <c r="N735" s="35" t="s">
        <v>8057</v>
      </c>
      <c r="O735" s="35">
        <v>260</v>
      </c>
      <c r="P735" s="35">
        <v>0</v>
      </c>
      <c r="Q735" s="35">
        <v>0</v>
      </c>
      <c r="R735" s="35">
        <v>0</v>
      </c>
      <c r="S735" s="35">
        <v>260</v>
      </c>
      <c r="T735" s="35">
        <v>0</v>
      </c>
      <c r="U735" s="39">
        <v>44140</v>
      </c>
      <c r="V735" s="35">
        <v>60</v>
      </c>
      <c r="W735" s="45">
        <v>22981.14</v>
      </c>
      <c r="X735" s="45">
        <v>725.6</v>
      </c>
      <c r="Y735" s="45">
        <v>22255.54</v>
      </c>
      <c r="Z735" s="45">
        <v>569.94000000000005</v>
      </c>
      <c r="AA735" s="45">
        <v>569.94000000000005</v>
      </c>
      <c r="AB735" s="35">
        <v>434</v>
      </c>
      <c r="AC735" s="35">
        <v>28</v>
      </c>
      <c r="AD735" s="42">
        <v>0.46666666666666667</v>
      </c>
      <c r="AE735" s="45">
        <v>511.745</v>
      </c>
      <c r="AF735" s="45">
        <v>323.38249999999999</v>
      </c>
      <c r="AG735" s="35" t="s">
        <v>10969</v>
      </c>
      <c r="AH735" s="35" t="s">
        <v>10965</v>
      </c>
      <c r="AK735" s="35" t="s">
        <v>7832</v>
      </c>
      <c r="AL735" s="35" t="s">
        <v>8057</v>
      </c>
      <c r="AM735" s="35">
        <v>103</v>
      </c>
      <c r="AN735" s="35">
        <f>IFERROR(_xlfn.XLOOKUP(Master[[#This Row],[cu_id]],AllStopTimes[cu_ID],AllStopTimes[Average Stop Time ( In Min )]), 0)</f>
        <v>0</v>
      </c>
      <c r="AO735" s="35" t="e">
        <f>IF(Master[[#This Row],[RSP StopTime override]] &lt;&gt; "",Master[[#This Row],[RSP StopTime override]],IF(Master[[#This Row],[Avg stop time helper]] &lt;&gt; 0, Master[[#This Row],[Avg stop time helper]],Average_Stop_Time))</f>
        <v>#DIV/0!</v>
      </c>
    </row>
    <row r="736" spans="1:41" s="35" customFormat="1" x14ac:dyDescent="0.3">
      <c r="A736" s="55" t="s">
        <v>13165</v>
      </c>
      <c r="B736" s="35">
        <v>101</v>
      </c>
      <c r="C736" s="35">
        <v>70530</v>
      </c>
      <c r="D736" s="35">
        <v>0</v>
      </c>
      <c r="E736" s="35" t="s">
        <v>8049</v>
      </c>
      <c r="F736" s="35" t="s">
        <v>8050</v>
      </c>
      <c r="H736" s="35" t="s">
        <v>7896</v>
      </c>
      <c r="I736" s="35" t="s">
        <v>3</v>
      </c>
      <c r="J736" s="35">
        <v>49707</v>
      </c>
      <c r="K736" s="35">
        <v>7</v>
      </c>
      <c r="L736" s="35" t="s">
        <v>7697</v>
      </c>
      <c r="M736" s="35" t="s">
        <v>7793</v>
      </c>
      <c r="N736" s="35" t="s">
        <v>900</v>
      </c>
      <c r="O736" s="35">
        <v>317</v>
      </c>
      <c r="P736" s="35">
        <v>0</v>
      </c>
      <c r="Q736" s="35">
        <v>0</v>
      </c>
      <c r="R736" s="35">
        <v>317</v>
      </c>
      <c r="S736" s="35">
        <v>0</v>
      </c>
      <c r="T736" s="35">
        <v>0</v>
      </c>
      <c r="U736" s="39">
        <v>44139</v>
      </c>
      <c r="V736" s="35">
        <v>54</v>
      </c>
      <c r="W736" s="45">
        <v>5335.39</v>
      </c>
      <c r="X736" s="45">
        <v>0</v>
      </c>
      <c r="Y736" s="45">
        <v>0</v>
      </c>
      <c r="Z736" s="45">
        <v>133.41</v>
      </c>
      <c r="AA736" s="45">
        <v>133.41</v>
      </c>
      <c r="AB736" s="35">
        <v>0</v>
      </c>
      <c r="AC736" s="35">
        <v>0</v>
      </c>
      <c r="AD736" s="42">
        <v>0</v>
      </c>
      <c r="AE736" s="45">
        <v>129.74369999999999</v>
      </c>
      <c r="AF736" s="45">
        <v>58.167499999999997</v>
      </c>
      <c r="AG736" s="35" t="s">
        <v>10969</v>
      </c>
      <c r="AH736" s="35" t="s">
        <v>10965</v>
      </c>
      <c r="AK736" s="35" t="s">
        <v>7832</v>
      </c>
      <c r="AL736" s="35" t="s">
        <v>900</v>
      </c>
      <c r="AM736" s="35">
        <v>101</v>
      </c>
      <c r="AN736" s="35">
        <f>IFERROR(_xlfn.XLOOKUP(Master[[#This Row],[cu_id]],AllStopTimes[cu_ID],AllStopTimes[Average Stop Time ( In Min )]), 0)</f>
        <v>0</v>
      </c>
      <c r="AO736" s="35" t="e">
        <f>IF(Master[[#This Row],[RSP StopTime override]] &lt;&gt; "",Master[[#This Row],[RSP StopTime override]],IF(Master[[#This Row],[Avg stop time helper]] &lt;&gt; 0, Master[[#This Row],[Avg stop time helper]],Average_Stop_Time))</f>
        <v>#DIV/0!</v>
      </c>
    </row>
    <row r="737" spans="1:41" s="35" customFormat="1" x14ac:dyDescent="0.3">
      <c r="A737" s="55" t="s">
        <v>12858</v>
      </c>
      <c r="B737" s="35">
        <v>103</v>
      </c>
      <c r="C737" s="35">
        <v>70528</v>
      </c>
      <c r="D737" s="35">
        <v>0</v>
      </c>
      <c r="E737" s="35" t="s">
        <v>8892</v>
      </c>
      <c r="F737" s="35" t="s">
        <v>8893</v>
      </c>
      <c r="H737" s="35" t="s">
        <v>7896</v>
      </c>
      <c r="I737" s="35" t="s">
        <v>3</v>
      </c>
      <c r="J737" s="35">
        <v>49707</v>
      </c>
      <c r="K737" s="35">
        <v>7</v>
      </c>
      <c r="L737" s="35" t="s">
        <v>7697</v>
      </c>
      <c r="M737" s="35" t="s">
        <v>7793</v>
      </c>
      <c r="N737" s="35" t="s">
        <v>900</v>
      </c>
      <c r="O737" s="35">
        <v>80</v>
      </c>
      <c r="P737" s="35">
        <v>0</v>
      </c>
      <c r="Q737" s="35">
        <v>0</v>
      </c>
      <c r="R737" s="35">
        <v>80</v>
      </c>
      <c r="S737" s="35">
        <v>0</v>
      </c>
      <c r="T737" s="35">
        <v>0</v>
      </c>
      <c r="U737" s="39">
        <v>44139</v>
      </c>
      <c r="V737" s="35">
        <v>54</v>
      </c>
      <c r="W737" s="45">
        <v>8321.6200000000008</v>
      </c>
      <c r="X737" s="45">
        <v>0</v>
      </c>
      <c r="Y737" s="45">
        <v>0</v>
      </c>
      <c r="Z737" s="45">
        <v>170.09</v>
      </c>
      <c r="AA737" s="45">
        <v>170.09</v>
      </c>
      <c r="AB737" s="35">
        <v>0</v>
      </c>
      <c r="AC737" s="35">
        <v>0</v>
      </c>
      <c r="AD737" s="42">
        <v>0</v>
      </c>
      <c r="AE737" s="45">
        <v>140.88999999999999</v>
      </c>
      <c r="AF737" s="45">
        <v>142.99870000000001</v>
      </c>
      <c r="AG737" s="35" t="s">
        <v>10967</v>
      </c>
      <c r="AH737" s="35" t="s">
        <v>10965</v>
      </c>
      <c r="AK737" s="35" t="s">
        <v>7832</v>
      </c>
      <c r="AL737" s="35" t="s">
        <v>902</v>
      </c>
      <c r="AM737" s="35">
        <v>103</v>
      </c>
      <c r="AN737" s="35">
        <f>IFERROR(_xlfn.XLOOKUP(Master[[#This Row],[cu_id]],AllStopTimes[cu_ID],AllStopTimes[Average Stop Time ( In Min )]), 0)</f>
        <v>0</v>
      </c>
      <c r="AO737" s="35" t="e">
        <f>IF(Master[[#This Row],[RSP StopTime override]] &lt;&gt; "",Master[[#This Row],[RSP StopTime override]],IF(Master[[#This Row],[Avg stop time helper]] &lt;&gt; 0, Master[[#This Row],[Avg stop time helper]],Average_Stop_Time))</f>
        <v>#DIV/0!</v>
      </c>
    </row>
    <row r="738" spans="1:41" s="35" customFormat="1" x14ac:dyDescent="0.3">
      <c r="A738" s="55" t="s">
        <v>13332</v>
      </c>
      <c r="B738" s="35">
        <v>103</v>
      </c>
      <c r="C738" s="35">
        <v>70526</v>
      </c>
      <c r="D738" s="35">
        <v>0</v>
      </c>
      <c r="E738" s="35" t="s">
        <v>8954</v>
      </c>
      <c r="F738" s="35" t="s">
        <v>8955</v>
      </c>
      <c r="H738" s="35" t="s">
        <v>7831</v>
      </c>
      <c r="I738" s="35" t="s">
        <v>3</v>
      </c>
      <c r="J738" s="35">
        <v>49707</v>
      </c>
      <c r="K738" s="35">
        <v>7</v>
      </c>
      <c r="L738" s="35" t="s">
        <v>7697</v>
      </c>
      <c r="M738" s="35" t="s">
        <v>7793</v>
      </c>
      <c r="N738" s="35" t="s">
        <v>8057</v>
      </c>
      <c r="O738" s="35">
        <v>100</v>
      </c>
      <c r="P738" s="35">
        <v>0</v>
      </c>
      <c r="Q738" s="35">
        <v>0</v>
      </c>
      <c r="R738" s="35">
        <v>0</v>
      </c>
      <c r="S738" s="35">
        <v>100</v>
      </c>
      <c r="T738" s="35">
        <v>0</v>
      </c>
      <c r="U738" s="39">
        <v>44140</v>
      </c>
      <c r="V738" s="35">
        <v>52</v>
      </c>
      <c r="W738" s="45">
        <v>5417.83</v>
      </c>
      <c r="X738" s="45">
        <v>0</v>
      </c>
      <c r="Y738" s="45">
        <v>0</v>
      </c>
      <c r="Z738" s="45">
        <v>128.03</v>
      </c>
      <c r="AA738" s="45">
        <v>128.03</v>
      </c>
      <c r="AB738" s="35">
        <v>132</v>
      </c>
      <c r="AC738" s="35">
        <v>14</v>
      </c>
      <c r="AD738" s="42">
        <v>0.26923076923076922</v>
      </c>
      <c r="AE738" s="45">
        <v>117.9875</v>
      </c>
      <c r="AF738" s="45">
        <v>87.461200000000005</v>
      </c>
      <c r="AG738" s="35" t="s">
        <v>10969</v>
      </c>
      <c r="AH738" s="35" t="s">
        <v>10965</v>
      </c>
      <c r="AK738" s="35" t="s">
        <v>7832</v>
      </c>
      <c r="AL738" s="35" t="s">
        <v>8057</v>
      </c>
      <c r="AM738" s="35">
        <v>103</v>
      </c>
      <c r="AN738" s="35">
        <f>IFERROR(_xlfn.XLOOKUP(Master[[#This Row],[cu_id]],AllStopTimes[cu_ID],AllStopTimes[Average Stop Time ( In Min )]), 0)</f>
        <v>0</v>
      </c>
      <c r="AO738" s="35" t="e">
        <f>IF(Master[[#This Row],[RSP StopTime override]] &lt;&gt; "",Master[[#This Row],[RSP StopTime override]],IF(Master[[#This Row],[Avg stop time helper]] &lt;&gt; 0, Master[[#This Row],[Avg stop time helper]],Average_Stop_Time))</f>
        <v>#DIV/0!</v>
      </c>
    </row>
    <row r="739" spans="1:41" s="35" customFormat="1" x14ac:dyDescent="0.3">
      <c r="A739" s="55" t="s">
        <v>12795</v>
      </c>
      <c r="B739" s="35">
        <v>103</v>
      </c>
      <c r="C739" s="35">
        <v>70525</v>
      </c>
      <c r="D739" s="35">
        <v>0</v>
      </c>
      <c r="E739" s="35" t="s">
        <v>8900</v>
      </c>
      <c r="F739" s="35" t="s">
        <v>8901</v>
      </c>
      <c r="H739" s="35" t="s">
        <v>7896</v>
      </c>
      <c r="I739" s="35" t="s">
        <v>3</v>
      </c>
      <c r="J739" s="35">
        <v>49707</v>
      </c>
      <c r="K739" s="35">
        <v>7</v>
      </c>
      <c r="L739" s="35" t="s">
        <v>7697</v>
      </c>
      <c r="M739" s="35" t="s">
        <v>7793</v>
      </c>
      <c r="N739" s="35" t="s">
        <v>900</v>
      </c>
      <c r="O739" s="35">
        <v>120</v>
      </c>
      <c r="P739" s="35">
        <v>0</v>
      </c>
      <c r="Q739" s="35">
        <v>0</v>
      </c>
      <c r="R739" s="35">
        <v>120</v>
      </c>
      <c r="S739" s="35">
        <v>0</v>
      </c>
      <c r="T739" s="35">
        <v>0</v>
      </c>
      <c r="U739" s="39">
        <v>44139</v>
      </c>
      <c r="V739" s="35">
        <v>52</v>
      </c>
      <c r="W739" s="45">
        <v>4965.33</v>
      </c>
      <c r="X739" s="45">
        <v>0</v>
      </c>
      <c r="Y739" s="45">
        <v>0</v>
      </c>
      <c r="Z739" s="45">
        <v>104.17</v>
      </c>
      <c r="AA739" s="45">
        <v>104.17</v>
      </c>
      <c r="AB739" s="35">
        <v>0</v>
      </c>
      <c r="AC739" s="35">
        <v>0</v>
      </c>
      <c r="AD739" s="42">
        <v>0</v>
      </c>
      <c r="AE739" s="45">
        <v>98.77</v>
      </c>
      <c r="AF739" s="45">
        <v>76.497500000000002</v>
      </c>
      <c r="AG739" s="35" t="s">
        <v>10969</v>
      </c>
      <c r="AH739" s="35" t="s">
        <v>10970</v>
      </c>
      <c r="AK739" s="35" t="s">
        <v>7832</v>
      </c>
      <c r="AL739" s="35" t="s">
        <v>902</v>
      </c>
      <c r="AM739" s="35">
        <v>103</v>
      </c>
      <c r="AN739" s="35">
        <f>IFERROR(_xlfn.XLOOKUP(Master[[#This Row],[cu_id]],AllStopTimes[cu_ID],AllStopTimes[Average Stop Time ( In Min )]), 0)</f>
        <v>0</v>
      </c>
      <c r="AO739" s="35" t="e">
        <f>IF(Master[[#This Row],[RSP StopTime override]] &lt;&gt; "",Master[[#This Row],[RSP StopTime override]],IF(Master[[#This Row],[Avg stop time helper]] &lt;&gt; 0, Master[[#This Row],[Avg stop time helper]],Average_Stop_Time))</f>
        <v>#DIV/0!</v>
      </c>
    </row>
    <row r="740" spans="1:41" s="35" customFormat="1" x14ac:dyDescent="0.3">
      <c r="A740" s="55" t="s">
        <v>12502</v>
      </c>
      <c r="B740" s="35">
        <v>101</v>
      </c>
      <c r="C740" s="35">
        <v>70524</v>
      </c>
      <c r="D740" s="35">
        <v>0</v>
      </c>
      <c r="E740" s="35" t="s">
        <v>7993</v>
      </c>
      <c r="F740" s="35" t="s">
        <v>7994</v>
      </c>
      <c r="H740" s="35" t="s">
        <v>7896</v>
      </c>
      <c r="I740" s="35" t="s">
        <v>3</v>
      </c>
      <c r="J740" s="35">
        <v>49707</v>
      </c>
      <c r="K740" s="35">
        <v>7</v>
      </c>
      <c r="L740" s="35" t="s">
        <v>7697</v>
      </c>
      <c r="M740" s="35" t="s">
        <v>7793</v>
      </c>
      <c r="N740" s="35" t="s">
        <v>900</v>
      </c>
      <c r="O740" s="35">
        <v>66</v>
      </c>
      <c r="P740" s="35">
        <v>0</v>
      </c>
      <c r="Q740" s="35">
        <v>0</v>
      </c>
      <c r="R740" s="35">
        <v>66</v>
      </c>
      <c r="S740" s="35">
        <v>0</v>
      </c>
      <c r="T740" s="35">
        <v>0</v>
      </c>
      <c r="U740" s="39">
        <v>44139</v>
      </c>
      <c r="V740" s="35">
        <v>61</v>
      </c>
      <c r="W740" s="45">
        <v>15621.71</v>
      </c>
      <c r="X740" s="45">
        <v>0</v>
      </c>
      <c r="Y740" s="45">
        <v>0</v>
      </c>
      <c r="Z740" s="45">
        <v>442.25</v>
      </c>
      <c r="AA740" s="45">
        <v>442.25</v>
      </c>
      <c r="AB740" s="35">
        <v>0</v>
      </c>
      <c r="AC740" s="35">
        <v>0</v>
      </c>
      <c r="AD740" s="42">
        <v>0</v>
      </c>
      <c r="AE740" s="45">
        <v>421.81619999999998</v>
      </c>
      <c r="AF740" s="45">
        <v>148.13999999999999</v>
      </c>
      <c r="AG740" s="35" t="s">
        <v>10967</v>
      </c>
      <c r="AH740" s="35" t="s">
        <v>10965</v>
      </c>
      <c r="AK740" s="35" t="s">
        <v>7832</v>
      </c>
      <c r="AL740" s="35" t="s">
        <v>900</v>
      </c>
      <c r="AM740" s="35">
        <v>101</v>
      </c>
      <c r="AN740" s="35">
        <f>IFERROR(_xlfn.XLOOKUP(Master[[#This Row],[cu_id]],AllStopTimes[cu_ID],AllStopTimes[Average Stop Time ( In Min )]), 0)</f>
        <v>0</v>
      </c>
      <c r="AO740" s="35" t="e">
        <f>IF(Master[[#This Row],[RSP StopTime override]] &lt;&gt; "",Master[[#This Row],[RSP StopTime override]],IF(Master[[#This Row],[Avg stop time helper]] &lt;&gt; 0, Master[[#This Row],[Avg stop time helper]],Average_Stop_Time))</f>
        <v>#DIV/0!</v>
      </c>
    </row>
    <row r="741" spans="1:41" s="35" customFormat="1" x14ac:dyDescent="0.3">
      <c r="A741" s="55" t="s">
        <v>14389</v>
      </c>
      <c r="B741" s="35">
        <v>101</v>
      </c>
      <c r="C741" s="35">
        <v>70523</v>
      </c>
      <c r="D741" s="35">
        <v>0</v>
      </c>
      <c r="E741" s="35" t="s">
        <v>8036</v>
      </c>
      <c r="F741" s="35" t="s">
        <v>8037</v>
      </c>
      <c r="H741" s="35" t="s">
        <v>7896</v>
      </c>
      <c r="I741" s="35" t="s">
        <v>3</v>
      </c>
      <c r="J741" s="35">
        <v>49707</v>
      </c>
      <c r="K741" s="35">
        <v>2</v>
      </c>
      <c r="L741" s="35" t="s">
        <v>7698</v>
      </c>
      <c r="M741" s="35" t="s">
        <v>7793</v>
      </c>
      <c r="N741" s="35" t="s">
        <v>900</v>
      </c>
      <c r="O741" s="35">
        <v>290</v>
      </c>
      <c r="P741" s="35">
        <v>0</v>
      </c>
      <c r="Q741" s="35">
        <v>0</v>
      </c>
      <c r="R741" s="35">
        <v>290</v>
      </c>
      <c r="S741" s="35">
        <v>0</v>
      </c>
      <c r="T741" s="35">
        <v>0</v>
      </c>
      <c r="U741" s="39">
        <v>44139</v>
      </c>
      <c r="V741" s="35">
        <v>13</v>
      </c>
      <c r="W741" s="45">
        <v>1298.33</v>
      </c>
      <c r="X741" s="45">
        <v>0</v>
      </c>
      <c r="Y741" s="45">
        <v>0</v>
      </c>
      <c r="Z741" s="45">
        <v>27.27</v>
      </c>
      <c r="AA741" s="45">
        <v>109.08</v>
      </c>
      <c r="AB741" s="35">
        <v>0</v>
      </c>
      <c r="AC741" s="35">
        <v>0</v>
      </c>
      <c r="AD741" s="42">
        <v>0</v>
      </c>
      <c r="AE741" s="45">
        <v>24.74</v>
      </c>
      <c r="AF741" s="45">
        <v>24.74</v>
      </c>
      <c r="AG741" s="35" t="s">
        <v>10969</v>
      </c>
      <c r="AH741" s="35" t="s">
        <v>10965</v>
      </c>
      <c r="AK741" s="35" t="s">
        <v>7832</v>
      </c>
      <c r="AL741" s="35" t="s">
        <v>900</v>
      </c>
      <c r="AM741" s="35">
        <v>101</v>
      </c>
      <c r="AN741" s="35">
        <f>IFERROR(_xlfn.XLOOKUP(Master[[#This Row],[cu_id]],AllStopTimes[cu_ID],AllStopTimes[Average Stop Time ( In Min )]), 0)</f>
        <v>0</v>
      </c>
      <c r="AO741" s="35" t="e">
        <f>IF(Master[[#This Row],[RSP StopTime override]] &lt;&gt; "",Master[[#This Row],[RSP StopTime override]],IF(Master[[#This Row],[Avg stop time helper]] &lt;&gt; 0, Master[[#This Row],[Avg stop time helper]],Average_Stop_Time))</f>
        <v>#DIV/0!</v>
      </c>
    </row>
    <row r="742" spans="1:41" s="35" customFormat="1" x14ac:dyDescent="0.3">
      <c r="A742" s="55" t="s">
        <v>13367</v>
      </c>
      <c r="B742" s="35">
        <v>103</v>
      </c>
      <c r="C742" s="35">
        <v>70522</v>
      </c>
      <c r="D742" s="35">
        <v>0</v>
      </c>
      <c r="E742" s="35" t="s">
        <v>8928</v>
      </c>
      <c r="F742" s="35" t="s">
        <v>8929</v>
      </c>
      <c r="H742" s="35" t="s">
        <v>7896</v>
      </c>
      <c r="I742" s="35" t="s">
        <v>3</v>
      </c>
      <c r="J742" s="35">
        <v>49707</v>
      </c>
      <c r="K742" s="35">
        <v>6</v>
      </c>
      <c r="L742" s="35" t="s">
        <v>7805</v>
      </c>
      <c r="M742" s="35" t="s">
        <v>7793</v>
      </c>
      <c r="N742" s="35" t="s">
        <v>900</v>
      </c>
      <c r="O742" s="35">
        <v>220</v>
      </c>
      <c r="P742" s="35">
        <v>0</v>
      </c>
      <c r="Q742" s="35">
        <v>0</v>
      </c>
      <c r="R742" s="35">
        <v>220</v>
      </c>
      <c r="S742" s="35">
        <v>0</v>
      </c>
      <c r="T742" s="35">
        <v>0</v>
      </c>
      <c r="U742" s="39">
        <v>44139</v>
      </c>
      <c r="V742" s="35">
        <v>26</v>
      </c>
      <c r="W742" s="45">
        <v>3853.08</v>
      </c>
      <c r="X742" s="45">
        <v>0</v>
      </c>
      <c r="Y742" s="45">
        <v>0</v>
      </c>
      <c r="Z742" s="45">
        <v>80.06</v>
      </c>
      <c r="AA742" s="45">
        <v>160.11000000000001</v>
      </c>
      <c r="AB742" s="35">
        <v>0</v>
      </c>
      <c r="AC742" s="35">
        <v>0</v>
      </c>
      <c r="AD742" s="42">
        <v>0</v>
      </c>
      <c r="AE742" s="45">
        <v>77.177499999999995</v>
      </c>
      <c r="AF742" s="45">
        <v>69.933700000000002</v>
      </c>
      <c r="AG742" s="35" t="s">
        <v>10974</v>
      </c>
      <c r="AH742" s="35" t="s">
        <v>10965</v>
      </c>
      <c r="AK742" s="35" t="s">
        <v>7832</v>
      </c>
      <c r="AL742" s="35" t="s">
        <v>902</v>
      </c>
      <c r="AM742" s="35">
        <v>103</v>
      </c>
      <c r="AN742" s="35">
        <f>IFERROR(_xlfn.XLOOKUP(Master[[#This Row],[cu_id]],AllStopTimes[cu_ID],AllStopTimes[Average Stop Time ( In Min )]), 0)</f>
        <v>0</v>
      </c>
      <c r="AO742" s="35" t="e">
        <f>IF(Master[[#This Row],[RSP StopTime override]] &lt;&gt; "",Master[[#This Row],[RSP StopTime override]],IF(Master[[#This Row],[Avg stop time helper]] &lt;&gt; 0, Master[[#This Row],[Avg stop time helper]],Average_Stop_Time))</f>
        <v>#DIV/0!</v>
      </c>
    </row>
    <row r="743" spans="1:41" s="35" customFormat="1" x14ac:dyDescent="0.3">
      <c r="A743" s="55" t="s">
        <v>13184</v>
      </c>
      <c r="B743" s="35">
        <v>103</v>
      </c>
      <c r="C743" s="35">
        <v>70521</v>
      </c>
      <c r="D743" s="35">
        <v>0</v>
      </c>
      <c r="E743" s="35" t="s">
        <v>8915</v>
      </c>
      <c r="F743" s="35" t="s">
        <v>8916</v>
      </c>
      <c r="H743" s="35" t="s">
        <v>7896</v>
      </c>
      <c r="I743" s="35" t="s">
        <v>3</v>
      </c>
      <c r="J743" s="35">
        <v>49707</v>
      </c>
      <c r="K743" s="35">
        <v>7</v>
      </c>
      <c r="L743" s="35" t="s">
        <v>7697</v>
      </c>
      <c r="M743" s="35" t="s">
        <v>7793</v>
      </c>
      <c r="N743" s="35" t="s">
        <v>900</v>
      </c>
      <c r="O743" s="35">
        <v>152</v>
      </c>
      <c r="P743" s="35">
        <v>0</v>
      </c>
      <c r="Q743" s="35">
        <v>0</v>
      </c>
      <c r="R743" s="35">
        <v>152</v>
      </c>
      <c r="S743" s="35">
        <v>0</v>
      </c>
      <c r="T743" s="35">
        <v>0</v>
      </c>
      <c r="U743" s="39">
        <v>44139</v>
      </c>
      <c r="V743" s="35">
        <v>53</v>
      </c>
      <c r="W743" s="45">
        <v>3511</v>
      </c>
      <c r="X743" s="45">
        <v>0</v>
      </c>
      <c r="Y743" s="45">
        <v>0</v>
      </c>
      <c r="Z743" s="45">
        <v>72.8</v>
      </c>
      <c r="AA743" s="45">
        <v>72.8</v>
      </c>
      <c r="AB743" s="35">
        <v>66</v>
      </c>
      <c r="AC743" s="35">
        <v>23</v>
      </c>
      <c r="AD743" s="42">
        <v>0.43396226415094341</v>
      </c>
      <c r="AE743" s="45">
        <v>68.19</v>
      </c>
      <c r="AF743" s="45">
        <v>65.05</v>
      </c>
      <c r="AG743" s="35" t="s">
        <v>10969</v>
      </c>
      <c r="AH743" s="35" t="s">
        <v>10965</v>
      </c>
      <c r="AK743" s="35" t="s">
        <v>7832</v>
      </c>
      <c r="AL743" s="35" t="s">
        <v>902</v>
      </c>
      <c r="AM743" s="35">
        <v>103</v>
      </c>
      <c r="AN743" s="35">
        <f>IFERROR(_xlfn.XLOOKUP(Master[[#This Row],[cu_id]],AllStopTimes[cu_ID],AllStopTimes[Average Stop Time ( In Min )]), 0)</f>
        <v>0</v>
      </c>
      <c r="AO743" s="35" t="e">
        <f>IF(Master[[#This Row],[RSP StopTime override]] &lt;&gt; "",Master[[#This Row],[RSP StopTime override]],IF(Master[[#This Row],[Avg stop time helper]] &lt;&gt; 0, Master[[#This Row],[Avg stop time helper]],Average_Stop_Time))</f>
        <v>#DIV/0!</v>
      </c>
    </row>
    <row r="744" spans="1:41" s="35" customFormat="1" x14ac:dyDescent="0.3">
      <c r="A744" s="55" t="s">
        <v>12887</v>
      </c>
      <c r="B744" s="35">
        <v>103</v>
      </c>
      <c r="C744" s="35">
        <v>70519</v>
      </c>
      <c r="D744" s="35">
        <v>0</v>
      </c>
      <c r="E744" s="35" t="s">
        <v>8996</v>
      </c>
      <c r="F744" s="35" t="s">
        <v>8997</v>
      </c>
      <c r="H744" s="35" t="s">
        <v>7896</v>
      </c>
      <c r="I744" s="35" t="s">
        <v>3</v>
      </c>
      <c r="J744" s="35">
        <v>49707</v>
      </c>
      <c r="K744" s="35">
        <v>5</v>
      </c>
      <c r="L744" s="35" t="s">
        <v>7699</v>
      </c>
      <c r="M744" s="35" t="s">
        <v>7793</v>
      </c>
      <c r="N744" s="35" t="s">
        <v>8057</v>
      </c>
      <c r="O744" s="35">
        <v>340</v>
      </c>
      <c r="P744" s="35">
        <v>0</v>
      </c>
      <c r="Q744" s="35">
        <v>0</v>
      </c>
      <c r="R744" s="35">
        <v>0</v>
      </c>
      <c r="S744" s="35">
        <v>340</v>
      </c>
      <c r="T744" s="35">
        <v>0</v>
      </c>
      <c r="U744" s="39">
        <v>44147</v>
      </c>
      <c r="V744" s="35">
        <v>26</v>
      </c>
      <c r="W744" s="45">
        <v>1209.8</v>
      </c>
      <c r="X744" s="45">
        <v>0</v>
      </c>
      <c r="Y744" s="45">
        <v>0</v>
      </c>
      <c r="Z744" s="45">
        <v>25.7</v>
      </c>
      <c r="AA744" s="45">
        <v>51.39</v>
      </c>
      <c r="AB744" s="35">
        <v>0</v>
      </c>
      <c r="AC744" s="35">
        <v>0</v>
      </c>
      <c r="AD744" s="42">
        <v>0</v>
      </c>
      <c r="AE744" s="45">
        <v>23.1</v>
      </c>
      <c r="AF744" s="45">
        <v>22.64</v>
      </c>
      <c r="AG744" s="35" t="s">
        <v>10967</v>
      </c>
      <c r="AH744" s="35" t="s">
        <v>10965</v>
      </c>
      <c r="AK744" s="35" t="s">
        <v>7832</v>
      </c>
      <c r="AL744" s="35" t="s">
        <v>8057</v>
      </c>
      <c r="AM744" s="35">
        <v>103</v>
      </c>
      <c r="AN744" s="35">
        <f>IFERROR(_xlfn.XLOOKUP(Master[[#This Row],[cu_id]],AllStopTimes[cu_ID],AllStopTimes[Average Stop Time ( In Min )]), 0)</f>
        <v>0</v>
      </c>
      <c r="AO744" s="35" t="e">
        <f>IF(Master[[#This Row],[RSP StopTime override]] &lt;&gt; "",Master[[#This Row],[RSP StopTime override]],IF(Master[[#This Row],[Avg stop time helper]] &lt;&gt; 0, Master[[#This Row],[Avg stop time helper]],Average_Stop_Time))</f>
        <v>#DIV/0!</v>
      </c>
    </row>
    <row r="745" spans="1:41" s="35" customFormat="1" x14ac:dyDescent="0.3">
      <c r="A745" s="55" t="s">
        <v>12719</v>
      </c>
      <c r="B745" s="35">
        <v>101</v>
      </c>
      <c r="C745" s="35">
        <v>70518</v>
      </c>
      <c r="D745" s="35">
        <v>0</v>
      </c>
      <c r="E745" s="35" t="s">
        <v>7829</v>
      </c>
      <c r="F745" s="35" t="s">
        <v>7830</v>
      </c>
      <c r="H745" s="35" t="s">
        <v>7831</v>
      </c>
      <c r="I745" s="35" t="s">
        <v>3</v>
      </c>
      <c r="J745" s="35">
        <v>49707</v>
      </c>
      <c r="K745" s="35">
        <v>7</v>
      </c>
      <c r="L745" s="35" t="s">
        <v>7697</v>
      </c>
      <c r="M745" s="35" t="s">
        <v>7793</v>
      </c>
      <c r="N745" s="35" t="s">
        <v>901</v>
      </c>
      <c r="O745" s="35">
        <v>3</v>
      </c>
      <c r="P745" s="35">
        <v>3</v>
      </c>
      <c r="Q745" s="35">
        <v>0</v>
      </c>
      <c r="R745" s="35">
        <v>0</v>
      </c>
      <c r="S745" s="35">
        <v>0</v>
      </c>
      <c r="T745" s="35">
        <v>0</v>
      </c>
      <c r="U745" s="39">
        <v>44137</v>
      </c>
      <c r="V745" s="35">
        <v>53</v>
      </c>
      <c r="W745" s="45">
        <v>12200.16</v>
      </c>
      <c r="X745" s="45">
        <v>0</v>
      </c>
      <c r="Y745" s="45">
        <v>0</v>
      </c>
      <c r="Z745" s="45">
        <v>238.52</v>
      </c>
      <c r="AA745" s="45">
        <v>238.52</v>
      </c>
      <c r="AB745" s="35">
        <v>141</v>
      </c>
      <c r="AC745" s="35">
        <v>2</v>
      </c>
      <c r="AD745" s="42">
        <v>3.7735849056603772E-2</v>
      </c>
      <c r="AE745" s="45">
        <v>238.6712</v>
      </c>
      <c r="AF745" s="45">
        <v>222.24</v>
      </c>
      <c r="AG745" s="35" t="s">
        <v>10978</v>
      </c>
      <c r="AH745" s="35" t="s">
        <v>10965</v>
      </c>
      <c r="AK745" s="35" t="s">
        <v>7832</v>
      </c>
      <c r="AL745" s="35" t="s">
        <v>932</v>
      </c>
      <c r="AM745" s="35" t="s">
        <v>11016</v>
      </c>
      <c r="AN745" s="35">
        <f>IFERROR(_xlfn.XLOOKUP(Master[[#This Row],[cu_id]],AllStopTimes[cu_ID],AllStopTimes[Average Stop Time ( In Min )]), 0)</f>
        <v>0</v>
      </c>
      <c r="AO745" s="35" t="e">
        <f>IF(Master[[#This Row],[RSP StopTime override]] &lt;&gt; "",Master[[#This Row],[RSP StopTime override]],IF(Master[[#This Row],[Avg stop time helper]] &lt;&gt; 0, Master[[#This Row],[Avg stop time helper]],Average_Stop_Time))</f>
        <v>#DIV/0!</v>
      </c>
    </row>
    <row r="746" spans="1:41" s="35" customFormat="1" x14ac:dyDescent="0.3">
      <c r="A746" s="55" t="s">
        <v>14359</v>
      </c>
      <c r="B746" s="35">
        <v>103</v>
      </c>
      <c r="C746" s="35">
        <v>70517</v>
      </c>
      <c r="D746" s="35">
        <v>0</v>
      </c>
      <c r="E746" s="35" t="s">
        <v>8768</v>
      </c>
      <c r="F746" s="35" t="s">
        <v>8769</v>
      </c>
      <c r="H746" s="35" t="s">
        <v>7896</v>
      </c>
      <c r="I746" s="35" t="s">
        <v>3</v>
      </c>
      <c r="J746" s="35">
        <v>49707</v>
      </c>
      <c r="K746" s="35">
        <v>3</v>
      </c>
      <c r="L746" s="35" t="s">
        <v>7804</v>
      </c>
      <c r="M746" s="35" t="s">
        <v>7793</v>
      </c>
      <c r="N746" s="35" t="s">
        <v>903</v>
      </c>
      <c r="O746" s="35">
        <v>61</v>
      </c>
      <c r="P746" s="35">
        <v>0</v>
      </c>
      <c r="Q746" s="35">
        <v>61</v>
      </c>
      <c r="R746" s="35">
        <v>0</v>
      </c>
      <c r="S746" s="35">
        <v>0</v>
      </c>
      <c r="T746" s="35">
        <v>0</v>
      </c>
      <c r="U746" s="39">
        <v>44145</v>
      </c>
      <c r="V746" s="35">
        <v>13</v>
      </c>
      <c r="W746" s="45">
        <v>587.25</v>
      </c>
      <c r="X746" s="45">
        <v>0</v>
      </c>
      <c r="Y746" s="45">
        <v>0</v>
      </c>
      <c r="Z746" s="45">
        <v>11.79</v>
      </c>
      <c r="AA746" s="45">
        <v>47.17</v>
      </c>
      <c r="AB746" s="35">
        <v>0</v>
      </c>
      <c r="AC746" s="35">
        <v>0</v>
      </c>
      <c r="AD746" s="42">
        <v>0</v>
      </c>
      <c r="AE746" s="45">
        <v>11.2325</v>
      </c>
      <c r="AF746" s="45">
        <v>11.01</v>
      </c>
      <c r="AG746" s="35" t="s">
        <v>10967</v>
      </c>
      <c r="AH746" s="35" t="s">
        <v>10973</v>
      </c>
      <c r="AK746" s="35" t="s">
        <v>7832</v>
      </c>
      <c r="AL746" s="35" t="s">
        <v>902</v>
      </c>
      <c r="AM746" s="35">
        <v>105</v>
      </c>
      <c r="AN746" s="35">
        <f>IFERROR(_xlfn.XLOOKUP(Master[[#This Row],[cu_id]],AllStopTimes[cu_ID],AllStopTimes[Average Stop Time ( In Min )]), 0)</f>
        <v>0</v>
      </c>
      <c r="AO746" s="35" t="e">
        <f>IF(Master[[#This Row],[RSP StopTime override]] &lt;&gt; "",Master[[#This Row],[RSP StopTime override]],IF(Master[[#This Row],[Avg stop time helper]] &lt;&gt; 0, Master[[#This Row],[Avg stop time helper]],Average_Stop_Time))</f>
        <v>#DIV/0!</v>
      </c>
    </row>
    <row r="747" spans="1:41" s="35" customFormat="1" x14ac:dyDescent="0.3">
      <c r="A747" s="55" t="s">
        <v>13189</v>
      </c>
      <c r="B747" s="35">
        <v>103</v>
      </c>
      <c r="C747" s="35">
        <v>70516</v>
      </c>
      <c r="D747" s="35">
        <v>0</v>
      </c>
      <c r="E747" s="35" t="s">
        <v>8970</v>
      </c>
      <c r="F747" s="35" t="s">
        <v>8971</v>
      </c>
      <c r="H747" s="35" t="s">
        <v>7896</v>
      </c>
      <c r="I747" s="35" t="s">
        <v>3</v>
      </c>
      <c r="J747" s="35">
        <v>49707</v>
      </c>
      <c r="K747" s="35">
        <v>5</v>
      </c>
      <c r="L747" s="35" t="s">
        <v>7699</v>
      </c>
      <c r="M747" s="35" t="s">
        <v>7793</v>
      </c>
      <c r="N747" s="35" t="s">
        <v>8057</v>
      </c>
      <c r="O747" s="35">
        <v>210</v>
      </c>
      <c r="P747" s="35">
        <v>0</v>
      </c>
      <c r="Q747" s="35">
        <v>0</v>
      </c>
      <c r="R747" s="35">
        <v>0</v>
      </c>
      <c r="S747" s="35">
        <v>210</v>
      </c>
      <c r="T747" s="35">
        <v>0</v>
      </c>
      <c r="U747" s="39">
        <v>44147</v>
      </c>
      <c r="V747" s="35">
        <v>26</v>
      </c>
      <c r="W747" s="45">
        <v>1453.13</v>
      </c>
      <c r="X747" s="45">
        <v>0</v>
      </c>
      <c r="Y747" s="45">
        <v>0</v>
      </c>
      <c r="Z747" s="45">
        <v>30.47</v>
      </c>
      <c r="AA747" s="45">
        <v>60.94</v>
      </c>
      <c r="AB747" s="35">
        <v>0</v>
      </c>
      <c r="AC747" s="35">
        <v>0</v>
      </c>
      <c r="AD747" s="42">
        <v>0</v>
      </c>
      <c r="AE747" s="45">
        <v>27.65</v>
      </c>
      <c r="AF747" s="45">
        <v>27.65</v>
      </c>
      <c r="AG747" s="35" t="s">
        <v>10969</v>
      </c>
      <c r="AH747" s="35" t="s">
        <v>10965</v>
      </c>
      <c r="AK747" s="35" t="s">
        <v>7832</v>
      </c>
      <c r="AL747" s="35" t="s">
        <v>8057</v>
      </c>
      <c r="AM747" s="35">
        <v>103</v>
      </c>
      <c r="AN747" s="35">
        <f>IFERROR(_xlfn.XLOOKUP(Master[[#This Row],[cu_id]],AllStopTimes[cu_ID],AllStopTimes[Average Stop Time ( In Min )]), 0)</f>
        <v>0</v>
      </c>
      <c r="AO747" s="35" t="e">
        <f>IF(Master[[#This Row],[RSP StopTime override]] &lt;&gt; "",Master[[#This Row],[RSP StopTime override]],IF(Master[[#This Row],[Avg stop time helper]] &lt;&gt; 0, Master[[#This Row],[Avg stop time helper]],Average_Stop_Time))</f>
        <v>#DIV/0!</v>
      </c>
    </row>
    <row r="748" spans="1:41" s="35" customFormat="1" x14ac:dyDescent="0.3">
      <c r="A748" s="55" t="s">
        <v>14346</v>
      </c>
      <c r="B748" s="35">
        <v>103</v>
      </c>
      <c r="C748" s="35">
        <v>70514</v>
      </c>
      <c r="D748" s="35">
        <v>0</v>
      </c>
      <c r="E748" s="35" t="s">
        <v>8864</v>
      </c>
      <c r="F748" s="35" t="s">
        <v>8865</v>
      </c>
      <c r="G748" s="35" t="s">
        <v>8866</v>
      </c>
      <c r="H748" s="35" t="s">
        <v>7831</v>
      </c>
      <c r="I748" s="35" t="s">
        <v>3</v>
      </c>
      <c r="J748" s="35">
        <v>49707</v>
      </c>
      <c r="K748" s="35">
        <v>4</v>
      </c>
      <c r="L748" s="35" t="s">
        <v>7806</v>
      </c>
      <c r="M748" s="35" t="s">
        <v>7793</v>
      </c>
      <c r="N748" s="35" t="s">
        <v>903</v>
      </c>
      <c r="O748" s="35">
        <v>330</v>
      </c>
      <c r="P748" s="35">
        <v>0</v>
      </c>
      <c r="Q748" s="35">
        <v>330</v>
      </c>
      <c r="R748" s="35">
        <v>0</v>
      </c>
      <c r="S748" s="35">
        <v>0</v>
      </c>
      <c r="T748" s="35">
        <v>0</v>
      </c>
      <c r="U748" s="39">
        <v>44152</v>
      </c>
      <c r="V748" s="35">
        <v>13</v>
      </c>
      <c r="W748" s="45">
        <v>491.81</v>
      </c>
      <c r="X748" s="45">
        <v>0</v>
      </c>
      <c r="Y748" s="45">
        <v>0</v>
      </c>
      <c r="Z748" s="45">
        <v>10.33</v>
      </c>
      <c r="AA748" s="45">
        <v>41.31</v>
      </c>
      <c r="AB748" s="35">
        <v>0</v>
      </c>
      <c r="AC748" s="35">
        <v>0</v>
      </c>
      <c r="AD748" s="42">
        <v>0</v>
      </c>
      <c r="AE748" s="45">
        <v>9.3725000000000005</v>
      </c>
      <c r="AF748" s="45">
        <v>9.3725000000000005</v>
      </c>
      <c r="AG748" s="35" t="s">
        <v>10967</v>
      </c>
      <c r="AH748" s="35" t="s">
        <v>10973</v>
      </c>
      <c r="AK748" s="35" t="s">
        <v>7832</v>
      </c>
      <c r="AL748" s="35" t="s">
        <v>3874</v>
      </c>
      <c r="AM748" s="35" t="s">
        <v>11016</v>
      </c>
      <c r="AN748" s="35">
        <f>IFERROR(_xlfn.XLOOKUP(Master[[#This Row],[cu_id]],AllStopTimes[cu_ID],AllStopTimes[Average Stop Time ( In Min )]), 0)</f>
        <v>0</v>
      </c>
      <c r="AO748" s="35" t="e">
        <f>IF(Master[[#This Row],[RSP StopTime override]] &lt;&gt; "",Master[[#This Row],[RSP StopTime override]],IF(Master[[#This Row],[Avg stop time helper]] &lt;&gt; 0, Master[[#This Row],[Avg stop time helper]],Average_Stop_Time))</f>
        <v>#DIV/0!</v>
      </c>
    </row>
    <row r="749" spans="1:41" s="35" customFormat="1" x14ac:dyDescent="0.3">
      <c r="A749" s="55" t="s">
        <v>12894</v>
      </c>
      <c r="B749" s="35">
        <v>102</v>
      </c>
      <c r="C749" s="35">
        <v>70512</v>
      </c>
      <c r="D749" s="35">
        <v>0</v>
      </c>
      <c r="E749" s="35" t="s">
        <v>8387</v>
      </c>
      <c r="F749" s="35" t="s">
        <v>8152</v>
      </c>
      <c r="H749" s="35" t="s">
        <v>7831</v>
      </c>
      <c r="I749" s="35" t="s">
        <v>3</v>
      </c>
      <c r="J749" s="35">
        <v>49707</v>
      </c>
      <c r="K749" s="35">
        <v>7</v>
      </c>
      <c r="L749" s="35" t="s">
        <v>7697</v>
      </c>
      <c r="M749" s="35" t="s">
        <v>7793</v>
      </c>
      <c r="N749" s="35" t="s">
        <v>900</v>
      </c>
      <c r="O749" s="35">
        <v>50</v>
      </c>
      <c r="P749" s="35">
        <v>0</v>
      </c>
      <c r="Q749" s="35">
        <v>0</v>
      </c>
      <c r="R749" s="35">
        <v>50</v>
      </c>
      <c r="S749" s="35">
        <v>0</v>
      </c>
      <c r="T749" s="35">
        <v>0</v>
      </c>
      <c r="U749" s="39">
        <v>44139</v>
      </c>
      <c r="V749" s="35">
        <v>52</v>
      </c>
      <c r="W749" s="45">
        <v>1726.48</v>
      </c>
      <c r="X749" s="45">
        <v>0</v>
      </c>
      <c r="Y749" s="45">
        <v>0</v>
      </c>
      <c r="Z749" s="45">
        <v>34.520000000000003</v>
      </c>
      <c r="AA749" s="45">
        <v>34.520000000000003</v>
      </c>
      <c r="AB749" s="35">
        <v>55</v>
      </c>
      <c r="AC749" s="35">
        <v>3</v>
      </c>
      <c r="AD749" s="42">
        <v>5.7692307692307696E-2</v>
      </c>
      <c r="AE749" s="45">
        <v>30</v>
      </c>
      <c r="AF749" s="45">
        <v>35.770000000000003</v>
      </c>
      <c r="AG749" s="35" t="s">
        <v>10969</v>
      </c>
      <c r="AH749" s="35" t="s">
        <v>10965</v>
      </c>
      <c r="AK749" s="35" t="s">
        <v>7832</v>
      </c>
      <c r="AL749" s="35" t="s">
        <v>902</v>
      </c>
      <c r="AM749" s="35">
        <v>101</v>
      </c>
      <c r="AN749" s="35">
        <f>IFERROR(_xlfn.XLOOKUP(Master[[#This Row],[cu_id]],AllStopTimes[cu_ID],AllStopTimes[Average Stop Time ( In Min )]), 0)</f>
        <v>0</v>
      </c>
      <c r="AO749" s="35" t="e">
        <f>IF(Master[[#This Row],[RSP StopTime override]] &lt;&gt; "",Master[[#This Row],[RSP StopTime override]],IF(Master[[#This Row],[Avg stop time helper]] &lt;&gt; 0, Master[[#This Row],[Avg stop time helper]],Average_Stop_Time))</f>
        <v>#DIV/0!</v>
      </c>
    </row>
    <row r="750" spans="1:41" s="35" customFormat="1" x14ac:dyDescent="0.3">
      <c r="A750" s="55" t="s">
        <v>12492</v>
      </c>
      <c r="B750" s="35">
        <v>102</v>
      </c>
      <c r="C750" s="35">
        <v>70510</v>
      </c>
      <c r="D750" s="35">
        <v>0</v>
      </c>
      <c r="E750" s="35" t="s">
        <v>8298</v>
      </c>
      <c r="F750" s="35" t="s">
        <v>8299</v>
      </c>
      <c r="G750" s="35" t="s">
        <v>8300</v>
      </c>
      <c r="H750" s="35" t="s">
        <v>7896</v>
      </c>
      <c r="I750" s="35" t="s">
        <v>3</v>
      </c>
      <c r="J750" s="35">
        <v>49707</v>
      </c>
      <c r="K750" s="35">
        <v>7</v>
      </c>
      <c r="L750" s="35" t="s">
        <v>7697</v>
      </c>
      <c r="M750" s="35" t="s">
        <v>7793</v>
      </c>
      <c r="N750" s="35" t="s">
        <v>903</v>
      </c>
      <c r="O750" s="35">
        <v>25</v>
      </c>
      <c r="P750" s="35">
        <v>0</v>
      </c>
      <c r="Q750" s="35">
        <v>25</v>
      </c>
      <c r="R750" s="35">
        <v>0</v>
      </c>
      <c r="S750" s="35">
        <v>0</v>
      </c>
      <c r="T750" s="35">
        <v>0</v>
      </c>
      <c r="U750" s="39">
        <v>44138</v>
      </c>
      <c r="V750" s="35">
        <v>54</v>
      </c>
      <c r="W750" s="45">
        <v>2601.0300000000002</v>
      </c>
      <c r="X750" s="45">
        <v>0</v>
      </c>
      <c r="Y750" s="45">
        <v>0</v>
      </c>
      <c r="Z750" s="45">
        <v>69.709999999999994</v>
      </c>
      <c r="AA750" s="45">
        <v>69.709999999999994</v>
      </c>
      <c r="AB750" s="35">
        <v>0</v>
      </c>
      <c r="AC750" s="35">
        <v>0</v>
      </c>
      <c r="AD750" s="42">
        <v>0</v>
      </c>
      <c r="AE750" s="45">
        <v>48.155000000000001</v>
      </c>
      <c r="AF750" s="45">
        <v>41.22</v>
      </c>
      <c r="AG750" s="35" t="s">
        <v>10969</v>
      </c>
      <c r="AH750" s="35" t="s">
        <v>10965</v>
      </c>
      <c r="AK750" s="35" t="s">
        <v>7832</v>
      </c>
      <c r="AL750" s="35" t="s">
        <v>903</v>
      </c>
      <c r="AM750" s="35">
        <v>102</v>
      </c>
      <c r="AN750" s="35">
        <f>IFERROR(_xlfn.XLOOKUP(Master[[#This Row],[cu_id]],AllStopTimes[cu_ID],AllStopTimes[Average Stop Time ( In Min )]), 0)</f>
        <v>0</v>
      </c>
      <c r="AO750" s="35" t="e">
        <f>IF(Master[[#This Row],[RSP StopTime override]] &lt;&gt; "",Master[[#This Row],[RSP StopTime override]],IF(Master[[#This Row],[Avg stop time helper]] &lt;&gt; 0, Master[[#This Row],[Avg stop time helper]],Average_Stop_Time))</f>
        <v>#DIV/0!</v>
      </c>
    </row>
    <row r="751" spans="1:41" s="35" customFormat="1" x14ac:dyDescent="0.3">
      <c r="A751" s="55" t="s">
        <v>14379</v>
      </c>
      <c r="B751" s="35">
        <v>103</v>
      </c>
      <c r="C751" s="35">
        <v>70509</v>
      </c>
      <c r="D751" s="35">
        <v>0</v>
      </c>
      <c r="E751" s="35" t="s">
        <v>8898</v>
      </c>
      <c r="F751" s="35" t="s">
        <v>8899</v>
      </c>
      <c r="H751" s="35" t="s">
        <v>7896</v>
      </c>
      <c r="I751" s="35" t="s">
        <v>3</v>
      </c>
      <c r="J751" s="35">
        <v>49707</v>
      </c>
      <c r="K751" s="35">
        <v>3</v>
      </c>
      <c r="L751" s="35" t="s">
        <v>7804</v>
      </c>
      <c r="M751" s="35" t="s">
        <v>7793</v>
      </c>
      <c r="N751" s="35" t="s">
        <v>900</v>
      </c>
      <c r="O751" s="35">
        <v>100</v>
      </c>
      <c r="P751" s="35">
        <v>0</v>
      </c>
      <c r="Q751" s="35">
        <v>0</v>
      </c>
      <c r="R751" s="35">
        <v>100</v>
      </c>
      <c r="S751" s="35">
        <v>0</v>
      </c>
      <c r="T751" s="35">
        <v>0</v>
      </c>
      <c r="U751" s="39">
        <v>44146</v>
      </c>
      <c r="V751" s="35">
        <v>13</v>
      </c>
      <c r="W751" s="45">
        <v>459.56</v>
      </c>
      <c r="X751" s="45">
        <v>0</v>
      </c>
      <c r="Y751" s="45">
        <v>0</v>
      </c>
      <c r="Z751" s="45">
        <v>9.65</v>
      </c>
      <c r="AA751" s="45">
        <v>38.61</v>
      </c>
      <c r="AB751" s="35">
        <v>0</v>
      </c>
      <c r="AC751" s="35">
        <v>0</v>
      </c>
      <c r="AD751" s="42">
        <v>0</v>
      </c>
      <c r="AE751" s="45">
        <v>8.7575000000000003</v>
      </c>
      <c r="AF751" s="45">
        <v>8.7575000000000003</v>
      </c>
      <c r="AG751" s="35" t="s">
        <v>10969</v>
      </c>
      <c r="AH751" s="35" t="s">
        <v>10965</v>
      </c>
      <c r="AK751" s="35" t="s">
        <v>7832</v>
      </c>
      <c r="AL751" s="35" t="s">
        <v>902</v>
      </c>
      <c r="AM751" s="35">
        <v>103</v>
      </c>
      <c r="AN751" s="35">
        <f>IFERROR(_xlfn.XLOOKUP(Master[[#This Row],[cu_id]],AllStopTimes[cu_ID],AllStopTimes[Average Stop Time ( In Min )]), 0)</f>
        <v>0</v>
      </c>
      <c r="AO751" s="35" t="e">
        <f>IF(Master[[#This Row],[RSP StopTime override]] &lt;&gt; "",Master[[#This Row],[RSP StopTime override]],IF(Master[[#This Row],[Avg stop time helper]] &lt;&gt; 0, Master[[#This Row],[Avg stop time helper]],Average_Stop_Time))</f>
        <v>#DIV/0!</v>
      </c>
    </row>
    <row r="752" spans="1:41" s="35" customFormat="1" x14ac:dyDescent="0.3">
      <c r="A752" s="55" t="s">
        <v>13408</v>
      </c>
      <c r="B752" s="35">
        <v>101</v>
      </c>
      <c r="C752" s="35">
        <v>70622</v>
      </c>
      <c r="D752" s="35">
        <v>1</v>
      </c>
      <c r="E752" s="35" t="s">
        <v>8001</v>
      </c>
      <c r="F752" s="35" t="s">
        <v>8002</v>
      </c>
      <c r="H752" s="35" t="s">
        <v>7896</v>
      </c>
      <c r="I752" s="35" t="s">
        <v>3</v>
      </c>
      <c r="J752" s="35">
        <v>49707</v>
      </c>
      <c r="K752" s="35">
        <v>5</v>
      </c>
      <c r="L752" s="35" t="s">
        <v>7699</v>
      </c>
      <c r="M752" s="35" t="s">
        <v>7793</v>
      </c>
      <c r="N752" s="35" t="s">
        <v>900</v>
      </c>
      <c r="O752" s="35">
        <v>80</v>
      </c>
      <c r="P752" s="35">
        <v>0</v>
      </c>
      <c r="Q752" s="35">
        <v>0</v>
      </c>
      <c r="R752" s="35">
        <v>80</v>
      </c>
      <c r="S752" s="35">
        <v>0</v>
      </c>
      <c r="T752" s="35">
        <v>0</v>
      </c>
      <c r="U752" s="39">
        <v>44146</v>
      </c>
      <c r="V752" s="35">
        <v>26</v>
      </c>
      <c r="W752" s="45">
        <v>1015.38</v>
      </c>
      <c r="X752" s="45">
        <v>0</v>
      </c>
      <c r="Y752" s="45">
        <v>0</v>
      </c>
      <c r="Z752" s="45">
        <v>21.37</v>
      </c>
      <c r="AA752" s="45">
        <v>42.73</v>
      </c>
      <c r="AB752" s="35">
        <v>0</v>
      </c>
      <c r="AC752" s="35">
        <v>0</v>
      </c>
      <c r="AD752" s="42">
        <v>0</v>
      </c>
      <c r="AE752" s="45">
        <v>19.295000000000002</v>
      </c>
      <c r="AF752" s="45">
        <v>19.295000000000002</v>
      </c>
      <c r="AG752" s="35" t="s">
        <v>10968</v>
      </c>
      <c r="AH752" s="35" t="s">
        <v>10965</v>
      </c>
      <c r="AK752" s="35" t="s">
        <v>7832</v>
      </c>
      <c r="AL752" s="35" t="s">
        <v>900</v>
      </c>
      <c r="AM752" s="35">
        <v>101</v>
      </c>
      <c r="AN752" s="35">
        <f>IFERROR(_xlfn.XLOOKUP(Master[[#This Row],[cu_id]],AllStopTimes[cu_ID],AllStopTimes[Average Stop Time ( In Min )]), 0)</f>
        <v>0</v>
      </c>
      <c r="AO752" s="35" t="e">
        <f>IF(Master[[#This Row],[RSP StopTime override]] &lt;&gt; "",Master[[#This Row],[RSP StopTime override]],IF(Master[[#This Row],[Avg stop time helper]] &lt;&gt; 0, Master[[#This Row],[Avg stop time helper]],Average_Stop_Time))</f>
        <v>#DIV/0!</v>
      </c>
    </row>
    <row r="753" spans="1:41" s="35" customFormat="1" x14ac:dyDescent="0.3">
      <c r="A753" s="55" t="s">
        <v>12562</v>
      </c>
      <c r="B753" s="35">
        <v>101</v>
      </c>
      <c r="C753" s="35">
        <v>70502</v>
      </c>
      <c r="D753" s="35">
        <v>0</v>
      </c>
      <c r="E753" s="35" t="s">
        <v>8042</v>
      </c>
      <c r="F753" s="35" t="s">
        <v>8043</v>
      </c>
      <c r="H753" s="35" t="s">
        <v>7896</v>
      </c>
      <c r="I753" s="35" t="s">
        <v>3</v>
      </c>
      <c r="J753" s="35">
        <v>49707</v>
      </c>
      <c r="K753" s="35">
        <v>7</v>
      </c>
      <c r="L753" s="35" t="s">
        <v>7697</v>
      </c>
      <c r="M753" s="35" t="s">
        <v>7793</v>
      </c>
      <c r="N753" s="35" t="s">
        <v>900</v>
      </c>
      <c r="O753" s="35">
        <v>310</v>
      </c>
      <c r="P753" s="35">
        <v>0</v>
      </c>
      <c r="Q753" s="35">
        <v>0</v>
      </c>
      <c r="R753" s="35">
        <v>310</v>
      </c>
      <c r="S753" s="35">
        <v>0</v>
      </c>
      <c r="T753" s="35">
        <v>0</v>
      </c>
      <c r="U753" s="39">
        <v>44139</v>
      </c>
      <c r="V753" s="35">
        <v>45</v>
      </c>
      <c r="W753" s="45">
        <v>2369.29</v>
      </c>
      <c r="X753" s="45">
        <v>0</v>
      </c>
      <c r="Y753" s="45">
        <v>0</v>
      </c>
      <c r="Z753" s="45">
        <v>64.95</v>
      </c>
      <c r="AA753" s="45">
        <v>64.95</v>
      </c>
      <c r="AB753" s="35">
        <v>0</v>
      </c>
      <c r="AC753" s="35">
        <v>0</v>
      </c>
      <c r="AD753" s="42">
        <v>0</v>
      </c>
      <c r="AE753" s="45">
        <v>58.945</v>
      </c>
      <c r="AF753" s="45">
        <v>17.477499999999999</v>
      </c>
      <c r="AG753" s="35" t="s">
        <v>10975</v>
      </c>
      <c r="AH753" s="35" t="s">
        <v>10965</v>
      </c>
      <c r="AK753" s="35" t="s">
        <v>7832</v>
      </c>
      <c r="AL753" s="35" t="s">
        <v>900</v>
      </c>
      <c r="AM753" s="35">
        <v>101</v>
      </c>
      <c r="AN753" s="35">
        <f>IFERROR(_xlfn.XLOOKUP(Master[[#This Row],[cu_id]],AllStopTimes[cu_ID],AllStopTimes[Average Stop Time ( In Min )]), 0)</f>
        <v>0</v>
      </c>
      <c r="AO753" s="35" t="e">
        <f>IF(Master[[#This Row],[RSP StopTime override]] &lt;&gt; "",Master[[#This Row],[RSP StopTime override]],IF(Master[[#This Row],[Avg stop time helper]] &lt;&gt; 0, Master[[#This Row],[Avg stop time helper]],Average_Stop_Time))</f>
        <v>#DIV/0!</v>
      </c>
    </row>
    <row r="754" spans="1:41" s="35" customFormat="1" x14ac:dyDescent="0.3">
      <c r="A754" s="55" t="s">
        <v>12528</v>
      </c>
      <c r="B754" s="35">
        <v>101</v>
      </c>
      <c r="C754" s="35">
        <v>70500</v>
      </c>
      <c r="D754" s="35">
        <v>0</v>
      </c>
      <c r="E754" s="35" t="s">
        <v>8040</v>
      </c>
      <c r="F754" s="35" t="s">
        <v>8041</v>
      </c>
      <c r="H754" s="35" t="s">
        <v>7896</v>
      </c>
      <c r="I754" s="35" t="s">
        <v>3</v>
      </c>
      <c r="J754" s="35">
        <v>49707</v>
      </c>
      <c r="K754" s="35">
        <v>7</v>
      </c>
      <c r="L754" s="35" t="s">
        <v>7697</v>
      </c>
      <c r="M754" s="35" t="s">
        <v>7793</v>
      </c>
      <c r="N754" s="35" t="s">
        <v>900</v>
      </c>
      <c r="O754" s="35">
        <v>300</v>
      </c>
      <c r="P754" s="35">
        <v>0</v>
      </c>
      <c r="Q754" s="35">
        <v>0</v>
      </c>
      <c r="R754" s="35">
        <v>300</v>
      </c>
      <c r="S754" s="35">
        <v>0</v>
      </c>
      <c r="T754" s="35">
        <v>0</v>
      </c>
      <c r="U754" s="39">
        <v>44146</v>
      </c>
      <c r="V754" s="35">
        <v>29</v>
      </c>
      <c r="W754" s="45">
        <v>2602.5300000000002</v>
      </c>
      <c r="X754" s="45">
        <v>0</v>
      </c>
      <c r="Y754" s="45">
        <v>0</v>
      </c>
      <c r="Z754" s="45">
        <v>80.260000000000005</v>
      </c>
      <c r="AA754" s="45">
        <v>80.260000000000005</v>
      </c>
      <c r="AB754" s="35">
        <v>0</v>
      </c>
      <c r="AC754" s="35">
        <v>0</v>
      </c>
      <c r="AD754" s="42">
        <v>0</v>
      </c>
      <c r="AE754" s="45">
        <v>51.77</v>
      </c>
      <c r="AF754" s="45">
        <v>13.4625</v>
      </c>
      <c r="AG754" s="35" t="s">
        <v>10975</v>
      </c>
      <c r="AH754" s="35" t="s">
        <v>10965</v>
      </c>
      <c r="AK754" s="35" t="s">
        <v>7832</v>
      </c>
      <c r="AL754" s="35" t="s">
        <v>900</v>
      </c>
      <c r="AM754" s="35">
        <v>101</v>
      </c>
      <c r="AN754" s="35">
        <f>IFERROR(_xlfn.XLOOKUP(Master[[#This Row],[cu_id]],AllStopTimes[cu_ID],AllStopTimes[Average Stop Time ( In Min )]), 0)</f>
        <v>0</v>
      </c>
      <c r="AO754" s="35" t="e">
        <f>IF(Master[[#This Row],[RSP StopTime override]] &lt;&gt; "",Master[[#This Row],[RSP StopTime override]],IF(Master[[#This Row],[Avg stop time helper]] &lt;&gt; 0, Master[[#This Row],[Avg stop time helper]],Average_Stop_Time))</f>
        <v>#DIV/0!</v>
      </c>
    </row>
    <row r="755" spans="1:41" s="35" customFormat="1" x14ac:dyDescent="0.3">
      <c r="A755" s="55" t="s">
        <v>12742</v>
      </c>
      <c r="B755" s="35">
        <v>103</v>
      </c>
      <c r="C755" s="35">
        <v>99046</v>
      </c>
      <c r="D755" s="35">
        <v>7</v>
      </c>
      <c r="E755" s="35" t="s">
        <v>9002</v>
      </c>
      <c r="F755" s="35" t="s">
        <v>9003</v>
      </c>
      <c r="H755" s="35" t="s">
        <v>7831</v>
      </c>
      <c r="I755" s="35" t="s">
        <v>3</v>
      </c>
      <c r="J755" s="35">
        <v>49707</v>
      </c>
      <c r="K755" s="35">
        <v>6</v>
      </c>
      <c r="L755" s="35" t="s">
        <v>7697</v>
      </c>
      <c r="M755" s="35" t="s">
        <v>7793</v>
      </c>
      <c r="N755" s="35" t="s">
        <v>8057</v>
      </c>
      <c r="O755" s="35">
        <v>380</v>
      </c>
      <c r="P755" s="35">
        <v>0</v>
      </c>
      <c r="Q755" s="35">
        <v>0</v>
      </c>
      <c r="R755" s="35">
        <v>0</v>
      </c>
      <c r="S755" s="35">
        <v>380</v>
      </c>
      <c r="T755" s="35">
        <v>0</v>
      </c>
      <c r="U755" s="39">
        <v>44140</v>
      </c>
      <c r="V755" s="35">
        <v>39</v>
      </c>
      <c r="W755" s="45">
        <v>3972.17</v>
      </c>
      <c r="X755" s="45">
        <v>0</v>
      </c>
      <c r="Y755" s="45">
        <v>0</v>
      </c>
      <c r="Z755" s="45">
        <v>62.6</v>
      </c>
      <c r="AA755" s="45">
        <v>125.21</v>
      </c>
      <c r="AB755" s="35">
        <v>0</v>
      </c>
      <c r="AC755" s="35">
        <v>0</v>
      </c>
      <c r="AD755" s="42">
        <v>0</v>
      </c>
      <c r="AE755" s="45">
        <v>59.102499999999999</v>
      </c>
      <c r="AF755" s="45">
        <v>95.35</v>
      </c>
      <c r="AG755" s="35" t="s">
        <v>10978</v>
      </c>
      <c r="AH755" s="35" t="s">
        <v>10965</v>
      </c>
      <c r="AK755" s="35" t="s">
        <v>7832</v>
      </c>
      <c r="AL755" s="35" t="s">
        <v>8057</v>
      </c>
      <c r="AM755" s="35">
        <v>103</v>
      </c>
      <c r="AN755" s="35">
        <f>IFERROR(_xlfn.XLOOKUP(Master[[#This Row],[cu_id]],AllStopTimes[cu_ID],AllStopTimes[Average Stop Time ( In Min )]), 0)</f>
        <v>0</v>
      </c>
      <c r="AO755" s="35" t="e">
        <f>IF(Master[[#This Row],[RSP StopTime override]] &lt;&gt; "",Master[[#This Row],[RSP StopTime override]],IF(Master[[#This Row],[Avg stop time helper]] &lt;&gt; 0, Master[[#This Row],[Avg stop time helper]],Average_Stop_Time))</f>
        <v>#DIV/0!</v>
      </c>
    </row>
    <row r="756" spans="1:41" s="35" customFormat="1" x14ac:dyDescent="0.3">
      <c r="A756" s="55" t="s">
        <v>13585</v>
      </c>
      <c r="B756" s="35">
        <v>103</v>
      </c>
      <c r="C756" s="35">
        <v>70497</v>
      </c>
      <c r="D756" s="35">
        <v>0</v>
      </c>
      <c r="E756" s="35" t="s">
        <v>8773</v>
      </c>
      <c r="F756" s="35" t="s">
        <v>8774</v>
      </c>
      <c r="G756" s="35" t="s">
        <v>8775</v>
      </c>
      <c r="H756" s="35" t="s">
        <v>7896</v>
      </c>
      <c r="I756" s="35" t="s">
        <v>3</v>
      </c>
      <c r="J756" s="35">
        <v>49707</v>
      </c>
      <c r="K756" s="35">
        <v>6</v>
      </c>
      <c r="L756" s="35" t="s">
        <v>7805</v>
      </c>
      <c r="M756" s="35" t="s">
        <v>7793</v>
      </c>
      <c r="N756" s="35" t="s">
        <v>903</v>
      </c>
      <c r="O756" s="35">
        <v>69</v>
      </c>
      <c r="P756" s="35">
        <v>0</v>
      </c>
      <c r="Q756" s="35">
        <v>69</v>
      </c>
      <c r="R756" s="35">
        <v>0</v>
      </c>
      <c r="S756" s="35">
        <v>0</v>
      </c>
      <c r="T756" s="35">
        <v>0</v>
      </c>
      <c r="U756" s="39">
        <v>44138</v>
      </c>
      <c r="V756" s="35">
        <v>26</v>
      </c>
      <c r="W756" s="45">
        <v>966.14</v>
      </c>
      <c r="X756" s="45">
        <v>0</v>
      </c>
      <c r="Y756" s="45">
        <v>0</v>
      </c>
      <c r="Z756" s="45">
        <v>20.3</v>
      </c>
      <c r="AA756" s="45">
        <v>40.590000000000003</v>
      </c>
      <c r="AB756" s="35">
        <v>0</v>
      </c>
      <c r="AC756" s="35">
        <v>0</v>
      </c>
      <c r="AD756" s="42">
        <v>0</v>
      </c>
      <c r="AE756" s="45">
        <v>18.41</v>
      </c>
      <c r="AF756" s="45">
        <v>18.41</v>
      </c>
      <c r="AG756" s="35" t="s">
        <v>10969</v>
      </c>
      <c r="AH756" s="35" t="s">
        <v>10973</v>
      </c>
      <c r="AK756" s="35" t="s">
        <v>7832</v>
      </c>
      <c r="AL756" s="35" t="s">
        <v>902</v>
      </c>
      <c r="AM756" s="35">
        <v>105</v>
      </c>
      <c r="AN756" s="35">
        <f>IFERROR(_xlfn.XLOOKUP(Master[[#This Row],[cu_id]],AllStopTimes[cu_ID],AllStopTimes[Average Stop Time ( In Min )]), 0)</f>
        <v>0</v>
      </c>
      <c r="AO756" s="35" t="e">
        <f>IF(Master[[#This Row],[RSP StopTime override]] &lt;&gt; "",Master[[#This Row],[RSP StopTime override]],IF(Master[[#This Row],[Avg stop time helper]] &lt;&gt; 0, Master[[#This Row],[Avg stop time helper]],Average_Stop_Time))</f>
        <v>#DIV/0!</v>
      </c>
    </row>
    <row r="757" spans="1:41" s="35" customFormat="1" x14ac:dyDescent="0.3">
      <c r="A757" s="55" t="s">
        <v>13290</v>
      </c>
      <c r="B757" s="35">
        <v>103</v>
      </c>
      <c r="C757" s="35">
        <v>70495</v>
      </c>
      <c r="D757" s="35">
        <v>0</v>
      </c>
      <c r="E757" s="35" t="s">
        <v>8924</v>
      </c>
      <c r="F757" s="35" t="s">
        <v>8925</v>
      </c>
      <c r="H757" s="35" t="s">
        <v>7896</v>
      </c>
      <c r="I757" s="35" t="s">
        <v>3</v>
      </c>
      <c r="J757" s="35">
        <v>49707</v>
      </c>
      <c r="K757" s="35">
        <v>7</v>
      </c>
      <c r="L757" s="35" t="s">
        <v>7697</v>
      </c>
      <c r="M757" s="35" t="s">
        <v>7793</v>
      </c>
      <c r="N757" s="35" t="s">
        <v>900</v>
      </c>
      <c r="O757" s="35">
        <v>190</v>
      </c>
      <c r="P757" s="35">
        <v>0</v>
      </c>
      <c r="Q757" s="35">
        <v>0</v>
      </c>
      <c r="R757" s="35">
        <v>190</v>
      </c>
      <c r="S757" s="35">
        <v>0</v>
      </c>
      <c r="T757" s="35">
        <v>0</v>
      </c>
      <c r="U757" s="39">
        <v>44139</v>
      </c>
      <c r="V757" s="35">
        <v>53</v>
      </c>
      <c r="W757" s="45">
        <v>2010.7</v>
      </c>
      <c r="X757" s="45">
        <v>0</v>
      </c>
      <c r="Y757" s="45">
        <v>0</v>
      </c>
      <c r="Z757" s="45">
        <v>50.03</v>
      </c>
      <c r="AA757" s="45">
        <v>50.03</v>
      </c>
      <c r="AB757" s="35">
        <v>0</v>
      </c>
      <c r="AC757" s="35">
        <v>0</v>
      </c>
      <c r="AD757" s="42">
        <v>0</v>
      </c>
      <c r="AE757" s="45">
        <v>39.331200000000003</v>
      </c>
      <c r="AF757" s="45">
        <v>15.5662</v>
      </c>
      <c r="AG757" s="35" t="s">
        <v>10967</v>
      </c>
      <c r="AH757" s="35" t="s">
        <v>10973</v>
      </c>
      <c r="AK757" s="35" t="s">
        <v>7832</v>
      </c>
      <c r="AL757" s="35" t="s">
        <v>902</v>
      </c>
      <c r="AM757" s="35">
        <v>103</v>
      </c>
      <c r="AN757" s="35">
        <f>IFERROR(_xlfn.XLOOKUP(Master[[#This Row],[cu_id]],AllStopTimes[cu_ID],AllStopTimes[Average Stop Time ( In Min )]), 0)</f>
        <v>0</v>
      </c>
      <c r="AO757" s="35" t="e">
        <f>IF(Master[[#This Row],[RSP StopTime override]] &lt;&gt; "",Master[[#This Row],[RSP StopTime override]],IF(Master[[#This Row],[Avg stop time helper]] &lt;&gt; 0, Master[[#This Row],[Avg stop time helper]],Average_Stop_Time))</f>
        <v>#DIV/0!</v>
      </c>
    </row>
    <row r="758" spans="1:41" s="35" customFormat="1" x14ac:dyDescent="0.3">
      <c r="A758" s="55" t="s">
        <v>12538</v>
      </c>
      <c r="B758" s="35">
        <v>101</v>
      </c>
      <c r="C758" s="35">
        <v>70494</v>
      </c>
      <c r="D758" s="35">
        <v>0</v>
      </c>
      <c r="E758" s="35" t="s">
        <v>8038</v>
      </c>
      <c r="F758" s="35" t="s">
        <v>8039</v>
      </c>
      <c r="H758" s="35" t="s">
        <v>7831</v>
      </c>
      <c r="I758" s="35" t="s">
        <v>3</v>
      </c>
      <c r="J758" s="35">
        <v>49707</v>
      </c>
      <c r="K758" s="35">
        <v>7</v>
      </c>
      <c r="L758" s="35" t="s">
        <v>7697</v>
      </c>
      <c r="M758" s="35" t="s">
        <v>7793</v>
      </c>
      <c r="N758" s="35" t="s">
        <v>900</v>
      </c>
      <c r="O758" s="35">
        <v>295</v>
      </c>
      <c r="P758" s="35">
        <v>0</v>
      </c>
      <c r="Q758" s="35">
        <v>0</v>
      </c>
      <c r="R758" s="35">
        <v>295</v>
      </c>
      <c r="S758" s="35">
        <v>0</v>
      </c>
      <c r="T758" s="35">
        <v>0</v>
      </c>
      <c r="U758" s="39">
        <v>44139</v>
      </c>
      <c r="V758" s="35">
        <v>52</v>
      </c>
      <c r="W758" s="45">
        <v>4170.8900000000003</v>
      </c>
      <c r="X758" s="45">
        <v>0</v>
      </c>
      <c r="Y758" s="45">
        <v>0</v>
      </c>
      <c r="Z758" s="45">
        <v>77.61</v>
      </c>
      <c r="AA758" s="45">
        <v>77.61</v>
      </c>
      <c r="AB758" s="35">
        <v>16</v>
      </c>
      <c r="AC758" s="35">
        <v>3</v>
      </c>
      <c r="AD758" s="42">
        <v>5.7692307692307696E-2</v>
      </c>
      <c r="AE758" s="45">
        <v>76.14</v>
      </c>
      <c r="AF758" s="45">
        <v>86.056200000000004</v>
      </c>
      <c r="AG758" s="35" t="s">
        <v>10969</v>
      </c>
      <c r="AH758" s="35" t="s">
        <v>10965</v>
      </c>
      <c r="AK758" s="35" t="s">
        <v>7832</v>
      </c>
      <c r="AL758" s="35" t="s">
        <v>900</v>
      </c>
      <c r="AM758" s="35">
        <v>101</v>
      </c>
      <c r="AN758" s="35">
        <f>IFERROR(_xlfn.XLOOKUP(Master[[#This Row],[cu_id]],AllStopTimes[cu_ID],AllStopTimes[Average Stop Time ( In Min )]), 0)</f>
        <v>0</v>
      </c>
      <c r="AO758" s="35" t="e">
        <f>IF(Master[[#This Row],[RSP StopTime override]] &lt;&gt; "",Master[[#This Row],[RSP StopTime override]],IF(Master[[#This Row],[Avg stop time helper]] &lt;&gt; 0, Master[[#This Row],[Avg stop time helper]],Average_Stop_Time))</f>
        <v>#DIV/0!</v>
      </c>
    </row>
    <row r="759" spans="1:41" s="35" customFormat="1" x14ac:dyDescent="0.3">
      <c r="A759" s="55" t="s">
        <v>14399</v>
      </c>
      <c r="B759" s="35">
        <v>103</v>
      </c>
      <c r="C759" s="35">
        <v>70493</v>
      </c>
      <c r="D759" s="35">
        <v>0</v>
      </c>
      <c r="E759" s="35" t="s">
        <v>8794</v>
      </c>
      <c r="F759" s="35" t="s">
        <v>8795</v>
      </c>
      <c r="H759" s="35" t="s">
        <v>7896</v>
      </c>
      <c r="I759" s="35" t="s">
        <v>3</v>
      </c>
      <c r="J759" s="35">
        <v>49707</v>
      </c>
      <c r="K759" s="35">
        <v>4</v>
      </c>
      <c r="L759" s="35" t="s">
        <v>7806</v>
      </c>
      <c r="M759" s="35" t="s">
        <v>7793</v>
      </c>
      <c r="N759" s="35" t="s">
        <v>903</v>
      </c>
      <c r="O759" s="35">
        <v>99</v>
      </c>
      <c r="P759" s="35">
        <v>0</v>
      </c>
      <c r="Q759" s="35">
        <v>99</v>
      </c>
      <c r="R759" s="35">
        <v>0</v>
      </c>
      <c r="S759" s="35">
        <v>0</v>
      </c>
      <c r="T759" s="35">
        <v>0</v>
      </c>
      <c r="U759" s="39">
        <v>44152</v>
      </c>
      <c r="V759" s="35">
        <v>9</v>
      </c>
      <c r="W759" s="45">
        <v>325.26</v>
      </c>
      <c r="X759" s="45">
        <v>0</v>
      </c>
      <c r="Y759" s="45">
        <v>0</v>
      </c>
      <c r="Z759" s="45" t="s">
        <v>7881</v>
      </c>
      <c r="AA759" s="45" t="s">
        <v>7881</v>
      </c>
      <c r="AB759" s="35">
        <v>0</v>
      </c>
      <c r="AC759" s="35">
        <v>0</v>
      </c>
      <c r="AD759" s="42">
        <v>0</v>
      </c>
      <c r="AE759" s="45">
        <v>4.5175000000000001</v>
      </c>
      <c r="AF759" s="45">
        <v>9.0350000000000001</v>
      </c>
      <c r="AG759" s="35" t="s">
        <v>10969</v>
      </c>
      <c r="AH759" s="35" t="s">
        <v>10973</v>
      </c>
      <c r="AK759" s="35" t="s">
        <v>7832</v>
      </c>
      <c r="AL759" s="35" t="s">
        <v>902</v>
      </c>
      <c r="AM759" s="35">
        <v>105</v>
      </c>
      <c r="AN759" s="35">
        <f>IFERROR(_xlfn.XLOOKUP(Master[[#This Row],[cu_id]],AllStopTimes[cu_ID],AllStopTimes[Average Stop Time ( In Min )]), 0)</f>
        <v>0</v>
      </c>
      <c r="AO759" s="35" t="e">
        <f>IF(Master[[#This Row],[RSP StopTime override]] &lt;&gt; "",Master[[#This Row],[RSP StopTime override]],IF(Master[[#This Row],[Avg stop time helper]] &lt;&gt; 0, Master[[#This Row],[Avg stop time helper]],Average_Stop_Time))</f>
        <v>#DIV/0!</v>
      </c>
    </row>
    <row r="760" spans="1:41" s="35" customFormat="1" x14ac:dyDescent="0.3">
      <c r="A760" s="55" t="s">
        <v>12676</v>
      </c>
      <c r="B760" s="35">
        <v>103</v>
      </c>
      <c r="C760" s="35">
        <v>70492</v>
      </c>
      <c r="D760" s="35">
        <v>0</v>
      </c>
      <c r="E760" s="35" t="s">
        <v>8933</v>
      </c>
      <c r="F760" s="35" t="s">
        <v>8934</v>
      </c>
      <c r="H760" s="35" t="s">
        <v>7896</v>
      </c>
      <c r="I760" s="35" t="s">
        <v>3</v>
      </c>
      <c r="J760" s="35">
        <v>49707</v>
      </c>
      <c r="K760" s="35">
        <v>3</v>
      </c>
      <c r="L760" s="35" t="s">
        <v>7804</v>
      </c>
      <c r="M760" s="35" t="s">
        <v>7793</v>
      </c>
      <c r="N760" s="35" t="s">
        <v>900</v>
      </c>
      <c r="O760" s="35">
        <v>250</v>
      </c>
      <c r="P760" s="35">
        <v>0</v>
      </c>
      <c r="Q760" s="35">
        <v>0</v>
      </c>
      <c r="R760" s="35">
        <v>250</v>
      </c>
      <c r="S760" s="35">
        <v>0</v>
      </c>
      <c r="T760" s="35">
        <v>0</v>
      </c>
      <c r="U760" s="39">
        <v>44146</v>
      </c>
      <c r="V760" s="35">
        <v>13</v>
      </c>
      <c r="W760" s="45">
        <v>974.48</v>
      </c>
      <c r="X760" s="45">
        <v>0</v>
      </c>
      <c r="Y760" s="45">
        <v>0</v>
      </c>
      <c r="Z760" s="45">
        <v>20.48</v>
      </c>
      <c r="AA760" s="45">
        <v>81.900000000000006</v>
      </c>
      <c r="AB760" s="35">
        <v>0</v>
      </c>
      <c r="AC760" s="35">
        <v>0</v>
      </c>
      <c r="AD760" s="42">
        <v>0</v>
      </c>
      <c r="AE760" s="45">
        <v>18.567499999999999</v>
      </c>
      <c r="AF760" s="45">
        <v>18.567499999999999</v>
      </c>
      <c r="AG760" s="35" t="s">
        <v>10967</v>
      </c>
      <c r="AH760" s="35" t="s">
        <v>10973</v>
      </c>
      <c r="AK760" s="35" t="s">
        <v>7832</v>
      </c>
      <c r="AL760" s="35" t="s">
        <v>902</v>
      </c>
      <c r="AM760" s="35">
        <v>103</v>
      </c>
      <c r="AN760" s="35">
        <f>IFERROR(_xlfn.XLOOKUP(Master[[#This Row],[cu_id]],AllStopTimes[cu_ID],AllStopTimes[Average Stop Time ( In Min )]), 0)</f>
        <v>0</v>
      </c>
      <c r="AO760" s="35" t="e">
        <f>IF(Master[[#This Row],[RSP StopTime override]] &lt;&gt; "",Master[[#This Row],[RSP StopTime override]],IF(Master[[#This Row],[Avg stop time helper]] &lt;&gt; 0, Master[[#This Row],[Avg stop time helper]],Average_Stop_Time))</f>
        <v>#DIV/0!</v>
      </c>
    </row>
    <row r="761" spans="1:41" s="35" customFormat="1" x14ac:dyDescent="0.3">
      <c r="A761" s="55" t="s">
        <v>14156</v>
      </c>
      <c r="B761" s="35">
        <v>101</v>
      </c>
      <c r="C761" s="35">
        <v>70491</v>
      </c>
      <c r="D761" s="35">
        <v>0</v>
      </c>
      <c r="E761" s="35" t="s">
        <v>8166</v>
      </c>
      <c r="F761" s="35" t="s">
        <v>8167</v>
      </c>
      <c r="H761" s="35" t="s">
        <v>7896</v>
      </c>
      <c r="I761" s="35" t="s">
        <v>3</v>
      </c>
      <c r="J761" s="35">
        <v>49707</v>
      </c>
      <c r="K761" s="35">
        <v>2</v>
      </c>
      <c r="L761" s="35" t="s">
        <v>7698</v>
      </c>
      <c r="M761" s="35" t="s">
        <v>7793</v>
      </c>
      <c r="N761" s="35" t="s">
        <v>902</v>
      </c>
      <c r="O761" s="35">
        <v>140</v>
      </c>
      <c r="P761" s="35">
        <v>0</v>
      </c>
      <c r="Q761" s="35">
        <v>0</v>
      </c>
      <c r="R761" s="35">
        <v>0</v>
      </c>
      <c r="S761" s="35">
        <v>0</v>
      </c>
      <c r="T761" s="35">
        <v>140</v>
      </c>
      <c r="U761" s="39">
        <v>44141</v>
      </c>
      <c r="V761" s="35">
        <v>14</v>
      </c>
      <c r="W761" s="45">
        <v>1500.86</v>
      </c>
      <c r="X761" s="45">
        <v>0</v>
      </c>
      <c r="Y761" s="45">
        <v>0</v>
      </c>
      <c r="Z761" s="45">
        <v>21.8</v>
      </c>
      <c r="AA761" s="45">
        <v>87.2</v>
      </c>
      <c r="AB761" s="35">
        <v>0</v>
      </c>
      <c r="AC761" s="35">
        <v>0</v>
      </c>
      <c r="AD761" s="42">
        <v>0</v>
      </c>
      <c r="AE761" s="45">
        <v>19.4025</v>
      </c>
      <c r="AF761" s="45">
        <v>27.41</v>
      </c>
      <c r="AG761" s="35" t="s">
        <v>10968</v>
      </c>
      <c r="AH761" s="35" t="s">
        <v>10965</v>
      </c>
      <c r="AK761" s="35" t="s">
        <v>7832</v>
      </c>
      <c r="AL761" s="35" t="s">
        <v>902</v>
      </c>
      <c r="AM761" s="35">
        <v>101</v>
      </c>
      <c r="AN761" s="35">
        <f>IFERROR(_xlfn.XLOOKUP(Master[[#This Row],[cu_id]],AllStopTimes[cu_ID],AllStopTimes[Average Stop Time ( In Min )]), 0)</f>
        <v>0</v>
      </c>
      <c r="AO761" s="35" t="e">
        <f>IF(Master[[#This Row],[RSP StopTime override]] &lt;&gt; "",Master[[#This Row],[RSP StopTime override]],IF(Master[[#This Row],[Avg stop time helper]] &lt;&gt; 0, Master[[#This Row],[Avg stop time helper]],Average_Stop_Time))</f>
        <v>#DIV/0!</v>
      </c>
    </row>
    <row r="762" spans="1:41" s="35" customFormat="1" x14ac:dyDescent="0.3">
      <c r="A762" s="55" t="s">
        <v>12446</v>
      </c>
      <c r="B762" s="35">
        <v>101</v>
      </c>
      <c r="C762" s="35">
        <v>70489</v>
      </c>
      <c r="D762" s="35">
        <v>0</v>
      </c>
      <c r="E762" s="35" t="s">
        <v>7989</v>
      </c>
      <c r="F762" s="35" t="s">
        <v>7990</v>
      </c>
      <c r="H762" s="35" t="s">
        <v>7896</v>
      </c>
      <c r="I762" s="35" t="s">
        <v>3</v>
      </c>
      <c r="J762" s="35">
        <v>49707</v>
      </c>
      <c r="K762" s="35">
        <v>7</v>
      </c>
      <c r="L762" s="35" t="s">
        <v>7697</v>
      </c>
      <c r="M762" s="35" t="s">
        <v>7793</v>
      </c>
      <c r="N762" s="35" t="s">
        <v>900</v>
      </c>
      <c r="O762" s="35">
        <v>2</v>
      </c>
      <c r="P762" s="35">
        <v>0</v>
      </c>
      <c r="Q762" s="35">
        <v>0</v>
      </c>
      <c r="R762" s="35">
        <v>2</v>
      </c>
      <c r="S762" s="35">
        <v>0</v>
      </c>
      <c r="T762" s="35">
        <v>0</v>
      </c>
      <c r="U762" s="39">
        <v>44139</v>
      </c>
      <c r="V762" s="35">
        <v>52</v>
      </c>
      <c r="W762" s="45">
        <v>21270.38</v>
      </c>
      <c r="X762" s="45">
        <v>0</v>
      </c>
      <c r="Y762" s="45">
        <v>0</v>
      </c>
      <c r="Z762" s="45">
        <v>434.36</v>
      </c>
      <c r="AA762" s="45">
        <v>434.36</v>
      </c>
      <c r="AB762" s="35">
        <v>0</v>
      </c>
      <c r="AC762" s="35">
        <v>0</v>
      </c>
      <c r="AD762" s="42">
        <v>0</v>
      </c>
      <c r="AE762" s="45">
        <v>387.255</v>
      </c>
      <c r="AF762" s="45">
        <v>390.23</v>
      </c>
      <c r="AG762" s="35" t="s">
        <v>10978</v>
      </c>
      <c r="AH762" s="35" t="s">
        <v>10965</v>
      </c>
      <c r="AK762" s="35" t="s">
        <v>7832</v>
      </c>
      <c r="AL762" s="35" t="s">
        <v>900</v>
      </c>
      <c r="AM762" s="35">
        <v>101</v>
      </c>
      <c r="AN762" s="35">
        <f>IFERROR(_xlfn.XLOOKUP(Master[[#This Row],[cu_id]],AllStopTimes[cu_ID],AllStopTimes[Average Stop Time ( In Min )]), 0)</f>
        <v>0</v>
      </c>
      <c r="AO762" s="35" t="e">
        <f>IF(Master[[#This Row],[RSP StopTime override]] &lt;&gt; "",Master[[#This Row],[RSP StopTime override]],IF(Master[[#This Row],[Avg stop time helper]] &lt;&gt; 0, Master[[#This Row],[Avg stop time helper]],Average_Stop_Time))</f>
        <v>#DIV/0!</v>
      </c>
    </row>
    <row r="763" spans="1:41" s="35" customFormat="1" x14ac:dyDescent="0.3">
      <c r="A763" s="55" t="s">
        <v>12853</v>
      </c>
      <c r="B763" s="35">
        <v>103</v>
      </c>
      <c r="C763" s="35">
        <v>70487</v>
      </c>
      <c r="D763" s="35">
        <v>0</v>
      </c>
      <c r="E763" s="35" t="s">
        <v>8764</v>
      </c>
      <c r="F763" s="35" t="s">
        <v>8765</v>
      </c>
      <c r="H763" s="35" t="s">
        <v>7896</v>
      </c>
      <c r="I763" s="35" t="s">
        <v>3</v>
      </c>
      <c r="J763" s="35">
        <v>49707</v>
      </c>
      <c r="K763" s="35">
        <v>2</v>
      </c>
      <c r="L763" s="35" t="s">
        <v>7698</v>
      </c>
      <c r="M763" s="35" t="s">
        <v>7793</v>
      </c>
      <c r="N763" s="35" t="s">
        <v>903</v>
      </c>
      <c r="O763" s="35">
        <v>41</v>
      </c>
      <c r="P763" s="35">
        <v>0</v>
      </c>
      <c r="Q763" s="35">
        <v>41</v>
      </c>
      <c r="R763" s="35">
        <v>0</v>
      </c>
      <c r="S763" s="35">
        <v>0</v>
      </c>
      <c r="T763" s="35">
        <v>0</v>
      </c>
      <c r="U763" s="39">
        <v>44138</v>
      </c>
      <c r="V763" s="35">
        <v>13</v>
      </c>
      <c r="W763" s="45">
        <v>821.19</v>
      </c>
      <c r="X763" s="45">
        <v>0</v>
      </c>
      <c r="Y763" s="45">
        <v>0</v>
      </c>
      <c r="Z763" s="45">
        <v>17.36</v>
      </c>
      <c r="AA763" s="45">
        <v>69.42</v>
      </c>
      <c r="AB763" s="35">
        <v>0</v>
      </c>
      <c r="AC763" s="35">
        <v>0</v>
      </c>
      <c r="AD763" s="42">
        <v>0</v>
      </c>
      <c r="AE763" s="45">
        <v>15.74</v>
      </c>
      <c r="AF763" s="45">
        <v>15.435</v>
      </c>
      <c r="AG763" s="35" t="s">
        <v>10967</v>
      </c>
      <c r="AH763" s="35" t="s">
        <v>10965</v>
      </c>
      <c r="AK763" s="35" t="s">
        <v>7832</v>
      </c>
      <c r="AL763" s="35" t="s">
        <v>902</v>
      </c>
      <c r="AM763" s="35">
        <v>105</v>
      </c>
      <c r="AN763" s="35">
        <f>IFERROR(_xlfn.XLOOKUP(Master[[#This Row],[cu_id]],AllStopTimes[cu_ID],AllStopTimes[Average Stop Time ( In Min )]), 0)</f>
        <v>0</v>
      </c>
      <c r="AO763" s="35" t="e">
        <f>IF(Master[[#This Row],[RSP StopTime override]] &lt;&gt; "",Master[[#This Row],[RSP StopTime override]],IF(Master[[#This Row],[Avg stop time helper]] &lt;&gt; 0, Master[[#This Row],[Avg stop time helper]],Average_Stop_Time))</f>
        <v>#DIV/0!</v>
      </c>
    </row>
    <row r="764" spans="1:41" s="35" customFormat="1" x14ac:dyDescent="0.3">
      <c r="A764" s="55" t="s">
        <v>13076</v>
      </c>
      <c r="B764" s="35">
        <v>101</v>
      </c>
      <c r="C764" s="35">
        <v>70486</v>
      </c>
      <c r="D764" s="35">
        <v>0</v>
      </c>
      <c r="E764" s="35" t="s">
        <v>7956</v>
      </c>
      <c r="F764" s="35" t="s">
        <v>7957</v>
      </c>
      <c r="G764" s="35" t="s">
        <v>7958</v>
      </c>
      <c r="H764" s="35" t="s">
        <v>7939</v>
      </c>
      <c r="I764" s="35" t="s">
        <v>3</v>
      </c>
      <c r="J764" s="35">
        <v>48742</v>
      </c>
      <c r="K764" s="35">
        <v>7</v>
      </c>
      <c r="L764" s="35" t="s">
        <v>7697</v>
      </c>
      <c r="M764" s="35" t="s">
        <v>7793</v>
      </c>
      <c r="N764" s="35" t="s">
        <v>903</v>
      </c>
      <c r="O764" s="35">
        <v>185</v>
      </c>
      <c r="P764" s="35">
        <v>0</v>
      </c>
      <c r="Q764" s="35">
        <v>185</v>
      </c>
      <c r="R764" s="35">
        <v>0</v>
      </c>
      <c r="S764" s="35">
        <v>0</v>
      </c>
      <c r="T764" s="35">
        <v>0</v>
      </c>
      <c r="U764" s="39">
        <v>44138</v>
      </c>
      <c r="V764" s="35">
        <v>52</v>
      </c>
      <c r="W764" s="45">
        <v>11605.22</v>
      </c>
      <c r="X764" s="45">
        <v>0</v>
      </c>
      <c r="Y764" s="45">
        <v>0</v>
      </c>
      <c r="Z764" s="45">
        <v>236.86</v>
      </c>
      <c r="AA764" s="45">
        <v>236.86</v>
      </c>
      <c r="AB764" s="35">
        <v>199</v>
      </c>
      <c r="AC764" s="35">
        <v>37</v>
      </c>
      <c r="AD764" s="42">
        <v>0.71153846153846156</v>
      </c>
      <c r="AE764" s="45">
        <v>233.06</v>
      </c>
      <c r="AF764" s="45">
        <v>220.64250000000001</v>
      </c>
      <c r="AG764" s="35" t="s">
        <v>10969</v>
      </c>
      <c r="AH764" s="35" t="s">
        <v>10965</v>
      </c>
      <c r="AK764" s="35" t="s">
        <v>7832</v>
      </c>
      <c r="AL764" s="35" t="s">
        <v>932</v>
      </c>
      <c r="AM764" s="35">
        <v>101</v>
      </c>
      <c r="AN764" s="35">
        <f>IFERROR(_xlfn.XLOOKUP(Master[[#This Row],[cu_id]],AllStopTimes[cu_ID],AllStopTimes[Average Stop Time ( In Min )]), 0)</f>
        <v>0</v>
      </c>
      <c r="AO764" s="35" t="e">
        <f>IF(Master[[#This Row],[RSP StopTime override]] &lt;&gt; "",Master[[#This Row],[RSP StopTime override]],IF(Master[[#This Row],[Avg stop time helper]] &lt;&gt; 0, Master[[#This Row],[Avg stop time helper]],Average_Stop_Time))</f>
        <v>#DIV/0!</v>
      </c>
    </row>
    <row r="765" spans="1:41" s="35" customFormat="1" x14ac:dyDescent="0.3">
      <c r="A765" s="55" t="s">
        <v>12963</v>
      </c>
      <c r="B765" s="35">
        <v>101</v>
      </c>
      <c r="C765" s="35">
        <v>70485</v>
      </c>
      <c r="D765" s="35">
        <v>0</v>
      </c>
      <c r="E765" s="35" t="s">
        <v>7995</v>
      </c>
      <c r="F765" s="35" t="s">
        <v>7996</v>
      </c>
      <c r="H765" s="35" t="s">
        <v>7896</v>
      </c>
      <c r="I765" s="35" t="s">
        <v>3</v>
      </c>
      <c r="J765" s="35">
        <v>49707</v>
      </c>
      <c r="K765" s="35">
        <v>3</v>
      </c>
      <c r="L765" s="35" t="s">
        <v>7804</v>
      </c>
      <c r="M765" s="35" t="s">
        <v>7793</v>
      </c>
      <c r="N765" s="35" t="s">
        <v>900</v>
      </c>
      <c r="O765" s="35">
        <v>68</v>
      </c>
      <c r="P765" s="35">
        <v>0</v>
      </c>
      <c r="Q765" s="35">
        <v>0</v>
      </c>
      <c r="R765" s="35">
        <v>68</v>
      </c>
      <c r="S765" s="35">
        <v>0</v>
      </c>
      <c r="T765" s="35">
        <v>0</v>
      </c>
      <c r="U765" s="39">
        <v>44146</v>
      </c>
      <c r="V765" s="35">
        <v>13</v>
      </c>
      <c r="W765" s="45">
        <v>78.41</v>
      </c>
      <c r="X765" s="45">
        <v>0</v>
      </c>
      <c r="Y765" s="45">
        <v>0</v>
      </c>
      <c r="Z765" s="45" t="s">
        <v>7881</v>
      </c>
      <c r="AA765" s="45" t="s">
        <v>7881</v>
      </c>
      <c r="AB765" s="35">
        <v>0</v>
      </c>
      <c r="AC765" s="35">
        <v>0</v>
      </c>
      <c r="AD765" s="42">
        <v>0</v>
      </c>
      <c r="AE765" s="45">
        <v>9.8011999999999997</v>
      </c>
      <c r="AF765" s="45">
        <v>0</v>
      </c>
      <c r="AG765" s="35" t="s">
        <v>10974</v>
      </c>
      <c r="AH765" s="35" t="s">
        <v>10965</v>
      </c>
      <c r="AK765" s="35" t="s">
        <v>7832</v>
      </c>
      <c r="AL765" s="35" t="s">
        <v>900</v>
      </c>
      <c r="AM765" s="35">
        <v>101</v>
      </c>
      <c r="AN765" s="35">
        <f>IFERROR(_xlfn.XLOOKUP(Master[[#This Row],[cu_id]],AllStopTimes[cu_ID],AllStopTimes[Average Stop Time ( In Min )]), 0)</f>
        <v>0</v>
      </c>
      <c r="AO765" s="35" t="e">
        <f>IF(Master[[#This Row],[RSP StopTime override]] &lt;&gt; "",Master[[#This Row],[RSP StopTime override]],IF(Master[[#This Row],[Avg stop time helper]] &lt;&gt; 0, Master[[#This Row],[Avg stop time helper]],Average_Stop_Time))</f>
        <v>#DIV/0!</v>
      </c>
    </row>
    <row r="766" spans="1:41" s="35" customFormat="1" x14ac:dyDescent="0.3">
      <c r="A766" s="55" t="s">
        <v>12571</v>
      </c>
      <c r="B766" s="35">
        <v>103</v>
      </c>
      <c r="C766" s="35">
        <v>70483</v>
      </c>
      <c r="D766" s="35">
        <v>0</v>
      </c>
      <c r="E766" s="35" t="s">
        <v>8988</v>
      </c>
      <c r="F766" s="35" t="s">
        <v>8989</v>
      </c>
      <c r="H766" s="35" t="s">
        <v>7896</v>
      </c>
      <c r="I766" s="35" t="s">
        <v>3</v>
      </c>
      <c r="J766" s="35">
        <v>49707</v>
      </c>
      <c r="K766" s="35">
        <v>7</v>
      </c>
      <c r="L766" s="35" t="s">
        <v>7697</v>
      </c>
      <c r="M766" s="35" t="s">
        <v>7793</v>
      </c>
      <c r="N766" s="35" t="s">
        <v>8057</v>
      </c>
      <c r="O766" s="35">
        <v>300</v>
      </c>
      <c r="P766" s="35">
        <v>0</v>
      </c>
      <c r="Q766" s="35">
        <v>0</v>
      </c>
      <c r="R766" s="35">
        <v>0</v>
      </c>
      <c r="S766" s="35">
        <v>300</v>
      </c>
      <c r="T766" s="35">
        <v>0</v>
      </c>
      <c r="U766" s="39">
        <v>44140</v>
      </c>
      <c r="V766" s="35">
        <v>55</v>
      </c>
      <c r="W766" s="45">
        <v>4672.05</v>
      </c>
      <c r="X766" s="45">
        <v>0</v>
      </c>
      <c r="Y766" s="45">
        <v>0</v>
      </c>
      <c r="Z766" s="45">
        <v>106.93</v>
      </c>
      <c r="AA766" s="45">
        <v>106.93</v>
      </c>
      <c r="AB766" s="35">
        <v>555</v>
      </c>
      <c r="AC766" s="35">
        <v>27</v>
      </c>
      <c r="AD766" s="42">
        <v>0.49090909090909091</v>
      </c>
      <c r="AE766" s="45">
        <v>94.394999999999996</v>
      </c>
      <c r="AF766" s="45">
        <v>79.596199999999996</v>
      </c>
      <c r="AG766" s="35" t="s">
        <v>10987</v>
      </c>
      <c r="AH766" s="35" t="s">
        <v>10973</v>
      </c>
      <c r="AK766" s="35" t="s">
        <v>7832</v>
      </c>
      <c r="AL766" s="35" t="s">
        <v>8057</v>
      </c>
      <c r="AM766" s="35">
        <v>103</v>
      </c>
      <c r="AN766" s="35">
        <f>IFERROR(_xlfn.XLOOKUP(Master[[#This Row],[cu_id]],AllStopTimes[cu_ID],AllStopTimes[Average Stop Time ( In Min )]), 0)</f>
        <v>0</v>
      </c>
      <c r="AO766" s="35" t="e">
        <f>IF(Master[[#This Row],[RSP StopTime override]] &lt;&gt; "",Master[[#This Row],[RSP StopTime override]],IF(Master[[#This Row],[Avg stop time helper]] &lt;&gt; 0, Master[[#This Row],[Avg stop time helper]],Average_Stop_Time))</f>
        <v>#DIV/0!</v>
      </c>
    </row>
    <row r="767" spans="1:41" s="35" customFormat="1" x14ac:dyDescent="0.3">
      <c r="A767" s="55" t="s">
        <v>13576</v>
      </c>
      <c r="B767" s="35">
        <v>102</v>
      </c>
      <c r="C767" s="35">
        <v>70479</v>
      </c>
      <c r="D767" s="35">
        <v>0</v>
      </c>
      <c r="E767" s="35" t="s">
        <v>8388</v>
      </c>
      <c r="F767" s="35" t="s">
        <v>8389</v>
      </c>
      <c r="H767" s="35" t="s">
        <v>7896</v>
      </c>
      <c r="I767" s="35" t="s">
        <v>3</v>
      </c>
      <c r="J767" s="35">
        <v>49707</v>
      </c>
      <c r="K767" s="35">
        <v>3</v>
      </c>
      <c r="L767" s="35" t="s">
        <v>7804</v>
      </c>
      <c r="M767" s="35" t="s">
        <v>7793</v>
      </c>
      <c r="N767" s="35" t="s">
        <v>900</v>
      </c>
      <c r="O767" s="35">
        <v>51</v>
      </c>
      <c r="P767" s="35">
        <v>0</v>
      </c>
      <c r="Q767" s="35">
        <v>0</v>
      </c>
      <c r="R767" s="35">
        <v>51</v>
      </c>
      <c r="S767" s="35">
        <v>0</v>
      </c>
      <c r="T767" s="35">
        <v>0</v>
      </c>
      <c r="U767" s="39">
        <v>44146</v>
      </c>
      <c r="V767" s="35">
        <v>13</v>
      </c>
      <c r="W767" s="45">
        <v>889.18</v>
      </c>
      <c r="X767" s="45">
        <v>0</v>
      </c>
      <c r="Y767" s="45">
        <v>0</v>
      </c>
      <c r="Z767" s="45">
        <v>18.670000000000002</v>
      </c>
      <c r="AA767" s="45">
        <v>74.69</v>
      </c>
      <c r="AB767" s="35">
        <v>0</v>
      </c>
      <c r="AC767" s="35">
        <v>0</v>
      </c>
      <c r="AD767" s="42">
        <v>0</v>
      </c>
      <c r="AE767" s="45">
        <v>16.945</v>
      </c>
      <c r="AF767" s="45">
        <v>16.945</v>
      </c>
      <c r="AG767" s="35" t="s">
        <v>10969</v>
      </c>
      <c r="AH767" s="35" t="s">
        <v>10965</v>
      </c>
      <c r="AK767" s="35" t="s">
        <v>7832</v>
      </c>
      <c r="AL767" s="35" t="s">
        <v>902</v>
      </c>
      <c r="AM767" s="35">
        <v>102</v>
      </c>
      <c r="AN767" s="35">
        <f>IFERROR(_xlfn.XLOOKUP(Master[[#This Row],[cu_id]],AllStopTimes[cu_ID],AllStopTimes[Average Stop Time ( In Min )]), 0)</f>
        <v>0</v>
      </c>
      <c r="AO767" s="35" t="e">
        <f>IF(Master[[#This Row],[RSP StopTime override]] &lt;&gt; "",Master[[#This Row],[RSP StopTime override]],IF(Master[[#This Row],[Avg stop time helper]] &lt;&gt; 0, Master[[#This Row],[Avg stop time helper]],Average_Stop_Time))</f>
        <v>#DIV/0!</v>
      </c>
    </row>
    <row r="768" spans="1:41" s="35" customFormat="1" x14ac:dyDescent="0.3">
      <c r="A768" s="55" t="s">
        <v>12513</v>
      </c>
      <c r="B768" s="35">
        <v>103</v>
      </c>
      <c r="C768" s="35">
        <v>70477</v>
      </c>
      <c r="D768" s="35">
        <v>0</v>
      </c>
      <c r="E768" s="35" t="s">
        <v>8784</v>
      </c>
      <c r="F768" s="35" t="s">
        <v>8785</v>
      </c>
      <c r="H768" s="35" t="s">
        <v>7896</v>
      </c>
      <c r="I768" s="35" t="s">
        <v>3</v>
      </c>
      <c r="J768" s="35">
        <v>49707</v>
      </c>
      <c r="K768" s="35">
        <v>7</v>
      </c>
      <c r="L768" s="35" t="s">
        <v>7697</v>
      </c>
      <c r="M768" s="35" t="s">
        <v>7793</v>
      </c>
      <c r="N768" s="35" t="s">
        <v>903</v>
      </c>
      <c r="O768" s="35">
        <v>76</v>
      </c>
      <c r="P768" s="35">
        <v>0</v>
      </c>
      <c r="Q768" s="35">
        <v>76</v>
      </c>
      <c r="R768" s="35">
        <v>0</v>
      </c>
      <c r="S768" s="35">
        <v>0</v>
      </c>
      <c r="T768" s="35">
        <v>0</v>
      </c>
      <c r="U768" s="39">
        <v>44138</v>
      </c>
      <c r="V768" s="35">
        <v>52</v>
      </c>
      <c r="W768" s="45">
        <v>1982.76</v>
      </c>
      <c r="X768" s="45">
        <v>0</v>
      </c>
      <c r="Y768" s="45">
        <v>0</v>
      </c>
      <c r="Z768" s="45">
        <v>47.51</v>
      </c>
      <c r="AA768" s="45">
        <v>47.51</v>
      </c>
      <c r="AB768" s="35">
        <v>26</v>
      </c>
      <c r="AC768" s="35">
        <v>9</v>
      </c>
      <c r="AD768" s="42">
        <v>0.17307692307692307</v>
      </c>
      <c r="AE768" s="45">
        <v>37.56</v>
      </c>
      <c r="AF768" s="45">
        <v>37.56</v>
      </c>
      <c r="AG768" s="35" t="s">
        <v>10969</v>
      </c>
      <c r="AH768" s="35" t="s">
        <v>10973</v>
      </c>
      <c r="AK768" s="35" t="s">
        <v>7832</v>
      </c>
      <c r="AL768" s="35" t="s">
        <v>902</v>
      </c>
      <c r="AM768" s="35">
        <v>105</v>
      </c>
      <c r="AN768" s="35">
        <f>IFERROR(_xlfn.XLOOKUP(Master[[#This Row],[cu_id]],AllStopTimes[cu_ID],AllStopTimes[Average Stop Time ( In Min )]), 0)</f>
        <v>0</v>
      </c>
      <c r="AO768" s="35" t="e">
        <f>IF(Master[[#This Row],[RSP StopTime override]] &lt;&gt; "",Master[[#This Row],[RSP StopTime override]],IF(Master[[#This Row],[Avg stop time helper]] &lt;&gt; 0, Master[[#This Row],[Avg stop time helper]],Average_Stop_Time))</f>
        <v>#DIV/0!</v>
      </c>
    </row>
    <row r="769" spans="1:41" s="35" customFormat="1" x14ac:dyDescent="0.3">
      <c r="A769" s="55" t="s">
        <v>13380</v>
      </c>
      <c r="B769" s="35">
        <v>103</v>
      </c>
      <c r="C769" s="35">
        <v>70474</v>
      </c>
      <c r="D769" s="35">
        <v>0</v>
      </c>
      <c r="E769" s="35" t="s">
        <v>8958</v>
      </c>
      <c r="F769" s="35" t="s">
        <v>8959</v>
      </c>
      <c r="H769" s="35" t="s">
        <v>7896</v>
      </c>
      <c r="I769" s="35" t="s">
        <v>3</v>
      </c>
      <c r="J769" s="35">
        <v>49707</v>
      </c>
      <c r="K769" s="35">
        <v>3</v>
      </c>
      <c r="L769" s="35" t="s">
        <v>7804</v>
      </c>
      <c r="M769" s="35" t="s">
        <v>7793</v>
      </c>
      <c r="N769" s="35" t="s">
        <v>8057</v>
      </c>
      <c r="O769" s="35">
        <v>110</v>
      </c>
      <c r="P769" s="35">
        <v>0</v>
      </c>
      <c r="Q769" s="35">
        <v>0</v>
      </c>
      <c r="R769" s="35">
        <v>0</v>
      </c>
      <c r="S769" s="35">
        <v>110</v>
      </c>
      <c r="T769" s="35">
        <v>0</v>
      </c>
      <c r="U769" s="39">
        <v>44154</v>
      </c>
      <c r="V769" s="35">
        <v>13</v>
      </c>
      <c r="W769" s="45">
        <v>447.41</v>
      </c>
      <c r="X769" s="45">
        <v>0</v>
      </c>
      <c r="Y769" s="45">
        <v>0</v>
      </c>
      <c r="Z769" s="45">
        <v>5.74</v>
      </c>
      <c r="AA769" s="45">
        <v>22.95</v>
      </c>
      <c r="AB769" s="35">
        <v>0</v>
      </c>
      <c r="AC769" s="35">
        <v>0</v>
      </c>
      <c r="AD769" s="42">
        <v>0</v>
      </c>
      <c r="AE769" s="45">
        <v>10.022500000000001</v>
      </c>
      <c r="AF769" s="45">
        <v>10.022500000000001</v>
      </c>
      <c r="AG769" s="35" t="s">
        <v>10969</v>
      </c>
      <c r="AH769" s="35" t="s">
        <v>10965</v>
      </c>
      <c r="AK769" s="35" t="s">
        <v>7832</v>
      </c>
      <c r="AL769" s="35" t="s">
        <v>8057</v>
      </c>
      <c r="AM769" s="35">
        <v>103</v>
      </c>
      <c r="AN769" s="35">
        <f>IFERROR(_xlfn.XLOOKUP(Master[[#This Row],[cu_id]],AllStopTimes[cu_ID],AllStopTimes[Average Stop Time ( In Min )]), 0)</f>
        <v>0</v>
      </c>
      <c r="AO769" s="35" t="e">
        <f>IF(Master[[#This Row],[RSP StopTime override]] &lt;&gt; "",Master[[#This Row],[RSP StopTime override]],IF(Master[[#This Row],[Avg stop time helper]] &lt;&gt; 0, Master[[#This Row],[Avg stop time helper]],Average_Stop_Time))</f>
        <v>#DIV/0!</v>
      </c>
    </row>
    <row r="770" spans="1:41" s="35" customFormat="1" x14ac:dyDescent="0.3">
      <c r="A770" s="55" t="s">
        <v>14234</v>
      </c>
      <c r="B770" s="35">
        <v>101</v>
      </c>
      <c r="C770" s="35">
        <v>70359</v>
      </c>
      <c r="D770" s="35">
        <v>0</v>
      </c>
      <c r="E770" s="35" t="s">
        <v>8100</v>
      </c>
      <c r="F770" s="35" t="s">
        <v>8101</v>
      </c>
      <c r="H770" s="35" t="s">
        <v>8068</v>
      </c>
      <c r="I770" s="35" t="s">
        <v>3</v>
      </c>
      <c r="J770" s="35">
        <v>48750</v>
      </c>
      <c r="K770" s="35">
        <v>2</v>
      </c>
      <c r="L770" s="35" t="s">
        <v>7698</v>
      </c>
      <c r="M770" s="35" t="s">
        <v>7793</v>
      </c>
      <c r="N770" s="35" t="s">
        <v>8057</v>
      </c>
      <c r="O770" s="35">
        <v>260</v>
      </c>
      <c r="P770" s="35">
        <v>0</v>
      </c>
      <c r="Q770" s="35">
        <v>0</v>
      </c>
      <c r="R770" s="35">
        <v>0</v>
      </c>
      <c r="S770" s="35">
        <v>260</v>
      </c>
      <c r="T770" s="35">
        <v>0</v>
      </c>
      <c r="U770" s="39">
        <v>44140</v>
      </c>
      <c r="V770" s="35">
        <v>13</v>
      </c>
      <c r="W770" s="45">
        <v>597.1</v>
      </c>
      <c r="X770" s="45">
        <v>0</v>
      </c>
      <c r="Y770" s="45">
        <v>0</v>
      </c>
      <c r="Z770" s="45">
        <v>24.22</v>
      </c>
      <c r="AA770" s="45">
        <v>96.86</v>
      </c>
      <c r="AB770" s="35">
        <v>0</v>
      </c>
      <c r="AC770" s="35">
        <v>0</v>
      </c>
      <c r="AD770" s="42">
        <v>0</v>
      </c>
      <c r="AE770" s="45">
        <v>21.5425</v>
      </c>
      <c r="AF770" s="45">
        <v>9.4137000000000004</v>
      </c>
      <c r="AG770" s="35" t="s">
        <v>10969</v>
      </c>
      <c r="AH770" s="35" t="s">
        <v>10965</v>
      </c>
      <c r="AK770" s="35" t="s">
        <v>7832</v>
      </c>
      <c r="AL770" s="35" t="s">
        <v>932</v>
      </c>
      <c r="AM770" s="35">
        <v>101</v>
      </c>
      <c r="AN770" s="35">
        <f>IFERROR(_xlfn.XLOOKUP(Master[[#This Row],[cu_id]],AllStopTimes[cu_ID],AllStopTimes[Average Stop Time ( In Min )]), 0)</f>
        <v>0</v>
      </c>
      <c r="AO770" s="35" t="e">
        <f>IF(Master[[#This Row],[RSP StopTime override]] &lt;&gt; "",Master[[#This Row],[RSP StopTime override]],IF(Master[[#This Row],[Avg stop time helper]] &lt;&gt; 0, Master[[#This Row],[Avg stop time helper]],Average_Stop_Time))</f>
        <v>#DIV/0!</v>
      </c>
    </row>
    <row r="771" spans="1:41" s="35" customFormat="1" x14ac:dyDescent="0.3">
      <c r="A771" s="55" t="s">
        <v>11052</v>
      </c>
      <c r="B771" s="35">
        <v>105</v>
      </c>
      <c r="C771" s="35">
        <v>70337</v>
      </c>
      <c r="D771" s="35">
        <v>0</v>
      </c>
      <c r="E771" s="35" t="s">
        <v>9307</v>
      </c>
      <c r="F771" s="35" t="s">
        <v>9308</v>
      </c>
      <c r="H771" s="35" t="s">
        <v>9296</v>
      </c>
      <c r="I771" s="35" t="s">
        <v>3</v>
      </c>
      <c r="J771" s="35">
        <v>48656</v>
      </c>
      <c r="K771" s="35">
        <v>7</v>
      </c>
      <c r="L771" s="35" t="s">
        <v>7697</v>
      </c>
      <c r="M771" s="35" t="s">
        <v>7793</v>
      </c>
      <c r="N771" s="35" t="s">
        <v>900</v>
      </c>
      <c r="O771" s="35">
        <v>95</v>
      </c>
      <c r="P771" s="35">
        <v>0</v>
      </c>
      <c r="Q771" s="35">
        <v>0</v>
      </c>
      <c r="R771" s="35">
        <v>95</v>
      </c>
      <c r="S771" s="35">
        <v>0</v>
      </c>
      <c r="T771" s="35">
        <v>0</v>
      </c>
      <c r="U771" s="39">
        <v>44139</v>
      </c>
      <c r="V771" s="35">
        <v>42</v>
      </c>
      <c r="W771" s="45">
        <v>3605.97</v>
      </c>
      <c r="X771" s="45">
        <v>0</v>
      </c>
      <c r="Y771" s="45">
        <v>0</v>
      </c>
      <c r="Z771" s="45">
        <v>96.47</v>
      </c>
      <c r="AA771" s="45">
        <v>96.47</v>
      </c>
      <c r="AB771" s="35">
        <v>0</v>
      </c>
      <c r="AC771" s="35">
        <v>0</v>
      </c>
      <c r="AD771" s="42">
        <v>0</v>
      </c>
      <c r="AE771" s="45">
        <v>89.133700000000005</v>
      </c>
      <c r="AF771" s="45">
        <v>35.643700000000003</v>
      </c>
      <c r="AG771" s="35" t="s">
        <v>10966</v>
      </c>
      <c r="AH771" s="35" t="s">
        <v>10965</v>
      </c>
      <c r="AK771" s="35" t="s">
        <v>7832</v>
      </c>
      <c r="AL771" s="35" t="s">
        <v>932</v>
      </c>
      <c r="AM771" s="35">
        <v>105</v>
      </c>
      <c r="AN771" s="35">
        <f>IFERROR(_xlfn.XLOOKUP(Master[[#This Row],[cu_id]],AllStopTimes[cu_ID],AllStopTimes[Average Stop Time ( In Min )]), 0)</f>
        <v>0</v>
      </c>
      <c r="AO771" s="35" t="e">
        <f>IF(Master[[#This Row],[RSP StopTime override]] &lt;&gt; "",Master[[#This Row],[RSP StopTime override]],IF(Master[[#This Row],[Avg stop time helper]] &lt;&gt; 0, Master[[#This Row],[Avg stop time helper]],Average_Stop_Time))</f>
        <v>#DIV/0!</v>
      </c>
    </row>
    <row r="772" spans="1:41" s="35" customFormat="1" x14ac:dyDescent="0.3">
      <c r="A772" s="55" t="s">
        <v>11147</v>
      </c>
      <c r="B772" s="35">
        <v>102</v>
      </c>
      <c r="C772" s="35">
        <v>70324</v>
      </c>
      <c r="D772" s="35">
        <v>0</v>
      </c>
      <c r="E772" s="35" t="s">
        <v>8213</v>
      </c>
      <c r="F772" s="35" t="s">
        <v>8214</v>
      </c>
      <c r="H772" s="35" t="s">
        <v>8197</v>
      </c>
      <c r="I772" s="35" t="s">
        <v>3</v>
      </c>
      <c r="J772" s="35">
        <v>49765</v>
      </c>
      <c r="K772" s="35">
        <v>3</v>
      </c>
      <c r="L772" s="35" t="s">
        <v>7804</v>
      </c>
      <c r="M772" s="35" t="s">
        <v>7793</v>
      </c>
      <c r="N772" s="35" t="s">
        <v>901</v>
      </c>
      <c r="O772" s="35">
        <v>50</v>
      </c>
      <c r="P772" s="35">
        <v>50</v>
      </c>
      <c r="Q772" s="35">
        <v>0</v>
      </c>
      <c r="R772" s="35">
        <v>0</v>
      </c>
      <c r="S772" s="35">
        <v>0</v>
      </c>
      <c r="T772" s="35">
        <v>0</v>
      </c>
      <c r="U772" s="39">
        <v>44144</v>
      </c>
      <c r="V772" s="35">
        <v>21</v>
      </c>
      <c r="W772" s="45">
        <v>1161.1099999999999</v>
      </c>
      <c r="X772" s="45">
        <v>0</v>
      </c>
      <c r="Y772" s="45">
        <v>0</v>
      </c>
      <c r="Z772" s="45">
        <v>12.68</v>
      </c>
      <c r="AA772" s="45">
        <v>50.73</v>
      </c>
      <c r="AB772" s="35">
        <v>0</v>
      </c>
      <c r="AC772" s="35">
        <v>0</v>
      </c>
      <c r="AD772" s="42">
        <v>0</v>
      </c>
      <c r="AE772" s="45">
        <v>13.37</v>
      </c>
      <c r="AF772" s="45">
        <v>23.557500000000001</v>
      </c>
      <c r="AG772" s="35" t="s">
        <v>6009</v>
      </c>
      <c r="AH772" s="35" t="s">
        <v>6009</v>
      </c>
      <c r="AK772" s="35" t="s">
        <v>7832</v>
      </c>
      <c r="AL772" s="35" t="s">
        <v>901</v>
      </c>
      <c r="AM772" s="35">
        <v>102</v>
      </c>
      <c r="AN772" s="35">
        <f>IFERROR(_xlfn.XLOOKUP(Master[[#This Row],[cu_id]],AllStopTimes[cu_ID],AllStopTimes[Average Stop Time ( In Min )]), 0)</f>
        <v>0</v>
      </c>
      <c r="AO772" s="35" t="e">
        <f>IF(Master[[#This Row],[RSP StopTime override]] &lt;&gt; "",Master[[#This Row],[RSP StopTime override]],IF(Master[[#This Row],[Avg stop time helper]] &lt;&gt; 0, Master[[#This Row],[Avg stop time helper]],Average_Stop_Time))</f>
        <v>#DIV/0!</v>
      </c>
    </row>
    <row r="773" spans="1:41" s="35" customFormat="1" x14ac:dyDescent="0.3">
      <c r="A773" s="55" t="s">
        <v>11883</v>
      </c>
      <c r="B773" s="35">
        <v>102</v>
      </c>
      <c r="C773" s="35">
        <v>99138</v>
      </c>
      <c r="D773" s="35">
        <v>0</v>
      </c>
      <c r="E773" s="35" t="s">
        <v>8596</v>
      </c>
      <c r="F773" s="35" t="s">
        <v>8597</v>
      </c>
      <c r="H773" s="35" t="s">
        <v>8584</v>
      </c>
      <c r="I773" s="35" t="s">
        <v>3</v>
      </c>
      <c r="J773" s="35">
        <v>49701</v>
      </c>
      <c r="K773" s="35">
        <v>7</v>
      </c>
      <c r="L773" s="35" t="s">
        <v>7697</v>
      </c>
      <c r="M773" s="35" t="s">
        <v>7793</v>
      </c>
      <c r="N773" s="35" t="s">
        <v>902</v>
      </c>
      <c r="O773" s="35">
        <v>55</v>
      </c>
      <c r="P773" s="35">
        <v>0</v>
      </c>
      <c r="Q773" s="35">
        <v>0</v>
      </c>
      <c r="R773" s="35">
        <v>0</v>
      </c>
      <c r="S773" s="35">
        <v>0</v>
      </c>
      <c r="T773" s="35">
        <v>55</v>
      </c>
      <c r="U773" s="39">
        <v>44295</v>
      </c>
      <c r="V773" s="35">
        <v>29</v>
      </c>
      <c r="W773" s="45">
        <v>4274.41</v>
      </c>
      <c r="X773" s="45">
        <v>0</v>
      </c>
      <c r="Y773" s="45">
        <v>0</v>
      </c>
      <c r="Z773" s="45">
        <v>202.76</v>
      </c>
      <c r="AA773" s="45">
        <v>202.76</v>
      </c>
      <c r="AB773" s="35">
        <v>11</v>
      </c>
      <c r="AC773" s="35">
        <v>0</v>
      </c>
      <c r="AD773" s="42">
        <v>0</v>
      </c>
      <c r="AE773" s="45">
        <v>162.02619999999999</v>
      </c>
      <c r="AF773" s="45">
        <v>0</v>
      </c>
      <c r="AG773" s="35" t="s">
        <v>6009</v>
      </c>
      <c r="AH773" s="35" t="s">
        <v>6009</v>
      </c>
      <c r="AK773" s="35" t="s">
        <v>7832</v>
      </c>
      <c r="AL773" s="35" t="s">
        <v>900</v>
      </c>
      <c r="AM773" s="35">
        <v>102</v>
      </c>
      <c r="AN773" s="35">
        <f>IFERROR(_xlfn.XLOOKUP(Master[[#This Row],[cu_id]],AllStopTimes[cu_ID],AllStopTimes[Average Stop Time ( In Min )]), 0)</f>
        <v>0</v>
      </c>
      <c r="AO773" s="35" t="e">
        <f>IF(Master[[#This Row],[RSP StopTime override]] &lt;&gt; "",Master[[#This Row],[RSP StopTime override]],IF(Master[[#This Row],[Avg stop time helper]] &lt;&gt; 0, Master[[#This Row],[Avg stop time helper]],Average_Stop_Time))</f>
        <v>#DIV/0!</v>
      </c>
    </row>
    <row r="774" spans="1:41" s="35" customFormat="1" x14ac:dyDescent="0.3">
      <c r="A774" s="55" t="s">
        <v>13001</v>
      </c>
      <c r="B774" s="35">
        <v>101</v>
      </c>
      <c r="C774" s="35">
        <v>70106</v>
      </c>
      <c r="D774" s="35">
        <v>0</v>
      </c>
      <c r="E774" s="35" t="s">
        <v>8017</v>
      </c>
      <c r="F774" s="35" t="s">
        <v>8018</v>
      </c>
      <c r="H774" s="35" t="s">
        <v>7831</v>
      </c>
      <c r="I774" s="35" t="s">
        <v>3</v>
      </c>
      <c r="J774" s="35">
        <v>49707</v>
      </c>
      <c r="K774" s="35">
        <v>7</v>
      </c>
      <c r="L774" s="35" t="s">
        <v>7697</v>
      </c>
      <c r="M774" s="35" t="s">
        <v>7793</v>
      </c>
      <c r="N774" s="35" t="s">
        <v>900</v>
      </c>
      <c r="O774" s="35">
        <v>170</v>
      </c>
      <c r="P774" s="35">
        <v>0</v>
      </c>
      <c r="Q774" s="35">
        <v>0</v>
      </c>
      <c r="R774" s="35">
        <v>170</v>
      </c>
      <c r="S774" s="35">
        <v>0</v>
      </c>
      <c r="T774" s="35">
        <v>0</v>
      </c>
      <c r="U774" s="39">
        <v>44139</v>
      </c>
      <c r="V774" s="35">
        <v>53</v>
      </c>
      <c r="W774" s="45">
        <v>4209.05</v>
      </c>
      <c r="X774" s="45">
        <v>0</v>
      </c>
      <c r="Y774" s="45">
        <v>0</v>
      </c>
      <c r="Z774" s="45">
        <v>84.6</v>
      </c>
      <c r="AA774" s="45">
        <v>84.6</v>
      </c>
      <c r="AB774" s="35">
        <v>0</v>
      </c>
      <c r="AC774" s="35">
        <v>0</v>
      </c>
      <c r="AD774" s="42">
        <v>0</v>
      </c>
      <c r="AE774" s="45">
        <v>80.545000000000002</v>
      </c>
      <c r="AF774" s="45">
        <v>79.055000000000007</v>
      </c>
      <c r="AG774" s="35" t="s">
        <v>10974</v>
      </c>
      <c r="AH774" s="35" t="s">
        <v>10965</v>
      </c>
      <c r="AK774" s="35" t="s">
        <v>7832</v>
      </c>
      <c r="AL774" s="35" t="s">
        <v>900</v>
      </c>
      <c r="AM774" s="35">
        <v>101</v>
      </c>
      <c r="AN774" s="35">
        <f>IFERROR(_xlfn.XLOOKUP(Master[[#This Row],[cu_id]],AllStopTimes[cu_ID],AllStopTimes[Average Stop Time ( In Min )]), 0)</f>
        <v>0</v>
      </c>
      <c r="AO774" s="35" t="e">
        <f>IF(Master[[#This Row],[RSP StopTime override]] &lt;&gt; "",Master[[#This Row],[RSP StopTime override]],IF(Master[[#This Row],[Avg stop time helper]] &lt;&gt; 0, Master[[#This Row],[Avg stop time helper]],Average_Stop_Time))</f>
        <v>#DIV/0!</v>
      </c>
    </row>
    <row r="775" spans="1:41" s="35" customFormat="1" x14ac:dyDescent="0.3">
      <c r="A775" s="55" t="s">
        <v>11742</v>
      </c>
      <c r="B775" s="35">
        <v>102</v>
      </c>
      <c r="C775" s="35">
        <v>70036</v>
      </c>
      <c r="D775" s="35">
        <v>0</v>
      </c>
      <c r="E775" s="35" t="s">
        <v>8504</v>
      </c>
      <c r="F775" s="35" t="s">
        <v>8505</v>
      </c>
      <c r="G775" s="35" t="s">
        <v>8499</v>
      </c>
      <c r="H775" s="35" t="s">
        <v>8473</v>
      </c>
      <c r="I775" s="35" t="s">
        <v>3</v>
      </c>
      <c r="J775" s="35">
        <v>49701</v>
      </c>
      <c r="K775" s="35">
        <v>7</v>
      </c>
      <c r="L775" s="35" t="s">
        <v>7697</v>
      </c>
      <c r="M775" s="35" t="s">
        <v>7793</v>
      </c>
      <c r="N775" s="35" t="s">
        <v>8057</v>
      </c>
      <c r="O775" s="35">
        <v>60</v>
      </c>
      <c r="P775" s="35">
        <v>0</v>
      </c>
      <c r="Q775" s="35">
        <v>0</v>
      </c>
      <c r="R775" s="35">
        <v>0</v>
      </c>
      <c r="S775" s="35">
        <v>60</v>
      </c>
      <c r="T775" s="35">
        <v>0</v>
      </c>
      <c r="U775" s="39">
        <v>44315</v>
      </c>
      <c r="V775" s="35">
        <v>27</v>
      </c>
      <c r="W775" s="45">
        <v>2671.23</v>
      </c>
      <c r="X775" s="45">
        <v>0</v>
      </c>
      <c r="Y775" s="45">
        <v>0</v>
      </c>
      <c r="Z775" s="45">
        <v>113.46</v>
      </c>
      <c r="AA775" s="45">
        <v>113.46</v>
      </c>
      <c r="AB775" s="35">
        <v>0</v>
      </c>
      <c r="AC775" s="35">
        <v>0</v>
      </c>
      <c r="AD775" s="42">
        <v>0</v>
      </c>
      <c r="AE775" s="45">
        <v>115.53</v>
      </c>
      <c r="AF775" s="45">
        <v>0</v>
      </c>
      <c r="AG775" s="35" t="s">
        <v>6009</v>
      </c>
      <c r="AH775" s="35" t="s">
        <v>6009</v>
      </c>
      <c r="AK775" s="35" t="s">
        <v>7832</v>
      </c>
      <c r="AL775" s="35" t="s">
        <v>8057</v>
      </c>
      <c r="AM775" s="35">
        <v>102</v>
      </c>
      <c r="AN775" s="35">
        <f>IFERROR(_xlfn.XLOOKUP(Master[[#This Row],[cu_id]],AllStopTimes[cu_ID],AllStopTimes[Average Stop Time ( In Min )]), 0)</f>
        <v>0</v>
      </c>
      <c r="AO775" s="35" t="e">
        <f>IF(Master[[#This Row],[RSP StopTime override]] &lt;&gt; "",Master[[#This Row],[RSP StopTime override]],IF(Master[[#This Row],[Avg stop time helper]] &lt;&gt; 0, Master[[#This Row],[Avg stop time helper]],Average_Stop_Time))</f>
        <v>#DIV/0!</v>
      </c>
    </row>
    <row r="776" spans="1:41" s="35" customFormat="1" x14ac:dyDescent="0.3">
      <c r="A776" s="55" t="s">
        <v>11863</v>
      </c>
      <c r="B776" s="35">
        <v>101</v>
      </c>
      <c r="C776" s="35">
        <v>70031</v>
      </c>
      <c r="D776" s="35">
        <v>0</v>
      </c>
      <c r="E776" s="35" t="s">
        <v>8123</v>
      </c>
      <c r="F776" s="35" t="s">
        <v>8124</v>
      </c>
      <c r="H776" s="35" t="s">
        <v>8071</v>
      </c>
      <c r="I776" s="35" t="s">
        <v>3</v>
      </c>
      <c r="J776" s="35">
        <v>48750</v>
      </c>
      <c r="K776" s="35">
        <v>7</v>
      </c>
      <c r="L776" s="35" t="s">
        <v>7697</v>
      </c>
      <c r="M776" s="35" t="s">
        <v>7793</v>
      </c>
      <c r="N776" s="35" t="s">
        <v>8057</v>
      </c>
      <c r="O776" s="35">
        <v>302</v>
      </c>
      <c r="P776" s="35">
        <v>0</v>
      </c>
      <c r="Q776" s="35">
        <v>0</v>
      </c>
      <c r="R776" s="35">
        <v>0</v>
      </c>
      <c r="S776" s="35">
        <v>302</v>
      </c>
      <c r="T776" s="35">
        <v>0</v>
      </c>
      <c r="U776" s="39">
        <v>44329</v>
      </c>
      <c r="V776" s="35">
        <v>28</v>
      </c>
      <c r="W776" s="45">
        <v>6863.82</v>
      </c>
      <c r="X776" s="45">
        <v>0</v>
      </c>
      <c r="Y776" s="45">
        <v>0</v>
      </c>
      <c r="Z776" s="45">
        <v>354.92</v>
      </c>
      <c r="AA776" s="45">
        <v>354.92</v>
      </c>
      <c r="AB776" s="35">
        <v>0</v>
      </c>
      <c r="AC776" s="35">
        <v>0</v>
      </c>
      <c r="AD776" s="42">
        <v>0</v>
      </c>
      <c r="AE776" s="45">
        <v>396.34</v>
      </c>
      <c r="AF776" s="45">
        <v>0</v>
      </c>
      <c r="AG776" s="35" t="s">
        <v>10974</v>
      </c>
      <c r="AH776" s="35" t="s">
        <v>10965</v>
      </c>
      <c r="AK776" s="35" t="s">
        <v>7832</v>
      </c>
      <c r="AL776" s="35" t="s">
        <v>932</v>
      </c>
      <c r="AM776" s="35">
        <v>101</v>
      </c>
      <c r="AN776" s="35">
        <f>IFERROR(_xlfn.XLOOKUP(Master[[#This Row],[cu_id]],AllStopTimes[cu_ID],AllStopTimes[Average Stop Time ( In Min )]), 0)</f>
        <v>0</v>
      </c>
      <c r="AO776" s="35" t="e">
        <f>IF(Master[[#This Row],[RSP StopTime override]] &lt;&gt; "",Master[[#This Row],[RSP StopTime override]],IF(Master[[#This Row],[Avg stop time helper]] &lt;&gt; 0, Master[[#This Row],[Avg stop time helper]],Average_Stop_Time))</f>
        <v>#DIV/0!</v>
      </c>
    </row>
    <row r="777" spans="1:41" s="35" customFormat="1" x14ac:dyDescent="0.3">
      <c r="A777" s="55" t="s">
        <v>12172</v>
      </c>
      <c r="B777" s="35">
        <v>102</v>
      </c>
      <c r="C777" s="35">
        <v>70024</v>
      </c>
      <c r="D777" s="35">
        <v>0</v>
      </c>
      <c r="E777" s="35" t="s">
        <v>8316</v>
      </c>
      <c r="F777" s="35" t="s">
        <v>8317</v>
      </c>
      <c r="H777" s="35" t="s">
        <v>8276</v>
      </c>
      <c r="I777" s="35" t="s">
        <v>3</v>
      </c>
      <c r="J777" s="35">
        <v>49779</v>
      </c>
      <c r="K777" s="35">
        <v>7</v>
      </c>
      <c r="L777" s="35" t="s">
        <v>7697</v>
      </c>
      <c r="M777" s="35" t="s">
        <v>7793</v>
      </c>
      <c r="N777" s="35" t="s">
        <v>903</v>
      </c>
      <c r="O777" s="35">
        <v>120</v>
      </c>
      <c r="P777" s="35">
        <v>0</v>
      </c>
      <c r="Q777" s="35">
        <v>120</v>
      </c>
      <c r="R777" s="35">
        <v>0</v>
      </c>
      <c r="S777" s="35">
        <v>0</v>
      </c>
      <c r="T777" s="35">
        <v>0</v>
      </c>
      <c r="U777" s="39">
        <v>44138</v>
      </c>
      <c r="V777" s="35">
        <v>52</v>
      </c>
      <c r="W777" s="45">
        <v>4586.63</v>
      </c>
      <c r="X777" s="45">
        <v>0</v>
      </c>
      <c r="Y777" s="45">
        <v>0</v>
      </c>
      <c r="Z777" s="45">
        <v>111.53</v>
      </c>
      <c r="AA777" s="45">
        <v>111.53</v>
      </c>
      <c r="AB777" s="35">
        <v>110</v>
      </c>
      <c r="AC777" s="35">
        <v>33</v>
      </c>
      <c r="AD777" s="42">
        <v>0.63461538461538458</v>
      </c>
      <c r="AE777" s="45">
        <v>99.35</v>
      </c>
      <c r="AF777" s="45">
        <v>87.942499999999995</v>
      </c>
      <c r="AG777" s="35" t="s">
        <v>6009</v>
      </c>
      <c r="AH777" s="35" t="s">
        <v>6009</v>
      </c>
      <c r="AK777" s="35" t="s">
        <v>7832</v>
      </c>
      <c r="AL777" s="35" t="s">
        <v>903</v>
      </c>
      <c r="AM777" s="35">
        <v>102</v>
      </c>
      <c r="AN777" s="35">
        <f>IFERROR(_xlfn.XLOOKUP(Master[[#This Row],[cu_id]],AllStopTimes[cu_ID],AllStopTimes[Average Stop Time ( In Min )]), 0)</f>
        <v>0</v>
      </c>
      <c r="AO777" s="35" t="e">
        <f>IF(Master[[#This Row],[RSP StopTime override]] &lt;&gt; "",Master[[#This Row],[RSP StopTime override]],IF(Master[[#This Row],[Avg stop time helper]] &lt;&gt; 0, Master[[#This Row],[Avg stop time helper]],Average_Stop_Time))</f>
        <v>#DIV/0!</v>
      </c>
    </row>
    <row r="778" spans="1:41" s="35" customFormat="1" x14ac:dyDescent="0.3">
      <c r="A778" s="55" t="s">
        <v>11187</v>
      </c>
      <c r="B778" s="35">
        <v>102</v>
      </c>
      <c r="C778" s="35">
        <v>70021</v>
      </c>
      <c r="D778" s="35">
        <v>0</v>
      </c>
      <c r="E778" s="35" t="s">
        <v>8218</v>
      </c>
      <c r="F778" s="35" t="s">
        <v>8219</v>
      </c>
      <c r="H778" s="35" t="s">
        <v>8197</v>
      </c>
      <c r="I778" s="35" t="s">
        <v>3</v>
      </c>
      <c r="J778" s="35">
        <v>49765</v>
      </c>
      <c r="K778" s="35">
        <v>6</v>
      </c>
      <c r="L778" s="35" t="s">
        <v>7805</v>
      </c>
      <c r="M778" s="35" t="s">
        <v>7793</v>
      </c>
      <c r="N778" s="35" t="s">
        <v>901</v>
      </c>
      <c r="O778" s="35">
        <v>80</v>
      </c>
      <c r="P778" s="35">
        <v>80</v>
      </c>
      <c r="Q778" s="35">
        <v>0</v>
      </c>
      <c r="R778" s="35">
        <v>0</v>
      </c>
      <c r="S778" s="35">
        <v>0</v>
      </c>
      <c r="T778" s="35">
        <v>0</v>
      </c>
      <c r="U778" s="39">
        <v>44235</v>
      </c>
      <c r="V778" s="35">
        <v>19</v>
      </c>
      <c r="W778" s="45">
        <v>641.22</v>
      </c>
      <c r="X778" s="45">
        <v>0</v>
      </c>
      <c r="Y778" s="45">
        <v>0</v>
      </c>
      <c r="Z778" s="45">
        <v>19.510000000000002</v>
      </c>
      <c r="AA778" s="45">
        <v>39.020000000000003</v>
      </c>
      <c r="AB778" s="35">
        <v>0</v>
      </c>
      <c r="AC778" s="35">
        <v>0</v>
      </c>
      <c r="AD778" s="42">
        <v>0</v>
      </c>
      <c r="AE778" s="45">
        <v>17.515000000000001</v>
      </c>
      <c r="AF778" s="45">
        <v>0</v>
      </c>
      <c r="AG778" s="35" t="s">
        <v>6009</v>
      </c>
      <c r="AH778" s="35" t="s">
        <v>6009</v>
      </c>
      <c r="AK778" s="35" t="s">
        <v>7832</v>
      </c>
      <c r="AL778" s="35" t="s">
        <v>901</v>
      </c>
      <c r="AM778" s="35">
        <v>102</v>
      </c>
      <c r="AN778" s="35">
        <f>IFERROR(_xlfn.XLOOKUP(Master[[#This Row],[cu_id]],AllStopTimes[cu_ID],AllStopTimes[Average Stop Time ( In Min )]), 0)</f>
        <v>0</v>
      </c>
      <c r="AO778" s="35" t="e">
        <f>IF(Master[[#This Row],[RSP StopTime override]] &lt;&gt; "",Master[[#This Row],[RSP StopTime override]],IF(Master[[#This Row],[Avg stop time helper]] &lt;&gt; 0, Master[[#This Row],[Avg stop time helper]],Average_Stop_Time))</f>
        <v>#DIV/0!</v>
      </c>
    </row>
    <row r="779" spans="1:41" s="35" customFormat="1" x14ac:dyDescent="0.3">
      <c r="A779" s="55" t="s">
        <v>11781</v>
      </c>
      <c r="B779" s="35">
        <v>102</v>
      </c>
      <c r="C779" s="35">
        <v>70015</v>
      </c>
      <c r="D779" s="35">
        <v>0</v>
      </c>
      <c r="E779" s="35" t="s">
        <v>8502</v>
      </c>
      <c r="F779" s="35" t="s">
        <v>8503</v>
      </c>
      <c r="G779" s="35" t="s">
        <v>8476</v>
      </c>
      <c r="H779" s="35" t="s">
        <v>8473</v>
      </c>
      <c r="I779" s="35" t="s">
        <v>3</v>
      </c>
      <c r="J779" s="35">
        <v>49757</v>
      </c>
      <c r="K779" s="35">
        <v>7</v>
      </c>
      <c r="L779" s="35" t="s">
        <v>7697</v>
      </c>
      <c r="M779" s="35" t="s">
        <v>7793</v>
      </c>
      <c r="N779" s="35" t="s">
        <v>8057</v>
      </c>
      <c r="O779" s="35">
        <v>57</v>
      </c>
      <c r="P779" s="35">
        <v>0</v>
      </c>
      <c r="Q779" s="35">
        <v>0</v>
      </c>
      <c r="R779" s="35">
        <v>0</v>
      </c>
      <c r="S779" s="35">
        <v>57</v>
      </c>
      <c r="T779" s="35">
        <v>0</v>
      </c>
      <c r="U779" s="39">
        <v>44167</v>
      </c>
      <c r="V779" s="35">
        <v>31</v>
      </c>
      <c r="W779" s="45">
        <v>3114.97</v>
      </c>
      <c r="X779" s="45">
        <v>78.72</v>
      </c>
      <c r="Y779" s="45">
        <v>3036.25</v>
      </c>
      <c r="Z779" s="45">
        <v>150.78</v>
      </c>
      <c r="AA779" s="45">
        <v>150.78</v>
      </c>
      <c r="AB779" s="35">
        <v>0</v>
      </c>
      <c r="AC779" s="35">
        <v>0</v>
      </c>
      <c r="AD779" s="42">
        <v>0</v>
      </c>
      <c r="AE779" s="45">
        <v>118.91249999999999</v>
      </c>
      <c r="AF779" s="45">
        <v>-15.38</v>
      </c>
      <c r="AG779" s="35" t="s">
        <v>6009</v>
      </c>
      <c r="AH779" s="35" t="s">
        <v>6009</v>
      </c>
      <c r="AK779" s="35" t="s">
        <v>7832</v>
      </c>
      <c r="AL779" s="35" t="s">
        <v>8057</v>
      </c>
      <c r="AM779" s="35">
        <v>102</v>
      </c>
      <c r="AN779" s="35">
        <f>IFERROR(_xlfn.XLOOKUP(Master[[#This Row],[cu_id]],AllStopTimes[cu_ID],AllStopTimes[Average Stop Time ( In Min )]), 0)</f>
        <v>0</v>
      </c>
      <c r="AO779" s="35" t="e">
        <f>IF(Master[[#This Row],[RSP StopTime override]] &lt;&gt; "",Master[[#This Row],[RSP StopTime override]],IF(Master[[#This Row],[Avg stop time helper]] &lt;&gt; 0, Master[[#This Row],[Avg stop time helper]],Average_Stop_Time))</f>
        <v>#DIV/0!</v>
      </c>
    </row>
    <row r="780" spans="1:41" s="35" customFormat="1" x14ac:dyDescent="0.3">
      <c r="A780" s="55" t="s">
        <v>11707</v>
      </c>
      <c r="B780" s="35">
        <v>102</v>
      </c>
      <c r="C780" s="35">
        <v>70014</v>
      </c>
      <c r="D780" s="35">
        <v>0</v>
      </c>
      <c r="E780" s="35" t="s">
        <v>8521</v>
      </c>
      <c r="F780" s="35" t="s">
        <v>8522</v>
      </c>
      <c r="G780" s="35" t="s">
        <v>8476</v>
      </c>
      <c r="H780" s="35" t="s">
        <v>8473</v>
      </c>
      <c r="I780" s="35" t="s">
        <v>3</v>
      </c>
      <c r="J780" s="35">
        <v>49757</v>
      </c>
      <c r="K780" s="35">
        <v>7</v>
      </c>
      <c r="L780" s="35" t="s">
        <v>7697</v>
      </c>
      <c r="M780" s="35" t="s">
        <v>7793</v>
      </c>
      <c r="N780" s="35" t="s">
        <v>8057</v>
      </c>
      <c r="O780" s="35">
        <v>95</v>
      </c>
      <c r="P780" s="35">
        <v>0</v>
      </c>
      <c r="Q780" s="35">
        <v>0</v>
      </c>
      <c r="R780" s="35">
        <v>0</v>
      </c>
      <c r="S780" s="35">
        <v>95</v>
      </c>
      <c r="T780" s="35">
        <v>0</v>
      </c>
      <c r="U780" s="39">
        <v>44315</v>
      </c>
      <c r="V780" s="35">
        <v>26</v>
      </c>
      <c r="W780" s="45">
        <v>1432.65</v>
      </c>
      <c r="X780" s="45">
        <v>0</v>
      </c>
      <c r="Y780" s="45">
        <v>0</v>
      </c>
      <c r="Z780" s="45">
        <v>63.02</v>
      </c>
      <c r="AA780" s="45">
        <v>63.02</v>
      </c>
      <c r="AB780" s="35">
        <v>0</v>
      </c>
      <c r="AC780" s="35">
        <v>0</v>
      </c>
      <c r="AD780" s="42">
        <v>0</v>
      </c>
      <c r="AE780" s="45">
        <v>60.238700000000001</v>
      </c>
      <c r="AF780" s="45">
        <v>0</v>
      </c>
      <c r="AG780" s="35" t="s">
        <v>6009</v>
      </c>
      <c r="AH780" s="35" t="s">
        <v>6009</v>
      </c>
      <c r="AK780" s="35" t="s">
        <v>7832</v>
      </c>
      <c r="AL780" s="35" t="s">
        <v>8057</v>
      </c>
      <c r="AM780" s="35">
        <v>102</v>
      </c>
      <c r="AN780" s="35">
        <f>IFERROR(_xlfn.XLOOKUP(Master[[#This Row],[cu_id]],AllStopTimes[cu_ID],AllStopTimes[Average Stop Time ( In Min )]), 0)</f>
        <v>0</v>
      </c>
      <c r="AO780" s="35" t="e">
        <f>IF(Master[[#This Row],[RSP StopTime override]] &lt;&gt; "",Master[[#This Row],[RSP StopTime override]],IF(Master[[#This Row],[Avg stop time helper]] &lt;&gt; 0, Master[[#This Row],[Avg stop time helper]],Average_Stop_Time))</f>
        <v>#DIV/0!</v>
      </c>
    </row>
    <row r="781" spans="1:41" s="35" customFormat="1" x14ac:dyDescent="0.3">
      <c r="A781" s="55" t="s">
        <v>12087</v>
      </c>
      <c r="B781" s="35">
        <v>102</v>
      </c>
      <c r="C781" s="35">
        <v>70013</v>
      </c>
      <c r="D781" s="35">
        <v>0</v>
      </c>
      <c r="E781" s="35" t="s">
        <v>8629</v>
      </c>
      <c r="F781" s="35" t="s">
        <v>8630</v>
      </c>
      <c r="H781" s="35" t="s">
        <v>8584</v>
      </c>
      <c r="I781" s="35" t="s">
        <v>3</v>
      </c>
      <c r="J781" s="35">
        <v>49701</v>
      </c>
      <c r="K781" s="35">
        <v>7</v>
      </c>
      <c r="L781" s="35" t="s">
        <v>7697</v>
      </c>
      <c r="M781" s="35" t="s">
        <v>7793</v>
      </c>
      <c r="N781" s="35" t="s">
        <v>902</v>
      </c>
      <c r="O781" s="35">
        <v>95</v>
      </c>
      <c r="P781" s="35">
        <v>0</v>
      </c>
      <c r="Q781" s="35">
        <v>0</v>
      </c>
      <c r="R781" s="35">
        <v>0</v>
      </c>
      <c r="S781" s="35">
        <v>0</v>
      </c>
      <c r="T781" s="35">
        <v>95</v>
      </c>
      <c r="U781" s="39">
        <v>44316</v>
      </c>
      <c r="V781" s="35">
        <v>22</v>
      </c>
      <c r="W781" s="45">
        <v>1299.33</v>
      </c>
      <c r="X781" s="45">
        <v>0</v>
      </c>
      <c r="Y781" s="45">
        <v>0</v>
      </c>
      <c r="Z781" s="45">
        <v>43.85</v>
      </c>
      <c r="AA781" s="45">
        <v>43.85</v>
      </c>
      <c r="AB781" s="35">
        <v>0</v>
      </c>
      <c r="AC781" s="35">
        <v>7</v>
      </c>
      <c r="AD781" s="42">
        <v>0.31818181818181818</v>
      </c>
      <c r="AE781" s="45">
        <v>85.231200000000001</v>
      </c>
      <c r="AF781" s="45">
        <v>0</v>
      </c>
      <c r="AG781" s="35" t="s">
        <v>6009</v>
      </c>
      <c r="AH781" s="35" t="s">
        <v>6009</v>
      </c>
      <c r="AK781" s="35" t="s">
        <v>7832</v>
      </c>
      <c r="AL781" s="35" t="s">
        <v>932</v>
      </c>
      <c r="AM781" s="35" t="s">
        <v>7734</v>
      </c>
      <c r="AN781" s="35">
        <f>IFERROR(_xlfn.XLOOKUP(Master[[#This Row],[cu_id]],AllStopTimes[cu_ID],AllStopTimes[Average Stop Time ( In Min )]), 0)</f>
        <v>0</v>
      </c>
      <c r="AO781" s="35" t="e">
        <f>IF(Master[[#This Row],[RSP StopTime override]] &lt;&gt; "",Master[[#This Row],[RSP StopTime override]],IF(Master[[#This Row],[Avg stop time helper]] &lt;&gt; 0, Master[[#This Row],[Avg stop time helper]],Average_Stop_Time))</f>
        <v>#DIV/0!</v>
      </c>
    </row>
    <row r="782" spans="1:41" s="35" customFormat="1" x14ac:dyDescent="0.3">
      <c r="A782" s="55" t="s">
        <v>11937</v>
      </c>
      <c r="B782" s="35">
        <v>102</v>
      </c>
      <c r="C782" s="35">
        <v>70011</v>
      </c>
      <c r="D782" s="35">
        <v>0</v>
      </c>
      <c r="E782" s="35" t="s">
        <v>8600</v>
      </c>
      <c r="F782" s="35" t="s">
        <v>8601</v>
      </c>
      <c r="H782" s="35" t="s">
        <v>8584</v>
      </c>
      <c r="I782" s="35" t="s">
        <v>3</v>
      </c>
      <c r="J782" s="35">
        <v>49701</v>
      </c>
      <c r="K782" s="35">
        <v>7</v>
      </c>
      <c r="L782" s="35" t="s">
        <v>7697</v>
      </c>
      <c r="M782" s="35" t="s">
        <v>7793</v>
      </c>
      <c r="N782" s="35" t="s">
        <v>902</v>
      </c>
      <c r="O782" s="35">
        <v>60</v>
      </c>
      <c r="P782" s="35">
        <v>0</v>
      </c>
      <c r="Q782" s="35">
        <v>0</v>
      </c>
      <c r="R782" s="35">
        <v>0</v>
      </c>
      <c r="S782" s="35">
        <v>0</v>
      </c>
      <c r="T782" s="35">
        <v>60</v>
      </c>
      <c r="U782" s="39">
        <v>44316</v>
      </c>
      <c r="V782" s="35">
        <v>26</v>
      </c>
      <c r="W782" s="45">
        <v>1988.93</v>
      </c>
      <c r="X782" s="45">
        <v>0</v>
      </c>
      <c r="Y782" s="45">
        <v>0</v>
      </c>
      <c r="Z782" s="45">
        <v>95.29</v>
      </c>
      <c r="AA782" s="45">
        <v>95.29</v>
      </c>
      <c r="AB782" s="35">
        <v>0</v>
      </c>
      <c r="AC782" s="35">
        <v>0</v>
      </c>
      <c r="AD782" s="42">
        <v>0</v>
      </c>
      <c r="AE782" s="45">
        <v>77.334999999999994</v>
      </c>
      <c r="AF782" s="45">
        <v>0</v>
      </c>
      <c r="AG782" s="35" t="s">
        <v>6009</v>
      </c>
      <c r="AH782" s="35" t="s">
        <v>6009</v>
      </c>
      <c r="AK782" s="35" t="s">
        <v>7832</v>
      </c>
      <c r="AL782" s="35" t="s">
        <v>932</v>
      </c>
      <c r="AM782" s="35" t="s">
        <v>7734</v>
      </c>
      <c r="AN782" s="35">
        <f>IFERROR(_xlfn.XLOOKUP(Master[[#This Row],[cu_id]],AllStopTimes[cu_ID],AllStopTimes[Average Stop Time ( In Min )]), 0)</f>
        <v>0</v>
      </c>
      <c r="AO782" s="35" t="e">
        <f>IF(Master[[#This Row],[RSP StopTime override]] &lt;&gt; "",Master[[#This Row],[RSP StopTime override]],IF(Master[[#This Row],[Avg stop time helper]] &lt;&gt; 0, Master[[#This Row],[Avg stop time helper]],Average_Stop_Time))</f>
        <v>#DIV/0!</v>
      </c>
    </row>
    <row r="783" spans="1:41" s="35" customFormat="1" x14ac:dyDescent="0.3">
      <c r="A783" s="55" t="s">
        <v>12068</v>
      </c>
      <c r="B783" s="35">
        <v>102</v>
      </c>
      <c r="C783" s="35">
        <v>70010</v>
      </c>
      <c r="D783" s="35">
        <v>0</v>
      </c>
      <c r="E783" s="35" t="s">
        <v>8626</v>
      </c>
      <c r="F783" s="35" t="s">
        <v>8627</v>
      </c>
      <c r="G783" s="35" t="s">
        <v>8628</v>
      </c>
      <c r="H783" s="35" t="s">
        <v>8584</v>
      </c>
      <c r="I783" s="35" t="s">
        <v>3</v>
      </c>
      <c r="J783" s="35">
        <v>49701</v>
      </c>
      <c r="K783" s="35">
        <v>7</v>
      </c>
      <c r="L783" s="35" t="s">
        <v>7697</v>
      </c>
      <c r="M783" s="35" t="s">
        <v>7793</v>
      </c>
      <c r="N783" s="35" t="s">
        <v>902</v>
      </c>
      <c r="O783" s="35">
        <v>90</v>
      </c>
      <c r="P783" s="35">
        <v>0</v>
      </c>
      <c r="Q783" s="35">
        <v>0</v>
      </c>
      <c r="R783" s="35">
        <v>0</v>
      </c>
      <c r="S783" s="35">
        <v>0</v>
      </c>
      <c r="T783" s="35">
        <v>90</v>
      </c>
      <c r="U783" s="39">
        <v>44295</v>
      </c>
      <c r="V783" s="35">
        <v>29</v>
      </c>
      <c r="W783" s="45">
        <v>7702.65</v>
      </c>
      <c r="X783" s="45">
        <v>0</v>
      </c>
      <c r="Y783" s="45">
        <v>0</v>
      </c>
      <c r="Z783" s="45">
        <v>309.18</v>
      </c>
      <c r="AA783" s="45">
        <v>309.18</v>
      </c>
      <c r="AB783" s="35">
        <v>0</v>
      </c>
      <c r="AC783" s="35">
        <v>0</v>
      </c>
      <c r="AD783" s="42">
        <v>0</v>
      </c>
      <c r="AE783" s="45">
        <v>285.51620000000003</v>
      </c>
      <c r="AF783" s="45">
        <v>0</v>
      </c>
      <c r="AG783" s="35" t="s">
        <v>6009</v>
      </c>
      <c r="AH783" s="35" t="s">
        <v>6009</v>
      </c>
      <c r="AK783" s="35" t="s">
        <v>7832</v>
      </c>
      <c r="AL783" s="35" t="s">
        <v>932</v>
      </c>
      <c r="AM783" s="35" t="s">
        <v>7734</v>
      </c>
      <c r="AN783" s="35">
        <f>IFERROR(_xlfn.XLOOKUP(Master[[#This Row],[cu_id]],AllStopTimes[cu_ID],AllStopTimes[Average Stop Time ( In Min )]), 0)</f>
        <v>0</v>
      </c>
      <c r="AO783" s="35" t="e">
        <f>IF(Master[[#This Row],[RSP StopTime override]] &lt;&gt; "",Master[[#This Row],[RSP StopTime override]],IF(Master[[#This Row],[Avg stop time helper]] &lt;&gt; 0, Master[[#This Row],[Avg stop time helper]],Average_Stop_Time))</f>
        <v>#DIV/0!</v>
      </c>
    </row>
  </sheetData>
  <conditionalFormatting sqref="AN2:AO783">
    <cfRule type="cellIs" dxfId="0" priority="1" operator="equal">
      <formula>0</formula>
    </cfRule>
    <cfRule type="colorScale" priority="2">
      <colorScale>
        <cfvo type="num" val="1"/>
        <cfvo type="num" val="5"/>
        <cfvo type="num" val="30"/>
        <color rgb="FFFF9900"/>
        <color rgb="FF00B050"/>
        <color rgb="FFFFFF00"/>
      </colorScale>
    </cfRule>
  </conditionalFormatting>
  <pageMargins left="0.7" right="0.7" top="0.75" bottom="0.75" header="0.3" footer="0.3"/>
  <pageSetup scale="22"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1E940-FB15-48C2-A887-DC1C0141B76D}">
  <sheetPr codeName="Sheet12"/>
  <dimension ref="A1"/>
  <sheetViews>
    <sheetView workbookViewId="0">
      <selection sqref="A1:XFD1048576"/>
    </sheetView>
  </sheetViews>
  <sheetFormatPr defaultRowHeight="13.8" x14ac:dyDescent="0.3"/>
  <cols>
    <col min="1" max="4" width="9.77734375" customWidth="1"/>
    <col min="5" max="5" width="41.21875" customWidth="1"/>
    <col min="6" max="9" width="9.77734375" customWidth="1"/>
    <col min="10" max="12" width="10.77734375"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6AC2D-E2E1-4350-B37A-FB064109C348}">
  <sheetPr codeName="Sheet13"/>
  <dimension ref="A1:CK632"/>
  <sheetViews>
    <sheetView view="pageBreakPreview" zoomScaleNormal="120" zoomScaleSheetLayoutView="100" workbookViewId="0">
      <selection activeCell="F452" sqref="F452"/>
    </sheetView>
  </sheetViews>
  <sheetFormatPr defaultColWidth="8.88671875" defaultRowHeight="13.8" x14ac:dyDescent="0.3"/>
  <cols>
    <col min="1" max="1" width="9.21875" customWidth="1"/>
    <col min="2" max="2" width="9" style="1" bestFit="1" customWidth="1"/>
    <col min="3" max="3" width="6.21875" style="1" bestFit="1" customWidth="1"/>
    <col min="4" max="4" width="7.88671875" style="1" bestFit="1" customWidth="1"/>
    <col min="5" max="5" width="8" style="1" bestFit="1" customWidth="1"/>
    <col min="6" max="6" width="32.44140625" bestFit="1" customWidth="1"/>
    <col min="7" max="7" width="6.77734375" style="21" bestFit="1" customWidth="1"/>
    <col min="8" max="8" width="22.33203125" style="33" customWidth="1"/>
    <col min="9" max="13" width="53.21875" style="20" customWidth="1"/>
    <col min="14" max="17" width="39.6640625" style="20" customWidth="1"/>
    <col min="18" max="28" width="40.77734375" style="20" customWidth="1"/>
    <col min="29" max="34" width="43.88671875" customWidth="1"/>
    <col min="35" max="36" width="43.6640625" customWidth="1"/>
    <col min="37" max="37" width="43.88671875" customWidth="1"/>
    <col min="38" max="40" width="43.6640625" customWidth="1"/>
    <col min="41" max="41" width="36.5546875" customWidth="1"/>
    <col min="42" max="42" width="43.6640625" customWidth="1"/>
    <col min="43" max="43" width="36.5546875" customWidth="1"/>
    <col min="44" max="44" width="43.6640625" customWidth="1"/>
    <col min="45" max="46" width="43.88671875" customWidth="1"/>
    <col min="47" max="48" width="43.6640625" customWidth="1"/>
    <col min="49" max="54" width="43.88671875" customWidth="1"/>
    <col min="55" max="56" width="43.6640625" customWidth="1"/>
    <col min="57" max="57" width="43.88671875" customWidth="1"/>
    <col min="58" max="60" width="43.6640625" customWidth="1"/>
    <col min="61" max="61" width="36.5546875" customWidth="1"/>
    <col min="62" max="62" width="43.6640625" customWidth="1"/>
    <col min="63" max="63" width="36.5546875" customWidth="1"/>
    <col min="64" max="64" width="43.6640625" customWidth="1"/>
    <col min="65" max="66" width="43.88671875" customWidth="1"/>
    <col min="67" max="69" width="43.6640625" customWidth="1"/>
    <col min="70" max="70" width="36.5546875" customWidth="1"/>
    <col min="71" max="71" width="43.6640625" customWidth="1"/>
    <col min="72" max="73" width="43.88671875" customWidth="1"/>
    <col min="74" max="74" width="43.6640625" customWidth="1"/>
  </cols>
  <sheetData>
    <row r="1" spans="1:89" x14ac:dyDescent="0.3">
      <c r="A1" t="s">
        <v>899</v>
      </c>
      <c r="B1" t="s">
        <v>3902</v>
      </c>
      <c r="C1" t="s">
        <v>905</v>
      </c>
      <c r="D1" t="s">
        <v>906</v>
      </c>
      <c r="E1" t="s">
        <v>907</v>
      </c>
      <c r="F1" t="s">
        <v>908</v>
      </c>
      <c r="G1" t="s">
        <v>1303</v>
      </c>
      <c r="H1" s="33" t="s">
        <v>10942</v>
      </c>
      <c r="I1" t="s">
        <v>3882</v>
      </c>
      <c r="J1" t="s">
        <v>3883</v>
      </c>
      <c r="K1" t="s">
        <v>3884</v>
      </c>
      <c r="L1" t="s">
        <v>3885</v>
      </c>
      <c r="M1" t="s">
        <v>3886</v>
      </c>
      <c r="N1" t="s">
        <v>3887</v>
      </c>
      <c r="O1" t="s">
        <v>3888</v>
      </c>
      <c r="P1" t="s">
        <v>3889</v>
      </c>
      <c r="Q1" t="s">
        <v>3890</v>
      </c>
      <c r="R1" t="s">
        <v>3891</v>
      </c>
      <c r="S1" t="s">
        <v>3892</v>
      </c>
      <c r="T1" t="s">
        <v>3893</v>
      </c>
      <c r="U1" t="s">
        <v>3894</v>
      </c>
      <c r="V1" t="s">
        <v>3895</v>
      </c>
      <c r="W1" t="s">
        <v>3896</v>
      </c>
      <c r="X1" t="s">
        <v>3897</v>
      </c>
      <c r="Y1" t="s">
        <v>3898</v>
      </c>
      <c r="Z1" t="s">
        <v>3899</v>
      </c>
      <c r="AA1" t="s">
        <v>3900</v>
      </c>
      <c r="AB1" t="s">
        <v>3901</v>
      </c>
      <c r="AC1" s="24"/>
      <c r="BX1">
        <v>101</v>
      </c>
      <c r="BY1" t="s">
        <v>901</v>
      </c>
      <c r="CA1">
        <v>101</v>
      </c>
      <c r="CB1" t="s">
        <v>901</v>
      </c>
      <c r="CD1">
        <v>101</v>
      </c>
      <c r="CE1" t="s">
        <v>901</v>
      </c>
      <c r="CG1">
        <v>101</v>
      </c>
      <c r="CH1" t="s">
        <v>901</v>
      </c>
    </row>
    <row r="2" spans="1:89" x14ac:dyDescent="0.3">
      <c r="A2">
        <v>2144</v>
      </c>
      <c r="B2" s="14" t="s">
        <v>901</v>
      </c>
      <c r="C2" s="1">
        <v>101</v>
      </c>
      <c r="D2" s="1">
        <v>99152</v>
      </c>
      <c r="E2" s="1">
        <v>8</v>
      </c>
      <c r="F2" s="2" t="s">
        <v>7894</v>
      </c>
      <c r="G2" s="1">
        <v>1</v>
      </c>
      <c r="H2" s="33">
        <v>12.954166666666667</v>
      </c>
      <c r="I2" s="2" t="s">
        <v>9535</v>
      </c>
      <c r="J2" s="2" t="s">
        <v>9536</v>
      </c>
      <c r="K2" s="2" t="s">
        <v>9537</v>
      </c>
      <c r="L2" s="2" t="s">
        <v>9538</v>
      </c>
      <c r="M2" s="2"/>
      <c r="N2" s="2"/>
      <c r="O2" s="2"/>
      <c r="P2" s="2"/>
      <c r="Q2" s="2"/>
      <c r="R2" s="2"/>
      <c r="S2" s="2"/>
      <c r="T2" s="2"/>
      <c r="U2" s="2"/>
      <c r="V2" s="2"/>
      <c r="W2" s="2"/>
      <c r="X2" s="2"/>
      <c r="Y2" s="2"/>
      <c r="Z2" s="2"/>
      <c r="AA2" s="2"/>
      <c r="AB2" s="2"/>
      <c r="BX2">
        <v>102</v>
      </c>
      <c r="BY2" t="s">
        <v>903</v>
      </c>
      <c r="CA2">
        <v>102</v>
      </c>
      <c r="CB2" t="s">
        <v>903</v>
      </c>
      <c r="CD2">
        <v>102</v>
      </c>
      <c r="CE2" t="s">
        <v>903</v>
      </c>
      <c r="CG2">
        <v>102</v>
      </c>
      <c r="CH2" t="s">
        <v>903</v>
      </c>
      <c r="CJ2">
        <v>102</v>
      </c>
      <c r="CK2" t="s">
        <v>903</v>
      </c>
    </row>
    <row r="3" spans="1:89" x14ac:dyDescent="0.3">
      <c r="A3">
        <v>15844</v>
      </c>
      <c r="B3" s="14" t="str">
        <f>IFERROR(_xlfn.XLOOKUP(AllStopTimes[[#This Row],[cu_ID]],#REF!,#REF!), "Not Found")</f>
        <v>Not Found</v>
      </c>
      <c r="C3" s="1">
        <v>101</v>
      </c>
      <c r="D3" s="1">
        <v>73562</v>
      </c>
      <c r="E3" s="1">
        <v>0</v>
      </c>
      <c r="F3" s="2" t="s">
        <v>9539</v>
      </c>
      <c r="G3" s="1">
        <v>1</v>
      </c>
      <c r="H3" s="33">
        <v>5.2333333333333334</v>
      </c>
      <c r="I3" s="2" t="s">
        <v>9540</v>
      </c>
      <c r="J3" s="2" t="s">
        <v>9541</v>
      </c>
      <c r="K3" s="2" t="s">
        <v>9542</v>
      </c>
      <c r="L3" s="2"/>
      <c r="M3" s="2"/>
      <c r="N3" s="2"/>
      <c r="O3" s="2"/>
      <c r="P3" s="2"/>
      <c r="Q3" s="2"/>
      <c r="R3" s="2"/>
      <c r="S3" s="2"/>
      <c r="T3" s="2"/>
      <c r="U3" s="2"/>
      <c r="V3" s="2"/>
      <c r="W3" s="2"/>
      <c r="X3" s="2"/>
      <c r="Y3" s="2"/>
      <c r="Z3" s="2"/>
      <c r="AA3" s="2"/>
      <c r="AB3" s="2"/>
      <c r="BX3">
        <v>103</v>
      </c>
      <c r="BY3" t="s">
        <v>900</v>
      </c>
      <c r="CA3">
        <v>103</v>
      </c>
      <c r="CB3" t="s">
        <v>900</v>
      </c>
      <c r="CD3">
        <v>103</v>
      </c>
      <c r="CE3" t="s">
        <v>900</v>
      </c>
      <c r="CG3">
        <v>103</v>
      </c>
      <c r="CH3" t="s">
        <v>900</v>
      </c>
      <c r="CJ3">
        <v>103</v>
      </c>
      <c r="CK3" t="s">
        <v>900</v>
      </c>
    </row>
    <row r="4" spans="1:89" x14ac:dyDescent="0.3">
      <c r="A4">
        <v>2193</v>
      </c>
      <c r="B4" s="14" t="str">
        <f>IFERROR(_xlfn.XLOOKUP(AllStopTimes[[#This Row],[cu_ID]],#REF!,#REF!), "Not Found")</f>
        <v>Not Found</v>
      </c>
      <c r="C4" s="1">
        <v>101</v>
      </c>
      <c r="D4" s="1">
        <v>73063</v>
      </c>
      <c r="E4" s="1">
        <v>8</v>
      </c>
      <c r="F4" s="2" t="s">
        <v>9543</v>
      </c>
      <c r="G4" s="1">
        <v>1</v>
      </c>
      <c r="H4" s="33">
        <v>8.9222222216666669</v>
      </c>
      <c r="I4" s="2" t="s">
        <v>9544</v>
      </c>
      <c r="J4" s="2" t="s">
        <v>9545</v>
      </c>
      <c r="K4" s="2" t="s">
        <v>9546</v>
      </c>
      <c r="L4" s="2"/>
      <c r="M4" s="2"/>
      <c r="N4" s="2"/>
      <c r="O4" s="2"/>
      <c r="P4" s="2"/>
      <c r="Q4" s="2"/>
      <c r="R4" s="2"/>
      <c r="S4" s="2"/>
      <c r="T4" s="2"/>
      <c r="U4" s="2"/>
      <c r="V4" s="2"/>
      <c r="W4" s="2"/>
      <c r="X4" s="2"/>
      <c r="Y4" s="2"/>
      <c r="Z4" s="2"/>
      <c r="AA4" s="2"/>
      <c r="AB4" s="2"/>
      <c r="BX4">
        <v>105</v>
      </c>
      <c r="BY4" t="s">
        <v>902</v>
      </c>
      <c r="CA4">
        <v>105</v>
      </c>
      <c r="CB4" t="s">
        <v>902</v>
      </c>
      <c r="CD4">
        <v>105</v>
      </c>
      <c r="CE4" t="s">
        <v>902</v>
      </c>
      <c r="CG4">
        <v>105</v>
      </c>
      <c r="CH4" t="s">
        <v>902</v>
      </c>
      <c r="CJ4">
        <v>105</v>
      </c>
      <c r="CK4" t="s">
        <v>902</v>
      </c>
    </row>
    <row r="5" spans="1:89" x14ac:dyDescent="0.3">
      <c r="A5">
        <v>9154</v>
      </c>
      <c r="B5" s="14" t="str">
        <f>IFERROR(_xlfn.XLOOKUP(AllStopTimes[[#This Row],[cu_ID]],#REF!,#REF!), "Not Found")</f>
        <v>Not Found</v>
      </c>
      <c r="C5" s="1">
        <v>101</v>
      </c>
      <c r="D5" s="1">
        <v>70489</v>
      </c>
      <c r="E5" s="1">
        <v>1</v>
      </c>
      <c r="F5" s="2" t="s">
        <v>7989</v>
      </c>
      <c r="G5" s="1">
        <v>1</v>
      </c>
      <c r="H5" s="33">
        <v>0.2</v>
      </c>
      <c r="I5" s="2" t="s">
        <v>9547</v>
      </c>
      <c r="J5" s="2" t="s">
        <v>9548</v>
      </c>
      <c r="K5" s="2"/>
      <c r="L5" s="2"/>
      <c r="M5" s="2"/>
      <c r="N5" s="2"/>
      <c r="O5" s="2"/>
      <c r="P5" s="2"/>
      <c r="Q5" s="2"/>
      <c r="R5" s="2"/>
      <c r="S5" s="2"/>
      <c r="T5" s="2"/>
      <c r="U5" s="2"/>
      <c r="V5" s="2"/>
      <c r="W5" s="2"/>
      <c r="X5" s="2"/>
      <c r="Y5" s="2"/>
      <c r="Z5" s="2"/>
      <c r="AA5" s="2"/>
      <c r="AB5" s="2"/>
      <c r="BX5">
        <v>199</v>
      </c>
      <c r="BY5" t="s">
        <v>8057</v>
      </c>
      <c r="CA5">
        <v>199</v>
      </c>
      <c r="CB5" t="s">
        <v>8057</v>
      </c>
      <c r="CD5">
        <v>199</v>
      </c>
      <c r="CE5" t="s">
        <v>10943</v>
      </c>
      <c r="CG5">
        <v>199</v>
      </c>
      <c r="CH5" t="s">
        <v>10943</v>
      </c>
      <c r="CJ5">
        <v>199</v>
      </c>
      <c r="CK5" t="s">
        <v>8057</v>
      </c>
    </row>
    <row r="6" spans="1:89" x14ac:dyDescent="0.3">
      <c r="A6">
        <v>10326</v>
      </c>
      <c r="B6" s="14" t="str">
        <f>IFERROR(_xlfn.XLOOKUP(AllStopTimes[[#This Row],[cu_ID]],#REF!,#REF!), "Not Found")</f>
        <v>Not Found</v>
      </c>
      <c r="C6" s="1">
        <v>101</v>
      </c>
      <c r="D6" s="1">
        <v>70489</v>
      </c>
      <c r="E6" s="1">
        <v>3</v>
      </c>
      <c r="F6" s="2" t="s">
        <v>7989</v>
      </c>
      <c r="G6" s="1">
        <v>1</v>
      </c>
      <c r="H6" s="33">
        <v>31.541666666666668</v>
      </c>
      <c r="I6" s="2" t="s">
        <v>9549</v>
      </c>
      <c r="J6" s="2" t="s">
        <v>9550</v>
      </c>
      <c r="K6" s="2"/>
      <c r="L6" s="2"/>
      <c r="M6" s="2"/>
      <c r="N6" s="2"/>
      <c r="O6" s="2"/>
      <c r="P6" s="2"/>
      <c r="Q6" s="2"/>
      <c r="R6" s="2"/>
      <c r="S6" s="2"/>
      <c r="T6" s="2"/>
      <c r="U6" s="2"/>
      <c r="V6" s="2"/>
      <c r="W6" s="2"/>
      <c r="X6" s="2"/>
      <c r="Y6" s="2"/>
      <c r="Z6" s="2"/>
      <c r="AA6" s="2"/>
      <c r="AB6" s="2"/>
      <c r="BY6" t="e">
        <v>#N/A</v>
      </c>
      <c r="CB6" t="e">
        <v>#N/A</v>
      </c>
      <c r="CE6" t="s">
        <v>8057</v>
      </c>
      <c r="CH6" t="s">
        <v>8057</v>
      </c>
      <c r="CK6" t="s">
        <v>10944</v>
      </c>
    </row>
    <row r="7" spans="1:89" x14ac:dyDescent="0.3">
      <c r="A7">
        <v>1939</v>
      </c>
      <c r="B7" s="14" t="str">
        <f>IFERROR(_xlfn.XLOOKUP(AllStopTimes[[#This Row],[cu_ID]],#REF!,#REF!), "Not Found")</f>
        <v>Not Found</v>
      </c>
      <c r="C7" s="1">
        <v>101</v>
      </c>
      <c r="D7" s="1">
        <v>70489</v>
      </c>
      <c r="E7" s="1">
        <v>0</v>
      </c>
      <c r="F7" s="2" t="s">
        <v>7989</v>
      </c>
      <c r="G7" s="1">
        <v>2</v>
      </c>
      <c r="H7" s="33">
        <v>57.125</v>
      </c>
      <c r="I7" s="2" t="s">
        <v>9551</v>
      </c>
      <c r="J7" s="2" t="s">
        <v>9552</v>
      </c>
      <c r="K7" s="2"/>
      <c r="L7" s="2"/>
      <c r="M7" s="2"/>
      <c r="N7" s="2"/>
      <c r="O7" s="2"/>
      <c r="P7" s="2"/>
      <c r="Q7" s="2"/>
      <c r="R7" s="2"/>
      <c r="S7" s="2"/>
      <c r="T7" s="2"/>
      <c r="U7" s="2"/>
      <c r="V7" s="2"/>
      <c r="W7" s="2"/>
      <c r="X7" s="2"/>
      <c r="Y7" s="2"/>
      <c r="Z7" s="2"/>
      <c r="AA7" s="2"/>
      <c r="AB7" s="2"/>
    </row>
    <row r="8" spans="1:89" x14ac:dyDescent="0.3">
      <c r="A8">
        <v>1967</v>
      </c>
      <c r="B8" s="14" t="str">
        <f>IFERROR(_xlfn.XLOOKUP(AllStopTimes[[#This Row],[cu_ID]],#REF!,#REF!), "Not Found")</f>
        <v>Not Found</v>
      </c>
      <c r="C8" s="1">
        <v>101</v>
      </c>
      <c r="D8" s="1">
        <v>70518</v>
      </c>
      <c r="E8" s="1">
        <v>0</v>
      </c>
      <c r="F8" s="2" t="s">
        <v>9553</v>
      </c>
      <c r="G8" s="1">
        <v>3</v>
      </c>
      <c r="H8" s="33">
        <v>25.141666666666666</v>
      </c>
      <c r="I8" s="2" t="s">
        <v>9554</v>
      </c>
      <c r="J8" s="2" t="s">
        <v>9555</v>
      </c>
      <c r="K8" s="2"/>
      <c r="L8" s="2"/>
      <c r="M8" s="2"/>
      <c r="N8" s="2"/>
      <c r="O8" s="2"/>
      <c r="P8" s="2"/>
      <c r="Q8" s="2"/>
      <c r="R8" s="2"/>
      <c r="S8" s="2"/>
      <c r="T8" s="2"/>
      <c r="U8" s="2"/>
      <c r="V8" s="2"/>
      <c r="W8" s="2"/>
      <c r="X8" s="2"/>
      <c r="Y8" s="2"/>
      <c r="Z8" s="2"/>
      <c r="AA8" s="2"/>
      <c r="AB8" s="2"/>
    </row>
    <row r="9" spans="1:89" x14ac:dyDescent="0.3">
      <c r="A9">
        <v>2217</v>
      </c>
      <c r="B9" s="14" t="str">
        <f>IFERROR(_xlfn.XLOOKUP(AllStopTimes[[#This Row],[cu_ID]],#REF!,#REF!), "Not Found")</f>
        <v>Not Found</v>
      </c>
      <c r="C9" s="1">
        <v>101</v>
      </c>
      <c r="D9" s="1">
        <v>70790</v>
      </c>
      <c r="E9" s="1">
        <v>0</v>
      </c>
      <c r="F9" s="2" t="s">
        <v>9556</v>
      </c>
      <c r="G9" s="1">
        <v>5</v>
      </c>
      <c r="H9" s="33">
        <v>5.5333333333333332</v>
      </c>
      <c r="I9" s="2" t="s">
        <v>9557</v>
      </c>
      <c r="J9" s="2" t="s">
        <v>9558</v>
      </c>
      <c r="K9" s="2"/>
      <c r="L9" s="2"/>
      <c r="M9" s="2"/>
      <c r="N9" s="2"/>
      <c r="O9" s="2"/>
      <c r="P9" s="2"/>
      <c r="Q9" s="2"/>
      <c r="R9" s="2"/>
      <c r="S9" s="2"/>
      <c r="T9" s="2"/>
      <c r="U9" s="2"/>
      <c r="V9" s="2"/>
      <c r="W9" s="2"/>
      <c r="X9" s="2"/>
      <c r="Y9" s="2"/>
      <c r="Z9" s="2"/>
      <c r="AA9" s="2"/>
      <c r="AB9" s="2"/>
    </row>
    <row r="10" spans="1:89" x14ac:dyDescent="0.3">
      <c r="A10">
        <v>8530</v>
      </c>
      <c r="B10" s="14" t="str">
        <f>IFERROR(_xlfn.XLOOKUP(AllStopTimes[[#This Row],[cu_ID]],#REF!,#REF!), "Not Found")</f>
        <v>Not Found</v>
      </c>
      <c r="C10" s="1">
        <v>101</v>
      </c>
      <c r="D10" s="1">
        <v>99031</v>
      </c>
      <c r="E10" s="1">
        <v>57</v>
      </c>
      <c r="F10" s="2" t="s">
        <v>7905</v>
      </c>
      <c r="G10" s="1">
        <v>5</v>
      </c>
      <c r="H10" s="33">
        <v>18.758333333333333</v>
      </c>
      <c r="I10" s="2" t="s">
        <v>9559</v>
      </c>
      <c r="J10" s="2" t="s">
        <v>9560</v>
      </c>
      <c r="K10" s="2"/>
      <c r="L10" s="2"/>
      <c r="M10" s="2"/>
      <c r="N10" s="2"/>
      <c r="O10" s="2"/>
      <c r="P10" s="2"/>
      <c r="Q10" s="2"/>
      <c r="R10" s="2"/>
      <c r="S10" s="2"/>
      <c r="T10" s="2"/>
      <c r="U10" s="2"/>
      <c r="V10" s="2"/>
      <c r="W10" s="2"/>
      <c r="X10" s="2"/>
      <c r="Y10" s="2"/>
      <c r="Z10" s="2"/>
      <c r="AA10" s="2"/>
      <c r="AB10" s="2"/>
    </row>
    <row r="11" spans="1:89" x14ac:dyDescent="0.3">
      <c r="A11">
        <v>2219</v>
      </c>
      <c r="B11" s="14" t="str">
        <f>IFERROR(_xlfn.XLOOKUP(AllStopTimes[[#This Row],[cu_ID]],#REF!,#REF!), "Not Found")</f>
        <v>Not Found</v>
      </c>
      <c r="C11" s="1">
        <v>101</v>
      </c>
      <c r="D11" s="1">
        <v>70792</v>
      </c>
      <c r="E11" s="1">
        <v>0</v>
      </c>
      <c r="F11" s="2" t="s">
        <v>9561</v>
      </c>
      <c r="G11" s="1">
        <v>20</v>
      </c>
      <c r="H11" s="33">
        <v>8.8666666666666671</v>
      </c>
      <c r="I11" s="2" t="s">
        <v>9562</v>
      </c>
      <c r="J11" s="2" t="s">
        <v>9563</v>
      </c>
      <c r="K11" s="2" t="s">
        <v>9564</v>
      </c>
      <c r="L11" s="2"/>
      <c r="M11" s="2"/>
      <c r="N11" s="2"/>
      <c r="O11" s="2"/>
      <c r="P11" s="2"/>
      <c r="Q11" s="2"/>
      <c r="R11" s="2"/>
      <c r="S11" s="2"/>
      <c r="T11" s="2"/>
      <c r="U11" s="2"/>
      <c r="V11" s="2"/>
      <c r="W11" s="2"/>
      <c r="X11" s="2"/>
      <c r="Y11" s="2"/>
      <c r="Z11" s="2"/>
      <c r="AA11" s="2"/>
      <c r="AB11" s="2"/>
    </row>
    <row r="12" spans="1:89" x14ac:dyDescent="0.3">
      <c r="A12">
        <v>2966</v>
      </c>
      <c r="B12" s="14" t="str">
        <f>IFERROR(_xlfn.XLOOKUP(AllStopTimes[[#This Row],[cu_ID]],#REF!,#REF!), "Not Found")</f>
        <v>Not Found</v>
      </c>
      <c r="C12" s="1">
        <v>101</v>
      </c>
      <c r="D12" s="1">
        <v>73162</v>
      </c>
      <c r="E12" s="1">
        <v>0</v>
      </c>
      <c r="F12" s="2" t="s">
        <v>9565</v>
      </c>
      <c r="G12" s="1">
        <v>20</v>
      </c>
      <c r="H12" s="33">
        <v>162.55000000000001</v>
      </c>
      <c r="I12" s="2" t="s">
        <v>9566</v>
      </c>
      <c r="J12" s="2" t="s">
        <v>9567</v>
      </c>
      <c r="K12" s="2"/>
      <c r="L12" s="2"/>
      <c r="M12" s="2"/>
      <c r="N12" s="2"/>
      <c r="O12" s="2"/>
      <c r="P12" s="2"/>
      <c r="Q12" s="2"/>
      <c r="R12" s="2"/>
      <c r="S12" s="2"/>
      <c r="T12" s="2"/>
      <c r="U12" s="2"/>
      <c r="V12" s="2"/>
      <c r="W12" s="2"/>
      <c r="X12" s="2"/>
      <c r="Y12" s="2"/>
      <c r="Z12" s="2"/>
      <c r="AA12" s="2"/>
      <c r="AB12" s="2"/>
    </row>
    <row r="13" spans="1:89" x14ac:dyDescent="0.3">
      <c r="A13">
        <v>2496</v>
      </c>
      <c r="B13" s="14" t="str">
        <f>IFERROR(_xlfn.XLOOKUP(AllStopTimes[[#This Row],[cu_ID]],#REF!,#REF!), "Not Found")</f>
        <v>Not Found</v>
      </c>
      <c r="C13" s="1">
        <v>101</v>
      </c>
      <c r="D13" s="1">
        <v>71088</v>
      </c>
      <c r="E13" s="1">
        <v>0</v>
      </c>
      <c r="F13" s="2" t="s">
        <v>9568</v>
      </c>
      <c r="G13" s="1">
        <v>20</v>
      </c>
      <c r="H13" s="33">
        <v>3.1166666666666667</v>
      </c>
      <c r="I13" s="2" t="s">
        <v>9569</v>
      </c>
      <c r="J13" s="2"/>
      <c r="K13" s="2"/>
      <c r="L13" s="2"/>
      <c r="M13" s="2"/>
      <c r="N13" s="2"/>
      <c r="O13" s="2"/>
      <c r="P13" s="2"/>
      <c r="Q13" s="2"/>
      <c r="R13" s="2"/>
      <c r="S13" s="2"/>
      <c r="T13" s="2"/>
      <c r="U13" s="2"/>
      <c r="V13" s="2"/>
      <c r="W13" s="2"/>
      <c r="X13" s="2"/>
      <c r="Y13" s="2"/>
      <c r="Z13" s="2"/>
      <c r="AA13" s="2"/>
      <c r="AB13" s="2"/>
    </row>
    <row r="14" spans="1:89" x14ac:dyDescent="0.3">
      <c r="A14">
        <v>14044</v>
      </c>
      <c r="B14" s="14" t="str">
        <f>IFERROR(_xlfn.XLOOKUP(AllStopTimes[[#This Row],[cu_ID]],#REF!,#REF!), "Not Found")</f>
        <v>Not Found</v>
      </c>
      <c r="C14" s="1">
        <v>101</v>
      </c>
      <c r="D14" s="1">
        <v>73506</v>
      </c>
      <c r="E14" s="1">
        <v>0</v>
      </c>
      <c r="F14" s="2" t="s">
        <v>9570</v>
      </c>
      <c r="G14" s="1">
        <v>25</v>
      </c>
      <c r="H14" s="33">
        <v>8.1999999999999993</v>
      </c>
      <c r="I14" s="2" t="s">
        <v>9571</v>
      </c>
      <c r="J14" s="2" t="s">
        <v>9572</v>
      </c>
      <c r="K14" s="2"/>
      <c r="L14" s="2"/>
      <c r="M14" s="2"/>
      <c r="N14" s="2"/>
      <c r="O14" s="2"/>
      <c r="P14" s="2"/>
      <c r="Q14" s="2"/>
      <c r="R14" s="2"/>
      <c r="S14" s="2"/>
      <c r="T14" s="2"/>
      <c r="U14" s="2"/>
      <c r="V14" s="2"/>
      <c r="W14" s="2"/>
      <c r="X14" s="2"/>
      <c r="Y14" s="2"/>
      <c r="Z14" s="2"/>
      <c r="AA14" s="2"/>
      <c r="AB14" s="2"/>
    </row>
    <row r="15" spans="1:89" x14ac:dyDescent="0.3">
      <c r="A15">
        <v>2209</v>
      </c>
      <c r="B15" s="14" t="str">
        <f>IFERROR(_xlfn.XLOOKUP(AllStopTimes[[#This Row],[cu_ID]],#REF!,#REF!), "Not Found")</f>
        <v>Not Found</v>
      </c>
      <c r="C15" s="1">
        <v>101</v>
      </c>
      <c r="D15" s="1">
        <v>70780</v>
      </c>
      <c r="E15" s="1">
        <v>0</v>
      </c>
      <c r="F15" s="2" t="s">
        <v>9573</v>
      </c>
      <c r="G15" s="1">
        <v>30</v>
      </c>
      <c r="H15" s="33">
        <v>7.95</v>
      </c>
      <c r="I15" s="2" t="s">
        <v>9574</v>
      </c>
      <c r="J15" s="2" t="s">
        <v>9575</v>
      </c>
      <c r="K15" s="2"/>
      <c r="L15" s="2"/>
      <c r="M15" s="2"/>
      <c r="N15" s="2"/>
      <c r="O15" s="2"/>
      <c r="P15" s="2"/>
      <c r="Q15" s="2"/>
      <c r="R15" s="2"/>
      <c r="S15" s="2"/>
      <c r="T15" s="2"/>
      <c r="U15" s="2"/>
      <c r="V15" s="2"/>
      <c r="W15" s="2"/>
      <c r="X15" s="2"/>
      <c r="Y15" s="2"/>
      <c r="Z15" s="2"/>
      <c r="AA15" s="2"/>
      <c r="AB15" s="2"/>
    </row>
    <row r="16" spans="1:89" x14ac:dyDescent="0.3">
      <c r="A16">
        <v>2462</v>
      </c>
      <c r="B16" s="14" t="str">
        <f>IFERROR(_xlfn.XLOOKUP(AllStopTimes[[#This Row],[cu_ID]],#REF!,#REF!), "Not Found")</f>
        <v>Not Found</v>
      </c>
      <c r="C16" s="1">
        <v>101</v>
      </c>
      <c r="D16" s="1">
        <v>71054</v>
      </c>
      <c r="E16" s="1">
        <v>0</v>
      </c>
      <c r="F16" s="2" t="s">
        <v>9576</v>
      </c>
      <c r="G16" s="1">
        <v>40</v>
      </c>
      <c r="H16" s="33">
        <v>14.927777776666668</v>
      </c>
      <c r="I16" s="2" t="s">
        <v>9577</v>
      </c>
      <c r="J16" s="2" t="s">
        <v>9578</v>
      </c>
      <c r="K16" s="2" t="s">
        <v>9579</v>
      </c>
      <c r="L16" s="2"/>
      <c r="M16" s="2"/>
      <c r="N16" s="2"/>
      <c r="O16" s="2"/>
      <c r="P16" s="2"/>
      <c r="Q16" s="2"/>
      <c r="R16" s="2"/>
      <c r="S16" s="2"/>
      <c r="T16" s="2"/>
      <c r="U16" s="2"/>
      <c r="V16" s="2"/>
      <c r="W16" s="2"/>
      <c r="X16" s="2"/>
      <c r="Y16" s="2"/>
      <c r="Z16" s="2"/>
      <c r="AA16" s="2"/>
      <c r="AB16" s="2"/>
    </row>
    <row r="17" spans="1:28" x14ac:dyDescent="0.3">
      <c r="A17">
        <v>2520</v>
      </c>
      <c r="B17" s="14" t="str">
        <f>IFERROR(_xlfn.XLOOKUP(AllStopTimes[[#This Row],[cu_ID]],#REF!,#REF!), "Not Found")</f>
        <v>Not Found</v>
      </c>
      <c r="C17" s="1">
        <v>101</v>
      </c>
      <c r="D17" s="1">
        <v>71115</v>
      </c>
      <c r="E17" s="1">
        <v>0</v>
      </c>
      <c r="F17" s="2" t="s">
        <v>9580</v>
      </c>
      <c r="G17" s="1">
        <v>40</v>
      </c>
      <c r="H17" s="33">
        <v>11.991666666666667</v>
      </c>
      <c r="I17" s="2" t="s">
        <v>9581</v>
      </c>
      <c r="J17" s="2" t="s">
        <v>9582</v>
      </c>
      <c r="K17" s="2"/>
      <c r="L17" s="2"/>
      <c r="M17" s="2"/>
      <c r="N17" s="2"/>
      <c r="O17" s="2"/>
      <c r="P17" s="2"/>
      <c r="Q17" s="2"/>
      <c r="R17" s="2"/>
      <c r="S17" s="2"/>
      <c r="T17" s="2"/>
      <c r="U17" s="2"/>
      <c r="V17" s="2"/>
      <c r="W17" s="2"/>
      <c r="X17" s="2"/>
      <c r="Y17" s="2"/>
      <c r="Z17" s="2"/>
      <c r="AA17" s="2"/>
      <c r="AB17" s="2"/>
    </row>
    <row r="18" spans="1:28" x14ac:dyDescent="0.3">
      <c r="A18">
        <v>2466</v>
      </c>
      <c r="B18" s="14" t="str">
        <f>IFERROR(_xlfn.XLOOKUP(AllStopTimes[[#This Row],[cu_ID]],#REF!,#REF!), "Not Found")</f>
        <v>Not Found</v>
      </c>
      <c r="C18" s="1">
        <v>101</v>
      </c>
      <c r="D18" s="1">
        <v>71058</v>
      </c>
      <c r="E18" s="1">
        <v>0</v>
      </c>
      <c r="F18" s="2" t="s">
        <v>9583</v>
      </c>
      <c r="G18" s="1">
        <v>50</v>
      </c>
      <c r="H18" s="33">
        <v>7.8500000000000005</v>
      </c>
      <c r="I18" s="2" t="s">
        <v>9584</v>
      </c>
      <c r="J18" s="2" t="s">
        <v>9585</v>
      </c>
      <c r="K18" s="2" t="s">
        <v>9586</v>
      </c>
      <c r="L18" s="2"/>
      <c r="M18" s="2"/>
      <c r="N18" s="2"/>
      <c r="O18" s="2"/>
      <c r="P18" s="2"/>
      <c r="Q18" s="2"/>
      <c r="R18" s="2"/>
      <c r="S18" s="2"/>
      <c r="T18" s="2"/>
      <c r="U18" s="2"/>
      <c r="V18" s="2"/>
      <c r="W18" s="2"/>
      <c r="X18" s="2"/>
      <c r="Y18" s="2"/>
      <c r="Z18" s="2"/>
      <c r="AA18" s="2"/>
      <c r="AB18" s="2"/>
    </row>
    <row r="19" spans="1:28" x14ac:dyDescent="0.3">
      <c r="A19">
        <v>2199</v>
      </c>
      <c r="B19" s="14" t="str">
        <f>IFERROR(_xlfn.XLOOKUP(AllStopTimes[[#This Row],[cu_ID]],#REF!,#REF!), "Not Found")</f>
        <v>Not Found</v>
      </c>
      <c r="C19" s="1">
        <v>101</v>
      </c>
      <c r="D19" s="1">
        <v>70769</v>
      </c>
      <c r="E19" s="1">
        <v>0</v>
      </c>
      <c r="F19" s="2" t="s">
        <v>9587</v>
      </c>
      <c r="G19" s="1">
        <v>50</v>
      </c>
      <c r="H19" s="33">
        <v>18.808333333333334</v>
      </c>
      <c r="I19" s="2" t="s">
        <v>9588</v>
      </c>
      <c r="J19" s="2" t="s">
        <v>9589</v>
      </c>
      <c r="K19" s="2"/>
      <c r="L19" s="2"/>
      <c r="M19" s="2"/>
      <c r="N19" s="2"/>
      <c r="O19" s="2"/>
      <c r="P19" s="2"/>
      <c r="Q19" s="2"/>
      <c r="R19" s="2"/>
      <c r="S19" s="2"/>
      <c r="T19" s="2"/>
      <c r="U19" s="2"/>
      <c r="V19" s="2"/>
      <c r="W19" s="2"/>
      <c r="X19" s="2"/>
      <c r="Y19" s="2"/>
      <c r="Z19" s="2"/>
      <c r="AA19" s="2"/>
      <c r="AB19" s="2"/>
    </row>
    <row r="20" spans="1:28" x14ac:dyDescent="0.3">
      <c r="A20">
        <v>2501</v>
      </c>
      <c r="B20" s="14" t="str">
        <f>IFERROR(_xlfn.XLOOKUP(AllStopTimes[[#This Row],[cu_ID]],#REF!,#REF!), "Not Found")</f>
        <v>Not Found</v>
      </c>
      <c r="C20" s="1">
        <v>101</v>
      </c>
      <c r="D20" s="1">
        <v>71094</v>
      </c>
      <c r="E20" s="1">
        <v>0</v>
      </c>
      <c r="F20" s="2" t="s">
        <v>9590</v>
      </c>
      <c r="G20" s="1">
        <v>50</v>
      </c>
      <c r="H20" s="33">
        <v>7.3833333333333337</v>
      </c>
      <c r="I20" s="2" t="s">
        <v>9591</v>
      </c>
      <c r="J20" s="2"/>
      <c r="K20" s="2"/>
      <c r="L20" s="2"/>
      <c r="M20" s="2"/>
      <c r="N20" s="2"/>
      <c r="O20" s="2"/>
      <c r="P20" s="2"/>
      <c r="Q20" s="2"/>
      <c r="R20" s="2"/>
      <c r="S20" s="2"/>
      <c r="T20" s="2"/>
      <c r="U20" s="2"/>
      <c r="V20" s="2"/>
      <c r="W20" s="2"/>
      <c r="X20" s="2"/>
      <c r="Y20" s="2"/>
      <c r="Z20" s="2"/>
      <c r="AA20" s="2"/>
      <c r="AB20" s="2"/>
    </row>
    <row r="21" spans="1:28" x14ac:dyDescent="0.3">
      <c r="A21">
        <v>2912</v>
      </c>
      <c r="B21" s="14" t="str">
        <f>IFERROR(_xlfn.XLOOKUP(AllStopTimes[[#This Row],[cu_ID]],#REF!,#REF!), "Not Found")</f>
        <v>Not Found</v>
      </c>
      <c r="C21" s="1">
        <v>101</v>
      </c>
      <c r="D21" s="1">
        <v>73099</v>
      </c>
      <c r="E21" s="1">
        <v>0</v>
      </c>
      <c r="F21" s="2" t="s">
        <v>8154</v>
      </c>
      <c r="G21" s="1">
        <v>55</v>
      </c>
      <c r="H21" s="33">
        <v>39.024999999999999</v>
      </c>
      <c r="I21" s="2" t="s">
        <v>9592</v>
      </c>
      <c r="J21" s="2" t="s">
        <v>9593</v>
      </c>
      <c r="K21" s="2"/>
      <c r="L21" s="2"/>
      <c r="M21" s="2"/>
      <c r="N21" s="2"/>
      <c r="O21" s="2"/>
      <c r="P21" s="2"/>
      <c r="Q21" s="2"/>
      <c r="R21" s="2"/>
      <c r="S21" s="2"/>
      <c r="T21" s="2"/>
      <c r="U21" s="2"/>
      <c r="V21" s="2"/>
      <c r="W21" s="2"/>
      <c r="X21" s="2"/>
      <c r="Y21" s="2"/>
      <c r="Z21" s="2"/>
      <c r="AA21" s="2"/>
      <c r="AB21" s="2"/>
    </row>
    <row r="22" spans="1:28" x14ac:dyDescent="0.3">
      <c r="A22">
        <v>14928</v>
      </c>
      <c r="B22" s="14" t="str">
        <f>IFERROR(_xlfn.XLOOKUP(AllStopTimes[[#This Row],[cu_ID]],#REF!,#REF!), "Not Found")</f>
        <v>Not Found</v>
      </c>
      <c r="C22" s="1">
        <v>101</v>
      </c>
      <c r="D22" s="1">
        <v>73545</v>
      </c>
      <c r="E22" s="1">
        <v>0</v>
      </c>
      <c r="F22" s="2" t="s">
        <v>7916</v>
      </c>
      <c r="G22" s="1">
        <v>55</v>
      </c>
      <c r="H22" s="33">
        <v>4.8166666666666664</v>
      </c>
      <c r="I22" s="2" t="s">
        <v>9594</v>
      </c>
      <c r="J22" s="2"/>
      <c r="K22" s="2"/>
      <c r="L22" s="2"/>
      <c r="M22" s="2"/>
      <c r="N22" s="2"/>
      <c r="O22" s="2"/>
      <c r="P22" s="2"/>
      <c r="Q22" s="2"/>
      <c r="R22" s="2"/>
      <c r="S22" s="2"/>
      <c r="T22" s="2"/>
      <c r="U22" s="2"/>
      <c r="V22" s="2"/>
      <c r="W22" s="2"/>
      <c r="X22" s="2"/>
      <c r="Y22" s="2"/>
      <c r="Z22" s="2"/>
      <c r="AA22" s="2"/>
      <c r="AB22" s="2"/>
    </row>
    <row r="23" spans="1:28" x14ac:dyDescent="0.3">
      <c r="A23">
        <v>11250</v>
      </c>
      <c r="B23" s="14" t="str">
        <f>IFERROR(_xlfn.XLOOKUP(AllStopTimes[[#This Row],[cu_ID]],#REF!,#REF!), "Not Found")</f>
        <v>Not Found</v>
      </c>
      <c r="C23" s="1">
        <v>101</v>
      </c>
      <c r="D23" s="1">
        <v>73407</v>
      </c>
      <c r="E23" s="1">
        <v>0</v>
      </c>
      <c r="F23" s="2" t="s">
        <v>8158</v>
      </c>
      <c r="G23" s="1">
        <v>60</v>
      </c>
      <c r="H23" s="33">
        <v>18.275000000000002</v>
      </c>
      <c r="I23" s="2" t="s">
        <v>9595</v>
      </c>
      <c r="J23" s="2" t="s">
        <v>9596</v>
      </c>
      <c r="K23" s="2"/>
      <c r="L23" s="2"/>
      <c r="M23" s="2"/>
      <c r="N23" s="2"/>
      <c r="O23" s="2"/>
      <c r="P23" s="2"/>
      <c r="Q23" s="2"/>
      <c r="R23" s="2"/>
      <c r="S23" s="2"/>
      <c r="T23" s="2"/>
      <c r="U23" s="2"/>
      <c r="V23" s="2"/>
      <c r="W23" s="2"/>
      <c r="X23" s="2"/>
      <c r="Y23" s="2"/>
      <c r="Z23" s="2"/>
      <c r="AA23" s="2"/>
      <c r="AB23" s="2"/>
    </row>
    <row r="24" spans="1:28" x14ac:dyDescent="0.3">
      <c r="A24">
        <v>1973</v>
      </c>
      <c r="B24" s="14" t="str">
        <f>IFERROR(_xlfn.XLOOKUP(AllStopTimes[[#This Row],[cu_ID]],#REF!,#REF!), "Not Found")</f>
        <v>Not Found</v>
      </c>
      <c r="C24" s="1">
        <v>101</v>
      </c>
      <c r="D24" s="1">
        <v>70524</v>
      </c>
      <c r="E24" s="1">
        <v>0</v>
      </c>
      <c r="F24" s="2" t="s">
        <v>9597</v>
      </c>
      <c r="G24" s="1">
        <v>66</v>
      </c>
      <c r="H24" s="33">
        <v>31.866666666666667</v>
      </c>
      <c r="I24" s="2" t="s">
        <v>9598</v>
      </c>
      <c r="J24" s="2" t="s">
        <v>9599</v>
      </c>
      <c r="K24" s="2"/>
      <c r="L24" s="2"/>
      <c r="M24" s="2"/>
      <c r="N24" s="2"/>
      <c r="O24" s="2"/>
      <c r="P24" s="2"/>
      <c r="Q24" s="2"/>
      <c r="R24" s="2"/>
      <c r="S24" s="2"/>
      <c r="T24" s="2"/>
      <c r="U24" s="2"/>
      <c r="V24" s="2"/>
      <c r="W24" s="2"/>
      <c r="X24" s="2"/>
      <c r="Y24" s="2"/>
      <c r="Z24" s="2"/>
      <c r="AA24" s="2"/>
      <c r="AB24" s="2"/>
    </row>
    <row r="25" spans="1:28" x14ac:dyDescent="0.3">
      <c r="A25">
        <v>2021</v>
      </c>
      <c r="B25" s="14" t="str">
        <f>IFERROR(_xlfn.XLOOKUP(AllStopTimes[[#This Row],[cu_ID]],#REF!,#REF!), "Not Found")</f>
        <v>Not Found</v>
      </c>
      <c r="C25" s="1">
        <v>101</v>
      </c>
      <c r="D25" s="1">
        <v>99046</v>
      </c>
      <c r="E25" s="1">
        <v>10</v>
      </c>
      <c r="F25" s="2" t="s">
        <v>9600</v>
      </c>
      <c r="G25" s="1">
        <v>70</v>
      </c>
      <c r="H25" s="33">
        <v>7.9222222233333337</v>
      </c>
      <c r="I25" s="2" t="s">
        <v>9601</v>
      </c>
      <c r="J25" s="2" t="s">
        <v>9602</v>
      </c>
      <c r="K25" s="2" t="s">
        <v>9603</v>
      </c>
      <c r="L25" s="2"/>
      <c r="M25" s="2"/>
      <c r="N25" s="2"/>
      <c r="O25" s="2"/>
      <c r="P25" s="2"/>
      <c r="Q25" s="2"/>
      <c r="R25" s="2"/>
      <c r="S25" s="2"/>
      <c r="T25" s="2"/>
      <c r="U25" s="2"/>
      <c r="V25" s="2"/>
      <c r="W25" s="2"/>
      <c r="X25" s="2"/>
      <c r="Y25" s="2"/>
      <c r="Z25" s="2"/>
      <c r="AA25" s="2"/>
      <c r="AB25" s="2"/>
    </row>
    <row r="26" spans="1:28" x14ac:dyDescent="0.3">
      <c r="A26">
        <v>14291</v>
      </c>
      <c r="B26" s="14" t="str">
        <f>IFERROR(_xlfn.XLOOKUP(AllStopTimes[[#This Row],[cu_ID]],#REF!,#REF!), "Not Found")</f>
        <v>Not Found</v>
      </c>
      <c r="C26" s="1">
        <v>101</v>
      </c>
      <c r="D26" s="1">
        <v>70723</v>
      </c>
      <c r="E26" s="1">
        <v>1</v>
      </c>
      <c r="F26" s="2" t="s">
        <v>7843</v>
      </c>
      <c r="G26" s="1">
        <v>72</v>
      </c>
      <c r="H26" s="33">
        <v>12.391666666666667</v>
      </c>
      <c r="I26" s="2" t="s">
        <v>9604</v>
      </c>
      <c r="J26" s="2" t="s">
        <v>9605</v>
      </c>
      <c r="K26" s="2"/>
      <c r="L26" s="2"/>
      <c r="M26" s="2"/>
      <c r="N26" s="2"/>
      <c r="O26" s="2"/>
      <c r="P26" s="2"/>
      <c r="Q26" s="2"/>
      <c r="R26" s="2"/>
      <c r="S26" s="2"/>
      <c r="T26" s="2"/>
      <c r="U26" s="2"/>
      <c r="V26" s="2"/>
      <c r="W26" s="2"/>
      <c r="X26" s="2"/>
      <c r="Y26" s="2"/>
      <c r="Z26" s="2"/>
      <c r="AA26" s="2"/>
      <c r="AB26" s="2"/>
    </row>
    <row r="27" spans="1:28" x14ac:dyDescent="0.3">
      <c r="A27">
        <v>2198</v>
      </c>
      <c r="B27" s="14" t="str">
        <f>IFERROR(_xlfn.XLOOKUP(AllStopTimes[[#This Row],[cu_ID]],#REF!,#REF!), "Not Found")</f>
        <v>Not Found</v>
      </c>
      <c r="C27" s="1">
        <v>101</v>
      </c>
      <c r="D27" s="1">
        <v>70768</v>
      </c>
      <c r="E27" s="1">
        <v>0</v>
      </c>
      <c r="F27" s="2" t="s">
        <v>9606</v>
      </c>
      <c r="G27" s="1">
        <v>72</v>
      </c>
      <c r="H27" s="33">
        <v>2.8833333333333333</v>
      </c>
      <c r="I27" s="2" t="s">
        <v>9607</v>
      </c>
      <c r="J27" s="2"/>
      <c r="K27" s="2"/>
      <c r="L27" s="2"/>
      <c r="M27" s="2"/>
      <c r="N27" s="2"/>
      <c r="O27" s="2"/>
      <c r="P27" s="2"/>
      <c r="Q27" s="2"/>
      <c r="R27" s="2"/>
      <c r="S27" s="2"/>
      <c r="T27" s="2"/>
      <c r="U27" s="2"/>
      <c r="V27" s="2"/>
      <c r="W27" s="2"/>
      <c r="X27" s="2"/>
      <c r="Y27" s="2"/>
      <c r="Z27" s="2"/>
      <c r="AA27" s="2"/>
      <c r="AB27" s="2"/>
    </row>
    <row r="28" spans="1:28" x14ac:dyDescent="0.3">
      <c r="A28">
        <v>2197</v>
      </c>
      <c r="B28" s="14" t="str">
        <f>IFERROR(_xlfn.XLOOKUP(AllStopTimes[[#This Row],[cu_ID]],#REF!,#REF!), "Not Found")</f>
        <v>Not Found</v>
      </c>
      <c r="C28" s="1">
        <v>101</v>
      </c>
      <c r="D28" s="1">
        <v>99047</v>
      </c>
      <c r="E28" s="1">
        <v>1</v>
      </c>
      <c r="F28" s="2" t="s">
        <v>9608</v>
      </c>
      <c r="G28" s="1">
        <v>75</v>
      </c>
      <c r="H28" s="33">
        <v>7.1833333333333336</v>
      </c>
      <c r="I28" s="2" t="s">
        <v>9609</v>
      </c>
      <c r="J28" s="2"/>
      <c r="K28" s="2"/>
      <c r="L28" s="2"/>
      <c r="M28" s="2"/>
      <c r="N28" s="2"/>
      <c r="O28" s="2"/>
      <c r="P28" s="2"/>
      <c r="Q28" s="2"/>
      <c r="R28" s="2"/>
      <c r="S28" s="2"/>
      <c r="T28" s="2"/>
      <c r="U28" s="2"/>
      <c r="V28" s="2"/>
      <c r="W28" s="2"/>
      <c r="X28" s="2"/>
      <c r="Y28" s="2"/>
      <c r="Z28" s="2"/>
      <c r="AA28" s="2"/>
      <c r="AB28" s="2"/>
    </row>
    <row r="29" spans="1:28" x14ac:dyDescent="0.3">
      <c r="A29">
        <v>1954</v>
      </c>
      <c r="B29" s="14" t="str">
        <f>IFERROR(_xlfn.XLOOKUP(AllStopTimes[[#This Row],[cu_ID]],#REF!,#REF!), "Not Found")</f>
        <v>Not Found</v>
      </c>
      <c r="C29" s="1">
        <v>101</v>
      </c>
      <c r="D29" s="1">
        <v>70622</v>
      </c>
      <c r="E29" s="1">
        <v>1</v>
      </c>
      <c r="F29" s="2" t="s">
        <v>8001</v>
      </c>
      <c r="G29" s="1">
        <v>80</v>
      </c>
      <c r="H29" s="33">
        <v>6.666666666666667</v>
      </c>
      <c r="I29" s="2" t="s">
        <v>9610</v>
      </c>
      <c r="J29" s="2"/>
      <c r="K29" s="2"/>
      <c r="L29" s="2"/>
      <c r="M29" s="2"/>
      <c r="N29" s="2"/>
      <c r="O29" s="2"/>
      <c r="P29" s="2"/>
      <c r="Q29" s="2"/>
      <c r="R29" s="2"/>
      <c r="S29" s="2"/>
      <c r="T29" s="2"/>
      <c r="U29" s="2"/>
      <c r="V29" s="2"/>
      <c r="W29" s="2"/>
      <c r="X29" s="2"/>
      <c r="Y29" s="2"/>
      <c r="Z29" s="2"/>
      <c r="AA29" s="2"/>
      <c r="AB29" s="2"/>
    </row>
    <row r="30" spans="1:28" x14ac:dyDescent="0.3">
      <c r="A30">
        <v>2152</v>
      </c>
      <c r="B30" s="14" t="str">
        <f>IFERROR(_xlfn.XLOOKUP(AllStopTimes[[#This Row],[cu_ID]],#REF!,#REF!), "Not Found")</f>
        <v>Not Found</v>
      </c>
      <c r="C30" s="1">
        <v>101</v>
      </c>
      <c r="D30" s="1">
        <v>99052</v>
      </c>
      <c r="E30" s="1">
        <v>4</v>
      </c>
      <c r="F30" s="2" t="s">
        <v>7924</v>
      </c>
      <c r="G30" s="1">
        <v>80</v>
      </c>
      <c r="H30" s="33">
        <v>2.5833333333333335</v>
      </c>
      <c r="I30" s="2" t="s">
        <v>9611</v>
      </c>
      <c r="J30" s="2"/>
      <c r="K30" s="2"/>
      <c r="L30" s="2"/>
      <c r="M30" s="2"/>
      <c r="N30" s="2"/>
      <c r="O30" s="2"/>
      <c r="P30" s="2"/>
      <c r="Q30" s="2"/>
      <c r="R30" s="2"/>
      <c r="S30" s="2"/>
      <c r="T30" s="2"/>
      <c r="U30" s="2"/>
      <c r="V30" s="2"/>
      <c r="W30" s="2"/>
      <c r="X30" s="2"/>
      <c r="Y30" s="2"/>
      <c r="Z30" s="2"/>
      <c r="AA30" s="2"/>
      <c r="AB30" s="2"/>
    </row>
    <row r="31" spans="1:28" x14ac:dyDescent="0.3">
      <c r="A31">
        <v>2104</v>
      </c>
      <c r="B31" s="14" t="str">
        <f>IFERROR(_xlfn.XLOOKUP(AllStopTimes[[#This Row],[cu_ID]],#REF!,#REF!), "Not Found")</f>
        <v>Not Found</v>
      </c>
      <c r="C31" s="1">
        <v>101</v>
      </c>
      <c r="D31" s="1">
        <v>70666</v>
      </c>
      <c r="E31" s="1">
        <v>0</v>
      </c>
      <c r="F31" s="2" t="s">
        <v>9612</v>
      </c>
      <c r="G31" s="1">
        <v>90</v>
      </c>
      <c r="H31" s="33">
        <v>8.6166666666666671</v>
      </c>
      <c r="I31" s="2" t="s">
        <v>9613</v>
      </c>
      <c r="J31" s="2"/>
      <c r="K31" s="2"/>
      <c r="L31" s="2"/>
      <c r="M31" s="2"/>
      <c r="N31" s="2"/>
      <c r="O31" s="2"/>
      <c r="P31" s="2"/>
      <c r="Q31" s="2"/>
      <c r="R31" s="2"/>
      <c r="S31" s="2"/>
      <c r="T31" s="2"/>
      <c r="U31" s="2"/>
      <c r="V31" s="2"/>
      <c r="W31" s="2"/>
      <c r="X31" s="2"/>
      <c r="Y31" s="2"/>
      <c r="Z31" s="2"/>
      <c r="AA31" s="2"/>
      <c r="AB31" s="2"/>
    </row>
    <row r="32" spans="1:28" x14ac:dyDescent="0.3">
      <c r="A32">
        <v>2429</v>
      </c>
      <c r="B32" s="14" t="str">
        <f>IFERROR(_xlfn.XLOOKUP(AllStopTimes[[#This Row],[cu_ID]],#REF!,#REF!), "Not Found")</f>
        <v>Not Found</v>
      </c>
      <c r="C32" s="1">
        <v>101</v>
      </c>
      <c r="D32" s="1">
        <v>71016</v>
      </c>
      <c r="E32" s="1">
        <v>0</v>
      </c>
      <c r="F32" s="2" t="s">
        <v>9614</v>
      </c>
      <c r="G32" s="1">
        <v>90</v>
      </c>
      <c r="H32" s="33">
        <v>4.4666666666666668</v>
      </c>
      <c r="I32" s="2" t="s">
        <v>9615</v>
      </c>
      <c r="J32" s="2"/>
      <c r="K32" s="2"/>
      <c r="L32" s="2"/>
      <c r="M32" s="2"/>
      <c r="N32" s="2"/>
      <c r="O32" s="2"/>
      <c r="P32" s="2"/>
      <c r="Q32" s="2"/>
      <c r="R32" s="2"/>
      <c r="S32" s="2"/>
      <c r="T32" s="2"/>
      <c r="U32" s="2"/>
      <c r="V32" s="2"/>
      <c r="W32" s="2"/>
      <c r="X32" s="2"/>
      <c r="Y32" s="2"/>
      <c r="Z32" s="2"/>
      <c r="AA32" s="2"/>
      <c r="AB32" s="2"/>
    </row>
    <row r="33" spans="1:28" x14ac:dyDescent="0.3">
      <c r="A33">
        <v>14715</v>
      </c>
      <c r="B33" s="14" t="str">
        <f>IFERROR(_xlfn.XLOOKUP(AllStopTimes[[#This Row],[cu_ID]],#REF!,#REF!), "Not Found")</f>
        <v>Not Found</v>
      </c>
      <c r="C33" s="1">
        <v>101</v>
      </c>
      <c r="D33" s="1">
        <v>73533</v>
      </c>
      <c r="E33" s="1">
        <v>0</v>
      </c>
      <c r="F33" s="2" t="s">
        <v>8069</v>
      </c>
      <c r="G33" s="1">
        <v>95</v>
      </c>
      <c r="H33" s="33">
        <v>6.6333333333333337</v>
      </c>
      <c r="I33" s="2" t="s">
        <v>9616</v>
      </c>
      <c r="J33" s="2"/>
      <c r="K33" s="2"/>
      <c r="L33" s="2"/>
      <c r="M33" s="2"/>
      <c r="N33" s="2"/>
      <c r="O33" s="2"/>
      <c r="P33" s="2"/>
      <c r="Q33" s="2"/>
      <c r="R33" s="2"/>
      <c r="S33" s="2"/>
      <c r="T33" s="2"/>
      <c r="U33" s="2"/>
      <c r="V33" s="2"/>
      <c r="W33" s="2"/>
      <c r="X33" s="2"/>
      <c r="Y33" s="2"/>
      <c r="Z33" s="2"/>
      <c r="AA33" s="2"/>
      <c r="AB33" s="2"/>
    </row>
    <row r="34" spans="1:28" x14ac:dyDescent="0.3">
      <c r="A34">
        <v>2610</v>
      </c>
      <c r="B34" s="14" t="str">
        <f>IFERROR(_xlfn.XLOOKUP(AllStopTimes[[#This Row],[cu_ID]],#REF!,#REF!), "Not Found")</f>
        <v>Not Found</v>
      </c>
      <c r="C34" s="1">
        <v>101</v>
      </c>
      <c r="D34" s="1">
        <v>71207</v>
      </c>
      <c r="E34" s="1">
        <v>0</v>
      </c>
      <c r="F34" s="2" t="s">
        <v>9617</v>
      </c>
      <c r="G34" s="1">
        <v>100</v>
      </c>
      <c r="H34" s="33">
        <v>8.8833333333333329</v>
      </c>
      <c r="I34" s="2" t="s">
        <v>9618</v>
      </c>
      <c r="J34" s="2"/>
      <c r="K34" s="2"/>
      <c r="L34" s="2"/>
      <c r="M34" s="2"/>
      <c r="N34" s="2"/>
      <c r="O34" s="2"/>
      <c r="P34" s="2"/>
      <c r="Q34" s="2"/>
      <c r="R34" s="2"/>
      <c r="S34" s="2"/>
      <c r="T34" s="2"/>
      <c r="U34" s="2"/>
      <c r="V34" s="2"/>
      <c r="W34" s="2"/>
      <c r="X34" s="2"/>
      <c r="Y34" s="2"/>
      <c r="Z34" s="2"/>
      <c r="AA34" s="2"/>
      <c r="AB34" s="2"/>
    </row>
    <row r="35" spans="1:28" x14ac:dyDescent="0.3">
      <c r="A35">
        <v>2046</v>
      </c>
      <c r="B35" s="14" t="str">
        <f>IFERROR(_xlfn.XLOOKUP(AllStopTimes[[#This Row],[cu_ID]],#REF!,#REF!), "Not Found")</f>
        <v>Not Found</v>
      </c>
      <c r="C35" s="1">
        <v>101</v>
      </c>
      <c r="D35" s="1">
        <v>70603</v>
      </c>
      <c r="E35" s="1">
        <v>0</v>
      </c>
      <c r="F35" s="2" t="s">
        <v>8005</v>
      </c>
      <c r="G35" s="1">
        <v>100</v>
      </c>
      <c r="H35" s="33">
        <v>6.7</v>
      </c>
      <c r="I35" s="2" t="s">
        <v>9619</v>
      </c>
      <c r="J35" s="2"/>
      <c r="K35" s="2"/>
      <c r="L35" s="2"/>
      <c r="M35" s="2"/>
      <c r="N35" s="2"/>
      <c r="O35" s="2"/>
      <c r="P35" s="2"/>
      <c r="Q35" s="2"/>
      <c r="R35" s="2"/>
      <c r="S35" s="2"/>
      <c r="T35" s="2"/>
      <c r="U35" s="2"/>
      <c r="V35" s="2"/>
      <c r="W35" s="2"/>
      <c r="X35" s="2"/>
      <c r="Y35" s="2"/>
      <c r="Z35" s="2"/>
      <c r="AA35" s="2"/>
      <c r="AB35" s="2"/>
    </row>
    <row r="36" spans="1:28" x14ac:dyDescent="0.3">
      <c r="A36">
        <v>2064</v>
      </c>
      <c r="B36" s="14" t="str">
        <f>IFERROR(_xlfn.XLOOKUP(AllStopTimes[[#This Row],[cu_ID]],#REF!,#REF!), "Not Found")</f>
        <v>Not Found</v>
      </c>
      <c r="C36" s="1">
        <v>101</v>
      </c>
      <c r="D36" s="1">
        <v>70622</v>
      </c>
      <c r="E36" s="1">
        <v>0</v>
      </c>
      <c r="F36" s="2" t="s">
        <v>8001</v>
      </c>
      <c r="G36" s="1">
        <v>110</v>
      </c>
      <c r="H36" s="33">
        <v>5.3666666666666671</v>
      </c>
      <c r="I36" s="2" t="s">
        <v>9620</v>
      </c>
      <c r="J36" s="2"/>
      <c r="K36" s="2"/>
      <c r="L36" s="2"/>
      <c r="M36" s="2"/>
      <c r="N36" s="2"/>
      <c r="O36" s="2"/>
      <c r="P36" s="2"/>
      <c r="Q36" s="2"/>
      <c r="R36" s="2"/>
      <c r="S36" s="2"/>
      <c r="T36" s="2"/>
      <c r="U36" s="2"/>
      <c r="V36" s="2"/>
      <c r="W36" s="2"/>
      <c r="X36" s="2"/>
      <c r="Y36" s="2"/>
      <c r="Z36" s="2"/>
      <c r="AA36" s="2"/>
      <c r="AB36" s="2"/>
    </row>
    <row r="37" spans="1:28" x14ac:dyDescent="0.3">
      <c r="A37">
        <v>2230</v>
      </c>
      <c r="B37" s="14" t="str">
        <f>IFERROR(_xlfn.XLOOKUP(AllStopTimes[[#This Row],[cu_ID]],#REF!,#REF!), "Not Found")</f>
        <v>Not Found</v>
      </c>
      <c r="C37" s="1">
        <v>101</v>
      </c>
      <c r="D37" s="1">
        <v>70803</v>
      </c>
      <c r="E37" s="1">
        <v>0</v>
      </c>
      <c r="F37" s="2" t="s">
        <v>9621</v>
      </c>
      <c r="G37" s="1">
        <v>120</v>
      </c>
      <c r="H37" s="33">
        <v>15.491666666666667</v>
      </c>
      <c r="I37" s="2" t="s">
        <v>9622</v>
      </c>
      <c r="J37" s="2" t="s">
        <v>9623</v>
      </c>
      <c r="K37" s="2"/>
      <c r="L37" s="2"/>
      <c r="M37" s="2"/>
      <c r="N37" s="2"/>
      <c r="O37" s="2"/>
      <c r="P37" s="2"/>
      <c r="Q37" s="2"/>
      <c r="R37" s="2"/>
      <c r="S37" s="2"/>
      <c r="T37" s="2"/>
      <c r="U37" s="2"/>
      <c r="V37" s="2"/>
      <c r="W37" s="2"/>
      <c r="X37" s="2"/>
      <c r="Y37" s="2"/>
      <c r="Z37" s="2"/>
      <c r="AA37" s="2"/>
      <c r="AB37" s="2"/>
    </row>
    <row r="38" spans="1:28" x14ac:dyDescent="0.3">
      <c r="A38">
        <v>11498</v>
      </c>
      <c r="B38" s="14" t="str">
        <f>IFERROR(_xlfn.XLOOKUP(AllStopTimes[[#This Row],[cu_ID]],#REF!,#REF!), "Not Found")</f>
        <v>Not Found</v>
      </c>
      <c r="C38" s="1">
        <v>101</v>
      </c>
      <c r="D38" s="1">
        <v>73420</v>
      </c>
      <c r="E38" s="1">
        <v>0</v>
      </c>
      <c r="F38" s="2" t="s">
        <v>7934</v>
      </c>
      <c r="G38" s="1">
        <v>125</v>
      </c>
      <c r="H38" s="33">
        <v>5.95</v>
      </c>
      <c r="I38" s="2" t="s">
        <v>9624</v>
      </c>
      <c r="J38" s="2" t="s">
        <v>9625</v>
      </c>
      <c r="K38" s="2"/>
      <c r="L38" s="2"/>
      <c r="M38" s="2"/>
      <c r="N38" s="2"/>
      <c r="O38" s="2"/>
      <c r="P38" s="2"/>
      <c r="Q38" s="2"/>
      <c r="R38" s="2"/>
      <c r="S38" s="2"/>
      <c r="T38" s="2"/>
      <c r="U38" s="2"/>
      <c r="V38" s="2"/>
      <c r="W38" s="2"/>
      <c r="X38" s="2"/>
      <c r="Y38" s="2"/>
      <c r="Z38" s="2"/>
      <c r="AA38" s="2"/>
      <c r="AB38" s="2"/>
    </row>
    <row r="39" spans="1:28" x14ac:dyDescent="0.3">
      <c r="A39">
        <v>2625</v>
      </c>
      <c r="B39" s="14" t="str">
        <f>IFERROR(_xlfn.XLOOKUP(AllStopTimes[[#This Row],[cu_ID]],#REF!,#REF!), "Not Found")</f>
        <v>Not Found</v>
      </c>
      <c r="C39" s="1">
        <v>101</v>
      </c>
      <c r="D39" s="1">
        <v>71222</v>
      </c>
      <c r="E39" s="1">
        <v>0</v>
      </c>
      <c r="F39" s="2" t="s">
        <v>9626</v>
      </c>
      <c r="G39" s="1">
        <v>130</v>
      </c>
      <c r="H39" s="33">
        <v>34.038888890000003</v>
      </c>
      <c r="I39" s="2" t="s">
        <v>9627</v>
      </c>
      <c r="J39" s="2" t="s">
        <v>9628</v>
      </c>
      <c r="K39" s="2" t="s">
        <v>9629</v>
      </c>
      <c r="L39" s="2"/>
      <c r="M39" s="2"/>
      <c r="N39" s="2"/>
      <c r="O39" s="2"/>
      <c r="P39" s="2"/>
      <c r="Q39" s="2"/>
      <c r="R39" s="2"/>
      <c r="S39" s="2"/>
      <c r="T39" s="2"/>
      <c r="U39" s="2"/>
      <c r="V39" s="2"/>
      <c r="W39" s="2"/>
      <c r="X39" s="2"/>
      <c r="Y39" s="2"/>
      <c r="Z39" s="2"/>
      <c r="AA39" s="2"/>
      <c r="AB39" s="2"/>
    </row>
    <row r="40" spans="1:28" x14ac:dyDescent="0.3">
      <c r="A40">
        <v>2054</v>
      </c>
      <c r="B40" s="14" t="str">
        <f>IFERROR(_xlfn.XLOOKUP(AllStopTimes[[#This Row],[cu_ID]],#REF!,#REF!), "Not Found")</f>
        <v>Not Found</v>
      </c>
      <c r="C40" s="1">
        <v>101</v>
      </c>
      <c r="D40" s="1">
        <v>70611</v>
      </c>
      <c r="E40" s="1">
        <v>0</v>
      </c>
      <c r="F40" s="2" t="s">
        <v>9630</v>
      </c>
      <c r="G40" s="1">
        <v>130</v>
      </c>
      <c r="H40" s="33">
        <v>3.7833333333333332</v>
      </c>
      <c r="I40" s="2" t="s">
        <v>9631</v>
      </c>
      <c r="J40" s="2"/>
      <c r="K40" s="2"/>
      <c r="L40" s="2"/>
      <c r="M40" s="2"/>
      <c r="N40" s="2"/>
      <c r="O40" s="2"/>
      <c r="P40" s="2"/>
      <c r="Q40" s="2"/>
      <c r="R40" s="2"/>
      <c r="S40" s="2"/>
      <c r="T40" s="2"/>
      <c r="U40" s="2"/>
      <c r="V40" s="2"/>
      <c r="W40" s="2"/>
      <c r="X40" s="2"/>
      <c r="Y40" s="2"/>
      <c r="Z40" s="2"/>
      <c r="AA40" s="2"/>
      <c r="AB40" s="2"/>
    </row>
    <row r="41" spans="1:28" x14ac:dyDescent="0.3">
      <c r="A41">
        <v>2143</v>
      </c>
      <c r="B41" s="14" t="str">
        <f>IFERROR(_xlfn.XLOOKUP(AllStopTimes[[#This Row],[cu_ID]],#REF!,#REF!), "Not Found")</f>
        <v>Not Found</v>
      </c>
      <c r="C41" s="1">
        <v>101</v>
      </c>
      <c r="D41" s="1">
        <v>70707</v>
      </c>
      <c r="E41" s="1">
        <v>0</v>
      </c>
      <c r="F41" s="2" t="s">
        <v>9632</v>
      </c>
      <c r="G41" s="1">
        <v>130</v>
      </c>
      <c r="H41" s="33">
        <v>22.666666666666668</v>
      </c>
      <c r="I41" s="2" t="s">
        <v>9633</v>
      </c>
      <c r="J41" s="2"/>
      <c r="K41" s="2"/>
      <c r="L41" s="2"/>
      <c r="M41" s="2"/>
      <c r="N41" s="2"/>
      <c r="O41" s="2"/>
      <c r="P41" s="2"/>
      <c r="Q41" s="2"/>
      <c r="R41" s="2"/>
      <c r="S41" s="2"/>
      <c r="T41" s="2"/>
      <c r="U41" s="2"/>
      <c r="V41" s="2"/>
      <c r="W41" s="2"/>
      <c r="X41" s="2"/>
      <c r="Y41" s="2"/>
      <c r="Z41" s="2"/>
      <c r="AA41" s="2"/>
      <c r="AB41" s="2"/>
    </row>
    <row r="42" spans="1:28" x14ac:dyDescent="0.3">
      <c r="A42">
        <v>2024</v>
      </c>
      <c r="B42" s="14" t="str">
        <f>IFERROR(_xlfn.XLOOKUP(AllStopTimes[[#This Row],[cu_ID]],#REF!,#REF!), "Not Found")</f>
        <v>Not Found</v>
      </c>
      <c r="C42" s="1">
        <v>101</v>
      </c>
      <c r="D42" s="1">
        <v>99046</v>
      </c>
      <c r="E42" s="1">
        <v>13</v>
      </c>
      <c r="F42" s="2" t="s">
        <v>9634</v>
      </c>
      <c r="G42" s="1">
        <v>132</v>
      </c>
      <c r="H42" s="33">
        <v>27.95</v>
      </c>
      <c r="I42" s="2" t="s">
        <v>9635</v>
      </c>
      <c r="J42" s="2" t="s">
        <v>9636</v>
      </c>
      <c r="K42" s="2" t="s">
        <v>9637</v>
      </c>
      <c r="L42" s="2"/>
      <c r="M42" s="2"/>
      <c r="N42" s="2"/>
      <c r="O42" s="2"/>
      <c r="P42" s="2"/>
      <c r="Q42" s="2"/>
      <c r="R42" s="2"/>
      <c r="S42" s="2"/>
      <c r="T42" s="2"/>
      <c r="U42" s="2"/>
      <c r="V42" s="2"/>
      <c r="W42" s="2"/>
      <c r="X42" s="2"/>
      <c r="Y42" s="2"/>
      <c r="Z42" s="2"/>
      <c r="AA42" s="2"/>
      <c r="AB42" s="2"/>
    </row>
    <row r="43" spans="1:28" x14ac:dyDescent="0.3">
      <c r="A43">
        <v>13645</v>
      </c>
      <c r="B43" s="14" t="str">
        <f>IFERROR(_xlfn.XLOOKUP(AllStopTimes[[#This Row],[cu_ID]],#REF!,#REF!), "Not Found")</f>
        <v>Not Found</v>
      </c>
      <c r="C43" s="1">
        <v>101</v>
      </c>
      <c r="D43" s="1">
        <v>99103</v>
      </c>
      <c r="E43" s="1">
        <v>45</v>
      </c>
      <c r="F43" s="2" t="s">
        <v>9638</v>
      </c>
      <c r="G43" s="1">
        <v>134</v>
      </c>
      <c r="H43" s="33">
        <v>4.3555555550000005</v>
      </c>
      <c r="I43" s="2" t="s">
        <v>9639</v>
      </c>
      <c r="J43" s="2" t="s">
        <v>9640</v>
      </c>
      <c r="K43" s="2" t="s">
        <v>9641</v>
      </c>
      <c r="L43" s="2"/>
      <c r="M43" s="2"/>
      <c r="N43" s="2"/>
      <c r="O43" s="2"/>
      <c r="P43" s="2"/>
      <c r="Q43" s="2"/>
      <c r="R43" s="2"/>
      <c r="S43" s="2"/>
      <c r="T43" s="2"/>
      <c r="U43" s="2"/>
      <c r="V43" s="2"/>
      <c r="W43" s="2"/>
      <c r="X43" s="2"/>
      <c r="Y43" s="2"/>
      <c r="Z43" s="2"/>
      <c r="AA43" s="2"/>
      <c r="AB43" s="2"/>
    </row>
    <row r="44" spans="1:28" x14ac:dyDescent="0.3">
      <c r="A44">
        <v>2597</v>
      </c>
      <c r="B44" s="14" t="str">
        <f>IFERROR(_xlfn.XLOOKUP(AllStopTimes[[#This Row],[cu_ID]],#REF!,#REF!), "Not Found")</f>
        <v>Not Found</v>
      </c>
      <c r="C44" s="1">
        <v>101</v>
      </c>
      <c r="D44" s="1">
        <v>71194</v>
      </c>
      <c r="E44" s="1">
        <v>0</v>
      </c>
      <c r="F44" s="2" t="s">
        <v>9642</v>
      </c>
      <c r="G44" s="1">
        <v>135</v>
      </c>
      <c r="H44" s="33">
        <v>8.2333333333333343</v>
      </c>
      <c r="I44" s="2" t="s">
        <v>9643</v>
      </c>
      <c r="J44" s="2"/>
      <c r="K44" s="2"/>
      <c r="L44" s="2"/>
      <c r="M44" s="2"/>
      <c r="N44" s="2"/>
      <c r="O44" s="2"/>
      <c r="P44" s="2"/>
      <c r="Q44" s="2"/>
      <c r="R44" s="2"/>
      <c r="S44" s="2"/>
      <c r="T44" s="2"/>
      <c r="U44" s="2"/>
      <c r="V44" s="2"/>
      <c r="W44" s="2"/>
      <c r="X44" s="2"/>
      <c r="Y44" s="2"/>
      <c r="Z44" s="2"/>
      <c r="AA44" s="2"/>
      <c r="AB44" s="2"/>
    </row>
    <row r="45" spans="1:28" x14ac:dyDescent="0.3">
      <c r="A45">
        <v>2228</v>
      </c>
      <c r="B45" s="14" t="str">
        <f>IFERROR(_xlfn.XLOOKUP(AllStopTimes[[#This Row],[cu_ID]],#REF!,#REF!), "Not Found")</f>
        <v>Not Found</v>
      </c>
      <c r="C45" s="1">
        <v>101</v>
      </c>
      <c r="D45" s="1">
        <v>70801</v>
      </c>
      <c r="E45" s="1">
        <v>0</v>
      </c>
      <c r="F45" s="2" t="s">
        <v>7940</v>
      </c>
      <c r="G45" s="1">
        <v>136</v>
      </c>
      <c r="H45" s="33">
        <v>10.050000000000001</v>
      </c>
      <c r="I45" s="2" t="s">
        <v>9644</v>
      </c>
      <c r="J45" s="2"/>
      <c r="K45" s="2"/>
      <c r="L45" s="2"/>
      <c r="M45" s="2"/>
      <c r="N45" s="2"/>
      <c r="O45" s="2"/>
      <c r="P45" s="2"/>
      <c r="Q45" s="2"/>
      <c r="R45" s="2"/>
      <c r="S45" s="2"/>
      <c r="T45" s="2"/>
      <c r="U45" s="2"/>
      <c r="V45" s="2"/>
      <c r="W45" s="2"/>
      <c r="X45" s="2"/>
      <c r="Y45" s="2"/>
      <c r="Z45" s="2"/>
      <c r="AA45" s="2"/>
      <c r="AB45" s="2"/>
    </row>
    <row r="46" spans="1:28" x14ac:dyDescent="0.3">
      <c r="A46">
        <v>12227</v>
      </c>
      <c r="B46" s="14" t="str">
        <f>IFERROR(_xlfn.XLOOKUP(AllStopTimes[[#This Row],[cu_ID]],#REF!,#REF!), "Not Found")</f>
        <v>Not Found</v>
      </c>
      <c r="C46" s="1">
        <v>101</v>
      </c>
      <c r="D46" s="1">
        <v>73457</v>
      </c>
      <c r="E46" s="1">
        <v>0</v>
      </c>
      <c r="F46" s="2" t="s">
        <v>7942</v>
      </c>
      <c r="G46" s="1">
        <v>137</v>
      </c>
      <c r="H46" s="33">
        <v>12.5</v>
      </c>
      <c r="I46" s="2" t="s">
        <v>9645</v>
      </c>
      <c r="J46" s="2" t="s">
        <v>9646</v>
      </c>
      <c r="K46" s="2"/>
      <c r="L46" s="2"/>
      <c r="M46" s="2"/>
      <c r="N46" s="2"/>
      <c r="O46" s="2"/>
      <c r="P46" s="2"/>
      <c r="Q46" s="2"/>
      <c r="R46" s="2"/>
      <c r="S46" s="2"/>
      <c r="T46" s="2"/>
      <c r="U46" s="2"/>
      <c r="V46" s="2"/>
      <c r="W46" s="2"/>
      <c r="X46" s="2"/>
      <c r="Y46" s="2"/>
      <c r="Z46" s="2"/>
      <c r="AA46" s="2"/>
      <c r="AB46" s="2"/>
    </row>
    <row r="47" spans="1:28" x14ac:dyDescent="0.3">
      <c r="A47">
        <v>2094</v>
      </c>
      <c r="B47" s="14" t="str">
        <f>IFERROR(_xlfn.XLOOKUP(AllStopTimes[[#This Row],[cu_ID]],#REF!,#REF!), "Not Found")</f>
        <v>Not Found</v>
      </c>
      <c r="C47" s="1">
        <v>101</v>
      </c>
      <c r="D47" s="1">
        <v>70655</v>
      </c>
      <c r="E47" s="1">
        <v>0</v>
      </c>
      <c r="F47" s="2" t="s">
        <v>9647</v>
      </c>
      <c r="G47" s="1">
        <v>140</v>
      </c>
      <c r="H47" s="33">
        <v>26.383333333333333</v>
      </c>
      <c r="I47" s="2" t="s">
        <v>9648</v>
      </c>
      <c r="J47" s="2"/>
      <c r="K47" s="2"/>
      <c r="L47" s="2"/>
      <c r="M47" s="2"/>
      <c r="N47" s="2"/>
      <c r="O47" s="2"/>
      <c r="P47" s="2"/>
      <c r="Q47" s="2"/>
      <c r="R47" s="2"/>
      <c r="S47" s="2"/>
      <c r="T47" s="2"/>
      <c r="U47" s="2"/>
      <c r="V47" s="2"/>
      <c r="W47" s="2"/>
      <c r="X47" s="2"/>
      <c r="Y47" s="2"/>
      <c r="Z47" s="2"/>
      <c r="AA47" s="2"/>
      <c r="AB47" s="2"/>
    </row>
    <row r="48" spans="1:28" x14ac:dyDescent="0.3">
      <c r="A48">
        <v>2628</v>
      </c>
      <c r="B48" s="14" t="str">
        <f>IFERROR(_xlfn.XLOOKUP(AllStopTimes[[#This Row],[cu_ID]],#REF!,#REF!), "Not Found")</f>
        <v>Not Found</v>
      </c>
      <c r="C48" s="1">
        <v>101</v>
      </c>
      <c r="D48" s="1">
        <v>71225</v>
      </c>
      <c r="E48" s="1">
        <v>0</v>
      </c>
      <c r="F48" s="2" t="s">
        <v>9649</v>
      </c>
      <c r="G48" s="1">
        <v>140</v>
      </c>
      <c r="H48" s="33">
        <v>5.2333333333333334</v>
      </c>
      <c r="I48" s="2" t="s">
        <v>9650</v>
      </c>
      <c r="J48" s="2"/>
      <c r="K48" s="2"/>
      <c r="L48" s="2"/>
      <c r="M48" s="2"/>
      <c r="N48" s="2"/>
      <c r="O48" s="2"/>
      <c r="P48" s="2"/>
      <c r="Q48" s="2"/>
      <c r="R48" s="2"/>
      <c r="S48" s="2"/>
      <c r="T48" s="2"/>
      <c r="U48" s="2"/>
      <c r="V48" s="2"/>
      <c r="W48" s="2"/>
      <c r="X48" s="2"/>
      <c r="Y48" s="2"/>
      <c r="Z48" s="2"/>
      <c r="AA48" s="2"/>
      <c r="AB48" s="2"/>
    </row>
    <row r="49" spans="1:28" x14ac:dyDescent="0.3">
      <c r="A49">
        <v>2600</v>
      </c>
      <c r="B49" s="14" t="str">
        <f>IFERROR(_xlfn.XLOOKUP(AllStopTimes[[#This Row],[cu_ID]],#REF!,#REF!), "Not Found")</f>
        <v>Not Found</v>
      </c>
      <c r="C49" s="1">
        <v>101</v>
      </c>
      <c r="D49" s="1">
        <v>99047</v>
      </c>
      <c r="E49" s="1">
        <v>2</v>
      </c>
      <c r="F49" s="2" t="s">
        <v>9651</v>
      </c>
      <c r="G49" s="1">
        <v>140</v>
      </c>
      <c r="H49" s="33">
        <v>6.4</v>
      </c>
      <c r="I49" s="2" t="s">
        <v>9652</v>
      </c>
      <c r="J49" s="2"/>
      <c r="K49" s="2"/>
      <c r="L49" s="2"/>
      <c r="M49" s="2"/>
      <c r="N49" s="2"/>
      <c r="O49" s="2"/>
      <c r="P49" s="2"/>
      <c r="Q49" s="2"/>
      <c r="R49" s="2"/>
      <c r="S49" s="2"/>
      <c r="T49" s="2"/>
      <c r="U49" s="2"/>
      <c r="V49" s="2"/>
      <c r="W49" s="2"/>
      <c r="X49" s="2"/>
      <c r="Y49" s="2"/>
      <c r="Z49" s="2"/>
      <c r="AA49" s="2"/>
      <c r="AB49" s="2"/>
    </row>
    <row r="50" spans="1:28" x14ac:dyDescent="0.3">
      <c r="A50">
        <v>2377</v>
      </c>
      <c r="B50" s="14" t="str">
        <f>IFERROR(_xlfn.XLOOKUP(AllStopTimes[[#This Row],[cu_ID]],#REF!,#REF!), "Not Found")</f>
        <v>Not Found</v>
      </c>
      <c r="C50" s="1">
        <v>101</v>
      </c>
      <c r="D50" s="1">
        <v>99047</v>
      </c>
      <c r="E50" s="1">
        <v>3</v>
      </c>
      <c r="F50" s="2" t="s">
        <v>9653</v>
      </c>
      <c r="G50" s="1">
        <v>140</v>
      </c>
      <c r="H50" s="33">
        <v>17.483333333333334</v>
      </c>
      <c r="I50" s="2" t="s">
        <v>9654</v>
      </c>
      <c r="J50" s="2"/>
      <c r="K50" s="2"/>
      <c r="L50" s="2"/>
      <c r="M50" s="2"/>
      <c r="N50" s="2"/>
      <c r="O50" s="2"/>
      <c r="P50" s="2"/>
      <c r="Q50" s="2"/>
      <c r="R50" s="2"/>
      <c r="S50" s="2"/>
      <c r="T50" s="2"/>
      <c r="U50" s="2"/>
      <c r="V50" s="2"/>
      <c r="W50" s="2"/>
      <c r="X50" s="2"/>
      <c r="Y50" s="2"/>
      <c r="Z50" s="2"/>
      <c r="AA50" s="2"/>
      <c r="AB50" s="2"/>
    </row>
    <row r="51" spans="1:28" x14ac:dyDescent="0.3">
      <c r="A51">
        <v>2638</v>
      </c>
      <c r="B51" s="14" t="str">
        <f>IFERROR(_xlfn.XLOOKUP(AllStopTimes[[#This Row],[cu_ID]],#REF!,#REF!), "Not Found")</f>
        <v>Not Found</v>
      </c>
      <c r="C51" s="1">
        <v>101</v>
      </c>
      <c r="D51" s="1">
        <v>71235</v>
      </c>
      <c r="E51" s="1">
        <v>0</v>
      </c>
      <c r="F51" s="2" t="s">
        <v>9655</v>
      </c>
      <c r="G51" s="1">
        <v>142</v>
      </c>
      <c r="H51" s="33">
        <v>11.55</v>
      </c>
      <c r="I51" s="2" t="s">
        <v>9656</v>
      </c>
      <c r="J51" s="2"/>
      <c r="K51" s="2"/>
      <c r="L51" s="2"/>
      <c r="M51" s="2"/>
      <c r="N51" s="2"/>
      <c r="O51" s="2"/>
      <c r="P51" s="2"/>
      <c r="Q51" s="2"/>
      <c r="R51" s="2"/>
      <c r="S51" s="2"/>
      <c r="T51" s="2"/>
      <c r="U51" s="2"/>
      <c r="V51" s="2"/>
      <c r="W51" s="2"/>
      <c r="X51" s="2"/>
      <c r="Y51" s="2"/>
      <c r="Z51" s="2"/>
      <c r="AA51" s="2"/>
      <c r="AB51" s="2"/>
    </row>
    <row r="52" spans="1:28" x14ac:dyDescent="0.3">
      <c r="A52">
        <v>2636</v>
      </c>
      <c r="B52" s="14" t="str">
        <f>IFERROR(_xlfn.XLOOKUP(AllStopTimes[[#This Row],[cu_ID]],#REF!,#REF!), "Not Found")</f>
        <v>Not Found</v>
      </c>
      <c r="C52" s="1">
        <v>101</v>
      </c>
      <c r="D52" s="1">
        <v>71233</v>
      </c>
      <c r="E52" s="1">
        <v>0</v>
      </c>
      <c r="F52" s="2" t="s">
        <v>9657</v>
      </c>
      <c r="G52" s="1">
        <v>144</v>
      </c>
      <c r="H52" s="33">
        <v>3.4833333333333334</v>
      </c>
      <c r="I52" s="2" t="s">
        <v>9658</v>
      </c>
      <c r="J52" s="2"/>
      <c r="K52" s="2"/>
      <c r="L52" s="2"/>
      <c r="M52" s="2"/>
      <c r="N52" s="2"/>
      <c r="O52" s="2"/>
      <c r="P52" s="2"/>
      <c r="Q52" s="2"/>
      <c r="R52" s="2"/>
      <c r="S52" s="2"/>
      <c r="T52" s="2"/>
      <c r="U52" s="2"/>
      <c r="V52" s="2"/>
      <c r="W52" s="2"/>
      <c r="X52" s="2"/>
      <c r="Y52" s="2"/>
      <c r="Z52" s="2"/>
      <c r="AA52" s="2"/>
      <c r="AB52" s="2"/>
    </row>
    <row r="53" spans="1:28" x14ac:dyDescent="0.3">
      <c r="A53">
        <v>2596</v>
      </c>
      <c r="B53" s="14" t="str">
        <f>IFERROR(_xlfn.XLOOKUP(AllStopTimes[[#This Row],[cu_ID]],#REF!,#REF!), "Not Found")</f>
        <v>Not Found</v>
      </c>
      <c r="C53" s="1">
        <v>101</v>
      </c>
      <c r="D53" s="1">
        <v>71193</v>
      </c>
      <c r="E53" s="1">
        <v>0</v>
      </c>
      <c r="F53" s="2" t="s">
        <v>9659</v>
      </c>
      <c r="G53" s="1">
        <v>150</v>
      </c>
      <c r="H53" s="33">
        <v>11.175000000000001</v>
      </c>
      <c r="I53" s="2" t="s">
        <v>9660</v>
      </c>
      <c r="J53" s="2" t="s">
        <v>9661</v>
      </c>
      <c r="K53" s="2"/>
      <c r="L53" s="2"/>
      <c r="M53" s="2"/>
      <c r="N53" s="2"/>
      <c r="O53" s="2"/>
      <c r="P53" s="2"/>
      <c r="Q53" s="2"/>
      <c r="R53" s="2"/>
      <c r="S53" s="2"/>
      <c r="T53" s="2"/>
      <c r="U53" s="2"/>
      <c r="V53" s="2"/>
      <c r="W53" s="2"/>
      <c r="X53" s="2"/>
      <c r="Y53" s="2"/>
      <c r="Z53" s="2"/>
      <c r="AA53" s="2"/>
      <c r="AB53" s="2"/>
    </row>
    <row r="54" spans="1:28" x14ac:dyDescent="0.3">
      <c r="A54">
        <v>2622</v>
      </c>
      <c r="B54" s="14" t="str">
        <f>IFERROR(_xlfn.XLOOKUP(AllStopTimes[[#This Row],[cu_ID]],#REF!,#REF!), "Not Found")</f>
        <v>Not Found</v>
      </c>
      <c r="C54" s="1">
        <v>101</v>
      </c>
      <c r="D54" s="1">
        <v>71219</v>
      </c>
      <c r="E54" s="1">
        <v>0</v>
      </c>
      <c r="F54" s="2" t="s">
        <v>8091</v>
      </c>
      <c r="G54" s="1">
        <v>150</v>
      </c>
      <c r="H54" s="33">
        <v>4.0666666666666664</v>
      </c>
      <c r="I54" s="2" t="s">
        <v>9662</v>
      </c>
      <c r="J54" s="2"/>
      <c r="K54" s="2"/>
      <c r="L54" s="2"/>
      <c r="M54" s="2"/>
      <c r="N54" s="2"/>
      <c r="O54" s="2"/>
      <c r="P54" s="2"/>
      <c r="Q54" s="2"/>
      <c r="R54" s="2"/>
      <c r="S54" s="2"/>
      <c r="T54" s="2"/>
      <c r="U54" s="2"/>
      <c r="V54" s="2"/>
      <c r="W54" s="2"/>
      <c r="X54" s="2"/>
      <c r="Y54" s="2"/>
      <c r="Z54" s="2"/>
      <c r="AA54" s="2"/>
      <c r="AB54" s="2"/>
    </row>
    <row r="55" spans="1:28" x14ac:dyDescent="0.3">
      <c r="A55">
        <v>2147</v>
      </c>
      <c r="B55" s="14" t="str">
        <f>IFERROR(_xlfn.XLOOKUP(AllStopTimes[[#This Row],[cu_ID]],#REF!,#REF!), "Not Found")</f>
        <v>Not Found</v>
      </c>
      <c r="C55" s="1">
        <v>101</v>
      </c>
      <c r="D55" s="1">
        <v>70711</v>
      </c>
      <c r="E55" s="1">
        <v>0</v>
      </c>
      <c r="F55" s="2" t="s">
        <v>9663</v>
      </c>
      <c r="G55" s="1">
        <v>150</v>
      </c>
      <c r="H55" s="33">
        <v>9.0666666666666664</v>
      </c>
      <c r="I55" s="2" t="s">
        <v>9664</v>
      </c>
      <c r="J55" s="2"/>
      <c r="K55" s="2"/>
      <c r="L55" s="2"/>
      <c r="M55" s="2"/>
      <c r="N55" s="2"/>
      <c r="O55" s="2"/>
      <c r="P55" s="2"/>
      <c r="Q55" s="2"/>
      <c r="R55" s="2"/>
      <c r="S55" s="2"/>
      <c r="T55" s="2"/>
      <c r="U55" s="2"/>
      <c r="V55" s="2"/>
      <c r="W55" s="2"/>
      <c r="X55" s="2"/>
      <c r="Y55" s="2"/>
      <c r="Z55" s="2"/>
      <c r="AA55" s="2"/>
      <c r="AB55" s="2"/>
    </row>
    <row r="56" spans="1:28" x14ac:dyDescent="0.3">
      <c r="A56">
        <v>2157</v>
      </c>
      <c r="B56" s="14" t="str">
        <f>IFERROR(_xlfn.XLOOKUP(AllStopTimes[[#This Row],[cu_ID]],#REF!,#REF!), "Not Found")</f>
        <v>Not Found</v>
      </c>
      <c r="C56" s="1">
        <v>101</v>
      </c>
      <c r="D56" s="1">
        <v>70723</v>
      </c>
      <c r="E56" s="1">
        <v>0</v>
      </c>
      <c r="F56" s="2" t="s">
        <v>9665</v>
      </c>
      <c r="G56" s="1">
        <v>150</v>
      </c>
      <c r="H56" s="33">
        <v>7</v>
      </c>
      <c r="I56" s="2" t="s">
        <v>9666</v>
      </c>
      <c r="J56" s="2"/>
      <c r="K56" s="2"/>
      <c r="L56" s="2"/>
      <c r="M56" s="2"/>
      <c r="N56" s="2"/>
      <c r="O56" s="2"/>
      <c r="P56" s="2"/>
      <c r="Q56" s="2"/>
      <c r="R56" s="2"/>
      <c r="S56" s="2"/>
      <c r="T56" s="2"/>
      <c r="U56" s="2"/>
      <c r="V56" s="2"/>
      <c r="W56" s="2"/>
      <c r="X56" s="2"/>
      <c r="Y56" s="2"/>
      <c r="Z56" s="2"/>
      <c r="AA56" s="2"/>
      <c r="AB56" s="2"/>
    </row>
    <row r="57" spans="1:28" x14ac:dyDescent="0.3">
      <c r="A57">
        <v>13596</v>
      </c>
      <c r="B57" s="14" t="str">
        <f>IFERROR(_xlfn.XLOOKUP(AllStopTimes[[#This Row],[cu_ID]],#REF!,#REF!), "Not Found")</f>
        <v>Not Found</v>
      </c>
      <c r="C57" s="1">
        <v>101</v>
      </c>
      <c r="D57" s="1">
        <v>99103</v>
      </c>
      <c r="E57" s="1">
        <v>7</v>
      </c>
      <c r="F57" s="2" t="s">
        <v>8170</v>
      </c>
      <c r="G57" s="1">
        <v>151</v>
      </c>
      <c r="H57" s="33">
        <v>11.691666666666666</v>
      </c>
      <c r="I57" s="2" t="s">
        <v>9667</v>
      </c>
      <c r="J57" s="2" t="s">
        <v>9668</v>
      </c>
      <c r="K57" s="2"/>
      <c r="L57" s="2"/>
      <c r="M57" s="2"/>
      <c r="N57" s="2"/>
      <c r="O57" s="2"/>
      <c r="P57" s="2"/>
      <c r="Q57" s="2"/>
      <c r="R57" s="2"/>
      <c r="S57" s="2"/>
      <c r="T57" s="2"/>
      <c r="U57" s="2"/>
      <c r="V57" s="2"/>
      <c r="W57" s="2"/>
      <c r="X57" s="2"/>
      <c r="Y57" s="2"/>
      <c r="Z57" s="2"/>
      <c r="AA57" s="2"/>
      <c r="AB57" s="2"/>
    </row>
    <row r="58" spans="1:28" x14ac:dyDescent="0.3">
      <c r="A58">
        <v>15617</v>
      </c>
      <c r="B58" s="14" t="str">
        <f>IFERROR(_xlfn.XLOOKUP(AllStopTimes[[#This Row],[cu_ID]],#REF!,#REF!), "Not Found")</f>
        <v>Not Found</v>
      </c>
      <c r="C58" s="1">
        <v>101</v>
      </c>
      <c r="D58" s="1">
        <v>73552</v>
      </c>
      <c r="E58" s="1">
        <v>0</v>
      </c>
      <c r="F58" s="2" t="s">
        <v>8015</v>
      </c>
      <c r="G58" s="1">
        <v>155</v>
      </c>
      <c r="H58" s="33">
        <v>2.3000000000000003</v>
      </c>
      <c r="I58" s="2" t="s">
        <v>9669</v>
      </c>
      <c r="J58" s="2"/>
      <c r="K58" s="2"/>
      <c r="L58" s="2"/>
      <c r="M58" s="2"/>
      <c r="N58" s="2"/>
      <c r="O58" s="2"/>
      <c r="P58" s="2"/>
      <c r="Q58" s="2"/>
      <c r="R58" s="2"/>
      <c r="S58" s="2"/>
      <c r="T58" s="2"/>
      <c r="U58" s="2"/>
      <c r="V58" s="2"/>
      <c r="W58" s="2"/>
      <c r="X58" s="2"/>
      <c r="Y58" s="2"/>
      <c r="Z58" s="2"/>
      <c r="AA58" s="2"/>
      <c r="AB58" s="2"/>
    </row>
    <row r="59" spans="1:28" x14ac:dyDescent="0.3">
      <c r="A59">
        <v>14254</v>
      </c>
      <c r="B59" s="14" t="str">
        <f>IFERROR(_xlfn.XLOOKUP(AllStopTimes[[#This Row],[cu_ID]],#REF!,#REF!), "Not Found")</f>
        <v>Not Found</v>
      </c>
      <c r="C59" s="1">
        <v>101</v>
      </c>
      <c r="D59" s="1">
        <v>73511</v>
      </c>
      <c r="E59" s="1">
        <v>0</v>
      </c>
      <c r="F59" s="2" t="s">
        <v>9670</v>
      </c>
      <c r="G59" s="1">
        <v>160</v>
      </c>
      <c r="H59" s="33">
        <v>4.333333333333333</v>
      </c>
      <c r="I59" s="2" t="s">
        <v>9671</v>
      </c>
      <c r="J59" s="2"/>
      <c r="K59" s="2"/>
      <c r="L59" s="2"/>
      <c r="M59" s="2"/>
      <c r="N59" s="2"/>
      <c r="O59" s="2"/>
      <c r="P59" s="2"/>
      <c r="Q59" s="2"/>
      <c r="R59" s="2"/>
      <c r="S59" s="2"/>
      <c r="T59" s="2"/>
      <c r="U59" s="2"/>
      <c r="V59" s="2"/>
      <c r="W59" s="2"/>
      <c r="X59" s="2"/>
      <c r="Y59" s="2"/>
      <c r="Z59" s="2"/>
      <c r="AA59" s="2"/>
      <c r="AB59" s="2"/>
    </row>
    <row r="60" spans="1:28" x14ac:dyDescent="0.3">
      <c r="A60">
        <v>2594</v>
      </c>
      <c r="B60" s="14" t="str">
        <f>IFERROR(_xlfn.XLOOKUP(AllStopTimes[[#This Row],[cu_ID]],#REF!,#REF!), "Not Found")</f>
        <v>Not Found</v>
      </c>
      <c r="C60" s="1">
        <v>101</v>
      </c>
      <c r="D60" s="1">
        <v>71191</v>
      </c>
      <c r="E60" s="1">
        <v>0</v>
      </c>
      <c r="F60" s="2" t="s">
        <v>9672</v>
      </c>
      <c r="G60" s="1">
        <v>165</v>
      </c>
      <c r="H60" s="33">
        <v>6.3</v>
      </c>
      <c r="I60" s="2" t="s">
        <v>9673</v>
      </c>
      <c r="J60" s="2" t="s">
        <v>9674</v>
      </c>
      <c r="K60" s="2"/>
      <c r="L60" s="2"/>
      <c r="M60" s="2"/>
      <c r="N60" s="2"/>
      <c r="O60" s="2"/>
      <c r="P60" s="2"/>
      <c r="Q60" s="2"/>
      <c r="R60" s="2"/>
      <c r="S60" s="2"/>
      <c r="T60" s="2"/>
      <c r="U60" s="2"/>
      <c r="V60" s="2"/>
      <c r="W60" s="2"/>
      <c r="X60" s="2"/>
      <c r="Y60" s="2"/>
      <c r="Z60" s="2"/>
      <c r="AA60" s="2"/>
      <c r="AB60" s="2"/>
    </row>
    <row r="61" spans="1:28" x14ac:dyDescent="0.3">
      <c r="A61">
        <v>2585</v>
      </c>
      <c r="B61" s="14" t="str">
        <f>IFERROR(_xlfn.XLOOKUP(AllStopTimes[[#This Row],[cu_ID]],#REF!,#REF!), "Not Found")</f>
        <v>Not Found</v>
      </c>
      <c r="C61" s="1">
        <v>101</v>
      </c>
      <c r="D61" s="1">
        <v>71181</v>
      </c>
      <c r="E61" s="1">
        <v>0</v>
      </c>
      <c r="F61" s="2" t="s">
        <v>9675</v>
      </c>
      <c r="G61" s="1">
        <v>170</v>
      </c>
      <c r="H61" s="33">
        <v>8.0833333333333339</v>
      </c>
      <c r="I61" s="2" t="s">
        <v>9676</v>
      </c>
      <c r="J61" s="2" t="s">
        <v>9677</v>
      </c>
      <c r="K61" s="2"/>
      <c r="L61" s="2"/>
      <c r="M61" s="2"/>
      <c r="N61" s="2"/>
      <c r="O61" s="2"/>
      <c r="P61" s="2"/>
      <c r="Q61" s="2"/>
      <c r="R61" s="2"/>
      <c r="S61" s="2"/>
      <c r="T61" s="2"/>
      <c r="U61" s="2"/>
      <c r="V61" s="2"/>
      <c r="W61" s="2"/>
      <c r="X61" s="2"/>
      <c r="Y61" s="2"/>
      <c r="Z61" s="2"/>
      <c r="AA61" s="2"/>
      <c r="AB61" s="2"/>
    </row>
    <row r="62" spans="1:28" x14ac:dyDescent="0.3">
      <c r="A62">
        <v>1885</v>
      </c>
      <c r="B62" s="14" t="str">
        <f>IFERROR(_xlfn.XLOOKUP(AllStopTimes[[#This Row],[cu_ID]],#REF!,#REF!), "Not Found")</f>
        <v>Not Found</v>
      </c>
      <c r="C62" s="1">
        <v>101</v>
      </c>
      <c r="D62" s="1">
        <v>70106</v>
      </c>
      <c r="E62" s="1">
        <v>0</v>
      </c>
      <c r="F62" s="2" t="s">
        <v>9678</v>
      </c>
      <c r="G62" s="1">
        <v>170</v>
      </c>
      <c r="H62" s="33">
        <v>4.3250000000000002</v>
      </c>
      <c r="I62" s="2" t="s">
        <v>9679</v>
      </c>
      <c r="J62" s="2" t="s">
        <v>9680</v>
      </c>
      <c r="K62" s="2"/>
      <c r="L62" s="2"/>
      <c r="M62" s="2"/>
      <c r="N62" s="2"/>
      <c r="O62" s="2"/>
      <c r="P62" s="2"/>
      <c r="Q62" s="2"/>
      <c r="R62" s="2"/>
      <c r="S62" s="2"/>
      <c r="T62" s="2"/>
      <c r="U62" s="2"/>
      <c r="V62" s="2"/>
      <c r="W62" s="2"/>
      <c r="X62" s="2"/>
      <c r="Y62" s="2"/>
      <c r="Z62" s="2"/>
      <c r="AA62" s="2"/>
      <c r="AB62" s="2"/>
    </row>
    <row r="63" spans="1:28" x14ac:dyDescent="0.3">
      <c r="A63">
        <v>2012</v>
      </c>
      <c r="B63" s="14" t="str">
        <f>IFERROR(_xlfn.XLOOKUP(AllStopTimes[[#This Row],[cu_ID]],#REF!,#REF!), "Not Found")</f>
        <v>Not Found</v>
      </c>
      <c r="C63" s="1">
        <v>101</v>
      </c>
      <c r="D63" s="1">
        <v>70565</v>
      </c>
      <c r="E63" s="1">
        <v>0</v>
      </c>
      <c r="F63" s="2" t="s">
        <v>9681</v>
      </c>
      <c r="G63" s="1">
        <v>180</v>
      </c>
      <c r="H63" s="33">
        <v>14.675000000000001</v>
      </c>
      <c r="I63" s="2" t="s">
        <v>9682</v>
      </c>
      <c r="J63" s="2" t="s">
        <v>9683</v>
      </c>
      <c r="K63" s="2"/>
      <c r="L63" s="2"/>
      <c r="M63" s="2"/>
      <c r="N63" s="2"/>
      <c r="O63" s="2"/>
      <c r="P63" s="2"/>
      <c r="Q63" s="2"/>
      <c r="R63" s="2"/>
      <c r="S63" s="2"/>
      <c r="T63" s="2"/>
      <c r="U63" s="2"/>
      <c r="V63" s="2"/>
      <c r="W63" s="2"/>
      <c r="X63" s="2"/>
      <c r="Y63" s="2"/>
      <c r="Z63" s="2"/>
      <c r="AA63" s="2"/>
      <c r="AB63" s="2"/>
    </row>
    <row r="64" spans="1:28" x14ac:dyDescent="0.3">
      <c r="A64">
        <v>1937</v>
      </c>
      <c r="B64" s="14" t="str">
        <f>IFERROR(_xlfn.XLOOKUP(AllStopTimes[[#This Row],[cu_ID]],#REF!,#REF!), "Not Found")</f>
        <v>Not Found</v>
      </c>
      <c r="C64" s="1">
        <v>101</v>
      </c>
      <c r="D64" s="1">
        <v>70486</v>
      </c>
      <c r="E64" s="1">
        <v>0</v>
      </c>
      <c r="F64" s="2" t="s">
        <v>9684</v>
      </c>
      <c r="G64" s="1">
        <v>185</v>
      </c>
      <c r="H64" s="33">
        <v>14.583333333333334</v>
      </c>
      <c r="I64" s="2" t="s">
        <v>9685</v>
      </c>
      <c r="J64" s="2" t="s">
        <v>9686</v>
      </c>
      <c r="K64" s="2"/>
      <c r="L64" s="2"/>
      <c r="M64" s="2"/>
      <c r="N64" s="2"/>
      <c r="O64" s="2"/>
      <c r="P64" s="2"/>
      <c r="Q64" s="2"/>
      <c r="R64" s="2"/>
      <c r="S64" s="2"/>
      <c r="T64" s="2"/>
      <c r="U64" s="2"/>
      <c r="V64" s="2"/>
      <c r="W64" s="2"/>
      <c r="X64" s="2"/>
      <c r="Y64" s="2"/>
      <c r="Z64" s="2"/>
      <c r="AA64" s="2"/>
      <c r="AB64" s="2"/>
    </row>
    <row r="65" spans="1:28" x14ac:dyDescent="0.3">
      <c r="A65">
        <v>2082</v>
      </c>
      <c r="B65" s="14" t="str">
        <f>IFERROR(_xlfn.XLOOKUP(AllStopTimes[[#This Row],[cu_ID]],#REF!,#REF!), "Not Found")</f>
        <v>Not Found</v>
      </c>
      <c r="C65" s="1">
        <v>101</v>
      </c>
      <c r="D65" s="1">
        <v>70641</v>
      </c>
      <c r="E65" s="1">
        <v>0</v>
      </c>
      <c r="F65" s="2" t="s">
        <v>9687</v>
      </c>
      <c r="G65" s="1">
        <v>190</v>
      </c>
      <c r="H65" s="33">
        <v>9.0500000000000007</v>
      </c>
      <c r="I65" s="2" t="s">
        <v>9688</v>
      </c>
      <c r="J65" s="2" t="s">
        <v>9689</v>
      </c>
      <c r="K65" s="2"/>
      <c r="L65" s="2"/>
      <c r="M65" s="2"/>
      <c r="N65" s="2"/>
      <c r="O65" s="2"/>
      <c r="P65" s="2"/>
      <c r="Q65" s="2"/>
      <c r="R65" s="2"/>
      <c r="S65" s="2"/>
      <c r="T65" s="2"/>
      <c r="U65" s="2"/>
      <c r="V65" s="2"/>
      <c r="W65" s="2"/>
      <c r="X65" s="2"/>
      <c r="Y65" s="2"/>
      <c r="Z65" s="2"/>
      <c r="AA65" s="2"/>
      <c r="AB65" s="2"/>
    </row>
    <row r="66" spans="1:28" x14ac:dyDescent="0.3">
      <c r="A66">
        <v>2040</v>
      </c>
      <c r="B66" s="14" t="str">
        <f>IFERROR(_xlfn.XLOOKUP(AllStopTimes[[#This Row],[cu_ID]],#REF!,#REF!), "Not Found")</f>
        <v>Not Found</v>
      </c>
      <c r="C66" s="1">
        <v>101</v>
      </c>
      <c r="D66" s="1">
        <v>70596</v>
      </c>
      <c r="E66" s="1">
        <v>0</v>
      </c>
      <c r="F66" s="2" t="s">
        <v>9690</v>
      </c>
      <c r="G66" s="1">
        <v>190</v>
      </c>
      <c r="H66" s="33">
        <v>2.7166666666666668</v>
      </c>
      <c r="I66" s="2" t="s">
        <v>9691</v>
      </c>
      <c r="J66" s="2"/>
      <c r="K66" s="2"/>
      <c r="L66" s="2"/>
      <c r="M66" s="2"/>
      <c r="N66" s="2"/>
      <c r="O66" s="2"/>
      <c r="P66" s="2"/>
      <c r="Q66" s="2"/>
      <c r="R66" s="2"/>
      <c r="S66" s="2"/>
      <c r="T66" s="2"/>
      <c r="U66" s="2"/>
      <c r="V66" s="2"/>
      <c r="W66" s="2"/>
      <c r="X66" s="2"/>
      <c r="Y66" s="2"/>
      <c r="Z66" s="2"/>
      <c r="AA66" s="2"/>
      <c r="AB66" s="2"/>
    </row>
    <row r="67" spans="1:28" x14ac:dyDescent="0.3">
      <c r="A67">
        <v>2192</v>
      </c>
      <c r="B67" s="14" t="str">
        <f>IFERROR(_xlfn.XLOOKUP(AllStopTimes[[#This Row],[cu_ID]],#REF!,#REF!), "Not Found")</f>
        <v>Not Found</v>
      </c>
      <c r="C67" s="1">
        <v>101</v>
      </c>
      <c r="D67" s="1">
        <v>70762</v>
      </c>
      <c r="E67" s="1">
        <v>0</v>
      </c>
      <c r="F67" s="2" t="s">
        <v>9692</v>
      </c>
      <c r="G67" s="1">
        <v>200</v>
      </c>
      <c r="H67" s="33">
        <v>16.183333333333334</v>
      </c>
      <c r="I67" s="2" t="s">
        <v>9693</v>
      </c>
      <c r="J67" s="2"/>
      <c r="K67" s="2"/>
      <c r="L67" s="2"/>
      <c r="M67" s="2"/>
      <c r="N67" s="2"/>
      <c r="O67" s="2"/>
      <c r="P67" s="2"/>
      <c r="Q67" s="2"/>
      <c r="R67" s="2"/>
      <c r="S67" s="2"/>
      <c r="T67" s="2"/>
      <c r="U67" s="2"/>
      <c r="V67" s="2"/>
      <c r="W67" s="2"/>
      <c r="X67" s="2"/>
      <c r="Y67" s="2"/>
      <c r="Z67" s="2"/>
      <c r="AA67" s="2"/>
      <c r="AB67" s="2"/>
    </row>
    <row r="68" spans="1:28" x14ac:dyDescent="0.3">
      <c r="A68">
        <v>2587</v>
      </c>
      <c r="B68" s="14" t="str">
        <f>IFERROR(_xlfn.XLOOKUP(AllStopTimes[[#This Row],[cu_ID]],#REF!,#REF!), "Not Found")</f>
        <v>Not Found</v>
      </c>
      <c r="C68" s="1">
        <v>101</v>
      </c>
      <c r="D68" s="1">
        <v>71183</v>
      </c>
      <c r="E68" s="1">
        <v>0</v>
      </c>
      <c r="F68" s="2" t="s">
        <v>9694</v>
      </c>
      <c r="G68" s="1">
        <v>210</v>
      </c>
      <c r="H68" s="33">
        <v>10.691666666666666</v>
      </c>
      <c r="I68" s="2" t="s">
        <v>9695</v>
      </c>
      <c r="J68" s="2" t="s">
        <v>9696</v>
      </c>
      <c r="K68" s="2"/>
      <c r="L68" s="2"/>
      <c r="M68" s="2"/>
      <c r="N68" s="2"/>
      <c r="O68" s="2"/>
      <c r="P68" s="2"/>
      <c r="Q68" s="2"/>
      <c r="R68" s="2"/>
      <c r="S68" s="2"/>
      <c r="T68" s="2"/>
      <c r="U68" s="2"/>
      <c r="V68" s="2"/>
      <c r="W68" s="2"/>
      <c r="X68" s="2"/>
      <c r="Y68" s="2"/>
      <c r="Z68" s="2"/>
      <c r="AA68" s="2"/>
      <c r="AB68" s="2"/>
    </row>
    <row r="69" spans="1:28" x14ac:dyDescent="0.3">
      <c r="A69">
        <v>2609</v>
      </c>
      <c r="B69" s="14" t="str">
        <f>IFERROR(_xlfn.XLOOKUP(AllStopTimes[[#This Row],[cu_ID]],#REF!,#REF!), "Not Found")</f>
        <v>Not Found</v>
      </c>
      <c r="C69" s="1">
        <v>101</v>
      </c>
      <c r="D69" s="1">
        <v>71206</v>
      </c>
      <c r="E69" s="1">
        <v>0</v>
      </c>
      <c r="F69" s="2" t="s">
        <v>9697</v>
      </c>
      <c r="G69" s="1">
        <v>210</v>
      </c>
      <c r="H69" s="33">
        <v>6.0666666666666664</v>
      </c>
      <c r="I69" s="2" t="s">
        <v>9698</v>
      </c>
      <c r="J69" s="2"/>
      <c r="K69" s="2"/>
      <c r="L69" s="2"/>
      <c r="M69" s="2"/>
      <c r="N69" s="2"/>
      <c r="O69" s="2"/>
      <c r="P69" s="2"/>
      <c r="Q69" s="2"/>
      <c r="R69" s="2"/>
      <c r="S69" s="2"/>
      <c r="T69" s="2"/>
      <c r="U69" s="2"/>
      <c r="V69" s="2"/>
      <c r="W69" s="2"/>
      <c r="X69" s="2"/>
      <c r="Y69" s="2"/>
      <c r="Z69" s="2"/>
      <c r="AA69" s="2"/>
      <c r="AB69" s="2"/>
    </row>
    <row r="70" spans="1:28" x14ac:dyDescent="0.3">
      <c r="A70">
        <v>2373</v>
      </c>
      <c r="B70" s="14" t="str">
        <f>IFERROR(_xlfn.XLOOKUP(AllStopTimes[[#This Row],[cu_ID]],#REF!,#REF!), "Not Found")</f>
        <v>Not Found</v>
      </c>
      <c r="C70" s="1">
        <v>101</v>
      </c>
      <c r="D70" s="1">
        <v>70958</v>
      </c>
      <c r="E70" s="1">
        <v>0</v>
      </c>
      <c r="F70" s="2" t="s">
        <v>9699</v>
      </c>
      <c r="G70" s="1">
        <v>210</v>
      </c>
      <c r="H70" s="33">
        <v>0.18333333333333335</v>
      </c>
      <c r="I70" s="2" t="s">
        <v>9700</v>
      </c>
      <c r="J70" s="2"/>
      <c r="K70" s="2"/>
      <c r="L70" s="2"/>
      <c r="M70" s="2"/>
      <c r="N70" s="2"/>
      <c r="O70" s="2"/>
      <c r="P70" s="2"/>
      <c r="Q70" s="2"/>
      <c r="R70" s="2"/>
      <c r="S70" s="2"/>
      <c r="T70" s="2"/>
      <c r="U70" s="2"/>
      <c r="V70" s="2"/>
      <c r="W70" s="2"/>
      <c r="X70" s="2"/>
      <c r="Y70" s="2"/>
      <c r="Z70" s="2"/>
      <c r="AA70" s="2"/>
      <c r="AB70" s="2"/>
    </row>
    <row r="71" spans="1:28" x14ac:dyDescent="0.3">
      <c r="A71">
        <v>2504</v>
      </c>
      <c r="B71" s="14" t="str">
        <f>IFERROR(_xlfn.XLOOKUP(AllStopTimes[[#This Row],[cu_ID]],#REF!,#REF!), "Not Found")</f>
        <v>Not Found</v>
      </c>
      <c r="C71" s="1">
        <v>101</v>
      </c>
      <c r="D71" s="1">
        <v>99051</v>
      </c>
      <c r="E71" s="1">
        <v>54</v>
      </c>
      <c r="F71" s="2" t="s">
        <v>7849</v>
      </c>
      <c r="G71" s="1">
        <v>215</v>
      </c>
      <c r="H71" s="33">
        <v>13.483333333333334</v>
      </c>
      <c r="I71" s="2" t="s">
        <v>9701</v>
      </c>
      <c r="J71" s="2" t="s">
        <v>9702</v>
      </c>
      <c r="K71" s="2"/>
      <c r="L71" s="2"/>
      <c r="M71" s="2"/>
      <c r="N71" s="2"/>
      <c r="O71" s="2"/>
      <c r="P71" s="2"/>
      <c r="Q71" s="2"/>
      <c r="R71" s="2"/>
      <c r="S71" s="2"/>
      <c r="T71" s="2"/>
      <c r="U71" s="2"/>
      <c r="V71" s="2"/>
      <c r="W71" s="2"/>
      <c r="X71" s="2"/>
      <c r="Y71" s="2"/>
      <c r="Z71" s="2"/>
      <c r="AA71" s="2"/>
      <c r="AB71" s="2"/>
    </row>
    <row r="72" spans="1:28" x14ac:dyDescent="0.3">
      <c r="A72">
        <v>2421</v>
      </c>
      <c r="B72" s="14" t="str">
        <f>IFERROR(_xlfn.XLOOKUP(AllStopTimes[[#This Row],[cu_ID]],#REF!,#REF!), "Not Found")</f>
        <v>Not Found</v>
      </c>
      <c r="C72" s="1">
        <v>101</v>
      </c>
      <c r="D72" s="1">
        <v>71008</v>
      </c>
      <c r="E72" s="1">
        <v>0</v>
      </c>
      <c r="F72" s="2" t="s">
        <v>9703</v>
      </c>
      <c r="G72" s="1">
        <v>220</v>
      </c>
      <c r="H72" s="33">
        <v>6.9333333333333336</v>
      </c>
      <c r="I72" s="2" t="s">
        <v>9704</v>
      </c>
      <c r="J72" s="2" t="s">
        <v>9705</v>
      </c>
      <c r="K72" s="2"/>
      <c r="L72" s="2"/>
      <c r="M72" s="2"/>
      <c r="N72" s="2"/>
      <c r="O72" s="2"/>
      <c r="P72" s="2"/>
      <c r="Q72" s="2"/>
      <c r="R72" s="2"/>
      <c r="S72" s="2"/>
      <c r="T72" s="2"/>
      <c r="U72" s="2"/>
      <c r="V72" s="2"/>
      <c r="W72" s="2"/>
      <c r="X72" s="2"/>
      <c r="Y72" s="2"/>
      <c r="Z72" s="2"/>
      <c r="AA72" s="2"/>
      <c r="AB72" s="2"/>
    </row>
    <row r="73" spans="1:28" x14ac:dyDescent="0.3">
      <c r="A73">
        <v>2637</v>
      </c>
      <c r="B73" s="14" t="str">
        <f>IFERROR(_xlfn.XLOOKUP(AllStopTimes[[#This Row],[cu_ID]],#REF!,#REF!), "Not Found")</f>
        <v>Not Found</v>
      </c>
      <c r="C73" s="1">
        <v>101</v>
      </c>
      <c r="D73" s="1">
        <v>99047</v>
      </c>
      <c r="E73" s="1">
        <v>0</v>
      </c>
      <c r="F73" s="2" t="s">
        <v>8095</v>
      </c>
      <c r="G73" s="1">
        <v>223</v>
      </c>
      <c r="H73" s="33">
        <v>4.7333333333333334</v>
      </c>
      <c r="I73" s="2" t="s">
        <v>9706</v>
      </c>
      <c r="J73" s="2"/>
      <c r="K73" s="2"/>
      <c r="L73" s="2"/>
      <c r="M73" s="2"/>
      <c r="N73" s="2"/>
      <c r="O73" s="2"/>
      <c r="P73" s="2"/>
      <c r="Q73" s="2"/>
      <c r="R73" s="2"/>
      <c r="S73" s="2"/>
      <c r="T73" s="2"/>
      <c r="U73" s="2"/>
      <c r="V73" s="2"/>
      <c r="W73" s="2"/>
      <c r="X73" s="2"/>
      <c r="Y73" s="2"/>
      <c r="Z73" s="2"/>
      <c r="AA73" s="2"/>
      <c r="AB73" s="2"/>
    </row>
    <row r="74" spans="1:28" x14ac:dyDescent="0.3">
      <c r="A74">
        <v>14418</v>
      </c>
      <c r="B74" s="14" t="str">
        <f>IFERROR(_xlfn.XLOOKUP(AllStopTimes[[#This Row],[cu_ID]],#REF!,#REF!), "Not Found")</f>
        <v>Not Found</v>
      </c>
      <c r="C74" s="1">
        <v>101</v>
      </c>
      <c r="D74" s="1">
        <v>73515</v>
      </c>
      <c r="E74" s="1">
        <v>0</v>
      </c>
      <c r="F74" s="2" t="s">
        <v>8176</v>
      </c>
      <c r="G74" s="1">
        <v>225</v>
      </c>
      <c r="H74" s="33">
        <v>4.833333333333333</v>
      </c>
      <c r="I74" s="2" t="s">
        <v>9707</v>
      </c>
      <c r="J74" s="2"/>
      <c r="K74" s="2"/>
      <c r="L74" s="2"/>
      <c r="M74" s="2"/>
      <c r="N74" s="2"/>
      <c r="O74" s="2"/>
      <c r="P74" s="2"/>
      <c r="Q74" s="2"/>
      <c r="R74" s="2"/>
      <c r="S74" s="2"/>
      <c r="T74" s="2"/>
      <c r="U74" s="2"/>
      <c r="V74" s="2"/>
      <c r="W74" s="2"/>
      <c r="X74" s="2"/>
      <c r="Y74" s="2"/>
      <c r="Z74" s="2"/>
      <c r="AA74" s="2"/>
      <c r="AB74" s="2"/>
    </row>
    <row r="75" spans="1:28" x14ac:dyDescent="0.3">
      <c r="A75">
        <v>2071</v>
      </c>
      <c r="B75" s="14" t="str">
        <f>IFERROR(_xlfn.XLOOKUP(AllStopTimes[[#This Row],[cu_ID]],#REF!,#REF!), "Not Found")</f>
        <v>Not Found</v>
      </c>
      <c r="C75" s="1">
        <v>101</v>
      </c>
      <c r="D75" s="1">
        <v>70629</v>
      </c>
      <c r="E75" s="1">
        <v>0</v>
      </c>
      <c r="F75" s="2" t="s">
        <v>9708</v>
      </c>
      <c r="G75" s="1">
        <v>230</v>
      </c>
      <c r="H75" s="33">
        <v>5.4833333333333334</v>
      </c>
      <c r="I75" s="2" t="s">
        <v>9709</v>
      </c>
      <c r="J75" s="2"/>
      <c r="K75" s="2"/>
      <c r="L75" s="2"/>
      <c r="M75" s="2"/>
      <c r="N75" s="2"/>
      <c r="O75" s="2"/>
      <c r="P75" s="2"/>
      <c r="Q75" s="2"/>
      <c r="R75" s="2"/>
      <c r="S75" s="2"/>
      <c r="T75" s="2"/>
      <c r="U75" s="2"/>
      <c r="V75" s="2"/>
      <c r="W75" s="2"/>
      <c r="X75" s="2"/>
      <c r="Y75" s="2"/>
      <c r="Z75" s="2"/>
      <c r="AA75" s="2"/>
      <c r="AB75" s="2"/>
    </row>
    <row r="76" spans="1:28" x14ac:dyDescent="0.3">
      <c r="A76">
        <v>13595</v>
      </c>
      <c r="B76" s="14" t="str">
        <f>IFERROR(_xlfn.XLOOKUP(AllStopTimes[[#This Row],[cu_ID]],#REF!,#REF!), "Not Found")</f>
        <v>Not Found</v>
      </c>
      <c r="C76" s="1">
        <v>101</v>
      </c>
      <c r="D76" s="1">
        <v>99103</v>
      </c>
      <c r="E76" s="1">
        <v>6</v>
      </c>
      <c r="F76" s="2" t="s">
        <v>8180</v>
      </c>
      <c r="G76" s="1">
        <v>232</v>
      </c>
      <c r="H76" s="33">
        <v>6.7583333333333337</v>
      </c>
      <c r="I76" s="2" t="s">
        <v>9710</v>
      </c>
      <c r="J76" s="2" t="s">
        <v>9711</v>
      </c>
      <c r="K76" s="2"/>
      <c r="L76" s="2"/>
      <c r="M76" s="2"/>
      <c r="N76" s="2"/>
      <c r="O76" s="2"/>
      <c r="P76" s="2"/>
      <c r="Q76" s="2"/>
      <c r="R76" s="2"/>
      <c r="S76" s="2"/>
      <c r="T76" s="2"/>
      <c r="U76" s="2"/>
      <c r="V76" s="2"/>
      <c r="W76" s="2"/>
      <c r="X76" s="2"/>
      <c r="Y76" s="2"/>
      <c r="Z76" s="2"/>
      <c r="AA76" s="2"/>
      <c r="AB76" s="2"/>
    </row>
    <row r="77" spans="1:28" x14ac:dyDescent="0.3">
      <c r="A77">
        <v>2586</v>
      </c>
      <c r="B77" s="14" t="str">
        <f>IFERROR(_xlfn.XLOOKUP(AllStopTimes[[#This Row],[cu_ID]],#REF!,#REF!), "Not Found")</f>
        <v>Not Found</v>
      </c>
      <c r="C77" s="1">
        <v>101</v>
      </c>
      <c r="D77" s="1">
        <v>71182</v>
      </c>
      <c r="E77" s="1">
        <v>0</v>
      </c>
      <c r="F77" s="2" t="s">
        <v>7961</v>
      </c>
      <c r="G77" s="1">
        <v>240</v>
      </c>
      <c r="H77" s="33">
        <v>8.9666666666666668</v>
      </c>
      <c r="I77" s="2" t="s">
        <v>9712</v>
      </c>
      <c r="J77" s="2"/>
      <c r="K77" s="2"/>
      <c r="L77" s="2"/>
      <c r="M77" s="2"/>
      <c r="N77" s="2"/>
      <c r="O77" s="2"/>
      <c r="P77" s="2"/>
      <c r="Q77" s="2"/>
      <c r="R77" s="2"/>
      <c r="S77" s="2"/>
      <c r="T77" s="2"/>
      <c r="U77" s="2"/>
      <c r="V77" s="2"/>
      <c r="W77" s="2"/>
      <c r="X77" s="2"/>
      <c r="Y77" s="2"/>
      <c r="Z77" s="2"/>
      <c r="AA77" s="2"/>
      <c r="AB77" s="2"/>
    </row>
    <row r="78" spans="1:28" x14ac:dyDescent="0.3">
      <c r="A78">
        <v>2097</v>
      </c>
      <c r="B78" s="14" t="str">
        <f>IFERROR(_xlfn.XLOOKUP(AllStopTimes[[#This Row],[cu_ID]],#REF!,#REF!), "Not Found")</f>
        <v>Not Found</v>
      </c>
      <c r="C78" s="1">
        <v>101</v>
      </c>
      <c r="D78" s="1">
        <v>70658</v>
      </c>
      <c r="E78" s="1">
        <v>0</v>
      </c>
      <c r="F78" s="2" t="s">
        <v>9713</v>
      </c>
      <c r="G78" s="1">
        <v>240</v>
      </c>
      <c r="H78" s="33">
        <v>3.8666666666666667</v>
      </c>
      <c r="I78" s="2" t="s">
        <v>9714</v>
      </c>
      <c r="J78" s="2"/>
      <c r="K78" s="2"/>
      <c r="L78" s="2"/>
      <c r="M78" s="2"/>
      <c r="N78" s="2"/>
      <c r="O78" s="2"/>
      <c r="P78" s="2"/>
      <c r="Q78" s="2"/>
      <c r="R78" s="2"/>
      <c r="S78" s="2"/>
      <c r="T78" s="2"/>
      <c r="U78" s="2"/>
      <c r="V78" s="2"/>
      <c r="W78" s="2"/>
      <c r="X78" s="2"/>
      <c r="Y78" s="2"/>
      <c r="Z78" s="2"/>
      <c r="AA78" s="2"/>
      <c r="AB78" s="2"/>
    </row>
    <row r="79" spans="1:28" x14ac:dyDescent="0.3">
      <c r="A79">
        <v>2589</v>
      </c>
      <c r="B79" s="14" t="str">
        <f>IFERROR(_xlfn.XLOOKUP(AllStopTimes[[#This Row],[cu_ID]],#REF!,#REF!), "Not Found")</f>
        <v>Not Found</v>
      </c>
      <c r="C79" s="1">
        <v>101</v>
      </c>
      <c r="D79" s="1">
        <v>71185</v>
      </c>
      <c r="E79" s="1">
        <v>0</v>
      </c>
      <c r="F79" s="2" t="s">
        <v>9715</v>
      </c>
      <c r="G79" s="1">
        <v>245</v>
      </c>
      <c r="H79" s="33">
        <v>12.175000000000001</v>
      </c>
      <c r="I79" s="2" t="s">
        <v>9716</v>
      </c>
      <c r="J79" s="2" t="s">
        <v>9717</v>
      </c>
      <c r="K79" s="2"/>
      <c r="L79" s="2"/>
      <c r="M79" s="2"/>
      <c r="N79" s="2"/>
      <c r="O79" s="2"/>
      <c r="P79" s="2"/>
      <c r="Q79" s="2"/>
      <c r="R79" s="2"/>
      <c r="S79" s="2"/>
      <c r="T79" s="2"/>
      <c r="U79" s="2"/>
      <c r="V79" s="2"/>
      <c r="W79" s="2"/>
      <c r="X79" s="2"/>
      <c r="Y79" s="2"/>
      <c r="Z79" s="2"/>
      <c r="AA79" s="2"/>
      <c r="AB79" s="2"/>
    </row>
    <row r="80" spans="1:28" x14ac:dyDescent="0.3">
      <c r="A80">
        <v>12020</v>
      </c>
      <c r="B80" s="14" t="str">
        <f>IFERROR(_xlfn.XLOOKUP(AllStopTimes[[#This Row],[cu_ID]],#REF!,#REF!), "Not Found")</f>
        <v>Not Found</v>
      </c>
      <c r="C80" s="1">
        <v>101</v>
      </c>
      <c r="D80" s="1">
        <v>73453</v>
      </c>
      <c r="E80" s="1">
        <v>0</v>
      </c>
      <c r="F80" s="2" t="s">
        <v>7853</v>
      </c>
      <c r="G80" s="1">
        <v>245</v>
      </c>
      <c r="H80" s="33">
        <v>5.2833333333333332</v>
      </c>
      <c r="I80" s="2" t="s">
        <v>9718</v>
      </c>
      <c r="J80" s="2"/>
      <c r="K80" s="2"/>
      <c r="L80" s="2"/>
      <c r="M80" s="2"/>
      <c r="N80" s="2"/>
      <c r="O80" s="2"/>
      <c r="P80" s="2"/>
      <c r="Q80" s="2"/>
      <c r="R80" s="2"/>
      <c r="S80" s="2"/>
      <c r="T80" s="2"/>
      <c r="U80" s="2"/>
      <c r="V80" s="2"/>
      <c r="W80" s="2"/>
      <c r="X80" s="2"/>
      <c r="Y80" s="2"/>
      <c r="Z80" s="2"/>
      <c r="AA80" s="2"/>
      <c r="AB80" s="2"/>
    </row>
    <row r="81" spans="1:28" x14ac:dyDescent="0.3">
      <c r="A81">
        <v>2578</v>
      </c>
      <c r="B81" s="14" t="str">
        <f>IFERROR(_xlfn.XLOOKUP(AllStopTimes[[#This Row],[cu_ID]],#REF!,#REF!), "Not Found")</f>
        <v>Not Found</v>
      </c>
      <c r="C81" s="1">
        <v>101</v>
      </c>
      <c r="D81" s="1">
        <v>71174</v>
      </c>
      <c r="E81" s="1">
        <v>0</v>
      </c>
      <c r="F81" s="2" t="s">
        <v>9719</v>
      </c>
      <c r="G81" s="1">
        <v>250</v>
      </c>
      <c r="H81" s="33">
        <v>15.666666666666668</v>
      </c>
      <c r="I81" s="2" t="s">
        <v>9720</v>
      </c>
      <c r="J81" s="2"/>
      <c r="K81" s="2"/>
      <c r="L81" s="2"/>
      <c r="M81" s="2"/>
      <c r="N81" s="2"/>
      <c r="O81" s="2"/>
      <c r="P81" s="2"/>
      <c r="Q81" s="2"/>
      <c r="R81" s="2"/>
      <c r="S81" s="2"/>
      <c r="T81" s="2"/>
      <c r="U81" s="2"/>
      <c r="V81" s="2"/>
      <c r="W81" s="2"/>
      <c r="X81" s="2"/>
      <c r="Y81" s="2"/>
      <c r="Z81" s="2"/>
      <c r="AA81" s="2"/>
      <c r="AB81" s="2"/>
    </row>
    <row r="82" spans="1:28" x14ac:dyDescent="0.3">
      <c r="A82">
        <v>1986</v>
      </c>
      <c r="B82" s="14" t="str">
        <f>IFERROR(_xlfn.XLOOKUP(AllStopTimes[[#This Row],[cu_ID]],#REF!,#REF!), "Not Found")</f>
        <v>Not Found</v>
      </c>
      <c r="C82" s="1">
        <v>101</v>
      </c>
      <c r="D82" s="1">
        <v>70538</v>
      </c>
      <c r="E82" s="1">
        <v>0</v>
      </c>
      <c r="F82" s="2" t="s">
        <v>9721</v>
      </c>
      <c r="G82" s="1">
        <v>250</v>
      </c>
      <c r="H82" s="33">
        <v>0.51666666666666672</v>
      </c>
      <c r="I82" s="2" t="s">
        <v>9722</v>
      </c>
      <c r="J82" s="2"/>
      <c r="K82" s="2"/>
      <c r="L82" s="2"/>
      <c r="M82" s="2"/>
      <c r="N82" s="2"/>
      <c r="O82" s="2"/>
      <c r="P82" s="2"/>
      <c r="Q82" s="2"/>
      <c r="R82" s="2"/>
      <c r="S82" s="2"/>
      <c r="T82" s="2"/>
      <c r="U82" s="2"/>
      <c r="V82" s="2"/>
      <c r="W82" s="2"/>
      <c r="X82" s="2"/>
      <c r="Y82" s="2"/>
      <c r="Z82" s="2"/>
      <c r="AA82" s="2"/>
      <c r="AB82" s="2"/>
    </row>
    <row r="83" spans="1:28" x14ac:dyDescent="0.3">
      <c r="A83">
        <v>2970</v>
      </c>
      <c r="B83" s="14" t="str">
        <f>IFERROR(_xlfn.XLOOKUP(AllStopTimes[[#This Row],[cu_ID]],#REF!,#REF!), "Not Found")</f>
        <v>Not Found</v>
      </c>
      <c r="C83" s="1">
        <v>101</v>
      </c>
      <c r="D83" s="1">
        <v>73167</v>
      </c>
      <c r="E83" s="1">
        <v>0</v>
      </c>
      <c r="F83" s="2" t="s">
        <v>9723</v>
      </c>
      <c r="G83" s="1">
        <v>252</v>
      </c>
      <c r="H83" s="33">
        <v>2.9750000000000001</v>
      </c>
      <c r="I83" s="2" t="s">
        <v>9724</v>
      </c>
      <c r="J83" s="2" t="s">
        <v>9725</v>
      </c>
      <c r="K83" s="2"/>
      <c r="L83" s="2"/>
      <c r="M83" s="2"/>
      <c r="N83" s="2"/>
      <c r="O83" s="2"/>
      <c r="P83" s="2"/>
      <c r="Q83" s="2"/>
      <c r="R83" s="2"/>
      <c r="S83" s="2"/>
      <c r="T83" s="2"/>
      <c r="U83" s="2"/>
      <c r="V83" s="2"/>
      <c r="W83" s="2"/>
      <c r="X83" s="2"/>
      <c r="Y83" s="2"/>
      <c r="Z83" s="2"/>
      <c r="AA83" s="2"/>
      <c r="AB83" s="2"/>
    </row>
    <row r="84" spans="1:28" x14ac:dyDescent="0.3">
      <c r="A84">
        <v>2580</v>
      </c>
      <c r="B84" s="14" t="str">
        <f>IFERROR(_xlfn.XLOOKUP(AllStopTimes[[#This Row],[cu_ID]],#REF!,#REF!), "Not Found")</f>
        <v>Not Found</v>
      </c>
      <c r="C84" s="1">
        <v>101</v>
      </c>
      <c r="D84" s="1">
        <v>71176</v>
      </c>
      <c r="E84" s="1">
        <v>0</v>
      </c>
      <c r="F84" s="2" t="s">
        <v>7969</v>
      </c>
      <c r="G84" s="1">
        <v>260</v>
      </c>
      <c r="H84" s="33">
        <v>15.616666666666667</v>
      </c>
      <c r="I84" s="2" t="s">
        <v>9726</v>
      </c>
      <c r="J84" s="2"/>
      <c r="K84" s="2"/>
      <c r="L84" s="2"/>
      <c r="M84" s="2"/>
      <c r="N84" s="2"/>
      <c r="O84" s="2"/>
      <c r="P84" s="2"/>
      <c r="Q84" s="2"/>
      <c r="R84" s="2"/>
      <c r="S84" s="2"/>
      <c r="T84" s="2"/>
      <c r="U84" s="2"/>
      <c r="V84" s="2"/>
      <c r="W84" s="2"/>
      <c r="X84" s="2"/>
      <c r="Y84" s="2"/>
      <c r="Z84" s="2"/>
      <c r="AA84" s="2"/>
      <c r="AB84" s="2"/>
    </row>
    <row r="85" spans="1:28" x14ac:dyDescent="0.3">
      <c r="A85">
        <v>1984</v>
      </c>
      <c r="B85" s="14" t="str">
        <f>IFERROR(_xlfn.XLOOKUP(AllStopTimes[[#This Row],[cu_ID]],#REF!,#REF!), "Not Found")</f>
        <v>Not Found</v>
      </c>
      <c r="C85" s="1">
        <v>101</v>
      </c>
      <c r="D85" s="1">
        <v>70535</v>
      </c>
      <c r="E85" s="1">
        <v>0</v>
      </c>
      <c r="F85" s="2" t="s">
        <v>9727</v>
      </c>
      <c r="G85" s="1">
        <v>260</v>
      </c>
      <c r="H85" s="33">
        <v>3.5</v>
      </c>
      <c r="I85" s="2" t="s">
        <v>9728</v>
      </c>
      <c r="J85" s="2"/>
      <c r="K85" s="2"/>
      <c r="L85" s="2"/>
      <c r="M85" s="2"/>
      <c r="N85" s="2"/>
      <c r="O85" s="2"/>
      <c r="P85" s="2"/>
      <c r="Q85" s="2"/>
      <c r="R85" s="2"/>
      <c r="S85" s="2"/>
      <c r="T85" s="2"/>
      <c r="U85" s="2"/>
      <c r="V85" s="2"/>
      <c r="W85" s="2"/>
      <c r="X85" s="2"/>
      <c r="Y85" s="2"/>
      <c r="Z85" s="2"/>
      <c r="AA85" s="2"/>
      <c r="AB85" s="2"/>
    </row>
    <row r="86" spans="1:28" x14ac:dyDescent="0.3">
      <c r="A86">
        <v>2092</v>
      </c>
      <c r="B86" s="14" t="str">
        <f>IFERROR(_xlfn.XLOOKUP(AllStopTimes[[#This Row],[cu_ID]],#REF!,#REF!), "Not Found")</f>
        <v>Not Found</v>
      </c>
      <c r="C86" s="1">
        <v>101</v>
      </c>
      <c r="D86" s="1">
        <v>99047</v>
      </c>
      <c r="E86" s="1">
        <v>5</v>
      </c>
      <c r="F86" s="2" t="s">
        <v>9729</v>
      </c>
      <c r="G86" s="1">
        <v>269</v>
      </c>
      <c r="H86" s="33">
        <v>26.766666666666666</v>
      </c>
      <c r="I86" s="2" t="s">
        <v>9730</v>
      </c>
      <c r="J86" s="2"/>
      <c r="K86" s="2"/>
      <c r="L86" s="2"/>
      <c r="M86" s="2"/>
      <c r="N86" s="2"/>
      <c r="O86" s="2"/>
      <c r="P86" s="2"/>
      <c r="Q86" s="2"/>
      <c r="R86" s="2"/>
      <c r="S86" s="2"/>
      <c r="T86" s="2"/>
      <c r="U86" s="2"/>
      <c r="V86" s="2"/>
      <c r="W86" s="2"/>
      <c r="X86" s="2"/>
      <c r="Y86" s="2"/>
      <c r="Z86" s="2"/>
      <c r="AA86" s="2"/>
      <c r="AB86" s="2"/>
    </row>
    <row r="87" spans="1:28" x14ac:dyDescent="0.3">
      <c r="A87">
        <v>9797</v>
      </c>
      <c r="B87" s="14" t="str">
        <f>IFERROR(_xlfn.XLOOKUP(AllStopTimes[[#This Row],[cu_ID]],#REF!,#REF!), "Not Found")</f>
        <v>Not Found</v>
      </c>
      <c r="C87" s="1">
        <v>101</v>
      </c>
      <c r="D87" s="1">
        <v>73332</v>
      </c>
      <c r="E87" s="1">
        <v>0</v>
      </c>
      <c r="F87" s="2" t="s">
        <v>7973</v>
      </c>
      <c r="G87" s="1">
        <v>270</v>
      </c>
      <c r="H87" s="33">
        <v>15.55</v>
      </c>
      <c r="I87" s="2" t="s">
        <v>9731</v>
      </c>
      <c r="J87" s="2"/>
      <c r="K87" s="2"/>
      <c r="L87" s="2"/>
      <c r="M87" s="2"/>
      <c r="N87" s="2"/>
      <c r="O87" s="2"/>
      <c r="P87" s="2"/>
      <c r="Q87" s="2"/>
      <c r="R87" s="2"/>
      <c r="S87" s="2"/>
      <c r="T87" s="2"/>
      <c r="U87" s="2"/>
      <c r="V87" s="2"/>
      <c r="W87" s="2"/>
      <c r="X87" s="2"/>
      <c r="Y87" s="2"/>
      <c r="Z87" s="2"/>
      <c r="AA87" s="2"/>
      <c r="AB87" s="2"/>
    </row>
    <row r="88" spans="1:28" x14ac:dyDescent="0.3">
      <c r="A88">
        <v>1991</v>
      </c>
      <c r="B88" s="14" t="str">
        <f>IFERROR(_xlfn.XLOOKUP(AllStopTimes[[#This Row],[cu_ID]],#REF!,#REF!), "Not Found")</f>
        <v>Not Found</v>
      </c>
      <c r="C88" s="1">
        <v>101</v>
      </c>
      <c r="D88" s="1">
        <v>70543</v>
      </c>
      <c r="E88" s="1">
        <v>0</v>
      </c>
      <c r="F88" s="2" t="s">
        <v>9732</v>
      </c>
      <c r="G88" s="1">
        <v>270</v>
      </c>
      <c r="H88" s="33">
        <v>6.8500000000000005</v>
      </c>
      <c r="I88" s="2" t="s">
        <v>9733</v>
      </c>
      <c r="J88" s="2"/>
      <c r="K88" s="2"/>
      <c r="L88" s="2"/>
      <c r="M88" s="2"/>
      <c r="N88" s="2"/>
      <c r="O88" s="2"/>
      <c r="P88" s="2"/>
      <c r="Q88" s="2"/>
      <c r="R88" s="2"/>
      <c r="S88" s="2"/>
      <c r="T88" s="2"/>
      <c r="U88" s="2"/>
      <c r="V88" s="2"/>
      <c r="W88" s="2"/>
      <c r="X88" s="2"/>
      <c r="Y88" s="2"/>
      <c r="Z88" s="2"/>
      <c r="AA88" s="2"/>
      <c r="AB88" s="2"/>
    </row>
    <row r="89" spans="1:28" x14ac:dyDescent="0.3">
      <c r="A89">
        <v>14596</v>
      </c>
      <c r="B89" s="14" t="str">
        <f>IFERROR(_xlfn.XLOOKUP(AllStopTimes[[#This Row],[cu_ID]],#REF!,#REF!), "Not Found")</f>
        <v>Not Found</v>
      </c>
      <c r="C89" s="1">
        <v>101</v>
      </c>
      <c r="D89" s="1">
        <v>73528</v>
      </c>
      <c r="E89" s="1">
        <v>0</v>
      </c>
      <c r="F89" s="2" t="s">
        <v>7975</v>
      </c>
      <c r="G89" s="1">
        <v>275</v>
      </c>
      <c r="H89" s="33">
        <v>8.7083333333333339</v>
      </c>
      <c r="I89" s="2" t="s">
        <v>9734</v>
      </c>
      <c r="J89" s="2" t="s">
        <v>9735</v>
      </c>
      <c r="K89" s="2"/>
      <c r="L89" s="2"/>
      <c r="M89" s="2"/>
      <c r="N89" s="2"/>
      <c r="O89" s="2"/>
      <c r="P89" s="2"/>
      <c r="Q89" s="2"/>
      <c r="R89" s="2"/>
      <c r="S89" s="2"/>
      <c r="T89" s="2"/>
      <c r="U89" s="2"/>
      <c r="V89" s="2"/>
      <c r="W89" s="2"/>
      <c r="X89" s="2"/>
      <c r="Y89" s="2"/>
      <c r="Z89" s="2"/>
      <c r="AA89" s="2"/>
      <c r="AB89" s="2"/>
    </row>
    <row r="90" spans="1:28" x14ac:dyDescent="0.3">
      <c r="A90">
        <v>2854</v>
      </c>
      <c r="B90" s="14" t="str">
        <f>IFERROR(_xlfn.XLOOKUP(AllStopTimes[[#This Row],[cu_ID]],#REF!,#REF!), "Not Found")</f>
        <v>Not Found</v>
      </c>
      <c r="C90" s="1">
        <v>101</v>
      </c>
      <c r="D90" s="1">
        <v>73063</v>
      </c>
      <c r="E90" s="1">
        <v>5</v>
      </c>
      <c r="F90" s="2" t="s">
        <v>8034</v>
      </c>
      <c r="G90" s="1">
        <v>275</v>
      </c>
      <c r="H90" s="33">
        <v>11.266666666666667</v>
      </c>
      <c r="I90" s="2" t="s">
        <v>9736</v>
      </c>
      <c r="J90" s="2"/>
      <c r="K90" s="2"/>
      <c r="L90" s="2"/>
      <c r="M90" s="2"/>
      <c r="N90" s="2"/>
      <c r="O90" s="2"/>
      <c r="P90" s="2"/>
      <c r="Q90" s="2"/>
      <c r="R90" s="2"/>
      <c r="S90" s="2"/>
      <c r="T90" s="2"/>
      <c r="U90" s="2"/>
      <c r="V90" s="2"/>
      <c r="W90" s="2"/>
      <c r="X90" s="2"/>
      <c r="Y90" s="2"/>
      <c r="Z90" s="2"/>
      <c r="AA90" s="2"/>
      <c r="AB90" s="2"/>
    </row>
    <row r="91" spans="1:28" x14ac:dyDescent="0.3">
      <c r="A91">
        <v>2331</v>
      </c>
      <c r="B91" s="14" t="str">
        <f>IFERROR(_xlfn.XLOOKUP(AllStopTimes[[#This Row],[cu_ID]],#REF!,#REF!), "Not Found")</f>
        <v>Not Found</v>
      </c>
      <c r="C91" s="1">
        <v>101</v>
      </c>
      <c r="D91" s="1">
        <v>70913</v>
      </c>
      <c r="E91" s="1">
        <v>0</v>
      </c>
      <c r="F91" s="2" t="s">
        <v>9737</v>
      </c>
      <c r="G91" s="1">
        <v>282</v>
      </c>
      <c r="H91" s="33">
        <v>13.9</v>
      </c>
      <c r="I91" s="2" t="s">
        <v>9738</v>
      </c>
      <c r="J91" s="2"/>
      <c r="K91" s="2"/>
      <c r="L91" s="2"/>
      <c r="M91" s="2"/>
      <c r="N91" s="2"/>
      <c r="O91" s="2"/>
      <c r="P91" s="2"/>
      <c r="Q91" s="2"/>
      <c r="R91" s="2"/>
      <c r="S91" s="2"/>
      <c r="T91" s="2"/>
      <c r="U91" s="2"/>
      <c r="V91" s="2"/>
      <c r="W91" s="2"/>
      <c r="X91" s="2"/>
      <c r="Y91" s="2"/>
      <c r="Z91" s="2"/>
      <c r="AA91" s="2"/>
      <c r="AB91" s="2"/>
    </row>
    <row r="92" spans="1:28" x14ac:dyDescent="0.3">
      <c r="A92">
        <v>2939</v>
      </c>
      <c r="B92" s="14" t="str">
        <f>IFERROR(_xlfn.XLOOKUP(AllStopTimes[[#This Row],[cu_ID]],#REF!,#REF!), "Not Found")</f>
        <v>Not Found</v>
      </c>
      <c r="C92" s="1">
        <v>101</v>
      </c>
      <c r="D92" s="1">
        <v>73133</v>
      </c>
      <c r="E92" s="1">
        <v>0</v>
      </c>
      <c r="F92" s="2" t="s">
        <v>9739</v>
      </c>
      <c r="G92" s="1">
        <v>285</v>
      </c>
      <c r="H92" s="33">
        <v>22.416666666666668</v>
      </c>
      <c r="I92" s="2" t="s">
        <v>9740</v>
      </c>
      <c r="J92" s="2" t="s">
        <v>9741</v>
      </c>
      <c r="K92" s="2" t="s">
        <v>9742</v>
      </c>
      <c r="L92" s="2"/>
      <c r="M92" s="2"/>
      <c r="N92" s="2"/>
      <c r="O92" s="2"/>
      <c r="P92" s="2"/>
      <c r="Q92" s="2"/>
      <c r="R92" s="2"/>
      <c r="S92" s="2"/>
      <c r="T92" s="2"/>
      <c r="U92" s="2"/>
      <c r="V92" s="2"/>
      <c r="W92" s="2"/>
      <c r="X92" s="2"/>
      <c r="Y92" s="2"/>
      <c r="Z92" s="2"/>
      <c r="AA92" s="2"/>
      <c r="AB92" s="2"/>
    </row>
    <row r="93" spans="1:28" x14ac:dyDescent="0.3">
      <c r="A93">
        <v>14219</v>
      </c>
      <c r="B93" s="14" t="str">
        <f>IFERROR(_xlfn.XLOOKUP(AllStopTimes[[#This Row],[cu_ID]],#REF!,#REF!), "Not Found")</f>
        <v>Not Found</v>
      </c>
      <c r="C93" s="1">
        <v>101</v>
      </c>
      <c r="D93" s="1">
        <v>73510</v>
      </c>
      <c r="E93" s="1">
        <v>0</v>
      </c>
      <c r="F93" s="2" t="s">
        <v>8111</v>
      </c>
      <c r="G93" s="1">
        <v>287</v>
      </c>
      <c r="H93" s="33">
        <v>18.733333333333334</v>
      </c>
      <c r="I93" s="2" t="s">
        <v>9743</v>
      </c>
      <c r="J93" s="2"/>
      <c r="K93" s="2"/>
      <c r="L93" s="2"/>
      <c r="M93" s="2"/>
      <c r="N93" s="2"/>
      <c r="O93" s="2"/>
      <c r="P93" s="2"/>
      <c r="Q93" s="2"/>
      <c r="R93" s="2"/>
      <c r="S93" s="2"/>
      <c r="T93" s="2"/>
      <c r="U93" s="2"/>
      <c r="V93" s="2"/>
      <c r="W93" s="2"/>
      <c r="X93" s="2"/>
      <c r="Y93" s="2"/>
      <c r="Z93" s="2"/>
      <c r="AA93" s="2"/>
      <c r="AB93" s="2"/>
    </row>
    <row r="94" spans="1:28" x14ac:dyDescent="0.3">
      <c r="A94">
        <v>2386</v>
      </c>
      <c r="B94" s="14" t="str">
        <f>IFERROR(_xlfn.XLOOKUP(AllStopTimes[[#This Row],[cu_ID]],#REF!,#REF!), "Not Found")</f>
        <v>Not Found</v>
      </c>
      <c r="C94" s="1">
        <v>101</v>
      </c>
      <c r="D94" s="1">
        <v>70971</v>
      </c>
      <c r="E94" s="1">
        <v>0</v>
      </c>
      <c r="F94" s="2" t="s">
        <v>9744</v>
      </c>
      <c r="G94" s="1">
        <v>290</v>
      </c>
      <c r="H94" s="33">
        <v>18.016666666666666</v>
      </c>
      <c r="I94" s="2" t="s">
        <v>9745</v>
      </c>
      <c r="J94" s="2" t="s">
        <v>9746</v>
      </c>
      <c r="K94" s="2" t="s">
        <v>9747</v>
      </c>
      <c r="L94" s="2"/>
      <c r="M94" s="2"/>
      <c r="N94" s="2"/>
      <c r="O94" s="2"/>
      <c r="P94" s="2"/>
      <c r="Q94" s="2"/>
      <c r="R94" s="2"/>
      <c r="S94" s="2"/>
      <c r="T94" s="2"/>
      <c r="U94" s="2"/>
      <c r="V94" s="2"/>
      <c r="W94" s="2"/>
      <c r="X94" s="2"/>
      <c r="Y94" s="2"/>
      <c r="Z94" s="2"/>
      <c r="AA94" s="2"/>
      <c r="AB94" s="2"/>
    </row>
    <row r="95" spans="1:28" x14ac:dyDescent="0.3">
      <c r="A95">
        <v>1972</v>
      </c>
      <c r="B95" s="14" t="str">
        <f>IFERROR(_xlfn.XLOOKUP(AllStopTimes[[#This Row],[cu_ID]],#REF!,#REF!), "Not Found")</f>
        <v>Not Found</v>
      </c>
      <c r="C95" s="1">
        <v>101</v>
      </c>
      <c r="D95" s="1">
        <v>70523</v>
      </c>
      <c r="E95" s="1">
        <v>0</v>
      </c>
      <c r="F95" s="2" t="s">
        <v>9748</v>
      </c>
      <c r="G95" s="1">
        <v>290</v>
      </c>
      <c r="H95" s="33">
        <v>8.25</v>
      </c>
      <c r="I95" s="2" t="s">
        <v>9749</v>
      </c>
      <c r="J95" s="2"/>
      <c r="K95" s="2"/>
      <c r="L95" s="2"/>
      <c r="M95" s="2"/>
      <c r="N95" s="2"/>
      <c r="O95" s="2"/>
      <c r="P95" s="2"/>
      <c r="Q95" s="2"/>
      <c r="R95" s="2"/>
      <c r="S95" s="2"/>
      <c r="T95" s="2"/>
      <c r="U95" s="2"/>
      <c r="V95" s="2"/>
      <c r="W95" s="2"/>
      <c r="X95" s="2"/>
      <c r="Y95" s="2"/>
      <c r="Z95" s="2"/>
      <c r="AA95" s="2"/>
      <c r="AB95" s="2"/>
    </row>
    <row r="96" spans="1:28" x14ac:dyDescent="0.3">
      <c r="A96">
        <v>2961</v>
      </c>
      <c r="B96" s="14" t="str">
        <f>IFERROR(_xlfn.XLOOKUP(AllStopTimes[[#This Row],[cu_ID]],#REF!,#REF!), "Not Found")</f>
        <v>Not Found</v>
      </c>
      <c r="C96" s="1">
        <v>101</v>
      </c>
      <c r="D96" s="1">
        <v>73157</v>
      </c>
      <c r="E96" s="1">
        <v>0</v>
      </c>
      <c r="F96" s="2" t="s">
        <v>9750</v>
      </c>
      <c r="G96" s="1">
        <v>295</v>
      </c>
      <c r="H96" s="33">
        <v>10.716666666666667</v>
      </c>
      <c r="I96" s="2" t="s">
        <v>9751</v>
      </c>
      <c r="J96" s="2" t="s">
        <v>9752</v>
      </c>
      <c r="K96" s="2" t="s">
        <v>9753</v>
      </c>
      <c r="L96" s="2"/>
      <c r="M96" s="2"/>
      <c r="N96" s="2"/>
      <c r="O96" s="2"/>
      <c r="P96" s="2"/>
      <c r="Q96" s="2"/>
      <c r="R96" s="2"/>
      <c r="S96" s="2"/>
      <c r="T96" s="2"/>
      <c r="U96" s="2"/>
      <c r="V96" s="2"/>
      <c r="W96" s="2"/>
      <c r="X96" s="2"/>
      <c r="Y96" s="2"/>
      <c r="Z96" s="2"/>
      <c r="AA96" s="2"/>
      <c r="AB96" s="2"/>
    </row>
    <row r="97" spans="1:28" x14ac:dyDescent="0.3">
      <c r="A97">
        <v>1944</v>
      </c>
      <c r="B97" s="14" t="str">
        <f>IFERROR(_xlfn.XLOOKUP(AllStopTimes[[#This Row],[cu_ID]],#REF!,#REF!), "Not Found")</f>
        <v>Not Found</v>
      </c>
      <c r="C97" s="1">
        <v>101</v>
      </c>
      <c r="D97" s="1">
        <v>70494</v>
      </c>
      <c r="E97" s="1">
        <v>0</v>
      </c>
      <c r="F97" s="2" t="s">
        <v>9754</v>
      </c>
      <c r="G97" s="1">
        <v>295</v>
      </c>
      <c r="H97" s="33">
        <v>7.4666666666666668</v>
      </c>
      <c r="I97" s="2" t="s">
        <v>9755</v>
      </c>
      <c r="J97" s="2" t="s">
        <v>9756</v>
      </c>
      <c r="K97" s="2"/>
      <c r="L97" s="2"/>
      <c r="M97" s="2"/>
      <c r="N97" s="2"/>
      <c r="O97" s="2"/>
      <c r="P97" s="2"/>
      <c r="Q97" s="2"/>
      <c r="R97" s="2"/>
      <c r="S97" s="2"/>
      <c r="T97" s="2"/>
      <c r="U97" s="2"/>
      <c r="V97" s="2"/>
      <c r="W97" s="2"/>
      <c r="X97" s="2"/>
      <c r="Y97" s="2"/>
      <c r="Z97" s="2"/>
      <c r="AA97" s="2"/>
      <c r="AB97" s="2"/>
    </row>
    <row r="98" spans="1:28" x14ac:dyDescent="0.3">
      <c r="A98">
        <v>2411</v>
      </c>
      <c r="B98" s="14" t="str">
        <f>IFERROR(_xlfn.XLOOKUP(AllStopTimes[[#This Row],[cu_ID]],#REF!,#REF!), "Not Found")</f>
        <v>Not Found</v>
      </c>
      <c r="C98" s="1">
        <v>101</v>
      </c>
      <c r="D98" s="1">
        <v>99058</v>
      </c>
      <c r="E98" s="1">
        <v>4</v>
      </c>
      <c r="F98" s="2" t="s">
        <v>9757</v>
      </c>
      <c r="G98" s="1">
        <v>300</v>
      </c>
      <c r="H98" s="33">
        <v>22.394444445000001</v>
      </c>
      <c r="I98" s="2" t="s">
        <v>9758</v>
      </c>
      <c r="J98" s="2" t="s">
        <v>9759</v>
      </c>
      <c r="K98" s="2" t="s">
        <v>9760</v>
      </c>
      <c r="L98" s="2"/>
      <c r="M98" s="2"/>
      <c r="N98" s="2"/>
      <c r="O98" s="2"/>
      <c r="P98" s="2"/>
      <c r="Q98" s="2"/>
      <c r="R98" s="2"/>
      <c r="S98" s="2"/>
      <c r="T98" s="2"/>
      <c r="U98" s="2"/>
      <c r="V98" s="2"/>
      <c r="W98" s="2"/>
      <c r="X98" s="2"/>
      <c r="Y98" s="2"/>
      <c r="Z98" s="2"/>
      <c r="AA98" s="2"/>
      <c r="AB98" s="2"/>
    </row>
    <row r="99" spans="1:28" x14ac:dyDescent="0.3">
      <c r="A99">
        <v>1950</v>
      </c>
      <c r="B99" s="14" t="str">
        <f>IFERROR(_xlfn.XLOOKUP(AllStopTimes[[#This Row],[cu_ID]],#REF!,#REF!), "Not Found")</f>
        <v>Not Found</v>
      </c>
      <c r="C99" s="1">
        <v>101</v>
      </c>
      <c r="D99" s="1">
        <v>70500</v>
      </c>
      <c r="E99" s="1">
        <v>0</v>
      </c>
      <c r="F99" s="2" t="s">
        <v>9761</v>
      </c>
      <c r="G99" s="1">
        <v>300</v>
      </c>
      <c r="H99" s="33">
        <v>10.483333333333334</v>
      </c>
      <c r="I99" s="2" t="s">
        <v>9762</v>
      </c>
      <c r="J99" s="2" t="s">
        <v>9763</v>
      </c>
      <c r="K99" s="2"/>
      <c r="L99" s="2"/>
      <c r="M99" s="2"/>
      <c r="N99" s="2"/>
      <c r="O99" s="2"/>
      <c r="P99" s="2"/>
      <c r="Q99" s="2"/>
      <c r="R99" s="2"/>
      <c r="S99" s="2"/>
      <c r="T99" s="2"/>
      <c r="U99" s="2"/>
      <c r="V99" s="2"/>
      <c r="W99" s="2"/>
      <c r="X99" s="2"/>
      <c r="Y99" s="2"/>
      <c r="Z99" s="2"/>
      <c r="AA99" s="2"/>
      <c r="AB99" s="2"/>
    </row>
    <row r="100" spans="1:28" x14ac:dyDescent="0.3">
      <c r="A100">
        <v>2405</v>
      </c>
      <c r="B100" s="14" t="str">
        <f>IFERROR(_xlfn.XLOOKUP(AllStopTimes[[#This Row],[cu_ID]],#REF!,#REF!), "Not Found")</f>
        <v>Not Found</v>
      </c>
      <c r="C100" s="1">
        <v>101</v>
      </c>
      <c r="D100" s="1">
        <v>99047</v>
      </c>
      <c r="E100" s="1">
        <v>6</v>
      </c>
      <c r="F100" s="2" t="s">
        <v>9764</v>
      </c>
      <c r="G100" s="1">
        <v>302</v>
      </c>
      <c r="H100" s="33">
        <v>4.2166666666666668</v>
      </c>
      <c r="I100" s="2" t="s">
        <v>9765</v>
      </c>
      <c r="J100" s="2" t="s">
        <v>9766</v>
      </c>
      <c r="K100" s="2"/>
      <c r="L100" s="2"/>
      <c r="M100" s="2"/>
      <c r="N100" s="2"/>
      <c r="O100" s="2"/>
      <c r="P100" s="2"/>
      <c r="Q100" s="2"/>
      <c r="R100" s="2"/>
      <c r="S100" s="2"/>
      <c r="T100" s="2"/>
      <c r="U100" s="2"/>
      <c r="V100" s="2"/>
      <c r="W100" s="2"/>
      <c r="X100" s="2"/>
      <c r="Y100" s="2"/>
      <c r="Z100" s="2"/>
      <c r="AA100" s="2"/>
      <c r="AB100" s="2"/>
    </row>
    <row r="101" spans="1:28" x14ac:dyDescent="0.3">
      <c r="A101">
        <v>2621</v>
      </c>
      <c r="B101" s="14" t="str">
        <f>IFERROR(_xlfn.XLOOKUP(AllStopTimes[[#This Row],[cu_ID]],#REF!,#REF!), "Not Found")</f>
        <v>Not Found</v>
      </c>
      <c r="C101" s="1">
        <v>101</v>
      </c>
      <c r="D101" s="1">
        <v>71218</v>
      </c>
      <c r="E101" s="1">
        <v>0</v>
      </c>
      <c r="F101" s="2" t="s">
        <v>9767</v>
      </c>
      <c r="G101" s="1">
        <v>305</v>
      </c>
      <c r="H101" s="33">
        <v>20.066666666666666</v>
      </c>
      <c r="I101" s="2" t="s">
        <v>9768</v>
      </c>
      <c r="J101" s="2" t="s">
        <v>9769</v>
      </c>
      <c r="K101" s="2" t="s">
        <v>9770</v>
      </c>
      <c r="L101" s="2"/>
      <c r="M101" s="2"/>
      <c r="N101" s="2"/>
      <c r="O101" s="2"/>
      <c r="P101" s="2"/>
      <c r="Q101" s="2"/>
      <c r="R101" s="2"/>
      <c r="S101" s="2"/>
      <c r="T101" s="2"/>
      <c r="U101" s="2"/>
      <c r="V101" s="2"/>
      <c r="W101" s="2"/>
      <c r="X101" s="2"/>
      <c r="Y101" s="2"/>
      <c r="Z101" s="2"/>
      <c r="AA101" s="2"/>
      <c r="AB101" s="2"/>
    </row>
    <row r="102" spans="1:28" x14ac:dyDescent="0.3">
      <c r="A102">
        <v>2836</v>
      </c>
      <c r="B102" s="14" t="str">
        <f>IFERROR(_xlfn.XLOOKUP(AllStopTimes[[#This Row],[cu_ID]],#REF!,#REF!), "Not Found")</f>
        <v>Not Found</v>
      </c>
      <c r="C102" s="1">
        <v>101</v>
      </c>
      <c r="D102" s="1">
        <v>72000</v>
      </c>
      <c r="E102" s="1">
        <v>0</v>
      </c>
      <c r="F102" s="2" t="s">
        <v>9771</v>
      </c>
      <c r="G102" s="1">
        <v>306</v>
      </c>
      <c r="H102" s="33">
        <v>3.3166666666666669</v>
      </c>
      <c r="I102" s="2" t="s">
        <v>9772</v>
      </c>
      <c r="J102" s="2" t="s">
        <v>9773</v>
      </c>
      <c r="K102" s="2"/>
      <c r="L102" s="2"/>
      <c r="M102" s="2"/>
      <c r="N102" s="2"/>
      <c r="O102" s="2"/>
      <c r="P102" s="2"/>
      <c r="Q102" s="2"/>
      <c r="R102" s="2"/>
      <c r="S102" s="2"/>
      <c r="T102" s="2"/>
      <c r="U102" s="2"/>
      <c r="V102" s="2"/>
      <c r="W102" s="2"/>
      <c r="X102" s="2"/>
      <c r="Y102" s="2"/>
      <c r="Z102" s="2"/>
      <c r="AA102" s="2"/>
      <c r="AB102" s="2"/>
    </row>
    <row r="103" spans="1:28" x14ac:dyDescent="0.3">
      <c r="A103">
        <v>2616</v>
      </c>
      <c r="B103" s="14" t="str">
        <f>IFERROR(_xlfn.XLOOKUP(AllStopTimes[[#This Row],[cu_ID]],#REF!,#REF!), "Not Found")</f>
        <v>Not Found</v>
      </c>
      <c r="C103" s="1">
        <v>101</v>
      </c>
      <c r="D103" s="1">
        <v>71213</v>
      </c>
      <c r="E103" s="1">
        <v>0</v>
      </c>
      <c r="F103" s="2" t="s">
        <v>9774</v>
      </c>
      <c r="G103" s="1">
        <v>307</v>
      </c>
      <c r="H103" s="33">
        <v>6.9249999999999998</v>
      </c>
      <c r="I103" s="2" t="s">
        <v>9775</v>
      </c>
      <c r="J103" s="2" t="s">
        <v>9776</v>
      </c>
      <c r="K103" s="2"/>
      <c r="L103" s="2"/>
      <c r="M103" s="2"/>
      <c r="N103" s="2"/>
      <c r="O103" s="2"/>
      <c r="P103" s="2"/>
      <c r="Q103" s="2"/>
      <c r="R103" s="2"/>
      <c r="S103" s="2"/>
      <c r="T103" s="2"/>
      <c r="U103" s="2"/>
      <c r="V103" s="2"/>
      <c r="W103" s="2"/>
      <c r="X103" s="2"/>
      <c r="Y103" s="2"/>
      <c r="Z103" s="2"/>
      <c r="AA103" s="2"/>
      <c r="AB103" s="2"/>
    </row>
    <row r="104" spans="1:28" x14ac:dyDescent="0.3">
      <c r="A104">
        <v>15759</v>
      </c>
      <c r="B104" s="14" t="str">
        <f>IFERROR(_xlfn.XLOOKUP(AllStopTimes[[#This Row],[cu_ID]],#REF!,#REF!), "Not Found")</f>
        <v>Not Found</v>
      </c>
      <c r="C104" s="1">
        <v>101</v>
      </c>
      <c r="D104" s="1">
        <v>73559</v>
      </c>
      <c r="E104" s="1">
        <v>0</v>
      </c>
      <c r="F104" s="2" t="s">
        <v>9777</v>
      </c>
      <c r="G104" s="1">
        <v>309</v>
      </c>
      <c r="H104" s="33">
        <v>7.15</v>
      </c>
      <c r="I104" s="2" t="s">
        <v>9778</v>
      </c>
      <c r="J104" s="2"/>
      <c r="K104" s="2"/>
      <c r="L104" s="2"/>
      <c r="M104" s="2"/>
      <c r="N104" s="2"/>
      <c r="O104" s="2"/>
      <c r="P104" s="2"/>
      <c r="Q104" s="2"/>
      <c r="R104" s="2"/>
      <c r="S104" s="2"/>
      <c r="T104" s="2"/>
      <c r="U104" s="2"/>
      <c r="V104" s="2"/>
      <c r="W104" s="2"/>
      <c r="X104" s="2"/>
      <c r="Y104" s="2"/>
      <c r="Z104" s="2"/>
      <c r="AA104" s="2"/>
      <c r="AB104" s="2"/>
    </row>
    <row r="105" spans="1:28" x14ac:dyDescent="0.3">
      <c r="A105">
        <v>2232</v>
      </c>
      <c r="B105" s="14" t="str">
        <f>IFERROR(_xlfn.XLOOKUP(AllStopTimes[[#This Row],[cu_ID]],#REF!,#REF!), "Not Found")</f>
        <v>Not Found</v>
      </c>
      <c r="C105" s="1">
        <v>101</v>
      </c>
      <c r="D105" s="1">
        <v>70805</v>
      </c>
      <c r="E105" s="1">
        <v>0</v>
      </c>
      <c r="F105" s="2" t="s">
        <v>9779</v>
      </c>
      <c r="G105" s="1">
        <v>310</v>
      </c>
      <c r="H105" s="33">
        <v>7.0888888899999998</v>
      </c>
      <c r="I105" s="2" t="s">
        <v>9780</v>
      </c>
      <c r="J105" s="2" t="s">
        <v>9781</v>
      </c>
      <c r="K105" s="2" t="s">
        <v>9782</v>
      </c>
      <c r="L105" s="2"/>
      <c r="M105" s="2"/>
      <c r="N105" s="2"/>
      <c r="O105" s="2"/>
      <c r="P105" s="2"/>
      <c r="Q105" s="2"/>
      <c r="R105" s="2"/>
      <c r="S105" s="2"/>
      <c r="T105" s="2"/>
      <c r="U105" s="2"/>
      <c r="V105" s="2"/>
      <c r="W105" s="2"/>
      <c r="X105" s="2"/>
      <c r="Y105" s="2"/>
      <c r="Z105" s="2"/>
      <c r="AA105" s="2"/>
      <c r="AB105" s="2"/>
    </row>
    <row r="106" spans="1:28" x14ac:dyDescent="0.3">
      <c r="A106">
        <v>1952</v>
      </c>
      <c r="B106" s="14" t="str">
        <f>IFERROR(_xlfn.XLOOKUP(AllStopTimes[[#This Row],[cu_ID]],#REF!,#REF!), "Not Found")</f>
        <v>Not Found</v>
      </c>
      <c r="C106" s="1">
        <v>101</v>
      </c>
      <c r="D106" s="1">
        <v>70502</v>
      </c>
      <c r="E106" s="1">
        <v>0</v>
      </c>
      <c r="F106" s="2" t="s">
        <v>9783</v>
      </c>
      <c r="G106" s="1">
        <v>310</v>
      </c>
      <c r="H106" s="33">
        <v>7.5666666666666664</v>
      </c>
      <c r="I106" s="2" t="s">
        <v>9784</v>
      </c>
      <c r="J106" s="2" t="s">
        <v>9785</v>
      </c>
      <c r="K106" s="2"/>
      <c r="L106" s="2"/>
      <c r="M106" s="2"/>
      <c r="N106" s="2"/>
      <c r="O106" s="2"/>
      <c r="P106" s="2"/>
      <c r="Q106" s="2"/>
      <c r="R106" s="2"/>
      <c r="S106" s="2"/>
      <c r="T106" s="2"/>
      <c r="U106" s="2"/>
      <c r="V106" s="2"/>
      <c r="W106" s="2"/>
      <c r="X106" s="2"/>
      <c r="Y106" s="2"/>
      <c r="Z106" s="2"/>
      <c r="AA106" s="2"/>
      <c r="AB106" s="2"/>
    </row>
    <row r="107" spans="1:28" x14ac:dyDescent="0.3">
      <c r="A107">
        <v>2640</v>
      </c>
      <c r="B107" s="14" t="str">
        <f>IFERROR(_xlfn.XLOOKUP(AllStopTimes[[#This Row],[cu_ID]],#REF!,#REF!), "Not Found")</f>
        <v>Not Found</v>
      </c>
      <c r="C107" s="1">
        <v>101</v>
      </c>
      <c r="D107" s="1">
        <v>71237</v>
      </c>
      <c r="E107" s="1">
        <v>0</v>
      </c>
      <c r="F107" s="2" t="s">
        <v>9721</v>
      </c>
      <c r="G107" s="1">
        <v>312</v>
      </c>
      <c r="H107" s="33">
        <v>5.1444444450000004</v>
      </c>
      <c r="I107" s="2" t="s">
        <v>9786</v>
      </c>
      <c r="J107" s="2" t="s">
        <v>9787</v>
      </c>
      <c r="K107" s="2" t="s">
        <v>9788</v>
      </c>
      <c r="L107" s="2"/>
      <c r="M107" s="2"/>
      <c r="N107" s="2"/>
      <c r="O107" s="2"/>
      <c r="P107" s="2"/>
      <c r="Q107" s="2"/>
      <c r="R107" s="2"/>
      <c r="S107" s="2"/>
      <c r="T107" s="2"/>
      <c r="U107" s="2"/>
      <c r="V107" s="2"/>
      <c r="W107" s="2"/>
      <c r="X107" s="2"/>
      <c r="Y107" s="2"/>
      <c r="Z107" s="2"/>
      <c r="AA107" s="2"/>
      <c r="AB107" s="2"/>
    </row>
    <row r="108" spans="1:28" x14ac:dyDescent="0.3">
      <c r="A108">
        <v>2160</v>
      </c>
      <c r="B108" s="14" t="str">
        <f>IFERROR(_xlfn.XLOOKUP(AllStopTimes[[#This Row],[cu_ID]],#REF!,#REF!), "Not Found")</f>
        <v>Not Found</v>
      </c>
      <c r="C108" s="1">
        <v>101</v>
      </c>
      <c r="D108" s="1">
        <v>99053</v>
      </c>
      <c r="E108" s="1">
        <v>6</v>
      </c>
      <c r="F108" s="2" t="s">
        <v>9789</v>
      </c>
      <c r="G108" s="1">
        <v>312</v>
      </c>
      <c r="H108" s="33">
        <v>9.8666666666666671</v>
      </c>
      <c r="I108" s="2" t="s">
        <v>9790</v>
      </c>
      <c r="J108" s="2"/>
      <c r="K108" s="2"/>
      <c r="L108" s="2"/>
      <c r="M108" s="2"/>
      <c r="N108" s="2"/>
      <c r="O108" s="2"/>
      <c r="P108" s="2"/>
      <c r="Q108" s="2"/>
      <c r="R108" s="2"/>
      <c r="S108" s="2"/>
      <c r="T108" s="2"/>
      <c r="U108" s="2"/>
      <c r="V108" s="2"/>
      <c r="W108" s="2"/>
      <c r="X108" s="2"/>
      <c r="Y108" s="2"/>
      <c r="Z108" s="2"/>
      <c r="AA108" s="2"/>
      <c r="AB108" s="2"/>
    </row>
    <row r="109" spans="1:28" x14ac:dyDescent="0.3">
      <c r="A109">
        <v>2376</v>
      </c>
      <c r="B109" s="14" t="str">
        <f>IFERROR(_xlfn.XLOOKUP(AllStopTimes[[#This Row],[cu_ID]],#REF!,#REF!), "Not Found")</f>
        <v>Not Found</v>
      </c>
      <c r="C109" s="1">
        <v>101</v>
      </c>
      <c r="D109" s="1">
        <v>70961</v>
      </c>
      <c r="E109" s="1">
        <v>0</v>
      </c>
      <c r="F109" s="2" t="s">
        <v>9791</v>
      </c>
      <c r="G109" s="1">
        <v>315</v>
      </c>
      <c r="H109" s="33">
        <v>6.2166666666666668</v>
      </c>
      <c r="I109" s="2" t="s">
        <v>9792</v>
      </c>
      <c r="J109" s="2"/>
      <c r="K109" s="2"/>
      <c r="L109" s="2"/>
      <c r="M109" s="2"/>
      <c r="N109" s="2"/>
      <c r="O109" s="2"/>
      <c r="P109" s="2"/>
      <c r="Q109" s="2"/>
      <c r="R109" s="2"/>
      <c r="S109" s="2"/>
      <c r="T109" s="2"/>
      <c r="U109" s="2"/>
      <c r="V109" s="2"/>
      <c r="W109" s="2"/>
      <c r="X109" s="2"/>
      <c r="Y109" s="2"/>
      <c r="Z109" s="2"/>
      <c r="AA109" s="2"/>
      <c r="AB109" s="2"/>
    </row>
    <row r="110" spans="1:28" x14ac:dyDescent="0.3">
      <c r="A110">
        <v>1979</v>
      </c>
      <c r="B110" s="14" t="str">
        <f>IFERROR(_xlfn.XLOOKUP(AllStopTimes[[#This Row],[cu_ID]],#REF!,#REF!), "Not Found")</f>
        <v>Not Found</v>
      </c>
      <c r="C110" s="1">
        <v>101</v>
      </c>
      <c r="D110" s="1">
        <v>70530</v>
      </c>
      <c r="E110" s="1">
        <v>0</v>
      </c>
      <c r="F110" s="2" t="s">
        <v>9793</v>
      </c>
      <c r="G110" s="1">
        <v>317</v>
      </c>
      <c r="H110" s="33">
        <v>19.941666666666666</v>
      </c>
      <c r="I110" s="2" t="s">
        <v>9794</v>
      </c>
      <c r="J110" s="2" t="s">
        <v>9795</v>
      </c>
      <c r="K110" s="2"/>
      <c r="L110" s="2"/>
      <c r="M110" s="2"/>
      <c r="N110" s="2"/>
      <c r="O110" s="2"/>
      <c r="P110" s="2"/>
      <c r="Q110" s="2"/>
      <c r="R110" s="2"/>
      <c r="S110" s="2"/>
      <c r="T110" s="2"/>
      <c r="U110" s="2"/>
      <c r="V110" s="2"/>
      <c r="W110" s="2"/>
      <c r="X110" s="2"/>
      <c r="Y110" s="2"/>
      <c r="Z110" s="2"/>
      <c r="AA110" s="2"/>
      <c r="AB110" s="2"/>
    </row>
    <row r="111" spans="1:28" x14ac:dyDescent="0.3">
      <c r="A111">
        <v>2173</v>
      </c>
      <c r="B111" s="14" t="str">
        <f>IFERROR(_xlfn.XLOOKUP(AllStopTimes[[#This Row],[cu_ID]],#REF!,#REF!), "Not Found")</f>
        <v>Not Found</v>
      </c>
      <c r="C111" s="1">
        <v>101</v>
      </c>
      <c r="D111" s="1">
        <v>70740</v>
      </c>
      <c r="E111" s="1">
        <v>0</v>
      </c>
      <c r="F111" s="2" t="s">
        <v>9796</v>
      </c>
      <c r="G111" s="1">
        <v>322</v>
      </c>
      <c r="H111" s="33">
        <v>6.4750000000000005</v>
      </c>
      <c r="I111" s="2" t="s">
        <v>9797</v>
      </c>
      <c r="J111" s="2" t="s">
        <v>9798</v>
      </c>
      <c r="K111" s="2"/>
      <c r="L111" s="2"/>
      <c r="M111" s="2"/>
      <c r="N111" s="2"/>
      <c r="O111" s="2"/>
      <c r="P111" s="2"/>
      <c r="Q111" s="2"/>
      <c r="R111" s="2"/>
      <c r="S111" s="2"/>
      <c r="T111" s="2"/>
      <c r="U111" s="2"/>
      <c r="V111" s="2"/>
      <c r="W111" s="2"/>
      <c r="X111" s="2"/>
      <c r="Y111" s="2"/>
      <c r="Z111" s="2"/>
      <c r="AA111" s="2"/>
      <c r="AB111" s="2"/>
    </row>
    <row r="112" spans="1:28" x14ac:dyDescent="0.3">
      <c r="A112">
        <v>2853</v>
      </c>
      <c r="B112" s="14" t="str">
        <f>IFERROR(_xlfn.XLOOKUP(AllStopTimes[[#This Row],[cu_ID]],#REF!,#REF!), "Not Found")</f>
        <v>Not Found</v>
      </c>
      <c r="C112" s="1">
        <v>101</v>
      </c>
      <c r="D112" s="1">
        <v>99046</v>
      </c>
      <c r="E112" s="1">
        <v>14</v>
      </c>
      <c r="F112" s="2" t="s">
        <v>9799</v>
      </c>
      <c r="G112" s="1">
        <v>335</v>
      </c>
      <c r="H112" s="33">
        <v>9.1333333333333329</v>
      </c>
      <c r="I112" s="2" t="s">
        <v>9800</v>
      </c>
      <c r="J112" s="2" t="s">
        <v>9801</v>
      </c>
      <c r="K112" s="2"/>
      <c r="L112" s="2"/>
      <c r="M112" s="2"/>
      <c r="N112" s="2"/>
      <c r="O112" s="2"/>
      <c r="P112" s="2"/>
      <c r="Q112" s="2"/>
      <c r="R112" s="2"/>
      <c r="S112" s="2"/>
      <c r="T112" s="2"/>
      <c r="U112" s="2"/>
      <c r="V112" s="2"/>
      <c r="W112" s="2"/>
      <c r="X112" s="2"/>
      <c r="Y112" s="2"/>
      <c r="Z112" s="2"/>
      <c r="AA112" s="2"/>
      <c r="AB112" s="2"/>
    </row>
    <row r="113" spans="1:28" x14ac:dyDescent="0.3">
      <c r="A113">
        <v>2469</v>
      </c>
      <c r="B113" s="14" t="str">
        <f>IFERROR(_xlfn.XLOOKUP(AllStopTimes[[#This Row],[cu_ID]],#REF!,#REF!), "Not Found")</f>
        <v>Not Found</v>
      </c>
      <c r="C113" s="1">
        <v>101</v>
      </c>
      <c r="D113" s="1">
        <v>71061</v>
      </c>
      <c r="E113" s="1">
        <v>0</v>
      </c>
      <c r="F113" s="2" t="s">
        <v>9802</v>
      </c>
      <c r="G113" s="1">
        <v>340</v>
      </c>
      <c r="H113" s="33">
        <v>22.283333333333335</v>
      </c>
      <c r="I113" s="2" t="s">
        <v>9803</v>
      </c>
      <c r="J113" s="2"/>
      <c r="K113" s="2"/>
      <c r="L113" s="2"/>
      <c r="M113" s="2"/>
      <c r="N113" s="2"/>
      <c r="O113" s="2"/>
      <c r="P113" s="2"/>
      <c r="Q113" s="2"/>
      <c r="R113" s="2"/>
      <c r="S113" s="2"/>
      <c r="T113" s="2"/>
      <c r="U113" s="2"/>
      <c r="V113" s="2"/>
      <c r="W113" s="2"/>
      <c r="X113" s="2"/>
      <c r="Y113" s="2"/>
      <c r="Z113" s="2"/>
      <c r="AA113" s="2"/>
      <c r="AB113" s="2"/>
    </row>
    <row r="114" spans="1:28" x14ac:dyDescent="0.3">
      <c r="A114">
        <v>2542</v>
      </c>
      <c r="B114" s="14" t="str">
        <f>IFERROR(_xlfn.XLOOKUP(AllStopTimes[[#This Row],[cu_ID]],#REF!,#REF!), "Not Found")</f>
        <v>Not Found</v>
      </c>
      <c r="C114" s="1">
        <v>101</v>
      </c>
      <c r="D114" s="1">
        <v>71138</v>
      </c>
      <c r="E114" s="1">
        <v>0</v>
      </c>
      <c r="F114" s="2" t="s">
        <v>9804</v>
      </c>
      <c r="G114" s="1">
        <v>348</v>
      </c>
      <c r="H114" s="33">
        <v>9.15</v>
      </c>
      <c r="I114" s="2" t="s">
        <v>9805</v>
      </c>
      <c r="J114" s="2"/>
      <c r="K114" s="2"/>
      <c r="L114" s="2"/>
      <c r="M114" s="2"/>
      <c r="N114" s="2"/>
      <c r="O114" s="2"/>
      <c r="P114" s="2"/>
      <c r="Q114" s="2"/>
      <c r="R114" s="2"/>
      <c r="S114" s="2"/>
      <c r="T114" s="2"/>
      <c r="U114" s="2"/>
      <c r="V114" s="2"/>
      <c r="W114" s="2"/>
      <c r="X114" s="2"/>
      <c r="Y114" s="2"/>
      <c r="Z114" s="2"/>
      <c r="AA114" s="2"/>
      <c r="AB114" s="2"/>
    </row>
    <row r="115" spans="1:28" x14ac:dyDescent="0.3">
      <c r="A115">
        <v>2495</v>
      </c>
      <c r="B115" s="14" t="str">
        <f>IFERROR(_xlfn.XLOOKUP(AllStopTimes[[#This Row],[cu_ID]],#REF!,#REF!), "Not Found")</f>
        <v>Not Found</v>
      </c>
      <c r="C115" s="1">
        <v>101</v>
      </c>
      <c r="D115" s="1">
        <v>71087</v>
      </c>
      <c r="E115" s="1">
        <v>0</v>
      </c>
      <c r="F115" s="2" t="s">
        <v>7858</v>
      </c>
      <c r="G115" s="1">
        <v>350</v>
      </c>
      <c r="H115" s="33">
        <v>6.9333333333333336</v>
      </c>
      <c r="I115" s="2" t="s">
        <v>9806</v>
      </c>
      <c r="J115" s="2"/>
      <c r="K115" s="2"/>
      <c r="L115" s="2"/>
      <c r="M115" s="2"/>
      <c r="N115" s="2"/>
      <c r="O115" s="2"/>
      <c r="P115" s="2"/>
      <c r="Q115" s="2"/>
      <c r="R115" s="2"/>
      <c r="S115" s="2"/>
      <c r="T115" s="2"/>
      <c r="U115" s="2"/>
      <c r="V115" s="2"/>
      <c r="W115" s="2"/>
      <c r="X115" s="2"/>
      <c r="Y115" s="2"/>
      <c r="Z115" s="2"/>
      <c r="AA115" s="2"/>
      <c r="AB115" s="2"/>
    </row>
    <row r="116" spans="1:28" x14ac:dyDescent="0.3">
      <c r="A116">
        <v>14780</v>
      </c>
      <c r="B116" s="14" t="str">
        <f>IFERROR(_xlfn.XLOOKUP(AllStopTimes[[#This Row],[cu_ID]],#REF!,#REF!), "Not Found")</f>
        <v>Not Found</v>
      </c>
      <c r="C116" s="1">
        <v>101</v>
      </c>
      <c r="D116" s="1">
        <v>73536</v>
      </c>
      <c r="E116" s="1">
        <v>0</v>
      </c>
      <c r="F116" s="2" t="s">
        <v>7860</v>
      </c>
      <c r="G116" s="1">
        <v>352</v>
      </c>
      <c r="H116" s="33">
        <v>7.791666666666667</v>
      </c>
      <c r="I116" s="2" t="s">
        <v>9807</v>
      </c>
      <c r="J116" s="2" t="s">
        <v>9808</v>
      </c>
      <c r="K116" s="2"/>
      <c r="L116" s="2"/>
      <c r="M116" s="2"/>
      <c r="N116" s="2"/>
      <c r="O116" s="2"/>
      <c r="P116" s="2"/>
      <c r="Q116" s="2"/>
      <c r="R116" s="2"/>
      <c r="S116" s="2"/>
      <c r="T116" s="2"/>
      <c r="U116" s="2"/>
      <c r="V116" s="2"/>
      <c r="W116" s="2"/>
      <c r="X116" s="2"/>
      <c r="Y116" s="2"/>
      <c r="Z116" s="2"/>
      <c r="AA116" s="2"/>
      <c r="AB116" s="2"/>
    </row>
    <row r="117" spans="1:28" x14ac:dyDescent="0.3">
      <c r="A117">
        <v>2579</v>
      </c>
      <c r="B117" s="14" t="str">
        <f>IFERROR(_xlfn.XLOOKUP(AllStopTimes[[#This Row],[cu_ID]],#REF!,#REF!), "Not Found")</f>
        <v>Not Found</v>
      </c>
      <c r="C117" s="1">
        <v>101</v>
      </c>
      <c r="D117" s="1">
        <v>71175</v>
      </c>
      <c r="E117" s="1">
        <v>0</v>
      </c>
      <c r="F117" s="2" t="s">
        <v>9809</v>
      </c>
      <c r="G117" s="1">
        <v>362</v>
      </c>
      <c r="H117" s="33">
        <v>7.9833333333333334</v>
      </c>
      <c r="I117" s="2" t="s">
        <v>9810</v>
      </c>
      <c r="J117" s="2"/>
      <c r="K117" s="2"/>
      <c r="L117" s="2"/>
      <c r="M117" s="2"/>
      <c r="N117" s="2"/>
      <c r="O117" s="2"/>
      <c r="P117" s="2"/>
      <c r="Q117" s="2"/>
      <c r="R117" s="2"/>
      <c r="S117" s="2"/>
      <c r="T117" s="2"/>
      <c r="U117" s="2"/>
      <c r="V117" s="2"/>
      <c r="W117" s="2"/>
      <c r="X117" s="2"/>
      <c r="Y117" s="2"/>
      <c r="Z117" s="2"/>
      <c r="AA117" s="2"/>
      <c r="AB117" s="2"/>
    </row>
    <row r="118" spans="1:28" x14ac:dyDescent="0.3">
      <c r="A118">
        <v>2601</v>
      </c>
      <c r="B118" s="14" t="str">
        <f>IFERROR(_xlfn.XLOOKUP(AllStopTimes[[#This Row],[cu_ID]],#REF!,#REF!), "Not Found")</f>
        <v>Not Found</v>
      </c>
      <c r="C118" s="1">
        <v>101</v>
      </c>
      <c r="D118" s="1">
        <v>71198</v>
      </c>
      <c r="E118" s="1">
        <v>0</v>
      </c>
      <c r="F118" s="2" t="s">
        <v>9811</v>
      </c>
      <c r="G118" s="1">
        <v>363</v>
      </c>
      <c r="H118" s="33">
        <v>7.45</v>
      </c>
      <c r="I118" s="2" t="s">
        <v>9812</v>
      </c>
      <c r="J118" s="2"/>
      <c r="K118" s="2"/>
      <c r="L118" s="2"/>
      <c r="M118" s="2"/>
      <c r="N118" s="2"/>
      <c r="O118" s="2"/>
      <c r="P118" s="2"/>
      <c r="Q118" s="2"/>
      <c r="R118" s="2"/>
      <c r="S118" s="2"/>
      <c r="T118" s="2"/>
      <c r="U118" s="2"/>
      <c r="V118" s="2"/>
      <c r="W118" s="2"/>
      <c r="X118" s="2"/>
      <c r="Y118" s="2"/>
      <c r="Z118" s="2"/>
      <c r="AA118" s="2"/>
      <c r="AB118" s="2"/>
    </row>
    <row r="119" spans="1:28" x14ac:dyDescent="0.3">
      <c r="A119">
        <v>2602</v>
      </c>
      <c r="B119" s="14" t="str">
        <f>IFERROR(_xlfn.XLOOKUP(AllStopTimes[[#This Row],[cu_ID]],#REF!,#REF!), "Not Found")</f>
        <v>Not Found</v>
      </c>
      <c r="C119" s="1">
        <v>101</v>
      </c>
      <c r="D119" s="1">
        <v>71199</v>
      </c>
      <c r="E119" s="1">
        <v>0</v>
      </c>
      <c r="F119" s="2" t="s">
        <v>9813</v>
      </c>
      <c r="G119" s="1">
        <v>365</v>
      </c>
      <c r="H119" s="33">
        <v>16.058333333333334</v>
      </c>
      <c r="I119" s="2" t="s">
        <v>9814</v>
      </c>
      <c r="J119" s="2" t="s">
        <v>9815</v>
      </c>
      <c r="K119" s="2"/>
      <c r="L119" s="2"/>
      <c r="M119" s="2"/>
      <c r="N119" s="2"/>
      <c r="O119" s="2"/>
      <c r="P119" s="2"/>
      <c r="Q119" s="2"/>
      <c r="R119" s="2"/>
      <c r="S119" s="2"/>
      <c r="T119" s="2"/>
      <c r="U119" s="2"/>
      <c r="V119" s="2"/>
      <c r="W119" s="2"/>
      <c r="X119" s="2"/>
      <c r="Y119" s="2"/>
      <c r="Z119" s="2"/>
      <c r="AA119" s="2"/>
      <c r="AB119" s="2"/>
    </row>
    <row r="120" spans="1:28" x14ac:dyDescent="0.3">
      <c r="A120">
        <v>2525</v>
      </c>
      <c r="B120" s="14" t="str">
        <f>IFERROR(_xlfn.XLOOKUP(AllStopTimes[[#This Row],[cu_ID]],#REF!,#REF!), "Not Found")</f>
        <v>Not Found</v>
      </c>
      <c r="C120" s="1">
        <v>101</v>
      </c>
      <c r="D120" s="1">
        <v>71121</v>
      </c>
      <c r="E120" s="1">
        <v>0</v>
      </c>
      <c r="F120" s="2" t="s">
        <v>9816</v>
      </c>
      <c r="G120" s="1">
        <v>385</v>
      </c>
      <c r="H120" s="33">
        <v>7.0333333333333332</v>
      </c>
      <c r="I120" s="2" t="s">
        <v>9817</v>
      </c>
      <c r="J120" s="2"/>
      <c r="K120" s="2"/>
      <c r="L120" s="2"/>
      <c r="M120" s="2"/>
      <c r="N120" s="2"/>
      <c r="O120" s="2"/>
      <c r="P120" s="2"/>
      <c r="Q120" s="2"/>
      <c r="R120" s="2"/>
      <c r="S120" s="2"/>
      <c r="T120" s="2"/>
      <c r="U120" s="2"/>
      <c r="V120" s="2"/>
      <c r="W120" s="2"/>
      <c r="X120" s="2"/>
      <c r="Y120" s="2"/>
      <c r="Z120" s="2"/>
      <c r="AA120" s="2"/>
      <c r="AB120" s="2"/>
    </row>
    <row r="121" spans="1:28" x14ac:dyDescent="0.3">
      <c r="A121">
        <v>14684</v>
      </c>
      <c r="B121" s="14" t="str">
        <f>IFERROR(_xlfn.XLOOKUP(AllStopTimes[[#This Row],[cu_ID]],#REF!,#REF!), "Not Found")</f>
        <v>Not Found</v>
      </c>
      <c r="C121" s="1">
        <v>101</v>
      </c>
      <c r="D121" s="1">
        <v>73532</v>
      </c>
      <c r="E121" s="1">
        <v>0</v>
      </c>
      <c r="F121" s="2" t="s">
        <v>8143</v>
      </c>
      <c r="G121" s="1">
        <v>400</v>
      </c>
      <c r="H121" s="33">
        <v>7.3500000000000005</v>
      </c>
      <c r="I121" s="2" t="s">
        <v>9818</v>
      </c>
      <c r="J121" s="2" t="s">
        <v>9819</v>
      </c>
      <c r="K121" s="2"/>
      <c r="L121" s="2"/>
      <c r="M121" s="2"/>
      <c r="N121" s="2"/>
      <c r="O121" s="2"/>
      <c r="P121" s="2"/>
      <c r="Q121" s="2"/>
      <c r="R121" s="2"/>
      <c r="S121" s="2"/>
      <c r="T121" s="2"/>
      <c r="U121" s="2"/>
      <c r="V121" s="2"/>
      <c r="W121" s="2"/>
      <c r="X121" s="2"/>
      <c r="Y121" s="2"/>
      <c r="Z121" s="2"/>
      <c r="AA121" s="2"/>
      <c r="AB121" s="2"/>
    </row>
    <row r="122" spans="1:28" x14ac:dyDescent="0.3">
      <c r="A122">
        <v>2806</v>
      </c>
      <c r="B122" s="14" t="str">
        <f>IFERROR(_xlfn.XLOOKUP(AllStopTimes[[#This Row],[cu_ID]],#REF!,#REF!), "Not Found")</f>
        <v>Not Found</v>
      </c>
      <c r="C122" s="1">
        <v>101</v>
      </c>
      <c r="D122" s="1">
        <v>71413</v>
      </c>
      <c r="E122" s="1">
        <v>0</v>
      </c>
      <c r="F122" s="2" t="s">
        <v>9820</v>
      </c>
      <c r="G122" s="1">
        <v>460</v>
      </c>
      <c r="H122" s="33">
        <v>14.4</v>
      </c>
      <c r="I122" s="2" t="s">
        <v>9821</v>
      </c>
      <c r="J122" s="2"/>
      <c r="K122" s="2"/>
      <c r="L122" s="2"/>
      <c r="M122" s="2"/>
      <c r="N122" s="2"/>
      <c r="O122" s="2"/>
      <c r="P122" s="2"/>
      <c r="Q122" s="2"/>
      <c r="R122" s="2"/>
      <c r="S122" s="2"/>
      <c r="T122" s="2"/>
      <c r="U122" s="2"/>
      <c r="V122" s="2"/>
      <c r="W122" s="2"/>
      <c r="X122" s="2"/>
      <c r="Y122" s="2"/>
      <c r="Z122" s="2"/>
      <c r="AA122" s="2"/>
      <c r="AB122" s="2"/>
    </row>
    <row r="123" spans="1:28" x14ac:dyDescent="0.3">
      <c r="A123">
        <v>2506</v>
      </c>
      <c r="B123" s="14" t="str">
        <f>IFERROR(_xlfn.XLOOKUP(AllStopTimes[[#This Row],[cu_ID]],#REF!,#REF!), "Not Found")</f>
        <v>Not Found</v>
      </c>
      <c r="C123" s="1">
        <v>101</v>
      </c>
      <c r="D123" s="1">
        <v>71100</v>
      </c>
      <c r="E123" s="1">
        <v>0</v>
      </c>
      <c r="F123" s="2" t="s">
        <v>9822</v>
      </c>
      <c r="G123" s="1">
        <v>500</v>
      </c>
      <c r="H123" s="33">
        <v>9.8333333333333339</v>
      </c>
      <c r="I123" s="2" t="s">
        <v>9823</v>
      </c>
      <c r="J123" s="2"/>
      <c r="K123" s="2"/>
      <c r="L123" s="2"/>
      <c r="M123" s="2"/>
      <c r="N123" s="2"/>
      <c r="O123" s="2"/>
      <c r="P123" s="2"/>
      <c r="Q123" s="2"/>
      <c r="R123" s="2"/>
      <c r="S123" s="2"/>
      <c r="T123" s="2"/>
      <c r="U123" s="2"/>
      <c r="V123" s="2"/>
      <c r="W123" s="2"/>
      <c r="X123" s="2"/>
      <c r="Y123" s="2"/>
      <c r="Z123" s="2"/>
      <c r="AA123" s="2"/>
      <c r="AB123" s="2"/>
    </row>
    <row r="124" spans="1:28" x14ac:dyDescent="0.3">
      <c r="A124">
        <v>11487</v>
      </c>
      <c r="B124" s="14" t="str">
        <f>IFERROR(_xlfn.XLOOKUP(AllStopTimes[[#This Row],[cu_ID]],#REF!,#REF!), "Not Found")</f>
        <v>Not Found</v>
      </c>
      <c r="C124" s="1">
        <v>101</v>
      </c>
      <c r="D124" s="1">
        <v>73419</v>
      </c>
      <c r="E124" s="1">
        <v>0</v>
      </c>
      <c r="F124" s="2" t="s">
        <v>7708</v>
      </c>
      <c r="G124" s="1">
        <v>547</v>
      </c>
      <c r="H124" s="33">
        <v>0.13333333333333333</v>
      </c>
      <c r="I124" s="2" t="s">
        <v>9824</v>
      </c>
      <c r="J124" s="2"/>
      <c r="K124" s="2"/>
      <c r="L124" s="2"/>
      <c r="M124" s="2"/>
      <c r="N124" s="2"/>
      <c r="O124" s="2"/>
      <c r="P124" s="2"/>
      <c r="Q124" s="2"/>
      <c r="R124" s="2"/>
      <c r="S124" s="2"/>
      <c r="T124" s="2"/>
      <c r="U124" s="2"/>
      <c r="V124" s="2"/>
      <c r="W124" s="2"/>
      <c r="X124" s="2"/>
      <c r="Y124" s="2"/>
      <c r="Z124" s="2"/>
      <c r="AA124" s="2"/>
      <c r="AB124" s="2"/>
    </row>
    <row r="125" spans="1:28" x14ac:dyDescent="0.3">
      <c r="A125">
        <v>2309</v>
      </c>
      <c r="B125" s="14" t="str">
        <f>IFERROR(_xlfn.XLOOKUP(AllStopTimes[[#This Row],[cu_ID]],#REF!,#REF!), "Not Found")</f>
        <v>Not Found</v>
      </c>
      <c r="C125" s="1">
        <v>101</v>
      </c>
      <c r="D125" s="1">
        <v>70890</v>
      </c>
      <c r="E125" s="1">
        <v>0</v>
      </c>
      <c r="F125" s="2" t="s">
        <v>9825</v>
      </c>
      <c r="G125" s="1">
        <v>550</v>
      </c>
      <c r="H125" s="33">
        <v>17.7</v>
      </c>
      <c r="I125" s="2" t="s">
        <v>9826</v>
      </c>
      <c r="J125" s="2" t="s">
        <v>9827</v>
      </c>
      <c r="K125" s="2"/>
      <c r="L125" s="2"/>
      <c r="M125" s="2"/>
      <c r="N125" s="2"/>
      <c r="O125" s="2"/>
      <c r="P125" s="2"/>
      <c r="Q125" s="2"/>
      <c r="R125" s="2"/>
      <c r="S125" s="2"/>
      <c r="T125" s="2"/>
      <c r="U125" s="2"/>
      <c r="V125" s="2"/>
      <c r="W125" s="2"/>
      <c r="X125" s="2"/>
      <c r="Y125" s="2"/>
      <c r="Z125" s="2"/>
      <c r="AA125" s="2"/>
      <c r="AB125" s="2"/>
    </row>
    <row r="126" spans="1:28" x14ac:dyDescent="0.3">
      <c r="A126">
        <v>8531</v>
      </c>
      <c r="B126" s="14" t="str">
        <f>IFERROR(_xlfn.XLOOKUP(AllStopTimes[[#This Row],[cu_ID]],#REF!,#REF!), "Not Found")</f>
        <v>Not Found</v>
      </c>
      <c r="C126" s="1">
        <v>101</v>
      </c>
      <c r="D126" s="1">
        <v>99031</v>
      </c>
      <c r="E126" s="1">
        <v>58</v>
      </c>
      <c r="F126" s="2" t="s">
        <v>7872</v>
      </c>
      <c r="G126" s="1">
        <v>555</v>
      </c>
      <c r="H126" s="33">
        <v>15.391666666666667</v>
      </c>
      <c r="I126" s="2" t="s">
        <v>9828</v>
      </c>
      <c r="J126" s="2" t="s">
        <v>9829</v>
      </c>
      <c r="K126" s="2"/>
      <c r="L126" s="2"/>
      <c r="M126" s="2"/>
      <c r="N126" s="2"/>
      <c r="O126" s="2"/>
      <c r="P126" s="2"/>
      <c r="Q126" s="2"/>
      <c r="R126" s="2"/>
      <c r="S126" s="2"/>
      <c r="T126" s="2"/>
      <c r="U126" s="2"/>
      <c r="V126" s="2"/>
      <c r="W126" s="2"/>
      <c r="X126" s="2"/>
      <c r="Y126" s="2"/>
      <c r="Z126" s="2"/>
      <c r="AA126" s="2"/>
      <c r="AB126" s="2"/>
    </row>
    <row r="127" spans="1:28" x14ac:dyDescent="0.3">
      <c r="A127">
        <v>2528</v>
      </c>
      <c r="B127" s="14" t="str">
        <f>IFERROR(_xlfn.XLOOKUP(AllStopTimes[[#This Row],[cu_ID]],#REF!,#REF!), "Not Found")</f>
        <v>Not Found</v>
      </c>
      <c r="C127">
        <v>101</v>
      </c>
      <c r="D127">
        <v>99058</v>
      </c>
      <c r="E127">
        <v>14</v>
      </c>
      <c r="F127" t="s">
        <v>9830</v>
      </c>
      <c r="G127">
        <v>590</v>
      </c>
      <c r="H127" s="33">
        <v>20.816666666666666</v>
      </c>
      <c r="I127" t="s">
        <v>9831</v>
      </c>
      <c r="J127" t="s">
        <v>9832</v>
      </c>
      <c r="K127"/>
      <c r="L127"/>
      <c r="M127"/>
      <c r="N127"/>
      <c r="O127"/>
      <c r="P127"/>
      <c r="Q127"/>
      <c r="R127"/>
      <c r="S127"/>
      <c r="T127"/>
      <c r="U127"/>
      <c r="V127"/>
      <c r="W127"/>
      <c r="X127"/>
      <c r="Y127"/>
      <c r="Z127"/>
      <c r="AA127"/>
      <c r="AB127"/>
    </row>
    <row r="128" spans="1:28" x14ac:dyDescent="0.3">
      <c r="A128">
        <v>2849</v>
      </c>
      <c r="B128" s="14" t="str">
        <f>IFERROR(_xlfn.XLOOKUP(AllStopTimes[[#This Row],[cu_ID]],#REF!,#REF!), "Not Found")</f>
        <v>Not Found</v>
      </c>
      <c r="C128">
        <v>101</v>
      </c>
      <c r="D128">
        <v>99058</v>
      </c>
      <c r="E128">
        <v>36</v>
      </c>
      <c r="F128" t="s">
        <v>7877</v>
      </c>
      <c r="G128">
        <v>638</v>
      </c>
      <c r="H128" s="33">
        <v>0.29166666666666669</v>
      </c>
      <c r="I128" t="s">
        <v>9833</v>
      </c>
      <c r="J128" t="s">
        <v>9834</v>
      </c>
      <c r="K128"/>
      <c r="L128"/>
      <c r="M128"/>
      <c r="N128"/>
      <c r="O128"/>
      <c r="P128"/>
      <c r="Q128"/>
      <c r="R128"/>
      <c r="S128"/>
      <c r="T128"/>
      <c r="U128"/>
      <c r="V128"/>
      <c r="W128"/>
      <c r="X128"/>
      <c r="Y128"/>
      <c r="Z128"/>
      <c r="AA128"/>
      <c r="AB128"/>
    </row>
    <row r="129" spans="1:28" x14ac:dyDescent="0.3">
      <c r="A129">
        <v>2517</v>
      </c>
      <c r="B129" s="14" t="str">
        <f>IFERROR(_xlfn.XLOOKUP(AllStopTimes[[#This Row],[cu_ID]],#REF!,#REF!), "Not Found")</f>
        <v>Not Found</v>
      </c>
      <c r="C129">
        <v>101</v>
      </c>
      <c r="D129">
        <v>71112</v>
      </c>
      <c r="E129">
        <v>0</v>
      </c>
      <c r="F129" t="s">
        <v>7882</v>
      </c>
      <c r="G129">
        <v>644</v>
      </c>
      <c r="H129" s="33">
        <v>17.666666666666668</v>
      </c>
      <c r="I129" t="s">
        <v>9835</v>
      </c>
      <c r="J129"/>
      <c r="K129"/>
      <c r="L129"/>
      <c r="M129"/>
      <c r="N129"/>
      <c r="O129"/>
      <c r="P129"/>
      <c r="Q129"/>
      <c r="R129"/>
      <c r="S129"/>
      <c r="T129"/>
      <c r="U129"/>
      <c r="V129"/>
      <c r="W129"/>
      <c r="X129"/>
      <c r="Y129"/>
      <c r="Z129"/>
      <c r="AA129"/>
      <c r="AB129"/>
    </row>
    <row r="130" spans="1:28" x14ac:dyDescent="0.3">
      <c r="A130">
        <v>14937</v>
      </c>
      <c r="B130" s="14" t="str">
        <f>IFERROR(_xlfn.XLOOKUP(AllStopTimes[[#This Row],[cu_ID]],#REF!,#REF!), "Not Found")</f>
        <v>Not Found</v>
      </c>
      <c r="C130">
        <v>101</v>
      </c>
      <c r="D130">
        <v>73546</v>
      </c>
      <c r="E130">
        <v>0</v>
      </c>
      <c r="F130" t="s">
        <v>9836</v>
      </c>
      <c r="G130">
        <v>645</v>
      </c>
      <c r="H130" s="33">
        <v>23</v>
      </c>
      <c r="I130" t="s">
        <v>9837</v>
      </c>
      <c r="J130"/>
      <c r="K130"/>
      <c r="L130"/>
      <c r="M130"/>
      <c r="N130"/>
      <c r="O130"/>
      <c r="P130"/>
      <c r="Q130"/>
      <c r="R130"/>
      <c r="S130"/>
      <c r="T130"/>
      <c r="U130"/>
      <c r="V130"/>
      <c r="W130"/>
      <c r="X130"/>
      <c r="Y130"/>
      <c r="Z130"/>
      <c r="AA130"/>
      <c r="AB130"/>
    </row>
    <row r="131" spans="1:28" x14ac:dyDescent="0.3">
      <c r="A131">
        <v>11479</v>
      </c>
      <c r="B131" s="14" t="str">
        <f>IFERROR(_xlfn.XLOOKUP(AllStopTimes[[#This Row],[cu_ID]],#REF!,#REF!), "Not Found")</f>
        <v>Not Found</v>
      </c>
      <c r="C131">
        <v>101</v>
      </c>
      <c r="D131">
        <v>73416</v>
      </c>
      <c r="E131">
        <v>0</v>
      </c>
      <c r="F131" t="s">
        <v>7887</v>
      </c>
      <c r="G131">
        <v>646</v>
      </c>
      <c r="H131" s="33">
        <v>8.8333333333333339</v>
      </c>
      <c r="I131" t="s">
        <v>9838</v>
      </c>
      <c r="J131"/>
      <c r="K131"/>
      <c r="L131"/>
      <c r="M131"/>
      <c r="N131"/>
      <c r="O131"/>
      <c r="P131"/>
      <c r="Q131"/>
      <c r="R131"/>
      <c r="S131"/>
      <c r="T131"/>
      <c r="U131"/>
      <c r="V131"/>
      <c r="W131"/>
      <c r="X131"/>
      <c r="Y131"/>
      <c r="Z131"/>
      <c r="AA131"/>
      <c r="AB131"/>
    </row>
    <row r="132" spans="1:28" x14ac:dyDescent="0.3">
      <c r="A132">
        <v>11486</v>
      </c>
      <c r="B132" s="14" t="str">
        <f>IFERROR(_xlfn.XLOOKUP(AllStopTimes[[#This Row],[cu_ID]],#REF!,#REF!), "Not Found")</f>
        <v>Not Found</v>
      </c>
      <c r="C132">
        <v>101</v>
      </c>
      <c r="D132">
        <v>73418</v>
      </c>
      <c r="E132">
        <v>0</v>
      </c>
      <c r="F132" t="s">
        <v>7889</v>
      </c>
      <c r="G132">
        <v>655</v>
      </c>
      <c r="H132" s="33">
        <v>6.5166666666666666</v>
      </c>
      <c r="I132" t="s">
        <v>9839</v>
      </c>
      <c r="J132"/>
      <c r="K132"/>
      <c r="L132"/>
      <c r="M132"/>
      <c r="N132"/>
      <c r="O132"/>
      <c r="P132"/>
      <c r="Q132"/>
      <c r="R132"/>
      <c r="S132"/>
      <c r="T132"/>
      <c r="U132"/>
      <c r="V132"/>
      <c r="W132"/>
      <c r="X132"/>
      <c r="Y132"/>
      <c r="Z132"/>
      <c r="AA132"/>
      <c r="AB132"/>
    </row>
    <row r="133" spans="1:28" x14ac:dyDescent="0.3">
      <c r="A133">
        <v>13576</v>
      </c>
      <c r="B133" s="14" t="str">
        <f>IFERROR(_xlfn.XLOOKUP(AllStopTimes[[#This Row],[cu_ID]],#REF!,#REF!), "Not Found")</f>
        <v>Not Found</v>
      </c>
      <c r="C133">
        <v>101</v>
      </c>
      <c r="D133">
        <v>73496</v>
      </c>
      <c r="E133">
        <v>0</v>
      </c>
      <c r="F133" t="s">
        <v>7892</v>
      </c>
      <c r="G133">
        <v>660</v>
      </c>
      <c r="H133" s="33">
        <v>16.308333333333334</v>
      </c>
      <c r="I133" t="s">
        <v>9840</v>
      </c>
      <c r="J133" t="s">
        <v>9841</v>
      </c>
      <c r="K133"/>
      <c r="L133"/>
      <c r="M133"/>
      <c r="N133"/>
      <c r="O133"/>
      <c r="P133"/>
      <c r="Q133"/>
      <c r="R133"/>
      <c r="S133"/>
      <c r="T133"/>
      <c r="U133"/>
      <c r="V133"/>
      <c r="W133"/>
      <c r="X133"/>
      <c r="Y133"/>
      <c r="Z133"/>
      <c r="AA133"/>
      <c r="AB133"/>
    </row>
    <row r="134" spans="1:28" x14ac:dyDescent="0.3">
      <c r="A134">
        <v>1973</v>
      </c>
      <c r="B134" s="14" t="str">
        <f>IFERROR(_xlfn.XLOOKUP(AllStopTimes[[#This Row],[cu_ID]],#REF!,#REF!), "Not Found")</f>
        <v>Not Found</v>
      </c>
      <c r="C134">
        <v>101</v>
      </c>
      <c r="D134">
        <v>70524</v>
      </c>
      <c r="E134">
        <v>0</v>
      </c>
      <c r="F134" t="s">
        <v>9597</v>
      </c>
      <c r="G134">
        <v>9999</v>
      </c>
      <c r="H134" s="33">
        <v>5.333333333333333</v>
      </c>
      <c r="I134" t="s">
        <v>9842</v>
      </c>
      <c r="J134"/>
      <c r="K134"/>
      <c r="L134"/>
      <c r="M134"/>
      <c r="N134"/>
      <c r="O134"/>
      <c r="P134"/>
      <c r="Q134"/>
      <c r="R134"/>
      <c r="S134"/>
      <c r="T134"/>
      <c r="U134"/>
      <c r="V134"/>
      <c r="W134"/>
      <c r="X134"/>
      <c r="Y134"/>
      <c r="Z134"/>
      <c r="AA134"/>
      <c r="AB134"/>
    </row>
    <row r="135" spans="1:28" x14ac:dyDescent="0.3">
      <c r="A135">
        <v>15834</v>
      </c>
      <c r="B135" s="14" t="str">
        <f>IFERROR(_xlfn.XLOOKUP(AllStopTimes[[#This Row],[cu_ID]],#REF!,#REF!), "Not Found")</f>
        <v>Not Found</v>
      </c>
      <c r="C135">
        <v>102</v>
      </c>
      <c r="D135">
        <v>73561</v>
      </c>
      <c r="E135">
        <v>0</v>
      </c>
      <c r="F135" t="s">
        <v>9843</v>
      </c>
      <c r="G135">
        <v>1</v>
      </c>
      <c r="H135" s="33">
        <v>2.0333333333333332</v>
      </c>
      <c r="I135" t="s">
        <v>9844</v>
      </c>
      <c r="J135" t="s">
        <v>9845</v>
      </c>
      <c r="K135"/>
      <c r="L135"/>
      <c r="M135"/>
      <c r="N135"/>
      <c r="O135"/>
      <c r="P135"/>
      <c r="Q135"/>
      <c r="R135"/>
      <c r="S135"/>
      <c r="T135"/>
      <c r="U135"/>
      <c r="V135"/>
      <c r="W135"/>
      <c r="X135"/>
      <c r="Y135"/>
      <c r="Z135"/>
      <c r="AA135"/>
      <c r="AB135"/>
    </row>
    <row r="136" spans="1:28" x14ac:dyDescent="0.3">
      <c r="A136">
        <v>14698</v>
      </c>
      <c r="B136" s="14" t="str">
        <f>IFERROR(_xlfn.XLOOKUP(AllStopTimes[[#This Row],[cu_ID]],#REF!,#REF!), "Not Found")</f>
        <v>Not Found</v>
      </c>
      <c r="C136">
        <v>102</v>
      </c>
      <c r="D136">
        <v>99161</v>
      </c>
      <c r="E136">
        <v>96</v>
      </c>
      <c r="F136" t="s">
        <v>8198</v>
      </c>
      <c r="G136">
        <v>1</v>
      </c>
      <c r="H136" s="33">
        <v>0.18333333333333335</v>
      </c>
      <c r="I136" t="s">
        <v>9846</v>
      </c>
      <c r="J136" t="s">
        <v>9847</v>
      </c>
      <c r="K136"/>
      <c r="L136"/>
      <c r="M136"/>
      <c r="N136"/>
      <c r="O136"/>
      <c r="P136"/>
      <c r="Q136"/>
      <c r="R136"/>
      <c r="S136"/>
      <c r="T136"/>
      <c r="U136"/>
      <c r="V136"/>
      <c r="W136"/>
      <c r="X136"/>
      <c r="Y136"/>
      <c r="Z136"/>
      <c r="AA136"/>
      <c r="AB136"/>
    </row>
    <row r="137" spans="1:28" x14ac:dyDescent="0.3">
      <c r="A137">
        <v>13139</v>
      </c>
      <c r="B137" s="14" t="str">
        <f>IFERROR(_xlfn.XLOOKUP(AllStopTimes[[#This Row],[cu_ID]],#REF!,#REF!), "Not Found")</f>
        <v>Not Found</v>
      </c>
      <c r="C137">
        <v>102</v>
      </c>
      <c r="D137">
        <v>99161</v>
      </c>
      <c r="E137">
        <v>112</v>
      </c>
      <c r="F137" t="s">
        <v>8274</v>
      </c>
      <c r="G137">
        <v>1</v>
      </c>
      <c r="H137" s="33">
        <v>0.17500000000000002</v>
      </c>
      <c r="I137" t="s">
        <v>9848</v>
      </c>
      <c r="J137" t="s">
        <v>9849</v>
      </c>
      <c r="K137"/>
      <c r="L137"/>
      <c r="M137"/>
      <c r="N137"/>
      <c r="O137"/>
      <c r="P137"/>
      <c r="Q137"/>
      <c r="R137"/>
      <c r="S137"/>
      <c r="T137"/>
      <c r="U137"/>
      <c r="V137"/>
      <c r="W137"/>
      <c r="X137"/>
      <c r="Y137"/>
      <c r="Z137"/>
      <c r="AA137"/>
      <c r="AB137"/>
    </row>
    <row r="138" spans="1:28" x14ac:dyDescent="0.3">
      <c r="A138">
        <v>14550</v>
      </c>
      <c r="B138" s="14" t="str">
        <f>IFERROR(_xlfn.XLOOKUP(AllStopTimes[[#This Row],[cu_ID]],#REF!,#REF!), "Not Found")</f>
        <v>Not Found</v>
      </c>
      <c r="C138">
        <v>102</v>
      </c>
      <c r="D138">
        <v>73524</v>
      </c>
      <c r="E138">
        <v>0</v>
      </c>
      <c r="F138" t="s">
        <v>8195</v>
      </c>
      <c r="G138">
        <v>1</v>
      </c>
      <c r="H138" s="33">
        <v>5.8500000000000005</v>
      </c>
      <c r="I138" t="s">
        <v>9850</v>
      </c>
      <c r="J138"/>
      <c r="K138"/>
      <c r="L138"/>
      <c r="M138"/>
      <c r="N138"/>
      <c r="O138"/>
      <c r="P138"/>
      <c r="Q138"/>
      <c r="R138"/>
      <c r="S138"/>
      <c r="T138"/>
      <c r="U138"/>
      <c r="V138"/>
      <c r="W138"/>
      <c r="X138"/>
      <c r="Y138"/>
      <c r="Z138"/>
      <c r="AA138"/>
      <c r="AB138"/>
    </row>
    <row r="139" spans="1:28" x14ac:dyDescent="0.3">
      <c r="A139">
        <v>14572</v>
      </c>
      <c r="B139" s="14" t="str">
        <f>IFERROR(_xlfn.XLOOKUP(AllStopTimes[[#This Row],[cu_ID]],#REF!,#REF!), "Not Found")</f>
        <v>Not Found</v>
      </c>
      <c r="C139" s="1">
        <v>102</v>
      </c>
      <c r="D139" s="1">
        <v>99137</v>
      </c>
      <c r="E139" s="1">
        <v>2</v>
      </c>
      <c r="F139" s="2" t="s">
        <v>8192</v>
      </c>
      <c r="G139" s="1">
        <v>4</v>
      </c>
      <c r="H139" s="33">
        <v>13.85</v>
      </c>
      <c r="I139" s="2" t="s">
        <v>9851</v>
      </c>
      <c r="J139" s="2"/>
      <c r="K139" s="2"/>
      <c r="L139" s="2"/>
      <c r="M139" s="2"/>
      <c r="N139" s="2"/>
      <c r="O139" s="2"/>
      <c r="P139" s="2"/>
      <c r="Q139" s="2"/>
      <c r="R139" s="2"/>
      <c r="S139" s="2"/>
      <c r="T139" s="2"/>
      <c r="U139" s="2"/>
      <c r="V139" s="2"/>
      <c r="W139" s="2"/>
      <c r="X139" s="2"/>
      <c r="Y139" s="2"/>
      <c r="Z139" s="2"/>
      <c r="AA139" s="2"/>
      <c r="AB139" s="2"/>
    </row>
    <row r="140" spans="1:28" x14ac:dyDescent="0.3">
      <c r="A140">
        <v>1985</v>
      </c>
      <c r="B140" s="14" t="str">
        <f>IFERROR(_xlfn.XLOOKUP(AllStopTimes[[#This Row],[cu_ID]],#REF!,#REF!), "Not Found")</f>
        <v>Not Found</v>
      </c>
      <c r="C140" s="1">
        <v>102</v>
      </c>
      <c r="D140" s="1">
        <v>70537</v>
      </c>
      <c r="E140" s="1">
        <v>0</v>
      </c>
      <c r="F140" s="2" t="s">
        <v>9852</v>
      </c>
      <c r="G140" s="1">
        <v>4</v>
      </c>
      <c r="H140" s="33">
        <v>16.324999999999999</v>
      </c>
      <c r="I140" s="2" t="s">
        <v>9853</v>
      </c>
      <c r="J140" s="2" t="s">
        <v>9854</v>
      </c>
      <c r="K140" s="2"/>
      <c r="L140" s="2"/>
      <c r="M140" s="2"/>
      <c r="N140" s="2"/>
      <c r="O140" s="2"/>
      <c r="P140" s="2"/>
      <c r="Q140" s="2"/>
      <c r="R140" s="2"/>
      <c r="S140" s="2"/>
      <c r="T140" s="2"/>
      <c r="U140" s="2"/>
      <c r="V140" s="2"/>
      <c r="W140" s="2"/>
      <c r="X140" s="2"/>
      <c r="Y140" s="2"/>
      <c r="Z140" s="2"/>
      <c r="AA140" s="2"/>
      <c r="AB140" s="2"/>
    </row>
    <row r="141" spans="1:28" x14ac:dyDescent="0.3">
      <c r="A141">
        <v>2248</v>
      </c>
      <c r="B141" s="14" t="str">
        <f>IFERROR(_xlfn.XLOOKUP(AllStopTimes[[#This Row],[cu_ID]],#REF!,#REF!), "Not Found")</f>
        <v>Not Found</v>
      </c>
      <c r="C141" s="1">
        <v>102</v>
      </c>
      <c r="D141" s="1">
        <v>70822</v>
      </c>
      <c r="E141" s="1">
        <v>0</v>
      </c>
      <c r="F141" s="2" t="s">
        <v>9855</v>
      </c>
      <c r="G141" s="1">
        <v>5</v>
      </c>
      <c r="H141" s="33">
        <v>2.7666666666666666</v>
      </c>
      <c r="I141" s="2" t="s">
        <v>9856</v>
      </c>
      <c r="J141" s="2" t="s">
        <v>9857</v>
      </c>
      <c r="K141" s="2" t="s">
        <v>9858</v>
      </c>
      <c r="L141" s="2"/>
      <c r="M141" s="2"/>
      <c r="N141" s="2"/>
      <c r="O141" s="2"/>
      <c r="P141" s="2"/>
      <c r="Q141" s="2"/>
      <c r="R141" s="2"/>
      <c r="S141" s="2"/>
      <c r="T141" s="2"/>
      <c r="U141" s="2"/>
      <c r="V141" s="2"/>
      <c r="W141" s="2"/>
      <c r="X141" s="2"/>
      <c r="Y141" s="2"/>
      <c r="Z141" s="2"/>
      <c r="AA141" s="2"/>
      <c r="AB141" s="2"/>
    </row>
    <row r="142" spans="1:28" x14ac:dyDescent="0.3">
      <c r="A142">
        <v>14131</v>
      </c>
      <c r="B142" s="14" t="str">
        <f>IFERROR(_xlfn.XLOOKUP(AllStopTimes[[#This Row],[cu_ID]],#REF!,#REF!), "Not Found")</f>
        <v>Not Found</v>
      </c>
      <c r="C142" s="1">
        <v>102</v>
      </c>
      <c r="D142" s="1">
        <v>73508</v>
      </c>
      <c r="E142" s="1">
        <v>0</v>
      </c>
      <c r="F142" s="2" t="s">
        <v>8200</v>
      </c>
      <c r="G142" s="1">
        <v>5</v>
      </c>
      <c r="H142" s="33">
        <v>22.516666666666666</v>
      </c>
      <c r="I142" s="2" t="s">
        <v>9859</v>
      </c>
      <c r="J142" s="2" t="s">
        <v>9860</v>
      </c>
      <c r="K142" s="2"/>
      <c r="L142" s="2"/>
      <c r="M142" s="2"/>
      <c r="N142" s="2"/>
      <c r="O142" s="2"/>
      <c r="P142" s="2"/>
      <c r="Q142" s="2"/>
      <c r="R142" s="2"/>
      <c r="S142" s="2"/>
      <c r="T142" s="2"/>
      <c r="U142" s="2"/>
      <c r="V142" s="2"/>
      <c r="W142" s="2"/>
      <c r="X142" s="2"/>
      <c r="Y142" s="2"/>
      <c r="Z142" s="2"/>
      <c r="AA142" s="2"/>
      <c r="AB142" s="2"/>
    </row>
    <row r="143" spans="1:28" x14ac:dyDescent="0.3">
      <c r="A143">
        <v>2162</v>
      </c>
      <c r="B143" s="14" t="str">
        <f>IFERROR(_xlfn.XLOOKUP(AllStopTimes[[#This Row],[cu_ID]],#REF!,#REF!), "Not Found")</f>
        <v>Not Found</v>
      </c>
      <c r="C143" s="1">
        <v>102</v>
      </c>
      <c r="D143" s="1">
        <v>99053</v>
      </c>
      <c r="E143" s="1">
        <v>7</v>
      </c>
      <c r="F143" s="2" t="s">
        <v>9861</v>
      </c>
      <c r="G143" s="1">
        <v>5</v>
      </c>
      <c r="H143" s="33">
        <v>10.466666666666667</v>
      </c>
      <c r="I143" s="2" t="s">
        <v>9862</v>
      </c>
      <c r="J143" s="2"/>
      <c r="K143" s="2"/>
      <c r="L143" s="2"/>
      <c r="M143" s="2"/>
      <c r="N143" s="2"/>
      <c r="O143" s="2"/>
      <c r="P143" s="2"/>
      <c r="Q143" s="2"/>
      <c r="R143" s="2"/>
      <c r="S143" s="2"/>
      <c r="T143" s="2"/>
      <c r="U143" s="2"/>
      <c r="V143" s="2"/>
      <c r="W143" s="2"/>
      <c r="X143" s="2"/>
      <c r="Y143" s="2"/>
      <c r="Z143" s="2"/>
      <c r="AA143" s="2"/>
      <c r="AB143" s="2"/>
    </row>
    <row r="144" spans="1:28" x14ac:dyDescent="0.3">
      <c r="A144">
        <v>13590</v>
      </c>
      <c r="B144" s="14" t="str">
        <f>IFERROR(_xlfn.XLOOKUP(AllStopTimes[[#This Row],[cu_ID]],#REF!,#REF!), "Not Found")</f>
        <v>Not Found</v>
      </c>
      <c r="C144" s="1">
        <v>102</v>
      </c>
      <c r="D144" s="1">
        <v>99103</v>
      </c>
      <c r="E144" s="1">
        <v>1</v>
      </c>
      <c r="F144" s="2" t="s">
        <v>8571</v>
      </c>
      <c r="G144" s="1">
        <v>10</v>
      </c>
      <c r="H144" s="33">
        <v>4.0555555566666666</v>
      </c>
      <c r="I144" s="2" t="s">
        <v>9863</v>
      </c>
      <c r="J144" s="2" t="s">
        <v>9864</v>
      </c>
      <c r="K144" s="2" t="s">
        <v>9865</v>
      </c>
      <c r="L144" s="2"/>
      <c r="M144" s="2"/>
      <c r="N144" s="2"/>
      <c r="O144" s="2"/>
      <c r="P144" s="2"/>
      <c r="Q144" s="2"/>
      <c r="R144" s="2"/>
      <c r="S144" s="2"/>
      <c r="T144" s="2"/>
      <c r="U144" s="2"/>
      <c r="V144" s="2"/>
      <c r="W144" s="2"/>
      <c r="X144" s="2"/>
      <c r="Y144" s="2"/>
      <c r="Z144" s="2"/>
      <c r="AA144" s="2"/>
      <c r="AB144" s="2"/>
    </row>
    <row r="145" spans="1:28" x14ac:dyDescent="0.3">
      <c r="A145">
        <v>2075</v>
      </c>
      <c r="B145" s="14" t="str">
        <f>IFERROR(_xlfn.XLOOKUP(AllStopTimes[[#This Row],[cu_ID]],#REF!,#REF!), "Not Found")</f>
        <v>Not Found</v>
      </c>
      <c r="C145" s="1">
        <v>102</v>
      </c>
      <c r="D145" s="1">
        <v>70634</v>
      </c>
      <c r="E145" s="1">
        <v>0</v>
      </c>
      <c r="F145" s="2" t="s">
        <v>9866</v>
      </c>
      <c r="G145" s="1">
        <v>10</v>
      </c>
      <c r="H145" s="33">
        <v>14.466666666666667</v>
      </c>
      <c r="I145" s="2" t="s">
        <v>9867</v>
      </c>
      <c r="J145" s="2"/>
      <c r="K145" s="2"/>
      <c r="L145" s="2"/>
      <c r="M145" s="2"/>
      <c r="N145" s="2"/>
      <c r="O145" s="2"/>
      <c r="P145" s="2"/>
      <c r="Q145" s="2"/>
      <c r="R145" s="2"/>
      <c r="S145" s="2"/>
      <c r="T145" s="2"/>
      <c r="U145" s="2"/>
      <c r="V145" s="2"/>
      <c r="W145" s="2"/>
      <c r="X145" s="2"/>
      <c r="Y145" s="2"/>
      <c r="Z145" s="2"/>
      <c r="AA145" s="2"/>
      <c r="AB145" s="2"/>
    </row>
    <row r="146" spans="1:28" x14ac:dyDescent="0.3">
      <c r="A146">
        <v>2535</v>
      </c>
      <c r="B146" s="14" t="str">
        <f>IFERROR(_xlfn.XLOOKUP(AllStopTimes[[#This Row],[cu_ID]],#REF!,#REF!), "Not Found")</f>
        <v>Not Found</v>
      </c>
      <c r="C146" s="1">
        <v>102</v>
      </c>
      <c r="D146" s="1">
        <v>71131</v>
      </c>
      <c r="E146" s="1">
        <v>0</v>
      </c>
      <c r="F146" s="2" t="s">
        <v>9868</v>
      </c>
      <c r="G146" s="1">
        <v>10</v>
      </c>
      <c r="H146" s="33">
        <v>3.5333333333333332</v>
      </c>
      <c r="I146" s="2" t="s">
        <v>9869</v>
      </c>
      <c r="J146" s="2"/>
      <c r="K146" s="2"/>
      <c r="L146" s="2"/>
      <c r="M146" s="2"/>
      <c r="N146" s="2"/>
      <c r="O146" s="2"/>
      <c r="P146" s="2"/>
      <c r="Q146" s="2"/>
      <c r="R146" s="2"/>
      <c r="S146" s="2"/>
      <c r="T146" s="2"/>
      <c r="U146" s="2"/>
      <c r="V146" s="2"/>
      <c r="W146" s="2"/>
      <c r="X146" s="2"/>
      <c r="Y146" s="2"/>
      <c r="Z146" s="2"/>
      <c r="AA146" s="2"/>
      <c r="AB146" s="2"/>
    </row>
    <row r="147" spans="1:28" x14ac:dyDescent="0.3">
      <c r="A147">
        <v>2163</v>
      </c>
      <c r="B147" s="14" t="str">
        <f>IFERROR(_xlfn.XLOOKUP(AllStopTimes[[#This Row],[cu_ID]],#REF!,#REF!), "Not Found")</f>
        <v>Not Found</v>
      </c>
      <c r="C147" s="1">
        <v>102</v>
      </c>
      <c r="D147" s="1">
        <v>99053</v>
      </c>
      <c r="E147" s="1">
        <v>4</v>
      </c>
      <c r="F147" s="2" t="s">
        <v>8286</v>
      </c>
      <c r="G147" s="1">
        <v>13</v>
      </c>
      <c r="H147" s="33">
        <v>4.9000000000000004</v>
      </c>
      <c r="I147" s="2" t="s">
        <v>9870</v>
      </c>
      <c r="J147" s="2"/>
      <c r="K147" s="2"/>
      <c r="L147" s="2"/>
      <c r="M147" s="2"/>
      <c r="N147" s="2"/>
      <c r="O147" s="2"/>
      <c r="P147" s="2"/>
      <c r="Q147" s="2"/>
      <c r="R147" s="2"/>
      <c r="S147" s="2"/>
      <c r="T147" s="2"/>
      <c r="U147" s="2"/>
      <c r="V147" s="2"/>
      <c r="W147" s="2"/>
      <c r="X147" s="2"/>
      <c r="Y147" s="2"/>
      <c r="Z147" s="2"/>
      <c r="AA147" s="2"/>
      <c r="AB147" s="2"/>
    </row>
    <row r="148" spans="1:28" x14ac:dyDescent="0.3">
      <c r="A148">
        <v>11615</v>
      </c>
      <c r="B148" s="14" t="str">
        <f>IFERROR(_xlfn.XLOOKUP(AllStopTimes[[#This Row],[cu_ID]],#REF!,#REF!), "Not Found")</f>
        <v>Not Found</v>
      </c>
      <c r="C148" s="1">
        <v>102</v>
      </c>
      <c r="D148" s="1">
        <v>99053</v>
      </c>
      <c r="E148" s="1">
        <v>14</v>
      </c>
      <c r="F148" s="2" t="s">
        <v>8288</v>
      </c>
      <c r="G148" s="1">
        <v>14</v>
      </c>
      <c r="H148" s="33">
        <v>3.3000000000000003</v>
      </c>
      <c r="I148" s="2" t="s">
        <v>9871</v>
      </c>
      <c r="J148" s="2"/>
      <c r="K148" s="2"/>
      <c r="L148" s="2"/>
      <c r="M148" s="2"/>
      <c r="N148" s="2"/>
      <c r="O148" s="2"/>
      <c r="P148" s="2"/>
      <c r="Q148" s="2"/>
      <c r="R148" s="2"/>
      <c r="S148" s="2"/>
      <c r="T148" s="2"/>
      <c r="U148" s="2"/>
      <c r="V148" s="2"/>
      <c r="W148" s="2"/>
      <c r="X148" s="2"/>
      <c r="Y148" s="2"/>
      <c r="Z148" s="2"/>
      <c r="AA148" s="2"/>
      <c r="AB148" s="2"/>
    </row>
    <row r="149" spans="1:28" x14ac:dyDescent="0.3">
      <c r="A149">
        <v>2315</v>
      </c>
      <c r="B149" s="14" t="str">
        <f>IFERROR(_xlfn.XLOOKUP(AllStopTimes[[#This Row],[cu_ID]],#REF!,#REF!), "Not Found")</f>
        <v>Not Found</v>
      </c>
      <c r="C149" s="1">
        <v>102</v>
      </c>
      <c r="D149" s="1">
        <v>99061</v>
      </c>
      <c r="E149" s="1">
        <v>107</v>
      </c>
      <c r="F149" s="2" t="s">
        <v>8466</v>
      </c>
      <c r="G149" s="1">
        <v>15</v>
      </c>
      <c r="H149" s="33">
        <v>32.783333333333331</v>
      </c>
      <c r="I149" s="2" t="s">
        <v>9872</v>
      </c>
      <c r="J149" s="2" t="s">
        <v>9873</v>
      </c>
      <c r="K149" s="2" t="s">
        <v>9874</v>
      </c>
      <c r="L149" s="2"/>
      <c r="M149" s="2"/>
      <c r="N149" s="2"/>
      <c r="O149" s="2"/>
      <c r="P149" s="2"/>
      <c r="Q149" s="2"/>
      <c r="R149" s="2"/>
      <c r="S149" s="2"/>
      <c r="T149" s="2"/>
      <c r="U149" s="2"/>
      <c r="V149" s="2"/>
      <c r="W149" s="2"/>
      <c r="X149" s="2"/>
      <c r="Y149" s="2"/>
      <c r="Z149" s="2"/>
      <c r="AA149" s="2"/>
      <c r="AB149" s="2"/>
    </row>
    <row r="150" spans="1:28" x14ac:dyDescent="0.3">
      <c r="A150">
        <v>8564</v>
      </c>
      <c r="B150" s="14" t="str">
        <f>IFERROR(_xlfn.XLOOKUP(AllStopTimes[[#This Row],[cu_ID]],#REF!,#REF!), "Not Found")</f>
        <v>Not Found</v>
      </c>
      <c r="C150" s="1">
        <v>102</v>
      </c>
      <c r="D150" s="1">
        <v>99031</v>
      </c>
      <c r="E150" s="1">
        <v>91</v>
      </c>
      <c r="F150" s="2" t="s">
        <v>8573</v>
      </c>
      <c r="G150" s="1">
        <v>15</v>
      </c>
      <c r="H150" s="33">
        <v>7.3388888899999998</v>
      </c>
      <c r="I150" s="2" t="s">
        <v>9875</v>
      </c>
      <c r="J150" s="2" t="s">
        <v>9876</v>
      </c>
      <c r="K150" s="2" t="s">
        <v>9877</v>
      </c>
      <c r="L150" s="2"/>
      <c r="M150" s="2"/>
      <c r="N150" s="2"/>
      <c r="O150" s="2"/>
      <c r="P150" s="2"/>
      <c r="Q150" s="2"/>
      <c r="R150" s="2"/>
      <c r="S150" s="2"/>
      <c r="T150" s="2"/>
      <c r="U150" s="2"/>
      <c r="V150" s="2"/>
      <c r="W150" s="2"/>
      <c r="X150" s="2"/>
      <c r="Y150" s="2"/>
      <c r="Z150" s="2"/>
      <c r="AA150" s="2"/>
      <c r="AB150" s="2"/>
    </row>
    <row r="151" spans="1:28" x14ac:dyDescent="0.3">
      <c r="A151">
        <v>2166</v>
      </c>
      <c r="B151" s="14" t="str">
        <f>IFERROR(_xlfn.XLOOKUP(AllStopTimes[[#This Row],[cu_ID]],#REF!,#REF!), "Not Found")</f>
        <v>Not Found</v>
      </c>
      <c r="C151" s="1">
        <v>102</v>
      </c>
      <c r="D151" s="1">
        <v>99053</v>
      </c>
      <c r="E151" s="1">
        <v>9</v>
      </c>
      <c r="F151" s="2" t="s">
        <v>9878</v>
      </c>
      <c r="G151" s="1">
        <v>15</v>
      </c>
      <c r="H151" s="33">
        <v>7.4333333333333336</v>
      </c>
      <c r="I151" s="2" t="s">
        <v>9879</v>
      </c>
      <c r="J151" s="2"/>
      <c r="K151" s="2"/>
      <c r="L151" s="2"/>
      <c r="M151" s="2"/>
      <c r="N151" s="2"/>
      <c r="O151" s="2"/>
      <c r="P151" s="2"/>
      <c r="Q151" s="2"/>
      <c r="R151" s="2"/>
      <c r="S151" s="2"/>
      <c r="T151" s="2"/>
      <c r="U151" s="2"/>
      <c r="V151" s="2"/>
      <c r="W151" s="2"/>
      <c r="X151" s="2"/>
      <c r="Y151" s="2"/>
      <c r="Z151" s="2"/>
      <c r="AA151" s="2"/>
      <c r="AB151" s="2"/>
    </row>
    <row r="152" spans="1:28" x14ac:dyDescent="0.3">
      <c r="A152">
        <v>2164</v>
      </c>
      <c r="B152" s="14" t="str">
        <f>IFERROR(_xlfn.XLOOKUP(AllStopTimes[[#This Row],[cu_ID]],#REF!,#REF!), "Not Found")</f>
        <v>Not Found</v>
      </c>
      <c r="C152" s="1">
        <v>102</v>
      </c>
      <c r="D152" s="1">
        <v>99053</v>
      </c>
      <c r="E152" s="1">
        <v>3</v>
      </c>
      <c r="F152" s="2" t="s">
        <v>9880</v>
      </c>
      <c r="G152" s="1">
        <v>15</v>
      </c>
      <c r="H152" s="33">
        <v>5.9833333333333334</v>
      </c>
      <c r="I152" s="2" t="s">
        <v>9881</v>
      </c>
      <c r="J152" s="2"/>
      <c r="K152" s="2"/>
      <c r="L152" s="2"/>
      <c r="M152" s="2"/>
      <c r="N152" s="2"/>
      <c r="O152" s="2"/>
      <c r="P152" s="2"/>
      <c r="Q152" s="2"/>
      <c r="R152" s="2"/>
      <c r="S152" s="2"/>
      <c r="T152" s="2"/>
      <c r="U152" s="2"/>
      <c r="V152" s="2"/>
      <c r="W152" s="2"/>
      <c r="X152" s="2"/>
      <c r="Y152" s="2"/>
      <c r="Z152" s="2"/>
      <c r="AA152" s="2"/>
      <c r="AB152" s="2"/>
    </row>
    <row r="153" spans="1:28" x14ac:dyDescent="0.3">
      <c r="A153">
        <v>10175</v>
      </c>
      <c r="B153" s="14" t="str">
        <f>IFERROR(_xlfn.XLOOKUP(AllStopTimes[[#This Row],[cu_ID]],#REF!,#REF!), "Not Found")</f>
        <v>Not Found</v>
      </c>
      <c r="C153" s="1">
        <v>102</v>
      </c>
      <c r="D153" s="1">
        <v>99053</v>
      </c>
      <c r="E153" s="1">
        <v>11</v>
      </c>
      <c r="F153" s="2" t="s">
        <v>8294</v>
      </c>
      <c r="G153" s="1">
        <v>16</v>
      </c>
      <c r="H153" s="33">
        <v>7.3666666666666671</v>
      </c>
      <c r="I153" s="2" t="s">
        <v>9882</v>
      </c>
      <c r="J153" s="2"/>
      <c r="K153" s="2"/>
      <c r="L153" s="2"/>
      <c r="M153" s="2"/>
      <c r="N153" s="2"/>
      <c r="O153" s="2"/>
      <c r="P153" s="2"/>
      <c r="Q153" s="2"/>
      <c r="R153" s="2"/>
      <c r="S153" s="2"/>
      <c r="T153" s="2"/>
      <c r="U153" s="2"/>
      <c r="V153" s="2"/>
      <c r="W153" s="2"/>
      <c r="X153" s="2"/>
      <c r="Y153" s="2"/>
      <c r="Z153" s="2"/>
      <c r="AA153" s="2"/>
      <c r="AB153" s="2"/>
    </row>
    <row r="154" spans="1:28" x14ac:dyDescent="0.3">
      <c r="A154">
        <v>9279</v>
      </c>
      <c r="B154" s="14" t="str">
        <f>IFERROR(_xlfn.XLOOKUP(AllStopTimes[[#This Row],[cu_ID]],#REF!,#REF!), "Not Found")</f>
        <v>Not Found</v>
      </c>
      <c r="C154" s="1">
        <v>102</v>
      </c>
      <c r="D154" s="1">
        <v>73289</v>
      </c>
      <c r="E154" s="1">
        <v>0</v>
      </c>
      <c r="F154" s="2" t="s">
        <v>8296</v>
      </c>
      <c r="G154" s="1">
        <v>17</v>
      </c>
      <c r="H154" s="33">
        <v>9.625</v>
      </c>
      <c r="I154" s="2" t="s">
        <v>9883</v>
      </c>
      <c r="J154" s="2" t="s">
        <v>9884</v>
      </c>
      <c r="K154" s="2"/>
      <c r="L154" s="2"/>
      <c r="M154" s="2"/>
      <c r="N154" s="2"/>
      <c r="O154" s="2"/>
      <c r="P154" s="2"/>
      <c r="Q154" s="2"/>
      <c r="R154" s="2"/>
      <c r="S154" s="2"/>
      <c r="T154" s="2"/>
      <c r="U154" s="2"/>
      <c r="V154" s="2"/>
      <c r="W154" s="2"/>
      <c r="X154" s="2"/>
      <c r="Y154" s="2"/>
      <c r="Z154" s="2"/>
      <c r="AA154" s="2"/>
      <c r="AB154" s="2"/>
    </row>
    <row r="155" spans="1:28" x14ac:dyDescent="0.3">
      <c r="A155">
        <v>2313</v>
      </c>
      <c r="B155" s="14" t="str">
        <f>IFERROR(_xlfn.XLOOKUP(AllStopTimes[[#This Row],[cu_ID]],#REF!,#REF!), "Not Found")</f>
        <v>Not Found</v>
      </c>
      <c r="C155" s="1">
        <v>102</v>
      </c>
      <c r="D155" s="1">
        <v>70894</v>
      </c>
      <c r="E155" s="1">
        <v>0</v>
      </c>
      <c r="F155" s="2" t="s">
        <v>9885</v>
      </c>
      <c r="G155" s="1">
        <v>20</v>
      </c>
      <c r="H155" s="33">
        <v>10.561111111666667</v>
      </c>
      <c r="I155" s="2" t="s">
        <v>9886</v>
      </c>
      <c r="J155" s="2" t="s">
        <v>9887</v>
      </c>
      <c r="K155" s="2" t="s">
        <v>9888</v>
      </c>
      <c r="L155" s="2"/>
      <c r="M155" s="2"/>
      <c r="N155" s="2"/>
      <c r="O155" s="2"/>
      <c r="P155" s="2"/>
      <c r="Q155" s="2"/>
      <c r="R155" s="2"/>
      <c r="S155" s="2"/>
      <c r="T155" s="2"/>
      <c r="U155" s="2"/>
      <c r="V155" s="2"/>
      <c r="W155" s="2"/>
      <c r="X155" s="2"/>
      <c r="Y155" s="2"/>
      <c r="Z155" s="2"/>
      <c r="AA155" s="2"/>
      <c r="AB155" s="2"/>
    </row>
    <row r="156" spans="1:28" x14ac:dyDescent="0.3">
      <c r="A156">
        <v>2287</v>
      </c>
      <c r="B156" s="14" t="str">
        <f>IFERROR(_xlfn.XLOOKUP(AllStopTimes[[#This Row],[cu_ID]],#REF!,#REF!), "Not Found")</f>
        <v>Not Found</v>
      </c>
      <c r="C156" s="1">
        <v>102</v>
      </c>
      <c r="D156" s="1">
        <v>99061</v>
      </c>
      <c r="E156" s="1">
        <v>106</v>
      </c>
      <c r="F156" s="2" t="s">
        <v>8575</v>
      </c>
      <c r="G156" s="1">
        <v>20</v>
      </c>
      <c r="H156" s="33">
        <v>25.488888888333335</v>
      </c>
      <c r="I156" s="2" t="s">
        <v>9889</v>
      </c>
      <c r="J156" s="2" t="s">
        <v>9890</v>
      </c>
      <c r="K156" s="2" t="s">
        <v>9891</v>
      </c>
      <c r="L156" s="2"/>
      <c r="M156" s="2"/>
      <c r="N156" s="2"/>
      <c r="O156" s="2"/>
      <c r="P156" s="2"/>
      <c r="Q156" s="2"/>
      <c r="R156" s="2"/>
      <c r="S156" s="2"/>
      <c r="T156" s="2"/>
      <c r="U156" s="2"/>
      <c r="V156" s="2"/>
      <c r="W156" s="2"/>
      <c r="X156" s="2"/>
      <c r="Y156" s="2"/>
      <c r="Z156" s="2"/>
      <c r="AA156" s="2"/>
      <c r="AB156" s="2"/>
    </row>
    <row r="157" spans="1:28" x14ac:dyDescent="0.3">
      <c r="A157">
        <v>2291</v>
      </c>
      <c r="B157" s="14" t="str">
        <f>IFERROR(_xlfn.XLOOKUP(AllStopTimes[[#This Row],[cu_ID]],#REF!,#REF!), "Not Found")</f>
        <v>Not Found</v>
      </c>
      <c r="C157" s="1">
        <v>102</v>
      </c>
      <c r="D157" s="1">
        <v>70870</v>
      </c>
      <c r="E157" s="1">
        <v>0</v>
      </c>
      <c r="F157" s="2" t="s">
        <v>8577</v>
      </c>
      <c r="G157" s="1">
        <v>22</v>
      </c>
      <c r="H157" s="33">
        <v>5.7444444433333333</v>
      </c>
      <c r="I157" s="2" t="s">
        <v>9892</v>
      </c>
      <c r="J157" s="2" t="s">
        <v>9893</v>
      </c>
      <c r="K157" s="2" t="s">
        <v>9894</v>
      </c>
      <c r="L157" s="2"/>
      <c r="M157" s="2"/>
      <c r="N157" s="2"/>
      <c r="O157" s="2"/>
      <c r="P157" s="2"/>
      <c r="Q157" s="2"/>
      <c r="R157" s="2"/>
      <c r="S157" s="2"/>
      <c r="T157" s="2"/>
      <c r="U157" s="2"/>
      <c r="V157" s="2"/>
      <c r="W157" s="2"/>
      <c r="X157" s="2"/>
      <c r="Y157" s="2"/>
      <c r="Z157" s="2"/>
      <c r="AA157" s="2"/>
      <c r="AB157" s="2"/>
    </row>
    <row r="158" spans="1:28" x14ac:dyDescent="0.3">
      <c r="A158">
        <v>2293</v>
      </c>
      <c r="B158" s="14" t="str">
        <f>IFERROR(_xlfn.XLOOKUP(AllStopTimes[[#This Row],[cu_ID]],#REF!,#REF!), "Not Found")</f>
        <v>Not Found</v>
      </c>
      <c r="C158" s="1">
        <v>102</v>
      </c>
      <c r="D158" s="1">
        <v>99046</v>
      </c>
      <c r="E158" s="1">
        <v>16</v>
      </c>
      <c r="F158" s="2" t="s">
        <v>8580</v>
      </c>
      <c r="G158" s="1">
        <v>25</v>
      </c>
      <c r="H158" s="33">
        <v>11.166666666666666</v>
      </c>
      <c r="I158" s="2" t="s">
        <v>9895</v>
      </c>
      <c r="J158" s="2" t="s">
        <v>9896</v>
      </c>
      <c r="K158" s="2" t="s">
        <v>9897</v>
      </c>
      <c r="L158" s="2"/>
      <c r="M158" s="2"/>
      <c r="N158" s="2"/>
      <c r="O158" s="2"/>
      <c r="P158" s="2"/>
      <c r="Q158" s="2"/>
      <c r="R158" s="2"/>
      <c r="S158" s="2"/>
      <c r="T158" s="2"/>
      <c r="U158" s="2"/>
      <c r="V158" s="2"/>
      <c r="W158" s="2"/>
      <c r="X158" s="2"/>
      <c r="Y158" s="2"/>
      <c r="Z158" s="2"/>
      <c r="AA158" s="2"/>
      <c r="AB158" s="2"/>
    </row>
    <row r="159" spans="1:28" x14ac:dyDescent="0.3">
      <c r="A159">
        <v>1960</v>
      </c>
      <c r="B159" s="14" t="str">
        <f>IFERROR(_xlfn.XLOOKUP(AllStopTimes[[#This Row],[cu_ID]],#REF!,#REF!), "Not Found")</f>
        <v>Not Found</v>
      </c>
      <c r="C159" s="1">
        <v>102</v>
      </c>
      <c r="D159" s="1">
        <v>70510</v>
      </c>
      <c r="E159" s="1">
        <v>0</v>
      </c>
      <c r="F159" s="2" t="s">
        <v>9898</v>
      </c>
      <c r="G159" s="1">
        <v>25</v>
      </c>
      <c r="H159" s="33">
        <v>1.25</v>
      </c>
      <c r="I159" s="2" t="s">
        <v>9899</v>
      </c>
      <c r="J159" s="2" t="s">
        <v>9900</v>
      </c>
      <c r="K159" s="2"/>
      <c r="L159" s="2"/>
      <c r="M159" s="2"/>
      <c r="N159" s="2"/>
      <c r="O159" s="2"/>
      <c r="P159" s="2"/>
      <c r="Q159" s="2"/>
      <c r="R159" s="2"/>
      <c r="S159" s="2"/>
      <c r="T159" s="2"/>
      <c r="U159" s="2"/>
      <c r="V159" s="2"/>
      <c r="W159" s="2"/>
      <c r="X159" s="2"/>
      <c r="Y159" s="2"/>
      <c r="Z159" s="2"/>
      <c r="AA159" s="2"/>
      <c r="AB159" s="2"/>
    </row>
    <row r="160" spans="1:28" x14ac:dyDescent="0.3">
      <c r="A160">
        <v>2270</v>
      </c>
      <c r="B160" s="14" t="str">
        <f>IFERROR(_xlfn.XLOOKUP(AllStopTimes[[#This Row],[cu_ID]],#REF!,#REF!), "Not Found")</f>
        <v>Not Found</v>
      </c>
      <c r="C160" s="1">
        <v>102</v>
      </c>
      <c r="D160" s="1">
        <v>70845</v>
      </c>
      <c r="E160" s="1">
        <v>0</v>
      </c>
      <c r="F160" s="2" t="s">
        <v>9901</v>
      </c>
      <c r="G160" s="1">
        <v>29</v>
      </c>
      <c r="H160" s="33">
        <v>0.15</v>
      </c>
      <c r="I160" s="2" t="s">
        <v>9902</v>
      </c>
      <c r="J160" s="2"/>
      <c r="K160" s="2"/>
      <c r="L160" s="2"/>
      <c r="M160" s="2"/>
      <c r="N160" s="2"/>
      <c r="O160" s="2"/>
      <c r="P160" s="2"/>
      <c r="Q160" s="2"/>
      <c r="R160" s="2"/>
      <c r="S160" s="2"/>
      <c r="T160" s="2"/>
      <c r="U160" s="2"/>
      <c r="V160" s="2"/>
      <c r="W160" s="2"/>
      <c r="X160" s="2"/>
      <c r="Y160" s="2"/>
      <c r="Z160" s="2"/>
      <c r="AA160" s="2"/>
      <c r="AB160" s="2"/>
    </row>
    <row r="161" spans="1:28" x14ac:dyDescent="0.3">
      <c r="A161">
        <v>2268</v>
      </c>
      <c r="B161" s="14" t="str">
        <f>IFERROR(_xlfn.XLOOKUP(AllStopTimes[[#This Row],[cu_ID]],#REF!,#REF!), "Not Found")</f>
        <v>Not Found</v>
      </c>
      <c r="C161" s="1">
        <v>102</v>
      </c>
      <c r="D161" s="1">
        <v>99138</v>
      </c>
      <c r="E161" s="1">
        <v>2</v>
      </c>
      <c r="F161" s="2" t="s">
        <v>9903</v>
      </c>
      <c r="G161" s="1">
        <v>30</v>
      </c>
      <c r="H161" s="33">
        <v>11.955555556666667</v>
      </c>
      <c r="I161" s="2" t="s">
        <v>9904</v>
      </c>
      <c r="J161" s="2" t="s">
        <v>9905</v>
      </c>
      <c r="K161" s="2" t="s">
        <v>9906</v>
      </c>
      <c r="L161" s="2"/>
      <c r="M161" s="2"/>
      <c r="N161" s="2"/>
      <c r="O161" s="2"/>
      <c r="P161" s="2"/>
      <c r="Q161" s="2"/>
      <c r="R161" s="2"/>
      <c r="S161" s="2"/>
      <c r="T161" s="2"/>
      <c r="U161" s="2"/>
      <c r="V161" s="2"/>
      <c r="W161" s="2"/>
      <c r="X161" s="2"/>
      <c r="Y161" s="2"/>
      <c r="Z161" s="2"/>
      <c r="AA161" s="2"/>
      <c r="AB161" s="2"/>
    </row>
    <row r="162" spans="1:28" x14ac:dyDescent="0.3">
      <c r="A162">
        <v>2532</v>
      </c>
      <c r="B162" s="14" t="str">
        <f>IFERROR(_xlfn.XLOOKUP(AllStopTimes[[#This Row],[cu_ID]],#REF!,#REF!), "Not Found")</f>
        <v>Not Found</v>
      </c>
      <c r="C162" s="1">
        <v>102</v>
      </c>
      <c r="D162" s="1">
        <v>71128</v>
      </c>
      <c r="E162" s="1">
        <v>0</v>
      </c>
      <c r="F162" s="2" t="s">
        <v>9907</v>
      </c>
      <c r="G162" s="1">
        <v>30</v>
      </c>
      <c r="H162" s="33">
        <v>5.5166666666666666</v>
      </c>
      <c r="I162" s="2" t="s">
        <v>9908</v>
      </c>
      <c r="J162" s="2" t="s">
        <v>9909</v>
      </c>
      <c r="K162" s="2"/>
      <c r="L162" s="2"/>
      <c r="M162" s="2"/>
      <c r="N162" s="2"/>
      <c r="O162" s="2"/>
      <c r="P162" s="2"/>
      <c r="Q162" s="2"/>
      <c r="R162" s="2"/>
      <c r="S162" s="2"/>
      <c r="T162" s="2"/>
      <c r="U162" s="2"/>
      <c r="V162" s="2"/>
      <c r="W162" s="2"/>
      <c r="X162" s="2"/>
      <c r="Y162" s="2"/>
      <c r="Z162" s="2"/>
      <c r="AA162" s="2"/>
      <c r="AB162" s="2"/>
    </row>
    <row r="163" spans="1:28" x14ac:dyDescent="0.3">
      <c r="A163">
        <v>2080</v>
      </c>
      <c r="B163" s="14" t="str">
        <f>IFERROR(_xlfn.XLOOKUP(AllStopTimes[[#This Row],[cu_ID]],#REF!,#REF!), "Not Found")</f>
        <v>Not Found</v>
      </c>
      <c r="C163" s="1">
        <v>102</v>
      </c>
      <c r="D163" s="1">
        <v>70639</v>
      </c>
      <c r="E163" s="1">
        <v>0</v>
      </c>
      <c r="F163" s="2" t="s">
        <v>9910</v>
      </c>
      <c r="G163" s="1">
        <v>30</v>
      </c>
      <c r="H163" s="33">
        <v>5.7</v>
      </c>
      <c r="I163" s="2" t="s">
        <v>9911</v>
      </c>
      <c r="J163" s="2"/>
      <c r="K163" s="2"/>
      <c r="L163" s="2"/>
      <c r="M163" s="2"/>
      <c r="N163" s="2"/>
      <c r="O163" s="2"/>
      <c r="P163" s="2"/>
      <c r="Q163" s="2"/>
      <c r="R163" s="2"/>
      <c r="S163" s="2"/>
      <c r="T163" s="2"/>
      <c r="U163" s="2"/>
      <c r="V163" s="2"/>
      <c r="W163" s="2"/>
      <c r="X163" s="2"/>
      <c r="Y163" s="2"/>
      <c r="Z163" s="2"/>
      <c r="AA163" s="2"/>
      <c r="AB163" s="2"/>
    </row>
    <row r="164" spans="1:28" x14ac:dyDescent="0.3">
      <c r="A164">
        <v>15722</v>
      </c>
      <c r="B164" s="14" t="str">
        <f>IFERROR(_xlfn.XLOOKUP(AllStopTimes[[#This Row],[cu_ID]],#REF!,#REF!), "Not Found")</f>
        <v>Not Found</v>
      </c>
      <c r="C164" s="1">
        <v>102</v>
      </c>
      <c r="D164" s="1">
        <v>73557</v>
      </c>
      <c r="E164" s="1">
        <v>0</v>
      </c>
      <c r="F164" s="2" t="s">
        <v>9912</v>
      </c>
      <c r="G164" s="1">
        <v>35</v>
      </c>
      <c r="H164" s="33">
        <v>16.383333333333333</v>
      </c>
      <c r="I164" s="2" t="s">
        <v>9913</v>
      </c>
      <c r="J164" s="2" t="s">
        <v>9914</v>
      </c>
      <c r="K164" s="2"/>
      <c r="L164" s="2"/>
      <c r="M164" s="2"/>
      <c r="N164" s="2"/>
      <c r="O164" s="2"/>
      <c r="P164" s="2"/>
      <c r="Q164" s="2"/>
      <c r="R164" s="2"/>
      <c r="S164" s="2"/>
      <c r="T164" s="2"/>
      <c r="U164" s="2"/>
      <c r="V164" s="2"/>
      <c r="W164" s="2"/>
      <c r="X164" s="2"/>
      <c r="Y164" s="2"/>
      <c r="Z164" s="2"/>
      <c r="AA164" s="2"/>
      <c r="AB164" s="2"/>
    </row>
    <row r="165" spans="1:28" x14ac:dyDescent="0.3">
      <c r="A165">
        <v>2314</v>
      </c>
      <c r="B165" s="14" t="str">
        <f>IFERROR(_xlfn.XLOOKUP(AllStopTimes[[#This Row],[cu_ID]],#REF!,#REF!), "Not Found")</f>
        <v>Not Found</v>
      </c>
      <c r="C165" s="1">
        <v>102</v>
      </c>
      <c r="D165" s="1">
        <v>70895</v>
      </c>
      <c r="E165" s="1">
        <v>0</v>
      </c>
      <c r="F165" s="2" t="s">
        <v>9915</v>
      </c>
      <c r="G165" s="1">
        <v>37</v>
      </c>
      <c r="H165" s="33">
        <v>12.855555555</v>
      </c>
      <c r="I165" s="2" t="s">
        <v>9916</v>
      </c>
      <c r="J165" s="2" t="s">
        <v>9917</v>
      </c>
      <c r="K165" s="2" t="s">
        <v>9918</v>
      </c>
      <c r="L165" s="2"/>
      <c r="M165" s="2"/>
      <c r="N165" s="2"/>
      <c r="O165" s="2"/>
      <c r="P165" s="2"/>
      <c r="Q165" s="2"/>
      <c r="R165" s="2"/>
      <c r="S165" s="2"/>
      <c r="T165" s="2"/>
      <c r="U165" s="2"/>
      <c r="V165" s="2"/>
      <c r="W165" s="2"/>
      <c r="X165" s="2"/>
      <c r="Y165" s="2"/>
      <c r="Z165" s="2"/>
      <c r="AA165" s="2"/>
      <c r="AB165" s="2"/>
    </row>
    <row r="166" spans="1:28" x14ac:dyDescent="0.3">
      <c r="A166">
        <v>2968</v>
      </c>
      <c r="B166" s="14" t="str">
        <f>IFERROR(_xlfn.XLOOKUP(AllStopTimes[[#This Row],[cu_ID]],#REF!,#REF!), "Not Found")</f>
        <v>Not Found</v>
      </c>
      <c r="C166" s="1">
        <v>102</v>
      </c>
      <c r="D166" s="1">
        <v>73164</v>
      </c>
      <c r="E166" s="1">
        <v>0</v>
      </c>
      <c r="F166" s="2" t="s">
        <v>9919</v>
      </c>
      <c r="G166" s="1">
        <v>40</v>
      </c>
      <c r="H166" s="33">
        <v>3.95</v>
      </c>
      <c r="I166" s="2" t="s">
        <v>9920</v>
      </c>
      <c r="J166" s="2" t="s">
        <v>9921</v>
      </c>
      <c r="K166" s="2"/>
      <c r="L166" s="2"/>
      <c r="M166" s="2"/>
      <c r="N166" s="2"/>
      <c r="O166" s="2"/>
      <c r="P166" s="2"/>
      <c r="Q166" s="2"/>
      <c r="R166" s="2"/>
      <c r="S166" s="2"/>
      <c r="T166" s="2"/>
      <c r="U166" s="2"/>
      <c r="V166" s="2"/>
      <c r="W166" s="2"/>
      <c r="X166" s="2"/>
      <c r="Y166" s="2"/>
      <c r="Z166" s="2"/>
      <c r="AA166" s="2"/>
      <c r="AB166" s="2"/>
    </row>
    <row r="167" spans="1:28" x14ac:dyDescent="0.3">
      <c r="A167">
        <v>2893</v>
      </c>
      <c r="B167" s="14" t="str">
        <f>IFERROR(_xlfn.XLOOKUP(AllStopTimes[[#This Row],[cu_ID]],#REF!,#REF!), "Not Found")</f>
        <v>Not Found</v>
      </c>
      <c r="C167" s="1">
        <v>102</v>
      </c>
      <c r="D167" s="1">
        <v>73073</v>
      </c>
      <c r="E167" s="1">
        <v>0</v>
      </c>
      <c r="F167" s="2" t="s">
        <v>8154</v>
      </c>
      <c r="G167" s="1">
        <v>40</v>
      </c>
      <c r="H167" s="33">
        <v>17.816666666666666</v>
      </c>
      <c r="I167" s="2" t="s">
        <v>9922</v>
      </c>
      <c r="J167" s="2"/>
      <c r="K167" s="2"/>
      <c r="L167" s="2"/>
      <c r="M167" s="2"/>
      <c r="N167" s="2"/>
      <c r="O167" s="2"/>
      <c r="P167" s="2"/>
      <c r="Q167" s="2"/>
      <c r="R167" s="2"/>
      <c r="S167" s="2"/>
      <c r="T167" s="2"/>
      <c r="U167" s="2"/>
      <c r="V167" s="2"/>
      <c r="W167" s="2"/>
      <c r="X167" s="2"/>
      <c r="Y167" s="2"/>
      <c r="Z167" s="2"/>
      <c r="AA167" s="2"/>
      <c r="AB167" s="2"/>
    </row>
    <row r="168" spans="1:28" x14ac:dyDescent="0.3">
      <c r="A168">
        <v>14475</v>
      </c>
      <c r="B168" s="14" t="str">
        <f>IFERROR(_xlfn.XLOOKUP(AllStopTimes[[#This Row],[cu_ID]],#REF!,#REF!), "Not Found")</f>
        <v>Not Found</v>
      </c>
      <c r="C168" s="1">
        <v>102</v>
      </c>
      <c r="D168" s="1">
        <v>73516</v>
      </c>
      <c r="E168" s="1">
        <v>0</v>
      </c>
      <c r="F168" s="2" t="s">
        <v>8211</v>
      </c>
      <c r="G168" s="1">
        <v>45</v>
      </c>
      <c r="H168" s="33">
        <v>6.4750000000000005</v>
      </c>
      <c r="I168" s="2" t="s">
        <v>9923</v>
      </c>
      <c r="J168" s="2" t="s">
        <v>9924</v>
      </c>
      <c r="K168" s="2"/>
      <c r="L168" s="2"/>
      <c r="M168" s="2"/>
      <c r="N168" s="2"/>
      <c r="O168" s="2"/>
      <c r="P168" s="2"/>
      <c r="Q168" s="2"/>
      <c r="R168" s="2"/>
      <c r="S168" s="2"/>
      <c r="T168" s="2"/>
      <c r="U168" s="2"/>
      <c r="V168" s="2"/>
      <c r="W168" s="2"/>
      <c r="X168" s="2"/>
      <c r="Y168" s="2"/>
      <c r="Z168" s="2"/>
      <c r="AA168" s="2"/>
      <c r="AB168" s="2"/>
    </row>
    <row r="169" spans="1:28" x14ac:dyDescent="0.3">
      <c r="A169">
        <v>1962</v>
      </c>
      <c r="B169" s="14" t="str">
        <f>IFERROR(_xlfn.XLOOKUP(AllStopTimes[[#This Row],[cu_ID]],#REF!,#REF!), "Not Found")</f>
        <v>Not Found</v>
      </c>
      <c r="C169" s="1">
        <v>102</v>
      </c>
      <c r="D169" s="1">
        <v>70512</v>
      </c>
      <c r="E169" s="1">
        <v>0</v>
      </c>
      <c r="F169" s="2" t="s">
        <v>9925</v>
      </c>
      <c r="G169" s="1">
        <v>50</v>
      </c>
      <c r="H169" s="33">
        <v>3.3833333333333333</v>
      </c>
      <c r="I169" s="2" t="s">
        <v>9926</v>
      </c>
      <c r="J169" s="2"/>
      <c r="K169" s="2"/>
      <c r="L169" s="2"/>
      <c r="M169" s="2"/>
      <c r="N169" s="2"/>
      <c r="O169" s="2"/>
      <c r="P169" s="2"/>
      <c r="Q169" s="2"/>
      <c r="R169" s="2"/>
      <c r="S169" s="2"/>
      <c r="T169" s="2"/>
      <c r="U169" s="2"/>
      <c r="V169" s="2"/>
      <c r="W169" s="2"/>
      <c r="X169" s="2"/>
      <c r="Y169" s="2"/>
      <c r="Z169" s="2"/>
      <c r="AA169" s="2"/>
      <c r="AB169" s="2"/>
    </row>
    <row r="170" spans="1:28" x14ac:dyDescent="0.3">
      <c r="A170">
        <v>2762</v>
      </c>
      <c r="B170" s="14" t="str">
        <f>IFERROR(_xlfn.XLOOKUP(AllStopTimes[[#This Row],[cu_ID]],#REF!,#REF!), "Not Found")</f>
        <v>Not Found</v>
      </c>
      <c r="C170" s="1">
        <v>102</v>
      </c>
      <c r="D170" s="1">
        <v>71366</v>
      </c>
      <c r="E170" s="1">
        <v>0</v>
      </c>
      <c r="F170" s="2" t="s">
        <v>9927</v>
      </c>
      <c r="G170" s="1">
        <v>50</v>
      </c>
      <c r="H170" s="33">
        <v>0.8</v>
      </c>
      <c r="I170" s="2" t="s">
        <v>9928</v>
      </c>
      <c r="J170" s="2"/>
      <c r="K170" s="2"/>
      <c r="L170" s="2"/>
      <c r="M170" s="2"/>
      <c r="N170" s="2"/>
      <c r="O170" s="2"/>
      <c r="P170" s="2"/>
      <c r="Q170" s="2"/>
      <c r="R170" s="2"/>
      <c r="S170" s="2"/>
      <c r="T170" s="2"/>
      <c r="U170" s="2"/>
      <c r="V170" s="2"/>
      <c r="W170" s="2"/>
      <c r="X170" s="2"/>
      <c r="Y170" s="2"/>
      <c r="Z170" s="2"/>
      <c r="AA170" s="2"/>
      <c r="AB170" s="2"/>
    </row>
    <row r="171" spans="1:28" x14ac:dyDescent="0.3">
      <c r="A171">
        <v>2039</v>
      </c>
      <c r="B171" s="14" t="str">
        <f>IFERROR(_xlfn.XLOOKUP(AllStopTimes[[#This Row],[cu_ID]],#REF!,#REF!), "Not Found")</f>
        <v>Not Found</v>
      </c>
      <c r="C171" s="1">
        <v>102</v>
      </c>
      <c r="D171" s="1">
        <v>70595</v>
      </c>
      <c r="E171" s="1">
        <v>0</v>
      </c>
      <c r="F171" s="2" t="s">
        <v>8303</v>
      </c>
      <c r="G171" s="1">
        <v>50</v>
      </c>
      <c r="H171" s="33">
        <v>3.3666666666666667</v>
      </c>
      <c r="I171" s="2" t="s">
        <v>9929</v>
      </c>
      <c r="J171" s="2"/>
      <c r="K171" s="2"/>
      <c r="L171" s="2"/>
      <c r="M171" s="2"/>
      <c r="N171" s="2"/>
      <c r="O171" s="2"/>
      <c r="P171" s="2"/>
      <c r="Q171" s="2"/>
      <c r="R171" s="2"/>
      <c r="S171" s="2"/>
      <c r="T171" s="2"/>
      <c r="U171" s="2"/>
      <c r="V171" s="2"/>
      <c r="W171" s="2"/>
      <c r="X171" s="2"/>
      <c r="Y171" s="2"/>
      <c r="Z171" s="2"/>
      <c r="AA171" s="2"/>
      <c r="AB171" s="2"/>
    </row>
    <row r="172" spans="1:28" x14ac:dyDescent="0.3">
      <c r="A172">
        <v>2050</v>
      </c>
      <c r="B172" s="14" t="str">
        <f>IFERROR(_xlfn.XLOOKUP(AllStopTimes[[#This Row],[cu_ID]],#REF!,#REF!), "Not Found")</f>
        <v>Not Found</v>
      </c>
      <c r="C172" s="1">
        <v>102</v>
      </c>
      <c r="D172" s="1">
        <v>70607</v>
      </c>
      <c r="E172" s="1">
        <v>0</v>
      </c>
      <c r="F172" s="2" t="s">
        <v>9930</v>
      </c>
      <c r="G172" s="1">
        <v>55</v>
      </c>
      <c r="H172" s="33">
        <v>4.5333333333333332</v>
      </c>
      <c r="I172" s="2" t="s">
        <v>9931</v>
      </c>
      <c r="J172" s="2"/>
      <c r="K172" s="2"/>
      <c r="L172" s="2"/>
      <c r="M172" s="2"/>
      <c r="N172" s="2"/>
      <c r="O172" s="2"/>
      <c r="P172" s="2"/>
      <c r="Q172" s="2"/>
      <c r="R172" s="2"/>
      <c r="S172" s="2"/>
      <c r="T172" s="2"/>
      <c r="U172" s="2"/>
      <c r="V172" s="2"/>
      <c r="W172" s="2"/>
      <c r="X172" s="2"/>
      <c r="Y172" s="2"/>
      <c r="Z172" s="2"/>
      <c r="AA172" s="2"/>
      <c r="AB172" s="2"/>
    </row>
    <row r="173" spans="1:28" x14ac:dyDescent="0.3">
      <c r="A173">
        <v>2808</v>
      </c>
      <c r="B173" s="14" t="str">
        <f>IFERROR(_xlfn.XLOOKUP(AllStopTimes[[#This Row],[cu_ID]],#REF!,#REF!), "Not Found")</f>
        <v>Not Found</v>
      </c>
      <c r="C173" s="1">
        <v>102</v>
      </c>
      <c r="D173" s="1">
        <v>71415</v>
      </c>
      <c r="E173" s="1">
        <v>0</v>
      </c>
      <c r="F173" s="2" t="s">
        <v>9932</v>
      </c>
      <c r="G173" s="1">
        <v>55</v>
      </c>
      <c r="H173" s="33">
        <v>28.883333333333333</v>
      </c>
      <c r="I173" s="2" t="s">
        <v>9933</v>
      </c>
      <c r="J173" s="2"/>
      <c r="K173" s="2"/>
      <c r="L173" s="2"/>
      <c r="M173" s="2"/>
      <c r="N173" s="2"/>
      <c r="O173" s="2"/>
      <c r="P173" s="2"/>
      <c r="Q173" s="2"/>
      <c r="R173" s="2"/>
      <c r="S173" s="2"/>
      <c r="T173" s="2"/>
      <c r="U173" s="2"/>
      <c r="V173" s="2"/>
      <c r="W173" s="2"/>
      <c r="X173" s="2"/>
      <c r="Y173" s="2"/>
      <c r="Z173" s="2"/>
      <c r="AA173" s="2"/>
      <c r="AB173" s="2"/>
    </row>
    <row r="174" spans="1:28" x14ac:dyDescent="0.3">
      <c r="A174">
        <v>2023</v>
      </c>
      <c r="B174" s="14" t="str">
        <f>IFERROR(_xlfn.XLOOKUP(AllStopTimes[[#This Row],[cu_ID]],#REF!,#REF!), "Not Found")</f>
        <v>Not Found</v>
      </c>
      <c r="C174" s="1">
        <v>102</v>
      </c>
      <c r="D174" s="1">
        <v>99046</v>
      </c>
      <c r="E174" s="1">
        <v>8</v>
      </c>
      <c r="F174" s="2" t="s">
        <v>9934</v>
      </c>
      <c r="G174" s="1">
        <v>60</v>
      </c>
      <c r="H174" s="33">
        <v>24.291666666666668</v>
      </c>
      <c r="I174" s="2" t="s">
        <v>9935</v>
      </c>
      <c r="J174" s="2" t="s">
        <v>9936</v>
      </c>
      <c r="K174" s="2"/>
      <c r="L174" s="2"/>
      <c r="M174" s="2"/>
      <c r="N174" s="2"/>
      <c r="O174" s="2"/>
      <c r="P174" s="2"/>
      <c r="Q174" s="2"/>
      <c r="R174" s="2"/>
      <c r="S174" s="2"/>
      <c r="T174" s="2"/>
      <c r="U174" s="2"/>
      <c r="V174" s="2"/>
      <c r="W174" s="2"/>
      <c r="X174" s="2"/>
      <c r="Y174" s="2"/>
      <c r="Z174" s="2"/>
      <c r="AA174" s="2"/>
      <c r="AB174" s="2"/>
    </row>
    <row r="175" spans="1:28" x14ac:dyDescent="0.3">
      <c r="A175">
        <v>2271</v>
      </c>
      <c r="B175" s="14" t="str">
        <f>IFERROR(_xlfn.XLOOKUP(AllStopTimes[[#This Row],[cu_ID]],#REF!,#REF!), "Not Found")</f>
        <v>Not Found</v>
      </c>
      <c r="C175" s="1">
        <v>102</v>
      </c>
      <c r="D175" s="1">
        <v>70846</v>
      </c>
      <c r="E175" s="1">
        <v>0</v>
      </c>
      <c r="F175" s="2" t="s">
        <v>9937</v>
      </c>
      <c r="G175" s="1">
        <v>65</v>
      </c>
      <c r="H175" s="33">
        <v>5.7666666666666666</v>
      </c>
      <c r="I175" s="2" t="s">
        <v>9938</v>
      </c>
      <c r="J175" s="2" t="s">
        <v>9939</v>
      </c>
      <c r="K175" s="2"/>
      <c r="L175" s="2"/>
      <c r="M175" s="2"/>
      <c r="N175" s="2"/>
      <c r="O175" s="2"/>
      <c r="P175" s="2"/>
      <c r="Q175" s="2"/>
      <c r="R175" s="2"/>
      <c r="S175" s="2"/>
      <c r="T175" s="2"/>
      <c r="U175" s="2"/>
      <c r="V175" s="2"/>
      <c r="W175" s="2"/>
      <c r="X175" s="2"/>
      <c r="Y175" s="2"/>
      <c r="Z175" s="2"/>
      <c r="AA175" s="2"/>
      <c r="AB175" s="2"/>
    </row>
    <row r="176" spans="1:28" x14ac:dyDescent="0.3">
      <c r="A176">
        <v>13589</v>
      </c>
      <c r="B176" s="14" t="str">
        <f>IFERROR(_xlfn.XLOOKUP(AllStopTimes[[#This Row],[cu_ID]],#REF!,#REF!), "Not Found")</f>
        <v>Not Found</v>
      </c>
      <c r="C176" s="1">
        <v>102</v>
      </c>
      <c r="D176" s="1">
        <v>99103</v>
      </c>
      <c r="E176" s="1">
        <v>0</v>
      </c>
      <c r="F176" s="2" t="s">
        <v>8606</v>
      </c>
      <c r="G176" s="1">
        <v>70</v>
      </c>
      <c r="H176" s="33">
        <v>3.7222222233333335</v>
      </c>
      <c r="I176" s="2" t="s">
        <v>9940</v>
      </c>
      <c r="J176" s="2" t="s">
        <v>9941</v>
      </c>
      <c r="K176" s="2" t="s">
        <v>9942</v>
      </c>
      <c r="L176" s="2"/>
      <c r="M176" s="2"/>
      <c r="N176" s="2"/>
      <c r="O176" s="2"/>
      <c r="P176" s="2"/>
      <c r="Q176" s="2"/>
      <c r="R176" s="2"/>
      <c r="S176" s="2"/>
      <c r="T176" s="2"/>
      <c r="U176" s="2"/>
      <c r="V176" s="2"/>
      <c r="W176" s="2"/>
      <c r="X176" s="2"/>
      <c r="Y176" s="2"/>
      <c r="Z176" s="2"/>
      <c r="AA176" s="2"/>
      <c r="AB176" s="2"/>
    </row>
    <row r="177" spans="1:28" x14ac:dyDescent="0.3">
      <c r="A177">
        <v>2539</v>
      </c>
      <c r="B177" s="14" t="str">
        <f>IFERROR(_xlfn.XLOOKUP(AllStopTimes[[#This Row],[cu_ID]],#REF!,#REF!), "Not Found")</f>
        <v>Not Found</v>
      </c>
      <c r="C177" s="1">
        <v>102</v>
      </c>
      <c r="D177" s="1">
        <v>99062</v>
      </c>
      <c r="E177" s="1">
        <v>96</v>
      </c>
      <c r="F177" s="2" t="s">
        <v>8217</v>
      </c>
      <c r="G177" s="1">
        <v>70</v>
      </c>
      <c r="H177" s="33">
        <v>7.1000000000000005</v>
      </c>
      <c r="I177" s="2" t="s">
        <v>9943</v>
      </c>
      <c r="J177" s="2" t="s">
        <v>9944</v>
      </c>
      <c r="K177" s="2"/>
      <c r="L177" s="2"/>
      <c r="M177" s="2"/>
      <c r="N177" s="2"/>
      <c r="O177" s="2"/>
      <c r="P177" s="2"/>
      <c r="Q177" s="2"/>
      <c r="R177" s="2"/>
      <c r="S177" s="2"/>
      <c r="T177" s="2"/>
      <c r="U177" s="2"/>
      <c r="V177" s="2"/>
      <c r="W177" s="2"/>
      <c r="X177" s="2"/>
      <c r="Y177" s="2"/>
      <c r="Z177" s="2"/>
      <c r="AA177" s="2"/>
      <c r="AB177" s="2"/>
    </row>
    <row r="178" spans="1:28" x14ac:dyDescent="0.3">
      <c r="A178">
        <v>2802</v>
      </c>
      <c r="B178" s="14" t="str">
        <f>IFERROR(_xlfn.XLOOKUP(AllStopTimes[[#This Row],[cu_ID]],#REF!,#REF!), "Not Found")</f>
        <v>Not Found</v>
      </c>
      <c r="C178" s="1">
        <v>102</v>
      </c>
      <c r="D178" s="1">
        <v>71408</v>
      </c>
      <c r="E178" s="1">
        <v>0</v>
      </c>
      <c r="F178" s="2" t="s">
        <v>9945</v>
      </c>
      <c r="G178" s="1">
        <v>70</v>
      </c>
      <c r="H178" s="33">
        <v>14.05</v>
      </c>
      <c r="I178" s="2" t="s">
        <v>9946</v>
      </c>
      <c r="J178" s="2"/>
      <c r="K178" s="2"/>
      <c r="L178" s="2"/>
      <c r="M178" s="2"/>
      <c r="N178" s="2"/>
      <c r="O178" s="2"/>
      <c r="P178" s="2"/>
      <c r="Q178" s="2"/>
      <c r="R178" s="2"/>
      <c r="S178" s="2"/>
      <c r="T178" s="2"/>
      <c r="U178" s="2"/>
      <c r="V178" s="2"/>
      <c r="W178" s="2"/>
      <c r="X178" s="2"/>
      <c r="Y178" s="2"/>
      <c r="Z178" s="2"/>
      <c r="AA178" s="2"/>
      <c r="AB178" s="2"/>
    </row>
    <row r="179" spans="1:28" x14ac:dyDescent="0.3">
      <c r="A179">
        <v>2858</v>
      </c>
      <c r="B179" s="14" t="str">
        <f>IFERROR(_xlfn.XLOOKUP(AllStopTimes[[#This Row],[cu_ID]],#REF!,#REF!), "Not Found")</f>
        <v>Not Found</v>
      </c>
      <c r="C179" s="1">
        <v>102</v>
      </c>
      <c r="D179" s="1">
        <v>73026</v>
      </c>
      <c r="E179" s="1">
        <v>0</v>
      </c>
      <c r="F179" s="2" t="s">
        <v>9947</v>
      </c>
      <c r="G179" s="1">
        <v>75</v>
      </c>
      <c r="H179" s="33">
        <v>5.4333333333333336</v>
      </c>
      <c r="I179" s="2" t="s">
        <v>9948</v>
      </c>
      <c r="J179" s="2"/>
      <c r="K179" s="2"/>
      <c r="L179" s="2"/>
      <c r="M179" s="2"/>
      <c r="N179" s="2"/>
      <c r="O179" s="2"/>
      <c r="P179" s="2"/>
      <c r="Q179" s="2"/>
      <c r="R179" s="2"/>
      <c r="S179" s="2"/>
      <c r="T179" s="2"/>
      <c r="U179" s="2"/>
      <c r="V179" s="2"/>
      <c r="W179" s="2"/>
      <c r="X179" s="2"/>
      <c r="Y179" s="2"/>
      <c r="Z179" s="2"/>
      <c r="AA179" s="2"/>
      <c r="AB179" s="2"/>
    </row>
    <row r="180" spans="1:28" x14ac:dyDescent="0.3">
      <c r="A180">
        <v>1858</v>
      </c>
      <c r="B180" s="14" t="str">
        <f>IFERROR(_xlfn.XLOOKUP(AllStopTimes[[#This Row],[cu_ID]],#REF!,#REF!), "Not Found")</f>
        <v>Not Found</v>
      </c>
      <c r="C180" s="1">
        <v>102</v>
      </c>
      <c r="D180" s="1">
        <v>70021</v>
      </c>
      <c r="E180" s="1">
        <v>0</v>
      </c>
      <c r="F180" s="2" t="s">
        <v>9949</v>
      </c>
      <c r="G180" s="1">
        <v>80</v>
      </c>
      <c r="H180" s="33">
        <v>5.7166666666666668</v>
      </c>
      <c r="I180" s="2" t="s">
        <v>9950</v>
      </c>
      <c r="J180" s="2"/>
      <c r="K180" s="2"/>
      <c r="L180" s="2"/>
      <c r="M180" s="2"/>
      <c r="N180" s="2"/>
      <c r="O180" s="2"/>
      <c r="P180" s="2"/>
      <c r="Q180" s="2"/>
      <c r="R180" s="2"/>
      <c r="S180" s="2"/>
      <c r="T180" s="2"/>
      <c r="U180" s="2"/>
      <c r="V180" s="2"/>
      <c r="W180" s="2"/>
      <c r="X180" s="2"/>
      <c r="Y180" s="2"/>
      <c r="Z180" s="2"/>
      <c r="AA180" s="2"/>
      <c r="AB180" s="2"/>
    </row>
    <row r="181" spans="1:28" x14ac:dyDescent="0.3">
      <c r="A181">
        <v>2214</v>
      </c>
      <c r="B181" s="14" t="str">
        <f>IFERROR(_xlfn.XLOOKUP(AllStopTimes[[#This Row],[cu_ID]],#REF!,#REF!), "Not Found")</f>
        <v>Not Found</v>
      </c>
      <c r="C181" s="1">
        <v>102</v>
      </c>
      <c r="D181" s="1">
        <v>99052</v>
      </c>
      <c r="E181" s="1">
        <v>9</v>
      </c>
      <c r="F181" s="2" t="s">
        <v>8310</v>
      </c>
      <c r="G181" s="1">
        <v>81</v>
      </c>
      <c r="H181" s="33">
        <v>0.18333333333333335</v>
      </c>
      <c r="I181" s="2" t="s">
        <v>9951</v>
      </c>
      <c r="J181" s="2"/>
      <c r="K181" s="2"/>
      <c r="L181" s="2"/>
      <c r="M181" s="2"/>
      <c r="N181" s="2"/>
      <c r="O181" s="2"/>
      <c r="P181" s="2"/>
      <c r="Q181" s="2"/>
      <c r="R181" s="2"/>
      <c r="S181" s="2"/>
      <c r="T181" s="2"/>
      <c r="U181" s="2"/>
      <c r="V181" s="2"/>
      <c r="W181" s="2"/>
      <c r="X181" s="2"/>
      <c r="Y181" s="2"/>
      <c r="Z181" s="2"/>
      <c r="AA181" s="2"/>
      <c r="AB181" s="2"/>
    </row>
    <row r="182" spans="1:28" x14ac:dyDescent="0.3">
      <c r="A182">
        <v>14487</v>
      </c>
      <c r="B182" s="14" t="str">
        <f>IFERROR(_xlfn.XLOOKUP(AllStopTimes[[#This Row],[cu_ID]],#REF!,#REF!), "Not Found")</f>
        <v>Not Found</v>
      </c>
      <c r="C182" s="1">
        <v>102</v>
      </c>
      <c r="D182" s="1">
        <v>73519</v>
      </c>
      <c r="E182" s="1">
        <v>0</v>
      </c>
      <c r="F182" s="2" t="s">
        <v>8613</v>
      </c>
      <c r="G182" s="1">
        <v>83</v>
      </c>
      <c r="H182" s="33">
        <v>5.5233333333333334</v>
      </c>
      <c r="I182" s="2" t="s">
        <v>9952</v>
      </c>
      <c r="J182" s="2" t="s">
        <v>9953</v>
      </c>
      <c r="K182" s="2" t="s">
        <v>9954</v>
      </c>
      <c r="L182" s="2" t="s">
        <v>9955</v>
      </c>
      <c r="M182" s="2" t="s">
        <v>9956</v>
      </c>
      <c r="N182" s="2"/>
      <c r="O182" s="2"/>
      <c r="P182" s="2"/>
      <c r="Q182" s="2"/>
      <c r="R182" s="2"/>
      <c r="S182" s="2"/>
      <c r="T182" s="2"/>
      <c r="U182" s="2"/>
      <c r="V182" s="2"/>
      <c r="W182" s="2"/>
      <c r="X182" s="2"/>
      <c r="Y182" s="2"/>
      <c r="Z182" s="2"/>
      <c r="AA182" s="2"/>
      <c r="AB182" s="2"/>
    </row>
    <row r="183" spans="1:28" x14ac:dyDescent="0.3">
      <c r="A183">
        <v>2018</v>
      </c>
      <c r="B183" s="14" t="str">
        <f>IFERROR(_xlfn.XLOOKUP(AllStopTimes[[#This Row],[cu_ID]],#REF!,#REF!), "Not Found")</f>
        <v>Not Found</v>
      </c>
      <c r="C183" s="1">
        <v>102</v>
      </c>
      <c r="D183" s="1">
        <v>99046</v>
      </c>
      <c r="E183" s="1">
        <v>12</v>
      </c>
      <c r="F183" s="2" t="s">
        <v>9957</v>
      </c>
      <c r="G183" s="1">
        <v>85</v>
      </c>
      <c r="H183" s="33">
        <v>6.0055555549999999</v>
      </c>
      <c r="I183" s="2" t="s">
        <v>9958</v>
      </c>
      <c r="J183" s="2" t="s">
        <v>9959</v>
      </c>
      <c r="K183" s="2" t="s">
        <v>9960</v>
      </c>
      <c r="L183" s="2"/>
      <c r="M183" s="2"/>
      <c r="N183" s="2"/>
      <c r="O183" s="2"/>
      <c r="P183" s="2"/>
      <c r="Q183" s="2"/>
      <c r="R183" s="2"/>
      <c r="S183" s="2"/>
      <c r="T183" s="2"/>
      <c r="U183" s="2"/>
      <c r="V183" s="2"/>
      <c r="W183" s="2"/>
      <c r="X183" s="2"/>
      <c r="Y183" s="2"/>
      <c r="Z183" s="2"/>
      <c r="AA183" s="2"/>
      <c r="AB183" s="2"/>
    </row>
    <row r="184" spans="1:28" x14ac:dyDescent="0.3">
      <c r="A184">
        <v>2540</v>
      </c>
      <c r="B184" s="14" t="str">
        <f>IFERROR(_xlfn.XLOOKUP(AllStopTimes[[#This Row],[cu_ID]],#REF!,#REF!), "Not Found")</f>
        <v>Not Found</v>
      </c>
      <c r="C184" s="1">
        <v>102</v>
      </c>
      <c r="D184" s="1">
        <v>71136</v>
      </c>
      <c r="E184" s="1">
        <v>0</v>
      </c>
      <c r="F184" s="2" t="s">
        <v>9961</v>
      </c>
      <c r="G184" s="1">
        <v>85</v>
      </c>
      <c r="H184" s="33">
        <v>0.51666666666666672</v>
      </c>
      <c r="I184" s="2" t="s">
        <v>9962</v>
      </c>
      <c r="J184" s="2"/>
      <c r="K184" s="2"/>
      <c r="L184" s="2"/>
      <c r="M184" s="2"/>
      <c r="N184" s="2"/>
      <c r="O184" s="2"/>
      <c r="P184" s="2"/>
      <c r="Q184" s="2"/>
      <c r="R184" s="2"/>
      <c r="S184" s="2"/>
      <c r="T184" s="2"/>
      <c r="U184" s="2"/>
      <c r="V184" s="2"/>
      <c r="W184" s="2"/>
      <c r="X184" s="2"/>
      <c r="Y184" s="2"/>
      <c r="Z184" s="2"/>
      <c r="AA184" s="2"/>
      <c r="AB184" s="2"/>
    </row>
    <row r="185" spans="1:28" x14ac:dyDescent="0.3">
      <c r="A185">
        <v>2536</v>
      </c>
      <c r="B185" s="14" t="str">
        <f>IFERROR(_xlfn.XLOOKUP(AllStopTimes[[#This Row],[cu_ID]],#REF!,#REF!), "Not Found")</f>
        <v>Not Found</v>
      </c>
      <c r="C185" s="1">
        <v>102</v>
      </c>
      <c r="D185" s="1">
        <v>71132</v>
      </c>
      <c r="E185" s="1">
        <v>0</v>
      </c>
      <c r="F185" s="2" t="s">
        <v>9963</v>
      </c>
      <c r="G185" s="1">
        <v>90</v>
      </c>
      <c r="H185" s="33">
        <v>8.4333333333333336</v>
      </c>
      <c r="I185" s="2" t="s">
        <v>9964</v>
      </c>
      <c r="J185" s="2" t="s">
        <v>9965</v>
      </c>
      <c r="K185" s="2"/>
      <c r="L185" s="2"/>
      <c r="M185" s="2"/>
      <c r="N185" s="2"/>
      <c r="O185" s="2"/>
      <c r="P185" s="2"/>
      <c r="Q185" s="2"/>
      <c r="R185" s="2"/>
      <c r="S185" s="2"/>
      <c r="T185" s="2"/>
      <c r="U185" s="2"/>
      <c r="V185" s="2"/>
      <c r="W185" s="2"/>
      <c r="X185" s="2"/>
      <c r="Y185" s="2"/>
      <c r="Z185" s="2"/>
      <c r="AA185" s="2"/>
      <c r="AB185" s="2"/>
    </row>
    <row r="186" spans="1:28" x14ac:dyDescent="0.3">
      <c r="A186">
        <v>12619</v>
      </c>
      <c r="B186" s="14" t="str">
        <f>IFERROR(_xlfn.XLOOKUP(AllStopTimes[[#This Row],[cu_ID]],#REF!,#REF!), "Not Found")</f>
        <v>Not Found</v>
      </c>
      <c r="C186" s="1">
        <v>102</v>
      </c>
      <c r="D186" s="1">
        <v>73476</v>
      </c>
      <c r="E186" s="1">
        <v>0</v>
      </c>
      <c r="F186" s="2" t="s">
        <v>8525</v>
      </c>
      <c r="G186" s="1">
        <v>100</v>
      </c>
      <c r="H186" s="33">
        <v>5.9666666666666668</v>
      </c>
      <c r="I186" s="2" t="s">
        <v>9966</v>
      </c>
      <c r="J186" s="2" t="s">
        <v>9967</v>
      </c>
      <c r="K186" s="2" t="s">
        <v>9968</v>
      </c>
      <c r="L186" s="2"/>
      <c r="M186" s="2"/>
      <c r="N186" s="2"/>
      <c r="O186" s="2"/>
      <c r="P186" s="2"/>
      <c r="Q186" s="2"/>
      <c r="R186" s="2"/>
      <c r="S186" s="2"/>
      <c r="T186" s="2"/>
      <c r="U186" s="2"/>
      <c r="V186" s="2"/>
      <c r="W186" s="2"/>
      <c r="X186" s="2"/>
      <c r="Y186" s="2"/>
      <c r="Z186" s="2"/>
      <c r="AA186" s="2"/>
      <c r="AB186" s="2"/>
    </row>
    <row r="187" spans="1:28" x14ac:dyDescent="0.3">
      <c r="A187">
        <v>2317</v>
      </c>
      <c r="B187" s="14" t="str">
        <f>IFERROR(_xlfn.XLOOKUP(AllStopTimes[[#This Row],[cu_ID]],#REF!,#REF!), "Not Found")</f>
        <v>Not Found</v>
      </c>
      <c r="C187" s="1">
        <v>102</v>
      </c>
      <c r="D187" s="1">
        <v>70898</v>
      </c>
      <c r="E187" s="1">
        <v>0</v>
      </c>
      <c r="F187" s="2" t="s">
        <v>9969</v>
      </c>
      <c r="G187" s="1">
        <v>100</v>
      </c>
      <c r="H187" s="33">
        <v>4.458333333333333</v>
      </c>
      <c r="I187" s="2" t="s">
        <v>9970</v>
      </c>
      <c r="J187" s="2" t="s">
        <v>9971</v>
      </c>
      <c r="K187" s="2"/>
      <c r="L187" s="2"/>
      <c r="M187" s="2"/>
      <c r="N187" s="2"/>
      <c r="O187" s="2"/>
      <c r="P187" s="2"/>
      <c r="Q187" s="2"/>
      <c r="R187" s="2"/>
      <c r="S187" s="2"/>
      <c r="T187" s="2"/>
      <c r="U187" s="2"/>
      <c r="V187" s="2"/>
      <c r="W187" s="2"/>
      <c r="X187" s="2"/>
      <c r="Y187" s="2"/>
      <c r="Z187" s="2"/>
      <c r="AA187" s="2"/>
      <c r="AB187" s="2"/>
    </row>
    <row r="188" spans="1:28" x14ac:dyDescent="0.3">
      <c r="A188">
        <v>9766</v>
      </c>
      <c r="B188" s="14" t="str">
        <f>IFERROR(_xlfn.XLOOKUP(AllStopTimes[[#This Row],[cu_ID]],#REF!,#REF!), "Not Found")</f>
        <v>Not Found</v>
      </c>
      <c r="C188" s="1">
        <v>102</v>
      </c>
      <c r="D188" s="1">
        <v>73328</v>
      </c>
      <c r="E188" s="1">
        <v>0</v>
      </c>
      <c r="F188" s="2" t="s">
        <v>8225</v>
      </c>
      <c r="G188" s="1">
        <v>100</v>
      </c>
      <c r="H188" s="33">
        <v>1.9666666666666668</v>
      </c>
      <c r="I188" s="2" t="s">
        <v>9972</v>
      </c>
      <c r="J188" s="2"/>
      <c r="K188" s="2"/>
      <c r="L188" s="2"/>
      <c r="M188" s="2"/>
      <c r="N188" s="2"/>
      <c r="O188" s="2"/>
      <c r="P188" s="2"/>
      <c r="Q188" s="2"/>
      <c r="R188" s="2"/>
      <c r="S188" s="2"/>
      <c r="T188" s="2"/>
      <c r="U188" s="2"/>
      <c r="V188" s="2"/>
      <c r="W188" s="2"/>
      <c r="X188" s="2"/>
      <c r="Y188" s="2"/>
      <c r="Z188" s="2"/>
      <c r="AA188" s="2"/>
      <c r="AB188" s="2"/>
    </row>
    <row r="189" spans="1:28" x14ac:dyDescent="0.3">
      <c r="A189">
        <v>12635</v>
      </c>
      <c r="B189" s="14" t="str">
        <f>IFERROR(_xlfn.XLOOKUP(AllStopTimes[[#This Row],[cu_ID]],#REF!,#REF!), "Not Found")</f>
        <v>Not Found</v>
      </c>
      <c r="C189" s="1">
        <v>102</v>
      </c>
      <c r="D189" s="1">
        <v>73478</v>
      </c>
      <c r="E189" s="1">
        <v>0</v>
      </c>
      <c r="F189" s="2" t="s">
        <v>8527</v>
      </c>
      <c r="G189" s="1">
        <v>101</v>
      </c>
      <c r="H189" s="33">
        <v>7.2666666666666666</v>
      </c>
      <c r="I189" s="2" t="s">
        <v>9973</v>
      </c>
      <c r="J189" s="2"/>
      <c r="K189" s="2"/>
      <c r="L189" s="2"/>
      <c r="M189" s="2"/>
      <c r="N189" s="2"/>
      <c r="O189" s="2"/>
      <c r="P189" s="2"/>
      <c r="Q189" s="2"/>
      <c r="R189" s="2"/>
      <c r="S189" s="2"/>
      <c r="T189" s="2"/>
      <c r="U189" s="2"/>
      <c r="V189" s="2"/>
      <c r="W189" s="2"/>
      <c r="X189" s="2"/>
      <c r="Y189" s="2"/>
      <c r="Z189" s="2"/>
      <c r="AA189" s="2"/>
      <c r="AB189" s="2"/>
    </row>
    <row r="190" spans="1:28" x14ac:dyDescent="0.3">
      <c r="A190">
        <v>8566</v>
      </c>
      <c r="B190" s="14" t="str">
        <f>IFERROR(_xlfn.XLOOKUP(AllStopTimes[[#This Row],[cu_ID]],#REF!,#REF!), "Not Found")</f>
        <v>Not Found</v>
      </c>
      <c r="C190" s="1">
        <v>102</v>
      </c>
      <c r="D190" s="1">
        <v>99031</v>
      </c>
      <c r="E190" s="1">
        <v>93</v>
      </c>
      <c r="F190" s="2" t="s">
        <v>8529</v>
      </c>
      <c r="G190" s="1">
        <v>105</v>
      </c>
      <c r="H190" s="33">
        <v>11.883333333333333</v>
      </c>
      <c r="I190" s="2" t="s">
        <v>9974</v>
      </c>
      <c r="J190" s="2" t="s">
        <v>9975</v>
      </c>
      <c r="K190" s="2" t="s">
        <v>9976</v>
      </c>
      <c r="L190" s="2"/>
      <c r="M190" s="2"/>
      <c r="N190" s="2"/>
      <c r="O190" s="2"/>
      <c r="P190" s="2"/>
      <c r="Q190" s="2"/>
      <c r="R190" s="2"/>
      <c r="S190" s="2"/>
      <c r="T190" s="2"/>
      <c r="U190" s="2"/>
      <c r="V190" s="2"/>
      <c r="W190" s="2"/>
      <c r="X190" s="2"/>
      <c r="Y190" s="2"/>
      <c r="Z190" s="2"/>
      <c r="AA190" s="2"/>
      <c r="AB190" s="2"/>
    </row>
    <row r="191" spans="1:28" x14ac:dyDescent="0.3">
      <c r="A191">
        <v>14832</v>
      </c>
      <c r="B191" s="14" t="str">
        <f>IFERROR(_xlfn.XLOOKUP(AllStopTimes[[#This Row],[cu_ID]],#REF!,#REF!), "Not Found")</f>
        <v>Not Found</v>
      </c>
      <c r="C191" s="1">
        <v>102</v>
      </c>
      <c r="D191" s="1">
        <v>73539</v>
      </c>
      <c r="E191" s="1">
        <v>0</v>
      </c>
      <c r="F191" s="2" t="s">
        <v>8633</v>
      </c>
      <c r="G191" s="1">
        <v>105</v>
      </c>
      <c r="H191" s="33">
        <v>3.9833333333333334</v>
      </c>
      <c r="I191" s="2" t="s">
        <v>9977</v>
      </c>
      <c r="J191" s="2" t="s">
        <v>9978</v>
      </c>
      <c r="K191" s="2"/>
      <c r="L191" s="2"/>
      <c r="M191" s="2"/>
      <c r="N191" s="2"/>
      <c r="O191" s="2"/>
      <c r="P191" s="2"/>
      <c r="Q191" s="2"/>
      <c r="R191" s="2"/>
      <c r="S191" s="2"/>
      <c r="T191" s="2"/>
      <c r="U191" s="2"/>
      <c r="V191" s="2"/>
      <c r="W191" s="2"/>
      <c r="X191" s="2"/>
      <c r="Y191" s="2"/>
      <c r="Z191" s="2"/>
      <c r="AA191" s="2"/>
      <c r="AB191" s="2"/>
    </row>
    <row r="192" spans="1:28" x14ac:dyDescent="0.3">
      <c r="A192">
        <v>14502</v>
      </c>
      <c r="B192" s="14" t="str">
        <f>IFERROR(_xlfn.XLOOKUP(AllStopTimes[[#This Row],[cu_ID]],#REF!,#REF!), "Not Found")</f>
        <v>Not Found</v>
      </c>
      <c r="C192" s="1">
        <v>102</v>
      </c>
      <c r="D192" s="1">
        <v>73522</v>
      </c>
      <c r="E192" s="1">
        <v>0</v>
      </c>
      <c r="F192" s="2" t="s">
        <v>8637</v>
      </c>
      <c r="G192" s="1">
        <v>110</v>
      </c>
      <c r="H192" s="33">
        <v>8.7777777783333342</v>
      </c>
      <c r="I192" s="2" t="s">
        <v>9979</v>
      </c>
      <c r="J192" s="2" t="s">
        <v>9980</v>
      </c>
      <c r="K192" s="2" t="s">
        <v>9981</v>
      </c>
      <c r="L192" s="2"/>
      <c r="M192" s="2"/>
      <c r="N192" s="2"/>
      <c r="O192" s="2"/>
      <c r="P192" s="2"/>
      <c r="Q192" s="2"/>
      <c r="R192" s="2"/>
      <c r="S192" s="2"/>
      <c r="T192" s="2"/>
      <c r="U192" s="2"/>
      <c r="V192" s="2"/>
      <c r="W192" s="2"/>
      <c r="X192" s="2"/>
      <c r="Y192" s="2"/>
      <c r="Z192" s="2"/>
      <c r="AA192" s="2"/>
      <c r="AB192" s="2"/>
    </row>
    <row r="193" spans="1:28" x14ac:dyDescent="0.3">
      <c r="A193">
        <v>13972</v>
      </c>
      <c r="B193" s="14" t="str">
        <f>IFERROR(_xlfn.XLOOKUP(AllStopTimes[[#This Row],[cu_ID]],#REF!,#REF!), "Not Found")</f>
        <v>Not Found</v>
      </c>
      <c r="C193" s="1">
        <v>102</v>
      </c>
      <c r="D193" s="1">
        <v>73504</v>
      </c>
      <c r="E193" s="1">
        <v>0</v>
      </c>
      <c r="F193" s="2" t="s">
        <v>8312</v>
      </c>
      <c r="G193" s="1">
        <v>110</v>
      </c>
      <c r="H193" s="33">
        <v>0.99444444333333337</v>
      </c>
      <c r="I193" s="2" t="s">
        <v>9982</v>
      </c>
      <c r="J193" s="2" t="s">
        <v>9983</v>
      </c>
      <c r="K193" s="2" t="s">
        <v>9984</v>
      </c>
      <c r="L193" s="2"/>
      <c r="M193" s="2"/>
      <c r="N193" s="2"/>
      <c r="O193" s="2"/>
      <c r="P193" s="2"/>
      <c r="Q193" s="2"/>
      <c r="R193" s="2"/>
      <c r="S193" s="2"/>
      <c r="T193" s="2"/>
      <c r="U193" s="2"/>
      <c r="V193" s="2"/>
      <c r="W193" s="2"/>
      <c r="X193" s="2"/>
      <c r="Y193" s="2"/>
      <c r="Z193" s="2"/>
      <c r="AA193" s="2"/>
      <c r="AB193" s="2"/>
    </row>
    <row r="194" spans="1:28" x14ac:dyDescent="0.3">
      <c r="A194">
        <v>2531</v>
      </c>
      <c r="B194" s="14" t="str">
        <f>IFERROR(_xlfn.XLOOKUP(AllStopTimes[[#This Row],[cu_ID]],#REF!,#REF!), "Not Found")</f>
        <v>Not Found</v>
      </c>
      <c r="C194" s="1">
        <v>102</v>
      </c>
      <c r="D194" s="1">
        <v>73404</v>
      </c>
      <c r="E194" s="1">
        <v>3</v>
      </c>
      <c r="F194" s="2" t="s">
        <v>9985</v>
      </c>
      <c r="G194" s="1">
        <v>110</v>
      </c>
      <c r="H194" s="33">
        <v>0.1</v>
      </c>
      <c r="I194" s="2" t="s">
        <v>9986</v>
      </c>
      <c r="J194" s="2"/>
      <c r="K194" s="2"/>
      <c r="L194" s="2"/>
      <c r="M194" s="2"/>
      <c r="N194" s="2"/>
      <c r="O194" s="2"/>
      <c r="P194" s="2"/>
      <c r="Q194" s="2"/>
      <c r="R194" s="2"/>
      <c r="S194" s="2"/>
      <c r="T194" s="2"/>
      <c r="U194" s="2"/>
      <c r="V194" s="2"/>
      <c r="W194" s="2"/>
      <c r="X194" s="2"/>
      <c r="Y194" s="2"/>
      <c r="Z194" s="2"/>
      <c r="AA194" s="2"/>
      <c r="AB194" s="2"/>
    </row>
    <row r="195" spans="1:28" x14ac:dyDescent="0.3">
      <c r="A195">
        <v>11852</v>
      </c>
      <c r="B195" s="14" t="str">
        <f>IFERROR(_xlfn.XLOOKUP(AllStopTimes[[#This Row],[cu_ID]],#REF!,#REF!), "Not Found")</f>
        <v>Not Found</v>
      </c>
      <c r="C195" s="1">
        <v>102</v>
      </c>
      <c r="D195" s="1">
        <v>99031</v>
      </c>
      <c r="E195" s="1">
        <v>148</v>
      </c>
      <c r="F195" s="2" t="s">
        <v>8531</v>
      </c>
      <c r="G195" s="1">
        <v>114</v>
      </c>
      <c r="H195" s="33">
        <v>13.094444443333334</v>
      </c>
      <c r="I195" s="2" t="s">
        <v>9987</v>
      </c>
      <c r="J195" s="2" t="s">
        <v>9988</v>
      </c>
      <c r="K195" s="2" t="s">
        <v>9989</v>
      </c>
      <c r="L195" s="2"/>
      <c r="M195" s="2"/>
      <c r="N195" s="2"/>
      <c r="O195" s="2"/>
      <c r="P195" s="2"/>
      <c r="Q195" s="2"/>
      <c r="R195" s="2"/>
      <c r="S195" s="2"/>
      <c r="T195" s="2"/>
      <c r="U195" s="2"/>
      <c r="V195" s="2"/>
      <c r="W195" s="2"/>
      <c r="X195" s="2"/>
      <c r="Y195" s="2"/>
      <c r="Z195" s="2"/>
      <c r="AA195" s="2"/>
      <c r="AB195" s="2"/>
    </row>
    <row r="196" spans="1:28" x14ac:dyDescent="0.3">
      <c r="A196">
        <v>8567</v>
      </c>
      <c r="B196" s="14" t="str">
        <f>IFERROR(_xlfn.XLOOKUP(AllStopTimes[[#This Row],[cu_ID]],#REF!,#REF!), "Not Found")</f>
        <v>Not Found</v>
      </c>
      <c r="C196" s="1">
        <v>102</v>
      </c>
      <c r="D196" s="1">
        <v>99031</v>
      </c>
      <c r="E196" s="1">
        <v>94</v>
      </c>
      <c r="F196" s="2" t="s">
        <v>8533</v>
      </c>
      <c r="G196" s="1">
        <v>115</v>
      </c>
      <c r="H196" s="33">
        <v>14.077777776666666</v>
      </c>
      <c r="I196" s="2" t="s">
        <v>9990</v>
      </c>
      <c r="J196" s="2" t="s">
        <v>9991</v>
      </c>
      <c r="K196" s="2" t="s">
        <v>9992</v>
      </c>
      <c r="L196" s="2"/>
      <c r="M196" s="2"/>
      <c r="N196" s="2"/>
      <c r="O196" s="2"/>
      <c r="P196" s="2"/>
      <c r="Q196" s="2"/>
      <c r="R196" s="2"/>
      <c r="S196" s="2"/>
      <c r="T196" s="2"/>
      <c r="U196" s="2"/>
      <c r="V196" s="2"/>
      <c r="W196" s="2"/>
      <c r="X196" s="2"/>
      <c r="Y196" s="2"/>
      <c r="Z196" s="2"/>
      <c r="AA196" s="2"/>
      <c r="AB196" s="2"/>
    </row>
    <row r="197" spans="1:28" x14ac:dyDescent="0.3">
      <c r="A197">
        <v>2942</v>
      </c>
      <c r="B197" s="14" t="str">
        <f>IFERROR(_xlfn.XLOOKUP(AllStopTimes[[#This Row],[cu_ID]],#REF!,#REF!), "Not Found")</f>
        <v>Not Found</v>
      </c>
      <c r="C197" s="1">
        <v>102</v>
      </c>
      <c r="D197" s="1">
        <v>73137</v>
      </c>
      <c r="E197" s="1">
        <v>0</v>
      </c>
      <c r="F197" s="2" t="s">
        <v>9993</v>
      </c>
      <c r="G197" s="1">
        <v>115</v>
      </c>
      <c r="H197" s="33">
        <v>5.5583333333333336</v>
      </c>
      <c r="I197" s="2" t="s">
        <v>9994</v>
      </c>
      <c r="J197" s="2" t="s">
        <v>9995</v>
      </c>
      <c r="K197" s="2"/>
      <c r="L197" s="2"/>
      <c r="M197" s="2"/>
      <c r="N197" s="2"/>
      <c r="O197" s="2"/>
      <c r="P197" s="2"/>
      <c r="Q197" s="2"/>
      <c r="R197" s="2"/>
      <c r="S197" s="2"/>
      <c r="T197" s="2"/>
      <c r="U197" s="2"/>
      <c r="V197" s="2"/>
      <c r="W197" s="2"/>
      <c r="X197" s="2"/>
      <c r="Y197" s="2"/>
      <c r="Z197" s="2"/>
      <c r="AA197" s="2"/>
      <c r="AB197" s="2"/>
    </row>
    <row r="198" spans="1:28" x14ac:dyDescent="0.3">
      <c r="A198">
        <v>14908</v>
      </c>
      <c r="B198" s="14" t="str">
        <f>IFERROR(_xlfn.XLOOKUP(AllStopTimes[[#This Row],[cu_ID]],#REF!,#REF!), "Not Found")</f>
        <v>Not Found</v>
      </c>
      <c r="C198" s="1">
        <v>102</v>
      </c>
      <c r="D198" s="1">
        <v>73543</v>
      </c>
      <c r="E198" s="1">
        <v>0</v>
      </c>
      <c r="F198" s="2" t="s">
        <v>8535</v>
      </c>
      <c r="G198" s="1">
        <v>117</v>
      </c>
      <c r="H198" s="33">
        <v>10.061111110000001</v>
      </c>
      <c r="I198" s="2" t="s">
        <v>9996</v>
      </c>
      <c r="J198" s="2" t="s">
        <v>9997</v>
      </c>
      <c r="K198" s="2" t="s">
        <v>9998</v>
      </c>
      <c r="L198" s="2"/>
      <c r="M198" s="2"/>
      <c r="N198" s="2"/>
      <c r="O198" s="2"/>
      <c r="P198" s="2"/>
      <c r="Q198" s="2"/>
      <c r="R198" s="2"/>
      <c r="S198" s="2"/>
      <c r="T198" s="2"/>
      <c r="U198" s="2"/>
      <c r="V198" s="2"/>
      <c r="W198" s="2"/>
      <c r="X198" s="2"/>
      <c r="Y198" s="2"/>
      <c r="Z198" s="2"/>
      <c r="AA198" s="2"/>
      <c r="AB198" s="2"/>
    </row>
    <row r="199" spans="1:28" x14ac:dyDescent="0.3">
      <c r="A199">
        <v>2278</v>
      </c>
      <c r="B199" s="14" t="str">
        <f>IFERROR(_xlfn.XLOOKUP(AllStopTimes[[#This Row],[cu_ID]],#REF!,#REF!), "Not Found")</f>
        <v>Not Found</v>
      </c>
      <c r="C199" s="1">
        <v>102</v>
      </c>
      <c r="D199" s="1">
        <v>99046</v>
      </c>
      <c r="E199" s="1">
        <v>15</v>
      </c>
      <c r="F199" s="2" t="s">
        <v>9999</v>
      </c>
      <c r="G199" s="1">
        <v>120</v>
      </c>
      <c r="H199" s="33">
        <v>23.427777776666666</v>
      </c>
      <c r="I199" s="2" t="s">
        <v>10000</v>
      </c>
      <c r="J199" s="2" t="s">
        <v>10001</v>
      </c>
      <c r="K199" s="2" t="s">
        <v>10002</v>
      </c>
      <c r="L199" s="2"/>
      <c r="M199" s="2"/>
      <c r="N199" s="2"/>
      <c r="O199" s="2"/>
      <c r="P199" s="2"/>
      <c r="Q199" s="2"/>
      <c r="R199" s="2"/>
      <c r="S199" s="2"/>
      <c r="T199" s="2"/>
      <c r="U199" s="2"/>
      <c r="V199" s="2"/>
      <c r="W199" s="2"/>
      <c r="X199" s="2"/>
      <c r="Y199" s="2"/>
      <c r="Z199" s="2"/>
      <c r="AA199" s="2"/>
      <c r="AB199" s="2"/>
    </row>
    <row r="200" spans="1:28" x14ac:dyDescent="0.3">
      <c r="A200">
        <v>2302</v>
      </c>
      <c r="B200" s="14" t="str">
        <f>IFERROR(_xlfn.XLOOKUP(AllStopTimes[[#This Row],[cu_ID]],#REF!,#REF!), "Not Found")</f>
        <v>Not Found</v>
      </c>
      <c r="C200" s="1">
        <v>102</v>
      </c>
      <c r="D200" s="1">
        <v>70883</v>
      </c>
      <c r="E200" s="1">
        <v>0</v>
      </c>
      <c r="F200" s="2" t="s">
        <v>10003</v>
      </c>
      <c r="G200" s="1">
        <v>120</v>
      </c>
      <c r="H200" s="33">
        <v>7.7166666666666668</v>
      </c>
      <c r="I200" s="2" t="s">
        <v>10004</v>
      </c>
      <c r="J200" s="2" t="s">
        <v>10005</v>
      </c>
      <c r="K200" s="2" t="s">
        <v>10006</v>
      </c>
      <c r="L200" s="2"/>
      <c r="M200" s="2"/>
      <c r="N200" s="2"/>
      <c r="O200" s="2"/>
      <c r="P200" s="2"/>
      <c r="Q200" s="2"/>
      <c r="R200" s="2"/>
      <c r="S200" s="2"/>
      <c r="T200" s="2"/>
      <c r="U200" s="2"/>
      <c r="V200" s="2"/>
      <c r="W200" s="2"/>
      <c r="X200" s="2"/>
      <c r="Y200" s="2"/>
      <c r="Z200" s="2"/>
      <c r="AA200" s="2"/>
      <c r="AB200" s="2"/>
    </row>
    <row r="201" spans="1:28" x14ac:dyDescent="0.3">
      <c r="A201">
        <v>1861</v>
      </c>
      <c r="B201" s="14" t="str">
        <f>IFERROR(_xlfn.XLOOKUP(AllStopTimes[[#This Row],[cu_ID]],#REF!,#REF!), "Not Found")</f>
        <v>Not Found</v>
      </c>
      <c r="C201" s="1">
        <v>102</v>
      </c>
      <c r="D201" s="1">
        <v>70024</v>
      </c>
      <c r="E201" s="1">
        <v>0</v>
      </c>
      <c r="F201" s="2" t="s">
        <v>10007</v>
      </c>
      <c r="G201" s="1">
        <v>120</v>
      </c>
      <c r="H201" s="33">
        <v>1.3666666666666667</v>
      </c>
      <c r="I201" s="2" t="s">
        <v>10008</v>
      </c>
      <c r="J201" s="2" t="s">
        <v>10009</v>
      </c>
      <c r="K201" s="2"/>
      <c r="L201" s="2"/>
      <c r="M201" s="2"/>
      <c r="N201" s="2"/>
      <c r="O201" s="2"/>
      <c r="P201" s="2"/>
      <c r="Q201" s="2"/>
      <c r="R201" s="2"/>
      <c r="S201" s="2"/>
      <c r="T201" s="2"/>
      <c r="U201" s="2"/>
      <c r="V201" s="2"/>
      <c r="W201" s="2"/>
      <c r="X201" s="2"/>
      <c r="Y201" s="2"/>
      <c r="Z201" s="2"/>
      <c r="AA201" s="2"/>
      <c r="AB201" s="2"/>
    </row>
    <row r="202" spans="1:28" x14ac:dyDescent="0.3">
      <c r="A202">
        <v>11217</v>
      </c>
      <c r="B202" s="14" t="str">
        <f>IFERROR(_xlfn.XLOOKUP(AllStopTimes[[#This Row],[cu_ID]],#REF!,#REF!), "Not Found")</f>
        <v>Not Found</v>
      </c>
      <c r="C202" s="1">
        <v>102</v>
      </c>
      <c r="D202" s="1">
        <v>73404</v>
      </c>
      <c r="E202" s="1">
        <v>0</v>
      </c>
      <c r="F202" s="2" t="s">
        <v>8645</v>
      </c>
      <c r="G202" s="1">
        <v>130</v>
      </c>
      <c r="H202" s="33">
        <v>0.15</v>
      </c>
      <c r="I202" s="2" t="s">
        <v>10010</v>
      </c>
      <c r="J202" s="2"/>
      <c r="K202" s="2"/>
      <c r="L202" s="2"/>
      <c r="M202" s="2"/>
      <c r="N202" s="2"/>
      <c r="O202" s="2"/>
      <c r="P202" s="2"/>
      <c r="Q202" s="2"/>
      <c r="R202" s="2"/>
      <c r="S202" s="2"/>
      <c r="T202" s="2"/>
      <c r="U202" s="2"/>
      <c r="V202" s="2"/>
      <c r="W202" s="2"/>
      <c r="X202" s="2"/>
      <c r="Y202" s="2"/>
      <c r="Z202" s="2"/>
      <c r="AA202" s="2"/>
      <c r="AB202" s="2"/>
    </row>
    <row r="203" spans="1:28" x14ac:dyDescent="0.3">
      <c r="A203">
        <v>2564</v>
      </c>
      <c r="B203" s="14" t="str">
        <f>IFERROR(_xlfn.XLOOKUP(AllStopTimes[[#This Row],[cu_ID]],#REF!,#REF!), "Not Found")</f>
        <v>Not Found</v>
      </c>
      <c r="C203" s="1">
        <v>102</v>
      </c>
      <c r="D203" s="1">
        <v>71160</v>
      </c>
      <c r="E203" s="1">
        <v>0</v>
      </c>
      <c r="F203" s="2" t="s">
        <v>8318</v>
      </c>
      <c r="G203" s="1">
        <v>130</v>
      </c>
      <c r="H203" s="33">
        <v>7.2166666666666668</v>
      </c>
      <c r="I203" s="2" t="s">
        <v>10011</v>
      </c>
      <c r="J203" s="2"/>
      <c r="K203" s="2"/>
      <c r="L203" s="2"/>
      <c r="M203" s="2"/>
      <c r="N203" s="2"/>
      <c r="O203" s="2"/>
      <c r="P203" s="2"/>
      <c r="Q203" s="2"/>
      <c r="R203" s="2"/>
      <c r="S203" s="2"/>
      <c r="T203" s="2"/>
      <c r="U203" s="2"/>
      <c r="V203" s="2"/>
      <c r="W203" s="2"/>
      <c r="X203" s="2"/>
      <c r="Y203" s="2"/>
      <c r="Z203" s="2"/>
      <c r="AA203" s="2"/>
      <c r="AB203" s="2"/>
    </row>
    <row r="204" spans="1:28" x14ac:dyDescent="0.3">
      <c r="A204">
        <v>2303</v>
      </c>
      <c r="B204" s="14" t="str">
        <f>IFERROR(_xlfn.XLOOKUP(AllStopTimes[[#This Row],[cu_ID]],#REF!,#REF!), "Not Found")</f>
        <v>Not Found</v>
      </c>
      <c r="C204" s="1">
        <v>102</v>
      </c>
      <c r="D204" s="1">
        <v>99120</v>
      </c>
      <c r="E204" s="1">
        <v>3</v>
      </c>
      <c r="F204" s="2" t="s">
        <v>10012</v>
      </c>
      <c r="G204" s="1">
        <v>130</v>
      </c>
      <c r="H204" s="33">
        <v>11.883333333333333</v>
      </c>
      <c r="I204" s="2" t="s">
        <v>10013</v>
      </c>
      <c r="J204" s="2"/>
      <c r="K204" s="2"/>
      <c r="L204" s="2"/>
      <c r="M204" s="2"/>
      <c r="N204" s="2"/>
      <c r="O204" s="2"/>
      <c r="P204" s="2"/>
      <c r="Q204" s="2"/>
      <c r="R204" s="2"/>
      <c r="S204" s="2"/>
      <c r="T204" s="2"/>
      <c r="U204" s="2"/>
      <c r="V204" s="2"/>
      <c r="W204" s="2"/>
      <c r="X204" s="2"/>
      <c r="Y204" s="2"/>
      <c r="Z204" s="2"/>
      <c r="AA204" s="2"/>
      <c r="AB204" s="2"/>
    </row>
    <row r="205" spans="1:28" x14ac:dyDescent="0.3">
      <c r="A205">
        <v>11826</v>
      </c>
      <c r="B205" s="14" t="str">
        <f>IFERROR(_xlfn.XLOOKUP(AllStopTimes[[#This Row],[cu_ID]],#REF!,#REF!), "Not Found")</f>
        <v>Not Found</v>
      </c>
      <c r="C205" s="1">
        <v>102</v>
      </c>
      <c r="D205" s="1">
        <v>73444</v>
      </c>
      <c r="E205" s="1">
        <v>0</v>
      </c>
      <c r="F205" s="2" t="s">
        <v>8320</v>
      </c>
      <c r="G205" s="1">
        <v>131</v>
      </c>
      <c r="H205" s="33">
        <v>8.875</v>
      </c>
      <c r="I205" s="2" t="s">
        <v>10014</v>
      </c>
      <c r="J205" s="2" t="s">
        <v>10015</v>
      </c>
      <c r="K205" s="2"/>
      <c r="L205" s="2"/>
      <c r="M205" s="2"/>
      <c r="N205" s="2"/>
      <c r="O205" s="2"/>
      <c r="P205" s="2"/>
      <c r="Q205" s="2"/>
      <c r="R205" s="2"/>
      <c r="S205" s="2"/>
      <c r="T205" s="2"/>
      <c r="U205" s="2"/>
      <c r="V205" s="2"/>
      <c r="W205" s="2"/>
      <c r="X205" s="2"/>
      <c r="Y205" s="2"/>
      <c r="Z205" s="2"/>
      <c r="AA205" s="2"/>
      <c r="AB205" s="2"/>
    </row>
    <row r="206" spans="1:28" x14ac:dyDescent="0.3">
      <c r="A206">
        <v>8702</v>
      </c>
      <c r="B206" s="14" t="str">
        <f>IFERROR(_xlfn.XLOOKUP(AllStopTimes[[#This Row],[cu_ID]],#REF!,#REF!), "Not Found")</f>
        <v>Not Found</v>
      </c>
      <c r="C206" s="1">
        <v>102</v>
      </c>
      <c r="D206" s="1">
        <v>73260</v>
      </c>
      <c r="E206" s="1">
        <v>0</v>
      </c>
      <c r="F206" s="2" t="s">
        <v>8647</v>
      </c>
      <c r="G206" s="1">
        <v>134</v>
      </c>
      <c r="H206" s="33">
        <v>0.25</v>
      </c>
      <c r="I206" s="2" t="s">
        <v>10016</v>
      </c>
      <c r="J206" s="2"/>
      <c r="K206" s="2"/>
      <c r="L206" s="2"/>
      <c r="M206" s="2"/>
      <c r="N206" s="2"/>
      <c r="O206" s="2"/>
      <c r="P206" s="2"/>
      <c r="Q206" s="2"/>
      <c r="R206" s="2"/>
      <c r="S206" s="2"/>
      <c r="T206" s="2"/>
      <c r="U206" s="2"/>
      <c r="V206" s="2"/>
      <c r="W206" s="2"/>
      <c r="X206" s="2"/>
      <c r="Y206" s="2"/>
      <c r="Z206" s="2"/>
      <c r="AA206" s="2"/>
      <c r="AB206" s="2"/>
    </row>
    <row r="207" spans="1:28" x14ac:dyDescent="0.3">
      <c r="A207">
        <v>8534</v>
      </c>
      <c r="B207" s="14" t="str">
        <f>IFERROR(_xlfn.XLOOKUP(AllStopTimes[[#This Row],[cu_ID]],#REF!,#REF!), "Not Found")</f>
        <v>Not Found</v>
      </c>
      <c r="C207" s="1">
        <v>102</v>
      </c>
      <c r="D207" s="1">
        <v>99031</v>
      </c>
      <c r="E207" s="1">
        <v>61</v>
      </c>
      <c r="F207" s="2" t="s">
        <v>8539</v>
      </c>
      <c r="G207" s="1">
        <v>135</v>
      </c>
      <c r="H207" s="33">
        <v>12.950000000000001</v>
      </c>
      <c r="I207" s="2" t="s">
        <v>10017</v>
      </c>
      <c r="J207" s="2" t="s">
        <v>10018</v>
      </c>
      <c r="K207" s="2" t="s">
        <v>10019</v>
      </c>
      <c r="L207" s="2"/>
      <c r="M207" s="2"/>
      <c r="N207" s="2"/>
      <c r="O207" s="2"/>
      <c r="P207" s="2"/>
      <c r="Q207" s="2"/>
      <c r="R207" s="2"/>
      <c r="S207" s="2"/>
      <c r="T207" s="2"/>
      <c r="U207" s="2"/>
      <c r="V207" s="2"/>
      <c r="W207" s="2"/>
      <c r="X207" s="2"/>
      <c r="Y207" s="2"/>
      <c r="Z207" s="2"/>
      <c r="AA207" s="2"/>
      <c r="AB207" s="2"/>
    </row>
    <row r="208" spans="1:28" x14ac:dyDescent="0.3">
      <c r="A208">
        <v>13227</v>
      </c>
      <c r="B208" s="14" t="str">
        <f>IFERROR(_xlfn.XLOOKUP(AllStopTimes[[#This Row],[cu_ID]],#REF!,#REF!), "Not Found")</f>
        <v>Not Found</v>
      </c>
      <c r="C208" s="1">
        <v>102</v>
      </c>
      <c r="D208" s="1">
        <v>73490</v>
      </c>
      <c r="E208" s="1">
        <v>0</v>
      </c>
      <c r="F208" s="2" t="s">
        <v>7995</v>
      </c>
      <c r="G208" s="1">
        <v>137</v>
      </c>
      <c r="H208" s="33">
        <v>6.46111111</v>
      </c>
      <c r="I208" s="2" t="s">
        <v>10020</v>
      </c>
      <c r="J208" s="2" t="s">
        <v>10021</v>
      </c>
      <c r="K208" s="2" t="s">
        <v>10022</v>
      </c>
      <c r="L208" s="2"/>
      <c r="M208" s="2"/>
      <c r="N208" s="2"/>
      <c r="O208" s="2"/>
      <c r="P208" s="2"/>
      <c r="Q208" s="2"/>
      <c r="R208" s="2"/>
      <c r="S208" s="2"/>
      <c r="T208" s="2"/>
      <c r="U208" s="2"/>
      <c r="V208" s="2"/>
      <c r="W208" s="2"/>
      <c r="X208" s="2"/>
      <c r="Y208" s="2"/>
      <c r="Z208" s="2"/>
      <c r="AA208" s="2"/>
      <c r="AB208" s="2"/>
    </row>
    <row r="209" spans="1:28" x14ac:dyDescent="0.3">
      <c r="A209">
        <v>2566</v>
      </c>
      <c r="B209" s="14" t="str">
        <f>IFERROR(_xlfn.XLOOKUP(AllStopTimes[[#This Row],[cu_ID]],#REF!,#REF!), "Not Found")</f>
        <v>Not Found</v>
      </c>
      <c r="C209" s="1">
        <v>102</v>
      </c>
      <c r="D209" s="1">
        <v>99103</v>
      </c>
      <c r="E209" s="1">
        <v>52</v>
      </c>
      <c r="F209" s="2" t="s">
        <v>10023</v>
      </c>
      <c r="G209" s="1">
        <v>140</v>
      </c>
      <c r="H209" s="33">
        <v>3.5583333333333336</v>
      </c>
      <c r="I209" s="2" t="s">
        <v>10024</v>
      </c>
      <c r="J209" s="2" t="s">
        <v>10025</v>
      </c>
      <c r="K209" s="2"/>
      <c r="L209" s="2"/>
      <c r="M209" s="2"/>
      <c r="N209" s="2"/>
      <c r="O209" s="2"/>
      <c r="P209" s="2"/>
      <c r="Q209" s="2"/>
      <c r="R209" s="2"/>
      <c r="S209" s="2"/>
      <c r="T209" s="2"/>
      <c r="U209" s="2"/>
      <c r="V209" s="2"/>
      <c r="W209" s="2"/>
      <c r="X209" s="2"/>
      <c r="Y209" s="2"/>
      <c r="Z209" s="2"/>
      <c r="AA209" s="2"/>
      <c r="AB209" s="2"/>
    </row>
    <row r="210" spans="1:28" x14ac:dyDescent="0.3">
      <c r="A210">
        <v>2557</v>
      </c>
      <c r="B210" s="14" t="str">
        <f>IFERROR(_xlfn.XLOOKUP(AllStopTimes[[#This Row],[cu_ID]],#REF!,#REF!), "Not Found")</f>
        <v>Not Found</v>
      </c>
      <c r="C210" s="1">
        <v>102</v>
      </c>
      <c r="D210" s="1">
        <v>99061</v>
      </c>
      <c r="E210" s="1">
        <v>112</v>
      </c>
      <c r="F210" s="2" t="s">
        <v>8326</v>
      </c>
      <c r="G210" s="1">
        <v>150</v>
      </c>
      <c r="H210" s="33">
        <v>28.983333333333334</v>
      </c>
      <c r="I210" s="2" t="s">
        <v>10026</v>
      </c>
      <c r="J210" s="2" t="s">
        <v>10027</v>
      </c>
      <c r="K210" s="2"/>
      <c r="L210" s="2"/>
      <c r="M210" s="2"/>
      <c r="N210" s="2"/>
      <c r="O210" s="2"/>
      <c r="P210" s="2"/>
      <c r="Q210" s="2"/>
      <c r="R210" s="2"/>
      <c r="S210" s="2"/>
      <c r="T210" s="2"/>
      <c r="U210" s="2"/>
      <c r="V210" s="2"/>
      <c r="W210" s="2"/>
      <c r="X210" s="2"/>
      <c r="Y210" s="2"/>
      <c r="Z210" s="2"/>
      <c r="AA210" s="2"/>
      <c r="AB210" s="2"/>
    </row>
    <row r="211" spans="1:28" x14ac:dyDescent="0.3">
      <c r="A211">
        <v>2544</v>
      </c>
      <c r="B211" s="14" t="str">
        <f>IFERROR(_xlfn.XLOOKUP(AllStopTimes[[#This Row],[cu_ID]],#REF!,#REF!), "Not Found")</f>
        <v>Not Found</v>
      </c>
      <c r="C211" s="1">
        <v>102</v>
      </c>
      <c r="D211" s="1">
        <v>99126</v>
      </c>
      <c r="E211" s="1">
        <v>3</v>
      </c>
      <c r="F211" s="2" t="s">
        <v>8327</v>
      </c>
      <c r="G211" s="1">
        <v>151</v>
      </c>
      <c r="H211" s="33">
        <v>1.6166666666666667</v>
      </c>
      <c r="I211" s="2" t="s">
        <v>10028</v>
      </c>
      <c r="J211" s="2"/>
      <c r="K211" s="2"/>
      <c r="L211" s="2"/>
      <c r="M211" s="2"/>
      <c r="N211" s="2"/>
      <c r="O211" s="2"/>
      <c r="P211" s="2"/>
      <c r="Q211" s="2"/>
      <c r="R211" s="2"/>
      <c r="S211" s="2"/>
      <c r="T211" s="2"/>
      <c r="U211" s="2"/>
      <c r="V211" s="2"/>
      <c r="W211" s="2"/>
      <c r="X211" s="2"/>
      <c r="Y211" s="2"/>
      <c r="Z211" s="2"/>
      <c r="AA211" s="2"/>
      <c r="AB211" s="2"/>
    </row>
    <row r="212" spans="1:28" x14ac:dyDescent="0.3">
      <c r="A212">
        <v>2567</v>
      </c>
      <c r="B212" s="14" t="str">
        <f>IFERROR(_xlfn.XLOOKUP(AllStopTimes[[#This Row],[cu_ID]],#REF!,#REF!), "Not Found")</f>
        <v>Not Found</v>
      </c>
      <c r="C212" s="1">
        <v>102</v>
      </c>
      <c r="D212" s="1">
        <v>71163</v>
      </c>
      <c r="E212" s="1">
        <v>0</v>
      </c>
      <c r="F212" s="2" t="s">
        <v>8329</v>
      </c>
      <c r="G212" s="1">
        <v>152</v>
      </c>
      <c r="H212" s="33">
        <v>2.3250000000000002</v>
      </c>
      <c r="I212" s="2" t="s">
        <v>10029</v>
      </c>
      <c r="J212" s="2" t="s">
        <v>10030</v>
      </c>
      <c r="K212" s="2"/>
      <c r="L212" s="2"/>
      <c r="M212" s="2"/>
      <c r="N212" s="2"/>
      <c r="O212" s="2"/>
      <c r="P212" s="2"/>
      <c r="Q212" s="2"/>
      <c r="R212" s="2"/>
      <c r="S212" s="2"/>
      <c r="T212" s="2"/>
      <c r="U212" s="2"/>
      <c r="V212" s="2"/>
      <c r="W212" s="2"/>
      <c r="X212" s="2"/>
      <c r="Y212" s="2"/>
      <c r="Z212" s="2"/>
      <c r="AA212" s="2"/>
      <c r="AB212" s="2"/>
    </row>
    <row r="213" spans="1:28" x14ac:dyDescent="0.3">
      <c r="A213">
        <v>10328</v>
      </c>
      <c r="B213" s="14" t="str">
        <f>IFERROR(_xlfn.XLOOKUP(AllStopTimes[[#This Row],[cu_ID]],#REF!,#REF!), "Not Found")</f>
        <v>Not Found</v>
      </c>
      <c r="C213" s="1">
        <v>102</v>
      </c>
      <c r="D213" s="1">
        <v>73366</v>
      </c>
      <c r="E213" s="1">
        <v>0</v>
      </c>
      <c r="F213" s="2" t="s">
        <v>8545</v>
      </c>
      <c r="G213" s="1">
        <v>155</v>
      </c>
      <c r="H213" s="33">
        <v>2.9555555550000001</v>
      </c>
      <c r="I213" s="2" t="s">
        <v>10031</v>
      </c>
      <c r="J213" s="2" t="s">
        <v>10032</v>
      </c>
      <c r="K213" s="2" t="s">
        <v>10033</v>
      </c>
      <c r="L213" s="2"/>
      <c r="M213" s="2"/>
      <c r="N213" s="2"/>
      <c r="O213" s="2"/>
      <c r="P213" s="2"/>
      <c r="Q213" s="2"/>
      <c r="R213" s="2"/>
      <c r="S213" s="2"/>
      <c r="T213" s="2"/>
      <c r="U213" s="2"/>
      <c r="V213" s="2"/>
      <c r="W213" s="2"/>
      <c r="X213" s="2"/>
      <c r="Y213" s="2"/>
      <c r="Z213" s="2"/>
      <c r="AA213" s="2"/>
      <c r="AB213" s="2"/>
    </row>
    <row r="214" spans="1:28" x14ac:dyDescent="0.3">
      <c r="A214">
        <v>14926</v>
      </c>
      <c r="B214" s="14" t="str">
        <f>IFERROR(_xlfn.XLOOKUP(AllStopTimes[[#This Row],[cu_ID]],#REF!,#REF!), "Not Found")</f>
        <v>Not Found</v>
      </c>
      <c r="C214" s="1">
        <v>102</v>
      </c>
      <c r="D214" s="1">
        <v>73544</v>
      </c>
      <c r="E214" s="1">
        <v>0</v>
      </c>
      <c r="F214" s="2" t="s">
        <v>8551</v>
      </c>
      <c r="G214" s="1">
        <v>156</v>
      </c>
      <c r="H214" s="33">
        <v>4.6777777766666668</v>
      </c>
      <c r="I214" s="2" t="s">
        <v>10034</v>
      </c>
      <c r="J214" s="2" t="s">
        <v>10035</v>
      </c>
      <c r="K214" s="2" t="s">
        <v>10036</v>
      </c>
      <c r="L214" s="2"/>
      <c r="M214" s="2"/>
      <c r="N214" s="2"/>
      <c r="O214" s="2"/>
      <c r="P214" s="2"/>
      <c r="Q214" s="2"/>
      <c r="R214" s="2"/>
      <c r="S214" s="2"/>
      <c r="T214" s="2"/>
      <c r="U214" s="2"/>
      <c r="V214" s="2"/>
      <c r="W214" s="2"/>
      <c r="X214" s="2"/>
      <c r="Y214" s="2"/>
      <c r="Z214" s="2"/>
      <c r="AA214" s="2"/>
      <c r="AB214" s="2"/>
    </row>
    <row r="215" spans="1:28" x14ac:dyDescent="0.3">
      <c r="A215">
        <v>14501</v>
      </c>
      <c r="B215" s="14" t="str">
        <f>IFERROR(_xlfn.XLOOKUP(AllStopTimes[[#This Row],[cu_ID]],#REF!,#REF!), "Not Found")</f>
        <v>Not Found</v>
      </c>
      <c r="C215" s="1">
        <v>102</v>
      </c>
      <c r="D215" s="1">
        <v>73521</v>
      </c>
      <c r="E215" s="1">
        <v>0</v>
      </c>
      <c r="F215" s="2" t="s">
        <v>8553</v>
      </c>
      <c r="G215" s="1">
        <v>160</v>
      </c>
      <c r="H215" s="33">
        <v>5.45</v>
      </c>
      <c r="I215" s="2" t="s">
        <v>10037</v>
      </c>
      <c r="J215" s="2" t="s">
        <v>10038</v>
      </c>
      <c r="K215" s="2"/>
      <c r="L215" s="2"/>
      <c r="M215" s="2"/>
      <c r="N215" s="2"/>
      <c r="O215" s="2"/>
      <c r="P215" s="2"/>
      <c r="Q215" s="2"/>
      <c r="R215" s="2"/>
      <c r="S215" s="2"/>
      <c r="T215" s="2"/>
      <c r="U215" s="2"/>
      <c r="V215" s="2"/>
      <c r="W215" s="2"/>
      <c r="X215" s="2"/>
      <c r="Y215" s="2"/>
      <c r="Z215" s="2"/>
      <c r="AA215" s="2"/>
      <c r="AB215" s="2"/>
    </row>
    <row r="216" spans="1:28" x14ac:dyDescent="0.3">
      <c r="A216">
        <v>14520</v>
      </c>
      <c r="B216" s="14" t="str">
        <f>IFERROR(_xlfn.XLOOKUP(AllStopTimes[[#This Row],[cu_ID]],#REF!,#REF!), "Not Found")</f>
        <v>Not Found</v>
      </c>
      <c r="C216" s="1">
        <v>102</v>
      </c>
      <c r="D216" s="1">
        <v>99152</v>
      </c>
      <c r="E216" s="1">
        <v>1</v>
      </c>
      <c r="F216" s="2" t="s">
        <v>8230</v>
      </c>
      <c r="G216" s="1">
        <v>160</v>
      </c>
      <c r="H216" s="33">
        <v>2.9083333333333332</v>
      </c>
      <c r="I216" s="2" t="s">
        <v>10039</v>
      </c>
      <c r="J216" s="2" t="s">
        <v>10040</v>
      </c>
      <c r="K216" s="2"/>
      <c r="L216" s="2"/>
      <c r="M216" s="2"/>
      <c r="N216" s="2"/>
      <c r="O216" s="2"/>
      <c r="P216" s="2"/>
      <c r="Q216" s="2"/>
      <c r="R216" s="2"/>
      <c r="S216" s="2"/>
      <c r="T216" s="2"/>
      <c r="U216" s="2"/>
      <c r="V216" s="2"/>
      <c r="W216" s="2"/>
      <c r="X216" s="2"/>
      <c r="Y216" s="2"/>
      <c r="Z216" s="2"/>
      <c r="AA216" s="2"/>
      <c r="AB216" s="2"/>
    </row>
    <row r="217" spans="1:28" x14ac:dyDescent="0.3">
      <c r="A217">
        <v>2550</v>
      </c>
      <c r="B217" s="14" t="str">
        <f>IFERROR(_xlfn.XLOOKUP(AllStopTimes[[#This Row],[cu_ID]],#REF!,#REF!), "Not Found")</f>
        <v>Not Found</v>
      </c>
      <c r="C217" s="1">
        <v>102</v>
      </c>
      <c r="D217" s="1">
        <v>71146</v>
      </c>
      <c r="E217" s="1">
        <v>0</v>
      </c>
      <c r="F217" s="2" t="s">
        <v>10041</v>
      </c>
      <c r="G217" s="1">
        <v>160</v>
      </c>
      <c r="H217" s="33">
        <v>0.58333333333333337</v>
      </c>
      <c r="I217" s="2" t="s">
        <v>10042</v>
      </c>
      <c r="J217" s="2" t="s">
        <v>10043</v>
      </c>
      <c r="K217" s="2"/>
      <c r="L217" s="2"/>
      <c r="M217" s="2"/>
      <c r="N217" s="2"/>
      <c r="O217" s="2"/>
      <c r="P217" s="2"/>
      <c r="Q217" s="2"/>
      <c r="R217" s="2"/>
      <c r="S217" s="2"/>
      <c r="T217" s="2"/>
      <c r="U217" s="2"/>
      <c r="V217" s="2"/>
      <c r="W217" s="2"/>
      <c r="X217" s="2"/>
      <c r="Y217" s="2"/>
      <c r="Z217" s="2"/>
      <c r="AA217" s="2"/>
      <c r="AB217" s="2"/>
    </row>
    <row r="218" spans="1:28" x14ac:dyDescent="0.3">
      <c r="A218">
        <v>8565</v>
      </c>
      <c r="B218" s="14" t="str">
        <f>IFERROR(_xlfn.XLOOKUP(AllStopTimes[[#This Row],[cu_ID]],#REF!,#REF!), "Not Found")</f>
        <v>Not Found</v>
      </c>
      <c r="C218" s="1">
        <v>102</v>
      </c>
      <c r="D218" s="1">
        <v>99031</v>
      </c>
      <c r="E218" s="1">
        <v>92</v>
      </c>
      <c r="F218" s="2" t="s">
        <v>8334</v>
      </c>
      <c r="G218" s="1">
        <v>161</v>
      </c>
      <c r="H218" s="33">
        <v>13.425000000000001</v>
      </c>
      <c r="I218" s="2" t="s">
        <v>10044</v>
      </c>
      <c r="J218" s="2" t="s">
        <v>10045</v>
      </c>
      <c r="K218" s="2"/>
      <c r="L218" s="2"/>
      <c r="M218" s="2"/>
      <c r="N218" s="2"/>
      <c r="O218" s="2"/>
      <c r="P218" s="2"/>
      <c r="Q218" s="2"/>
      <c r="R218" s="2"/>
      <c r="S218" s="2"/>
      <c r="T218" s="2"/>
      <c r="U218" s="2"/>
      <c r="V218" s="2"/>
      <c r="W218" s="2"/>
      <c r="X218" s="2"/>
      <c r="Y218" s="2"/>
      <c r="Z218" s="2"/>
      <c r="AA218" s="2"/>
      <c r="AB218" s="2"/>
    </row>
    <row r="219" spans="1:28" x14ac:dyDescent="0.3">
      <c r="A219">
        <v>2546</v>
      </c>
      <c r="B219" s="14" t="str">
        <f>IFERROR(_xlfn.XLOOKUP(AllStopTimes[[#This Row],[cu_ID]],#REF!,#REF!), "Not Found")</f>
        <v>Not Found</v>
      </c>
      <c r="C219" s="1">
        <v>102</v>
      </c>
      <c r="D219" s="1">
        <v>73404</v>
      </c>
      <c r="E219" s="1">
        <v>2</v>
      </c>
      <c r="F219" s="2" t="s">
        <v>8336</v>
      </c>
      <c r="G219" s="1">
        <v>162</v>
      </c>
      <c r="H219" s="33">
        <v>9.9500000000000011</v>
      </c>
      <c r="I219" s="2" t="s">
        <v>10046</v>
      </c>
      <c r="J219" s="2" t="s">
        <v>10047</v>
      </c>
      <c r="K219" s="2"/>
      <c r="L219" s="2"/>
      <c r="M219" s="2"/>
      <c r="N219" s="2"/>
      <c r="O219" s="2"/>
      <c r="P219" s="2"/>
      <c r="Q219" s="2"/>
      <c r="R219" s="2"/>
      <c r="S219" s="2"/>
      <c r="T219" s="2"/>
      <c r="U219" s="2"/>
      <c r="V219" s="2"/>
      <c r="W219" s="2"/>
      <c r="X219" s="2"/>
      <c r="Y219" s="2"/>
      <c r="Z219" s="2"/>
      <c r="AA219" s="2"/>
      <c r="AB219" s="2"/>
    </row>
    <row r="220" spans="1:28" x14ac:dyDescent="0.3">
      <c r="A220">
        <v>2874</v>
      </c>
      <c r="B220" s="14" t="str">
        <f>IFERROR(_xlfn.XLOOKUP(AllStopTimes[[#This Row],[cu_ID]],#REF!,#REF!), "Not Found")</f>
        <v>Not Found</v>
      </c>
      <c r="C220" s="1">
        <v>102</v>
      </c>
      <c r="D220" s="1">
        <v>73042</v>
      </c>
      <c r="E220" s="1">
        <v>0</v>
      </c>
      <c r="F220" s="2" t="s">
        <v>8338</v>
      </c>
      <c r="G220" s="1">
        <v>164</v>
      </c>
      <c r="H220" s="33">
        <v>9.0333333333333332</v>
      </c>
      <c r="I220" s="2" t="s">
        <v>10048</v>
      </c>
      <c r="J220" s="2"/>
      <c r="K220" s="2"/>
      <c r="L220" s="2"/>
      <c r="M220" s="2"/>
      <c r="N220" s="2"/>
      <c r="O220" s="2"/>
      <c r="P220" s="2"/>
      <c r="Q220" s="2"/>
      <c r="R220" s="2"/>
      <c r="S220" s="2"/>
      <c r="T220" s="2"/>
      <c r="U220" s="2"/>
      <c r="V220" s="2"/>
      <c r="W220" s="2"/>
      <c r="X220" s="2"/>
      <c r="Y220" s="2"/>
      <c r="Z220" s="2"/>
      <c r="AA220" s="2"/>
      <c r="AB220" s="2"/>
    </row>
    <row r="221" spans="1:28" x14ac:dyDescent="0.3">
      <c r="A221">
        <v>8650</v>
      </c>
      <c r="B221" s="14" t="str">
        <f>IFERROR(_xlfn.XLOOKUP(AllStopTimes[[#This Row],[cu_ID]],#REF!,#REF!), "Not Found")</f>
        <v>Not Found</v>
      </c>
      <c r="C221" s="1">
        <v>102</v>
      </c>
      <c r="D221" s="1">
        <v>99031</v>
      </c>
      <c r="E221" s="1">
        <v>97</v>
      </c>
      <c r="F221" s="2" t="s">
        <v>8557</v>
      </c>
      <c r="G221" s="1">
        <v>165</v>
      </c>
      <c r="H221" s="33">
        <v>5.8166666666666664</v>
      </c>
      <c r="I221" s="2" t="s">
        <v>10049</v>
      </c>
      <c r="J221" s="2" t="s">
        <v>10050</v>
      </c>
      <c r="K221" s="2" t="s">
        <v>10051</v>
      </c>
      <c r="L221" s="2"/>
      <c r="M221" s="2"/>
      <c r="N221" s="2"/>
      <c r="O221" s="2"/>
      <c r="P221" s="2"/>
      <c r="Q221" s="2"/>
      <c r="R221" s="2"/>
      <c r="S221" s="2"/>
      <c r="T221" s="2"/>
      <c r="U221" s="2"/>
      <c r="V221" s="2"/>
      <c r="W221" s="2"/>
      <c r="X221" s="2"/>
      <c r="Y221" s="2"/>
      <c r="Z221" s="2"/>
      <c r="AA221" s="2"/>
      <c r="AB221" s="2"/>
    </row>
    <row r="222" spans="1:28" x14ac:dyDescent="0.3">
      <c r="A222">
        <v>2283</v>
      </c>
      <c r="B222" s="14" t="str">
        <f>IFERROR(_xlfn.XLOOKUP(AllStopTimes[[#This Row],[cu_ID]],#REF!,#REF!), "Not Found")</f>
        <v>Not Found</v>
      </c>
      <c r="C222" s="1">
        <v>102</v>
      </c>
      <c r="D222" s="1">
        <v>70861</v>
      </c>
      <c r="E222" s="1">
        <v>0</v>
      </c>
      <c r="F222" s="2" t="s">
        <v>8650</v>
      </c>
      <c r="G222" s="1">
        <v>165</v>
      </c>
      <c r="H222" s="33">
        <v>12.966666666666667</v>
      </c>
      <c r="I222" s="2" t="s">
        <v>10052</v>
      </c>
      <c r="J222" s="2"/>
      <c r="K222" s="2"/>
      <c r="L222" s="2"/>
      <c r="M222" s="2"/>
      <c r="N222" s="2"/>
      <c r="O222" s="2"/>
      <c r="P222" s="2"/>
      <c r="Q222" s="2"/>
      <c r="R222" s="2"/>
      <c r="S222" s="2"/>
      <c r="T222" s="2"/>
      <c r="U222" s="2"/>
      <c r="V222" s="2"/>
      <c r="W222" s="2"/>
      <c r="X222" s="2"/>
      <c r="Y222" s="2"/>
      <c r="Z222" s="2"/>
      <c r="AA222" s="2"/>
      <c r="AB222" s="2"/>
    </row>
    <row r="223" spans="1:28" x14ac:dyDescent="0.3">
      <c r="A223">
        <v>2943</v>
      </c>
      <c r="B223" s="14" t="str">
        <f>IFERROR(_xlfn.XLOOKUP(AllStopTimes[[#This Row],[cu_ID]],#REF!,#REF!), "Not Found")</f>
        <v>Not Found</v>
      </c>
      <c r="C223" s="1">
        <v>102</v>
      </c>
      <c r="D223" s="1">
        <v>73404</v>
      </c>
      <c r="E223" s="1">
        <v>1</v>
      </c>
      <c r="F223" s="2" t="s">
        <v>10053</v>
      </c>
      <c r="G223" s="1">
        <v>170</v>
      </c>
      <c r="H223" s="33">
        <v>4.6166666666666671</v>
      </c>
      <c r="I223" s="2" t="s">
        <v>10054</v>
      </c>
      <c r="J223" s="2" t="s">
        <v>10055</v>
      </c>
      <c r="K223" s="2"/>
      <c r="L223" s="2"/>
      <c r="M223" s="2"/>
      <c r="N223" s="2"/>
      <c r="O223" s="2"/>
      <c r="P223" s="2"/>
      <c r="Q223" s="2"/>
      <c r="R223" s="2"/>
      <c r="S223" s="2"/>
      <c r="T223" s="2"/>
      <c r="U223" s="2"/>
      <c r="V223" s="2"/>
      <c r="W223" s="2"/>
      <c r="X223" s="2"/>
      <c r="Y223" s="2"/>
      <c r="Z223" s="2"/>
      <c r="AA223" s="2"/>
      <c r="AB223" s="2"/>
    </row>
    <row r="224" spans="1:28" x14ac:dyDescent="0.3">
      <c r="A224">
        <v>8748</v>
      </c>
      <c r="B224" s="14" t="str">
        <f>IFERROR(_xlfn.XLOOKUP(AllStopTimes[[#This Row],[cu_ID]],#REF!,#REF!), "Not Found")</f>
        <v>Not Found</v>
      </c>
      <c r="C224" s="1">
        <v>102</v>
      </c>
      <c r="D224" s="1">
        <v>73264</v>
      </c>
      <c r="E224" s="1">
        <v>0</v>
      </c>
      <c r="F224" s="2" t="s">
        <v>8559</v>
      </c>
      <c r="G224" s="1">
        <v>170</v>
      </c>
      <c r="H224" s="33">
        <v>17.400000000000002</v>
      </c>
      <c r="I224" s="2" t="s">
        <v>10056</v>
      </c>
      <c r="J224" s="2"/>
      <c r="K224" s="2"/>
      <c r="L224" s="2"/>
      <c r="M224" s="2"/>
      <c r="N224" s="2"/>
      <c r="O224" s="2"/>
      <c r="P224" s="2"/>
      <c r="Q224" s="2"/>
      <c r="R224" s="2"/>
      <c r="S224" s="2"/>
      <c r="T224" s="2"/>
      <c r="U224" s="2"/>
      <c r="V224" s="2"/>
      <c r="W224" s="2"/>
      <c r="X224" s="2"/>
      <c r="Y224" s="2"/>
      <c r="Z224" s="2"/>
      <c r="AA224" s="2"/>
      <c r="AB224" s="2"/>
    </row>
    <row r="225" spans="1:28" x14ac:dyDescent="0.3">
      <c r="A225">
        <v>13329</v>
      </c>
      <c r="B225" s="14" t="str">
        <f>IFERROR(_xlfn.XLOOKUP(AllStopTimes[[#This Row],[cu_ID]],#REF!,#REF!), "Not Found")</f>
        <v>Not Found</v>
      </c>
      <c r="C225" s="1">
        <v>102</v>
      </c>
      <c r="D225" s="1">
        <v>73491</v>
      </c>
      <c r="E225" s="1">
        <v>0</v>
      </c>
      <c r="F225" s="2" t="s">
        <v>8652</v>
      </c>
      <c r="G225" s="1">
        <v>170</v>
      </c>
      <c r="H225" s="33">
        <v>0.1</v>
      </c>
      <c r="I225" s="2" t="s">
        <v>10057</v>
      </c>
      <c r="J225" s="2"/>
      <c r="K225" s="2"/>
      <c r="L225" s="2"/>
      <c r="M225" s="2"/>
      <c r="N225" s="2"/>
      <c r="O225" s="2"/>
      <c r="P225" s="2"/>
      <c r="Q225" s="2"/>
      <c r="R225" s="2"/>
      <c r="S225" s="2"/>
      <c r="T225" s="2"/>
      <c r="U225" s="2"/>
      <c r="V225" s="2"/>
      <c r="W225" s="2"/>
      <c r="X225" s="2"/>
      <c r="Y225" s="2"/>
      <c r="Z225" s="2"/>
      <c r="AA225" s="2"/>
      <c r="AB225" s="2"/>
    </row>
    <row r="226" spans="1:28" x14ac:dyDescent="0.3">
      <c r="A226">
        <v>13544</v>
      </c>
      <c r="B226" s="14" t="str">
        <f>IFERROR(_xlfn.XLOOKUP(AllStopTimes[[#This Row],[cu_ID]],#REF!,#REF!), "Not Found")</f>
        <v>Not Found</v>
      </c>
      <c r="C226" s="1">
        <v>102</v>
      </c>
      <c r="D226" s="1">
        <v>73495</v>
      </c>
      <c r="E226" s="1">
        <v>0</v>
      </c>
      <c r="F226" s="2" t="s">
        <v>8404</v>
      </c>
      <c r="G226" s="1">
        <v>175</v>
      </c>
      <c r="H226" s="33">
        <v>0.41666666666666669</v>
      </c>
      <c r="I226" s="2" t="s">
        <v>10058</v>
      </c>
      <c r="J226" s="2"/>
      <c r="K226" s="2"/>
      <c r="L226" s="2"/>
      <c r="M226" s="2"/>
      <c r="N226" s="2"/>
      <c r="O226" s="2"/>
      <c r="P226" s="2"/>
      <c r="Q226" s="2"/>
      <c r="R226" s="2"/>
      <c r="S226" s="2"/>
      <c r="T226" s="2"/>
      <c r="U226" s="2"/>
      <c r="V226" s="2"/>
      <c r="W226" s="2"/>
      <c r="X226" s="2"/>
      <c r="Y226" s="2"/>
      <c r="Z226" s="2"/>
      <c r="AA226" s="2"/>
      <c r="AB226" s="2"/>
    </row>
    <row r="227" spans="1:28" x14ac:dyDescent="0.3">
      <c r="A227">
        <v>2007</v>
      </c>
      <c r="B227" s="14" t="str">
        <f>IFERROR(_xlfn.XLOOKUP(AllStopTimes[[#This Row],[cu_ID]],#REF!,#REF!), "Not Found")</f>
        <v>Not Found</v>
      </c>
      <c r="C227" s="1">
        <v>102</v>
      </c>
      <c r="D227" s="1">
        <v>70559</v>
      </c>
      <c r="E227" s="1">
        <v>0</v>
      </c>
      <c r="F227" s="2" t="s">
        <v>8401</v>
      </c>
      <c r="G227" s="1">
        <v>175</v>
      </c>
      <c r="H227" s="33">
        <v>5.1833333333333336</v>
      </c>
      <c r="I227" s="2" t="s">
        <v>10059</v>
      </c>
      <c r="J227" s="2"/>
      <c r="K227" s="2"/>
      <c r="L227" s="2"/>
      <c r="M227" s="2"/>
      <c r="N227" s="2"/>
      <c r="O227" s="2"/>
      <c r="P227" s="2"/>
      <c r="Q227" s="2"/>
      <c r="R227" s="2"/>
      <c r="S227" s="2"/>
      <c r="T227" s="2"/>
      <c r="U227" s="2"/>
      <c r="V227" s="2"/>
      <c r="W227" s="2"/>
      <c r="X227" s="2"/>
      <c r="Y227" s="2"/>
      <c r="Z227" s="2"/>
      <c r="AA227" s="2"/>
      <c r="AB227" s="2"/>
    </row>
    <row r="228" spans="1:28" x14ac:dyDescent="0.3">
      <c r="A228">
        <v>2294</v>
      </c>
      <c r="B228" s="14" t="str">
        <f>IFERROR(_xlfn.XLOOKUP(AllStopTimes[[#This Row],[cu_ID]],#REF!,#REF!), "Not Found")</f>
        <v>Not Found</v>
      </c>
      <c r="C228" s="1">
        <v>102</v>
      </c>
      <c r="D228" s="1">
        <v>70874</v>
      </c>
      <c r="E228" s="1">
        <v>0</v>
      </c>
      <c r="F228" s="2" t="s">
        <v>8654</v>
      </c>
      <c r="G228" s="1">
        <v>175</v>
      </c>
      <c r="H228" s="33">
        <v>7.666666666666667</v>
      </c>
      <c r="I228" s="2" t="s">
        <v>10060</v>
      </c>
      <c r="J228" s="2"/>
      <c r="K228" s="2"/>
      <c r="L228" s="2"/>
      <c r="M228" s="2"/>
      <c r="N228" s="2"/>
      <c r="O228" s="2"/>
      <c r="P228" s="2"/>
      <c r="Q228" s="2"/>
      <c r="R228" s="2"/>
      <c r="S228" s="2"/>
      <c r="T228" s="2"/>
      <c r="U228" s="2"/>
      <c r="V228" s="2"/>
      <c r="W228" s="2"/>
      <c r="X228" s="2"/>
      <c r="Y228" s="2"/>
      <c r="Z228" s="2"/>
      <c r="AA228" s="2"/>
      <c r="AB228" s="2"/>
    </row>
    <row r="229" spans="1:28" x14ac:dyDescent="0.3">
      <c r="A229">
        <v>2295</v>
      </c>
      <c r="B229" s="14" t="str">
        <f>IFERROR(_xlfn.XLOOKUP(AllStopTimes[[#This Row],[cu_ID]],#REF!,#REF!), "Not Found")</f>
        <v>Not Found</v>
      </c>
      <c r="C229" s="1">
        <v>102</v>
      </c>
      <c r="D229" s="1">
        <v>70876</v>
      </c>
      <c r="E229" s="1">
        <v>0</v>
      </c>
      <c r="F229" s="2" t="s">
        <v>10061</v>
      </c>
      <c r="G229" s="1">
        <v>180</v>
      </c>
      <c r="H229" s="33">
        <v>2.2833333333333332</v>
      </c>
      <c r="I229" s="2" t="s">
        <v>10062</v>
      </c>
      <c r="J229" s="2"/>
      <c r="K229" s="2"/>
      <c r="L229" s="2"/>
      <c r="M229" s="2"/>
      <c r="N229" s="2"/>
      <c r="O229" s="2"/>
      <c r="P229" s="2"/>
      <c r="Q229" s="2"/>
      <c r="R229" s="2"/>
      <c r="S229" s="2"/>
      <c r="T229" s="2"/>
      <c r="U229" s="2"/>
      <c r="V229" s="2"/>
      <c r="W229" s="2"/>
      <c r="X229" s="2"/>
      <c r="Y229" s="2"/>
      <c r="Z229" s="2"/>
      <c r="AA229" s="2"/>
      <c r="AB229" s="2"/>
    </row>
    <row r="230" spans="1:28" x14ac:dyDescent="0.3">
      <c r="A230">
        <v>14570</v>
      </c>
      <c r="B230" s="14" t="str">
        <f>IFERROR(_xlfn.XLOOKUP(AllStopTimes[[#This Row],[cu_ID]],#REF!,#REF!), "Not Found")</f>
        <v>Not Found</v>
      </c>
      <c r="C230" s="1">
        <v>102</v>
      </c>
      <c r="D230" s="1">
        <v>99137</v>
      </c>
      <c r="E230" s="1">
        <v>0</v>
      </c>
      <c r="F230" s="2" t="s">
        <v>8340</v>
      </c>
      <c r="G230" s="1">
        <v>185</v>
      </c>
      <c r="H230" s="33">
        <v>3.2166666666666668</v>
      </c>
      <c r="I230" s="2" t="s">
        <v>10063</v>
      </c>
      <c r="J230" s="2"/>
      <c r="K230" s="2"/>
      <c r="L230" s="2"/>
      <c r="M230" s="2"/>
      <c r="N230" s="2"/>
      <c r="O230" s="2"/>
      <c r="P230" s="2"/>
      <c r="Q230" s="2"/>
      <c r="R230" s="2"/>
      <c r="S230" s="2"/>
      <c r="T230" s="2"/>
      <c r="U230" s="2"/>
      <c r="V230" s="2"/>
      <c r="W230" s="2"/>
      <c r="X230" s="2"/>
      <c r="Y230" s="2"/>
      <c r="Z230" s="2"/>
      <c r="AA230" s="2"/>
      <c r="AB230" s="2"/>
    </row>
    <row r="231" spans="1:28" x14ac:dyDescent="0.3">
      <c r="A231">
        <v>2563</v>
      </c>
      <c r="B231" s="14" t="str">
        <f>IFERROR(_xlfn.XLOOKUP(AllStopTimes[[#This Row],[cu_ID]],#REF!,#REF!), "Not Found")</f>
        <v>Not Found</v>
      </c>
      <c r="C231" s="1">
        <v>102</v>
      </c>
      <c r="D231" s="1">
        <v>71159</v>
      </c>
      <c r="E231" s="1">
        <v>0</v>
      </c>
      <c r="F231" s="2" t="s">
        <v>8342</v>
      </c>
      <c r="G231" s="1">
        <v>190</v>
      </c>
      <c r="H231" s="33">
        <v>4.708333333333333</v>
      </c>
      <c r="I231" s="2" t="s">
        <v>10064</v>
      </c>
      <c r="J231" s="2" t="s">
        <v>10065</v>
      </c>
      <c r="K231" s="2"/>
      <c r="L231" s="2"/>
      <c r="M231" s="2"/>
      <c r="N231" s="2"/>
      <c r="O231" s="2"/>
      <c r="P231" s="2"/>
      <c r="Q231" s="2"/>
      <c r="R231" s="2"/>
      <c r="S231" s="2"/>
      <c r="T231" s="2"/>
      <c r="U231" s="2"/>
      <c r="V231" s="2"/>
      <c r="W231" s="2"/>
      <c r="X231" s="2"/>
      <c r="Y231" s="2"/>
      <c r="Z231" s="2"/>
      <c r="AA231" s="2"/>
      <c r="AB231" s="2"/>
    </row>
    <row r="232" spans="1:28" x14ac:dyDescent="0.3">
      <c r="A232">
        <v>2992</v>
      </c>
      <c r="B232" s="14" t="str">
        <f>IFERROR(_xlfn.XLOOKUP(AllStopTimes[[#This Row],[cu_ID]],#REF!,#REF!), "Not Found")</f>
        <v>Not Found</v>
      </c>
      <c r="C232" s="1">
        <v>102</v>
      </c>
      <c r="D232" s="1">
        <v>73190</v>
      </c>
      <c r="E232" s="1">
        <v>0</v>
      </c>
      <c r="F232" s="2" t="s">
        <v>8344</v>
      </c>
      <c r="G232" s="1">
        <v>191</v>
      </c>
      <c r="H232" s="33">
        <v>3.45</v>
      </c>
      <c r="I232" s="2" t="s">
        <v>10066</v>
      </c>
      <c r="J232" s="2" t="s">
        <v>10067</v>
      </c>
      <c r="K232" s="2"/>
      <c r="L232" s="2"/>
      <c r="M232" s="2"/>
      <c r="N232" s="2"/>
      <c r="O232" s="2"/>
      <c r="P232" s="2"/>
      <c r="Q232" s="2"/>
      <c r="R232" s="2"/>
      <c r="S232" s="2"/>
      <c r="T232" s="2"/>
      <c r="U232" s="2"/>
      <c r="V232" s="2"/>
      <c r="W232" s="2"/>
      <c r="X232" s="2"/>
      <c r="Y232" s="2"/>
      <c r="Z232" s="2"/>
      <c r="AA232" s="2"/>
      <c r="AB232" s="2"/>
    </row>
    <row r="233" spans="1:28" x14ac:dyDescent="0.3">
      <c r="A233">
        <v>2549</v>
      </c>
      <c r="B233" s="14" t="str">
        <f>IFERROR(_xlfn.XLOOKUP(AllStopTimes[[#This Row],[cu_ID]],#REF!,#REF!), "Not Found")</f>
        <v>Not Found</v>
      </c>
      <c r="C233" s="1">
        <v>102</v>
      </c>
      <c r="D233" s="1">
        <v>71145</v>
      </c>
      <c r="E233" s="1">
        <v>0</v>
      </c>
      <c r="F233" s="2" t="s">
        <v>10068</v>
      </c>
      <c r="G233" s="1">
        <v>195</v>
      </c>
      <c r="H233" s="33">
        <v>2.5444444449999999</v>
      </c>
      <c r="I233" s="2" t="s">
        <v>10069</v>
      </c>
      <c r="J233" s="2" t="s">
        <v>10070</v>
      </c>
      <c r="K233" s="2" t="s">
        <v>10071</v>
      </c>
      <c r="L233" s="2"/>
      <c r="M233" s="2"/>
      <c r="N233" s="2"/>
      <c r="O233" s="2"/>
      <c r="P233" s="2"/>
      <c r="Q233" s="2"/>
      <c r="R233" s="2"/>
      <c r="S233" s="2"/>
      <c r="T233" s="2"/>
      <c r="U233" s="2"/>
      <c r="V233" s="2"/>
      <c r="W233" s="2"/>
      <c r="X233" s="2"/>
      <c r="Y233" s="2"/>
      <c r="Z233" s="2"/>
      <c r="AA233" s="2"/>
      <c r="AB233" s="2"/>
    </row>
    <row r="234" spans="1:28" x14ac:dyDescent="0.3">
      <c r="A234">
        <v>2556</v>
      </c>
      <c r="B234" s="14" t="str">
        <f>IFERROR(_xlfn.XLOOKUP(AllStopTimes[[#This Row],[cu_ID]],#REF!,#REF!), "Not Found")</f>
        <v>Not Found</v>
      </c>
      <c r="C234" s="1">
        <v>102</v>
      </c>
      <c r="D234" s="1">
        <v>71152</v>
      </c>
      <c r="E234" s="1">
        <v>0</v>
      </c>
      <c r="F234" s="2" t="s">
        <v>10072</v>
      </c>
      <c r="G234" s="1">
        <v>200</v>
      </c>
      <c r="H234" s="33">
        <v>13.166666666666666</v>
      </c>
      <c r="I234" s="2" t="s">
        <v>10073</v>
      </c>
      <c r="J234" s="2"/>
      <c r="K234" s="2"/>
      <c r="L234" s="2"/>
      <c r="M234" s="2"/>
      <c r="N234" s="2"/>
      <c r="O234" s="2"/>
      <c r="P234" s="2"/>
      <c r="Q234" s="2"/>
      <c r="R234" s="2"/>
      <c r="S234" s="2"/>
      <c r="T234" s="2"/>
      <c r="U234" s="2"/>
      <c r="V234" s="2"/>
      <c r="W234" s="2"/>
      <c r="X234" s="2"/>
      <c r="Y234" s="2"/>
      <c r="Z234" s="2"/>
      <c r="AA234" s="2"/>
      <c r="AB234" s="2"/>
    </row>
    <row r="235" spans="1:28" x14ac:dyDescent="0.3">
      <c r="A235">
        <v>8563</v>
      </c>
      <c r="B235" s="14" t="str">
        <f>IFERROR(_xlfn.XLOOKUP(AllStopTimes[[#This Row],[cu_ID]],#REF!,#REF!), "Not Found")</f>
        <v>Not Found</v>
      </c>
      <c r="C235" s="1">
        <v>102</v>
      </c>
      <c r="D235" s="1">
        <v>99031</v>
      </c>
      <c r="E235" s="1">
        <v>90</v>
      </c>
      <c r="F235" s="2" t="s">
        <v>8235</v>
      </c>
      <c r="G235" s="1">
        <v>210</v>
      </c>
      <c r="H235" s="33">
        <v>20.525000000000002</v>
      </c>
      <c r="I235" s="2" t="s">
        <v>10074</v>
      </c>
      <c r="J235" s="2" t="s">
        <v>10075</v>
      </c>
      <c r="K235" s="2"/>
      <c r="L235" s="2"/>
      <c r="M235" s="2"/>
      <c r="N235" s="2"/>
      <c r="O235" s="2"/>
      <c r="P235" s="2"/>
      <c r="Q235" s="2"/>
      <c r="R235" s="2"/>
      <c r="S235" s="2"/>
      <c r="T235" s="2"/>
      <c r="U235" s="2"/>
      <c r="V235" s="2"/>
      <c r="W235" s="2"/>
      <c r="X235" s="2"/>
      <c r="Y235" s="2"/>
      <c r="Z235" s="2"/>
      <c r="AA235" s="2"/>
      <c r="AB235" s="2"/>
    </row>
    <row r="236" spans="1:28" x14ac:dyDescent="0.3">
      <c r="A236">
        <v>2565</v>
      </c>
      <c r="B236" s="14" t="str">
        <f>IFERROR(_xlfn.XLOOKUP(AllStopTimes[[#This Row],[cu_ID]],#REF!,#REF!), "Not Found")</f>
        <v>Not Found</v>
      </c>
      <c r="C236" s="1">
        <v>102</v>
      </c>
      <c r="D236" s="1">
        <v>71161</v>
      </c>
      <c r="E236" s="1">
        <v>0</v>
      </c>
      <c r="F236" s="2" t="s">
        <v>10076</v>
      </c>
      <c r="G236" s="1">
        <v>210</v>
      </c>
      <c r="H236" s="33">
        <v>16.033333333333335</v>
      </c>
      <c r="I236" s="2" t="s">
        <v>10077</v>
      </c>
      <c r="J236" s="2" t="s">
        <v>10078</v>
      </c>
      <c r="K236" s="2"/>
      <c r="L236" s="2"/>
      <c r="M236" s="2"/>
      <c r="N236" s="2"/>
      <c r="O236" s="2"/>
      <c r="P236" s="2"/>
      <c r="Q236" s="2"/>
      <c r="R236" s="2"/>
      <c r="S236" s="2"/>
      <c r="T236" s="2"/>
      <c r="U236" s="2"/>
      <c r="V236" s="2"/>
      <c r="W236" s="2"/>
      <c r="X236" s="2"/>
      <c r="Y236" s="2"/>
      <c r="Z236" s="2"/>
      <c r="AA236" s="2"/>
      <c r="AB236" s="2"/>
    </row>
    <row r="237" spans="1:28" x14ac:dyDescent="0.3">
      <c r="A237">
        <v>2918</v>
      </c>
      <c r="B237" s="14" t="str">
        <f>IFERROR(_xlfn.XLOOKUP(AllStopTimes[[#This Row],[cu_ID]],#REF!,#REF!), "Not Found")</f>
        <v>Not Found</v>
      </c>
      <c r="C237" s="1">
        <v>102</v>
      </c>
      <c r="D237" s="1">
        <v>73107</v>
      </c>
      <c r="E237" s="1">
        <v>0</v>
      </c>
      <c r="F237" s="2" t="s">
        <v>8407</v>
      </c>
      <c r="G237" s="1">
        <v>210</v>
      </c>
      <c r="H237" s="33">
        <v>2.6</v>
      </c>
      <c r="I237" s="2" t="s">
        <v>10079</v>
      </c>
      <c r="J237" s="2"/>
      <c r="K237" s="2"/>
      <c r="L237" s="2"/>
      <c r="M237" s="2"/>
      <c r="N237" s="2"/>
      <c r="O237" s="2"/>
      <c r="P237" s="2"/>
      <c r="Q237" s="2"/>
      <c r="R237" s="2"/>
      <c r="S237" s="2"/>
      <c r="T237" s="2"/>
      <c r="U237" s="2"/>
      <c r="V237" s="2"/>
      <c r="W237" s="2"/>
      <c r="X237" s="2"/>
      <c r="Y237" s="2"/>
      <c r="Z237" s="2"/>
      <c r="AA237" s="2"/>
      <c r="AB237" s="2"/>
    </row>
    <row r="238" spans="1:28" x14ac:dyDescent="0.3">
      <c r="A238">
        <v>9052</v>
      </c>
      <c r="B238" s="14" t="str">
        <f>IFERROR(_xlfn.XLOOKUP(AllStopTimes[[#This Row],[cu_ID]],#REF!,#REF!), "Not Found")</f>
        <v>Not Found</v>
      </c>
      <c r="C238" s="1">
        <v>102</v>
      </c>
      <c r="D238" s="1">
        <v>73277</v>
      </c>
      <c r="E238" s="1">
        <v>0</v>
      </c>
      <c r="F238" s="2" t="s">
        <v>8410</v>
      </c>
      <c r="G238" s="1">
        <v>211</v>
      </c>
      <c r="H238" s="33">
        <v>0.71666666666666667</v>
      </c>
      <c r="I238" s="2" t="s">
        <v>10080</v>
      </c>
      <c r="J238" s="2"/>
      <c r="K238" s="2"/>
      <c r="L238" s="2"/>
      <c r="M238" s="2"/>
      <c r="N238" s="2"/>
      <c r="O238" s="2"/>
      <c r="P238" s="2"/>
      <c r="Q238" s="2"/>
      <c r="R238" s="2"/>
      <c r="S238" s="2"/>
      <c r="T238" s="2"/>
      <c r="U238" s="2"/>
      <c r="V238" s="2"/>
      <c r="W238" s="2"/>
      <c r="X238" s="2"/>
      <c r="Y238" s="2"/>
      <c r="Z238" s="2"/>
      <c r="AA238" s="2"/>
      <c r="AB238" s="2"/>
    </row>
    <row r="239" spans="1:28" x14ac:dyDescent="0.3">
      <c r="A239">
        <v>11842</v>
      </c>
      <c r="B239" s="14" t="str">
        <f>IFERROR(_xlfn.XLOOKUP(AllStopTimes[[#This Row],[cu_ID]],#REF!,#REF!), "Not Found")</f>
        <v>Not Found</v>
      </c>
      <c r="C239" s="1">
        <v>102</v>
      </c>
      <c r="D239" s="1">
        <v>73445</v>
      </c>
      <c r="E239" s="1">
        <v>0</v>
      </c>
      <c r="F239" s="2" t="s">
        <v>8411</v>
      </c>
      <c r="G239" s="1">
        <v>212</v>
      </c>
      <c r="H239" s="33">
        <v>6.25</v>
      </c>
      <c r="I239" s="2" t="s">
        <v>10081</v>
      </c>
      <c r="J239" s="2"/>
      <c r="K239" s="2"/>
      <c r="L239" s="2"/>
      <c r="M239" s="2"/>
      <c r="N239" s="2"/>
      <c r="O239" s="2"/>
      <c r="P239" s="2"/>
      <c r="Q239" s="2"/>
      <c r="R239" s="2"/>
      <c r="S239" s="2"/>
      <c r="T239" s="2"/>
      <c r="U239" s="2"/>
      <c r="V239" s="2"/>
      <c r="W239" s="2"/>
      <c r="X239" s="2"/>
      <c r="Y239" s="2"/>
      <c r="Z239" s="2"/>
      <c r="AA239" s="2"/>
      <c r="AB239" s="2"/>
    </row>
    <row r="240" spans="1:28" x14ac:dyDescent="0.3">
      <c r="A240">
        <v>15760</v>
      </c>
      <c r="B240" s="14" t="str">
        <f>IFERROR(_xlfn.XLOOKUP(AllStopTimes[[#This Row],[cu_ID]],#REF!,#REF!), "Not Found")</f>
        <v>Not Found</v>
      </c>
      <c r="C240" s="1">
        <v>102</v>
      </c>
      <c r="D240" s="1">
        <v>73559</v>
      </c>
      <c r="E240" s="1">
        <v>1</v>
      </c>
      <c r="F240" s="2" t="s">
        <v>9777</v>
      </c>
      <c r="G240" s="1">
        <v>215</v>
      </c>
      <c r="H240" s="33">
        <v>7.416666666666667</v>
      </c>
      <c r="I240" s="2" t="s">
        <v>10082</v>
      </c>
      <c r="J240" s="2"/>
      <c r="K240" s="2"/>
      <c r="L240" s="2"/>
      <c r="M240" s="2"/>
      <c r="N240" s="2"/>
      <c r="O240" s="2"/>
      <c r="P240" s="2"/>
      <c r="Q240" s="2"/>
      <c r="R240" s="2"/>
      <c r="S240" s="2"/>
      <c r="T240" s="2"/>
      <c r="U240" s="2"/>
      <c r="V240" s="2"/>
      <c r="W240" s="2"/>
      <c r="X240" s="2"/>
      <c r="Y240" s="2"/>
      <c r="Z240" s="2"/>
      <c r="AA240" s="2"/>
      <c r="AB240" s="2"/>
    </row>
    <row r="241" spans="1:28" x14ac:dyDescent="0.3">
      <c r="A241">
        <v>2260</v>
      </c>
      <c r="B241" s="14" t="str">
        <f>IFERROR(_xlfn.XLOOKUP(AllStopTimes[[#This Row],[cu_ID]],#REF!,#REF!), "Not Found")</f>
        <v>Not Found</v>
      </c>
      <c r="C241" s="1">
        <v>102</v>
      </c>
      <c r="D241" s="1">
        <v>99046</v>
      </c>
      <c r="E241" s="1">
        <v>11</v>
      </c>
      <c r="F241" s="2" t="s">
        <v>10083</v>
      </c>
      <c r="G241" s="1">
        <v>220</v>
      </c>
      <c r="H241" s="33">
        <v>15.408333333333333</v>
      </c>
      <c r="I241" s="2" t="s">
        <v>10084</v>
      </c>
      <c r="J241" s="2" t="s">
        <v>10085</v>
      </c>
      <c r="K241" s="2"/>
      <c r="L241" s="2"/>
      <c r="M241" s="2"/>
      <c r="N241" s="2"/>
      <c r="O241" s="2"/>
      <c r="P241" s="2"/>
      <c r="Q241" s="2"/>
      <c r="R241" s="2"/>
      <c r="S241" s="2"/>
      <c r="T241" s="2"/>
      <c r="U241" s="2"/>
      <c r="V241" s="2"/>
      <c r="W241" s="2"/>
      <c r="X241" s="2"/>
      <c r="Y241" s="2"/>
      <c r="Z241" s="2"/>
      <c r="AA241" s="2"/>
      <c r="AB241" s="2"/>
    </row>
    <row r="242" spans="1:28" x14ac:dyDescent="0.3">
      <c r="A242">
        <v>9098</v>
      </c>
      <c r="B242" s="14" t="str">
        <f>IFERROR(_xlfn.XLOOKUP(AllStopTimes[[#This Row],[cu_ID]],#REF!,#REF!), "Not Found")</f>
        <v>Not Found</v>
      </c>
      <c r="C242" s="1">
        <v>102</v>
      </c>
      <c r="D242" s="1">
        <v>73280</v>
      </c>
      <c r="E242" s="1">
        <v>0</v>
      </c>
      <c r="F242" s="2" t="s">
        <v>8239</v>
      </c>
      <c r="G242" s="1">
        <v>221</v>
      </c>
      <c r="H242" s="33">
        <v>5.5666666666666664</v>
      </c>
      <c r="I242" s="2" t="s">
        <v>10086</v>
      </c>
      <c r="J242" s="2"/>
      <c r="K242" s="2"/>
      <c r="L242" s="2"/>
      <c r="M242" s="2"/>
      <c r="N242" s="2"/>
      <c r="O242" s="2"/>
      <c r="P242" s="2"/>
      <c r="Q242" s="2"/>
      <c r="R242" s="2"/>
      <c r="S242" s="2"/>
      <c r="T242" s="2"/>
      <c r="U242" s="2"/>
      <c r="V242" s="2"/>
      <c r="W242" s="2"/>
      <c r="X242" s="2"/>
      <c r="Y242" s="2"/>
      <c r="Z242" s="2"/>
      <c r="AA242" s="2"/>
      <c r="AB242" s="2"/>
    </row>
    <row r="243" spans="1:28" x14ac:dyDescent="0.3">
      <c r="A243">
        <v>12492</v>
      </c>
      <c r="B243" s="14" t="str">
        <f>IFERROR(_xlfn.XLOOKUP(AllStopTimes[[#This Row],[cu_ID]],#REF!,#REF!), "Not Found")</f>
        <v>Not Found</v>
      </c>
      <c r="C243" s="1">
        <v>102</v>
      </c>
      <c r="D243" s="1">
        <v>73464</v>
      </c>
      <c r="E243" s="1">
        <v>0</v>
      </c>
      <c r="F243" s="2" t="s">
        <v>8241</v>
      </c>
      <c r="G243" s="1">
        <v>235</v>
      </c>
      <c r="H243" s="33">
        <v>3.2833333333333332</v>
      </c>
      <c r="I243" s="2" t="s">
        <v>10087</v>
      </c>
      <c r="J243" s="2"/>
      <c r="K243" s="2"/>
      <c r="L243" s="2"/>
      <c r="M243" s="2"/>
      <c r="N243" s="2"/>
      <c r="O243" s="2"/>
      <c r="P243" s="2"/>
      <c r="Q243" s="2"/>
      <c r="R243" s="2"/>
      <c r="S243" s="2"/>
      <c r="T243" s="2"/>
      <c r="U243" s="2"/>
      <c r="V243" s="2"/>
      <c r="W243" s="2"/>
      <c r="X243" s="2"/>
      <c r="Y243" s="2"/>
      <c r="Z243" s="2"/>
      <c r="AA243" s="2"/>
      <c r="AB243" s="2"/>
    </row>
    <row r="244" spans="1:28" x14ac:dyDescent="0.3">
      <c r="A244">
        <v>2187</v>
      </c>
      <c r="B244" s="14" t="str">
        <f>IFERROR(_xlfn.XLOOKUP(AllStopTimes[[#This Row],[cu_ID]],#REF!,#REF!), "Not Found")</f>
        <v>Not Found</v>
      </c>
      <c r="C244" s="1">
        <v>102</v>
      </c>
      <c r="D244" s="1">
        <v>70756</v>
      </c>
      <c r="E244" s="1">
        <v>0</v>
      </c>
      <c r="F244" s="2" t="s">
        <v>10088</v>
      </c>
      <c r="G244" s="1">
        <v>235</v>
      </c>
      <c r="H244" s="33">
        <v>13.316666666666666</v>
      </c>
      <c r="I244" s="2" t="s">
        <v>10089</v>
      </c>
      <c r="J244" s="2"/>
      <c r="K244" s="2"/>
      <c r="L244" s="2"/>
      <c r="M244" s="2"/>
      <c r="N244" s="2"/>
      <c r="O244" s="2"/>
      <c r="P244" s="2"/>
      <c r="Q244" s="2"/>
      <c r="R244" s="2"/>
      <c r="S244" s="2"/>
      <c r="T244" s="2"/>
      <c r="U244" s="2"/>
      <c r="V244" s="2"/>
      <c r="W244" s="2"/>
      <c r="X244" s="2"/>
      <c r="Y244" s="2"/>
      <c r="Z244" s="2"/>
      <c r="AA244" s="2"/>
      <c r="AB244" s="2"/>
    </row>
    <row r="245" spans="1:28" x14ac:dyDescent="0.3">
      <c r="A245">
        <v>13670</v>
      </c>
      <c r="B245" s="14" t="str">
        <f>IFERROR(_xlfn.XLOOKUP(AllStopTimes[[#This Row],[cu_ID]],#REF!,#REF!), "Not Found")</f>
        <v>Not Found</v>
      </c>
      <c r="C245" s="1">
        <v>102</v>
      </c>
      <c r="D245" s="1">
        <v>73499</v>
      </c>
      <c r="E245" s="1">
        <v>0</v>
      </c>
      <c r="F245" s="2" t="s">
        <v>839</v>
      </c>
      <c r="G245" s="1">
        <v>240</v>
      </c>
      <c r="H245" s="33">
        <v>4.4000000000000004</v>
      </c>
      <c r="I245" s="2" t="s">
        <v>10090</v>
      </c>
      <c r="J245" s="2"/>
      <c r="K245" s="2"/>
      <c r="L245" s="2"/>
      <c r="M245" s="2"/>
      <c r="N245" s="2"/>
      <c r="O245" s="2"/>
      <c r="P245" s="2"/>
      <c r="Q245" s="2"/>
      <c r="R245" s="2"/>
      <c r="S245" s="2"/>
      <c r="T245" s="2"/>
      <c r="U245" s="2"/>
      <c r="V245" s="2"/>
      <c r="W245" s="2"/>
      <c r="X245" s="2"/>
      <c r="Y245" s="2"/>
      <c r="Z245" s="2"/>
      <c r="AA245" s="2"/>
      <c r="AB245" s="2"/>
    </row>
    <row r="246" spans="1:28" x14ac:dyDescent="0.3">
      <c r="A246">
        <v>2258</v>
      </c>
      <c r="B246" s="14" t="str">
        <f>IFERROR(_xlfn.XLOOKUP(AllStopTimes[[#This Row],[cu_ID]],#REF!,#REF!), "Not Found")</f>
        <v>Not Found</v>
      </c>
      <c r="C246" s="1">
        <v>102</v>
      </c>
      <c r="D246" s="1">
        <v>70832</v>
      </c>
      <c r="E246" s="1">
        <v>0</v>
      </c>
      <c r="F246" s="2" t="s">
        <v>10091</v>
      </c>
      <c r="G246" s="1">
        <v>260</v>
      </c>
      <c r="H246" s="33">
        <v>17.350000000000001</v>
      </c>
      <c r="I246" s="2" t="s">
        <v>10092</v>
      </c>
      <c r="J246" s="2" t="s">
        <v>10093</v>
      </c>
      <c r="K246" s="2"/>
      <c r="L246" s="2"/>
      <c r="M246" s="2"/>
      <c r="N246" s="2"/>
      <c r="O246" s="2"/>
      <c r="P246" s="2"/>
      <c r="Q246" s="2"/>
      <c r="R246" s="2"/>
      <c r="S246" s="2"/>
      <c r="T246" s="2"/>
      <c r="U246" s="2"/>
      <c r="V246" s="2"/>
      <c r="W246" s="2"/>
      <c r="X246" s="2"/>
      <c r="Y246" s="2"/>
      <c r="Z246" s="2"/>
      <c r="AA246" s="2"/>
      <c r="AB246" s="2"/>
    </row>
    <row r="247" spans="1:28" x14ac:dyDescent="0.3">
      <c r="A247">
        <v>14390</v>
      </c>
      <c r="B247" s="14" t="str">
        <f>IFERROR(_xlfn.XLOOKUP(AllStopTimes[[#This Row],[cu_ID]],#REF!,#REF!), "Not Found")</f>
        <v>Not Found</v>
      </c>
      <c r="C247" s="1">
        <v>102</v>
      </c>
      <c r="D247" s="1">
        <v>99152</v>
      </c>
      <c r="E247" s="1">
        <v>0</v>
      </c>
      <c r="F247" s="2" t="s">
        <v>10094</v>
      </c>
      <c r="G247" s="1">
        <v>260</v>
      </c>
      <c r="H247" s="33">
        <v>15.983333333333334</v>
      </c>
      <c r="I247" s="2" t="s">
        <v>10095</v>
      </c>
      <c r="J247" s="2"/>
      <c r="K247" s="2"/>
      <c r="L247" s="2"/>
      <c r="M247" s="2"/>
      <c r="N247" s="2"/>
      <c r="O247" s="2"/>
      <c r="P247" s="2"/>
      <c r="Q247" s="2"/>
      <c r="R247" s="2"/>
      <c r="S247" s="2"/>
      <c r="T247" s="2"/>
      <c r="U247" s="2"/>
      <c r="V247" s="2"/>
      <c r="W247" s="2"/>
      <c r="X247" s="2"/>
      <c r="Y247" s="2"/>
      <c r="Z247" s="2"/>
      <c r="AA247" s="2"/>
      <c r="AB247" s="2"/>
    </row>
    <row r="248" spans="1:28" x14ac:dyDescent="0.3">
      <c r="A248">
        <v>14858</v>
      </c>
      <c r="B248" s="14" t="str">
        <f>IFERROR(_xlfn.XLOOKUP(AllStopTimes[[#This Row],[cu_ID]],#REF!,#REF!), "Not Found")</f>
        <v>Not Found</v>
      </c>
      <c r="C248" s="1">
        <v>102</v>
      </c>
      <c r="D248" s="1">
        <v>73404</v>
      </c>
      <c r="E248" s="1">
        <v>8</v>
      </c>
      <c r="F248" s="2" t="s">
        <v>8246</v>
      </c>
      <c r="G248" s="1">
        <v>265</v>
      </c>
      <c r="H248" s="33">
        <v>2.6833333333333336</v>
      </c>
      <c r="I248" s="2" t="s">
        <v>10096</v>
      </c>
      <c r="J248" s="2"/>
      <c r="K248" s="2"/>
      <c r="L248" s="2"/>
      <c r="M248" s="2"/>
      <c r="N248" s="2"/>
      <c r="O248" s="2"/>
      <c r="P248" s="2"/>
      <c r="Q248" s="2"/>
      <c r="R248" s="2"/>
      <c r="S248" s="2"/>
      <c r="T248" s="2"/>
      <c r="U248" s="2"/>
      <c r="V248" s="2"/>
      <c r="W248" s="2"/>
      <c r="X248" s="2"/>
      <c r="Y248" s="2"/>
      <c r="Z248" s="2"/>
      <c r="AA248" s="2"/>
      <c r="AB248" s="2"/>
    </row>
    <row r="249" spans="1:28" x14ac:dyDescent="0.3">
      <c r="A249">
        <v>8562</v>
      </c>
      <c r="B249" s="14" t="str">
        <f>IFERROR(_xlfn.XLOOKUP(AllStopTimes[[#This Row],[cu_ID]],#REF!,#REF!), "Not Found")</f>
        <v>Not Found</v>
      </c>
      <c r="C249" s="1">
        <v>102</v>
      </c>
      <c r="D249" s="1">
        <v>99031</v>
      </c>
      <c r="E249" s="1">
        <v>89</v>
      </c>
      <c r="F249" s="2" t="s">
        <v>8248</v>
      </c>
      <c r="G249" s="1">
        <v>270</v>
      </c>
      <c r="H249" s="33">
        <v>16.899999999999999</v>
      </c>
      <c r="I249" s="2" t="s">
        <v>10097</v>
      </c>
      <c r="J249" s="2" t="s">
        <v>10098</v>
      </c>
      <c r="K249" s="2"/>
      <c r="L249" s="2"/>
      <c r="M249" s="2"/>
      <c r="N249" s="2"/>
      <c r="O249" s="2"/>
      <c r="P249" s="2"/>
      <c r="Q249" s="2"/>
      <c r="R249" s="2"/>
      <c r="S249" s="2"/>
      <c r="T249" s="2"/>
      <c r="U249" s="2"/>
      <c r="V249" s="2"/>
      <c r="W249" s="2"/>
      <c r="X249" s="2"/>
      <c r="Y249" s="2"/>
      <c r="Z249" s="2"/>
      <c r="AA249" s="2"/>
      <c r="AB249" s="2"/>
    </row>
    <row r="250" spans="1:28" x14ac:dyDescent="0.3">
      <c r="A250">
        <v>2242</v>
      </c>
      <c r="B250" s="14" t="str">
        <f>IFERROR(_xlfn.XLOOKUP(AllStopTimes[[#This Row],[cu_ID]],#REF!,#REF!), "Not Found")</f>
        <v>Not Found</v>
      </c>
      <c r="C250" s="1">
        <v>102</v>
      </c>
      <c r="D250" s="1">
        <v>73404</v>
      </c>
      <c r="E250" s="1">
        <v>5</v>
      </c>
      <c r="F250" s="2" t="s">
        <v>10099</v>
      </c>
      <c r="G250" s="1">
        <v>280</v>
      </c>
      <c r="H250" s="33">
        <v>0.3666666666666667</v>
      </c>
      <c r="I250" s="2" t="s">
        <v>10100</v>
      </c>
      <c r="J250" s="2"/>
      <c r="K250" s="2"/>
      <c r="L250" s="2"/>
      <c r="M250" s="2"/>
      <c r="N250" s="2"/>
      <c r="O250" s="2"/>
      <c r="P250" s="2"/>
      <c r="Q250" s="2"/>
      <c r="R250" s="2"/>
      <c r="S250" s="2"/>
      <c r="T250" s="2"/>
      <c r="U250" s="2"/>
      <c r="V250" s="2"/>
      <c r="W250" s="2"/>
      <c r="X250" s="2"/>
      <c r="Y250" s="2"/>
      <c r="Z250" s="2"/>
      <c r="AA250" s="2"/>
      <c r="AB250" s="2"/>
    </row>
    <row r="251" spans="1:28" x14ac:dyDescent="0.3">
      <c r="A251">
        <v>2933</v>
      </c>
      <c r="B251" s="14" t="str">
        <f>IFERROR(_xlfn.XLOOKUP(AllStopTimes[[#This Row],[cu_ID]],#REF!,#REF!), "Not Found")</f>
        <v>Not Found</v>
      </c>
      <c r="C251" s="1">
        <v>102</v>
      </c>
      <c r="D251" s="1">
        <v>73126</v>
      </c>
      <c r="E251" s="1">
        <v>0</v>
      </c>
      <c r="F251" s="2" t="s">
        <v>10101</v>
      </c>
      <c r="G251" s="1">
        <v>290</v>
      </c>
      <c r="H251" s="33">
        <v>0.13333333333333333</v>
      </c>
      <c r="I251" s="2" t="s">
        <v>10102</v>
      </c>
      <c r="J251" s="2"/>
      <c r="K251" s="2"/>
      <c r="L251" s="2"/>
      <c r="M251" s="2"/>
      <c r="N251" s="2"/>
      <c r="O251" s="2"/>
      <c r="P251" s="2"/>
      <c r="Q251" s="2"/>
      <c r="R251" s="2"/>
      <c r="S251" s="2"/>
      <c r="T251" s="2"/>
      <c r="U251" s="2"/>
      <c r="V251" s="2"/>
      <c r="W251" s="2"/>
      <c r="X251" s="2"/>
      <c r="Y251" s="2"/>
      <c r="Z251" s="2"/>
      <c r="AA251" s="2"/>
      <c r="AB251" s="2"/>
    </row>
    <row r="252" spans="1:28" x14ac:dyDescent="0.3">
      <c r="A252">
        <v>14480</v>
      </c>
      <c r="B252" s="14" t="str">
        <f>IFERROR(_xlfn.XLOOKUP(AllStopTimes[[#This Row],[cu_ID]],#REF!,#REF!), "Not Found")</f>
        <v>Not Found</v>
      </c>
      <c r="C252" s="1">
        <v>102</v>
      </c>
      <c r="D252" s="1">
        <v>73517</v>
      </c>
      <c r="E252" s="1">
        <v>0</v>
      </c>
      <c r="F252" s="2" t="s">
        <v>8254</v>
      </c>
      <c r="G252" s="1">
        <v>295</v>
      </c>
      <c r="H252" s="33">
        <v>4.125</v>
      </c>
      <c r="I252" s="2" t="s">
        <v>10103</v>
      </c>
      <c r="J252" s="2" t="s">
        <v>10104</v>
      </c>
      <c r="K252" s="2"/>
      <c r="L252" s="2"/>
      <c r="M252" s="2"/>
      <c r="N252" s="2"/>
      <c r="O252" s="2"/>
      <c r="P252" s="2"/>
      <c r="Q252" s="2"/>
      <c r="R252" s="2"/>
      <c r="S252" s="2"/>
      <c r="T252" s="2"/>
      <c r="U252" s="2"/>
      <c r="V252" s="2"/>
      <c r="W252" s="2"/>
      <c r="X252" s="2"/>
      <c r="Y252" s="2"/>
      <c r="Z252" s="2"/>
      <c r="AA252" s="2"/>
      <c r="AB252" s="2"/>
    </row>
    <row r="253" spans="1:28" x14ac:dyDescent="0.3">
      <c r="A253">
        <v>2873</v>
      </c>
      <c r="B253" s="14" t="str">
        <f>IFERROR(_xlfn.XLOOKUP(AllStopTimes[[#This Row],[cu_ID]],#REF!,#REF!), "Not Found")</f>
        <v>Not Found</v>
      </c>
      <c r="C253" s="1">
        <v>102</v>
      </c>
      <c r="D253" s="1">
        <v>73041</v>
      </c>
      <c r="E253" s="1">
        <v>0</v>
      </c>
      <c r="F253" s="2" t="s">
        <v>8257</v>
      </c>
      <c r="G253" s="1">
        <v>300</v>
      </c>
      <c r="H253" s="33">
        <v>3.2166666666666668</v>
      </c>
      <c r="I253" s="2" t="s">
        <v>10105</v>
      </c>
      <c r="J253" s="2"/>
      <c r="K253" s="2"/>
      <c r="L253" s="2"/>
      <c r="M253" s="2"/>
      <c r="N253" s="2"/>
      <c r="O253" s="2"/>
      <c r="P253" s="2"/>
      <c r="Q253" s="2"/>
      <c r="R253" s="2"/>
      <c r="S253" s="2"/>
      <c r="T253" s="2"/>
      <c r="U253" s="2"/>
      <c r="V253" s="2"/>
      <c r="W253" s="2"/>
      <c r="X253" s="2"/>
      <c r="Y253" s="2"/>
      <c r="Z253" s="2"/>
      <c r="AA253" s="2"/>
      <c r="AB253" s="2"/>
    </row>
    <row r="254" spans="1:28" x14ac:dyDescent="0.3">
      <c r="A254">
        <v>14510</v>
      </c>
      <c r="B254" s="14" t="str">
        <f>IFERROR(_xlfn.XLOOKUP(AllStopTimes[[#This Row],[cu_ID]],#REF!,#REF!), "Not Found")</f>
        <v>Not Found</v>
      </c>
      <c r="C254" s="1">
        <v>102</v>
      </c>
      <c r="D254" s="1">
        <v>73523</v>
      </c>
      <c r="E254" s="1">
        <v>0</v>
      </c>
      <c r="F254" s="2" t="s">
        <v>8354</v>
      </c>
      <c r="G254" s="1">
        <v>300</v>
      </c>
      <c r="H254" s="33">
        <v>0.46666666666666667</v>
      </c>
      <c r="I254" s="2" t="s">
        <v>10106</v>
      </c>
      <c r="J254" s="2"/>
      <c r="K254" s="2"/>
      <c r="L254" s="2"/>
      <c r="M254" s="2"/>
      <c r="N254" s="2"/>
      <c r="O254" s="2"/>
      <c r="P254" s="2"/>
      <c r="Q254" s="2"/>
      <c r="R254" s="2"/>
      <c r="S254" s="2"/>
      <c r="T254" s="2"/>
      <c r="U254" s="2"/>
      <c r="V254" s="2"/>
      <c r="W254" s="2"/>
      <c r="X254" s="2"/>
      <c r="Y254" s="2"/>
      <c r="Z254" s="2"/>
      <c r="AA254" s="2"/>
      <c r="AB254" s="2"/>
    </row>
    <row r="255" spans="1:28" x14ac:dyDescent="0.3">
      <c r="A255">
        <v>2862</v>
      </c>
      <c r="B255" s="14" t="str">
        <f>IFERROR(_xlfn.XLOOKUP(AllStopTimes[[#This Row],[cu_ID]],#REF!,#REF!), "Not Found")</f>
        <v>Not Found</v>
      </c>
      <c r="C255" s="1">
        <v>102</v>
      </c>
      <c r="D255" s="1">
        <v>73030</v>
      </c>
      <c r="E255" s="1">
        <v>0</v>
      </c>
      <c r="F255" s="2" t="s">
        <v>10107</v>
      </c>
      <c r="G255" s="1">
        <v>300</v>
      </c>
      <c r="H255" s="33">
        <v>0.18333333333333335</v>
      </c>
      <c r="I255" s="2" t="s">
        <v>10108</v>
      </c>
      <c r="J255" s="2"/>
      <c r="K255" s="2"/>
      <c r="L255" s="2"/>
      <c r="M255" s="2"/>
      <c r="N255" s="2"/>
      <c r="O255" s="2"/>
      <c r="P255" s="2"/>
      <c r="Q255" s="2"/>
      <c r="R255" s="2"/>
      <c r="S255" s="2"/>
      <c r="T255" s="2"/>
      <c r="U255" s="2"/>
      <c r="V255" s="2"/>
      <c r="W255" s="2"/>
      <c r="X255" s="2"/>
      <c r="Y255" s="2"/>
      <c r="Z255" s="2"/>
      <c r="AA255" s="2"/>
      <c r="AB255" s="2"/>
    </row>
    <row r="256" spans="1:28" x14ac:dyDescent="0.3">
      <c r="A256">
        <v>10364</v>
      </c>
      <c r="B256" s="14" t="str">
        <f>IFERROR(_xlfn.XLOOKUP(AllStopTimes[[#This Row],[cu_ID]],#REF!,#REF!), "Not Found")</f>
        <v>Not Found</v>
      </c>
      <c r="C256" s="1">
        <v>102</v>
      </c>
      <c r="D256" s="1">
        <v>73368</v>
      </c>
      <c r="E256" s="1">
        <v>0</v>
      </c>
      <c r="F256" s="2" t="s">
        <v>8563</v>
      </c>
      <c r="G256" s="1">
        <v>310</v>
      </c>
      <c r="H256" s="33">
        <v>7.3166666666666664</v>
      </c>
      <c r="I256" s="2" t="s">
        <v>10109</v>
      </c>
      <c r="J256" s="2" t="s">
        <v>10110</v>
      </c>
      <c r="K256" s="2"/>
      <c r="L256" s="2"/>
      <c r="M256" s="2"/>
      <c r="N256" s="2"/>
      <c r="O256" s="2"/>
      <c r="P256" s="2"/>
      <c r="Q256" s="2"/>
      <c r="R256" s="2"/>
      <c r="S256" s="2"/>
      <c r="T256" s="2"/>
      <c r="U256" s="2"/>
      <c r="V256" s="2"/>
      <c r="W256" s="2"/>
      <c r="X256" s="2"/>
      <c r="Y256" s="2"/>
      <c r="Z256" s="2"/>
      <c r="AA256" s="2"/>
      <c r="AB256" s="2"/>
    </row>
    <row r="257" spans="1:28" x14ac:dyDescent="0.3">
      <c r="A257">
        <v>2262</v>
      </c>
      <c r="B257" s="14" t="str">
        <f>IFERROR(_xlfn.XLOOKUP(AllStopTimes[[#This Row],[cu_ID]],#REF!,#REF!), "Not Found")</f>
        <v>Not Found</v>
      </c>
      <c r="C257" s="1">
        <v>102</v>
      </c>
      <c r="D257" s="1">
        <v>99062</v>
      </c>
      <c r="E257" s="1">
        <v>37</v>
      </c>
      <c r="F257" s="2" t="s">
        <v>8259</v>
      </c>
      <c r="G257" s="1">
        <v>310</v>
      </c>
      <c r="H257" s="33">
        <v>36.808333333333337</v>
      </c>
      <c r="I257" s="2" t="s">
        <v>10111</v>
      </c>
      <c r="J257" s="2" t="s">
        <v>10112</v>
      </c>
      <c r="K257" s="2"/>
      <c r="L257" s="2"/>
      <c r="M257" s="2"/>
      <c r="N257" s="2"/>
      <c r="O257" s="2"/>
      <c r="P257" s="2"/>
      <c r="Q257" s="2"/>
      <c r="R257" s="2"/>
      <c r="S257" s="2"/>
      <c r="T257" s="2"/>
      <c r="U257" s="2"/>
      <c r="V257" s="2"/>
      <c r="W257" s="2"/>
      <c r="X257" s="2"/>
      <c r="Y257" s="2"/>
      <c r="Z257" s="2"/>
      <c r="AA257" s="2"/>
      <c r="AB257" s="2"/>
    </row>
    <row r="258" spans="1:28" x14ac:dyDescent="0.3">
      <c r="A258">
        <v>2643</v>
      </c>
      <c r="B258" s="14" t="str">
        <f>IFERROR(_xlfn.XLOOKUP(AllStopTimes[[#This Row],[cu_ID]],#REF!,#REF!), "Not Found")</f>
        <v>Not Found</v>
      </c>
      <c r="C258" s="1">
        <v>102</v>
      </c>
      <c r="D258" s="1">
        <v>71240</v>
      </c>
      <c r="E258" s="1">
        <v>0</v>
      </c>
      <c r="F258" s="2" t="s">
        <v>10113</v>
      </c>
      <c r="G258" s="1">
        <v>310</v>
      </c>
      <c r="H258" s="33">
        <v>3.6</v>
      </c>
      <c r="I258" s="2" t="s">
        <v>10114</v>
      </c>
      <c r="J258" s="2"/>
      <c r="K258" s="2"/>
      <c r="L258" s="2"/>
      <c r="M258" s="2"/>
      <c r="N258" s="2"/>
      <c r="O258" s="2"/>
      <c r="P258" s="2"/>
      <c r="Q258" s="2"/>
      <c r="R258" s="2"/>
      <c r="S258" s="2"/>
      <c r="T258" s="2"/>
      <c r="U258" s="2"/>
      <c r="V258" s="2"/>
      <c r="W258" s="2"/>
      <c r="X258" s="2"/>
      <c r="Y258" s="2"/>
      <c r="Z258" s="2"/>
      <c r="AA258" s="2"/>
      <c r="AB258" s="2"/>
    </row>
    <row r="259" spans="1:28" x14ac:dyDescent="0.3">
      <c r="A259">
        <v>2876</v>
      </c>
      <c r="B259" s="14" t="str">
        <f>IFERROR(_xlfn.XLOOKUP(AllStopTimes[[#This Row],[cu_ID]],#REF!,#REF!), "Not Found")</f>
        <v>Not Found</v>
      </c>
      <c r="C259" s="1">
        <v>102</v>
      </c>
      <c r="D259" s="1">
        <v>73044</v>
      </c>
      <c r="E259" s="1">
        <v>0</v>
      </c>
      <c r="F259" s="2" t="s">
        <v>8262</v>
      </c>
      <c r="G259" s="1">
        <v>312</v>
      </c>
      <c r="H259" s="33">
        <v>4.05</v>
      </c>
      <c r="I259" s="2" t="s">
        <v>10115</v>
      </c>
      <c r="J259" s="2"/>
      <c r="K259" s="2"/>
      <c r="L259" s="2"/>
      <c r="M259" s="2"/>
      <c r="N259" s="2"/>
      <c r="O259" s="2"/>
      <c r="P259" s="2"/>
      <c r="Q259" s="2"/>
      <c r="R259" s="2"/>
      <c r="S259" s="2"/>
      <c r="T259" s="2"/>
      <c r="U259" s="2"/>
      <c r="V259" s="2"/>
      <c r="W259" s="2"/>
      <c r="X259" s="2"/>
      <c r="Y259" s="2"/>
      <c r="Z259" s="2"/>
      <c r="AA259" s="2"/>
      <c r="AB259" s="2"/>
    </row>
    <row r="260" spans="1:28" x14ac:dyDescent="0.3">
      <c r="A260">
        <v>15590</v>
      </c>
      <c r="B260" s="14" t="str">
        <f>IFERROR(_xlfn.XLOOKUP(AllStopTimes[[#This Row],[cu_ID]],#REF!,#REF!), "Not Found")</f>
        <v>Not Found</v>
      </c>
      <c r="C260" s="1">
        <v>102</v>
      </c>
      <c r="D260" s="1">
        <v>73550</v>
      </c>
      <c r="E260" s="1">
        <v>0</v>
      </c>
      <c r="F260" s="2" t="s">
        <v>8565</v>
      </c>
      <c r="G260" s="1">
        <v>320</v>
      </c>
      <c r="H260" s="33">
        <v>4.0999999999999996</v>
      </c>
      <c r="I260" s="2" t="s">
        <v>10116</v>
      </c>
      <c r="J260" s="2" t="s">
        <v>10117</v>
      </c>
      <c r="K260" s="2"/>
      <c r="L260" s="2"/>
      <c r="M260" s="2"/>
      <c r="N260" s="2"/>
      <c r="O260" s="2"/>
      <c r="P260" s="2"/>
      <c r="Q260" s="2"/>
      <c r="R260" s="2"/>
      <c r="S260" s="2"/>
      <c r="T260" s="2"/>
      <c r="U260" s="2"/>
      <c r="V260" s="2"/>
      <c r="W260" s="2"/>
      <c r="X260" s="2"/>
      <c r="Y260" s="2"/>
      <c r="Z260" s="2"/>
      <c r="AA260" s="2"/>
      <c r="AB260" s="2"/>
    </row>
    <row r="261" spans="1:28" x14ac:dyDescent="0.3">
      <c r="A261">
        <v>2793</v>
      </c>
      <c r="B261" s="14" t="str">
        <f>IFERROR(_xlfn.XLOOKUP(AllStopTimes[[#This Row],[cu_ID]],#REF!,#REF!), "Not Found")</f>
        <v>Not Found</v>
      </c>
      <c r="C261" s="1">
        <v>102</v>
      </c>
      <c r="D261" s="1">
        <v>71399</v>
      </c>
      <c r="E261" s="1">
        <v>0</v>
      </c>
      <c r="F261" s="2" t="s">
        <v>10118</v>
      </c>
      <c r="G261" s="1">
        <v>320</v>
      </c>
      <c r="H261" s="33">
        <v>6.7277777766666667</v>
      </c>
      <c r="I261" s="2" t="s">
        <v>10119</v>
      </c>
      <c r="J261" s="2" t="s">
        <v>10120</v>
      </c>
      <c r="K261" s="2" t="s">
        <v>10121</v>
      </c>
      <c r="L261" s="2"/>
      <c r="M261" s="2"/>
      <c r="N261" s="2"/>
      <c r="O261" s="2"/>
      <c r="P261" s="2"/>
      <c r="Q261" s="2"/>
      <c r="R261" s="2"/>
      <c r="S261" s="2"/>
      <c r="T261" s="2"/>
      <c r="U261" s="2"/>
      <c r="V261" s="2"/>
      <c r="W261" s="2"/>
      <c r="X261" s="2"/>
      <c r="Y261" s="2"/>
      <c r="Z261" s="2"/>
      <c r="AA261" s="2"/>
      <c r="AB261" s="2"/>
    </row>
    <row r="262" spans="1:28" x14ac:dyDescent="0.3">
      <c r="A262">
        <v>2241</v>
      </c>
      <c r="B262" s="14" t="str">
        <f>IFERROR(_xlfn.XLOOKUP(AllStopTimes[[#This Row],[cu_ID]],#REF!,#REF!), "Not Found")</f>
        <v>Not Found</v>
      </c>
      <c r="C262" s="1">
        <v>102</v>
      </c>
      <c r="D262" s="1">
        <v>99031</v>
      </c>
      <c r="E262" s="1">
        <v>138</v>
      </c>
      <c r="F262" s="2" t="s">
        <v>443</v>
      </c>
      <c r="G262" s="1">
        <v>330</v>
      </c>
      <c r="H262" s="33">
        <v>22.7</v>
      </c>
      <c r="I262" s="2" t="s">
        <v>10122</v>
      </c>
      <c r="J262" s="2"/>
      <c r="K262" s="2"/>
      <c r="L262" s="2"/>
      <c r="M262" s="2"/>
      <c r="N262" s="2"/>
      <c r="O262" s="2"/>
      <c r="P262" s="2"/>
      <c r="Q262" s="2"/>
      <c r="R262" s="2"/>
      <c r="S262" s="2"/>
      <c r="T262" s="2"/>
      <c r="U262" s="2"/>
      <c r="V262" s="2"/>
      <c r="W262" s="2"/>
      <c r="X262" s="2"/>
      <c r="Y262" s="2"/>
      <c r="Z262" s="2"/>
      <c r="AA262" s="2"/>
      <c r="AB262" s="2"/>
    </row>
    <row r="263" spans="1:28" x14ac:dyDescent="0.3">
      <c r="A263">
        <v>14571</v>
      </c>
      <c r="B263" s="14" t="str">
        <f>IFERROR(_xlfn.XLOOKUP(AllStopTimes[[#This Row],[cu_ID]],#REF!,#REF!), "Not Found")</f>
        <v>Not Found</v>
      </c>
      <c r="C263" s="1">
        <v>102</v>
      </c>
      <c r="D263" s="1">
        <v>99137</v>
      </c>
      <c r="E263" s="1">
        <v>1</v>
      </c>
      <c r="F263" s="2" t="s">
        <v>8356</v>
      </c>
      <c r="G263" s="1">
        <v>350</v>
      </c>
      <c r="H263" s="33">
        <v>7.8500000000000005</v>
      </c>
      <c r="I263" s="2" t="s">
        <v>10123</v>
      </c>
      <c r="J263" s="2"/>
      <c r="K263" s="2"/>
      <c r="L263" s="2"/>
      <c r="M263" s="2"/>
      <c r="N263" s="2"/>
      <c r="O263" s="2"/>
      <c r="P263" s="2"/>
      <c r="Q263" s="2"/>
      <c r="R263" s="2"/>
      <c r="S263" s="2"/>
      <c r="T263" s="2"/>
      <c r="U263" s="2"/>
      <c r="V263" s="2"/>
      <c r="W263" s="2"/>
      <c r="X263" s="2"/>
      <c r="Y263" s="2"/>
      <c r="Z263" s="2"/>
      <c r="AA263" s="2"/>
      <c r="AB263" s="2"/>
    </row>
    <row r="264" spans="1:28" x14ac:dyDescent="0.3">
      <c r="A264">
        <v>2552</v>
      </c>
      <c r="B264" s="14" t="str">
        <f>IFERROR(_xlfn.XLOOKUP(AllStopTimes[[#This Row],[cu_ID]],#REF!,#REF!), "Not Found")</f>
        <v>Not Found</v>
      </c>
      <c r="C264" s="1">
        <v>102</v>
      </c>
      <c r="D264" s="1">
        <v>71148</v>
      </c>
      <c r="E264" s="1">
        <v>0</v>
      </c>
      <c r="F264" s="2" t="s">
        <v>10124</v>
      </c>
      <c r="G264" s="1">
        <v>380</v>
      </c>
      <c r="H264" s="33">
        <v>3.3833333333333333</v>
      </c>
      <c r="I264" s="2" t="s">
        <v>10125</v>
      </c>
      <c r="J264" s="2"/>
      <c r="K264" s="2"/>
      <c r="L264" s="2"/>
      <c r="M264" s="2"/>
      <c r="N264" s="2"/>
      <c r="O264" s="2"/>
      <c r="P264" s="2"/>
      <c r="Q264" s="2"/>
      <c r="R264" s="2"/>
      <c r="S264" s="2"/>
      <c r="T264" s="2"/>
      <c r="U264" s="2"/>
      <c r="V264" s="2"/>
      <c r="W264" s="2"/>
      <c r="X264" s="2"/>
      <c r="Y264" s="2"/>
      <c r="Z264" s="2"/>
      <c r="AA264" s="2"/>
      <c r="AB264" s="2"/>
    </row>
    <row r="265" spans="1:28" x14ac:dyDescent="0.3">
      <c r="A265">
        <v>2033</v>
      </c>
      <c r="B265" s="14" t="str">
        <f>IFERROR(_xlfn.XLOOKUP(AllStopTimes[[#This Row],[cu_ID]],#REF!,#REF!), "Not Found")</f>
        <v>Not Found</v>
      </c>
      <c r="C265" s="1">
        <v>102</v>
      </c>
      <c r="D265" s="1">
        <v>70588</v>
      </c>
      <c r="E265" s="1">
        <v>0</v>
      </c>
      <c r="F265" s="2" t="s">
        <v>10126</v>
      </c>
      <c r="G265" s="1">
        <v>410</v>
      </c>
      <c r="H265" s="33">
        <v>6.0166666666666666</v>
      </c>
      <c r="I265" s="2" t="s">
        <v>10127</v>
      </c>
      <c r="J265" s="2" t="s">
        <v>10128</v>
      </c>
      <c r="K265" s="2"/>
      <c r="L265" s="2"/>
      <c r="M265" s="2"/>
      <c r="N265" s="2"/>
      <c r="O265" s="2"/>
      <c r="P265" s="2"/>
      <c r="Q265" s="2"/>
      <c r="R265" s="2"/>
      <c r="S265" s="2"/>
      <c r="T265" s="2"/>
      <c r="U265" s="2"/>
      <c r="V265" s="2"/>
      <c r="W265" s="2"/>
      <c r="X265" s="2"/>
      <c r="Y265" s="2"/>
      <c r="Z265" s="2"/>
      <c r="AA265" s="2"/>
      <c r="AB265" s="2"/>
    </row>
    <row r="266" spans="1:28" x14ac:dyDescent="0.3">
      <c r="A266">
        <v>2065</v>
      </c>
      <c r="B266" s="14" t="str">
        <f>IFERROR(_xlfn.XLOOKUP(AllStopTimes[[#This Row],[cu_ID]],#REF!,#REF!), "Not Found")</f>
        <v>Not Found</v>
      </c>
      <c r="C266" s="1">
        <v>102</v>
      </c>
      <c r="D266" s="1">
        <v>70623</v>
      </c>
      <c r="E266" s="1">
        <v>0</v>
      </c>
      <c r="F266" s="2" t="s">
        <v>10129</v>
      </c>
      <c r="G266" s="1">
        <v>415</v>
      </c>
      <c r="H266" s="33">
        <v>0.95833333333333337</v>
      </c>
      <c r="I266" s="2" t="s">
        <v>10130</v>
      </c>
      <c r="J266" s="2" t="s">
        <v>10131</v>
      </c>
      <c r="K266" s="2"/>
      <c r="L266" s="2"/>
      <c r="M266" s="2"/>
      <c r="N266" s="2"/>
      <c r="O266" s="2"/>
      <c r="P266" s="2"/>
      <c r="Q266" s="2"/>
      <c r="R266" s="2"/>
      <c r="S266" s="2"/>
      <c r="T266" s="2"/>
      <c r="U266" s="2"/>
      <c r="V266" s="2"/>
      <c r="W266" s="2"/>
      <c r="X266" s="2"/>
      <c r="Y266" s="2"/>
      <c r="Z266" s="2"/>
      <c r="AA266" s="2"/>
      <c r="AB266" s="2"/>
    </row>
    <row r="267" spans="1:28" x14ac:dyDescent="0.3">
      <c r="A267">
        <v>2114</v>
      </c>
      <c r="B267" s="14" t="str">
        <f>IFERROR(_xlfn.XLOOKUP(AllStopTimes[[#This Row],[cu_ID]],#REF!,#REF!), "Not Found")</f>
        <v>Not Found</v>
      </c>
      <c r="C267" s="1">
        <v>102</v>
      </c>
      <c r="D267" s="1">
        <v>70676</v>
      </c>
      <c r="E267" s="1">
        <v>0</v>
      </c>
      <c r="F267" s="2" t="s">
        <v>10132</v>
      </c>
      <c r="G267" s="1">
        <v>500</v>
      </c>
      <c r="H267" s="33">
        <v>7.0666666666666664</v>
      </c>
      <c r="I267" s="2" t="s">
        <v>10133</v>
      </c>
      <c r="J267" s="2"/>
      <c r="K267" s="2"/>
      <c r="L267" s="2"/>
      <c r="M267" s="2"/>
      <c r="N267" s="2"/>
      <c r="O267" s="2"/>
      <c r="P267" s="2"/>
      <c r="Q267" s="2"/>
      <c r="R267" s="2"/>
      <c r="S267" s="2"/>
      <c r="T267" s="2"/>
      <c r="U267" s="2"/>
      <c r="V267" s="2"/>
      <c r="W267" s="2"/>
      <c r="X267" s="2"/>
      <c r="Y267" s="2"/>
      <c r="Z267" s="2"/>
      <c r="AA267" s="2"/>
      <c r="AB267" s="2"/>
    </row>
    <row r="268" spans="1:28" x14ac:dyDescent="0.3">
      <c r="A268">
        <v>2122</v>
      </c>
      <c r="B268" s="14" t="str">
        <f>IFERROR(_xlfn.XLOOKUP(AllStopTimes[[#This Row],[cu_ID]],#REF!,#REF!), "Not Found")</f>
        <v>Not Found</v>
      </c>
      <c r="C268" s="1">
        <v>102</v>
      </c>
      <c r="D268" s="1">
        <v>70685</v>
      </c>
      <c r="E268" s="1">
        <v>0</v>
      </c>
      <c r="F268" s="2" t="s">
        <v>10134</v>
      </c>
      <c r="G268" s="1">
        <v>505</v>
      </c>
      <c r="H268" s="33">
        <v>20.933333333333334</v>
      </c>
      <c r="I268" s="2" t="s">
        <v>10135</v>
      </c>
      <c r="J268" s="2"/>
      <c r="K268" s="2"/>
      <c r="L268" s="2"/>
      <c r="M268" s="2"/>
      <c r="N268" s="2"/>
      <c r="O268" s="2"/>
      <c r="P268" s="2"/>
      <c r="Q268" s="2"/>
      <c r="R268" s="2"/>
      <c r="S268" s="2"/>
      <c r="T268" s="2"/>
      <c r="U268" s="2"/>
      <c r="V268" s="2"/>
      <c r="W268" s="2"/>
      <c r="X268" s="2"/>
      <c r="Y268" s="2"/>
      <c r="Z268" s="2"/>
      <c r="AA268" s="2"/>
      <c r="AB268" s="2"/>
    </row>
    <row r="269" spans="1:28" x14ac:dyDescent="0.3">
      <c r="A269">
        <v>2654</v>
      </c>
      <c r="B269" s="14" t="str">
        <f>IFERROR(_xlfn.XLOOKUP(AllStopTimes[[#This Row],[cu_ID]],#REF!,#REF!), "Not Found")</f>
        <v>Not Found</v>
      </c>
      <c r="C269" s="1">
        <v>102</v>
      </c>
      <c r="D269" s="1">
        <v>71252</v>
      </c>
      <c r="E269" s="1">
        <v>0</v>
      </c>
      <c r="F269" s="2" t="s">
        <v>10136</v>
      </c>
      <c r="G269" s="1">
        <v>520</v>
      </c>
      <c r="H269" s="33">
        <v>10.916666666666666</v>
      </c>
      <c r="I269" s="2" t="s">
        <v>10137</v>
      </c>
      <c r="J269" s="2"/>
      <c r="K269" s="2"/>
      <c r="L269" s="2"/>
      <c r="M269" s="2"/>
      <c r="N269" s="2"/>
      <c r="O269" s="2"/>
      <c r="P269" s="2"/>
      <c r="Q269" s="2"/>
      <c r="R269" s="2"/>
      <c r="S269" s="2"/>
      <c r="T269" s="2"/>
      <c r="U269" s="2"/>
      <c r="V269" s="2"/>
      <c r="W269" s="2"/>
      <c r="X269" s="2"/>
      <c r="Y269" s="2"/>
      <c r="Z269" s="2"/>
      <c r="AA269" s="2"/>
      <c r="AB269" s="2"/>
    </row>
    <row r="270" spans="1:28" x14ac:dyDescent="0.3">
      <c r="A270">
        <v>9732</v>
      </c>
      <c r="B270" s="14" t="str">
        <f>IFERROR(_xlfn.XLOOKUP(AllStopTimes[[#This Row],[cu_ID]],#REF!,#REF!), "Not Found")</f>
        <v>Not Found</v>
      </c>
      <c r="C270" s="1">
        <v>102</v>
      </c>
      <c r="D270" s="1">
        <v>99031</v>
      </c>
      <c r="E270" s="1">
        <v>104</v>
      </c>
      <c r="F270" s="2" t="s">
        <v>443</v>
      </c>
      <c r="G270" s="1">
        <v>530</v>
      </c>
      <c r="H270" s="33">
        <v>6.6083333333333334</v>
      </c>
      <c r="I270" s="2" t="s">
        <v>10138</v>
      </c>
      <c r="J270" s="2" t="s">
        <v>10139</v>
      </c>
      <c r="K270" s="2"/>
      <c r="L270" s="2"/>
      <c r="M270" s="2"/>
      <c r="N270" s="2"/>
      <c r="O270" s="2"/>
      <c r="P270" s="2"/>
      <c r="Q270" s="2"/>
      <c r="R270" s="2"/>
      <c r="S270" s="2"/>
      <c r="T270" s="2"/>
      <c r="U270" s="2"/>
      <c r="V270" s="2"/>
      <c r="W270" s="2"/>
      <c r="X270" s="2"/>
      <c r="Y270" s="2"/>
      <c r="Z270" s="2"/>
      <c r="AA270" s="2"/>
      <c r="AB270" s="2"/>
    </row>
    <row r="271" spans="1:28" x14ac:dyDescent="0.3">
      <c r="A271">
        <v>14866</v>
      </c>
      <c r="B271" s="14" t="str">
        <f>IFERROR(_xlfn.XLOOKUP(AllStopTimes[[#This Row],[cu_ID]],#REF!,#REF!), "Not Found")</f>
        <v>Not Found</v>
      </c>
      <c r="C271" s="1">
        <v>102</v>
      </c>
      <c r="D271" s="1">
        <v>73540</v>
      </c>
      <c r="E271" s="1">
        <v>0</v>
      </c>
      <c r="F271" s="2" t="s">
        <v>8366</v>
      </c>
      <c r="G271" s="1">
        <v>540</v>
      </c>
      <c r="H271" s="33">
        <v>1.3</v>
      </c>
      <c r="I271" s="2" t="s">
        <v>10140</v>
      </c>
      <c r="J271" s="2"/>
      <c r="K271" s="2"/>
      <c r="L271" s="2"/>
      <c r="M271" s="2"/>
      <c r="N271" s="2"/>
      <c r="O271" s="2"/>
      <c r="P271" s="2"/>
      <c r="Q271" s="2"/>
      <c r="R271" s="2"/>
      <c r="S271" s="2"/>
      <c r="T271" s="2"/>
      <c r="U271" s="2"/>
      <c r="V271" s="2"/>
      <c r="W271" s="2"/>
      <c r="X271" s="2"/>
      <c r="Y271" s="2"/>
      <c r="Z271" s="2"/>
      <c r="AA271" s="2"/>
      <c r="AB271" s="2"/>
    </row>
    <row r="272" spans="1:28" x14ac:dyDescent="0.3">
      <c r="A272">
        <v>2657</v>
      </c>
      <c r="B272" s="14" t="str">
        <f>IFERROR(_xlfn.XLOOKUP(AllStopTimes[[#This Row],[cu_ID]],#REF!,#REF!), "Not Found")</f>
        <v>Not Found</v>
      </c>
      <c r="C272" s="1">
        <v>102</v>
      </c>
      <c r="D272" s="1">
        <v>71255</v>
      </c>
      <c r="E272" s="1">
        <v>0</v>
      </c>
      <c r="F272" s="2" t="s">
        <v>10141</v>
      </c>
      <c r="G272" s="1">
        <v>559</v>
      </c>
      <c r="H272" s="33">
        <v>10.316666666666666</v>
      </c>
      <c r="I272" s="2" t="s">
        <v>10142</v>
      </c>
      <c r="J272" s="2"/>
      <c r="K272" s="2"/>
      <c r="L272" s="2"/>
      <c r="M272" s="2"/>
      <c r="N272" s="2"/>
      <c r="O272" s="2"/>
      <c r="P272" s="2"/>
      <c r="Q272" s="2"/>
      <c r="R272" s="2"/>
      <c r="S272" s="2"/>
      <c r="T272" s="2"/>
      <c r="U272" s="2"/>
      <c r="V272" s="2"/>
      <c r="W272" s="2"/>
      <c r="X272" s="2"/>
      <c r="Y272" s="2"/>
      <c r="Z272" s="2"/>
      <c r="AA272" s="2"/>
      <c r="AB272" s="2"/>
    </row>
    <row r="273" spans="1:28" x14ac:dyDescent="0.3">
      <c r="A273">
        <v>11400</v>
      </c>
      <c r="B273" s="14" t="str">
        <f>IFERROR(_xlfn.XLOOKUP(AllStopTimes[[#This Row],[cu_ID]],#REF!,#REF!), "Not Found")</f>
        <v>Not Found</v>
      </c>
      <c r="C273" s="1">
        <v>102</v>
      </c>
      <c r="D273" s="1">
        <v>73413</v>
      </c>
      <c r="E273" s="1">
        <v>0</v>
      </c>
      <c r="F273" s="2" t="s">
        <v>8373</v>
      </c>
      <c r="G273" s="1">
        <v>565</v>
      </c>
      <c r="H273" s="33">
        <v>11.258333333333333</v>
      </c>
      <c r="I273" s="2" t="s">
        <v>10143</v>
      </c>
      <c r="J273" s="2" t="s">
        <v>10144</v>
      </c>
      <c r="K273" s="2"/>
      <c r="L273" s="2"/>
      <c r="M273" s="2"/>
      <c r="N273" s="2"/>
      <c r="O273" s="2"/>
      <c r="P273" s="2"/>
      <c r="Q273" s="2"/>
      <c r="R273" s="2"/>
      <c r="S273" s="2"/>
      <c r="T273" s="2"/>
      <c r="U273" s="2"/>
      <c r="V273" s="2"/>
      <c r="W273" s="2"/>
      <c r="X273" s="2"/>
      <c r="Y273" s="2"/>
      <c r="Z273" s="2"/>
      <c r="AA273" s="2"/>
      <c r="AB273" s="2"/>
    </row>
    <row r="274" spans="1:28" x14ac:dyDescent="0.3">
      <c r="A274">
        <v>14511</v>
      </c>
      <c r="B274" s="14" t="str">
        <f>IFERROR(_xlfn.XLOOKUP(AllStopTimes[[#This Row],[cu_ID]],#REF!,#REF!), "Not Found")</f>
        <v>Not Found</v>
      </c>
      <c r="C274">
        <v>102</v>
      </c>
      <c r="D274">
        <v>73523</v>
      </c>
      <c r="E274">
        <v>1</v>
      </c>
      <c r="F274" t="s">
        <v>8375</v>
      </c>
      <c r="G274">
        <v>570</v>
      </c>
      <c r="H274" s="33">
        <v>4.916666666666667</v>
      </c>
      <c r="I274" t="s">
        <v>10145</v>
      </c>
      <c r="J274"/>
      <c r="K274"/>
      <c r="L274"/>
      <c r="M274"/>
      <c r="N274"/>
      <c r="O274"/>
      <c r="P274"/>
      <c r="Q274"/>
      <c r="R274"/>
      <c r="S274"/>
      <c r="T274"/>
      <c r="U274"/>
      <c r="V274"/>
      <c r="W274"/>
      <c r="X274"/>
      <c r="Y274"/>
      <c r="Z274"/>
      <c r="AA274"/>
      <c r="AB274"/>
    </row>
    <row r="275" spans="1:28" x14ac:dyDescent="0.3">
      <c r="A275">
        <v>15577</v>
      </c>
      <c r="B275" s="14" t="str">
        <f>IFERROR(_xlfn.XLOOKUP(AllStopTimes[[#This Row],[cu_ID]],#REF!,#REF!), "Not Found")</f>
        <v>Not Found</v>
      </c>
      <c r="C275">
        <v>102</v>
      </c>
      <c r="D275">
        <v>73549</v>
      </c>
      <c r="E275">
        <v>0</v>
      </c>
      <c r="F275" t="s">
        <v>8377</v>
      </c>
      <c r="G275">
        <v>590</v>
      </c>
      <c r="H275" s="33">
        <v>12.5</v>
      </c>
      <c r="I275" t="s">
        <v>10146</v>
      </c>
      <c r="J275" t="s">
        <v>10147</v>
      </c>
      <c r="K275"/>
      <c r="L275"/>
      <c r="M275"/>
      <c r="N275"/>
      <c r="O275"/>
      <c r="P275"/>
      <c r="Q275"/>
      <c r="R275"/>
      <c r="S275"/>
      <c r="T275"/>
      <c r="U275"/>
      <c r="V275"/>
      <c r="W275"/>
      <c r="X275"/>
      <c r="Y275"/>
      <c r="Z275"/>
      <c r="AA275"/>
      <c r="AB275"/>
    </row>
    <row r="276" spans="1:28" x14ac:dyDescent="0.3">
      <c r="A276">
        <v>14760</v>
      </c>
      <c r="B276" s="14" t="str">
        <f>IFERROR(_xlfn.XLOOKUP(AllStopTimes[[#This Row],[cu_ID]],#REF!,#REF!), "Not Found")</f>
        <v>Not Found</v>
      </c>
      <c r="C276">
        <v>102</v>
      </c>
      <c r="D276">
        <v>73535</v>
      </c>
      <c r="E276">
        <v>0</v>
      </c>
      <c r="F276" t="s">
        <v>8379</v>
      </c>
      <c r="G276">
        <v>600</v>
      </c>
      <c r="H276" s="33">
        <v>10.033333333333333</v>
      </c>
      <c r="I276" t="s">
        <v>10148</v>
      </c>
      <c r="J276"/>
      <c r="K276"/>
      <c r="L276"/>
      <c r="M276"/>
      <c r="N276"/>
      <c r="O276"/>
      <c r="P276"/>
      <c r="Q276"/>
      <c r="R276"/>
      <c r="S276"/>
      <c r="T276"/>
      <c r="U276"/>
      <c r="V276"/>
      <c r="W276"/>
      <c r="X276"/>
      <c r="Y276"/>
      <c r="Z276"/>
      <c r="AA276"/>
      <c r="AB276"/>
    </row>
    <row r="277" spans="1:28" x14ac:dyDescent="0.3">
      <c r="A277">
        <v>9844</v>
      </c>
      <c r="B277" s="14" t="str">
        <f>IFERROR(_xlfn.XLOOKUP(AllStopTimes[[#This Row],[cu_ID]],#REF!,#REF!), "Not Found")</f>
        <v>Not Found</v>
      </c>
      <c r="C277">
        <v>103</v>
      </c>
      <c r="D277">
        <v>73341</v>
      </c>
      <c r="E277">
        <v>0</v>
      </c>
      <c r="F277" t="s">
        <v>8752</v>
      </c>
      <c r="G277">
        <v>1</v>
      </c>
      <c r="H277" s="33">
        <v>11.25</v>
      </c>
      <c r="I277" t="s">
        <v>10149</v>
      </c>
      <c r="J277" t="s">
        <v>10150</v>
      </c>
      <c r="K277"/>
      <c r="L277"/>
      <c r="M277"/>
      <c r="N277"/>
      <c r="O277"/>
      <c r="P277"/>
      <c r="Q277"/>
      <c r="R277"/>
      <c r="S277"/>
      <c r="T277"/>
      <c r="U277"/>
      <c r="V277"/>
      <c r="W277"/>
      <c r="X277"/>
      <c r="Y277"/>
      <c r="Z277"/>
      <c r="AA277"/>
      <c r="AB277"/>
    </row>
    <row r="278" spans="1:28" x14ac:dyDescent="0.3">
      <c r="A278">
        <v>14281</v>
      </c>
      <c r="B278" s="14" t="str">
        <f>IFERROR(_xlfn.XLOOKUP(AllStopTimes[[#This Row],[cu_ID]],#REF!,#REF!), "Not Found")</f>
        <v>Not Found</v>
      </c>
      <c r="C278">
        <v>103</v>
      </c>
      <c r="D278">
        <v>99053</v>
      </c>
      <c r="E278">
        <v>16</v>
      </c>
      <c r="F278" t="s">
        <v>8870</v>
      </c>
      <c r="G278">
        <v>1</v>
      </c>
      <c r="H278" s="33">
        <v>0.11666666666666667</v>
      </c>
      <c r="I278" t="s">
        <v>10151</v>
      </c>
      <c r="J278"/>
      <c r="K278"/>
      <c r="L278"/>
      <c r="M278"/>
      <c r="N278"/>
      <c r="O278"/>
      <c r="P278"/>
      <c r="Q278"/>
      <c r="R278"/>
      <c r="S278"/>
      <c r="T278"/>
      <c r="U278"/>
      <c r="V278"/>
      <c r="W278"/>
      <c r="X278"/>
      <c r="Y278"/>
      <c r="Z278"/>
      <c r="AA278"/>
      <c r="AB278"/>
    </row>
    <row r="279" spans="1:28" x14ac:dyDescent="0.3">
      <c r="A279">
        <v>12408</v>
      </c>
      <c r="B279" s="14" t="str">
        <f>IFERROR(_xlfn.XLOOKUP(AllStopTimes[[#This Row],[cu_ID]],#REF!,#REF!), "Not Found")</f>
        <v>Not Found</v>
      </c>
      <c r="C279">
        <v>103</v>
      </c>
      <c r="D279">
        <v>73063</v>
      </c>
      <c r="E279">
        <v>7</v>
      </c>
      <c r="F279" t="s">
        <v>8868</v>
      </c>
      <c r="G279">
        <v>2</v>
      </c>
      <c r="H279" s="33">
        <v>0.16666666666666666</v>
      </c>
      <c r="I279" t="s">
        <v>10152</v>
      </c>
      <c r="J279" t="s">
        <v>10153</v>
      </c>
      <c r="K279"/>
      <c r="L279"/>
      <c r="M279"/>
      <c r="N279"/>
      <c r="O279"/>
      <c r="P279"/>
      <c r="Q279"/>
      <c r="R279"/>
      <c r="S279"/>
      <c r="T279"/>
      <c r="U279"/>
      <c r="V279"/>
      <c r="W279"/>
      <c r="X279"/>
      <c r="Y279"/>
      <c r="Z279"/>
      <c r="AA279"/>
      <c r="AB279"/>
    </row>
    <row r="280" spans="1:28" x14ac:dyDescent="0.3">
      <c r="A280">
        <v>12557</v>
      </c>
      <c r="B280" s="14" t="str">
        <f>IFERROR(_xlfn.XLOOKUP(AllStopTimes[[#This Row],[cu_ID]],#REF!,#REF!), "Not Found")</f>
        <v>Not Found</v>
      </c>
      <c r="C280">
        <v>103</v>
      </c>
      <c r="D280">
        <v>73470</v>
      </c>
      <c r="E280">
        <v>0</v>
      </c>
      <c r="F280" t="s">
        <v>8754</v>
      </c>
      <c r="G280">
        <v>3</v>
      </c>
      <c r="H280" s="33">
        <v>28.266666666666666</v>
      </c>
      <c r="I280" t="s">
        <v>10154</v>
      </c>
      <c r="J280" t="s">
        <v>10155</v>
      </c>
      <c r="K280"/>
      <c r="L280"/>
      <c r="M280"/>
      <c r="N280"/>
      <c r="O280"/>
      <c r="P280"/>
      <c r="Q280"/>
      <c r="R280"/>
      <c r="S280"/>
      <c r="T280"/>
      <c r="U280"/>
      <c r="V280"/>
      <c r="W280"/>
      <c r="X280"/>
      <c r="Y280"/>
      <c r="Z280"/>
      <c r="AA280"/>
      <c r="AB280"/>
    </row>
    <row r="281" spans="1:28" x14ac:dyDescent="0.3">
      <c r="A281">
        <v>9538</v>
      </c>
      <c r="B281" s="14" t="str">
        <f>IFERROR(_xlfn.XLOOKUP(AllStopTimes[[#This Row],[cu_ID]],#REF!,#REF!), "Not Found")</f>
        <v>Not Found</v>
      </c>
      <c r="C281">
        <v>103</v>
      </c>
      <c r="D281">
        <v>73309</v>
      </c>
      <c r="E281">
        <v>0</v>
      </c>
      <c r="F281" t="s">
        <v>9116</v>
      </c>
      <c r="G281">
        <v>5</v>
      </c>
      <c r="H281" s="33">
        <v>2.3166666666666669</v>
      </c>
      <c r="I281" t="s">
        <v>10156</v>
      </c>
      <c r="J281"/>
      <c r="K281"/>
      <c r="L281"/>
      <c r="M281"/>
      <c r="N281"/>
      <c r="O281"/>
      <c r="P281"/>
      <c r="Q281"/>
      <c r="R281"/>
      <c r="S281"/>
      <c r="T281"/>
      <c r="U281"/>
      <c r="V281"/>
      <c r="W281"/>
      <c r="X281"/>
      <c r="Y281"/>
      <c r="Z281"/>
      <c r="AA281"/>
      <c r="AB281"/>
    </row>
    <row r="282" spans="1:28" x14ac:dyDescent="0.3">
      <c r="A282">
        <v>2644</v>
      </c>
      <c r="B282" s="14" t="str">
        <f>IFERROR(_xlfn.XLOOKUP(AllStopTimes[[#This Row],[cu_ID]],#REF!,#REF!), "Not Found")</f>
        <v>Not Found</v>
      </c>
      <c r="C282" s="1">
        <v>103</v>
      </c>
      <c r="D282" s="1">
        <v>71241</v>
      </c>
      <c r="E282" s="1">
        <v>0</v>
      </c>
      <c r="F282" s="2" t="s">
        <v>10157</v>
      </c>
      <c r="G282" s="1">
        <v>5</v>
      </c>
      <c r="H282" s="33">
        <v>4.4666666666666668</v>
      </c>
      <c r="I282" s="2" t="s">
        <v>10158</v>
      </c>
      <c r="J282" s="2" t="s">
        <v>10159</v>
      </c>
      <c r="K282" s="2"/>
      <c r="L282" s="2"/>
      <c r="M282" s="2"/>
      <c r="N282" s="2"/>
      <c r="O282" s="2"/>
      <c r="P282" s="2"/>
      <c r="Q282" s="2"/>
      <c r="R282" s="2"/>
      <c r="S282" s="2"/>
      <c r="T282" s="2"/>
      <c r="U282" s="2"/>
      <c r="V282" s="2"/>
      <c r="W282" s="2"/>
      <c r="X282" s="2"/>
      <c r="Y282" s="2"/>
      <c r="Z282" s="2"/>
      <c r="AA282" s="2"/>
      <c r="AB282" s="2"/>
    </row>
    <row r="283" spans="1:28" x14ac:dyDescent="0.3">
      <c r="A283">
        <v>14671</v>
      </c>
      <c r="B283" s="14" t="str">
        <f>IFERROR(_xlfn.XLOOKUP(AllStopTimes[[#This Row],[cu_ID]],#REF!,#REF!), "Not Found")</f>
        <v>Not Found</v>
      </c>
      <c r="C283" s="1">
        <v>103</v>
      </c>
      <c r="D283" s="1">
        <v>73530</v>
      </c>
      <c r="E283" s="1">
        <v>0</v>
      </c>
      <c r="F283" s="2" t="s">
        <v>8832</v>
      </c>
      <c r="G283" s="1">
        <v>5</v>
      </c>
      <c r="H283" s="33">
        <v>0.35000000000000003</v>
      </c>
      <c r="I283" s="2" t="s">
        <v>10160</v>
      </c>
      <c r="J283" s="2" t="s">
        <v>10161</v>
      </c>
      <c r="K283" s="2"/>
      <c r="L283" s="2"/>
      <c r="M283" s="2"/>
      <c r="N283" s="2"/>
      <c r="O283" s="2"/>
      <c r="P283" s="2"/>
      <c r="Q283" s="2"/>
      <c r="R283" s="2"/>
      <c r="S283" s="2"/>
      <c r="T283" s="2"/>
      <c r="U283" s="2"/>
      <c r="V283" s="2"/>
      <c r="W283" s="2"/>
      <c r="X283" s="2"/>
      <c r="Y283" s="2"/>
      <c r="Z283" s="2"/>
      <c r="AA283" s="2"/>
      <c r="AB283" s="2"/>
    </row>
    <row r="284" spans="1:28" x14ac:dyDescent="0.3">
      <c r="A284">
        <v>14265</v>
      </c>
      <c r="B284" s="14" t="str">
        <f>IFERROR(_xlfn.XLOOKUP(AllStopTimes[[#This Row],[cu_ID]],#REF!,#REF!), "Not Found")</f>
        <v>Not Found</v>
      </c>
      <c r="C284" s="1">
        <v>103</v>
      </c>
      <c r="D284" s="1">
        <v>70483</v>
      </c>
      <c r="E284" s="1">
        <v>1</v>
      </c>
      <c r="F284" s="2" t="s">
        <v>8946</v>
      </c>
      <c r="G284" s="1">
        <v>10</v>
      </c>
      <c r="H284" s="33">
        <v>11.633333333333333</v>
      </c>
      <c r="I284" s="2" t="s">
        <v>10162</v>
      </c>
      <c r="J284" s="2" t="s">
        <v>10163</v>
      </c>
      <c r="K284" s="2" t="s">
        <v>10164</v>
      </c>
      <c r="L284" s="2"/>
      <c r="M284" s="2"/>
      <c r="N284" s="2"/>
      <c r="O284" s="2"/>
      <c r="P284" s="2"/>
      <c r="Q284" s="2"/>
      <c r="R284" s="2"/>
      <c r="S284" s="2"/>
      <c r="T284" s="2"/>
      <c r="U284" s="2"/>
      <c r="V284" s="2"/>
      <c r="W284" s="2"/>
      <c r="X284" s="2"/>
      <c r="Y284" s="2"/>
      <c r="Z284" s="2"/>
      <c r="AA284" s="2"/>
      <c r="AB284" s="2"/>
    </row>
    <row r="285" spans="1:28" x14ac:dyDescent="0.3">
      <c r="A285">
        <v>2743</v>
      </c>
      <c r="B285" s="14" t="str">
        <f>IFERROR(_xlfn.XLOOKUP(AllStopTimes[[#This Row],[cu_ID]],#REF!,#REF!), "Not Found")</f>
        <v>Not Found</v>
      </c>
      <c r="C285" s="1">
        <v>103</v>
      </c>
      <c r="D285" s="1">
        <v>71346</v>
      </c>
      <c r="E285" s="1">
        <v>0</v>
      </c>
      <c r="F285" s="2" t="s">
        <v>10165</v>
      </c>
      <c r="G285" s="1">
        <v>10</v>
      </c>
      <c r="H285" s="33">
        <v>18.783333333333335</v>
      </c>
      <c r="I285" s="2" t="s">
        <v>10166</v>
      </c>
      <c r="J285" s="2" t="s">
        <v>10167</v>
      </c>
      <c r="K285" s="2"/>
      <c r="L285" s="2"/>
      <c r="M285" s="2"/>
      <c r="N285" s="2"/>
      <c r="O285" s="2"/>
      <c r="P285" s="2"/>
      <c r="Q285" s="2"/>
      <c r="R285" s="2"/>
      <c r="S285" s="2"/>
      <c r="T285" s="2"/>
      <c r="U285" s="2"/>
      <c r="V285" s="2"/>
      <c r="W285" s="2"/>
      <c r="X285" s="2"/>
      <c r="Y285" s="2"/>
      <c r="Z285" s="2"/>
      <c r="AA285" s="2"/>
      <c r="AB285" s="2"/>
    </row>
    <row r="286" spans="1:28" x14ac:dyDescent="0.3">
      <c r="A286">
        <v>2664</v>
      </c>
      <c r="B286" s="14" t="str">
        <f>IFERROR(_xlfn.XLOOKUP(AllStopTimes[[#This Row],[cu_ID]],#REF!,#REF!), "Not Found")</f>
        <v>Not Found</v>
      </c>
      <c r="C286" s="1">
        <v>103</v>
      </c>
      <c r="D286" s="1">
        <v>71262</v>
      </c>
      <c r="E286" s="1">
        <v>0</v>
      </c>
      <c r="F286" s="2" t="s">
        <v>10168</v>
      </c>
      <c r="G286" s="1">
        <v>10</v>
      </c>
      <c r="H286" s="33">
        <v>3.4416666666666669</v>
      </c>
      <c r="I286" s="2" t="s">
        <v>10169</v>
      </c>
      <c r="J286" s="2" t="s">
        <v>10170</v>
      </c>
      <c r="K286" s="2"/>
      <c r="L286" s="2"/>
      <c r="M286" s="2"/>
      <c r="N286" s="2"/>
      <c r="O286" s="2"/>
      <c r="P286" s="2"/>
      <c r="Q286" s="2"/>
      <c r="R286" s="2"/>
      <c r="S286" s="2"/>
      <c r="T286" s="2"/>
      <c r="U286" s="2"/>
      <c r="V286" s="2"/>
      <c r="W286" s="2"/>
      <c r="X286" s="2"/>
      <c r="Y286" s="2"/>
      <c r="Z286" s="2"/>
      <c r="AA286" s="2"/>
      <c r="AB286" s="2"/>
    </row>
    <row r="287" spans="1:28" x14ac:dyDescent="0.3">
      <c r="A287">
        <v>2051</v>
      </c>
      <c r="B287" s="14" t="str">
        <f>IFERROR(_xlfn.XLOOKUP(AllStopTimes[[#This Row],[cu_ID]],#REF!,#REF!), "Not Found")</f>
        <v>Not Found</v>
      </c>
      <c r="C287" s="1">
        <v>103</v>
      </c>
      <c r="D287" s="1">
        <v>70608</v>
      </c>
      <c r="E287" s="1">
        <v>0</v>
      </c>
      <c r="F287" s="2" t="s">
        <v>10171</v>
      </c>
      <c r="G287" s="1">
        <v>10</v>
      </c>
      <c r="H287" s="33">
        <v>9.2833333333333332</v>
      </c>
      <c r="I287" s="2" t="s">
        <v>10172</v>
      </c>
      <c r="J287" s="2" t="s">
        <v>10173</v>
      </c>
      <c r="K287" s="2"/>
      <c r="L287" s="2"/>
      <c r="M287" s="2"/>
      <c r="N287" s="2"/>
      <c r="O287" s="2"/>
      <c r="P287" s="2"/>
      <c r="Q287" s="2"/>
      <c r="R287" s="2"/>
      <c r="S287" s="2"/>
      <c r="T287" s="2"/>
      <c r="U287" s="2"/>
      <c r="V287" s="2"/>
      <c r="W287" s="2"/>
      <c r="X287" s="2"/>
      <c r="Y287" s="2"/>
      <c r="Z287" s="2"/>
      <c r="AA287" s="2"/>
      <c r="AB287" s="2"/>
    </row>
    <row r="288" spans="1:28" x14ac:dyDescent="0.3">
      <c r="A288">
        <v>8536</v>
      </c>
      <c r="B288" s="14" t="str">
        <f>IFERROR(_xlfn.XLOOKUP(AllStopTimes[[#This Row],[cu_ID]],#REF!,#REF!), "Not Found")</f>
        <v>Not Found</v>
      </c>
      <c r="C288" s="1">
        <v>103</v>
      </c>
      <c r="D288" s="1">
        <v>99031</v>
      </c>
      <c r="E288" s="1">
        <v>63</v>
      </c>
      <c r="F288" s="2" t="s">
        <v>8874</v>
      </c>
      <c r="G288" s="1">
        <v>10</v>
      </c>
      <c r="H288" s="33">
        <v>0.20833333333333334</v>
      </c>
      <c r="I288" s="2" t="s">
        <v>10174</v>
      </c>
      <c r="J288" s="2" t="s">
        <v>10175</v>
      </c>
      <c r="K288" s="2"/>
      <c r="L288" s="2"/>
      <c r="M288" s="2"/>
      <c r="N288" s="2"/>
      <c r="O288" s="2"/>
      <c r="P288" s="2"/>
      <c r="Q288" s="2"/>
      <c r="R288" s="2"/>
      <c r="S288" s="2"/>
      <c r="T288" s="2"/>
      <c r="U288" s="2"/>
      <c r="V288" s="2"/>
      <c r="W288" s="2"/>
      <c r="X288" s="2"/>
      <c r="Y288" s="2"/>
      <c r="Z288" s="2"/>
      <c r="AA288" s="2"/>
      <c r="AB288" s="2"/>
    </row>
    <row r="289" spans="1:28" x14ac:dyDescent="0.3">
      <c r="A289">
        <v>11690</v>
      </c>
      <c r="B289" s="14" t="str">
        <f>IFERROR(_xlfn.XLOOKUP(AllStopTimes[[#This Row],[cu_ID]],#REF!,#REF!), "Not Found")</f>
        <v>Not Found</v>
      </c>
      <c r="C289" s="1">
        <v>103</v>
      </c>
      <c r="D289" s="1">
        <v>99080</v>
      </c>
      <c r="E289" s="1">
        <v>8</v>
      </c>
      <c r="F289" s="2" t="s">
        <v>9053</v>
      </c>
      <c r="G289" s="1">
        <v>15</v>
      </c>
      <c r="H289" s="33">
        <v>4.8166666666666664</v>
      </c>
      <c r="I289" s="2" t="s">
        <v>10176</v>
      </c>
      <c r="J289" s="2" t="s">
        <v>10177</v>
      </c>
      <c r="K289" s="2"/>
      <c r="L289" s="2"/>
      <c r="M289" s="2"/>
      <c r="N289" s="2"/>
      <c r="O289" s="2"/>
      <c r="P289" s="2"/>
      <c r="Q289" s="2"/>
      <c r="R289" s="2"/>
      <c r="S289" s="2"/>
      <c r="T289" s="2"/>
      <c r="U289" s="2"/>
      <c r="V289" s="2"/>
      <c r="W289" s="2"/>
      <c r="X289" s="2"/>
      <c r="Y289" s="2"/>
      <c r="Z289" s="2"/>
      <c r="AA289" s="2"/>
      <c r="AB289" s="2"/>
    </row>
    <row r="290" spans="1:28" x14ac:dyDescent="0.3">
      <c r="A290">
        <v>1934</v>
      </c>
      <c r="B290" s="14" t="str">
        <f>IFERROR(_xlfn.XLOOKUP(AllStopTimes[[#This Row],[cu_ID]],#REF!,#REF!), "Not Found")</f>
        <v>Not Found</v>
      </c>
      <c r="C290" s="1">
        <v>103</v>
      </c>
      <c r="D290" s="1">
        <v>70483</v>
      </c>
      <c r="E290" s="1">
        <v>0</v>
      </c>
      <c r="F290" s="2" t="s">
        <v>10178</v>
      </c>
      <c r="G290" s="1">
        <v>20</v>
      </c>
      <c r="H290" s="33">
        <v>0.1</v>
      </c>
      <c r="I290" s="2" t="s">
        <v>10179</v>
      </c>
      <c r="J290" s="2" t="s">
        <v>10180</v>
      </c>
      <c r="K290" s="2" t="s">
        <v>10181</v>
      </c>
      <c r="L290" s="2"/>
      <c r="M290" s="2"/>
      <c r="N290" s="2"/>
      <c r="O290" s="2"/>
      <c r="P290" s="2"/>
      <c r="Q290" s="2"/>
      <c r="R290" s="2"/>
      <c r="S290" s="2"/>
      <c r="T290" s="2"/>
      <c r="U290" s="2"/>
      <c r="V290" s="2"/>
      <c r="W290" s="2"/>
      <c r="X290" s="2"/>
      <c r="Y290" s="2"/>
      <c r="Z290" s="2"/>
      <c r="AA290" s="2"/>
      <c r="AB290" s="2"/>
    </row>
    <row r="291" spans="1:28" x14ac:dyDescent="0.3">
      <c r="A291">
        <v>14389</v>
      </c>
      <c r="B291" s="14" t="str">
        <f>IFERROR(_xlfn.XLOOKUP(AllStopTimes[[#This Row],[cu_ID]],#REF!,#REF!), "Not Found")</f>
        <v>Not Found</v>
      </c>
      <c r="C291" s="1">
        <v>103</v>
      </c>
      <c r="D291" s="1">
        <v>73404</v>
      </c>
      <c r="E291" s="1">
        <v>7</v>
      </c>
      <c r="F291" s="2" t="s">
        <v>9023</v>
      </c>
      <c r="G291" s="1">
        <v>20</v>
      </c>
      <c r="H291" s="33">
        <v>3.2416666666666667</v>
      </c>
      <c r="I291" s="2" t="s">
        <v>10182</v>
      </c>
      <c r="J291" s="2" t="s">
        <v>10183</v>
      </c>
      <c r="K291" s="2"/>
      <c r="L291" s="2"/>
      <c r="M291" s="2"/>
      <c r="N291" s="2"/>
      <c r="O291" s="2"/>
      <c r="P291" s="2"/>
      <c r="Q291" s="2"/>
      <c r="R291" s="2"/>
      <c r="S291" s="2"/>
      <c r="T291" s="2"/>
      <c r="U291" s="2"/>
      <c r="V291" s="2"/>
      <c r="W291" s="2"/>
      <c r="X291" s="2"/>
      <c r="Y291" s="2"/>
      <c r="Z291" s="2"/>
      <c r="AA291" s="2"/>
      <c r="AB291" s="2"/>
    </row>
    <row r="292" spans="1:28" x14ac:dyDescent="0.3">
      <c r="A292">
        <v>2669</v>
      </c>
      <c r="B292" s="14" t="str">
        <f>IFERROR(_xlfn.XLOOKUP(AllStopTimes[[#This Row],[cu_ID]],#REF!,#REF!), "Not Found")</f>
        <v>Not Found</v>
      </c>
      <c r="C292" s="1">
        <v>103</v>
      </c>
      <c r="D292" s="1">
        <v>71267</v>
      </c>
      <c r="E292" s="1">
        <v>0</v>
      </c>
      <c r="F292" s="2" t="s">
        <v>10184</v>
      </c>
      <c r="G292" s="1">
        <v>20</v>
      </c>
      <c r="H292" s="33">
        <v>0.67500000000000004</v>
      </c>
      <c r="I292" s="2" t="s">
        <v>10185</v>
      </c>
      <c r="J292" s="2" t="s">
        <v>10186</v>
      </c>
      <c r="K292" s="2"/>
      <c r="L292" s="2"/>
      <c r="M292" s="2"/>
      <c r="N292" s="2"/>
      <c r="O292" s="2"/>
      <c r="P292" s="2"/>
      <c r="Q292" s="2"/>
      <c r="R292" s="2"/>
      <c r="S292" s="2"/>
      <c r="T292" s="2"/>
      <c r="U292" s="2"/>
      <c r="V292" s="2"/>
      <c r="W292" s="2"/>
      <c r="X292" s="2"/>
      <c r="Y292" s="2"/>
      <c r="Z292" s="2"/>
      <c r="AA292" s="2"/>
      <c r="AB292" s="2"/>
    </row>
    <row r="293" spans="1:28" x14ac:dyDescent="0.3">
      <c r="A293">
        <v>2136</v>
      </c>
      <c r="B293" s="14" t="str">
        <f>IFERROR(_xlfn.XLOOKUP(AllStopTimes[[#This Row],[cu_ID]],#REF!,#REF!), "Not Found")</f>
        <v>Not Found</v>
      </c>
      <c r="C293" s="1">
        <v>103</v>
      </c>
      <c r="D293" s="1">
        <v>70699</v>
      </c>
      <c r="E293" s="1">
        <v>0</v>
      </c>
      <c r="F293" s="2" t="s">
        <v>10187</v>
      </c>
      <c r="G293" s="1">
        <v>20</v>
      </c>
      <c r="H293" s="33">
        <v>0.11666666666666667</v>
      </c>
      <c r="I293" s="2" t="s">
        <v>10188</v>
      </c>
      <c r="J293" s="2"/>
      <c r="K293" s="2"/>
      <c r="L293" s="2"/>
      <c r="M293" s="2"/>
      <c r="N293" s="2"/>
      <c r="O293" s="2"/>
      <c r="P293" s="2"/>
      <c r="Q293" s="2"/>
      <c r="R293" s="2"/>
      <c r="S293" s="2"/>
      <c r="T293" s="2"/>
      <c r="U293" s="2"/>
      <c r="V293" s="2"/>
      <c r="W293" s="2"/>
      <c r="X293" s="2"/>
      <c r="Y293" s="2"/>
      <c r="Z293" s="2"/>
      <c r="AA293" s="2"/>
      <c r="AB293" s="2"/>
    </row>
    <row r="294" spans="1:28" x14ac:dyDescent="0.3">
      <c r="A294">
        <v>2886</v>
      </c>
      <c r="B294" s="14" t="str">
        <f>IFERROR(_xlfn.XLOOKUP(AllStopTimes[[#This Row],[cu_ID]],#REF!,#REF!), "Not Found")</f>
        <v>Not Found</v>
      </c>
      <c r="C294" s="1">
        <v>103</v>
      </c>
      <c r="D294" s="1">
        <v>73063</v>
      </c>
      <c r="E294" s="1">
        <v>0</v>
      </c>
      <c r="F294" s="2" t="s">
        <v>10189</v>
      </c>
      <c r="G294" s="1">
        <v>20</v>
      </c>
      <c r="H294" s="33">
        <v>0.16666666666666666</v>
      </c>
      <c r="I294" s="2" t="s">
        <v>10190</v>
      </c>
      <c r="J294" s="2" t="s">
        <v>10191</v>
      </c>
      <c r="K294" s="2"/>
      <c r="L294" s="2"/>
      <c r="M294" s="2"/>
      <c r="N294" s="2"/>
      <c r="O294" s="2"/>
      <c r="P294" s="2"/>
      <c r="Q294" s="2"/>
      <c r="R294" s="2"/>
      <c r="S294" s="2"/>
      <c r="T294" s="2"/>
      <c r="U294" s="2"/>
      <c r="V294" s="2"/>
      <c r="W294" s="2"/>
      <c r="X294" s="2"/>
      <c r="Y294" s="2"/>
      <c r="Z294" s="2"/>
      <c r="AA294" s="2"/>
      <c r="AB294" s="2"/>
    </row>
    <row r="295" spans="1:28" x14ac:dyDescent="0.3">
      <c r="A295">
        <v>2667</v>
      </c>
      <c r="B295" s="14" t="str">
        <f>IFERROR(_xlfn.XLOOKUP(AllStopTimes[[#This Row],[cu_ID]],#REF!,#REF!), "Not Found")</f>
        <v>Not Found</v>
      </c>
      <c r="C295" s="1">
        <v>103</v>
      </c>
      <c r="D295" s="1">
        <v>71265</v>
      </c>
      <c r="E295" s="1">
        <v>0</v>
      </c>
      <c r="F295" s="2" t="s">
        <v>10192</v>
      </c>
      <c r="G295" s="1">
        <v>21</v>
      </c>
      <c r="H295" s="33">
        <v>3</v>
      </c>
      <c r="I295" s="2" t="s">
        <v>10193</v>
      </c>
      <c r="J295" s="2" t="s">
        <v>10194</v>
      </c>
      <c r="K295" s="2" t="s">
        <v>10195</v>
      </c>
      <c r="L295" s="2" t="s">
        <v>10196</v>
      </c>
      <c r="M295" s="2"/>
      <c r="N295" s="2"/>
      <c r="O295" s="2"/>
      <c r="P295" s="2"/>
      <c r="Q295" s="2"/>
      <c r="R295" s="2"/>
      <c r="S295" s="2"/>
      <c r="T295" s="2"/>
      <c r="U295" s="2"/>
      <c r="V295" s="2"/>
      <c r="W295" s="2"/>
      <c r="X295" s="2"/>
      <c r="Y295" s="2"/>
      <c r="Z295" s="2"/>
      <c r="AA295" s="2"/>
      <c r="AB295" s="2"/>
    </row>
    <row r="296" spans="1:28" x14ac:dyDescent="0.3">
      <c r="A296">
        <v>12488</v>
      </c>
      <c r="B296" s="14" t="str">
        <f>IFERROR(_xlfn.XLOOKUP(AllStopTimes[[#This Row],[cu_ID]],#REF!,#REF!), "Not Found")</f>
        <v>Not Found</v>
      </c>
      <c r="C296" s="1">
        <v>103</v>
      </c>
      <c r="D296" s="1">
        <v>73463</v>
      </c>
      <c r="E296" s="1">
        <v>0</v>
      </c>
      <c r="F296" s="2" t="s">
        <v>8676</v>
      </c>
      <c r="G296" s="1">
        <v>22</v>
      </c>
      <c r="H296" s="33">
        <v>8.0500000000000007</v>
      </c>
      <c r="I296" s="2" t="s">
        <v>10197</v>
      </c>
      <c r="J296" s="2"/>
      <c r="K296" s="2"/>
      <c r="L296" s="2"/>
      <c r="M296" s="2"/>
      <c r="N296" s="2"/>
      <c r="O296" s="2"/>
      <c r="P296" s="2"/>
      <c r="Q296" s="2"/>
      <c r="R296" s="2"/>
      <c r="S296" s="2"/>
      <c r="T296" s="2"/>
      <c r="U296" s="2"/>
      <c r="V296" s="2"/>
      <c r="W296" s="2"/>
      <c r="X296" s="2"/>
      <c r="Y296" s="2"/>
      <c r="Z296" s="2"/>
      <c r="AA296" s="2"/>
      <c r="AB296" s="2"/>
    </row>
    <row r="297" spans="1:28" x14ac:dyDescent="0.3">
      <c r="A297">
        <v>11510</v>
      </c>
      <c r="B297" s="14" t="str">
        <f>IFERROR(_xlfn.XLOOKUP(AllStopTimes[[#This Row],[cu_ID]],#REF!,#REF!), "Not Found")</f>
        <v>Not Found</v>
      </c>
      <c r="C297" s="1">
        <v>103</v>
      </c>
      <c r="D297" s="1">
        <v>73424</v>
      </c>
      <c r="E297" s="1">
        <v>0</v>
      </c>
      <c r="F297" s="2" t="s">
        <v>8678</v>
      </c>
      <c r="G297" s="1">
        <v>25</v>
      </c>
      <c r="H297" s="33">
        <v>18.900000000000002</v>
      </c>
      <c r="I297" s="2" t="s">
        <v>10198</v>
      </c>
      <c r="J297" s="2"/>
      <c r="K297" s="2"/>
      <c r="L297" s="2"/>
      <c r="M297" s="2"/>
      <c r="N297" s="2"/>
      <c r="O297" s="2"/>
      <c r="P297" s="2"/>
      <c r="Q297" s="2"/>
      <c r="R297" s="2"/>
      <c r="S297" s="2"/>
      <c r="T297" s="2"/>
      <c r="U297" s="2"/>
      <c r="V297" s="2"/>
      <c r="W297" s="2"/>
      <c r="X297" s="2"/>
      <c r="Y297" s="2"/>
      <c r="Z297" s="2"/>
      <c r="AA297" s="2"/>
      <c r="AB297" s="2"/>
    </row>
    <row r="298" spans="1:28" x14ac:dyDescent="0.3">
      <c r="A298">
        <v>11509</v>
      </c>
      <c r="B298" s="14" t="str">
        <f>IFERROR(_xlfn.XLOOKUP(AllStopTimes[[#This Row],[cu_ID]],#REF!,#REF!), "Not Found")</f>
        <v>Not Found</v>
      </c>
      <c r="C298" s="1">
        <v>103</v>
      </c>
      <c r="D298" s="1">
        <v>73423</v>
      </c>
      <c r="E298" s="1">
        <v>0</v>
      </c>
      <c r="F298" s="2" t="s">
        <v>8680</v>
      </c>
      <c r="G298" s="1">
        <v>26</v>
      </c>
      <c r="H298" s="33">
        <v>12.85</v>
      </c>
      <c r="I298" s="2" t="s">
        <v>10199</v>
      </c>
      <c r="J298" s="2"/>
      <c r="K298" s="2"/>
      <c r="L298" s="2"/>
      <c r="M298" s="2"/>
      <c r="N298" s="2"/>
      <c r="O298" s="2"/>
      <c r="P298" s="2"/>
      <c r="Q298" s="2"/>
      <c r="R298" s="2"/>
      <c r="S298" s="2"/>
      <c r="T298" s="2"/>
      <c r="U298" s="2"/>
      <c r="V298" s="2"/>
      <c r="W298" s="2"/>
      <c r="X298" s="2"/>
      <c r="Y298" s="2"/>
      <c r="Z298" s="2"/>
      <c r="AA298" s="2"/>
      <c r="AB298" s="2"/>
    </row>
    <row r="299" spans="1:28" x14ac:dyDescent="0.3">
      <c r="A299">
        <v>14308</v>
      </c>
      <c r="B299" s="14" t="str">
        <f>IFERROR(_xlfn.XLOOKUP(AllStopTimes[[#This Row],[cu_ID]],#REF!,#REF!), "Not Found")</f>
        <v>Not Found</v>
      </c>
      <c r="C299" s="1">
        <v>103</v>
      </c>
      <c r="D299" s="1">
        <v>73513</v>
      </c>
      <c r="E299" s="1">
        <v>0</v>
      </c>
      <c r="F299" s="2" t="s">
        <v>9021</v>
      </c>
      <c r="G299" s="1">
        <v>30</v>
      </c>
      <c r="H299" s="33">
        <v>6.5</v>
      </c>
      <c r="I299" s="2" t="s">
        <v>10200</v>
      </c>
      <c r="J299" s="2" t="s">
        <v>10201</v>
      </c>
      <c r="K299" s="2"/>
      <c r="L299" s="2"/>
      <c r="M299" s="2"/>
      <c r="N299" s="2"/>
      <c r="O299" s="2"/>
      <c r="P299" s="2"/>
      <c r="Q299" s="2"/>
      <c r="R299" s="2"/>
      <c r="S299" s="2"/>
      <c r="T299" s="2"/>
      <c r="U299" s="2"/>
      <c r="V299" s="2"/>
      <c r="W299" s="2"/>
      <c r="X299" s="2"/>
      <c r="Y299" s="2"/>
      <c r="Z299" s="2"/>
      <c r="AA299" s="2"/>
      <c r="AB299" s="2"/>
    </row>
    <row r="300" spans="1:28" x14ac:dyDescent="0.3">
      <c r="A300">
        <v>2372</v>
      </c>
      <c r="B300" s="14" t="str">
        <f>IFERROR(_xlfn.XLOOKUP(AllStopTimes[[#This Row],[cu_ID]],#REF!,#REF!), "Not Found")</f>
        <v>Not Found</v>
      </c>
      <c r="C300" s="1">
        <v>103</v>
      </c>
      <c r="D300" s="1">
        <v>70957</v>
      </c>
      <c r="E300" s="1">
        <v>0</v>
      </c>
      <c r="F300" s="2" t="s">
        <v>8760</v>
      </c>
      <c r="G300" s="1">
        <v>30</v>
      </c>
      <c r="H300" s="33">
        <v>0.13333333333333333</v>
      </c>
      <c r="I300" s="2" t="s">
        <v>10202</v>
      </c>
      <c r="J300" s="2"/>
      <c r="K300" s="2"/>
      <c r="L300" s="2"/>
      <c r="M300" s="2"/>
      <c r="N300" s="2"/>
      <c r="O300" s="2"/>
      <c r="P300" s="2"/>
      <c r="Q300" s="2"/>
      <c r="R300" s="2"/>
      <c r="S300" s="2"/>
      <c r="T300" s="2"/>
      <c r="U300" s="2"/>
      <c r="V300" s="2"/>
      <c r="W300" s="2"/>
      <c r="X300" s="2"/>
      <c r="Y300" s="2"/>
      <c r="Z300" s="2"/>
      <c r="AA300" s="2"/>
      <c r="AB300" s="2"/>
    </row>
    <row r="301" spans="1:28" x14ac:dyDescent="0.3">
      <c r="A301">
        <v>9555</v>
      </c>
      <c r="B301" s="14" t="str">
        <f>IFERROR(_xlfn.XLOOKUP(AllStopTimes[[#This Row],[cu_ID]],#REF!,#REF!), "Not Found")</f>
        <v>Not Found</v>
      </c>
      <c r="C301" s="1">
        <v>103</v>
      </c>
      <c r="D301" s="1">
        <v>73063</v>
      </c>
      <c r="E301" s="1">
        <v>1</v>
      </c>
      <c r="F301" s="2" t="s">
        <v>8890</v>
      </c>
      <c r="G301" s="1">
        <v>30</v>
      </c>
      <c r="H301" s="33">
        <v>7.3</v>
      </c>
      <c r="I301" s="2" t="s">
        <v>10203</v>
      </c>
      <c r="J301" s="2" t="s">
        <v>10204</v>
      </c>
      <c r="K301" s="2"/>
      <c r="L301" s="2"/>
      <c r="M301" s="2"/>
      <c r="N301" s="2"/>
      <c r="O301" s="2"/>
      <c r="P301" s="2"/>
      <c r="Q301" s="2"/>
      <c r="R301" s="2"/>
      <c r="S301" s="2"/>
      <c r="T301" s="2"/>
      <c r="U301" s="2"/>
      <c r="V301" s="2"/>
      <c r="W301" s="2"/>
      <c r="X301" s="2"/>
      <c r="Y301" s="2"/>
      <c r="Z301" s="2"/>
      <c r="AA301" s="2"/>
      <c r="AB301" s="2"/>
    </row>
    <row r="302" spans="1:28" x14ac:dyDescent="0.3">
      <c r="A302">
        <v>2945</v>
      </c>
      <c r="B302" s="14" t="str">
        <f>IFERROR(_xlfn.XLOOKUP(AllStopTimes[[#This Row],[cu_ID]],#REF!,#REF!), "Not Found")</f>
        <v>Not Found</v>
      </c>
      <c r="C302" s="1">
        <v>103</v>
      </c>
      <c r="D302" s="1">
        <v>73140</v>
      </c>
      <c r="E302" s="1">
        <v>0</v>
      </c>
      <c r="F302" s="2" t="s">
        <v>10205</v>
      </c>
      <c r="G302" s="1">
        <v>30</v>
      </c>
      <c r="H302" s="33">
        <v>19.875</v>
      </c>
      <c r="I302" s="2" t="s">
        <v>10206</v>
      </c>
      <c r="J302" s="2" t="s">
        <v>10207</v>
      </c>
      <c r="K302" s="2"/>
      <c r="L302" s="2"/>
      <c r="M302" s="2"/>
      <c r="N302" s="2"/>
      <c r="O302" s="2"/>
      <c r="P302" s="2"/>
      <c r="Q302" s="2"/>
      <c r="R302" s="2"/>
      <c r="S302" s="2"/>
      <c r="T302" s="2"/>
      <c r="U302" s="2"/>
      <c r="V302" s="2"/>
      <c r="W302" s="2"/>
      <c r="X302" s="2"/>
      <c r="Y302" s="2"/>
      <c r="Z302" s="2"/>
      <c r="AA302" s="2"/>
      <c r="AB302" s="2"/>
    </row>
    <row r="303" spans="1:28" x14ac:dyDescent="0.3">
      <c r="A303">
        <v>2155</v>
      </c>
      <c r="B303" s="14" t="str">
        <f>IFERROR(_xlfn.XLOOKUP(AllStopTimes[[#This Row],[cu_ID]],#REF!,#REF!), "Not Found")</f>
        <v>Not Found</v>
      </c>
      <c r="C303" s="1">
        <v>103</v>
      </c>
      <c r="D303" s="1">
        <v>99053</v>
      </c>
      <c r="E303" s="1">
        <v>8</v>
      </c>
      <c r="F303" s="2" t="s">
        <v>10208</v>
      </c>
      <c r="G303" s="1">
        <v>31</v>
      </c>
      <c r="H303" s="33">
        <v>102.95</v>
      </c>
      <c r="I303" s="2" t="s">
        <v>10209</v>
      </c>
      <c r="J303" s="2"/>
      <c r="K303" s="2"/>
      <c r="L303" s="2"/>
      <c r="M303" s="2"/>
      <c r="N303" s="2"/>
      <c r="O303" s="2"/>
      <c r="P303" s="2"/>
      <c r="Q303" s="2"/>
      <c r="R303" s="2"/>
      <c r="S303" s="2"/>
      <c r="T303" s="2"/>
      <c r="U303" s="2"/>
      <c r="V303" s="2"/>
      <c r="W303" s="2"/>
      <c r="X303" s="2"/>
      <c r="Y303" s="2"/>
      <c r="Z303" s="2"/>
      <c r="AA303" s="2"/>
      <c r="AB303" s="2"/>
    </row>
    <row r="304" spans="1:28" x14ac:dyDescent="0.3">
      <c r="A304">
        <v>1996</v>
      </c>
      <c r="B304" s="14" t="str">
        <f>IFERROR(_xlfn.XLOOKUP(AllStopTimes[[#This Row],[cu_ID]],#REF!,#REF!), "Not Found")</f>
        <v>Not Found</v>
      </c>
      <c r="C304" s="1">
        <v>103</v>
      </c>
      <c r="D304" s="1">
        <v>70548</v>
      </c>
      <c r="E304" s="1">
        <v>0</v>
      </c>
      <c r="F304" s="2" t="s">
        <v>10210</v>
      </c>
      <c r="G304" s="1">
        <v>35</v>
      </c>
      <c r="H304" s="33">
        <v>0.23333333333333334</v>
      </c>
      <c r="I304" s="2" t="s">
        <v>10211</v>
      </c>
      <c r="J304" s="2"/>
      <c r="K304" s="2"/>
      <c r="L304" s="2"/>
      <c r="M304" s="2"/>
      <c r="N304" s="2"/>
      <c r="O304" s="2"/>
      <c r="P304" s="2"/>
      <c r="Q304" s="2"/>
      <c r="R304" s="2"/>
      <c r="S304" s="2"/>
      <c r="T304" s="2"/>
      <c r="U304" s="2"/>
      <c r="V304" s="2"/>
      <c r="W304" s="2"/>
      <c r="X304" s="2"/>
      <c r="Y304" s="2"/>
      <c r="Z304" s="2"/>
      <c r="AA304" s="2"/>
      <c r="AB304" s="2"/>
    </row>
    <row r="305" spans="1:28" x14ac:dyDescent="0.3">
      <c r="A305">
        <v>2000</v>
      </c>
      <c r="B305" s="14" t="str">
        <f>IFERROR(_xlfn.XLOOKUP(AllStopTimes[[#This Row],[cu_ID]],#REF!,#REF!), "Not Found")</f>
        <v>Not Found</v>
      </c>
      <c r="C305" s="1">
        <v>103</v>
      </c>
      <c r="D305" s="1">
        <v>70552</v>
      </c>
      <c r="E305" s="1">
        <v>0</v>
      </c>
      <c r="F305" s="2" t="s">
        <v>10212</v>
      </c>
      <c r="G305" s="1">
        <v>36</v>
      </c>
      <c r="H305" s="33">
        <v>10.041666666666666</v>
      </c>
      <c r="I305" s="2" t="s">
        <v>10213</v>
      </c>
      <c r="J305" s="2" t="s">
        <v>10214</v>
      </c>
      <c r="K305" s="2"/>
      <c r="L305" s="2"/>
      <c r="M305" s="2"/>
      <c r="N305" s="2"/>
      <c r="O305" s="2"/>
      <c r="P305" s="2"/>
      <c r="Q305" s="2"/>
      <c r="R305" s="2"/>
      <c r="S305" s="2"/>
      <c r="T305" s="2"/>
      <c r="U305" s="2"/>
      <c r="V305" s="2"/>
      <c r="W305" s="2"/>
      <c r="X305" s="2"/>
      <c r="Y305" s="2"/>
      <c r="Z305" s="2"/>
      <c r="AA305" s="2"/>
      <c r="AB305" s="2"/>
    </row>
    <row r="306" spans="1:28" x14ac:dyDescent="0.3">
      <c r="A306">
        <v>2124</v>
      </c>
      <c r="B306" s="14" t="str">
        <f>IFERROR(_xlfn.XLOOKUP(AllStopTimes[[#This Row],[cu_ID]],#REF!,#REF!), "Not Found")</f>
        <v>Not Found</v>
      </c>
      <c r="C306" s="1">
        <v>103</v>
      </c>
      <c r="D306" s="1">
        <v>70687</v>
      </c>
      <c r="E306" s="1">
        <v>0</v>
      </c>
      <c r="F306" s="2" t="s">
        <v>8986</v>
      </c>
      <c r="G306" s="1">
        <v>40</v>
      </c>
      <c r="H306" s="33">
        <v>17.022222221666667</v>
      </c>
      <c r="I306" s="2" t="s">
        <v>10215</v>
      </c>
      <c r="J306" s="2" t="s">
        <v>10216</v>
      </c>
      <c r="K306" s="2" t="s">
        <v>10217</v>
      </c>
      <c r="L306" s="2"/>
      <c r="M306" s="2"/>
      <c r="N306" s="2"/>
      <c r="O306" s="2"/>
      <c r="P306" s="2"/>
      <c r="Q306" s="2"/>
      <c r="R306" s="2"/>
      <c r="S306" s="2"/>
      <c r="T306" s="2"/>
      <c r="U306" s="2"/>
      <c r="V306" s="2"/>
      <c r="W306" s="2"/>
      <c r="X306" s="2"/>
      <c r="Y306" s="2"/>
      <c r="Z306" s="2"/>
      <c r="AA306" s="2"/>
      <c r="AB306" s="2"/>
    </row>
    <row r="307" spans="1:28" x14ac:dyDescent="0.3">
      <c r="A307">
        <v>2824</v>
      </c>
      <c r="B307" s="14" t="str">
        <f>IFERROR(_xlfn.XLOOKUP(AllStopTimes[[#This Row],[cu_ID]],#REF!,#REF!), "Not Found")</f>
        <v>Not Found</v>
      </c>
      <c r="C307" s="1">
        <v>103</v>
      </c>
      <c r="D307" s="1">
        <v>71432</v>
      </c>
      <c r="E307" s="1">
        <v>0</v>
      </c>
      <c r="F307" s="2" t="s">
        <v>10218</v>
      </c>
      <c r="G307" s="1">
        <v>40</v>
      </c>
      <c r="H307" s="33">
        <v>8.8666666666666671</v>
      </c>
      <c r="I307" s="2" t="s">
        <v>10219</v>
      </c>
      <c r="J307" s="2"/>
      <c r="K307" s="2"/>
      <c r="L307" s="2"/>
      <c r="M307" s="2"/>
      <c r="N307" s="2"/>
      <c r="O307" s="2"/>
      <c r="P307" s="2"/>
      <c r="Q307" s="2"/>
      <c r="R307" s="2"/>
      <c r="S307" s="2"/>
      <c r="T307" s="2"/>
      <c r="U307" s="2"/>
      <c r="V307" s="2"/>
      <c r="W307" s="2"/>
      <c r="X307" s="2"/>
      <c r="Y307" s="2"/>
      <c r="Z307" s="2"/>
      <c r="AA307" s="2"/>
      <c r="AB307" s="2"/>
    </row>
    <row r="308" spans="1:28" x14ac:dyDescent="0.3">
      <c r="A308">
        <v>2028</v>
      </c>
      <c r="B308" s="14" t="str">
        <f>IFERROR(_xlfn.XLOOKUP(AllStopTimes[[#This Row],[cu_ID]],#REF!,#REF!), "Not Found")</f>
        <v>Not Found</v>
      </c>
      <c r="C308" s="1">
        <v>103</v>
      </c>
      <c r="D308" s="1">
        <v>99052</v>
      </c>
      <c r="E308" s="1">
        <v>1</v>
      </c>
      <c r="F308" s="2" t="s">
        <v>8762</v>
      </c>
      <c r="G308" s="1">
        <v>40</v>
      </c>
      <c r="H308" s="33">
        <v>11.008333333333333</v>
      </c>
      <c r="I308" s="2" t="s">
        <v>10220</v>
      </c>
      <c r="J308" s="2" t="s">
        <v>10221</v>
      </c>
      <c r="K308" s="2"/>
      <c r="L308" s="2"/>
      <c r="M308" s="2"/>
      <c r="N308" s="2"/>
      <c r="O308" s="2"/>
      <c r="P308" s="2"/>
      <c r="Q308" s="2"/>
      <c r="R308" s="2"/>
      <c r="S308" s="2"/>
      <c r="T308" s="2"/>
      <c r="U308" s="2"/>
      <c r="V308" s="2"/>
      <c r="W308" s="2"/>
      <c r="X308" s="2"/>
      <c r="Y308" s="2"/>
      <c r="Z308" s="2"/>
      <c r="AA308" s="2"/>
      <c r="AB308" s="2"/>
    </row>
    <row r="309" spans="1:28" x14ac:dyDescent="0.3">
      <c r="A309">
        <v>9537</v>
      </c>
      <c r="B309" s="14" t="str">
        <f>IFERROR(_xlfn.XLOOKUP(AllStopTimes[[#This Row],[cu_ID]],#REF!,#REF!), "Not Found")</f>
        <v>Not Found</v>
      </c>
      <c r="C309" s="1">
        <v>103</v>
      </c>
      <c r="D309" s="1">
        <v>73308</v>
      </c>
      <c r="E309" s="1">
        <v>0</v>
      </c>
      <c r="F309" s="2" t="s">
        <v>9106</v>
      </c>
      <c r="G309" s="1">
        <v>40</v>
      </c>
      <c r="H309" s="33">
        <v>7.166666666666667</v>
      </c>
      <c r="I309" s="2" t="s">
        <v>10222</v>
      </c>
      <c r="J309" s="2"/>
      <c r="K309" s="2"/>
      <c r="L309" s="2"/>
      <c r="M309" s="2"/>
      <c r="N309" s="2"/>
      <c r="O309" s="2"/>
      <c r="P309" s="2"/>
      <c r="Q309" s="2"/>
      <c r="R309" s="2"/>
      <c r="S309" s="2"/>
      <c r="T309" s="2"/>
      <c r="U309" s="2"/>
      <c r="V309" s="2"/>
      <c r="W309" s="2"/>
      <c r="X309" s="2"/>
      <c r="Y309" s="2"/>
      <c r="Z309" s="2"/>
      <c r="AA309" s="2"/>
      <c r="AB309" s="2"/>
    </row>
    <row r="310" spans="1:28" x14ac:dyDescent="0.3">
      <c r="A310">
        <v>1938</v>
      </c>
      <c r="B310" s="14" t="str">
        <f>IFERROR(_xlfn.XLOOKUP(AllStopTimes[[#This Row],[cu_ID]],#REF!,#REF!), "Not Found")</f>
        <v>Not Found</v>
      </c>
      <c r="C310" s="1">
        <v>103</v>
      </c>
      <c r="D310" s="1">
        <v>70487</v>
      </c>
      <c r="E310" s="1">
        <v>0</v>
      </c>
      <c r="F310" s="2" t="s">
        <v>8764</v>
      </c>
      <c r="G310" s="1">
        <v>41</v>
      </c>
      <c r="H310" s="33">
        <v>7.9333333333333336</v>
      </c>
      <c r="I310" s="2" t="s">
        <v>10223</v>
      </c>
      <c r="J310" s="2"/>
      <c r="K310" s="2"/>
      <c r="L310" s="2"/>
      <c r="M310" s="2"/>
      <c r="N310" s="2"/>
      <c r="O310" s="2"/>
      <c r="P310" s="2"/>
      <c r="Q310" s="2"/>
      <c r="R310" s="2"/>
      <c r="S310" s="2"/>
      <c r="T310" s="2"/>
      <c r="U310" s="2"/>
      <c r="V310" s="2"/>
      <c r="W310" s="2"/>
      <c r="X310" s="2"/>
      <c r="Y310" s="2"/>
      <c r="Z310" s="2"/>
      <c r="AA310" s="2"/>
      <c r="AB310" s="2"/>
    </row>
    <row r="311" spans="1:28" x14ac:dyDescent="0.3">
      <c r="A311">
        <v>11940</v>
      </c>
      <c r="B311" s="14" t="str">
        <f>IFERROR(_xlfn.XLOOKUP(AllStopTimes[[#This Row],[cu_ID]],#REF!,#REF!), "Not Found")</f>
        <v>Not Found</v>
      </c>
      <c r="C311" s="1">
        <v>103</v>
      </c>
      <c r="D311" s="1">
        <v>73450</v>
      </c>
      <c r="E311" s="1">
        <v>0</v>
      </c>
      <c r="F311" s="2" t="s">
        <v>8992</v>
      </c>
      <c r="G311" s="1">
        <v>50</v>
      </c>
      <c r="H311" s="33">
        <v>2.2833333333333332</v>
      </c>
      <c r="I311" s="2" t="s">
        <v>10224</v>
      </c>
      <c r="J311" s="2" t="s">
        <v>10225</v>
      </c>
      <c r="K311" s="2" t="s">
        <v>10226</v>
      </c>
      <c r="L311" s="2"/>
      <c r="M311" s="2"/>
      <c r="N311" s="2"/>
      <c r="O311" s="2"/>
      <c r="P311" s="2"/>
      <c r="Q311" s="2"/>
      <c r="R311" s="2"/>
      <c r="S311" s="2"/>
      <c r="T311" s="2"/>
      <c r="U311" s="2"/>
      <c r="V311" s="2"/>
      <c r="W311" s="2"/>
      <c r="X311" s="2"/>
      <c r="Y311" s="2"/>
      <c r="Z311" s="2"/>
      <c r="AA311" s="2"/>
      <c r="AB311" s="2"/>
    </row>
    <row r="312" spans="1:28" x14ac:dyDescent="0.3">
      <c r="A312">
        <v>11927</v>
      </c>
      <c r="B312" s="14" t="str">
        <f>IFERROR(_xlfn.XLOOKUP(AllStopTimes[[#This Row],[cu_ID]],#REF!,#REF!), "Not Found")</f>
        <v>Not Found</v>
      </c>
      <c r="C312" s="1">
        <v>103</v>
      </c>
      <c r="D312" s="1">
        <v>73449</v>
      </c>
      <c r="E312" s="1">
        <v>0</v>
      </c>
      <c r="F312" s="2" t="s">
        <v>9102</v>
      </c>
      <c r="G312" s="1">
        <v>50</v>
      </c>
      <c r="H312" s="33">
        <v>9.4500000000000011</v>
      </c>
      <c r="I312" s="2" t="s">
        <v>10227</v>
      </c>
      <c r="J312" s="2"/>
      <c r="K312" s="2"/>
      <c r="L312" s="2"/>
      <c r="M312" s="2"/>
      <c r="N312" s="2"/>
      <c r="O312" s="2"/>
      <c r="P312" s="2"/>
      <c r="Q312" s="2"/>
      <c r="R312" s="2"/>
      <c r="S312" s="2"/>
      <c r="T312" s="2"/>
      <c r="U312" s="2"/>
      <c r="V312" s="2"/>
      <c r="W312" s="2"/>
      <c r="X312" s="2"/>
      <c r="Y312" s="2"/>
      <c r="Z312" s="2"/>
      <c r="AA312" s="2"/>
      <c r="AB312" s="2"/>
    </row>
    <row r="313" spans="1:28" x14ac:dyDescent="0.3">
      <c r="A313">
        <v>2700</v>
      </c>
      <c r="B313" s="14" t="str">
        <f>IFERROR(_xlfn.XLOOKUP(AllStopTimes[[#This Row],[cu_ID]],#REF!,#REF!), "Not Found")</f>
        <v>Not Found</v>
      </c>
      <c r="C313" s="1">
        <v>103</v>
      </c>
      <c r="D313" s="1">
        <v>71303</v>
      </c>
      <c r="E313" s="1">
        <v>0</v>
      </c>
      <c r="F313" s="2" t="s">
        <v>10228</v>
      </c>
      <c r="G313" s="1">
        <v>50</v>
      </c>
      <c r="H313" s="33">
        <v>7.3333333333333339</v>
      </c>
      <c r="I313" s="2" t="s">
        <v>10229</v>
      </c>
      <c r="J313" s="2"/>
      <c r="K313" s="2"/>
      <c r="L313" s="2"/>
      <c r="M313" s="2"/>
      <c r="N313" s="2"/>
      <c r="O313" s="2"/>
      <c r="P313" s="2"/>
      <c r="Q313" s="2"/>
      <c r="R313" s="2"/>
      <c r="S313" s="2"/>
      <c r="T313" s="2"/>
      <c r="U313" s="2"/>
      <c r="V313" s="2"/>
      <c r="W313" s="2"/>
      <c r="X313" s="2"/>
      <c r="Y313" s="2"/>
      <c r="Z313" s="2"/>
      <c r="AA313" s="2"/>
      <c r="AB313" s="2"/>
    </row>
    <row r="314" spans="1:28" x14ac:dyDescent="0.3">
      <c r="A314">
        <v>11735</v>
      </c>
      <c r="B314" s="14" t="str">
        <f>IFERROR(_xlfn.XLOOKUP(AllStopTimes[[#This Row],[cu_ID]],#REF!,#REF!), "Not Found")</f>
        <v>Not Found</v>
      </c>
      <c r="C314" s="1">
        <v>103</v>
      </c>
      <c r="D314" s="1">
        <v>73441</v>
      </c>
      <c r="E314" s="1">
        <v>0</v>
      </c>
      <c r="F314" s="2" t="s">
        <v>8684</v>
      </c>
      <c r="G314" s="1">
        <v>51</v>
      </c>
      <c r="H314" s="33">
        <v>0.93333333333333335</v>
      </c>
      <c r="I314" s="2" t="s">
        <v>10230</v>
      </c>
      <c r="J314" s="2"/>
      <c r="K314" s="2"/>
      <c r="L314" s="2"/>
      <c r="M314" s="2"/>
      <c r="N314" s="2"/>
      <c r="O314" s="2"/>
      <c r="P314" s="2"/>
      <c r="Q314" s="2"/>
      <c r="R314" s="2"/>
      <c r="S314" s="2"/>
      <c r="T314" s="2"/>
      <c r="U314" s="2"/>
      <c r="V314" s="2"/>
      <c r="W314" s="2"/>
      <c r="X314" s="2"/>
      <c r="Y314" s="2"/>
      <c r="Z314" s="2"/>
      <c r="AA314" s="2"/>
      <c r="AB314" s="2"/>
    </row>
    <row r="315" spans="1:28" x14ac:dyDescent="0.3">
      <c r="A315">
        <v>9649</v>
      </c>
      <c r="B315" s="14" t="str">
        <f>IFERROR(_xlfn.XLOOKUP(AllStopTimes[[#This Row],[cu_ID]],#REF!,#REF!), "Not Found")</f>
        <v>Not Found</v>
      </c>
      <c r="C315" s="1">
        <v>103</v>
      </c>
      <c r="D315" s="1">
        <v>73316</v>
      </c>
      <c r="E315" s="1">
        <v>0</v>
      </c>
      <c r="F315" s="2" t="s">
        <v>8994</v>
      </c>
      <c r="G315" s="1">
        <v>60</v>
      </c>
      <c r="H315" s="33">
        <v>2.7833333333333332</v>
      </c>
      <c r="I315" s="2" t="s">
        <v>10231</v>
      </c>
      <c r="J315" s="2" t="s">
        <v>10232</v>
      </c>
      <c r="K315" s="2" t="s">
        <v>10233</v>
      </c>
      <c r="L315" s="2"/>
      <c r="M315" s="2"/>
      <c r="N315" s="2"/>
      <c r="O315" s="2"/>
      <c r="P315" s="2"/>
      <c r="Q315" s="2"/>
      <c r="R315" s="2"/>
      <c r="S315" s="2"/>
      <c r="T315" s="2"/>
      <c r="U315" s="2"/>
      <c r="V315" s="2"/>
      <c r="W315" s="2"/>
      <c r="X315" s="2"/>
      <c r="Y315" s="2"/>
      <c r="Z315" s="2"/>
      <c r="AA315" s="2"/>
      <c r="AB315" s="2"/>
    </row>
    <row r="316" spans="1:28" x14ac:dyDescent="0.3">
      <c r="A316">
        <v>2710</v>
      </c>
      <c r="B316" s="14" t="str">
        <f>IFERROR(_xlfn.XLOOKUP(AllStopTimes[[#This Row],[cu_ID]],#REF!,#REF!), "Not Found")</f>
        <v>Not Found</v>
      </c>
      <c r="C316" s="1">
        <v>103</v>
      </c>
      <c r="D316" s="1">
        <v>71313</v>
      </c>
      <c r="E316" s="1">
        <v>0</v>
      </c>
      <c r="F316" s="2" t="s">
        <v>10234</v>
      </c>
      <c r="G316" s="1">
        <v>60</v>
      </c>
      <c r="H316" s="33">
        <v>13.633333333333333</v>
      </c>
      <c r="I316" s="2" t="s">
        <v>10235</v>
      </c>
      <c r="J316" s="2" t="s">
        <v>10236</v>
      </c>
      <c r="K316" s="2"/>
      <c r="L316" s="2"/>
      <c r="M316" s="2"/>
      <c r="N316" s="2"/>
      <c r="O316" s="2"/>
      <c r="P316" s="2"/>
      <c r="Q316" s="2"/>
      <c r="R316" s="2"/>
      <c r="S316" s="2"/>
      <c r="T316" s="2"/>
      <c r="U316" s="2"/>
      <c r="V316" s="2"/>
      <c r="W316" s="2"/>
      <c r="X316" s="2"/>
      <c r="Y316" s="2"/>
      <c r="Z316" s="2"/>
      <c r="AA316" s="2"/>
      <c r="AB316" s="2"/>
    </row>
    <row r="317" spans="1:28" x14ac:dyDescent="0.3">
      <c r="A317">
        <v>2146</v>
      </c>
      <c r="B317" s="14" t="str">
        <f>IFERROR(_xlfn.XLOOKUP(AllStopTimes[[#This Row],[cu_ID]],#REF!,#REF!), "Not Found")</f>
        <v>Not Found</v>
      </c>
      <c r="C317" s="1">
        <v>103</v>
      </c>
      <c r="D317" s="1">
        <v>99152</v>
      </c>
      <c r="E317" s="1">
        <v>10</v>
      </c>
      <c r="F317" s="2" t="s">
        <v>10237</v>
      </c>
      <c r="G317" s="1">
        <v>60</v>
      </c>
      <c r="H317" s="33">
        <v>0.11666666666666667</v>
      </c>
      <c r="I317" s="2" t="s">
        <v>10238</v>
      </c>
      <c r="J317" s="2"/>
      <c r="K317" s="2"/>
      <c r="L317" s="2"/>
      <c r="M317" s="2"/>
      <c r="N317" s="2"/>
      <c r="O317" s="2"/>
      <c r="P317" s="2"/>
      <c r="Q317" s="2"/>
      <c r="R317" s="2"/>
      <c r="S317" s="2"/>
      <c r="T317" s="2"/>
      <c r="U317" s="2"/>
      <c r="V317" s="2"/>
      <c r="W317" s="2"/>
      <c r="X317" s="2"/>
      <c r="Y317" s="2"/>
      <c r="Z317" s="2"/>
      <c r="AA317" s="2"/>
      <c r="AB317" s="2"/>
    </row>
    <row r="318" spans="1:28" x14ac:dyDescent="0.3">
      <c r="A318">
        <v>2842</v>
      </c>
      <c r="B318" s="14" t="str">
        <f>IFERROR(_xlfn.XLOOKUP(AllStopTimes[[#This Row],[cu_ID]],#REF!,#REF!), "Not Found")</f>
        <v>Not Found</v>
      </c>
      <c r="C318" s="1">
        <v>103</v>
      </c>
      <c r="D318" s="1">
        <v>99152</v>
      </c>
      <c r="E318" s="1">
        <v>7</v>
      </c>
      <c r="F318" s="2" t="s">
        <v>10239</v>
      </c>
      <c r="G318" s="1">
        <v>62</v>
      </c>
      <c r="H318" s="33">
        <v>10.766666666666667</v>
      </c>
      <c r="I318" s="2" t="s">
        <v>10240</v>
      </c>
      <c r="J318" s="2"/>
      <c r="K318" s="2"/>
      <c r="L318" s="2"/>
      <c r="M318" s="2"/>
      <c r="N318" s="2"/>
      <c r="O318" s="2"/>
      <c r="P318" s="2"/>
      <c r="Q318" s="2"/>
      <c r="R318" s="2"/>
      <c r="S318" s="2"/>
      <c r="T318" s="2"/>
      <c r="U318" s="2"/>
      <c r="V318" s="2"/>
      <c r="W318" s="2"/>
      <c r="X318" s="2"/>
      <c r="Y318" s="2"/>
      <c r="Z318" s="2"/>
      <c r="AA318" s="2"/>
      <c r="AB318" s="2"/>
    </row>
    <row r="319" spans="1:28" x14ac:dyDescent="0.3">
      <c r="A319">
        <v>1947</v>
      </c>
      <c r="B319" s="14" t="str">
        <f>IFERROR(_xlfn.XLOOKUP(AllStopTimes[[#This Row],[cu_ID]],#REF!,#REF!), "Not Found")</f>
        <v>Not Found</v>
      </c>
      <c r="C319" s="1">
        <v>103</v>
      </c>
      <c r="D319" s="1">
        <v>70497</v>
      </c>
      <c r="E319" s="1">
        <v>0</v>
      </c>
      <c r="F319" s="2" t="s">
        <v>10241</v>
      </c>
      <c r="G319" s="1">
        <v>69</v>
      </c>
      <c r="H319" s="33">
        <v>6.75</v>
      </c>
      <c r="I319" s="2" t="s">
        <v>10242</v>
      </c>
      <c r="J319" s="2"/>
      <c r="K319" s="2"/>
      <c r="L319" s="2"/>
      <c r="M319" s="2"/>
      <c r="N319" s="2"/>
      <c r="O319" s="2"/>
      <c r="P319" s="2"/>
      <c r="Q319" s="2"/>
      <c r="R319" s="2"/>
      <c r="S319" s="2"/>
      <c r="T319" s="2"/>
      <c r="U319" s="2"/>
      <c r="V319" s="2"/>
      <c r="W319" s="2"/>
      <c r="X319" s="2"/>
      <c r="Y319" s="2"/>
      <c r="Z319" s="2"/>
      <c r="AA319" s="2"/>
      <c r="AB319" s="2"/>
    </row>
    <row r="320" spans="1:28" x14ac:dyDescent="0.3">
      <c r="A320">
        <v>2901</v>
      </c>
      <c r="B320" s="14" t="str">
        <f>IFERROR(_xlfn.XLOOKUP(AllStopTimes[[#This Row],[cu_ID]],#REF!,#REF!), "Not Found")</f>
        <v>Not Found</v>
      </c>
      <c r="C320" s="1">
        <v>103</v>
      </c>
      <c r="D320" s="1">
        <v>73082</v>
      </c>
      <c r="E320" s="1">
        <v>0</v>
      </c>
      <c r="F320" s="2" t="s">
        <v>8998</v>
      </c>
      <c r="G320" s="1">
        <v>70</v>
      </c>
      <c r="H320" s="33">
        <v>4.7333333333333334</v>
      </c>
      <c r="I320" s="2" t="s">
        <v>10243</v>
      </c>
      <c r="J320" s="2" t="s">
        <v>10244</v>
      </c>
      <c r="K320" s="2" t="s">
        <v>10245</v>
      </c>
      <c r="L320" s="2"/>
      <c r="M320" s="2"/>
      <c r="N320" s="2"/>
      <c r="O320" s="2"/>
      <c r="P320" s="2"/>
      <c r="Q320" s="2"/>
      <c r="R320" s="2"/>
      <c r="S320" s="2"/>
      <c r="T320" s="2"/>
      <c r="U320" s="2"/>
      <c r="V320" s="2"/>
      <c r="W320" s="2"/>
      <c r="X320" s="2"/>
      <c r="Y320" s="2"/>
      <c r="Z320" s="2"/>
      <c r="AA320" s="2"/>
      <c r="AB320" s="2"/>
    </row>
    <row r="321" spans="1:28" x14ac:dyDescent="0.3">
      <c r="A321">
        <v>2154</v>
      </c>
      <c r="B321" s="14" t="str">
        <f>IFERROR(_xlfn.XLOOKUP(AllStopTimes[[#This Row],[cu_ID]],#REF!,#REF!), "Not Found")</f>
        <v>Not Found</v>
      </c>
      <c r="C321" s="1">
        <v>103</v>
      </c>
      <c r="D321" s="1">
        <v>99053</v>
      </c>
      <c r="E321" s="1">
        <v>5</v>
      </c>
      <c r="F321" s="2" t="s">
        <v>8776</v>
      </c>
      <c r="G321" s="1">
        <v>70</v>
      </c>
      <c r="H321" s="33">
        <v>8.8583333333333343</v>
      </c>
      <c r="I321" s="2" t="s">
        <v>10246</v>
      </c>
      <c r="J321" s="2" t="s">
        <v>10247</v>
      </c>
      <c r="K321" s="2"/>
      <c r="L321" s="2"/>
      <c r="M321" s="2"/>
      <c r="N321" s="2"/>
      <c r="O321" s="2"/>
      <c r="P321" s="2"/>
      <c r="Q321" s="2"/>
      <c r="R321" s="2"/>
      <c r="S321" s="2"/>
      <c r="T321" s="2"/>
      <c r="U321" s="2"/>
      <c r="V321" s="2"/>
      <c r="W321" s="2"/>
      <c r="X321" s="2"/>
      <c r="Y321" s="2"/>
      <c r="Z321" s="2"/>
      <c r="AA321" s="2"/>
      <c r="AB321" s="2"/>
    </row>
    <row r="322" spans="1:28" x14ac:dyDescent="0.3">
      <c r="A322">
        <v>2704</v>
      </c>
      <c r="B322" s="14" t="str">
        <f>IFERROR(_xlfn.XLOOKUP(AllStopTimes[[#This Row],[cu_ID]],#REF!,#REF!), "Not Found")</f>
        <v>Not Found</v>
      </c>
      <c r="C322" s="1">
        <v>103</v>
      </c>
      <c r="D322" s="1">
        <v>71307</v>
      </c>
      <c r="E322" s="1">
        <v>0</v>
      </c>
      <c r="F322" s="2" t="s">
        <v>10248</v>
      </c>
      <c r="G322" s="1">
        <v>70</v>
      </c>
      <c r="H322" s="33">
        <v>3.2833333333333332</v>
      </c>
      <c r="I322" s="2" t="s">
        <v>10249</v>
      </c>
      <c r="J322" s="2"/>
      <c r="K322" s="2"/>
      <c r="L322" s="2"/>
      <c r="M322" s="2"/>
      <c r="N322" s="2"/>
      <c r="O322" s="2"/>
      <c r="P322" s="2"/>
      <c r="Q322" s="2"/>
      <c r="R322" s="2"/>
      <c r="S322" s="2"/>
      <c r="T322" s="2"/>
      <c r="U322" s="2"/>
      <c r="V322" s="2"/>
      <c r="W322" s="2"/>
      <c r="X322" s="2"/>
      <c r="Y322" s="2"/>
      <c r="Z322" s="2"/>
      <c r="AA322" s="2"/>
      <c r="AB322" s="2"/>
    </row>
    <row r="323" spans="1:28" x14ac:dyDescent="0.3">
      <c r="A323">
        <v>2671</v>
      </c>
      <c r="B323" s="14" t="str">
        <f>IFERROR(_xlfn.XLOOKUP(AllStopTimes[[#This Row],[cu_ID]],#REF!,#REF!), "Not Found")</f>
        <v>Not Found</v>
      </c>
      <c r="C323" s="1">
        <v>103</v>
      </c>
      <c r="D323" s="1">
        <v>71269</v>
      </c>
      <c r="E323" s="1">
        <v>0</v>
      </c>
      <c r="F323" s="2" t="s">
        <v>9721</v>
      </c>
      <c r="G323" s="1">
        <v>70</v>
      </c>
      <c r="H323" s="33">
        <v>16.016666666666666</v>
      </c>
      <c r="I323" s="2" t="s">
        <v>10250</v>
      </c>
      <c r="J323" s="2"/>
      <c r="K323" s="2"/>
      <c r="L323" s="2"/>
      <c r="M323" s="2"/>
      <c r="N323" s="2"/>
      <c r="O323" s="2"/>
      <c r="P323" s="2"/>
      <c r="Q323" s="2"/>
      <c r="R323" s="2"/>
      <c r="S323" s="2"/>
      <c r="T323" s="2"/>
      <c r="U323" s="2"/>
      <c r="V323" s="2"/>
      <c r="W323" s="2"/>
      <c r="X323" s="2"/>
      <c r="Y323" s="2"/>
      <c r="Z323" s="2"/>
      <c r="AA323" s="2"/>
      <c r="AB323" s="2"/>
    </row>
    <row r="324" spans="1:28" x14ac:dyDescent="0.3">
      <c r="A324">
        <v>9605</v>
      </c>
      <c r="B324" s="14" t="str">
        <f>IFERROR(_xlfn.XLOOKUP(AllStopTimes[[#This Row],[cu_ID]],#REF!,#REF!), "Not Found")</f>
        <v>Not Found</v>
      </c>
      <c r="C324" s="1">
        <v>103</v>
      </c>
      <c r="D324" s="1">
        <v>99053</v>
      </c>
      <c r="E324" s="1">
        <v>2</v>
      </c>
      <c r="F324" s="2" t="s">
        <v>8780</v>
      </c>
      <c r="G324" s="1">
        <v>71</v>
      </c>
      <c r="H324" s="33">
        <v>25.533333333333335</v>
      </c>
      <c r="I324" s="2" t="s">
        <v>10251</v>
      </c>
      <c r="J324" s="2"/>
      <c r="K324" s="2"/>
      <c r="L324" s="2"/>
      <c r="M324" s="2"/>
      <c r="N324" s="2"/>
      <c r="O324" s="2"/>
      <c r="P324" s="2"/>
      <c r="Q324" s="2"/>
      <c r="R324" s="2"/>
      <c r="S324" s="2"/>
      <c r="T324" s="2"/>
      <c r="U324" s="2"/>
      <c r="V324" s="2"/>
      <c r="W324" s="2"/>
      <c r="X324" s="2"/>
      <c r="Y324" s="2"/>
      <c r="Z324" s="2"/>
      <c r="AA324" s="2"/>
      <c r="AB324" s="2"/>
    </row>
    <row r="325" spans="1:28" x14ac:dyDescent="0.3">
      <c r="A325">
        <v>14188</v>
      </c>
      <c r="B325" s="14" t="str">
        <f>IFERROR(_xlfn.XLOOKUP(AllStopTimes[[#This Row],[cu_ID]],#REF!,#REF!), "Not Found")</f>
        <v>Not Found</v>
      </c>
      <c r="C325" s="1">
        <v>103</v>
      </c>
      <c r="D325" s="1">
        <v>99053</v>
      </c>
      <c r="E325" s="1">
        <v>15</v>
      </c>
      <c r="F325" s="2" t="s">
        <v>8778</v>
      </c>
      <c r="G325" s="1">
        <v>71</v>
      </c>
      <c r="H325" s="33">
        <v>0.1</v>
      </c>
      <c r="I325" s="2" t="s">
        <v>10252</v>
      </c>
      <c r="J325" s="2"/>
      <c r="K325" s="2"/>
      <c r="L325" s="2"/>
      <c r="M325" s="2"/>
      <c r="N325" s="2"/>
      <c r="O325" s="2"/>
      <c r="P325" s="2"/>
      <c r="Q325" s="2"/>
      <c r="R325" s="2"/>
      <c r="S325" s="2"/>
      <c r="T325" s="2"/>
      <c r="U325" s="2"/>
      <c r="V325" s="2"/>
      <c r="W325" s="2"/>
      <c r="X325" s="2"/>
      <c r="Y325" s="2"/>
      <c r="Z325" s="2"/>
      <c r="AA325" s="2"/>
      <c r="AB325" s="2"/>
    </row>
    <row r="326" spans="1:28" x14ac:dyDescent="0.3">
      <c r="A326">
        <v>2037</v>
      </c>
      <c r="B326" s="14" t="str">
        <f>IFERROR(_xlfn.XLOOKUP(AllStopTimes[[#This Row],[cu_ID]],#REF!,#REF!), "Not Found")</f>
        <v>Not Found</v>
      </c>
      <c r="C326" s="1">
        <v>103</v>
      </c>
      <c r="D326" s="1">
        <v>99152</v>
      </c>
      <c r="E326" s="1">
        <v>9</v>
      </c>
      <c r="F326" s="2" t="s">
        <v>9000</v>
      </c>
      <c r="G326" s="1">
        <v>75</v>
      </c>
      <c r="H326" s="33">
        <v>1.0833333333333333</v>
      </c>
      <c r="I326" s="2" t="s">
        <v>10253</v>
      </c>
      <c r="J326" s="2" t="s">
        <v>10254</v>
      </c>
      <c r="K326" s="2"/>
      <c r="L326" s="2"/>
      <c r="M326" s="2"/>
      <c r="N326" s="2"/>
      <c r="O326" s="2"/>
      <c r="P326" s="2"/>
      <c r="Q326" s="2"/>
      <c r="R326" s="2"/>
      <c r="S326" s="2"/>
      <c r="T326" s="2"/>
      <c r="U326" s="2"/>
      <c r="V326" s="2"/>
      <c r="W326" s="2"/>
      <c r="X326" s="2"/>
      <c r="Y326" s="2"/>
      <c r="Z326" s="2"/>
      <c r="AA326" s="2"/>
      <c r="AB326" s="2"/>
    </row>
    <row r="327" spans="1:28" x14ac:dyDescent="0.3">
      <c r="A327">
        <v>11726</v>
      </c>
      <c r="B327" s="14" t="str">
        <f>IFERROR(_xlfn.XLOOKUP(AllStopTimes[[#This Row],[cu_ID]],#REF!,#REF!), "Not Found")</f>
        <v>Not Found</v>
      </c>
      <c r="C327" s="1">
        <v>103</v>
      </c>
      <c r="D327" s="1">
        <v>70608</v>
      </c>
      <c r="E327" s="1">
        <v>1</v>
      </c>
      <c r="F327" s="2" t="s">
        <v>8782</v>
      </c>
      <c r="G327" s="1">
        <v>75</v>
      </c>
      <c r="H327" s="33">
        <v>2.5333333333333332</v>
      </c>
      <c r="I327" s="2" t="s">
        <v>10255</v>
      </c>
      <c r="J327" s="2" t="s">
        <v>10256</v>
      </c>
      <c r="K327" s="2"/>
      <c r="L327" s="2"/>
      <c r="M327" s="2"/>
      <c r="N327" s="2"/>
      <c r="O327" s="2"/>
      <c r="P327" s="2"/>
      <c r="Q327" s="2"/>
      <c r="R327" s="2"/>
      <c r="S327" s="2"/>
      <c r="T327" s="2"/>
      <c r="U327" s="2"/>
      <c r="V327" s="2"/>
      <c r="W327" s="2"/>
      <c r="X327" s="2"/>
      <c r="Y327" s="2"/>
      <c r="Z327" s="2"/>
      <c r="AA327" s="2"/>
      <c r="AB327" s="2"/>
    </row>
    <row r="328" spans="1:28" x14ac:dyDescent="0.3">
      <c r="A328">
        <v>1929</v>
      </c>
      <c r="B328" s="14" t="str">
        <f>IFERROR(_xlfn.XLOOKUP(AllStopTimes[[#This Row],[cu_ID]],#REF!,#REF!), "Not Found")</f>
        <v>Not Found</v>
      </c>
      <c r="C328" s="1">
        <v>103</v>
      </c>
      <c r="D328" s="1">
        <v>70477</v>
      </c>
      <c r="E328" s="1">
        <v>0</v>
      </c>
      <c r="F328" s="2" t="s">
        <v>10257</v>
      </c>
      <c r="G328" s="1">
        <v>76</v>
      </c>
      <c r="H328" s="33">
        <v>10.658333333333333</v>
      </c>
      <c r="I328" s="2" t="s">
        <v>10258</v>
      </c>
      <c r="J328" s="2" t="s">
        <v>10259</v>
      </c>
      <c r="K328" s="2"/>
      <c r="L328" s="2"/>
      <c r="M328" s="2"/>
      <c r="N328" s="2"/>
      <c r="O328" s="2"/>
      <c r="P328" s="2"/>
      <c r="Q328" s="2"/>
      <c r="R328" s="2"/>
      <c r="S328" s="2"/>
      <c r="T328" s="2"/>
      <c r="U328" s="2"/>
      <c r="V328" s="2"/>
      <c r="W328" s="2"/>
      <c r="X328" s="2"/>
      <c r="Y328" s="2"/>
      <c r="Z328" s="2"/>
      <c r="AA328" s="2"/>
      <c r="AB328" s="2"/>
    </row>
    <row r="329" spans="1:28" x14ac:dyDescent="0.3">
      <c r="A329">
        <v>2111</v>
      </c>
      <c r="B329" s="14" t="str">
        <f>IFERROR(_xlfn.XLOOKUP(AllStopTimes[[#This Row],[cu_ID]],#REF!,#REF!), "Not Found")</f>
        <v>Not Found</v>
      </c>
      <c r="C329" s="1">
        <v>103</v>
      </c>
      <c r="D329" s="1">
        <v>70673</v>
      </c>
      <c r="E329" s="1">
        <v>0</v>
      </c>
      <c r="F329" s="2" t="s">
        <v>10260</v>
      </c>
      <c r="G329" s="1">
        <v>77</v>
      </c>
      <c r="H329" s="33">
        <v>37.116666666666667</v>
      </c>
      <c r="I329" s="2" t="s">
        <v>10261</v>
      </c>
      <c r="J329" s="2"/>
      <c r="K329" s="2"/>
      <c r="L329" s="2"/>
      <c r="M329" s="2"/>
      <c r="N329" s="2"/>
      <c r="O329" s="2"/>
      <c r="P329" s="2"/>
      <c r="Q329" s="2"/>
      <c r="R329" s="2"/>
      <c r="S329" s="2"/>
      <c r="T329" s="2"/>
      <c r="U329" s="2"/>
      <c r="V329" s="2"/>
      <c r="W329" s="2"/>
      <c r="X329" s="2"/>
      <c r="Y329" s="2"/>
      <c r="Z329" s="2"/>
      <c r="AA329" s="2"/>
      <c r="AB329" s="2"/>
    </row>
    <row r="330" spans="1:28" x14ac:dyDescent="0.3">
      <c r="A330">
        <v>2783</v>
      </c>
      <c r="B330" s="14" t="str">
        <f>IFERROR(_xlfn.XLOOKUP(AllStopTimes[[#This Row],[cu_ID]],#REF!,#REF!), "Not Found")</f>
        <v>Not Found</v>
      </c>
      <c r="C330" s="1">
        <v>103</v>
      </c>
      <c r="D330" s="1">
        <v>71389</v>
      </c>
      <c r="E330" s="1">
        <v>0</v>
      </c>
      <c r="F330" s="2" t="s">
        <v>10262</v>
      </c>
      <c r="G330" s="1">
        <v>78</v>
      </c>
      <c r="H330" s="33">
        <v>0.15</v>
      </c>
      <c r="I330" s="2" t="s">
        <v>10263</v>
      </c>
      <c r="J330" s="2" t="s">
        <v>10264</v>
      </c>
      <c r="K330" s="2"/>
      <c r="L330" s="2"/>
      <c r="M330" s="2"/>
      <c r="N330" s="2"/>
      <c r="O330" s="2"/>
      <c r="P330" s="2"/>
      <c r="Q330" s="2"/>
      <c r="R330" s="2"/>
      <c r="S330" s="2"/>
      <c r="T330" s="2"/>
      <c r="U330" s="2"/>
      <c r="V330" s="2"/>
      <c r="W330" s="2"/>
      <c r="X330" s="2"/>
      <c r="Y330" s="2"/>
      <c r="Z330" s="2"/>
      <c r="AA330" s="2"/>
      <c r="AB330" s="2"/>
    </row>
    <row r="331" spans="1:28" x14ac:dyDescent="0.3">
      <c r="A331">
        <v>2678</v>
      </c>
      <c r="B331" s="14" t="str">
        <f>IFERROR(_xlfn.XLOOKUP(AllStopTimes[[#This Row],[cu_ID]],#REF!,#REF!), "Not Found")</f>
        <v>Not Found</v>
      </c>
      <c r="C331" s="1">
        <v>103</v>
      </c>
      <c r="D331" s="1">
        <v>71277</v>
      </c>
      <c r="E331" s="1">
        <v>0</v>
      </c>
      <c r="F331" s="2" t="s">
        <v>10265</v>
      </c>
      <c r="G331" s="1">
        <v>80</v>
      </c>
      <c r="H331" s="33">
        <v>1.3777777766666668</v>
      </c>
      <c r="I331" s="2" t="s">
        <v>10266</v>
      </c>
      <c r="J331" s="2" t="s">
        <v>10267</v>
      </c>
      <c r="K331" s="2" t="s">
        <v>10268</v>
      </c>
      <c r="L331" s="2"/>
      <c r="M331" s="2"/>
      <c r="N331" s="2"/>
      <c r="O331" s="2"/>
      <c r="P331" s="2"/>
      <c r="Q331" s="2"/>
      <c r="R331" s="2"/>
      <c r="S331" s="2"/>
      <c r="T331" s="2"/>
      <c r="U331" s="2"/>
      <c r="V331" s="2"/>
      <c r="W331" s="2"/>
      <c r="X331" s="2"/>
      <c r="Y331" s="2"/>
      <c r="Z331" s="2"/>
      <c r="AA331" s="2"/>
      <c r="AB331" s="2"/>
    </row>
    <row r="332" spans="1:28" x14ac:dyDescent="0.3">
      <c r="A332">
        <v>2880</v>
      </c>
      <c r="B332" s="14" t="str">
        <f>IFERROR(_xlfn.XLOOKUP(AllStopTimes[[#This Row],[cu_ID]],#REF!,#REF!), "Not Found")</f>
        <v>Not Found</v>
      </c>
      <c r="C332" s="1">
        <v>103</v>
      </c>
      <c r="D332" s="1">
        <v>73048</v>
      </c>
      <c r="E332" s="1">
        <v>0</v>
      </c>
      <c r="F332" s="2" t="s">
        <v>10265</v>
      </c>
      <c r="G332" s="1">
        <v>80</v>
      </c>
      <c r="H332" s="33">
        <v>34.375</v>
      </c>
      <c r="I332" s="2" t="s">
        <v>10269</v>
      </c>
      <c r="J332" s="2" t="s">
        <v>10270</v>
      </c>
      <c r="K332" s="2"/>
      <c r="L332" s="2"/>
      <c r="M332" s="2"/>
      <c r="N332" s="2"/>
      <c r="O332" s="2"/>
      <c r="P332" s="2"/>
      <c r="Q332" s="2"/>
      <c r="R332" s="2"/>
      <c r="S332" s="2"/>
      <c r="T332" s="2"/>
      <c r="U332" s="2"/>
      <c r="V332" s="2"/>
      <c r="W332" s="2"/>
      <c r="X332" s="2"/>
      <c r="Y332" s="2"/>
      <c r="Z332" s="2"/>
      <c r="AA332" s="2"/>
      <c r="AB332" s="2"/>
    </row>
    <row r="333" spans="1:28" x14ac:dyDescent="0.3">
      <c r="A333">
        <v>14652</v>
      </c>
      <c r="B333" s="14" t="str">
        <f>IFERROR(_xlfn.XLOOKUP(AllStopTimes[[#This Row],[cu_ID]],#REF!,#REF!), "Not Found")</f>
        <v>Not Found</v>
      </c>
      <c r="C333" s="1">
        <v>103</v>
      </c>
      <c r="D333" s="1">
        <v>73529</v>
      </c>
      <c r="E333" s="1">
        <v>0</v>
      </c>
      <c r="F333" s="2" t="s">
        <v>8792</v>
      </c>
      <c r="G333" s="1">
        <v>80</v>
      </c>
      <c r="H333" s="33">
        <v>16.483333333333334</v>
      </c>
      <c r="I333" s="2" t="s">
        <v>10271</v>
      </c>
      <c r="J333" s="2"/>
      <c r="K333" s="2"/>
      <c r="L333" s="2"/>
      <c r="M333" s="2"/>
      <c r="N333" s="2"/>
      <c r="O333" s="2"/>
      <c r="P333" s="2"/>
      <c r="Q333" s="2"/>
      <c r="R333" s="2"/>
      <c r="S333" s="2"/>
      <c r="T333" s="2"/>
      <c r="U333" s="2"/>
      <c r="V333" s="2"/>
      <c r="W333" s="2"/>
      <c r="X333" s="2"/>
      <c r="Y333" s="2"/>
      <c r="Z333" s="2"/>
      <c r="AA333" s="2"/>
      <c r="AB333" s="2"/>
    </row>
    <row r="334" spans="1:28" x14ac:dyDescent="0.3">
      <c r="A334">
        <v>1977</v>
      </c>
      <c r="B334" s="14" t="str">
        <f>IFERROR(_xlfn.XLOOKUP(AllStopTimes[[#This Row],[cu_ID]],#REF!,#REF!), "Not Found")</f>
        <v>Not Found</v>
      </c>
      <c r="C334" s="1">
        <v>103</v>
      </c>
      <c r="D334" s="1">
        <v>70528</v>
      </c>
      <c r="E334" s="1">
        <v>0</v>
      </c>
      <c r="F334" s="2" t="s">
        <v>10272</v>
      </c>
      <c r="G334" s="1">
        <v>80</v>
      </c>
      <c r="H334" s="33">
        <v>9.4166666666666661</v>
      </c>
      <c r="I334" s="2" t="s">
        <v>10273</v>
      </c>
      <c r="J334" s="2" t="s">
        <v>10274</v>
      </c>
      <c r="K334" s="2"/>
      <c r="L334" s="2"/>
      <c r="M334" s="2"/>
      <c r="N334" s="2"/>
      <c r="O334" s="2"/>
      <c r="P334" s="2"/>
      <c r="Q334" s="2"/>
      <c r="R334" s="2"/>
      <c r="S334" s="2"/>
      <c r="T334" s="2"/>
      <c r="U334" s="2"/>
      <c r="V334" s="2"/>
      <c r="W334" s="2"/>
      <c r="X334" s="2"/>
      <c r="Y334" s="2"/>
      <c r="Z334" s="2"/>
      <c r="AA334" s="2"/>
      <c r="AB334" s="2"/>
    </row>
    <row r="335" spans="1:28" x14ac:dyDescent="0.3">
      <c r="A335">
        <v>1968</v>
      </c>
      <c r="B335" s="14" t="str">
        <f>IFERROR(_xlfn.XLOOKUP(AllStopTimes[[#This Row],[cu_ID]],#REF!,#REF!), "Not Found")</f>
        <v>Not Found</v>
      </c>
      <c r="C335" s="1">
        <v>103</v>
      </c>
      <c r="D335" s="1">
        <v>70519</v>
      </c>
      <c r="E335" s="1">
        <v>0</v>
      </c>
      <c r="F335" s="2" t="s">
        <v>10275</v>
      </c>
      <c r="G335" s="1">
        <v>80</v>
      </c>
      <c r="H335" s="33">
        <v>13.55</v>
      </c>
      <c r="I335" s="2" t="s">
        <v>10276</v>
      </c>
      <c r="J335" s="2"/>
      <c r="K335" s="2"/>
      <c r="L335" s="2"/>
      <c r="M335" s="2"/>
      <c r="N335" s="2"/>
      <c r="O335" s="2"/>
      <c r="P335" s="2"/>
      <c r="Q335" s="2"/>
      <c r="R335" s="2"/>
      <c r="S335" s="2"/>
      <c r="T335" s="2"/>
      <c r="U335" s="2"/>
      <c r="V335" s="2"/>
      <c r="W335" s="2"/>
      <c r="X335" s="2"/>
      <c r="Y335" s="2"/>
      <c r="Z335" s="2"/>
      <c r="AA335" s="2"/>
      <c r="AB335" s="2"/>
    </row>
    <row r="336" spans="1:28" x14ac:dyDescent="0.3">
      <c r="A336">
        <v>2695</v>
      </c>
      <c r="B336" s="14" t="str">
        <f>IFERROR(_xlfn.XLOOKUP(AllStopTimes[[#This Row],[cu_ID]],#REF!,#REF!), "Not Found")</f>
        <v>Not Found</v>
      </c>
      <c r="C336" s="1">
        <v>103</v>
      </c>
      <c r="D336" s="1">
        <v>71296</v>
      </c>
      <c r="E336" s="1">
        <v>0</v>
      </c>
      <c r="F336" s="2" t="s">
        <v>10277</v>
      </c>
      <c r="G336" s="1">
        <v>80</v>
      </c>
      <c r="H336" s="33">
        <v>19.766666666666666</v>
      </c>
      <c r="I336" s="2" t="s">
        <v>10278</v>
      </c>
      <c r="J336" s="2"/>
      <c r="K336" s="2"/>
      <c r="L336" s="2"/>
      <c r="M336" s="2"/>
      <c r="N336" s="2"/>
      <c r="O336" s="2"/>
      <c r="P336" s="2"/>
      <c r="Q336" s="2"/>
      <c r="R336" s="2"/>
      <c r="S336" s="2"/>
      <c r="T336" s="2"/>
      <c r="U336" s="2"/>
      <c r="V336" s="2"/>
      <c r="W336" s="2"/>
      <c r="X336" s="2"/>
      <c r="Y336" s="2"/>
      <c r="Z336" s="2"/>
      <c r="AA336" s="2"/>
      <c r="AB336" s="2"/>
    </row>
    <row r="337" spans="1:28" x14ac:dyDescent="0.3">
      <c r="A337">
        <v>2680</v>
      </c>
      <c r="B337" s="14" t="str">
        <f>IFERROR(_xlfn.XLOOKUP(AllStopTimes[[#This Row],[cu_ID]],#REF!,#REF!), "Not Found")</f>
        <v>Not Found</v>
      </c>
      <c r="C337" s="1">
        <v>103</v>
      </c>
      <c r="D337" s="1">
        <v>99061</v>
      </c>
      <c r="E337" s="1">
        <v>114</v>
      </c>
      <c r="F337" s="2" t="s">
        <v>10279</v>
      </c>
      <c r="G337" s="1">
        <v>85</v>
      </c>
      <c r="H337" s="33">
        <v>33.341666666666669</v>
      </c>
      <c r="I337" s="2" t="s">
        <v>10280</v>
      </c>
      <c r="J337" s="2" t="s">
        <v>10281</v>
      </c>
      <c r="K337" s="2"/>
      <c r="L337" s="2"/>
      <c r="M337" s="2"/>
      <c r="N337" s="2"/>
      <c r="O337" s="2"/>
      <c r="P337" s="2"/>
      <c r="Q337" s="2"/>
      <c r="R337" s="2"/>
      <c r="S337" s="2"/>
      <c r="T337" s="2"/>
      <c r="U337" s="2"/>
      <c r="V337" s="2"/>
      <c r="W337" s="2"/>
      <c r="X337" s="2"/>
      <c r="Y337" s="2"/>
      <c r="Z337" s="2"/>
      <c r="AA337" s="2"/>
      <c r="AB337" s="2"/>
    </row>
    <row r="338" spans="1:28" x14ac:dyDescent="0.3">
      <c r="A338">
        <v>1948</v>
      </c>
      <c r="B338" s="14" t="str">
        <f>IFERROR(_xlfn.XLOOKUP(AllStopTimes[[#This Row],[cu_ID]],#REF!,#REF!), "Not Found")</f>
        <v>Not Found</v>
      </c>
      <c r="C338" s="1">
        <v>103</v>
      </c>
      <c r="D338" s="1">
        <v>99046</v>
      </c>
      <c r="E338" s="1">
        <v>7</v>
      </c>
      <c r="F338" s="2" t="s">
        <v>10282</v>
      </c>
      <c r="G338" s="1">
        <v>90</v>
      </c>
      <c r="H338" s="33">
        <v>8.4722222233333326</v>
      </c>
      <c r="I338" s="2" t="s">
        <v>10283</v>
      </c>
      <c r="J338" s="2" t="s">
        <v>10284</v>
      </c>
      <c r="K338" s="2" t="s">
        <v>10285</v>
      </c>
      <c r="L338" s="2"/>
      <c r="M338" s="2"/>
      <c r="N338" s="2"/>
      <c r="O338" s="2"/>
      <c r="P338" s="2"/>
      <c r="Q338" s="2"/>
      <c r="R338" s="2"/>
      <c r="S338" s="2"/>
      <c r="T338" s="2"/>
      <c r="U338" s="2"/>
      <c r="V338" s="2"/>
      <c r="W338" s="2"/>
      <c r="X338" s="2"/>
      <c r="Y338" s="2"/>
      <c r="Z338" s="2"/>
      <c r="AA338" s="2"/>
      <c r="AB338" s="2"/>
    </row>
    <row r="339" spans="1:28" x14ac:dyDescent="0.3">
      <c r="A339">
        <v>2702</v>
      </c>
      <c r="B339" s="14" t="str">
        <f>IFERROR(_xlfn.XLOOKUP(AllStopTimes[[#This Row],[cu_ID]],#REF!,#REF!), "Not Found")</f>
        <v>Not Found</v>
      </c>
      <c r="C339" s="1">
        <v>103</v>
      </c>
      <c r="D339" s="1">
        <v>99061</v>
      </c>
      <c r="E339" s="1">
        <v>115</v>
      </c>
      <c r="F339" s="2" t="s">
        <v>10286</v>
      </c>
      <c r="G339" s="1">
        <v>90</v>
      </c>
      <c r="H339" s="33">
        <v>19.483333333333334</v>
      </c>
      <c r="I339" s="2" t="s">
        <v>10287</v>
      </c>
      <c r="J339" s="2" t="s">
        <v>10288</v>
      </c>
      <c r="K339" s="2"/>
      <c r="L339" s="2"/>
      <c r="M339" s="2"/>
      <c r="N339" s="2"/>
      <c r="O339" s="2"/>
      <c r="P339" s="2"/>
      <c r="Q339" s="2"/>
      <c r="R339" s="2"/>
      <c r="S339" s="2"/>
      <c r="T339" s="2"/>
      <c r="U339" s="2"/>
      <c r="V339" s="2"/>
      <c r="W339" s="2"/>
      <c r="X339" s="2"/>
      <c r="Y339" s="2"/>
      <c r="Z339" s="2"/>
      <c r="AA339" s="2"/>
      <c r="AB339" s="2"/>
    </row>
    <row r="340" spans="1:28" x14ac:dyDescent="0.3">
      <c r="A340">
        <v>2681</v>
      </c>
      <c r="B340" s="14" t="str">
        <f>IFERROR(_xlfn.XLOOKUP(AllStopTimes[[#This Row],[cu_ID]],#REF!,#REF!), "Not Found")</f>
        <v>Not Found</v>
      </c>
      <c r="C340" s="1">
        <v>103</v>
      </c>
      <c r="D340" s="1">
        <v>71280</v>
      </c>
      <c r="E340" s="1">
        <v>0</v>
      </c>
      <c r="F340" s="2" t="s">
        <v>10289</v>
      </c>
      <c r="G340" s="1">
        <v>90</v>
      </c>
      <c r="H340" s="33">
        <v>6.4666666666666668</v>
      </c>
      <c r="I340" s="2" t="s">
        <v>10290</v>
      </c>
      <c r="J340" s="2" t="s">
        <v>10291</v>
      </c>
      <c r="K340" s="2"/>
      <c r="L340" s="2"/>
      <c r="M340" s="2"/>
      <c r="N340" s="2"/>
      <c r="O340" s="2"/>
      <c r="P340" s="2"/>
      <c r="Q340" s="2"/>
      <c r="R340" s="2"/>
      <c r="S340" s="2"/>
      <c r="T340" s="2"/>
      <c r="U340" s="2"/>
      <c r="V340" s="2"/>
      <c r="W340" s="2"/>
      <c r="X340" s="2"/>
      <c r="Y340" s="2"/>
      <c r="Z340" s="2"/>
      <c r="AA340" s="2"/>
      <c r="AB340" s="2"/>
    </row>
    <row r="341" spans="1:28" x14ac:dyDescent="0.3">
      <c r="A341">
        <v>15812</v>
      </c>
      <c r="B341" s="14" t="str">
        <f>IFERROR(_xlfn.XLOOKUP(AllStopTimes[[#This Row],[cu_ID]],#REF!,#REF!), "Not Found")</f>
        <v>Not Found</v>
      </c>
      <c r="C341" s="1">
        <v>103</v>
      </c>
      <c r="D341" s="1">
        <v>73560</v>
      </c>
      <c r="E341" s="1">
        <v>0</v>
      </c>
      <c r="F341" s="2" t="s">
        <v>10292</v>
      </c>
      <c r="G341" s="1">
        <v>90</v>
      </c>
      <c r="H341" s="33">
        <v>0.11666666666666667</v>
      </c>
      <c r="I341" s="2" t="s">
        <v>10293</v>
      </c>
      <c r="J341" s="2"/>
      <c r="K341" s="2"/>
      <c r="L341" s="2"/>
      <c r="M341" s="2"/>
      <c r="N341" s="2"/>
      <c r="O341" s="2"/>
      <c r="P341" s="2"/>
      <c r="Q341" s="2"/>
      <c r="R341" s="2"/>
      <c r="S341" s="2"/>
      <c r="T341" s="2"/>
      <c r="U341" s="2"/>
      <c r="V341" s="2"/>
      <c r="W341" s="2"/>
      <c r="X341" s="2"/>
      <c r="Y341" s="2"/>
      <c r="Z341" s="2"/>
      <c r="AA341" s="2"/>
      <c r="AB341" s="2"/>
    </row>
    <row r="342" spans="1:28" x14ac:dyDescent="0.3">
      <c r="A342">
        <v>2711</v>
      </c>
      <c r="B342" s="14" t="str">
        <f>IFERROR(_xlfn.XLOOKUP(AllStopTimes[[#This Row],[cu_ID]],#REF!,#REF!), "Not Found")</f>
        <v>Not Found</v>
      </c>
      <c r="C342" s="1">
        <v>103</v>
      </c>
      <c r="D342" s="1">
        <v>71314</v>
      </c>
      <c r="E342" s="1">
        <v>0</v>
      </c>
      <c r="F342" s="2" t="s">
        <v>10294</v>
      </c>
      <c r="G342" s="1">
        <v>95</v>
      </c>
      <c r="H342" s="33">
        <v>15.516666666666667</v>
      </c>
      <c r="I342" s="2" t="s">
        <v>10295</v>
      </c>
      <c r="J342" s="2"/>
      <c r="K342" s="2"/>
      <c r="L342" s="2"/>
      <c r="M342" s="2"/>
      <c r="N342" s="2"/>
      <c r="O342" s="2"/>
      <c r="P342" s="2"/>
      <c r="Q342" s="2"/>
      <c r="R342" s="2"/>
      <c r="S342" s="2"/>
      <c r="T342" s="2"/>
      <c r="U342" s="2"/>
      <c r="V342" s="2"/>
      <c r="W342" s="2"/>
      <c r="X342" s="2"/>
      <c r="Y342" s="2"/>
      <c r="Z342" s="2"/>
      <c r="AA342" s="2"/>
      <c r="AB342" s="2"/>
    </row>
    <row r="343" spans="1:28" x14ac:dyDescent="0.3">
      <c r="A343">
        <v>1987</v>
      </c>
      <c r="B343" s="14" t="str">
        <f>IFERROR(_xlfn.XLOOKUP(AllStopTimes[[#This Row],[cu_ID]],#REF!,#REF!), "Not Found")</f>
        <v>Not Found</v>
      </c>
      <c r="C343" s="1">
        <v>103</v>
      </c>
      <c r="D343" s="1">
        <v>99158</v>
      </c>
      <c r="E343" s="1">
        <v>0</v>
      </c>
      <c r="F343" s="2" t="s">
        <v>10296</v>
      </c>
      <c r="G343" s="1">
        <v>95</v>
      </c>
      <c r="H343" s="33">
        <v>14.216666666666667</v>
      </c>
      <c r="I343" s="2" t="s">
        <v>10297</v>
      </c>
      <c r="J343" s="2"/>
      <c r="K343" s="2"/>
      <c r="L343" s="2"/>
      <c r="M343" s="2"/>
      <c r="N343" s="2"/>
      <c r="O343" s="2"/>
      <c r="P343" s="2"/>
      <c r="Q343" s="2"/>
      <c r="R343" s="2"/>
      <c r="S343" s="2"/>
      <c r="T343" s="2"/>
      <c r="U343" s="2"/>
      <c r="V343" s="2"/>
      <c r="W343" s="2"/>
      <c r="X343" s="2"/>
      <c r="Y343" s="2"/>
      <c r="Z343" s="2"/>
      <c r="AA343" s="2"/>
      <c r="AB343" s="2"/>
    </row>
    <row r="344" spans="1:28" x14ac:dyDescent="0.3">
      <c r="A344">
        <v>2019</v>
      </c>
      <c r="B344" s="14" t="str">
        <f>IFERROR(_xlfn.XLOOKUP(AllStopTimes[[#This Row],[cu_ID]],#REF!,#REF!), "Not Found")</f>
        <v>Not Found</v>
      </c>
      <c r="C344" s="1">
        <v>103</v>
      </c>
      <c r="D344" s="1">
        <v>99046</v>
      </c>
      <c r="E344" s="1">
        <v>6</v>
      </c>
      <c r="F344" s="2" t="s">
        <v>10298</v>
      </c>
      <c r="G344" s="1">
        <v>100</v>
      </c>
      <c r="H344" s="33">
        <v>27.45</v>
      </c>
      <c r="I344" s="2" t="s">
        <v>10299</v>
      </c>
      <c r="J344" s="2" t="s">
        <v>10300</v>
      </c>
      <c r="K344" s="2" t="s">
        <v>10301</v>
      </c>
      <c r="L344" s="2"/>
      <c r="M344" s="2"/>
      <c r="N344" s="2"/>
      <c r="O344" s="2"/>
      <c r="P344" s="2"/>
      <c r="Q344" s="2"/>
      <c r="R344" s="2"/>
      <c r="S344" s="2"/>
      <c r="T344" s="2"/>
      <c r="U344" s="2"/>
      <c r="V344" s="2"/>
      <c r="W344" s="2"/>
      <c r="X344" s="2"/>
      <c r="Y344" s="2"/>
      <c r="Z344" s="2"/>
      <c r="AA344" s="2"/>
      <c r="AB344" s="2"/>
    </row>
    <row r="345" spans="1:28" x14ac:dyDescent="0.3">
      <c r="A345">
        <v>2832</v>
      </c>
      <c r="B345" s="14" t="str">
        <f>IFERROR(_xlfn.XLOOKUP(AllStopTimes[[#This Row],[cu_ID]],#REF!,#REF!), "Not Found")</f>
        <v>Not Found</v>
      </c>
      <c r="C345" s="1">
        <v>103</v>
      </c>
      <c r="D345" s="1">
        <v>99082</v>
      </c>
      <c r="E345" s="1">
        <v>11</v>
      </c>
      <c r="F345" s="2" t="s">
        <v>10302</v>
      </c>
      <c r="G345" s="1">
        <v>100</v>
      </c>
      <c r="H345" s="33">
        <v>23.341666666666669</v>
      </c>
      <c r="I345" s="2" t="s">
        <v>10303</v>
      </c>
      <c r="J345" s="2" t="s">
        <v>10304</v>
      </c>
      <c r="K345" s="2"/>
      <c r="L345" s="2"/>
      <c r="M345" s="2"/>
      <c r="N345" s="2"/>
      <c r="O345" s="2"/>
      <c r="P345" s="2"/>
      <c r="Q345" s="2"/>
      <c r="R345" s="2"/>
      <c r="S345" s="2"/>
      <c r="T345" s="2"/>
      <c r="U345" s="2"/>
      <c r="V345" s="2"/>
      <c r="W345" s="2"/>
      <c r="X345" s="2"/>
      <c r="Y345" s="2"/>
      <c r="Z345" s="2"/>
      <c r="AA345" s="2"/>
      <c r="AB345" s="2"/>
    </row>
    <row r="346" spans="1:28" x14ac:dyDescent="0.3">
      <c r="A346">
        <v>2253</v>
      </c>
      <c r="B346" s="14" t="str">
        <f>IFERROR(_xlfn.XLOOKUP(AllStopTimes[[#This Row],[cu_ID]],#REF!,#REF!), "Not Found")</f>
        <v>Not Found</v>
      </c>
      <c r="C346" s="1">
        <v>103</v>
      </c>
      <c r="D346" s="1">
        <v>99120</v>
      </c>
      <c r="E346" s="1">
        <v>1</v>
      </c>
      <c r="F346" s="2" t="s">
        <v>10305</v>
      </c>
      <c r="G346" s="1">
        <v>101</v>
      </c>
      <c r="H346" s="33">
        <v>1.7666666666666666</v>
      </c>
      <c r="I346" s="2" t="s">
        <v>10306</v>
      </c>
      <c r="J346" s="2"/>
      <c r="K346" s="2"/>
      <c r="L346" s="2"/>
      <c r="M346" s="2"/>
      <c r="N346" s="2"/>
      <c r="O346" s="2"/>
      <c r="P346" s="2"/>
      <c r="Q346" s="2"/>
      <c r="R346" s="2"/>
      <c r="S346" s="2"/>
      <c r="T346" s="2"/>
      <c r="U346" s="2"/>
      <c r="V346" s="2"/>
      <c r="W346" s="2"/>
      <c r="X346" s="2"/>
      <c r="Y346" s="2"/>
      <c r="Z346" s="2"/>
      <c r="AA346" s="2"/>
      <c r="AB346" s="2"/>
    </row>
    <row r="347" spans="1:28" x14ac:dyDescent="0.3">
      <c r="A347">
        <v>10900</v>
      </c>
      <c r="B347" s="14" t="str">
        <f>IFERROR(_xlfn.XLOOKUP(AllStopTimes[[#This Row],[cu_ID]],#REF!,#REF!), "Not Found")</f>
        <v>Not Found</v>
      </c>
      <c r="C347" s="1">
        <v>103</v>
      </c>
      <c r="D347" s="1">
        <v>73393</v>
      </c>
      <c r="E347" s="1">
        <v>0</v>
      </c>
      <c r="F347" s="2" t="s">
        <v>8796</v>
      </c>
      <c r="G347" s="1">
        <v>102</v>
      </c>
      <c r="H347" s="33">
        <v>3.95</v>
      </c>
      <c r="I347" s="2" t="s">
        <v>10307</v>
      </c>
      <c r="J347" s="2"/>
      <c r="K347" s="2"/>
      <c r="L347" s="2"/>
      <c r="M347" s="2"/>
      <c r="N347" s="2"/>
      <c r="O347" s="2"/>
      <c r="P347" s="2"/>
      <c r="Q347" s="2"/>
      <c r="R347" s="2"/>
      <c r="S347" s="2"/>
      <c r="T347" s="2"/>
      <c r="U347" s="2"/>
      <c r="V347" s="2"/>
      <c r="W347" s="2"/>
      <c r="X347" s="2"/>
      <c r="Y347" s="2"/>
      <c r="Z347" s="2"/>
      <c r="AA347" s="2"/>
      <c r="AB347" s="2"/>
    </row>
    <row r="348" spans="1:28" x14ac:dyDescent="0.3">
      <c r="A348">
        <v>2069</v>
      </c>
      <c r="B348" s="14" t="str">
        <f>IFERROR(_xlfn.XLOOKUP(AllStopTimes[[#This Row],[cu_ID]],#REF!,#REF!), "Not Found")</f>
        <v>Not Found</v>
      </c>
      <c r="C348" s="1">
        <v>103</v>
      </c>
      <c r="D348" s="1">
        <v>70627</v>
      </c>
      <c r="E348" s="1">
        <v>0</v>
      </c>
      <c r="F348" s="2" t="s">
        <v>8904</v>
      </c>
      <c r="G348" s="1">
        <v>103</v>
      </c>
      <c r="H348" s="33">
        <v>39.9</v>
      </c>
      <c r="I348" s="2" t="s">
        <v>10308</v>
      </c>
      <c r="J348" s="2"/>
      <c r="K348" s="2"/>
      <c r="L348" s="2"/>
      <c r="M348" s="2"/>
      <c r="N348" s="2"/>
      <c r="O348" s="2"/>
      <c r="P348" s="2"/>
      <c r="Q348" s="2"/>
      <c r="R348" s="2"/>
      <c r="S348" s="2"/>
      <c r="T348" s="2"/>
      <c r="U348" s="2"/>
      <c r="V348" s="2"/>
      <c r="W348" s="2"/>
      <c r="X348" s="2"/>
      <c r="Y348" s="2"/>
      <c r="Z348" s="2"/>
      <c r="AA348" s="2"/>
      <c r="AB348" s="2"/>
    </row>
    <row r="349" spans="1:28" x14ac:dyDescent="0.3">
      <c r="A349">
        <v>1980</v>
      </c>
      <c r="B349" s="14" t="str">
        <f>IFERROR(_xlfn.XLOOKUP(AllStopTimes[[#This Row],[cu_ID]],#REF!,#REF!), "Not Found")</f>
        <v>Not Found</v>
      </c>
      <c r="C349" s="1">
        <v>103</v>
      </c>
      <c r="D349" s="1">
        <v>70531</v>
      </c>
      <c r="E349" s="1">
        <v>0</v>
      </c>
      <c r="F349" s="2" t="s">
        <v>8977</v>
      </c>
      <c r="G349" s="1">
        <v>110</v>
      </c>
      <c r="H349" s="33">
        <v>16.55</v>
      </c>
      <c r="I349" s="2" t="s">
        <v>10309</v>
      </c>
      <c r="J349" s="2" t="s">
        <v>10310</v>
      </c>
      <c r="K349" s="2" t="s">
        <v>10311</v>
      </c>
      <c r="L349" s="2" t="s">
        <v>10312</v>
      </c>
      <c r="M349" s="2"/>
      <c r="N349" s="2"/>
      <c r="O349" s="2"/>
      <c r="P349" s="2"/>
      <c r="Q349" s="2"/>
      <c r="R349" s="2"/>
      <c r="S349" s="2"/>
      <c r="T349" s="2"/>
      <c r="U349" s="2"/>
      <c r="V349" s="2"/>
      <c r="W349" s="2"/>
      <c r="X349" s="2"/>
      <c r="Y349" s="2"/>
      <c r="Z349" s="2"/>
      <c r="AA349" s="2"/>
      <c r="AB349" s="2"/>
    </row>
    <row r="350" spans="1:28" x14ac:dyDescent="0.3">
      <c r="A350">
        <v>1926</v>
      </c>
      <c r="B350" s="14" t="str">
        <f>IFERROR(_xlfn.XLOOKUP(AllStopTimes[[#This Row],[cu_ID]],#REF!,#REF!), "Not Found")</f>
        <v>Not Found</v>
      </c>
      <c r="C350" s="1">
        <v>103</v>
      </c>
      <c r="D350" s="1">
        <v>70474</v>
      </c>
      <c r="E350" s="1">
        <v>0</v>
      </c>
      <c r="F350" s="2" t="s">
        <v>10313</v>
      </c>
      <c r="G350" s="1">
        <v>110</v>
      </c>
      <c r="H350" s="33">
        <v>11.700000000000001</v>
      </c>
      <c r="I350" s="2" t="s">
        <v>10314</v>
      </c>
      <c r="J350" s="2"/>
      <c r="K350" s="2"/>
      <c r="L350" s="2"/>
      <c r="M350" s="2"/>
      <c r="N350" s="2"/>
      <c r="O350" s="2"/>
      <c r="P350" s="2"/>
      <c r="Q350" s="2"/>
      <c r="R350" s="2"/>
      <c r="S350" s="2"/>
      <c r="T350" s="2"/>
      <c r="U350" s="2"/>
      <c r="V350" s="2"/>
      <c r="W350" s="2"/>
      <c r="X350" s="2"/>
      <c r="Y350" s="2"/>
      <c r="Z350" s="2"/>
      <c r="AA350" s="2"/>
      <c r="AB350" s="2"/>
    </row>
    <row r="351" spans="1:28" x14ac:dyDescent="0.3">
      <c r="A351">
        <v>2705</v>
      </c>
      <c r="B351" s="14" t="str">
        <f>IFERROR(_xlfn.XLOOKUP(AllStopTimes[[#This Row],[cu_ID]],#REF!,#REF!), "Not Found")</f>
        <v>Not Found</v>
      </c>
      <c r="C351" s="1">
        <v>103</v>
      </c>
      <c r="D351" s="1">
        <v>71308</v>
      </c>
      <c r="E351" s="1">
        <v>0</v>
      </c>
      <c r="F351" s="2" t="s">
        <v>10315</v>
      </c>
      <c r="G351" s="1">
        <v>110</v>
      </c>
      <c r="H351" s="33">
        <v>14.308333333333334</v>
      </c>
      <c r="I351" s="2" t="s">
        <v>10316</v>
      </c>
      <c r="J351" s="2" t="s">
        <v>10317</v>
      </c>
      <c r="K351" s="2"/>
      <c r="L351" s="2"/>
      <c r="M351" s="2"/>
      <c r="N351" s="2"/>
      <c r="O351" s="2"/>
      <c r="P351" s="2"/>
      <c r="Q351" s="2"/>
      <c r="R351" s="2"/>
      <c r="S351" s="2"/>
      <c r="T351" s="2"/>
      <c r="U351" s="2"/>
      <c r="V351" s="2"/>
      <c r="W351" s="2"/>
      <c r="X351" s="2"/>
      <c r="Y351" s="2"/>
      <c r="Z351" s="2"/>
      <c r="AA351" s="2"/>
      <c r="AB351" s="2"/>
    </row>
    <row r="352" spans="1:28" x14ac:dyDescent="0.3">
      <c r="A352">
        <v>8538</v>
      </c>
      <c r="B352" s="14" t="str">
        <f>IFERROR(_xlfn.XLOOKUP(AllStopTimes[[#This Row],[cu_ID]],#REF!,#REF!), "Not Found")</f>
        <v>Not Found</v>
      </c>
      <c r="C352" s="1">
        <v>103</v>
      </c>
      <c r="D352" s="1">
        <v>99031</v>
      </c>
      <c r="E352" s="1">
        <v>65</v>
      </c>
      <c r="F352" s="2" t="s">
        <v>8880</v>
      </c>
      <c r="G352" s="1">
        <v>110</v>
      </c>
      <c r="H352" s="33">
        <v>8.5333333333333332</v>
      </c>
      <c r="I352" s="2" t="s">
        <v>10318</v>
      </c>
      <c r="J352" s="2" t="s">
        <v>10319</v>
      </c>
      <c r="K352" s="2"/>
      <c r="L352" s="2"/>
      <c r="M352" s="2"/>
      <c r="N352" s="2"/>
      <c r="O352" s="2"/>
      <c r="P352" s="2"/>
      <c r="Q352" s="2"/>
      <c r="R352" s="2"/>
      <c r="S352" s="2"/>
      <c r="T352" s="2"/>
      <c r="U352" s="2"/>
      <c r="V352" s="2"/>
      <c r="W352" s="2"/>
      <c r="X352" s="2"/>
      <c r="Y352" s="2"/>
      <c r="Z352" s="2"/>
      <c r="AA352" s="2"/>
      <c r="AB352" s="2"/>
    </row>
    <row r="353" spans="1:28" x14ac:dyDescent="0.3">
      <c r="A353">
        <v>2684</v>
      </c>
      <c r="B353" s="14" t="str">
        <f>IFERROR(_xlfn.XLOOKUP(AllStopTimes[[#This Row],[cu_ID]],#REF!,#REF!), "Not Found")</f>
        <v>Not Found</v>
      </c>
      <c r="C353" s="1">
        <v>103</v>
      </c>
      <c r="D353" s="1">
        <v>71283</v>
      </c>
      <c r="E353" s="1">
        <v>0</v>
      </c>
      <c r="F353" s="2" t="s">
        <v>10320</v>
      </c>
      <c r="G353" s="1">
        <v>110</v>
      </c>
      <c r="H353" s="33">
        <v>7.15</v>
      </c>
      <c r="I353" s="2" t="s">
        <v>10321</v>
      </c>
      <c r="J353" s="2"/>
      <c r="K353" s="2"/>
      <c r="L353" s="2"/>
      <c r="M353" s="2"/>
      <c r="N353" s="2"/>
      <c r="O353" s="2"/>
      <c r="P353" s="2"/>
      <c r="Q353" s="2"/>
      <c r="R353" s="2"/>
      <c r="S353" s="2"/>
      <c r="T353" s="2"/>
      <c r="U353" s="2"/>
      <c r="V353" s="2"/>
      <c r="W353" s="2"/>
      <c r="X353" s="2"/>
      <c r="Y353" s="2"/>
      <c r="Z353" s="2"/>
      <c r="AA353" s="2"/>
      <c r="AB353" s="2"/>
    </row>
    <row r="354" spans="1:28" x14ac:dyDescent="0.3">
      <c r="A354">
        <v>2445</v>
      </c>
      <c r="B354" s="14" t="str">
        <f>IFERROR(_xlfn.XLOOKUP(AllStopTimes[[#This Row],[cu_ID]],#REF!,#REF!), "Not Found")</f>
        <v>Not Found</v>
      </c>
      <c r="C354" s="1">
        <v>103</v>
      </c>
      <c r="D354" s="1">
        <v>71033</v>
      </c>
      <c r="E354" s="1">
        <v>0</v>
      </c>
      <c r="F354" s="2" t="s">
        <v>10322</v>
      </c>
      <c r="G354" s="1">
        <v>120</v>
      </c>
      <c r="H354" s="33">
        <v>3.125</v>
      </c>
      <c r="I354" s="2" t="s">
        <v>10323</v>
      </c>
      <c r="J354" s="2" t="s">
        <v>10324</v>
      </c>
      <c r="K354" s="2"/>
      <c r="L354" s="2"/>
      <c r="M354" s="2"/>
      <c r="N354" s="2"/>
      <c r="O354" s="2"/>
      <c r="P354" s="2"/>
      <c r="Q354" s="2"/>
      <c r="R354" s="2"/>
      <c r="S354" s="2"/>
      <c r="T354" s="2"/>
      <c r="U354" s="2"/>
      <c r="V354" s="2"/>
      <c r="W354" s="2"/>
      <c r="X354" s="2"/>
      <c r="Y354" s="2"/>
      <c r="Z354" s="2"/>
      <c r="AA354" s="2"/>
      <c r="AB354" s="2"/>
    </row>
    <row r="355" spans="1:28" x14ac:dyDescent="0.3">
      <c r="A355">
        <v>2307</v>
      </c>
      <c r="B355" s="14" t="str">
        <f>IFERROR(_xlfn.XLOOKUP(AllStopTimes[[#This Row],[cu_ID]],#REF!,#REF!), "Not Found")</f>
        <v>Not Found</v>
      </c>
      <c r="C355" s="1">
        <v>103</v>
      </c>
      <c r="D355" s="1">
        <v>99082</v>
      </c>
      <c r="E355" s="1">
        <v>12</v>
      </c>
      <c r="F355" s="2" t="s">
        <v>10325</v>
      </c>
      <c r="G355" s="1">
        <v>120</v>
      </c>
      <c r="H355" s="33">
        <v>10.441666666666666</v>
      </c>
      <c r="I355" s="2" t="s">
        <v>10326</v>
      </c>
      <c r="J355" s="2" t="s">
        <v>10327</v>
      </c>
      <c r="K355" s="2"/>
      <c r="L355" s="2"/>
      <c r="M355" s="2"/>
      <c r="N355" s="2"/>
      <c r="O355" s="2"/>
      <c r="P355" s="2"/>
      <c r="Q355" s="2"/>
      <c r="R355" s="2"/>
      <c r="S355" s="2"/>
      <c r="T355" s="2"/>
      <c r="U355" s="2"/>
      <c r="V355" s="2"/>
      <c r="W355" s="2"/>
      <c r="X355" s="2"/>
      <c r="Y355" s="2"/>
      <c r="Z355" s="2"/>
      <c r="AA355" s="2"/>
      <c r="AB355" s="2"/>
    </row>
    <row r="356" spans="1:28" x14ac:dyDescent="0.3">
      <c r="A356">
        <v>1974</v>
      </c>
      <c r="B356" s="14" t="str">
        <f>IFERROR(_xlfn.XLOOKUP(AllStopTimes[[#This Row],[cu_ID]],#REF!,#REF!), "Not Found")</f>
        <v>Not Found</v>
      </c>
      <c r="C356" s="1">
        <v>103</v>
      </c>
      <c r="D356" s="1">
        <v>70525</v>
      </c>
      <c r="E356" s="1">
        <v>0</v>
      </c>
      <c r="F356" s="2" t="s">
        <v>10328</v>
      </c>
      <c r="G356" s="1">
        <v>120</v>
      </c>
      <c r="H356" s="33">
        <v>14.141666666666667</v>
      </c>
      <c r="I356" s="2" t="s">
        <v>10329</v>
      </c>
      <c r="J356" s="2" t="s">
        <v>10330</v>
      </c>
      <c r="K356" s="2"/>
      <c r="L356" s="2"/>
      <c r="M356" s="2"/>
      <c r="N356" s="2"/>
      <c r="O356" s="2"/>
      <c r="P356" s="2"/>
      <c r="Q356" s="2"/>
      <c r="R356" s="2"/>
      <c r="S356" s="2"/>
      <c r="T356" s="2"/>
      <c r="U356" s="2"/>
      <c r="V356" s="2"/>
      <c r="W356" s="2"/>
      <c r="X356" s="2"/>
      <c r="Y356" s="2"/>
      <c r="Z356" s="2"/>
      <c r="AA356" s="2"/>
      <c r="AB356" s="2"/>
    </row>
    <row r="357" spans="1:28" x14ac:dyDescent="0.3">
      <c r="A357">
        <v>2041</v>
      </c>
      <c r="B357" s="14" t="str">
        <f>IFERROR(_xlfn.XLOOKUP(AllStopTimes[[#This Row],[cu_ID]],#REF!,#REF!), "Not Found")</f>
        <v>Not Found</v>
      </c>
      <c r="C357" s="1">
        <v>103</v>
      </c>
      <c r="D357" s="1">
        <v>70597</v>
      </c>
      <c r="E357" s="1">
        <v>0</v>
      </c>
      <c r="F357" s="2" t="s">
        <v>10331</v>
      </c>
      <c r="G357" s="1">
        <v>120</v>
      </c>
      <c r="H357" s="33">
        <v>3.8333333333333335</v>
      </c>
      <c r="I357" s="2" t="s">
        <v>10332</v>
      </c>
      <c r="J357" s="2"/>
      <c r="K357" s="2"/>
      <c r="L357" s="2"/>
      <c r="M357" s="2"/>
      <c r="N357" s="2"/>
      <c r="O357" s="2"/>
      <c r="P357" s="2"/>
      <c r="Q357" s="2"/>
      <c r="R357" s="2"/>
      <c r="S357" s="2"/>
      <c r="T357" s="2"/>
      <c r="U357" s="2"/>
      <c r="V357" s="2"/>
      <c r="W357" s="2"/>
      <c r="X357" s="2"/>
      <c r="Y357" s="2"/>
      <c r="Z357" s="2"/>
      <c r="AA357" s="2"/>
      <c r="AB357" s="2"/>
    </row>
    <row r="358" spans="1:28" x14ac:dyDescent="0.3">
      <c r="A358">
        <v>9948</v>
      </c>
      <c r="B358" s="14" t="str">
        <f>IFERROR(_xlfn.XLOOKUP(AllStopTimes[[#This Row],[cu_ID]],#REF!,#REF!), "Not Found")</f>
        <v>Not Found</v>
      </c>
      <c r="C358" s="1">
        <v>103</v>
      </c>
      <c r="D358" s="1">
        <v>73348</v>
      </c>
      <c r="E358" s="1">
        <v>0</v>
      </c>
      <c r="F358" s="2" t="s">
        <v>8798</v>
      </c>
      <c r="G358" s="1">
        <v>120</v>
      </c>
      <c r="H358" s="33">
        <v>16.8</v>
      </c>
      <c r="I358" s="2" t="s">
        <v>10333</v>
      </c>
      <c r="J358" s="2"/>
      <c r="K358" s="2"/>
      <c r="L358" s="2"/>
      <c r="M358" s="2"/>
      <c r="N358" s="2"/>
      <c r="O358" s="2"/>
      <c r="P358" s="2"/>
      <c r="Q358" s="2"/>
      <c r="R358" s="2"/>
      <c r="S358" s="2"/>
      <c r="T358" s="2"/>
      <c r="U358" s="2"/>
      <c r="V358" s="2"/>
      <c r="W358" s="2"/>
      <c r="X358" s="2"/>
      <c r="Y358" s="2"/>
      <c r="Z358" s="2"/>
      <c r="AA358" s="2"/>
      <c r="AB358" s="2"/>
    </row>
    <row r="359" spans="1:28" x14ac:dyDescent="0.3">
      <c r="A359">
        <v>13173</v>
      </c>
      <c r="B359" s="14" t="str">
        <f>IFERROR(_xlfn.XLOOKUP(AllStopTimes[[#This Row],[cu_ID]],#REF!,#REF!), "Not Found")</f>
        <v>Not Found</v>
      </c>
      <c r="C359" s="1">
        <v>103</v>
      </c>
      <c r="D359" s="1">
        <v>73489</v>
      </c>
      <c r="E359" s="1">
        <v>0</v>
      </c>
      <c r="F359" s="2" t="s">
        <v>8800</v>
      </c>
      <c r="G359" s="1">
        <v>125</v>
      </c>
      <c r="H359" s="33">
        <v>12.35</v>
      </c>
      <c r="I359" s="2" t="s">
        <v>10334</v>
      </c>
      <c r="J359" s="2"/>
      <c r="K359" s="2"/>
      <c r="L359" s="2"/>
      <c r="M359" s="2"/>
      <c r="N359" s="2"/>
      <c r="O359" s="2"/>
      <c r="P359" s="2"/>
      <c r="Q359" s="2"/>
      <c r="R359" s="2"/>
      <c r="S359" s="2"/>
      <c r="T359" s="2"/>
      <c r="U359" s="2"/>
      <c r="V359" s="2"/>
      <c r="W359" s="2"/>
      <c r="X359" s="2"/>
      <c r="Y359" s="2"/>
      <c r="Z359" s="2"/>
      <c r="AA359" s="2"/>
      <c r="AB359" s="2"/>
    </row>
    <row r="360" spans="1:28" x14ac:dyDescent="0.3">
      <c r="A360">
        <v>2150</v>
      </c>
      <c r="B360" s="14" t="str">
        <f>IFERROR(_xlfn.XLOOKUP(AllStopTimes[[#This Row],[cu_ID]],#REF!,#REF!), "Not Found")</f>
        <v>Not Found</v>
      </c>
      <c r="C360" s="1">
        <v>103</v>
      </c>
      <c r="D360" s="1">
        <v>99052</v>
      </c>
      <c r="E360" s="1">
        <v>3</v>
      </c>
      <c r="F360" s="2" t="s">
        <v>8770</v>
      </c>
      <c r="G360" s="1">
        <v>126</v>
      </c>
      <c r="H360" s="33">
        <v>0.35000000000000003</v>
      </c>
      <c r="I360" s="2" t="s">
        <v>10335</v>
      </c>
      <c r="J360" s="2"/>
      <c r="K360" s="2"/>
      <c r="L360" s="2"/>
      <c r="M360" s="2"/>
      <c r="N360" s="2"/>
      <c r="O360" s="2"/>
      <c r="P360" s="2"/>
      <c r="Q360" s="2"/>
      <c r="R360" s="2"/>
      <c r="S360" s="2"/>
      <c r="T360" s="2"/>
      <c r="U360" s="2"/>
      <c r="V360" s="2"/>
      <c r="W360" s="2"/>
      <c r="X360" s="2"/>
      <c r="Y360" s="2"/>
      <c r="Z360" s="2"/>
      <c r="AA360" s="2"/>
      <c r="AB360" s="2"/>
    </row>
    <row r="361" spans="1:28" x14ac:dyDescent="0.3">
      <c r="A361">
        <v>14266</v>
      </c>
      <c r="B361" s="14" t="str">
        <f>IFERROR(_xlfn.XLOOKUP(AllStopTimes[[#This Row],[cu_ID]],#REF!,#REF!), "Not Found")</f>
        <v>Not Found</v>
      </c>
      <c r="C361" s="1">
        <v>103</v>
      </c>
      <c r="D361" s="1">
        <v>70483</v>
      </c>
      <c r="E361" s="1">
        <v>2</v>
      </c>
      <c r="F361" s="2" t="s">
        <v>8948</v>
      </c>
      <c r="G361" s="1">
        <v>130</v>
      </c>
      <c r="H361" s="33">
        <v>20.255555555000001</v>
      </c>
      <c r="I361" s="2" t="s">
        <v>10336</v>
      </c>
      <c r="J361" s="2" t="s">
        <v>10337</v>
      </c>
      <c r="K361" s="2" t="s">
        <v>10338</v>
      </c>
      <c r="L361" s="2"/>
      <c r="M361" s="2"/>
      <c r="N361" s="2"/>
      <c r="O361" s="2"/>
      <c r="P361" s="2"/>
      <c r="Q361" s="2"/>
      <c r="R361" s="2"/>
      <c r="S361" s="2"/>
      <c r="T361" s="2"/>
      <c r="U361" s="2"/>
      <c r="V361" s="2"/>
      <c r="W361" s="2"/>
      <c r="X361" s="2"/>
      <c r="Y361" s="2"/>
      <c r="Z361" s="2"/>
      <c r="AA361" s="2"/>
      <c r="AB361" s="2"/>
    </row>
    <row r="362" spans="1:28" x14ac:dyDescent="0.3">
      <c r="A362">
        <v>2450</v>
      </c>
      <c r="B362" s="14" t="str">
        <f>IFERROR(_xlfn.XLOOKUP(AllStopTimes[[#This Row],[cu_ID]],#REF!,#REF!), "Not Found")</f>
        <v>Not Found</v>
      </c>
      <c r="C362" s="1">
        <v>103</v>
      </c>
      <c r="D362" s="1">
        <v>71040</v>
      </c>
      <c r="E362" s="1">
        <v>0</v>
      </c>
      <c r="F362" s="2" t="s">
        <v>10339</v>
      </c>
      <c r="G362" s="1">
        <v>130</v>
      </c>
      <c r="H362" s="33">
        <v>8.7000000000000011</v>
      </c>
      <c r="I362" s="2" t="s">
        <v>10340</v>
      </c>
      <c r="J362" s="2" t="s">
        <v>10341</v>
      </c>
      <c r="K362" s="2"/>
      <c r="L362" s="2"/>
      <c r="M362" s="2"/>
      <c r="N362" s="2"/>
      <c r="O362" s="2"/>
      <c r="P362" s="2"/>
      <c r="Q362" s="2"/>
      <c r="R362" s="2"/>
      <c r="S362" s="2"/>
      <c r="T362" s="2"/>
      <c r="U362" s="2"/>
      <c r="V362" s="2"/>
      <c r="W362" s="2"/>
      <c r="X362" s="2"/>
      <c r="Y362" s="2"/>
      <c r="Z362" s="2"/>
      <c r="AA362" s="2"/>
      <c r="AB362" s="2"/>
    </row>
    <row r="363" spans="1:28" x14ac:dyDescent="0.3">
      <c r="A363">
        <v>2677</v>
      </c>
      <c r="B363" s="14" t="str">
        <f>IFERROR(_xlfn.XLOOKUP(AllStopTimes[[#This Row],[cu_ID]],#REF!,#REF!), "Not Found")</f>
        <v>Not Found</v>
      </c>
      <c r="C363" s="1">
        <v>103</v>
      </c>
      <c r="D363" s="1">
        <v>71276</v>
      </c>
      <c r="E363" s="1">
        <v>0</v>
      </c>
      <c r="F363" s="2" t="s">
        <v>10342</v>
      </c>
      <c r="G363" s="1">
        <v>130</v>
      </c>
      <c r="H363" s="33">
        <v>4.8</v>
      </c>
      <c r="I363" s="2" t="s">
        <v>10343</v>
      </c>
      <c r="J363" s="2"/>
      <c r="K363" s="2"/>
      <c r="L363" s="2"/>
      <c r="M363" s="2"/>
      <c r="N363" s="2"/>
      <c r="O363" s="2"/>
      <c r="P363" s="2"/>
      <c r="Q363" s="2"/>
      <c r="R363" s="2"/>
      <c r="S363" s="2"/>
      <c r="T363" s="2"/>
      <c r="U363" s="2"/>
      <c r="V363" s="2"/>
      <c r="W363" s="2"/>
      <c r="X363" s="2"/>
      <c r="Y363" s="2"/>
      <c r="Z363" s="2"/>
      <c r="AA363" s="2"/>
      <c r="AB363" s="2"/>
    </row>
    <row r="364" spans="1:28" x14ac:dyDescent="0.3">
      <c r="A364">
        <v>2930</v>
      </c>
      <c r="B364" s="14" t="str">
        <f>IFERROR(_xlfn.XLOOKUP(AllStopTimes[[#This Row],[cu_ID]],#REF!,#REF!), "Not Found")</f>
        <v>Not Found</v>
      </c>
      <c r="C364" s="1">
        <v>103</v>
      </c>
      <c r="D364" s="1">
        <v>73122</v>
      </c>
      <c r="E364" s="1">
        <v>0</v>
      </c>
      <c r="F364" s="2" t="s">
        <v>10344</v>
      </c>
      <c r="G364" s="1">
        <v>130</v>
      </c>
      <c r="H364" s="33">
        <v>0.125</v>
      </c>
      <c r="I364" s="2" t="s">
        <v>10345</v>
      </c>
      <c r="J364" s="2" t="s">
        <v>10346</v>
      </c>
      <c r="K364" s="2"/>
      <c r="L364" s="2"/>
      <c r="M364" s="2"/>
      <c r="N364" s="2"/>
      <c r="O364" s="2"/>
      <c r="P364" s="2"/>
      <c r="Q364" s="2"/>
      <c r="R364" s="2"/>
      <c r="S364" s="2"/>
      <c r="T364" s="2"/>
      <c r="U364" s="2"/>
      <c r="V364" s="2"/>
      <c r="W364" s="2"/>
      <c r="X364" s="2"/>
      <c r="Y364" s="2"/>
      <c r="Z364" s="2"/>
      <c r="AA364" s="2"/>
      <c r="AB364" s="2"/>
    </row>
    <row r="365" spans="1:28" x14ac:dyDescent="0.3">
      <c r="A365">
        <v>2931</v>
      </c>
      <c r="B365" s="14" t="str">
        <f>IFERROR(_xlfn.XLOOKUP(AllStopTimes[[#This Row],[cu_ID]],#REF!,#REF!), "Not Found")</f>
        <v>Not Found</v>
      </c>
      <c r="C365" s="1">
        <v>103</v>
      </c>
      <c r="D365" s="1">
        <v>99054</v>
      </c>
      <c r="E365" s="1">
        <v>29</v>
      </c>
      <c r="F365" s="2" t="s">
        <v>277</v>
      </c>
      <c r="G365" s="1">
        <v>131</v>
      </c>
      <c r="H365" s="33">
        <v>0.21666666666666667</v>
      </c>
      <c r="I365" s="2" t="s">
        <v>10347</v>
      </c>
      <c r="J365" s="2"/>
      <c r="K365" s="2"/>
      <c r="L365" s="2"/>
      <c r="M365" s="2"/>
      <c r="N365" s="2"/>
      <c r="O365" s="2"/>
      <c r="P365" s="2"/>
      <c r="Q365" s="2"/>
      <c r="R365" s="2"/>
      <c r="S365" s="2"/>
      <c r="T365" s="2"/>
      <c r="U365" s="2"/>
      <c r="V365" s="2"/>
      <c r="W365" s="2"/>
      <c r="X365" s="2"/>
      <c r="Y365" s="2"/>
      <c r="Z365" s="2"/>
      <c r="AA365" s="2"/>
      <c r="AB365" s="2"/>
    </row>
    <row r="366" spans="1:28" x14ac:dyDescent="0.3">
      <c r="A366">
        <v>2679</v>
      </c>
      <c r="B366" s="14" t="str">
        <f>IFERROR(_xlfn.XLOOKUP(AllStopTimes[[#This Row],[cu_ID]],#REF!,#REF!), "Not Found")</f>
        <v>Not Found</v>
      </c>
      <c r="C366" s="1">
        <v>103</v>
      </c>
      <c r="D366" s="1">
        <v>71278</v>
      </c>
      <c r="E366" s="1">
        <v>0</v>
      </c>
      <c r="F366" s="2" t="s">
        <v>10348</v>
      </c>
      <c r="G366" s="1">
        <v>138</v>
      </c>
      <c r="H366" s="33">
        <v>10.516666666666667</v>
      </c>
      <c r="I366" s="2" t="s">
        <v>10349</v>
      </c>
      <c r="J366" s="2" t="s">
        <v>10350</v>
      </c>
      <c r="K366" s="2"/>
      <c r="L366" s="2"/>
      <c r="M366" s="2"/>
      <c r="N366" s="2"/>
      <c r="O366" s="2"/>
      <c r="P366" s="2"/>
      <c r="Q366" s="2"/>
      <c r="R366" s="2"/>
      <c r="S366" s="2"/>
      <c r="T366" s="2"/>
      <c r="U366" s="2"/>
      <c r="V366" s="2"/>
      <c r="W366" s="2"/>
      <c r="X366" s="2"/>
      <c r="Y366" s="2"/>
      <c r="Z366" s="2"/>
      <c r="AA366" s="2"/>
      <c r="AB366" s="2"/>
    </row>
    <row r="367" spans="1:28" x14ac:dyDescent="0.3">
      <c r="A367">
        <v>2868</v>
      </c>
      <c r="B367" s="14" t="str">
        <f>IFERROR(_xlfn.XLOOKUP(AllStopTimes[[#This Row],[cu_ID]],#REF!,#REF!), "Not Found")</f>
        <v>Not Found</v>
      </c>
      <c r="C367" s="1">
        <v>103</v>
      </c>
      <c r="D367" s="1">
        <v>73036</v>
      </c>
      <c r="E367" s="1">
        <v>0</v>
      </c>
      <c r="F367" s="2" t="s">
        <v>10351</v>
      </c>
      <c r="G367" s="1">
        <v>139</v>
      </c>
      <c r="H367" s="33">
        <v>4.166666666666667</v>
      </c>
      <c r="I367" s="2" t="s">
        <v>10352</v>
      </c>
      <c r="J367" s="2"/>
      <c r="K367" s="2"/>
      <c r="L367" s="2"/>
      <c r="M367" s="2"/>
      <c r="N367" s="2"/>
      <c r="O367" s="2"/>
      <c r="P367" s="2"/>
      <c r="Q367" s="2"/>
      <c r="R367" s="2"/>
      <c r="S367" s="2"/>
      <c r="T367" s="2"/>
      <c r="U367" s="2"/>
      <c r="V367" s="2"/>
      <c r="W367" s="2"/>
      <c r="X367" s="2"/>
      <c r="Y367" s="2"/>
      <c r="Z367" s="2"/>
      <c r="AA367" s="2"/>
      <c r="AB367" s="2"/>
    </row>
    <row r="368" spans="1:28" x14ac:dyDescent="0.3">
      <c r="A368">
        <v>12081</v>
      </c>
      <c r="B368" s="14" t="str">
        <f>IFERROR(_xlfn.XLOOKUP(AllStopTimes[[#This Row],[cu_ID]],#REF!,#REF!), "Not Found")</f>
        <v>Not Found</v>
      </c>
      <c r="C368" s="1">
        <v>103</v>
      </c>
      <c r="D368" s="1">
        <v>73455</v>
      </c>
      <c r="E368" s="1">
        <v>0</v>
      </c>
      <c r="F368" s="2" t="s">
        <v>8716</v>
      </c>
      <c r="G368" s="1">
        <v>139</v>
      </c>
      <c r="H368" s="33">
        <v>6.666666666666667</v>
      </c>
      <c r="I368" s="2" t="s">
        <v>10353</v>
      </c>
      <c r="J368" s="2"/>
      <c r="K368" s="2"/>
      <c r="L368" s="2"/>
      <c r="M368" s="2"/>
      <c r="N368" s="2"/>
      <c r="O368" s="2"/>
      <c r="P368" s="2"/>
      <c r="Q368" s="2"/>
      <c r="R368" s="2"/>
      <c r="S368" s="2"/>
      <c r="T368" s="2"/>
      <c r="U368" s="2"/>
      <c r="V368" s="2"/>
      <c r="W368" s="2"/>
      <c r="X368" s="2"/>
      <c r="Y368" s="2"/>
      <c r="Z368" s="2"/>
      <c r="AA368" s="2"/>
      <c r="AB368" s="2"/>
    </row>
    <row r="369" spans="1:28" x14ac:dyDescent="0.3">
      <c r="A369">
        <v>14267</v>
      </c>
      <c r="B369" s="14" t="str">
        <f>IFERROR(_xlfn.XLOOKUP(AllStopTimes[[#This Row],[cu_ID]],#REF!,#REF!), "Not Found")</f>
        <v>Not Found</v>
      </c>
      <c r="C369" s="1">
        <v>103</v>
      </c>
      <c r="D369" s="1">
        <v>70483</v>
      </c>
      <c r="E369" s="1">
        <v>3</v>
      </c>
      <c r="F369" s="2" t="s">
        <v>8949</v>
      </c>
      <c r="G369" s="1">
        <v>140</v>
      </c>
      <c r="H369" s="33">
        <v>6.9777777783333335</v>
      </c>
      <c r="I369" s="2" t="s">
        <v>10354</v>
      </c>
      <c r="J369" s="2" t="s">
        <v>10355</v>
      </c>
      <c r="K369" s="2" t="s">
        <v>10356</v>
      </c>
      <c r="L369" s="2"/>
      <c r="M369" s="2"/>
      <c r="N369" s="2"/>
      <c r="O369" s="2"/>
      <c r="P369" s="2"/>
      <c r="Q369" s="2"/>
      <c r="R369" s="2"/>
      <c r="S369" s="2"/>
      <c r="T369" s="2"/>
      <c r="U369" s="2"/>
      <c r="V369" s="2"/>
      <c r="W369" s="2"/>
      <c r="X369" s="2"/>
      <c r="Y369" s="2"/>
      <c r="Z369" s="2"/>
      <c r="AA369" s="2"/>
      <c r="AB369" s="2"/>
    </row>
    <row r="370" spans="1:28" x14ac:dyDescent="0.3">
      <c r="A370">
        <v>11693</v>
      </c>
      <c r="B370" s="14" t="str">
        <f>IFERROR(_xlfn.XLOOKUP(AllStopTimes[[#This Row],[cu_ID]],#REF!,#REF!), "Not Found")</f>
        <v>Not Found</v>
      </c>
      <c r="C370" s="1">
        <v>103</v>
      </c>
      <c r="D370" s="1">
        <v>99080</v>
      </c>
      <c r="E370" s="1">
        <v>2</v>
      </c>
      <c r="F370" s="2" t="s">
        <v>9053</v>
      </c>
      <c r="G370" s="1">
        <v>140</v>
      </c>
      <c r="H370" s="33">
        <v>6.3583333333333334</v>
      </c>
      <c r="I370" s="2" t="s">
        <v>10357</v>
      </c>
      <c r="J370" s="2" t="s">
        <v>10358</v>
      </c>
      <c r="K370" s="2"/>
      <c r="L370" s="2"/>
      <c r="M370" s="2"/>
      <c r="N370" s="2"/>
      <c r="O370" s="2"/>
      <c r="P370" s="2"/>
      <c r="Q370" s="2"/>
      <c r="R370" s="2"/>
      <c r="S370" s="2"/>
      <c r="T370" s="2"/>
      <c r="U370" s="2"/>
      <c r="V370" s="2"/>
      <c r="W370" s="2"/>
      <c r="X370" s="2"/>
      <c r="Y370" s="2"/>
      <c r="Z370" s="2"/>
      <c r="AA370" s="2"/>
      <c r="AB370" s="2"/>
    </row>
    <row r="371" spans="1:28" x14ac:dyDescent="0.3">
      <c r="A371">
        <v>2883</v>
      </c>
      <c r="B371" s="14" t="str">
        <f>IFERROR(_xlfn.XLOOKUP(AllStopTimes[[#This Row],[cu_ID]],#REF!,#REF!), "Not Found")</f>
        <v>Not Found</v>
      </c>
      <c r="C371" s="1">
        <v>103</v>
      </c>
      <c r="D371" s="1">
        <v>73052</v>
      </c>
      <c r="E371" s="1">
        <v>0</v>
      </c>
      <c r="F371" s="2" t="s">
        <v>10359</v>
      </c>
      <c r="G371" s="1">
        <v>140</v>
      </c>
      <c r="H371" s="33">
        <v>6.625</v>
      </c>
      <c r="I371" s="2" t="s">
        <v>10360</v>
      </c>
      <c r="J371" s="2" t="s">
        <v>10361</v>
      </c>
      <c r="K371" s="2"/>
      <c r="L371" s="2"/>
      <c r="M371" s="2"/>
      <c r="N371" s="2"/>
      <c r="O371" s="2"/>
      <c r="P371" s="2"/>
      <c r="Q371" s="2"/>
      <c r="R371" s="2"/>
      <c r="S371" s="2"/>
      <c r="T371" s="2"/>
      <c r="U371" s="2"/>
      <c r="V371" s="2"/>
      <c r="W371" s="2"/>
      <c r="X371" s="2"/>
      <c r="Y371" s="2"/>
      <c r="Z371" s="2"/>
      <c r="AA371" s="2"/>
      <c r="AB371" s="2"/>
    </row>
    <row r="372" spans="1:28" x14ac:dyDescent="0.3">
      <c r="A372">
        <v>2896</v>
      </c>
      <c r="B372" s="14" t="str">
        <f>IFERROR(_xlfn.XLOOKUP(AllStopTimes[[#This Row],[cu_ID]],#REF!,#REF!), "Not Found")</f>
        <v>Not Found</v>
      </c>
      <c r="C372" s="1">
        <v>103</v>
      </c>
      <c r="D372" s="1">
        <v>73076</v>
      </c>
      <c r="E372" s="1">
        <v>0</v>
      </c>
      <c r="F372" s="2" t="s">
        <v>10362</v>
      </c>
      <c r="G372" s="1">
        <v>145</v>
      </c>
      <c r="H372" s="33">
        <v>0.1</v>
      </c>
      <c r="I372" s="2" t="s">
        <v>10363</v>
      </c>
      <c r="J372" s="2"/>
      <c r="K372" s="2"/>
      <c r="L372" s="2"/>
      <c r="M372" s="2"/>
      <c r="N372" s="2"/>
      <c r="O372" s="2"/>
      <c r="P372" s="2"/>
      <c r="Q372" s="2"/>
      <c r="R372" s="2"/>
      <c r="S372" s="2"/>
      <c r="T372" s="2"/>
      <c r="U372" s="2"/>
      <c r="V372" s="2"/>
      <c r="W372" s="2"/>
      <c r="X372" s="2"/>
      <c r="Y372" s="2"/>
      <c r="Z372" s="2"/>
      <c r="AA372" s="2"/>
      <c r="AB372" s="2"/>
    </row>
    <row r="373" spans="1:28" x14ac:dyDescent="0.3">
      <c r="A373">
        <v>2127</v>
      </c>
      <c r="B373" s="14" t="str">
        <f>IFERROR(_xlfn.XLOOKUP(AllStopTimes[[#This Row],[cu_ID]],#REF!,#REF!), "Not Found")</f>
        <v>Not Found</v>
      </c>
      <c r="C373" s="1">
        <v>103</v>
      </c>
      <c r="D373" s="1">
        <v>70690</v>
      </c>
      <c r="E373" s="1">
        <v>0</v>
      </c>
      <c r="F373" s="2" t="s">
        <v>10364</v>
      </c>
      <c r="G373" s="1">
        <v>149</v>
      </c>
      <c r="H373" s="33">
        <v>3.9666666666666668</v>
      </c>
      <c r="I373" s="2" t="s">
        <v>10365</v>
      </c>
      <c r="J373" s="2" t="s">
        <v>10366</v>
      </c>
      <c r="K373" s="2"/>
      <c r="L373" s="2"/>
      <c r="M373" s="2"/>
      <c r="N373" s="2"/>
      <c r="O373" s="2"/>
      <c r="P373" s="2"/>
      <c r="Q373" s="2"/>
      <c r="R373" s="2"/>
      <c r="S373" s="2"/>
      <c r="T373" s="2"/>
      <c r="U373" s="2"/>
      <c r="V373" s="2"/>
      <c r="W373" s="2"/>
      <c r="X373" s="2"/>
      <c r="Y373" s="2"/>
      <c r="Z373" s="2"/>
      <c r="AA373" s="2"/>
      <c r="AB373" s="2"/>
    </row>
    <row r="374" spans="1:28" x14ac:dyDescent="0.3">
      <c r="A374">
        <v>1975</v>
      </c>
      <c r="B374" s="14" t="str">
        <f>IFERROR(_xlfn.XLOOKUP(AllStopTimes[[#This Row],[cu_ID]],#REF!,#REF!), "Not Found")</f>
        <v>Not Found</v>
      </c>
      <c r="C374" s="1">
        <v>103</v>
      </c>
      <c r="D374" s="1">
        <v>70526</v>
      </c>
      <c r="E374" s="1">
        <v>0</v>
      </c>
      <c r="F374" s="2" t="s">
        <v>10367</v>
      </c>
      <c r="G374" s="1">
        <v>150</v>
      </c>
      <c r="H374" s="33">
        <v>11.005555556666668</v>
      </c>
      <c r="I374" s="2" t="s">
        <v>10368</v>
      </c>
      <c r="J374" s="2" t="s">
        <v>10369</v>
      </c>
      <c r="K374" s="2" t="s">
        <v>10370</v>
      </c>
      <c r="L374" s="2"/>
      <c r="M374" s="2"/>
      <c r="N374" s="2"/>
      <c r="O374" s="2"/>
      <c r="P374" s="2"/>
      <c r="Q374" s="2"/>
      <c r="R374" s="2"/>
      <c r="S374" s="2"/>
      <c r="T374" s="2"/>
      <c r="U374" s="2"/>
      <c r="V374" s="2"/>
      <c r="W374" s="2"/>
      <c r="X374" s="2"/>
      <c r="Y374" s="2"/>
      <c r="Z374" s="2"/>
      <c r="AA374" s="2"/>
      <c r="AB374" s="2"/>
    </row>
    <row r="375" spans="1:28" x14ac:dyDescent="0.3">
      <c r="A375">
        <v>11717</v>
      </c>
      <c r="B375" s="14" t="str">
        <f>IFERROR(_xlfn.XLOOKUP(AllStopTimes[[#This Row],[cu_ID]],#REF!,#REF!), "Not Found")</f>
        <v>Not Found</v>
      </c>
      <c r="C375" s="1">
        <v>103</v>
      </c>
      <c r="D375" s="1">
        <v>73438</v>
      </c>
      <c r="E375" s="1">
        <v>0</v>
      </c>
      <c r="F375" s="2" t="s">
        <v>9049</v>
      </c>
      <c r="G375" s="1">
        <v>150</v>
      </c>
      <c r="H375" s="33">
        <v>12.233333333333334</v>
      </c>
      <c r="I375" s="2" t="s">
        <v>10371</v>
      </c>
      <c r="J375" s="2" t="s">
        <v>10372</v>
      </c>
      <c r="K375" s="2"/>
      <c r="L375" s="2"/>
      <c r="M375" s="2"/>
      <c r="N375" s="2"/>
      <c r="O375" s="2"/>
      <c r="P375" s="2"/>
      <c r="Q375" s="2"/>
      <c r="R375" s="2"/>
      <c r="S375" s="2"/>
      <c r="T375" s="2"/>
      <c r="U375" s="2"/>
      <c r="V375" s="2"/>
      <c r="W375" s="2"/>
      <c r="X375" s="2"/>
      <c r="Y375" s="2"/>
      <c r="Z375" s="2"/>
      <c r="AA375" s="2"/>
      <c r="AB375" s="2"/>
    </row>
    <row r="376" spans="1:28" x14ac:dyDescent="0.3">
      <c r="A376">
        <v>12939</v>
      </c>
      <c r="B376" s="14" t="str">
        <f>IFERROR(_xlfn.XLOOKUP(AllStopTimes[[#This Row],[cu_ID]],#REF!,#REF!), "Not Found")</f>
        <v>Not Found</v>
      </c>
      <c r="C376" s="1">
        <v>103</v>
      </c>
      <c r="D376" s="1">
        <v>73470</v>
      </c>
      <c r="E376" s="1">
        <v>1</v>
      </c>
      <c r="F376" s="2" t="s">
        <v>8913</v>
      </c>
      <c r="G376" s="1">
        <v>150</v>
      </c>
      <c r="H376" s="33">
        <v>3.6416666666666666</v>
      </c>
      <c r="I376" s="2" t="s">
        <v>10373</v>
      </c>
      <c r="J376" s="2" t="s">
        <v>10374</v>
      </c>
      <c r="K376" s="2"/>
      <c r="L376" s="2"/>
      <c r="M376" s="2"/>
      <c r="N376" s="2"/>
      <c r="O376" s="2"/>
      <c r="P376" s="2"/>
      <c r="Q376" s="2"/>
      <c r="R376" s="2"/>
      <c r="S376" s="2"/>
      <c r="T376" s="2"/>
      <c r="U376" s="2"/>
      <c r="V376" s="2"/>
      <c r="W376" s="2"/>
      <c r="X376" s="2"/>
      <c r="Y376" s="2"/>
      <c r="Z376" s="2"/>
      <c r="AA376" s="2"/>
      <c r="AB376" s="2"/>
    </row>
    <row r="377" spans="1:28" x14ac:dyDescent="0.3">
      <c r="A377">
        <v>9801</v>
      </c>
      <c r="B377" s="14" t="str">
        <f>IFERROR(_xlfn.XLOOKUP(AllStopTimes[[#This Row],[cu_ID]],#REF!,#REF!), "Not Found")</f>
        <v>Not Found</v>
      </c>
      <c r="C377" s="1">
        <v>103</v>
      </c>
      <c r="D377" s="1">
        <v>73333</v>
      </c>
      <c r="E377" s="1">
        <v>0</v>
      </c>
      <c r="F377" s="2" t="s">
        <v>8911</v>
      </c>
      <c r="G377" s="1">
        <v>151</v>
      </c>
      <c r="H377" s="33">
        <v>23.150000000000002</v>
      </c>
      <c r="I377" s="2" t="s">
        <v>10375</v>
      </c>
      <c r="J377" s="2"/>
      <c r="K377" s="2"/>
      <c r="L377" s="2"/>
      <c r="M377" s="2"/>
      <c r="N377" s="2"/>
      <c r="O377" s="2"/>
      <c r="P377" s="2"/>
      <c r="Q377" s="2"/>
      <c r="R377" s="2"/>
      <c r="S377" s="2"/>
      <c r="T377" s="2"/>
      <c r="U377" s="2"/>
      <c r="V377" s="2"/>
      <c r="W377" s="2"/>
      <c r="X377" s="2"/>
      <c r="Y377" s="2"/>
      <c r="Z377" s="2"/>
      <c r="AA377" s="2"/>
      <c r="AB377" s="2"/>
    </row>
    <row r="378" spans="1:28" x14ac:dyDescent="0.3">
      <c r="A378">
        <v>1970</v>
      </c>
      <c r="B378" s="14" t="str">
        <f>IFERROR(_xlfn.XLOOKUP(AllStopTimes[[#This Row],[cu_ID]],#REF!,#REF!), "Not Found")</f>
        <v>Not Found</v>
      </c>
      <c r="C378" s="1">
        <v>103</v>
      </c>
      <c r="D378" s="1">
        <v>70521</v>
      </c>
      <c r="E378" s="1">
        <v>0</v>
      </c>
      <c r="F378" s="2" t="s">
        <v>10376</v>
      </c>
      <c r="G378" s="1">
        <v>152</v>
      </c>
      <c r="H378" s="33">
        <v>0.13333333333333333</v>
      </c>
      <c r="I378" s="2" t="s">
        <v>10377</v>
      </c>
      <c r="J378" s="2" t="s">
        <v>10378</v>
      </c>
      <c r="K378" s="2"/>
      <c r="L378" s="2"/>
      <c r="M378" s="2"/>
      <c r="N378" s="2"/>
      <c r="O378" s="2"/>
      <c r="P378" s="2"/>
      <c r="Q378" s="2"/>
      <c r="R378" s="2"/>
      <c r="S378" s="2"/>
      <c r="T378" s="2"/>
      <c r="U378" s="2"/>
      <c r="V378" s="2"/>
      <c r="W378" s="2"/>
      <c r="X378" s="2"/>
      <c r="Y378" s="2"/>
      <c r="Z378" s="2"/>
      <c r="AA378" s="2"/>
      <c r="AB378" s="2"/>
    </row>
    <row r="379" spans="1:28" x14ac:dyDescent="0.3">
      <c r="A379">
        <v>12581</v>
      </c>
      <c r="B379" s="14" t="str">
        <f>IFERROR(_xlfn.XLOOKUP(AllStopTimes[[#This Row],[cu_ID]],#REF!,#REF!), "Not Found")</f>
        <v>Not Found</v>
      </c>
      <c r="C379" s="1">
        <v>103</v>
      </c>
      <c r="D379" s="1">
        <v>73472</v>
      </c>
      <c r="E379" s="1">
        <v>0</v>
      </c>
      <c r="F379" s="2" t="s">
        <v>8956</v>
      </c>
      <c r="G379" s="1">
        <v>155</v>
      </c>
      <c r="H379" s="33">
        <v>0.33333333333333331</v>
      </c>
      <c r="I379" s="2" t="s">
        <v>10379</v>
      </c>
      <c r="J379" s="2"/>
      <c r="K379" s="2"/>
      <c r="L379" s="2"/>
      <c r="M379" s="2"/>
      <c r="N379" s="2"/>
      <c r="O379" s="2"/>
      <c r="P379" s="2"/>
      <c r="Q379" s="2"/>
      <c r="R379" s="2"/>
      <c r="S379" s="2"/>
      <c r="T379" s="2"/>
      <c r="U379" s="2"/>
      <c r="V379" s="2"/>
      <c r="W379" s="2"/>
      <c r="X379" s="2"/>
      <c r="Y379" s="2"/>
      <c r="Z379" s="2"/>
      <c r="AA379" s="2"/>
      <c r="AB379" s="2"/>
    </row>
    <row r="380" spans="1:28" x14ac:dyDescent="0.3">
      <c r="A380">
        <v>9425</v>
      </c>
      <c r="B380" s="14" t="str">
        <f>IFERROR(_xlfn.XLOOKUP(AllStopTimes[[#This Row],[cu_ID]],#REF!,#REF!), "Not Found")</f>
        <v>Not Found</v>
      </c>
      <c r="C380" s="1">
        <v>103</v>
      </c>
      <c r="D380" s="1">
        <v>73304</v>
      </c>
      <c r="E380" s="1">
        <v>0</v>
      </c>
      <c r="F380" s="2" t="s">
        <v>9028</v>
      </c>
      <c r="G380" s="1">
        <v>160</v>
      </c>
      <c r="H380" s="33">
        <v>7.9833333333333334</v>
      </c>
      <c r="I380" s="2" t="s">
        <v>10380</v>
      </c>
      <c r="J380" s="2"/>
      <c r="K380" s="2"/>
      <c r="L380" s="2"/>
      <c r="M380" s="2"/>
      <c r="N380" s="2"/>
      <c r="O380" s="2"/>
      <c r="P380" s="2"/>
      <c r="Q380" s="2"/>
      <c r="R380" s="2"/>
      <c r="S380" s="2"/>
      <c r="T380" s="2"/>
      <c r="U380" s="2"/>
      <c r="V380" s="2"/>
      <c r="W380" s="2"/>
      <c r="X380" s="2"/>
      <c r="Y380" s="2"/>
      <c r="Z380" s="2"/>
      <c r="AA380" s="2"/>
      <c r="AB380" s="2"/>
    </row>
    <row r="381" spans="1:28" x14ac:dyDescent="0.3">
      <c r="A381">
        <v>2682</v>
      </c>
      <c r="B381" s="14" t="str">
        <f>IFERROR(_xlfn.XLOOKUP(AllStopTimes[[#This Row],[cu_ID]],#REF!,#REF!), "Not Found")</f>
        <v>Not Found</v>
      </c>
      <c r="C381" s="1">
        <v>103</v>
      </c>
      <c r="D381" s="1">
        <v>71281</v>
      </c>
      <c r="E381" s="1">
        <v>0</v>
      </c>
      <c r="F381" s="2" t="s">
        <v>8720</v>
      </c>
      <c r="G381" s="1">
        <v>160</v>
      </c>
      <c r="H381" s="33">
        <v>8.1833333333333336</v>
      </c>
      <c r="I381" s="2" t="s">
        <v>10381</v>
      </c>
      <c r="J381" s="2"/>
      <c r="K381" s="2"/>
      <c r="L381" s="2"/>
      <c r="M381" s="2"/>
      <c r="N381" s="2"/>
      <c r="O381" s="2"/>
      <c r="P381" s="2"/>
      <c r="Q381" s="2"/>
      <c r="R381" s="2"/>
      <c r="S381" s="2"/>
      <c r="T381" s="2"/>
      <c r="U381" s="2"/>
      <c r="V381" s="2"/>
      <c r="W381" s="2"/>
      <c r="X381" s="2"/>
      <c r="Y381" s="2"/>
      <c r="Z381" s="2"/>
      <c r="AA381" s="2"/>
      <c r="AB381" s="2"/>
    </row>
    <row r="382" spans="1:28" x14ac:dyDescent="0.3">
      <c r="A382">
        <v>2171</v>
      </c>
      <c r="B382" s="14" t="str">
        <f>IFERROR(_xlfn.XLOOKUP(AllStopTimes[[#This Row],[cu_ID]],#REF!,#REF!), "Not Found")</f>
        <v>Not Found</v>
      </c>
      <c r="C382" s="1">
        <v>103</v>
      </c>
      <c r="D382" s="1">
        <v>70738</v>
      </c>
      <c r="E382" s="1">
        <v>0</v>
      </c>
      <c r="F382" s="2" t="s">
        <v>10382</v>
      </c>
      <c r="G382" s="1">
        <v>162</v>
      </c>
      <c r="H382" s="33">
        <v>10.700000000000001</v>
      </c>
      <c r="I382" s="2" t="s">
        <v>10383</v>
      </c>
      <c r="J382" s="2"/>
      <c r="K382" s="2"/>
      <c r="L382" s="2"/>
      <c r="M382" s="2"/>
      <c r="N382" s="2"/>
      <c r="O382" s="2"/>
      <c r="P382" s="2"/>
      <c r="Q382" s="2"/>
      <c r="R382" s="2"/>
      <c r="S382" s="2"/>
      <c r="T382" s="2"/>
      <c r="U382" s="2"/>
      <c r="V382" s="2"/>
      <c r="W382" s="2"/>
      <c r="X382" s="2"/>
      <c r="Y382" s="2"/>
      <c r="Z382" s="2"/>
      <c r="AA382" s="2"/>
      <c r="AB382" s="2"/>
    </row>
    <row r="383" spans="1:28" x14ac:dyDescent="0.3">
      <c r="A383">
        <v>2020</v>
      </c>
      <c r="B383" s="14" t="str">
        <f>IFERROR(_xlfn.XLOOKUP(AllStopTimes[[#This Row],[cu_ID]],#REF!,#REF!), "Not Found")</f>
        <v>Not Found</v>
      </c>
      <c r="C383" s="1">
        <v>103</v>
      </c>
      <c r="D383" s="1">
        <v>99046</v>
      </c>
      <c r="E383" s="1">
        <v>5</v>
      </c>
      <c r="F383" s="2" t="s">
        <v>10384</v>
      </c>
      <c r="G383" s="1">
        <v>170</v>
      </c>
      <c r="H383" s="33">
        <v>27.900000000000002</v>
      </c>
      <c r="I383" s="2" t="s">
        <v>10385</v>
      </c>
      <c r="J383" s="2" t="s">
        <v>10386</v>
      </c>
      <c r="K383" s="2" t="s">
        <v>10387</v>
      </c>
      <c r="L383" s="2"/>
      <c r="M383" s="2"/>
      <c r="N383" s="2"/>
      <c r="O383" s="2"/>
      <c r="P383" s="2"/>
      <c r="Q383" s="2"/>
      <c r="R383" s="2"/>
      <c r="S383" s="2"/>
      <c r="T383" s="2"/>
      <c r="U383" s="2"/>
      <c r="V383" s="2"/>
      <c r="W383" s="2"/>
      <c r="X383" s="2"/>
      <c r="Y383" s="2"/>
      <c r="Z383" s="2"/>
      <c r="AA383" s="2"/>
      <c r="AB383" s="2"/>
    </row>
    <row r="384" spans="1:28" x14ac:dyDescent="0.3">
      <c r="A384">
        <v>11166</v>
      </c>
      <c r="B384" s="14" t="str">
        <f>IFERROR(_xlfn.XLOOKUP(AllStopTimes[[#This Row],[cu_ID]],#REF!,#REF!), "Not Found")</f>
        <v>Not Found</v>
      </c>
      <c r="C384" s="1">
        <v>103</v>
      </c>
      <c r="D384" s="1">
        <v>99058</v>
      </c>
      <c r="E384" s="1">
        <v>42</v>
      </c>
      <c r="F384" s="2" t="s">
        <v>9030</v>
      </c>
      <c r="G384" s="1">
        <v>170</v>
      </c>
      <c r="H384" s="33">
        <v>10.675000000000001</v>
      </c>
      <c r="I384" s="2" t="s">
        <v>10388</v>
      </c>
      <c r="J384" s="2" t="s">
        <v>10389</v>
      </c>
      <c r="K384" s="2" t="s">
        <v>10390</v>
      </c>
      <c r="L384" s="2" t="s">
        <v>10391</v>
      </c>
      <c r="M384" s="2"/>
      <c r="N384" s="2"/>
      <c r="O384" s="2"/>
      <c r="P384" s="2"/>
      <c r="Q384" s="2"/>
      <c r="R384" s="2"/>
      <c r="S384" s="2"/>
      <c r="T384" s="2"/>
      <c r="U384" s="2"/>
      <c r="V384" s="2"/>
      <c r="W384" s="2"/>
      <c r="X384" s="2"/>
      <c r="Y384" s="2"/>
      <c r="Z384" s="2"/>
      <c r="AA384" s="2"/>
      <c r="AB384" s="2"/>
    </row>
    <row r="385" spans="1:28" x14ac:dyDescent="0.3">
      <c r="A385">
        <v>2053</v>
      </c>
      <c r="B385" s="14" t="str">
        <f>IFERROR(_xlfn.XLOOKUP(AllStopTimes[[#This Row],[cu_ID]],#REF!,#REF!), "Not Found")</f>
        <v>Not Found</v>
      </c>
      <c r="C385" s="1">
        <v>103</v>
      </c>
      <c r="D385" s="1">
        <v>70610</v>
      </c>
      <c r="E385" s="1">
        <v>0</v>
      </c>
      <c r="F385" s="2" t="s">
        <v>10392</v>
      </c>
      <c r="G385" s="1">
        <v>170</v>
      </c>
      <c r="H385" s="33">
        <v>12.55</v>
      </c>
      <c r="I385" s="2" t="s">
        <v>10393</v>
      </c>
      <c r="J385" s="2"/>
      <c r="K385" s="2"/>
      <c r="L385" s="2"/>
      <c r="M385" s="2"/>
      <c r="N385" s="2"/>
      <c r="O385" s="2"/>
      <c r="P385" s="2"/>
      <c r="Q385" s="2"/>
      <c r="R385" s="2"/>
      <c r="S385" s="2"/>
      <c r="T385" s="2"/>
      <c r="U385" s="2"/>
      <c r="V385" s="2"/>
      <c r="W385" s="2"/>
      <c r="X385" s="2"/>
      <c r="Y385" s="2"/>
      <c r="Z385" s="2"/>
      <c r="AA385" s="2"/>
      <c r="AB385" s="2"/>
    </row>
    <row r="386" spans="1:28" x14ac:dyDescent="0.3">
      <c r="A386">
        <v>2032</v>
      </c>
      <c r="B386" s="14" t="str">
        <f>IFERROR(_xlfn.XLOOKUP(AllStopTimes[[#This Row],[cu_ID]],#REF!,#REF!), "Not Found")</f>
        <v>Not Found</v>
      </c>
      <c r="C386" s="1">
        <v>103</v>
      </c>
      <c r="D386" s="1">
        <v>70587</v>
      </c>
      <c r="E386" s="1">
        <v>0</v>
      </c>
      <c r="F386" s="2" t="s">
        <v>10394</v>
      </c>
      <c r="G386" s="1">
        <v>170</v>
      </c>
      <c r="H386" s="33">
        <v>8.6</v>
      </c>
      <c r="I386" s="2" t="s">
        <v>10395</v>
      </c>
      <c r="J386" s="2" t="s">
        <v>10396</v>
      </c>
      <c r="K386" s="2"/>
      <c r="L386" s="2"/>
      <c r="M386" s="2"/>
      <c r="N386" s="2"/>
      <c r="O386" s="2"/>
      <c r="P386" s="2"/>
      <c r="Q386" s="2"/>
      <c r="R386" s="2"/>
      <c r="S386" s="2"/>
      <c r="T386" s="2"/>
      <c r="U386" s="2"/>
      <c r="V386" s="2"/>
      <c r="W386" s="2"/>
      <c r="X386" s="2"/>
      <c r="Y386" s="2"/>
      <c r="Z386" s="2"/>
      <c r="AA386" s="2"/>
      <c r="AB386" s="2"/>
    </row>
    <row r="387" spans="1:28" x14ac:dyDescent="0.3">
      <c r="A387">
        <v>2349</v>
      </c>
      <c r="B387" s="14" t="str">
        <f>IFERROR(_xlfn.XLOOKUP(AllStopTimes[[#This Row],[cu_ID]],#REF!,#REF!), "Not Found")</f>
        <v>Not Found</v>
      </c>
      <c r="C387" s="1">
        <v>103</v>
      </c>
      <c r="D387" s="1">
        <v>70932</v>
      </c>
      <c r="E387" s="1">
        <v>0</v>
      </c>
      <c r="F387" s="2" t="s">
        <v>10397</v>
      </c>
      <c r="G387" s="1">
        <v>171</v>
      </c>
      <c r="H387" s="33">
        <v>0.10833333333333334</v>
      </c>
      <c r="I387" s="2" t="s">
        <v>10398</v>
      </c>
      <c r="J387" s="2" t="s">
        <v>10399</v>
      </c>
      <c r="K387" s="2"/>
      <c r="L387" s="2"/>
      <c r="M387" s="2"/>
      <c r="N387" s="2"/>
      <c r="O387" s="2"/>
      <c r="P387" s="2"/>
      <c r="Q387" s="2"/>
      <c r="R387" s="2"/>
      <c r="S387" s="2"/>
      <c r="T387" s="2"/>
      <c r="U387" s="2"/>
      <c r="V387" s="2"/>
      <c r="W387" s="2"/>
      <c r="X387" s="2"/>
      <c r="Y387" s="2"/>
      <c r="Z387" s="2"/>
      <c r="AA387" s="2"/>
      <c r="AB387" s="2"/>
    </row>
    <row r="388" spans="1:28" x14ac:dyDescent="0.3">
      <c r="A388">
        <v>8537</v>
      </c>
      <c r="B388" s="14" t="str">
        <f>IFERROR(_xlfn.XLOOKUP(AllStopTimes[[#This Row],[cu_ID]],#REF!,#REF!), "Not Found")</f>
        <v>Not Found</v>
      </c>
      <c r="C388" s="1">
        <v>103</v>
      </c>
      <c r="D388" s="1">
        <v>99031</v>
      </c>
      <c r="E388" s="1">
        <v>64</v>
      </c>
      <c r="F388" s="2" t="s">
        <v>8964</v>
      </c>
      <c r="G388" s="1">
        <v>180</v>
      </c>
      <c r="H388" s="33">
        <v>17.527777778333334</v>
      </c>
      <c r="I388" s="2" t="s">
        <v>10400</v>
      </c>
      <c r="J388" s="2" t="s">
        <v>10401</v>
      </c>
      <c r="K388" s="2" t="s">
        <v>10402</v>
      </c>
      <c r="L388" s="2"/>
      <c r="M388" s="2"/>
      <c r="N388" s="2"/>
      <c r="O388" s="2"/>
      <c r="P388" s="2"/>
      <c r="Q388" s="2"/>
      <c r="R388" s="2"/>
      <c r="S388" s="2"/>
      <c r="T388" s="2"/>
      <c r="U388" s="2"/>
      <c r="V388" s="2"/>
      <c r="W388" s="2"/>
      <c r="X388" s="2"/>
      <c r="Y388" s="2"/>
      <c r="Z388" s="2"/>
      <c r="AA388" s="2"/>
      <c r="AB388" s="2"/>
    </row>
    <row r="389" spans="1:28" x14ac:dyDescent="0.3">
      <c r="A389">
        <v>2687</v>
      </c>
      <c r="B389" s="14" t="str">
        <f>IFERROR(_xlfn.XLOOKUP(AllStopTimes[[#This Row],[cu_ID]],#REF!,#REF!), "Not Found")</f>
        <v>Not Found</v>
      </c>
      <c r="C389" s="1">
        <v>103</v>
      </c>
      <c r="D389" s="1">
        <v>71286</v>
      </c>
      <c r="E389" s="1">
        <v>0</v>
      </c>
      <c r="F389" s="2" t="s">
        <v>10403</v>
      </c>
      <c r="G389" s="1">
        <v>180</v>
      </c>
      <c r="H389" s="33">
        <v>9.122222223333333</v>
      </c>
      <c r="I389" s="2" t="s">
        <v>10404</v>
      </c>
      <c r="J389" s="2" t="s">
        <v>10405</v>
      </c>
      <c r="K389" s="2" t="s">
        <v>10406</v>
      </c>
      <c r="L389" s="2"/>
      <c r="M389" s="2"/>
      <c r="N389" s="2"/>
      <c r="O389" s="2"/>
      <c r="P389" s="2"/>
      <c r="Q389" s="2"/>
      <c r="R389" s="2"/>
      <c r="S389" s="2"/>
      <c r="T389" s="2"/>
      <c r="U389" s="2"/>
      <c r="V389" s="2"/>
      <c r="W389" s="2"/>
      <c r="X389" s="2"/>
      <c r="Y389" s="2"/>
      <c r="Z389" s="2"/>
      <c r="AA389" s="2"/>
      <c r="AB389" s="2"/>
    </row>
    <row r="390" spans="1:28" x14ac:dyDescent="0.3">
      <c r="A390">
        <v>9987</v>
      </c>
      <c r="B390" s="14" t="str">
        <f>IFERROR(_xlfn.XLOOKUP(AllStopTimes[[#This Row],[cu_ID]],#REF!,#REF!), "Not Found")</f>
        <v>Not Found</v>
      </c>
      <c r="C390" s="1">
        <v>103</v>
      </c>
      <c r="D390" s="1">
        <v>73350</v>
      </c>
      <c r="E390" s="1">
        <v>0</v>
      </c>
      <c r="F390" s="2" t="s">
        <v>8808</v>
      </c>
      <c r="G390" s="1">
        <v>180</v>
      </c>
      <c r="H390" s="33">
        <v>2.25</v>
      </c>
      <c r="I390" s="2" t="s">
        <v>10407</v>
      </c>
      <c r="J390" s="2"/>
      <c r="K390" s="2"/>
      <c r="L390" s="2"/>
      <c r="M390" s="2"/>
      <c r="N390" s="2"/>
      <c r="O390" s="2"/>
      <c r="P390" s="2"/>
      <c r="Q390" s="2"/>
      <c r="R390" s="2"/>
      <c r="S390" s="2"/>
      <c r="T390" s="2"/>
      <c r="U390" s="2"/>
      <c r="V390" s="2"/>
      <c r="W390" s="2"/>
      <c r="X390" s="2"/>
      <c r="Y390" s="2"/>
      <c r="Z390" s="2"/>
      <c r="AA390" s="2"/>
      <c r="AB390" s="2"/>
    </row>
    <row r="391" spans="1:28" x14ac:dyDescent="0.3">
      <c r="A391">
        <v>2026</v>
      </c>
      <c r="B391" s="14" t="str">
        <f>IFERROR(_xlfn.XLOOKUP(AllStopTimes[[#This Row],[cu_ID]],#REF!,#REF!), "Not Found")</f>
        <v>Not Found</v>
      </c>
      <c r="C391" s="1">
        <v>103</v>
      </c>
      <c r="D391" s="1">
        <v>70581</v>
      </c>
      <c r="E391" s="1">
        <v>0</v>
      </c>
      <c r="F391" s="2" t="s">
        <v>10408</v>
      </c>
      <c r="G391" s="1">
        <v>180</v>
      </c>
      <c r="H391" s="33">
        <v>13.6</v>
      </c>
      <c r="I391" s="2" t="s">
        <v>10409</v>
      </c>
      <c r="J391" s="2"/>
      <c r="K391" s="2"/>
      <c r="L391" s="2"/>
      <c r="M391" s="2"/>
      <c r="N391" s="2"/>
      <c r="O391" s="2"/>
      <c r="P391" s="2"/>
      <c r="Q391" s="2"/>
      <c r="R391" s="2"/>
      <c r="S391" s="2"/>
      <c r="T391" s="2"/>
      <c r="U391" s="2"/>
      <c r="V391" s="2"/>
      <c r="W391" s="2"/>
      <c r="X391" s="2"/>
      <c r="Y391" s="2"/>
      <c r="Z391" s="2"/>
      <c r="AA391" s="2"/>
      <c r="AB391" s="2"/>
    </row>
    <row r="392" spans="1:28" x14ac:dyDescent="0.3">
      <c r="A392">
        <v>10601</v>
      </c>
      <c r="B392" s="14" t="str">
        <f>IFERROR(_xlfn.XLOOKUP(AllStopTimes[[#This Row],[cu_ID]],#REF!,#REF!), "Not Found")</f>
        <v>Not Found</v>
      </c>
      <c r="C392" s="1">
        <v>103</v>
      </c>
      <c r="D392" s="1">
        <v>73378</v>
      </c>
      <c r="E392" s="1">
        <v>0</v>
      </c>
      <c r="F392" s="2" t="s">
        <v>9036</v>
      </c>
      <c r="G392" s="1">
        <v>180</v>
      </c>
      <c r="H392" s="33">
        <v>10.8</v>
      </c>
      <c r="I392" s="2" t="s">
        <v>10410</v>
      </c>
      <c r="J392" s="2"/>
      <c r="K392" s="2"/>
      <c r="L392" s="2"/>
      <c r="M392" s="2"/>
      <c r="N392" s="2"/>
      <c r="O392" s="2"/>
      <c r="P392" s="2"/>
      <c r="Q392" s="2"/>
      <c r="R392" s="2"/>
      <c r="S392" s="2"/>
      <c r="T392" s="2"/>
      <c r="U392" s="2"/>
      <c r="V392" s="2"/>
      <c r="W392" s="2"/>
      <c r="X392" s="2"/>
      <c r="Y392" s="2"/>
      <c r="Z392" s="2"/>
      <c r="AA392" s="2"/>
      <c r="AB392" s="2"/>
    </row>
    <row r="393" spans="1:28" x14ac:dyDescent="0.3">
      <c r="A393">
        <v>2345</v>
      </c>
      <c r="B393" s="14" t="str">
        <f>IFERROR(_xlfn.XLOOKUP(AllStopTimes[[#This Row],[cu_ID]],#REF!,#REF!), "Not Found")</f>
        <v>Not Found</v>
      </c>
      <c r="C393" s="1">
        <v>103</v>
      </c>
      <c r="D393" s="1">
        <v>70928</v>
      </c>
      <c r="E393" s="1">
        <v>0</v>
      </c>
      <c r="F393" s="2" t="s">
        <v>10411</v>
      </c>
      <c r="G393" s="1">
        <v>190</v>
      </c>
      <c r="H393" s="33">
        <v>0.20833333333333334</v>
      </c>
      <c r="I393" s="2" t="s">
        <v>10412</v>
      </c>
      <c r="J393" s="2" t="s">
        <v>10413</v>
      </c>
      <c r="K393" s="2"/>
      <c r="L393" s="2"/>
      <c r="M393" s="2"/>
      <c r="N393" s="2"/>
      <c r="O393" s="2"/>
      <c r="P393" s="2"/>
      <c r="Q393" s="2"/>
      <c r="R393" s="2"/>
      <c r="S393" s="2"/>
      <c r="T393" s="2"/>
      <c r="U393" s="2"/>
      <c r="V393" s="2"/>
      <c r="W393" s="2"/>
      <c r="X393" s="2"/>
      <c r="Y393" s="2"/>
      <c r="Z393" s="2"/>
      <c r="AA393" s="2"/>
      <c r="AB393" s="2"/>
    </row>
    <row r="394" spans="1:28" x14ac:dyDescent="0.3">
      <c r="A394">
        <v>2250</v>
      </c>
      <c r="B394" s="14" t="str">
        <f>IFERROR(_xlfn.XLOOKUP(AllStopTimes[[#This Row],[cu_ID]],#REF!,#REF!), "Not Found")</f>
        <v>Not Found</v>
      </c>
      <c r="C394" s="1">
        <v>103</v>
      </c>
      <c r="D394" s="1">
        <v>73404</v>
      </c>
      <c r="E394" s="1">
        <v>4</v>
      </c>
      <c r="F394" s="2" t="s">
        <v>8724</v>
      </c>
      <c r="G394" s="1">
        <v>190</v>
      </c>
      <c r="H394" s="33">
        <v>4.458333333333333</v>
      </c>
      <c r="I394" s="2" t="s">
        <v>10414</v>
      </c>
      <c r="J394" s="2" t="s">
        <v>10415</v>
      </c>
      <c r="K394" s="2"/>
      <c r="L394" s="2"/>
      <c r="M394" s="2"/>
      <c r="N394" s="2"/>
      <c r="O394" s="2"/>
      <c r="P394" s="2"/>
      <c r="Q394" s="2"/>
      <c r="R394" s="2"/>
      <c r="S394" s="2"/>
      <c r="T394" s="2"/>
      <c r="U394" s="2"/>
      <c r="V394" s="2"/>
      <c r="W394" s="2"/>
      <c r="X394" s="2"/>
      <c r="Y394" s="2"/>
      <c r="Z394" s="2"/>
      <c r="AA394" s="2"/>
      <c r="AB394" s="2"/>
    </row>
    <row r="395" spans="1:28" x14ac:dyDescent="0.3">
      <c r="A395">
        <v>1945</v>
      </c>
      <c r="B395" s="14" t="str">
        <f>IFERROR(_xlfn.XLOOKUP(AllStopTimes[[#This Row],[cu_ID]],#REF!,#REF!), "Not Found")</f>
        <v>Not Found</v>
      </c>
      <c r="C395" s="1">
        <v>103</v>
      </c>
      <c r="D395" s="1">
        <v>70495</v>
      </c>
      <c r="E395" s="1">
        <v>0</v>
      </c>
      <c r="F395" s="2" t="s">
        <v>10416</v>
      </c>
      <c r="G395" s="1">
        <v>190</v>
      </c>
      <c r="H395" s="33">
        <v>15.591666666666667</v>
      </c>
      <c r="I395" s="2" t="s">
        <v>10417</v>
      </c>
      <c r="J395" s="2" t="s">
        <v>10418</v>
      </c>
      <c r="K395" s="2"/>
      <c r="L395" s="2"/>
      <c r="M395" s="2"/>
      <c r="N395" s="2"/>
      <c r="O395" s="2"/>
      <c r="P395" s="2"/>
      <c r="Q395" s="2"/>
      <c r="R395" s="2"/>
      <c r="S395" s="2"/>
      <c r="T395" s="2"/>
      <c r="U395" s="2"/>
      <c r="V395" s="2"/>
      <c r="W395" s="2"/>
      <c r="X395" s="2"/>
      <c r="Y395" s="2"/>
      <c r="Z395" s="2"/>
      <c r="AA395" s="2"/>
      <c r="AB395" s="2"/>
    </row>
    <row r="396" spans="1:28" x14ac:dyDescent="0.3">
      <c r="A396">
        <v>10771</v>
      </c>
      <c r="B396" s="14" t="str">
        <f>IFERROR(_xlfn.XLOOKUP(AllStopTimes[[#This Row],[cu_ID]],#REF!,#REF!), "Not Found")</f>
        <v>Not Found</v>
      </c>
      <c r="C396" s="1">
        <v>103</v>
      </c>
      <c r="D396" s="1">
        <v>73387</v>
      </c>
      <c r="E396" s="1">
        <v>0</v>
      </c>
      <c r="F396" s="2" t="s">
        <v>8952</v>
      </c>
      <c r="G396" s="1">
        <v>190</v>
      </c>
      <c r="H396" s="33">
        <v>3.2</v>
      </c>
      <c r="I396" s="2" t="s">
        <v>10419</v>
      </c>
      <c r="J396" s="2"/>
      <c r="K396" s="2"/>
      <c r="L396" s="2"/>
      <c r="M396" s="2"/>
      <c r="N396" s="2"/>
      <c r="O396" s="2"/>
      <c r="P396" s="2"/>
      <c r="Q396" s="2"/>
      <c r="R396" s="2"/>
      <c r="S396" s="2"/>
      <c r="T396" s="2"/>
      <c r="U396" s="2"/>
      <c r="V396" s="2"/>
      <c r="W396" s="2"/>
      <c r="X396" s="2"/>
      <c r="Y396" s="2"/>
      <c r="Z396" s="2"/>
      <c r="AA396" s="2"/>
      <c r="AB396" s="2"/>
    </row>
    <row r="397" spans="1:28" x14ac:dyDescent="0.3">
      <c r="A397">
        <v>2441</v>
      </c>
      <c r="B397" s="14" t="str">
        <f>IFERROR(_xlfn.XLOOKUP(AllStopTimes[[#This Row],[cu_ID]],#REF!,#REF!), "Not Found")</f>
        <v>Not Found</v>
      </c>
      <c r="C397" s="1">
        <v>103</v>
      </c>
      <c r="D397" s="1">
        <v>71029</v>
      </c>
      <c r="E397" s="1">
        <v>0</v>
      </c>
      <c r="F397" s="2" t="s">
        <v>10420</v>
      </c>
      <c r="G397" s="1">
        <v>191</v>
      </c>
      <c r="H397" s="33">
        <v>9.8166666666666664</v>
      </c>
      <c r="I397" s="2" t="s">
        <v>10421</v>
      </c>
      <c r="J397" s="2"/>
      <c r="K397" s="2"/>
      <c r="L397" s="2"/>
      <c r="M397" s="2"/>
      <c r="N397" s="2"/>
      <c r="O397" s="2"/>
      <c r="P397" s="2"/>
      <c r="Q397" s="2"/>
      <c r="R397" s="2"/>
      <c r="S397" s="2"/>
      <c r="T397" s="2"/>
      <c r="U397" s="2"/>
      <c r="V397" s="2"/>
      <c r="W397" s="2"/>
      <c r="X397" s="2"/>
      <c r="Y397" s="2"/>
      <c r="Z397" s="2"/>
      <c r="AA397" s="2"/>
      <c r="AB397" s="2"/>
    </row>
    <row r="398" spans="1:28" x14ac:dyDescent="0.3">
      <c r="A398">
        <v>13584</v>
      </c>
      <c r="B398" s="14" t="str">
        <f>IFERROR(_xlfn.XLOOKUP(AllStopTimes[[#This Row],[cu_ID]],#REF!,#REF!), "Not Found")</f>
        <v>Not Found</v>
      </c>
      <c r="C398" s="1">
        <v>103</v>
      </c>
      <c r="D398" s="1">
        <v>99152</v>
      </c>
      <c r="E398" s="1">
        <v>3</v>
      </c>
      <c r="F398" s="2" t="s">
        <v>8668</v>
      </c>
      <c r="G398" s="1">
        <v>191</v>
      </c>
      <c r="H398" s="33">
        <v>0.21666666666666667</v>
      </c>
      <c r="I398" s="2" t="s">
        <v>10422</v>
      </c>
      <c r="J398" s="2" t="s">
        <v>10423</v>
      </c>
      <c r="K398" s="2"/>
      <c r="L398" s="2"/>
      <c r="M398" s="2"/>
      <c r="N398" s="2"/>
      <c r="O398" s="2"/>
      <c r="P398" s="2"/>
      <c r="Q398" s="2"/>
      <c r="R398" s="2"/>
      <c r="S398" s="2"/>
      <c r="T398" s="2"/>
      <c r="U398" s="2"/>
      <c r="V398" s="2"/>
      <c r="W398" s="2"/>
      <c r="X398" s="2"/>
      <c r="Y398" s="2"/>
      <c r="Z398" s="2"/>
      <c r="AA398" s="2"/>
      <c r="AB398" s="2"/>
    </row>
    <row r="399" spans="1:28" x14ac:dyDescent="0.3">
      <c r="A399">
        <v>1982</v>
      </c>
      <c r="B399" s="14" t="str">
        <f>IFERROR(_xlfn.XLOOKUP(AllStopTimes[[#This Row],[cu_ID]],#REF!,#REF!), "Not Found")</f>
        <v>Not Found</v>
      </c>
      <c r="C399" s="1">
        <v>103</v>
      </c>
      <c r="D399" s="1">
        <v>70533</v>
      </c>
      <c r="E399" s="1">
        <v>0</v>
      </c>
      <c r="F399" s="2" t="s">
        <v>10424</v>
      </c>
      <c r="G399" s="1">
        <v>200</v>
      </c>
      <c r="H399" s="33">
        <v>6.6277777783333338</v>
      </c>
      <c r="I399" s="2" t="s">
        <v>10425</v>
      </c>
      <c r="J399" s="2" t="s">
        <v>10426</v>
      </c>
      <c r="K399" s="2" t="s">
        <v>10427</v>
      </c>
      <c r="L399" s="2"/>
      <c r="M399" s="2"/>
      <c r="N399" s="2"/>
      <c r="O399" s="2"/>
      <c r="P399" s="2"/>
      <c r="Q399" s="2"/>
      <c r="R399" s="2"/>
      <c r="S399" s="2"/>
      <c r="T399" s="2"/>
      <c r="U399" s="2"/>
      <c r="V399" s="2"/>
      <c r="W399" s="2"/>
      <c r="X399" s="2"/>
      <c r="Y399" s="2"/>
      <c r="Z399" s="2"/>
      <c r="AA399" s="2"/>
      <c r="AB399" s="2"/>
    </row>
    <row r="400" spans="1:28" x14ac:dyDescent="0.3">
      <c r="A400">
        <v>2892</v>
      </c>
      <c r="B400" s="14" t="str">
        <f>IFERROR(_xlfn.XLOOKUP(AllStopTimes[[#This Row],[cu_ID]],#REF!,#REF!), "Not Found")</f>
        <v>Not Found</v>
      </c>
      <c r="C400" s="1">
        <v>103</v>
      </c>
      <c r="D400" s="1">
        <v>99054</v>
      </c>
      <c r="E400" s="1">
        <v>28</v>
      </c>
      <c r="F400" s="2" t="s">
        <v>10428</v>
      </c>
      <c r="G400" s="1">
        <v>200</v>
      </c>
      <c r="H400" s="33">
        <v>11.583333333333334</v>
      </c>
      <c r="I400" s="2" t="s">
        <v>10429</v>
      </c>
      <c r="J400" s="2"/>
      <c r="K400" s="2"/>
      <c r="L400" s="2"/>
      <c r="M400" s="2"/>
      <c r="N400" s="2"/>
      <c r="O400" s="2"/>
      <c r="P400" s="2"/>
      <c r="Q400" s="2"/>
      <c r="R400" s="2"/>
      <c r="S400" s="2"/>
      <c r="T400" s="2"/>
      <c r="U400" s="2"/>
      <c r="V400" s="2"/>
      <c r="W400" s="2"/>
      <c r="X400" s="2"/>
      <c r="Y400" s="2"/>
      <c r="Z400" s="2"/>
      <c r="AA400" s="2"/>
      <c r="AB400" s="2"/>
    </row>
    <row r="401" spans="1:28" x14ac:dyDescent="0.3">
      <c r="A401">
        <v>2066</v>
      </c>
      <c r="B401" s="14" t="str">
        <f>IFERROR(_xlfn.XLOOKUP(AllStopTimes[[#This Row],[cu_ID]],#REF!,#REF!), "Not Found")</f>
        <v>Not Found</v>
      </c>
      <c r="C401" s="1">
        <v>103</v>
      </c>
      <c r="D401" s="1">
        <v>70624</v>
      </c>
      <c r="E401" s="1">
        <v>0</v>
      </c>
      <c r="F401" s="2" t="s">
        <v>10430</v>
      </c>
      <c r="G401" s="1">
        <v>200</v>
      </c>
      <c r="H401" s="33">
        <v>19.333333333333332</v>
      </c>
      <c r="I401" s="2" t="s">
        <v>10431</v>
      </c>
      <c r="J401" s="2"/>
      <c r="K401" s="2"/>
      <c r="L401" s="2"/>
      <c r="M401" s="2"/>
      <c r="N401" s="2"/>
      <c r="O401" s="2"/>
      <c r="P401" s="2"/>
      <c r="Q401" s="2"/>
      <c r="R401" s="2"/>
      <c r="S401" s="2"/>
      <c r="T401" s="2"/>
      <c r="U401" s="2"/>
      <c r="V401" s="2"/>
      <c r="W401" s="2"/>
      <c r="X401" s="2"/>
      <c r="Y401" s="2"/>
      <c r="Z401" s="2"/>
      <c r="AA401" s="2"/>
      <c r="AB401" s="2"/>
    </row>
    <row r="402" spans="1:28" x14ac:dyDescent="0.3">
      <c r="A402">
        <v>2346</v>
      </c>
      <c r="B402" s="14" t="str">
        <f>IFERROR(_xlfn.XLOOKUP(AllStopTimes[[#This Row],[cu_ID]],#REF!,#REF!), "Not Found")</f>
        <v>Not Found</v>
      </c>
      <c r="C402" s="1">
        <v>103</v>
      </c>
      <c r="D402" s="1">
        <v>70929</v>
      </c>
      <c r="E402" s="1">
        <v>0</v>
      </c>
      <c r="F402" s="2" t="s">
        <v>10432</v>
      </c>
      <c r="G402" s="1">
        <v>200</v>
      </c>
      <c r="H402" s="33">
        <v>14.383333333333333</v>
      </c>
      <c r="I402" s="2" t="s">
        <v>10433</v>
      </c>
      <c r="J402" s="2"/>
      <c r="K402" s="2"/>
      <c r="L402" s="2"/>
      <c r="M402" s="2"/>
      <c r="N402" s="2"/>
      <c r="O402" s="2"/>
      <c r="P402" s="2"/>
      <c r="Q402" s="2"/>
      <c r="R402" s="2"/>
      <c r="S402" s="2"/>
      <c r="T402" s="2"/>
      <c r="U402" s="2"/>
      <c r="V402" s="2"/>
      <c r="W402" s="2"/>
      <c r="X402" s="2"/>
      <c r="Y402" s="2"/>
      <c r="Z402" s="2"/>
      <c r="AA402" s="2"/>
      <c r="AB402" s="2"/>
    </row>
    <row r="403" spans="1:28" x14ac:dyDescent="0.3">
      <c r="A403">
        <v>11658</v>
      </c>
      <c r="B403" s="14" t="str">
        <f>IFERROR(_xlfn.XLOOKUP(AllStopTimes[[#This Row],[cu_ID]],#REF!,#REF!), "Not Found")</f>
        <v>Not Found</v>
      </c>
      <c r="C403" s="1">
        <v>103</v>
      </c>
      <c r="D403" s="1">
        <v>73434</v>
      </c>
      <c r="E403" s="1">
        <v>0</v>
      </c>
      <c r="F403" s="2" t="s">
        <v>9070</v>
      </c>
      <c r="G403" s="1">
        <v>209</v>
      </c>
      <c r="H403" s="33">
        <v>10.6</v>
      </c>
      <c r="I403" s="2" t="s">
        <v>10434</v>
      </c>
      <c r="J403" s="2"/>
      <c r="K403" s="2"/>
      <c r="L403" s="2"/>
      <c r="M403" s="2"/>
      <c r="N403" s="2"/>
      <c r="O403" s="2"/>
      <c r="P403" s="2"/>
      <c r="Q403" s="2"/>
      <c r="R403" s="2"/>
      <c r="S403" s="2"/>
      <c r="T403" s="2"/>
      <c r="U403" s="2"/>
      <c r="V403" s="2"/>
      <c r="W403" s="2"/>
      <c r="X403" s="2"/>
      <c r="Y403" s="2"/>
      <c r="Z403" s="2"/>
      <c r="AA403" s="2"/>
      <c r="AB403" s="2"/>
    </row>
    <row r="404" spans="1:28" x14ac:dyDescent="0.3">
      <c r="A404">
        <v>11183</v>
      </c>
      <c r="B404" s="14" t="str">
        <f>IFERROR(_xlfn.XLOOKUP(AllStopTimes[[#This Row],[cu_ID]],#REF!,#REF!), "Not Found")</f>
        <v>Not Found</v>
      </c>
      <c r="C404" s="1">
        <v>103</v>
      </c>
      <c r="D404" s="1">
        <v>73403</v>
      </c>
      <c r="E404" s="1">
        <v>0</v>
      </c>
      <c r="F404" s="2" t="s">
        <v>8728</v>
      </c>
      <c r="G404" s="1">
        <v>209</v>
      </c>
      <c r="H404" s="33">
        <v>17.966666666666669</v>
      </c>
      <c r="I404" s="2" t="s">
        <v>10435</v>
      </c>
      <c r="J404" s="2"/>
      <c r="K404" s="2"/>
      <c r="L404" s="2"/>
      <c r="M404" s="2"/>
      <c r="N404" s="2"/>
      <c r="O404" s="2"/>
      <c r="P404" s="2"/>
      <c r="Q404" s="2"/>
      <c r="R404" s="2"/>
      <c r="S404" s="2"/>
      <c r="T404" s="2"/>
      <c r="U404" s="2"/>
      <c r="V404" s="2"/>
      <c r="W404" s="2"/>
      <c r="X404" s="2"/>
      <c r="Y404" s="2"/>
      <c r="Z404" s="2"/>
      <c r="AA404" s="2"/>
      <c r="AB404" s="2"/>
    </row>
    <row r="405" spans="1:28" x14ac:dyDescent="0.3">
      <c r="A405">
        <v>2027</v>
      </c>
      <c r="B405" s="14" t="str">
        <f>IFERROR(_xlfn.XLOOKUP(AllStopTimes[[#This Row],[cu_ID]],#REF!,#REF!), "Not Found")</f>
        <v>Not Found</v>
      </c>
      <c r="C405" s="1">
        <v>103</v>
      </c>
      <c r="D405" s="1">
        <v>70582</v>
      </c>
      <c r="E405" s="1">
        <v>0</v>
      </c>
      <c r="F405" s="2" t="s">
        <v>10436</v>
      </c>
      <c r="G405" s="1">
        <v>210</v>
      </c>
      <c r="H405" s="33">
        <v>5.3666666666666671</v>
      </c>
      <c r="I405" s="2" t="s">
        <v>10437</v>
      </c>
      <c r="J405" s="2"/>
      <c r="K405" s="2"/>
      <c r="L405" s="2"/>
      <c r="M405" s="2"/>
      <c r="N405" s="2"/>
      <c r="O405" s="2"/>
      <c r="P405" s="2"/>
      <c r="Q405" s="2"/>
      <c r="R405" s="2"/>
      <c r="S405" s="2"/>
      <c r="T405" s="2"/>
      <c r="U405" s="2"/>
      <c r="V405" s="2"/>
      <c r="W405" s="2"/>
      <c r="X405" s="2"/>
      <c r="Y405" s="2"/>
      <c r="Z405" s="2"/>
      <c r="AA405" s="2"/>
      <c r="AB405" s="2"/>
    </row>
    <row r="406" spans="1:28" x14ac:dyDescent="0.3">
      <c r="A406">
        <v>2364</v>
      </c>
      <c r="B406" s="14" t="str">
        <f>IFERROR(_xlfn.XLOOKUP(AllStopTimes[[#This Row],[cu_ID]],#REF!,#REF!), "Not Found")</f>
        <v>Not Found</v>
      </c>
      <c r="C406" s="1">
        <v>103</v>
      </c>
      <c r="D406" s="1">
        <v>70949</v>
      </c>
      <c r="E406" s="1">
        <v>0</v>
      </c>
      <c r="F406" s="2" t="s">
        <v>10438</v>
      </c>
      <c r="G406" s="1">
        <v>210</v>
      </c>
      <c r="H406" s="33">
        <v>9.85</v>
      </c>
      <c r="I406" s="2" t="s">
        <v>10439</v>
      </c>
      <c r="J406" s="2"/>
      <c r="K406" s="2"/>
      <c r="L406" s="2"/>
      <c r="M406" s="2"/>
      <c r="N406" s="2"/>
      <c r="O406" s="2"/>
      <c r="P406" s="2"/>
      <c r="Q406" s="2"/>
      <c r="R406" s="2"/>
      <c r="S406" s="2"/>
      <c r="T406" s="2"/>
      <c r="U406" s="2"/>
      <c r="V406" s="2"/>
      <c r="W406" s="2"/>
      <c r="X406" s="2"/>
      <c r="Y406" s="2"/>
      <c r="Z406" s="2"/>
      <c r="AA406" s="2"/>
      <c r="AB406" s="2"/>
    </row>
    <row r="407" spans="1:28" x14ac:dyDescent="0.3">
      <c r="A407">
        <v>2675</v>
      </c>
      <c r="B407" s="14" t="str">
        <f>IFERROR(_xlfn.XLOOKUP(AllStopTimes[[#This Row],[cu_ID]],#REF!,#REF!), "Not Found")</f>
        <v>Not Found</v>
      </c>
      <c r="C407" s="1">
        <v>103</v>
      </c>
      <c r="D407" s="1">
        <v>71273</v>
      </c>
      <c r="E407" s="1">
        <v>0</v>
      </c>
      <c r="F407" s="2" t="s">
        <v>8730</v>
      </c>
      <c r="G407" s="1">
        <v>210</v>
      </c>
      <c r="H407" s="33">
        <v>14.616666666666667</v>
      </c>
      <c r="I407" s="2" t="s">
        <v>10440</v>
      </c>
      <c r="J407" s="2"/>
      <c r="K407" s="2"/>
      <c r="L407" s="2"/>
      <c r="M407" s="2"/>
      <c r="N407" s="2"/>
      <c r="O407" s="2"/>
      <c r="P407" s="2"/>
      <c r="Q407" s="2"/>
      <c r="R407" s="2"/>
      <c r="S407" s="2"/>
      <c r="T407" s="2"/>
      <c r="U407" s="2"/>
      <c r="V407" s="2"/>
      <c r="W407" s="2"/>
      <c r="X407" s="2"/>
      <c r="Y407" s="2"/>
      <c r="Z407" s="2"/>
      <c r="AA407" s="2"/>
      <c r="AB407" s="2"/>
    </row>
    <row r="408" spans="1:28" x14ac:dyDescent="0.3">
      <c r="A408">
        <v>2777</v>
      </c>
      <c r="B408" s="14" t="str">
        <f>IFERROR(_xlfn.XLOOKUP(AllStopTimes[[#This Row],[cu_ID]],#REF!,#REF!), "Not Found")</f>
        <v>Not Found</v>
      </c>
      <c r="C408" s="1">
        <v>103</v>
      </c>
      <c r="D408" s="1">
        <v>99158</v>
      </c>
      <c r="E408" s="1">
        <v>1</v>
      </c>
      <c r="F408" s="2" t="s">
        <v>10296</v>
      </c>
      <c r="G408" s="1">
        <v>211</v>
      </c>
      <c r="H408" s="33">
        <v>38.31666666666667</v>
      </c>
      <c r="I408" s="2" t="s">
        <v>10441</v>
      </c>
      <c r="J408" s="2"/>
      <c r="K408" s="2"/>
      <c r="L408" s="2"/>
      <c r="M408" s="2"/>
      <c r="N408" s="2"/>
      <c r="O408" s="2"/>
      <c r="P408" s="2"/>
      <c r="Q408" s="2"/>
      <c r="R408" s="2"/>
      <c r="S408" s="2"/>
      <c r="T408" s="2"/>
      <c r="U408" s="2"/>
      <c r="V408" s="2"/>
      <c r="W408" s="2"/>
      <c r="X408" s="2"/>
      <c r="Y408" s="2"/>
      <c r="Z408" s="2"/>
      <c r="AA408" s="2"/>
      <c r="AB408" s="2"/>
    </row>
    <row r="409" spans="1:28" x14ac:dyDescent="0.3">
      <c r="A409">
        <v>2840</v>
      </c>
      <c r="B409" s="14" t="str">
        <f>IFERROR(_xlfn.XLOOKUP(AllStopTimes[[#This Row],[cu_ID]],#REF!,#REF!), "Not Found")</f>
        <v>Not Found</v>
      </c>
      <c r="C409" s="1">
        <v>103</v>
      </c>
      <c r="D409" s="1">
        <v>72006</v>
      </c>
      <c r="E409" s="1">
        <v>0</v>
      </c>
      <c r="F409" s="2" t="s">
        <v>10442</v>
      </c>
      <c r="G409" s="1">
        <v>214</v>
      </c>
      <c r="H409" s="33">
        <v>0.65</v>
      </c>
      <c r="I409" s="2" t="s">
        <v>10443</v>
      </c>
      <c r="J409" s="2"/>
      <c r="K409" s="2"/>
      <c r="L409" s="2"/>
      <c r="M409" s="2"/>
      <c r="N409" s="2"/>
      <c r="O409" s="2"/>
      <c r="P409" s="2"/>
      <c r="Q409" s="2"/>
      <c r="R409" s="2"/>
      <c r="S409" s="2"/>
      <c r="T409" s="2"/>
      <c r="U409" s="2"/>
      <c r="V409" s="2"/>
      <c r="W409" s="2"/>
      <c r="X409" s="2"/>
      <c r="Y409" s="2"/>
      <c r="Z409" s="2"/>
      <c r="AA409" s="2"/>
      <c r="AB409" s="2"/>
    </row>
    <row r="410" spans="1:28" x14ac:dyDescent="0.3">
      <c r="A410">
        <v>2035</v>
      </c>
      <c r="B410" s="14" t="str">
        <f>IFERROR(_xlfn.XLOOKUP(AllStopTimes[[#This Row],[cu_ID]],#REF!,#REF!), "Not Found")</f>
        <v>Not Found</v>
      </c>
      <c r="C410" s="1">
        <v>103</v>
      </c>
      <c r="D410" s="1">
        <v>70591</v>
      </c>
      <c r="E410" s="1">
        <v>0</v>
      </c>
      <c r="F410" s="2" t="s">
        <v>10444</v>
      </c>
      <c r="G410" s="1">
        <v>215</v>
      </c>
      <c r="H410" s="33">
        <v>12.9</v>
      </c>
      <c r="I410" s="2" t="s">
        <v>10445</v>
      </c>
      <c r="J410" s="2"/>
      <c r="K410" s="2"/>
      <c r="L410" s="2"/>
      <c r="M410" s="2"/>
      <c r="N410" s="2"/>
      <c r="O410" s="2"/>
      <c r="P410" s="2"/>
      <c r="Q410" s="2"/>
      <c r="R410" s="2"/>
      <c r="S410" s="2"/>
      <c r="T410" s="2"/>
      <c r="U410" s="2"/>
      <c r="V410" s="2"/>
      <c r="W410" s="2"/>
      <c r="X410" s="2"/>
      <c r="Y410" s="2"/>
      <c r="Z410" s="2"/>
      <c r="AA410" s="2"/>
      <c r="AB410" s="2"/>
    </row>
    <row r="411" spans="1:28" x14ac:dyDescent="0.3">
      <c r="A411">
        <v>2796</v>
      </c>
      <c r="B411" s="14" t="str">
        <f>IFERROR(_xlfn.XLOOKUP(AllStopTimes[[#This Row],[cu_ID]],#REF!,#REF!), "Not Found")</f>
        <v>Not Found</v>
      </c>
      <c r="C411" s="1">
        <v>103</v>
      </c>
      <c r="D411" s="1">
        <v>71402</v>
      </c>
      <c r="E411" s="1">
        <v>0</v>
      </c>
      <c r="F411" s="2" t="s">
        <v>10446</v>
      </c>
      <c r="G411" s="1">
        <v>220</v>
      </c>
      <c r="H411" s="33">
        <v>2.25</v>
      </c>
      <c r="I411" s="2" t="s">
        <v>10447</v>
      </c>
      <c r="J411" s="2"/>
      <c r="K411" s="2"/>
      <c r="L411" s="2"/>
      <c r="M411" s="2"/>
      <c r="N411" s="2"/>
      <c r="O411" s="2"/>
      <c r="P411" s="2"/>
      <c r="Q411" s="2"/>
      <c r="R411" s="2"/>
      <c r="S411" s="2"/>
      <c r="T411" s="2"/>
      <c r="U411" s="2"/>
      <c r="V411" s="2"/>
      <c r="W411" s="2"/>
      <c r="X411" s="2"/>
      <c r="Y411" s="2"/>
      <c r="Z411" s="2"/>
      <c r="AA411" s="2"/>
      <c r="AB411" s="2"/>
    </row>
    <row r="412" spans="1:28" x14ac:dyDescent="0.3">
      <c r="A412">
        <v>1965</v>
      </c>
      <c r="B412" s="14" t="str">
        <f>IFERROR(_xlfn.XLOOKUP(AllStopTimes[[#This Row],[cu_ID]],#REF!,#REF!), "Not Found")</f>
        <v>Not Found</v>
      </c>
      <c r="C412" s="1">
        <v>103</v>
      </c>
      <c r="D412" s="1">
        <v>70516</v>
      </c>
      <c r="E412" s="1">
        <v>0</v>
      </c>
      <c r="F412" s="2" t="s">
        <v>10448</v>
      </c>
      <c r="G412" s="1">
        <v>220</v>
      </c>
      <c r="H412" s="33">
        <v>0.11666666666666667</v>
      </c>
      <c r="I412" s="2" t="s">
        <v>10449</v>
      </c>
      <c r="J412" s="2"/>
      <c r="K412" s="2"/>
      <c r="L412" s="2"/>
      <c r="M412" s="2"/>
      <c r="N412" s="2"/>
      <c r="O412" s="2"/>
      <c r="P412" s="2"/>
      <c r="Q412" s="2"/>
      <c r="R412" s="2"/>
      <c r="S412" s="2"/>
      <c r="T412" s="2"/>
      <c r="U412" s="2"/>
      <c r="V412" s="2"/>
      <c r="W412" s="2"/>
      <c r="X412" s="2"/>
      <c r="Y412" s="2"/>
      <c r="Z412" s="2"/>
      <c r="AA412" s="2"/>
      <c r="AB412" s="2"/>
    </row>
    <row r="413" spans="1:28" x14ac:dyDescent="0.3">
      <c r="A413">
        <v>2800</v>
      </c>
      <c r="B413" s="14" t="str">
        <f>IFERROR(_xlfn.XLOOKUP(AllStopTimes[[#This Row],[cu_ID]],#REF!,#REF!), "Not Found")</f>
        <v>Not Found</v>
      </c>
      <c r="C413" s="1">
        <v>103</v>
      </c>
      <c r="D413" s="1">
        <v>71406</v>
      </c>
      <c r="E413" s="1">
        <v>0</v>
      </c>
      <c r="F413" s="2" t="s">
        <v>10450</v>
      </c>
      <c r="G413" s="1">
        <v>220</v>
      </c>
      <c r="H413" s="33">
        <v>11.283333333333333</v>
      </c>
      <c r="I413" s="2" t="s">
        <v>10451</v>
      </c>
      <c r="J413" s="2"/>
      <c r="K413" s="2"/>
      <c r="L413" s="2"/>
      <c r="M413" s="2"/>
      <c r="N413" s="2"/>
      <c r="O413" s="2"/>
      <c r="P413" s="2"/>
      <c r="Q413" s="2"/>
      <c r="R413" s="2"/>
      <c r="S413" s="2"/>
      <c r="T413" s="2"/>
      <c r="U413" s="2"/>
      <c r="V413" s="2"/>
      <c r="W413" s="2"/>
      <c r="X413" s="2"/>
      <c r="Y413" s="2"/>
      <c r="Z413" s="2"/>
      <c r="AA413" s="2"/>
      <c r="AB413" s="2"/>
    </row>
    <row r="414" spans="1:28" x14ac:dyDescent="0.3">
      <c r="A414">
        <v>1971</v>
      </c>
      <c r="B414" s="14" t="str">
        <f>IFERROR(_xlfn.XLOOKUP(AllStopTimes[[#This Row],[cu_ID]],#REF!,#REF!), "Not Found")</f>
        <v>Not Found</v>
      </c>
      <c r="C414" s="1">
        <v>103</v>
      </c>
      <c r="D414" s="1">
        <v>70522</v>
      </c>
      <c r="E414" s="1">
        <v>0</v>
      </c>
      <c r="F414" s="2" t="s">
        <v>10452</v>
      </c>
      <c r="G414" s="1">
        <v>220</v>
      </c>
      <c r="H414" s="33">
        <v>0.15</v>
      </c>
      <c r="I414" s="2" t="s">
        <v>10453</v>
      </c>
      <c r="J414" s="2"/>
      <c r="K414" s="2"/>
      <c r="L414" s="2"/>
      <c r="M414" s="2"/>
      <c r="N414" s="2"/>
      <c r="O414" s="2"/>
      <c r="P414" s="2"/>
      <c r="Q414" s="2"/>
      <c r="R414" s="2"/>
      <c r="S414" s="2"/>
      <c r="T414" s="2"/>
      <c r="U414" s="2"/>
      <c r="V414" s="2"/>
      <c r="W414" s="2"/>
      <c r="X414" s="2"/>
      <c r="Y414" s="2"/>
      <c r="Z414" s="2"/>
      <c r="AA414" s="2"/>
      <c r="AB414" s="2"/>
    </row>
    <row r="415" spans="1:28" x14ac:dyDescent="0.3">
      <c r="A415">
        <v>2668</v>
      </c>
      <c r="B415" s="14" t="str">
        <f>IFERROR(_xlfn.XLOOKUP(AllStopTimes[[#This Row],[cu_ID]],#REF!,#REF!), "Not Found")</f>
        <v>Not Found</v>
      </c>
      <c r="C415" s="1">
        <v>103</v>
      </c>
      <c r="D415" s="1">
        <v>71266</v>
      </c>
      <c r="E415" s="1">
        <v>0</v>
      </c>
      <c r="F415" s="2" t="s">
        <v>10454</v>
      </c>
      <c r="G415" s="1">
        <v>228</v>
      </c>
      <c r="H415" s="33">
        <v>4.7833333333333332</v>
      </c>
      <c r="I415" s="2" t="s">
        <v>10455</v>
      </c>
      <c r="J415" s="2"/>
      <c r="K415" s="2"/>
      <c r="L415" s="2"/>
      <c r="M415" s="2"/>
      <c r="N415" s="2"/>
      <c r="O415" s="2"/>
      <c r="P415" s="2"/>
      <c r="Q415" s="2"/>
      <c r="R415" s="2"/>
      <c r="S415" s="2"/>
      <c r="T415" s="2"/>
      <c r="U415" s="2"/>
      <c r="V415" s="2"/>
      <c r="W415" s="2"/>
      <c r="X415" s="2"/>
      <c r="Y415" s="2"/>
      <c r="Z415" s="2"/>
      <c r="AA415" s="2"/>
      <c r="AB415" s="2"/>
    </row>
    <row r="416" spans="1:28" x14ac:dyDescent="0.3">
      <c r="A416">
        <v>1990</v>
      </c>
      <c r="B416" s="14" t="str">
        <f>IFERROR(_xlfn.XLOOKUP(AllStopTimes[[#This Row],[cu_ID]],#REF!,#REF!), "Not Found")</f>
        <v>Not Found</v>
      </c>
      <c r="C416" s="1">
        <v>103</v>
      </c>
      <c r="D416" s="1">
        <v>99052</v>
      </c>
      <c r="E416" s="1">
        <v>2</v>
      </c>
      <c r="F416" s="2" t="s">
        <v>8974</v>
      </c>
      <c r="G416" s="1">
        <v>230</v>
      </c>
      <c r="H416" s="33">
        <v>0.13888888833333335</v>
      </c>
      <c r="I416" s="2" t="s">
        <v>10456</v>
      </c>
      <c r="J416" s="2" t="s">
        <v>10457</v>
      </c>
      <c r="K416" s="2" t="s">
        <v>10458</v>
      </c>
      <c r="L416" s="2"/>
      <c r="M416" s="2"/>
      <c r="N416" s="2"/>
      <c r="O416" s="2"/>
      <c r="P416" s="2"/>
      <c r="Q416" s="2"/>
      <c r="R416" s="2"/>
      <c r="S416" s="2"/>
      <c r="T416" s="2"/>
      <c r="U416" s="2"/>
      <c r="V416" s="2"/>
      <c r="W416" s="2"/>
      <c r="X416" s="2"/>
      <c r="Y416" s="2"/>
      <c r="Z416" s="2"/>
      <c r="AA416" s="2"/>
      <c r="AB416" s="2"/>
    </row>
    <row r="417" spans="1:28" x14ac:dyDescent="0.3">
      <c r="A417">
        <v>2698</v>
      </c>
      <c r="B417" s="14" t="str">
        <f>IFERROR(_xlfn.XLOOKUP(AllStopTimes[[#This Row],[cu_ID]],#REF!,#REF!), "Not Found")</f>
        <v>Not Found</v>
      </c>
      <c r="C417" s="1">
        <v>103</v>
      </c>
      <c r="D417" s="1">
        <v>71301</v>
      </c>
      <c r="E417" s="1">
        <v>0</v>
      </c>
      <c r="F417" s="2" t="s">
        <v>10459</v>
      </c>
      <c r="G417" s="1">
        <v>230</v>
      </c>
      <c r="H417" s="33">
        <v>15.85</v>
      </c>
      <c r="I417" s="2" t="s">
        <v>10460</v>
      </c>
      <c r="J417" s="2" t="s">
        <v>10461</v>
      </c>
      <c r="K417" s="2"/>
      <c r="L417" s="2"/>
      <c r="M417" s="2"/>
      <c r="N417" s="2"/>
      <c r="O417" s="2"/>
      <c r="P417" s="2"/>
      <c r="Q417" s="2"/>
      <c r="R417" s="2"/>
      <c r="S417" s="2"/>
      <c r="T417" s="2"/>
      <c r="U417" s="2"/>
      <c r="V417" s="2"/>
      <c r="W417" s="2"/>
      <c r="X417" s="2"/>
      <c r="Y417" s="2"/>
      <c r="Z417" s="2"/>
      <c r="AA417" s="2"/>
      <c r="AB417" s="2"/>
    </row>
    <row r="418" spans="1:28" x14ac:dyDescent="0.3">
      <c r="A418">
        <v>2015</v>
      </c>
      <c r="B418" s="14" t="str">
        <f>IFERROR(_xlfn.XLOOKUP(AllStopTimes[[#This Row],[cu_ID]],#REF!,#REF!), "Not Found")</f>
        <v>Not Found</v>
      </c>
      <c r="C418" s="1">
        <v>103</v>
      </c>
      <c r="D418" s="1">
        <v>70568</v>
      </c>
      <c r="E418" s="1">
        <v>0</v>
      </c>
      <c r="F418" s="2" t="s">
        <v>10462</v>
      </c>
      <c r="G418" s="1">
        <v>230</v>
      </c>
      <c r="H418" s="33">
        <v>0.18333333333333335</v>
      </c>
      <c r="I418" s="2" t="s">
        <v>10463</v>
      </c>
      <c r="J418" s="2"/>
      <c r="K418" s="2"/>
      <c r="L418" s="2"/>
      <c r="M418" s="2"/>
      <c r="N418" s="2"/>
      <c r="O418" s="2"/>
      <c r="P418" s="2"/>
      <c r="Q418" s="2"/>
      <c r="R418" s="2"/>
      <c r="S418" s="2"/>
      <c r="T418" s="2"/>
      <c r="U418" s="2"/>
      <c r="V418" s="2"/>
      <c r="W418" s="2"/>
      <c r="X418" s="2"/>
      <c r="Y418" s="2"/>
      <c r="Z418" s="2"/>
      <c r="AA418" s="2"/>
      <c r="AB418" s="2"/>
    </row>
    <row r="419" spans="1:28" x14ac:dyDescent="0.3">
      <c r="A419">
        <v>2101</v>
      </c>
      <c r="B419" s="14" t="str">
        <f>IFERROR(_xlfn.XLOOKUP(AllStopTimes[[#This Row],[cu_ID]],#REF!,#REF!), "Not Found")</f>
        <v>Not Found</v>
      </c>
      <c r="C419" s="1">
        <v>103</v>
      </c>
      <c r="D419" s="1">
        <v>70971</v>
      </c>
      <c r="E419" s="1">
        <v>1</v>
      </c>
      <c r="F419" s="2" t="s">
        <v>10464</v>
      </c>
      <c r="G419" s="1">
        <v>230</v>
      </c>
      <c r="H419" s="33">
        <v>12.733333333333334</v>
      </c>
      <c r="I419" s="2" t="s">
        <v>10465</v>
      </c>
      <c r="J419" s="2" t="s">
        <v>10466</v>
      </c>
      <c r="K419" s="2"/>
      <c r="L419" s="2"/>
      <c r="M419" s="2"/>
      <c r="N419" s="2"/>
      <c r="O419" s="2"/>
      <c r="P419" s="2"/>
      <c r="Q419" s="2"/>
      <c r="R419" s="2"/>
      <c r="S419" s="2"/>
      <c r="T419" s="2"/>
      <c r="U419" s="2"/>
      <c r="V419" s="2"/>
      <c r="W419" s="2"/>
      <c r="X419" s="2"/>
      <c r="Y419" s="2"/>
      <c r="Z419" s="2"/>
      <c r="AA419" s="2"/>
      <c r="AB419" s="2"/>
    </row>
    <row r="420" spans="1:28" x14ac:dyDescent="0.3">
      <c r="A420">
        <v>2121</v>
      </c>
      <c r="B420" s="14" t="str">
        <f>IFERROR(_xlfn.XLOOKUP(AllStopTimes[[#This Row],[cu_ID]],#REF!,#REF!), "Not Found")</f>
        <v>Not Found</v>
      </c>
      <c r="C420" s="1">
        <v>103</v>
      </c>
      <c r="D420" s="1">
        <v>99052</v>
      </c>
      <c r="E420" s="1">
        <v>0</v>
      </c>
      <c r="F420" s="2" t="s">
        <v>10467</v>
      </c>
      <c r="G420" s="1">
        <v>240</v>
      </c>
      <c r="H420" s="33">
        <v>9.9166666666666661</v>
      </c>
      <c r="I420" s="2" t="s">
        <v>10468</v>
      </c>
      <c r="J420" s="2" t="s">
        <v>10469</v>
      </c>
      <c r="K420" s="2" t="s">
        <v>10470</v>
      </c>
      <c r="L420" s="2"/>
      <c r="M420" s="2"/>
      <c r="N420" s="2"/>
      <c r="O420" s="2"/>
      <c r="P420" s="2"/>
      <c r="Q420" s="2"/>
      <c r="R420" s="2"/>
      <c r="S420" s="2"/>
      <c r="T420" s="2"/>
      <c r="U420" s="2"/>
      <c r="V420" s="2"/>
      <c r="W420" s="2"/>
      <c r="X420" s="2"/>
      <c r="Y420" s="2"/>
      <c r="Z420" s="2"/>
      <c r="AA420" s="2"/>
      <c r="AB420" s="2"/>
    </row>
    <row r="421" spans="1:28" x14ac:dyDescent="0.3">
      <c r="A421">
        <v>2213</v>
      </c>
      <c r="B421" s="14" t="str">
        <f>IFERROR(_xlfn.XLOOKUP(AllStopTimes[[#This Row],[cu_ID]],#REF!,#REF!), "Not Found")</f>
        <v>Not Found</v>
      </c>
      <c r="C421" s="1">
        <v>103</v>
      </c>
      <c r="D421" s="1">
        <v>70785</v>
      </c>
      <c r="E421" s="1">
        <v>0</v>
      </c>
      <c r="F421" s="2" t="s">
        <v>10471</v>
      </c>
      <c r="G421" s="1">
        <v>240</v>
      </c>
      <c r="H421" s="33">
        <v>0.48333333333333334</v>
      </c>
      <c r="I421" s="2" t="s">
        <v>10472</v>
      </c>
      <c r="J421" s="2"/>
      <c r="K421" s="2"/>
      <c r="L421" s="2"/>
      <c r="M421" s="2"/>
      <c r="N421" s="2"/>
      <c r="O421" s="2"/>
      <c r="P421" s="2"/>
      <c r="Q421" s="2"/>
      <c r="R421" s="2"/>
      <c r="S421" s="2"/>
      <c r="T421" s="2"/>
      <c r="U421" s="2"/>
      <c r="V421" s="2"/>
      <c r="W421" s="2"/>
      <c r="X421" s="2"/>
      <c r="Y421" s="2"/>
      <c r="Z421" s="2"/>
      <c r="AA421" s="2"/>
      <c r="AB421" s="2"/>
    </row>
    <row r="422" spans="1:28" x14ac:dyDescent="0.3">
      <c r="A422">
        <v>2825</v>
      </c>
      <c r="B422" s="14" t="str">
        <f>IFERROR(_xlfn.XLOOKUP(AllStopTimes[[#This Row],[cu_ID]],#REF!,#REF!), "Not Found")</f>
        <v>Not Found</v>
      </c>
      <c r="C422" s="1">
        <v>103</v>
      </c>
      <c r="D422" s="1">
        <v>71433</v>
      </c>
      <c r="E422" s="1">
        <v>0</v>
      </c>
      <c r="F422" s="2" t="s">
        <v>8818</v>
      </c>
      <c r="G422" s="1">
        <v>240</v>
      </c>
      <c r="H422" s="33">
        <v>0.3</v>
      </c>
      <c r="I422" s="2" t="s">
        <v>10473</v>
      </c>
      <c r="J422" s="2" t="s">
        <v>10474</v>
      </c>
      <c r="K422" s="2"/>
      <c r="L422" s="2"/>
      <c r="M422" s="2"/>
      <c r="N422" s="2"/>
      <c r="O422" s="2"/>
      <c r="P422" s="2"/>
      <c r="Q422" s="2"/>
      <c r="R422" s="2"/>
      <c r="S422" s="2"/>
      <c r="T422" s="2"/>
      <c r="U422" s="2"/>
      <c r="V422" s="2"/>
      <c r="W422" s="2"/>
      <c r="X422" s="2"/>
      <c r="Y422" s="2"/>
      <c r="Z422" s="2"/>
      <c r="AA422" s="2"/>
      <c r="AB422" s="2"/>
    </row>
    <row r="423" spans="1:28" x14ac:dyDescent="0.3">
      <c r="A423">
        <v>2699</v>
      </c>
      <c r="B423" s="14" t="str">
        <f>IFERROR(_xlfn.XLOOKUP(AllStopTimes[[#This Row],[cu_ID]],#REF!,#REF!), "Not Found")</f>
        <v>Not Found</v>
      </c>
      <c r="C423" s="1">
        <v>103</v>
      </c>
      <c r="D423" s="1">
        <v>71302</v>
      </c>
      <c r="E423" s="1">
        <v>0</v>
      </c>
      <c r="F423" s="2" t="s">
        <v>10475</v>
      </c>
      <c r="G423" s="1">
        <v>240</v>
      </c>
      <c r="H423" s="33">
        <v>0.15</v>
      </c>
      <c r="I423" s="2" t="s">
        <v>10476</v>
      </c>
      <c r="J423" s="2"/>
      <c r="K423" s="2"/>
      <c r="L423" s="2"/>
      <c r="M423" s="2"/>
      <c r="N423" s="2"/>
      <c r="O423" s="2"/>
      <c r="P423" s="2"/>
      <c r="Q423" s="2"/>
      <c r="R423" s="2"/>
      <c r="S423" s="2"/>
      <c r="T423" s="2"/>
      <c r="U423" s="2"/>
      <c r="V423" s="2"/>
      <c r="W423" s="2"/>
      <c r="X423" s="2"/>
      <c r="Y423" s="2"/>
      <c r="Z423" s="2"/>
      <c r="AA423" s="2"/>
      <c r="AB423" s="2"/>
    </row>
    <row r="424" spans="1:28" x14ac:dyDescent="0.3">
      <c r="A424">
        <v>14085</v>
      </c>
      <c r="B424" s="14" t="str">
        <f>IFERROR(_xlfn.XLOOKUP(AllStopTimes[[#This Row],[cu_ID]],#REF!,#REF!), "Not Found")</f>
        <v>Not Found</v>
      </c>
      <c r="C424" s="1">
        <v>103</v>
      </c>
      <c r="D424" s="1">
        <v>73507</v>
      </c>
      <c r="E424" s="1">
        <v>0</v>
      </c>
      <c r="F424" s="2" t="s">
        <v>8756</v>
      </c>
      <c r="G424" s="1">
        <v>241</v>
      </c>
      <c r="H424" s="33">
        <v>9.0250000000000004</v>
      </c>
      <c r="I424" s="2" t="s">
        <v>10477</v>
      </c>
      <c r="J424" s="2" t="s">
        <v>10478</v>
      </c>
      <c r="K424" s="2"/>
      <c r="L424" s="2"/>
      <c r="M424" s="2"/>
      <c r="N424" s="2"/>
      <c r="O424" s="2"/>
      <c r="P424" s="2"/>
      <c r="Q424" s="2"/>
      <c r="R424" s="2"/>
      <c r="S424" s="2"/>
      <c r="T424" s="2"/>
      <c r="U424" s="2"/>
      <c r="V424" s="2"/>
      <c r="W424" s="2"/>
      <c r="X424" s="2"/>
      <c r="Y424" s="2"/>
      <c r="Z424" s="2"/>
      <c r="AA424" s="2"/>
      <c r="AB424" s="2"/>
    </row>
    <row r="425" spans="1:28" x14ac:dyDescent="0.3">
      <c r="A425">
        <v>1983</v>
      </c>
      <c r="B425" s="14" t="str">
        <f>IFERROR(_xlfn.XLOOKUP(AllStopTimes[[#This Row],[cu_ID]],#REF!,#REF!), "Not Found")</f>
        <v>Not Found</v>
      </c>
      <c r="C425" s="1">
        <v>103</v>
      </c>
      <c r="D425" s="1">
        <v>99052</v>
      </c>
      <c r="E425" s="1">
        <v>6</v>
      </c>
      <c r="F425" s="2" t="s">
        <v>8975</v>
      </c>
      <c r="G425" s="1">
        <v>250</v>
      </c>
      <c r="H425" s="33">
        <v>12.288888888333334</v>
      </c>
      <c r="I425" s="2" t="s">
        <v>10479</v>
      </c>
      <c r="J425" s="2" t="s">
        <v>10480</v>
      </c>
      <c r="K425" s="2" t="s">
        <v>10481</v>
      </c>
      <c r="L425" s="2"/>
      <c r="M425" s="2"/>
      <c r="N425" s="2"/>
      <c r="O425" s="2"/>
      <c r="P425" s="2"/>
      <c r="Q425" s="2"/>
      <c r="R425" s="2"/>
      <c r="S425" s="2"/>
      <c r="T425" s="2"/>
      <c r="U425" s="2"/>
      <c r="V425" s="2"/>
      <c r="W425" s="2"/>
      <c r="X425" s="2"/>
      <c r="Y425" s="2"/>
      <c r="Z425" s="2"/>
      <c r="AA425" s="2"/>
      <c r="AB425" s="2"/>
    </row>
    <row r="426" spans="1:28" x14ac:dyDescent="0.3">
      <c r="A426">
        <v>15637</v>
      </c>
      <c r="B426" s="14" t="str">
        <f>IFERROR(_xlfn.XLOOKUP(AllStopTimes[[#This Row],[cu_ID]],#REF!,#REF!), "Not Found")</f>
        <v>Not Found</v>
      </c>
      <c r="C426" s="1">
        <v>103</v>
      </c>
      <c r="D426" s="1">
        <v>73404</v>
      </c>
      <c r="E426" s="1">
        <v>9</v>
      </c>
      <c r="F426" s="2" t="s">
        <v>9015</v>
      </c>
      <c r="G426" s="1">
        <v>250</v>
      </c>
      <c r="H426" s="33">
        <v>0.1</v>
      </c>
      <c r="I426" s="2" t="s">
        <v>10482</v>
      </c>
      <c r="J426" s="2"/>
      <c r="K426" s="2"/>
      <c r="L426" s="2"/>
      <c r="M426" s="2"/>
      <c r="N426" s="2"/>
      <c r="O426" s="2"/>
      <c r="P426" s="2"/>
      <c r="Q426" s="2"/>
      <c r="R426" s="2"/>
      <c r="S426" s="2"/>
      <c r="T426" s="2"/>
      <c r="U426" s="2"/>
      <c r="V426" s="2"/>
      <c r="W426" s="2"/>
      <c r="X426" s="2"/>
      <c r="Y426" s="2"/>
      <c r="Z426" s="2"/>
      <c r="AA426" s="2"/>
      <c r="AB426" s="2"/>
    </row>
    <row r="427" spans="1:28" x14ac:dyDescent="0.3">
      <c r="A427">
        <v>2126</v>
      </c>
      <c r="B427" s="14" t="str">
        <f>IFERROR(_xlfn.XLOOKUP(AllStopTimes[[#This Row],[cu_ID]],#REF!,#REF!), "Not Found")</f>
        <v>Not Found</v>
      </c>
      <c r="C427" s="1">
        <v>103</v>
      </c>
      <c r="D427" s="1">
        <v>70689</v>
      </c>
      <c r="E427" s="1">
        <v>0</v>
      </c>
      <c r="F427" s="2" t="s">
        <v>10483</v>
      </c>
      <c r="G427" s="1">
        <v>260</v>
      </c>
      <c r="H427" s="33">
        <v>7.8166666666666664</v>
      </c>
      <c r="I427" s="2" t="s">
        <v>10484</v>
      </c>
      <c r="J427" s="2"/>
      <c r="K427" s="2"/>
      <c r="L427" s="2"/>
      <c r="M427" s="2"/>
      <c r="N427" s="2"/>
      <c r="O427" s="2"/>
      <c r="P427" s="2"/>
      <c r="Q427" s="2"/>
      <c r="R427" s="2"/>
      <c r="S427" s="2"/>
      <c r="T427" s="2"/>
      <c r="U427" s="2"/>
      <c r="V427" s="2"/>
      <c r="W427" s="2"/>
      <c r="X427" s="2"/>
      <c r="Y427" s="2"/>
      <c r="Z427" s="2"/>
      <c r="AA427" s="2"/>
      <c r="AB427" s="2"/>
    </row>
    <row r="428" spans="1:28" x14ac:dyDescent="0.3">
      <c r="A428">
        <v>2056</v>
      </c>
      <c r="B428" s="14" t="str">
        <f>IFERROR(_xlfn.XLOOKUP(AllStopTimes[[#This Row],[cu_ID]],#REF!,#REF!), "Not Found")</f>
        <v>Not Found</v>
      </c>
      <c r="C428" s="1">
        <v>103</v>
      </c>
      <c r="D428" s="1">
        <v>70613</v>
      </c>
      <c r="E428" s="1">
        <v>0</v>
      </c>
      <c r="F428" s="2" t="s">
        <v>10485</v>
      </c>
      <c r="G428" s="1">
        <v>260</v>
      </c>
      <c r="H428" s="33">
        <v>3.9666666666666668</v>
      </c>
      <c r="I428" s="2" t="s">
        <v>10486</v>
      </c>
      <c r="J428" s="2"/>
      <c r="K428" s="2"/>
      <c r="L428" s="2"/>
      <c r="M428" s="2"/>
      <c r="N428" s="2"/>
      <c r="O428" s="2"/>
      <c r="P428" s="2"/>
      <c r="Q428" s="2"/>
      <c r="R428" s="2"/>
      <c r="S428" s="2"/>
      <c r="T428" s="2"/>
      <c r="U428" s="2"/>
      <c r="V428" s="2"/>
      <c r="W428" s="2"/>
      <c r="X428" s="2"/>
      <c r="Y428" s="2"/>
      <c r="Z428" s="2"/>
      <c r="AA428" s="2"/>
      <c r="AB428" s="2"/>
    </row>
    <row r="429" spans="1:28" x14ac:dyDescent="0.3">
      <c r="A429">
        <v>2746</v>
      </c>
      <c r="B429" s="14" t="str">
        <f>IFERROR(_xlfn.XLOOKUP(AllStopTimes[[#This Row],[cu_ID]],#REF!,#REF!), "Not Found")</f>
        <v>Not Found</v>
      </c>
      <c r="C429" s="1">
        <v>103</v>
      </c>
      <c r="D429" s="1">
        <v>71349</v>
      </c>
      <c r="E429" s="1">
        <v>0</v>
      </c>
      <c r="F429" s="2" t="s">
        <v>9096</v>
      </c>
      <c r="G429" s="1">
        <v>260</v>
      </c>
      <c r="H429" s="33">
        <v>10.133333333333333</v>
      </c>
      <c r="I429" s="2" t="s">
        <v>10487</v>
      </c>
      <c r="J429" s="2"/>
      <c r="K429" s="2"/>
      <c r="L429" s="2"/>
      <c r="M429" s="2"/>
      <c r="N429" s="2"/>
      <c r="O429" s="2"/>
      <c r="P429" s="2"/>
      <c r="Q429" s="2"/>
      <c r="R429" s="2"/>
      <c r="S429" s="2"/>
      <c r="T429" s="2"/>
      <c r="U429" s="2"/>
      <c r="V429" s="2"/>
      <c r="W429" s="2"/>
      <c r="X429" s="2"/>
      <c r="Y429" s="2"/>
      <c r="Z429" s="2"/>
      <c r="AA429" s="2"/>
      <c r="AB429" s="2"/>
    </row>
    <row r="430" spans="1:28" x14ac:dyDescent="0.3">
      <c r="A430">
        <v>2085</v>
      </c>
      <c r="B430" s="14" t="str">
        <f>IFERROR(_xlfn.XLOOKUP(AllStopTimes[[#This Row],[cu_ID]],#REF!,#REF!), "Not Found")</f>
        <v>Not Found</v>
      </c>
      <c r="C430" s="1">
        <v>103</v>
      </c>
      <c r="D430" s="1">
        <v>70644</v>
      </c>
      <c r="E430" s="1">
        <v>0</v>
      </c>
      <c r="F430" s="2" t="s">
        <v>10488</v>
      </c>
      <c r="G430" s="1">
        <v>270</v>
      </c>
      <c r="H430" s="33">
        <v>5.4222222216666669</v>
      </c>
      <c r="I430" s="2" t="s">
        <v>10489</v>
      </c>
      <c r="J430" s="2" t="s">
        <v>10490</v>
      </c>
      <c r="K430" s="2" t="s">
        <v>10491</v>
      </c>
      <c r="L430" s="2"/>
      <c r="M430" s="2"/>
      <c r="N430" s="2"/>
      <c r="O430" s="2"/>
      <c r="P430" s="2"/>
      <c r="Q430" s="2"/>
      <c r="R430" s="2"/>
      <c r="S430" s="2"/>
      <c r="T430" s="2"/>
      <c r="U430" s="2"/>
      <c r="V430" s="2"/>
      <c r="W430" s="2"/>
      <c r="X430" s="2"/>
      <c r="Y430" s="2"/>
      <c r="Z430" s="2"/>
      <c r="AA430" s="2"/>
      <c r="AB430" s="2"/>
    </row>
    <row r="431" spans="1:28" x14ac:dyDescent="0.3">
      <c r="A431">
        <v>2004</v>
      </c>
      <c r="B431" s="14" t="str">
        <f>IFERROR(_xlfn.XLOOKUP(AllStopTimes[[#This Row],[cu_ID]],#REF!,#REF!), "Not Found")</f>
        <v>Not Found</v>
      </c>
      <c r="C431" s="1">
        <v>103</v>
      </c>
      <c r="D431" s="1">
        <v>70556</v>
      </c>
      <c r="E431" s="1">
        <v>0</v>
      </c>
      <c r="F431" s="2" t="s">
        <v>10492</v>
      </c>
      <c r="G431" s="1">
        <v>270</v>
      </c>
      <c r="H431" s="33">
        <v>0.15</v>
      </c>
      <c r="I431" s="2" t="s">
        <v>10493</v>
      </c>
      <c r="J431" s="2"/>
      <c r="K431" s="2"/>
      <c r="L431" s="2"/>
      <c r="M431" s="2"/>
      <c r="N431" s="2"/>
      <c r="O431" s="2"/>
      <c r="P431" s="2"/>
      <c r="Q431" s="2"/>
      <c r="R431" s="2"/>
      <c r="S431" s="2"/>
      <c r="T431" s="2"/>
      <c r="U431" s="2"/>
      <c r="V431" s="2"/>
      <c r="W431" s="2"/>
      <c r="X431" s="2"/>
      <c r="Y431" s="2"/>
      <c r="Z431" s="2"/>
      <c r="AA431" s="2"/>
      <c r="AB431" s="2"/>
    </row>
    <row r="432" spans="1:28" x14ac:dyDescent="0.3">
      <c r="A432">
        <v>2029</v>
      </c>
      <c r="B432" s="14" t="str">
        <f>IFERROR(_xlfn.XLOOKUP(AllStopTimes[[#This Row],[cu_ID]],#REF!,#REF!), "Not Found")</f>
        <v>Not Found</v>
      </c>
      <c r="C432" s="1">
        <v>103</v>
      </c>
      <c r="D432" s="1">
        <v>70584</v>
      </c>
      <c r="E432" s="1">
        <v>0</v>
      </c>
      <c r="F432" s="2" t="s">
        <v>10494</v>
      </c>
      <c r="G432" s="1">
        <v>270</v>
      </c>
      <c r="H432" s="33">
        <v>18.483333333333334</v>
      </c>
      <c r="I432" s="2" t="s">
        <v>10495</v>
      </c>
      <c r="J432" s="2"/>
      <c r="K432" s="2"/>
      <c r="L432" s="2"/>
      <c r="M432" s="2"/>
      <c r="N432" s="2"/>
      <c r="O432" s="2"/>
      <c r="P432" s="2"/>
      <c r="Q432" s="2"/>
      <c r="R432" s="2"/>
      <c r="S432" s="2"/>
      <c r="T432" s="2"/>
      <c r="U432" s="2"/>
      <c r="V432" s="2"/>
      <c r="W432" s="2"/>
      <c r="X432" s="2"/>
      <c r="Y432" s="2"/>
      <c r="Z432" s="2"/>
      <c r="AA432" s="2"/>
      <c r="AB432" s="2"/>
    </row>
    <row r="433" spans="1:28" x14ac:dyDescent="0.3">
      <c r="A433">
        <v>2103</v>
      </c>
      <c r="B433" s="14" t="str">
        <f>IFERROR(_xlfn.XLOOKUP(AllStopTimes[[#This Row],[cu_ID]],#REF!,#REF!), "Not Found")</f>
        <v>Not Found</v>
      </c>
      <c r="C433" s="1">
        <v>103</v>
      </c>
      <c r="D433" s="1">
        <v>70665</v>
      </c>
      <c r="E433" s="1">
        <v>0</v>
      </c>
      <c r="F433" s="2" t="s">
        <v>10496</v>
      </c>
      <c r="G433" s="1">
        <v>280</v>
      </c>
      <c r="H433" s="33">
        <v>13.844444445000001</v>
      </c>
      <c r="I433" s="2" t="s">
        <v>10497</v>
      </c>
      <c r="J433" s="2" t="s">
        <v>10498</v>
      </c>
      <c r="K433" s="2" t="s">
        <v>10499</v>
      </c>
      <c r="L433" s="2"/>
      <c r="M433" s="2"/>
      <c r="N433" s="2"/>
      <c r="O433" s="2"/>
      <c r="P433" s="2"/>
      <c r="Q433" s="2"/>
      <c r="R433" s="2"/>
      <c r="S433" s="2"/>
      <c r="T433" s="2"/>
      <c r="U433" s="2"/>
      <c r="V433" s="2"/>
      <c r="W433" s="2"/>
      <c r="X433" s="2"/>
      <c r="Y433" s="2"/>
      <c r="Z433" s="2"/>
      <c r="AA433" s="2"/>
      <c r="AB433" s="2"/>
    </row>
    <row r="434" spans="1:28" x14ac:dyDescent="0.3">
      <c r="A434">
        <v>10584</v>
      </c>
      <c r="B434" s="14" t="str">
        <f>IFERROR(_xlfn.XLOOKUP(AllStopTimes[[#This Row],[cu_ID]],#REF!,#REF!), "Not Found")</f>
        <v>Not Found</v>
      </c>
      <c r="C434" s="1">
        <v>103</v>
      </c>
      <c r="D434" s="1">
        <v>73376</v>
      </c>
      <c r="E434" s="1">
        <v>0</v>
      </c>
      <c r="F434" s="2" t="s">
        <v>9112</v>
      </c>
      <c r="G434" s="1">
        <v>280</v>
      </c>
      <c r="H434" s="33">
        <v>0.18333333333333335</v>
      </c>
      <c r="I434" s="2" t="s">
        <v>10500</v>
      </c>
      <c r="J434" s="2" t="s">
        <v>10501</v>
      </c>
      <c r="K434" s="2"/>
      <c r="L434" s="2"/>
      <c r="M434" s="2"/>
      <c r="N434" s="2"/>
      <c r="O434" s="2"/>
      <c r="P434" s="2"/>
      <c r="Q434" s="2"/>
      <c r="R434" s="2"/>
      <c r="S434" s="2"/>
      <c r="T434" s="2"/>
      <c r="U434" s="2"/>
      <c r="V434" s="2"/>
      <c r="W434" s="2"/>
      <c r="X434" s="2"/>
      <c r="Y434" s="2"/>
      <c r="Z434" s="2"/>
      <c r="AA434" s="2"/>
      <c r="AB434" s="2"/>
    </row>
    <row r="435" spans="1:28" x14ac:dyDescent="0.3">
      <c r="A435">
        <v>2138</v>
      </c>
      <c r="B435" s="14" t="str">
        <f>IFERROR(_xlfn.XLOOKUP(AllStopTimes[[#This Row],[cu_ID]],#REF!,#REF!), "Not Found")</f>
        <v>Not Found</v>
      </c>
      <c r="C435" s="1">
        <v>103</v>
      </c>
      <c r="D435" s="1">
        <v>99120</v>
      </c>
      <c r="E435" s="1">
        <v>0</v>
      </c>
      <c r="F435" s="2" t="s">
        <v>10502</v>
      </c>
      <c r="G435" s="1">
        <v>280</v>
      </c>
      <c r="H435" s="33">
        <v>0.13333333333333333</v>
      </c>
      <c r="I435" s="2" t="s">
        <v>10503</v>
      </c>
      <c r="J435" s="2"/>
      <c r="K435" s="2"/>
      <c r="L435" s="2"/>
      <c r="M435" s="2"/>
      <c r="N435" s="2"/>
      <c r="O435" s="2"/>
      <c r="P435" s="2"/>
      <c r="Q435" s="2"/>
      <c r="R435" s="2"/>
      <c r="S435" s="2"/>
      <c r="T435" s="2"/>
      <c r="U435" s="2"/>
      <c r="V435" s="2"/>
      <c r="W435" s="2"/>
      <c r="X435" s="2"/>
      <c r="Y435" s="2"/>
      <c r="Z435" s="2"/>
      <c r="AA435" s="2"/>
      <c r="AB435" s="2"/>
    </row>
    <row r="436" spans="1:28" x14ac:dyDescent="0.3">
      <c r="A436">
        <v>12964</v>
      </c>
      <c r="B436" s="14" t="str">
        <f>IFERROR(_xlfn.XLOOKUP(AllStopTimes[[#This Row],[cu_ID]],#REF!,#REF!), "Not Found")</f>
        <v>Not Found</v>
      </c>
      <c r="C436" s="1">
        <v>103</v>
      </c>
      <c r="D436" s="1">
        <v>73395</v>
      </c>
      <c r="E436" s="1">
        <v>1</v>
      </c>
      <c r="F436" s="2" t="s">
        <v>8838</v>
      </c>
      <c r="G436" s="1">
        <v>285</v>
      </c>
      <c r="H436" s="33">
        <v>1.7583333333333333</v>
      </c>
      <c r="I436" s="2" t="s">
        <v>10504</v>
      </c>
      <c r="J436" s="2" t="s">
        <v>10505</v>
      </c>
      <c r="K436" s="2"/>
      <c r="L436" s="2"/>
      <c r="M436" s="2"/>
      <c r="N436" s="2"/>
      <c r="O436" s="2"/>
      <c r="P436" s="2"/>
      <c r="Q436" s="2"/>
      <c r="R436" s="2"/>
      <c r="S436" s="2"/>
      <c r="T436" s="2"/>
      <c r="U436" s="2"/>
      <c r="V436" s="2"/>
      <c r="W436" s="2"/>
      <c r="X436" s="2"/>
      <c r="Y436" s="2"/>
      <c r="Z436" s="2"/>
      <c r="AA436" s="2"/>
      <c r="AB436" s="2"/>
    </row>
    <row r="437" spans="1:28" x14ac:dyDescent="0.3">
      <c r="A437">
        <v>11986</v>
      </c>
      <c r="B437" s="14" t="str">
        <f>IFERROR(_xlfn.XLOOKUP(AllStopTimes[[#This Row],[cu_ID]],#REF!,#REF!), "Not Found")</f>
        <v>Not Found</v>
      </c>
      <c r="C437" s="1">
        <v>103</v>
      </c>
      <c r="D437" s="1">
        <v>73452</v>
      </c>
      <c r="E437" s="1">
        <v>0</v>
      </c>
      <c r="F437" s="2" t="s">
        <v>8836</v>
      </c>
      <c r="G437" s="1">
        <v>285</v>
      </c>
      <c r="H437" s="33">
        <v>23.366666666666667</v>
      </c>
      <c r="I437" s="2" t="s">
        <v>10506</v>
      </c>
      <c r="J437" s="2"/>
      <c r="K437" s="2"/>
      <c r="L437" s="2"/>
      <c r="M437" s="2"/>
      <c r="N437" s="2"/>
      <c r="O437" s="2"/>
      <c r="P437" s="2"/>
      <c r="Q437" s="2"/>
      <c r="R437" s="2"/>
      <c r="S437" s="2"/>
      <c r="T437" s="2"/>
      <c r="U437" s="2"/>
      <c r="V437" s="2"/>
      <c r="W437" s="2"/>
      <c r="X437" s="2"/>
      <c r="Y437" s="2"/>
      <c r="Z437" s="2"/>
      <c r="AA437" s="2"/>
      <c r="AB437" s="2"/>
    </row>
    <row r="438" spans="1:28" x14ac:dyDescent="0.3">
      <c r="A438">
        <v>9624</v>
      </c>
      <c r="B438" s="14" t="str">
        <f>IFERROR(_xlfn.XLOOKUP(AllStopTimes[[#This Row],[cu_ID]],#REF!,#REF!), "Not Found")</f>
        <v>Not Found</v>
      </c>
      <c r="C438" s="1">
        <v>103</v>
      </c>
      <c r="D438" s="1">
        <v>73315</v>
      </c>
      <c r="E438" s="1">
        <v>0</v>
      </c>
      <c r="F438" s="2" t="s">
        <v>8834</v>
      </c>
      <c r="G438" s="1">
        <v>285</v>
      </c>
      <c r="H438" s="33">
        <v>0.11666666666666667</v>
      </c>
      <c r="I438" s="2" t="s">
        <v>10507</v>
      </c>
      <c r="J438" s="2"/>
      <c r="K438" s="2"/>
      <c r="L438" s="2"/>
      <c r="M438" s="2"/>
      <c r="N438" s="2"/>
      <c r="O438" s="2"/>
      <c r="P438" s="2"/>
      <c r="Q438" s="2"/>
      <c r="R438" s="2"/>
      <c r="S438" s="2"/>
      <c r="T438" s="2"/>
      <c r="U438" s="2"/>
      <c r="V438" s="2"/>
      <c r="W438" s="2"/>
      <c r="X438" s="2"/>
      <c r="Y438" s="2"/>
      <c r="Z438" s="2"/>
      <c r="AA438" s="2"/>
      <c r="AB438" s="2"/>
    </row>
    <row r="439" spans="1:28" x14ac:dyDescent="0.3">
      <c r="A439">
        <v>2165</v>
      </c>
      <c r="B439" s="14" t="str">
        <f>IFERROR(_xlfn.XLOOKUP(AllStopTimes[[#This Row],[cu_ID]],#REF!,#REF!), "Not Found")</f>
        <v>Not Found</v>
      </c>
      <c r="C439" s="1">
        <v>103</v>
      </c>
      <c r="D439" s="1">
        <v>99053</v>
      </c>
      <c r="E439" s="1">
        <v>12</v>
      </c>
      <c r="F439" s="2" t="s">
        <v>10508</v>
      </c>
      <c r="G439" s="1">
        <v>286</v>
      </c>
      <c r="H439" s="33">
        <v>2.9833333333333334</v>
      </c>
      <c r="I439" s="2" t="s">
        <v>10509</v>
      </c>
      <c r="J439" s="2" t="s">
        <v>10510</v>
      </c>
      <c r="K439" s="2"/>
      <c r="L439" s="2"/>
      <c r="M439" s="2"/>
      <c r="N439" s="2"/>
      <c r="O439" s="2"/>
      <c r="P439" s="2"/>
      <c r="Q439" s="2"/>
      <c r="R439" s="2"/>
      <c r="S439" s="2"/>
      <c r="T439" s="2"/>
      <c r="U439" s="2"/>
      <c r="V439" s="2"/>
      <c r="W439" s="2"/>
      <c r="X439" s="2"/>
      <c r="Y439" s="2"/>
      <c r="Z439" s="2"/>
      <c r="AA439" s="2"/>
      <c r="AB439" s="2"/>
    </row>
    <row r="440" spans="1:28" x14ac:dyDescent="0.3">
      <c r="A440">
        <v>8183</v>
      </c>
      <c r="B440" s="14" t="str">
        <f>IFERROR(_xlfn.XLOOKUP(AllStopTimes[[#This Row],[cu_ID]],#REF!,#REF!), "Not Found")</f>
        <v>Not Found</v>
      </c>
      <c r="C440" s="1">
        <v>103</v>
      </c>
      <c r="D440" s="1">
        <v>73222</v>
      </c>
      <c r="E440" s="1">
        <v>0</v>
      </c>
      <c r="F440" s="2" t="s">
        <v>8843</v>
      </c>
      <c r="G440" s="1">
        <v>287</v>
      </c>
      <c r="H440" s="33">
        <v>0.31666666666666665</v>
      </c>
      <c r="I440" s="2" t="s">
        <v>10511</v>
      </c>
      <c r="J440" s="2"/>
      <c r="K440" s="2"/>
      <c r="L440" s="2"/>
      <c r="M440" s="2"/>
      <c r="N440" s="2"/>
      <c r="O440" s="2"/>
      <c r="P440" s="2"/>
      <c r="Q440" s="2"/>
      <c r="R440" s="2"/>
      <c r="S440" s="2"/>
      <c r="T440" s="2"/>
      <c r="U440" s="2"/>
      <c r="V440" s="2"/>
      <c r="W440" s="2"/>
      <c r="X440" s="2"/>
      <c r="Y440" s="2"/>
      <c r="Z440" s="2"/>
      <c r="AA440" s="2"/>
      <c r="AB440" s="2"/>
    </row>
    <row r="441" spans="1:28" x14ac:dyDescent="0.3">
      <c r="A441">
        <v>15608</v>
      </c>
      <c r="B441" s="14" t="str">
        <f>IFERROR(_xlfn.XLOOKUP(AllStopTimes[[#This Row],[cu_ID]],#REF!,#REF!), "Not Found")</f>
        <v>Not Found</v>
      </c>
      <c r="C441" s="1">
        <v>103</v>
      </c>
      <c r="D441" s="1">
        <v>73551</v>
      </c>
      <c r="E441" s="1">
        <v>0</v>
      </c>
      <c r="F441" s="2" t="s">
        <v>9010</v>
      </c>
      <c r="G441" s="1">
        <v>290</v>
      </c>
      <c r="H441" s="33">
        <v>8.6722222216666669</v>
      </c>
      <c r="I441" s="2" t="s">
        <v>10512</v>
      </c>
      <c r="J441" s="2" t="s">
        <v>10513</v>
      </c>
      <c r="K441" s="2" t="s">
        <v>10514</v>
      </c>
      <c r="L441" s="2"/>
      <c r="M441" s="2"/>
      <c r="N441" s="2"/>
      <c r="O441" s="2"/>
      <c r="P441" s="2"/>
      <c r="Q441" s="2"/>
      <c r="R441" s="2"/>
      <c r="S441" s="2"/>
      <c r="T441" s="2"/>
      <c r="U441" s="2"/>
      <c r="V441" s="2"/>
      <c r="W441" s="2"/>
      <c r="X441" s="2"/>
      <c r="Y441" s="2"/>
      <c r="Z441" s="2"/>
      <c r="AA441" s="2"/>
      <c r="AB441" s="2"/>
    </row>
    <row r="442" spans="1:28" x14ac:dyDescent="0.3">
      <c r="A442">
        <v>1995</v>
      </c>
      <c r="B442" s="14" t="str">
        <f>IFERROR(_xlfn.XLOOKUP(AllStopTimes[[#This Row],[cu_ID]],#REF!,#REF!), "Not Found")</f>
        <v>Not Found</v>
      </c>
      <c r="C442" s="1">
        <v>103</v>
      </c>
      <c r="D442" s="1">
        <v>70547</v>
      </c>
      <c r="E442" s="1">
        <v>0</v>
      </c>
      <c r="F442" s="2" t="s">
        <v>10515</v>
      </c>
      <c r="G442" s="1">
        <v>290</v>
      </c>
      <c r="H442" s="33">
        <v>8.3333333333333329E-2</v>
      </c>
      <c r="I442" s="2" t="s">
        <v>10516</v>
      </c>
      <c r="J442" s="2"/>
      <c r="K442" s="2"/>
      <c r="L442" s="2"/>
      <c r="M442" s="2"/>
      <c r="N442" s="2"/>
      <c r="O442" s="2"/>
      <c r="P442" s="2"/>
      <c r="Q442" s="2"/>
      <c r="R442" s="2"/>
      <c r="S442" s="2"/>
      <c r="T442" s="2"/>
      <c r="U442" s="2"/>
      <c r="V442" s="2"/>
      <c r="W442" s="2"/>
      <c r="X442" s="2"/>
      <c r="Y442" s="2"/>
      <c r="Z442" s="2"/>
      <c r="AA442" s="2"/>
      <c r="AB442" s="2"/>
    </row>
    <row r="443" spans="1:28" x14ac:dyDescent="0.3">
      <c r="A443">
        <v>12878</v>
      </c>
      <c r="B443" s="14" t="str">
        <f>IFERROR(_xlfn.XLOOKUP(AllStopTimes[[#This Row],[cu_ID]],#REF!,#REF!), "Not Found")</f>
        <v>Not Found</v>
      </c>
      <c r="C443" s="1">
        <v>103</v>
      </c>
      <c r="D443" s="1">
        <v>73485</v>
      </c>
      <c r="E443" s="1">
        <v>0</v>
      </c>
      <c r="F443" s="2" t="s">
        <v>8944</v>
      </c>
      <c r="G443" s="1">
        <v>290</v>
      </c>
      <c r="H443" s="33">
        <v>1.9000000000000001</v>
      </c>
      <c r="I443" s="2" t="s">
        <v>10517</v>
      </c>
      <c r="J443" s="2"/>
      <c r="K443" s="2"/>
      <c r="L443" s="2"/>
      <c r="M443" s="2"/>
      <c r="N443" s="2"/>
      <c r="O443" s="2"/>
      <c r="P443" s="2"/>
      <c r="Q443" s="2"/>
      <c r="R443" s="2"/>
      <c r="S443" s="2"/>
      <c r="T443" s="2"/>
      <c r="U443" s="2"/>
      <c r="V443" s="2"/>
      <c r="W443" s="2"/>
      <c r="X443" s="2"/>
      <c r="Y443" s="2"/>
      <c r="Z443" s="2"/>
      <c r="AA443" s="2"/>
      <c r="AB443" s="2"/>
    </row>
    <row r="444" spans="1:28" x14ac:dyDescent="0.3">
      <c r="A444">
        <v>1988</v>
      </c>
      <c r="B444" s="14" t="str">
        <f>IFERROR(_xlfn.XLOOKUP(AllStopTimes[[#This Row],[cu_ID]],#REF!,#REF!), "Not Found")</f>
        <v>Not Found</v>
      </c>
      <c r="C444" s="1">
        <v>103</v>
      </c>
      <c r="D444" s="1">
        <v>70540</v>
      </c>
      <c r="E444" s="1">
        <v>0</v>
      </c>
      <c r="F444" s="2" t="s">
        <v>10518</v>
      </c>
      <c r="G444" s="1">
        <v>290</v>
      </c>
      <c r="H444" s="33">
        <v>5.8</v>
      </c>
      <c r="I444" s="2" t="s">
        <v>10519</v>
      </c>
      <c r="J444" s="2"/>
      <c r="K444" s="2"/>
      <c r="L444" s="2"/>
      <c r="M444" s="2"/>
      <c r="N444" s="2"/>
      <c r="O444" s="2"/>
      <c r="P444" s="2"/>
      <c r="Q444" s="2"/>
      <c r="R444" s="2"/>
      <c r="S444" s="2"/>
      <c r="T444" s="2"/>
      <c r="U444" s="2"/>
      <c r="V444" s="2"/>
      <c r="W444" s="2"/>
      <c r="X444" s="2"/>
      <c r="Y444" s="2"/>
      <c r="Z444" s="2"/>
      <c r="AA444" s="2"/>
      <c r="AB444" s="2"/>
    </row>
    <row r="445" spans="1:28" x14ac:dyDescent="0.3">
      <c r="A445">
        <v>2993</v>
      </c>
      <c r="B445" s="14" t="str">
        <f>IFERROR(_xlfn.XLOOKUP(AllStopTimes[[#This Row],[cu_ID]],#REF!,#REF!), "Not Found")</f>
        <v>Not Found</v>
      </c>
      <c r="C445" s="1">
        <v>103</v>
      </c>
      <c r="D445" s="1">
        <v>99053</v>
      </c>
      <c r="E445" s="1">
        <v>1</v>
      </c>
      <c r="F445" s="2" t="s">
        <v>10520</v>
      </c>
      <c r="G445" s="1">
        <v>290</v>
      </c>
      <c r="H445" s="33">
        <v>0.11666666666666667</v>
      </c>
      <c r="I445" s="2" t="s">
        <v>10521</v>
      </c>
      <c r="J445" s="2"/>
      <c r="K445" s="2"/>
      <c r="L445" s="2"/>
      <c r="M445" s="2"/>
      <c r="N445" s="2"/>
      <c r="O445" s="2"/>
      <c r="P445" s="2"/>
      <c r="Q445" s="2"/>
      <c r="R445" s="2"/>
      <c r="S445" s="2"/>
      <c r="T445" s="2"/>
      <c r="U445" s="2"/>
      <c r="V445" s="2"/>
      <c r="W445" s="2"/>
      <c r="X445" s="2"/>
      <c r="Y445" s="2"/>
      <c r="Z445" s="2"/>
      <c r="AA445" s="2"/>
      <c r="AB445" s="2"/>
    </row>
    <row r="446" spans="1:28" x14ac:dyDescent="0.3">
      <c r="A446">
        <v>2963</v>
      </c>
      <c r="B446" s="14" t="str">
        <f>IFERROR(_xlfn.XLOOKUP(AllStopTimes[[#This Row],[cu_ID]],#REF!,#REF!), "Not Found")</f>
        <v>Not Found</v>
      </c>
      <c r="C446" s="1">
        <v>103</v>
      </c>
      <c r="D446" s="1">
        <v>73159</v>
      </c>
      <c r="E446" s="1">
        <v>0</v>
      </c>
      <c r="F446" s="2" t="s">
        <v>10522</v>
      </c>
      <c r="G446" s="1">
        <v>300</v>
      </c>
      <c r="H446" s="33">
        <v>0.13333333333333333</v>
      </c>
      <c r="I446" s="2" t="s">
        <v>10523</v>
      </c>
      <c r="J446" s="2"/>
      <c r="K446" s="2"/>
      <c r="L446" s="2"/>
      <c r="M446" s="2"/>
      <c r="N446" s="2"/>
      <c r="O446" s="2"/>
      <c r="P446" s="2"/>
      <c r="Q446" s="2"/>
      <c r="R446" s="2"/>
      <c r="S446" s="2"/>
      <c r="T446" s="2"/>
      <c r="U446" s="2"/>
      <c r="V446" s="2"/>
      <c r="W446" s="2"/>
      <c r="X446" s="2"/>
      <c r="Y446" s="2"/>
      <c r="Z446" s="2"/>
      <c r="AA446" s="2"/>
      <c r="AB446" s="2"/>
    </row>
    <row r="447" spans="1:28" x14ac:dyDescent="0.3">
      <c r="A447">
        <v>2034</v>
      </c>
      <c r="B447" s="14" t="str">
        <f>IFERROR(_xlfn.XLOOKUP(AllStopTimes[[#This Row],[cu_ID]],#REF!,#REF!), "Not Found")</f>
        <v>Not Found</v>
      </c>
      <c r="C447" s="1">
        <v>103</v>
      </c>
      <c r="D447" s="1">
        <v>70590</v>
      </c>
      <c r="E447" s="1">
        <v>0</v>
      </c>
      <c r="F447" s="2" t="s">
        <v>10524</v>
      </c>
      <c r="G447" s="1">
        <v>321</v>
      </c>
      <c r="H447" s="33">
        <v>12.833333333333334</v>
      </c>
      <c r="I447" s="2" t="s">
        <v>10525</v>
      </c>
      <c r="J447" s="2"/>
      <c r="K447" s="2"/>
      <c r="L447" s="2"/>
      <c r="M447" s="2"/>
      <c r="N447" s="2"/>
      <c r="O447" s="2"/>
      <c r="P447" s="2"/>
      <c r="Q447" s="2"/>
      <c r="R447" s="2"/>
      <c r="S447" s="2"/>
      <c r="T447" s="2"/>
      <c r="U447" s="2"/>
      <c r="V447" s="2"/>
      <c r="W447" s="2"/>
      <c r="X447" s="2"/>
      <c r="Y447" s="2"/>
      <c r="Z447" s="2"/>
      <c r="AA447" s="2"/>
      <c r="AB447" s="2"/>
    </row>
    <row r="448" spans="1:28" x14ac:dyDescent="0.3">
      <c r="A448">
        <v>12439</v>
      </c>
      <c r="B448" s="14" t="str">
        <f>IFERROR(_xlfn.XLOOKUP(AllStopTimes[[#This Row],[cu_ID]],#REF!,#REF!), "Not Found")</f>
        <v>Not Found</v>
      </c>
      <c r="C448" s="1">
        <v>103</v>
      </c>
      <c r="D448" s="1">
        <v>73461</v>
      </c>
      <c r="E448" s="1">
        <v>0</v>
      </c>
      <c r="F448" s="2" t="s">
        <v>8860</v>
      </c>
      <c r="G448" s="1">
        <v>322</v>
      </c>
      <c r="H448" s="33">
        <v>0.35000000000000003</v>
      </c>
      <c r="I448" s="2" t="s">
        <v>10526</v>
      </c>
      <c r="J448" s="2"/>
      <c r="K448" s="2"/>
      <c r="L448" s="2"/>
      <c r="M448" s="2"/>
      <c r="N448" s="2"/>
      <c r="O448" s="2"/>
      <c r="P448" s="2"/>
      <c r="Q448" s="2"/>
      <c r="R448" s="2"/>
      <c r="S448" s="2"/>
      <c r="T448" s="2"/>
      <c r="U448" s="2"/>
      <c r="V448" s="2"/>
      <c r="W448" s="2"/>
      <c r="X448" s="2"/>
      <c r="Y448" s="2"/>
      <c r="Z448" s="2"/>
      <c r="AA448" s="2"/>
      <c r="AB448" s="2"/>
    </row>
    <row r="449" spans="1:28" x14ac:dyDescent="0.3">
      <c r="A449">
        <v>9838</v>
      </c>
      <c r="B449" s="14" t="str">
        <f>IFERROR(_xlfn.XLOOKUP(AllStopTimes[[#This Row],[cu_ID]],#REF!,#REF!), "Not Found")</f>
        <v>Not Found</v>
      </c>
      <c r="C449" s="1">
        <v>103</v>
      </c>
      <c r="D449" s="1">
        <v>73339</v>
      </c>
      <c r="E449" s="1">
        <v>0</v>
      </c>
      <c r="F449" s="2" t="s">
        <v>8862</v>
      </c>
      <c r="G449" s="1">
        <v>325</v>
      </c>
      <c r="H449" s="33">
        <v>3.4166666666666665</v>
      </c>
      <c r="I449" s="2" t="s">
        <v>10527</v>
      </c>
      <c r="J449" s="2" t="s">
        <v>10528</v>
      </c>
      <c r="K449" s="2"/>
      <c r="L449" s="2"/>
      <c r="M449" s="2"/>
      <c r="N449" s="2"/>
      <c r="O449" s="2"/>
      <c r="P449" s="2"/>
      <c r="Q449" s="2"/>
      <c r="R449" s="2"/>
      <c r="S449" s="2"/>
      <c r="T449" s="2"/>
      <c r="U449" s="2"/>
      <c r="V449" s="2"/>
      <c r="W449" s="2"/>
      <c r="X449" s="2"/>
      <c r="Y449" s="2"/>
      <c r="Z449" s="2"/>
      <c r="AA449" s="2"/>
      <c r="AB449" s="2"/>
    </row>
    <row r="450" spans="1:28" x14ac:dyDescent="0.3">
      <c r="A450">
        <v>2153</v>
      </c>
      <c r="B450" s="14" t="str">
        <f>IFERROR(_xlfn.XLOOKUP(AllStopTimes[[#This Row],[cu_ID]],#REF!,#REF!), "Not Found")</f>
        <v>Not Found</v>
      </c>
      <c r="C450" s="1">
        <v>103</v>
      </c>
      <c r="D450" s="1">
        <v>99052</v>
      </c>
      <c r="E450" s="1">
        <v>8</v>
      </c>
      <c r="F450" s="2" t="s">
        <v>8867</v>
      </c>
      <c r="G450" s="1">
        <v>330</v>
      </c>
      <c r="H450" s="33">
        <v>0.13333333333333333</v>
      </c>
      <c r="I450" s="2" t="s">
        <v>10529</v>
      </c>
      <c r="J450" s="2"/>
      <c r="K450" s="2"/>
      <c r="L450" s="2"/>
      <c r="M450" s="2"/>
      <c r="N450" s="2"/>
      <c r="O450" s="2"/>
      <c r="P450" s="2"/>
      <c r="Q450" s="2"/>
      <c r="R450" s="2"/>
      <c r="S450" s="2"/>
      <c r="T450" s="2"/>
      <c r="U450" s="2"/>
      <c r="V450" s="2"/>
      <c r="W450" s="2"/>
      <c r="X450" s="2"/>
      <c r="Y450" s="2"/>
      <c r="Z450" s="2"/>
      <c r="AA450" s="2"/>
      <c r="AB450" s="2"/>
    </row>
    <row r="451" spans="1:28" x14ac:dyDescent="0.3">
      <c r="A451">
        <v>2747</v>
      </c>
      <c r="B451" s="14" t="str">
        <f>IFERROR(_xlfn.XLOOKUP(AllStopTimes[[#This Row],[cu_ID]],#REF!,#REF!), "Not Found")</f>
        <v>Not Found</v>
      </c>
      <c r="C451" s="1">
        <v>103</v>
      </c>
      <c r="D451" s="1">
        <v>71350</v>
      </c>
      <c r="E451" s="1">
        <v>0</v>
      </c>
      <c r="F451" s="2" t="s">
        <v>9721</v>
      </c>
      <c r="G451" s="1">
        <v>370</v>
      </c>
      <c r="H451" s="33">
        <v>6.5666666666666664</v>
      </c>
      <c r="I451" s="2" t="s">
        <v>10530</v>
      </c>
      <c r="J451" s="2"/>
      <c r="K451" s="2"/>
      <c r="L451" s="2"/>
      <c r="M451" s="2"/>
      <c r="N451" s="2"/>
      <c r="O451" s="2"/>
      <c r="P451" s="2"/>
      <c r="Q451" s="2"/>
      <c r="R451" s="2"/>
      <c r="S451" s="2"/>
      <c r="T451" s="2"/>
      <c r="U451" s="2"/>
      <c r="V451" s="2"/>
      <c r="W451" s="2"/>
      <c r="X451" s="2"/>
      <c r="Y451" s="2"/>
      <c r="Z451" s="2"/>
      <c r="AA451" s="2"/>
      <c r="AB451" s="2"/>
    </row>
    <row r="452" spans="1:28" x14ac:dyDescent="0.3">
      <c r="A452">
        <v>2345</v>
      </c>
      <c r="B452" s="14" t="str">
        <f>IFERROR(_xlfn.XLOOKUP(AllStopTimes[[#This Row],[cu_ID]],#REF!,#REF!), "Not Found")</f>
        <v>Not Found</v>
      </c>
      <c r="C452" s="1">
        <v>103</v>
      </c>
      <c r="D452" s="1">
        <v>70928</v>
      </c>
      <c r="E452" s="1">
        <v>0</v>
      </c>
      <c r="F452" s="2" t="s">
        <v>10411</v>
      </c>
      <c r="G452" s="1">
        <v>9999</v>
      </c>
      <c r="H452" s="33">
        <v>0</v>
      </c>
      <c r="I452" s="2" t="s">
        <v>10531</v>
      </c>
      <c r="J452" s="2"/>
      <c r="K452" s="2"/>
      <c r="L452" s="2"/>
      <c r="M452" s="2"/>
      <c r="N452" s="2"/>
      <c r="O452" s="2"/>
      <c r="P452" s="2"/>
      <c r="Q452" s="2"/>
      <c r="R452" s="2"/>
      <c r="S452" s="2"/>
      <c r="T452" s="2"/>
      <c r="U452" s="2"/>
      <c r="V452" s="2"/>
      <c r="W452" s="2"/>
      <c r="X452" s="2"/>
      <c r="Y452" s="2"/>
      <c r="Z452" s="2"/>
      <c r="AA452" s="2"/>
      <c r="AB452" s="2"/>
    </row>
    <row r="453" spans="1:28" x14ac:dyDescent="0.3">
      <c r="A453">
        <v>2880</v>
      </c>
      <c r="B453" s="14" t="str">
        <f>IFERROR(_xlfn.XLOOKUP(AllStopTimes[[#This Row],[cu_ID]],#REF!,#REF!), "Not Found")</f>
        <v>Not Found</v>
      </c>
      <c r="C453" s="1">
        <v>103</v>
      </c>
      <c r="D453" s="1">
        <v>73048</v>
      </c>
      <c r="E453" s="1">
        <v>0</v>
      </c>
      <c r="F453" s="2" t="s">
        <v>10265</v>
      </c>
      <c r="G453" s="1">
        <v>9999</v>
      </c>
      <c r="H453" s="33">
        <v>0.16666666666666666</v>
      </c>
      <c r="I453" s="2" t="s">
        <v>10532</v>
      </c>
      <c r="J453" s="2"/>
      <c r="K453" s="2"/>
      <c r="L453" s="2"/>
      <c r="M453" s="2"/>
      <c r="N453" s="2"/>
      <c r="O453" s="2"/>
      <c r="P453" s="2"/>
      <c r="Q453" s="2"/>
      <c r="R453" s="2"/>
      <c r="S453" s="2"/>
      <c r="T453" s="2"/>
      <c r="U453" s="2"/>
      <c r="V453" s="2"/>
      <c r="W453" s="2"/>
      <c r="X453" s="2"/>
      <c r="Y453" s="2"/>
      <c r="Z453" s="2"/>
      <c r="AA453" s="2"/>
      <c r="AB453" s="2"/>
    </row>
    <row r="454" spans="1:28" x14ac:dyDescent="0.3">
      <c r="A454">
        <v>2783</v>
      </c>
      <c r="B454" s="14" t="str">
        <f>IFERROR(_xlfn.XLOOKUP(AllStopTimes[[#This Row],[cu_ID]],#REF!,#REF!), "Not Found")</f>
        <v>Not Found</v>
      </c>
      <c r="C454" s="1">
        <v>103</v>
      </c>
      <c r="D454" s="1">
        <v>71389</v>
      </c>
      <c r="E454" s="1">
        <v>0</v>
      </c>
      <c r="F454" s="2" t="s">
        <v>10262</v>
      </c>
      <c r="G454" s="1">
        <v>9999</v>
      </c>
      <c r="H454" s="33">
        <v>0.1</v>
      </c>
      <c r="I454" s="2" t="s">
        <v>10533</v>
      </c>
      <c r="J454" s="2"/>
      <c r="K454" s="2"/>
      <c r="L454" s="2"/>
      <c r="M454" s="2"/>
      <c r="N454" s="2"/>
      <c r="O454" s="2"/>
      <c r="P454" s="2"/>
      <c r="Q454" s="2"/>
      <c r="R454" s="2"/>
      <c r="S454" s="2"/>
      <c r="T454" s="2"/>
      <c r="U454" s="2"/>
      <c r="V454" s="2"/>
      <c r="W454" s="2"/>
      <c r="X454" s="2"/>
      <c r="Y454" s="2"/>
      <c r="Z454" s="2"/>
      <c r="AA454" s="2"/>
      <c r="AB454" s="2"/>
    </row>
    <row r="455" spans="1:28" x14ac:dyDescent="0.3">
      <c r="A455">
        <v>12501</v>
      </c>
      <c r="B455" s="14" t="str">
        <f>IFERROR(_xlfn.XLOOKUP(AllStopTimes[[#This Row],[cu_ID]],#REF!,#REF!), "Not Found")</f>
        <v>Not Found</v>
      </c>
      <c r="C455" s="1">
        <v>105</v>
      </c>
      <c r="D455" s="1">
        <v>73469</v>
      </c>
      <c r="E455" s="1">
        <v>0</v>
      </c>
      <c r="F455" s="2" t="s">
        <v>9458</v>
      </c>
      <c r="G455" s="1">
        <v>1</v>
      </c>
      <c r="H455" s="33">
        <v>10.208333333333334</v>
      </c>
      <c r="I455" s="2" t="s">
        <v>10534</v>
      </c>
      <c r="J455" s="2" t="s">
        <v>10535</v>
      </c>
      <c r="K455" s="2"/>
      <c r="L455" s="2"/>
      <c r="M455" s="2"/>
      <c r="N455" s="2"/>
      <c r="O455" s="2"/>
      <c r="P455" s="2"/>
      <c r="Q455" s="2"/>
      <c r="R455" s="2"/>
      <c r="S455" s="2"/>
      <c r="T455" s="2"/>
      <c r="U455" s="2"/>
      <c r="V455" s="2"/>
      <c r="W455" s="2"/>
      <c r="X455" s="2"/>
      <c r="Y455" s="2"/>
      <c r="Z455" s="2"/>
      <c r="AA455" s="2"/>
      <c r="AB455" s="2"/>
    </row>
    <row r="456" spans="1:28" x14ac:dyDescent="0.3">
      <c r="A456">
        <v>12502</v>
      </c>
      <c r="B456" s="14" t="str">
        <f>IFERROR(_xlfn.XLOOKUP(AllStopTimes[[#This Row],[cu_ID]],#REF!,#REF!), "Not Found")</f>
        <v>Not Found</v>
      </c>
      <c r="C456" s="1">
        <v>105</v>
      </c>
      <c r="D456" s="1">
        <v>73469</v>
      </c>
      <c r="E456" s="1">
        <v>1</v>
      </c>
      <c r="F456" s="2" t="s">
        <v>9458</v>
      </c>
      <c r="G456" s="1">
        <v>1</v>
      </c>
      <c r="H456" s="33">
        <v>0.19166666666666668</v>
      </c>
      <c r="I456" s="2" t="s">
        <v>10536</v>
      </c>
      <c r="J456" s="2" t="s">
        <v>10537</v>
      </c>
      <c r="K456" s="2"/>
      <c r="L456" s="2"/>
      <c r="M456" s="2"/>
      <c r="N456" s="2"/>
      <c r="O456" s="2"/>
      <c r="P456" s="2"/>
      <c r="Q456" s="2"/>
      <c r="R456" s="2"/>
      <c r="S456" s="2"/>
      <c r="T456" s="2"/>
      <c r="U456" s="2"/>
      <c r="V456" s="2"/>
      <c r="W456" s="2"/>
      <c r="X456" s="2"/>
      <c r="Y456" s="2"/>
      <c r="Z456" s="2"/>
      <c r="AA456" s="2"/>
      <c r="AB456" s="2"/>
    </row>
    <row r="457" spans="1:28" x14ac:dyDescent="0.3">
      <c r="A457">
        <v>2184</v>
      </c>
      <c r="B457" s="14" t="str">
        <f>IFERROR(_xlfn.XLOOKUP(AllStopTimes[[#This Row],[cu_ID]],#REF!,#REF!), "Not Found")</f>
        <v>Not Found</v>
      </c>
      <c r="C457" s="1">
        <v>105</v>
      </c>
      <c r="D457" s="1">
        <v>70753</v>
      </c>
      <c r="E457" s="1">
        <v>0</v>
      </c>
      <c r="F457" s="2" t="s">
        <v>10538</v>
      </c>
      <c r="G457" s="1">
        <v>1</v>
      </c>
      <c r="H457" s="33">
        <v>5.9333333333333336</v>
      </c>
      <c r="I457" s="2" t="s">
        <v>10539</v>
      </c>
      <c r="J457" s="2"/>
      <c r="K457" s="2"/>
      <c r="L457" s="2"/>
      <c r="M457" s="2"/>
      <c r="N457" s="2"/>
      <c r="O457" s="2"/>
      <c r="P457" s="2"/>
      <c r="Q457" s="2"/>
      <c r="R457" s="2"/>
      <c r="S457" s="2"/>
      <c r="T457" s="2"/>
      <c r="U457" s="2"/>
      <c r="V457" s="2"/>
      <c r="W457" s="2"/>
      <c r="X457" s="2"/>
      <c r="Y457" s="2"/>
      <c r="Z457" s="2"/>
      <c r="AA457" s="2"/>
      <c r="AB457" s="2"/>
    </row>
    <row r="458" spans="1:28" x14ac:dyDescent="0.3">
      <c r="A458">
        <v>15804</v>
      </c>
      <c r="B458" s="14" t="str">
        <f>IFERROR(_xlfn.XLOOKUP(AllStopTimes[[#This Row],[cu_ID]],#REF!,#REF!), "Not Found")</f>
        <v>Not Found</v>
      </c>
      <c r="C458" s="1">
        <v>105</v>
      </c>
      <c r="D458" s="1">
        <v>99158</v>
      </c>
      <c r="E458" s="1">
        <v>2</v>
      </c>
      <c r="F458" s="2" t="s">
        <v>10296</v>
      </c>
      <c r="G458" s="1">
        <v>1</v>
      </c>
      <c r="H458" s="33">
        <v>8.5666666666666664</v>
      </c>
      <c r="I458" s="2" t="s">
        <v>10540</v>
      </c>
      <c r="J458" s="2"/>
      <c r="K458" s="2"/>
      <c r="L458" s="2"/>
      <c r="M458" s="2"/>
      <c r="N458" s="2"/>
      <c r="O458" s="2"/>
      <c r="P458" s="2"/>
      <c r="Q458" s="2"/>
      <c r="R458" s="2"/>
      <c r="S458" s="2"/>
      <c r="T458" s="2"/>
      <c r="U458" s="2"/>
      <c r="V458" s="2"/>
      <c r="W458" s="2"/>
      <c r="X458" s="2"/>
      <c r="Y458" s="2"/>
      <c r="Z458" s="2"/>
      <c r="AA458" s="2"/>
      <c r="AB458" s="2"/>
    </row>
    <row r="459" spans="1:28" x14ac:dyDescent="0.3">
      <c r="A459">
        <v>13133</v>
      </c>
      <c r="B459" s="14" t="str">
        <f>IFERROR(_xlfn.XLOOKUP(AllStopTimes[[#This Row],[cu_ID]],#REF!,#REF!), "Not Found")</f>
        <v>Not Found</v>
      </c>
      <c r="C459" s="1">
        <v>105</v>
      </c>
      <c r="D459" s="1">
        <v>99161</v>
      </c>
      <c r="E459" s="1">
        <v>203</v>
      </c>
      <c r="F459" s="2" t="s">
        <v>9201</v>
      </c>
      <c r="G459" s="1">
        <v>1</v>
      </c>
      <c r="H459" s="33">
        <v>0.21666666666666667</v>
      </c>
      <c r="I459" s="2" t="s">
        <v>10541</v>
      </c>
      <c r="J459" s="2"/>
      <c r="K459" s="2"/>
      <c r="L459" s="2"/>
      <c r="M459" s="2"/>
      <c r="N459" s="2"/>
      <c r="O459" s="2"/>
      <c r="P459" s="2"/>
      <c r="Q459" s="2"/>
      <c r="R459" s="2"/>
      <c r="S459" s="2"/>
      <c r="T459" s="2"/>
      <c r="U459" s="2"/>
      <c r="V459" s="2"/>
      <c r="W459" s="2"/>
      <c r="X459" s="2"/>
      <c r="Y459" s="2"/>
      <c r="Z459" s="2"/>
      <c r="AA459" s="2"/>
      <c r="AB459" s="2"/>
    </row>
    <row r="460" spans="1:28" x14ac:dyDescent="0.3">
      <c r="A460">
        <v>2582</v>
      </c>
      <c r="B460" s="14" t="str">
        <f>IFERROR(_xlfn.XLOOKUP(AllStopTimes[[#This Row],[cu_ID]],#REF!,#REF!), "Not Found")</f>
        <v>Not Found</v>
      </c>
      <c r="C460" s="1">
        <v>105</v>
      </c>
      <c r="D460" s="1">
        <v>71178</v>
      </c>
      <c r="E460" s="1">
        <v>0</v>
      </c>
      <c r="F460" s="2" t="s">
        <v>10542</v>
      </c>
      <c r="G460" s="1">
        <v>2</v>
      </c>
      <c r="H460" s="33">
        <v>1.05</v>
      </c>
      <c r="I460" s="2" t="s">
        <v>10543</v>
      </c>
      <c r="J460" s="2"/>
      <c r="K460" s="2"/>
      <c r="L460" s="2"/>
      <c r="M460" s="2"/>
      <c r="N460" s="2"/>
      <c r="O460" s="2"/>
      <c r="P460" s="2"/>
      <c r="Q460" s="2"/>
      <c r="R460" s="2"/>
      <c r="S460" s="2"/>
      <c r="T460" s="2"/>
      <c r="U460" s="2"/>
      <c r="V460" s="2"/>
      <c r="W460" s="2"/>
      <c r="X460" s="2"/>
      <c r="Y460" s="2"/>
      <c r="Z460" s="2"/>
      <c r="AA460" s="2"/>
      <c r="AB460" s="2"/>
    </row>
    <row r="461" spans="1:28" x14ac:dyDescent="0.3">
      <c r="A461">
        <v>8533</v>
      </c>
      <c r="B461" s="14" t="str">
        <f>IFERROR(_xlfn.XLOOKUP(AllStopTimes[[#This Row],[cu_ID]],#REF!,#REF!), "Not Found")</f>
        <v>Not Found</v>
      </c>
      <c r="C461" s="1">
        <v>105</v>
      </c>
      <c r="D461" s="1">
        <v>99031</v>
      </c>
      <c r="E461" s="1">
        <v>60</v>
      </c>
      <c r="F461" s="2" t="s">
        <v>10544</v>
      </c>
      <c r="G461" s="1">
        <v>2</v>
      </c>
      <c r="H461" s="33">
        <v>13.125</v>
      </c>
      <c r="I461" s="2" t="s">
        <v>10545</v>
      </c>
      <c r="J461" s="2" t="s">
        <v>10546</v>
      </c>
      <c r="K461" s="2"/>
      <c r="L461" s="2"/>
      <c r="M461" s="2"/>
      <c r="N461" s="2"/>
      <c r="O461" s="2"/>
      <c r="P461" s="2"/>
      <c r="Q461" s="2"/>
      <c r="R461" s="2"/>
      <c r="S461" s="2"/>
      <c r="T461" s="2"/>
      <c r="U461" s="2"/>
      <c r="V461" s="2"/>
      <c r="W461" s="2"/>
      <c r="X461" s="2"/>
      <c r="Y461" s="2"/>
      <c r="Z461" s="2"/>
      <c r="AA461" s="2"/>
      <c r="AB461" s="2"/>
    </row>
    <row r="462" spans="1:28" x14ac:dyDescent="0.3">
      <c r="A462">
        <v>8539</v>
      </c>
      <c r="B462" s="14" t="str">
        <f>IFERROR(_xlfn.XLOOKUP(AllStopTimes[[#This Row],[cu_ID]],#REF!,#REF!), "Not Found")</f>
        <v>Not Found</v>
      </c>
      <c r="C462" s="1">
        <v>105</v>
      </c>
      <c r="D462" s="1">
        <v>99031</v>
      </c>
      <c r="E462" s="1">
        <v>66</v>
      </c>
      <c r="F462" s="2" t="s">
        <v>9381</v>
      </c>
      <c r="G462" s="1">
        <v>5</v>
      </c>
      <c r="H462" s="33">
        <v>14.672222221666667</v>
      </c>
      <c r="I462" s="2" t="s">
        <v>10547</v>
      </c>
      <c r="J462" s="2" t="s">
        <v>10548</v>
      </c>
      <c r="K462" s="2" t="s">
        <v>10549</v>
      </c>
      <c r="L462" s="2"/>
      <c r="M462" s="2"/>
      <c r="N462" s="2"/>
      <c r="O462" s="2"/>
      <c r="P462" s="2"/>
      <c r="Q462" s="2"/>
      <c r="R462" s="2"/>
      <c r="S462" s="2"/>
      <c r="T462" s="2"/>
      <c r="U462" s="2"/>
      <c r="V462" s="2"/>
      <c r="W462" s="2"/>
      <c r="X462" s="2"/>
      <c r="Y462" s="2"/>
      <c r="Z462" s="2"/>
      <c r="AA462" s="2"/>
      <c r="AB462" s="2"/>
    </row>
    <row r="463" spans="1:28" x14ac:dyDescent="0.3">
      <c r="A463">
        <v>2022</v>
      </c>
      <c r="B463" s="14" t="str">
        <f>IFERROR(_xlfn.XLOOKUP(AllStopTimes[[#This Row],[cu_ID]],#REF!,#REF!), "Not Found")</f>
        <v>Not Found</v>
      </c>
      <c r="C463" s="1">
        <v>105</v>
      </c>
      <c r="D463" s="1">
        <v>99046</v>
      </c>
      <c r="E463" s="1">
        <v>9</v>
      </c>
      <c r="F463" s="2" t="s">
        <v>10550</v>
      </c>
      <c r="G463" s="1">
        <v>5</v>
      </c>
      <c r="H463" s="33">
        <v>9.9749999999999996</v>
      </c>
      <c r="I463" s="2" t="s">
        <v>10551</v>
      </c>
      <c r="J463" s="2" t="s">
        <v>10552</v>
      </c>
      <c r="K463" s="2"/>
      <c r="L463" s="2"/>
      <c r="M463" s="2"/>
      <c r="N463" s="2"/>
      <c r="O463" s="2"/>
      <c r="P463" s="2"/>
      <c r="Q463" s="2"/>
      <c r="R463" s="2"/>
      <c r="S463" s="2"/>
      <c r="T463" s="2"/>
      <c r="U463" s="2"/>
      <c r="V463" s="2"/>
      <c r="W463" s="2"/>
      <c r="X463" s="2"/>
      <c r="Y463" s="2"/>
      <c r="Z463" s="2"/>
      <c r="AA463" s="2"/>
      <c r="AB463" s="2"/>
    </row>
    <row r="464" spans="1:28" x14ac:dyDescent="0.3">
      <c r="A464">
        <v>8281</v>
      </c>
      <c r="B464" s="14" t="str">
        <f>IFERROR(_xlfn.XLOOKUP(AllStopTimes[[#This Row],[cu_ID]],#REF!,#REF!), "Not Found")</f>
        <v>Not Found</v>
      </c>
      <c r="C464" s="1">
        <v>105</v>
      </c>
      <c r="D464" s="1">
        <v>73227</v>
      </c>
      <c r="E464" s="1">
        <v>0</v>
      </c>
      <c r="F464" s="2" t="s">
        <v>9374</v>
      </c>
      <c r="G464" s="1">
        <v>5</v>
      </c>
      <c r="H464" s="33">
        <v>6.8666666666666671</v>
      </c>
      <c r="I464" s="2" t="s">
        <v>10553</v>
      </c>
      <c r="J464" s="2"/>
      <c r="K464" s="2"/>
      <c r="L464" s="2"/>
      <c r="M464" s="2"/>
      <c r="N464" s="2"/>
      <c r="O464" s="2"/>
      <c r="P464" s="2"/>
      <c r="Q464" s="2"/>
      <c r="R464" s="2"/>
      <c r="S464" s="2"/>
      <c r="T464" s="2"/>
      <c r="U464" s="2"/>
      <c r="V464" s="2"/>
      <c r="W464" s="2"/>
      <c r="X464" s="2"/>
      <c r="Y464" s="2"/>
      <c r="Z464" s="2"/>
      <c r="AA464" s="2"/>
      <c r="AB464" s="2"/>
    </row>
    <row r="465" spans="1:28" x14ac:dyDescent="0.3">
      <c r="A465">
        <v>2062</v>
      </c>
      <c r="B465" s="14" t="str">
        <f>IFERROR(_xlfn.XLOOKUP(AllStopTimes[[#This Row],[cu_ID]],#REF!,#REF!), "Not Found")</f>
        <v>Not Found</v>
      </c>
      <c r="C465" s="1">
        <v>105</v>
      </c>
      <c r="D465" s="1">
        <v>70619</v>
      </c>
      <c r="E465" s="1">
        <v>0</v>
      </c>
      <c r="F465" s="2" t="s">
        <v>10554</v>
      </c>
      <c r="G465" s="1">
        <v>5</v>
      </c>
      <c r="H465" s="33">
        <v>3.3333333333333335</v>
      </c>
      <c r="I465" s="2" t="s">
        <v>10555</v>
      </c>
      <c r="J465" s="2" t="s">
        <v>10556</v>
      </c>
      <c r="K465" s="2"/>
      <c r="L465" s="2"/>
      <c r="M465" s="2"/>
      <c r="N465" s="2"/>
      <c r="O465" s="2"/>
      <c r="P465" s="2"/>
      <c r="Q465" s="2"/>
      <c r="R465" s="2"/>
      <c r="S465" s="2"/>
      <c r="T465" s="2"/>
      <c r="U465" s="2"/>
      <c r="V465" s="2"/>
      <c r="W465" s="2"/>
      <c r="X465" s="2"/>
      <c r="Y465" s="2"/>
      <c r="Z465" s="2"/>
      <c r="AA465" s="2"/>
      <c r="AB465" s="2"/>
    </row>
    <row r="466" spans="1:28" x14ac:dyDescent="0.3">
      <c r="A466">
        <v>8540</v>
      </c>
      <c r="B466" s="14" t="str">
        <f>IFERROR(_xlfn.XLOOKUP(AllStopTimes[[#This Row],[cu_ID]],#REF!,#REF!), "Not Found")</f>
        <v>Not Found</v>
      </c>
      <c r="C466" s="1">
        <v>105</v>
      </c>
      <c r="D466" s="1">
        <v>99031</v>
      </c>
      <c r="E466" s="1">
        <v>67</v>
      </c>
      <c r="F466" s="2" t="s">
        <v>9383</v>
      </c>
      <c r="G466" s="1">
        <v>6</v>
      </c>
      <c r="H466" s="33">
        <v>7.7277777783333335</v>
      </c>
      <c r="I466" s="2" t="s">
        <v>10557</v>
      </c>
      <c r="J466" s="2" t="s">
        <v>10558</v>
      </c>
      <c r="K466" s="2" t="s">
        <v>10559</v>
      </c>
      <c r="L466" s="2"/>
      <c r="M466" s="2"/>
      <c r="N466" s="2"/>
      <c r="O466" s="2"/>
      <c r="P466" s="2"/>
      <c r="Q466" s="2"/>
      <c r="R466" s="2"/>
      <c r="S466" s="2"/>
      <c r="T466" s="2"/>
      <c r="U466" s="2"/>
      <c r="V466" s="2"/>
      <c r="W466" s="2"/>
      <c r="X466" s="2"/>
      <c r="Y466" s="2"/>
      <c r="Z466" s="2"/>
      <c r="AA466" s="2"/>
      <c r="AB466" s="2"/>
    </row>
    <row r="467" spans="1:28" x14ac:dyDescent="0.3">
      <c r="A467">
        <v>2663</v>
      </c>
      <c r="B467" s="14" t="str">
        <f>IFERROR(_xlfn.XLOOKUP(AllStopTimes[[#This Row],[cu_ID]],#REF!,#REF!), "Not Found")</f>
        <v>Not Found</v>
      </c>
      <c r="C467" s="1">
        <v>105</v>
      </c>
      <c r="D467" s="1">
        <v>71261</v>
      </c>
      <c r="E467" s="1">
        <v>0</v>
      </c>
      <c r="F467" s="2" t="s">
        <v>9267</v>
      </c>
      <c r="G467" s="1">
        <v>8</v>
      </c>
      <c r="H467" s="33">
        <v>11.516666666666667</v>
      </c>
      <c r="I467" s="2" t="s">
        <v>10560</v>
      </c>
      <c r="J467" s="2"/>
      <c r="K467" s="2"/>
      <c r="L467" s="2"/>
      <c r="M467" s="2"/>
      <c r="N467" s="2"/>
      <c r="O467" s="2"/>
      <c r="P467" s="2"/>
      <c r="Q467" s="2"/>
      <c r="R467" s="2"/>
      <c r="S467" s="2"/>
      <c r="T467" s="2"/>
      <c r="U467" s="2"/>
      <c r="V467" s="2"/>
      <c r="W467" s="2"/>
      <c r="X467" s="2"/>
      <c r="Y467" s="2"/>
      <c r="Z467" s="2"/>
      <c r="AA467" s="2"/>
      <c r="AB467" s="2"/>
    </row>
    <row r="468" spans="1:28" x14ac:dyDescent="0.3">
      <c r="A468">
        <v>2804</v>
      </c>
      <c r="B468" s="14" t="str">
        <f>IFERROR(_xlfn.XLOOKUP(AllStopTimes[[#This Row],[cu_ID]],#REF!,#REF!), "Not Found")</f>
        <v>Not Found</v>
      </c>
      <c r="C468" s="1">
        <v>105</v>
      </c>
      <c r="D468" s="1">
        <v>71411</v>
      </c>
      <c r="E468" s="1">
        <v>0</v>
      </c>
      <c r="F468" s="2" t="s">
        <v>10561</v>
      </c>
      <c r="G468" s="1">
        <v>10</v>
      </c>
      <c r="H468" s="33">
        <v>20.016666666666666</v>
      </c>
      <c r="I468" s="2" t="s">
        <v>10562</v>
      </c>
      <c r="J468" s="2" t="s">
        <v>10563</v>
      </c>
      <c r="K468" s="2" t="s">
        <v>10564</v>
      </c>
      <c r="L468" s="2"/>
      <c r="M468" s="2"/>
      <c r="N468" s="2"/>
      <c r="O468" s="2"/>
      <c r="P468" s="2"/>
      <c r="Q468" s="2"/>
      <c r="R468" s="2"/>
      <c r="S468" s="2"/>
      <c r="T468" s="2"/>
      <c r="U468" s="2"/>
      <c r="V468" s="2"/>
      <c r="W468" s="2"/>
      <c r="X468" s="2"/>
      <c r="Y468" s="2"/>
      <c r="Z468" s="2"/>
      <c r="AA468" s="2"/>
      <c r="AB468" s="2"/>
    </row>
    <row r="469" spans="1:28" x14ac:dyDescent="0.3">
      <c r="A469">
        <v>8681</v>
      </c>
      <c r="B469" s="14" t="str">
        <f>IFERROR(_xlfn.XLOOKUP(AllStopTimes[[#This Row],[cu_ID]],#REF!,#REF!), "Not Found")</f>
        <v>Not Found</v>
      </c>
      <c r="C469" s="1">
        <v>105</v>
      </c>
      <c r="D469" s="1">
        <v>99031</v>
      </c>
      <c r="E469" s="1">
        <v>96</v>
      </c>
      <c r="F469" s="2" t="s">
        <v>443</v>
      </c>
      <c r="G469" s="1">
        <v>10</v>
      </c>
      <c r="H469" s="33">
        <v>19.291666666666668</v>
      </c>
      <c r="I469" s="2" t="s">
        <v>10565</v>
      </c>
      <c r="J469" s="2" t="s">
        <v>10566</v>
      </c>
      <c r="K469" s="2"/>
      <c r="L469" s="2"/>
      <c r="M469" s="2"/>
      <c r="N469" s="2"/>
      <c r="O469" s="2"/>
      <c r="P469" s="2"/>
      <c r="Q469" s="2"/>
      <c r="R469" s="2"/>
      <c r="S469" s="2"/>
      <c r="T469" s="2"/>
      <c r="U469" s="2"/>
      <c r="V469" s="2"/>
      <c r="W469" s="2"/>
      <c r="X469" s="2"/>
      <c r="Y469" s="2"/>
      <c r="Z469" s="2"/>
      <c r="AA469" s="2"/>
      <c r="AB469" s="2"/>
    </row>
    <row r="470" spans="1:28" x14ac:dyDescent="0.3">
      <c r="A470">
        <v>2694</v>
      </c>
      <c r="B470" s="14" t="str">
        <f>IFERROR(_xlfn.XLOOKUP(AllStopTimes[[#This Row],[cu_ID]],#REF!,#REF!), "Not Found")</f>
        <v>Not Found</v>
      </c>
      <c r="C470" s="1">
        <v>105</v>
      </c>
      <c r="D470" s="1">
        <v>71295</v>
      </c>
      <c r="E470" s="1">
        <v>0</v>
      </c>
      <c r="F470" s="2" t="s">
        <v>10567</v>
      </c>
      <c r="G470" s="1">
        <v>10</v>
      </c>
      <c r="H470" s="33">
        <v>10.55</v>
      </c>
      <c r="I470" s="2" t="s">
        <v>10568</v>
      </c>
      <c r="J470" s="2"/>
      <c r="K470" s="2"/>
      <c r="L470" s="2"/>
      <c r="M470" s="2"/>
      <c r="N470" s="2"/>
      <c r="O470" s="2"/>
      <c r="P470" s="2"/>
      <c r="Q470" s="2"/>
      <c r="R470" s="2"/>
      <c r="S470" s="2"/>
      <c r="T470" s="2"/>
      <c r="U470" s="2"/>
      <c r="V470" s="2"/>
      <c r="W470" s="2"/>
      <c r="X470" s="2"/>
      <c r="Y470" s="2"/>
      <c r="Z470" s="2"/>
      <c r="AA470" s="2"/>
      <c r="AB470" s="2"/>
    </row>
    <row r="471" spans="1:28" x14ac:dyDescent="0.3">
      <c r="A471">
        <v>14824</v>
      </c>
      <c r="B471" s="14" t="str">
        <f>IFERROR(_xlfn.XLOOKUP(AllStopTimes[[#This Row],[cu_ID]],#REF!,#REF!), "Not Found")</f>
        <v>Not Found</v>
      </c>
      <c r="C471" s="1">
        <v>105</v>
      </c>
      <c r="D471" s="1">
        <v>73538</v>
      </c>
      <c r="E471" s="1">
        <v>0</v>
      </c>
      <c r="F471" s="2" t="s">
        <v>9386</v>
      </c>
      <c r="G471" s="1">
        <v>15</v>
      </c>
      <c r="H471" s="33">
        <v>6.9944444433333333</v>
      </c>
      <c r="I471" s="2" t="s">
        <v>10569</v>
      </c>
      <c r="J471" s="2" t="s">
        <v>10570</v>
      </c>
      <c r="K471" s="2" t="s">
        <v>10571</v>
      </c>
      <c r="L471" s="2"/>
      <c r="M471" s="2"/>
      <c r="N471" s="2"/>
      <c r="O471" s="2"/>
      <c r="P471" s="2"/>
      <c r="Q471" s="2"/>
      <c r="R471" s="2"/>
      <c r="S471" s="2"/>
      <c r="T471" s="2"/>
      <c r="U471" s="2"/>
      <c r="V471" s="2"/>
      <c r="W471" s="2"/>
      <c r="X471" s="2"/>
      <c r="Y471" s="2"/>
      <c r="Z471" s="2"/>
      <c r="AA471" s="2"/>
      <c r="AB471" s="2"/>
    </row>
    <row r="472" spans="1:28" x14ac:dyDescent="0.3">
      <c r="A472">
        <v>11643</v>
      </c>
      <c r="B472" s="14" t="str">
        <f>IFERROR(_xlfn.XLOOKUP(AllStopTimes[[#This Row],[cu_ID]],#REF!,#REF!), "Not Found")</f>
        <v>Not Found</v>
      </c>
      <c r="C472" s="1">
        <v>105</v>
      </c>
      <c r="D472" s="1">
        <v>73433</v>
      </c>
      <c r="E472" s="1">
        <v>0</v>
      </c>
      <c r="F472" s="2" t="s">
        <v>9436</v>
      </c>
      <c r="G472" s="1">
        <v>20</v>
      </c>
      <c r="H472" s="33">
        <v>5.1833333333333336</v>
      </c>
      <c r="I472" s="2" t="s">
        <v>10572</v>
      </c>
      <c r="J472" s="2" t="s">
        <v>10573</v>
      </c>
      <c r="K472" s="2"/>
      <c r="L472" s="2"/>
      <c r="M472" s="2"/>
      <c r="N472" s="2"/>
      <c r="O472" s="2"/>
      <c r="P472" s="2"/>
      <c r="Q472" s="2"/>
      <c r="R472" s="2"/>
      <c r="S472" s="2"/>
      <c r="T472" s="2"/>
      <c r="U472" s="2"/>
      <c r="V472" s="2"/>
      <c r="W472" s="2"/>
      <c r="X472" s="2"/>
      <c r="Y472" s="2"/>
      <c r="Z472" s="2"/>
      <c r="AA472" s="2"/>
      <c r="AB472" s="2"/>
    </row>
    <row r="473" spans="1:28" x14ac:dyDescent="0.3">
      <c r="A473">
        <v>2440</v>
      </c>
      <c r="B473" s="14" t="str">
        <f>IFERROR(_xlfn.XLOOKUP(AllStopTimes[[#This Row],[cu_ID]],#REF!,#REF!), "Not Found")</f>
        <v>Not Found</v>
      </c>
      <c r="C473" s="1">
        <v>105</v>
      </c>
      <c r="D473" s="1">
        <v>99061</v>
      </c>
      <c r="E473" s="1">
        <v>109</v>
      </c>
      <c r="F473" s="2" t="s">
        <v>10574</v>
      </c>
      <c r="G473" s="1">
        <v>20</v>
      </c>
      <c r="H473" s="33">
        <v>20.091666666666669</v>
      </c>
      <c r="I473" s="2" t="s">
        <v>10575</v>
      </c>
      <c r="J473" s="2" t="s">
        <v>10576</v>
      </c>
      <c r="K473" s="2"/>
      <c r="L473" s="2"/>
      <c r="M473" s="2"/>
      <c r="N473" s="2"/>
      <c r="O473" s="2"/>
      <c r="P473" s="2"/>
      <c r="Q473" s="2"/>
      <c r="R473" s="2"/>
      <c r="S473" s="2"/>
      <c r="T473" s="2"/>
      <c r="U473" s="2"/>
      <c r="V473" s="2"/>
      <c r="W473" s="2"/>
      <c r="X473" s="2"/>
      <c r="Y473" s="2"/>
      <c r="Z473" s="2"/>
      <c r="AA473" s="2"/>
      <c r="AB473" s="2"/>
    </row>
    <row r="474" spans="1:28" x14ac:dyDescent="0.3">
      <c r="A474">
        <v>2380</v>
      </c>
      <c r="B474" s="14" t="str">
        <f>IFERROR(_xlfn.XLOOKUP(AllStopTimes[[#This Row],[cu_ID]],#REF!,#REF!), "Not Found")</f>
        <v>Not Found</v>
      </c>
      <c r="C474" s="1">
        <v>105</v>
      </c>
      <c r="D474" s="1">
        <v>70965</v>
      </c>
      <c r="E474" s="1">
        <v>0</v>
      </c>
      <c r="F474" s="2" t="s">
        <v>10577</v>
      </c>
      <c r="G474" s="1">
        <v>25</v>
      </c>
      <c r="H474" s="33">
        <v>18.100000000000001</v>
      </c>
      <c r="I474" s="2" t="s">
        <v>10578</v>
      </c>
      <c r="J474" s="2"/>
      <c r="K474" s="2"/>
      <c r="L474" s="2"/>
      <c r="M474" s="2"/>
      <c r="N474" s="2"/>
      <c r="O474" s="2"/>
      <c r="P474" s="2"/>
      <c r="Q474" s="2"/>
      <c r="R474" s="2"/>
      <c r="S474" s="2"/>
      <c r="T474" s="2"/>
      <c r="U474" s="2"/>
      <c r="V474" s="2"/>
      <c r="W474" s="2"/>
      <c r="X474" s="2"/>
      <c r="Y474" s="2"/>
      <c r="Z474" s="2"/>
      <c r="AA474" s="2"/>
      <c r="AB474" s="2"/>
    </row>
    <row r="475" spans="1:28" x14ac:dyDescent="0.3">
      <c r="A475">
        <v>11604</v>
      </c>
      <c r="B475" s="14" t="str">
        <f>IFERROR(_xlfn.XLOOKUP(AllStopTimes[[#This Row],[cu_ID]],#REF!,#REF!), "Not Found")</f>
        <v>Not Found</v>
      </c>
      <c r="C475" s="1">
        <v>105</v>
      </c>
      <c r="D475" s="1">
        <v>73432</v>
      </c>
      <c r="E475" s="1">
        <v>0</v>
      </c>
      <c r="F475" s="2" t="s">
        <v>9133</v>
      </c>
      <c r="G475" s="1">
        <v>25</v>
      </c>
      <c r="H475" s="33">
        <v>11.408333333333333</v>
      </c>
      <c r="I475" s="2" t="s">
        <v>10579</v>
      </c>
      <c r="J475" s="2" t="s">
        <v>10580</v>
      </c>
      <c r="K475" s="2"/>
      <c r="L475" s="2"/>
      <c r="M475" s="2"/>
      <c r="N475" s="2"/>
      <c r="O475" s="2"/>
      <c r="P475" s="2"/>
      <c r="Q475" s="2"/>
      <c r="R475" s="2"/>
      <c r="S475" s="2"/>
      <c r="T475" s="2"/>
      <c r="U475" s="2"/>
      <c r="V475" s="2"/>
      <c r="W475" s="2"/>
      <c r="X475" s="2"/>
      <c r="Y475" s="2"/>
      <c r="Z475" s="2"/>
      <c r="AA475" s="2"/>
      <c r="AB475" s="2"/>
    </row>
    <row r="476" spans="1:28" x14ac:dyDescent="0.3">
      <c r="A476">
        <v>2524</v>
      </c>
      <c r="B476" s="14" t="str">
        <f>IFERROR(_xlfn.XLOOKUP(AllStopTimes[[#This Row],[cu_ID]],#REF!,#REF!), "Not Found")</f>
        <v>Not Found</v>
      </c>
      <c r="C476" s="1">
        <v>105</v>
      </c>
      <c r="D476" s="1">
        <v>71119</v>
      </c>
      <c r="E476" s="1">
        <v>0</v>
      </c>
      <c r="F476" s="2" t="s">
        <v>10581</v>
      </c>
      <c r="G476" s="1">
        <v>25</v>
      </c>
      <c r="H476" s="33">
        <v>0.31666666666666665</v>
      </c>
      <c r="I476" s="2" t="s">
        <v>10582</v>
      </c>
      <c r="J476" s="2"/>
      <c r="K476" s="2"/>
      <c r="L476" s="2"/>
      <c r="M476" s="2"/>
      <c r="N476" s="2"/>
      <c r="O476" s="2"/>
      <c r="P476" s="2"/>
      <c r="Q476" s="2"/>
      <c r="R476" s="2"/>
      <c r="S476" s="2"/>
      <c r="T476" s="2"/>
      <c r="U476" s="2"/>
      <c r="V476" s="2"/>
      <c r="W476" s="2"/>
      <c r="X476" s="2"/>
      <c r="Y476" s="2"/>
      <c r="Z476" s="2"/>
      <c r="AA476" s="2"/>
      <c r="AB476" s="2"/>
    </row>
    <row r="477" spans="1:28" x14ac:dyDescent="0.3">
      <c r="A477">
        <v>13592</v>
      </c>
      <c r="B477" s="14" t="str">
        <f>IFERROR(_xlfn.XLOOKUP(AllStopTimes[[#This Row],[cu_ID]],#REF!,#REF!), "Not Found")</f>
        <v>Not Found</v>
      </c>
      <c r="C477" s="1">
        <v>105</v>
      </c>
      <c r="D477" s="1">
        <v>99103</v>
      </c>
      <c r="E477" s="1">
        <v>3</v>
      </c>
      <c r="F477" s="2" t="s">
        <v>9463</v>
      </c>
      <c r="G477" s="1">
        <v>30</v>
      </c>
      <c r="H477" s="33">
        <v>3.3250000000000002</v>
      </c>
      <c r="I477" s="2" t="s">
        <v>10583</v>
      </c>
      <c r="J477" s="2" t="s">
        <v>10584</v>
      </c>
      <c r="K477" s="2"/>
      <c r="L477" s="2"/>
      <c r="M477" s="2"/>
      <c r="N477" s="2"/>
      <c r="O477" s="2"/>
      <c r="P477" s="2"/>
      <c r="Q477" s="2"/>
      <c r="R477" s="2"/>
      <c r="S477" s="2"/>
      <c r="T477" s="2"/>
      <c r="U477" s="2"/>
      <c r="V477" s="2"/>
      <c r="W477" s="2"/>
      <c r="X477" s="2"/>
      <c r="Y477" s="2"/>
      <c r="Z477" s="2"/>
      <c r="AA477" s="2"/>
      <c r="AB477" s="2"/>
    </row>
    <row r="478" spans="1:28" x14ac:dyDescent="0.3">
      <c r="A478">
        <v>2343</v>
      </c>
      <c r="B478" s="14" t="str">
        <f>IFERROR(_xlfn.XLOOKUP(AllStopTimes[[#This Row],[cu_ID]],#REF!,#REF!), "Not Found")</f>
        <v>Not Found</v>
      </c>
      <c r="C478" s="1">
        <v>105</v>
      </c>
      <c r="D478" s="1">
        <v>70926</v>
      </c>
      <c r="E478" s="1">
        <v>0</v>
      </c>
      <c r="F478" s="2" t="s">
        <v>10585</v>
      </c>
      <c r="G478" s="1">
        <v>30</v>
      </c>
      <c r="H478" s="33">
        <v>9.0250000000000004</v>
      </c>
      <c r="I478" s="2" t="s">
        <v>10586</v>
      </c>
      <c r="J478" s="2" t="s">
        <v>10587</v>
      </c>
      <c r="K478" s="2"/>
      <c r="L478" s="2"/>
      <c r="M478" s="2"/>
      <c r="N478" s="2"/>
      <c r="O478" s="2"/>
      <c r="P478" s="2"/>
      <c r="Q478" s="2"/>
      <c r="R478" s="2"/>
      <c r="S478" s="2"/>
      <c r="T478" s="2"/>
      <c r="U478" s="2"/>
      <c r="V478" s="2"/>
      <c r="W478" s="2"/>
      <c r="X478" s="2"/>
      <c r="Y478" s="2"/>
      <c r="Z478" s="2"/>
      <c r="AA478" s="2"/>
      <c r="AB478" s="2"/>
    </row>
    <row r="479" spans="1:28" x14ac:dyDescent="0.3">
      <c r="A479">
        <v>2519</v>
      </c>
      <c r="B479" s="14" t="str">
        <f>IFERROR(_xlfn.XLOOKUP(AllStopTimes[[#This Row],[cu_ID]],#REF!,#REF!), "Not Found")</f>
        <v>Not Found</v>
      </c>
      <c r="C479" s="1">
        <v>105</v>
      </c>
      <c r="D479" s="1">
        <v>99058</v>
      </c>
      <c r="E479" s="1">
        <v>35</v>
      </c>
      <c r="F479" s="2" t="s">
        <v>9208</v>
      </c>
      <c r="G479" s="1">
        <v>30</v>
      </c>
      <c r="H479" s="33">
        <v>7.7</v>
      </c>
      <c r="I479" s="2" t="s">
        <v>10588</v>
      </c>
      <c r="J479" s="2" t="s">
        <v>10589</v>
      </c>
      <c r="K479" s="2"/>
      <c r="L479" s="2"/>
      <c r="M479" s="2"/>
      <c r="N479" s="2"/>
      <c r="O479" s="2"/>
      <c r="P479" s="2"/>
      <c r="Q479" s="2"/>
      <c r="R479" s="2"/>
      <c r="S479" s="2"/>
      <c r="T479" s="2"/>
      <c r="U479" s="2"/>
      <c r="V479" s="2"/>
      <c r="W479" s="2"/>
      <c r="X479" s="2"/>
      <c r="Y479" s="2"/>
      <c r="Z479" s="2"/>
      <c r="AA479" s="2"/>
      <c r="AB479" s="2"/>
    </row>
    <row r="480" spans="1:28" x14ac:dyDescent="0.3">
      <c r="A480">
        <v>11789</v>
      </c>
      <c r="B480" s="14" t="str">
        <f>IFERROR(_xlfn.XLOOKUP(AllStopTimes[[#This Row],[cu_ID]],#REF!,#REF!), "Not Found")</f>
        <v>Not Found</v>
      </c>
      <c r="C480" s="1">
        <v>105</v>
      </c>
      <c r="D480" s="1">
        <v>73443</v>
      </c>
      <c r="E480" s="1">
        <v>0</v>
      </c>
      <c r="F480" s="2" t="s">
        <v>9209</v>
      </c>
      <c r="G480" s="1">
        <v>40</v>
      </c>
      <c r="H480" s="33">
        <v>14.175000000000001</v>
      </c>
      <c r="I480" s="2" t="s">
        <v>10590</v>
      </c>
      <c r="J480" s="2" t="s">
        <v>10591</v>
      </c>
      <c r="K480" s="2"/>
      <c r="L480" s="2"/>
      <c r="M480" s="2"/>
      <c r="N480" s="2"/>
      <c r="O480" s="2"/>
      <c r="P480" s="2"/>
      <c r="Q480" s="2"/>
      <c r="R480" s="2"/>
      <c r="S480" s="2"/>
      <c r="T480" s="2"/>
      <c r="U480" s="2"/>
      <c r="V480" s="2"/>
      <c r="W480" s="2"/>
      <c r="X480" s="2"/>
      <c r="Y480" s="2"/>
      <c r="Z480" s="2"/>
      <c r="AA480" s="2"/>
      <c r="AB480" s="2"/>
    </row>
    <row r="481" spans="1:28" x14ac:dyDescent="0.3">
      <c r="A481">
        <v>2889</v>
      </c>
      <c r="B481" s="14" t="str">
        <f>IFERROR(_xlfn.XLOOKUP(AllStopTimes[[#This Row],[cu_ID]],#REF!,#REF!), "Not Found")</f>
        <v>Not Found</v>
      </c>
      <c r="C481" s="1">
        <v>105</v>
      </c>
      <c r="D481" s="1">
        <v>73068</v>
      </c>
      <c r="E481" s="1">
        <v>0</v>
      </c>
      <c r="F481" s="2" t="s">
        <v>10592</v>
      </c>
      <c r="G481" s="1">
        <v>45</v>
      </c>
      <c r="H481" s="33">
        <v>10.208333333333334</v>
      </c>
      <c r="I481" s="2" t="s">
        <v>10593</v>
      </c>
      <c r="J481" s="2" t="s">
        <v>10594</v>
      </c>
      <c r="K481" s="2"/>
      <c r="L481" s="2"/>
      <c r="M481" s="2"/>
      <c r="N481" s="2"/>
      <c r="O481" s="2"/>
      <c r="P481" s="2"/>
      <c r="Q481" s="2"/>
      <c r="R481" s="2"/>
      <c r="S481" s="2"/>
      <c r="T481" s="2"/>
      <c r="U481" s="2"/>
      <c r="V481" s="2"/>
      <c r="W481" s="2"/>
      <c r="X481" s="2"/>
      <c r="Y481" s="2"/>
      <c r="Z481" s="2"/>
      <c r="AA481" s="2"/>
      <c r="AB481" s="2"/>
    </row>
    <row r="482" spans="1:28" x14ac:dyDescent="0.3">
      <c r="A482">
        <v>10666</v>
      </c>
      <c r="B482" s="14" t="str">
        <f>IFERROR(_xlfn.XLOOKUP(AllStopTimes[[#This Row],[cu_ID]],#REF!,#REF!), "Not Found")</f>
        <v>Not Found</v>
      </c>
      <c r="C482" s="1">
        <v>105</v>
      </c>
      <c r="D482" s="1">
        <v>73335</v>
      </c>
      <c r="E482" s="1">
        <v>1</v>
      </c>
      <c r="F482" s="2" t="s">
        <v>9211</v>
      </c>
      <c r="G482" s="1">
        <v>45</v>
      </c>
      <c r="H482" s="33">
        <v>3.5333333333333332</v>
      </c>
      <c r="I482" s="2" t="s">
        <v>10595</v>
      </c>
      <c r="J482" s="2"/>
      <c r="K482" s="2"/>
      <c r="L482" s="2"/>
      <c r="M482" s="2"/>
      <c r="N482" s="2"/>
      <c r="O482" s="2"/>
      <c r="P482" s="2"/>
      <c r="Q482" s="2"/>
      <c r="R482" s="2"/>
      <c r="S482" s="2"/>
      <c r="T482" s="2"/>
      <c r="U482" s="2"/>
      <c r="V482" s="2"/>
      <c r="W482" s="2"/>
      <c r="X482" s="2"/>
      <c r="Y482" s="2"/>
      <c r="Z482" s="2"/>
      <c r="AA482" s="2"/>
      <c r="AB482" s="2"/>
    </row>
    <row r="483" spans="1:28" x14ac:dyDescent="0.3">
      <c r="A483">
        <v>11051</v>
      </c>
      <c r="B483" s="14" t="str">
        <f>IFERROR(_xlfn.XLOOKUP(AllStopTimes[[#This Row],[cu_ID]],#REF!,#REF!), "Not Found")</f>
        <v>Not Found</v>
      </c>
      <c r="C483" s="1">
        <v>105</v>
      </c>
      <c r="D483" s="1">
        <v>73397</v>
      </c>
      <c r="E483" s="1">
        <v>0</v>
      </c>
      <c r="F483" s="2" t="s">
        <v>9213</v>
      </c>
      <c r="G483" s="1">
        <v>45</v>
      </c>
      <c r="H483" s="33">
        <v>4.2333333333333334</v>
      </c>
      <c r="I483" s="2" t="s">
        <v>10596</v>
      </c>
      <c r="J483" s="2"/>
      <c r="K483" s="2"/>
      <c r="L483" s="2"/>
      <c r="M483" s="2"/>
      <c r="N483" s="2"/>
      <c r="O483" s="2"/>
      <c r="P483" s="2"/>
      <c r="Q483" s="2"/>
      <c r="R483" s="2"/>
      <c r="S483" s="2"/>
      <c r="T483" s="2"/>
      <c r="U483" s="2"/>
      <c r="V483" s="2"/>
      <c r="W483" s="2"/>
      <c r="X483" s="2"/>
      <c r="Y483" s="2"/>
      <c r="Z483" s="2"/>
      <c r="AA483" s="2"/>
      <c r="AB483" s="2"/>
    </row>
    <row r="484" spans="1:28" x14ac:dyDescent="0.3">
      <c r="A484">
        <v>2986</v>
      </c>
      <c r="B484" s="14" t="str">
        <f>IFERROR(_xlfn.XLOOKUP(AllStopTimes[[#This Row],[cu_ID]],#REF!,#REF!), "Not Found")</f>
        <v>Not Found</v>
      </c>
      <c r="C484" s="1">
        <v>105</v>
      </c>
      <c r="D484" s="1">
        <v>73184</v>
      </c>
      <c r="E484" s="1">
        <v>0</v>
      </c>
      <c r="F484" s="2" t="s">
        <v>10597</v>
      </c>
      <c r="G484" s="1">
        <v>46</v>
      </c>
      <c r="H484" s="33">
        <v>19.105555554999999</v>
      </c>
      <c r="I484" s="2" t="s">
        <v>10598</v>
      </c>
      <c r="J484" s="2" t="s">
        <v>10599</v>
      </c>
      <c r="K484" s="2" t="s">
        <v>10600</v>
      </c>
      <c r="L484" s="2"/>
      <c r="M484" s="2"/>
      <c r="N484" s="2"/>
      <c r="O484" s="2"/>
      <c r="P484" s="2"/>
      <c r="Q484" s="2"/>
      <c r="R484" s="2"/>
      <c r="S484" s="2"/>
      <c r="T484" s="2"/>
      <c r="U484" s="2"/>
      <c r="V484" s="2"/>
      <c r="W484" s="2"/>
      <c r="X484" s="2"/>
      <c r="Y484" s="2"/>
      <c r="Z484" s="2"/>
      <c r="AA484" s="2"/>
      <c r="AB484" s="2"/>
    </row>
    <row r="485" spans="1:28" x14ac:dyDescent="0.3">
      <c r="A485">
        <v>2438</v>
      </c>
      <c r="B485" s="14" t="str">
        <f>IFERROR(_xlfn.XLOOKUP(AllStopTimes[[#This Row],[cu_ID]],#REF!,#REF!), "Not Found")</f>
        <v>Not Found</v>
      </c>
      <c r="C485" s="1">
        <v>105</v>
      </c>
      <c r="D485" s="1">
        <v>71025</v>
      </c>
      <c r="E485" s="1">
        <v>0</v>
      </c>
      <c r="F485" s="2" t="s">
        <v>10601</v>
      </c>
      <c r="G485" s="1">
        <v>49</v>
      </c>
      <c r="H485" s="33">
        <v>0.19166666666666668</v>
      </c>
      <c r="I485" s="2" t="s">
        <v>10602</v>
      </c>
      <c r="J485" s="2" t="s">
        <v>10603</v>
      </c>
      <c r="K485" s="2"/>
      <c r="L485" s="2"/>
      <c r="M485" s="2"/>
      <c r="N485" s="2"/>
      <c r="O485" s="2"/>
      <c r="P485" s="2"/>
      <c r="Q485" s="2"/>
      <c r="R485" s="2"/>
      <c r="S485" s="2"/>
      <c r="T485" s="2"/>
      <c r="U485" s="2"/>
      <c r="V485" s="2"/>
      <c r="W485" s="2"/>
      <c r="X485" s="2"/>
      <c r="Y485" s="2"/>
      <c r="Z485" s="2"/>
      <c r="AA485" s="2"/>
      <c r="AB485" s="2"/>
    </row>
    <row r="486" spans="1:28" x14ac:dyDescent="0.3">
      <c r="A486">
        <v>2603</v>
      </c>
      <c r="B486" s="14" t="str">
        <f>IFERROR(_xlfn.XLOOKUP(AllStopTimes[[#This Row],[cu_ID]],#REF!,#REF!), "Not Found")</f>
        <v>Not Found</v>
      </c>
      <c r="C486" s="1">
        <v>105</v>
      </c>
      <c r="D486" s="1">
        <v>99061</v>
      </c>
      <c r="E486" s="1">
        <v>113</v>
      </c>
      <c r="F486" s="2" t="s">
        <v>9393</v>
      </c>
      <c r="G486" s="1">
        <v>50</v>
      </c>
      <c r="H486" s="33">
        <v>36.894444443333335</v>
      </c>
      <c r="I486" s="2" t="s">
        <v>10604</v>
      </c>
      <c r="J486" s="2" t="s">
        <v>10605</v>
      </c>
      <c r="K486" s="2" t="s">
        <v>10606</v>
      </c>
      <c r="L486" s="2"/>
      <c r="M486" s="2"/>
      <c r="N486" s="2"/>
      <c r="O486" s="2"/>
      <c r="P486" s="2"/>
      <c r="Q486" s="2"/>
      <c r="R486" s="2"/>
      <c r="S486" s="2"/>
      <c r="T486" s="2"/>
      <c r="U486" s="2"/>
      <c r="V486" s="2"/>
      <c r="W486" s="2"/>
      <c r="X486" s="2"/>
      <c r="Y486" s="2"/>
      <c r="Z486" s="2"/>
      <c r="AA486" s="2"/>
      <c r="AB486" s="2"/>
    </row>
    <row r="487" spans="1:28" x14ac:dyDescent="0.3">
      <c r="A487">
        <v>11062</v>
      </c>
      <c r="B487" s="14" t="str">
        <f>IFERROR(_xlfn.XLOOKUP(AllStopTimes[[#This Row],[cu_ID]],#REF!,#REF!), "Not Found")</f>
        <v>Not Found</v>
      </c>
      <c r="C487" s="1">
        <v>105</v>
      </c>
      <c r="D487" s="1">
        <v>99031</v>
      </c>
      <c r="E487" s="1">
        <v>133</v>
      </c>
      <c r="F487" s="2" t="s">
        <v>9215</v>
      </c>
      <c r="G487" s="1">
        <v>50</v>
      </c>
      <c r="H487" s="33">
        <v>18.833333333333332</v>
      </c>
      <c r="I487" s="2" t="s">
        <v>10607</v>
      </c>
      <c r="J487" s="2" t="s">
        <v>10608</v>
      </c>
      <c r="K487" s="2"/>
      <c r="L487" s="2"/>
      <c r="M487" s="2"/>
      <c r="N487" s="2"/>
      <c r="O487" s="2"/>
      <c r="P487" s="2"/>
      <c r="Q487" s="2"/>
      <c r="R487" s="2"/>
      <c r="S487" s="2"/>
      <c r="T487" s="2"/>
      <c r="U487" s="2"/>
      <c r="V487" s="2"/>
      <c r="W487" s="2"/>
      <c r="X487" s="2"/>
      <c r="Y487" s="2"/>
      <c r="Z487" s="2"/>
      <c r="AA487" s="2"/>
      <c r="AB487" s="2"/>
    </row>
    <row r="488" spans="1:28" x14ac:dyDescent="0.3">
      <c r="A488">
        <v>2446</v>
      </c>
      <c r="B488" s="14" t="str">
        <f>IFERROR(_xlfn.XLOOKUP(AllStopTimes[[#This Row],[cu_ID]],#REF!,#REF!), "Not Found")</f>
        <v>Not Found</v>
      </c>
      <c r="C488" s="1">
        <v>105</v>
      </c>
      <c r="D488" s="1">
        <v>99058</v>
      </c>
      <c r="E488" s="1">
        <v>6</v>
      </c>
      <c r="F488" s="2" t="s">
        <v>10609</v>
      </c>
      <c r="G488" s="1">
        <v>50</v>
      </c>
      <c r="H488" s="33">
        <v>10.941666666666666</v>
      </c>
      <c r="I488" s="2" t="s">
        <v>10610</v>
      </c>
      <c r="J488" s="2" t="s">
        <v>10611</v>
      </c>
      <c r="K488" s="2"/>
      <c r="L488" s="2"/>
      <c r="M488" s="2"/>
      <c r="N488" s="2"/>
      <c r="O488" s="2"/>
      <c r="P488" s="2"/>
      <c r="Q488" s="2"/>
      <c r="R488" s="2"/>
      <c r="S488" s="2"/>
      <c r="T488" s="2"/>
      <c r="U488" s="2"/>
      <c r="V488" s="2"/>
      <c r="W488" s="2"/>
      <c r="X488" s="2"/>
      <c r="Y488" s="2"/>
      <c r="Z488" s="2"/>
      <c r="AA488" s="2"/>
      <c r="AB488" s="2"/>
    </row>
    <row r="489" spans="1:28" x14ac:dyDescent="0.3">
      <c r="A489">
        <v>14509</v>
      </c>
      <c r="B489" s="14" t="str">
        <f>IFERROR(_xlfn.XLOOKUP(AllStopTimes[[#This Row],[cu_ID]],#REF!,#REF!), "Not Found")</f>
        <v>Not Found</v>
      </c>
      <c r="C489" s="1">
        <v>105</v>
      </c>
      <c r="D489" s="1">
        <v>73393</v>
      </c>
      <c r="E489" s="1">
        <v>1</v>
      </c>
      <c r="F489" s="2" t="s">
        <v>8796</v>
      </c>
      <c r="G489" s="1">
        <v>55</v>
      </c>
      <c r="H489" s="33">
        <v>4.7666666666666666</v>
      </c>
      <c r="I489" s="2" t="s">
        <v>10612</v>
      </c>
      <c r="J489" s="2"/>
      <c r="K489" s="2"/>
      <c r="L489" s="2"/>
      <c r="M489" s="2"/>
      <c r="N489" s="2"/>
      <c r="O489" s="2"/>
      <c r="P489" s="2"/>
      <c r="Q489" s="2"/>
      <c r="R489" s="2"/>
      <c r="S489" s="2"/>
      <c r="T489" s="2"/>
      <c r="U489" s="2"/>
      <c r="V489" s="2"/>
      <c r="W489" s="2"/>
      <c r="X489" s="2"/>
      <c r="Y489" s="2"/>
      <c r="Z489" s="2"/>
      <c r="AA489" s="2"/>
      <c r="AB489" s="2"/>
    </row>
    <row r="490" spans="1:28" x14ac:dyDescent="0.3">
      <c r="A490">
        <v>2358</v>
      </c>
      <c r="B490" s="14" t="str">
        <f>IFERROR(_xlfn.XLOOKUP(AllStopTimes[[#This Row],[cu_ID]],#REF!,#REF!), "Not Found")</f>
        <v>Not Found</v>
      </c>
      <c r="C490" s="1">
        <v>105</v>
      </c>
      <c r="D490" s="1">
        <v>99058</v>
      </c>
      <c r="E490" s="1">
        <v>12</v>
      </c>
      <c r="F490" s="2" t="s">
        <v>10613</v>
      </c>
      <c r="G490" s="1">
        <v>60</v>
      </c>
      <c r="H490" s="33">
        <v>11.716666666666667</v>
      </c>
      <c r="I490" s="2" t="s">
        <v>10614</v>
      </c>
      <c r="J490" s="2" t="s">
        <v>10615</v>
      </c>
      <c r="K490" s="2"/>
      <c r="L490" s="2"/>
      <c r="M490" s="2"/>
      <c r="N490" s="2"/>
      <c r="O490" s="2"/>
      <c r="P490" s="2"/>
      <c r="Q490" s="2"/>
      <c r="R490" s="2"/>
      <c r="S490" s="2"/>
      <c r="T490" s="2"/>
      <c r="U490" s="2"/>
      <c r="V490" s="2"/>
      <c r="W490" s="2"/>
      <c r="X490" s="2"/>
      <c r="Y490" s="2"/>
      <c r="Z490" s="2"/>
      <c r="AA490" s="2"/>
      <c r="AB490" s="2"/>
    </row>
    <row r="491" spans="1:28" x14ac:dyDescent="0.3">
      <c r="A491">
        <v>2739</v>
      </c>
      <c r="B491" s="14" t="str">
        <f>IFERROR(_xlfn.XLOOKUP(AllStopTimes[[#This Row],[cu_ID]],#REF!,#REF!), "Not Found")</f>
        <v>Not Found</v>
      </c>
      <c r="C491" s="1">
        <v>105</v>
      </c>
      <c r="D491" s="1">
        <v>71342</v>
      </c>
      <c r="E491" s="1">
        <v>0</v>
      </c>
      <c r="F491" s="2" t="s">
        <v>10616</v>
      </c>
      <c r="G491" s="1">
        <v>60</v>
      </c>
      <c r="H491" s="33">
        <v>33.633333333333333</v>
      </c>
      <c r="I491" s="2" t="s">
        <v>10617</v>
      </c>
      <c r="J491" s="2"/>
      <c r="K491" s="2"/>
      <c r="L491" s="2"/>
      <c r="M491" s="2"/>
      <c r="N491" s="2"/>
      <c r="O491" s="2"/>
      <c r="P491" s="2"/>
      <c r="Q491" s="2"/>
      <c r="R491" s="2"/>
      <c r="S491" s="2"/>
      <c r="T491" s="2"/>
      <c r="U491" s="2"/>
      <c r="V491" s="2"/>
      <c r="W491" s="2"/>
      <c r="X491" s="2"/>
      <c r="Y491" s="2"/>
      <c r="Z491" s="2"/>
      <c r="AA491" s="2"/>
      <c r="AB491" s="2"/>
    </row>
    <row r="492" spans="1:28" x14ac:dyDescent="0.3">
      <c r="A492">
        <v>2430</v>
      </c>
      <c r="B492" s="14" t="str">
        <f>IFERROR(_xlfn.XLOOKUP(AllStopTimes[[#This Row],[cu_ID]],#REF!,#REF!), "Not Found")</f>
        <v>Not Found</v>
      </c>
      <c r="C492" s="1">
        <v>105</v>
      </c>
      <c r="D492" s="1">
        <v>71017</v>
      </c>
      <c r="E492" s="1">
        <v>0</v>
      </c>
      <c r="F492" s="2" t="s">
        <v>10618</v>
      </c>
      <c r="G492" s="1">
        <v>61</v>
      </c>
      <c r="H492" s="33">
        <v>12.483333333333334</v>
      </c>
      <c r="I492" s="2" t="s">
        <v>10619</v>
      </c>
      <c r="J492" s="2"/>
      <c r="K492" s="2"/>
      <c r="L492" s="2"/>
      <c r="M492" s="2"/>
      <c r="N492" s="2"/>
      <c r="O492" s="2"/>
      <c r="P492" s="2"/>
      <c r="Q492" s="2"/>
      <c r="R492" s="2"/>
      <c r="S492" s="2"/>
      <c r="T492" s="2"/>
      <c r="U492" s="2"/>
      <c r="V492" s="2"/>
      <c r="W492" s="2"/>
      <c r="X492" s="2"/>
      <c r="Y492" s="2"/>
      <c r="Z492" s="2"/>
      <c r="AA492" s="2"/>
      <c r="AB492" s="2"/>
    </row>
    <row r="493" spans="1:28" x14ac:dyDescent="0.3">
      <c r="A493">
        <v>2431</v>
      </c>
      <c r="B493" s="14" t="str">
        <f>IFERROR(_xlfn.XLOOKUP(AllStopTimes[[#This Row],[cu_ID]],#REF!,#REF!), "Not Found")</f>
        <v>Not Found</v>
      </c>
      <c r="C493" s="1">
        <v>105</v>
      </c>
      <c r="D493" s="1">
        <v>71018</v>
      </c>
      <c r="E493" s="1">
        <v>0</v>
      </c>
      <c r="F493" s="2" t="s">
        <v>10620</v>
      </c>
      <c r="G493" s="1">
        <v>62</v>
      </c>
      <c r="H493" s="33">
        <v>8.8000000000000007</v>
      </c>
      <c r="I493" s="2" t="s">
        <v>10621</v>
      </c>
      <c r="J493" s="2" t="s">
        <v>10622</v>
      </c>
      <c r="K493" s="2"/>
      <c r="L493" s="2"/>
      <c r="M493" s="2"/>
      <c r="N493" s="2"/>
      <c r="O493" s="2"/>
      <c r="P493" s="2"/>
      <c r="Q493" s="2"/>
      <c r="R493" s="2"/>
      <c r="S493" s="2"/>
      <c r="T493" s="2"/>
      <c r="U493" s="2"/>
      <c r="V493" s="2"/>
      <c r="W493" s="2"/>
      <c r="X493" s="2"/>
      <c r="Y493" s="2"/>
      <c r="Z493" s="2"/>
      <c r="AA493" s="2"/>
      <c r="AB493" s="2"/>
    </row>
    <row r="494" spans="1:28" x14ac:dyDescent="0.3">
      <c r="A494">
        <v>8271</v>
      </c>
      <c r="B494" s="14" t="str">
        <f>IFERROR(_xlfn.XLOOKUP(AllStopTimes[[#This Row],[cu_ID]],#REF!,#REF!), "Not Found")</f>
        <v>Not Found</v>
      </c>
      <c r="C494" s="1">
        <v>105</v>
      </c>
      <c r="D494" s="1">
        <v>73225</v>
      </c>
      <c r="E494" s="1">
        <v>0</v>
      </c>
      <c r="F494" s="2" t="s">
        <v>9285</v>
      </c>
      <c r="G494" s="1">
        <v>63</v>
      </c>
      <c r="H494" s="33">
        <v>11.233333333333334</v>
      </c>
      <c r="I494" s="2" t="s">
        <v>10623</v>
      </c>
      <c r="J494" s="2"/>
      <c r="K494" s="2"/>
      <c r="L494" s="2"/>
      <c r="M494" s="2"/>
      <c r="N494" s="2"/>
      <c r="O494" s="2"/>
      <c r="P494" s="2"/>
      <c r="Q494" s="2"/>
      <c r="R494" s="2"/>
      <c r="S494" s="2"/>
      <c r="T494" s="2"/>
      <c r="U494" s="2"/>
      <c r="V494" s="2"/>
      <c r="W494" s="2"/>
      <c r="X494" s="2"/>
      <c r="Y494" s="2"/>
      <c r="Z494" s="2"/>
      <c r="AA494" s="2"/>
      <c r="AB494" s="2"/>
    </row>
    <row r="495" spans="1:28" x14ac:dyDescent="0.3">
      <c r="A495">
        <v>2415</v>
      </c>
      <c r="B495" s="14" t="str">
        <f>IFERROR(_xlfn.XLOOKUP(AllStopTimes[[#This Row],[cu_ID]],#REF!,#REF!), "Not Found")</f>
        <v>Not Found</v>
      </c>
      <c r="C495" s="1">
        <v>105</v>
      </c>
      <c r="D495" s="1">
        <v>99058</v>
      </c>
      <c r="E495" s="1">
        <v>15</v>
      </c>
      <c r="F495" s="2" t="s">
        <v>10624</v>
      </c>
      <c r="G495" s="1">
        <v>65</v>
      </c>
      <c r="H495" s="33">
        <v>11.35</v>
      </c>
      <c r="I495" s="2" t="s">
        <v>10625</v>
      </c>
      <c r="J495" s="2" t="s">
        <v>10626</v>
      </c>
      <c r="K495" s="2"/>
      <c r="L495" s="2"/>
      <c r="M495" s="2"/>
      <c r="N495" s="2"/>
      <c r="O495" s="2"/>
      <c r="P495" s="2"/>
      <c r="Q495" s="2"/>
      <c r="R495" s="2"/>
      <c r="S495" s="2"/>
      <c r="T495" s="2"/>
      <c r="U495" s="2"/>
      <c r="V495" s="2"/>
      <c r="W495" s="2"/>
      <c r="X495" s="2"/>
      <c r="Y495" s="2"/>
      <c r="Z495" s="2"/>
      <c r="AA495" s="2"/>
      <c r="AB495" s="2"/>
    </row>
    <row r="496" spans="1:28" x14ac:dyDescent="0.3">
      <c r="A496">
        <v>10683</v>
      </c>
      <c r="B496" s="14" t="str">
        <f>IFERROR(_xlfn.XLOOKUP(AllStopTimes[[#This Row],[cu_ID]],#REF!,#REF!), "Not Found")</f>
        <v>Not Found</v>
      </c>
      <c r="C496" s="1">
        <v>105</v>
      </c>
      <c r="D496" s="1">
        <v>73383</v>
      </c>
      <c r="E496" s="1">
        <v>0</v>
      </c>
      <c r="F496" s="2" t="s">
        <v>9395</v>
      </c>
      <c r="G496" s="1">
        <v>65</v>
      </c>
      <c r="H496" s="33">
        <v>3.2833333333333332</v>
      </c>
      <c r="I496" s="2" t="s">
        <v>10627</v>
      </c>
      <c r="J496" s="2"/>
      <c r="K496" s="2"/>
      <c r="L496" s="2"/>
      <c r="M496" s="2"/>
      <c r="N496" s="2"/>
      <c r="O496" s="2"/>
      <c r="P496" s="2"/>
      <c r="Q496" s="2"/>
      <c r="R496" s="2"/>
      <c r="S496" s="2"/>
      <c r="T496" s="2"/>
      <c r="U496" s="2"/>
      <c r="V496" s="2"/>
      <c r="W496" s="2"/>
      <c r="X496" s="2"/>
      <c r="Y496" s="2"/>
      <c r="Z496" s="2"/>
      <c r="AA496" s="2"/>
      <c r="AB496" s="2"/>
    </row>
    <row r="497" spans="1:28" x14ac:dyDescent="0.3">
      <c r="A497">
        <v>2417</v>
      </c>
      <c r="B497" s="14" t="str">
        <f>IFERROR(_xlfn.XLOOKUP(AllStopTimes[[#This Row],[cu_ID]],#REF!,#REF!), "Not Found")</f>
        <v>Not Found</v>
      </c>
      <c r="C497" s="1">
        <v>105</v>
      </c>
      <c r="D497" s="1">
        <v>71004</v>
      </c>
      <c r="E497" s="1">
        <v>0</v>
      </c>
      <c r="F497" s="2" t="s">
        <v>10628</v>
      </c>
      <c r="G497" s="1">
        <v>67</v>
      </c>
      <c r="H497" s="33">
        <v>0.23333333333333334</v>
      </c>
      <c r="I497" s="2" t="s">
        <v>10629</v>
      </c>
      <c r="J497" s="2"/>
      <c r="K497" s="2"/>
      <c r="L497" s="2"/>
      <c r="M497" s="2"/>
      <c r="N497" s="2"/>
      <c r="O497" s="2"/>
      <c r="P497" s="2"/>
      <c r="Q497" s="2"/>
      <c r="R497" s="2"/>
      <c r="S497" s="2"/>
      <c r="T497" s="2"/>
      <c r="U497" s="2"/>
      <c r="V497" s="2"/>
      <c r="W497" s="2"/>
      <c r="X497" s="2"/>
      <c r="Y497" s="2"/>
      <c r="Z497" s="2"/>
      <c r="AA497" s="2"/>
      <c r="AB497" s="2"/>
    </row>
    <row r="498" spans="1:28" x14ac:dyDescent="0.3">
      <c r="A498">
        <v>2811</v>
      </c>
      <c r="B498" s="14" t="str">
        <f>IFERROR(_xlfn.XLOOKUP(AllStopTimes[[#This Row],[cu_ID]],#REF!,#REF!), "Not Found")</f>
        <v>Not Found</v>
      </c>
      <c r="C498" s="1">
        <v>105</v>
      </c>
      <c r="D498" s="1">
        <v>99152</v>
      </c>
      <c r="E498" s="1">
        <v>4</v>
      </c>
      <c r="F498" s="2" t="s">
        <v>10630</v>
      </c>
      <c r="G498" s="1">
        <v>70</v>
      </c>
      <c r="H498" s="33">
        <v>7.3111111100000006</v>
      </c>
      <c r="I498" s="2" t="s">
        <v>10631</v>
      </c>
      <c r="J498" s="2" t="s">
        <v>10632</v>
      </c>
      <c r="K498" s="2" t="s">
        <v>10633</v>
      </c>
      <c r="L498" s="2"/>
      <c r="M498" s="2"/>
      <c r="N498" s="2"/>
      <c r="O498" s="2"/>
      <c r="P498" s="2"/>
      <c r="Q498" s="2"/>
      <c r="R498" s="2"/>
      <c r="S498" s="2"/>
      <c r="T498" s="2"/>
      <c r="U498" s="2"/>
      <c r="V498" s="2"/>
      <c r="W498" s="2"/>
      <c r="X498" s="2"/>
      <c r="Y498" s="2"/>
      <c r="Z498" s="2"/>
      <c r="AA498" s="2"/>
      <c r="AB498" s="2"/>
    </row>
    <row r="499" spans="1:28" x14ac:dyDescent="0.3">
      <c r="A499">
        <v>2953</v>
      </c>
      <c r="B499" s="14" t="str">
        <f>IFERROR(_xlfn.XLOOKUP(AllStopTimes[[#This Row],[cu_ID]],#REF!,#REF!), "Not Found")</f>
        <v>Not Found</v>
      </c>
      <c r="C499" s="1">
        <v>105</v>
      </c>
      <c r="D499" s="1">
        <v>73149</v>
      </c>
      <c r="E499" s="1">
        <v>0</v>
      </c>
      <c r="F499" s="2" t="s">
        <v>10634</v>
      </c>
      <c r="G499" s="1">
        <v>70</v>
      </c>
      <c r="H499" s="33">
        <v>10.425000000000001</v>
      </c>
      <c r="I499" s="2" t="s">
        <v>10635</v>
      </c>
      <c r="J499" s="2" t="s">
        <v>10636</v>
      </c>
      <c r="K499" s="2"/>
      <c r="L499" s="2"/>
      <c r="M499" s="2"/>
      <c r="N499" s="2"/>
      <c r="O499" s="2"/>
      <c r="P499" s="2"/>
      <c r="Q499" s="2"/>
      <c r="R499" s="2"/>
      <c r="S499" s="2"/>
      <c r="T499" s="2"/>
      <c r="U499" s="2"/>
      <c r="V499" s="2"/>
      <c r="W499" s="2"/>
      <c r="X499" s="2"/>
      <c r="Y499" s="2"/>
      <c r="Z499" s="2"/>
      <c r="AA499" s="2"/>
      <c r="AB499" s="2"/>
    </row>
    <row r="500" spans="1:28" x14ac:dyDescent="0.3">
      <c r="A500">
        <v>9589</v>
      </c>
      <c r="B500" s="14" t="str">
        <f>IFERROR(_xlfn.XLOOKUP(AllStopTimes[[#This Row],[cu_ID]],#REF!,#REF!), "Not Found")</f>
        <v>Not Found</v>
      </c>
      <c r="C500" s="1">
        <v>105</v>
      </c>
      <c r="D500" s="1">
        <v>73312</v>
      </c>
      <c r="E500" s="1">
        <v>0</v>
      </c>
      <c r="F500" s="2" t="s">
        <v>9217</v>
      </c>
      <c r="G500" s="1">
        <v>70</v>
      </c>
      <c r="H500" s="33">
        <v>8.9166666666666661</v>
      </c>
      <c r="I500" s="2" t="s">
        <v>10637</v>
      </c>
      <c r="J500" s="2" t="s">
        <v>10638</v>
      </c>
      <c r="K500" s="2"/>
      <c r="L500" s="2"/>
      <c r="M500" s="2"/>
      <c r="N500" s="2"/>
      <c r="O500" s="2"/>
      <c r="P500" s="2"/>
      <c r="Q500" s="2"/>
      <c r="R500" s="2"/>
      <c r="S500" s="2"/>
      <c r="T500" s="2"/>
      <c r="U500" s="2"/>
      <c r="V500" s="2"/>
      <c r="W500" s="2"/>
      <c r="X500" s="2"/>
      <c r="Y500" s="2"/>
      <c r="Z500" s="2"/>
      <c r="AA500" s="2"/>
      <c r="AB500" s="2"/>
    </row>
    <row r="501" spans="1:28" x14ac:dyDescent="0.3">
      <c r="A501">
        <v>2766</v>
      </c>
      <c r="B501" s="14" t="str">
        <f>IFERROR(_xlfn.XLOOKUP(AllStopTimes[[#This Row],[cu_ID]],#REF!,#REF!), "Not Found")</f>
        <v>Not Found</v>
      </c>
      <c r="C501" s="1">
        <v>105</v>
      </c>
      <c r="D501" s="1">
        <v>71371</v>
      </c>
      <c r="E501" s="1">
        <v>0</v>
      </c>
      <c r="F501" s="2" t="s">
        <v>9293</v>
      </c>
      <c r="G501" s="1">
        <v>70</v>
      </c>
      <c r="H501" s="33">
        <v>5.1333333333333337</v>
      </c>
      <c r="I501" s="2" t="s">
        <v>10639</v>
      </c>
      <c r="J501" s="2"/>
      <c r="K501" s="2"/>
      <c r="L501" s="2"/>
      <c r="M501" s="2"/>
      <c r="N501" s="2"/>
      <c r="O501" s="2"/>
      <c r="P501" s="2"/>
      <c r="Q501" s="2"/>
      <c r="R501" s="2"/>
      <c r="S501" s="2"/>
      <c r="T501" s="2"/>
      <c r="U501" s="2"/>
      <c r="V501" s="2"/>
      <c r="W501" s="2"/>
      <c r="X501" s="2"/>
      <c r="Y501" s="2"/>
      <c r="Z501" s="2"/>
      <c r="AA501" s="2"/>
      <c r="AB501" s="2"/>
    </row>
    <row r="502" spans="1:28" x14ac:dyDescent="0.3">
      <c r="A502">
        <v>11691</v>
      </c>
      <c r="B502" s="14" t="str">
        <f>IFERROR(_xlfn.XLOOKUP(AllStopTimes[[#This Row],[cu_ID]],#REF!,#REF!), "Not Found")</f>
        <v>Not Found</v>
      </c>
      <c r="C502" s="1">
        <v>105</v>
      </c>
      <c r="D502" s="1">
        <v>99080</v>
      </c>
      <c r="E502" s="1">
        <v>0</v>
      </c>
      <c r="F502" s="2" t="s">
        <v>9053</v>
      </c>
      <c r="G502" s="1">
        <v>70</v>
      </c>
      <c r="H502" s="33">
        <v>4.7750000000000004</v>
      </c>
      <c r="I502" s="2" t="s">
        <v>10640</v>
      </c>
      <c r="J502" s="2" t="s">
        <v>10641</v>
      </c>
      <c r="K502" s="2"/>
      <c r="L502" s="2"/>
      <c r="M502" s="2"/>
      <c r="N502" s="2"/>
      <c r="O502" s="2"/>
      <c r="P502" s="2"/>
      <c r="Q502" s="2"/>
      <c r="R502" s="2"/>
      <c r="S502" s="2"/>
      <c r="T502" s="2"/>
      <c r="U502" s="2"/>
      <c r="V502" s="2"/>
      <c r="W502" s="2"/>
      <c r="X502" s="2"/>
      <c r="Y502" s="2"/>
      <c r="Z502" s="2"/>
      <c r="AA502" s="2"/>
      <c r="AB502" s="2"/>
    </row>
    <row r="503" spans="1:28" x14ac:dyDescent="0.3">
      <c r="A503">
        <v>2814</v>
      </c>
      <c r="B503" s="14" t="str">
        <f>IFERROR(_xlfn.XLOOKUP(AllStopTimes[[#This Row],[cu_ID]],#REF!,#REF!), "Not Found")</f>
        <v>Not Found</v>
      </c>
      <c r="C503" s="1">
        <v>105</v>
      </c>
      <c r="D503" s="1">
        <v>73063</v>
      </c>
      <c r="E503" s="1">
        <v>4</v>
      </c>
      <c r="F503" s="2" t="s">
        <v>10642</v>
      </c>
      <c r="G503" s="1">
        <v>80</v>
      </c>
      <c r="H503" s="33">
        <v>9.0666666666666664</v>
      </c>
      <c r="I503" s="2" t="s">
        <v>10643</v>
      </c>
      <c r="J503" s="2" t="s">
        <v>10644</v>
      </c>
      <c r="K503" s="2" t="s">
        <v>10645</v>
      </c>
      <c r="L503" s="2"/>
      <c r="M503" s="2"/>
      <c r="N503" s="2"/>
      <c r="O503" s="2"/>
      <c r="P503" s="2"/>
      <c r="Q503" s="2"/>
      <c r="R503" s="2"/>
      <c r="S503" s="2"/>
      <c r="T503" s="2"/>
      <c r="U503" s="2"/>
      <c r="V503" s="2"/>
      <c r="W503" s="2"/>
      <c r="X503" s="2"/>
      <c r="Y503" s="2"/>
      <c r="Z503" s="2"/>
      <c r="AA503" s="2"/>
      <c r="AB503" s="2"/>
    </row>
    <row r="504" spans="1:28" x14ac:dyDescent="0.3">
      <c r="A504">
        <v>2905</v>
      </c>
      <c r="B504" s="14" t="str">
        <f>IFERROR(_xlfn.XLOOKUP(AllStopTimes[[#This Row],[cu_ID]],#REF!,#REF!), "Not Found")</f>
        <v>Not Found</v>
      </c>
      <c r="C504" s="1">
        <v>105</v>
      </c>
      <c r="D504" s="1">
        <v>73089</v>
      </c>
      <c r="E504" s="1">
        <v>0</v>
      </c>
      <c r="F504" s="2" t="s">
        <v>10646</v>
      </c>
      <c r="G504" s="1">
        <v>80</v>
      </c>
      <c r="H504" s="33">
        <v>0.625</v>
      </c>
      <c r="I504" s="2" t="s">
        <v>10647</v>
      </c>
      <c r="J504" s="2" t="s">
        <v>10648</v>
      </c>
      <c r="K504" s="2"/>
      <c r="L504" s="2"/>
      <c r="M504" s="2"/>
      <c r="N504" s="2"/>
      <c r="O504" s="2"/>
      <c r="P504" s="2"/>
      <c r="Q504" s="2"/>
      <c r="R504" s="2"/>
      <c r="S504" s="2"/>
      <c r="T504" s="2"/>
      <c r="U504" s="2"/>
      <c r="V504" s="2"/>
      <c r="W504" s="2"/>
      <c r="X504" s="2"/>
      <c r="Y504" s="2"/>
      <c r="Z504" s="2"/>
      <c r="AA504" s="2"/>
      <c r="AB504" s="2"/>
    </row>
    <row r="505" spans="1:28" x14ac:dyDescent="0.3">
      <c r="A505">
        <v>2512</v>
      </c>
      <c r="B505" s="14" t="str">
        <f>IFERROR(_xlfn.XLOOKUP(AllStopTimes[[#This Row],[cu_ID]],#REF!,#REF!), "Not Found")</f>
        <v>Not Found</v>
      </c>
      <c r="C505" s="1">
        <v>105</v>
      </c>
      <c r="D505" s="1">
        <v>99058</v>
      </c>
      <c r="E505" s="1">
        <v>13</v>
      </c>
      <c r="F505" s="2" t="s">
        <v>10649</v>
      </c>
      <c r="G505" s="1">
        <v>80</v>
      </c>
      <c r="H505" s="33">
        <v>11.5</v>
      </c>
      <c r="I505" s="2" t="s">
        <v>10650</v>
      </c>
      <c r="J505" s="2" t="s">
        <v>10651</v>
      </c>
      <c r="K505" s="2"/>
      <c r="L505" s="2"/>
      <c r="M505" s="2"/>
      <c r="N505" s="2"/>
      <c r="O505" s="2"/>
      <c r="P505" s="2"/>
      <c r="Q505" s="2"/>
      <c r="R505" s="2"/>
      <c r="S505" s="2"/>
      <c r="T505" s="2"/>
      <c r="U505" s="2"/>
      <c r="V505" s="2"/>
      <c r="W505" s="2"/>
      <c r="X505" s="2"/>
      <c r="Y505" s="2"/>
      <c r="Z505" s="2"/>
      <c r="AA505" s="2"/>
      <c r="AB505" s="2"/>
    </row>
    <row r="506" spans="1:28" x14ac:dyDescent="0.3">
      <c r="A506">
        <v>2833</v>
      </c>
      <c r="B506" s="14" t="str">
        <f>IFERROR(_xlfn.XLOOKUP(AllStopTimes[[#This Row],[cu_ID]],#REF!,#REF!), "Not Found")</f>
        <v>Not Found</v>
      </c>
      <c r="C506" s="1">
        <v>105</v>
      </c>
      <c r="D506" s="1">
        <v>99082</v>
      </c>
      <c r="E506" s="1">
        <v>8</v>
      </c>
      <c r="F506" s="2" t="s">
        <v>10652</v>
      </c>
      <c r="G506" s="1">
        <v>80</v>
      </c>
      <c r="H506" s="33">
        <v>11.841666666666667</v>
      </c>
      <c r="I506" s="2" t="s">
        <v>10653</v>
      </c>
      <c r="J506" s="2" t="s">
        <v>10654</v>
      </c>
      <c r="K506" s="2"/>
      <c r="L506" s="2"/>
      <c r="M506" s="2"/>
      <c r="N506" s="2"/>
      <c r="O506" s="2"/>
      <c r="P506" s="2"/>
      <c r="Q506" s="2"/>
      <c r="R506" s="2"/>
      <c r="S506" s="2"/>
      <c r="T506" s="2"/>
      <c r="U506" s="2"/>
      <c r="V506" s="2"/>
      <c r="W506" s="2"/>
      <c r="X506" s="2"/>
      <c r="Y506" s="2"/>
      <c r="Z506" s="2"/>
      <c r="AA506" s="2"/>
      <c r="AB506" s="2"/>
    </row>
    <row r="507" spans="1:28" x14ac:dyDescent="0.3">
      <c r="A507">
        <v>2500</v>
      </c>
      <c r="B507" s="14" t="str">
        <f>IFERROR(_xlfn.XLOOKUP(AllStopTimes[[#This Row],[cu_ID]],#REF!,#REF!), "Not Found")</f>
        <v>Not Found</v>
      </c>
      <c r="C507" s="1">
        <v>105</v>
      </c>
      <c r="D507" s="1">
        <v>99061</v>
      </c>
      <c r="E507" s="1">
        <v>203</v>
      </c>
      <c r="F507" s="2" t="s">
        <v>9222</v>
      </c>
      <c r="G507" s="1">
        <v>85</v>
      </c>
      <c r="H507" s="33">
        <v>8.3333333333333339</v>
      </c>
      <c r="I507" s="2" t="s">
        <v>10655</v>
      </c>
      <c r="J507" s="2" t="s">
        <v>10656</v>
      </c>
      <c r="K507" s="2"/>
      <c r="L507" s="2"/>
      <c r="M507" s="2"/>
      <c r="N507" s="2"/>
      <c r="O507" s="2"/>
      <c r="P507" s="2"/>
      <c r="Q507" s="2"/>
      <c r="R507" s="2"/>
      <c r="S507" s="2"/>
      <c r="T507" s="2"/>
      <c r="U507" s="2"/>
      <c r="V507" s="2"/>
      <c r="W507" s="2"/>
      <c r="X507" s="2"/>
      <c r="Y507" s="2"/>
      <c r="Z507" s="2"/>
      <c r="AA507" s="2"/>
      <c r="AB507" s="2"/>
    </row>
    <row r="508" spans="1:28" x14ac:dyDescent="0.3">
      <c r="A508">
        <v>12368</v>
      </c>
      <c r="B508" s="14" t="str">
        <f>IFERROR(_xlfn.XLOOKUP(AllStopTimes[[#This Row],[cu_ID]],#REF!,#REF!), "Not Found")</f>
        <v>Not Found</v>
      </c>
      <c r="C508" s="1">
        <v>105</v>
      </c>
      <c r="D508" s="1">
        <v>73063</v>
      </c>
      <c r="E508" s="1">
        <v>6</v>
      </c>
      <c r="F508" s="2" t="s">
        <v>9401</v>
      </c>
      <c r="G508" s="1">
        <v>90</v>
      </c>
      <c r="H508" s="33">
        <v>5.6611111100000002</v>
      </c>
      <c r="I508" s="2" t="s">
        <v>10657</v>
      </c>
      <c r="J508" s="2" t="s">
        <v>10658</v>
      </c>
      <c r="K508" s="2" t="s">
        <v>10659</v>
      </c>
      <c r="L508" s="2"/>
      <c r="M508" s="2"/>
      <c r="N508" s="2"/>
      <c r="O508" s="2"/>
      <c r="P508" s="2"/>
      <c r="Q508" s="2"/>
      <c r="R508" s="2"/>
      <c r="S508" s="2"/>
      <c r="T508" s="2"/>
      <c r="U508" s="2"/>
      <c r="V508" s="2"/>
      <c r="W508" s="2"/>
      <c r="X508" s="2"/>
      <c r="Y508" s="2"/>
      <c r="Z508" s="2"/>
      <c r="AA508" s="2"/>
      <c r="AB508" s="2"/>
    </row>
    <row r="509" spans="1:28" x14ac:dyDescent="0.3">
      <c r="A509">
        <v>2906</v>
      </c>
      <c r="B509" s="14" t="str">
        <f>IFERROR(_xlfn.XLOOKUP(AllStopTimes[[#This Row],[cu_ID]],#REF!,#REF!), "Not Found")</f>
        <v>Not Found</v>
      </c>
      <c r="C509" s="1">
        <v>105</v>
      </c>
      <c r="D509" s="1">
        <v>73090</v>
      </c>
      <c r="E509" s="1">
        <v>0</v>
      </c>
      <c r="F509" s="2" t="s">
        <v>10660</v>
      </c>
      <c r="G509" s="1">
        <v>90</v>
      </c>
      <c r="H509" s="33">
        <v>0.35833333333333334</v>
      </c>
      <c r="I509" s="2" t="s">
        <v>10661</v>
      </c>
      <c r="J509" s="2" t="s">
        <v>10662</v>
      </c>
      <c r="K509" s="2"/>
      <c r="L509" s="2"/>
      <c r="M509" s="2"/>
      <c r="N509" s="2"/>
      <c r="O509" s="2"/>
      <c r="P509" s="2"/>
      <c r="Q509" s="2"/>
      <c r="R509" s="2"/>
      <c r="S509" s="2"/>
      <c r="T509" s="2"/>
      <c r="U509" s="2"/>
      <c r="V509" s="2"/>
      <c r="W509" s="2"/>
      <c r="X509" s="2"/>
      <c r="Y509" s="2"/>
      <c r="Z509" s="2"/>
      <c r="AA509" s="2"/>
      <c r="AB509" s="2"/>
    </row>
    <row r="510" spans="1:28" x14ac:dyDescent="0.3">
      <c r="A510">
        <v>2843</v>
      </c>
      <c r="B510" s="14" t="str">
        <f>IFERROR(_xlfn.XLOOKUP(AllStopTimes[[#This Row],[cu_ID]],#REF!,#REF!), "Not Found")</f>
        <v>Not Found</v>
      </c>
      <c r="C510" s="1">
        <v>105</v>
      </c>
      <c r="D510" s="1">
        <v>99061</v>
      </c>
      <c r="E510" s="1">
        <v>116</v>
      </c>
      <c r="F510" s="2" t="s">
        <v>10663</v>
      </c>
      <c r="G510" s="1">
        <v>90</v>
      </c>
      <c r="H510" s="33">
        <v>0.18333333333333335</v>
      </c>
      <c r="I510" s="2" t="s">
        <v>10664</v>
      </c>
      <c r="J510" s="2" t="s">
        <v>10665</v>
      </c>
      <c r="K510" s="2"/>
      <c r="L510" s="2"/>
      <c r="M510" s="2"/>
      <c r="N510" s="2"/>
      <c r="O510" s="2"/>
      <c r="P510" s="2"/>
      <c r="Q510" s="2"/>
      <c r="R510" s="2"/>
      <c r="S510" s="2"/>
      <c r="T510" s="2"/>
      <c r="U510" s="2"/>
      <c r="V510" s="2"/>
      <c r="W510" s="2"/>
      <c r="X510" s="2"/>
      <c r="Y510" s="2"/>
      <c r="Z510" s="2"/>
      <c r="AA510" s="2"/>
      <c r="AB510" s="2"/>
    </row>
    <row r="511" spans="1:28" x14ac:dyDescent="0.3">
      <c r="A511">
        <v>2414</v>
      </c>
      <c r="B511" s="14" t="str">
        <f>IFERROR(_xlfn.XLOOKUP(AllStopTimes[[#This Row],[cu_ID]],#REF!,#REF!), "Not Found")</f>
        <v>Not Found</v>
      </c>
      <c r="C511" s="1">
        <v>105</v>
      </c>
      <c r="D511" s="1">
        <v>99046</v>
      </c>
      <c r="E511" s="1">
        <v>17</v>
      </c>
      <c r="F511" s="2" t="s">
        <v>10666</v>
      </c>
      <c r="G511" s="1">
        <v>90</v>
      </c>
      <c r="H511" s="33">
        <v>15.341666666666667</v>
      </c>
      <c r="I511" s="2" t="s">
        <v>10667</v>
      </c>
      <c r="J511" s="2" t="s">
        <v>10668</v>
      </c>
      <c r="K511" s="2"/>
      <c r="L511" s="2"/>
      <c r="M511" s="2"/>
      <c r="N511" s="2"/>
      <c r="O511" s="2"/>
      <c r="P511" s="2"/>
      <c r="Q511" s="2"/>
      <c r="R511" s="2"/>
      <c r="S511" s="2"/>
      <c r="T511" s="2"/>
      <c r="U511" s="2"/>
      <c r="V511" s="2"/>
      <c r="W511" s="2"/>
      <c r="X511" s="2"/>
      <c r="Y511" s="2"/>
      <c r="Z511" s="2"/>
      <c r="AA511" s="2"/>
      <c r="AB511" s="2"/>
    </row>
    <row r="512" spans="1:28" x14ac:dyDescent="0.3">
      <c r="A512">
        <v>13508</v>
      </c>
      <c r="B512" s="14" t="str">
        <f>IFERROR(_xlfn.XLOOKUP(AllStopTimes[[#This Row],[cu_ID]],#REF!,#REF!), "Not Found")</f>
        <v>Not Found</v>
      </c>
      <c r="C512" s="1">
        <v>105</v>
      </c>
      <c r="D512" s="1">
        <v>73494</v>
      </c>
      <c r="E512" s="1">
        <v>0</v>
      </c>
      <c r="F512" s="2" t="s">
        <v>9141</v>
      </c>
      <c r="G512" s="1">
        <v>90</v>
      </c>
      <c r="H512" s="33">
        <v>12.083333333333334</v>
      </c>
      <c r="I512" s="2" t="s">
        <v>10669</v>
      </c>
      <c r="J512" s="2"/>
      <c r="K512" s="2"/>
      <c r="L512" s="2"/>
      <c r="M512" s="2"/>
      <c r="N512" s="2"/>
      <c r="O512" s="2"/>
      <c r="P512" s="2"/>
      <c r="Q512" s="2"/>
      <c r="R512" s="2"/>
      <c r="S512" s="2"/>
      <c r="T512" s="2"/>
      <c r="U512" s="2"/>
      <c r="V512" s="2"/>
      <c r="W512" s="2"/>
      <c r="X512" s="2"/>
      <c r="Y512" s="2"/>
      <c r="Z512" s="2"/>
      <c r="AA512" s="2"/>
      <c r="AB512" s="2"/>
    </row>
    <row r="513" spans="1:28" x14ac:dyDescent="0.3">
      <c r="A513">
        <v>12693</v>
      </c>
      <c r="B513" s="14" t="str">
        <f>IFERROR(_xlfn.XLOOKUP(AllStopTimes[[#This Row],[cu_ID]],#REF!,#REF!), "Not Found")</f>
        <v>Not Found</v>
      </c>
      <c r="C513" s="1">
        <v>105</v>
      </c>
      <c r="D513" s="1">
        <v>73480</v>
      </c>
      <c r="E513" s="1">
        <v>0</v>
      </c>
      <c r="F513" s="2" t="s">
        <v>9305</v>
      </c>
      <c r="G513" s="1">
        <v>92</v>
      </c>
      <c r="H513" s="33">
        <v>6.5750000000000002</v>
      </c>
      <c r="I513" s="2" t="s">
        <v>10670</v>
      </c>
      <c r="J513" s="2" t="s">
        <v>10671</v>
      </c>
      <c r="K513" s="2"/>
      <c r="L513" s="2"/>
      <c r="M513" s="2"/>
      <c r="N513" s="2"/>
      <c r="O513" s="2"/>
      <c r="P513" s="2"/>
      <c r="Q513" s="2"/>
      <c r="R513" s="2"/>
      <c r="S513" s="2"/>
      <c r="T513" s="2"/>
      <c r="U513" s="2"/>
      <c r="V513" s="2"/>
      <c r="W513" s="2"/>
      <c r="X513" s="2"/>
      <c r="Y513" s="2"/>
      <c r="Z513" s="2"/>
      <c r="AA513" s="2"/>
      <c r="AB513" s="2"/>
    </row>
    <row r="514" spans="1:28" x14ac:dyDescent="0.3">
      <c r="A514">
        <v>14258</v>
      </c>
      <c r="B514" s="14" t="str">
        <f>IFERROR(_xlfn.XLOOKUP(AllStopTimes[[#This Row],[cu_ID]],#REF!,#REF!), "Not Found")</f>
        <v>Not Found</v>
      </c>
      <c r="C514" s="1">
        <v>105</v>
      </c>
      <c r="D514" s="1">
        <v>73509</v>
      </c>
      <c r="E514" s="1">
        <v>1</v>
      </c>
      <c r="F514" s="2" t="s">
        <v>9402</v>
      </c>
      <c r="G514" s="1">
        <v>95</v>
      </c>
      <c r="H514" s="33">
        <v>10.972222223333334</v>
      </c>
      <c r="I514" s="2" t="s">
        <v>10672</v>
      </c>
      <c r="J514" s="2" t="s">
        <v>10673</v>
      </c>
      <c r="K514" s="2" t="s">
        <v>10674</v>
      </c>
      <c r="L514" s="2"/>
      <c r="M514" s="2"/>
      <c r="N514" s="2"/>
      <c r="O514" s="2"/>
      <c r="P514" s="2"/>
      <c r="Q514" s="2"/>
      <c r="R514" s="2"/>
      <c r="S514" s="2"/>
      <c r="T514" s="2"/>
      <c r="U514" s="2"/>
      <c r="V514" s="2"/>
      <c r="W514" s="2"/>
      <c r="X514" s="2"/>
      <c r="Y514" s="2"/>
      <c r="Z514" s="2"/>
      <c r="AA514" s="2"/>
      <c r="AB514" s="2"/>
    </row>
    <row r="515" spans="1:28" x14ac:dyDescent="0.3">
      <c r="A515">
        <v>11694</v>
      </c>
      <c r="B515" s="14" t="str">
        <f>IFERROR(_xlfn.XLOOKUP(AllStopTimes[[#This Row],[cu_ID]],#REF!,#REF!), "Not Found")</f>
        <v>Not Found</v>
      </c>
      <c r="C515" s="1">
        <v>105</v>
      </c>
      <c r="D515" s="1">
        <v>99080</v>
      </c>
      <c r="E515" s="1">
        <v>3</v>
      </c>
      <c r="F515" s="2" t="s">
        <v>9053</v>
      </c>
      <c r="G515" s="1">
        <v>95</v>
      </c>
      <c r="H515" s="33">
        <v>4.1500000000000004</v>
      </c>
      <c r="I515" s="2" t="s">
        <v>10675</v>
      </c>
      <c r="J515" s="2" t="s">
        <v>10676</v>
      </c>
      <c r="K515" s="2"/>
      <c r="L515" s="2"/>
      <c r="M515" s="2"/>
      <c r="N515" s="2"/>
      <c r="O515" s="2"/>
      <c r="P515" s="2"/>
      <c r="Q515" s="2"/>
      <c r="R515" s="2"/>
      <c r="S515" s="2"/>
      <c r="T515" s="2"/>
      <c r="U515" s="2"/>
      <c r="V515" s="2"/>
      <c r="W515" s="2"/>
      <c r="X515" s="2"/>
      <c r="Y515" s="2"/>
      <c r="Z515" s="2"/>
      <c r="AA515" s="2"/>
      <c r="AB515" s="2"/>
    </row>
    <row r="516" spans="1:28" x14ac:dyDescent="0.3">
      <c r="A516">
        <v>1909</v>
      </c>
      <c r="B516" s="14" t="str">
        <f>IFERROR(_xlfn.XLOOKUP(AllStopTimes[[#This Row],[cu_ID]],#REF!,#REF!), "Not Found")</f>
        <v>Not Found</v>
      </c>
      <c r="C516" s="1">
        <v>105</v>
      </c>
      <c r="D516" s="1">
        <v>70337</v>
      </c>
      <c r="E516" s="1">
        <v>0</v>
      </c>
      <c r="F516" s="2" t="s">
        <v>9307</v>
      </c>
      <c r="G516" s="1">
        <v>95</v>
      </c>
      <c r="H516" s="33">
        <v>7.0916666666666668</v>
      </c>
      <c r="I516" s="2" t="s">
        <v>10677</v>
      </c>
      <c r="J516" s="2" t="s">
        <v>10678</v>
      </c>
      <c r="K516" s="2"/>
      <c r="L516" s="2"/>
      <c r="M516" s="2"/>
      <c r="N516" s="2"/>
      <c r="O516" s="2"/>
      <c r="P516" s="2"/>
      <c r="Q516" s="2"/>
      <c r="R516" s="2"/>
      <c r="S516" s="2"/>
      <c r="T516" s="2"/>
      <c r="U516" s="2"/>
      <c r="V516" s="2"/>
      <c r="W516" s="2"/>
      <c r="X516" s="2"/>
      <c r="Y516" s="2"/>
      <c r="Z516" s="2"/>
      <c r="AA516" s="2"/>
      <c r="AB516" s="2"/>
    </row>
    <row r="517" spans="1:28" x14ac:dyDescent="0.3">
      <c r="A517">
        <v>13811</v>
      </c>
      <c r="B517" s="14" t="str">
        <f>IFERROR(_xlfn.XLOOKUP(AllStopTimes[[#This Row],[cu_ID]],#REF!,#REF!), "Not Found")</f>
        <v>Not Found</v>
      </c>
      <c r="C517" s="1">
        <v>105</v>
      </c>
      <c r="D517" s="1">
        <v>73501</v>
      </c>
      <c r="E517" s="1">
        <v>0</v>
      </c>
      <c r="F517" s="2" t="s">
        <v>9309</v>
      </c>
      <c r="G517" s="1">
        <v>96</v>
      </c>
      <c r="H517" s="33">
        <v>3.3166666666666669</v>
      </c>
      <c r="I517" s="2" t="s">
        <v>10679</v>
      </c>
      <c r="J517" s="2"/>
      <c r="K517" s="2"/>
      <c r="L517" s="2"/>
      <c r="M517" s="2"/>
      <c r="N517" s="2"/>
      <c r="O517" s="2"/>
      <c r="P517" s="2"/>
      <c r="Q517" s="2"/>
      <c r="R517" s="2"/>
      <c r="S517" s="2"/>
      <c r="T517" s="2"/>
      <c r="U517" s="2"/>
      <c r="V517" s="2"/>
      <c r="W517" s="2"/>
      <c r="X517" s="2"/>
      <c r="Y517" s="2"/>
      <c r="Z517" s="2"/>
      <c r="AA517" s="2"/>
      <c r="AB517" s="2"/>
    </row>
    <row r="518" spans="1:28" x14ac:dyDescent="0.3">
      <c r="A518">
        <v>2410</v>
      </c>
      <c r="B518" s="14" t="str">
        <f>IFERROR(_xlfn.XLOOKUP(AllStopTimes[[#This Row],[cu_ID]],#REF!,#REF!), "Not Found")</f>
        <v>Not Found</v>
      </c>
      <c r="C518" s="1">
        <v>105</v>
      </c>
      <c r="D518" s="1">
        <v>70997</v>
      </c>
      <c r="E518" s="1">
        <v>0</v>
      </c>
      <c r="F518" s="2" t="s">
        <v>9470</v>
      </c>
      <c r="G518" s="1">
        <v>100</v>
      </c>
      <c r="H518" s="33">
        <v>44.083333333333336</v>
      </c>
      <c r="I518" s="2" t="s">
        <v>10680</v>
      </c>
      <c r="J518" s="2" t="s">
        <v>10681</v>
      </c>
      <c r="K518" s="2"/>
      <c r="L518" s="2"/>
      <c r="M518" s="2"/>
      <c r="N518" s="2"/>
      <c r="O518" s="2"/>
      <c r="P518" s="2"/>
      <c r="Q518" s="2"/>
      <c r="R518" s="2"/>
      <c r="S518" s="2"/>
      <c r="T518" s="2"/>
      <c r="U518" s="2"/>
      <c r="V518" s="2"/>
      <c r="W518" s="2"/>
      <c r="X518" s="2"/>
      <c r="Y518" s="2"/>
      <c r="Z518" s="2"/>
      <c r="AA518" s="2"/>
      <c r="AB518" s="2"/>
    </row>
    <row r="519" spans="1:28" x14ac:dyDescent="0.3">
      <c r="A519">
        <v>8292</v>
      </c>
      <c r="B519" s="14" t="str">
        <f>IFERROR(_xlfn.XLOOKUP(AllStopTimes[[#This Row],[cu_ID]],#REF!,#REF!), "Not Found")</f>
        <v>Not Found</v>
      </c>
      <c r="C519" s="1">
        <v>105</v>
      </c>
      <c r="D519" s="1">
        <v>70997</v>
      </c>
      <c r="E519" s="1">
        <v>1</v>
      </c>
      <c r="F519" s="2" t="s">
        <v>9472</v>
      </c>
      <c r="G519" s="1">
        <v>100</v>
      </c>
      <c r="H519" s="33">
        <v>0.38333333333333336</v>
      </c>
      <c r="I519" s="2" t="s">
        <v>10682</v>
      </c>
      <c r="J519" s="2" t="s">
        <v>10683</v>
      </c>
      <c r="K519" s="2"/>
      <c r="L519" s="2"/>
      <c r="M519" s="2"/>
      <c r="N519" s="2"/>
      <c r="O519" s="2"/>
      <c r="P519" s="2"/>
      <c r="Q519" s="2"/>
      <c r="R519" s="2"/>
      <c r="S519" s="2"/>
      <c r="T519" s="2"/>
      <c r="U519" s="2"/>
      <c r="V519" s="2"/>
      <c r="W519" s="2"/>
      <c r="X519" s="2"/>
      <c r="Y519" s="2"/>
      <c r="Z519" s="2"/>
      <c r="AA519" s="2"/>
      <c r="AB519" s="2"/>
    </row>
    <row r="520" spans="1:28" x14ac:dyDescent="0.3">
      <c r="A520">
        <v>2344</v>
      </c>
      <c r="B520" s="14" t="str">
        <f>IFERROR(_xlfn.XLOOKUP(AllStopTimes[[#This Row],[cu_ID]],#REF!,#REF!), "Not Found")</f>
        <v>Not Found</v>
      </c>
      <c r="C520" s="1">
        <v>105</v>
      </c>
      <c r="D520" s="1">
        <v>70927</v>
      </c>
      <c r="E520" s="1">
        <v>0</v>
      </c>
      <c r="F520" s="2" t="s">
        <v>10684</v>
      </c>
      <c r="G520" s="1">
        <v>100</v>
      </c>
      <c r="H520" s="33">
        <v>9.5166666666666675</v>
      </c>
      <c r="I520" s="2" t="s">
        <v>10685</v>
      </c>
      <c r="J520" s="2" t="s">
        <v>10686</v>
      </c>
      <c r="K520" s="2"/>
      <c r="L520" s="2"/>
      <c r="M520" s="2"/>
      <c r="N520" s="2"/>
      <c r="O520" s="2"/>
      <c r="P520" s="2"/>
      <c r="Q520" s="2"/>
      <c r="R520" s="2"/>
      <c r="S520" s="2"/>
      <c r="T520" s="2"/>
      <c r="U520" s="2"/>
      <c r="V520" s="2"/>
      <c r="W520" s="2"/>
      <c r="X520" s="2"/>
      <c r="Y520" s="2"/>
      <c r="Z520" s="2"/>
      <c r="AA520" s="2"/>
      <c r="AB520" s="2"/>
    </row>
    <row r="521" spans="1:28" x14ac:dyDescent="0.3">
      <c r="A521">
        <v>2844</v>
      </c>
      <c r="B521" s="14" t="str">
        <f>IFERROR(_xlfn.XLOOKUP(AllStopTimes[[#This Row],[cu_ID]],#REF!,#REF!), "Not Found")</f>
        <v>Not Found</v>
      </c>
      <c r="C521" s="1">
        <v>105</v>
      </c>
      <c r="D521" s="1">
        <v>99061</v>
      </c>
      <c r="E521" s="1">
        <v>117</v>
      </c>
      <c r="F521" s="2" t="s">
        <v>10687</v>
      </c>
      <c r="G521" s="1">
        <v>100</v>
      </c>
      <c r="H521" s="33">
        <v>0.25833333333333336</v>
      </c>
      <c r="I521" s="2" t="s">
        <v>10688</v>
      </c>
      <c r="J521" s="2" t="s">
        <v>10689</v>
      </c>
      <c r="K521" s="2"/>
      <c r="L521" s="2"/>
      <c r="M521" s="2"/>
      <c r="N521" s="2"/>
      <c r="O521" s="2"/>
      <c r="P521" s="2"/>
      <c r="Q521" s="2"/>
      <c r="R521" s="2"/>
      <c r="S521" s="2"/>
      <c r="T521" s="2"/>
      <c r="U521" s="2"/>
      <c r="V521" s="2"/>
      <c r="W521" s="2"/>
      <c r="X521" s="2"/>
      <c r="Y521" s="2"/>
      <c r="Z521" s="2"/>
      <c r="AA521" s="2"/>
      <c r="AB521" s="2"/>
    </row>
    <row r="522" spans="1:28" x14ac:dyDescent="0.3">
      <c r="A522">
        <v>2980</v>
      </c>
      <c r="B522" s="14" t="str">
        <f>IFERROR(_xlfn.XLOOKUP(AllStopTimes[[#This Row],[cu_ID]],#REF!,#REF!), "Not Found")</f>
        <v>Not Found</v>
      </c>
      <c r="C522" s="1">
        <v>105</v>
      </c>
      <c r="D522" s="1">
        <v>73178</v>
      </c>
      <c r="E522" s="1">
        <v>0</v>
      </c>
      <c r="F522" s="2" t="s">
        <v>10690</v>
      </c>
      <c r="G522" s="1">
        <v>100</v>
      </c>
      <c r="H522" s="33">
        <v>16.25</v>
      </c>
      <c r="I522" s="2" t="s">
        <v>10691</v>
      </c>
      <c r="J522" s="2"/>
      <c r="K522" s="2"/>
      <c r="L522" s="2"/>
      <c r="M522" s="2"/>
      <c r="N522" s="2"/>
      <c r="O522" s="2"/>
      <c r="P522" s="2"/>
      <c r="Q522" s="2"/>
      <c r="R522" s="2"/>
      <c r="S522" s="2"/>
      <c r="T522" s="2"/>
      <c r="U522" s="2"/>
      <c r="V522" s="2"/>
      <c r="W522" s="2"/>
      <c r="X522" s="2"/>
      <c r="Y522" s="2"/>
      <c r="Z522" s="2"/>
      <c r="AA522" s="2"/>
      <c r="AB522" s="2"/>
    </row>
    <row r="523" spans="1:28" x14ac:dyDescent="0.3">
      <c r="A523">
        <v>2406</v>
      </c>
      <c r="B523" s="14" t="str">
        <f>IFERROR(_xlfn.XLOOKUP(AllStopTimes[[#This Row],[cu_ID]],#REF!,#REF!), "Not Found")</f>
        <v>Not Found</v>
      </c>
      <c r="C523" s="1">
        <v>105</v>
      </c>
      <c r="D523" s="1">
        <v>70993</v>
      </c>
      <c r="E523" s="1">
        <v>0</v>
      </c>
      <c r="F523" s="2" t="s">
        <v>9341</v>
      </c>
      <c r="G523" s="1">
        <v>101</v>
      </c>
      <c r="H523" s="33">
        <v>3.666666666666667</v>
      </c>
      <c r="I523" s="2" t="s">
        <v>10692</v>
      </c>
      <c r="J523" s="2"/>
      <c r="K523" s="2"/>
      <c r="L523" s="2"/>
      <c r="M523" s="2"/>
      <c r="N523" s="2"/>
      <c r="O523" s="2"/>
      <c r="P523" s="2"/>
      <c r="Q523" s="2"/>
      <c r="R523" s="2"/>
      <c r="S523" s="2"/>
      <c r="T523" s="2"/>
      <c r="U523" s="2"/>
      <c r="V523" s="2"/>
      <c r="W523" s="2"/>
      <c r="X523" s="2"/>
      <c r="Y523" s="2"/>
      <c r="Z523" s="2"/>
      <c r="AA523" s="2"/>
      <c r="AB523" s="2"/>
    </row>
    <row r="524" spans="1:28" x14ac:dyDescent="0.3">
      <c r="A524">
        <v>11915</v>
      </c>
      <c r="B524" s="14" t="str">
        <f>IFERROR(_xlfn.XLOOKUP(AllStopTimes[[#This Row],[cu_ID]],#REF!,#REF!), "Not Found")</f>
        <v>Not Found</v>
      </c>
      <c r="C524" s="1">
        <v>105</v>
      </c>
      <c r="D524" s="1">
        <v>70613</v>
      </c>
      <c r="E524" s="1">
        <v>2</v>
      </c>
      <c r="F524" s="2" t="s">
        <v>9404</v>
      </c>
      <c r="G524" s="1">
        <v>102</v>
      </c>
      <c r="H524" s="33">
        <v>5.583333333333333</v>
      </c>
      <c r="I524" s="2" t="s">
        <v>10693</v>
      </c>
      <c r="J524" s="2" t="s">
        <v>10694</v>
      </c>
      <c r="K524" s="2"/>
      <c r="L524" s="2"/>
      <c r="M524" s="2"/>
      <c r="N524" s="2"/>
      <c r="O524" s="2"/>
      <c r="P524" s="2"/>
      <c r="Q524" s="2"/>
      <c r="R524" s="2"/>
      <c r="S524" s="2"/>
      <c r="T524" s="2"/>
      <c r="U524" s="2"/>
      <c r="V524" s="2"/>
      <c r="W524" s="2"/>
      <c r="X524" s="2"/>
      <c r="Y524" s="2"/>
      <c r="Z524" s="2"/>
      <c r="AA524" s="2"/>
      <c r="AB524" s="2"/>
    </row>
    <row r="525" spans="1:28" x14ac:dyDescent="0.3">
      <c r="A525">
        <v>2634</v>
      </c>
      <c r="B525" s="14" t="str">
        <f>IFERROR(_xlfn.XLOOKUP(AllStopTimes[[#This Row],[cu_ID]],#REF!,#REF!), "Not Found")</f>
        <v>Not Found</v>
      </c>
      <c r="C525" s="1">
        <v>105</v>
      </c>
      <c r="D525" s="1">
        <v>71231</v>
      </c>
      <c r="E525" s="1">
        <v>0</v>
      </c>
      <c r="F525" s="2" t="s">
        <v>10695</v>
      </c>
      <c r="G525" s="1">
        <v>103</v>
      </c>
      <c r="H525" s="33">
        <v>6.6000000000000005</v>
      </c>
      <c r="I525" s="2" t="s">
        <v>10696</v>
      </c>
      <c r="J525" s="2"/>
      <c r="K525" s="2"/>
      <c r="L525" s="2"/>
      <c r="M525" s="2"/>
      <c r="N525" s="2"/>
      <c r="O525" s="2"/>
      <c r="P525" s="2"/>
      <c r="Q525" s="2"/>
      <c r="R525" s="2"/>
      <c r="S525" s="2"/>
      <c r="T525" s="2"/>
      <c r="U525" s="2"/>
      <c r="V525" s="2"/>
      <c r="W525" s="2"/>
      <c r="X525" s="2"/>
      <c r="Y525" s="2"/>
      <c r="Z525" s="2"/>
      <c r="AA525" s="2"/>
      <c r="AB525" s="2"/>
    </row>
    <row r="526" spans="1:28" x14ac:dyDescent="0.3">
      <c r="A526">
        <v>2907</v>
      </c>
      <c r="B526" s="14" t="str">
        <f>IFERROR(_xlfn.XLOOKUP(AllStopTimes[[#This Row],[cu_ID]],#REF!,#REF!), "Not Found")</f>
        <v>Not Found</v>
      </c>
      <c r="C526" s="1">
        <v>105</v>
      </c>
      <c r="D526" s="1">
        <v>73091</v>
      </c>
      <c r="E526" s="1">
        <v>0</v>
      </c>
      <c r="F526" s="2" t="s">
        <v>10697</v>
      </c>
      <c r="G526" s="1">
        <v>105</v>
      </c>
      <c r="H526" s="33">
        <v>9.8833333333333329</v>
      </c>
      <c r="I526" s="2" t="s">
        <v>10698</v>
      </c>
      <c r="J526" s="2" t="s">
        <v>10699</v>
      </c>
      <c r="K526" s="2" t="s">
        <v>10700</v>
      </c>
      <c r="L526" s="2"/>
      <c r="M526" s="2"/>
      <c r="N526" s="2"/>
      <c r="O526" s="2"/>
      <c r="P526" s="2"/>
      <c r="Q526" s="2"/>
      <c r="R526" s="2"/>
      <c r="S526" s="2"/>
      <c r="T526" s="2"/>
      <c r="U526" s="2"/>
      <c r="V526" s="2"/>
      <c r="W526" s="2"/>
      <c r="X526" s="2"/>
      <c r="Y526" s="2"/>
      <c r="Z526" s="2"/>
      <c r="AA526" s="2"/>
      <c r="AB526" s="2"/>
    </row>
    <row r="527" spans="1:28" x14ac:dyDescent="0.3">
      <c r="A527">
        <v>11692</v>
      </c>
      <c r="B527" s="14" t="str">
        <f>IFERROR(_xlfn.XLOOKUP(AllStopTimes[[#This Row],[cu_ID]],#REF!,#REF!), "Not Found")</f>
        <v>Not Found</v>
      </c>
      <c r="C527" s="1">
        <v>105</v>
      </c>
      <c r="D527" s="1">
        <v>99080</v>
      </c>
      <c r="E527" s="1">
        <v>1</v>
      </c>
      <c r="F527" s="2" t="s">
        <v>9053</v>
      </c>
      <c r="G527" s="1">
        <v>105</v>
      </c>
      <c r="H527" s="33">
        <v>5.5666666666666664</v>
      </c>
      <c r="I527" s="2" t="s">
        <v>10701</v>
      </c>
      <c r="J527" s="2" t="s">
        <v>10702</v>
      </c>
      <c r="K527" s="2"/>
      <c r="L527" s="2"/>
      <c r="M527" s="2"/>
      <c r="N527" s="2"/>
      <c r="O527" s="2"/>
      <c r="P527" s="2"/>
      <c r="Q527" s="2"/>
      <c r="R527" s="2"/>
      <c r="S527" s="2"/>
      <c r="T527" s="2"/>
      <c r="U527" s="2"/>
      <c r="V527" s="2"/>
      <c r="W527" s="2"/>
      <c r="X527" s="2"/>
      <c r="Y527" s="2"/>
      <c r="Z527" s="2"/>
      <c r="AA527" s="2"/>
      <c r="AB527" s="2"/>
    </row>
    <row r="528" spans="1:28" x14ac:dyDescent="0.3">
      <c r="A528">
        <v>2384</v>
      </c>
      <c r="B528" s="14" t="str">
        <f>IFERROR(_xlfn.XLOOKUP(AllStopTimes[[#This Row],[cu_ID]],#REF!,#REF!), "Not Found")</f>
        <v>Not Found</v>
      </c>
      <c r="C528" s="1">
        <v>105</v>
      </c>
      <c r="D528" s="1">
        <v>70969</v>
      </c>
      <c r="E528" s="1">
        <v>0</v>
      </c>
      <c r="F528" s="2" t="s">
        <v>10703</v>
      </c>
      <c r="G528" s="1">
        <v>110</v>
      </c>
      <c r="H528" s="33">
        <v>10.825000000000001</v>
      </c>
      <c r="I528" s="2" t="s">
        <v>10704</v>
      </c>
      <c r="J528" s="2" t="s">
        <v>10705</v>
      </c>
      <c r="K528" s="2"/>
      <c r="L528" s="2"/>
      <c r="M528" s="2"/>
      <c r="N528" s="2"/>
      <c r="O528" s="2"/>
      <c r="P528" s="2"/>
      <c r="Q528" s="2"/>
      <c r="R528" s="2"/>
      <c r="S528" s="2"/>
      <c r="T528" s="2"/>
      <c r="U528" s="2"/>
      <c r="V528" s="2"/>
      <c r="W528" s="2"/>
      <c r="X528" s="2"/>
      <c r="Y528" s="2"/>
      <c r="Z528" s="2"/>
      <c r="AA528" s="2"/>
      <c r="AB528" s="2"/>
    </row>
    <row r="529" spans="1:28" x14ac:dyDescent="0.3">
      <c r="A529">
        <v>2339</v>
      </c>
      <c r="B529" s="14" t="str">
        <f>IFERROR(_xlfn.XLOOKUP(AllStopTimes[[#This Row],[cu_ID]],#REF!,#REF!), "Not Found")</f>
        <v>Not Found</v>
      </c>
      <c r="C529">
        <v>105</v>
      </c>
      <c r="D529">
        <v>99058</v>
      </c>
      <c r="E529">
        <v>5</v>
      </c>
      <c r="F529" t="s">
        <v>10706</v>
      </c>
      <c r="G529">
        <v>110</v>
      </c>
      <c r="H529" s="33">
        <v>9.2249999999999996</v>
      </c>
      <c r="I529" t="s">
        <v>10707</v>
      </c>
      <c r="J529" t="s">
        <v>10708</v>
      </c>
      <c r="K529"/>
      <c r="L529"/>
      <c r="M529"/>
      <c r="N529"/>
      <c r="O529"/>
      <c r="P529"/>
      <c r="Q529"/>
      <c r="R529"/>
      <c r="S529"/>
      <c r="T529"/>
      <c r="U529"/>
      <c r="V529"/>
      <c r="W529"/>
      <c r="X529"/>
      <c r="Y529"/>
      <c r="Z529"/>
      <c r="AA529"/>
      <c r="AB529"/>
    </row>
    <row r="530" spans="1:28" x14ac:dyDescent="0.3">
      <c r="A530">
        <v>2845</v>
      </c>
      <c r="B530" s="14" t="str">
        <f>IFERROR(_xlfn.XLOOKUP(AllStopTimes[[#This Row],[cu_ID]],#REF!,#REF!), "Not Found")</f>
        <v>Not Found</v>
      </c>
      <c r="C530">
        <v>105</v>
      </c>
      <c r="D530">
        <v>99061</v>
      </c>
      <c r="E530">
        <v>118</v>
      </c>
      <c r="F530" t="s">
        <v>10709</v>
      </c>
      <c r="G530">
        <v>110</v>
      </c>
      <c r="H530" s="33">
        <v>0.25</v>
      </c>
      <c r="I530" t="s">
        <v>10710</v>
      </c>
      <c r="J530" t="s">
        <v>10711</v>
      </c>
      <c r="K530"/>
      <c r="L530"/>
      <c r="M530"/>
      <c r="N530"/>
      <c r="O530"/>
      <c r="P530"/>
      <c r="Q530"/>
      <c r="R530"/>
      <c r="S530"/>
      <c r="T530"/>
      <c r="U530"/>
      <c r="V530"/>
      <c r="W530"/>
      <c r="X530"/>
      <c r="Y530"/>
      <c r="Z530"/>
      <c r="AA530"/>
      <c r="AB530"/>
    </row>
    <row r="531" spans="1:28" x14ac:dyDescent="0.3">
      <c r="A531">
        <v>9582</v>
      </c>
      <c r="B531" s="14" t="str">
        <f>IFERROR(_xlfn.XLOOKUP(AllStopTimes[[#This Row],[cu_ID]],#REF!,#REF!), "Not Found")</f>
        <v>Not Found</v>
      </c>
      <c r="C531">
        <v>105</v>
      </c>
      <c r="D531">
        <v>73311</v>
      </c>
      <c r="E531">
        <v>0</v>
      </c>
      <c r="F531" t="s">
        <v>9410</v>
      </c>
      <c r="G531">
        <v>112</v>
      </c>
      <c r="H531" s="33">
        <v>9.9</v>
      </c>
      <c r="I531" t="s">
        <v>10712</v>
      </c>
      <c r="J531" t="s">
        <v>10713</v>
      </c>
      <c r="K531"/>
      <c r="L531"/>
      <c r="M531"/>
      <c r="N531"/>
      <c r="O531"/>
      <c r="P531"/>
      <c r="Q531"/>
      <c r="R531"/>
      <c r="S531"/>
      <c r="T531"/>
      <c r="U531"/>
      <c r="V531"/>
      <c r="W531"/>
      <c r="X531"/>
      <c r="Y531"/>
      <c r="Z531"/>
      <c r="AA531"/>
      <c r="AB531"/>
    </row>
    <row r="532" spans="1:28" x14ac:dyDescent="0.3">
      <c r="A532">
        <v>15610</v>
      </c>
      <c r="B532" s="14" t="str">
        <f>IFERROR(_xlfn.XLOOKUP(AllStopTimes[[#This Row],[cu_ID]],#REF!,#REF!), "Not Found")</f>
        <v>Not Found</v>
      </c>
      <c r="C532">
        <v>105</v>
      </c>
      <c r="D532">
        <v>73468</v>
      </c>
      <c r="E532">
        <v>1</v>
      </c>
      <c r="F532" t="s">
        <v>9477</v>
      </c>
      <c r="G532">
        <v>115</v>
      </c>
      <c r="H532" s="33">
        <v>5.166666666666667</v>
      </c>
      <c r="I532" t="s">
        <v>10714</v>
      </c>
      <c r="J532" t="s">
        <v>10715</v>
      </c>
      <c r="K532"/>
      <c r="L532"/>
      <c r="M532"/>
      <c r="N532"/>
      <c r="O532"/>
      <c r="P532"/>
      <c r="Q532"/>
      <c r="R532"/>
      <c r="S532"/>
      <c r="T532"/>
      <c r="U532"/>
      <c r="V532"/>
      <c r="W532"/>
      <c r="X532"/>
      <c r="Y532"/>
      <c r="Z532"/>
      <c r="AA532"/>
      <c r="AB532"/>
    </row>
    <row r="533" spans="1:28" x14ac:dyDescent="0.3">
      <c r="A533">
        <v>2177</v>
      </c>
      <c r="B533" s="14" t="str">
        <f>IFERROR(_xlfn.XLOOKUP(AllStopTimes[[#This Row],[cu_ID]],#REF!,#REF!), "Not Found")</f>
        <v>Not Found</v>
      </c>
      <c r="C533">
        <v>105</v>
      </c>
      <c r="D533">
        <v>70744</v>
      </c>
      <c r="E533">
        <v>0</v>
      </c>
      <c r="F533" t="s">
        <v>10716</v>
      </c>
      <c r="G533">
        <v>120</v>
      </c>
      <c r="H533" s="33">
        <v>4.4555555566666669</v>
      </c>
      <c r="I533" t="s">
        <v>10717</v>
      </c>
      <c r="J533" t="s">
        <v>10718</v>
      </c>
      <c r="K533" t="s">
        <v>10719</v>
      </c>
      <c r="L533"/>
      <c r="M533"/>
      <c r="N533"/>
      <c r="O533"/>
      <c r="P533"/>
      <c r="Q533"/>
      <c r="R533"/>
      <c r="S533"/>
      <c r="T533"/>
      <c r="U533"/>
      <c r="V533"/>
      <c r="W533"/>
      <c r="X533"/>
      <c r="Y533"/>
      <c r="Z533"/>
      <c r="AA533"/>
      <c r="AB533"/>
    </row>
    <row r="534" spans="1:28" x14ac:dyDescent="0.3">
      <c r="A534">
        <v>2329</v>
      </c>
      <c r="B534" s="14" t="str">
        <f>IFERROR(_xlfn.XLOOKUP(AllStopTimes[[#This Row],[cu_ID]],#REF!,#REF!), "Not Found")</f>
        <v>Not Found</v>
      </c>
      <c r="C534">
        <v>105</v>
      </c>
      <c r="D534">
        <v>70910</v>
      </c>
      <c r="E534">
        <v>0</v>
      </c>
      <c r="F534" t="s">
        <v>9313</v>
      </c>
      <c r="G534">
        <v>120</v>
      </c>
      <c r="H534" s="33">
        <v>6.166666666666667</v>
      </c>
      <c r="I534" t="s">
        <v>10720</v>
      </c>
      <c r="J534"/>
      <c r="K534"/>
      <c r="L534"/>
      <c r="M534"/>
      <c r="N534"/>
      <c r="O534"/>
      <c r="P534"/>
      <c r="Q534"/>
      <c r="R534"/>
      <c r="S534"/>
      <c r="T534"/>
      <c r="U534"/>
      <c r="V534"/>
      <c r="W534"/>
      <c r="X534"/>
      <c r="Y534"/>
      <c r="Z534"/>
      <c r="AA534"/>
      <c r="AB534"/>
    </row>
    <row r="535" spans="1:28" x14ac:dyDescent="0.3">
      <c r="A535">
        <v>12465</v>
      </c>
      <c r="B535" s="14" t="str">
        <f>IFERROR(_xlfn.XLOOKUP(AllStopTimes[[#This Row],[cu_ID]],#REF!,#REF!), "Not Found")</f>
        <v>Not Found</v>
      </c>
      <c r="C535">
        <v>105</v>
      </c>
      <c r="D535">
        <v>73462</v>
      </c>
      <c r="E535">
        <v>0</v>
      </c>
      <c r="F535" t="s">
        <v>9484</v>
      </c>
      <c r="G535">
        <v>121</v>
      </c>
      <c r="H535" s="33">
        <v>4.2166666666666668</v>
      </c>
      <c r="I535" t="s">
        <v>10721</v>
      </c>
      <c r="J535"/>
      <c r="K535"/>
      <c r="L535"/>
      <c r="M535"/>
      <c r="N535"/>
      <c r="O535"/>
      <c r="P535"/>
      <c r="Q535"/>
      <c r="R535"/>
      <c r="S535"/>
      <c r="T535"/>
      <c r="U535"/>
      <c r="V535"/>
      <c r="W535"/>
      <c r="X535"/>
      <c r="Y535"/>
      <c r="Z535"/>
      <c r="AA535"/>
      <c r="AB535"/>
    </row>
    <row r="536" spans="1:28" x14ac:dyDescent="0.3">
      <c r="A536">
        <v>2381</v>
      </c>
      <c r="B536" s="14" t="str">
        <f>IFERROR(_xlfn.XLOOKUP(AllStopTimes[[#This Row],[cu_ID]],#REF!,#REF!), "Not Found")</f>
        <v>Not Found</v>
      </c>
      <c r="C536">
        <v>105</v>
      </c>
      <c r="D536">
        <v>70966</v>
      </c>
      <c r="E536">
        <v>0</v>
      </c>
      <c r="F536" t="s">
        <v>10722</v>
      </c>
      <c r="G536">
        <v>122</v>
      </c>
      <c r="H536" s="33">
        <v>8.4416666666666664</v>
      </c>
      <c r="I536" t="s">
        <v>10723</v>
      </c>
      <c r="J536" t="s">
        <v>10724</v>
      </c>
      <c r="K536"/>
      <c r="L536"/>
      <c r="M536"/>
      <c r="N536"/>
      <c r="O536"/>
      <c r="P536"/>
      <c r="Q536"/>
      <c r="R536"/>
      <c r="S536"/>
      <c r="T536"/>
      <c r="U536"/>
      <c r="V536"/>
      <c r="W536"/>
      <c r="X536"/>
      <c r="Y536"/>
      <c r="Z536"/>
      <c r="AA536"/>
      <c r="AB536"/>
    </row>
    <row r="537" spans="1:28" x14ac:dyDescent="0.3">
      <c r="A537">
        <v>11925</v>
      </c>
      <c r="B537" s="14" t="str">
        <f>IFERROR(_xlfn.XLOOKUP(AllStopTimes[[#This Row],[cu_ID]],#REF!,#REF!), "Not Found")</f>
        <v>Not Found</v>
      </c>
      <c r="C537">
        <v>105</v>
      </c>
      <c r="D537">
        <v>73448</v>
      </c>
      <c r="E537">
        <v>0</v>
      </c>
      <c r="F537" t="s">
        <v>9316</v>
      </c>
      <c r="G537">
        <v>122</v>
      </c>
      <c r="H537" s="33">
        <v>10.433333333333334</v>
      </c>
      <c r="I537" t="s">
        <v>10725</v>
      </c>
      <c r="J537"/>
      <c r="K537"/>
      <c r="L537"/>
      <c r="M537"/>
      <c r="N537"/>
      <c r="O537"/>
      <c r="P537"/>
      <c r="Q537"/>
      <c r="R537"/>
      <c r="S537"/>
      <c r="T537"/>
      <c r="U537"/>
      <c r="V537"/>
      <c r="W537"/>
      <c r="X537"/>
      <c r="Y537"/>
      <c r="Z537"/>
      <c r="AA537"/>
      <c r="AB537"/>
    </row>
    <row r="538" spans="1:28" x14ac:dyDescent="0.3">
      <c r="A538">
        <v>9401</v>
      </c>
      <c r="B538" s="14" t="str">
        <f>IFERROR(_xlfn.XLOOKUP(AllStopTimes[[#This Row],[cu_ID]],#REF!,#REF!), "Not Found")</f>
        <v>Not Found</v>
      </c>
      <c r="C538">
        <v>105</v>
      </c>
      <c r="D538">
        <v>73299</v>
      </c>
      <c r="E538">
        <v>0</v>
      </c>
      <c r="F538" t="s">
        <v>9488</v>
      </c>
      <c r="G538">
        <v>123</v>
      </c>
      <c r="H538" s="33">
        <v>5.1166666666666671</v>
      </c>
      <c r="I538" t="s">
        <v>10726</v>
      </c>
      <c r="J538"/>
      <c r="K538"/>
      <c r="L538"/>
      <c r="M538"/>
      <c r="N538"/>
      <c r="O538"/>
      <c r="P538"/>
      <c r="Q538"/>
      <c r="R538"/>
      <c r="S538"/>
      <c r="T538"/>
      <c r="U538"/>
      <c r="V538"/>
      <c r="W538"/>
      <c r="X538"/>
      <c r="Y538"/>
      <c r="Z538"/>
      <c r="AA538"/>
      <c r="AB538"/>
    </row>
    <row r="539" spans="1:28" x14ac:dyDescent="0.3">
      <c r="A539">
        <v>2347</v>
      </c>
      <c r="B539" s="14" t="str">
        <f>IFERROR(_xlfn.XLOOKUP(AllStopTimes[[#This Row],[cu_ID]],#REF!,#REF!), "Not Found")</f>
        <v>Not Found</v>
      </c>
      <c r="C539">
        <v>105</v>
      </c>
      <c r="D539">
        <v>70930</v>
      </c>
      <c r="E539">
        <v>0</v>
      </c>
      <c r="F539" t="s">
        <v>10727</v>
      </c>
      <c r="G539">
        <v>125</v>
      </c>
      <c r="H539" s="33">
        <v>13.408333333333333</v>
      </c>
      <c r="I539" t="s">
        <v>10728</v>
      </c>
      <c r="J539" t="s">
        <v>10729</v>
      </c>
      <c r="K539"/>
      <c r="L539"/>
      <c r="M539"/>
      <c r="N539"/>
      <c r="O539"/>
      <c r="P539"/>
      <c r="Q539"/>
      <c r="R539"/>
      <c r="S539"/>
      <c r="T539"/>
      <c r="U539"/>
      <c r="V539"/>
      <c r="W539"/>
      <c r="X539"/>
      <c r="Y539"/>
      <c r="Z539"/>
      <c r="AA539"/>
      <c r="AB539"/>
    </row>
    <row r="540" spans="1:28" x14ac:dyDescent="0.3">
      <c r="A540">
        <v>2325</v>
      </c>
      <c r="B540" s="14" t="str">
        <f>IFERROR(_xlfn.XLOOKUP(AllStopTimes[[#This Row],[cu_ID]],#REF!,#REF!), "Not Found")</f>
        <v>Not Found</v>
      </c>
      <c r="C540">
        <v>105</v>
      </c>
      <c r="D540">
        <v>70906</v>
      </c>
      <c r="E540">
        <v>0</v>
      </c>
      <c r="F540" t="s">
        <v>10730</v>
      </c>
      <c r="G540">
        <v>125</v>
      </c>
      <c r="H540" s="33">
        <v>10.166666666666666</v>
      </c>
      <c r="I540" t="s">
        <v>10731</v>
      </c>
      <c r="J540" t="s">
        <v>10732</v>
      </c>
      <c r="K540"/>
      <c r="L540"/>
      <c r="M540"/>
      <c r="N540"/>
      <c r="O540"/>
      <c r="P540"/>
      <c r="Q540"/>
      <c r="R540"/>
      <c r="S540"/>
      <c r="T540"/>
      <c r="U540"/>
      <c r="V540"/>
      <c r="W540"/>
      <c r="X540"/>
      <c r="Y540"/>
      <c r="Z540"/>
      <c r="AA540"/>
      <c r="AB540"/>
    </row>
    <row r="541" spans="1:28" x14ac:dyDescent="0.3">
      <c r="A541">
        <v>13766</v>
      </c>
      <c r="B541" s="14" t="str">
        <f>IFERROR(_xlfn.XLOOKUP(AllStopTimes[[#This Row],[cu_ID]],#REF!,#REF!), "Not Found")</f>
        <v>Not Found</v>
      </c>
      <c r="C541" s="1">
        <v>105</v>
      </c>
      <c r="D541" s="1">
        <v>73500</v>
      </c>
      <c r="E541" s="1">
        <v>0</v>
      </c>
      <c r="F541" s="2" t="s">
        <v>9490</v>
      </c>
      <c r="G541" s="1">
        <v>126</v>
      </c>
      <c r="H541" s="33">
        <v>9.0750000000000011</v>
      </c>
      <c r="I541" s="2" t="s">
        <v>10733</v>
      </c>
      <c r="J541" s="2" t="s">
        <v>10734</v>
      </c>
      <c r="K541" s="2"/>
      <c r="L541" s="2"/>
      <c r="M541" s="2"/>
      <c r="N541" s="2"/>
      <c r="O541" s="2"/>
      <c r="P541" s="2"/>
      <c r="Q541" s="2"/>
      <c r="R541" s="2"/>
      <c r="S541" s="2"/>
      <c r="T541" s="2"/>
      <c r="U541" s="2"/>
      <c r="V541" s="2"/>
      <c r="W541" s="2"/>
      <c r="X541" s="2"/>
      <c r="Y541" s="2"/>
      <c r="Z541" s="2"/>
      <c r="AA541" s="2"/>
      <c r="AB541" s="2"/>
    </row>
    <row r="542" spans="1:28" x14ac:dyDescent="0.3">
      <c r="A542">
        <v>2336</v>
      </c>
      <c r="B542" s="14" t="str">
        <f>IFERROR(_xlfn.XLOOKUP(AllStopTimes[[#This Row],[cu_ID]],#REF!,#REF!), "Not Found")</f>
        <v>Not Found</v>
      </c>
      <c r="C542" s="1">
        <v>105</v>
      </c>
      <c r="D542" s="1">
        <v>70918</v>
      </c>
      <c r="E542" s="1">
        <v>0</v>
      </c>
      <c r="F542" s="2" t="s">
        <v>9152</v>
      </c>
      <c r="G542" s="1">
        <v>130</v>
      </c>
      <c r="H542" s="33">
        <v>23.725000000000001</v>
      </c>
      <c r="I542" s="2" t="s">
        <v>10735</v>
      </c>
      <c r="J542" s="2" t="s">
        <v>10736</v>
      </c>
      <c r="K542" s="2"/>
      <c r="L542" s="2"/>
      <c r="M542" s="2"/>
      <c r="N542" s="2"/>
      <c r="O542" s="2"/>
      <c r="P542" s="2"/>
      <c r="Q542" s="2"/>
      <c r="R542" s="2"/>
      <c r="S542" s="2"/>
      <c r="T542" s="2"/>
      <c r="U542" s="2"/>
      <c r="V542" s="2"/>
      <c r="W542" s="2"/>
      <c r="X542" s="2"/>
      <c r="Y542" s="2"/>
      <c r="Z542" s="2"/>
      <c r="AA542" s="2"/>
      <c r="AB542" s="2"/>
    </row>
    <row r="543" spans="1:28" x14ac:dyDescent="0.3">
      <c r="A543">
        <v>2847</v>
      </c>
      <c r="B543" s="14" t="str">
        <f>IFERROR(_xlfn.XLOOKUP(AllStopTimes[[#This Row],[cu_ID]],#REF!,#REF!), "Not Found")</f>
        <v>Not Found</v>
      </c>
      <c r="C543" s="1">
        <v>105</v>
      </c>
      <c r="D543" s="1">
        <v>99061</v>
      </c>
      <c r="E543" s="1">
        <v>120</v>
      </c>
      <c r="F543" s="2" t="s">
        <v>9226</v>
      </c>
      <c r="G543" s="1">
        <v>130</v>
      </c>
      <c r="H543" s="33">
        <v>0.20833333333333334</v>
      </c>
      <c r="I543" s="2" t="s">
        <v>10737</v>
      </c>
      <c r="J543" s="2" t="s">
        <v>10738</v>
      </c>
      <c r="K543" s="2"/>
      <c r="L543" s="2"/>
      <c r="M543" s="2"/>
      <c r="N543" s="2"/>
      <c r="O543" s="2"/>
      <c r="P543" s="2"/>
      <c r="Q543" s="2"/>
      <c r="R543" s="2"/>
      <c r="S543" s="2"/>
      <c r="T543" s="2"/>
      <c r="U543" s="2"/>
      <c r="V543" s="2"/>
      <c r="W543" s="2"/>
      <c r="X543" s="2"/>
      <c r="Y543" s="2"/>
      <c r="Z543" s="2"/>
      <c r="AA543" s="2"/>
      <c r="AB543" s="2"/>
    </row>
    <row r="544" spans="1:28" x14ac:dyDescent="0.3">
      <c r="A544">
        <v>2632</v>
      </c>
      <c r="B544" s="14" t="str">
        <f>IFERROR(_xlfn.XLOOKUP(AllStopTimes[[#This Row],[cu_ID]],#REF!,#REF!), "Not Found")</f>
        <v>Not Found</v>
      </c>
      <c r="C544" s="1">
        <v>105</v>
      </c>
      <c r="D544" s="1">
        <v>71229</v>
      </c>
      <c r="E544" s="1">
        <v>0</v>
      </c>
      <c r="F544" s="2" t="s">
        <v>10739</v>
      </c>
      <c r="G544" s="1">
        <v>133</v>
      </c>
      <c r="H544" s="33">
        <v>6.8916666666666666</v>
      </c>
      <c r="I544" s="2" t="s">
        <v>10740</v>
      </c>
      <c r="J544" s="2" t="s">
        <v>10741</v>
      </c>
      <c r="K544" s="2"/>
      <c r="L544" s="2"/>
      <c r="M544" s="2"/>
      <c r="N544" s="2"/>
      <c r="O544" s="2"/>
      <c r="P544" s="2"/>
      <c r="Q544" s="2"/>
      <c r="R544" s="2"/>
      <c r="S544" s="2"/>
      <c r="T544" s="2"/>
      <c r="U544" s="2"/>
      <c r="V544" s="2"/>
      <c r="W544" s="2"/>
      <c r="X544" s="2"/>
      <c r="Y544" s="2"/>
      <c r="Z544" s="2"/>
      <c r="AA544" s="2"/>
      <c r="AB544" s="2"/>
    </row>
    <row r="545" spans="1:28" x14ac:dyDescent="0.3">
      <c r="A545">
        <v>10136</v>
      </c>
      <c r="B545" s="14" t="str">
        <f>IFERROR(_xlfn.XLOOKUP(AllStopTimes[[#This Row],[cu_ID]],#REF!,#REF!), "Not Found")</f>
        <v>Not Found</v>
      </c>
      <c r="C545" s="1">
        <v>105</v>
      </c>
      <c r="D545" s="1">
        <v>73359</v>
      </c>
      <c r="E545" s="1">
        <v>0</v>
      </c>
      <c r="F545" s="2" t="s">
        <v>9414</v>
      </c>
      <c r="G545" s="1">
        <v>135</v>
      </c>
      <c r="H545" s="33">
        <v>7.2166666666666668</v>
      </c>
      <c r="I545" s="2" t="s">
        <v>10742</v>
      </c>
      <c r="J545" s="2"/>
      <c r="K545" s="2"/>
      <c r="L545" s="2"/>
      <c r="M545" s="2"/>
      <c r="N545" s="2"/>
      <c r="O545" s="2"/>
      <c r="P545" s="2"/>
      <c r="Q545" s="2"/>
      <c r="R545" s="2"/>
      <c r="S545" s="2"/>
      <c r="T545" s="2"/>
      <c r="U545" s="2"/>
      <c r="V545" s="2"/>
      <c r="W545" s="2"/>
      <c r="X545" s="2"/>
      <c r="Y545" s="2"/>
      <c r="Z545" s="2"/>
      <c r="AA545" s="2"/>
      <c r="AB545" s="2"/>
    </row>
    <row r="546" spans="1:28" x14ac:dyDescent="0.3">
      <c r="A546">
        <v>2385</v>
      </c>
      <c r="B546" s="14" t="str">
        <f>IFERROR(_xlfn.XLOOKUP(AllStopTimes[[#This Row],[cu_ID]],#REF!,#REF!), "Not Found")</f>
        <v>Not Found</v>
      </c>
      <c r="C546" s="1">
        <v>105</v>
      </c>
      <c r="D546" s="1">
        <v>70970</v>
      </c>
      <c r="E546" s="1">
        <v>0</v>
      </c>
      <c r="F546" s="2" t="s">
        <v>10743</v>
      </c>
      <c r="G546" s="1">
        <v>135</v>
      </c>
      <c r="H546" s="33">
        <v>6.1333333333333337</v>
      </c>
      <c r="I546" s="2" t="s">
        <v>10744</v>
      </c>
      <c r="J546" s="2"/>
      <c r="K546" s="2"/>
      <c r="L546" s="2"/>
      <c r="M546" s="2"/>
      <c r="N546" s="2"/>
      <c r="O546" s="2"/>
      <c r="P546" s="2"/>
      <c r="Q546" s="2"/>
      <c r="R546" s="2"/>
      <c r="S546" s="2"/>
      <c r="T546" s="2"/>
      <c r="U546" s="2"/>
      <c r="V546" s="2"/>
      <c r="W546" s="2"/>
      <c r="X546" s="2"/>
      <c r="Y546" s="2"/>
      <c r="Z546" s="2"/>
      <c r="AA546" s="2"/>
      <c r="AB546" s="2"/>
    </row>
    <row r="547" spans="1:28" x14ac:dyDescent="0.3">
      <c r="A547">
        <v>2498</v>
      </c>
      <c r="B547" s="14" t="str">
        <f>IFERROR(_xlfn.XLOOKUP(AllStopTimes[[#This Row],[cu_ID]],#REF!,#REF!), "Not Found")</f>
        <v>Not Found</v>
      </c>
      <c r="C547" s="1">
        <v>105</v>
      </c>
      <c r="D547" s="1">
        <v>99061</v>
      </c>
      <c r="E547" s="1">
        <v>110</v>
      </c>
      <c r="F547" s="2" t="s">
        <v>9227</v>
      </c>
      <c r="G547" s="1">
        <v>140</v>
      </c>
      <c r="H547" s="33">
        <v>0.25</v>
      </c>
      <c r="I547" s="2" t="s">
        <v>10745</v>
      </c>
      <c r="J547" s="2"/>
      <c r="K547" s="2"/>
      <c r="L547" s="2"/>
      <c r="M547" s="2"/>
      <c r="N547" s="2"/>
      <c r="O547" s="2"/>
      <c r="P547" s="2"/>
      <c r="Q547" s="2"/>
      <c r="R547" s="2"/>
      <c r="S547" s="2"/>
      <c r="T547" s="2"/>
      <c r="U547" s="2"/>
      <c r="V547" s="2"/>
      <c r="W547" s="2"/>
      <c r="X547" s="2"/>
      <c r="Y547" s="2"/>
      <c r="Z547" s="2"/>
      <c r="AA547" s="2"/>
      <c r="AB547" s="2"/>
    </row>
    <row r="548" spans="1:28" x14ac:dyDescent="0.3">
      <c r="A548">
        <v>2475</v>
      </c>
      <c r="B548" s="14" t="str">
        <f>IFERROR(_xlfn.XLOOKUP(AllStopTimes[[#This Row],[cu_ID]],#REF!,#REF!), "Not Found")</f>
        <v>Not Found</v>
      </c>
      <c r="C548" s="1">
        <v>105</v>
      </c>
      <c r="D548" s="1">
        <v>71067</v>
      </c>
      <c r="E548" s="1">
        <v>0</v>
      </c>
      <c r="F548" s="2" t="s">
        <v>10746</v>
      </c>
      <c r="G548" s="1">
        <v>140</v>
      </c>
      <c r="H548" s="33">
        <v>10.200000000000001</v>
      </c>
      <c r="I548" s="2" t="s">
        <v>10747</v>
      </c>
      <c r="J548" s="2" t="s">
        <v>10748</v>
      </c>
      <c r="K548" s="2"/>
      <c r="L548" s="2"/>
      <c r="M548" s="2"/>
      <c r="N548" s="2"/>
      <c r="O548" s="2"/>
      <c r="P548" s="2"/>
      <c r="Q548" s="2"/>
      <c r="R548" s="2"/>
      <c r="S548" s="2"/>
      <c r="T548" s="2"/>
      <c r="U548" s="2"/>
      <c r="V548" s="2"/>
      <c r="W548" s="2"/>
      <c r="X548" s="2"/>
      <c r="Y548" s="2"/>
      <c r="Z548" s="2"/>
      <c r="AA548" s="2"/>
      <c r="AB548" s="2"/>
    </row>
    <row r="549" spans="1:28" x14ac:dyDescent="0.3">
      <c r="A549">
        <v>2423</v>
      </c>
      <c r="B549" s="14" t="str">
        <f>IFERROR(_xlfn.XLOOKUP(AllStopTimes[[#This Row],[cu_ID]],#REF!,#REF!), "Not Found")</f>
        <v>Not Found</v>
      </c>
      <c r="C549" s="1">
        <v>105</v>
      </c>
      <c r="D549" s="1">
        <v>71010</v>
      </c>
      <c r="E549" s="1">
        <v>0</v>
      </c>
      <c r="F549" s="2" t="s">
        <v>10749</v>
      </c>
      <c r="G549" s="1">
        <v>140</v>
      </c>
      <c r="H549" s="33">
        <v>9.6916666666666664</v>
      </c>
      <c r="I549" s="2" t="s">
        <v>10750</v>
      </c>
      <c r="J549" s="2" t="s">
        <v>10751</v>
      </c>
      <c r="K549" s="2"/>
      <c r="L549" s="2"/>
      <c r="M549" s="2"/>
      <c r="N549" s="2"/>
      <c r="O549" s="2"/>
      <c r="P549" s="2"/>
      <c r="Q549" s="2"/>
      <c r="R549" s="2"/>
      <c r="S549" s="2"/>
      <c r="T549" s="2"/>
      <c r="U549" s="2"/>
      <c r="V549" s="2"/>
      <c r="W549" s="2"/>
      <c r="X549" s="2"/>
      <c r="Y549" s="2"/>
      <c r="Z549" s="2"/>
      <c r="AA549" s="2"/>
      <c r="AB549" s="2"/>
    </row>
    <row r="550" spans="1:28" x14ac:dyDescent="0.3">
      <c r="A550">
        <v>2891</v>
      </c>
      <c r="B550" s="14" t="str">
        <f>IFERROR(_xlfn.XLOOKUP(AllStopTimes[[#This Row],[cu_ID]],#REF!,#REF!), "Not Found")</f>
        <v>Not Found</v>
      </c>
      <c r="C550" s="1">
        <v>105</v>
      </c>
      <c r="D550" s="1">
        <v>99054</v>
      </c>
      <c r="E550" s="1">
        <v>30</v>
      </c>
      <c r="F550" s="2" t="s">
        <v>10752</v>
      </c>
      <c r="G550" s="1">
        <v>145</v>
      </c>
      <c r="H550" s="33">
        <v>6.0888888899999998</v>
      </c>
      <c r="I550" s="2" t="s">
        <v>10753</v>
      </c>
      <c r="J550" s="2" t="s">
        <v>10754</v>
      </c>
      <c r="K550" s="2" t="s">
        <v>10755</v>
      </c>
      <c r="L550" s="2"/>
      <c r="M550" s="2"/>
      <c r="N550" s="2"/>
      <c r="O550" s="2"/>
      <c r="P550" s="2"/>
      <c r="Q550" s="2"/>
      <c r="R550" s="2"/>
      <c r="S550" s="2"/>
      <c r="T550" s="2"/>
      <c r="U550" s="2"/>
      <c r="V550" s="2"/>
      <c r="W550" s="2"/>
      <c r="X550" s="2"/>
      <c r="Y550" s="2"/>
      <c r="Z550" s="2"/>
      <c r="AA550" s="2"/>
      <c r="AB550" s="2"/>
    </row>
    <row r="551" spans="1:28" x14ac:dyDescent="0.3">
      <c r="A551">
        <v>15576</v>
      </c>
      <c r="B551" s="14" t="str">
        <f>IFERROR(_xlfn.XLOOKUP(AllStopTimes[[#This Row],[cu_ID]],#REF!,#REF!), "Not Found")</f>
        <v>Not Found</v>
      </c>
      <c r="C551" s="1">
        <v>105</v>
      </c>
      <c r="D551" s="1">
        <v>73548</v>
      </c>
      <c r="E551" s="1">
        <v>0</v>
      </c>
      <c r="F551" s="2" t="s">
        <v>9418</v>
      </c>
      <c r="G551" s="1">
        <v>147</v>
      </c>
      <c r="H551" s="33">
        <v>9.8888888900000005</v>
      </c>
      <c r="I551" s="2" t="s">
        <v>10756</v>
      </c>
      <c r="J551" s="2" t="s">
        <v>10757</v>
      </c>
      <c r="K551" s="2" t="s">
        <v>10758</v>
      </c>
      <c r="L551" s="2"/>
      <c r="M551" s="2"/>
      <c r="N551" s="2"/>
      <c r="O551" s="2"/>
      <c r="P551" s="2"/>
      <c r="Q551" s="2"/>
      <c r="R551" s="2"/>
      <c r="S551" s="2"/>
      <c r="T551" s="2"/>
      <c r="U551" s="2"/>
      <c r="V551" s="2"/>
      <c r="W551" s="2"/>
      <c r="X551" s="2"/>
      <c r="Y551" s="2"/>
      <c r="Z551" s="2"/>
      <c r="AA551" s="2"/>
      <c r="AB551" s="2"/>
    </row>
    <row r="552" spans="1:28" x14ac:dyDescent="0.3">
      <c r="A552">
        <v>2499</v>
      </c>
      <c r="B552" s="14" t="str">
        <f>IFERROR(_xlfn.XLOOKUP(AllStopTimes[[#This Row],[cu_ID]],#REF!,#REF!), "Not Found")</f>
        <v>Not Found</v>
      </c>
      <c r="C552" s="1">
        <v>105</v>
      </c>
      <c r="D552" s="1">
        <v>99061</v>
      </c>
      <c r="E552" s="1">
        <v>111</v>
      </c>
      <c r="F552" s="2" t="s">
        <v>10759</v>
      </c>
      <c r="G552" s="1">
        <v>150</v>
      </c>
      <c r="H552" s="33">
        <v>42.4</v>
      </c>
      <c r="I552" s="2" t="s">
        <v>10760</v>
      </c>
      <c r="J552" s="2" t="s">
        <v>10761</v>
      </c>
      <c r="K552" s="2"/>
      <c r="L552" s="2"/>
      <c r="M552" s="2"/>
      <c r="N552" s="2"/>
      <c r="O552" s="2"/>
      <c r="P552" s="2"/>
      <c r="Q552" s="2"/>
      <c r="R552" s="2"/>
      <c r="S552" s="2"/>
      <c r="T552" s="2"/>
      <c r="U552" s="2"/>
      <c r="V552" s="2"/>
      <c r="W552" s="2"/>
      <c r="X552" s="2"/>
      <c r="Y552" s="2"/>
      <c r="Z552" s="2"/>
      <c r="AA552" s="2"/>
      <c r="AB552" s="2"/>
    </row>
    <row r="553" spans="1:28" x14ac:dyDescent="0.3">
      <c r="A553">
        <v>13277</v>
      </c>
      <c r="B553" s="14" t="str">
        <f>IFERROR(_xlfn.XLOOKUP(AllStopTimes[[#This Row],[cu_ID]],#REF!,#REF!), "Not Found")</f>
        <v>Not Found</v>
      </c>
      <c r="C553" s="1">
        <v>105</v>
      </c>
      <c r="D553" s="1">
        <v>70622</v>
      </c>
      <c r="E553" s="1">
        <v>2</v>
      </c>
      <c r="F553" s="2" t="s">
        <v>8001</v>
      </c>
      <c r="G553" s="1">
        <v>150</v>
      </c>
      <c r="H553" s="33">
        <v>10.1</v>
      </c>
      <c r="I553" s="2" t="s">
        <v>10762</v>
      </c>
      <c r="J553" s="2"/>
      <c r="K553" s="2"/>
      <c r="L553" s="2"/>
      <c r="M553" s="2"/>
      <c r="N553" s="2"/>
      <c r="O553" s="2"/>
      <c r="P553" s="2"/>
      <c r="Q553" s="2"/>
      <c r="R553" s="2"/>
      <c r="S553" s="2"/>
      <c r="T553" s="2"/>
      <c r="U553" s="2"/>
      <c r="V553" s="2"/>
      <c r="W553" s="2"/>
      <c r="X553" s="2"/>
      <c r="Y553" s="2"/>
      <c r="Z553" s="2"/>
      <c r="AA553" s="2"/>
      <c r="AB553" s="2"/>
    </row>
    <row r="554" spans="1:28" x14ac:dyDescent="0.3">
      <c r="A554">
        <v>2354</v>
      </c>
      <c r="B554" s="14" t="str">
        <f>IFERROR(_xlfn.XLOOKUP(AllStopTimes[[#This Row],[cu_ID]],#REF!,#REF!), "Not Found")</f>
        <v>Not Found</v>
      </c>
      <c r="C554" s="1">
        <v>105</v>
      </c>
      <c r="D554" s="1">
        <v>70937</v>
      </c>
      <c r="E554" s="1">
        <v>0</v>
      </c>
      <c r="F554" s="2" t="s">
        <v>10763</v>
      </c>
      <c r="G554" s="1">
        <v>155</v>
      </c>
      <c r="H554" s="33">
        <v>0.15</v>
      </c>
      <c r="I554" s="2" t="s">
        <v>10764</v>
      </c>
      <c r="J554" s="2"/>
      <c r="K554" s="2"/>
      <c r="L554" s="2"/>
      <c r="M554" s="2"/>
      <c r="N554" s="2"/>
      <c r="O554" s="2"/>
      <c r="P554" s="2"/>
      <c r="Q554" s="2"/>
      <c r="R554" s="2"/>
      <c r="S554" s="2"/>
      <c r="T554" s="2"/>
      <c r="U554" s="2"/>
      <c r="V554" s="2"/>
      <c r="W554" s="2"/>
      <c r="X554" s="2"/>
      <c r="Y554" s="2"/>
      <c r="Z554" s="2"/>
      <c r="AA554" s="2"/>
      <c r="AB554" s="2"/>
    </row>
    <row r="555" spans="1:28" x14ac:dyDescent="0.3">
      <c r="A555">
        <v>2623</v>
      </c>
      <c r="B555" s="14" t="str">
        <f>IFERROR(_xlfn.XLOOKUP(AllStopTimes[[#This Row],[cu_ID]],#REF!,#REF!), "Not Found")</f>
        <v>Not Found</v>
      </c>
      <c r="C555" s="1">
        <v>105</v>
      </c>
      <c r="D555" s="1">
        <v>71220</v>
      </c>
      <c r="E555" s="1">
        <v>0</v>
      </c>
      <c r="F555" s="2" t="s">
        <v>10765</v>
      </c>
      <c r="G555" s="1">
        <v>155</v>
      </c>
      <c r="H555" s="33">
        <v>8.6333333333333329</v>
      </c>
      <c r="I555" s="2" t="s">
        <v>10766</v>
      </c>
      <c r="J555" s="2"/>
      <c r="K555" s="2"/>
      <c r="L555" s="2"/>
      <c r="M555" s="2"/>
      <c r="N555" s="2"/>
      <c r="O555" s="2"/>
      <c r="P555" s="2"/>
      <c r="Q555" s="2"/>
      <c r="R555" s="2"/>
      <c r="S555" s="2"/>
      <c r="T555" s="2"/>
      <c r="U555" s="2"/>
      <c r="V555" s="2"/>
      <c r="W555" s="2"/>
      <c r="X555" s="2"/>
      <c r="Y555" s="2"/>
      <c r="Z555" s="2"/>
      <c r="AA555" s="2"/>
      <c r="AB555" s="2"/>
    </row>
    <row r="556" spans="1:28" x14ac:dyDescent="0.3">
      <c r="A556">
        <v>10110</v>
      </c>
      <c r="B556" s="14" t="str">
        <f>IFERROR(_xlfn.XLOOKUP(AllStopTimes[[#This Row],[cu_ID]],#REF!,#REF!), "Not Found")</f>
        <v>Not Found</v>
      </c>
      <c r="C556" s="1">
        <v>105</v>
      </c>
      <c r="D556" s="1">
        <v>99054</v>
      </c>
      <c r="E556" s="1">
        <v>36</v>
      </c>
      <c r="F556" s="2" t="s">
        <v>277</v>
      </c>
      <c r="G556" s="1">
        <v>160</v>
      </c>
      <c r="H556" s="33">
        <v>2.3083333333333336</v>
      </c>
      <c r="I556" s="2" t="s">
        <v>10767</v>
      </c>
      <c r="J556" s="2" t="s">
        <v>10768</v>
      </c>
      <c r="K556" s="2"/>
      <c r="L556" s="2"/>
      <c r="M556" s="2"/>
      <c r="N556" s="2"/>
      <c r="O556" s="2"/>
      <c r="P556" s="2"/>
      <c r="Q556" s="2"/>
      <c r="R556" s="2"/>
      <c r="S556" s="2"/>
      <c r="T556" s="2"/>
      <c r="U556" s="2"/>
      <c r="V556" s="2"/>
      <c r="W556" s="2"/>
      <c r="X556" s="2"/>
      <c r="Y556" s="2"/>
      <c r="Z556" s="2"/>
      <c r="AA556" s="2"/>
      <c r="AB556" s="2"/>
    </row>
    <row r="557" spans="1:28" x14ac:dyDescent="0.3">
      <c r="A557">
        <v>2480</v>
      </c>
      <c r="B557" s="14" t="str">
        <f>IFERROR(_xlfn.XLOOKUP(AllStopTimes[[#This Row],[cu_ID]],#REF!,#REF!), "Not Found")</f>
        <v>Not Found</v>
      </c>
      <c r="C557" s="1">
        <v>105</v>
      </c>
      <c r="D557" s="1">
        <v>71072</v>
      </c>
      <c r="E557" s="1">
        <v>0</v>
      </c>
      <c r="F557" s="2" t="s">
        <v>10769</v>
      </c>
      <c r="G557" s="1">
        <v>160</v>
      </c>
      <c r="H557" s="33">
        <v>7.7833333333333332</v>
      </c>
      <c r="I557" s="2" t="s">
        <v>10770</v>
      </c>
      <c r="J557" s="2"/>
      <c r="K557" s="2"/>
      <c r="L557" s="2"/>
      <c r="M557" s="2"/>
      <c r="N557" s="2"/>
      <c r="O557" s="2"/>
      <c r="P557" s="2"/>
      <c r="Q557" s="2"/>
      <c r="R557" s="2"/>
      <c r="S557" s="2"/>
      <c r="T557" s="2"/>
      <c r="U557" s="2"/>
      <c r="V557" s="2"/>
      <c r="W557" s="2"/>
      <c r="X557" s="2"/>
      <c r="Y557" s="2"/>
      <c r="Z557" s="2"/>
      <c r="AA557" s="2"/>
      <c r="AB557" s="2"/>
    </row>
    <row r="558" spans="1:28" x14ac:dyDescent="0.3">
      <c r="A558">
        <v>9919</v>
      </c>
      <c r="B558" s="14" t="str">
        <f>IFERROR(_xlfn.XLOOKUP(AllStopTimes[[#This Row],[cu_ID]],#REF!,#REF!), "Not Found")</f>
        <v>Not Found</v>
      </c>
      <c r="C558" s="1">
        <v>105</v>
      </c>
      <c r="D558" s="1">
        <v>99062</v>
      </c>
      <c r="E558" s="1">
        <v>120</v>
      </c>
      <c r="F558" s="2" t="s">
        <v>9425</v>
      </c>
      <c r="G558" s="1">
        <v>168</v>
      </c>
      <c r="H558" s="33">
        <v>13.877777778333334</v>
      </c>
      <c r="I558" s="2" t="s">
        <v>10771</v>
      </c>
      <c r="J558" s="2" t="s">
        <v>10772</v>
      </c>
      <c r="K558" s="2" t="s">
        <v>10773</v>
      </c>
      <c r="L558" s="2"/>
      <c r="M558" s="2"/>
      <c r="N558" s="2"/>
      <c r="O558" s="2"/>
      <c r="P558" s="2"/>
      <c r="Q558" s="2"/>
      <c r="R558" s="2"/>
      <c r="S558" s="2"/>
      <c r="T558" s="2"/>
      <c r="U558" s="2"/>
      <c r="V558" s="2"/>
      <c r="W558" s="2"/>
      <c r="X558" s="2"/>
      <c r="Y558" s="2"/>
      <c r="Z558" s="2"/>
      <c r="AA558" s="2"/>
      <c r="AB558" s="2"/>
    </row>
    <row r="559" spans="1:28" x14ac:dyDescent="0.3">
      <c r="A559">
        <v>14179</v>
      </c>
      <c r="B559" s="14" t="str">
        <f>IFERROR(_xlfn.XLOOKUP(AllStopTimes[[#This Row],[cu_ID]],#REF!,#REF!), "Not Found")</f>
        <v>Not Found</v>
      </c>
      <c r="C559" s="1">
        <v>105</v>
      </c>
      <c r="D559" s="1">
        <v>73509</v>
      </c>
      <c r="E559" s="1">
        <v>0</v>
      </c>
      <c r="F559" s="2" t="s">
        <v>9430</v>
      </c>
      <c r="G559" s="1">
        <v>170</v>
      </c>
      <c r="H559" s="33">
        <v>7.3833333333333337</v>
      </c>
      <c r="I559" s="2" t="s">
        <v>10774</v>
      </c>
      <c r="J559" s="2" t="s">
        <v>10775</v>
      </c>
      <c r="K559" s="2" t="s">
        <v>10776</v>
      </c>
      <c r="L559" s="2"/>
      <c r="M559" s="2"/>
      <c r="N559" s="2"/>
      <c r="O559" s="2"/>
      <c r="P559" s="2"/>
      <c r="Q559" s="2"/>
      <c r="R559" s="2"/>
      <c r="S559" s="2"/>
      <c r="T559" s="2"/>
      <c r="U559" s="2"/>
      <c r="V559" s="2"/>
      <c r="W559" s="2"/>
      <c r="X559" s="2"/>
      <c r="Y559" s="2"/>
      <c r="Z559" s="2"/>
      <c r="AA559" s="2"/>
      <c r="AB559" s="2"/>
    </row>
    <row r="560" spans="1:28" x14ac:dyDescent="0.3">
      <c r="A560">
        <v>2422</v>
      </c>
      <c r="B560" s="14" t="str">
        <f>IFERROR(_xlfn.XLOOKUP(AllStopTimes[[#This Row],[cu_ID]],#REF!,#REF!), "Not Found")</f>
        <v>Not Found</v>
      </c>
      <c r="C560" s="1">
        <v>105</v>
      </c>
      <c r="D560" s="1">
        <v>71009</v>
      </c>
      <c r="E560" s="1">
        <v>0</v>
      </c>
      <c r="F560" s="2" t="s">
        <v>10777</v>
      </c>
      <c r="G560" s="1">
        <v>170</v>
      </c>
      <c r="H560" s="33">
        <v>19.158333333333335</v>
      </c>
      <c r="I560" s="2" t="s">
        <v>10778</v>
      </c>
      <c r="J560" s="2" t="s">
        <v>10779</v>
      </c>
      <c r="K560" s="2"/>
      <c r="L560" s="2"/>
      <c r="M560" s="2"/>
      <c r="N560" s="2"/>
      <c r="O560" s="2"/>
      <c r="P560" s="2"/>
      <c r="Q560" s="2"/>
      <c r="R560" s="2"/>
      <c r="S560" s="2"/>
      <c r="T560" s="2"/>
      <c r="U560" s="2"/>
      <c r="V560" s="2"/>
      <c r="W560" s="2"/>
      <c r="X560" s="2"/>
      <c r="Y560" s="2"/>
      <c r="Z560" s="2"/>
      <c r="AA560" s="2"/>
      <c r="AB560" s="2"/>
    </row>
    <row r="561" spans="1:28" x14ac:dyDescent="0.3">
      <c r="A561">
        <v>12497</v>
      </c>
      <c r="B561" s="14" t="str">
        <f>IFERROR(_xlfn.XLOOKUP(AllStopTimes[[#This Row],[cu_ID]],#REF!,#REF!), "Not Found")</f>
        <v>Not Found</v>
      </c>
      <c r="C561" s="1">
        <v>105</v>
      </c>
      <c r="D561" s="1">
        <v>99062</v>
      </c>
      <c r="E561" s="1">
        <v>118</v>
      </c>
      <c r="F561" s="2" t="s">
        <v>9329</v>
      </c>
      <c r="G561" s="1">
        <v>170</v>
      </c>
      <c r="H561" s="33">
        <v>21.258333333333333</v>
      </c>
      <c r="I561" s="2" t="s">
        <v>10780</v>
      </c>
      <c r="J561" s="2" t="s">
        <v>10781</v>
      </c>
      <c r="K561" s="2"/>
      <c r="L561" s="2"/>
      <c r="M561" s="2"/>
      <c r="N561" s="2"/>
      <c r="O561" s="2"/>
      <c r="P561" s="2"/>
      <c r="Q561" s="2"/>
      <c r="R561" s="2"/>
      <c r="S561" s="2"/>
      <c r="T561" s="2"/>
      <c r="U561" s="2"/>
      <c r="V561" s="2"/>
      <c r="W561" s="2"/>
      <c r="X561" s="2"/>
      <c r="Y561" s="2"/>
      <c r="Z561" s="2"/>
      <c r="AA561" s="2"/>
      <c r="AB561" s="2"/>
    </row>
    <row r="562" spans="1:28" x14ac:dyDescent="0.3">
      <c r="A562">
        <v>2618</v>
      </c>
      <c r="B562" s="14" t="str">
        <f>IFERROR(_xlfn.XLOOKUP(AllStopTimes[[#This Row],[cu_ID]],#REF!,#REF!), "Not Found")</f>
        <v>Not Found</v>
      </c>
      <c r="C562" s="1">
        <v>105</v>
      </c>
      <c r="D562" s="1">
        <v>71215</v>
      </c>
      <c r="E562" s="1">
        <v>0</v>
      </c>
      <c r="F562" s="2" t="s">
        <v>10782</v>
      </c>
      <c r="G562" s="1">
        <v>170</v>
      </c>
      <c r="H562" s="33">
        <v>6.6833333333333336</v>
      </c>
      <c r="I562" s="2" t="s">
        <v>10783</v>
      </c>
      <c r="J562" s="2"/>
      <c r="K562" s="2"/>
      <c r="L562" s="2"/>
      <c r="M562" s="2"/>
      <c r="N562" s="2"/>
      <c r="O562" s="2"/>
      <c r="P562" s="2"/>
      <c r="Q562" s="2"/>
      <c r="R562" s="2"/>
      <c r="S562" s="2"/>
      <c r="T562" s="2"/>
      <c r="U562" s="2"/>
      <c r="V562" s="2"/>
      <c r="W562" s="2"/>
      <c r="X562" s="2"/>
      <c r="Y562" s="2"/>
      <c r="Z562" s="2"/>
      <c r="AA562" s="2"/>
      <c r="AB562" s="2"/>
    </row>
    <row r="563" spans="1:28" x14ac:dyDescent="0.3">
      <c r="A563">
        <v>11499</v>
      </c>
      <c r="B563" s="14" t="str">
        <f>IFERROR(_xlfn.XLOOKUP(AllStopTimes[[#This Row],[cu_ID]],#REF!,#REF!), "Not Found")</f>
        <v>Not Found</v>
      </c>
      <c r="C563" s="1">
        <v>105</v>
      </c>
      <c r="D563" s="1">
        <v>73421</v>
      </c>
      <c r="E563" s="1">
        <v>0</v>
      </c>
      <c r="F563" s="2" t="s">
        <v>9331</v>
      </c>
      <c r="G563" s="1">
        <v>172</v>
      </c>
      <c r="H563" s="33">
        <v>3.8166666666666669</v>
      </c>
      <c r="I563" s="2" t="s">
        <v>10784</v>
      </c>
      <c r="J563" s="2"/>
      <c r="K563" s="2"/>
      <c r="L563" s="2"/>
      <c r="M563" s="2"/>
      <c r="N563" s="2"/>
      <c r="O563" s="2"/>
      <c r="P563" s="2"/>
      <c r="Q563" s="2"/>
      <c r="R563" s="2"/>
      <c r="S563" s="2"/>
      <c r="T563" s="2"/>
      <c r="U563" s="2"/>
      <c r="V563" s="2"/>
      <c r="W563" s="2"/>
      <c r="X563" s="2"/>
      <c r="Y563" s="2"/>
      <c r="Z563" s="2"/>
      <c r="AA563" s="2"/>
      <c r="AB563" s="2"/>
    </row>
    <row r="564" spans="1:28" x14ac:dyDescent="0.3">
      <c r="A564">
        <v>12499</v>
      </c>
      <c r="B564" s="14" t="str">
        <f>IFERROR(_xlfn.XLOOKUP(AllStopTimes[[#This Row],[cu_ID]],#REF!,#REF!), "Not Found")</f>
        <v>Not Found</v>
      </c>
      <c r="C564" s="1">
        <v>105</v>
      </c>
      <c r="D564" s="1">
        <v>73467</v>
      </c>
      <c r="E564" s="1">
        <v>0</v>
      </c>
      <c r="F564" s="2" t="s">
        <v>9333</v>
      </c>
      <c r="G564" s="1">
        <v>173</v>
      </c>
      <c r="H564" s="33">
        <v>13.358333333333334</v>
      </c>
      <c r="I564" s="2" t="s">
        <v>10785</v>
      </c>
      <c r="J564" s="2" t="s">
        <v>10786</v>
      </c>
      <c r="K564" s="2"/>
      <c r="L564" s="2"/>
      <c r="M564" s="2"/>
      <c r="N564" s="2"/>
      <c r="O564" s="2"/>
      <c r="P564" s="2"/>
      <c r="Q564" s="2"/>
      <c r="R564" s="2"/>
      <c r="S564" s="2"/>
      <c r="T564" s="2"/>
      <c r="U564" s="2"/>
      <c r="V564" s="2"/>
      <c r="W564" s="2"/>
      <c r="X564" s="2"/>
      <c r="Y564" s="2"/>
      <c r="Z564" s="2"/>
      <c r="AA564" s="2"/>
      <c r="AB564" s="2"/>
    </row>
    <row r="565" spans="1:28" x14ac:dyDescent="0.3">
      <c r="A565">
        <v>2723</v>
      </c>
      <c r="B565" s="14" t="str">
        <f>IFERROR(_xlfn.XLOOKUP(AllStopTimes[[#This Row],[cu_ID]],#REF!,#REF!), "Not Found")</f>
        <v>Not Found</v>
      </c>
      <c r="C565" s="1">
        <v>105</v>
      </c>
      <c r="D565" s="1">
        <v>99058</v>
      </c>
      <c r="E565" s="1">
        <v>2</v>
      </c>
      <c r="F565" s="2" t="s">
        <v>10787</v>
      </c>
      <c r="G565" s="1">
        <v>175</v>
      </c>
      <c r="H565" s="33">
        <v>12.533333333333333</v>
      </c>
      <c r="I565" s="2" t="s">
        <v>10788</v>
      </c>
      <c r="J565" s="2" t="s">
        <v>10789</v>
      </c>
      <c r="K565" s="2"/>
      <c r="L565" s="2"/>
      <c r="M565" s="2"/>
      <c r="N565" s="2"/>
      <c r="O565" s="2"/>
      <c r="P565" s="2"/>
      <c r="Q565" s="2"/>
      <c r="R565" s="2"/>
      <c r="S565" s="2"/>
      <c r="T565" s="2"/>
      <c r="U565" s="2"/>
      <c r="V565" s="2"/>
      <c r="W565" s="2"/>
      <c r="X565" s="2"/>
      <c r="Y565" s="2"/>
      <c r="Z565" s="2"/>
      <c r="AA565" s="2"/>
      <c r="AB565" s="2"/>
    </row>
    <row r="566" spans="1:28" x14ac:dyDescent="0.3">
      <c r="A566">
        <v>2627</v>
      </c>
      <c r="B566" s="14" t="str">
        <f>IFERROR(_xlfn.XLOOKUP(AllStopTimes[[#This Row],[cu_ID]],#REF!,#REF!), "Not Found")</f>
        <v>Not Found</v>
      </c>
      <c r="C566" s="1">
        <v>105</v>
      </c>
      <c r="D566" s="1">
        <v>71224</v>
      </c>
      <c r="E566" s="1">
        <v>0</v>
      </c>
      <c r="F566" s="2" t="s">
        <v>10790</v>
      </c>
      <c r="G566" s="1">
        <v>180</v>
      </c>
      <c r="H566" s="33">
        <v>10.172222221666667</v>
      </c>
      <c r="I566" s="2" t="s">
        <v>10791</v>
      </c>
      <c r="J566" s="2" t="s">
        <v>10792</v>
      </c>
      <c r="K566" s="2" t="s">
        <v>10793</v>
      </c>
      <c r="L566" s="2"/>
      <c r="M566" s="2"/>
      <c r="N566" s="2"/>
      <c r="O566" s="2"/>
      <c r="P566" s="2"/>
      <c r="Q566" s="2"/>
      <c r="R566" s="2"/>
      <c r="S566" s="2"/>
      <c r="T566" s="2"/>
      <c r="U566" s="2"/>
      <c r="V566" s="2"/>
      <c r="W566" s="2"/>
      <c r="X566" s="2"/>
      <c r="Y566" s="2"/>
      <c r="Z566" s="2"/>
      <c r="AA566" s="2"/>
      <c r="AB566" s="2"/>
    </row>
    <row r="567" spans="1:28" x14ac:dyDescent="0.3">
      <c r="A567">
        <v>15717</v>
      </c>
      <c r="B567" s="14" t="str">
        <f>IFERROR(_xlfn.XLOOKUP(AllStopTimes[[#This Row],[cu_ID]],#REF!,#REF!), "Not Found")</f>
        <v>Not Found</v>
      </c>
      <c r="C567" s="1">
        <v>105</v>
      </c>
      <c r="D567" s="1">
        <v>73556</v>
      </c>
      <c r="E567" s="1">
        <v>0</v>
      </c>
      <c r="F567" s="2" t="s">
        <v>10794</v>
      </c>
      <c r="G567" s="1">
        <v>180</v>
      </c>
      <c r="H567" s="33">
        <v>4.7</v>
      </c>
      <c r="I567" s="2" t="s">
        <v>10795</v>
      </c>
      <c r="J567" s="2" t="s">
        <v>10796</v>
      </c>
      <c r="K567" s="2"/>
      <c r="L567" s="2"/>
      <c r="M567" s="2"/>
      <c r="N567" s="2"/>
      <c r="O567" s="2"/>
      <c r="P567" s="2"/>
      <c r="Q567" s="2"/>
      <c r="R567" s="2"/>
      <c r="S567" s="2"/>
      <c r="T567" s="2"/>
      <c r="U567" s="2"/>
      <c r="V567" s="2"/>
      <c r="W567" s="2"/>
      <c r="X567" s="2"/>
      <c r="Y567" s="2"/>
      <c r="Z567" s="2"/>
      <c r="AA567" s="2"/>
      <c r="AB567" s="2"/>
    </row>
    <row r="568" spans="1:28" x14ac:dyDescent="0.3">
      <c r="A568">
        <v>2877</v>
      </c>
      <c r="B568" s="14" t="str">
        <f>IFERROR(_xlfn.XLOOKUP(AllStopTimes[[#This Row],[cu_ID]],#REF!,#REF!), "Not Found")</f>
        <v>Not Found</v>
      </c>
      <c r="C568" s="1">
        <v>105</v>
      </c>
      <c r="D568" s="1">
        <v>73045</v>
      </c>
      <c r="E568" s="1">
        <v>0</v>
      </c>
      <c r="F568" s="2" t="s">
        <v>9231</v>
      </c>
      <c r="G568" s="1">
        <v>180</v>
      </c>
      <c r="H568" s="33">
        <v>10.716666666666667</v>
      </c>
      <c r="I568" s="2" t="s">
        <v>10797</v>
      </c>
      <c r="J568" s="2" t="s">
        <v>10798</v>
      </c>
      <c r="K568" s="2"/>
      <c r="L568" s="2"/>
      <c r="M568" s="2"/>
      <c r="N568" s="2"/>
      <c r="O568" s="2"/>
      <c r="P568" s="2"/>
      <c r="Q568" s="2"/>
      <c r="R568" s="2"/>
      <c r="S568" s="2"/>
      <c r="T568" s="2"/>
      <c r="U568" s="2"/>
      <c r="V568" s="2"/>
      <c r="W568" s="2"/>
      <c r="X568" s="2"/>
      <c r="Y568" s="2"/>
      <c r="Z568" s="2"/>
      <c r="AA568" s="2"/>
      <c r="AB568" s="2"/>
    </row>
    <row r="569" spans="1:28" x14ac:dyDescent="0.3">
      <c r="A569">
        <v>2607</v>
      </c>
      <c r="B569" s="14" t="str">
        <f>IFERROR(_xlfn.XLOOKUP(AllStopTimes[[#This Row],[cu_ID]],#REF!,#REF!), "Not Found")</f>
        <v>Not Found</v>
      </c>
      <c r="C569" s="1">
        <v>105</v>
      </c>
      <c r="D569" s="1">
        <v>71204</v>
      </c>
      <c r="E569" s="1">
        <v>0</v>
      </c>
      <c r="F569" s="2" t="s">
        <v>10799</v>
      </c>
      <c r="G569" s="1">
        <v>190</v>
      </c>
      <c r="H569" s="33">
        <v>16.666666666666668</v>
      </c>
      <c r="I569" s="2" t="s">
        <v>10800</v>
      </c>
      <c r="J569" s="2" t="s">
        <v>10801</v>
      </c>
      <c r="K569" s="2" t="s">
        <v>10802</v>
      </c>
      <c r="L569" s="2"/>
      <c r="M569" s="2"/>
      <c r="N569" s="2"/>
      <c r="O569" s="2"/>
      <c r="P569" s="2"/>
      <c r="Q569" s="2"/>
      <c r="R569" s="2"/>
      <c r="S569" s="2"/>
      <c r="T569" s="2"/>
      <c r="U569" s="2"/>
      <c r="V569" s="2"/>
      <c r="W569" s="2"/>
      <c r="X569" s="2"/>
      <c r="Y569" s="2"/>
      <c r="Z569" s="2"/>
      <c r="AA569" s="2"/>
      <c r="AB569" s="2"/>
    </row>
    <row r="570" spans="1:28" x14ac:dyDescent="0.3">
      <c r="A570">
        <v>2428</v>
      </c>
      <c r="B570" s="14" t="str">
        <f>IFERROR(_xlfn.XLOOKUP(AllStopTimes[[#This Row],[cu_ID]],#REF!,#REF!), "Not Found")</f>
        <v>Not Found</v>
      </c>
      <c r="C570" s="1">
        <v>105</v>
      </c>
      <c r="D570" s="1">
        <v>71015</v>
      </c>
      <c r="E570" s="1">
        <v>0</v>
      </c>
      <c r="F570" s="2" t="s">
        <v>10803</v>
      </c>
      <c r="G570" s="1">
        <v>190</v>
      </c>
      <c r="H570" s="33">
        <v>12.466666666666667</v>
      </c>
      <c r="I570" s="2" t="s">
        <v>10804</v>
      </c>
      <c r="J570" s="2"/>
      <c r="K570" s="2"/>
      <c r="L570" s="2"/>
      <c r="M570" s="2"/>
      <c r="N570" s="2"/>
      <c r="O570" s="2"/>
      <c r="P570" s="2"/>
      <c r="Q570" s="2"/>
      <c r="R570" s="2"/>
      <c r="S570" s="2"/>
      <c r="T570" s="2"/>
      <c r="U570" s="2"/>
      <c r="V570" s="2"/>
      <c r="W570" s="2"/>
      <c r="X570" s="2"/>
      <c r="Y570" s="2"/>
      <c r="Z570" s="2"/>
      <c r="AA570" s="2"/>
      <c r="AB570" s="2"/>
    </row>
    <row r="571" spans="1:28" x14ac:dyDescent="0.3">
      <c r="A571">
        <v>2722</v>
      </c>
      <c r="B571" s="14" t="str">
        <f>IFERROR(_xlfn.XLOOKUP(AllStopTimes[[#This Row],[cu_ID]],#REF!,#REF!), "Not Found")</f>
        <v>Not Found</v>
      </c>
      <c r="C571" s="1">
        <v>105</v>
      </c>
      <c r="D571" s="1">
        <v>71325</v>
      </c>
      <c r="E571" s="1">
        <v>0</v>
      </c>
      <c r="F571" s="2" t="s">
        <v>10805</v>
      </c>
      <c r="G571" s="1">
        <v>190</v>
      </c>
      <c r="H571" s="33">
        <v>18.233333333333334</v>
      </c>
      <c r="I571" s="2" t="s">
        <v>10806</v>
      </c>
      <c r="J571" s="2"/>
      <c r="K571" s="2"/>
      <c r="L571" s="2"/>
      <c r="M571" s="2"/>
      <c r="N571" s="2"/>
      <c r="O571" s="2"/>
      <c r="P571" s="2"/>
      <c r="Q571" s="2"/>
      <c r="R571" s="2"/>
      <c r="S571" s="2"/>
      <c r="T571" s="2"/>
      <c r="U571" s="2"/>
      <c r="V571" s="2"/>
      <c r="W571" s="2"/>
      <c r="X571" s="2"/>
      <c r="Y571" s="2"/>
      <c r="Z571" s="2"/>
      <c r="AA571" s="2"/>
      <c r="AB571" s="2"/>
    </row>
    <row r="572" spans="1:28" x14ac:dyDescent="0.3">
      <c r="A572">
        <v>2427</v>
      </c>
      <c r="B572" s="14" t="str">
        <f>IFERROR(_xlfn.XLOOKUP(AllStopTimes[[#This Row],[cu_ID]],#REF!,#REF!), "Not Found")</f>
        <v>Not Found</v>
      </c>
      <c r="C572" s="1">
        <v>105</v>
      </c>
      <c r="D572" s="1">
        <v>71014</v>
      </c>
      <c r="E572" s="1">
        <v>0</v>
      </c>
      <c r="F572" s="2" t="s">
        <v>10807</v>
      </c>
      <c r="G572" s="1">
        <v>193</v>
      </c>
      <c r="H572" s="33">
        <v>14.583333333333334</v>
      </c>
      <c r="I572" s="2" t="s">
        <v>10808</v>
      </c>
      <c r="J572" s="2"/>
      <c r="K572" s="2"/>
      <c r="L572" s="2"/>
      <c r="M572" s="2"/>
      <c r="N572" s="2"/>
      <c r="O572" s="2"/>
      <c r="P572" s="2"/>
      <c r="Q572" s="2"/>
      <c r="R572" s="2"/>
      <c r="S572" s="2"/>
      <c r="T572" s="2"/>
      <c r="U572" s="2"/>
      <c r="V572" s="2"/>
      <c r="W572" s="2"/>
      <c r="X572" s="2"/>
      <c r="Y572" s="2"/>
      <c r="Z572" s="2"/>
      <c r="AA572" s="2"/>
      <c r="AB572" s="2"/>
    </row>
    <row r="573" spans="1:28" x14ac:dyDescent="0.3">
      <c r="A573">
        <v>2527</v>
      </c>
      <c r="B573" s="14" t="str">
        <f>IFERROR(_xlfn.XLOOKUP(AllStopTimes[[#This Row],[cu_ID]],#REF!,#REF!), "Not Found")</f>
        <v>Not Found</v>
      </c>
      <c r="C573" s="1">
        <v>105</v>
      </c>
      <c r="D573" s="1">
        <v>71123</v>
      </c>
      <c r="E573" s="1">
        <v>0</v>
      </c>
      <c r="F573" s="2" t="s">
        <v>10809</v>
      </c>
      <c r="G573" s="1">
        <v>220</v>
      </c>
      <c r="H573" s="33">
        <v>4.1916666666666664</v>
      </c>
      <c r="I573" s="2" t="s">
        <v>10810</v>
      </c>
      <c r="J573" s="2" t="s">
        <v>10811</v>
      </c>
      <c r="K573" s="2"/>
      <c r="L573" s="2"/>
      <c r="M573" s="2"/>
      <c r="N573" s="2"/>
      <c r="O573" s="2"/>
      <c r="P573" s="2"/>
      <c r="Q573" s="2"/>
      <c r="R573" s="2"/>
      <c r="S573" s="2"/>
      <c r="T573" s="2"/>
      <c r="U573" s="2"/>
      <c r="V573" s="2"/>
      <c r="W573" s="2"/>
      <c r="X573" s="2"/>
      <c r="Y573" s="2"/>
      <c r="Z573" s="2"/>
      <c r="AA573" s="2"/>
      <c r="AB573" s="2"/>
    </row>
    <row r="574" spans="1:28" x14ac:dyDescent="0.3">
      <c r="A574">
        <v>2614</v>
      </c>
      <c r="B574" s="14" t="str">
        <f>IFERROR(_xlfn.XLOOKUP(AllStopTimes[[#This Row],[cu_ID]],#REF!,#REF!), "Not Found")</f>
        <v>Not Found</v>
      </c>
      <c r="C574" s="1">
        <v>105</v>
      </c>
      <c r="D574" s="1">
        <v>71211</v>
      </c>
      <c r="E574" s="1">
        <v>0</v>
      </c>
      <c r="F574" s="2" t="s">
        <v>10812</v>
      </c>
      <c r="G574" s="1">
        <v>225</v>
      </c>
      <c r="H574" s="33">
        <v>23.933333333333334</v>
      </c>
      <c r="I574" s="2" t="s">
        <v>10813</v>
      </c>
      <c r="J574" s="2"/>
      <c r="K574" s="2"/>
      <c r="L574" s="2"/>
      <c r="M574" s="2"/>
      <c r="N574" s="2"/>
      <c r="O574" s="2"/>
      <c r="P574" s="2"/>
      <c r="Q574" s="2"/>
      <c r="R574" s="2"/>
      <c r="S574" s="2"/>
      <c r="T574" s="2"/>
      <c r="U574" s="2"/>
      <c r="V574" s="2"/>
      <c r="W574" s="2"/>
      <c r="X574" s="2"/>
      <c r="Y574" s="2"/>
      <c r="Z574" s="2"/>
      <c r="AA574" s="2"/>
      <c r="AB574" s="2"/>
    </row>
    <row r="575" spans="1:28" x14ac:dyDescent="0.3">
      <c r="A575">
        <v>2474</v>
      </c>
      <c r="B575" s="14" t="str">
        <f>IFERROR(_xlfn.XLOOKUP(AllStopTimes[[#This Row],[cu_ID]],#REF!,#REF!), "Not Found")</f>
        <v>Not Found</v>
      </c>
      <c r="C575" s="1">
        <v>105</v>
      </c>
      <c r="D575" s="1">
        <v>71066</v>
      </c>
      <c r="E575" s="1">
        <v>0</v>
      </c>
      <c r="F575" s="2" t="s">
        <v>10814</v>
      </c>
      <c r="G575" s="1">
        <v>230</v>
      </c>
      <c r="H575" s="33">
        <v>12.258333333333333</v>
      </c>
      <c r="I575" s="2" t="s">
        <v>10815</v>
      </c>
      <c r="J575" s="2" t="s">
        <v>10816</v>
      </c>
      <c r="K575" s="2"/>
      <c r="L575" s="2"/>
      <c r="M575" s="2"/>
      <c r="N575" s="2"/>
      <c r="O575" s="2"/>
      <c r="P575" s="2"/>
      <c r="Q575" s="2"/>
      <c r="R575" s="2"/>
      <c r="S575" s="2"/>
      <c r="T575" s="2"/>
      <c r="U575" s="2"/>
      <c r="V575" s="2"/>
      <c r="W575" s="2"/>
      <c r="X575" s="2"/>
      <c r="Y575" s="2"/>
      <c r="Z575" s="2"/>
      <c r="AA575" s="2"/>
      <c r="AB575" s="2"/>
    </row>
    <row r="576" spans="1:28" x14ac:dyDescent="0.3">
      <c r="A576">
        <v>12886</v>
      </c>
      <c r="B576" s="14" t="str">
        <f>IFERROR(_xlfn.XLOOKUP(AllStopTimes[[#This Row],[cu_ID]],#REF!,#REF!), "Not Found")</f>
        <v>Not Found</v>
      </c>
      <c r="C576" s="1">
        <v>105</v>
      </c>
      <c r="D576" s="1">
        <v>73486</v>
      </c>
      <c r="E576" s="1">
        <v>0</v>
      </c>
      <c r="F576" s="2" t="s">
        <v>9171</v>
      </c>
      <c r="G576" s="1">
        <v>235</v>
      </c>
      <c r="H576" s="33">
        <v>7.0583333333333336</v>
      </c>
      <c r="I576" s="2" t="s">
        <v>10817</v>
      </c>
      <c r="J576" s="2" t="s">
        <v>10818</v>
      </c>
      <c r="K576" s="2"/>
      <c r="L576" s="2"/>
      <c r="M576" s="2"/>
      <c r="N576" s="2"/>
      <c r="O576" s="2"/>
      <c r="P576" s="2"/>
      <c r="Q576" s="2"/>
      <c r="R576" s="2"/>
      <c r="S576" s="2"/>
      <c r="T576" s="2"/>
      <c r="U576" s="2"/>
      <c r="V576" s="2"/>
      <c r="W576" s="2"/>
      <c r="X576" s="2"/>
      <c r="Y576" s="2"/>
      <c r="Z576" s="2"/>
      <c r="AA576" s="2"/>
      <c r="AB576" s="2"/>
    </row>
    <row r="577" spans="1:28" x14ac:dyDescent="0.3">
      <c r="A577">
        <v>12568</v>
      </c>
      <c r="B577" s="14" t="str">
        <f>IFERROR(_xlfn.XLOOKUP(AllStopTimes[[#This Row],[cu_ID]],#REF!,#REF!), "Not Found")</f>
        <v>Not Found</v>
      </c>
      <c r="C577" s="1">
        <v>105</v>
      </c>
      <c r="D577" s="1">
        <v>73471</v>
      </c>
      <c r="E577" s="1">
        <v>105</v>
      </c>
      <c r="F577" s="2" t="s">
        <v>9504</v>
      </c>
      <c r="G577" s="1">
        <v>238</v>
      </c>
      <c r="H577" s="33">
        <v>7.7166666666666668</v>
      </c>
      <c r="I577" s="2" t="s">
        <v>10819</v>
      </c>
      <c r="J577" s="2" t="s">
        <v>10820</v>
      </c>
      <c r="K577" s="2"/>
      <c r="L577" s="2"/>
      <c r="M577" s="2"/>
      <c r="N577" s="2"/>
      <c r="O577" s="2"/>
      <c r="P577" s="2"/>
      <c r="Q577" s="2"/>
      <c r="R577" s="2"/>
      <c r="S577" s="2"/>
      <c r="T577" s="2"/>
      <c r="U577" s="2"/>
      <c r="V577" s="2"/>
      <c r="W577" s="2"/>
      <c r="X577" s="2"/>
      <c r="Y577" s="2"/>
      <c r="Z577" s="2"/>
      <c r="AA577" s="2"/>
      <c r="AB577" s="2"/>
    </row>
    <row r="578" spans="1:28" x14ac:dyDescent="0.3">
      <c r="A578">
        <v>2404</v>
      </c>
      <c r="B578" s="14" t="str">
        <f>IFERROR(_xlfn.XLOOKUP(AllStopTimes[[#This Row],[cu_ID]],#REF!,#REF!), "Not Found")</f>
        <v>Not Found</v>
      </c>
      <c r="C578" s="1">
        <v>105</v>
      </c>
      <c r="D578" s="1">
        <v>70991</v>
      </c>
      <c r="E578" s="1">
        <v>0</v>
      </c>
      <c r="F578" s="2" t="s">
        <v>10821</v>
      </c>
      <c r="G578" s="1">
        <v>240</v>
      </c>
      <c r="H578" s="33">
        <v>7.1749999999999998</v>
      </c>
      <c r="I578" s="2" t="s">
        <v>10822</v>
      </c>
      <c r="J578" s="2" t="s">
        <v>10823</v>
      </c>
      <c r="K578" s="2"/>
      <c r="L578" s="2"/>
      <c r="M578" s="2"/>
      <c r="N578" s="2"/>
      <c r="O578" s="2"/>
      <c r="P578" s="2"/>
      <c r="Q578" s="2"/>
      <c r="R578" s="2"/>
      <c r="S578" s="2"/>
      <c r="T578" s="2"/>
      <c r="U578" s="2"/>
      <c r="V578" s="2"/>
      <c r="W578" s="2"/>
      <c r="X578" s="2"/>
      <c r="Y578" s="2"/>
      <c r="Z578" s="2"/>
      <c r="AA578" s="2"/>
      <c r="AB578" s="2"/>
    </row>
    <row r="579" spans="1:28" x14ac:dyDescent="0.3">
      <c r="A579">
        <v>2624</v>
      </c>
      <c r="B579" s="14" t="str">
        <f>IFERROR(_xlfn.XLOOKUP(AllStopTimes[[#This Row],[cu_ID]],#REF!,#REF!), "Not Found")</f>
        <v>Not Found</v>
      </c>
      <c r="C579" s="1">
        <v>105</v>
      </c>
      <c r="D579" s="1">
        <v>71221</v>
      </c>
      <c r="E579" s="1">
        <v>0</v>
      </c>
      <c r="F579" s="2" t="s">
        <v>9341</v>
      </c>
      <c r="G579" s="1">
        <v>240</v>
      </c>
      <c r="H579" s="33">
        <v>4.0166666666666666</v>
      </c>
      <c r="I579" s="2" t="s">
        <v>10824</v>
      </c>
      <c r="J579" s="2"/>
      <c r="K579" s="2"/>
      <c r="L579" s="2"/>
      <c r="M579" s="2"/>
      <c r="N579" s="2"/>
      <c r="O579" s="2"/>
      <c r="P579" s="2"/>
      <c r="Q579" s="2"/>
      <c r="R579" s="2"/>
      <c r="S579" s="2"/>
      <c r="T579" s="2"/>
      <c r="U579" s="2"/>
      <c r="V579" s="2"/>
      <c r="W579" s="2"/>
      <c r="X579" s="2"/>
      <c r="Y579" s="2"/>
      <c r="Z579" s="2"/>
      <c r="AA579" s="2"/>
      <c r="AB579" s="2"/>
    </row>
    <row r="580" spans="1:28" x14ac:dyDescent="0.3">
      <c r="A580">
        <v>12500</v>
      </c>
      <c r="B580" s="14" t="str">
        <f>IFERROR(_xlfn.XLOOKUP(AllStopTimes[[#This Row],[cu_ID]],#REF!,#REF!), "Not Found")</f>
        <v>Not Found</v>
      </c>
      <c r="C580" s="1">
        <v>105</v>
      </c>
      <c r="D580" s="1">
        <v>73468</v>
      </c>
      <c r="E580" s="1">
        <v>0</v>
      </c>
      <c r="F580" s="2" t="s">
        <v>9509</v>
      </c>
      <c r="G580" s="1">
        <v>242</v>
      </c>
      <c r="H580" s="33">
        <v>13.033333333333333</v>
      </c>
      <c r="I580" s="2" t="s">
        <v>10825</v>
      </c>
      <c r="J580" s="2" t="s">
        <v>10826</v>
      </c>
      <c r="K580" s="2"/>
      <c r="L580" s="2"/>
      <c r="M580" s="2"/>
      <c r="N580" s="2"/>
      <c r="O580" s="2"/>
      <c r="P580" s="2"/>
      <c r="Q580" s="2"/>
      <c r="R580" s="2"/>
      <c r="S580" s="2"/>
      <c r="T580" s="2"/>
      <c r="U580" s="2"/>
      <c r="V580" s="2"/>
      <c r="W580" s="2"/>
      <c r="X580" s="2"/>
      <c r="Y580" s="2"/>
      <c r="Z580" s="2"/>
      <c r="AA580" s="2"/>
      <c r="AB580" s="2"/>
    </row>
    <row r="581" spans="1:28" x14ac:dyDescent="0.3">
      <c r="A581">
        <v>13969</v>
      </c>
      <c r="B581" s="14" t="str">
        <f>IFERROR(_xlfn.XLOOKUP(AllStopTimes[[#This Row],[cu_ID]],#REF!,#REF!), "Not Found")</f>
        <v>Not Found</v>
      </c>
      <c r="C581" s="1">
        <v>105</v>
      </c>
      <c r="D581" s="1">
        <v>73503</v>
      </c>
      <c r="E581" s="1">
        <v>0</v>
      </c>
      <c r="F581" s="2" t="s">
        <v>9174</v>
      </c>
      <c r="G581" s="1">
        <v>250</v>
      </c>
      <c r="H581" s="33">
        <v>6.9333333333333336</v>
      </c>
      <c r="I581" s="2" t="s">
        <v>10827</v>
      </c>
      <c r="J581" s="2" t="s">
        <v>10828</v>
      </c>
      <c r="K581" s="2"/>
      <c r="L581" s="2"/>
      <c r="M581" s="2"/>
      <c r="N581" s="2"/>
      <c r="O581" s="2"/>
      <c r="P581" s="2"/>
      <c r="Q581" s="2"/>
      <c r="R581" s="2"/>
      <c r="S581" s="2"/>
      <c r="T581" s="2"/>
      <c r="U581" s="2"/>
      <c r="V581" s="2"/>
      <c r="W581" s="2"/>
      <c r="X581" s="2"/>
      <c r="Y581" s="2"/>
      <c r="Z581" s="2"/>
      <c r="AA581" s="2"/>
      <c r="AB581" s="2"/>
    </row>
    <row r="582" spans="1:28" x14ac:dyDescent="0.3">
      <c r="A582">
        <v>2511</v>
      </c>
      <c r="B582" s="14" t="str">
        <f>IFERROR(_xlfn.XLOOKUP(AllStopTimes[[#This Row],[cu_ID]],#REF!,#REF!), "Not Found")</f>
        <v>Not Found</v>
      </c>
      <c r="C582" s="1">
        <v>105</v>
      </c>
      <c r="D582" s="1">
        <v>71106</v>
      </c>
      <c r="E582" s="1">
        <v>0</v>
      </c>
      <c r="F582" s="2" t="s">
        <v>10829</v>
      </c>
      <c r="G582" s="1">
        <v>250</v>
      </c>
      <c r="H582" s="33">
        <v>12.691666666666666</v>
      </c>
      <c r="I582" s="2" t="s">
        <v>10830</v>
      </c>
      <c r="J582" s="2" t="s">
        <v>10831</v>
      </c>
      <c r="K582" s="2"/>
      <c r="L582" s="2"/>
      <c r="M582" s="2"/>
      <c r="N582" s="2"/>
      <c r="O582" s="2"/>
      <c r="P582" s="2"/>
      <c r="Q582" s="2"/>
      <c r="R582" s="2"/>
      <c r="S582" s="2"/>
      <c r="T582" s="2"/>
      <c r="U582" s="2"/>
      <c r="V582" s="2"/>
      <c r="W582" s="2"/>
      <c r="X582" s="2"/>
      <c r="Y582" s="2"/>
      <c r="Z582" s="2"/>
      <c r="AA582" s="2"/>
      <c r="AB582" s="2"/>
    </row>
    <row r="583" spans="1:28" x14ac:dyDescent="0.3">
      <c r="A583">
        <v>13980</v>
      </c>
      <c r="B583" s="14" t="str">
        <f>IFERROR(_xlfn.XLOOKUP(AllStopTimes[[#This Row],[cu_ID]],#REF!,#REF!), "Not Found")</f>
        <v>Not Found</v>
      </c>
      <c r="C583" s="1">
        <v>105</v>
      </c>
      <c r="D583" s="1">
        <v>73505</v>
      </c>
      <c r="E583" s="1">
        <v>0</v>
      </c>
      <c r="F583" s="2" t="s">
        <v>9512</v>
      </c>
      <c r="G583" s="1">
        <v>250</v>
      </c>
      <c r="H583" s="33">
        <v>8.4499999999999993</v>
      </c>
      <c r="I583" s="2" t="s">
        <v>10832</v>
      </c>
      <c r="J583" s="2"/>
      <c r="K583" s="2"/>
      <c r="L583" s="2"/>
      <c r="M583" s="2"/>
      <c r="N583" s="2"/>
      <c r="O583" s="2"/>
      <c r="P583" s="2"/>
      <c r="Q583" s="2"/>
      <c r="R583" s="2"/>
      <c r="S583" s="2"/>
      <c r="T583" s="2"/>
      <c r="U583" s="2"/>
      <c r="V583" s="2"/>
      <c r="W583" s="2"/>
      <c r="X583" s="2"/>
      <c r="Y583" s="2"/>
      <c r="Z583" s="2"/>
      <c r="AA583" s="2"/>
      <c r="AB583" s="2"/>
    </row>
    <row r="584" spans="1:28" x14ac:dyDescent="0.3">
      <c r="A584">
        <v>2483</v>
      </c>
      <c r="B584" s="14" t="str">
        <f>IFERROR(_xlfn.XLOOKUP(AllStopTimes[[#This Row],[cu_ID]],#REF!,#REF!), "Not Found")</f>
        <v>Not Found</v>
      </c>
      <c r="C584" s="1">
        <v>105</v>
      </c>
      <c r="D584" s="1">
        <v>71075</v>
      </c>
      <c r="E584" s="1">
        <v>0</v>
      </c>
      <c r="F584" s="2" t="s">
        <v>10833</v>
      </c>
      <c r="G584" s="1">
        <v>252</v>
      </c>
      <c r="H584" s="33">
        <v>6.25</v>
      </c>
      <c r="I584" s="2" t="s">
        <v>10834</v>
      </c>
      <c r="J584" s="2"/>
      <c r="K584" s="2"/>
      <c r="L584" s="2"/>
      <c r="M584" s="2"/>
      <c r="N584" s="2"/>
      <c r="O584" s="2"/>
      <c r="P584" s="2"/>
      <c r="Q584" s="2"/>
      <c r="R584" s="2"/>
      <c r="S584" s="2"/>
      <c r="T584" s="2"/>
      <c r="U584" s="2"/>
      <c r="V584" s="2"/>
      <c r="W584" s="2"/>
      <c r="X584" s="2"/>
      <c r="Y584" s="2"/>
      <c r="Z584" s="2"/>
      <c r="AA584" s="2"/>
      <c r="AB584" s="2"/>
    </row>
    <row r="585" spans="1:28" x14ac:dyDescent="0.3">
      <c r="A585">
        <v>2467</v>
      </c>
      <c r="B585" s="14" t="str">
        <f>IFERROR(_xlfn.XLOOKUP(AllStopTimes[[#This Row],[cu_ID]],#REF!,#REF!), "Not Found")</f>
        <v>Not Found</v>
      </c>
      <c r="C585" s="1">
        <v>105</v>
      </c>
      <c r="D585" s="1">
        <v>71059</v>
      </c>
      <c r="E585" s="1">
        <v>0</v>
      </c>
      <c r="F585" s="2" t="s">
        <v>10835</v>
      </c>
      <c r="G585" s="1">
        <v>260</v>
      </c>
      <c r="H585" s="33">
        <v>10.555555555</v>
      </c>
      <c r="I585" s="2" t="s">
        <v>10836</v>
      </c>
      <c r="J585" s="2" t="s">
        <v>10837</v>
      </c>
      <c r="K585" s="2" t="s">
        <v>10838</v>
      </c>
      <c r="L585" s="2"/>
      <c r="M585" s="2"/>
      <c r="N585" s="2"/>
      <c r="O585" s="2"/>
      <c r="P585" s="2"/>
      <c r="Q585" s="2"/>
      <c r="R585" s="2"/>
      <c r="S585" s="2"/>
      <c r="T585" s="2"/>
      <c r="U585" s="2"/>
      <c r="V585" s="2"/>
      <c r="W585" s="2"/>
      <c r="X585" s="2"/>
      <c r="Y585" s="2"/>
      <c r="Z585" s="2"/>
      <c r="AA585" s="2"/>
      <c r="AB585" s="2"/>
    </row>
    <row r="586" spans="1:28" x14ac:dyDescent="0.3">
      <c r="A586">
        <v>2390</v>
      </c>
      <c r="B586" s="14" t="str">
        <f>IFERROR(_xlfn.XLOOKUP(AllStopTimes[[#This Row],[cu_ID]],#REF!,#REF!), "Not Found")</f>
        <v>Not Found</v>
      </c>
      <c r="C586" s="1">
        <v>105</v>
      </c>
      <c r="D586" s="1">
        <v>70976</v>
      </c>
      <c r="E586" s="1">
        <v>0</v>
      </c>
      <c r="F586" s="2" t="s">
        <v>10839</v>
      </c>
      <c r="G586" s="1">
        <v>260</v>
      </c>
      <c r="H586" s="33">
        <v>8.9</v>
      </c>
      <c r="I586" s="2" t="s">
        <v>10840</v>
      </c>
      <c r="J586" s="2"/>
      <c r="K586" s="2"/>
      <c r="L586" s="2"/>
      <c r="M586" s="2"/>
      <c r="N586" s="2"/>
      <c r="O586" s="2"/>
      <c r="P586" s="2"/>
      <c r="Q586" s="2"/>
      <c r="R586" s="2"/>
      <c r="S586" s="2"/>
      <c r="T586" s="2"/>
      <c r="U586" s="2"/>
      <c r="V586" s="2"/>
      <c r="W586" s="2"/>
      <c r="X586" s="2"/>
      <c r="Y586" s="2"/>
      <c r="Z586" s="2"/>
      <c r="AA586" s="2"/>
      <c r="AB586" s="2"/>
    </row>
    <row r="587" spans="1:28" x14ac:dyDescent="0.3">
      <c r="A587">
        <v>2751</v>
      </c>
      <c r="B587" s="14" t="str">
        <f>IFERROR(_xlfn.XLOOKUP(AllStopTimes[[#This Row],[cu_ID]],#REF!,#REF!), "Not Found")</f>
        <v>Not Found</v>
      </c>
      <c r="C587" s="1">
        <v>105</v>
      </c>
      <c r="D587" s="1">
        <v>71354</v>
      </c>
      <c r="E587" s="1">
        <v>0</v>
      </c>
      <c r="F587" s="2" t="s">
        <v>10841</v>
      </c>
      <c r="G587" s="1">
        <v>260</v>
      </c>
      <c r="H587" s="33">
        <v>1.9333333333333333</v>
      </c>
      <c r="I587" s="2" t="s">
        <v>10842</v>
      </c>
      <c r="J587" s="2"/>
      <c r="K587" s="2"/>
      <c r="L587" s="2"/>
      <c r="M587" s="2"/>
      <c r="N587" s="2"/>
      <c r="O587" s="2"/>
      <c r="P587" s="2"/>
      <c r="Q587" s="2"/>
      <c r="R587" s="2"/>
      <c r="S587" s="2"/>
      <c r="T587" s="2"/>
      <c r="U587" s="2"/>
      <c r="V587" s="2"/>
      <c r="W587" s="2"/>
      <c r="X587" s="2"/>
      <c r="Y587" s="2"/>
      <c r="Z587" s="2"/>
      <c r="AA587" s="2"/>
      <c r="AB587" s="2"/>
    </row>
    <row r="588" spans="1:28" x14ac:dyDescent="0.3">
      <c r="A588">
        <v>2455</v>
      </c>
      <c r="B588" s="14" t="str">
        <f>IFERROR(_xlfn.XLOOKUP(AllStopTimes[[#This Row],[cu_ID]],#REF!,#REF!), "Not Found")</f>
        <v>Not Found</v>
      </c>
      <c r="C588" s="1">
        <v>105</v>
      </c>
      <c r="D588" s="1">
        <v>71046</v>
      </c>
      <c r="E588" s="1">
        <v>0</v>
      </c>
      <c r="F588" s="2" t="s">
        <v>10843</v>
      </c>
      <c r="G588" s="1">
        <v>260</v>
      </c>
      <c r="H588" s="33">
        <v>5.8166666666666664</v>
      </c>
      <c r="I588" s="2" t="s">
        <v>10844</v>
      </c>
      <c r="J588" s="2" t="s">
        <v>10845</v>
      </c>
      <c r="K588" s="2"/>
      <c r="L588" s="2"/>
      <c r="M588" s="2"/>
      <c r="N588" s="2"/>
      <c r="O588" s="2"/>
      <c r="P588" s="2"/>
      <c r="Q588" s="2"/>
      <c r="R588" s="2"/>
      <c r="S588" s="2"/>
      <c r="T588" s="2"/>
      <c r="U588" s="2"/>
      <c r="V588" s="2"/>
      <c r="W588" s="2"/>
      <c r="X588" s="2"/>
      <c r="Y588" s="2"/>
      <c r="Z588" s="2"/>
      <c r="AA588" s="2"/>
      <c r="AB588" s="2"/>
    </row>
    <row r="589" spans="1:28" x14ac:dyDescent="0.3">
      <c r="A589">
        <v>2724</v>
      </c>
      <c r="B589" s="14" t="str">
        <f>IFERROR(_xlfn.XLOOKUP(AllStopTimes[[#This Row],[cu_ID]],#REF!,#REF!), "Not Found")</f>
        <v>Not Found</v>
      </c>
      <c r="C589" s="1">
        <v>105</v>
      </c>
      <c r="D589" s="1">
        <v>71327</v>
      </c>
      <c r="E589" s="1">
        <v>0</v>
      </c>
      <c r="F589" s="2" t="s">
        <v>10846</v>
      </c>
      <c r="G589" s="1">
        <v>270</v>
      </c>
      <c r="H589" s="33">
        <v>3.1916666666666669</v>
      </c>
      <c r="I589" s="2" t="s">
        <v>10847</v>
      </c>
      <c r="J589" s="2" t="s">
        <v>10848</v>
      </c>
      <c r="K589" s="2"/>
      <c r="L589" s="2"/>
      <c r="M589" s="2"/>
      <c r="N589" s="2"/>
      <c r="O589" s="2"/>
      <c r="P589" s="2"/>
      <c r="Q589" s="2"/>
      <c r="R589" s="2"/>
      <c r="S589" s="2"/>
      <c r="T589" s="2"/>
      <c r="U589" s="2"/>
      <c r="V589" s="2"/>
      <c r="W589" s="2"/>
      <c r="X589" s="2"/>
      <c r="Y589" s="2"/>
      <c r="Z589" s="2"/>
      <c r="AA589" s="2"/>
      <c r="AB589" s="2"/>
    </row>
    <row r="590" spans="1:28" x14ac:dyDescent="0.3">
      <c r="A590">
        <v>2530</v>
      </c>
      <c r="B590" s="14" t="str">
        <f>IFERROR(_xlfn.XLOOKUP(AllStopTimes[[#This Row],[cu_ID]],#REF!,#REF!), "Not Found")</f>
        <v>Not Found</v>
      </c>
      <c r="C590" s="1">
        <v>105</v>
      </c>
      <c r="D590" s="1">
        <v>99063</v>
      </c>
      <c r="E590" s="1">
        <v>4</v>
      </c>
      <c r="F590" s="2" t="s">
        <v>183</v>
      </c>
      <c r="G590" s="1">
        <v>270</v>
      </c>
      <c r="H590" s="33">
        <v>14.783333333333333</v>
      </c>
      <c r="I590" s="2" t="s">
        <v>10849</v>
      </c>
      <c r="J590" s="2"/>
      <c r="K590" s="2"/>
      <c r="L590" s="2"/>
      <c r="M590" s="2"/>
      <c r="N590" s="2"/>
      <c r="O590" s="2"/>
      <c r="P590" s="2"/>
      <c r="Q590" s="2"/>
      <c r="R590" s="2"/>
      <c r="S590" s="2"/>
      <c r="T590" s="2"/>
      <c r="U590" s="2"/>
      <c r="V590" s="2"/>
      <c r="W590" s="2"/>
      <c r="X590" s="2"/>
      <c r="Y590" s="2"/>
      <c r="Z590" s="2"/>
      <c r="AA590" s="2"/>
      <c r="AB590" s="2"/>
    </row>
    <row r="591" spans="1:28" x14ac:dyDescent="0.3">
      <c r="A591">
        <v>2399</v>
      </c>
      <c r="B591" s="14" t="str">
        <f>IFERROR(_xlfn.XLOOKUP(AllStopTimes[[#This Row],[cu_ID]],#REF!,#REF!), "Not Found")</f>
        <v>Not Found</v>
      </c>
      <c r="C591" s="1">
        <v>105</v>
      </c>
      <c r="D591" s="1">
        <v>70986</v>
      </c>
      <c r="E591" s="1">
        <v>0</v>
      </c>
      <c r="F591" s="2" t="s">
        <v>9519</v>
      </c>
      <c r="G591" s="1">
        <v>272</v>
      </c>
      <c r="H591" s="33">
        <v>12.216666666666667</v>
      </c>
      <c r="I591" s="2" t="s">
        <v>10850</v>
      </c>
      <c r="J591" s="2"/>
      <c r="K591" s="2"/>
      <c r="L591" s="2"/>
      <c r="M591" s="2"/>
      <c r="N591" s="2"/>
      <c r="O591" s="2"/>
      <c r="P591" s="2"/>
      <c r="Q591" s="2"/>
      <c r="R591" s="2"/>
      <c r="S591" s="2"/>
      <c r="T591" s="2"/>
      <c r="U591" s="2"/>
      <c r="V591" s="2"/>
      <c r="W591" s="2"/>
      <c r="X591" s="2"/>
      <c r="Y591" s="2"/>
      <c r="Z591" s="2"/>
      <c r="AA591" s="2"/>
      <c r="AB591" s="2"/>
    </row>
    <row r="592" spans="1:28" x14ac:dyDescent="0.3">
      <c r="A592">
        <v>15636</v>
      </c>
      <c r="B592" s="14" t="str">
        <f>IFERROR(_xlfn.XLOOKUP(AllStopTimes[[#This Row],[cu_ID]],#REF!,#REF!), "Not Found")</f>
        <v>Not Found</v>
      </c>
      <c r="C592" s="1">
        <v>105</v>
      </c>
      <c r="D592" s="1">
        <v>73553</v>
      </c>
      <c r="E592" s="1">
        <v>0</v>
      </c>
      <c r="F592" s="2" t="s">
        <v>9181</v>
      </c>
      <c r="G592" s="1">
        <v>275</v>
      </c>
      <c r="H592" s="33">
        <v>8.4416666666666664</v>
      </c>
      <c r="I592" s="2" t="s">
        <v>10851</v>
      </c>
      <c r="J592" s="2" t="s">
        <v>10852</v>
      </c>
      <c r="K592" s="2"/>
      <c r="L592" s="2"/>
      <c r="M592" s="2"/>
      <c r="N592" s="2"/>
      <c r="O592" s="2"/>
      <c r="P592" s="2"/>
      <c r="Q592" s="2"/>
      <c r="R592" s="2"/>
      <c r="S592" s="2"/>
      <c r="T592" s="2"/>
      <c r="U592" s="2"/>
      <c r="V592" s="2"/>
      <c r="W592" s="2"/>
      <c r="X592" s="2"/>
      <c r="Y592" s="2"/>
      <c r="Z592" s="2"/>
      <c r="AA592" s="2"/>
      <c r="AB592" s="2"/>
    </row>
    <row r="593" spans="1:28" x14ac:dyDescent="0.3">
      <c r="A593">
        <v>13587</v>
      </c>
      <c r="B593" s="14" t="str">
        <f>IFERROR(_xlfn.XLOOKUP(AllStopTimes[[#This Row],[cu_ID]],#REF!,#REF!), "Not Found")</f>
        <v>Not Found</v>
      </c>
      <c r="C593" s="1">
        <v>105</v>
      </c>
      <c r="D593" s="1">
        <v>73498</v>
      </c>
      <c r="E593" s="1">
        <v>0</v>
      </c>
      <c r="F593" s="2" t="s">
        <v>9442</v>
      </c>
      <c r="G593" s="1">
        <v>280</v>
      </c>
      <c r="H593" s="33">
        <v>7.8888888900000005</v>
      </c>
      <c r="I593" s="2" t="s">
        <v>10853</v>
      </c>
      <c r="J593" s="2" t="s">
        <v>10854</v>
      </c>
      <c r="K593" s="2" t="s">
        <v>10855</v>
      </c>
      <c r="L593" s="2"/>
      <c r="M593" s="2"/>
      <c r="N593" s="2"/>
      <c r="O593" s="2"/>
      <c r="P593" s="2"/>
      <c r="Q593" s="2"/>
      <c r="R593" s="2"/>
      <c r="S593" s="2"/>
      <c r="T593" s="2"/>
      <c r="U593" s="2"/>
      <c r="V593" s="2"/>
      <c r="W593" s="2"/>
      <c r="X593" s="2"/>
      <c r="Y593" s="2"/>
      <c r="Z593" s="2"/>
      <c r="AA593" s="2"/>
      <c r="AB593" s="2"/>
    </row>
    <row r="594" spans="1:28" x14ac:dyDescent="0.3">
      <c r="A594">
        <v>10039</v>
      </c>
      <c r="B594" s="14" t="str">
        <f>IFERROR(_xlfn.XLOOKUP(AllStopTimes[[#This Row],[cu_ID]],#REF!,#REF!), "Not Found")</f>
        <v>Not Found</v>
      </c>
      <c r="C594" s="1">
        <v>105</v>
      </c>
      <c r="D594" s="1">
        <v>99031</v>
      </c>
      <c r="E594" s="1">
        <v>110</v>
      </c>
      <c r="F594" s="2" t="s">
        <v>9245</v>
      </c>
      <c r="G594" s="1">
        <v>280</v>
      </c>
      <c r="H594" s="33">
        <v>18.691666666666666</v>
      </c>
      <c r="I594" s="2" t="s">
        <v>10856</v>
      </c>
      <c r="J594" s="2" t="s">
        <v>10857</v>
      </c>
      <c r="K594" s="2"/>
      <c r="L594" s="2"/>
      <c r="M594" s="2"/>
      <c r="N594" s="2"/>
      <c r="O594" s="2"/>
      <c r="P594" s="2"/>
      <c r="Q594" s="2"/>
      <c r="R594" s="2"/>
      <c r="S594" s="2"/>
      <c r="T594" s="2"/>
      <c r="U594" s="2"/>
      <c r="V594" s="2"/>
      <c r="W594" s="2"/>
      <c r="X594" s="2"/>
      <c r="Y594" s="2"/>
      <c r="Z594" s="2"/>
      <c r="AA594" s="2"/>
      <c r="AB594" s="2"/>
    </row>
    <row r="595" spans="1:28" x14ac:dyDescent="0.3">
      <c r="A595">
        <v>2477</v>
      </c>
      <c r="B595" s="14" t="str">
        <f>IFERROR(_xlfn.XLOOKUP(AllStopTimes[[#This Row],[cu_ID]],#REF!,#REF!), "Not Found")</f>
        <v>Not Found</v>
      </c>
      <c r="C595" s="1">
        <v>105</v>
      </c>
      <c r="D595" s="1">
        <v>99058</v>
      </c>
      <c r="E595" s="1">
        <v>7</v>
      </c>
      <c r="F595" s="2" t="s">
        <v>10858</v>
      </c>
      <c r="G595" s="1">
        <v>280</v>
      </c>
      <c r="H595" s="33">
        <v>6.3083333333333336</v>
      </c>
      <c r="I595" s="2" t="s">
        <v>10859</v>
      </c>
      <c r="J595" s="2" t="s">
        <v>10860</v>
      </c>
      <c r="K595" s="2"/>
      <c r="L595" s="2"/>
      <c r="M595" s="2"/>
      <c r="N595" s="2"/>
      <c r="O595" s="2"/>
      <c r="P595" s="2"/>
      <c r="Q595" s="2"/>
      <c r="R595" s="2"/>
      <c r="S595" s="2"/>
      <c r="T595" s="2"/>
      <c r="U595" s="2"/>
      <c r="V595" s="2"/>
      <c r="W595" s="2"/>
      <c r="X595" s="2"/>
      <c r="Y595" s="2"/>
      <c r="Z595" s="2"/>
      <c r="AA595" s="2"/>
      <c r="AB595" s="2"/>
    </row>
    <row r="596" spans="1:28" x14ac:dyDescent="0.3">
      <c r="A596">
        <v>11154</v>
      </c>
      <c r="B596" s="14" t="str">
        <f>IFERROR(_xlfn.XLOOKUP(AllStopTimes[[#This Row],[cu_ID]],#REF!,#REF!), "Not Found")</f>
        <v>Not Found</v>
      </c>
      <c r="C596" s="1">
        <v>105</v>
      </c>
      <c r="D596" s="1">
        <v>73401</v>
      </c>
      <c r="E596" s="1">
        <v>0</v>
      </c>
      <c r="F596" s="2" t="s">
        <v>9521</v>
      </c>
      <c r="G596" s="1">
        <v>281</v>
      </c>
      <c r="H596" s="33">
        <v>10.358333333333334</v>
      </c>
      <c r="I596" s="2" t="s">
        <v>10861</v>
      </c>
      <c r="J596" s="2" t="s">
        <v>10862</v>
      </c>
      <c r="K596" s="2"/>
      <c r="L596" s="2"/>
      <c r="M596" s="2"/>
      <c r="N596" s="2"/>
      <c r="O596" s="2"/>
      <c r="P596" s="2"/>
      <c r="Q596" s="2"/>
      <c r="R596" s="2"/>
      <c r="S596" s="2"/>
      <c r="T596" s="2"/>
      <c r="U596" s="2"/>
      <c r="V596" s="2"/>
      <c r="W596" s="2"/>
      <c r="X596" s="2"/>
      <c r="Y596" s="2"/>
      <c r="Z596" s="2"/>
      <c r="AA596" s="2"/>
      <c r="AB596" s="2"/>
    </row>
    <row r="597" spans="1:28" x14ac:dyDescent="0.3">
      <c r="A597">
        <v>14790</v>
      </c>
      <c r="B597" s="14" t="str">
        <f>IFERROR(_xlfn.XLOOKUP(AllStopTimes[[#This Row],[cu_ID]],#REF!,#REF!), "Not Found")</f>
        <v>Not Found</v>
      </c>
      <c r="C597" s="1">
        <v>105</v>
      </c>
      <c r="D597" s="1">
        <v>73537</v>
      </c>
      <c r="E597" s="1">
        <v>0</v>
      </c>
      <c r="F597" s="2" t="s">
        <v>9248</v>
      </c>
      <c r="G597" s="1">
        <v>285</v>
      </c>
      <c r="H597" s="33">
        <v>28.8</v>
      </c>
      <c r="I597" s="2" t="s">
        <v>10863</v>
      </c>
      <c r="J597" s="2"/>
      <c r="K597" s="2"/>
      <c r="L597" s="2"/>
      <c r="M597" s="2"/>
      <c r="N597" s="2"/>
      <c r="O597" s="2"/>
      <c r="P597" s="2"/>
      <c r="Q597" s="2"/>
      <c r="R597" s="2"/>
      <c r="S597" s="2"/>
      <c r="T597" s="2"/>
      <c r="U597" s="2"/>
      <c r="V597" s="2"/>
      <c r="W597" s="2"/>
      <c r="X597" s="2"/>
      <c r="Y597" s="2"/>
      <c r="Z597" s="2"/>
      <c r="AA597" s="2"/>
      <c r="AB597" s="2"/>
    </row>
    <row r="598" spans="1:28" x14ac:dyDescent="0.3">
      <c r="A598">
        <v>2487</v>
      </c>
      <c r="B598" s="14" t="str">
        <f>IFERROR(_xlfn.XLOOKUP(AllStopTimes[[#This Row],[cu_ID]],#REF!,#REF!), "Not Found")</f>
        <v>Not Found</v>
      </c>
      <c r="C598" s="1">
        <v>105</v>
      </c>
      <c r="D598" s="1">
        <v>99058</v>
      </c>
      <c r="E598" s="1">
        <v>9</v>
      </c>
      <c r="F598" s="2" t="s">
        <v>10864</v>
      </c>
      <c r="G598" s="1">
        <v>285</v>
      </c>
      <c r="H598" s="33">
        <v>12.075000000000001</v>
      </c>
      <c r="I598" s="2" t="s">
        <v>10865</v>
      </c>
      <c r="J598" s="2" t="s">
        <v>10866</v>
      </c>
      <c r="K598" s="2"/>
      <c r="L598" s="2"/>
      <c r="M598" s="2"/>
      <c r="N598" s="2"/>
      <c r="O598" s="2"/>
      <c r="P598" s="2"/>
      <c r="Q598" s="2"/>
      <c r="R598" s="2"/>
      <c r="S598" s="2"/>
      <c r="T598" s="2"/>
      <c r="U598" s="2"/>
      <c r="V598" s="2"/>
      <c r="W598" s="2"/>
      <c r="X598" s="2"/>
      <c r="Y598" s="2"/>
      <c r="Z598" s="2"/>
      <c r="AA598" s="2"/>
      <c r="AB598" s="2"/>
    </row>
    <row r="599" spans="1:28" x14ac:dyDescent="0.3">
      <c r="A599">
        <v>2648</v>
      </c>
      <c r="B599" s="14" t="str">
        <f>IFERROR(_xlfn.XLOOKUP(AllStopTimes[[#This Row],[cu_ID]],#REF!,#REF!), "Not Found")</f>
        <v>Not Found</v>
      </c>
      <c r="C599" s="1">
        <v>105</v>
      </c>
      <c r="D599" s="1">
        <v>73314</v>
      </c>
      <c r="E599" s="1">
        <v>1</v>
      </c>
      <c r="F599" s="2" t="s">
        <v>10867</v>
      </c>
      <c r="G599" s="1">
        <v>290</v>
      </c>
      <c r="H599" s="33">
        <v>5.375</v>
      </c>
      <c r="I599" s="2" t="s">
        <v>10868</v>
      </c>
      <c r="J599" s="2" t="s">
        <v>10869</v>
      </c>
      <c r="K599" s="2"/>
      <c r="L599" s="2"/>
      <c r="M599" s="2"/>
      <c r="N599" s="2"/>
      <c r="O599" s="2"/>
      <c r="P599" s="2"/>
      <c r="Q599" s="2"/>
      <c r="R599" s="2"/>
      <c r="S599" s="2"/>
      <c r="T599" s="2"/>
      <c r="U599" s="2"/>
      <c r="V599" s="2"/>
      <c r="W599" s="2"/>
      <c r="X599" s="2"/>
      <c r="Y599" s="2"/>
      <c r="Z599" s="2"/>
      <c r="AA599" s="2"/>
      <c r="AB599" s="2"/>
    </row>
    <row r="600" spans="1:28" x14ac:dyDescent="0.3">
      <c r="A600">
        <v>14793</v>
      </c>
      <c r="B600" s="14" t="str">
        <f>IFERROR(_xlfn.XLOOKUP(AllStopTimes[[#This Row],[cu_ID]],#REF!,#REF!), "Not Found")</f>
        <v>Not Found</v>
      </c>
      <c r="C600" s="1">
        <v>105</v>
      </c>
      <c r="D600" s="1">
        <v>99031</v>
      </c>
      <c r="E600" s="1">
        <v>162</v>
      </c>
      <c r="F600" s="2" t="s">
        <v>9251</v>
      </c>
      <c r="G600" s="1">
        <v>290</v>
      </c>
      <c r="H600" s="33">
        <v>12.075000000000001</v>
      </c>
      <c r="I600" s="2" t="s">
        <v>10870</v>
      </c>
      <c r="J600" s="2" t="s">
        <v>10871</v>
      </c>
      <c r="K600" s="2"/>
      <c r="L600" s="2"/>
      <c r="M600" s="2"/>
      <c r="N600" s="2"/>
      <c r="O600" s="2"/>
      <c r="P600" s="2"/>
      <c r="Q600" s="2"/>
      <c r="R600" s="2"/>
      <c r="S600" s="2"/>
      <c r="T600" s="2"/>
      <c r="U600" s="2"/>
      <c r="V600" s="2"/>
      <c r="W600" s="2"/>
      <c r="X600" s="2"/>
      <c r="Y600" s="2"/>
      <c r="Z600" s="2"/>
      <c r="AA600" s="2"/>
      <c r="AB600" s="2"/>
    </row>
    <row r="601" spans="1:28" x14ac:dyDescent="0.3">
      <c r="A601">
        <v>2767</v>
      </c>
      <c r="B601" s="14" t="str">
        <f>IFERROR(_xlfn.XLOOKUP(AllStopTimes[[#This Row],[cu_ID]],#REF!,#REF!), "Not Found")</f>
        <v>Not Found</v>
      </c>
      <c r="C601" s="1">
        <v>105</v>
      </c>
      <c r="D601" s="1">
        <v>71372</v>
      </c>
      <c r="E601" s="1">
        <v>0</v>
      </c>
      <c r="F601" s="2" t="s">
        <v>10872</v>
      </c>
      <c r="G601" s="1">
        <v>293</v>
      </c>
      <c r="H601" s="33">
        <v>10.166666666666666</v>
      </c>
      <c r="I601" s="2" t="s">
        <v>10873</v>
      </c>
      <c r="J601" s="2" t="s">
        <v>10874</v>
      </c>
      <c r="K601" s="2"/>
      <c r="L601" s="2"/>
      <c r="M601" s="2"/>
      <c r="N601" s="2"/>
      <c r="O601" s="2"/>
      <c r="P601" s="2"/>
      <c r="Q601" s="2"/>
      <c r="R601" s="2"/>
      <c r="S601" s="2"/>
      <c r="T601" s="2"/>
      <c r="U601" s="2"/>
      <c r="V601" s="2"/>
      <c r="W601" s="2"/>
      <c r="X601" s="2"/>
      <c r="Y601" s="2"/>
      <c r="Z601" s="2"/>
      <c r="AA601" s="2"/>
      <c r="AB601" s="2"/>
    </row>
    <row r="602" spans="1:28" x14ac:dyDescent="0.3">
      <c r="A602">
        <v>8413</v>
      </c>
      <c r="B602" s="14" t="str">
        <f>IFERROR(_xlfn.XLOOKUP(AllStopTimes[[#This Row],[cu_ID]],#REF!,#REF!), "Not Found")</f>
        <v>Not Found</v>
      </c>
      <c r="C602" s="1">
        <v>105</v>
      </c>
      <c r="D602" s="1">
        <v>73245</v>
      </c>
      <c r="E602" s="1">
        <v>0</v>
      </c>
      <c r="F602" s="2" t="s">
        <v>9257</v>
      </c>
      <c r="G602" s="1">
        <v>295</v>
      </c>
      <c r="H602" s="33">
        <v>5.2333333333333334</v>
      </c>
      <c r="I602" s="2" t="s">
        <v>10875</v>
      </c>
      <c r="J602" s="2"/>
      <c r="K602" s="2"/>
      <c r="L602" s="2"/>
      <c r="M602" s="2"/>
      <c r="N602" s="2"/>
      <c r="O602" s="2"/>
      <c r="P602" s="2"/>
      <c r="Q602" s="2"/>
      <c r="R602" s="2"/>
      <c r="S602" s="2"/>
      <c r="T602" s="2"/>
      <c r="U602" s="2"/>
      <c r="V602" s="2"/>
      <c r="W602" s="2"/>
      <c r="X602" s="2"/>
      <c r="Y602" s="2"/>
      <c r="Z602" s="2"/>
      <c r="AA602" s="2"/>
      <c r="AB602" s="2"/>
    </row>
    <row r="603" spans="1:28" x14ac:dyDescent="0.3">
      <c r="A603">
        <v>11924</v>
      </c>
      <c r="B603" s="14" t="str">
        <f>IFERROR(_xlfn.XLOOKUP(AllStopTimes[[#This Row],[cu_ID]],#REF!,#REF!), "Not Found")</f>
        <v>Not Found</v>
      </c>
      <c r="C603" s="1">
        <v>105</v>
      </c>
      <c r="D603" s="1">
        <v>73447</v>
      </c>
      <c r="E603" s="1">
        <v>0</v>
      </c>
      <c r="F603" s="2" t="s">
        <v>9259</v>
      </c>
      <c r="G603" s="1">
        <v>296</v>
      </c>
      <c r="H603" s="33">
        <v>11.85</v>
      </c>
      <c r="I603" s="2" t="s">
        <v>10876</v>
      </c>
      <c r="J603" s="2"/>
      <c r="K603" s="2"/>
      <c r="L603" s="2"/>
      <c r="M603" s="2"/>
      <c r="N603" s="2"/>
      <c r="O603" s="2"/>
      <c r="P603" s="2"/>
      <c r="Q603" s="2"/>
      <c r="R603" s="2"/>
      <c r="S603" s="2"/>
      <c r="T603" s="2"/>
      <c r="U603" s="2"/>
      <c r="V603" s="2"/>
      <c r="W603" s="2"/>
      <c r="X603" s="2"/>
      <c r="Y603" s="2"/>
      <c r="Z603" s="2"/>
      <c r="AA603" s="2"/>
      <c r="AB603" s="2"/>
    </row>
    <row r="604" spans="1:28" x14ac:dyDescent="0.3">
      <c r="A604">
        <v>9823</v>
      </c>
      <c r="B604" s="14" t="str">
        <f>IFERROR(_xlfn.XLOOKUP(AllStopTimes[[#This Row],[cu_ID]],#REF!,#REF!), "Not Found")</f>
        <v>Not Found</v>
      </c>
      <c r="C604" s="1">
        <v>105</v>
      </c>
      <c r="D604" s="1">
        <v>73335</v>
      </c>
      <c r="E604" s="1">
        <v>3</v>
      </c>
      <c r="F604" s="2" t="s">
        <v>9261</v>
      </c>
      <c r="G604" s="1">
        <v>297</v>
      </c>
      <c r="H604" s="33">
        <v>7.3</v>
      </c>
      <c r="I604" s="2" t="s">
        <v>10877</v>
      </c>
      <c r="J604" s="2"/>
      <c r="K604" s="2"/>
      <c r="L604" s="2"/>
      <c r="M604" s="2"/>
      <c r="N604" s="2"/>
      <c r="O604" s="2"/>
      <c r="P604" s="2"/>
      <c r="Q604" s="2"/>
      <c r="R604" s="2"/>
      <c r="S604" s="2"/>
      <c r="T604" s="2"/>
      <c r="U604" s="2"/>
      <c r="V604" s="2"/>
      <c r="W604" s="2"/>
      <c r="X604" s="2"/>
      <c r="Y604" s="2"/>
      <c r="Z604" s="2"/>
      <c r="AA604" s="2"/>
      <c r="AB604" s="2"/>
    </row>
    <row r="605" spans="1:28" x14ac:dyDescent="0.3">
      <c r="A605">
        <v>12681</v>
      </c>
      <c r="B605" s="14" t="str">
        <f>IFERROR(_xlfn.XLOOKUP(AllStopTimes[[#This Row],[cu_ID]],#REF!,#REF!), "Not Found")</f>
        <v>Not Found</v>
      </c>
      <c r="C605" s="1">
        <v>105</v>
      </c>
      <c r="D605" s="1">
        <v>99126</v>
      </c>
      <c r="E605" s="1">
        <v>0</v>
      </c>
      <c r="F605" s="2" t="s">
        <v>9263</v>
      </c>
      <c r="G605" s="1">
        <v>297</v>
      </c>
      <c r="H605" s="33">
        <v>5.2166666666666668</v>
      </c>
      <c r="I605" s="2" t="s">
        <v>10878</v>
      </c>
      <c r="J605" s="2"/>
      <c r="K605" s="2"/>
      <c r="L605" s="2"/>
      <c r="M605" s="2"/>
      <c r="N605" s="2"/>
      <c r="O605" s="2"/>
      <c r="P605" s="2"/>
      <c r="Q605" s="2"/>
      <c r="R605" s="2"/>
      <c r="S605" s="2"/>
      <c r="T605" s="2"/>
      <c r="U605" s="2"/>
      <c r="V605" s="2"/>
      <c r="W605" s="2"/>
      <c r="X605" s="2"/>
      <c r="Y605" s="2"/>
      <c r="Z605" s="2"/>
      <c r="AA605" s="2"/>
      <c r="AB605" s="2"/>
    </row>
    <row r="606" spans="1:28" x14ac:dyDescent="0.3">
      <c r="A606">
        <v>13577</v>
      </c>
      <c r="B606" s="14" t="str">
        <f>IFERROR(_xlfn.XLOOKUP(AllStopTimes[[#This Row],[cu_ID]],#REF!,#REF!), "Not Found")</f>
        <v>Not Found</v>
      </c>
      <c r="C606" s="1">
        <v>105</v>
      </c>
      <c r="D606" s="1">
        <v>99152</v>
      </c>
      <c r="E606" s="1">
        <v>5</v>
      </c>
      <c r="F606" s="2" t="s">
        <v>9447</v>
      </c>
      <c r="G606" s="1">
        <v>300</v>
      </c>
      <c r="H606" s="33">
        <v>6.5888888899999998</v>
      </c>
      <c r="I606" s="2" t="s">
        <v>10879</v>
      </c>
      <c r="J606" s="2" t="s">
        <v>10880</v>
      </c>
      <c r="K606" s="2" t="s">
        <v>10881</v>
      </c>
      <c r="L606" s="2"/>
      <c r="M606" s="2"/>
      <c r="N606" s="2"/>
      <c r="O606" s="2"/>
      <c r="P606" s="2"/>
      <c r="Q606" s="2"/>
      <c r="R606" s="2"/>
      <c r="S606" s="2"/>
      <c r="T606" s="2"/>
      <c r="U606" s="2"/>
      <c r="V606" s="2"/>
      <c r="W606" s="2"/>
      <c r="X606" s="2"/>
      <c r="Y606" s="2"/>
      <c r="Z606" s="2"/>
      <c r="AA606" s="2"/>
      <c r="AB606" s="2"/>
    </row>
    <row r="607" spans="1:28" x14ac:dyDescent="0.3">
      <c r="A607">
        <v>2395</v>
      </c>
      <c r="B607" s="14" t="str">
        <f>IFERROR(_xlfn.XLOOKUP(AllStopTimes[[#This Row],[cu_ID]],#REF!,#REF!), "Not Found")</f>
        <v>Not Found</v>
      </c>
      <c r="C607" s="1">
        <v>105</v>
      </c>
      <c r="D607" s="1">
        <v>70982</v>
      </c>
      <c r="E607" s="1">
        <v>0</v>
      </c>
      <c r="F607" s="2" t="s">
        <v>10882</v>
      </c>
      <c r="G607" s="1">
        <v>300</v>
      </c>
      <c r="H607" s="33">
        <v>0.27500000000000002</v>
      </c>
      <c r="I607" s="2" t="s">
        <v>10883</v>
      </c>
      <c r="J607" s="2" t="s">
        <v>10884</v>
      </c>
      <c r="K607" s="2"/>
      <c r="L607" s="2"/>
      <c r="M607" s="2"/>
      <c r="N607" s="2"/>
      <c r="O607" s="2"/>
      <c r="P607" s="2"/>
      <c r="Q607" s="2"/>
      <c r="R607" s="2"/>
      <c r="S607" s="2"/>
      <c r="T607" s="2"/>
      <c r="U607" s="2"/>
      <c r="V607" s="2"/>
      <c r="W607" s="2"/>
      <c r="X607" s="2"/>
      <c r="Y607" s="2"/>
      <c r="Z607" s="2"/>
      <c r="AA607" s="2"/>
      <c r="AB607" s="2"/>
    </row>
    <row r="608" spans="1:28" x14ac:dyDescent="0.3">
      <c r="A608">
        <v>14489</v>
      </c>
      <c r="B608" s="14" t="str">
        <f>IFERROR(_xlfn.XLOOKUP(AllStopTimes[[#This Row],[cu_ID]],#REF!,#REF!), "Not Found")</f>
        <v>Not Found</v>
      </c>
      <c r="C608" s="1">
        <v>105</v>
      </c>
      <c r="D608" s="1">
        <v>73520</v>
      </c>
      <c r="E608" s="1">
        <v>0</v>
      </c>
      <c r="F608" s="2" t="s">
        <v>9187</v>
      </c>
      <c r="G608" s="1">
        <v>300</v>
      </c>
      <c r="H608" s="33">
        <v>0.3</v>
      </c>
      <c r="I608" s="2" t="s">
        <v>10885</v>
      </c>
      <c r="J608" s="2"/>
      <c r="K608" s="2"/>
      <c r="L608" s="2"/>
      <c r="M608" s="2"/>
      <c r="N608" s="2"/>
      <c r="O608" s="2"/>
      <c r="P608" s="2"/>
      <c r="Q608" s="2"/>
      <c r="R608" s="2"/>
      <c r="S608" s="2"/>
      <c r="T608" s="2"/>
      <c r="U608" s="2"/>
      <c r="V608" s="2"/>
      <c r="W608" s="2"/>
      <c r="X608" s="2"/>
      <c r="Y608" s="2"/>
      <c r="Z608" s="2"/>
      <c r="AA608" s="2"/>
      <c r="AB608" s="2"/>
    </row>
    <row r="609" spans="1:28" x14ac:dyDescent="0.3">
      <c r="A609">
        <v>2394</v>
      </c>
      <c r="B609" s="14" t="str">
        <f>IFERROR(_xlfn.XLOOKUP(AllStopTimes[[#This Row],[cu_ID]],#REF!,#REF!), "Not Found")</f>
        <v>Not Found</v>
      </c>
      <c r="C609" s="1">
        <v>105</v>
      </c>
      <c r="D609" s="1">
        <v>70981</v>
      </c>
      <c r="E609" s="1">
        <v>0</v>
      </c>
      <c r="F609" s="2" t="s">
        <v>10886</v>
      </c>
      <c r="G609" s="1">
        <v>305</v>
      </c>
      <c r="H609" s="33">
        <v>13.133333333333333</v>
      </c>
      <c r="I609" s="2" t="s">
        <v>10887</v>
      </c>
      <c r="J609" s="2" t="s">
        <v>10888</v>
      </c>
      <c r="K609" s="2"/>
      <c r="L609" s="2"/>
      <c r="M609" s="2"/>
      <c r="N609" s="2"/>
      <c r="O609" s="2"/>
      <c r="P609" s="2"/>
      <c r="Q609" s="2"/>
      <c r="R609" s="2"/>
      <c r="S609" s="2"/>
      <c r="T609" s="2"/>
      <c r="U609" s="2"/>
      <c r="V609" s="2"/>
      <c r="W609" s="2"/>
      <c r="X609" s="2"/>
      <c r="Y609" s="2"/>
      <c r="Z609" s="2"/>
      <c r="AA609" s="2"/>
      <c r="AB609" s="2"/>
    </row>
    <row r="610" spans="1:28" x14ac:dyDescent="0.3">
      <c r="A610">
        <v>2595</v>
      </c>
      <c r="B610" s="14" t="str">
        <f>IFERROR(_xlfn.XLOOKUP(AllStopTimes[[#This Row],[cu_ID]],#REF!,#REF!), "Not Found")</f>
        <v>Not Found</v>
      </c>
      <c r="C610" s="1">
        <v>105</v>
      </c>
      <c r="D610" s="1">
        <v>73063</v>
      </c>
      <c r="E610" s="1">
        <v>3</v>
      </c>
      <c r="F610" s="2" t="s">
        <v>10889</v>
      </c>
      <c r="G610" s="1">
        <v>310</v>
      </c>
      <c r="H610" s="33">
        <v>9.9</v>
      </c>
      <c r="I610" s="2" t="s">
        <v>10890</v>
      </c>
      <c r="J610" s="2" t="s">
        <v>10891</v>
      </c>
      <c r="K610" s="2"/>
      <c r="L610" s="2"/>
      <c r="M610" s="2"/>
      <c r="N610" s="2"/>
      <c r="O610" s="2"/>
      <c r="P610" s="2"/>
      <c r="Q610" s="2"/>
      <c r="R610" s="2"/>
      <c r="S610" s="2"/>
      <c r="T610" s="2"/>
      <c r="U610" s="2"/>
      <c r="V610" s="2"/>
      <c r="W610" s="2"/>
      <c r="X610" s="2"/>
      <c r="Y610" s="2"/>
      <c r="Z610" s="2"/>
      <c r="AA610" s="2"/>
      <c r="AB610" s="2"/>
    </row>
    <row r="611" spans="1:28" x14ac:dyDescent="0.3">
      <c r="A611">
        <v>10082</v>
      </c>
      <c r="B611" s="14" t="str">
        <f>IFERROR(_xlfn.XLOOKUP(AllStopTimes[[#This Row],[cu_ID]],#REF!,#REF!), "Not Found")</f>
        <v>Not Found</v>
      </c>
      <c r="C611" s="1">
        <v>105</v>
      </c>
      <c r="D611" s="1">
        <v>73355</v>
      </c>
      <c r="E611" s="1">
        <v>0</v>
      </c>
      <c r="F611" s="2" t="s">
        <v>9265</v>
      </c>
      <c r="G611" s="1">
        <v>310</v>
      </c>
      <c r="H611" s="33">
        <v>9.5250000000000004</v>
      </c>
      <c r="I611" s="2" t="s">
        <v>10892</v>
      </c>
      <c r="J611" s="2" t="s">
        <v>10893</v>
      </c>
      <c r="K611" s="2"/>
      <c r="L611" s="2"/>
      <c r="M611" s="2"/>
      <c r="N611" s="2"/>
      <c r="O611" s="2"/>
      <c r="P611" s="2"/>
      <c r="Q611" s="2"/>
      <c r="R611" s="2"/>
      <c r="S611" s="2"/>
      <c r="T611" s="2"/>
      <c r="U611" s="2"/>
      <c r="V611" s="2"/>
      <c r="W611" s="2"/>
      <c r="X611" s="2"/>
      <c r="Y611" s="2"/>
      <c r="Z611" s="2"/>
      <c r="AA611" s="2"/>
      <c r="AB611" s="2"/>
    </row>
    <row r="612" spans="1:28" x14ac:dyDescent="0.3">
      <c r="A612">
        <v>2460</v>
      </c>
      <c r="B612" s="14" t="str">
        <f>IFERROR(_xlfn.XLOOKUP(AllStopTimes[[#This Row],[cu_ID]],#REF!,#REF!), "Not Found")</f>
        <v>Not Found</v>
      </c>
      <c r="C612" s="1">
        <v>105</v>
      </c>
      <c r="D612" s="1">
        <v>73063</v>
      </c>
      <c r="E612" s="1">
        <v>2</v>
      </c>
      <c r="F612" s="2" t="s">
        <v>9528</v>
      </c>
      <c r="G612" s="1">
        <v>315</v>
      </c>
      <c r="H612" s="33">
        <v>6.0666666666666664</v>
      </c>
      <c r="I612" s="2" t="s">
        <v>10894</v>
      </c>
      <c r="J612" s="2" t="s">
        <v>10895</v>
      </c>
      <c r="K612" s="2"/>
      <c r="L612" s="2"/>
      <c r="M612" s="2"/>
      <c r="N612" s="2"/>
      <c r="O612" s="2"/>
      <c r="P612" s="2"/>
      <c r="Q612" s="2"/>
      <c r="R612" s="2"/>
      <c r="S612" s="2"/>
      <c r="T612" s="2"/>
      <c r="U612" s="2"/>
      <c r="V612" s="2"/>
      <c r="W612" s="2"/>
      <c r="X612" s="2"/>
      <c r="Y612" s="2"/>
      <c r="Z612" s="2"/>
      <c r="AA612" s="2"/>
      <c r="AB612" s="2"/>
    </row>
    <row r="613" spans="1:28" x14ac:dyDescent="0.3">
      <c r="A613">
        <v>2749</v>
      </c>
      <c r="B613" s="14" t="str">
        <f>IFERROR(_xlfn.XLOOKUP(AllStopTimes[[#This Row],[cu_ID]],#REF!,#REF!), "Not Found")</f>
        <v>Not Found</v>
      </c>
      <c r="C613" s="1">
        <v>105</v>
      </c>
      <c r="D613" s="1">
        <v>71352</v>
      </c>
      <c r="E613" s="1">
        <v>0</v>
      </c>
      <c r="F613" s="2" t="s">
        <v>10896</v>
      </c>
      <c r="G613" s="1">
        <v>320</v>
      </c>
      <c r="H613" s="33">
        <v>9.5666666666666664</v>
      </c>
      <c r="I613" s="2" t="s">
        <v>10897</v>
      </c>
      <c r="J613" s="2"/>
      <c r="K613" s="2"/>
      <c r="L613" s="2"/>
      <c r="M613" s="2"/>
      <c r="N613" s="2"/>
      <c r="O613" s="2"/>
      <c r="P613" s="2"/>
      <c r="Q613" s="2"/>
      <c r="R613" s="2"/>
      <c r="S613" s="2"/>
      <c r="T613" s="2"/>
      <c r="U613" s="2"/>
      <c r="V613" s="2"/>
      <c r="W613" s="2"/>
      <c r="X613" s="2"/>
      <c r="Y613" s="2"/>
      <c r="Z613" s="2"/>
      <c r="AA613" s="2"/>
      <c r="AB613" s="2"/>
    </row>
    <row r="614" spans="1:28" x14ac:dyDescent="0.3">
      <c r="A614">
        <v>15686</v>
      </c>
      <c r="B614" s="14" t="str">
        <f>IFERROR(_xlfn.XLOOKUP(AllStopTimes[[#This Row],[cu_ID]],#REF!,#REF!), "Not Found")</f>
        <v>Not Found</v>
      </c>
      <c r="C614" s="1">
        <v>105</v>
      </c>
      <c r="D614" s="1">
        <v>73555</v>
      </c>
      <c r="E614" s="1">
        <v>0</v>
      </c>
      <c r="F614" s="2" t="s">
        <v>9119</v>
      </c>
      <c r="G614" s="1">
        <v>325</v>
      </c>
      <c r="H614" s="33">
        <v>4.8</v>
      </c>
      <c r="I614" s="2" t="s">
        <v>10898</v>
      </c>
      <c r="J614" s="2"/>
      <c r="K614" s="2"/>
      <c r="L614" s="2"/>
      <c r="M614" s="2"/>
      <c r="N614" s="2"/>
      <c r="O614" s="2"/>
      <c r="P614" s="2"/>
      <c r="Q614" s="2"/>
      <c r="R614" s="2"/>
      <c r="S614" s="2"/>
      <c r="T614" s="2"/>
      <c r="U614" s="2"/>
      <c r="V614" s="2"/>
      <c r="W614" s="2"/>
      <c r="X614" s="2"/>
      <c r="Y614" s="2"/>
      <c r="Z614" s="2"/>
      <c r="AA614" s="2"/>
      <c r="AB614" s="2"/>
    </row>
    <row r="615" spans="1:28" x14ac:dyDescent="0.3">
      <c r="A615">
        <v>9759</v>
      </c>
      <c r="B615" s="14" t="str">
        <f>IFERROR(_xlfn.XLOOKUP(AllStopTimes[[#This Row],[cu_ID]],#REF!,#REF!), "Not Found")</f>
        <v>Not Found</v>
      </c>
      <c r="C615" s="1">
        <v>105</v>
      </c>
      <c r="D615" s="1">
        <v>73327</v>
      </c>
      <c r="E615" s="1">
        <v>0</v>
      </c>
      <c r="F615" s="2" t="s">
        <v>9530</v>
      </c>
      <c r="G615" s="1">
        <v>325</v>
      </c>
      <c r="H615" s="33">
        <v>26.8</v>
      </c>
      <c r="I615" s="2" t="s">
        <v>10899</v>
      </c>
      <c r="J615" s="2"/>
      <c r="K615" s="2"/>
      <c r="L615" s="2"/>
      <c r="M615" s="2"/>
      <c r="N615" s="2"/>
      <c r="O615" s="2"/>
      <c r="P615" s="2"/>
      <c r="Q615" s="2"/>
      <c r="R615" s="2"/>
      <c r="S615" s="2"/>
      <c r="T615" s="2"/>
      <c r="U615" s="2"/>
      <c r="V615" s="2"/>
      <c r="W615" s="2"/>
      <c r="X615" s="2"/>
      <c r="Y615" s="2"/>
      <c r="Z615" s="2"/>
      <c r="AA615" s="2"/>
      <c r="AB615" s="2"/>
    </row>
    <row r="616" spans="1:28" x14ac:dyDescent="0.3">
      <c r="A616">
        <v>9736</v>
      </c>
      <c r="B616" s="14" t="str">
        <f>IFERROR(_xlfn.XLOOKUP(AllStopTimes[[#This Row],[cu_ID]],#REF!,#REF!), "Not Found")</f>
        <v>Not Found</v>
      </c>
      <c r="C616" s="1">
        <v>105</v>
      </c>
      <c r="D616" s="1">
        <v>73325</v>
      </c>
      <c r="E616" s="1">
        <v>0</v>
      </c>
      <c r="F616" s="2" t="s">
        <v>9193</v>
      </c>
      <c r="G616" s="1">
        <v>330</v>
      </c>
      <c r="H616" s="33">
        <v>5.9333333333333336</v>
      </c>
      <c r="I616" s="2" t="s">
        <v>10900</v>
      </c>
      <c r="J616" s="2"/>
      <c r="K616" s="2"/>
      <c r="L616" s="2"/>
      <c r="M616" s="2"/>
      <c r="N616" s="2"/>
      <c r="O616" s="2"/>
      <c r="P616" s="2"/>
      <c r="Q616" s="2"/>
      <c r="R616" s="2"/>
      <c r="S616" s="2"/>
      <c r="T616" s="2"/>
      <c r="U616" s="2"/>
      <c r="V616" s="2"/>
      <c r="W616" s="2"/>
      <c r="X616" s="2"/>
      <c r="Y616" s="2"/>
      <c r="Z616" s="2"/>
      <c r="AA616" s="2"/>
      <c r="AB616" s="2"/>
    </row>
    <row r="617" spans="1:28" x14ac:dyDescent="0.3">
      <c r="A617">
        <v>2482</v>
      </c>
      <c r="B617" s="14" t="str">
        <f>IFERROR(_xlfn.XLOOKUP(AllStopTimes[[#This Row],[cu_ID]],#REF!,#REF!), "Not Found")</f>
        <v>Not Found</v>
      </c>
      <c r="C617" s="1">
        <v>105</v>
      </c>
      <c r="D617" s="1">
        <v>71074</v>
      </c>
      <c r="E617" s="1">
        <v>0</v>
      </c>
      <c r="F617" s="2" t="s">
        <v>10901</v>
      </c>
      <c r="G617" s="1">
        <v>340</v>
      </c>
      <c r="H617" s="33">
        <v>13.133333333333333</v>
      </c>
      <c r="I617" s="2" t="s">
        <v>10902</v>
      </c>
      <c r="J617" s="2"/>
      <c r="K617" s="2"/>
      <c r="L617" s="2"/>
      <c r="M617" s="2"/>
      <c r="N617" s="2"/>
      <c r="O617" s="2"/>
      <c r="P617" s="2"/>
      <c r="Q617" s="2"/>
      <c r="R617" s="2"/>
      <c r="S617" s="2"/>
      <c r="T617" s="2"/>
      <c r="U617" s="2"/>
      <c r="V617" s="2"/>
      <c r="W617" s="2"/>
      <c r="X617" s="2"/>
      <c r="Y617" s="2"/>
      <c r="Z617" s="2"/>
      <c r="AA617" s="2"/>
      <c r="AB617" s="2"/>
    </row>
    <row r="618" spans="1:28" x14ac:dyDescent="0.3">
      <c r="A618">
        <v>2593</v>
      </c>
      <c r="B618" s="14" t="str">
        <f>IFERROR(_xlfn.XLOOKUP(AllStopTimes[[#This Row],[cu_ID]],#REF!,#REF!), "Not Found")</f>
        <v>Not Found</v>
      </c>
      <c r="C618" s="1">
        <v>105</v>
      </c>
      <c r="D618" s="1">
        <v>71190</v>
      </c>
      <c r="E618" s="1">
        <v>0</v>
      </c>
      <c r="F618" s="2" t="s">
        <v>10903</v>
      </c>
      <c r="G618" s="1">
        <v>350</v>
      </c>
      <c r="H618" s="33">
        <v>14.233333333333334</v>
      </c>
      <c r="I618" s="2" t="s">
        <v>10904</v>
      </c>
      <c r="J618" s="2" t="s">
        <v>10905</v>
      </c>
      <c r="K618" s="2" t="s">
        <v>10906</v>
      </c>
      <c r="L618" s="2"/>
      <c r="M618" s="2"/>
      <c r="N618" s="2"/>
      <c r="O618" s="2"/>
      <c r="P618" s="2"/>
      <c r="Q618" s="2"/>
      <c r="R618" s="2"/>
      <c r="S618" s="2"/>
      <c r="T618" s="2"/>
      <c r="U618" s="2"/>
      <c r="V618" s="2"/>
      <c r="W618" s="2"/>
      <c r="X618" s="2"/>
      <c r="Y618" s="2"/>
      <c r="Z618" s="2"/>
      <c r="AA618" s="2"/>
      <c r="AB618" s="2"/>
    </row>
    <row r="619" spans="1:28" x14ac:dyDescent="0.3">
      <c r="A619">
        <v>2492</v>
      </c>
      <c r="B619" s="14" t="str">
        <f>IFERROR(_xlfn.XLOOKUP(AllStopTimes[[#This Row],[cu_ID]],#REF!,#REF!), "Not Found")</f>
        <v>Not Found</v>
      </c>
      <c r="C619" s="1">
        <v>105</v>
      </c>
      <c r="D619" s="1">
        <v>71084</v>
      </c>
      <c r="E619" s="1">
        <v>0</v>
      </c>
      <c r="F619" s="2" t="s">
        <v>10907</v>
      </c>
      <c r="G619" s="1">
        <v>360</v>
      </c>
      <c r="H619" s="33">
        <v>7.0833333333333339</v>
      </c>
      <c r="I619" s="2" t="s">
        <v>10908</v>
      </c>
      <c r="J619" s="2"/>
      <c r="K619" s="2"/>
      <c r="L619" s="2"/>
      <c r="M619" s="2"/>
      <c r="N619" s="2"/>
      <c r="O619" s="2"/>
      <c r="P619" s="2"/>
      <c r="Q619" s="2"/>
      <c r="R619" s="2"/>
      <c r="S619" s="2"/>
      <c r="T619" s="2"/>
      <c r="U619" s="2"/>
      <c r="V619" s="2"/>
      <c r="W619" s="2"/>
      <c r="X619" s="2"/>
      <c r="Y619" s="2"/>
      <c r="Z619" s="2"/>
      <c r="AA619" s="2"/>
      <c r="AB619" s="2"/>
    </row>
    <row r="620" spans="1:28" x14ac:dyDescent="0.3">
      <c r="A620">
        <v>9618</v>
      </c>
      <c r="B620" s="14" t="str">
        <f>IFERROR(_xlfn.XLOOKUP(AllStopTimes[[#This Row],[cu_ID]],#REF!,#REF!), "Not Found")</f>
        <v>Not Found</v>
      </c>
      <c r="C620" s="1">
        <v>105</v>
      </c>
      <c r="D620" s="1">
        <v>73314</v>
      </c>
      <c r="E620" s="1">
        <v>0</v>
      </c>
      <c r="F620" s="2" t="s">
        <v>9452</v>
      </c>
      <c r="G620" s="1">
        <v>370</v>
      </c>
      <c r="H620" s="33">
        <v>8.2111111100000009</v>
      </c>
      <c r="I620" s="2" t="s">
        <v>10909</v>
      </c>
      <c r="J620" s="2" t="s">
        <v>10910</v>
      </c>
      <c r="K620" s="2" t="s">
        <v>10911</v>
      </c>
      <c r="L620" s="2"/>
      <c r="M620" s="2"/>
      <c r="N620" s="2"/>
      <c r="O620" s="2"/>
      <c r="P620" s="2"/>
      <c r="Q620" s="2"/>
      <c r="R620" s="2"/>
      <c r="S620" s="2"/>
      <c r="T620" s="2"/>
      <c r="U620" s="2"/>
      <c r="V620" s="2"/>
      <c r="W620" s="2"/>
      <c r="X620" s="2"/>
      <c r="Y620" s="2"/>
      <c r="Z620" s="2"/>
      <c r="AA620" s="2"/>
      <c r="AB620" s="2"/>
    </row>
    <row r="621" spans="1:28" x14ac:dyDescent="0.3">
      <c r="A621">
        <v>2768</v>
      </c>
      <c r="B621" s="14" t="str">
        <f>IFERROR(_xlfn.XLOOKUP(AllStopTimes[[#This Row],[cu_ID]],#REF!,#REF!), "Not Found")</f>
        <v>Not Found</v>
      </c>
      <c r="C621" s="1">
        <v>105</v>
      </c>
      <c r="D621" s="1">
        <v>71373</v>
      </c>
      <c r="E621" s="1">
        <v>0</v>
      </c>
      <c r="F621" s="2" t="s">
        <v>10912</v>
      </c>
      <c r="G621" s="1">
        <v>380</v>
      </c>
      <c r="H621" s="33">
        <v>6.875</v>
      </c>
      <c r="I621" s="2" t="s">
        <v>10913</v>
      </c>
      <c r="J621" s="2" t="s">
        <v>10914</v>
      </c>
      <c r="K621" s="2"/>
      <c r="L621" s="2"/>
      <c r="M621" s="2"/>
      <c r="N621" s="2"/>
      <c r="O621" s="2"/>
      <c r="P621" s="2"/>
      <c r="Q621" s="2"/>
      <c r="R621" s="2"/>
      <c r="S621" s="2"/>
      <c r="T621" s="2"/>
      <c r="U621" s="2"/>
      <c r="V621" s="2"/>
      <c r="W621" s="2"/>
      <c r="X621" s="2"/>
      <c r="Y621" s="2"/>
      <c r="Z621" s="2"/>
      <c r="AA621" s="2"/>
      <c r="AB621" s="2"/>
    </row>
    <row r="622" spans="1:28" x14ac:dyDescent="0.3">
      <c r="A622">
        <v>14556</v>
      </c>
      <c r="B622" s="14" t="str">
        <f>IFERROR(_xlfn.XLOOKUP(AllStopTimes[[#This Row],[cu_ID]],#REF!,#REF!), "Not Found")</f>
        <v>Not Found</v>
      </c>
      <c r="C622" s="1">
        <v>105</v>
      </c>
      <c r="D622" s="1">
        <v>73527</v>
      </c>
      <c r="E622" s="1">
        <v>0</v>
      </c>
      <c r="F622" s="2" t="s">
        <v>9456</v>
      </c>
      <c r="G622" s="1">
        <v>380</v>
      </c>
      <c r="H622" s="33">
        <v>6.4</v>
      </c>
      <c r="I622" s="2" t="s">
        <v>10915</v>
      </c>
      <c r="J622" s="2" t="s">
        <v>10916</v>
      </c>
      <c r="K622" s="2" t="s">
        <v>10917</v>
      </c>
      <c r="L622" s="2"/>
      <c r="M622" s="2"/>
      <c r="N622" s="2"/>
      <c r="O622" s="2"/>
      <c r="P622" s="2"/>
      <c r="Q622" s="2"/>
      <c r="R622" s="2"/>
      <c r="S622" s="2"/>
      <c r="T622" s="2"/>
      <c r="U622" s="2"/>
      <c r="V622" s="2"/>
      <c r="W622" s="2"/>
      <c r="X622" s="2"/>
      <c r="Y622" s="2"/>
      <c r="Z622" s="2"/>
      <c r="AA622" s="2"/>
      <c r="AB622" s="2"/>
    </row>
    <row r="623" spans="1:28" x14ac:dyDescent="0.3">
      <c r="A623">
        <v>2571</v>
      </c>
      <c r="B623" s="14" t="str">
        <f>IFERROR(_xlfn.XLOOKUP(AllStopTimes[[#This Row],[cu_ID]],#REF!,#REF!), "Not Found")</f>
        <v>Not Found</v>
      </c>
      <c r="C623" s="1">
        <v>105</v>
      </c>
      <c r="D623" s="1">
        <v>71167</v>
      </c>
      <c r="E623" s="1">
        <v>0</v>
      </c>
      <c r="F623" s="2" t="s">
        <v>10918</v>
      </c>
      <c r="G623" s="1">
        <v>390</v>
      </c>
      <c r="H623" s="33">
        <v>6.333333333333333</v>
      </c>
      <c r="I623" s="2" t="s">
        <v>10919</v>
      </c>
      <c r="J623" s="2"/>
      <c r="K623" s="2"/>
      <c r="L623" s="2"/>
      <c r="M623" s="2"/>
      <c r="N623" s="2"/>
      <c r="O623" s="2"/>
      <c r="P623" s="2"/>
      <c r="Q623" s="2"/>
      <c r="R623" s="2"/>
      <c r="S623" s="2"/>
      <c r="T623" s="2"/>
      <c r="U623" s="2"/>
      <c r="V623" s="2"/>
      <c r="W623" s="2"/>
      <c r="X623" s="2"/>
      <c r="Y623" s="2"/>
      <c r="Z623" s="2"/>
      <c r="AA623" s="2"/>
      <c r="AB623" s="2"/>
    </row>
    <row r="624" spans="1:28" x14ac:dyDescent="0.3">
      <c r="A624">
        <v>2575</v>
      </c>
      <c r="B624" s="14" t="str">
        <f>IFERROR(_xlfn.XLOOKUP(AllStopTimes[[#This Row],[cu_ID]],#REF!,#REF!), "Not Found")</f>
        <v>Not Found</v>
      </c>
      <c r="C624" s="1">
        <v>105</v>
      </c>
      <c r="D624" s="1">
        <v>71171</v>
      </c>
      <c r="E624" s="1">
        <v>0</v>
      </c>
      <c r="F624" s="2" t="s">
        <v>10920</v>
      </c>
      <c r="G624" s="1">
        <v>405</v>
      </c>
      <c r="H624" s="33">
        <v>9.8666666666666671</v>
      </c>
      <c r="I624" s="2" t="s">
        <v>10921</v>
      </c>
      <c r="J624" s="2"/>
      <c r="K624" s="2"/>
      <c r="L624" s="2"/>
      <c r="M624" s="2"/>
      <c r="N624" s="2"/>
      <c r="O624" s="2"/>
      <c r="P624" s="2"/>
      <c r="Q624" s="2"/>
      <c r="R624" s="2"/>
      <c r="S624" s="2"/>
      <c r="T624" s="2"/>
      <c r="U624" s="2"/>
      <c r="V624" s="2"/>
      <c r="W624" s="2"/>
      <c r="X624" s="2"/>
      <c r="Y624" s="2"/>
      <c r="Z624" s="2"/>
      <c r="AA624" s="2"/>
      <c r="AB624" s="2"/>
    </row>
    <row r="625" spans="1:28" x14ac:dyDescent="0.3">
      <c r="A625">
        <v>2572</v>
      </c>
      <c r="B625" s="14" t="str">
        <f>IFERROR(_xlfn.XLOOKUP(AllStopTimes[[#This Row],[cu_ID]],#REF!,#REF!), "Not Found")</f>
        <v>Not Found</v>
      </c>
      <c r="C625" s="1">
        <v>105</v>
      </c>
      <c r="D625" s="1">
        <v>99126</v>
      </c>
      <c r="E625" s="1">
        <v>6</v>
      </c>
      <c r="F625" s="2" t="s">
        <v>10922</v>
      </c>
      <c r="G625" s="1">
        <v>410</v>
      </c>
      <c r="H625" s="33">
        <v>4.3416666666666668</v>
      </c>
      <c r="I625" s="2" t="s">
        <v>10923</v>
      </c>
      <c r="J625" s="2" t="s">
        <v>10924</v>
      </c>
      <c r="K625" s="2"/>
      <c r="L625" s="2"/>
      <c r="M625" s="2"/>
      <c r="N625" s="2"/>
      <c r="O625" s="2"/>
      <c r="P625" s="2"/>
      <c r="Q625" s="2"/>
      <c r="R625" s="2"/>
      <c r="S625" s="2"/>
      <c r="T625" s="2"/>
      <c r="U625" s="2"/>
      <c r="V625" s="2"/>
      <c r="W625" s="2"/>
      <c r="X625" s="2"/>
      <c r="Y625" s="2"/>
      <c r="Z625" s="2"/>
      <c r="AA625" s="2"/>
      <c r="AB625" s="2"/>
    </row>
    <row r="626" spans="1:28" x14ac:dyDescent="0.3">
      <c r="A626">
        <v>2574</v>
      </c>
      <c r="B626" s="14" t="str">
        <f>IFERROR(_xlfn.XLOOKUP(AllStopTimes[[#This Row],[cu_ID]],#REF!,#REF!), "Not Found")</f>
        <v>Not Found</v>
      </c>
      <c r="C626" s="1">
        <v>105</v>
      </c>
      <c r="D626" s="1">
        <v>99062</v>
      </c>
      <c r="E626" s="1">
        <v>119</v>
      </c>
      <c r="F626" s="2" t="s">
        <v>9366</v>
      </c>
      <c r="G626" s="1">
        <v>420</v>
      </c>
      <c r="H626" s="33">
        <v>8.375</v>
      </c>
      <c r="I626" s="2" t="s">
        <v>10925</v>
      </c>
      <c r="J626" s="2" t="s">
        <v>10926</v>
      </c>
      <c r="K626" s="2"/>
      <c r="L626" s="2"/>
      <c r="M626" s="2"/>
      <c r="N626" s="2"/>
      <c r="O626" s="2"/>
      <c r="P626" s="2"/>
      <c r="Q626" s="2"/>
      <c r="R626" s="2"/>
      <c r="S626" s="2"/>
      <c r="T626" s="2"/>
      <c r="U626" s="2"/>
      <c r="V626" s="2"/>
      <c r="W626" s="2"/>
      <c r="X626" s="2"/>
      <c r="Y626" s="2"/>
      <c r="Z626" s="2"/>
      <c r="AA626" s="2"/>
      <c r="AB626" s="2"/>
    </row>
    <row r="627" spans="1:28" x14ac:dyDescent="0.3">
      <c r="A627">
        <v>9183</v>
      </c>
      <c r="B627" s="14" t="str">
        <f>IFERROR(_xlfn.XLOOKUP(AllStopTimes[[#This Row],[cu_ID]],#REF!,#REF!), "Not Found")</f>
        <v>Not Found</v>
      </c>
      <c r="C627" s="1">
        <v>105</v>
      </c>
      <c r="D627" s="1">
        <v>73288</v>
      </c>
      <c r="E627" s="1">
        <v>0</v>
      </c>
      <c r="F627" s="2" t="s">
        <v>9368</v>
      </c>
      <c r="G627" s="1">
        <v>425</v>
      </c>
      <c r="H627" s="33">
        <v>11.275</v>
      </c>
      <c r="I627" s="2" t="s">
        <v>10927</v>
      </c>
      <c r="J627" s="2" t="s">
        <v>10928</v>
      </c>
      <c r="K627" s="2"/>
      <c r="L627" s="2"/>
      <c r="M627" s="2"/>
      <c r="N627" s="2"/>
      <c r="O627" s="2"/>
      <c r="P627" s="2"/>
      <c r="Q627" s="2"/>
      <c r="R627" s="2"/>
      <c r="S627" s="2"/>
      <c r="T627" s="2"/>
      <c r="U627" s="2"/>
      <c r="V627" s="2"/>
      <c r="W627" s="2"/>
      <c r="X627" s="2"/>
      <c r="Y627" s="2"/>
      <c r="Z627" s="2"/>
      <c r="AA627" s="2"/>
      <c r="AB627" s="2"/>
    </row>
    <row r="628" spans="1:28" x14ac:dyDescent="0.3">
      <c r="A628">
        <v>2576</v>
      </c>
      <c r="B628" s="14" t="str">
        <f>IFERROR(_xlfn.XLOOKUP(AllStopTimes[[#This Row],[cu_ID]],#REF!,#REF!), "Not Found")</f>
        <v>Not Found</v>
      </c>
      <c r="C628" s="1">
        <v>105</v>
      </c>
      <c r="D628" s="1">
        <v>71172</v>
      </c>
      <c r="E628" s="1">
        <v>0</v>
      </c>
      <c r="F628" s="2" t="s">
        <v>10929</v>
      </c>
      <c r="G628" s="1">
        <v>430</v>
      </c>
      <c r="H628" s="33">
        <v>9.5750000000000011</v>
      </c>
      <c r="I628" s="2" t="s">
        <v>10930</v>
      </c>
      <c r="J628" s="2" t="s">
        <v>10931</v>
      </c>
      <c r="K628" s="2"/>
      <c r="L628" s="2"/>
      <c r="M628" s="2"/>
      <c r="N628" s="2"/>
      <c r="O628" s="2"/>
      <c r="P628" s="2"/>
      <c r="Q628" s="2"/>
      <c r="R628" s="2"/>
      <c r="S628" s="2"/>
      <c r="T628" s="2"/>
      <c r="U628" s="2"/>
      <c r="V628" s="2"/>
      <c r="W628" s="2"/>
      <c r="X628" s="2"/>
      <c r="Y628" s="2"/>
      <c r="Z628" s="2"/>
      <c r="AA628" s="2"/>
      <c r="AB628" s="2"/>
    </row>
    <row r="629" spans="1:28" x14ac:dyDescent="0.3">
      <c r="A629">
        <v>14556</v>
      </c>
      <c r="B629" s="14" t="str">
        <f>IFERROR(_xlfn.XLOOKUP(AllStopTimes[[#This Row],[cu_ID]],#REF!,#REF!), "Not Found")</f>
        <v>Not Found</v>
      </c>
      <c r="C629" s="1">
        <v>105</v>
      </c>
      <c r="D629" s="1">
        <v>73527</v>
      </c>
      <c r="E629" s="1">
        <v>0</v>
      </c>
      <c r="F629" s="2" t="s">
        <v>9456</v>
      </c>
      <c r="G629" s="1">
        <v>9999</v>
      </c>
      <c r="H629" s="33">
        <v>0.3</v>
      </c>
      <c r="I629" s="2" t="s">
        <v>10932</v>
      </c>
      <c r="J629" s="2"/>
      <c r="K629" s="2"/>
      <c r="L629" s="2"/>
      <c r="M629" s="2"/>
      <c r="N629" s="2"/>
      <c r="O629" s="2"/>
      <c r="P629" s="2"/>
      <c r="Q629" s="2"/>
      <c r="R629" s="2"/>
      <c r="S629" s="2"/>
      <c r="T629" s="2"/>
      <c r="U629" s="2"/>
      <c r="V629" s="2"/>
      <c r="W629" s="2"/>
      <c r="X629" s="2"/>
      <c r="Y629" s="2"/>
      <c r="Z629" s="2"/>
      <c r="AA629" s="2"/>
      <c r="AB629" s="2"/>
    </row>
    <row r="630" spans="1:28" x14ac:dyDescent="0.3">
      <c r="A630">
        <v>15738</v>
      </c>
      <c r="B630" s="14" t="str">
        <f>IFERROR(_xlfn.XLOOKUP(AllStopTimes[[#This Row],[cu_ID]],#REF!,#REF!), "Not Found")</f>
        <v>Not Found</v>
      </c>
      <c r="C630" s="1">
        <v>199</v>
      </c>
      <c r="D630" s="1">
        <v>633488</v>
      </c>
      <c r="E630" s="1">
        <v>4</v>
      </c>
      <c r="F630" s="2" t="s">
        <v>10933</v>
      </c>
      <c r="G630" s="1">
        <v>1</v>
      </c>
      <c r="H630" s="33">
        <v>0</v>
      </c>
      <c r="I630" s="2" t="s">
        <v>10934</v>
      </c>
      <c r="J630" s="2" t="s">
        <v>10935</v>
      </c>
      <c r="K630" s="2"/>
      <c r="L630" s="2"/>
      <c r="M630" s="2"/>
      <c r="N630" s="2"/>
      <c r="O630" s="2"/>
      <c r="P630" s="2"/>
      <c r="Q630" s="2"/>
      <c r="R630" s="2"/>
      <c r="S630" s="2"/>
      <c r="T630" s="2"/>
      <c r="U630" s="2"/>
      <c r="V630" s="2"/>
      <c r="W630" s="2"/>
      <c r="X630" s="2"/>
      <c r="Y630" s="2"/>
      <c r="Z630" s="2"/>
      <c r="AA630" s="2"/>
      <c r="AB630" s="2"/>
    </row>
    <row r="631" spans="1:28" x14ac:dyDescent="0.3">
      <c r="A631">
        <v>2965</v>
      </c>
      <c r="B631" s="14" t="str">
        <f>IFERROR(_xlfn.XLOOKUP(AllStopTimes[[#This Row],[cu_ID]],#REF!,#REF!), "Not Found")</f>
        <v>Not Found</v>
      </c>
      <c r="C631" s="1">
        <v>199</v>
      </c>
      <c r="D631" s="1">
        <v>73161</v>
      </c>
      <c r="E631" s="1">
        <v>0</v>
      </c>
      <c r="F631" s="2" t="s">
        <v>10936</v>
      </c>
      <c r="G631" s="1">
        <v>1</v>
      </c>
      <c r="H631" s="33">
        <v>0.15</v>
      </c>
      <c r="I631" s="2" t="s">
        <v>10937</v>
      </c>
      <c r="J631" s="2"/>
      <c r="K631" s="2"/>
      <c r="L631" s="2"/>
      <c r="M631" s="2"/>
      <c r="N631" s="2"/>
      <c r="O631" s="2"/>
      <c r="P631" s="2"/>
      <c r="Q631" s="2"/>
      <c r="R631" s="2"/>
      <c r="S631" s="2"/>
      <c r="T631" s="2"/>
      <c r="U631" s="2"/>
      <c r="V631" s="2"/>
      <c r="W631" s="2"/>
      <c r="X631" s="2"/>
      <c r="Y631" s="2"/>
      <c r="Z631" s="2"/>
      <c r="AA631" s="2"/>
      <c r="AB631" s="2"/>
    </row>
    <row r="632" spans="1:28" x14ac:dyDescent="0.3">
      <c r="A632">
        <v>2965</v>
      </c>
      <c r="B632" s="14" t="str">
        <f>IFERROR(_xlfn.XLOOKUP(AllStopTimes[[#This Row],[cu_ID]],#REF!,#REF!), "Not Found")</f>
        <v>Not Found</v>
      </c>
      <c r="C632" s="1">
        <v>199</v>
      </c>
      <c r="D632" s="1">
        <v>73161</v>
      </c>
      <c r="E632" s="1">
        <v>0</v>
      </c>
      <c r="F632" s="2" t="s">
        <v>10936</v>
      </c>
      <c r="G632" s="1">
        <v>9999</v>
      </c>
      <c r="H632" s="33">
        <v>0.16666666666666666</v>
      </c>
      <c r="I632" s="2" t="s">
        <v>10938</v>
      </c>
      <c r="J632" s="2" t="s">
        <v>10939</v>
      </c>
      <c r="K632" s="2" t="s">
        <v>10940</v>
      </c>
      <c r="L632" s="2" t="s">
        <v>10941</v>
      </c>
      <c r="M632" s="2"/>
      <c r="N632" s="2"/>
      <c r="O632" s="2"/>
      <c r="P632" s="2"/>
      <c r="Q632" s="2"/>
      <c r="R632" s="2"/>
      <c r="S632" s="2"/>
      <c r="T632" s="2"/>
      <c r="U632" s="2"/>
      <c r="V632" s="2"/>
      <c r="W632" s="2"/>
      <c r="X632" s="2"/>
      <c r="Y632" s="2"/>
      <c r="Z632" s="2"/>
      <c r="AA632" s="2"/>
      <c r="AB632" s="2"/>
    </row>
  </sheetData>
  <phoneticPr fontId="12" type="noConversion"/>
  <conditionalFormatting sqref="G633:G1048576 I633:AB1048576">
    <cfRule type="colorScale" priority="2">
      <colorScale>
        <cfvo type="num" val="6.9444400000000001E-4"/>
        <cfvo type="num" val="3.4722220000000001E-3"/>
        <cfvo type="num" val="2.0833333333333332E-2"/>
        <color rgb="FFF8696B"/>
        <color rgb="FF00B050"/>
        <color rgb="FFFFFF00"/>
      </colorScale>
    </cfRule>
  </conditionalFormatting>
  <conditionalFormatting sqref="H1:H1048576">
    <cfRule type="colorScale" priority="1">
      <colorScale>
        <cfvo type="num" val="4.9000000000000004"/>
        <cfvo type="num" val="5"/>
        <cfvo type="num" val="30"/>
        <color rgb="FFF8696B"/>
        <color theme="9"/>
        <color theme="7"/>
      </colorScale>
    </cfRule>
  </conditionalFormatting>
  <pageMargins left="0.25" right="0.25" top="0.25" bottom="0.25" header="0.3" footer="0.3"/>
  <pageSetup scale="9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F5BDD-567F-42A0-9818-2ACAAAF870F3}">
  <sheetPr codeName="Sheet2">
    <pageSetUpPr fitToPage="1"/>
  </sheetPr>
  <dimension ref="A2:K201"/>
  <sheetViews>
    <sheetView zoomScaleNormal="100" workbookViewId="0">
      <selection activeCell="B205" sqref="B205"/>
    </sheetView>
  </sheetViews>
  <sheetFormatPr defaultRowHeight="13.8" x14ac:dyDescent="0.3"/>
  <cols>
    <col min="1" max="2" width="12.44140625" customWidth="1"/>
    <col min="4" max="4" width="39.88671875" customWidth="1"/>
    <col min="7" max="7" width="13.88671875" customWidth="1"/>
    <col min="8" max="8" width="12.88671875" customWidth="1"/>
    <col min="9" max="9" width="16" customWidth="1"/>
    <col min="10" max="10" width="12.88671875" customWidth="1"/>
  </cols>
  <sheetData>
    <row r="2" spans="1:11" ht="41.4" x14ac:dyDescent="0.3">
      <c r="A2" s="3" t="s">
        <v>6011</v>
      </c>
      <c r="B2" s="3" t="s">
        <v>938</v>
      </c>
      <c r="C2" s="4" t="s">
        <v>907</v>
      </c>
      <c r="D2" s="3" t="s">
        <v>937</v>
      </c>
      <c r="E2" s="3" t="s">
        <v>914</v>
      </c>
      <c r="F2" s="3" t="s">
        <v>915</v>
      </c>
      <c r="G2" s="3" t="s">
        <v>942</v>
      </c>
      <c r="H2" s="3" t="s">
        <v>939</v>
      </c>
      <c r="I2" s="3" t="s">
        <v>943</v>
      </c>
      <c r="J2" s="3" t="s">
        <v>940</v>
      </c>
      <c r="K2" s="3" t="s">
        <v>941</v>
      </c>
    </row>
    <row r="3" spans="1:11" ht="14.4" x14ac:dyDescent="0.3">
      <c r="A3" s="6"/>
      <c r="B3" s="6"/>
      <c r="C3" s="6"/>
      <c r="D3" s="6"/>
      <c r="E3" s="5"/>
      <c r="F3" s="6"/>
      <c r="G3" s="6"/>
      <c r="H3" s="15"/>
      <c r="I3" s="6"/>
      <c r="J3" s="6"/>
      <c r="K3" s="6"/>
    </row>
    <row r="4" spans="1:11" ht="14.4" x14ac:dyDescent="0.3">
      <c r="A4" s="6"/>
      <c r="B4" s="6"/>
      <c r="C4" s="6"/>
      <c r="D4" s="6"/>
      <c r="E4" s="5"/>
      <c r="F4" s="6"/>
      <c r="G4" s="6"/>
      <c r="H4" s="15"/>
      <c r="I4" s="6"/>
      <c r="J4" s="6"/>
      <c r="K4" s="6"/>
    </row>
    <row r="5" spans="1:11" ht="14.4" x14ac:dyDescent="0.3">
      <c r="A5" s="6"/>
      <c r="B5" s="6"/>
      <c r="C5" s="6"/>
      <c r="D5" s="6"/>
      <c r="E5" s="5"/>
      <c r="F5" s="6"/>
      <c r="G5" s="6"/>
      <c r="H5" s="15"/>
      <c r="I5" s="6"/>
      <c r="J5" s="6"/>
      <c r="K5" s="6"/>
    </row>
    <row r="6" spans="1:11" ht="14.4" x14ac:dyDescent="0.3">
      <c r="A6" s="6"/>
      <c r="B6" s="6"/>
      <c r="C6" s="6"/>
      <c r="D6" s="6"/>
      <c r="E6" s="5"/>
      <c r="F6" s="6"/>
      <c r="G6" s="6"/>
      <c r="H6" s="15"/>
      <c r="I6" s="6"/>
      <c r="J6" s="6"/>
      <c r="K6" s="6"/>
    </row>
    <row r="7" spans="1:11" ht="14.4" x14ac:dyDescent="0.3">
      <c r="A7" s="6"/>
      <c r="B7" s="6"/>
      <c r="C7" s="6"/>
      <c r="D7" s="6"/>
      <c r="E7" s="5"/>
      <c r="F7" s="6"/>
      <c r="G7" s="6"/>
      <c r="H7" s="15"/>
      <c r="I7" s="6"/>
      <c r="J7" s="6"/>
      <c r="K7" s="6"/>
    </row>
    <row r="8" spans="1:11" ht="14.4" x14ac:dyDescent="0.3">
      <c r="A8" s="6"/>
      <c r="B8" s="6"/>
      <c r="C8" s="6"/>
      <c r="D8" s="6"/>
      <c r="E8" s="5"/>
      <c r="F8" s="6"/>
      <c r="G8" s="6"/>
      <c r="H8" s="15"/>
      <c r="I8" s="6"/>
      <c r="J8" s="6"/>
      <c r="K8" s="6"/>
    </row>
    <row r="9" spans="1:11" ht="14.4" x14ac:dyDescent="0.3">
      <c r="A9" s="6"/>
      <c r="B9" s="6"/>
      <c r="C9" s="6"/>
      <c r="D9" s="6"/>
      <c r="E9" s="5"/>
      <c r="F9" s="6"/>
      <c r="G9" s="6"/>
      <c r="H9" s="15"/>
      <c r="I9" s="6"/>
      <c r="J9" s="6"/>
      <c r="K9" s="6"/>
    </row>
    <row r="10" spans="1:11" ht="14.4" x14ac:dyDescent="0.3">
      <c r="A10" s="6"/>
      <c r="B10" s="6"/>
      <c r="C10" s="6"/>
      <c r="D10" s="6"/>
      <c r="E10" s="5"/>
      <c r="F10" s="6"/>
      <c r="G10" s="6"/>
      <c r="H10" s="15"/>
      <c r="I10" s="6"/>
      <c r="J10" s="6"/>
      <c r="K10" s="6"/>
    </row>
    <row r="11" spans="1:11" ht="14.4" x14ac:dyDescent="0.3">
      <c r="A11" s="6"/>
      <c r="B11" s="6"/>
      <c r="C11" s="6"/>
      <c r="D11" s="6"/>
      <c r="E11" s="5"/>
      <c r="F11" s="6"/>
      <c r="G11" s="6"/>
      <c r="H11" s="15"/>
      <c r="I11" s="6"/>
      <c r="J11" s="6"/>
      <c r="K11" s="6"/>
    </row>
    <row r="12" spans="1:11" ht="14.4" x14ac:dyDescent="0.3">
      <c r="A12" s="6"/>
      <c r="B12" s="6"/>
      <c r="C12" s="6"/>
      <c r="D12" s="6"/>
      <c r="E12" s="5"/>
      <c r="F12" s="6"/>
      <c r="G12" s="6"/>
      <c r="H12" s="15"/>
      <c r="I12" s="6"/>
      <c r="J12" s="6"/>
      <c r="K12" s="6"/>
    </row>
    <row r="13" spans="1:11" ht="14.4" x14ac:dyDescent="0.3">
      <c r="A13" s="6"/>
      <c r="B13" s="6"/>
      <c r="C13" s="6"/>
      <c r="D13" s="6"/>
      <c r="E13" s="5"/>
      <c r="F13" s="6"/>
      <c r="G13" s="6"/>
      <c r="H13" s="15"/>
      <c r="I13" s="6"/>
      <c r="J13" s="6"/>
      <c r="K13" s="6"/>
    </row>
    <row r="14" spans="1:11" ht="14.4" x14ac:dyDescent="0.3">
      <c r="A14" s="6"/>
      <c r="B14" s="6"/>
      <c r="C14" s="6"/>
      <c r="D14" s="6"/>
      <c r="E14" s="5"/>
      <c r="F14" s="6"/>
      <c r="G14" s="6"/>
      <c r="H14" s="15"/>
      <c r="I14" s="6"/>
      <c r="J14" s="6"/>
      <c r="K14" s="6"/>
    </row>
    <row r="15" spans="1:11" ht="14.4" x14ac:dyDescent="0.3">
      <c r="A15" s="6"/>
      <c r="B15" s="6"/>
      <c r="C15" s="6"/>
      <c r="D15" s="6"/>
      <c r="E15" s="5"/>
      <c r="F15" s="6"/>
      <c r="G15" s="6"/>
      <c r="H15" s="15"/>
      <c r="I15" s="6"/>
      <c r="J15" s="6"/>
      <c r="K15" s="6"/>
    </row>
    <row r="16" spans="1:11" ht="14.4" hidden="1" x14ac:dyDescent="0.3">
      <c r="A16" s="6"/>
      <c r="B16" s="6"/>
      <c r="C16" s="6"/>
      <c r="D16" s="5"/>
      <c r="E16" s="6"/>
      <c r="F16" s="6"/>
      <c r="G16" s="15"/>
      <c r="H16" s="6"/>
      <c r="I16" s="6"/>
      <c r="J16" s="6"/>
      <c r="K16" s="6"/>
    </row>
    <row r="17" spans="1:11" ht="14.4" hidden="1" x14ac:dyDescent="0.3">
      <c r="A17" s="6"/>
      <c r="B17" s="6"/>
      <c r="C17" s="6"/>
      <c r="D17" s="5"/>
      <c r="E17" s="6"/>
      <c r="F17" s="6"/>
      <c r="G17" s="15"/>
      <c r="H17" s="6"/>
      <c r="I17" s="6"/>
      <c r="J17" s="6"/>
      <c r="K17" s="6"/>
    </row>
    <row r="18" spans="1:11" ht="14.4" hidden="1" x14ac:dyDescent="0.3">
      <c r="A18" s="6"/>
      <c r="B18" s="6"/>
      <c r="C18" s="6"/>
      <c r="D18" s="5"/>
      <c r="E18" s="6"/>
      <c r="F18" s="6"/>
      <c r="G18" s="15"/>
      <c r="H18" s="6"/>
      <c r="I18" s="6"/>
      <c r="J18" s="6"/>
      <c r="K18" s="6"/>
    </row>
    <row r="19" spans="1:11" ht="14.4" hidden="1" x14ac:dyDescent="0.3">
      <c r="A19" s="6"/>
      <c r="B19" s="6"/>
      <c r="C19" s="6"/>
      <c r="D19" s="5"/>
      <c r="E19" s="6"/>
      <c r="F19" s="6"/>
      <c r="G19" s="15"/>
      <c r="H19" s="6"/>
      <c r="I19" s="6"/>
      <c r="J19" s="6"/>
      <c r="K19" s="6"/>
    </row>
    <row r="20" spans="1:11" ht="14.4" hidden="1" x14ac:dyDescent="0.3">
      <c r="A20" s="6"/>
      <c r="B20" s="6"/>
      <c r="C20" s="6"/>
      <c r="D20" s="5"/>
      <c r="E20" s="6"/>
      <c r="F20" s="6"/>
      <c r="G20" s="15"/>
      <c r="H20" s="6"/>
      <c r="I20" s="6"/>
      <c r="J20" s="6"/>
      <c r="K20" s="6"/>
    </row>
    <row r="21" spans="1:11" ht="14.4" hidden="1" x14ac:dyDescent="0.3">
      <c r="A21" s="6"/>
      <c r="B21" s="6"/>
      <c r="C21" s="6"/>
      <c r="D21" s="5"/>
      <c r="E21" s="6"/>
      <c r="F21" s="6"/>
      <c r="G21" s="15"/>
      <c r="H21" s="6"/>
      <c r="I21" s="6"/>
      <c r="J21" s="6"/>
      <c r="K21" s="6"/>
    </row>
    <row r="22" spans="1:11" ht="14.4" hidden="1" x14ac:dyDescent="0.3">
      <c r="A22" s="6"/>
      <c r="B22" s="6"/>
      <c r="C22" s="6"/>
      <c r="D22" s="5"/>
      <c r="E22" s="6"/>
      <c r="F22" s="6"/>
      <c r="G22" s="15"/>
      <c r="H22" s="6"/>
      <c r="I22" s="6"/>
      <c r="J22" s="6"/>
      <c r="K22" s="6"/>
    </row>
    <row r="23" spans="1:11" ht="14.4" hidden="1" x14ac:dyDescent="0.3">
      <c r="A23" s="6"/>
      <c r="B23" s="6"/>
      <c r="C23" s="6"/>
      <c r="D23" s="5"/>
      <c r="E23" s="6"/>
      <c r="F23" s="6"/>
      <c r="G23" s="15"/>
      <c r="H23" s="6"/>
      <c r="I23" s="6"/>
      <c r="J23" s="6"/>
      <c r="K23" s="6"/>
    </row>
    <row r="24" spans="1:11" ht="14.4" hidden="1" x14ac:dyDescent="0.3">
      <c r="A24" s="6"/>
      <c r="B24" s="6"/>
      <c r="C24" s="6"/>
      <c r="D24" s="5"/>
      <c r="E24" s="6"/>
      <c r="F24" s="6"/>
      <c r="G24" s="15"/>
      <c r="H24" s="6"/>
      <c r="I24" s="6"/>
      <c r="J24" s="6"/>
      <c r="K24" s="6"/>
    </row>
    <row r="25" spans="1:11" ht="14.4" hidden="1" x14ac:dyDescent="0.3">
      <c r="A25" s="6"/>
      <c r="B25" s="6"/>
      <c r="C25" s="6"/>
      <c r="D25" s="5"/>
      <c r="E25" s="6"/>
      <c r="F25" s="6"/>
      <c r="G25" s="15"/>
      <c r="H25" s="6"/>
      <c r="I25" s="6"/>
      <c r="J25" s="6"/>
      <c r="K25" s="6"/>
    </row>
    <row r="26" spans="1:11" ht="14.4" hidden="1" x14ac:dyDescent="0.3">
      <c r="A26" s="6"/>
      <c r="B26" s="6"/>
      <c r="C26" s="6"/>
      <c r="D26" s="5"/>
      <c r="E26" s="6"/>
      <c r="F26" s="6"/>
      <c r="G26" s="15"/>
      <c r="H26" s="6"/>
      <c r="I26" s="6"/>
      <c r="J26" s="6"/>
      <c r="K26" s="6"/>
    </row>
    <row r="27" spans="1:11" ht="14.4" hidden="1" x14ac:dyDescent="0.3">
      <c r="A27" s="6"/>
      <c r="B27" s="6"/>
      <c r="C27" s="6"/>
      <c r="D27" s="5"/>
      <c r="E27" s="6"/>
      <c r="F27" s="6"/>
      <c r="G27" s="15"/>
      <c r="H27" s="6"/>
      <c r="I27" s="6"/>
      <c r="J27" s="6"/>
      <c r="K27" s="6"/>
    </row>
    <row r="28" spans="1:11" ht="14.4" hidden="1" x14ac:dyDescent="0.3">
      <c r="A28" s="6"/>
      <c r="B28" s="6"/>
      <c r="C28" s="6"/>
      <c r="D28" s="5"/>
      <c r="E28" s="6"/>
      <c r="F28" s="6"/>
      <c r="G28" s="15"/>
      <c r="H28" s="6"/>
      <c r="I28" s="6"/>
      <c r="J28" s="6"/>
      <c r="K28" s="18"/>
    </row>
    <row r="29" spans="1:11" ht="14.4" hidden="1" x14ac:dyDescent="0.3">
      <c r="A29" s="6"/>
      <c r="B29" s="6"/>
      <c r="C29" s="6"/>
      <c r="D29" s="5"/>
      <c r="E29" s="6"/>
      <c r="F29" s="6"/>
      <c r="G29" s="15"/>
      <c r="H29" s="6"/>
      <c r="I29" s="6"/>
      <c r="J29" s="6"/>
      <c r="K29" s="6"/>
    </row>
    <row r="30" spans="1:11" ht="14.4" hidden="1" x14ac:dyDescent="0.3">
      <c r="A30" s="6"/>
      <c r="B30" s="6"/>
      <c r="C30" s="6"/>
      <c r="D30" s="5"/>
      <c r="E30" s="6"/>
      <c r="F30" s="6"/>
      <c r="G30" s="15"/>
      <c r="H30" s="6"/>
      <c r="I30" s="6"/>
      <c r="J30" s="6"/>
      <c r="K30" s="6"/>
    </row>
    <row r="31" spans="1:11" ht="14.4" hidden="1" x14ac:dyDescent="0.3">
      <c r="A31" s="6"/>
      <c r="B31" s="6"/>
      <c r="C31" s="6"/>
      <c r="D31" s="5"/>
      <c r="E31" s="6"/>
      <c r="F31" s="6"/>
      <c r="G31" s="15"/>
      <c r="H31" s="6"/>
      <c r="I31" s="6"/>
      <c r="J31" s="6"/>
      <c r="K31" s="6"/>
    </row>
    <row r="32" spans="1:11" ht="14.4" hidden="1" x14ac:dyDescent="0.3">
      <c r="A32" s="6"/>
      <c r="B32" s="6"/>
      <c r="C32" s="6"/>
      <c r="D32" s="5"/>
      <c r="E32" s="6"/>
      <c r="F32" s="6"/>
      <c r="G32" s="15"/>
      <c r="H32" s="6"/>
      <c r="I32" s="6"/>
      <c r="J32" s="6"/>
      <c r="K32" s="6"/>
    </row>
    <row r="33" spans="1:11" ht="14.4" hidden="1" x14ac:dyDescent="0.3">
      <c r="A33" s="6"/>
      <c r="B33" s="6"/>
      <c r="C33" s="6"/>
      <c r="D33" s="5"/>
      <c r="E33" s="6"/>
      <c r="F33" s="6"/>
      <c r="G33" s="15"/>
      <c r="H33" s="6"/>
      <c r="I33" s="6"/>
      <c r="J33" s="6"/>
      <c r="K33" s="6"/>
    </row>
    <row r="34" spans="1:11" ht="14.4" hidden="1" x14ac:dyDescent="0.3">
      <c r="A34" s="6"/>
      <c r="B34" s="6"/>
      <c r="C34" s="6"/>
      <c r="D34" s="5"/>
      <c r="E34" s="6"/>
      <c r="F34" s="6"/>
      <c r="G34" s="15"/>
      <c r="H34" s="6"/>
      <c r="I34" s="6"/>
      <c r="J34" s="6"/>
      <c r="K34" s="6"/>
    </row>
    <row r="35" spans="1:11" ht="14.4" hidden="1" x14ac:dyDescent="0.3">
      <c r="A35" s="6"/>
      <c r="B35" s="6"/>
      <c r="C35" s="6"/>
      <c r="D35" s="5"/>
      <c r="E35" s="6"/>
      <c r="F35" s="6"/>
      <c r="G35" s="15"/>
      <c r="H35" s="6"/>
      <c r="I35" s="6"/>
      <c r="J35" s="6"/>
      <c r="K35" s="6"/>
    </row>
    <row r="36" spans="1:11" ht="14.4" hidden="1" x14ac:dyDescent="0.3">
      <c r="A36" s="6"/>
      <c r="B36" s="6"/>
      <c r="C36" s="6"/>
      <c r="D36" s="5"/>
      <c r="E36" s="6"/>
      <c r="F36" s="6"/>
      <c r="G36" s="15"/>
      <c r="H36" s="6"/>
      <c r="I36" s="6"/>
      <c r="J36" s="6"/>
      <c r="K36" s="18"/>
    </row>
    <row r="37" spans="1:11" ht="14.4" hidden="1" x14ac:dyDescent="0.3">
      <c r="A37" s="6"/>
      <c r="B37" s="6"/>
      <c r="C37" s="6"/>
      <c r="D37" s="5"/>
      <c r="E37" s="6"/>
      <c r="F37" s="6"/>
      <c r="G37" s="15"/>
      <c r="H37" s="6"/>
      <c r="I37" s="6"/>
      <c r="J37" s="6"/>
      <c r="K37" s="6"/>
    </row>
    <row r="38" spans="1:11" ht="14.4" hidden="1" x14ac:dyDescent="0.3">
      <c r="A38" s="6"/>
      <c r="B38" s="6"/>
      <c r="C38" s="6"/>
      <c r="D38" s="5"/>
      <c r="E38" s="6"/>
      <c r="F38" s="6"/>
      <c r="G38" s="15"/>
      <c r="H38" s="6"/>
      <c r="I38" s="6"/>
      <c r="J38" s="6"/>
      <c r="K38" s="6"/>
    </row>
    <row r="39" spans="1:11" ht="14.4" hidden="1" x14ac:dyDescent="0.3">
      <c r="A39" s="6"/>
      <c r="B39" s="6"/>
      <c r="C39" s="6"/>
      <c r="D39" s="5"/>
      <c r="E39" s="6"/>
      <c r="F39" s="6"/>
      <c r="G39" s="15"/>
      <c r="H39" s="6"/>
      <c r="I39" s="6"/>
      <c r="J39" s="6"/>
      <c r="K39" s="6"/>
    </row>
    <row r="40" spans="1:11" ht="14.4" hidden="1" x14ac:dyDescent="0.3">
      <c r="A40" s="6"/>
      <c r="B40" s="6"/>
      <c r="C40" s="6"/>
      <c r="D40" s="5"/>
      <c r="E40" s="6"/>
      <c r="F40" s="6"/>
      <c r="G40" s="15"/>
      <c r="H40" s="6"/>
      <c r="I40" s="6"/>
      <c r="J40" s="6"/>
      <c r="K40" s="6"/>
    </row>
    <row r="41" spans="1:11" ht="14.4" hidden="1" x14ac:dyDescent="0.3">
      <c r="A41" s="6"/>
      <c r="B41" s="6"/>
      <c r="C41" s="6"/>
      <c r="D41" s="5"/>
      <c r="E41" s="6"/>
      <c r="F41" s="6"/>
      <c r="G41" s="15"/>
      <c r="H41" s="6"/>
      <c r="I41" s="6"/>
      <c r="J41" s="6"/>
      <c r="K41" s="6"/>
    </row>
    <row r="42" spans="1:11" ht="14.4" hidden="1" x14ac:dyDescent="0.3">
      <c r="A42" s="6"/>
      <c r="B42" s="6"/>
      <c r="C42" s="6"/>
      <c r="D42" s="5"/>
      <c r="E42" s="6"/>
      <c r="F42" s="6"/>
      <c r="G42" s="15"/>
      <c r="H42" s="6"/>
      <c r="I42" s="6"/>
      <c r="J42" s="6"/>
      <c r="K42" s="6"/>
    </row>
    <row r="43" spans="1:11" ht="14.4" hidden="1" x14ac:dyDescent="0.3">
      <c r="A43" s="6"/>
      <c r="B43" s="6"/>
      <c r="C43" s="6"/>
      <c r="D43" s="5"/>
      <c r="E43" s="6"/>
      <c r="F43" s="6"/>
      <c r="G43" s="15"/>
      <c r="H43" s="6"/>
      <c r="I43" s="6"/>
      <c r="J43" s="6"/>
      <c r="K43" s="6"/>
    </row>
    <row r="44" spans="1:11" ht="14.4" hidden="1" x14ac:dyDescent="0.3">
      <c r="A44" s="6"/>
      <c r="B44" s="6"/>
      <c r="C44" s="6"/>
      <c r="D44" s="5"/>
      <c r="E44" s="6"/>
      <c r="F44" s="6"/>
      <c r="G44" s="15"/>
      <c r="H44" s="6"/>
      <c r="I44" s="6"/>
      <c r="J44" s="6"/>
      <c r="K44" s="6"/>
    </row>
    <row r="45" spans="1:11" ht="14.4" hidden="1" x14ac:dyDescent="0.3">
      <c r="A45" s="6"/>
      <c r="B45" s="6"/>
      <c r="C45" s="6"/>
      <c r="D45" s="5"/>
      <c r="E45" s="6"/>
      <c r="F45" s="6"/>
      <c r="G45" s="15"/>
      <c r="H45" s="6"/>
      <c r="I45" s="6"/>
      <c r="J45" s="6"/>
      <c r="K45" s="6"/>
    </row>
    <row r="46" spans="1:11" ht="14.4" hidden="1" x14ac:dyDescent="0.3">
      <c r="A46" s="6"/>
      <c r="B46" s="6"/>
      <c r="C46" s="6"/>
      <c r="D46" s="5"/>
      <c r="E46" s="6"/>
      <c r="F46" s="6"/>
      <c r="G46" s="15"/>
      <c r="H46" s="6"/>
      <c r="I46" s="6"/>
      <c r="J46" s="6"/>
      <c r="K46" s="6"/>
    </row>
    <row r="47" spans="1:11" ht="14.4" hidden="1" x14ac:dyDescent="0.3">
      <c r="A47" s="6"/>
      <c r="B47" s="6"/>
      <c r="C47" s="6"/>
      <c r="D47" s="5"/>
      <c r="E47" s="6"/>
      <c r="F47" s="6"/>
      <c r="G47" s="15"/>
      <c r="H47" s="6"/>
      <c r="I47" s="6"/>
      <c r="J47" s="6"/>
      <c r="K47" s="6"/>
    </row>
    <row r="48" spans="1:11" ht="14.4" hidden="1" x14ac:dyDescent="0.3">
      <c r="A48" s="6"/>
      <c r="B48" s="6"/>
      <c r="C48" s="6"/>
      <c r="D48" s="5"/>
      <c r="E48" s="6"/>
      <c r="F48" s="6"/>
      <c r="G48" s="15"/>
      <c r="H48" s="6"/>
      <c r="I48" s="6"/>
      <c r="J48" s="6"/>
      <c r="K48" s="6"/>
    </row>
    <row r="49" spans="1:11" ht="14.4" hidden="1" x14ac:dyDescent="0.3">
      <c r="A49" s="6"/>
      <c r="B49" s="6"/>
      <c r="C49" s="6"/>
      <c r="D49" s="5"/>
      <c r="E49" s="6"/>
      <c r="F49" s="6"/>
      <c r="G49" s="15"/>
      <c r="H49" s="6"/>
      <c r="I49" s="6"/>
      <c r="J49" s="6"/>
      <c r="K49" s="6"/>
    </row>
    <row r="50" spans="1:11" ht="14.4" hidden="1" x14ac:dyDescent="0.3">
      <c r="A50" s="6"/>
      <c r="B50" s="6"/>
      <c r="C50" s="6"/>
      <c r="D50" s="5"/>
      <c r="E50" s="6"/>
      <c r="F50" s="6"/>
      <c r="G50" s="15"/>
      <c r="H50" s="6"/>
      <c r="I50" s="6"/>
      <c r="J50" s="6"/>
      <c r="K50" s="6"/>
    </row>
    <row r="51" spans="1:11" ht="14.4" hidden="1" x14ac:dyDescent="0.3">
      <c r="A51" s="6"/>
      <c r="B51" s="6"/>
      <c r="C51" s="6"/>
      <c r="D51" s="5"/>
      <c r="E51" s="6"/>
      <c r="F51" s="6"/>
      <c r="G51" s="15"/>
      <c r="H51" s="6"/>
      <c r="I51" s="6"/>
      <c r="J51" s="6"/>
      <c r="K51" s="6"/>
    </row>
    <row r="52" spans="1:11" ht="14.4" hidden="1" x14ac:dyDescent="0.3">
      <c r="A52" s="6"/>
      <c r="B52" s="6"/>
      <c r="C52" s="6"/>
      <c r="D52" s="5"/>
      <c r="E52" s="6"/>
      <c r="F52" s="6"/>
      <c r="G52" s="15"/>
      <c r="H52" s="6"/>
      <c r="I52" s="6"/>
      <c r="J52" s="6"/>
      <c r="K52" s="6"/>
    </row>
    <row r="53" spans="1:11" ht="14.4" hidden="1" x14ac:dyDescent="0.3">
      <c r="A53" s="6"/>
      <c r="B53" s="6"/>
      <c r="C53" s="6"/>
      <c r="D53" s="5"/>
      <c r="E53" s="6"/>
      <c r="F53" s="6"/>
      <c r="G53" s="15"/>
      <c r="H53" s="6"/>
      <c r="I53" s="6"/>
      <c r="J53" s="6"/>
      <c r="K53" s="6"/>
    </row>
    <row r="54" spans="1:11" ht="14.4" hidden="1" x14ac:dyDescent="0.3">
      <c r="A54" s="6"/>
      <c r="B54" s="6"/>
      <c r="C54" s="6"/>
      <c r="D54" s="5"/>
      <c r="E54" s="6"/>
      <c r="F54" s="6"/>
      <c r="G54" s="15"/>
      <c r="H54" s="6"/>
      <c r="I54" s="6"/>
      <c r="J54" s="6"/>
      <c r="K54" s="6"/>
    </row>
    <row r="55" spans="1:11" ht="14.4" hidden="1" x14ac:dyDescent="0.3">
      <c r="A55" s="6"/>
      <c r="B55" s="6"/>
      <c r="C55" s="6"/>
      <c r="D55" s="5"/>
      <c r="E55" s="6"/>
      <c r="F55" s="6"/>
      <c r="G55" s="15"/>
      <c r="H55" s="6"/>
      <c r="I55" s="6"/>
      <c r="J55" s="6"/>
      <c r="K55" s="6"/>
    </row>
    <row r="56" spans="1:11" ht="14.4" hidden="1" x14ac:dyDescent="0.3">
      <c r="A56" s="6"/>
      <c r="B56" s="6"/>
      <c r="C56" s="6"/>
      <c r="D56" s="5"/>
      <c r="E56" s="6"/>
      <c r="F56" s="6"/>
      <c r="G56" s="15"/>
      <c r="H56" s="6"/>
      <c r="I56" s="6"/>
      <c r="J56" s="6"/>
      <c r="K56" s="6"/>
    </row>
    <row r="57" spans="1:11" ht="14.4" hidden="1" x14ac:dyDescent="0.3">
      <c r="A57" s="6"/>
      <c r="B57" s="6"/>
      <c r="C57" s="6"/>
      <c r="D57" s="5"/>
      <c r="E57" s="6"/>
      <c r="F57" s="6"/>
      <c r="G57" s="15"/>
      <c r="H57" s="6"/>
      <c r="I57" s="6"/>
      <c r="J57" s="6"/>
      <c r="K57" s="6"/>
    </row>
    <row r="58" spans="1:11" ht="14.4" hidden="1" x14ac:dyDescent="0.3">
      <c r="A58" s="6"/>
      <c r="B58" s="6"/>
      <c r="C58" s="6"/>
      <c r="D58" s="5"/>
      <c r="E58" s="6"/>
      <c r="F58" s="6"/>
      <c r="G58" s="15"/>
      <c r="H58" s="6"/>
      <c r="I58" s="6"/>
      <c r="J58" s="6"/>
      <c r="K58" s="6"/>
    </row>
    <row r="59" spans="1:11" ht="14.4" hidden="1" x14ac:dyDescent="0.3">
      <c r="A59" s="6"/>
      <c r="B59" s="6"/>
      <c r="C59" s="6"/>
      <c r="D59" s="5"/>
      <c r="E59" s="6"/>
      <c r="F59" s="6"/>
      <c r="G59" s="15"/>
      <c r="H59" s="6"/>
      <c r="I59" s="6"/>
      <c r="J59" s="6"/>
      <c r="K59" s="6"/>
    </row>
    <row r="60" spans="1:11" ht="14.4" hidden="1" x14ac:dyDescent="0.3">
      <c r="A60" s="6"/>
      <c r="B60" s="6"/>
      <c r="C60" s="6"/>
      <c r="D60" s="5"/>
      <c r="E60" s="6"/>
      <c r="F60" s="6"/>
      <c r="G60" s="15"/>
      <c r="H60" s="6"/>
      <c r="I60" s="6"/>
      <c r="J60" s="6"/>
      <c r="K60" s="6"/>
    </row>
    <row r="61" spans="1:11" ht="14.4" hidden="1" x14ac:dyDescent="0.3">
      <c r="A61" s="6"/>
      <c r="B61" s="6"/>
      <c r="C61" s="6"/>
      <c r="D61" s="5"/>
      <c r="E61" s="6"/>
      <c r="F61" s="6"/>
      <c r="G61" s="15"/>
      <c r="H61" s="6"/>
      <c r="I61" s="6"/>
      <c r="J61" s="6"/>
      <c r="K61" s="6"/>
    </row>
    <row r="62" spans="1:11" ht="14.4" hidden="1" x14ac:dyDescent="0.3">
      <c r="A62" s="6"/>
      <c r="B62" s="6"/>
      <c r="C62" s="6"/>
      <c r="D62" s="5"/>
      <c r="E62" s="6"/>
      <c r="F62" s="6"/>
      <c r="G62" s="15"/>
      <c r="H62" s="6"/>
      <c r="I62" s="6"/>
      <c r="J62" s="6"/>
      <c r="K62" s="6"/>
    </row>
    <row r="63" spans="1:11" ht="14.4" hidden="1" x14ac:dyDescent="0.3">
      <c r="A63" s="6"/>
      <c r="B63" s="6"/>
      <c r="C63" s="6"/>
      <c r="D63" s="5"/>
      <c r="E63" s="6"/>
      <c r="F63" s="6"/>
      <c r="G63" s="15"/>
      <c r="H63" s="6"/>
      <c r="I63" s="6"/>
      <c r="J63" s="6"/>
      <c r="K63" s="6"/>
    </row>
    <row r="64" spans="1:11" ht="14.4" hidden="1" x14ac:dyDescent="0.3">
      <c r="A64" s="6"/>
      <c r="B64" s="6"/>
      <c r="C64" s="6"/>
      <c r="D64" s="5"/>
      <c r="E64" s="6"/>
      <c r="F64" s="6"/>
      <c r="G64" s="15"/>
      <c r="H64" s="6"/>
      <c r="I64" s="6"/>
      <c r="J64" s="6"/>
      <c r="K64" s="6"/>
    </row>
    <row r="65" spans="1:11" ht="14.4" hidden="1" x14ac:dyDescent="0.3">
      <c r="A65" s="6"/>
      <c r="B65" s="6"/>
      <c r="C65" s="6"/>
      <c r="D65" s="5"/>
      <c r="E65" s="6"/>
      <c r="F65" s="6"/>
      <c r="G65" s="15"/>
      <c r="H65" s="6"/>
      <c r="I65" s="6"/>
      <c r="J65" s="6"/>
      <c r="K65" s="6"/>
    </row>
    <row r="66" spans="1:11" ht="14.4" hidden="1" x14ac:dyDescent="0.3">
      <c r="A66" s="6"/>
      <c r="B66" s="6"/>
      <c r="C66" s="6"/>
      <c r="D66" s="5"/>
      <c r="E66" s="6"/>
      <c r="F66" s="6"/>
      <c r="G66" s="15"/>
      <c r="H66" s="6"/>
      <c r="I66" s="6"/>
      <c r="J66" s="6"/>
      <c r="K66" s="6"/>
    </row>
    <row r="67" spans="1:11" ht="14.4" hidden="1" x14ac:dyDescent="0.3">
      <c r="A67" s="6"/>
      <c r="B67" s="6"/>
      <c r="C67" s="6"/>
      <c r="D67" s="5"/>
      <c r="E67" s="6"/>
      <c r="F67" s="6"/>
      <c r="G67" s="15"/>
      <c r="H67" s="6"/>
      <c r="I67" s="6"/>
      <c r="J67" s="6"/>
      <c r="K67" s="6"/>
    </row>
    <row r="68" spans="1:11" ht="14.4" hidden="1" x14ac:dyDescent="0.3">
      <c r="A68" s="6"/>
      <c r="B68" s="6"/>
      <c r="C68" s="6"/>
      <c r="D68" s="5"/>
      <c r="E68" s="6"/>
      <c r="F68" s="6"/>
      <c r="G68" s="15"/>
      <c r="H68" s="6"/>
      <c r="I68" s="6"/>
      <c r="J68" s="6"/>
      <c r="K68" s="6"/>
    </row>
    <row r="69" spans="1:11" ht="14.4" hidden="1" x14ac:dyDescent="0.3">
      <c r="A69" s="6"/>
      <c r="B69" s="6"/>
      <c r="C69" s="6"/>
      <c r="D69" s="5"/>
      <c r="E69" s="6"/>
      <c r="F69" s="6"/>
      <c r="G69" s="15"/>
      <c r="H69" s="6"/>
      <c r="I69" s="6"/>
      <c r="J69" s="6"/>
      <c r="K69" s="6"/>
    </row>
    <row r="70" spans="1:11" ht="14.4" hidden="1" x14ac:dyDescent="0.3">
      <c r="A70" s="6"/>
      <c r="B70" s="6"/>
      <c r="C70" s="6"/>
      <c r="D70" s="5"/>
      <c r="E70" s="6"/>
      <c r="F70" s="6"/>
      <c r="G70" s="15"/>
      <c r="H70" s="6"/>
      <c r="I70" s="6"/>
      <c r="J70" s="6"/>
      <c r="K70" s="6"/>
    </row>
    <row r="71" spans="1:11" ht="14.4" hidden="1" x14ac:dyDescent="0.3">
      <c r="A71" s="6"/>
      <c r="B71" s="6"/>
      <c r="C71" s="6"/>
      <c r="D71" s="5"/>
      <c r="E71" s="6"/>
      <c r="F71" s="6"/>
      <c r="G71" s="15"/>
      <c r="H71" s="6"/>
      <c r="I71" s="6"/>
      <c r="J71" s="6"/>
      <c r="K71" s="6"/>
    </row>
    <row r="72" spans="1:11" ht="14.4" hidden="1" x14ac:dyDescent="0.3">
      <c r="A72" s="6"/>
      <c r="B72" s="6"/>
      <c r="C72" s="6"/>
      <c r="D72" s="5"/>
      <c r="E72" s="6"/>
      <c r="F72" s="6"/>
      <c r="G72" s="15"/>
      <c r="H72" s="6"/>
      <c r="I72" s="6"/>
      <c r="J72" s="6"/>
      <c r="K72" s="6"/>
    </row>
    <row r="73" spans="1:11" ht="14.4" hidden="1" x14ac:dyDescent="0.3">
      <c r="A73" s="6"/>
      <c r="B73" s="6"/>
      <c r="C73" s="6"/>
      <c r="D73" s="5"/>
      <c r="E73" s="6"/>
      <c r="F73" s="6"/>
      <c r="G73" s="15"/>
      <c r="H73" s="6"/>
      <c r="I73" s="6"/>
      <c r="J73" s="6"/>
      <c r="K73" s="6"/>
    </row>
    <row r="74" spans="1:11" ht="14.4" hidden="1" x14ac:dyDescent="0.3">
      <c r="A74" s="6"/>
      <c r="B74" s="6"/>
      <c r="C74" s="6"/>
      <c r="D74" s="5"/>
      <c r="E74" s="6"/>
      <c r="F74" s="6"/>
      <c r="G74" s="15"/>
      <c r="H74" s="6"/>
      <c r="I74" s="6"/>
      <c r="J74" s="6"/>
      <c r="K74" s="6"/>
    </row>
    <row r="75" spans="1:11" ht="14.4" hidden="1" x14ac:dyDescent="0.3">
      <c r="A75" s="6"/>
      <c r="B75" s="6"/>
      <c r="C75" s="6"/>
      <c r="D75" s="5"/>
      <c r="E75" s="6"/>
      <c r="F75" s="6"/>
      <c r="G75" s="15"/>
      <c r="H75" s="6"/>
      <c r="I75" s="6"/>
      <c r="J75" s="6"/>
      <c r="K75" s="6"/>
    </row>
    <row r="76" spans="1:11" ht="14.4" hidden="1" x14ac:dyDescent="0.3">
      <c r="A76" s="6"/>
      <c r="B76" s="6"/>
      <c r="C76" s="6"/>
      <c r="D76" s="5"/>
      <c r="E76" s="6"/>
      <c r="F76" s="6"/>
      <c r="G76" s="15"/>
      <c r="H76" s="6"/>
      <c r="I76" s="6"/>
      <c r="J76" s="6"/>
      <c r="K76" s="6"/>
    </row>
    <row r="77" spans="1:11" ht="14.4" hidden="1" x14ac:dyDescent="0.3">
      <c r="A77" s="6"/>
      <c r="B77" s="6"/>
      <c r="C77" s="6"/>
      <c r="D77" s="5"/>
      <c r="E77" s="6"/>
      <c r="F77" s="6"/>
      <c r="G77" s="15"/>
      <c r="H77" s="6"/>
      <c r="I77" s="6"/>
      <c r="J77" s="6"/>
      <c r="K77" s="6"/>
    </row>
    <row r="78" spans="1:11" ht="14.4" hidden="1" x14ac:dyDescent="0.3">
      <c r="A78" s="6"/>
      <c r="B78" s="6"/>
      <c r="C78" s="6"/>
      <c r="D78" s="5"/>
      <c r="E78" s="6"/>
      <c r="F78" s="6"/>
      <c r="G78" s="15"/>
      <c r="H78" s="6"/>
      <c r="I78" s="6"/>
      <c r="J78" s="6"/>
      <c r="K78" s="6"/>
    </row>
    <row r="79" spans="1:11" ht="14.4" hidden="1" x14ac:dyDescent="0.3">
      <c r="A79" s="6"/>
      <c r="B79" s="6"/>
      <c r="C79" s="6"/>
      <c r="D79" s="5"/>
      <c r="E79" s="6"/>
      <c r="F79" s="6"/>
      <c r="G79" s="15"/>
      <c r="H79" s="6"/>
      <c r="I79" s="6"/>
      <c r="J79" s="6"/>
      <c r="K79" s="6"/>
    </row>
    <row r="80" spans="1:11" ht="14.4" hidden="1" x14ac:dyDescent="0.3">
      <c r="A80" s="6"/>
      <c r="B80" s="6"/>
      <c r="C80" s="6"/>
      <c r="D80" s="5"/>
      <c r="E80" s="6"/>
      <c r="F80" s="6"/>
      <c r="G80" s="15"/>
      <c r="H80" s="6"/>
      <c r="I80" s="6"/>
      <c r="J80" s="6"/>
      <c r="K80" s="6"/>
    </row>
    <row r="81" spans="1:11" ht="14.4" hidden="1" x14ac:dyDescent="0.3">
      <c r="A81" s="6"/>
      <c r="B81" s="6"/>
      <c r="C81" s="6"/>
      <c r="D81" s="5"/>
      <c r="E81" s="6"/>
      <c r="F81" s="6"/>
      <c r="G81" s="15"/>
      <c r="H81" s="6"/>
      <c r="I81" s="6"/>
      <c r="J81" s="6"/>
      <c r="K81" s="6"/>
    </row>
    <row r="82" spans="1:11" ht="14.4" hidden="1" x14ac:dyDescent="0.3">
      <c r="A82" s="6"/>
      <c r="B82" s="6"/>
      <c r="C82" s="6"/>
      <c r="D82" s="5"/>
      <c r="E82" s="6"/>
      <c r="F82" s="6"/>
      <c r="G82" s="15"/>
      <c r="H82" s="6"/>
      <c r="I82" s="6"/>
      <c r="J82" s="6"/>
      <c r="K82" s="6"/>
    </row>
    <row r="83" spans="1:11" ht="14.4" hidden="1" x14ac:dyDescent="0.3">
      <c r="A83" s="6"/>
      <c r="B83" s="6"/>
      <c r="C83" s="6"/>
      <c r="D83" s="5"/>
      <c r="E83" s="6"/>
      <c r="F83" s="6"/>
      <c r="G83" s="15"/>
      <c r="H83" s="6"/>
      <c r="I83" s="6"/>
      <c r="J83" s="6"/>
      <c r="K83" s="6"/>
    </row>
    <row r="84" spans="1:11" ht="14.4" hidden="1" x14ac:dyDescent="0.3">
      <c r="A84" s="6"/>
      <c r="B84" s="6"/>
      <c r="C84" s="6"/>
      <c r="D84" s="5"/>
      <c r="E84" s="6"/>
      <c r="F84" s="6"/>
      <c r="G84" s="15"/>
      <c r="H84" s="6"/>
      <c r="I84" s="6"/>
      <c r="J84" s="6"/>
      <c r="K84" s="6"/>
    </row>
    <row r="85" spans="1:11" ht="14.4" hidden="1" x14ac:dyDescent="0.3">
      <c r="A85" s="6"/>
      <c r="B85" s="6"/>
      <c r="C85" s="6"/>
      <c r="D85" s="5"/>
      <c r="E85" s="6"/>
      <c r="F85" s="6"/>
      <c r="G85" s="15"/>
      <c r="H85" s="6"/>
      <c r="I85" s="6"/>
      <c r="J85" s="6"/>
      <c r="K85" s="6"/>
    </row>
    <row r="86" spans="1:11" ht="14.4" hidden="1" x14ac:dyDescent="0.3">
      <c r="A86" s="6"/>
      <c r="B86" s="6"/>
      <c r="C86" s="6"/>
      <c r="D86" s="5"/>
      <c r="E86" s="6"/>
      <c r="F86" s="6"/>
      <c r="G86" s="15"/>
      <c r="H86" s="6"/>
      <c r="I86" s="6"/>
      <c r="J86" s="6"/>
      <c r="K86" s="6"/>
    </row>
    <row r="87" spans="1:11" ht="14.4" hidden="1" x14ac:dyDescent="0.3">
      <c r="A87" s="6"/>
      <c r="B87" s="6"/>
      <c r="C87" s="6"/>
      <c r="D87" s="5"/>
      <c r="E87" s="6"/>
      <c r="F87" s="6"/>
      <c r="G87" s="15"/>
      <c r="H87" s="6"/>
      <c r="I87" s="6"/>
      <c r="J87" s="6"/>
      <c r="K87" s="6"/>
    </row>
    <row r="88" spans="1:11" ht="14.4" hidden="1" x14ac:dyDescent="0.3">
      <c r="A88" s="6"/>
      <c r="B88" s="6"/>
      <c r="C88" s="6"/>
      <c r="D88" s="5"/>
      <c r="E88" s="6"/>
      <c r="F88" s="6"/>
      <c r="G88" s="15"/>
      <c r="H88" s="6"/>
      <c r="I88" s="6"/>
      <c r="J88" s="6"/>
      <c r="K88" s="6"/>
    </row>
    <row r="89" spans="1:11" ht="14.4" hidden="1" x14ac:dyDescent="0.3">
      <c r="A89" s="6"/>
      <c r="B89" s="6"/>
      <c r="C89" s="6"/>
      <c r="D89" s="5"/>
      <c r="E89" s="6"/>
      <c r="F89" s="6"/>
      <c r="G89" s="15"/>
      <c r="H89" s="6"/>
      <c r="I89" s="6"/>
      <c r="J89" s="6"/>
      <c r="K89" s="6"/>
    </row>
    <row r="90" spans="1:11" ht="14.4" hidden="1" x14ac:dyDescent="0.3">
      <c r="A90" s="6"/>
      <c r="B90" s="6"/>
      <c r="C90" s="6"/>
      <c r="D90" s="5"/>
      <c r="E90" s="6"/>
      <c r="F90" s="6"/>
      <c r="G90" s="15"/>
      <c r="H90" s="6"/>
      <c r="I90" s="6"/>
      <c r="J90" s="6"/>
      <c r="K90" s="6"/>
    </row>
    <row r="91" spans="1:11" ht="14.4" hidden="1" x14ac:dyDescent="0.3">
      <c r="A91" s="6"/>
      <c r="B91" s="6"/>
      <c r="C91" s="6"/>
      <c r="D91" s="5"/>
      <c r="E91" s="6"/>
      <c r="F91" s="6"/>
      <c r="G91" s="15"/>
      <c r="H91" s="6"/>
      <c r="I91" s="6"/>
      <c r="J91" s="6"/>
      <c r="K91" s="6"/>
    </row>
    <row r="92" spans="1:11" ht="14.4" hidden="1" x14ac:dyDescent="0.3">
      <c r="A92" s="6"/>
      <c r="B92" s="6"/>
      <c r="C92" s="6"/>
      <c r="D92" s="5"/>
      <c r="E92" s="6"/>
      <c r="F92" s="6"/>
      <c r="G92" s="15"/>
      <c r="H92" s="6"/>
      <c r="I92" s="6"/>
      <c r="J92" s="6"/>
      <c r="K92" s="6"/>
    </row>
    <row r="93" spans="1:11" ht="14.4" hidden="1" x14ac:dyDescent="0.3">
      <c r="A93" s="6"/>
      <c r="B93" s="6"/>
      <c r="C93" s="6"/>
      <c r="D93" s="5"/>
      <c r="E93" s="6"/>
      <c r="F93" s="6"/>
      <c r="G93" s="15"/>
      <c r="H93" s="6"/>
      <c r="I93" s="6"/>
      <c r="J93" s="6"/>
      <c r="K93" s="6"/>
    </row>
    <row r="94" spans="1:11" ht="14.4" hidden="1" x14ac:dyDescent="0.3">
      <c r="A94" s="6"/>
      <c r="B94" s="6"/>
      <c r="C94" s="6"/>
      <c r="D94" s="5"/>
      <c r="E94" s="6"/>
      <c r="F94" s="6"/>
      <c r="G94" s="15"/>
      <c r="H94" s="6"/>
      <c r="I94" s="6"/>
      <c r="J94" s="6"/>
      <c r="K94" s="6"/>
    </row>
    <row r="95" spans="1:11" ht="14.4" hidden="1" x14ac:dyDescent="0.3">
      <c r="A95" s="6"/>
      <c r="B95" s="6"/>
      <c r="C95" s="6"/>
      <c r="D95" s="5"/>
      <c r="E95" s="6"/>
      <c r="F95" s="6"/>
      <c r="G95" s="15"/>
      <c r="H95" s="6"/>
      <c r="I95" s="6"/>
      <c r="J95" s="6"/>
      <c r="K95" s="6"/>
    </row>
    <row r="96" spans="1:11" ht="14.4" hidden="1" x14ac:dyDescent="0.3">
      <c r="A96" s="6"/>
      <c r="B96" s="6"/>
      <c r="C96" s="6"/>
      <c r="D96" s="5"/>
      <c r="E96" s="6"/>
      <c r="F96" s="6"/>
      <c r="G96" s="15"/>
      <c r="H96" s="6"/>
      <c r="I96" s="6"/>
      <c r="J96" s="6"/>
      <c r="K96" s="6"/>
    </row>
    <row r="97" spans="1:11" ht="14.4" hidden="1" x14ac:dyDescent="0.3">
      <c r="A97" s="6"/>
      <c r="B97" s="6"/>
      <c r="C97" s="6"/>
      <c r="D97" s="5"/>
      <c r="E97" s="6"/>
      <c r="F97" s="6"/>
      <c r="G97" s="15"/>
      <c r="H97" s="6"/>
      <c r="I97" s="6"/>
      <c r="J97" s="6"/>
      <c r="K97" s="6"/>
    </row>
    <row r="98" spans="1:11" ht="14.4" hidden="1" x14ac:dyDescent="0.3">
      <c r="A98" s="6"/>
      <c r="B98" s="6"/>
      <c r="C98" s="6"/>
      <c r="D98" s="5"/>
      <c r="E98" s="6"/>
      <c r="F98" s="6"/>
      <c r="G98" s="15"/>
      <c r="H98" s="6"/>
      <c r="I98" s="6"/>
      <c r="J98" s="6"/>
      <c r="K98" s="6"/>
    </row>
    <row r="99" spans="1:11" ht="14.4" hidden="1" x14ac:dyDescent="0.3">
      <c r="A99" s="6"/>
      <c r="B99" s="6"/>
      <c r="C99" s="6"/>
      <c r="D99" s="5"/>
      <c r="E99" s="6"/>
      <c r="F99" s="6"/>
      <c r="G99" s="15"/>
      <c r="H99" s="6"/>
      <c r="I99" s="6"/>
      <c r="J99" s="6"/>
      <c r="K99" s="6"/>
    </row>
    <row r="100" spans="1:11" ht="14.4" hidden="1" x14ac:dyDescent="0.3">
      <c r="A100" s="6"/>
      <c r="B100" s="6"/>
      <c r="C100" s="6"/>
      <c r="D100" s="5"/>
      <c r="E100" s="6"/>
      <c r="F100" s="6"/>
      <c r="G100" s="15"/>
      <c r="H100" s="6"/>
      <c r="I100" s="6"/>
      <c r="J100" s="6"/>
      <c r="K100" s="6"/>
    </row>
    <row r="101" spans="1:11" ht="14.4" hidden="1" x14ac:dyDescent="0.3">
      <c r="A101" s="6"/>
      <c r="B101" s="6"/>
      <c r="C101" s="6"/>
      <c r="D101" s="5"/>
      <c r="E101" s="6"/>
      <c r="F101" s="6"/>
      <c r="G101" s="15"/>
      <c r="H101" s="6"/>
      <c r="I101" s="6"/>
      <c r="J101" s="6"/>
      <c r="K101" s="6"/>
    </row>
    <row r="102" spans="1:11" ht="14.4" hidden="1" x14ac:dyDescent="0.3">
      <c r="A102" s="6"/>
      <c r="B102" s="6"/>
      <c r="C102" s="6"/>
      <c r="D102" s="5"/>
      <c r="E102" s="6"/>
      <c r="F102" s="6"/>
      <c r="G102" s="15"/>
      <c r="H102" s="6"/>
      <c r="I102" s="6"/>
      <c r="J102" s="6"/>
      <c r="K102" s="18"/>
    </row>
    <row r="103" spans="1:11" ht="14.4" hidden="1" x14ac:dyDescent="0.3">
      <c r="A103" s="6"/>
      <c r="B103" s="6"/>
      <c r="C103" s="6"/>
      <c r="D103" s="5"/>
      <c r="E103" s="6"/>
      <c r="F103" s="6"/>
      <c r="G103" s="15"/>
      <c r="H103" s="6"/>
      <c r="I103" s="6"/>
      <c r="J103" s="6"/>
      <c r="K103" s="6"/>
    </row>
    <row r="104" spans="1:11" ht="14.4" hidden="1" x14ac:dyDescent="0.3">
      <c r="A104" s="6"/>
      <c r="B104" s="6"/>
      <c r="C104" s="6"/>
      <c r="D104" s="5"/>
      <c r="E104" s="6"/>
      <c r="F104" s="6"/>
      <c r="G104" s="15"/>
      <c r="H104" s="6"/>
      <c r="I104" s="6"/>
      <c r="J104" s="6"/>
      <c r="K104" s="6"/>
    </row>
    <row r="105" spans="1:11" ht="14.4" hidden="1" x14ac:dyDescent="0.3">
      <c r="A105" s="6"/>
      <c r="B105" s="6"/>
      <c r="C105" s="6"/>
      <c r="D105" s="5"/>
      <c r="E105" s="6"/>
      <c r="F105" s="6"/>
      <c r="G105" s="15"/>
      <c r="H105" s="6"/>
      <c r="I105" s="6"/>
      <c r="J105" s="6"/>
      <c r="K105" s="6"/>
    </row>
    <row r="106" spans="1:11" ht="14.4" hidden="1" x14ac:dyDescent="0.3">
      <c r="A106" s="6"/>
      <c r="B106" s="6"/>
      <c r="C106" s="6"/>
      <c r="D106" s="5"/>
      <c r="E106" s="6"/>
      <c r="F106" s="6"/>
      <c r="G106" s="15"/>
      <c r="H106" s="6"/>
      <c r="I106" s="6"/>
      <c r="J106" s="6"/>
      <c r="K106" s="6"/>
    </row>
    <row r="107" spans="1:11" ht="14.4" hidden="1" x14ac:dyDescent="0.3">
      <c r="A107" s="6"/>
      <c r="B107" s="6"/>
      <c r="C107" s="6"/>
      <c r="D107" s="5"/>
      <c r="E107" s="6"/>
      <c r="F107" s="6"/>
      <c r="G107" s="15"/>
      <c r="H107" s="6"/>
      <c r="I107" s="6"/>
      <c r="J107" s="6"/>
      <c r="K107" s="6"/>
    </row>
    <row r="108" spans="1:11" ht="14.4" hidden="1" x14ac:dyDescent="0.3">
      <c r="A108" s="6"/>
      <c r="B108" s="6"/>
      <c r="C108" s="6"/>
      <c r="D108" s="5"/>
      <c r="E108" s="6"/>
      <c r="F108" s="6"/>
      <c r="G108" s="15"/>
      <c r="H108" s="6"/>
      <c r="I108" s="6"/>
      <c r="J108" s="6"/>
      <c r="K108" s="6"/>
    </row>
    <row r="109" spans="1:11" ht="14.4" hidden="1" x14ac:dyDescent="0.3">
      <c r="A109" s="6"/>
      <c r="B109" s="6"/>
      <c r="C109" s="6"/>
      <c r="D109" s="5"/>
      <c r="E109" s="6"/>
      <c r="F109" s="6"/>
      <c r="G109" s="15"/>
      <c r="H109" s="6"/>
      <c r="I109" s="6"/>
      <c r="J109" s="6"/>
      <c r="K109" s="6"/>
    </row>
    <row r="110" spans="1:11" ht="14.4" hidden="1" x14ac:dyDescent="0.3">
      <c r="A110" s="6"/>
      <c r="B110" s="6"/>
      <c r="C110" s="6"/>
      <c r="D110" s="5"/>
      <c r="E110" s="6"/>
      <c r="F110" s="6"/>
      <c r="G110" s="15"/>
      <c r="H110" s="6"/>
      <c r="I110" s="6"/>
      <c r="J110" s="6"/>
      <c r="K110" s="6"/>
    </row>
    <row r="111" spans="1:11" ht="14.4" hidden="1" x14ac:dyDescent="0.3">
      <c r="A111" s="6"/>
      <c r="B111" s="6"/>
      <c r="C111" s="6"/>
      <c r="D111" s="5"/>
      <c r="E111" s="6"/>
      <c r="F111" s="6"/>
      <c r="G111" s="15"/>
      <c r="H111" s="6"/>
      <c r="I111" s="6"/>
      <c r="J111" s="6"/>
      <c r="K111" s="6"/>
    </row>
    <row r="112" spans="1:11" ht="14.4" hidden="1" x14ac:dyDescent="0.3">
      <c r="A112" s="6"/>
      <c r="B112" s="6"/>
      <c r="C112" s="6"/>
      <c r="D112" s="5"/>
      <c r="E112" s="6"/>
      <c r="F112" s="6"/>
      <c r="G112" s="15"/>
      <c r="H112" s="6"/>
      <c r="I112" s="6"/>
      <c r="J112" s="6"/>
      <c r="K112" s="6"/>
    </row>
    <row r="113" spans="1:11" ht="14.4" hidden="1" x14ac:dyDescent="0.3">
      <c r="A113" s="6"/>
      <c r="B113" s="6"/>
      <c r="C113" s="6"/>
      <c r="D113" s="5"/>
      <c r="E113" s="6"/>
      <c r="F113" s="6"/>
      <c r="G113" s="15"/>
      <c r="H113" s="6"/>
      <c r="I113" s="6"/>
      <c r="J113" s="6"/>
      <c r="K113" s="6"/>
    </row>
    <row r="114" spans="1:11" ht="14.4" hidden="1" x14ac:dyDescent="0.3">
      <c r="A114" s="6"/>
      <c r="B114" s="6"/>
      <c r="C114" s="6"/>
      <c r="D114" s="5"/>
      <c r="E114" s="6"/>
      <c r="F114" s="6"/>
      <c r="G114" s="15"/>
      <c r="H114" s="6"/>
      <c r="I114" s="6"/>
      <c r="J114" s="6"/>
      <c r="K114" s="6"/>
    </row>
    <row r="115" spans="1:11" ht="14.4" hidden="1" x14ac:dyDescent="0.3">
      <c r="A115" s="6"/>
      <c r="B115" s="6"/>
      <c r="C115" s="6"/>
      <c r="D115" s="5"/>
      <c r="E115" s="6"/>
      <c r="F115" s="6"/>
      <c r="G115" s="15"/>
      <c r="H115" s="6"/>
      <c r="I115" s="6"/>
      <c r="J115" s="6"/>
      <c r="K115" s="6"/>
    </row>
    <row r="116" spans="1:11" ht="14.4" hidden="1" x14ac:dyDescent="0.3">
      <c r="A116" s="6"/>
      <c r="B116" s="6"/>
      <c r="C116" s="6"/>
      <c r="D116" s="5"/>
      <c r="E116" s="6"/>
      <c r="F116" s="6"/>
      <c r="G116" s="15"/>
      <c r="H116" s="6"/>
      <c r="I116" s="6"/>
      <c r="J116" s="6"/>
      <c r="K116" s="6"/>
    </row>
    <row r="117" spans="1:11" ht="14.4" hidden="1" x14ac:dyDescent="0.3">
      <c r="A117" s="6"/>
      <c r="B117" s="6"/>
      <c r="C117" s="6"/>
      <c r="D117" s="5"/>
      <c r="E117" s="6"/>
      <c r="F117" s="6"/>
      <c r="G117" s="15"/>
      <c r="H117" s="6"/>
      <c r="I117" s="6"/>
      <c r="J117" s="6"/>
      <c r="K117" s="6"/>
    </row>
    <row r="118" spans="1:11" ht="14.4" hidden="1" x14ac:dyDescent="0.3">
      <c r="A118" s="6"/>
      <c r="B118" s="6"/>
      <c r="C118" s="6"/>
      <c r="D118" s="5"/>
      <c r="E118" s="6"/>
      <c r="F118" s="6"/>
      <c r="G118" s="15"/>
      <c r="H118" s="6"/>
      <c r="I118" s="6"/>
      <c r="J118" s="6"/>
      <c r="K118" s="6"/>
    </row>
    <row r="119" spans="1:11" ht="14.4" hidden="1" x14ac:dyDescent="0.3">
      <c r="A119" s="6"/>
      <c r="B119" s="6"/>
      <c r="C119" s="6"/>
      <c r="D119" s="5"/>
      <c r="E119" s="6"/>
      <c r="F119" s="6"/>
      <c r="G119" s="15"/>
      <c r="H119" s="6"/>
      <c r="I119" s="6"/>
      <c r="J119" s="6"/>
      <c r="K119" s="6"/>
    </row>
    <row r="120" spans="1:11" ht="10.199999999999999" hidden="1" customHeight="1" x14ac:dyDescent="0.3">
      <c r="A120" s="6"/>
      <c r="B120" s="6"/>
      <c r="C120" s="6"/>
      <c r="D120" s="5"/>
      <c r="E120" s="6"/>
      <c r="F120" s="6"/>
      <c r="G120" s="15"/>
      <c r="H120" s="6"/>
      <c r="I120" s="6"/>
      <c r="J120" s="6"/>
      <c r="K120" s="6"/>
    </row>
    <row r="121" spans="1:11" ht="14.4" hidden="1" x14ac:dyDescent="0.3">
      <c r="A121" s="6"/>
      <c r="B121" s="6"/>
      <c r="C121" s="6"/>
      <c r="D121" s="5"/>
      <c r="E121" s="6"/>
      <c r="F121" s="6"/>
      <c r="G121" s="15"/>
      <c r="H121" s="6"/>
      <c r="I121" s="6"/>
      <c r="J121" s="6"/>
      <c r="K121" s="6"/>
    </row>
    <row r="122" spans="1:11" ht="14.4" hidden="1" x14ac:dyDescent="0.3">
      <c r="A122" s="6"/>
      <c r="B122" s="6"/>
      <c r="C122" s="6"/>
      <c r="D122" s="5"/>
      <c r="E122" s="6"/>
      <c r="F122" s="6"/>
      <c r="G122" s="15"/>
      <c r="H122" s="6"/>
      <c r="I122" s="6"/>
      <c r="J122" s="6"/>
      <c r="K122" s="6"/>
    </row>
    <row r="123" spans="1:11" ht="14.4" hidden="1" x14ac:dyDescent="0.3">
      <c r="A123" s="6"/>
      <c r="B123" s="6"/>
      <c r="C123" s="6"/>
      <c r="D123" s="5"/>
      <c r="E123" s="6"/>
      <c r="F123" s="6"/>
      <c r="G123" s="15"/>
      <c r="H123" s="6"/>
      <c r="I123" s="6"/>
      <c r="J123" s="6"/>
      <c r="K123" s="6"/>
    </row>
    <row r="124" spans="1:11" ht="14.4" hidden="1" x14ac:dyDescent="0.3">
      <c r="A124" s="6"/>
      <c r="B124" s="6"/>
      <c r="C124" s="6"/>
      <c r="D124" s="5"/>
      <c r="E124" s="6"/>
      <c r="F124" s="6"/>
      <c r="G124" s="15"/>
      <c r="H124" s="6"/>
      <c r="I124" s="6"/>
      <c r="J124" s="6"/>
      <c r="K124" s="6"/>
    </row>
    <row r="125" spans="1:11" ht="14.4" hidden="1" x14ac:dyDescent="0.3">
      <c r="A125" s="6"/>
      <c r="B125" s="6"/>
      <c r="C125" s="6"/>
      <c r="D125" s="5"/>
      <c r="E125" s="6"/>
      <c r="F125" s="6"/>
      <c r="G125" s="15"/>
      <c r="H125" s="6"/>
      <c r="I125" s="6"/>
      <c r="J125" s="6"/>
      <c r="K125" s="6"/>
    </row>
    <row r="126" spans="1:11" ht="14.4" hidden="1" x14ac:dyDescent="0.3">
      <c r="A126" s="6"/>
      <c r="B126" s="6"/>
      <c r="C126" s="6"/>
      <c r="D126" s="5"/>
      <c r="E126" s="6"/>
      <c r="F126" s="6"/>
      <c r="G126" s="15"/>
      <c r="H126" s="6"/>
      <c r="I126" s="6"/>
      <c r="J126" s="6"/>
      <c r="K126" s="6"/>
    </row>
    <row r="127" spans="1:11" ht="14.4" hidden="1" x14ac:dyDescent="0.3">
      <c r="A127" s="6"/>
      <c r="B127" s="6"/>
      <c r="C127" s="6"/>
      <c r="D127" s="5"/>
      <c r="E127" s="6"/>
      <c r="F127" s="6"/>
      <c r="G127" s="15"/>
      <c r="H127" s="6"/>
      <c r="I127" s="6"/>
      <c r="J127" s="6"/>
      <c r="K127" s="6"/>
    </row>
    <row r="128" spans="1:11" ht="14.4" hidden="1" x14ac:dyDescent="0.3">
      <c r="A128" s="6"/>
      <c r="B128" s="6"/>
      <c r="C128" s="6"/>
      <c r="D128" s="5"/>
      <c r="E128" s="6"/>
      <c r="F128" s="6"/>
      <c r="G128" s="15"/>
      <c r="H128" s="6"/>
      <c r="I128" s="6"/>
      <c r="J128" s="6"/>
      <c r="K128" s="6"/>
    </row>
    <row r="129" spans="1:11" ht="14.4" hidden="1" x14ac:dyDescent="0.3">
      <c r="A129" s="6"/>
      <c r="B129" s="6"/>
      <c r="C129" s="6"/>
      <c r="D129" s="5"/>
      <c r="E129" s="6"/>
      <c r="F129" s="6"/>
      <c r="G129" s="15"/>
      <c r="H129" s="6"/>
      <c r="I129" s="6"/>
      <c r="J129" s="6"/>
      <c r="K129" s="6"/>
    </row>
    <row r="130" spans="1:11" ht="14.4" hidden="1" x14ac:dyDescent="0.3">
      <c r="A130" s="6"/>
      <c r="B130" s="6"/>
      <c r="C130" s="6"/>
      <c r="D130" s="5"/>
      <c r="E130" s="6"/>
      <c r="F130" s="6"/>
      <c r="G130" s="15"/>
      <c r="H130" s="6"/>
      <c r="I130" s="6"/>
      <c r="J130" s="6"/>
      <c r="K130" s="6"/>
    </row>
    <row r="131" spans="1:11" ht="14.4" hidden="1" x14ac:dyDescent="0.3">
      <c r="A131" s="6"/>
      <c r="B131" s="6"/>
      <c r="C131" s="6"/>
      <c r="D131" s="5"/>
      <c r="E131" s="6"/>
      <c r="F131" s="6"/>
      <c r="G131" s="15"/>
      <c r="H131" s="6"/>
      <c r="I131" s="6"/>
      <c r="J131" s="6"/>
      <c r="K131" s="6"/>
    </row>
    <row r="132" spans="1:11" ht="14.4" hidden="1" x14ac:dyDescent="0.3">
      <c r="A132" s="6"/>
      <c r="B132" s="6"/>
      <c r="C132" s="6"/>
      <c r="D132" s="5"/>
      <c r="E132" s="6"/>
      <c r="F132" s="6"/>
      <c r="G132" s="15"/>
      <c r="H132" s="6"/>
      <c r="I132" s="6"/>
      <c r="J132" s="6"/>
      <c r="K132" s="6"/>
    </row>
    <row r="133" spans="1:11" ht="14.4" hidden="1" x14ac:dyDescent="0.3">
      <c r="A133" s="6"/>
      <c r="B133" s="6"/>
      <c r="C133" s="6"/>
      <c r="D133" s="5"/>
      <c r="E133" s="6"/>
      <c r="F133" s="6"/>
      <c r="G133" s="15"/>
      <c r="H133" s="6"/>
      <c r="I133" s="6"/>
      <c r="J133" s="6"/>
      <c r="K133" s="6"/>
    </row>
    <row r="134" spans="1:11" ht="14.4" hidden="1" x14ac:dyDescent="0.3">
      <c r="A134" s="6"/>
      <c r="B134" s="6"/>
      <c r="C134" s="6"/>
      <c r="D134" s="5"/>
      <c r="E134" s="6"/>
      <c r="F134" s="6"/>
      <c r="G134" s="15"/>
      <c r="H134" s="6"/>
      <c r="I134" s="6"/>
      <c r="J134" s="6"/>
      <c r="K134" s="6"/>
    </row>
    <row r="135" spans="1:11" ht="14.4" hidden="1" x14ac:dyDescent="0.3">
      <c r="A135" s="6"/>
      <c r="B135" s="6"/>
      <c r="C135" s="6"/>
      <c r="D135" s="5"/>
      <c r="E135" s="6"/>
      <c r="F135" s="6"/>
      <c r="G135" s="15"/>
      <c r="H135" s="6"/>
      <c r="I135" s="6"/>
      <c r="J135" s="6"/>
      <c r="K135" s="6"/>
    </row>
    <row r="136" spans="1:11" ht="14.4" hidden="1" x14ac:dyDescent="0.3">
      <c r="A136" s="6"/>
      <c r="B136" s="6"/>
      <c r="C136" s="6"/>
      <c r="D136" s="5"/>
      <c r="E136" s="6"/>
      <c r="F136" s="6"/>
      <c r="G136" s="15"/>
      <c r="H136" s="6"/>
      <c r="I136" s="6"/>
      <c r="J136" s="6"/>
      <c r="K136" s="6"/>
    </row>
    <row r="137" spans="1:11" ht="14.4" hidden="1" x14ac:dyDescent="0.3">
      <c r="A137" s="6"/>
      <c r="B137" s="6"/>
      <c r="C137" s="6"/>
      <c r="D137" s="5"/>
      <c r="E137" s="6"/>
      <c r="F137" s="6"/>
      <c r="G137" s="15"/>
      <c r="H137" s="6"/>
      <c r="I137" s="6"/>
      <c r="J137" s="6"/>
      <c r="K137" s="6"/>
    </row>
    <row r="138" spans="1:11" ht="14.4" hidden="1" x14ac:dyDescent="0.3">
      <c r="A138" s="6"/>
      <c r="B138" s="6"/>
      <c r="C138" s="6"/>
      <c r="D138" s="5"/>
      <c r="E138" s="6"/>
      <c r="F138" s="6"/>
      <c r="G138" s="15"/>
      <c r="H138" s="6"/>
      <c r="I138" s="6"/>
      <c r="J138" s="6"/>
      <c r="K138" s="6"/>
    </row>
    <row r="139" spans="1:11" ht="14.4" hidden="1" x14ac:dyDescent="0.3">
      <c r="A139" s="6"/>
      <c r="B139" s="6"/>
      <c r="C139" s="6"/>
      <c r="D139" s="5"/>
      <c r="E139" s="6"/>
      <c r="F139" s="6"/>
      <c r="G139" s="15"/>
      <c r="H139" s="6"/>
      <c r="I139" s="6"/>
      <c r="J139" s="6"/>
      <c r="K139" s="6"/>
    </row>
    <row r="140" spans="1:11" ht="14.4" hidden="1" x14ac:dyDescent="0.3">
      <c r="A140" s="6"/>
      <c r="B140" s="6"/>
      <c r="C140" s="6"/>
      <c r="D140" s="5"/>
      <c r="E140" s="6"/>
      <c r="F140" s="6"/>
      <c r="G140" s="15"/>
      <c r="H140" s="6"/>
      <c r="I140" s="6"/>
      <c r="J140" s="6"/>
      <c r="K140" s="6"/>
    </row>
    <row r="141" spans="1:11" ht="14.4" hidden="1" x14ac:dyDescent="0.3">
      <c r="A141" s="6"/>
      <c r="B141" s="6"/>
      <c r="C141" s="6"/>
      <c r="D141" s="5"/>
      <c r="E141" s="6"/>
      <c r="F141" s="6"/>
      <c r="G141" s="15"/>
      <c r="H141" s="6"/>
      <c r="I141" s="6"/>
      <c r="J141" s="6"/>
      <c r="K141" s="6"/>
    </row>
    <row r="142" spans="1:11" ht="14.4" hidden="1" x14ac:dyDescent="0.3">
      <c r="A142" s="6"/>
      <c r="B142" s="6"/>
      <c r="C142" s="6"/>
      <c r="D142" s="5"/>
      <c r="E142" s="6"/>
      <c r="F142" s="6"/>
      <c r="G142" s="15"/>
      <c r="H142" s="6"/>
      <c r="I142" s="6"/>
      <c r="J142" s="6"/>
      <c r="K142" s="6"/>
    </row>
    <row r="143" spans="1:11" ht="14.4" hidden="1" x14ac:dyDescent="0.3">
      <c r="A143" s="6"/>
      <c r="B143" s="6"/>
      <c r="C143" s="6"/>
      <c r="D143" s="5"/>
      <c r="E143" s="6"/>
      <c r="F143" s="6"/>
      <c r="G143" s="15"/>
      <c r="H143" s="6"/>
      <c r="I143" s="6"/>
      <c r="J143" s="6"/>
      <c r="K143" s="6"/>
    </row>
    <row r="144" spans="1:11" ht="14.4" hidden="1" x14ac:dyDescent="0.3">
      <c r="A144" s="6"/>
      <c r="B144" s="6"/>
      <c r="C144" s="6"/>
      <c r="D144" s="5"/>
      <c r="E144" s="6"/>
      <c r="F144" s="6"/>
      <c r="G144" s="15"/>
      <c r="H144" s="6"/>
      <c r="I144" s="6"/>
      <c r="J144" s="6"/>
      <c r="K144" s="18"/>
    </row>
    <row r="145" spans="1:11" ht="14.4" hidden="1" x14ac:dyDescent="0.3">
      <c r="A145" s="6"/>
      <c r="B145" s="6"/>
      <c r="C145" s="6"/>
      <c r="D145" s="5"/>
      <c r="E145" s="6"/>
      <c r="F145" s="6"/>
      <c r="G145" s="15"/>
      <c r="H145" s="6"/>
      <c r="I145" s="6"/>
      <c r="J145" s="6"/>
      <c r="K145" s="6"/>
    </row>
    <row r="146" spans="1:11" ht="14.4" hidden="1" x14ac:dyDescent="0.3">
      <c r="A146" s="6"/>
      <c r="B146" s="6"/>
      <c r="C146" s="6"/>
      <c r="D146" s="5"/>
      <c r="E146" s="6"/>
      <c r="F146" s="6"/>
      <c r="G146" s="15"/>
      <c r="H146" s="6"/>
      <c r="I146" s="6"/>
      <c r="J146" s="6"/>
      <c r="K146" s="6"/>
    </row>
    <row r="147" spans="1:11" ht="14.4" hidden="1" x14ac:dyDescent="0.3">
      <c r="A147" s="6"/>
      <c r="B147" s="6"/>
      <c r="C147" s="6"/>
      <c r="D147" s="5"/>
      <c r="E147" s="6"/>
      <c r="F147" s="6"/>
      <c r="G147" s="15"/>
      <c r="H147" s="6"/>
      <c r="I147" s="6"/>
      <c r="J147" s="6"/>
      <c r="K147" s="6"/>
    </row>
    <row r="148" spans="1:11" ht="14.4" hidden="1" x14ac:dyDescent="0.3">
      <c r="A148" s="6"/>
      <c r="B148" s="6"/>
      <c r="C148" s="6"/>
      <c r="D148" s="5"/>
      <c r="E148" s="6"/>
      <c r="F148" s="6"/>
      <c r="G148" s="15"/>
      <c r="H148" s="6"/>
      <c r="I148" s="6"/>
      <c r="J148" s="6"/>
      <c r="K148" s="6"/>
    </row>
    <row r="149" spans="1:11" ht="14.4" hidden="1" x14ac:dyDescent="0.3">
      <c r="A149" s="6"/>
      <c r="B149" s="6"/>
      <c r="C149" s="6"/>
      <c r="D149" s="5"/>
      <c r="E149" s="6"/>
      <c r="F149" s="6"/>
      <c r="G149" s="15"/>
      <c r="H149" s="6"/>
      <c r="I149" s="6"/>
      <c r="J149" s="6"/>
      <c r="K149" s="6"/>
    </row>
    <row r="150" spans="1:11" ht="14.4" hidden="1" x14ac:dyDescent="0.3">
      <c r="A150" s="6"/>
      <c r="B150" s="6"/>
      <c r="C150" s="6"/>
      <c r="D150" s="5"/>
      <c r="E150" s="6"/>
      <c r="F150" s="6"/>
      <c r="G150" s="15"/>
      <c r="H150" s="6"/>
      <c r="I150" s="6"/>
      <c r="J150" s="6"/>
      <c r="K150" s="6"/>
    </row>
    <row r="151" spans="1:11" ht="14.4" hidden="1" x14ac:dyDescent="0.3">
      <c r="A151" s="6"/>
      <c r="B151" s="6"/>
      <c r="C151" s="6"/>
      <c r="D151" s="5"/>
      <c r="E151" s="6"/>
      <c r="F151" s="6"/>
      <c r="G151" s="15"/>
      <c r="H151" s="6"/>
      <c r="I151" s="6"/>
      <c r="J151" s="6"/>
      <c r="K151" s="6"/>
    </row>
    <row r="152" spans="1:11" ht="14.4" hidden="1" x14ac:dyDescent="0.3">
      <c r="A152" s="6"/>
      <c r="B152" s="6"/>
      <c r="C152" s="6"/>
      <c r="D152" s="5"/>
      <c r="E152" s="6"/>
      <c r="F152" s="6"/>
      <c r="G152" s="15"/>
      <c r="H152" s="6"/>
      <c r="I152" s="6"/>
      <c r="J152" s="6"/>
      <c r="K152" s="6"/>
    </row>
    <row r="153" spans="1:11" ht="14.4" hidden="1" x14ac:dyDescent="0.3">
      <c r="A153" s="6"/>
      <c r="B153" s="6"/>
      <c r="C153" s="6"/>
      <c r="D153" s="5"/>
      <c r="E153" s="6"/>
      <c r="F153" s="6"/>
      <c r="G153" s="15"/>
      <c r="H153" s="6"/>
      <c r="I153" s="6"/>
      <c r="J153" s="6"/>
      <c r="K153" s="6"/>
    </row>
    <row r="154" spans="1:11" ht="14.4" hidden="1" x14ac:dyDescent="0.3">
      <c r="A154" s="6"/>
      <c r="B154" s="6"/>
      <c r="C154" s="6"/>
      <c r="D154" s="5"/>
      <c r="E154" s="6"/>
      <c r="F154" s="6"/>
      <c r="G154" s="15"/>
      <c r="H154" s="6"/>
      <c r="I154" s="6"/>
      <c r="J154" s="6"/>
      <c r="K154" s="6"/>
    </row>
    <row r="155" spans="1:11" ht="14.4" hidden="1" x14ac:dyDescent="0.3">
      <c r="A155" s="6"/>
      <c r="B155" s="6"/>
      <c r="C155" s="6"/>
      <c r="D155" s="5"/>
      <c r="E155" s="6"/>
      <c r="F155" s="6"/>
      <c r="G155" s="15"/>
      <c r="H155" s="6"/>
      <c r="I155" s="6"/>
      <c r="J155" s="6"/>
      <c r="K155" s="6"/>
    </row>
    <row r="156" spans="1:11" ht="14.4" hidden="1" x14ac:dyDescent="0.3">
      <c r="A156" s="6"/>
      <c r="B156" s="6"/>
      <c r="C156" s="6"/>
      <c r="D156" s="5"/>
      <c r="E156" s="6"/>
      <c r="F156" s="6"/>
      <c r="G156" s="15"/>
      <c r="H156" s="6"/>
      <c r="I156" s="6"/>
      <c r="J156" s="6"/>
      <c r="K156" s="18"/>
    </row>
    <row r="157" spans="1:11" ht="14.4" hidden="1" x14ac:dyDescent="0.3">
      <c r="A157" s="6"/>
      <c r="B157" s="6"/>
      <c r="C157" s="6"/>
      <c r="D157" s="5"/>
      <c r="E157" s="6"/>
      <c r="F157" s="6"/>
      <c r="G157" s="15"/>
      <c r="H157" s="6"/>
      <c r="I157" s="6"/>
      <c r="J157" s="6"/>
      <c r="K157" s="6"/>
    </row>
    <row r="158" spans="1:11" ht="14.4" hidden="1" x14ac:dyDescent="0.3">
      <c r="A158" s="6"/>
      <c r="B158" s="6"/>
      <c r="C158" s="6"/>
      <c r="D158" s="5"/>
      <c r="E158" s="6"/>
      <c r="F158" s="6"/>
      <c r="G158" s="15"/>
      <c r="H158" s="6"/>
      <c r="I158" s="6"/>
      <c r="J158" s="6"/>
      <c r="K158" s="6"/>
    </row>
    <row r="159" spans="1:11" ht="14.4" hidden="1" x14ac:dyDescent="0.3">
      <c r="A159" s="6"/>
      <c r="B159" s="6"/>
      <c r="C159" s="6"/>
      <c r="D159" s="5"/>
      <c r="E159" s="6"/>
      <c r="F159" s="6"/>
      <c r="G159" s="15"/>
      <c r="H159" s="6"/>
      <c r="I159" s="6"/>
      <c r="J159" s="6"/>
      <c r="K159" s="18"/>
    </row>
    <row r="160" spans="1:11" ht="14.4" hidden="1" x14ac:dyDescent="0.3">
      <c r="A160" s="6"/>
      <c r="B160" s="6"/>
      <c r="C160" s="6"/>
      <c r="D160" s="5"/>
      <c r="E160" s="6"/>
      <c r="F160" s="6"/>
      <c r="G160" s="15"/>
      <c r="H160" s="6"/>
      <c r="I160" s="6"/>
      <c r="J160" s="6"/>
      <c r="K160" s="6"/>
    </row>
    <row r="161" spans="1:11" ht="14.4" hidden="1" x14ac:dyDescent="0.3">
      <c r="A161" s="6"/>
      <c r="B161" s="6"/>
      <c r="C161" s="6"/>
      <c r="D161" s="5"/>
      <c r="E161" s="6"/>
      <c r="F161" s="6"/>
      <c r="G161" s="15"/>
      <c r="H161" s="6"/>
      <c r="I161" s="6"/>
      <c r="J161" s="6"/>
      <c r="K161" s="6"/>
    </row>
    <row r="162" spans="1:11" ht="14.4" hidden="1" x14ac:dyDescent="0.3">
      <c r="A162" s="6"/>
      <c r="B162" s="6"/>
      <c r="C162" s="6"/>
      <c r="D162" s="5"/>
      <c r="E162" s="6"/>
      <c r="F162" s="6"/>
      <c r="G162" s="15"/>
      <c r="H162" s="6"/>
      <c r="I162" s="6"/>
      <c r="J162" s="6"/>
      <c r="K162" s="6"/>
    </row>
    <row r="163" spans="1:11" ht="14.4" hidden="1" x14ac:dyDescent="0.3">
      <c r="A163" s="6"/>
      <c r="B163" s="6"/>
      <c r="C163" s="6"/>
      <c r="D163" s="5"/>
      <c r="E163" s="6"/>
      <c r="F163" s="6"/>
      <c r="G163" s="15"/>
      <c r="H163" s="6"/>
      <c r="I163" s="6"/>
      <c r="J163" s="6"/>
      <c r="K163" s="6"/>
    </row>
    <row r="164" spans="1:11" ht="14.4" hidden="1" x14ac:dyDescent="0.3">
      <c r="A164" s="6"/>
      <c r="B164" s="6"/>
      <c r="C164" s="6"/>
      <c r="D164" s="5"/>
      <c r="E164" s="6"/>
      <c r="F164" s="6"/>
      <c r="G164" s="15"/>
      <c r="H164" s="6"/>
      <c r="I164" s="6"/>
      <c r="J164" s="6"/>
      <c r="K164" s="6"/>
    </row>
    <row r="165" spans="1:11" ht="14.4" hidden="1" x14ac:dyDescent="0.3">
      <c r="A165" s="6"/>
      <c r="B165" s="6"/>
      <c r="C165" s="6"/>
      <c r="D165" s="5"/>
      <c r="E165" s="6"/>
      <c r="F165" s="6"/>
      <c r="G165" s="15"/>
      <c r="H165" s="6"/>
      <c r="I165" s="6"/>
      <c r="J165" s="6"/>
      <c r="K165" s="6"/>
    </row>
    <row r="166" spans="1:11" ht="14.4" hidden="1" x14ac:dyDescent="0.3">
      <c r="A166" s="6"/>
      <c r="B166" s="6"/>
      <c r="C166" s="6"/>
      <c r="D166" s="5"/>
      <c r="E166" s="6"/>
      <c r="F166" s="6"/>
      <c r="G166" s="15"/>
      <c r="H166" s="6"/>
      <c r="I166" s="6"/>
      <c r="J166" s="6"/>
      <c r="K166" s="6"/>
    </row>
    <row r="167" spans="1:11" ht="14.4" hidden="1" x14ac:dyDescent="0.3">
      <c r="A167" s="6"/>
      <c r="B167" s="6"/>
      <c r="C167" s="6"/>
      <c r="D167" s="5"/>
      <c r="E167" s="6"/>
      <c r="F167" s="6"/>
      <c r="G167" s="15"/>
      <c r="H167" s="6"/>
      <c r="I167" s="6"/>
      <c r="J167" s="6"/>
      <c r="K167" s="6"/>
    </row>
    <row r="168" spans="1:11" ht="14.4" hidden="1" x14ac:dyDescent="0.3">
      <c r="A168" s="6"/>
      <c r="B168" s="6"/>
      <c r="C168" s="6"/>
      <c r="D168" s="5"/>
      <c r="E168" s="6"/>
      <c r="F168" s="6"/>
      <c r="G168" s="15"/>
      <c r="H168" s="6"/>
      <c r="I168" s="6"/>
      <c r="J168" s="6"/>
      <c r="K168" s="6"/>
    </row>
    <row r="169" spans="1:11" ht="14.4" hidden="1" x14ac:dyDescent="0.3">
      <c r="A169" s="6"/>
      <c r="B169" s="6"/>
      <c r="C169" s="6"/>
      <c r="D169" s="5"/>
      <c r="E169" s="6"/>
      <c r="F169" s="6"/>
      <c r="G169" s="15"/>
      <c r="H169" s="6"/>
      <c r="I169" s="6"/>
      <c r="J169" s="6"/>
      <c r="K169" s="6"/>
    </row>
    <row r="170" spans="1:11" ht="14.4" hidden="1" x14ac:dyDescent="0.3">
      <c r="A170" s="6"/>
      <c r="B170" s="6"/>
      <c r="C170" s="6"/>
      <c r="D170" s="5"/>
      <c r="E170" s="6"/>
      <c r="F170" s="6"/>
      <c r="G170" s="15"/>
      <c r="H170" s="6"/>
      <c r="I170" s="6"/>
      <c r="J170" s="6"/>
      <c r="K170" s="6"/>
    </row>
    <row r="171" spans="1:11" ht="14.4" hidden="1" x14ac:dyDescent="0.3">
      <c r="A171" s="6"/>
      <c r="B171" s="6"/>
      <c r="C171" s="6"/>
      <c r="D171" s="5"/>
      <c r="E171" s="6"/>
      <c r="F171" s="6"/>
      <c r="G171" s="15"/>
      <c r="H171" s="6"/>
      <c r="I171" s="6"/>
      <c r="J171" s="6"/>
      <c r="K171" s="6"/>
    </row>
    <row r="172" spans="1:11" ht="14.4" hidden="1" x14ac:dyDescent="0.3">
      <c r="A172" s="6"/>
      <c r="B172" s="6"/>
      <c r="C172" s="6"/>
      <c r="D172" s="5"/>
      <c r="E172" s="6"/>
      <c r="F172" s="6"/>
      <c r="G172" s="15"/>
      <c r="H172" s="6"/>
      <c r="I172" s="6"/>
      <c r="J172" s="6"/>
      <c r="K172" s="6"/>
    </row>
    <row r="173" spans="1:11" ht="14.4" hidden="1" x14ac:dyDescent="0.3">
      <c r="A173" s="6"/>
      <c r="B173" s="6"/>
      <c r="C173" s="6"/>
      <c r="D173" s="5"/>
      <c r="E173" s="6"/>
      <c r="F173" s="6"/>
      <c r="G173" s="15"/>
      <c r="H173" s="6"/>
      <c r="I173" s="6"/>
      <c r="J173" s="6"/>
      <c r="K173" s="6"/>
    </row>
    <row r="174" spans="1:11" ht="14.4" hidden="1" x14ac:dyDescent="0.3">
      <c r="A174" s="6"/>
      <c r="B174" s="6"/>
      <c r="C174" s="6"/>
      <c r="D174" s="5"/>
      <c r="E174" s="6"/>
      <c r="F174" s="6"/>
      <c r="G174" s="15"/>
      <c r="H174" s="6"/>
      <c r="I174" s="6"/>
      <c r="J174" s="6"/>
      <c r="K174" s="6"/>
    </row>
    <row r="175" spans="1:11" s="7" customFormat="1" ht="20.399999999999999" hidden="1" customHeight="1" x14ac:dyDescent="0.3">
      <c r="A175" s="6"/>
      <c r="B175" s="6"/>
      <c r="C175" s="6"/>
      <c r="D175" s="5"/>
      <c r="E175" s="6"/>
      <c r="F175" s="6"/>
      <c r="G175" s="15"/>
      <c r="H175" s="6"/>
      <c r="I175" s="6"/>
      <c r="J175" s="6"/>
      <c r="K175" s="6"/>
    </row>
    <row r="176" spans="1:11" s="7" customFormat="1" ht="20.399999999999999" hidden="1" customHeight="1" x14ac:dyDescent="0.3">
      <c r="A176" s="6"/>
      <c r="B176" s="6"/>
      <c r="C176" s="6"/>
      <c r="D176" s="5"/>
      <c r="E176" s="6"/>
      <c r="F176" s="6"/>
      <c r="G176" s="15"/>
      <c r="H176" s="6"/>
      <c r="I176" s="6"/>
      <c r="J176" s="6"/>
      <c r="K176" s="6"/>
    </row>
    <row r="177" spans="1:11" s="7" customFormat="1" ht="20.399999999999999" hidden="1" customHeight="1" x14ac:dyDescent="0.3">
      <c r="A177" s="6"/>
      <c r="B177" s="6"/>
      <c r="C177" s="6"/>
      <c r="D177" s="5"/>
      <c r="E177" s="6"/>
      <c r="F177" s="6"/>
      <c r="G177" s="15"/>
      <c r="H177" s="6"/>
      <c r="I177" s="6"/>
      <c r="J177" s="6"/>
      <c r="K177" s="6"/>
    </row>
    <row r="178" spans="1:11" ht="14.4" hidden="1" x14ac:dyDescent="0.3">
      <c r="A178" s="6"/>
      <c r="B178" s="6"/>
      <c r="C178" s="6"/>
      <c r="D178" s="5"/>
      <c r="E178" s="6"/>
      <c r="F178" s="6"/>
      <c r="G178" s="15"/>
      <c r="H178" s="6"/>
      <c r="I178" s="6"/>
      <c r="J178" s="6"/>
      <c r="K178" s="6"/>
    </row>
    <row r="179" spans="1:11" ht="14.4" hidden="1" x14ac:dyDescent="0.3">
      <c r="A179" s="6"/>
      <c r="B179" s="6"/>
      <c r="C179" s="6"/>
      <c r="D179" s="5"/>
      <c r="E179" s="6"/>
      <c r="F179" s="6"/>
      <c r="G179" s="15"/>
      <c r="H179" s="6"/>
      <c r="I179" s="6"/>
      <c r="J179" s="6"/>
      <c r="K179" s="6"/>
    </row>
    <row r="180" spans="1:11" ht="14.4" hidden="1" x14ac:dyDescent="0.3">
      <c r="A180" s="6"/>
      <c r="B180" s="6"/>
      <c r="C180" s="6"/>
      <c r="D180" s="5"/>
      <c r="E180" s="6"/>
      <c r="F180" s="6"/>
      <c r="G180" s="15"/>
      <c r="H180" s="6"/>
      <c r="I180" s="6"/>
      <c r="J180" s="6"/>
      <c r="K180" s="6"/>
    </row>
    <row r="181" spans="1:11" ht="14.4" hidden="1" x14ac:dyDescent="0.3">
      <c r="A181" s="6"/>
      <c r="B181" s="6"/>
      <c r="C181" s="6"/>
      <c r="D181" s="5"/>
      <c r="E181" s="6"/>
      <c r="F181" s="6"/>
      <c r="G181" s="15"/>
      <c r="H181" s="6"/>
      <c r="I181" s="6"/>
      <c r="J181" s="6"/>
      <c r="K181" s="6"/>
    </row>
    <row r="182" spans="1:11" ht="14.4" hidden="1" x14ac:dyDescent="0.3">
      <c r="A182" s="6"/>
      <c r="B182" s="6"/>
      <c r="C182" s="6"/>
      <c r="D182" s="5"/>
      <c r="E182" s="6"/>
      <c r="F182" s="6"/>
      <c r="G182" s="15"/>
      <c r="H182" s="6"/>
      <c r="I182" s="6"/>
      <c r="J182" s="6"/>
      <c r="K182" s="6"/>
    </row>
    <row r="183" spans="1:11" ht="14.4" hidden="1" x14ac:dyDescent="0.3">
      <c r="A183" s="6"/>
      <c r="B183" s="6"/>
      <c r="C183" s="6"/>
      <c r="D183" s="5"/>
      <c r="E183" s="6"/>
      <c r="F183" s="6"/>
      <c r="G183" s="15"/>
      <c r="H183" s="6"/>
      <c r="I183" s="6"/>
      <c r="J183" s="6"/>
      <c r="K183" s="6"/>
    </row>
    <row r="184" spans="1:11" ht="14.4" hidden="1" x14ac:dyDescent="0.3">
      <c r="A184" s="6"/>
      <c r="B184" s="6"/>
      <c r="C184" s="6"/>
      <c r="D184" s="5"/>
      <c r="E184" s="6"/>
      <c r="F184" s="6"/>
      <c r="G184" s="15"/>
      <c r="H184" s="6"/>
      <c r="I184" s="6"/>
      <c r="J184" s="6"/>
      <c r="K184" s="6"/>
    </row>
    <row r="185" spans="1:11" ht="14.4" hidden="1" x14ac:dyDescent="0.3">
      <c r="A185" s="6"/>
      <c r="B185" s="6"/>
      <c r="C185" s="6"/>
      <c r="D185" s="5"/>
      <c r="E185" s="6"/>
      <c r="F185" s="6"/>
      <c r="G185" s="15"/>
      <c r="H185" s="6"/>
      <c r="I185" s="6"/>
      <c r="J185" s="6"/>
      <c r="K185" s="6"/>
    </row>
    <row r="186" spans="1:11" ht="14.4" hidden="1" x14ac:dyDescent="0.3">
      <c r="A186" s="6"/>
      <c r="B186" s="6"/>
      <c r="C186" s="6"/>
      <c r="D186" s="5"/>
      <c r="E186" s="6"/>
      <c r="F186" s="6"/>
      <c r="G186" s="15"/>
      <c r="H186" s="6"/>
      <c r="I186" s="6"/>
      <c r="J186" s="6"/>
      <c r="K186" s="6"/>
    </row>
    <row r="187" spans="1:11" ht="14.4" hidden="1" x14ac:dyDescent="0.3">
      <c r="A187" s="6"/>
      <c r="B187" s="6"/>
      <c r="C187" s="6"/>
      <c r="D187" s="5"/>
      <c r="E187" s="6"/>
      <c r="F187" s="6"/>
      <c r="G187" s="15"/>
      <c r="H187" s="6"/>
      <c r="I187" s="6"/>
      <c r="J187" s="6"/>
      <c r="K187" s="6"/>
    </row>
    <row r="188" spans="1:11" ht="14.4" hidden="1" x14ac:dyDescent="0.3">
      <c r="A188" s="6"/>
      <c r="B188" s="6"/>
      <c r="C188" s="6"/>
      <c r="D188" s="5"/>
      <c r="E188" s="6"/>
      <c r="F188" s="6"/>
      <c r="G188" s="15"/>
      <c r="H188" s="6"/>
      <c r="I188" s="6"/>
      <c r="J188" s="6"/>
      <c r="K188" s="6"/>
    </row>
    <row r="189" spans="1:11" ht="14.4" hidden="1" x14ac:dyDescent="0.3">
      <c r="A189" s="6"/>
      <c r="B189" s="6"/>
      <c r="C189" s="6"/>
      <c r="D189" s="5"/>
      <c r="E189" s="6"/>
      <c r="F189" s="6"/>
      <c r="G189" s="15"/>
      <c r="H189" s="6"/>
      <c r="I189" s="6"/>
      <c r="J189" s="6"/>
      <c r="K189" s="6"/>
    </row>
    <row r="190" spans="1:11" ht="14.4" hidden="1" x14ac:dyDescent="0.3">
      <c r="A190" s="6"/>
      <c r="B190" s="6"/>
      <c r="C190" s="6"/>
      <c r="D190" s="5"/>
      <c r="E190" s="6"/>
      <c r="F190" s="6"/>
      <c r="G190" s="15"/>
      <c r="H190" s="6"/>
      <c r="I190" s="6"/>
      <c r="J190" s="6"/>
      <c r="K190" s="6"/>
    </row>
    <row r="191" spans="1:11" ht="14.4" hidden="1" x14ac:dyDescent="0.3">
      <c r="A191" s="6"/>
      <c r="B191" s="6"/>
      <c r="C191" s="6"/>
      <c r="D191" s="5"/>
      <c r="E191" s="6"/>
      <c r="F191" s="6"/>
      <c r="G191" s="15"/>
      <c r="H191" s="6"/>
      <c r="I191" s="6"/>
      <c r="J191" s="6"/>
      <c r="K191" s="6"/>
    </row>
    <row r="192" spans="1:11" ht="14.4" hidden="1" x14ac:dyDescent="0.3">
      <c r="A192" s="6"/>
      <c r="B192" s="6"/>
      <c r="C192" s="6"/>
      <c r="D192" s="5"/>
      <c r="E192" s="6"/>
      <c r="F192" s="6"/>
      <c r="G192" s="15"/>
      <c r="H192" s="6"/>
      <c r="I192" s="6"/>
      <c r="J192" s="6"/>
      <c r="K192" s="6"/>
    </row>
    <row r="193" spans="1:11" ht="14.4" hidden="1" x14ac:dyDescent="0.3">
      <c r="A193" s="6"/>
      <c r="B193" s="6"/>
      <c r="C193" s="6"/>
      <c r="D193" s="5"/>
      <c r="E193" s="6"/>
      <c r="F193" s="6"/>
      <c r="G193" s="15"/>
      <c r="H193" s="6"/>
      <c r="I193" s="6"/>
      <c r="J193" s="6"/>
      <c r="K193" s="6"/>
    </row>
    <row r="194" spans="1:11" ht="14.4" hidden="1" x14ac:dyDescent="0.3">
      <c r="A194" s="6"/>
      <c r="B194" s="6"/>
      <c r="C194" s="6"/>
      <c r="D194" s="5"/>
      <c r="E194" s="6"/>
      <c r="F194" s="6"/>
      <c r="G194" s="15"/>
      <c r="H194" s="6"/>
      <c r="I194" s="6"/>
      <c r="J194" s="6"/>
      <c r="K194" s="6"/>
    </row>
    <row r="195" spans="1:11" ht="14.4" hidden="1" x14ac:dyDescent="0.3">
      <c r="A195" s="6"/>
      <c r="B195" s="6"/>
      <c r="C195" s="6"/>
      <c r="D195" s="5"/>
      <c r="E195" s="6"/>
      <c r="F195" s="6"/>
      <c r="G195" s="15"/>
      <c r="H195" s="6"/>
      <c r="I195" s="6"/>
      <c r="J195" s="6"/>
      <c r="K195" s="6"/>
    </row>
    <row r="196" spans="1:11" ht="14.4" hidden="1" x14ac:dyDescent="0.3">
      <c r="A196" s="6"/>
      <c r="B196" s="6"/>
      <c r="C196" s="6"/>
      <c r="D196" s="5"/>
      <c r="E196" s="6"/>
      <c r="F196" s="6"/>
      <c r="G196" s="15"/>
      <c r="H196" s="6"/>
      <c r="I196" s="6"/>
      <c r="J196" s="6"/>
      <c r="K196" s="6"/>
    </row>
    <row r="197" spans="1:11" ht="19.8" customHeight="1" x14ac:dyDescent="0.3">
      <c r="A197" t="s">
        <v>3876</v>
      </c>
    </row>
    <row r="198" spans="1:11" ht="14.4" x14ac:dyDescent="0.3">
      <c r="A198" s="17" t="s">
        <v>946</v>
      </c>
      <c r="B198" s="17"/>
    </row>
    <row r="199" spans="1:11" ht="14.4" x14ac:dyDescent="0.3">
      <c r="A199" s="16" t="s">
        <v>3877</v>
      </c>
      <c r="B199" s="16"/>
    </row>
    <row r="200" spans="1:11" x14ac:dyDescent="0.3">
      <c r="A200" t="s">
        <v>3878</v>
      </c>
    </row>
    <row r="201" spans="1:11" x14ac:dyDescent="0.3">
      <c r="A201" t="s">
        <v>3879</v>
      </c>
    </row>
  </sheetData>
  <pageMargins left="0.7" right="0.7" top="0.75" bottom="0.75" header="0.3" footer="0.3"/>
  <pageSetup scale="87"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67098-4365-4B27-A621-EC8F3A8748A5}">
  <sheetPr codeName="Sheet14">
    <outlinePr summaryBelow="0"/>
  </sheetPr>
  <dimension ref="A1:K161"/>
  <sheetViews>
    <sheetView workbookViewId="0">
      <selection activeCell="J16" sqref="J16"/>
    </sheetView>
  </sheetViews>
  <sheetFormatPr defaultColWidth="9.109375" defaultRowHeight="14.4" x14ac:dyDescent="0.3"/>
  <cols>
    <col min="1" max="3" width="8.44140625" style="8" customWidth="1"/>
    <col min="4" max="5" width="14.33203125" style="8" customWidth="1"/>
    <col min="6" max="6" width="8.44140625" style="8" customWidth="1"/>
    <col min="7" max="7" width="13" style="8" customWidth="1"/>
    <col min="8" max="9" width="14.33203125" style="8" customWidth="1"/>
    <col min="10" max="10" width="14.21875" style="8" customWidth="1"/>
    <col min="11" max="11" width="17.44140625" style="8" customWidth="1"/>
    <col min="12" max="16384" width="9.109375" style="8"/>
  </cols>
  <sheetData>
    <row r="1" spans="1:11" ht="13.5" customHeight="1" x14ac:dyDescent="0.3">
      <c r="A1" t="s">
        <v>899</v>
      </c>
      <c r="B1" t="s">
        <v>905</v>
      </c>
      <c r="C1" t="s">
        <v>906</v>
      </c>
      <c r="D1" t="s">
        <v>907</v>
      </c>
      <c r="E1" t="s">
        <v>908</v>
      </c>
      <c r="F1" t="s">
        <v>1303</v>
      </c>
      <c r="G1" t="s">
        <v>3880</v>
      </c>
      <c r="H1" t="s">
        <v>1302</v>
      </c>
      <c r="I1" t="s">
        <v>1301</v>
      </c>
      <c r="J1" t="s">
        <v>1300</v>
      </c>
      <c r="K1" t="s">
        <v>1299</v>
      </c>
    </row>
    <row r="2" spans="1:11" x14ac:dyDescent="0.3">
      <c r="A2">
        <v>8483</v>
      </c>
      <c r="B2">
        <v>3</v>
      </c>
      <c r="C2">
        <v>99031</v>
      </c>
      <c r="D2" t="s">
        <v>998</v>
      </c>
      <c r="E2" t="s">
        <v>401</v>
      </c>
      <c r="F2">
        <v>5</v>
      </c>
      <c r="G2">
        <v>44580</v>
      </c>
      <c r="H2" t="s">
        <v>5340</v>
      </c>
      <c r="I2" t="s">
        <v>5339</v>
      </c>
      <c r="J2" t="s">
        <v>4387</v>
      </c>
      <c r="K2" t="s">
        <v>3903</v>
      </c>
    </row>
    <row r="3" spans="1:11" x14ac:dyDescent="0.3">
      <c r="A3">
        <v>4147</v>
      </c>
      <c r="B3">
        <v>3</v>
      </c>
      <c r="C3">
        <v>99061</v>
      </c>
      <c r="D3" t="s">
        <v>973</v>
      </c>
      <c r="E3" t="s">
        <v>98</v>
      </c>
      <c r="F3">
        <v>15</v>
      </c>
      <c r="G3">
        <v>44580</v>
      </c>
      <c r="H3" t="s">
        <v>5338</v>
      </c>
      <c r="I3" t="s">
        <v>5337</v>
      </c>
      <c r="J3" t="s">
        <v>5336</v>
      </c>
      <c r="K3" t="s">
        <v>5335</v>
      </c>
    </row>
    <row r="4" spans="1:11" x14ac:dyDescent="0.3">
      <c r="A4">
        <v>4152</v>
      </c>
      <c r="B4">
        <v>3</v>
      </c>
      <c r="C4">
        <v>99061</v>
      </c>
      <c r="D4" t="s">
        <v>1953</v>
      </c>
      <c r="E4" t="s">
        <v>102</v>
      </c>
      <c r="F4">
        <v>20</v>
      </c>
      <c r="G4">
        <v>44580</v>
      </c>
      <c r="H4" t="s">
        <v>5334</v>
      </c>
      <c r="I4" t="s">
        <v>5333</v>
      </c>
      <c r="J4" t="s">
        <v>5332</v>
      </c>
      <c r="K4" t="s">
        <v>5331</v>
      </c>
    </row>
    <row r="5" spans="1:11" x14ac:dyDescent="0.3">
      <c r="A5">
        <v>8476</v>
      </c>
      <c r="B5">
        <v>3</v>
      </c>
      <c r="C5">
        <v>99031</v>
      </c>
      <c r="D5" t="s">
        <v>1173</v>
      </c>
      <c r="E5" t="s">
        <v>396</v>
      </c>
      <c r="F5">
        <v>25</v>
      </c>
      <c r="G5">
        <v>44580</v>
      </c>
      <c r="H5" t="s">
        <v>5330</v>
      </c>
      <c r="I5" t="s">
        <v>5329</v>
      </c>
      <c r="J5" t="s">
        <v>5328</v>
      </c>
      <c r="K5" t="s">
        <v>4359</v>
      </c>
    </row>
    <row r="6" spans="1:11" x14ac:dyDescent="0.3">
      <c r="A6">
        <v>14130</v>
      </c>
      <c r="B6">
        <v>3</v>
      </c>
      <c r="C6">
        <v>99031</v>
      </c>
      <c r="D6" t="s">
        <v>1949</v>
      </c>
      <c r="E6" t="s">
        <v>785</v>
      </c>
      <c r="F6">
        <v>26</v>
      </c>
      <c r="G6">
        <v>44580</v>
      </c>
      <c r="H6" t="s">
        <v>5327</v>
      </c>
      <c r="I6" t="s">
        <v>3664</v>
      </c>
      <c r="J6" t="s">
        <v>4200</v>
      </c>
      <c r="K6" t="s">
        <v>4915</v>
      </c>
    </row>
    <row r="7" spans="1:11" x14ac:dyDescent="0.3">
      <c r="A7">
        <v>12971</v>
      </c>
      <c r="B7">
        <v>3</v>
      </c>
      <c r="C7">
        <v>99031</v>
      </c>
      <c r="D7" t="s">
        <v>1947</v>
      </c>
      <c r="E7" t="s">
        <v>443</v>
      </c>
      <c r="F7">
        <v>27</v>
      </c>
      <c r="G7">
        <v>44580</v>
      </c>
      <c r="H7" t="s">
        <v>5326</v>
      </c>
      <c r="I7" t="s">
        <v>5325</v>
      </c>
      <c r="J7" t="s">
        <v>4214</v>
      </c>
      <c r="K7" t="s">
        <v>5324</v>
      </c>
    </row>
    <row r="8" spans="1:11" x14ac:dyDescent="0.3">
      <c r="A8">
        <v>4800</v>
      </c>
      <c r="B8">
        <v>3</v>
      </c>
      <c r="C8">
        <v>229390</v>
      </c>
      <c r="D8" t="s">
        <v>949</v>
      </c>
      <c r="E8" t="s">
        <v>344</v>
      </c>
      <c r="F8">
        <v>30</v>
      </c>
      <c r="G8">
        <v>44580</v>
      </c>
      <c r="H8" t="s">
        <v>5323</v>
      </c>
      <c r="I8" t="s">
        <v>5322</v>
      </c>
      <c r="J8" t="s">
        <v>5321</v>
      </c>
      <c r="K8" t="s">
        <v>5320</v>
      </c>
    </row>
    <row r="9" spans="1:11" x14ac:dyDescent="0.3">
      <c r="A9">
        <v>4150</v>
      </c>
      <c r="B9">
        <v>3</v>
      </c>
      <c r="C9">
        <v>99061</v>
      </c>
      <c r="D9" t="s">
        <v>1942</v>
      </c>
      <c r="E9" t="s">
        <v>100</v>
      </c>
      <c r="F9">
        <v>40</v>
      </c>
      <c r="G9">
        <v>44580</v>
      </c>
      <c r="H9" t="s">
        <v>5319</v>
      </c>
      <c r="I9" t="s">
        <v>5318</v>
      </c>
      <c r="J9" t="s">
        <v>5317</v>
      </c>
      <c r="K9" t="s">
        <v>5316</v>
      </c>
    </row>
    <row r="10" spans="1:11" x14ac:dyDescent="0.3">
      <c r="A10">
        <v>8474</v>
      </c>
      <c r="B10">
        <v>3</v>
      </c>
      <c r="C10">
        <v>99031</v>
      </c>
      <c r="D10" t="s">
        <v>1178</v>
      </c>
      <c r="E10" t="s">
        <v>394</v>
      </c>
      <c r="F10">
        <v>45</v>
      </c>
      <c r="G10">
        <v>44580</v>
      </c>
      <c r="H10" t="s">
        <v>5315</v>
      </c>
      <c r="I10" t="s">
        <v>5314</v>
      </c>
      <c r="J10" t="s">
        <v>5313</v>
      </c>
      <c r="K10" t="s">
        <v>5312</v>
      </c>
    </row>
    <row r="11" spans="1:11" x14ac:dyDescent="0.3">
      <c r="A11">
        <v>4406</v>
      </c>
      <c r="B11">
        <v>3</v>
      </c>
      <c r="C11">
        <v>225702</v>
      </c>
      <c r="D11" t="s">
        <v>949</v>
      </c>
      <c r="E11" t="s">
        <v>191</v>
      </c>
      <c r="F11">
        <v>55</v>
      </c>
      <c r="G11">
        <v>44580</v>
      </c>
      <c r="H11" t="s">
        <v>5311</v>
      </c>
      <c r="I11" t="s">
        <v>4384</v>
      </c>
      <c r="J11" t="s">
        <v>4084</v>
      </c>
      <c r="K11" t="s">
        <v>4126</v>
      </c>
    </row>
    <row r="12" spans="1:11" x14ac:dyDescent="0.3">
      <c r="A12">
        <v>4196</v>
      </c>
      <c r="B12">
        <v>3</v>
      </c>
      <c r="C12">
        <v>99046</v>
      </c>
      <c r="D12" t="s">
        <v>1154</v>
      </c>
      <c r="E12" t="s">
        <v>119</v>
      </c>
      <c r="F12">
        <v>60</v>
      </c>
      <c r="G12">
        <v>44580</v>
      </c>
      <c r="H12" t="s">
        <v>5310</v>
      </c>
      <c r="I12" t="s">
        <v>5309</v>
      </c>
      <c r="J12" t="s">
        <v>5308</v>
      </c>
      <c r="K12" t="s">
        <v>4279</v>
      </c>
    </row>
    <row r="13" spans="1:11" x14ac:dyDescent="0.3">
      <c r="A13">
        <v>10890</v>
      </c>
      <c r="B13">
        <v>3</v>
      </c>
      <c r="C13">
        <v>231685</v>
      </c>
      <c r="D13" t="s">
        <v>949</v>
      </c>
      <c r="E13" t="s">
        <v>552</v>
      </c>
      <c r="F13">
        <v>80</v>
      </c>
      <c r="G13">
        <v>44580</v>
      </c>
      <c r="H13" t="s">
        <v>5307</v>
      </c>
      <c r="I13" t="s">
        <v>5306</v>
      </c>
      <c r="J13" t="s">
        <v>5305</v>
      </c>
      <c r="K13" t="s">
        <v>4773</v>
      </c>
    </row>
    <row r="14" spans="1:11" x14ac:dyDescent="0.3">
      <c r="A14">
        <v>8475</v>
      </c>
      <c r="B14">
        <v>3</v>
      </c>
      <c r="C14">
        <v>99031</v>
      </c>
      <c r="D14" t="s">
        <v>1055</v>
      </c>
      <c r="E14" t="s">
        <v>395</v>
      </c>
      <c r="F14">
        <v>85</v>
      </c>
      <c r="G14">
        <v>44580</v>
      </c>
      <c r="H14" t="s">
        <v>5304</v>
      </c>
      <c r="I14" t="s">
        <v>5303</v>
      </c>
      <c r="J14" t="s">
        <v>5302</v>
      </c>
      <c r="K14" t="s">
        <v>4262</v>
      </c>
    </row>
    <row r="15" spans="1:11" x14ac:dyDescent="0.3">
      <c r="A15">
        <v>4510</v>
      </c>
      <c r="B15">
        <v>3</v>
      </c>
      <c r="C15">
        <v>226988</v>
      </c>
      <c r="D15" t="s">
        <v>949</v>
      </c>
      <c r="E15" t="s">
        <v>233</v>
      </c>
      <c r="F15">
        <v>90</v>
      </c>
      <c r="G15">
        <v>44580</v>
      </c>
      <c r="H15" t="s">
        <v>5301</v>
      </c>
      <c r="I15" t="s">
        <v>5300</v>
      </c>
      <c r="J15" t="s">
        <v>4010</v>
      </c>
      <c r="K15" t="s">
        <v>5299</v>
      </c>
    </row>
    <row r="16" spans="1:11" x14ac:dyDescent="0.3">
      <c r="A16">
        <v>4509</v>
      </c>
      <c r="B16">
        <v>3</v>
      </c>
      <c r="C16">
        <v>226987</v>
      </c>
      <c r="D16" t="s">
        <v>949</v>
      </c>
      <c r="E16" t="s">
        <v>232</v>
      </c>
      <c r="F16">
        <v>92</v>
      </c>
      <c r="G16">
        <v>44580</v>
      </c>
      <c r="H16" t="s">
        <v>5298</v>
      </c>
      <c r="I16" t="s">
        <v>5297</v>
      </c>
      <c r="J16" t="s">
        <v>3982</v>
      </c>
      <c r="K16" t="s">
        <v>4014</v>
      </c>
    </row>
    <row r="17" spans="1:11" x14ac:dyDescent="0.3">
      <c r="A17">
        <v>4156</v>
      </c>
      <c r="B17">
        <v>3</v>
      </c>
      <c r="C17">
        <v>99061</v>
      </c>
      <c r="D17" t="s">
        <v>1924</v>
      </c>
      <c r="E17" t="s">
        <v>103</v>
      </c>
      <c r="F17">
        <v>100</v>
      </c>
      <c r="G17">
        <v>44580</v>
      </c>
      <c r="H17" t="s">
        <v>5296</v>
      </c>
      <c r="I17" t="s">
        <v>5295</v>
      </c>
      <c r="J17" t="s">
        <v>5294</v>
      </c>
      <c r="K17" t="s">
        <v>3917</v>
      </c>
    </row>
    <row r="18" spans="1:11" x14ac:dyDescent="0.3">
      <c r="A18">
        <v>12727</v>
      </c>
      <c r="B18">
        <v>3</v>
      </c>
      <c r="C18">
        <v>232728</v>
      </c>
      <c r="D18" t="s">
        <v>949</v>
      </c>
      <c r="E18" t="s">
        <v>708</v>
      </c>
      <c r="F18">
        <v>102</v>
      </c>
      <c r="G18">
        <v>44580</v>
      </c>
      <c r="H18" t="s">
        <v>5293</v>
      </c>
      <c r="I18" t="s">
        <v>1257</v>
      </c>
      <c r="J18" t="s">
        <v>5292</v>
      </c>
      <c r="K18" t="s">
        <v>5291</v>
      </c>
    </row>
    <row r="19" spans="1:11" x14ac:dyDescent="0.3">
      <c r="A19">
        <v>8618</v>
      </c>
      <c r="B19">
        <v>3</v>
      </c>
      <c r="C19">
        <v>229826</v>
      </c>
      <c r="D19" t="s">
        <v>949</v>
      </c>
      <c r="E19" t="s">
        <v>439</v>
      </c>
      <c r="F19">
        <v>115</v>
      </c>
      <c r="G19">
        <v>44580</v>
      </c>
      <c r="H19" t="s">
        <v>5290</v>
      </c>
      <c r="I19" t="s">
        <v>5289</v>
      </c>
      <c r="J19" t="s">
        <v>5083</v>
      </c>
      <c r="K19" t="s">
        <v>5288</v>
      </c>
    </row>
    <row r="20" spans="1:11" x14ac:dyDescent="0.3">
      <c r="A20">
        <v>4231</v>
      </c>
      <c r="B20">
        <v>3</v>
      </c>
      <c r="C20">
        <v>99046</v>
      </c>
      <c r="D20" t="s">
        <v>1178</v>
      </c>
      <c r="E20" t="s">
        <v>128</v>
      </c>
      <c r="F20">
        <v>125</v>
      </c>
      <c r="G20">
        <v>44580</v>
      </c>
      <c r="H20" t="s">
        <v>5287</v>
      </c>
      <c r="I20" t="s">
        <v>5286</v>
      </c>
      <c r="J20" t="s">
        <v>5285</v>
      </c>
      <c r="K20" t="s">
        <v>5284</v>
      </c>
    </row>
    <row r="21" spans="1:11" x14ac:dyDescent="0.3">
      <c r="A21">
        <v>12589</v>
      </c>
      <c r="B21">
        <v>3</v>
      </c>
      <c r="C21">
        <v>99046</v>
      </c>
      <c r="D21" t="s">
        <v>1913</v>
      </c>
      <c r="E21" t="s">
        <v>694</v>
      </c>
      <c r="F21">
        <v>126</v>
      </c>
      <c r="G21">
        <v>44580</v>
      </c>
      <c r="H21" t="s">
        <v>5283</v>
      </c>
      <c r="I21" t="s">
        <v>5282</v>
      </c>
      <c r="J21" t="s">
        <v>5281</v>
      </c>
      <c r="K21" t="s">
        <v>4477</v>
      </c>
    </row>
    <row r="22" spans="1:11" x14ac:dyDescent="0.3">
      <c r="A22">
        <v>4343</v>
      </c>
      <c r="B22">
        <v>3</v>
      </c>
      <c r="C22">
        <v>224174</v>
      </c>
      <c r="D22" t="s">
        <v>949</v>
      </c>
      <c r="E22" t="s">
        <v>172</v>
      </c>
      <c r="F22">
        <v>135</v>
      </c>
      <c r="G22">
        <v>44580</v>
      </c>
      <c r="H22" t="s">
        <v>5280</v>
      </c>
      <c r="I22" t="s">
        <v>5279</v>
      </c>
      <c r="J22" t="s">
        <v>4275</v>
      </c>
      <c r="K22" t="s">
        <v>5278</v>
      </c>
    </row>
    <row r="23" spans="1:11" x14ac:dyDescent="0.3">
      <c r="A23">
        <v>4232</v>
      </c>
      <c r="B23">
        <v>3</v>
      </c>
      <c r="C23">
        <v>222192</v>
      </c>
      <c r="D23" t="s">
        <v>949</v>
      </c>
      <c r="E23" t="s">
        <v>129</v>
      </c>
      <c r="F23">
        <v>140</v>
      </c>
      <c r="G23">
        <v>44580</v>
      </c>
      <c r="H23" t="s">
        <v>5277</v>
      </c>
      <c r="I23" t="s">
        <v>4345</v>
      </c>
      <c r="J23" t="s">
        <v>5123</v>
      </c>
      <c r="K23" t="s">
        <v>4014</v>
      </c>
    </row>
    <row r="24" spans="1:11" x14ac:dyDescent="0.3">
      <c r="A24">
        <v>8477</v>
      </c>
      <c r="B24">
        <v>3</v>
      </c>
      <c r="C24">
        <v>99031</v>
      </c>
      <c r="D24" t="s">
        <v>1224</v>
      </c>
      <c r="E24" t="s">
        <v>397</v>
      </c>
      <c r="F24">
        <v>150</v>
      </c>
      <c r="G24">
        <v>44580</v>
      </c>
      <c r="H24" t="s">
        <v>5276</v>
      </c>
      <c r="I24" t="s">
        <v>5275</v>
      </c>
      <c r="J24" t="s">
        <v>5274</v>
      </c>
      <c r="K24" t="s">
        <v>5273</v>
      </c>
    </row>
    <row r="25" spans="1:11" x14ac:dyDescent="0.3">
      <c r="A25">
        <v>4193</v>
      </c>
      <c r="B25">
        <v>3</v>
      </c>
      <c r="C25">
        <v>221216</v>
      </c>
      <c r="D25" t="s">
        <v>949</v>
      </c>
      <c r="E25" t="s">
        <v>117</v>
      </c>
      <c r="F25">
        <v>155</v>
      </c>
      <c r="G25">
        <v>44580</v>
      </c>
      <c r="H25" t="s">
        <v>5272</v>
      </c>
      <c r="I25" t="s">
        <v>5271</v>
      </c>
      <c r="J25" t="s">
        <v>5270</v>
      </c>
      <c r="K25" t="s">
        <v>5269</v>
      </c>
    </row>
    <row r="26" spans="1:11" x14ac:dyDescent="0.3">
      <c r="A26">
        <v>8471</v>
      </c>
      <c r="B26">
        <v>3</v>
      </c>
      <c r="C26">
        <v>99031</v>
      </c>
      <c r="D26" t="s">
        <v>949</v>
      </c>
      <c r="E26" t="s">
        <v>391</v>
      </c>
      <c r="F26">
        <v>160</v>
      </c>
      <c r="G26">
        <v>44580</v>
      </c>
      <c r="H26" t="s">
        <v>5268</v>
      </c>
      <c r="I26" t="s">
        <v>3325</v>
      </c>
      <c r="J26" t="s">
        <v>4137</v>
      </c>
      <c r="K26" t="s">
        <v>5267</v>
      </c>
    </row>
    <row r="27" spans="1:11" x14ac:dyDescent="0.3">
      <c r="A27">
        <v>10066</v>
      </c>
      <c r="B27">
        <v>3</v>
      </c>
      <c r="C27">
        <v>231079</v>
      </c>
      <c r="D27" t="s">
        <v>1173</v>
      </c>
      <c r="E27" t="s">
        <v>513</v>
      </c>
      <c r="F27">
        <v>170</v>
      </c>
      <c r="G27">
        <v>44580</v>
      </c>
      <c r="H27" t="s">
        <v>5266</v>
      </c>
      <c r="I27" t="s">
        <v>5265</v>
      </c>
      <c r="J27" t="s">
        <v>4182</v>
      </c>
      <c r="K27" t="s">
        <v>4571</v>
      </c>
    </row>
    <row r="28" spans="1:11" x14ac:dyDescent="0.3">
      <c r="A28">
        <v>4264</v>
      </c>
      <c r="B28">
        <v>3</v>
      </c>
      <c r="C28">
        <v>222513</v>
      </c>
      <c r="D28" t="s">
        <v>949</v>
      </c>
      <c r="E28" t="s">
        <v>142</v>
      </c>
      <c r="F28">
        <v>180</v>
      </c>
      <c r="G28">
        <v>44580</v>
      </c>
      <c r="H28" t="s">
        <v>5264</v>
      </c>
      <c r="I28" t="s">
        <v>4322</v>
      </c>
      <c r="J28" t="s">
        <v>5263</v>
      </c>
      <c r="K28" t="s">
        <v>5262</v>
      </c>
    </row>
    <row r="29" spans="1:11" x14ac:dyDescent="0.3">
      <c r="A29">
        <v>10420</v>
      </c>
      <c r="B29">
        <v>3</v>
      </c>
      <c r="C29">
        <v>231382</v>
      </c>
      <c r="D29" t="s">
        <v>949</v>
      </c>
      <c r="E29" t="s">
        <v>536</v>
      </c>
      <c r="F29">
        <v>185</v>
      </c>
      <c r="G29">
        <v>44580</v>
      </c>
      <c r="H29" t="s">
        <v>3688</v>
      </c>
      <c r="I29" t="s">
        <v>5261</v>
      </c>
      <c r="J29" t="s">
        <v>5260</v>
      </c>
      <c r="K29" t="s">
        <v>5259</v>
      </c>
    </row>
    <row r="30" spans="1:11" x14ac:dyDescent="0.3">
      <c r="A30">
        <v>4123</v>
      </c>
      <c r="B30">
        <v>3</v>
      </c>
      <c r="C30">
        <v>219228</v>
      </c>
      <c r="D30" t="s">
        <v>949</v>
      </c>
      <c r="E30" t="s">
        <v>87</v>
      </c>
      <c r="F30">
        <v>190</v>
      </c>
      <c r="G30">
        <v>44580</v>
      </c>
      <c r="H30" t="s">
        <v>2233</v>
      </c>
      <c r="I30" t="s">
        <v>5258</v>
      </c>
      <c r="J30" t="s">
        <v>5257</v>
      </c>
      <c r="K30" t="s">
        <v>4698</v>
      </c>
    </row>
    <row r="31" spans="1:11" x14ac:dyDescent="0.3">
      <c r="A31">
        <v>13572</v>
      </c>
      <c r="B31">
        <v>13</v>
      </c>
      <c r="C31">
        <v>232947</v>
      </c>
      <c r="D31" t="s">
        <v>949</v>
      </c>
      <c r="E31" t="s">
        <v>748</v>
      </c>
      <c r="F31">
        <v>1</v>
      </c>
      <c r="G31">
        <v>44580</v>
      </c>
      <c r="H31" t="s">
        <v>5256</v>
      </c>
      <c r="I31" t="s">
        <v>5255</v>
      </c>
      <c r="J31" t="s">
        <v>5254</v>
      </c>
      <c r="K31" t="s">
        <v>3903</v>
      </c>
    </row>
    <row r="32" spans="1:11" x14ac:dyDescent="0.3">
      <c r="A32">
        <v>9031</v>
      </c>
      <c r="B32">
        <v>13</v>
      </c>
      <c r="C32">
        <v>99031</v>
      </c>
      <c r="D32" t="s">
        <v>1892</v>
      </c>
      <c r="E32" t="s">
        <v>459</v>
      </c>
      <c r="F32">
        <v>2</v>
      </c>
      <c r="G32">
        <v>44580</v>
      </c>
      <c r="H32" t="s">
        <v>5253</v>
      </c>
      <c r="I32" t="s">
        <v>5252</v>
      </c>
      <c r="J32" t="s">
        <v>5251</v>
      </c>
      <c r="K32" t="s">
        <v>5250</v>
      </c>
    </row>
    <row r="33" spans="1:11" x14ac:dyDescent="0.3">
      <c r="A33">
        <v>9764</v>
      </c>
      <c r="B33">
        <v>13</v>
      </c>
      <c r="C33">
        <v>230829</v>
      </c>
      <c r="D33" t="s">
        <v>949</v>
      </c>
      <c r="E33" t="s">
        <v>493</v>
      </c>
      <c r="F33">
        <v>4</v>
      </c>
      <c r="G33">
        <v>44580</v>
      </c>
      <c r="H33" t="s">
        <v>5249</v>
      </c>
      <c r="I33" t="s">
        <v>5248</v>
      </c>
      <c r="J33" t="s">
        <v>5247</v>
      </c>
      <c r="K33" t="s">
        <v>4285</v>
      </c>
    </row>
    <row r="34" spans="1:11" x14ac:dyDescent="0.3">
      <c r="A34">
        <v>12309</v>
      </c>
      <c r="B34">
        <v>13</v>
      </c>
      <c r="C34">
        <v>99031</v>
      </c>
      <c r="D34" t="s">
        <v>1145</v>
      </c>
      <c r="E34" t="s">
        <v>656</v>
      </c>
      <c r="F34">
        <v>6</v>
      </c>
      <c r="G34">
        <v>44580</v>
      </c>
      <c r="H34" t="s">
        <v>5246</v>
      </c>
      <c r="I34" t="s">
        <v>5245</v>
      </c>
      <c r="J34" t="s">
        <v>5244</v>
      </c>
      <c r="K34" t="s">
        <v>5243</v>
      </c>
    </row>
    <row r="35" spans="1:11" x14ac:dyDescent="0.3">
      <c r="A35">
        <v>9827</v>
      </c>
      <c r="B35">
        <v>13</v>
      </c>
      <c r="C35">
        <v>230876</v>
      </c>
      <c r="D35" t="s">
        <v>949</v>
      </c>
      <c r="E35" t="s">
        <v>496</v>
      </c>
      <c r="F35">
        <v>9</v>
      </c>
      <c r="G35">
        <v>44580</v>
      </c>
      <c r="H35" t="s">
        <v>5242</v>
      </c>
      <c r="I35" t="s">
        <v>5241</v>
      </c>
      <c r="J35" t="s">
        <v>5240</v>
      </c>
      <c r="K35" t="s">
        <v>4998</v>
      </c>
    </row>
    <row r="36" spans="1:11" x14ac:dyDescent="0.3">
      <c r="A36">
        <v>14551</v>
      </c>
      <c r="B36">
        <v>13</v>
      </c>
      <c r="C36">
        <v>233251</v>
      </c>
      <c r="D36" t="s">
        <v>949</v>
      </c>
      <c r="E36" t="s">
        <v>825</v>
      </c>
      <c r="F36">
        <v>11</v>
      </c>
      <c r="G36">
        <v>44580</v>
      </c>
      <c r="H36" t="s">
        <v>5239</v>
      </c>
      <c r="I36" t="s">
        <v>5238</v>
      </c>
      <c r="J36" t="s">
        <v>4713</v>
      </c>
      <c r="K36" t="s">
        <v>4021</v>
      </c>
    </row>
    <row r="37" spans="1:11" x14ac:dyDescent="0.3">
      <c r="A37">
        <v>8549</v>
      </c>
      <c r="B37">
        <v>13</v>
      </c>
      <c r="C37">
        <v>99031</v>
      </c>
      <c r="D37" t="s">
        <v>1882</v>
      </c>
      <c r="E37" t="s">
        <v>428</v>
      </c>
      <c r="F37">
        <v>15</v>
      </c>
      <c r="G37">
        <v>44580</v>
      </c>
      <c r="H37" t="s">
        <v>5237</v>
      </c>
      <c r="I37" t="s">
        <v>5236</v>
      </c>
      <c r="J37" t="s">
        <v>5235</v>
      </c>
      <c r="K37" t="s">
        <v>5234</v>
      </c>
    </row>
    <row r="38" spans="1:11" x14ac:dyDescent="0.3">
      <c r="A38">
        <v>14344</v>
      </c>
      <c r="B38">
        <v>13</v>
      </c>
      <c r="C38">
        <v>233174</v>
      </c>
      <c r="D38" t="s">
        <v>949</v>
      </c>
      <c r="E38" t="s">
        <v>810</v>
      </c>
      <c r="F38">
        <v>18</v>
      </c>
      <c r="G38">
        <v>44580</v>
      </c>
      <c r="H38" t="s">
        <v>5233</v>
      </c>
      <c r="I38" t="s">
        <v>2768</v>
      </c>
      <c r="J38" t="s">
        <v>4706</v>
      </c>
      <c r="K38" t="s">
        <v>5232</v>
      </c>
    </row>
    <row r="39" spans="1:11" x14ac:dyDescent="0.3">
      <c r="A39">
        <v>4066</v>
      </c>
      <c r="B39">
        <v>13</v>
      </c>
      <c r="C39">
        <v>217914</v>
      </c>
      <c r="D39" t="s">
        <v>949</v>
      </c>
      <c r="E39" t="s">
        <v>70</v>
      </c>
      <c r="F39">
        <v>20</v>
      </c>
      <c r="G39">
        <v>44580</v>
      </c>
      <c r="H39" t="s">
        <v>5231</v>
      </c>
      <c r="I39" t="s">
        <v>1065</v>
      </c>
      <c r="J39" t="s">
        <v>5230</v>
      </c>
      <c r="K39" t="s">
        <v>5229</v>
      </c>
    </row>
    <row r="40" spans="1:11" x14ac:dyDescent="0.3">
      <c r="A40">
        <v>4636</v>
      </c>
      <c r="B40">
        <v>13</v>
      </c>
      <c r="C40">
        <v>228518</v>
      </c>
      <c r="D40" t="s">
        <v>949</v>
      </c>
      <c r="E40" t="s">
        <v>269</v>
      </c>
      <c r="F40">
        <v>25</v>
      </c>
      <c r="G40">
        <v>44580</v>
      </c>
      <c r="H40" t="s">
        <v>5228</v>
      </c>
      <c r="I40" t="s">
        <v>5227</v>
      </c>
      <c r="J40" t="s">
        <v>5226</v>
      </c>
      <c r="K40" t="s">
        <v>5225</v>
      </c>
    </row>
    <row r="41" spans="1:11" x14ac:dyDescent="0.3">
      <c r="A41">
        <v>4596</v>
      </c>
      <c r="B41">
        <v>13</v>
      </c>
      <c r="C41">
        <v>228240</v>
      </c>
      <c r="D41" t="s">
        <v>949</v>
      </c>
      <c r="E41" t="s">
        <v>257</v>
      </c>
      <c r="F41">
        <v>50</v>
      </c>
      <c r="G41">
        <v>44580</v>
      </c>
      <c r="H41" t="s">
        <v>5224</v>
      </c>
      <c r="I41" t="s">
        <v>5223</v>
      </c>
      <c r="J41" t="s">
        <v>5222</v>
      </c>
      <c r="K41" t="s">
        <v>5221</v>
      </c>
    </row>
    <row r="42" spans="1:11" x14ac:dyDescent="0.3">
      <c r="A42">
        <v>4646</v>
      </c>
      <c r="B42">
        <v>13</v>
      </c>
      <c r="C42">
        <v>228632</v>
      </c>
      <c r="D42" t="s">
        <v>949</v>
      </c>
      <c r="E42" t="s">
        <v>275</v>
      </c>
      <c r="F42">
        <v>55</v>
      </c>
      <c r="G42">
        <v>44580</v>
      </c>
      <c r="H42" t="s">
        <v>5220</v>
      </c>
      <c r="I42" t="s">
        <v>5219</v>
      </c>
      <c r="J42" t="s">
        <v>5218</v>
      </c>
      <c r="K42" t="s">
        <v>4772</v>
      </c>
    </row>
    <row r="43" spans="1:11" x14ac:dyDescent="0.3">
      <c r="A43">
        <v>13248</v>
      </c>
      <c r="B43">
        <v>13</v>
      </c>
      <c r="C43">
        <v>228247</v>
      </c>
      <c r="D43" t="s">
        <v>949</v>
      </c>
      <c r="E43" t="s">
        <v>739</v>
      </c>
      <c r="F43">
        <v>56</v>
      </c>
      <c r="G43">
        <v>44580</v>
      </c>
      <c r="H43" t="s">
        <v>5217</v>
      </c>
      <c r="I43" t="s">
        <v>5216</v>
      </c>
      <c r="J43" t="s">
        <v>4368</v>
      </c>
      <c r="K43" t="s">
        <v>4794</v>
      </c>
    </row>
    <row r="44" spans="1:11" x14ac:dyDescent="0.3">
      <c r="A44">
        <v>12068</v>
      </c>
      <c r="B44">
        <v>13</v>
      </c>
      <c r="C44">
        <v>232350</v>
      </c>
      <c r="D44" t="s">
        <v>949</v>
      </c>
      <c r="E44" t="s">
        <v>636</v>
      </c>
      <c r="F44">
        <v>57</v>
      </c>
      <c r="G44">
        <v>44580</v>
      </c>
      <c r="H44" t="s">
        <v>5215</v>
      </c>
      <c r="I44" t="s">
        <v>5214</v>
      </c>
      <c r="J44" t="s">
        <v>3982</v>
      </c>
      <c r="K44" t="s">
        <v>4014</v>
      </c>
    </row>
    <row r="45" spans="1:11" x14ac:dyDescent="0.3">
      <c r="A45">
        <v>4598</v>
      </c>
      <c r="B45">
        <v>13</v>
      </c>
      <c r="C45">
        <v>228242</v>
      </c>
      <c r="D45" t="s">
        <v>949</v>
      </c>
      <c r="E45" t="s">
        <v>258</v>
      </c>
      <c r="F45">
        <v>60</v>
      </c>
      <c r="G45">
        <v>44580</v>
      </c>
      <c r="H45" t="s">
        <v>5213</v>
      </c>
      <c r="I45" t="s">
        <v>2197</v>
      </c>
      <c r="J45" t="s">
        <v>4528</v>
      </c>
      <c r="K45" t="s">
        <v>5212</v>
      </c>
    </row>
    <row r="46" spans="1:11" x14ac:dyDescent="0.3">
      <c r="A46">
        <v>10127</v>
      </c>
      <c r="B46">
        <v>13</v>
      </c>
      <c r="C46">
        <v>231138</v>
      </c>
      <c r="D46" t="s">
        <v>949</v>
      </c>
      <c r="E46" t="s">
        <v>516</v>
      </c>
      <c r="F46">
        <v>63</v>
      </c>
      <c r="G46">
        <v>44580</v>
      </c>
      <c r="H46" t="s">
        <v>5211</v>
      </c>
      <c r="I46" t="s">
        <v>5210</v>
      </c>
      <c r="J46" t="s">
        <v>5209</v>
      </c>
      <c r="K46" t="s">
        <v>4152</v>
      </c>
    </row>
    <row r="47" spans="1:11" x14ac:dyDescent="0.3">
      <c r="A47">
        <v>4640</v>
      </c>
      <c r="B47">
        <v>13</v>
      </c>
      <c r="C47">
        <v>228538</v>
      </c>
      <c r="D47" t="s">
        <v>949</v>
      </c>
      <c r="E47" t="s">
        <v>270</v>
      </c>
      <c r="F47">
        <v>64</v>
      </c>
      <c r="G47">
        <v>44580</v>
      </c>
      <c r="H47" t="s">
        <v>5208</v>
      </c>
      <c r="I47" t="s">
        <v>5207</v>
      </c>
      <c r="J47" t="s">
        <v>5159</v>
      </c>
      <c r="K47" t="s">
        <v>5206</v>
      </c>
    </row>
    <row r="48" spans="1:11" x14ac:dyDescent="0.3">
      <c r="A48">
        <v>11897</v>
      </c>
      <c r="B48">
        <v>13</v>
      </c>
      <c r="C48">
        <v>231160</v>
      </c>
      <c r="D48" t="s">
        <v>953</v>
      </c>
      <c r="E48" t="s">
        <v>612</v>
      </c>
      <c r="F48">
        <v>72</v>
      </c>
      <c r="G48">
        <v>44580</v>
      </c>
      <c r="H48" t="s">
        <v>2096</v>
      </c>
      <c r="I48" t="s">
        <v>5205</v>
      </c>
      <c r="J48" t="s">
        <v>4873</v>
      </c>
      <c r="K48" t="s">
        <v>5204</v>
      </c>
    </row>
    <row r="49" spans="1:11" x14ac:dyDescent="0.3">
      <c r="A49">
        <v>10153</v>
      </c>
      <c r="B49">
        <v>13</v>
      </c>
      <c r="C49">
        <v>231160</v>
      </c>
      <c r="D49" t="s">
        <v>949</v>
      </c>
      <c r="E49" t="s">
        <v>521</v>
      </c>
      <c r="F49">
        <v>75</v>
      </c>
      <c r="G49">
        <v>44580</v>
      </c>
      <c r="H49" t="s">
        <v>5203</v>
      </c>
      <c r="I49" t="s">
        <v>5202</v>
      </c>
      <c r="J49" t="s">
        <v>5201</v>
      </c>
      <c r="K49" t="s">
        <v>4235</v>
      </c>
    </row>
    <row r="50" spans="1:11" x14ac:dyDescent="0.3">
      <c r="A50">
        <v>4812</v>
      </c>
      <c r="B50">
        <v>13</v>
      </c>
      <c r="C50">
        <v>229489</v>
      </c>
      <c r="D50" t="s">
        <v>949</v>
      </c>
      <c r="E50" t="s">
        <v>350</v>
      </c>
      <c r="F50">
        <v>105</v>
      </c>
      <c r="G50">
        <v>44580</v>
      </c>
      <c r="H50" t="s">
        <v>5200</v>
      </c>
      <c r="I50" t="s">
        <v>5199</v>
      </c>
      <c r="J50" t="s">
        <v>5198</v>
      </c>
      <c r="K50" t="s">
        <v>5196</v>
      </c>
    </row>
    <row r="51" spans="1:11" x14ac:dyDescent="0.3">
      <c r="A51">
        <v>3914</v>
      </c>
      <c r="B51">
        <v>13</v>
      </c>
      <c r="C51">
        <v>205347</v>
      </c>
      <c r="D51" t="s">
        <v>949</v>
      </c>
      <c r="E51" t="s">
        <v>8</v>
      </c>
      <c r="F51">
        <v>106</v>
      </c>
      <c r="G51">
        <v>44580</v>
      </c>
      <c r="H51" t="s">
        <v>5197</v>
      </c>
      <c r="I51" t="s">
        <v>2565</v>
      </c>
      <c r="J51" t="s">
        <v>5196</v>
      </c>
      <c r="K51" t="s">
        <v>5195</v>
      </c>
    </row>
    <row r="52" spans="1:11" x14ac:dyDescent="0.3">
      <c r="A52">
        <v>8558</v>
      </c>
      <c r="B52">
        <v>13</v>
      </c>
      <c r="C52">
        <v>99031</v>
      </c>
      <c r="D52" t="s">
        <v>1295</v>
      </c>
      <c r="E52" t="s">
        <v>436</v>
      </c>
      <c r="F52">
        <v>107</v>
      </c>
      <c r="G52">
        <v>44580</v>
      </c>
      <c r="H52" t="s">
        <v>5194</v>
      </c>
      <c r="I52" t="s">
        <v>5193</v>
      </c>
      <c r="J52" t="s">
        <v>4178</v>
      </c>
      <c r="K52" t="s">
        <v>4794</v>
      </c>
    </row>
    <row r="53" spans="1:11" x14ac:dyDescent="0.3">
      <c r="A53">
        <v>9720</v>
      </c>
      <c r="B53">
        <v>13</v>
      </c>
      <c r="C53">
        <v>230795</v>
      </c>
      <c r="D53" t="s">
        <v>949</v>
      </c>
      <c r="E53" t="s">
        <v>491</v>
      </c>
      <c r="F53">
        <v>109</v>
      </c>
      <c r="G53">
        <v>44580</v>
      </c>
      <c r="H53" t="s">
        <v>5192</v>
      </c>
      <c r="I53" t="s">
        <v>5191</v>
      </c>
      <c r="J53" t="s">
        <v>5190</v>
      </c>
      <c r="K53" t="s">
        <v>5189</v>
      </c>
    </row>
    <row r="54" spans="1:11" x14ac:dyDescent="0.3">
      <c r="A54">
        <v>4038</v>
      </c>
      <c r="B54">
        <v>13</v>
      </c>
      <c r="C54">
        <v>216454</v>
      </c>
      <c r="D54" t="s">
        <v>949</v>
      </c>
      <c r="E54" t="s">
        <v>60</v>
      </c>
      <c r="F54">
        <v>111</v>
      </c>
      <c r="G54">
        <v>44580</v>
      </c>
      <c r="H54" t="s">
        <v>5188</v>
      </c>
      <c r="I54" t="s">
        <v>5187</v>
      </c>
      <c r="J54" t="s">
        <v>5186</v>
      </c>
      <c r="K54" t="s">
        <v>4946</v>
      </c>
    </row>
    <row r="55" spans="1:11" x14ac:dyDescent="0.3">
      <c r="A55">
        <v>8648</v>
      </c>
      <c r="B55">
        <v>13</v>
      </c>
      <c r="C55">
        <v>99031</v>
      </c>
      <c r="D55" t="s">
        <v>1847</v>
      </c>
      <c r="E55" t="s">
        <v>442</v>
      </c>
      <c r="F55">
        <v>115</v>
      </c>
      <c r="G55">
        <v>44580</v>
      </c>
      <c r="H55" t="s">
        <v>5185</v>
      </c>
      <c r="I55" t="s">
        <v>5184</v>
      </c>
      <c r="J55" t="s">
        <v>4085</v>
      </c>
      <c r="K55" t="s">
        <v>5183</v>
      </c>
    </row>
    <row r="56" spans="1:11" x14ac:dyDescent="0.3">
      <c r="A56">
        <v>14161</v>
      </c>
      <c r="B56">
        <v>23</v>
      </c>
      <c r="C56">
        <v>99117</v>
      </c>
      <c r="D56" t="s">
        <v>1059</v>
      </c>
      <c r="E56" t="s">
        <v>787</v>
      </c>
      <c r="F56">
        <v>10</v>
      </c>
      <c r="G56">
        <v>44580</v>
      </c>
      <c r="H56" t="s">
        <v>5182</v>
      </c>
      <c r="I56" t="s">
        <v>3518</v>
      </c>
      <c r="J56" t="s">
        <v>5181</v>
      </c>
      <c r="K56" t="s">
        <v>3903</v>
      </c>
    </row>
    <row r="57" spans="1:11" x14ac:dyDescent="0.3">
      <c r="A57">
        <v>14109</v>
      </c>
      <c r="B57">
        <v>23</v>
      </c>
      <c r="C57">
        <v>233071</v>
      </c>
      <c r="D57" t="s">
        <v>949</v>
      </c>
      <c r="E57" t="s">
        <v>783</v>
      </c>
      <c r="F57">
        <v>20</v>
      </c>
      <c r="G57">
        <v>44580</v>
      </c>
      <c r="H57" t="s">
        <v>5180</v>
      </c>
      <c r="I57" t="s">
        <v>5179</v>
      </c>
      <c r="J57" t="s">
        <v>5178</v>
      </c>
      <c r="K57" t="s">
        <v>5177</v>
      </c>
    </row>
    <row r="58" spans="1:11" x14ac:dyDescent="0.3">
      <c r="A58">
        <v>13632</v>
      </c>
      <c r="B58">
        <v>23</v>
      </c>
      <c r="C58">
        <v>99103</v>
      </c>
      <c r="D58" t="s">
        <v>999</v>
      </c>
      <c r="E58" t="s">
        <v>757</v>
      </c>
      <c r="F58">
        <v>30</v>
      </c>
      <c r="G58">
        <v>44580</v>
      </c>
      <c r="H58" t="s">
        <v>5176</v>
      </c>
      <c r="I58" t="s">
        <v>5175</v>
      </c>
      <c r="J58" t="s">
        <v>5174</v>
      </c>
      <c r="K58" t="s">
        <v>5173</v>
      </c>
    </row>
    <row r="59" spans="1:11" x14ac:dyDescent="0.3">
      <c r="A59">
        <v>8555</v>
      </c>
      <c r="B59">
        <v>23</v>
      </c>
      <c r="C59">
        <v>99031</v>
      </c>
      <c r="D59" t="s">
        <v>1838</v>
      </c>
      <c r="E59" t="s">
        <v>434</v>
      </c>
      <c r="F59">
        <v>40</v>
      </c>
      <c r="G59">
        <v>44580</v>
      </c>
      <c r="H59" t="s">
        <v>5172</v>
      </c>
      <c r="I59" t="s">
        <v>5171</v>
      </c>
      <c r="J59" t="s">
        <v>4122</v>
      </c>
      <c r="K59" t="s">
        <v>5170</v>
      </c>
    </row>
    <row r="60" spans="1:11" x14ac:dyDescent="0.3">
      <c r="A60">
        <v>4339</v>
      </c>
      <c r="B60">
        <v>23</v>
      </c>
      <c r="C60">
        <v>99058</v>
      </c>
      <c r="D60" t="s">
        <v>1127</v>
      </c>
      <c r="E60" t="s">
        <v>170</v>
      </c>
      <c r="F60">
        <v>50</v>
      </c>
      <c r="G60">
        <v>44580</v>
      </c>
      <c r="H60" t="s">
        <v>5169</v>
      </c>
      <c r="I60" t="s">
        <v>5168</v>
      </c>
      <c r="J60" t="s">
        <v>5167</v>
      </c>
      <c r="K60" t="s">
        <v>5166</v>
      </c>
    </row>
    <row r="61" spans="1:11" x14ac:dyDescent="0.3">
      <c r="A61">
        <v>4415</v>
      </c>
      <c r="B61">
        <v>23</v>
      </c>
      <c r="C61">
        <v>99058</v>
      </c>
      <c r="D61" t="s">
        <v>1104</v>
      </c>
      <c r="E61" t="s">
        <v>194</v>
      </c>
      <c r="F61">
        <v>60</v>
      </c>
      <c r="G61">
        <v>44580</v>
      </c>
      <c r="H61" t="s">
        <v>5165</v>
      </c>
      <c r="I61" t="s">
        <v>5164</v>
      </c>
      <c r="J61" t="s">
        <v>5163</v>
      </c>
      <c r="K61" t="s">
        <v>3926</v>
      </c>
    </row>
    <row r="62" spans="1:11" x14ac:dyDescent="0.3">
      <c r="A62">
        <v>4162</v>
      </c>
      <c r="B62">
        <v>23</v>
      </c>
      <c r="C62">
        <v>99061</v>
      </c>
      <c r="D62" t="s">
        <v>1830</v>
      </c>
      <c r="E62" t="s">
        <v>104</v>
      </c>
      <c r="F62">
        <v>70</v>
      </c>
      <c r="G62">
        <v>44580</v>
      </c>
      <c r="H62" t="s">
        <v>5162</v>
      </c>
      <c r="I62" t="s">
        <v>5161</v>
      </c>
      <c r="J62" t="s">
        <v>5160</v>
      </c>
      <c r="K62" t="s">
        <v>5159</v>
      </c>
    </row>
    <row r="63" spans="1:11" x14ac:dyDescent="0.3">
      <c r="A63">
        <v>2330</v>
      </c>
      <c r="B63">
        <v>23</v>
      </c>
      <c r="C63">
        <v>70911</v>
      </c>
      <c r="D63" t="s">
        <v>949</v>
      </c>
      <c r="E63" t="s">
        <v>1</v>
      </c>
      <c r="F63">
        <v>80</v>
      </c>
      <c r="G63">
        <v>44580</v>
      </c>
      <c r="H63" t="s">
        <v>5158</v>
      </c>
      <c r="I63" t="s">
        <v>5157</v>
      </c>
      <c r="J63" t="s">
        <v>5156</v>
      </c>
      <c r="K63" t="s">
        <v>3977</v>
      </c>
    </row>
    <row r="64" spans="1:11" x14ac:dyDescent="0.3">
      <c r="A64">
        <v>14854</v>
      </c>
      <c r="B64">
        <v>23</v>
      </c>
      <c r="C64">
        <v>70911</v>
      </c>
      <c r="D64" t="s">
        <v>953</v>
      </c>
      <c r="E64" t="s">
        <v>864</v>
      </c>
      <c r="F64">
        <v>90</v>
      </c>
      <c r="G64">
        <v>44580</v>
      </c>
      <c r="H64" t="s">
        <v>5155</v>
      </c>
      <c r="I64" t="s">
        <v>5154</v>
      </c>
      <c r="J64" t="s">
        <v>5153</v>
      </c>
      <c r="K64" t="s">
        <v>5152</v>
      </c>
    </row>
    <row r="65" spans="1:11" x14ac:dyDescent="0.3">
      <c r="A65">
        <v>12814</v>
      </c>
      <c r="B65">
        <v>23</v>
      </c>
      <c r="C65">
        <v>232763</v>
      </c>
      <c r="D65" t="s">
        <v>1154</v>
      </c>
      <c r="E65" t="s">
        <v>717</v>
      </c>
      <c r="F65">
        <v>90</v>
      </c>
      <c r="G65">
        <v>44580</v>
      </c>
      <c r="H65" t="s">
        <v>5151</v>
      </c>
      <c r="I65" t="s">
        <v>5150</v>
      </c>
      <c r="J65" t="s">
        <v>5149</v>
      </c>
      <c r="K65" t="s">
        <v>4578</v>
      </c>
    </row>
    <row r="66" spans="1:11" x14ac:dyDescent="0.3">
      <c r="A66">
        <v>12782</v>
      </c>
      <c r="B66">
        <v>23</v>
      </c>
      <c r="C66">
        <v>232763</v>
      </c>
      <c r="D66" t="s">
        <v>949</v>
      </c>
      <c r="E66" t="s">
        <v>712</v>
      </c>
      <c r="F66">
        <v>90</v>
      </c>
      <c r="G66">
        <v>44580</v>
      </c>
      <c r="H66" t="s">
        <v>5148</v>
      </c>
      <c r="I66" t="s">
        <v>5147</v>
      </c>
      <c r="J66" t="s">
        <v>4689</v>
      </c>
      <c r="K66" t="s">
        <v>3977</v>
      </c>
    </row>
    <row r="67" spans="1:11" x14ac:dyDescent="0.3">
      <c r="A67">
        <v>10144</v>
      </c>
      <c r="B67">
        <v>23</v>
      </c>
      <c r="C67">
        <v>231154</v>
      </c>
      <c r="D67" t="s">
        <v>949</v>
      </c>
      <c r="E67" t="s">
        <v>519</v>
      </c>
      <c r="F67">
        <v>95</v>
      </c>
      <c r="G67">
        <v>44580</v>
      </c>
      <c r="H67" t="s">
        <v>5146</v>
      </c>
      <c r="I67" t="s">
        <v>5145</v>
      </c>
      <c r="J67" t="s">
        <v>5144</v>
      </c>
      <c r="K67" t="s">
        <v>3926</v>
      </c>
    </row>
    <row r="68" spans="1:11" x14ac:dyDescent="0.3">
      <c r="A68">
        <v>4164</v>
      </c>
      <c r="B68">
        <v>23</v>
      </c>
      <c r="C68">
        <v>99061</v>
      </c>
      <c r="D68" t="s">
        <v>1238</v>
      </c>
      <c r="E68" t="s">
        <v>105</v>
      </c>
      <c r="F68">
        <v>100</v>
      </c>
      <c r="G68">
        <v>44580</v>
      </c>
      <c r="H68" t="s">
        <v>5143</v>
      </c>
      <c r="I68" t="s">
        <v>5142</v>
      </c>
      <c r="J68" t="s">
        <v>5141</v>
      </c>
      <c r="K68" t="s">
        <v>4134</v>
      </c>
    </row>
    <row r="69" spans="1:11" x14ac:dyDescent="0.3">
      <c r="A69">
        <v>4416</v>
      </c>
      <c r="B69">
        <v>23</v>
      </c>
      <c r="C69">
        <v>99058</v>
      </c>
      <c r="D69" t="s">
        <v>1000</v>
      </c>
      <c r="E69" t="s">
        <v>195</v>
      </c>
      <c r="F69">
        <v>110</v>
      </c>
      <c r="G69">
        <v>44580</v>
      </c>
      <c r="H69" t="s">
        <v>5140</v>
      </c>
      <c r="I69" t="s">
        <v>5139</v>
      </c>
      <c r="J69" t="s">
        <v>5138</v>
      </c>
      <c r="K69" t="s">
        <v>4946</v>
      </c>
    </row>
    <row r="70" spans="1:11" x14ac:dyDescent="0.3">
      <c r="A70">
        <v>11881</v>
      </c>
      <c r="B70">
        <v>23</v>
      </c>
      <c r="C70">
        <v>99058</v>
      </c>
      <c r="D70" t="s">
        <v>1384</v>
      </c>
      <c r="E70" t="s">
        <v>605</v>
      </c>
      <c r="F70">
        <v>120</v>
      </c>
      <c r="G70">
        <v>44580</v>
      </c>
      <c r="H70" t="s">
        <v>5137</v>
      </c>
      <c r="I70" t="s">
        <v>5136</v>
      </c>
      <c r="J70" t="s">
        <v>5135</v>
      </c>
      <c r="K70" t="s">
        <v>4245</v>
      </c>
    </row>
    <row r="71" spans="1:11" x14ac:dyDescent="0.3">
      <c r="A71">
        <v>4697</v>
      </c>
      <c r="B71">
        <v>23</v>
      </c>
      <c r="C71">
        <v>229008</v>
      </c>
      <c r="D71" t="s">
        <v>949</v>
      </c>
      <c r="E71" t="s">
        <v>294</v>
      </c>
      <c r="F71">
        <v>130</v>
      </c>
      <c r="G71">
        <v>44580</v>
      </c>
      <c r="H71" t="s">
        <v>5134</v>
      </c>
      <c r="I71" t="s">
        <v>5133</v>
      </c>
      <c r="J71" t="s">
        <v>4772</v>
      </c>
      <c r="K71" t="s">
        <v>3985</v>
      </c>
    </row>
    <row r="72" spans="1:11" x14ac:dyDescent="0.3">
      <c r="A72">
        <v>11140</v>
      </c>
      <c r="B72">
        <v>23</v>
      </c>
      <c r="C72">
        <v>231791</v>
      </c>
      <c r="D72" t="s">
        <v>949</v>
      </c>
      <c r="E72" t="s">
        <v>558</v>
      </c>
      <c r="F72">
        <v>140</v>
      </c>
      <c r="G72">
        <v>44580</v>
      </c>
      <c r="H72" t="s">
        <v>5132</v>
      </c>
      <c r="I72" t="s">
        <v>5131</v>
      </c>
      <c r="J72" t="s">
        <v>4577</v>
      </c>
      <c r="K72" t="s">
        <v>5130</v>
      </c>
    </row>
    <row r="73" spans="1:11" x14ac:dyDescent="0.3">
      <c r="A73">
        <v>10505</v>
      </c>
      <c r="B73">
        <v>23</v>
      </c>
      <c r="C73">
        <v>231446</v>
      </c>
      <c r="D73" t="s">
        <v>949</v>
      </c>
      <c r="E73" t="s">
        <v>538</v>
      </c>
      <c r="F73">
        <v>150</v>
      </c>
      <c r="G73">
        <v>44580</v>
      </c>
      <c r="H73" t="s">
        <v>3782</v>
      </c>
      <c r="I73" t="s">
        <v>1533</v>
      </c>
      <c r="J73" t="s">
        <v>4394</v>
      </c>
      <c r="K73" t="s">
        <v>4773</v>
      </c>
    </row>
    <row r="74" spans="1:11" x14ac:dyDescent="0.3">
      <c r="A74">
        <v>12168</v>
      </c>
      <c r="B74">
        <v>23</v>
      </c>
      <c r="C74">
        <v>232410</v>
      </c>
      <c r="D74" t="s">
        <v>949</v>
      </c>
      <c r="E74" t="s">
        <v>645</v>
      </c>
      <c r="F74">
        <v>160</v>
      </c>
      <c r="G74">
        <v>44580</v>
      </c>
      <c r="H74" t="s">
        <v>3480</v>
      </c>
      <c r="I74" t="s">
        <v>3095</v>
      </c>
      <c r="J74" t="s">
        <v>4772</v>
      </c>
      <c r="K74" t="s">
        <v>4369</v>
      </c>
    </row>
    <row r="75" spans="1:11" x14ac:dyDescent="0.3">
      <c r="A75">
        <v>11255</v>
      </c>
      <c r="B75">
        <v>23</v>
      </c>
      <c r="C75">
        <v>99058</v>
      </c>
      <c r="D75" t="s">
        <v>1370</v>
      </c>
      <c r="E75" t="s">
        <v>565</v>
      </c>
      <c r="F75">
        <v>190</v>
      </c>
      <c r="G75">
        <v>44580</v>
      </c>
      <c r="H75" t="s">
        <v>5129</v>
      </c>
      <c r="I75" t="s">
        <v>5128</v>
      </c>
      <c r="J75" t="s">
        <v>5127</v>
      </c>
      <c r="K75" t="s">
        <v>4185</v>
      </c>
    </row>
    <row r="76" spans="1:11" x14ac:dyDescent="0.3">
      <c r="A76">
        <v>4238</v>
      </c>
      <c r="B76">
        <v>23</v>
      </c>
      <c r="C76">
        <v>222252</v>
      </c>
      <c r="D76" t="s">
        <v>949</v>
      </c>
      <c r="E76" t="s">
        <v>132</v>
      </c>
      <c r="F76">
        <v>200</v>
      </c>
      <c r="G76">
        <v>44580</v>
      </c>
      <c r="H76" t="s">
        <v>5126</v>
      </c>
      <c r="I76" t="s">
        <v>5125</v>
      </c>
      <c r="J76" t="s">
        <v>5124</v>
      </c>
      <c r="K76" t="s">
        <v>5123</v>
      </c>
    </row>
    <row r="77" spans="1:11" x14ac:dyDescent="0.3">
      <c r="A77">
        <v>4271</v>
      </c>
      <c r="B77">
        <v>23</v>
      </c>
      <c r="C77">
        <v>99033</v>
      </c>
      <c r="D77" t="s">
        <v>1668</v>
      </c>
      <c r="E77" t="s">
        <v>143</v>
      </c>
      <c r="F77">
        <v>210</v>
      </c>
      <c r="G77">
        <v>44580</v>
      </c>
      <c r="H77" t="s">
        <v>5122</v>
      </c>
      <c r="I77" t="s">
        <v>5121</v>
      </c>
      <c r="J77" t="s">
        <v>4244</v>
      </c>
      <c r="K77" t="s">
        <v>4348</v>
      </c>
    </row>
    <row r="78" spans="1:11" x14ac:dyDescent="0.3">
      <c r="A78">
        <v>12277</v>
      </c>
      <c r="B78">
        <v>23</v>
      </c>
      <c r="C78">
        <v>232468</v>
      </c>
      <c r="D78" t="s">
        <v>949</v>
      </c>
      <c r="E78" t="s">
        <v>653</v>
      </c>
      <c r="F78">
        <v>220</v>
      </c>
      <c r="G78">
        <v>44580</v>
      </c>
      <c r="H78" t="s">
        <v>5120</v>
      </c>
      <c r="I78" t="s">
        <v>5119</v>
      </c>
      <c r="J78" t="s">
        <v>5118</v>
      </c>
      <c r="K78" t="s">
        <v>4811</v>
      </c>
    </row>
    <row r="79" spans="1:11" x14ac:dyDescent="0.3">
      <c r="A79">
        <v>4674</v>
      </c>
      <c r="B79">
        <v>23</v>
      </c>
      <c r="C79">
        <v>228881</v>
      </c>
      <c r="D79" t="s">
        <v>949</v>
      </c>
      <c r="E79" t="s">
        <v>5117</v>
      </c>
      <c r="F79">
        <v>260</v>
      </c>
      <c r="G79">
        <v>44580</v>
      </c>
      <c r="H79" t="s">
        <v>1039</v>
      </c>
      <c r="I79" t="s">
        <v>5116</v>
      </c>
      <c r="J79" t="s">
        <v>5115</v>
      </c>
      <c r="K79" t="s">
        <v>5114</v>
      </c>
    </row>
    <row r="80" spans="1:11" x14ac:dyDescent="0.3">
      <c r="A80">
        <v>12590</v>
      </c>
      <c r="B80">
        <v>23</v>
      </c>
      <c r="C80">
        <v>232642</v>
      </c>
      <c r="D80" t="s">
        <v>949</v>
      </c>
      <c r="E80" t="s">
        <v>695</v>
      </c>
      <c r="F80">
        <v>265</v>
      </c>
      <c r="G80">
        <v>44580</v>
      </c>
      <c r="H80" t="s">
        <v>5113</v>
      </c>
      <c r="I80" t="s">
        <v>5112</v>
      </c>
      <c r="J80" t="s">
        <v>5111</v>
      </c>
      <c r="K80" t="s">
        <v>5110</v>
      </c>
    </row>
    <row r="81" spans="1:11" x14ac:dyDescent="0.3">
      <c r="A81">
        <v>12651</v>
      </c>
      <c r="B81">
        <v>23</v>
      </c>
      <c r="C81">
        <v>232691</v>
      </c>
      <c r="D81" t="s">
        <v>949</v>
      </c>
      <c r="E81" t="s">
        <v>699</v>
      </c>
      <c r="F81">
        <v>285</v>
      </c>
      <c r="G81">
        <v>44580</v>
      </c>
      <c r="H81" t="s">
        <v>5109</v>
      </c>
      <c r="I81" t="s">
        <v>5108</v>
      </c>
      <c r="J81" t="s">
        <v>4717</v>
      </c>
      <c r="K81" t="s">
        <v>4822</v>
      </c>
    </row>
    <row r="82" spans="1:11" x14ac:dyDescent="0.3">
      <c r="A82">
        <v>12594</v>
      </c>
      <c r="B82">
        <v>23</v>
      </c>
      <c r="C82">
        <v>232646</v>
      </c>
      <c r="D82" t="s">
        <v>949</v>
      </c>
      <c r="E82" t="s">
        <v>696</v>
      </c>
      <c r="F82">
        <v>290</v>
      </c>
      <c r="G82">
        <v>44580</v>
      </c>
      <c r="H82" t="s">
        <v>5107</v>
      </c>
      <c r="I82" t="s">
        <v>5106</v>
      </c>
      <c r="J82" t="s">
        <v>5105</v>
      </c>
      <c r="K82" t="s">
        <v>4182</v>
      </c>
    </row>
    <row r="83" spans="1:11" x14ac:dyDescent="0.3">
      <c r="A83">
        <v>4284</v>
      </c>
      <c r="B83">
        <v>23</v>
      </c>
      <c r="C83">
        <v>222631</v>
      </c>
      <c r="D83" t="s">
        <v>949</v>
      </c>
      <c r="E83" t="s">
        <v>152</v>
      </c>
      <c r="F83">
        <v>320</v>
      </c>
      <c r="G83">
        <v>44580</v>
      </c>
      <c r="H83" t="s">
        <v>5104</v>
      </c>
      <c r="I83" t="s">
        <v>5103</v>
      </c>
      <c r="J83" t="s">
        <v>4360</v>
      </c>
      <c r="K83" t="s">
        <v>4611</v>
      </c>
    </row>
    <row r="84" spans="1:11" x14ac:dyDescent="0.3">
      <c r="A84">
        <v>10062</v>
      </c>
      <c r="B84">
        <v>23</v>
      </c>
      <c r="C84">
        <v>231079</v>
      </c>
      <c r="D84" t="s">
        <v>1178</v>
      </c>
      <c r="E84" t="s">
        <v>512</v>
      </c>
      <c r="F84">
        <v>340</v>
      </c>
      <c r="G84">
        <v>44580</v>
      </c>
      <c r="H84" t="s">
        <v>5102</v>
      </c>
      <c r="I84" t="s">
        <v>5101</v>
      </c>
      <c r="J84" t="s">
        <v>5100</v>
      </c>
      <c r="K84" t="s">
        <v>4086</v>
      </c>
    </row>
    <row r="85" spans="1:11" x14ac:dyDescent="0.3">
      <c r="A85">
        <v>14193</v>
      </c>
      <c r="B85">
        <v>32</v>
      </c>
      <c r="C85">
        <v>99117</v>
      </c>
      <c r="D85" t="s">
        <v>1781</v>
      </c>
      <c r="E85" t="s">
        <v>797</v>
      </c>
      <c r="F85">
        <v>10</v>
      </c>
      <c r="G85">
        <v>44580</v>
      </c>
      <c r="H85" t="s">
        <v>5099</v>
      </c>
      <c r="I85" t="s">
        <v>5098</v>
      </c>
      <c r="J85" t="s">
        <v>5097</v>
      </c>
      <c r="K85" t="s">
        <v>4366</v>
      </c>
    </row>
    <row r="86" spans="1:11" x14ac:dyDescent="0.3">
      <c r="A86">
        <v>13199</v>
      </c>
      <c r="B86">
        <v>32</v>
      </c>
      <c r="C86">
        <v>99097</v>
      </c>
      <c r="D86" t="s">
        <v>1542</v>
      </c>
      <c r="E86" t="s">
        <v>737</v>
      </c>
      <c r="F86">
        <v>11</v>
      </c>
      <c r="G86">
        <v>44580</v>
      </c>
      <c r="H86" t="s">
        <v>5096</v>
      </c>
      <c r="I86" t="s">
        <v>5095</v>
      </c>
      <c r="J86" t="s">
        <v>5094</v>
      </c>
      <c r="K86" t="s">
        <v>5093</v>
      </c>
    </row>
    <row r="87" spans="1:11" x14ac:dyDescent="0.3">
      <c r="A87">
        <v>8542</v>
      </c>
      <c r="B87">
        <v>32</v>
      </c>
      <c r="C87">
        <v>99031</v>
      </c>
      <c r="D87" t="s">
        <v>1778</v>
      </c>
      <c r="E87" t="s">
        <v>422</v>
      </c>
      <c r="F87">
        <v>18</v>
      </c>
      <c r="G87">
        <v>44580</v>
      </c>
      <c r="H87" t="s">
        <v>5092</v>
      </c>
      <c r="I87" t="s">
        <v>5091</v>
      </c>
      <c r="J87" t="s">
        <v>3981</v>
      </c>
      <c r="K87" t="s">
        <v>5090</v>
      </c>
    </row>
    <row r="88" spans="1:11" x14ac:dyDescent="0.3">
      <c r="A88">
        <v>13346</v>
      </c>
      <c r="B88">
        <v>32</v>
      </c>
      <c r="C88">
        <v>232916</v>
      </c>
      <c r="D88" t="s">
        <v>949</v>
      </c>
      <c r="E88" t="s">
        <v>742</v>
      </c>
      <c r="F88">
        <v>19</v>
      </c>
      <c r="G88">
        <v>44580</v>
      </c>
      <c r="H88" t="s">
        <v>5089</v>
      </c>
      <c r="I88" t="s">
        <v>5088</v>
      </c>
      <c r="J88" t="s">
        <v>5087</v>
      </c>
      <c r="K88" t="s">
        <v>5086</v>
      </c>
    </row>
    <row r="89" spans="1:11" x14ac:dyDescent="0.3">
      <c r="A89">
        <v>13635</v>
      </c>
      <c r="B89">
        <v>32</v>
      </c>
      <c r="C89">
        <v>99103</v>
      </c>
      <c r="D89" t="s">
        <v>1773</v>
      </c>
      <c r="E89" t="s">
        <v>759</v>
      </c>
      <c r="F89">
        <v>21</v>
      </c>
      <c r="G89">
        <v>44580</v>
      </c>
      <c r="H89" t="s">
        <v>5085</v>
      </c>
      <c r="I89" t="s">
        <v>5084</v>
      </c>
      <c r="J89" t="s">
        <v>5083</v>
      </c>
      <c r="K89" t="s">
        <v>4253</v>
      </c>
    </row>
    <row r="90" spans="1:11" x14ac:dyDescent="0.3">
      <c r="A90">
        <v>4095</v>
      </c>
      <c r="B90">
        <v>32</v>
      </c>
      <c r="C90">
        <v>99049</v>
      </c>
      <c r="D90" t="s">
        <v>949</v>
      </c>
      <c r="E90" t="s">
        <v>78</v>
      </c>
      <c r="F90">
        <v>25</v>
      </c>
      <c r="G90">
        <v>44580</v>
      </c>
      <c r="H90" t="s">
        <v>5082</v>
      </c>
      <c r="I90" t="s">
        <v>5081</v>
      </c>
      <c r="J90" t="s">
        <v>5080</v>
      </c>
      <c r="K90" t="s">
        <v>5062</v>
      </c>
    </row>
    <row r="91" spans="1:11" x14ac:dyDescent="0.3">
      <c r="A91">
        <v>10651</v>
      </c>
      <c r="B91">
        <v>32</v>
      </c>
      <c r="C91">
        <v>99049</v>
      </c>
      <c r="D91" t="s">
        <v>1121</v>
      </c>
      <c r="E91" t="s">
        <v>543</v>
      </c>
      <c r="F91">
        <v>30</v>
      </c>
      <c r="G91">
        <v>44580</v>
      </c>
      <c r="H91" t="s">
        <v>5079</v>
      </c>
      <c r="I91" t="s">
        <v>5078</v>
      </c>
      <c r="J91" t="s">
        <v>4232</v>
      </c>
      <c r="K91" t="s">
        <v>4232</v>
      </c>
    </row>
    <row r="92" spans="1:11" x14ac:dyDescent="0.3">
      <c r="A92">
        <v>10594</v>
      </c>
      <c r="B92">
        <v>32</v>
      </c>
      <c r="C92">
        <v>99049</v>
      </c>
      <c r="D92" t="s">
        <v>1173</v>
      </c>
      <c r="E92" t="s">
        <v>542</v>
      </c>
      <c r="F92">
        <v>31</v>
      </c>
      <c r="G92">
        <v>44580</v>
      </c>
      <c r="H92" t="s">
        <v>5077</v>
      </c>
      <c r="I92" t="s">
        <v>5076</v>
      </c>
      <c r="J92" t="s">
        <v>3929</v>
      </c>
      <c r="K92" t="s">
        <v>4042</v>
      </c>
    </row>
    <row r="93" spans="1:11" x14ac:dyDescent="0.3">
      <c r="A93">
        <v>4573</v>
      </c>
      <c r="B93">
        <v>32</v>
      </c>
      <c r="C93">
        <v>99049</v>
      </c>
      <c r="D93" t="s">
        <v>1178</v>
      </c>
      <c r="E93" t="s">
        <v>249</v>
      </c>
      <c r="F93">
        <v>40</v>
      </c>
      <c r="G93">
        <v>44580</v>
      </c>
      <c r="H93" t="s">
        <v>5075</v>
      </c>
      <c r="I93" t="s">
        <v>5074</v>
      </c>
      <c r="J93" t="s">
        <v>5073</v>
      </c>
      <c r="K93" t="s">
        <v>5072</v>
      </c>
    </row>
    <row r="94" spans="1:11" x14ac:dyDescent="0.3">
      <c r="A94">
        <v>12012</v>
      </c>
      <c r="B94">
        <v>32</v>
      </c>
      <c r="C94">
        <v>232320</v>
      </c>
      <c r="D94" t="s">
        <v>949</v>
      </c>
      <c r="E94" t="s">
        <v>631</v>
      </c>
      <c r="F94">
        <v>41</v>
      </c>
      <c r="G94">
        <v>44580</v>
      </c>
      <c r="H94" t="s">
        <v>5071</v>
      </c>
      <c r="I94" t="s">
        <v>5070</v>
      </c>
      <c r="J94" t="s">
        <v>3946</v>
      </c>
      <c r="K94" t="s">
        <v>5069</v>
      </c>
    </row>
    <row r="95" spans="1:11" x14ac:dyDescent="0.3">
      <c r="A95">
        <v>12012</v>
      </c>
      <c r="B95">
        <v>32</v>
      </c>
      <c r="C95">
        <v>232320</v>
      </c>
      <c r="D95" t="s">
        <v>949</v>
      </c>
      <c r="E95" t="s">
        <v>631</v>
      </c>
      <c r="F95">
        <v>41</v>
      </c>
      <c r="G95">
        <v>44580</v>
      </c>
      <c r="H95" t="s">
        <v>1196</v>
      </c>
      <c r="I95" t="s">
        <v>5068</v>
      </c>
      <c r="J95" t="s">
        <v>3981</v>
      </c>
      <c r="K95" t="s">
        <v>4235</v>
      </c>
    </row>
    <row r="96" spans="1:11" x14ac:dyDescent="0.3">
      <c r="A96">
        <v>9519</v>
      </c>
      <c r="B96">
        <v>32</v>
      </c>
      <c r="C96">
        <v>99035</v>
      </c>
      <c r="D96" t="s">
        <v>1758</v>
      </c>
      <c r="E96" t="s">
        <v>484</v>
      </c>
      <c r="F96">
        <v>42</v>
      </c>
      <c r="G96">
        <v>44580</v>
      </c>
      <c r="H96" t="s">
        <v>5067</v>
      </c>
      <c r="I96" t="s">
        <v>5066</v>
      </c>
      <c r="J96" t="s">
        <v>5065</v>
      </c>
      <c r="K96" t="s">
        <v>4083</v>
      </c>
    </row>
    <row r="97" spans="1:11" x14ac:dyDescent="0.3">
      <c r="A97">
        <v>12367</v>
      </c>
      <c r="B97">
        <v>32</v>
      </c>
      <c r="C97">
        <v>232519</v>
      </c>
      <c r="D97" t="s">
        <v>949</v>
      </c>
      <c r="E97" t="s">
        <v>663</v>
      </c>
      <c r="F97">
        <v>44</v>
      </c>
      <c r="G97">
        <v>44580</v>
      </c>
      <c r="H97" t="s">
        <v>5064</v>
      </c>
      <c r="I97" t="s">
        <v>5063</v>
      </c>
      <c r="J97" t="s">
        <v>4118</v>
      </c>
      <c r="K97" t="s">
        <v>5062</v>
      </c>
    </row>
    <row r="98" spans="1:11" x14ac:dyDescent="0.3">
      <c r="A98">
        <v>14886</v>
      </c>
      <c r="B98">
        <v>32</v>
      </c>
      <c r="C98">
        <v>233389</v>
      </c>
      <c r="D98" t="s">
        <v>949</v>
      </c>
      <c r="E98" t="s">
        <v>870</v>
      </c>
      <c r="F98">
        <v>48</v>
      </c>
      <c r="G98">
        <v>44580</v>
      </c>
      <c r="H98" t="s">
        <v>4290</v>
      </c>
      <c r="I98" t="s">
        <v>5061</v>
      </c>
      <c r="J98" t="s">
        <v>5060</v>
      </c>
      <c r="K98" t="s">
        <v>4608</v>
      </c>
    </row>
    <row r="99" spans="1:11" x14ac:dyDescent="0.3">
      <c r="A99">
        <v>8931</v>
      </c>
      <c r="B99">
        <v>32</v>
      </c>
      <c r="C99">
        <v>99051</v>
      </c>
      <c r="D99" t="s">
        <v>1233</v>
      </c>
      <c r="E99" t="s">
        <v>450</v>
      </c>
      <c r="F99">
        <v>48</v>
      </c>
      <c r="G99">
        <v>44580</v>
      </c>
      <c r="H99" t="s">
        <v>3367</v>
      </c>
      <c r="I99" t="s">
        <v>5059</v>
      </c>
      <c r="J99" t="s">
        <v>5058</v>
      </c>
      <c r="K99" t="s">
        <v>5057</v>
      </c>
    </row>
    <row r="100" spans="1:11" x14ac:dyDescent="0.3">
      <c r="A100">
        <v>10028</v>
      </c>
      <c r="B100">
        <v>32</v>
      </c>
      <c r="C100">
        <v>231052</v>
      </c>
      <c r="D100" t="s">
        <v>949</v>
      </c>
      <c r="E100" t="s">
        <v>509</v>
      </c>
      <c r="F100">
        <v>49</v>
      </c>
      <c r="G100">
        <v>44580</v>
      </c>
      <c r="H100" t="s">
        <v>5056</v>
      </c>
      <c r="I100" t="s">
        <v>5055</v>
      </c>
      <c r="J100" t="s">
        <v>4232</v>
      </c>
      <c r="K100" t="s">
        <v>5054</v>
      </c>
    </row>
    <row r="101" spans="1:11" x14ac:dyDescent="0.3">
      <c r="A101">
        <v>14410</v>
      </c>
      <c r="B101">
        <v>32</v>
      </c>
      <c r="C101">
        <v>99033</v>
      </c>
      <c r="D101" t="s">
        <v>1749</v>
      </c>
      <c r="E101" t="s">
        <v>817</v>
      </c>
      <c r="F101">
        <v>50</v>
      </c>
      <c r="G101">
        <v>44580</v>
      </c>
      <c r="H101" t="s">
        <v>5053</v>
      </c>
      <c r="I101" t="s">
        <v>5052</v>
      </c>
      <c r="J101" t="s">
        <v>5051</v>
      </c>
      <c r="K101" t="s">
        <v>5050</v>
      </c>
    </row>
    <row r="102" spans="1:11" x14ac:dyDescent="0.3">
      <c r="A102">
        <v>4129</v>
      </c>
      <c r="B102">
        <v>32</v>
      </c>
      <c r="C102">
        <v>219498</v>
      </c>
      <c r="D102" t="s">
        <v>949</v>
      </c>
      <c r="E102" t="s">
        <v>90</v>
      </c>
      <c r="F102">
        <v>50</v>
      </c>
      <c r="G102">
        <v>44580</v>
      </c>
      <c r="H102" t="s">
        <v>2994</v>
      </c>
      <c r="I102" t="s">
        <v>5049</v>
      </c>
      <c r="J102" t="s">
        <v>5048</v>
      </c>
      <c r="K102" t="s">
        <v>4443</v>
      </c>
    </row>
    <row r="103" spans="1:11" x14ac:dyDescent="0.3">
      <c r="A103">
        <v>3921</v>
      </c>
      <c r="B103">
        <v>32</v>
      </c>
      <c r="C103">
        <v>206626</v>
      </c>
      <c r="D103" t="s">
        <v>949</v>
      </c>
      <c r="E103" t="s">
        <v>10</v>
      </c>
      <c r="F103">
        <v>51</v>
      </c>
      <c r="G103">
        <v>44580</v>
      </c>
      <c r="H103" t="s">
        <v>2041</v>
      </c>
      <c r="I103" t="s">
        <v>2040</v>
      </c>
      <c r="J103" t="s">
        <v>3929</v>
      </c>
      <c r="K103" t="s">
        <v>3926</v>
      </c>
    </row>
    <row r="104" spans="1:11" x14ac:dyDescent="0.3">
      <c r="A104">
        <v>4191</v>
      </c>
      <c r="B104">
        <v>32</v>
      </c>
      <c r="C104">
        <v>221163</v>
      </c>
      <c r="D104" t="s">
        <v>949</v>
      </c>
      <c r="E104" t="s">
        <v>115</v>
      </c>
      <c r="F104">
        <v>52</v>
      </c>
      <c r="G104">
        <v>44580</v>
      </c>
      <c r="H104" t="s">
        <v>5047</v>
      </c>
      <c r="I104" t="s">
        <v>5046</v>
      </c>
      <c r="J104" t="s">
        <v>3977</v>
      </c>
      <c r="K104" t="s">
        <v>3929</v>
      </c>
    </row>
    <row r="105" spans="1:11" x14ac:dyDescent="0.3">
      <c r="A105">
        <v>4341</v>
      </c>
      <c r="B105">
        <v>32</v>
      </c>
      <c r="C105">
        <v>224126</v>
      </c>
      <c r="D105" t="s">
        <v>949</v>
      </c>
      <c r="E105" t="s">
        <v>171</v>
      </c>
      <c r="F105">
        <v>53</v>
      </c>
      <c r="G105">
        <v>44580</v>
      </c>
      <c r="H105" t="s">
        <v>5045</v>
      </c>
      <c r="I105" t="s">
        <v>1966</v>
      </c>
      <c r="J105" t="s">
        <v>3929</v>
      </c>
      <c r="K105" t="s">
        <v>4235</v>
      </c>
    </row>
    <row r="106" spans="1:11" x14ac:dyDescent="0.3">
      <c r="A106">
        <v>4649</v>
      </c>
      <c r="B106">
        <v>32</v>
      </c>
      <c r="C106">
        <v>99054</v>
      </c>
      <c r="D106" t="s">
        <v>1075</v>
      </c>
      <c r="E106" t="s">
        <v>277</v>
      </c>
      <c r="F106">
        <v>55</v>
      </c>
      <c r="G106">
        <v>44580</v>
      </c>
      <c r="H106" t="s">
        <v>5044</v>
      </c>
      <c r="I106" t="s">
        <v>5043</v>
      </c>
      <c r="J106" t="s">
        <v>5042</v>
      </c>
      <c r="K106" t="s">
        <v>4206</v>
      </c>
    </row>
    <row r="107" spans="1:11" x14ac:dyDescent="0.3">
      <c r="A107">
        <v>11934</v>
      </c>
      <c r="B107">
        <v>32</v>
      </c>
      <c r="C107">
        <v>232281</v>
      </c>
      <c r="D107" t="s">
        <v>949</v>
      </c>
      <c r="E107" t="s">
        <v>626</v>
      </c>
      <c r="F107">
        <v>55</v>
      </c>
      <c r="G107">
        <v>44580</v>
      </c>
      <c r="H107" t="s">
        <v>5041</v>
      </c>
      <c r="I107" t="s">
        <v>5040</v>
      </c>
      <c r="J107" t="s">
        <v>5039</v>
      </c>
      <c r="K107" t="s">
        <v>4518</v>
      </c>
    </row>
    <row r="108" spans="1:11" x14ac:dyDescent="0.3">
      <c r="A108">
        <v>3999</v>
      </c>
      <c r="B108">
        <v>32</v>
      </c>
      <c r="C108">
        <v>213757</v>
      </c>
      <c r="D108" t="s">
        <v>949</v>
      </c>
      <c r="E108" t="s">
        <v>43</v>
      </c>
      <c r="F108">
        <v>60</v>
      </c>
      <c r="G108">
        <v>44580</v>
      </c>
      <c r="H108" t="s">
        <v>5038</v>
      </c>
      <c r="I108" t="s">
        <v>5037</v>
      </c>
      <c r="J108" t="s">
        <v>3981</v>
      </c>
      <c r="K108" t="s">
        <v>4173</v>
      </c>
    </row>
    <row r="109" spans="1:11" x14ac:dyDescent="0.3">
      <c r="A109">
        <v>4685</v>
      </c>
      <c r="B109">
        <v>32</v>
      </c>
      <c r="C109">
        <v>228926</v>
      </c>
      <c r="D109" t="s">
        <v>949</v>
      </c>
      <c r="E109" t="s">
        <v>43</v>
      </c>
      <c r="F109">
        <v>61</v>
      </c>
      <c r="G109">
        <v>44580</v>
      </c>
      <c r="H109" t="s">
        <v>5036</v>
      </c>
      <c r="I109" t="s">
        <v>5035</v>
      </c>
      <c r="J109" t="s">
        <v>3929</v>
      </c>
      <c r="K109" t="s">
        <v>5034</v>
      </c>
    </row>
    <row r="110" spans="1:11" x14ac:dyDescent="0.3">
      <c r="A110">
        <v>9021</v>
      </c>
      <c r="B110">
        <v>32</v>
      </c>
      <c r="C110">
        <v>230224</v>
      </c>
      <c r="D110" t="s">
        <v>949</v>
      </c>
      <c r="E110" t="s">
        <v>458</v>
      </c>
      <c r="F110">
        <v>62</v>
      </c>
      <c r="G110">
        <v>44580</v>
      </c>
      <c r="H110" t="s">
        <v>1443</v>
      </c>
      <c r="I110" t="s">
        <v>5033</v>
      </c>
      <c r="J110" t="s">
        <v>5032</v>
      </c>
      <c r="K110" t="s">
        <v>5031</v>
      </c>
    </row>
    <row r="111" spans="1:11" x14ac:dyDescent="0.3">
      <c r="A111">
        <v>13633</v>
      </c>
      <c r="B111">
        <v>32</v>
      </c>
      <c r="C111">
        <v>99103</v>
      </c>
      <c r="D111" t="s">
        <v>1127</v>
      </c>
      <c r="E111" t="s">
        <v>758</v>
      </c>
      <c r="F111">
        <v>65</v>
      </c>
      <c r="G111">
        <v>44580</v>
      </c>
      <c r="H111" t="s">
        <v>5030</v>
      </c>
      <c r="I111" t="s">
        <v>5029</v>
      </c>
      <c r="J111" t="s">
        <v>4210</v>
      </c>
      <c r="K111" t="s">
        <v>5028</v>
      </c>
    </row>
    <row r="112" spans="1:11" x14ac:dyDescent="0.3">
      <c r="A112">
        <v>4068</v>
      </c>
      <c r="B112">
        <v>32</v>
      </c>
      <c r="C112">
        <v>218209</v>
      </c>
      <c r="D112" t="s">
        <v>949</v>
      </c>
      <c r="E112" t="s">
        <v>72</v>
      </c>
      <c r="F112">
        <v>75</v>
      </c>
      <c r="G112">
        <v>44580</v>
      </c>
      <c r="H112" t="s">
        <v>5027</v>
      </c>
      <c r="I112" t="s">
        <v>5026</v>
      </c>
      <c r="J112" t="s">
        <v>5025</v>
      </c>
      <c r="K112" t="s">
        <v>4140</v>
      </c>
    </row>
    <row r="113" spans="1:11" x14ac:dyDescent="0.3">
      <c r="A113">
        <v>11866</v>
      </c>
      <c r="B113">
        <v>32</v>
      </c>
      <c r="C113">
        <v>99084</v>
      </c>
      <c r="D113" t="s">
        <v>1154</v>
      </c>
      <c r="E113" t="s">
        <v>603</v>
      </c>
      <c r="F113">
        <v>77</v>
      </c>
      <c r="G113">
        <v>44580</v>
      </c>
      <c r="H113" t="s">
        <v>5024</v>
      </c>
      <c r="I113" t="s">
        <v>5023</v>
      </c>
      <c r="J113" t="s">
        <v>3977</v>
      </c>
      <c r="K113" t="s">
        <v>5022</v>
      </c>
    </row>
    <row r="114" spans="1:11" x14ac:dyDescent="0.3">
      <c r="A114">
        <v>10897</v>
      </c>
      <c r="B114">
        <v>32</v>
      </c>
      <c r="C114">
        <v>231690</v>
      </c>
      <c r="D114" t="s">
        <v>949</v>
      </c>
      <c r="E114" t="s">
        <v>553</v>
      </c>
      <c r="F114">
        <v>85</v>
      </c>
      <c r="G114">
        <v>44580</v>
      </c>
      <c r="H114" t="s">
        <v>5021</v>
      </c>
      <c r="I114" t="s">
        <v>5020</v>
      </c>
      <c r="J114" t="s">
        <v>4898</v>
      </c>
      <c r="K114" t="s">
        <v>4623</v>
      </c>
    </row>
    <row r="115" spans="1:11" x14ac:dyDescent="0.3">
      <c r="A115">
        <v>3940</v>
      </c>
      <c r="B115">
        <v>32</v>
      </c>
      <c r="C115">
        <v>208615</v>
      </c>
      <c r="D115" t="s">
        <v>949</v>
      </c>
      <c r="E115" t="s">
        <v>19</v>
      </c>
      <c r="F115">
        <v>90</v>
      </c>
      <c r="G115">
        <v>44580</v>
      </c>
      <c r="H115" t="s">
        <v>5019</v>
      </c>
      <c r="I115" t="s">
        <v>5018</v>
      </c>
      <c r="J115" t="s">
        <v>5017</v>
      </c>
      <c r="K115" t="s">
        <v>5016</v>
      </c>
    </row>
    <row r="116" spans="1:11" x14ac:dyDescent="0.3">
      <c r="A116">
        <v>12076</v>
      </c>
      <c r="B116">
        <v>32</v>
      </c>
      <c r="C116">
        <v>232355</v>
      </c>
      <c r="D116" t="s">
        <v>949</v>
      </c>
      <c r="E116" t="s">
        <v>638</v>
      </c>
      <c r="F116">
        <v>91</v>
      </c>
      <c r="G116">
        <v>44580</v>
      </c>
      <c r="H116" t="s">
        <v>4000</v>
      </c>
      <c r="I116" t="s">
        <v>5015</v>
      </c>
      <c r="J116" t="s">
        <v>4014</v>
      </c>
      <c r="K116" t="s">
        <v>4235</v>
      </c>
    </row>
    <row r="117" spans="1:11" x14ac:dyDescent="0.3">
      <c r="A117">
        <v>12248</v>
      </c>
      <c r="B117">
        <v>32</v>
      </c>
      <c r="C117">
        <v>208615</v>
      </c>
      <c r="D117" t="s">
        <v>953</v>
      </c>
      <c r="E117" t="s">
        <v>650</v>
      </c>
      <c r="F117">
        <v>92</v>
      </c>
      <c r="G117">
        <v>44580</v>
      </c>
      <c r="H117" t="s">
        <v>5014</v>
      </c>
      <c r="I117" t="s">
        <v>5013</v>
      </c>
      <c r="J117" t="s">
        <v>3977</v>
      </c>
      <c r="K117" t="s">
        <v>3982</v>
      </c>
    </row>
    <row r="118" spans="1:11" x14ac:dyDescent="0.3">
      <c r="A118">
        <v>14585</v>
      </c>
      <c r="B118">
        <v>32</v>
      </c>
      <c r="C118">
        <v>208615</v>
      </c>
      <c r="D118" t="s">
        <v>1055</v>
      </c>
      <c r="E118" t="s">
        <v>828</v>
      </c>
      <c r="F118">
        <v>93</v>
      </c>
      <c r="G118">
        <v>44580</v>
      </c>
      <c r="H118" t="s">
        <v>5012</v>
      </c>
      <c r="I118" t="s">
        <v>5011</v>
      </c>
      <c r="J118" t="s">
        <v>3977</v>
      </c>
      <c r="K118" t="s">
        <v>3929</v>
      </c>
    </row>
    <row r="119" spans="1:11" x14ac:dyDescent="0.3">
      <c r="A119">
        <v>4422</v>
      </c>
      <c r="B119">
        <v>32</v>
      </c>
      <c r="C119">
        <v>208615</v>
      </c>
      <c r="D119" t="s">
        <v>1154</v>
      </c>
      <c r="E119" t="s">
        <v>196</v>
      </c>
      <c r="F119">
        <v>95</v>
      </c>
      <c r="G119">
        <v>44580</v>
      </c>
      <c r="H119" t="s">
        <v>5010</v>
      </c>
      <c r="I119" t="s">
        <v>5009</v>
      </c>
      <c r="J119" t="s">
        <v>4232</v>
      </c>
      <c r="K119" t="s">
        <v>4065</v>
      </c>
    </row>
    <row r="120" spans="1:11" x14ac:dyDescent="0.3">
      <c r="A120">
        <v>10335</v>
      </c>
      <c r="B120">
        <v>32</v>
      </c>
      <c r="C120">
        <v>208615</v>
      </c>
      <c r="D120" t="s">
        <v>1178</v>
      </c>
      <c r="E120" t="s">
        <v>531</v>
      </c>
      <c r="F120">
        <v>100</v>
      </c>
      <c r="G120">
        <v>44580</v>
      </c>
      <c r="H120" t="s">
        <v>5008</v>
      </c>
      <c r="I120" t="s">
        <v>5007</v>
      </c>
      <c r="J120" t="s">
        <v>3929</v>
      </c>
      <c r="K120" t="s">
        <v>4065</v>
      </c>
    </row>
    <row r="121" spans="1:11" x14ac:dyDescent="0.3">
      <c r="A121">
        <v>3951</v>
      </c>
      <c r="B121">
        <v>32</v>
      </c>
      <c r="C121">
        <v>209349</v>
      </c>
      <c r="D121" t="s">
        <v>949</v>
      </c>
      <c r="E121" t="s">
        <v>25</v>
      </c>
      <c r="F121">
        <v>110</v>
      </c>
      <c r="G121">
        <v>44580</v>
      </c>
      <c r="H121" t="s">
        <v>5006</v>
      </c>
      <c r="I121" t="s">
        <v>5005</v>
      </c>
      <c r="J121" t="s">
        <v>4014</v>
      </c>
      <c r="K121" t="s">
        <v>5004</v>
      </c>
    </row>
    <row r="122" spans="1:11" x14ac:dyDescent="0.3">
      <c r="A122">
        <v>14897</v>
      </c>
      <c r="B122">
        <v>32</v>
      </c>
      <c r="C122">
        <v>233396</v>
      </c>
      <c r="D122" t="s">
        <v>949</v>
      </c>
      <c r="E122" t="s">
        <v>871</v>
      </c>
      <c r="F122">
        <v>155</v>
      </c>
      <c r="G122">
        <v>44580</v>
      </c>
      <c r="H122" t="s">
        <v>5003</v>
      </c>
      <c r="I122" t="s">
        <v>5002</v>
      </c>
      <c r="J122" t="s">
        <v>5001</v>
      </c>
      <c r="K122" t="s">
        <v>4390</v>
      </c>
    </row>
    <row r="123" spans="1:11" x14ac:dyDescent="0.3">
      <c r="A123">
        <v>14979</v>
      </c>
      <c r="B123">
        <v>32</v>
      </c>
      <c r="C123">
        <v>233427</v>
      </c>
      <c r="D123" t="s">
        <v>949</v>
      </c>
      <c r="E123" t="s">
        <v>884</v>
      </c>
      <c r="F123">
        <v>160</v>
      </c>
      <c r="G123">
        <v>44580</v>
      </c>
      <c r="H123" t="s">
        <v>5000</v>
      </c>
      <c r="I123" t="s">
        <v>4999</v>
      </c>
      <c r="J123" t="s">
        <v>3926</v>
      </c>
      <c r="K123" t="s">
        <v>4998</v>
      </c>
    </row>
    <row r="124" spans="1:11" x14ac:dyDescent="0.3">
      <c r="A124">
        <v>13179</v>
      </c>
      <c r="B124">
        <v>32</v>
      </c>
      <c r="C124">
        <v>232892</v>
      </c>
      <c r="D124" t="s">
        <v>949</v>
      </c>
      <c r="E124" t="s">
        <v>735</v>
      </c>
      <c r="F124">
        <v>160</v>
      </c>
      <c r="G124">
        <v>44580</v>
      </c>
      <c r="H124" t="s">
        <v>4997</v>
      </c>
      <c r="I124" t="s">
        <v>4996</v>
      </c>
      <c r="J124" t="s">
        <v>3981</v>
      </c>
      <c r="K124" t="s">
        <v>4995</v>
      </c>
    </row>
    <row r="125" spans="1:11" x14ac:dyDescent="0.3">
      <c r="A125">
        <v>10652</v>
      </c>
      <c r="B125">
        <v>32</v>
      </c>
      <c r="C125">
        <v>99049</v>
      </c>
      <c r="D125" t="s">
        <v>998</v>
      </c>
      <c r="E125" t="s">
        <v>544</v>
      </c>
      <c r="F125">
        <v>200</v>
      </c>
      <c r="G125">
        <v>44580</v>
      </c>
      <c r="H125" t="s">
        <v>4994</v>
      </c>
      <c r="I125" t="s">
        <v>4993</v>
      </c>
      <c r="J125" t="s">
        <v>3982</v>
      </c>
      <c r="K125" t="s">
        <v>3982</v>
      </c>
    </row>
    <row r="126" spans="1:11" x14ac:dyDescent="0.3">
      <c r="A126">
        <v>14679</v>
      </c>
      <c r="B126">
        <v>32</v>
      </c>
      <c r="C126">
        <v>233303</v>
      </c>
      <c r="D126" t="s">
        <v>949</v>
      </c>
      <c r="E126" t="s">
        <v>846</v>
      </c>
      <c r="F126">
        <v>9999</v>
      </c>
      <c r="G126">
        <v>44580</v>
      </c>
      <c r="H126" t="s">
        <v>3624</v>
      </c>
      <c r="I126" t="s">
        <v>3624</v>
      </c>
      <c r="J126" t="s">
        <v>3903</v>
      </c>
      <c r="K126" t="s">
        <v>3903</v>
      </c>
    </row>
    <row r="127" spans="1:11" x14ac:dyDescent="0.3">
      <c r="A127">
        <v>4466</v>
      </c>
      <c r="B127">
        <v>32</v>
      </c>
      <c r="C127">
        <v>226635</v>
      </c>
      <c r="D127" t="s">
        <v>949</v>
      </c>
      <c r="E127" t="s">
        <v>214</v>
      </c>
      <c r="F127">
        <v>9999</v>
      </c>
      <c r="G127">
        <v>44580</v>
      </c>
      <c r="H127" t="s">
        <v>4992</v>
      </c>
      <c r="I127" t="s">
        <v>4991</v>
      </c>
      <c r="J127" t="s">
        <v>4368</v>
      </c>
      <c r="K127" t="s">
        <v>4617</v>
      </c>
    </row>
    <row r="128" spans="1:11" x14ac:dyDescent="0.3">
      <c r="A128">
        <v>4873</v>
      </c>
      <c r="B128">
        <v>35</v>
      </c>
      <c r="C128">
        <v>299010</v>
      </c>
      <c r="D128" t="s">
        <v>1585</v>
      </c>
      <c r="E128" t="s">
        <v>375</v>
      </c>
      <c r="F128">
        <v>6</v>
      </c>
      <c r="G128">
        <v>44580</v>
      </c>
      <c r="H128" t="s">
        <v>4990</v>
      </c>
      <c r="I128" t="s">
        <v>4989</v>
      </c>
      <c r="J128" t="s">
        <v>4459</v>
      </c>
      <c r="K128" t="s">
        <v>4988</v>
      </c>
    </row>
    <row r="129" spans="1:11" x14ac:dyDescent="0.3">
      <c r="A129">
        <v>4613</v>
      </c>
      <c r="B129">
        <v>35</v>
      </c>
      <c r="C129">
        <v>299010</v>
      </c>
      <c r="D129" t="s">
        <v>1000</v>
      </c>
      <c r="E129" t="s">
        <v>261</v>
      </c>
      <c r="F129">
        <v>11</v>
      </c>
      <c r="G129">
        <v>44580</v>
      </c>
      <c r="H129" t="s">
        <v>4987</v>
      </c>
      <c r="I129" t="s">
        <v>4986</v>
      </c>
      <c r="J129" t="s">
        <v>3946</v>
      </c>
      <c r="K129" t="s">
        <v>4014</v>
      </c>
    </row>
    <row r="130" spans="1:11" x14ac:dyDescent="0.3">
      <c r="A130">
        <v>9309</v>
      </c>
      <c r="B130">
        <v>35</v>
      </c>
      <c r="C130">
        <v>299010</v>
      </c>
      <c r="D130" t="s">
        <v>1707</v>
      </c>
      <c r="E130" t="s">
        <v>474</v>
      </c>
      <c r="F130">
        <v>11</v>
      </c>
      <c r="G130">
        <v>44580</v>
      </c>
      <c r="H130" t="s">
        <v>4985</v>
      </c>
      <c r="I130" t="s">
        <v>4984</v>
      </c>
      <c r="J130" t="s">
        <v>3946</v>
      </c>
      <c r="K130" t="s">
        <v>3929</v>
      </c>
    </row>
    <row r="131" spans="1:11" x14ac:dyDescent="0.3">
      <c r="A131">
        <v>4254</v>
      </c>
      <c r="B131">
        <v>35</v>
      </c>
      <c r="C131">
        <v>299010</v>
      </c>
      <c r="D131" t="s">
        <v>1704</v>
      </c>
      <c r="E131" t="s">
        <v>139</v>
      </c>
      <c r="F131">
        <v>12</v>
      </c>
      <c r="G131">
        <v>44580</v>
      </c>
      <c r="H131" t="s">
        <v>4983</v>
      </c>
      <c r="I131" t="s">
        <v>4982</v>
      </c>
      <c r="J131" t="s">
        <v>3946</v>
      </c>
      <c r="K131" t="s">
        <v>4623</v>
      </c>
    </row>
    <row r="132" spans="1:11" x14ac:dyDescent="0.3">
      <c r="A132">
        <v>4460</v>
      </c>
      <c r="B132">
        <v>35</v>
      </c>
      <c r="C132">
        <v>299010</v>
      </c>
      <c r="D132" t="s">
        <v>1701</v>
      </c>
      <c r="E132" t="s">
        <v>213</v>
      </c>
      <c r="F132">
        <v>13</v>
      </c>
      <c r="G132">
        <v>44580</v>
      </c>
      <c r="H132" t="s">
        <v>4981</v>
      </c>
      <c r="I132" t="s">
        <v>4980</v>
      </c>
      <c r="J132" t="s">
        <v>4173</v>
      </c>
      <c r="K132" t="s">
        <v>3926</v>
      </c>
    </row>
    <row r="133" spans="1:11" x14ac:dyDescent="0.3">
      <c r="A133">
        <v>4458</v>
      </c>
      <c r="B133">
        <v>35</v>
      </c>
      <c r="C133">
        <v>299010</v>
      </c>
      <c r="D133" t="s">
        <v>999</v>
      </c>
      <c r="E133" t="s">
        <v>212</v>
      </c>
      <c r="F133">
        <v>15</v>
      </c>
      <c r="G133">
        <v>44580</v>
      </c>
      <c r="H133" t="s">
        <v>3624</v>
      </c>
      <c r="I133" t="s">
        <v>3624</v>
      </c>
      <c r="J133" t="s">
        <v>3903</v>
      </c>
      <c r="K133" t="s">
        <v>3903</v>
      </c>
    </row>
    <row r="134" spans="1:11" x14ac:dyDescent="0.3">
      <c r="A134">
        <v>4458</v>
      </c>
      <c r="B134">
        <v>35</v>
      </c>
      <c r="C134">
        <v>299010</v>
      </c>
      <c r="D134" t="s">
        <v>999</v>
      </c>
      <c r="E134" t="s">
        <v>212</v>
      </c>
      <c r="F134">
        <v>15</v>
      </c>
      <c r="G134">
        <v>44580</v>
      </c>
      <c r="H134" t="s">
        <v>4979</v>
      </c>
      <c r="I134" t="s">
        <v>1428</v>
      </c>
      <c r="J134" t="s">
        <v>3946</v>
      </c>
      <c r="K134" t="s">
        <v>3977</v>
      </c>
    </row>
    <row r="135" spans="1:11" x14ac:dyDescent="0.3">
      <c r="A135">
        <v>4869</v>
      </c>
      <c r="B135">
        <v>35</v>
      </c>
      <c r="C135">
        <v>299010</v>
      </c>
      <c r="D135" t="s">
        <v>1121</v>
      </c>
      <c r="E135" t="s">
        <v>371</v>
      </c>
      <c r="F135">
        <v>16</v>
      </c>
      <c r="G135">
        <v>44580</v>
      </c>
      <c r="H135" t="s">
        <v>4978</v>
      </c>
      <c r="I135" t="s">
        <v>4977</v>
      </c>
      <c r="J135" t="s">
        <v>3985</v>
      </c>
      <c r="K135" t="s">
        <v>3929</v>
      </c>
    </row>
    <row r="136" spans="1:11" x14ac:dyDescent="0.3">
      <c r="A136">
        <v>4862</v>
      </c>
      <c r="B136">
        <v>35</v>
      </c>
      <c r="C136">
        <v>299010</v>
      </c>
      <c r="D136" t="s">
        <v>1178</v>
      </c>
      <c r="E136" t="s">
        <v>365</v>
      </c>
      <c r="F136">
        <v>17</v>
      </c>
      <c r="G136">
        <v>44580</v>
      </c>
      <c r="H136" t="s">
        <v>4976</v>
      </c>
      <c r="I136" t="s">
        <v>4975</v>
      </c>
      <c r="J136" t="s">
        <v>3982</v>
      </c>
      <c r="K136" t="s">
        <v>3929</v>
      </c>
    </row>
    <row r="137" spans="1:11" x14ac:dyDescent="0.3">
      <c r="A137">
        <v>4864</v>
      </c>
      <c r="B137">
        <v>35</v>
      </c>
      <c r="C137">
        <v>299010</v>
      </c>
      <c r="D137" t="s">
        <v>1173</v>
      </c>
      <c r="E137" t="s">
        <v>367</v>
      </c>
      <c r="F137">
        <v>18</v>
      </c>
      <c r="G137">
        <v>44580</v>
      </c>
      <c r="H137" t="s">
        <v>4974</v>
      </c>
      <c r="I137" t="s">
        <v>4973</v>
      </c>
      <c r="J137" t="s">
        <v>3982</v>
      </c>
      <c r="K137" t="s">
        <v>3929</v>
      </c>
    </row>
    <row r="138" spans="1:11" x14ac:dyDescent="0.3">
      <c r="A138">
        <v>4863</v>
      </c>
      <c r="B138">
        <v>35</v>
      </c>
      <c r="C138">
        <v>299010</v>
      </c>
      <c r="D138" t="s">
        <v>1055</v>
      </c>
      <c r="E138" t="s">
        <v>366</v>
      </c>
      <c r="F138">
        <v>23</v>
      </c>
      <c r="G138">
        <v>44580</v>
      </c>
      <c r="H138" t="s">
        <v>4972</v>
      </c>
      <c r="I138" t="s">
        <v>4971</v>
      </c>
      <c r="J138" t="s">
        <v>3985</v>
      </c>
      <c r="K138" t="s">
        <v>4084</v>
      </c>
    </row>
    <row r="139" spans="1:11" x14ac:dyDescent="0.3">
      <c r="A139">
        <v>4872</v>
      </c>
      <c r="B139">
        <v>35</v>
      </c>
      <c r="C139">
        <v>299010</v>
      </c>
      <c r="D139" t="s">
        <v>1133</v>
      </c>
      <c r="E139" t="s">
        <v>374</v>
      </c>
      <c r="F139">
        <v>24</v>
      </c>
      <c r="G139">
        <v>44580</v>
      </c>
      <c r="H139" t="s">
        <v>4970</v>
      </c>
      <c r="I139" t="s">
        <v>4969</v>
      </c>
      <c r="J139" t="s">
        <v>4042</v>
      </c>
      <c r="K139" t="s">
        <v>4014</v>
      </c>
    </row>
    <row r="140" spans="1:11" x14ac:dyDescent="0.3">
      <c r="A140">
        <v>4868</v>
      </c>
      <c r="B140">
        <v>35</v>
      </c>
      <c r="C140">
        <v>299010</v>
      </c>
      <c r="D140" t="s">
        <v>978</v>
      </c>
      <c r="E140" t="s">
        <v>1684</v>
      </c>
      <c r="F140">
        <v>25</v>
      </c>
      <c r="G140">
        <v>44580</v>
      </c>
      <c r="H140" t="s">
        <v>4968</v>
      </c>
      <c r="I140" t="s">
        <v>4967</v>
      </c>
      <c r="J140" t="s">
        <v>4459</v>
      </c>
      <c r="K140" t="s">
        <v>4623</v>
      </c>
    </row>
    <row r="141" spans="1:11" x14ac:dyDescent="0.3">
      <c r="A141">
        <v>8553</v>
      </c>
      <c r="B141">
        <v>38</v>
      </c>
      <c r="C141">
        <v>99031</v>
      </c>
      <c r="D141" t="s">
        <v>1681</v>
      </c>
      <c r="E141" t="s">
        <v>432</v>
      </c>
      <c r="F141">
        <v>1</v>
      </c>
      <c r="G141">
        <v>44580</v>
      </c>
      <c r="H141" t="s">
        <v>4966</v>
      </c>
      <c r="I141" t="s">
        <v>3814</v>
      </c>
      <c r="J141" t="s">
        <v>4965</v>
      </c>
      <c r="K141" t="s">
        <v>4964</v>
      </c>
    </row>
    <row r="142" spans="1:11" x14ac:dyDescent="0.3">
      <c r="A142">
        <v>12184</v>
      </c>
      <c r="B142">
        <v>38</v>
      </c>
      <c r="C142">
        <v>231860</v>
      </c>
      <c r="D142" t="s">
        <v>953</v>
      </c>
      <c r="E142" t="s">
        <v>646</v>
      </c>
      <c r="F142">
        <v>9</v>
      </c>
      <c r="G142">
        <v>44580</v>
      </c>
      <c r="H142" t="s">
        <v>4963</v>
      </c>
      <c r="I142" t="s">
        <v>4905</v>
      </c>
      <c r="J142" t="s">
        <v>4506</v>
      </c>
      <c r="K142" t="s">
        <v>3903</v>
      </c>
    </row>
    <row r="143" spans="1:11" x14ac:dyDescent="0.3">
      <c r="A143">
        <v>4107</v>
      </c>
      <c r="B143">
        <v>38</v>
      </c>
      <c r="C143">
        <v>218932</v>
      </c>
      <c r="D143" t="s">
        <v>949</v>
      </c>
      <c r="E143" t="s">
        <v>81</v>
      </c>
      <c r="F143">
        <v>15</v>
      </c>
      <c r="G143">
        <v>44580</v>
      </c>
      <c r="H143" t="s">
        <v>4962</v>
      </c>
      <c r="I143" t="s">
        <v>4961</v>
      </c>
      <c r="J143" t="s">
        <v>4960</v>
      </c>
      <c r="K143" t="s">
        <v>4959</v>
      </c>
    </row>
    <row r="144" spans="1:11" x14ac:dyDescent="0.3">
      <c r="A144">
        <v>15644</v>
      </c>
      <c r="B144">
        <v>38</v>
      </c>
      <c r="C144">
        <v>233452</v>
      </c>
      <c r="D144" t="s">
        <v>949</v>
      </c>
      <c r="E144" t="s">
        <v>889</v>
      </c>
      <c r="F144">
        <v>16</v>
      </c>
      <c r="G144">
        <v>44580</v>
      </c>
      <c r="H144" t="s">
        <v>4958</v>
      </c>
      <c r="I144" t="s">
        <v>4957</v>
      </c>
      <c r="J144" t="s">
        <v>4744</v>
      </c>
      <c r="K144" t="s">
        <v>4506</v>
      </c>
    </row>
    <row r="145" spans="1:11" x14ac:dyDescent="0.3">
      <c r="A145">
        <v>4749</v>
      </c>
      <c r="B145">
        <v>38</v>
      </c>
      <c r="C145">
        <v>229293</v>
      </c>
      <c r="D145" t="s">
        <v>949</v>
      </c>
      <c r="E145" t="s">
        <v>319</v>
      </c>
      <c r="F145">
        <v>26</v>
      </c>
      <c r="G145">
        <v>44580</v>
      </c>
      <c r="H145" t="s">
        <v>4956</v>
      </c>
      <c r="I145" t="s">
        <v>4955</v>
      </c>
      <c r="J145" t="s">
        <v>4954</v>
      </c>
      <c r="K145" t="s">
        <v>4330</v>
      </c>
    </row>
    <row r="146" spans="1:11" x14ac:dyDescent="0.3">
      <c r="A146">
        <v>13643</v>
      </c>
      <c r="B146">
        <v>38</v>
      </c>
      <c r="C146">
        <v>99103</v>
      </c>
      <c r="D146" t="s">
        <v>1668</v>
      </c>
      <c r="E146" t="s">
        <v>764</v>
      </c>
      <c r="F146">
        <v>30</v>
      </c>
      <c r="G146">
        <v>44580</v>
      </c>
      <c r="H146" t="s">
        <v>4953</v>
      </c>
      <c r="I146" t="s">
        <v>4952</v>
      </c>
      <c r="J146" t="s">
        <v>4951</v>
      </c>
      <c r="K146" t="s">
        <v>4950</v>
      </c>
    </row>
    <row r="147" spans="1:11" x14ac:dyDescent="0.3">
      <c r="A147">
        <v>15782</v>
      </c>
      <c r="B147">
        <v>38</v>
      </c>
      <c r="C147">
        <v>233504</v>
      </c>
      <c r="D147" t="s">
        <v>949</v>
      </c>
      <c r="E147" t="s">
        <v>1665</v>
      </c>
      <c r="F147">
        <v>45</v>
      </c>
      <c r="G147">
        <v>44580</v>
      </c>
      <c r="H147" t="s">
        <v>4949</v>
      </c>
      <c r="I147" t="s">
        <v>4948</v>
      </c>
      <c r="J147" t="s">
        <v>4947</v>
      </c>
      <c r="K147" t="s">
        <v>4946</v>
      </c>
    </row>
    <row r="148" spans="1:11" x14ac:dyDescent="0.3">
      <c r="A148">
        <v>11890</v>
      </c>
      <c r="B148">
        <v>38</v>
      </c>
      <c r="C148">
        <v>232256</v>
      </c>
      <c r="D148" t="s">
        <v>1154</v>
      </c>
      <c r="E148" t="s">
        <v>610</v>
      </c>
      <c r="F148">
        <v>55</v>
      </c>
      <c r="G148">
        <v>44580</v>
      </c>
      <c r="H148" t="s">
        <v>4945</v>
      </c>
      <c r="I148" t="s">
        <v>4944</v>
      </c>
      <c r="J148" t="s">
        <v>4943</v>
      </c>
      <c r="K148" t="s">
        <v>4942</v>
      </c>
    </row>
    <row r="149" spans="1:11" x14ac:dyDescent="0.3">
      <c r="A149">
        <v>11889</v>
      </c>
      <c r="B149">
        <v>38</v>
      </c>
      <c r="C149">
        <v>232256</v>
      </c>
      <c r="D149" t="s">
        <v>953</v>
      </c>
      <c r="E149" t="s">
        <v>609</v>
      </c>
      <c r="F149">
        <v>60</v>
      </c>
      <c r="G149">
        <v>44580</v>
      </c>
      <c r="H149" t="s">
        <v>4272</v>
      </c>
      <c r="I149" t="s">
        <v>4941</v>
      </c>
      <c r="J149" t="s">
        <v>3982</v>
      </c>
      <c r="K149" t="s">
        <v>3947</v>
      </c>
    </row>
    <row r="150" spans="1:11" x14ac:dyDescent="0.3">
      <c r="A150">
        <v>11891</v>
      </c>
      <c r="B150">
        <v>38</v>
      </c>
      <c r="C150">
        <v>232256</v>
      </c>
      <c r="D150" t="s">
        <v>1178</v>
      </c>
      <c r="E150" t="s">
        <v>611</v>
      </c>
      <c r="F150">
        <v>65</v>
      </c>
      <c r="G150">
        <v>44580</v>
      </c>
      <c r="H150" t="s">
        <v>4940</v>
      </c>
      <c r="I150" t="s">
        <v>4939</v>
      </c>
      <c r="J150" t="s">
        <v>4938</v>
      </c>
      <c r="K150" t="s">
        <v>4937</v>
      </c>
    </row>
    <row r="151" spans="1:11" x14ac:dyDescent="0.3">
      <c r="A151">
        <v>11888</v>
      </c>
      <c r="B151">
        <v>38</v>
      </c>
      <c r="C151">
        <v>232256</v>
      </c>
      <c r="D151" t="s">
        <v>949</v>
      </c>
      <c r="E151" t="s">
        <v>608</v>
      </c>
      <c r="F151">
        <v>70</v>
      </c>
      <c r="G151">
        <v>44580</v>
      </c>
      <c r="H151" t="s">
        <v>4936</v>
      </c>
      <c r="I151" t="s">
        <v>4935</v>
      </c>
      <c r="J151" t="s">
        <v>4934</v>
      </c>
      <c r="K151" t="s">
        <v>4134</v>
      </c>
    </row>
    <row r="152" spans="1:11" x14ac:dyDescent="0.3">
      <c r="A152">
        <v>12534</v>
      </c>
      <c r="B152">
        <v>38</v>
      </c>
      <c r="C152">
        <v>232605</v>
      </c>
      <c r="D152" t="s">
        <v>949</v>
      </c>
      <c r="E152" t="s">
        <v>682</v>
      </c>
      <c r="F152">
        <v>71</v>
      </c>
      <c r="G152">
        <v>44580</v>
      </c>
      <c r="H152" t="s">
        <v>4933</v>
      </c>
      <c r="I152" t="s">
        <v>1434</v>
      </c>
      <c r="J152" t="s">
        <v>4042</v>
      </c>
      <c r="K152" t="s">
        <v>3981</v>
      </c>
    </row>
    <row r="153" spans="1:11" x14ac:dyDescent="0.3">
      <c r="A153">
        <v>4783</v>
      </c>
      <c r="B153">
        <v>38</v>
      </c>
      <c r="C153">
        <v>229327</v>
      </c>
      <c r="D153" t="s">
        <v>949</v>
      </c>
      <c r="E153" t="s">
        <v>334</v>
      </c>
      <c r="F153">
        <v>72</v>
      </c>
      <c r="G153">
        <v>44580</v>
      </c>
      <c r="H153" t="s">
        <v>4932</v>
      </c>
      <c r="I153" t="s">
        <v>4931</v>
      </c>
      <c r="J153" t="s">
        <v>4930</v>
      </c>
      <c r="K153" t="s">
        <v>4929</v>
      </c>
    </row>
    <row r="154" spans="1:11" x14ac:dyDescent="0.3">
      <c r="A154">
        <v>4788</v>
      </c>
      <c r="B154">
        <v>38</v>
      </c>
      <c r="C154">
        <v>229332</v>
      </c>
      <c r="D154" t="s">
        <v>949</v>
      </c>
      <c r="E154" t="s">
        <v>337</v>
      </c>
      <c r="F154">
        <v>73</v>
      </c>
      <c r="G154">
        <v>44580</v>
      </c>
      <c r="H154" t="s">
        <v>4928</v>
      </c>
      <c r="I154" t="s">
        <v>4927</v>
      </c>
      <c r="J154" t="s">
        <v>4926</v>
      </c>
      <c r="K154" t="s">
        <v>4925</v>
      </c>
    </row>
    <row r="155" spans="1:11" x14ac:dyDescent="0.3">
      <c r="A155">
        <v>4170</v>
      </c>
      <c r="B155">
        <v>38</v>
      </c>
      <c r="C155">
        <v>220755</v>
      </c>
      <c r="D155" t="s">
        <v>949</v>
      </c>
      <c r="E155" t="s">
        <v>107</v>
      </c>
      <c r="F155">
        <v>75</v>
      </c>
      <c r="G155">
        <v>44580</v>
      </c>
      <c r="H155" t="s">
        <v>4924</v>
      </c>
      <c r="I155" t="s">
        <v>3934</v>
      </c>
      <c r="J155" t="s">
        <v>4923</v>
      </c>
      <c r="K155" t="s">
        <v>4262</v>
      </c>
    </row>
    <row r="156" spans="1:11" x14ac:dyDescent="0.3">
      <c r="A156">
        <v>10253</v>
      </c>
      <c r="B156">
        <v>38</v>
      </c>
      <c r="C156">
        <v>231244</v>
      </c>
      <c r="D156" t="s">
        <v>949</v>
      </c>
      <c r="E156" t="s">
        <v>526</v>
      </c>
      <c r="F156">
        <v>80</v>
      </c>
      <c r="G156">
        <v>44580</v>
      </c>
      <c r="H156" t="s">
        <v>4922</v>
      </c>
      <c r="I156" t="s">
        <v>4921</v>
      </c>
      <c r="J156" t="s">
        <v>3985</v>
      </c>
      <c r="K156" t="s">
        <v>4014</v>
      </c>
    </row>
    <row r="157" spans="1:11" x14ac:dyDescent="0.3">
      <c r="A157">
        <v>4079</v>
      </c>
      <c r="B157">
        <v>38</v>
      </c>
      <c r="C157">
        <v>218419</v>
      </c>
      <c r="D157" t="s">
        <v>949</v>
      </c>
      <c r="E157" t="s">
        <v>74</v>
      </c>
      <c r="F157">
        <v>81</v>
      </c>
      <c r="G157">
        <v>44580</v>
      </c>
      <c r="H157" t="s">
        <v>4920</v>
      </c>
      <c r="I157" t="s">
        <v>4919</v>
      </c>
      <c r="J157" t="s">
        <v>4918</v>
      </c>
      <c r="K157" t="s">
        <v>4014</v>
      </c>
    </row>
    <row r="158" spans="1:11" x14ac:dyDescent="0.3">
      <c r="A158">
        <v>12542</v>
      </c>
      <c r="B158">
        <v>38</v>
      </c>
      <c r="C158">
        <v>99035</v>
      </c>
      <c r="D158" t="s">
        <v>1649</v>
      </c>
      <c r="E158" t="s">
        <v>686</v>
      </c>
      <c r="F158">
        <v>82</v>
      </c>
      <c r="G158">
        <v>44580</v>
      </c>
      <c r="H158" t="s">
        <v>4917</v>
      </c>
      <c r="I158" t="s">
        <v>4916</v>
      </c>
      <c r="J158" t="s">
        <v>4042</v>
      </c>
      <c r="K158" t="s">
        <v>4915</v>
      </c>
    </row>
    <row r="159" spans="1:11" x14ac:dyDescent="0.3">
      <c r="A159">
        <v>4730</v>
      </c>
      <c r="B159">
        <v>38</v>
      </c>
      <c r="C159">
        <v>229274</v>
      </c>
      <c r="D159" t="s">
        <v>949</v>
      </c>
      <c r="E159" t="s">
        <v>309</v>
      </c>
      <c r="F159">
        <v>105</v>
      </c>
      <c r="G159">
        <v>44580</v>
      </c>
      <c r="H159" t="s">
        <v>4914</v>
      </c>
      <c r="I159" t="s">
        <v>4913</v>
      </c>
      <c r="J159" t="s">
        <v>4173</v>
      </c>
      <c r="K159" t="s">
        <v>3943</v>
      </c>
    </row>
    <row r="160" spans="1:11" x14ac:dyDescent="0.3">
      <c r="A160">
        <v>8436</v>
      </c>
      <c r="B160">
        <v>38</v>
      </c>
      <c r="C160">
        <v>99054</v>
      </c>
      <c r="D160" t="s">
        <v>1585</v>
      </c>
      <c r="E160" t="s">
        <v>390</v>
      </c>
      <c r="F160">
        <v>150</v>
      </c>
      <c r="G160">
        <v>44580</v>
      </c>
      <c r="H160" t="s">
        <v>4912</v>
      </c>
      <c r="I160" t="s">
        <v>4911</v>
      </c>
      <c r="J160" t="s">
        <v>4910</v>
      </c>
      <c r="K160" t="s">
        <v>4165</v>
      </c>
    </row>
    <row r="161" spans="1:11" x14ac:dyDescent="0.3">
      <c r="A161">
        <v>14544</v>
      </c>
      <c r="B161">
        <v>38</v>
      </c>
      <c r="C161">
        <v>233250</v>
      </c>
      <c r="D161" t="s">
        <v>949</v>
      </c>
      <c r="E161" t="s">
        <v>824</v>
      </c>
      <c r="F161">
        <v>200</v>
      </c>
      <c r="G161">
        <v>44580</v>
      </c>
      <c r="H161" t="s">
        <v>4909</v>
      </c>
      <c r="I161" t="s">
        <v>4908</v>
      </c>
      <c r="J161" t="s">
        <v>4907</v>
      </c>
      <c r="K161" t="s">
        <v>4906</v>
      </c>
    </row>
  </sheetData>
  <pageMargins left="0.7" right="0.7" top="0.75" bottom="0.75" header="0.3" footer="0.3"/>
  <pageSetup orientation="portrait" r:id="rId1"/>
  <headerFooter alignWithMargins="0"/>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AB34D-FE5F-41D0-A7FD-4FF1B192E1F4}">
  <sheetPr codeName="Sheet15">
    <outlinePr summaryBelow="0"/>
  </sheetPr>
  <dimension ref="A1:K165"/>
  <sheetViews>
    <sheetView workbookViewId="0">
      <selection activeCell="J16" sqref="J16"/>
    </sheetView>
  </sheetViews>
  <sheetFormatPr defaultColWidth="9.109375" defaultRowHeight="14.4" x14ac:dyDescent="0.3"/>
  <cols>
    <col min="1" max="3" width="8.44140625" style="22" customWidth="1"/>
    <col min="4" max="5" width="14.33203125" style="22" customWidth="1"/>
    <col min="6" max="6" width="8.44140625" style="22" customWidth="1"/>
    <col min="7" max="7" width="13" style="22" customWidth="1"/>
    <col min="8" max="9" width="14.33203125" style="22" customWidth="1"/>
    <col min="10" max="10" width="14.44140625" style="22" customWidth="1"/>
    <col min="11" max="11" width="17.44140625" style="22" customWidth="1"/>
    <col min="12" max="16384" width="9.109375" style="22"/>
  </cols>
  <sheetData>
    <row r="1" spans="1:11" ht="13.5" customHeight="1" x14ac:dyDescent="0.3">
      <c r="A1" s="23" t="s">
        <v>899</v>
      </c>
      <c r="B1" s="23" t="s">
        <v>905</v>
      </c>
      <c r="C1" s="23" t="s">
        <v>906</v>
      </c>
      <c r="D1" s="23" t="s">
        <v>907</v>
      </c>
      <c r="E1" s="23" t="s">
        <v>908</v>
      </c>
      <c r="F1" s="23" t="s">
        <v>1303</v>
      </c>
      <c r="G1" s="23" t="s">
        <v>3880</v>
      </c>
      <c r="H1" s="23" t="s">
        <v>1302</v>
      </c>
      <c r="I1" s="23" t="s">
        <v>1301</v>
      </c>
      <c r="J1" s="23" t="s">
        <v>1300</v>
      </c>
      <c r="K1" s="23" t="s">
        <v>1299</v>
      </c>
    </row>
    <row r="2" spans="1:11" x14ac:dyDescent="0.3">
      <c r="A2">
        <v>13012</v>
      </c>
      <c r="B2">
        <v>3</v>
      </c>
      <c r="C2">
        <v>232864</v>
      </c>
      <c r="D2" t="s">
        <v>949</v>
      </c>
      <c r="E2" t="s">
        <v>730</v>
      </c>
      <c r="F2">
        <v>1</v>
      </c>
      <c r="G2">
        <v>44579</v>
      </c>
      <c r="H2" t="s">
        <v>4905</v>
      </c>
      <c r="I2" t="s">
        <v>4904</v>
      </c>
      <c r="J2" t="s">
        <v>4903</v>
      </c>
      <c r="K2" t="s">
        <v>3903</v>
      </c>
    </row>
    <row r="3" spans="1:11" x14ac:dyDescent="0.3">
      <c r="A3">
        <v>15806</v>
      </c>
      <c r="B3">
        <v>3</v>
      </c>
      <c r="C3">
        <v>233509</v>
      </c>
      <c r="D3" t="s">
        <v>949</v>
      </c>
      <c r="E3" t="s">
        <v>1638</v>
      </c>
      <c r="F3">
        <v>1</v>
      </c>
      <c r="G3">
        <v>44579</v>
      </c>
      <c r="H3" t="s">
        <v>4902</v>
      </c>
      <c r="I3" t="s">
        <v>4901</v>
      </c>
      <c r="J3" t="s">
        <v>4706</v>
      </c>
      <c r="K3" t="s">
        <v>3912</v>
      </c>
    </row>
    <row r="4" spans="1:11" x14ac:dyDescent="0.3">
      <c r="A4">
        <v>8484</v>
      </c>
      <c r="B4">
        <v>3</v>
      </c>
      <c r="C4">
        <v>99031</v>
      </c>
      <c r="D4" t="s">
        <v>1059</v>
      </c>
      <c r="E4" t="s">
        <v>402</v>
      </c>
      <c r="F4">
        <v>10</v>
      </c>
      <c r="G4">
        <v>44579</v>
      </c>
      <c r="H4" t="s">
        <v>4900</v>
      </c>
      <c r="I4" t="s">
        <v>4899</v>
      </c>
      <c r="J4" t="s">
        <v>4898</v>
      </c>
      <c r="K4" t="s">
        <v>4503</v>
      </c>
    </row>
    <row r="5" spans="1:11" x14ac:dyDescent="0.3">
      <c r="A5">
        <v>8480</v>
      </c>
      <c r="B5">
        <v>3</v>
      </c>
      <c r="C5">
        <v>99031</v>
      </c>
      <c r="D5" t="s">
        <v>978</v>
      </c>
      <c r="E5" t="s">
        <v>399</v>
      </c>
      <c r="F5">
        <v>15</v>
      </c>
      <c r="G5">
        <v>44579</v>
      </c>
      <c r="H5" t="s">
        <v>4897</v>
      </c>
      <c r="I5" t="s">
        <v>1293</v>
      </c>
      <c r="J5" t="s">
        <v>4896</v>
      </c>
      <c r="K5" t="s">
        <v>4895</v>
      </c>
    </row>
    <row r="6" spans="1:11" x14ac:dyDescent="0.3">
      <c r="A6">
        <v>8482</v>
      </c>
      <c r="B6">
        <v>3</v>
      </c>
      <c r="C6">
        <v>99031</v>
      </c>
      <c r="D6" t="s">
        <v>1121</v>
      </c>
      <c r="E6" t="s">
        <v>400</v>
      </c>
      <c r="F6">
        <v>25</v>
      </c>
      <c r="G6">
        <v>44579</v>
      </c>
      <c r="H6" t="s">
        <v>4894</v>
      </c>
      <c r="I6" t="s">
        <v>4893</v>
      </c>
      <c r="J6" t="s">
        <v>4892</v>
      </c>
      <c r="K6" t="s">
        <v>4891</v>
      </c>
    </row>
    <row r="7" spans="1:11" x14ac:dyDescent="0.3">
      <c r="A7">
        <v>14654</v>
      </c>
      <c r="B7">
        <v>3</v>
      </c>
      <c r="C7">
        <v>225994</v>
      </c>
      <c r="D7" t="s">
        <v>953</v>
      </c>
      <c r="E7" t="s">
        <v>839</v>
      </c>
      <c r="F7">
        <v>26</v>
      </c>
      <c r="G7">
        <v>44579</v>
      </c>
      <c r="H7" t="s">
        <v>4890</v>
      </c>
      <c r="I7" t="s">
        <v>4889</v>
      </c>
      <c r="J7" t="s">
        <v>4888</v>
      </c>
      <c r="K7" t="s">
        <v>4248</v>
      </c>
    </row>
    <row r="8" spans="1:11" x14ac:dyDescent="0.3">
      <c r="A8">
        <v>12235</v>
      </c>
      <c r="B8">
        <v>3</v>
      </c>
      <c r="C8">
        <v>99031</v>
      </c>
      <c r="D8" t="s">
        <v>1628</v>
      </c>
      <c r="E8" t="s">
        <v>649</v>
      </c>
      <c r="F8">
        <v>28</v>
      </c>
      <c r="G8">
        <v>44579</v>
      </c>
      <c r="H8" t="s">
        <v>4887</v>
      </c>
      <c r="I8" t="s">
        <v>4886</v>
      </c>
      <c r="J8" t="s">
        <v>4885</v>
      </c>
      <c r="K8" t="s">
        <v>4320</v>
      </c>
    </row>
    <row r="9" spans="1:11" x14ac:dyDescent="0.3">
      <c r="A9">
        <v>8479</v>
      </c>
      <c r="B9">
        <v>3</v>
      </c>
      <c r="C9">
        <v>99031</v>
      </c>
      <c r="D9" t="s">
        <v>1217</v>
      </c>
      <c r="E9" t="s">
        <v>398</v>
      </c>
      <c r="F9">
        <v>30</v>
      </c>
      <c r="G9">
        <v>44579</v>
      </c>
      <c r="H9" t="s">
        <v>4884</v>
      </c>
      <c r="I9" t="s">
        <v>4883</v>
      </c>
      <c r="J9" t="s">
        <v>4882</v>
      </c>
      <c r="K9" t="s">
        <v>4270</v>
      </c>
    </row>
    <row r="10" spans="1:11" x14ac:dyDescent="0.3">
      <c r="A10">
        <v>3983</v>
      </c>
      <c r="B10">
        <v>3</v>
      </c>
      <c r="C10">
        <v>211740</v>
      </c>
      <c r="D10" t="s">
        <v>949</v>
      </c>
      <c r="E10" t="s">
        <v>37</v>
      </c>
      <c r="F10">
        <v>35</v>
      </c>
      <c r="G10">
        <v>44579</v>
      </c>
      <c r="H10" t="s">
        <v>4881</v>
      </c>
      <c r="I10" t="s">
        <v>4880</v>
      </c>
      <c r="J10" t="s">
        <v>4879</v>
      </c>
      <c r="K10" t="s">
        <v>4261</v>
      </c>
    </row>
    <row r="11" spans="1:11" x14ac:dyDescent="0.3">
      <c r="A11">
        <v>4227</v>
      </c>
      <c r="B11">
        <v>3</v>
      </c>
      <c r="C11">
        <v>99046</v>
      </c>
      <c r="D11" t="s">
        <v>1055</v>
      </c>
      <c r="E11" t="s">
        <v>127</v>
      </c>
      <c r="F11">
        <v>40</v>
      </c>
      <c r="G11">
        <v>44579</v>
      </c>
      <c r="H11" t="s">
        <v>4878</v>
      </c>
      <c r="I11" t="s">
        <v>4877</v>
      </c>
      <c r="J11" t="s">
        <v>4876</v>
      </c>
      <c r="K11" t="s">
        <v>4875</v>
      </c>
    </row>
    <row r="12" spans="1:11" x14ac:dyDescent="0.3">
      <c r="A12">
        <v>13715</v>
      </c>
      <c r="B12">
        <v>3</v>
      </c>
      <c r="C12">
        <v>99104</v>
      </c>
      <c r="D12" t="s">
        <v>1217</v>
      </c>
      <c r="E12" t="s">
        <v>768</v>
      </c>
      <c r="F12">
        <v>42</v>
      </c>
      <c r="G12">
        <v>44579</v>
      </c>
      <c r="H12" t="s">
        <v>4874</v>
      </c>
      <c r="I12" t="s">
        <v>1766</v>
      </c>
      <c r="J12" t="s">
        <v>4873</v>
      </c>
      <c r="K12" t="s">
        <v>4046</v>
      </c>
    </row>
    <row r="13" spans="1:11" x14ac:dyDescent="0.3">
      <c r="A13">
        <v>10506</v>
      </c>
      <c r="B13">
        <v>3</v>
      </c>
      <c r="C13">
        <v>231447</v>
      </c>
      <c r="D13" t="s">
        <v>949</v>
      </c>
      <c r="E13" t="s">
        <v>539</v>
      </c>
      <c r="F13">
        <v>45</v>
      </c>
      <c r="G13">
        <v>44579</v>
      </c>
      <c r="H13" t="s">
        <v>4872</v>
      </c>
      <c r="I13" t="s">
        <v>4871</v>
      </c>
      <c r="J13" t="s">
        <v>4870</v>
      </c>
      <c r="K13" t="s">
        <v>3995</v>
      </c>
    </row>
    <row r="14" spans="1:11" x14ac:dyDescent="0.3">
      <c r="A14">
        <v>11798</v>
      </c>
      <c r="B14">
        <v>3</v>
      </c>
      <c r="C14">
        <v>232219</v>
      </c>
      <c r="D14" t="s">
        <v>949</v>
      </c>
      <c r="E14" t="s">
        <v>601</v>
      </c>
      <c r="F14">
        <v>50</v>
      </c>
      <c r="G14">
        <v>44579</v>
      </c>
      <c r="H14" t="s">
        <v>4869</v>
      </c>
      <c r="I14" t="s">
        <v>4868</v>
      </c>
      <c r="J14" t="s">
        <v>4867</v>
      </c>
      <c r="K14" t="s">
        <v>4235</v>
      </c>
    </row>
    <row r="15" spans="1:11" x14ac:dyDescent="0.3">
      <c r="A15">
        <v>4517</v>
      </c>
      <c r="B15">
        <v>3</v>
      </c>
      <c r="C15">
        <v>99046</v>
      </c>
      <c r="D15" t="s">
        <v>949</v>
      </c>
      <c r="E15" t="s">
        <v>235</v>
      </c>
      <c r="F15">
        <v>55</v>
      </c>
      <c r="G15">
        <v>44579</v>
      </c>
      <c r="H15" t="s">
        <v>4866</v>
      </c>
      <c r="I15" t="s">
        <v>4865</v>
      </c>
      <c r="J15" t="s">
        <v>4864</v>
      </c>
      <c r="K15" t="s">
        <v>3992</v>
      </c>
    </row>
    <row r="16" spans="1:11" x14ac:dyDescent="0.3">
      <c r="A16">
        <v>4327</v>
      </c>
      <c r="B16">
        <v>3</v>
      </c>
      <c r="C16">
        <v>223994</v>
      </c>
      <c r="D16" t="s">
        <v>949</v>
      </c>
      <c r="E16" t="s">
        <v>164</v>
      </c>
      <c r="F16">
        <v>60</v>
      </c>
      <c r="G16">
        <v>44579</v>
      </c>
      <c r="H16" t="s">
        <v>4863</v>
      </c>
      <c r="I16" t="s">
        <v>4862</v>
      </c>
      <c r="J16" t="s">
        <v>3921</v>
      </c>
      <c r="K16" t="s">
        <v>4861</v>
      </c>
    </row>
    <row r="17" spans="1:11" x14ac:dyDescent="0.3">
      <c r="A17">
        <v>14540</v>
      </c>
      <c r="B17">
        <v>3</v>
      </c>
      <c r="C17">
        <v>233248</v>
      </c>
      <c r="D17" t="s">
        <v>949</v>
      </c>
      <c r="E17" t="s">
        <v>823</v>
      </c>
      <c r="F17">
        <v>62</v>
      </c>
      <c r="G17">
        <v>44579</v>
      </c>
      <c r="H17" t="s">
        <v>4860</v>
      </c>
      <c r="I17" t="s">
        <v>4859</v>
      </c>
      <c r="J17" t="s">
        <v>4858</v>
      </c>
      <c r="K17" t="s">
        <v>4857</v>
      </c>
    </row>
    <row r="18" spans="1:11" x14ac:dyDescent="0.3">
      <c r="A18">
        <v>4133</v>
      </c>
      <c r="B18">
        <v>3</v>
      </c>
      <c r="C18">
        <v>219842</v>
      </c>
      <c r="D18" t="s">
        <v>949</v>
      </c>
      <c r="E18" t="s">
        <v>91</v>
      </c>
      <c r="F18">
        <v>80</v>
      </c>
      <c r="G18">
        <v>44579</v>
      </c>
      <c r="H18" t="s">
        <v>4856</v>
      </c>
      <c r="I18" t="s">
        <v>4855</v>
      </c>
      <c r="J18" t="s">
        <v>3946</v>
      </c>
      <c r="K18" t="s">
        <v>4304</v>
      </c>
    </row>
    <row r="19" spans="1:11" x14ac:dyDescent="0.3">
      <c r="A19">
        <v>4585</v>
      </c>
      <c r="B19">
        <v>3</v>
      </c>
      <c r="C19">
        <v>99051</v>
      </c>
      <c r="D19" t="s">
        <v>1542</v>
      </c>
      <c r="E19" t="s">
        <v>251</v>
      </c>
      <c r="F19">
        <v>90</v>
      </c>
      <c r="G19">
        <v>44579</v>
      </c>
      <c r="H19" t="s">
        <v>4854</v>
      </c>
      <c r="I19" t="s">
        <v>4853</v>
      </c>
      <c r="J19" t="s">
        <v>4852</v>
      </c>
      <c r="K19" t="s">
        <v>4851</v>
      </c>
    </row>
    <row r="20" spans="1:11" x14ac:dyDescent="0.3">
      <c r="A20">
        <v>4033</v>
      </c>
      <c r="B20">
        <v>3</v>
      </c>
      <c r="C20">
        <v>216238</v>
      </c>
      <c r="D20" t="s">
        <v>949</v>
      </c>
      <c r="E20" t="s">
        <v>58</v>
      </c>
      <c r="F20">
        <v>110</v>
      </c>
      <c r="G20">
        <v>44579</v>
      </c>
      <c r="H20" t="s">
        <v>4850</v>
      </c>
      <c r="I20" t="s">
        <v>4849</v>
      </c>
      <c r="J20" t="s">
        <v>4848</v>
      </c>
      <c r="K20" t="s">
        <v>4731</v>
      </c>
    </row>
    <row r="21" spans="1:11" x14ac:dyDescent="0.3">
      <c r="A21">
        <v>4525</v>
      </c>
      <c r="B21">
        <v>3</v>
      </c>
      <c r="C21">
        <v>227433</v>
      </c>
      <c r="D21" t="s">
        <v>949</v>
      </c>
      <c r="E21" t="s">
        <v>238</v>
      </c>
      <c r="F21">
        <v>125</v>
      </c>
      <c r="G21">
        <v>44579</v>
      </c>
      <c r="H21" t="s">
        <v>4847</v>
      </c>
      <c r="I21" t="s">
        <v>4846</v>
      </c>
      <c r="J21" t="s">
        <v>4845</v>
      </c>
      <c r="K21" t="s">
        <v>4844</v>
      </c>
    </row>
    <row r="22" spans="1:11" x14ac:dyDescent="0.3">
      <c r="A22">
        <v>11644</v>
      </c>
      <c r="B22">
        <v>3</v>
      </c>
      <c r="C22">
        <v>232143</v>
      </c>
      <c r="D22" t="s">
        <v>949</v>
      </c>
      <c r="E22" t="s">
        <v>594</v>
      </c>
      <c r="F22">
        <v>130</v>
      </c>
      <c r="G22">
        <v>44579</v>
      </c>
      <c r="H22" t="s">
        <v>1607</v>
      </c>
      <c r="I22" t="s">
        <v>4843</v>
      </c>
      <c r="J22" t="s">
        <v>4842</v>
      </c>
      <c r="K22" t="s">
        <v>4235</v>
      </c>
    </row>
    <row r="23" spans="1:11" x14ac:dyDescent="0.3">
      <c r="A23">
        <v>4080</v>
      </c>
      <c r="B23">
        <v>3</v>
      </c>
      <c r="C23">
        <v>218430</v>
      </c>
      <c r="D23" t="s">
        <v>949</v>
      </c>
      <c r="E23" t="s">
        <v>75</v>
      </c>
      <c r="F23">
        <v>145</v>
      </c>
      <c r="G23">
        <v>44579</v>
      </c>
      <c r="H23" t="s">
        <v>4841</v>
      </c>
      <c r="I23" t="s">
        <v>4840</v>
      </c>
      <c r="J23" t="s">
        <v>4839</v>
      </c>
      <c r="K23" t="s">
        <v>4443</v>
      </c>
    </row>
    <row r="24" spans="1:11" x14ac:dyDescent="0.3">
      <c r="A24">
        <v>10221</v>
      </c>
      <c r="B24">
        <v>3</v>
      </c>
      <c r="C24">
        <v>231220</v>
      </c>
      <c r="D24" t="s">
        <v>949</v>
      </c>
      <c r="E24" t="s">
        <v>525</v>
      </c>
      <c r="F24">
        <v>180</v>
      </c>
      <c r="G24">
        <v>44579</v>
      </c>
      <c r="H24" t="s">
        <v>4838</v>
      </c>
      <c r="I24" t="s">
        <v>4837</v>
      </c>
      <c r="J24" t="s">
        <v>4836</v>
      </c>
      <c r="K24" t="s">
        <v>3954</v>
      </c>
    </row>
    <row r="25" spans="1:11" x14ac:dyDescent="0.3">
      <c r="A25">
        <v>4430</v>
      </c>
      <c r="B25">
        <v>3</v>
      </c>
      <c r="C25">
        <v>226055</v>
      </c>
      <c r="D25" t="s">
        <v>949</v>
      </c>
      <c r="E25" t="s">
        <v>199</v>
      </c>
      <c r="F25">
        <v>195</v>
      </c>
      <c r="G25">
        <v>44579</v>
      </c>
      <c r="H25" t="s">
        <v>4835</v>
      </c>
      <c r="I25" t="s">
        <v>4834</v>
      </c>
      <c r="J25" t="s">
        <v>4130</v>
      </c>
      <c r="K25" t="s">
        <v>4833</v>
      </c>
    </row>
    <row r="26" spans="1:11" x14ac:dyDescent="0.3">
      <c r="A26">
        <v>13191</v>
      </c>
      <c r="B26">
        <v>3</v>
      </c>
      <c r="C26">
        <v>232899</v>
      </c>
      <c r="D26" t="s">
        <v>949</v>
      </c>
      <c r="E26" t="s">
        <v>736</v>
      </c>
      <c r="F26">
        <v>211</v>
      </c>
      <c r="G26">
        <v>44579</v>
      </c>
      <c r="H26" t="s">
        <v>4832</v>
      </c>
      <c r="I26" t="s">
        <v>4831</v>
      </c>
      <c r="J26" t="s">
        <v>4522</v>
      </c>
      <c r="K26" t="s">
        <v>4253</v>
      </c>
    </row>
    <row r="27" spans="1:11" x14ac:dyDescent="0.3">
      <c r="A27">
        <v>14394</v>
      </c>
      <c r="B27">
        <v>3</v>
      </c>
      <c r="C27">
        <v>233203</v>
      </c>
      <c r="D27" t="s">
        <v>949</v>
      </c>
      <c r="E27" t="s">
        <v>814</v>
      </c>
      <c r="F27">
        <v>215</v>
      </c>
      <c r="G27">
        <v>44579</v>
      </c>
      <c r="H27" t="s">
        <v>4830</v>
      </c>
      <c r="I27" t="s">
        <v>4829</v>
      </c>
      <c r="J27" t="s">
        <v>4080</v>
      </c>
      <c r="K27" t="s">
        <v>4828</v>
      </c>
    </row>
    <row r="28" spans="1:11" x14ac:dyDescent="0.3">
      <c r="A28">
        <v>8897</v>
      </c>
      <c r="B28">
        <v>3</v>
      </c>
      <c r="C28">
        <v>230046</v>
      </c>
      <c r="D28" t="s">
        <v>949</v>
      </c>
      <c r="E28" t="s">
        <v>449</v>
      </c>
      <c r="F28">
        <v>245</v>
      </c>
      <c r="G28">
        <v>44579</v>
      </c>
      <c r="H28" t="s">
        <v>4827</v>
      </c>
      <c r="I28" t="s">
        <v>4826</v>
      </c>
      <c r="J28" t="s">
        <v>4825</v>
      </c>
      <c r="K28" t="s">
        <v>4046</v>
      </c>
    </row>
    <row r="29" spans="1:11" x14ac:dyDescent="0.3">
      <c r="A29">
        <v>10025</v>
      </c>
      <c r="B29">
        <v>3</v>
      </c>
      <c r="C29">
        <v>99140</v>
      </c>
      <c r="D29" t="s">
        <v>1217</v>
      </c>
      <c r="E29" t="s">
        <v>507</v>
      </c>
      <c r="F29">
        <v>9999</v>
      </c>
      <c r="G29">
        <v>44579</v>
      </c>
      <c r="H29" t="s">
        <v>4824</v>
      </c>
      <c r="I29" t="s">
        <v>4823</v>
      </c>
      <c r="J29" t="s">
        <v>4500</v>
      </c>
      <c r="K29" t="s">
        <v>4822</v>
      </c>
    </row>
    <row r="30" spans="1:11" x14ac:dyDescent="0.3">
      <c r="A30">
        <v>8486</v>
      </c>
      <c r="B30">
        <v>13</v>
      </c>
      <c r="C30">
        <v>99031</v>
      </c>
      <c r="D30" t="s">
        <v>1585</v>
      </c>
      <c r="E30" t="s">
        <v>404</v>
      </c>
      <c r="F30">
        <v>1</v>
      </c>
      <c r="G30">
        <v>44579</v>
      </c>
      <c r="H30" t="s">
        <v>4821</v>
      </c>
      <c r="I30" t="s">
        <v>4321</v>
      </c>
      <c r="J30" t="s">
        <v>4820</v>
      </c>
      <c r="K30" t="s">
        <v>4391</v>
      </c>
    </row>
    <row r="31" spans="1:11" x14ac:dyDescent="0.3">
      <c r="A31">
        <v>8510</v>
      </c>
      <c r="B31">
        <v>13</v>
      </c>
      <c r="C31">
        <v>99031</v>
      </c>
      <c r="D31" t="s">
        <v>1370</v>
      </c>
      <c r="E31" t="s">
        <v>411</v>
      </c>
      <c r="F31">
        <v>2</v>
      </c>
      <c r="G31">
        <v>44579</v>
      </c>
      <c r="H31" t="s">
        <v>4819</v>
      </c>
      <c r="I31" t="s">
        <v>4818</v>
      </c>
      <c r="J31" t="s">
        <v>4817</v>
      </c>
      <c r="K31" t="s">
        <v>3903</v>
      </c>
    </row>
    <row r="32" spans="1:11" x14ac:dyDescent="0.3">
      <c r="A32">
        <v>14173</v>
      </c>
      <c r="B32">
        <v>13</v>
      </c>
      <c r="C32">
        <v>99117</v>
      </c>
      <c r="D32" t="s">
        <v>1581</v>
      </c>
      <c r="E32" t="s">
        <v>790</v>
      </c>
      <c r="F32">
        <v>3</v>
      </c>
      <c r="G32">
        <v>44579</v>
      </c>
      <c r="H32" t="s">
        <v>4816</v>
      </c>
      <c r="I32" t="s">
        <v>4815</v>
      </c>
      <c r="J32" t="s">
        <v>4814</v>
      </c>
      <c r="K32" t="s">
        <v>4261</v>
      </c>
    </row>
    <row r="33" spans="1:11" x14ac:dyDescent="0.3">
      <c r="A33">
        <v>8488</v>
      </c>
      <c r="B33">
        <v>13</v>
      </c>
      <c r="C33">
        <v>99031</v>
      </c>
      <c r="D33" t="s">
        <v>1189</v>
      </c>
      <c r="E33" t="s">
        <v>406</v>
      </c>
      <c r="F33">
        <v>4</v>
      </c>
      <c r="G33">
        <v>44579</v>
      </c>
      <c r="H33" t="s">
        <v>4813</v>
      </c>
      <c r="I33" t="s">
        <v>4812</v>
      </c>
      <c r="J33" t="s">
        <v>4811</v>
      </c>
      <c r="K33" t="s">
        <v>4810</v>
      </c>
    </row>
    <row r="34" spans="1:11" x14ac:dyDescent="0.3">
      <c r="A34">
        <v>4188</v>
      </c>
      <c r="B34">
        <v>13</v>
      </c>
      <c r="C34">
        <v>220940</v>
      </c>
      <c r="D34" t="s">
        <v>949</v>
      </c>
      <c r="E34" t="s">
        <v>113</v>
      </c>
      <c r="F34">
        <v>7</v>
      </c>
      <c r="G34">
        <v>44579</v>
      </c>
      <c r="H34" t="s">
        <v>4809</v>
      </c>
      <c r="I34" t="s">
        <v>4808</v>
      </c>
      <c r="J34" t="s">
        <v>4807</v>
      </c>
      <c r="K34" t="s">
        <v>4806</v>
      </c>
    </row>
    <row r="35" spans="1:11" x14ac:dyDescent="0.3">
      <c r="A35">
        <v>8509</v>
      </c>
      <c r="B35">
        <v>13</v>
      </c>
      <c r="C35">
        <v>99031</v>
      </c>
      <c r="D35" t="s">
        <v>1574</v>
      </c>
      <c r="E35" t="s">
        <v>410</v>
      </c>
      <c r="F35">
        <v>11</v>
      </c>
      <c r="G35">
        <v>44579</v>
      </c>
      <c r="H35" t="s">
        <v>4805</v>
      </c>
      <c r="I35" t="s">
        <v>4804</v>
      </c>
      <c r="J35" t="s">
        <v>4699</v>
      </c>
      <c r="K35" t="s">
        <v>4803</v>
      </c>
    </row>
    <row r="36" spans="1:11" x14ac:dyDescent="0.3">
      <c r="A36">
        <v>9864</v>
      </c>
      <c r="B36">
        <v>13</v>
      </c>
      <c r="C36">
        <v>99062</v>
      </c>
      <c r="D36" t="s">
        <v>1571</v>
      </c>
      <c r="E36" t="s">
        <v>498</v>
      </c>
      <c r="F36">
        <v>12</v>
      </c>
      <c r="G36">
        <v>44579</v>
      </c>
      <c r="H36" t="s">
        <v>4802</v>
      </c>
      <c r="I36" t="s">
        <v>4801</v>
      </c>
      <c r="J36" t="s">
        <v>4800</v>
      </c>
      <c r="K36" t="s">
        <v>4207</v>
      </c>
    </row>
    <row r="37" spans="1:11" x14ac:dyDescent="0.3">
      <c r="A37">
        <v>10265</v>
      </c>
      <c r="B37">
        <v>13</v>
      </c>
      <c r="C37">
        <v>231261</v>
      </c>
      <c r="D37" t="s">
        <v>949</v>
      </c>
      <c r="E37" t="s">
        <v>527</v>
      </c>
      <c r="F37">
        <v>12</v>
      </c>
      <c r="G37">
        <v>44579</v>
      </c>
      <c r="H37" t="s">
        <v>4799</v>
      </c>
      <c r="I37" t="s">
        <v>4798</v>
      </c>
      <c r="J37" t="s">
        <v>3985</v>
      </c>
      <c r="K37" t="s">
        <v>4503</v>
      </c>
    </row>
    <row r="38" spans="1:11" x14ac:dyDescent="0.3">
      <c r="A38">
        <v>14810</v>
      </c>
      <c r="B38">
        <v>13</v>
      </c>
      <c r="C38">
        <v>231261</v>
      </c>
      <c r="D38" t="s">
        <v>953</v>
      </c>
      <c r="E38" t="s">
        <v>859</v>
      </c>
      <c r="F38">
        <v>12</v>
      </c>
      <c r="G38">
        <v>44579</v>
      </c>
      <c r="H38" t="s">
        <v>4797</v>
      </c>
      <c r="I38" t="s">
        <v>4796</v>
      </c>
      <c r="J38" t="s">
        <v>4795</v>
      </c>
      <c r="K38" t="s">
        <v>4794</v>
      </c>
    </row>
    <row r="39" spans="1:11" x14ac:dyDescent="0.3">
      <c r="A39">
        <v>8519</v>
      </c>
      <c r="B39">
        <v>13</v>
      </c>
      <c r="C39">
        <v>99031</v>
      </c>
      <c r="D39" t="s">
        <v>1451</v>
      </c>
      <c r="E39" t="s">
        <v>417</v>
      </c>
      <c r="F39">
        <v>13</v>
      </c>
      <c r="G39">
        <v>44579</v>
      </c>
      <c r="H39" t="s">
        <v>4793</v>
      </c>
      <c r="I39" t="s">
        <v>4792</v>
      </c>
      <c r="J39" t="s">
        <v>4096</v>
      </c>
      <c r="K39" t="s">
        <v>4638</v>
      </c>
    </row>
    <row r="40" spans="1:11" x14ac:dyDescent="0.3">
      <c r="A40">
        <v>10355</v>
      </c>
      <c r="B40">
        <v>13</v>
      </c>
      <c r="C40">
        <v>231338</v>
      </c>
      <c r="D40" t="s">
        <v>949</v>
      </c>
      <c r="E40" t="s">
        <v>532</v>
      </c>
      <c r="F40">
        <v>13</v>
      </c>
      <c r="G40">
        <v>44579</v>
      </c>
      <c r="H40" t="s">
        <v>4791</v>
      </c>
      <c r="I40" t="s">
        <v>4790</v>
      </c>
      <c r="J40" t="s">
        <v>4789</v>
      </c>
      <c r="K40" t="s">
        <v>4735</v>
      </c>
    </row>
    <row r="41" spans="1:11" x14ac:dyDescent="0.3">
      <c r="A41">
        <v>15338</v>
      </c>
      <c r="B41">
        <v>13</v>
      </c>
      <c r="C41">
        <v>886085</v>
      </c>
      <c r="D41" t="s">
        <v>1556</v>
      </c>
      <c r="E41" t="s">
        <v>886</v>
      </c>
      <c r="F41">
        <v>14</v>
      </c>
      <c r="G41">
        <v>44579</v>
      </c>
      <c r="H41" t="s">
        <v>4788</v>
      </c>
      <c r="I41" t="s">
        <v>4787</v>
      </c>
      <c r="J41" t="s">
        <v>4786</v>
      </c>
      <c r="K41" t="s">
        <v>4785</v>
      </c>
    </row>
    <row r="42" spans="1:11" x14ac:dyDescent="0.3">
      <c r="A42">
        <v>4558</v>
      </c>
      <c r="B42">
        <v>13</v>
      </c>
      <c r="C42">
        <v>99063</v>
      </c>
      <c r="D42" t="s">
        <v>1078</v>
      </c>
      <c r="E42" t="s">
        <v>183</v>
      </c>
      <c r="F42">
        <v>15</v>
      </c>
      <c r="G42">
        <v>44579</v>
      </c>
      <c r="H42" t="s">
        <v>4784</v>
      </c>
      <c r="I42" t="s">
        <v>4783</v>
      </c>
      <c r="J42" t="s">
        <v>4130</v>
      </c>
      <c r="K42" t="s">
        <v>4402</v>
      </c>
    </row>
    <row r="43" spans="1:11" x14ac:dyDescent="0.3">
      <c r="A43">
        <v>12989</v>
      </c>
      <c r="B43">
        <v>13</v>
      </c>
      <c r="C43">
        <v>232854</v>
      </c>
      <c r="D43" t="s">
        <v>949</v>
      </c>
      <c r="E43" t="s">
        <v>728</v>
      </c>
      <c r="F43">
        <v>16</v>
      </c>
      <c r="G43">
        <v>44579</v>
      </c>
      <c r="H43" t="s">
        <v>4782</v>
      </c>
      <c r="I43" t="s">
        <v>4781</v>
      </c>
      <c r="J43" t="s">
        <v>4150</v>
      </c>
      <c r="K43" t="s">
        <v>4130</v>
      </c>
    </row>
    <row r="44" spans="1:11" x14ac:dyDescent="0.3">
      <c r="A44">
        <v>4054</v>
      </c>
      <c r="B44">
        <v>13</v>
      </c>
      <c r="C44">
        <v>217272</v>
      </c>
      <c r="D44" t="s">
        <v>949</v>
      </c>
      <c r="E44" t="s">
        <v>65</v>
      </c>
      <c r="F44">
        <v>17</v>
      </c>
      <c r="G44">
        <v>44579</v>
      </c>
      <c r="H44" t="s">
        <v>4780</v>
      </c>
      <c r="I44" t="s">
        <v>4779</v>
      </c>
      <c r="J44" t="s">
        <v>4778</v>
      </c>
      <c r="K44" t="s">
        <v>4058</v>
      </c>
    </row>
    <row r="45" spans="1:11" x14ac:dyDescent="0.3">
      <c r="A45">
        <v>4354</v>
      </c>
      <c r="B45">
        <v>13</v>
      </c>
      <c r="C45">
        <v>224406</v>
      </c>
      <c r="D45" t="s">
        <v>949</v>
      </c>
      <c r="E45" t="s">
        <v>177</v>
      </c>
      <c r="F45">
        <v>19</v>
      </c>
      <c r="G45">
        <v>44579</v>
      </c>
      <c r="H45" t="s">
        <v>4777</v>
      </c>
      <c r="I45" t="s">
        <v>3789</v>
      </c>
      <c r="J45" t="s">
        <v>4252</v>
      </c>
      <c r="K45" t="s">
        <v>4776</v>
      </c>
    </row>
    <row r="46" spans="1:11" x14ac:dyDescent="0.3">
      <c r="A46">
        <v>12424</v>
      </c>
      <c r="B46">
        <v>13</v>
      </c>
      <c r="C46">
        <v>232543</v>
      </c>
      <c r="D46" t="s">
        <v>949</v>
      </c>
      <c r="E46" t="s">
        <v>669</v>
      </c>
      <c r="F46">
        <v>20</v>
      </c>
      <c r="G46">
        <v>44579</v>
      </c>
      <c r="H46" t="s">
        <v>4775</v>
      </c>
      <c r="I46" t="s">
        <v>4774</v>
      </c>
      <c r="J46" t="s">
        <v>4773</v>
      </c>
      <c r="K46" t="s">
        <v>4772</v>
      </c>
    </row>
    <row r="47" spans="1:11" x14ac:dyDescent="0.3">
      <c r="A47">
        <v>4705</v>
      </c>
      <c r="B47">
        <v>13</v>
      </c>
      <c r="C47">
        <v>229029</v>
      </c>
      <c r="D47" t="s">
        <v>949</v>
      </c>
      <c r="E47" t="s">
        <v>296</v>
      </c>
      <c r="F47">
        <v>40</v>
      </c>
      <c r="G47">
        <v>44579</v>
      </c>
      <c r="H47" t="s">
        <v>4771</v>
      </c>
      <c r="I47" t="s">
        <v>4770</v>
      </c>
      <c r="J47" t="s">
        <v>4769</v>
      </c>
      <c r="K47" t="s">
        <v>4119</v>
      </c>
    </row>
    <row r="48" spans="1:11" x14ac:dyDescent="0.3">
      <c r="A48">
        <v>9060</v>
      </c>
      <c r="B48">
        <v>13</v>
      </c>
      <c r="C48">
        <v>230256</v>
      </c>
      <c r="D48" t="s">
        <v>949</v>
      </c>
      <c r="E48" t="s">
        <v>461</v>
      </c>
      <c r="F48">
        <v>80</v>
      </c>
      <c r="G48">
        <v>44579</v>
      </c>
      <c r="H48" t="s">
        <v>4768</v>
      </c>
      <c r="I48" t="s">
        <v>4767</v>
      </c>
      <c r="J48" t="s">
        <v>4634</v>
      </c>
      <c r="K48" t="s">
        <v>4766</v>
      </c>
    </row>
    <row r="49" spans="1:11" x14ac:dyDescent="0.3">
      <c r="A49">
        <v>3949</v>
      </c>
      <c r="B49">
        <v>13</v>
      </c>
      <c r="C49">
        <v>209272</v>
      </c>
      <c r="D49" t="s">
        <v>949</v>
      </c>
      <c r="E49" t="s">
        <v>23</v>
      </c>
      <c r="F49">
        <v>85</v>
      </c>
      <c r="G49">
        <v>44579</v>
      </c>
      <c r="H49" t="s">
        <v>4765</v>
      </c>
      <c r="I49" t="s">
        <v>4764</v>
      </c>
      <c r="J49" t="s">
        <v>4763</v>
      </c>
      <c r="K49" t="s">
        <v>4762</v>
      </c>
    </row>
    <row r="50" spans="1:11" x14ac:dyDescent="0.3">
      <c r="A50">
        <v>8511</v>
      </c>
      <c r="B50">
        <v>13</v>
      </c>
      <c r="C50">
        <v>99031</v>
      </c>
      <c r="D50" t="s">
        <v>1542</v>
      </c>
      <c r="E50" t="s">
        <v>412</v>
      </c>
      <c r="F50">
        <v>89</v>
      </c>
      <c r="G50">
        <v>44579</v>
      </c>
      <c r="H50" t="s">
        <v>4761</v>
      </c>
      <c r="I50" t="s">
        <v>4760</v>
      </c>
      <c r="J50" t="s">
        <v>4759</v>
      </c>
      <c r="K50" t="s">
        <v>3909</v>
      </c>
    </row>
    <row r="51" spans="1:11" x14ac:dyDescent="0.3">
      <c r="A51">
        <v>4358</v>
      </c>
      <c r="B51">
        <v>13</v>
      </c>
      <c r="C51">
        <v>224411</v>
      </c>
      <c r="D51" t="s">
        <v>949</v>
      </c>
      <c r="E51" t="s">
        <v>178</v>
      </c>
      <c r="F51">
        <v>90</v>
      </c>
      <c r="G51">
        <v>44579</v>
      </c>
      <c r="H51" t="s">
        <v>4758</v>
      </c>
      <c r="I51" t="s">
        <v>4757</v>
      </c>
      <c r="J51" t="s">
        <v>4173</v>
      </c>
      <c r="K51" t="s">
        <v>3929</v>
      </c>
    </row>
    <row r="52" spans="1:11" x14ac:dyDescent="0.3">
      <c r="A52">
        <v>11064</v>
      </c>
      <c r="B52">
        <v>13</v>
      </c>
      <c r="C52">
        <v>531751</v>
      </c>
      <c r="D52" t="s">
        <v>953</v>
      </c>
      <c r="E52" t="s">
        <v>557</v>
      </c>
      <c r="F52">
        <v>90</v>
      </c>
      <c r="G52">
        <v>44579</v>
      </c>
      <c r="H52" t="s">
        <v>4756</v>
      </c>
      <c r="I52" t="s">
        <v>4755</v>
      </c>
      <c r="J52" t="s">
        <v>4532</v>
      </c>
      <c r="K52" t="s">
        <v>4390</v>
      </c>
    </row>
    <row r="53" spans="1:11" x14ac:dyDescent="0.3">
      <c r="A53">
        <v>12531</v>
      </c>
      <c r="B53">
        <v>13</v>
      </c>
      <c r="C53">
        <v>232603</v>
      </c>
      <c r="D53" t="s">
        <v>949</v>
      </c>
      <c r="E53" t="s">
        <v>680</v>
      </c>
      <c r="F53">
        <v>102</v>
      </c>
      <c r="G53">
        <v>44579</v>
      </c>
      <c r="H53" t="s">
        <v>4754</v>
      </c>
      <c r="I53" t="s">
        <v>4753</v>
      </c>
      <c r="J53" t="s">
        <v>4752</v>
      </c>
      <c r="K53" t="s">
        <v>4751</v>
      </c>
    </row>
    <row r="54" spans="1:11" x14ac:dyDescent="0.3">
      <c r="A54">
        <v>4651</v>
      </c>
      <c r="B54">
        <v>13</v>
      </c>
      <c r="C54">
        <v>228665</v>
      </c>
      <c r="D54" t="s">
        <v>949</v>
      </c>
      <c r="E54" t="s">
        <v>279</v>
      </c>
      <c r="F54">
        <v>110</v>
      </c>
      <c r="G54">
        <v>44579</v>
      </c>
      <c r="H54" t="s">
        <v>4750</v>
      </c>
      <c r="I54" t="s">
        <v>2994</v>
      </c>
      <c r="J54" t="s">
        <v>4137</v>
      </c>
      <c r="K54" t="s">
        <v>4581</v>
      </c>
    </row>
    <row r="55" spans="1:11" x14ac:dyDescent="0.3">
      <c r="A55">
        <v>9980</v>
      </c>
      <c r="B55">
        <v>13</v>
      </c>
      <c r="C55">
        <v>231010</v>
      </c>
      <c r="D55" t="s">
        <v>949</v>
      </c>
      <c r="E55" t="s">
        <v>505</v>
      </c>
      <c r="F55">
        <v>128</v>
      </c>
      <c r="G55">
        <v>44579</v>
      </c>
      <c r="H55" t="s">
        <v>4749</v>
      </c>
      <c r="I55" t="s">
        <v>4748</v>
      </c>
      <c r="J55" t="s">
        <v>4030</v>
      </c>
      <c r="K55" t="s">
        <v>4747</v>
      </c>
    </row>
    <row r="56" spans="1:11" x14ac:dyDescent="0.3">
      <c r="A56">
        <v>10126</v>
      </c>
      <c r="B56">
        <v>13</v>
      </c>
      <c r="C56">
        <v>231137</v>
      </c>
      <c r="D56" t="s">
        <v>949</v>
      </c>
      <c r="E56" t="s">
        <v>515</v>
      </c>
      <c r="F56">
        <v>140</v>
      </c>
      <c r="G56">
        <v>44579</v>
      </c>
      <c r="H56" t="s">
        <v>4746</v>
      </c>
      <c r="I56" t="s">
        <v>4745</v>
      </c>
      <c r="J56" t="s">
        <v>4744</v>
      </c>
      <c r="K56" t="s">
        <v>4743</v>
      </c>
    </row>
    <row r="57" spans="1:11" x14ac:dyDescent="0.3">
      <c r="A57">
        <v>4017</v>
      </c>
      <c r="B57">
        <v>23</v>
      </c>
      <c r="C57">
        <v>215183</v>
      </c>
      <c r="D57" t="s">
        <v>949</v>
      </c>
      <c r="E57" t="s">
        <v>50</v>
      </c>
      <c r="F57">
        <v>1</v>
      </c>
      <c r="G57">
        <v>44579</v>
      </c>
      <c r="H57" t="s">
        <v>4742</v>
      </c>
      <c r="I57" t="s">
        <v>4741</v>
      </c>
      <c r="J57" t="s">
        <v>3946</v>
      </c>
      <c r="K57" t="s">
        <v>4232</v>
      </c>
    </row>
    <row r="58" spans="1:11" x14ac:dyDescent="0.3">
      <c r="A58">
        <v>4210</v>
      </c>
      <c r="B58">
        <v>23</v>
      </c>
      <c r="C58">
        <v>221753</v>
      </c>
      <c r="D58" t="s">
        <v>949</v>
      </c>
      <c r="E58" t="s">
        <v>121</v>
      </c>
      <c r="F58">
        <v>1</v>
      </c>
      <c r="G58">
        <v>44579</v>
      </c>
      <c r="H58" t="s">
        <v>4740</v>
      </c>
      <c r="I58" t="s">
        <v>4739</v>
      </c>
      <c r="J58" t="s">
        <v>4084</v>
      </c>
      <c r="K58" t="s">
        <v>4738</v>
      </c>
    </row>
    <row r="59" spans="1:11" x14ac:dyDescent="0.3">
      <c r="A59">
        <v>4514</v>
      </c>
      <c r="B59">
        <v>23</v>
      </c>
      <c r="C59">
        <v>227022</v>
      </c>
      <c r="D59" t="s">
        <v>949</v>
      </c>
      <c r="E59" t="s">
        <v>234</v>
      </c>
      <c r="F59">
        <v>3</v>
      </c>
      <c r="G59">
        <v>44579</v>
      </c>
      <c r="H59" t="s">
        <v>4737</v>
      </c>
      <c r="I59" t="s">
        <v>4736</v>
      </c>
      <c r="J59" t="s">
        <v>4735</v>
      </c>
      <c r="K59" t="s">
        <v>4734</v>
      </c>
    </row>
    <row r="60" spans="1:11" x14ac:dyDescent="0.3">
      <c r="A60">
        <v>8991</v>
      </c>
      <c r="B60">
        <v>23</v>
      </c>
      <c r="C60">
        <v>230195</v>
      </c>
      <c r="D60" t="s">
        <v>949</v>
      </c>
      <c r="E60" t="s">
        <v>454</v>
      </c>
      <c r="F60">
        <v>5</v>
      </c>
      <c r="G60">
        <v>44579</v>
      </c>
      <c r="H60" t="s">
        <v>4733</v>
      </c>
      <c r="I60" t="s">
        <v>4732</v>
      </c>
      <c r="J60" t="s">
        <v>4086</v>
      </c>
      <c r="K60" t="s">
        <v>4731</v>
      </c>
    </row>
    <row r="61" spans="1:11" x14ac:dyDescent="0.3">
      <c r="A61">
        <v>10206</v>
      </c>
      <c r="B61">
        <v>23</v>
      </c>
      <c r="C61">
        <v>231207</v>
      </c>
      <c r="D61" t="s">
        <v>949</v>
      </c>
      <c r="E61" t="s">
        <v>524</v>
      </c>
      <c r="F61">
        <v>8</v>
      </c>
      <c r="G61">
        <v>44579</v>
      </c>
      <c r="H61" t="s">
        <v>4730</v>
      </c>
      <c r="I61" t="s">
        <v>4729</v>
      </c>
      <c r="J61" t="s">
        <v>4373</v>
      </c>
      <c r="K61" t="s">
        <v>4390</v>
      </c>
    </row>
    <row r="62" spans="1:11" x14ac:dyDescent="0.3">
      <c r="A62">
        <v>14222</v>
      </c>
      <c r="B62">
        <v>23</v>
      </c>
      <c r="C62">
        <v>99117</v>
      </c>
      <c r="D62" t="s">
        <v>1154</v>
      </c>
      <c r="E62" t="s">
        <v>799</v>
      </c>
      <c r="F62">
        <v>20</v>
      </c>
      <c r="G62">
        <v>44579</v>
      </c>
      <c r="H62" t="s">
        <v>4728</v>
      </c>
      <c r="I62" t="s">
        <v>4727</v>
      </c>
      <c r="J62" t="s">
        <v>4726</v>
      </c>
      <c r="K62" t="s">
        <v>3903</v>
      </c>
    </row>
    <row r="63" spans="1:11" x14ac:dyDescent="0.3">
      <c r="A63">
        <v>12912</v>
      </c>
      <c r="B63">
        <v>23</v>
      </c>
      <c r="C63">
        <v>232811</v>
      </c>
      <c r="D63" t="s">
        <v>949</v>
      </c>
      <c r="E63" t="s">
        <v>722</v>
      </c>
      <c r="F63">
        <v>22</v>
      </c>
      <c r="G63">
        <v>44579</v>
      </c>
      <c r="H63" t="s">
        <v>4725</v>
      </c>
      <c r="I63" t="s">
        <v>4724</v>
      </c>
      <c r="J63" t="s">
        <v>4598</v>
      </c>
      <c r="K63" t="s">
        <v>4723</v>
      </c>
    </row>
    <row r="64" spans="1:11" x14ac:dyDescent="0.3">
      <c r="A64">
        <v>3959</v>
      </c>
      <c r="B64">
        <v>23</v>
      </c>
      <c r="C64">
        <v>210049</v>
      </c>
      <c r="D64" t="s">
        <v>949</v>
      </c>
      <c r="E64" t="s">
        <v>28</v>
      </c>
      <c r="F64">
        <v>30</v>
      </c>
      <c r="G64">
        <v>44579</v>
      </c>
      <c r="H64" t="s">
        <v>4722</v>
      </c>
      <c r="I64" t="s">
        <v>4721</v>
      </c>
      <c r="J64" t="s">
        <v>4149</v>
      </c>
      <c r="K64" t="s">
        <v>4720</v>
      </c>
    </row>
    <row r="65" spans="1:11" x14ac:dyDescent="0.3">
      <c r="A65">
        <v>4832</v>
      </c>
      <c r="B65">
        <v>23</v>
      </c>
      <c r="C65">
        <v>99062</v>
      </c>
      <c r="D65" t="s">
        <v>1510</v>
      </c>
      <c r="E65" t="s">
        <v>358</v>
      </c>
      <c r="F65">
        <v>40</v>
      </c>
      <c r="G65">
        <v>44579</v>
      </c>
      <c r="H65" t="s">
        <v>3116</v>
      </c>
      <c r="I65" t="s">
        <v>4719</v>
      </c>
      <c r="J65" t="s">
        <v>4718</v>
      </c>
      <c r="K65" t="s">
        <v>4717</v>
      </c>
    </row>
    <row r="66" spans="1:11" x14ac:dyDescent="0.3">
      <c r="A66">
        <v>9964</v>
      </c>
      <c r="B66">
        <v>23</v>
      </c>
      <c r="C66">
        <v>230995</v>
      </c>
      <c r="D66" t="s">
        <v>949</v>
      </c>
      <c r="E66" t="s">
        <v>503</v>
      </c>
      <c r="F66">
        <v>50</v>
      </c>
      <c r="G66">
        <v>44579</v>
      </c>
      <c r="H66" t="s">
        <v>4716</v>
      </c>
      <c r="I66" t="s">
        <v>4715</v>
      </c>
      <c r="J66" t="s">
        <v>4714</v>
      </c>
      <c r="K66" t="s">
        <v>4713</v>
      </c>
    </row>
    <row r="67" spans="1:11" x14ac:dyDescent="0.3">
      <c r="A67">
        <v>8554</v>
      </c>
      <c r="B67">
        <v>23</v>
      </c>
      <c r="C67">
        <v>99031</v>
      </c>
      <c r="D67" t="s">
        <v>1505</v>
      </c>
      <c r="E67" t="s">
        <v>433</v>
      </c>
      <c r="F67">
        <v>60</v>
      </c>
      <c r="G67">
        <v>44579</v>
      </c>
      <c r="H67" t="s">
        <v>4712</v>
      </c>
      <c r="I67" t="s">
        <v>4711</v>
      </c>
      <c r="J67" t="s">
        <v>4256</v>
      </c>
      <c r="K67" t="s">
        <v>4710</v>
      </c>
    </row>
    <row r="68" spans="1:11" x14ac:dyDescent="0.3">
      <c r="A68">
        <v>3922</v>
      </c>
      <c r="B68">
        <v>23</v>
      </c>
      <c r="C68">
        <v>99061</v>
      </c>
      <c r="D68" t="s">
        <v>1124</v>
      </c>
      <c r="E68" t="s">
        <v>11</v>
      </c>
      <c r="F68">
        <v>70</v>
      </c>
      <c r="G68">
        <v>44579</v>
      </c>
      <c r="H68" t="s">
        <v>4709</v>
      </c>
      <c r="I68" t="s">
        <v>4708</v>
      </c>
      <c r="J68" t="s">
        <v>4707</v>
      </c>
      <c r="K68" t="s">
        <v>4706</v>
      </c>
    </row>
    <row r="69" spans="1:11" x14ac:dyDescent="0.3">
      <c r="A69">
        <v>12679</v>
      </c>
      <c r="B69">
        <v>23</v>
      </c>
      <c r="C69">
        <v>232704</v>
      </c>
      <c r="D69" t="s">
        <v>949</v>
      </c>
      <c r="E69" t="s">
        <v>701</v>
      </c>
      <c r="F69">
        <v>90</v>
      </c>
      <c r="G69">
        <v>44579</v>
      </c>
      <c r="H69" t="s">
        <v>4705</v>
      </c>
      <c r="I69" t="s">
        <v>4704</v>
      </c>
      <c r="J69" t="s">
        <v>4703</v>
      </c>
      <c r="K69" t="s">
        <v>4702</v>
      </c>
    </row>
    <row r="70" spans="1:11" x14ac:dyDescent="0.3">
      <c r="A70">
        <v>8487</v>
      </c>
      <c r="B70">
        <v>23</v>
      </c>
      <c r="C70">
        <v>99031</v>
      </c>
      <c r="D70" t="s">
        <v>1075</v>
      </c>
      <c r="E70" t="s">
        <v>405</v>
      </c>
      <c r="F70">
        <v>100</v>
      </c>
      <c r="G70">
        <v>44579</v>
      </c>
      <c r="H70" t="s">
        <v>4701</v>
      </c>
      <c r="I70" t="s">
        <v>4700</v>
      </c>
      <c r="J70" t="s">
        <v>4699</v>
      </c>
      <c r="K70" t="s">
        <v>4698</v>
      </c>
    </row>
    <row r="71" spans="1:11" x14ac:dyDescent="0.3">
      <c r="A71">
        <v>12695</v>
      </c>
      <c r="B71">
        <v>23</v>
      </c>
      <c r="C71">
        <v>232711</v>
      </c>
      <c r="D71" t="s">
        <v>949</v>
      </c>
      <c r="E71" t="s">
        <v>702</v>
      </c>
      <c r="F71">
        <v>110</v>
      </c>
      <c r="G71">
        <v>44579</v>
      </c>
      <c r="H71" t="s">
        <v>4697</v>
      </c>
      <c r="I71" t="s">
        <v>2655</v>
      </c>
      <c r="J71" t="s">
        <v>4696</v>
      </c>
      <c r="K71" t="s">
        <v>3977</v>
      </c>
    </row>
    <row r="72" spans="1:11" x14ac:dyDescent="0.3">
      <c r="A72">
        <v>4831</v>
      </c>
      <c r="B72">
        <v>23</v>
      </c>
      <c r="C72">
        <v>230089</v>
      </c>
      <c r="D72" t="s">
        <v>949</v>
      </c>
      <c r="E72" t="s">
        <v>357</v>
      </c>
      <c r="F72">
        <v>120</v>
      </c>
      <c r="G72">
        <v>44579</v>
      </c>
      <c r="H72" t="s">
        <v>4695</v>
      </c>
      <c r="I72" t="s">
        <v>4694</v>
      </c>
      <c r="J72" t="s">
        <v>4693</v>
      </c>
      <c r="K72" t="s">
        <v>4692</v>
      </c>
    </row>
    <row r="73" spans="1:11" x14ac:dyDescent="0.3">
      <c r="A73">
        <v>15581</v>
      </c>
      <c r="B73">
        <v>23</v>
      </c>
      <c r="C73">
        <v>233436</v>
      </c>
      <c r="D73" t="s">
        <v>949</v>
      </c>
      <c r="E73" t="s">
        <v>887</v>
      </c>
      <c r="F73">
        <v>130</v>
      </c>
      <c r="G73">
        <v>44579</v>
      </c>
      <c r="H73" t="s">
        <v>4691</v>
      </c>
      <c r="I73" t="s">
        <v>4690</v>
      </c>
      <c r="J73" t="s">
        <v>4689</v>
      </c>
      <c r="K73" t="s">
        <v>4688</v>
      </c>
    </row>
    <row r="74" spans="1:11" x14ac:dyDescent="0.3">
      <c r="A74">
        <v>10368</v>
      </c>
      <c r="B74">
        <v>23</v>
      </c>
      <c r="C74">
        <v>231346</v>
      </c>
      <c r="D74" t="s">
        <v>949</v>
      </c>
      <c r="E74" t="s">
        <v>533</v>
      </c>
      <c r="F74">
        <v>140</v>
      </c>
      <c r="G74">
        <v>44579</v>
      </c>
      <c r="H74" t="s">
        <v>3333</v>
      </c>
      <c r="I74" t="s">
        <v>4687</v>
      </c>
      <c r="J74" t="s">
        <v>4682</v>
      </c>
      <c r="K74" t="s">
        <v>4686</v>
      </c>
    </row>
    <row r="75" spans="1:11" x14ac:dyDescent="0.3">
      <c r="A75">
        <v>4801</v>
      </c>
      <c r="B75">
        <v>23</v>
      </c>
      <c r="C75">
        <v>229404</v>
      </c>
      <c r="D75" t="s">
        <v>949</v>
      </c>
      <c r="E75" t="s">
        <v>345</v>
      </c>
      <c r="F75">
        <v>150</v>
      </c>
      <c r="G75">
        <v>44579</v>
      </c>
      <c r="H75" t="s">
        <v>4685</v>
      </c>
      <c r="I75" t="s">
        <v>4684</v>
      </c>
      <c r="J75" t="s">
        <v>4683</v>
      </c>
      <c r="K75" t="s">
        <v>4682</v>
      </c>
    </row>
    <row r="76" spans="1:11" x14ac:dyDescent="0.3">
      <c r="A76">
        <v>8489</v>
      </c>
      <c r="B76">
        <v>23</v>
      </c>
      <c r="C76">
        <v>99031</v>
      </c>
      <c r="D76" t="s">
        <v>1166</v>
      </c>
      <c r="E76" t="s">
        <v>407</v>
      </c>
      <c r="F76">
        <v>170</v>
      </c>
      <c r="G76">
        <v>44579</v>
      </c>
      <c r="H76" t="s">
        <v>4681</v>
      </c>
      <c r="I76" t="s">
        <v>4680</v>
      </c>
      <c r="J76" t="s">
        <v>4088</v>
      </c>
      <c r="K76" t="s">
        <v>4652</v>
      </c>
    </row>
    <row r="77" spans="1:11" x14ac:dyDescent="0.3">
      <c r="A77">
        <v>4631</v>
      </c>
      <c r="B77">
        <v>23</v>
      </c>
      <c r="C77">
        <v>228505</v>
      </c>
      <c r="D77" t="s">
        <v>949</v>
      </c>
      <c r="E77" t="s">
        <v>267</v>
      </c>
      <c r="F77">
        <v>190</v>
      </c>
      <c r="G77">
        <v>44579</v>
      </c>
      <c r="H77" t="s">
        <v>4679</v>
      </c>
      <c r="I77" t="s">
        <v>4678</v>
      </c>
      <c r="J77" t="s">
        <v>4193</v>
      </c>
      <c r="K77" t="s">
        <v>4677</v>
      </c>
    </row>
    <row r="78" spans="1:11" x14ac:dyDescent="0.3">
      <c r="A78">
        <v>14576</v>
      </c>
      <c r="B78">
        <v>23</v>
      </c>
      <c r="C78">
        <v>233260</v>
      </c>
      <c r="D78" t="s">
        <v>949</v>
      </c>
      <c r="E78" t="s">
        <v>827</v>
      </c>
      <c r="F78">
        <v>9999</v>
      </c>
      <c r="G78">
        <v>44579</v>
      </c>
      <c r="H78" t="s">
        <v>4676</v>
      </c>
      <c r="I78" t="s">
        <v>4675</v>
      </c>
      <c r="J78" t="s">
        <v>4623</v>
      </c>
      <c r="K78" t="s">
        <v>4674</v>
      </c>
    </row>
    <row r="79" spans="1:11" x14ac:dyDescent="0.3">
      <c r="A79">
        <v>4146</v>
      </c>
      <c r="B79">
        <v>23</v>
      </c>
      <c r="C79">
        <v>99061</v>
      </c>
      <c r="D79" t="s">
        <v>1130</v>
      </c>
      <c r="E79" t="s">
        <v>97</v>
      </c>
      <c r="F79">
        <v>9999</v>
      </c>
      <c r="G79">
        <v>44579</v>
      </c>
      <c r="H79" t="s">
        <v>4673</v>
      </c>
      <c r="I79" t="s">
        <v>4672</v>
      </c>
      <c r="J79" t="s">
        <v>4173</v>
      </c>
      <c r="K79" t="s">
        <v>4671</v>
      </c>
    </row>
    <row r="80" spans="1:11" x14ac:dyDescent="0.3">
      <c r="A80">
        <v>15698</v>
      </c>
      <c r="B80">
        <v>32</v>
      </c>
      <c r="C80">
        <v>99097</v>
      </c>
      <c r="D80" t="s">
        <v>1292</v>
      </c>
      <c r="E80" t="s">
        <v>890</v>
      </c>
      <c r="F80">
        <v>1</v>
      </c>
      <c r="G80">
        <v>44579</v>
      </c>
      <c r="H80" t="s">
        <v>4670</v>
      </c>
      <c r="I80" t="s">
        <v>4669</v>
      </c>
      <c r="J80" t="s">
        <v>4668</v>
      </c>
      <c r="K80" t="s">
        <v>4667</v>
      </c>
    </row>
    <row r="81" spans="1:11" x14ac:dyDescent="0.3">
      <c r="A81">
        <v>14183</v>
      </c>
      <c r="B81">
        <v>32</v>
      </c>
      <c r="C81">
        <v>99117</v>
      </c>
      <c r="D81" t="s">
        <v>1475</v>
      </c>
      <c r="E81" t="s">
        <v>794</v>
      </c>
      <c r="F81">
        <v>1</v>
      </c>
      <c r="G81">
        <v>44579</v>
      </c>
      <c r="H81" t="s">
        <v>4666</v>
      </c>
      <c r="I81" t="s">
        <v>4665</v>
      </c>
      <c r="J81" t="s">
        <v>4664</v>
      </c>
      <c r="K81" t="s">
        <v>4663</v>
      </c>
    </row>
    <row r="82" spans="1:11" x14ac:dyDescent="0.3">
      <c r="A82">
        <v>14184</v>
      </c>
      <c r="B82">
        <v>32</v>
      </c>
      <c r="C82">
        <v>99117</v>
      </c>
      <c r="D82" t="s">
        <v>1478</v>
      </c>
      <c r="E82" t="s">
        <v>795</v>
      </c>
      <c r="F82">
        <v>3</v>
      </c>
      <c r="G82">
        <v>44579</v>
      </c>
      <c r="H82" t="s">
        <v>4662</v>
      </c>
      <c r="I82" t="s">
        <v>4661</v>
      </c>
      <c r="J82" t="s">
        <v>3929</v>
      </c>
      <c r="K82" t="s">
        <v>3929</v>
      </c>
    </row>
    <row r="83" spans="1:11" x14ac:dyDescent="0.3">
      <c r="A83">
        <v>10888</v>
      </c>
      <c r="B83">
        <v>32</v>
      </c>
      <c r="C83">
        <v>231684</v>
      </c>
      <c r="D83" t="s">
        <v>949</v>
      </c>
      <c r="E83" t="s">
        <v>551</v>
      </c>
      <c r="F83">
        <v>5</v>
      </c>
      <c r="G83">
        <v>44579</v>
      </c>
      <c r="H83" t="s">
        <v>4660</v>
      </c>
      <c r="I83" t="s">
        <v>4659</v>
      </c>
      <c r="J83" t="s">
        <v>4658</v>
      </c>
      <c r="K83" t="s">
        <v>4657</v>
      </c>
    </row>
    <row r="84" spans="1:11" x14ac:dyDescent="0.3">
      <c r="A84">
        <v>9434</v>
      </c>
      <c r="B84">
        <v>32</v>
      </c>
      <c r="C84">
        <v>230580</v>
      </c>
      <c r="D84" t="s">
        <v>949</v>
      </c>
      <c r="E84" t="s">
        <v>480</v>
      </c>
      <c r="F84">
        <v>8</v>
      </c>
      <c r="G84">
        <v>44579</v>
      </c>
      <c r="H84" t="s">
        <v>4656</v>
      </c>
      <c r="I84" t="s">
        <v>4655</v>
      </c>
      <c r="J84" t="s">
        <v>4560</v>
      </c>
      <c r="K84" t="s">
        <v>4564</v>
      </c>
    </row>
    <row r="85" spans="1:11" x14ac:dyDescent="0.3">
      <c r="A85">
        <v>4466</v>
      </c>
      <c r="B85">
        <v>32</v>
      </c>
      <c r="C85">
        <v>226635</v>
      </c>
      <c r="D85" t="s">
        <v>949</v>
      </c>
      <c r="E85" t="s">
        <v>214</v>
      </c>
      <c r="F85">
        <v>10</v>
      </c>
      <c r="G85">
        <v>44579</v>
      </c>
      <c r="H85" t="s">
        <v>4654</v>
      </c>
      <c r="I85" t="s">
        <v>3312</v>
      </c>
      <c r="J85" t="s">
        <v>4653</v>
      </c>
      <c r="K85" t="s">
        <v>4652</v>
      </c>
    </row>
    <row r="86" spans="1:11" x14ac:dyDescent="0.3">
      <c r="A86">
        <v>3950</v>
      </c>
      <c r="B86">
        <v>32</v>
      </c>
      <c r="C86">
        <v>209285</v>
      </c>
      <c r="D86" t="s">
        <v>949</v>
      </c>
      <c r="E86" t="s">
        <v>24</v>
      </c>
      <c r="F86">
        <v>15</v>
      </c>
      <c r="G86">
        <v>44579</v>
      </c>
      <c r="H86" t="s">
        <v>4651</v>
      </c>
      <c r="I86" t="s">
        <v>4650</v>
      </c>
      <c r="J86" t="s">
        <v>4649</v>
      </c>
      <c r="K86" t="s">
        <v>4648</v>
      </c>
    </row>
    <row r="87" spans="1:11" x14ac:dyDescent="0.3">
      <c r="A87">
        <v>14185</v>
      </c>
      <c r="B87">
        <v>32</v>
      </c>
      <c r="C87">
        <v>99117</v>
      </c>
      <c r="D87" t="s">
        <v>1466</v>
      </c>
      <c r="E87" t="s">
        <v>796</v>
      </c>
      <c r="F87">
        <v>25</v>
      </c>
      <c r="G87">
        <v>44579</v>
      </c>
      <c r="H87" t="s">
        <v>4647</v>
      </c>
      <c r="I87" t="s">
        <v>4646</v>
      </c>
      <c r="J87" t="s">
        <v>4645</v>
      </c>
      <c r="K87" t="s">
        <v>4427</v>
      </c>
    </row>
    <row r="88" spans="1:11" x14ac:dyDescent="0.3">
      <c r="A88">
        <v>14959</v>
      </c>
      <c r="B88">
        <v>32</v>
      </c>
      <c r="C88">
        <v>225815</v>
      </c>
      <c r="D88" t="s">
        <v>953</v>
      </c>
      <c r="E88" t="s">
        <v>881</v>
      </c>
      <c r="F88">
        <v>39</v>
      </c>
      <c r="G88">
        <v>44579</v>
      </c>
      <c r="H88" t="s">
        <v>4644</v>
      </c>
      <c r="I88" t="s">
        <v>4643</v>
      </c>
      <c r="J88" t="s">
        <v>3929</v>
      </c>
      <c r="K88" t="s">
        <v>4642</v>
      </c>
    </row>
    <row r="89" spans="1:11" x14ac:dyDescent="0.3">
      <c r="A89">
        <v>3934</v>
      </c>
      <c r="B89">
        <v>32</v>
      </c>
      <c r="C89">
        <v>208167</v>
      </c>
      <c r="D89" t="s">
        <v>949</v>
      </c>
      <c r="E89" t="s">
        <v>17</v>
      </c>
      <c r="F89">
        <v>42</v>
      </c>
      <c r="G89">
        <v>44579</v>
      </c>
      <c r="H89" t="s">
        <v>4641</v>
      </c>
      <c r="I89" t="s">
        <v>4640</v>
      </c>
      <c r="J89" t="s">
        <v>4639</v>
      </c>
      <c r="K89" t="s">
        <v>4638</v>
      </c>
    </row>
    <row r="90" spans="1:11" x14ac:dyDescent="0.3">
      <c r="A90">
        <v>4061</v>
      </c>
      <c r="B90">
        <v>32</v>
      </c>
      <c r="C90">
        <v>217672</v>
      </c>
      <c r="D90" t="s">
        <v>949</v>
      </c>
      <c r="E90" t="s">
        <v>68</v>
      </c>
      <c r="F90">
        <v>50</v>
      </c>
      <c r="G90">
        <v>44579</v>
      </c>
      <c r="H90" t="s">
        <v>4637</v>
      </c>
      <c r="I90" t="s">
        <v>4636</v>
      </c>
      <c r="J90" t="s">
        <v>4635</v>
      </c>
      <c r="K90" t="s">
        <v>4634</v>
      </c>
    </row>
    <row r="91" spans="1:11" x14ac:dyDescent="0.3">
      <c r="A91">
        <v>15718</v>
      </c>
      <c r="B91">
        <v>32</v>
      </c>
      <c r="C91">
        <v>233483</v>
      </c>
      <c r="D91" t="s">
        <v>949</v>
      </c>
      <c r="E91" t="s">
        <v>891</v>
      </c>
      <c r="F91">
        <v>91</v>
      </c>
      <c r="G91">
        <v>44579</v>
      </c>
      <c r="H91" t="s">
        <v>4633</v>
      </c>
      <c r="I91" t="s">
        <v>4632</v>
      </c>
      <c r="J91" t="s">
        <v>3929</v>
      </c>
      <c r="K91" t="s">
        <v>4631</v>
      </c>
    </row>
    <row r="92" spans="1:11" x14ac:dyDescent="0.3">
      <c r="A92">
        <v>9598</v>
      </c>
      <c r="B92">
        <v>32</v>
      </c>
      <c r="C92">
        <v>230693</v>
      </c>
      <c r="D92" t="s">
        <v>949</v>
      </c>
      <c r="E92" t="s">
        <v>486</v>
      </c>
      <c r="F92">
        <v>121</v>
      </c>
      <c r="G92">
        <v>44579</v>
      </c>
      <c r="H92" t="s">
        <v>4630</v>
      </c>
      <c r="I92" t="s">
        <v>4629</v>
      </c>
      <c r="J92" t="s">
        <v>4093</v>
      </c>
      <c r="K92" t="s">
        <v>4598</v>
      </c>
    </row>
    <row r="93" spans="1:11" x14ac:dyDescent="0.3">
      <c r="A93">
        <v>9484</v>
      </c>
      <c r="B93">
        <v>32</v>
      </c>
      <c r="C93">
        <v>230623</v>
      </c>
      <c r="D93" t="s">
        <v>949</v>
      </c>
      <c r="E93" t="s">
        <v>482</v>
      </c>
      <c r="F93">
        <v>171</v>
      </c>
      <c r="G93">
        <v>44579</v>
      </c>
      <c r="H93" t="s">
        <v>4628</v>
      </c>
      <c r="I93" t="s">
        <v>4627</v>
      </c>
      <c r="J93" t="s">
        <v>4626</v>
      </c>
      <c r="K93" t="s">
        <v>4625</v>
      </c>
    </row>
    <row r="94" spans="1:11" x14ac:dyDescent="0.3">
      <c r="A94">
        <v>10147</v>
      </c>
      <c r="B94">
        <v>32</v>
      </c>
      <c r="C94">
        <v>231156</v>
      </c>
      <c r="D94" t="s">
        <v>949</v>
      </c>
      <c r="E94" t="s">
        <v>520</v>
      </c>
      <c r="F94">
        <v>181</v>
      </c>
      <c r="G94">
        <v>44579</v>
      </c>
      <c r="H94" t="s">
        <v>3000</v>
      </c>
      <c r="I94" t="s">
        <v>4624</v>
      </c>
      <c r="J94" t="s">
        <v>4623</v>
      </c>
      <c r="K94" t="s">
        <v>4622</v>
      </c>
    </row>
    <row r="95" spans="1:11" x14ac:dyDescent="0.3">
      <c r="A95">
        <v>14177</v>
      </c>
      <c r="B95">
        <v>32</v>
      </c>
      <c r="C95">
        <v>99117</v>
      </c>
      <c r="D95" t="s">
        <v>1451</v>
      </c>
      <c r="E95" t="s">
        <v>792</v>
      </c>
      <c r="F95">
        <v>191</v>
      </c>
      <c r="G95">
        <v>44579</v>
      </c>
      <c r="H95" t="s">
        <v>4621</v>
      </c>
      <c r="I95" t="s">
        <v>1851</v>
      </c>
      <c r="J95" t="s">
        <v>3929</v>
      </c>
      <c r="K95" t="s">
        <v>4014</v>
      </c>
    </row>
    <row r="96" spans="1:11" x14ac:dyDescent="0.3">
      <c r="A96">
        <v>14176</v>
      </c>
      <c r="B96">
        <v>32</v>
      </c>
      <c r="C96">
        <v>99117</v>
      </c>
      <c r="D96" t="s">
        <v>1233</v>
      </c>
      <c r="E96" t="s">
        <v>791</v>
      </c>
      <c r="F96">
        <v>201</v>
      </c>
      <c r="G96">
        <v>44579</v>
      </c>
      <c r="H96" t="s">
        <v>4620</v>
      </c>
      <c r="I96" t="s">
        <v>4619</v>
      </c>
      <c r="J96" t="s">
        <v>4618</v>
      </c>
      <c r="K96" t="s">
        <v>4617</v>
      </c>
    </row>
    <row r="97" spans="1:11" x14ac:dyDescent="0.3">
      <c r="A97">
        <v>10911</v>
      </c>
      <c r="B97">
        <v>32</v>
      </c>
      <c r="C97">
        <v>99031</v>
      </c>
      <c r="D97" t="s">
        <v>1446</v>
      </c>
      <c r="E97" t="s">
        <v>554</v>
      </c>
      <c r="F97">
        <v>211</v>
      </c>
      <c r="G97">
        <v>44579</v>
      </c>
      <c r="H97" t="s">
        <v>4616</v>
      </c>
      <c r="I97" t="s">
        <v>3442</v>
      </c>
      <c r="J97" t="s">
        <v>4615</v>
      </c>
      <c r="K97" t="s">
        <v>4324</v>
      </c>
    </row>
    <row r="98" spans="1:11" x14ac:dyDescent="0.3">
      <c r="A98">
        <v>8522</v>
      </c>
      <c r="B98">
        <v>32</v>
      </c>
      <c r="C98">
        <v>99031</v>
      </c>
      <c r="D98" t="s">
        <v>1028</v>
      </c>
      <c r="E98" t="s">
        <v>419</v>
      </c>
      <c r="F98">
        <v>241</v>
      </c>
      <c r="G98">
        <v>44579</v>
      </c>
      <c r="H98" t="s">
        <v>4614</v>
      </c>
      <c r="I98" t="s">
        <v>4613</v>
      </c>
      <c r="J98" t="s">
        <v>4612</v>
      </c>
      <c r="K98" t="s">
        <v>4611</v>
      </c>
    </row>
    <row r="99" spans="1:11" x14ac:dyDescent="0.3">
      <c r="A99">
        <v>3975</v>
      </c>
      <c r="B99">
        <v>32</v>
      </c>
      <c r="C99">
        <v>211252</v>
      </c>
      <c r="D99" t="s">
        <v>949</v>
      </c>
      <c r="E99" t="s">
        <v>33</v>
      </c>
      <c r="F99">
        <v>251</v>
      </c>
      <c r="G99">
        <v>44579</v>
      </c>
      <c r="H99" t="s">
        <v>4610</v>
      </c>
      <c r="I99" t="s">
        <v>4609</v>
      </c>
      <c r="J99" t="s">
        <v>4608</v>
      </c>
      <c r="K99" t="s">
        <v>4307</v>
      </c>
    </row>
    <row r="100" spans="1:11" x14ac:dyDescent="0.3">
      <c r="A100">
        <v>4224</v>
      </c>
      <c r="B100">
        <v>32</v>
      </c>
      <c r="C100">
        <v>222063</v>
      </c>
      <c r="D100" t="s">
        <v>949</v>
      </c>
      <c r="E100" t="s">
        <v>126</v>
      </c>
      <c r="F100">
        <v>271</v>
      </c>
      <c r="G100">
        <v>44579</v>
      </c>
      <c r="H100" t="s">
        <v>4607</v>
      </c>
      <c r="I100" t="s">
        <v>4606</v>
      </c>
      <c r="J100" t="s">
        <v>4605</v>
      </c>
      <c r="K100" t="s">
        <v>4014</v>
      </c>
    </row>
    <row r="101" spans="1:11" x14ac:dyDescent="0.3">
      <c r="A101">
        <v>14118</v>
      </c>
      <c r="B101">
        <v>32</v>
      </c>
      <c r="C101">
        <v>99062</v>
      </c>
      <c r="D101" t="s">
        <v>1433</v>
      </c>
      <c r="E101" t="s">
        <v>784</v>
      </c>
      <c r="F101">
        <v>291</v>
      </c>
      <c r="G101">
        <v>44579</v>
      </c>
      <c r="H101" t="s">
        <v>4604</v>
      </c>
      <c r="I101" t="s">
        <v>4603</v>
      </c>
      <c r="J101" t="s">
        <v>4602</v>
      </c>
      <c r="K101" t="s">
        <v>4274</v>
      </c>
    </row>
    <row r="102" spans="1:11" x14ac:dyDescent="0.3">
      <c r="A102">
        <v>4039</v>
      </c>
      <c r="B102">
        <v>32</v>
      </c>
      <c r="C102">
        <v>216466</v>
      </c>
      <c r="D102" t="s">
        <v>949</v>
      </c>
      <c r="E102" t="s">
        <v>61</v>
      </c>
      <c r="F102">
        <v>321</v>
      </c>
      <c r="G102">
        <v>44579</v>
      </c>
      <c r="H102" t="s">
        <v>4601</v>
      </c>
      <c r="I102" t="s">
        <v>4600</v>
      </c>
      <c r="J102" t="s">
        <v>4599</v>
      </c>
      <c r="K102" t="s">
        <v>4598</v>
      </c>
    </row>
    <row r="103" spans="1:11" x14ac:dyDescent="0.3">
      <c r="A103">
        <v>9395</v>
      </c>
      <c r="B103">
        <v>32</v>
      </c>
      <c r="C103">
        <v>230538</v>
      </c>
      <c r="D103" t="s">
        <v>949</v>
      </c>
      <c r="E103" t="s">
        <v>475</v>
      </c>
      <c r="F103">
        <v>331</v>
      </c>
      <c r="G103">
        <v>44579</v>
      </c>
      <c r="H103" t="s">
        <v>4597</v>
      </c>
      <c r="I103" t="s">
        <v>4596</v>
      </c>
      <c r="J103" t="s">
        <v>4595</v>
      </c>
      <c r="K103" t="s">
        <v>4594</v>
      </c>
    </row>
    <row r="104" spans="1:11" x14ac:dyDescent="0.3">
      <c r="A104">
        <v>11152</v>
      </c>
      <c r="B104">
        <v>32</v>
      </c>
      <c r="C104">
        <v>231801</v>
      </c>
      <c r="D104" t="s">
        <v>949</v>
      </c>
      <c r="E104" t="s">
        <v>560</v>
      </c>
      <c r="F104">
        <v>341</v>
      </c>
      <c r="G104">
        <v>44579</v>
      </c>
      <c r="H104" t="s">
        <v>4593</v>
      </c>
      <c r="I104" t="s">
        <v>4551</v>
      </c>
      <c r="J104" t="s">
        <v>4592</v>
      </c>
      <c r="K104" t="s">
        <v>4591</v>
      </c>
    </row>
    <row r="105" spans="1:11" x14ac:dyDescent="0.3">
      <c r="A105">
        <v>11387</v>
      </c>
      <c r="B105">
        <v>32</v>
      </c>
      <c r="C105">
        <v>231967</v>
      </c>
      <c r="D105" t="s">
        <v>949</v>
      </c>
      <c r="E105" t="s">
        <v>585</v>
      </c>
      <c r="F105">
        <v>351</v>
      </c>
      <c r="G105">
        <v>44579</v>
      </c>
      <c r="H105" t="s">
        <v>4590</v>
      </c>
      <c r="I105" t="s">
        <v>1033</v>
      </c>
      <c r="J105" t="s">
        <v>4589</v>
      </c>
      <c r="K105" t="s">
        <v>3981</v>
      </c>
    </row>
    <row r="106" spans="1:11" x14ac:dyDescent="0.3">
      <c r="A106">
        <v>12813</v>
      </c>
      <c r="B106">
        <v>32</v>
      </c>
      <c r="C106">
        <v>231967</v>
      </c>
      <c r="D106" t="s">
        <v>953</v>
      </c>
      <c r="E106" t="s">
        <v>716</v>
      </c>
      <c r="F106">
        <v>361</v>
      </c>
      <c r="G106">
        <v>44579</v>
      </c>
      <c r="H106" t="s">
        <v>4588</v>
      </c>
      <c r="I106" t="s">
        <v>4587</v>
      </c>
      <c r="J106" t="s">
        <v>3977</v>
      </c>
      <c r="K106" t="s">
        <v>4014</v>
      </c>
    </row>
    <row r="107" spans="1:11" x14ac:dyDescent="0.3">
      <c r="A107">
        <v>3995</v>
      </c>
      <c r="B107">
        <v>32</v>
      </c>
      <c r="C107">
        <v>213627</v>
      </c>
      <c r="D107" t="s">
        <v>949</v>
      </c>
      <c r="E107" t="s">
        <v>41</v>
      </c>
      <c r="F107">
        <v>371</v>
      </c>
      <c r="G107">
        <v>44579</v>
      </c>
      <c r="H107" t="s">
        <v>4586</v>
      </c>
      <c r="I107" t="s">
        <v>4585</v>
      </c>
      <c r="J107" t="s">
        <v>4356</v>
      </c>
      <c r="K107" t="s">
        <v>4584</v>
      </c>
    </row>
    <row r="108" spans="1:11" x14ac:dyDescent="0.3">
      <c r="A108">
        <v>4112</v>
      </c>
      <c r="B108">
        <v>32</v>
      </c>
      <c r="C108">
        <v>99044</v>
      </c>
      <c r="D108" t="s">
        <v>1414</v>
      </c>
      <c r="E108" t="s">
        <v>83</v>
      </c>
      <c r="F108">
        <v>381</v>
      </c>
      <c r="G108">
        <v>44579</v>
      </c>
      <c r="H108" t="s">
        <v>4583</v>
      </c>
      <c r="I108" t="s">
        <v>4582</v>
      </c>
      <c r="J108" t="s">
        <v>3981</v>
      </c>
      <c r="K108" t="s">
        <v>4581</v>
      </c>
    </row>
    <row r="109" spans="1:11" x14ac:dyDescent="0.3">
      <c r="A109">
        <v>15765</v>
      </c>
      <c r="B109">
        <v>32</v>
      </c>
      <c r="C109">
        <v>233496</v>
      </c>
      <c r="D109" t="s">
        <v>949</v>
      </c>
      <c r="E109" t="s">
        <v>894</v>
      </c>
      <c r="F109">
        <v>381</v>
      </c>
      <c r="G109">
        <v>44579</v>
      </c>
      <c r="H109" t="s">
        <v>4580</v>
      </c>
      <c r="I109" t="s">
        <v>4579</v>
      </c>
      <c r="J109" t="s">
        <v>4578</v>
      </c>
      <c r="K109" t="s">
        <v>4577</v>
      </c>
    </row>
    <row r="110" spans="1:11" x14ac:dyDescent="0.3">
      <c r="A110">
        <v>11267</v>
      </c>
      <c r="B110">
        <v>32</v>
      </c>
      <c r="C110">
        <v>231874</v>
      </c>
      <c r="D110" t="s">
        <v>949</v>
      </c>
      <c r="E110" t="s">
        <v>572</v>
      </c>
      <c r="F110">
        <v>391</v>
      </c>
      <c r="G110">
        <v>44579</v>
      </c>
      <c r="H110" t="s">
        <v>4576</v>
      </c>
      <c r="I110" t="s">
        <v>4575</v>
      </c>
      <c r="J110" t="s">
        <v>4574</v>
      </c>
      <c r="K110" t="s">
        <v>4014</v>
      </c>
    </row>
    <row r="111" spans="1:11" x14ac:dyDescent="0.3">
      <c r="A111">
        <v>4335</v>
      </c>
      <c r="B111">
        <v>32</v>
      </c>
      <c r="C111">
        <v>224055</v>
      </c>
      <c r="D111" t="s">
        <v>949</v>
      </c>
      <c r="E111" t="s">
        <v>169</v>
      </c>
      <c r="F111">
        <v>401</v>
      </c>
      <c r="G111">
        <v>44579</v>
      </c>
      <c r="H111" t="s">
        <v>4573</v>
      </c>
      <c r="I111" t="s">
        <v>4572</v>
      </c>
      <c r="J111" t="s">
        <v>4571</v>
      </c>
      <c r="K111" t="s">
        <v>4570</v>
      </c>
    </row>
    <row r="112" spans="1:11" x14ac:dyDescent="0.3">
      <c r="A112">
        <v>8713</v>
      </c>
      <c r="B112">
        <v>32</v>
      </c>
      <c r="C112">
        <v>229905</v>
      </c>
      <c r="D112" t="s">
        <v>949</v>
      </c>
      <c r="E112" t="s">
        <v>445</v>
      </c>
      <c r="F112">
        <v>411</v>
      </c>
      <c r="G112">
        <v>44579</v>
      </c>
      <c r="H112" t="s">
        <v>4569</v>
      </c>
      <c r="I112" t="s">
        <v>4568</v>
      </c>
      <c r="J112" t="s">
        <v>4567</v>
      </c>
      <c r="K112" t="s">
        <v>4406</v>
      </c>
    </row>
    <row r="113" spans="1:11" x14ac:dyDescent="0.3">
      <c r="A113">
        <v>4477</v>
      </c>
      <c r="B113">
        <v>32</v>
      </c>
      <c r="C113">
        <v>226713</v>
      </c>
      <c r="D113" t="s">
        <v>949</v>
      </c>
      <c r="E113" t="s">
        <v>219</v>
      </c>
      <c r="F113">
        <v>421</v>
      </c>
      <c r="G113">
        <v>44579</v>
      </c>
      <c r="H113" t="s">
        <v>4566</v>
      </c>
      <c r="I113" t="s">
        <v>4565</v>
      </c>
      <c r="J113" t="s">
        <v>4564</v>
      </c>
      <c r="K113" t="s">
        <v>4563</v>
      </c>
    </row>
    <row r="114" spans="1:11" x14ac:dyDescent="0.3">
      <c r="A114">
        <v>13423</v>
      </c>
      <c r="B114">
        <v>32</v>
      </c>
      <c r="C114">
        <v>232934</v>
      </c>
      <c r="D114" t="s">
        <v>949</v>
      </c>
      <c r="E114" t="s">
        <v>745</v>
      </c>
      <c r="F114">
        <v>431</v>
      </c>
      <c r="G114">
        <v>44579</v>
      </c>
      <c r="H114" t="s">
        <v>2013</v>
      </c>
      <c r="I114" t="s">
        <v>4562</v>
      </c>
      <c r="J114" t="s">
        <v>4561</v>
      </c>
      <c r="K114" t="s">
        <v>4560</v>
      </c>
    </row>
    <row r="115" spans="1:11" x14ac:dyDescent="0.3">
      <c r="A115">
        <v>14447</v>
      </c>
      <c r="B115">
        <v>32</v>
      </c>
      <c r="C115">
        <v>233222</v>
      </c>
      <c r="D115" t="s">
        <v>949</v>
      </c>
      <c r="E115" t="s">
        <v>818</v>
      </c>
      <c r="F115">
        <v>500</v>
      </c>
      <c r="G115">
        <v>44579</v>
      </c>
      <c r="H115" t="s">
        <v>4559</v>
      </c>
      <c r="I115" t="s">
        <v>4558</v>
      </c>
      <c r="J115" t="s">
        <v>4232</v>
      </c>
      <c r="K115" t="s">
        <v>4557</v>
      </c>
    </row>
    <row r="116" spans="1:11" x14ac:dyDescent="0.3">
      <c r="A116">
        <v>14679</v>
      </c>
      <c r="B116">
        <v>32</v>
      </c>
      <c r="C116">
        <v>233303</v>
      </c>
      <c r="D116" t="s">
        <v>949</v>
      </c>
      <c r="E116" t="s">
        <v>846</v>
      </c>
      <c r="F116">
        <v>9999</v>
      </c>
      <c r="G116">
        <v>44579</v>
      </c>
      <c r="H116" t="s">
        <v>3624</v>
      </c>
      <c r="I116" t="s">
        <v>3624</v>
      </c>
      <c r="J116" t="s">
        <v>3903</v>
      </c>
      <c r="K116" t="s">
        <v>3903</v>
      </c>
    </row>
    <row r="117" spans="1:11" x14ac:dyDescent="0.3">
      <c r="A117">
        <v>14911</v>
      </c>
      <c r="B117">
        <v>35</v>
      </c>
      <c r="C117">
        <v>299010</v>
      </c>
      <c r="D117" t="s">
        <v>1581</v>
      </c>
      <c r="E117" t="s">
        <v>873</v>
      </c>
      <c r="F117">
        <v>1</v>
      </c>
      <c r="G117">
        <v>44579</v>
      </c>
      <c r="H117" t="s">
        <v>4556</v>
      </c>
      <c r="I117" t="s">
        <v>4555</v>
      </c>
      <c r="J117" t="s">
        <v>3946</v>
      </c>
      <c r="K117" t="s">
        <v>3903</v>
      </c>
    </row>
    <row r="118" spans="1:11" x14ac:dyDescent="0.3">
      <c r="A118">
        <v>4867</v>
      </c>
      <c r="B118">
        <v>35</v>
      </c>
      <c r="C118">
        <v>299010</v>
      </c>
      <c r="D118" t="s">
        <v>1217</v>
      </c>
      <c r="E118" t="s">
        <v>370</v>
      </c>
      <c r="F118">
        <v>7</v>
      </c>
      <c r="G118">
        <v>44579</v>
      </c>
      <c r="H118" t="s">
        <v>4554</v>
      </c>
      <c r="I118" t="s">
        <v>1796</v>
      </c>
      <c r="J118" t="s">
        <v>3982</v>
      </c>
      <c r="K118" t="s">
        <v>3977</v>
      </c>
    </row>
    <row r="119" spans="1:11" x14ac:dyDescent="0.3">
      <c r="A119">
        <v>4613</v>
      </c>
      <c r="B119">
        <v>35</v>
      </c>
      <c r="C119">
        <v>299010</v>
      </c>
      <c r="D119" t="s">
        <v>1000</v>
      </c>
      <c r="E119" t="s">
        <v>261</v>
      </c>
      <c r="F119">
        <v>11</v>
      </c>
      <c r="G119">
        <v>44579</v>
      </c>
      <c r="H119" t="s">
        <v>4553</v>
      </c>
      <c r="I119" t="s">
        <v>4552</v>
      </c>
      <c r="J119" t="s">
        <v>3978</v>
      </c>
      <c r="K119" t="s">
        <v>4014</v>
      </c>
    </row>
    <row r="120" spans="1:11" x14ac:dyDescent="0.3">
      <c r="A120">
        <v>4532</v>
      </c>
      <c r="B120">
        <v>35</v>
      </c>
      <c r="C120">
        <v>299010</v>
      </c>
      <c r="D120" t="s">
        <v>1104</v>
      </c>
      <c r="E120" t="s">
        <v>241</v>
      </c>
      <c r="F120">
        <v>14</v>
      </c>
      <c r="G120">
        <v>44579</v>
      </c>
      <c r="H120" t="s">
        <v>4551</v>
      </c>
      <c r="I120" t="s">
        <v>4550</v>
      </c>
      <c r="J120" t="s">
        <v>3982</v>
      </c>
      <c r="K120" t="s">
        <v>4549</v>
      </c>
    </row>
    <row r="121" spans="1:11" x14ac:dyDescent="0.3">
      <c r="A121">
        <v>4458</v>
      </c>
      <c r="B121">
        <v>35</v>
      </c>
      <c r="C121">
        <v>299010</v>
      </c>
      <c r="D121" t="s">
        <v>999</v>
      </c>
      <c r="E121" t="s">
        <v>212</v>
      </c>
      <c r="F121">
        <v>15</v>
      </c>
      <c r="G121">
        <v>44579</v>
      </c>
      <c r="H121" t="s">
        <v>4548</v>
      </c>
      <c r="I121" t="s">
        <v>4547</v>
      </c>
      <c r="J121" t="s">
        <v>3946</v>
      </c>
      <c r="K121" t="s">
        <v>3977</v>
      </c>
    </row>
    <row r="122" spans="1:11" x14ac:dyDescent="0.3">
      <c r="A122">
        <v>4458</v>
      </c>
      <c r="B122">
        <v>35</v>
      </c>
      <c r="C122">
        <v>299010</v>
      </c>
      <c r="D122" t="s">
        <v>999</v>
      </c>
      <c r="E122" t="s">
        <v>212</v>
      </c>
      <c r="F122">
        <v>15</v>
      </c>
      <c r="G122">
        <v>44579</v>
      </c>
      <c r="H122" t="s">
        <v>4546</v>
      </c>
      <c r="I122" t="s">
        <v>4545</v>
      </c>
      <c r="J122" t="s">
        <v>3985</v>
      </c>
      <c r="K122" t="s">
        <v>3946</v>
      </c>
    </row>
    <row r="123" spans="1:11" x14ac:dyDescent="0.3">
      <c r="A123">
        <v>4861</v>
      </c>
      <c r="B123">
        <v>35</v>
      </c>
      <c r="C123">
        <v>299010</v>
      </c>
      <c r="D123" t="s">
        <v>1154</v>
      </c>
      <c r="E123" t="s">
        <v>364</v>
      </c>
      <c r="F123">
        <v>19</v>
      </c>
      <c r="G123">
        <v>44579</v>
      </c>
      <c r="H123" t="s">
        <v>4544</v>
      </c>
      <c r="I123" t="s">
        <v>4543</v>
      </c>
      <c r="J123" t="s">
        <v>3947</v>
      </c>
      <c r="K123" t="s">
        <v>3977</v>
      </c>
    </row>
    <row r="124" spans="1:11" x14ac:dyDescent="0.3">
      <c r="A124">
        <v>12403</v>
      </c>
      <c r="B124">
        <v>35</v>
      </c>
      <c r="C124">
        <v>299010</v>
      </c>
      <c r="D124" t="s">
        <v>1574</v>
      </c>
      <c r="E124" t="s">
        <v>666</v>
      </c>
      <c r="F124">
        <v>20</v>
      </c>
      <c r="G124">
        <v>44579</v>
      </c>
      <c r="H124" t="s">
        <v>4542</v>
      </c>
      <c r="I124" t="s">
        <v>4541</v>
      </c>
      <c r="J124" t="s">
        <v>3946</v>
      </c>
      <c r="K124" t="s">
        <v>3982</v>
      </c>
    </row>
    <row r="125" spans="1:11" x14ac:dyDescent="0.3">
      <c r="A125">
        <v>4875</v>
      </c>
      <c r="B125">
        <v>35</v>
      </c>
      <c r="C125">
        <v>299010</v>
      </c>
      <c r="D125" t="s">
        <v>1189</v>
      </c>
      <c r="E125" t="s">
        <v>377</v>
      </c>
      <c r="F125">
        <v>21</v>
      </c>
      <c r="G125">
        <v>44579</v>
      </c>
      <c r="H125" t="s">
        <v>4540</v>
      </c>
      <c r="I125" t="s">
        <v>4539</v>
      </c>
      <c r="J125" t="s">
        <v>3982</v>
      </c>
      <c r="K125" t="s">
        <v>3978</v>
      </c>
    </row>
    <row r="126" spans="1:11" x14ac:dyDescent="0.3">
      <c r="A126">
        <v>4252</v>
      </c>
      <c r="B126">
        <v>35</v>
      </c>
      <c r="C126">
        <v>299010</v>
      </c>
      <c r="D126" t="s">
        <v>1391</v>
      </c>
      <c r="E126" t="s">
        <v>138</v>
      </c>
      <c r="F126">
        <v>9999</v>
      </c>
      <c r="G126">
        <v>44579</v>
      </c>
      <c r="H126" t="s">
        <v>1998</v>
      </c>
      <c r="I126" t="s">
        <v>4538</v>
      </c>
      <c r="J126" t="s">
        <v>3982</v>
      </c>
      <c r="K126" t="s">
        <v>3977</v>
      </c>
    </row>
    <row r="127" spans="1:11" x14ac:dyDescent="0.3">
      <c r="A127">
        <v>4252</v>
      </c>
      <c r="B127">
        <v>35</v>
      </c>
      <c r="C127">
        <v>299010</v>
      </c>
      <c r="D127" t="s">
        <v>1391</v>
      </c>
      <c r="E127" t="s">
        <v>138</v>
      </c>
      <c r="F127">
        <v>9999</v>
      </c>
      <c r="G127">
        <v>44579</v>
      </c>
      <c r="H127" t="s">
        <v>4537</v>
      </c>
      <c r="I127" t="s">
        <v>1960</v>
      </c>
      <c r="J127" t="s">
        <v>3982</v>
      </c>
      <c r="K127" t="s">
        <v>3929</v>
      </c>
    </row>
    <row r="128" spans="1:11" x14ac:dyDescent="0.3">
      <c r="A128">
        <v>4870</v>
      </c>
      <c r="B128">
        <v>35</v>
      </c>
      <c r="C128">
        <v>299010</v>
      </c>
      <c r="D128" t="s">
        <v>998</v>
      </c>
      <c r="E128" t="s">
        <v>372</v>
      </c>
      <c r="F128">
        <v>9999</v>
      </c>
      <c r="G128">
        <v>44579</v>
      </c>
      <c r="H128" t="s">
        <v>4536</v>
      </c>
      <c r="I128" t="s">
        <v>4535</v>
      </c>
      <c r="J128" t="s">
        <v>3982</v>
      </c>
      <c r="K128" t="s">
        <v>4232</v>
      </c>
    </row>
    <row r="129" spans="1:11" x14ac:dyDescent="0.3">
      <c r="A129">
        <v>15820</v>
      </c>
      <c r="B129">
        <v>38</v>
      </c>
      <c r="C129">
        <v>233517</v>
      </c>
      <c r="D129" t="s">
        <v>949</v>
      </c>
      <c r="E129" t="s">
        <v>2864</v>
      </c>
      <c r="F129">
        <v>1</v>
      </c>
      <c r="G129">
        <v>44579</v>
      </c>
      <c r="H129" t="s">
        <v>4534</v>
      </c>
      <c r="I129" t="s">
        <v>2426</v>
      </c>
      <c r="J129" t="s">
        <v>4533</v>
      </c>
      <c r="K129" t="s">
        <v>4532</v>
      </c>
    </row>
    <row r="130" spans="1:11" x14ac:dyDescent="0.3">
      <c r="A130">
        <v>15820</v>
      </c>
      <c r="B130">
        <v>38</v>
      </c>
      <c r="C130">
        <v>233517</v>
      </c>
      <c r="D130" t="s">
        <v>949</v>
      </c>
      <c r="E130" t="s">
        <v>2864</v>
      </c>
      <c r="F130">
        <v>1</v>
      </c>
      <c r="G130">
        <v>44579</v>
      </c>
      <c r="H130" t="s">
        <v>4531</v>
      </c>
      <c r="I130" t="s">
        <v>3859</v>
      </c>
      <c r="J130" t="s">
        <v>3978</v>
      </c>
      <c r="K130" t="s">
        <v>3977</v>
      </c>
    </row>
    <row r="131" spans="1:11" x14ac:dyDescent="0.3">
      <c r="A131">
        <v>14884</v>
      </c>
      <c r="B131">
        <v>38</v>
      </c>
      <c r="C131">
        <v>99161</v>
      </c>
      <c r="D131" t="s">
        <v>1359</v>
      </c>
      <c r="E131" t="s">
        <v>869</v>
      </c>
      <c r="F131">
        <v>1</v>
      </c>
      <c r="G131">
        <v>44579</v>
      </c>
      <c r="H131" t="s">
        <v>4530</v>
      </c>
      <c r="I131" t="s">
        <v>4529</v>
      </c>
      <c r="J131" t="s">
        <v>4484</v>
      </c>
      <c r="K131" t="s">
        <v>4528</v>
      </c>
    </row>
    <row r="132" spans="1:11" x14ac:dyDescent="0.3">
      <c r="A132">
        <v>15800</v>
      </c>
      <c r="B132">
        <v>38</v>
      </c>
      <c r="C132">
        <v>99062</v>
      </c>
      <c r="D132" t="s">
        <v>1378</v>
      </c>
      <c r="E132" t="s">
        <v>1377</v>
      </c>
      <c r="F132">
        <v>1</v>
      </c>
      <c r="G132">
        <v>44579</v>
      </c>
      <c r="H132" t="s">
        <v>4527</v>
      </c>
      <c r="I132" t="s">
        <v>4526</v>
      </c>
      <c r="J132" t="s">
        <v>4525</v>
      </c>
      <c r="K132" t="s">
        <v>3982</v>
      </c>
    </row>
    <row r="133" spans="1:11" x14ac:dyDescent="0.3">
      <c r="A133">
        <v>4811</v>
      </c>
      <c r="B133">
        <v>38</v>
      </c>
      <c r="C133">
        <v>229485</v>
      </c>
      <c r="D133" t="s">
        <v>949</v>
      </c>
      <c r="E133" t="s">
        <v>349</v>
      </c>
      <c r="F133">
        <v>10</v>
      </c>
      <c r="G133">
        <v>44579</v>
      </c>
      <c r="H133" t="s">
        <v>4524</v>
      </c>
      <c r="I133" t="s">
        <v>4523</v>
      </c>
      <c r="J133" t="s">
        <v>4522</v>
      </c>
      <c r="K133" t="s">
        <v>4521</v>
      </c>
    </row>
    <row r="134" spans="1:11" x14ac:dyDescent="0.3">
      <c r="A134">
        <v>13640</v>
      </c>
      <c r="B134">
        <v>38</v>
      </c>
      <c r="C134">
        <v>99103</v>
      </c>
      <c r="D134" t="s">
        <v>1163</v>
      </c>
      <c r="E134" t="s">
        <v>762</v>
      </c>
      <c r="F134">
        <v>20</v>
      </c>
      <c r="G134">
        <v>44579</v>
      </c>
      <c r="H134" t="s">
        <v>4520</v>
      </c>
      <c r="I134" t="s">
        <v>4519</v>
      </c>
      <c r="J134" t="s">
        <v>4518</v>
      </c>
      <c r="K134" t="s">
        <v>4517</v>
      </c>
    </row>
    <row r="135" spans="1:11" x14ac:dyDescent="0.3">
      <c r="A135">
        <v>13637</v>
      </c>
      <c r="B135">
        <v>38</v>
      </c>
      <c r="C135">
        <v>99103</v>
      </c>
      <c r="D135" t="s">
        <v>1370</v>
      </c>
      <c r="E135" t="s">
        <v>760</v>
      </c>
      <c r="F135">
        <v>30</v>
      </c>
      <c r="G135">
        <v>44579</v>
      </c>
      <c r="H135" t="s">
        <v>4516</v>
      </c>
      <c r="I135" t="s">
        <v>4515</v>
      </c>
      <c r="J135" t="s">
        <v>4514</v>
      </c>
      <c r="K135" t="s">
        <v>4513</v>
      </c>
    </row>
    <row r="136" spans="1:11" x14ac:dyDescent="0.3">
      <c r="A136">
        <v>11873</v>
      </c>
      <c r="B136">
        <v>38</v>
      </c>
      <c r="C136">
        <v>232253</v>
      </c>
      <c r="D136" t="s">
        <v>949</v>
      </c>
      <c r="E136" t="s">
        <v>604</v>
      </c>
      <c r="F136">
        <v>40</v>
      </c>
      <c r="G136">
        <v>44579</v>
      </c>
      <c r="H136" t="s">
        <v>4512</v>
      </c>
      <c r="I136" t="s">
        <v>4511</v>
      </c>
      <c r="J136" t="s">
        <v>4510</v>
      </c>
      <c r="K136" t="s">
        <v>4435</v>
      </c>
    </row>
    <row r="137" spans="1:11" x14ac:dyDescent="0.3">
      <c r="A137">
        <v>4663</v>
      </c>
      <c r="B137">
        <v>38</v>
      </c>
      <c r="C137">
        <v>228760</v>
      </c>
      <c r="D137" t="s">
        <v>949</v>
      </c>
      <c r="E137" t="s">
        <v>284</v>
      </c>
      <c r="F137">
        <v>50</v>
      </c>
      <c r="G137">
        <v>44579</v>
      </c>
      <c r="H137" t="s">
        <v>4509</v>
      </c>
      <c r="I137" t="s">
        <v>4508</v>
      </c>
      <c r="J137" t="s">
        <v>4507</v>
      </c>
      <c r="K137" t="s">
        <v>4506</v>
      </c>
    </row>
    <row r="138" spans="1:11" x14ac:dyDescent="0.3">
      <c r="A138">
        <v>10138</v>
      </c>
      <c r="B138">
        <v>38</v>
      </c>
      <c r="C138">
        <v>231148</v>
      </c>
      <c r="D138" t="s">
        <v>949</v>
      </c>
      <c r="E138" t="s">
        <v>518</v>
      </c>
      <c r="F138">
        <v>60</v>
      </c>
      <c r="G138">
        <v>44579</v>
      </c>
      <c r="H138" t="s">
        <v>4505</v>
      </c>
      <c r="I138" t="s">
        <v>4504</v>
      </c>
      <c r="J138" t="s">
        <v>4478</v>
      </c>
      <c r="K138" t="s">
        <v>4503</v>
      </c>
    </row>
    <row r="139" spans="1:11" x14ac:dyDescent="0.3">
      <c r="A139">
        <v>4344</v>
      </c>
      <c r="B139">
        <v>38</v>
      </c>
      <c r="C139">
        <v>224206</v>
      </c>
      <c r="D139" t="s">
        <v>949</v>
      </c>
      <c r="E139" t="s">
        <v>173</v>
      </c>
      <c r="F139">
        <v>70</v>
      </c>
      <c r="G139">
        <v>44579</v>
      </c>
      <c r="H139" t="s">
        <v>4502</v>
      </c>
      <c r="I139" t="s">
        <v>4501</v>
      </c>
      <c r="J139" t="s">
        <v>4500</v>
      </c>
      <c r="K139" t="s">
        <v>4499</v>
      </c>
    </row>
    <row r="140" spans="1:11" x14ac:dyDescent="0.3">
      <c r="A140">
        <v>14883</v>
      </c>
      <c r="B140">
        <v>38</v>
      </c>
      <c r="C140">
        <v>99062</v>
      </c>
      <c r="D140" t="s">
        <v>1359</v>
      </c>
      <c r="E140" t="s">
        <v>868</v>
      </c>
      <c r="F140">
        <v>71</v>
      </c>
      <c r="G140">
        <v>44579</v>
      </c>
      <c r="H140" t="s">
        <v>4498</v>
      </c>
      <c r="I140" t="s">
        <v>4497</v>
      </c>
      <c r="J140" t="s">
        <v>4496</v>
      </c>
      <c r="K140" t="s">
        <v>4495</v>
      </c>
    </row>
    <row r="141" spans="1:11" x14ac:dyDescent="0.3">
      <c r="A141">
        <v>4570</v>
      </c>
      <c r="B141">
        <v>38</v>
      </c>
      <c r="C141">
        <v>227961</v>
      </c>
      <c r="D141" t="s">
        <v>949</v>
      </c>
      <c r="E141" t="s">
        <v>248</v>
      </c>
      <c r="F141">
        <v>80</v>
      </c>
      <c r="G141">
        <v>44579</v>
      </c>
      <c r="H141" t="s">
        <v>4494</v>
      </c>
      <c r="I141" t="s">
        <v>4493</v>
      </c>
      <c r="J141" t="s">
        <v>4492</v>
      </c>
      <c r="K141" t="s">
        <v>4491</v>
      </c>
    </row>
    <row r="142" spans="1:11" x14ac:dyDescent="0.3">
      <c r="A142">
        <v>9000</v>
      </c>
      <c r="B142">
        <v>38</v>
      </c>
      <c r="C142">
        <v>230204</v>
      </c>
      <c r="D142" t="s">
        <v>949</v>
      </c>
      <c r="E142" t="s">
        <v>455</v>
      </c>
      <c r="F142">
        <v>90</v>
      </c>
      <c r="G142">
        <v>44579</v>
      </c>
      <c r="H142" t="s">
        <v>4490</v>
      </c>
      <c r="I142" t="s">
        <v>4489</v>
      </c>
      <c r="J142" t="s">
        <v>4488</v>
      </c>
      <c r="K142" t="s">
        <v>4487</v>
      </c>
    </row>
    <row r="143" spans="1:11" x14ac:dyDescent="0.3">
      <c r="A143">
        <v>4593</v>
      </c>
      <c r="B143">
        <v>38</v>
      </c>
      <c r="C143">
        <v>228202</v>
      </c>
      <c r="D143" t="s">
        <v>949</v>
      </c>
      <c r="E143" t="s">
        <v>255</v>
      </c>
      <c r="F143">
        <v>90</v>
      </c>
      <c r="G143">
        <v>44579</v>
      </c>
      <c r="H143" t="s">
        <v>4486</v>
      </c>
      <c r="I143" t="s">
        <v>4485</v>
      </c>
      <c r="J143" t="s">
        <v>4484</v>
      </c>
      <c r="K143" t="s">
        <v>4235</v>
      </c>
    </row>
    <row r="144" spans="1:11" x14ac:dyDescent="0.3">
      <c r="A144">
        <v>14925</v>
      </c>
      <c r="B144">
        <v>38</v>
      </c>
      <c r="C144">
        <v>233407</v>
      </c>
      <c r="D144" t="s">
        <v>949</v>
      </c>
      <c r="E144" t="s">
        <v>878</v>
      </c>
      <c r="F144">
        <v>96</v>
      </c>
      <c r="G144">
        <v>44579</v>
      </c>
      <c r="H144" t="s">
        <v>4483</v>
      </c>
      <c r="I144" t="s">
        <v>4482</v>
      </c>
      <c r="J144" t="s">
        <v>4481</v>
      </c>
      <c r="K144" t="s">
        <v>4480</v>
      </c>
    </row>
    <row r="145" spans="1:11" x14ac:dyDescent="0.3">
      <c r="A145">
        <v>14965</v>
      </c>
      <c r="B145">
        <v>38</v>
      </c>
      <c r="C145">
        <v>233425</v>
      </c>
      <c r="D145" t="s">
        <v>949</v>
      </c>
      <c r="E145" t="s">
        <v>882</v>
      </c>
      <c r="F145">
        <v>151</v>
      </c>
      <c r="G145">
        <v>44579</v>
      </c>
      <c r="H145" t="s">
        <v>3583</v>
      </c>
      <c r="I145" t="s">
        <v>4479</v>
      </c>
      <c r="J145" t="s">
        <v>4478</v>
      </c>
      <c r="K145" t="s">
        <v>4477</v>
      </c>
    </row>
    <row r="146" spans="1:11" x14ac:dyDescent="0.3">
      <c r="A146">
        <v>12541</v>
      </c>
      <c r="B146">
        <v>38</v>
      </c>
      <c r="C146">
        <v>99035</v>
      </c>
      <c r="D146" t="s">
        <v>1204</v>
      </c>
      <c r="E146" t="s">
        <v>685</v>
      </c>
      <c r="F146">
        <v>160</v>
      </c>
      <c r="G146">
        <v>44579</v>
      </c>
      <c r="H146" t="s">
        <v>4476</v>
      </c>
      <c r="I146" t="s">
        <v>4475</v>
      </c>
      <c r="J146" t="s">
        <v>4474</v>
      </c>
      <c r="K146" t="s">
        <v>4235</v>
      </c>
    </row>
    <row r="147" spans="1:11" x14ac:dyDescent="0.3">
      <c r="A147">
        <v>14065</v>
      </c>
      <c r="B147">
        <v>38</v>
      </c>
      <c r="C147">
        <v>99148</v>
      </c>
      <c r="D147" t="s">
        <v>949</v>
      </c>
      <c r="E147" t="s">
        <v>778</v>
      </c>
      <c r="F147">
        <v>190</v>
      </c>
      <c r="G147">
        <v>44579</v>
      </c>
      <c r="H147" t="s">
        <v>4473</v>
      </c>
      <c r="I147" t="s">
        <v>4472</v>
      </c>
      <c r="J147" t="s">
        <v>4471</v>
      </c>
      <c r="K147" t="s">
        <v>4470</v>
      </c>
    </row>
    <row r="148" spans="1:11" x14ac:dyDescent="0.3">
      <c r="A148">
        <v>4217</v>
      </c>
      <c r="B148">
        <v>38</v>
      </c>
      <c r="C148">
        <v>99062</v>
      </c>
      <c r="D148" t="s">
        <v>1059</v>
      </c>
      <c r="E148" t="s">
        <v>125</v>
      </c>
      <c r="F148">
        <v>200</v>
      </c>
      <c r="G148">
        <v>44579</v>
      </c>
      <c r="H148" t="s">
        <v>4469</v>
      </c>
      <c r="I148" t="s">
        <v>4468</v>
      </c>
      <c r="J148" t="s">
        <v>4467</v>
      </c>
      <c r="K148" t="s">
        <v>4466</v>
      </c>
    </row>
    <row r="149" spans="1:11" x14ac:dyDescent="0.3">
      <c r="A149">
        <v>11308</v>
      </c>
      <c r="B149">
        <v>38</v>
      </c>
      <c r="C149">
        <v>99077</v>
      </c>
      <c r="D149" t="s">
        <v>953</v>
      </c>
      <c r="E149" t="s">
        <v>577</v>
      </c>
      <c r="F149">
        <v>210</v>
      </c>
      <c r="G149">
        <v>44579</v>
      </c>
      <c r="H149" t="s">
        <v>4465</v>
      </c>
      <c r="I149" t="s">
        <v>4464</v>
      </c>
      <c r="J149" t="s">
        <v>4463</v>
      </c>
      <c r="K149" t="s">
        <v>4462</v>
      </c>
    </row>
    <row r="150" spans="1:11" x14ac:dyDescent="0.3">
      <c r="A150">
        <v>4732</v>
      </c>
      <c r="B150">
        <v>38</v>
      </c>
      <c r="C150">
        <v>229276</v>
      </c>
      <c r="D150" t="s">
        <v>949</v>
      </c>
      <c r="E150" t="s">
        <v>311</v>
      </c>
      <c r="F150">
        <v>220</v>
      </c>
      <c r="G150">
        <v>44579</v>
      </c>
      <c r="H150" t="s">
        <v>4461</v>
      </c>
      <c r="I150" t="s">
        <v>4460</v>
      </c>
      <c r="J150" t="s">
        <v>3982</v>
      </c>
      <c r="K150" t="s">
        <v>4459</v>
      </c>
    </row>
    <row r="151" spans="1:11" x14ac:dyDescent="0.3">
      <c r="A151">
        <v>8321</v>
      </c>
      <c r="B151">
        <v>38</v>
      </c>
      <c r="C151">
        <v>99148</v>
      </c>
      <c r="D151" t="s">
        <v>1154</v>
      </c>
      <c r="E151" t="s">
        <v>385</v>
      </c>
      <c r="F151">
        <v>230</v>
      </c>
      <c r="G151">
        <v>44579</v>
      </c>
      <c r="H151" t="s">
        <v>4458</v>
      </c>
      <c r="I151" t="s">
        <v>4457</v>
      </c>
      <c r="J151" t="s">
        <v>4456</v>
      </c>
      <c r="K151" t="s">
        <v>4455</v>
      </c>
    </row>
    <row r="152" spans="1:11" x14ac:dyDescent="0.3">
      <c r="A152">
        <v>14273</v>
      </c>
      <c r="B152">
        <v>38</v>
      </c>
      <c r="C152">
        <v>233133</v>
      </c>
      <c r="D152" t="s">
        <v>949</v>
      </c>
      <c r="E152" t="s">
        <v>803</v>
      </c>
      <c r="F152">
        <v>240</v>
      </c>
      <c r="G152">
        <v>44579</v>
      </c>
      <c r="H152" t="s">
        <v>4454</v>
      </c>
      <c r="I152" t="s">
        <v>4453</v>
      </c>
      <c r="J152" t="s">
        <v>3936</v>
      </c>
      <c r="K152" t="s">
        <v>3946</v>
      </c>
    </row>
    <row r="153" spans="1:11" x14ac:dyDescent="0.3">
      <c r="A153">
        <v>4738</v>
      </c>
      <c r="B153">
        <v>38</v>
      </c>
      <c r="C153">
        <v>229282</v>
      </c>
      <c r="D153" t="s">
        <v>949</v>
      </c>
      <c r="E153" t="s">
        <v>314</v>
      </c>
      <c r="F153">
        <v>240</v>
      </c>
      <c r="G153">
        <v>44579</v>
      </c>
      <c r="H153" t="s">
        <v>4452</v>
      </c>
      <c r="I153" t="s">
        <v>4451</v>
      </c>
      <c r="J153" t="s">
        <v>4450</v>
      </c>
      <c r="K153" t="s">
        <v>4449</v>
      </c>
    </row>
    <row r="154" spans="1:11" x14ac:dyDescent="0.3">
      <c r="A154">
        <v>9002</v>
      </c>
      <c r="B154">
        <v>38</v>
      </c>
      <c r="C154">
        <v>230206</v>
      </c>
      <c r="D154" t="s">
        <v>949</v>
      </c>
      <c r="E154" t="s">
        <v>456</v>
      </c>
      <c r="F154">
        <v>250</v>
      </c>
      <c r="G154">
        <v>44579</v>
      </c>
      <c r="H154" t="s">
        <v>4448</v>
      </c>
      <c r="I154" t="s">
        <v>4447</v>
      </c>
      <c r="J154" t="s">
        <v>4446</v>
      </c>
      <c r="K154" t="s">
        <v>4445</v>
      </c>
    </row>
    <row r="155" spans="1:11" x14ac:dyDescent="0.3">
      <c r="A155">
        <v>12543</v>
      </c>
      <c r="B155">
        <v>38</v>
      </c>
      <c r="C155">
        <v>99035</v>
      </c>
      <c r="D155" t="s">
        <v>1130</v>
      </c>
      <c r="E155" t="s">
        <v>687</v>
      </c>
      <c r="F155">
        <v>280</v>
      </c>
      <c r="G155">
        <v>44579</v>
      </c>
      <c r="H155" t="s">
        <v>2807</v>
      </c>
      <c r="I155" t="s">
        <v>4444</v>
      </c>
      <c r="J155" t="s">
        <v>4443</v>
      </c>
      <c r="K155" t="s">
        <v>4442</v>
      </c>
    </row>
    <row r="156" spans="1:11" x14ac:dyDescent="0.3">
      <c r="A156">
        <v>12537</v>
      </c>
      <c r="B156">
        <v>38</v>
      </c>
      <c r="C156">
        <v>232608</v>
      </c>
      <c r="D156" t="s">
        <v>949</v>
      </c>
      <c r="E156" t="s">
        <v>683</v>
      </c>
      <c r="F156">
        <v>290</v>
      </c>
      <c r="G156">
        <v>44579</v>
      </c>
      <c r="H156" t="s">
        <v>4441</v>
      </c>
      <c r="I156" t="s">
        <v>4440</v>
      </c>
      <c r="J156" t="s">
        <v>4439</v>
      </c>
      <c r="K156" t="s">
        <v>4438</v>
      </c>
    </row>
    <row r="157" spans="1:11" x14ac:dyDescent="0.3">
      <c r="A157">
        <v>14706</v>
      </c>
      <c r="B157">
        <v>38</v>
      </c>
      <c r="C157">
        <v>233320</v>
      </c>
      <c r="D157" t="s">
        <v>949</v>
      </c>
      <c r="E157" t="s">
        <v>847</v>
      </c>
      <c r="F157">
        <v>295</v>
      </c>
      <c r="G157">
        <v>44579</v>
      </c>
      <c r="H157" t="s">
        <v>4437</v>
      </c>
      <c r="I157" t="s">
        <v>4436</v>
      </c>
      <c r="J157" t="s">
        <v>3985</v>
      </c>
      <c r="K157" t="s">
        <v>4435</v>
      </c>
    </row>
    <row r="158" spans="1:11" x14ac:dyDescent="0.3">
      <c r="A158">
        <v>8689</v>
      </c>
      <c r="B158">
        <v>38</v>
      </c>
      <c r="C158">
        <v>99031</v>
      </c>
      <c r="D158" t="s">
        <v>1318</v>
      </c>
      <c r="E158" t="s">
        <v>443</v>
      </c>
      <c r="F158">
        <v>300</v>
      </c>
      <c r="G158">
        <v>44579</v>
      </c>
      <c r="H158" t="s">
        <v>4434</v>
      </c>
      <c r="I158" t="s">
        <v>4433</v>
      </c>
      <c r="J158" t="s">
        <v>4432</v>
      </c>
      <c r="K158" t="s">
        <v>4431</v>
      </c>
    </row>
    <row r="159" spans="1:11" x14ac:dyDescent="0.3">
      <c r="A159">
        <v>4303</v>
      </c>
      <c r="B159">
        <v>38</v>
      </c>
      <c r="C159">
        <v>223049</v>
      </c>
      <c r="D159" t="s">
        <v>949</v>
      </c>
      <c r="E159" t="s">
        <v>157</v>
      </c>
      <c r="F159">
        <v>305</v>
      </c>
      <c r="G159">
        <v>44579</v>
      </c>
      <c r="H159" t="s">
        <v>4430</v>
      </c>
      <c r="I159" t="s">
        <v>4429</v>
      </c>
      <c r="J159" t="s">
        <v>4428</v>
      </c>
      <c r="K159" t="s">
        <v>4427</v>
      </c>
    </row>
    <row r="160" spans="1:11" x14ac:dyDescent="0.3">
      <c r="A160">
        <v>4711</v>
      </c>
      <c r="B160">
        <v>38</v>
      </c>
      <c r="C160">
        <v>229255</v>
      </c>
      <c r="D160" t="s">
        <v>949</v>
      </c>
      <c r="E160" t="s">
        <v>300</v>
      </c>
      <c r="F160">
        <v>310</v>
      </c>
      <c r="G160">
        <v>44579</v>
      </c>
      <c r="H160" t="s">
        <v>4426</v>
      </c>
      <c r="I160" t="s">
        <v>4425</v>
      </c>
      <c r="J160" t="s">
        <v>4424</v>
      </c>
      <c r="K160" t="s">
        <v>4139</v>
      </c>
    </row>
    <row r="161" spans="1:11" x14ac:dyDescent="0.3">
      <c r="A161">
        <v>14360</v>
      </c>
      <c r="B161">
        <v>38</v>
      </c>
      <c r="C161">
        <v>233180</v>
      </c>
      <c r="D161" t="s">
        <v>949</v>
      </c>
      <c r="E161" t="s">
        <v>811</v>
      </c>
      <c r="F161">
        <v>320</v>
      </c>
      <c r="G161">
        <v>44579</v>
      </c>
      <c r="H161" t="s">
        <v>4423</v>
      </c>
      <c r="I161" t="s">
        <v>4422</v>
      </c>
      <c r="J161" t="s">
        <v>4421</v>
      </c>
      <c r="K161" t="s">
        <v>4165</v>
      </c>
    </row>
    <row r="162" spans="1:11" x14ac:dyDescent="0.3">
      <c r="A162">
        <v>12633</v>
      </c>
      <c r="B162">
        <v>38</v>
      </c>
      <c r="C162">
        <v>232677</v>
      </c>
      <c r="D162" t="s">
        <v>949</v>
      </c>
      <c r="E162" t="s">
        <v>697</v>
      </c>
      <c r="F162">
        <v>330</v>
      </c>
      <c r="G162">
        <v>44579</v>
      </c>
      <c r="H162" t="s">
        <v>4420</v>
      </c>
      <c r="I162" t="s">
        <v>4419</v>
      </c>
      <c r="J162" t="s">
        <v>3978</v>
      </c>
      <c r="K162" t="s">
        <v>3903</v>
      </c>
    </row>
    <row r="163" spans="1:11" x14ac:dyDescent="0.3">
      <c r="A163">
        <v>4115</v>
      </c>
      <c r="B163">
        <v>38</v>
      </c>
      <c r="C163">
        <v>218987</v>
      </c>
      <c r="D163" t="s">
        <v>949</v>
      </c>
      <c r="E163" t="s">
        <v>85</v>
      </c>
      <c r="F163">
        <v>340</v>
      </c>
      <c r="G163">
        <v>44579</v>
      </c>
      <c r="H163" t="s">
        <v>4418</v>
      </c>
      <c r="I163" t="s">
        <v>4417</v>
      </c>
      <c r="J163" t="s">
        <v>4416</v>
      </c>
      <c r="K163" t="s">
        <v>4415</v>
      </c>
    </row>
    <row r="164" spans="1:11" x14ac:dyDescent="0.3">
      <c r="A164">
        <v>14139</v>
      </c>
      <c r="B164">
        <v>54</v>
      </c>
      <c r="C164">
        <v>233088</v>
      </c>
      <c r="D164" t="s">
        <v>949</v>
      </c>
      <c r="E164" t="s">
        <v>786</v>
      </c>
      <c r="F164">
        <v>1</v>
      </c>
      <c r="G164">
        <v>44579</v>
      </c>
      <c r="H164" t="s">
        <v>3624</v>
      </c>
      <c r="I164" t="s">
        <v>3624</v>
      </c>
      <c r="J164" t="s">
        <v>3903</v>
      </c>
      <c r="K164" t="s">
        <v>3903</v>
      </c>
    </row>
    <row r="165" spans="1:11" x14ac:dyDescent="0.3">
      <c r="A165">
        <v>14139</v>
      </c>
      <c r="B165">
        <v>54</v>
      </c>
      <c r="C165">
        <v>233088</v>
      </c>
      <c r="D165" t="s">
        <v>949</v>
      </c>
      <c r="E165" t="s">
        <v>786</v>
      </c>
      <c r="F165">
        <v>1</v>
      </c>
      <c r="G165">
        <v>44579</v>
      </c>
      <c r="H165" t="s">
        <v>3624</v>
      </c>
      <c r="I165" t="s">
        <v>3624</v>
      </c>
      <c r="J165" t="s">
        <v>3903</v>
      </c>
      <c r="K165" t="s">
        <v>3903</v>
      </c>
    </row>
  </sheetData>
  <pageMargins left="0.7" right="0.7" top="0.75" bottom="0.75" header="0.3" footer="0.3"/>
  <pageSetup orientation="portrait" r:id="rId1"/>
  <headerFooter alignWithMargins="0"/>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F9D37-9383-4FDE-A8A6-B09DA5BA1905}">
  <sheetPr codeName="Sheet16">
    <outlinePr summaryBelow="0"/>
  </sheetPr>
  <dimension ref="A1:K122"/>
  <sheetViews>
    <sheetView workbookViewId="0">
      <selection activeCell="J16" sqref="J16"/>
    </sheetView>
  </sheetViews>
  <sheetFormatPr defaultColWidth="9.109375" defaultRowHeight="14.4" x14ac:dyDescent="0.3"/>
  <cols>
    <col min="1" max="3" width="8.44140625" style="8" customWidth="1"/>
    <col min="4" max="5" width="14.33203125" style="8" customWidth="1"/>
    <col min="6" max="6" width="8.44140625" style="8" customWidth="1"/>
    <col min="7" max="7" width="13" style="8" customWidth="1"/>
    <col min="8" max="9" width="14.33203125" style="8" customWidth="1"/>
    <col min="10" max="10" width="14.21875" style="8" customWidth="1"/>
    <col min="11" max="11" width="17.44140625" style="8" customWidth="1"/>
    <col min="12" max="16384" width="9.109375" style="8"/>
  </cols>
  <sheetData>
    <row r="1" spans="1:11" ht="13.5" customHeight="1" x14ac:dyDescent="0.3">
      <c r="A1" t="s">
        <v>899</v>
      </c>
      <c r="B1" t="s">
        <v>905</v>
      </c>
      <c r="C1" t="s">
        <v>906</v>
      </c>
      <c r="D1" t="s">
        <v>907</v>
      </c>
      <c r="E1" t="s">
        <v>908</v>
      </c>
      <c r="F1" t="s">
        <v>1303</v>
      </c>
      <c r="G1" t="s">
        <v>3880</v>
      </c>
      <c r="H1" t="s">
        <v>1302</v>
      </c>
      <c r="I1" t="s">
        <v>1301</v>
      </c>
      <c r="J1" t="s">
        <v>1300</v>
      </c>
      <c r="K1" t="s">
        <v>1299</v>
      </c>
    </row>
    <row r="2" spans="1:11" x14ac:dyDescent="0.3">
      <c r="A2">
        <v>14678</v>
      </c>
      <c r="B2">
        <v>3</v>
      </c>
      <c r="C2">
        <v>99161</v>
      </c>
      <c r="D2" t="s">
        <v>2192</v>
      </c>
      <c r="E2" t="s">
        <v>845</v>
      </c>
      <c r="F2">
        <v>1</v>
      </c>
      <c r="G2">
        <v>44581</v>
      </c>
      <c r="H2" t="s">
        <v>2448</v>
      </c>
      <c r="I2" t="s">
        <v>2447</v>
      </c>
      <c r="J2" t="s">
        <v>3981</v>
      </c>
      <c r="K2" t="s">
        <v>4093</v>
      </c>
    </row>
    <row r="3" spans="1:11" x14ac:dyDescent="0.3">
      <c r="A3">
        <v>8473</v>
      </c>
      <c r="B3">
        <v>3</v>
      </c>
      <c r="C3">
        <v>99031</v>
      </c>
      <c r="D3" t="s">
        <v>1154</v>
      </c>
      <c r="E3" t="s">
        <v>393</v>
      </c>
      <c r="F3">
        <v>5</v>
      </c>
      <c r="G3">
        <v>44581</v>
      </c>
      <c r="H3" t="s">
        <v>5659</v>
      </c>
      <c r="I3" t="s">
        <v>5658</v>
      </c>
      <c r="J3" t="s">
        <v>5240</v>
      </c>
      <c r="K3" t="s">
        <v>3903</v>
      </c>
    </row>
    <row r="4" spans="1:11" x14ac:dyDescent="0.3">
      <c r="A4">
        <v>4332</v>
      </c>
      <c r="B4">
        <v>3</v>
      </c>
      <c r="C4">
        <v>224030</v>
      </c>
      <c r="D4" t="s">
        <v>949</v>
      </c>
      <c r="E4" t="s">
        <v>168</v>
      </c>
      <c r="F4">
        <v>10</v>
      </c>
      <c r="G4">
        <v>44581</v>
      </c>
      <c r="H4" t="s">
        <v>5657</v>
      </c>
      <c r="I4" t="s">
        <v>5656</v>
      </c>
      <c r="J4" t="s">
        <v>4003</v>
      </c>
      <c r="K4" t="s">
        <v>5655</v>
      </c>
    </row>
    <row r="5" spans="1:11" x14ac:dyDescent="0.3">
      <c r="A5">
        <v>13626</v>
      </c>
      <c r="B5">
        <v>3</v>
      </c>
      <c r="C5">
        <v>99103</v>
      </c>
      <c r="D5" t="s">
        <v>1387</v>
      </c>
      <c r="E5" t="s">
        <v>756</v>
      </c>
      <c r="F5">
        <v>15</v>
      </c>
      <c r="G5">
        <v>44581</v>
      </c>
      <c r="H5" t="s">
        <v>5654</v>
      </c>
      <c r="I5" t="s">
        <v>5653</v>
      </c>
      <c r="J5" t="s">
        <v>4086</v>
      </c>
      <c r="K5" t="s">
        <v>4698</v>
      </c>
    </row>
    <row r="6" spans="1:11" x14ac:dyDescent="0.3">
      <c r="A6">
        <v>8472</v>
      </c>
      <c r="B6">
        <v>3</v>
      </c>
      <c r="C6">
        <v>99031</v>
      </c>
      <c r="D6" t="s">
        <v>953</v>
      </c>
      <c r="E6" t="s">
        <v>392</v>
      </c>
      <c r="F6">
        <v>20</v>
      </c>
      <c r="G6">
        <v>44581</v>
      </c>
      <c r="H6" t="s">
        <v>5652</v>
      </c>
      <c r="I6" t="s">
        <v>5651</v>
      </c>
      <c r="J6" t="s">
        <v>5650</v>
      </c>
      <c r="K6" t="s">
        <v>4200</v>
      </c>
    </row>
    <row r="7" spans="1:11" x14ac:dyDescent="0.3">
      <c r="A7">
        <v>4321</v>
      </c>
      <c r="B7">
        <v>3</v>
      </c>
      <c r="C7">
        <v>223941</v>
      </c>
      <c r="D7" t="s">
        <v>949</v>
      </c>
      <c r="E7" t="s">
        <v>162</v>
      </c>
      <c r="F7">
        <v>25</v>
      </c>
      <c r="G7">
        <v>44581</v>
      </c>
      <c r="H7" t="s">
        <v>5649</v>
      </c>
      <c r="I7" t="s">
        <v>5648</v>
      </c>
      <c r="J7" t="s">
        <v>4926</v>
      </c>
      <c r="K7" t="s">
        <v>5647</v>
      </c>
    </row>
    <row r="8" spans="1:11" x14ac:dyDescent="0.3">
      <c r="A8">
        <v>4518</v>
      </c>
      <c r="B8">
        <v>3</v>
      </c>
      <c r="C8">
        <v>99061</v>
      </c>
      <c r="D8" t="s">
        <v>2212</v>
      </c>
      <c r="E8" t="s">
        <v>236</v>
      </c>
      <c r="F8">
        <v>30</v>
      </c>
      <c r="G8">
        <v>44581</v>
      </c>
      <c r="H8" t="s">
        <v>5646</v>
      </c>
      <c r="I8" t="s">
        <v>5645</v>
      </c>
      <c r="J8" t="s">
        <v>4477</v>
      </c>
      <c r="K8" t="s">
        <v>3926</v>
      </c>
    </row>
    <row r="9" spans="1:11" x14ac:dyDescent="0.3">
      <c r="A9">
        <v>4151</v>
      </c>
      <c r="B9">
        <v>3</v>
      </c>
      <c r="C9">
        <v>99061</v>
      </c>
      <c r="D9" t="s">
        <v>2209</v>
      </c>
      <c r="E9" t="s">
        <v>101</v>
      </c>
      <c r="F9">
        <v>35</v>
      </c>
      <c r="G9">
        <v>44581</v>
      </c>
      <c r="H9" t="s">
        <v>5644</v>
      </c>
      <c r="I9" t="s">
        <v>5643</v>
      </c>
      <c r="J9" t="s">
        <v>5642</v>
      </c>
      <c r="K9" t="s">
        <v>5183</v>
      </c>
    </row>
    <row r="10" spans="1:11" x14ac:dyDescent="0.3">
      <c r="A10">
        <v>11172</v>
      </c>
      <c r="B10">
        <v>3</v>
      </c>
      <c r="C10">
        <v>231816</v>
      </c>
      <c r="D10" t="s">
        <v>949</v>
      </c>
      <c r="E10" t="s">
        <v>561</v>
      </c>
      <c r="F10">
        <v>45</v>
      </c>
      <c r="G10">
        <v>44581</v>
      </c>
      <c r="H10" t="s">
        <v>5641</v>
      </c>
      <c r="I10" t="s">
        <v>5640</v>
      </c>
      <c r="J10" t="s">
        <v>5639</v>
      </c>
      <c r="K10" t="s">
        <v>4577</v>
      </c>
    </row>
    <row r="11" spans="1:11" x14ac:dyDescent="0.3">
      <c r="A11">
        <v>11202</v>
      </c>
      <c r="B11">
        <v>3</v>
      </c>
      <c r="C11">
        <v>231816</v>
      </c>
      <c r="D11" t="s">
        <v>953</v>
      </c>
      <c r="E11" t="s">
        <v>562</v>
      </c>
      <c r="F11">
        <v>50</v>
      </c>
      <c r="G11">
        <v>44581</v>
      </c>
      <c r="H11" t="s">
        <v>5638</v>
      </c>
      <c r="I11" t="s">
        <v>5637</v>
      </c>
      <c r="J11" t="s">
        <v>5636</v>
      </c>
      <c r="K11" t="s">
        <v>5635</v>
      </c>
    </row>
    <row r="12" spans="1:11" x14ac:dyDescent="0.3">
      <c r="A12">
        <v>11215</v>
      </c>
      <c r="B12">
        <v>3</v>
      </c>
      <c r="C12">
        <v>231816</v>
      </c>
      <c r="D12" t="s">
        <v>1154</v>
      </c>
      <c r="E12" t="s">
        <v>563</v>
      </c>
      <c r="F12">
        <v>55</v>
      </c>
      <c r="G12">
        <v>44581</v>
      </c>
      <c r="H12" t="s">
        <v>5634</v>
      </c>
      <c r="I12" t="s">
        <v>5633</v>
      </c>
      <c r="J12" t="s">
        <v>3982</v>
      </c>
      <c r="K12" t="s">
        <v>3936</v>
      </c>
    </row>
    <row r="13" spans="1:11" x14ac:dyDescent="0.3">
      <c r="A13">
        <v>13509</v>
      </c>
      <c r="B13">
        <v>3</v>
      </c>
      <c r="C13">
        <v>232943</v>
      </c>
      <c r="D13" t="s">
        <v>949</v>
      </c>
      <c r="E13" t="s">
        <v>526</v>
      </c>
      <c r="F13">
        <v>65</v>
      </c>
      <c r="G13">
        <v>44581</v>
      </c>
      <c r="H13" t="s">
        <v>5632</v>
      </c>
      <c r="I13" t="s">
        <v>5631</v>
      </c>
      <c r="J13" t="s">
        <v>5630</v>
      </c>
      <c r="K13" t="s">
        <v>4795</v>
      </c>
    </row>
    <row r="14" spans="1:11" x14ac:dyDescent="0.3">
      <c r="A14">
        <v>9221</v>
      </c>
      <c r="B14">
        <v>3</v>
      </c>
      <c r="C14">
        <v>230385</v>
      </c>
      <c r="D14" t="s">
        <v>949</v>
      </c>
      <c r="E14" t="s">
        <v>466</v>
      </c>
      <c r="F14">
        <v>75</v>
      </c>
      <c r="G14">
        <v>44581</v>
      </c>
      <c r="H14" t="s">
        <v>5629</v>
      </c>
      <c r="I14" t="s">
        <v>5628</v>
      </c>
      <c r="J14" t="s">
        <v>4892</v>
      </c>
      <c r="K14" t="s">
        <v>5627</v>
      </c>
    </row>
    <row r="15" spans="1:11" x14ac:dyDescent="0.3">
      <c r="A15">
        <v>4322</v>
      </c>
      <c r="B15">
        <v>3</v>
      </c>
      <c r="C15">
        <v>223944</v>
      </c>
      <c r="D15" t="s">
        <v>949</v>
      </c>
      <c r="E15" t="s">
        <v>163</v>
      </c>
      <c r="F15">
        <v>80</v>
      </c>
      <c r="G15">
        <v>44581</v>
      </c>
      <c r="H15" t="s">
        <v>5626</v>
      </c>
      <c r="I15" t="s">
        <v>5625</v>
      </c>
      <c r="J15" t="s">
        <v>4998</v>
      </c>
      <c r="K15" t="s">
        <v>4528</v>
      </c>
    </row>
    <row r="16" spans="1:11" x14ac:dyDescent="0.3">
      <c r="A16">
        <v>13638</v>
      </c>
      <c r="B16">
        <v>3</v>
      </c>
      <c r="C16">
        <v>99103</v>
      </c>
      <c r="D16" t="s">
        <v>1542</v>
      </c>
      <c r="E16" t="s">
        <v>761</v>
      </c>
      <c r="F16">
        <v>82</v>
      </c>
      <c r="G16">
        <v>44581</v>
      </c>
      <c r="H16" t="s">
        <v>5624</v>
      </c>
      <c r="I16" t="s">
        <v>1111</v>
      </c>
      <c r="J16" t="s">
        <v>5321</v>
      </c>
      <c r="K16" t="s">
        <v>5623</v>
      </c>
    </row>
    <row r="17" spans="1:11" x14ac:dyDescent="0.3">
      <c r="A17">
        <v>14676</v>
      </c>
      <c r="B17">
        <v>3</v>
      </c>
      <c r="C17">
        <v>99062</v>
      </c>
      <c r="D17" t="s">
        <v>2192</v>
      </c>
      <c r="E17" t="s">
        <v>844</v>
      </c>
      <c r="F17">
        <v>90</v>
      </c>
      <c r="G17">
        <v>44581</v>
      </c>
      <c r="H17" t="s">
        <v>1817</v>
      </c>
      <c r="I17" t="s">
        <v>5622</v>
      </c>
      <c r="J17" t="s">
        <v>5621</v>
      </c>
      <c r="K17" t="s">
        <v>5620</v>
      </c>
    </row>
    <row r="18" spans="1:11" x14ac:dyDescent="0.3">
      <c r="A18">
        <v>9950</v>
      </c>
      <c r="B18">
        <v>3</v>
      </c>
      <c r="C18">
        <v>99031</v>
      </c>
      <c r="D18" t="s">
        <v>2189</v>
      </c>
      <c r="E18" t="s">
        <v>501</v>
      </c>
      <c r="F18">
        <v>95</v>
      </c>
      <c r="G18">
        <v>44581</v>
      </c>
      <c r="H18" t="s">
        <v>5619</v>
      </c>
      <c r="I18" t="s">
        <v>5618</v>
      </c>
      <c r="J18" t="s">
        <v>5313</v>
      </c>
      <c r="K18" t="s">
        <v>5617</v>
      </c>
    </row>
    <row r="19" spans="1:11" x14ac:dyDescent="0.3">
      <c r="A19">
        <v>3990</v>
      </c>
      <c r="B19">
        <v>3</v>
      </c>
      <c r="C19">
        <v>99061</v>
      </c>
      <c r="D19" t="s">
        <v>2186</v>
      </c>
      <c r="E19" t="s">
        <v>39</v>
      </c>
      <c r="F19">
        <v>100</v>
      </c>
      <c r="G19">
        <v>44581</v>
      </c>
      <c r="H19" t="s">
        <v>5616</v>
      </c>
      <c r="I19" t="s">
        <v>2951</v>
      </c>
      <c r="J19" t="s">
        <v>5615</v>
      </c>
      <c r="K19" t="s">
        <v>5614</v>
      </c>
    </row>
    <row r="20" spans="1:11" x14ac:dyDescent="0.3">
      <c r="A20">
        <v>3991</v>
      </c>
      <c r="B20">
        <v>3</v>
      </c>
      <c r="C20">
        <v>212941</v>
      </c>
      <c r="D20" t="s">
        <v>949</v>
      </c>
      <c r="E20" t="s">
        <v>40</v>
      </c>
      <c r="F20">
        <v>110</v>
      </c>
      <c r="G20">
        <v>44581</v>
      </c>
      <c r="H20" t="s">
        <v>5613</v>
      </c>
      <c r="I20" t="s">
        <v>5612</v>
      </c>
      <c r="J20" t="s">
        <v>3946</v>
      </c>
      <c r="K20" t="s">
        <v>5611</v>
      </c>
    </row>
    <row r="21" spans="1:11" x14ac:dyDescent="0.3">
      <c r="A21">
        <v>4103</v>
      </c>
      <c r="B21">
        <v>3</v>
      </c>
      <c r="C21">
        <v>218883</v>
      </c>
      <c r="D21" t="s">
        <v>949</v>
      </c>
      <c r="E21" t="s">
        <v>80</v>
      </c>
      <c r="F21">
        <v>115</v>
      </c>
      <c r="G21">
        <v>44581</v>
      </c>
      <c r="H21" t="s">
        <v>5610</v>
      </c>
      <c r="I21" t="s">
        <v>5609</v>
      </c>
      <c r="J21" t="s">
        <v>4189</v>
      </c>
      <c r="K21" t="s">
        <v>4213</v>
      </c>
    </row>
    <row r="22" spans="1:11" x14ac:dyDescent="0.3">
      <c r="A22">
        <v>11281</v>
      </c>
      <c r="B22">
        <v>3</v>
      </c>
      <c r="C22">
        <v>99031</v>
      </c>
      <c r="D22" t="s">
        <v>2179</v>
      </c>
      <c r="E22" t="s">
        <v>573</v>
      </c>
      <c r="F22">
        <v>120</v>
      </c>
      <c r="G22">
        <v>44581</v>
      </c>
      <c r="H22" t="s">
        <v>5608</v>
      </c>
      <c r="I22" t="s">
        <v>5607</v>
      </c>
      <c r="J22" t="s">
        <v>5606</v>
      </c>
      <c r="K22" t="s">
        <v>5487</v>
      </c>
    </row>
    <row r="23" spans="1:11" x14ac:dyDescent="0.3">
      <c r="A23">
        <v>12862</v>
      </c>
      <c r="B23">
        <v>3</v>
      </c>
      <c r="C23">
        <v>232789</v>
      </c>
      <c r="D23" t="s">
        <v>949</v>
      </c>
      <c r="E23" t="s">
        <v>719</v>
      </c>
      <c r="F23">
        <v>130</v>
      </c>
      <c r="G23">
        <v>44581</v>
      </c>
      <c r="H23" t="s">
        <v>5605</v>
      </c>
      <c r="I23" t="s">
        <v>5604</v>
      </c>
      <c r="J23" t="s">
        <v>5603</v>
      </c>
      <c r="K23" t="s">
        <v>4344</v>
      </c>
    </row>
    <row r="24" spans="1:11" x14ac:dyDescent="0.3">
      <c r="A24">
        <v>14672</v>
      </c>
      <c r="B24">
        <v>3</v>
      </c>
      <c r="C24">
        <v>233486</v>
      </c>
      <c r="D24" t="s">
        <v>949</v>
      </c>
      <c r="E24" t="s">
        <v>843</v>
      </c>
      <c r="F24">
        <v>135</v>
      </c>
      <c r="G24">
        <v>44581</v>
      </c>
      <c r="H24" t="s">
        <v>5602</v>
      </c>
      <c r="I24" t="s">
        <v>5601</v>
      </c>
      <c r="J24" t="s">
        <v>5600</v>
      </c>
      <c r="K24" t="s">
        <v>5599</v>
      </c>
    </row>
    <row r="25" spans="1:11" x14ac:dyDescent="0.3">
      <c r="A25">
        <v>8485</v>
      </c>
      <c r="B25">
        <v>3</v>
      </c>
      <c r="C25">
        <v>99031</v>
      </c>
      <c r="D25" t="s">
        <v>1133</v>
      </c>
      <c r="E25" t="s">
        <v>403</v>
      </c>
      <c r="F25">
        <v>140</v>
      </c>
      <c r="G25">
        <v>44581</v>
      </c>
      <c r="H25" t="s">
        <v>5598</v>
      </c>
      <c r="I25" t="s">
        <v>5597</v>
      </c>
      <c r="J25" t="s">
        <v>4279</v>
      </c>
      <c r="K25" t="s">
        <v>4351</v>
      </c>
    </row>
    <row r="26" spans="1:11" x14ac:dyDescent="0.3">
      <c r="A26">
        <v>13959</v>
      </c>
      <c r="B26">
        <v>3</v>
      </c>
      <c r="C26">
        <v>99031</v>
      </c>
      <c r="D26" t="s">
        <v>2170</v>
      </c>
      <c r="E26" t="s">
        <v>774</v>
      </c>
      <c r="F26">
        <v>152</v>
      </c>
      <c r="G26">
        <v>44581</v>
      </c>
      <c r="H26" t="s">
        <v>5596</v>
      </c>
      <c r="I26" t="s">
        <v>5595</v>
      </c>
      <c r="J26" t="s">
        <v>3929</v>
      </c>
      <c r="K26" t="s">
        <v>3981</v>
      </c>
    </row>
    <row r="27" spans="1:11" x14ac:dyDescent="0.3">
      <c r="A27">
        <v>4828</v>
      </c>
      <c r="B27">
        <v>3</v>
      </c>
      <c r="C27">
        <v>230079</v>
      </c>
      <c r="D27" t="s">
        <v>949</v>
      </c>
      <c r="E27" t="s">
        <v>355</v>
      </c>
      <c r="F27">
        <v>155</v>
      </c>
      <c r="G27">
        <v>44581</v>
      </c>
      <c r="H27" t="s">
        <v>5594</v>
      </c>
      <c r="I27" t="s">
        <v>5593</v>
      </c>
      <c r="J27" t="s">
        <v>4249</v>
      </c>
      <c r="K27" t="s">
        <v>5542</v>
      </c>
    </row>
    <row r="28" spans="1:11" x14ac:dyDescent="0.3">
      <c r="A28">
        <v>8521</v>
      </c>
      <c r="B28">
        <v>13</v>
      </c>
      <c r="C28">
        <v>99031</v>
      </c>
      <c r="D28" t="s">
        <v>2160</v>
      </c>
      <c r="E28" t="s">
        <v>418</v>
      </c>
      <c r="F28">
        <v>1</v>
      </c>
      <c r="G28">
        <v>44581</v>
      </c>
      <c r="H28" t="s">
        <v>5592</v>
      </c>
      <c r="I28" t="s">
        <v>5591</v>
      </c>
      <c r="J28" t="s">
        <v>5536</v>
      </c>
      <c r="K28" t="s">
        <v>3903</v>
      </c>
    </row>
    <row r="29" spans="1:11" x14ac:dyDescent="0.3">
      <c r="A29">
        <v>8523</v>
      </c>
      <c r="B29">
        <v>13</v>
      </c>
      <c r="C29">
        <v>99031</v>
      </c>
      <c r="D29" t="s">
        <v>2163</v>
      </c>
      <c r="E29" t="s">
        <v>420</v>
      </c>
      <c r="F29">
        <v>2</v>
      </c>
      <c r="G29">
        <v>44581</v>
      </c>
      <c r="H29" t="s">
        <v>5590</v>
      </c>
      <c r="I29" t="s">
        <v>5589</v>
      </c>
      <c r="J29" t="s">
        <v>4898</v>
      </c>
      <c r="K29" t="s">
        <v>5588</v>
      </c>
    </row>
    <row r="30" spans="1:11" x14ac:dyDescent="0.3">
      <c r="A30">
        <v>14180</v>
      </c>
      <c r="B30">
        <v>13</v>
      </c>
      <c r="C30">
        <v>99117</v>
      </c>
      <c r="D30" t="s">
        <v>2160</v>
      </c>
      <c r="E30" t="s">
        <v>793</v>
      </c>
      <c r="F30">
        <v>3</v>
      </c>
      <c r="G30">
        <v>44581</v>
      </c>
      <c r="H30" t="s">
        <v>5587</v>
      </c>
      <c r="I30" t="s">
        <v>5586</v>
      </c>
      <c r="J30" t="s">
        <v>4769</v>
      </c>
      <c r="K30" t="s">
        <v>5585</v>
      </c>
    </row>
    <row r="31" spans="1:11" x14ac:dyDescent="0.3">
      <c r="A31">
        <v>14212</v>
      </c>
      <c r="B31">
        <v>13</v>
      </c>
      <c r="C31">
        <v>99117</v>
      </c>
      <c r="D31" t="s">
        <v>2157</v>
      </c>
      <c r="E31" t="s">
        <v>798</v>
      </c>
      <c r="F31">
        <v>4</v>
      </c>
      <c r="G31">
        <v>44581</v>
      </c>
      <c r="H31" t="s">
        <v>5584</v>
      </c>
      <c r="I31" t="s">
        <v>5583</v>
      </c>
      <c r="J31" t="s">
        <v>5582</v>
      </c>
      <c r="K31" t="s">
        <v>4510</v>
      </c>
    </row>
    <row r="32" spans="1:11" x14ac:dyDescent="0.3">
      <c r="A32">
        <v>4586</v>
      </c>
      <c r="B32">
        <v>13</v>
      </c>
      <c r="C32">
        <v>228138</v>
      </c>
      <c r="D32" t="s">
        <v>949</v>
      </c>
      <c r="E32" t="s">
        <v>252</v>
      </c>
      <c r="F32">
        <v>5</v>
      </c>
      <c r="G32">
        <v>44581</v>
      </c>
      <c r="H32" t="s">
        <v>5581</v>
      </c>
      <c r="I32" t="s">
        <v>5580</v>
      </c>
      <c r="J32" t="s">
        <v>5579</v>
      </c>
      <c r="K32" t="s">
        <v>5578</v>
      </c>
    </row>
    <row r="33" spans="1:11" x14ac:dyDescent="0.3">
      <c r="A33">
        <v>4168</v>
      </c>
      <c r="B33">
        <v>13</v>
      </c>
      <c r="C33">
        <v>220672</v>
      </c>
      <c r="D33" t="s">
        <v>949</v>
      </c>
      <c r="E33" t="s">
        <v>106</v>
      </c>
      <c r="F33">
        <v>6</v>
      </c>
      <c r="G33">
        <v>44581</v>
      </c>
      <c r="H33" t="s">
        <v>5577</v>
      </c>
      <c r="I33" t="s">
        <v>5576</v>
      </c>
      <c r="J33" t="s">
        <v>5575</v>
      </c>
      <c r="K33" t="s">
        <v>5305</v>
      </c>
    </row>
    <row r="34" spans="1:11" x14ac:dyDescent="0.3">
      <c r="A34">
        <v>4594</v>
      </c>
      <c r="B34">
        <v>13</v>
      </c>
      <c r="C34">
        <v>228208</v>
      </c>
      <c r="D34" t="s">
        <v>949</v>
      </c>
      <c r="E34" t="s">
        <v>256</v>
      </c>
      <c r="F34">
        <v>7</v>
      </c>
      <c r="G34">
        <v>44581</v>
      </c>
      <c r="H34" t="s">
        <v>5574</v>
      </c>
      <c r="I34" t="s">
        <v>5573</v>
      </c>
      <c r="J34" t="s">
        <v>3978</v>
      </c>
      <c r="K34" t="s">
        <v>5270</v>
      </c>
    </row>
    <row r="35" spans="1:11" x14ac:dyDescent="0.3">
      <c r="A35">
        <v>8342</v>
      </c>
      <c r="B35">
        <v>13</v>
      </c>
      <c r="C35">
        <v>229698</v>
      </c>
      <c r="D35" t="s">
        <v>949</v>
      </c>
      <c r="E35" t="s">
        <v>387</v>
      </c>
      <c r="F35">
        <v>8</v>
      </c>
      <c r="G35">
        <v>44581</v>
      </c>
      <c r="H35" t="s">
        <v>5572</v>
      </c>
      <c r="I35" t="s">
        <v>5571</v>
      </c>
      <c r="J35" t="s">
        <v>4146</v>
      </c>
      <c r="K35" t="s">
        <v>5057</v>
      </c>
    </row>
    <row r="36" spans="1:11" x14ac:dyDescent="0.3">
      <c r="A36">
        <v>14746</v>
      </c>
      <c r="B36">
        <v>13</v>
      </c>
      <c r="C36">
        <v>233331</v>
      </c>
      <c r="D36" t="s">
        <v>949</v>
      </c>
      <c r="E36" t="s">
        <v>851</v>
      </c>
      <c r="F36">
        <v>9</v>
      </c>
      <c r="G36">
        <v>44581</v>
      </c>
      <c r="H36" t="s">
        <v>5570</v>
      </c>
      <c r="I36" t="s">
        <v>5569</v>
      </c>
      <c r="J36" t="s">
        <v>4772</v>
      </c>
      <c r="K36" t="s">
        <v>5568</v>
      </c>
    </row>
    <row r="37" spans="1:11" x14ac:dyDescent="0.3">
      <c r="A37">
        <v>10699</v>
      </c>
      <c r="B37">
        <v>13</v>
      </c>
      <c r="C37">
        <v>231592</v>
      </c>
      <c r="D37" t="s">
        <v>949</v>
      </c>
      <c r="E37" t="s">
        <v>546</v>
      </c>
      <c r="F37">
        <v>13</v>
      </c>
      <c r="G37">
        <v>44581</v>
      </c>
      <c r="H37" t="s">
        <v>5567</v>
      </c>
      <c r="I37" t="s">
        <v>5566</v>
      </c>
      <c r="J37" t="s">
        <v>4278</v>
      </c>
      <c r="K37" t="s">
        <v>5565</v>
      </c>
    </row>
    <row r="38" spans="1:11" x14ac:dyDescent="0.3">
      <c r="A38">
        <v>4614</v>
      </c>
      <c r="B38">
        <v>13</v>
      </c>
      <c r="C38">
        <v>228350</v>
      </c>
      <c r="D38" t="s">
        <v>949</v>
      </c>
      <c r="E38" t="s">
        <v>262</v>
      </c>
      <c r="F38">
        <v>13</v>
      </c>
      <c r="G38">
        <v>44581</v>
      </c>
      <c r="H38" t="s">
        <v>5564</v>
      </c>
      <c r="I38" t="s">
        <v>5563</v>
      </c>
      <c r="J38" t="s">
        <v>5562</v>
      </c>
      <c r="K38" t="s">
        <v>5561</v>
      </c>
    </row>
    <row r="39" spans="1:11" x14ac:dyDescent="0.3">
      <c r="A39">
        <v>8695</v>
      </c>
      <c r="B39">
        <v>13</v>
      </c>
      <c r="C39">
        <v>229890</v>
      </c>
      <c r="D39" t="s">
        <v>949</v>
      </c>
      <c r="E39" t="s">
        <v>444</v>
      </c>
      <c r="F39">
        <v>14</v>
      </c>
      <c r="G39">
        <v>44581</v>
      </c>
      <c r="H39" t="s">
        <v>5560</v>
      </c>
      <c r="I39" t="s">
        <v>3387</v>
      </c>
      <c r="J39" t="s">
        <v>5559</v>
      </c>
      <c r="K39" t="s">
        <v>4649</v>
      </c>
    </row>
    <row r="40" spans="1:11" x14ac:dyDescent="0.3">
      <c r="A40">
        <v>9232</v>
      </c>
      <c r="B40">
        <v>13</v>
      </c>
      <c r="C40">
        <v>230394</v>
      </c>
      <c r="D40" t="s">
        <v>949</v>
      </c>
      <c r="E40" t="s">
        <v>468</v>
      </c>
      <c r="F40">
        <v>15</v>
      </c>
      <c r="G40">
        <v>44581</v>
      </c>
      <c r="H40" t="s">
        <v>5217</v>
      </c>
      <c r="I40" t="s">
        <v>5558</v>
      </c>
      <c r="J40" t="s">
        <v>5557</v>
      </c>
      <c r="K40" t="s">
        <v>4427</v>
      </c>
    </row>
    <row r="41" spans="1:11" x14ac:dyDescent="0.3">
      <c r="A41">
        <v>3907</v>
      </c>
      <c r="B41">
        <v>13</v>
      </c>
      <c r="C41">
        <v>203646</v>
      </c>
      <c r="D41" t="s">
        <v>949</v>
      </c>
      <c r="E41" t="s">
        <v>6</v>
      </c>
      <c r="F41">
        <v>17</v>
      </c>
      <c r="G41">
        <v>44581</v>
      </c>
      <c r="H41" t="s">
        <v>1112</v>
      </c>
      <c r="I41" t="s">
        <v>5556</v>
      </c>
      <c r="J41" t="s">
        <v>5555</v>
      </c>
      <c r="K41" t="s">
        <v>5554</v>
      </c>
    </row>
    <row r="42" spans="1:11" x14ac:dyDescent="0.3">
      <c r="A42">
        <v>4644</v>
      </c>
      <c r="B42">
        <v>13</v>
      </c>
      <c r="C42">
        <v>228581</v>
      </c>
      <c r="D42" t="s">
        <v>949</v>
      </c>
      <c r="E42" t="s">
        <v>274</v>
      </c>
      <c r="F42">
        <v>18</v>
      </c>
      <c r="G42">
        <v>44581</v>
      </c>
      <c r="H42" t="s">
        <v>5553</v>
      </c>
      <c r="I42" t="s">
        <v>5552</v>
      </c>
      <c r="J42" t="s">
        <v>4080</v>
      </c>
      <c r="K42" t="s">
        <v>5551</v>
      </c>
    </row>
    <row r="43" spans="1:11" x14ac:dyDescent="0.3">
      <c r="A43">
        <v>10310</v>
      </c>
      <c r="B43">
        <v>13</v>
      </c>
      <c r="C43">
        <v>231302</v>
      </c>
      <c r="D43" t="s">
        <v>949</v>
      </c>
      <c r="E43" t="s">
        <v>529</v>
      </c>
      <c r="F43">
        <v>22</v>
      </c>
      <c r="G43">
        <v>44581</v>
      </c>
      <c r="H43" t="s">
        <v>5550</v>
      </c>
      <c r="I43" t="s">
        <v>5549</v>
      </c>
      <c r="J43" t="s">
        <v>5548</v>
      </c>
      <c r="K43" t="s">
        <v>5547</v>
      </c>
    </row>
    <row r="44" spans="1:11" x14ac:dyDescent="0.3">
      <c r="A44">
        <v>12707</v>
      </c>
      <c r="B44">
        <v>13</v>
      </c>
      <c r="C44">
        <v>232718</v>
      </c>
      <c r="D44" t="s">
        <v>949</v>
      </c>
      <c r="E44" t="s">
        <v>705</v>
      </c>
      <c r="F44">
        <v>23</v>
      </c>
      <c r="G44">
        <v>44581</v>
      </c>
      <c r="H44" t="s">
        <v>5546</v>
      </c>
      <c r="I44" t="s">
        <v>5545</v>
      </c>
      <c r="J44" t="s">
        <v>5542</v>
      </c>
      <c r="K44" t="s">
        <v>5234</v>
      </c>
    </row>
    <row r="45" spans="1:11" x14ac:dyDescent="0.3">
      <c r="A45">
        <v>9707</v>
      </c>
      <c r="B45">
        <v>13</v>
      </c>
      <c r="C45">
        <v>230785</v>
      </c>
      <c r="D45" t="s">
        <v>949</v>
      </c>
      <c r="E45" t="s">
        <v>489</v>
      </c>
      <c r="F45">
        <v>24</v>
      </c>
      <c r="G45">
        <v>44581</v>
      </c>
      <c r="H45" t="s">
        <v>5544</v>
      </c>
      <c r="I45" t="s">
        <v>5543</v>
      </c>
      <c r="J45" t="s">
        <v>5542</v>
      </c>
      <c r="K45" t="s">
        <v>5541</v>
      </c>
    </row>
    <row r="46" spans="1:11" x14ac:dyDescent="0.3">
      <c r="A46">
        <v>14539</v>
      </c>
      <c r="B46">
        <v>13</v>
      </c>
      <c r="C46">
        <v>233247</v>
      </c>
      <c r="D46" t="s">
        <v>949</v>
      </c>
      <c r="E46" t="s">
        <v>822</v>
      </c>
      <c r="F46">
        <v>24</v>
      </c>
      <c r="G46">
        <v>44581</v>
      </c>
      <c r="H46" t="s">
        <v>5540</v>
      </c>
      <c r="I46" t="s">
        <v>5539</v>
      </c>
      <c r="J46" t="s">
        <v>3982</v>
      </c>
      <c r="K46" t="s">
        <v>4065</v>
      </c>
    </row>
    <row r="47" spans="1:11" x14ac:dyDescent="0.3">
      <c r="A47">
        <v>3915</v>
      </c>
      <c r="B47">
        <v>13</v>
      </c>
      <c r="C47">
        <v>205630</v>
      </c>
      <c r="D47" t="s">
        <v>949</v>
      </c>
      <c r="E47" t="s">
        <v>9</v>
      </c>
      <c r="F47">
        <v>26</v>
      </c>
      <c r="G47">
        <v>44581</v>
      </c>
      <c r="H47" t="s">
        <v>5538</v>
      </c>
      <c r="I47" t="s">
        <v>5537</v>
      </c>
      <c r="J47" t="s">
        <v>5536</v>
      </c>
      <c r="K47" t="s">
        <v>5535</v>
      </c>
    </row>
    <row r="48" spans="1:11" x14ac:dyDescent="0.3">
      <c r="A48">
        <v>4200</v>
      </c>
      <c r="B48">
        <v>13</v>
      </c>
      <c r="C48">
        <v>221309</v>
      </c>
      <c r="D48" t="s">
        <v>949</v>
      </c>
      <c r="E48" t="s">
        <v>120</v>
      </c>
      <c r="F48">
        <v>27</v>
      </c>
      <c r="G48">
        <v>44581</v>
      </c>
      <c r="H48" t="s">
        <v>5534</v>
      </c>
      <c r="I48" t="s">
        <v>5533</v>
      </c>
      <c r="J48" t="s">
        <v>5532</v>
      </c>
      <c r="K48" t="s">
        <v>5531</v>
      </c>
    </row>
    <row r="49" spans="1:11" x14ac:dyDescent="0.3">
      <c r="A49">
        <v>9166</v>
      </c>
      <c r="B49">
        <v>13</v>
      </c>
      <c r="C49">
        <v>230342</v>
      </c>
      <c r="D49" t="s">
        <v>949</v>
      </c>
      <c r="E49" t="s">
        <v>463</v>
      </c>
      <c r="F49">
        <v>28</v>
      </c>
      <c r="G49">
        <v>44581</v>
      </c>
      <c r="H49" t="s">
        <v>5530</v>
      </c>
      <c r="I49" t="s">
        <v>5529</v>
      </c>
      <c r="J49" t="s">
        <v>5514</v>
      </c>
      <c r="K49" t="s">
        <v>5528</v>
      </c>
    </row>
    <row r="50" spans="1:11" x14ac:dyDescent="0.3">
      <c r="A50">
        <v>15593</v>
      </c>
      <c r="B50">
        <v>23</v>
      </c>
      <c r="C50">
        <v>99031</v>
      </c>
      <c r="D50" t="s">
        <v>2115</v>
      </c>
      <c r="E50" t="s">
        <v>888</v>
      </c>
      <c r="F50">
        <v>1</v>
      </c>
      <c r="G50">
        <v>44581</v>
      </c>
      <c r="H50" t="s">
        <v>5527</v>
      </c>
      <c r="I50" t="s">
        <v>5526</v>
      </c>
      <c r="J50" t="s">
        <v>5525</v>
      </c>
      <c r="K50" t="s">
        <v>5124</v>
      </c>
    </row>
    <row r="51" spans="1:11" x14ac:dyDescent="0.3">
      <c r="A51">
        <v>4618</v>
      </c>
      <c r="B51">
        <v>23</v>
      </c>
      <c r="C51">
        <v>99062</v>
      </c>
      <c r="D51" t="s">
        <v>1585</v>
      </c>
      <c r="E51" t="s">
        <v>263</v>
      </c>
      <c r="F51">
        <v>2</v>
      </c>
      <c r="G51">
        <v>44581</v>
      </c>
      <c r="H51" t="s">
        <v>5524</v>
      </c>
      <c r="I51" t="s">
        <v>5523</v>
      </c>
      <c r="J51" t="s">
        <v>5080</v>
      </c>
      <c r="K51" t="s">
        <v>3903</v>
      </c>
    </row>
    <row r="52" spans="1:11" x14ac:dyDescent="0.3">
      <c r="A52">
        <v>4618</v>
      </c>
      <c r="B52">
        <v>23</v>
      </c>
      <c r="C52">
        <v>99062</v>
      </c>
      <c r="D52" t="s">
        <v>1585</v>
      </c>
      <c r="E52" t="s">
        <v>263</v>
      </c>
      <c r="F52">
        <v>2</v>
      </c>
      <c r="G52">
        <v>44581</v>
      </c>
      <c r="H52" t="s">
        <v>5522</v>
      </c>
      <c r="I52" t="s">
        <v>5521</v>
      </c>
      <c r="J52" t="s">
        <v>3946</v>
      </c>
      <c r="K52" t="s">
        <v>4014</v>
      </c>
    </row>
    <row r="53" spans="1:11" x14ac:dyDescent="0.3">
      <c r="A53">
        <v>8557</v>
      </c>
      <c r="B53">
        <v>23</v>
      </c>
      <c r="C53">
        <v>99031</v>
      </c>
      <c r="D53" t="s">
        <v>1283</v>
      </c>
      <c r="E53" t="s">
        <v>435</v>
      </c>
      <c r="F53">
        <v>3</v>
      </c>
      <c r="G53">
        <v>44581</v>
      </c>
      <c r="H53" t="s">
        <v>1285</v>
      </c>
      <c r="I53" t="s">
        <v>5520</v>
      </c>
      <c r="J53" t="s">
        <v>5519</v>
      </c>
      <c r="K53" t="s">
        <v>4014</v>
      </c>
    </row>
    <row r="54" spans="1:11" x14ac:dyDescent="0.3">
      <c r="A54">
        <v>8005</v>
      </c>
      <c r="B54">
        <v>23</v>
      </c>
      <c r="C54">
        <v>229524</v>
      </c>
      <c r="D54" t="s">
        <v>949</v>
      </c>
      <c r="E54" t="s">
        <v>378</v>
      </c>
      <c r="F54">
        <v>45</v>
      </c>
      <c r="G54">
        <v>44581</v>
      </c>
      <c r="H54" t="s">
        <v>5518</v>
      </c>
      <c r="I54" t="s">
        <v>5517</v>
      </c>
      <c r="J54" t="s">
        <v>3985</v>
      </c>
      <c r="K54" t="s">
        <v>3936</v>
      </c>
    </row>
    <row r="55" spans="1:11" x14ac:dyDescent="0.3">
      <c r="A55">
        <v>10389</v>
      </c>
      <c r="B55">
        <v>23</v>
      </c>
      <c r="C55">
        <v>231362</v>
      </c>
      <c r="D55" t="s">
        <v>949</v>
      </c>
      <c r="E55" t="s">
        <v>535</v>
      </c>
      <c r="F55">
        <v>55</v>
      </c>
      <c r="G55">
        <v>44581</v>
      </c>
      <c r="H55" t="s">
        <v>5516</v>
      </c>
      <c r="I55" t="s">
        <v>5515</v>
      </c>
      <c r="J55" t="s">
        <v>5514</v>
      </c>
      <c r="K55" t="s">
        <v>4214</v>
      </c>
    </row>
    <row r="56" spans="1:11" x14ac:dyDescent="0.3">
      <c r="A56">
        <v>4766</v>
      </c>
      <c r="B56">
        <v>23</v>
      </c>
      <c r="C56">
        <v>229310</v>
      </c>
      <c r="D56" t="s">
        <v>949</v>
      </c>
      <c r="E56" t="s">
        <v>327</v>
      </c>
      <c r="F56">
        <v>65</v>
      </c>
      <c r="G56">
        <v>44581</v>
      </c>
      <c r="H56" t="s">
        <v>5513</v>
      </c>
      <c r="I56" t="s">
        <v>5512</v>
      </c>
      <c r="J56" t="s">
        <v>5511</v>
      </c>
      <c r="K56" t="s">
        <v>4735</v>
      </c>
    </row>
    <row r="57" spans="1:11" x14ac:dyDescent="0.3">
      <c r="A57">
        <v>4716</v>
      </c>
      <c r="B57">
        <v>23</v>
      </c>
      <c r="C57">
        <v>229260</v>
      </c>
      <c r="D57" t="s">
        <v>949</v>
      </c>
      <c r="E57" t="s">
        <v>303</v>
      </c>
      <c r="F57">
        <v>85</v>
      </c>
      <c r="G57">
        <v>44581</v>
      </c>
      <c r="H57" t="s">
        <v>1885</v>
      </c>
      <c r="I57" t="s">
        <v>5510</v>
      </c>
      <c r="J57" t="s">
        <v>5050</v>
      </c>
      <c r="K57" t="s">
        <v>4707</v>
      </c>
    </row>
    <row r="58" spans="1:11" x14ac:dyDescent="0.3">
      <c r="A58">
        <v>9405</v>
      </c>
      <c r="B58">
        <v>23</v>
      </c>
      <c r="C58">
        <v>230548</v>
      </c>
      <c r="D58" t="s">
        <v>949</v>
      </c>
      <c r="E58" t="s">
        <v>477</v>
      </c>
      <c r="F58">
        <v>90</v>
      </c>
      <c r="G58">
        <v>44581</v>
      </c>
      <c r="H58" t="s">
        <v>5509</v>
      </c>
      <c r="I58" t="s">
        <v>5508</v>
      </c>
      <c r="J58" t="s">
        <v>5414</v>
      </c>
      <c r="K58" t="s">
        <v>4693</v>
      </c>
    </row>
    <row r="59" spans="1:11" x14ac:dyDescent="0.3">
      <c r="A59">
        <v>10815</v>
      </c>
      <c r="B59">
        <v>23</v>
      </c>
      <c r="C59">
        <v>231650</v>
      </c>
      <c r="D59" t="s">
        <v>949</v>
      </c>
      <c r="E59" t="s">
        <v>548</v>
      </c>
      <c r="F59">
        <v>110</v>
      </c>
      <c r="G59">
        <v>44581</v>
      </c>
      <c r="H59" t="s">
        <v>5507</v>
      </c>
      <c r="I59" t="s">
        <v>5506</v>
      </c>
      <c r="J59" t="s">
        <v>5505</v>
      </c>
      <c r="K59" t="s">
        <v>4317</v>
      </c>
    </row>
    <row r="60" spans="1:11" x14ac:dyDescent="0.3">
      <c r="A60">
        <v>4839</v>
      </c>
      <c r="B60">
        <v>23</v>
      </c>
      <c r="C60">
        <v>230106</v>
      </c>
      <c r="D60" t="s">
        <v>949</v>
      </c>
      <c r="E60" t="s">
        <v>361</v>
      </c>
      <c r="F60">
        <v>120</v>
      </c>
      <c r="G60">
        <v>44581</v>
      </c>
      <c r="H60" t="s">
        <v>5504</v>
      </c>
      <c r="I60" t="s">
        <v>5503</v>
      </c>
      <c r="J60" t="s">
        <v>5502</v>
      </c>
      <c r="K60" t="s">
        <v>4477</v>
      </c>
    </row>
    <row r="61" spans="1:11" x14ac:dyDescent="0.3">
      <c r="A61">
        <v>4838</v>
      </c>
      <c r="B61">
        <v>23</v>
      </c>
      <c r="C61">
        <v>230105</v>
      </c>
      <c r="D61" t="s">
        <v>949</v>
      </c>
      <c r="E61" t="s">
        <v>360</v>
      </c>
      <c r="F61">
        <v>130</v>
      </c>
      <c r="G61">
        <v>44581</v>
      </c>
      <c r="H61" t="s">
        <v>5501</v>
      </c>
      <c r="I61" t="s">
        <v>5500</v>
      </c>
      <c r="J61" t="s">
        <v>4814</v>
      </c>
      <c r="K61" t="s">
        <v>5499</v>
      </c>
    </row>
    <row r="62" spans="1:11" x14ac:dyDescent="0.3">
      <c r="A62">
        <v>8551</v>
      </c>
      <c r="B62">
        <v>23</v>
      </c>
      <c r="C62">
        <v>99031</v>
      </c>
      <c r="D62" t="s">
        <v>2090</v>
      </c>
      <c r="E62" t="s">
        <v>430</v>
      </c>
      <c r="F62">
        <v>140</v>
      </c>
      <c r="G62">
        <v>44581</v>
      </c>
      <c r="H62" t="s">
        <v>2261</v>
      </c>
      <c r="I62" t="s">
        <v>5498</v>
      </c>
      <c r="J62" t="s">
        <v>4140</v>
      </c>
      <c r="K62" t="s">
        <v>5497</v>
      </c>
    </row>
    <row r="63" spans="1:11" x14ac:dyDescent="0.3">
      <c r="A63">
        <v>9938</v>
      </c>
      <c r="B63">
        <v>23</v>
      </c>
      <c r="C63">
        <v>230974</v>
      </c>
      <c r="D63" t="s">
        <v>949</v>
      </c>
      <c r="E63" t="s">
        <v>500</v>
      </c>
      <c r="F63">
        <v>150</v>
      </c>
      <c r="G63">
        <v>44581</v>
      </c>
      <c r="H63" t="s">
        <v>5496</v>
      </c>
      <c r="I63" t="s">
        <v>5495</v>
      </c>
      <c r="J63" t="s">
        <v>4477</v>
      </c>
      <c r="K63" t="s">
        <v>5494</v>
      </c>
    </row>
    <row r="64" spans="1:11" x14ac:dyDescent="0.3">
      <c r="A64">
        <v>12389</v>
      </c>
      <c r="B64">
        <v>23</v>
      </c>
      <c r="C64">
        <v>232525</v>
      </c>
      <c r="D64" t="s">
        <v>949</v>
      </c>
      <c r="E64" t="s">
        <v>664</v>
      </c>
      <c r="F64">
        <v>155</v>
      </c>
      <c r="G64">
        <v>44581</v>
      </c>
      <c r="H64" t="s">
        <v>5493</v>
      </c>
      <c r="I64" t="s">
        <v>5492</v>
      </c>
      <c r="J64" t="s">
        <v>5491</v>
      </c>
      <c r="K64" t="s">
        <v>5490</v>
      </c>
    </row>
    <row r="65" spans="1:11" x14ac:dyDescent="0.3">
      <c r="A65">
        <v>10708</v>
      </c>
      <c r="B65">
        <v>23</v>
      </c>
      <c r="C65">
        <v>231600</v>
      </c>
      <c r="D65" t="s">
        <v>949</v>
      </c>
      <c r="E65" t="s">
        <v>547</v>
      </c>
      <c r="F65">
        <v>160</v>
      </c>
      <c r="G65">
        <v>44581</v>
      </c>
      <c r="H65" t="s">
        <v>5489</v>
      </c>
      <c r="I65" t="s">
        <v>5488</v>
      </c>
      <c r="J65" t="s">
        <v>4625</v>
      </c>
      <c r="K65" t="s">
        <v>5487</v>
      </c>
    </row>
    <row r="66" spans="1:11" x14ac:dyDescent="0.3">
      <c r="A66">
        <v>4643</v>
      </c>
      <c r="B66">
        <v>23</v>
      </c>
      <c r="C66">
        <v>228556</v>
      </c>
      <c r="D66" t="s">
        <v>949</v>
      </c>
      <c r="E66" t="s">
        <v>273</v>
      </c>
      <c r="F66">
        <v>175</v>
      </c>
      <c r="G66">
        <v>44581</v>
      </c>
      <c r="H66" t="s">
        <v>3637</v>
      </c>
      <c r="I66" t="s">
        <v>5486</v>
      </c>
      <c r="J66" t="s">
        <v>5206</v>
      </c>
      <c r="K66" t="s">
        <v>3912</v>
      </c>
    </row>
    <row r="67" spans="1:11" x14ac:dyDescent="0.3">
      <c r="A67">
        <v>4846</v>
      </c>
      <c r="B67">
        <v>23</v>
      </c>
      <c r="C67">
        <v>230138</v>
      </c>
      <c r="D67" t="s">
        <v>949</v>
      </c>
      <c r="E67" t="s">
        <v>362</v>
      </c>
      <c r="F67">
        <v>180</v>
      </c>
      <c r="G67">
        <v>44581</v>
      </c>
      <c r="H67" t="s">
        <v>5485</v>
      </c>
      <c r="I67" t="s">
        <v>5484</v>
      </c>
      <c r="J67" t="s">
        <v>4310</v>
      </c>
      <c r="K67" t="s">
        <v>4432</v>
      </c>
    </row>
    <row r="68" spans="1:11" x14ac:dyDescent="0.3">
      <c r="A68">
        <v>9972</v>
      </c>
      <c r="B68">
        <v>23</v>
      </c>
      <c r="C68">
        <v>231003</v>
      </c>
      <c r="D68" t="s">
        <v>949</v>
      </c>
      <c r="E68" t="s">
        <v>504</v>
      </c>
      <c r="F68">
        <v>195</v>
      </c>
      <c r="G68">
        <v>44581</v>
      </c>
      <c r="H68" t="s">
        <v>5483</v>
      </c>
      <c r="I68" t="s">
        <v>5482</v>
      </c>
      <c r="J68" t="s">
        <v>5097</v>
      </c>
      <c r="K68" t="s">
        <v>5481</v>
      </c>
    </row>
    <row r="69" spans="1:11" x14ac:dyDescent="0.3">
      <c r="A69">
        <v>12756</v>
      </c>
      <c r="B69">
        <v>23</v>
      </c>
      <c r="C69">
        <v>232749</v>
      </c>
      <c r="D69" t="s">
        <v>949</v>
      </c>
      <c r="E69" t="s">
        <v>710</v>
      </c>
      <c r="F69">
        <v>201</v>
      </c>
      <c r="G69">
        <v>44581</v>
      </c>
      <c r="H69" t="s">
        <v>5480</v>
      </c>
      <c r="I69" t="s">
        <v>5479</v>
      </c>
      <c r="J69" t="s">
        <v>5478</v>
      </c>
      <c r="K69" t="s">
        <v>4577</v>
      </c>
    </row>
    <row r="70" spans="1:11" x14ac:dyDescent="0.3">
      <c r="A70">
        <v>3981</v>
      </c>
      <c r="B70">
        <v>23</v>
      </c>
      <c r="C70">
        <v>211646</v>
      </c>
      <c r="D70" t="s">
        <v>949</v>
      </c>
      <c r="E70" t="s">
        <v>35</v>
      </c>
      <c r="F70">
        <v>205</v>
      </c>
      <c r="G70">
        <v>44581</v>
      </c>
      <c r="H70" t="s">
        <v>2183</v>
      </c>
      <c r="I70" t="s">
        <v>5477</v>
      </c>
      <c r="J70" t="s">
        <v>3909</v>
      </c>
      <c r="K70" t="s">
        <v>5476</v>
      </c>
    </row>
    <row r="71" spans="1:11" x14ac:dyDescent="0.3">
      <c r="A71">
        <v>14975</v>
      </c>
      <c r="B71">
        <v>32</v>
      </c>
      <c r="C71">
        <v>233424</v>
      </c>
      <c r="D71" t="s">
        <v>949</v>
      </c>
      <c r="E71" t="s">
        <v>883</v>
      </c>
      <c r="F71">
        <v>1</v>
      </c>
      <c r="G71">
        <v>44581</v>
      </c>
      <c r="H71" t="s">
        <v>5475</v>
      </c>
      <c r="I71" t="s">
        <v>5474</v>
      </c>
      <c r="J71" t="s">
        <v>5473</v>
      </c>
      <c r="K71" t="s">
        <v>3903</v>
      </c>
    </row>
    <row r="72" spans="1:11" x14ac:dyDescent="0.3">
      <c r="A72">
        <v>13082</v>
      </c>
      <c r="B72">
        <v>32</v>
      </c>
      <c r="C72">
        <v>99161</v>
      </c>
      <c r="D72" t="s">
        <v>1649</v>
      </c>
      <c r="E72" t="s">
        <v>732</v>
      </c>
      <c r="F72">
        <v>1</v>
      </c>
      <c r="G72">
        <v>44581</v>
      </c>
      <c r="H72" t="s">
        <v>5472</v>
      </c>
      <c r="I72" t="s">
        <v>5471</v>
      </c>
      <c r="J72" t="s">
        <v>4014</v>
      </c>
      <c r="K72" t="s">
        <v>5470</v>
      </c>
    </row>
    <row r="73" spans="1:11" x14ac:dyDescent="0.3">
      <c r="A73">
        <v>14975</v>
      </c>
      <c r="B73">
        <v>32</v>
      </c>
      <c r="C73">
        <v>233424</v>
      </c>
      <c r="D73" t="s">
        <v>949</v>
      </c>
      <c r="E73" t="s">
        <v>883</v>
      </c>
      <c r="F73">
        <v>1</v>
      </c>
      <c r="G73">
        <v>44581</v>
      </c>
      <c r="H73" t="s">
        <v>5469</v>
      </c>
      <c r="I73" t="s">
        <v>5468</v>
      </c>
      <c r="J73" t="s">
        <v>3981</v>
      </c>
      <c r="K73" t="s">
        <v>4014</v>
      </c>
    </row>
    <row r="74" spans="1:11" x14ac:dyDescent="0.3">
      <c r="A74">
        <v>4027</v>
      </c>
      <c r="B74">
        <v>32</v>
      </c>
      <c r="C74">
        <v>99061</v>
      </c>
      <c r="D74" t="s">
        <v>1649</v>
      </c>
      <c r="E74" t="s">
        <v>54</v>
      </c>
      <c r="F74">
        <v>2</v>
      </c>
      <c r="G74">
        <v>44581</v>
      </c>
      <c r="H74" t="s">
        <v>5467</v>
      </c>
      <c r="I74" t="s">
        <v>5466</v>
      </c>
      <c r="J74" t="s">
        <v>3929</v>
      </c>
      <c r="K74" t="s">
        <v>5465</v>
      </c>
    </row>
    <row r="75" spans="1:11" x14ac:dyDescent="0.3">
      <c r="A75">
        <v>13271</v>
      </c>
      <c r="B75">
        <v>32</v>
      </c>
      <c r="C75">
        <v>99031</v>
      </c>
      <c r="D75" t="s">
        <v>2066</v>
      </c>
      <c r="E75" t="s">
        <v>740</v>
      </c>
      <c r="F75">
        <v>4</v>
      </c>
      <c r="G75">
        <v>44581</v>
      </c>
      <c r="H75" t="s">
        <v>5464</v>
      </c>
      <c r="I75" t="s">
        <v>2530</v>
      </c>
      <c r="J75" t="s">
        <v>4484</v>
      </c>
      <c r="K75" t="s">
        <v>5463</v>
      </c>
    </row>
    <row r="76" spans="1:11" x14ac:dyDescent="0.3">
      <c r="A76">
        <v>13641</v>
      </c>
      <c r="B76">
        <v>32</v>
      </c>
      <c r="C76">
        <v>99103</v>
      </c>
      <c r="D76" t="s">
        <v>1581</v>
      </c>
      <c r="E76" t="s">
        <v>763</v>
      </c>
      <c r="F76">
        <v>8</v>
      </c>
      <c r="G76">
        <v>44581</v>
      </c>
      <c r="H76" t="s">
        <v>5462</v>
      </c>
      <c r="I76" t="s">
        <v>5461</v>
      </c>
      <c r="J76" t="s">
        <v>5460</v>
      </c>
      <c r="K76" t="s">
        <v>5459</v>
      </c>
    </row>
    <row r="77" spans="1:11" x14ac:dyDescent="0.3">
      <c r="A77">
        <v>4350</v>
      </c>
      <c r="B77">
        <v>32</v>
      </c>
      <c r="C77">
        <v>224350</v>
      </c>
      <c r="D77" t="s">
        <v>949</v>
      </c>
      <c r="E77" t="s">
        <v>175</v>
      </c>
      <c r="F77">
        <v>9</v>
      </c>
      <c r="G77">
        <v>44581</v>
      </c>
      <c r="H77" t="s">
        <v>5458</v>
      </c>
      <c r="I77" t="s">
        <v>2631</v>
      </c>
      <c r="J77" t="s">
        <v>3929</v>
      </c>
      <c r="K77" t="s">
        <v>5457</v>
      </c>
    </row>
    <row r="78" spans="1:11" x14ac:dyDescent="0.3">
      <c r="A78">
        <v>4142</v>
      </c>
      <c r="B78">
        <v>32</v>
      </c>
      <c r="C78">
        <v>220011</v>
      </c>
      <c r="D78" t="s">
        <v>949</v>
      </c>
      <c r="E78" t="s">
        <v>95</v>
      </c>
      <c r="F78">
        <v>10</v>
      </c>
      <c r="G78">
        <v>44581</v>
      </c>
      <c r="H78" t="s">
        <v>1275</v>
      </c>
      <c r="I78" t="s">
        <v>5456</v>
      </c>
      <c r="J78" t="s">
        <v>4435</v>
      </c>
      <c r="K78" t="s">
        <v>4888</v>
      </c>
    </row>
    <row r="79" spans="1:11" x14ac:dyDescent="0.3">
      <c r="A79">
        <v>4441</v>
      </c>
      <c r="B79">
        <v>32</v>
      </c>
      <c r="C79">
        <v>226234</v>
      </c>
      <c r="D79" t="s">
        <v>949</v>
      </c>
      <c r="E79" t="s">
        <v>204</v>
      </c>
      <c r="F79">
        <v>15</v>
      </c>
      <c r="G79">
        <v>44581</v>
      </c>
      <c r="H79" t="s">
        <v>5455</v>
      </c>
      <c r="I79" t="s">
        <v>5454</v>
      </c>
      <c r="J79" t="s">
        <v>5453</v>
      </c>
      <c r="K79" t="s">
        <v>5452</v>
      </c>
    </row>
    <row r="80" spans="1:11" x14ac:dyDescent="0.3">
      <c r="A80">
        <v>9005</v>
      </c>
      <c r="B80">
        <v>32</v>
      </c>
      <c r="C80">
        <v>230209</v>
      </c>
      <c r="D80" t="s">
        <v>949</v>
      </c>
      <c r="E80" t="s">
        <v>457</v>
      </c>
      <c r="F80">
        <v>20</v>
      </c>
      <c r="G80">
        <v>44581</v>
      </c>
      <c r="H80" t="s">
        <v>5451</v>
      </c>
      <c r="I80" t="s">
        <v>5450</v>
      </c>
      <c r="J80" t="s">
        <v>3947</v>
      </c>
      <c r="K80" t="s">
        <v>5449</v>
      </c>
    </row>
    <row r="81" spans="1:11" x14ac:dyDescent="0.3">
      <c r="A81">
        <v>14628</v>
      </c>
      <c r="B81">
        <v>32</v>
      </c>
      <c r="C81">
        <v>233284</v>
      </c>
      <c r="D81" t="s">
        <v>949</v>
      </c>
      <c r="E81" t="s">
        <v>835</v>
      </c>
      <c r="F81">
        <v>21</v>
      </c>
      <c r="G81">
        <v>44581</v>
      </c>
      <c r="H81" t="s">
        <v>5448</v>
      </c>
      <c r="I81" t="s">
        <v>5447</v>
      </c>
      <c r="J81" t="s">
        <v>5446</v>
      </c>
      <c r="K81" t="s">
        <v>3978</v>
      </c>
    </row>
    <row r="82" spans="1:11" x14ac:dyDescent="0.3">
      <c r="A82">
        <v>14343</v>
      </c>
      <c r="B82">
        <v>32</v>
      </c>
      <c r="C82">
        <v>233171</v>
      </c>
      <c r="D82" t="s">
        <v>949</v>
      </c>
      <c r="E82" t="s">
        <v>809</v>
      </c>
      <c r="F82">
        <v>22</v>
      </c>
      <c r="G82">
        <v>44581</v>
      </c>
      <c r="H82" t="s">
        <v>1862</v>
      </c>
      <c r="I82" t="s">
        <v>5445</v>
      </c>
      <c r="J82" t="s">
        <v>4021</v>
      </c>
      <c r="K82" t="s">
        <v>4042</v>
      </c>
    </row>
    <row r="83" spans="1:11" x14ac:dyDescent="0.3">
      <c r="A83">
        <v>10869</v>
      </c>
      <c r="B83">
        <v>32</v>
      </c>
      <c r="C83">
        <v>231675</v>
      </c>
      <c r="D83" t="s">
        <v>949</v>
      </c>
      <c r="E83" t="s">
        <v>550</v>
      </c>
      <c r="F83">
        <v>25</v>
      </c>
      <c r="G83">
        <v>44581</v>
      </c>
      <c r="H83" t="s">
        <v>2838</v>
      </c>
      <c r="I83" t="s">
        <v>5444</v>
      </c>
      <c r="J83" t="s">
        <v>5443</v>
      </c>
      <c r="K83" t="s">
        <v>5442</v>
      </c>
    </row>
    <row r="84" spans="1:11" x14ac:dyDescent="0.3">
      <c r="A84">
        <v>14030</v>
      </c>
      <c r="B84">
        <v>32</v>
      </c>
      <c r="C84">
        <v>233028</v>
      </c>
      <c r="D84" t="s">
        <v>949</v>
      </c>
      <c r="E84" t="s">
        <v>775</v>
      </c>
      <c r="F84">
        <v>30</v>
      </c>
      <c r="G84">
        <v>44581</v>
      </c>
      <c r="H84" t="s">
        <v>5441</v>
      </c>
      <c r="I84" t="s">
        <v>5440</v>
      </c>
      <c r="J84" t="s">
        <v>4663</v>
      </c>
      <c r="K84" t="s">
        <v>3981</v>
      </c>
    </row>
    <row r="85" spans="1:11" x14ac:dyDescent="0.3">
      <c r="A85">
        <v>14829</v>
      </c>
      <c r="B85">
        <v>32</v>
      </c>
      <c r="C85">
        <v>233367</v>
      </c>
      <c r="D85" t="s">
        <v>949</v>
      </c>
      <c r="E85" t="s">
        <v>862</v>
      </c>
      <c r="F85">
        <v>49</v>
      </c>
      <c r="G85">
        <v>44581</v>
      </c>
      <c r="H85" t="s">
        <v>5439</v>
      </c>
      <c r="I85" t="s">
        <v>5438</v>
      </c>
      <c r="J85" t="s">
        <v>4025</v>
      </c>
      <c r="K85" t="s">
        <v>4713</v>
      </c>
    </row>
    <row r="86" spans="1:11" x14ac:dyDescent="0.3">
      <c r="A86">
        <v>4538</v>
      </c>
      <c r="B86">
        <v>32</v>
      </c>
      <c r="C86">
        <v>227636</v>
      </c>
      <c r="D86" t="s">
        <v>949</v>
      </c>
      <c r="E86" t="s">
        <v>244</v>
      </c>
      <c r="F86">
        <v>55</v>
      </c>
      <c r="G86">
        <v>44581</v>
      </c>
      <c r="H86" t="s">
        <v>5437</v>
      </c>
      <c r="I86" t="s">
        <v>5436</v>
      </c>
      <c r="J86" t="s">
        <v>4563</v>
      </c>
      <c r="K86" t="s">
        <v>5435</v>
      </c>
    </row>
    <row r="87" spans="1:11" x14ac:dyDescent="0.3">
      <c r="A87">
        <v>8544</v>
      </c>
      <c r="B87">
        <v>32</v>
      </c>
      <c r="C87">
        <v>99031</v>
      </c>
      <c r="D87" t="s">
        <v>2042</v>
      </c>
      <c r="E87" t="s">
        <v>423</v>
      </c>
      <c r="F87">
        <v>60</v>
      </c>
      <c r="G87">
        <v>44581</v>
      </c>
      <c r="H87" t="s">
        <v>2664</v>
      </c>
      <c r="I87" t="s">
        <v>5434</v>
      </c>
      <c r="J87" t="s">
        <v>5433</v>
      </c>
      <c r="K87" t="s">
        <v>5432</v>
      </c>
    </row>
    <row r="88" spans="1:11" x14ac:dyDescent="0.3">
      <c r="A88">
        <v>14846</v>
      </c>
      <c r="B88">
        <v>32</v>
      </c>
      <c r="C88">
        <v>99031</v>
      </c>
      <c r="D88" t="s">
        <v>2039</v>
      </c>
      <c r="E88" t="s">
        <v>863</v>
      </c>
      <c r="F88">
        <v>62</v>
      </c>
      <c r="G88">
        <v>44581</v>
      </c>
      <c r="H88" t="s">
        <v>5431</v>
      </c>
      <c r="I88" t="s">
        <v>5430</v>
      </c>
      <c r="J88" t="s">
        <v>5429</v>
      </c>
      <c r="K88" t="s">
        <v>5428</v>
      </c>
    </row>
    <row r="89" spans="1:11" x14ac:dyDescent="0.3">
      <c r="A89">
        <v>14040</v>
      </c>
      <c r="B89">
        <v>32</v>
      </c>
      <c r="C89">
        <v>233033</v>
      </c>
      <c r="D89" t="s">
        <v>949</v>
      </c>
      <c r="E89" t="s">
        <v>776</v>
      </c>
      <c r="F89">
        <v>68</v>
      </c>
      <c r="G89">
        <v>44581</v>
      </c>
      <c r="H89" t="s">
        <v>5427</v>
      </c>
      <c r="I89" t="s">
        <v>4984</v>
      </c>
      <c r="J89" t="s">
        <v>4217</v>
      </c>
      <c r="K89" t="s">
        <v>4925</v>
      </c>
    </row>
    <row r="90" spans="1:11" x14ac:dyDescent="0.3">
      <c r="A90">
        <v>13734</v>
      </c>
      <c r="B90">
        <v>32</v>
      </c>
      <c r="C90">
        <v>232977</v>
      </c>
      <c r="D90" t="s">
        <v>949</v>
      </c>
      <c r="E90" t="s">
        <v>769</v>
      </c>
      <c r="F90">
        <v>70</v>
      </c>
      <c r="G90">
        <v>44581</v>
      </c>
      <c r="H90" t="s">
        <v>5426</v>
      </c>
      <c r="I90" t="s">
        <v>5425</v>
      </c>
      <c r="J90" t="s">
        <v>4626</v>
      </c>
      <c r="K90" t="s">
        <v>3929</v>
      </c>
    </row>
    <row r="91" spans="1:11" x14ac:dyDescent="0.3">
      <c r="A91">
        <v>3928</v>
      </c>
      <c r="B91">
        <v>32</v>
      </c>
      <c r="C91">
        <v>208011</v>
      </c>
      <c r="D91" t="s">
        <v>949</v>
      </c>
      <c r="E91" t="s">
        <v>14</v>
      </c>
      <c r="F91">
        <v>110</v>
      </c>
      <c r="G91">
        <v>44581</v>
      </c>
      <c r="H91" t="s">
        <v>5424</v>
      </c>
      <c r="I91" t="s">
        <v>5423</v>
      </c>
      <c r="J91" t="s">
        <v>5422</v>
      </c>
      <c r="K91" t="s">
        <v>4612</v>
      </c>
    </row>
    <row r="92" spans="1:11" x14ac:dyDescent="0.3">
      <c r="A92">
        <v>4140</v>
      </c>
      <c r="B92">
        <v>32</v>
      </c>
      <c r="C92">
        <v>219993</v>
      </c>
      <c r="D92" t="s">
        <v>949</v>
      </c>
      <c r="E92" t="s">
        <v>94</v>
      </c>
      <c r="F92">
        <v>125</v>
      </c>
      <c r="G92">
        <v>44581</v>
      </c>
      <c r="H92" t="s">
        <v>3691</v>
      </c>
      <c r="I92" t="s">
        <v>5421</v>
      </c>
      <c r="J92" t="s">
        <v>4003</v>
      </c>
      <c r="K92" t="s">
        <v>5420</v>
      </c>
    </row>
    <row r="93" spans="1:11" x14ac:dyDescent="0.3">
      <c r="A93">
        <v>13754</v>
      </c>
      <c r="B93">
        <v>32</v>
      </c>
      <c r="C93">
        <v>232979</v>
      </c>
      <c r="D93" t="s">
        <v>949</v>
      </c>
      <c r="E93" t="s">
        <v>770</v>
      </c>
      <c r="F93">
        <v>126</v>
      </c>
      <c r="G93">
        <v>44581</v>
      </c>
      <c r="H93" t="s">
        <v>5419</v>
      </c>
      <c r="I93" t="s">
        <v>5418</v>
      </c>
      <c r="J93" t="s">
        <v>5292</v>
      </c>
      <c r="K93" t="s">
        <v>5417</v>
      </c>
    </row>
    <row r="94" spans="1:11" x14ac:dyDescent="0.3">
      <c r="A94">
        <v>3937</v>
      </c>
      <c r="B94">
        <v>32</v>
      </c>
      <c r="C94">
        <v>208301</v>
      </c>
      <c r="D94" t="s">
        <v>949</v>
      </c>
      <c r="E94" t="s">
        <v>18</v>
      </c>
      <c r="F94">
        <v>140</v>
      </c>
      <c r="G94">
        <v>44581</v>
      </c>
      <c r="H94" t="s">
        <v>5416</v>
      </c>
      <c r="I94" t="s">
        <v>5415</v>
      </c>
      <c r="J94" t="s">
        <v>5042</v>
      </c>
      <c r="K94" t="s">
        <v>5414</v>
      </c>
    </row>
    <row r="95" spans="1:11" x14ac:dyDescent="0.3">
      <c r="A95">
        <v>4681</v>
      </c>
      <c r="B95">
        <v>32</v>
      </c>
      <c r="C95">
        <v>228910</v>
      </c>
      <c r="D95" t="s">
        <v>949</v>
      </c>
      <c r="E95" t="s">
        <v>287</v>
      </c>
      <c r="F95">
        <v>145</v>
      </c>
      <c r="G95">
        <v>44581</v>
      </c>
      <c r="H95" t="s">
        <v>5413</v>
      </c>
      <c r="I95" t="s">
        <v>5412</v>
      </c>
      <c r="J95" t="s">
        <v>5411</v>
      </c>
      <c r="K95" t="s">
        <v>3992</v>
      </c>
    </row>
    <row r="96" spans="1:11" x14ac:dyDescent="0.3">
      <c r="A96">
        <v>4361</v>
      </c>
      <c r="B96">
        <v>32</v>
      </c>
      <c r="C96">
        <v>224415</v>
      </c>
      <c r="D96" t="s">
        <v>949</v>
      </c>
      <c r="E96" t="s">
        <v>180</v>
      </c>
      <c r="F96">
        <v>170</v>
      </c>
      <c r="G96">
        <v>44581</v>
      </c>
      <c r="H96" t="s">
        <v>5410</v>
      </c>
      <c r="I96" t="s">
        <v>5409</v>
      </c>
      <c r="J96" t="s">
        <v>4193</v>
      </c>
      <c r="K96" t="s">
        <v>5408</v>
      </c>
    </row>
    <row r="97" spans="1:11" x14ac:dyDescent="0.3">
      <c r="A97">
        <v>14679</v>
      </c>
      <c r="B97">
        <v>32</v>
      </c>
      <c r="C97">
        <v>233303</v>
      </c>
      <c r="D97" t="s">
        <v>949</v>
      </c>
      <c r="E97" t="s">
        <v>846</v>
      </c>
      <c r="F97">
        <v>175</v>
      </c>
      <c r="G97">
        <v>44581</v>
      </c>
      <c r="H97" t="s">
        <v>5407</v>
      </c>
      <c r="I97" t="s">
        <v>5406</v>
      </c>
      <c r="J97" t="s">
        <v>4232</v>
      </c>
      <c r="K97" t="s">
        <v>5405</v>
      </c>
    </row>
    <row r="98" spans="1:11" x14ac:dyDescent="0.3">
      <c r="A98">
        <v>4706</v>
      </c>
      <c r="B98">
        <v>32</v>
      </c>
      <c r="C98">
        <v>229050</v>
      </c>
      <c r="D98" t="s">
        <v>949</v>
      </c>
      <c r="E98" t="s">
        <v>297</v>
      </c>
      <c r="F98">
        <v>190</v>
      </c>
      <c r="G98">
        <v>44581</v>
      </c>
      <c r="H98" t="s">
        <v>5404</v>
      </c>
      <c r="I98" t="s">
        <v>5403</v>
      </c>
      <c r="J98" t="s">
        <v>5221</v>
      </c>
      <c r="K98" t="s">
        <v>4235</v>
      </c>
    </row>
    <row r="99" spans="1:11" x14ac:dyDescent="0.3">
      <c r="A99">
        <v>4025</v>
      </c>
      <c r="B99">
        <v>32</v>
      </c>
      <c r="C99">
        <v>215767</v>
      </c>
      <c r="D99" t="s">
        <v>949</v>
      </c>
      <c r="E99" t="s">
        <v>53</v>
      </c>
      <c r="F99">
        <v>195</v>
      </c>
      <c r="G99">
        <v>44581</v>
      </c>
      <c r="H99" t="s">
        <v>5402</v>
      </c>
      <c r="I99" t="s">
        <v>5401</v>
      </c>
      <c r="J99" t="s">
        <v>3926</v>
      </c>
      <c r="K99" t="s">
        <v>5400</v>
      </c>
    </row>
    <row r="100" spans="1:11" x14ac:dyDescent="0.3">
      <c r="A100">
        <v>4613</v>
      </c>
      <c r="B100">
        <v>35</v>
      </c>
      <c r="C100">
        <v>299010</v>
      </c>
      <c r="D100" t="s">
        <v>1000</v>
      </c>
      <c r="E100" t="s">
        <v>261</v>
      </c>
      <c r="F100">
        <v>11</v>
      </c>
      <c r="G100">
        <v>44581</v>
      </c>
      <c r="H100" t="s">
        <v>5399</v>
      </c>
      <c r="I100" t="s">
        <v>5398</v>
      </c>
      <c r="J100" t="s">
        <v>4173</v>
      </c>
      <c r="K100" t="s">
        <v>5397</v>
      </c>
    </row>
    <row r="101" spans="1:11" x14ac:dyDescent="0.3">
      <c r="A101">
        <v>4458</v>
      </c>
      <c r="B101">
        <v>35</v>
      </c>
      <c r="C101">
        <v>299010</v>
      </c>
      <c r="D101" t="s">
        <v>999</v>
      </c>
      <c r="E101" t="s">
        <v>212</v>
      </c>
      <c r="F101">
        <v>15</v>
      </c>
      <c r="G101">
        <v>44581</v>
      </c>
      <c r="H101" t="s">
        <v>3624</v>
      </c>
      <c r="I101" t="s">
        <v>3624</v>
      </c>
      <c r="J101" t="s">
        <v>3903</v>
      </c>
      <c r="K101" t="s">
        <v>3903</v>
      </c>
    </row>
    <row r="102" spans="1:11" x14ac:dyDescent="0.3">
      <c r="A102">
        <v>4458</v>
      </c>
      <c r="B102">
        <v>35</v>
      </c>
      <c r="C102">
        <v>299010</v>
      </c>
      <c r="D102" t="s">
        <v>999</v>
      </c>
      <c r="E102" t="s">
        <v>212</v>
      </c>
      <c r="F102">
        <v>15</v>
      </c>
      <c r="G102">
        <v>44581</v>
      </c>
      <c r="H102" t="s">
        <v>5396</v>
      </c>
      <c r="I102" t="s">
        <v>5395</v>
      </c>
      <c r="J102" t="s">
        <v>3982</v>
      </c>
      <c r="K102" t="s">
        <v>4014</v>
      </c>
    </row>
    <row r="103" spans="1:11" x14ac:dyDescent="0.3">
      <c r="A103">
        <v>4349</v>
      </c>
      <c r="B103">
        <v>38</v>
      </c>
      <c r="C103">
        <v>224313</v>
      </c>
      <c r="D103" t="s">
        <v>949</v>
      </c>
      <c r="E103" t="s">
        <v>174</v>
      </c>
      <c r="F103">
        <v>5</v>
      </c>
      <c r="G103">
        <v>44581</v>
      </c>
      <c r="H103" t="s">
        <v>5394</v>
      </c>
      <c r="I103" t="s">
        <v>5393</v>
      </c>
      <c r="J103" t="s">
        <v>5392</v>
      </c>
      <c r="K103" t="s">
        <v>5391</v>
      </c>
    </row>
    <row r="104" spans="1:11" x14ac:dyDescent="0.3">
      <c r="A104">
        <v>8270</v>
      </c>
      <c r="B104">
        <v>38</v>
      </c>
      <c r="C104">
        <v>229640</v>
      </c>
      <c r="D104" t="s">
        <v>949</v>
      </c>
      <c r="E104" t="s">
        <v>382</v>
      </c>
      <c r="F104">
        <v>5</v>
      </c>
      <c r="G104">
        <v>44581</v>
      </c>
      <c r="H104" t="s">
        <v>2851</v>
      </c>
      <c r="I104" t="s">
        <v>5390</v>
      </c>
      <c r="J104" t="s">
        <v>3946</v>
      </c>
      <c r="K104" t="s">
        <v>4173</v>
      </c>
    </row>
    <row r="105" spans="1:11" x14ac:dyDescent="0.3">
      <c r="A105">
        <v>4349</v>
      </c>
      <c r="B105">
        <v>38</v>
      </c>
      <c r="C105">
        <v>224313</v>
      </c>
      <c r="D105" t="s">
        <v>949</v>
      </c>
      <c r="E105" t="s">
        <v>174</v>
      </c>
      <c r="F105">
        <v>5</v>
      </c>
      <c r="G105">
        <v>44581</v>
      </c>
      <c r="H105" t="s">
        <v>5389</v>
      </c>
      <c r="I105" t="s">
        <v>5388</v>
      </c>
      <c r="J105" t="s">
        <v>4173</v>
      </c>
      <c r="K105" t="s">
        <v>4014</v>
      </c>
    </row>
    <row r="106" spans="1:11" x14ac:dyDescent="0.3">
      <c r="A106">
        <v>12001</v>
      </c>
      <c r="B106">
        <v>38</v>
      </c>
      <c r="C106">
        <v>232311</v>
      </c>
      <c r="D106" t="s">
        <v>949</v>
      </c>
      <c r="E106" t="s">
        <v>1993</v>
      </c>
      <c r="F106">
        <v>19</v>
      </c>
      <c r="G106">
        <v>44581</v>
      </c>
      <c r="H106" t="s">
        <v>5387</v>
      </c>
      <c r="I106" t="s">
        <v>5386</v>
      </c>
      <c r="J106" t="s">
        <v>5385</v>
      </c>
      <c r="K106" t="s">
        <v>5384</v>
      </c>
    </row>
    <row r="107" spans="1:11" x14ac:dyDescent="0.3">
      <c r="A107">
        <v>4499</v>
      </c>
      <c r="B107">
        <v>38</v>
      </c>
      <c r="C107">
        <v>226920</v>
      </c>
      <c r="D107" t="s">
        <v>949</v>
      </c>
      <c r="E107" t="s">
        <v>226</v>
      </c>
      <c r="F107">
        <v>60</v>
      </c>
      <c r="G107">
        <v>44581</v>
      </c>
      <c r="H107" t="s">
        <v>5383</v>
      </c>
      <c r="I107" t="s">
        <v>4160</v>
      </c>
      <c r="J107" t="s">
        <v>4240</v>
      </c>
      <c r="K107" t="s">
        <v>5382</v>
      </c>
    </row>
    <row r="108" spans="1:11" x14ac:dyDescent="0.3">
      <c r="A108">
        <v>4501</v>
      </c>
      <c r="B108">
        <v>38</v>
      </c>
      <c r="C108">
        <v>226922</v>
      </c>
      <c r="D108" t="s">
        <v>949</v>
      </c>
      <c r="E108" t="s">
        <v>228</v>
      </c>
      <c r="F108">
        <v>80</v>
      </c>
      <c r="G108">
        <v>44581</v>
      </c>
      <c r="H108" t="s">
        <v>5381</v>
      </c>
      <c r="I108" t="s">
        <v>5380</v>
      </c>
      <c r="J108" t="s">
        <v>3943</v>
      </c>
      <c r="K108" t="s">
        <v>4898</v>
      </c>
    </row>
    <row r="109" spans="1:11" x14ac:dyDescent="0.3">
      <c r="A109">
        <v>4830</v>
      </c>
      <c r="B109">
        <v>38</v>
      </c>
      <c r="C109">
        <v>230084</v>
      </c>
      <c r="D109" t="s">
        <v>949</v>
      </c>
      <c r="E109" t="s">
        <v>356</v>
      </c>
      <c r="F109">
        <v>82</v>
      </c>
      <c r="G109">
        <v>44581</v>
      </c>
      <c r="H109" t="s">
        <v>5379</v>
      </c>
      <c r="I109" t="s">
        <v>5378</v>
      </c>
      <c r="J109" t="s">
        <v>3985</v>
      </c>
      <c r="K109" t="s">
        <v>3985</v>
      </c>
    </row>
    <row r="110" spans="1:11" x14ac:dyDescent="0.3">
      <c r="A110">
        <v>14826</v>
      </c>
      <c r="B110">
        <v>38</v>
      </c>
      <c r="C110">
        <v>233366</v>
      </c>
      <c r="D110" t="s">
        <v>949</v>
      </c>
      <c r="E110" t="s">
        <v>861</v>
      </c>
      <c r="F110">
        <v>85</v>
      </c>
      <c r="G110">
        <v>44581</v>
      </c>
      <c r="H110" t="s">
        <v>2103</v>
      </c>
      <c r="I110" t="s">
        <v>5377</v>
      </c>
      <c r="J110" t="s">
        <v>5376</v>
      </c>
      <c r="K110" t="s">
        <v>5375</v>
      </c>
    </row>
    <row r="111" spans="1:11" x14ac:dyDescent="0.3">
      <c r="A111">
        <v>12984</v>
      </c>
      <c r="B111">
        <v>38</v>
      </c>
      <c r="C111">
        <v>232850</v>
      </c>
      <c r="D111" t="s">
        <v>949</v>
      </c>
      <c r="E111" t="s">
        <v>727</v>
      </c>
      <c r="F111">
        <v>92</v>
      </c>
      <c r="G111">
        <v>44581</v>
      </c>
      <c r="H111" t="s">
        <v>5374</v>
      </c>
      <c r="I111" t="s">
        <v>5373</v>
      </c>
      <c r="J111" t="s">
        <v>3947</v>
      </c>
      <c r="K111" t="s">
        <v>3903</v>
      </c>
    </row>
    <row r="112" spans="1:11" x14ac:dyDescent="0.3">
      <c r="A112">
        <v>4771</v>
      </c>
      <c r="B112">
        <v>38</v>
      </c>
      <c r="C112">
        <v>229315</v>
      </c>
      <c r="D112" t="s">
        <v>949</v>
      </c>
      <c r="E112" t="s">
        <v>329</v>
      </c>
      <c r="F112">
        <v>92</v>
      </c>
      <c r="G112">
        <v>44581</v>
      </c>
      <c r="H112" t="s">
        <v>5372</v>
      </c>
      <c r="I112" t="s">
        <v>5371</v>
      </c>
      <c r="J112" t="s">
        <v>5370</v>
      </c>
      <c r="K112" t="s">
        <v>5369</v>
      </c>
    </row>
    <row r="113" spans="1:11" x14ac:dyDescent="0.3">
      <c r="A113">
        <v>4503</v>
      </c>
      <c r="B113">
        <v>38</v>
      </c>
      <c r="C113">
        <v>226924</v>
      </c>
      <c r="D113" t="s">
        <v>949</v>
      </c>
      <c r="E113" t="s">
        <v>230</v>
      </c>
      <c r="F113">
        <v>110</v>
      </c>
      <c r="G113">
        <v>44581</v>
      </c>
      <c r="H113" t="s">
        <v>5368</v>
      </c>
      <c r="I113" t="s">
        <v>5367</v>
      </c>
      <c r="J113" t="s">
        <v>3929</v>
      </c>
      <c r="K113" t="s">
        <v>3946</v>
      </c>
    </row>
    <row r="114" spans="1:11" x14ac:dyDescent="0.3">
      <c r="A114">
        <v>4504</v>
      </c>
      <c r="B114">
        <v>38</v>
      </c>
      <c r="C114">
        <v>226925</v>
      </c>
      <c r="D114" t="s">
        <v>949</v>
      </c>
      <c r="E114" t="s">
        <v>231</v>
      </c>
      <c r="F114">
        <v>140</v>
      </c>
      <c r="G114">
        <v>44581</v>
      </c>
      <c r="H114" t="s">
        <v>5366</v>
      </c>
      <c r="I114" t="s">
        <v>5365</v>
      </c>
      <c r="J114" t="s">
        <v>4232</v>
      </c>
      <c r="K114" t="s">
        <v>4065</v>
      </c>
    </row>
    <row r="115" spans="1:11" x14ac:dyDescent="0.3">
      <c r="A115">
        <v>4500</v>
      </c>
      <c r="B115">
        <v>38</v>
      </c>
      <c r="C115">
        <v>226921</v>
      </c>
      <c r="D115" t="s">
        <v>949</v>
      </c>
      <c r="E115" t="s">
        <v>227</v>
      </c>
      <c r="F115">
        <v>150</v>
      </c>
      <c r="G115">
        <v>44581</v>
      </c>
      <c r="H115" t="s">
        <v>5364</v>
      </c>
      <c r="I115" t="s">
        <v>5363</v>
      </c>
      <c r="J115" t="s">
        <v>5362</v>
      </c>
      <c r="K115" t="s">
        <v>5361</v>
      </c>
    </row>
    <row r="116" spans="1:11" x14ac:dyDescent="0.3">
      <c r="A116">
        <v>4502</v>
      </c>
      <c r="B116">
        <v>38</v>
      </c>
      <c r="C116">
        <v>226923</v>
      </c>
      <c r="D116" t="s">
        <v>949</v>
      </c>
      <c r="E116" t="s">
        <v>229</v>
      </c>
      <c r="F116">
        <v>160</v>
      </c>
      <c r="G116">
        <v>44581</v>
      </c>
      <c r="H116" t="s">
        <v>5360</v>
      </c>
      <c r="I116" t="s">
        <v>2413</v>
      </c>
      <c r="J116" t="s">
        <v>5359</v>
      </c>
      <c r="K116" t="s">
        <v>4093</v>
      </c>
    </row>
    <row r="117" spans="1:11" x14ac:dyDescent="0.3">
      <c r="A117">
        <v>12062</v>
      </c>
      <c r="B117">
        <v>38</v>
      </c>
      <c r="C117">
        <v>232348</v>
      </c>
      <c r="D117" t="s">
        <v>949</v>
      </c>
      <c r="E117" t="s">
        <v>635</v>
      </c>
      <c r="F117">
        <v>162</v>
      </c>
      <c r="G117">
        <v>44581</v>
      </c>
      <c r="H117" t="s">
        <v>5358</v>
      </c>
      <c r="I117" t="s">
        <v>5357</v>
      </c>
      <c r="J117" t="s">
        <v>5356</v>
      </c>
      <c r="K117" t="s">
        <v>5355</v>
      </c>
    </row>
    <row r="118" spans="1:11" x14ac:dyDescent="0.3">
      <c r="A118">
        <v>11887</v>
      </c>
      <c r="B118">
        <v>38</v>
      </c>
      <c r="C118">
        <v>232261</v>
      </c>
      <c r="D118" t="s">
        <v>949</v>
      </c>
      <c r="E118" t="s">
        <v>607</v>
      </c>
      <c r="F118">
        <v>167</v>
      </c>
      <c r="G118">
        <v>44581</v>
      </c>
      <c r="H118" t="s">
        <v>5354</v>
      </c>
      <c r="I118" t="s">
        <v>5353</v>
      </c>
      <c r="J118" t="s">
        <v>4810</v>
      </c>
      <c r="K118" t="s">
        <v>5352</v>
      </c>
    </row>
    <row r="119" spans="1:11" x14ac:dyDescent="0.3">
      <c r="A119">
        <v>12349</v>
      </c>
      <c r="B119">
        <v>38</v>
      </c>
      <c r="C119">
        <v>232505</v>
      </c>
      <c r="D119" t="s">
        <v>949</v>
      </c>
      <c r="E119" t="s">
        <v>660</v>
      </c>
      <c r="F119">
        <v>172</v>
      </c>
      <c r="G119">
        <v>44581</v>
      </c>
      <c r="H119" t="s">
        <v>2403</v>
      </c>
      <c r="I119" t="s">
        <v>5351</v>
      </c>
      <c r="J119" t="s">
        <v>5350</v>
      </c>
      <c r="K119" t="s">
        <v>4206</v>
      </c>
    </row>
    <row r="120" spans="1:11" x14ac:dyDescent="0.3">
      <c r="A120">
        <v>12584</v>
      </c>
      <c r="B120">
        <v>38</v>
      </c>
      <c r="C120">
        <v>232638</v>
      </c>
      <c r="D120" t="s">
        <v>949</v>
      </c>
      <c r="E120" t="s">
        <v>693</v>
      </c>
      <c r="F120">
        <v>175</v>
      </c>
      <c r="G120">
        <v>44581</v>
      </c>
      <c r="H120" t="s">
        <v>5349</v>
      </c>
      <c r="I120" t="s">
        <v>5348</v>
      </c>
      <c r="J120" t="s">
        <v>5347</v>
      </c>
      <c r="K120" t="s">
        <v>5060</v>
      </c>
    </row>
    <row r="121" spans="1:11" x14ac:dyDescent="0.3">
      <c r="A121">
        <v>4528</v>
      </c>
      <c r="B121">
        <v>38</v>
      </c>
      <c r="C121">
        <v>227544</v>
      </c>
      <c r="D121" t="s">
        <v>949</v>
      </c>
      <c r="E121" t="s">
        <v>240</v>
      </c>
      <c r="F121">
        <v>180</v>
      </c>
      <c r="G121">
        <v>44581</v>
      </c>
      <c r="H121" t="s">
        <v>5346</v>
      </c>
      <c r="I121" t="s">
        <v>5345</v>
      </c>
      <c r="J121" t="s">
        <v>3913</v>
      </c>
      <c r="K121" t="s">
        <v>5344</v>
      </c>
    </row>
    <row r="122" spans="1:11" x14ac:dyDescent="0.3">
      <c r="A122">
        <v>14402</v>
      </c>
      <c r="B122">
        <v>38</v>
      </c>
      <c r="C122">
        <v>233208</v>
      </c>
      <c r="D122" t="s">
        <v>949</v>
      </c>
      <c r="E122" t="s">
        <v>815</v>
      </c>
      <c r="F122">
        <v>200</v>
      </c>
      <c r="G122">
        <v>44581</v>
      </c>
      <c r="H122" t="s">
        <v>4678</v>
      </c>
      <c r="I122" t="s">
        <v>5343</v>
      </c>
      <c r="J122" t="s">
        <v>5342</v>
      </c>
      <c r="K122" t="s">
        <v>5341</v>
      </c>
    </row>
  </sheetData>
  <pageMargins left="0.7" right="0.7" top="0.75" bottom="0.75" header="0.3" footer="0.3"/>
  <pageSetup orientation="portrait" r:id="rId1"/>
  <headerFooter alignWithMargins="0"/>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5C07-3747-4BC0-B78C-B2D4CC3DC5D7}">
  <sheetPr codeName="Sheet17">
    <outlinePr summaryBelow="0"/>
  </sheetPr>
  <dimension ref="A1:K153"/>
  <sheetViews>
    <sheetView workbookViewId="0">
      <selection activeCell="J16" sqref="J16"/>
    </sheetView>
  </sheetViews>
  <sheetFormatPr defaultColWidth="9.109375" defaultRowHeight="14.4" x14ac:dyDescent="0.3"/>
  <cols>
    <col min="1" max="3" width="8.44140625" style="8" customWidth="1"/>
    <col min="4" max="5" width="14.33203125" style="8" customWidth="1"/>
    <col min="6" max="6" width="8.44140625" style="8" customWidth="1"/>
    <col min="7" max="7" width="13" style="8" customWidth="1"/>
    <col min="8" max="9" width="14.33203125" style="8" customWidth="1"/>
    <col min="10" max="10" width="14.21875" style="8" customWidth="1"/>
    <col min="11" max="11" width="17.44140625" style="8" customWidth="1"/>
    <col min="12" max="16384" width="9.109375" style="8"/>
  </cols>
  <sheetData>
    <row r="1" spans="1:11" ht="13.5" customHeight="1" x14ac:dyDescent="0.3">
      <c r="A1" t="s">
        <v>899</v>
      </c>
      <c r="B1" t="s">
        <v>905</v>
      </c>
      <c r="C1" t="s">
        <v>906</v>
      </c>
      <c r="D1" t="s">
        <v>907</v>
      </c>
      <c r="E1" t="s">
        <v>908</v>
      </c>
      <c r="F1" t="s">
        <v>1303</v>
      </c>
      <c r="G1" t="s">
        <v>3880</v>
      </c>
      <c r="H1" t="s">
        <v>1302</v>
      </c>
      <c r="I1" t="s">
        <v>1301</v>
      </c>
      <c r="J1" t="s">
        <v>1300</v>
      </c>
      <c r="K1" t="s">
        <v>1299</v>
      </c>
    </row>
    <row r="2" spans="1:11" x14ac:dyDescent="0.3">
      <c r="A2">
        <v>12191</v>
      </c>
      <c r="B2">
        <v>3</v>
      </c>
      <c r="C2">
        <v>231514</v>
      </c>
      <c r="D2" t="s">
        <v>1189</v>
      </c>
      <c r="E2" t="s">
        <v>647</v>
      </c>
      <c r="F2">
        <v>1</v>
      </c>
      <c r="G2">
        <v>44582</v>
      </c>
      <c r="H2" t="s">
        <v>6006</v>
      </c>
      <c r="I2" t="s">
        <v>6005</v>
      </c>
      <c r="J2" t="s">
        <v>6004</v>
      </c>
      <c r="K2" t="s">
        <v>3903</v>
      </c>
    </row>
    <row r="3" spans="1:11" x14ac:dyDescent="0.3">
      <c r="A3">
        <v>12569</v>
      </c>
      <c r="B3">
        <v>3</v>
      </c>
      <c r="C3">
        <v>231514</v>
      </c>
      <c r="D3" t="s">
        <v>1166</v>
      </c>
      <c r="E3" t="s">
        <v>690</v>
      </c>
      <c r="F3">
        <v>1</v>
      </c>
      <c r="G3">
        <v>44582</v>
      </c>
      <c r="H3" t="s">
        <v>4078</v>
      </c>
      <c r="I3" t="s">
        <v>2721</v>
      </c>
      <c r="J3" t="s">
        <v>3946</v>
      </c>
      <c r="K3" t="s">
        <v>4235</v>
      </c>
    </row>
    <row r="4" spans="1:11" x14ac:dyDescent="0.3">
      <c r="A4">
        <v>12570</v>
      </c>
      <c r="B4">
        <v>3</v>
      </c>
      <c r="C4">
        <v>231514</v>
      </c>
      <c r="D4" t="s">
        <v>1913</v>
      </c>
      <c r="E4" t="s">
        <v>691</v>
      </c>
      <c r="F4">
        <v>1</v>
      </c>
      <c r="G4">
        <v>44582</v>
      </c>
      <c r="H4" t="s">
        <v>2720</v>
      </c>
      <c r="I4" t="s">
        <v>6003</v>
      </c>
      <c r="J4" t="s">
        <v>3982</v>
      </c>
      <c r="K4" t="s">
        <v>4014</v>
      </c>
    </row>
    <row r="5" spans="1:11" x14ac:dyDescent="0.3">
      <c r="A5">
        <v>12966</v>
      </c>
      <c r="B5">
        <v>3</v>
      </c>
      <c r="C5">
        <v>231514</v>
      </c>
      <c r="D5" t="s">
        <v>1414</v>
      </c>
      <c r="E5" t="s">
        <v>725</v>
      </c>
      <c r="F5">
        <v>1</v>
      </c>
      <c r="G5">
        <v>44582</v>
      </c>
      <c r="H5" t="s">
        <v>6002</v>
      </c>
      <c r="I5" t="s">
        <v>6001</v>
      </c>
      <c r="J5" t="s">
        <v>3982</v>
      </c>
      <c r="K5" t="s">
        <v>4235</v>
      </c>
    </row>
    <row r="6" spans="1:11" x14ac:dyDescent="0.3">
      <c r="A6">
        <v>11900</v>
      </c>
      <c r="B6">
        <v>3</v>
      </c>
      <c r="C6">
        <v>231514</v>
      </c>
      <c r="D6" t="s">
        <v>953</v>
      </c>
      <c r="E6" t="s">
        <v>615</v>
      </c>
      <c r="F6">
        <v>15</v>
      </c>
      <c r="G6">
        <v>44582</v>
      </c>
      <c r="H6" t="s">
        <v>6000</v>
      </c>
      <c r="I6" t="s">
        <v>4837</v>
      </c>
      <c r="J6" t="s">
        <v>4173</v>
      </c>
      <c r="K6" t="s">
        <v>3929</v>
      </c>
    </row>
    <row r="7" spans="1:11" x14ac:dyDescent="0.3">
      <c r="A7">
        <v>11905</v>
      </c>
      <c r="B7">
        <v>3</v>
      </c>
      <c r="C7">
        <v>231514</v>
      </c>
      <c r="D7" t="s">
        <v>1154</v>
      </c>
      <c r="E7" t="s">
        <v>620</v>
      </c>
      <c r="F7">
        <v>20</v>
      </c>
      <c r="G7">
        <v>44582</v>
      </c>
      <c r="H7" t="s">
        <v>5999</v>
      </c>
      <c r="I7" t="s">
        <v>5998</v>
      </c>
      <c r="J7" t="s">
        <v>4173</v>
      </c>
      <c r="K7" t="s">
        <v>4235</v>
      </c>
    </row>
    <row r="8" spans="1:11" x14ac:dyDescent="0.3">
      <c r="A8">
        <v>11904</v>
      </c>
      <c r="B8">
        <v>3</v>
      </c>
      <c r="C8">
        <v>231514</v>
      </c>
      <c r="D8" t="s">
        <v>1055</v>
      </c>
      <c r="E8" t="s">
        <v>619</v>
      </c>
      <c r="F8">
        <v>25</v>
      </c>
      <c r="G8">
        <v>44582</v>
      </c>
      <c r="H8" t="s">
        <v>3964</v>
      </c>
      <c r="I8" t="s">
        <v>5997</v>
      </c>
      <c r="J8" t="s">
        <v>3946</v>
      </c>
      <c r="K8" t="s">
        <v>4235</v>
      </c>
    </row>
    <row r="9" spans="1:11" x14ac:dyDescent="0.3">
      <c r="A9">
        <v>11901</v>
      </c>
      <c r="B9">
        <v>3</v>
      </c>
      <c r="C9">
        <v>231514</v>
      </c>
      <c r="D9" t="s">
        <v>1178</v>
      </c>
      <c r="E9" t="s">
        <v>616</v>
      </c>
      <c r="F9">
        <v>30</v>
      </c>
      <c r="G9">
        <v>44582</v>
      </c>
      <c r="H9" t="s">
        <v>5996</v>
      </c>
      <c r="I9" t="s">
        <v>5995</v>
      </c>
      <c r="J9" t="s">
        <v>3946</v>
      </c>
      <c r="K9" t="s">
        <v>4235</v>
      </c>
    </row>
    <row r="10" spans="1:11" x14ac:dyDescent="0.3">
      <c r="A10">
        <v>11903</v>
      </c>
      <c r="B10">
        <v>3</v>
      </c>
      <c r="C10">
        <v>231514</v>
      </c>
      <c r="D10" t="s">
        <v>1121</v>
      </c>
      <c r="E10" t="s">
        <v>618</v>
      </c>
      <c r="F10">
        <v>35</v>
      </c>
      <c r="G10">
        <v>44582</v>
      </c>
      <c r="H10" t="s">
        <v>5994</v>
      </c>
      <c r="I10" t="s">
        <v>5993</v>
      </c>
      <c r="J10" t="s">
        <v>3982</v>
      </c>
      <c r="K10" t="s">
        <v>4235</v>
      </c>
    </row>
    <row r="11" spans="1:11" x14ac:dyDescent="0.3">
      <c r="A11">
        <v>10676</v>
      </c>
      <c r="B11">
        <v>3</v>
      </c>
      <c r="C11">
        <v>231514</v>
      </c>
      <c r="D11" t="s">
        <v>978</v>
      </c>
      <c r="E11" t="s">
        <v>2484</v>
      </c>
      <c r="F11">
        <v>40</v>
      </c>
      <c r="G11">
        <v>44582</v>
      </c>
      <c r="H11" t="s">
        <v>5992</v>
      </c>
      <c r="I11" t="s">
        <v>5991</v>
      </c>
      <c r="J11" t="s">
        <v>3985</v>
      </c>
      <c r="K11" t="s">
        <v>3981</v>
      </c>
    </row>
    <row r="12" spans="1:11" x14ac:dyDescent="0.3">
      <c r="A12">
        <v>11902</v>
      </c>
      <c r="B12">
        <v>3</v>
      </c>
      <c r="C12">
        <v>231514</v>
      </c>
      <c r="D12" t="s">
        <v>1217</v>
      </c>
      <c r="E12" t="s">
        <v>617</v>
      </c>
      <c r="F12">
        <v>50</v>
      </c>
      <c r="G12">
        <v>44582</v>
      </c>
      <c r="H12" t="s">
        <v>5990</v>
      </c>
      <c r="I12" t="s">
        <v>5989</v>
      </c>
      <c r="J12" t="s">
        <v>3946</v>
      </c>
      <c r="K12" t="s">
        <v>4014</v>
      </c>
    </row>
    <row r="13" spans="1:11" x14ac:dyDescent="0.3">
      <c r="A13">
        <v>11909</v>
      </c>
      <c r="B13">
        <v>3</v>
      </c>
      <c r="C13">
        <v>231514</v>
      </c>
      <c r="D13" t="s">
        <v>1585</v>
      </c>
      <c r="E13" t="s">
        <v>623</v>
      </c>
      <c r="F13">
        <v>55</v>
      </c>
      <c r="G13">
        <v>44582</v>
      </c>
      <c r="H13" t="s">
        <v>5988</v>
      </c>
      <c r="I13" t="s">
        <v>5987</v>
      </c>
      <c r="J13" t="s">
        <v>4173</v>
      </c>
      <c r="K13" t="s">
        <v>3977</v>
      </c>
    </row>
    <row r="14" spans="1:11" x14ac:dyDescent="0.3">
      <c r="A14">
        <v>11906</v>
      </c>
      <c r="B14">
        <v>3</v>
      </c>
      <c r="C14">
        <v>231514</v>
      </c>
      <c r="D14" t="s">
        <v>1059</v>
      </c>
      <c r="E14" t="s">
        <v>621</v>
      </c>
      <c r="F14">
        <v>60</v>
      </c>
      <c r="G14">
        <v>44582</v>
      </c>
      <c r="H14" t="s">
        <v>5986</v>
      </c>
      <c r="I14" t="s">
        <v>5985</v>
      </c>
      <c r="J14" t="s">
        <v>3982</v>
      </c>
      <c r="K14" t="s">
        <v>4014</v>
      </c>
    </row>
    <row r="15" spans="1:11" x14ac:dyDescent="0.3">
      <c r="A15">
        <v>11899</v>
      </c>
      <c r="B15">
        <v>3</v>
      </c>
      <c r="C15">
        <v>231514</v>
      </c>
      <c r="D15" t="s">
        <v>998</v>
      </c>
      <c r="E15" t="s">
        <v>614</v>
      </c>
      <c r="F15">
        <v>65</v>
      </c>
      <c r="G15">
        <v>44582</v>
      </c>
      <c r="H15" t="s">
        <v>5984</v>
      </c>
      <c r="I15" t="s">
        <v>5983</v>
      </c>
      <c r="J15" t="s">
        <v>3982</v>
      </c>
      <c r="K15" t="s">
        <v>4173</v>
      </c>
    </row>
    <row r="16" spans="1:11" x14ac:dyDescent="0.3">
      <c r="A16">
        <v>11898</v>
      </c>
      <c r="B16">
        <v>3</v>
      </c>
      <c r="C16">
        <v>231514</v>
      </c>
      <c r="D16" t="s">
        <v>1224</v>
      </c>
      <c r="E16" t="s">
        <v>613</v>
      </c>
      <c r="F16">
        <v>70</v>
      </c>
      <c r="G16">
        <v>44582</v>
      </c>
      <c r="H16" t="s">
        <v>5982</v>
      </c>
      <c r="I16" t="s">
        <v>5981</v>
      </c>
      <c r="J16" t="s">
        <v>3946</v>
      </c>
      <c r="K16" t="s">
        <v>4235</v>
      </c>
    </row>
    <row r="17" spans="1:11" x14ac:dyDescent="0.3">
      <c r="A17">
        <v>11907</v>
      </c>
      <c r="B17">
        <v>3</v>
      </c>
      <c r="C17">
        <v>231514</v>
      </c>
      <c r="D17" t="s">
        <v>1078</v>
      </c>
      <c r="E17" t="s">
        <v>622</v>
      </c>
      <c r="F17">
        <v>75</v>
      </c>
      <c r="G17">
        <v>44582</v>
      </c>
      <c r="H17" t="s">
        <v>5980</v>
      </c>
      <c r="I17" t="s">
        <v>2782</v>
      </c>
      <c r="J17" t="s">
        <v>3985</v>
      </c>
      <c r="K17" t="s">
        <v>3977</v>
      </c>
    </row>
    <row r="18" spans="1:11" x14ac:dyDescent="0.3">
      <c r="A18">
        <v>11318</v>
      </c>
      <c r="B18">
        <v>3</v>
      </c>
      <c r="C18">
        <v>231514</v>
      </c>
      <c r="D18" t="s">
        <v>1133</v>
      </c>
      <c r="E18" t="s">
        <v>578</v>
      </c>
      <c r="F18">
        <v>80</v>
      </c>
      <c r="G18">
        <v>44582</v>
      </c>
      <c r="H18" t="s">
        <v>5979</v>
      </c>
      <c r="I18" t="s">
        <v>5978</v>
      </c>
      <c r="J18" t="s">
        <v>3946</v>
      </c>
      <c r="K18" t="s">
        <v>4235</v>
      </c>
    </row>
    <row r="19" spans="1:11" x14ac:dyDescent="0.3">
      <c r="A19">
        <v>4195</v>
      </c>
      <c r="B19">
        <v>3</v>
      </c>
      <c r="C19">
        <v>99046</v>
      </c>
      <c r="D19" t="s">
        <v>953</v>
      </c>
      <c r="E19" t="s">
        <v>118</v>
      </c>
      <c r="F19">
        <v>95</v>
      </c>
      <c r="G19">
        <v>44582</v>
      </c>
      <c r="H19" t="s">
        <v>5977</v>
      </c>
      <c r="I19" t="s">
        <v>5360</v>
      </c>
      <c r="J19" t="s">
        <v>5976</v>
      </c>
      <c r="K19" t="s">
        <v>5975</v>
      </c>
    </row>
    <row r="20" spans="1:11" x14ac:dyDescent="0.3">
      <c r="A20">
        <v>4148</v>
      </c>
      <c r="B20">
        <v>3</v>
      </c>
      <c r="C20">
        <v>99061</v>
      </c>
      <c r="D20" t="s">
        <v>2466</v>
      </c>
      <c r="E20" t="s">
        <v>99</v>
      </c>
      <c r="F20">
        <v>100</v>
      </c>
      <c r="G20">
        <v>44582</v>
      </c>
      <c r="H20" t="s">
        <v>5974</v>
      </c>
      <c r="I20" t="s">
        <v>2527</v>
      </c>
      <c r="J20" t="s">
        <v>5973</v>
      </c>
      <c r="K20" t="s">
        <v>4197</v>
      </c>
    </row>
    <row r="21" spans="1:11" x14ac:dyDescent="0.3">
      <c r="A21">
        <v>3954</v>
      </c>
      <c r="B21">
        <v>3</v>
      </c>
      <c r="C21">
        <v>209574</v>
      </c>
      <c r="D21" t="s">
        <v>949</v>
      </c>
      <c r="E21" t="s">
        <v>26</v>
      </c>
      <c r="F21">
        <v>110</v>
      </c>
      <c r="G21">
        <v>44582</v>
      </c>
      <c r="H21" t="s">
        <v>5972</v>
      </c>
      <c r="I21" t="s">
        <v>5971</v>
      </c>
      <c r="J21" t="s">
        <v>4622</v>
      </c>
      <c r="K21" t="s">
        <v>5204</v>
      </c>
    </row>
    <row r="22" spans="1:11" x14ac:dyDescent="0.3">
      <c r="A22">
        <v>13591</v>
      </c>
      <c r="B22">
        <v>3</v>
      </c>
      <c r="C22">
        <v>99103</v>
      </c>
      <c r="D22" t="s">
        <v>1154</v>
      </c>
      <c r="E22" t="s">
        <v>749</v>
      </c>
      <c r="F22">
        <v>115</v>
      </c>
      <c r="G22">
        <v>44582</v>
      </c>
      <c r="H22" t="s">
        <v>5970</v>
      </c>
      <c r="I22" t="s">
        <v>5969</v>
      </c>
      <c r="J22" t="s">
        <v>3946</v>
      </c>
      <c r="K22" t="s">
        <v>5968</v>
      </c>
    </row>
    <row r="23" spans="1:11" x14ac:dyDescent="0.3">
      <c r="A23">
        <v>4285</v>
      </c>
      <c r="B23">
        <v>3</v>
      </c>
      <c r="C23">
        <v>222641</v>
      </c>
      <c r="D23" t="s">
        <v>949</v>
      </c>
      <c r="E23" t="s">
        <v>153</v>
      </c>
      <c r="F23">
        <v>145</v>
      </c>
      <c r="G23">
        <v>44582</v>
      </c>
      <c r="H23" t="s">
        <v>5967</v>
      </c>
      <c r="I23" t="s">
        <v>4243</v>
      </c>
      <c r="J23" t="s">
        <v>5966</v>
      </c>
      <c r="K23" t="s">
        <v>4182</v>
      </c>
    </row>
    <row r="24" spans="1:11" x14ac:dyDescent="0.3">
      <c r="A24">
        <v>4281</v>
      </c>
      <c r="B24">
        <v>3</v>
      </c>
      <c r="C24">
        <v>222616</v>
      </c>
      <c r="D24" t="s">
        <v>949</v>
      </c>
      <c r="E24" t="s">
        <v>149</v>
      </c>
      <c r="F24">
        <v>150</v>
      </c>
      <c r="G24">
        <v>44582</v>
      </c>
      <c r="H24" t="s">
        <v>5965</v>
      </c>
      <c r="I24" t="s">
        <v>5964</v>
      </c>
      <c r="J24" t="s">
        <v>4351</v>
      </c>
      <c r="K24" t="s">
        <v>4119</v>
      </c>
    </row>
    <row r="25" spans="1:11" x14ac:dyDescent="0.3">
      <c r="A25">
        <v>4282</v>
      </c>
      <c r="B25">
        <v>3</v>
      </c>
      <c r="C25">
        <v>222617</v>
      </c>
      <c r="D25" t="s">
        <v>949</v>
      </c>
      <c r="E25" t="s">
        <v>150</v>
      </c>
      <c r="F25">
        <v>155</v>
      </c>
      <c r="G25">
        <v>44582</v>
      </c>
      <c r="H25" t="s">
        <v>5963</v>
      </c>
      <c r="I25" t="s">
        <v>5962</v>
      </c>
      <c r="J25" t="s">
        <v>4173</v>
      </c>
      <c r="K25" t="s">
        <v>4623</v>
      </c>
    </row>
    <row r="26" spans="1:11" x14ac:dyDescent="0.3">
      <c r="A26">
        <v>4280</v>
      </c>
      <c r="B26">
        <v>3</v>
      </c>
      <c r="C26">
        <v>222615</v>
      </c>
      <c r="D26" t="s">
        <v>949</v>
      </c>
      <c r="E26" t="s">
        <v>148</v>
      </c>
      <c r="F26">
        <v>160</v>
      </c>
      <c r="G26">
        <v>44582</v>
      </c>
      <c r="H26" t="s">
        <v>5961</v>
      </c>
      <c r="I26" t="s">
        <v>5960</v>
      </c>
      <c r="J26" t="s">
        <v>5959</v>
      </c>
      <c r="K26" t="s">
        <v>4127</v>
      </c>
    </row>
    <row r="27" spans="1:11" x14ac:dyDescent="0.3">
      <c r="A27">
        <v>4283</v>
      </c>
      <c r="B27">
        <v>3</v>
      </c>
      <c r="C27">
        <v>222618</v>
      </c>
      <c r="D27" t="s">
        <v>949</v>
      </c>
      <c r="E27" t="s">
        <v>151</v>
      </c>
      <c r="F27">
        <v>165</v>
      </c>
      <c r="G27">
        <v>44582</v>
      </c>
      <c r="H27" t="s">
        <v>5958</v>
      </c>
      <c r="I27" t="s">
        <v>5957</v>
      </c>
      <c r="J27" t="s">
        <v>4459</v>
      </c>
      <c r="K27" t="s">
        <v>5635</v>
      </c>
    </row>
    <row r="28" spans="1:11" x14ac:dyDescent="0.3">
      <c r="A28">
        <v>4611</v>
      </c>
      <c r="B28">
        <v>3</v>
      </c>
      <c r="C28">
        <v>228324</v>
      </c>
      <c r="D28" t="s">
        <v>949</v>
      </c>
      <c r="E28" t="s">
        <v>260</v>
      </c>
      <c r="F28">
        <v>170</v>
      </c>
      <c r="G28">
        <v>44582</v>
      </c>
      <c r="H28" t="s">
        <v>5956</v>
      </c>
      <c r="I28" t="s">
        <v>5955</v>
      </c>
      <c r="J28" t="s">
        <v>5954</v>
      </c>
      <c r="K28" t="s">
        <v>3977</v>
      </c>
    </row>
    <row r="29" spans="1:11" x14ac:dyDescent="0.3">
      <c r="A29">
        <v>11360</v>
      </c>
      <c r="B29">
        <v>3</v>
      </c>
      <c r="C29">
        <v>231944</v>
      </c>
      <c r="D29" t="s">
        <v>949</v>
      </c>
      <c r="E29" t="s">
        <v>582</v>
      </c>
      <c r="F29">
        <v>174</v>
      </c>
      <c r="G29">
        <v>44582</v>
      </c>
      <c r="H29" t="s">
        <v>5953</v>
      </c>
      <c r="I29" t="s">
        <v>5952</v>
      </c>
      <c r="J29" t="s">
        <v>5951</v>
      </c>
      <c r="K29" t="s">
        <v>4362</v>
      </c>
    </row>
    <row r="30" spans="1:11" x14ac:dyDescent="0.3">
      <c r="A30">
        <v>10005</v>
      </c>
      <c r="B30">
        <v>3</v>
      </c>
      <c r="C30">
        <v>231031</v>
      </c>
      <c r="D30" t="s">
        <v>949</v>
      </c>
      <c r="E30" t="s">
        <v>506</v>
      </c>
      <c r="F30">
        <v>175</v>
      </c>
      <c r="G30">
        <v>44582</v>
      </c>
      <c r="H30" t="s">
        <v>5950</v>
      </c>
      <c r="I30" t="s">
        <v>5949</v>
      </c>
      <c r="J30" t="s">
        <v>3913</v>
      </c>
      <c r="K30" t="s">
        <v>3982</v>
      </c>
    </row>
    <row r="31" spans="1:11" x14ac:dyDescent="0.3">
      <c r="A31">
        <v>14914</v>
      </c>
      <c r="B31">
        <v>3</v>
      </c>
      <c r="C31">
        <v>99033</v>
      </c>
      <c r="D31" t="s">
        <v>2443</v>
      </c>
      <c r="E31" t="s">
        <v>874</v>
      </c>
      <c r="F31">
        <v>200</v>
      </c>
      <c r="G31">
        <v>44582</v>
      </c>
      <c r="H31" t="s">
        <v>5948</v>
      </c>
      <c r="I31" t="s">
        <v>5947</v>
      </c>
      <c r="J31" t="s">
        <v>5946</v>
      </c>
      <c r="K31" t="s">
        <v>5945</v>
      </c>
    </row>
    <row r="32" spans="1:11" x14ac:dyDescent="0.3">
      <c r="A32">
        <v>4629</v>
      </c>
      <c r="B32">
        <v>3</v>
      </c>
      <c r="C32">
        <v>228491</v>
      </c>
      <c r="D32" t="s">
        <v>949</v>
      </c>
      <c r="E32" t="s">
        <v>266</v>
      </c>
      <c r="F32">
        <v>205</v>
      </c>
      <c r="G32">
        <v>44582</v>
      </c>
      <c r="H32" t="s">
        <v>5944</v>
      </c>
      <c r="I32" t="s">
        <v>5943</v>
      </c>
      <c r="J32" t="s">
        <v>4369</v>
      </c>
      <c r="K32" t="s">
        <v>5942</v>
      </c>
    </row>
    <row r="33" spans="1:11" x14ac:dyDescent="0.3">
      <c r="A33">
        <v>4403</v>
      </c>
      <c r="B33">
        <v>13</v>
      </c>
      <c r="C33">
        <v>225687</v>
      </c>
      <c r="D33" t="s">
        <v>949</v>
      </c>
      <c r="E33" t="s">
        <v>188</v>
      </c>
      <c r="F33">
        <v>1</v>
      </c>
      <c r="G33">
        <v>44582</v>
      </c>
      <c r="H33" t="s">
        <v>5941</v>
      </c>
      <c r="I33" t="s">
        <v>5940</v>
      </c>
      <c r="J33" t="s">
        <v>5939</v>
      </c>
      <c r="K33" t="s">
        <v>3903</v>
      </c>
    </row>
    <row r="34" spans="1:11" x14ac:dyDescent="0.3">
      <c r="A34">
        <v>13646</v>
      </c>
      <c r="B34">
        <v>13</v>
      </c>
      <c r="C34">
        <v>99103</v>
      </c>
      <c r="D34" t="s">
        <v>1451</v>
      </c>
      <c r="E34" t="s">
        <v>765</v>
      </c>
      <c r="F34">
        <v>8</v>
      </c>
      <c r="G34">
        <v>44582</v>
      </c>
      <c r="H34" t="s">
        <v>5938</v>
      </c>
      <c r="I34" t="s">
        <v>5937</v>
      </c>
      <c r="J34" t="s">
        <v>4360</v>
      </c>
      <c r="K34" t="s">
        <v>5936</v>
      </c>
    </row>
    <row r="35" spans="1:11" x14ac:dyDescent="0.3">
      <c r="A35">
        <v>14228</v>
      </c>
      <c r="B35">
        <v>13</v>
      </c>
      <c r="C35">
        <v>99117</v>
      </c>
      <c r="D35" t="s">
        <v>1217</v>
      </c>
      <c r="E35" t="s">
        <v>801</v>
      </c>
      <c r="F35">
        <v>16</v>
      </c>
      <c r="G35">
        <v>44582</v>
      </c>
      <c r="H35" t="s">
        <v>5935</v>
      </c>
      <c r="I35" t="s">
        <v>5934</v>
      </c>
      <c r="J35" t="s">
        <v>5933</v>
      </c>
      <c r="K35" t="s">
        <v>5932</v>
      </c>
    </row>
    <row r="36" spans="1:11" x14ac:dyDescent="0.3">
      <c r="A36">
        <v>4235</v>
      </c>
      <c r="B36">
        <v>13</v>
      </c>
      <c r="C36">
        <v>222222</v>
      </c>
      <c r="D36" t="s">
        <v>949</v>
      </c>
      <c r="E36" t="s">
        <v>131</v>
      </c>
      <c r="F36">
        <v>83</v>
      </c>
      <c r="G36">
        <v>44582</v>
      </c>
      <c r="H36" t="s">
        <v>5515</v>
      </c>
      <c r="I36" t="s">
        <v>5931</v>
      </c>
      <c r="J36" t="s">
        <v>5284</v>
      </c>
      <c r="K36" t="s">
        <v>5930</v>
      </c>
    </row>
    <row r="37" spans="1:11" x14ac:dyDescent="0.3">
      <c r="A37">
        <v>4031</v>
      </c>
      <c r="B37">
        <v>13</v>
      </c>
      <c r="C37">
        <v>216207</v>
      </c>
      <c r="D37" t="s">
        <v>949</v>
      </c>
      <c r="E37" t="s">
        <v>57</v>
      </c>
      <c r="F37">
        <v>85</v>
      </c>
      <c r="G37">
        <v>44582</v>
      </c>
      <c r="H37" t="s">
        <v>5929</v>
      </c>
      <c r="I37" t="s">
        <v>5928</v>
      </c>
      <c r="J37" t="s">
        <v>4253</v>
      </c>
      <c r="K37" t="s">
        <v>4002</v>
      </c>
    </row>
    <row r="38" spans="1:11" x14ac:dyDescent="0.3">
      <c r="A38">
        <v>4030</v>
      </c>
      <c r="B38">
        <v>13</v>
      </c>
      <c r="C38">
        <v>216206</v>
      </c>
      <c r="D38" t="s">
        <v>949</v>
      </c>
      <c r="E38" t="s">
        <v>56</v>
      </c>
      <c r="F38">
        <v>90</v>
      </c>
      <c r="G38">
        <v>44582</v>
      </c>
      <c r="H38" t="s">
        <v>3506</v>
      </c>
      <c r="I38" t="s">
        <v>5927</v>
      </c>
      <c r="J38" t="s">
        <v>4514</v>
      </c>
      <c r="K38" t="s">
        <v>4594</v>
      </c>
    </row>
    <row r="39" spans="1:11" x14ac:dyDescent="0.3">
      <c r="A39">
        <v>4234</v>
      </c>
      <c r="B39">
        <v>13</v>
      </c>
      <c r="C39">
        <v>222221</v>
      </c>
      <c r="D39" t="s">
        <v>949</v>
      </c>
      <c r="E39" t="s">
        <v>130</v>
      </c>
      <c r="F39">
        <v>100</v>
      </c>
      <c r="G39">
        <v>44582</v>
      </c>
      <c r="H39" t="s">
        <v>5926</v>
      </c>
      <c r="I39" t="s">
        <v>1833</v>
      </c>
      <c r="J39" t="s">
        <v>4347</v>
      </c>
      <c r="K39" t="s">
        <v>4376</v>
      </c>
    </row>
    <row r="40" spans="1:11" x14ac:dyDescent="0.3">
      <c r="A40">
        <v>13397</v>
      </c>
      <c r="B40">
        <v>13</v>
      </c>
      <c r="C40">
        <v>99031</v>
      </c>
      <c r="D40" t="s">
        <v>2424</v>
      </c>
      <c r="E40" t="s">
        <v>744</v>
      </c>
      <c r="F40">
        <v>101</v>
      </c>
      <c r="G40">
        <v>44582</v>
      </c>
      <c r="H40" t="s">
        <v>5925</v>
      </c>
      <c r="I40" t="s">
        <v>5924</v>
      </c>
      <c r="J40" t="s">
        <v>4377</v>
      </c>
      <c r="K40" t="s">
        <v>5491</v>
      </c>
    </row>
    <row r="41" spans="1:11" x14ac:dyDescent="0.3">
      <c r="A41">
        <v>4675</v>
      </c>
      <c r="B41">
        <v>13</v>
      </c>
      <c r="C41">
        <v>210049</v>
      </c>
      <c r="D41" t="s">
        <v>953</v>
      </c>
      <c r="E41" t="s">
        <v>28</v>
      </c>
      <c r="F41">
        <v>102</v>
      </c>
      <c r="G41">
        <v>44582</v>
      </c>
      <c r="H41" t="s">
        <v>5923</v>
      </c>
      <c r="I41" t="s">
        <v>5922</v>
      </c>
      <c r="J41" t="s">
        <v>5921</v>
      </c>
      <c r="K41" t="s">
        <v>4873</v>
      </c>
    </row>
    <row r="42" spans="1:11" x14ac:dyDescent="0.3">
      <c r="A42">
        <v>8517</v>
      </c>
      <c r="B42">
        <v>13</v>
      </c>
      <c r="C42">
        <v>99031</v>
      </c>
      <c r="D42" t="s">
        <v>1668</v>
      </c>
      <c r="E42" t="s">
        <v>415</v>
      </c>
      <c r="F42">
        <v>104</v>
      </c>
      <c r="G42">
        <v>44582</v>
      </c>
      <c r="H42" t="s">
        <v>5920</v>
      </c>
      <c r="I42" t="s">
        <v>5919</v>
      </c>
      <c r="J42" t="s">
        <v>5918</v>
      </c>
      <c r="K42" t="s">
        <v>5917</v>
      </c>
    </row>
    <row r="43" spans="1:11" x14ac:dyDescent="0.3">
      <c r="A43">
        <v>11357</v>
      </c>
      <c r="B43">
        <v>13</v>
      </c>
      <c r="C43">
        <v>231942</v>
      </c>
      <c r="D43" t="s">
        <v>949</v>
      </c>
      <c r="E43" t="s">
        <v>581</v>
      </c>
      <c r="F43">
        <v>105</v>
      </c>
      <c r="G43">
        <v>44582</v>
      </c>
      <c r="H43" t="s">
        <v>5916</v>
      </c>
      <c r="I43" t="s">
        <v>5915</v>
      </c>
      <c r="J43" t="s">
        <v>5914</v>
      </c>
      <c r="K43" t="s">
        <v>5913</v>
      </c>
    </row>
    <row r="44" spans="1:11" x14ac:dyDescent="0.3">
      <c r="A44">
        <v>4682</v>
      </c>
      <c r="B44">
        <v>13</v>
      </c>
      <c r="C44">
        <v>99147</v>
      </c>
      <c r="D44" t="s">
        <v>949</v>
      </c>
      <c r="E44" t="s">
        <v>288</v>
      </c>
      <c r="F44">
        <v>109</v>
      </c>
      <c r="G44">
        <v>44582</v>
      </c>
      <c r="H44" t="s">
        <v>5912</v>
      </c>
      <c r="I44" t="s">
        <v>5911</v>
      </c>
      <c r="J44" t="s">
        <v>5910</v>
      </c>
      <c r="K44" t="s">
        <v>5536</v>
      </c>
    </row>
    <row r="45" spans="1:11" x14ac:dyDescent="0.3">
      <c r="A45">
        <v>4684</v>
      </c>
      <c r="B45">
        <v>13</v>
      </c>
      <c r="C45">
        <v>99147</v>
      </c>
      <c r="D45" t="s">
        <v>1154</v>
      </c>
      <c r="E45" t="s">
        <v>290</v>
      </c>
      <c r="F45">
        <v>109</v>
      </c>
      <c r="G45">
        <v>44582</v>
      </c>
      <c r="H45" t="s">
        <v>5909</v>
      </c>
      <c r="I45" t="s">
        <v>5908</v>
      </c>
      <c r="J45" t="s">
        <v>4107</v>
      </c>
      <c r="K45" t="s">
        <v>3946</v>
      </c>
    </row>
    <row r="46" spans="1:11" x14ac:dyDescent="0.3">
      <c r="A46">
        <v>4683</v>
      </c>
      <c r="B46">
        <v>13</v>
      </c>
      <c r="C46">
        <v>99147</v>
      </c>
      <c r="D46" t="s">
        <v>953</v>
      </c>
      <c r="E46" t="s">
        <v>289</v>
      </c>
      <c r="F46">
        <v>109</v>
      </c>
      <c r="G46">
        <v>44582</v>
      </c>
      <c r="H46" t="s">
        <v>5907</v>
      </c>
      <c r="I46" t="s">
        <v>5906</v>
      </c>
      <c r="J46" t="s">
        <v>4561</v>
      </c>
      <c r="K46" t="s">
        <v>5862</v>
      </c>
    </row>
    <row r="47" spans="1:11" x14ac:dyDescent="0.3">
      <c r="A47">
        <v>8640</v>
      </c>
      <c r="B47">
        <v>13</v>
      </c>
      <c r="C47">
        <v>99147</v>
      </c>
      <c r="D47" t="s">
        <v>1178</v>
      </c>
      <c r="E47" t="s">
        <v>441</v>
      </c>
      <c r="F47">
        <v>109</v>
      </c>
      <c r="G47">
        <v>44582</v>
      </c>
      <c r="H47" t="s">
        <v>5905</v>
      </c>
      <c r="I47" t="s">
        <v>5904</v>
      </c>
      <c r="J47" t="s">
        <v>5903</v>
      </c>
      <c r="K47" t="s">
        <v>4249</v>
      </c>
    </row>
    <row r="48" spans="1:11" x14ac:dyDescent="0.3">
      <c r="A48">
        <v>4048</v>
      </c>
      <c r="B48">
        <v>13</v>
      </c>
      <c r="C48">
        <v>217114</v>
      </c>
      <c r="D48" t="s">
        <v>949</v>
      </c>
      <c r="E48" t="s">
        <v>64</v>
      </c>
      <c r="F48">
        <v>110</v>
      </c>
      <c r="G48">
        <v>44582</v>
      </c>
      <c r="H48" t="s">
        <v>5902</v>
      </c>
      <c r="I48" t="s">
        <v>5901</v>
      </c>
      <c r="J48" t="s">
        <v>5900</v>
      </c>
      <c r="K48" t="s">
        <v>4861</v>
      </c>
    </row>
    <row r="49" spans="1:11" x14ac:dyDescent="0.3">
      <c r="A49">
        <v>8516</v>
      </c>
      <c r="B49">
        <v>13</v>
      </c>
      <c r="C49">
        <v>99031</v>
      </c>
      <c r="D49" t="s">
        <v>1704</v>
      </c>
      <c r="E49" t="s">
        <v>414</v>
      </c>
      <c r="F49">
        <v>112</v>
      </c>
      <c r="G49">
        <v>44582</v>
      </c>
      <c r="H49" t="s">
        <v>4353</v>
      </c>
      <c r="I49" t="s">
        <v>5899</v>
      </c>
      <c r="J49" t="s">
        <v>5221</v>
      </c>
      <c r="K49" t="s">
        <v>5490</v>
      </c>
    </row>
    <row r="50" spans="1:11" x14ac:dyDescent="0.3">
      <c r="A50">
        <v>8391</v>
      </c>
      <c r="B50">
        <v>13</v>
      </c>
      <c r="C50">
        <v>229742</v>
      </c>
      <c r="D50" t="s">
        <v>949</v>
      </c>
      <c r="E50" t="s">
        <v>388</v>
      </c>
      <c r="F50">
        <v>147</v>
      </c>
      <c r="G50">
        <v>44582</v>
      </c>
      <c r="H50" t="s">
        <v>5898</v>
      </c>
      <c r="I50" t="s">
        <v>5897</v>
      </c>
      <c r="J50" t="s">
        <v>4241</v>
      </c>
      <c r="K50" t="s">
        <v>5896</v>
      </c>
    </row>
    <row r="51" spans="1:11" x14ac:dyDescent="0.3">
      <c r="A51">
        <v>4473</v>
      </c>
      <c r="B51">
        <v>13</v>
      </c>
      <c r="C51">
        <v>226657</v>
      </c>
      <c r="D51" t="s">
        <v>949</v>
      </c>
      <c r="E51" t="s">
        <v>216</v>
      </c>
      <c r="F51">
        <v>160</v>
      </c>
      <c r="G51">
        <v>44582</v>
      </c>
      <c r="H51" t="s">
        <v>5895</v>
      </c>
      <c r="I51" t="s">
        <v>5894</v>
      </c>
      <c r="J51" t="s">
        <v>5893</v>
      </c>
      <c r="K51" t="s">
        <v>5892</v>
      </c>
    </row>
    <row r="52" spans="1:11" x14ac:dyDescent="0.3">
      <c r="A52">
        <v>12729</v>
      </c>
      <c r="B52">
        <v>13</v>
      </c>
      <c r="C52">
        <v>232729</v>
      </c>
      <c r="D52" t="s">
        <v>949</v>
      </c>
      <c r="E52" t="s">
        <v>709</v>
      </c>
      <c r="F52">
        <v>163</v>
      </c>
      <c r="G52">
        <v>44582</v>
      </c>
      <c r="H52" t="s">
        <v>3038</v>
      </c>
      <c r="I52" t="s">
        <v>1538</v>
      </c>
      <c r="J52" t="s">
        <v>5414</v>
      </c>
      <c r="K52" t="s">
        <v>5417</v>
      </c>
    </row>
    <row r="53" spans="1:11" x14ac:dyDescent="0.3">
      <c r="A53">
        <v>9486</v>
      </c>
      <c r="B53">
        <v>13</v>
      </c>
      <c r="C53">
        <v>99031</v>
      </c>
      <c r="D53" t="s">
        <v>1830</v>
      </c>
      <c r="E53" t="s">
        <v>483</v>
      </c>
      <c r="F53">
        <v>170</v>
      </c>
      <c r="G53">
        <v>44582</v>
      </c>
      <c r="H53" t="s">
        <v>5891</v>
      </c>
      <c r="I53" t="s">
        <v>3278</v>
      </c>
      <c r="J53" t="s">
        <v>4811</v>
      </c>
      <c r="K53" t="s">
        <v>5890</v>
      </c>
    </row>
    <row r="54" spans="1:11" x14ac:dyDescent="0.3">
      <c r="A54">
        <v>4185</v>
      </c>
      <c r="B54">
        <v>13</v>
      </c>
      <c r="C54">
        <v>220895</v>
      </c>
      <c r="D54" t="s">
        <v>949</v>
      </c>
      <c r="E54" t="s">
        <v>111</v>
      </c>
      <c r="F54">
        <v>200</v>
      </c>
      <c r="G54">
        <v>44582</v>
      </c>
      <c r="H54" t="s">
        <v>5889</v>
      </c>
      <c r="I54" t="s">
        <v>5888</v>
      </c>
      <c r="J54" t="s">
        <v>5887</v>
      </c>
      <c r="K54" t="s">
        <v>5733</v>
      </c>
    </row>
    <row r="55" spans="1:11" x14ac:dyDescent="0.3">
      <c r="A55">
        <v>14707</v>
      </c>
      <c r="B55">
        <v>13</v>
      </c>
      <c r="C55">
        <v>226657</v>
      </c>
      <c r="D55" t="s">
        <v>953</v>
      </c>
      <c r="E55" t="s">
        <v>848</v>
      </c>
      <c r="F55">
        <v>205</v>
      </c>
      <c r="G55">
        <v>44582</v>
      </c>
      <c r="H55" t="s">
        <v>5886</v>
      </c>
      <c r="I55" t="s">
        <v>3694</v>
      </c>
      <c r="J55" t="s">
        <v>4387</v>
      </c>
      <c r="K55" t="s">
        <v>5885</v>
      </c>
    </row>
    <row r="56" spans="1:11" x14ac:dyDescent="0.3">
      <c r="A56">
        <v>13940</v>
      </c>
      <c r="B56">
        <v>13</v>
      </c>
      <c r="C56">
        <v>232987</v>
      </c>
      <c r="D56" t="s">
        <v>949</v>
      </c>
      <c r="E56" t="s">
        <v>772</v>
      </c>
      <c r="F56">
        <v>240</v>
      </c>
      <c r="G56">
        <v>44582</v>
      </c>
      <c r="H56" t="s">
        <v>5884</v>
      </c>
      <c r="I56" t="s">
        <v>5883</v>
      </c>
      <c r="J56" t="s">
        <v>5882</v>
      </c>
      <c r="K56" t="s">
        <v>5617</v>
      </c>
    </row>
    <row r="57" spans="1:11" x14ac:dyDescent="0.3">
      <c r="A57">
        <v>12404</v>
      </c>
      <c r="B57">
        <v>13</v>
      </c>
      <c r="C57">
        <v>232533</v>
      </c>
      <c r="D57" t="s">
        <v>949</v>
      </c>
      <c r="E57" t="s">
        <v>667</v>
      </c>
      <c r="F57">
        <v>250</v>
      </c>
      <c r="G57">
        <v>44582</v>
      </c>
      <c r="H57" t="s">
        <v>5881</v>
      </c>
      <c r="I57" t="s">
        <v>5880</v>
      </c>
      <c r="J57" t="s">
        <v>4146</v>
      </c>
      <c r="K57" t="s">
        <v>5400</v>
      </c>
    </row>
    <row r="58" spans="1:11" x14ac:dyDescent="0.3">
      <c r="A58">
        <v>14714</v>
      </c>
      <c r="B58">
        <v>23</v>
      </c>
      <c r="C58">
        <v>99161</v>
      </c>
      <c r="D58" t="s">
        <v>2379</v>
      </c>
      <c r="E58" t="s">
        <v>850</v>
      </c>
      <c r="F58">
        <v>1</v>
      </c>
      <c r="G58">
        <v>44582</v>
      </c>
      <c r="H58" t="s">
        <v>5879</v>
      </c>
      <c r="I58" t="s">
        <v>5878</v>
      </c>
      <c r="J58" t="s">
        <v>3981</v>
      </c>
      <c r="K58" t="s">
        <v>4235</v>
      </c>
    </row>
    <row r="59" spans="1:11" x14ac:dyDescent="0.3">
      <c r="A59">
        <v>15810</v>
      </c>
      <c r="B59">
        <v>23</v>
      </c>
      <c r="C59">
        <v>233512</v>
      </c>
      <c r="D59" t="s">
        <v>949</v>
      </c>
      <c r="E59" t="s">
        <v>2384</v>
      </c>
      <c r="F59">
        <v>1</v>
      </c>
      <c r="G59">
        <v>44582</v>
      </c>
      <c r="H59" t="s">
        <v>5877</v>
      </c>
      <c r="I59" t="s">
        <v>5876</v>
      </c>
      <c r="J59" t="s">
        <v>5875</v>
      </c>
      <c r="K59" t="s">
        <v>4510</v>
      </c>
    </row>
    <row r="60" spans="1:11" x14ac:dyDescent="0.3">
      <c r="A60">
        <v>4045</v>
      </c>
      <c r="B60">
        <v>23</v>
      </c>
      <c r="C60">
        <v>216975</v>
      </c>
      <c r="D60" t="s">
        <v>949</v>
      </c>
      <c r="E60" t="s">
        <v>63</v>
      </c>
      <c r="F60">
        <v>30</v>
      </c>
      <c r="G60">
        <v>44582</v>
      </c>
      <c r="H60" t="s">
        <v>5874</v>
      </c>
      <c r="I60" t="s">
        <v>5873</v>
      </c>
      <c r="J60" t="s">
        <v>5872</v>
      </c>
      <c r="K60" t="s">
        <v>3903</v>
      </c>
    </row>
    <row r="61" spans="1:11" x14ac:dyDescent="0.3">
      <c r="A61">
        <v>14712</v>
      </c>
      <c r="B61">
        <v>23</v>
      </c>
      <c r="C61">
        <v>99062</v>
      </c>
      <c r="D61" t="s">
        <v>2379</v>
      </c>
      <c r="E61" t="s">
        <v>849</v>
      </c>
      <c r="F61">
        <v>35</v>
      </c>
      <c r="G61">
        <v>44582</v>
      </c>
      <c r="H61" t="s">
        <v>5871</v>
      </c>
      <c r="I61" t="s">
        <v>5870</v>
      </c>
      <c r="J61" t="s">
        <v>5869</v>
      </c>
      <c r="K61" t="s">
        <v>5868</v>
      </c>
    </row>
    <row r="62" spans="1:11" x14ac:dyDescent="0.3">
      <c r="A62">
        <v>8491</v>
      </c>
      <c r="B62">
        <v>23</v>
      </c>
      <c r="C62">
        <v>99031</v>
      </c>
      <c r="D62" t="s">
        <v>1414</v>
      </c>
      <c r="E62" t="s">
        <v>408</v>
      </c>
      <c r="F62">
        <v>38</v>
      </c>
      <c r="G62">
        <v>44582</v>
      </c>
      <c r="H62" t="s">
        <v>5867</v>
      </c>
      <c r="I62" t="s">
        <v>5866</v>
      </c>
      <c r="J62" t="s">
        <v>5452</v>
      </c>
      <c r="K62" t="s">
        <v>5611</v>
      </c>
    </row>
    <row r="63" spans="1:11" x14ac:dyDescent="0.3">
      <c r="A63">
        <v>14108</v>
      </c>
      <c r="B63">
        <v>23</v>
      </c>
      <c r="C63">
        <v>99130</v>
      </c>
      <c r="D63" t="s">
        <v>953</v>
      </c>
      <c r="E63" t="s">
        <v>726</v>
      </c>
      <c r="F63">
        <v>40</v>
      </c>
      <c r="G63">
        <v>44582</v>
      </c>
      <c r="H63" t="s">
        <v>5865</v>
      </c>
      <c r="I63" t="s">
        <v>5864</v>
      </c>
      <c r="J63" t="s">
        <v>5251</v>
      </c>
      <c r="K63" t="s">
        <v>5229</v>
      </c>
    </row>
    <row r="64" spans="1:11" x14ac:dyDescent="0.3">
      <c r="A64">
        <v>12286</v>
      </c>
      <c r="B64">
        <v>23</v>
      </c>
      <c r="C64">
        <v>232473</v>
      </c>
      <c r="D64" t="s">
        <v>949</v>
      </c>
      <c r="E64" t="s">
        <v>654</v>
      </c>
      <c r="F64">
        <v>45</v>
      </c>
      <c r="G64">
        <v>44582</v>
      </c>
      <c r="H64" t="s">
        <v>5863</v>
      </c>
      <c r="I64" t="s">
        <v>5150</v>
      </c>
      <c r="J64" t="s">
        <v>4852</v>
      </c>
      <c r="K64" t="s">
        <v>5862</v>
      </c>
    </row>
    <row r="65" spans="1:11" x14ac:dyDescent="0.3">
      <c r="A65">
        <v>10027</v>
      </c>
      <c r="B65">
        <v>23</v>
      </c>
      <c r="C65">
        <v>99031</v>
      </c>
      <c r="D65" t="s">
        <v>2371</v>
      </c>
      <c r="E65" t="s">
        <v>508</v>
      </c>
      <c r="F65">
        <v>50</v>
      </c>
      <c r="G65">
        <v>44582</v>
      </c>
      <c r="H65" t="s">
        <v>3382</v>
      </c>
      <c r="I65" t="s">
        <v>5861</v>
      </c>
      <c r="J65" t="s">
        <v>4703</v>
      </c>
      <c r="K65" t="s">
        <v>5860</v>
      </c>
    </row>
    <row r="66" spans="1:11" x14ac:dyDescent="0.3">
      <c r="A66">
        <v>11475</v>
      </c>
      <c r="B66">
        <v>23</v>
      </c>
      <c r="C66">
        <v>232034</v>
      </c>
      <c r="D66" t="s">
        <v>949</v>
      </c>
      <c r="E66" t="s">
        <v>588</v>
      </c>
      <c r="F66">
        <v>50</v>
      </c>
      <c r="G66">
        <v>44582</v>
      </c>
      <c r="H66" t="s">
        <v>5859</v>
      </c>
      <c r="I66" t="s">
        <v>5858</v>
      </c>
      <c r="J66" t="s">
        <v>5857</v>
      </c>
      <c r="K66" t="s">
        <v>5856</v>
      </c>
    </row>
    <row r="67" spans="1:11" x14ac:dyDescent="0.3">
      <c r="A67">
        <v>10188</v>
      </c>
      <c r="B67">
        <v>23</v>
      </c>
      <c r="C67">
        <v>231191</v>
      </c>
      <c r="D67" t="s">
        <v>949</v>
      </c>
      <c r="E67" t="s">
        <v>523</v>
      </c>
      <c r="F67">
        <v>55</v>
      </c>
      <c r="G67">
        <v>44582</v>
      </c>
      <c r="H67" t="s">
        <v>5855</v>
      </c>
      <c r="I67" t="s">
        <v>5854</v>
      </c>
      <c r="J67" t="s">
        <v>5784</v>
      </c>
      <c r="K67" t="s">
        <v>4443</v>
      </c>
    </row>
    <row r="68" spans="1:11" x14ac:dyDescent="0.3">
      <c r="A68">
        <v>14086</v>
      </c>
      <c r="B68">
        <v>23</v>
      </c>
      <c r="C68">
        <v>233058</v>
      </c>
      <c r="D68" t="s">
        <v>949</v>
      </c>
      <c r="E68" t="s">
        <v>780</v>
      </c>
      <c r="F68">
        <v>60</v>
      </c>
      <c r="G68">
        <v>44582</v>
      </c>
      <c r="H68" t="s">
        <v>5853</v>
      </c>
      <c r="I68" t="s">
        <v>5852</v>
      </c>
      <c r="J68" t="s">
        <v>4033</v>
      </c>
      <c r="K68" t="s">
        <v>4391</v>
      </c>
    </row>
    <row r="69" spans="1:11" x14ac:dyDescent="0.3">
      <c r="A69">
        <v>14223</v>
      </c>
      <c r="B69">
        <v>23</v>
      </c>
      <c r="C69">
        <v>99117</v>
      </c>
      <c r="D69" t="s">
        <v>1178</v>
      </c>
      <c r="E69" t="s">
        <v>800</v>
      </c>
      <c r="F69">
        <v>70</v>
      </c>
      <c r="G69">
        <v>44582</v>
      </c>
      <c r="H69" t="s">
        <v>5851</v>
      </c>
      <c r="I69" t="s">
        <v>5850</v>
      </c>
      <c r="J69" t="s">
        <v>5849</v>
      </c>
      <c r="K69" t="s">
        <v>4947</v>
      </c>
    </row>
    <row r="70" spans="1:11" x14ac:dyDescent="0.3">
      <c r="A70">
        <v>4402</v>
      </c>
      <c r="B70">
        <v>32</v>
      </c>
      <c r="C70">
        <v>225659</v>
      </c>
      <c r="D70" t="s">
        <v>949</v>
      </c>
      <c r="E70" t="s">
        <v>187</v>
      </c>
      <c r="F70">
        <v>1</v>
      </c>
      <c r="G70">
        <v>44582</v>
      </c>
      <c r="H70" t="s">
        <v>5848</v>
      </c>
      <c r="I70" t="s">
        <v>5847</v>
      </c>
      <c r="J70" t="s">
        <v>5846</v>
      </c>
      <c r="K70" t="s">
        <v>3903</v>
      </c>
    </row>
    <row r="71" spans="1:11" x14ac:dyDescent="0.3">
      <c r="A71">
        <v>11481</v>
      </c>
      <c r="B71">
        <v>32</v>
      </c>
      <c r="C71">
        <v>232038</v>
      </c>
      <c r="D71" t="s">
        <v>949</v>
      </c>
      <c r="E71" t="s">
        <v>589</v>
      </c>
      <c r="F71">
        <v>1</v>
      </c>
      <c r="G71">
        <v>44582</v>
      </c>
      <c r="H71" t="s">
        <v>5845</v>
      </c>
      <c r="I71" t="s">
        <v>5844</v>
      </c>
      <c r="J71" t="s">
        <v>5843</v>
      </c>
      <c r="K71" t="s">
        <v>5842</v>
      </c>
    </row>
    <row r="72" spans="1:11" x14ac:dyDescent="0.3">
      <c r="A72">
        <v>11683</v>
      </c>
      <c r="B72">
        <v>32</v>
      </c>
      <c r="C72">
        <v>232163</v>
      </c>
      <c r="D72" t="s">
        <v>949</v>
      </c>
      <c r="E72" t="s">
        <v>596</v>
      </c>
      <c r="F72">
        <v>2</v>
      </c>
      <c r="G72">
        <v>44582</v>
      </c>
      <c r="H72" t="s">
        <v>5841</v>
      </c>
      <c r="I72" t="s">
        <v>5840</v>
      </c>
      <c r="J72" t="s">
        <v>5839</v>
      </c>
      <c r="K72" t="s">
        <v>5050</v>
      </c>
    </row>
    <row r="73" spans="1:11" x14ac:dyDescent="0.3">
      <c r="A73">
        <v>12251</v>
      </c>
      <c r="B73">
        <v>32</v>
      </c>
      <c r="C73">
        <v>99033</v>
      </c>
      <c r="D73" t="s">
        <v>2357</v>
      </c>
      <c r="E73" t="s">
        <v>651</v>
      </c>
      <c r="F73">
        <v>9</v>
      </c>
      <c r="G73">
        <v>44582</v>
      </c>
      <c r="H73" t="s">
        <v>5838</v>
      </c>
      <c r="I73" t="s">
        <v>5837</v>
      </c>
      <c r="J73" t="s">
        <v>5491</v>
      </c>
      <c r="K73" t="s">
        <v>5836</v>
      </c>
    </row>
    <row r="74" spans="1:11" x14ac:dyDescent="0.3">
      <c r="A74">
        <v>12655</v>
      </c>
      <c r="B74">
        <v>32</v>
      </c>
      <c r="C74">
        <v>232694</v>
      </c>
      <c r="D74" t="s">
        <v>949</v>
      </c>
      <c r="E74" t="s">
        <v>700</v>
      </c>
      <c r="F74">
        <v>10</v>
      </c>
      <c r="G74">
        <v>44582</v>
      </c>
      <c r="H74" t="s">
        <v>5835</v>
      </c>
      <c r="I74" t="s">
        <v>5834</v>
      </c>
      <c r="J74" t="s">
        <v>5058</v>
      </c>
      <c r="K74" t="s">
        <v>4918</v>
      </c>
    </row>
    <row r="75" spans="1:11" x14ac:dyDescent="0.3">
      <c r="A75">
        <v>12080</v>
      </c>
      <c r="B75">
        <v>32</v>
      </c>
      <c r="C75">
        <v>232357</v>
      </c>
      <c r="D75" t="s">
        <v>949</v>
      </c>
      <c r="E75" t="s">
        <v>639</v>
      </c>
      <c r="F75">
        <v>12</v>
      </c>
      <c r="G75">
        <v>44582</v>
      </c>
      <c r="H75" t="s">
        <v>5833</v>
      </c>
      <c r="I75" t="s">
        <v>5832</v>
      </c>
      <c r="J75" t="s">
        <v>5087</v>
      </c>
      <c r="K75" t="s">
        <v>5565</v>
      </c>
    </row>
    <row r="76" spans="1:11" x14ac:dyDescent="0.3">
      <c r="A76">
        <v>10816</v>
      </c>
      <c r="B76">
        <v>32</v>
      </c>
      <c r="C76">
        <v>231651</v>
      </c>
      <c r="D76" t="s">
        <v>949</v>
      </c>
      <c r="E76" t="s">
        <v>549</v>
      </c>
      <c r="F76">
        <v>15</v>
      </c>
      <c r="G76">
        <v>44582</v>
      </c>
      <c r="H76" t="s">
        <v>5831</v>
      </c>
      <c r="I76" t="s">
        <v>5830</v>
      </c>
      <c r="J76" t="s">
        <v>5829</v>
      </c>
      <c r="K76" t="s">
        <v>3916</v>
      </c>
    </row>
    <row r="77" spans="1:11" x14ac:dyDescent="0.3">
      <c r="A77">
        <v>4584</v>
      </c>
      <c r="B77">
        <v>32</v>
      </c>
      <c r="C77">
        <v>228110</v>
      </c>
      <c r="D77" t="s">
        <v>949</v>
      </c>
      <c r="E77" t="s">
        <v>250</v>
      </c>
      <c r="F77">
        <v>25</v>
      </c>
      <c r="G77">
        <v>44582</v>
      </c>
      <c r="H77" t="s">
        <v>5828</v>
      </c>
      <c r="I77" t="s">
        <v>5827</v>
      </c>
      <c r="J77" t="s">
        <v>5826</v>
      </c>
      <c r="K77" t="s">
        <v>4591</v>
      </c>
    </row>
    <row r="78" spans="1:11" x14ac:dyDescent="0.3">
      <c r="A78">
        <v>4016</v>
      </c>
      <c r="B78">
        <v>32</v>
      </c>
      <c r="C78">
        <v>214914</v>
      </c>
      <c r="D78" t="s">
        <v>949</v>
      </c>
      <c r="E78" t="s">
        <v>49</v>
      </c>
      <c r="F78">
        <v>28</v>
      </c>
      <c r="G78">
        <v>44582</v>
      </c>
      <c r="H78" t="s">
        <v>5825</v>
      </c>
      <c r="I78" t="s">
        <v>5824</v>
      </c>
      <c r="J78" t="s">
        <v>4663</v>
      </c>
      <c r="K78" t="s">
        <v>5823</v>
      </c>
    </row>
    <row r="79" spans="1:11" x14ac:dyDescent="0.3">
      <c r="A79">
        <v>12698</v>
      </c>
      <c r="B79">
        <v>32</v>
      </c>
      <c r="C79">
        <v>232714</v>
      </c>
      <c r="D79" t="s">
        <v>949</v>
      </c>
      <c r="E79" t="s">
        <v>703</v>
      </c>
      <c r="F79">
        <v>30</v>
      </c>
      <c r="G79">
        <v>44582</v>
      </c>
      <c r="H79" t="s">
        <v>5822</v>
      </c>
      <c r="I79" t="s">
        <v>5821</v>
      </c>
      <c r="J79" t="s">
        <v>5820</v>
      </c>
      <c r="K79" t="s">
        <v>4663</v>
      </c>
    </row>
    <row r="80" spans="1:11" x14ac:dyDescent="0.3">
      <c r="A80">
        <v>4537</v>
      </c>
      <c r="B80">
        <v>32</v>
      </c>
      <c r="C80">
        <v>227625</v>
      </c>
      <c r="D80" t="s">
        <v>949</v>
      </c>
      <c r="E80" t="s">
        <v>243</v>
      </c>
      <c r="F80">
        <v>45</v>
      </c>
      <c r="G80">
        <v>44582</v>
      </c>
      <c r="H80" t="s">
        <v>5819</v>
      </c>
      <c r="I80" t="s">
        <v>5818</v>
      </c>
      <c r="J80" t="s">
        <v>4197</v>
      </c>
      <c r="K80" t="s">
        <v>4058</v>
      </c>
    </row>
    <row r="81" spans="1:11" x14ac:dyDescent="0.3">
      <c r="A81">
        <v>4260</v>
      </c>
      <c r="B81">
        <v>32</v>
      </c>
      <c r="C81">
        <v>222432</v>
      </c>
      <c r="D81" t="s">
        <v>949</v>
      </c>
      <c r="E81" t="s">
        <v>141</v>
      </c>
      <c r="F81">
        <v>50</v>
      </c>
      <c r="G81">
        <v>44582</v>
      </c>
      <c r="H81" t="s">
        <v>5817</v>
      </c>
      <c r="I81" t="s">
        <v>5816</v>
      </c>
      <c r="J81" t="s">
        <v>4839</v>
      </c>
      <c r="K81" t="s">
        <v>3977</v>
      </c>
    </row>
    <row r="82" spans="1:11" x14ac:dyDescent="0.3">
      <c r="A82">
        <v>4535</v>
      </c>
      <c r="B82">
        <v>32</v>
      </c>
      <c r="C82">
        <v>227617</v>
      </c>
      <c r="D82" t="s">
        <v>949</v>
      </c>
      <c r="E82" t="s">
        <v>242</v>
      </c>
      <c r="F82">
        <v>55</v>
      </c>
      <c r="G82">
        <v>44582</v>
      </c>
      <c r="H82" t="s">
        <v>5815</v>
      </c>
      <c r="I82" t="s">
        <v>5814</v>
      </c>
      <c r="J82" t="s">
        <v>5813</v>
      </c>
      <c r="K82" t="s">
        <v>4330</v>
      </c>
    </row>
    <row r="83" spans="1:11" x14ac:dyDescent="0.3">
      <c r="A83">
        <v>9861</v>
      </c>
      <c r="B83">
        <v>32</v>
      </c>
      <c r="C83">
        <v>230902</v>
      </c>
      <c r="D83" t="s">
        <v>949</v>
      </c>
      <c r="E83" t="s">
        <v>497</v>
      </c>
      <c r="F83">
        <v>55</v>
      </c>
      <c r="G83">
        <v>44582</v>
      </c>
      <c r="H83" t="s">
        <v>5812</v>
      </c>
      <c r="I83" t="s">
        <v>5811</v>
      </c>
      <c r="J83" t="s">
        <v>5810</v>
      </c>
      <c r="K83" t="s">
        <v>4946</v>
      </c>
    </row>
    <row r="84" spans="1:11" x14ac:dyDescent="0.3">
      <c r="A84">
        <v>12717</v>
      </c>
      <c r="B84">
        <v>32</v>
      </c>
      <c r="C84">
        <v>232723</v>
      </c>
      <c r="D84" t="s">
        <v>949</v>
      </c>
      <c r="E84" t="s">
        <v>706</v>
      </c>
      <c r="F84">
        <v>61</v>
      </c>
      <c r="G84">
        <v>44582</v>
      </c>
      <c r="H84" t="s">
        <v>5809</v>
      </c>
      <c r="I84" t="s">
        <v>5808</v>
      </c>
      <c r="J84" t="s">
        <v>5183</v>
      </c>
      <c r="K84" t="s">
        <v>4794</v>
      </c>
    </row>
    <row r="85" spans="1:11" x14ac:dyDescent="0.3">
      <c r="A85">
        <v>14364</v>
      </c>
      <c r="B85">
        <v>32</v>
      </c>
      <c r="C85">
        <v>233184</v>
      </c>
      <c r="D85" t="s">
        <v>949</v>
      </c>
      <c r="E85" t="s">
        <v>812</v>
      </c>
      <c r="F85">
        <v>62</v>
      </c>
      <c r="G85">
        <v>44582</v>
      </c>
      <c r="H85" t="s">
        <v>5807</v>
      </c>
      <c r="I85" t="s">
        <v>5806</v>
      </c>
      <c r="J85" t="s">
        <v>5805</v>
      </c>
      <c r="K85" t="s">
        <v>5804</v>
      </c>
    </row>
    <row r="86" spans="1:11" x14ac:dyDescent="0.3">
      <c r="A86">
        <v>4443</v>
      </c>
      <c r="B86">
        <v>32</v>
      </c>
      <c r="C86">
        <v>226257</v>
      </c>
      <c r="D86" t="s">
        <v>949</v>
      </c>
      <c r="E86" t="s">
        <v>205</v>
      </c>
      <c r="F86">
        <v>63</v>
      </c>
      <c r="G86">
        <v>44582</v>
      </c>
      <c r="H86" t="s">
        <v>5803</v>
      </c>
      <c r="I86" t="s">
        <v>5802</v>
      </c>
      <c r="J86" t="s">
        <v>4131</v>
      </c>
      <c r="K86" t="s">
        <v>4652</v>
      </c>
    </row>
    <row r="87" spans="1:11" x14ac:dyDescent="0.3">
      <c r="A87">
        <v>14337</v>
      </c>
      <c r="B87">
        <v>32</v>
      </c>
      <c r="C87">
        <v>233165</v>
      </c>
      <c r="D87" t="s">
        <v>949</v>
      </c>
      <c r="E87" t="s">
        <v>808</v>
      </c>
      <c r="F87">
        <v>64</v>
      </c>
      <c r="G87">
        <v>44582</v>
      </c>
      <c r="H87" t="s">
        <v>5801</v>
      </c>
      <c r="I87" t="s">
        <v>5800</v>
      </c>
      <c r="J87" t="s">
        <v>4096</v>
      </c>
      <c r="K87" t="s">
        <v>5799</v>
      </c>
    </row>
    <row r="88" spans="1:11" x14ac:dyDescent="0.3">
      <c r="A88">
        <v>8547</v>
      </c>
      <c r="B88">
        <v>32</v>
      </c>
      <c r="C88">
        <v>99031</v>
      </c>
      <c r="D88" t="s">
        <v>2326</v>
      </c>
      <c r="E88" t="s">
        <v>426</v>
      </c>
      <c r="F88">
        <v>85</v>
      </c>
      <c r="G88">
        <v>44582</v>
      </c>
      <c r="H88" t="s">
        <v>5798</v>
      </c>
      <c r="I88" t="s">
        <v>5797</v>
      </c>
      <c r="J88" t="s">
        <v>5796</v>
      </c>
      <c r="K88" t="s">
        <v>5795</v>
      </c>
    </row>
    <row r="89" spans="1:11" x14ac:dyDescent="0.3">
      <c r="A89">
        <v>4363</v>
      </c>
      <c r="B89">
        <v>32</v>
      </c>
      <c r="C89">
        <v>224417</v>
      </c>
      <c r="D89" t="s">
        <v>949</v>
      </c>
      <c r="E89" t="s">
        <v>181</v>
      </c>
      <c r="F89">
        <v>90</v>
      </c>
      <c r="G89">
        <v>44582</v>
      </c>
      <c r="H89" t="s">
        <v>5794</v>
      </c>
      <c r="I89" t="s">
        <v>1410</v>
      </c>
      <c r="J89" t="s">
        <v>5793</v>
      </c>
      <c r="K89" t="s">
        <v>4845</v>
      </c>
    </row>
    <row r="90" spans="1:11" x14ac:dyDescent="0.3">
      <c r="A90">
        <v>4808</v>
      </c>
      <c r="B90">
        <v>32</v>
      </c>
      <c r="C90">
        <v>229456</v>
      </c>
      <c r="D90" t="s">
        <v>949</v>
      </c>
      <c r="E90" t="s">
        <v>348</v>
      </c>
      <c r="F90">
        <v>95</v>
      </c>
      <c r="G90">
        <v>44582</v>
      </c>
      <c r="H90" t="s">
        <v>5792</v>
      </c>
      <c r="I90" t="s">
        <v>5791</v>
      </c>
      <c r="J90" t="s">
        <v>4232</v>
      </c>
      <c r="K90" t="s">
        <v>5790</v>
      </c>
    </row>
    <row r="91" spans="1:11" x14ac:dyDescent="0.3">
      <c r="A91">
        <v>11403</v>
      </c>
      <c r="B91">
        <v>32</v>
      </c>
      <c r="C91">
        <v>231976</v>
      </c>
      <c r="D91" t="s">
        <v>949</v>
      </c>
      <c r="E91" t="s">
        <v>586</v>
      </c>
      <c r="F91">
        <v>95</v>
      </c>
      <c r="G91">
        <v>44582</v>
      </c>
      <c r="H91" t="s">
        <v>5789</v>
      </c>
      <c r="I91" t="s">
        <v>5788</v>
      </c>
      <c r="J91" t="s">
        <v>5787</v>
      </c>
      <c r="K91" t="s">
        <v>4811</v>
      </c>
    </row>
    <row r="92" spans="1:11" x14ac:dyDescent="0.3">
      <c r="A92">
        <v>14898</v>
      </c>
      <c r="B92">
        <v>32</v>
      </c>
      <c r="C92">
        <v>233397</v>
      </c>
      <c r="D92" t="s">
        <v>949</v>
      </c>
      <c r="E92" t="s">
        <v>872</v>
      </c>
      <c r="F92">
        <v>115</v>
      </c>
      <c r="G92">
        <v>44582</v>
      </c>
      <c r="H92" t="s">
        <v>5786</v>
      </c>
      <c r="I92" t="s">
        <v>5785</v>
      </c>
      <c r="J92" t="s">
        <v>5784</v>
      </c>
      <c r="K92" t="s">
        <v>5783</v>
      </c>
    </row>
    <row r="93" spans="1:11" x14ac:dyDescent="0.3">
      <c r="A93">
        <v>4424</v>
      </c>
      <c r="B93">
        <v>32</v>
      </c>
      <c r="C93">
        <v>225992</v>
      </c>
      <c r="D93" t="s">
        <v>949</v>
      </c>
      <c r="E93" t="s">
        <v>197</v>
      </c>
      <c r="F93">
        <v>120</v>
      </c>
      <c r="G93">
        <v>44582</v>
      </c>
      <c r="H93" t="s">
        <v>5782</v>
      </c>
      <c r="I93" t="s">
        <v>5781</v>
      </c>
      <c r="J93" t="s">
        <v>5780</v>
      </c>
      <c r="K93" t="s">
        <v>4241</v>
      </c>
    </row>
    <row r="94" spans="1:11" x14ac:dyDescent="0.3">
      <c r="A94">
        <v>3933</v>
      </c>
      <c r="B94">
        <v>32</v>
      </c>
      <c r="C94">
        <v>208147</v>
      </c>
      <c r="D94" t="s">
        <v>949</v>
      </c>
      <c r="E94" t="s">
        <v>16</v>
      </c>
      <c r="F94">
        <v>125</v>
      </c>
      <c r="G94">
        <v>44582</v>
      </c>
      <c r="H94" t="s">
        <v>2077</v>
      </c>
      <c r="I94" t="s">
        <v>5779</v>
      </c>
      <c r="J94" t="s">
        <v>3977</v>
      </c>
      <c r="K94" t="s">
        <v>5778</v>
      </c>
    </row>
    <row r="95" spans="1:11" x14ac:dyDescent="0.3">
      <c r="A95">
        <v>3972</v>
      </c>
      <c r="B95">
        <v>32</v>
      </c>
      <c r="C95">
        <v>211119</v>
      </c>
      <c r="D95" t="s">
        <v>949</v>
      </c>
      <c r="E95" t="s">
        <v>31</v>
      </c>
      <c r="F95">
        <v>130</v>
      </c>
      <c r="G95">
        <v>44582</v>
      </c>
      <c r="H95" t="s">
        <v>5777</v>
      </c>
      <c r="I95" t="s">
        <v>5776</v>
      </c>
      <c r="J95" t="s">
        <v>5775</v>
      </c>
      <c r="K95" t="s">
        <v>5774</v>
      </c>
    </row>
    <row r="96" spans="1:11" x14ac:dyDescent="0.3">
      <c r="A96">
        <v>12558</v>
      </c>
      <c r="B96">
        <v>32</v>
      </c>
      <c r="C96">
        <v>211119</v>
      </c>
      <c r="D96" t="s">
        <v>953</v>
      </c>
      <c r="E96" t="s">
        <v>689</v>
      </c>
      <c r="F96">
        <v>131</v>
      </c>
      <c r="G96">
        <v>44582</v>
      </c>
      <c r="H96" t="s">
        <v>5773</v>
      </c>
      <c r="I96" t="s">
        <v>5772</v>
      </c>
      <c r="J96" t="s">
        <v>4232</v>
      </c>
      <c r="K96" t="s">
        <v>4014</v>
      </c>
    </row>
    <row r="97" spans="1:11" x14ac:dyDescent="0.3">
      <c r="A97">
        <v>4440</v>
      </c>
      <c r="B97">
        <v>32</v>
      </c>
      <c r="C97">
        <v>226231</v>
      </c>
      <c r="D97" t="s">
        <v>949</v>
      </c>
      <c r="E97" t="s">
        <v>203</v>
      </c>
      <c r="F97">
        <v>150</v>
      </c>
      <c r="G97">
        <v>44582</v>
      </c>
      <c r="H97" t="s">
        <v>5771</v>
      </c>
      <c r="I97" t="s">
        <v>5770</v>
      </c>
      <c r="J97" t="s">
        <v>3946</v>
      </c>
      <c r="K97" t="s">
        <v>5525</v>
      </c>
    </row>
    <row r="98" spans="1:11" x14ac:dyDescent="0.3">
      <c r="A98">
        <v>15826</v>
      </c>
      <c r="B98">
        <v>32</v>
      </c>
      <c r="C98">
        <v>233521</v>
      </c>
      <c r="D98" t="s">
        <v>949</v>
      </c>
      <c r="E98" t="s">
        <v>5769</v>
      </c>
      <c r="F98">
        <v>9999</v>
      </c>
      <c r="G98">
        <v>44582</v>
      </c>
      <c r="H98" t="s">
        <v>5768</v>
      </c>
      <c r="I98" t="s">
        <v>5767</v>
      </c>
      <c r="J98" t="s">
        <v>3929</v>
      </c>
      <c r="K98" t="s">
        <v>5766</v>
      </c>
    </row>
    <row r="99" spans="1:11" x14ac:dyDescent="0.3">
      <c r="A99">
        <v>4874</v>
      </c>
      <c r="B99">
        <v>35</v>
      </c>
      <c r="C99">
        <v>299010</v>
      </c>
      <c r="D99" t="s">
        <v>1075</v>
      </c>
      <c r="E99" t="s">
        <v>376</v>
      </c>
      <c r="F99">
        <v>1</v>
      </c>
      <c r="G99">
        <v>44582</v>
      </c>
      <c r="H99" t="s">
        <v>5765</v>
      </c>
      <c r="I99" t="s">
        <v>5764</v>
      </c>
      <c r="J99" t="s">
        <v>4042</v>
      </c>
      <c r="K99" t="s">
        <v>5763</v>
      </c>
    </row>
    <row r="100" spans="1:11" x14ac:dyDescent="0.3">
      <c r="A100">
        <v>14303</v>
      </c>
      <c r="B100">
        <v>35</v>
      </c>
      <c r="C100">
        <v>299010</v>
      </c>
      <c r="D100" t="s">
        <v>1370</v>
      </c>
      <c r="E100" t="s">
        <v>805</v>
      </c>
      <c r="F100">
        <v>1</v>
      </c>
      <c r="G100">
        <v>44582</v>
      </c>
      <c r="H100" t="s">
        <v>5762</v>
      </c>
      <c r="I100" t="s">
        <v>5761</v>
      </c>
      <c r="J100" t="s">
        <v>4232</v>
      </c>
      <c r="K100" t="s">
        <v>3981</v>
      </c>
    </row>
    <row r="101" spans="1:11" x14ac:dyDescent="0.3">
      <c r="A101">
        <v>4252</v>
      </c>
      <c r="B101">
        <v>35</v>
      </c>
      <c r="C101">
        <v>299010</v>
      </c>
      <c r="D101" t="s">
        <v>1391</v>
      </c>
      <c r="E101" t="s">
        <v>138</v>
      </c>
      <c r="F101">
        <v>10</v>
      </c>
      <c r="G101">
        <v>44582</v>
      </c>
      <c r="H101" t="s">
        <v>5760</v>
      </c>
      <c r="I101" t="s">
        <v>5759</v>
      </c>
      <c r="J101" t="s">
        <v>4232</v>
      </c>
      <c r="K101" t="s">
        <v>4014</v>
      </c>
    </row>
    <row r="102" spans="1:11" x14ac:dyDescent="0.3">
      <c r="A102">
        <v>14336</v>
      </c>
      <c r="B102">
        <v>35</v>
      </c>
      <c r="C102">
        <v>299010</v>
      </c>
      <c r="D102" t="s">
        <v>1542</v>
      </c>
      <c r="E102" t="s">
        <v>807</v>
      </c>
      <c r="F102">
        <v>10</v>
      </c>
      <c r="G102">
        <v>44582</v>
      </c>
      <c r="H102" t="s">
        <v>5758</v>
      </c>
      <c r="I102" t="s">
        <v>2174</v>
      </c>
      <c r="J102" t="s">
        <v>4232</v>
      </c>
      <c r="K102" t="s">
        <v>5757</v>
      </c>
    </row>
    <row r="103" spans="1:11" x14ac:dyDescent="0.3">
      <c r="A103">
        <v>4252</v>
      </c>
      <c r="B103">
        <v>35</v>
      </c>
      <c r="C103">
        <v>299010</v>
      </c>
      <c r="D103" t="s">
        <v>1391</v>
      </c>
      <c r="E103" t="s">
        <v>138</v>
      </c>
      <c r="F103">
        <v>10</v>
      </c>
      <c r="G103">
        <v>44582</v>
      </c>
      <c r="H103" t="s">
        <v>5756</v>
      </c>
      <c r="I103" t="s">
        <v>5755</v>
      </c>
      <c r="J103" t="s">
        <v>4232</v>
      </c>
      <c r="K103" t="s">
        <v>4235</v>
      </c>
    </row>
    <row r="104" spans="1:11" x14ac:dyDescent="0.3">
      <c r="A104">
        <v>4613</v>
      </c>
      <c r="B104">
        <v>35</v>
      </c>
      <c r="C104">
        <v>299010</v>
      </c>
      <c r="D104" t="s">
        <v>1000</v>
      </c>
      <c r="E104" t="s">
        <v>261</v>
      </c>
      <c r="F104">
        <v>11</v>
      </c>
      <c r="G104">
        <v>44582</v>
      </c>
      <c r="H104" t="s">
        <v>5754</v>
      </c>
      <c r="I104" t="s">
        <v>1393</v>
      </c>
      <c r="J104" t="s">
        <v>3981</v>
      </c>
      <c r="K104" t="s">
        <v>4014</v>
      </c>
    </row>
    <row r="105" spans="1:11" x14ac:dyDescent="0.3">
      <c r="A105">
        <v>4865</v>
      </c>
      <c r="B105">
        <v>35</v>
      </c>
      <c r="C105">
        <v>299010</v>
      </c>
      <c r="D105" t="s">
        <v>1224</v>
      </c>
      <c r="E105" t="s">
        <v>368</v>
      </c>
      <c r="F105">
        <v>14</v>
      </c>
      <c r="G105">
        <v>44582</v>
      </c>
      <c r="H105" t="s">
        <v>5753</v>
      </c>
      <c r="I105" t="s">
        <v>5752</v>
      </c>
      <c r="J105" t="s">
        <v>3981</v>
      </c>
      <c r="K105" t="s">
        <v>4014</v>
      </c>
    </row>
    <row r="106" spans="1:11" x14ac:dyDescent="0.3">
      <c r="A106">
        <v>4870</v>
      </c>
      <c r="B106">
        <v>35</v>
      </c>
      <c r="C106">
        <v>299010</v>
      </c>
      <c r="D106" t="s">
        <v>998</v>
      </c>
      <c r="E106" t="s">
        <v>372</v>
      </c>
      <c r="F106">
        <v>14</v>
      </c>
      <c r="G106">
        <v>44582</v>
      </c>
      <c r="H106" t="s">
        <v>5751</v>
      </c>
      <c r="I106" t="s">
        <v>5750</v>
      </c>
      <c r="J106" t="s">
        <v>3981</v>
      </c>
      <c r="K106" t="s">
        <v>4014</v>
      </c>
    </row>
    <row r="107" spans="1:11" x14ac:dyDescent="0.3">
      <c r="A107">
        <v>14772</v>
      </c>
      <c r="B107">
        <v>35</v>
      </c>
      <c r="C107">
        <v>299010</v>
      </c>
      <c r="D107" t="s">
        <v>1384</v>
      </c>
      <c r="E107" t="s">
        <v>1383</v>
      </c>
      <c r="F107">
        <v>14</v>
      </c>
      <c r="G107">
        <v>44582</v>
      </c>
      <c r="H107" t="s">
        <v>963</v>
      </c>
      <c r="I107" t="s">
        <v>5749</v>
      </c>
      <c r="J107" t="s">
        <v>3929</v>
      </c>
      <c r="K107" t="s">
        <v>3929</v>
      </c>
    </row>
    <row r="108" spans="1:11" x14ac:dyDescent="0.3">
      <c r="A108">
        <v>4458</v>
      </c>
      <c r="B108">
        <v>35</v>
      </c>
      <c r="C108">
        <v>299010</v>
      </c>
      <c r="D108" t="s">
        <v>999</v>
      </c>
      <c r="E108" t="s">
        <v>212</v>
      </c>
      <c r="F108">
        <v>15</v>
      </c>
      <c r="G108">
        <v>44582</v>
      </c>
      <c r="H108" t="s">
        <v>3624</v>
      </c>
      <c r="I108" t="s">
        <v>3624</v>
      </c>
      <c r="J108" t="s">
        <v>3903</v>
      </c>
      <c r="K108" t="s">
        <v>3903</v>
      </c>
    </row>
    <row r="109" spans="1:11" x14ac:dyDescent="0.3">
      <c r="A109">
        <v>4866</v>
      </c>
      <c r="B109">
        <v>35</v>
      </c>
      <c r="C109">
        <v>299010</v>
      </c>
      <c r="D109" t="s">
        <v>1078</v>
      </c>
      <c r="E109" t="s">
        <v>369</v>
      </c>
      <c r="F109">
        <v>15</v>
      </c>
      <c r="G109">
        <v>44582</v>
      </c>
      <c r="H109" t="s">
        <v>5748</v>
      </c>
      <c r="I109" t="s">
        <v>5747</v>
      </c>
      <c r="J109" t="s">
        <v>3946</v>
      </c>
      <c r="K109" t="s">
        <v>3977</v>
      </c>
    </row>
    <row r="110" spans="1:11" x14ac:dyDescent="0.3">
      <c r="A110">
        <v>4458</v>
      </c>
      <c r="B110">
        <v>35</v>
      </c>
      <c r="C110">
        <v>299010</v>
      </c>
      <c r="D110" t="s">
        <v>999</v>
      </c>
      <c r="E110" t="s">
        <v>212</v>
      </c>
      <c r="F110">
        <v>15</v>
      </c>
      <c r="G110">
        <v>44582</v>
      </c>
      <c r="H110" t="s">
        <v>5746</v>
      </c>
      <c r="I110" t="s">
        <v>5413</v>
      </c>
      <c r="J110" t="s">
        <v>3946</v>
      </c>
      <c r="K110" t="s">
        <v>4416</v>
      </c>
    </row>
    <row r="111" spans="1:11" x14ac:dyDescent="0.3">
      <c r="A111">
        <v>4676</v>
      </c>
      <c r="B111">
        <v>35</v>
      </c>
      <c r="C111">
        <v>299010</v>
      </c>
      <c r="D111" t="s">
        <v>2286</v>
      </c>
      <c r="E111" t="s">
        <v>285</v>
      </c>
      <c r="F111">
        <v>18</v>
      </c>
      <c r="G111">
        <v>44582</v>
      </c>
      <c r="H111" t="s">
        <v>5745</v>
      </c>
      <c r="I111" t="s">
        <v>5744</v>
      </c>
      <c r="J111" t="s">
        <v>3947</v>
      </c>
      <c r="K111" t="s">
        <v>3929</v>
      </c>
    </row>
    <row r="112" spans="1:11" x14ac:dyDescent="0.3">
      <c r="A112">
        <v>4677</v>
      </c>
      <c r="B112">
        <v>35</v>
      </c>
      <c r="C112">
        <v>299010</v>
      </c>
      <c r="D112" t="s">
        <v>1387</v>
      </c>
      <c r="E112" t="s">
        <v>286</v>
      </c>
      <c r="F112">
        <v>19</v>
      </c>
      <c r="G112">
        <v>44582</v>
      </c>
      <c r="H112" t="s">
        <v>5743</v>
      </c>
      <c r="I112" t="s">
        <v>5742</v>
      </c>
      <c r="J112" t="s">
        <v>4173</v>
      </c>
      <c r="K112" t="s">
        <v>3982</v>
      </c>
    </row>
    <row r="113" spans="1:11" x14ac:dyDescent="0.3">
      <c r="A113">
        <v>4624</v>
      </c>
      <c r="B113">
        <v>35</v>
      </c>
      <c r="C113">
        <v>228462</v>
      </c>
      <c r="D113" t="s">
        <v>949</v>
      </c>
      <c r="E113" t="s">
        <v>264</v>
      </c>
      <c r="F113">
        <v>23</v>
      </c>
      <c r="G113">
        <v>44582</v>
      </c>
      <c r="H113" t="s">
        <v>5741</v>
      </c>
      <c r="I113" t="s">
        <v>1718</v>
      </c>
      <c r="J113" t="s">
        <v>3985</v>
      </c>
      <c r="K113" t="s">
        <v>4549</v>
      </c>
    </row>
    <row r="114" spans="1:11" x14ac:dyDescent="0.3">
      <c r="A114">
        <v>4871</v>
      </c>
      <c r="B114">
        <v>35</v>
      </c>
      <c r="C114">
        <v>299010</v>
      </c>
      <c r="D114" t="s">
        <v>1059</v>
      </c>
      <c r="E114" t="s">
        <v>373</v>
      </c>
      <c r="F114">
        <v>85</v>
      </c>
      <c r="G114">
        <v>44582</v>
      </c>
      <c r="H114" t="s">
        <v>5740</v>
      </c>
      <c r="I114" t="s">
        <v>5739</v>
      </c>
      <c r="J114" t="s">
        <v>3982</v>
      </c>
      <c r="K114" t="s">
        <v>4014</v>
      </c>
    </row>
    <row r="115" spans="1:11" x14ac:dyDescent="0.3">
      <c r="A115">
        <v>4709</v>
      </c>
      <c r="B115">
        <v>38</v>
      </c>
      <c r="C115">
        <v>229100</v>
      </c>
      <c r="D115" t="s">
        <v>949</v>
      </c>
      <c r="E115" t="s">
        <v>298</v>
      </c>
      <c r="F115">
        <v>1</v>
      </c>
      <c r="G115">
        <v>44582</v>
      </c>
      <c r="H115" t="s">
        <v>4676</v>
      </c>
      <c r="I115" t="s">
        <v>5738</v>
      </c>
      <c r="J115" t="s">
        <v>5331</v>
      </c>
      <c r="K115" t="s">
        <v>5737</v>
      </c>
    </row>
    <row r="116" spans="1:11" x14ac:dyDescent="0.3">
      <c r="A116">
        <v>14792</v>
      </c>
      <c r="B116">
        <v>38</v>
      </c>
      <c r="C116">
        <v>233357</v>
      </c>
      <c r="D116" t="s">
        <v>949</v>
      </c>
      <c r="E116" t="s">
        <v>855</v>
      </c>
      <c r="F116">
        <v>1</v>
      </c>
      <c r="G116">
        <v>44582</v>
      </c>
      <c r="H116" t="s">
        <v>3810</v>
      </c>
      <c r="I116" t="s">
        <v>5736</v>
      </c>
      <c r="J116" t="s">
        <v>4795</v>
      </c>
      <c r="K116" t="s">
        <v>5735</v>
      </c>
    </row>
    <row r="117" spans="1:11" x14ac:dyDescent="0.3">
      <c r="A117">
        <v>14939</v>
      </c>
      <c r="B117">
        <v>38</v>
      </c>
      <c r="C117">
        <v>233413</v>
      </c>
      <c r="D117" t="s">
        <v>949</v>
      </c>
      <c r="E117" t="s">
        <v>879</v>
      </c>
      <c r="F117">
        <v>1</v>
      </c>
      <c r="G117">
        <v>44582</v>
      </c>
      <c r="H117" t="s">
        <v>3840</v>
      </c>
      <c r="I117" t="s">
        <v>5734</v>
      </c>
      <c r="J117" t="s">
        <v>4615</v>
      </c>
      <c r="K117" t="s">
        <v>5733</v>
      </c>
    </row>
    <row r="118" spans="1:11" x14ac:dyDescent="0.3">
      <c r="A118">
        <v>14921</v>
      </c>
      <c r="B118">
        <v>38</v>
      </c>
      <c r="C118">
        <v>233406</v>
      </c>
      <c r="D118" t="s">
        <v>953</v>
      </c>
      <c r="E118" t="s">
        <v>877</v>
      </c>
      <c r="F118">
        <v>1</v>
      </c>
      <c r="G118">
        <v>44582</v>
      </c>
      <c r="H118" t="s">
        <v>5732</v>
      </c>
      <c r="I118" t="s">
        <v>5731</v>
      </c>
      <c r="J118" t="s">
        <v>4362</v>
      </c>
      <c r="K118" t="s">
        <v>5730</v>
      </c>
    </row>
    <row r="119" spans="1:11" x14ac:dyDescent="0.3">
      <c r="A119">
        <v>14920</v>
      </c>
      <c r="B119">
        <v>38</v>
      </c>
      <c r="C119">
        <v>233406</v>
      </c>
      <c r="D119" t="s">
        <v>949</v>
      </c>
      <c r="E119" t="s">
        <v>876</v>
      </c>
      <c r="F119">
        <v>1</v>
      </c>
      <c r="G119">
        <v>44582</v>
      </c>
      <c r="H119" t="s">
        <v>5729</v>
      </c>
      <c r="I119" t="s">
        <v>5728</v>
      </c>
      <c r="J119" t="s">
        <v>3982</v>
      </c>
      <c r="K119" t="s">
        <v>3981</v>
      </c>
    </row>
    <row r="120" spans="1:11" x14ac:dyDescent="0.3">
      <c r="A120">
        <v>15805</v>
      </c>
      <c r="B120">
        <v>38</v>
      </c>
      <c r="C120">
        <v>99094</v>
      </c>
      <c r="D120" t="s">
        <v>1466</v>
      </c>
      <c r="E120" t="s">
        <v>2000</v>
      </c>
      <c r="F120">
        <v>1</v>
      </c>
      <c r="G120">
        <v>44582</v>
      </c>
      <c r="H120" t="s">
        <v>1043</v>
      </c>
      <c r="I120" t="s">
        <v>5727</v>
      </c>
      <c r="J120" t="s">
        <v>5726</v>
      </c>
      <c r="K120" t="s">
        <v>5725</v>
      </c>
    </row>
    <row r="121" spans="1:11" x14ac:dyDescent="0.3">
      <c r="A121">
        <v>4776</v>
      </c>
      <c r="B121">
        <v>38</v>
      </c>
      <c r="C121">
        <v>229320</v>
      </c>
      <c r="D121" t="s">
        <v>949</v>
      </c>
      <c r="E121" t="s">
        <v>331</v>
      </c>
      <c r="F121">
        <v>50</v>
      </c>
      <c r="G121">
        <v>44582</v>
      </c>
      <c r="H121" t="s">
        <v>5724</v>
      </c>
      <c r="I121" t="s">
        <v>5723</v>
      </c>
      <c r="J121" t="s">
        <v>4459</v>
      </c>
      <c r="K121" t="s">
        <v>4895</v>
      </c>
    </row>
    <row r="122" spans="1:11" x14ac:dyDescent="0.3">
      <c r="A122">
        <v>10089</v>
      </c>
      <c r="B122">
        <v>38</v>
      </c>
      <c r="C122">
        <v>231103</v>
      </c>
      <c r="D122" t="s">
        <v>949</v>
      </c>
      <c r="E122" t="s">
        <v>514</v>
      </c>
      <c r="F122">
        <v>60</v>
      </c>
      <c r="G122">
        <v>44582</v>
      </c>
      <c r="H122" t="s">
        <v>5722</v>
      </c>
      <c r="I122" t="s">
        <v>3349</v>
      </c>
      <c r="J122" t="s">
        <v>5105</v>
      </c>
      <c r="K122" t="s">
        <v>4915</v>
      </c>
    </row>
    <row r="123" spans="1:11" x14ac:dyDescent="0.3">
      <c r="A123">
        <v>4722</v>
      </c>
      <c r="B123">
        <v>38</v>
      </c>
      <c r="C123">
        <v>229266</v>
      </c>
      <c r="D123" t="s">
        <v>949</v>
      </c>
      <c r="E123" t="s">
        <v>304</v>
      </c>
      <c r="F123">
        <v>70</v>
      </c>
      <c r="G123">
        <v>44582</v>
      </c>
      <c r="H123" t="s">
        <v>5721</v>
      </c>
      <c r="I123" t="s">
        <v>2268</v>
      </c>
      <c r="J123" t="s">
        <v>4390</v>
      </c>
      <c r="K123" t="s">
        <v>5720</v>
      </c>
    </row>
    <row r="124" spans="1:11" x14ac:dyDescent="0.3">
      <c r="A124">
        <v>4795</v>
      </c>
      <c r="B124">
        <v>38</v>
      </c>
      <c r="C124">
        <v>229340</v>
      </c>
      <c r="D124" t="s">
        <v>949</v>
      </c>
      <c r="E124" t="s">
        <v>343</v>
      </c>
      <c r="F124">
        <v>80</v>
      </c>
      <c r="G124">
        <v>44582</v>
      </c>
      <c r="H124" t="s">
        <v>5719</v>
      </c>
      <c r="I124" t="s">
        <v>5718</v>
      </c>
      <c r="J124" t="s">
        <v>5183</v>
      </c>
      <c r="K124" t="s">
        <v>4577</v>
      </c>
    </row>
    <row r="125" spans="1:11" x14ac:dyDescent="0.3">
      <c r="A125">
        <v>4792</v>
      </c>
      <c r="B125">
        <v>38</v>
      </c>
      <c r="C125">
        <v>229336</v>
      </c>
      <c r="D125" t="s">
        <v>949</v>
      </c>
      <c r="E125" t="s">
        <v>340</v>
      </c>
      <c r="F125">
        <v>90</v>
      </c>
      <c r="G125">
        <v>44582</v>
      </c>
      <c r="H125" t="s">
        <v>3550</v>
      </c>
      <c r="I125" t="s">
        <v>5717</v>
      </c>
      <c r="J125" t="s">
        <v>5716</v>
      </c>
      <c r="K125" t="s">
        <v>3929</v>
      </c>
    </row>
    <row r="126" spans="1:11" x14ac:dyDescent="0.3">
      <c r="A126">
        <v>8796</v>
      </c>
      <c r="B126">
        <v>38</v>
      </c>
      <c r="C126">
        <v>229985</v>
      </c>
      <c r="D126" t="s">
        <v>949</v>
      </c>
      <c r="E126" t="s">
        <v>448</v>
      </c>
      <c r="F126">
        <v>100</v>
      </c>
      <c r="G126">
        <v>44582</v>
      </c>
      <c r="H126" t="s">
        <v>5715</v>
      </c>
      <c r="I126" t="s">
        <v>5714</v>
      </c>
      <c r="J126" t="s">
        <v>4042</v>
      </c>
      <c r="K126" t="s">
        <v>3982</v>
      </c>
    </row>
    <row r="127" spans="1:11" x14ac:dyDescent="0.3">
      <c r="A127">
        <v>4748</v>
      </c>
      <c r="B127">
        <v>38</v>
      </c>
      <c r="C127">
        <v>229292</v>
      </c>
      <c r="D127" t="s">
        <v>949</v>
      </c>
      <c r="E127" t="s">
        <v>318</v>
      </c>
      <c r="F127">
        <v>101</v>
      </c>
      <c r="G127">
        <v>44582</v>
      </c>
      <c r="H127" t="s">
        <v>5713</v>
      </c>
      <c r="I127" t="s">
        <v>5712</v>
      </c>
      <c r="J127" t="s">
        <v>4084</v>
      </c>
      <c r="K127" t="s">
        <v>4307</v>
      </c>
    </row>
    <row r="128" spans="1:11" x14ac:dyDescent="0.3">
      <c r="A128">
        <v>4761</v>
      </c>
      <c r="B128">
        <v>38</v>
      </c>
      <c r="C128">
        <v>229305</v>
      </c>
      <c r="D128" t="s">
        <v>949</v>
      </c>
      <c r="E128" t="s">
        <v>326</v>
      </c>
      <c r="F128">
        <v>110</v>
      </c>
      <c r="G128">
        <v>44582</v>
      </c>
      <c r="H128" t="s">
        <v>5711</v>
      </c>
      <c r="I128" t="s">
        <v>5710</v>
      </c>
      <c r="J128" t="s">
        <v>4795</v>
      </c>
      <c r="K128" t="s">
        <v>5709</v>
      </c>
    </row>
    <row r="129" spans="1:11" x14ac:dyDescent="0.3">
      <c r="A129">
        <v>10320</v>
      </c>
      <c r="B129">
        <v>38</v>
      </c>
      <c r="C129">
        <v>231312</v>
      </c>
      <c r="D129" t="s">
        <v>949</v>
      </c>
      <c r="E129" t="s">
        <v>530</v>
      </c>
      <c r="F129">
        <v>120</v>
      </c>
      <c r="G129">
        <v>44582</v>
      </c>
      <c r="H129" t="s">
        <v>1823</v>
      </c>
      <c r="I129" t="s">
        <v>5708</v>
      </c>
      <c r="J129" t="s">
        <v>5707</v>
      </c>
      <c r="K129" t="s">
        <v>4261</v>
      </c>
    </row>
    <row r="130" spans="1:11" x14ac:dyDescent="0.3">
      <c r="A130">
        <v>12450</v>
      </c>
      <c r="B130">
        <v>38</v>
      </c>
      <c r="C130">
        <v>232555</v>
      </c>
      <c r="D130" t="s">
        <v>949</v>
      </c>
      <c r="E130" t="s">
        <v>673</v>
      </c>
      <c r="F130">
        <v>125</v>
      </c>
      <c r="G130">
        <v>44582</v>
      </c>
      <c r="H130" t="s">
        <v>5706</v>
      </c>
      <c r="I130" t="s">
        <v>5705</v>
      </c>
      <c r="J130" t="s">
        <v>4347</v>
      </c>
      <c r="K130" t="s">
        <v>5704</v>
      </c>
    </row>
    <row r="131" spans="1:11" x14ac:dyDescent="0.3">
      <c r="A131">
        <v>8609</v>
      </c>
      <c r="B131">
        <v>38</v>
      </c>
      <c r="C131">
        <v>229820</v>
      </c>
      <c r="D131" t="s">
        <v>949</v>
      </c>
      <c r="E131" t="s">
        <v>438</v>
      </c>
      <c r="F131">
        <v>132</v>
      </c>
      <c r="G131">
        <v>44582</v>
      </c>
      <c r="H131" t="s">
        <v>5703</v>
      </c>
      <c r="I131" t="s">
        <v>5702</v>
      </c>
      <c r="J131" t="s">
        <v>5701</v>
      </c>
      <c r="K131" t="s">
        <v>4324</v>
      </c>
    </row>
    <row r="132" spans="1:11" x14ac:dyDescent="0.3">
      <c r="A132">
        <v>12860</v>
      </c>
      <c r="B132">
        <v>38</v>
      </c>
      <c r="C132">
        <v>99094</v>
      </c>
      <c r="D132" t="s">
        <v>1163</v>
      </c>
      <c r="E132" t="s">
        <v>718</v>
      </c>
      <c r="F132">
        <v>140</v>
      </c>
      <c r="G132">
        <v>44582</v>
      </c>
      <c r="H132" t="s">
        <v>5700</v>
      </c>
      <c r="I132" t="s">
        <v>5699</v>
      </c>
      <c r="J132" t="s">
        <v>4084</v>
      </c>
      <c r="K132" t="s">
        <v>5670</v>
      </c>
    </row>
    <row r="133" spans="1:11" x14ac:dyDescent="0.3">
      <c r="A133">
        <v>12540</v>
      </c>
      <c r="B133">
        <v>38</v>
      </c>
      <c r="C133">
        <v>99035</v>
      </c>
      <c r="D133" t="s">
        <v>2186</v>
      </c>
      <c r="E133" t="s">
        <v>684</v>
      </c>
      <c r="F133">
        <v>150</v>
      </c>
      <c r="G133">
        <v>44582</v>
      </c>
      <c r="H133" t="s">
        <v>5698</v>
      </c>
      <c r="I133" t="s">
        <v>5697</v>
      </c>
      <c r="J133" t="s">
        <v>5696</v>
      </c>
      <c r="K133" t="s">
        <v>3985</v>
      </c>
    </row>
    <row r="134" spans="1:11" x14ac:dyDescent="0.3">
      <c r="A134">
        <v>13281</v>
      </c>
      <c r="B134">
        <v>38</v>
      </c>
      <c r="C134">
        <v>233487</v>
      </c>
      <c r="D134" t="s">
        <v>949</v>
      </c>
      <c r="E134" t="s">
        <v>741</v>
      </c>
      <c r="F134">
        <v>160</v>
      </c>
      <c r="G134">
        <v>44582</v>
      </c>
      <c r="H134" t="s">
        <v>5695</v>
      </c>
      <c r="I134" t="s">
        <v>5694</v>
      </c>
      <c r="J134" t="s">
        <v>5083</v>
      </c>
      <c r="K134" t="s">
        <v>4150</v>
      </c>
    </row>
    <row r="135" spans="1:11" x14ac:dyDescent="0.3">
      <c r="A135">
        <v>9249</v>
      </c>
      <c r="B135">
        <v>38</v>
      </c>
      <c r="C135">
        <v>230409</v>
      </c>
      <c r="D135" t="s">
        <v>949</v>
      </c>
      <c r="E135" t="s">
        <v>470</v>
      </c>
      <c r="F135">
        <v>170</v>
      </c>
      <c r="G135">
        <v>44582</v>
      </c>
      <c r="H135" t="s">
        <v>5693</v>
      </c>
      <c r="I135" t="s">
        <v>5692</v>
      </c>
      <c r="J135" t="s">
        <v>5691</v>
      </c>
      <c r="K135" t="s">
        <v>5690</v>
      </c>
    </row>
    <row r="136" spans="1:11" x14ac:dyDescent="0.3">
      <c r="A136">
        <v>4520</v>
      </c>
      <c r="B136">
        <v>38</v>
      </c>
      <c r="C136">
        <v>227205</v>
      </c>
      <c r="D136" t="s">
        <v>949</v>
      </c>
      <c r="E136" t="s">
        <v>237</v>
      </c>
      <c r="F136">
        <v>180</v>
      </c>
      <c r="G136">
        <v>44582</v>
      </c>
      <c r="H136" t="s">
        <v>5689</v>
      </c>
      <c r="I136" t="s">
        <v>5688</v>
      </c>
      <c r="J136" t="s">
        <v>4084</v>
      </c>
      <c r="K136" t="s">
        <v>4232</v>
      </c>
    </row>
    <row r="137" spans="1:11" x14ac:dyDescent="0.3">
      <c r="A137">
        <v>8174</v>
      </c>
      <c r="B137">
        <v>38</v>
      </c>
      <c r="C137">
        <v>229549</v>
      </c>
      <c r="D137" t="s">
        <v>949</v>
      </c>
      <c r="E137" t="s">
        <v>380</v>
      </c>
      <c r="F137">
        <v>190</v>
      </c>
      <c r="G137">
        <v>44582</v>
      </c>
      <c r="H137" t="s">
        <v>5687</v>
      </c>
      <c r="I137" t="s">
        <v>5686</v>
      </c>
      <c r="J137" t="s">
        <v>5685</v>
      </c>
      <c r="K137" t="s">
        <v>4025</v>
      </c>
    </row>
    <row r="138" spans="1:11" x14ac:dyDescent="0.3">
      <c r="A138">
        <v>8945</v>
      </c>
      <c r="B138">
        <v>38</v>
      </c>
      <c r="C138">
        <v>230153</v>
      </c>
      <c r="D138" t="s">
        <v>949</v>
      </c>
      <c r="E138" t="s">
        <v>451</v>
      </c>
      <c r="F138">
        <v>200</v>
      </c>
      <c r="G138">
        <v>44582</v>
      </c>
      <c r="H138" t="s">
        <v>5684</v>
      </c>
      <c r="I138" t="s">
        <v>5683</v>
      </c>
      <c r="J138" t="s">
        <v>5682</v>
      </c>
      <c r="K138" t="s">
        <v>5681</v>
      </c>
    </row>
    <row r="139" spans="1:11" x14ac:dyDescent="0.3">
      <c r="A139">
        <v>8956</v>
      </c>
      <c r="B139">
        <v>38</v>
      </c>
      <c r="C139">
        <v>230163</v>
      </c>
      <c r="D139" t="s">
        <v>949</v>
      </c>
      <c r="E139" t="s">
        <v>453</v>
      </c>
      <c r="F139">
        <v>230</v>
      </c>
      <c r="G139">
        <v>44582</v>
      </c>
      <c r="H139" t="s">
        <v>5680</v>
      </c>
      <c r="I139" t="s">
        <v>5679</v>
      </c>
      <c r="J139" t="s">
        <v>4937</v>
      </c>
      <c r="K139" t="s">
        <v>5678</v>
      </c>
    </row>
    <row r="140" spans="1:11" x14ac:dyDescent="0.3">
      <c r="A140">
        <v>4794</v>
      </c>
      <c r="B140">
        <v>38</v>
      </c>
      <c r="C140">
        <v>229338</v>
      </c>
      <c r="D140" t="s">
        <v>949</v>
      </c>
      <c r="E140" t="s">
        <v>342</v>
      </c>
      <c r="F140">
        <v>240</v>
      </c>
      <c r="G140">
        <v>44582</v>
      </c>
      <c r="H140" t="s">
        <v>5677</v>
      </c>
      <c r="I140" t="s">
        <v>5676</v>
      </c>
      <c r="J140" t="s">
        <v>4178</v>
      </c>
      <c r="K140" t="s">
        <v>3929</v>
      </c>
    </row>
    <row r="141" spans="1:11" x14ac:dyDescent="0.3">
      <c r="A141">
        <v>4821</v>
      </c>
      <c r="B141">
        <v>38</v>
      </c>
      <c r="C141">
        <v>230008</v>
      </c>
      <c r="D141" t="s">
        <v>949</v>
      </c>
      <c r="E141" t="s">
        <v>353</v>
      </c>
      <c r="F141">
        <v>250</v>
      </c>
      <c r="G141">
        <v>44582</v>
      </c>
      <c r="H141" t="s">
        <v>5675</v>
      </c>
      <c r="I141" t="s">
        <v>964</v>
      </c>
      <c r="J141" t="s">
        <v>5674</v>
      </c>
      <c r="K141" t="s">
        <v>5673</v>
      </c>
    </row>
    <row r="142" spans="1:11" x14ac:dyDescent="0.3">
      <c r="A142">
        <v>11500</v>
      </c>
      <c r="B142">
        <v>38</v>
      </c>
      <c r="C142">
        <v>232053</v>
      </c>
      <c r="D142" t="s">
        <v>949</v>
      </c>
      <c r="E142" t="s">
        <v>590</v>
      </c>
      <c r="F142">
        <v>265</v>
      </c>
      <c r="G142">
        <v>44582</v>
      </c>
      <c r="H142" t="s">
        <v>5672</v>
      </c>
      <c r="I142" t="s">
        <v>5671</v>
      </c>
      <c r="J142" t="s">
        <v>4946</v>
      </c>
      <c r="K142" t="s">
        <v>5670</v>
      </c>
    </row>
    <row r="143" spans="1:11" x14ac:dyDescent="0.3">
      <c r="A143">
        <v>4811</v>
      </c>
      <c r="B143">
        <v>38</v>
      </c>
      <c r="C143">
        <v>229485</v>
      </c>
      <c r="D143" t="s">
        <v>949</v>
      </c>
      <c r="E143" t="s">
        <v>349</v>
      </c>
      <c r="F143">
        <v>270</v>
      </c>
      <c r="G143">
        <v>44582</v>
      </c>
      <c r="H143" t="s">
        <v>5669</v>
      </c>
      <c r="I143" t="s">
        <v>2478</v>
      </c>
      <c r="J143" t="s">
        <v>5668</v>
      </c>
      <c r="K143" t="s">
        <v>3929</v>
      </c>
    </row>
    <row r="144" spans="1:11" x14ac:dyDescent="0.3">
      <c r="A144">
        <v>4772</v>
      </c>
      <c r="B144">
        <v>38</v>
      </c>
      <c r="C144">
        <v>229316</v>
      </c>
      <c r="D144" t="s">
        <v>949</v>
      </c>
      <c r="E144" t="s">
        <v>330</v>
      </c>
      <c r="F144">
        <v>280</v>
      </c>
      <c r="G144">
        <v>44582</v>
      </c>
      <c r="H144" t="s">
        <v>2898</v>
      </c>
      <c r="I144" t="s">
        <v>5667</v>
      </c>
      <c r="J144" t="s">
        <v>4965</v>
      </c>
      <c r="K144" t="s">
        <v>4033</v>
      </c>
    </row>
    <row r="145" spans="1:11" x14ac:dyDescent="0.3">
      <c r="A145">
        <v>14467</v>
      </c>
      <c r="B145">
        <v>38</v>
      </c>
      <c r="C145">
        <v>99130</v>
      </c>
      <c r="D145" t="s">
        <v>1154</v>
      </c>
      <c r="E145" t="s">
        <v>726</v>
      </c>
      <c r="F145">
        <v>296</v>
      </c>
      <c r="G145">
        <v>44582</v>
      </c>
      <c r="H145" t="s">
        <v>5666</v>
      </c>
      <c r="I145" t="s">
        <v>5665</v>
      </c>
      <c r="J145" t="s">
        <v>4638</v>
      </c>
      <c r="K145" t="s">
        <v>5664</v>
      </c>
    </row>
    <row r="146" spans="1:11" x14ac:dyDescent="0.3">
      <c r="A146">
        <v>8332</v>
      </c>
      <c r="B146">
        <v>38</v>
      </c>
      <c r="C146">
        <v>229691</v>
      </c>
      <c r="D146" t="s">
        <v>949</v>
      </c>
      <c r="E146" t="s">
        <v>386</v>
      </c>
      <c r="F146">
        <v>300</v>
      </c>
      <c r="G146">
        <v>44582</v>
      </c>
      <c r="H146" t="s">
        <v>5663</v>
      </c>
      <c r="I146" t="s">
        <v>5662</v>
      </c>
      <c r="J146" t="s">
        <v>4879</v>
      </c>
      <c r="K146" t="s">
        <v>4710</v>
      </c>
    </row>
    <row r="147" spans="1:11" x14ac:dyDescent="0.3">
      <c r="A147">
        <v>9698</v>
      </c>
      <c r="B147">
        <v>38</v>
      </c>
      <c r="C147">
        <v>230778</v>
      </c>
      <c r="D147" t="s">
        <v>949</v>
      </c>
      <c r="E147" t="s">
        <v>488</v>
      </c>
      <c r="F147">
        <v>310</v>
      </c>
      <c r="G147">
        <v>44582</v>
      </c>
      <c r="H147" t="s">
        <v>5661</v>
      </c>
      <c r="I147" t="s">
        <v>5660</v>
      </c>
      <c r="J147" t="s">
        <v>5568</v>
      </c>
      <c r="K147" t="s">
        <v>3909</v>
      </c>
    </row>
    <row r="148" spans="1:11" x14ac:dyDescent="0.3">
      <c r="A148">
        <v>12254</v>
      </c>
      <c r="B148">
        <v>38</v>
      </c>
      <c r="C148">
        <v>232455</v>
      </c>
      <c r="D148" t="s">
        <v>949</v>
      </c>
      <c r="E148" t="s">
        <v>652</v>
      </c>
      <c r="F148">
        <v>9999</v>
      </c>
      <c r="G148">
        <v>44582</v>
      </c>
      <c r="H148" t="s">
        <v>3624</v>
      </c>
      <c r="I148" t="s">
        <v>3624</v>
      </c>
      <c r="J148" t="s">
        <v>3903</v>
      </c>
      <c r="K148" t="s">
        <v>3903</v>
      </c>
    </row>
    <row r="149" spans="1:11" x14ac:dyDescent="0.3">
      <c r="A149">
        <v>12254</v>
      </c>
      <c r="B149">
        <v>38</v>
      </c>
      <c r="C149">
        <v>232455</v>
      </c>
      <c r="D149" t="s">
        <v>949</v>
      </c>
      <c r="E149" t="s">
        <v>652</v>
      </c>
      <c r="F149">
        <v>9999</v>
      </c>
      <c r="G149">
        <v>44582</v>
      </c>
      <c r="H149" t="s">
        <v>3624</v>
      </c>
      <c r="I149" t="s">
        <v>3624</v>
      </c>
      <c r="J149" t="s">
        <v>3903</v>
      </c>
      <c r="K149" t="s">
        <v>3903</v>
      </c>
    </row>
    <row r="150" spans="1:11" x14ac:dyDescent="0.3">
      <c r="A150">
        <v>12254</v>
      </c>
      <c r="B150">
        <v>38</v>
      </c>
      <c r="C150">
        <v>232455</v>
      </c>
      <c r="D150" t="s">
        <v>949</v>
      </c>
      <c r="E150" t="s">
        <v>652</v>
      </c>
      <c r="F150">
        <v>9999</v>
      </c>
      <c r="G150">
        <v>44582</v>
      </c>
      <c r="H150" t="s">
        <v>3624</v>
      </c>
      <c r="I150" t="s">
        <v>3624</v>
      </c>
      <c r="J150" t="s">
        <v>3903</v>
      </c>
      <c r="K150" t="s">
        <v>3903</v>
      </c>
    </row>
    <row r="151" spans="1:11" x14ac:dyDescent="0.3">
      <c r="A151">
        <v>12254</v>
      </c>
      <c r="B151">
        <v>38</v>
      </c>
      <c r="C151">
        <v>232455</v>
      </c>
      <c r="D151" t="s">
        <v>949</v>
      </c>
      <c r="E151" t="s">
        <v>652</v>
      </c>
      <c r="F151">
        <v>9999</v>
      </c>
      <c r="G151">
        <v>44582</v>
      </c>
      <c r="H151" t="s">
        <v>3624</v>
      </c>
      <c r="I151" t="s">
        <v>3624</v>
      </c>
      <c r="J151" t="s">
        <v>3903</v>
      </c>
      <c r="K151" t="s">
        <v>3903</v>
      </c>
    </row>
    <row r="152" spans="1:11" x14ac:dyDescent="0.3">
      <c r="A152">
        <v>12254</v>
      </c>
      <c r="B152">
        <v>38</v>
      </c>
      <c r="C152">
        <v>232455</v>
      </c>
      <c r="D152" t="s">
        <v>949</v>
      </c>
      <c r="E152" t="s">
        <v>652</v>
      </c>
      <c r="F152">
        <v>9999</v>
      </c>
      <c r="G152">
        <v>44582</v>
      </c>
      <c r="H152" t="s">
        <v>3624</v>
      </c>
      <c r="I152" t="s">
        <v>3624</v>
      </c>
      <c r="J152" t="s">
        <v>3903</v>
      </c>
      <c r="K152" t="s">
        <v>3903</v>
      </c>
    </row>
    <row r="153" spans="1:11" x14ac:dyDescent="0.3">
      <c r="A153">
        <v>12254</v>
      </c>
      <c r="B153">
        <v>38</v>
      </c>
      <c r="C153">
        <v>232455</v>
      </c>
      <c r="D153" t="s">
        <v>949</v>
      </c>
      <c r="E153" t="s">
        <v>652</v>
      </c>
      <c r="F153">
        <v>9999</v>
      </c>
      <c r="G153">
        <v>44582</v>
      </c>
      <c r="H153" t="s">
        <v>3624</v>
      </c>
      <c r="I153" t="s">
        <v>3624</v>
      </c>
      <c r="J153" t="s">
        <v>3903</v>
      </c>
      <c r="K153" t="s">
        <v>3903</v>
      </c>
    </row>
  </sheetData>
  <pageMargins left="0.7" right="0.7" top="0.75" bottom="0.75" header="0.3" footer="0.3"/>
  <pageSetup orientation="portrait" r:id="rId1"/>
  <headerFooter alignWithMargins="0"/>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D532A-ABAF-451E-B9DF-F29B603DC69A}">
  <sheetPr codeName="Sheet18">
    <outlinePr summaryBelow="0"/>
  </sheetPr>
  <dimension ref="A1:K167"/>
  <sheetViews>
    <sheetView workbookViewId="0">
      <selection activeCell="J16" sqref="J16"/>
    </sheetView>
  </sheetViews>
  <sheetFormatPr defaultColWidth="9.109375" defaultRowHeight="14.4" x14ac:dyDescent="0.3"/>
  <cols>
    <col min="1" max="3" width="8.44140625" style="8" customWidth="1"/>
    <col min="4" max="5" width="14.33203125" style="8" customWidth="1"/>
    <col min="6" max="6" width="8.44140625" style="8" customWidth="1"/>
    <col min="7" max="7" width="13" style="8" customWidth="1"/>
    <col min="8" max="9" width="14.33203125" style="8" customWidth="1"/>
    <col min="10" max="10" width="14.44140625" style="8" customWidth="1"/>
    <col min="11" max="11" width="17.44140625" style="8" customWidth="1"/>
    <col min="12" max="16384" width="9.109375" style="8"/>
  </cols>
  <sheetData>
    <row r="1" spans="1:11" ht="13.5" customHeight="1" x14ac:dyDescent="0.3">
      <c r="A1" s="9" t="s">
        <v>899</v>
      </c>
      <c r="B1" s="9" t="s">
        <v>905</v>
      </c>
      <c r="C1" s="9" t="s">
        <v>906</v>
      </c>
      <c r="D1" s="9" t="s">
        <v>907</v>
      </c>
      <c r="E1" s="9" t="s">
        <v>908</v>
      </c>
      <c r="F1" s="9" t="s">
        <v>1303</v>
      </c>
      <c r="G1" s="9" t="s">
        <v>3880</v>
      </c>
      <c r="H1" s="9" t="s">
        <v>1302</v>
      </c>
      <c r="I1" s="9" t="s">
        <v>1301</v>
      </c>
      <c r="J1" s="9" t="s">
        <v>1300</v>
      </c>
      <c r="K1" s="9" t="s">
        <v>1299</v>
      </c>
    </row>
    <row r="2" spans="1:11" x14ac:dyDescent="0.3">
      <c r="A2">
        <v>13004</v>
      </c>
      <c r="B2">
        <v>3</v>
      </c>
      <c r="C2">
        <v>99161</v>
      </c>
      <c r="D2" t="s">
        <v>1295</v>
      </c>
      <c r="E2" t="s">
        <v>729</v>
      </c>
      <c r="F2">
        <v>1</v>
      </c>
      <c r="G2">
        <v>44585</v>
      </c>
      <c r="H2" t="s">
        <v>3013</v>
      </c>
      <c r="I2" t="s">
        <v>6417</v>
      </c>
      <c r="J2" t="s">
        <v>4173</v>
      </c>
      <c r="K2" t="s">
        <v>3926</v>
      </c>
    </row>
    <row r="3" spans="1:11" x14ac:dyDescent="0.3">
      <c r="A3">
        <v>9408</v>
      </c>
      <c r="B3">
        <v>3</v>
      </c>
      <c r="C3">
        <v>99061</v>
      </c>
      <c r="D3" t="s">
        <v>1298</v>
      </c>
      <c r="E3" t="s">
        <v>478</v>
      </c>
      <c r="F3">
        <v>5</v>
      </c>
      <c r="G3">
        <v>44585</v>
      </c>
      <c r="H3" t="s">
        <v>4949</v>
      </c>
      <c r="I3" t="s">
        <v>6416</v>
      </c>
      <c r="J3" t="s">
        <v>4173</v>
      </c>
      <c r="K3" t="s">
        <v>3903</v>
      </c>
    </row>
    <row r="4" spans="1:11" x14ac:dyDescent="0.3">
      <c r="A4">
        <v>3901</v>
      </c>
      <c r="B4">
        <v>3</v>
      </c>
      <c r="C4">
        <v>99061</v>
      </c>
      <c r="D4" t="s">
        <v>1295</v>
      </c>
      <c r="E4" t="s">
        <v>5</v>
      </c>
      <c r="F4">
        <v>10</v>
      </c>
      <c r="G4">
        <v>44585</v>
      </c>
      <c r="H4" t="s">
        <v>6415</v>
      </c>
      <c r="I4" t="s">
        <v>6414</v>
      </c>
      <c r="J4" t="s">
        <v>6413</v>
      </c>
      <c r="K4" t="s">
        <v>4235</v>
      </c>
    </row>
    <row r="5" spans="1:11" x14ac:dyDescent="0.3">
      <c r="A5">
        <v>8541</v>
      </c>
      <c r="B5">
        <v>3</v>
      </c>
      <c r="C5">
        <v>99031</v>
      </c>
      <c r="D5" t="s">
        <v>1292</v>
      </c>
      <c r="E5" t="s">
        <v>421</v>
      </c>
      <c r="F5">
        <v>15</v>
      </c>
      <c r="G5">
        <v>44585</v>
      </c>
      <c r="H5" t="s">
        <v>6412</v>
      </c>
      <c r="I5" t="s">
        <v>6411</v>
      </c>
      <c r="J5" t="s">
        <v>6410</v>
      </c>
      <c r="K5" t="s">
        <v>5655</v>
      </c>
    </row>
    <row r="6" spans="1:11" x14ac:dyDescent="0.3">
      <c r="A6">
        <v>10515</v>
      </c>
      <c r="B6">
        <v>3</v>
      </c>
      <c r="C6">
        <v>231456</v>
      </c>
      <c r="D6" t="s">
        <v>949</v>
      </c>
      <c r="E6" t="s">
        <v>541</v>
      </c>
      <c r="F6">
        <v>20</v>
      </c>
      <c r="G6">
        <v>44585</v>
      </c>
      <c r="H6" t="s">
        <v>6409</v>
      </c>
      <c r="I6" t="s">
        <v>6408</v>
      </c>
      <c r="J6" t="s">
        <v>6407</v>
      </c>
      <c r="K6" t="s">
        <v>3929</v>
      </c>
    </row>
    <row r="7" spans="1:11" x14ac:dyDescent="0.3">
      <c r="A7">
        <v>4699</v>
      </c>
      <c r="B7">
        <v>3</v>
      </c>
      <c r="C7">
        <v>229017</v>
      </c>
      <c r="D7" t="s">
        <v>949</v>
      </c>
      <c r="E7" t="s">
        <v>295</v>
      </c>
      <c r="F7">
        <v>22</v>
      </c>
      <c r="G7">
        <v>44585</v>
      </c>
      <c r="H7" t="s">
        <v>6406</v>
      </c>
      <c r="I7" t="s">
        <v>5504</v>
      </c>
      <c r="J7" t="s">
        <v>3985</v>
      </c>
      <c r="K7" t="s">
        <v>6405</v>
      </c>
    </row>
    <row r="8" spans="1:11" x14ac:dyDescent="0.3">
      <c r="A8">
        <v>4216</v>
      </c>
      <c r="B8">
        <v>3</v>
      </c>
      <c r="C8">
        <v>99062</v>
      </c>
      <c r="D8" t="s">
        <v>998</v>
      </c>
      <c r="E8" t="s">
        <v>124</v>
      </c>
      <c r="F8">
        <v>25</v>
      </c>
      <c r="G8">
        <v>44585</v>
      </c>
      <c r="H8" t="s">
        <v>4260</v>
      </c>
      <c r="I8" t="s">
        <v>3057</v>
      </c>
      <c r="J8" t="s">
        <v>4707</v>
      </c>
      <c r="K8" t="s">
        <v>6404</v>
      </c>
    </row>
    <row r="9" spans="1:11" x14ac:dyDescent="0.3">
      <c r="A9">
        <v>3897</v>
      </c>
      <c r="B9">
        <v>3</v>
      </c>
      <c r="C9">
        <v>99061</v>
      </c>
      <c r="D9" t="s">
        <v>1283</v>
      </c>
      <c r="E9" t="s">
        <v>4</v>
      </c>
      <c r="F9">
        <v>30</v>
      </c>
      <c r="G9">
        <v>44585</v>
      </c>
      <c r="H9" t="s">
        <v>6403</v>
      </c>
      <c r="I9" t="s">
        <v>3736</v>
      </c>
      <c r="J9" t="s">
        <v>4459</v>
      </c>
      <c r="K9" t="s">
        <v>6402</v>
      </c>
    </row>
    <row r="10" spans="1:11" x14ac:dyDescent="0.3">
      <c r="A10">
        <v>4290</v>
      </c>
      <c r="B10">
        <v>3</v>
      </c>
      <c r="C10">
        <v>222712</v>
      </c>
      <c r="D10" t="s">
        <v>949</v>
      </c>
      <c r="E10" t="s">
        <v>155</v>
      </c>
      <c r="F10">
        <v>35</v>
      </c>
      <c r="G10">
        <v>44585</v>
      </c>
      <c r="H10" t="s">
        <v>6401</v>
      </c>
      <c r="I10" t="s">
        <v>6400</v>
      </c>
      <c r="J10" t="s">
        <v>3947</v>
      </c>
      <c r="K10" t="s">
        <v>6399</v>
      </c>
    </row>
    <row r="11" spans="1:11" x14ac:dyDescent="0.3">
      <c r="A11">
        <v>13598</v>
      </c>
      <c r="B11">
        <v>3</v>
      </c>
      <c r="C11">
        <v>232954</v>
      </c>
      <c r="D11" t="s">
        <v>949</v>
      </c>
      <c r="E11" t="s">
        <v>750</v>
      </c>
      <c r="F11">
        <v>40</v>
      </c>
      <c r="G11">
        <v>44585</v>
      </c>
      <c r="H11" t="s">
        <v>6398</v>
      </c>
      <c r="I11" t="s">
        <v>6397</v>
      </c>
      <c r="J11" t="s">
        <v>6396</v>
      </c>
      <c r="K11" t="s">
        <v>6395</v>
      </c>
    </row>
    <row r="12" spans="1:11" x14ac:dyDescent="0.3">
      <c r="A12">
        <v>3955</v>
      </c>
      <c r="B12">
        <v>3</v>
      </c>
      <c r="C12">
        <v>209583</v>
      </c>
      <c r="D12" t="s">
        <v>949</v>
      </c>
      <c r="E12" t="s">
        <v>27</v>
      </c>
      <c r="F12">
        <v>45</v>
      </c>
      <c r="G12">
        <v>44585</v>
      </c>
      <c r="H12" t="s">
        <v>6394</v>
      </c>
      <c r="I12" t="s">
        <v>6393</v>
      </c>
      <c r="J12" t="s">
        <v>6392</v>
      </c>
      <c r="K12" t="s">
        <v>6391</v>
      </c>
    </row>
    <row r="13" spans="1:11" x14ac:dyDescent="0.3">
      <c r="A13">
        <v>12774</v>
      </c>
      <c r="B13">
        <v>3</v>
      </c>
      <c r="C13">
        <v>232757</v>
      </c>
      <c r="D13" t="s">
        <v>949</v>
      </c>
      <c r="E13" t="s">
        <v>711</v>
      </c>
      <c r="F13">
        <v>50</v>
      </c>
      <c r="G13">
        <v>44585</v>
      </c>
      <c r="H13" t="s">
        <v>6390</v>
      </c>
      <c r="I13" t="s">
        <v>6389</v>
      </c>
      <c r="J13" t="s">
        <v>4594</v>
      </c>
      <c r="K13" t="s">
        <v>6388</v>
      </c>
    </row>
    <row r="14" spans="1:11" x14ac:dyDescent="0.3">
      <c r="A14">
        <v>14617</v>
      </c>
      <c r="B14">
        <v>3</v>
      </c>
      <c r="C14">
        <v>99140</v>
      </c>
      <c r="D14" t="s">
        <v>1178</v>
      </c>
      <c r="E14" t="s">
        <v>831</v>
      </c>
      <c r="F14">
        <v>51</v>
      </c>
      <c r="G14">
        <v>44585</v>
      </c>
      <c r="H14" t="s">
        <v>6387</v>
      </c>
      <c r="I14" t="s">
        <v>6386</v>
      </c>
      <c r="J14" t="s">
        <v>4689</v>
      </c>
      <c r="K14" t="s">
        <v>5050</v>
      </c>
    </row>
    <row r="15" spans="1:11" x14ac:dyDescent="0.3">
      <c r="A15">
        <v>14633</v>
      </c>
      <c r="B15">
        <v>3</v>
      </c>
      <c r="C15">
        <v>233287</v>
      </c>
      <c r="D15" t="s">
        <v>949</v>
      </c>
      <c r="E15" t="s">
        <v>836</v>
      </c>
      <c r="F15">
        <v>52</v>
      </c>
      <c r="G15">
        <v>44585</v>
      </c>
      <c r="H15" t="s">
        <v>6385</v>
      </c>
      <c r="I15" t="s">
        <v>6384</v>
      </c>
      <c r="J15" t="s">
        <v>3985</v>
      </c>
      <c r="K15" t="s">
        <v>6383</v>
      </c>
    </row>
    <row r="16" spans="1:11" x14ac:dyDescent="0.3">
      <c r="A16">
        <v>4715</v>
      </c>
      <c r="B16">
        <v>3</v>
      </c>
      <c r="C16">
        <v>229259</v>
      </c>
      <c r="D16" t="s">
        <v>949</v>
      </c>
      <c r="E16" t="s">
        <v>302</v>
      </c>
      <c r="F16">
        <v>55</v>
      </c>
      <c r="G16">
        <v>44585</v>
      </c>
      <c r="H16" t="s">
        <v>6382</v>
      </c>
      <c r="I16" t="s">
        <v>6381</v>
      </c>
      <c r="J16" t="s">
        <v>4459</v>
      </c>
      <c r="K16" t="s">
        <v>4173</v>
      </c>
    </row>
    <row r="17" spans="1:11" x14ac:dyDescent="0.3">
      <c r="A17">
        <v>4176</v>
      </c>
      <c r="B17">
        <v>3</v>
      </c>
      <c r="C17">
        <v>220807</v>
      </c>
      <c r="D17" t="s">
        <v>949</v>
      </c>
      <c r="E17" t="s">
        <v>109</v>
      </c>
      <c r="F17">
        <v>60</v>
      </c>
      <c r="G17">
        <v>44585</v>
      </c>
      <c r="H17" t="s">
        <v>6380</v>
      </c>
      <c r="I17" t="s">
        <v>6090</v>
      </c>
      <c r="J17" t="s">
        <v>4506</v>
      </c>
      <c r="K17" t="s">
        <v>6379</v>
      </c>
    </row>
    <row r="18" spans="1:11" x14ac:dyDescent="0.3">
      <c r="A18">
        <v>3960</v>
      </c>
      <c r="B18">
        <v>3</v>
      </c>
      <c r="C18">
        <v>210049</v>
      </c>
      <c r="D18" t="s">
        <v>1154</v>
      </c>
      <c r="E18" t="s">
        <v>28</v>
      </c>
      <c r="F18">
        <v>65</v>
      </c>
      <c r="G18">
        <v>44585</v>
      </c>
      <c r="H18" t="s">
        <v>6378</v>
      </c>
      <c r="I18" t="s">
        <v>6377</v>
      </c>
      <c r="J18" t="s">
        <v>5057</v>
      </c>
      <c r="K18" t="s">
        <v>4484</v>
      </c>
    </row>
    <row r="19" spans="1:11" x14ac:dyDescent="0.3">
      <c r="A19">
        <v>13771</v>
      </c>
      <c r="B19">
        <v>3</v>
      </c>
      <c r="C19">
        <v>99104</v>
      </c>
      <c r="D19" t="s">
        <v>1071</v>
      </c>
      <c r="E19" t="s">
        <v>771</v>
      </c>
      <c r="F19">
        <v>70</v>
      </c>
      <c r="G19">
        <v>44585</v>
      </c>
      <c r="H19" t="s">
        <v>6376</v>
      </c>
      <c r="I19" t="s">
        <v>6375</v>
      </c>
      <c r="J19" t="s">
        <v>3929</v>
      </c>
      <c r="K19" t="s">
        <v>4286</v>
      </c>
    </row>
    <row r="20" spans="1:11" x14ac:dyDescent="0.3">
      <c r="A20">
        <v>12288</v>
      </c>
      <c r="B20">
        <v>3</v>
      </c>
      <c r="C20">
        <v>232475</v>
      </c>
      <c r="D20" t="s">
        <v>949</v>
      </c>
      <c r="E20" t="s">
        <v>655</v>
      </c>
      <c r="F20">
        <v>91</v>
      </c>
      <c r="G20">
        <v>44585</v>
      </c>
      <c r="H20" t="s">
        <v>6374</v>
      </c>
      <c r="I20" t="s">
        <v>6373</v>
      </c>
      <c r="J20" t="s">
        <v>4232</v>
      </c>
      <c r="K20" t="s">
        <v>6372</v>
      </c>
    </row>
    <row r="21" spans="1:11" x14ac:dyDescent="0.3">
      <c r="A21">
        <v>4710</v>
      </c>
      <c r="B21">
        <v>3</v>
      </c>
      <c r="C21">
        <v>229254</v>
      </c>
      <c r="D21" t="s">
        <v>949</v>
      </c>
      <c r="E21" t="s">
        <v>299</v>
      </c>
      <c r="F21">
        <v>94</v>
      </c>
      <c r="G21">
        <v>44585</v>
      </c>
      <c r="H21" t="s">
        <v>6371</v>
      </c>
      <c r="I21" t="s">
        <v>3716</v>
      </c>
      <c r="J21" t="s">
        <v>4327</v>
      </c>
      <c r="K21" t="s">
        <v>6370</v>
      </c>
    </row>
    <row r="22" spans="1:11" x14ac:dyDescent="0.3">
      <c r="A22">
        <v>4752</v>
      </c>
      <c r="B22">
        <v>3</v>
      </c>
      <c r="C22">
        <v>229296</v>
      </c>
      <c r="D22" t="s">
        <v>949</v>
      </c>
      <c r="E22" t="s">
        <v>321</v>
      </c>
      <c r="F22">
        <v>95</v>
      </c>
      <c r="G22">
        <v>44585</v>
      </c>
      <c r="H22" t="s">
        <v>6369</v>
      </c>
      <c r="I22" t="s">
        <v>6368</v>
      </c>
      <c r="J22" t="s">
        <v>4232</v>
      </c>
      <c r="K22" t="s">
        <v>4232</v>
      </c>
    </row>
    <row r="23" spans="1:11" x14ac:dyDescent="0.3">
      <c r="A23">
        <v>10061</v>
      </c>
      <c r="B23">
        <v>3</v>
      </c>
      <c r="C23">
        <v>231079</v>
      </c>
      <c r="D23" t="s">
        <v>953</v>
      </c>
      <c r="E23" t="s">
        <v>511</v>
      </c>
      <c r="F23">
        <v>120</v>
      </c>
      <c r="G23">
        <v>44585</v>
      </c>
      <c r="H23" t="s">
        <v>6367</v>
      </c>
      <c r="I23" t="s">
        <v>6366</v>
      </c>
      <c r="J23" t="s">
        <v>3929</v>
      </c>
      <c r="K23" t="s">
        <v>6365</v>
      </c>
    </row>
    <row r="24" spans="1:11" x14ac:dyDescent="0.3">
      <c r="A24">
        <v>8170</v>
      </c>
      <c r="B24">
        <v>3</v>
      </c>
      <c r="C24">
        <v>229545</v>
      </c>
      <c r="D24" t="s">
        <v>949</v>
      </c>
      <c r="E24" t="s">
        <v>379</v>
      </c>
      <c r="F24">
        <v>125</v>
      </c>
      <c r="G24">
        <v>44585</v>
      </c>
      <c r="H24" t="s">
        <v>6364</v>
      </c>
      <c r="I24" t="s">
        <v>6363</v>
      </c>
      <c r="J24" t="s">
        <v>4500</v>
      </c>
      <c r="K24" t="s">
        <v>6362</v>
      </c>
    </row>
    <row r="25" spans="1:11" x14ac:dyDescent="0.3">
      <c r="A25">
        <v>12143</v>
      </c>
      <c r="B25">
        <v>3</v>
      </c>
      <c r="C25">
        <v>232405</v>
      </c>
      <c r="D25" t="s">
        <v>949</v>
      </c>
      <c r="E25" t="s">
        <v>643</v>
      </c>
      <c r="F25">
        <v>130</v>
      </c>
      <c r="G25">
        <v>44585</v>
      </c>
      <c r="H25" t="s">
        <v>6361</v>
      </c>
      <c r="I25" t="s">
        <v>6360</v>
      </c>
      <c r="J25" t="s">
        <v>3926</v>
      </c>
      <c r="K25" t="s">
        <v>6359</v>
      </c>
    </row>
    <row r="26" spans="1:11" x14ac:dyDescent="0.3">
      <c r="A26">
        <v>12108</v>
      </c>
      <c r="B26">
        <v>3</v>
      </c>
      <c r="C26">
        <v>232381</v>
      </c>
      <c r="D26" t="s">
        <v>949</v>
      </c>
      <c r="E26" t="s">
        <v>640</v>
      </c>
      <c r="F26">
        <v>180</v>
      </c>
      <c r="G26">
        <v>44585</v>
      </c>
      <c r="H26" t="s">
        <v>6358</v>
      </c>
      <c r="I26" t="s">
        <v>6357</v>
      </c>
      <c r="J26" t="s">
        <v>3929</v>
      </c>
      <c r="K26" t="s">
        <v>6356</v>
      </c>
    </row>
    <row r="27" spans="1:11" x14ac:dyDescent="0.3">
      <c r="A27">
        <v>8747</v>
      </c>
      <c r="B27">
        <v>3</v>
      </c>
      <c r="C27">
        <v>229938</v>
      </c>
      <c r="D27" t="s">
        <v>949</v>
      </c>
      <c r="E27" t="s">
        <v>446</v>
      </c>
      <c r="F27">
        <v>185</v>
      </c>
      <c r="G27">
        <v>44585</v>
      </c>
      <c r="H27" t="s">
        <v>6355</v>
      </c>
      <c r="I27" t="s">
        <v>6354</v>
      </c>
      <c r="J27" t="s">
        <v>6353</v>
      </c>
      <c r="K27" t="s">
        <v>3929</v>
      </c>
    </row>
    <row r="28" spans="1:11" x14ac:dyDescent="0.3">
      <c r="A28">
        <v>14469</v>
      </c>
      <c r="B28">
        <v>3</v>
      </c>
      <c r="C28">
        <v>99130</v>
      </c>
      <c r="D28" t="s">
        <v>1055</v>
      </c>
      <c r="E28" t="s">
        <v>726</v>
      </c>
      <c r="F28">
        <v>187</v>
      </c>
      <c r="G28">
        <v>44585</v>
      </c>
      <c r="H28" t="s">
        <v>6352</v>
      </c>
      <c r="I28" t="s">
        <v>6351</v>
      </c>
      <c r="J28" t="s">
        <v>3985</v>
      </c>
      <c r="K28" t="s">
        <v>3981</v>
      </c>
    </row>
    <row r="29" spans="1:11" x14ac:dyDescent="0.3">
      <c r="A29">
        <v>3976</v>
      </c>
      <c r="B29">
        <v>3</v>
      </c>
      <c r="C29">
        <v>211385</v>
      </c>
      <c r="D29" t="s">
        <v>949</v>
      </c>
      <c r="E29" t="s">
        <v>34</v>
      </c>
      <c r="F29">
        <v>190</v>
      </c>
      <c r="G29">
        <v>44585</v>
      </c>
      <c r="H29" t="s">
        <v>6350</v>
      </c>
      <c r="I29" t="s">
        <v>6349</v>
      </c>
      <c r="J29" t="s">
        <v>4474</v>
      </c>
      <c r="K29" t="s">
        <v>6348</v>
      </c>
    </row>
    <row r="30" spans="1:11" x14ac:dyDescent="0.3">
      <c r="A30">
        <v>15771</v>
      </c>
      <c r="B30">
        <v>3</v>
      </c>
      <c r="C30">
        <v>233424</v>
      </c>
      <c r="D30" t="s">
        <v>953</v>
      </c>
      <c r="E30" t="s">
        <v>897</v>
      </c>
      <c r="F30">
        <v>191</v>
      </c>
      <c r="G30">
        <v>44585</v>
      </c>
      <c r="H30" t="s">
        <v>6347</v>
      </c>
      <c r="I30" t="s">
        <v>6346</v>
      </c>
      <c r="J30" t="s">
        <v>5234</v>
      </c>
      <c r="K30" t="s">
        <v>4696</v>
      </c>
    </row>
    <row r="31" spans="1:11" x14ac:dyDescent="0.3">
      <c r="A31">
        <v>4004</v>
      </c>
      <c r="B31">
        <v>3</v>
      </c>
      <c r="C31">
        <v>99033</v>
      </c>
      <c r="D31" t="s">
        <v>1241</v>
      </c>
      <c r="E31" t="s">
        <v>45</v>
      </c>
      <c r="F31">
        <v>192</v>
      </c>
      <c r="G31">
        <v>44585</v>
      </c>
      <c r="H31" t="s">
        <v>6345</v>
      </c>
      <c r="I31" t="s">
        <v>6344</v>
      </c>
      <c r="J31" t="s">
        <v>4689</v>
      </c>
      <c r="K31" t="s">
        <v>4173</v>
      </c>
    </row>
    <row r="32" spans="1:11" x14ac:dyDescent="0.3">
      <c r="A32">
        <v>10060</v>
      </c>
      <c r="B32">
        <v>3</v>
      </c>
      <c r="C32">
        <v>231079</v>
      </c>
      <c r="D32" t="s">
        <v>949</v>
      </c>
      <c r="E32" t="s">
        <v>510</v>
      </c>
      <c r="F32">
        <v>195</v>
      </c>
      <c r="G32">
        <v>44585</v>
      </c>
      <c r="H32" t="s">
        <v>6343</v>
      </c>
      <c r="I32" t="s">
        <v>6342</v>
      </c>
      <c r="J32" t="s">
        <v>3985</v>
      </c>
      <c r="K32" t="s">
        <v>3985</v>
      </c>
    </row>
    <row r="33" spans="1:11" x14ac:dyDescent="0.3">
      <c r="A33">
        <v>9714</v>
      </c>
      <c r="B33">
        <v>13</v>
      </c>
      <c r="C33">
        <v>99031</v>
      </c>
      <c r="D33" t="s">
        <v>1238</v>
      </c>
      <c r="E33" t="s">
        <v>490</v>
      </c>
      <c r="F33">
        <v>2</v>
      </c>
      <c r="G33">
        <v>44585</v>
      </c>
      <c r="H33" t="s">
        <v>6341</v>
      </c>
      <c r="I33" t="s">
        <v>6340</v>
      </c>
      <c r="J33" t="s">
        <v>6339</v>
      </c>
      <c r="K33" t="s">
        <v>4937</v>
      </c>
    </row>
    <row r="34" spans="1:11" x14ac:dyDescent="0.3">
      <c r="A34">
        <v>4110</v>
      </c>
      <c r="B34">
        <v>13</v>
      </c>
      <c r="C34">
        <v>218957</v>
      </c>
      <c r="D34" t="s">
        <v>949</v>
      </c>
      <c r="E34" t="s">
        <v>82</v>
      </c>
      <c r="F34">
        <v>10</v>
      </c>
      <c r="G34">
        <v>44585</v>
      </c>
      <c r="H34" t="s">
        <v>6338</v>
      </c>
      <c r="I34" t="s">
        <v>6337</v>
      </c>
      <c r="J34" t="s">
        <v>6336</v>
      </c>
      <c r="K34" t="s">
        <v>3903</v>
      </c>
    </row>
    <row r="35" spans="1:11" x14ac:dyDescent="0.3">
      <c r="A35">
        <v>8518</v>
      </c>
      <c r="B35">
        <v>13</v>
      </c>
      <c r="C35">
        <v>99031</v>
      </c>
      <c r="D35" t="s">
        <v>1233</v>
      </c>
      <c r="E35" t="s">
        <v>416</v>
      </c>
      <c r="F35">
        <v>15</v>
      </c>
      <c r="G35">
        <v>44585</v>
      </c>
      <c r="H35" t="s">
        <v>6335</v>
      </c>
      <c r="I35" t="s">
        <v>6334</v>
      </c>
      <c r="J35" t="s">
        <v>6333</v>
      </c>
      <c r="K35" t="s">
        <v>5668</v>
      </c>
    </row>
    <row r="36" spans="1:11" x14ac:dyDescent="0.3">
      <c r="A36">
        <v>11283</v>
      </c>
      <c r="B36">
        <v>13</v>
      </c>
      <c r="C36">
        <v>231873</v>
      </c>
      <c r="D36" t="s">
        <v>949</v>
      </c>
      <c r="E36" t="s">
        <v>574</v>
      </c>
      <c r="F36">
        <v>22</v>
      </c>
      <c r="G36">
        <v>44585</v>
      </c>
      <c r="H36" t="s">
        <v>6332</v>
      </c>
      <c r="I36" t="s">
        <v>6331</v>
      </c>
      <c r="J36" t="s">
        <v>5269</v>
      </c>
      <c r="K36" t="s">
        <v>6330</v>
      </c>
    </row>
    <row r="37" spans="1:11" x14ac:dyDescent="0.3">
      <c r="A37">
        <v>11259</v>
      </c>
      <c r="B37">
        <v>13</v>
      </c>
      <c r="C37">
        <v>231873</v>
      </c>
      <c r="D37" t="s">
        <v>953</v>
      </c>
      <c r="E37" t="s">
        <v>566</v>
      </c>
      <c r="F37">
        <v>22</v>
      </c>
      <c r="G37">
        <v>44585</v>
      </c>
      <c r="H37" t="s">
        <v>6329</v>
      </c>
      <c r="I37" t="s">
        <v>6328</v>
      </c>
      <c r="J37" t="s">
        <v>4185</v>
      </c>
      <c r="K37" t="s">
        <v>4235</v>
      </c>
    </row>
    <row r="38" spans="1:11" x14ac:dyDescent="0.3">
      <c r="A38">
        <v>11261</v>
      </c>
      <c r="B38">
        <v>13</v>
      </c>
      <c r="C38">
        <v>231873</v>
      </c>
      <c r="D38" t="s">
        <v>1178</v>
      </c>
      <c r="E38" t="s">
        <v>567</v>
      </c>
      <c r="F38">
        <v>22</v>
      </c>
      <c r="G38">
        <v>44585</v>
      </c>
      <c r="H38" t="s">
        <v>6327</v>
      </c>
      <c r="I38" t="s">
        <v>1948</v>
      </c>
      <c r="J38" t="s">
        <v>5291</v>
      </c>
      <c r="K38" t="s">
        <v>4014</v>
      </c>
    </row>
    <row r="39" spans="1:11" x14ac:dyDescent="0.3">
      <c r="A39">
        <v>11262</v>
      </c>
      <c r="B39">
        <v>13</v>
      </c>
      <c r="C39">
        <v>231873</v>
      </c>
      <c r="D39" t="s">
        <v>1055</v>
      </c>
      <c r="E39" t="s">
        <v>568</v>
      </c>
      <c r="F39">
        <v>22</v>
      </c>
      <c r="G39">
        <v>44585</v>
      </c>
      <c r="H39" t="s">
        <v>6326</v>
      </c>
      <c r="I39" t="s">
        <v>6325</v>
      </c>
      <c r="J39" t="s">
        <v>5234</v>
      </c>
      <c r="K39" t="s">
        <v>4235</v>
      </c>
    </row>
    <row r="40" spans="1:11" x14ac:dyDescent="0.3">
      <c r="A40">
        <v>11264</v>
      </c>
      <c r="B40">
        <v>13</v>
      </c>
      <c r="C40">
        <v>231873</v>
      </c>
      <c r="D40" t="s">
        <v>1224</v>
      </c>
      <c r="E40" t="s">
        <v>569</v>
      </c>
      <c r="F40">
        <v>22</v>
      </c>
      <c r="G40">
        <v>44585</v>
      </c>
      <c r="H40" t="s">
        <v>6324</v>
      </c>
      <c r="I40" t="s">
        <v>6323</v>
      </c>
      <c r="J40" t="s">
        <v>3981</v>
      </c>
      <c r="K40" t="s">
        <v>4235</v>
      </c>
    </row>
    <row r="41" spans="1:11" x14ac:dyDescent="0.3">
      <c r="A41">
        <v>11265</v>
      </c>
      <c r="B41">
        <v>13</v>
      </c>
      <c r="C41">
        <v>231873</v>
      </c>
      <c r="D41" t="s">
        <v>1078</v>
      </c>
      <c r="E41" t="s">
        <v>570</v>
      </c>
      <c r="F41">
        <v>22</v>
      </c>
      <c r="G41">
        <v>44585</v>
      </c>
      <c r="H41" t="s">
        <v>6322</v>
      </c>
      <c r="I41" t="s">
        <v>5981</v>
      </c>
      <c r="J41" t="s">
        <v>4094</v>
      </c>
      <c r="K41" t="s">
        <v>4235</v>
      </c>
    </row>
    <row r="42" spans="1:11" x14ac:dyDescent="0.3">
      <c r="A42">
        <v>11266</v>
      </c>
      <c r="B42">
        <v>13</v>
      </c>
      <c r="C42">
        <v>231873</v>
      </c>
      <c r="D42" t="s">
        <v>1217</v>
      </c>
      <c r="E42" t="s">
        <v>571</v>
      </c>
      <c r="F42">
        <v>22</v>
      </c>
      <c r="G42">
        <v>44585</v>
      </c>
      <c r="H42" t="s">
        <v>6321</v>
      </c>
      <c r="I42" t="s">
        <v>6320</v>
      </c>
      <c r="J42" t="s">
        <v>6122</v>
      </c>
      <c r="K42" t="s">
        <v>3981</v>
      </c>
    </row>
    <row r="43" spans="1:11" x14ac:dyDescent="0.3">
      <c r="A43">
        <v>11284</v>
      </c>
      <c r="B43">
        <v>13</v>
      </c>
      <c r="C43">
        <v>231873</v>
      </c>
      <c r="D43" t="s">
        <v>978</v>
      </c>
      <c r="E43" t="s">
        <v>575</v>
      </c>
      <c r="F43">
        <v>22</v>
      </c>
      <c r="G43">
        <v>44585</v>
      </c>
      <c r="H43" t="s">
        <v>6319</v>
      </c>
      <c r="I43" t="s">
        <v>6318</v>
      </c>
      <c r="J43" t="s">
        <v>6317</v>
      </c>
      <c r="K43" t="s">
        <v>4235</v>
      </c>
    </row>
    <row r="44" spans="1:11" x14ac:dyDescent="0.3">
      <c r="A44">
        <v>11464</v>
      </c>
      <c r="B44">
        <v>13</v>
      </c>
      <c r="C44">
        <v>231873</v>
      </c>
      <c r="D44" t="s">
        <v>1121</v>
      </c>
      <c r="E44" t="s">
        <v>587</v>
      </c>
      <c r="F44">
        <v>22</v>
      </c>
      <c r="G44">
        <v>44585</v>
      </c>
      <c r="H44" t="s">
        <v>6316</v>
      </c>
      <c r="I44" t="s">
        <v>2501</v>
      </c>
      <c r="J44" t="s">
        <v>5270</v>
      </c>
      <c r="K44" t="s">
        <v>3946</v>
      </c>
    </row>
    <row r="45" spans="1:11" x14ac:dyDescent="0.3">
      <c r="A45">
        <v>14563</v>
      </c>
      <c r="B45">
        <v>13</v>
      </c>
      <c r="C45">
        <v>231873</v>
      </c>
      <c r="D45" t="s">
        <v>998</v>
      </c>
      <c r="E45" t="s">
        <v>826</v>
      </c>
      <c r="F45">
        <v>22</v>
      </c>
      <c r="G45">
        <v>44585</v>
      </c>
      <c r="H45" t="s">
        <v>6315</v>
      </c>
      <c r="I45" t="s">
        <v>6314</v>
      </c>
      <c r="J45" t="s">
        <v>4084</v>
      </c>
      <c r="K45" t="s">
        <v>3977</v>
      </c>
    </row>
    <row r="46" spans="1:11" x14ac:dyDescent="0.3">
      <c r="A46">
        <v>14164</v>
      </c>
      <c r="B46">
        <v>13</v>
      </c>
      <c r="C46">
        <v>99117</v>
      </c>
      <c r="D46" t="s">
        <v>1075</v>
      </c>
      <c r="E46" t="s">
        <v>788</v>
      </c>
      <c r="F46">
        <v>24</v>
      </c>
      <c r="G46">
        <v>44585</v>
      </c>
      <c r="H46" t="s">
        <v>6313</v>
      </c>
      <c r="I46" t="s">
        <v>1767</v>
      </c>
      <c r="J46" t="s">
        <v>4785</v>
      </c>
      <c r="K46" t="s">
        <v>4488</v>
      </c>
    </row>
    <row r="47" spans="1:11" x14ac:dyDescent="0.3">
      <c r="A47">
        <v>3996</v>
      </c>
      <c r="B47">
        <v>13</v>
      </c>
      <c r="C47">
        <v>99061</v>
      </c>
      <c r="D47" t="s">
        <v>1204</v>
      </c>
      <c r="E47" t="s">
        <v>42</v>
      </c>
      <c r="F47">
        <v>45</v>
      </c>
      <c r="G47">
        <v>44585</v>
      </c>
      <c r="H47" t="s">
        <v>6312</v>
      </c>
      <c r="I47" t="s">
        <v>6311</v>
      </c>
      <c r="J47" t="s">
        <v>6310</v>
      </c>
      <c r="K47" t="s">
        <v>6309</v>
      </c>
    </row>
    <row r="48" spans="1:11" x14ac:dyDescent="0.3">
      <c r="A48">
        <v>4642</v>
      </c>
      <c r="B48">
        <v>13</v>
      </c>
      <c r="C48">
        <v>99061</v>
      </c>
      <c r="D48" t="s">
        <v>1201</v>
      </c>
      <c r="E48" t="s">
        <v>272</v>
      </c>
      <c r="F48">
        <v>45</v>
      </c>
      <c r="G48">
        <v>44585</v>
      </c>
      <c r="H48" t="s">
        <v>6308</v>
      </c>
      <c r="I48" t="s">
        <v>6307</v>
      </c>
      <c r="J48" t="s">
        <v>6306</v>
      </c>
      <c r="K48" t="s">
        <v>6305</v>
      </c>
    </row>
    <row r="49" spans="1:11" x14ac:dyDescent="0.3">
      <c r="A49">
        <v>4599</v>
      </c>
      <c r="B49">
        <v>13</v>
      </c>
      <c r="C49">
        <v>228243</v>
      </c>
      <c r="D49" t="s">
        <v>949</v>
      </c>
      <c r="E49" t="s">
        <v>259</v>
      </c>
      <c r="F49">
        <v>50</v>
      </c>
      <c r="G49">
        <v>44585</v>
      </c>
      <c r="H49" t="s">
        <v>6304</v>
      </c>
      <c r="I49" t="s">
        <v>6303</v>
      </c>
      <c r="J49" t="s">
        <v>3946</v>
      </c>
      <c r="K49" t="s">
        <v>4065</v>
      </c>
    </row>
    <row r="50" spans="1:11" x14ac:dyDescent="0.3">
      <c r="A50">
        <v>4120</v>
      </c>
      <c r="B50">
        <v>13</v>
      </c>
      <c r="C50">
        <v>219138</v>
      </c>
      <c r="D50" t="s">
        <v>949</v>
      </c>
      <c r="E50" t="s">
        <v>86</v>
      </c>
      <c r="F50">
        <v>52</v>
      </c>
      <c r="G50">
        <v>44585</v>
      </c>
      <c r="H50" t="s">
        <v>4630</v>
      </c>
      <c r="I50" t="s">
        <v>6302</v>
      </c>
      <c r="J50" t="s">
        <v>4839</v>
      </c>
      <c r="K50" t="s">
        <v>5344</v>
      </c>
    </row>
    <row r="51" spans="1:11" x14ac:dyDescent="0.3">
      <c r="A51">
        <v>8550</v>
      </c>
      <c r="B51">
        <v>13</v>
      </c>
      <c r="C51">
        <v>99031</v>
      </c>
      <c r="D51" t="s">
        <v>1192</v>
      </c>
      <c r="E51" t="s">
        <v>429</v>
      </c>
      <c r="F51">
        <v>57</v>
      </c>
      <c r="G51">
        <v>44585</v>
      </c>
      <c r="H51" t="s">
        <v>6301</v>
      </c>
      <c r="I51" t="s">
        <v>6300</v>
      </c>
      <c r="J51" t="s">
        <v>5774</v>
      </c>
      <c r="K51" t="s">
        <v>5910</v>
      </c>
    </row>
    <row r="52" spans="1:11" x14ac:dyDescent="0.3">
      <c r="A52">
        <v>14165</v>
      </c>
      <c r="B52">
        <v>13</v>
      </c>
      <c r="C52">
        <v>99117</v>
      </c>
      <c r="D52" t="s">
        <v>1189</v>
      </c>
      <c r="E52" t="s">
        <v>789</v>
      </c>
      <c r="F52">
        <v>60</v>
      </c>
      <c r="G52">
        <v>44585</v>
      </c>
      <c r="H52" t="s">
        <v>6299</v>
      </c>
      <c r="I52" t="s">
        <v>6298</v>
      </c>
      <c r="J52" t="s">
        <v>6297</v>
      </c>
      <c r="K52" t="s">
        <v>6122</v>
      </c>
    </row>
    <row r="53" spans="1:11" x14ac:dyDescent="0.3">
      <c r="A53">
        <v>4436</v>
      </c>
      <c r="B53">
        <v>13</v>
      </c>
      <c r="C53">
        <v>226149</v>
      </c>
      <c r="D53" t="s">
        <v>949</v>
      </c>
      <c r="E53" t="s">
        <v>202</v>
      </c>
      <c r="F53">
        <v>60</v>
      </c>
      <c r="G53">
        <v>44585</v>
      </c>
      <c r="H53" t="s">
        <v>6296</v>
      </c>
      <c r="I53" t="s">
        <v>6295</v>
      </c>
      <c r="J53" t="s">
        <v>6294</v>
      </c>
      <c r="K53" t="s">
        <v>6233</v>
      </c>
    </row>
    <row r="54" spans="1:11" x14ac:dyDescent="0.3">
      <c r="A54">
        <v>4632</v>
      </c>
      <c r="B54">
        <v>13</v>
      </c>
      <c r="C54">
        <v>228506</v>
      </c>
      <c r="D54" t="s">
        <v>949</v>
      </c>
      <c r="E54" t="s">
        <v>268</v>
      </c>
      <c r="F54">
        <v>62</v>
      </c>
      <c r="G54">
        <v>44585</v>
      </c>
      <c r="H54" t="s">
        <v>6293</v>
      </c>
      <c r="I54" t="s">
        <v>6292</v>
      </c>
      <c r="J54" t="s">
        <v>4888</v>
      </c>
      <c r="K54" t="s">
        <v>6291</v>
      </c>
    </row>
    <row r="55" spans="1:11" x14ac:dyDescent="0.3">
      <c r="A55">
        <v>4657</v>
      </c>
      <c r="B55">
        <v>13</v>
      </c>
      <c r="C55">
        <v>228695</v>
      </c>
      <c r="D55" t="s">
        <v>949</v>
      </c>
      <c r="E55" t="s">
        <v>281</v>
      </c>
      <c r="F55">
        <v>65</v>
      </c>
      <c r="G55">
        <v>44585</v>
      </c>
      <c r="H55" t="s">
        <v>6290</v>
      </c>
      <c r="I55" t="s">
        <v>6289</v>
      </c>
      <c r="J55" t="s">
        <v>4253</v>
      </c>
      <c r="K55" t="s">
        <v>6288</v>
      </c>
    </row>
    <row r="56" spans="1:11" x14ac:dyDescent="0.3">
      <c r="A56">
        <v>9418</v>
      </c>
      <c r="B56">
        <v>13</v>
      </c>
      <c r="C56">
        <v>230560</v>
      </c>
      <c r="D56" t="s">
        <v>949</v>
      </c>
      <c r="E56" t="s">
        <v>479</v>
      </c>
      <c r="F56">
        <v>72</v>
      </c>
      <c r="G56">
        <v>44585</v>
      </c>
      <c r="H56" t="s">
        <v>1182</v>
      </c>
      <c r="I56" t="s">
        <v>6287</v>
      </c>
      <c r="J56" t="s">
        <v>5352</v>
      </c>
      <c r="K56" t="s">
        <v>4891</v>
      </c>
    </row>
    <row r="57" spans="1:11" x14ac:dyDescent="0.3">
      <c r="A57">
        <v>4135</v>
      </c>
      <c r="B57">
        <v>13</v>
      </c>
      <c r="C57">
        <v>219904</v>
      </c>
      <c r="D57" t="s">
        <v>949</v>
      </c>
      <c r="E57" t="s">
        <v>93</v>
      </c>
      <c r="F57">
        <v>75</v>
      </c>
      <c r="G57">
        <v>44585</v>
      </c>
      <c r="H57" t="s">
        <v>6286</v>
      </c>
      <c r="I57" t="s">
        <v>6285</v>
      </c>
      <c r="J57" t="s">
        <v>4443</v>
      </c>
      <c r="K57" t="s">
        <v>5862</v>
      </c>
    </row>
    <row r="58" spans="1:11" x14ac:dyDescent="0.3">
      <c r="A58">
        <v>4647</v>
      </c>
      <c r="B58">
        <v>13</v>
      </c>
      <c r="C58">
        <v>228633</v>
      </c>
      <c r="D58" t="s">
        <v>949</v>
      </c>
      <c r="E58" t="s">
        <v>276</v>
      </c>
      <c r="F58">
        <v>88</v>
      </c>
      <c r="G58">
        <v>44585</v>
      </c>
      <c r="H58" t="s">
        <v>6284</v>
      </c>
      <c r="I58" t="s">
        <v>6283</v>
      </c>
      <c r="J58" t="s">
        <v>5028</v>
      </c>
      <c r="K58" t="s">
        <v>5578</v>
      </c>
    </row>
    <row r="59" spans="1:11" x14ac:dyDescent="0.3">
      <c r="A59">
        <v>12442</v>
      </c>
      <c r="B59">
        <v>13</v>
      </c>
      <c r="C59">
        <v>232549</v>
      </c>
      <c r="D59" t="s">
        <v>949</v>
      </c>
      <c r="E59" t="s">
        <v>671</v>
      </c>
      <c r="F59">
        <v>90</v>
      </c>
      <c r="G59">
        <v>44585</v>
      </c>
      <c r="H59" t="s">
        <v>6282</v>
      </c>
      <c r="I59" t="s">
        <v>2457</v>
      </c>
      <c r="J59" t="s">
        <v>3940</v>
      </c>
      <c r="K59" t="s">
        <v>4638</v>
      </c>
    </row>
    <row r="60" spans="1:11" x14ac:dyDescent="0.3">
      <c r="A60">
        <v>12504</v>
      </c>
      <c r="B60">
        <v>13</v>
      </c>
      <c r="C60">
        <v>232549</v>
      </c>
      <c r="D60" t="s">
        <v>1178</v>
      </c>
      <c r="E60" t="s">
        <v>677</v>
      </c>
      <c r="F60">
        <v>90</v>
      </c>
      <c r="G60">
        <v>44585</v>
      </c>
      <c r="H60" t="s">
        <v>6281</v>
      </c>
      <c r="I60" t="s">
        <v>6280</v>
      </c>
      <c r="J60" t="s">
        <v>3978</v>
      </c>
      <c r="K60" t="s">
        <v>4235</v>
      </c>
    </row>
    <row r="61" spans="1:11" x14ac:dyDescent="0.3">
      <c r="A61">
        <v>12505</v>
      </c>
      <c r="B61">
        <v>13</v>
      </c>
      <c r="C61">
        <v>232549</v>
      </c>
      <c r="D61" t="s">
        <v>1055</v>
      </c>
      <c r="E61" t="s">
        <v>678</v>
      </c>
      <c r="F61">
        <v>90</v>
      </c>
      <c r="G61">
        <v>44585</v>
      </c>
      <c r="H61" t="s">
        <v>1662</v>
      </c>
      <c r="I61" t="s">
        <v>6279</v>
      </c>
      <c r="J61" t="s">
        <v>3946</v>
      </c>
      <c r="K61" t="s">
        <v>4065</v>
      </c>
    </row>
    <row r="62" spans="1:11" x14ac:dyDescent="0.3">
      <c r="A62">
        <v>12506</v>
      </c>
      <c r="B62">
        <v>13</v>
      </c>
      <c r="C62">
        <v>232549</v>
      </c>
      <c r="D62" t="s">
        <v>1173</v>
      </c>
      <c r="E62" t="s">
        <v>679</v>
      </c>
      <c r="F62">
        <v>90</v>
      </c>
      <c r="G62">
        <v>44585</v>
      </c>
      <c r="H62" t="s">
        <v>3049</v>
      </c>
      <c r="I62" t="s">
        <v>2959</v>
      </c>
      <c r="J62" t="s">
        <v>4232</v>
      </c>
      <c r="K62" t="s">
        <v>4065</v>
      </c>
    </row>
    <row r="63" spans="1:11" x14ac:dyDescent="0.3">
      <c r="A63">
        <v>14655</v>
      </c>
      <c r="B63">
        <v>13</v>
      </c>
      <c r="C63">
        <v>233297</v>
      </c>
      <c r="D63" t="s">
        <v>949</v>
      </c>
      <c r="E63" t="s">
        <v>840</v>
      </c>
      <c r="F63">
        <v>91</v>
      </c>
      <c r="G63">
        <v>44585</v>
      </c>
      <c r="H63" t="s">
        <v>6278</v>
      </c>
      <c r="I63" t="s">
        <v>6277</v>
      </c>
      <c r="J63" t="s">
        <v>4693</v>
      </c>
      <c r="K63" t="s">
        <v>6276</v>
      </c>
    </row>
    <row r="64" spans="1:11" x14ac:dyDescent="0.3">
      <c r="A64">
        <v>4014</v>
      </c>
      <c r="B64">
        <v>13</v>
      </c>
      <c r="C64">
        <v>214819</v>
      </c>
      <c r="D64" t="s">
        <v>949</v>
      </c>
      <c r="E64" t="s">
        <v>48</v>
      </c>
      <c r="F64">
        <v>91</v>
      </c>
      <c r="G64">
        <v>44585</v>
      </c>
      <c r="H64" t="s">
        <v>6275</v>
      </c>
      <c r="I64" t="s">
        <v>6274</v>
      </c>
      <c r="J64" t="s">
        <v>5946</v>
      </c>
      <c r="K64" t="s">
        <v>6273</v>
      </c>
    </row>
    <row r="65" spans="1:11" x14ac:dyDescent="0.3">
      <c r="A65">
        <v>4526</v>
      </c>
      <c r="B65">
        <v>13</v>
      </c>
      <c r="C65">
        <v>227455</v>
      </c>
      <c r="D65" t="s">
        <v>949</v>
      </c>
      <c r="E65" t="s">
        <v>239</v>
      </c>
      <c r="F65">
        <v>92</v>
      </c>
      <c r="G65">
        <v>44585</v>
      </c>
      <c r="H65" t="s">
        <v>6272</v>
      </c>
      <c r="I65" t="s">
        <v>6271</v>
      </c>
      <c r="J65" t="s">
        <v>4817</v>
      </c>
      <c r="K65" t="s">
        <v>5209</v>
      </c>
    </row>
    <row r="66" spans="1:11" x14ac:dyDescent="0.3">
      <c r="A66">
        <v>12953</v>
      </c>
      <c r="B66">
        <v>13</v>
      </c>
      <c r="C66">
        <v>232831</v>
      </c>
      <c r="D66" t="s">
        <v>949</v>
      </c>
      <c r="E66" t="s">
        <v>723</v>
      </c>
      <c r="F66">
        <v>94</v>
      </c>
      <c r="G66">
        <v>44585</v>
      </c>
      <c r="H66" t="s">
        <v>6270</v>
      </c>
      <c r="I66" t="s">
        <v>6269</v>
      </c>
      <c r="J66" t="s">
        <v>3966</v>
      </c>
      <c r="K66" t="s">
        <v>6268</v>
      </c>
    </row>
    <row r="67" spans="1:11" x14ac:dyDescent="0.3">
      <c r="A67">
        <v>13616</v>
      </c>
      <c r="B67">
        <v>13</v>
      </c>
      <c r="C67">
        <v>99103</v>
      </c>
      <c r="D67" t="s">
        <v>1166</v>
      </c>
      <c r="E67" t="s">
        <v>753</v>
      </c>
      <c r="F67">
        <v>100</v>
      </c>
      <c r="G67">
        <v>44585</v>
      </c>
      <c r="H67" t="s">
        <v>6267</v>
      </c>
      <c r="I67" t="s">
        <v>6266</v>
      </c>
      <c r="J67" t="s">
        <v>6082</v>
      </c>
      <c r="K67" t="s">
        <v>5442</v>
      </c>
    </row>
    <row r="68" spans="1:11" x14ac:dyDescent="0.3">
      <c r="A68">
        <v>8513</v>
      </c>
      <c r="B68">
        <v>13</v>
      </c>
      <c r="C68">
        <v>99031</v>
      </c>
      <c r="D68" t="s">
        <v>1163</v>
      </c>
      <c r="E68" t="s">
        <v>413</v>
      </c>
      <c r="F68">
        <v>122</v>
      </c>
      <c r="G68">
        <v>44585</v>
      </c>
      <c r="H68" t="s">
        <v>6265</v>
      </c>
      <c r="I68" t="s">
        <v>6264</v>
      </c>
      <c r="J68" t="s">
        <v>6263</v>
      </c>
      <c r="K68" t="s">
        <v>4330</v>
      </c>
    </row>
    <row r="69" spans="1:11" x14ac:dyDescent="0.3">
      <c r="A69">
        <v>4641</v>
      </c>
      <c r="B69">
        <v>13</v>
      </c>
      <c r="C69">
        <v>228539</v>
      </c>
      <c r="D69" t="s">
        <v>949</v>
      </c>
      <c r="E69" t="s">
        <v>271</v>
      </c>
      <c r="F69">
        <v>125</v>
      </c>
      <c r="G69">
        <v>44585</v>
      </c>
      <c r="H69" t="s">
        <v>6262</v>
      </c>
      <c r="I69" t="s">
        <v>6261</v>
      </c>
      <c r="J69" t="s">
        <v>4789</v>
      </c>
      <c r="K69" t="s">
        <v>6260</v>
      </c>
    </row>
    <row r="70" spans="1:11" x14ac:dyDescent="0.3">
      <c r="A70">
        <v>4006</v>
      </c>
      <c r="B70">
        <v>13</v>
      </c>
      <c r="C70">
        <v>214318</v>
      </c>
      <c r="D70" t="s">
        <v>949</v>
      </c>
      <c r="E70" t="s">
        <v>46</v>
      </c>
      <c r="F70">
        <v>126</v>
      </c>
      <c r="G70">
        <v>44585</v>
      </c>
      <c r="H70" t="s">
        <v>6259</v>
      </c>
      <c r="I70" t="s">
        <v>6258</v>
      </c>
      <c r="J70" t="s">
        <v>5910</v>
      </c>
      <c r="K70" t="s">
        <v>4455</v>
      </c>
    </row>
    <row r="71" spans="1:11" x14ac:dyDescent="0.3">
      <c r="A71">
        <v>12443</v>
      </c>
      <c r="B71">
        <v>13</v>
      </c>
      <c r="C71">
        <v>232549</v>
      </c>
      <c r="D71" t="s">
        <v>953</v>
      </c>
      <c r="E71" t="s">
        <v>672</v>
      </c>
      <c r="F71">
        <v>127</v>
      </c>
      <c r="G71">
        <v>44585</v>
      </c>
      <c r="H71" t="s">
        <v>6257</v>
      </c>
      <c r="I71" t="s">
        <v>6256</v>
      </c>
      <c r="J71" t="s">
        <v>4731</v>
      </c>
      <c r="K71" t="s">
        <v>5860</v>
      </c>
    </row>
    <row r="72" spans="1:11" x14ac:dyDescent="0.3">
      <c r="A72">
        <v>12503</v>
      </c>
      <c r="B72">
        <v>13</v>
      </c>
      <c r="C72">
        <v>232549</v>
      </c>
      <c r="D72" t="s">
        <v>1154</v>
      </c>
      <c r="E72" t="s">
        <v>676</v>
      </c>
      <c r="F72">
        <v>127</v>
      </c>
      <c r="G72">
        <v>44585</v>
      </c>
      <c r="H72" t="s">
        <v>6255</v>
      </c>
      <c r="I72" t="s">
        <v>6254</v>
      </c>
      <c r="J72" t="s">
        <v>3981</v>
      </c>
      <c r="K72" t="s">
        <v>4235</v>
      </c>
    </row>
    <row r="73" spans="1:11" x14ac:dyDescent="0.3">
      <c r="A73">
        <v>4019</v>
      </c>
      <c r="B73">
        <v>13</v>
      </c>
      <c r="C73">
        <v>99031</v>
      </c>
      <c r="D73" t="s">
        <v>2660</v>
      </c>
      <c r="E73" t="s">
        <v>51</v>
      </c>
      <c r="F73">
        <v>160</v>
      </c>
      <c r="G73">
        <v>44585</v>
      </c>
      <c r="H73" t="s">
        <v>6253</v>
      </c>
      <c r="I73" t="s">
        <v>6252</v>
      </c>
      <c r="J73" t="s">
        <v>6251</v>
      </c>
      <c r="K73" t="s">
        <v>5198</v>
      </c>
    </row>
    <row r="74" spans="1:11" x14ac:dyDescent="0.3">
      <c r="A74">
        <v>12326</v>
      </c>
      <c r="B74">
        <v>13</v>
      </c>
      <c r="C74">
        <v>232491</v>
      </c>
      <c r="D74" t="s">
        <v>949</v>
      </c>
      <c r="E74" t="s">
        <v>658</v>
      </c>
      <c r="F74">
        <v>210</v>
      </c>
      <c r="G74">
        <v>44585</v>
      </c>
      <c r="H74" t="s">
        <v>2325</v>
      </c>
      <c r="I74" t="s">
        <v>6250</v>
      </c>
      <c r="J74" t="s">
        <v>4557</v>
      </c>
      <c r="K74" t="s">
        <v>6249</v>
      </c>
    </row>
    <row r="75" spans="1:11" x14ac:dyDescent="0.3">
      <c r="A75">
        <v>14634</v>
      </c>
      <c r="B75">
        <v>13</v>
      </c>
      <c r="C75">
        <v>233288</v>
      </c>
      <c r="D75" t="s">
        <v>949</v>
      </c>
      <c r="E75" t="s">
        <v>837</v>
      </c>
      <c r="F75">
        <v>220</v>
      </c>
      <c r="G75">
        <v>44585</v>
      </c>
      <c r="H75" t="s">
        <v>6248</v>
      </c>
      <c r="I75" t="s">
        <v>6247</v>
      </c>
      <c r="J75" t="s">
        <v>4376</v>
      </c>
      <c r="K75" t="s">
        <v>6246</v>
      </c>
    </row>
    <row r="76" spans="1:11" x14ac:dyDescent="0.3">
      <c r="A76">
        <v>14621</v>
      </c>
      <c r="B76">
        <v>23</v>
      </c>
      <c r="C76">
        <v>99140</v>
      </c>
      <c r="D76" t="s">
        <v>1173</v>
      </c>
      <c r="E76" t="s">
        <v>833</v>
      </c>
      <c r="F76">
        <v>1</v>
      </c>
      <c r="G76">
        <v>44585</v>
      </c>
      <c r="H76" t="s">
        <v>6245</v>
      </c>
      <c r="I76" t="s">
        <v>6244</v>
      </c>
      <c r="J76" t="s">
        <v>5414</v>
      </c>
      <c r="K76" t="s">
        <v>6243</v>
      </c>
    </row>
    <row r="77" spans="1:11" x14ac:dyDescent="0.3">
      <c r="A77">
        <v>12793</v>
      </c>
      <c r="B77">
        <v>23</v>
      </c>
      <c r="C77">
        <v>99033</v>
      </c>
      <c r="D77" t="s">
        <v>1144</v>
      </c>
      <c r="E77" t="s">
        <v>714</v>
      </c>
      <c r="F77">
        <v>10</v>
      </c>
      <c r="G77">
        <v>44585</v>
      </c>
      <c r="H77" t="s">
        <v>6242</v>
      </c>
      <c r="I77" t="s">
        <v>6241</v>
      </c>
      <c r="J77" t="s">
        <v>6240</v>
      </c>
      <c r="K77" t="s">
        <v>3903</v>
      </c>
    </row>
    <row r="78" spans="1:11" x14ac:dyDescent="0.3">
      <c r="A78">
        <v>4592</v>
      </c>
      <c r="B78">
        <v>23</v>
      </c>
      <c r="C78">
        <v>99033</v>
      </c>
      <c r="D78" t="s">
        <v>2651</v>
      </c>
      <c r="E78" t="s">
        <v>254</v>
      </c>
      <c r="F78">
        <v>20</v>
      </c>
      <c r="G78">
        <v>44585</v>
      </c>
      <c r="H78" t="s">
        <v>6239</v>
      </c>
      <c r="I78" t="s">
        <v>6238</v>
      </c>
      <c r="J78" t="s">
        <v>3958</v>
      </c>
      <c r="K78" t="s">
        <v>6237</v>
      </c>
    </row>
    <row r="79" spans="1:11" x14ac:dyDescent="0.3">
      <c r="A79">
        <v>8546</v>
      </c>
      <c r="B79">
        <v>23</v>
      </c>
      <c r="C79">
        <v>99031</v>
      </c>
      <c r="D79" t="s">
        <v>1141</v>
      </c>
      <c r="E79" t="s">
        <v>425</v>
      </c>
      <c r="F79">
        <v>30</v>
      </c>
      <c r="G79">
        <v>44585</v>
      </c>
      <c r="H79" t="s">
        <v>6236</v>
      </c>
      <c r="I79" t="s">
        <v>6235</v>
      </c>
      <c r="J79" t="s">
        <v>6234</v>
      </c>
      <c r="K79" t="s">
        <v>6233</v>
      </c>
    </row>
    <row r="80" spans="1:11" x14ac:dyDescent="0.3">
      <c r="A80">
        <v>11965</v>
      </c>
      <c r="B80">
        <v>23</v>
      </c>
      <c r="C80">
        <v>99058</v>
      </c>
      <c r="D80" t="s">
        <v>1163</v>
      </c>
      <c r="E80" t="s">
        <v>629</v>
      </c>
      <c r="F80">
        <v>35</v>
      </c>
      <c r="G80">
        <v>44585</v>
      </c>
      <c r="H80" t="s">
        <v>6232</v>
      </c>
      <c r="I80" t="s">
        <v>6231</v>
      </c>
      <c r="J80" t="s">
        <v>6230</v>
      </c>
      <c r="K80" t="s">
        <v>6229</v>
      </c>
    </row>
    <row r="81" spans="1:11" x14ac:dyDescent="0.3">
      <c r="A81">
        <v>9957</v>
      </c>
      <c r="B81">
        <v>23</v>
      </c>
      <c r="C81">
        <v>230988</v>
      </c>
      <c r="D81" t="s">
        <v>949</v>
      </c>
      <c r="E81" t="s">
        <v>502</v>
      </c>
      <c r="F81">
        <v>40</v>
      </c>
      <c r="G81">
        <v>44585</v>
      </c>
      <c r="H81" t="s">
        <v>6228</v>
      </c>
      <c r="I81" t="s">
        <v>6227</v>
      </c>
      <c r="J81" t="s">
        <v>5025</v>
      </c>
      <c r="K81" t="s">
        <v>6226</v>
      </c>
    </row>
    <row r="82" spans="1:11" x14ac:dyDescent="0.3">
      <c r="A82">
        <v>8545</v>
      </c>
      <c r="B82">
        <v>23</v>
      </c>
      <c r="C82">
        <v>99031</v>
      </c>
      <c r="D82" t="s">
        <v>1136</v>
      </c>
      <c r="E82" t="s">
        <v>424</v>
      </c>
      <c r="F82">
        <v>50</v>
      </c>
      <c r="G82">
        <v>44585</v>
      </c>
      <c r="H82" t="s">
        <v>6225</v>
      </c>
      <c r="I82" t="s">
        <v>6224</v>
      </c>
      <c r="J82" t="s">
        <v>6223</v>
      </c>
      <c r="K82" t="s">
        <v>4735</v>
      </c>
    </row>
    <row r="83" spans="1:11" x14ac:dyDescent="0.3">
      <c r="A83">
        <v>4276</v>
      </c>
      <c r="B83">
        <v>23</v>
      </c>
      <c r="C83">
        <v>99033</v>
      </c>
      <c r="D83" t="s">
        <v>1133</v>
      </c>
      <c r="E83" t="s">
        <v>145</v>
      </c>
      <c r="F83">
        <v>60</v>
      </c>
      <c r="G83">
        <v>44585</v>
      </c>
      <c r="H83" t="s">
        <v>5172</v>
      </c>
      <c r="I83" t="s">
        <v>6222</v>
      </c>
      <c r="J83" t="s">
        <v>6221</v>
      </c>
      <c r="K83" t="s">
        <v>4577</v>
      </c>
    </row>
    <row r="84" spans="1:11" x14ac:dyDescent="0.3">
      <c r="A84">
        <v>3982</v>
      </c>
      <c r="B84">
        <v>23</v>
      </c>
      <c r="C84">
        <v>211729</v>
      </c>
      <c r="D84" t="s">
        <v>949</v>
      </c>
      <c r="E84" t="s">
        <v>36</v>
      </c>
      <c r="F84">
        <v>65</v>
      </c>
      <c r="G84">
        <v>44585</v>
      </c>
      <c r="H84" t="s">
        <v>6220</v>
      </c>
      <c r="I84" t="s">
        <v>6219</v>
      </c>
      <c r="J84" t="s">
        <v>4763</v>
      </c>
      <c r="K84" t="s">
        <v>4915</v>
      </c>
    </row>
    <row r="85" spans="1:11" x14ac:dyDescent="0.3">
      <c r="A85">
        <v>4146</v>
      </c>
      <c r="B85">
        <v>23</v>
      </c>
      <c r="C85">
        <v>99061</v>
      </c>
      <c r="D85" t="s">
        <v>1130</v>
      </c>
      <c r="E85" t="s">
        <v>97</v>
      </c>
      <c r="F85">
        <v>70</v>
      </c>
      <c r="G85">
        <v>44585</v>
      </c>
      <c r="H85" t="s">
        <v>6218</v>
      </c>
      <c r="I85" t="s">
        <v>6217</v>
      </c>
      <c r="J85" t="s">
        <v>6216</v>
      </c>
      <c r="K85" t="s">
        <v>6215</v>
      </c>
    </row>
    <row r="86" spans="1:11" x14ac:dyDescent="0.3">
      <c r="A86">
        <v>4243</v>
      </c>
      <c r="B86">
        <v>23</v>
      </c>
      <c r="C86">
        <v>222260</v>
      </c>
      <c r="D86" t="s">
        <v>949</v>
      </c>
      <c r="E86" t="s">
        <v>134</v>
      </c>
      <c r="F86">
        <v>85</v>
      </c>
      <c r="G86">
        <v>44585</v>
      </c>
      <c r="H86" t="s">
        <v>6214</v>
      </c>
      <c r="I86" t="s">
        <v>6213</v>
      </c>
      <c r="J86" t="s">
        <v>4077</v>
      </c>
      <c r="K86" t="s">
        <v>6212</v>
      </c>
    </row>
    <row r="87" spans="1:11" x14ac:dyDescent="0.3">
      <c r="A87">
        <v>14860</v>
      </c>
      <c r="B87">
        <v>23</v>
      </c>
      <c r="C87">
        <v>231079</v>
      </c>
      <c r="D87" t="s">
        <v>1121</v>
      </c>
      <c r="E87" t="s">
        <v>865</v>
      </c>
      <c r="F87">
        <v>90</v>
      </c>
      <c r="G87">
        <v>44585</v>
      </c>
      <c r="H87" t="s">
        <v>6211</v>
      </c>
      <c r="I87" t="s">
        <v>6210</v>
      </c>
      <c r="J87" t="s">
        <v>6209</v>
      </c>
      <c r="K87" t="s">
        <v>6058</v>
      </c>
    </row>
    <row r="88" spans="1:11" x14ac:dyDescent="0.3">
      <c r="A88">
        <v>8559</v>
      </c>
      <c r="B88">
        <v>23</v>
      </c>
      <c r="C88">
        <v>99031</v>
      </c>
      <c r="D88" t="s">
        <v>1124</v>
      </c>
      <c r="E88" t="s">
        <v>437</v>
      </c>
      <c r="F88">
        <v>98</v>
      </c>
      <c r="G88">
        <v>44585</v>
      </c>
      <c r="H88" t="s">
        <v>6208</v>
      </c>
      <c r="I88" t="s">
        <v>6207</v>
      </c>
      <c r="J88" t="s">
        <v>6206</v>
      </c>
      <c r="K88" t="s">
        <v>5951</v>
      </c>
    </row>
    <row r="89" spans="1:11" x14ac:dyDescent="0.3">
      <c r="A89">
        <v>13609</v>
      </c>
      <c r="B89">
        <v>23</v>
      </c>
      <c r="C89">
        <v>99103</v>
      </c>
      <c r="D89" t="s">
        <v>1121</v>
      </c>
      <c r="E89" t="s">
        <v>751</v>
      </c>
      <c r="F89">
        <v>100</v>
      </c>
      <c r="G89">
        <v>44585</v>
      </c>
      <c r="H89" t="s">
        <v>6205</v>
      </c>
      <c r="I89" t="s">
        <v>4354</v>
      </c>
      <c r="J89" t="s">
        <v>4807</v>
      </c>
      <c r="K89" t="s">
        <v>4058</v>
      </c>
    </row>
    <row r="90" spans="1:11" x14ac:dyDescent="0.3">
      <c r="A90">
        <v>4279</v>
      </c>
      <c r="B90">
        <v>23</v>
      </c>
      <c r="C90">
        <v>222598</v>
      </c>
      <c r="D90" t="s">
        <v>949</v>
      </c>
      <c r="E90" t="s">
        <v>147</v>
      </c>
      <c r="F90">
        <v>110</v>
      </c>
      <c r="G90">
        <v>44585</v>
      </c>
      <c r="H90" t="s">
        <v>6204</v>
      </c>
      <c r="I90" t="s">
        <v>6203</v>
      </c>
      <c r="J90" t="s">
        <v>4076</v>
      </c>
      <c r="K90" t="s">
        <v>4926</v>
      </c>
    </row>
    <row r="91" spans="1:11" x14ac:dyDescent="0.3">
      <c r="A91">
        <v>11561</v>
      </c>
      <c r="B91">
        <v>23</v>
      </c>
      <c r="C91">
        <v>232093</v>
      </c>
      <c r="D91" t="s">
        <v>949</v>
      </c>
      <c r="E91" t="s">
        <v>593</v>
      </c>
      <c r="F91">
        <v>120</v>
      </c>
      <c r="G91">
        <v>44585</v>
      </c>
      <c r="H91" t="s">
        <v>6202</v>
      </c>
      <c r="I91" t="s">
        <v>5956</v>
      </c>
      <c r="J91" t="s">
        <v>6201</v>
      </c>
      <c r="K91" t="s">
        <v>4380</v>
      </c>
    </row>
    <row r="92" spans="1:11" x14ac:dyDescent="0.3">
      <c r="A92">
        <v>8552</v>
      </c>
      <c r="B92">
        <v>23</v>
      </c>
      <c r="C92">
        <v>99031</v>
      </c>
      <c r="D92" t="s">
        <v>1115</v>
      </c>
      <c r="E92" t="s">
        <v>431</v>
      </c>
      <c r="F92">
        <v>125</v>
      </c>
      <c r="G92">
        <v>44585</v>
      </c>
      <c r="H92" t="s">
        <v>6200</v>
      </c>
      <c r="I92" t="s">
        <v>6199</v>
      </c>
      <c r="J92" t="s">
        <v>6198</v>
      </c>
      <c r="K92" t="s">
        <v>5262</v>
      </c>
    </row>
    <row r="93" spans="1:11" x14ac:dyDescent="0.3">
      <c r="A93">
        <v>4248</v>
      </c>
      <c r="B93">
        <v>23</v>
      </c>
      <c r="C93">
        <v>222271</v>
      </c>
      <c r="D93" t="s">
        <v>949</v>
      </c>
      <c r="E93" t="s">
        <v>136</v>
      </c>
      <c r="F93">
        <v>135</v>
      </c>
      <c r="G93">
        <v>44585</v>
      </c>
      <c r="H93" t="s">
        <v>2833</v>
      </c>
      <c r="I93" t="s">
        <v>6197</v>
      </c>
      <c r="J93" t="s">
        <v>4925</v>
      </c>
      <c r="K93" t="s">
        <v>6196</v>
      </c>
    </row>
    <row r="94" spans="1:11" x14ac:dyDescent="0.3">
      <c r="A94">
        <v>4248</v>
      </c>
      <c r="B94">
        <v>23</v>
      </c>
      <c r="C94">
        <v>222271</v>
      </c>
      <c r="D94" t="s">
        <v>949</v>
      </c>
      <c r="E94" t="s">
        <v>136</v>
      </c>
      <c r="F94">
        <v>135</v>
      </c>
      <c r="G94">
        <v>44585</v>
      </c>
      <c r="H94" t="s">
        <v>6195</v>
      </c>
      <c r="I94" t="s">
        <v>5948</v>
      </c>
      <c r="J94" t="s">
        <v>3985</v>
      </c>
      <c r="K94" t="s">
        <v>3977</v>
      </c>
    </row>
    <row r="95" spans="1:11" x14ac:dyDescent="0.3">
      <c r="A95">
        <v>4272</v>
      </c>
      <c r="B95">
        <v>23</v>
      </c>
      <c r="C95">
        <v>222578</v>
      </c>
      <c r="D95" t="s">
        <v>949</v>
      </c>
      <c r="E95" t="s">
        <v>144</v>
      </c>
      <c r="F95">
        <v>150</v>
      </c>
      <c r="G95">
        <v>44585</v>
      </c>
      <c r="H95" t="s">
        <v>3824</v>
      </c>
      <c r="I95" t="s">
        <v>2831</v>
      </c>
      <c r="J95" t="s">
        <v>5251</v>
      </c>
      <c r="K95" t="s">
        <v>5234</v>
      </c>
    </row>
    <row r="96" spans="1:11" x14ac:dyDescent="0.3">
      <c r="A96">
        <v>12726</v>
      </c>
      <c r="B96">
        <v>23</v>
      </c>
      <c r="C96">
        <v>232727</v>
      </c>
      <c r="D96" t="s">
        <v>949</v>
      </c>
      <c r="E96" t="s">
        <v>707</v>
      </c>
      <c r="F96">
        <v>155</v>
      </c>
      <c r="G96">
        <v>44585</v>
      </c>
      <c r="H96" t="s">
        <v>1533</v>
      </c>
      <c r="I96" t="s">
        <v>6194</v>
      </c>
      <c r="J96" t="s">
        <v>6193</v>
      </c>
      <c r="K96" t="s">
        <v>4693</v>
      </c>
    </row>
    <row r="97" spans="1:11" x14ac:dyDescent="0.3">
      <c r="A97">
        <v>4302</v>
      </c>
      <c r="B97">
        <v>23</v>
      </c>
      <c r="C97">
        <v>223019</v>
      </c>
      <c r="D97" t="s">
        <v>949</v>
      </c>
      <c r="E97" t="s">
        <v>156</v>
      </c>
      <c r="F97">
        <v>160</v>
      </c>
      <c r="G97">
        <v>44585</v>
      </c>
      <c r="H97" t="s">
        <v>6192</v>
      </c>
      <c r="I97" t="s">
        <v>2742</v>
      </c>
      <c r="J97" t="s">
        <v>5032</v>
      </c>
      <c r="K97" t="s">
        <v>3977</v>
      </c>
    </row>
    <row r="98" spans="1:11" x14ac:dyDescent="0.3">
      <c r="A98">
        <v>13621</v>
      </c>
      <c r="B98">
        <v>23</v>
      </c>
      <c r="C98">
        <v>99103</v>
      </c>
      <c r="D98" t="s">
        <v>1104</v>
      </c>
      <c r="E98" t="s">
        <v>755</v>
      </c>
      <c r="F98">
        <v>170</v>
      </c>
      <c r="G98">
        <v>44585</v>
      </c>
      <c r="H98" t="s">
        <v>6191</v>
      </c>
      <c r="I98" t="s">
        <v>6190</v>
      </c>
      <c r="J98" t="s">
        <v>4053</v>
      </c>
      <c r="K98" t="s">
        <v>4275</v>
      </c>
    </row>
    <row r="99" spans="1:11" x14ac:dyDescent="0.3">
      <c r="A99">
        <v>4240</v>
      </c>
      <c r="B99">
        <v>23</v>
      </c>
      <c r="C99">
        <v>222256</v>
      </c>
      <c r="D99" t="s">
        <v>949</v>
      </c>
      <c r="E99" t="s">
        <v>133</v>
      </c>
      <c r="F99">
        <v>175</v>
      </c>
      <c r="G99">
        <v>44585</v>
      </c>
      <c r="H99" t="s">
        <v>6189</v>
      </c>
      <c r="I99" t="s">
        <v>6188</v>
      </c>
      <c r="J99" t="s">
        <v>5561</v>
      </c>
      <c r="K99" t="s">
        <v>3946</v>
      </c>
    </row>
    <row r="100" spans="1:11" x14ac:dyDescent="0.3">
      <c r="A100">
        <v>14576</v>
      </c>
      <c r="B100">
        <v>23</v>
      </c>
      <c r="C100">
        <v>233260</v>
      </c>
      <c r="D100" t="s">
        <v>949</v>
      </c>
      <c r="E100" t="s">
        <v>827</v>
      </c>
      <c r="F100">
        <v>180</v>
      </c>
      <c r="G100">
        <v>44585</v>
      </c>
      <c r="H100" t="s">
        <v>6187</v>
      </c>
      <c r="I100" t="s">
        <v>6186</v>
      </c>
      <c r="J100" t="s">
        <v>6185</v>
      </c>
      <c r="K100" t="s">
        <v>3981</v>
      </c>
    </row>
    <row r="101" spans="1:11" x14ac:dyDescent="0.3">
      <c r="A101">
        <v>14576</v>
      </c>
      <c r="B101">
        <v>23</v>
      </c>
      <c r="C101">
        <v>233260</v>
      </c>
      <c r="D101" t="s">
        <v>949</v>
      </c>
      <c r="E101" t="s">
        <v>827</v>
      </c>
      <c r="F101">
        <v>180</v>
      </c>
      <c r="G101">
        <v>44585</v>
      </c>
      <c r="H101" t="s">
        <v>6184</v>
      </c>
      <c r="I101" t="s">
        <v>6139</v>
      </c>
      <c r="J101" t="s">
        <v>3982</v>
      </c>
      <c r="K101" t="s">
        <v>3982</v>
      </c>
    </row>
    <row r="102" spans="1:11" x14ac:dyDescent="0.3">
      <c r="A102">
        <v>14082</v>
      </c>
      <c r="B102">
        <v>23</v>
      </c>
      <c r="C102">
        <v>233055</v>
      </c>
      <c r="D102" t="s">
        <v>949</v>
      </c>
      <c r="E102" t="s">
        <v>779</v>
      </c>
      <c r="F102">
        <v>185</v>
      </c>
      <c r="G102">
        <v>44585</v>
      </c>
      <c r="H102" t="s">
        <v>6183</v>
      </c>
      <c r="I102" t="s">
        <v>6182</v>
      </c>
      <c r="J102" t="s">
        <v>6181</v>
      </c>
      <c r="K102" t="s">
        <v>6180</v>
      </c>
    </row>
    <row r="103" spans="1:11" x14ac:dyDescent="0.3">
      <c r="A103">
        <v>12783</v>
      </c>
      <c r="B103">
        <v>23</v>
      </c>
      <c r="C103">
        <v>232763</v>
      </c>
      <c r="D103" t="s">
        <v>953</v>
      </c>
      <c r="E103" t="s">
        <v>712</v>
      </c>
      <c r="F103">
        <v>190</v>
      </c>
      <c r="G103">
        <v>44585</v>
      </c>
      <c r="H103" t="s">
        <v>6179</v>
      </c>
      <c r="I103" t="s">
        <v>6178</v>
      </c>
      <c r="J103" t="s">
        <v>6177</v>
      </c>
      <c r="K103" t="s">
        <v>6176</v>
      </c>
    </row>
    <row r="104" spans="1:11" x14ac:dyDescent="0.3">
      <c r="A104">
        <v>11371</v>
      </c>
      <c r="B104">
        <v>23</v>
      </c>
      <c r="C104">
        <v>231953</v>
      </c>
      <c r="D104" t="s">
        <v>949</v>
      </c>
      <c r="E104" t="s">
        <v>583</v>
      </c>
      <c r="F104">
        <v>195</v>
      </c>
      <c r="G104">
        <v>44585</v>
      </c>
      <c r="H104" t="s">
        <v>6175</v>
      </c>
      <c r="I104" t="s">
        <v>6174</v>
      </c>
      <c r="J104" t="s">
        <v>6173</v>
      </c>
      <c r="K104" t="s">
        <v>6172</v>
      </c>
    </row>
    <row r="105" spans="1:11" x14ac:dyDescent="0.3">
      <c r="A105">
        <v>14471</v>
      </c>
      <c r="B105">
        <v>23</v>
      </c>
      <c r="C105">
        <v>99062</v>
      </c>
      <c r="D105" t="s">
        <v>1091</v>
      </c>
      <c r="E105" t="s">
        <v>821</v>
      </c>
      <c r="F105">
        <v>200</v>
      </c>
      <c r="G105">
        <v>44585</v>
      </c>
      <c r="H105" t="s">
        <v>6171</v>
      </c>
      <c r="I105" t="s">
        <v>6170</v>
      </c>
      <c r="J105" t="s">
        <v>4169</v>
      </c>
      <c r="K105" t="s">
        <v>5057</v>
      </c>
    </row>
    <row r="106" spans="1:11" x14ac:dyDescent="0.3">
      <c r="A106">
        <v>12039</v>
      </c>
      <c r="B106">
        <v>23</v>
      </c>
      <c r="C106">
        <v>232334</v>
      </c>
      <c r="D106" t="s">
        <v>949</v>
      </c>
      <c r="E106" t="s">
        <v>634</v>
      </c>
      <c r="F106">
        <v>205</v>
      </c>
      <c r="G106">
        <v>44585</v>
      </c>
      <c r="H106" t="s">
        <v>6169</v>
      </c>
      <c r="I106" t="s">
        <v>6168</v>
      </c>
      <c r="J106" t="s">
        <v>6167</v>
      </c>
      <c r="K106" t="s">
        <v>5321</v>
      </c>
    </row>
    <row r="107" spans="1:11" x14ac:dyDescent="0.3">
      <c r="A107">
        <v>14882</v>
      </c>
      <c r="B107">
        <v>23</v>
      </c>
      <c r="C107">
        <v>233387</v>
      </c>
      <c r="D107" t="s">
        <v>949</v>
      </c>
      <c r="E107" t="s">
        <v>867</v>
      </c>
      <c r="F107">
        <v>210</v>
      </c>
      <c r="G107">
        <v>44585</v>
      </c>
      <c r="H107" t="s">
        <v>6166</v>
      </c>
      <c r="I107" t="s">
        <v>6165</v>
      </c>
      <c r="J107" t="s">
        <v>5617</v>
      </c>
      <c r="K107" t="s">
        <v>6164</v>
      </c>
    </row>
    <row r="108" spans="1:11" x14ac:dyDescent="0.3">
      <c r="A108">
        <v>12976</v>
      </c>
      <c r="B108">
        <v>23</v>
      </c>
      <c r="C108">
        <v>99130</v>
      </c>
      <c r="D108" t="s">
        <v>949</v>
      </c>
      <c r="E108" t="s">
        <v>726</v>
      </c>
      <c r="F108">
        <v>225</v>
      </c>
      <c r="G108">
        <v>44585</v>
      </c>
      <c r="H108" t="s">
        <v>6163</v>
      </c>
      <c r="I108" t="s">
        <v>6162</v>
      </c>
      <c r="J108" t="s">
        <v>6161</v>
      </c>
      <c r="K108" t="s">
        <v>4794</v>
      </c>
    </row>
    <row r="109" spans="1:11" x14ac:dyDescent="0.3">
      <c r="A109">
        <v>14341</v>
      </c>
      <c r="B109">
        <v>23</v>
      </c>
      <c r="C109">
        <v>233169</v>
      </c>
      <c r="D109" t="s">
        <v>949</v>
      </c>
      <c r="E109" t="s">
        <v>766</v>
      </c>
      <c r="F109">
        <v>230</v>
      </c>
      <c r="G109">
        <v>44585</v>
      </c>
      <c r="H109" t="s">
        <v>6160</v>
      </c>
      <c r="I109" t="s">
        <v>6159</v>
      </c>
      <c r="J109" t="s">
        <v>6158</v>
      </c>
      <c r="K109" t="s">
        <v>4173</v>
      </c>
    </row>
    <row r="110" spans="1:11" x14ac:dyDescent="0.3">
      <c r="A110">
        <v>11883</v>
      </c>
      <c r="B110">
        <v>23</v>
      </c>
      <c r="C110">
        <v>232257</v>
      </c>
      <c r="D110" t="s">
        <v>949</v>
      </c>
      <c r="E110" t="s">
        <v>606</v>
      </c>
      <c r="F110">
        <v>230</v>
      </c>
      <c r="G110">
        <v>44585</v>
      </c>
      <c r="H110" t="s">
        <v>6157</v>
      </c>
      <c r="I110" t="s">
        <v>6156</v>
      </c>
      <c r="J110" t="s">
        <v>6155</v>
      </c>
      <c r="K110" t="s">
        <v>4232</v>
      </c>
    </row>
    <row r="111" spans="1:11" x14ac:dyDescent="0.3">
      <c r="A111">
        <v>11151</v>
      </c>
      <c r="B111">
        <v>23</v>
      </c>
      <c r="C111">
        <v>231800</v>
      </c>
      <c r="D111" t="s">
        <v>949</v>
      </c>
      <c r="E111" t="s">
        <v>559</v>
      </c>
      <c r="F111">
        <v>235</v>
      </c>
      <c r="G111">
        <v>44585</v>
      </c>
      <c r="H111" t="s">
        <v>6154</v>
      </c>
      <c r="I111" t="s">
        <v>6153</v>
      </c>
      <c r="J111" t="s">
        <v>5826</v>
      </c>
      <c r="K111" t="s">
        <v>5361</v>
      </c>
    </row>
    <row r="112" spans="1:11" x14ac:dyDescent="0.3">
      <c r="A112">
        <v>4255</v>
      </c>
      <c r="B112">
        <v>23</v>
      </c>
      <c r="C112">
        <v>222338</v>
      </c>
      <c r="D112" t="s">
        <v>949</v>
      </c>
      <c r="E112" t="s">
        <v>140</v>
      </c>
      <c r="F112">
        <v>250</v>
      </c>
      <c r="G112">
        <v>44585</v>
      </c>
      <c r="H112" t="s">
        <v>6152</v>
      </c>
      <c r="I112" t="s">
        <v>6151</v>
      </c>
      <c r="J112" t="s">
        <v>5222</v>
      </c>
      <c r="K112" t="s">
        <v>4222</v>
      </c>
    </row>
    <row r="113" spans="1:11" x14ac:dyDescent="0.3">
      <c r="A113">
        <v>4475</v>
      </c>
      <c r="B113">
        <v>23</v>
      </c>
      <c r="C113">
        <v>226667</v>
      </c>
      <c r="D113" t="s">
        <v>949</v>
      </c>
      <c r="E113" t="s">
        <v>218</v>
      </c>
      <c r="F113">
        <v>270</v>
      </c>
      <c r="G113">
        <v>44585</v>
      </c>
      <c r="H113" t="s">
        <v>6150</v>
      </c>
      <c r="I113" t="s">
        <v>6149</v>
      </c>
      <c r="J113" t="s">
        <v>6148</v>
      </c>
      <c r="K113" t="s">
        <v>5696</v>
      </c>
    </row>
    <row r="114" spans="1:11" x14ac:dyDescent="0.3">
      <c r="A114">
        <v>13614</v>
      </c>
      <c r="B114">
        <v>23</v>
      </c>
      <c r="C114">
        <v>99103</v>
      </c>
      <c r="D114" t="s">
        <v>1075</v>
      </c>
      <c r="E114" t="s">
        <v>752</v>
      </c>
      <c r="F114">
        <v>290</v>
      </c>
      <c r="G114">
        <v>44585</v>
      </c>
      <c r="H114" t="s">
        <v>6147</v>
      </c>
      <c r="I114" t="s">
        <v>6146</v>
      </c>
      <c r="J114" t="s">
        <v>3978</v>
      </c>
      <c r="K114" t="s">
        <v>3946</v>
      </c>
    </row>
    <row r="115" spans="1:11" x14ac:dyDescent="0.3">
      <c r="A115">
        <v>13145</v>
      </c>
      <c r="B115">
        <v>23</v>
      </c>
      <c r="C115">
        <v>226912</v>
      </c>
      <c r="D115" t="s">
        <v>949</v>
      </c>
      <c r="E115" t="s">
        <v>225</v>
      </c>
      <c r="F115">
        <v>350</v>
      </c>
      <c r="G115">
        <v>44585</v>
      </c>
      <c r="H115" t="s">
        <v>6145</v>
      </c>
      <c r="I115" t="s">
        <v>6144</v>
      </c>
      <c r="J115" t="s">
        <v>3982</v>
      </c>
      <c r="K115" t="s">
        <v>3947</v>
      </c>
    </row>
    <row r="116" spans="1:11" x14ac:dyDescent="0.3">
      <c r="A116">
        <v>11675</v>
      </c>
      <c r="B116">
        <v>32</v>
      </c>
      <c r="C116">
        <v>232158</v>
      </c>
      <c r="D116" t="s">
        <v>949</v>
      </c>
      <c r="E116" t="s">
        <v>595</v>
      </c>
      <c r="F116">
        <v>1</v>
      </c>
      <c r="G116">
        <v>44585</v>
      </c>
      <c r="H116" t="s">
        <v>6143</v>
      </c>
      <c r="I116" t="s">
        <v>6142</v>
      </c>
      <c r="J116" t="s">
        <v>6141</v>
      </c>
      <c r="K116" t="s">
        <v>6140</v>
      </c>
    </row>
    <row r="117" spans="1:11" x14ac:dyDescent="0.3">
      <c r="A117">
        <v>15826</v>
      </c>
      <c r="B117">
        <v>32</v>
      </c>
      <c r="C117">
        <v>233521</v>
      </c>
      <c r="D117" t="s">
        <v>949</v>
      </c>
      <c r="E117" t="s">
        <v>5769</v>
      </c>
      <c r="F117">
        <v>1</v>
      </c>
      <c r="G117">
        <v>44585</v>
      </c>
      <c r="H117" t="s">
        <v>6139</v>
      </c>
      <c r="I117" t="s">
        <v>6138</v>
      </c>
      <c r="J117" t="s">
        <v>3929</v>
      </c>
      <c r="K117" t="s">
        <v>6137</v>
      </c>
    </row>
    <row r="118" spans="1:11" x14ac:dyDescent="0.3">
      <c r="A118">
        <v>15826</v>
      </c>
      <c r="B118">
        <v>32</v>
      </c>
      <c r="C118">
        <v>233521</v>
      </c>
      <c r="D118" t="s">
        <v>949</v>
      </c>
      <c r="E118" t="s">
        <v>5769</v>
      </c>
      <c r="F118">
        <v>1</v>
      </c>
      <c r="G118">
        <v>44585</v>
      </c>
      <c r="H118" t="s">
        <v>6136</v>
      </c>
      <c r="I118" t="s">
        <v>6135</v>
      </c>
      <c r="J118" t="s">
        <v>3929</v>
      </c>
      <c r="K118" t="s">
        <v>6134</v>
      </c>
    </row>
    <row r="119" spans="1:11" x14ac:dyDescent="0.3">
      <c r="A119">
        <v>13620</v>
      </c>
      <c r="B119">
        <v>32</v>
      </c>
      <c r="C119">
        <v>99103</v>
      </c>
      <c r="D119" t="s">
        <v>1071</v>
      </c>
      <c r="E119" t="s">
        <v>754</v>
      </c>
      <c r="F119">
        <v>2</v>
      </c>
      <c r="G119">
        <v>44585</v>
      </c>
      <c r="H119" t="s">
        <v>6133</v>
      </c>
      <c r="I119" t="s">
        <v>6060</v>
      </c>
      <c r="J119" t="s">
        <v>6132</v>
      </c>
      <c r="K119" t="s">
        <v>4965</v>
      </c>
    </row>
    <row r="120" spans="1:11" x14ac:dyDescent="0.3">
      <c r="A120">
        <v>4186</v>
      </c>
      <c r="B120">
        <v>32</v>
      </c>
      <c r="C120">
        <v>220935</v>
      </c>
      <c r="D120" t="s">
        <v>949</v>
      </c>
      <c r="E120" t="s">
        <v>112</v>
      </c>
      <c r="F120">
        <v>3</v>
      </c>
      <c r="G120">
        <v>44585</v>
      </c>
      <c r="H120" t="s">
        <v>6131</v>
      </c>
      <c r="I120" t="s">
        <v>6130</v>
      </c>
      <c r="J120" t="s">
        <v>5951</v>
      </c>
      <c r="K120" t="s">
        <v>3903</v>
      </c>
    </row>
    <row r="121" spans="1:11" x14ac:dyDescent="0.3">
      <c r="A121">
        <v>4413</v>
      </c>
      <c r="B121">
        <v>32</v>
      </c>
      <c r="C121">
        <v>225815</v>
      </c>
      <c r="D121" t="s">
        <v>949</v>
      </c>
      <c r="E121" t="s">
        <v>193</v>
      </c>
      <c r="F121">
        <v>4</v>
      </c>
      <c r="G121">
        <v>44585</v>
      </c>
      <c r="H121" t="s">
        <v>6129</v>
      </c>
      <c r="I121" t="s">
        <v>6128</v>
      </c>
      <c r="J121" t="s">
        <v>6127</v>
      </c>
      <c r="K121" t="s">
        <v>3995</v>
      </c>
    </row>
    <row r="122" spans="1:11" x14ac:dyDescent="0.3">
      <c r="A122">
        <v>4412</v>
      </c>
      <c r="B122">
        <v>32</v>
      </c>
      <c r="C122">
        <v>225814</v>
      </c>
      <c r="D122" t="s">
        <v>949</v>
      </c>
      <c r="E122" t="s">
        <v>192</v>
      </c>
      <c r="F122">
        <v>5</v>
      </c>
      <c r="G122">
        <v>44585</v>
      </c>
      <c r="H122" t="s">
        <v>6126</v>
      </c>
      <c r="I122" t="s">
        <v>6125</v>
      </c>
      <c r="J122" t="s">
        <v>3929</v>
      </c>
      <c r="K122" t="s">
        <v>3981</v>
      </c>
    </row>
    <row r="123" spans="1:11" x14ac:dyDescent="0.3">
      <c r="A123">
        <v>9442</v>
      </c>
      <c r="B123">
        <v>32</v>
      </c>
      <c r="C123">
        <v>231079</v>
      </c>
      <c r="D123" t="s">
        <v>1059</v>
      </c>
      <c r="E123" t="s">
        <v>1058</v>
      </c>
      <c r="F123">
        <v>10</v>
      </c>
      <c r="G123">
        <v>44585</v>
      </c>
      <c r="H123" t="s">
        <v>4901</v>
      </c>
      <c r="I123" t="s">
        <v>6124</v>
      </c>
      <c r="J123" t="s">
        <v>6123</v>
      </c>
      <c r="K123" t="s">
        <v>6122</v>
      </c>
    </row>
    <row r="124" spans="1:11" x14ac:dyDescent="0.3">
      <c r="A124">
        <v>13352</v>
      </c>
      <c r="B124">
        <v>32</v>
      </c>
      <c r="C124">
        <v>232920</v>
      </c>
      <c r="D124" t="s">
        <v>949</v>
      </c>
      <c r="E124" t="s">
        <v>743</v>
      </c>
      <c r="F124">
        <v>10</v>
      </c>
      <c r="G124">
        <v>44585</v>
      </c>
      <c r="H124" t="s">
        <v>6121</v>
      </c>
      <c r="I124" t="s">
        <v>6120</v>
      </c>
      <c r="J124" t="s">
        <v>6119</v>
      </c>
      <c r="K124" t="s">
        <v>4173</v>
      </c>
    </row>
    <row r="125" spans="1:11" x14ac:dyDescent="0.3">
      <c r="A125">
        <v>8633</v>
      </c>
      <c r="B125">
        <v>32</v>
      </c>
      <c r="C125">
        <v>229839</v>
      </c>
      <c r="D125" t="s">
        <v>949</v>
      </c>
      <c r="E125" t="s">
        <v>440</v>
      </c>
      <c r="F125">
        <v>15</v>
      </c>
      <c r="G125">
        <v>44585</v>
      </c>
      <c r="H125" t="s">
        <v>6118</v>
      </c>
      <c r="I125" t="s">
        <v>6117</v>
      </c>
      <c r="J125" t="s">
        <v>6116</v>
      </c>
      <c r="K125" t="s">
        <v>4795</v>
      </c>
    </row>
    <row r="126" spans="1:11" x14ac:dyDescent="0.3">
      <c r="A126">
        <v>9307</v>
      </c>
      <c r="B126">
        <v>32</v>
      </c>
      <c r="C126">
        <v>230461</v>
      </c>
      <c r="D126" t="s">
        <v>949</v>
      </c>
      <c r="E126" t="s">
        <v>473</v>
      </c>
      <c r="F126">
        <v>30</v>
      </c>
      <c r="G126">
        <v>44585</v>
      </c>
      <c r="H126" t="s">
        <v>6115</v>
      </c>
      <c r="I126" t="s">
        <v>6114</v>
      </c>
      <c r="J126" t="s">
        <v>4845</v>
      </c>
      <c r="K126" t="s">
        <v>5459</v>
      </c>
    </row>
    <row r="127" spans="1:11" x14ac:dyDescent="0.3">
      <c r="A127">
        <v>14286</v>
      </c>
      <c r="B127">
        <v>32</v>
      </c>
      <c r="C127">
        <v>233138</v>
      </c>
      <c r="D127" t="s">
        <v>949</v>
      </c>
      <c r="E127" t="s">
        <v>804</v>
      </c>
      <c r="F127">
        <v>48</v>
      </c>
      <c r="G127">
        <v>44585</v>
      </c>
      <c r="H127" t="s">
        <v>6113</v>
      </c>
      <c r="I127" t="s">
        <v>6112</v>
      </c>
      <c r="J127" t="s">
        <v>6111</v>
      </c>
      <c r="K127" t="s">
        <v>6110</v>
      </c>
    </row>
    <row r="128" spans="1:11" x14ac:dyDescent="0.3">
      <c r="A128">
        <v>8192</v>
      </c>
      <c r="B128">
        <v>32</v>
      </c>
      <c r="C128">
        <v>229565</v>
      </c>
      <c r="D128" t="s">
        <v>949</v>
      </c>
      <c r="E128" t="s">
        <v>381</v>
      </c>
      <c r="F128">
        <v>62</v>
      </c>
      <c r="G128">
        <v>44585</v>
      </c>
      <c r="H128" t="s">
        <v>4933</v>
      </c>
      <c r="I128" t="s">
        <v>6109</v>
      </c>
      <c r="J128" t="s">
        <v>6108</v>
      </c>
      <c r="K128" t="s">
        <v>4689</v>
      </c>
    </row>
    <row r="129" spans="1:11" x14ac:dyDescent="0.3">
      <c r="A129">
        <v>4484</v>
      </c>
      <c r="B129">
        <v>32</v>
      </c>
      <c r="C129">
        <v>226801</v>
      </c>
      <c r="D129" t="s">
        <v>949</v>
      </c>
      <c r="E129" t="s">
        <v>222</v>
      </c>
      <c r="F129">
        <v>62</v>
      </c>
      <c r="G129">
        <v>44585</v>
      </c>
      <c r="H129" t="s">
        <v>6107</v>
      </c>
      <c r="I129" t="s">
        <v>6106</v>
      </c>
      <c r="J129" t="s">
        <v>4696</v>
      </c>
      <c r="K129" t="s">
        <v>4021</v>
      </c>
    </row>
    <row r="130" spans="1:11" x14ac:dyDescent="0.3">
      <c r="A130">
        <v>4482</v>
      </c>
      <c r="B130">
        <v>32</v>
      </c>
      <c r="C130">
        <v>226788</v>
      </c>
      <c r="D130" t="s">
        <v>949</v>
      </c>
      <c r="E130" t="s">
        <v>221</v>
      </c>
      <c r="F130">
        <v>63</v>
      </c>
      <c r="G130">
        <v>44585</v>
      </c>
      <c r="H130" t="s">
        <v>6105</v>
      </c>
      <c r="I130" t="s">
        <v>6104</v>
      </c>
      <c r="J130" t="s">
        <v>3909</v>
      </c>
      <c r="K130" t="s">
        <v>4503</v>
      </c>
    </row>
    <row r="131" spans="1:11" x14ac:dyDescent="0.3">
      <c r="A131">
        <v>4060</v>
      </c>
      <c r="B131">
        <v>32</v>
      </c>
      <c r="C131">
        <v>217634</v>
      </c>
      <c r="D131" t="s">
        <v>949</v>
      </c>
      <c r="E131" t="s">
        <v>67</v>
      </c>
      <c r="F131">
        <v>64</v>
      </c>
      <c r="G131">
        <v>44585</v>
      </c>
      <c r="H131" t="s">
        <v>6103</v>
      </c>
      <c r="I131" t="s">
        <v>6102</v>
      </c>
      <c r="J131" t="s">
        <v>6101</v>
      </c>
      <c r="K131" t="s">
        <v>4776</v>
      </c>
    </row>
    <row r="132" spans="1:11" x14ac:dyDescent="0.3">
      <c r="A132">
        <v>4819</v>
      </c>
      <c r="B132">
        <v>32</v>
      </c>
      <c r="C132">
        <v>229521</v>
      </c>
      <c r="D132" t="s">
        <v>949</v>
      </c>
      <c r="E132" t="s">
        <v>352</v>
      </c>
      <c r="F132">
        <v>65</v>
      </c>
      <c r="G132">
        <v>44585</v>
      </c>
      <c r="H132" t="s">
        <v>6100</v>
      </c>
      <c r="I132" t="s">
        <v>6099</v>
      </c>
      <c r="J132" t="s">
        <v>6098</v>
      </c>
      <c r="K132" t="s">
        <v>4249</v>
      </c>
    </row>
    <row r="133" spans="1:11" x14ac:dyDescent="0.3">
      <c r="A133">
        <v>12572</v>
      </c>
      <c r="B133">
        <v>32</v>
      </c>
      <c r="C133">
        <v>232629</v>
      </c>
      <c r="D133" t="s">
        <v>949</v>
      </c>
      <c r="E133" t="s">
        <v>692</v>
      </c>
      <c r="F133">
        <v>70</v>
      </c>
      <c r="G133">
        <v>44585</v>
      </c>
      <c r="H133" t="s">
        <v>6097</v>
      </c>
      <c r="I133" t="s">
        <v>6096</v>
      </c>
      <c r="J133" t="s">
        <v>3977</v>
      </c>
      <c r="K133" t="s">
        <v>4173</v>
      </c>
    </row>
    <row r="134" spans="1:11" x14ac:dyDescent="0.3">
      <c r="A134">
        <v>4554</v>
      </c>
      <c r="B134">
        <v>32</v>
      </c>
      <c r="C134">
        <v>99063</v>
      </c>
      <c r="D134" t="s">
        <v>953</v>
      </c>
      <c r="E134" t="s">
        <v>183</v>
      </c>
      <c r="F134">
        <v>80</v>
      </c>
      <c r="G134">
        <v>44585</v>
      </c>
      <c r="H134" t="s">
        <v>5199</v>
      </c>
      <c r="I134" t="s">
        <v>6095</v>
      </c>
      <c r="J134" t="s">
        <v>4217</v>
      </c>
      <c r="K134" t="s">
        <v>4570</v>
      </c>
    </row>
    <row r="135" spans="1:11" x14ac:dyDescent="0.3">
      <c r="A135">
        <v>4042</v>
      </c>
      <c r="B135">
        <v>32</v>
      </c>
      <c r="C135">
        <v>216505</v>
      </c>
      <c r="D135" t="s">
        <v>949</v>
      </c>
      <c r="E135" t="s">
        <v>62</v>
      </c>
      <c r="F135">
        <v>87</v>
      </c>
      <c r="G135">
        <v>44585</v>
      </c>
      <c r="H135" t="s">
        <v>6094</v>
      </c>
      <c r="I135" t="s">
        <v>6093</v>
      </c>
      <c r="J135" t="s">
        <v>4446</v>
      </c>
      <c r="K135" t="s">
        <v>6092</v>
      </c>
    </row>
    <row r="136" spans="1:11" x14ac:dyDescent="0.3">
      <c r="A136">
        <v>4367</v>
      </c>
      <c r="B136">
        <v>32</v>
      </c>
      <c r="C136">
        <v>224423</v>
      </c>
      <c r="D136" t="s">
        <v>949</v>
      </c>
      <c r="E136" t="s">
        <v>182</v>
      </c>
      <c r="F136">
        <v>90</v>
      </c>
      <c r="G136">
        <v>44585</v>
      </c>
      <c r="H136" t="s">
        <v>6091</v>
      </c>
      <c r="I136" t="s">
        <v>6090</v>
      </c>
      <c r="J136" t="s">
        <v>5784</v>
      </c>
      <c r="K136" t="s">
        <v>5274</v>
      </c>
    </row>
    <row r="137" spans="1:11" x14ac:dyDescent="0.3">
      <c r="A137">
        <v>3968</v>
      </c>
      <c r="B137">
        <v>32</v>
      </c>
      <c r="C137">
        <v>210625</v>
      </c>
      <c r="D137" t="s">
        <v>949</v>
      </c>
      <c r="E137" t="s">
        <v>29</v>
      </c>
      <c r="F137">
        <v>95</v>
      </c>
      <c r="G137">
        <v>44585</v>
      </c>
      <c r="H137" t="s">
        <v>6089</v>
      </c>
      <c r="I137" t="s">
        <v>6088</v>
      </c>
      <c r="J137" t="s">
        <v>3977</v>
      </c>
      <c r="K137" t="s">
        <v>4340</v>
      </c>
    </row>
    <row r="138" spans="1:11" x14ac:dyDescent="0.3">
      <c r="A138">
        <v>9404</v>
      </c>
      <c r="B138">
        <v>32</v>
      </c>
      <c r="C138">
        <v>99051</v>
      </c>
      <c r="D138" t="s">
        <v>1028</v>
      </c>
      <c r="E138" t="s">
        <v>476</v>
      </c>
      <c r="F138">
        <v>100</v>
      </c>
      <c r="G138">
        <v>44585</v>
      </c>
      <c r="H138" t="s">
        <v>6087</v>
      </c>
      <c r="I138" t="s">
        <v>6086</v>
      </c>
      <c r="J138" t="s">
        <v>4445</v>
      </c>
      <c r="K138" t="s">
        <v>3977</v>
      </c>
    </row>
    <row r="139" spans="1:11" x14ac:dyDescent="0.3">
      <c r="A139">
        <v>4589</v>
      </c>
      <c r="B139">
        <v>32</v>
      </c>
      <c r="C139">
        <v>228162</v>
      </c>
      <c r="D139" t="s">
        <v>949</v>
      </c>
      <c r="E139" t="s">
        <v>253</v>
      </c>
      <c r="F139">
        <v>110</v>
      </c>
      <c r="G139">
        <v>44585</v>
      </c>
      <c r="H139" t="s">
        <v>6085</v>
      </c>
      <c r="I139" t="s">
        <v>6084</v>
      </c>
      <c r="J139" t="s">
        <v>6083</v>
      </c>
      <c r="K139" t="s">
        <v>6082</v>
      </c>
    </row>
    <row r="140" spans="1:11" x14ac:dyDescent="0.3">
      <c r="A140">
        <v>12461</v>
      </c>
      <c r="B140">
        <v>32</v>
      </c>
      <c r="C140">
        <v>232564</v>
      </c>
      <c r="D140" t="s">
        <v>949</v>
      </c>
      <c r="E140" t="s">
        <v>674</v>
      </c>
      <c r="F140">
        <v>115</v>
      </c>
      <c r="G140">
        <v>44585</v>
      </c>
      <c r="H140" t="s">
        <v>6081</v>
      </c>
      <c r="I140" t="s">
        <v>6080</v>
      </c>
      <c r="J140" t="s">
        <v>4200</v>
      </c>
      <c r="K140" t="s">
        <v>6079</v>
      </c>
    </row>
    <row r="141" spans="1:11" x14ac:dyDescent="0.3">
      <c r="A141">
        <v>11827</v>
      </c>
      <c r="B141">
        <v>32</v>
      </c>
      <c r="C141">
        <v>232225</v>
      </c>
      <c r="D141" t="s">
        <v>949</v>
      </c>
      <c r="E141" t="s">
        <v>602</v>
      </c>
      <c r="F141">
        <v>118</v>
      </c>
      <c r="G141">
        <v>44585</v>
      </c>
      <c r="H141" t="s">
        <v>6078</v>
      </c>
      <c r="I141" t="s">
        <v>6077</v>
      </c>
      <c r="J141" t="s">
        <v>6076</v>
      </c>
      <c r="K141" t="s">
        <v>4270</v>
      </c>
    </row>
    <row r="142" spans="1:11" x14ac:dyDescent="0.3">
      <c r="A142">
        <v>4067</v>
      </c>
      <c r="B142">
        <v>32</v>
      </c>
      <c r="C142">
        <v>218119</v>
      </c>
      <c r="D142" t="s">
        <v>949</v>
      </c>
      <c r="E142" t="s">
        <v>71</v>
      </c>
      <c r="F142">
        <v>135</v>
      </c>
      <c r="G142">
        <v>44585</v>
      </c>
      <c r="H142" t="s">
        <v>6075</v>
      </c>
      <c r="I142" t="s">
        <v>6074</v>
      </c>
      <c r="J142" t="s">
        <v>4581</v>
      </c>
      <c r="K142" t="s">
        <v>4158</v>
      </c>
    </row>
    <row r="143" spans="1:11" x14ac:dyDescent="0.3">
      <c r="A143">
        <v>4561</v>
      </c>
      <c r="B143">
        <v>32</v>
      </c>
      <c r="C143">
        <v>227803</v>
      </c>
      <c r="D143" t="s">
        <v>949</v>
      </c>
      <c r="E143" t="s">
        <v>246</v>
      </c>
      <c r="F143">
        <v>136</v>
      </c>
      <c r="G143">
        <v>44585</v>
      </c>
      <c r="H143" t="s">
        <v>6073</v>
      </c>
      <c r="I143" t="s">
        <v>6072</v>
      </c>
      <c r="J143" t="s">
        <v>4875</v>
      </c>
      <c r="K143" t="s">
        <v>3946</v>
      </c>
    </row>
    <row r="144" spans="1:11" x14ac:dyDescent="0.3">
      <c r="A144">
        <v>14618</v>
      </c>
      <c r="B144">
        <v>32</v>
      </c>
      <c r="C144">
        <v>99140</v>
      </c>
      <c r="D144" t="s">
        <v>1224</v>
      </c>
      <c r="E144" t="s">
        <v>832</v>
      </c>
      <c r="F144">
        <v>140</v>
      </c>
      <c r="G144">
        <v>44585</v>
      </c>
      <c r="H144" t="s">
        <v>6071</v>
      </c>
      <c r="I144" t="s">
        <v>6070</v>
      </c>
      <c r="J144" t="s">
        <v>3985</v>
      </c>
      <c r="K144" t="s">
        <v>4474</v>
      </c>
    </row>
    <row r="145" spans="1:11" x14ac:dyDescent="0.3">
      <c r="A145">
        <v>8548</v>
      </c>
      <c r="B145">
        <v>32</v>
      </c>
      <c r="C145">
        <v>99031</v>
      </c>
      <c r="D145" t="s">
        <v>1007</v>
      </c>
      <c r="E145" t="s">
        <v>427</v>
      </c>
      <c r="F145">
        <v>165</v>
      </c>
      <c r="G145">
        <v>44585</v>
      </c>
      <c r="H145" t="s">
        <v>6069</v>
      </c>
      <c r="I145" t="s">
        <v>6068</v>
      </c>
      <c r="J145" t="s">
        <v>3977</v>
      </c>
      <c r="K145" t="s">
        <v>4057</v>
      </c>
    </row>
    <row r="146" spans="1:11" x14ac:dyDescent="0.3">
      <c r="A146">
        <v>4613</v>
      </c>
      <c r="B146">
        <v>35</v>
      </c>
      <c r="C146">
        <v>299010</v>
      </c>
      <c r="D146" t="s">
        <v>1000</v>
      </c>
      <c r="E146" t="s">
        <v>261</v>
      </c>
      <c r="F146">
        <v>11</v>
      </c>
      <c r="G146">
        <v>44585</v>
      </c>
      <c r="H146" t="s">
        <v>6067</v>
      </c>
      <c r="I146" t="s">
        <v>2492</v>
      </c>
      <c r="J146" t="s">
        <v>4416</v>
      </c>
      <c r="K146" t="s">
        <v>6066</v>
      </c>
    </row>
    <row r="147" spans="1:11" x14ac:dyDescent="0.3">
      <c r="A147">
        <v>4458</v>
      </c>
      <c r="B147">
        <v>35</v>
      </c>
      <c r="C147">
        <v>299010</v>
      </c>
      <c r="D147" t="s">
        <v>999</v>
      </c>
      <c r="E147" t="s">
        <v>212</v>
      </c>
      <c r="F147">
        <v>15</v>
      </c>
      <c r="G147">
        <v>44585</v>
      </c>
      <c r="H147" t="s">
        <v>3624</v>
      </c>
      <c r="I147" t="s">
        <v>3624</v>
      </c>
      <c r="J147" t="s">
        <v>3903</v>
      </c>
      <c r="K147" t="s">
        <v>3903</v>
      </c>
    </row>
    <row r="148" spans="1:11" x14ac:dyDescent="0.3">
      <c r="A148">
        <v>4458</v>
      </c>
      <c r="B148">
        <v>35</v>
      </c>
      <c r="C148">
        <v>299010</v>
      </c>
      <c r="D148" t="s">
        <v>999</v>
      </c>
      <c r="E148" t="s">
        <v>212</v>
      </c>
      <c r="F148">
        <v>15</v>
      </c>
      <c r="G148">
        <v>44585</v>
      </c>
      <c r="H148" t="s">
        <v>6065</v>
      </c>
      <c r="I148" t="s">
        <v>6064</v>
      </c>
      <c r="J148" t="s">
        <v>4173</v>
      </c>
      <c r="K148" t="s">
        <v>4232</v>
      </c>
    </row>
    <row r="149" spans="1:11" x14ac:dyDescent="0.3">
      <c r="A149">
        <v>4709</v>
      </c>
      <c r="B149">
        <v>38</v>
      </c>
      <c r="C149">
        <v>229100</v>
      </c>
      <c r="D149" t="s">
        <v>949</v>
      </c>
      <c r="E149" t="s">
        <v>298</v>
      </c>
      <c r="F149">
        <v>1</v>
      </c>
      <c r="G149">
        <v>44585</v>
      </c>
      <c r="H149" t="s">
        <v>6063</v>
      </c>
      <c r="I149" t="s">
        <v>1125</v>
      </c>
      <c r="J149" t="s">
        <v>6062</v>
      </c>
      <c r="K149" t="s">
        <v>3903</v>
      </c>
    </row>
    <row r="150" spans="1:11" x14ac:dyDescent="0.3">
      <c r="A150">
        <v>8492</v>
      </c>
      <c r="B150">
        <v>38</v>
      </c>
      <c r="C150">
        <v>99031</v>
      </c>
      <c r="D150" t="s">
        <v>993</v>
      </c>
      <c r="E150" t="s">
        <v>409</v>
      </c>
      <c r="F150">
        <v>4</v>
      </c>
      <c r="G150">
        <v>44585</v>
      </c>
      <c r="H150" t="s">
        <v>6061</v>
      </c>
      <c r="I150" t="s">
        <v>6060</v>
      </c>
      <c r="J150" t="s">
        <v>4786</v>
      </c>
      <c r="K150" t="s">
        <v>5352</v>
      </c>
    </row>
    <row r="151" spans="1:11" x14ac:dyDescent="0.3">
      <c r="A151">
        <v>9237</v>
      </c>
      <c r="B151">
        <v>38</v>
      </c>
      <c r="C151">
        <v>230398</v>
      </c>
      <c r="D151" t="s">
        <v>949</v>
      </c>
      <c r="E151" t="s">
        <v>469</v>
      </c>
      <c r="F151">
        <v>5</v>
      </c>
      <c r="G151">
        <v>44585</v>
      </c>
      <c r="H151" t="s">
        <v>4531</v>
      </c>
      <c r="I151" t="s">
        <v>6059</v>
      </c>
      <c r="J151" t="s">
        <v>6058</v>
      </c>
      <c r="K151" t="s">
        <v>6057</v>
      </c>
    </row>
    <row r="152" spans="1:11" x14ac:dyDescent="0.3">
      <c r="A152">
        <v>4453</v>
      </c>
      <c r="B152">
        <v>38</v>
      </c>
      <c r="C152">
        <v>226425</v>
      </c>
      <c r="D152" t="s">
        <v>949</v>
      </c>
      <c r="E152" t="s">
        <v>210</v>
      </c>
      <c r="F152">
        <v>10</v>
      </c>
      <c r="G152">
        <v>44585</v>
      </c>
      <c r="H152" t="s">
        <v>1990</v>
      </c>
      <c r="I152" t="s">
        <v>6056</v>
      </c>
      <c r="J152" t="s">
        <v>6055</v>
      </c>
      <c r="K152" t="s">
        <v>6054</v>
      </c>
    </row>
    <row r="153" spans="1:11" x14ac:dyDescent="0.3">
      <c r="A153">
        <v>8750</v>
      </c>
      <c r="B153">
        <v>38</v>
      </c>
      <c r="C153">
        <v>229940</v>
      </c>
      <c r="D153" t="s">
        <v>949</v>
      </c>
      <c r="E153" t="s">
        <v>447</v>
      </c>
      <c r="F153">
        <v>13</v>
      </c>
      <c r="G153">
        <v>44585</v>
      </c>
      <c r="H153" t="s">
        <v>6053</v>
      </c>
      <c r="I153" t="s">
        <v>6052</v>
      </c>
      <c r="J153" t="s">
        <v>4106</v>
      </c>
      <c r="K153" t="s">
        <v>6051</v>
      </c>
    </row>
    <row r="154" spans="1:11" x14ac:dyDescent="0.3">
      <c r="A154">
        <v>14404</v>
      </c>
      <c r="B154">
        <v>38</v>
      </c>
      <c r="C154">
        <v>233209</v>
      </c>
      <c r="D154" t="s">
        <v>949</v>
      </c>
      <c r="E154" t="s">
        <v>816</v>
      </c>
      <c r="F154">
        <v>14</v>
      </c>
      <c r="G154">
        <v>44585</v>
      </c>
      <c r="H154" t="s">
        <v>6050</v>
      </c>
      <c r="I154" t="s">
        <v>6049</v>
      </c>
      <c r="J154" t="s">
        <v>5127</v>
      </c>
      <c r="K154" t="s">
        <v>5843</v>
      </c>
    </row>
    <row r="155" spans="1:11" x14ac:dyDescent="0.3">
      <c r="A155">
        <v>4214</v>
      </c>
      <c r="B155">
        <v>38</v>
      </c>
      <c r="C155">
        <v>99062</v>
      </c>
      <c r="D155" t="s">
        <v>978</v>
      </c>
      <c r="E155" t="s">
        <v>122</v>
      </c>
      <c r="F155">
        <v>15</v>
      </c>
      <c r="G155">
        <v>44585</v>
      </c>
      <c r="H155" t="s">
        <v>6048</v>
      </c>
      <c r="I155" t="s">
        <v>6047</v>
      </c>
      <c r="J155" t="s">
        <v>6046</v>
      </c>
      <c r="K155" t="s">
        <v>6045</v>
      </c>
    </row>
    <row r="156" spans="1:11" x14ac:dyDescent="0.3">
      <c r="A156">
        <v>4726</v>
      </c>
      <c r="B156">
        <v>38</v>
      </c>
      <c r="C156">
        <v>229270</v>
      </c>
      <c r="D156" t="s">
        <v>949</v>
      </c>
      <c r="E156" t="s">
        <v>306</v>
      </c>
      <c r="F156">
        <v>25</v>
      </c>
      <c r="G156">
        <v>44585</v>
      </c>
      <c r="H156" t="s">
        <v>6044</v>
      </c>
      <c r="I156" t="s">
        <v>6043</v>
      </c>
      <c r="J156" t="s">
        <v>5611</v>
      </c>
      <c r="K156" t="s">
        <v>6042</v>
      </c>
    </row>
    <row r="157" spans="1:11" x14ac:dyDescent="0.3">
      <c r="A157">
        <v>11238</v>
      </c>
      <c r="B157">
        <v>38</v>
      </c>
      <c r="C157">
        <v>231860</v>
      </c>
      <c r="D157" t="s">
        <v>949</v>
      </c>
      <c r="E157" t="s">
        <v>564</v>
      </c>
      <c r="F157">
        <v>35</v>
      </c>
      <c r="G157">
        <v>44585</v>
      </c>
      <c r="H157" t="s">
        <v>3333</v>
      </c>
      <c r="I157" t="s">
        <v>6041</v>
      </c>
      <c r="J157" t="s">
        <v>3985</v>
      </c>
      <c r="K157" t="s">
        <v>3985</v>
      </c>
    </row>
    <row r="158" spans="1:11" x14ac:dyDescent="0.3">
      <c r="A158">
        <v>3941</v>
      </c>
      <c r="B158">
        <v>38</v>
      </c>
      <c r="C158">
        <v>208839</v>
      </c>
      <c r="D158" t="s">
        <v>949</v>
      </c>
      <c r="E158" t="s">
        <v>20</v>
      </c>
      <c r="F158">
        <v>38</v>
      </c>
      <c r="G158">
        <v>44585</v>
      </c>
      <c r="H158" t="s">
        <v>6040</v>
      </c>
      <c r="I158" t="s">
        <v>1846</v>
      </c>
      <c r="J158" t="s">
        <v>4594</v>
      </c>
      <c r="K158" t="s">
        <v>6039</v>
      </c>
    </row>
    <row r="159" spans="1:11" x14ac:dyDescent="0.3">
      <c r="A159">
        <v>9782</v>
      </c>
      <c r="B159">
        <v>38</v>
      </c>
      <c r="C159">
        <v>230841</v>
      </c>
      <c r="D159" t="s">
        <v>949</v>
      </c>
      <c r="E159" t="s">
        <v>494</v>
      </c>
      <c r="F159">
        <v>40</v>
      </c>
      <c r="G159">
        <v>44585</v>
      </c>
      <c r="H159" t="s">
        <v>6038</v>
      </c>
      <c r="I159" t="s">
        <v>6037</v>
      </c>
      <c r="J159" t="s">
        <v>6036</v>
      </c>
      <c r="K159" t="s">
        <v>6035</v>
      </c>
    </row>
    <row r="160" spans="1:11" x14ac:dyDescent="0.3">
      <c r="A160">
        <v>4807</v>
      </c>
      <c r="B160">
        <v>38</v>
      </c>
      <c r="C160">
        <v>229452</v>
      </c>
      <c r="D160" t="s">
        <v>949</v>
      </c>
      <c r="E160" t="s">
        <v>347</v>
      </c>
      <c r="F160">
        <v>50</v>
      </c>
      <c r="G160">
        <v>44585</v>
      </c>
      <c r="H160" t="s">
        <v>6034</v>
      </c>
      <c r="I160" t="s">
        <v>6033</v>
      </c>
      <c r="J160" t="s">
        <v>6032</v>
      </c>
      <c r="K160" t="s">
        <v>6031</v>
      </c>
    </row>
    <row r="161" spans="1:11" x14ac:dyDescent="0.3">
      <c r="A161">
        <v>14669</v>
      </c>
      <c r="B161">
        <v>38</v>
      </c>
      <c r="C161">
        <v>233485</v>
      </c>
      <c r="D161" t="s">
        <v>949</v>
      </c>
      <c r="E161" t="s">
        <v>842</v>
      </c>
      <c r="F161">
        <v>60</v>
      </c>
      <c r="G161">
        <v>44585</v>
      </c>
      <c r="H161" t="s">
        <v>6030</v>
      </c>
      <c r="I161" t="s">
        <v>6029</v>
      </c>
      <c r="J161" t="s">
        <v>6028</v>
      </c>
      <c r="K161" t="s">
        <v>4455</v>
      </c>
    </row>
    <row r="162" spans="1:11" x14ac:dyDescent="0.3">
      <c r="A162">
        <v>9810</v>
      </c>
      <c r="B162">
        <v>38</v>
      </c>
      <c r="C162">
        <v>99031</v>
      </c>
      <c r="D162" t="s">
        <v>962</v>
      </c>
      <c r="E162" t="s">
        <v>495</v>
      </c>
      <c r="F162">
        <v>70</v>
      </c>
      <c r="G162">
        <v>44585</v>
      </c>
      <c r="H162" t="s">
        <v>6027</v>
      </c>
      <c r="I162" t="s">
        <v>6026</v>
      </c>
      <c r="J162" t="s">
        <v>6025</v>
      </c>
      <c r="K162" t="s">
        <v>4285</v>
      </c>
    </row>
    <row r="163" spans="1:11" x14ac:dyDescent="0.3">
      <c r="A163">
        <v>4686</v>
      </c>
      <c r="B163">
        <v>38</v>
      </c>
      <c r="C163">
        <v>228928</v>
      </c>
      <c r="D163" t="s">
        <v>949</v>
      </c>
      <c r="E163" t="s">
        <v>291</v>
      </c>
      <c r="F163">
        <v>95</v>
      </c>
      <c r="G163">
        <v>44585</v>
      </c>
      <c r="H163" t="s">
        <v>6024</v>
      </c>
      <c r="I163" t="s">
        <v>6023</v>
      </c>
      <c r="J163" t="s">
        <v>4217</v>
      </c>
      <c r="K163" t="s">
        <v>3904</v>
      </c>
    </row>
    <row r="164" spans="1:11" x14ac:dyDescent="0.3">
      <c r="A164">
        <v>4349</v>
      </c>
      <c r="B164">
        <v>38</v>
      </c>
      <c r="C164">
        <v>224313</v>
      </c>
      <c r="D164" t="s">
        <v>949</v>
      </c>
      <c r="E164" t="s">
        <v>174</v>
      </c>
      <c r="F164">
        <v>100</v>
      </c>
      <c r="G164">
        <v>44585</v>
      </c>
      <c r="H164" t="s">
        <v>6022</v>
      </c>
      <c r="I164" t="s">
        <v>6021</v>
      </c>
      <c r="J164" t="s">
        <v>6020</v>
      </c>
      <c r="K164" t="s">
        <v>6019</v>
      </c>
    </row>
    <row r="165" spans="1:11" x14ac:dyDescent="0.3">
      <c r="A165">
        <v>4349</v>
      </c>
      <c r="B165">
        <v>38</v>
      </c>
      <c r="C165">
        <v>224313</v>
      </c>
      <c r="D165" t="s">
        <v>949</v>
      </c>
      <c r="E165" t="s">
        <v>174</v>
      </c>
      <c r="F165">
        <v>100</v>
      </c>
      <c r="G165">
        <v>44585</v>
      </c>
      <c r="H165" t="s">
        <v>6018</v>
      </c>
      <c r="I165" t="s">
        <v>6017</v>
      </c>
      <c r="J165" t="s">
        <v>4173</v>
      </c>
      <c r="K165" t="s">
        <v>3977</v>
      </c>
    </row>
    <row r="166" spans="1:11" x14ac:dyDescent="0.3">
      <c r="A166">
        <v>4349</v>
      </c>
      <c r="B166">
        <v>38</v>
      </c>
      <c r="C166">
        <v>224313</v>
      </c>
      <c r="D166" t="s">
        <v>949</v>
      </c>
      <c r="E166" t="s">
        <v>174</v>
      </c>
      <c r="F166">
        <v>100</v>
      </c>
      <c r="G166">
        <v>44585</v>
      </c>
      <c r="H166" t="s">
        <v>1006</v>
      </c>
      <c r="I166" t="s">
        <v>6016</v>
      </c>
      <c r="J166" t="s">
        <v>3982</v>
      </c>
      <c r="K166" t="s">
        <v>4235</v>
      </c>
    </row>
    <row r="167" spans="1:11" x14ac:dyDescent="0.3">
      <c r="A167">
        <v>15733</v>
      </c>
      <c r="B167">
        <v>54</v>
      </c>
      <c r="C167">
        <v>633488</v>
      </c>
      <c r="D167" t="s">
        <v>953</v>
      </c>
      <c r="E167" t="s">
        <v>893</v>
      </c>
      <c r="F167">
        <v>1</v>
      </c>
      <c r="G167">
        <v>44585</v>
      </c>
      <c r="H167" t="s">
        <v>3624</v>
      </c>
      <c r="I167" t="s">
        <v>3624</v>
      </c>
      <c r="J167" t="s">
        <v>3903</v>
      </c>
      <c r="K167" t="s">
        <v>3903</v>
      </c>
    </row>
  </sheetData>
  <pageMargins left="0.7" right="0.7" top="0.75" bottom="0.75" header="0.3" footer="0.3"/>
  <pageSetup orientation="portrait" r:id="rId1"/>
  <headerFooter alignWithMargins="0"/>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C5B68-135A-4E64-92F0-B4A8CB275A7E}">
  <sheetPr codeName="Sheet19">
    <outlinePr summaryBelow="0"/>
  </sheetPr>
  <dimension ref="A1:K161"/>
  <sheetViews>
    <sheetView workbookViewId="0">
      <selection activeCell="J16" sqref="J16"/>
    </sheetView>
  </sheetViews>
  <sheetFormatPr defaultColWidth="9.109375" defaultRowHeight="14.4" x14ac:dyDescent="0.3"/>
  <cols>
    <col min="1" max="3" width="8.44140625" style="8" customWidth="1"/>
    <col min="4" max="5" width="14.33203125" style="8" customWidth="1"/>
    <col min="6" max="6" width="8.44140625" style="8" customWidth="1"/>
    <col min="7" max="7" width="13" style="8" customWidth="1"/>
    <col min="8" max="9" width="14.33203125" style="8" customWidth="1"/>
    <col min="10" max="10" width="14.44140625" style="8" customWidth="1"/>
    <col min="11" max="11" width="17.44140625" style="8" customWidth="1"/>
    <col min="12" max="16384" width="9.109375" style="8"/>
  </cols>
  <sheetData>
    <row r="1" spans="1:11" ht="13.5" customHeight="1" x14ac:dyDescent="0.3">
      <c r="A1" t="s">
        <v>899</v>
      </c>
      <c r="B1" t="s">
        <v>905</v>
      </c>
      <c r="C1" t="s">
        <v>906</v>
      </c>
      <c r="D1" t="s">
        <v>907</v>
      </c>
      <c r="E1" t="s">
        <v>908</v>
      </c>
      <c r="F1" t="s">
        <v>1303</v>
      </c>
      <c r="G1" t="s">
        <v>3880</v>
      </c>
      <c r="H1" t="s">
        <v>1302</v>
      </c>
      <c r="I1" t="s">
        <v>1301</v>
      </c>
      <c r="J1" t="s">
        <v>1300</v>
      </c>
      <c r="K1" t="s">
        <v>1299</v>
      </c>
    </row>
    <row r="2" spans="1:11" x14ac:dyDescent="0.3">
      <c r="A2">
        <v>14805</v>
      </c>
      <c r="B2">
        <v>3</v>
      </c>
      <c r="C2">
        <v>99150</v>
      </c>
      <c r="D2" t="s">
        <v>949</v>
      </c>
      <c r="E2" t="s">
        <v>857</v>
      </c>
      <c r="F2">
        <v>1</v>
      </c>
      <c r="G2">
        <v>44586</v>
      </c>
      <c r="H2" t="s">
        <v>6790</v>
      </c>
      <c r="I2" t="s">
        <v>6789</v>
      </c>
      <c r="J2" t="s">
        <v>5262</v>
      </c>
      <c r="K2" t="s">
        <v>3903</v>
      </c>
    </row>
    <row r="3" spans="1:11" x14ac:dyDescent="0.3">
      <c r="A3">
        <v>13012</v>
      </c>
      <c r="B3">
        <v>3</v>
      </c>
      <c r="C3">
        <v>232864</v>
      </c>
      <c r="D3" t="s">
        <v>949</v>
      </c>
      <c r="E3" t="s">
        <v>730</v>
      </c>
      <c r="F3">
        <v>1</v>
      </c>
      <c r="G3">
        <v>44586</v>
      </c>
      <c r="H3" t="s">
        <v>6788</v>
      </c>
      <c r="I3" t="s">
        <v>6787</v>
      </c>
      <c r="J3" t="s">
        <v>6786</v>
      </c>
      <c r="K3" t="s">
        <v>6785</v>
      </c>
    </row>
    <row r="4" spans="1:11" x14ac:dyDescent="0.3">
      <c r="A4">
        <v>15833</v>
      </c>
      <c r="B4">
        <v>3</v>
      </c>
      <c r="C4">
        <v>73063</v>
      </c>
      <c r="D4" t="s">
        <v>978</v>
      </c>
      <c r="E4" t="s">
        <v>6008</v>
      </c>
      <c r="F4">
        <v>1</v>
      </c>
      <c r="G4">
        <v>44586</v>
      </c>
      <c r="H4" t="s">
        <v>6784</v>
      </c>
      <c r="I4" t="s">
        <v>6783</v>
      </c>
      <c r="J4" t="s">
        <v>5882</v>
      </c>
      <c r="K4" t="s">
        <v>4122</v>
      </c>
    </row>
    <row r="5" spans="1:11" x14ac:dyDescent="0.3">
      <c r="A5">
        <v>15806</v>
      </c>
      <c r="B5">
        <v>3</v>
      </c>
      <c r="C5">
        <v>233509</v>
      </c>
      <c r="D5" t="s">
        <v>949</v>
      </c>
      <c r="E5" t="s">
        <v>1638</v>
      </c>
      <c r="F5">
        <v>1</v>
      </c>
      <c r="G5">
        <v>44586</v>
      </c>
      <c r="H5" t="s">
        <v>6782</v>
      </c>
      <c r="I5" t="s">
        <v>6781</v>
      </c>
      <c r="J5" t="s">
        <v>4173</v>
      </c>
      <c r="K5" t="s">
        <v>5278</v>
      </c>
    </row>
    <row r="6" spans="1:11" x14ac:dyDescent="0.3">
      <c r="A6">
        <v>8484</v>
      </c>
      <c r="B6">
        <v>3</v>
      </c>
      <c r="C6">
        <v>99031</v>
      </c>
      <c r="D6" t="s">
        <v>1059</v>
      </c>
      <c r="E6" t="s">
        <v>402</v>
      </c>
      <c r="F6">
        <v>10</v>
      </c>
      <c r="G6">
        <v>44586</v>
      </c>
      <c r="H6" t="s">
        <v>6780</v>
      </c>
      <c r="I6" t="s">
        <v>6779</v>
      </c>
      <c r="J6" t="s">
        <v>6404</v>
      </c>
      <c r="K6" t="s">
        <v>4484</v>
      </c>
    </row>
    <row r="7" spans="1:11" x14ac:dyDescent="0.3">
      <c r="A7">
        <v>8480</v>
      </c>
      <c r="B7">
        <v>3</v>
      </c>
      <c r="C7">
        <v>99031</v>
      </c>
      <c r="D7" t="s">
        <v>978</v>
      </c>
      <c r="E7" t="s">
        <v>399</v>
      </c>
      <c r="F7">
        <v>15</v>
      </c>
      <c r="G7">
        <v>44586</v>
      </c>
      <c r="H7" t="s">
        <v>6778</v>
      </c>
      <c r="I7" t="s">
        <v>6777</v>
      </c>
      <c r="J7" t="s">
        <v>6141</v>
      </c>
      <c r="K7" t="s">
        <v>5787</v>
      </c>
    </row>
    <row r="8" spans="1:11" x14ac:dyDescent="0.3">
      <c r="A8">
        <v>8482</v>
      </c>
      <c r="B8">
        <v>3</v>
      </c>
      <c r="C8">
        <v>99031</v>
      </c>
      <c r="D8" t="s">
        <v>1121</v>
      </c>
      <c r="E8" t="s">
        <v>400</v>
      </c>
      <c r="F8">
        <v>25</v>
      </c>
      <c r="G8">
        <v>44586</v>
      </c>
      <c r="H8" t="s">
        <v>6776</v>
      </c>
      <c r="I8" t="s">
        <v>6775</v>
      </c>
      <c r="J8" t="s">
        <v>3992</v>
      </c>
      <c r="K8" t="s">
        <v>5487</v>
      </c>
    </row>
    <row r="9" spans="1:11" x14ac:dyDescent="0.3">
      <c r="A9">
        <v>14806</v>
      </c>
      <c r="B9">
        <v>3</v>
      </c>
      <c r="C9">
        <v>99150</v>
      </c>
      <c r="D9" t="s">
        <v>953</v>
      </c>
      <c r="E9" t="s">
        <v>858</v>
      </c>
      <c r="F9">
        <v>27</v>
      </c>
      <c r="G9">
        <v>44586</v>
      </c>
      <c r="H9" t="s">
        <v>6774</v>
      </c>
      <c r="I9" t="s">
        <v>6773</v>
      </c>
      <c r="J9" t="s">
        <v>3946</v>
      </c>
      <c r="K9" t="s">
        <v>4407</v>
      </c>
    </row>
    <row r="10" spans="1:11" x14ac:dyDescent="0.3">
      <c r="A10">
        <v>12235</v>
      </c>
      <c r="B10">
        <v>3</v>
      </c>
      <c r="C10">
        <v>99031</v>
      </c>
      <c r="D10" t="s">
        <v>1628</v>
      </c>
      <c r="E10" t="s">
        <v>649</v>
      </c>
      <c r="F10">
        <v>28</v>
      </c>
      <c r="G10">
        <v>44586</v>
      </c>
      <c r="H10" t="s">
        <v>6772</v>
      </c>
      <c r="I10" t="s">
        <v>6771</v>
      </c>
      <c r="J10" t="s">
        <v>5278</v>
      </c>
      <c r="K10" t="s">
        <v>4950</v>
      </c>
    </row>
    <row r="11" spans="1:11" x14ac:dyDescent="0.3">
      <c r="A11">
        <v>8479</v>
      </c>
      <c r="B11">
        <v>3</v>
      </c>
      <c r="C11">
        <v>99031</v>
      </c>
      <c r="D11" t="s">
        <v>1217</v>
      </c>
      <c r="E11" t="s">
        <v>398</v>
      </c>
      <c r="F11">
        <v>30</v>
      </c>
      <c r="G11">
        <v>44586</v>
      </c>
      <c r="H11" t="s">
        <v>6770</v>
      </c>
      <c r="I11" t="s">
        <v>4160</v>
      </c>
      <c r="J11" t="s">
        <v>6563</v>
      </c>
      <c r="K11" t="s">
        <v>4888</v>
      </c>
    </row>
    <row r="12" spans="1:11" x14ac:dyDescent="0.3">
      <c r="A12">
        <v>3983</v>
      </c>
      <c r="B12">
        <v>3</v>
      </c>
      <c r="C12">
        <v>211740</v>
      </c>
      <c r="D12" t="s">
        <v>949</v>
      </c>
      <c r="E12" t="s">
        <v>37</v>
      </c>
      <c r="F12">
        <v>35</v>
      </c>
      <c r="G12">
        <v>44586</v>
      </c>
      <c r="H12" t="s">
        <v>6769</v>
      </c>
      <c r="I12" t="s">
        <v>6768</v>
      </c>
      <c r="J12" t="s">
        <v>5470</v>
      </c>
      <c r="K12" t="s">
        <v>6767</v>
      </c>
    </row>
    <row r="13" spans="1:11" x14ac:dyDescent="0.3">
      <c r="A13">
        <v>4227</v>
      </c>
      <c r="B13">
        <v>3</v>
      </c>
      <c r="C13">
        <v>99046</v>
      </c>
      <c r="D13" t="s">
        <v>1055</v>
      </c>
      <c r="E13" t="s">
        <v>127</v>
      </c>
      <c r="F13">
        <v>40</v>
      </c>
      <c r="G13">
        <v>44586</v>
      </c>
      <c r="H13" t="s">
        <v>6766</v>
      </c>
      <c r="I13" t="s">
        <v>5919</v>
      </c>
      <c r="J13" t="s">
        <v>5536</v>
      </c>
      <c r="K13" t="s">
        <v>6765</v>
      </c>
    </row>
    <row r="14" spans="1:11" x14ac:dyDescent="0.3">
      <c r="A14">
        <v>10506</v>
      </c>
      <c r="B14">
        <v>3</v>
      </c>
      <c r="C14">
        <v>231447</v>
      </c>
      <c r="D14" t="s">
        <v>949</v>
      </c>
      <c r="E14" t="s">
        <v>539</v>
      </c>
      <c r="F14">
        <v>45</v>
      </c>
      <c r="G14">
        <v>44586</v>
      </c>
      <c r="H14" t="s">
        <v>6764</v>
      </c>
      <c r="I14" t="s">
        <v>6763</v>
      </c>
      <c r="J14" t="s">
        <v>4010</v>
      </c>
      <c r="K14" t="s">
        <v>5262</v>
      </c>
    </row>
    <row r="15" spans="1:11" x14ac:dyDescent="0.3">
      <c r="A15">
        <v>11798</v>
      </c>
      <c r="B15">
        <v>3</v>
      </c>
      <c r="C15">
        <v>232219</v>
      </c>
      <c r="D15" t="s">
        <v>949</v>
      </c>
      <c r="E15" t="s">
        <v>601</v>
      </c>
      <c r="F15">
        <v>50</v>
      </c>
      <c r="G15">
        <v>44586</v>
      </c>
      <c r="H15" t="s">
        <v>6762</v>
      </c>
      <c r="I15" t="s">
        <v>4267</v>
      </c>
      <c r="J15" t="s">
        <v>5369</v>
      </c>
      <c r="K15" t="s">
        <v>5135</v>
      </c>
    </row>
    <row r="16" spans="1:11" x14ac:dyDescent="0.3">
      <c r="A16">
        <v>4517</v>
      </c>
      <c r="B16">
        <v>3</v>
      </c>
      <c r="C16">
        <v>99046</v>
      </c>
      <c r="D16" t="s">
        <v>949</v>
      </c>
      <c r="E16" t="s">
        <v>235</v>
      </c>
      <c r="F16">
        <v>55</v>
      </c>
      <c r="G16">
        <v>44586</v>
      </c>
      <c r="H16" t="s">
        <v>6761</v>
      </c>
      <c r="I16" t="s">
        <v>3497</v>
      </c>
      <c r="J16" t="s">
        <v>6092</v>
      </c>
      <c r="K16" t="s">
        <v>5799</v>
      </c>
    </row>
    <row r="17" spans="1:11" x14ac:dyDescent="0.3">
      <c r="A17">
        <v>4327</v>
      </c>
      <c r="B17">
        <v>3</v>
      </c>
      <c r="C17">
        <v>223994</v>
      </c>
      <c r="D17" t="s">
        <v>949</v>
      </c>
      <c r="E17" t="s">
        <v>164</v>
      </c>
      <c r="F17">
        <v>60</v>
      </c>
      <c r="G17">
        <v>44586</v>
      </c>
      <c r="H17" t="s">
        <v>6760</v>
      </c>
      <c r="I17" t="s">
        <v>6759</v>
      </c>
      <c r="J17" t="s">
        <v>5123</v>
      </c>
      <c r="K17" t="s">
        <v>4355</v>
      </c>
    </row>
    <row r="18" spans="1:11" x14ac:dyDescent="0.3">
      <c r="A18">
        <v>14540</v>
      </c>
      <c r="B18">
        <v>3</v>
      </c>
      <c r="C18">
        <v>233248</v>
      </c>
      <c r="D18" t="s">
        <v>949</v>
      </c>
      <c r="E18" t="s">
        <v>823</v>
      </c>
      <c r="F18">
        <v>62</v>
      </c>
      <c r="G18">
        <v>44586</v>
      </c>
      <c r="H18" t="s">
        <v>6758</v>
      </c>
      <c r="I18" t="s">
        <v>6757</v>
      </c>
      <c r="J18" t="s">
        <v>4094</v>
      </c>
      <c r="K18" t="s">
        <v>5968</v>
      </c>
    </row>
    <row r="19" spans="1:11" x14ac:dyDescent="0.3">
      <c r="A19">
        <v>4328</v>
      </c>
      <c r="B19">
        <v>3</v>
      </c>
      <c r="C19">
        <v>223995</v>
      </c>
      <c r="D19" t="s">
        <v>949</v>
      </c>
      <c r="E19" t="s">
        <v>165</v>
      </c>
      <c r="F19">
        <v>65</v>
      </c>
      <c r="G19">
        <v>44586</v>
      </c>
      <c r="H19" t="s">
        <v>6756</v>
      </c>
      <c r="I19" t="s">
        <v>6755</v>
      </c>
      <c r="J19" t="s">
        <v>6754</v>
      </c>
      <c r="K19" t="s">
        <v>4232</v>
      </c>
    </row>
    <row r="20" spans="1:11" x14ac:dyDescent="0.3">
      <c r="A20">
        <v>4329</v>
      </c>
      <c r="B20">
        <v>3</v>
      </c>
      <c r="C20">
        <v>223996</v>
      </c>
      <c r="D20" t="s">
        <v>949</v>
      </c>
      <c r="E20" t="s">
        <v>166</v>
      </c>
      <c r="F20">
        <v>70</v>
      </c>
      <c r="G20">
        <v>44586</v>
      </c>
      <c r="H20" t="s">
        <v>6753</v>
      </c>
      <c r="I20" t="s">
        <v>6752</v>
      </c>
      <c r="J20" t="s">
        <v>5673</v>
      </c>
      <c r="K20" t="s">
        <v>4570</v>
      </c>
    </row>
    <row r="21" spans="1:11" x14ac:dyDescent="0.3">
      <c r="A21">
        <v>4585</v>
      </c>
      <c r="B21">
        <v>3</v>
      </c>
      <c r="C21">
        <v>99051</v>
      </c>
      <c r="D21" t="s">
        <v>1542</v>
      </c>
      <c r="E21" t="s">
        <v>251</v>
      </c>
      <c r="F21">
        <v>90</v>
      </c>
      <c r="G21">
        <v>44586</v>
      </c>
      <c r="H21" t="s">
        <v>6751</v>
      </c>
      <c r="I21" t="s">
        <v>6050</v>
      </c>
      <c r="J21" t="s">
        <v>4960</v>
      </c>
      <c r="K21" t="s">
        <v>3929</v>
      </c>
    </row>
    <row r="22" spans="1:11" x14ac:dyDescent="0.3">
      <c r="A22">
        <v>11644</v>
      </c>
      <c r="B22">
        <v>3</v>
      </c>
      <c r="C22">
        <v>232143</v>
      </c>
      <c r="D22" t="s">
        <v>949</v>
      </c>
      <c r="E22" t="s">
        <v>594</v>
      </c>
      <c r="F22">
        <v>130</v>
      </c>
      <c r="G22">
        <v>44586</v>
      </c>
      <c r="H22" t="s">
        <v>6750</v>
      </c>
      <c r="I22" t="s">
        <v>6749</v>
      </c>
      <c r="J22" t="s">
        <v>4173</v>
      </c>
      <c r="K22" t="s">
        <v>6748</v>
      </c>
    </row>
    <row r="23" spans="1:11" x14ac:dyDescent="0.3">
      <c r="A23">
        <v>14452</v>
      </c>
      <c r="B23">
        <v>3</v>
      </c>
      <c r="C23">
        <v>233225</v>
      </c>
      <c r="D23" t="s">
        <v>949</v>
      </c>
      <c r="E23" t="s">
        <v>820</v>
      </c>
      <c r="F23">
        <v>147</v>
      </c>
      <c r="G23">
        <v>44586</v>
      </c>
      <c r="H23" t="s">
        <v>6747</v>
      </c>
      <c r="I23" t="s">
        <v>6746</v>
      </c>
      <c r="J23" t="s">
        <v>6706</v>
      </c>
      <c r="K23" t="s">
        <v>4626</v>
      </c>
    </row>
    <row r="24" spans="1:11" x14ac:dyDescent="0.3">
      <c r="A24">
        <v>4425</v>
      </c>
      <c r="B24">
        <v>3</v>
      </c>
      <c r="C24">
        <v>225994</v>
      </c>
      <c r="D24" t="s">
        <v>949</v>
      </c>
      <c r="E24" t="s">
        <v>198</v>
      </c>
      <c r="F24">
        <v>160</v>
      </c>
      <c r="G24">
        <v>44586</v>
      </c>
      <c r="H24" t="s">
        <v>6745</v>
      </c>
      <c r="I24" t="s">
        <v>6744</v>
      </c>
      <c r="J24" t="s">
        <v>6743</v>
      </c>
      <c r="K24" t="s">
        <v>4564</v>
      </c>
    </row>
    <row r="25" spans="1:11" x14ac:dyDescent="0.3">
      <c r="A25">
        <v>4849</v>
      </c>
      <c r="B25">
        <v>3</v>
      </c>
      <c r="C25">
        <v>99054</v>
      </c>
      <c r="D25" t="s">
        <v>1121</v>
      </c>
      <c r="E25" t="s">
        <v>277</v>
      </c>
      <c r="F25">
        <v>175</v>
      </c>
      <c r="G25">
        <v>44586</v>
      </c>
      <c r="H25" t="s">
        <v>2674</v>
      </c>
      <c r="I25" t="s">
        <v>6742</v>
      </c>
      <c r="J25" t="s">
        <v>4373</v>
      </c>
      <c r="K25" t="s">
        <v>4210</v>
      </c>
    </row>
    <row r="26" spans="1:11" x14ac:dyDescent="0.3">
      <c r="A26">
        <v>10221</v>
      </c>
      <c r="B26">
        <v>3</v>
      </c>
      <c r="C26">
        <v>231220</v>
      </c>
      <c r="D26" t="s">
        <v>949</v>
      </c>
      <c r="E26" t="s">
        <v>525</v>
      </c>
      <c r="F26">
        <v>180</v>
      </c>
      <c r="G26">
        <v>44586</v>
      </c>
      <c r="H26" t="s">
        <v>6741</v>
      </c>
      <c r="I26" t="s">
        <v>6740</v>
      </c>
      <c r="J26" t="s">
        <v>6739</v>
      </c>
      <c r="K26" t="s">
        <v>4339</v>
      </c>
    </row>
    <row r="27" spans="1:11" x14ac:dyDescent="0.3">
      <c r="A27">
        <v>10221</v>
      </c>
      <c r="B27">
        <v>3</v>
      </c>
      <c r="C27">
        <v>231220</v>
      </c>
      <c r="D27" t="s">
        <v>949</v>
      </c>
      <c r="E27" t="s">
        <v>525</v>
      </c>
      <c r="F27">
        <v>180</v>
      </c>
      <c r="G27">
        <v>44586</v>
      </c>
      <c r="H27" t="s">
        <v>6738</v>
      </c>
      <c r="I27" t="s">
        <v>2144</v>
      </c>
      <c r="J27" t="s">
        <v>3985</v>
      </c>
      <c r="K27" t="s">
        <v>3977</v>
      </c>
    </row>
    <row r="28" spans="1:11" x14ac:dyDescent="0.3">
      <c r="A28">
        <v>10221</v>
      </c>
      <c r="B28">
        <v>3</v>
      </c>
      <c r="C28">
        <v>231220</v>
      </c>
      <c r="D28" t="s">
        <v>949</v>
      </c>
      <c r="E28" t="s">
        <v>525</v>
      </c>
      <c r="F28">
        <v>180</v>
      </c>
      <c r="G28">
        <v>44586</v>
      </c>
      <c r="H28" t="s">
        <v>6737</v>
      </c>
      <c r="I28" t="s">
        <v>6736</v>
      </c>
      <c r="J28" t="s">
        <v>3982</v>
      </c>
      <c r="K28" t="s">
        <v>4014</v>
      </c>
    </row>
    <row r="29" spans="1:11" x14ac:dyDescent="0.3">
      <c r="A29">
        <v>9750</v>
      </c>
      <c r="B29">
        <v>3</v>
      </c>
      <c r="C29">
        <v>230817</v>
      </c>
      <c r="D29" t="s">
        <v>949</v>
      </c>
      <c r="E29" t="s">
        <v>492</v>
      </c>
      <c r="F29">
        <v>200</v>
      </c>
      <c r="G29">
        <v>44586</v>
      </c>
      <c r="H29" t="s">
        <v>6735</v>
      </c>
      <c r="I29" t="s">
        <v>6734</v>
      </c>
      <c r="J29" t="s">
        <v>4366</v>
      </c>
      <c r="K29" t="s">
        <v>4617</v>
      </c>
    </row>
    <row r="30" spans="1:11" x14ac:dyDescent="0.3">
      <c r="A30">
        <v>13191</v>
      </c>
      <c r="B30">
        <v>3</v>
      </c>
      <c r="C30">
        <v>232899</v>
      </c>
      <c r="D30" t="s">
        <v>949</v>
      </c>
      <c r="E30" t="s">
        <v>736</v>
      </c>
      <c r="F30">
        <v>211</v>
      </c>
      <c r="G30">
        <v>44586</v>
      </c>
      <c r="H30" t="s">
        <v>6733</v>
      </c>
      <c r="I30" t="s">
        <v>4045</v>
      </c>
      <c r="J30" t="s">
        <v>4241</v>
      </c>
      <c r="K30" t="s">
        <v>4086</v>
      </c>
    </row>
    <row r="31" spans="1:11" x14ac:dyDescent="0.3">
      <c r="A31">
        <v>14394</v>
      </c>
      <c r="B31">
        <v>3</v>
      </c>
      <c r="C31">
        <v>233203</v>
      </c>
      <c r="D31" t="s">
        <v>949</v>
      </c>
      <c r="E31" t="s">
        <v>814</v>
      </c>
      <c r="F31">
        <v>215</v>
      </c>
      <c r="G31">
        <v>44586</v>
      </c>
      <c r="H31" t="s">
        <v>5688</v>
      </c>
      <c r="I31" t="s">
        <v>6732</v>
      </c>
      <c r="J31" t="s">
        <v>5681</v>
      </c>
      <c r="K31" t="s">
        <v>6260</v>
      </c>
    </row>
    <row r="32" spans="1:11" x14ac:dyDescent="0.3">
      <c r="A32">
        <v>4360</v>
      </c>
      <c r="B32">
        <v>13</v>
      </c>
      <c r="C32">
        <v>224413</v>
      </c>
      <c r="D32" t="s">
        <v>949</v>
      </c>
      <c r="E32" t="s">
        <v>179</v>
      </c>
      <c r="F32">
        <v>1</v>
      </c>
      <c r="G32">
        <v>44586</v>
      </c>
      <c r="H32" t="s">
        <v>6731</v>
      </c>
      <c r="I32" t="s">
        <v>6730</v>
      </c>
      <c r="J32" t="s">
        <v>5324</v>
      </c>
      <c r="K32" t="s">
        <v>5414</v>
      </c>
    </row>
    <row r="33" spans="1:11" x14ac:dyDescent="0.3">
      <c r="A33">
        <v>8486</v>
      </c>
      <c r="B33">
        <v>13</v>
      </c>
      <c r="C33">
        <v>99031</v>
      </c>
      <c r="D33" t="s">
        <v>1585</v>
      </c>
      <c r="E33" t="s">
        <v>404</v>
      </c>
      <c r="F33">
        <v>1</v>
      </c>
      <c r="G33">
        <v>44586</v>
      </c>
      <c r="H33" t="s">
        <v>6729</v>
      </c>
      <c r="I33" t="s">
        <v>6728</v>
      </c>
      <c r="J33" t="s">
        <v>5470</v>
      </c>
      <c r="K33" t="s">
        <v>6727</v>
      </c>
    </row>
    <row r="34" spans="1:11" x14ac:dyDescent="0.3">
      <c r="A34">
        <v>8510</v>
      </c>
      <c r="B34">
        <v>13</v>
      </c>
      <c r="C34">
        <v>99031</v>
      </c>
      <c r="D34" t="s">
        <v>1370</v>
      </c>
      <c r="E34" t="s">
        <v>411</v>
      </c>
      <c r="F34">
        <v>2</v>
      </c>
      <c r="G34">
        <v>44586</v>
      </c>
      <c r="H34" t="s">
        <v>6726</v>
      </c>
      <c r="I34" t="s">
        <v>2736</v>
      </c>
      <c r="J34" t="s">
        <v>6725</v>
      </c>
      <c r="K34" t="s">
        <v>3903</v>
      </c>
    </row>
    <row r="35" spans="1:11" x14ac:dyDescent="0.3">
      <c r="A35">
        <v>14173</v>
      </c>
      <c r="B35">
        <v>13</v>
      </c>
      <c r="C35">
        <v>99117</v>
      </c>
      <c r="D35" t="s">
        <v>1581</v>
      </c>
      <c r="E35" t="s">
        <v>790</v>
      </c>
      <c r="F35">
        <v>3</v>
      </c>
      <c r="G35">
        <v>44586</v>
      </c>
      <c r="H35" t="s">
        <v>6724</v>
      </c>
      <c r="I35" t="s">
        <v>6723</v>
      </c>
      <c r="J35" t="s">
        <v>6722</v>
      </c>
      <c r="K35" t="s">
        <v>6721</v>
      </c>
    </row>
    <row r="36" spans="1:11" x14ac:dyDescent="0.3">
      <c r="A36">
        <v>8488</v>
      </c>
      <c r="B36">
        <v>13</v>
      </c>
      <c r="C36">
        <v>99031</v>
      </c>
      <c r="D36" t="s">
        <v>1189</v>
      </c>
      <c r="E36" t="s">
        <v>406</v>
      </c>
      <c r="F36">
        <v>4</v>
      </c>
      <c r="G36">
        <v>44586</v>
      </c>
      <c r="H36" t="s">
        <v>6720</v>
      </c>
      <c r="I36" t="s">
        <v>6719</v>
      </c>
      <c r="J36" t="s">
        <v>4096</v>
      </c>
      <c r="K36" t="s">
        <v>6718</v>
      </c>
    </row>
    <row r="37" spans="1:11" x14ac:dyDescent="0.3">
      <c r="A37">
        <v>4188</v>
      </c>
      <c r="B37">
        <v>13</v>
      </c>
      <c r="C37">
        <v>220940</v>
      </c>
      <c r="D37" t="s">
        <v>949</v>
      </c>
      <c r="E37" t="s">
        <v>113</v>
      </c>
      <c r="F37">
        <v>7</v>
      </c>
      <c r="G37">
        <v>44586</v>
      </c>
      <c r="H37" t="s">
        <v>6717</v>
      </c>
      <c r="I37" t="s">
        <v>3568</v>
      </c>
      <c r="J37" t="s">
        <v>3988</v>
      </c>
      <c r="K37" t="s">
        <v>6716</v>
      </c>
    </row>
    <row r="38" spans="1:11" x14ac:dyDescent="0.3">
      <c r="A38">
        <v>8509</v>
      </c>
      <c r="B38">
        <v>13</v>
      </c>
      <c r="C38">
        <v>99031</v>
      </c>
      <c r="D38" t="s">
        <v>1574</v>
      </c>
      <c r="E38" t="s">
        <v>410</v>
      </c>
      <c r="F38">
        <v>11</v>
      </c>
      <c r="G38">
        <v>44586</v>
      </c>
      <c r="H38" t="s">
        <v>6715</v>
      </c>
      <c r="I38" t="s">
        <v>6714</v>
      </c>
      <c r="J38" t="s">
        <v>6581</v>
      </c>
      <c r="K38" t="s">
        <v>6713</v>
      </c>
    </row>
    <row r="39" spans="1:11" x14ac:dyDescent="0.3">
      <c r="A39">
        <v>9864</v>
      </c>
      <c r="B39">
        <v>13</v>
      </c>
      <c r="C39">
        <v>99062</v>
      </c>
      <c r="D39" t="s">
        <v>1571</v>
      </c>
      <c r="E39" t="s">
        <v>498</v>
      </c>
      <c r="F39">
        <v>12</v>
      </c>
      <c r="G39">
        <v>44586</v>
      </c>
      <c r="H39" t="s">
        <v>6712</v>
      </c>
      <c r="I39" t="s">
        <v>6711</v>
      </c>
      <c r="J39" t="s">
        <v>6710</v>
      </c>
      <c r="K39" t="s">
        <v>4316</v>
      </c>
    </row>
    <row r="40" spans="1:11" x14ac:dyDescent="0.3">
      <c r="A40">
        <v>10265</v>
      </c>
      <c r="B40">
        <v>13</v>
      </c>
      <c r="C40">
        <v>231261</v>
      </c>
      <c r="D40" t="s">
        <v>949</v>
      </c>
      <c r="E40" t="s">
        <v>527</v>
      </c>
      <c r="F40">
        <v>12</v>
      </c>
      <c r="G40">
        <v>44586</v>
      </c>
      <c r="H40" t="s">
        <v>6709</v>
      </c>
      <c r="I40" t="s">
        <v>1619</v>
      </c>
      <c r="J40" t="s">
        <v>4173</v>
      </c>
      <c r="K40" t="s">
        <v>4946</v>
      </c>
    </row>
    <row r="41" spans="1:11" x14ac:dyDescent="0.3">
      <c r="A41">
        <v>14810</v>
      </c>
      <c r="B41">
        <v>13</v>
      </c>
      <c r="C41">
        <v>231261</v>
      </c>
      <c r="D41" t="s">
        <v>953</v>
      </c>
      <c r="E41" t="s">
        <v>859</v>
      </c>
      <c r="F41">
        <v>12</v>
      </c>
      <c r="G41">
        <v>44586</v>
      </c>
      <c r="H41" t="s">
        <v>6708</v>
      </c>
      <c r="I41" t="s">
        <v>6707</v>
      </c>
      <c r="J41" t="s">
        <v>6706</v>
      </c>
      <c r="K41" t="s">
        <v>4638</v>
      </c>
    </row>
    <row r="42" spans="1:11" x14ac:dyDescent="0.3">
      <c r="A42">
        <v>12437</v>
      </c>
      <c r="B42">
        <v>13</v>
      </c>
      <c r="C42">
        <v>232547</v>
      </c>
      <c r="D42" t="s">
        <v>949</v>
      </c>
      <c r="E42" t="s">
        <v>670</v>
      </c>
      <c r="F42">
        <v>12</v>
      </c>
      <c r="G42">
        <v>44586</v>
      </c>
      <c r="H42" t="s">
        <v>6705</v>
      </c>
      <c r="I42" t="s">
        <v>6704</v>
      </c>
      <c r="J42" t="s">
        <v>4061</v>
      </c>
      <c r="K42" t="s">
        <v>4065</v>
      </c>
    </row>
    <row r="43" spans="1:11" x14ac:dyDescent="0.3">
      <c r="A43">
        <v>8519</v>
      </c>
      <c r="B43">
        <v>13</v>
      </c>
      <c r="C43">
        <v>99031</v>
      </c>
      <c r="D43" t="s">
        <v>1451</v>
      </c>
      <c r="E43" t="s">
        <v>417</v>
      </c>
      <c r="F43">
        <v>13</v>
      </c>
      <c r="G43">
        <v>44586</v>
      </c>
      <c r="H43" t="s">
        <v>6703</v>
      </c>
      <c r="I43" t="s">
        <v>6702</v>
      </c>
      <c r="J43" t="s">
        <v>6701</v>
      </c>
      <c r="K43" t="s">
        <v>5542</v>
      </c>
    </row>
    <row r="44" spans="1:11" x14ac:dyDescent="0.3">
      <c r="A44">
        <v>11911</v>
      </c>
      <c r="B44">
        <v>13</v>
      </c>
      <c r="C44">
        <v>232265</v>
      </c>
      <c r="D44" t="s">
        <v>949</v>
      </c>
      <c r="E44" t="s">
        <v>624</v>
      </c>
      <c r="F44">
        <v>14</v>
      </c>
      <c r="G44">
        <v>44586</v>
      </c>
      <c r="H44" t="s">
        <v>6700</v>
      </c>
      <c r="I44" t="s">
        <v>6699</v>
      </c>
      <c r="J44" t="s">
        <v>4484</v>
      </c>
      <c r="K44" t="s">
        <v>3926</v>
      </c>
    </row>
    <row r="45" spans="1:11" x14ac:dyDescent="0.3">
      <c r="A45">
        <v>4134</v>
      </c>
      <c r="B45">
        <v>13</v>
      </c>
      <c r="C45">
        <v>219873</v>
      </c>
      <c r="D45" t="s">
        <v>949</v>
      </c>
      <c r="E45" t="s">
        <v>92</v>
      </c>
      <c r="F45">
        <v>15</v>
      </c>
      <c r="G45">
        <v>44586</v>
      </c>
      <c r="H45" t="s">
        <v>6698</v>
      </c>
      <c r="I45" t="s">
        <v>6697</v>
      </c>
      <c r="J45" t="s">
        <v>3981</v>
      </c>
      <c r="K45" t="s">
        <v>4014</v>
      </c>
    </row>
    <row r="46" spans="1:11" x14ac:dyDescent="0.3">
      <c r="A46">
        <v>4054</v>
      </c>
      <c r="B46">
        <v>13</v>
      </c>
      <c r="C46">
        <v>217272</v>
      </c>
      <c r="D46" t="s">
        <v>949</v>
      </c>
      <c r="E46" t="s">
        <v>65</v>
      </c>
      <c r="F46">
        <v>17</v>
      </c>
      <c r="G46">
        <v>44586</v>
      </c>
      <c r="H46" t="s">
        <v>6696</v>
      </c>
      <c r="I46" t="s">
        <v>6695</v>
      </c>
      <c r="J46" t="s">
        <v>5542</v>
      </c>
      <c r="K46" t="s">
        <v>6694</v>
      </c>
    </row>
    <row r="47" spans="1:11" x14ac:dyDescent="0.3">
      <c r="A47">
        <v>12424</v>
      </c>
      <c r="B47">
        <v>13</v>
      </c>
      <c r="C47">
        <v>232543</v>
      </c>
      <c r="D47" t="s">
        <v>949</v>
      </c>
      <c r="E47" t="s">
        <v>669</v>
      </c>
      <c r="F47">
        <v>20</v>
      </c>
      <c r="G47">
        <v>44586</v>
      </c>
      <c r="H47" t="s">
        <v>6693</v>
      </c>
      <c r="I47" t="s">
        <v>6692</v>
      </c>
      <c r="J47" t="s">
        <v>4259</v>
      </c>
      <c r="K47" t="s">
        <v>6691</v>
      </c>
    </row>
    <row r="48" spans="1:11" x14ac:dyDescent="0.3">
      <c r="A48">
        <v>4113</v>
      </c>
      <c r="B48">
        <v>13</v>
      </c>
      <c r="C48">
        <v>218971</v>
      </c>
      <c r="D48" t="s">
        <v>949</v>
      </c>
      <c r="E48" t="s">
        <v>84</v>
      </c>
      <c r="F48">
        <v>62</v>
      </c>
      <c r="G48">
        <v>44586</v>
      </c>
      <c r="H48" t="s">
        <v>6690</v>
      </c>
      <c r="I48" t="s">
        <v>6121</v>
      </c>
      <c r="J48" t="s">
        <v>3926</v>
      </c>
      <c r="K48" t="s">
        <v>4084</v>
      </c>
    </row>
    <row r="49" spans="1:11" x14ac:dyDescent="0.3">
      <c r="A49">
        <v>3949</v>
      </c>
      <c r="B49">
        <v>13</v>
      </c>
      <c r="C49">
        <v>209272</v>
      </c>
      <c r="D49" t="s">
        <v>949</v>
      </c>
      <c r="E49" t="s">
        <v>23</v>
      </c>
      <c r="F49">
        <v>85</v>
      </c>
      <c r="G49">
        <v>44586</v>
      </c>
      <c r="H49" t="s">
        <v>6689</v>
      </c>
      <c r="I49" t="s">
        <v>6688</v>
      </c>
      <c r="J49" t="s">
        <v>6449</v>
      </c>
      <c r="K49" t="s">
        <v>6687</v>
      </c>
    </row>
    <row r="50" spans="1:11" x14ac:dyDescent="0.3">
      <c r="A50">
        <v>8511</v>
      </c>
      <c r="B50">
        <v>13</v>
      </c>
      <c r="C50">
        <v>99031</v>
      </c>
      <c r="D50" t="s">
        <v>1542</v>
      </c>
      <c r="E50" t="s">
        <v>412</v>
      </c>
      <c r="F50">
        <v>89</v>
      </c>
      <c r="G50">
        <v>44586</v>
      </c>
      <c r="H50" t="s">
        <v>6587</v>
      </c>
      <c r="I50" t="s">
        <v>6686</v>
      </c>
      <c r="J50" t="s">
        <v>4581</v>
      </c>
      <c r="K50" t="s">
        <v>4891</v>
      </c>
    </row>
    <row r="51" spans="1:11" x14ac:dyDescent="0.3">
      <c r="A51">
        <v>11064</v>
      </c>
      <c r="B51">
        <v>13</v>
      </c>
      <c r="C51">
        <v>531751</v>
      </c>
      <c r="D51" t="s">
        <v>953</v>
      </c>
      <c r="E51" t="s">
        <v>557</v>
      </c>
      <c r="F51">
        <v>90</v>
      </c>
      <c r="G51">
        <v>44586</v>
      </c>
      <c r="H51" t="s">
        <v>1185</v>
      </c>
      <c r="I51" t="s">
        <v>6685</v>
      </c>
      <c r="J51" t="s">
        <v>6684</v>
      </c>
      <c r="K51" t="s">
        <v>6243</v>
      </c>
    </row>
    <row r="52" spans="1:11" x14ac:dyDescent="0.3">
      <c r="A52">
        <v>12531</v>
      </c>
      <c r="B52">
        <v>13</v>
      </c>
      <c r="C52">
        <v>232603</v>
      </c>
      <c r="D52" t="s">
        <v>949</v>
      </c>
      <c r="E52" t="s">
        <v>680</v>
      </c>
      <c r="F52">
        <v>102</v>
      </c>
      <c r="G52">
        <v>44586</v>
      </c>
      <c r="H52" t="s">
        <v>3730</v>
      </c>
      <c r="I52" t="s">
        <v>6683</v>
      </c>
      <c r="J52" t="s">
        <v>5446</v>
      </c>
      <c r="K52" t="s">
        <v>6682</v>
      </c>
    </row>
    <row r="53" spans="1:11" x14ac:dyDescent="0.3">
      <c r="A53">
        <v>9980</v>
      </c>
      <c r="B53">
        <v>13</v>
      </c>
      <c r="C53">
        <v>231010</v>
      </c>
      <c r="D53" t="s">
        <v>949</v>
      </c>
      <c r="E53" t="s">
        <v>505</v>
      </c>
      <c r="F53">
        <v>128</v>
      </c>
      <c r="G53">
        <v>44586</v>
      </c>
      <c r="H53" t="s">
        <v>6681</v>
      </c>
      <c r="I53" t="s">
        <v>6680</v>
      </c>
      <c r="J53" t="s">
        <v>5481</v>
      </c>
      <c r="K53" t="s">
        <v>4851</v>
      </c>
    </row>
    <row r="54" spans="1:11" x14ac:dyDescent="0.3">
      <c r="A54">
        <v>9133</v>
      </c>
      <c r="B54">
        <v>13</v>
      </c>
      <c r="C54">
        <v>230321</v>
      </c>
      <c r="D54" t="s">
        <v>949</v>
      </c>
      <c r="E54" t="s">
        <v>462</v>
      </c>
      <c r="F54">
        <v>130</v>
      </c>
      <c r="G54">
        <v>44586</v>
      </c>
      <c r="H54" t="s">
        <v>6679</v>
      </c>
      <c r="I54" t="s">
        <v>6678</v>
      </c>
      <c r="J54" t="s">
        <v>6677</v>
      </c>
      <c r="K54" t="s">
        <v>5050</v>
      </c>
    </row>
    <row r="55" spans="1:11" x14ac:dyDescent="0.3">
      <c r="A55">
        <v>10126</v>
      </c>
      <c r="B55">
        <v>13</v>
      </c>
      <c r="C55">
        <v>231137</v>
      </c>
      <c r="D55" t="s">
        <v>949</v>
      </c>
      <c r="E55" t="s">
        <v>515</v>
      </c>
      <c r="F55">
        <v>140</v>
      </c>
      <c r="G55">
        <v>44586</v>
      </c>
      <c r="H55" t="s">
        <v>6676</v>
      </c>
      <c r="I55" t="s">
        <v>6675</v>
      </c>
      <c r="J55" t="s">
        <v>5910</v>
      </c>
      <c r="K55" t="s">
        <v>6674</v>
      </c>
    </row>
    <row r="56" spans="1:11" x14ac:dyDescent="0.3">
      <c r="A56">
        <v>4017</v>
      </c>
      <c r="B56">
        <v>23</v>
      </c>
      <c r="C56">
        <v>215183</v>
      </c>
      <c r="D56" t="s">
        <v>949</v>
      </c>
      <c r="E56" t="s">
        <v>50</v>
      </c>
      <c r="F56">
        <v>1</v>
      </c>
      <c r="G56">
        <v>44586</v>
      </c>
      <c r="H56" t="s">
        <v>6673</v>
      </c>
      <c r="I56" t="s">
        <v>6672</v>
      </c>
      <c r="J56" t="s">
        <v>4232</v>
      </c>
      <c r="K56" t="s">
        <v>3929</v>
      </c>
    </row>
    <row r="57" spans="1:11" x14ac:dyDescent="0.3">
      <c r="A57">
        <v>4210</v>
      </c>
      <c r="B57">
        <v>23</v>
      </c>
      <c r="C57">
        <v>221753</v>
      </c>
      <c r="D57" t="s">
        <v>949</v>
      </c>
      <c r="E57" t="s">
        <v>121</v>
      </c>
      <c r="F57">
        <v>1</v>
      </c>
      <c r="G57">
        <v>44586</v>
      </c>
      <c r="H57" t="s">
        <v>6671</v>
      </c>
      <c r="I57" t="s">
        <v>6670</v>
      </c>
      <c r="J57" t="s">
        <v>6669</v>
      </c>
      <c r="K57" t="s">
        <v>4324</v>
      </c>
    </row>
    <row r="58" spans="1:11" x14ac:dyDescent="0.3">
      <c r="A58">
        <v>4514</v>
      </c>
      <c r="B58">
        <v>23</v>
      </c>
      <c r="C58">
        <v>227022</v>
      </c>
      <c r="D58" t="s">
        <v>949</v>
      </c>
      <c r="E58" t="s">
        <v>234</v>
      </c>
      <c r="F58">
        <v>3</v>
      </c>
      <c r="G58">
        <v>44586</v>
      </c>
      <c r="H58" t="s">
        <v>6668</v>
      </c>
      <c r="I58" t="s">
        <v>6667</v>
      </c>
      <c r="J58" t="s">
        <v>6666</v>
      </c>
      <c r="K58" t="s">
        <v>5420</v>
      </c>
    </row>
    <row r="59" spans="1:11" x14ac:dyDescent="0.3">
      <c r="A59">
        <v>12347</v>
      </c>
      <c r="B59">
        <v>23</v>
      </c>
      <c r="C59">
        <v>232503</v>
      </c>
      <c r="D59" t="s">
        <v>949</v>
      </c>
      <c r="E59" t="s">
        <v>659</v>
      </c>
      <c r="F59">
        <v>10</v>
      </c>
      <c r="G59">
        <v>44586</v>
      </c>
      <c r="H59" t="s">
        <v>6665</v>
      </c>
      <c r="I59" t="s">
        <v>6664</v>
      </c>
      <c r="J59" t="s">
        <v>6663</v>
      </c>
      <c r="K59" t="s">
        <v>3903</v>
      </c>
    </row>
    <row r="60" spans="1:11" x14ac:dyDescent="0.3">
      <c r="A60">
        <v>12362</v>
      </c>
      <c r="B60">
        <v>23</v>
      </c>
      <c r="C60">
        <v>231079</v>
      </c>
      <c r="D60" t="s">
        <v>1154</v>
      </c>
      <c r="E60" t="s">
        <v>662</v>
      </c>
      <c r="F60">
        <v>14</v>
      </c>
      <c r="G60">
        <v>44586</v>
      </c>
      <c r="H60" t="s">
        <v>6662</v>
      </c>
      <c r="I60" t="s">
        <v>6661</v>
      </c>
      <c r="J60" t="s">
        <v>5144</v>
      </c>
      <c r="K60" t="s">
        <v>4528</v>
      </c>
    </row>
    <row r="61" spans="1:11" x14ac:dyDescent="0.3">
      <c r="A61">
        <v>14222</v>
      </c>
      <c r="B61">
        <v>23</v>
      </c>
      <c r="C61">
        <v>99117</v>
      </c>
      <c r="D61" t="s">
        <v>1154</v>
      </c>
      <c r="E61" t="s">
        <v>799</v>
      </c>
      <c r="F61">
        <v>20</v>
      </c>
      <c r="G61">
        <v>44586</v>
      </c>
      <c r="H61" t="s">
        <v>6660</v>
      </c>
      <c r="I61" t="s">
        <v>6659</v>
      </c>
      <c r="J61" t="s">
        <v>6658</v>
      </c>
      <c r="K61" t="s">
        <v>6657</v>
      </c>
    </row>
    <row r="62" spans="1:11" x14ac:dyDescent="0.3">
      <c r="A62">
        <v>12912</v>
      </c>
      <c r="B62">
        <v>23</v>
      </c>
      <c r="C62">
        <v>232811</v>
      </c>
      <c r="D62" t="s">
        <v>949</v>
      </c>
      <c r="E62" t="s">
        <v>722</v>
      </c>
      <c r="F62">
        <v>22</v>
      </c>
      <c r="G62">
        <v>44586</v>
      </c>
      <c r="H62" t="s">
        <v>6656</v>
      </c>
      <c r="I62" t="s">
        <v>6655</v>
      </c>
      <c r="J62" t="s">
        <v>4118</v>
      </c>
      <c r="K62" t="s">
        <v>6654</v>
      </c>
    </row>
    <row r="63" spans="1:11" x14ac:dyDescent="0.3">
      <c r="A63">
        <v>3959</v>
      </c>
      <c r="B63">
        <v>23</v>
      </c>
      <c r="C63">
        <v>210049</v>
      </c>
      <c r="D63" t="s">
        <v>949</v>
      </c>
      <c r="E63" t="s">
        <v>28</v>
      </c>
      <c r="F63">
        <v>30</v>
      </c>
      <c r="G63">
        <v>44586</v>
      </c>
      <c r="H63" t="s">
        <v>6653</v>
      </c>
      <c r="I63" t="s">
        <v>6652</v>
      </c>
      <c r="J63" t="s">
        <v>6651</v>
      </c>
      <c r="K63" t="s">
        <v>4210</v>
      </c>
    </row>
    <row r="64" spans="1:11" x14ac:dyDescent="0.3">
      <c r="A64">
        <v>4832</v>
      </c>
      <c r="B64">
        <v>23</v>
      </c>
      <c r="C64">
        <v>99062</v>
      </c>
      <c r="D64" t="s">
        <v>1510</v>
      </c>
      <c r="E64" t="s">
        <v>358</v>
      </c>
      <c r="F64">
        <v>40</v>
      </c>
      <c r="G64">
        <v>44586</v>
      </c>
      <c r="H64" t="s">
        <v>2354</v>
      </c>
      <c r="I64" t="s">
        <v>6650</v>
      </c>
      <c r="J64" t="s">
        <v>6649</v>
      </c>
      <c r="K64" t="s">
        <v>6648</v>
      </c>
    </row>
    <row r="65" spans="1:11" x14ac:dyDescent="0.3">
      <c r="A65">
        <v>9964</v>
      </c>
      <c r="B65">
        <v>23</v>
      </c>
      <c r="C65">
        <v>230995</v>
      </c>
      <c r="D65" t="s">
        <v>949</v>
      </c>
      <c r="E65" t="s">
        <v>503</v>
      </c>
      <c r="F65">
        <v>50</v>
      </c>
      <c r="G65">
        <v>44586</v>
      </c>
      <c r="H65" t="s">
        <v>6647</v>
      </c>
      <c r="I65" t="s">
        <v>3541</v>
      </c>
      <c r="J65" t="s">
        <v>6646</v>
      </c>
      <c r="K65" t="s">
        <v>4176</v>
      </c>
    </row>
    <row r="66" spans="1:11" x14ac:dyDescent="0.3">
      <c r="A66">
        <v>8554</v>
      </c>
      <c r="B66">
        <v>23</v>
      </c>
      <c r="C66">
        <v>99031</v>
      </c>
      <c r="D66" t="s">
        <v>1505</v>
      </c>
      <c r="E66" t="s">
        <v>433</v>
      </c>
      <c r="F66">
        <v>60</v>
      </c>
      <c r="G66">
        <v>44586</v>
      </c>
      <c r="H66" t="s">
        <v>6645</v>
      </c>
      <c r="I66" t="s">
        <v>6644</v>
      </c>
      <c r="J66" t="s">
        <v>6643</v>
      </c>
      <c r="K66" t="s">
        <v>6642</v>
      </c>
    </row>
    <row r="67" spans="1:11" x14ac:dyDescent="0.3">
      <c r="A67">
        <v>3922</v>
      </c>
      <c r="B67">
        <v>23</v>
      </c>
      <c r="C67">
        <v>99061</v>
      </c>
      <c r="D67" t="s">
        <v>1124</v>
      </c>
      <c r="E67" t="s">
        <v>11</v>
      </c>
      <c r="F67">
        <v>70</v>
      </c>
      <c r="G67">
        <v>44586</v>
      </c>
      <c r="H67" t="s">
        <v>4616</v>
      </c>
      <c r="I67" t="s">
        <v>6641</v>
      </c>
      <c r="J67" t="s">
        <v>6640</v>
      </c>
      <c r="K67" t="s">
        <v>5028</v>
      </c>
    </row>
    <row r="68" spans="1:11" x14ac:dyDescent="0.3">
      <c r="A68">
        <v>12679</v>
      </c>
      <c r="B68">
        <v>23</v>
      </c>
      <c r="C68">
        <v>232704</v>
      </c>
      <c r="D68" t="s">
        <v>949</v>
      </c>
      <c r="E68" t="s">
        <v>701</v>
      </c>
      <c r="F68">
        <v>90</v>
      </c>
      <c r="G68">
        <v>44586</v>
      </c>
      <c r="H68" t="s">
        <v>6639</v>
      </c>
      <c r="I68" t="s">
        <v>6638</v>
      </c>
      <c r="J68" t="s">
        <v>5058</v>
      </c>
      <c r="K68" t="s">
        <v>6637</v>
      </c>
    </row>
    <row r="69" spans="1:11" x14ac:dyDescent="0.3">
      <c r="A69">
        <v>8487</v>
      </c>
      <c r="B69">
        <v>23</v>
      </c>
      <c r="C69">
        <v>99031</v>
      </c>
      <c r="D69" t="s">
        <v>1075</v>
      </c>
      <c r="E69" t="s">
        <v>405</v>
      </c>
      <c r="F69">
        <v>100</v>
      </c>
      <c r="G69">
        <v>44586</v>
      </c>
      <c r="H69" t="s">
        <v>6636</v>
      </c>
      <c r="I69" t="s">
        <v>6635</v>
      </c>
      <c r="J69" t="s">
        <v>6634</v>
      </c>
      <c r="K69" t="s">
        <v>5262</v>
      </c>
    </row>
    <row r="70" spans="1:11" x14ac:dyDescent="0.3">
      <c r="A70">
        <v>12695</v>
      </c>
      <c r="B70">
        <v>23</v>
      </c>
      <c r="C70">
        <v>232711</v>
      </c>
      <c r="D70" t="s">
        <v>949</v>
      </c>
      <c r="E70" t="s">
        <v>702</v>
      </c>
      <c r="F70">
        <v>110</v>
      </c>
      <c r="G70">
        <v>44586</v>
      </c>
      <c r="H70" t="s">
        <v>6633</v>
      </c>
      <c r="I70" t="s">
        <v>6632</v>
      </c>
      <c r="J70" t="s">
        <v>6206</v>
      </c>
      <c r="K70" t="s">
        <v>5060</v>
      </c>
    </row>
    <row r="71" spans="1:11" x14ac:dyDescent="0.3">
      <c r="A71">
        <v>4831</v>
      </c>
      <c r="B71">
        <v>23</v>
      </c>
      <c r="C71">
        <v>230089</v>
      </c>
      <c r="D71" t="s">
        <v>949</v>
      </c>
      <c r="E71" t="s">
        <v>357</v>
      </c>
      <c r="F71">
        <v>120</v>
      </c>
      <c r="G71">
        <v>44586</v>
      </c>
      <c r="H71" t="s">
        <v>6631</v>
      </c>
      <c r="I71" t="s">
        <v>6630</v>
      </c>
      <c r="J71" t="s">
        <v>4054</v>
      </c>
      <c r="K71" t="s">
        <v>4833</v>
      </c>
    </row>
    <row r="72" spans="1:11" x14ac:dyDescent="0.3">
      <c r="A72">
        <v>15581</v>
      </c>
      <c r="B72">
        <v>23</v>
      </c>
      <c r="C72">
        <v>233436</v>
      </c>
      <c r="D72" t="s">
        <v>949</v>
      </c>
      <c r="E72" t="s">
        <v>887</v>
      </c>
      <c r="F72">
        <v>130</v>
      </c>
      <c r="G72">
        <v>44586</v>
      </c>
      <c r="H72" t="s">
        <v>3129</v>
      </c>
      <c r="I72" t="s">
        <v>6629</v>
      </c>
      <c r="J72" t="s">
        <v>4626</v>
      </c>
      <c r="K72" t="s">
        <v>3958</v>
      </c>
    </row>
    <row r="73" spans="1:11" x14ac:dyDescent="0.3">
      <c r="A73">
        <v>10368</v>
      </c>
      <c r="B73">
        <v>23</v>
      </c>
      <c r="C73">
        <v>231346</v>
      </c>
      <c r="D73" t="s">
        <v>949</v>
      </c>
      <c r="E73" t="s">
        <v>533</v>
      </c>
      <c r="F73">
        <v>140</v>
      </c>
      <c r="G73">
        <v>44586</v>
      </c>
      <c r="H73" t="s">
        <v>6628</v>
      </c>
      <c r="I73" t="s">
        <v>6627</v>
      </c>
      <c r="J73" t="s">
        <v>6626</v>
      </c>
      <c r="K73" t="s">
        <v>6625</v>
      </c>
    </row>
    <row r="74" spans="1:11" x14ac:dyDescent="0.3">
      <c r="A74">
        <v>8489</v>
      </c>
      <c r="B74">
        <v>23</v>
      </c>
      <c r="C74">
        <v>99031</v>
      </c>
      <c r="D74" t="s">
        <v>1166</v>
      </c>
      <c r="E74" t="s">
        <v>407</v>
      </c>
      <c r="F74">
        <v>170</v>
      </c>
      <c r="G74">
        <v>44586</v>
      </c>
      <c r="H74" t="s">
        <v>6624</v>
      </c>
      <c r="I74" t="s">
        <v>6623</v>
      </c>
      <c r="J74" t="s">
        <v>4172</v>
      </c>
      <c r="K74" t="s">
        <v>6622</v>
      </c>
    </row>
    <row r="75" spans="1:11" x14ac:dyDescent="0.3">
      <c r="A75">
        <v>4631</v>
      </c>
      <c r="B75">
        <v>23</v>
      </c>
      <c r="C75">
        <v>228505</v>
      </c>
      <c r="D75" t="s">
        <v>949</v>
      </c>
      <c r="E75" t="s">
        <v>267</v>
      </c>
      <c r="F75">
        <v>190</v>
      </c>
      <c r="G75">
        <v>44586</v>
      </c>
      <c r="H75" t="s">
        <v>957</v>
      </c>
      <c r="I75" t="s">
        <v>6621</v>
      </c>
      <c r="J75" t="s">
        <v>6620</v>
      </c>
      <c r="K75" t="s">
        <v>5332</v>
      </c>
    </row>
    <row r="76" spans="1:11" x14ac:dyDescent="0.3">
      <c r="A76">
        <v>15698</v>
      </c>
      <c r="B76">
        <v>32</v>
      </c>
      <c r="C76">
        <v>99097</v>
      </c>
      <c r="D76" t="s">
        <v>1292</v>
      </c>
      <c r="E76" t="s">
        <v>890</v>
      </c>
      <c r="F76">
        <v>1</v>
      </c>
      <c r="G76">
        <v>44586</v>
      </c>
      <c r="H76" t="s">
        <v>1474</v>
      </c>
      <c r="I76" t="s">
        <v>6619</v>
      </c>
      <c r="J76" t="s">
        <v>6618</v>
      </c>
      <c r="K76" t="s">
        <v>4245</v>
      </c>
    </row>
    <row r="77" spans="1:11" x14ac:dyDescent="0.3">
      <c r="A77">
        <v>14183</v>
      </c>
      <c r="B77">
        <v>32</v>
      </c>
      <c r="C77">
        <v>99117</v>
      </c>
      <c r="D77" t="s">
        <v>1475</v>
      </c>
      <c r="E77" t="s">
        <v>794</v>
      </c>
      <c r="F77">
        <v>1</v>
      </c>
      <c r="G77">
        <v>44586</v>
      </c>
      <c r="H77" t="s">
        <v>6617</v>
      </c>
      <c r="I77" t="s">
        <v>6616</v>
      </c>
      <c r="J77" t="s">
        <v>5780</v>
      </c>
      <c r="K77" t="s">
        <v>5639</v>
      </c>
    </row>
    <row r="78" spans="1:11" x14ac:dyDescent="0.3">
      <c r="A78">
        <v>14184</v>
      </c>
      <c r="B78">
        <v>32</v>
      </c>
      <c r="C78">
        <v>99117</v>
      </c>
      <c r="D78" t="s">
        <v>1478</v>
      </c>
      <c r="E78" t="s">
        <v>795</v>
      </c>
      <c r="F78">
        <v>3</v>
      </c>
      <c r="G78">
        <v>44586</v>
      </c>
      <c r="H78" t="s">
        <v>6615</v>
      </c>
      <c r="I78" t="s">
        <v>6614</v>
      </c>
      <c r="J78" t="s">
        <v>3929</v>
      </c>
      <c r="K78" t="s">
        <v>4235</v>
      </c>
    </row>
    <row r="79" spans="1:11" x14ac:dyDescent="0.3">
      <c r="A79">
        <v>10888</v>
      </c>
      <c r="B79">
        <v>32</v>
      </c>
      <c r="C79">
        <v>231684</v>
      </c>
      <c r="D79" t="s">
        <v>949</v>
      </c>
      <c r="E79" t="s">
        <v>551</v>
      </c>
      <c r="F79">
        <v>5</v>
      </c>
      <c r="G79">
        <v>44586</v>
      </c>
      <c r="H79" t="s">
        <v>4309</v>
      </c>
      <c r="I79" t="s">
        <v>6613</v>
      </c>
      <c r="J79" t="s">
        <v>5269</v>
      </c>
      <c r="K79" t="s">
        <v>4561</v>
      </c>
    </row>
    <row r="80" spans="1:11" x14ac:dyDescent="0.3">
      <c r="A80">
        <v>12034</v>
      </c>
      <c r="B80">
        <v>32</v>
      </c>
      <c r="C80">
        <v>232330</v>
      </c>
      <c r="D80" t="s">
        <v>949</v>
      </c>
      <c r="E80" t="s">
        <v>633</v>
      </c>
      <c r="F80">
        <v>5</v>
      </c>
      <c r="G80">
        <v>44586</v>
      </c>
      <c r="H80" t="s">
        <v>6612</v>
      </c>
      <c r="I80" t="s">
        <v>6611</v>
      </c>
      <c r="J80" t="s">
        <v>6610</v>
      </c>
      <c r="K80" t="s">
        <v>5627</v>
      </c>
    </row>
    <row r="81" spans="1:11" x14ac:dyDescent="0.3">
      <c r="A81">
        <v>9434</v>
      </c>
      <c r="B81">
        <v>32</v>
      </c>
      <c r="C81">
        <v>230580</v>
      </c>
      <c r="D81" t="s">
        <v>949</v>
      </c>
      <c r="E81" t="s">
        <v>480</v>
      </c>
      <c r="F81">
        <v>8</v>
      </c>
      <c r="G81">
        <v>44586</v>
      </c>
      <c r="H81" t="s">
        <v>6609</v>
      </c>
      <c r="I81" t="s">
        <v>6608</v>
      </c>
      <c r="J81" t="s">
        <v>4207</v>
      </c>
      <c r="K81" t="s">
        <v>6607</v>
      </c>
    </row>
    <row r="82" spans="1:11" x14ac:dyDescent="0.3">
      <c r="A82">
        <v>4466</v>
      </c>
      <c r="B82">
        <v>32</v>
      </c>
      <c r="C82">
        <v>226635</v>
      </c>
      <c r="D82" t="s">
        <v>949</v>
      </c>
      <c r="E82" t="s">
        <v>214</v>
      </c>
      <c r="F82">
        <v>10</v>
      </c>
      <c r="G82">
        <v>44586</v>
      </c>
      <c r="H82" t="s">
        <v>6606</v>
      </c>
      <c r="I82" t="s">
        <v>6605</v>
      </c>
      <c r="J82" t="s">
        <v>5086</v>
      </c>
      <c r="K82" t="s">
        <v>6604</v>
      </c>
    </row>
    <row r="83" spans="1:11" x14ac:dyDescent="0.3">
      <c r="A83">
        <v>3950</v>
      </c>
      <c r="B83">
        <v>32</v>
      </c>
      <c r="C83">
        <v>209285</v>
      </c>
      <c r="D83" t="s">
        <v>949</v>
      </c>
      <c r="E83" t="s">
        <v>24</v>
      </c>
      <c r="F83">
        <v>15</v>
      </c>
      <c r="G83">
        <v>44586</v>
      </c>
      <c r="H83" t="s">
        <v>6603</v>
      </c>
      <c r="I83" t="s">
        <v>6602</v>
      </c>
      <c r="J83" t="s">
        <v>3929</v>
      </c>
      <c r="K83" t="s">
        <v>5433</v>
      </c>
    </row>
    <row r="84" spans="1:11" x14ac:dyDescent="0.3">
      <c r="A84">
        <v>14185</v>
      </c>
      <c r="B84">
        <v>32</v>
      </c>
      <c r="C84">
        <v>99117</v>
      </c>
      <c r="D84" t="s">
        <v>1466</v>
      </c>
      <c r="E84" t="s">
        <v>796</v>
      </c>
      <c r="F84">
        <v>25</v>
      </c>
      <c r="G84">
        <v>44586</v>
      </c>
      <c r="H84" t="s">
        <v>6601</v>
      </c>
      <c r="I84" t="s">
        <v>6600</v>
      </c>
      <c r="J84" t="s">
        <v>6599</v>
      </c>
      <c r="K84" t="s">
        <v>5432</v>
      </c>
    </row>
    <row r="85" spans="1:11" x14ac:dyDescent="0.3">
      <c r="A85">
        <v>14959</v>
      </c>
      <c r="B85">
        <v>32</v>
      </c>
      <c r="C85">
        <v>225815</v>
      </c>
      <c r="D85" t="s">
        <v>953</v>
      </c>
      <c r="E85" t="s">
        <v>881</v>
      </c>
      <c r="F85">
        <v>39</v>
      </c>
      <c r="G85">
        <v>44586</v>
      </c>
      <c r="H85" t="s">
        <v>3261</v>
      </c>
      <c r="I85" t="s">
        <v>6598</v>
      </c>
      <c r="J85" t="s">
        <v>6597</v>
      </c>
      <c r="K85" t="s">
        <v>4197</v>
      </c>
    </row>
    <row r="86" spans="1:11" x14ac:dyDescent="0.3">
      <c r="A86">
        <v>4803</v>
      </c>
      <c r="B86">
        <v>32</v>
      </c>
      <c r="C86">
        <v>229415</v>
      </c>
      <c r="D86" t="s">
        <v>949</v>
      </c>
      <c r="E86" t="s">
        <v>346</v>
      </c>
      <c r="F86">
        <v>40</v>
      </c>
      <c r="G86">
        <v>44586</v>
      </c>
      <c r="H86" t="s">
        <v>6596</v>
      </c>
      <c r="I86" t="s">
        <v>6595</v>
      </c>
      <c r="J86" t="s">
        <v>4803</v>
      </c>
      <c r="K86" t="s">
        <v>5951</v>
      </c>
    </row>
    <row r="87" spans="1:11" x14ac:dyDescent="0.3">
      <c r="A87">
        <v>3934</v>
      </c>
      <c r="B87">
        <v>32</v>
      </c>
      <c r="C87">
        <v>208167</v>
      </c>
      <c r="D87" t="s">
        <v>949</v>
      </c>
      <c r="E87" t="s">
        <v>17</v>
      </c>
      <c r="F87">
        <v>42</v>
      </c>
      <c r="G87">
        <v>44586</v>
      </c>
      <c r="H87" t="s">
        <v>6594</v>
      </c>
      <c r="I87" t="s">
        <v>6593</v>
      </c>
      <c r="J87" t="s">
        <v>6592</v>
      </c>
      <c r="K87" t="s">
        <v>4240</v>
      </c>
    </row>
    <row r="88" spans="1:11" x14ac:dyDescent="0.3">
      <c r="A88">
        <v>9251</v>
      </c>
      <c r="B88">
        <v>32</v>
      </c>
      <c r="C88">
        <v>230411</v>
      </c>
      <c r="D88" t="s">
        <v>949</v>
      </c>
      <c r="E88" t="s">
        <v>471</v>
      </c>
      <c r="F88">
        <v>50</v>
      </c>
      <c r="G88">
        <v>44586</v>
      </c>
      <c r="H88" t="s">
        <v>6591</v>
      </c>
      <c r="I88" t="s">
        <v>6590</v>
      </c>
      <c r="J88" t="s">
        <v>6589</v>
      </c>
      <c r="K88" t="s">
        <v>5505</v>
      </c>
    </row>
    <row r="89" spans="1:11" x14ac:dyDescent="0.3">
      <c r="A89">
        <v>4061</v>
      </c>
      <c r="B89">
        <v>32</v>
      </c>
      <c r="C89">
        <v>217672</v>
      </c>
      <c r="D89" t="s">
        <v>949</v>
      </c>
      <c r="E89" t="s">
        <v>68</v>
      </c>
      <c r="F89">
        <v>50</v>
      </c>
      <c r="G89">
        <v>44586</v>
      </c>
      <c r="H89" t="s">
        <v>6588</v>
      </c>
      <c r="I89" t="s">
        <v>6587</v>
      </c>
      <c r="J89" t="s">
        <v>6586</v>
      </c>
      <c r="K89" t="s">
        <v>6221</v>
      </c>
    </row>
    <row r="90" spans="1:11" x14ac:dyDescent="0.3">
      <c r="A90">
        <v>15718</v>
      </c>
      <c r="B90">
        <v>32</v>
      </c>
      <c r="C90">
        <v>233483</v>
      </c>
      <c r="D90" t="s">
        <v>949</v>
      </c>
      <c r="E90" t="s">
        <v>891</v>
      </c>
      <c r="F90">
        <v>91</v>
      </c>
      <c r="G90">
        <v>44586</v>
      </c>
      <c r="H90" t="s">
        <v>6585</v>
      </c>
      <c r="I90" t="s">
        <v>6584</v>
      </c>
      <c r="J90" t="s">
        <v>3985</v>
      </c>
      <c r="K90" t="s">
        <v>4474</v>
      </c>
    </row>
    <row r="91" spans="1:11" x14ac:dyDescent="0.3">
      <c r="A91">
        <v>4511</v>
      </c>
      <c r="B91">
        <v>32</v>
      </c>
      <c r="C91">
        <v>226989</v>
      </c>
      <c r="D91" t="s">
        <v>949</v>
      </c>
      <c r="E91" t="s">
        <v>36</v>
      </c>
      <c r="F91">
        <v>95</v>
      </c>
      <c r="G91">
        <v>44586</v>
      </c>
      <c r="H91" t="s">
        <v>6583</v>
      </c>
      <c r="I91" t="s">
        <v>6582</v>
      </c>
      <c r="J91" t="s">
        <v>6581</v>
      </c>
      <c r="K91" t="s">
        <v>4807</v>
      </c>
    </row>
    <row r="92" spans="1:11" x14ac:dyDescent="0.3">
      <c r="A92">
        <v>9484</v>
      </c>
      <c r="B92">
        <v>32</v>
      </c>
      <c r="C92">
        <v>230623</v>
      </c>
      <c r="D92" t="s">
        <v>949</v>
      </c>
      <c r="E92" t="s">
        <v>482</v>
      </c>
      <c r="F92">
        <v>171</v>
      </c>
      <c r="G92">
        <v>44586</v>
      </c>
      <c r="H92" t="s">
        <v>6580</v>
      </c>
      <c r="I92" t="s">
        <v>6579</v>
      </c>
      <c r="J92" t="s">
        <v>6578</v>
      </c>
      <c r="K92" t="s">
        <v>6577</v>
      </c>
    </row>
    <row r="93" spans="1:11" x14ac:dyDescent="0.3">
      <c r="A93">
        <v>10147</v>
      </c>
      <c r="B93">
        <v>32</v>
      </c>
      <c r="C93">
        <v>231156</v>
      </c>
      <c r="D93" t="s">
        <v>949</v>
      </c>
      <c r="E93" t="s">
        <v>520</v>
      </c>
      <c r="F93">
        <v>181</v>
      </c>
      <c r="G93">
        <v>44586</v>
      </c>
      <c r="H93" t="s">
        <v>6576</v>
      </c>
      <c r="I93" t="s">
        <v>6575</v>
      </c>
      <c r="J93" t="s">
        <v>3977</v>
      </c>
      <c r="K93" t="s">
        <v>6574</v>
      </c>
    </row>
    <row r="94" spans="1:11" x14ac:dyDescent="0.3">
      <c r="A94">
        <v>14177</v>
      </c>
      <c r="B94">
        <v>32</v>
      </c>
      <c r="C94">
        <v>99117</v>
      </c>
      <c r="D94" t="s">
        <v>1451</v>
      </c>
      <c r="E94" t="s">
        <v>792</v>
      </c>
      <c r="F94">
        <v>191</v>
      </c>
      <c r="G94">
        <v>44586</v>
      </c>
      <c r="H94" t="s">
        <v>4753</v>
      </c>
      <c r="I94" t="s">
        <v>6573</v>
      </c>
      <c r="J94" t="s">
        <v>3981</v>
      </c>
      <c r="K94" t="s">
        <v>3929</v>
      </c>
    </row>
    <row r="95" spans="1:11" x14ac:dyDescent="0.3">
      <c r="A95">
        <v>14176</v>
      </c>
      <c r="B95">
        <v>32</v>
      </c>
      <c r="C95">
        <v>99117</v>
      </c>
      <c r="D95" t="s">
        <v>1233</v>
      </c>
      <c r="E95" t="s">
        <v>791</v>
      </c>
      <c r="F95">
        <v>201</v>
      </c>
      <c r="G95">
        <v>44586</v>
      </c>
      <c r="H95" t="s">
        <v>6572</v>
      </c>
      <c r="I95" t="s">
        <v>3279</v>
      </c>
      <c r="J95" t="s">
        <v>3981</v>
      </c>
      <c r="K95" t="s">
        <v>6571</v>
      </c>
    </row>
    <row r="96" spans="1:11" x14ac:dyDescent="0.3">
      <c r="A96">
        <v>10911</v>
      </c>
      <c r="B96">
        <v>32</v>
      </c>
      <c r="C96">
        <v>99031</v>
      </c>
      <c r="D96" t="s">
        <v>1446</v>
      </c>
      <c r="E96" t="s">
        <v>554</v>
      </c>
      <c r="F96">
        <v>211</v>
      </c>
      <c r="G96">
        <v>44586</v>
      </c>
      <c r="H96" t="s">
        <v>6570</v>
      </c>
      <c r="I96" t="s">
        <v>6569</v>
      </c>
      <c r="J96" t="s">
        <v>4176</v>
      </c>
      <c r="K96" t="s">
        <v>5921</v>
      </c>
    </row>
    <row r="97" spans="1:11" x14ac:dyDescent="0.3">
      <c r="A97">
        <v>8522</v>
      </c>
      <c r="B97">
        <v>32</v>
      </c>
      <c r="C97">
        <v>99031</v>
      </c>
      <c r="D97" t="s">
        <v>1028</v>
      </c>
      <c r="E97" t="s">
        <v>419</v>
      </c>
      <c r="F97">
        <v>241</v>
      </c>
      <c r="G97">
        <v>44586</v>
      </c>
      <c r="H97" t="s">
        <v>6568</v>
      </c>
      <c r="I97" t="s">
        <v>6567</v>
      </c>
      <c r="J97" t="s">
        <v>5826</v>
      </c>
      <c r="K97" t="s">
        <v>6566</v>
      </c>
    </row>
    <row r="98" spans="1:11" x14ac:dyDescent="0.3">
      <c r="A98">
        <v>3975</v>
      </c>
      <c r="B98">
        <v>32</v>
      </c>
      <c r="C98">
        <v>211252</v>
      </c>
      <c r="D98" t="s">
        <v>949</v>
      </c>
      <c r="E98" t="s">
        <v>33</v>
      </c>
      <c r="F98">
        <v>251</v>
      </c>
      <c r="G98">
        <v>44586</v>
      </c>
      <c r="H98" t="s">
        <v>6565</v>
      </c>
      <c r="I98" t="s">
        <v>6564</v>
      </c>
      <c r="J98" t="s">
        <v>6563</v>
      </c>
      <c r="K98" t="s">
        <v>4682</v>
      </c>
    </row>
    <row r="99" spans="1:11" x14ac:dyDescent="0.3">
      <c r="A99">
        <v>12352</v>
      </c>
      <c r="B99">
        <v>32</v>
      </c>
      <c r="C99">
        <v>232508</v>
      </c>
      <c r="D99" t="s">
        <v>949</v>
      </c>
      <c r="E99" t="s">
        <v>661</v>
      </c>
      <c r="F99">
        <v>253</v>
      </c>
      <c r="G99">
        <v>44586</v>
      </c>
      <c r="H99" t="s">
        <v>6562</v>
      </c>
      <c r="I99" t="s">
        <v>6561</v>
      </c>
      <c r="J99" t="s">
        <v>4256</v>
      </c>
      <c r="K99" t="s">
        <v>6560</v>
      </c>
    </row>
    <row r="100" spans="1:11" x14ac:dyDescent="0.3">
      <c r="A100">
        <v>14118</v>
      </c>
      <c r="B100">
        <v>32</v>
      </c>
      <c r="C100">
        <v>99062</v>
      </c>
      <c r="D100" t="s">
        <v>1433</v>
      </c>
      <c r="E100" t="s">
        <v>784</v>
      </c>
      <c r="F100">
        <v>291</v>
      </c>
      <c r="G100">
        <v>44586</v>
      </c>
      <c r="H100" t="s">
        <v>6559</v>
      </c>
      <c r="I100" t="s">
        <v>6558</v>
      </c>
      <c r="J100" t="s">
        <v>6557</v>
      </c>
      <c r="K100" t="s">
        <v>4653</v>
      </c>
    </row>
    <row r="101" spans="1:11" x14ac:dyDescent="0.3">
      <c r="A101">
        <v>4022</v>
      </c>
      <c r="B101">
        <v>32</v>
      </c>
      <c r="C101">
        <v>215570</v>
      </c>
      <c r="D101" t="s">
        <v>949</v>
      </c>
      <c r="E101" t="s">
        <v>52</v>
      </c>
      <c r="F101">
        <v>301</v>
      </c>
      <c r="G101">
        <v>44586</v>
      </c>
      <c r="H101" t="s">
        <v>6556</v>
      </c>
      <c r="I101" t="s">
        <v>6555</v>
      </c>
      <c r="J101" t="s">
        <v>4149</v>
      </c>
      <c r="K101" t="s">
        <v>4747</v>
      </c>
    </row>
    <row r="102" spans="1:11" x14ac:dyDescent="0.3">
      <c r="A102">
        <v>4320</v>
      </c>
      <c r="B102">
        <v>32</v>
      </c>
      <c r="C102">
        <v>223935</v>
      </c>
      <c r="D102" t="s">
        <v>949</v>
      </c>
      <c r="E102" t="s">
        <v>161</v>
      </c>
      <c r="F102">
        <v>305</v>
      </c>
      <c r="G102">
        <v>44586</v>
      </c>
      <c r="H102" t="s">
        <v>6554</v>
      </c>
      <c r="I102" t="s">
        <v>6553</v>
      </c>
      <c r="J102" t="s">
        <v>6552</v>
      </c>
      <c r="K102" t="s">
        <v>4584</v>
      </c>
    </row>
    <row r="103" spans="1:11" x14ac:dyDescent="0.3">
      <c r="A103">
        <v>4039</v>
      </c>
      <c r="B103">
        <v>32</v>
      </c>
      <c r="C103">
        <v>216466</v>
      </c>
      <c r="D103" t="s">
        <v>949</v>
      </c>
      <c r="E103" t="s">
        <v>61</v>
      </c>
      <c r="F103">
        <v>321</v>
      </c>
      <c r="G103">
        <v>44586</v>
      </c>
      <c r="H103" t="s">
        <v>5013</v>
      </c>
      <c r="I103" t="s">
        <v>6551</v>
      </c>
      <c r="J103" t="s">
        <v>5050</v>
      </c>
      <c r="K103" t="s">
        <v>5072</v>
      </c>
    </row>
    <row r="104" spans="1:11" x14ac:dyDescent="0.3">
      <c r="A104">
        <v>11152</v>
      </c>
      <c r="B104">
        <v>32</v>
      </c>
      <c r="C104">
        <v>231801</v>
      </c>
      <c r="D104" t="s">
        <v>949</v>
      </c>
      <c r="E104" t="s">
        <v>560</v>
      </c>
      <c r="F104">
        <v>341</v>
      </c>
      <c r="G104">
        <v>44586</v>
      </c>
      <c r="H104" t="s">
        <v>6550</v>
      </c>
      <c r="I104" t="s">
        <v>6549</v>
      </c>
      <c r="J104" t="s">
        <v>5887</v>
      </c>
      <c r="K104" t="s">
        <v>6548</v>
      </c>
    </row>
    <row r="105" spans="1:11" x14ac:dyDescent="0.3">
      <c r="A105">
        <v>11387</v>
      </c>
      <c r="B105">
        <v>32</v>
      </c>
      <c r="C105">
        <v>231967</v>
      </c>
      <c r="D105" t="s">
        <v>949</v>
      </c>
      <c r="E105" t="s">
        <v>585</v>
      </c>
      <c r="F105">
        <v>351</v>
      </c>
      <c r="G105">
        <v>44586</v>
      </c>
      <c r="H105" t="s">
        <v>6547</v>
      </c>
      <c r="I105" t="s">
        <v>6546</v>
      </c>
      <c r="J105" t="s">
        <v>3982</v>
      </c>
      <c r="K105" t="s">
        <v>6545</v>
      </c>
    </row>
    <row r="106" spans="1:11" x14ac:dyDescent="0.3">
      <c r="A106">
        <v>12813</v>
      </c>
      <c r="B106">
        <v>32</v>
      </c>
      <c r="C106">
        <v>231967</v>
      </c>
      <c r="D106" t="s">
        <v>953</v>
      </c>
      <c r="E106" t="s">
        <v>716</v>
      </c>
      <c r="F106">
        <v>361</v>
      </c>
      <c r="G106">
        <v>44586</v>
      </c>
      <c r="H106" t="s">
        <v>6544</v>
      </c>
      <c r="I106" t="s">
        <v>6543</v>
      </c>
      <c r="J106" t="s">
        <v>3981</v>
      </c>
      <c r="K106" t="s">
        <v>4235</v>
      </c>
    </row>
    <row r="107" spans="1:11" x14ac:dyDescent="0.3">
      <c r="A107">
        <v>3995</v>
      </c>
      <c r="B107">
        <v>32</v>
      </c>
      <c r="C107">
        <v>213627</v>
      </c>
      <c r="D107" t="s">
        <v>949</v>
      </c>
      <c r="E107" t="s">
        <v>41</v>
      </c>
      <c r="F107">
        <v>371</v>
      </c>
      <c r="G107">
        <v>44586</v>
      </c>
      <c r="H107" t="s">
        <v>6542</v>
      </c>
      <c r="I107" t="s">
        <v>6541</v>
      </c>
      <c r="J107" t="s">
        <v>6540</v>
      </c>
      <c r="K107" t="s">
        <v>5726</v>
      </c>
    </row>
    <row r="108" spans="1:11" x14ac:dyDescent="0.3">
      <c r="A108">
        <v>15765</v>
      </c>
      <c r="B108">
        <v>32</v>
      </c>
      <c r="C108">
        <v>233496</v>
      </c>
      <c r="D108" t="s">
        <v>949</v>
      </c>
      <c r="E108" t="s">
        <v>894</v>
      </c>
      <c r="F108">
        <v>381</v>
      </c>
      <c r="G108">
        <v>44586</v>
      </c>
      <c r="H108" t="s">
        <v>6539</v>
      </c>
      <c r="I108" t="s">
        <v>6538</v>
      </c>
      <c r="J108" t="s">
        <v>5459</v>
      </c>
      <c r="K108" t="s">
        <v>5813</v>
      </c>
    </row>
    <row r="109" spans="1:11" x14ac:dyDescent="0.3">
      <c r="A109">
        <v>11267</v>
      </c>
      <c r="B109">
        <v>32</v>
      </c>
      <c r="C109">
        <v>231874</v>
      </c>
      <c r="D109" t="s">
        <v>949</v>
      </c>
      <c r="E109" t="s">
        <v>572</v>
      </c>
      <c r="F109">
        <v>391</v>
      </c>
      <c r="G109">
        <v>44586</v>
      </c>
      <c r="H109" t="s">
        <v>6537</v>
      </c>
      <c r="I109" t="s">
        <v>1382</v>
      </c>
      <c r="J109" t="s">
        <v>3982</v>
      </c>
      <c r="K109" t="s">
        <v>4714</v>
      </c>
    </row>
    <row r="110" spans="1:11" x14ac:dyDescent="0.3">
      <c r="A110">
        <v>13423</v>
      </c>
      <c r="B110">
        <v>32</v>
      </c>
      <c r="C110">
        <v>232934</v>
      </c>
      <c r="D110" t="s">
        <v>949</v>
      </c>
      <c r="E110" t="s">
        <v>745</v>
      </c>
      <c r="F110">
        <v>431</v>
      </c>
      <c r="G110">
        <v>44586</v>
      </c>
      <c r="H110" t="s">
        <v>6536</v>
      </c>
      <c r="I110" t="s">
        <v>6535</v>
      </c>
      <c r="J110" t="s">
        <v>6196</v>
      </c>
      <c r="K110" t="s">
        <v>5548</v>
      </c>
    </row>
    <row r="111" spans="1:11" x14ac:dyDescent="0.3">
      <c r="A111">
        <v>14447</v>
      </c>
      <c r="B111">
        <v>32</v>
      </c>
      <c r="C111">
        <v>233222</v>
      </c>
      <c r="D111" t="s">
        <v>949</v>
      </c>
      <c r="E111" t="s">
        <v>818</v>
      </c>
      <c r="F111">
        <v>500</v>
      </c>
      <c r="G111">
        <v>44586</v>
      </c>
      <c r="H111" t="s">
        <v>6534</v>
      </c>
      <c r="I111" t="s">
        <v>6533</v>
      </c>
      <c r="J111" t="s">
        <v>4173</v>
      </c>
      <c r="K111" t="s">
        <v>3903</v>
      </c>
    </row>
    <row r="112" spans="1:11" x14ac:dyDescent="0.3">
      <c r="A112">
        <v>14911</v>
      </c>
      <c r="B112">
        <v>35</v>
      </c>
      <c r="C112">
        <v>299010</v>
      </c>
      <c r="D112" t="s">
        <v>1581</v>
      </c>
      <c r="E112" t="s">
        <v>873</v>
      </c>
      <c r="F112">
        <v>1</v>
      </c>
      <c r="G112">
        <v>44586</v>
      </c>
      <c r="H112" t="s">
        <v>6532</v>
      </c>
      <c r="I112" t="s">
        <v>6531</v>
      </c>
      <c r="J112" t="s">
        <v>3982</v>
      </c>
      <c r="K112" t="s">
        <v>3903</v>
      </c>
    </row>
    <row r="113" spans="1:11" x14ac:dyDescent="0.3">
      <c r="A113">
        <v>4867</v>
      </c>
      <c r="B113">
        <v>35</v>
      </c>
      <c r="C113">
        <v>299010</v>
      </c>
      <c r="D113" t="s">
        <v>1217</v>
      </c>
      <c r="E113" t="s">
        <v>370</v>
      </c>
      <c r="F113">
        <v>7</v>
      </c>
      <c r="G113">
        <v>44586</v>
      </c>
      <c r="H113" t="s">
        <v>6530</v>
      </c>
      <c r="I113" t="s">
        <v>6529</v>
      </c>
      <c r="J113" t="s">
        <v>5635</v>
      </c>
      <c r="K113" t="s">
        <v>5312</v>
      </c>
    </row>
    <row r="114" spans="1:11" x14ac:dyDescent="0.3">
      <c r="A114">
        <v>4613</v>
      </c>
      <c r="B114">
        <v>35</v>
      </c>
      <c r="C114">
        <v>299010</v>
      </c>
      <c r="D114" t="s">
        <v>1000</v>
      </c>
      <c r="E114" t="s">
        <v>261</v>
      </c>
      <c r="F114">
        <v>11</v>
      </c>
      <c r="G114">
        <v>44586</v>
      </c>
      <c r="H114" t="s">
        <v>6528</v>
      </c>
      <c r="I114" t="s">
        <v>6527</v>
      </c>
      <c r="J114" t="s">
        <v>3946</v>
      </c>
      <c r="K114" t="s">
        <v>4014</v>
      </c>
    </row>
    <row r="115" spans="1:11" x14ac:dyDescent="0.3">
      <c r="A115">
        <v>4532</v>
      </c>
      <c r="B115">
        <v>35</v>
      </c>
      <c r="C115">
        <v>299010</v>
      </c>
      <c r="D115" t="s">
        <v>1104</v>
      </c>
      <c r="E115" t="s">
        <v>241</v>
      </c>
      <c r="F115">
        <v>14</v>
      </c>
      <c r="G115">
        <v>44586</v>
      </c>
      <c r="H115" t="s">
        <v>6526</v>
      </c>
      <c r="I115" t="s">
        <v>6525</v>
      </c>
      <c r="J115" t="s">
        <v>6524</v>
      </c>
      <c r="K115" t="s">
        <v>3977</v>
      </c>
    </row>
    <row r="116" spans="1:11" x14ac:dyDescent="0.3">
      <c r="A116">
        <v>4458</v>
      </c>
      <c r="B116">
        <v>35</v>
      </c>
      <c r="C116">
        <v>299010</v>
      </c>
      <c r="D116" t="s">
        <v>999</v>
      </c>
      <c r="E116" t="s">
        <v>212</v>
      </c>
      <c r="F116">
        <v>15</v>
      </c>
      <c r="G116">
        <v>44586</v>
      </c>
      <c r="H116" t="s">
        <v>6523</v>
      </c>
      <c r="I116" t="s">
        <v>6522</v>
      </c>
      <c r="J116" t="s">
        <v>4232</v>
      </c>
      <c r="K116" t="s">
        <v>3977</v>
      </c>
    </row>
    <row r="117" spans="1:11" x14ac:dyDescent="0.3">
      <c r="A117">
        <v>4458</v>
      </c>
      <c r="B117">
        <v>35</v>
      </c>
      <c r="C117">
        <v>299010</v>
      </c>
      <c r="D117" t="s">
        <v>999</v>
      </c>
      <c r="E117" t="s">
        <v>212</v>
      </c>
      <c r="F117">
        <v>15</v>
      </c>
      <c r="G117">
        <v>44586</v>
      </c>
      <c r="H117" t="s">
        <v>6521</v>
      </c>
      <c r="I117" t="s">
        <v>6520</v>
      </c>
      <c r="J117" t="s">
        <v>3926</v>
      </c>
      <c r="K117" t="s">
        <v>4500</v>
      </c>
    </row>
    <row r="118" spans="1:11" x14ac:dyDescent="0.3">
      <c r="A118">
        <v>4861</v>
      </c>
      <c r="B118">
        <v>35</v>
      </c>
      <c r="C118">
        <v>299010</v>
      </c>
      <c r="D118" t="s">
        <v>1154</v>
      </c>
      <c r="E118" t="s">
        <v>364</v>
      </c>
      <c r="F118">
        <v>19</v>
      </c>
      <c r="G118">
        <v>44586</v>
      </c>
      <c r="H118" t="s">
        <v>2507</v>
      </c>
      <c r="I118" t="s">
        <v>6519</v>
      </c>
      <c r="J118" t="s">
        <v>4416</v>
      </c>
      <c r="K118" t="s">
        <v>4369</v>
      </c>
    </row>
    <row r="119" spans="1:11" x14ac:dyDescent="0.3">
      <c r="A119">
        <v>12403</v>
      </c>
      <c r="B119">
        <v>35</v>
      </c>
      <c r="C119">
        <v>299010</v>
      </c>
      <c r="D119" t="s">
        <v>1574</v>
      </c>
      <c r="E119" t="s">
        <v>666</v>
      </c>
      <c r="F119">
        <v>20</v>
      </c>
      <c r="G119">
        <v>44586</v>
      </c>
      <c r="H119" t="s">
        <v>6518</v>
      </c>
      <c r="I119" t="s">
        <v>6517</v>
      </c>
      <c r="J119" t="s">
        <v>4173</v>
      </c>
      <c r="K119" t="s">
        <v>3929</v>
      </c>
    </row>
    <row r="120" spans="1:11" x14ac:dyDescent="0.3">
      <c r="A120">
        <v>4875</v>
      </c>
      <c r="B120">
        <v>35</v>
      </c>
      <c r="C120">
        <v>299010</v>
      </c>
      <c r="D120" t="s">
        <v>1189</v>
      </c>
      <c r="E120" t="s">
        <v>377</v>
      </c>
      <c r="F120">
        <v>21</v>
      </c>
      <c r="G120">
        <v>44586</v>
      </c>
      <c r="H120" t="s">
        <v>6516</v>
      </c>
      <c r="I120" t="s">
        <v>6515</v>
      </c>
      <c r="J120" t="s">
        <v>3982</v>
      </c>
      <c r="K120" t="s">
        <v>4042</v>
      </c>
    </row>
    <row r="121" spans="1:11" x14ac:dyDescent="0.3">
      <c r="A121">
        <v>4252</v>
      </c>
      <c r="B121">
        <v>35</v>
      </c>
      <c r="C121">
        <v>299010</v>
      </c>
      <c r="D121" t="s">
        <v>1391</v>
      </c>
      <c r="E121" t="s">
        <v>138</v>
      </c>
      <c r="F121">
        <v>9999</v>
      </c>
      <c r="G121">
        <v>44586</v>
      </c>
      <c r="H121" t="s">
        <v>6514</v>
      </c>
      <c r="I121" t="s">
        <v>6513</v>
      </c>
      <c r="J121" t="s">
        <v>3981</v>
      </c>
      <c r="K121" t="s">
        <v>3926</v>
      </c>
    </row>
    <row r="122" spans="1:11" x14ac:dyDescent="0.3">
      <c r="A122">
        <v>4870</v>
      </c>
      <c r="B122">
        <v>35</v>
      </c>
      <c r="C122">
        <v>299010</v>
      </c>
      <c r="D122" t="s">
        <v>998</v>
      </c>
      <c r="E122" t="s">
        <v>372</v>
      </c>
      <c r="F122">
        <v>9999</v>
      </c>
      <c r="G122">
        <v>44586</v>
      </c>
      <c r="H122" t="s">
        <v>6512</v>
      </c>
      <c r="I122" t="s">
        <v>6511</v>
      </c>
      <c r="J122" t="s">
        <v>4232</v>
      </c>
      <c r="K122" t="s">
        <v>3929</v>
      </c>
    </row>
    <row r="123" spans="1:11" x14ac:dyDescent="0.3">
      <c r="A123">
        <v>4252</v>
      </c>
      <c r="B123">
        <v>35</v>
      </c>
      <c r="C123">
        <v>299010</v>
      </c>
      <c r="D123" t="s">
        <v>1391</v>
      </c>
      <c r="E123" t="s">
        <v>138</v>
      </c>
      <c r="F123">
        <v>9999</v>
      </c>
      <c r="G123">
        <v>44586</v>
      </c>
      <c r="H123" t="s">
        <v>6510</v>
      </c>
      <c r="I123" t="s">
        <v>6509</v>
      </c>
      <c r="J123" t="s">
        <v>4232</v>
      </c>
      <c r="K123" t="s">
        <v>3977</v>
      </c>
    </row>
    <row r="124" spans="1:11" x14ac:dyDescent="0.3">
      <c r="A124">
        <v>15825</v>
      </c>
      <c r="B124">
        <v>38</v>
      </c>
      <c r="C124">
        <v>233520</v>
      </c>
      <c r="D124" t="s">
        <v>949</v>
      </c>
      <c r="E124" t="s">
        <v>6010</v>
      </c>
      <c r="F124">
        <v>1</v>
      </c>
      <c r="G124">
        <v>44586</v>
      </c>
      <c r="H124" t="s">
        <v>6508</v>
      </c>
      <c r="I124" t="s">
        <v>6507</v>
      </c>
      <c r="J124" t="s">
        <v>4084</v>
      </c>
      <c r="K124" t="s">
        <v>5270</v>
      </c>
    </row>
    <row r="125" spans="1:11" x14ac:dyDescent="0.3">
      <c r="A125">
        <v>4811</v>
      </c>
      <c r="B125">
        <v>38</v>
      </c>
      <c r="C125">
        <v>229485</v>
      </c>
      <c r="D125" t="s">
        <v>949</v>
      </c>
      <c r="E125" t="s">
        <v>349</v>
      </c>
      <c r="F125">
        <v>10</v>
      </c>
      <c r="G125">
        <v>44586</v>
      </c>
      <c r="H125" t="s">
        <v>6506</v>
      </c>
      <c r="I125" t="s">
        <v>6505</v>
      </c>
      <c r="J125" t="s">
        <v>4563</v>
      </c>
      <c r="K125" t="s">
        <v>6504</v>
      </c>
    </row>
    <row r="126" spans="1:11" x14ac:dyDescent="0.3">
      <c r="A126">
        <v>13640</v>
      </c>
      <c r="B126">
        <v>38</v>
      </c>
      <c r="C126">
        <v>99103</v>
      </c>
      <c r="D126" t="s">
        <v>1163</v>
      </c>
      <c r="E126" t="s">
        <v>762</v>
      </c>
      <c r="F126">
        <v>20</v>
      </c>
      <c r="G126">
        <v>44586</v>
      </c>
      <c r="H126" t="s">
        <v>6503</v>
      </c>
      <c r="I126" t="s">
        <v>3851</v>
      </c>
      <c r="J126" t="s">
        <v>4528</v>
      </c>
      <c r="K126" t="s">
        <v>4789</v>
      </c>
    </row>
    <row r="127" spans="1:11" x14ac:dyDescent="0.3">
      <c r="A127">
        <v>13637</v>
      </c>
      <c r="B127">
        <v>38</v>
      </c>
      <c r="C127">
        <v>99103</v>
      </c>
      <c r="D127" t="s">
        <v>1370</v>
      </c>
      <c r="E127" t="s">
        <v>760</v>
      </c>
      <c r="F127">
        <v>30</v>
      </c>
      <c r="G127">
        <v>44586</v>
      </c>
      <c r="H127" t="s">
        <v>6502</v>
      </c>
      <c r="I127" t="s">
        <v>6501</v>
      </c>
      <c r="J127" t="s">
        <v>6291</v>
      </c>
      <c r="K127" t="s">
        <v>4172</v>
      </c>
    </row>
    <row r="128" spans="1:11" x14ac:dyDescent="0.3">
      <c r="A128">
        <v>11873</v>
      </c>
      <c r="B128">
        <v>38</v>
      </c>
      <c r="C128">
        <v>232253</v>
      </c>
      <c r="D128" t="s">
        <v>949</v>
      </c>
      <c r="E128" t="s">
        <v>604</v>
      </c>
      <c r="F128">
        <v>40</v>
      </c>
      <c r="G128">
        <v>44586</v>
      </c>
      <c r="H128" t="s">
        <v>2705</v>
      </c>
      <c r="I128" t="s">
        <v>6500</v>
      </c>
      <c r="J128" t="s">
        <v>5966</v>
      </c>
      <c r="K128" t="s">
        <v>6499</v>
      </c>
    </row>
    <row r="129" spans="1:11" x14ac:dyDescent="0.3">
      <c r="A129">
        <v>4663</v>
      </c>
      <c r="B129">
        <v>38</v>
      </c>
      <c r="C129">
        <v>228760</v>
      </c>
      <c r="D129" t="s">
        <v>949</v>
      </c>
      <c r="E129" t="s">
        <v>284</v>
      </c>
      <c r="F129">
        <v>50</v>
      </c>
      <c r="G129">
        <v>44586</v>
      </c>
      <c r="H129" t="s">
        <v>6498</v>
      </c>
      <c r="I129" t="s">
        <v>6497</v>
      </c>
      <c r="J129" t="s">
        <v>3981</v>
      </c>
      <c r="K129" t="s">
        <v>4014</v>
      </c>
    </row>
    <row r="130" spans="1:11" x14ac:dyDescent="0.3">
      <c r="A130">
        <v>10138</v>
      </c>
      <c r="B130">
        <v>38</v>
      </c>
      <c r="C130">
        <v>231148</v>
      </c>
      <c r="D130" t="s">
        <v>949</v>
      </c>
      <c r="E130" t="s">
        <v>518</v>
      </c>
      <c r="F130">
        <v>60</v>
      </c>
      <c r="G130">
        <v>44586</v>
      </c>
      <c r="H130" t="s">
        <v>6496</v>
      </c>
      <c r="I130" t="s">
        <v>6495</v>
      </c>
      <c r="J130" t="s">
        <v>6494</v>
      </c>
      <c r="K130" t="s">
        <v>5896</v>
      </c>
    </row>
    <row r="131" spans="1:11" x14ac:dyDescent="0.3">
      <c r="A131">
        <v>15820</v>
      </c>
      <c r="B131">
        <v>38</v>
      </c>
      <c r="C131">
        <v>233517</v>
      </c>
      <c r="D131" t="s">
        <v>949</v>
      </c>
      <c r="E131" t="s">
        <v>2864</v>
      </c>
      <c r="F131">
        <v>61</v>
      </c>
      <c r="G131">
        <v>44586</v>
      </c>
      <c r="H131" t="s">
        <v>6493</v>
      </c>
      <c r="I131" t="s">
        <v>6492</v>
      </c>
      <c r="J131" t="s">
        <v>6491</v>
      </c>
      <c r="K131" t="s">
        <v>6201</v>
      </c>
    </row>
    <row r="132" spans="1:11" x14ac:dyDescent="0.3">
      <c r="A132">
        <v>14884</v>
      </c>
      <c r="B132">
        <v>38</v>
      </c>
      <c r="C132">
        <v>99161</v>
      </c>
      <c r="D132" t="s">
        <v>1359</v>
      </c>
      <c r="E132" t="s">
        <v>869</v>
      </c>
      <c r="F132">
        <v>62</v>
      </c>
      <c r="G132">
        <v>44586</v>
      </c>
      <c r="H132" t="s">
        <v>6490</v>
      </c>
      <c r="I132" t="s">
        <v>6489</v>
      </c>
      <c r="J132" t="s">
        <v>3981</v>
      </c>
      <c r="K132" t="s">
        <v>4232</v>
      </c>
    </row>
    <row r="133" spans="1:11" x14ac:dyDescent="0.3">
      <c r="A133">
        <v>4344</v>
      </c>
      <c r="B133">
        <v>38</v>
      </c>
      <c r="C133">
        <v>224206</v>
      </c>
      <c r="D133" t="s">
        <v>949</v>
      </c>
      <c r="E133" t="s">
        <v>173</v>
      </c>
      <c r="F133">
        <v>70</v>
      </c>
      <c r="G133">
        <v>44586</v>
      </c>
      <c r="H133" t="s">
        <v>6488</v>
      </c>
      <c r="I133" t="s">
        <v>6487</v>
      </c>
      <c r="J133" t="s">
        <v>4310</v>
      </c>
      <c r="K133" t="s">
        <v>4923</v>
      </c>
    </row>
    <row r="134" spans="1:11" x14ac:dyDescent="0.3">
      <c r="A134">
        <v>14883</v>
      </c>
      <c r="B134">
        <v>38</v>
      </c>
      <c r="C134">
        <v>99062</v>
      </c>
      <c r="D134" t="s">
        <v>1359</v>
      </c>
      <c r="E134" t="s">
        <v>868</v>
      </c>
      <c r="F134">
        <v>71</v>
      </c>
      <c r="G134">
        <v>44586</v>
      </c>
      <c r="H134" t="s">
        <v>6486</v>
      </c>
      <c r="I134" t="s">
        <v>6485</v>
      </c>
      <c r="J134" t="s">
        <v>6484</v>
      </c>
      <c r="K134" t="s">
        <v>5519</v>
      </c>
    </row>
    <row r="135" spans="1:11" x14ac:dyDescent="0.3">
      <c r="A135">
        <v>12541</v>
      </c>
      <c r="B135">
        <v>38</v>
      </c>
      <c r="C135">
        <v>99035</v>
      </c>
      <c r="D135" t="s">
        <v>1204</v>
      </c>
      <c r="E135" t="s">
        <v>685</v>
      </c>
      <c r="F135">
        <v>72</v>
      </c>
      <c r="G135">
        <v>44586</v>
      </c>
      <c r="H135" t="s">
        <v>6483</v>
      </c>
      <c r="I135" t="s">
        <v>6482</v>
      </c>
      <c r="J135" t="s">
        <v>5804</v>
      </c>
      <c r="K135" t="s">
        <v>4925</v>
      </c>
    </row>
    <row r="136" spans="1:11" x14ac:dyDescent="0.3">
      <c r="A136">
        <v>4570</v>
      </c>
      <c r="B136">
        <v>38</v>
      </c>
      <c r="C136">
        <v>227961</v>
      </c>
      <c r="D136" t="s">
        <v>949</v>
      </c>
      <c r="E136" t="s">
        <v>248</v>
      </c>
      <c r="F136">
        <v>80</v>
      </c>
      <c r="G136">
        <v>44586</v>
      </c>
      <c r="H136" t="s">
        <v>6481</v>
      </c>
      <c r="I136" t="s">
        <v>6480</v>
      </c>
      <c r="J136" t="s">
        <v>5882</v>
      </c>
      <c r="K136" t="s">
        <v>6479</v>
      </c>
    </row>
    <row r="137" spans="1:11" x14ac:dyDescent="0.3">
      <c r="A137">
        <v>4570</v>
      </c>
      <c r="B137">
        <v>38</v>
      </c>
      <c r="C137">
        <v>227961</v>
      </c>
      <c r="D137" t="s">
        <v>949</v>
      </c>
      <c r="E137" t="s">
        <v>248</v>
      </c>
      <c r="F137">
        <v>80</v>
      </c>
      <c r="G137">
        <v>44586</v>
      </c>
      <c r="H137" t="s">
        <v>6478</v>
      </c>
      <c r="I137" t="s">
        <v>6477</v>
      </c>
      <c r="J137" t="s">
        <v>3943</v>
      </c>
      <c r="K137" t="s">
        <v>4623</v>
      </c>
    </row>
    <row r="138" spans="1:11" x14ac:dyDescent="0.3">
      <c r="A138">
        <v>4570</v>
      </c>
      <c r="B138">
        <v>38</v>
      </c>
      <c r="C138">
        <v>227961</v>
      </c>
      <c r="D138" t="s">
        <v>949</v>
      </c>
      <c r="E138" t="s">
        <v>248</v>
      </c>
      <c r="F138">
        <v>80</v>
      </c>
      <c r="G138">
        <v>44586</v>
      </c>
      <c r="H138" t="s">
        <v>6476</v>
      </c>
      <c r="I138" t="s">
        <v>6475</v>
      </c>
      <c r="J138" t="s">
        <v>3947</v>
      </c>
      <c r="K138" t="s">
        <v>4173</v>
      </c>
    </row>
    <row r="139" spans="1:11" x14ac:dyDescent="0.3">
      <c r="A139">
        <v>4593</v>
      </c>
      <c r="B139">
        <v>38</v>
      </c>
      <c r="C139">
        <v>228202</v>
      </c>
      <c r="D139" t="s">
        <v>949</v>
      </c>
      <c r="E139" t="s">
        <v>255</v>
      </c>
      <c r="F139">
        <v>90</v>
      </c>
      <c r="G139">
        <v>44586</v>
      </c>
      <c r="H139" t="s">
        <v>6474</v>
      </c>
      <c r="I139" t="s">
        <v>5947</v>
      </c>
      <c r="J139" t="s">
        <v>5370</v>
      </c>
      <c r="K139" t="s">
        <v>6473</v>
      </c>
    </row>
    <row r="140" spans="1:11" x14ac:dyDescent="0.3">
      <c r="A140">
        <v>9000</v>
      </c>
      <c r="B140">
        <v>38</v>
      </c>
      <c r="C140">
        <v>230204</v>
      </c>
      <c r="D140" t="s">
        <v>949</v>
      </c>
      <c r="E140" t="s">
        <v>455</v>
      </c>
      <c r="F140">
        <v>90</v>
      </c>
      <c r="G140">
        <v>44586</v>
      </c>
      <c r="H140" t="s">
        <v>6472</v>
      </c>
      <c r="I140" t="s">
        <v>6471</v>
      </c>
      <c r="J140" t="s">
        <v>4274</v>
      </c>
      <c r="K140" t="s">
        <v>3929</v>
      </c>
    </row>
    <row r="141" spans="1:11" x14ac:dyDescent="0.3">
      <c r="A141">
        <v>4385</v>
      </c>
      <c r="B141">
        <v>38</v>
      </c>
      <c r="C141">
        <v>224515</v>
      </c>
      <c r="D141" t="s">
        <v>949</v>
      </c>
      <c r="E141" t="s">
        <v>185</v>
      </c>
      <c r="F141">
        <v>91</v>
      </c>
      <c r="G141">
        <v>44586</v>
      </c>
      <c r="H141" t="s">
        <v>6470</v>
      </c>
      <c r="I141" t="s">
        <v>6469</v>
      </c>
      <c r="J141" t="s">
        <v>6353</v>
      </c>
      <c r="K141" t="s">
        <v>5459</v>
      </c>
    </row>
    <row r="142" spans="1:11" x14ac:dyDescent="0.3">
      <c r="A142">
        <v>14925</v>
      </c>
      <c r="B142">
        <v>38</v>
      </c>
      <c r="C142">
        <v>233407</v>
      </c>
      <c r="D142" t="s">
        <v>949</v>
      </c>
      <c r="E142" t="s">
        <v>878</v>
      </c>
      <c r="F142">
        <v>96</v>
      </c>
      <c r="G142">
        <v>44586</v>
      </c>
      <c r="H142" t="s">
        <v>6468</v>
      </c>
      <c r="I142" t="s">
        <v>6467</v>
      </c>
      <c r="J142" t="s">
        <v>6466</v>
      </c>
      <c r="K142" t="s">
        <v>6465</v>
      </c>
    </row>
    <row r="143" spans="1:11" x14ac:dyDescent="0.3">
      <c r="A143">
        <v>15800</v>
      </c>
      <c r="B143">
        <v>38</v>
      </c>
      <c r="C143">
        <v>99062</v>
      </c>
      <c r="D143" t="s">
        <v>1378</v>
      </c>
      <c r="E143" t="s">
        <v>1377</v>
      </c>
      <c r="F143">
        <v>100</v>
      </c>
      <c r="G143">
        <v>44586</v>
      </c>
      <c r="H143" t="s">
        <v>6464</v>
      </c>
      <c r="I143" t="s">
        <v>6463</v>
      </c>
      <c r="J143" t="s">
        <v>6462</v>
      </c>
      <c r="K143" t="s">
        <v>6461</v>
      </c>
    </row>
    <row r="144" spans="1:11" x14ac:dyDescent="0.3">
      <c r="A144">
        <v>4215</v>
      </c>
      <c r="B144">
        <v>38</v>
      </c>
      <c r="C144">
        <v>99062</v>
      </c>
      <c r="D144" t="s">
        <v>1121</v>
      </c>
      <c r="E144" t="s">
        <v>123</v>
      </c>
      <c r="F144">
        <v>110</v>
      </c>
      <c r="G144">
        <v>44586</v>
      </c>
      <c r="H144" t="s">
        <v>2392</v>
      </c>
      <c r="I144" t="s">
        <v>6460</v>
      </c>
      <c r="J144" t="s">
        <v>4891</v>
      </c>
      <c r="K144" t="s">
        <v>6459</v>
      </c>
    </row>
    <row r="145" spans="1:11" x14ac:dyDescent="0.3">
      <c r="A145">
        <v>9565</v>
      </c>
      <c r="B145">
        <v>38</v>
      </c>
      <c r="C145">
        <v>230665</v>
      </c>
      <c r="D145" t="s">
        <v>949</v>
      </c>
      <c r="E145" t="s">
        <v>485</v>
      </c>
      <c r="F145">
        <v>120</v>
      </c>
      <c r="G145">
        <v>44586</v>
      </c>
      <c r="H145" t="s">
        <v>6458</v>
      </c>
      <c r="I145" t="s">
        <v>6457</v>
      </c>
      <c r="J145" t="s">
        <v>6101</v>
      </c>
      <c r="K145" t="s">
        <v>4762</v>
      </c>
    </row>
    <row r="146" spans="1:11" x14ac:dyDescent="0.3">
      <c r="A146">
        <v>12871</v>
      </c>
      <c r="B146">
        <v>38</v>
      </c>
      <c r="C146">
        <v>232791</v>
      </c>
      <c r="D146" t="s">
        <v>949</v>
      </c>
      <c r="E146" t="s">
        <v>720</v>
      </c>
      <c r="F146">
        <v>130</v>
      </c>
      <c r="G146">
        <v>44586</v>
      </c>
      <c r="H146" t="s">
        <v>6456</v>
      </c>
      <c r="I146" t="s">
        <v>6455</v>
      </c>
      <c r="J146" t="s">
        <v>6215</v>
      </c>
      <c r="K146" t="s">
        <v>5166</v>
      </c>
    </row>
    <row r="147" spans="1:11" x14ac:dyDescent="0.3">
      <c r="A147">
        <v>4082</v>
      </c>
      <c r="B147">
        <v>38</v>
      </c>
      <c r="C147">
        <v>218446</v>
      </c>
      <c r="D147" t="s">
        <v>949</v>
      </c>
      <c r="E147" t="s">
        <v>76</v>
      </c>
      <c r="F147">
        <v>140</v>
      </c>
      <c r="G147">
        <v>44586</v>
      </c>
      <c r="H147" t="s">
        <v>6454</v>
      </c>
      <c r="I147" t="s">
        <v>6453</v>
      </c>
      <c r="J147" t="s">
        <v>3929</v>
      </c>
      <c r="K147" t="s">
        <v>6452</v>
      </c>
    </row>
    <row r="148" spans="1:11" x14ac:dyDescent="0.3">
      <c r="A148">
        <v>4092</v>
      </c>
      <c r="B148">
        <v>38</v>
      </c>
      <c r="C148">
        <v>218671</v>
      </c>
      <c r="D148" t="s">
        <v>949</v>
      </c>
      <c r="E148" t="s">
        <v>77</v>
      </c>
      <c r="F148">
        <v>150</v>
      </c>
      <c r="G148">
        <v>44586</v>
      </c>
      <c r="H148" t="s">
        <v>6451</v>
      </c>
      <c r="I148" t="s">
        <v>6450</v>
      </c>
      <c r="J148" t="s">
        <v>4645</v>
      </c>
      <c r="K148" t="s">
        <v>6449</v>
      </c>
    </row>
    <row r="149" spans="1:11" x14ac:dyDescent="0.3">
      <c r="A149">
        <v>14965</v>
      </c>
      <c r="B149">
        <v>38</v>
      </c>
      <c r="C149">
        <v>233425</v>
      </c>
      <c r="D149" t="s">
        <v>949</v>
      </c>
      <c r="E149" t="s">
        <v>882</v>
      </c>
      <c r="F149">
        <v>151</v>
      </c>
      <c r="G149">
        <v>44586</v>
      </c>
      <c r="H149" t="s">
        <v>6448</v>
      </c>
      <c r="I149" t="s">
        <v>6072</v>
      </c>
      <c r="J149" t="s">
        <v>5843</v>
      </c>
      <c r="K149" t="s">
        <v>4003</v>
      </c>
    </row>
    <row r="150" spans="1:11" x14ac:dyDescent="0.3">
      <c r="A150">
        <v>14065</v>
      </c>
      <c r="B150">
        <v>38</v>
      </c>
      <c r="C150">
        <v>99148</v>
      </c>
      <c r="D150" t="s">
        <v>949</v>
      </c>
      <c r="E150" t="s">
        <v>778</v>
      </c>
      <c r="F150">
        <v>190</v>
      </c>
      <c r="G150">
        <v>44586</v>
      </c>
      <c r="H150" t="s">
        <v>6447</v>
      </c>
      <c r="I150" t="s">
        <v>6446</v>
      </c>
      <c r="J150" t="s">
        <v>6445</v>
      </c>
      <c r="K150" t="s">
        <v>6444</v>
      </c>
    </row>
    <row r="151" spans="1:11" x14ac:dyDescent="0.3">
      <c r="A151">
        <v>4217</v>
      </c>
      <c r="B151">
        <v>38</v>
      </c>
      <c r="C151">
        <v>99062</v>
      </c>
      <c r="D151" t="s">
        <v>1059</v>
      </c>
      <c r="E151" t="s">
        <v>125</v>
      </c>
      <c r="F151">
        <v>200</v>
      </c>
      <c r="G151">
        <v>44586</v>
      </c>
      <c r="H151" t="s">
        <v>6443</v>
      </c>
      <c r="I151" t="s">
        <v>6442</v>
      </c>
      <c r="J151" t="s">
        <v>6441</v>
      </c>
      <c r="K151" t="s">
        <v>5206</v>
      </c>
    </row>
    <row r="152" spans="1:11" x14ac:dyDescent="0.3">
      <c r="A152">
        <v>11308</v>
      </c>
      <c r="B152">
        <v>38</v>
      </c>
      <c r="C152">
        <v>99077</v>
      </c>
      <c r="D152" t="s">
        <v>953</v>
      </c>
      <c r="E152" t="s">
        <v>577</v>
      </c>
      <c r="F152">
        <v>210</v>
      </c>
      <c r="G152">
        <v>44586</v>
      </c>
      <c r="H152" t="s">
        <v>6440</v>
      </c>
      <c r="I152" t="s">
        <v>6439</v>
      </c>
      <c r="J152" t="s">
        <v>6438</v>
      </c>
      <c r="K152" t="s">
        <v>5823</v>
      </c>
    </row>
    <row r="153" spans="1:11" x14ac:dyDescent="0.3">
      <c r="A153">
        <v>4732</v>
      </c>
      <c r="B153">
        <v>38</v>
      </c>
      <c r="C153">
        <v>229276</v>
      </c>
      <c r="D153" t="s">
        <v>949</v>
      </c>
      <c r="E153" t="s">
        <v>311</v>
      </c>
      <c r="F153">
        <v>220</v>
      </c>
      <c r="G153">
        <v>44586</v>
      </c>
      <c r="H153" t="s">
        <v>6437</v>
      </c>
      <c r="I153" t="s">
        <v>6436</v>
      </c>
      <c r="J153" t="s">
        <v>6435</v>
      </c>
      <c r="K153" t="s">
        <v>4915</v>
      </c>
    </row>
    <row r="154" spans="1:11" x14ac:dyDescent="0.3">
      <c r="A154">
        <v>8321</v>
      </c>
      <c r="B154">
        <v>38</v>
      </c>
      <c r="C154">
        <v>99148</v>
      </c>
      <c r="D154" t="s">
        <v>1154</v>
      </c>
      <c r="E154" t="s">
        <v>385</v>
      </c>
      <c r="F154">
        <v>230</v>
      </c>
      <c r="G154">
        <v>44586</v>
      </c>
      <c r="H154" t="s">
        <v>6434</v>
      </c>
      <c r="I154" t="s">
        <v>6433</v>
      </c>
      <c r="J154" t="s">
        <v>3981</v>
      </c>
      <c r="K154" t="s">
        <v>5370</v>
      </c>
    </row>
    <row r="155" spans="1:11" x14ac:dyDescent="0.3">
      <c r="A155">
        <v>12543</v>
      </c>
      <c r="B155">
        <v>38</v>
      </c>
      <c r="C155">
        <v>99035</v>
      </c>
      <c r="D155" t="s">
        <v>1130</v>
      </c>
      <c r="E155" t="s">
        <v>687</v>
      </c>
      <c r="F155">
        <v>280</v>
      </c>
      <c r="G155">
        <v>44586</v>
      </c>
      <c r="H155" t="s">
        <v>6432</v>
      </c>
      <c r="I155" t="s">
        <v>6431</v>
      </c>
      <c r="J155" t="s">
        <v>4252</v>
      </c>
      <c r="K155" t="s">
        <v>4578</v>
      </c>
    </row>
    <row r="156" spans="1:11" x14ac:dyDescent="0.3">
      <c r="A156">
        <v>14706</v>
      </c>
      <c r="B156">
        <v>38</v>
      </c>
      <c r="C156">
        <v>233320</v>
      </c>
      <c r="D156" t="s">
        <v>949</v>
      </c>
      <c r="E156" t="s">
        <v>847</v>
      </c>
      <c r="F156">
        <v>295</v>
      </c>
      <c r="G156">
        <v>44586</v>
      </c>
      <c r="H156" t="s">
        <v>6430</v>
      </c>
      <c r="I156" t="s">
        <v>6429</v>
      </c>
      <c r="J156" t="s">
        <v>5681</v>
      </c>
      <c r="K156" t="s">
        <v>4285</v>
      </c>
    </row>
    <row r="157" spans="1:11" x14ac:dyDescent="0.3">
      <c r="A157">
        <v>8689</v>
      </c>
      <c r="B157">
        <v>38</v>
      </c>
      <c r="C157">
        <v>99031</v>
      </c>
      <c r="D157" t="s">
        <v>1318</v>
      </c>
      <c r="E157" t="s">
        <v>443</v>
      </c>
      <c r="F157">
        <v>300</v>
      </c>
      <c r="G157">
        <v>44586</v>
      </c>
      <c r="H157" t="s">
        <v>6428</v>
      </c>
      <c r="I157" t="s">
        <v>6427</v>
      </c>
      <c r="J157" t="s">
        <v>3929</v>
      </c>
      <c r="K157" t="s">
        <v>6426</v>
      </c>
    </row>
    <row r="158" spans="1:11" x14ac:dyDescent="0.3">
      <c r="A158">
        <v>4711</v>
      </c>
      <c r="B158">
        <v>38</v>
      </c>
      <c r="C158">
        <v>229255</v>
      </c>
      <c r="D158" t="s">
        <v>949</v>
      </c>
      <c r="E158" t="s">
        <v>300</v>
      </c>
      <c r="F158">
        <v>310</v>
      </c>
      <c r="G158">
        <v>44586</v>
      </c>
      <c r="H158" t="s">
        <v>6425</v>
      </c>
      <c r="I158" t="s">
        <v>6424</v>
      </c>
      <c r="J158" t="s">
        <v>6423</v>
      </c>
      <c r="K158" t="s">
        <v>4683</v>
      </c>
    </row>
    <row r="159" spans="1:11" x14ac:dyDescent="0.3">
      <c r="A159">
        <v>14360</v>
      </c>
      <c r="B159">
        <v>38</v>
      </c>
      <c r="C159">
        <v>233180</v>
      </c>
      <c r="D159" t="s">
        <v>949</v>
      </c>
      <c r="E159" t="s">
        <v>811</v>
      </c>
      <c r="F159">
        <v>320</v>
      </c>
      <c r="G159">
        <v>44586</v>
      </c>
      <c r="H159" t="s">
        <v>6422</v>
      </c>
      <c r="I159" t="s">
        <v>6421</v>
      </c>
      <c r="J159" t="s">
        <v>6420</v>
      </c>
      <c r="K159" t="s">
        <v>4857</v>
      </c>
    </row>
    <row r="160" spans="1:11" x14ac:dyDescent="0.3">
      <c r="A160">
        <v>12633</v>
      </c>
      <c r="B160">
        <v>38</v>
      </c>
      <c r="C160">
        <v>232677</v>
      </c>
      <c r="D160" t="s">
        <v>949</v>
      </c>
      <c r="E160" t="s">
        <v>697</v>
      </c>
      <c r="F160">
        <v>330</v>
      </c>
      <c r="G160">
        <v>44586</v>
      </c>
      <c r="H160" t="s">
        <v>6419</v>
      </c>
      <c r="I160" t="s">
        <v>6418</v>
      </c>
      <c r="J160" t="s">
        <v>4689</v>
      </c>
      <c r="K160" t="s">
        <v>3903</v>
      </c>
    </row>
    <row r="161" spans="1:11" x14ac:dyDescent="0.3">
      <c r="A161">
        <v>14139</v>
      </c>
      <c r="B161">
        <v>54</v>
      </c>
      <c r="C161">
        <v>233088</v>
      </c>
      <c r="D161" t="s">
        <v>949</v>
      </c>
      <c r="E161" t="s">
        <v>786</v>
      </c>
      <c r="F161">
        <v>1</v>
      </c>
      <c r="G161">
        <v>44586</v>
      </c>
      <c r="H161" t="s">
        <v>3624</v>
      </c>
      <c r="I161" t="s">
        <v>3624</v>
      </c>
      <c r="J161" t="s">
        <v>3903</v>
      </c>
      <c r="K161" t="s">
        <v>3903</v>
      </c>
    </row>
  </sheetData>
  <pageMargins left="0.7" right="0.7" top="0.75" bottom="0.75" header="0.3" footer="0.3"/>
  <pageSetup orientation="portrait" r:id="rId1"/>
  <headerFooter alignWithMargins="0"/>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3A257-60AF-4D71-A31A-8173E65E396E}">
  <sheetPr codeName="Sheet20">
    <outlinePr summaryBelow="0"/>
  </sheetPr>
  <dimension ref="A1:K149"/>
  <sheetViews>
    <sheetView workbookViewId="0">
      <selection activeCell="J16" sqref="J16"/>
    </sheetView>
  </sheetViews>
  <sheetFormatPr defaultColWidth="9.109375" defaultRowHeight="14.4" x14ac:dyDescent="0.3"/>
  <cols>
    <col min="1" max="3" width="8.44140625" style="8" customWidth="1"/>
    <col min="4" max="5" width="14.33203125" style="8" customWidth="1"/>
    <col min="6" max="6" width="8.44140625" style="8" customWidth="1"/>
    <col min="7" max="7" width="13" style="8" customWidth="1"/>
    <col min="8" max="9" width="14.33203125" style="8" customWidth="1"/>
    <col min="10" max="10" width="14.44140625" style="8" customWidth="1"/>
    <col min="11" max="11" width="17.44140625" style="8" customWidth="1"/>
    <col min="12" max="16384" width="9.109375" style="8"/>
  </cols>
  <sheetData>
    <row r="1" spans="1:11" ht="13.5" customHeight="1" x14ac:dyDescent="0.3">
      <c r="A1" t="s">
        <v>899</v>
      </c>
      <c r="B1" t="s">
        <v>905</v>
      </c>
      <c r="C1" t="s">
        <v>906</v>
      </c>
      <c r="D1" t="s">
        <v>907</v>
      </c>
      <c r="E1" t="s">
        <v>908</v>
      </c>
      <c r="F1" t="s">
        <v>1303</v>
      </c>
      <c r="G1" t="s">
        <v>3880</v>
      </c>
      <c r="H1" t="s">
        <v>1302</v>
      </c>
      <c r="I1" t="s">
        <v>1301</v>
      </c>
      <c r="J1" t="s">
        <v>1300</v>
      </c>
      <c r="K1" t="s">
        <v>1299</v>
      </c>
    </row>
    <row r="2" spans="1:11" x14ac:dyDescent="0.3">
      <c r="A2">
        <v>8483</v>
      </c>
      <c r="B2">
        <v>3</v>
      </c>
      <c r="C2">
        <v>99031</v>
      </c>
      <c r="D2" t="s">
        <v>998</v>
      </c>
      <c r="E2" t="s">
        <v>401</v>
      </c>
      <c r="F2">
        <v>5</v>
      </c>
      <c r="G2">
        <v>44587</v>
      </c>
      <c r="H2" t="s">
        <v>7122</v>
      </c>
      <c r="I2" t="s">
        <v>7121</v>
      </c>
      <c r="J2" t="s">
        <v>7120</v>
      </c>
      <c r="K2" t="s">
        <v>3903</v>
      </c>
    </row>
    <row r="3" spans="1:11" x14ac:dyDescent="0.3">
      <c r="A3">
        <v>4147</v>
      </c>
      <c r="B3">
        <v>3</v>
      </c>
      <c r="C3">
        <v>99061</v>
      </c>
      <c r="D3" t="s">
        <v>973</v>
      </c>
      <c r="E3" t="s">
        <v>98</v>
      </c>
      <c r="F3">
        <v>15</v>
      </c>
      <c r="G3">
        <v>44587</v>
      </c>
      <c r="H3" t="s">
        <v>7119</v>
      </c>
      <c r="I3" t="s">
        <v>7118</v>
      </c>
      <c r="J3" t="s">
        <v>7117</v>
      </c>
      <c r="K3" t="s">
        <v>4062</v>
      </c>
    </row>
    <row r="4" spans="1:11" x14ac:dyDescent="0.3">
      <c r="A4">
        <v>4152</v>
      </c>
      <c r="B4">
        <v>3</v>
      </c>
      <c r="C4">
        <v>99061</v>
      </c>
      <c r="D4" t="s">
        <v>1953</v>
      </c>
      <c r="E4" t="s">
        <v>102</v>
      </c>
      <c r="F4">
        <v>20</v>
      </c>
      <c r="G4">
        <v>44587</v>
      </c>
      <c r="H4" t="s">
        <v>7116</v>
      </c>
      <c r="I4" t="s">
        <v>7115</v>
      </c>
      <c r="J4" t="s">
        <v>6206</v>
      </c>
      <c r="K4" t="s">
        <v>7114</v>
      </c>
    </row>
    <row r="5" spans="1:11" x14ac:dyDescent="0.3">
      <c r="A5">
        <v>8476</v>
      </c>
      <c r="B5">
        <v>3</v>
      </c>
      <c r="C5">
        <v>99031</v>
      </c>
      <c r="D5" t="s">
        <v>1173</v>
      </c>
      <c r="E5" t="s">
        <v>396</v>
      </c>
      <c r="F5">
        <v>25</v>
      </c>
      <c r="G5">
        <v>44587</v>
      </c>
      <c r="H5" t="s">
        <v>7113</v>
      </c>
      <c r="I5" t="s">
        <v>7112</v>
      </c>
      <c r="J5" t="s">
        <v>5446</v>
      </c>
      <c r="K5" t="s">
        <v>7111</v>
      </c>
    </row>
    <row r="6" spans="1:11" x14ac:dyDescent="0.3">
      <c r="A6">
        <v>14130</v>
      </c>
      <c r="B6">
        <v>3</v>
      </c>
      <c r="C6">
        <v>99031</v>
      </c>
      <c r="D6" t="s">
        <v>1949</v>
      </c>
      <c r="E6" t="s">
        <v>785</v>
      </c>
      <c r="F6">
        <v>26</v>
      </c>
      <c r="G6">
        <v>44587</v>
      </c>
      <c r="H6" t="s">
        <v>7110</v>
      </c>
      <c r="I6" t="s">
        <v>7109</v>
      </c>
      <c r="J6" t="s">
        <v>5882</v>
      </c>
      <c r="K6" t="s">
        <v>7108</v>
      </c>
    </row>
    <row r="7" spans="1:11" x14ac:dyDescent="0.3">
      <c r="A7">
        <v>12971</v>
      </c>
      <c r="B7">
        <v>3</v>
      </c>
      <c r="C7">
        <v>99031</v>
      </c>
      <c r="D7" t="s">
        <v>1947</v>
      </c>
      <c r="E7" t="s">
        <v>443</v>
      </c>
      <c r="F7">
        <v>27</v>
      </c>
      <c r="G7">
        <v>44587</v>
      </c>
      <c r="H7" t="s">
        <v>7107</v>
      </c>
      <c r="I7" t="s">
        <v>7106</v>
      </c>
      <c r="J7" t="s">
        <v>6604</v>
      </c>
      <c r="K7" t="s">
        <v>4324</v>
      </c>
    </row>
    <row r="8" spans="1:11" x14ac:dyDescent="0.3">
      <c r="A8">
        <v>4150</v>
      </c>
      <c r="B8">
        <v>3</v>
      </c>
      <c r="C8">
        <v>99061</v>
      </c>
      <c r="D8" t="s">
        <v>1942</v>
      </c>
      <c r="E8" t="s">
        <v>100</v>
      </c>
      <c r="F8">
        <v>40</v>
      </c>
      <c r="G8">
        <v>44587</v>
      </c>
      <c r="H8" t="s">
        <v>3169</v>
      </c>
      <c r="I8" t="s">
        <v>7105</v>
      </c>
      <c r="J8" t="s">
        <v>7104</v>
      </c>
      <c r="K8" t="s">
        <v>7103</v>
      </c>
    </row>
    <row r="9" spans="1:11" x14ac:dyDescent="0.3">
      <c r="A9">
        <v>8474</v>
      </c>
      <c r="B9">
        <v>3</v>
      </c>
      <c r="C9">
        <v>99031</v>
      </c>
      <c r="D9" t="s">
        <v>1178</v>
      </c>
      <c r="E9" t="s">
        <v>394</v>
      </c>
      <c r="F9">
        <v>45</v>
      </c>
      <c r="G9">
        <v>44587</v>
      </c>
      <c r="H9" t="s">
        <v>7102</v>
      </c>
      <c r="I9" t="s">
        <v>7101</v>
      </c>
      <c r="J9" t="s">
        <v>4214</v>
      </c>
      <c r="K9" t="s">
        <v>4324</v>
      </c>
    </row>
    <row r="10" spans="1:11" x14ac:dyDescent="0.3">
      <c r="A10">
        <v>4406</v>
      </c>
      <c r="B10">
        <v>3</v>
      </c>
      <c r="C10">
        <v>225702</v>
      </c>
      <c r="D10" t="s">
        <v>949</v>
      </c>
      <c r="E10" t="s">
        <v>191</v>
      </c>
      <c r="F10">
        <v>55</v>
      </c>
      <c r="G10">
        <v>44587</v>
      </c>
      <c r="H10" t="s">
        <v>7100</v>
      </c>
      <c r="I10" t="s">
        <v>6311</v>
      </c>
      <c r="J10" t="s">
        <v>5542</v>
      </c>
      <c r="K10" t="s">
        <v>4360</v>
      </c>
    </row>
    <row r="11" spans="1:11" x14ac:dyDescent="0.3">
      <c r="A11">
        <v>4196</v>
      </c>
      <c r="B11">
        <v>3</v>
      </c>
      <c r="C11">
        <v>99046</v>
      </c>
      <c r="D11" t="s">
        <v>1154</v>
      </c>
      <c r="E11" t="s">
        <v>119</v>
      </c>
      <c r="F11">
        <v>60</v>
      </c>
      <c r="G11">
        <v>44587</v>
      </c>
      <c r="H11" t="s">
        <v>7099</v>
      </c>
      <c r="I11" t="s">
        <v>7098</v>
      </c>
      <c r="J11" t="s">
        <v>4355</v>
      </c>
      <c r="K11" t="s">
        <v>7097</v>
      </c>
    </row>
    <row r="12" spans="1:11" x14ac:dyDescent="0.3">
      <c r="A12">
        <v>10890</v>
      </c>
      <c r="B12">
        <v>3</v>
      </c>
      <c r="C12">
        <v>231685</v>
      </c>
      <c r="D12" t="s">
        <v>949</v>
      </c>
      <c r="E12" t="s">
        <v>552</v>
      </c>
      <c r="F12">
        <v>80</v>
      </c>
      <c r="G12">
        <v>44587</v>
      </c>
      <c r="H12" t="s">
        <v>7096</v>
      </c>
      <c r="I12" t="s">
        <v>7095</v>
      </c>
      <c r="J12" t="s">
        <v>4360</v>
      </c>
      <c r="K12" t="s">
        <v>6176</v>
      </c>
    </row>
    <row r="13" spans="1:11" x14ac:dyDescent="0.3">
      <c r="A13">
        <v>8475</v>
      </c>
      <c r="B13">
        <v>3</v>
      </c>
      <c r="C13">
        <v>99031</v>
      </c>
      <c r="D13" t="s">
        <v>1055</v>
      </c>
      <c r="E13" t="s">
        <v>395</v>
      </c>
      <c r="F13">
        <v>85</v>
      </c>
      <c r="G13">
        <v>44587</v>
      </c>
      <c r="H13" t="s">
        <v>7094</v>
      </c>
      <c r="I13" t="s">
        <v>1824</v>
      </c>
      <c r="J13" t="s">
        <v>4085</v>
      </c>
      <c r="K13" t="s">
        <v>4073</v>
      </c>
    </row>
    <row r="14" spans="1:11" x14ac:dyDescent="0.3">
      <c r="A14">
        <v>4510</v>
      </c>
      <c r="B14">
        <v>3</v>
      </c>
      <c r="C14">
        <v>226988</v>
      </c>
      <c r="D14" t="s">
        <v>949</v>
      </c>
      <c r="E14" t="s">
        <v>233</v>
      </c>
      <c r="F14">
        <v>90</v>
      </c>
      <c r="G14">
        <v>44587</v>
      </c>
      <c r="H14" t="s">
        <v>7093</v>
      </c>
      <c r="I14" t="s">
        <v>7092</v>
      </c>
      <c r="J14" t="s">
        <v>6180</v>
      </c>
      <c r="K14" t="s">
        <v>7091</v>
      </c>
    </row>
    <row r="15" spans="1:11" x14ac:dyDescent="0.3">
      <c r="A15">
        <v>4509</v>
      </c>
      <c r="B15">
        <v>3</v>
      </c>
      <c r="C15">
        <v>226987</v>
      </c>
      <c r="D15" t="s">
        <v>949</v>
      </c>
      <c r="E15" t="s">
        <v>232</v>
      </c>
      <c r="F15">
        <v>92</v>
      </c>
      <c r="G15">
        <v>44587</v>
      </c>
      <c r="H15" t="s">
        <v>7090</v>
      </c>
      <c r="I15" t="s">
        <v>7089</v>
      </c>
      <c r="J15" t="s">
        <v>3947</v>
      </c>
      <c r="K15" t="s">
        <v>4474</v>
      </c>
    </row>
    <row r="16" spans="1:11" x14ac:dyDescent="0.3">
      <c r="A16">
        <v>4156</v>
      </c>
      <c r="B16">
        <v>3</v>
      </c>
      <c r="C16">
        <v>99061</v>
      </c>
      <c r="D16" t="s">
        <v>1924</v>
      </c>
      <c r="E16" t="s">
        <v>103</v>
      </c>
      <c r="F16">
        <v>100</v>
      </c>
      <c r="G16">
        <v>44587</v>
      </c>
      <c r="H16" t="s">
        <v>7088</v>
      </c>
      <c r="I16" t="s">
        <v>7087</v>
      </c>
      <c r="J16" t="s">
        <v>7086</v>
      </c>
      <c r="K16" t="s">
        <v>7085</v>
      </c>
    </row>
    <row r="17" spans="1:11" x14ac:dyDescent="0.3">
      <c r="A17">
        <v>12481</v>
      </c>
      <c r="B17">
        <v>3</v>
      </c>
      <c r="C17">
        <v>232576</v>
      </c>
      <c r="D17" t="s">
        <v>949</v>
      </c>
      <c r="E17" t="s">
        <v>675</v>
      </c>
      <c r="F17">
        <v>102</v>
      </c>
      <c r="G17">
        <v>44587</v>
      </c>
      <c r="H17" t="s">
        <v>4624</v>
      </c>
      <c r="I17" t="s">
        <v>7084</v>
      </c>
      <c r="J17" t="s">
        <v>3962</v>
      </c>
      <c r="K17" t="s">
        <v>7083</v>
      </c>
    </row>
    <row r="18" spans="1:11" x14ac:dyDescent="0.3">
      <c r="A18">
        <v>12727</v>
      </c>
      <c r="B18">
        <v>3</v>
      </c>
      <c r="C18">
        <v>232728</v>
      </c>
      <c r="D18" t="s">
        <v>949</v>
      </c>
      <c r="E18" t="s">
        <v>708</v>
      </c>
      <c r="F18">
        <v>102</v>
      </c>
      <c r="G18">
        <v>44587</v>
      </c>
      <c r="H18" t="s">
        <v>7082</v>
      </c>
      <c r="I18" t="s">
        <v>7081</v>
      </c>
      <c r="J18" t="s">
        <v>4851</v>
      </c>
      <c r="K18" t="s">
        <v>3981</v>
      </c>
    </row>
    <row r="19" spans="1:11" x14ac:dyDescent="0.3">
      <c r="A19">
        <v>8618</v>
      </c>
      <c r="B19">
        <v>3</v>
      </c>
      <c r="C19">
        <v>229826</v>
      </c>
      <c r="D19" t="s">
        <v>949</v>
      </c>
      <c r="E19" t="s">
        <v>439</v>
      </c>
      <c r="F19">
        <v>115</v>
      </c>
      <c r="G19">
        <v>44587</v>
      </c>
      <c r="H19" t="s">
        <v>7080</v>
      </c>
      <c r="I19" t="s">
        <v>7079</v>
      </c>
      <c r="J19" t="s">
        <v>7078</v>
      </c>
      <c r="K19" t="s">
        <v>4083</v>
      </c>
    </row>
    <row r="20" spans="1:11" x14ac:dyDescent="0.3">
      <c r="A20">
        <v>4231</v>
      </c>
      <c r="B20">
        <v>3</v>
      </c>
      <c r="C20">
        <v>99046</v>
      </c>
      <c r="D20" t="s">
        <v>1178</v>
      </c>
      <c r="E20" t="s">
        <v>128</v>
      </c>
      <c r="F20">
        <v>125</v>
      </c>
      <c r="G20">
        <v>44587</v>
      </c>
      <c r="H20" t="s">
        <v>7077</v>
      </c>
      <c r="I20" t="s">
        <v>7076</v>
      </c>
      <c r="J20" t="s">
        <v>4875</v>
      </c>
      <c r="K20" t="s">
        <v>4998</v>
      </c>
    </row>
    <row r="21" spans="1:11" x14ac:dyDescent="0.3">
      <c r="A21">
        <v>12589</v>
      </c>
      <c r="B21">
        <v>3</v>
      </c>
      <c r="C21">
        <v>99046</v>
      </c>
      <c r="D21" t="s">
        <v>1913</v>
      </c>
      <c r="E21" t="s">
        <v>694</v>
      </c>
      <c r="F21">
        <v>126</v>
      </c>
      <c r="G21">
        <v>44587</v>
      </c>
      <c r="H21" t="s">
        <v>7075</v>
      </c>
      <c r="I21" t="s">
        <v>7074</v>
      </c>
      <c r="J21" t="s">
        <v>4320</v>
      </c>
      <c r="K21" t="s">
        <v>5209</v>
      </c>
    </row>
    <row r="22" spans="1:11" x14ac:dyDescent="0.3">
      <c r="A22">
        <v>4343</v>
      </c>
      <c r="B22">
        <v>3</v>
      </c>
      <c r="C22">
        <v>224174</v>
      </c>
      <c r="D22" t="s">
        <v>949</v>
      </c>
      <c r="E22" t="s">
        <v>172</v>
      </c>
      <c r="F22">
        <v>135</v>
      </c>
      <c r="G22">
        <v>44587</v>
      </c>
      <c r="H22" t="s">
        <v>7073</v>
      </c>
      <c r="I22" t="s">
        <v>7072</v>
      </c>
      <c r="J22" t="s">
        <v>7071</v>
      </c>
      <c r="K22" t="s">
        <v>6333</v>
      </c>
    </row>
    <row r="23" spans="1:11" x14ac:dyDescent="0.3">
      <c r="A23">
        <v>4232</v>
      </c>
      <c r="B23">
        <v>3</v>
      </c>
      <c r="C23">
        <v>222192</v>
      </c>
      <c r="D23" t="s">
        <v>949</v>
      </c>
      <c r="E23" t="s">
        <v>129</v>
      </c>
      <c r="F23">
        <v>140</v>
      </c>
      <c r="G23">
        <v>44587</v>
      </c>
      <c r="H23" t="s">
        <v>7070</v>
      </c>
      <c r="I23" t="s">
        <v>7069</v>
      </c>
      <c r="J23" t="s">
        <v>4599</v>
      </c>
      <c r="K23" t="s">
        <v>4330</v>
      </c>
    </row>
    <row r="24" spans="1:11" x14ac:dyDescent="0.3">
      <c r="A24">
        <v>8477</v>
      </c>
      <c r="B24">
        <v>3</v>
      </c>
      <c r="C24">
        <v>99031</v>
      </c>
      <c r="D24" t="s">
        <v>1224</v>
      </c>
      <c r="E24" t="s">
        <v>397</v>
      </c>
      <c r="F24">
        <v>150</v>
      </c>
      <c r="G24">
        <v>44587</v>
      </c>
      <c r="H24" t="s">
        <v>7068</v>
      </c>
      <c r="I24" t="s">
        <v>7067</v>
      </c>
      <c r="J24" t="s">
        <v>6701</v>
      </c>
      <c r="K24" t="s">
        <v>5226</v>
      </c>
    </row>
    <row r="25" spans="1:11" x14ac:dyDescent="0.3">
      <c r="A25">
        <v>4193</v>
      </c>
      <c r="B25">
        <v>3</v>
      </c>
      <c r="C25">
        <v>221216</v>
      </c>
      <c r="D25" t="s">
        <v>949</v>
      </c>
      <c r="E25" t="s">
        <v>117</v>
      </c>
      <c r="F25">
        <v>155</v>
      </c>
      <c r="G25">
        <v>44587</v>
      </c>
      <c r="H25" t="s">
        <v>7066</v>
      </c>
      <c r="I25" t="s">
        <v>7065</v>
      </c>
      <c r="J25" t="s">
        <v>7064</v>
      </c>
      <c r="K25" t="s">
        <v>4235</v>
      </c>
    </row>
    <row r="26" spans="1:11" x14ac:dyDescent="0.3">
      <c r="A26">
        <v>8471</v>
      </c>
      <c r="B26">
        <v>3</v>
      </c>
      <c r="C26">
        <v>99031</v>
      </c>
      <c r="D26" t="s">
        <v>949</v>
      </c>
      <c r="E26" t="s">
        <v>391</v>
      </c>
      <c r="F26">
        <v>160</v>
      </c>
      <c r="G26">
        <v>44587</v>
      </c>
      <c r="H26" t="s">
        <v>7063</v>
      </c>
      <c r="I26" t="s">
        <v>7062</v>
      </c>
      <c r="J26" t="s">
        <v>4094</v>
      </c>
      <c r="K26" t="s">
        <v>4561</v>
      </c>
    </row>
    <row r="27" spans="1:11" x14ac:dyDescent="0.3">
      <c r="A27">
        <v>4123</v>
      </c>
      <c r="B27">
        <v>3</v>
      </c>
      <c r="C27">
        <v>219228</v>
      </c>
      <c r="D27" t="s">
        <v>949</v>
      </c>
      <c r="E27" t="s">
        <v>87</v>
      </c>
      <c r="F27">
        <v>190</v>
      </c>
      <c r="G27">
        <v>44587</v>
      </c>
      <c r="H27" t="s">
        <v>3227</v>
      </c>
      <c r="I27" t="s">
        <v>7061</v>
      </c>
      <c r="J27" t="s">
        <v>4050</v>
      </c>
      <c r="K27" t="s">
        <v>7060</v>
      </c>
    </row>
    <row r="28" spans="1:11" x14ac:dyDescent="0.3">
      <c r="A28">
        <v>9031</v>
      </c>
      <c r="B28">
        <v>13</v>
      </c>
      <c r="C28">
        <v>99031</v>
      </c>
      <c r="D28" t="s">
        <v>1892</v>
      </c>
      <c r="E28" t="s">
        <v>459</v>
      </c>
      <c r="F28">
        <v>2</v>
      </c>
      <c r="G28">
        <v>44587</v>
      </c>
      <c r="H28" t="s">
        <v>7059</v>
      </c>
      <c r="I28" t="s">
        <v>7058</v>
      </c>
      <c r="J28" t="s">
        <v>6882</v>
      </c>
      <c r="K28" t="s">
        <v>7057</v>
      </c>
    </row>
    <row r="29" spans="1:11" x14ac:dyDescent="0.3">
      <c r="A29">
        <v>9764</v>
      </c>
      <c r="B29">
        <v>13</v>
      </c>
      <c r="C29">
        <v>230829</v>
      </c>
      <c r="D29" t="s">
        <v>949</v>
      </c>
      <c r="E29" t="s">
        <v>493</v>
      </c>
      <c r="F29">
        <v>4</v>
      </c>
      <c r="G29">
        <v>44587</v>
      </c>
      <c r="H29" t="s">
        <v>7056</v>
      </c>
      <c r="I29" t="s">
        <v>7055</v>
      </c>
      <c r="J29" t="s">
        <v>4664</v>
      </c>
      <c r="K29" t="s">
        <v>7054</v>
      </c>
    </row>
    <row r="30" spans="1:11" x14ac:dyDescent="0.3">
      <c r="A30">
        <v>12309</v>
      </c>
      <c r="B30">
        <v>13</v>
      </c>
      <c r="C30">
        <v>99031</v>
      </c>
      <c r="D30" t="s">
        <v>1145</v>
      </c>
      <c r="E30" t="s">
        <v>656</v>
      </c>
      <c r="F30">
        <v>6</v>
      </c>
      <c r="G30">
        <v>44587</v>
      </c>
      <c r="H30" t="s">
        <v>7053</v>
      </c>
      <c r="I30" t="s">
        <v>7052</v>
      </c>
      <c r="J30" t="s">
        <v>7051</v>
      </c>
      <c r="K30" t="s">
        <v>7050</v>
      </c>
    </row>
    <row r="31" spans="1:11" x14ac:dyDescent="0.3">
      <c r="A31">
        <v>9827</v>
      </c>
      <c r="B31">
        <v>13</v>
      </c>
      <c r="C31">
        <v>230876</v>
      </c>
      <c r="D31" t="s">
        <v>949</v>
      </c>
      <c r="E31" t="s">
        <v>496</v>
      </c>
      <c r="F31">
        <v>9</v>
      </c>
      <c r="G31">
        <v>44587</v>
      </c>
      <c r="H31" t="s">
        <v>7049</v>
      </c>
      <c r="I31" t="s">
        <v>7048</v>
      </c>
      <c r="J31" t="s">
        <v>4478</v>
      </c>
      <c r="K31" t="s">
        <v>3991</v>
      </c>
    </row>
    <row r="32" spans="1:11" x14ac:dyDescent="0.3">
      <c r="A32">
        <v>14551</v>
      </c>
      <c r="B32">
        <v>13</v>
      </c>
      <c r="C32">
        <v>233251</v>
      </c>
      <c r="D32" t="s">
        <v>949</v>
      </c>
      <c r="E32" t="s">
        <v>825</v>
      </c>
      <c r="F32">
        <v>11</v>
      </c>
      <c r="G32">
        <v>44587</v>
      </c>
      <c r="H32" t="s">
        <v>7047</v>
      </c>
      <c r="I32" t="s">
        <v>7046</v>
      </c>
      <c r="J32" t="s">
        <v>4062</v>
      </c>
      <c r="K32" t="s">
        <v>3981</v>
      </c>
    </row>
    <row r="33" spans="1:11" x14ac:dyDescent="0.3">
      <c r="A33">
        <v>8549</v>
      </c>
      <c r="B33">
        <v>13</v>
      </c>
      <c r="C33">
        <v>99031</v>
      </c>
      <c r="D33" t="s">
        <v>1882</v>
      </c>
      <c r="E33" t="s">
        <v>428</v>
      </c>
      <c r="F33">
        <v>15</v>
      </c>
      <c r="G33">
        <v>44587</v>
      </c>
      <c r="H33" t="s">
        <v>7045</v>
      </c>
      <c r="I33" t="s">
        <v>7044</v>
      </c>
      <c r="J33" t="s">
        <v>7043</v>
      </c>
      <c r="K33" t="s">
        <v>7042</v>
      </c>
    </row>
    <row r="34" spans="1:11" x14ac:dyDescent="0.3">
      <c r="A34">
        <v>11689</v>
      </c>
      <c r="B34">
        <v>13</v>
      </c>
      <c r="C34">
        <v>99031</v>
      </c>
      <c r="D34" t="s">
        <v>7041</v>
      </c>
      <c r="E34" t="s">
        <v>598</v>
      </c>
      <c r="F34">
        <v>16</v>
      </c>
      <c r="G34">
        <v>44587</v>
      </c>
      <c r="H34" t="s">
        <v>7040</v>
      </c>
      <c r="I34" t="s">
        <v>7039</v>
      </c>
      <c r="J34" t="s">
        <v>5630</v>
      </c>
      <c r="K34" t="s">
        <v>7038</v>
      </c>
    </row>
    <row r="35" spans="1:11" x14ac:dyDescent="0.3">
      <c r="A35">
        <v>4066</v>
      </c>
      <c r="B35">
        <v>13</v>
      </c>
      <c r="C35">
        <v>217914</v>
      </c>
      <c r="D35" t="s">
        <v>949</v>
      </c>
      <c r="E35" t="s">
        <v>70</v>
      </c>
      <c r="F35">
        <v>20</v>
      </c>
      <c r="G35">
        <v>44587</v>
      </c>
      <c r="H35" t="s">
        <v>7037</v>
      </c>
      <c r="I35" t="s">
        <v>5721</v>
      </c>
      <c r="J35" t="s">
        <v>5428</v>
      </c>
      <c r="K35" t="s">
        <v>5212</v>
      </c>
    </row>
    <row r="36" spans="1:11" x14ac:dyDescent="0.3">
      <c r="A36">
        <v>4636</v>
      </c>
      <c r="B36">
        <v>13</v>
      </c>
      <c r="C36">
        <v>228518</v>
      </c>
      <c r="D36" t="s">
        <v>949</v>
      </c>
      <c r="E36" t="s">
        <v>269</v>
      </c>
      <c r="F36">
        <v>25</v>
      </c>
      <c r="G36">
        <v>44587</v>
      </c>
      <c r="H36" t="s">
        <v>7036</v>
      </c>
      <c r="I36" t="s">
        <v>7035</v>
      </c>
      <c r="J36" t="s">
        <v>4892</v>
      </c>
      <c r="K36" t="s">
        <v>5562</v>
      </c>
    </row>
    <row r="37" spans="1:11" x14ac:dyDescent="0.3">
      <c r="A37">
        <v>4596</v>
      </c>
      <c r="B37">
        <v>13</v>
      </c>
      <c r="C37">
        <v>228240</v>
      </c>
      <c r="D37" t="s">
        <v>949</v>
      </c>
      <c r="E37" t="s">
        <v>257</v>
      </c>
      <c r="F37">
        <v>50</v>
      </c>
      <c r="G37">
        <v>44587</v>
      </c>
      <c r="H37" t="s">
        <v>7034</v>
      </c>
      <c r="I37" t="s">
        <v>7033</v>
      </c>
      <c r="J37" t="s">
        <v>7032</v>
      </c>
      <c r="K37" t="s">
        <v>5704</v>
      </c>
    </row>
    <row r="38" spans="1:11" x14ac:dyDescent="0.3">
      <c r="A38">
        <v>4646</v>
      </c>
      <c r="B38">
        <v>13</v>
      </c>
      <c r="C38">
        <v>228632</v>
      </c>
      <c r="D38" t="s">
        <v>949</v>
      </c>
      <c r="E38" t="s">
        <v>275</v>
      </c>
      <c r="F38">
        <v>55</v>
      </c>
      <c r="G38">
        <v>44587</v>
      </c>
      <c r="H38" t="s">
        <v>7031</v>
      </c>
      <c r="I38" t="s">
        <v>7030</v>
      </c>
      <c r="J38" t="s">
        <v>5536</v>
      </c>
      <c r="K38" t="s">
        <v>4130</v>
      </c>
    </row>
    <row r="39" spans="1:11" x14ac:dyDescent="0.3">
      <c r="A39">
        <v>13248</v>
      </c>
      <c r="B39">
        <v>13</v>
      </c>
      <c r="C39">
        <v>228247</v>
      </c>
      <c r="D39" t="s">
        <v>949</v>
      </c>
      <c r="E39" t="s">
        <v>739</v>
      </c>
      <c r="F39">
        <v>56</v>
      </c>
      <c r="G39">
        <v>44587</v>
      </c>
      <c r="H39" t="s">
        <v>7029</v>
      </c>
      <c r="I39" t="s">
        <v>7028</v>
      </c>
      <c r="J39" t="s">
        <v>4858</v>
      </c>
      <c r="K39" t="s">
        <v>4304</v>
      </c>
    </row>
    <row r="40" spans="1:11" x14ac:dyDescent="0.3">
      <c r="A40">
        <v>12068</v>
      </c>
      <c r="B40">
        <v>13</v>
      </c>
      <c r="C40">
        <v>232350</v>
      </c>
      <c r="D40" t="s">
        <v>949</v>
      </c>
      <c r="E40" t="s">
        <v>636</v>
      </c>
      <c r="F40">
        <v>57</v>
      </c>
      <c r="G40">
        <v>44587</v>
      </c>
      <c r="H40" t="s">
        <v>5637</v>
      </c>
      <c r="I40" t="s">
        <v>7027</v>
      </c>
      <c r="J40" t="s">
        <v>3982</v>
      </c>
      <c r="K40" t="s">
        <v>3929</v>
      </c>
    </row>
    <row r="41" spans="1:11" x14ac:dyDescent="0.3">
      <c r="A41">
        <v>4598</v>
      </c>
      <c r="B41">
        <v>13</v>
      </c>
      <c r="C41">
        <v>228242</v>
      </c>
      <c r="D41" t="s">
        <v>949</v>
      </c>
      <c r="E41" t="s">
        <v>258</v>
      </c>
      <c r="F41">
        <v>60</v>
      </c>
      <c r="G41">
        <v>44587</v>
      </c>
      <c r="H41" t="s">
        <v>7026</v>
      </c>
      <c r="I41" t="s">
        <v>7025</v>
      </c>
      <c r="J41" t="s">
        <v>5127</v>
      </c>
      <c r="K41" t="s">
        <v>4006</v>
      </c>
    </row>
    <row r="42" spans="1:11" x14ac:dyDescent="0.3">
      <c r="A42">
        <v>11897</v>
      </c>
      <c r="B42">
        <v>13</v>
      </c>
      <c r="C42">
        <v>231160</v>
      </c>
      <c r="D42" t="s">
        <v>953</v>
      </c>
      <c r="E42" t="s">
        <v>612</v>
      </c>
      <c r="F42">
        <v>72</v>
      </c>
      <c r="G42">
        <v>44587</v>
      </c>
      <c r="H42" t="s">
        <v>7024</v>
      </c>
      <c r="I42" t="s">
        <v>7023</v>
      </c>
      <c r="J42" t="s">
        <v>5167</v>
      </c>
      <c r="K42" t="s">
        <v>3929</v>
      </c>
    </row>
    <row r="43" spans="1:11" x14ac:dyDescent="0.3">
      <c r="A43">
        <v>10153</v>
      </c>
      <c r="B43">
        <v>13</v>
      </c>
      <c r="C43">
        <v>231160</v>
      </c>
      <c r="D43" t="s">
        <v>949</v>
      </c>
      <c r="E43" t="s">
        <v>521</v>
      </c>
      <c r="F43">
        <v>75</v>
      </c>
      <c r="G43">
        <v>44587</v>
      </c>
      <c r="H43" t="s">
        <v>7022</v>
      </c>
      <c r="I43" t="s">
        <v>7021</v>
      </c>
      <c r="J43" t="s">
        <v>4664</v>
      </c>
      <c r="K43" t="s">
        <v>3932</v>
      </c>
    </row>
    <row r="44" spans="1:11" x14ac:dyDescent="0.3">
      <c r="A44">
        <v>4812</v>
      </c>
      <c r="B44">
        <v>13</v>
      </c>
      <c r="C44">
        <v>229489</v>
      </c>
      <c r="D44" t="s">
        <v>949</v>
      </c>
      <c r="E44" t="s">
        <v>350</v>
      </c>
      <c r="F44">
        <v>105</v>
      </c>
      <c r="G44">
        <v>44587</v>
      </c>
      <c r="H44" t="s">
        <v>7020</v>
      </c>
      <c r="I44" t="s">
        <v>7019</v>
      </c>
      <c r="J44" t="s">
        <v>6654</v>
      </c>
      <c r="K44" t="s">
        <v>5459</v>
      </c>
    </row>
    <row r="45" spans="1:11" x14ac:dyDescent="0.3">
      <c r="A45">
        <v>8558</v>
      </c>
      <c r="B45">
        <v>13</v>
      </c>
      <c r="C45">
        <v>99031</v>
      </c>
      <c r="D45" t="s">
        <v>1295</v>
      </c>
      <c r="E45" t="s">
        <v>436</v>
      </c>
      <c r="F45">
        <v>107</v>
      </c>
      <c r="G45">
        <v>44587</v>
      </c>
      <c r="H45" t="s">
        <v>7018</v>
      </c>
      <c r="I45" t="s">
        <v>7017</v>
      </c>
      <c r="J45" t="s">
        <v>4285</v>
      </c>
      <c r="K45" t="s">
        <v>4930</v>
      </c>
    </row>
    <row r="46" spans="1:11" x14ac:dyDescent="0.3">
      <c r="A46">
        <v>12648</v>
      </c>
      <c r="B46">
        <v>13</v>
      </c>
      <c r="C46">
        <v>232688</v>
      </c>
      <c r="D46" t="s">
        <v>949</v>
      </c>
      <c r="E46" t="s">
        <v>698</v>
      </c>
      <c r="F46">
        <v>108</v>
      </c>
      <c r="G46">
        <v>44587</v>
      </c>
      <c r="H46" t="s">
        <v>7016</v>
      </c>
      <c r="I46" t="s">
        <v>7015</v>
      </c>
      <c r="J46" t="s">
        <v>7014</v>
      </c>
      <c r="K46" t="s">
        <v>4275</v>
      </c>
    </row>
    <row r="47" spans="1:11" x14ac:dyDescent="0.3">
      <c r="A47">
        <v>9720</v>
      </c>
      <c r="B47">
        <v>13</v>
      </c>
      <c r="C47">
        <v>230795</v>
      </c>
      <c r="D47" t="s">
        <v>949</v>
      </c>
      <c r="E47" t="s">
        <v>491</v>
      </c>
      <c r="F47">
        <v>109</v>
      </c>
      <c r="G47">
        <v>44587</v>
      </c>
      <c r="H47" t="s">
        <v>7013</v>
      </c>
      <c r="I47" t="s">
        <v>7012</v>
      </c>
      <c r="J47" t="s">
        <v>7011</v>
      </c>
      <c r="K47" t="s">
        <v>4207</v>
      </c>
    </row>
    <row r="48" spans="1:11" x14ac:dyDescent="0.3">
      <c r="A48">
        <v>4038</v>
      </c>
      <c r="B48">
        <v>13</v>
      </c>
      <c r="C48">
        <v>216454</v>
      </c>
      <c r="D48" t="s">
        <v>949</v>
      </c>
      <c r="E48" t="s">
        <v>60</v>
      </c>
      <c r="F48">
        <v>111</v>
      </c>
      <c r="G48">
        <v>44587</v>
      </c>
      <c r="H48" t="s">
        <v>7010</v>
      </c>
      <c r="I48" t="s">
        <v>7009</v>
      </c>
      <c r="J48" t="s">
        <v>7008</v>
      </c>
      <c r="K48" t="s">
        <v>6795</v>
      </c>
    </row>
    <row r="49" spans="1:11" x14ac:dyDescent="0.3">
      <c r="A49">
        <v>8648</v>
      </c>
      <c r="B49">
        <v>13</v>
      </c>
      <c r="C49">
        <v>99031</v>
      </c>
      <c r="D49" t="s">
        <v>1847</v>
      </c>
      <c r="E49" t="s">
        <v>442</v>
      </c>
      <c r="F49">
        <v>115</v>
      </c>
      <c r="G49">
        <v>44587</v>
      </c>
      <c r="H49" t="s">
        <v>7007</v>
      </c>
      <c r="I49" t="s">
        <v>4116</v>
      </c>
      <c r="J49" t="s">
        <v>7006</v>
      </c>
      <c r="K49" t="s">
        <v>4224</v>
      </c>
    </row>
    <row r="50" spans="1:11" x14ac:dyDescent="0.3">
      <c r="A50">
        <v>12309</v>
      </c>
      <c r="B50">
        <v>13</v>
      </c>
      <c r="C50">
        <v>99031</v>
      </c>
      <c r="D50" t="s">
        <v>1145</v>
      </c>
      <c r="E50" t="s">
        <v>656</v>
      </c>
      <c r="F50">
        <v>9999</v>
      </c>
      <c r="G50">
        <v>44587</v>
      </c>
      <c r="H50" t="s">
        <v>3624</v>
      </c>
      <c r="I50" t="s">
        <v>3624</v>
      </c>
      <c r="J50" t="s">
        <v>3903</v>
      </c>
      <c r="K50" t="s">
        <v>3903</v>
      </c>
    </row>
    <row r="51" spans="1:11" x14ac:dyDescent="0.3">
      <c r="A51">
        <v>4432</v>
      </c>
      <c r="B51">
        <v>13</v>
      </c>
      <c r="C51">
        <v>226079</v>
      </c>
      <c r="D51" t="s">
        <v>949</v>
      </c>
      <c r="E51" t="s">
        <v>200</v>
      </c>
      <c r="F51">
        <v>9999</v>
      </c>
      <c r="G51">
        <v>44587</v>
      </c>
      <c r="H51" t="s">
        <v>7005</v>
      </c>
      <c r="I51" t="s">
        <v>7004</v>
      </c>
      <c r="J51" t="s">
        <v>3908</v>
      </c>
      <c r="K51" t="s">
        <v>7003</v>
      </c>
    </row>
    <row r="52" spans="1:11" x14ac:dyDescent="0.3">
      <c r="A52">
        <v>14161</v>
      </c>
      <c r="B52">
        <v>23</v>
      </c>
      <c r="C52">
        <v>99117</v>
      </c>
      <c r="D52" t="s">
        <v>1059</v>
      </c>
      <c r="E52" t="s">
        <v>787</v>
      </c>
      <c r="F52">
        <v>10</v>
      </c>
      <c r="G52">
        <v>44587</v>
      </c>
      <c r="H52" t="s">
        <v>7002</v>
      </c>
      <c r="I52" t="s">
        <v>7001</v>
      </c>
      <c r="J52" t="s">
        <v>7000</v>
      </c>
      <c r="K52" t="s">
        <v>3903</v>
      </c>
    </row>
    <row r="53" spans="1:11" x14ac:dyDescent="0.3">
      <c r="A53">
        <v>14758</v>
      </c>
      <c r="B53">
        <v>23</v>
      </c>
      <c r="C53">
        <v>233338</v>
      </c>
      <c r="D53" t="s">
        <v>949</v>
      </c>
      <c r="E53" t="s">
        <v>854</v>
      </c>
      <c r="F53">
        <v>15</v>
      </c>
      <c r="G53">
        <v>44587</v>
      </c>
      <c r="H53" t="s">
        <v>6999</v>
      </c>
      <c r="I53" t="s">
        <v>6998</v>
      </c>
      <c r="J53" t="s">
        <v>4432</v>
      </c>
      <c r="K53" t="s">
        <v>4617</v>
      </c>
    </row>
    <row r="54" spans="1:11" x14ac:dyDescent="0.3">
      <c r="A54">
        <v>14109</v>
      </c>
      <c r="B54">
        <v>23</v>
      </c>
      <c r="C54">
        <v>233071</v>
      </c>
      <c r="D54" t="s">
        <v>949</v>
      </c>
      <c r="E54" t="s">
        <v>783</v>
      </c>
      <c r="F54">
        <v>20</v>
      </c>
      <c r="G54">
        <v>44587</v>
      </c>
      <c r="H54" t="s">
        <v>6997</v>
      </c>
      <c r="I54" t="s">
        <v>3509</v>
      </c>
      <c r="J54" t="s">
        <v>6996</v>
      </c>
      <c r="K54" t="s">
        <v>5627</v>
      </c>
    </row>
    <row r="55" spans="1:11" x14ac:dyDescent="0.3">
      <c r="A55">
        <v>13632</v>
      </c>
      <c r="B55">
        <v>23</v>
      </c>
      <c r="C55">
        <v>99103</v>
      </c>
      <c r="D55" t="s">
        <v>999</v>
      </c>
      <c r="E55" t="s">
        <v>757</v>
      </c>
      <c r="F55">
        <v>30</v>
      </c>
      <c r="G55">
        <v>44587</v>
      </c>
      <c r="H55" t="s">
        <v>6995</v>
      </c>
      <c r="I55" t="s">
        <v>6994</v>
      </c>
      <c r="J55" t="s">
        <v>5001</v>
      </c>
      <c r="K55" t="s">
        <v>6993</v>
      </c>
    </row>
    <row r="56" spans="1:11" x14ac:dyDescent="0.3">
      <c r="A56">
        <v>8555</v>
      </c>
      <c r="B56">
        <v>23</v>
      </c>
      <c r="C56">
        <v>99031</v>
      </c>
      <c r="D56" t="s">
        <v>1838</v>
      </c>
      <c r="E56" t="s">
        <v>434</v>
      </c>
      <c r="F56">
        <v>40</v>
      </c>
      <c r="G56">
        <v>44587</v>
      </c>
      <c r="H56" t="s">
        <v>6992</v>
      </c>
      <c r="I56" t="s">
        <v>3500</v>
      </c>
      <c r="J56" t="s">
        <v>4923</v>
      </c>
      <c r="K56" t="s">
        <v>5065</v>
      </c>
    </row>
    <row r="57" spans="1:11" x14ac:dyDescent="0.3">
      <c r="A57">
        <v>4559</v>
      </c>
      <c r="B57">
        <v>23</v>
      </c>
      <c r="C57">
        <v>99063</v>
      </c>
      <c r="D57" t="s">
        <v>1224</v>
      </c>
      <c r="E57" t="s">
        <v>183</v>
      </c>
      <c r="F57">
        <v>41</v>
      </c>
      <c r="G57">
        <v>44587</v>
      </c>
      <c r="H57" t="s">
        <v>6991</v>
      </c>
      <c r="I57" t="s">
        <v>6990</v>
      </c>
      <c r="J57" t="s">
        <v>5025</v>
      </c>
      <c r="K57" t="s">
        <v>4014</v>
      </c>
    </row>
    <row r="58" spans="1:11" x14ac:dyDescent="0.3">
      <c r="A58">
        <v>4339</v>
      </c>
      <c r="B58">
        <v>23</v>
      </c>
      <c r="C58">
        <v>99058</v>
      </c>
      <c r="D58" t="s">
        <v>1127</v>
      </c>
      <c r="E58" t="s">
        <v>170</v>
      </c>
      <c r="F58">
        <v>50</v>
      </c>
      <c r="G58">
        <v>44587</v>
      </c>
      <c r="H58" t="s">
        <v>6989</v>
      </c>
      <c r="I58" t="s">
        <v>3795</v>
      </c>
      <c r="J58" t="s">
        <v>4942</v>
      </c>
      <c r="K58" t="s">
        <v>4455</v>
      </c>
    </row>
    <row r="59" spans="1:11" x14ac:dyDescent="0.3">
      <c r="A59">
        <v>4415</v>
      </c>
      <c r="B59">
        <v>23</v>
      </c>
      <c r="C59">
        <v>99058</v>
      </c>
      <c r="D59" t="s">
        <v>1104</v>
      </c>
      <c r="E59" t="s">
        <v>194</v>
      </c>
      <c r="F59">
        <v>60</v>
      </c>
      <c r="G59">
        <v>44587</v>
      </c>
      <c r="H59" t="s">
        <v>6988</v>
      </c>
      <c r="I59" t="s">
        <v>6987</v>
      </c>
      <c r="J59" t="s">
        <v>6563</v>
      </c>
      <c r="K59" t="s">
        <v>4083</v>
      </c>
    </row>
    <row r="60" spans="1:11" x14ac:dyDescent="0.3">
      <c r="A60">
        <v>4162</v>
      </c>
      <c r="B60">
        <v>23</v>
      </c>
      <c r="C60">
        <v>99061</v>
      </c>
      <c r="D60" t="s">
        <v>1830</v>
      </c>
      <c r="E60" t="s">
        <v>104</v>
      </c>
      <c r="F60">
        <v>70</v>
      </c>
      <c r="G60">
        <v>44587</v>
      </c>
      <c r="H60" t="s">
        <v>3493</v>
      </c>
      <c r="I60" t="s">
        <v>6986</v>
      </c>
      <c r="J60" t="s">
        <v>6985</v>
      </c>
      <c r="K60" t="s">
        <v>3966</v>
      </c>
    </row>
    <row r="61" spans="1:11" x14ac:dyDescent="0.3">
      <c r="A61">
        <v>14622</v>
      </c>
      <c r="B61">
        <v>23</v>
      </c>
      <c r="C61">
        <v>99140</v>
      </c>
      <c r="D61" t="s">
        <v>1055</v>
      </c>
      <c r="E61" t="s">
        <v>834</v>
      </c>
      <c r="F61">
        <v>80</v>
      </c>
      <c r="G61">
        <v>44587</v>
      </c>
      <c r="H61" t="s">
        <v>6984</v>
      </c>
      <c r="I61" t="s">
        <v>6983</v>
      </c>
      <c r="J61" t="s">
        <v>6982</v>
      </c>
      <c r="K61" t="s">
        <v>6586</v>
      </c>
    </row>
    <row r="62" spans="1:11" x14ac:dyDescent="0.3">
      <c r="A62">
        <v>12814</v>
      </c>
      <c r="B62">
        <v>23</v>
      </c>
      <c r="C62">
        <v>232763</v>
      </c>
      <c r="D62" t="s">
        <v>1154</v>
      </c>
      <c r="E62" t="s">
        <v>717</v>
      </c>
      <c r="F62">
        <v>90</v>
      </c>
      <c r="G62">
        <v>44587</v>
      </c>
      <c r="H62" t="s">
        <v>6981</v>
      </c>
      <c r="I62" t="s">
        <v>6980</v>
      </c>
      <c r="J62" t="s">
        <v>6979</v>
      </c>
      <c r="K62" t="s">
        <v>4356</v>
      </c>
    </row>
    <row r="63" spans="1:11" x14ac:dyDescent="0.3">
      <c r="A63">
        <v>12782</v>
      </c>
      <c r="B63">
        <v>23</v>
      </c>
      <c r="C63">
        <v>232763</v>
      </c>
      <c r="D63" t="s">
        <v>949</v>
      </c>
      <c r="E63" t="s">
        <v>712</v>
      </c>
      <c r="F63">
        <v>90</v>
      </c>
      <c r="G63">
        <v>44587</v>
      </c>
      <c r="H63" t="s">
        <v>6978</v>
      </c>
      <c r="I63" t="s">
        <v>2191</v>
      </c>
      <c r="J63" t="s">
        <v>6977</v>
      </c>
      <c r="K63" t="s">
        <v>3981</v>
      </c>
    </row>
    <row r="64" spans="1:11" x14ac:dyDescent="0.3">
      <c r="A64">
        <v>10144</v>
      </c>
      <c r="B64">
        <v>23</v>
      </c>
      <c r="C64">
        <v>231154</v>
      </c>
      <c r="D64" t="s">
        <v>949</v>
      </c>
      <c r="E64" t="s">
        <v>519</v>
      </c>
      <c r="F64">
        <v>95</v>
      </c>
      <c r="G64">
        <v>44587</v>
      </c>
      <c r="H64" t="s">
        <v>6976</v>
      </c>
      <c r="I64" t="s">
        <v>6975</v>
      </c>
      <c r="J64" t="s">
        <v>4769</v>
      </c>
      <c r="K64" t="s">
        <v>6082</v>
      </c>
    </row>
    <row r="65" spans="1:11" x14ac:dyDescent="0.3">
      <c r="A65">
        <v>4164</v>
      </c>
      <c r="B65">
        <v>23</v>
      </c>
      <c r="C65">
        <v>99061</v>
      </c>
      <c r="D65" t="s">
        <v>1238</v>
      </c>
      <c r="E65" t="s">
        <v>105</v>
      </c>
      <c r="F65">
        <v>100</v>
      </c>
      <c r="G65">
        <v>44587</v>
      </c>
      <c r="H65" t="s">
        <v>6683</v>
      </c>
      <c r="I65" t="s">
        <v>6974</v>
      </c>
      <c r="J65" t="s">
        <v>6973</v>
      </c>
      <c r="K65" t="s">
        <v>4006</v>
      </c>
    </row>
    <row r="66" spans="1:11" x14ac:dyDescent="0.3">
      <c r="A66">
        <v>4416</v>
      </c>
      <c r="B66">
        <v>23</v>
      </c>
      <c r="C66">
        <v>99058</v>
      </c>
      <c r="D66" t="s">
        <v>1000</v>
      </c>
      <c r="E66" t="s">
        <v>195</v>
      </c>
      <c r="F66">
        <v>110</v>
      </c>
      <c r="G66">
        <v>44587</v>
      </c>
      <c r="H66" t="s">
        <v>6972</v>
      </c>
      <c r="I66" t="s">
        <v>6971</v>
      </c>
      <c r="J66" t="s">
        <v>6970</v>
      </c>
      <c r="K66" t="s">
        <v>6560</v>
      </c>
    </row>
    <row r="67" spans="1:11" x14ac:dyDescent="0.3">
      <c r="A67">
        <v>11881</v>
      </c>
      <c r="B67">
        <v>23</v>
      </c>
      <c r="C67">
        <v>99058</v>
      </c>
      <c r="D67" t="s">
        <v>1384</v>
      </c>
      <c r="E67" t="s">
        <v>605</v>
      </c>
      <c r="F67">
        <v>120</v>
      </c>
      <c r="G67">
        <v>44587</v>
      </c>
      <c r="H67" t="s">
        <v>6969</v>
      </c>
      <c r="I67" t="s">
        <v>6968</v>
      </c>
      <c r="J67" t="s">
        <v>6967</v>
      </c>
      <c r="K67" t="s">
        <v>4351</v>
      </c>
    </row>
    <row r="68" spans="1:11" x14ac:dyDescent="0.3">
      <c r="A68">
        <v>4697</v>
      </c>
      <c r="B68">
        <v>23</v>
      </c>
      <c r="C68">
        <v>229008</v>
      </c>
      <c r="D68" t="s">
        <v>949</v>
      </c>
      <c r="E68" t="s">
        <v>294</v>
      </c>
      <c r="F68">
        <v>130</v>
      </c>
      <c r="G68">
        <v>44587</v>
      </c>
      <c r="H68" t="s">
        <v>6966</v>
      </c>
      <c r="I68" t="s">
        <v>6965</v>
      </c>
      <c r="J68" t="s">
        <v>5429</v>
      </c>
      <c r="K68" t="s">
        <v>5230</v>
      </c>
    </row>
    <row r="69" spans="1:11" x14ac:dyDescent="0.3">
      <c r="A69">
        <v>11140</v>
      </c>
      <c r="B69">
        <v>23</v>
      </c>
      <c r="C69">
        <v>231791</v>
      </c>
      <c r="D69" t="s">
        <v>949</v>
      </c>
      <c r="E69" t="s">
        <v>558</v>
      </c>
      <c r="F69">
        <v>140</v>
      </c>
      <c r="G69">
        <v>44587</v>
      </c>
      <c r="H69" t="s">
        <v>3034</v>
      </c>
      <c r="I69" t="s">
        <v>6964</v>
      </c>
      <c r="J69" t="s">
        <v>4150</v>
      </c>
      <c r="K69" t="s">
        <v>5536</v>
      </c>
    </row>
    <row r="70" spans="1:11" x14ac:dyDescent="0.3">
      <c r="A70">
        <v>10505</v>
      </c>
      <c r="B70">
        <v>23</v>
      </c>
      <c r="C70">
        <v>231446</v>
      </c>
      <c r="D70" t="s">
        <v>949</v>
      </c>
      <c r="E70" t="s">
        <v>538</v>
      </c>
      <c r="F70">
        <v>150</v>
      </c>
      <c r="G70">
        <v>44587</v>
      </c>
      <c r="H70" t="s">
        <v>6963</v>
      </c>
      <c r="I70" t="s">
        <v>6962</v>
      </c>
      <c r="J70" t="s">
        <v>5308</v>
      </c>
      <c r="K70" t="s">
        <v>6176</v>
      </c>
    </row>
    <row r="71" spans="1:11" x14ac:dyDescent="0.3">
      <c r="A71">
        <v>12168</v>
      </c>
      <c r="B71">
        <v>23</v>
      </c>
      <c r="C71">
        <v>232410</v>
      </c>
      <c r="D71" t="s">
        <v>949</v>
      </c>
      <c r="E71" t="s">
        <v>645</v>
      </c>
      <c r="F71">
        <v>160</v>
      </c>
      <c r="G71">
        <v>44587</v>
      </c>
      <c r="H71" t="s">
        <v>6961</v>
      </c>
      <c r="I71" t="s">
        <v>6960</v>
      </c>
      <c r="J71" t="s">
        <v>5196</v>
      </c>
      <c r="K71" t="s">
        <v>6743</v>
      </c>
    </row>
    <row r="72" spans="1:11" x14ac:dyDescent="0.3">
      <c r="A72">
        <v>13106</v>
      </c>
      <c r="B72">
        <v>23</v>
      </c>
      <c r="C72">
        <v>99161</v>
      </c>
      <c r="D72" t="s">
        <v>1238</v>
      </c>
      <c r="E72" t="s">
        <v>734</v>
      </c>
      <c r="F72">
        <v>181</v>
      </c>
      <c r="G72">
        <v>44587</v>
      </c>
      <c r="H72" t="s">
        <v>6959</v>
      </c>
      <c r="I72" t="s">
        <v>6958</v>
      </c>
      <c r="J72" t="s">
        <v>3982</v>
      </c>
      <c r="K72" t="s">
        <v>3929</v>
      </c>
    </row>
    <row r="73" spans="1:11" x14ac:dyDescent="0.3">
      <c r="A73">
        <v>11255</v>
      </c>
      <c r="B73">
        <v>23</v>
      </c>
      <c r="C73">
        <v>99058</v>
      </c>
      <c r="D73" t="s">
        <v>1370</v>
      </c>
      <c r="E73" t="s">
        <v>565</v>
      </c>
      <c r="F73">
        <v>190</v>
      </c>
      <c r="G73">
        <v>44587</v>
      </c>
      <c r="H73" t="s">
        <v>6957</v>
      </c>
      <c r="I73" t="s">
        <v>6956</v>
      </c>
      <c r="J73" t="s">
        <v>4376</v>
      </c>
      <c r="K73" t="s">
        <v>5408</v>
      </c>
    </row>
    <row r="74" spans="1:11" x14ac:dyDescent="0.3">
      <c r="A74">
        <v>4238</v>
      </c>
      <c r="B74">
        <v>23</v>
      </c>
      <c r="C74">
        <v>222252</v>
      </c>
      <c r="D74" t="s">
        <v>949</v>
      </c>
      <c r="E74" t="s">
        <v>132</v>
      </c>
      <c r="F74">
        <v>200</v>
      </c>
      <c r="G74">
        <v>44587</v>
      </c>
      <c r="H74" t="s">
        <v>6955</v>
      </c>
      <c r="I74" t="s">
        <v>6954</v>
      </c>
      <c r="J74" t="s">
        <v>6953</v>
      </c>
      <c r="K74" t="s">
        <v>4923</v>
      </c>
    </row>
    <row r="75" spans="1:11" x14ac:dyDescent="0.3">
      <c r="A75">
        <v>4271</v>
      </c>
      <c r="B75">
        <v>23</v>
      </c>
      <c r="C75">
        <v>99033</v>
      </c>
      <c r="D75" t="s">
        <v>1668</v>
      </c>
      <c r="E75" t="s">
        <v>143</v>
      </c>
      <c r="F75">
        <v>210</v>
      </c>
      <c r="G75">
        <v>44587</v>
      </c>
      <c r="H75" t="s">
        <v>6952</v>
      </c>
      <c r="I75" t="s">
        <v>6951</v>
      </c>
      <c r="J75" t="s">
        <v>6045</v>
      </c>
      <c r="K75" t="s">
        <v>3913</v>
      </c>
    </row>
    <row r="76" spans="1:11" x14ac:dyDescent="0.3">
      <c r="A76">
        <v>12277</v>
      </c>
      <c r="B76">
        <v>23</v>
      </c>
      <c r="C76">
        <v>232468</v>
      </c>
      <c r="D76" t="s">
        <v>949</v>
      </c>
      <c r="E76" t="s">
        <v>653</v>
      </c>
      <c r="F76">
        <v>220</v>
      </c>
      <c r="G76">
        <v>44587</v>
      </c>
      <c r="H76" t="s">
        <v>6950</v>
      </c>
      <c r="I76" t="s">
        <v>6949</v>
      </c>
      <c r="J76" t="s">
        <v>6948</v>
      </c>
      <c r="K76" t="s">
        <v>5422</v>
      </c>
    </row>
    <row r="77" spans="1:11" x14ac:dyDescent="0.3">
      <c r="A77">
        <v>10940</v>
      </c>
      <c r="B77">
        <v>23</v>
      </c>
      <c r="C77">
        <v>231700</v>
      </c>
      <c r="D77" t="s">
        <v>949</v>
      </c>
      <c r="E77" t="s">
        <v>555</v>
      </c>
      <c r="F77">
        <v>230</v>
      </c>
      <c r="G77">
        <v>44587</v>
      </c>
      <c r="H77" t="s">
        <v>6947</v>
      </c>
      <c r="I77" t="s">
        <v>6946</v>
      </c>
      <c r="J77" t="s">
        <v>6945</v>
      </c>
      <c r="K77" t="s">
        <v>5324</v>
      </c>
    </row>
    <row r="78" spans="1:11" x14ac:dyDescent="0.3">
      <c r="A78">
        <v>14087</v>
      </c>
      <c r="B78">
        <v>23</v>
      </c>
      <c r="C78">
        <v>233059</v>
      </c>
      <c r="D78" t="s">
        <v>949</v>
      </c>
      <c r="E78" t="s">
        <v>781</v>
      </c>
      <c r="F78">
        <v>240</v>
      </c>
      <c r="G78">
        <v>44587</v>
      </c>
      <c r="H78" t="s">
        <v>6944</v>
      </c>
      <c r="I78" t="s">
        <v>6943</v>
      </c>
      <c r="J78" t="s">
        <v>6226</v>
      </c>
      <c r="K78" t="s">
        <v>6942</v>
      </c>
    </row>
    <row r="79" spans="1:11" x14ac:dyDescent="0.3">
      <c r="A79">
        <v>14602</v>
      </c>
      <c r="B79">
        <v>23</v>
      </c>
      <c r="C79">
        <v>233276</v>
      </c>
      <c r="D79" t="s">
        <v>949</v>
      </c>
      <c r="E79" t="s">
        <v>829</v>
      </c>
      <c r="F79">
        <v>280</v>
      </c>
      <c r="G79">
        <v>44587</v>
      </c>
      <c r="H79" t="s">
        <v>6941</v>
      </c>
      <c r="I79" t="s">
        <v>6940</v>
      </c>
      <c r="J79" t="s">
        <v>6939</v>
      </c>
      <c r="K79" t="s">
        <v>6716</v>
      </c>
    </row>
    <row r="80" spans="1:11" x14ac:dyDescent="0.3">
      <c r="A80">
        <v>12651</v>
      </c>
      <c r="B80">
        <v>23</v>
      </c>
      <c r="C80">
        <v>232691</v>
      </c>
      <c r="D80" t="s">
        <v>949</v>
      </c>
      <c r="E80" t="s">
        <v>699</v>
      </c>
      <c r="F80">
        <v>285</v>
      </c>
      <c r="G80">
        <v>44587</v>
      </c>
      <c r="H80" t="s">
        <v>6938</v>
      </c>
      <c r="I80" t="s">
        <v>6937</v>
      </c>
      <c r="J80" t="s">
        <v>6936</v>
      </c>
      <c r="K80" t="s">
        <v>3981</v>
      </c>
    </row>
    <row r="81" spans="1:11" x14ac:dyDescent="0.3">
      <c r="A81">
        <v>12594</v>
      </c>
      <c r="B81">
        <v>23</v>
      </c>
      <c r="C81">
        <v>232646</v>
      </c>
      <c r="D81" t="s">
        <v>949</v>
      </c>
      <c r="E81" t="s">
        <v>696</v>
      </c>
      <c r="F81">
        <v>290</v>
      </c>
      <c r="G81">
        <v>44587</v>
      </c>
      <c r="H81" t="s">
        <v>6935</v>
      </c>
      <c r="I81" t="s">
        <v>6934</v>
      </c>
      <c r="J81" t="s">
        <v>3932</v>
      </c>
      <c r="K81" t="s">
        <v>3977</v>
      </c>
    </row>
    <row r="82" spans="1:11" x14ac:dyDescent="0.3">
      <c r="A82">
        <v>4284</v>
      </c>
      <c r="B82">
        <v>23</v>
      </c>
      <c r="C82">
        <v>222631</v>
      </c>
      <c r="D82" t="s">
        <v>949</v>
      </c>
      <c r="E82" t="s">
        <v>152</v>
      </c>
      <c r="F82">
        <v>320</v>
      </c>
      <c r="G82">
        <v>44587</v>
      </c>
      <c r="H82" t="s">
        <v>6933</v>
      </c>
      <c r="I82" t="s">
        <v>6932</v>
      </c>
      <c r="J82" t="s">
        <v>4735</v>
      </c>
      <c r="K82" t="s">
        <v>4578</v>
      </c>
    </row>
    <row r="83" spans="1:11" x14ac:dyDescent="0.3">
      <c r="A83">
        <v>14576</v>
      </c>
      <c r="B83">
        <v>23</v>
      </c>
      <c r="C83">
        <v>233260</v>
      </c>
      <c r="D83" t="s">
        <v>949</v>
      </c>
      <c r="E83" t="s">
        <v>827</v>
      </c>
      <c r="F83">
        <v>9999</v>
      </c>
      <c r="G83">
        <v>44587</v>
      </c>
      <c r="H83" t="s">
        <v>4436</v>
      </c>
      <c r="I83" t="s">
        <v>6537</v>
      </c>
      <c r="J83" t="s">
        <v>4176</v>
      </c>
      <c r="K83" t="s">
        <v>5004</v>
      </c>
    </row>
    <row r="84" spans="1:11" x14ac:dyDescent="0.3">
      <c r="A84">
        <v>14795</v>
      </c>
      <c r="B84">
        <v>31</v>
      </c>
      <c r="C84">
        <v>99149</v>
      </c>
      <c r="D84" t="s">
        <v>953</v>
      </c>
      <c r="E84" t="s">
        <v>856</v>
      </c>
      <c r="F84">
        <v>9999</v>
      </c>
      <c r="G84">
        <v>44587</v>
      </c>
      <c r="H84" t="s">
        <v>3624</v>
      </c>
      <c r="I84" t="s">
        <v>3624</v>
      </c>
      <c r="J84" t="s">
        <v>3903</v>
      </c>
      <c r="K84" t="s">
        <v>3903</v>
      </c>
    </row>
    <row r="85" spans="1:11" x14ac:dyDescent="0.3">
      <c r="A85">
        <v>13199</v>
      </c>
      <c r="B85">
        <v>32</v>
      </c>
      <c r="C85">
        <v>99097</v>
      </c>
      <c r="D85" t="s">
        <v>1542</v>
      </c>
      <c r="E85" t="s">
        <v>737</v>
      </c>
      <c r="F85">
        <v>1</v>
      </c>
      <c r="G85">
        <v>44587</v>
      </c>
      <c r="H85" t="s">
        <v>3215</v>
      </c>
      <c r="I85" t="s">
        <v>6931</v>
      </c>
      <c r="J85" t="s">
        <v>6930</v>
      </c>
      <c r="K85" t="s">
        <v>6524</v>
      </c>
    </row>
    <row r="86" spans="1:11" x14ac:dyDescent="0.3">
      <c r="A86">
        <v>14193</v>
      </c>
      <c r="B86">
        <v>32</v>
      </c>
      <c r="C86">
        <v>99117</v>
      </c>
      <c r="D86" t="s">
        <v>1781</v>
      </c>
      <c r="E86" t="s">
        <v>797</v>
      </c>
      <c r="F86">
        <v>5</v>
      </c>
      <c r="G86">
        <v>44587</v>
      </c>
      <c r="H86" t="s">
        <v>6929</v>
      </c>
      <c r="I86" t="s">
        <v>6928</v>
      </c>
      <c r="J86" t="s">
        <v>6927</v>
      </c>
      <c r="K86" t="s">
        <v>6926</v>
      </c>
    </row>
    <row r="87" spans="1:11" x14ac:dyDescent="0.3">
      <c r="A87">
        <v>8542</v>
      </c>
      <c r="B87">
        <v>32</v>
      </c>
      <c r="C87">
        <v>99031</v>
      </c>
      <c r="D87" t="s">
        <v>1778</v>
      </c>
      <c r="E87" t="s">
        <v>422</v>
      </c>
      <c r="F87">
        <v>18</v>
      </c>
      <c r="G87">
        <v>44587</v>
      </c>
      <c r="H87" t="s">
        <v>6925</v>
      </c>
      <c r="I87" t="s">
        <v>6924</v>
      </c>
      <c r="J87" t="s">
        <v>6923</v>
      </c>
      <c r="K87" t="s">
        <v>5328</v>
      </c>
    </row>
    <row r="88" spans="1:11" x14ac:dyDescent="0.3">
      <c r="A88">
        <v>13635</v>
      </c>
      <c r="B88">
        <v>32</v>
      </c>
      <c r="C88">
        <v>99103</v>
      </c>
      <c r="D88" t="s">
        <v>1773</v>
      </c>
      <c r="E88" t="s">
        <v>759</v>
      </c>
      <c r="F88">
        <v>21</v>
      </c>
      <c r="G88">
        <v>44587</v>
      </c>
      <c r="H88" t="s">
        <v>6922</v>
      </c>
      <c r="I88" t="s">
        <v>6921</v>
      </c>
      <c r="J88" t="s">
        <v>4379</v>
      </c>
      <c r="K88" t="s">
        <v>6076</v>
      </c>
    </row>
    <row r="89" spans="1:11" x14ac:dyDescent="0.3">
      <c r="A89">
        <v>13633</v>
      </c>
      <c r="B89">
        <v>32</v>
      </c>
      <c r="C89">
        <v>99103</v>
      </c>
      <c r="D89" t="s">
        <v>1127</v>
      </c>
      <c r="E89" t="s">
        <v>758</v>
      </c>
      <c r="F89">
        <v>22</v>
      </c>
      <c r="G89">
        <v>44587</v>
      </c>
      <c r="H89" t="s">
        <v>6920</v>
      </c>
      <c r="I89" t="s">
        <v>6919</v>
      </c>
      <c r="J89" t="s">
        <v>6404</v>
      </c>
      <c r="K89" t="s">
        <v>4304</v>
      </c>
    </row>
    <row r="90" spans="1:11" x14ac:dyDescent="0.3">
      <c r="A90">
        <v>9021</v>
      </c>
      <c r="B90">
        <v>32</v>
      </c>
      <c r="C90">
        <v>230224</v>
      </c>
      <c r="D90" t="s">
        <v>949</v>
      </c>
      <c r="E90" t="s">
        <v>458</v>
      </c>
      <c r="F90">
        <v>23</v>
      </c>
      <c r="G90">
        <v>44587</v>
      </c>
      <c r="H90" t="s">
        <v>6918</v>
      </c>
      <c r="I90" t="s">
        <v>6917</v>
      </c>
      <c r="J90" t="s">
        <v>6916</v>
      </c>
      <c r="K90" t="s">
        <v>6743</v>
      </c>
    </row>
    <row r="91" spans="1:11" x14ac:dyDescent="0.3">
      <c r="A91">
        <v>4095</v>
      </c>
      <c r="B91">
        <v>32</v>
      </c>
      <c r="C91">
        <v>99049</v>
      </c>
      <c r="D91" t="s">
        <v>949</v>
      </c>
      <c r="E91" t="s">
        <v>78</v>
      </c>
      <c r="F91">
        <v>25</v>
      </c>
      <c r="G91">
        <v>44587</v>
      </c>
      <c r="H91" t="s">
        <v>6915</v>
      </c>
      <c r="I91" t="s">
        <v>6914</v>
      </c>
      <c r="J91" t="s">
        <v>3921</v>
      </c>
      <c r="K91" t="s">
        <v>6913</v>
      </c>
    </row>
    <row r="92" spans="1:11" x14ac:dyDescent="0.3">
      <c r="A92">
        <v>4095</v>
      </c>
      <c r="B92">
        <v>32</v>
      </c>
      <c r="C92">
        <v>99049</v>
      </c>
      <c r="D92" t="s">
        <v>949</v>
      </c>
      <c r="E92" t="s">
        <v>78</v>
      </c>
      <c r="F92">
        <v>25</v>
      </c>
      <c r="G92">
        <v>44587</v>
      </c>
      <c r="H92" t="s">
        <v>6912</v>
      </c>
      <c r="I92" t="s">
        <v>6911</v>
      </c>
      <c r="J92" t="s">
        <v>4232</v>
      </c>
      <c r="K92" t="s">
        <v>4235</v>
      </c>
    </row>
    <row r="93" spans="1:11" x14ac:dyDescent="0.3">
      <c r="A93">
        <v>10651</v>
      </c>
      <c r="B93">
        <v>32</v>
      </c>
      <c r="C93">
        <v>99049</v>
      </c>
      <c r="D93" t="s">
        <v>1121</v>
      </c>
      <c r="E93" t="s">
        <v>543</v>
      </c>
      <c r="F93">
        <v>30</v>
      </c>
      <c r="G93">
        <v>44587</v>
      </c>
      <c r="H93" t="s">
        <v>6910</v>
      </c>
      <c r="I93" t="s">
        <v>6909</v>
      </c>
      <c r="J93" t="s">
        <v>3981</v>
      </c>
      <c r="K93" t="s">
        <v>4014</v>
      </c>
    </row>
    <row r="94" spans="1:11" x14ac:dyDescent="0.3">
      <c r="A94">
        <v>10594</v>
      </c>
      <c r="B94">
        <v>32</v>
      </c>
      <c r="C94">
        <v>99049</v>
      </c>
      <c r="D94" t="s">
        <v>1173</v>
      </c>
      <c r="E94" t="s">
        <v>542</v>
      </c>
      <c r="F94">
        <v>31</v>
      </c>
      <c r="G94">
        <v>44587</v>
      </c>
      <c r="H94" t="s">
        <v>6908</v>
      </c>
      <c r="I94" t="s">
        <v>6907</v>
      </c>
      <c r="J94" t="s">
        <v>6906</v>
      </c>
      <c r="K94" t="s">
        <v>4235</v>
      </c>
    </row>
    <row r="95" spans="1:11" x14ac:dyDescent="0.3">
      <c r="A95">
        <v>4573</v>
      </c>
      <c r="B95">
        <v>32</v>
      </c>
      <c r="C95">
        <v>99049</v>
      </c>
      <c r="D95" t="s">
        <v>1178</v>
      </c>
      <c r="E95" t="s">
        <v>249</v>
      </c>
      <c r="F95">
        <v>40</v>
      </c>
      <c r="G95">
        <v>44587</v>
      </c>
      <c r="H95" t="s">
        <v>6905</v>
      </c>
      <c r="I95" t="s">
        <v>6904</v>
      </c>
      <c r="J95" t="s">
        <v>3977</v>
      </c>
      <c r="K95" t="s">
        <v>5930</v>
      </c>
    </row>
    <row r="96" spans="1:11" x14ac:dyDescent="0.3">
      <c r="A96">
        <v>12012</v>
      </c>
      <c r="B96">
        <v>32</v>
      </c>
      <c r="C96">
        <v>232320</v>
      </c>
      <c r="D96" t="s">
        <v>949</v>
      </c>
      <c r="E96" t="s">
        <v>631</v>
      </c>
      <c r="F96">
        <v>41</v>
      </c>
      <c r="G96">
        <v>44587</v>
      </c>
      <c r="H96" t="s">
        <v>6903</v>
      </c>
      <c r="I96" t="s">
        <v>4266</v>
      </c>
      <c r="J96" t="s">
        <v>5578</v>
      </c>
      <c r="K96" t="s">
        <v>5691</v>
      </c>
    </row>
    <row r="97" spans="1:11" x14ac:dyDescent="0.3">
      <c r="A97">
        <v>9519</v>
      </c>
      <c r="B97">
        <v>32</v>
      </c>
      <c r="C97">
        <v>99035</v>
      </c>
      <c r="D97" t="s">
        <v>1758</v>
      </c>
      <c r="E97" t="s">
        <v>484</v>
      </c>
      <c r="F97">
        <v>42</v>
      </c>
      <c r="G97">
        <v>44587</v>
      </c>
      <c r="H97" t="s">
        <v>4501</v>
      </c>
      <c r="I97" t="s">
        <v>6902</v>
      </c>
      <c r="J97" t="s">
        <v>6901</v>
      </c>
      <c r="K97" t="s">
        <v>3988</v>
      </c>
    </row>
    <row r="98" spans="1:11" x14ac:dyDescent="0.3">
      <c r="A98">
        <v>14750</v>
      </c>
      <c r="B98">
        <v>32</v>
      </c>
      <c r="C98">
        <v>99140</v>
      </c>
      <c r="D98" t="s">
        <v>1078</v>
      </c>
      <c r="E98" t="s">
        <v>852</v>
      </c>
      <c r="F98">
        <v>43</v>
      </c>
      <c r="G98">
        <v>44587</v>
      </c>
      <c r="H98" t="s">
        <v>2370</v>
      </c>
      <c r="I98" t="s">
        <v>6900</v>
      </c>
      <c r="J98" t="s">
        <v>4634</v>
      </c>
      <c r="K98" t="s">
        <v>4333</v>
      </c>
    </row>
    <row r="99" spans="1:11" x14ac:dyDescent="0.3">
      <c r="A99">
        <v>13500</v>
      </c>
      <c r="B99">
        <v>32</v>
      </c>
      <c r="C99">
        <v>232942</v>
      </c>
      <c r="D99" t="s">
        <v>949</v>
      </c>
      <c r="E99" t="s">
        <v>747</v>
      </c>
      <c r="F99">
        <v>47</v>
      </c>
      <c r="G99">
        <v>44587</v>
      </c>
      <c r="H99" t="s">
        <v>6899</v>
      </c>
      <c r="I99" t="s">
        <v>6898</v>
      </c>
      <c r="J99" t="s">
        <v>4252</v>
      </c>
      <c r="K99" t="s">
        <v>4185</v>
      </c>
    </row>
    <row r="100" spans="1:11" x14ac:dyDescent="0.3">
      <c r="A100">
        <v>14886</v>
      </c>
      <c r="B100">
        <v>32</v>
      </c>
      <c r="C100">
        <v>233389</v>
      </c>
      <c r="D100" t="s">
        <v>949</v>
      </c>
      <c r="E100" t="s">
        <v>870</v>
      </c>
      <c r="F100">
        <v>48</v>
      </c>
      <c r="G100">
        <v>44587</v>
      </c>
      <c r="H100" t="s">
        <v>6897</v>
      </c>
      <c r="I100" t="s">
        <v>6896</v>
      </c>
      <c r="J100" t="s">
        <v>6108</v>
      </c>
      <c r="K100" t="s">
        <v>4042</v>
      </c>
    </row>
    <row r="101" spans="1:11" x14ac:dyDescent="0.3">
      <c r="A101">
        <v>8931</v>
      </c>
      <c r="B101">
        <v>32</v>
      </c>
      <c r="C101">
        <v>99051</v>
      </c>
      <c r="D101" t="s">
        <v>1233</v>
      </c>
      <c r="E101" t="s">
        <v>450</v>
      </c>
      <c r="F101">
        <v>48</v>
      </c>
      <c r="G101">
        <v>44587</v>
      </c>
      <c r="H101" t="s">
        <v>6895</v>
      </c>
      <c r="I101" t="s">
        <v>6894</v>
      </c>
      <c r="J101" t="s">
        <v>6893</v>
      </c>
      <c r="K101" t="s">
        <v>4274</v>
      </c>
    </row>
    <row r="102" spans="1:11" x14ac:dyDescent="0.3">
      <c r="A102">
        <v>10028</v>
      </c>
      <c r="B102">
        <v>32</v>
      </c>
      <c r="C102">
        <v>231052</v>
      </c>
      <c r="D102" t="s">
        <v>949</v>
      </c>
      <c r="E102" t="s">
        <v>509</v>
      </c>
      <c r="F102">
        <v>49</v>
      </c>
      <c r="G102">
        <v>44587</v>
      </c>
      <c r="H102" t="s">
        <v>6892</v>
      </c>
      <c r="I102" t="s">
        <v>6891</v>
      </c>
      <c r="J102" t="s">
        <v>6268</v>
      </c>
      <c r="K102" t="s">
        <v>4094</v>
      </c>
    </row>
    <row r="103" spans="1:11" x14ac:dyDescent="0.3">
      <c r="A103">
        <v>4129</v>
      </c>
      <c r="B103">
        <v>32</v>
      </c>
      <c r="C103">
        <v>219498</v>
      </c>
      <c r="D103" t="s">
        <v>949</v>
      </c>
      <c r="E103" t="s">
        <v>90</v>
      </c>
      <c r="F103">
        <v>50</v>
      </c>
      <c r="G103">
        <v>44587</v>
      </c>
      <c r="H103" t="s">
        <v>2831</v>
      </c>
      <c r="I103" t="s">
        <v>6890</v>
      </c>
      <c r="J103" t="s">
        <v>3929</v>
      </c>
      <c r="K103" t="s">
        <v>6889</v>
      </c>
    </row>
    <row r="104" spans="1:11" x14ac:dyDescent="0.3">
      <c r="A104">
        <v>3921</v>
      </c>
      <c r="B104">
        <v>32</v>
      </c>
      <c r="C104">
        <v>206626</v>
      </c>
      <c r="D104" t="s">
        <v>949</v>
      </c>
      <c r="E104" t="s">
        <v>10</v>
      </c>
      <c r="F104">
        <v>51</v>
      </c>
      <c r="G104">
        <v>44587</v>
      </c>
      <c r="H104" t="s">
        <v>6888</v>
      </c>
      <c r="I104" t="s">
        <v>1811</v>
      </c>
      <c r="J104" t="s">
        <v>3929</v>
      </c>
      <c r="K104" t="s">
        <v>4065</v>
      </c>
    </row>
    <row r="105" spans="1:11" x14ac:dyDescent="0.3">
      <c r="A105">
        <v>4191</v>
      </c>
      <c r="B105">
        <v>32</v>
      </c>
      <c r="C105">
        <v>221163</v>
      </c>
      <c r="D105" t="s">
        <v>949</v>
      </c>
      <c r="E105" t="s">
        <v>115</v>
      </c>
      <c r="F105">
        <v>52</v>
      </c>
      <c r="G105">
        <v>44587</v>
      </c>
      <c r="H105" t="s">
        <v>6887</v>
      </c>
      <c r="I105" t="s">
        <v>6886</v>
      </c>
      <c r="J105" t="s">
        <v>3929</v>
      </c>
      <c r="K105" t="s">
        <v>4235</v>
      </c>
    </row>
    <row r="106" spans="1:11" x14ac:dyDescent="0.3">
      <c r="A106">
        <v>4341</v>
      </c>
      <c r="B106">
        <v>32</v>
      </c>
      <c r="C106">
        <v>224126</v>
      </c>
      <c r="D106" t="s">
        <v>949</v>
      </c>
      <c r="E106" t="s">
        <v>171</v>
      </c>
      <c r="F106">
        <v>53</v>
      </c>
      <c r="G106">
        <v>44587</v>
      </c>
      <c r="H106" t="s">
        <v>1349</v>
      </c>
      <c r="I106" t="s">
        <v>6885</v>
      </c>
      <c r="J106" t="s">
        <v>3977</v>
      </c>
      <c r="K106" t="s">
        <v>4065</v>
      </c>
    </row>
    <row r="107" spans="1:11" x14ac:dyDescent="0.3">
      <c r="A107">
        <v>4649</v>
      </c>
      <c r="B107">
        <v>32</v>
      </c>
      <c r="C107">
        <v>99054</v>
      </c>
      <c r="D107" t="s">
        <v>1075</v>
      </c>
      <c r="E107" t="s">
        <v>277</v>
      </c>
      <c r="F107">
        <v>55</v>
      </c>
      <c r="G107">
        <v>44587</v>
      </c>
      <c r="H107" t="s">
        <v>6884</v>
      </c>
      <c r="I107" t="s">
        <v>6883</v>
      </c>
      <c r="J107" t="s">
        <v>3981</v>
      </c>
      <c r="K107" t="s">
        <v>6882</v>
      </c>
    </row>
    <row r="108" spans="1:11" x14ac:dyDescent="0.3">
      <c r="A108">
        <v>11934</v>
      </c>
      <c r="B108">
        <v>32</v>
      </c>
      <c r="C108">
        <v>232281</v>
      </c>
      <c r="D108" t="s">
        <v>949</v>
      </c>
      <c r="E108" t="s">
        <v>626</v>
      </c>
      <c r="F108">
        <v>55</v>
      </c>
      <c r="G108">
        <v>44587</v>
      </c>
      <c r="H108" t="s">
        <v>2383</v>
      </c>
      <c r="I108" t="s">
        <v>6881</v>
      </c>
      <c r="J108" t="s">
        <v>3929</v>
      </c>
      <c r="K108" t="s">
        <v>5328</v>
      </c>
    </row>
    <row r="109" spans="1:11" x14ac:dyDescent="0.3">
      <c r="A109">
        <v>3999</v>
      </c>
      <c r="B109">
        <v>32</v>
      </c>
      <c r="C109">
        <v>213757</v>
      </c>
      <c r="D109" t="s">
        <v>949</v>
      </c>
      <c r="E109" t="s">
        <v>43</v>
      </c>
      <c r="F109">
        <v>60</v>
      </c>
      <c r="G109">
        <v>44587</v>
      </c>
      <c r="H109" t="s">
        <v>6880</v>
      </c>
      <c r="I109" t="s">
        <v>6879</v>
      </c>
      <c r="J109" t="s">
        <v>3929</v>
      </c>
      <c r="K109" t="s">
        <v>4623</v>
      </c>
    </row>
    <row r="110" spans="1:11" x14ac:dyDescent="0.3">
      <c r="A110">
        <v>4685</v>
      </c>
      <c r="B110">
        <v>32</v>
      </c>
      <c r="C110">
        <v>228926</v>
      </c>
      <c r="D110" t="s">
        <v>949</v>
      </c>
      <c r="E110" t="s">
        <v>43</v>
      </c>
      <c r="F110">
        <v>61</v>
      </c>
      <c r="G110">
        <v>44587</v>
      </c>
      <c r="H110" t="s">
        <v>6878</v>
      </c>
      <c r="I110" t="s">
        <v>6877</v>
      </c>
      <c r="J110" t="s">
        <v>4416</v>
      </c>
      <c r="K110" t="s">
        <v>6876</v>
      </c>
    </row>
    <row r="111" spans="1:11" x14ac:dyDescent="0.3">
      <c r="A111">
        <v>4068</v>
      </c>
      <c r="B111">
        <v>32</v>
      </c>
      <c r="C111">
        <v>218209</v>
      </c>
      <c r="D111" t="s">
        <v>949</v>
      </c>
      <c r="E111" t="s">
        <v>72</v>
      </c>
      <c r="F111">
        <v>75</v>
      </c>
      <c r="G111">
        <v>44587</v>
      </c>
      <c r="H111" t="s">
        <v>5431</v>
      </c>
      <c r="I111" t="s">
        <v>6875</v>
      </c>
      <c r="J111" t="s">
        <v>6172</v>
      </c>
      <c r="K111" t="s">
        <v>6874</v>
      </c>
    </row>
    <row r="112" spans="1:11" x14ac:dyDescent="0.3">
      <c r="A112">
        <v>11866</v>
      </c>
      <c r="B112">
        <v>32</v>
      </c>
      <c r="C112">
        <v>99084</v>
      </c>
      <c r="D112" t="s">
        <v>1154</v>
      </c>
      <c r="E112" t="s">
        <v>603</v>
      </c>
      <c r="F112">
        <v>77</v>
      </c>
      <c r="G112">
        <v>44587</v>
      </c>
      <c r="H112" t="s">
        <v>6873</v>
      </c>
      <c r="I112" t="s">
        <v>6872</v>
      </c>
      <c r="J112" t="s">
        <v>3985</v>
      </c>
      <c r="K112" t="s">
        <v>4836</v>
      </c>
    </row>
    <row r="113" spans="1:11" x14ac:dyDescent="0.3">
      <c r="A113">
        <v>14979</v>
      </c>
      <c r="B113">
        <v>32</v>
      </c>
      <c r="C113">
        <v>233427</v>
      </c>
      <c r="D113" t="s">
        <v>949</v>
      </c>
      <c r="E113" t="s">
        <v>884</v>
      </c>
      <c r="F113">
        <v>79</v>
      </c>
      <c r="G113">
        <v>44587</v>
      </c>
      <c r="H113" t="s">
        <v>6871</v>
      </c>
      <c r="I113" t="s">
        <v>6870</v>
      </c>
      <c r="J113" t="s">
        <v>6869</v>
      </c>
      <c r="K113" t="s">
        <v>6339</v>
      </c>
    </row>
    <row r="114" spans="1:11" x14ac:dyDescent="0.3">
      <c r="A114">
        <v>14897</v>
      </c>
      <c r="B114">
        <v>32</v>
      </c>
      <c r="C114">
        <v>233396</v>
      </c>
      <c r="D114" t="s">
        <v>949</v>
      </c>
      <c r="E114" t="s">
        <v>871</v>
      </c>
      <c r="F114">
        <v>80</v>
      </c>
      <c r="G114">
        <v>44587</v>
      </c>
      <c r="H114" t="s">
        <v>6868</v>
      </c>
      <c r="I114" t="s">
        <v>6867</v>
      </c>
      <c r="J114" t="s">
        <v>4292</v>
      </c>
      <c r="K114" t="s">
        <v>4244</v>
      </c>
    </row>
    <row r="115" spans="1:11" x14ac:dyDescent="0.3">
      <c r="A115">
        <v>3951</v>
      </c>
      <c r="B115">
        <v>32</v>
      </c>
      <c r="C115">
        <v>209349</v>
      </c>
      <c r="D115" t="s">
        <v>949</v>
      </c>
      <c r="E115" t="s">
        <v>25</v>
      </c>
      <c r="F115">
        <v>82</v>
      </c>
      <c r="G115">
        <v>44587</v>
      </c>
      <c r="H115" t="s">
        <v>6866</v>
      </c>
      <c r="I115" t="s">
        <v>6865</v>
      </c>
      <c r="J115" t="s">
        <v>3929</v>
      </c>
      <c r="K115" t="s">
        <v>4014</v>
      </c>
    </row>
    <row r="116" spans="1:11" x14ac:dyDescent="0.3">
      <c r="A116">
        <v>10897</v>
      </c>
      <c r="B116">
        <v>32</v>
      </c>
      <c r="C116">
        <v>231690</v>
      </c>
      <c r="D116" t="s">
        <v>949</v>
      </c>
      <c r="E116" t="s">
        <v>553</v>
      </c>
      <c r="F116">
        <v>155</v>
      </c>
      <c r="G116">
        <v>44587</v>
      </c>
      <c r="H116" t="s">
        <v>6864</v>
      </c>
      <c r="I116" t="s">
        <v>6863</v>
      </c>
      <c r="J116" t="s">
        <v>4096</v>
      </c>
      <c r="K116" t="s">
        <v>5313</v>
      </c>
    </row>
    <row r="117" spans="1:11" x14ac:dyDescent="0.3">
      <c r="A117">
        <v>12026</v>
      </c>
      <c r="B117">
        <v>32</v>
      </c>
      <c r="C117">
        <v>99049</v>
      </c>
      <c r="D117" t="s">
        <v>1133</v>
      </c>
      <c r="E117" t="s">
        <v>632</v>
      </c>
      <c r="F117">
        <v>170</v>
      </c>
      <c r="G117">
        <v>44587</v>
      </c>
      <c r="H117" t="s">
        <v>6862</v>
      </c>
      <c r="I117" t="s">
        <v>6861</v>
      </c>
      <c r="J117" t="s">
        <v>3982</v>
      </c>
      <c r="K117" t="s">
        <v>3903</v>
      </c>
    </row>
    <row r="118" spans="1:11" x14ac:dyDescent="0.3">
      <c r="A118">
        <v>10652</v>
      </c>
      <c r="B118">
        <v>32</v>
      </c>
      <c r="C118">
        <v>99049</v>
      </c>
      <c r="D118" t="s">
        <v>998</v>
      </c>
      <c r="E118" t="s">
        <v>544</v>
      </c>
      <c r="F118">
        <v>200</v>
      </c>
      <c r="G118">
        <v>44587</v>
      </c>
      <c r="H118" t="s">
        <v>6860</v>
      </c>
      <c r="I118" t="s">
        <v>6859</v>
      </c>
      <c r="J118" t="s">
        <v>3946</v>
      </c>
      <c r="K118" t="s">
        <v>6858</v>
      </c>
    </row>
    <row r="119" spans="1:11" x14ac:dyDescent="0.3">
      <c r="A119">
        <v>4873</v>
      </c>
      <c r="B119">
        <v>35</v>
      </c>
      <c r="C119">
        <v>299010</v>
      </c>
      <c r="D119" t="s">
        <v>1585</v>
      </c>
      <c r="E119" t="s">
        <v>375</v>
      </c>
      <c r="F119">
        <v>6</v>
      </c>
      <c r="G119">
        <v>44587</v>
      </c>
      <c r="H119" t="s">
        <v>6857</v>
      </c>
      <c r="I119" t="s">
        <v>6856</v>
      </c>
      <c r="J119" t="s">
        <v>3946</v>
      </c>
      <c r="K119" t="s">
        <v>3903</v>
      </c>
    </row>
    <row r="120" spans="1:11" x14ac:dyDescent="0.3">
      <c r="A120">
        <v>4613</v>
      </c>
      <c r="B120">
        <v>35</v>
      </c>
      <c r="C120">
        <v>299010</v>
      </c>
      <c r="D120" t="s">
        <v>1000</v>
      </c>
      <c r="E120" t="s">
        <v>261</v>
      </c>
      <c r="F120">
        <v>11</v>
      </c>
      <c r="G120">
        <v>44587</v>
      </c>
      <c r="H120" t="s">
        <v>6855</v>
      </c>
      <c r="I120" t="s">
        <v>6854</v>
      </c>
      <c r="J120" t="s">
        <v>3982</v>
      </c>
      <c r="K120" t="s">
        <v>3936</v>
      </c>
    </row>
    <row r="121" spans="1:11" x14ac:dyDescent="0.3">
      <c r="A121">
        <v>9309</v>
      </c>
      <c r="B121">
        <v>35</v>
      </c>
      <c r="C121">
        <v>299010</v>
      </c>
      <c r="D121" t="s">
        <v>1707</v>
      </c>
      <c r="E121" t="s">
        <v>474</v>
      </c>
      <c r="F121">
        <v>11</v>
      </c>
      <c r="G121">
        <v>44587</v>
      </c>
      <c r="H121" t="s">
        <v>6853</v>
      </c>
      <c r="I121" t="s">
        <v>1038</v>
      </c>
      <c r="J121" t="s">
        <v>3946</v>
      </c>
      <c r="K121" t="s">
        <v>4014</v>
      </c>
    </row>
    <row r="122" spans="1:11" x14ac:dyDescent="0.3">
      <c r="A122">
        <v>4254</v>
      </c>
      <c r="B122">
        <v>35</v>
      </c>
      <c r="C122">
        <v>299010</v>
      </c>
      <c r="D122" t="s">
        <v>1704</v>
      </c>
      <c r="E122" t="s">
        <v>139</v>
      </c>
      <c r="F122">
        <v>12</v>
      </c>
      <c r="G122">
        <v>44587</v>
      </c>
      <c r="H122" t="s">
        <v>6852</v>
      </c>
      <c r="I122" t="s">
        <v>1037</v>
      </c>
      <c r="J122" t="s">
        <v>3946</v>
      </c>
      <c r="K122" t="s">
        <v>4014</v>
      </c>
    </row>
    <row r="123" spans="1:11" x14ac:dyDescent="0.3">
      <c r="A123">
        <v>4460</v>
      </c>
      <c r="B123">
        <v>35</v>
      </c>
      <c r="C123">
        <v>299010</v>
      </c>
      <c r="D123" t="s">
        <v>1701</v>
      </c>
      <c r="E123" t="s">
        <v>213</v>
      </c>
      <c r="F123">
        <v>13</v>
      </c>
      <c r="G123">
        <v>44587</v>
      </c>
      <c r="H123" t="s">
        <v>6851</v>
      </c>
      <c r="I123" t="s">
        <v>6850</v>
      </c>
      <c r="J123" t="s">
        <v>3946</v>
      </c>
      <c r="K123" t="s">
        <v>4014</v>
      </c>
    </row>
    <row r="124" spans="1:11" x14ac:dyDescent="0.3">
      <c r="A124">
        <v>4458</v>
      </c>
      <c r="B124">
        <v>35</v>
      </c>
      <c r="C124">
        <v>299010</v>
      </c>
      <c r="D124" t="s">
        <v>999</v>
      </c>
      <c r="E124" t="s">
        <v>212</v>
      </c>
      <c r="F124">
        <v>15</v>
      </c>
      <c r="G124">
        <v>44587</v>
      </c>
      <c r="H124" t="s">
        <v>6849</v>
      </c>
      <c r="I124" t="s">
        <v>6848</v>
      </c>
      <c r="J124" t="s">
        <v>3985</v>
      </c>
      <c r="K124" t="s">
        <v>4235</v>
      </c>
    </row>
    <row r="125" spans="1:11" x14ac:dyDescent="0.3">
      <c r="A125">
        <v>4458</v>
      </c>
      <c r="B125">
        <v>35</v>
      </c>
      <c r="C125">
        <v>299010</v>
      </c>
      <c r="D125" t="s">
        <v>999</v>
      </c>
      <c r="E125" t="s">
        <v>212</v>
      </c>
      <c r="F125">
        <v>15</v>
      </c>
      <c r="G125">
        <v>44587</v>
      </c>
      <c r="H125" t="s">
        <v>3672</v>
      </c>
      <c r="I125" t="s">
        <v>6847</v>
      </c>
      <c r="J125" t="s">
        <v>3982</v>
      </c>
      <c r="K125" t="s">
        <v>3929</v>
      </c>
    </row>
    <row r="126" spans="1:11" x14ac:dyDescent="0.3">
      <c r="A126">
        <v>4869</v>
      </c>
      <c r="B126">
        <v>35</v>
      </c>
      <c r="C126">
        <v>299010</v>
      </c>
      <c r="D126" t="s">
        <v>1121</v>
      </c>
      <c r="E126" t="s">
        <v>371</v>
      </c>
      <c r="F126">
        <v>16</v>
      </c>
      <c r="G126">
        <v>44587</v>
      </c>
      <c r="H126" t="s">
        <v>965</v>
      </c>
      <c r="I126" t="s">
        <v>6846</v>
      </c>
      <c r="J126" t="s">
        <v>3926</v>
      </c>
      <c r="K126" t="s">
        <v>4232</v>
      </c>
    </row>
    <row r="127" spans="1:11" x14ac:dyDescent="0.3">
      <c r="A127">
        <v>4862</v>
      </c>
      <c r="B127">
        <v>35</v>
      </c>
      <c r="C127">
        <v>299010</v>
      </c>
      <c r="D127" t="s">
        <v>1178</v>
      </c>
      <c r="E127" t="s">
        <v>365</v>
      </c>
      <c r="F127">
        <v>17</v>
      </c>
      <c r="G127">
        <v>44587</v>
      </c>
      <c r="H127" t="s">
        <v>6845</v>
      </c>
      <c r="I127" t="s">
        <v>6844</v>
      </c>
      <c r="J127" t="s">
        <v>3946</v>
      </c>
      <c r="K127" t="s">
        <v>4232</v>
      </c>
    </row>
    <row r="128" spans="1:11" x14ac:dyDescent="0.3">
      <c r="A128">
        <v>4864</v>
      </c>
      <c r="B128">
        <v>35</v>
      </c>
      <c r="C128">
        <v>299010</v>
      </c>
      <c r="D128" t="s">
        <v>1173</v>
      </c>
      <c r="E128" t="s">
        <v>367</v>
      </c>
      <c r="F128">
        <v>18</v>
      </c>
      <c r="G128">
        <v>44587</v>
      </c>
      <c r="H128" t="s">
        <v>6843</v>
      </c>
      <c r="I128" t="s">
        <v>6842</v>
      </c>
      <c r="J128" t="s">
        <v>3946</v>
      </c>
      <c r="K128" t="s">
        <v>3985</v>
      </c>
    </row>
    <row r="129" spans="1:11" x14ac:dyDescent="0.3">
      <c r="A129">
        <v>4863</v>
      </c>
      <c r="B129">
        <v>35</v>
      </c>
      <c r="C129">
        <v>299010</v>
      </c>
      <c r="D129" t="s">
        <v>1055</v>
      </c>
      <c r="E129" t="s">
        <v>366</v>
      </c>
      <c r="F129">
        <v>23</v>
      </c>
      <c r="G129">
        <v>44587</v>
      </c>
      <c r="H129" t="s">
        <v>1074</v>
      </c>
      <c r="I129" t="s">
        <v>6841</v>
      </c>
      <c r="J129" t="s">
        <v>4173</v>
      </c>
      <c r="K129" t="s">
        <v>3977</v>
      </c>
    </row>
    <row r="130" spans="1:11" x14ac:dyDescent="0.3">
      <c r="A130">
        <v>4872</v>
      </c>
      <c r="B130">
        <v>35</v>
      </c>
      <c r="C130">
        <v>299010</v>
      </c>
      <c r="D130" t="s">
        <v>1133</v>
      </c>
      <c r="E130" t="s">
        <v>374</v>
      </c>
      <c r="F130">
        <v>24</v>
      </c>
      <c r="G130">
        <v>44587</v>
      </c>
      <c r="H130" t="s">
        <v>6840</v>
      </c>
      <c r="I130" t="s">
        <v>6839</v>
      </c>
      <c r="J130" t="s">
        <v>3985</v>
      </c>
      <c r="K130" t="s">
        <v>3977</v>
      </c>
    </row>
    <row r="131" spans="1:11" x14ac:dyDescent="0.3">
      <c r="A131">
        <v>4868</v>
      </c>
      <c r="B131">
        <v>35</v>
      </c>
      <c r="C131">
        <v>299010</v>
      </c>
      <c r="D131" t="s">
        <v>978</v>
      </c>
      <c r="E131" t="s">
        <v>1684</v>
      </c>
      <c r="F131">
        <v>25</v>
      </c>
      <c r="G131">
        <v>44587</v>
      </c>
      <c r="H131" t="s">
        <v>6838</v>
      </c>
      <c r="I131" t="s">
        <v>6837</v>
      </c>
      <c r="J131" t="s">
        <v>4173</v>
      </c>
      <c r="K131" t="s">
        <v>3977</v>
      </c>
    </row>
    <row r="132" spans="1:11" x14ac:dyDescent="0.3">
      <c r="A132">
        <v>8553</v>
      </c>
      <c r="B132">
        <v>38</v>
      </c>
      <c r="C132">
        <v>99031</v>
      </c>
      <c r="D132" t="s">
        <v>1681</v>
      </c>
      <c r="E132" t="s">
        <v>432</v>
      </c>
      <c r="F132">
        <v>1</v>
      </c>
      <c r="G132">
        <v>44587</v>
      </c>
      <c r="H132" t="s">
        <v>6836</v>
      </c>
      <c r="I132" t="s">
        <v>6835</v>
      </c>
      <c r="J132" t="s">
        <v>6834</v>
      </c>
      <c r="K132" t="s">
        <v>6833</v>
      </c>
    </row>
    <row r="133" spans="1:11" x14ac:dyDescent="0.3">
      <c r="A133">
        <v>15825</v>
      </c>
      <c r="B133">
        <v>38</v>
      </c>
      <c r="C133">
        <v>233520</v>
      </c>
      <c r="D133" t="s">
        <v>949</v>
      </c>
      <c r="E133" t="s">
        <v>6010</v>
      </c>
      <c r="F133">
        <v>1</v>
      </c>
      <c r="G133">
        <v>44587</v>
      </c>
      <c r="H133" t="s">
        <v>6832</v>
      </c>
      <c r="I133" t="s">
        <v>4453</v>
      </c>
      <c r="J133" t="s">
        <v>4424</v>
      </c>
      <c r="K133" t="s">
        <v>5505</v>
      </c>
    </row>
    <row r="134" spans="1:11" x14ac:dyDescent="0.3">
      <c r="A134">
        <v>4662</v>
      </c>
      <c r="B134">
        <v>38</v>
      </c>
      <c r="C134">
        <v>228747</v>
      </c>
      <c r="D134" t="s">
        <v>949</v>
      </c>
      <c r="E134" t="s">
        <v>283</v>
      </c>
      <c r="F134">
        <v>5</v>
      </c>
      <c r="G134">
        <v>44587</v>
      </c>
      <c r="H134" t="s">
        <v>6831</v>
      </c>
      <c r="I134" t="s">
        <v>6830</v>
      </c>
      <c r="J134" t="s">
        <v>4998</v>
      </c>
      <c r="K134" t="s">
        <v>6829</v>
      </c>
    </row>
    <row r="135" spans="1:11" x14ac:dyDescent="0.3">
      <c r="A135">
        <v>12184</v>
      </c>
      <c r="B135">
        <v>38</v>
      </c>
      <c r="C135">
        <v>231860</v>
      </c>
      <c r="D135" t="s">
        <v>953</v>
      </c>
      <c r="E135" t="s">
        <v>646</v>
      </c>
      <c r="F135">
        <v>9</v>
      </c>
      <c r="G135">
        <v>44587</v>
      </c>
      <c r="H135" t="s">
        <v>6828</v>
      </c>
      <c r="I135" t="s">
        <v>6827</v>
      </c>
      <c r="J135" t="s">
        <v>4623</v>
      </c>
      <c r="K135" t="s">
        <v>3903</v>
      </c>
    </row>
    <row r="136" spans="1:11" x14ac:dyDescent="0.3">
      <c r="A136">
        <v>4824</v>
      </c>
      <c r="B136">
        <v>38</v>
      </c>
      <c r="C136">
        <v>230053</v>
      </c>
      <c r="D136" t="s">
        <v>949</v>
      </c>
      <c r="E136" t="s">
        <v>354</v>
      </c>
      <c r="F136">
        <v>12</v>
      </c>
      <c r="G136">
        <v>44587</v>
      </c>
      <c r="H136" t="s">
        <v>6826</v>
      </c>
      <c r="I136" t="s">
        <v>6825</v>
      </c>
      <c r="J136" t="s">
        <v>6824</v>
      </c>
      <c r="K136" t="s">
        <v>6823</v>
      </c>
    </row>
    <row r="137" spans="1:11" x14ac:dyDescent="0.3">
      <c r="A137">
        <v>4107</v>
      </c>
      <c r="B137">
        <v>38</v>
      </c>
      <c r="C137">
        <v>218932</v>
      </c>
      <c r="D137" t="s">
        <v>949</v>
      </c>
      <c r="E137" t="s">
        <v>81</v>
      </c>
      <c r="F137">
        <v>15</v>
      </c>
      <c r="G137">
        <v>44587</v>
      </c>
      <c r="H137" t="s">
        <v>6822</v>
      </c>
      <c r="I137" t="s">
        <v>3741</v>
      </c>
      <c r="J137" t="s">
        <v>5278</v>
      </c>
      <c r="K137" t="s">
        <v>4107</v>
      </c>
    </row>
    <row r="138" spans="1:11" x14ac:dyDescent="0.3">
      <c r="A138">
        <v>15644</v>
      </c>
      <c r="B138">
        <v>38</v>
      </c>
      <c r="C138">
        <v>233452</v>
      </c>
      <c r="D138" t="s">
        <v>949</v>
      </c>
      <c r="E138" t="s">
        <v>889</v>
      </c>
      <c r="F138">
        <v>16</v>
      </c>
      <c r="G138">
        <v>44587</v>
      </c>
      <c r="H138" t="s">
        <v>6821</v>
      </c>
      <c r="I138" t="s">
        <v>6820</v>
      </c>
      <c r="J138" t="s">
        <v>5243</v>
      </c>
      <c r="K138" t="s">
        <v>3977</v>
      </c>
    </row>
    <row r="139" spans="1:11" x14ac:dyDescent="0.3">
      <c r="A139">
        <v>13643</v>
      </c>
      <c r="B139">
        <v>38</v>
      </c>
      <c r="C139">
        <v>99103</v>
      </c>
      <c r="D139" t="s">
        <v>1668</v>
      </c>
      <c r="E139" t="s">
        <v>764</v>
      </c>
      <c r="F139">
        <v>30</v>
      </c>
      <c r="G139">
        <v>44587</v>
      </c>
      <c r="H139" t="s">
        <v>6819</v>
      </c>
      <c r="I139" t="s">
        <v>6818</v>
      </c>
      <c r="J139" t="s">
        <v>4252</v>
      </c>
      <c r="K139" t="s">
        <v>4663</v>
      </c>
    </row>
    <row r="140" spans="1:11" x14ac:dyDescent="0.3">
      <c r="A140">
        <v>11890</v>
      </c>
      <c r="B140">
        <v>38</v>
      </c>
      <c r="C140">
        <v>232256</v>
      </c>
      <c r="D140" t="s">
        <v>1154</v>
      </c>
      <c r="E140" t="s">
        <v>610</v>
      </c>
      <c r="F140">
        <v>55</v>
      </c>
      <c r="G140">
        <v>44587</v>
      </c>
      <c r="H140" t="s">
        <v>5445</v>
      </c>
      <c r="I140" t="s">
        <v>6817</v>
      </c>
      <c r="J140" t="s">
        <v>6816</v>
      </c>
      <c r="K140" t="s">
        <v>4386</v>
      </c>
    </row>
    <row r="141" spans="1:11" x14ac:dyDescent="0.3">
      <c r="A141">
        <v>11889</v>
      </c>
      <c r="B141">
        <v>38</v>
      </c>
      <c r="C141">
        <v>232256</v>
      </c>
      <c r="D141" t="s">
        <v>953</v>
      </c>
      <c r="E141" t="s">
        <v>609</v>
      </c>
      <c r="F141">
        <v>60</v>
      </c>
      <c r="G141">
        <v>44587</v>
      </c>
      <c r="H141" t="s">
        <v>6815</v>
      </c>
      <c r="I141" t="s">
        <v>6814</v>
      </c>
      <c r="J141" t="s">
        <v>3981</v>
      </c>
      <c r="K141" t="s">
        <v>4484</v>
      </c>
    </row>
    <row r="142" spans="1:11" x14ac:dyDescent="0.3">
      <c r="A142">
        <v>11891</v>
      </c>
      <c r="B142">
        <v>38</v>
      </c>
      <c r="C142">
        <v>232256</v>
      </c>
      <c r="D142" t="s">
        <v>1178</v>
      </c>
      <c r="E142" t="s">
        <v>611</v>
      </c>
      <c r="F142">
        <v>65</v>
      </c>
      <c r="G142">
        <v>44587</v>
      </c>
      <c r="H142" t="s">
        <v>6813</v>
      </c>
      <c r="I142" t="s">
        <v>6812</v>
      </c>
      <c r="J142" t="s">
        <v>3939</v>
      </c>
      <c r="K142" t="s">
        <v>3981</v>
      </c>
    </row>
    <row r="143" spans="1:11" x14ac:dyDescent="0.3">
      <c r="A143">
        <v>11888</v>
      </c>
      <c r="B143">
        <v>38</v>
      </c>
      <c r="C143">
        <v>232256</v>
      </c>
      <c r="D143" t="s">
        <v>949</v>
      </c>
      <c r="E143" t="s">
        <v>608</v>
      </c>
      <c r="F143">
        <v>70</v>
      </c>
      <c r="G143">
        <v>44587</v>
      </c>
      <c r="H143" t="s">
        <v>6811</v>
      </c>
      <c r="I143" t="s">
        <v>6810</v>
      </c>
      <c r="J143" t="s">
        <v>6809</v>
      </c>
      <c r="K143" t="s">
        <v>4703</v>
      </c>
    </row>
    <row r="144" spans="1:11" x14ac:dyDescent="0.3">
      <c r="A144">
        <v>4170</v>
      </c>
      <c r="B144">
        <v>38</v>
      </c>
      <c r="C144">
        <v>220755</v>
      </c>
      <c r="D144" t="s">
        <v>949</v>
      </c>
      <c r="E144" t="s">
        <v>107</v>
      </c>
      <c r="F144">
        <v>75</v>
      </c>
      <c r="G144">
        <v>44587</v>
      </c>
      <c r="H144" t="s">
        <v>6808</v>
      </c>
      <c r="I144" t="s">
        <v>6807</v>
      </c>
      <c r="J144" t="s">
        <v>4517</v>
      </c>
      <c r="K144" t="s">
        <v>6806</v>
      </c>
    </row>
    <row r="145" spans="1:11" x14ac:dyDescent="0.3">
      <c r="A145">
        <v>10253</v>
      </c>
      <c r="B145">
        <v>38</v>
      </c>
      <c r="C145">
        <v>231244</v>
      </c>
      <c r="D145" t="s">
        <v>949</v>
      </c>
      <c r="E145" t="s">
        <v>526</v>
      </c>
      <c r="F145">
        <v>80</v>
      </c>
      <c r="G145">
        <v>44587</v>
      </c>
      <c r="H145" t="s">
        <v>6805</v>
      </c>
      <c r="I145" t="s">
        <v>6804</v>
      </c>
      <c r="J145" t="s">
        <v>6803</v>
      </c>
      <c r="K145" t="s">
        <v>6802</v>
      </c>
    </row>
    <row r="146" spans="1:11" x14ac:dyDescent="0.3">
      <c r="A146">
        <v>12542</v>
      </c>
      <c r="B146">
        <v>38</v>
      </c>
      <c r="C146">
        <v>99035</v>
      </c>
      <c r="D146" t="s">
        <v>1649</v>
      </c>
      <c r="E146" t="s">
        <v>686</v>
      </c>
      <c r="F146">
        <v>82</v>
      </c>
      <c r="G146">
        <v>44587</v>
      </c>
      <c r="H146" t="s">
        <v>6801</v>
      </c>
      <c r="I146" t="s">
        <v>6800</v>
      </c>
      <c r="J146" t="s">
        <v>6799</v>
      </c>
      <c r="K146" t="s">
        <v>4795</v>
      </c>
    </row>
    <row r="147" spans="1:11" x14ac:dyDescent="0.3">
      <c r="A147">
        <v>8436</v>
      </c>
      <c r="B147">
        <v>38</v>
      </c>
      <c r="C147">
        <v>99054</v>
      </c>
      <c r="D147" t="s">
        <v>1585</v>
      </c>
      <c r="E147" t="s">
        <v>390</v>
      </c>
      <c r="F147">
        <v>150</v>
      </c>
      <c r="G147">
        <v>44587</v>
      </c>
      <c r="H147" t="s">
        <v>6798</v>
      </c>
      <c r="I147" t="s">
        <v>6797</v>
      </c>
      <c r="J147" t="s">
        <v>6796</v>
      </c>
      <c r="K147" t="s">
        <v>6795</v>
      </c>
    </row>
    <row r="148" spans="1:11" x14ac:dyDescent="0.3">
      <c r="A148">
        <v>14544</v>
      </c>
      <c r="B148">
        <v>38</v>
      </c>
      <c r="C148">
        <v>233250</v>
      </c>
      <c r="D148" t="s">
        <v>949</v>
      </c>
      <c r="E148" t="s">
        <v>824</v>
      </c>
      <c r="F148">
        <v>200</v>
      </c>
      <c r="G148">
        <v>44587</v>
      </c>
      <c r="H148" t="s">
        <v>6794</v>
      </c>
      <c r="I148" t="s">
        <v>6793</v>
      </c>
      <c r="J148" t="s">
        <v>6694</v>
      </c>
      <c r="K148" t="s">
        <v>6193</v>
      </c>
    </row>
    <row r="149" spans="1:11" x14ac:dyDescent="0.3">
      <c r="A149">
        <v>12537</v>
      </c>
      <c r="B149">
        <v>38</v>
      </c>
      <c r="C149">
        <v>232608</v>
      </c>
      <c r="D149" t="s">
        <v>949</v>
      </c>
      <c r="E149" t="s">
        <v>683</v>
      </c>
      <c r="F149">
        <v>290</v>
      </c>
      <c r="G149">
        <v>44587</v>
      </c>
      <c r="H149" t="s">
        <v>3716</v>
      </c>
      <c r="I149" t="s">
        <v>6792</v>
      </c>
      <c r="J149" t="s">
        <v>6291</v>
      </c>
      <c r="K149" t="s">
        <v>6791</v>
      </c>
    </row>
  </sheetData>
  <pageMargins left="0.7" right="0.7" top="0.75" bottom="0.75" header="0.3" footer="0.3"/>
  <pageSetup orientation="portrait" r:id="rId1"/>
  <headerFooter alignWithMargins="0"/>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0B9F8-0F87-45C8-BCE2-1F586FAF8139}">
  <sheetPr codeName="Sheet21">
    <outlinePr summaryBelow="0"/>
  </sheetPr>
  <dimension ref="A1:K132"/>
  <sheetViews>
    <sheetView workbookViewId="0">
      <selection activeCell="J16" sqref="J16"/>
    </sheetView>
  </sheetViews>
  <sheetFormatPr defaultColWidth="9.109375" defaultRowHeight="14.4" x14ac:dyDescent="0.3"/>
  <cols>
    <col min="1" max="3" width="8.44140625" style="8" customWidth="1"/>
    <col min="4" max="5" width="14.33203125" style="8" customWidth="1"/>
    <col min="6" max="6" width="8.44140625" style="8" customWidth="1"/>
    <col min="7" max="7" width="13" style="8" customWidth="1"/>
    <col min="8" max="9" width="14.33203125" style="8" customWidth="1"/>
    <col min="10" max="10" width="14.44140625" style="8" customWidth="1"/>
    <col min="11" max="11" width="17.44140625" style="8" customWidth="1"/>
    <col min="12" max="16384" width="9.109375" style="8"/>
  </cols>
  <sheetData>
    <row r="1" spans="1:11" ht="13.5" customHeight="1" x14ac:dyDescent="0.3">
      <c r="A1" t="s">
        <v>899</v>
      </c>
      <c r="B1" t="s">
        <v>905</v>
      </c>
      <c r="C1" t="s">
        <v>906</v>
      </c>
      <c r="D1" t="s">
        <v>907</v>
      </c>
      <c r="E1" t="s">
        <v>908</v>
      </c>
      <c r="F1" t="s">
        <v>1303</v>
      </c>
      <c r="G1" t="s">
        <v>3880</v>
      </c>
      <c r="H1" t="s">
        <v>1302</v>
      </c>
      <c r="I1" t="s">
        <v>1301</v>
      </c>
      <c r="J1" t="s">
        <v>1300</v>
      </c>
      <c r="K1" t="s">
        <v>1299</v>
      </c>
    </row>
    <row r="2" spans="1:11" x14ac:dyDescent="0.3">
      <c r="A2">
        <v>13083</v>
      </c>
      <c r="B2">
        <v>3</v>
      </c>
      <c r="C2">
        <v>99161</v>
      </c>
      <c r="D2" t="s">
        <v>2186</v>
      </c>
      <c r="E2" t="s">
        <v>733</v>
      </c>
      <c r="F2">
        <v>1</v>
      </c>
      <c r="G2">
        <v>44588</v>
      </c>
      <c r="H2" t="s">
        <v>7410</v>
      </c>
      <c r="I2" t="s">
        <v>7409</v>
      </c>
      <c r="J2" t="s">
        <v>3982</v>
      </c>
      <c r="K2" t="s">
        <v>3985</v>
      </c>
    </row>
    <row r="3" spans="1:11" x14ac:dyDescent="0.3">
      <c r="A3">
        <v>8473</v>
      </c>
      <c r="B3">
        <v>3</v>
      </c>
      <c r="C3">
        <v>99031</v>
      </c>
      <c r="D3" t="s">
        <v>1154</v>
      </c>
      <c r="E3" t="s">
        <v>393</v>
      </c>
      <c r="F3">
        <v>5</v>
      </c>
      <c r="G3">
        <v>44588</v>
      </c>
      <c r="H3" t="s">
        <v>7408</v>
      </c>
      <c r="I3" t="s">
        <v>7407</v>
      </c>
      <c r="J3" t="s">
        <v>7406</v>
      </c>
      <c r="K3" t="s">
        <v>3903</v>
      </c>
    </row>
    <row r="4" spans="1:11" x14ac:dyDescent="0.3">
      <c r="A4">
        <v>4332</v>
      </c>
      <c r="B4">
        <v>3</v>
      </c>
      <c r="C4">
        <v>224030</v>
      </c>
      <c r="D4" t="s">
        <v>949</v>
      </c>
      <c r="E4" t="s">
        <v>168</v>
      </c>
      <c r="F4">
        <v>10</v>
      </c>
      <c r="G4">
        <v>44588</v>
      </c>
      <c r="H4" t="s">
        <v>7405</v>
      </c>
      <c r="I4" t="s">
        <v>7404</v>
      </c>
      <c r="J4" t="s">
        <v>4197</v>
      </c>
      <c r="K4" t="s">
        <v>7403</v>
      </c>
    </row>
    <row r="5" spans="1:11" x14ac:dyDescent="0.3">
      <c r="A5">
        <v>13626</v>
      </c>
      <c r="B5">
        <v>3</v>
      </c>
      <c r="C5">
        <v>99103</v>
      </c>
      <c r="D5" t="s">
        <v>1387</v>
      </c>
      <c r="E5" t="s">
        <v>756</v>
      </c>
      <c r="F5">
        <v>15</v>
      </c>
      <c r="G5">
        <v>44588</v>
      </c>
      <c r="H5" t="s">
        <v>7402</v>
      </c>
      <c r="I5" t="s">
        <v>7401</v>
      </c>
      <c r="J5" t="s">
        <v>6122</v>
      </c>
      <c r="K5" t="s">
        <v>7400</v>
      </c>
    </row>
    <row r="6" spans="1:11" x14ac:dyDescent="0.3">
      <c r="A6">
        <v>8472</v>
      </c>
      <c r="B6">
        <v>3</v>
      </c>
      <c r="C6">
        <v>99031</v>
      </c>
      <c r="D6" t="s">
        <v>953</v>
      </c>
      <c r="E6" t="s">
        <v>392</v>
      </c>
      <c r="F6">
        <v>20</v>
      </c>
      <c r="G6">
        <v>44588</v>
      </c>
      <c r="H6" t="s">
        <v>7399</v>
      </c>
      <c r="I6" t="s">
        <v>7398</v>
      </c>
      <c r="J6" t="s">
        <v>5893</v>
      </c>
      <c r="K6" t="s">
        <v>5083</v>
      </c>
    </row>
    <row r="7" spans="1:11" x14ac:dyDescent="0.3">
      <c r="A7">
        <v>4321</v>
      </c>
      <c r="B7">
        <v>3</v>
      </c>
      <c r="C7">
        <v>223941</v>
      </c>
      <c r="D7" t="s">
        <v>949</v>
      </c>
      <c r="E7" t="s">
        <v>162</v>
      </c>
      <c r="F7">
        <v>25</v>
      </c>
      <c r="G7">
        <v>44588</v>
      </c>
      <c r="H7" t="s">
        <v>7397</v>
      </c>
      <c r="I7" t="s">
        <v>7396</v>
      </c>
      <c r="J7" t="s">
        <v>5599</v>
      </c>
      <c r="K7" t="s">
        <v>6122</v>
      </c>
    </row>
    <row r="8" spans="1:11" x14ac:dyDescent="0.3">
      <c r="A8">
        <v>4518</v>
      </c>
      <c r="B8">
        <v>3</v>
      </c>
      <c r="C8">
        <v>99061</v>
      </c>
      <c r="D8" t="s">
        <v>2212</v>
      </c>
      <c r="E8" t="s">
        <v>236</v>
      </c>
      <c r="F8">
        <v>30</v>
      </c>
      <c r="G8">
        <v>44588</v>
      </c>
      <c r="H8" t="s">
        <v>3613</v>
      </c>
      <c r="I8" t="s">
        <v>7395</v>
      </c>
      <c r="J8" t="s">
        <v>5726</v>
      </c>
      <c r="K8" t="s">
        <v>4235</v>
      </c>
    </row>
    <row r="9" spans="1:11" x14ac:dyDescent="0.3">
      <c r="A9">
        <v>4151</v>
      </c>
      <c r="B9">
        <v>3</v>
      </c>
      <c r="C9">
        <v>99061</v>
      </c>
      <c r="D9" t="s">
        <v>2209</v>
      </c>
      <c r="E9" t="s">
        <v>101</v>
      </c>
      <c r="F9">
        <v>35</v>
      </c>
      <c r="G9">
        <v>44588</v>
      </c>
      <c r="H9" t="s">
        <v>7394</v>
      </c>
      <c r="I9" t="s">
        <v>7393</v>
      </c>
      <c r="J9" t="s">
        <v>7392</v>
      </c>
      <c r="K9" t="s">
        <v>6058</v>
      </c>
    </row>
    <row r="10" spans="1:11" x14ac:dyDescent="0.3">
      <c r="A10">
        <v>11172</v>
      </c>
      <c r="B10">
        <v>3</v>
      </c>
      <c r="C10">
        <v>231816</v>
      </c>
      <c r="D10" t="s">
        <v>949</v>
      </c>
      <c r="E10" t="s">
        <v>561</v>
      </c>
      <c r="F10">
        <v>45</v>
      </c>
      <c r="G10">
        <v>44588</v>
      </c>
      <c r="H10" t="s">
        <v>7391</v>
      </c>
      <c r="I10" t="s">
        <v>2140</v>
      </c>
      <c r="J10" t="s">
        <v>7390</v>
      </c>
      <c r="K10" t="s">
        <v>7389</v>
      </c>
    </row>
    <row r="11" spans="1:11" x14ac:dyDescent="0.3">
      <c r="A11">
        <v>11202</v>
      </c>
      <c r="B11">
        <v>3</v>
      </c>
      <c r="C11">
        <v>231816</v>
      </c>
      <c r="D11" t="s">
        <v>953</v>
      </c>
      <c r="E11" t="s">
        <v>562</v>
      </c>
      <c r="F11">
        <v>50</v>
      </c>
      <c r="G11">
        <v>44588</v>
      </c>
      <c r="H11" t="s">
        <v>7388</v>
      </c>
      <c r="I11" t="s">
        <v>7387</v>
      </c>
      <c r="J11" t="s">
        <v>3981</v>
      </c>
      <c r="K11" t="s">
        <v>3929</v>
      </c>
    </row>
    <row r="12" spans="1:11" x14ac:dyDescent="0.3">
      <c r="A12">
        <v>11215</v>
      </c>
      <c r="B12">
        <v>3</v>
      </c>
      <c r="C12">
        <v>231816</v>
      </c>
      <c r="D12" t="s">
        <v>1154</v>
      </c>
      <c r="E12" t="s">
        <v>563</v>
      </c>
      <c r="F12">
        <v>55</v>
      </c>
      <c r="G12">
        <v>44588</v>
      </c>
      <c r="H12" t="s">
        <v>7386</v>
      </c>
      <c r="I12" t="s">
        <v>7385</v>
      </c>
      <c r="J12" t="s">
        <v>4623</v>
      </c>
      <c r="K12" t="s">
        <v>4014</v>
      </c>
    </row>
    <row r="13" spans="1:11" x14ac:dyDescent="0.3">
      <c r="A13">
        <v>10025</v>
      </c>
      <c r="B13">
        <v>3</v>
      </c>
      <c r="C13">
        <v>99140</v>
      </c>
      <c r="D13" t="s">
        <v>1217</v>
      </c>
      <c r="E13" t="s">
        <v>507</v>
      </c>
      <c r="F13">
        <v>60</v>
      </c>
      <c r="G13">
        <v>44588</v>
      </c>
      <c r="H13" t="s">
        <v>7384</v>
      </c>
      <c r="I13" t="s">
        <v>7383</v>
      </c>
      <c r="J13" t="s">
        <v>3982</v>
      </c>
      <c r="K13" t="s">
        <v>5843</v>
      </c>
    </row>
    <row r="14" spans="1:11" x14ac:dyDescent="0.3">
      <c r="A14">
        <v>13509</v>
      </c>
      <c r="B14">
        <v>3</v>
      </c>
      <c r="C14">
        <v>232943</v>
      </c>
      <c r="D14" t="s">
        <v>949</v>
      </c>
      <c r="E14" t="s">
        <v>526</v>
      </c>
      <c r="F14">
        <v>65</v>
      </c>
      <c r="G14">
        <v>44588</v>
      </c>
      <c r="H14" t="s">
        <v>2374</v>
      </c>
      <c r="I14" t="s">
        <v>7382</v>
      </c>
      <c r="J14" t="s">
        <v>6251</v>
      </c>
      <c r="K14" t="s">
        <v>4235</v>
      </c>
    </row>
    <row r="15" spans="1:11" x14ac:dyDescent="0.3">
      <c r="A15">
        <v>9221</v>
      </c>
      <c r="B15">
        <v>3</v>
      </c>
      <c r="C15">
        <v>230385</v>
      </c>
      <c r="D15" t="s">
        <v>949</v>
      </c>
      <c r="E15" t="s">
        <v>466</v>
      </c>
      <c r="F15">
        <v>75</v>
      </c>
      <c r="G15">
        <v>44588</v>
      </c>
      <c r="H15" t="s">
        <v>7381</v>
      </c>
      <c r="I15" t="s">
        <v>7380</v>
      </c>
      <c r="J15" t="s">
        <v>6333</v>
      </c>
      <c r="K15" t="s">
        <v>4235</v>
      </c>
    </row>
    <row r="16" spans="1:11" x14ac:dyDescent="0.3">
      <c r="A16">
        <v>10470</v>
      </c>
      <c r="B16">
        <v>3</v>
      </c>
      <c r="C16">
        <v>231419</v>
      </c>
      <c r="D16" t="s">
        <v>949</v>
      </c>
      <c r="E16" t="s">
        <v>537</v>
      </c>
      <c r="F16">
        <v>75</v>
      </c>
      <c r="G16">
        <v>44588</v>
      </c>
      <c r="H16" t="s">
        <v>7379</v>
      </c>
      <c r="I16" t="s">
        <v>7378</v>
      </c>
      <c r="J16" t="s">
        <v>5432</v>
      </c>
      <c r="K16" t="s">
        <v>5650</v>
      </c>
    </row>
    <row r="17" spans="1:11" x14ac:dyDescent="0.3">
      <c r="A17">
        <v>4322</v>
      </c>
      <c r="B17">
        <v>3</v>
      </c>
      <c r="C17">
        <v>223944</v>
      </c>
      <c r="D17" t="s">
        <v>949</v>
      </c>
      <c r="E17" t="s">
        <v>163</v>
      </c>
      <c r="F17">
        <v>80</v>
      </c>
      <c r="G17">
        <v>44588</v>
      </c>
      <c r="H17" t="s">
        <v>4374</v>
      </c>
      <c r="I17" t="s">
        <v>7377</v>
      </c>
      <c r="J17" t="s">
        <v>4876</v>
      </c>
      <c r="K17" t="s">
        <v>5490</v>
      </c>
    </row>
    <row r="18" spans="1:11" x14ac:dyDescent="0.3">
      <c r="A18">
        <v>13638</v>
      </c>
      <c r="B18">
        <v>3</v>
      </c>
      <c r="C18">
        <v>99103</v>
      </c>
      <c r="D18" t="s">
        <v>1542</v>
      </c>
      <c r="E18" t="s">
        <v>761</v>
      </c>
      <c r="F18">
        <v>82</v>
      </c>
      <c r="G18">
        <v>44588</v>
      </c>
      <c r="H18" t="s">
        <v>4637</v>
      </c>
      <c r="I18" t="s">
        <v>7376</v>
      </c>
      <c r="J18" t="s">
        <v>4503</v>
      </c>
      <c r="K18" t="s">
        <v>4683</v>
      </c>
    </row>
    <row r="19" spans="1:11" x14ac:dyDescent="0.3">
      <c r="A19">
        <v>14676</v>
      </c>
      <c r="B19">
        <v>3</v>
      </c>
      <c r="C19">
        <v>99062</v>
      </c>
      <c r="D19" t="s">
        <v>2192</v>
      </c>
      <c r="E19" t="s">
        <v>844</v>
      </c>
      <c r="F19">
        <v>90</v>
      </c>
      <c r="G19">
        <v>44588</v>
      </c>
      <c r="H19" t="s">
        <v>7375</v>
      </c>
      <c r="I19" t="s">
        <v>7374</v>
      </c>
      <c r="J19" t="s">
        <v>7373</v>
      </c>
      <c r="K19" t="s">
        <v>7372</v>
      </c>
    </row>
    <row r="20" spans="1:11" x14ac:dyDescent="0.3">
      <c r="A20">
        <v>9950</v>
      </c>
      <c r="B20">
        <v>3</v>
      </c>
      <c r="C20">
        <v>99031</v>
      </c>
      <c r="D20" t="s">
        <v>2189</v>
      </c>
      <c r="E20" t="s">
        <v>501</v>
      </c>
      <c r="F20">
        <v>95</v>
      </c>
      <c r="G20">
        <v>44588</v>
      </c>
      <c r="H20" t="s">
        <v>7371</v>
      </c>
      <c r="I20" t="s">
        <v>7370</v>
      </c>
      <c r="J20" t="s">
        <v>4595</v>
      </c>
      <c r="K20" t="s">
        <v>7369</v>
      </c>
    </row>
    <row r="21" spans="1:11" x14ac:dyDescent="0.3">
      <c r="A21">
        <v>3990</v>
      </c>
      <c r="B21">
        <v>3</v>
      </c>
      <c r="C21">
        <v>99061</v>
      </c>
      <c r="D21" t="s">
        <v>2186</v>
      </c>
      <c r="E21" t="s">
        <v>39</v>
      </c>
      <c r="F21">
        <v>100</v>
      </c>
      <c r="G21">
        <v>44588</v>
      </c>
      <c r="H21" t="s">
        <v>7368</v>
      </c>
      <c r="I21" t="s">
        <v>7367</v>
      </c>
      <c r="J21" t="s">
        <v>6889</v>
      </c>
      <c r="K21" t="s">
        <v>7366</v>
      </c>
    </row>
    <row r="22" spans="1:11" x14ac:dyDescent="0.3">
      <c r="A22">
        <v>3991</v>
      </c>
      <c r="B22">
        <v>3</v>
      </c>
      <c r="C22">
        <v>212941</v>
      </c>
      <c r="D22" t="s">
        <v>949</v>
      </c>
      <c r="E22" t="s">
        <v>40</v>
      </c>
      <c r="F22">
        <v>110</v>
      </c>
      <c r="G22">
        <v>44588</v>
      </c>
      <c r="H22" t="s">
        <v>7365</v>
      </c>
      <c r="I22" t="s">
        <v>7364</v>
      </c>
      <c r="J22" t="s">
        <v>4244</v>
      </c>
      <c r="K22" t="s">
        <v>4401</v>
      </c>
    </row>
    <row r="23" spans="1:11" x14ac:dyDescent="0.3">
      <c r="A23">
        <v>4103</v>
      </c>
      <c r="B23">
        <v>3</v>
      </c>
      <c r="C23">
        <v>218883</v>
      </c>
      <c r="D23" t="s">
        <v>949</v>
      </c>
      <c r="E23" t="s">
        <v>80</v>
      </c>
      <c r="F23">
        <v>115</v>
      </c>
      <c r="G23">
        <v>44588</v>
      </c>
      <c r="H23" t="s">
        <v>6142</v>
      </c>
      <c r="I23" t="s">
        <v>7363</v>
      </c>
      <c r="J23" t="s">
        <v>4386</v>
      </c>
      <c r="K23" t="s">
        <v>4062</v>
      </c>
    </row>
    <row r="24" spans="1:11" x14ac:dyDescent="0.3">
      <c r="A24">
        <v>11281</v>
      </c>
      <c r="B24">
        <v>3</v>
      </c>
      <c r="C24">
        <v>99031</v>
      </c>
      <c r="D24" t="s">
        <v>2179</v>
      </c>
      <c r="E24" t="s">
        <v>573</v>
      </c>
      <c r="F24">
        <v>120</v>
      </c>
      <c r="G24">
        <v>44588</v>
      </c>
      <c r="H24" t="s">
        <v>7362</v>
      </c>
      <c r="I24" t="s">
        <v>7361</v>
      </c>
      <c r="J24" t="s">
        <v>7360</v>
      </c>
      <c r="K24" t="s">
        <v>7359</v>
      </c>
    </row>
    <row r="25" spans="1:11" x14ac:dyDescent="0.3">
      <c r="A25">
        <v>12862</v>
      </c>
      <c r="B25">
        <v>3</v>
      </c>
      <c r="C25">
        <v>232789</v>
      </c>
      <c r="D25" t="s">
        <v>949</v>
      </c>
      <c r="E25" t="s">
        <v>719</v>
      </c>
      <c r="F25">
        <v>130</v>
      </c>
      <c r="G25">
        <v>44588</v>
      </c>
      <c r="H25" t="s">
        <v>7358</v>
      </c>
      <c r="I25" t="s">
        <v>7357</v>
      </c>
      <c r="J25" t="s">
        <v>4599</v>
      </c>
      <c r="K25" t="s">
        <v>7356</v>
      </c>
    </row>
    <row r="26" spans="1:11" x14ac:dyDescent="0.3">
      <c r="A26">
        <v>14672</v>
      </c>
      <c r="B26">
        <v>3</v>
      </c>
      <c r="C26">
        <v>233486</v>
      </c>
      <c r="D26" t="s">
        <v>949</v>
      </c>
      <c r="E26" t="s">
        <v>843</v>
      </c>
      <c r="F26">
        <v>135</v>
      </c>
      <c r="G26">
        <v>44588</v>
      </c>
      <c r="H26" t="s">
        <v>7355</v>
      </c>
      <c r="I26" t="s">
        <v>7354</v>
      </c>
      <c r="J26" t="s">
        <v>7353</v>
      </c>
      <c r="K26" t="s">
        <v>4107</v>
      </c>
    </row>
    <row r="27" spans="1:11" x14ac:dyDescent="0.3">
      <c r="A27">
        <v>8485</v>
      </c>
      <c r="B27">
        <v>3</v>
      </c>
      <c r="C27">
        <v>99031</v>
      </c>
      <c r="D27" t="s">
        <v>1133</v>
      </c>
      <c r="E27" t="s">
        <v>403</v>
      </c>
      <c r="F27">
        <v>140</v>
      </c>
      <c r="G27">
        <v>44588</v>
      </c>
      <c r="H27" t="s">
        <v>1082</v>
      </c>
      <c r="I27" t="s">
        <v>7352</v>
      </c>
      <c r="J27" t="s">
        <v>7351</v>
      </c>
      <c r="K27" t="s">
        <v>5355</v>
      </c>
    </row>
    <row r="28" spans="1:11" x14ac:dyDescent="0.3">
      <c r="A28">
        <v>4035</v>
      </c>
      <c r="B28">
        <v>3</v>
      </c>
      <c r="C28">
        <v>216285</v>
      </c>
      <c r="D28" t="s">
        <v>949</v>
      </c>
      <c r="E28" t="s">
        <v>59</v>
      </c>
      <c r="F28">
        <v>145</v>
      </c>
      <c r="G28">
        <v>44588</v>
      </c>
      <c r="H28" t="s">
        <v>7350</v>
      </c>
      <c r="I28" t="s">
        <v>7349</v>
      </c>
      <c r="J28" t="s">
        <v>7348</v>
      </c>
      <c r="K28" t="s">
        <v>4713</v>
      </c>
    </row>
    <row r="29" spans="1:11" x14ac:dyDescent="0.3">
      <c r="A29">
        <v>13959</v>
      </c>
      <c r="B29">
        <v>3</v>
      </c>
      <c r="C29">
        <v>99031</v>
      </c>
      <c r="D29" t="s">
        <v>2170</v>
      </c>
      <c r="E29" t="s">
        <v>774</v>
      </c>
      <c r="F29">
        <v>152</v>
      </c>
      <c r="G29">
        <v>44588</v>
      </c>
      <c r="H29" t="s">
        <v>7347</v>
      </c>
      <c r="I29" t="s">
        <v>7346</v>
      </c>
      <c r="J29" t="s">
        <v>3982</v>
      </c>
      <c r="K29" t="s">
        <v>4014</v>
      </c>
    </row>
    <row r="30" spans="1:11" x14ac:dyDescent="0.3">
      <c r="A30">
        <v>8521</v>
      </c>
      <c r="B30">
        <v>13</v>
      </c>
      <c r="C30">
        <v>99031</v>
      </c>
      <c r="D30" t="s">
        <v>2160</v>
      </c>
      <c r="E30" t="s">
        <v>418</v>
      </c>
      <c r="F30">
        <v>1</v>
      </c>
      <c r="G30">
        <v>44588</v>
      </c>
      <c r="H30" t="s">
        <v>7345</v>
      </c>
      <c r="I30" t="s">
        <v>7344</v>
      </c>
      <c r="J30" t="s">
        <v>7343</v>
      </c>
      <c r="K30" t="s">
        <v>3903</v>
      </c>
    </row>
    <row r="31" spans="1:11" x14ac:dyDescent="0.3">
      <c r="A31">
        <v>15767</v>
      </c>
      <c r="B31">
        <v>13</v>
      </c>
      <c r="C31">
        <v>220367</v>
      </c>
      <c r="D31" t="s">
        <v>953</v>
      </c>
      <c r="E31" t="s">
        <v>895</v>
      </c>
      <c r="F31">
        <v>1</v>
      </c>
      <c r="G31">
        <v>44588</v>
      </c>
      <c r="H31" t="s">
        <v>4378</v>
      </c>
      <c r="I31" t="s">
        <v>7342</v>
      </c>
      <c r="J31" t="s">
        <v>4232</v>
      </c>
      <c r="K31" t="s">
        <v>7222</v>
      </c>
    </row>
    <row r="32" spans="1:11" x14ac:dyDescent="0.3">
      <c r="A32">
        <v>15768</v>
      </c>
      <c r="B32">
        <v>13</v>
      </c>
      <c r="C32">
        <v>220367</v>
      </c>
      <c r="D32" t="s">
        <v>1154</v>
      </c>
      <c r="E32" t="s">
        <v>896</v>
      </c>
      <c r="F32">
        <v>1</v>
      </c>
      <c r="G32">
        <v>44588</v>
      </c>
      <c r="H32" t="s">
        <v>7341</v>
      </c>
      <c r="I32" t="s">
        <v>7340</v>
      </c>
      <c r="J32" t="s">
        <v>4232</v>
      </c>
      <c r="K32" t="s">
        <v>4065</v>
      </c>
    </row>
    <row r="33" spans="1:11" x14ac:dyDescent="0.3">
      <c r="A33">
        <v>8523</v>
      </c>
      <c r="B33">
        <v>13</v>
      </c>
      <c r="C33">
        <v>99031</v>
      </c>
      <c r="D33" t="s">
        <v>2163</v>
      </c>
      <c r="E33" t="s">
        <v>420</v>
      </c>
      <c r="F33">
        <v>2</v>
      </c>
      <c r="G33">
        <v>44588</v>
      </c>
      <c r="H33" t="s">
        <v>7339</v>
      </c>
      <c r="I33" t="s">
        <v>7338</v>
      </c>
      <c r="J33" t="s">
        <v>6901</v>
      </c>
      <c r="K33" t="s">
        <v>3998</v>
      </c>
    </row>
    <row r="34" spans="1:11" x14ac:dyDescent="0.3">
      <c r="A34">
        <v>14180</v>
      </c>
      <c r="B34">
        <v>13</v>
      </c>
      <c r="C34">
        <v>99117</v>
      </c>
      <c r="D34" t="s">
        <v>2160</v>
      </c>
      <c r="E34" t="s">
        <v>793</v>
      </c>
      <c r="F34">
        <v>3</v>
      </c>
      <c r="G34">
        <v>44588</v>
      </c>
      <c r="H34" t="s">
        <v>7337</v>
      </c>
      <c r="I34" t="s">
        <v>7336</v>
      </c>
      <c r="J34" t="s">
        <v>4864</v>
      </c>
      <c r="K34" t="s">
        <v>7335</v>
      </c>
    </row>
    <row r="35" spans="1:11" x14ac:dyDescent="0.3">
      <c r="A35">
        <v>14212</v>
      </c>
      <c r="B35">
        <v>13</v>
      </c>
      <c r="C35">
        <v>99117</v>
      </c>
      <c r="D35" t="s">
        <v>2157</v>
      </c>
      <c r="E35" t="s">
        <v>798</v>
      </c>
      <c r="F35">
        <v>4</v>
      </c>
      <c r="G35">
        <v>44588</v>
      </c>
      <c r="H35" t="s">
        <v>7334</v>
      </c>
      <c r="I35" t="s">
        <v>5393</v>
      </c>
      <c r="J35" t="s">
        <v>7333</v>
      </c>
      <c r="K35" t="s">
        <v>5599</v>
      </c>
    </row>
    <row r="36" spans="1:11" x14ac:dyDescent="0.3">
      <c r="A36">
        <v>4586</v>
      </c>
      <c r="B36">
        <v>13</v>
      </c>
      <c r="C36">
        <v>228138</v>
      </c>
      <c r="D36" t="s">
        <v>949</v>
      </c>
      <c r="E36" t="s">
        <v>252</v>
      </c>
      <c r="F36">
        <v>5</v>
      </c>
      <c r="G36">
        <v>44588</v>
      </c>
      <c r="H36" t="s">
        <v>7332</v>
      </c>
      <c r="I36" t="s">
        <v>7331</v>
      </c>
      <c r="J36" t="s">
        <v>7330</v>
      </c>
      <c r="K36" t="s">
        <v>4275</v>
      </c>
    </row>
    <row r="37" spans="1:11" x14ac:dyDescent="0.3">
      <c r="A37">
        <v>4168</v>
      </c>
      <c r="B37">
        <v>13</v>
      </c>
      <c r="C37">
        <v>220672</v>
      </c>
      <c r="D37" t="s">
        <v>949</v>
      </c>
      <c r="E37" t="s">
        <v>106</v>
      </c>
      <c r="F37">
        <v>6</v>
      </c>
      <c r="G37">
        <v>44588</v>
      </c>
      <c r="H37" t="s">
        <v>7329</v>
      </c>
      <c r="I37" t="s">
        <v>7328</v>
      </c>
      <c r="J37" t="s">
        <v>7327</v>
      </c>
      <c r="K37" t="s">
        <v>6706</v>
      </c>
    </row>
    <row r="38" spans="1:11" x14ac:dyDescent="0.3">
      <c r="A38">
        <v>4594</v>
      </c>
      <c r="B38">
        <v>13</v>
      </c>
      <c r="C38">
        <v>228208</v>
      </c>
      <c r="D38" t="s">
        <v>949</v>
      </c>
      <c r="E38" t="s">
        <v>256</v>
      </c>
      <c r="F38">
        <v>7</v>
      </c>
      <c r="G38">
        <v>44588</v>
      </c>
      <c r="H38" t="s">
        <v>7326</v>
      </c>
      <c r="I38" t="s">
        <v>7325</v>
      </c>
      <c r="J38" t="s">
        <v>6164</v>
      </c>
      <c r="K38" t="s">
        <v>4014</v>
      </c>
    </row>
    <row r="39" spans="1:11" x14ac:dyDescent="0.3">
      <c r="A39">
        <v>8342</v>
      </c>
      <c r="B39">
        <v>13</v>
      </c>
      <c r="C39">
        <v>229698</v>
      </c>
      <c r="D39" t="s">
        <v>949</v>
      </c>
      <c r="E39" t="s">
        <v>387</v>
      </c>
      <c r="F39">
        <v>8</v>
      </c>
      <c r="G39">
        <v>44588</v>
      </c>
      <c r="H39" t="s">
        <v>7324</v>
      </c>
      <c r="I39" t="s">
        <v>6990</v>
      </c>
      <c r="J39" t="s">
        <v>3940</v>
      </c>
      <c r="K39" t="s">
        <v>4159</v>
      </c>
    </row>
    <row r="40" spans="1:11" x14ac:dyDescent="0.3">
      <c r="A40">
        <v>14746</v>
      </c>
      <c r="B40">
        <v>13</v>
      </c>
      <c r="C40">
        <v>233331</v>
      </c>
      <c r="D40" t="s">
        <v>949</v>
      </c>
      <c r="E40" t="s">
        <v>851</v>
      </c>
      <c r="F40">
        <v>9</v>
      </c>
      <c r="G40">
        <v>44588</v>
      </c>
      <c r="H40" t="s">
        <v>7323</v>
      </c>
      <c r="I40" t="s">
        <v>7322</v>
      </c>
      <c r="J40" t="s">
        <v>4950</v>
      </c>
      <c r="K40" t="s">
        <v>4474</v>
      </c>
    </row>
    <row r="41" spans="1:11" x14ac:dyDescent="0.3">
      <c r="A41">
        <v>4435</v>
      </c>
      <c r="B41">
        <v>13</v>
      </c>
      <c r="C41">
        <v>226138</v>
      </c>
      <c r="D41" t="s">
        <v>949</v>
      </c>
      <c r="E41" t="s">
        <v>201</v>
      </c>
      <c r="F41">
        <v>11</v>
      </c>
      <c r="G41">
        <v>44588</v>
      </c>
      <c r="H41" t="s">
        <v>7321</v>
      </c>
      <c r="I41" t="s">
        <v>7320</v>
      </c>
      <c r="J41" t="s">
        <v>7319</v>
      </c>
      <c r="K41" t="s">
        <v>4402</v>
      </c>
    </row>
    <row r="42" spans="1:11" x14ac:dyDescent="0.3">
      <c r="A42">
        <v>10699</v>
      </c>
      <c r="B42">
        <v>13</v>
      </c>
      <c r="C42">
        <v>231592</v>
      </c>
      <c r="D42" t="s">
        <v>949</v>
      </c>
      <c r="E42" t="s">
        <v>546</v>
      </c>
      <c r="F42">
        <v>13</v>
      </c>
      <c r="G42">
        <v>44588</v>
      </c>
      <c r="H42" t="s">
        <v>7318</v>
      </c>
      <c r="I42" t="s">
        <v>6774</v>
      </c>
      <c r="J42" t="s">
        <v>6260</v>
      </c>
      <c r="K42" t="s">
        <v>7317</v>
      </c>
    </row>
    <row r="43" spans="1:11" x14ac:dyDescent="0.3">
      <c r="A43">
        <v>4614</v>
      </c>
      <c r="B43">
        <v>13</v>
      </c>
      <c r="C43">
        <v>228350</v>
      </c>
      <c r="D43" t="s">
        <v>949</v>
      </c>
      <c r="E43" t="s">
        <v>262</v>
      </c>
      <c r="F43">
        <v>13</v>
      </c>
      <c r="G43">
        <v>44588</v>
      </c>
      <c r="H43" t="s">
        <v>7316</v>
      </c>
      <c r="I43" t="s">
        <v>7315</v>
      </c>
      <c r="J43" t="s">
        <v>4427</v>
      </c>
      <c r="K43" t="s">
        <v>4951</v>
      </c>
    </row>
    <row r="44" spans="1:11" x14ac:dyDescent="0.3">
      <c r="A44">
        <v>8695</v>
      </c>
      <c r="B44">
        <v>13</v>
      </c>
      <c r="C44">
        <v>229890</v>
      </c>
      <c r="D44" t="s">
        <v>949</v>
      </c>
      <c r="E44" t="s">
        <v>444</v>
      </c>
      <c r="F44">
        <v>14</v>
      </c>
      <c r="G44">
        <v>44588</v>
      </c>
      <c r="H44" t="s">
        <v>7314</v>
      </c>
      <c r="I44" t="s">
        <v>7313</v>
      </c>
      <c r="J44" t="s">
        <v>5352</v>
      </c>
      <c r="K44" t="s">
        <v>3921</v>
      </c>
    </row>
    <row r="45" spans="1:11" x14ac:dyDescent="0.3">
      <c r="A45">
        <v>4855</v>
      </c>
      <c r="B45">
        <v>13</v>
      </c>
      <c r="C45">
        <v>99054</v>
      </c>
      <c r="D45" t="s">
        <v>1133</v>
      </c>
      <c r="E45" t="s">
        <v>277</v>
      </c>
      <c r="F45">
        <v>16</v>
      </c>
      <c r="G45">
        <v>44588</v>
      </c>
      <c r="H45" t="s">
        <v>7312</v>
      </c>
      <c r="I45" t="s">
        <v>7311</v>
      </c>
      <c r="J45" t="s">
        <v>4713</v>
      </c>
      <c r="K45" t="s">
        <v>7310</v>
      </c>
    </row>
    <row r="46" spans="1:11" x14ac:dyDescent="0.3">
      <c r="A46">
        <v>3907</v>
      </c>
      <c r="B46">
        <v>13</v>
      </c>
      <c r="C46">
        <v>203646</v>
      </c>
      <c r="D46" t="s">
        <v>949</v>
      </c>
      <c r="E46" t="s">
        <v>6</v>
      </c>
      <c r="F46">
        <v>17</v>
      </c>
      <c r="G46">
        <v>44588</v>
      </c>
      <c r="H46" t="s">
        <v>7309</v>
      </c>
      <c r="I46" t="s">
        <v>7308</v>
      </c>
      <c r="J46" t="s">
        <v>7278</v>
      </c>
      <c r="K46" t="s">
        <v>4428</v>
      </c>
    </row>
    <row r="47" spans="1:11" x14ac:dyDescent="0.3">
      <c r="A47">
        <v>10377</v>
      </c>
      <c r="B47">
        <v>13</v>
      </c>
      <c r="C47">
        <v>231353</v>
      </c>
      <c r="D47" t="s">
        <v>949</v>
      </c>
      <c r="E47" t="s">
        <v>534</v>
      </c>
      <c r="F47">
        <v>17</v>
      </c>
      <c r="G47">
        <v>44588</v>
      </c>
      <c r="H47" t="s">
        <v>7307</v>
      </c>
      <c r="I47" t="s">
        <v>7306</v>
      </c>
      <c r="J47" t="s">
        <v>4173</v>
      </c>
      <c r="K47" t="s">
        <v>4065</v>
      </c>
    </row>
    <row r="48" spans="1:11" x14ac:dyDescent="0.3">
      <c r="A48">
        <v>4644</v>
      </c>
      <c r="B48">
        <v>13</v>
      </c>
      <c r="C48">
        <v>228581</v>
      </c>
      <c r="D48" t="s">
        <v>949</v>
      </c>
      <c r="E48" t="s">
        <v>274</v>
      </c>
      <c r="F48">
        <v>18</v>
      </c>
      <c r="G48">
        <v>44588</v>
      </c>
      <c r="H48" t="s">
        <v>7305</v>
      </c>
      <c r="I48" t="s">
        <v>7304</v>
      </c>
      <c r="J48" t="s">
        <v>7303</v>
      </c>
      <c r="K48" t="s">
        <v>5225</v>
      </c>
    </row>
    <row r="49" spans="1:11" x14ac:dyDescent="0.3">
      <c r="A49">
        <v>10310</v>
      </c>
      <c r="B49">
        <v>13</v>
      </c>
      <c r="C49">
        <v>231302</v>
      </c>
      <c r="D49" t="s">
        <v>949</v>
      </c>
      <c r="E49" t="s">
        <v>529</v>
      </c>
      <c r="F49">
        <v>22</v>
      </c>
      <c r="G49">
        <v>44588</v>
      </c>
      <c r="H49" t="s">
        <v>7302</v>
      </c>
      <c r="I49" t="s">
        <v>3934</v>
      </c>
      <c r="J49" t="s">
        <v>5135</v>
      </c>
      <c r="K49" t="s">
        <v>7301</v>
      </c>
    </row>
    <row r="50" spans="1:11" x14ac:dyDescent="0.3">
      <c r="A50">
        <v>14539</v>
      </c>
      <c r="B50">
        <v>13</v>
      </c>
      <c r="C50">
        <v>233247</v>
      </c>
      <c r="D50" t="s">
        <v>949</v>
      </c>
      <c r="E50" t="s">
        <v>822</v>
      </c>
      <c r="F50">
        <v>24</v>
      </c>
      <c r="G50">
        <v>44588</v>
      </c>
      <c r="H50" t="s">
        <v>7300</v>
      </c>
      <c r="I50" t="s">
        <v>3017</v>
      </c>
      <c r="J50" t="s">
        <v>3982</v>
      </c>
      <c r="K50" t="s">
        <v>4165</v>
      </c>
    </row>
    <row r="51" spans="1:11" x14ac:dyDescent="0.3">
      <c r="A51">
        <v>4405</v>
      </c>
      <c r="B51">
        <v>13</v>
      </c>
      <c r="C51">
        <v>225699</v>
      </c>
      <c r="D51" t="s">
        <v>949</v>
      </c>
      <c r="E51" t="s">
        <v>190</v>
      </c>
      <c r="F51">
        <v>25</v>
      </c>
      <c r="G51">
        <v>44588</v>
      </c>
      <c r="H51" t="s">
        <v>3724</v>
      </c>
      <c r="I51" t="s">
        <v>7299</v>
      </c>
      <c r="J51" t="s">
        <v>6479</v>
      </c>
      <c r="K51" t="s">
        <v>7298</v>
      </c>
    </row>
    <row r="52" spans="1:11" x14ac:dyDescent="0.3">
      <c r="A52">
        <v>4200</v>
      </c>
      <c r="B52">
        <v>13</v>
      </c>
      <c r="C52">
        <v>221309</v>
      </c>
      <c r="D52" t="s">
        <v>949</v>
      </c>
      <c r="E52" t="s">
        <v>120</v>
      </c>
      <c r="F52">
        <v>27</v>
      </c>
      <c r="G52">
        <v>44588</v>
      </c>
      <c r="H52" t="s">
        <v>7297</v>
      </c>
      <c r="I52" t="s">
        <v>7296</v>
      </c>
      <c r="J52" t="s">
        <v>7295</v>
      </c>
      <c r="K52" t="s">
        <v>4252</v>
      </c>
    </row>
    <row r="53" spans="1:11" x14ac:dyDescent="0.3">
      <c r="A53">
        <v>9166</v>
      </c>
      <c r="B53">
        <v>13</v>
      </c>
      <c r="C53">
        <v>230342</v>
      </c>
      <c r="D53" t="s">
        <v>949</v>
      </c>
      <c r="E53" t="s">
        <v>463</v>
      </c>
      <c r="F53">
        <v>28</v>
      </c>
      <c r="G53">
        <v>44588</v>
      </c>
      <c r="H53" t="s">
        <v>7294</v>
      </c>
      <c r="I53" t="s">
        <v>7293</v>
      </c>
      <c r="J53" t="s">
        <v>4842</v>
      </c>
      <c r="K53" t="s">
        <v>6383</v>
      </c>
    </row>
    <row r="54" spans="1:11" x14ac:dyDescent="0.3">
      <c r="A54">
        <v>4059</v>
      </c>
      <c r="B54">
        <v>13</v>
      </c>
      <c r="C54">
        <v>217549</v>
      </c>
      <c r="D54" t="s">
        <v>949</v>
      </c>
      <c r="E54" t="s">
        <v>66</v>
      </c>
      <c r="F54">
        <v>62</v>
      </c>
      <c r="G54">
        <v>44588</v>
      </c>
      <c r="H54" t="s">
        <v>7292</v>
      </c>
      <c r="I54" t="s">
        <v>7291</v>
      </c>
      <c r="J54" t="s">
        <v>6198</v>
      </c>
      <c r="K54" t="s">
        <v>7290</v>
      </c>
    </row>
    <row r="55" spans="1:11" x14ac:dyDescent="0.3">
      <c r="A55">
        <v>15593</v>
      </c>
      <c r="B55">
        <v>23</v>
      </c>
      <c r="C55">
        <v>99031</v>
      </c>
      <c r="D55" t="s">
        <v>2115</v>
      </c>
      <c r="E55" t="s">
        <v>888</v>
      </c>
      <c r="F55">
        <v>1</v>
      </c>
      <c r="G55">
        <v>44588</v>
      </c>
      <c r="H55" t="s">
        <v>7289</v>
      </c>
      <c r="I55" t="s">
        <v>7288</v>
      </c>
      <c r="J55" t="s">
        <v>6206</v>
      </c>
      <c r="K55" t="s">
        <v>3929</v>
      </c>
    </row>
    <row r="56" spans="1:11" x14ac:dyDescent="0.3">
      <c r="A56">
        <v>4618</v>
      </c>
      <c r="B56">
        <v>23</v>
      </c>
      <c r="C56">
        <v>99062</v>
      </c>
      <c r="D56" t="s">
        <v>1585</v>
      </c>
      <c r="E56" t="s">
        <v>263</v>
      </c>
      <c r="F56">
        <v>2</v>
      </c>
      <c r="G56">
        <v>44588</v>
      </c>
      <c r="H56" t="s">
        <v>7287</v>
      </c>
      <c r="I56" t="s">
        <v>7286</v>
      </c>
      <c r="J56" t="s">
        <v>6473</v>
      </c>
      <c r="K56" t="s">
        <v>7285</v>
      </c>
    </row>
    <row r="57" spans="1:11" x14ac:dyDescent="0.3">
      <c r="A57">
        <v>8557</v>
      </c>
      <c r="B57">
        <v>23</v>
      </c>
      <c r="C57">
        <v>99031</v>
      </c>
      <c r="D57" t="s">
        <v>1283</v>
      </c>
      <c r="E57" t="s">
        <v>435</v>
      </c>
      <c r="F57">
        <v>3</v>
      </c>
      <c r="G57">
        <v>44588</v>
      </c>
      <c r="H57" t="s">
        <v>7284</v>
      </c>
      <c r="I57" t="s">
        <v>7283</v>
      </c>
      <c r="J57" t="s">
        <v>6441</v>
      </c>
      <c r="K57" t="s">
        <v>5130</v>
      </c>
    </row>
    <row r="58" spans="1:11" x14ac:dyDescent="0.3">
      <c r="A58">
        <v>8005</v>
      </c>
      <c r="B58">
        <v>23</v>
      </c>
      <c r="C58">
        <v>229524</v>
      </c>
      <c r="D58" t="s">
        <v>949</v>
      </c>
      <c r="E58" t="s">
        <v>378</v>
      </c>
      <c r="F58">
        <v>45</v>
      </c>
      <c r="G58">
        <v>44588</v>
      </c>
      <c r="H58" t="s">
        <v>7282</v>
      </c>
      <c r="I58" t="s">
        <v>7281</v>
      </c>
      <c r="J58" t="s">
        <v>4173</v>
      </c>
      <c r="K58" t="s">
        <v>3978</v>
      </c>
    </row>
    <row r="59" spans="1:11" x14ac:dyDescent="0.3">
      <c r="A59">
        <v>10389</v>
      </c>
      <c r="B59">
        <v>23</v>
      </c>
      <c r="C59">
        <v>231362</v>
      </c>
      <c r="D59" t="s">
        <v>949</v>
      </c>
      <c r="E59" t="s">
        <v>535</v>
      </c>
      <c r="F59">
        <v>55</v>
      </c>
      <c r="G59">
        <v>44588</v>
      </c>
      <c r="H59" t="s">
        <v>7280</v>
      </c>
      <c r="I59" t="s">
        <v>7279</v>
      </c>
      <c r="J59" t="s">
        <v>5460</v>
      </c>
      <c r="K59" t="s">
        <v>7278</v>
      </c>
    </row>
    <row r="60" spans="1:11" x14ac:dyDescent="0.3">
      <c r="A60">
        <v>4766</v>
      </c>
      <c r="B60">
        <v>23</v>
      </c>
      <c r="C60">
        <v>229310</v>
      </c>
      <c r="D60" t="s">
        <v>949</v>
      </c>
      <c r="E60" t="s">
        <v>327</v>
      </c>
      <c r="F60">
        <v>65</v>
      </c>
      <c r="G60">
        <v>44588</v>
      </c>
      <c r="H60" t="s">
        <v>7277</v>
      </c>
      <c r="I60" t="s">
        <v>7276</v>
      </c>
      <c r="J60" t="s">
        <v>4119</v>
      </c>
      <c r="K60" t="s">
        <v>7032</v>
      </c>
    </row>
    <row r="61" spans="1:11" x14ac:dyDescent="0.3">
      <c r="A61">
        <v>4660</v>
      </c>
      <c r="B61">
        <v>23</v>
      </c>
      <c r="C61">
        <v>99054</v>
      </c>
      <c r="D61" t="s">
        <v>1166</v>
      </c>
      <c r="E61" t="s">
        <v>277</v>
      </c>
      <c r="F61">
        <v>70</v>
      </c>
      <c r="G61">
        <v>44588</v>
      </c>
      <c r="H61" t="s">
        <v>7275</v>
      </c>
      <c r="I61" t="s">
        <v>7274</v>
      </c>
      <c r="J61" t="s">
        <v>5730</v>
      </c>
      <c r="K61" t="s">
        <v>7273</v>
      </c>
    </row>
    <row r="62" spans="1:11" x14ac:dyDescent="0.3">
      <c r="A62">
        <v>4854</v>
      </c>
      <c r="B62">
        <v>23</v>
      </c>
      <c r="C62">
        <v>99054</v>
      </c>
      <c r="D62" t="s">
        <v>1913</v>
      </c>
      <c r="E62" t="s">
        <v>277</v>
      </c>
      <c r="F62">
        <v>75</v>
      </c>
      <c r="G62">
        <v>44588</v>
      </c>
      <c r="H62" t="s">
        <v>7272</v>
      </c>
      <c r="I62" t="s">
        <v>4940</v>
      </c>
      <c r="J62" t="s">
        <v>7202</v>
      </c>
      <c r="K62" t="s">
        <v>4014</v>
      </c>
    </row>
    <row r="63" spans="1:11" x14ac:dyDescent="0.3">
      <c r="A63">
        <v>4716</v>
      </c>
      <c r="B63">
        <v>23</v>
      </c>
      <c r="C63">
        <v>229260</v>
      </c>
      <c r="D63" t="s">
        <v>949</v>
      </c>
      <c r="E63" t="s">
        <v>303</v>
      </c>
      <c r="F63">
        <v>85</v>
      </c>
      <c r="G63">
        <v>44588</v>
      </c>
      <c r="H63" t="s">
        <v>7271</v>
      </c>
      <c r="I63" t="s">
        <v>1553</v>
      </c>
      <c r="J63" t="s">
        <v>4626</v>
      </c>
      <c r="K63" t="s">
        <v>4387</v>
      </c>
    </row>
    <row r="64" spans="1:11" x14ac:dyDescent="0.3">
      <c r="A64">
        <v>9405</v>
      </c>
      <c r="B64">
        <v>23</v>
      </c>
      <c r="C64">
        <v>230548</v>
      </c>
      <c r="D64" t="s">
        <v>949</v>
      </c>
      <c r="E64" t="s">
        <v>477</v>
      </c>
      <c r="F64">
        <v>90</v>
      </c>
      <c r="G64">
        <v>44588</v>
      </c>
      <c r="H64" t="s">
        <v>7270</v>
      </c>
      <c r="I64" t="s">
        <v>7269</v>
      </c>
      <c r="J64" t="s">
        <v>7120</v>
      </c>
      <c r="K64" t="s">
        <v>5032</v>
      </c>
    </row>
    <row r="65" spans="1:11" x14ac:dyDescent="0.3">
      <c r="A65">
        <v>4839</v>
      </c>
      <c r="B65">
        <v>23</v>
      </c>
      <c r="C65">
        <v>230106</v>
      </c>
      <c r="D65" t="s">
        <v>949</v>
      </c>
      <c r="E65" t="s">
        <v>361</v>
      </c>
      <c r="F65">
        <v>120</v>
      </c>
      <c r="G65">
        <v>44588</v>
      </c>
      <c r="H65" t="s">
        <v>7268</v>
      </c>
      <c r="I65" t="s">
        <v>7267</v>
      </c>
      <c r="J65" t="s">
        <v>5826</v>
      </c>
      <c r="K65" t="s">
        <v>4323</v>
      </c>
    </row>
    <row r="66" spans="1:11" x14ac:dyDescent="0.3">
      <c r="A66">
        <v>4838</v>
      </c>
      <c r="B66">
        <v>23</v>
      </c>
      <c r="C66">
        <v>230105</v>
      </c>
      <c r="D66" t="s">
        <v>949</v>
      </c>
      <c r="E66" t="s">
        <v>360</v>
      </c>
      <c r="F66">
        <v>130</v>
      </c>
      <c r="G66">
        <v>44588</v>
      </c>
      <c r="H66" t="s">
        <v>2613</v>
      </c>
      <c r="I66" t="s">
        <v>7266</v>
      </c>
      <c r="J66" t="s">
        <v>7265</v>
      </c>
      <c r="K66" t="s">
        <v>6383</v>
      </c>
    </row>
    <row r="67" spans="1:11" x14ac:dyDescent="0.3">
      <c r="A67">
        <v>8551</v>
      </c>
      <c r="B67">
        <v>23</v>
      </c>
      <c r="C67">
        <v>99031</v>
      </c>
      <c r="D67" t="s">
        <v>2090</v>
      </c>
      <c r="E67" t="s">
        <v>430</v>
      </c>
      <c r="F67">
        <v>140</v>
      </c>
      <c r="G67">
        <v>44588</v>
      </c>
      <c r="H67" t="s">
        <v>7264</v>
      </c>
      <c r="I67" t="s">
        <v>970</v>
      </c>
      <c r="J67" t="s">
        <v>4896</v>
      </c>
      <c r="K67" t="s">
        <v>7263</v>
      </c>
    </row>
    <row r="68" spans="1:11" x14ac:dyDescent="0.3">
      <c r="A68">
        <v>12133</v>
      </c>
      <c r="B68">
        <v>23</v>
      </c>
      <c r="C68">
        <v>232401</v>
      </c>
      <c r="D68" t="s">
        <v>949</v>
      </c>
      <c r="E68" t="s">
        <v>642</v>
      </c>
      <c r="F68">
        <v>145</v>
      </c>
      <c r="G68">
        <v>44588</v>
      </c>
      <c r="H68" t="s">
        <v>7262</v>
      </c>
      <c r="I68" t="s">
        <v>7261</v>
      </c>
      <c r="J68" t="s">
        <v>7043</v>
      </c>
      <c r="K68" t="s">
        <v>7260</v>
      </c>
    </row>
    <row r="69" spans="1:11" x14ac:dyDescent="0.3">
      <c r="A69">
        <v>9938</v>
      </c>
      <c r="B69">
        <v>23</v>
      </c>
      <c r="C69">
        <v>230974</v>
      </c>
      <c r="D69" t="s">
        <v>949</v>
      </c>
      <c r="E69" t="s">
        <v>500</v>
      </c>
      <c r="F69">
        <v>150</v>
      </c>
      <c r="G69">
        <v>44588</v>
      </c>
      <c r="H69" t="s">
        <v>7259</v>
      </c>
      <c r="I69" t="s">
        <v>7258</v>
      </c>
      <c r="J69" t="s">
        <v>7108</v>
      </c>
      <c r="K69" t="s">
        <v>6420</v>
      </c>
    </row>
    <row r="70" spans="1:11" x14ac:dyDescent="0.3">
      <c r="A70">
        <v>12389</v>
      </c>
      <c r="B70">
        <v>23</v>
      </c>
      <c r="C70">
        <v>232525</v>
      </c>
      <c r="D70" t="s">
        <v>949</v>
      </c>
      <c r="E70" t="s">
        <v>664</v>
      </c>
      <c r="F70">
        <v>155</v>
      </c>
      <c r="G70">
        <v>44588</v>
      </c>
      <c r="H70" t="s">
        <v>7257</v>
      </c>
      <c r="I70" t="s">
        <v>6184</v>
      </c>
      <c r="J70" t="s">
        <v>7256</v>
      </c>
      <c r="K70" t="s">
        <v>5942</v>
      </c>
    </row>
    <row r="71" spans="1:11" x14ac:dyDescent="0.3">
      <c r="A71">
        <v>14664</v>
      </c>
      <c r="B71">
        <v>23</v>
      </c>
      <c r="C71">
        <v>233299</v>
      </c>
      <c r="D71" t="s">
        <v>949</v>
      </c>
      <c r="E71" t="s">
        <v>841</v>
      </c>
      <c r="F71">
        <v>170</v>
      </c>
      <c r="G71">
        <v>44588</v>
      </c>
      <c r="H71" t="s">
        <v>7255</v>
      </c>
      <c r="I71" t="s">
        <v>7254</v>
      </c>
      <c r="J71" t="s">
        <v>7253</v>
      </c>
      <c r="K71" t="s">
        <v>6240</v>
      </c>
    </row>
    <row r="72" spans="1:11" x14ac:dyDescent="0.3">
      <c r="A72">
        <v>4846</v>
      </c>
      <c r="B72">
        <v>23</v>
      </c>
      <c r="C72">
        <v>230138</v>
      </c>
      <c r="D72" t="s">
        <v>949</v>
      </c>
      <c r="E72" t="s">
        <v>362</v>
      </c>
      <c r="F72">
        <v>180</v>
      </c>
      <c r="G72">
        <v>44588</v>
      </c>
      <c r="H72" t="s">
        <v>2473</v>
      </c>
      <c r="I72" t="s">
        <v>7252</v>
      </c>
      <c r="J72" t="s">
        <v>4615</v>
      </c>
      <c r="K72" t="s">
        <v>4879</v>
      </c>
    </row>
    <row r="73" spans="1:11" x14ac:dyDescent="0.3">
      <c r="A73">
        <v>10511</v>
      </c>
      <c r="B73">
        <v>23</v>
      </c>
      <c r="C73">
        <v>231452</v>
      </c>
      <c r="D73" t="s">
        <v>949</v>
      </c>
      <c r="E73" t="s">
        <v>540</v>
      </c>
      <c r="F73">
        <v>185</v>
      </c>
      <c r="G73">
        <v>44588</v>
      </c>
      <c r="H73" t="s">
        <v>7251</v>
      </c>
      <c r="I73" t="s">
        <v>7250</v>
      </c>
      <c r="J73" t="s">
        <v>7249</v>
      </c>
      <c r="K73" t="s">
        <v>4014</v>
      </c>
    </row>
    <row r="74" spans="1:11" x14ac:dyDescent="0.3">
      <c r="A74">
        <v>10180</v>
      </c>
      <c r="B74">
        <v>23</v>
      </c>
      <c r="C74">
        <v>231184</v>
      </c>
      <c r="D74" t="s">
        <v>949</v>
      </c>
      <c r="E74" t="s">
        <v>522</v>
      </c>
      <c r="F74">
        <v>190</v>
      </c>
      <c r="G74">
        <v>44588</v>
      </c>
      <c r="H74" t="s">
        <v>7248</v>
      </c>
      <c r="I74" t="s">
        <v>7247</v>
      </c>
      <c r="J74" t="s">
        <v>4006</v>
      </c>
      <c r="K74" t="s">
        <v>6722</v>
      </c>
    </row>
    <row r="75" spans="1:11" x14ac:dyDescent="0.3">
      <c r="A75">
        <v>12756</v>
      </c>
      <c r="B75">
        <v>23</v>
      </c>
      <c r="C75">
        <v>232749</v>
      </c>
      <c r="D75" t="s">
        <v>949</v>
      </c>
      <c r="E75" t="s">
        <v>710</v>
      </c>
      <c r="F75">
        <v>201</v>
      </c>
      <c r="G75">
        <v>44588</v>
      </c>
      <c r="H75" t="s">
        <v>7246</v>
      </c>
      <c r="I75" t="s">
        <v>7245</v>
      </c>
      <c r="J75" t="s">
        <v>7244</v>
      </c>
      <c r="K75" t="s">
        <v>3933</v>
      </c>
    </row>
    <row r="76" spans="1:11" x14ac:dyDescent="0.3">
      <c r="A76">
        <v>3981</v>
      </c>
      <c r="B76">
        <v>23</v>
      </c>
      <c r="C76">
        <v>211646</v>
      </c>
      <c r="D76" t="s">
        <v>949</v>
      </c>
      <c r="E76" t="s">
        <v>35</v>
      </c>
      <c r="F76">
        <v>205</v>
      </c>
      <c r="G76">
        <v>44588</v>
      </c>
      <c r="H76" t="s">
        <v>7243</v>
      </c>
      <c r="I76" t="s">
        <v>7242</v>
      </c>
      <c r="J76" t="s">
        <v>4795</v>
      </c>
      <c r="K76" t="s">
        <v>7241</v>
      </c>
    </row>
    <row r="77" spans="1:11" x14ac:dyDescent="0.3">
      <c r="A77">
        <v>12039</v>
      </c>
      <c r="B77">
        <v>23</v>
      </c>
      <c r="C77">
        <v>232334</v>
      </c>
      <c r="D77" t="s">
        <v>949</v>
      </c>
      <c r="E77" t="s">
        <v>634</v>
      </c>
      <c r="F77">
        <v>9999</v>
      </c>
      <c r="G77">
        <v>44588</v>
      </c>
      <c r="H77" t="s">
        <v>3624</v>
      </c>
      <c r="I77" t="s">
        <v>3624</v>
      </c>
      <c r="J77" t="s">
        <v>3903</v>
      </c>
      <c r="K77" t="s">
        <v>3903</v>
      </c>
    </row>
    <row r="78" spans="1:11" x14ac:dyDescent="0.3">
      <c r="A78">
        <v>4238</v>
      </c>
      <c r="B78">
        <v>23</v>
      </c>
      <c r="C78">
        <v>222252</v>
      </c>
      <c r="D78" t="s">
        <v>949</v>
      </c>
      <c r="E78" t="s">
        <v>132</v>
      </c>
      <c r="F78">
        <v>9999</v>
      </c>
      <c r="G78">
        <v>44588</v>
      </c>
      <c r="H78" t="s">
        <v>3624</v>
      </c>
      <c r="I78" t="s">
        <v>3624</v>
      </c>
      <c r="J78" t="s">
        <v>3903</v>
      </c>
      <c r="K78" t="s">
        <v>3903</v>
      </c>
    </row>
    <row r="79" spans="1:11" x14ac:dyDescent="0.3">
      <c r="A79">
        <v>14975</v>
      </c>
      <c r="B79">
        <v>32</v>
      </c>
      <c r="C79">
        <v>233424</v>
      </c>
      <c r="D79" t="s">
        <v>949</v>
      </c>
      <c r="E79" t="s">
        <v>883</v>
      </c>
      <c r="F79">
        <v>1</v>
      </c>
      <c r="G79">
        <v>44588</v>
      </c>
      <c r="H79" t="s">
        <v>7240</v>
      </c>
      <c r="I79" t="s">
        <v>7239</v>
      </c>
      <c r="J79" t="s">
        <v>3947</v>
      </c>
      <c r="K79" t="s">
        <v>3903</v>
      </c>
    </row>
    <row r="80" spans="1:11" x14ac:dyDescent="0.3">
      <c r="A80">
        <v>13082</v>
      </c>
      <c r="B80">
        <v>32</v>
      </c>
      <c r="C80">
        <v>99161</v>
      </c>
      <c r="D80" t="s">
        <v>1649</v>
      </c>
      <c r="E80" t="s">
        <v>732</v>
      </c>
      <c r="F80">
        <v>1</v>
      </c>
      <c r="G80">
        <v>44588</v>
      </c>
      <c r="H80" t="s">
        <v>7238</v>
      </c>
      <c r="I80" t="s">
        <v>7237</v>
      </c>
      <c r="J80" t="s">
        <v>4014</v>
      </c>
      <c r="K80" t="s">
        <v>4065</v>
      </c>
    </row>
    <row r="81" spans="1:11" x14ac:dyDescent="0.3">
      <c r="A81">
        <v>4027</v>
      </c>
      <c r="B81">
        <v>32</v>
      </c>
      <c r="C81">
        <v>99061</v>
      </c>
      <c r="D81" t="s">
        <v>1649</v>
      </c>
      <c r="E81" t="s">
        <v>54</v>
      </c>
      <c r="F81">
        <v>2</v>
      </c>
      <c r="G81">
        <v>44588</v>
      </c>
      <c r="H81" t="s">
        <v>7236</v>
      </c>
      <c r="I81" t="s">
        <v>7235</v>
      </c>
      <c r="J81" t="s">
        <v>3946</v>
      </c>
      <c r="K81" t="s">
        <v>7234</v>
      </c>
    </row>
    <row r="82" spans="1:11" x14ac:dyDescent="0.3">
      <c r="A82">
        <v>13271</v>
      </c>
      <c r="B82">
        <v>32</v>
      </c>
      <c r="C82">
        <v>99031</v>
      </c>
      <c r="D82" t="s">
        <v>2066</v>
      </c>
      <c r="E82" t="s">
        <v>740</v>
      </c>
      <c r="F82">
        <v>4</v>
      </c>
      <c r="G82">
        <v>44588</v>
      </c>
      <c r="H82" t="s">
        <v>7233</v>
      </c>
      <c r="I82" t="s">
        <v>7232</v>
      </c>
      <c r="J82" t="s">
        <v>7231</v>
      </c>
      <c r="K82" t="s">
        <v>5375</v>
      </c>
    </row>
    <row r="83" spans="1:11" x14ac:dyDescent="0.3">
      <c r="A83">
        <v>13641</v>
      </c>
      <c r="B83">
        <v>32</v>
      </c>
      <c r="C83">
        <v>99103</v>
      </c>
      <c r="D83" t="s">
        <v>1581</v>
      </c>
      <c r="E83" t="s">
        <v>763</v>
      </c>
      <c r="F83">
        <v>8</v>
      </c>
      <c r="G83">
        <v>44588</v>
      </c>
      <c r="H83" t="s">
        <v>7230</v>
      </c>
      <c r="I83" t="s">
        <v>7229</v>
      </c>
      <c r="J83" t="s">
        <v>7228</v>
      </c>
      <c r="K83" t="s">
        <v>4185</v>
      </c>
    </row>
    <row r="84" spans="1:11" x14ac:dyDescent="0.3">
      <c r="A84">
        <v>4350</v>
      </c>
      <c r="B84">
        <v>32</v>
      </c>
      <c r="C84">
        <v>224350</v>
      </c>
      <c r="D84" t="s">
        <v>949</v>
      </c>
      <c r="E84" t="s">
        <v>175</v>
      </c>
      <c r="F84">
        <v>9</v>
      </c>
      <c r="G84">
        <v>44588</v>
      </c>
      <c r="H84" t="s">
        <v>7227</v>
      </c>
      <c r="I84" t="s">
        <v>7226</v>
      </c>
      <c r="J84" t="s">
        <v>4274</v>
      </c>
      <c r="K84" t="s">
        <v>7225</v>
      </c>
    </row>
    <row r="85" spans="1:11" x14ac:dyDescent="0.3">
      <c r="A85">
        <v>4142</v>
      </c>
      <c r="B85">
        <v>32</v>
      </c>
      <c r="C85">
        <v>220011</v>
      </c>
      <c r="D85" t="s">
        <v>949</v>
      </c>
      <c r="E85" t="s">
        <v>95</v>
      </c>
      <c r="F85">
        <v>10</v>
      </c>
      <c r="G85">
        <v>44588</v>
      </c>
      <c r="H85" t="s">
        <v>7224</v>
      </c>
      <c r="I85" t="s">
        <v>7223</v>
      </c>
      <c r="J85" t="s">
        <v>6589</v>
      </c>
      <c r="K85" t="s">
        <v>7222</v>
      </c>
    </row>
    <row r="86" spans="1:11" x14ac:dyDescent="0.3">
      <c r="A86">
        <v>4441</v>
      </c>
      <c r="B86">
        <v>32</v>
      </c>
      <c r="C86">
        <v>226234</v>
      </c>
      <c r="D86" t="s">
        <v>949</v>
      </c>
      <c r="E86" t="s">
        <v>204</v>
      </c>
      <c r="F86">
        <v>15</v>
      </c>
      <c r="G86">
        <v>44588</v>
      </c>
      <c r="H86" t="s">
        <v>7221</v>
      </c>
      <c r="I86" t="s">
        <v>7220</v>
      </c>
      <c r="J86" t="s">
        <v>3981</v>
      </c>
      <c r="K86" t="s">
        <v>7219</v>
      </c>
    </row>
    <row r="87" spans="1:11" x14ac:dyDescent="0.3">
      <c r="A87">
        <v>4441</v>
      </c>
      <c r="B87">
        <v>32</v>
      </c>
      <c r="C87">
        <v>226234</v>
      </c>
      <c r="D87" t="s">
        <v>949</v>
      </c>
      <c r="E87" t="s">
        <v>204</v>
      </c>
      <c r="F87">
        <v>15</v>
      </c>
      <c r="G87">
        <v>44588</v>
      </c>
      <c r="H87" t="s">
        <v>7218</v>
      </c>
      <c r="I87" t="s">
        <v>7217</v>
      </c>
      <c r="J87" t="s">
        <v>3981</v>
      </c>
      <c r="K87" t="s">
        <v>3946</v>
      </c>
    </row>
    <row r="88" spans="1:11" x14ac:dyDescent="0.3">
      <c r="A88">
        <v>4474</v>
      </c>
      <c r="B88">
        <v>32</v>
      </c>
      <c r="C88">
        <v>226666</v>
      </c>
      <c r="D88" t="s">
        <v>949</v>
      </c>
      <c r="E88" t="s">
        <v>217</v>
      </c>
      <c r="F88">
        <v>17</v>
      </c>
      <c r="G88">
        <v>44588</v>
      </c>
      <c r="H88" t="s">
        <v>7216</v>
      </c>
      <c r="I88" t="s">
        <v>7215</v>
      </c>
      <c r="J88" t="s">
        <v>7214</v>
      </c>
      <c r="K88" t="s">
        <v>7213</v>
      </c>
    </row>
    <row r="89" spans="1:11" x14ac:dyDescent="0.3">
      <c r="A89">
        <v>9005</v>
      </c>
      <c r="B89">
        <v>32</v>
      </c>
      <c r="C89">
        <v>230209</v>
      </c>
      <c r="D89" t="s">
        <v>949</v>
      </c>
      <c r="E89" t="s">
        <v>457</v>
      </c>
      <c r="F89">
        <v>20</v>
      </c>
      <c r="G89">
        <v>44588</v>
      </c>
      <c r="H89" t="s">
        <v>7212</v>
      </c>
      <c r="I89" t="s">
        <v>7211</v>
      </c>
      <c r="J89" t="s">
        <v>4165</v>
      </c>
      <c r="K89" t="s">
        <v>5273</v>
      </c>
    </row>
    <row r="90" spans="1:11" x14ac:dyDescent="0.3">
      <c r="A90">
        <v>14628</v>
      </c>
      <c r="B90">
        <v>32</v>
      </c>
      <c r="C90">
        <v>233284</v>
      </c>
      <c r="D90" t="s">
        <v>949</v>
      </c>
      <c r="E90" t="s">
        <v>835</v>
      </c>
      <c r="F90">
        <v>21</v>
      </c>
      <c r="G90">
        <v>44588</v>
      </c>
      <c r="H90" t="s">
        <v>1731</v>
      </c>
      <c r="I90" t="s">
        <v>4059</v>
      </c>
      <c r="J90" t="s">
        <v>7210</v>
      </c>
      <c r="K90" t="s">
        <v>5900</v>
      </c>
    </row>
    <row r="91" spans="1:11" x14ac:dyDescent="0.3">
      <c r="A91">
        <v>14343</v>
      </c>
      <c r="B91">
        <v>32</v>
      </c>
      <c r="C91">
        <v>233171</v>
      </c>
      <c r="D91" t="s">
        <v>949</v>
      </c>
      <c r="E91" t="s">
        <v>809</v>
      </c>
      <c r="F91">
        <v>22</v>
      </c>
      <c r="G91">
        <v>44588</v>
      </c>
      <c r="H91" t="s">
        <v>7209</v>
      </c>
      <c r="I91" t="s">
        <v>7208</v>
      </c>
      <c r="J91" t="s">
        <v>3977</v>
      </c>
      <c r="K91" t="s">
        <v>5201</v>
      </c>
    </row>
    <row r="92" spans="1:11" x14ac:dyDescent="0.3">
      <c r="A92">
        <v>4847</v>
      </c>
      <c r="B92">
        <v>32</v>
      </c>
      <c r="C92">
        <v>99054</v>
      </c>
      <c r="D92" t="s">
        <v>1189</v>
      </c>
      <c r="E92" t="s">
        <v>277</v>
      </c>
      <c r="F92">
        <v>23</v>
      </c>
      <c r="G92">
        <v>44588</v>
      </c>
      <c r="H92" t="s">
        <v>7207</v>
      </c>
      <c r="I92" t="s">
        <v>7206</v>
      </c>
      <c r="J92" t="s">
        <v>4561</v>
      </c>
      <c r="K92" t="s">
        <v>6765</v>
      </c>
    </row>
    <row r="93" spans="1:11" x14ac:dyDescent="0.3">
      <c r="A93">
        <v>10869</v>
      </c>
      <c r="B93">
        <v>32</v>
      </c>
      <c r="C93">
        <v>231675</v>
      </c>
      <c r="D93" t="s">
        <v>949</v>
      </c>
      <c r="E93" t="s">
        <v>550</v>
      </c>
      <c r="F93">
        <v>25</v>
      </c>
      <c r="G93">
        <v>44588</v>
      </c>
      <c r="H93" t="s">
        <v>7205</v>
      </c>
      <c r="I93" t="s">
        <v>7204</v>
      </c>
      <c r="J93" t="s">
        <v>7203</v>
      </c>
      <c r="K93" t="s">
        <v>7202</v>
      </c>
    </row>
    <row r="94" spans="1:11" x14ac:dyDescent="0.3">
      <c r="A94">
        <v>14449</v>
      </c>
      <c r="B94">
        <v>32</v>
      </c>
      <c r="C94">
        <v>233223</v>
      </c>
      <c r="D94" t="s">
        <v>949</v>
      </c>
      <c r="E94" t="s">
        <v>819</v>
      </c>
      <c r="F94">
        <v>50</v>
      </c>
      <c r="G94">
        <v>44588</v>
      </c>
      <c r="H94" t="s">
        <v>1746</v>
      </c>
      <c r="I94" t="s">
        <v>3586</v>
      </c>
      <c r="J94" t="s">
        <v>4693</v>
      </c>
      <c r="K94" t="s">
        <v>5324</v>
      </c>
    </row>
    <row r="95" spans="1:11" x14ac:dyDescent="0.3">
      <c r="A95">
        <v>4538</v>
      </c>
      <c r="B95">
        <v>32</v>
      </c>
      <c r="C95">
        <v>227636</v>
      </c>
      <c r="D95" t="s">
        <v>949</v>
      </c>
      <c r="E95" t="s">
        <v>244</v>
      </c>
      <c r="F95">
        <v>55</v>
      </c>
      <c r="G95">
        <v>44588</v>
      </c>
      <c r="H95" t="s">
        <v>7201</v>
      </c>
      <c r="I95" t="s">
        <v>1310</v>
      </c>
      <c r="J95" t="s">
        <v>7200</v>
      </c>
      <c r="K95" t="s">
        <v>4137</v>
      </c>
    </row>
    <row r="96" spans="1:11" x14ac:dyDescent="0.3">
      <c r="A96">
        <v>8544</v>
      </c>
      <c r="B96">
        <v>32</v>
      </c>
      <c r="C96">
        <v>99031</v>
      </c>
      <c r="D96" t="s">
        <v>2042</v>
      </c>
      <c r="E96" t="s">
        <v>423</v>
      </c>
      <c r="F96">
        <v>60</v>
      </c>
      <c r="G96">
        <v>44588</v>
      </c>
      <c r="H96" t="s">
        <v>7199</v>
      </c>
      <c r="I96" t="s">
        <v>7198</v>
      </c>
      <c r="J96" t="s">
        <v>7197</v>
      </c>
      <c r="K96" t="s">
        <v>4399</v>
      </c>
    </row>
    <row r="97" spans="1:11" x14ac:dyDescent="0.3">
      <c r="A97">
        <v>14846</v>
      </c>
      <c r="B97">
        <v>32</v>
      </c>
      <c r="C97">
        <v>99031</v>
      </c>
      <c r="D97" t="s">
        <v>2039</v>
      </c>
      <c r="E97" t="s">
        <v>863</v>
      </c>
      <c r="F97">
        <v>62</v>
      </c>
      <c r="G97">
        <v>44588</v>
      </c>
      <c r="H97" t="s">
        <v>7196</v>
      </c>
      <c r="I97" t="s">
        <v>4980</v>
      </c>
      <c r="J97" t="s">
        <v>5872</v>
      </c>
      <c r="K97" t="s">
        <v>4270</v>
      </c>
    </row>
    <row r="98" spans="1:11" x14ac:dyDescent="0.3">
      <c r="A98">
        <v>14040</v>
      </c>
      <c r="B98">
        <v>32</v>
      </c>
      <c r="C98">
        <v>233033</v>
      </c>
      <c r="D98" t="s">
        <v>949</v>
      </c>
      <c r="E98" t="s">
        <v>776</v>
      </c>
      <c r="F98">
        <v>68</v>
      </c>
      <c r="G98">
        <v>44588</v>
      </c>
      <c r="H98" t="s">
        <v>7195</v>
      </c>
      <c r="I98" t="s">
        <v>1086</v>
      </c>
      <c r="J98" t="s">
        <v>7194</v>
      </c>
      <c r="K98" t="s">
        <v>4449</v>
      </c>
    </row>
    <row r="99" spans="1:11" x14ac:dyDescent="0.3">
      <c r="A99">
        <v>13734</v>
      </c>
      <c r="B99">
        <v>32</v>
      </c>
      <c r="C99">
        <v>232977</v>
      </c>
      <c r="D99" t="s">
        <v>949</v>
      </c>
      <c r="E99" t="s">
        <v>769</v>
      </c>
      <c r="F99">
        <v>70</v>
      </c>
      <c r="G99">
        <v>44588</v>
      </c>
      <c r="H99" t="s">
        <v>7193</v>
      </c>
      <c r="I99" t="s">
        <v>7192</v>
      </c>
      <c r="J99" t="s">
        <v>4043</v>
      </c>
      <c r="K99" t="s">
        <v>5042</v>
      </c>
    </row>
    <row r="100" spans="1:11" x14ac:dyDescent="0.3">
      <c r="A100">
        <v>4140</v>
      </c>
      <c r="B100">
        <v>32</v>
      </c>
      <c r="C100">
        <v>219993</v>
      </c>
      <c r="D100" t="s">
        <v>949</v>
      </c>
      <c r="E100" t="s">
        <v>94</v>
      </c>
      <c r="F100">
        <v>125</v>
      </c>
      <c r="G100">
        <v>44588</v>
      </c>
      <c r="H100" t="s">
        <v>7191</v>
      </c>
      <c r="I100" t="s">
        <v>7190</v>
      </c>
      <c r="J100" t="s">
        <v>6445</v>
      </c>
      <c r="K100" t="s">
        <v>4848</v>
      </c>
    </row>
    <row r="101" spans="1:11" x14ac:dyDescent="0.3">
      <c r="A101">
        <v>3937</v>
      </c>
      <c r="B101">
        <v>32</v>
      </c>
      <c r="C101">
        <v>208301</v>
      </c>
      <c r="D101" t="s">
        <v>949</v>
      </c>
      <c r="E101" t="s">
        <v>18</v>
      </c>
      <c r="F101">
        <v>140</v>
      </c>
      <c r="G101">
        <v>44588</v>
      </c>
      <c r="H101" t="s">
        <v>7189</v>
      </c>
      <c r="I101" t="s">
        <v>7188</v>
      </c>
      <c r="J101" t="s">
        <v>7187</v>
      </c>
      <c r="K101" t="s">
        <v>5274</v>
      </c>
    </row>
    <row r="102" spans="1:11" x14ac:dyDescent="0.3">
      <c r="A102">
        <v>9252</v>
      </c>
      <c r="B102">
        <v>32</v>
      </c>
      <c r="C102">
        <v>230412</v>
      </c>
      <c r="D102" t="s">
        <v>949</v>
      </c>
      <c r="E102" t="s">
        <v>472</v>
      </c>
      <c r="F102">
        <v>155</v>
      </c>
      <c r="G102">
        <v>44588</v>
      </c>
      <c r="H102" t="s">
        <v>7186</v>
      </c>
      <c r="I102" t="s">
        <v>7185</v>
      </c>
      <c r="J102" t="s">
        <v>7184</v>
      </c>
      <c r="K102" t="s">
        <v>3982</v>
      </c>
    </row>
    <row r="103" spans="1:11" x14ac:dyDescent="0.3">
      <c r="A103">
        <v>4361</v>
      </c>
      <c r="B103">
        <v>32</v>
      </c>
      <c r="C103">
        <v>224415</v>
      </c>
      <c r="D103" t="s">
        <v>949</v>
      </c>
      <c r="E103" t="s">
        <v>180</v>
      </c>
      <c r="F103">
        <v>170</v>
      </c>
      <c r="G103">
        <v>44588</v>
      </c>
      <c r="H103" t="s">
        <v>7183</v>
      </c>
      <c r="I103" t="s">
        <v>7182</v>
      </c>
      <c r="J103" t="s">
        <v>7181</v>
      </c>
      <c r="K103" t="s">
        <v>5635</v>
      </c>
    </row>
    <row r="104" spans="1:11" x14ac:dyDescent="0.3">
      <c r="A104">
        <v>4025</v>
      </c>
      <c r="B104">
        <v>32</v>
      </c>
      <c r="C104">
        <v>215767</v>
      </c>
      <c r="D104" t="s">
        <v>949</v>
      </c>
      <c r="E104" t="s">
        <v>53</v>
      </c>
      <c r="F104">
        <v>195</v>
      </c>
      <c r="G104">
        <v>44588</v>
      </c>
      <c r="H104" t="s">
        <v>7180</v>
      </c>
      <c r="I104" t="s">
        <v>7179</v>
      </c>
      <c r="J104" t="s">
        <v>4084</v>
      </c>
      <c r="K104" t="s">
        <v>3982</v>
      </c>
    </row>
    <row r="105" spans="1:11" x14ac:dyDescent="0.3">
      <c r="A105">
        <v>4444</v>
      </c>
      <c r="B105">
        <v>32</v>
      </c>
      <c r="C105">
        <v>226268</v>
      </c>
      <c r="D105" t="s">
        <v>949</v>
      </c>
      <c r="E105" t="s">
        <v>206</v>
      </c>
      <c r="F105">
        <v>205</v>
      </c>
      <c r="G105">
        <v>44588</v>
      </c>
      <c r="H105" t="s">
        <v>7178</v>
      </c>
      <c r="I105" t="s">
        <v>1787</v>
      </c>
      <c r="J105" t="s">
        <v>7177</v>
      </c>
      <c r="K105" t="s">
        <v>5262</v>
      </c>
    </row>
    <row r="106" spans="1:11" x14ac:dyDescent="0.3">
      <c r="A106">
        <v>12070</v>
      </c>
      <c r="B106">
        <v>32</v>
      </c>
      <c r="C106">
        <v>232351</v>
      </c>
      <c r="D106" t="s">
        <v>949</v>
      </c>
      <c r="E106" t="s">
        <v>637</v>
      </c>
      <c r="F106">
        <v>207</v>
      </c>
      <c r="G106">
        <v>44588</v>
      </c>
      <c r="H106" t="s">
        <v>7176</v>
      </c>
      <c r="I106" t="s">
        <v>7175</v>
      </c>
      <c r="J106" t="s">
        <v>5331</v>
      </c>
      <c r="K106" t="s">
        <v>5783</v>
      </c>
    </row>
    <row r="107" spans="1:11" x14ac:dyDescent="0.3">
      <c r="A107">
        <v>11797</v>
      </c>
      <c r="B107">
        <v>32</v>
      </c>
      <c r="C107">
        <v>232218</v>
      </c>
      <c r="D107" t="s">
        <v>949</v>
      </c>
      <c r="E107" t="s">
        <v>600</v>
      </c>
      <c r="F107">
        <v>210</v>
      </c>
      <c r="G107">
        <v>44588</v>
      </c>
      <c r="H107" t="s">
        <v>7174</v>
      </c>
      <c r="I107" t="s">
        <v>7173</v>
      </c>
      <c r="J107" t="s">
        <v>5846</v>
      </c>
      <c r="K107" t="s">
        <v>3981</v>
      </c>
    </row>
    <row r="108" spans="1:11" x14ac:dyDescent="0.3">
      <c r="A108">
        <v>4613</v>
      </c>
      <c r="B108">
        <v>35</v>
      </c>
      <c r="C108">
        <v>299010</v>
      </c>
      <c r="D108" t="s">
        <v>1000</v>
      </c>
      <c r="E108" t="s">
        <v>261</v>
      </c>
      <c r="F108">
        <v>11</v>
      </c>
      <c r="G108">
        <v>44588</v>
      </c>
      <c r="H108" t="s">
        <v>7172</v>
      </c>
      <c r="I108" t="s">
        <v>7171</v>
      </c>
      <c r="J108" t="s">
        <v>4232</v>
      </c>
      <c r="K108" t="s">
        <v>7170</v>
      </c>
    </row>
    <row r="109" spans="1:11" x14ac:dyDescent="0.3">
      <c r="A109">
        <v>4458</v>
      </c>
      <c r="B109">
        <v>35</v>
      </c>
      <c r="C109">
        <v>299010</v>
      </c>
      <c r="D109" t="s">
        <v>999</v>
      </c>
      <c r="E109" t="s">
        <v>212</v>
      </c>
      <c r="F109">
        <v>15</v>
      </c>
      <c r="G109">
        <v>44588</v>
      </c>
      <c r="H109" t="s">
        <v>3624</v>
      </c>
      <c r="I109" t="s">
        <v>3624</v>
      </c>
      <c r="J109" t="s">
        <v>3903</v>
      </c>
      <c r="K109" t="s">
        <v>3903</v>
      </c>
    </row>
    <row r="110" spans="1:11" x14ac:dyDescent="0.3">
      <c r="A110">
        <v>4458</v>
      </c>
      <c r="B110">
        <v>35</v>
      </c>
      <c r="C110">
        <v>299010</v>
      </c>
      <c r="D110" t="s">
        <v>999</v>
      </c>
      <c r="E110" t="s">
        <v>212</v>
      </c>
      <c r="F110">
        <v>15</v>
      </c>
      <c r="G110">
        <v>44588</v>
      </c>
      <c r="H110" t="s">
        <v>7169</v>
      </c>
      <c r="I110" t="s">
        <v>7168</v>
      </c>
      <c r="J110" t="s">
        <v>3981</v>
      </c>
      <c r="K110" t="s">
        <v>4014</v>
      </c>
    </row>
    <row r="111" spans="1:11" x14ac:dyDescent="0.3">
      <c r="A111">
        <v>14616</v>
      </c>
      <c r="B111">
        <v>38</v>
      </c>
      <c r="C111">
        <v>99140</v>
      </c>
      <c r="D111" t="s">
        <v>949</v>
      </c>
      <c r="E111" t="s">
        <v>830</v>
      </c>
      <c r="F111">
        <v>1</v>
      </c>
      <c r="G111">
        <v>44588</v>
      </c>
      <c r="H111" t="s">
        <v>7167</v>
      </c>
      <c r="I111" t="s">
        <v>4353</v>
      </c>
      <c r="J111" t="s">
        <v>4146</v>
      </c>
      <c r="K111" t="s">
        <v>3981</v>
      </c>
    </row>
    <row r="112" spans="1:11" x14ac:dyDescent="0.3">
      <c r="A112">
        <v>4349</v>
      </c>
      <c r="B112">
        <v>38</v>
      </c>
      <c r="C112">
        <v>224313</v>
      </c>
      <c r="D112" t="s">
        <v>949</v>
      </c>
      <c r="E112" t="s">
        <v>174</v>
      </c>
      <c r="F112">
        <v>5</v>
      </c>
      <c r="G112">
        <v>44588</v>
      </c>
      <c r="H112" t="s">
        <v>6236</v>
      </c>
      <c r="I112" t="s">
        <v>7166</v>
      </c>
      <c r="J112" t="s">
        <v>7165</v>
      </c>
      <c r="K112" t="s">
        <v>3903</v>
      </c>
    </row>
    <row r="113" spans="1:11" x14ac:dyDescent="0.3">
      <c r="A113">
        <v>8270</v>
      </c>
      <c r="B113">
        <v>38</v>
      </c>
      <c r="C113">
        <v>229640</v>
      </c>
      <c r="D113" t="s">
        <v>949</v>
      </c>
      <c r="E113" t="s">
        <v>382</v>
      </c>
      <c r="F113">
        <v>5</v>
      </c>
      <c r="G113">
        <v>44588</v>
      </c>
      <c r="H113" t="s">
        <v>7164</v>
      </c>
      <c r="I113" t="s">
        <v>7163</v>
      </c>
      <c r="J113" t="s">
        <v>4459</v>
      </c>
      <c r="K113" t="s">
        <v>4235</v>
      </c>
    </row>
    <row r="114" spans="1:11" x14ac:dyDescent="0.3">
      <c r="A114">
        <v>4349</v>
      </c>
      <c r="B114">
        <v>38</v>
      </c>
      <c r="C114">
        <v>224313</v>
      </c>
      <c r="D114" t="s">
        <v>949</v>
      </c>
      <c r="E114" t="s">
        <v>174</v>
      </c>
      <c r="F114">
        <v>5</v>
      </c>
      <c r="G114">
        <v>44588</v>
      </c>
      <c r="H114" t="s">
        <v>7162</v>
      </c>
      <c r="I114" t="s">
        <v>5586</v>
      </c>
      <c r="J114" t="s">
        <v>3947</v>
      </c>
      <c r="K114" t="s">
        <v>3981</v>
      </c>
    </row>
    <row r="115" spans="1:11" x14ac:dyDescent="0.3">
      <c r="A115">
        <v>12001</v>
      </c>
      <c r="B115">
        <v>38</v>
      </c>
      <c r="C115">
        <v>232311</v>
      </c>
      <c r="D115" t="s">
        <v>949</v>
      </c>
      <c r="E115" t="s">
        <v>1993</v>
      </c>
      <c r="F115">
        <v>19</v>
      </c>
      <c r="G115">
        <v>44588</v>
      </c>
      <c r="H115" t="s">
        <v>7161</v>
      </c>
      <c r="I115" t="s">
        <v>7160</v>
      </c>
      <c r="J115" t="s">
        <v>6906</v>
      </c>
      <c r="K115" t="s">
        <v>7159</v>
      </c>
    </row>
    <row r="116" spans="1:11" x14ac:dyDescent="0.3">
      <c r="A116">
        <v>4499</v>
      </c>
      <c r="B116">
        <v>38</v>
      </c>
      <c r="C116">
        <v>226920</v>
      </c>
      <c r="D116" t="s">
        <v>949</v>
      </c>
      <c r="E116" t="s">
        <v>226</v>
      </c>
      <c r="F116">
        <v>60</v>
      </c>
      <c r="G116">
        <v>44588</v>
      </c>
      <c r="H116" t="s">
        <v>7158</v>
      </c>
      <c r="I116" t="s">
        <v>7157</v>
      </c>
      <c r="J116" t="s">
        <v>6727</v>
      </c>
      <c r="K116" t="s">
        <v>5872</v>
      </c>
    </row>
    <row r="117" spans="1:11" x14ac:dyDescent="0.3">
      <c r="A117">
        <v>4501</v>
      </c>
      <c r="B117">
        <v>38</v>
      </c>
      <c r="C117">
        <v>226922</v>
      </c>
      <c r="D117" t="s">
        <v>949</v>
      </c>
      <c r="E117" t="s">
        <v>228</v>
      </c>
      <c r="F117">
        <v>80</v>
      </c>
      <c r="G117">
        <v>44588</v>
      </c>
      <c r="H117" t="s">
        <v>7156</v>
      </c>
      <c r="I117" t="s">
        <v>7155</v>
      </c>
      <c r="J117" t="s">
        <v>5682</v>
      </c>
      <c r="K117" t="s">
        <v>4333</v>
      </c>
    </row>
    <row r="118" spans="1:11" x14ac:dyDescent="0.3">
      <c r="A118">
        <v>4830</v>
      </c>
      <c r="B118">
        <v>38</v>
      </c>
      <c r="C118">
        <v>230084</v>
      </c>
      <c r="D118" t="s">
        <v>949</v>
      </c>
      <c r="E118" t="s">
        <v>356</v>
      </c>
      <c r="F118">
        <v>82</v>
      </c>
      <c r="G118">
        <v>44588</v>
      </c>
      <c r="H118" t="s">
        <v>7154</v>
      </c>
      <c r="I118" t="s">
        <v>7153</v>
      </c>
      <c r="J118" t="s">
        <v>4173</v>
      </c>
      <c r="K118" t="s">
        <v>3977</v>
      </c>
    </row>
    <row r="119" spans="1:11" x14ac:dyDescent="0.3">
      <c r="A119">
        <v>14826</v>
      </c>
      <c r="B119">
        <v>38</v>
      </c>
      <c r="C119">
        <v>233366</v>
      </c>
      <c r="D119" t="s">
        <v>949</v>
      </c>
      <c r="E119" t="s">
        <v>861</v>
      </c>
      <c r="F119">
        <v>85</v>
      </c>
      <c r="G119">
        <v>44588</v>
      </c>
      <c r="H119" t="s">
        <v>7152</v>
      </c>
      <c r="I119" t="s">
        <v>7151</v>
      </c>
      <c r="J119" t="s">
        <v>5218</v>
      </c>
      <c r="K119" t="s">
        <v>4348</v>
      </c>
    </row>
    <row r="120" spans="1:11" x14ac:dyDescent="0.3">
      <c r="A120">
        <v>8310</v>
      </c>
      <c r="B120">
        <v>38</v>
      </c>
      <c r="C120">
        <v>229671</v>
      </c>
      <c r="D120" t="s">
        <v>949</v>
      </c>
      <c r="E120" t="s">
        <v>384</v>
      </c>
      <c r="F120">
        <v>100</v>
      </c>
      <c r="G120">
        <v>44588</v>
      </c>
      <c r="H120" t="s">
        <v>7150</v>
      </c>
      <c r="I120" t="s">
        <v>7149</v>
      </c>
      <c r="J120" t="s">
        <v>7148</v>
      </c>
      <c r="K120" t="s">
        <v>4960</v>
      </c>
    </row>
    <row r="121" spans="1:11" x14ac:dyDescent="0.3">
      <c r="A121">
        <v>4503</v>
      </c>
      <c r="B121">
        <v>38</v>
      </c>
      <c r="C121">
        <v>226924</v>
      </c>
      <c r="D121" t="s">
        <v>949</v>
      </c>
      <c r="E121" t="s">
        <v>230</v>
      </c>
      <c r="F121">
        <v>110</v>
      </c>
      <c r="G121">
        <v>44588</v>
      </c>
      <c r="H121" t="s">
        <v>7147</v>
      </c>
      <c r="I121" t="s">
        <v>7146</v>
      </c>
      <c r="J121" t="s">
        <v>3981</v>
      </c>
      <c r="K121" t="s">
        <v>4235</v>
      </c>
    </row>
    <row r="122" spans="1:11" x14ac:dyDescent="0.3">
      <c r="A122">
        <v>4504</v>
      </c>
      <c r="B122">
        <v>38</v>
      </c>
      <c r="C122">
        <v>226925</v>
      </c>
      <c r="D122" t="s">
        <v>949</v>
      </c>
      <c r="E122" t="s">
        <v>231</v>
      </c>
      <c r="F122">
        <v>140</v>
      </c>
      <c r="G122">
        <v>44588</v>
      </c>
      <c r="H122" t="s">
        <v>7145</v>
      </c>
      <c r="I122" t="s">
        <v>2843</v>
      </c>
      <c r="J122" t="s">
        <v>4232</v>
      </c>
      <c r="K122" t="s">
        <v>4235</v>
      </c>
    </row>
    <row r="123" spans="1:11" x14ac:dyDescent="0.3">
      <c r="A123">
        <v>4500</v>
      </c>
      <c r="B123">
        <v>38</v>
      </c>
      <c r="C123">
        <v>226921</v>
      </c>
      <c r="D123" t="s">
        <v>949</v>
      </c>
      <c r="E123" t="s">
        <v>227</v>
      </c>
      <c r="F123">
        <v>150</v>
      </c>
      <c r="G123">
        <v>44588</v>
      </c>
      <c r="H123" t="s">
        <v>7144</v>
      </c>
      <c r="I123" t="s">
        <v>7143</v>
      </c>
      <c r="J123" t="s">
        <v>7142</v>
      </c>
      <c r="K123" t="s">
        <v>4455</v>
      </c>
    </row>
    <row r="124" spans="1:11" x14ac:dyDescent="0.3">
      <c r="A124">
        <v>4502</v>
      </c>
      <c r="B124">
        <v>38</v>
      </c>
      <c r="C124">
        <v>226923</v>
      </c>
      <c r="D124" t="s">
        <v>949</v>
      </c>
      <c r="E124" t="s">
        <v>229</v>
      </c>
      <c r="F124">
        <v>160</v>
      </c>
      <c r="G124">
        <v>44588</v>
      </c>
      <c r="H124" t="s">
        <v>7141</v>
      </c>
      <c r="I124" t="s">
        <v>7140</v>
      </c>
      <c r="J124" t="s">
        <v>7139</v>
      </c>
      <c r="K124" t="s">
        <v>5414</v>
      </c>
    </row>
    <row r="125" spans="1:11" x14ac:dyDescent="0.3">
      <c r="A125">
        <v>12062</v>
      </c>
      <c r="B125">
        <v>38</v>
      </c>
      <c r="C125">
        <v>232348</v>
      </c>
      <c r="D125" t="s">
        <v>949</v>
      </c>
      <c r="E125" t="s">
        <v>635</v>
      </c>
      <c r="F125">
        <v>162</v>
      </c>
      <c r="G125">
        <v>44588</v>
      </c>
      <c r="H125" t="s">
        <v>7138</v>
      </c>
      <c r="I125" t="s">
        <v>7137</v>
      </c>
      <c r="J125" t="s">
        <v>7136</v>
      </c>
      <c r="K125" t="s">
        <v>4230</v>
      </c>
    </row>
    <row r="126" spans="1:11" x14ac:dyDescent="0.3">
      <c r="A126">
        <v>4714</v>
      </c>
      <c r="B126">
        <v>38</v>
      </c>
      <c r="C126">
        <v>229258</v>
      </c>
      <c r="D126" t="s">
        <v>949</v>
      </c>
      <c r="E126" t="s">
        <v>301</v>
      </c>
      <c r="F126">
        <v>163</v>
      </c>
      <c r="G126">
        <v>44588</v>
      </c>
      <c r="H126" t="s">
        <v>7135</v>
      </c>
      <c r="I126" t="s">
        <v>7134</v>
      </c>
      <c r="J126" t="s">
        <v>3926</v>
      </c>
      <c r="K126" t="s">
        <v>7133</v>
      </c>
    </row>
    <row r="127" spans="1:11" x14ac:dyDescent="0.3">
      <c r="A127">
        <v>14917</v>
      </c>
      <c r="B127">
        <v>38</v>
      </c>
      <c r="C127">
        <v>233404</v>
      </c>
      <c r="D127" t="s">
        <v>949</v>
      </c>
      <c r="E127" t="s">
        <v>875</v>
      </c>
      <c r="F127">
        <v>164</v>
      </c>
      <c r="G127">
        <v>44588</v>
      </c>
      <c r="H127" t="s">
        <v>2838</v>
      </c>
      <c r="I127" t="s">
        <v>7132</v>
      </c>
      <c r="J127" t="s">
        <v>4459</v>
      </c>
      <c r="K127" t="s">
        <v>6420</v>
      </c>
    </row>
    <row r="128" spans="1:11" x14ac:dyDescent="0.3">
      <c r="A128">
        <v>8435</v>
      </c>
      <c r="B128">
        <v>38</v>
      </c>
      <c r="C128">
        <v>229775</v>
      </c>
      <c r="D128" t="s">
        <v>949</v>
      </c>
      <c r="E128" t="s">
        <v>389</v>
      </c>
      <c r="F128">
        <v>165</v>
      </c>
      <c r="G128">
        <v>44588</v>
      </c>
      <c r="H128" t="s">
        <v>5037</v>
      </c>
      <c r="I128" t="s">
        <v>3096</v>
      </c>
      <c r="J128" t="s">
        <v>7103</v>
      </c>
      <c r="K128" t="s">
        <v>5620</v>
      </c>
    </row>
    <row r="129" spans="1:11" x14ac:dyDescent="0.3">
      <c r="A129">
        <v>12584</v>
      </c>
      <c r="B129">
        <v>38</v>
      </c>
      <c r="C129">
        <v>232638</v>
      </c>
      <c r="D129" t="s">
        <v>949</v>
      </c>
      <c r="E129" t="s">
        <v>693</v>
      </c>
      <c r="F129">
        <v>175</v>
      </c>
      <c r="G129">
        <v>44588</v>
      </c>
      <c r="H129" t="s">
        <v>7131</v>
      </c>
      <c r="I129" t="s">
        <v>2668</v>
      </c>
      <c r="J129" t="s">
        <v>4424</v>
      </c>
      <c r="K129" t="s">
        <v>6799</v>
      </c>
    </row>
    <row r="130" spans="1:11" x14ac:dyDescent="0.3">
      <c r="A130">
        <v>12885</v>
      </c>
      <c r="B130">
        <v>38</v>
      </c>
      <c r="C130">
        <v>223801</v>
      </c>
      <c r="D130" t="s">
        <v>949</v>
      </c>
      <c r="E130" t="s">
        <v>721</v>
      </c>
      <c r="F130">
        <v>178</v>
      </c>
      <c r="G130">
        <v>44588</v>
      </c>
      <c r="H130" t="s">
        <v>7130</v>
      </c>
      <c r="I130" t="s">
        <v>7129</v>
      </c>
      <c r="J130" t="s">
        <v>7128</v>
      </c>
      <c r="K130" t="s">
        <v>4107</v>
      </c>
    </row>
    <row r="131" spans="1:11" x14ac:dyDescent="0.3">
      <c r="A131">
        <v>4528</v>
      </c>
      <c r="B131">
        <v>38</v>
      </c>
      <c r="C131">
        <v>227544</v>
      </c>
      <c r="D131" t="s">
        <v>949</v>
      </c>
      <c r="E131" t="s">
        <v>240</v>
      </c>
      <c r="F131">
        <v>180</v>
      </c>
      <c r="G131">
        <v>44588</v>
      </c>
      <c r="H131" t="s">
        <v>7127</v>
      </c>
      <c r="I131" t="s">
        <v>7126</v>
      </c>
      <c r="J131" t="s">
        <v>4625</v>
      </c>
      <c r="K131" t="s">
        <v>7125</v>
      </c>
    </row>
    <row r="132" spans="1:11" x14ac:dyDescent="0.3">
      <c r="A132">
        <v>14402</v>
      </c>
      <c r="B132">
        <v>38</v>
      </c>
      <c r="C132">
        <v>233208</v>
      </c>
      <c r="D132" t="s">
        <v>949</v>
      </c>
      <c r="E132" t="s">
        <v>815</v>
      </c>
      <c r="F132">
        <v>200</v>
      </c>
      <c r="G132">
        <v>44588</v>
      </c>
      <c r="H132" t="s">
        <v>7124</v>
      </c>
      <c r="I132" t="s">
        <v>7123</v>
      </c>
      <c r="J132" t="s">
        <v>5857</v>
      </c>
      <c r="K132" t="s">
        <v>6223</v>
      </c>
    </row>
  </sheetData>
  <pageMargins left="0.7" right="0.7" top="0.75" bottom="0.75" header="0.3" footer="0.3"/>
  <pageSetup orientation="portrait" r:id="rId1"/>
  <headerFooter alignWithMargins="0"/>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522C5-F240-4FA1-8FAC-4016739C4EF6}">
  <sheetPr codeName="Sheet22">
    <outlinePr summaryBelow="0"/>
  </sheetPr>
  <dimension ref="A1:K142"/>
  <sheetViews>
    <sheetView workbookViewId="0">
      <selection activeCell="J16" sqref="J16"/>
    </sheetView>
  </sheetViews>
  <sheetFormatPr defaultColWidth="9.109375" defaultRowHeight="14.4" x14ac:dyDescent="0.3"/>
  <cols>
    <col min="1" max="3" width="8.44140625" style="8" customWidth="1"/>
    <col min="4" max="5" width="14.33203125" style="8" customWidth="1"/>
    <col min="6" max="6" width="8.44140625" style="8" customWidth="1"/>
    <col min="7" max="7" width="13" style="8" customWidth="1"/>
    <col min="8" max="9" width="14.33203125" style="8" customWidth="1"/>
    <col min="10" max="10" width="14.44140625" style="8" customWidth="1"/>
    <col min="11" max="11" width="17.44140625" style="8" customWidth="1"/>
    <col min="12" max="16384" width="9.109375" style="8"/>
  </cols>
  <sheetData>
    <row r="1" spans="1:11" ht="13.5" customHeight="1" x14ac:dyDescent="0.3">
      <c r="A1" t="s">
        <v>899</v>
      </c>
      <c r="B1" t="s">
        <v>905</v>
      </c>
      <c r="C1" t="s">
        <v>906</v>
      </c>
      <c r="D1" t="s">
        <v>907</v>
      </c>
      <c r="E1" t="s">
        <v>908</v>
      </c>
      <c r="F1" t="s">
        <v>1303</v>
      </c>
      <c r="G1" t="s">
        <v>3880</v>
      </c>
      <c r="H1" t="s">
        <v>1302</v>
      </c>
      <c r="I1" t="s">
        <v>1301</v>
      </c>
      <c r="J1" t="s">
        <v>1300</v>
      </c>
      <c r="K1" t="s">
        <v>1299</v>
      </c>
    </row>
    <row r="2" spans="1:11" x14ac:dyDescent="0.3">
      <c r="A2">
        <v>12191</v>
      </c>
      <c r="B2">
        <v>3</v>
      </c>
      <c r="C2">
        <v>231514</v>
      </c>
      <c r="D2" t="s">
        <v>1189</v>
      </c>
      <c r="E2" t="s">
        <v>647</v>
      </c>
      <c r="F2">
        <v>1</v>
      </c>
      <c r="G2">
        <v>44589</v>
      </c>
      <c r="H2" t="s">
        <v>7696</v>
      </c>
      <c r="I2" t="s">
        <v>7695</v>
      </c>
      <c r="J2" t="s">
        <v>7694</v>
      </c>
      <c r="K2" t="s">
        <v>3903</v>
      </c>
    </row>
    <row r="3" spans="1:11" x14ac:dyDescent="0.3">
      <c r="A3">
        <v>12569</v>
      </c>
      <c r="B3">
        <v>3</v>
      </c>
      <c r="C3">
        <v>231514</v>
      </c>
      <c r="D3" t="s">
        <v>1166</v>
      </c>
      <c r="E3" t="s">
        <v>690</v>
      </c>
      <c r="F3">
        <v>1</v>
      </c>
      <c r="G3">
        <v>44589</v>
      </c>
      <c r="H3" t="s">
        <v>7693</v>
      </c>
      <c r="I3" t="s">
        <v>7692</v>
      </c>
      <c r="J3" t="s">
        <v>3981</v>
      </c>
      <c r="K3" t="s">
        <v>5400</v>
      </c>
    </row>
    <row r="4" spans="1:11" x14ac:dyDescent="0.3">
      <c r="A4">
        <v>12570</v>
      </c>
      <c r="B4">
        <v>3</v>
      </c>
      <c r="C4">
        <v>231514</v>
      </c>
      <c r="D4" t="s">
        <v>1913</v>
      </c>
      <c r="E4" t="s">
        <v>691</v>
      </c>
      <c r="F4">
        <v>1</v>
      </c>
      <c r="G4">
        <v>44589</v>
      </c>
      <c r="H4" t="s">
        <v>7691</v>
      </c>
      <c r="I4" t="s">
        <v>7690</v>
      </c>
      <c r="J4" t="s">
        <v>3985</v>
      </c>
      <c r="K4" t="s">
        <v>4459</v>
      </c>
    </row>
    <row r="5" spans="1:11" x14ac:dyDescent="0.3">
      <c r="A5">
        <v>12966</v>
      </c>
      <c r="B5">
        <v>3</v>
      </c>
      <c r="C5">
        <v>231514</v>
      </c>
      <c r="D5" t="s">
        <v>1414</v>
      </c>
      <c r="E5" t="s">
        <v>725</v>
      </c>
      <c r="F5">
        <v>1</v>
      </c>
      <c r="G5">
        <v>44589</v>
      </c>
      <c r="H5" t="s">
        <v>7689</v>
      </c>
      <c r="I5" t="s">
        <v>7513</v>
      </c>
      <c r="J5" t="s">
        <v>3946</v>
      </c>
      <c r="K5" t="s">
        <v>7688</v>
      </c>
    </row>
    <row r="6" spans="1:11" x14ac:dyDescent="0.3">
      <c r="A6">
        <v>11900</v>
      </c>
      <c r="B6">
        <v>3</v>
      </c>
      <c r="C6">
        <v>231514</v>
      </c>
      <c r="D6" t="s">
        <v>953</v>
      </c>
      <c r="E6" t="s">
        <v>615</v>
      </c>
      <c r="F6">
        <v>15</v>
      </c>
      <c r="G6">
        <v>44589</v>
      </c>
      <c r="H6" t="s">
        <v>7687</v>
      </c>
      <c r="I6" t="s">
        <v>2898</v>
      </c>
      <c r="J6" t="s">
        <v>3981</v>
      </c>
      <c r="K6" t="s">
        <v>3977</v>
      </c>
    </row>
    <row r="7" spans="1:11" x14ac:dyDescent="0.3">
      <c r="A7">
        <v>11905</v>
      </c>
      <c r="B7">
        <v>3</v>
      </c>
      <c r="C7">
        <v>231514</v>
      </c>
      <c r="D7" t="s">
        <v>1154</v>
      </c>
      <c r="E7" t="s">
        <v>620</v>
      </c>
      <c r="F7">
        <v>20</v>
      </c>
      <c r="G7">
        <v>44589</v>
      </c>
      <c r="H7" t="s">
        <v>2508</v>
      </c>
      <c r="I7" t="s">
        <v>7686</v>
      </c>
      <c r="J7" t="s">
        <v>5230</v>
      </c>
      <c r="K7" t="s">
        <v>4235</v>
      </c>
    </row>
    <row r="8" spans="1:11" x14ac:dyDescent="0.3">
      <c r="A8">
        <v>11904</v>
      </c>
      <c r="B8">
        <v>3</v>
      </c>
      <c r="C8">
        <v>231514</v>
      </c>
      <c r="D8" t="s">
        <v>1055</v>
      </c>
      <c r="E8" t="s">
        <v>619</v>
      </c>
      <c r="F8">
        <v>25</v>
      </c>
      <c r="G8">
        <v>44589</v>
      </c>
      <c r="H8" t="s">
        <v>7685</v>
      </c>
      <c r="I8" t="s">
        <v>6030</v>
      </c>
      <c r="J8" t="s">
        <v>4459</v>
      </c>
      <c r="K8" t="s">
        <v>4359</v>
      </c>
    </row>
    <row r="9" spans="1:11" x14ac:dyDescent="0.3">
      <c r="A9">
        <v>11901</v>
      </c>
      <c r="B9">
        <v>3</v>
      </c>
      <c r="C9">
        <v>231514</v>
      </c>
      <c r="D9" t="s">
        <v>1178</v>
      </c>
      <c r="E9" t="s">
        <v>616</v>
      </c>
      <c r="F9">
        <v>30</v>
      </c>
      <c r="G9">
        <v>44589</v>
      </c>
      <c r="H9" t="s">
        <v>7684</v>
      </c>
      <c r="I9" t="s">
        <v>2870</v>
      </c>
      <c r="J9" t="s">
        <v>3946</v>
      </c>
      <c r="K9" t="s">
        <v>4065</v>
      </c>
    </row>
    <row r="10" spans="1:11" x14ac:dyDescent="0.3">
      <c r="A10">
        <v>11903</v>
      </c>
      <c r="B10">
        <v>3</v>
      </c>
      <c r="C10">
        <v>231514</v>
      </c>
      <c r="D10" t="s">
        <v>1121</v>
      </c>
      <c r="E10" t="s">
        <v>618</v>
      </c>
      <c r="F10">
        <v>35</v>
      </c>
      <c r="G10">
        <v>44589</v>
      </c>
      <c r="H10" t="s">
        <v>7683</v>
      </c>
      <c r="I10" t="s">
        <v>7682</v>
      </c>
      <c r="J10" t="s">
        <v>3982</v>
      </c>
      <c r="K10" t="s">
        <v>4235</v>
      </c>
    </row>
    <row r="11" spans="1:11" x14ac:dyDescent="0.3">
      <c r="A11">
        <v>10676</v>
      </c>
      <c r="B11">
        <v>3</v>
      </c>
      <c r="C11">
        <v>231514</v>
      </c>
      <c r="D11" t="s">
        <v>978</v>
      </c>
      <c r="E11" t="s">
        <v>2484</v>
      </c>
      <c r="F11">
        <v>40</v>
      </c>
      <c r="G11">
        <v>44589</v>
      </c>
      <c r="H11" t="s">
        <v>7681</v>
      </c>
      <c r="I11" t="s">
        <v>7680</v>
      </c>
      <c r="J11" t="s">
        <v>3978</v>
      </c>
      <c r="K11" t="s">
        <v>3946</v>
      </c>
    </row>
    <row r="12" spans="1:11" x14ac:dyDescent="0.3">
      <c r="A12">
        <v>11902</v>
      </c>
      <c r="B12">
        <v>3</v>
      </c>
      <c r="C12">
        <v>231514</v>
      </c>
      <c r="D12" t="s">
        <v>1217</v>
      </c>
      <c r="E12" t="s">
        <v>617</v>
      </c>
      <c r="F12">
        <v>50</v>
      </c>
      <c r="G12">
        <v>44589</v>
      </c>
      <c r="H12" t="s">
        <v>7679</v>
      </c>
      <c r="I12" t="s">
        <v>7678</v>
      </c>
      <c r="J12" t="s">
        <v>3982</v>
      </c>
      <c r="K12" t="s">
        <v>4014</v>
      </c>
    </row>
    <row r="13" spans="1:11" x14ac:dyDescent="0.3">
      <c r="A13">
        <v>11909</v>
      </c>
      <c r="B13">
        <v>3</v>
      </c>
      <c r="C13">
        <v>231514</v>
      </c>
      <c r="D13" t="s">
        <v>1585</v>
      </c>
      <c r="E13" t="s">
        <v>623</v>
      </c>
      <c r="F13">
        <v>55</v>
      </c>
      <c r="G13">
        <v>44589</v>
      </c>
      <c r="H13" t="s">
        <v>7677</v>
      </c>
      <c r="I13" t="s">
        <v>7676</v>
      </c>
      <c r="J13" t="s">
        <v>4173</v>
      </c>
      <c r="K13" t="s">
        <v>4235</v>
      </c>
    </row>
    <row r="14" spans="1:11" x14ac:dyDescent="0.3">
      <c r="A14">
        <v>11906</v>
      </c>
      <c r="B14">
        <v>3</v>
      </c>
      <c r="C14">
        <v>231514</v>
      </c>
      <c r="D14" t="s">
        <v>1059</v>
      </c>
      <c r="E14" t="s">
        <v>621</v>
      </c>
      <c r="F14">
        <v>60</v>
      </c>
      <c r="G14">
        <v>44589</v>
      </c>
      <c r="H14" t="s">
        <v>7675</v>
      </c>
      <c r="I14" t="s">
        <v>7674</v>
      </c>
      <c r="J14" t="s">
        <v>4851</v>
      </c>
      <c r="K14" t="s">
        <v>6795</v>
      </c>
    </row>
    <row r="15" spans="1:11" x14ac:dyDescent="0.3">
      <c r="A15">
        <v>11899</v>
      </c>
      <c r="B15">
        <v>3</v>
      </c>
      <c r="C15">
        <v>231514</v>
      </c>
      <c r="D15" t="s">
        <v>998</v>
      </c>
      <c r="E15" t="s">
        <v>614</v>
      </c>
      <c r="F15">
        <v>65</v>
      </c>
      <c r="G15">
        <v>44589</v>
      </c>
      <c r="H15" t="s">
        <v>7673</v>
      </c>
      <c r="I15" t="s">
        <v>7672</v>
      </c>
      <c r="J15" t="s">
        <v>3982</v>
      </c>
      <c r="K15" t="s">
        <v>4014</v>
      </c>
    </row>
    <row r="16" spans="1:11" x14ac:dyDescent="0.3">
      <c r="A16">
        <v>11898</v>
      </c>
      <c r="B16">
        <v>3</v>
      </c>
      <c r="C16">
        <v>231514</v>
      </c>
      <c r="D16" t="s">
        <v>1224</v>
      </c>
      <c r="E16" t="s">
        <v>613</v>
      </c>
      <c r="F16">
        <v>70</v>
      </c>
      <c r="G16">
        <v>44589</v>
      </c>
      <c r="H16" t="s">
        <v>7671</v>
      </c>
      <c r="I16" t="s">
        <v>7670</v>
      </c>
      <c r="J16" t="s">
        <v>3982</v>
      </c>
      <c r="K16" t="s">
        <v>5400</v>
      </c>
    </row>
    <row r="17" spans="1:11" x14ac:dyDescent="0.3">
      <c r="A17">
        <v>11907</v>
      </c>
      <c r="B17">
        <v>3</v>
      </c>
      <c r="C17">
        <v>231514</v>
      </c>
      <c r="D17" t="s">
        <v>1078</v>
      </c>
      <c r="E17" t="s">
        <v>622</v>
      </c>
      <c r="F17">
        <v>75</v>
      </c>
      <c r="G17">
        <v>44589</v>
      </c>
      <c r="H17" t="s">
        <v>3654</v>
      </c>
      <c r="I17" t="s">
        <v>7669</v>
      </c>
      <c r="J17" t="s">
        <v>3943</v>
      </c>
      <c r="K17" t="s">
        <v>7668</v>
      </c>
    </row>
    <row r="18" spans="1:11" x14ac:dyDescent="0.3">
      <c r="A18">
        <v>11318</v>
      </c>
      <c r="B18">
        <v>3</v>
      </c>
      <c r="C18">
        <v>231514</v>
      </c>
      <c r="D18" t="s">
        <v>1133</v>
      </c>
      <c r="E18" t="s">
        <v>578</v>
      </c>
      <c r="F18">
        <v>80</v>
      </c>
      <c r="G18">
        <v>44589</v>
      </c>
      <c r="H18" t="s">
        <v>7667</v>
      </c>
      <c r="I18" t="s">
        <v>7666</v>
      </c>
      <c r="J18" t="s">
        <v>4173</v>
      </c>
      <c r="K18" t="s">
        <v>4232</v>
      </c>
    </row>
    <row r="19" spans="1:11" x14ac:dyDescent="0.3">
      <c r="A19">
        <v>4195</v>
      </c>
      <c r="B19">
        <v>3</v>
      </c>
      <c r="C19">
        <v>99046</v>
      </c>
      <c r="D19" t="s">
        <v>953</v>
      </c>
      <c r="E19" t="s">
        <v>118</v>
      </c>
      <c r="F19">
        <v>95</v>
      </c>
      <c r="G19">
        <v>44589</v>
      </c>
      <c r="H19" t="s">
        <v>7665</v>
      </c>
      <c r="I19" t="s">
        <v>7664</v>
      </c>
      <c r="J19" t="s">
        <v>7663</v>
      </c>
      <c r="K19" t="s">
        <v>4317</v>
      </c>
    </row>
    <row r="20" spans="1:11" x14ac:dyDescent="0.3">
      <c r="A20">
        <v>4148</v>
      </c>
      <c r="B20">
        <v>3</v>
      </c>
      <c r="C20">
        <v>99061</v>
      </c>
      <c r="D20" t="s">
        <v>2466</v>
      </c>
      <c r="E20" t="s">
        <v>99</v>
      </c>
      <c r="F20">
        <v>100</v>
      </c>
      <c r="G20">
        <v>44589</v>
      </c>
      <c r="H20" t="s">
        <v>7662</v>
      </c>
      <c r="I20" t="s">
        <v>7661</v>
      </c>
      <c r="J20" t="s">
        <v>4605</v>
      </c>
      <c r="K20" t="s">
        <v>7660</v>
      </c>
    </row>
    <row r="21" spans="1:11" x14ac:dyDescent="0.3">
      <c r="A21">
        <v>3954</v>
      </c>
      <c r="B21">
        <v>3</v>
      </c>
      <c r="C21">
        <v>209574</v>
      </c>
      <c r="D21" t="s">
        <v>949</v>
      </c>
      <c r="E21" t="s">
        <v>26</v>
      </c>
      <c r="F21">
        <v>110</v>
      </c>
      <c r="G21">
        <v>44589</v>
      </c>
      <c r="H21" t="s">
        <v>7659</v>
      </c>
      <c r="I21" t="s">
        <v>7658</v>
      </c>
      <c r="J21" t="s">
        <v>7657</v>
      </c>
      <c r="K21" t="s">
        <v>5635</v>
      </c>
    </row>
    <row r="22" spans="1:11" x14ac:dyDescent="0.3">
      <c r="A22">
        <v>4382</v>
      </c>
      <c r="B22">
        <v>3</v>
      </c>
      <c r="C22">
        <v>99063</v>
      </c>
      <c r="D22" t="s">
        <v>1059</v>
      </c>
      <c r="E22" t="s">
        <v>183</v>
      </c>
      <c r="F22">
        <v>110</v>
      </c>
      <c r="G22">
        <v>44589</v>
      </c>
      <c r="H22" t="s">
        <v>7656</v>
      </c>
      <c r="I22" t="s">
        <v>7655</v>
      </c>
      <c r="J22" t="s">
        <v>7654</v>
      </c>
      <c r="K22" t="s">
        <v>3985</v>
      </c>
    </row>
    <row r="23" spans="1:11" x14ac:dyDescent="0.3">
      <c r="A23">
        <v>13591</v>
      </c>
      <c r="B23">
        <v>3</v>
      </c>
      <c r="C23">
        <v>99103</v>
      </c>
      <c r="D23" t="s">
        <v>1154</v>
      </c>
      <c r="E23" t="s">
        <v>749</v>
      </c>
      <c r="F23">
        <v>115</v>
      </c>
      <c r="G23">
        <v>44589</v>
      </c>
      <c r="H23" t="s">
        <v>7653</v>
      </c>
      <c r="I23" t="s">
        <v>7652</v>
      </c>
      <c r="J23" t="s">
        <v>4598</v>
      </c>
      <c r="K23" t="s">
        <v>7651</v>
      </c>
    </row>
    <row r="24" spans="1:11" x14ac:dyDescent="0.3">
      <c r="A24">
        <v>11304</v>
      </c>
      <c r="B24">
        <v>3</v>
      </c>
      <c r="C24">
        <v>231901</v>
      </c>
      <c r="D24" t="s">
        <v>949</v>
      </c>
      <c r="E24" t="s">
        <v>576</v>
      </c>
      <c r="F24">
        <v>127</v>
      </c>
      <c r="G24">
        <v>44589</v>
      </c>
      <c r="H24" t="s">
        <v>7650</v>
      </c>
      <c r="I24" t="s">
        <v>7649</v>
      </c>
      <c r="J24" t="s">
        <v>4674</v>
      </c>
      <c r="K24" t="s">
        <v>4248</v>
      </c>
    </row>
    <row r="25" spans="1:11" x14ac:dyDescent="0.3">
      <c r="A25">
        <v>4285</v>
      </c>
      <c r="B25">
        <v>3</v>
      </c>
      <c r="C25">
        <v>222641</v>
      </c>
      <c r="D25" t="s">
        <v>949</v>
      </c>
      <c r="E25" t="s">
        <v>153</v>
      </c>
      <c r="F25">
        <v>145</v>
      </c>
      <c r="G25">
        <v>44589</v>
      </c>
      <c r="H25" t="s">
        <v>7648</v>
      </c>
      <c r="I25" t="s">
        <v>7647</v>
      </c>
      <c r="J25" t="s">
        <v>5278</v>
      </c>
      <c r="K25" t="s">
        <v>4674</v>
      </c>
    </row>
    <row r="26" spans="1:11" x14ac:dyDescent="0.3">
      <c r="A26">
        <v>4281</v>
      </c>
      <c r="B26">
        <v>3</v>
      </c>
      <c r="C26">
        <v>222616</v>
      </c>
      <c r="D26" t="s">
        <v>949</v>
      </c>
      <c r="E26" t="s">
        <v>149</v>
      </c>
      <c r="F26">
        <v>150</v>
      </c>
      <c r="G26">
        <v>44589</v>
      </c>
      <c r="H26" t="s">
        <v>7646</v>
      </c>
      <c r="I26" t="s">
        <v>7645</v>
      </c>
      <c r="J26" t="s">
        <v>5696</v>
      </c>
      <c r="K26" t="s">
        <v>7644</v>
      </c>
    </row>
    <row r="27" spans="1:11" x14ac:dyDescent="0.3">
      <c r="A27">
        <v>4282</v>
      </c>
      <c r="B27">
        <v>3</v>
      </c>
      <c r="C27">
        <v>222617</v>
      </c>
      <c r="D27" t="s">
        <v>949</v>
      </c>
      <c r="E27" t="s">
        <v>150</v>
      </c>
      <c r="F27">
        <v>155</v>
      </c>
      <c r="G27">
        <v>44589</v>
      </c>
      <c r="H27" t="s">
        <v>7643</v>
      </c>
      <c r="I27" t="s">
        <v>7642</v>
      </c>
      <c r="J27" t="s">
        <v>7085</v>
      </c>
      <c r="K27" t="s">
        <v>7641</v>
      </c>
    </row>
    <row r="28" spans="1:11" x14ac:dyDescent="0.3">
      <c r="A28">
        <v>4280</v>
      </c>
      <c r="B28">
        <v>3</v>
      </c>
      <c r="C28">
        <v>222615</v>
      </c>
      <c r="D28" t="s">
        <v>949</v>
      </c>
      <c r="E28" t="s">
        <v>148</v>
      </c>
      <c r="F28">
        <v>160</v>
      </c>
      <c r="G28">
        <v>44589</v>
      </c>
      <c r="H28" t="s">
        <v>7640</v>
      </c>
      <c r="I28" t="s">
        <v>1081</v>
      </c>
      <c r="J28" t="s">
        <v>7639</v>
      </c>
      <c r="K28" t="s">
        <v>3947</v>
      </c>
    </row>
    <row r="29" spans="1:11" x14ac:dyDescent="0.3">
      <c r="A29">
        <v>4283</v>
      </c>
      <c r="B29">
        <v>3</v>
      </c>
      <c r="C29">
        <v>222618</v>
      </c>
      <c r="D29" t="s">
        <v>949</v>
      </c>
      <c r="E29" t="s">
        <v>151</v>
      </c>
      <c r="F29">
        <v>165</v>
      </c>
      <c r="G29">
        <v>44589</v>
      </c>
      <c r="H29" t="s">
        <v>3416</v>
      </c>
      <c r="I29" t="s">
        <v>4098</v>
      </c>
      <c r="J29" t="s">
        <v>4173</v>
      </c>
      <c r="K29" t="s">
        <v>4235</v>
      </c>
    </row>
    <row r="30" spans="1:11" x14ac:dyDescent="0.3">
      <c r="A30">
        <v>4611</v>
      </c>
      <c r="B30">
        <v>3</v>
      </c>
      <c r="C30">
        <v>228324</v>
      </c>
      <c r="D30" t="s">
        <v>949</v>
      </c>
      <c r="E30" t="s">
        <v>260</v>
      </c>
      <c r="F30">
        <v>170</v>
      </c>
      <c r="G30">
        <v>44589</v>
      </c>
      <c r="H30" t="s">
        <v>7638</v>
      </c>
      <c r="I30" t="s">
        <v>7637</v>
      </c>
      <c r="J30" t="s">
        <v>3982</v>
      </c>
      <c r="K30" t="s">
        <v>3977</v>
      </c>
    </row>
    <row r="31" spans="1:11" x14ac:dyDescent="0.3">
      <c r="A31">
        <v>10005</v>
      </c>
      <c r="B31">
        <v>3</v>
      </c>
      <c r="C31">
        <v>231031</v>
      </c>
      <c r="D31" t="s">
        <v>949</v>
      </c>
      <c r="E31" t="s">
        <v>506</v>
      </c>
      <c r="F31">
        <v>175</v>
      </c>
      <c r="G31">
        <v>44589</v>
      </c>
      <c r="H31" t="s">
        <v>4755</v>
      </c>
      <c r="I31" t="s">
        <v>1537</v>
      </c>
      <c r="J31" t="s">
        <v>5111</v>
      </c>
      <c r="K31" t="s">
        <v>5031</v>
      </c>
    </row>
    <row r="32" spans="1:11" x14ac:dyDescent="0.3">
      <c r="A32">
        <v>14914</v>
      </c>
      <c r="B32">
        <v>3</v>
      </c>
      <c r="C32">
        <v>99033</v>
      </c>
      <c r="D32" t="s">
        <v>2443</v>
      </c>
      <c r="E32" t="s">
        <v>874</v>
      </c>
      <c r="F32">
        <v>200</v>
      </c>
      <c r="G32">
        <v>44589</v>
      </c>
      <c r="H32" t="s">
        <v>7636</v>
      </c>
      <c r="I32" t="s">
        <v>7635</v>
      </c>
      <c r="J32" t="s">
        <v>5505</v>
      </c>
      <c r="K32" t="s">
        <v>4173</v>
      </c>
    </row>
    <row r="33" spans="1:11" x14ac:dyDescent="0.3">
      <c r="A33">
        <v>4629</v>
      </c>
      <c r="B33">
        <v>3</v>
      </c>
      <c r="C33">
        <v>228491</v>
      </c>
      <c r="D33" t="s">
        <v>949</v>
      </c>
      <c r="E33" t="s">
        <v>266</v>
      </c>
      <c r="F33">
        <v>205</v>
      </c>
      <c r="G33">
        <v>44589</v>
      </c>
      <c r="H33" t="s">
        <v>7634</v>
      </c>
      <c r="I33" t="s">
        <v>7633</v>
      </c>
      <c r="J33" t="s">
        <v>5428</v>
      </c>
      <c r="K33" t="s">
        <v>5230</v>
      </c>
    </row>
    <row r="34" spans="1:11" x14ac:dyDescent="0.3">
      <c r="A34">
        <v>13646</v>
      </c>
      <c r="B34">
        <v>13</v>
      </c>
      <c r="C34">
        <v>99103</v>
      </c>
      <c r="D34" t="s">
        <v>1451</v>
      </c>
      <c r="E34" t="s">
        <v>765</v>
      </c>
      <c r="F34">
        <v>8</v>
      </c>
      <c r="G34">
        <v>44589</v>
      </c>
      <c r="H34" t="s">
        <v>7632</v>
      </c>
      <c r="I34" t="s">
        <v>7631</v>
      </c>
      <c r="J34" t="s">
        <v>7630</v>
      </c>
      <c r="K34" t="s">
        <v>3903</v>
      </c>
    </row>
    <row r="35" spans="1:11" x14ac:dyDescent="0.3">
      <c r="A35">
        <v>14228</v>
      </c>
      <c r="B35">
        <v>13</v>
      </c>
      <c r="C35">
        <v>99117</v>
      </c>
      <c r="D35" t="s">
        <v>1217</v>
      </c>
      <c r="E35" t="s">
        <v>801</v>
      </c>
      <c r="F35">
        <v>16</v>
      </c>
      <c r="G35">
        <v>44589</v>
      </c>
      <c r="H35" t="s">
        <v>7629</v>
      </c>
      <c r="I35" t="s">
        <v>3359</v>
      </c>
      <c r="J35" t="s">
        <v>7628</v>
      </c>
      <c r="K35" t="s">
        <v>4006</v>
      </c>
    </row>
    <row r="36" spans="1:11" x14ac:dyDescent="0.3">
      <c r="A36">
        <v>4235</v>
      </c>
      <c r="B36">
        <v>13</v>
      </c>
      <c r="C36">
        <v>222222</v>
      </c>
      <c r="D36" t="s">
        <v>949</v>
      </c>
      <c r="E36" t="s">
        <v>131</v>
      </c>
      <c r="F36">
        <v>83</v>
      </c>
      <c r="G36">
        <v>44589</v>
      </c>
      <c r="H36" t="s">
        <v>7627</v>
      </c>
      <c r="I36" t="s">
        <v>7626</v>
      </c>
      <c r="J36" t="s">
        <v>4906</v>
      </c>
      <c r="K36" t="s">
        <v>7625</v>
      </c>
    </row>
    <row r="37" spans="1:11" x14ac:dyDescent="0.3">
      <c r="A37">
        <v>4031</v>
      </c>
      <c r="B37">
        <v>13</v>
      </c>
      <c r="C37">
        <v>216207</v>
      </c>
      <c r="D37" t="s">
        <v>949</v>
      </c>
      <c r="E37" t="s">
        <v>57</v>
      </c>
      <c r="F37">
        <v>85</v>
      </c>
      <c r="G37">
        <v>44589</v>
      </c>
      <c r="H37" t="s">
        <v>4079</v>
      </c>
      <c r="I37" t="s">
        <v>7624</v>
      </c>
      <c r="J37" t="s">
        <v>7623</v>
      </c>
      <c r="K37" t="s">
        <v>5557</v>
      </c>
    </row>
    <row r="38" spans="1:11" x14ac:dyDescent="0.3">
      <c r="A38">
        <v>4030</v>
      </c>
      <c r="B38">
        <v>13</v>
      </c>
      <c r="C38">
        <v>216206</v>
      </c>
      <c r="D38" t="s">
        <v>949</v>
      </c>
      <c r="E38" t="s">
        <v>56</v>
      </c>
      <c r="F38">
        <v>90</v>
      </c>
      <c r="G38">
        <v>44589</v>
      </c>
      <c r="H38" t="s">
        <v>7622</v>
      </c>
      <c r="I38" t="s">
        <v>7621</v>
      </c>
      <c r="J38" t="s">
        <v>5308</v>
      </c>
      <c r="K38" t="s">
        <v>4084</v>
      </c>
    </row>
    <row r="39" spans="1:11" x14ac:dyDescent="0.3">
      <c r="A39">
        <v>4234</v>
      </c>
      <c r="B39">
        <v>13</v>
      </c>
      <c r="C39">
        <v>222221</v>
      </c>
      <c r="D39" t="s">
        <v>949</v>
      </c>
      <c r="E39" t="s">
        <v>130</v>
      </c>
      <c r="F39">
        <v>100</v>
      </c>
      <c r="G39">
        <v>44589</v>
      </c>
      <c r="H39" t="s">
        <v>7620</v>
      </c>
      <c r="I39" t="s">
        <v>7619</v>
      </c>
      <c r="J39" t="s">
        <v>4362</v>
      </c>
      <c r="K39" t="s">
        <v>4387</v>
      </c>
    </row>
    <row r="40" spans="1:11" x14ac:dyDescent="0.3">
      <c r="A40">
        <v>13397</v>
      </c>
      <c r="B40">
        <v>13</v>
      </c>
      <c r="C40">
        <v>99031</v>
      </c>
      <c r="D40" t="s">
        <v>2424</v>
      </c>
      <c r="E40" t="s">
        <v>744</v>
      </c>
      <c r="F40">
        <v>101</v>
      </c>
      <c r="G40">
        <v>44589</v>
      </c>
      <c r="H40" t="s">
        <v>3841</v>
      </c>
      <c r="I40" t="s">
        <v>1878</v>
      </c>
      <c r="J40" t="s">
        <v>5144</v>
      </c>
      <c r="K40" t="s">
        <v>4786</v>
      </c>
    </row>
    <row r="41" spans="1:11" x14ac:dyDescent="0.3">
      <c r="A41">
        <v>4675</v>
      </c>
      <c r="B41">
        <v>13</v>
      </c>
      <c r="C41">
        <v>210049</v>
      </c>
      <c r="D41" t="s">
        <v>953</v>
      </c>
      <c r="E41" t="s">
        <v>28</v>
      </c>
      <c r="F41">
        <v>102</v>
      </c>
      <c r="G41">
        <v>44589</v>
      </c>
      <c r="H41" t="s">
        <v>7618</v>
      </c>
      <c r="I41" t="s">
        <v>7617</v>
      </c>
      <c r="J41" t="s">
        <v>4333</v>
      </c>
      <c r="K41" t="s">
        <v>6076</v>
      </c>
    </row>
    <row r="42" spans="1:11" x14ac:dyDescent="0.3">
      <c r="A42">
        <v>8517</v>
      </c>
      <c r="B42">
        <v>13</v>
      </c>
      <c r="C42">
        <v>99031</v>
      </c>
      <c r="D42" t="s">
        <v>1668</v>
      </c>
      <c r="E42" t="s">
        <v>415</v>
      </c>
      <c r="F42">
        <v>104</v>
      </c>
      <c r="G42">
        <v>44589</v>
      </c>
      <c r="H42" t="s">
        <v>7616</v>
      </c>
      <c r="I42" t="s">
        <v>7615</v>
      </c>
      <c r="J42" t="s">
        <v>5691</v>
      </c>
      <c r="K42" t="s">
        <v>5278</v>
      </c>
    </row>
    <row r="43" spans="1:11" x14ac:dyDescent="0.3">
      <c r="A43">
        <v>11357</v>
      </c>
      <c r="B43">
        <v>13</v>
      </c>
      <c r="C43">
        <v>231942</v>
      </c>
      <c r="D43" t="s">
        <v>949</v>
      </c>
      <c r="E43" t="s">
        <v>581</v>
      </c>
      <c r="F43">
        <v>105</v>
      </c>
      <c r="G43">
        <v>44589</v>
      </c>
      <c r="H43" t="s">
        <v>7614</v>
      </c>
      <c r="I43" t="s">
        <v>7613</v>
      </c>
      <c r="J43" t="s">
        <v>4918</v>
      </c>
      <c r="K43" t="s">
        <v>5511</v>
      </c>
    </row>
    <row r="44" spans="1:11" x14ac:dyDescent="0.3">
      <c r="A44">
        <v>4684</v>
      </c>
      <c r="B44">
        <v>13</v>
      </c>
      <c r="C44">
        <v>99147</v>
      </c>
      <c r="D44" t="s">
        <v>1154</v>
      </c>
      <c r="E44" t="s">
        <v>290</v>
      </c>
      <c r="F44">
        <v>109</v>
      </c>
      <c r="G44">
        <v>44589</v>
      </c>
      <c r="H44" t="s">
        <v>7612</v>
      </c>
      <c r="I44" t="s">
        <v>2767</v>
      </c>
      <c r="J44" t="s">
        <v>6642</v>
      </c>
      <c r="K44" t="s">
        <v>7611</v>
      </c>
    </row>
    <row r="45" spans="1:11" x14ac:dyDescent="0.3">
      <c r="A45">
        <v>4682</v>
      </c>
      <c r="B45">
        <v>13</v>
      </c>
      <c r="C45">
        <v>99147</v>
      </c>
      <c r="D45" t="s">
        <v>949</v>
      </c>
      <c r="E45" t="s">
        <v>288</v>
      </c>
      <c r="F45">
        <v>109</v>
      </c>
      <c r="G45">
        <v>44589</v>
      </c>
      <c r="H45" t="s">
        <v>7610</v>
      </c>
      <c r="I45" t="s">
        <v>7609</v>
      </c>
      <c r="J45" t="s">
        <v>4581</v>
      </c>
      <c r="K45" t="s">
        <v>4232</v>
      </c>
    </row>
    <row r="46" spans="1:11" x14ac:dyDescent="0.3">
      <c r="A46">
        <v>4683</v>
      </c>
      <c r="B46">
        <v>13</v>
      </c>
      <c r="C46">
        <v>99147</v>
      </c>
      <c r="D46" t="s">
        <v>953</v>
      </c>
      <c r="E46" t="s">
        <v>289</v>
      </c>
      <c r="F46">
        <v>109</v>
      </c>
      <c r="G46">
        <v>44589</v>
      </c>
      <c r="H46" t="s">
        <v>7608</v>
      </c>
      <c r="I46" t="s">
        <v>7607</v>
      </c>
      <c r="J46" t="s">
        <v>4279</v>
      </c>
      <c r="K46" t="s">
        <v>3929</v>
      </c>
    </row>
    <row r="47" spans="1:11" x14ac:dyDescent="0.3">
      <c r="A47">
        <v>8640</v>
      </c>
      <c r="B47">
        <v>13</v>
      </c>
      <c r="C47">
        <v>99147</v>
      </c>
      <c r="D47" t="s">
        <v>1178</v>
      </c>
      <c r="E47" t="s">
        <v>441</v>
      </c>
      <c r="F47">
        <v>109</v>
      </c>
      <c r="G47">
        <v>44589</v>
      </c>
      <c r="H47" t="s">
        <v>7606</v>
      </c>
      <c r="I47" t="s">
        <v>7605</v>
      </c>
      <c r="J47" t="s">
        <v>6722</v>
      </c>
      <c r="K47" t="s">
        <v>3946</v>
      </c>
    </row>
    <row r="48" spans="1:11" x14ac:dyDescent="0.3">
      <c r="A48">
        <v>4048</v>
      </c>
      <c r="B48">
        <v>13</v>
      </c>
      <c r="C48">
        <v>217114</v>
      </c>
      <c r="D48" t="s">
        <v>949</v>
      </c>
      <c r="E48" t="s">
        <v>64</v>
      </c>
      <c r="F48">
        <v>110</v>
      </c>
      <c r="G48">
        <v>44589</v>
      </c>
      <c r="H48" t="s">
        <v>7604</v>
      </c>
      <c r="I48" t="s">
        <v>7603</v>
      </c>
      <c r="J48" t="s">
        <v>5065</v>
      </c>
      <c r="K48" t="s">
        <v>5691</v>
      </c>
    </row>
    <row r="49" spans="1:11" x14ac:dyDescent="0.3">
      <c r="A49">
        <v>8516</v>
      </c>
      <c r="B49">
        <v>13</v>
      </c>
      <c r="C49">
        <v>99031</v>
      </c>
      <c r="D49" t="s">
        <v>1704</v>
      </c>
      <c r="E49" t="s">
        <v>414</v>
      </c>
      <c r="F49">
        <v>112</v>
      </c>
      <c r="G49">
        <v>44589</v>
      </c>
      <c r="H49" t="s">
        <v>7602</v>
      </c>
      <c r="I49" t="s">
        <v>7601</v>
      </c>
      <c r="J49" t="s">
        <v>7356</v>
      </c>
      <c r="K49" t="s">
        <v>7213</v>
      </c>
    </row>
    <row r="50" spans="1:11" x14ac:dyDescent="0.3">
      <c r="A50">
        <v>8391</v>
      </c>
      <c r="B50">
        <v>13</v>
      </c>
      <c r="C50">
        <v>229742</v>
      </c>
      <c r="D50" t="s">
        <v>949</v>
      </c>
      <c r="E50" t="s">
        <v>388</v>
      </c>
      <c r="F50">
        <v>147</v>
      </c>
      <c r="G50">
        <v>44589</v>
      </c>
      <c r="H50" t="s">
        <v>7600</v>
      </c>
      <c r="I50" t="s">
        <v>7599</v>
      </c>
      <c r="J50" t="s">
        <v>4077</v>
      </c>
      <c r="K50" t="s">
        <v>7598</v>
      </c>
    </row>
    <row r="51" spans="1:11" x14ac:dyDescent="0.3">
      <c r="A51">
        <v>9046</v>
      </c>
      <c r="B51">
        <v>13</v>
      </c>
      <c r="C51">
        <v>230243</v>
      </c>
      <c r="D51" t="s">
        <v>949</v>
      </c>
      <c r="E51" t="s">
        <v>460</v>
      </c>
      <c r="F51">
        <v>149</v>
      </c>
      <c r="G51">
        <v>44589</v>
      </c>
      <c r="H51" t="s">
        <v>7597</v>
      </c>
      <c r="I51" t="s">
        <v>7596</v>
      </c>
      <c r="J51" t="s">
        <v>4474</v>
      </c>
      <c r="K51" t="s">
        <v>7595</v>
      </c>
    </row>
    <row r="52" spans="1:11" x14ac:dyDescent="0.3">
      <c r="A52">
        <v>12729</v>
      </c>
      <c r="B52">
        <v>13</v>
      </c>
      <c r="C52">
        <v>232729</v>
      </c>
      <c r="D52" t="s">
        <v>949</v>
      </c>
      <c r="E52" t="s">
        <v>709</v>
      </c>
      <c r="F52">
        <v>163</v>
      </c>
      <c r="G52">
        <v>44589</v>
      </c>
      <c r="H52" t="s">
        <v>7594</v>
      </c>
      <c r="I52" t="s">
        <v>7593</v>
      </c>
      <c r="J52" t="s">
        <v>6260</v>
      </c>
      <c r="K52" t="s">
        <v>6669</v>
      </c>
    </row>
    <row r="53" spans="1:11" x14ac:dyDescent="0.3">
      <c r="A53">
        <v>13465</v>
      </c>
      <c r="B53">
        <v>13</v>
      </c>
      <c r="C53">
        <v>232937</v>
      </c>
      <c r="D53" t="s">
        <v>949</v>
      </c>
      <c r="E53" t="s">
        <v>746</v>
      </c>
      <c r="F53">
        <v>165</v>
      </c>
      <c r="G53">
        <v>44589</v>
      </c>
      <c r="H53" t="s">
        <v>7592</v>
      </c>
      <c r="I53" t="s">
        <v>7591</v>
      </c>
      <c r="J53" t="s">
        <v>4810</v>
      </c>
      <c r="K53" t="s">
        <v>4053</v>
      </c>
    </row>
    <row r="54" spans="1:11" x14ac:dyDescent="0.3">
      <c r="A54">
        <v>9486</v>
      </c>
      <c r="B54">
        <v>13</v>
      </c>
      <c r="C54">
        <v>99031</v>
      </c>
      <c r="D54" t="s">
        <v>1830</v>
      </c>
      <c r="E54" t="s">
        <v>483</v>
      </c>
      <c r="F54">
        <v>170</v>
      </c>
      <c r="G54">
        <v>44589</v>
      </c>
      <c r="H54" t="s">
        <v>7590</v>
      </c>
      <c r="I54" t="s">
        <v>7589</v>
      </c>
      <c r="J54" t="s">
        <v>6589</v>
      </c>
      <c r="K54" t="s">
        <v>7588</v>
      </c>
    </row>
    <row r="55" spans="1:11" x14ac:dyDescent="0.3">
      <c r="A55">
        <v>4185</v>
      </c>
      <c r="B55">
        <v>13</v>
      </c>
      <c r="C55">
        <v>220895</v>
      </c>
      <c r="D55" t="s">
        <v>949</v>
      </c>
      <c r="E55" t="s">
        <v>111</v>
      </c>
      <c r="F55">
        <v>200</v>
      </c>
      <c r="G55">
        <v>44589</v>
      </c>
      <c r="H55" t="s">
        <v>7587</v>
      </c>
      <c r="I55" t="s">
        <v>7586</v>
      </c>
      <c r="J55" t="s">
        <v>4150</v>
      </c>
      <c r="K55" t="s">
        <v>6240</v>
      </c>
    </row>
    <row r="56" spans="1:11" x14ac:dyDescent="0.3">
      <c r="A56">
        <v>4626</v>
      </c>
      <c r="B56">
        <v>13</v>
      </c>
      <c r="C56">
        <v>228485</v>
      </c>
      <c r="D56" t="s">
        <v>949</v>
      </c>
      <c r="E56" t="s">
        <v>265</v>
      </c>
      <c r="F56">
        <v>240</v>
      </c>
      <c r="G56">
        <v>44589</v>
      </c>
      <c r="H56" t="s">
        <v>7585</v>
      </c>
      <c r="I56" t="s">
        <v>7584</v>
      </c>
      <c r="J56" t="s">
        <v>3982</v>
      </c>
      <c r="K56" t="s">
        <v>4399</v>
      </c>
    </row>
    <row r="57" spans="1:11" x14ac:dyDescent="0.3">
      <c r="A57">
        <v>15810</v>
      </c>
      <c r="B57">
        <v>23</v>
      </c>
      <c r="C57">
        <v>233512</v>
      </c>
      <c r="D57" t="s">
        <v>949</v>
      </c>
      <c r="E57" t="s">
        <v>2384</v>
      </c>
      <c r="F57">
        <v>1</v>
      </c>
      <c r="G57">
        <v>44589</v>
      </c>
      <c r="H57" t="s">
        <v>7583</v>
      </c>
      <c r="I57" t="s">
        <v>7582</v>
      </c>
      <c r="J57" t="s">
        <v>7581</v>
      </c>
      <c r="K57" t="s">
        <v>4605</v>
      </c>
    </row>
    <row r="58" spans="1:11" x14ac:dyDescent="0.3">
      <c r="A58">
        <v>13714</v>
      </c>
      <c r="B58">
        <v>23</v>
      </c>
      <c r="C58">
        <v>99104</v>
      </c>
      <c r="D58" t="s">
        <v>1078</v>
      </c>
      <c r="E58" t="s">
        <v>767</v>
      </c>
      <c r="F58">
        <v>2</v>
      </c>
      <c r="G58">
        <v>44589</v>
      </c>
      <c r="H58" t="s">
        <v>7580</v>
      </c>
      <c r="I58" t="s">
        <v>7579</v>
      </c>
      <c r="J58" t="s">
        <v>7578</v>
      </c>
      <c r="K58" t="s">
        <v>4467</v>
      </c>
    </row>
    <row r="59" spans="1:11" x14ac:dyDescent="0.3">
      <c r="A59">
        <v>4045</v>
      </c>
      <c r="B59">
        <v>23</v>
      </c>
      <c r="C59">
        <v>216975</v>
      </c>
      <c r="D59" t="s">
        <v>949</v>
      </c>
      <c r="E59" t="s">
        <v>63</v>
      </c>
      <c r="F59">
        <v>30</v>
      </c>
      <c r="G59">
        <v>44589</v>
      </c>
      <c r="H59" t="s">
        <v>7577</v>
      </c>
      <c r="I59" t="s">
        <v>7576</v>
      </c>
      <c r="J59" t="s">
        <v>5784</v>
      </c>
      <c r="K59" t="s">
        <v>7575</v>
      </c>
    </row>
    <row r="60" spans="1:11" x14ac:dyDescent="0.3">
      <c r="A60">
        <v>12532</v>
      </c>
      <c r="B60">
        <v>23</v>
      </c>
      <c r="C60">
        <v>232604</v>
      </c>
      <c r="D60" t="s">
        <v>949</v>
      </c>
      <c r="E60" t="s">
        <v>681</v>
      </c>
      <c r="F60">
        <v>32</v>
      </c>
      <c r="G60">
        <v>44589</v>
      </c>
      <c r="H60" t="s">
        <v>7574</v>
      </c>
      <c r="I60" t="s">
        <v>7573</v>
      </c>
      <c r="J60" t="s">
        <v>4084</v>
      </c>
      <c r="K60" t="s">
        <v>4477</v>
      </c>
    </row>
    <row r="61" spans="1:11" x14ac:dyDescent="0.3">
      <c r="A61">
        <v>14712</v>
      </c>
      <c r="B61">
        <v>23</v>
      </c>
      <c r="C61">
        <v>233527</v>
      </c>
      <c r="D61" t="s">
        <v>949</v>
      </c>
      <c r="E61" t="s">
        <v>849</v>
      </c>
      <c r="F61">
        <v>35</v>
      </c>
      <c r="G61">
        <v>44589</v>
      </c>
      <c r="H61" t="s">
        <v>5713</v>
      </c>
      <c r="I61" t="s">
        <v>7572</v>
      </c>
      <c r="J61" t="s">
        <v>7571</v>
      </c>
      <c r="K61" t="s">
        <v>7570</v>
      </c>
    </row>
    <row r="62" spans="1:11" x14ac:dyDescent="0.3">
      <c r="A62">
        <v>8491</v>
      </c>
      <c r="B62">
        <v>23</v>
      </c>
      <c r="C62">
        <v>99031</v>
      </c>
      <c r="D62" t="s">
        <v>1414</v>
      </c>
      <c r="E62" t="s">
        <v>408</v>
      </c>
      <c r="F62">
        <v>38</v>
      </c>
      <c r="G62">
        <v>44589</v>
      </c>
      <c r="H62" t="s">
        <v>7569</v>
      </c>
      <c r="I62" t="s">
        <v>7568</v>
      </c>
      <c r="J62" t="s">
        <v>7567</v>
      </c>
      <c r="K62" t="s">
        <v>6461</v>
      </c>
    </row>
    <row r="63" spans="1:11" x14ac:dyDescent="0.3">
      <c r="A63">
        <v>14108</v>
      </c>
      <c r="B63">
        <v>23</v>
      </c>
      <c r="C63">
        <v>99130</v>
      </c>
      <c r="D63" t="s">
        <v>953</v>
      </c>
      <c r="E63" t="s">
        <v>726</v>
      </c>
      <c r="F63">
        <v>40</v>
      </c>
      <c r="G63">
        <v>44589</v>
      </c>
      <c r="H63" t="s">
        <v>7566</v>
      </c>
      <c r="I63" t="s">
        <v>7565</v>
      </c>
      <c r="J63" t="s">
        <v>4333</v>
      </c>
      <c r="K63" t="s">
        <v>4731</v>
      </c>
    </row>
    <row r="64" spans="1:11" x14ac:dyDescent="0.3">
      <c r="A64">
        <v>10027</v>
      </c>
      <c r="B64">
        <v>23</v>
      </c>
      <c r="C64">
        <v>99031</v>
      </c>
      <c r="D64" t="s">
        <v>2371</v>
      </c>
      <c r="E64" t="s">
        <v>508</v>
      </c>
      <c r="F64">
        <v>50</v>
      </c>
      <c r="G64">
        <v>44589</v>
      </c>
      <c r="H64" t="s">
        <v>7564</v>
      </c>
      <c r="I64" t="s">
        <v>7563</v>
      </c>
      <c r="J64" t="s">
        <v>7562</v>
      </c>
      <c r="K64" t="s">
        <v>4617</v>
      </c>
    </row>
    <row r="65" spans="1:11" x14ac:dyDescent="0.3">
      <c r="A65">
        <v>14086</v>
      </c>
      <c r="B65">
        <v>23</v>
      </c>
      <c r="C65">
        <v>233058</v>
      </c>
      <c r="D65" t="s">
        <v>949</v>
      </c>
      <c r="E65" t="s">
        <v>780</v>
      </c>
      <c r="F65">
        <v>60</v>
      </c>
      <c r="G65">
        <v>44589</v>
      </c>
      <c r="H65" t="s">
        <v>5194</v>
      </c>
      <c r="I65" t="s">
        <v>4877</v>
      </c>
      <c r="J65" t="s">
        <v>7561</v>
      </c>
      <c r="K65" t="s">
        <v>4814</v>
      </c>
    </row>
    <row r="66" spans="1:11" x14ac:dyDescent="0.3">
      <c r="A66">
        <v>14223</v>
      </c>
      <c r="B66">
        <v>23</v>
      </c>
      <c r="C66">
        <v>99117</v>
      </c>
      <c r="D66" t="s">
        <v>1178</v>
      </c>
      <c r="E66" t="s">
        <v>800</v>
      </c>
      <c r="F66">
        <v>70</v>
      </c>
      <c r="G66">
        <v>44589</v>
      </c>
      <c r="H66" t="s">
        <v>7560</v>
      </c>
      <c r="I66" t="s">
        <v>7261</v>
      </c>
      <c r="J66" t="s">
        <v>6996</v>
      </c>
      <c r="K66" t="s">
        <v>4763</v>
      </c>
    </row>
    <row r="67" spans="1:11" x14ac:dyDescent="0.3">
      <c r="A67">
        <v>4801</v>
      </c>
      <c r="B67">
        <v>23</v>
      </c>
      <c r="C67">
        <v>229404</v>
      </c>
      <c r="D67" t="s">
        <v>949</v>
      </c>
      <c r="E67" t="s">
        <v>345</v>
      </c>
      <c r="F67">
        <v>150</v>
      </c>
      <c r="G67">
        <v>44589</v>
      </c>
      <c r="H67" t="s">
        <v>7559</v>
      </c>
      <c r="I67" t="s">
        <v>1936</v>
      </c>
      <c r="J67" t="s">
        <v>5588</v>
      </c>
      <c r="K67" t="s">
        <v>7558</v>
      </c>
    </row>
    <row r="68" spans="1:11" x14ac:dyDescent="0.3">
      <c r="A68">
        <v>12039</v>
      </c>
      <c r="B68">
        <v>23</v>
      </c>
      <c r="C68">
        <v>232334</v>
      </c>
      <c r="D68" t="s">
        <v>949</v>
      </c>
      <c r="E68" t="s">
        <v>634</v>
      </c>
      <c r="F68">
        <v>9999</v>
      </c>
      <c r="G68">
        <v>44589</v>
      </c>
      <c r="H68" t="s">
        <v>3624</v>
      </c>
      <c r="I68" t="s">
        <v>3624</v>
      </c>
      <c r="J68" t="s">
        <v>3903</v>
      </c>
      <c r="K68" t="s">
        <v>3903</v>
      </c>
    </row>
    <row r="69" spans="1:11" x14ac:dyDescent="0.3">
      <c r="A69">
        <v>4402</v>
      </c>
      <c r="B69">
        <v>32</v>
      </c>
      <c r="C69">
        <v>225659</v>
      </c>
      <c r="D69" t="s">
        <v>949</v>
      </c>
      <c r="E69" t="s">
        <v>187</v>
      </c>
      <c r="F69">
        <v>1</v>
      </c>
      <c r="G69">
        <v>44589</v>
      </c>
      <c r="H69" t="s">
        <v>7557</v>
      </c>
      <c r="I69" t="s">
        <v>7556</v>
      </c>
      <c r="J69" t="s">
        <v>4232</v>
      </c>
      <c r="K69" t="s">
        <v>3903</v>
      </c>
    </row>
    <row r="70" spans="1:11" x14ac:dyDescent="0.3">
      <c r="A70">
        <v>15729</v>
      </c>
      <c r="B70">
        <v>32</v>
      </c>
      <c r="C70">
        <v>231079</v>
      </c>
      <c r="D70" t="s">
        <v>998</v>
      </c>
      <c r="E70" t="s">
        <v>892</v>
      </c>
      <c r="F70">
        <v>1</v>
      </c>
      <c r="G70">
        <v>44589</v>
      </c>
      <c r="H70" t="s">
        <v>7555</v>
      </c>
      <c r="I70" t="s">
        <v>7554</v>
      </c>
      <c r="J70" t="s">
        <v>3929</v>
      </c>
      <c r="K70" t="s">
        <v>7553</v>
      </c>
    </row>
    <row r="71" spans="1:11" x14ac:dyDescent="0.3">
      <c r="A71">
        <v>11683</v>
      </c>
      <c r="B71">
        <v>32</v>
      </c>
      <c r="C71">
        <v>232163</v>
      </c>
      <c r="D71" t="s">
        <v>949</v>
      </c>
      <c r="E71" t="s">
        <v>596</v>
      </c>
      <c r="F71">
        <v>2</v>
      </c>
      <c r="G71">
        <v>44589</v>
      </c>
      <c r="H71" t="s">
        <v>7552</v>
      </c>
      <c r="I71" t="s">
        <v>7551</v>
      </c>
      <c r="J71" t="s">
        <v>4232</v>
      </c>
      <c r="K71" t="s">
        <v>7550</v>
      </c>
    </row>
    <row r="72" spans="1:11" x14ac:dyDescent="0.3">
      <c r="A72">
        <v>12251</v>
      </c>
      <c r="B72">
        <v>32</v>
      </c>
      <c r="C72">
        <v>99033</v>
      </c>
      <c r="D72" t="s">
        <v>2357</v>
      </c>
      <c r="E72" t="s">
        <v>651</v>
      </c>
      <c r="F72">
        <v>9</v>
      </c>
      <c r="G72">
        <v>44589</v>
      </c>
      <c r="H72" t="s">
        <v>7549</v>
      </c>
      <c r="I72" t="s">
        <v>7548</v>
      </c>
      <c r="J72" t="s">
        <v>6353</v>
      </c>
      <c r="K72" t="s">
        <v>5733</v>
      </c>
    </row>
    <row r="73" spans="1:11" x14ac:dyDescent="0.3">
      <c r="A73">
        <v>12655</v>
      </c>
      <c r="B73">
        <v>32</v>
      </c>
      <c r="C73">
        <v>232694</v>
      </c>
      <c r="D73" t="s">
        <v>949</v>
      </c>
      <c r="E73" t="s">
        <v>700</v>
      </c>
      <c r="F73">
        <v>10</v>
      </c>
      <c r="G73">
        <v>44589</v>
      </c>
      <c r="H73" t="s">
        <v>7547</v>
      </c>
      <c r="I73" t="s">
        <v>7546</v>
      </c>
      <c r="J73" t="s">
        <v>3981</v>
      </c>
      <c r="K73" t="s">
        <v>5820</v>
      </c>
    </row>
    <row r="74" spans="1:11" x14ac:dyDescent="0.3">
      <c r="A74">
        <v>11373</v>
      </c>
      <c r="B74">
        <v>32</v>
      </c>
      <c r="C74">
        <v>231079</v>
      </c>
      <c r="D74" t="s">
        <v>1055</v>
      </c>
      <c r="E74" t="s">
        <v>584</v>
      </c>
      <c r="F74">
        <v>11</v>
      </c>
      <c r="G74">
        <v>44589</v>
      </c>
      <c r="H74" t="s">
        <v>7545</v>
      </c>
      <c r="I74" t="s">
        <v>7544</v>
      </c>
      <c r="J74" t="s">
        <v>3982</v>
      </c>
      <c r="K74" t="s">
        <v>7440</v>
      </c>
    </row>
    <row r="75" spans="1:11" x14ac:dyDescent="0.3">
      <c r="A75">
        <v>12080</v>
      </c>
      <c r="B75">
        <v>32</v>
      </c>
      <c r="C75">
        <v>232357</v>
      </c>
      <c r="D75" t="s">
        <v>949</v>
      </c>
      <c r="E75" t="s">
        <v>639</v>
      </c>
      <c r="F75">
        <v>12</v>
      </c>
      <c r="G75">
        <v>44589</v>
      </c>
      <c r="H75" t="s">
        <v>3196</v>
      </c>
      <c r="I75" t="s">
        <v>7543</v>
      </c>
      <c r="J75" t="s">
        <v>3977</v>
      </c>
      <c r="K75" t="s">
        <v>5691</v>
      </c>
    </row>
    <row r="76" spans="1:11" x14ac:dyDescent="0.3">
      <c r="A76">
        <v>4016</v>
      </c>
      <c r="B76">
        <v>32</v>
      </c>
      <c r="C76">
        <v>214914</v>
      </c>
      <c r="D76" t="s">
        <v>949</v>
      </c>
      <c r="E76" t="s">
        <v>49</v>
      </c>
      <c r="F76">
        <v>28</v>
      </c>
      <c r="G76">
        <v>44589</v>
      </c>
      <c r="H76" t="s">
        <v>7542</v>
      </c>
      <c r="I76" t="s">
        <v>6692</v>
      </c>
      <c r="J76" t="s">
        <v>4517</v>
      </c>
      <c r="K76" t="s">
        <v>4623</v>
      </c>
    </row>
    <row r="77" spans="1:11" x14ac:dyDescent="0.3">
      <c r="A77">
        <v>12698</v>
      </c>
      <c r="B77">
        <v>32</v>
      </c>
      <c r="C77">
        <v>232714</v>
      </c>
      <c r="D77" t="s">
        <v>949</v>
      </c>
      <c r="E77" t="s">
        <v>703</v>
      </c>
      <c r="F77">
        <v>30</v>
      </c>
      <c r="G77">
        <v>44589</v>
      </c>
      <c r="H77" t="s">
        <v>7541</v>
      </c>
      <c r="I77" t="s">
        <v>3831</v>
      </c>
      <c r="J77" t="s">
        <v>7540</v>
      </c>
      <c r="K77" t="s">
        <v>5341</v>
      </c>
    </row>
    <row r="78" spans="1:11" x14ac:dyDescent="0.3">
      <c r="A78">
        <v>12698</v>
      </c>
      <c r="B78">
        <v>32</v>
      </c>
      <c r="C78">
        <v>232714</v>
      </c>
      <c r="D78" t="s">
        <v>949</v>
      </c>
      <c r="E78" t="s">
        <v>703</v>
      </c>
      <c r="F78">
        <v>30</v>
      </c>
      <c r="G78">
        <v>44589</v>
      </c>
      <c r="H78" t="s">
        <v>7539</v>
      </c>
      <c r="I78" t="s">
        <v>7538</v>
      </c>
      <c r="J78" t="s">
        <v>3977</v>
      </c>
      <c r="K78" t="s">
        <v>4563</v>
      </c>
    </row>
    <row r="79" spans="1:11" x14ac:dyDescent="0.3">
      <c r="A79">
        <v>4448</v>
      </c>
      <c r="B79">
        <v>32</v>
      </c>
      <c r="C79">
        <v>226300</v>
      </c>
      <c r="D79" t="s">
        <v>949</v>
      </c>
      <c r="E79" t="s">
        <v>208</v>
      </c>
      <c r="F79">
        <v>30</v>
      </c>
      <c r="G79">
        <v>44589</v>
      </c>
      <c r="H79" t="s">
        <v>7537</v>
      </c>
      <c r="I79" t="s">
        <v>7536</v>
      </c>
      <c r="J79" t="s">
        <v>3977</v>
      </c>
      <c r="K79" t="s">
        <v>3929</v>
      </c>
    </row>
    <row r="80" spans="1:11" x14ac:dyDescent="0.3">
      <c r="A80">
        <v>4260</v>
      </c>
      <c r="B80">
        <v>32</v>
      </c>
      <c r="C80">
        <v>222432</v>
      </c>
      <c r="D80" t="s">
        <v>949</v>
      </c>
      <c r="E80" t="s">
        <v>141</v>
      </c>
      <c r="F80">
        <v>50</v>
      </c>
      <c r="G80">
        <v>44589</v>
      </c>
      <c r="H80" t="s">
        <v>7535</v>
      </c>
      <c r="I80" t="s">
        <v>2659</v>
      </c>
      <c r="J80" t="s">
        <v>5696</v>
      </c>
      <c r="K80" t="s">
        <v>5355</v>
      </c>
    </row>
    <row r="81" spans="1:11" x14ac:dyDescent="0.3">
      <c r="A81">
        <v>9861</v>
      </c>
      <c r="B81">
        <v>32</v>
      </c>
      <c r="C81">
        <v>230902</v>
      </c>
      <c r="D81" t="s">
        <v>949</v>
      </c>
      <c r="E81" t="s">
        <v>497</v>
      </c>
      <c r="F81">
        <v>55</v>
      </c>
      <c r="G81">
        <v>44589</v>
      </c>
      <c r="H81" t="s">
        <v>7534</v>
      </c>
      <c r="I81" t="s">
        <v>7533</v>
      </c>
      <c r="J81" t="s">
        <v>4084</v>
      </c>
      <c r="K81" t="s">
        <v>7532</v>
      </c>
    </row>
    <row r="82" spans="1:11" x14ac:dyDescent="0.3">
      <c r="A82">
        <v>13697</v>
      </c>
      <c r="B82">
        <v>32</v>
      </c>
      <c r="C82">
        <v>232969</v>
      </c>
      <c r="D82" t="s">
        <v>949</v>
      </c>
      <c r="E82" t="s">
        <v>766</v>
      </c>
      <c r="F82">
        <v>57</v>
      </c>
      <c r="G82">
        <v>44589</v>
      </c>
      <c r="H82" t="s">
        <v>7531</v>
      </c>
      <c r="I82" t="s">
        <v>7530</v>
      </c>
      <c r="J82" t="s">
        <v>3985</v>
      </c>
      <c r="K82" t="s">
        <v>5153</v>
      </c>
    </row>
    <row r="83" spans="1:11" x14ac:dyDescent="0.3">
      <c r="A83">
        <v>12717</v>
      </c>
      <c r="B83">
        <v>32</v>
      </c>
      <c r="C83">
        <v>232723</v>
      </c>
      <c r="D83" t="s">
        <v>949</v>
      </c>
      <c r="E83" t="s">
        <v>706</v>
      </c>
      <c r="F83">
        <v>61</v>
      </c>
      <c r="G83">
        <v>44589</v>
      </c>
      <c r="H83" t="s">
        <v>7529</v>
      </c>
      <c r="I83" t="s">
        <v>4486</v>
      </c>
      <c r="J83" t="s">
        <v>6268</v>
      </c>
      <c r="K83" t="s">
        <v>3977</v>
      </c>
    </row>
    <row r="84" spans="1:11" x14ac:dyDescent="0.3">
      <c r="A84">
        <v>14364</v>
      </c>
      <c r="B84">
        <v>32</v>
      </c>
      <c r="C84">
        <v>233184</v>
      </c>
      <c r="D84" t="s">
        <v>949</v>
      </c>
      <c r="E84" t="s">
        <v>812</v>
      </c>
      <c r="F84">
        <v>62</v>
      </c>
      <c r="G84">
        <v>44589</v>
      </c>
      <c r="H84" t="s">
        <v>7528</v>
      </c>
      <c r="I84" t="s">
        <v>7527</v>
      </c>
      <c r="J84" t="s">
        <v>3982</v>
      </c>
      <c r="K84" t="s">
        <v>7091</v>
      </c>
    </row>
    <row r="85" spans="1:11" x14ac:dyDescent="0.3">
      <c r="A85">
        <v>4443</v>
      </c>
      <c r="B85">
        <v>32</v>
      </c>
      <c r="C85">
        <v>226257</v>
      </c>
      <c r="D85" t="s">
        <v>949</v>
      </c>
      <c r="E85" t="s">
        <v>205</v>
      </c>
      <c r="F85">
        <v>63</v>
      </c>
      <c r="G85">
        <v>44589</v>
      </c>
      <c r="H85" t="s">
        <v>2388</v>
      </c>
      <c r="I85" t="s">
        <v>7526</v>
      </c>
      <c r="J85" t="s">
        <v>4274</v>
      </c>
      <c r="K85" t="s">
        <v>7525</v>
      </c>
    </row>
    <row r="86" spans="1:11" x14ac:dyDescent="0.3">
      <c r="A86">
        <v>14337</v>
      </c>
      <c r="B86">
        <v>32</v>
      </c>
      <c r="C86">
        <v>233165</v>
      </c>
      <c r="D86" t="s">
        <v>949</v>
      </c>
      <c r="E86" t="s">
        <v>808</v>
      </c>
      <c r="F86">
        <v>64</v>
      </c>
      <c r="G86">
        <v>44589</v>
      </c>
      <c r="H86" t="s">
        <v>7524</v>
      </c>
      <c r="I86" t="s">
        <v>7523</v>
      </c>
      <c r="J86" t="s">
        <v>3946</v>
      </c>
      <c r="K86" t="s">
        <v>4474</v>
      </c>
    </row>
    <row r="87" spans="1:11" x14ac:dyDescent="0.3">
      <c r="A87">
        <v>4816</v>
      </c>
      <c r="B87">
        <v>32</v>
      </c>
      <c r="C87">
        <v>229493</v>
      </c>
      <c r="D87" t="s">
        <v>949</v>
      </c>
      <c r="E87" t="s">
        <v>351</v>
      </c>
      <c r="F87">
        <v>70</v>
      </c>
      <c r="G87">
        <v>44589</v>
      </c>
      <c r="H87" t="s">
        <v>7522</v>
      </c>
      <c r="I87" t="s">
        <v>7521</v>
      </c>
      <c r="J87" t="s">
        <v>3977</v>
      </c>
      <c r="K87" t="s">
        <v>6251</v>
      </c>
    </row>
    <row r="88" spans="1:11" x14ac:dyDescent="0.3">
      <c r="A88">
        <v>8547</v>
      </c>
      <c r="B88">
        <v>32</v>
      </c>
      <c r="C88">
        <v>99031</v>
      </c>
      <c r="D88" t="s">
        <v>2326</v>
      </c>
      <c r="E88" t="s">
        <v>426</v>
      </c>
      <c r="F88">
        <v>85</v>
      </c>
      <c r="G88">
        <v>44589</v>
      </c>
      <c r="H88" t="s">
        <v>7520</v>
      </c>
      <c r="I88" t="s">
        <v>7519</v>
      </c>
      <c r="J88" t="s">
        <v>3977</v>
      </c>
      <c r="K88" t="s">
        <v>7518</v>
      </c>
    </row>
    <row r="89" spans="1:11" x14ac:dyDescent="0.3">
      <c r="A89">
        <v>4808</v>
      </c>
      <c r="B89">
        <v>32</v>
      </c>
      <c r="C89">
        <v>229456</v>
      </c>
      <c r="D89" t="s">
        <v>949</v>
      </c>
      <c r="E89" t="s">
        <v>348</v>
      </c>
      <c r="F89">
        <v>95</v>
      </c>
      <c r="G89">
        <v>44589</v>
      </c>
      <c r="H89" t="s">
        <v>7517</v>
      </c>
      <c r="I89" t="s">
        <v>1242</v>
      </c>
      <c r="J89" t="s">
        <v>4232</v>
      </c>
      <c r="K89" t="s">
        <v>4232</v>
      </c>
    </row>
    <row r="90" spans="1:11" x14ac:dyDescent="0.3">
      <c r="A90">
        <v>11403</v>
      </c>
      <c r="B90">
        <v>32</v>
      </c>
      <c r="C90">
        <v>231976</v>
      </c>
      <c r="D90" t="s">
        <v>949</v>
      </c>
      <c r="E90" t="s">
        <v>586</v>
      </c>
      <c r="F90">
        <v>95</v>
      </c>
      <c r="G90">
        <v>44589</v>
      </c>
      <c r="H90" t="s">
        <v>7516</v>
      </c>
      <c r="I90" t="s">
        <v>7515</v>
      </c>
      <c r="J90" t="s">
        <v>7414</v>
      </c>
      <c r="K90" t="s">
        <v>4235</v>
      </c>
    </row>
    <row r="91" spans="1:11" x14ac:dyDescent="0.3">
      <c r="A91">
        <v>14898</v>
      </c>
      <c r="B91">
        <v>32</v>
      </c>
      <c r="C91">
        <v>233397</v>
      </c>
      <c r="D91" t="s">
        <v>949</v>
      </c>
      <c r="E91" t="s">
        <v>872</v>
      </c>
      <c r="F91">
        <v>115</v>
      </c>
      <c r="G91">
        <v>44589</v>
      </c>
      <c r="H91" t="s">
        <v>7514</v>
      </c>
      <c r="I91" t="s">
        <v>7513</v>
      </c>
      <c r="J91" t="s">
        <v>4014</v>
      </c>
      <c r="K91" t="s">
        <v>4149</v>
      </c>
    </row>
    <row r="92" spans="1:11" x14ac:dyDescent="0.3">
      <c r="A92">
        <v>3929</v>
      </c>
      <c r="B92">
        <v>32</v>
      </c>
      <c r="C92">
        <v>208042</v>
      </c>
      <c r="D92" t="s">
        <v>949</v>
      </c>
      <c r="E92" t="s">
        <v>15</v>
      </c>
      <c r="F92">
        <v>120</v>
      </c>
      <c r="G92">
        <v>44589</v>
      </c>
      <c r="H92" t="s">
        <v>2697</v>
      </c>
      <c r="I92" t="s">
        <v>7512</v>
      </c>
      <c r="J92" t="s">
        <v>3977</v>
      </c>
      <c r="K92" t="s">
        <v>7511</v>
      </c>
    </row>
    <row r="93" spans="1:11" x14ac:dyDescent="0.3">
      <c r="A93">
        <v>4424</v>
      </c>
      <c r="B93">
        <v>32</v>
      </c>
      <c r="C93">
        <v>225992</v>
      </c>
      <c r="D93" t="s">
        <v>949</v>
      </c>
      <c r="E93" t="s">
        <v>197</v>
      </c>
      <c r="F93">
        <v>120</v>
      </c>
      <c r="G93">
        <v>44589</v>
      </c>
      <c r="H93" t="s">
        <v>7510</v>
      </c>
      <c r="I93" t="s">
        <v>7509</v>
      </c>
      <c r="J93" t="s">
        <v>3982</v>
      </c>
      <c r="K93" t="s">
        <v>3982</v>
      </c>
    </row>
    <row r="94" spans="1:11" x14ac:dyDescent="0.3">
      <c r="A94">
        <v>3933</v>
      </c>
      <c r="B94">
        <v>32</v>
      </c>
      <c r="C94">
        <v>208147</v>
      </c>
      <c r="D94" t="s">
        <v>949</v>
      </c>
      <c r="E94" t="s">
        <v>16</v>
      </c>
      <c r="F94">
        <v>125</v>
      </c>
      <c r="G94">
        <v>44589</v>
      </c>
      <c r="H94" t="s">
        <v>7508</v>
      </c>
      <c r="I94" t="s">
        <v>7507</v>
      </c>
      <c r="J94" t="s">
        <v>4173</v>
      </c>
      <c r="K94" t="s">
        <v>7373</v>
      </c>
    </row>
    <row r="95" spans="1:11" x14ac:dyDescent="0.3">
      <c r="A95">
        <v>3972</v>
      </c>
      <c r="B95">
        <v>32</v>
      </c>
      <c r="C95">
        <v>211119</v>
      </c>
      <c r="D95" t="s">
        <v>949</v>
      </c>
      <c r="E95" t="s">
        <v>31</v>
      </c>
      <c r="F95">
        <v>130</v>
      </c>
      <c r="G95">
        <v>44589</v>
      </c>
      <c r="H95" t="s">
        <v>7506</v>
      </c>
      <c r="I95" t="s">
        <v>7505</v>
      </c>
      <c r="J95" t="s">
        <v>7504</v>
      </c>
      <c r="K95" t="s">
        <v>7503</v>
      </c>
    </row>
    <row r="96" spans="1:11" x14ac:dyDescent="0.3">
      <c r="A96">
        <v>12558</v>
      </c>
      <c r="B96">
        <v>32</v>
      </c>
      <c r="C96">
        <v>211119</v>
      </c>
      <c r="D96" t="s">
        <v>953</v>
      </c>
      <c r="E96" t="s">
        <v>689</v>
      </c>
      <c r="F96">
        <v>131</v>
      </c>
      <c r="G96">
        <v>44589</v>
      </c>
      <c r="H96" t="s">
        <v>7502</v>
      </c>
      <c r="I96" t="s">
        <v>3418</v>
      </c>
      <c r="J96" t="s">
        <v>3977</v>
      </c>
      <c r="K96" t="s">
        <v>3946</v>
      </c>
    </row>
    <row r="97" spans="1:11" x14ac:dyDescent="0.3">
      <c r="A97">
        <v>4650</v>
      </c>
      <c r="B97">
        <v>32</v>
      </c>
      <c r="C97">
        <v>228660</v>
      </c>
      <c r="D97" t="s">
        <v>949</v>
      </c>
      <c r="E97" t="s">
        <v>278</v>
      </c>
      <c r="F97">
        <v>140</v>
      </c>
      <c r="G97">
        <v>44589</v>
      </c>
      <c r="H97" t="s">
        <v>7501</v>
      </c>
      <c r="I97" t="s">
        <v>7500</v>
      </c>
      <c r="J97" t="s">
        <v>3981</v>
      </c>
      <c r="K97" t="s">
        <v>7440</v>
      </c>
    </row>
    <row r="98" spans="1:11" x14ac:dyDescent="0.3">
      <c r="A98">
        <v>12402</v>
      </c>
      <c r="B98">
        <v>32</v>
      </c>
      <c r="C98">
        <v>228660</v>
      </c>
      <c r="D98" t="s">
        <v>953</v>
      </c>
      <c r="E98" t="s">
        <v>665</v>
      </c>
      <c r="F98">
        <v>140</v>
      </c>
      <c r="G98">
        <v>44589</v>
      </c>
      <c r="H98" t="s">
        <v>7499</v>
      </c>
      <c r="I98" t="s">
        <v>7498</v>
      </c>
      <c r="J98" t="s">
        <v>7497</v>
      </c>
      <c r="K98" t="s">
        <v>4173</v>
      </c>
    </row>
    <row r="99" spans="1:11" x14ac:dyDescent="0.3">
      <c r="A99">
        <v>3942</v>
      </c>
      <c r="B99">
        <v>32</v>
      </c>
      <c r="C99">
        <v>208958</v>
      </c>
      <c r="D99" t="s">
        <v>949</v>
      </c>
      <c r="E99" t="s">
        <v>21</v>
      </c>
      <c r="F99">
        <v>145</v>
      </c>
      <c r="G99">
        <v>44589</v>
      </c>
      <c r="H99" t="s">
        <v>7496</v>
      </c>
      <c r="I99" t="s">
        <v>7495</v>
      </c>
      <c r="J99" t="s">
        <v>3977</v>
      </c>
      <c r="K99" t="s">
        <v>7494</v>
      </c>
    </row>
    <row r="100" spans="1:11" x14ac:dyDescent="0.3">
      <c r="A100">
        <v>4440</v>
      </c>
      <c r="B100">
        <v>32</v>
      </c>
      <c r="C100">
        <v>226231</v>
      </c>
      <c r="D100" t="s">
        <v>949</v>
      </c>
      <c r="E100" t="s">
        <v>203</v>
      </c>
      <c r="F100">
        <v>150</v>
      </c>
      <c r="G100">
        <v>44589</v>
      </c>
      <c r="H100" t="s">
        <v>7493</v>
      </c>
      <c r="I100" t="s">
        <v>7492</v>
      </c>
      <c r="J100" t="s">
        <v>4232</v>
      </c>
      <c r="K100" t="s">
        <v>3926</v>
      </c>
    </row>
    <row r="101" spans="1:11" x14ac:dyDescent="0.3">
      <c r="A101">
        <v>8306</v>
      </c>
      <c r="B101">
        <v>32</v>
      </c>
      <c r="C101">
        <v>229666</v>
      </c>
      <c r="D101" t="s">
        <v>949</v>
      </c>
      <c r="E101" t="s">
        <v>383</v>
      </c>
      <c r="F101">
        <v>170</v>
      </c>
      <c r="G101">
        <v>44589</v>
      </c>
      <c r="H101" t="s">
        <v>7491</v>
      </c>
      <c r="I101" t="s">
        <v>4784</v>
      </c>
      <c r="J101" t="s">
        <v>4173</v>
      </c>
      <c r="K101" t="s">
        <v>7490</v>
      </c>
    </row>
    <row r="102" spans="1:11" x14ac:dyDescent="0.3">
      <c r="A102">
        <v>4874</v>
      </c>
      <c r="B102">
        <v>35</v>
      </c>
      <c r="C102">
        <v>299010</v>
      </c>
      <c r="D102" t="s">
        <v>1075</v>
      </c>
      <c r="E102" t="s">
        <v>376</v>
      </c>
      <c r="F102">
        <v>1</v>
      </c>
      <c r="G102">
        <v>44589</v>
      </c>
      <c r="H102" t="s">
        <v>7489</v>
      </c>
      <c r="I102" t="s">
        <v>7488</v>
      </c>
      <c r="J102" t="s">
        <v>6524</v>
      </c>
      <c r="K102" t="s">
        <v>7487</v>
      </c>
    </row>
    <row r="103" spans="1:11" x14ac:dyDescent="0.3">
      <c r="A103">
        <v>14303</v>
      </c>
      <c r="B103">
        <v>35</v>
      </c>
      <c r="C103">
        <v>299010</v>
      </c>
      <c r="D103" t="s">
        <v>1370</v>
      </c>
      <c r="E103" t="s">
        <v>805</v>
      </c>
      <c r="F103">
        <v>1</v>
      </c>
      <c r="G103">
        <v>44589</v>
      </c>
      <c r="H103" t="s">
        <v>2739</v>
      </c>
      <c r="I103" t="s">
        <v>7486</v>
      </c>
      <c r="J103" t="s">
        <v>3946</v>
      </c>
      <c r="K103" t="s">
        <v>4014</v>
      </c>
    </row>
    <row r="104" spans="1:11" x14ac:dyDescent="0.3">
      <c r="A104">
        <v>4252</v>
      </c>
      <c r="B104">
        <v>35</v>
      </c>
      <c r="C104">
        <v>299010</v>
      </c>
      <c r="D104" t="s">
        <v>1391</v>
      </c>
      <c r="E104" t="s">
        <v>138</v>
      </c>
      <c r="F104">
        <v>10</v>
      </c>
      <c r="G104">
        <v>44589</v>
      </c>
      <c r="H104" t="s">
        <v>7485</v>
      </c>
      <c r="I104" t="s">
        <v>7484</v>
      </c>
      <c r="J104" t="s">
        <v>3985</v>
      </c>
      <c r="K104" t="s">
        <v>4477</v>
      </c>
    </row>
    <row r="105" spans="1:11" x14ac:dyDescent="0.3">
      <c r="A105">
        <v>14336</v>
      </c>
      <c r="B105">
        <v>35</v>
      </c>
      <c r="C105">
        <v>299010</v>
      </c>
      <c r="D105" t="s">
        <v>1542</v>
      </c>
      <c r="E105" t="s">
        <v>807</v>
      </c>
      <c r="F105">
        <v>10</v>
      </c>
      <c r="G105">
        <v>44589</v>
      </c>
      <c r="H105" t="s">
        <v>7483</v>
      </c>
      <c r="I105" t="s">
        <v>7482</v>
      </c>
      <c r="J105" t="s">
        <v>3946</v>
      </c>
      <c r="K105" t="s">
        <v>4014</v>
      </c>
    </row>
    <row r="106" spans="1:11" x14ac:dyDescent="0.3">
      <c r="A106">
        <v>4252</v>
      </c>
      <c r="B106">
        <v>35</v>
      </c>
      <c r="C106">
        <v>299010</v>
      </c>
      <c r="D106" t="s">
        <v>1391</v>
      </c>
      <c r="E106" t="s">
        <v>138</v>
      </c>
      <c r="F106">
        <v>10</v>
      </c>
      <c r="G106">
        <v>44589</v>
      </c>
      <c r="H106" t="s">
        <v>7481</v>
      </c>
      <c r="I106" t="s">
        <v>4969</v>
      </c>
      <c r="J106" t="s">
        <v>3946</v>
      </c>
      <c r="K106" t="s">
        <v>4014</v>
      </c>
    </row>
    <row r="107" spans="1:11" x14ac:dyDescent="0.3">
      <c r="A107">
        <v>4613</v>
      </c>
      <c r="B107">
        <v>35</v>
      </c>
      <c r="C107">
        <v>299010</v>
      </c>
      <c r="D107" t="s">
        <v>1000</v>
      </c>
      <c r="E107" t="s">
        <v>261</v>
      </c>
      <c r="F107">
        <v>11</v>
      </c>
      <c r="G107">
        <v>44589</v>
      </c>
      <c r="H107" t="s">
        <v>7480</v>
      </c>
      <c r="I107" t="s">
        <v>7479</v>
      </c>
      <c r="J107" t="s">
        <v>4232</v>
      </c>
      <c r="K107" t="s">
        <v>4014</v>
      </c>
    </row>
    <row r="108" spans="1:11" x14ac:dyDescent="0.3">
      <c r="A108">
        <v>4865</v>
      </c>
      <c r="B108">
        <v>35</v>
      </c>
      <c r="C108">
        <v>299010</v>
      </c>
      <c r="D108" t="s">
        <v>1224</v>
      </c>
      <c r="E108" t="s">
        <v>368</v>
      </c>
      <c r="F108">
        <v>14</v>
      </c>
      <c r="G108">
        <v>44589</v>
      </c>
      <c r="H108" t="s">
        <v>7478</v>
      </c>
      <c r="I108" t="s">
        <v>7477</v>
      </c>
      <c r="J108" t="s">
        <v>3946</v>
      </c>
      <c r="K108" t="s">
        <v>4165</v>
      </c>
    </row>
    <row r="109" spans="1:11" x14ac:dyDescent="0.3">
      <c r="A109">
        <v>4870</v>
      </c>
      <c r="B109">
        <v>35</v>
      </c>
      <c r="C109">
        <v>299010</v>
      </c>
      <c r="D109" t="s">
        <v>998</v>
      </c>
      <c r="E109" t="s">
        <v>372</v>
      </c>
      <c r="F109">
        <v>14</v>
      </c>
      <c r="G109">
        <v>44589</v>
      </c>
      <c r="H109" t="s">
        <v>7476</v>
      </c>
      <c r="I109" t="s">
        <v>7475</v>
      </c>
      <c r="J109" t="s">
        <v>3982</v>
      </c>
      <c r="K109" t="s">
        <v>3946</v>
      </c>
    </row>
    <row r="110" spans="1:11" x14ac:dyDescent="0.3">
      <c r="A110">
        <v>14772</v>
      </c>
      <c r="B110">
        <v>35</v>
      </c>
      <c r="C110">
        <v>299010</v>
      </c>
      <c r="D110" t="s">
        <v>1384</v>
      </c>
      <c r="E110" t="s">
        <v>1383</v>
      </c>
      <c r="F110">
        <v>14</v>
      </c>
      <c r="G110">
        <v>44589</v>
      </c>
      <c r="H110" t="s">
        <v>7474</v>
      </c>
      <c r="I110" t="s">
        <v>7473</v>
      </c>
      <c r="J110" t="s">
        <v>3946</v>
      </c>
      <c r="K110" t="s">
        <v>3981</v>
      </c>
    </row>
    <row r="111" spans="1:11" x14ac:dyDescent="0.3">
      <c r="A111">
        <v>4458</v>
      </c>
      <c r="B111">
        <v>35</v>
      </c>
      <c r="C111">
        <v>299010</v>
      </c>
      <c r="D111" t="s">
        <v>999</v>
      </c>
      <c r="E111" t="s">
        <v>212</v>
      </c>
      <c r="F111">
        <v>15</v>
      </c>
      <c r="G111">
        <v>44589</v>
      </c>
      <c r="H111" t="s">
        <v>3624</v>
      </c>
      <c r="I111" t="s">
        <v>3624</v>
      </c>
      <c r="J111" t="s">
        <v>3903</v>
      </c>
      <c r="K111" t="s">
        <v>3903</v>
      </c>
    </row>
    <row r="112" spans="1:11" x14ac:dyDescent="0.3">
      <c r="A112">
        <v>4866</v>
      </c>
      <c r="B112">
        <v>35</v>
      </c>
      <c r="C112">
        <v>299010</v>
      </c>
      <c r="D112" t="s">
        <v>1078</v>
      </c>
      <c r="E112" t="s">
        <v>369</v>
      </c>
      <c r="F112">
        <v>15</v>
      </c>
      <c r="G112">
        <v>44589</v>
      </c>
      <c r="H112" t="s">
        <v>7472</v>
      </c>
      <c r="I112" t="s">
        <v>7471</v>
      </c>
      <c r="J112" t="s">
        <v>3982</v>
      </c>
      <c r="K112" t="s">
        <v>4484</v>
      </c>
    </row>
    <row r="113" spans="1:11" x14ac:dyDescent="0.3">
      <c r="A113">
        <v>4458</v>
      </c>
      <c r="B113">
        <v>35</v>
      </c>
      <c r="C113">
        <v>299010</v>
      </c>
      <c r="D113" t="s">
        <v>999</v>
      </c>
      <c r="E113" t="s">
        <v>212</v>
      </c>
      <c r="F113">
        <v>15</v>
      </c>
      <c r="G113">
        <v>44589</v>
      </c>
      <c r="H113" t="s">
        <v>7470</v>
      </c>
      <c r="I113" t="s">
        <v>7469</v>
      </c>
      <c r="J113" t="s">
        <v>3978</v>
      </c>
      <c r="K113" t="s">
        <v>3982</v>
      </c>
    </row>
    <row r="114" spans="1:11" x14ac:dyDescent="0.3">
      <c r="A114">
        <v>4676</v>
      </c>
      <c r="B114">
        <v>35</v>
      </c>
      <c r="C114">
        <v>299010</v>
      </c>
      <c r="D114" t="s">
        <v>2286</v>
      </c>
      <c r="E114" t="s">
        <v>285</v>
      </c>
      <c r="F114">
        <v>18</v>
      </c>
      <c r="G114">
        <v>44589</v>
      </c>
      <c r="H114" t="s">
        <v>7468</v>
      </c>
      <c r="I114" t="s">
        <v>7467</v>
      </c>
      <c r="J114" t="s">
        <v>3982</v>
      </c>
      <c r="K114" t="s">
        <v>3982</v>
      </c>
    </row>
    <row r="115" spans="1:11" x14ac:dyDescent="0.3">
      <c r="A115">
        <v>4677</v>
      </c>
      <c r="B115">
        <v>35</v>
      </c>
      <c r="C115">
        <v>299010</v>
      </c>
      <c r="D115" t="s">
        <v>1387</v>
      </c>
      <c r="E115" t="s">
        <v>286</v>
      </c>
      <c r="F115">
        <v>19</v>
      </c>
      <c r="G115">
        <v>44589</v>
      </c>
      <c r="H115" t="s">
        <v>7466</v>
      </c>
      <c r="I115" t="s">
        <v>7465</v>
      </c>
      <c r="J115" t="s">
        <v>3946</v>
      </c>
      <c r="K115" t="s">
        <v>4014</v>
      </c>
    </row>
    <row r="116" spans="1:11" x14ac:dyDescent="0.3">
      <c r="A116">
        <v>4661</v>
      </c>
      <c r="B116">
        <v>38</v>
      </c>
      <c r="C116">
        <v>228746</v>
      </c>
      <c r="D116" t="s">
        <v>949</v>
      </c>
      <c r="E116" t="s">
        <v>282</v>
      </c>
      <c r="F116">
        <v>1</v>
      </c>
      <c r="G116">
        <v>44589</v>
      </c>
      <c r="H116" t="s">
        <v>7464</v>
      </c>
      <c r="I116" t="s">
        <v>7463</v>
      </c>
      <c r="J116" t="s">
        <v>7462</v>
      </c>
      <c r="K116" t="s">
        <v>7461</v>
      </c>
    </row>
    <row r="117" spans="1:11" x14ac:dyDescent="0.3">
      <c r="A117">
        <v>4709</v>
      </c>
      <c r="B117">
        <v>38</v>
      </c>
      <c r="C117">
        <v>229100</v>
      </c>
      <c r="D117" t="s">
        <v>949</v>
      </c>
      <c r="E117" t="s">
        <v>298</v>
      </c>
      <c r="F117">
        <v>1</v>
      </c>
      <c r="G117">
        <v>44589</v>
      </c>
      <c r="H117" t="s">
        <v>7460</v>
      </c>
      <c r="I117" t="s">
        <v>7459</v>
      </c>
      <c r="J117" t="s">
        <v>5384</v>
      </c>
      <c r="K117" t="s">
        <v>3981</v>
      </c>
    </row>
    <row r="118" spans="1:11" x14ac:dyDescent="0.3">
      <c r="A118">
        <v>14921</v>
      </c>
      <c r="B118">
        <v>38</v>
      </c>
      <c r="C118">
        <v>233406</v>
      </c>
      <c r="D118" t="s">
        <v>953</v>
      </c>
      <c r="E118" t="s">
        <v>877</v>
      </c>
      <c r="F118">
        <v>1</v>
      </c>
      <c r="G118">
        <v>44589</v>
      </c>
      <c r="H118" t="s">
        <v>3655</v>
      </c>
      <c r="I118" t="s">
        <v>7458</v>
      </c>
      <c r="J118" t="s">
        <v>3978</v>
      </c>
      <c r="K118" t="s">
        <v>5060</v>
      </c>
    </row>
    <row r="119" spans="1:11" x14ac:dyDescent="0.3">
      <c r="A119">
        <v>4722</v>
      </c>
      <c r="B119">
        <v>38</v>
      </c>
      <c r="C119">
        <v>229266</v>
      </c>
      <c r="D119" t="s">
        <v>949</v>
      </c>
      <c r="E119" t="s">
        <v>304</v>
      </c>
      <c r="F119">
        <v>70</v>
      </c>
      <c r="G119">
        <v>44589</v>
      </c>
      <c r="H119" t="s">
        <v>7457</v>
      </c>
      <c r="I119" t="s">
        <v>3261</v>
      </c>
      <c r="J119" t="s">
        <v>7456</v>
      </c>
      <c r="K119" t="s">
        <v>7455</v>
      </c>
    </row>
    <row r="120" spans="1:11" x14ac:dyDescent="0.3">
      <c r="A120">
        <v>4792</v>
      </c>
      <c r="B120">
        <v>38</v>
      </c>
      <c r="C120">
        <v>229336</v>
      </c>
      <c r="D120" t="s">
        <v>949</v>
      </c>
      <c r="E120" t="s">
        <v>340</v>
      </c>
      <c r="F120">
        <v>90</v>
      </c>
      <c r="G120">
        <v>44589</v>
      </c>
      <c r="H120" t="s">
        <v>7454</v>
      </c>
      <c r="I120" t="s">
        <v>7453</v>
      </c>
      <c r="J120" t="s">
        <v>3909</v>
      </c>
      <c r="K120" t="s">
        <v>4653</v>
      </c>
    </row>
    <row r="121" spans="1:11" x14ac:dyDescent="0.3">
      <c r="A121">
        <v>8796</v>
      </c>
      <c r="B121">
        <v>38</v>
      </c>
      <c r="C121">
        <v>229985</v>
      </c>
      <c r="D121" t="s">
        <v>949</v>
      </c>
      <c r="E121" t="s">
        <v>448</v>
      </c>
      <c r="F121">
        <v>100</v>
      </c>
      <c r="G121">
        <v>44589</v>
      </c>
      <c r="H121" t="s">
        <v>7452</v>
      </c>
      <c r="I121" t="s">
        <v>7451</v>
      </c>
      <c r="J121" t="s">
        <v>4399</v>
      </c>
      <c r="K121" t="s">
        <v>4014</v>
      </c>
    </row>
    <row r="122" spans="1:11" x14ac:dyDescent="0.3">
      <c r="A122">
        <v>4754</v>
      </c>
      <c r="B122">
        <v>38</v>
      </c>
      <c r="C122">
        <v>229298</v>
      </c>
      <c r="D122" t="s">
        <v>949</v>
      </c>
      <c r="E122" t="s">
        <v>323</v>
      </c>
      <c r="F122">
        <v>102</v>
      </c>
      <c r="G122">
        <v>44589</v>
      </c>
      <c r="H122" t="s">
        <v>7450</v>
      </c>
      <c r="I122" t="s">
        <v>7449</v>
      </c>
      <c r="J122" t="s">
        <v>7448</v>
      </c>
      <c r="K122" t="s">
        <v>3946</v>
      </c>
    </row>
    <row r="123" spans="1:11" x14ac:dyDescent="0.3">
      <c r="A123">
        <v>10320</v>
      </c>
      <c r="B123">
        <v>38</v>
      </c>
      <c r="C123">
        <v>231312</v>
      </c>
      <c r="D123" t="s">
        <v>949</v>
      </c>
      <c r="E123" t="s">
        <v>530</v>
      </c>
      <c r="F123">
        <v>120</v>
      </c>
      <c r="G123">
        <v>44589</v>
      </c>
      <c r="H123" t="s">
        <v>7447</v>
      </c>
      <c r="I123" t="s">
        <v>2408</v>
      </c>
      <c r="J123" t="s">
        <v>6198</v>
      </c>
      <c r="K123" t="s">
        <v>4477</v>
      </c>
    </row>
    <row r="124" spans="1:11" x14ac:dyDescent="0.3">
      <c r="A124">
        <v>12316</v>
      </c>
      <c r="B124">
        <v>38</v>
      </c>
      <c r="C124">
        <v>99148</v>
      </c>
      <c r="D124" t="s">
        <v>1178</v>
      </c>
      <c r="E124" t="s">
        <v>657</v>
      </c>
      <c r="F124">
        <v>130</v>
      </c>
      <c r="G124">
        <v>44589</v>
      </c>
      <c r="H124" t="s">
        <v>7446</v>
      </c>
      <c r="I124" t="s">
        <v>2406</v>
      </c>
      <c r="J124" t="s">
        <v>6161</v>
      </c>
      <c r="K124" t="s">
        <v>5562</v>
      </c>
    </row>
    <row r="125" spans="1:11" x14ac:dyDescent="0.3">
      <c r="A125">
        <v>4747</v>
      </c>
      <c r="B125">
        <v>38</v>
      </c>
      <c r="C125">
        <v>229291</v>
      </c>
      <c r="D125" t="s">
        <v>949</v>
      </c>
      <c r="E125" t="s">
        <v>317</v>
      </c>
      <c r="F125">
        <v>130</v>
      </c>
      <c r="G125">
        <v>44589</v>
      </c>
      <c r="H125" t="s">
        <v>7445</v>
      </c>
      <c r="I125" t="s">
        <v>7444</v>
      </c>
      <c r="J125" t="s">
        <v>4942</v>
      </c>
      <c r="K125" t="s">
        <v>7443</v>
      </c>
    </row>
    <row r="126" spans="1:11" x14ac:dyDescent="0.3">
      <c r="A126">
        <v>4723</v>
      </c>
      <c r="B126">
        <v>38</v>
      </c>
      <c r="C126">
        <v>229267</v>
      </c>
      <c r="D126" t="s">
        <v>949</v>
      </c>
      <c r="E126" t="s">
        <v>305</v>
      </c>
      <c r="F126">
        <v>135</v>
      </c>
      <c r="G126">
        <v>44589</v>
      </c>
      <c r="H126" t="s">
        <v>7442</v>
      </c>
      <c r="I126" t="s">
        <v>7441</v>
      </c>
      <c r="J126" t="s">
        <v>7440</v>
      </c>
      <c r="K126" t="s">
        <v>4657</v>
      </c>
    </row>
    <row r="127" spans="1:11" x14ac:dyDescent="0.3">
      <c r="A127">
        <v>12860</v>
      </c>
      <c r="B127">
        <v>38</v>
      </c>
      <c r="C127">
        <v>99094</v>
      </c>
      <c r="D127" t="s">
        <v>1163</v>
      </c>
      <c r="E127" t="s">
        <v>718</v>
      </c>
      <c r="F127">
        <v>140</v>
      </c>
      <c r="G127">
        <v>44589</v>
      </c>
      <c r="H127" t="s">
        <v>7439</v>
      </c>
      <c r="I127" t="s">
        <v>7438</v>
      </c>
      <c r="J127" t="s">
        <v>4352</v>
      </c>
      <c r="K127" t="s">
        <v>4123</v>
      </c>
    </row>
    <row r="128" spans="1:11" x14ac:dyDescent="0.3">
      <c r="A128">
        <v>12540</v>
      </c>
      <c r="B128">
        <v>38</v>
      </c>
      <c r="C128">
        <v>99035</v>
      </c>
      <c r="D128" t="s">
        <v>2186</v>
      </c>
      <c r="E128" t="s">
        <v>684</v>
      </c>
      <c r="F128">
        <v>150</v>
      </c>
      <c r="G128">
        <v>44589</v>
      </c>
      <c r="H128" t="s">
        <v>3961</v>
      </c>
      <c r="I128" t="s">
        <v>7437</v>
      </c>
      <c r="J128" t="s">
        <v>7436</v>
      </c>
      <c r="K128" t="s">
        <v>6251</v>
      </c>
    </row>
    <row r="129" spans="1:11" x14ac:dyDescent="0.3">
      <c r="A129">
        <v>13281</v>
      </c>
      <c r="B129">
        <v>38</v>
      </c>
      <c r="C129">
        <v>233487</v>
      </c>
      <c r="D129" t="s">
        <v>949</v>
      </c>
      <c r="E129" t="s">
        <v>741</v>
      </c>
      <c r="F129">
        <v>160</v>
      </c>
      <c r="G129">
        <v>44589</v>
      </c>
      <c r="H129" t="s">
        <v>7435</v>
      </c>
      <c r="I129" t="s">
        <v>7434</v>
      </c>
      <c r="J129" t="s">
        <v>7433</v>
      </c>
      <c r="K129" t="s">
        <v>7064</v>
      </c>
    </row>
    <row r="130" spans="1:11" x14ac:dyDescent="0.3">
      <c r="A130">
        <v>8174</v>
      </c>
      <c r="B130">
        <v>38</v>
      </c>
      <c r="C130">
        <v>229549</v>
      </c>
      <c r="D130" t="s">
        <v>949</v>
      </c>
      <c r="E130" t="s">
        <v>380</v>
      </c>
      <c r="F130">
        <v>190</v>
      </c>
      <c r="G130">
        <v>44589</v>
      </c>
      <c r="H130" t="s">
        <v>6142</v>
      </c>
      <c r="I130" t="s">
        <v>7432</v>
      </c>
      <c r="J130" t="s">
        <v>4858</v>
      </c>
      <c r="K130" t="s">
        <v>4330</v>
      </c>
    </row>
    <row r="131" spans="1:11" x14ac:dyDescent="0.3">
      <c r="A131">
        <v>8945</v>
      </c>
      <c r="B131">
        <v>38</v>
      </c>
      <c r="C131">
        <v>230153</v>
      </c>
      <c r="D131" t="s">
        <v>949</v>
      </c>
      <c r="E131" t="s">
        <v>451</v>
      </c>
      <c r="F131">
        <v>200</v>
      </c>
      <c r="G131">
        <v>44589</v>
      </c>
      <c r="H131" t="s">
        <v>5279</v>
      </c>
      <c r="I131" t="s">
        <v>7431</v>
      </c>
      <c r="J131" t="s">
        <v>4150</v>
      </c>
      <c r="K131" t="s">
        <v>4459</v>
      </c>
    </row>
    <row r="132" spans="1:11" x14ac:dyDescent="0.3">
      <c r="A132">
        <v>11332</v>
      </c>
      <c r="B132">
        <v>38</v>
      </c>
      <c r="C132">
        <v>99054</v>
      </c>
      <c r="D132" t="s">
        <v>1542</v>
      </c>
      <c r="E132" t="s">
        <v>277</v>
      </c>
      <c r="F132">
        <v>210</v>
      </c>
      <c r="G132">
        <v>44589</v>
      </c>
      <c r="H132" t="s">
        <v>7430</v>
      </c>
      <c r="I132" t="s">
        <v>7429</v>
      </c>
      <c r="J132" t="s">
        <v>4278</v>
      </c>
      <c r="K132" t="s">
        <v>6727</v>
      </c>
    </row>
    <row r="133" spans="1:11" x14ac:dyDescent="0.3">
      <c r="A133">
        <v>15805</v>
      </c>
      <c r="B133">
        <v>38</v>
      </c>
      <c r="C133">
        <v>99094</v>
      </c>
      <c r="D133" t="s">
        <v>1466</v>
      </c>
      <c r="E133" t="s">
        <v>2000</v>
      </c>
      <c r="F133">
        <v>215</v>
      </c>
      <c r="G133">
        <v>44589</v>
      </c>
      <c r="H133" t="s">
        <v>7428</v>
      </c>
      <c r="I133" t="s">
        <v>7427</v>
      </c>
      <c r="J133" t="s">
        <v>4025</v>
      </c>
      <c r="K133" t="s">
        <v>5414</v>
      </c>
    </row>
    <row r="134" spans="1:11" x14ac:dyDescent="0.3">
      <c r="A134">
        <v>8956</v>
      </c>
      <c r="B134">
        <v>38</v>
      </c>
      <c r="C134">
        <v>230163</v>
      </c>
      <c r="D134" t="s">
        <v>949</v>
      </c>
      <c r="E134" t="s">
        <v>453</v>
      </c>
      <c r="F134">
        <v>230</v>
      </c>
      <c r="G134">
        <v>44589</v>
      </c>
      <c r="H134" t="s">
        <v>7426</v>
      </c>
      <c r="I134" t="s">
        <v>7425</v>
      </c>
      <c r="J134" t="s">
        <v>4518</v>
      </c>
      <c r="K134" t="s">
        <v>5442</v>
      </c>
    </row>
    <row r="135" spans="1:11" x14ac:dyDescent="0.3">
      <c r="A135">
        <v>9224</v>
      </c>
      <c r="B135">
        <v>38</v>
      </c>
      <c r="C135">
        <v>230388</v>
      </c>
      <c r="D135" t="s">
        <v>949</v>
      </c>
      <c r="E135" t="s">
        <v>467</v>
      </c>
      <c r="F135">
        <v>240</v>
      </c>
      <c r="G135">
        <v>44589</v>
      </c>
      <c r="H135" t="s">
        <v>2242</v>
      </c>
      <c r="I135" t="s">
        <v>7424</v>
      </c>
      <c r="J135" t="s">
        <v>4011</v>
      </c>
      <c r="K135" t="s">
        <v>7343</v>
      </c>
    </row>
    <row r="136" spans="1:11" x14ac:dyDescent="0.3">
      <c r="A136">
        <v>4821</v>
      </c>
      <c r="B136">
        <v>38</v>
      </c>
      <c r="C136">
        <v>230008</v>
      </c>
      <c r="D136" t="s">
        <v>949</v>
      </c>
      <c r="E136" t="s">
        <v>353</v>
      </c>
      <c r="F136">
        <v>250</v>
      </c>
      <c r="G136">
        <v>44589</v>
      </c>
      <c r="H136" t="s">
        <v>7423</v>
      </c>
      <c r="I136" t="s">
        <v>7422</v>
      </c>
      <c r="J136" t="s">
        <v>4459</v>
      </c>
      <c r="K136" t="s">
        <v>6273</v>
      </c>
    </row>
    <row r="137" spans="1:11" x14ac:dyDescent="0.3">
      <c r="A137">
        <v>10308</v>
      </c>
      <c r="B137">
        <v>38</v>
      </c>
      <c r="C137">
        <v>231300</v>
      </c>
      <c r="D137" t="s">
        <v>949</v>
      </c>
      <c r="E137" t="s">
        <v>528</v>
      </c>
      <c r="F137">
        <v>260</v>
      </c>
      <c r="G137">
        <v>44589</v>
      </c>
      <c r="H137" t="s">
        <v>7421</v>
      </c>
      <c r="I137" t="s">
        <v>4331</v>
      </c>
      <c r="J137" t="s">
        <v>3978</v>
      </c>
      <c r="K137" t="s">
        <v>4173</v>
      </c>
    </row>
    <row r="138" spans="1:11" x14ac:dyDescent="0.3">
      <c r="A138">
        <v>4811</v>
      </c>
      <c r="B138">
        <v>38</v>
      </c>
      <c r="C138">
        <v>229485</v>
      </c>
      <c r="D138" t="s">
        <v>949</v>
      </c>
      <c r="E138" t="s">
        <v>349</v>
      </c>
      <c r="F138">
        <v>270</v>
      </c>
      <c r="G138">
        <v>44589</v>
      </c>
      <c r="H138" t="s">
        <v>7420</v>
      </c>
      <c r="I138" t="s">
        <v>7419</v>
      </c>
      <c r="J138" t="s">
        <v>4214</v>
      </c>
      <c r="K138" t="s">
        <v>7042</v>
      </c>
    </row>
    <row r="139" spans="1:11" x14ac:dyDescent="0.3">
      <c r="A139">
        <v>14105</v>
      </c>
      <c r="B139">
        <v>38</v>
      </c>
      <c r="C139">
        <v>233072</v>
      </c>
      <c r="D139" t="s">
        <v>949</v>
      </c>
      <c r="E139" t="s">
        <v>782</v>
      </c>
      <c r="F139">
        <v>295</v>
      </c>
      <c r="G139">
        <v>44589</v>
      </c>
      <c r="H139" t="s">
        <v>7418</v>
      </c>
      <c r="I139" t="s">
        <v>1999</v>
      </c>
      <c r="J139" t="s">
        <v>7256</v>
      </c>
      <c r="K139" t="s">
        <v>7417</v>
      </c>
    </row>
    <row r="140" spans="1:11" x14ac:dyDescent="0.3">
      <c r="A140">
        <v>14467</v>
      </c>
      <c r="B140">
        <v>38</v>
      </c>
      <c r="C140">
        <v>99130</v>
      </c>
      <c r="D140" t="s">
        <v>1154</v>
      </c>
      <c r="E140" t="s">
        <v>726</v>
      </c>
      <c r="F140">
        <v>296</v>
      </c>
      <c r="G140">
        <v>44589</v>
      </c>
      <c r="H140" t="s">
        <v>7416</v>
      </c>
      <c r="I140" t="s">
        <v>7415</v>
      </c>
      <c r="J140" t="s">
        <v>7414</v>
      </c>
      <c r="K140" t="s">
        <v>4235</v>
      </c>
    </row>
    <row r="141" spans="1:11" x14ac:dyDescent="0.3">
      <c r="A141">
        <v>8332</v>
      </c>
      <c r="B141">
        <v>38</v>
      </c>
      <c r="C141">
        <v>229691</v>
      </c>
      <c r="D141" t="s">
        <v>949</v>
      </c>
      <c r="E141" t="s">
        <v>386</v>
      </c>
      <c r="F141">
        <v>300</v>
      </c>
      <c r="G141">
        <v>44589</v>
      </c>
      <c r="H141" t="s">
        <v>7413</v>
      </c>
      <c r="I141" t="s">
        <v>7412</v>
      </c>
      <c r="J141" t="s">
        <v>5328</v>
      </c>
      <c r="K141" t="s">
        <v>7411</v>
      </c>
    </row>
    <row r="142" spans="1:11" x14ac:dyDescent="0.3">
      <c r="A142">
        <v>12349</v>
      </c>
      <c r="B142">
        <v>38</v>
      </c>
      <c r="C142">
        <v>232505</v>
      </c>
      <c r="D142" t="s">
        <v>949</v>
      </c>
      <c r="E142" t="s">
        <v>660</v>
      </c>
      <c r="F142">
        <v>9999</v>
      </c>
      <c r="G142">
        <v>44589</v>
      </c>
      <c r="H142" t="s">
        <v>3624</v>
      </c>
      <c r="I142" t="s">
        <v>3624</v>
      </c>
      <c r="J142" t="s">
        <v>3903</v>
      </c>
      <c r="K142" t="s">
        <v>3903</v>
      </c>
    </row>
  </sheetData>
  <pageMargins left="0.7" right="0.7" top="0.75" bottom="0.75" header="0.3" footer="0.3"/>
  <pageSetup orientation="portrait" r:id="rId1"/>
  <headerFooter alignWithMargins="0"/>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9EBEB-7414-4311-B31C-0F2703EF3728}">
  <sheetPr codeName="Sheet3">
    <outlinePr summaryBelow="0"/>
  </sheetPr>
  <dimension ref="A1:K161"/>
  <sheetViews>
    <sheetView workbookViewId="0">
      <selection activeCell="J16" sqref="J16"/>
    </sheetView>
  </sheetViews>
  <sheetFormatPr defaultColWidth="9.109375" defaultRowHeight="14.4" x14ac:dyDescent="0.3"/>
  <cols>
    <col min="1" max="3" width="8.44140625" style="8" customWidth="1"/>
    <col min="4" max="4" width="14.33203125" style="8" customWidth="1"/>
    <col min="5" max="5" width="27.5546875" style="8" customWidth="1"/>
    <col min="6" max="7" width="8.44140625" style="8" customWidth="1"/>
    <col min="8" max="9" width="14.33203125" style="8" customWidth="1"/>
    <col min="10" max="10" width="14.44140625" style="8" customWidth="1"/>
    <col min="11" max="11" width="17.44140625" style="8" customWidth="1"/>
    <col min="12" max="16384" width="9.109375" style="8"/>
  </cols>
  <sheetData>
    <row r="1" spans="1:11" ht="13.5" customHeight="1" x14ac:dyDescent="0.3">
      <c r="A1" s="9" t="s">
        <v>899</v>
      </c>
      <c r="B1" s="9" t="s">
        <v>905</v>
      </c>
      <c r="C1" s="9" t="s">
        <v>906</v>
      </c>
      <c r="D1" s="9" t="s">
        <v>907</v>
      </c>
      <c r="E1" s="9" t="s">
        <v>908</v>
      </c>
      <c r="F1" s="9" t="s">
        <v>1303</v>
      </c>
      <c r="G1" s="19" t="s">
        <v>3880</v>
      </c>
      <c r="H1" s="9" t="s">
        <v>1302</v>
      </c>
      <c r="I1" s="9" t="s">
        <v>1301</v>
      </c>
      <c r="J1" s="9" t="s">
        <v>1300</v>
      </c>
      <c r="K1" s="9" t="s">
        <v>1299</v>
      </c>
    </row>
    <row r="2" spans="1:11" x14ac:dyDescent="0.3">
      <c r="A2">
        <v>9408</v>
      </c>
      <c r="B2">
        <v>3</v>
      </c>
      <c r="C2">
        <v>99061</v>
      </c>
      <c r="D2" t="s">
        <v>1298</v>
      </c>
      <c r="E2" t="s">
        <v>478</v>
      </c>
      <c r="F2">
        <v>5</v>
      </c>
      <c r="G2">
        <v>44564</v>
      </c>
      <c r="H2" t="s">
        <v>1297</v>
      </c>
      <c r="I2" t="s">
        <v>1296</v>
      </c>
      <c r="J2">
        <v>5.7754629629629623E-3</v>
      </c>
      <c r="K2"/>
    </row>
    <row r="3" spans="1:11" x14ac:dyDescent="0.3">
      <c r="A3">
        <v>3901</v>
      </c>
      <c r="B3">
        <v>3</v>
      </c>
      <c r="C3">
        <v>99061</v>
      </c>
      <c r="D3" t="s">
        <v>1295</v>
      </c>
      <c r="E3" t="s">
        <v>5</v>
      </c>
      <c r="F3">
        <v>10</v>
      </c>
      <c r="G3">
        <v>44564</v>
      </c>
      <c r="H3" t="s">
        <v>1294</v>
      </c>
      <c r="I3" t="s">
        <v>1293</v>
      </c>
      <c r="J3">
        <v>1.4687499999999999E-2</v>
      </c>
      <c r="K3">
        <v>8.6805555555555551E-4</v>
      </c>
    </row>
    <row r="4" spans="1:11" x14ac:dyDescent="0.3">
      <c r="A4">
        <v>8541</v>
      </c>
      <c r="B4">
        <v>3</v>
      </c>
      <c r="C4">
        <v>99031</v>
      </c>
      <c r="D4" t="s">
        <v>1292</v>
      </c>
      <c r="E4" t="s">
        <v>421</v>
      </c>
      <c r="F4">
        <v>15</v>
      </c>
      <c r="G4">
        <v>44564</v>
      </c>
      <c r="H4" t="s">
        <v>1291</v>
      </c>
      <c r="I4" t="s">
        <v>1290</v>
      </c>
      <c r="J4">
        <v>4.4907407407407405E-3</v>
      </c>
      <c r="K4">
        <v>1.9560185185185184E-3</v>
      </c>
    </row>
    <row r="5" spans="1:11" x14ac:dyDescent="0.3">
      <c r="A5">
        <v>10515</v>
      </c>
      <c r="B5">
        <v>3</v>
      </c>
      <c r="C5">
        <v>231456</v>
      </c>
      <c r="D5" t="s">
        <v>949</v>
      </c>
      <c r="E5" t="s">
        <v>541</v>
      </c>
      <c r="F5">
        <v>20</v>
      </c>
      <c r="G5">
        <v>44564</v>
      </c>
      <c r="H5" t="s">
        <v>1289</v>
      </c>
      <c r="I5" t="s">
        <v>1288</v>
      </c>
      <c r="J5">
        <v>6.5046296296296302E-3</v>
      </c>
      <c r="K5">
        <v>4.8726851851851856E-3</v>
      </c>
    </row>
    <row r="6" spans="1:11" x14ac:dyDescent="0.3">
      <c r="A6">
        <v>4699</v>
      </c>
      <c r="B6">
        <v>3</v>
      </c>
      <c r="C6">
        <v>229017</v>
      </c>
      <c r="D6" t="s">
        <v>949</v>
      </c>
      <c r="E6" t="s">
        <v>295</v>
      </c>
      <c r="F6">
        <v>22</v>
      </c>
      <c r="G6">
        <v>44564</v>
      </c>
      <c r="H6" t="s">
        <v>1287</v>
      </c>
      <c r="I6" t="s">
        <v>1286</v>
      </c>
      <c r="J6">
        <v>3.9120370370370368E-3</v>
      </c>
      <c r="K6">
        <v>1.1111111111111111E-3</v>
      </c>
    </row>
    <row r="7" spans="1:11" x14ac:dyDescent="0.3">
      <c r="A7">
        <v>4216</v>
      </c>
      <c r="B7">
        <v>3</v>
      </c>
      <c r="C7">
        <v>99062</v>
      </c>
      <c r="D7" t="s">
        <v>998</v>
      </c>
      <c r="E7" t="s">
        <v>124</v>
      </c>
      <c r="F7">
        <v>25</v>
      </c>
      <c r="G7">
        <v>44564</v>
      </c>
      <c r="H7" t="s">
        <v>1285</v>
      </c>
      <c r="I7" t="s">
        <v>1284</v>
      </c>
      <c r="J7">
        <v>9.9074074074074082E-3</v>
      </c>
      <c r="K7">
        <v>2.5115740740740741E-3</v>
      </c>
    </row>
    <row r="8" spans="1:11" x14ac:dyDescent="0.3">
      <c r="A8">
        <v>3897</v>
      </c>
      <c r="B8">
        <v>3</v>
      </c>
      <c r="C8">
        <v>99061</v>
      </c>
      <c r="D8" t="s">
        <v>1283</v>
      </c>
      <c r="E8" t="s">
        <v>4</v>
      </c>
      <c r="F8">
        <v>30</v>
      </c>
      <c r="G8">
        <v>44564</v>
      </c>
      <c r="H8" t="s">
        <v>1282</v>
      </c>
      <c r="I8" t="s">
        <v>1281</v>
      </c>
      <c r="J8">
        <v>1.5081018518518516E-2</v>
      </c>
      <c r="K8">
        <v>4.8726851851851856E-3</v>
      </c>
    </row>
    <row r="9" spans="1:11" x14ac:dyDescent="0.3">
      <c r="A9">
        <v>4290</v>
      </c>
      <c r="B9">
        <v>3</v>
      </c>
      <c r="C9">
        <v>222712</v>
      </c>
      <c r="D9" t="s">
        <v>949</v>
      </c>
      <c r="E9" t="s">
        <v>155</v>
      </c>
      <c r="F9">
        <v>35</v>
      </c>
      <c r="G9">
        <v>44564</v>
      </c>
      <c r="H9" t="s">
        <v>1280</v>
      </c>
      <c r="I9" t="s">
        <v>1279</v>
      </c>
      <c r="J9">
        <v>2.0833333333333335E-4</v>
      </c>
      <c r="K9">
        <v>1.4699074074074074E-3</v>
      </c>
    </row>
    <row r="10" spans="1:11" x14ac:dyDescent="0.3">
      <c r="A10">
        <v>13598</v>
      </c>
      <c r="B10">
        <v>3</v>
      </c>
      <c r="C10">
        <v>232954</v>
      </c>
      <c r="D10" t="s">
        <v>949</v>
      </c>
      <c r="E10" t="s">
        <v>750</v>
      </c>
      <c r="F10">
        <v>40</v>
      </c>
      <c r="G10">
        <v>44564</v>
      </c>
      <c r="H10" t="s">
        <v>1278</v>
      </c>
      <c r="I10" t="s">
        <v>1277</v>
      </c>
      <c r="J10">
        <v>7.1874999999999994E-3</v>
      </c>
      <c r="K10">
        <v>4.31712962962963E-3</v>
      </c>
    </row>
    <row r="11" spans="1:11" x14ac:dyDescent="0.3">
      <c r="A11">
        <v>3955</v>
      </c>
      <c r="B11">
        <v>3</v>
      </c>
      <c r="C11">
        <v>209583</v>
      </c>
      <c r="D11" t="s">
        <v>949</v>
      </c>
      <c r="E11" t="s">
        <v>27</v>
      </c>
      <c r="F11">
        <v>45</v>
      </c>
      <c r="G11">
        <v>44564</v>
      </c>
      <c r="H11" t="s">
        <v>1276</v>
      </c>
      <c r="I11" t="s">
        <v>1275</v>
      </c>
      <c r="J11">
        <v>1.1782407407407406E-2</v>
      </c>
      <c r="K11">
        <v>3.3217592592592591E-3</v>
      </c>
    </row>
    <row r="12" spans="1:11" x14ac:dyDescent="0.3">
      <c r="A12">
        <v>12774</v>
      </c>
      <c r="B12">
        <v>3</v>
      </c>
      <c r="C12">
        <v>232757</v>
      </c>
      <c r="D12" t="s">
        <v>949</v>
      </c>
      <c r="E12" t="s">
        <v>711</v>
      </c>
      <c r="F12">
        <v>50</v>
      </c>
      <c r="G12">
        <v>44564</v>
      </c>
      <c r="H12" t="s">
        <v>1274</v>
      </c>
      <c r="I12" t="s">
        <v>1114</v>
      </c>
      <c r="J12">
        <v>3.4606481481481485E-3</v>
      </c>
      <c r="K12">
        <v>1.6793981481481483E-2</v>
      </c>
    </row>
    <row r="13" spans="1:11" x14ac:dyDescent="0.3">
      <c r="A13">
        <v>14633</v>
      </c>
      <c r="B13">
        <v>3</v>
      </c>
      <c r="C13">
        <v>233287</v>
      </c>
      <c r="D13" t="s">
        <v>949</v>
      </c>
      <c r="E13" t="s">
        <v>836</v>
      </c>
      <c r="F13">
        <v>52</v>
      </c>
      <c r="G13">
        <v>44564</v>
      </c>
      <c r="H13" t="s">
        <v>1273</v>
      </c>
      <c r="I13" t="s">
        <v>1272</v>
      </c>
      <c r="J13">
        <v>1.105324074074074E-2</v>
      </c>
      <c r="K13">
        <v>9.2592592592592588E-5</v>
      </c>
    </row>
    <row r="14" spans="1:11" x14ac:dyDescent="0.3">
      <c r="A14">
        <v>12407</v>
      </c>
      <c r="B14">
        <v>3</v>
      </c>
      <c r="C14">
        <v>232534</v>
      </c>
      <c r="D14" t="s">
        <v>949</v>
      </c>
      <c r="E14" t="s">
        <v>668</v>
      </c>
      <c r="F14">
        <v>52</v>
      </c>
      <c r="G14">
        <v>44564</v>
      </c>
      <c r="H14" t="s">
        <v>1271</v>
      </c>
      <c r="I14" t="s">
        <v>1270</v>
      </c>
      <c r="J14">
        <v>4.386574074074074E-3</v>
      </c>
      <c r="K14">
        <v>1.3888888888888889E-3</v>
      </c>
    </row>
    <row r="15" spans="1:11" x14ac:dyDescent="0.3">
      <c r="A15">
        <v>4715</v>
      </c>
      <c r="B15">
        <v>3</v>
      </c>
      <c r="C15">
        <v>229259</v>
      </c>
      <c r="D15" t="s">
        <v>949</v>
      </c>
      <c r="E15" t="s">
        <v>302</v>
      </c>
      <c r="F15">
        <v>55</v>
      </c>
      <c r="G15">
        <v>44564</v>
      </c>
      <c r="H15" t="s">
        <v>1269</v>
      </c>
      <c r="I15" t="s">
        <v>1268</v>
      </c>
      <c r="J15">
        <v>1.9791666666666668E-3</v>
      </c>
      <c r="K15">
        <v>1.9791666666666668E-3</v>
      </c>
    </row>
    <row r="16" spans="1:11" x14ac:dyDescent="0.3">
      <c r="A16">
        <v>4176</v>
      </c>
      <c r="B16">
        <v>3</v>
      </c>
      <c r="C16">
        <v>220807</v>
      </c>
      <c r="D16" t="s">
        <v>949</v>
      </c>
      <c r="E16" t="s">
        <v>109</v>
      </c>
      <c r="F16">
        <v>60</v>
      </c>
      <c r="G16">
        <v>44564</v>
      </c>
      <c r="H16" t="s">
        <v>1267</v>
      </c>
      <c r="I16" t="s">
        <v>1266</v>
      </c>
      <c r="J16">
        <v>2.6041666666666665E-3</v>
      </c>
      <c r="K16">
        <v>1.4120370370370369E-3</v>
      </c>
    </row>
    <row r="17" spans="1:11" x14ac:dyDescent="0.3">
      <c r="A17">
        <v>3960</v>
      </c>
      <c r="B17">
        <v>3</v>
      </c>
      <c r="C17">
        <v>210049</v>
      </c>
      <c r="D17" t="s">
        <v>1154</v>
      </c>
      <c r="E17" t="s">
        <v>28</v>
      </c>
      <c r="F17">
        <v>65</v>
      </c>
      <c r="G17">
        <v>44564</v>
      </c>
      <c r="H17" t="s">
        <v>1265</v>
      </c>
      <c r="I17" t="s">
        <v>1264</v>
      </c>
      <c r="J17">
        <v>3.414351851851852E-3</v>
      </c>
      <c r="K17">
        <v>5.9027777777777778E-4</v>
      </c>
    </row>
    <row r="18" spans="1:11" x14ac:dyDescent="0.3">
      <c r="A18">
        <v>13771</v>
      </c>
      <c r="B18">
        <v>3</v>
      </c>
      <c r="C18">
        <v>99104</v>
      </c>
      <c r="D18" t="s">
        <v>1071</v>
      </c>
      <c r="E18" t="s">
        <v>771</v>
      </c>
      <c r="F18">
        <v>70</v>
      </c>
      <c r="G18">
        <v>44564</v>
      </c>
      <c r="H18" t="s">
        <v>1263</v>
      </c>
      <c r="I18" t="s">
        <v>1262</v>
      </c>
      <c r="J18">
        <v>2.0601851851851853E-3</v>
      </c>
      <c r="K18">
        <v>1.7939814814814815E-3</v>
      </c>
    </row>
    <row r="19" spans="1:11" x14ac:dyDescent="0.3">
      <c r="A19">
        <v>4656</v>
      </c>
      <c r="B19">
        <v>3</v>
      </c>
      <c r="C19">
        <v>228694</v>
      </c>
      <c r="D19" t="s">
        <v>949</v>
      </c>
      <c r="E19" t="s">
        <v>280</v>
      </c>
      <c r="F19">
        <v>89</v>
      </c>
      <c r="G19">
        <v>44564</v>
      </c>
      <c r="H19" t="s">
        <v>1261</v>
      </c>
      <c r="I19" t="s">
        <v>1260</v>
      </c>
      <c r="J19">
        <v>4.363425925925926E-3</v>
      </c>
      <c r="K19">
        <v>3.1828703703703702E-3</v>
      </c>
    </row>
    <row r="20" spans="1:11" x14ac:dyDescent="0.3">
      <c r="A20">
        <v>4353</v>
      </c>
      <c r="B20">
        <v>3</v>
      </c>
      <c r="C20">
        <v>224379</v>
      </c>
      <c r="D20" t="s">
        <v>949</v>
      </c>
      <c r="E20" t="s">
        <v>176</v>
      </c>
      <c r="F20">
        <v>90</v>
      </c>
      <c r="G20">
        <v>44564</v>
      </c>
      <c r="H20" t="s">
        <v>1259</v>
      </c>
      <c r="I20" t="s">
        <v>1258</v>
      </c>
      <c r="J20">
        <v>1.2002314814814815E-2</v>
      </c>
      <c r="K20">
        <v>4.9537037037037041E-3</v>
      </c>
    </row>
    <row r="21" spans="1:11" x14ac:dyDescent="0.3">
      <c r="A21">
        <v>4710</v>
      </c>
      <c r="B21">
        <v>3</v>
      </c>
      <c r="C21">
        <v>229254</v>
      </c>
      <c r="D21" t="s">
        <v>949</v>
      </c>
      <c r="E21" t="s">
        <v>299</v>
      </c>
      <c r="F21">
        <v>94</v>
      </c>
      <c r="G21">
        <v>44564</v>
      </c>
      <c r="H21" t="s">
        <v>1257</v>
      </c>
      <c r="I21" t="s">
        <v>1256</v>
      </c>
      <c r="J21">
        <v>6.9212962962962969E-3</v>
      </c>
      <c r="K21">
        <v>2.2453703703703702E-3</v>
      </c>
    </row>
    <row r="22" spans="1:11" x14ac:dyDescent="0.3">
      <c r="A22">
        <v>4752</v>
      </c>
      <c r="B22">
        <v>3</v>
      </c>
      <c r="C22">
        <v>229296</v>
      </c>
      <c r="D22" t="s">
        <v>949</v>
      </c>
      <c r="E22" t="s">
        <v>321</v>
      </c>
      <c r="F22">
        <v>95</v>
      </c>
      <c r="G22">
        <v>44564</v>
      </c>
      <c r="H22" t="s">
        <v>1255</v>
      </c>
      <c r="I22" t="s">
        <v>1254</v>
      </c>
      <c r="J22">
        <v>4.409722222222222E-3</v>
      </c>
      <c r="K22">
        <v>3.8194444444444446E-4</v>
      </c>
    </row>
    <row r="23" spans="1:11" x14ac:dyDescent="0.3">
      <c r="A23">
        <v>12143</v>
      </c>
      <c r="B23">
        <v>3</v>
      </c>
      <c r="C23">
        <v>232405</v>
      </c>
      <c r="D23" t="s">
        <v>949</v>
      </c>
      <c r="E23" t="s">
        <v>643</v>
      </c>
      <c r="F23">
        <v>130</v>
      </c>
      <c r="G23">
        <v>44564</v>
      </c>
      <c r="H23" t="s">
        <v>1253</v>
      </c>
      <c r="I23" t="s">
        <v>1252</v>
      </c>
      <c r="J23">
        <v>1.2962962962962963E-2</v>
      </c>
      <c r="K23">
        <v>1.8761574074074073E-2</v>
      </c>
    </row>
    <row r="24" spans="1:11" x14ac:dyDescent="0.3">
      <c r="A24">
        <v>12108</v>
      </c>
      <c r="B24">
        <v>3</v>
      </c>
      <c r="C24">
        <v>232381</v>
      </c>
      <c r="D24" t="s">
        <v>949</v>
      </c>
      <c r="E24" t="s">
        <v>640</v>
      </c>
      <c r="F24">
        <v>180</v>
      </c>
      <c r="G24">
        <v>44564</v>
      </c>
      <c r="H24" t="s">
        <v>1251</v>
      </c>
      <c r="I24" t="s">
        <v>1250</v>
      </c>
      <c r="J24">
        <v>4.3055555555555555E-3</v>
      </c>
      <c r="K24">
        <v>1.4421296296296295E-2</v>
      </c>
    </row>
    <row r="25" spans="1:11" x14ac:dyDescent="0.3">
      <c r="A25">
        <v>8747</v>
      </c>
      <c r="B25">
        <v>3</v>
      </c>
      <c r="C25">
        <v>229938</v>
      </c>
      <c r="D25" t="s">
        <v>949</v>
      </c>
      <c r="E25" t="s">
        <v>446</v>
      </c>
      <c r="F25">
        <v>185</v>
      </c>
      <c r="G25">
        <v>44564</v>
      </c>
      <c r="H25" t="s">
        <v>1249</v>
      </c>
      <c r="I25" t="s">
        <v>1248</v>
      </c>
      <c r="J25">
        <v>1.3888888888888889E-4</v>
      </c>
      <c r="K25">
        <v>7.6504629629629631E-3</v>
      </c>
    </row>
    <row r="26" spans="1:11" x14ac:dyDescent="0.3">
      <c r="A26">
        <v>3976</v>
      </c>
      <c r="B26">
        <v>3</v>
      </c>
      <c r="C26">
        <v>211385</v>
      </c>
      <c r="D26" t="s">
        <v>949</v>
      </c>
      <c r="E26" t="s">
        <v>34</v>
      </c>
      <c r="F26">
        <v>190</v>
      </c>
      <c r="G26">
        <v>44564</v>
      </c>
      <c r="H26" t="s">
        <v>1247</v>
      </c>
      <c r="I26" t="s">
        <v>1246</v>
      </c>
      <c r="J26">
        <v>1.8750000000000001E-3</v>
      </c>
      <c r="K26">
        <v>1.6284722222222221E-2</v>
      </c>
    </row>
    <row r="27" spans="1:11" x14ac:dyDescent="0.3">
      <c r="A27">
        <v>14639</v>
      </c>
      <c r="B27">
        <v>3</v>
      </c>
      <c r="C27">
        <v>233293</v>
      </c>
      <c r="D27" t="s">
        <v>949</v>
      </c>
      <c r="E27" t="s">
        <v>838</v>
      </c>
      <c r="F27">
        <v>191</v>
      </c>
      <c r="G27">
        <v>44564</v>
      </c>
      <c r="H27" t="s">
        <v>1245</v>
      </c>
      <c r="I27" t="s">
        <v>1244</v>
      </c>
      <c r="J27">
        <v>6.9328703703703696E-3</v>
      </c>
      <c r="K27">
        <v>4.2824074074074075E-4</v>
      </c>
    </row>
    <row r="28" spans="1:11" x14ac:dyDescent="0.3">
      <c r="A28">
        <v>15771</v>
      </c>
      <c r="B28">
        <v>3</v>
      </c>
      <c r="C28">
        <v>233424</v>
      </c>
      <c r="D28" t="s">
        <v>953</v>
      </c>
      <c r="E28" t="s">
        <v>897</v>
      </c>
      <c r="F28">
        <v>191</v>
      </c>
      <c r="G28">
        <v>44564</v>
      </c>
      <c r="H28" t="s">
        <v>1243</v>
      </c>
      <c r="I28" t="s">
        <v>1242</v>
      </c>
      <c r="J28">
        <v>8.4606481481481494E-3</v>
      </c>
      <c r="K28">
        <v>3.4722222222222222E-5</v>
      </c>
    </row>
    <row r="29" spans="1:11" x14ac:dyDescent="0.3">
      <c r="A29">
        <v>4004</v>
      </c>
      <c r="B29">
        <v>3</v>
      </c>
      <c r="C29">
        <v>99033</v>
      </c>
      <c r="D29" t="s">
        <v>1241</v>
      </c>
      <c r="E29" t="s">
        <v>45</v>
      </c>
      <c r="F29">
        <v>192</v>
      </c>
      <c r="G29">
        <v>44564</v>
      </c>
      <c r="H29" t="s">
        <v>1240</v>
      </c>
      <c r="I29" t="s">
        <v>1239</v>
      </c>
      <c r="J29">
        <v>1.5393518518518519E-3</v>
      </c>
      <c r="K29">
        <v>3.4490740740740745E-3</v>
      </c>
    </row>
    <row r="30" spans="1:11" x14ac:dyDescent="0.3">
      <c r="A30">
        <v>9714</v>
      </c>
      <c r="B30">
        <v>13</v>
      </c>
      <c r="C30">
        <v>99031</v>
      </c>
      <c r="D30" t="s">
        <v>1238</v>
      </c>
      <c r="E30" t="s">
        <v>490</v>
      </c>
      <c r="F30">
        <v>2</v>
      </c>
      <c r="G30">
        <v>44564</v>
      </c>
      <c r="H30" t="s">
        <v>1237</v>
      </c>
      <c r="I30" t="s">
        <v>1236</v>
      </c>
      <c r="J30">
        <v>1.9097222222222222E-3</v>
      </c>
      <c r="K30">
        <v>1.4120370370370369E-3</v>
      </c>
    </row>
    <row r="31" spans="1:11" x14ac:dyDescent="0.3">
      <c r="A31">
        <v>4110</v>
      </c>
      <c r="B31">
        <v>13</v>
      </c>
      <c r="C31">
        <v>218957</v>
      </c>
      <c r="D31" t="s">
        <v>949</v>
      </c>
      <c r="E31" t="s">
        <v>82</v>
      </c>
      <c r="F31">
        <v>10</v>
      </c>
      <c r="G31">
        <v>44564</v>
      </c>
      <c r="H31" t="s">
        <v>1235</v>
      </c>
      <c r="I31" t="s">
        <v>1234</v>
      </c>
      <c r="J31">
        <v>1.5844907407407408E-2</v>
      </c>
      <c r="K31">
        <v>0.25293981481481481</v>
      </c>
    </row>
    <row r="32" spans="1:11" x14ac:dyDescent="0.3">
      <c r="A32">
        <v>8518</v>
      </c>
      <c r="B32">
        <v>13</v>
      </c>
      <c r="C32">
        <v>99031</v>
      </c>
      <c r="D32" t="s">
        <v>1233</v>
      </c>
      <c r="E32" t="s">
        <v>416</v>
      </c>
      <c r="F32">
        <v>15</v>
      </c>
      <c r="G32">
        <v>44564</v>
      </c>
      <c r="H32" t="s">
        <v>1232</v>
      </c>
      <c r="I32" t="s">
        <v>1231</v>
      </c>
      <c r="J32">
        <v>3.4375E-3</v>
      </c>
      <c r="K32">
        <v>3.4490740740740745E-3</v>
      </c>
    </row>
    <row r="33" spans="1:11" x14ac:dyDescent="0.3">
      <c r="A33">
        <v>11259</v>
      </c>
      <c r="B33">
        <v>13</v>
      </c>
      <c r="C33">
        <v>231873</v>
      </c>
      <c r="D33" t="s">
        <v>953</v>
      </c>
      <c r="E33" t="s">
        <v>566</v>
      </c>
      <c r="F33">
        <v>22</v>
      </c>
      <c r="G33">
        <v>44564</v>
      </c>
      <c r="H33" t="s">
        <v>1230</v>
      </c>
      <c r="I33" t="s">
        <v>1229</v>
      </c>
      <c r="J33">
        <v>2.8819444444444444E-3</v>
      </c>
      <c r="K33">
        <v>1.7037037037037038E-2</v>
      </c>
    </row>
    <row r="34" spans="1:11" x14ac:dyDescent="0.3">
      <c r="A34">
        <v>11261</v>
      </c>
      <c r="B34">
        <v>13</v>
      </c>
      <c r="C34">
        <v>231873</v>
      </c>
      <c r="D34" t="s">
        <v>1178</v>
      </c>
      <c r="E34" t="s">
        <v>567</v>
      </c>
      <c r="F34">
        <v>22</v>
      </c>
      <c r="G34">
        <v>44564</v>
      </c>
      <c r="H34" t="s">
        <v>1228</v>
      </c>
      <c r="I34" t="s">
        <v>1227</v>
      </c>
      <c r="J34">
        <v>1.1574074074074073E-4</v>
      </c>
      <c r="K34">
        <v>1.0416666666666667E-4</v>
      </c>
    </row>
    <row r="35" spans="1:11" x14ac:dyDescent="0.3">
      <c r="A35">
        <v>11262</v>
      </c>
      <c r="B35">
        <v>13</v>
      </c>
      <c r="C35">
        <v>231873</v>
      </c>
      <c r="D35" t="s">
        <v>1055</v>
      </c>
      <c r="E35" t="s">
        <v>568</v>
      </c>
      <c r="F35">
        <v>22</v>
      </c>
      <c r="G35">
        <v>44564</v>
      </c>
      <c r="H35" t="s">
        <v>1226</v>
      </c>
      <c r="I35" t="s">
        <v>1225</v>
      </c>
      <c r="J35">
        <v>5.6712962962962956E-4</v>
      </c>
      <c r="K35">
        <v>2.199074074074074E-4</v>
      </c>
    </row>
    <row r="36" spans="1:11" x14ac:dyDescent="0.3">
      <c r="A36">
        <v>11264</v>
      </c>
      <c r="B36">
        <v>13</v>
      </c>
      <c r="C36">
        <v>231873</v>
      </c>
      <c r="D36" t="s">
        <v>1224</v>
      </c>
      <c r="E36" t="s">
        <v>569</v>
      </c>
      <c r="F36">
        <v>22</v>
      </c>
      <c r="G36">
        <v>44564</v>
      </c>
      <c r="H36" t="s">
        <v>1223</v>
      </c>
      <c r="I36" t="s">
        <v>1222</v>
      </c>
      <c r="J36">
        <v>8.1018518518518516E-5</v>
      </c>
      <c r="K36">
        <v>9.2592592592592588E-5</v>
      </c>
    </row>
    <row r="37" spans="1:11" x14ac:dyDescent="0.3">
      <c r="A37">
        <v>11464</v>
      </c>
      <c r="B37">
        <v>13</v>
      </c>
      <c r="C37">
        <v>231873</v>
      </c>
      <c r="D37" t="s">
        <v>1121</v>
      </c>
      <c r="E37" t="s">
        <v>587</v>
      </c>
      <c r="F37">
        <v>22</v>
      </c>
      <c r="G37">
        <v>44564</v>
      </c>
      <c r="H37" t="s">
        <v>1221</v>
      </c>
      <c r="I37" t="s">
        <v>1220</v>
      </c>
      <c r="J37">
        <v>9.2592592592592588E-5</v>
      </c>
      <c r="K37">
        <v>2.5462962962962961E-4</v>
      </c>
    </row>
    <row r="38" spans="1:11" x14ac:dyDescent="0.3">
      <c r="A38">
        <v>11284</v>
      </c>
      <c r="B38">
        <v>13</v>
      </c>
      <c r="C38">
        <v>231873</v>
      </c>
      <c r="D38" t="s">
        <v>978</v>
      </c>
      <c r="E38" t="s">
        <v>575</v>
      </c>
      <c r="F38">
        <v>22</v>
      </c>
      <c r="G38">
        <v>44564</v>
      </c>
      <c r="H38" t="s">
        <v>1219</v>
      </c>
      <c r="I38" t="s">
        <v>1218</v>
      </c>
      <c r="J38">
        <v>3.0439814814814821E-3</v>
      </c>
      <c r="K38">
        <v>5.4282407407407404E-3</v>
      </c>
    </row>
    <row r="39" spans="1:11" x14ac:dyDescent="0.3">
      <c r="A39">
        <v>11266</v>
      </c>
      <c r="B39">
        <v>13</v>
      </c>
      <c r="C39">
        <v>231873</v>
      </c>
      <c r="D39" t="s">
        <v>1217</v>
      </c>
      <c r="E39" t="s">
        <v>571</v>
      </c>
      <c r="F39">
        <v>22</v>
      </c>
      <c r="G39">
        <v>44564</v>
      </c>
      <c r="H39" t="s">
        <v>1216</v>
      </c>
      <c r="I39" t="s">
        <v>1215</v>
      </c>
      <c r="J39">
        <v>1.273148148148148E-4</v>
      </c>
      <c r="K39">
        <v>3.4722222222222222E-5</v>
      </c>
    </row>
    <row r="40" spans="1:11" x14ac:dyDescent="0.3">
      <c r="A40">
        <v>11265</v>
      </c>
      <c r="B40">
        <v>13</v>
      </c>
      <c r="C40">
        <v>231873</v>
      </c>
      <c r="D40" t="s">
        <v>1078</v>
      </c>
      <c r="E40" t="s">
        <v>570</v>
      </c>
      <c r="F40">
        <v>22</v>
      </c>
      <c r="G40">
        <v>44564</v>
      </c>
      <c r="H40" t="s">
        <v>1214</v>
      </c>
      <c r="I40" t="s">
        <v>1213</v>
      </c>
      <c r="J40">
        <v>1.1574074074074073E-4</v>
      </c>
      <c r="K40">
        <v>3.4722222222222222E-5</v>
      </c>
    </row>
    <row r="41" spans="1:11" x14ac:dyDescent="0.3">
      <c r="A41">
        <v>11283</v>
      </c>
      <c r="B41">
        <v>13</v>
      </c>
      <c r="C41">
        <v>231873</v>
      </c>
      <c r="D41" t="s">
        <v>949</v>
      </c>
      <c r="E41" t="s">
        <v>574</v>
      </c>
      <c r="F41">
        <v>22</v>
      </c>
      <c r="G41">
        <v>44564</v>
      </c>
      <c r="H41" t="s">
        <v>1212</v>
      </c>
      <c r="I41" t="s">
        <v>1211</v>
      </c>
      <c r="J41">
        <v>7.6504629629629631E-3</v>
      </c>
      <c r="K41">
        <v>1.0416666666666667E-4</v>
      </c>
    </row>
    <row r="42" spans="1:11" x14ac:dyDescent="0.3">
      <c r="A42">
        <v>14563</v>
      </c>
      <c r="B42">
        <v>13</v>
      </c>
      <c r="C42">
        <v>231873</v>
      </c>
      <c r="D42" t="s">
        <v>998</v>
      </c>
      <c r="E42" t="s">
        <v>826</v>
      </c>
      <c r="F42">
        <v>22</v>
      </c>
      <c r="G42">
        <v>44564</v>
      </c>
      <c r="H42" t="s">
        <v>1210</v>
      </c>
      <c r="I42" t="s">
        <v>1209</v>
      </c>
      <c r="J42">
        <v>2.6620370370370372E-4</v>
      </c>
      <c r="K42">
        <v>9.2592592592592588E-5</v>
      </c>
    </row>
    <row r="43" spans="1:11" x14ac:dyDescent="0.3">
      <c r="A43">
        <v>14164</v>
      </c>
      <c r="B43">
        <v>13</v>
      </c>
      <c r="C43">
        <v>99117</v>
      </c>
      <c r="D43" t="s">
        <v>1075</v>
      </c>
      <c r="E43" t="s">
        <v>788</v>
      </c>
      <c r="F43">
        <v>24</v>
      </c>
      <c r="G43">
        <v>44564</v>
      </c>
      <c r="H43" t="s">
        <v>1208</v>
      </c>
      <c r="I43" t="s">
        <v>1207</v>
      </c>
      <c r="J43">
        <v>4.9884259259259265E-3</v>
      </c>
      <c r="K43">
        <v>5.115740740740741E-3</v>
      </c>
    </row>
    <row r="44" spans="1:11" x14ac:dyDescent="0.3">
      <c r="A44">
        <v>12792</v>
      </c>
      <c r="B44">
        <v>13</v>
      </c>
      <c r="C44">
        <v>232770</v>
      </c>
      <c r="D44" t="s">
        <v>949</v>
      </c>
      <c r="E44" t="s">
        <v>713</v>
      </c>
      <c r="F44">
        <v>26</v>
      </c>
      <c r="G44">
        <v>44564</v>
      </c>
      <c r="H44" t="s">
        <v>1206</v>
      </c>
      <c r="I44" t="s">
        <v>1205</v>
      </c>
      <c r="J44">
        <v>9.7685185185185184E-3</v>
      </c>
      <c r="K44">
        <v>2.0486111111111113E-3</v>
      </c>
    </row>
    <row r="45" spans="1:11" x14ac:dyDescent="0.3">
      <c r="A45">
        <v>3996</v>
      </c>
      <c r="B45">
        <v>13</v>
      </c>
      <c r="C45">
        <v>99061</v>
      </c>
      <c r="D45" t="s">
        <v>1204</v>
      </c>
      <c r="E45" t="s">
        <v>42</v>
      </c>
      <c r="F45">
        <v>45</v>
      </c>
      <c r="G45">
        <v>44564</v>
      </c>
      <c r="H45" t="s">
        <v>1203</v>
      </c>
      <c r="I45" t="s">
        <v>1202</v>
      </c>
      <c r="J45">
        <v>1.2743055555555556E-2</v>
      </c>
      <c r="K45">
        <v>4.5949074074074078E-3</v>
      </c>
    </row>
    <row r="46" spans="1:11" x14ac:dyDescent="0.3">
      <c r="A46">
        <v>4642</v>
      </c>
      <c r="B46">
        <v>13</v>
      </c>
      <c r="C46">
        <v>99061</v>
      </c>
      <c r="D46" t="s">
        <v>1201</v>
      </c>
      <c r="E46" t="s">
        <v>272</v>
      </c>
      <c r="F46">
        <v>45</v>
      </c>
      <c r="G46">
        <v>44564</v>
      </c>
      <c r="H46" t="s">
        <v>1200</v>
      </c>
      <c r="I46" t="s">
        <v>1199</v>
      </c>
      <c r="J46">
        <v>4.4560185185185189E-3</v>
      </c>
      <c r="K46">
        <v>1.3310185185185185E-3</v>
      </c>
    </row>
    <row r="47" spans="1:11" x14ac:dyDescent="0.3">
      <c r="A47">
        <v>4471</v>
      </c>
      <c r="B47">
        <v>13</v>
      </c>
      <c r="C47">
        <v>226648</v>
      </c>
      <c r="D47" t="s">
        <v>949</v>
      </c>
      <c r="E47" t="s">
        <v>215</v>
      </c>
      <c r="F47">
        <v>47</v>
      </c>
      <c r="G47">
        <v>44564</v>
      </c>
      <c r="H47" t="s">
        <v>1198</v>
      </c>
      <c r="I47" t="s">
        <v>1197</v>
      </c>
      <c r="J47">
        <v>1.0543981481481481E-2</v>
      </c>
      <c r="K47">
        <v>1.6203703703703703E-3</v>
      </c>
    </row>
    <row r="48" spans="1:11" x14ac:dyDescent="0.3">
      <c r="A48">
        <v>4599</v>
      </c>
      <c r="B48">
        <v>13</v>
      </c>
      <c r="C48">
        <v>228243</v>
      </c>
      <c r="D48" t="s">
        <v>949</v>
      </c>
      <c r="E48" t="s">
        <v>259</v>
      </c>
      <c r="F48">
        <v>50</v>
      </c>
      <c r="G48">
        <v>44564</v>
      </c>
      <c r="H48" t="s">
        <v>1196</v>
      </c>
      <c r="I48" t="s">
        <v>1195</v>
      </c>
      <c r="J48">
        <v>1.1574074074074073E-4</v>
      </c>
      <c r="K48">
        <v>5.7870370370370366E-5</v>
      </c>
    </row>
    <row r="49" spans="1:11" x14ac:dyDescent="0.3">
      <c r="A49">
        <v>4120</v>
      </c>
      <c r="B49">
        <v>13</v>
      </c>
      <c r="C49">
        <v>219138</v>
      </c>
      <c r="D49" t="s">
        <v>949</v>
      </c>
      <c r="E49" t="s">
        <v>86</v>
      </c>
      <c r="F49">
        <v>52</v>
      </c>
      <c r="G49">
        <v>44564</v>
      </c>
      <c r="H49" t="s">
        <v>1194</v>
      </c>
      <c r="I49" t="s">
        <v>1193</v>
      </c>
      <c r="J49">
        <v>5.7523148148148143E-3</v>
      </c>
      <c r="K49">
        <v>2.5810185185185185E-3</v>
      </c>
    </row>
    <row r="50" spans="1:11" x14ac:dyDescent="0.3">
      <c r="A50">
        <v>8550</v>
      </c>
      <c r="B50">
        <v>13</v>
      </c>
      <c r="C50">
        <v>99031</v>
      </c>
      <c r="D50" t="s">
        <v>1192</v>
      </c>
      <c r="E50" t="s">
        <v>429</v>
      </c>
      <c r="F50">
        <v>57</v>
      </c>
      <c r="G50">
        <v>44564</v>
      </c>
      <c r="H50" t="s">
        <v>1191</v>
      </c>
      <c r="I50" t="s">
        <v>1190</v>
      </c>
      <c r="J50">
        <v>3.0902777777777782E-3</v>
      </c>
      <c r="K50">
        <v>2.0138888888888888E-3</v>
      </c>
    </row>
    <row r="51" spans="1:11" x14ac:dyDescent="0.3">
      <c r="A51">
        <v>14165</v>
      </c>
      <c r="B51">
        <v>13</v>
      </c>
      <c r="C51">
        <v>99117</v>
      </c>
      <c r="D51" t="s">
        <v>1189</v>
      </c>
      <c r="E51" t="s">
        <v>789</v>
      </c>
      <c r="F51">
        <v>60</v>
      </c>
      <c r="G51">
        <v>44564</v>
      </c>
      <c r="H51" t="s">
        <v>1188</v>
      </c>
      <c r="I51" t="s">
        <v>1187</v>
      </c>
      <c r="J51">
        <v>6.3425925925925915E-3</v>
      </c>
      <c r="K51">
        <v>1.7824074074074072E-3</v>
      </c>
    </row>
    <row r="52" spans="1:11" x14ac:dyDescent="0.3">
      <c r="A52">
        <v>15210</v>
      </c>
      <c r="B52">
        <v>13</v>
      </c>
      <c r="C52">
        <v>806085</v>
      </c>
      <c r="D52" t="s">
        <v>949</v>
      </c>
      <c r="E52" t="s">
        <v>885</v>
      </c>
      <c r="F52">
        <v>60</v>
      </c>
      <c r="G52">
        <v>44564</v>
      </c>
      <c r="H52" t="s">
        <v>1186</v>
      </c>
      <c r="I52" t="s">
        <v>1185</v>
      </c>
      <c r="J52">
        <v>6.6435185185185182E-3</v>
      </c>
      <c r="K52">
        <v>4.1666666666666669E-4</v>
      </c>
    </row>
    <row r="53" spans="1:11" x14ac:dyDescent="0.3">
      <c r="A53">
        <v>4657</v>
      </c>
      <c r="B53">
        <v>13</v>
      </c>
      <c r="C53">
        <v>228695</v>
      </c>
      <c r="D53" t="s">
        <v>949</v>
      </c>
      <c r="E53" t="s">
        <v>281</v>
      </c>
      <c r="F53">
        <v>65</v>
      </c>
      <c r="G53">
        <v>44564</v>
      </c>
      <c r="H53" t="s">
        <v>1184</v>
      </c>
      <c r="I53" t="s">
        <v>1183</v>
      </c>
      <c r="J53">
        <v>4.7800925925925919E-3</v>
      </c>
      <c r="K53">
        <v>2.3726851851851851E-3</v>
      </c>
    </row>
    <row r="54" spans="1:11" x14ac:dyDescent="0.3">
      <c r="A54">
        <v>9418</v>
      </c>
      <c r="B54">
        <v>13</v>
      </c>
      <c r="C54">
        <v>230560</v>
      </c>
      <c r="D54" t="s">
        <v>949</v>
      </c>
      <c r="E54" t="s">
        <v>479</v>
      </c>
      <c r="F54">
        <v>72</v>
      </c>
      <c r="G54">
        <v>44564</v>
      </c>
      <c r="H54" t="s">
        <v>1182</v>
      </c>
      <c r="I54" t="s">
        <v>1181</v>
      </c>
      <c r="J54">
        <v>6.8865740740740736E-3</v>
      </c>
      <c r="K54">
        <v>1.3541666666666667E-3</v>
      </c>
    </row>
    <row r="55" spans="1:11" x14ac:dyDescent="0.3">
      <c r="A55">
        <v>12442</v>
      </c>
      <c r="B55">
        <v>13</v>
      </c>
      <c r="C55">
        <v>232549</v>
      </c>
      <c r="D55" t="s">
        <v>949</v>
      </c>
      <c r="E55" t="s">
        <v>671</v>
      </c>
      <c r="F55">
        <v>90</v>
      </c>
      <c r="G55">
        <v>44564</v>
      </c>
      <c r="H55" t="s">
        <v>1180</v>
      </c>
      <c r="I55" t="s">
        <v>1179</v>
      </c>
      <c r="J55">
        <v>2.9629629629629628E-3</v>
      </c>
      <c r="K55">
        <v>5.4745370370370373E-3</v>
      </c>
    </row>
    <row r="56" spans="1:11" x14ac:dyDescent="0.3">
      <c r="A56">
        <v>12504</v>
      </c>
      <c r="B56">
        <v>13</v>
      </c>
      <c r="C56">
        <v>232549</v>
      </c>
      <c r="D56" t="s">
        <v>1178</v>
      </c>
      <c r="E56" t="s">
        <v>677</v>
      </c>
      <c r="F56">
        <v>90</v>
      </c>
      <c r="G56">
        <v>44564</v>
      </c>
      <c r="H56" t="s">
        <v>1177</v>
      </c>
      <c r="I56" t="s">
        <v>1176</v>
      </c>
      <c r="J56">
        <v>1.1574074074074073E-4</v>
      </c>
      <c r="K56">
        <v>2.3148148148148147E-5</v>
      </c>
    </row>
    <row r="57" spans="1:11" x14ac:dyDescent="0.3">
      <c r="A57">
        <v>12505</v>
      </c>
      <c r="B57">
        <v>13</v>
      </c>
      <c r="C57">
        <v>232549</v>
      </c>
      <c r="D57" t="s">
        <v>1055</v>
      </c>
      <c r="E57" t="s">
        <v>678</v>
      </c>
      <c r="F57">
        <v>90</v>
      </c>
      <c r="G57">
        <v>44564</v>
      </c>
      <c r="H57" t="s">
        <v>1175</v>
      </c>
      <c r="I57" t="s">
        <v>1174</v>
      </c>
      <c r="J57">
        <v>1.5046296296296297E-4</v>
      </c>
      <c r="K57">
        <v>2.3148148148148147E-5</v>
      </c>
    </row>
    <row r="58" spans="1:11" x14ac:dyDescent="0.3">
      <c r="A58">
        <v>12506</v>
      </c>
      <c r="B58">
        <v>13</v>
      </c>
      <c r="C58">
        <v>232549</v>
      </c>
      <c r="D58" t="s">
        <v>1173</v>
      </c>
      <c r="E58" t="s">
        <v>679</v>
      </c>
      <c r="F58">
        <v>90</v>
      </c>
      <c r="G58">
        <v>44564</v>
      </c>
      <c r="H58" t="s">
        <v>1172</v>
      </c>
      <c r="I58" t="s">
        <v>1171</v>
      </c>
      <c r="J58">
        <v>1.0416666666666667E-4</v>
      </c>
      <c r="K58">
        <v>2.3148148148148147E-5</v>
      </c>
    </row>
    <row r="59" spans="1:11" x14ac:dyDescent="0.3">
      <c r="A59">
        <v>4014</v>
      </c>
      <c r="B59">
        <v>13</v>
      </c>
      <c r="C59">
        <v>214819</v>
      </c>
      <c r="D59" t="s">
        <v>949</v>
      </c>
      <c r="E59" t="s">
        <v>48</v>
      </c>
      <c r="F59">
        <v>91</v>
      </c>
      <c r="G59">
        <v>44564</v>
      </c>
      <c r="H59" t="s">
        <v>1170</v>
      </c>
      <c r="I59" t="s">
        <v>1169</v>
      </c>
      <c r="J59">
        <v>2.5231481481481481E-3</v>
      </c>
      <c r="K59">
        <v>2.7083333333333334E-3</v>
      </c>
    </row>
    <row r="60" spans="1:11" x14ac:dyDescent="0.3">
      <c r="A60">
        <v>4526</v>
      </c>
      <c r="B60">
        <v>13</v>
      </c>
      <c r="C60">
        <v>227455</v>
      </c>
      <c r="D60" t="s">
        <v>949</v>
      </c>
      <c r="E60" t="s">
        <v>239</v>
      </c>
      <c r="F60">
        <v>92</v>
      </c>
      <c r="G60">
        <v>44564</v>
      </c>
      <c r="H60" t="s">
        <v>1168</v>
      </c>
      <c r="I60" t="s">
        <v>1167</v>
      </c>
      <c r="J60">
        <v>8.3217592592592596E-3</v>
      </c>
      <c r="K60">
        <v>3.3217592592592591E-3</v>
      </c>
    </row>
    <row r="61" spans="1:11" x14ac:dyDescent="0.3">
      <c r="A61">
        <v>13616</v>
      </c>
      <c r="B61">
        <v>13</v>
      </c>
      <c r="C61">
        <v>99103</v>
      </c>
      <c r="D61" t="s">
        <v>1166</v>
      </c>
      <c r="E61" t="s">
        <v>753</v>
      </c>
      <c r="F61">
        <v>100</v>
      </c>
      <c r="G61">
        <v>44564</v>
      </c>
      <c r="H61" t="s">
        <v>1165</v>
      </c>
      <c r="I61" t="s">
        <v>1164</v>
      </c>
      <c r="J61">
        <v>1.6087962962962963E-3</v>
      </c>
      <c r="K61">
        <v>1.8750000000000001E-3</v>
      </c>
    </row>
    <row r="62" spans="1:11" x14ac:dyDescent="0.3">
      <c r="A62">
        <v>8513</v>
      </c>
      <c r="B62">
        <v>13</v>
      </c>
      <c r="C62">
        <v>99031</v>
      </c>
      <c r="D62" t="s">
        <v>1163</v>
      </c>
      <c r="E62" t="s">
        <v>413</v>
      </c>
      <c r="F62">
        <v>122</v>
      </c>
      <c r="G62">
        <v>44564</v>
      </c>
      <c r="H62" t="s">
        <v>1162</v>
      </c>
      <c r="I62" t="s">
        <v>1161</v>
      </c>
      <c r="J62">
        <v>3.5879629629629629E-3</v>
      </c>
      <c r="K62">
        <v>1.8634259259259261E-3</v>
      </c>
    </row>
    <row r="63" spans="1:11" x14ac:dyDescent="0.3">
      <c r="A63">
        <v>3911</v>
      </c>
      <c r="B63">
        <v>13</v>
      </c>
      <c r="C63">
        <v>204714</v>
      </c>
      <c r="D63" t="s">
        <v>949</v>
      </c>
      <c r="E63" t="s">
        <v>7</v>
      </c>
      <c r="F63">
        <v>125</v>
      </c>
      <c r="G63">
        <v>44564</v>
      </c>
      <c r="H63" t="s">
        <v>1160</v>
      </c>
      <c r="I63" t="s">
        <v>1159</v>
      </c>
      <c r="J63">
        <v>7.4537037037037028E-3</v>
      </c>
      <c r="K63">
        <v>1.7592592592592592E-3</v>
      </c>
    </row>
    <row r="64" spans="1:11" x14ac:dyDescent="0.3">
      <c r="A64">
        <v>4006</v>
      </c>
      <c r="B64">
        <v>13</v>
      </c>
      <c r="C64">
        <v>214318</v>
      </c>
      <c r="D64" t="s">
        <v>949</v>
      </c>
      <c r="E64" t="s">
        <v>46</v>
      </c>
      <c r="F64">
        <v>126</v>
      </c>
      <c r="G64">
        <v>44564</v>
      </c>
      <c r="H64" t="s">
        <v>1013</v>
      </c>
      <c r="I64" t="s">
        <v>1158</v>
      </c>
      <c r="J64">
        <v>4.2824074074074075E-3</v>
      </c>
      <c r="K64">
        <v>3.645833333333333E-3</v>
      </c>
    </row>
    <row r="65" spans="1:11" x14ac:dyDescent="0.3">
      <c r="A65">
        <v>14313</v>
      </c>
      <c r="B65">
        <v>13</v>
      </c>
      <c r="C65">
        <v>233153</v>
      </c>
      <c r="D65" t="s">
        <v>949</v>
      </c>
      <c r="E65" t="s">
        <v>806</v>
      </c>
      <c r="F65">
        <v>127</v>
      </c>
      <c r="G65">
        <v>44564</v>
      </c>
      <c r="H65" t="s">
        <v>1129</v>
      </c>
      <c r="I65" t="s">
        <v>1157</v>
      </c>
      <c r="J65">
        <v>1.1574074074074073E-4</v>
      </c>
      <c r="K65">
        <v>3.5879629629629635E-4</v>
      </c>
    </row>
    <row r="66" spans="1:11" x14ac:dyDescent="0.3">
      <c r="A66">
        <v>12443</v>
      </c>
      <c r="B66">
        <v>13</v>
      </c>
      <c r="C66">
        <v>232549</v>
      </c>
      <c r="D66" t="s">
        <v>953</v>
      </c>
      <c r="E66" t="s">
        <v>672</v>
      </c>
      <c r="F66">
        <v>127</v>
      </c>
      <c r="G66">
        <v>44564</v>
      </c>
      <c r="H66" t="s">
        <v>1156</v>
      </c>
      <c r="I66" t="s">
        <v>1155</v>
      </c>
      <c r="J66">
        <v>1.8981481481481482E-3</v>
      </c>
      <c r="K66">
        <v>2.4768518518518516E-3</v>
      </c>
    </row>
    <row r="67" spans="1:11" x14ac:dyDescent="0.3">
      <c r="A67">
        <v>12503</v>
      </c>
      <c r="B67">
        <v>13</v>
      </c>
      <c r="C67">
        <v>232549</v>
      </c>
      <c r="D67" t="s">
        <v>1154</v>
      </c>
      <c r="E67" t="s">
        <v>676</v>
      </c>
      <c r="F67">
        <v>127</v>
      </c>
      <c r="G67">
        <v>44564</v>
      </c>
      <c r="H67" t="s">
        <v>1153</v>
      </c>
      <c r="I67" t="s">
        <v>1152</v>
      </c>
      <c r="J67">
        <v>1.0416666666666667E-4</v>
      </c>
      <c r="K67">
        <v>2.3148148148148147E-5</v>
      </c>
    </row>
    <row r="68" spans="1:11" x14ac:dyDescent="0.3">
      <c r="A68">
        <v>12699</v>
      </c>
      <c r="B68">
        <v>13</v>
      </c>
      <c r="C68">
        <v>232715</v>
      </c>
      <c r="D68" t="s">
        <v>949</v>
      </c>
      <c r="E68" t="s">
        <v>704</v>
      </c>
      <c r="F68">
        <v>195</v>
      </c>
      <c r="G68">
        <v>44564</v>
      </c>
      <c r="H68" t="s">
        <v>1151</v>
      </c>
      <c r="I68" t="s">
        <v>1150</v>
      </c>
      <c r="J68">
        <v>2.5231481481481481E-3</v>
      </c>
      <c r="K68">
        <v>3.5833333333333335E-2</v>
      </c>
    </row>
    <row r="69" spans="1:11" x14ac:dyDescent="0.3">
      <c r="A69">
        <v>4011</v>
      </c>
      <c r="B69">
        <v>13</v>
      </c>
      <c r="C69">
        <v>214535</v>
      </c>
      <c r="D69" t="s">
        <v>949</v>
      </c>
      <c r="E69" t="s">
        <v>47</v>
      </c>
      <c r="F69">
        <v>200</v>
      </c>
      <c r="G69">
        <v>44564</v>
      </c>
      <c r="H69" t="s">
        <v>1149</v>
      </c>
      <c r="I69" t="s">
        <v>1148</v>
      </c>
      <c r="J69">
        <v>4.7222222222222223E-3</v>
      </c>
      <c r="K69">
        <v>5.0925925925925921E-4</v>
      </c>
    </row>
    <row r="70" spans="1:11" x14ac:dyDescent="0.3">
      <c r="A70">
        <v>12326</v>
      </c>
      <c r="B70">
        <v>13</v>
      </c>
      <c r="C70">
        <v>232491</v>
      </c>
      <c r="D70" t="s">
        <v>949</v>
      </c>
      <c r="E70" t="s">
        <v>658</v>
      </c>
      <c r="F70">
        <v>210</v>
      </c>
      <c r="G70">
        <v>44564</v>
      </c>
      <c r="H70" t="s">
        <v>1147</v>
      </c>
      <c r="I70" t="s">
        <v>1146</v>
      </c>
      <c r="J70">
        <v>3.1481481481481482E-3</v>
      </c>
      <c r="K70">
        <v>9.2592592592592585E-4</v>
      </c>
    </row>
    <row r="71" spans="1:11" x14ac:dyDescent="0.3">
      <c r="A71">
        <v>12309</v>
      </c>
      <c r="B71">
        <v>13</v>
      </c>
      <c r="C71">
        <v>99031</v>
      </c>
      <c r="D71" t="s">
        <v>1145</v>
      </c>
      <c r="E71" t="s">
        <v>656</v>
      </c>
      <c r="F71">
        <v>9999</v>
      </c>
      <c r="G71">
        <v>44564</v>
      </c>
      <c r="H71" t="s">
        <v>3624</v>
      </c>
      <c r="I71" t="s">
        <v>3624</v>
      </c>
      <c r="J71">
        <v>0</v>
      </c>
      <c r="K71">
        <v>0</v>
      </c>
    </row>
    <row r="72" spans="1:11" x14ac:dyDescent="0.3">
      <c r="A72">
        <v>12793</v>
      </c>
      <c r="B72">
        <v>23</v>
      </c>
      <c r="C72">
        <v>99033</v>
      </c>
      <c r="D72" t="s">
        <v>1144</v>
      </c>
      <c r="E72" t="s">
        <v>714</v>
      </c>
      <c r="F72">
        <v>10</v>
      </c>
      <c r="G72">
        <v>44564</v>
      </c>
      <c r="H72" t="s">
        <v>1143</v>
      </c>
      <c r="I72" t="s">
        <v>1142</v>
      </c>
      <c r="J72">
        <v>2.7777777777777778E-4</v>
      </c>
      <c r="K72">
        <v>0</v>
      </c>
    </row>
    <row r="73" spans="1:11" x14ac:dyDescent="0.3">
      <c r="A73">
        <v>8546</v>
      </c>
      <c r="B73">
        <v>23</v>
      </c>
      <c r="C73">
        <v>99031</v>
      </c>
      <c r="D73" t="s">
        <v>1141</v>
      </c>
      <c r="E73" t="s">
        <v>425</v>
      </c>
      <c r="F73">
        <v>30</v>
      </c>
      <c r="G73">
        <v>44564</v>
      </c>
      <c r="H73" t="s">
        <v>1140</v>
      </c>
      <c r="I73" t="s">
        <v>1139</v>
      </c>
      <c r="J73">
        <v>7.5231481481481471E-4</v>
      </c>
      <c r="K73">
        <v>1.8287037037037036E-2</v>
      </c>
    </row>
    <row r="74" spans="1:11" x14ac:dyDescent="0.3">
      <c r="A74">
        <v>9957</v>
      </c>
      <c r="B74">
        <v>23</v>
      </c>
      <c r="C74">
        <v>230988</v>
      </c>
      <c r="D74" t="s">
        <v>949</v>
      </c>
      <c r="E74" t="s">
        <v>502</v>
      </c>
      <c r="F74">
        <v>40</v>
      </c>
      <c r="G74">
        <v>44564</v>
      </c>
      <c r="H74" t="s">
        <v>1138</v>
      </c>
      <c r="I74" t="s">
        <v>1137</v>
      </c>
      <c r="J74">
        <v>4.2013888888888891E-3</v>
      </c>
      <c r="K74">
        <v>1.9699074074074074E-2</v>
      </c>
    </row>
    <row r="75" spans="1:11" x14ac:dyDescent="0.3">
      <c r="A75">
        <v>8545</v>
      </c>
      <c r="B75">
        <v>23</v>
      </c>
      <c r="C75">
        <v>99031</v>
      </c>
      <c r="D75" t="s">
        <v>1136</v>
      </c>
      <c r="E75" t="s">
        <v>424</v>
      </c>
      <c r="F75">
        <v>50</v>
      </c>
      <c r="G75">
        <v>44564</v>
      </c>
      <c r="H75" t="s">
        <v>1135</v>
      </c>
      <c r="I75" t="s">
        <v>1134</v>
      </c>
      <c r="J75">
        <v>4.0856481481481481E-3</v>
      </c>
      <c r="K75">
        <v>3.2407407407407406E-3</v>
      </c>
    </row>
    <row r="76" spans="1:11" x14ac:dyDescent="0.3">
      <c r="A76">
        <v>4276</v>
      </c>
      <c r="B76">
        <v>23</v>
      </c>
      <c r="C76">
        <v>99033</v>
      </c>
      <c r="D76" t="s">
        <v>1133</v>
      </c>
      <c r="E76" t="s">
        <v>145</v>
      </c>
      <c r="F76">
        <v>60</v>
      </c>
      <c r="G76">
        <v>44564</v>
      </c>
      <c r="H76" t="s">
        <v>1132</v>
      </c>
      <c r="I76" t="s">
        <v>1131</v>
      </c>
      <c r="J76">
        <v>1.6435185185185183E-3</v>
      </c>
      <c r="K76">
        <v>3.7037037037037034E-3</v>
      </c>
    </row>
    <row r="77" spans="1:11" x14ac:dyDescent="0.3">
      <c r="A77">
        <v>4146</v>
      </c>
      <c r="B77">
        <v>23</v>
      </c>
      <c r="C77">
        <v>99061</v>
      </c>
      <c r="D77" t="s">
        <v>1130</v>
      </c>
      <c r="E77" t="s">
        <v>97</v>
      </c>
      <c r="F77">
        <v>70</v>
      </c>
      <c r="G77">
        <v>44564</v>
      </c>
      <c r="H77" t="s">
        <v>1129</v>
      </c>
      <c r="I77" t="s">
        <v>1128</v>
      </c>
      <c r="J77">
        <v>2.1215277777777777E-2</v>
      </c>
      <c r="K77">
        <v>5.5208333333333333E-3</v>
      </c>
    </row>
    <row r="78" spans="1:11" x14ac:dyDescent="0.3">
      <c r="A78">
        <v>4496</v>
      </c>
      <c r="B78">
        <v>23</v>
      </c>
      <c r="C78">
        <v>99044</v>
      </c>
      <c r="D78" t="s">
        <v>1127</v>
      </c>
      <c r="E78" t="s">
        <v>224</v>
      </c>
      <c r="F78">
        <v>95</v>
      </c>
      <c r="G78">
        <v>44564</v>
      </c>
      <c r="H78" t="s">
        <v>1126</v>
      </c>
      <c r="I78" t="s">
        <v>1125</v>
      </c>
      <c r="J78">
        <v>2.0833333333333335E-4</v>
      </c>
      <c r="K78">
        <v>2.8935185185185189E-4</v>
      </c>
    </row>
    <row r="79" spans="1:11" x14ac:dyDescent="0.3">
      <c r="A79">
        <v>8559</v>
      </c>
      <c r="B79">
        <v>23</v>
      </c>
      <c r="C79">
        <v>99031</v>
      </c>
      <c r="D79" t="s">
        <v>1124</v>
      </c>
      <c r="E79" t="s">
        <v>437</v>
      </c>
      <c r="F79">
        <v>98</v>
      </c>
      <c r="G79">
        <v>44564</v>
      </c>
      <c r="H79" t="s">
        <v>1123</v>
      </c>
      <c r="I79" t="s">
        <v>1122</v>
      </c>
      <c r="J79">
        <v>6.3888888888888884E-3</v>
      </c>
      <c r="K79">
        <v>2.9861111111111113E-3</v>
      </c>
    </row>
    <row r="80" spans="1:11" x14ac:dyDescent="0.3">
      <c r="A80">
        <v>13609</v>
      </c>
      <c r="B80">
        <v>23</v>
      </c>
      <c r="C80">
        <v>99103</v>
      </c>
      <c r="D80" t="s">
        <v>1121</v>
      </c>
      <c r="E80" t="s">
        <v>751</v>
      </c>
      <c r="F80">
        <v>100</v>
      </c>
      <c r="G80">
        <v>44564</v>
      </c>
      <c r="H80" t="s">
        <v>972</v>
      </c>
      <c r="I80" t="s">
        <v>1120</v>
      </c>
      <c r="J80">
        <v>8.7962962962962968E-3</v>
      </c>
      <c r="K80">
        <v>4.1666666666666666E-3</v>
      </c>
    </row>
    <row r="81" spans="1:11" x14ac:dyDescent="0.3">
      <c r="A81">
        <v>4279</v>
      </c>
      <c r="B81">
        <v>23</v>
      </c>
      <c r="C81">
        <v>222598</v>
      </c>
      <c r="D81" t="s">
        <v>949</v>
      </c>
      <c r="E81" t="s">
        <v>147</v>
      </c>
      <c r="F81">
        <v>110</v>
      </c>
      <c r="G81">
        <v>44564</v>
      </c>
      <c r="H81" t="s">
        <v>1119</v>
      </c>
      <c r="I81" t="s">
        <v>1118</v>
      </c>
      <c r="J81">
        <v>5.162037037037037E-3</v>
      </c>
      <c r="K81">
        <v>5.2546296296296299E-3</v>
      </c>
    </row>
    <row r="82" spans="1:11" x14ac:dyDescent="0.3">
      <c r="A82">
        <v>11561</v>
      </c>
      <c r="B82">
        <v>23</v>
      </c>
      <c r="C82">
        <v>232093</v>
      </c>
      <c r="D82" t="s">
        <v>949</v>
      </c>
      <c r="E82" t="s">
        <v>593</v>
      </c>
      <c r="F82">
        <v>120</v>
      </c>
      <c r="G82">
        <v>44564</v>
      </c>
      <c r="H82" t="s">
        <v>1117</v>
      </c>
      <c r="I82" t="s">
        <v>1116</v>
      </c>
      <c r="J82">
        <v>3.6689814814814814E-3</v>
      </c>
      <c r="K82">
        <v>4.6527777777777774E-3</v>
      </c>
    </row>
    <row r="83" spans="1:11" x14ac:dyDescent="0.3">
      <c r="A83">
        <v>8552</v>
      </c>
      <c r="B83">
        <v>23</v>
      </c>
      <c r="C83">
        <v>99031</v>
      </c>
      <c r="D83" t="s">
        <v>1115</v>
      </c>
      <c r="E83" t="s">
        <v>431</v>
      </c>
      <c r="F83">
        <v>125</v>
      </c>
      <c r="G83">
        <v>44564</v>
      </c>
      <c r="H83" t="s">
        <v>1114</v>
      </c>
      <c r="I83" t="s">
        <v>1113</v>
      </c>
      <c r="J83">
        <v>7.0486111111111105E-3</v>
      </c>
      <c r="K83">
        <v>1.3888888888888889E-3</v>
      </c>
    </row>
    <row r="84" spans="1:11" x14ac:dyDescent="0.3">
      <c r="A84">
        <v>4248</v>
      </c>
      <c r="B84">
        <v>23</v>
      </c>
      <c r="C84">
        <v>222271</v>
      </c>
      <c r="D84" t="s">
        <v>949</v>
      </c>
      <c r="E84" t="s">
        <v>136</v>
      </c>
      <c r="F84">
        <v>135</v>
      </c>
      <c r="G84">
        <v>44564</v>
      </c>
      <c r="H84" t="s">
        <v>1112</v>
      </c>
      <c r="I84" t="s">
        <v>1111</v>
      </c>
      <c r="J84">
        <v>1.7361111111111112E-4</v>
      </c>
      <c r="K84">
        <v>1.1574074074074073E-4</v>
      </c>
    </row>
    <row r="85" spans="1:11" x14ac:dyDescent="0.3">
      <c r="A85">
        <v>12200</v>
      </c>
      <c r="B85">
        <v>23</v>
      </c>
      <c r="C85">
        <v>232422</v>
      </c>
      <c r="D85" t="s">
        <v>949</v>
      </c>
      <c r="E85" t="s">
        <v>648</v>
      </c>
      <c r="F85">
        <v>150</v>
      </c>
      <c r="G85">
        <v>44564</v>
      </c>
      <c r="H85" t="s">
        <v>1110</v>
      </c>
      <c r="I85" t="s">
        <v>1109</v>
      </c>
      <c r="J85">
        <v>5.8333333333333336E-3</v>
      </c>
      <c r="K85">
        <v>7.106481481481481E-3</v>
      </c>
    </row>
    <row r="86" spans="1:11" x14ac:dyDescent="0.3">
      <c r="A86">
        <v>12726</v>
      </c>
      <c r="B86">
        <v>23</v>
      </c>
      <c r="C86">
        <v>232727</v>
      </c>
      <c r="D86" t="s">
        <v>949</v>
      </c>
      <c r="E86" t="s">
        <v>707</v>
      </c>
      <c r="F86">
        <v>155</v>
      </c>
      <c r="G86">
        <v>44564</v>
      </c>
      <c r="H86" t="s">
        <v>1108</v>
      </c>
      <c r="I86" t="s">
        <v>1107</v>
      </c>
      <c r="J86">
        <v>7.3495370370370372E-3</v>
      </c>
      <c r="K86">
        <v>1.0416666666666666E-2</v>
      </c>
    </row>
    <row r="87" spans="1:11" x14ac:dyDescent="0.3">
      <c r="A87">
        <v>4302</v>
      </c>
      <c r="B87">
        <v>23</v>
      </c>
      <c r="C87">
        <v>223019</v>
      </c>
      <c r="D87" t="s">
        <v>949</v>
      </c>
      <c r="E87" t="s">
        <v>156</v>
      </c>
      <c r="F87">
        <v>160</v>
      </c>
      <c r="G87">
        <v>44564</v>
      </c>
      <c r="H87" t="s">
        <v>1106</v>
      </c>
      <c r="I87" t="s">
        <v>1105</v>
      </c>
      <c r="J87">
        <v>5.4629629629629637E-3</v>
      </c>
      <c r="K87">
        <v>2.9629629629629628E-3</v>
      </c>
    </row>
    <row r="88" spans="1:11" x14ac:dyDescent="0.3">
      <c r="A88">
        <v>13621</v>
      </c>
      <c r="B88">
        <v>23</v>
      </c>
      <c r="C88">
        <v>99103</v>
      </c>
      <c r="D88" t="s">
        <v>1104</v>
      </c>
      <c r="E88" t="s">
        <v>755</v>
      </c>
      <c r="F88">
        <v>170</v>
      </c>
      <c r="G88">
        <v>44564</v>
      </c>
      <c r="H88" t="s">
        <v>1103</v>
      </c>
      <c r="I88" t="s">
        <v>1102</v>
      </c>
      <c r="J88">
        <v>1.8634259259259261E-3</v>
      </c>
      <c r="K88">
        <v>1.8055555555555557E-3</v>
      </c>
    </row>
    <row r="89" spans="1:11" x14ac:dyDescent="0.3">
      <c r="A89">
        <v>14576</v>
      </c>
      <c r="B89">
        <v>23</v>
      </c>
      <c r="C89">
        <v>233260</v>
      </c>
      <c r="D89" t="s">
        <v>949</v>
      </c>
      <c r="E89" t="s">
        <v>827</v>
      </c>
      <c r="F89">
        <v>180</v>
      </c>
      <c r="G89">
        <v>44564</v>
      </c>
      <c r="H89" t="s">
        <v>1101</v>
      </c>
      <c r="I89" t="s">
        <v>1100</v>
      </c>
      <c r="J89">
        <v>7.6504629629629631E-3</v>
      </c>
      <c r="K89">
        <v>1.045138888888889E-2</v>
      </c>
    </row>
    <row r="90" spans="1:11" x14ac:dyDescent="0.3">
      <c r="A90">
        <v>14082</v>
      </c>
      <c r="B90">
        <v>23</v>
      </c>
      <c r="C90">
        <v>233055</v>
      </c>
      <c r="D90" t="s">
        <v>949</v>
      </c>
      <c r="E90" t="s">
        <v>779</v>
      </c>
      <c r="F90">
        <v>185</v>
      </c>
      <c r="G90">
        <v>44564</v>
      </c>
      <c r="H90" t="s">
        <v>1099</v>
      </c>
      <c r="I90" t="s">
        <v>1098</v>
      </c>
      <c r="J90">
        <v>4.9537037037037041E-3</v>
      </c>
      <c r="K90">
        <v>2.5462962962962961E-3</v>
      </c>
    </row>
    <row r="91" spans="1:11" x14ac:dyDescent="0.3">
      <c r="A91">
        <v>12783</v>
      </c>
      <c r="B91">
        <v>23</v>
      </c>
      <c r="C91">
        <v>232763</v>
      </c>
      <c r="D91" t="s">
        <v>953</v>
      </c>
      <c r="E91" t="s">
        <v>712</v>
      </c>
      <c r="F91">
        <v>190</v>
      </c>
      <c r="G91">
        <v>44564</v>
      </c>
      <c r="H91" t="s">
        <v>1097</v>
      </c>
      <c r="I91" t="s">
        <v>1096</v>
      </c>
      <c r="J91">
        <v>1.324074074074074E-2</v>
      </c>
      <c r="K91">
        <v>2.9861111111111113E-3</v>
      </c>
    </row>
    <row r="92" spans="1:11" x14ac:dyDescent="0.3">
      <c r="A92">
        <v>11685</v>
      </c>
      <c r="B92">
        <v>23</v>
      </c>
      <c r="C92">
        <v>232165</v>
      </c>
      <c r="D92" t="s">
        <v>949</v>
      </c>
      <c r="E92" t="s">
        <v>597</v>
      </c>
      <c r="F92">
        <v>190</v>
      </c>
      <c r="G92">
        <v>44564</v>
      </c>
      <c r="H92" t="s">
        <v>1095</v>
      </c>
      <c r="I92" t="s">
        <v>1094</v>
      </c>
      <c r="J92">
        <v>2.4074074074074076E-3</v>
      </c>
      <c r="K92">
        <v>3.472222222222222E-3</v>
      </c>
    </row>
    <row r="93" spans="1:11" x14ac:dyDescent="0.3">
      <c r="A93">
        <v>11371</v>
      </c>
      <c r="B93">
        <v>23</v>
      </c>
      <c r="C93">
        <v>231953</v>
      </c>
      <c r="D93" t="s">
        <v>949</v>
      </c>
      <c r="E93" t="s">
        <v>583</v>
      </c>
      <c r="F93">
        <v>195</v>
      </c>
      <c r="G93">
        <v>44564</v>
      </c>
      <c r="H93" t="s">
        <v>1093</v>
      </c>
      <c r="I93" t="s">
        <v>1092</v>
      </c>
      <c r="J93">
        <v>5.185185185185185E-3</v>
      </c>
      <c r="K93">
        <v>5.8333333333333336E-3</v>
      </c>
    </row>
    <row r="94" spans="1:11" x14ac:dyDescent="0.3">
      <c r="A94">
        <v>14471</v>
      </c>
      <c r="B94">
        <v>23</v>
      </c>
      <c r="C94">
        <v>99062</v>
      </c>
      <c r="D94" t="s">
        <v>1091</v>
      </c>
      <c r="E94" t="s">
        <v>821</v>
      </c>
      <c r="F94">
        <v>200</v>
      </c>
      <c r="G94">
        <v>44564</v>
      </c>
      <c r="H94" t="s">
        <v>1090</v>
      </c>
      <c r="I94" t="s">
        <v>1089</v>
      </c>
      <c r="J94">
        <v>9.9305555555555553E-3</v>
      </c>
      <c r="K94">
        <v>1.7916666666666668E-2</v>
      </c>
    </row>
    <row r="95" spans="1:11" x14ac:dyDescent="0.3">
      <c r="A95">
        <v>14882</v>
      </c>
      <c r="B95">
        <v>23</v>
      </c>
      <c r="C95">
        <v>233387</v>
      </c>
      <c r="D95" t="s">
        <v>949</v>
      </c>
      <c r="E95" t="s">
        <v>867</v>
      </c>
      <c r="F95">
        <v>210</v>
      </c>
      <c r="G95">
        <v>44564</v>
      </c>
      <c r="H95" t="s">
        <v>1088</v>
      </c>
      <c r="I95" t="s">
        <v>1087</v>
      </c>
      <c r="J95">
        <v>2.3379629629629631E-3</v>
      </c>
      <c r="K95">
        <v>1.7592592592592592E-3</v>
      </c>
    </row>
    <row r="96" spans="1:11" x14ac:dyDescent="0.3">
      <c r="A96">
        <v>9191</v>
      </c>
      <c r="B96">
        <v>23</v>
      </c>
      <c r="C96">
        <v>230355</v>
      </c>
      <c r="D96" t="s">
        <v>949</v>
      </c>
      <c r="E96" t="s">
        <v>465</v>
      </c>
      <c r="F96">
        <v>215</v>
      </c>
      <c r="G96">
        <v>44564</v>
      </c>
      <c r="H96" t="s">
        <v>1086</v>
      </c>
      <c r="I96" t="s">
        <v>1085</v>
      </c>
      <c r="J96">
        <v>5.7986111111111112E-3</v>
      </c>
      <c r="K96">
        <v>1.8865740740740742E-3</v>
      </c>
    </row>
    <row r="97" spans="1:11" x14ac:dyDescent="0.3">
      <c r="A97">
        <v>12976</v>
      </c>
      <c r="B97">
        <v>23</v>
      </c>
      <c r="C97">
        <v>99130</v>
      </c>
      <c r="D97" t="s">
        <v>949</v>
      </c>
      <c r="E97" t="s">
        <v>726</v>
      </c>
      <c r="F97">
        <v>225</v>
      </c>
      <c r="G97">
        <v>44564</v>
      </c>
      <c r="H97" t="s">
        <v>1084</v>
      </c>
      <c r="I97" t="s">
        <v>1083</v>
      </c>
      <c r="J97">
        <v>1.3888888888888889E-4</v>
      </c>
      <c r="K97">
        <v>1.0416666666666667E-4</v>
      </c>
    </row>
    <row r="98" spans="1:11" x14ac:dyDescent="0.3">
      <c r="A98">
        <v>11883</v>
      </c>
      <c r="B98">
        <v>23</v>
      </c>
      <c r="C98">
        <v>232257</v>
      </c>
      <c r="D98" t="s">
        <v>949</v>
      </c>
      <c r="E98" t="s">
        <v>606</v>
      </c>
      <c r="F98">
        <v>230</v>
      </c>
      <c r="G98">
        <v>44564</v>
      </c>
      <c r="H98" t="s">
        <v>1082</v>
      </c>
      <c r="I98" t="s">
        <v>1081</v>
      </c>
      <c r="J98">
        <v>4.3287037037037035E-3</v>
      </c>
      <c r="K98">
        <v>2.8935185185185188E-3</v>
      </c>
    </row>
    <row r="99" spans="1:11" x14ac:dyDescent="0.3">
      <c r="A99">
        <v>4255</v>
      </c>
      <c r="B99">
        <v>23</v>
      </c>
      <c r="C99">
        <v>222338</v>
      </c>
      <c r="D99" t="s">
        <v>949</v>
      </c>
      <c r="E99" t="s">
        <v>140</v>
      </c>
      <c r="F99">
        <v>250</v>
      </c>
      <c r="G99">
        <v>44564</v>
      </c>
      <c r="H99" t="s">
        <v>1080</v>
      </c>
      <c r="I99" t="s">
        <v>1079</v>
      </c>
      <c r="J99">
        <v>2.0023148148148148E-3</v>
      </c>
      <c r="K99">
        <v>5.9027777777777776E-3</v>
      </c>
    </row>
    <row r="100" spans="1:11" x14ac:dyDescent="0.3">
      <c r="A100">
        <v>13225</v>
      </c>
      <c r="B100">
        <v>23</v>
      </c>
      <c r="C100">
        <v>231079</v>
      </c>
      <c r="D100" t="s">
        <v>1078</v>
      </c>
      <c r="E100" t="s">
        <v>738</v>
      </c>
      <c r="F100">
        <v>270</v>
      </c>
      <c r="G100">
        <v>44564</v>
      </c>
      <c r="H100" t="s">
        <v>1077</v>
      </c>
      <c r="I100" t="s">
        <v>1076</v>
      </c>
      <c r="J100">
        <v>3.3333333333333335E-3</v>
      </c>
      <c r="K100">
        <v>4.5254629629629629E-3</v>
      </c>
    </row>
    <row r="101" spans="1:11" x14ac:dyDescent="0.3">
      <c r="A101">
        <v>13614</v>
      </c>
      <c r="B101">
        <v>23</v>
      </c>
      <c r="C101">
        <v>99103</v>
      </c>
      <c r="D101" t="s">
        <v>1075</v>
      </c>
      <c r="E101" t="s">
        <v>752</v>
      </c>
      <c r="F101">
        <v>290</v>
      </c>
      <c r="G101">
        <v>44564</v>
      </c>
      <c r="H101" t="s">
        <v>964</v>
      </c>
      <c r="I101" t="s">
        <v>1074</v>
      </c>
      <c r="J101">
        <v>1.5046296296296297E-4</v>
      </c>
      <c r="K101">
        <v>6.9444444444444444E-5</v>
      </c>
    </row>
    <row r="102" spans="1:11" x14ac:dyDescent="0.3">
      <c r="A102">
        <v>11675</v>
      </c>
      <c r="B102">
        <v>32</v>
      </c>
      <c r="C102">
        <v>232158</v>
      </c>
      <c r="D102" t="s">
        <v>949</v>
      </c>
      <c r="E102" t="s">
        <v>595</v>
      </c>
      <c r="F102">
        <v>1</v>
      </c>
      <c r="G102">
        <v>44564</v>
      </c>
      <c r="H102" t="s">
        <v>1073</v>
      </c>
      <c r="I102" t="s">
        <v>1072</v>
      </c>
      <c r="J102">
        <v>1.1875000000000002E-2</v>
      </c>
      <c r="K102">
        <v>0</v>
      </c>
    </row>
    <row r="103" spans="1:11" x14ac:dyDescent="0.3">
      <c r="A103">
        <v>13620</v>
      </c>
      <c r="B103">
        <v>32</v>
      </c>
      <c r="C103">
        <v>99103</v>
      </c>
      <c r="D103" t="s">
        <v>1071</v>
      </c>
      <c r="E103" t="s">
        <v>754</v>
      </c>
      <c r="F103">
        <v>2</v>
      </c>
      <c r="G103">
        <v>44564</v>
      </c>
      <c r="H103" t="s">
        <v>1070</v>
      </c>
      <c r="I103" t="s">
        <v>1069</v>
      </c>
      <c r="J103">
        <v>4.155092592592593E-3</v>
      </c>
      <c r="K103">
        <v>5.347222222222222E-3</v>
      </c>
    </row>
    <row r="104" spans="1:11" x14ac:dyDescent="0.3">
      <c r="A104">
        <v>4186</v>
      </c>
      <c r="B104">
        <v>32</v>
      </c>
      <c r="C104">
        <v>220935</v>
      </c>
      <c r="D104" t="s">
        <v>949</v>
      </c>
      <c r="E104" t="s">
        <v>112</v>
      </c>
      <c r="F104">
        <v>3</v>
      </c>
      <c r="G104">
        <v>44564</v>
      </c>
      <c r="H104" t="s">
        <v>1068</v>
      </c>
      <c r="I104" t="s">
        <v>1067</v>
      </c>
      <c r="J104">
        <v>2.4652777777777776E-3</v>
      </c>
      <c r="K104">
        <v>2.8009259259259259E-3</v>
      </c>
    </row>
    <row r="105" spans="1:11" x14ac:dyDescent="0.3">
      <c r="A105">
        <v>4413</v>
      </c>
      <c r="B105">
        <v>32</v>
      </c>
      <c r="C105">
        <v>225815</v>
      </c>
      <c r="D105" t="s">
        <v>949</v>
      </c>
      <c r="E105" t="s">
        <v>193</v>
      </c>
      <c r="F105">
        <v>4</v>
      </c>
      <c r="G105">
        <v>44564</v>
      </c>
      <c r="H105">
        <v>0.29214120370370372</v>
      </c>
      <c r="I105" t="s">
        <v>1066</v>
      </c>
      <c r="J105">
        <f>I105-H105</f>
        <v>5.6342592592592611E-2</v>
      </c>
      <c r="K105">
        <f>H105-I104</f>
        <v>2.8807870370370359E-2</v>
      </c>
    </row>
    <row r="106" spans="1:11" x14ac:dyDescent="0.3">
      <c r="A106">
        <v>4412</v>
      </c>
      <c r="B106">
        <v>32</v>
      </c>
      <c r="C106">
        <v>225814</v>
      </c>
      <c r="D106" t="s">
        <v>949</v>
      </c>
      <c r="E106" t="s">
        <v>192</v>
      </c>
      <c r="F106">
        <v>5</v>
      </c>
      <c r="G106">
        <v>44564</v>
      </c>
      <c r="H106" t="s">
        <v>1065</v>
      </c>
      <c r="I106" t="s">
        <v>1064</v>
      </c>
      <c r="J106">
        <v>5.7870370370370366E-5</v>
      </c>
      <c r="K106">
        <v>6.9444444444444444E-5</v>
      </c>
    </row>
    <row r="107" spans="1:11" x14ac:dyDescent="0.3">
      <c r="A107">
        <v>13943</v>
      </c>
      <c r="B107">
        <v>32</v>
      </c>
      <c r="C107">
        <v>232989</v>
      </c>
      <c r="D107" t="s">
        <v>949</v>
      </c>
      <c r="E107" t="s">
        <v>773</v>
      </c>
      <c r="F107">
        <v>6</v>
      </c>
      <c r="G107">
        <v>44564</v>
      </c>
      <c r="H107" t="s">
        <v>1063</v>
      </c>
      <c r="I107" t="s">
        <v>1062</v>
      </c>
      <c r="J107">
        <v>2.4421296296296296E-3</v>
      </c>
      <c r="K107">
        <v>5.9953703703703697E-3</v>
      </c>
    </row>
    <row r="108" spans="1:11" x14ac:dyDescent="0.3">
      <c r="A108">
        <v>4457</v>
      </c>
      <c r="B108">
        <v>32</v>
      </c>
      <c r="C108">
        <v>226493</v>
      </c>
      <c r="D108" t="s">
        <v>949</v>
      </c>
      <c r="E108" t="s">
        <v>211</v>
      </c>
      <c r="F108">
        <v>9</v>
      </c>
      <c r="G108">
        <v>44564</v>
      </c>
      <c r="H108" t="s">
        <v>1061</v>
      </c>
      <c r="I108" t="s">
        <v>1060</v>
      </c>
      <c r="J108">
        <v>5.37037037037037E-3</v>
      </c>
      <c r="K108">
        <v>6.3888888888888884E-3</v>
      </c>
    </row>
    <row r="109" spans="1:11" x14ac:dyDescent="0.3">
      <c r="A109">
        <v>9442</v>
      </c>
      <c r="B109">
        <v>32</v>
      </c>
      <c r="C109">
        <v>231079</v>
      </c>
      <c r="D109" t="s">
        <v>1059</v>
      </c>
      <c r="E109" t="s">
        <v>1058</v>
      </c>
      <c r="F109">
        <v>10</v>
      </c>
      <c r="G109">
        <v>44564</v>
      </c>
      <c r="H109" t="s">
        <v>1057</v>
      </c>
      <c r="I109" t="s">
        <v>1056</v>
      </c>
      <c r="J109">
        <v>8.564814814814815E-3</v>
      </c>
      <c r="K109">
        <v>1.8287037037037037E-3</v>
      </c>
    </row>
    <row r="110" spans="1:11" x14ac:dyDescent="0.3">
      <c r="A110">
        <v>11373</v>
      </c>
      <c r="B110">
        <v>32</v>
      </c>
      <c r="C110">
        <v>231079</v>
      </c>
      <c r="D110" t="s">
        <v>1055</v>
      </c>
      <c r="E110" t="s">
        <v>584</v>
      </c>
      <c r="F110">
        <v>11</v>
      </c>
      <c r="G110">
        <v>44564</v>
      </c>
      <c r="H110" t="s">
        <v>1054</v>
      </c>
      <c r="I110" t="s">
        <v>1053</v>
      </c>
      <c r="J110">
        <v>8.2754629629629619E-3</v>
      </c>
      <c r="K110">
        <v>6.9444444444444444E-5</v>
      </c>
    </row>
    <row r="111" spans="1:11" x14ac:dyDescent="0.3">
      <c r="A111">
        <v>8633</v>
      </c>
      <c r="B111">
        <v>32</v>
      </c>
      <c r="C111">
        <v>229839</v>
      </c>
      <c r="D111" t="s">
        <v>949</v>
      </c>
      <c r="E111" t="s">
        <v>440</v>
      </c>
      <c r="F111">
        <v>15</v>
      </c>
      <c r="G111">
        <v>44564</v>
      </c>
      <c r="H111" t="s">
        <v>1052</v>
      </c>
      <c r="I111" t="s">
        <v>1051</v>
      </c>
      <c r="J111">
        <v>1.2141203703703704E-2</v>
      </c>
      <c r="K111">
        <v>1.3877314814814815E-2</v>
      </c>
    </row>
    <row r="112" spans="1:11" x14ac:dyDescent="0.3">
      <c r="A112">
        <v>4692</v>
      </c>
      <c r="B112">
        <v>32</v>
      </c>
      <c r="C112">
        <v>228976</v>
      </c>
      <c r="D112" t="s">
        <v>949</v>
      </c>
      <c r="E112" t="s">
        <v>293</v>
      </c>
      <c r="F112">
        <v>20</v>
      </c>
      <c r="G112">
        <v>44564</v>
      </c>
      <c r="H112" t="s">
        <v>1050</v>
      </c>
      <c r="I112" t="s">
        <v>1049</v>
      </c>
      <c r="J112">
        <v>7.3263888888888892E-3</v>
      </c>
      <c r="K112">
        <v>4.7337962962962958E-3</v>
      </c>
    </row>
    <row r="113" spans="1:11" x14ac:dyDescent="0.3">
      <c r="A113">
        <v>9307</v>
      </c>
      <c r="B113">
        <v>32</v>
      </c>
      <c r="C113">
        <v>230461</v>
      </c>
      <c r="D113" t="s">
        <v>949</v>
      </c>
      <c r="E113" t="s">
        <v>473</v>
      </c>
      <c r="F113">
        <v>30</v>
      </c>
      <c r="G113">
        <v>44564</v>
      </c>
      <c r="H113" t="s">
        <v>1048</v>
      </c>
      <c r="I113" t="s">
        <v>1047</v>
      </c>
      <c r="J113">
        <v>1.2129629629629629E-2</v>
      </c>
      <c r="K113">
        <v>2.0486111111111113E-3</v>
      </c>
    </row>
    <row r="114" spans="1:11" x14ac:dyDescent="0.3">
      <c r="A114">
        <v>4448</v>
      </c>
      <c r="B114">
        <v>32</v>
      </c>
      <c r="C114">
        <v>226300</v>
      </c>
      <c r="D114" t="s">
        <v>949</v>
      </c>
      <c r="E114" t="s">
        <v>208</v>
      </c>
      <c r="F114">
        <v>30</v>
      </c>
      <c r="G114">
        <v>44564</v>
      </c>
      <c r="H114" t="s">
        <v>1046</v>
      </c>
      <c r="I114" t="s">
        <v>1045</v>
      </c>
      <c r="J114">
        <v>3.8541666666666668E-3</v>
      </c>
      <c r="K114">
        <v>1.0532407407407407E-2</v>
      </c>
    </row>
    <row r="115" spans="1:11" x14ac:dyDescent="0.3">
      <c r="A115">
        <v>14286</v>
      </c>
      <c r="B115">
        <v>32</v>
      </c>
      <c r="C115">
        <v>233138</v>
      </c>
      <c r="D115" t="s">
        <v>949</v>
      </c>
      <c r="E115" t="s">
        <v>804</v>
      </c>
      <c r="F115">
        <v>48</v>
      </c>
      <c r="G115">
        <v>44564</v>
      </c>
      <c r="H115" t="s">
        <v>1044</v>
      </c>
      <c r="I115" t="s">
        <v>1043</v>
      </c>
      <c r="J115">
        <v>1.091435185185185E-2</v>
      </c>
      <c r="K115">
        <v>1.9861111111111111E-2</v>
      </c>
    </row>
    <row r="116" spans="1:11" x14ac:dyDescent="0.3">
      <c r="A116">
        <v>4482</v>
      </c>
      <c r="B116">
        <v>32</v>
      </c>
      <c r="C116">
        <v>226788</v>
      </c>
      <c r="D116" t="s">
        <v>949</v>
      </c>
      <c r="E116" t="s">
        <v>221</v>
      </c>
      <c r="F116">
        <v>63</v>
      </c>
      <c r="G116">
        <v>44564</v>
      </c>
      <c r="H116" t="s">
        <v>1042</v>
      </c>
      <c r="I116" t="s">
        <v>1041</v>
      </c>
      <c r="J116">
        <v>3.6342592592592594E-3</v>
      </c>
      <c r="K116">
        <v>1.5289351851851851E-2</v>
      </c>
    </row>
    <row r="117" spans="1:11" x14ac:dyDescent="0.3">
      <c r="A117">
        <v>4060</v>
      </c>
      <c r="B117">
        <v>32</v>
      </c>
      <c r="C117">
        <v>217634</v>
      </c>
      <c r="D117" t="s">
        <v>949</v>
      </c>
      <c r="E117" t="s">
        <v>67</v>
      </c>
      <c r="F117">
        <v>64</v>
      </c>
      <c r="G117">
        <v>44564</v>
      </c>
      <c r="H117" t="s">
        <v>1040</v>
      </c>
      <c r="I117" t="s">
        <v>1039</v>
      </c>
      <c r="J117">
        <v>1.4930555555555556E-3</v>
      </c>
      <c r="K117">
        <v>1.1226851851851851E-3</v>
      </c>
    </row>
    <row r="118" spans="1:11" x14ac:dyDescent="0.3">
      <c r="A118">
        <v>4819</v>
      </c>
      <c r="B118">
        <v>32</v>
      </c>
      <c r="C118">
        <v>229521</v>
      </c>
      <c r="D118" t="s">
        <v>949</v>
      </c>
      <c r="E118" t="s">
        <v>352</v>
      </c>
      <c r="F118">
        <v>65</v>
      </c>
      <c r="G118">
        <v>44564</v>
      </c>
      <c r="H118" t="s">
        <v>1038</v>
      </c>
      <c r="I118" t="s">
        <v>1037</v>
      </c>
      <c r="J118">
        <v>1.5046296296296297E-4</v>
      </c>
      <c r="K118">
        <v>1.3935185185185184E-2</v>
      </c>
    </row>
    <row r="119" spans="1:11" x14ac:dyDescent="0.3">
      <c r="A119">
        <v>12572</v>
      </c>
      <c r="B119">
        <v>32</v>
      </c>
      <c r="C119">
        <v>232629</v>
      </c>
      <c r="D119" t="s">
        <v>949</v>
      </c>
      <c r="E119" t="s">
        <v>692</v>
      </c>
      <c r="F119">
        <v>70</v>
      </c>
      <c r="G119">
        <v>44564</v>
      </c>
      <c r="H119" t="s">
        <v>1036</v>
      </c>
      <c r="I119" t="s">
        <v>1035</v>
      </c>
      <c r="J119">
        <v>1.4189814814814815E-2</v>
      </c>
      <c r="K119">
        <v>5.138888888888889E-3</v>
      </c>
    </row>
    <row r="120" spans="1:11" x14ac:dyDescent="0.3">
      <c r="A120">
        <v>4367</v>
      </c>
      <c r="B120">
        <v>32</v>
      </c>
      <c r="C120">
        <v>224423</v>
      </c>
      <c r="D120" t="s">
        <v>949</v>
      </c>
      <c r="E120" t="s">
        <v>182</v>
      </c>
      <c r="F120">
        <v>90</v>
      </c>
      <c r="G120">
        <v>44564</v>
      </c>
      <c r="H120" t="s">
        <v>1034</v>
      </c>
      <c r="I120" t="s">
        <v>1033</v>
      </c>
      <c r="J120">
        <v>7.69675925925926E-3</v>
      </c>
      <c r="K120">
        <v>6.4236111111111117E-3</v>
      </c>
    </row>
    <row r="121" spans="1:11" x14ac:dyDescent="0.3">
      <c r="A121">
        <v>3968</v>
      </c>
      <c r="B121">
        <v>32</v>
      </c>
      <c r="C121">
        <v>210625</v>
      </c>
      <c r="D121" t="s">
        <v>949</v>
      </c>
      <c r="E121" t="s">
        <v>29</v>
      </c>
      <c r="F121">
        <v>95</v>
      </c>
      <c r="G121">
        <v>44564</v>
      </c>
      <c r="H121" t="s">
        <v>1032</v>
      </c>
      <c r="I121" t="s">
        <v>1031</v>
      </c>
      <c r="J121">
        <v>5.4050925925925924E-3</v>
      </c>
      <c r="K121">
        <v>1.7824074074074072E-3</v>
      </c>
    </row>
    <row r="122" spans="1:11" x14ac:dyDescent="0.3">
      <c r="A122">
        <v>9404</v>
      </c>
      <c r="B122">
        <v>32</v>
      </c>
      <c r="C122">
        <v>99051</v>
      </c>
      <c r="D122" t="s">
        <v>1028</v>
      </c>
      <c r="E122" t="s">
        <v>476</v>
      </c>
      <c r="F122">
        <v>100</v>
      </c>
      <c r="G122">
        <v>44564</v>
      </c>
      <c r="H122" t="s">
        <v>1030</v>
      </c>
      <c r="I122" t="s">
        <v>1029</v>
      </c>
      <c r="J122">
        <v>5.6134259259259271E-3</v>
      </c>
      <c r="K122">
        <v>2.5115740740740741E-3</v>
      </c>
    </row>
    <row r="123" spans="1:11" x14ac:dyDescent="0.3">
      <c r="A123">
        <v>9404</v>
      </c>
      <c r="B123">
        <v>32</v>
      </c>
      <c r="C123">
        <v>99051</v>
      </c>
      <c r="D123" t="s">
        <v>1028</v>
      </c>
      <c r="E123" t="s">
        <v>476</v>
      </c>
      <c r="F123">
        <v>100</v>
      </c>
      <c r="G123">
        <v>44564</v>
      </c>
      <c r="H123" t="s">
        <v>1027</v>
      </c>
      <c r="I123" t="s">
        <v>1026</v>
      </c>
      <c r="J123">
        <v>1.0416666666666667E-4</v>
      </c>
      <c r="K123">
        <v>6.9444444444444444E-5</v>
      </c>
    </row>
    <row r="124" spans="1:11" x14ac:dyDescent="0.3">
      <c r="A124">
        <v>4589</v>
      </c>
      <c r="B124">
        <v>32</v>
      </c>
      <c r="C124">
        <v>228162</v>
      </c>
      <c r="D124" t="s">
        <v>949</v>
      </c>
      <c r="E124" t="s">
        <v>253</v>
      </c>
      <c r="F124">
        <v>110</v>
      </c>
      <c r="G124">
        <v>44564</v>
      </c>
      <c r="H124" t="s">
        <v>1025</v>
      </c>
      <c r="I124" t="s">
        <v>1024</v>
      </c>
      <c r="J124">
        <v>2.199074074074074E-4</v>
      </c>
      <c r="K124">
        <v>7.3263888888888892E-3</v>
      </c>
    </row>
    <row r="125" spans="1:11" x14ac:dyDescent="0.3">
      <c r="A125">
        <v>12461</v>
      </c>
      <c r="B125">
        <v>32</v>
      </c>
      <c r="C125">
        <v>232564</v>
      </c>
      <c r="D125" t="s">
        <v>949</v>
      </c>
      <c r="E125" t="s">
        <v>674</v>
      </c>
      <c r="F125">
        <v>115</v>
      </c>
      <c r="G125">
        <v>44564</v>
      </c>
      <c r="H125" t="s">
        <v>1023</v>
      </c>
      <c r="I125" t="s">
        <v>1022</v>
      </c>
      <c r="J125">
        <v>1.6203703703703703E-4</v>
      </c>
      <c r="K125">
        <v>9.9421296296296289E-3</v>
      </c>
    </row>
    <row r="126" spans="1:11" x14ac:dyDescent="0.3">
      <c r="A126">
        <v>11827</v>
      </c>
      <c r="B126">
        <v>32</v>
      </c>
      <c r="C126">
        <v>232225</v>
      </c>
      <c r="D126" t="s">
        <v>949</v>
      </c>
      <c r="E126" t="s">
        <v>602</v>
      </c>
      <c r="F126">
        <v>118</v>
      </c>
      <c r="G126">
        <v>44564</v>
      </c>
      <c r="H126" t="s">
        <v>1021</v>
      </c>
      <c r="I126" t="s">
        <v>1020</v>
      </c>
      <c r="J126">
        <v>5.6134259259259271E-3</v>
      </c>
      <c r="K126">
        <v>1.8518518518518517E-3</v>
      </c>
    </row>
    <row r="127" spans="1:11" x14ac:dyDescent="0.3">
      <c r="A127">
        <v>3929</v>
      </c>
      <c r="B127">
        <v>32</v>
      </c>
      <c r="C127">
        <v>208042</v>
      </c>
      <c r="D127" t="s">
        <v>949</v>
      </c>
      <c r="E127" t="s">
        <v>15</v>
      </c>
      <c r="F127">
        <v>120</v>
      </c>
      <c r="G127">
        <v>44564</v>
      </c>
      <c r="H127" t="s">
        <v>1019</v>
      </c>
      <c r="I127" t="s">
        <v>1018</v>
      </c>
      <c r="J127">
        <v>1.5763888888888886E-2</v>
      </c>
      <c r="K127">
        <v>2.199074074074074E-4</v>
      </c>
    </row>
    <row r="128" spans="1:11" x14ac:dyDescent="0.3">
      <c r="A128">
        <v>3924</v>
      </c>
      <c r="B128">
        <v>32</v>
      </c>
      <c r="C128">
        <v>99087</v>
      </c>
      <c r="D128" t="s">
        <v>949</v>
      </c>
      <c r="E128" t="s">
        <v>12</v>
      </c>
      <c r="F128">
        <v>121</v>
      </c>
      <c r="G128">
        <v>44564</v>
      </c>
      <c r="H128" t="s">
        <v>1017</v>
      </c>
      <c r="I128" t="s">
        <v>1016</v>
      </c>
      <c r="J128">
        <v>6.5509259259259262E-3</v>
      </c>
      <c r="K128">
        <v>2.0486111111111113E-3</v>
      </c>
    </row>
    <row r="129" spans="1:11" x14ac:dyDescent="0.3">
      <c r="A129">
        <v>9463</v>
      </c>
      <c r="B129">
        <v>32</v>
      </c>
      <c r="C129">
        <v>230604</v>
      </c>
      <c r="D129" t="s">
        <v>949</v>
      </c>
      <c r="E129" t="s">
        <v>481</v>
      </c>
      <c r="F129">
        <v>125</v>
      </c>
      <c r="G129">
        <v>44564</v>
      </c>
      <c r="H129" t="s">
        <v>1015</v>
      </c>
      <c r="I129" t="s">
        <v>1014</v>
      </c>
      <c r="J129">
        <v>1.0381944444444444E-2</v>
      </c>
      <c r="K129">
        <v>2.0370370370370373E-3</v>
      </c>
    </row>
    <row r="130" spans="1:11" x14ac:dyDescent="0.3">
      <c r="A130">
        <v>4287</v>
      </c>
      <c r="B130">
        <v>32</v>
      </c>
      <c r="C130">
        <v>233508</v>
      </c>
      <c r="D130" t="s">
        <v>949</v>
      </c>
      <c r="E130" t="s">
        <v>154</v>
      </c>
      <c r="F130">
        <v>130</v>
      </c>
      <c r="G130">
        <v>44564</v>
      </c>
      <c r="H130" t="s">
        <v>1013</v>
      </c>
      <c r="I130" t="s">
        <v>1012</v>
      </c>
      <c r="J130">
        <v>1.5046296296296297E-4</v>
      </c>
      <c r="K130">
        <v>1.7361111111111112E-4</v>
      </c>
    </row>
    <row r="131" spans="1:11" x14ac:dyDescent="0.3">
      <c r="A131">
        <v>4067</v>
      </c>
      <c r="B131">
        <v>32</v>
      </c>
      <c r="C131">
        <v>218119</v>
      </c>
      <c r="D131" t="s">
        <v>949</v>
      </c>
      <c r="E131" t="s">
        <v>71</v>
      </c>
      <c r="F131">
        <v>135</v>
      </c>
      <c r="G131">
        <v>44564</v>
      </c>
      <c r="H131" t="s">
        <v>1011</v>
      </c>
      <c r="I131" t="s">
        <v>1010</v>
      </c>
      <c r="J131">
        <v>3.5416666666666665E-3</v>
      </c>
      <c r="K131">
        <v>1.7013888888888892E-3</v>
      </c>
    </row>
    <row r="132" spans="1:11" x14ac:dyDescent="0.3">
      <c r="A132">
        <v>4561</v>
      </c>
      <c r="B132">
        <v>32</v>
      </c>
      <c r="C132">
        <v>227803</v>
      </c>
      <c r="D132" t="s">
        <v>949</v>
      </c>
      <c r="E132" t="s">
        <v>246</v>
      </c>
      <c r="F132">
        <v>136</v>
      </c>
      <c r="G132">
        <v>44564</v>
      </c>
      <c r="H132" t="s">
        <v>1009</v>
      </c>
      <c r="I132" t="s">
        <v>1008</v>
      </c>
      <c r="J132">
        <v>1.4351851851851854E-3</v>
      </c>
      <c r="K132">
        <v>2.7777777777777779E-3</v>
      </c>
    </row>
    <row r="133" spans="1:11" x14ac:dyDescent="0.3">
      <c r="A133">
        <v>8548</v>
      </c>
      <c r="B133">
        <v>32</v>
      </c>
      <c r="C133">
        <v>99031</v>
      </c>
      <c r="D133" t="s">
        <v>1007</v>
      </c>
      <c r="E133" t="s">
        <v>427</v>
      </c>
      <c r="F133">
        <v>165</v>
      </c>
      <c r="G133">
        <v>44564</v>
      </c>
      <c r="H133" t="s">
        <v>1006</v>
      </c>
      <c r="I133" t="s">
        <v>1005</v>
      </c>
      <c r="J133">
        <v>1.5972222222222221E-3</v>
      </c>
      <c r="K133">
        <v>2.3148148148148146E-4</v>
      </c>
    </row>
    <row r="134" spans="1:11" x14ac:dyDescent="0.3">
      <c r="A134">
        <v>8306</v>
      </c>
      <c r="B134">
        <v>32</v>
      </c>
      <c r="C134">
        <v>229666</v>
      </c>
      <c r="D134" t="s">
        <v>949</v>
      </c>
      <c r="E134" t="s">
        <v>383</v>
      </c>
      <c r="F134">
        <v>170</v>
      </c>
      <c r="G134">
        <v>44564</v>
      </c>
      <c r="H134" t="s">
        <v>1004</v>
      </c>
      <c r="I134" t="s">
        <v>1003</v>
      </c>
      <c r="J134">
        <v>1.5046296296296297E-4</v>
      </c>
      <c r="K134">
        <v>1.064814814814815E-2</v>
      </c>
    </row>
    <row r="135" spans="1:11" x14ac:dyDescent="0.3">
      <c r="A135">
        <v>4538</v>
      </c>
      <c r="B135">
        <v>32</v>
      </c>
      <c r="C135">
        <v>227636</v>
      </c>
      <c r="D135" t="s">
        <v>949</v>
      </c>
      <c r="E135" t="s">
        <v>244</v>
      </c>
      <c r="F135">
        <v>9999</v>
      </c>
      <c r="G135">
        <v>44564</v>
      </c>
      <c r="H135" t="s">
        <v>1002</v>
      </c>
      <c r="I135" t="s">
        <v>1001</v>
      </c>
      <c r="J135">
        <v>1.4699074074074074E-3</v>
      </c>
      <c r="K135">
        <v>2.8356481481481479E-3</v>
      </c>
    </row>
    <row r="136" spans="1:11" x14ac:dyDescent="0.3">
      <c r="A136">
        <v>4613</v>
      </c>
      <c r="B136">
        <v>35</v>
      </c>
      <c r="C136">
        <v>299010</v>
      </c>
      <c r="D136" t="s">
        <v>1000</v>
      </c>
      <c r="E136" t="s">
        <v>261</v>
      </c>
      <c r="F136">
        <v>11</v>
      </c>
      <c r="G136">
        <v>44564</v>
      </c>
      <c r="H136" t="s">
        <v>3624</v>
      </c>
      <c r="I136" t="s">
        <v>3624</v>
      </c>
      <c r="J136">
        <v>0</v>
      </c>
      <c r="K136">
        <v>0</v>
      </c>
    </row>
    <row r="137" spans="1:11" x14ac:dyDescent="0.3">
      <c r="A137">
        <v>4458</v>
      </c>
      <c r="B137">
        <v>35</v>
      </c>
      <c r="C137">
        <v>299010</v>
      </c>
      <c r="D137" t="s">
        <v>999</v>
      </c>
      <c r="E137" t="s">
        <v>212</v>
      </c>
      <c r="F137">
        <v>15</v>
      </c>
      <c r="G137">
        <v>44564</v>
      </c>
      <c r="H137" t="s">
        <v>3624</v>
      </c>
      <c r="I137" t="s">
        <v>3624</v>
      </c>
      <c r="J137">
        <v>0</v>
      </c>
      <c r="K137"/>
    </row>
    <row r="138" spans="1:11" x14ac:dyDescent="0.3">
      <c r="A138">
        <v>4458</v>
      </c>
      <c r="B138">
        <v>35</v>
      </c>
      <c r="C138">
        <v>299010</v>
      </c>
      <c r="D138" t="s">
        <v>999</v>
      </c>
      <c r="E138" t="s">
        <v>212</v>
      </c>
      <c r="F138">
        <v>15</v>
      </c>
      <c r="G138">
        <v>44564</v>
      </c>
      <c r="H138" t="s">
        <v>3624</v>
      </c>
      <c r="I138" t="s">
        <v>3624</v>
      </c>
      <c r="J138">
        <v>0</v>
      </c>
      <c r="K138"/>
    </row>
    <row r="139" spans="1:11" x14ac:dyDescent="0.3">
      <c r="A139">
        <v>4870</v>
      </c>
      <c r="B139">
        <v>35</v>
      </c>
      <c r="C139">
        <v>299010</v>
      </c>
      <c r="D139" t="s">
        <v>998</v>
      </c>
      <c r="E139" t="s">
        <v>372</v>
      </c>
      <c r="F139">
        <v>9999</v>
      </c>
      <c r="G139">
        <v>44564</v>
      </c>
      <c r="H139" t="s">
        <v>997</v>
      </c>
      <c r="I139" t="s">
        <v>996</v>
      </c>
      <c r="J139">
        <v>2.3148148148148146E-4</v>
      </c>
      <c r="K139"/>
    </row>
    <row r="140" spans="1:11" x14ac:dyDescent="0.3">
      <c r="A140">
        <v>4709</v>
      </c>
      <c r="B140">
        <v>38</v>
      </c>
      <c r="C140">
        <v>229100</v>
      </c>
      <c r="D140" t="s">
        <v>949</v>
      </c>
      <c r="E140" t="s">
        <v>298</v>
      </c>
      <c r="F140">
        <v>1</v>
      </c>
      <c r="G140">
        <v>44564</v>
      </c>
      <c r="H140" t="s">
        <v>995</v>
      </c>
      <c r="I140" t="s">
        <v>994</v>
      </c>
      <c r="J140">
        <v>2.4305555555555552E-4</v>
      </c>
      <c r="K140">
        <v>8.1018518518518516E-5</v>
      </c>
    </row>
    <row r="141" spans="1:11" x14ac:dyDescent="0.3">
      <c r="A141">
        <v>8492</v>
      </c>
      <c r="B141">
        <v>38</v>
      </c>
      <c r="C141">
        <v>99031</v>
      </c>
      <c r="D141" t="s">
        <v>993</v>
      </c>
      <c r="E141" t="s">
        <v>409</v>
      </c>
      <c r="F141">
        <v>4</v>
      </c>
      <c r="G141">
        <v>44564</v>
      </c>
      <c r="H141" t="s">
        <v>992</v>
      </c>
      <c r="I141" t="s">
        <v>991</v>
      </c>
      <c r="J141">
        <v>3.3564814814814812E-4</v>
      </c>
      <c r="K141">
        <v>3.4722222222222222E-5</v>
      </c>
    </row>
    <row r="142" spans="1:11" x14ac:dyDescent="0.3">
      <c r="A142">
        <v>9237</v>
      </c>
      <c r="B142">
        <v>38</v>
      </c>
      <c r="C142">
        <v>230398</v>
      </c>
      <c r="D142" t="s">
        <v>949</v>
      </c>
      <c r="E142" t="s">
        <v>469</v>
      </c>
      <c r="F142">
        <v>5</v>
      </c>
      <c r="G142">
        <v>44564</v>
      </c>
      <c r="H142" t="s">
        <v>990</v>
      </c>
      <c r="I142" t="s">
        <v>989</v>
      </c>
      <c r="J142">
        <v>1.7361111111111112E-4</v>
      </c>
      <c r="K142">
        <v>2.3148148148148146E-4</v>
      </c>
    </row>
    <row r="143" spans="1:11" x14ac:dyDescent="0.3">
      <c r="A143">
        <v>4778</v>
      </c>
      <c r="B143">
        <v>38</v>
      </c>
      <c r="C143">
        <v>229322</v>
      </c>
      <c r="D143" t="s">
        <v>949</v>
      </c>
      <c r="E143" t="s">
        <v>332</v>
      </c>
      <c r="F143">
        <v>7</v>
      </c>
      <c r="G143">
        <v>44564</v>
      </c>
      <c r="H143" t="s">
        <v>988</v>
      </c>
      <c r="I143" t="s">
        <v>987</v>
      </c>
      <c r="J143">
        <v>1.1898148148148149E-2</v>
      </c>
      <c r="K143">
        <v>9.2592592592592588E-5</v>
      </c>
    </row>
    <row r="144" spans="1:11" x14ac:dyDescent="0.3">
      <c r="A144">
        <v>4787</v>
      </c>
      <c r="B144">
        <v>38</v>
      </c>
      <c r="C144">
        <v>229331</v>
      </c>
      <c r="D144" t="s">
        <v>949</v>
      </c>
      <c r="E144" t="s">
        <v>336</v>
      </c>
      <c r="F144">
        <v>9</v>
      </c>
      <c r="G144">
        <v>44564</v>
      </c>
      <c r="H144" t="s">
        <v>986</v>
      </c>
      <c r="I144" t="s">
        <v>985</v>
      </c>
      <c r="J144">
        <v>2.1666666666666667E-2</v>
      </c>
      <c r="K144">
        <v>2.1550925925925928E-2</v>
      </c>
    </row>
    <row r="145" spans="1:11" x14ac:dyDescent="0.3">
      <c r="A145">
        <v>4453</v>
      </c>
      <c r="B145">
        <v>38</v>
      </c>
      <c r="C145">
        <v>226425</v>
      </c>
      <c r="D145" t="s">
        <v>949</v>
      </c>
      <c r="E145" t="s">
        <v>210</v>
      </c>
      <c r="F145">
        <v>10</v>
      </c>
      <c r="G145">
        <v>44564</v>
      </c>
      <c r="H145" t="s">
        <v>984</v>
      </c>
      <c r="I145" t="s">
        <v>983</v>
      </c>
      <c r="J145">
        <v>3.5879629629629629E-2</v>
      </c>
      <c r="K145">
        <v>1.1018518518518518E-2</v>
      </c>
    </row>
    <row r="146" spans="1:11" x14ac:dyDescent="0.3">
      <c r="A146">
        <v>8750</v>
      </c>
      <c r="B146">
        <v>38</v>
      </c>
      <c r="C146">
        <v>229940</v>
      </c>
      <c r="D146" t="s">
        <v>949</v>
      </c>
      <c r="E146" t="s">
        <v>447</v>
      </c>
      <c r="F146">
        <v>13</v>
      </c>
      <c r="G146">
        <v>44564</v>
      </c>
      <c r="H146" t="s">
        <v>982</v>
      </c>
      <c r="I146" t="s">
        <v>981</v>
      </c>
      <c r="J146">
        <v>6.6550925925925935E-3</v>
      </c>
      <c r="K146">
        <v>1.0416666666666667E-4</v>
      </c>
    </row>
    <row r="147" spans="1:11" x14ac:dyDescent="0.3">
      <c r="A147">
        <v>14404</v>
      </c>
      <c r="B147">
        <v>38</v>
      </c>
      <c r="C147">
        <v>233209</v>
      </c>
      <c r="D147" t="s">
        <v>949</v>
      </c>
      <c r="E147" t="s">
        <v>816</v>
      </c>
      <c r="F147">
        <v>14</v>
      </c>
      <c r="G147">
        <v>44564</v>
      </c>
      <c r="H147" t="s">
        <v>980</v>
      </c>
      <c r="I147" t="s">
        <v>979</v>
      </c>
      <c r="J147">
        <v>4.3055555555555555E-3</v>
      </c>
      <c r="K147">
        <v>2.5578703703703705E-3</v>
      </c>
    </row>
    <row r="148" spans="1:11" x14ac:dyDescent="0.3">
      <c r="A148">
        <v>4214</v>
      </c>
      <c r="B148">
        <v>38</v>
      </c>
      <c r="C148">
        <v>99062</v>
      </c>
      <c r="D148" t="s">
        <v>978</v>
      </c>
      <c r="E148" t="s">
        <v>122</v>
      </c>
      <c r="F148">
        <v>15</v>
      </c>
      <c r="G148">
        <v>44564</v>
      </c>
      <c r="H148" t="s">
        <v>977</v>
      </c>
      <c r="I148" t="s">
        <v>976</v>
      </c>
      <c r="J148">
        <v>1.3587962962962963E-2</v>
      </c>
      <c r="K148"/>
    </row>
    <row r="149" spans="1:11" x14ac:dyDescent="0.3">
      <c r="A149">
        <v>11238</v>
      </c>
      <c r="B149">
        <v>38</v>
      </c>
      <c r="C149">
        <v>231860</v>
      </c>
      <c r="D149" t="s">
        <v>949</v>
      </c>
      <c r="E149" t="s">
        <v>564</v>
      </c>
      <c r="F149">
        <v>35</v>
      </c>
      <c r="G149">
        <v>44564</v>
      </c>
      <c r="H149" t="s">
        <v>975</v>
      </c>
      <c r="I149" t="s">
        <v>974</v>
      </c>
      <c r="J149">
        <v>1.5046296296296297E-4</v>
      </c>
      <c r="K149">
        <v>8.1018518518518516E-5</v>
      </c>
    </row>
    <row r="150" spans="1:11" x14ac:dyDescent="0.3">
      <c r="A150">
        <v>12544</v>
      </c>
      <c r="B150">
        <v>38</v>
      </c>
      <c r="C150">
        <v>99035</v>
      </c>
      <c r="D150" t="s">
        <v>973</v>
      </c>
      <c r="E150" t="s">
        <v>688</v>
      </c>
      <c r="F150">
        <v>37</v>
      </c>
      <c r="G150">
        <v>44564</v>
      </c>
      <c r="H150" t="s">
        <v>972</v>
      </c>
      <c r="I150" t="s">
        <v>971</v>
      </c>
      <c r="J150">
        <v>1.7361111111111112E-4</v>
      </c>
      <c r="K150">
        <v>4.6296296296296294E-5</v>
      </c>
    </row>
    <row r="151" spans="1:11" x14ac:dyDescent="0.3">
      <c r="A151">
        <v>3941</v>
      </c>
      <c r="B151">
        <v>38</v>
      </c>
      <c r="C151">
        <v>208839</v>
      </c>
      <c r="D151" t="s">
        <v>949</v>
      </c>
      <c r="E151" t="s">
        <v>20</v>
      </c>
      <c r="F151">
        <v>38</v>
      </c>
      <c r="G151">
        <v>44564</v>
      </c>
      <c r="H151" t="s">
        <v>970</v>
      </c>
      <c r="I151" t="s">
        <v>969</v>
      </c>
      <c r="J151">
        <v>2.2233796296296297E-2</v>
      </c>
      <c r="K151">
        <v>1.2800925925925926E-2</v>
      </c>
    </row>
    <row r="152" spans="1:11" x14ac:dyDescent="0.3">
      <c r="A152">
        <v>9782</v>
      </c>
      <c r="B152">
        <v>38</v>
      </c>
      <c r="C152">
        <v>230841</v>
      </c>
      <c r="D152" t="s">
        <v>949</v>
      </c>
      <c r="E152" t="s">
        <v>494</v>
      </c>
      <c r="F152">
        <v>40</v>
      </c>
      <c r="G152">
        <v>44564</v>
      </c>
      <c r="H152" t="s">
        <v>968</v>
      </c>
      <c r="I152" t="s">
        <v>967</v>
      </c>
      <c r="J152">
        <v>3.4722222222222224E-4</v>
      </c>
      <c r="K152">
        <v>5.4259259259259257E-2</v>
      </c>
    </row>
    <row r="153" spans="1:11" x14ac:dyDescent="0.3">
      <c r="A153">
        <v>10128</v>
      </c>
      <c r="B153">
        <v>38</v>
      </c>
      <c r="C153">
        <v>231139</v>
      </c>
      <c r="D153" t="s">
        <v>949</v>
      </c>
      <c r="E153" t="s">
        <v>517</v>
      </c>
      <c r="F153">
        <v>47</v>
      </c>
      <c r="G153">
        <v>44564</v>
      </c>
      <c r="H153" t="s">
        <v>966</v>
      </c>
      <c r="I153" t="s">
        <v>965</v>
      </c>
      <c r="J153">
        <v>3.2407407407407406E-4</v>
      </c>
      <c r="K153">
        <v>4.6296296296296294E-5</v>
      </c>
    </row>
    <row r="154" spans="1:11" x14ac:dyDescent="0.3">
      <c r="A154">
        <v>14669</v>
      </c>
      <c r="B154">
        <v>38</v>
      </c>
      <c r="C154">
        <v>233485</v>
      </c>
      <c r="D154" t="s">
        <v>949</v>
      </c>
      <c r="E154" t="s">
        <v>842</v>
      </c>
      <c r="F154">
        <v>60</v>
      </c>
      <c r="G154">
        <v>44564</v>
      </c>
      <c r="H154" t="s">
        <v>964</v>
      </c>
      <c r="I154" t="s">
        <v>963</v>
      </c>
      <c r="J154">
        <v>1.9699074074074074E-2</v>
      </c>
      <c r="K154">
        <v>5.6712962962962956E-4</v>
      </c>
    </row>
    <row r="155" spans="1:11" x14ac:dyDescent="0.3">
      <c r="A155">
        <v>9810</v>
      </c>
      <c r="B155">
        <v>38</v>
      </c>
      <c r="C155">
        <v>99031</v>
      </c>
      <c r="D155" t="s">
        <v>962</v>
      </c>
      <c r="E155" t="s">
        <v>495</v>
      </c>
      <c r="F155">
        <v>70</v>
      </c>
      <c r="G155">
        <v>44564</v>
      </c>
      <c r="H155" t="s">
        <v>961</v>
      </c>
      <c r="I155" t="s">
        <v>960</v>
      </c>
      <c r="J155">
        <v>2.4918981481481483E-2</v>
      </c>
      <c r="K155">
        <v>7.743055555555556E-3</v>
      </c>
    </row>
    <row r="156" spans="1:11" x14ac:dyDescent="0.3">
      <c r="A156">
        <v>4686</v>
      </c>
      <c r="B156">
        <v>38</v>
      </c>
      <c r="C156">
        <v>228928</v>
      </c>
      <c r="D156" t="s">
        <v>949</v>
      </c>
      <c r="E156" t="s">
        <v>291</v>
      </c>
      <c r="F156">
        <v>95</v>
      </c>
      <c r="G156">
        <v>44564</v>
      </c>
      <c r="H156" t="s">
        <v>959</v>
      </c>
      <c r="I156" t="s">
        <v>958</v>
      </c>
      <c r="J156">
        <v>4.8611111111111104E-4</v>
      </c>
      <c r="K156">
        <v>2.5057870370370373E-2</v>
      </c>
    </row>
    <row r="157" spans="1:11" x14ac:dyDescent="0.3">
      <c r="A157">
        <v>4789</v>
      </c>
      <c r="B157">
        <v>38</v>
      </c>
      <c r="C157">
        <v>229333</v>
      </c>
      <c r="D157" t="s">
        <v>949</v>
      </c>
      <c r="E157" t="s">
        <v>338</v>
      </c>
      <c r="F157">
        <v>97</v>
      </c>
      <c r="G157">
        <v>44564</v>
      </c>
      <c r="H157" t="s">
        <v>957</v>
      </c>
      <c r="I157" t="s">
        <v>956</v>
      </c>
      <c r="J157">
        <v>1.6203703703703703E-4</v>
      </c>
      <c r="K157">
        <v>5.7870370370370366E-5</v>
      </c>
    </row>
    <row r="158" spans="1:11" x14ac:dyDescent="0.3">
      <c r="A158">
        <v>4349</v>
      </c>
      <c r="B158">
        <v>38</v>
      </c>
      <c r="C158">
        <v>224313</v>
      </c>
      <c r="D158" t="s">
        <v>949</v>
      </c>
      <c r="E158" t="s">
        <v>174</v>
      </c>
      <c r="F158">
        <v>100</v>
      </c>
      <c r="G158">
        <v>44564</v>
      </c>
      <c r="H158" t="s">
        <v>955</v>
      </c>
      <c r="I158" t="s">
        <v>954</v>
      </c>
      <c r="J158">
        <v>9.5949074074074079E-3</v>
      </c>
      <c r="K158">
        <v>1.0474537037037037E-2</v>
      </c>
    </row>
    <row r="159" spans="1:11" x14ac:dyDescent="0.3">
      <c r="A159">
        <v>15733</v>
      </c>
      <c r="B159">
        <v>54</v>
      </c>
      <c r="C159">
        <v>633488</v>
      </c>
      <c r="D159" t="s">
        <v>953</v>
      </c>
      <c r="E159" t="s">
        <v>893</v>
      </c>
      <c r="F159">
        <v>1</v>
      </c>
      <c r="G159">
        <v>44564</v>
      </c>
      <c r="H159" t="s">
        <v>3624</v>
      </c>
      <c r="I159" t="s">
        <v>3624</v>
      </c>
      <c r="J159">
        <v>0</v>
      </c>
      <c r="K159"/>
    </row>
    <row r="160" spans="1:11" x14ac:dyDescent="0.3">
      <c r="A160">
        <v>12110</v>
      </c>
      <c r="B160">
        <v>54</v>
      </c>
      <c r="C160">
        <v>232383</v>
      </c>
      <c r="D160" t="s">
        <v>949</v>
      </c>
      <c r="E160" t="s">
        <v>641</v>
      </c>
      <c r="F160">
        <v>9999</v>
      </c>
      <c r="G160">
        <v>44564</v>
      </c>
      <c r="H160" t="s">
        <v>951</v>
      </c>
      <c r="I160" t="s">
        <v>950</v>
      </c>
      <c r="J160">
        <v>6.9444444444444444E-5</v>
      </c>
      <c r="K160"/>
    </row>
    <row r="161" spans="1:11" x14ac:dyDescent="0.3">
      <c r="A161">
        <v>12110</v>
      </c>
      <c r="B161">
        <v>54</v>
      </c>
      <c r="C161">
        <v>232383</v>
      </c>
      <c r="D161" t="s">
        <v>949</v>
      </c>
      <c r="E161" t="s">
        <v>641</v>
      </c>
      <c r="F161">
        <v>9999</v>
      </c>
      <c r="G161">
        <v>44564</v>
      </c>
      <c r="H161" t="s">
        <v>948</v>
      </c>
      <c r="I161" t="s">
        <v>947</v>
      </c>
      <c r="J161">
        <v>3.4722222222222224E-4</v>
      </c>
      <c r="K161"/>
    </row>
  </sheetData>
  <pageMargins left="0.7" right="0.7" top="0.75" bottom="0.75" header="0.3" footer="0.3"/>
  <pageSetup orientation="portrait" r:id="rId1"/>
  <headerFooter alignWithMargins="0"/>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36357-0B4A-4326-9027-2F5419379442}">
  <sheetPr codeName="Sheet23">
    <outlinePr summaryBelow="0"/>
  </sheetPr>
  <dimension ref="A1:K158"/>
  <sheetViews>
    <sheetView workbookViewId="0">
      <selection activeCell="J16" sqref="J16"/>
    </sheetView>
  </sheetViews>
  <sheetFormatPr defaultColWidth="9.109375" defaultRowHeight="14.4" x14ac:dyDescent="0.3"/>
  <cols>
    <col min="1" max="3" width="8.44140625" style="22" customWidth="1"/>
    <col min="4" max="5" width="14.33203125" style="22" customWidth="1"/>
    <col min="6" max="6" width="8.44140625" style="22" customWidth="1"/>
    <col min="7" max="7" width="13" style="22" customWidth="1"/>
    <col min="8" max="9" width="14.33203125" style="22" customWidth="1"/>
    <col min="10" max="10" width="14.44140625" style="22" customWidth="1"/>
    <col min="11" max="11" width="17.44140625" style="22" customWidth="1"/>
    <col min="12" max="16384" width="9.109375" style="22"/>
  </cols>
  <sheetData>
    <row r="1" spans="1:11" ht="13.5" customHeight="1" x14ac:dyDescent="0.3">
      <c r="A1" t="s">
        <v>899</v>
      </c>
      <c r="B1" t="s">
        <v>905</v>
      </c>
      <c r="C1" t="s">
        <v>906</v>
      </c>
      <c r="D1" t="s">
        <v>907</v>
      </c>
      <c r="E1" t="s">
        <v>908</v>
      </c>
      <c r="F1" t="s">
        <v>1303</v>
      </c>
      <c r="G1" t="s">
        <v>3880</v>
      </c>
      <c r="H1" t="s">
        <v>1302</v>
      </c>
      <c r="I1" t="s">
        <v>1301</v>
      </c>
      <c r="J1" t="s">
        <v>1300</v>
      </c>
      <c r="K1" t="s">
        <v>1299</v>
      </c>
    </row>
    <row r="2" spans="1:11" x14ac:dyDescent="0.3">
      <c r="A2">
        <v>9408</v>
      </c>
      <c r="B2">
        <v>3</v>
      </c>
      <c r="C2">
        <v>99061</v>
      </c>
      <c r="D2" t="s">
        <v>1298</v>
      </c>
      <c r="E2" t="s">
        <v>478</v>
      </c>
      <c r="F2">
        <v>5</v>
      </c>
      <c r="G2">
        <v>44578</v>
      </c>
      <c r="H2" t="s">
        <v>4414</v>
      </c>
      <c r="I2" t="s">
        <v>4413</v>
      </c>
      <c r="J2" t="s">
        <v>4173</v>
      </c>
      <c r="K2" t="s">
        <v>3903</v>
      </c>
    </row>
    <row r="3" spans="1:11" x14ac:dyDescent="0.3">
      <c r="A3">
        <v>3901</v>
      </c>
      <c r="B3">
        <v>3</v>
      </c>
      <c r="C3">
        <v>99061</v>
      </c>
      <c r="D3" t="s">
        <v>1295</v>
      </c>
      <c r="E3" t="s">
        <v>5</v>
      </c>
      <c r="F3">
        <v>10</v>
      </c>
      <c r="G3">
        <v>44578</v>
      </c>
      <c r="H3" t="s">
        <v>4412</v>
      </c>
      <c r="I3" t="s">
        <v>4411</v>
      </c>
      <c r="J3" t="s">
        <v>4410</v>
      </c>
      <c r="K3" t="s">
        <v>4014</v>
      </c>
    </row>
    <row r="4" spans="1:11" x14ac:dyDescent="0.3">
      <c r="A4">
        <v>8541</v>
      </c>
      <c r="B4">
        <v>3</v>
      </c>
      <c r="C4">
        <v>99031</v>
      </c>
      <c r="D4" t="s">
        <v>1292</v>
      </c>
      <c r="E4" t="s">
        <v>421</v>
      </c>
      <c r="F4">
        <v>15</v>
      </c>
      <c r="G4">
        <v>44578</v>
      </c>
      <c r="H4" t="s">
        <v>4409</v>
      </c>
      <c r="I4" t="s">
        <v>4408</v>
      </c>
      <c r="J4" t="s">
        <v>4407</v>
      </c>
      <c r="K4" t="s">
        <v>4406</v>
      </c>
    </row>
    <row r="5" spans="1:11" x14ac:dyDescent="0.3">
      <c r="A5">
        <v>10515</v>
      </c>
      <c r="B5">
        <v>3</v>
      </c>
      <c r="C5">
        <v>231456</v>
      </c>
      <c r="D5" t="s">
        <v>949</v>
      </c>
      <c r="E5" t="s">
        <v>541</v>
      </c>
      <c r="F5">
        <v>20</v>
      </c>
      <c r="G5">
        <v>44578</v>
      </c>
      <c r="H5" t="s">
        <v>4405</v>
      </c>
      <c r="I5" t="s">
        <v>4404</v>
      </c>
      <c r="J5" t="s">
        <v>4127</v>
      </c>
      <c r="K5" t="s">
        <v>4115</v>
      </c>
    </row>
    <row r="6" spans="1:11" x14ac:dyDescent="0.3">
      <c r="A6">
        <v>4699</v>
      </c>
      <c r="B6">
        <v>3</v>
      </c>
      <c r="C6">
        <v>229017</v>
      </c>
      <c r="D6" t="s">
        <v>949</v>
      </c>
      <c r="E6" t="s">
        <v>295</v>
      </c>
      <c r="F6">
        <v>22</v>
      </c>
      <c r="G6">
        <v>44578</v>
      </c>
      <c r="H6" t="s">
        <v>3517</v>
      </c>
      <c r="I6" t="s">
        <v>4403</v>
      </c>
      <c r="J6" t="s">
        <v>4402</v>
      </c>
      <c r="K6" t="s">
        <v>4401</v>
      </c>
    </row>
    <row r="7" spans="1:11" x14ac:dyDescent="0.3">
      <c r="A7">
        <v>4216</v>
      </c>
      <c r="B7">
        <v>3</v>
      </c>
      <c r="C7">
        <v>99062</v>
      </c>
      <c r="D7" t="s">
        <v>998</v>
      </c>
      <c r="E7" t="s">
        <v>124</v>
      </c>
      <c r="F7">
        <v>25</v>
      </c>
      <c r="G7">
        <v>44578</v>
      </c>
      <c r="H7" t="s">
        <v>3568</v>
      </c>
      <c r="I7" t="s">
        <v>4400</v>
      </c>
      <c r="J7" t="s">
        <v>4399</v>
      </c>
      <c r="K7" t="s">
        <v>4398</v>
      </c>
    </row>
    <row r="8" spans="1:11" x14ac:dyDescent="0.3">
      <c r="A8">
        <v>3897</v>
      </c>
      <c r="B8">
        <v>3</v>
      </c>
      <c r="C8">
        <v>99061</v>
      </c>
      <c r="D8" t="s">
        <v>1283</v>
      </c>
      <c r="E8" t="s">
        <v>4</v>
      </c>
      <c r="F8">
        <v>30</v>
      </c>
      <c r="G8">
        <v>44578</v>
      </c>
      <c r="H8" t="s">
        <v>4397</v>
      </c>
      <c r="I8" t="s">
        <v>4396</v>
      </c>
      <c r="J8" t="s">
        <v>4395</v>
      </c>
      <c r="K8" t="s">
        <v>4394</v>
      </c>
    </row>
    <row r="9" spans="1:11" x14ac:dyDescent="0.3">
      <c r="A9">
        <v>4290</v>
      </c>
      <c r="B9">
        <v>3</v>
      </c>
      <c r="C9">
        <v>222712</v>
      </c>
      <c r="D9" t="s">
        <v>949</v>
      </c>
      <c r="E9" t="s">
        <v>155</v>
      </c>
      <c r="F9">
        <v>35</v>
      </c>
      <c r="G9">
        <v>44578</v>
      </c>
      <c r="H9" t="s">
        <v>4393</v>
      </c>
      <c r="I9" t="s">
        <v>4392</v>
      </c>
      <c r="J9" t="s">
        <v>4391</v>
      </c>
      <c r="K9" t="s">
        <v>4390</v>
      </c>
    </row>
    <row r="10" spans="1:11" x14ac:dyDescent="0.3">
      <c r="A10">
        <v>13598</v>
      </c>
      <c r="B10">
        <v>3</v>
      </c>
      <c r="C10">
        <v>232954</v>
      </c>
      <c r="D10" t="s">
        <v>949</v>
      </c>
      <c r="E10" t="s">
        <v>750</v>
      </c>
      <c r="F10">
        <v>40</v>
      </c>
      <c r="G10">
        <v>44578</v>
      </c>
      <c r="H10" t="s">
        <v>4389</v>
      </c>
      <c r="I10" t="s">
        <v>4388</v>
      </c>
      <c r="J10" t="s">
        <v>4387</v>
      </c>
      <c r="K10" t="s">
        <v>4386</v>
      </c>
    </row>
    <row r="11" spans="1:11" x14ac:dyDescent="0.3">
      <c r="A11">
        <v>3955</v>
      </c>
      <c r="B11">
        <v>3</v>
      </c>
      <c r="C11">
        <v>209583</v>
      </c>
      <c r="D11" t="s">
        <v>949</v>
      </c>
      <c r="E11" t="s">
        <v>27</v>
      </c>
      <c r="F11">
        <v>45</v>
      </c>
      <c r="G11">
        <v>44578</v>
      </c>
      <c r="H11" t="s">
        <v>4385</v>
      </c>
      <c r="I11" t="s">
        <v>4384</v>
      </c>
      <c r="J11" t="s">
        <v>4383</v>
      </c>
      <c r="K11" t="s">
        <v>4244</v>
      </c>
    </row>
    <row r="12" spans="1:11" x14ac:dyDescent="0.3">
      <c r="A12">
        <v>12774</v>
      </c>
      <c r="B12">
        <v>3</v>
      </c>
      <c r="C12">
        <v>232757</v>
      </c>
      <c r="D12" t="s">
        <v>949</v>
      </c>
      <c r="E12" t="s">
        <v>711</v>
      </c>
      <c r="F12">
        <v>50</v>
      </c>
      <c r="G12">
        <v>44578</v>
      </c>
      <c r="H12" t="s">
        <v>4382</v>
      </c>
      <c r="I12" t="s">
        <v>4381</v>
      </c>
      <c r="J12" t="s">
        <v>4380</v>
      </c>
      <c r="K12" t="s">
        <v>4379</v>
      </c>
    </row>
    <row r="13" spans="1:11" x14ac:dyDescent="0.3">
      <c r="A13">
        <v>14633</v>
      </c>
      <c r="B13">
        <v>3</v>
      </c>
      <c r="C13">
        <v>233287</v>
      </c>
      <c r="D13" t="s">
        <v>949</v>
      </c>
      <c r="E13" t="s">
        <v>836</v>
      </c>
      <c r="F13">
        <v>52</v>
      </c>
      <c r="G13">
        <v>44578</v>
      </c>
      <c r="H13" t="s">
        <v>4378</v>
      </c>
      <c r="I13" t="s">
        <v>1880</v>
      </c>
      <c r="J13" t="s">
        <v>4377</v>
      </c>
      <c r="K13" t="s">
        <v>4376</v>
      </c>
    </row>
    <row r="14" spans="1:11" x14ac:dyDescent="0.3">
      <c r="A14">
        <v>12407</v>
      </c>
      <c r="B14">
        <v>3</v>
      </c>
      <c r="C14">
        <v>232534</v>
      </c>
      <c r="D14" t="s">
        <v>949</v>
      </c>
      <c r="E14" t="s">
        <v>668</v>
      </c>
      <c r="F14">
        <v>52</v>
      </c>
      <c r="G14">
        <v>44578</v>
      </c>
      <c r="H14" t="s">
        <v>4375</v>
      </c>
      <c r="I14" t="s">
        <v>4374</v>
      </c>
      <c r="J14" t="s">
        <v>4373</v>
      </c>
      <c r="K14" t="s">
        <v>4372</v>
      </c>
    </row>
    <row r="15" spans="1:11" x14ac:dyDescent="0.3">
      <c r="A15">
        <v>4715</v>
      </c>
      <c r="B15">
        <v>3</v>
      </c>
      <c r="C15">
        <v>229259</v>
      </c>
      <c r="D15" t="s">
        <v>949</v>
      </c>
      <c r="E15" t="s">
        <v>302</v>
      </c>
      <c r="F15">
        <v>55</v>
      </c>
      <c r="G15">
        <v>44578</v>
      </c>
      <c r="H15" t="s">
        <v>4371</v>
      </c>
      <c r="I15" t="s">
        <v>4370</v>
      </c>
      <c r="J15" t="s">
        <v>4369</v>
      </c>
      <c r="K15" t="s">
        <v>4368</v>
      </c>
    </row>
    <row r="16" spans="1:11" x14ac:dyDescent="0.3">
      <c r="A16">
        <v>4176</v>
      </c>
      <c r="B16">
        <v>3</v>
      </c>
      <c r="C16">
        <v>220807</v>
      </c>
      <c r="D16" t="s">
        <v>949</v>
      </c>
      <c r="E16" t="s">
        <v>109</v>
      </c>
      <c r="F16">
        <v>60</v>
      </c>
      <c r="G16">
        <v>44578</v>
      </c>
      <c r="H16" t="s">
        <v>3201</v>
      </c>
      <c r="I16" t="s">
        <v>4367</v>
      </c>
      <c r="J16" t="s">
        <v>4336</v>
      </c>
      <c r="K16" t="s">
        <v>4366</v>
      </c>
    </row>
    <row r="17" spans="1:11" x14ac:dyDescent="0.3">
      <c r="A17">
        <v>3960</v>
      </c>
      <c r="B17">
        <v>3</v>
      </c>
      <c r="C17">
        <v>210049</v>
      </c>
      <c r="D17" t="s">
        <v>1154</v>
      </c>
      <c r="E17" t="s">
        <v>28</v>
      </c>
      <c r="F17">
        <v>65</v>
      </c>
      <c r="G17">
        <v>44578</v>
      </c>
      <c r="H17" t="s">
        <v>4365</v>
      </c>
      <c r="I17" t="s">
        <v>4364</v>
      </c>
      <c r="J17" t="s">
        <v>4363</v>
      </c>
      <c r="K17" t="s">
        <v>4362</v>
      </c>
    </row>
    <row r="18" spans="1:11" x14ac:dyDescent="0.3">
      <c r="A18">
        <v>13771</v>
      </c>
      <c r="B18">
        <v>3</v>
      </c>
      <c r="C18">
        <v>99104</v>
      </c>
      <c r="D18" t="s">
        <v>1071</v>
      </c>
      <c r="E18" t="s">
        <v>771</v>
      </c>
      <c r="F18">
        <v>70</v>
      </c>
      <c r="G18">
        <v>44578</v>
      </c>
      <c r="H18" t="s">
        <v>4361</v>
      </c>
      <c r="I18" t="s">
        <v>2368</v>
      </c>
      <c r="J18" t="s">
        <v>4360</v>
      </c>
      <c r="K18" t="s">
        <v>4359</v>
      </c>
    </row>
    <row r="19" spans="1:11" x14ac:dyDescent="0.3">
      <c r="A19">
        <v>4656</v>
      </c>
      <c r="B19">
        <v>3</v>
      </c>
      <c r="C19">
        <v>228694</v>
      </c>
      <c r="D19" t="s">
        <v>949</v>
      </c>
      <c r="E19" t="s">
        <v>280</v>
      </c>
      <c r="F19">
        <v>89</v>
      </c>
      <c r="G19">
        <v>44578</v>
      </c>
      <c r="H19" t="s">
        <v>4254</v>
      </c>
      <c r="I19" t="s">
        <v>4358</v>
      </c>
      <c r="J19" t="s">
        <v>3958</v>
      </c>
      <c r="K19" t="s">
        <v>4336</v>
      </c>
    </row>
    <row r="20" spans="1:11" x14ac:dyDescent="0.3">
      <c r="A20">
        <v>4353</v>
      </c>
      <c r="B20">
        <v>3</v>
      </c>
      <c r="C20">
        <v>224379</v>
      </c>
      <c r="D20" t="s">
        <v>949</v>
      </c>
      <c r="E20" t="s">
        <v>176</v>
      </c>
      <c r="F20">
        <v>90</v>
      </c>
      <c r="G20">
        <v>44578</v>
      </c>
      <c r="H20" t="s">
        <v>2200</v>
      </c>
      <c r="I20" t="s">
        <v>4357</v>
      </c>
      <c r="J20" t="s">
        <v>4356</v>
      </c>
      <c r="K20" t="s">
        <v>4355</v>
      </c>
    </row>
    <row r="21" spans="1:11" x14ac:dyDescent="0.3">
      <c r="A21">
        <v>4710</v>
      </c>
      <c r="B21">
        <v>3</v>
      </c>
      <c r="C21">
        <v>229254</v>
      </c>
      <c r="D21" t="s">
        <v>949</v>
      </c>
      <c r="E21" t="s">
        <v>299</v>
      </c>
      <c r="F21">
        <v>94</v>
      </c>
      <c r="G21">
        <v>44578</v>
      </c>
      <c r="H21" t="s">
        <v>4354</v>
      </c>
      <c r="I21" t="s">
        <v>4353</v>
      </c>
      <c r="J21" t="s">
        <v>4352</v>
      </c>
      <c r="K21" t="s">
        <v>4351</v>
      </c>
    </row>
    <row r="22" spans="1:11" x14ac:dyDescent="0.3">
      <c r="A22">
        <v>4752</v>
      </c>
      <c r="B22">
        <v>3</v>
      </c>
      <c r="C22">
        <v>229296</v>
      </c>
      <c r="D22" t="s">
        <v>949</v>
      </c>
      <c r="E22" t="s">
        <v>321</v>
      </c>
      <c r="F22">
        <v>95</v>
      </c>
      <c r="G22">
        <v>44578</v>
      </c>
      <c r="H22" t="s">
        <v>4350</v>
      </c>
      <c r="I22" t="s">
        <v>4349</v>
      </c>
      <c r="J22" t="s">
        <v>4348</v>
      </c>
      <c r="K22" t="s">
        <v>4347</v>
      </c>
    </row>
    <row r="23" spans="1:11" x14ac:dyDescent="0.3">
      <c r="A23">
        <v>12143</v>
      </c>
      <c r="B23">
        <v>3</v>
      </c>
      <c r="C23">
        <v>232405</v>
      </c>
      <c r="D23" t="s">
        <v>949</v>
      </c>
      <c r="E23" t="s">
        <v>643</v>
      </c>
      <c r="F23">
        <v>130</v>
      </c>
      <c r="G23">
        <v>44578</v>
      </c>
      <c r="H23" t="s">
        <v>4346</v>
      </c>
      <c r="I23" t="s">
        <v>4345</v>
      </c>
      <c r="J23" t="s">
        <v>4344</v>
      </c>
      <c r="K23" t="s">
        <v>4343</v>
      </c>
    </row>
    <row r="24" spans="1:11" x14ac:dyDescent="0.3">
      <c r="A24">
        <v>14470</v>
      </c>
      <c r="B24">
        <v>3</v>
      </c>
      <c r="C24">
        <v>99130</v>
      </c>
      <c r="D24" t="s">
        <v>1173</v>
      </c>
      <c r="E24" t="s">
        <v>726</v>
      </c>
      <c r="F24">
        <v>132</v>
      </c>
      <c r="G24">
        <v>44578</v>
      </c>
      <c r="H24" t="s">
        <v>4342</v>
      </c>
      <c r="I24" t="s">
        <v>4341</v>
      </c>
      <c r="J24" t="s">
        <v>4340</v>
      </c>
      <c r="K24" t="s">
        <v>4339</v>
      </c>
    </row>
    <row r="25" spans="1:11" x14ac:dyDescent="0.3">
      <c r="A25">
        <v>12108</v>
      </c>
      <c r="B25">
        <v>3</v>
      </c>
      <c r="C25">
        <v>232381</v>
      </c>
      <c r="D25" t="s">
        <v>949</v>
      </c>
      <c r="E25" t="s">
        <v>640</v>
      </c>
      <c r="F25">
        <v>180</v>
      </c>
      <c r="G25">
        <v>44578</v>
      </c>
      <c r="H25" t="s">
        <v>4338</v>
      </c>
      <c r="I25" t="s">
        <v>4337</v>
      </c>
      <c r="J25" t="s">
        <v>4336</v>
      </c>
      <c r="K25" t="s">
        <v>4014</v>
      </c>
    </row>
    <row r="26" spans="1:11" x14ac:dyDescent="0.3">
      <c r="A26">
        <v>8747</v>
      </c>
      <c r="B26">
        <v>3</v>
      </c>
      <c r="C26">
        <v>229938</v>
      </c>
      <c r="D26" t="s">
        <v>949</v>
      </c>
      <c r="E26" t="s">
        <v>446</v>
      </c>
      <c r="F26">
        <v>185</v>
      </c>
      <c r="G26">
        <v>44578</v>
      </c>
      <c r="H26" t="s">
        <v>4335</v>
      </c>
      <c r="I26" t="s">
        <v>4334</v>
      </c>
      <c r="J26" t="s">
        <v>4214</v>
      </c>
      <c r="K26" t="s">
        <v>4333</v>
      </c>
    </row>
    <row r="27" spans="1:11" x14ac:dyDescent="0.3">
      <c r="A27">
        <v>3976</v>
      </c>
      <c r="B27">
        <v>3</v>
      </c>
      <c r="C27">
        <v>211385</v>
      </c>
      <c r="D27" t="s">
        <v>949</v>
      </c>
      <c r="E27" t="s">
        <v>34</v>
      </c>
      <c r="F27">
        <v>190</v>
      </c>
      <c r="G27">
        <v>44578</v>
      </c>
      <c r="H27" t="s">
        <v>4332</v>
      </c>
      <c r="I27" t="s">
        <v>4331</v>
      </c>
      <c r="J27" t="s">
        <v>4330</v>
      </c>
      <c r="K27" t="s">
        <v>4329</v>
      </c>
    </row>
    <row r="28" spans="1:11" x14ac:dyDescent="0.3">
      <c r="A28">
        <v>14639</v>
      </c>
      <c r="B28">
        <v>3</v>
      </c>
      <c r="C28">
        <v>233293</v>
      </c>
      <c r="D28" t="s">
        <v>949</v>
      </c>
      <c r="E28" t="s">
        <v>838</v>
      </c>
      <c r="F28">
        <v>191</v>
      </c>
      <c r="G28">
        <v>44578</v>
      </c>
      <c r="H28" t="s">
        <v>1799</v>
      </c>
      <c r="I28" t="s">
        <v>4328</v>
      </c>
      <c r="J28" t="s">
        <v>3967</v>
      </c>
      <c r="K28" t="s">
        <v>4327</v>
      </c>
    </row>
    <row r="29" spans="1:11" x14ac:dyDescent="0.3">
      <c r="A29">
        <v>15771</v>
      </c>
      <c r="B29">
        <v>3</v>
      </c>
      <c r="C29">
        <v>233424</v>
      </c>
      <c r="D29" t="s">
        <v>953</v>
      </c>
      <c r="E29" t="s">
        <v>897</v>
      </c>
      <c r="F29">
        <v>191</v>
      </c>
      <c r="G29">
        <v>44578</v>
      </c>
      <c r="H29" t="s">
        <v>4326</v>
      </c>
      <c r="I29" t="s">
        <v>4325</v>
      </c>
      <c r="J29" t="s">
        <v>4324</v>
      </c>
      <c r="K29" t="s">
        <v>4323</v>
      </c>
    </row>
    <row r="30" spans="1:11" x14ac:dyDescent="0.3">
      <c r="A30">
        <v>4004</v>
      </c>
      <c r="B30">
        <v>3</v>
      </c>
      <c r="C30">
        <v>99033</v>
      </c>
      <c r="D30" t="s">
        <v>1241</v>
      </c>
      <c r="E30" t="s">
        <v>45</v>
      </c>
      <c r="F30">
        <v>192</v>
      </c>
      <c r="G30">
        <v>44578</v>
      </c>
      <c r="H30" t="s">
        <v>4322</v>
      </c>
      <c r="I30" t="s">
        <v>4321</v>
      </c>
      <c r="J30" t="s">
        <v>3947</v>
      </c>
      <c r="K30" t="s">
        <v>4320</v>
      </c>
    </row>
    <row r="31" spans="1:11" x14ac:dyDescent="0.3">
      <c r="A31">
        <v>9714</v>
      </c>
      <c r="B31">
        <v>13</v>
      </c>
      <c r="C31">
        <v>99031</v>
      </c>
      <c r="D31" t="s">
        <v>1238</v>
      </c>
      <c r="E31" t="s">
        <v>490</v>
      </c>
      <c r="F31">
        <v>2</v>
      </c>
      <c r="G31">
        <v>44578</v>
      </c>
      <c r="H31" t="s">
        <v>4319</v>
      </c>
      <c r="I31" t="s">
        <v>4318</v>
      </c>
      <c r="J31" t="s">
        <v>4317</v>
      </c>
      <c r="K31" t="s">
        <v>4316</v>
      </c>
    </row>
    <row r="32" spans="1:11" x14ac:dyDescent="0.3">
      <c r="A32">
        <v>4110</v>
      </c>
      <c r="B32">
        <v>13</v>
      </c>
      <c r="C32">
        <v>218957</v>
      </c>
      <c r="D32" t="s">
        <v>949</v>
      </c>
      <c r="E32" t="s">
        <v>82</v>
      </c>
      <c r="F32">
        <v>10</v>
      </c>
      <c r="G32">
        <v>44578</v>
      </c>
      <c r="H32" t="s">
        <v>4315</v>
      </c>
      <c r="I32" t="s">
        <v>4314</v>
      </c>
      <c r="J32" t="s">
        <v>4313</v>
      </c>
      <c r="K32" t="s">
        <v>3903</v>
      </c>
    </row>
    <row r="33" spans="1:11" x14ac:dyDescent="0.3">
      <c r="A33">
        <v>8518</v>
      </c>
      <c r="B33">
        <v>13</v>
      </c>
      <c r="C33">
        <v>99031</v>
      </c>
      <c r="D33" t="s">
        <v>1233</v>
      </c>
      <c r="E33" t="s">
        <v>416</v>
      </c>
      <c r="F33">
        <v>15</v>
      </c>
      <c r="G33">
        <v>44578</v>
      </c>
      <c r="H33" t="s">
        <v>4312</v>
      </c>
      <c r="I33" t="s">
        <v>4311</v>
      </c>
      <c r="J33" t="s">
        <v>3992</v>
      </c>
      <c r="K33" t="s">
        <v>4310</v>
      </c>
    </row>
    <row r="34" spans="1:11" x14ac:dyDescent="0.3">
      <c r="A34">
        <v>11283</v>
      </c>
      <c r="B34">
        <v>13</v>
      </c>
      <c r="C34">
        <v>231873</v>
      </c>
      <c r="D34" t="s">
        <v>949</v>
      </c>
      <c r="E34" t="s">
        <v>574</v>
      </c>
      <c r="F34">
        <v>22</v>
      </c>
      <c r="G34">
        <v>44578</v>
      </c>
      <c r="H34" t="s">
        <v>4309</v>
      </c>
      <c r="I34" t="s">
        <v>4308</v>
      </c>
      <c r="J34" t="s">
        <v>4307</v>
      </c>
      <c r="K34" t="s">
        <v>4306</v>
      </c>
    </row>
    <row r="35" spans="1:11" x14ac:dyDescent="0.3">
      <c r="A35">
        <v>11259</v>
      </c>
      <c r="B35">
        <v>13</v>
      </c>
      <c r="C35">
        <v>231873</v>
      </c>
      <c r="D35" t="s">
        <v>953</v>
      </c>
      <c r="E35" t="s">
        <v>566</v>
      </c>
      <c r="F35">
        <v>22</v>
      </c>
      <c r="G35">
        <v>44578</v>
      </c>
      <c r="H35" t="s">
        <v>4305</v>
      </c>
      <c r="I35" t="s">
        <v>2111</v>
      </c>
      <c r="J35" t="s">
        <v>4304</v>
      </c>
      <c r="K35" t="s">
        <v>3977</v>
      </c>
    </row>
    <row r="36" spans="1:11" x14ac:dyDescent="0.3">
      <c r="A36">
        <v>11261</v>
      </c>
      <c r="B36">
        <v>13</v>
      </c>
      <c r="C36">
        <v>231873</v>
      </c>
      <c r="D36" t="s">
        <v>1178</v>
      </c>
      <c r="E36" t="s">
        <v>567</v>
      </c>
      <c r="F36">
        <v>22</v>
      </c>
      <c r="G36">
        <v>44578</v>
      </c>
      <c r="H36" t="s">
        <v>4303</v>
      </c>
      <c r="I36" t="s">
        <v>3607</v>
      </c>
      <c r="J36" t="s">
        <v>3946</v>
      </c>
      <c r="K36" t="s">
        <v>4065</v>
      </c>
    </row>
    <row r="37" spans="1:11" x14ac:dyDescent="0.3">
      <c r="A37">
        <v>11262</v>
      </c>
      <c r="B37">
        <v>13</v>
      </c>
      <c r="C37">
        <v>231873</v>
      </c>
      <c r="D37" t="s">
        <v>1055</v>
      </c>
      <c r="E37" t="s">
        <v>568</v>
      </c>
      <c r="F37">
        <v>22</v>
      </c>
      <c r="G37">
        <v>44578</v>
      </c>
      <c r="H37" t="s">
        <v>4302</v>
      </c>
      <c r="I37" t="s">
        <v>4301</v>
      </c>
      <c r="J37" t="s">
        <v>3977</v>
      </c>
      <c r="K37" t="s">
        <v>4235</v>
      </c>
    </row>
    <row r="38" spans="1:11" x14ac:dyDescent="0.3">
      <c r="A38">
        <v>11264</v>
      </c>
      <c r="B38">
        <v>13</v>
      </c>
      <c r="C38">
        <v>231873</v>
      </c>
      <c r="D38" t="s">
        <v>1224</v>
      </c>
      <c r="E38" t="s">
        <v>569</v>
      </c>
      <c r="F38">
        <v>22</v>
      </c>
      <c r="G38">
        <v>44578</v>
      </c>
      <c r="H38" t="s">
        <v>4300</v>
      </c>
      <c r="I38" t="s">
        <v>4299</v>
      </c>
      <c r="J38" t="s">
        <v>3985</v>
      </c>
      <c r="K38" t="s">
        <v>4014</v>
      </c>
    </row>
    <row r="39" spans="1:11" x14ac:dyDescent="0.3">
      <c r="A39">
        <v>11464</v>
      </c>
      <c r="B39">
        <v>13</v>
      </c>
      <c r="C39">
        <v>231873</v>
      </c>
      <c r="D39" t="s">
        <v>1121</v>
      </c>
      <c r="E39" t="s">
        <v>587</v>
      </c>
      <c r="F39">
        <v>22</v>
      </c>
      <c r="G39">
        <v>44578</v>
      </c>
      <c r="H39" t="s">
        <v>4298</v>
      </c>
      <c r="I39" t="s">
        <v>4297</v>
      </c>
      <c r="J39" t="s">
        <v>3985</v>
      </c>
      <c r="K39" t="s">
        <v>3929</v>
      </c>
    </row>
    <row r="40" spans="1:11" x14ac:dyDescent="0.3">
      <c r="A40">
        <v>14563</v>
      </c>
      <c r="B40">
        <v>13</v>
      </c>
      <c r="C40">
        <v>231873</v>
      </c>
      <c r="D40" t="s">
        <v>998</v>
      </c>
      <c r="E40" t="s">
        <v>826</v>
      </c>
      <c r="F40">
        <v>22</v>
      </c>
      <c r="G40">
        <v>44578</v>
      </c>
      <c r="H40" t="s">
        <v>4296</v>
      </c>
      <c r="I40" t="s">
        <v>4295</v>
      </c>
      <c r="J40" t="s">
        <v>3946</v>
      </c>
      <c r="K40" t="s">
        <v>4173</v>
      </c>
    </row>
    <row r="41" spans="1:11" x14ac:dyDescent="0.3">
      <c r="A41">
        <v>11265</v>
      </c>
      <c r="B41">
        <v>13</v>
      </c>
      <c r="C41">
        <v>231873</v>
      </c>
      <c r="D41" t="s">
        <v>1078</v>
      </c>
      <c r="E41" t="s">
        <v>570</v>
      </c>
      <c r="F41">
        <v>22</v>
      </c>
      <c r="G41">
        <v>44578</v>
      </c>
      <c r="H41" t="s">
        <v>4294</v>
      </c>
      <c r="I41" t="s">
        <v>4293</v>
      </c>
      <c r="J41" t="s">
        <v>4029</v>
      </c>
      <c r="K41" t="s">
        <v>4292</v>
      </c>
    </row>
    <row r="42" spans="1:11" x14ac:dyDescent="0.3">
      <c r="A42">
        <v>11266</v>
      </c>
      <c r="B42">
        <v>13</v>
      </c>
      <c r="C42">
        <v>231873</v>
      </c>
      <c r="D42" t="s">
        <v>1217</v>
      </c>
      <c r="E42" t="s">
        <v>571</v>
      </c>
      <c r="F42">
        <v>22</v>
      </c>
      <c r="G42">
        <v>44578</v>
      </c>
      <c r="H42" t="s">
        <v>4291</v>
      </c>
      <c r="I42" t="s">
        <v>4290</v>
      </c>
      <c r="J42" t="s">
        <v>3982</v>
      </c>
      <c r="K42" t="s">
        <v>4014</v>
      </c>
    </row>
    <row r="43" spans="1:11" x14ac:dyDescent="0.3">
      <c r="A43">
        <v>11284</v>
      </c>
      <c r="B43">
        <v>13</v>
      </c>
      <c r="C43">
        <v>231873</v>
      </c>
      <c r="D43" t="s">
        <v>978</v>
      </c>
      <c r="E43" t="s">
        <v>575</v>
      </c>
      <c r="F43">
        <v>22</v>
      </c>
      <c r="G43">
        <v>44578</v>
      </c>
      <c r="H43" t="s">
        <v>4289</v>
      </c>
      <c r="I43" t="s">
        <v>1129</v>
      </c>
      <c r="J43" t="s">
        <v>4270</v>
      </c>
      <c r="K43" t="s">
        <v>4014</v>
      </c>
    </row>
    <row r="44" spans="1:11" x14ac:dyDescent="0.3">
      <c r="A44">
        <v>14164</v>
      </c>
      <c r="B44">
        <v>13</v>
      </c>
      <c r="C44">
        <v>99117</v>
      </c>
      <c r="D44" t="s">
        <v>1075</v>
      </c>
      <c r="E44" t="s">
        <v>788</v>
      </c>
      <c r="F44">
        <v>24</v>
      </c>
      <c r="G44">
        <v>44578</v>
      </c>
      <c r="H44" t="s">
        <v>4288</v>
      </c>
      <c r="I44" t="s">
        <v>4287</v>
      </c>
      <c r="J44" t="s">
        <v>4286</v>
      </c>
      <c r="K44" t="s">
        <v>4285</v>
      </c>
    </row>
    <row r="45" spans="1:11" x14ac:dyDescent="0.3">
      <c r="A45">
        <v>12792</v>
      </c>
      <c r="B45">
        <v>13</v>
      </c>
      <c r="C45">
        <v>232770</v>
      </c>
      <c r="D45" t="s">
        <v>949</v>
      </c>
      <c r="E45" t="s">
        <v>713</v>
      </c>
      <c r="F45">
        <v>26</v>
      </c>
      <c r="G45">
        <v>44578</v>
      </c>
      <c r="H45" t="s">
        <v>4284</v>
      </c>
      <c r="I45" t="s">
        <v>4283</v>
      </c>
      <c r="J45" t="s">
        <v>4282</v>
      </c>
      <c r="K45" t="s">
        <v>4146</v>
      </c>
    </row>
    <row r="46" spans="1:11" x14ac:dyDescent="0.3">
      <c r="A46">
        <v>3996</v>
      </c>
      <c r="B46">
        <v>13</v>
      </c>
      <c r="C46">
        <v>99061</v>
      </c>
      <c r="D46" t="s">
        <v>1204</v>
      </c>
      <c r="E46" t="s">
        <v>42</v>
      </c>
      <c r="F46">
        <v>45</v>
      </c>
      <c r="G46">
        <v>44578</v>
      </c>
      <c r="H46" t="s">
        <v>4281</v>
      </c>
      <c r="I46" t="s">
        <v>4280</v>
      </c>
      <c r="J46" t="s">
        <v>4279</v>
      </c>
      <c r="K46" t="s">
        <v>4278</v>
      </c>
    </row>
    <row r="47" spans="1:11" x14ac:dyDescent="0.3">
      <c r="A47">
        <v>4642</v>
      </c>
      <c r="B47">
        <v>13</v>
      </c>
      <c r="C47">
        <v>99061</v>
      </c>
      <c r="D47" t="s">
        <v>1201</v>
      </c>
      <c r="E47" t="s">
        <v>272</v>
      </c>
      <c r="F47">
        <v>45</v>
      </c>
      <c r="G47">
        <v>44578</v>
      </c>
      <c r="H47" t="s">
        <v>4277</v>
      </c>
      <c r="I47" t="s">
        <v>4276</v>
      </c>
      <c r="J47" t="s">
        <v>4275</v>
      </c>
      <c r="K47" t="s">
        <v>4274</v>
      </c>
    </row>
    <row r="48" spans="1:11" x14ac:dyDescent="0.3">
      <c r="A48">
        <v>4471</v>
      </c>
      <c r="B48">
        <v>13</v>
      </c>
      <c r="C48">
        <v>226648</v>
      </c>
      <c r="D48" t="s">
        <v>949</v>
      </c>
      <c r="E48" t="s">
        <v>215</v>
      </c>
      <c r="F48">
        <v>47</v>
      </c>
      <c r="G48">
        <v>44578</v>
      </c>
      <c r="H48" t="s">
        <v>4273</v>
      </c>
      <c r="I48" t="s">
        <v>4272</v>
      </c>
      <c r="J48" t="s">
        <v>4271</v>
      </c>
      <c r="K48" t="s">
        <v>4270</v>
      </c>
    </row>
    <row r="49" spans="1:11" x14ac:dyDescent="0.3">
      <c r="A49">
        <v>4599</v>
      </c>
      <c r="B49">
        <v>13</v>
      </c>
      <c r="C49">
        <v>228243</v>
      </c>
      <c r="D49" t="s">
        <v>949</v>
      </c>
      <c r="E49" t="s">
        <v>259</v>
      </c>
      <c r="F49">
        <v>50</v>
      </c>
      <c r="G49">
        <v>44578</v>
      </c>
      <c r="H49" t="s">
        <v>4269</v>
      </c>
      <c r="I49" t="s">
        <v>4268</v>
      </c>
      <c r="J49" t="s">
        <v>3946</v>
      </c>
      <c r="K49" t="s">
        <v>4232</v>
      </c>
    </row>
    <row r="50" spans="1:11" x14ac:dyDescent="0.3">
      <c r="A50">
        <v>4120</v>
      </c>
      <c r="B50">
        <v>13</v>
      </c>
      <c r="C50">
        <v>219138</v>
      </c>
      <c r="D50" t="s">
        <v>949</v>
      </c>
      <c r="E50" t="s">
        <v>86</v>
      </c>
      <c r="F50">
        <v>52</v>
      </c>
      <c r="G50">
        <v>44578</v>
      </c>
      <c r="H50" t="s">
        <v>4267</v>
      </c>
      <c r="I50" t="s">
        <v>4266</v>
      </c>
      <c r="J50" t="s">
        <v>4096</v>
      </c>
      <c r="K50" t="s">
        <v>4265</v>
      </c>
    </row>
    <row r="51" spans="1:11" x14ac:dyDescent="0.3">
      <c r="A51">
        <v>8550</v>
      </c>
      <c r="B51">
        <v>13</v>
      </c>
      <c r="C51">
        <v>99031</v>
      </c>
      <c r="D51" t="s">
        <v>1192</v>
      </c>
      <c r="E51" t="s">
        <v>429</v>
      </c>
      <c r="F51">
        <v>57</v>
      </c>
      <c r="G51">
        <v>44578</v>
      </c>
      <c r="H51" t="s">
        <v>4264</v>
      </c>
      <c r="I51" t="s">
        <v>4263</v>
      </c>
      <c r="J51" t="s">
        <v>4262</v>
      </c>
      <c r="K51" t="s">
        <v>4261</v>
      </c>
    </row>
    <row r="52" spans="1:11" x14ac:dyDescent="0.3">
      <c r="A52">
        <v>14165</v>
      </c>
      <c r="B52">
        <v>13</v>
      </c>
      <c r="C52">
        <v>99117</v>
      </c>
      <c r="D52" t="s">
        <v>1189</v>
      </c>
      <c r="E52" t="s">
        <v>789</v>
      </c>
      <c r="F52">
        <v>60</v>
      </c>
      <c r="G52">
        <v>44578</v>
      </c>
      <c r="H52" t="s">
        <v>4260</v>
      </c>
      <c r="I52" t="s">
        <v>2047</v>
      </c>
      <c r="J52" t="s">
        <v>4259</v>
      </c>
      <c r="K52" t="s">
        <v>4213</v>
      </c>
    </row>
    <row r="53" spans="1:11" x14ac:dyDescent="0.3">
      <c r="A53">
        <v>15210</v>
      </c>
      <c r="B53">
        <v>13</v>
      </c>
      <c r="C53">
        <v>806085</v>
      </c>
      <c r="D53" t="s">
        <v>949</v>
      </c>
      <c r="E53" t="s">
        <v>885</v>
      </c>
      <c r="F53">
        <v>60</v>
      </c>
      <c r="G53">
        <v>44578</v>
      </c>
      <c r="H53" t="s">
        <v>4258</v>
      </c>
      <c r="I53" t="s">
        <v>4257</v>
      </c>
      <c r="J53" t="s">
        <v>4256</v>
      </c>
      <c r="K53" t="s">
        <v>4255</v>
      </c>
    </row>
    <row r="54" spans="1:11" x14ac:dyDescent="0.3">
      <c r="A54">
        <v>4657</v>
      </c>
      <c r="B54">
        <v>13</v>
      </c>
      <c r="C54">
        <v>228695</v>
      </c>
      <c r="D54" t="s">
        <v>949</v>
      </c>
      <c r="E54" t="s">
        <v>281</v>
      </c>
      <c r="F54">
        <v>65</v>
      </c>
      <c r="G54">
        <v>44578</v>
      </c>
      <c r="H54" t="s">
        <v>4254</v>
      </c>
      <c r="I54" t="s">
        <v>3387</v>
      </c>
      <c r="J54" t="s">
        <v>4253</v>
      </c>
      <c r="K54" t="s">
        <v>4252</v>
      </c>
    </row>
    <row r="55" spans="1:11" x14ac:dyDescent="0.3">
      <c r="A55">
        <v>4190</v>
      </c>
      <c r="B55">
        <v>13</v>
      </c>
      <c r="C55">
        <v>221120</v>
      </c>
      <c r="D55" t="s">
        <v>949</v>
      </c>
      <c r="E55" t="s">
        <v>114</v>
      </c>
      <c r="F55">
        <v>66</v>
      </c>
      <c r="G55">
        <v>44578</v>
      </c>
      <c r="H55" t="s">
        <v>4251</v>
      </c>
      <c r="I55" t="s">
        <v>4250</v>
      </c>
      <c r="J55" t="s">
        <v>4249</v>
      </c>
      <c r="K55" t="s">
        <v>3978</v>
      </c>
    </row>
    <row r="56" spans="1:11" x14ac:dyDescent="0.3">
      <c r="A56">
        <v>9418</v>
      </c>
      <c r="B56">
        <v>13</v>
      </c>
      <c r="C56">
        <v>230560</v>
      </c>
      <c r="D56" t="s">
        <v>949</v>
      </c>
      <c r="E56" t="s">
        <v>479</v>
      </c>
      <c r="F56">
        <v>72</v>
      </c>
      <c r="G56">
        <v>44578</v>
      </c>
      <c r="H56" t="s">
        <v>3788</v>
      </c>
      <c r="I56" t="s">
        <v>1604</v>
      </c>
      <c r="J56" t="s">
        <v>4057</v>
      </c>
      <c r="K56" t="s">
        <v>4248</v>
      </c>
    </row>
    <row r="57" spans="1:11" x14ac:dyDescent="0.3">
      <c r="A57">
        <v>4183</v>
      </c>
      <c r="B57">
        <v>13</v>
      </c>
      <c r="C57">
        <v>220856</v>
      </c>
      <c r="D57" t="s">
        <v>949</v>
      </c>
      <c r="E57" t="s">
        <v>110</v>
      </c>
      <c r="F57">
        <v>88</v>
      </c>
      <c r="G57">
        <v>44578</v>
      </c>
      <c r="H57" t="s">
        <v>4247</v>
      </c>
      <c r="I57" t="s">
        <v>4246</v>
      </c>
      <c r="J57" t="s">
        <v>4245</v>
      </c>
      <c r="K57" t="s">
        <v>4244</v>
      </c>
    </row>
    <row r="58" spans="1:11" x14ac:dyDescent="0.3">
      <c r="A58">
        <v>12442</v>
      </c>
      <c r="B58">
        <v>13</v>
      </c>
      <c r="C58">
        <v>232549</v>
      </c>
      <c r="D58" t="s">
        <v>949</v>
      </c>
      <c r="E58" t="s">
        <v>671</v>
      </c>
      <c r="F58">
        <v>90</v>
      </c>
      <c r="G58">
        <v>44578</v>
      </c>
      <c r="H58" t="s">
        <v>4243</v>
      </c>
      <c r="I58" t="s">
        <v>4242</v>
      </c>
      <c r="J58" t="s">
        <v>4241</v>
      </c>
      <c r="K58" t="s">
        <v>4240</v>
      </c>
    </row>
    <row r="59" spans="1:11" x14ac:dyDescent="0.3">
      <c r="A59">
        <v>12504</v>
      </c>
      <c r="B59">
        <v>13</v>
      </c>
      <c r="C59">
        <v>232549</v>
      </c>
      <c r="D59" t="s">
        <v>1178</v>
      </c>
      <c r="E59" t="s">
        <v>677</v>
      </c>
      <c r="F59">
        <v>90</v>
      </c>
      <c r="G59">
        <v>44578</v>
      </c>
      <c r="H59" t="s">
        <v>4239</v>
      </c>
      <c r="I59" t="s">
        <v>4238</v>
      </c>
      <c r="J59" t="s">
        <v>3929</v>
      </c>
      <c r="K59" t="s">
        <v>4065</v>
      </c>
    </row>
    <row r="60" spans="1:11" x14ac:dyDescent="0.3">
      <c r="A60">
        <v>12505</v>
      </c>
      <c r="B60">
        <v>13</v>
      </c>
      <c r="C60">
        <v>232549</v>
      </c>
      <c r="D60" t="s">
        <v>1055</v>
      </c>
      <c r="E60" t="s">
        <v>678</v>
      </c>
      <c r="F60">
        <v>90</v>
      </c>
      <c r="G60">
        <v>44578</v>
      </c>
      <c r="H60" t="s">
        <v>4237</v>
      </c>
      <c r="I60" t="s">
        <v>4236</v>
      </c>
      <c r="J60" t="s">
        <v>4232</v>
      </c>
      <c r="K60" t="s">
        <v>4235</v>
      </c>
    </row>
    <row r="61" spans="1:11" x14ac:dyDescent="0.3">
      <c r="A61">
        <v>12506</v>
      </c>
      <c r="B61">
        <v>13</v>
      </c>
      <c r="C61">
        <v>232549</v>
      </c>
      <c r="D61" t="s">
        <v>1173</v>
      </c>
      <c r="E61" t="s">
        <v>679</v>
      </c>
      <c r="F61">
        <v>90</v>
      </c>
      <c r="G61">
        <v>44578</v>
      </c>
      <c r="H61" t="s">
        <v>4234</v>
      </c>
      <c r="I61" t="s">
        <v>4233</v>
      </c>
      <c r="J61" t="s">
        <v>4232</v>
      </c>
      <c r="K61" t="s">
        <v>4065</v>
      </c>
    </row>
    <row r="62" spans="1:11" x14ac:dyDescent="0.3">
      <c r="A62">
        <v>4014</v>
      </c>
      <c r="B62">
        <v>13</v>
      </c>
      <c r="C62">
        <v>214819</v>
      </c>
      <c r="D62" t="s">
        <v>949</v>
      </c>
      <c r="E62" t="s">
        <v>48</v>
      </c>
      <c r="F62">
        <v>91</v>
      </c>
      <c r="G62">
        <v>44578</v>
      </c>
      <c r="H62" t="s">
        <v>4231</v>
      </c>
      <c r="I62" t="s">
        <v>2050</v>
      </c>
      <c r="J62" t="s">
        <v>4193</v>
      </c>
      <c r="K62" t="s">
        <v>4230</v>
      </c>
    </row>
    <row r="63" spans="1:11" x14ac:dyDescent="0.3">
      <c r="A63">
        <v>4526</v>
      </c>
      <c r="B63">
        <v>13</v>
      </c>
      <c r="C63">
        <v>227455</v>
      </c>
      <c r="D63" t="s">
        <v>949</v>
      </c>
      <c r="E63" t="s">
        <v>239</v>
      </c>
      <c r="F63">
        <v>92</v>
      </c>
      <c r="G63">
        <v>44578</v>
      </c>
      <c r="H63" t="s">
        <v>4229</v>
      </c>
      <c r="I63" t="s">
        <v>4228</v>
      </c>
      <c r="J63" t="s">
        <v>4222</v>
      </c>
      <c r="K63" t="s">
        <v>4227</v>
      </c>
    </row>
    <row r="64" spans="1:11" x14ac:dyDescent="0.3">
      <c r="A64">
        <v>13616</v>
      </c>
      <c r="B64">
        <v>13</v>
      </c>
      <c r="C64">
        <v>99103</v>
      </c>
      <c r="D64" t="s">
        <v>1166</v>
      </c>
      <c r="E64" t="s">
        <v>753</v>
      </c>
      <c r="F64">
        <v>100</v>
      </c>
      <c r="G64">
        <v>44578</v>
      </c>
      <c r="H64" t="s">
        <v>4226</v>
      </c>
      <c r="I64" t="s">
        <v>4225</v>
      </c>
      <c r="J64" t="s">
        <v>4224</v>
      </c>
      <c r="K64" t="s">
        <v>4152</v>
      </c>
    </row>
    <row r="65" spans="1:11" x14ac:dyDescent="0.3">
      <c r="A65">
        <v>9935</v>
      </c>
      <c r="B65">
        <v>13</v>
      </c>
      <c r="C65">
        <v>230972</v>
      </c>
      <c r="D65" t="s">
        <v>949</v>
      </c>
      <c r="E65" t="s">
        <v>499</v>
      </c>
      <c r="F65">
        <v>111</v>
      </c>
      <c r="G65">
        <v>44578</v>
      </c>
      <c r="H65" t="s">
        <v>1809</v>
      </c>
      <c r="I65" t="s">
        <v>4223</v>
      </c>
      <c r="J65" t="s">
        <v>4222</v>
      </c>
      <c r="K65" t="s">
        <v>4221</v>
      </c>
    </row>
    <row r="66" spans="1:11" x14ac:dyDescent="0.3">
      <c r="A66">
        <v>8513</v>
      </c>
      <c r="B66">
        <v>13</v>
      </c>
      <c r="C66">
        <v>99031</v>
      </c>
      <c r="D66" t="s">
        <v>1163</v>
      </c>
      <c r="E66" t="s">
        <v>413</v>
      </c>
      <c r="F66">
        <v>122</v>
      </c>
      <c r="G66">
        <v>44578</v>
      </c>
      <c r="H66" t="s">
        <v>4220</v>
      </c>
      <c r="I66" t="s">
        <v>4219</v>
      </c>
      <c r="J66" t="s">
        <v>4218</v>
      </c>
      <c r="K66" t="s">
        <v>4217</v>
      </c>
    </row>
    <row r="67" spans="1:11" x14ac:dyDescent="0.3">
      <c r="A67">
        <v>3911</v>
      </c>
      <c r="B67">
        <v>13</v>
      </c>
      <c r="C67">
        <v>204714</v>
      </c>
      <c r="D67" t="s">
        <v>949</v>
      </c>
      <c r="E67" t="s">
        <v>7</v>
      </c>
      <c r="F67">
        <v>125</v>
      </c>
      <c r="G67">
        <v>44578</v>
      </c>
      <c r="H67" t="s">
        <v>4216</v>
      </c>
      <c r="I67" t="s">
        <v>4215</v>
      </c>
      <c r="J67" t="s">
        <v>4214</v>
      </c>
      <c r="K67" t="s">
        <v>4213</v>
      </c>
    </row>
    <row r="68" spans="1:11" x14ac:dyDescent="0.3">
      <c r="A68">
        <v>4006</v>
      </c>
      <c r="B68">
        <v>13</v>
      </c>
      <c r="C68">
        <v>214318</v>
      </c>
      <c r="D68" t="s">
        <v>949</v>
      </c>
      <c r="E68" t="s">
        <v>46</v>
      </c>
      <c r="F68">
        <v>126</v>
      </c>
      <c r="G68">
        <v>44578</v>
      </c>
      <c r="H68" t="s">
        <v>4212</v>
      </c>
      <c r="I68" t="s">
        <v>4211</v>
      </c>
      <c r="J68" t="s">
        <v>4210</v>
      </c>
      <c r="K68" t="s">
        <v>4010</v>
      </c>
    </row>
    <row r="69" spans="1:11" x14ac:dyDescent="0.3">
      <c r="A69">
        <v>12443</v>
      </c>
      <c r="B69">
        <v>13</v>
      </c>
      <c r="C69">
        <v>232549</v>
      </c>
      <c r="D69" t="s">
        <v>953</v>
      </c>
      <c r="E69" t="s">
        <v>672</v>
      </c>
      <c r="F69">
        <v>127</v>
      </c>
      <c r="G69">
        <v>44578</v>
      </c>
      <c r="H69" t="s">
        <v>4209</v>
      </c>
      <c r="I69" t="s">
        <v>4208</v>
      </c>
      <c r="J69" t="s">
        <v>4207</v>
      </c>
      <c r="K69" t="s">
        <v>4206</v>
      </c>
    </row>
    <row r="70" spans="1:11" x14ac:dyDescent="0.3">
      <c r="A70">
        <v>12503</v>
      </c>
      <c r="B70">
        <v>13</v>
      </c>
      <c r="C70">
        <v>232549</v>
      </c>
      <c r="D70" t="s">
        <v>1154</v>
      </c>
      <c r="E70" t="s">
        <v>676</v>
      </c>
      <c r="F70">
        <v>127</v>
      </c>
      <c r="G70">
        <v>44578</v>
      </c>
      <c r="H70" t="s">
        <v>4205</v>
      </c>
      <c r="I70" t="s">
        <v>4204</v>
      </c>
      <c r="J70" t="s">
        <v>3929</v>
      </c>
      <c r="K70" t="s">
        <v>4065</v>
      </c>
    </row>
    <row r="71" spans="1:11" x14ac:dyDescent="0.3">
      <c r="A71">
        <v>9693</v>
      </c>
      <c r="B71">
        <v>13</v>
      </c>
      <c r="C71">
        <v>230774</v>
      </c>
      <c r="D71" t="s">
        <v>949</v>
      </c>
      <c r="E71" t="s">
        <v>487</v>
      </c>
      <c r="F71">
        <v>128</v>
      </c>
      <c r="G71">
        <v>44578</v>
      </c>
      <c r="H71" t="s">
        <v>4203</v>
      </c>
      <c r="I71" t="s">
        <v>4202</v>
      </c>
      <c r="J71" t="s">
        <v>4201</v>
      </c>
      <c r="K71" t="s">
        <v>4200</v>
      </c>
    </row>
    <row r="72" spans="1:11" x14ac:dyDescent="0.3">
      <c r="A72">
        <v>12699</v>
      </c>
      <c r="B72">
        <v>13</v>
      </c>
      <c r="C72">
        <v>232715</v>
      </c>
      <c r="D72" t="s">
        <v>949</v>
      </c>
      <c r="E72" t="s">
        <v>704</v>
      </c>
      <c r="F72">
        <v>195</v>
      </c>
      <c r="G72">
        <v>44578</v>
      </c>
      <c r="H72" t="s">
        <v>4199</v>
      </c>
      <c r="I72" t="s">
        <v>4198</v>
      </c>
      <c r="J72" t="s">
        <v>4197</v>
      </c>
      <c r="K72" t="s">
        <v>4196</v>
      </c>
    </row>
    <row r="73" spans="1:11" x14ac:dyDescent="0.3">
      <c r="A73">
        <v>4011</v>
      </c>
      <c r="B73">
        <v>13</v>
      </c>
      <c r="C73">
        <v>214535</v>
      </c>
      <c r="D73" t="s">
        <v>949</v>
      </c>
      <c r="E73" t="s">
        <v>47</v>
      </c>
      <c r="F73">
        <v>200</v>
      </c>
      <c r="G73">
        <v>44578</v>
      </c>
      <c r="H73" t="s">
        <v>4195</v>
      </c>
      <c r="I73" t="s">
        <v>4194</v>
      </c>
      <c r="J73" t="s">
        <v>4193</v>
      </c>
      <c r="K73" t="s">
        <v>4192</v>
      </c>
    </row>
    <row r="74" spans="1:11" x14ac:dyDescent="0.3">
      <c r="A74">
        <v>12326</v>
      </c>
      <c r="B74">
        <v>13</v>
      </c>
      <c r="C74">
        <v>232491</v>
      </c>
      <c r="D74" t="s">
        <v>949</v>
      </c>
      <c r="E74" t="s">
        <v>658</v>
      </c>
      <c r="F74">
        <v>210</v>
      </c>
      <c r="G74">
        <v>44578</v>
      </c>
      <c r="H74" t="s">
        <v>4191</v>
      </c>
      <c r="I74" t="s">
        <v>4190</v>
      </c>
      <c r="J74" t="s">
        <v>4189</v>
      </c>
      <c r="K74" t="s">
        <v>4188</v>
      </c>
    </row>
    <row r="75" spans="1:11" x14ac:dyDescent="0.3">
      <c r="A75">
        <v>12793</v>
      </c>
      <c r="B75">
        <v>23</v>
      </c>
      <c r="C75">
        <v>99033</v>
      </c>
      <c r="D75" t="s">
        <v>1144</v>
      </c>
      <c r="E75" t="s">
        <v>714</v>
      </c>
      <c r="F75">
        <v>10</v>
      </c>
      <c r="G75">
        <v>44578</v>
      </c>
      <c r="H75" t="s">
        <v>4187</v>
      </c>
      <c r="I75" t="s">
        <v>4186</v>
      </c>
      <c r="J75" t="s">
        <v>4185</v>
      </c>
      <c r="K75" t="s">
        <v>3903</v>
      </c>
    </row>
    <row r="76" spans="1:11" x14ac:dyDescent="0.3">
      <c r="A76">
        <v>8546</v>
      </c>
      <c r="B76">
        <v>23</v>
      </c>
      <c r="C76">
        <v>99031</v>
      </c>
      <c r="D76" t="s">
        <v>1141</v>
      </c>
      <c r="E76" t="s">
        <v>425</v>
      </c>
      <c r="F76">
        <v>30</v>
      </c>
      <c r="G76">
        <v>44578</v>
      </c>
      <c r="H76" t="s">
        <v>4184</v>
      </c>
      <c r="I76" t="s">
        <v>4183</v>
      </c>
      <c r="J76" t="s">
        <v>4182</v>
      </c>
      <c r="K76" t="s">
        <v>4181</v>
      </c>
    </row>
    <row r="77" spans="1:11" x14ac:dyDescent="0.3">
      <c r="A77">
        <v>9957</v>
      </c>
      <c r="B77">
        <v>23</v>
      </c>
      <c r="C77">
        <v>230988</v>
      </c>
      <c r="D77" t="s">
        <v>949</v>
      </c>
      <c r="E77" t="s">
        <v>502</v>
      </c>
      <c r="F77">
        <v>40</v>
      </c>
      <c r="G77">
        <v>44578</v>
      </c>
      <c r="H77" t="s">
        <v>4180</v>
      </c>
      <c r="I77" t="s">
        <v>4179</v>
      </c>
      <c r="J77" t="s">
        <v>4178</v>
      </c>
      <c r="K77" t="s">
        <v>4177</v>
      </c>
    </row>
    <row r="78" spans="1:11" x14ac:dyDescent="0.3">
      <c r="A78">
        <v>8545</v>
      </c>
      <c r="B78">
        <v>23</v>
      </c>
      <c r="C78">
        <v>99031</v>
      </c>
      <c r="D78" t="s">
        <v>1136</v>
      </c>
      <c r="E78" t="s">
        <v>424</v>
      </c>
      <c r="F78">
        <v>50</v>
      </c>
      <c r="G78">
        <v>44578</v>
      </c>
      <c r="H78" t="s">
        <v>2327</v>
      </c>
      <c r="I78" t="s">
        <v>1226</v>
      </c>
      <c r="J78" t="s">
        <v>4176</v>
      </c>
      <c r="K78" t="s">
        <v>4175</v>
      </c>
    </row>
    <row r="79" spans="1:11" x14ac:dyDescent="0.3">
      <c r="A79">
        <v>4276</v>
      </c>
      <c r="B79">
        <v>23</v>
      </c>
      <c r="C79">
        <v>99033</v>
      </c>
      <c r="D79" t="s">
        <v>1133</v>
      </c>
      <c r="E79" t="s">
        <v>145</v>
      </c>
      <c r="F79">
        <v>60</v>
      </c>
      <c r="G79">
        <v>44578</v>
      </c>
      <c r="H79" t="s">
        <v>2932</v>
      </c>
      <c r="I79" t="s">
        <v>4174</v>
      </c>
      <c r="J79" t="s">
        <v>4173</v>
      </c>
      <c r="K79" t="s">
        <v>4172</v>
      </c>
    </row>
    <row r="80" spans="1:11" x14ac:dyDescent="0.3">
      <c r="A80">
        <v>4146</v>
      </c>
      <c r="B80">
        <v>23</v>
      </c>
      <c r="C80">
        <v>99061</v>
      </c>
      <c r="D80" t="s">
        <v>1130</v>
      </c>
      <c r="E80" t="s">
        <v>97</v>
      </c>
      <c r="F80">
        <v>70</v>
      </c>
      <c r="G80">
        <v>44578</v>
      </c>
      <c r="H80" t="s">
        <v>4171</v>
      </c>
      <c r="I80" t="s">
        <v>4170</v>
      </c>
      <c r="J80" t="s">
        <v>4169</v>
      </c>
      <c r="K80" t="s">
        <v>4168</v>
      </c>
    </row>
    <row r="81" spans="1:11" x14ac:dyDescent="0.3">
      <c r="A81">
        <v>4496</v>
      </c>
      <c r="B81">
        <v>23</v>
      </c>
      <c r="C81">
        <v>99044</v>
      </c>
      <c r="D81" t="s">
        <v>1127</v>
      </c>
      <c r="E81" t="s">
        <v>224</v>
      </c>
      <c r="F81">
        <v>95</v>
      </c>
      <c r="G81">
        <v>44578</v>
      </c>
      <c r="H81" t="s">
        <v>4167</v>
      </c>
      <c r="I81" t="s">
        <v>4166</v>
      </c>
      <c r="J81" t="s">
        <v>4165</v>
      </c>
      <c r="K81" t="s">
        <v>3947</v>
      </c>
    </row>
    <row r="82" spans="1:11" x14ac:dyDescent="0.3">
      <c r="A82">
        <v>8559</v>
      </c>
      <c r="B82">
        <v>23</v>
      </c>
      <c r="C82">
        <v>99031</v>
      </c>
      <c r="D82" t="s">
        <v>1124</v>
      </c>
      <c r="E82" t="s">
        <v>437</v>
      </c>
      <c r="F82">
        <v>98</v>
      </c>
      <c r="G82">
        <v>44578</v>
      </c>
      <c r="H82" t="s">
        <v>4164</v>
      </c>
      <c r="I82" t="s">
        <v>4163</v>
      </c>
      <c r="J82" t="s">
        <v>4162</v>
      </c>
      <c r="K82" t="s">
        <v>3932</v>
      </c>
    </row>
    <row r="83" spans="1:11" x14ac:dyDescent="0.3">
      <c r="A83">
        <v>13609</v>
      </c>
      <c r="B83">
        <v>23</v>
      </c>
      <c r="C83">
        <v>99103</v>
      </c>
      <c r="D83" t="s">
        <v>1121</v>
      </c>
      <c r="E83" t="s">
        <v>751</v>
      </c>
      <c r="F83">
        <v>100</v>
      </c>
      <c r="G83">
        <v>44578</v>
      </c>
      <c r="H83" t="s">
        <v>4161</v>
      </c>
      <c r="I83" t="s">
        <v>4160</v>
      </c>
      <c r="J83" t="s">
        <v>4159</v>
      </c>
      <c r="K83" t="s">
        <v>4158</v>
      </c>
    </row>
    <row r="84" spans="1:11" x14ac:dyDescent="0.3">
      <c r="A84">
        <v>4279</v>
      </c>
      <c r="B84">
        <v>23</v>
      </c>
      <c r="C84">
        <v>222598</v>
      </c>
      <c r="D84" t="s">
        <v>949</v>
      </c>
      <c r="E84" t="s">
        <v>147</v>
      </c>
      <c r="F84">
        <v>110</v>
      </c>
      <c r="G84">
        <v>44578</v>
      </c>
      <c r="H84" t="s">
        <v>4157</v>
      </c>
      <c r="I84" t="s">
        <v>4156</v>
      </c>
      <c r="J84" t="s">
        <v>3943</v>
      </c>
      <c r="K84" t="s">
        <v>4155</v>
      </c>
    </row>
    <row r="85" spans="1:11" x14ac:dyDescent="0.3">
      <c r="A85">
        <v>11561</v>
      </c>
      <c r="B85">
        <v>23</v>
      </c>
      <c r="C85">
        <v>232093</v>
      </c>
      <c r="D85" t="s">
        <v>949</v>
      </c>
      <c r="E85" t="s">
        <v>593</v>
      </c>
      <c r="F85">
        <v>120</v>
      </c>
      <c r="G85">
        <v>44578</v>
      </c>
      <c r="H85" t="s">
        <v>4154</v>
      </c>
      <c r="I85" t="s">
        <v>4153</v>
      </c>
      <c r="J85" t="s">
        <v>4046</v>
      </c>
      <c r="K85" t="s">
        <v>4152</v>
      </c>
    </row>
    <row r="86" spans="1:11" x14ac:dyDescent="0.3">
      <c r="A86">
        <v>8552</v>
      </c>
      <c r="B86">
        <v>23</v>
      </c>
      <c r="C86">
        <v>99031</v>
      </c>
      <c r="D86" t="s">
        <v>1115</v>
      </c>
      <c r="E86" t="s">
        <v>431</v>
      </c>
      <c r="F86">
        <v>125</v>
      </c>
      <c r="G86">
        <v>44578</v>
      </c>
      <c r="H86" t="s">
        <v>3752</v>
      </c>
      <c r="I86" t="s">
        <v>4151</v>
      </c>
      <c r="J86" t="s">
        <v>4150</v>
      </c>
      <c r="K86" t="s">
        <v>4149</v>
      </c>
    </row>
    <row r="87" spans="1:11" x14ac:dyDescent="0.3">
      <c r="A87">
        <v>4248</v>
      </c>
      <c r="B87">
        <v>23</v>
      </c>
      <c r="C87">
        <v>222271</v>
      </c>
      <c r="D87" t="s">
        <v>949</v>
      </c>
      <c r="E87" t="s">
        <v>136</v>
      </c>
      <c r="F87">
        <v>135</v>
      </c>
      <c r="G87">
        <v>44578</v>
      </c>
      <c r="H87" t="s">
        <v>4148</v>
      </c>
      <c r="I87" t="s">
        <v>4147</v>
      </c>
      <c r="J87" t="s">
        <v>3947</v>
      </c>
      <c r="K87" t="s">
        <v>4146</v>
      </c>
    </row>
    <row r="88" spans="1:11" x14ac:dyDescent="0.3">
      <c r="A88">
        <v>12200</v>
      </c>
      <c r="B88">
        <v>23</v>
      </c>
      <c r="C88">
        <v>232422</v>
      </c>
      <c r="D88" t="s">
        <v>949</v>
      </c>
      <c r="E88" t="s">
        <v>648</v>
      </c>
      <c r="F88">
        <v>150</v>
      </c>
      <c r="G88">
        <v>44578</v>
      </c>
      <c r="H88" t="s">
        <v>4145</v>
      </c>
      <c r="I88" t="s">
        <v>4144</v>
      </c>
      <c r="J88" t="s">
        <v>3936</v>
      </c>
      <c r="K88" t="s">
        <v>4143</v>
      </c>
    </row>
    <row r="89" spans="1:11" x14ac:dyDescent="0.3">
      <c r="A89">
        <v>12726</v>
      </c>
      <c r="B89">
        <v>23</v>
      </c>
      <c r="C89">
        <v>232727</v>
      </c>
      <c r="D89" t="s">
        <v>949</v>
      </c>
      <c r="E89" t="s">
        <v>707</v>
      </c>
      <c r="F89">
        <v>155</v>
      </c>
      <c r="G89">
        <v>44578</v>
      </c>
      <c r="H89" t="s">
        <v>4142</v>
      </c>
      <c r="I89" t="s">
        <v>4141</v>
      </c>
      <c r="J89" t="s">
        <v>4140</v>
      </c>
      <c r="K89" t="s">
        <v>4139</v>
      </c>
    </row>
    <row r="90" spans="1:11" x14ac:dyDescent="0.3">
      <c r="A90">
        <v>4302</v>
      </c>
      <c r="B90">
        <v>23</v>
      </c>
      <c r="C90">
        <v>223019</v>
      </c>
      <c r="D90" t="s">
        <v>949</v>
      </c>
      <c r="E90" t="s">
        <v>156</v>
      </c>
      <c r="F90">
        <v>160</v>
      </c>
      <c r="G90">
        <v>44578</v>
      </c>
      <c r="H90" t="s">
        <v>4138</v>
      </c>
      <c r="I90" t="s">
        <v>2197</v>
      </c>
      <c r="J90" t="s">
        <v>4137</v>
      </c>
      <c r="K90" t="s">
        <v>3929</v>
      </c>
    </row>
    <row r="91" spans="1:11" x14ac:dyDescent="0.3">
      <c r="A91">
        <v>13621</v>
      </c>
      <c r="B91">
        <v>23</v>
      </c>
      <c r="C91">
        <v>99103</v>
      </c>
      <c r="D91" t="s">
        <v>1104</v>
      </c>
      <c r="E91" t="s">
        <v>755</v>
      </c>
      <c r="F91">
        <v>170</v>
      </c>
      <c r="G91">
        <v>44578</v>
      </c>
      <c r="H91" t="s">
        <v>4136</v>
      </c>
      <c r="I91" t="s">
        <v>4135</v>
      </c>
      <c r="J91" t="s">
        <v>4021</v>
      </c>
      <c r="K91" t="s">
        <v>4134</v>
      </c>
    </row>
    <row r="92" spans="1:11" x14ac:dyDescent="0.3">
      <c r="A92">
        <v>14576</v>
      </c>
      <c r="B92">
        <v>23</v>
      </c>
      <c r="C92">
        <v>233260</v>
      </c>
      <c r="D92" t="s">
        <v>949</v>
      </c>
      <c r="E92" t="s">
        <v>827</v>
      </c>
      <c r="F92">
        <v>180</v>
      </c>
      <c r="G92">
        <v>44578</v>
      </c>
      <c r="H92" t="s">
        <v>4133</v>
      </c>
      <c r="I92" t="s">
        <v>4132</v>
      </c>
      <c r="J92" t="s">
        <v>4131</v>
      </c>
      <c r="K92" t="s">
        <v>4130</v>
      </c>
    </row>
    <row r="93" spans="1:11" x14ac:dyDescent="0.3">
      <c r="A93">
        <v>14082</v>
      </c>
      <c r="B93">
        <v>23</v>
      </c>
      <c r="C93">
        <v>233055</v>
      </c>
      <c r="D93" t="s">
        <v>949</v>
      </c>
      <c r="E93" t="s">
        <v>779</v>
      </c>
      <c r="F93">
        <v>185</v>
      </c>
      <c r="G93">
        <v>44578</v>
      </c>
      <c r="H93" t="s">
        <v>4129</v>
      </c>
      <c r="I93" t="s">
        <v>4128</v>
      </c>
      <c r="J93" t="s">
        <v>4127</v>
      </c>
      <c r="K93" t="s">
        <v>4126</v>
      </c>
    </row>
    <row r="94" spans="1:11" x14ac:dyDescent="0.3">
      <c r="A94">
        <v>12783</v>
      </c>
      <c r="B94">
        <v>23</v>
      </c>
      <c r="C94">
        <v>232763</v>
      </c>
      <c r="D94" t="s">
        <v>953</v>
      </c>
      <c r="E94" t="s">
        <v>712</v>
      </c>
      <c r="F94">
        <v>190</v>
      </c>
      <c r="G94">
        <v>44578</v>
      </c>
      <c r="H94" t="s">
        <v>4125</v>
      </c>
      <c r="I94" t="s">
        <v>4124</v>
      </c>
      <c r="J94" t="s">
        <v>4123</v>
      </c>
      <c r="K94" t="s">
        <v>4122</v>
      </c>
    </row>
    <row r="95" spans="1:11" x14ac:dyDescent="0.3">
      <c r="A95">
        <v>11685</v>
      </c>
      <c r="B95">
        <v>23</v>
      </c>
      <c r="C95">
        <v>232165</v>
      </c>
      <c r="D95" t="s">
        <v>949</v>
      </c>
      <c r="E95" t="s">
        <v>597</v>
      </c>
      <c r="F95">
        <v>190</v>
      </c>
      <c r="G95">
        <v>44578</v>
      </c>
      <c r="H95" t="s">
        <v>4121</v>
      </c>
      <c r="I95" t="s">
        <v>4120</v>
      </c>
      <c r="J95" t="s">
        <v>4119</v>
      </c>
      <c r="K95" t="s">
        <v>4118</v>
      </c>
    </row>
    <row r="96" spans="1:11" x14ac:dyDescent="0.3">
      <c r="A96">
        <v>11371</v>
      </c>
      <c r="B96">
        <v>23</v>
      </c>
      <c r="C96">
        <v>231953</v>
      </c>
      <c r="D96" t="s">
        <v>949</v>
      </c>
      <c r="E96" t="s">
        <v>583</v>
      </c>
      <c r="F96">
        <v>195</v>
      </c>
      <c r="G96">
        <v>44578</v>
      </c>
      <c r="H96" t="s">
        <v>4117</v>
      </c>
      <c r="I96" t="s">
        <v>4116</v>
      </c>
      <c r="J96" t="s">
        <v>4115</v>
      </c>
      <c r="K96" t="s">
        <v>4114</v>
      </c>
    </row>
    <row r="97" spans="1:11" x14ac:dyDescent="0.3">
      <c r="A97">
        <v>14471</v>
      </c>
      <c r="B97">
        <v>23</v>
      </c>
      <c r="C97">
        <v>99062</v>
      </c>
      <c r="D97" t="s">
        <v>1091</v>
      </c>
      <c r="E97" t="s">
        <v>821</v>
      </c>
      <c r="F97">
        <v>200</v>
      </c>
      <c r="G97">
        <v>44578</v>
      </c>
      <c r="H97" t="s">
        <v>4113</v>
      </c>
      <c r="I97" t="s">
        <v>4112</v>
      </c>
      <c r="J97" t="s">
        <v>4111</v>
      </c>
      <c r="K97" t="s">
        <v>4110</v>
      </c>
    </row>
    <row r="98" spans="1:11" x14ac:dyDescent="0.3">
      <c r="A98">
        <v>14882</v>
      </c>
      <c r="B98">
        <v>23</v>
      </c>
      <c r="C98">
        <v>233387</v>
      </c>
      <c r="D98" t="s">
        <v>949</v>
      </c>
      <c r="E98" t="s">
        <v>867</v>
      </c>
      <c r="F98">
        <v>210</v>
      </c>
      <c r="G98">
        <v>44578</v>
      </c>
      <c r="H98" t="s">
        <v>4109</v>
      </c>
      <c r="I98" t="s">
        <v>4108</v>
      </c>
      <c r="J98" t="s">
        <v>4107</v>
      </c>
      <c r="K98" t="s">
        <v>4106</v>
      </c>
    </row>
    <row r="99" spans="1:11" x14ac:dyDescent="0.3">
      <c r="A99">
        <v>9191</v>
      </c>
      <c r="B99">
        <v>23</v>
      </c>
      <c r="C99">
        <v>230355</v>
      </c>
      <c r="D99" t="s">
        <v>949</v>
      </c>
      <c r="E99" t="s">
        <v>465</v>
      </c>
      <c r="F99">
        <v>215</v>
      </c>
      <c r="G99">
        <v>44578</v>
      </c>
      <c r="H99" t="s">
        <v>4105</v>
      </c>
      <c r="I99" t="s">
        <v>4104</v>
      </c>
      <c r="J99" t="s">
        <v>4103</v>
      </c>
      <c r="K99" t="s">
        <v>3929</v>
      </c>
    </row>
    <row r="100" spans="1:11" x14ac:dyDescent="0.3">
      <c r="A100">
        <v>12976</v>
      </c>
      <c r="B100">
        <v>23</v>
      </c>
      <c r="C100">
        <v>99130</v>
      </c>
      <c r="D100" t="s">
        <v>949</v>
      </c>
      <c r="E100" t="s">
        <v>726</v>
      </c>
      <c r="F100">
        <v>225</v>
      </c>
      <c r="G100">
        <v>44578</v>
      </c>
      <c r="H100" t="s">
        <v>4102</v>
      </c>
      <c r="I100" t="s">
        <v>4101</v>
      </c>
      <c r="J100" t="s">
        <v>3981</v>
      </c>
      <c r="K100" t="s">
        <v>3947</v>
      </c>
    </row>
    <row r="101" spans="1:11" x14ac:dyDescent="0.3">
      <c r="A101">
        <v>12976</v>
      </c>
      <c r="B101">
        <v>23</v>
      </c>
      <c r="C101">
        <v>99130</v>
      </c>
      <c r="D101" t="s">
        <v>949</v>
      </c>
      <c r="E101" t="s">
        <v>726</v>
      </c>
      <c r="F101">
        <v>225</v>
      </c>
      <c r="G101">
        <v>44578</v>
      </c>
      <c r="H101" t="s">
        <v>4100</v>
      </c>
      <c r="I101" t="s">
        <v>4099</v>
      </c>
      <c r="J101" t="s">
        <v>4042</v>
      </c>
      <c r="K101" t="s">
        <v>3981</v>
      </c>
    </row>
    <row r="102" spans="1:11" x14ac:dyDescent="0.3">
      <c r="A102">
        <v>11883</v>
      </c>
      <c r="B102">
        <v>23</v>
      </c>
      <c r="C102">
        <v>232257</v>
      </c>
      <c r="D102" t="s">
        <v>949</v>
      </c>
      <c r="E102" t="s">
        <v>606</v>
      </c>
      <c r="F102">
        <v>230</v>
      </c>
      <c r="G102">
        <v>44578</v>
      </c>
      <c r="H102" t="s">
        <v>4098</v>
      </c>
      <c r="I102" t="s">
        <v>4097</v>
      </c>
      <c r="J102" t="s">
        <v>4096</v>
      </c>
      <c r="K102" t="s">
        <v>3929</v>
      </c>
    </row>
    <row r="103" spans="1:11" x14ac:dyDescent="0.3">
      <c r="A103">
        <v>11560</v>
      </c>
      <c r="B103">
        <v>23</v>
      </c>
      <c r="C103">
        <v>232092</v>
      </c>
      <c r="D103" t="s">
        <v>949</v>
      </c>
      <c r="E103" t="s">
        <v>592</v>
      </c>
      <c r="F103">
        <v>240</v>
      </c>
      <c r="G103">
        <v>44578</v>
      </c>
      <c r="H103" t="s">
        <v>4095</v>
      </c>
      <c r="I103" t="s">
        <v>3138</v>
      </c>
      <c r="J103" t="s">
        <v>4094</v>
      </c>
      <c r="K103" t="s">
        <v>4093</v>
      </c>
    </row>
    <row r="104" spans="1:11" x14ac:dyDescent="0.3">
      <c r="A104">
        <v>4255</v>
      </c>
      <c r="B104">
        <v>23</v>
      </c>
      <c r="C104">
        <v>222338</v>
      </c>
      <c r="D104" t="s">
        <v>949</v>
      </c>
      <c r="E104" t="s">
        <v>140</v>
      </c>
      <c r="F104">
        <v>250</v>
      </c>
      <c r="G104">
        <v>44578</v>
      </c>
      <c r="H104" t="s">
        <v>4092</v>
      </c>
      <c r="I104" t="s">
        <v>4091</v>
      </c>
      <c r="J104" t="s">
        <v>3958</v>
      </c>
      <c r="K104" t="s">
        <v>3991</v>
      </c>
    </row>
    <row r="105" spans="1:11" x14ac:dyDescent="0.3">
      <c r="A105">
        <v>13225</v>
      </c>
      <c r="B105">
        <v>23</v>
      </c>
      <c r="C105">
        <v>231079</v>
      </c>
      <c r="D105" t="s">
        <v>1078</v>
      </c>
      <c r="E105" t="s">
        <v>738</v>
      </c>
      <c r="F105">
        <v>270</v>
      </c>
      <c r="G105">
        <v>44578</v>
      </c>
      <c r="H105" t="s">
        <v>4090</v>
      </c>
      <c r="I105" t="s">
        <v>4089</v>
      </c>
      <c r="J105" t="s">
        <v>4042</v>
      </c>
      <c r="K105" t="s">
        <v>4088</v>
      </c>
    </row>
    <row r="106" spans="1:11" x14ac:dyDescent="0.3">
      <c r="A106">
        <v>4498</v>
      </c>
      <c r="B106">
        <v>23</v>
      </c>
      <c r="C106">
        <v>226912</v>
      </c>
      <c r="D106" t="s">
        <v>953</v>
      </c>
      <c r="E106" t="s">
        <v>225</v>
      </c>
      <c r="F106">
        <v>270</v>
      </c>
      <c r="G106">
        <v>44578</v>
      </c>
      <c r="H106" t="s">
        <v>4087</v>
      </c>
      <c r="I106" t="s">
        <v>1035</v>
      </c>
      <c r="J106" t="s">
        <v>4086</v>
      </c>
      <c r="K106" t="s">
        <v>4085</v>
      </c>
    </row>
    <row r="107" spans="1:11" x14ac:dyDescent="0.3">
      <c r="A107">
        <v>13614</v>
      </c>
      <c r="B107">
        <v>23</v>
      </c>
      <c r="C107">
        <v>99103</v>
      </c>
      <c r="D107" t="s">
        <v>1075</v>
      </c>
      <c r="E107" t="s">
        <v>752</v>
      </c>
      <c r="F107">
        <v>290</v>
      </c>
      <c r="G107">
        <v>44578</v>
      </c>
      <c r="H107" t="s">
        <v>1632</v>
      </c>
      <c r="I107" t="s">
        <v>3813</v>
      </c>
      <c r="J107" t="s">
        <v>4084</v>
      </c>
      <c r="K107" t="s">
        <v>4083</v>
      </c>
    </row>
    <row r="108" spans="1:11" x14ac:dyDescent="0.3">
      <c r="A108">
        <v>11675</v>
      </c>
      <c r="B108">
        <v>32</v>
      </c>
      <c r="C108">
        <v>232158</v>
      </c>
      <c r="D108" t="s">
        <v>949</v>
      </c>
      <c r="E108" t="s">
        <v>595</v>
      </c>
      <c r="F108">
        <v>1</v>
      </c>
      <c r="G108">
        <v>44578</v>
      </c>
      <c r="H108" t="s">
        <v>4082</v>
      </c>
      <c r="I108" t="s">
        <v>4081</v>
      </c>
      <c r="J108" t="s">
        <v>3981</v>
      </c>
      <c r="K108" t="s">
        <v>4080</v>
      </c>
    </row>
    <row r="109" spans="1:11" x14ac:dyDescent="0.3">
      <c r="A109">
        <v>13620</v>
      </c>
      <c r="B109">
        <v>32</v>
      </c>
      <c r="C109">
        <v>99103</v>
      </c>
      <c r="D109" t="s">
        <v>1071</v>
      </c>
      <c r="E109" t="s">
        <v>754</v>
      </c>
      <c r="F109">
        <v>2</v>
      </c>
      <c r="G109">
        <v>44578</v>
      </c>
      <c r="H109" t="s">
        <v>4079</v>
      </c>
      <c r="I109" t="s">
        <v>4078</v>
      </c>
      <c r="J109" t="s">
        <v>4077</v>
      </c>
      <c r="K109" t="s">
        <v>4076</v>
      </c>
    </row>
    <row r="110" spans="1:11" x14ac:dyDescent="0.3">
      <c r="A110">
        <v>4186</v>
      </c>
      <c r="B110">
        <v>32</v>
      </c>
      <c r="C110">
        <v>220935</v>
      </c>
      <c r="D110" t="s">
        <v>949</v>
      </c>
      <c r="E110" t="s">
        <v>112</v>
      </c>
      <c r="F110">
        <v>3</v>
      </c>
      <c r="G110">
        <v>44578</v>
      </c>
      <c r="H110" t="s">
        <v>4075</v>
      </c>
      <c r="I110" t="s">
        <v>4074</v>
      </c>
      <c r="J110" t="s">
        <v>4073</v>
      </c>
      <c r="K110" t="s">
        <v>4072</v>
      </c>
    </row>
    <row r="111" spans="1:11" x14ac:dyDescent="0.3">
      <c r="A111">
        <v>4413</v>
      </c>
      <c r="B111">
        <v>32</v>
      </c>
      <c r="C111">
        <v>225815</v>
      </c>
      <c r="D111" t="s">
        <v>949</v>
      </c>
      <c r="E111" t="s">
        <v>193</v>
      </c>
      <c r="F111">
        <v>4</v>
      </c>
      <c r="G111">
        <v>44578</v>
      </c>
      <c r="H111" t="s">
        <v>4071</v>
      </c>
      <c r="I111" t="s">
        <v>4070</v>
      </c>
      <c r="J111" t="s">
        <v>4069</v>
      </c>
      <c r="K111" t="s">
        <v>4068</v>
      </c>
    </row>
    <row r="112" spans="1:11" x14ac:dyDescent="0.3">
      <c r="A112">
        <v>4412</v>
      </c>
      <c r="B112">
        <v>32</v>
      </c>
      <c r="C112">
        <v>225814</v>
      </c>
      <c r="D112" t="s">
        <v>949</v>
      </c>
      <c r="E112" t="s">
        <v>192</v>
      </c>
      <c r="F112">
        <v>5</v>
      </c>
      <c r="G112">
        <v>44578</v>
      </c>
      <c r="H112" t="s">
        <v>4067</v>
      </c>
      <c r="I112" t="s">
        <v>4066</v>
      </c>
      <c r="J112" t="s">
        <v>4014</v>
      </c>
      <c r="K112" t="s">
        <v>4065</v>
      </c>
    </row>
    <row r="113" spans="1:11" x14ac:dyDescent="0.3">
      <c r="A113">
        <v>13943</v>
      </c>
      <c r="B113">
        <v>32</v>
      </c>
      <c r="C113">
        <v>232989</v>
      </c>
      <c r="D113" t="s">
        <v>949</v>
      </c>
      <c r="E113" t="s">
        <v>773</v>
      </c>
      <c r="F113">
        <v>6</v>
      </c>
      <c r="G113">
        <v>44578</v>
      </c>
      <c r="H113" t="s">
        <v>4064</v>
      </c>
      <c r="I113" t="s">
        <v>4063</v>
      </c>
      <c r="J113" t="s">
        <v>4062</v>
      </c>
      <c r="K113" t="s">
        <v>4061</v>
      </c>
    </row>
    <row r="114" spans="1:11" x14ac:dyDescent="0.3">
      <c r="A114">
        <v>4457</v>
      </c>
      <c r="B114">
        <v>32</v>
      </c>
      <c r="C114">
        <v>226493</v>
      </c>
      <c r="D114" t="s">
        <v>949</v>
      </c>
      <c r="E114" t="s">
        <v>211</v>
      </c>
      <c r="F114">
        <v>9</v>
      </c>
      <c r="G114">
        <v>44578</v>
      </c>
      <c r="H114" t="s">
        <v>4060</v>
      </c>
      <c r="I114" t="s">
        <v>4059</v>
      </c>
      <c r="J114" t="s">
        <v>4058</v>
      </c>
      <c r="K114" t="s">
        <v>4057</v>
      </c>
    </row>
    <row r="115" spans="1:11" x14ac:dyDescent="0.3">
      <c r="A115">
        <v>9442</v>
      </c>
      <c r="B115">
        <v>32</v>
      </c>
      <c r="C115">
        <v>231079</v>
      </c>
      <c r="D115" t="s">
        <v>1059</v>
      </c>
      <c r="E115" t="s">
        <v>1058</v>
      </c>
      <c r="F115">
        <v>10</v>
      </c>
      <c r="G115">
        <v>44578</v>
      </c>
      <c r="H115" t="s">
        <v>4056</v>
      </c>
      <c r="I115" t="s">
        <v>4055</v>
      </c>
      <c r="J115" t="s">
        <v>4054</v>
      </c>
      <c r="K115" t="s">
        <v>4053</v>
      </c>
    </row>
    <row r="116" spans="1:11" x14ac:dyDescent="0.3">
      <c r="A116">
        <v>8633</v>
      </c>
      <c r="B116">
        <v>32</v>
      </c>
      <c r="C116">
        <v>229839</v>
      </c>
      <c r="D116" t="s">
        <v>949</v>
      </c>
      <c r="E116" t="s">
        <v>440</v>
      </c>
      <c r="F116">
        <v>15</v>
      </c>
      <c r="G116">
        <v>44578</v>
      </c>
      <c r="H116" t="s">
        <v>4052</v>
      </c>
      <c r="I116" t="s">
        <v>4051</v>
      </c>
      <c r="J116" t="s">
        <v>4014</v>
      </c>
      <c r="K116" t="s">
        <v>4050</v>
      </c>
    </row>
    <row r="117" spans="1:11" x14ac:dyDescent="0.3">
      <c r="A117">
        <v>4692</v>
      </c>
      <c r="B117">
        <v>32</v>
      </c>
      <c r="C117">
        <v>228976</v>
      </c>
      <c r="D117" t="s">
        <v>949</v>
      </c>
      <c r="E117" t="s">
        <v>293</v>
      </c>
      <c r="F117">
        <v>20</v>
      </c>
      <c r="G117">
        <v>44578</v>
      </c>
      <c r="H117" t="s">
        <v>4049</v>
      </c>
      <c r="I117" t="s">
        <v>4048</v>
      </c>
      <c r="J117" t="s">
        <v>4047</v>
      </c>
      <c r="K117" t="s">
        <v>4046</v>
      </c>
    </row>
    <row r="118" spans="1:11" x14ac:dyDescent="0.3">
      <c r="A118">
        <v>9307</v>
      </c>
      <c r="B118">
        <v>32</v>
      </c>
      <c r="C118">
        <v>230461</v>
      </c>
      <c r="D118" t="s">
        <v>949</v>
      </c>
      <c r="E118" t="s">
        <v>473</v>
      </c>
      <c r="F118">
        <v>30</v>
      </c>
      <c r="G118">
        <v>44578</v>
      </c>
      <c r="H118" t="s">
        <v>4045</v>
      </c>
      <c r="I118" t="s">
        <v>4044</v>
      </c>
      <c r="J118" t="s">
        <v>4043</v>
      </c>
      <c r="K118" t="s">
        <v>4042</v>
      </c>
    </row>
    <row r="119" spans="1:11" x14ac:dyDescent="0.3">
      <c r="A119">
        <v>14286</v>
      </c>
      <c r="B119">
        <v>32</v>
      </c>
      <c r="C119">
        <v>233138</v>
      </c>
      <c r="D119" t="s">
        <v>949</v>
      </c>
      <c r="E119" t="s">
        <v>804</v>
      </c>
      <c r="F119">
        <v>48</v>
      </c>
      <c r="G119">
        <v>44578</v>
      </c>
      <c r="H119" t="s">
        <v>4041</v>
      </c>
      <c r="I119" t="s">
        <v>4040</v>
      </c>
      <c r="J119" t="s">
        <v>4039</v>
      </c>
      <c r="K119" t="s">
        <v>4038</v>
      </c>
    </row>
    <row r="120" spans="1:11" x14ac:dyDescent="0.3">
      <c r="A120">
        <v>4482</v>
      </c>
      <c r="B120">
        <v>32</v>
      </c>
      <c r="C120">
        <v>226788</v>
      </c>
      <c r="D120" t="s">
        <v>949</v>
      </c>
      <c r="E120" t="s">
        <v>221</v>
      </c>
      <c r="F120">
        <v>63</v>
      </c>
      <c r="G120">
        <v>44578</v>
      </c>
      <c r="H120" t="s">
        <v>4037</v>
      </c>
      <c r="I120" t="s">
        <v>2743</v>
      </c>
      <c r="J120" t="s">
        <v>3977</v>
      </c>
      <c r="K120" t="s">
        <v>4036</v>
      </c>
    </row>
    <row r="121" spans="1:11" x14ac:dyDescent="0.3">
      <c r="A121">
        <v>4060</v>
      </c>
      <c r="B121">
        <v>32</v>
      </c>
      <c r="C121">
        <v>217634</v>
      </c>
      <c r="D121" t="s">
        <v>949</v>
      </c>
      <c r="E121" t="s">
        <v>67</v>
      </c>
      <c r="F121">
        <v>64</v>
      </c>
      <c r="G121">
        <v>44578</v>
      </c>
      <c r="H121" t="s">
        <v>4035</v>
      </c>
      <c r="I121" t="s">
        <v>4034</v>
      </c>
      <c r="J121" t="s">
        <v>4033</v>
      </c>
      <c r="K121" t="s">
        <v>3982</v>
      </c>
    </row>
    <row r="122" spans="1:11" x14ac:dyDescent="0.3">
      <c r="A122">
        <v>4819</v>
      </c>
      <c r="B122">
        <v>32</v>
      </c>
      <c r="C122">
        <v>229521</v>
      </c>
      <c r="D122" t="s">
        <v>949</v>
      </c>
      <c r="E122" t="s">
        <v>352</v>
      </c>
      <c r="F122">
        <v>65</v>
      </c>
      <c r="G122">
        <v>44578</v>
      </c>
      <c r="H122" t="s">
        <v>4032</v>
      </c>
      <c r="I122" t="s">
        <v>4031</v>
      </c>
      <c r="J122" t="s">
        <v>4030</v>
      </c>
      <c r="K122" t="s">
        <v>4029</v>
      </c>
    </row>
    <row r="123" spans="1:11" x14ac:dyDescent="0.3">
      <c r="A123">
        <v>12572</v>
      </c>
      <c r="B123">
        <v>32</v>
      </c>
      <c r="C123">
        <v>232629</v>
      </c>
      <c r="D123" t="s">
        <v>949</v>
      </c>
      <c r="E123" t="s">
        <v>692</v>
      </c>
      <c r="F123">
        <v>70</v>
      </c>
      <c r="G123">
        <v>44578</v>
      </c>
      <c r="H123" t="s">
        <v>4028</v>
      </c>
      <c r="I123" t="s">
        <v>4027</v>
      </c>
      <c r="J123" t="s">
        <v>4026</v>
      </c>
      <c r="K123" t="s">
        <v>4025</v>
      </c>
    </row>
    <row r="124" spans="1:11" x14ac:dyDescent="0.3">
      <c r="A124">
        <v>11548</v>
      </c>
      <c r="B124">
        <v>32</v>
      </c>
      <c r="C124">
        <v>232084</v>
      </c>
      <c r="D124" t="s">
        <v>949</v>
      </c>
      <c r="E124" t="s">
        <v>591</v>
      </c>
      <c r="F124">
        <v>78</v>
      </c>
      <c r="G124">
        <v>44578</v>
      </c>
      <c r="H124" t="s">
        <v>4024</v>
      </c>
      <c r="I124" t="s">
        <v>4023</v>
      </c>
      <c r="J124" t="s">
        <v>4022</v>
      </c>
      <c r="K124" t="s">
        <v>4021</v>
      </c>
    </row>
    <row r="125" spans="1:11" x14ac:dyDescent="0.3">
      <c r="A125">
        <v>4367</v>
      </c>
      <c r="B125">
        <v>32</v>
      </c>
      <c r="C125">
        <v>224423</v>
      </c>
      <c r="D125" t="s">
        <v>949</v>
      </c>
      <c r="E125" t="s">
        <v>182</v>
      </c>
      <c r="F125">
        <v>90</v>
      </c>
      <c r="G125">
        <v>44578</v>
      </c>
      <c r="H125" t="s">
        <v>4020</v>
      </c>
      <c r="I125" t="s">
        <v>4019</v>
      </c>
      <c r="J125" t="s">
        <v>4018</v>
      </c>
      <c r="K125" t="s">
        <v>4017</v>
      </c>
    </row>
    <row r="126" spans="1:11" x14ac:dyDescent="0.3">
      <c r="A126">
        <v>3968</v>
      </c>
      <c r="B126">
        <v>32</v>
      </c>
      <c r="C126">
        <v>210625</v>
      </c>
      <c r="D126" t="s">
        <v>949</v>
      </c>
      <c r="E126" t="s">
        <v>29</v>
      </c>
      <c r="F126">
        <v>95</v>
      </c>
      <c r="G126">
        <v>44578</v>
      </c>
      <c r="H126" t="s">
        <v>4016</v>
      </c>
      <c r="I126" t="s">
        <v>4015</v>
      </c>
      <c r="J126" t="s">
        <v>3982</v>
      </c>
      <c r="K126" t="s">
        <v>4014</v>
      </c>
    </row>
    <row r="127" spans="1:11" x14ac:dyDescent="0.3">
      <c r="A127">
        <v>9404</v>
      </c>
      <c r="B127">
        <v>32</v>
      </c>
      <c r="C127">
        <v>99051</v>
      </c>
      <c r="D127" t="s">
        <v>1028</v>
      </c>
      <c r="E127" t="s">
        <v>476</v>
      </c>
      <c r="F127">
        <v>100</v>
      </c>
      <c r="G127">
        <v>44578</v>
      </c>
      <c r="H127" t="s">
        <v>4013</v>
      </c>
      <c r="I127" t="s">
        <v>4012</v>
      </c>
      <c r="J127" t="s">
        <v>4011</v>
      </c>
      <c r="K127" t="s">
        <v>4010</v>
      </c>
    </row>
    <row r="128" spans="1:11" x14ac:dyDescent="0.3">
      <c r="A128">
        <v>4589</v>
      </c>
      <c r="B128">
        <v>32</v>
      </c>
      <c r="C128">
        <v>228162</v>
      </c>
      <c r="D128" t="s">
        <v>949</v>
      </c>
      <c r="E128" t="s">
        <v>253</v>
      </c>
      <c r="F128">
        <v>110</v>
      </c>
      <c r="G128">
        <v>44578</v>
      </c>
      <c r="H128" t="s">
        <v>4009</v>
      </c>
      <c r="I128" t="s">
        <v>4008</v>
      </c>
      <c r="J128" t="s">
        <v>4007</v>
      </c>
      <c r="K128" t="s">
        <v>4006</v>
      </c>
    </row>
    <row r="129" spans="1:11" x14ac:dyDescent="0.3">
      <c r="A129">
        <v>12461</v>
      </c>
      <c r="B129">
        <v>32</v>
      </c>
      <c r="C129">
        <v>232564</v>
      </c>
      <c r="D129" t="s">
        <v>949</v>
      </c>
      <c r="E129" t="s">
        <v>674</v>
      </c>
      <c r="F129">
        <v>115</v>
      </c>
      <c r="G129">
        <v>44578</v>
      </c>
      <c r="H129" t="s">
        <v>4005</v>
      </c>
      <c r="I129" t="s">
        <v>4004</v>
      </c>
      <c r="J129" t="s">
        <v>4003</v>
      </c>
      <c r="K129" t="s">
        <v>4002</v>
      </c>
    </row>
    <row r="130" spans="1:11" x14ac:dyDescent="0.3">
      <c r="A130">
        <v>11827</v>
      </c>
      <c r="B130">
        <v>32</v>
      </c>
      <c r="C130">
        <v>232225</v>
      </c>
      <c r="D130" t="s">
        <v>949</v>
      </c>
      <c r="E130" t="s">
        <v>602</v>
      </c>
      <c r="F130">
        <v>118</v>
      </c>
      <c r="G130">
        <v>44578</v>
      </c>
      <c r="H130" t="s">
        <v>4001</v>
      </c>
      <c r="I130" t="s">
        <v>4000</v>
      </c>
      <c r="J130" t="s">
        <v>3999</v>
      </c>
      <c r="K130" t="s">
        <v>3998</v>
      </c>
    </row>
    <row r="131" spans="1:11" x14ac:dyDescent="0.3">
      <c r="A131">
        <v>4287</v>
      </c>
      <c r="B131">
        <v>32</v>
      </c>
      <c r="C131">
        <v>233508</v>
      </c>
      <c r="D131" t="s">
        <v>949</v>
      </c>
      <c r="E131" t="s">
        <v>154</v>
      </c>
      <c r="F131">
        <v>130</v>
      </c>
      <c r="G131">
        <v>44578</v>
      </c>
      <c r="H131" t="s">
        <v>3997</v>
      </c>
      <c r="I131" t="s">
        <v>3996</v>
      </c>
      <c r="J131" t="s">
        <v>3995</v>
      </c>
      <c r="K131" t="s">
        <v>3985</v>
      </c>
    </row>
    <row r="132" spans="1:11" x14ac:dyDescent="0.3">
      <c r="A132">
        <v>4067</v>
      </c>
      <c r="B132">
        <v>32</v>
      </c>
      <c r="C132">
        <v>218119</v>
      </c>
      <c r="D132" t="s">
        <v>949</v>
      </c>
      <c r="E132" t="s">
        <v>71</v>
      </c>
      <c r="F132">
        <v>135</v>
      </c>
      <c r="G132">
        <v>44578</v>
      </c>
      <c r="H132" t="s">
        <v>3994</v>
      </c>
      <c r="I132" t="s">
        <v>3993</v>
      </c>
      <c r="J132" t="s">
        <v>3992</v>
      </c>
      <c r="K132" t="s">
        <v>3991</v>
      </c>
    </row>
    <row r="133" spans="1:11" x14ac:dyDescent="0.3">
      <c r="A133">
        <v>8548</v>
      </c>
      <c r="B133">
        <v>32</v>
      </c>
      <c r="C133">
        <v>99031</v>
      </c>
      <c r="D133" t="s">
        <v>1007</v>
      </c>
      <c r="E133" t="s">
        <v>427</v>
      </c>
      <c r="F133">
        <v>165</v>
      </c>
      <c r="G133">
        <v>44578</v>
      </c>
      <c r="H133" t="s">
        <v>3990</v>
      </c>
      <c r="I133" t="s">
        <v>3989</v>
      </c>
      <c r="J133" t="s">
        <v>3981</v>
      </c>
      <c r="K133" t="s">
        <v>3988</v>
      </c>
    </row>
    <row r="134" spans="1:11" x14ac:dyDescent="0.3">
      <c r="A134">
        <v>12251</v>
      </c>
      <c r="B134">
        <v>32</v>
      </c>
      <c r="C134">
        <v>99033</v>
      </c>
      <c r="D134" t="s">
        <v>2357</v>
      </c>
      <c r="E134" t="s">
        <v>651</v>
      </c>
      <c r="F134">
        <v>9999</v>
      </c>
      <c r="G134">
        <v>44578</v>
      </c>
      <c r="H134" t="s">
        <v>3624</v>
      </c>
      <c r="I134" t="s">
        <v>3624</v>
      </c>
      <c r="J134" t="s">
        <v>3903</v>
      </c>
      <c r="K134" t="s">
        <v>3903</v>
      </c>
    </row>
    <row r="135" spans="1:11" x14ac:dyDescent="0.3">
      <c r="A135">
        <v>12251</v>
      </c>
      <c r="B135">
        <v>32</v>
      </c>
      <c r="C135">
        <v>99033</v>
      </c>
      <c r="D135" t="s">
        <v>2357</v>
      </c>
      <c r="E135" t="s">
        <v>651</v>
      </c>
      <c r="F135">
        <v>9999</v>
      </c>
      <c r="G135">
        <v>44578</v>
      </c>
      <c r="H135" t="s">
        <v>3624</v>
      </c>
      <c r="I135" t="s">
        <v>3624</v>
      </c>
      <c r="J135" t="s">
        <v>3903</v>
      </c>
      <c r="K135" t="s">
        <v>3903</v>
      </c>
    </row>
    <row r="136" spans="1:11" x14ac:dyDescent="0.3">
      <c r="A136">
        <v>4613</v>
      </c>
      <c r="B136">
        <v>35</v>
      </c>
      <c r="C136">
        <v>299010</v>
      </c>
      <c r="D136" t="s">
        <v>1000</v>
      </c>
      <c r="E136" t="s">
        <v>261</v>
      </c>
      <c r="F136">
        <v>11</v>
      </c>
      <c r="G136">
        <v>44578</v>
      </c>
      <c r="H136" t="s">
        <v>3987</v>
      </c>
      <c r="I136" t="s">
        <v>3986</v>
      </c>
      <c r="J136" t="s">
        <v>3985</v>
      </c>
      <c r="K136" t="s">
        <v>3903</v>
      </c>
    </row>
    <row r="137" spans="1:11" x14ac:dyDescent="0.3">
      <c r="A137">
        <v>4458</v>
      </c>
      <c r="B137">
        <v>35</v>
      </c>
      <c r="C137">
        <v>299010</v>
      </c>
      <c r="D137" t="s">
        <v>999</v>
      </c>
      <c r="E137" t="s">
        <v>212</v>
      </c>
      <c r="F137">
        <v>15</v>
      </c>
      <c r="G137">
        <v>44578</v>
      </c>
      <c r="H137" t="s">
        <v>3984</v>
      </c>
      <c r="I137" t="s">
        <v>3983</v>
      </c>
      <c r="J137" t="s">
        <v>3982</v>
      </c>
      <c r="K137" t="s">
        <v>3981</v>
      </c>
    </row>
    <row r="138" spans="1:11" x14ac:dyDescent="0.3">
      <c r="A138">
        <v>4458</v>
      </c>
      <c r="B138">
        <v>35</v>
      </c>
      <c r="C138">
        <v>299010</v>
      </c>
      <c r="D138" t="s">
        <v>999</v>
      </c>
      <c r="E138" t="s">
        <v>212</v>
      </c>
      <c r="F138">
        <v>15</v>
      </c>
      <c r="G138">
        <v>44578</v>
      </c>
      <c r="H138" t="s">
        <v>3980</v>
      </c>
      <c r="I138" t="s">
        <v>3979</v>
      </c>
      <c r="J138" t="s">
        <v>3978</v>
      </c>
      <c r="K138" t="s">
        <v>3977</v>
      </c>
    </row>
    <row r="139" spans="1:11" x14ac:dyDescent="0.3">
      <c r="A139">
        <v>4709</v>
      </c>
      <c r="B139">
        <v>38</v>
      </c>
      <c r="C139">
        <v>229100</v>
      </c>
      <c r="D139" t="s">
        <v>949</v>
      </c>
      <c r="E139" t="s">
        <v>298</v>
      </c>
      <c r="F139">
        <v>1</v>
      </c>
      <c r="G139">
        <v>44578</v>
      </c>
      <c r="H139" t="s">
        <v>3976</v>
      </c>
      <c r="I139" t="s">
        <v>3975</v>
      </c>
      <c r="J139" t="s">
        <v>3974</v>
      </c>
      <c r="K139" t="s">
        <v>3973</v>
      </c>
    </row>
    <row r="140" spans="1:11" x14ac:dyDescent="0.3">
      <c r="A140">
        <v>15813</v>
      </c>
      <c r="B140">
        <v>38</v>
      </c>
      <c r="C140">
        <v>233485</v>
      </c>
      <c r="D140" t="s">
        <v>953</v>
      </c>
      <c r="E140" t="s">
        <v>3972</v>
      </c>
      <c r="F140">
        <v>1</v>
      </c>
      <c r="G140">
        <v>44578</v>
      </c>
      <c r="H140" t="s">
        <v>3971</v>
      </c>
      <c r="I140" t="s">
        <v>3970</v>
      </c>
      <c r="J140" t="s">
        <v>3947</v>
      </c>
      <c r="K140" t="s">
        <v>3954</v>
      </c>
    </row>
    <row r="141" spans="1:11" x14ac:dyDescent="0.3">
      <c r="A141">
        <v>8492</v>
      </c>
      <c r="B141">
        <v>38</v>
      </c>
      <c r="C141">
        <v>99031</v>
      </c>
      <c r="D141" t="s">
        <v>993</v>
      </c>
      <c r="E141" t="s">
        <v>409</v>
      </c>
      <c r="F141">
        <v>4</v>
      </c>
      <c r="G141">
        <v>44578</v>
      </c>
      <c r="H141" t="s">
        <v>3969</v>
      </c>
      <c r="I141" t="s">
        <v>3968</v>
      </c>
      <c r="J141" t="s">
        <v>3967</v>
      </c>
      <c r="K141" t="s">
        <v>3966</v>
      </c>
    </row>
    <row r="142" spans="1:11" x14ac:dyDescent="0.3">
      <c r="A142">
        <v>9237</v>
      </c>
      <c r="B142">
        <v>38</v>
      </c>
      <c r="C142">
        <v>230398</v>
      </c>
      <c r="D142" t="s">
        <v>949</v>
      </c>
      <c r="E142" t="s">
        <v>469</v>
      </c>
      <c r="F142">
        <v>5</v>
      </c>
      <c r="G142">
        <v>44578</v>
      </c>
      <c r="H142" t="s">
        <v>3965</v>
      </c>
      <c r="I142" t="s">
        <v>3964</v>
      </c>
      <c r="J142" t="s">
        <v>3963</v>
      </c>
      <c r="K142" t="s">
        <v>3962</v>
      </c>
    </row>
    <row r="143" spans="1:11" x14ac:dyDescent="0.3">
      <c r="A143">
        <v>4778</v>
      </c>
      <c r="B143">
        <v>38</v>
      </c>
      <c r="C143">
        <v>229322</v>
      </c>
      <c r="D143" t="s">
        <v>949</v>
      </c>
      <c r="E143" t="s">
        <v>332</v>
      </c>
      <c r="F143">
        <v>7</v>
      </c>
      <c r="G143">
        <v>44578</v>
      </c>
      <c r="H143" t="s">
        <v>3961</v>
      </c>
      <c r="I143" t="s">
        <v>3960</v>
      </c>
      <c r="J143" t="s">
        <v>3959</v>
      </c>
      <c r="K143" t="s">
        <v>3958</v>
      </c>
    </row>
    <row r="144" spans="1:11" x14ac:dyDescent="0.3">
      <c r="A144">
        <v>4787</v>
      </c>
      <c r="B144">
        <v>38</v>
      </c>
      <c r="C144">
        <v>229331</v>
      </c>
      <c r="D144" t="s">
        <v>949</v>
      </c>
      <c r="E144" t="s">
        <v>336</v>
      </c>
      <c r="F144">
        <v>9</v>
      </c>
      <c r="G144">
        <v>44578</v>
      </c>
      <c r="H144" t="s">
        <v>3957</v>
      </c>
      <c r="I144" t="s">
        <v>3956</v>
      </c>
      <c r="J144" t="s">
        <v>3955</v>
      </c>
      <c r="K144" t="s">
        <v>3954</v>
      </c>
    </row>
    <row r="145" spans="1:11" x14ac:dyDescent="0.3">
      <c r="A145">
        <v>4453</v>
      </c>
      <c r="B145">
        <v>38</v>
      </c>
      <c r="C145">
        <v>226425</v>
      </c>
      <c r="D145" t="s">
        <v>949</v>
      </c>
      <c r="E145" t="s">
        <v>210</v>
      </c>
      <c r="F145">
        <v>10</v>
      </c>
      <c r="G145">
        <v>44578</v>
      </c>
      <c r="H145" t="s">
        <v>3953</v>
      </c>
      <c r="I145" t="s">
        <v>3952</v>
      </c>
      <c r="J145" t="s">
        <v>3951</v>
      </c>
      <c r="K145" t="s">
        <v>3950</v>
      </c>
    </row>
    <row r="146" spans="1:11" x14ac:dyDescent="0.3">
      <c r="A146">
        <v>8750</v>
      </c>
      <c r="B146">
        <v>38</v>
      </c>
      <c r="C146">
        <v>229940</v>
      </c>
      <c r="D146" t="s">
        <v>949</v>
      </c>
      <c r="E146" t="s">
        <v>447</v>
      </c>
      <c r="F146">
        <v>13</v>
      </c>
      <c r="G146">
        <v>44578</v>
      </c>
      <c r="H146" t="s">
        <v>3949</v>
      </c>
      <c r="I146" t="s">
        <v>3948</v>
      </c>
      <c r="J146" t="s">
        <v>3947</v>
      </c>
      <c r="K146" t="s">
        <v>3946</v>
      </c>
    </row>
    <row r="147" spans="1:11" x14ac:dyDescent="0.3">
      <c r="A147">
        <v>14404</v>
      </c>
      <c r="B147">
        <v>38</v>
      </c>
      <c r="C147">
        <v>233209</v>
      </c>
      <c r="D147" t="s">
        <v>949</v>
      </c>
      <c r="E147" t="s">
        <v>816</v>
      </c>
      <c r="F147">
        <v>14</v>
      </c>
      <c r="G147">
        <v>44578</v>
      </c>
      <c r="H147" t="s">
        <v>3945</v>
      </c>
      <c r="I147" t="s">
        <v>2145</v>
      </c>
      <c r="J147" t="s">
        <v>3944</v>
      </c>
      <c r="K147" t="s">
        <v>3943</v>
      </c>
    </row>
    <row r="148" spans="1:11" x14ac:dyDescent="0.3">
      <c r="A148">
        <v>4214</v>
      </c>
      <c r="B148">
        <v>38</v>
      </c>
      <c r="C148">
        <v>99062</v>
      </c>
      <c r="D148" t="s">
        <v>978</v>
      </c>
      <c r="E148" t="s">
        <v>122</v>
      </c>
      <c r="F148">
        <v>15</v>
      </c>
      <c r="G148">
        <v>44578</v>
      </c>
      <c r="H148" t="s">
        <v>3942</v>
      </c>
      <c r="I148" t="s">
        <v>3941</v>
      </c>
      <c r="J148" t="s">
        <v>3940</v>
      </c>
      <c r="K148" t="s">
        <v>3939</v>
      </c>
    </row>
    <row r="149" spans="1:11" x14ac:dyDescent="0.3">
      <c r="A149">
        <v>11238</v>
      </c>
      <c r="B149">
        <v>38</v>
      </c>
      <c r="C149">
        <v>231860</v>
      </c>
      <c r="D149" t="s">
        <v>949</v>
      </c>
      <c r="E149" t="s">
        <v>564</v>
      </c>
      <c r="F149">
        <v>35</v>
      </c>
      <c r="G149">
        <v>44578</v>
      </c>
      <c r="H149" t="s">
        <v>3938</v>
      </c>
      <c r="I149" t="s">
        <v>3937</v>
      </c>
      <c r="J149" t="s">
        <v>3936</v>
      </c>
      <c r="K149" t="s">
        <v>3903</v>
      </c>
    </row>
    <row r="150" spans="1:11" x14ac:dyDescent="0.3">
      <c r="A150">
        <v>3941</v>
      </c>
      <c r="B150">
        <v>38</v>
      </c>
      <c r="C150">
        <v>208839</v>
      </c>
      <c r="D150" t="s">
        <v>949</v>
      </c>
      <c r="E150" t="s">
        <v>20</v>
      </c>
      <c r="F150">
        <v>38</v>
      </c>
      <c r="G150">
        <v>44578</v>
      </c>
      <c r="H150" t="s">
        <v>3935</v>
      </c>
      <c r="I150" t="s">
        <v>3934</v>
      </c>
      <c r="J150" t="s">
        <v>3933</v>
      </c>
      <c r="K150" t="s">
        <v>3932</v>
      </c>
    </row>
    <row r="151" spans="1:11" x14ac:dyDescent="0.3">
      <c r="A151">
        <v>9782</v>
      </c>
      <c r="B151">
        <v>38</v>
      </c>
      <c r="C151">
        <v>230841</v>
      </c>
      <c r="D151" t="s">
        <v>949</v>
      </c>
      <c r="E151" t="s">
        <v>494</v>
      </c>
      <c r="F151">
        <v>40</v>
      </c>
      <c r="G151">
        <v>44578</v>
      </c>
      <c r="H151" t="s">
        <v>1488</v>
      </c>
      <c r="I151" t="s">
        <v>3931</v>
      </c>
      <c r="J151" t="s">
        <v>3930</v>
      </c>
      <c r="K151" t="s">
        <v>3929</v>
      </c>
    </row>
    <row r="152" spans="1:11" x14ac:dyDescent="0.3">
      <c r="A152">
        <v>14669</v>
      </c>
      <c r="B152">
        <v>38</v>
      </c>
      <c r="C152">
        <v>233485</v>
      </c>
      <c r="D152" t="s">
        <v>949</v>
      </c>
      <c r="E152" t="s">
        <v>842</v>
      </c>
      <c r="F152">
        <v>60</v>
      </c>
      <c r="G152">
        <v>44578</v>
      </c>
      <c r="H152" t="s">
        <v>3928</v>
      </c>
      <c r="I152" t="s">
        <v>3927</v>
      </c>
      <c r="J152" t="s">
        <v>3926</v>
      </c>
      <c r="K152" t="s">
        <v>3925</v>
      </c>
    </row>
    <row r="153" spans="1:11" x14ac:dyDescent="0.3">
      <c r="A153">
        <v>9810</v>
      </c>
      <c r="B153">
        <v>38</v>
      </c>
      <c r="C153">
        <v>99031</v>
      </c>
      <c r="D153" t="s">
        <v>962</v>
      </c>
      <c r="E153" t="s">
        <v>495</v>
      </c>
      <c r="F153">
        <v>70</v>
      </c>
      <c r="G153">
        <v>44578</v>
      </c>
      <c r="H153" t="s">
        <v>3924</v>
      </c>
      <c r="I153" t="s">
        <v>3923</v>
      </c>
      <c r="J153" t="s">
        <v>3922</v>
      </c>
      <c r="K153" t="s">
        <v>3921</v>
      </c>
    </row>
    <row r="154" spans="1:11" x14ac:dyDescent="0.3">
      <c r="A154">
        <v>12810</v>
      </c>
      <c r="B154">
        <v>38</v>
      </c>
      <c r="C154">
        <v>99033</v>
      </c>
      <c r="D154" t="s">
        <v>3920</v>
      </c>
      <c r="E154" t="s">
        <v>715</v>
      </c>
      <c r="F154">
        <v>90</v>
      </c>
      <c r="G154">
        <v>44578</v>
      </c>
      <c r="H154" t="s">
        <v>3919</v>
      </c>
      <c r="I154" t="s">
        <v>3918</v>
      </c>
      <c r="J154" t="s">
        <v>3917</v>
      </c>
      <c r="K154" t="s">
        <v>3916</v>
      </c>
    </row>
    <row r="155" spans="1:11" x14ac:dyDescent="0.3">
      <c r="A155">
        <v>4686</v>
      </c>
      <c r="B155">
        <v>38</v>
      </c>
      <c r="C155">
        <v>228928</v>
      </c>
      <c r="D155" t="s">
        <v>949</v>
      </c>
      <c r="E155" t="s">
        <v>291</v>
      </c>
      <c r="F155">
        <v>95</v>
      </c>
      <c r="G155">
        <v>44578</v>
      </c>
      <c r="H155" t="s">
        <v>3915</v>
      </c>
      <c r="I155" t="s">
        <v>3914</v>
      </c>
      <c r="J155" t="s">
        <v>3913</v>
      </c>
      <c r="K155" t="s">
        <v>3912</v>
      </c>
    </row>
    <row r="156" spans="1:11" x14ac:dyDescent="0.3">
      <c r="A156">
        <v>4789</v>
      </c>
      <c r="B156">
        <v>38</v>
      </c>
      <c r="C156">
        <v>229333</v>
      </c>
      <c r="D156" t="s">
        <v>949</v>
      </c>
      <c r="E156" t="s">
        <v>338</v>
      </c>
      <c r="F156">
        <v>97</v>
      </c>
      <c r="G156">
        <v>44578</v>
      </c>
      <c r="H156" t="s">
        <v>3911</v>
      </c>
      <c r="I156" t="s">
        <v>3910</v>
      </c>
      <c r="J156" t="s">
        <v>3909</v>
      </c>
      <c r="K156" t="s">
        <v>3908</v>
      </c>
    </row>
    <row r="157" spans="1:11" x14ac:dyDescent="0.3">
      <c r="A157">
        <v>4349</v>
      </c>
      <c r="B157">
        <v>38</v>
      </c>
      <c r="C157">
        <v>224313</v>
      </c>
      <c r="D157" t="s">
        <v>949</v>
      </c>
      <c r="E157" t="s">
        <v>174</v>
      </c>
      <c r="F157">
        <v>100</v>
      </c>
      <c r="G157">
        <v>44578</v>
      </c>
      <c r="H157" t="s">
        <v>3907</v>
      </c>
      <c r="I157" t="s">
        <v>3906</v>
      </c>
      <c r="J157" t="s">
        <v>3905</v>
      </c>
      <c r="K157" t="s">
        <v>3904</v>
      </c>
    </row>
    <row r="158" spans="1:11" x14ac:dyDescent="0.3">
      <c r="A158">
        <v>15733</v>
      </c>
      <c r="B158">
        <v>54</v>
      </c>
      <c r="C158">
        <v>633488</v>
      </c>
      <c r="D158" t="s">
        <v>953</v>
      </c>
      <c r="E158" t="s">
        <v>893</v>
      </c>
      <c r="F158">
        <v>1</v>
      </c>
      <c r="G158">
        <v>44578</v>
      </c>
      <c r="H158" t="s">
        <v>3624</v>
      </c>
      <c r="I158" t="s">
        <v>3624</v>
      </c>
      <c r="J158" t="s">
        <v>3903</v>
      </c>
      <c r="K158" t="s">
        <v>3903</v>
      </c>
    </row>
  </sheetData>
  <pageMargins left="0.7" right="0.7" top="0.75" bottom="0.75" header="0.3" footer="0.3"/>
  <pageSetup orientation="portrait" r:id="rId1"/>
  <headerFooter alignWithMargins="0"/>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3D35B-4E48-4352-875C-4530C8C529D3}">
  <sheetPr codeName="Sheet4">
    <outlinePr summaryBelow="0"/>
  </sheetPr>
  <dimension ref="A1:M163"/>
  <sheetViews>
    <sheetView workbookViewId="0">
      <selection activeCell="J16" sqref="J16"/>
    </sheetView>
  </sheetViews>
  <sheetFormatPr defaultColWidth="9.109375" defaultRowHeight="14.4" x14ac:dyDescent="0.3"/>
  <cols>
    <col min="1" max="3" width="8.44140625" style="10" customWidth="1"/>
    <col min="4" max="4" width="14.33203125" style="10" customWidth="1"/>
    <col min="5" max="5" width="29.88671875" style="10" customWidth="1"/>
    <col min="6" max="7" width="8.44140625" style="10" customWidth="1"/>
    <col min="8" max="9" width="14.33203125" style="10" customWidth="1"/>
    <col min="10" max="10" width="14.44140625" style="10" customWidth="1"/>
    <col min="11" max="11" width="17.44140625" style="10" customWidth="1"/>
    <col min="12" max="16384" width="9.109375" style="10"/>
  </cols>
  <sheetData>
    <row r="1" spans="1:11" ht="13.5" customHeight="1" x14ac:dyDescent="0.3">
      <c r="A1" s="12" t="s">
        <v>899</v>
      </c>
      <c r="B1" s="12" t="s">
        <v>905</v>
      </c>
      <c r="C1" s="12" t="s">
        <v>906</v>
      </c>
      <c r="D1" s="12" t="s">
        <v>907</v>
      </c>
      <c r="E1" s="12" t="s">
        <v>908</v>
      </c>
      <c r="F1" s="12" t="s">
        <v>1303</v>
      </c>
      <c r="G1" s="12" t="s">
        <v>3880</v>
      </c>
      <c r="H1" s="12" t="s">
        <v>1302</v>
      </c>
      <c r="I1" s="12" t="s">
        <v>1301</v>
      </c>
      <c r="J1" s="12" t="s">
        <v>1300</v>
      </c>
      <c r="K1" s="12" t="s">
        <v>1299</v>
      </c>
    </row>
    <row r="2" spans="1:11" x14ac:dyDescent="0.3">
      <c r="A2">
        <v>13012</v>
      </c>
      <c r="B2">
        <v>3</v>
      </c>
      <c r="C2">
        <v>232864</v>
      </c>
      <c r="D2" t="s">
        <v>949</v>
      </c>
      <c r="E2" t="s">
        <v>730</v>
      </c>
      <c r="F2">
        <v>1</v>
      </c>
      <c r="G2">
        <v>44565</v>
      </c>
      <c r="H2" t="s">
        <v>1640</v>
      </c>
      <c r="I2" t="s">
        <v>1639</v>
      </c>
      <c r="J2">
        <v>1.2094907407407408E-2</v>
      </c>
      <c r="K2">
        <v>0</v>
      </c>
    </row>
    <row r="3" spans="1:11" x14ac:dyDescent="0.3">
      <c r="A3">
        <v>15806</v>
      </c>
      <c r="B3">
        <v>3</v>
      </c>
      <c r="C3">
        <v>233509</v>
      </c>
      <c r="D3" t="s">
        <v>949</v>
      </c>
      <c r="E3" t="s">
        <v>1638</v>
      </c>
      <c r="F3">
        <v>1</v>
      </c>
      <c r="G3">
        <v>44565</v>
      </c>
      <c r="H3" t="s">
        <v>1637</v>
      </c>
      <c r="I3" t="s">
        <v>1636</v>
      </c>
      <c r="J3">
        <v>2.1412037037037038E-3</v>
      </c>
      <c r="K3">
        <v>3.0439814814814821E-3</v>
      </c>
    </row>
    <row r="4" spans="1:11" x14ac:dyDescent="0.3">
      <c r="A4">
        <v>8484</v>
      </c>
      <c r="B4">
        <v>3</v>
      </c>
      <c r="C4">
        <v>99031</v>
      </c>
      <c r="D4" t="s">
        <v>1059</v>
      </c>
      <c r="E4" t="s">
        <v>402</v>
      </c>
      <c r="F4">
        <v>10</v>
      </c>
      <c r="G4">
        <v>44565</v>
      </c>
      <c r="H4" t="s">
        <v>1294</v>
      </c>
      <c r="I4" t="s">
        <v>1635</v>
      </c>
      <c r="J4">
        <v>5.7754629629629623E-3</v>
      </c>
      <c r="K4">
        <v>1.1226851851851851E-3</v>
      </c>
    </row>
    <row r="5" spans="1:11" x14ac:dyDescent="0.3">
      <c r="A5">
        <v>8480</v>
      </c>
      <c r="B5">
        <v>3</v>
      </c>
      <c r="C5">
        <v>99031</v>
      </c>
      <c r="D5" t="s">
        <v>978</v>
      </c>
      <c r="E5" t="s">
        <v>399</v>
      </c>
      <c r="F5">
        <v>15</v>
      </c>
      <c r="G5">
        <v>44565</v>
      </c>
      <c r="H5" t="s">
        <v>1634</v>
      </c>
      <c r="I5" t="s">
        <v>1633</v>
      </c>
      <c r="J5">
        <v>8.2638888888888883E-3</v>
      </c>
      <c r="K5">
        <v>5.4398148148148149E-3</v>
      </c>
    </row>
    <row r="6" spans="1:11" x14ac:dyDescent="0.3">
      <c r="A6">
        <v>8482</v>
      </c>
      <c r="B6">
        <v>3</v>
      </c>
      <c r="C6">
        <v>99031</v>
      </c>
      <c r="D6" t="s">
        <v>1121</v>
      </c>
      <c r="E6" t="s">
        <v>400</v>
      </c>
      <c r="F6">
        <v>25</v>
      </c>
      <c r="G6">
        <v>44565</v>
      </c>
      <c r="H6" t="s">
        <v>1632</v>
      </c>
      <c r="I6" t="s">
        <v>1631</v>
      </c>
      <c r="J6">
        <v>6.215277777777777E-3</v>
      </c>
      <c r="K6">
        <v>9.2592592592592585E-4</v>
      </c>
    </row>
    <row r="7" spans="1:11" x14ac:dyDescent="0.3">
      <c r="A7">
        <v>14654</v>
      </c>
      <c r="B7">
        <v>3</v>
      </c>
      <c r="C7">
        <v>225994</v>
      </c>
      <c r="D7" t="s">
        <v>953</v>
      </c>
      <c r="E7" t="s">
        <v>839</v>
      </c>
      <c r="F7">
        <v>26</v>
      </c>
      <c r="G7">
        <v>44565</v>
      </c>
      <c r="H7" t="s">
        <v>1630</v>
      </c>
      <c r="I7" t="s">
        <v>1629</v>
      </c>
      <c r="J7">
        <v>2.1990740740740742E-3</v>
      </c>
      <c r="K7">
        <v>8.564814814814815E-4</v>
      </c>
    </row>
    <row r="8" spans="1:11" x14ac:dyDescent="0.3">
      <c r="A8">
        <v>12235</v>
      </c>
      <c r="B8">
        <v>3</v>
      </c>
      <c r="C8">
        <v>99031</v>
      </c>
      <c r="D8" t="s">
        <v>1628</v>
      </c>
      <c r="E8" t="s">
        <v>649</v>
      </c>
      <c r="F8">
        <v>28</v>
      </c>
      <c r="G8">
        <v>44565</v>
      </c>
      <c r="H8" t="s">
        <v>1627</v>
      </c>
      <c r="I8" t="s">
        <v>1626</v>
      </c>
      <c r="J8">
        <v>8.4837962962962966E-3</v>
      </c>
      <c r="K8">
        <v>6.6319444444444446E-3</v>
      </c>
    </row>
    <row r="9" spans="1:11" x14ac:dyDescent="0.3">
      <c r="A9">
        <v>8479</v>
      </c>
      <c r="B9">
        <v>3</v>
      </c>
      <c r="C9">
        <v>99031</v>
      </c>
      <c r="D9" t="s">
        <v>1217</v>
      </c>
      <c r="E9" t="s">
        <v>398</v>
      </c>
      <c r="F9">
        <v>30</v>
      </c>
      <c r="G9">
        <v>44565</v>
      </c>
      <c r="H9" t="s">
        <v>1625</v>
      </c>
      <c r="I9" t="s">
        <v>1624</v>
      </c>
      <c r="J9">
        <v>9.8611111111111104E-3</v>
      </c>
      <c r="K9">
        <v>1.261574074074074E-3</v>
      </c>
    </row>
    <row r="10" spans="1:11" x14ac:dyDescent="0.3">
      <c r="A10">
        <v>3983</v>
      </c>
      <c r="B10">
        <v>3</v>
      </c>
      <c r="C10">
        <v>211740</v>
      </c>
      <c r="D10" t="s">
        <v>949</v>
      </c>
      <c r="E10" t="s">
        <v>37</v>
      </c>
      <c r="F10">
        <v>35</v>
      </c>
      <c r="G10">
        <v>44565</v>
      </c>
      <c r="H10" t="s">
        <v>1623</v>
      </c>
      <c r="I10" t="s">
        <v>1622</v>
      </c>
      <c r="J10">
        <v>8.4143518518518517E-3</v>
      </c>
      <c r="K10">
        <v>2.0486111111111113E-3</v>
      </c>
    </row>
    <row r="11" spans="1:11" x14ac:dyDescent="0.3">
      <c r="A11">
        <v>4227</v>
      </c>
      <c r="B11">
        <v>3</v>
      </c>
      <c r="C11">
        <v>99046</v>
      </c>
      <c r="D11" t="s">
        <v>1055</v>
      </c>
      <c r="E11" t="s">
        <v>127</v>
      </c>
      <c r="F11">
        <v>40</v>
      </c>
      <c r="G11">
        <v>44565</v>
      </c>
      <c r="H11" t="s">
        <v>1621</v>
      </c>
      <c r="I11" t="s">
        <v>1620</v>
      </c>
      <c r="J11">
        <v>7.9861111111111122E-3</v>
      </c>
      <c r="K11">
        <v>3.7037037037037034E-3</v>
      </c>
    </row>
    <row r="12" spans="1:11" x14ac:dyDescent="0.3">
      <c r="A12">
        <v>13715</v>
      </c>
      <c r="B12">
        <v>3</v>
      </c>
      <c r="C12">
        <v>99104</v>
      </c>
      <c r="D12" t="s">
        <v>1217</v>
      </c>
      <c r="E12" t="s">
        <v>768</v>
      </c>
      <c r="F12">
        <v>42</v>
      </c>
      <c r="G12">
        <v>44565</v>
      </c>
      <c r="H12" t="s">
        <v>1619</v>
      </c>
      <c r="I12" t="s">
        <v>1618</v>
      </c>
      <c r="J12">
        <v>4.0856481481481481E-3</v>
      </c>
      <c r="K12">
        <v>1.9212962962962962E-3</v>
      </c>
    </row>
    <row r="13" spans="1:11" x14ac:dyDescent="0.3">
      <c r="A13">
        <v>10506</v>
      </c>
      <c r="B13">
        <v>3</v>
      </c>
      <c r="C13">
        <v>231447</v>
      </c>
      <c r="D13" t="s">
        <v>949</v>
      </c>
      <c r="E13" t="s">
        <v>539</v>
      </c>
      <c r="F13">
        <v>45</v>
      </c>
      <c r="G13">
        <v>44565</v>
      </c>
      <c r="H13" t="s">
        <v>1617</v>
      </c>
      <c r="I13" t="s">
        <v>1616</v>
      </c>
      <c r="J13">
        <v>3.7384259259259263E-3</v>
      </c>
      <c r="K13">
        <v>5.5555555555555556E-4</v>
      </c>
    </row>
    <row r="14" spans="1:11" x14ac:dyDescent="0.3">
      <c r="A14">
        <v>11798</v>
      </c>
      <c r="B14">
        <v>3</v>
      </c>
      <c r="C14">
        <v>232219</v>
      </c>
      <c r="D14" t="s">
        <v>949</v>
      </c>
      <c r="E14" t="s">
        <v>601</v>
      </c>
      <c r="F14">
        <v>50</v>
      </c>
      <c r="G14">
        <v>44565</v>
      </c>
      <c r="H14" t="s">
        <v>1615</v>
      </c>
      <c r="I14" t="s">
        <v>1614</v>
      </c>
      <c r="J14">
        <v>5.162037037037037E-3</v>
      </c>
      <c r="K14">
        <v>4.5601851851851853E-3</v>
      </c>
    </row>
    <row r="15" spans="1:11" x14ac:dyDescent="0.3">
      <c r="A15">
        <v>4517</v>
      </c>
      <c r="B15">
        <v>3</v>
      </c>
      <c r="C15">
        <v>99046</v>
      </c>
      <c r="D15" t="s">
        <v>949</v>
      </c>
      <c r="E15" t="s">
        <v>235</v>
      </c>
      <c r="F15">
        <v>55</v>
      </c>
      <c r="G15">
        <v>44565</v>
      </c>
      <c r="H15" t="s">
        <v>1613</v>
      </c>
      <c r="I15" t="s">
        <v>1612</v>
      </c>
      <c r="J15">
        <v>9.3518518518518525E-3</v>
      </c>
      <c r="K15">
        <v>1.1342592592592591E-3</v>
      </c>
    </row>
    <row r="16" spans="1:11" x14ac:dyDescent="0.3">
      <c r="A16">
        <v>4327</v>
      </c>
      <c r="B16">
        <v>3</v>
      </c>
      <c r="C16">
        <v>223994</v>
      </c>
      <c r="D16" t="s">
        <v>949</v>
      </c>
      <c r="E16" t="s">
        <v>164</v>
      </c>
      <c r="F16">
        <v>60</v>
      </c>
      <c r="G16">
        <v>44565</v>
      </c>
      <c r="H16" t="s">
        <v>1611</v>
      </c>
      <c r="I16" t="s">
        <v>1610</v>
      </c>
      <c r="J16">
        <v>8.7384259259259255E-3</v>
      </c>
      <c r="K16">
        <v>5.2777777777777771E-3</v>
      </c>
    </row>
    <row r="17" spans="1:11" x14ac:dyDescent="0.3">
      <c r="A17">
        <v>14540</v>
      </c>
      <c r="B17">
        <v>3</v>
      </c>
      <c r="C17">
        <v>233248</v>
      </c>
      <c r="D17" t="s">
        <v>949</v>
      </c>
      <c r="E17" t="s">
        <v>823</v>
      </c>
      <c r="F17">
        <v>62</v>
      </c>
      <c r="G17">
        <v>44565</v>
      </c>
      <c r="H17" t="s">
        <v>1609</v>
      </c>
      <c r="I17" t="s">
        <v>1608</v>
      </c>
      <c r="J17">
        <v>2.7546296296296294E-3</v>
      </c>
      <c r="K17">
        <v>2.4537037037037036E-3</v>
      </c>
    </row>
    <row r="18" spans="1:11" x14ac:dyDescent="0.3">
      <c r="A18">
        <v>4493</v>
      </c>
      <c r="B18">
        <v>3</v>
      </c>
      <c r="C18">
        <v>226871</v>
      </c>
      <c r="D18" t="s">
        <v>949</v>
      </c>
      <c r="E18" t="s">
        <v>223</v>
      </c>
      <c r="F18">
        <v>75</v>
      </c>
      <c r="G18">
        <v>44565</v>
      </c>
      <c r="H18" t="s">
        <v>1607</v>
      </c>
      <c r="I18" t="s">
        <v>1606</v>
      </c>
      <c r="J18">
        <v>3.9814814814814817E-3</v>
      </c>
      <c r="K18">
        <v>2.6041666666666665E-3</v>
      </c>
    </row>
    <row r="19" spans="1:11" x14ac:dyDescent="0.3">
      <c r="A19">
        <v>4585</v>
      </c>
      <c r="B19">
        <v>3</v>
      </c>
      <c r="C19">
        <v>99051</v>
      </c>
      <c r="D19" t="s">
        <v>1542</v>
      </c>
      <c r="E19" t="s">
        <v>251</v>
      </c>
      <c r="F19">
        <v>90</v>
      </c>
      <c r="G19">
        <v>44565</v>
      </c>
      <c r="H19" t="s">
        <v>1605</v>
      </c>
      <c r="I19" t="s">
        <v>1604</v>
      </c>
      <c r="J19">
        <v>4.0624999999999993E-3</v>
      </c>
      <c r="K19">
        <v>2.7199074074074074E-3</v>
      </c>
    </row>
    <row r="20" spans="1:11" x14ac:dyDescent="0.3">
      <c r="A20">
        <v>4525</v>
      </c>
      <c r="B20">
        <v>3</v>
      </c>
      <c r="C20">
        <v>227433</v>
      </c>
      <c r="D20" t="s">
        <v>949</v>
      </c>
      <c r="E20" t="s">
        <v>238</v>
      </c>
      <c r="F20">
        <v>125</v>
      </c>
      <c r="G20">
        <v>44565</v>
      </c>
      <c r="H20" t="s">
        <v>1347</v>
      </c>
      <c r="I20" t="s">
        <v>1603</v>
      </c>
      <c r="J20">
        <v>6.030092592592593E-3</v>
      </c>
      <c r="K20">
        <v>1.6203703703703703E-3</v>
      </c>
    </row>
    <row r="21" spans="1:11" x14ac:dyDescent="0.3">
      <c r="A21">
        <v>11644</v>
      </c>
      <c r="B21">
        <v>3</v>
      </c>
      <c r="C21">
        <v>232143</v>
      </c>
      <c r="D21" t="s">
        <v>949</v>
      </c>
      <c r="E21" t="s">
        <v>594</v>
      </c>
      <c r="F21">
        <v>130</v>
      </c>
      <c r="G21">
        <v>44565</v>
      </c>
      <c r="H21" t="s">
        <v>1602</v>
      </c>
      <c r="I21" t="s">
        <v>1601</v>
      </c>
      <c r="J21">
        <v>6.8634259259259256E-3</v>
      </c>
      <c r="K21">
        <v>2.1527777777777778E-3</v>
      </c>
    </row>
    <row r="22" spans="1:11" x14ac:dyDescent="0.3">
      <c r="A22">
        <v>4080</v>
      </c>
      <c r="B22">
        <v>3</v>
      </c>
      <c r="C22">
        <v>218430</v>
      </c>
      <c r="D22" t="s">
        <v>949</v>
      </c>
      <c r="E22" t="s">
        <v>75</v>
      </c>
      <c r="F22">
        <v>145</v>
      </c>
      <c r="G22">
        <v>44565</v>
      </c>
      <c r="H22" t="s">
        <v>1600</v>
      </c>
      <c r="I22" t="s">
        <v>1599</v>
      </c>
      <c r="J22">
        <v>5.115740740740741E-3</v>
      </c>
      <c r="K22">
        <v>2.0833333333333333E-3</v>
      </c>
    </row>
    <row r="23" spans="1:11" x14ac:dyDescent="0.3">
      <c r="A23">
        <v>10221</v>
      </c>
      <c r="B23">
        <v>3</v>
      </c>
      <c r="C23">
        <v>231220</v>
      </c>
      <c r="D23" t="s">
        <v>949</v>
      </c>
      <c r="E23" t="s">
        <v>525</v>
      </c>
      <c r="F23">
        <v>180</v>
      </c>
      <c r="G23">
        <v>44565</v>
      </c>
      <c r="H23" t="s">
        <v>1598</v>
      </c>
      <c r="I23" t="s">
        <v>1597</v>
      </c>
      <c r="J23">
        <v>1.383101851851852E-2</v>
      </c>
      <c r="K23">
        <v>1.7824074074074072E-3</v>
      </c>
    </row>
    <row r="24" spans="1:11" x14ac:dyDescent="0.3">
      <c r="A24">
        <v>11945</v>
      </c>
      <c r="B24">
        <v>3</v>
      </c>
      <c r="C24">
        <v>232287</v>
      </c>
      <c r="D24" t="s">
        <v>949</v>
      </c>
      <c r="E24" t="s">
        <v>628</v>
      </c>
      <c r="F24">
        <v>185</v>
      </c>
      <c r="G24">
        <v>44565</v>
      </c>
      <c r="H24" t="s">
        <v>1004</v>
      </c>
      <c r="I24" t="s">
        <v>1596</v>
      </c>
      <c r="J24">
        <v>7.9976851851851858E-3</v>
      </c>
      <c r="K24">
        <v>5.7870370370370366E-5</v>
      </c>
    </row>
    <row r="25" spans="1:11" x14ac:dyDescent="0.3">
      <c r="A25">
        <v>4856</v>
      </c>
      <c r="B25">
        <v>3</v>
      </c>
      <c r="C25">
        <v>285574</v>
      </c>
      <c r="D25" t="s">
        <v>949</v>
      </c>
      <c r="E25" t="s">
        <v>363</v>
      </c>
      <c r="F25">
        <v>190</v>
      </c>
      <c r="G25">
        <v>44565</v>
      </c>
      <c r="H25" t="s">
        <v>1595</v>
      </c>
      <c r="I25" t="s">
        <v>1594</v>
      </c>
      <c r="J25">
        <v>3.9236111111111112E-3</v>
      </c>
      <c r="K25">
        <v>8.1249999999999985E-3</v>
      </c>
    </row>
    <row r="26" spans="1:11" x14ac:dyDescent="0.3">
      <c r="A26">
        <v>4430</v>
      </c>
      <c r="B26">
        <v>3</v>
      </c>
      <c r="C26">
        <v>226055</v>
      </c>
      <c r="D26" t="s">
        <v>949</v>
      </c>
      <c r="E26" t="s">
        <v>199</v>
      </c>
      <c r="F26">
        <v>195</v>
      </c>
      <c r="G26">
        <v>44565</v>
      </c>
      <c r="H26" t="s">
        <v>1593</v>
      </c>
      <c r="I26" t="s">
        <v>1592</v>
      </c>
      <c r="J26">
        <v>4.7453703703703703E-3</v>
      </c>
      <c r="K26">
        <v>1.7476851851851852E-3</v>
      </c>
    </row>
    <row r="27" spans="1:11" x14ac:dyDescent="0.3">
      <c r="A27">
        <v>13191</v>
      </c>
      <c r="B27">
        <v>3</v>
      </c>
      <c r="C27">
        <v>232899</v>
      </c>
      <c r="D27" t="s">
        <v>949</v>
      </c>
      <c r="E27" t="s">
        <v>736</v>
      </c>
      <c r="F27">
        <v>211</v>
      </c>
      <c r="G27">
        <v>44565</v>
      </c>
      <c r="H27" t="s">
        <v>1591</v>
      </c>
      <c r="I27" t="s">
        <v>1590</v>
      </c>
      <c r="J27">
        <v>5.0115740740740737E-3</v>
      </c>
      <c r="K27">
        <v>3.4375E-3</v>
      </c>
    </row>
    <row r="28" spans="1:11" x14ac:dyDescent="0.3">
      <c r="A28">
        <v>14394</v>
      </c>
      <c r="B28">
        <v>3</v>
      </c>
      <c r="C28">
        <v>233203</v>
      </c>
      <c r="D28" t="s">
        <v>949</v>
      </c>
      <c r="E28" t="s">
        <v>814</v>
      </c>
      <c r="F28">
        <v>215</v>
      </c>
      <c r="G28">
        <v>44565</v>
      </c>
      <c r="H28" t="s">
        <v>1589</v>
      </c>
      <c r="I28" t="s">
        <v>1588</v>
      </c>
      <c r="J28">
        <v>7.037037037037037E-3</v>
      </c>
      <c r="K28">
        <v>4.1666666666666666E-3</v>
      </c>
    </row>
    <row r="29" spans="1:11" x14ac:dyDescent="0.3">
      <c r="A29">
        <v>4360</v>
      </c>
      <c r="B29">
        <v>13</v>
      </c>
      <c r="C29">
        <v>224413</v>
      </c>
      <c r="D29" t="s">
        <v>949</v>
      </c>
      <c r="E29" t="s">
        <v>179</v>
      </c>
      <c r="F29">
        <v>1</v>
      </c>
      <c r="G29">
        <v>44565</v>
      </c>
      <c r="H29" t="s">
        <v>1587</v>
      </c>
      <c r="I29" t="s">
        <v>1586</v>
      </c>
      <c r="J29">
        <v>2.5115740740740741E-3</v>
      </c>
      <c r="K29">
        <v>3.4375E-3</v>
      </c>
    </row>
    <row r="30" spans="1:11" x14ac:dyDescent="0.3">
      <c r="A30">
        <v>8486</v>
      </c>
      <c r="B30">
        <v>13</v>
      </c>
      <c r="C30">
        <v>99031</v>
      </c>
      <c r="D30" t="s">
        <v>1585</v>
      </c>
      <c r="E30" t="s">
        <v>404</v>
      </c>
      <c r="F30">
        <v>1</v>
      </c>
      <c r="G30">
        <v>44565</v>
      </c>
      <c r="H30" t="s">
        <v>1584</v>
      </c>
      <c r="I30" t="s">
        <v>1148</v>
      </c>
      <c r="J30">
        <v>4.4675925925925933E-3</v>
      </c>
      <c r="K30">
        <v>7.0023148148148154E-3</v>
      </c>
    </row>
    <row r="31" spans="1:11" x14ac:dyDescent="0.3">
      <c r="A31">
        <v>8510</v>
      </c>
      <c r="B31">
        <v>13</v>
      </c>
      <c r="C31">
        <v>99031</v>
      </c>
      <c r="D31" t="s">
        <v>1370</v>
      </c>
      <c r="E31" t="s">
        <v>411</v>
      </c>
      <c r="F31">
        <v>2</v>
      </c>
      <c r="G31">
        <v>44565</v>
      </c>
      <c r="H31" t="s">
        <v>1583</v>
      </c>
      <c r="I31" t="s">
        <v>1582</v>
      </c>
      <c r="J31">
        <v>6.7361111111111103E-3</v>
      </c>
      <c r="K31">
        <v>0</v>
      </c>
    </row>
    <row r="32" spans="1:11" x14ac:dyDescent="0.3">
      <c r="A32">
        <v>14173</v>
      </c>
      <c r="B32">
        <v>13</v>
      </c>
      <c r="C32">
        <v>99117</v>
      </c>
      <c r="D32" t="s">
        <v>1581</v>
      </c>
      <c r="E32" t="s">
        <v>790</v>
      </c>
      <c r="F32">
        <v>3</v>
      </c>
      <c r="G32">
        <v>44565</v>
      </c>
      <c r="H32" t="s">
        <v>1580</v>
      </c>
      <c r="I32" t="s">
        <v>1579</v>
      </c>
      <c r="J32">
        <v>4.0046296296296297E-3</v>
      </c>
      <c r="K32">
        <v>1.689814814814815E-3</v>
      </c>
    </row>
    <row r="33" spans="1:11" x14ac:dyDescent="0.3">
      <c r="A33">
        <v>8488</v>
      </c>
      <c r="B33">
        <v>13</v>
      </c>
      <c r="C33">
        <v>99031</v>
      </c>
      <c r="D33" t="s">
        <v>1189</v>
      </c>
      <c r="E33" t="s">
        <v>406</v>
      </c>
      <c r="F33">
        <v>4</v>
      </c>
      <c r="G33">
        <v>44565</v>
      </c>
      <c r="H33" t="s">
        <v>1578</v>
      </c>
      <c r="I33" t="s">
        <v>1577</v>
      </c>
      <c r="J33">
        <v>4.2129629629629626E-3</v>
      </c>
      <c r="K33">
        <v>4.2361111111111106E-3</v>
      </c>
    </row>
    <row r="34" spans="1:11" x14ac:dyDescent="0.3">
      <c r="A34">
        <v>4188</v>
      </c>
      <c r="B34">
        <v>13</v>
      </c>
      <c r="C34">
        <v>220940</v>
      </c>
      <c r="D34" t="s">
        <v>949</v>
      </c>
      <c r="E34" t="s">
        <v>113</v>
      </c>
      <c r="F34">
        <v>7</v>
      </c>
      <c r="G34">
        <v>44565</v>
      </c>
      <c r="H34" t="s">
        <v>1576</v>
      </c>
      <c r="I34" t="s">
        <v>1575</v>
      </c>
      <c r="J34">
        <v>3.5185185185185185E-3</v>
      </c>
      <c r="K34">
        <v>2.2118055555555557E-2</v>
      </c>
    </row>
    <row r="35" spans="1:11" x14ac:dyDescent="0.3">
      <c r="A35">
        <v>8509</v>
      </c>
      <c r="B35">
        <v>13</v>
      </c>
      <c r="C35">
        <v>99031</v>
      </c>
      <c r="D35" t="s">
        <v>1574</v>
      </c>
      <c r="E35" t="s">
        <v>410</v>
      </c>
      <c r="F35">
        <v>11</v>
      </c>
      <c r="G35">
        <v>44565</v>
      </c>
      <c r="H35" t="s">
        <v>1573</v>
      </c>
      <c r="I35" t="s">
        <v>1572</v>
      </c>
      <c r="J35">
        <v>5.8333333333333336E-3</v>
      </c>
      <c r="K35">
        <v>8.113425925925925E-3</v>
      </c>
    </row>
    <row r="36" spans="1:11" x14ac:dyDescent="0.3">
      <c r="A36">
        <v>9864</v>
      </c>
      <c r="B36">
        <v>13</v>
      </c>
      <c r="C36">
        <v>99062</v>
      </c>
      <c r="D36" t="s">
        <v>1571</v>
      </c>
      <c r="E36" t="s">
        <v>498</v>
      </c>
      <c r="F36">
        <v>12</v>
      </c>
      <c r="G36">
        <v>44565</v>
      </c>
      <c r="H36" t="s">
        <v>1570</v>
      </c>
      <c r="I36" t="s">
        <v>1569</v>
      </c>
      <c r="J36">
        <v>2.4351851851851857E-2</v>
      </c>
      <c r="K36">
        <v>3.3333333333333335E-3</v>
      </c>
    </row>
    <row r="37" spans="1:11" x14ac:dyDescent="0.3">
      <c r="A37">
        <v>14810</v>
      </c>
      <c r="B37">
        <v>13</v>
      </c>
      <c r="C37">
        <v>231261</v>
      </c>
      <c r="D37" t="s">
        <v>953</v>
      </c>
      <c r="E37" t="s">
        <v>859</v>
      </c>
      <c r="F37">
        <v>12</v>
      </c>
      <c r="G37">
        <v>44565</v>
      </c>
      <c r="H37" t="s">
        <v>1568</v>
      </c>
      <c r="I37" t="s">
        <v>1567</v>
      </c>
      <c r="J37">
        <v>4.4444444444444444E-3</v>
      </c>
      <c r="K37">
        <v>5.1736111111111115E-3</v>
      </c>
    </row>
    <row r="38" spans="1:11" x14ac:dyDescent="0.3">
      <c r="A38">
        <v>10265</v>
      </c>
      <c r="B38">
        <v>13</v>
      </c>
      <c r="C38">
        <v>231261</v>
      </c>
      <c r="D38" t="s">
        <v>949</v>
      </c>
      <c r="E38" t="s">
        <v>527</v>
      </c>
      <c r="F38">
        <v>12</v>
      </c>
      <c r="G38">
        <v>44565</v>
      </c>
      <c r="H38" t="s">
        <v>1566</v>
      </c>
      <c r="I38" t="s">
        <v>1565</v>
      </c>
      <c r="J38">
        <v>1.5046296296296297E-4</v>
      </c>
      <c r="K38">
        <v>2.3148148148148147E-5</v>
      </c>
    </row>
    <row r="39" spans="1:11" x14ac:dyDescent="0.3">
      <c r="A39">
        <v>4565</v>
      </c>
      <c r="B39">
        <v>13</v>
      </c>
      <c r="C39">
        <v>227893</v>
      </c>
      <c r="D39" t="s">
        <v>949</v>
      </c>
      <c r="E39" t="s">
        <v>247</v>
      </c>
      <c r="F39">
        <v>12</v>
      </c>
      <c r="G39">
        <v>44565</v>
      </c>
      <c r="H39" t="s">
        <v>1564</v>
      </c>
      <c r="I39" t="s">
        <v>1563</v>
      </c>
      <c r="J39">
        <v>1.7245370370370372E-3</v>
      </c>
      <c r="K39">
        <v>6.5277777777777782E-3</v>
      </c>
    </row>
    <row r="40" spans="1:11" x14ac:dyDescent="0.3">
      <c r="A40">
        <v>8519</v>
      </c>
      <c r="B40">
        <v>13</v>
      </c>
      <c r="C40">
        <v>99031</v>
      </c>
      <c r="D40" t="s">
        <v>1451</v>
      </c>
      <c r="E40" t="s">
        <v>417</v>
      </c>
      <c r="F40">
        <v>13</v>
      </c>
      <c r="G40">
        <v>44565</v>
      </c>
      <c r="H40" t="s">
        <v>1562</v>
      </c>
      <c r="I40" t="s">
        <v>1561</v>
      </c>
      <c r="J40">
        <v>4.0624999999999993E-3</v>
      </c>
      <c r="K40">
        <v>5.7060185185185191E-3</v>
      </c>
    </row>
    <row r="41" spans="1:11" x14ac:dyDescent="0.3">
      <c r="A41">
        <v>4192</v>
      </c>
      <c r="B41">
        <v>13</v>
      </c>
      <c r="C41">
        <v>221200</v>
      </c>
      <c r="D41" t="s">
        <v>949</v>
      </c>
      <c r="E41" t="s">
        <v>116</v>
      </c>
      <c r="F41">
        <v>13</v>
      </c>
      <c r="G41">
        <v>44565</v>
      </c>
      <c r="H41" t="s">
        <v>1560</v>
      </c>
      <c r="I41" t="s">
        <v>1559</v>
      </c>
      <c r="J41">
        <v>1.7361111111111112E-4</v>
      </c>
      <c r="K41">
        <v>9.2592592592592588E-5</v>
      </c>
    </row>
    <row r="42" spans="1:11" x14ac:dyDescent="0.3">
      <c r="A42">
        <v>10355</v>
      </c>
      <c r="B42">
        <v>13</v>
      </c>
      <c r="C42">
        <v>231338</v>
      </c>
      <c r="D42" t="s">
        <v>949</v>
      </c>
      <c r="E42" t="s">
        <v>532</v>
      </c>
      <c r="F42">
        <v>13</v>
      </c>
      <c r="G42">
        <v>44565</v>
      </c>
      <c r="H42" t="s">
        <v>1558</v>
      </c>
      <c r="I42" t="s">
        <v>1557</v>
      </c>
      <c r="J42">
        <v>1.9907407407407408E-3</v>
      </c>
      <c r="K42">
        <v>3.0671296296296297E-3</v>
      </c>
    </row>
    <row r="43" spans="1:11" x14ac:dyDescent="0.3">
      <c r="A43">
        <v>15338</v>
      </c>
      <c r="B43">
        <v>13</v>
      </c>
      <c r="C43">
        <v>886085</v>
      </c>
      <c r="D43" t="s">
        <v>1556</v>
      </c>
      <c r="E43" t="s">
        <v>886</v>
      </c>
      <c r="F43">
        <v>14</v>
      </c>
      <c r="G43">
        <v>44565</v>
      </c>
      <c r="H43" t="s">
        <v>1555</v>
      </c>
      <c r="I43" t="s">
        <v>1554</v>
      </c>
      <c r="J43">
        <v>4.3055555555555555E-3</v>
      </c>
      <c r="K43">
        <v>2.5231481481481481E-3</v>
      </c>
    </row>
    <row r="44" spans="1:11" x14ac:dyDescent="0.3">
      <c r="A44">
        <v>12989</v>
      </c>
      <c r="B44">
        <v>13</v>
      </c>
      <c r="C44">
        <v>232854</v>
      </c>
      <c r="D44" t="s">
        <v>949</v>
      </c>
      <c r="E44" t="s">
        <v>728</v>
      </c>
      <c r="F44">
        <v>16</v>
      </c>
      <c r="G44">
        <v>44565</v>
      </c>
      <c r="H44" t="s">
        <v>1193</v>
      </c>
      <c r="I44" t="s">
        <v>1553</v>
      </c>
      <c r="J44">
        <v>4.4791666666666669E-3</v>
      </c>
      <c r="K44">
        <v>8.1249999999999985E-3</v>
      </c>
    </row>
    <row r="45" spans="1:11" x14ac:dyDescent="0.3">
      <c r="A45">
        <v>4054</v>
      </c>
      <c r="B45">
        <v>13</v>
      </c>
      <c r="C45">
        <v>217272</v>
      </c>
      <c r="D45" t="s">
        <v>949</v>
      </c>
      <c r="E45" t="s">
        <v>65</v>
      </c>
      <c r="F45">
        <v>17</v>
      </c>
      <c r="G45">
        <v>44565</v>
      </c>
      <c r="H45" t="s">
        <v>1552</v>
      </c>
      <c r="I45" t="s">
        <v>1551</v>
      </c>
      <c r="J45">
        <v>2.9745370370370373E-3</v>
      </c>
      <c r="K45">
        <v>4.5949074074074078E-3</v>
      </c>
    </row>
    <row r="46" spans="1:11" x14ac:dyDescent="0.3">
      <c r="A46">
        <v>12424</v>
      </c>
      <c r="B46">
        <v>13</v>
      </c>
      <c r="C46">
        <v>232543</v>
      </c>
      <c r="D46" t="s">
        <v>949</v>
      </c>
      <c r="E46" t="s">
        <v>669</v>
      </c>
      <c r="F46">
        <v>20</v>
      </c>
      <c r="G46">
        <v>44565</v>
      </c>
      <c r="H46" t="s">
        <v>1550</v>
      </c>
      <c r="I46" t="s">
        <v>1549</v>
      </c>
      <c r="J46">
        <v>2.488425925925926E-3</v>
      </c>
      <c r="K46">
        <v>9.1666666666666667E-3</v>
      </c>
    </row>
    <row r="47" spans="1:11" x14ac:dyDescent="0.3">
      <c r="A47">
        <v>4705</v>
      </c>
      <c r="B47">
        <v>13</v>
      </c>
      <c r="C47">
        <v>229029</v>
      </c>
      <c r="D47" t="s">
        <v>949</v>
      </c>
      <c r="E47" t="s">
        <v>296</v>
      </c>
      <c r="F47">
        <v>40</v>
      </c>
      <c r="G47">
        <v>44565</v>
      </c>
      <c r="H47" t="s">
        <v>1548</v>
      </c>
      <c r="I47" t="s">
        <v>1547</v>
      </c>
      <c r="J47">
        <v>5.6828703703703702E-3</v>
      </c>
      <c r="K47">
        <v>3.3912037037037036E-3</v>
      </c>
    </row>
    <row r="48" spans="1:11" x14ac:dyDescent="0.3">
      <c r="A48">
        <v>3949</v>
      </c>
      <c r="B48">
        <v>13</v>
      </c>
      <c r="C48">
        <v>209272</v>
      </c>
      <c r="D48" t="s">
        <v>949</v>
      </c>
      <c r="E48" t="s">
        <v>23</v>
      </c>
      <c r="F48">
        <v>85</v>
      </c>
      <c r="G48">
        <v>44565</v>
      </c>
      <c r="H48" t="s">
        <v>1546</v>
      </c>
      <c r="I48" t="s">
        <v>1545</v>
      </c>
      <c r="J48">
        <v>6.053240740740741E-3</v>
      </c>
      <c r="K48">
        <v>1.8865740740740742E-2</v>
      </c>
    </row>
    <row r="49" spans="1:11" x14ac:dyDescent="0.3">
      <c r="A49">
        <v>4096</v>
      </c>
      <c r="B49">
        <v>13</v>
      </c>
      <c r="C49">
        <v>218717</v>
      </c>
      <c r="D49" t="s">
        <v>949</v>
      </c>
      <c r="E49" t="s">
        <v>79</v>
      </c>
      <c r="F49">
        <v>86</v>
      </c>
      <c r="G49">
        <v>44565</v>
      </c>
      <c r="H49" t="s">
        <v>1544</v>
      </c>
      <c r="I49" t="s">
        <v>1543</v>
      </c>
      <c r="J49">
        <v>3.7962962962962963E-3</v>
      </c>
      <c r="K49">
        <v>2.7777777777777778E-4</v>
      </c>
    </row>
    <row r="50" spans="1:11" x14ac:dyDescent="0.3">
      <c r="A50">
        <v>8511</v>
      </c>
      <c r="B50">
        <v>13</v>
      </c>
      <c r="C50">
        <v>99031</v>
      </c>
      <c r="D50" t="s">
        <v>1542</v>
      </c>
      <c r="E50" t="s">
        <v>412</v>
      </c>
      <c r="F50">
        <v>89</v>
      </c>
      <c r="G50">
        <v>44565</v>
      </c>
      <c r="H50" t="s">
        <v>1541</v>
      </c>
      <c r="I50" t="s">
        <v>1540</v>
      </c>
      <c r="J50">
        <v>3.1712962962962958E-3</v>
      </c>
      <c r="K50">
        <v>9.6064814814814808E-4</v>
      </c>
    </row>
    <row r="51" spans="1:11" x14ac:dyDescent="0.3">
      <c r="A51">
        <v>11064</v>
      </c>
      <c r="B51">
        <v>13</v>
      </c>
      <c r="C51">
        <v>531751</v>
      </c>
      <c r="D51" t="s">
        <v>953</v>
      </c>
      <c r="E51" t="s">
        <v>557</v>
      </c>
      <c r="F51">
        <v>90</v>
      </c>
      <c r="G51">
        <v>44565</v>
      </c>
      <c r="H51" t="s">
        <v>1539</v>
      </c>
      <c r="I51" t="s">
        <v>1538</v>
      </c>
      <c r="J51">
        <v>1.329861111111111E-2</v>
      </c>
      <c r="K51">
        <v>1.2268518518518518E-3</v>
      </c>
    </row>
    <row r="52" spans="1:11" x14ac:dyDescent="0.3">
      <c r="A52">
        <v>4358</v>
      </c>
      <c r="B52">
        <v>13</v>
      </c>
      <c r="C52">
        <v>224411</v>
      </c>
      <c r="D52" t="s">
        <v>949</v>
      </c>
      <c r="E52" t="s">
        <v>178</v>
      </c>
      <c r="F52">
        <v>90</v>
      </c>
      <c r="G52">
        <v>44565</v>
      </c>
      <c r="H52" t="s">
        <v>1537</v>
      </c>
      <c r="I52" t="s">
        <v>1536</v>
      </c>
      <c r="J52">
        <v>1.7708333333333332E-3</v>
      </c>
      <c r="K52">
        <v>4.8263888888888887E-3</v>
      </c>
    </row>
    <row r="53" spans="1:11" x14ac:dyDescent="0.3">
      <c r="A53">
        <v>4358</v>
      </c>
      <c r="B53">
        <v>13</v>
      </c>
      <c r="C53">
        <v>224411</v>
      </c>
      <c r="D53" t="s">
        <v>949</v>
      </c>
      <c r="E53" t="s">
        <v>178</v>
      </c>
      <c r="F53">
        <v>90</v>
      </c>
      <c r="G53">
        <v>44565</v>
      </c>
      <c r="H53" t="s">
        <v>1535</v>
      </c>
      <c r="I53" t="s">
        <v>1534</v>
      </c>
      <c r="J53">
        <v>1.5046296296296297E-4</v>
      </c>
      <c r="K53">
        <v>1.8518518518518518E-4</v>
      </c>
    </row>
    <row r="54" spans="1:11" x14ac:dyDescent="0.3">
      <c r="A54">
        <v>12531</v>
      </c>
      <c r="B54">
        <v>13</v>
      </c>
      <c r="C54">
        <v>232603</v>
      </c>
      <c r="D54" t="s">
        <v>949</v>
      </c>
      <c r="E54" t="s">
        <v>680</v>
      </c>
      <c r="F54">
        <v>102</v>
      </c>
      <c r="G54">
        <v>44565</v>
      </c>
      <c r="H54" t="s">
        <v>1533</v>
      </c>
      <c r="I54" t="s">
        <v>1532</v>
      </c>
      <c r="J54">
        <v>3.8541666666666668E-3</v>
      </c>
      <c r="K54">
        <v>7.9629629629629634E-3</v>
      </c>
    </row>
    <row r="55" spans="1:11" x14ac:dyDescent="0.3">
      <c r="A55">
        <v>9980</v>
      </c>
      <c r="B55">
        <v>13</v>
      </c>
      <c r="C55">
        <v>231010</v>
      </c>
      <c r="D55" t="s">
        <v>949</v>
      </c>
      <c r="E55" t="s">
        <v>505</v>
      </c>
      <c r="F55">
        <v>128</v>
      </c>
      <c r="G55">
        <v>44565</v>
      </c>
      <c r="H55" t="s">
        <v>1531</v>
      </c>
      <c r="I55" t="s">
        <v>1530</v>
      </c>
      <c r="J55">
        <v>8.3912037037037045E-3</v>
      </c>
      <c r="K55">
        <v>1.0613425925925927E-2</v>
      </c>
    </row>
    <row r="56" spans="1:11" x14ac:dyDescent="0.3">
      <c r="A56">
        <v>10126</v>
      </c>
      <c r="B56">
        <v>13</v>
      </c>
      <c r="C56">
        <v>231137</v>
      </c>
      <c r="D56" t="s">
        <v>949</v>
      </c>
      <c r="E56" t="s">
        <v>515</v>
      </c>
      <c r="F56">
        <v>140</v>
      </c>
      <c r="G56">
        <v>44565</v>
      </c>
      <c r="H56" t="s">
        <v>1529</v>
      </c>
      <c r="I56" t="s">
        <v>1528</v>
      </c>
      <c r="J56">
        <v>3.4490740740740745E-3</v>
      </c>
      <c r="K56">
        <v>1.5902777777777776E-2</v>
      </c>
    </row>
    <row r="57" spans="1:11" x14ac:dyDescent="0.3">
      <c r="A57">
        <v>4017</v>
      </c>
      <c r="B57">
        <v>23</v>
      </c>
      <c r="C57">
        <v>215183</v>
      </c>
      <c r="D57" t="s">
        <v>949</v>
      </c>
      <c r="E57" t="s">
        <v>50</v>
      </c>
      <c r="F57">
        <v>1</v>
      </c>
      <c r="G57">
        <v>44565</v>
      </c>
      <c r="H57" t="s">
        <v>1527</v>
      </c>
      <c r="I57" t="s">
        <v>1526</v>
      </c>
      <c r="J57">
        <v>1.0416666666666667E-4</v>
      </c>
      <c r="K57">
        <v>9.2592592592592588E-5</v>
      </c>
    </row>
    <row r="58" spans="1:11" x14ac:dyDescent="0.3">
      <c r="A58">
        <v>4210</v>
      </c>
      <c r="B58">
        <v>23</v>
      </c>
      <c r="C58">
        <v>221753</v>
      </c>
      <c r="D58" t="s">
        <v>949</v>
      </c>
      <c r="E58" t="s">
        <v>121</v>
      </c>
      <c r="F58">
        <v>1</v>
      </c>
      <c r="G58">
        <v>44565</v>
      </c>
      <c r="H58" t="s">
        <v>1525</v>
      </c>
      <c r="I58" t="s">
        <v>1524</v>
      </c>
      <c r="J58">
        <v>1.5046296296296297E-4</v>
      </c>
      <c r="K58">
        <v>1.4502314814814815E-2</v>
      </c>
    </row>
    <row r="59" spans="1:11" x14ac:dyDescent="0.3">
      <c r="A59">
        <v>4514</v>
      </c>
      <c r="B59">
        <v>23</v>
      </c>
      <c r="C59">
        <v>227022</v>
      </c>
      <c r="D59" t="s">
        <v>949</v>
      </c>
      <c r="E59" t="s">
        <v>234</v>
      </c>
      <c r="F59">
        <v>3</v>
      </c>
      <c r="G59">
        <v>44565</v>
      </c>
      <c r="H59" t="s">
        <v>1523</v>
      </c>
      <c r="I59" t="s">
        <v>1522</v>
      </c>
      <c r="J59">
        <v>2.8587962962962963E-3</v>
      </c>
      <c r="K59">
        <v>6.9444444444444444E-5</v>
      </c>
    </row>
    <row r="60" spans="1:11" x14ac:dyDescent="0.3">
      <c r="A60">
        <v>10206</v>
      </c>
      <c r="B60">
        <v>23</v>
      </c>
      <c r="C60">
        <v>231207</v>
      </c>
      <c r="D60" t="s">
        <v>949</v>
      </c>
      <c r="E60" t="s">
        <v>524</v>
      </c>
      <c r="F60">
        <v>8</v>
      </c>
      <c r="G60">
        <v>44565</v>
      </c>
      <c r="H60" t="s">
        <v>1521</v>
      </c>
      <c r="I60" t="s">
        <v>1520</v>
      </c>
      <c r="J60">
        <v>3.7152777777777774E-3</v>
      </c>
      <c r="K60">
        <v>1.7245370370370372E-3</v>
      </c>
    </row>
    <row r="61" spans="1:11" x14ac:dyDescent="0.3">
      <c r="A61">
        <v>12362</v>
      </c>
      <c r="B61">
        <v>23</v>
      </c>
      <c r="C61">
        <v>231079</v>
      </c>
      <c r="D61" t="s">
        <v>1154</v>
      </c>
      <c r="E61" t="s">
        <v>662</v>
      </c>
      <c r="F61">
        <v>14</v>
      </c>
      <c r="G61">
        <v>44565</v>
      </c>
      <c r="H61" t="s">
        <v>1519</v>
      </c>
      <c r="I61" t="s">
        <v>1518</v>
      </c>
      <c r="J61">
        <v>1.1574074074074073E-4</v>
      </c>
      <c r="K61">
        <v>6.9907407407407409E-3</v>
      </c>
    </row>
    <row r="62" spans="1:11" x14ac:dyDescent="0.3">
      <c r="A62">
        <v>10980</v>
      </c>
      <c r="B62">
        <v>23</v>
      </c>
      <c r="C62">
        <v>231712</v>
      </c>
      <c r="D62" t="s">
        <v>949</v>
      </c>
      <c r="E62" t="s">
        <v>556</v>
      </c>
      <c r="F62">
        <v>17</v>
      </c>
      <c r="G62">
        <v>44565</v>
      </c>
      <c r="H62" t="s">
        <v>1517</v>
      </c>
      <c r="I62" t="s">
        <v>1516</v>
      </c>
      <c r="J62">
        <v>4.1435185185185186E-3</v>
      </c>
      <c r="K62">
        <v>4.4328703703703709E-3</v>
      </c>
    </row>
    <row r="63" spans="1:11" x14ac:dyDescent="0.3">
      <c r="A63">
        <v>14222</v>
      </c>
      <c r="B63">
        <v>23</v>
      </c>
      <c r="C63">
        <v>99117</v>
      </c>
      <c r="D63" t="s">
        <v>1154</v>
      </c>
      <c r="E63" t="s">
        <v>799</v>
      </c>
      <c r="F63">
        <v>20</v>
      </c>
      <c r="G63">
        <v>44565</v>
      </c>
      <c r="H63" t="s">
        <v>1232</v>
      </c>
      <c r="I63" t="s">
        <v>1515</v>
      </c>
      <c r="J63">
        <v>1.5324074074074073E-2</v>
      </c>
      <c r="K63">
        <v>0.27555555555555555</v>
      </c>
    </row>
    <row r="64" spans="1:11" x14ac:dyDescent="0.3">
      <c r="A64">
        <v>12912</v>
      </c>
      <c r="B64">
        <v>23</v>
      </c>
      <c r="C64">
        <v>232811</v>
      </c>
      <c r="D64" t="s">
        <v>949</v>
      </c>
      <c r="E64" t="s">
        <v>722</v>
      </c>
      <c r="F64">
        <v>22</v>
      </c>
      <c r="G64">
        <v>44565</v>
      </c>
      <c r="H64" t="s">
        <v>1514</v>
      </c>
      <c r="I64" t="s">
        <v>1513</v>
      </c>
      <c r="J64">
        <v>2.5810185185185185E-3</v>
      </c>
      <c r="K64">
        <v>1.4432870370370372E-2</v>
      </c>
    </row>
    <row r="65" spans="1:13" x14ac:dyDescent="0.3">
      <c r="A65">
        <v>3959</v>
      </c>
      <c r="B65">
        <v>23</v>
      </c>
      <c r="C65">
        <v>210049</v>
      </c>
      <c r="D65" t="s">
        <v>949</v>
      </c>
      <c r="E65" t="s">
        <v>28</v>
      </c>
      <c r="F65">
        <v>30</v>
      </c>
      <c r="G65">
        <v>44565</v>
      </c>
      <c r="H65" t="s">
        <v>1512</v>
      </c>
      <c r="I65" t="s">
        <v>1511</v>
      </c>
      <c r="J65">
        <v>1.4513888888888889E-2</v>
      </c>
      <c r="K65">
        <v>5.6481481481481478E-3</v>
      </c>
      <c r="M65" s="13"/>
    </row>
    <row r="66" spans="1:13" x14ac:dyDescent="0.3">
      <c r="A66">
        <v>4832</v>
      </c>
      <c r="B66">
        <v>23</v>
      </c>
      <c r="C66">
        <v>99062</v>
      </c>
      <c r="D66" t="s">
        <v>1510</v>
      </c>
      <c r="E66" t="s">
        <v>358</v>
      </c>
      <c r="F66">
        <v>40</v>
      </c>
      <c r="G66">
        <v>44565</v>
      </c>
      <c r="H66" t="s">
        <v>1509</v>
      </c>
      <c r="I66" t="s">
        <v>1508</v>
      </c>
      <c r="J66">
        <v>3.4224537037037032E-2</v>
      </c>
      <c r="K66">
        <v>5.2662037037037035E-3</v>
      </c>
    </row>
    <row r="67" spans="1:13" x14ac:dyDescent="0.3">
      <c r="A67">
        <v>9964</v>
      </c>
      <c r="B67">
        <v>23</v>
      </c>
      <c r="C67">
        <v>230995</v>
      </c>
      <c r="D67" t="s">
        <v>949</v>
      </c>
      <c r="E67" t="s">
        <v>503</v>
      </c>
      <c r="F67">
        <v>50</v>
      </c>
      <c r="G67">
        <v>44565</v>
      </c>
      <c r="H67" t="s">
        <v>1507</v>
      </c>
      <c r="I67" t="s">
        <v>1506</v>
      </c>
      <c r="J67">
        <v>1.0925925925925924E-2</v>
      </c>
      <c r="K67">
        <v>2.9398148148148148E-3</v>
      </c>
    </row>
    <row r="68" spans="1:13" x14ac:dyDescent="0.3">
      <c r="A68">
        <v>8554</v>
      </c>
      <c r="B68">
        <v>23</v>
      </c>
      <c r="C68">
        <v>99031</v>
      </c>
      <c r="D68" t="s">
        <v>1505</v>
      </c>
      <c r="E68" t="s">
        <v>433</v>
      </c>
      <c r="F68">
        <v>60</v>
      </c>
      <c r="G68">
        <v>44565</v>
      </c>
      <c r="H68" t="s">
        <v>1504</v>
      </c>
      <c r="I68" t="s">
        <v>1503</v>
      </c>
      <c r="J68">
        <v>6.8865740740740736E-3</v>
      </c>
      <c r="K68">
        <v>7.4652777777777781E-3</v>
      </c>
    </row>
    <row r="69" spans="1:13" x14ac:dyDescent="0.3">
      <c r="A69">
        <v>3922</v>
      </c>
      <c r="B69">
        <v>23</v>
      </c>
      <c r="C69">
        <v>99061</v>
      </c>
      <c r="D69" t="s">
        <v>1124</v>
      </c>
      <c r="E69" t="s">
        <v>11</v>
      </c>
      <c r="F69">
        <v>70</v>
      </c>
      <c r="G69">
        <v>44565</v>
      </c>
      <c r="H69" t="s">
        <v>1502</v>
      </c>
      <c r="I69" t="s">
        <v>1501</v>
      </c>
      <c r="J69">
        <v>1.7546296296296296E-2</v>
      </c>
      <c r="K69">
        <v>2.8472222222222219E-3</v>
      </c>
    </row>
    <row r="70" spans="1:13" x14ac:dyDescent="0.3">
      <c r="A70">
        <v>4250</v>
      </c>
      <c r="B70">
        <v>23</v>
      </c>
      <c r="C70">
        <v>222286</v>
      </c>
      <c r="D70" t="s">
        <v>949</v>
      </c>
      <c r="E70" t="s">
        <v>137</v>
      </c>
      <c r="F70">
        <v>80</v>
      </c>
      <c r="G70">
        <v>44565</v>
      </c>
      <c r="H70" t="s">
        <v>3624</v>
      </c>
      <c r="I70" t="s">
        <v>3624</v>
      </c>
      <c r="J70">
        <v>0</v>
      </c>
      <c r="K70">
        <v>0</v>
      </c>
    </row>
    <row r="71" spans="1:13" x14ac:dyDescent="0.3">
      <c r="A71">
        <v>12679</v>
      </c>
      <c r="B71">
        <v>23</v>
      </c>
      <c r="C71">
        <v>232704</v>
      </c>
      <c r="D71" t="s">
        <v>949</v>
      </c>
      <c r="E71" t="s">
        <v>701</v>
      </c>
      <c r="F71">
        <v>90</v>
      </c>
      <c r="G71">
        <v>44565</v>
      </c>
      <c r="H71" t="s">
        <v>1500</v>
      </c>
      <c r="I71" t="s">
        <v>1499</v>
      </c>
      <c r="J71">
        <v>8.0555555555555554E-3</v>
      </c>
      <c r="K71">
        <v>9.0624999999999994E-3</v>
      </c>
    </row>
    <row r="72" spans="1:13" x14ac:dyDescent="0.3">
      <c r="A72">
        <v>8487</v>
      </c>
      <c r="B72">
        <v>23</v>
      </c>
      <c r="C72">
        <v>99031</v>
      </c>
      <c r="D72" t="s">
        <v>1075</v>
      </c>
      <c r="E72" t="s">
        <v>405</v>
      </c>
      <c r="F72">
        <v>100</v>
      </c>
      <c r="G72">
        <v>44565</v>
      </c>
      <c r="H72" t="s">
        <v>1498</v>
      </c>
      <c r="I72" t="s">
        <v>1497</v>
      </c>
      <c r="J72">
        <v>5.8101851851851856E-3</v>
      </c>
      <c r="K72">
        <v>3.2407407407407406E-3</v>
      </c>
    </row>
    <row r="73" spans="1:13" x14ac:dyDescent="0.3">
      <c r="A73">
        <v>12695</v>
      </c>
      <c r="B73">
        <v>23</v>
      </c>
      <c r="C73">
        <v>232711</v>
      </c>
      <c r="D73" t="s">
        <v>949</v>
      </c>
      <c r="E73" t="s">
        <v>702</v>
      </c>
      <c r="F73">
        <v>110</v>
      </c>
      <c r="G73">
        <v>44565</v>
      </c>
      <c r="H73" t="s">
        <v>1496</v>
      </c>
      <c r="I73" t="s">
        <v>1495</v>
      </c>
      <c r="J73">
        <v>5.8912037037037032E-3</v>
      </c>
      <c r="K73">
        <v>6.9328703703703696E-3</v>
      </c>
    </row>
    <row r="74" spans="1:13" x14ac:dyDescent="0.3">
      <c r="A74">
        <v>4831</v>
      </c>
      <c r="B74">
        <v>23</v>
      </c>
      <c r="C74">
        <v>230089</v>
      </c>
      <c r="D74" t="s">
        <v>949</v>
      </c>
      <c r="E74" t="s">
        <v>357</v>
      </c>
      <c r="F74">
        <v>120</v>
      </c>
      <c r="G74">
        <v>44565</v>
      </c>
      <c r="H74" t="s">
        <v>1494</v>
      </c>
      <c r="I74" t="s">
        <v>1493</v>
      </c>
      <c r="J74">
        <v>7.0717592592592594E-3</v>
      </c>
      <c r="K74">
        <v>2.5925925925925925E-3</v>
      </c>
    </row>
    <row r="75" spans="1:13" x14ac:dyDescent="0.3">
      <c r="A75">
        <v>15581</v>
      </c>
      <c r="B75">
        <v>23</v>
      </c>
      <c r="C75">
        <v>233436</v>
      </c>
      <c r="D75" t="s">
        <v>949</v>
      </c>
      <c r="E75" t="s">
        <v>887</v>
      </c>
      <c r="F75">
        <v>130</v>
      </c>
      <c r="G75">
        <v>44565</v>
      </c>
      <c r="H75" t="s">
        <v>1492</v>
      </c>
      <c r="I75" t="s">
        <v>1491</v>
      </c>
      <c r="J75">
        <v>2.7777777777777778E-4</v>
      </c>
      <c r="K75">
        <v>9.2592592592592588E-5</v>
      </c>
    </row>
    <row r="76" spans="1:13" x14ac:dyDescent="0.3">
      <c r="A76">
        <v>10368</v>
      </c>
      <c r="B76">
        <v>23</v>
      </c>
      <c r="C76">
        <v>231346</v>
      </c>
      <c r="D76" t="s">
        <v>949</v>
      </c>
      <c r="E76" t="s">
        <v>533</v>
      </c>
      <c r="F76">
        <v>140</v>
      </c>
      <c r="G76">
        <v>44565</v>
      </c>
      <c r="H76" t="s">
        <v>1490</v>
      </c>
      <c r="I76" t="s">
        <v>1489</v>
      </c>
      <c r="J76">
        <v>8.0555555555555554E-3</v>
      </c>
      <c r="K76">
        <v>6.9097222222222225E-3</v>
      </c>
    </row>
    <row r="77" spans="1:13" x14ac:dyDescent="0.3">
      <c r="A77">
        <v>4801</v>
      </c>
      <c r="B77">
        <v>23</v>
      </c>
      <c r="C77">
        <v>229404</v>
      </c>
      <c r="D77" t="s">
        <v>949</v>
      </c>
      <c r="E77" t="s">
        <v>345</v>
      </c>
      <c r="F77">
        <v>150</v>
      </c>
      <c r="G77">
        <v>44565</v>
      </c>
      <c r="H77" t="s">
        <v>1488</v>
      </c>
      <c r="I77" t="s">
        <v>1487</v>
      </c>
      <c r="J77">
        <v>7.1296296296296307E-3</v>
      </c>
      <c r="K77">
        <v>9.6874999999999999E-3</v>
      </c>
    </row>
    <row r="78" spans="1:13" x14ac:dyDescent="0.3">
      <c r="A78">
        <v>8489</v>
      </c>
      <c r="B78">
        <v>23</v>
      </c>
      <c r="C78">
        <v>99031</v>
      </c>
      <c r="D78" t="s">
        <v>1166</v>
      </c>
      <c r="E78" t="s">
        <v>407</v>
      </c>
      <c r="F78">
        <v>170</v>
      </c>
      <c r="G78">
        <v>44565</v>
      </c>
      <c r="H78" t="s">
        <v>1486</v>
      </c>
      <c r="I78" t="s">
        <v>1485</v>
      </c>
      <c r="J78">
        <v>4.2708333333333339E-3</v>
      </c>
      <c r="K78">
        <v>1.2384259259259258E-3</v>
      </c>
    </row>
    <row r="79" spans="1:13" x14ac:dyDescent="0.3">
      <c r="A79">
        <v>4631</v>
      </c>
      <c r="B79">
        <v>23</v>
      </c>
      <c r="C79">
        <v>228505</v>
      </c>
      <c r="D79" t="s">
        <v>949</v>
      </c>
      <c r="E79" t="s">
        <v>267</v>
      </c>
      <c r="F79">
        <v>190</v>
      </c>
      <c r="G79">
        <v>44565</v>
      </c>
      <c r="H79" t="s">
        <v>1484</v>
      </c>
      <c r="I79" t="s">
        <v>1483</v>
      </c>
      <c r="J79">
        <v>7.1296296296296307E-3</v>
      </c>
      <c r="K79">
        <v>1.037037037037037E-2</v>
      </c>
    </row>
    <row r="80" spans="1:13" x14ac:dyDescent="0.3">
      <c r="A80">
        <v>14447</v>
      </c>
      <c r="B80">
        <v>32</v>
      </c>
      <c r="C80">
        <v>233222</v>
      </c>
      <c r="D80" t="s">
        <v>949</v>
      </c>
      <c r="E80" t="s">
        <v>818</v>
      </c>
      <c r="F80">
        <v>1</v>
      </c>
      <c r="G80">
        <v>44565</v>
      </c>
      <c r="H80" t="s">
        <v>1482</v>
      </c>
      <c r="I80" t="s">
        <v>1481</v>
      </c>
      <c r="J80">
        <v>1.5046296296296297E-4</v>
      </c>
      <c r="K80">
        <v>0.17731481481481481</v>
      </c>
    </row>
    <row r="81" spans="1:11" x14ac:dyDescent="0.3">
      <c r="A81">
        <v>15698</v>
      </c>
      <c r="B81">
        <v>32</v>
      </c>
      <c r="C81">
        <v>99097</v>
      </c>
      <c r="D81" t="s">
        <v>1292</v>
      </c>
      <c r="E81" t="s">
        <v>890</v>
      </c>
      <c r="F81">
        <v>1</v>
      </c>
      <c r="G81">
        <v>44565</v>
      </c>
      <c r="H81" t="s">
        <v>1480</v>
      </c>
      <c r="I81" t="s">
        <v>1479</v>
      </c>
      <c r="J81">
        <v>7.0949074074074074E-3</v>
      </c>
      <c r="K81">
        <v>5.9745370370370372E-2</v>
      </c>
    </row>
    <row r="82" spans="1:11" x14ac:dyDescent="0.3">
      <c r="A82">
        <v>14184</v>
      </c>
      <c r="B82">
        <v>32</v>
      </c>
      <c r="C82">
        <v>99117</v>
      </c>
      <c r="D82" t="s">
        <v>1478</v>
      </c>
      <c r="E82" t="s">
        <v>795</v>
      </c>
      <c r="F82">
        <v>3</v>
      </c>
      <c r="G82">
        <v>44565</v>
      </c>
      <c r="H82" t="s">
        <v>1477</v>
      </c>
      <c r="I82" t="s">
        <v>1476</v>
      </c>
      <c r="J82">
        <v>1.0960648148148148E-2</v>
      </c>
      <c r="K82">
        <v>3.7384259259259263E-3</v>
      </c>
    </row>
    <row r="83" spans="1:11" x14ac:dyDescent="0.3">
      <c r="A83">
        <v>14183</v>
      </c>
      <c r="B83">
        <v>32</v>
      </c>
      <c r="C83">
        <v>99117</v>
      </c>
      <c r="D83" t="s">
        <v>1475</v>
      </c>
      <c r="E83" t="s">
        <v>794</v>
      </c>
      <c r="F83">
        <v>3</v>
      </c>
      <c r="G83">
        <v>44565</v>
      </c>
      <c r="H83" t="s">
        <v>1474</v>
      </c>
      <c r="I83" t="s">
        <v>1473</v>
      </c>
      <c r="J83">
        <v>8.1018518518518516E-5</v>
      </c>
      <c r="K83">
        <v>8.1018518518518516E-5</v>
      </c>
    </row>
    <row r="84" spans="1:11" x14ac:dyDescent="0.3">
      <c r="A84">
        <v>10888</v>
      </c>
      <c r="B84">
        <v>32</v>
      </c>
      <c r="C84">
        <v>231684</v>
      </c>
      <c r="D84" t="s">
        <v>949</v>
      </c>
      <c r="E84" t="s">
        <v>551</v>
      </c>
      <c r="F84">
        <v>5</v>
      </c>
      <c r="G84">
        <v>44565</v>
      </c>
      <c r="H84" t="s">
        <v>1472</v>
      </c>
      <c r="I84" t="s">
        <v>1471</v>
      </c>
      <c r="J84">
        <v>5.8333333333333336E-3</v>
      </c>
      <c r="K84">
        <v>1.1018518518518518E-2</v>
      </c>
    </row>
    <row r="85" spans="1:11" x14ac:dyDescent="0.3">
      <c r="A85">
        <v>3950</v>
      </c>
      <c r="B85">
        <v>32</v>
      </c>
      <c r="C85">
        <v>209285</v>
      </c>
      <c r="D85" t="s">
        <v>949</v>
      </c>
      <c r="E85" t="s">
        <v>24</v>
      </c>
      <c r="F85">
        <v>20</v>
      </c>
      <c r="G85">
        <v>44565</v>
      </c>
      <c r="H85" t="s">
        <v>1470</v>
      </c>
      <c r="I85" t="s">
        <v>1469</v>
      </c>
      <c r="J85">
        <v>9.4675925925925917E-3</v>
      </c>
      <c r="K85">
        <v>3.2060185185185191E-3</v>
      </c>
    </row>
    <row r="86" spans="1:11" x14ac:dyDescent="0.3">
      <c r="A86">
        <v>9434</v>
      </c>
      <c r="B86">
        <v>32</v>
      </c>
      <c r="C86">
        <v>230580</v>
      </c>
      <c r="D86" t="s">
        <v>949</v>
      </c>
      <c r="E86" t="s">
        <v>480</v>
      </c>
      <c r="F86">
        <v>25</v>
      </c>
      <c r="G86">
        <v>44565</v>
      </c>
      <c r="H86" t="s">
        <v>1468</v>
      </c>
      <c r="I86" t="s">
        <v>1467</v>
      </c>
      <c r="J86">
        <v>3.3680555555555551E-3</v>
      </c>
      <c r="K86">
        <v>4.2939814814814811E-3</v>
      </c>
    </row>
    <row r="87" spans="1:11" x14ac:dyDescent="0.3">
      <c r="A87">
        <v>14185</v>
      </c>
      <c r="B87">
        <v>32</v>
      </c>
      <c r="C87">
        <v>99117</v>
      </c>
      <c r="D87" t="s">
        <v>1466</v>
      </c>
      <c r="E87" t="s">
        <v>796</v>
      </c>
      <c r="F87">
        <v>35</v>
      </c>
      <c r="G87">
        <v>44565</v>
      </c>
      <c r="H87" t="s">
        <v>1465</v>
      </c>
      <c r="I87" t="s">
        <v>1464</v>
      </c>
      <c r="J87">
        <v>3.425925925925926E-3</v>
      </c>
      <c r="K87">
        <v>1.2974537037037036E-2</v>
      </c>
    </row>
    <row r="88" spans="1:11" x14ac:dyDescent="0.3">
      <c r="A88">
        <v>14959</v>
      </c>
      <c r="B88">
        <v>32</v>
      </c>
      <c r="C88">
        <v>225815</v>
      </c>
      <c r="D88" t="s">
        <v>953</v>
      </c>
      <c r="E88" t="s">
        <v>881</v>
      </c>
      <c r="F88">
        <v>39</v>
      </c>
      <c r="G88">
        <v>44565</v>
      </c>
      <c r="H88" t="s">
        <v>1463</v>
      </c>
      <c r="I88" t="s">
        <v>1462</v>
      </c>
      <c r="J88">
        <v>1.7986111111111109E-2</v>
      </c>
      <c r="K88">
        <v>1.1539351851851851E-2</v>
      </c>
    </row>
    <row r="89" spans="1:11" x14ac:dyDescent="0.3">
      <c r="A89">
        <v>9598</v>
      </c>
      <c r="B89">
        <v>32</v>
      </c>
      <c r="C89">
        <v>230693</v>
      </c>
      <c r="D89" t="s">
        <v>949</v>
      </c>
      <c r="E89" t="s">
        <v>486</v>
      </c>
      <c r="F89">
        <v>60</v>
      </c>
      <c r="G89">
        <v>44565</v>
      </c>
      <c r="H89" t="s">
        <v>1461</v>
      </c>
      <c r="I89" t="s">
        <v>1460</v>
      </c>
      <c r="J89">
        <v>4.5370370370370365E-3</v>
      </c>
      <c r="K89">
        <v>5.6134259259259271E-3</v>
      </c>
    </row>
    <row r="90" spans="1:11" x14ac:dyDescent="0.3">
      <c r="A90">
        <v>3934</v>
      </c>
      <c r="B90">
        <v>32</v>
      </c>
      <c r="C90">
        <v>208167</v>
      </c>
      <c r="D90" t="s">
        <v>949</v>
      </c>
      <c r="E90" t="s">
        <v>17</v>
      </c>
      <c r="F90">
        <v>70</v>
      </c>
      <c r="G90">
        <v>44565</v>
      </c>
      <c r="H90" t="s">
        <v>1459</v>
      </c>
      <c r="I90" t="s">
        <v>1458</v>
      </c>
      <c r="J90">
        <v>2.0219907407407409E-2</v>
      </c>
      <c r="K90">
        <v>5.3125000000000004E-3</v>
      </c>
    </row>
    <row r="91" spans="1:11" x14ac:dyDescent="0.3">
      <c r="A91">
        <v>4061</v>
      </c>
      <c r="B91">
        <v>32</v>
      </c>
      <c r="C91">
        <v>217672</v>
      </c>
      <c r="D91" t="s">
        <v>949</v>
      </c>
      <c r="E91" t="s">
        <v>68</v>
      </c>
      <c r="F91">
        <v>75</v>
      </c>
      <c r="G91">
        <v>44565</v>
      </c>
      <c r="H91" t="s">
        <v>1457</v>
      </c>
      <c r="I91" t="s">
        <v>1456</v>
      </c>
      <c r="J91">
        <v>2.199074074074074E-4</v>
      </c>
      <c r="K91">
        <v>7.7662037037037031E-3</v>
      </c>
    </row>
    <row r="92" spans="1:11" x14ac:dyDescent="0.3">
      <c r="A92">
        <v>9484</v>
      </c>
      <c r="B92">
        <v>32</v>
      </c>
      <c r="C92">
        <v>230623</v>
      </c>
      <c r="D92" t="s">
        <v>949</v>
      </c>
      <c r="E92" t="s">
        <v>482</v>
      </c>
      <c r="F92">
        <v>80</v>
      </c>
      <c r="G92">
        <v>44565</v>
      </c>
      <c r="H92" t="s">
        <v>1455</v>
      </c>
      <c r="I92" t="s">
        <v>1454</v>
      </c>
      <c r="J92">
        <v>7.789351851851852E-3</v>
      </c>
      <c r="K92">
        <v>9.3518518518518525E-3</v>
      </c>
    </row>
    <row r="93" spans="1:11" x14ac:dyDescent="0.3">
      <c r="A93">
        <v>10147</v>
      </c>
      <c r="B93">
        <v>32</v>
      </c>
      <c r="C93">
        <v>231156</v>
      </c>
      <c r="D93" t="s">
        <v>949</v>
      </c>
      <c r="E93" t="s">
        <v>520</v>
      </c>
      <c r="F93">
        <v>85</v>
      </c>
      <c r="G93">
        <v>44565</v>
      </c>
      <c r="H93" t="s">
        <v>1453</v>
      </c>
      <c r="I93" t="s">
        <v>1452</v>
      </c>
      <c r="J93">
        <v>8.3680555555555557E-3</v>
      </c>
      <c r="K93">
        <v>6.4814814814814813E-3</v>
      </c>
    </row>
    <row r="94" spans="1:11" x14ac:dyDescent="0.3">
      <c r="A94">
        <v>14177</v>
      </c>
      <c r="B94">
        <v>32</v>
      </c>
      <c r="C94">
        <v>99117</v>
      </c>
      <c r="D94" t="s">
        <v>1451</v>
      </c>
      <c r="E94" t="s">
        <v>792</v>
      </c>
      <c r="F94">
        <v>87</v>
      </c>
      <c r="G94">
        <v>44565</v>
      </c>
      <c r="H94" t="s">
        <v>1450</v>
      </c>
      <c r="I94" t="s">
        <v>1449</v>
      </c>
      <c r="J94">
        <v>8.1018518518518516E-5</v>
      </c>
      <c r="K94">
        <v>8.1018518518518516E-5</v>
      </c>
    </row>
    <row r="95" spans="1:11" x14ac:dyDescent="0.3">
      <c r="A95">
        <v>14176</v>
      </c>
      <c r="B95">
        <v>32</v>
      </c>
      <c r="C95">
        <v>99117</v>
      </c>
      <c r="D95" t="s">
        <v>1233</v>
      </c>
      <c r="E95" t="s">
        <v>791</v>
      </c>
      <c r="F95">
        <v>88</v>
      </c>
      <c r="G95">
        <v>44565</v>
      </c>
      <c r="H95" t="s">
        <v>1448</v>
      </c>
      <c r="I95" t="s">
        <v>1447</v>
      </c>
      <c r="J95">
        <v>1.3460648148148147E-2</v>
      </c>
      <c r="K95">
        <v>2.2685185185185182E-3</v>
      </c>
    </row>
    <row r="96" spans="1:11" x14ac:dyDescent="0.3">
      <c r="A96">
        <v>10911</v>
      </c>
      <c r="B96">
        <v>32</v>
      </c>
      <c r="C96">
        <v>99031</v>
      </c>
      <c r="D96" t="s">
        <v>1446</v>
      </c>
      <c r="E96" t="s">
        <v>554</v>
      </c>
      <c r="F96">
        <v>90</v>
      </c>
      <c r="G96">
        <v>44565</v>
      </c>
      <c r="H96" t="s">
        <v>1445</v>
      </c>
      <c r="I96" t="s">
        <v>1444</v>
      </c>
      <c r="J96">
        <v>6.9444444444444444E-5</v>
      </c>
      <c r="K96">
        <v>7.6504629629629631E-3</v>
      </c>
    </row>
    <row r="97" spans="1:11" x14ac:dyDescent="0.3">
      <c r="A97">
        <v>15718</v>
      </c>
      <c r="B97">
        <v>32</v>
      </c>
      <c r="C97">
        <v>233483</v>
      </c>
      <c r="D97" t="s">
        <v>949</v>
      </c>
      <c r="E97" t="s">
        <v>891</v>
      </c>
      <c r="F97">
        <v>91</v>
      </c>
      <c r="G97">
        <v>44565</v>
      </c>
      <c r="H97" t="s">
        <v>1443</v>
      </c>
      <c r="I97" t="s">
        <v>1442</v>
      </c>
      <c r="J97">
        <v>1.0416666666666667E-4</v>
      </c>
      <c r="K97">
        <v>9.9537037037037042E-4</v>
      </c>
    </row>
    <row r="98" spans="1:11" x14ac:dyDescent="0.3">
      <c r="A98">
        <v>15718</v>
      </c>
      <c r="B98">
        <v>32</v>
      </c>
      <c r="C98">
        <v>233483</v>
      </c>
      <c r="D98" t="s">
        <v>949</v>
      </c>
      <c r="E98" t="s">
        <v>891</v>
      </c>
      <c r="F98">
        <v>91</v>
      </c>
      <c r="G98">
        <v>44565</v>
      </c>
      <c r="H98" t="s">
        <v>1441</v>
      </c>
      <c r="I98" t="s">
        <v>1440</v>
      </c>
      <c r="J98">
        <v>9.2592592592592588E-5</v>
      </c>
      <c r="K98">
        <v>1.0416666666666667E-4</v>
      </c>
    </row>
    <row r="99" spans="1:11" x14ac:dyDescent="0.3">
      <c r="A99">
        <v>8522</v>
      </c>
      <c r="B99">
        <v>32</v>
      </c>
      <c r="C99">
        <v>99031</v>
      </c>
      <c r="D99" t="s">
        <v>1028</v>
      </c>
      <c r="E99" t="s">
        <v>419</v>
      </c>
      <c r="F99">
        <v>100</v>
      </c>
      <c r="G99">
        <v>44565</v>
      </c>
      <c r="H99" t="s">
        <v>1439</v>
      </c>
      <c r="I99" t="s">
        <v>1438</v>
      </c>
      <c r="J99">
        <v>9.3287037037037036E-3</v>
      </c>
      <c r="K99">
        <v>6.6550925925925935E-3</v>
      </c>
    </row>
    <row r="100" spans="1:11" x14ac:dyDescent="0.3">
      <c r="A100">
        <v>3975</v>
      </c>
      <c r="B100">
        <v>32</v>
      </c>
      <c r="C100">
        <v>211252</v>
      </c>
      <c r="D100" t="s">
        <v>949</v>
      </c>
      <c r="E100" t="s">
        <v>33</v>
      </c>
      <c r="F100">
        <v>105</v>
      </c>
      <c r="G100">
        <v>44565</v>
      </c>
      <c r="H100" t="s">
        <v>1437</v>
      </c>
      <c r="I100" t="s">
        <v>1436</v>
      </c>
      <c r="J100">
        <v>5.6134259259259271E-3</v>
      </c>
      <c r="K100">
        <v>7.5000000000000006E-3</v>
      </c>
    </row>
    <row r="101" spans="1:11" x14ac:dyDescent="0.3">
      <c r="A101">
        <v>4224</v>
      </c>
      <c r="B101">
        <v>32</v>
      </c>
      <c r="C101">
        <v>222063</v>
      </c>
      <c r="D101" t="s">
        <v>949</v>
      </c>
      <c r="E101" t="s">
        <v>126</v>
      </c>
      <c r="F101">
        <v>110</v>
      </c>
      <c r="G101">
        <v>44565</v>
      </c>
      <c r="H101" t="s">
        <v>1435</v>
      </c>
      <c r="I101" t="s">
        <v>1434</v>
      </c>
      <c r="J101">
        <v>4.5370370370370365E-3</v>
      </c>
      <c r="K101">
        <v>2.0601851851851853E-3</v>
      </c>
    </row>
    <row r="102" spans="1:11" x14ac:dyDescent="0.3">
      <c r="A102">
        <v>14118</v>
      </c>
      <c r="B102">
        <v>32</v>
      </c>
      <c r="C102">
        <v>99062</v>
      </c>
      <c r="D102" t="s">
        <v>1433</v>
      </c>
      <c r="E102" t="s">
        <v>784</v>
      </c>
      <c r="F102">
        <v>115</v>
      </c>
      <c r="G102">
        <v>44565</v>
      </c>
      <c r="H102" t="s">
        <v>1432</v>
      </c>
      <c r="I102" t="s">
        <v>1431</v>
      </c>
      <c r="J102">
        <v>1.5902777777777776E-2</v>
      </c>
      <c r="K102">
        <v>2.6620370370370372E-4</v>
      </c>
    </row>
    <row r="103" spans="1:11" x14ac:dyDescent="0.3">
      <c r="A103">
        <v>4544</v>
      </c>
      <c r="B103">
        <v>32</v>
      </c>
      <c r="C103">
        <v>227743</v>
      </c>
      <c r="D103" t="s">
        <v>949</v>
      </c>
      <c r="E103" t="s">
        <v>245</v>
      </c>
      <c r="F103">
        <v>135</v>
      </c>
      <c r="G103">
        <v>44565</v>
      </c>
      <c r="H103" t="s">
        <v>1430</v>
      </c>
      <c r="I103" t="s">
        <v>1429</v>
      </c>
      <c r="J103">
        <v>4.6180555555555558E-3</v>
      </c>
      <c r="K103">
        <v>6.8402777777777776E-3</v>
      </c>
    </row>
    <row r="104" spans="1:11" x14ac:dyDescent="0.3">
      <c r="A104">
        <v>4039</v>
      </c>
      <c r="B104">
        <v>32</v>
      </c>
      <c r="C104">
        <v>216466</v>
      </c>
      <c r="D104" t="s">
        <v>949</v>
      </c>
      <c r="E104" t="s">
        <v>61</v>
      </c>
      <c r="F104">
        <v>140</v>
      </c>
      <c r="G104">
        <v>44565</v>
      </c>
      <c r="H104" t="s">
        <v>1428</v>
      </c>
      <c r="I104" t="s">
        <v>1427</v>
      </c>
      <c r="J104">
        <v>4.2939814814814811E-3</v>
      </c>
      <c r="K104">
        <v>7.3611111111111108E-3</v>
      </c>
    </row>
    <row r="105" spans="1:11" x14ac:dyDescent="0.3">
      <c r="A105">
        <v>14875</v>
      </c>
      <c r="B105">
        <v>32</v>
      </c>
      <c r="C105">
        <v>233386</v>
      </c>
      <c r="D105" t="s">
        <v>949</v>
      </c>
      <c r="E105" t="s">
        <v>866</v>
      </c>
      <c r="F105">
        <v>142</v>
      </c>
      <c r="G105">
        <v>44565</v>
      </c>
      <c r="H105" t="s">
        <v>1426</v>
      </c>
      <c r="I105" t="s">
        <v>1425</v>
      </c>
      <c r="J105">
        <v>1.8518518518518517E-3</v>
      </c>
      <c r="K105">
        <v>6.9444444444444444E-5</v>
      </c>
    </row>
    <row r="106" spans="1:11" x14ac:dyDescent="0.3">
      <c r="A106">
        <v>9395</v>
      </c>
      <c r="B106">
        <v>32</v>
      </c>
      <c r="C106">
        <v>230538</v>
      </c>
      <c r="D106" t="s">
        <v>949</v>
      </c>
      <c r="E106" t="s">
        <v>475</v>
      </c>
      <c r="F106">
        <v>145</v>
      </c>
      <c r="G106">
        <v>44565</v>
      </c>
      <c r="H106" t="s">
        <v>1424</v>
      </c>
      <c r="I106" t="s">
        <v>1423</v>
      </c>
      <c r="J106">
        <v>8.4375000000000006E-3</v>
      </c>
      <c r="K106">
        <v>4.6180555555555558E-3</v>
      </c>
    </row>
    <row r="107" spans="1:11" x14ac:dyDescent="0.3">
      <c r="A107">
        <v>11152</v>
      </c>
      <c r="B107">
        <v>32</v>
      </c>
      <c r="C107">
        <v>231801</v>
      </c>
      <c r="D107" t="s">
        <v>949</v>
      </c>
      <c r="E107" t="s">
        <v>560</v>
      </c>
      <c r="F107">
        <v>150</v>
      </c>
      <c r="G107">
        <v>44565</v>
      </c>
      <c r="H107" t="s">
        <v>1422</v>
      </c>
      <c r="I107" t="s">
        <v>1421</v>
      </c>
      <c r="J107">
        <v>9.8726851851851857E-3</v>
      </c>
      <c r="K107">
        <v>7.9745370370370369E-3</v>
      </c>
    </row>
    <row r="108" spans="1:11" x14ac:dyDescent="0.3">
      <c r="A108">
        <v>11387</v>
      </c>
      <c r="B108">
        <v>32</v>
      </c>
      <c r="C108">
        <v>231967</v>
      </c>
      <c r="D108" t="s">
        <v>949</v>
      </c>
      <c r="E108" t="s">
        <v>585</v>
      </c>
      <c r="F108">
        <v>155</v>
      </c>
      <c r="G108">
        <v>44565</v>
      </c>
      <c r="H108" t="s">
        <v>1420</v>
      </c>
      <c r="I108" t="s">
        <v>1419</v>
      </c>
      <c r="J108">
        <v>9.2592592592592588E-5</v>
      </c>
      <c r="K108">
        <v>1.6053240740740739E-2</v>
      </c>
    </row>
    <row r="109" spans="1:11" x14ac:dyDescent="0.3">
      <c r="A109">
        <v>12813</v>
      </c>
      <c r="B109">
        <v>32</v>
      </c>
      <c r="C109">
        <v>231967</v>
      </c>
      <c r="D109" t="s">
        <v>953</v>
      </c>
      <c r="E109" t="s">
        <v>716</v>
      </c>
      <c r="F109">
        <v>156</v>
      </c>
      <c r="G109">
        <v>44565</v>
      </c>
      <c r="H109" t="s">
        <v>1418</v>
      </c>
      <c r="I109" t="s">
        <v>1417</v>
      </c>
      <c r="J109">
        <v>6.9444444444444444E-5</v>
      </c>
      <c r="K109">
        <v>3.4722222222222222E-5</v>
      </c>
    </row>
    <row r="110" spans="1:11" x14ac:dyDescent="0.3">
      <c r="A110">
        <v>3995</v>
      </c>
      <c r="B110">
        <v>32</v>
      </c>
      <c r="C110">
        <v>213627</v>
      </c>
      <c r="D110" t="s">
        <v>949</v>
      </c>
      <c r="E110" t="s">
        <v>41</v>
      </c>
      <c r="F110">
        <v>160</v>
      </c>
      <c r="G110">
        <v>44565</v>
      </c>
      <c r="H110" t="s">
        <v>1416</v>
      </c>
      <c r="I110" t="s">
        <v>1415</v>
      </c>
      <c r="J110">
        <v>1.087962962962963E-2</v>
      </c>
      <c r="K110">
        <v>2.7893518518518519E-3</v>
      </c>
    </row>
    <row r="111" spans="1:11" x14ac:dyDescent="0.3">
      <c r="A111">
        <v>4112</v>
      </c>
      <c r="B111">
        <v>32</v>
      </c>
      <c r="C111">
        <v>99044</v>
      </c>
      <c r="D111" t="s">
        <v>1414</v>
      </c>
      <c r="E111" t="s">
        <v>83</v>
      </c>
      <c r="F111">
        <v>165</v>
      </c>
      <c r="G111">
        <v>44565</v>
      </c>
      <c r="H111" t="s">
        <v>1413</v>
      </c>
      <c r="I111" t="s">
        <v>1412</v>
      </c>
      <c r="J111">
        <v>1.273148148148148E-4</v>
      </c>
      <c r="K111">
        <v>1.1574074074074073E-4</v>
      </c>
    </row>
    <row r="112" spans="1:11" x14ac:dyDescent="0.3">
      <c r="A112">
        <v>14050</v>
      </c>
      <c r="B112">
        <v>32</v>
      </c>
      <c r="C112">
        <v>233042</v>
      </c>
      <c r="D112" t="s">
        <v>949</v>
      </c>
      <c r="E112" t="s">
        <v>777</v>
      </c>
      <c r="F112">
        <v>170</v>
      </c>
      <c r="G112">
        <v>44565</v>
      </c>
      <c r="H112" t="s">
        <v>1411</v>
      </c>
      <c r="I112" t="s">
        <v>1410</v>
      </c>
      <c r="J112">
        <v>1.5057870370370369E-2</v>
      </c>
      <c r="K112">
        <v>7.905092592592592E-3</v>
      </c>
    </row>
    <row r="113" spans="1:11" x14ac:dyDescent="0.3">
      <c r="A113">
        <v>11267</v>
      </c>
      <c r="B113">
        <v>32</v>
      </c>
      <c r="C113">
        <v>231874</v>
      </c>
      <c r="D113" t="s">
        <v>949</v>
      </c>
      <c r="E113" t="s">
        <v>572</v>
      </c>
      <c r="F113">
        <v>170</v>
      </c>
      <c r="G113">
        <v>44565</v>
      </c>
      <c r="H113" t="s">
        <v>1409</v>
      </c>
      <c r="I113" t="s">
        <v>1408</v>
      </c>
      <c r="J113">
        <v>9.2592592592592588E-5</v>
      </c>
      <c r="K113">
        <v>5.7986111111111112E-3</v>
      </c>
    </row>
    <row r="114" spans="1:11" x14ac:dyDescent="0.3">
      <c r="A114">
        <v>4335</v>
      </c>
      <c r="B114">
        <v>32</v>
      </c>
      <c r="C114">
        <v>224055</v>
      </c>
      <c r="D114" t="s">
        <v>949</v>
      </c>
      <c r="E114" t="s">
        <v>169</v>
      </c>
      <c r="F114">
        <v>175</v>
      </c>
      <c r="G114">
        <v>44565</v>
      </c>
      <c r="H114" t="s">
        <v>1407</v>
      </c>
      <c r="I114" t="s">
        <v>1406</v>
      </c>
      <c r="J114">
        <v>6.3078703703703708E-3</v>
      </c>
      <c r="K114">
        <v>1.8634259259259261E-3</v>
      </c>
    </row>
    <row r="115" spans="1:11" x14ac:dyDescent="0.3">
      <c r="A115">
        <v>8713</v>
      </c>
      <c r="B115">
        <v>32</v>
      </c>
      <c r="C115">
        <v>229905</v>
      </c>
      <c r="D115" t="s">
        <v>949</v>
      </c>
      <c r="E115" t="s">
        <v>445</v>
      </c>
      <c r="F115">
        <v>180</v>
      </c>
      <c r="G115">
        <v>44565</v>
      </c>
      <c r="H115" t="s">
        <v>1405</v>
      </c>
      <c r="I115" t="s">
        <v>1404</v>
      </c>
      <c r="J115">
        <v>1.5162037037037036E-3</v>
      </c>
      <c r="K115">
        <v>2.9629629629629628E-3</v>
      </c>
    </row>
    <row r="116" spans="1:11" x14ac:dyDescent="0.3">
      <c r="A116">
        <v>13423</v>
      </c>
      <c r="B116">
        <v>32</v>
      </c>
      <c r="C116">
        <v>232934</v>
      </c>
      <c r="D116" t="s">
        <v>949</v>
      </c>
      <c r="E116" t="s">
        <v>745</v>
      </c>
      <c r="F116">
        <v>200</v>
      </c>
      <c r="G116">
        <v>44565</v>
      </c>
      <c r="H116" t="s">
        <v>1403</v>
      </c>
      <c r="I116" t="s">
        <v>1402</v>
      </c>
      <c r="J116">
        <v>3.0092592592592588E-3</v>
      </c>
      <c r="K116">
        <v>4.8263888888888887E-3</v>
      </c>
    </row>
    <row r="117" spans="1:11" x14ac:dyDescent="0.3">
      <c r="A117">
        <v>15765</v>
      </c>
      <c r="B117">
        <v>32</v>
      </c>
      <c r="C117">
        <v>233496</v>
      </c>
      <c r="D117" t="s">
        <v>949</v>
      </c>
      <c r="E117" t="s">
        <v>894</v>
      </c>
      <c r="F117">
        <v>381</v>
      </c>
      <c r="G117">
        <v>44565</v>
      </c>
      <c r="H117" t="s">
        <v>1401</v>
      </c>
      <c r="I117" t="s">
        <v>1400</v>
      </c>
      <c r="J117">
        <v>5.7870370370370366E-5</v>
      </c>
      <c r="K117">
        <v>1.0081018518518519E-2</v>
      </c>
    </row>
    <row r="118" spans="1:11" x14ac:dyDescent="0.3">
      <c r="A118">
        <v>8306</v>
      </c>
      <c r="B118">
        <v>32</v>
      </c>
      <c r="C118">
        <v>229666</v>
      </c>
      <c r="D118" t="s">
        <v>949</v>
      </c>
      <c r="E118" t="s">
        <v>383</v>
      </c>
      <c r="F118">
        <v>9999</v>
      </c>
      <c r="G118">
        <v>44565</v>
      </c>
      <c r="H118" t="s">
        <v>3624</v>
      </c>
      <c r="I118" t="s">
        <v>3624</v>
      </c>
      <c r="J118">
        <v>0</v>
      </c>
      <c r="K118">
        <v>0</v>
      </c>
    </row>
    <row r="119" spans="1:11" x14ac:dyDescent="0.3">
      <c r="A119">
        <v>4613</v>
      </c>
      <c r="B119">
        <v>35</v>
      </c>
      <c r="C119">
        <v>299010</v>
      </c>
      <c r="D119" t="s">
        <v>1000</v>
      </c>
      <c r="E119" t="s">
        <v>261</v>
      </c>
      <c r="F119">
        <v>11</v>
      </c>
      <c r="G119">
        <v>44565</v>
      </c>
      <c r="H119" t="s">
        <v>1399</v>
      </c>
      <c r="I119" t="s">
        <v>1398</v>
      </c>
      <c r="J119">
        <v>1.1574074074074073E-4</v>
      </c>
      <c r="K119">
        <v>8.8692129629629635E-2</v>
      </c>
    </row>
    <row r="120" spans="1:11" x14ac:dyDescent="0.3">
      <c r="A120">
        <v>4458</v>
      </c>
      <c r="B120">
        <v>35</v>
      </c>
      <c r="C120">
        <v>299010</v>
      </c>
      <c r="D120" t="s">
        <v>999</v>
      </c>
      <c r="E120" t="s">
        <v>212</v>
      </c>
      <c r="F120">
        <v>15</v>
      </c>
      <c r="G120">
        <v>44565</v>
      </c>
      <c r="H120" t="s">
        <v>1397</v>
      </c>
      <c r="I120" t="s">
        <v>1396</v>
      </c>
      <c r="J120">
        <v>8.1018518518518516E-5</v>
      </c>
      <c r="K120">
        <v>6.9444444444444444E-5</v>
      </c>
    </row>
    <row r="121" spans="1:11" x14ac:dyDescent="0.3">
      <c r="A121">
        <v>4458</v>
      </c>
      <c r="B121">
        <v>35</v>
      </c>
      <c r="C121">
        <v>299010</v>
      </c>
      <c r="D121" t="s">
        <v>999</v>
      </c>
      <c r="E121" t="s">
        <v>212</v>
      </c>
      <c r="F121">
        <v>15</v>
      </c>
      <c r="G121">
        <v>44565</v>
      </c>
      <c r="H121" t="s">
        <v>1395</v>
      </c>
      <c r="I121" t="s">
        <v>1394</v>
      </c>
      <c r="J121">
        <v>1.0416666666666667E-4</v>
      </c>
      <c r="K121">
        <v>6.9444444444444444E-5</v>
      </c>
    </row>
    <row r="122" spans="1:11" x14ac:dyDescent="0.3">
      <c r="A122">
        <v>4252</v>
      </c>
      <c r="B122">
        <v>35</v>
      </c>
      <c r="C122">
        <v>299010</v>
      </c>
      <c r="D122" t="s">
        <v>1391</v>
      </c>
      <c r="E122" t="s">
        <v>138</v>
      </c>
      <c r="F122">
        <v>9999</v>
      </c>
      <c r="G122">
        <v>44565</v>
      </c>
      <c r="H122" t="s">
        <v>1393</v>
      </c>
      <c r="I122" t="s">
        <v>1392</v>
      </c>
      <c r="J122">
        <v>1.6203703703703703E-4</v>
      </c>
      <c r="K122">
        <v>0</v>
      </c>
    </row>
    <row r="123" spans="1:11" x14ac:dyDescent="0.3">
      <c r="A123">
        <v>4252</v>
      </c>
      <c r="B123">
        <v>35</v>
      </c>
      <c r="C123">
        <v>299010</v>
      </c>
      <c r="D123" t="s">
        <v>1391</v>
      </c>
      <c r="E123" t="s">
        <v>138</v>
      </c>
      <c r="F123">
        <v>9999</v>
      </c>
      <c r="G123">
        <v>44565</v>
      </c>
      <c r="H123" t="s">
        <v>1390</v>
      </c>
      <c r="I123" t="s">
        <v>963</v>
      </c>
      <c r="J123">
        <v>1.0416666666666667E-4</v>
      </c>
      <c r="K123">
        <v>5.7870370370370366E-5</v>
      </c>
    </row>
    <row r="124" spans="1:11" x14ac:dyDescent="0.3">
      <c r="A124">
        <v>4870</v>
      </c>
      <c r="B124">
        <v>35</v>
      </c>
      <c r="C124">
        <v>299010</v>
      </c>
      <c r="D124" t="s">
        <v>998</v>
      </c>
      <c r="E124" t="s">
        <v>372</v>
      </c>
      <c r="F124">
        <v>9999</v>
      </c>
      <c r="G124">
        <v>44565</v>
      </c>
      <c r="H124" t="s">
        <v>1389</v>
      </c>
      <c r="I124" t="s">
        <v>1388</v>
      </c>
      <c r="J124">
        <v>8.1018518518518516E-5</v>
      </c>
      <c r="K124">
        <v>8.1018518518518516E-5</v>
      </c>
    </row>
    <row r="125" spans="1:11" x14ac:dyDescent="0.3">
      <c r="A125">
        <v>4677</v>
      </c>
      <c r="B125">
        <v>35</v>
      </c>
      <c r="C125">
        <v>299010</v>
      </c>
      <c r="D125" t="s">
        <v>1387</v>
      </c>
      <c r="E125" t="s">
        <v>286</v>
      </c>
      <c r="F125">
        <v>9999</v>
      </c>
      <c r="G125">
        <v>44565</v>
      </c>
      <c r="H125" t="s">
        <v>1386</v>
      </c>
      <c r="I125" t="s">
        <v>1385</v>
      </c>
      <c r="J125">
        <v>8.1018518518518516E-5</v>
      </c>
      <c r="K125">
        <v>4.6296296296296294E-5</v>
      </c>
    </row>
    <row r="126" spans="1:11" x14ac:dyDescent="0.3">
      <c r="A126">
        <v>14772</v>
      </c>
      <c r="B126">
        <v>35</v>
      </c>
      <c r="C126">
        <v>299010</v>
      </c>
      <c r="D126" t="s">
        <v>1384</v>
      </c>
      <c r="E126" t="s">
        <v>1383</v>
      </c>
      <c r="F126">
        <v>9999</v>
      </c>
      <c r="G126">
        <v>44565</v>
      </c>
      <c r="H126" t="s">
        <v>1382</v>
      </c>
      <c r="I126" t="s">
        <v>1381</v>
      </c>
      <c r="J126">
        <v>9.2592592592592588E-5</v>
      </c>
      <c r="K126">
        <v>4.6296296296296294E-5</v>
      </c>
    </row>
    <row r="127" spans="1:11" x14ac:dyDescent="0.3">
      <c r="A127">
        <v>14884</v>
      </c>
      <c r="B127">
        <v>38</v>
      </c>
      <c r="C127">
        <v>99161</v>
      </c>
      <c r="D127" t="s">
        <v>1359</v>
      </c>
      <c r="E127" t="s">
        <v>869</v>
      </c>
      <c r="F127">
        <v>1</v>
      </c>
      <c r="G127">
        <v>44565</v>
      </c>
      <c r="H127" t="s">
        <v>1380</v>
      </c>
      <c r="I127" t="s">
        <v>1379</v>
      </c>
      <c r="J127">
        <v>4.5138888888888892E-4</v>
      </c>
      <c r="K127">
        <v>3.3564814814814812E-4</v>
      </c>
    </row>
    <row r="128" spans="1:11" x14ac:dyDescent="0.3">
      <c r="A128">
        <v>15800</v>
      </c>
      <c r="B128">
        <v>38</v>
      </c>
      <c r="C128">
        <v>99062</v>
      </c>
      <c r="D128" t="s">
        <v>1378</v>
      </c>
      <c r="E128" t="s">
        <v>1377</v>
      </c>
      <c r="F128">
        <v>1</v>
      </c>
      <c r="G128">
        <v>44565</v>
      </c>
      <c r="H128" t="s">
        <v>1376</v>
      </c>
      <c r="I128" t="s">
        <v>1375</v>
      </c>
      <c r="J128">
        <v>4.7453703703703704E-4</v>
      </c>
      <c r="K128">
        <v>9.2592592592592588E-5</v>
      </c>
    </row>
    <row r="129" spans="1:11" x14ac:dyDescent="0.3">
      <c r="A129">
        <v>4811</v>
      </c>
      <c r="B129">
        <v>38</v>
      </c>
      <c r="C129">
        <v>229485</v>
      </c>
      <c r="D129" t="s">
        <v>949</v>
      </c>
      <c r="E129" t="s">
        <v>349</v>
      </c>
      <c r="F129">
        <v>10</v>
      </c>
      <c r="G129">
        <v>44565</v>
      </c>
      <c r="H129" t="s">
        <v>1374</v>
      </c>
      <c r="I129" t="s">
        <v>1373</v>
      </c>
      <c r="J129">
        <v>7.719907407407408E-3</v>
      </c>
      <c r="K129">
        <v>0</v>
      </c>
    </row>
    <row r="130" spans="1:11" x14ac:dyDescent="0.3">
      <c r="A130">
        <v>13640</v>
      </c>
      <c r="B130">
        <v>38</v>
      </c>
      <c r="C130">
        <v>99103</v>
      </c>
      <c r="D130" t="s">
        <v>1163</v>
      </c>
      <c r="E130" t="s">
        <v>762</v>
      </c>
      <c r="F130">
        <v>20</v>
      </c>
      <c r="G130">
        <v>44565</v>
      </c>
      <c r="H130" t="s">
        <v>1372</v>
      </c>
      <c r="I130" t="s">
        <v>1371</v>
      </c>
      <c r="J130">
        <v>1.0868055555555556E-2</v>
      </c>
      <c r="K130">
        <v>6.3657407407407402E-4</v>
      </c>
    </row>
    <row r="131" spans="1:11" x14ac:dyDescent="0.3">
      <c r="A131">
        <v>13637</v>
      </c>
      <c r="B131">
        <v>38</v>
      </c>
      <c r="C131">
        <v>99103</v>
      </c>
      <c r="D131" t="s">
        <v>1370</v>
      </c>
      <c r="E131" t="s">
        <v>760</v>
      </c>
      <c r="F131">
        <v>30</v>
      </c>
      <c r="G131">
        <v>44565</v>
      </c>
      <c r="H131" t="s">
        <v>1369</v>
      </c>
      <c r="I131" t="s">
        <v>1368</v>
      </c>
      <c r="J131">
        <v>1.4918981481481483E-2</v>
      </c>
      <c r="K131">
        <v>4.6296296296296294E-5</v>
      </c>
    </row>
    <row r="132" spans="1:11" x14ac:dyDescent="0.3">
      <c r="A132">
        <v>11873</v>
      </c>
      <c r="B132">
        <v>38</v>
      </c>
      <c r="C132">
        <v>232253</v>
      </c>
      <c r="D132" t="s">
        <v>949</v>
      </c>
      <c r="E132" t="s">
        <v>604</v>
      </c>
      <c r="F132">
        <v>40</v>
      </c>
      <c r="G132">
        <v>44565</v>
      </c>
      <c r="H132" t="s">
        <v>1367</v>
      </c>
      <c r="I132" t="s">
        <v>1366</v>
      </c>
      <c r="J132">
        <v>3.1944444444444442E-3</v>
      </c>
      <c r="K132">
        <v>1.0416666666666667E-4</v>
      </c>
    </row>
    <row r="133" spans="1:11" x14ac:dyDescent="0.3">
      <c r="A133">
        <v>4663</v>
      </c>
      <c r="B133">
        <v>38</v>
      </c>
      <c r="C133">
        <v>228760</v>
      </c>
      <c r="D133" t="s">
        <v>949</v>
      </c>
      <c r="E133" t="s">
        <v>284</v>
      </c>
      <c r="F133">
        <v>50</v>
      </c>
      <c r="G133">
        <v>44565</v>
      </c>
      <c r="H133" t="s">
        <v>1365</v>
      </c>
      <c r="I133" t="s">
        <v>1364</v>
      </c>
      <c r="J133">
        <v>5.8101851851851856E-3</v>
      </c>
      <c r="K133">
        <v>7.6388888888888893E-4</v>
      </c>
    </row>
    <row r="134" spans="1:11" x14ac:dyDescent="0.3">
      <c r="A134">
        <v>10138</v>
      </c>
      <c r="B134">
        <v>38</v>
      </c>
      <c r="C134">
        <v>231148</v>
      </c>
      <c r="D134" t="s">
        <v>949</v>
      </c>
      <c r="E134" t="s">
        <v>518</v>
      </c>
      <c r="F134">
        <v>60</v>
      </c>
      <c r="G134">
        <v>44565</v>
      </c>
      <c r="H134" t="s">
        <v>1363</v>
      </c>
      <c r="I134" t="s">
        <v>1362</v>
      </c>
      <c r="J134">
        <v>4.4444444444444444E-3</v>
      </c>
      <c r="K134">
        <v>7.5578703703703702E-3</v>
      </c>
    </row>
    <row r="135" spans="1:11" x14ac:dyDescent="0.3">
      <c r="A135">
        <v>4344</v>
      </c>
      <c r="B135">
        <v>38</v>
      </c>
      <c r="C135">
        <v>224206</v>
      </c>
      <c r="D135" t="s">
        <v>949</v>
      </c>
      <c r="E135" t="s">
        <v>173</v>
      </c>
      <c r="F135">
        <v>70</v>
      </c>
      <c r="G135">
        <v>44565</v>
      </c>
      <c r="H135" t="s">
        <v>1361</v>
      </c>
      <c r="I135" t="s">
        <v>1360</v>
      </c>
      <c r="J135">
        <v>1.4236111111111111E-2</v>
      </c>
      <c r="K135">
        <v>1.5046296296296297E-4</v>
      </c>
    </row>
    <row r="136" spans="1:11" x14ac:dyDescent="0.3">
      <c r="A136">
        <v>14883</v>
      </c>
      <c r="B136">
        <v>38</v>
      </c>
      <c r="C136">
        <v>99062</v>
      </c>
      <c r="D136" t="s">
        <v>1359</v>
      </c>
      <c r="E136" t="s">
        <v>868</v>
      </c>
      <c r="F136">
        <v>71</v>
      </c>
      <c r="G136">
        <v>44565</v>
      </c>
      <c r="H136" t="s">
        <v>1358</v>
      </c>
      <c r="I136" t="s">
        <v>1357</v>
      </c>
      <c r="J136">
        <v>8.819444444444444E-3</v>
      </c>
      <c r="K136">
        <v>4.2835648148148144E-2</v>
      </c>
    </row>
    <row r="137" spans="1:11" x14ac:dyDescent="0.3">
      <c r="A137">
        <v>4570</v>
      </c>
      <c r="B137">
        <v>38</v>
      </c>
      <c r="C137">
        <v>227961</v>
      </c>
      <c r="D137" t="s">
        <v>949</v>
      </c>
      <c r="E137" t="s">
        <v>248</v>
      </c>
      <c r="F137">
        <v>80</v>
      </c>
      <c r="G137">
        <v>44565</v>
      </c>
      <c r="H137" t="s">
        <v>1356</v>
      </c>
      <c r="I137" t="s">
        <v>1355</v>
      </c>
      <c r="J137">
        <v>5.8564814814814825E-3</v>
      </c>
      <c r="K137">
        <v>1.0405092592592593E-2</v>
      </c>
    </row>
    <row r="138" spans="1:11" x14ac:dyDescent="0.3">
      <c r="A138">
        <v>9000</v>
      </c>
      <c r="B138">
        <v>38</v>
      </c>
      <c r="C138">
        <v>230204</v>
      </c>
      <c r="D138" t="s">
        <v>949</v>
      </c>
      <c r="E138" t="s">
        <v>455</v>
      </c>
      <c r="F138">
        <v>90</v>
      </c>
      <c r="G138">
        <v>44565</v>
      </c>
      <c r="H138" t="s">
        <v>1354</v>
      </c>
      <c r="I138" t="s">
        <v>1353</v>
      </c>
      <c r="J138">
        <v>9.3402777777777772E-3</v>
      </c>
      <c r="K138">
        <v>9.3402777777777772E-3</v>
      </c>
    </row>
    <row r="139" spans="1:11" x14ac:dyDescent="0.3">
      <c r="A139">
        <v>4593</v>
      </c>
      <c r="B139">
        <v>38</v>
      </c>
      <c r="C139">
        <v>228202</v>
      </c>
      <c r="D139" t="s">
        <v>949</v>
      </c>
      <c r="E139" t="s">
        <v>255</v>
      </c>
      <c r="F139">
        <v>90</v>
      </c>
      <c r="G139">
        <v>44565</v>
      </c>
      <c r="H139" t="s">
        <v>1352</v>
      </c>
      <c r="I139" t="s">
        <v>1351</v>
      </c>
      <c r="J139">
        <v>4.0509259259259258E-4</v>
      </c>
      <c r="K139">
        <v>3.4722222222222222E-5</v>
      </c>
    </row>
    <row r="140" spans="1:11" x14ac:dyDescent="0.3">
      <c r="A140">
        <v>14925</v>
      </c>
      <c r="B140">
        <v>38</v>
      </c>
      <c r="C140">
        <v>233407</v>
      </c>
      <c r="D140" t="s">
        <v>949</v>
      </c>
      <c r="E140" t="s">
        <v>878</v>
      </c>
      <c r="F140">
        <v>96</v>
      </c>
      <c r="G140">
        <v>44565</v>
      </c>
      <c r="H140" t="s">
        <v>1350</v>
      </c>
      <c r="I140" t="s">
        <v>1349</v>
      </c>
      <c r="J140">
        <v>1.8518518518518518E-4</v>
      </c>
      <c r="K140">
        <v>5.4039351851851852E-2</v>
      </c>
    </row>
    <row r="141" spans="1:11" x14ac:dyDescent="0.3">
      <c r="A141">
        <v>14965</v>
      </c>
      <c r="B141">
        <v>38</v>
      </c>
      <c r="C141">
        <v>233425</v>
      </c>
      <c r="D141" t="s">
        <v>949</v>
      </c>
      <c r="E141" t="s">
        <v>882</v>
      </c>
      <c r="F141">
        <v>151</v>
      </c>
      <c r="G141">
        <v>44565</v>
      </c>
      <c r="H141" t="s">
        <v>1348</v>
      </c>
      <c r="I141" t="s">
        <v>1347</v>
      </c>
      <c r="J141">
        <v>1.8981481481481482E-3</v>
      </c>
      <c r="K141">
        <v>1.6446759259259262E-2</v>
      </c>
    </row>
    <row r="142" spans="1:11" x14ac:dyDescent="0.3">
      <c r="A142">
        <v>12541</v>
      </c>
      <c r="B142">
        <v>38</v>
      </c>
      <c r="C142">
        <v>99035</v>
      </c>
      <c r="D142" t="s">
        <v>1204</v>
      </c>
      <c r="E142" t="s">
        <v>685</v>
      </c>
      <c r="F142">
        <v>160</v>
      </c>
      <c r="G142">
        <v>44565</v>
      </c>
      <c r="H142" t="s">
        <v>1346</v>
      </c>
      <c r="I142" t="s">
        <v>1345</v>
      </c>
      <c r="J142">
        <v>3.1481481481481482E-3</v>
      </c>
      <c r="K142">
        <v>1.273148148148148E-4</v>
      </c>
    </row>
    <row r="143" spans="1:11" x14ac:dyDescent="0.3">
      <c r="A143">
        <v>14065</v>
      </c>
      <c r="B143">
        <v>38</v>
      </c>
      <c r="C143">
        <v>99148</v>
      </c>
      <c r="D143" t="s">
        <v>949</v>
      </c>
      <c r="E143" t="s">
        <v>778</v>
      </c>
      <c r="F143">
        <v>190</v>
      </c>
      <c r="G143">
        <v>44565</v>
      </c>
      <c r="H143" t="s">
        <v>1344</v>
      </c>
      <c r="I143" t="s">
        <v>1343</v>
      </c>
      <c r="J143">
        <v>7.4652777777777781E-3</v>
      </c>
      <c r="K143">
        <v>2.2893518518518521E-2</v>
      </c>
    </row>
    <row r="144" spans="1:11" x14ac:dyDescent="0.3">
      <c r="A144">
        <v>4217</v>
      </c>
      <c r="B144">
        <v>38</v>
      </c>
      <c r="C144">
        <v>99062</v>
      </c>
      <c r="D144" t="s">
        <v>1059</v>
      </c>
      <c r="E144" t="s">
        <v>125</v>
      </c>
      <c r="F144">
        <v>200</v>
      </c>
      <c r="G144">
        <v>44565</v>
      </c>
      <c r="H144" t="s">
        <v>1342</v>
      </c>
      <c r="I144" t="s">
        <v>1341</v>
      </c>
      <c r="J144">
        <v>1.0995370370370371E-2</v>
      </c>
      <c r="K144">
        <v>5.1736111111111115E-3</v>
      </c>
    </row>
    <row r="145" spans="1:11" x14ac:dyDescent="0.3">
      <c r="A145">
        <v>11308</v>
      </c>
      <c r="B145">
        <v>38</v>
      </c>
      <c r="C145">
        <v>99077</v>
      </c>
      <c r="D145" t="s">
        <v>953</v>
      </c>
      <c r="E145" t="s">
        <v>577</v>
      </c>
      <c r="F145">
        <v>210</v>
      </c>
      <c r="G145">
        <v>44565</v>
      </c>
      <c r="H145" t="s">
        <v>1340</v>
      </c>
      <c r="I145" t="s">
        <v>1339</v>
      </c>
      <c r="J145">
        <v>4.9074074074074072E-3</v>
      </c>
      <c r="K145">
        <v>3.4722222222222222E-5</v>
      </c>
    </row>
    <row r="146" spans="1:11" x14ac:dyDescent="0.3">
      <c r="A146">
        <v>4732</v>
      </c>
      <c r="B146">
        <v>38</v>
      </c>
      <c r="C146">
        <v>229276</v>
      </c>
      <c r="D146" t="s">
        <v>949</v>
      </c>
      <c r="E146" t="s">
        <v>311</v>
      </c>
      <c r="F146">
        <v>220</v>
      </c>
      <c r="G146">
        <v>44565</v>
      </c>
      <c r="H146" t="s">
        <v>1338</v>
      </c>
      <c r="I146" t="s">
        <v>1337</v>
      </c>
      <c r="J146">
        <v>4.3518518518518515E-3</v>
      </c>
      <c r="K146">
        <v>7.5694444444444446E-3</v>
      </c>
    </row>
    <row r="147" spans="1:11" x14ac:dyDescent="0.3">
      <c r="A147">
        <v>8321</v>
      </c>
      <c r="B147">
        <v>38</v>
      </c>
      <c r="C147">
        <v>99148</v>
      </c>
      <c r="D147" t="s">
        <v>1154</v>
      </c>
      <c r="E147" t="s">
        <v>385</v>
      </c>
      <c r="F147">
        <v>230</v>
      </c>
      <c r="G147">
        <v>44565</v>
      </c>
      <c r="H147" t="s">
        <v>1336</v>
      </c>
      <c r="I147" t="s">
        <v>1335</v>
      </c>
      <c r="J147">
        <v>2.5810185185185185E-3</v>
      </c>
      <c r="K147">
        <v>2.7777777777777778E-4</v>
      </c>
    </row>
    <row r="148" spans="1:11" x14ac:dyDescent="0.3">
      <c r="A148">
        <v>14273</v>
      </c>
      <c r="B148">
        <v>38</v>
      </c>
      <c r="C148">
        <v>233133</v>
      </c>
      <c r="D148" t="s">
        <v>949</v>
      </c>
      <c r="E148" t="s">
        <v>803</v>
      </c>
      <c r="F148">
        <v>240</v>
      </c>
      <c r="G148">
        <v>44565</v>
      </c>
      <c r="H148" t="s">
        <v>1334</v>
      </c>
      <c r="I148" t="s">
        <v>1333</v>
      </c>
      <c r="J148">
        <v>5.5555555555555556E-4</v>
      </c>
      <c r="K148">
        <v>1.0416666666666667E-4</v>
      </c>
    </row>
    <row r="149" spans="1:11" x14ac:dyDescent="0.3">
      <c r="A149">
        <v>4739</v>
      </c>
      <c r="B149">
        <v>38</v>
      </c>
      <c r="C149">
        <v>229283</v>
      </c>
      <c r="D149" t="s">
        <v>949</v>
      </c>
      <c r="E149" t="s">
        <v>315</v>
      </c>
      <c r="F149">
        <v>240</v>
      </c>
      <c r="G149">
        <v>44565</v>
      </c>
      <c r="H149" t="s">
        <v>1332</v>
      </c>
      <c r="I149" t="s">
        <v>1331</v>
      </c>
      <c r="J149">
        <v>4.0972222222222226E-3</v>
      </c>
      <c r="K149">
        <v>2.0138888888888888E-3</v>
      </c>
    </row>
    <row r="150" spans="1:11" x14ac:dyDescent="0.3">
      <c r="A150">
        <v>4790</v>
      </c>
      <c r="B150">
        <v>38</v>
      </c>
      <c r="C150">
        <v>229334</v>
      </c>
      <c r="D150" t="s">
        <v>949</v>
      </c>
      <c r="E150" t="s">
        <v>339</v>
      </c>
      <c r="F150">
        <v>250</v>
      </c>
      <c r="G150">
        <v>44565</v>
      </c>
      <c r="H150" t="s">
        <v>1330</v>
      </c>
      <c r="I150" t="s">
        <v>1329</v>
      </c>
      <c r="J150">
        <v>5.7291666666666671E-3</v>
      </c>
      <c r="K150">
        <v>1.9560185185185184E-3</v>
      </c>
    </row>
    <row r="151" spans="1:11" x14ac:dyDescent="0.3">
      <c r="A151">
        <v>9002</v>
      </c>
      <c r="B151">
        <v>38</v>
      </c>
      <c r="C151">
        <v>230206</v>
      </c>
      <c r="D151" t="s">
        <v>949</v>
      </c>
      <c r="E151" t="s">
        <v>456</v>
      </c>
      <c r="F151">
        <v>250</v>
      </c>
      <c r="G151">
        <v>44565</v>
      </c>
      <c r="H151" t="s">
        <v>1328</v>
      </c>
      <c r="I151" t="s">
        <v>1327</v>
      </c>
      <c r="J151">
        <v>2.9745370370370373E-3</v>
      </c>
      <c r="K151">
        <v>4.1435185185185186E-3</v>
      </c>
    </row>
    <row r="152" spans="1:11" x14ac:dyDescent="0.3">
      <c r="A152">
        <v>4174</v>
      </c>
      <c r="B152">
        <v>38</v>
      </c>
      <c r="C152">
        <v>220805</v>
      </c>
      <c r="D152" t="s">
        <v>949</v>
      </c>
      <c r="E152" t="s">
        <v>108</v>
      </c>
      <c r="F152">
        <v>260</v>
      </c>
      <c r="G152">
        <v>44565</v>
      </c>
      <c r="H152" t="s">
        <v>1326</v>
      </c>
      <c r="I152" t="s">
        <v>1325</v>
      </c>
      <c r="J152">
        <v>8.9583333333333338E-3</v>
      </c>
      <c r="K152">
        <v>6.6319444444444446E-3</v>
      </c>
    </row>
    <row r="153" spans="1:11" x14ac:dyDescent="0.3">
      <c r="A153">
        <v>12543</v>
      </c>
      <c r="B153">
        <v>38</v>
      </c>
      <c r="C153">
        <v>99035</v>
      </c>
      <c r="D153" t="s">
        <v>1130</v>
      </c>
      <c r="E153" t="s">
        <v>687</v>
      </c>
      <c r="F153">
        <v>280</v>
      </c>
      <c r="G153">
        <v>44565</v>
      </c>
      <c r="H153" t="s">
        <v>1324</v>
      </c>
      <c r="I153" t="s">
        <v>1323</v>
      </c>
      <c r="J153">
        <v>2.627314814814815E-3</v>
      </c>
      <c r="K153">
        <v>1.9675925925925926E-4</v>
      </c>
    </row>
    <row r="154" spans="1:11" x14ac:dyDescent="0.3">
      <c r="A154">
        <v>12537</v>
      </c>
      <c r="B154">
        <v>38</v>
      </c>
      <c r="C154">
        <v>232608</v>
      </c>
      <c r="D154" t="s">
        <v>949</v>
      </c>
      <c r="E154" t="s">
        <v>683</v>
      </c>
      <c r="F154">
        <v>290</v>
      </c>
      <c r="G154">
        <v>44565</v>
      </c>
      <c r="H154" t="s">
        <v>1322</v>
      </c>
      <c r="I154" t="s">
        <v>1321</v>
      </c>
      <c r="J154">
        <v>4.363425925925926E-3</v>
      </c>
      <c r="K154">
        <v>9.0856481481481483E-3</v>
      </c>
    </row>
    <row r="155" spans="1:11" x14ac:dyDescent="0.3">
      <c r="A155">
        <v>14706</v>
      </c>
      <c r="B155">
        <v>38</v>
      </c>
      <c r="C155">
        <v>233320</v>
      </c>
      <c r="D155" t="s">
        <v>949</v>
      </c>
      <c r="E155" t="s">
        <v>847</v>
      </c>
      <c r="F155">
        <v>295</v>
      </c>
      <c r="G155">
        <v>44565</v>
      </c>
      <c r="H155" t="s">
        <v>1320</v>
      </c>
      <c r="I155" t="s">
        <v>1319</v>
      </c>
      <c r="J155">
        <v>2.8819444444444444E-3</v>
      </c>
      <c r="K155">
        <v>6.215277777777777E-3</v>
      </c>
    </row>
    <row r="156" spans="1:11" x14ac:dyDescent="0.3">
      <c r="A156">
        <v>8689</v>
      </c>
      <c r="B156">
        <v>38</v>
      </c>
      <c r="C156">
        <v>99031</v>
      </c>
      <c r="D156" t="s">
        <v>1318</v>
      </c>
      <c r="E156" t="s">
        <v>443</v>
      </c>
      <c r="F156">
        <v>300</v>
      </c>
      <c r="G156">
        <v>44565</v>
      </c>
      <c r="H156" t="s">
        <v>1317</v>
      </c>
      <c r="I156" t="s">
        <v>1316</v>
      </c>
      <c r="J156">
        <v>6.7129629629629622E-3</v>
      </c>
      <c r="K156">
        <v>5.9953703703703697E-3</v>
      </c>
    </row>
    <row r="157" spans="1:11" x14ac:dyDescent="0.3">
      <c r="A157">
        <v>4711</v>
      </c>
      <c r="B157">
        <v>38</v>
      </c>
      <c r="C157">
        <v>229255</v>
      </c>
      <c r="D157" t="s">
        <v>949</v>
      </c>
      <c r="E157" t="s">
        <v>300</v>
      </c>
      <c r="F157">
        <v>310</v>
      </c>
      <c r="G157">
        <v>44565</v>
      </c>
      <c r="H157" t="s">
        <v>1315</v>
      </c>
      <c r="I157" t="s">
        <v>1314</v>
      </c>
      <c r="J157">
        <v>1.8668981481481481E-2</v>
      </c>
      <c r="K157">
        <v>2.4305555555555556E-3</v>
      </c>
    </row>
    <row r="158" spans="1:11" x14ac:dyDescent="0.3">
      <c r="A158">
        <v>14360</v>
      </c>
      <c r="B158">
        <v>38</v>
      </c>
      <c r="C158">
        <v>233180</v>
      </c>
      <c r="D158" t="s">
        <v>949</v>
      </c>
      <c r="E158" t="s">
        <v>811</v>
      </c>
      <c r="F158">
        <v>320</v>
      </c>
      <c r="G158">
        <v>44565</v>
      </c>
      <c r="H158" t="s">
        <v>1313</v>
      </c>
      <c r="I158" t="s">
        <v>1312</v>
      </c>
      <c r="J158">
        <v>2.9282407407407412E-3</v>
      </c>
      <c r="K158">
        <v>1.53125E-2</v>
      </c>
    </row>
    <row r="159" spans="1:11" x14ac:dyDescent="0.3">
      <c r="A159">
        <v>12633</v>
      </c>
      <c r="B159">
        <v>38</v>
      </c>
      <c r="C159">
        <v>232677</v>
      </c>
      <c r="D159" t="s">
        <v>949</v>
      </c>
      <c r="E159" t="s">
        <v>697</v>
      </c>
      <c r="F159">
        <v>330</v>
      </c>
      <c r="G159">
        <v>44565</v>
      </c>
      <c r="H159" t="s">
        <v>1311</v>
      </c>
      <c r="I159" t="s">
        <v>1310</v>
      </c>
      <c r="J159">
        <v>1.5046296296296297E-4</v>
      </c>
      <c r="K159">
        <v>4.2824074074074075E-4</v>
      </c>
    </row>
    <row r="160" spans="1:11" x14ac:dyDescent="0.3">
      <c r="A160">
        <v>4115</v>
      </c>
      <c r="B160">
        <v>38</v>
      </c>
      <c r="C160">
        <v>218987</v>
      </c>
      <c r="D160" t="s">
        <v>949</v>
      </c>
      <c r="E160" t="s">
        <v>85</v>
      </c>
      <c r="F160">
        <v>340</v>
      </c>
      <c r="G160">
        <v>44565</v>
      </c>
      <c r="H160" t="s">
        <v>1309</v>
      </c>
      <c r="I160" t="s">
        <v>1308</v>
      </c>
      <c r="J160">
        <v>3.2870370370370367E-3</v>
      </c>
      <c r="K160">
        <v>1.4085648148148151E-2</v>
      </c>
    </row>
    <row r="161" spans="1:11" x14ac:dyDescent="0.3">
      <c r="A161">
        <v>14139</v>
      </c>
      <c r="B161">
        <v>54</v>
      </c>
      <c r="C161">
        <v>233088</v>
      </c>
      <c r="D161" t="s">
        <v>949</v>
      </c>
      <c r="E161" t="s">
        <v>786</v>
      </c>
      <c r="F161">
        <v>1</v>
      </c>
      <c r="G161">
        <v>44565</v>
      </c>
      <c r="H161" t="s">
        <v>3624</v>
      </c>
      <c r="I161" t="s">
        <v>3624</v>
      </c>
      <c r="J161">
        <v>0</v>
      </c>
      <c r="K161">
        <v>0</v>
      </c>
    </row>
    <row r="162" spans="1:11" x14ac:dyDescent="0.3">
      <c r="A162">
        <v>12110</v>
      </c>
      <c r="B162">
        <v>54</v>
      </c>
      <c r="C162">
        <v>232383</v>
      </c>
      <c r="D162" t="s">
        <v>949</v>
      </c>
      <c r="E162" t="s">
        <v>641</v>
      </c>
      <c r="F162">
        <v>9999</v>
      </c>
      <c r="G162">
        <v>44565</v>
      </c>
      <c r="H162" t="s">
        <v>1307</v>
      </c>
      <c r="I162" t="s">
        <v>1306</v>
      </c>
      <c r="J162">
        <v>6.9444444444444444E-5</v>
      </c>
      <c r="K162"/>
    </row>
    <row r="163" spans="1:11" x14ac:dyDescent="0.3">
      <c r="A163">
        <v>12110</v>
      </c>
      <c r="B163">
        <v>54</v>
      </c>
      <c r="C163">
        <v>232383</v>
      </c>
      <c r="D163" t="s">
        <v>949</v>
      </c>
      <c r="E163" t="s">
        <v>641</v>
      </c>
      <c r="F163">
        <v>9999</v>
      </c>
      <c r="G163">
        <v>44565</v>
      </c>
      <c r="H163" t="s">
        <v>1305</v>
      </c>
      <c r="I163" t="s">
        <v>1304</v>
      </c>
      <c r="J163">
        <v>1.1574074074074073E-4</v>
      </c>
      <c r="K163"/>
    </row>
  </sheetData>
  <pageMargins left="0.7" right="0.7" top="0.75" bottom="0.75" header="0.3" footer="0.3"/>
  <pageSetup orientation="portrait" r:id="rId1"/>
  <headerFooter alignWithMargins="0"/>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34771-6DF6-45CB-9BA1-73DC0AFE738D}">
  <sheetPr codeName="Sheet5">
    <outlinePr summaryBelow="0"/>
  </sheetPr>
  <dimension ref="A1:K159"/>
  <sheetViews>
    <sheetView workbookViewId="0">
      <selection activeCell="J16" sqref="J16"/>
    </sheetView>
  </sheetViews>
  <sheetFormatPr defaultColWidth="9.109375" defaultRowHeight="14.4" x14ac:dyDescent="0.3"/>
  <cols>
    <col min="1" max="3" width="8.44140625" style="10" customWidth="1"/>
    <col min="4" max="4" width="14.33203125" style="10" customWidth="1"/>
    <col min="5" max="5" width="28" style="10" customWidth="1"/>
    <col min="6" max="7" width="8.44140625" style="10" customWidth="1"/>
    <col min="8" max="9" width="14.33203125" style="10" customWidth="1"/>
    <col min="10" max="10" width="14.44140625" style="10" customWidth="1"/>
    <col min="11" max="11" width="17.44140625" style="10" customWidth="1"/>
    <col min="12" max="16384" width="9.109375" style="10"/>
  </cols>
  <sheetData>
    <row r="1" spans="1:11" ht="13.5" customHeight="1" x14ac:dyDescent="0.3">
      <c r="A1" s="12" t="s">
        <v>899</v>
      </c>
      <c r="B1" s="12" t="s">
        <v>905</v>
      </c>
      <c r="C1" s="12" t="s">
        <v>906</v>
      </c>
      <c r="D1" s="12" t="s">
        <v>907</v>
      </c>
      <c r="E1" s="12" t="s">
        <v>908</v>
      </c>
      <c r="F1" s="12" t="s">
        <v>1303</v>
      </c>
      <c r="G1" s="12" t="s">
        <v>3880</v>
      </c>
      <c r="H1" s="12" t="s">
        <v>1302</v>
      </c>
      <c r="I1" s="12" t="s">
        <v>1301</v>
      </c>
      <c r="J1" s="12" t="s">
        <v>1300</v>
      </c>
      <c r="K1" s="12" t="s">
        <v>1299</v>
      </c>
    </row>
    <row r="2" spans="1:11" x14ac:dyDescent="0.3">
      <c r="A2">
        <v>8483</v>
      </c>
      <c r="B2">
        <v>3</v>
      </c>
      <c r="C2">
        <v>99031</v>
      </c>
      <c r="D2" t="s">
        <v>998</v>
      </c>
      <c r="E2" t="s">
        <v>401</v>
      </c>
      <c r="F2">
        <v>5</v>
      </c>
      <c r="G2">
        <v>44566</v>
      </c>
      <c r="H2" t="s">
        <v>1957</v>
      </c>
      <c r="I2" t="s">
        <v>1956</v>
      </c>
      <c r="J2">
        <v>8.7499999999999991E-3</v>
      </c>
      <c r="K2">
        <v>0.24349537037037039</v>
      </c>
    </row>
    <row r="3" spans="1:11" x14ac:dyDescent="0.3">
      <c r="A3">
        <v>4147</v>
      </c>
      <c r="B3">
        <v>3</v>
      </c>
      <c r="C3">
        <v>99061</v>
      </c>
      <c r="D3" t="s">
        <v>973</v>
      </c>
      <c r="E3" t="s">
        <v>98</v>
      </c>
      <c r="F3">
        <v>15</v>
      </c>
      <c r="G3">
        <v>44566</v>
      </c>
      <c r="H3" t="s">
        <v>1955</v>
      </c>
      <c r="I3" t="s">
        <v>1954</v>
      </c>
      <c r="J3">
        <v>1.2627314814814815E-2</v>
      </c>
      <c r="K3">
        <v>3.1250000000000001E-4</v>
      </c>
    </row>
    <row r="4" spans="1:11" x14ac:dyDescent="0.3">
      <c r="A4">
        <v>4152</v>
      </c>
      <c r="B4">
        <v>3</v>
      </c>
      <c r="C4">
        <v>99061</v>
      </c>
      <c r="D4" t="s">
        <v>1953</v>
      </c>
      <c r="E4" t="s">
        <v>102</v>
      </c>
      <c r="F4">
        <v>20</v>
      </c>
      <c r="G4">
        <v>44566</v>
      </c>
      <c r="H4" t="s">
        <v>1952</v>
      </c>
      <c r="I4" t="s">
        <v>1216</v>
      </c>
      <c r="J4">
        <v>8.9467592592592585E-3</v>
      </c>
      <c r="K4">
        <v>3.2754629629629631E-3</v>
      </c>
    </row>
    <row r="5" spans="1:11" x14ac:dyDescent="0.3">
      <c r="A5">
        <v>8476</v>
      </c>
      <c r="B5">
        <v>3</v>
      </c>
      <c r="C5">
        <v>99031</v>
      </c>
      <c r="D5" t="s">
        <v>1173</v>
      </c>
      <c r="E5" t="s">
        <v>396</v>
      </c>
      <c r="F5">
        <v>25</v>
      </c>
      <c r="G5">
        <v>44566</v>
      </c>
      <c r="H5" t="s">
        <v>1951</v>
      </c>
      <c r="I5" t="s">
        <v>1950</v>
      </c>
      <c r="J5">
        <v>1.1122685185185185E-2</v>
      </c>
      <c r="K5">
        <v>1.5277777777777779E-3</v>
      </c>
    </row>
    <row r="6" spans="1:11" x14ac:dyDescent="0.3">
      <c r="A6">
        <v>14130</v>
      </c>
      <c r="B6">
        <v>3</v>
      </c>
      <c r="C6">
        <v>99031</v>
      </c>
      <c r="D6" t="s">
        <v>1949</v>
      </c>
      <c r="E6" t="s">
        <v>785</v>
      </c>
      <c r="F6">
        <v>26</v>
      </c>
      <c r="G6">
        <v>44566</v>
      </c>
      <c r="H6" t="s">
        <v>1948</v>
      </c>
      <c r="I6" t="s">
        <v>1597</v>
      </c>
      <c r="J6">
        <v>4.9305555555555552E-3</v>
      </c>
      <c r="K6">
        <v>2.1759259259259258E-3</v>
      </c>
    </row>
    <row r="7" spans="1:11" x14ac:dyDescent="0.3">
      <c r="A7">
        <v>12971</v>
      </c>
      <c r="B7">
        <v>3</v>
      </c>
      <c r="C7">
        <v>99031</v>
      </c>
      <c r="D7" t="s">
        <v>1947</v>
      </c>
      <c r="E7" t="s">
        <v>443</v>
      </c>
      <c r="F7">
        <v>27</v>
      </c>
      <c r="G7">
        <v>44566</v>
      </c>
      <c r="H7" t="s">
        <v>1946</v>
      </c>
      <c r="I7" t="s">
        <v>1945</v>
      </c>
      <c r="J7">
        <v>4.5717592592592589E-3</v>
      </c>
      <c r="K7">
        <v>3.414351851851852E-3</v>
      </c>
    </row>
    <row r="8" spans="1:11" x14ac:dyDescent="0.3">
      <c r="A8">
        <v>4800</v>
      </c>
      <c r="B8">
        <v>3</v>
      </c>
      <c r="C8">
        <v>229390</v>
      </c>
      <c r="D8" t="s">
        <v>949</v>
      </c>
      <c r="E8" t="s">
        <v>344</v>
      </c>
      <c r="F8">
        <v>30</v>
      </c>
      <c r="G8">
        <v>44566</v>
      </c>
      <c r="H8" t="s">
        <v>1944</v>
      </c>
      <c r="I8" t="s">
        <v>1943</v>
      </c>
      <c r="J8">
        <v>3.9930555555555561E-3</v>
      </c>
      <c r="K8">
        <v>1.4895833333333332E-2</v>
      </c>
    </row>
    <row r="9" spans="1:11" x14ac:dyDescent="0.3">
      <c r="A9">
        <v>4150</v>
      </c>
      <c r="B9">
        <v>3</v>
      </c>
      <c r="C9">
        <v>99061</v>
      </c>
      <c r="D9" t="s">
        <v>1942</v>
      </c>
      <c r="E9" t="s">
        <v>100</v>
      </c>
      <c r="F9">
        <v>40</v>
      </c>
      <c r="G9">
        <v>44566</v>
      </c>
      <c r="H9" t="s">
        <v>1941</v>
      </c>
      <c r="I9" t="s">
        <v>1940</v>
      </c>
      <c r="J9">
        <v>1.6354166666666666E-2</v>
      </c>
      <c r="K9">
        <v>1.300925925925926E-2</v>
      </c>
    </row>
    <row r="10" spans="1:11" x14ac:dyDescent="0.3">
      <c r="A10">
        <v>8474</v>
      </c>
      <c r="B10">
        <v>3</v>
      </c>
      <c r="C10">
        <v>99031</v>
      </c>
      <c r="D10" t="s">
        <v>1178</v>
      </c>
      <c r="E10" t="s">
        <v>394</v>
      </c>
      <c r="F10">
        <v>45</v>
      </c>
      <c r="G10">
        <v>44566</v>
      </c>
      <c r="H10" t="s">
        <v>1939</v>
      </c>
      <c r="I10" t="s">
        <v>1938</v>
      </c>
      <c r="J10">
        <v>5.7175925925925927E-3</v>
      </c>
      <c r="K10">
        <v>6.2500000000000001E-4</v>
      </c>
    </row>
    <row r="11" spans="1:11" x14ac:dyDescent="0.3">
      <c r="A11">
        <v>4406</v>
      </c>
      <c r="B11">
        <v>3</v>
      </c>
      <c r="C11">
        <v>225702</v>
      </c>
      <c r="D11" t="s">
        <v>949</v>
      </c>
      <c r="E11" t="s">
        <v>191</v>
      </c>
      <c r="F11">
        <v>55</v>
      </c>
      <c r="G11">
        <v>44566</v>
      </c>
      <c r="H11" t="s">
        <v>1937</v>
      </c>
      <c r="I11" t="s">
        <v>1936</v>
      </c>
      <c r="J11">
        <v>1.3888888888888889E-4</v>
      </c>
      <c r="K11">
        <v>1.3379629629629628E-2</v>
      </c>
    </row>
    <row r="12" spans="1:11" x14ac:dyDescent="0.3">
      <c r="A12">
        <v>4196</v>
      </c>
      <c r="B12">
        <v>3</v>
      </c>
      <c r="C12">
        <v>99046</v>
      </c>
      <c r="D12" t="s">
        <v>1154</v>
      </c>
      <c r="E12" t="s">
        <v>119</v>
      </c>
      <c r="F12">
        <v>60</v>
      </c>
      <c r="G12">
        <v>44566</v>
      </c>
      <c r="H12" t="s">
        <v>1935</v>
      </c>
      <c r="I12" t="s">
        <v>1934</v>
      </c>
      <c r="J12">
        <v>5.4629629629629637E-3</v>
      </c>
      <c r="K12">
        <v>4.6296296296296294E-5</v>
      </c>
    </row>
    <row r="13" spans="1:11" x14ac:dyDescent="0.3">
      <c r="A13">
        <v>11944</v>
      </c>
      <c r="B13">
        <v>3</v>
      </c>
      <c r="C13">
        <v>232286</v>
      </c>
      <c r="D13" t="s">
        <v>949</v>
      </c>
      <c r="E13" t="s">
        <v>627</v>
      </c>
      <c r="F13">
        <v>65</v>
      </c>
      <c r="G13">
        <v>44566</v>
      </c>
      <c r="H13" t="s">
        <v>1933</v>
      </c>
      <c r="I13" t="s">
        <v>1932</v>
      </c>
      <c r="J13">
        <v>4.9305555555555552E-3</v>
      </c>
      <c r="K13">
        <v>6.134259259259259E-4</v>
      </c>
    </row>
    <row r="14" spans="1:11" x14ac:dyDescent="0.3">
      <c r="A14">
        <v>10890</v>
      </c>
      <c r="B14">
        <v>3</v>
      </c>
      <c r="C14">
        <v>231685</v>
      </c>
      <c r="D14" t="s">
        <v>949</v>
      </c>
      <c r="E14" t="s">
        <v>552</v>
      </c>
      <c r="F14">
        <v>80</v>
      </c>
      <c r="G14">
        <v>44566</v>
      </c>
      <c r="H14" t="s">
        <v>1931</v>
      </c>
      <c r="I14" t="s">
        <v>1930</v>
      </c>
      <c r="J14">
        <v>9.0509259259259258E-3</v>
      </c>
      <c r="K14">
        <v>2.0717592592592593E-3</v>
      </c>
    </row>
    <row r="15" spans="1:11" x14ac:dyDescent="0.3">
      <c r="A15">
        <v>8475</v>
      </c>
      <c r="B15">
        <v>3</v>
      </c>
      <c r="C15">
        <v>99031</v>
      </c>
      <c r="D15" t="s">
        <v>1055</v>
      </c>
      <c r="E15" t="s">
        <v>395</v>
      </c>
      <c r="F15">
        <v>85</v>
      </c>
      <c r="G15">
        <v>44566</v>
      </c>
      <c r="H15" t="s">
        <v>1929</v>
      </c>
      <c r="I15" t="s">
        <v>1928</v>
      </c>
      <c r="J15">
        <v>6.8171296296296287E-3</v>
      </c>
      <c r="K15">
        <v>3.2638888888888891E-3</v>
      </c>
    </row>
    <row r="16" spans="1:11" x14ac:dyDescent="0.3">
      <c r="A16">
        <v>4510</v>
      </c>
      <c r="B16">
        <v>3</v>
      </c>
      <c r="C16">
        <v>226988</v>
      </c>
      <c r="D16" t="s">
        <v>949</v>
      </c>
      <c r="E16" t="s">
        <v>233</v>
      </c>
      <c r="F16">
        <v>90</v>
      </c>
      <c r="G16">
        <v>44566</v>
      </c>
      <c r="H16" t="s">
        <v>1927</v>
      </c>
      <c r="I16" t="s">
        <v>1098</v>
      </c>
      <c r="J16">
        <v>5.37037037037037E-3</v>
      </c>
      <c r="K16">
        <v>1.5185185185185185E-2</v>
      </c>
    </row>
    <row r="17" spans="1:11" x14ac:dyDescent="0.3">
      <c r="A17">
        <v>4509</v>
      </c>
      <c r="B17">
        <v>3</v>
      </c>
      <c r="C17">
        <v>226987</v>
      </c>
      <c r="D17" t="s">
        <v>949</v>
      </c>
      <c r="E17" t="s">
        <v>232</v>
      </c>
      <c r="F17">
        <v>92</v>
      </c>
      <c r="G17">
        <v>44566</v>
      </c>
      <c r="H17" t="s">
        <v>1926</v>
      </c>
      <c r="I17" t="s">
        <v>1925</v>
      </c>
      <c r="J17">
        <v>1.1574074074074073E-4</v>
      </c>
      <c r="K17">
        <v>5.7870370370370366E-5</v>
      </c>
    </row>
    <row r="18" spans="1:11" x14ac:dyDescent="0.3">
      <c r="A18">
        <v>4156</v>
      </c>
      <c r="B18">
        <v>3</v>
      </c>
      <c r="C18">
        <v>99061</v>
      </c>
      <c r="D18" t="s">
        <v>1924</v>
      </c>
      <c r="E18" t="s">
        <v>103</v>
      </c>
      <c r="F18">
        <v>100</v>
      </c>
      <c r="G18">
        <v>44566</v>
      </c>
      <c r="H18" t="s">
        <v>1923</v>
      </c>
      <c r="I18" t="s">
        <v>1922</v>
      </c>
      <c r="J18">
        <v>1.5555555555555553E-2</v>
      </c>
      <c r="K18">
        <v>2.6620370370370374E-3</v>
      </c>
    </row>
    <row r="19" spans="1:11" x14ac:dyDescent="0.3">
      <c r="A19">
        <v>12727</v>
      </c>
      <c r="B19">
        <v>3</v>
      </c>
      <c r="C19">
        <v>232728</v>
      </c>
      <c r="D19" t="s">
        <v>949</v>
      </c>
      <c r="E19" t="s">
        <v>708</v>
      </c>
      <c r="F19">
        <v>102</v>
      </c>
      <c r="G19">
        <v>44566</v>
      </c>
      <c r="H19" t="s">
        <v>1921</v>
      </c>
      <c r="I19" t="s">
        <v>1920</v>
      </c>
      <c r="J19">
        <v>7.0717592592592594E-3</v>
      </c>
      <c r="K19">
        <v>1.8750000000000001E-3</v>
      </c>
    </row>
    <row r="20" spans="1:11" x14ac:dyDescent="0.3">
      <c r="A20">
        <v>8618</v>
      </c>
      <c r="B20">
        <v>3</v>
      </c>
      <c r="C20">
        <v>229826</v>
      </c>
      <c r="D20" t="s">
        <v>949</v>
      </c>
      <c r="E20" t="s">
        <v>439</v>
      </c>
      <c r="F20">
        <v>115</v>
      </c>
      <c r="G20">
        <v>44566</v>
      </c>
      <c r="H20" t="s">
        <v>1919</v>
      </c>
      <c r="I20" t="s">
        <v>1918</v>
      </c>
      <c r="J20">
        <v>1.6203703703703703E-3</v>
      </c>
      <c r="K20">
        <v>5.138888888888889E-3</v>
      </c>
    </row>
    <row r="21" spans="1:11" x14ac:dyDescent="0.3">
      <c r="A21">
        <v>11923</v>
      </c>
      <c r="B21">
        <v>3</v>
      </c>
      <c r="C21">
        <v>232274</v>
      </c>
      <c r="D21" t="s">
        <v>949</v>
      </c>
      <c r="E21" t="s">
        <v>625</v>
      </c>
      <c r="F21">
        <v>120</v>
      </c>
      <c r="G21">
        <v>44566</v>
      </c>
      <c r="H21" t="s">
        <v>1917</v>
      </c>
      <c r="I21" t="s">
        <v>1916</v>
      </c>
      <c r="J21">
        <v>2.5000000000000001E-3</v>
      </c>
      <c r="K21">
        <v>4.6296296296296294E-5</v>
      </c>
    </row>
    <row r="22" spans="1:11" x14ac:dyDescent="0.3">
      <c r="A22">
        <v>4231</v>
      </c>
      <c r="B22">
        <v>3</v>
      </c>
      <c r="C22">
        <v>99046</v>
      </c>
      <c r="D22" t="s">
        <v>1178</v>
      </c>
      <c r="E22" t="s">
        <v>128</v>
      </c>
      <c r="F22">
        <v>125</v>
      </c>
      <c r="G22">
        <v>44566</v>
      </c>
      <c r="H22" t="s">
        <v>1915</v>
      </c>
      <c r="I22" t="s">
        <v>1914</v>
      </c>
      <c r="J22">
        <v>8.5416666666666679E-3</v>
      </c>
      <c r="K22">
        <v>3.7500000000000003E-3</v>
      </c>
    </row>
    <row r="23" spans="1:11" x14ac:dyDescent="0.3">
      <c r="A23">
        <v>12589</v>
      </c>
      <c r="B23">
        <v>3</v>
      </c>
      <c r="C23">
        <v>99046</v>
      </c>
      <c r="D23" t="s">
        <v>1913</v>
      </c>
      <c r="E23" t="s">
        <v>694</v>
      </c>
      <c r="F23">
        <v>126</v>
      </c>
      <c r="G23">
        <v>44566</v>
      </c>
      <c r="H23" t="s">
        <v>1912</v>
      </c>
      <c r="I23" t="s">
        <v>1911</v>
      </c>
      <c r="J23">
        <v>5.7754629629629623E-3</v>
      </c>
      <c r="K23">
        <v>5.4398148148148149E-3</v>
      </c>
    </row>
    <row r="24" spans="1:11" x14ac:dyDescent="0.3">
      <c r="A24">
        <v>4343</v>
      </c>
      <c r="B24">
        <v>3</v>
      </c>
      <c r="C24">
        <v>224174</v>
      </c>
      <c r="D24" t="s">
        <v>949</v>
      </c>
      <c r="E24" t="s">
        <v>172</v>
      </c>
      <c r="F24">
        <v>135</v>
      </c>
      <c r="G24">
        <v>44566</v>
      </c>
      <c r="H24" t="s">
        <v>1910</v>
      </c>
      <c r="I24" t="s">
        <v>1909</v>
      </c>
      <c r="J24">
        <v>1.6782407407407406E-3</v>
      </c>
      <c r="K24">
        <v>6.2615740740740748E-3</v>
      </c>
    </row>
    <row r="25" spans="1:11" x14ac:dyDescent="0.3">
      <c r="A25">
        <v>4232</v>
      </c>
      <c r="B25">
        <v>3</v>
      </c>
      <c r="C25">
        <v>222192</v>
      </c>
      <c r="D25" t="s">
        <v>949</v>
      </c>
      <c r="E25" t="s">
        <v>129</v>
      </c>
      <c r="F25">
        <v>140</v>
      </c>
      <c r="G25">
        <v>44566</v>
      </c>
      <c r="H25" t="s">
        <v>1908</v>
      </c>
      <c r="I25" t="s">
        <v>1907</v>
      </c>
      <c r="J25">
        <v>6.4699074074074069E-3</v>
      </c>
      <c r="K25">
        <v>3.4722222222222222E-5</v>
      </c>
    </row>
    <row r="26" spans="1:11" x14ac:dyDescent="0.3">
      <c r="A26">
        <v>8477</v>
      </c>
      <c r="B26">
        <v>3</v>
      </c>
      <c r="C26">
        <v>99031</v>
      </c>
      <c r="D26" t="s">
        <v>1224</v>
      </c>
      <c r="E26" t="s">
        <v>397</v>
      </c>
      <c r="F26">
        <v>150</v>
      </c>
      <c r="G26">
        <v>44566</v>
      </c>
      <c r="H26" t="s">
        <v>1906</v>
      </c>
      <c r="I26" t="s">
        <v>1905</v>
      </c>
      <c r="J26">
        <v>3.9120370370370368E-3</v>
      </c>
      <c r="K26">
        <v>7.0949074074074074E-3</v>
      </c>
    </row>
    <row r="27" spans="1:11" x14ac:dyDescent="0.3">
      <c r="A27">
        <v>4193</v>
      </c>
      <c r="B27">
        <v>3</v>
      </c>
      <c r="C27">
        <v>221216</v>
      </c>
      <c r="D27" t="s">
        <v>949</v>
      </c>
      <c r="E27" t="s">
        <v>117</v>
      </c>
      <c r="F27">
        <v>155</v>
      </c>
      <c r="G27">
        <v>44566</v>
      </c>
      <c r="H27" t="s">
        <v>1904</v>
      </c>
      <c r="I27" t="s">
        <v>1696</v>
      </c>
      <c r="J27">
        <v>4.6990740740740743E-3</v>
      </c>
      <c r="K27">
        <v>6.3194444444444444E-3</v>
      </c>
    </row>
    <row r="28" spans="1:11" x14ac:dyDescent="0.3">
      <c r="A28">
        <v>8471</v>
      </c>
      <c r="B28">
        <v>3</v>
      </c>
      <c r="C28">
        <v>99031</v>
      </c>
      <c r="D28" t="s">
        <v>949</v>
      </c>
      <c r="E28" t="s">
        <v>391</v>
      </c>
      <c r="F28">
        <v>160</v>
      </c>
      <c r="G28">
        <v>44566</v>
      </c>
      <c r="H28" t="s">
        <v>1682</v>
      </c>
      <c r="I28" t="s">
        <v>1903</v>
      </c>
      <c r="J28">
        <v>3.7037037037037034E-3</v>
      </c>
      <c r="K28">
        <v>1.6550925925925926E-3</v>
      </c>
    </row>
    <row r="29" spans="1:11" x14ac:dyDescent="0.3">
      <c r="A29">
        <v>10066</v>
      </c>
      <c r="B29">
        <v>3</v>
      </c>
      <c r="C29">
        <v>231079</v>
      </c>
      <c r="D29" t="s">
        <v>1173</v>
      </c>
      <c r="E29" t="s">
        <v>513</v>
      </c>
      <c r="F29">
        <v>170</v>
      </c>
      <c r="G29">
        <v>44566</v>
      </c>
      <c r="H29" t="s">
        <v>1902</v>
      </c>
      <c r="I29" t="s">
        <v>1901</v>
      </c>
      <c r="J29">
        <v>3.9120370370370368E-3</v>
      </c>
      <c r="K29">
        <v>1.2962962962962963E-3</v>
      </c>
    </row>
    <row r="30" spans="1:11" x14ac:dyDescent="0.3">
      <c r="A30">
        <v>4069</v>
      </c>
      <c r="B30">
        <v>3</v>
      </c>
      <c r="C30">
        <v>218288</v>
      </c>
      <c r="D30" t="s">
        <v>949</v>
      </c>
      <c r="E30" t="s">
        <v>73</v>
      </c>
      <c r="F30">
        <v>175</v>
      </c>
      <c r="G30">
        <v>44566</v>
      </c>
      <c r="H30" t="s">
        <v>1900</v>
      </c>
      <c r="I30" t="s">
        <v>1899</v>
      </c>
      <c r="J30">
        <v>2.5115740740740741E-3</v>
      </c>
      <c r="K30">
        <v>1.8634259259259261E-3</v>
      </c>
    </row>
    <row r="31" spans="1:11" x14ac:dyDescent="0.3">
      <c r="A31">
        <v>4264</v>
      </c>
      <c r="B31">
        <v>3</v>
      </c>
      <c r="C31">
        <v>222513</v>
      </c>
      <c r="D31" t="s">
        <v>949</v>
      </c>
      <c r="E31" t="s">
        <v>142</v>
      </c>
      <c r="F31">
        <v>180</v>
      </c>
      <c r="G31">
        <v>44566</v>
      </c>
      <c r="H31" t="s">
        <v>1898</v>
      </c>
      <c r="I31" t="s">
        <v>1897</v>
      </c>
      <c r="J31">
        <v>5.9606481481481489E-3</v>
      </c>
      <c r="K31">
        <v>9.1435185185185185E-4</v>
      </c>
    </row>
    <row r="32" spans="1:11" x14ac:dyDescent="0.3">
      <c r="A32">
        <v>4123</v>
      </c>
      <c r="B32">
        <v>3</v>
      </c>
      <c r="C32">
        <v>219228</v>
      </c>
      <c r="D32" t="s">
        <v>949</v>
      </c>
      <c r="E32" t="s">
        <v>87</v>
      </c>
      <c r="F32">
        <v>190</v>
      </c>
      <c r="G32">
        <v>44566</v>
      </c>
      <c r="H32" t="s">
        <v>1896</v>
      </c>
      <c r="I32" t="s">
        <v>1895</v>
      </c>
      <c r="J32">
        <v>2.5706018518518517E-2</v>
      </c>
      <c r="K32">
        <v>3.0497685185185183E-2</v>
      </c>
    </row>
    <row r="33" spans="1:11" x14ac:dyDescent="0.3">
      <c r="A33">
        <v>4065</v>
      </c>
      <c r="B33">
        <v>3</v>
      </c>
      <c r="C33">
        <v>217900</v>
      </c>
      <c r="D33" t="s">
        <v>949</v>
      </c>
      <c r="E33" t="s">
        <v>69</v>
      </c>
      <c r="F33">
        <v>9999</v>
      </c>
      <c r="G33">
        <v>44566</v>
      </c>
      <c r="H33" t="s">
        <v>3624</v>
      </c>
      <c r="I33" t="s">
        <v>3624</v>
      </c>
      <c r="J33">
        <v>0</v>
      </c>
      <c r="K33">
        <v>0</v>
      </c>
    </row>
    <row r="34" spans="1:11" x14ac:dyDescent="0.3">
      <c r="A34">
        <v>13572</v>
      </c>
      <c r="B34">
        <v>13</v>
      </c>
      <c r="C34">
        <v>232947</v>
      </c>
      <c r="D34" t="s">
        <v>949</v>
      </c>
      <c r="E34" t="s">
        <v>748</v>
      </c>
      <c r="F34">
        <v>1</v>
      </c>
      <c r="G34">
        <v>44566</v>
      </c>
      <c r="H34" t="s">
        <v>1894</v>
      </c>
      <c r="I34" t="s">
        <v>1893</v>
      </c>
      <c r="J34">
        <v>1.7361111111111112E-4</v>
      </c>
      <c r="K34">
        <v>0</v>
      </c>
    </row>
    <row r="35" spans="1:11" x14ac:dyDescent="0.3">
      <c r="A35">
        <v>9031</v>
      </c>
      <c r="B35">
        <v>13</v>
      </c>
      <c r="C35">
        <v>99031</v>
      </c>
      <c r="D35" t="s">
        <v>1892</v>
      </c>
      <c r="E35" t="s">
        <v>459</v>
      </c>
      <c r="F35">
        <v>2</v>
      </c>
      <c r="G35">
        <v>44566</v>
      </c>
      <c r="H35" t="s">
        <v>1374</v>
      </c>
      <c r="I35" t="s">
        <v>1891</v>
      </c>
      <c r="J35">
        <v>3.7037037037037034E-3</v>
      </c>
      <c r="K35">
        <v>4.9884259259259265E-3</v>
      </c>
    </row>
    <row r="36" spans="1:11" x14ac:dyDescent="0.3">
      <c r="A36">
        <v>9764</v>
      </c>
      <c r="B36">
        <v>13</v>
      </c>
      <c r="C36">
        <v>230829</v>
      </c>
      <c r="D36" t="s">
        <v>949</v>
      </c>
      <c r="E36" t="s">
        <v>493</v>
      </c>
      <c r="F36">
        <v>4</v>
      </c>
      <c r="G36">
        <v>44566</v>
      </c>
      <c r="H36" t="s">
        <v>1890</v>
      </c>
      <c r="I36" t="s">
        <v>1889</v>
      </c>
      <c r="J36">
        <v>8.564814814814815E-3</v>
      </c>
      <c r="K36">
        <v>3.8078703703703707E-3</v>
      </c>
    </row>
    <row r="37" spans="1:11" x14ac:dyDescent="0.3">
      <c r="A37">
        <v>12309</v>
      </c>
      <c r="B37">
        <v>13</v>
      </c>
      <c r="C37">
        <v>99031</v>
      </c>
      <c r="D37" t="s">
        <v>1145</v>
      </c>
      <c r="E37" t="s">
        <v>656</v>
      </c>
      <c r="F37">
        <v>6</v>
      </c>
      <c r="G37">
        <v>44566</v>
      </c>
      <c r="H37" t="s">
        <v>1888</v>
      </c>
      <c r="I37" t="s">
        <v>1887</v>
      </c>
      <c r="J37">
        <v>1.8032407407407407E-2</v>
      </c>
      <c r="K37">
        <v>1.3171296296296294E-2</v>
      </c>
    </row>
    <row r="38" spans="1:11" x14ac:dyDescent="0.3">
      <c r="A38">
        <v>9827</v>
      </c>
      <c r="B38">
        <v>13</v>
      </c>
      <c r="C38">
        <v>230876</v>
      </c>
      <c r="D38" t="s">
        <v>949</v>
      </c>
      <c r="E38" t="s">
        <v>496</v>
      </c>
      <c r="F38">
        <v>9</v>
      </c>
      <c r="G38">
        <v>44566</v>
      </c>
      <c r="H38" t="s">
        <v>1886</v>
      </c>
      <c r="I38" t="s">
        <v>1885</v>
      </c>
      <c r="J38">
        <v>5.7407407407407416E-3</v>
      </c>
      <c r="K38">
        <v>8.5300925925925926E-3</v>
      </c>
    </row>
    <row r="39" spans="1:11" x14ac:dyDescent="0.3">
      <c r="A39">
        <v>14551</v>
      </c>
      <c r="B39">
        <v>13</v>
      </c>
      <c r="C39">
        <v>233251</v>
      </c>
      <c r="D39" t="s">
        <v>949</v>
      </c>
      <c r="E39" t="s">
        <v>825</v>
      </c>
      <c r="F39">
        <v>11</v>
      </c>
      <c r="G39">
        <v>44566</v>
      </c>
      <c r="H39" t="s">
        <v>1884</v>
      </c>
      <c r="I39" t="s">
        <v>1883</v>
      </c>
      <c r="J39">
        <v>2.1527777777777778E-3</v>
      </c>
      <c r="K39">
        <v>7.2916666666666659E-3</v>
      </c>
    </row>
    <row r="40" spans="1:11" x14ac:dyDescent="0.3">
      <c r="A40">
        <v>8549</v>
      </c>
      <c r="B40">
        <v>13</v>
      </c>
      <c r="C40">
        <v>99031</v>
      </c>
      <c r="D40" t="s">
        <v>1882</v>
      </c>
      <c r="E40" t="s">
        <v>428</v>
      </c>
      <c r="F40">
        <v>15</v>
      </c>
      <c r="G40">
        <v>44566</v>
      </c>
      <c r="H40" t="s">
        <v>1829</v>
      </c>
      <c r="I40" t="s">
        <v>1881</v>
      </c>
      <c r="J40">
        <v>7.4652777777777781E-3</v>
      </c>
      <c r="K40">
        <v>1.5162037037037036E-3</v>
      </c>
    </row>
    <row r="41" spans="1:11" x14ac:dyDescent="0.3">
      <c r="A41">
        <v>14344</v>
      </c>
      <c r="B41">
        <v>13</v>
      </c>
      <c r="C41">
        <v>233174</v>
      </c>
      <c r="D41" t="s">
        <v>949</v>
      </c>
      <c r="E41" t="s">
        <v>810</v>
      </c>
      <c r="F41">
        <v>18</v>
      </c>
      <c r="G41">
        <v>44566</v>
      </c>
      <c r="H41" t="s">
        <v>1880</v>
      </c>
      <c r="I41" t="s">
        <v>1879</v>
      </c>
      <c r="J41">
        <v>1.6203703703703703E-3</v>
      </c>
      <c r="K41">
        <v>1.4490740740740742E-2</v>
      </c>
    </row>
    <row r="42" spans="1:11" x14ac:dyDescent="0.3">
      <c r="A42">
        <v>4066</v>
      </c>
      <c r="B42">
        <v>13</v>
      </c>
      <c r="C42">
        <v>217914</v>
      </c>
      <c r="D42" t="s">
        <v>949</v>
      </c>
      <c r="E42" t="s">
        <v>70</v>
      </c>
      <c r="F42">
        <v>20</v>
      </c>
      <c r="G42">
        <v>44566</v>
      </c>
      <c r="H42" t="s">
        <v>1878</v>
      </c>
      <c r="I42" t="s">
        <v>1877</v>
      </c>
      <c r="J42">
        <v>1.8865740740740742E-3</v>
      </c>
      <c r="K42">
        <v>1.3541666666666667E-3</v>
      </c>
    </row>
    <row r="43" spans="1:11" x14ac:dyDescent="0.3">
      <c r="A43">
        <v>4636</v>
      </c>
      <c r="B43">
        <v>13</v>
      </c>
      <c r="C43">
        <v>228518</v>
      </c>
      <c r="D43" t="s">
        <v>949</v>
      </c>
      <c r="E43" t="s">
        <v>269</v>
      </c>
      <c r="F43">
        <v>25</v>
      </c>
      <c r="G43">
        <v>44566</v>
      </c>
      <c r="H43" t="s">
        <v>1876</v>
      </c>
      <c r="I43" t="s">
        <v>1875</v>
      </c>
      <c r="J43">
        <v>3.530092592592592E-3</v>
      </c>
      <c r="K43">
        <v>8.1249999999999985E-3</v>
      </c>
    </row>
    <row r="44" spans="1:11" x14ac:dyDescent="0.3">
      <c r="A44">
        <v>4596</v>
      </c>
      <c r="B44">
        <v>13</v>
      </c>
      <c r="C44">
        <v>228240</v>
      </c>
      <c r="D44" t="s">
        <v>949</v>
      </c>
      <c r="E44" t="s">
        <v>257</v>
      </c>
      <c r="F44">
        <v>50</v>
      </c>
      <c r="G44">
        <v>44566</v>
      </c>
      <c r="H44" t="s">
        <v>1874</v>
      </c>
      <c r="I44" t="s">
        <v>1052</v>
      </c>
      <c r="J44">
        <v>3.3449074074074071E-3</v>
      </c>
      <c r="K44">
        <v>1.1516203703703702E-2</v>
      </c>
    </row>
    <row r="45" spans="1:11" x14ac:dyDescent="0.3">
      <c r="A45">
        <v>4646</v>
      </c>
      <c r="B45">
        <v>13</v>
      </c>
      <c r="C45">
        <v>228632</v>
      </c>
      <c r="D45" t="s">
        <v>949</v>
      </c>
      <c r="E45" t="s">
        <v>275</v>
      </c>
      <c r="F45">
        <v>55</v>
      </c>
      <c r="G45">
        <v>44566</v>
      </c>
      <c r="H45" t="s">
        <v>1873</v>
      </c>
      <c r="I45" t="s">
        <v>1872</v>
      </c>
      <c r="J45">
        <v>2.7199074074074074E-3</v>
      </c>
      <c r="K45">
        <v>8.1365740740740738E-3</v>
      </c>
    </row>
    <row r="46" spans="1:11" x14ac:dyDescent="0.3">
      <c r="A46">
        <v>13248</v>
      </c>
      <c r="B46">
        <v>13</v>
      </c>
      <c r="C46">
        <v>228247</v>
      </c>
      <c r="D46" t="s">
        <v>949</v>
      </c>
      <c r="E46" t="s">
        <v>739</v>
      </c>
      <c r="F46">
        <v>56</v>
      </c>
      <c r="G46">
        <v>44566</v>
      </c>
      <c r="H46" t="s">
        <v>1871</v>
      </c>
      <c r="I46" t="s">
        <v>1870</v>
      </c>
      <c r="J46">
        <v>1.5046296296296294E-3</v>
      </c>
      <c r="K46">
        <v>2.7430555555555559E-3</v>
      </c>
    </row>
    <row r="47" spans="1:11" x14ac:dyDescent="0.3">
      <c r="A47">
        <v>12068</v>
      </c>
      <c r="B47">
        <v>13</v>
      </c>
      <c r="C47">
        <v>232350</v>
      </c>
      <c r="D47" t="s">
        <v>949</v>
      </c>
      <c r="E47" t="s">
        <v>636</v>
      </c>
      <c r="F47">
        <v>57</v>
      </c>
      <c r="G47">
        <v>44566</v>
      </c>
      <c r="H47" t="s">
        <v>1869</v>
      </c>
      <c r="I47" t="s">
        <v>1868</v>
      </c>
      <c r="J47">
        <v>9.2592592592592588E-5</v>
      </c>
      <c r="K47">
        <v>2.8009259259259259E-3</v>
      </c>
    </row>
    <row r="48" spans="1:11" x14ac:dyDescent="0.3">
      <c r="A48">
        <v>4598</v>
      </c>
      <c r="B48">
        <v>13</v>
      </c>
      <c r="C48">
        <v>228242</v>
      </c>
      <c r="D48" t="s">
        <v>949</v>
      </c>
      <c r="E48" t="s">
        <v>258</v>
      </c>
      <c r="F48">
        <v>60</v>
      </c>
      <c r="G48">
        <v>44566</v>
      </c>
      <c r="H48" t="s">
        <v>1867</v>
      </c>
      <c r="I48" t="s">
        <v>1866</v>
      </c>
      <c r="J48">
        <v>1.2962962962962963E-3</v>
      </c>
      <c r="K48">
        <v>2.6504629629629625E-3</v>
      </c>
    </row>
    <row r="49" spans="1:11" x14ac:dyDescent="0.3">
      <c r="A49">
        <v>4292</v>
      </c>
      <c r="B49">
        <v>13</v>
      </c>
      <c r="C49">
        <v>222752</v>
      </c>
      <c r="D49" t="s">
        <v>949</v>
      </c>
      <c r="E49" t="s">
        <v>96</v>
      </c>
      <c r="F49">
        <v>62</v>
      </c>
      <c r="G49">
        <v>44566</v>
      </c>
      <c r="H49" t="s">
        <v>1865</v>
      </c>
      <c r="I49" t="s">
        <v>1864</v>
      </c>
      <c r="J49">
        <v>1.8055555555555557E-3</v>
      </c>
      <c r="K49">
        <v>1.5046296296296294E-3</v>
      </c>
    </row>
    <row r="50" spans="1:11" x14ac:dyDescent="0.3">
      <c r="A50">
        <v>10127</v>
      </c>
      <c r="B50">
        <v>13</v>
      </c>
      <c r="C50">
        <v>231138</v>
      </c>
      <c r="D50" t="s">
        <v>949</v>
      </c>
      <c r="E50" t="s">
        <v>516</v>
      </c>
      <c r="F50">
        <v>63</v>
      </c>
      <c r="G50">
        <v>44566</v>
      </c>
      <c r="H50" t="s">
        <v>1863</v>
      </c>
      <c r="I50" t="s">
        <v>1862</v>
      </c>
      <c r="J50">
        <v>2.3148148148148151E-3</v>
      </c>
      <c r="K50">
        <v>3.4722222222222222E-5</v>
      </c>
    </row>
    <row r="51" spans="1:11" x14ac:dyDescent="0.3">
      <c r="A51">
        <v>11897</v>
      </c>
      <c r="B51">
        <v>13</v>
      </c>
      <c r="C51">
        <v>231160</v>
      </c>
      <c r="D51" t="s">
        <v>953</v>
      </c>
      <c r="E51" t="s">
        <v>612</v>
      </c>
      <c r="F51">
        <v>72</v>
      </c>
      <c r="G51">
        <v>44566</v>
      </c>
      <c r="H51" t="s">
        <v>1861</v>
      </c>
      <c r="I51" t="s">
        <v>1860</v>
      </c>
      <c r="J51">
        <v>3.4375E-3</v>
      </c>
      <c r="K51">
        <v>3.1018518518518522E-3</v>
      </c>
    </row>
    <row r="52" spans="1:11" x14ac:dyDescent="0.3">
      <c r="A52">
        <v>10153</v>
      </c>
      <c r="B52">
        <v>13</v>
      </c>
      <c r="C52">
        <v>231160</v>
      </c>
      <c r="D52" t="s">
        <v>949</v>
      </c>
      <c r="E52" t="s">
        <v>521</v>
      </c>
      <c r="F52">
        <v>75</v>
      </c>
      <c r="G52">
        <v>44566</v>
      </c>
      <c r="H52" t="s">
        <v>1859</v>
      </c>
      <c r="I52" t="s">
        <v>1858</v>
      </c>
      <c r="J52">
        <v>5.9143518518518521E-3</v>
      </c>
      <c r="K52">
        <v>4.6296296296296294E-5</v>
      </c>
    </row>
    <row r="53" spans="1:11" x14ac:dyDescent="0.3">
      <c r="A53">
        <v>4812</v>
      </c>
      <c r="B53">
        <v>13</v>
      </c>
      <c r="C53">
        <v>229489</v>
      </c>
      <c r="D53" t="s">
        <v>949</v>
      </c>
      <c r="E53" t="s">
        <v>350</v>
      </c>
      <c r="F53">
        <v>105</v>
      </c>
      <c r="G53">
        <v>44566</v>
      </c>
      <c r="H53" t="s">
        <v>1857</v>
      </c>
      <c r="I53" t="s">
        <v>1856</v>
      </c>
      <c r="J53">
        <v>8.1712962962962963E-3</v>
      </c>
      <c r="K53">
        <v>5.0694444444444441E-3</v>
      </c>
    </row>
    <row r="54" spans="1:11" x14ac:dyDescent="0.3">
      <c r="A54">
        <v>3914</v>
      </c>
      <c r="B54">
        <v>13</v>
      </c>
      <c r="C54">
        <v>205347</v>
      </c>
      <c r="D54" t="s">
        <v>949</v>
      </c>
      <c r="E54" t="s">
        <v>8</v>
      </c>
      <c r="F54">
        <v>106</v>
      </c>
      <c r="G54">
        <v>44566</v>
      </c>
      <c r="H54" t="s">
        <v>1855</v>
      </c>
      <c r="I54" t="s">
        <v>1854</v>
      </c>
      <c r="J54">
        <v>5.9027777777777776E-3</v>
      </c>
      <c r="K54">
        <v>2.2569444444444447E-3</v>
      </c>
    </row>
    <row r="55" spans="1:11" x14ac:dyDescent="0.3">
      <c r="A55">
        <v>8558</v>
      </c>
      <c r="B55">
        <v>13</v>
      </c>
      <c r="C55">
        <v>99031</v>
      </c>
      <c r="D55" t="s">
        <v>1295</v>
      </c>
      <c r="E55" t="s">
        <v>436</v>
      </c>
      <c r="F55">
        <v>107</v>
      </c>
      <c r="G55">
        <v>44566</v>
      </c>
      <c r="H55" t="s">
        <v>1853</v>
      </c>
      <c r="I55" t="s">
        <v>1852</v>
      </c>
      <c r="J55">
        <v>3.3217592592592591E-3</v>
      </c>
      <c r="K55">
        <v>1.4039351851851851E-2</v>
      </c>
    </row>
    <row r="56" spans="1:11" x14ac:dyDescent="0.3">
      <c r="A56">
        <v>9720</v>
      </c>
      <c r="B56">
        <v>13</v>
      </c>
      <c r="C56">
        <v>230795</v>
      </c>
      <c r="D56" t="s">
        <v>949</v>
      </c>
      <c r="E56" t="s">
        <v>491</v>
      </c>
      <c r="F56">
        <v>109</v>
      </c>
      <c r="G56">
        <v>44566</v>
      </c>
      <c r="H56" t="s">
        <v>1851</v>
      </c>
      <c r="I56" t="s">
        <v>1850</v>
      </c>
      <c r="J56">
        <v>2.6053240740740738E-2</v>
      </c>
      <c r="K56">
        <v>2.3148148148148151E-3</v>
      </c>
    </row>
    <row r="57" spans="1:11" x14ac:dyDescent="0.3">
      <c r="A57">
        <v>4038</v>
      </c>
      <c r="B57">
        <v>13</v>
      </c>
      <c r="C57">
        <v>216454</v>
      </c>
      <c r="D57" t="s">
        <v>949</v>
      </c>
      <c r="E57" t="s">
        <v>60</v>
      </c>
      <c r="F57">
        <v>111</v>
      </c>
      <c r="G57">
        <v>44566</v>
      </c>
      <c r="H57" t="s">
        <v>1849</v>
      </c>
      <c r="I57" t="s">
        <v>1848</v>
      </c>
      <c r="J57">
        <v>4.1666666666666666E-3</v>
      </c>
      <c r="K57">
        <v>8.7962962962962962E-4</v>
      </c>
    </row>
    <row r="58" spans="1:11" x14ac:dyDescent="0.3">
      <c r="A58">
        <v>8648</v>
      </c>
      <c r="B58">
        <v>13</v>
      </c>
      <c r="C58">
        <v>99031</v>
      </c>
      <c r="D58" t="s">
        <v>1847</v>
      </c>
      <c r="E58" t="s">
        <v>442</v>
      </c>
      <c r="F58">
        <v>115</v>
      </c>
      <c r="G58">
        <v>44566</v>
      </c>
      <c r="H58" t="s">
        <v>1846</v>
      </c>
      <c r="I58" t="s">
        <v>1845</v>
      </c>
      <c r="J58">
        <v>5.9375000000000009E-3</v>
      </c>
      <c r="K58">
        <v>1.0763888888888889E-3</v>
      </c>
    </row>
    <row r="59" spans="1:11" x14ac:dyDescent="0.3">
      <c r="A59">
        <v>9693</v>
      </c>
      <c r="B59">
        <v>13</v>
      </c>
      <c r="C59">
        <v>230774</v>
      </c>
      <c r="D59" t="s">
        <v>949</v>
      </c>
      <c r="E59" t="s">
        <v>487</v>
      </c>
      <c r="F59">
        <v>128</v>
      </c>
      <c r="G59">
        <v>44566</v>
      </c>
      <c r="H59" t="s">
        <v>1844</v>
      </c>
      <c r="I59" t="s">
        <v>1843</v>
      </c>
      <c r="J59">
        <v>8.1018518518518516E-5</v>
      </c>
      <c r="K59">
        <v>4.6296296296296294E-5</v>
      </c>
    </row>
    <row r="60" spans="1:11" x14ac:dyDescent="0.3">
      <c r="A60">
        <v>14161</v>
      </c>
      <c r="B60">
        <v>23</v>
      </c>
      <c r="C60">
        <v>99117</v>
      </c>
      <c r="D60" t="s">
        <v>1059</v>
      </c>
      <c r="E60" t="s">
        <v>787</v>
      </c>
      <c r="F60">
        <v>10</v>
      </c>
      <c r="G60">
        <v>44566</v>
      </c>
      <c r="H60" t="s">
        <v>1842</v>
      </c>
      <c r="I60" t="s">
        <v>1841</v>
      </c>
      <c r="J60">
        <v>4.8611111111111104E-4</v>
      </c>
      <c r="K60">
        <v>0.26348379629629631</v>
      </c>
    </row>
    <row r="61" spans="1:11" x14ac:dyDescent="0.3">
      <c r="A61">
        <v>14109</v>
      </c>
      <c r="B61">
        <v>23</v>
      </c>
      <c r="C61">
        <v>233071</v>
      </c>
      <c r="D61" t="s">
        <v>949</v>
      </c>
      <c r="E61" t="s">
        <v>783</v>
      </c>
      <c r="F61">
        <v>20</v>
      </c>
      <c r="G61">
        <v>44566</v>
      </c>
      <c r="H61" t="s">
        <v>1840</v>
      </c>
      <c r="I61" t="s">
        <v>1839</v>
      </c>
      <c r="J61">
        <v>1.9537037037037037E-2</v>
      </c>
      <c r="K61">
        <v>9.5601851851851855E-3</v>
      </c>
    </row>
    <row r="62" spans="1:11" x14ac:dyDescent="0.3">
      <c r="A62">
        <v>8555</v>
      </c>
      <c r="B62">
        <v>23</v>
      </c>
      <c r="C62">
        <v>99031</v>
      </c>
      <c r="D62" t="s">
        <v>1838</v>
      </c>
      <c r="E62" t="s">
        <v>434</v>
      </c>
      <c r="F62">
        <v>20</v>
      </c>
      <c r="G62">
        <v>44566</v>
      </c>
      <c r="H62" t="s">
        <v>1837</v>
      </c>
      <c r="I62" t="s">
        <v>1836</v>
      </c>
      <c r="J62">
        <v>4.0856481481481481E-3</v>
      </c>
      <c r="K62">
        <v>1.8402777777777777E-3</v>
      </c>
    </row>
    <row r="63" spans="1:11" x14ac:dyDescent="0.3">
      <c r="A63">
        <v>13632</v>
      </c>
      <c r="B63">
        <v>23</v>
      </c>
      <c r="C63">
        <v>99103</v>
      </c>
      <c r="D63" t="s">
        <v>999</v>
      </c>
      <c r="E63" t="s">
        <v>757</v>
      </c>
      <c r="F63">
        <v>30</v>
      </c>
      <c r="G63">
        <v>44566</v>
      </c>
      <c r="H63" t="s">
        <v>1278</v>
      </c>
      <c r="I63" t="s">
        <v>1835</v>
      </c>
      <c r="J63">
        <v>2.4189814814814816E-3</v>
      </c>
      <c r="K63">
        <v>3.5347222222222217E-2</v>
      </c>
    </row>
    <row r="64" spans="1:11" x14ac:dyDescent="0.3">
      <c r="A64">
        <v>4339</v>
      </c>
      <c r="B64">
        <v>23</v>
      </c>
      <c r="C64">
        <v>99058</v>
      </c>
      <c r="D64" t="s">
        <v>1127</v>
      </c>
      <c r="E64" t="s">
        <v>170</v>
      </c>
      <c r="F64">
        <v>50</v>
      </c>
      <c r="G64">
        <v>44566</v>
      </c>
      <c r="H64" t="s">
        <v>1834</v>
      </c>
      <c r="I64" t="s">
        <v>1833</v>
      </c>
      <c r="J64">
        <v>2.4652777777777776E-3</v>
      </c>
      <c r="K64">
        <v>2.2916666666666667E-3</v>
      </c>
    </row>
    <row r="65" spans="1:11" x14ac:dyDescent="0.3">
      <c r="A65">
        <v>4415</v>
      </c>
      <c r="B65">
        <v>23</v>
      </c>
      <c r="C65">
        <v>99058</v>
      </c>
      <c r="D65" t="s">
        <v>1104</v>
      </c>
      <c r="E65" t="s">
        <v>194</v>
      </c>
      <c r="F65">
        <v>60</v>
      </c>
      <c r="G65">
        <v>44566</v>
      </c>
      <c r="H65" t="s">
        <v>1832</v>
      </c>
      <c r="I65" t="s">
        <v>1831</v>
      </c>
      <c r="J65">
        <v>4.6990740740740743E-3</v>
      </c>
      <c r="K65">
        <v>1.8287037037037037E-3</v>
      </c>
    </row>
    <row r="66" spans="1:11" x14ac:dyDescent="0.3">
      <c r="A66">
        <v>4162</v>
      </c>
      <c r="B66">
        <v>23</v>
      </c>
      <c r="C66">
        <v>99061</v>
      </c>
      <c r="D66" t="s">
        <v>1830</v>
      </c>
      <c r="E66" t="s">
        <v>104</v>
      </c>
      <c r="F66">
        <v>70</v>
      </c>
      <c r="G66">
        <v>44566</v>
      </c>
      <c r="H66" t="s">
        <v>1829</v>
      </c>
      <c r="I66" t="s">
        <v>1828</v>
      </c>
      <c r="J66">
        <v>2.2349537037037032E-2</v>
      </c>
      <c r="K66">
        <v>3.7037037037037034E-3</v>
      </c>
    </row>
    <row r="67" spans="1:11" x14ac:dyDescent="0.3">
      <c r="A67">
        <v>2330</v>
      </c>
      <c r="B67">
        <v>23</v>
      </c>
      <c r="C67">
        <v>70911</v>
      </c>
      <c r="D67" t="s">
        <v>949</v>
      </c>
      <c r="E67" t="s">
        <v>1</v>
      </c>
      <c r="F67">
        <v>80</v>
      </c>
      <c r="G67">
        <v>44566</v>
      </c>
      <c r="H67" t="s">
        <v>1827</v>
      </c>
      <c r="I67" t="s">
        <v>1826</v>
      </c>
      <c r="J67">
        <v>2.4652777777777776E-3</v>
      </c>
      <c r="K67">
        <v>7.037037037037037E-3</v>
      </c>
    </row>
    <row r="68" spans="1:11" x14ac:dyDescent="0.3">
      <c r="A68">
        <v>14854</v>
      </c>
      <c r="B68">
        <v>23</v>
      </c>
      <c r="C68">
        <v>70911</v>
      </c>
      <c r="D68" t="s">
        <v>953</v>
      </c>
      <c r="E68" t="s">
        <v>864</v>
      </c>
      <c r="F68">
        <v>90</v>
      </c>
      <c r="G68">
        <v>44566</v>
      </c>
      <c r="H68" t="s">
        <v>1825</v>
      </c>
      <c r="I68" t="s">
        <v>1824</v>
      </c>
      <c r="J68">
        <v>1.3773148148148147E-3</v>
      </c>
      <c r="K68">
        <v>9.2592592592592588E-5</v>
      </c>
    </row>
    <row r="69" spans="1:11" x14ac:dyDescent="0.3">
      <c r="A69">
        <v>12814</v>
      </c>
      <c r="B69">
        <v>23</v>
      </c>
      <c r="C69">
        <v>232763</v>
      </c>
      <c r="D69" t="s">
        <v>1154</v>
      </c>
      <c r="E69" t="s">
        <v>717</v>
      </c>
      <c r="F69">
        <v>90</v>
      </c>
      <c r="G69">
        <v>44566</v>
      </c>
      <c r="H69" t="s">
        <v>1823</v>
      </c>
      <c r="I69" t="s">
        <v>1822</v>
      </c>
      <c r="J69">
        <v>1.4895833333333332E-2</v>
      </c>
      <c r="K69">
        <v>1.255787037037037E-2</v>
      </c>
    </row>
    <row r="70" spans="1:11" x14ac:dyDescent="0.3">
      <c r="A70">
        <v>12782</v>
      </c>
      <c r="B70">
        <v>23</v>
      </c>
      <c r="C70">
        <v>232763</v>
      </c>
      <c r="D70" t="s">
        <v>949</v>
      </c>
      <c r="E70" t="s">
        <v>712</v>
      </c>
      <c r="F70">
        <v>90</v>
      </c>
      <c r="G70">
        <v>44566</v>
      </c>
      <c r="H70" t="s">
        <v>1821</v>
      </c>
      <c r="I70" t="s">
        <v>1820</v>
      </c>
      <c r="J70">
        <v>4.9189814814814816E-3</v>
      </c>
      <c r="K70">
        <v>9.2592592592592588E-5</v>
      </c>
    </row>
    <row r="71" spans="1:11" x14ac:dyDescent="0.3">
      <c r="A71">
        <v>10144</v>
      </c>
      <c r="B71">
        <v>23</v>
      </c>
      <c r="C71">
        <v>231154</v>
      </c>
      <c r="D71" t="s">
        <v>949</v>
      </c>
      <c r="E71" t="s">
        <v>519</v>
      </c>
      <c r="F71">
        <v>95</v>
      </c>
      <c r="G71">
        <v>44566</v>
      </c>
      <c r="H71" t="s">
        <v>1819</v>
      </c>
      <c r="I71" t="s">
        <v>1818</v>
      </c>
      <c r="J71">
        <v>8.9583333333333338E-3</v>
      </c>
      <c r="K71">
        <v>1.4351851851851854E-3</v>
      </c>
    </row>
    <row r="72" spans="1:11" x14ac:dyDescent="0.3">
      <c r="A72">
        <v>4164</v>
      </c>
      <c r="B72">
        <v>23</v>
      </c>
      <c r="C72">
        <v>99061</v>
      </c>
      <c r="D72" t="s">
        <v>1238</v>
      </c>
      <c r="E72" t="s">
        <v>105</v>
      </c>
      <c r="F72">
        <v>100</v>
      </c>
      <c r="G72">
        <v>44566</v>
      </c>
      <c r="H72" t="s">
        <v>1817</v>
      </c>
      <c r="I72" t="s">
        <v>1816</v>
      </c>
      <c r="J72">
        <v>1.9710648148148147E-2</v>
      </c>
      <c r="K72">
        <v>2.8703703703703708E-3</v>
      </c>
    </row>
    <row r="73" spans="1:11" x14ac:dyDescent="0.3">
      <c r="A73">
        <v>4416</v>
      </c>
      <c r="B73">
        <v>23</v>
      </c>
      <c r="C73">
        <v>99058</v>
      </c>
      <c r="D73" t="s">
        <v>1000</v>
      </c>
      <c r="E73" t="s">
        <v>195</v>
      </c>
      <c r="F73">
        <v>110</v>
      </c>
      <c r="G73">
        <v>44566</v>
      </c>
      <c r="H73" t="s">
        <v>1815</v>
      </c>
      <c r="I73" t="s">
        <v>1814</v>
      </c>
      <c r="J73">
        <v>1.2175925925925929E-2</v>
      </c>
      <c r="K73">
        <v>1.2268518518518518E-3</v>
      </c>
    </row>
    <row r="74" spans="1:11" x14ac:dyDescent="0.3">
      <c r="A74">
        <v>11881</v>
      </c>
      <c r="B74">
        <v>23</v>
      </c>
      <c r="C74">
        <v>99058</v>
      </c>
      <c r="D74" t="s">
        <v>1384</v>
      </c>
      <c r="E74" t="s">
        <v>605</v>
      </c>
      <c r="F74">
        <v>120</v>
      </c>
      <c r="G74">
        <v>44566</v>
      </c>
      <c r="H74" t="s">
        <v>1813</v>
      </c>
      <c r="I74" t="s">
        <v>1812</v>
      </c>
      <c r="J74">
        <v>3.3101851851851851E-3</v>
      </c>
      <c r="K74">
        <v>5.7870370370370366E-5</v>
      </c>
    </row>
    <row r="75" spans="1:11" x14ac:dyDescent="0.3">
      <c r="A75">
        <v>4697</v>
      </c>
      <c r="B75">
        <v>23</v>
      </c>
      <c r="C75">
        <v>229008</v>
      </c>
      <c r="D75" t="s">
        <v>949</v>
      </c>
      <c r="E75" t="s">
        <v>294</v>
      </c>
      <c r="F75">
        <v>130</v>
      </c>
      <c r="G75">
        <v>44566</v>
      </c>
      <c r="H75" t="s">
        <v>1811</v>
      </c>
      <c r="I75" t="s">
        <v>1810</v>
      </c>
      <c r="J75">
        <v>7.7546296296296304E-4</v>
      </c>
      <c r="K75">
        <v>3.8541666666666668E-3</v>
      </c>
    </row>
    <row r="76" spans="1:11" x14ac:dyDescent="0.3">
      <c r="A76">
        <v>11140</v>
      </c>
      <c r="B76">
        <v>23</v>
      </c>
      <c r="C76">
        <v>231791</v>
      </c>
      <c r="D76" t="s">
        <v>949</v>
      </c>
      <c r="E76" t="s">
        <v>558</v>
      </c>
      <c r="F76">
        <v>140</v>
      </c>
      <c r="G76">
        <v>44566</v>
      </c>
      <c r="H76" t="s">
        <v>1809</v>
      </c>
      <c r="I76" t="s">
        <v>1808</v>
      </c>
      <c r="J76">
        <v>3.425925925925926E-3</v>
      </c>
      <c r="K76">
        <v>4.6527777777777774E-3</v>
      </c>
    </row>
    <row r="77" spans="1:11" x14ac:dyDescent="0.3">
      <c r="A77">
        <v>10505</v>
      </c>
      <c r="B77">
        <v>23</v>
      </c>
      <c r="C77">
        <v>231446</v>
      </c>
      <c r="D77" t="s">
        <v>949</v>
      </c>
      <c r="E77" t="s">
        <v>538</v>
      </c>
      <c r="F77">
        <v>150</v>
      </c>
      <c r="G77">
        <v>44566</v>
      </c>
      <c r="H77" t="s">
        <v>1807</v>
      </c>
      <c r="I77" t="s">
        <v>1806</v>
      </c>
      <c r="J77">
        <v>4.386574074074074E-3</v>
      </c>
      <c r="K77">
        <v>3.8194444444444443E-3</v>
      </c>
    </row>
    <row r="78" spans="1:11" x14ac:dyDescent="0.3">
      <c r="A78">
        <v>12168</v>
      </c>
      <c r="B78">
        <v>23</v>
      </c>
      <c r="C78">
        <v>232410</v>
      </c>
      <c r="D78" t="s">
        <v>949</v>
      </c>
      <c r="E78" t="s">
        <v>645</v>
      </c>
      <c r="F78">
        <v>160</v>
      </c>
      <c r="G78">
        <v>44566</v>
      </c>
      <c r="H78" t="s">
        <v>1805</v>
      </c>
      <c r="I78" t="s">
        <v>1804</v>
      </c>
      <c r="J78">
        <v>3.1944444444444442E-3</v>
      </c>
      <c r="K78">
        <v>2.1874999999999998E-3</v>
      </c>
    </row>
    <row r="79" spans="1:11" x14ac:dyDescent="0.3">
      <c r="A79">
        <v>11255</v>
      </c>
      <c r="B79">
        <v>23</v>
      </c>
      <c r="C79">
        <v>99058</v>
      </c>
      <c r="D79" t="s">
        <v>1370</v>
      </c>
      <c r="E79" t="s">
        <v>565</v>
      </c>
      <c r="F79">
        <v>190</v>
      </c>
      <c r="G79">
        <v>44566</v>
      </c>
      <c r="H79" t="s">
        <v>1803</v>
      </c>
      <c r="I79" t="s">
        <v>1802</v>
      </c>
      <c r="J79">
        <v>3.0208333333333333E-3</v>
      </c>
      <c r="K79">
        <v>6.076388888888889E-3</v>
      </c>
    </row>
    <row r="80" spans="1:11" x14ac:dyDescent="0.3">
      <c r="A80">
        <v>4238</v>
      </c>
      <c r="B80">
        <v>23</v>
      </c>
      <c r="C80">
        <v>222252</v>
      </c>
      <c r="D80" t="s">
        <v>949</v>
      </c>
      <c r="E80" t="s">
        <v>132</v>
      </c>
      <c r="F80">
        <v>200</v>
      </c>
      <c r="G80">
        <v>44566</v>
      </c>
      <c r="H80" t="s">
        <v>1801</v>
      </c>
      <c r="I80" t="s">
        <v>1800</v>
      </c>
      <c r="J80">
        <v>6.1921296296296299E-3</v>
      </c>
      <c r="K80">
        <v>3.1249999999999997E-3</v>
      </c>
    </row>
    <row r="81" spans="1:11" x14ac:dyDescent="0.3">
      <c r="A81">
        <v>4271</v>
      </c>
      <c r="B81">
        <v>23</v>
      </c>
      <c r="C81">
        <v>99033</v>
      </c>
      <c r="D81" t="s">
        <v>1668</v>
      </c>
      <c r="E81" t="s">
        <v>143</v>
      </c>
      <c r="F81">
        <v>210</v>
      </c>
      <c r="G81">
        <v>44566</v>
      </c>
      <c r="H81" t="s">
        <v>1799</v>
      </c>
      <c r="I81" t="s">
        <v>1798</v>
      </c>
      <c r="J81">
        <v>4.9537037037037041E-3</v>
      </c>
      <c r="K81">
        <v>7.9166666666666673E-3</v>
      </c>
    </row>
    <row r="82" spans="1:11" x14ac:dyDescent="0.3">
      <c r="A82">
        <v>12277</v>
      </c>
      <c r="B82">
        <v>23</v>
      </c>
      <c r="C82">
        <v>232468</v>
      </c>
      <c r="D82" t="s">
        <v>949</v>
      </c>
      <c r="E82" t="s">
        <v>653</v>
      </c>
      <c r="F82">
        <v>220</v>
      </c>
      <c r="G82">
        <v>44566</v>
      </c>
      <c r="H82" t="s">
        <v>1797</v>
      </c>
      <c r="I82" t="s">
        <v>1796</v>
      </c>
      <c r="J82">
        <v>1.2418981481481482E-2</v>
      </c>
      <c r="K82">
        <v>8.1597222222222227E-3</v>
      </c>
    </row>
    <row r="83" spans="1:11" x14ac:dyDescent="0.3">
      <c r="A83">
        <v>10940</v>
      </c>
      <c r="B83">
        <v>23</v>
      </c>
      <c r="C83">
        <v>231700</v>
      </c>
      <c r="D83" t="s">
        <v>949</v>
      </c>
      <c r="E83" t="s">
        <v>555</v>
      </c>
      <c r="F83">
        <v>230</v>
      </c>
      <c r="G83">
        <v>44566</v>
      </c>
      <c r="H83" t="s">
        <v>1795</v>
      </c>
      <c r="I83" t="s">
        <v>1794</v>
      </c>
      <c r="J83">
        <v>2.5462962962962961E-4</v>
      </c>
      <c r="K83">
        <v>1.53125E-2</v>
      </c>
    </row>
    <row r="84" spans="1:11" x14ac:dyDescent="0.3">
      <c r="A84">
        <v>12590</v>
      </c>
      <c r="B84">
        <v>23</v>
      </c>
      <c r="C84">
        <v>232642</v>
      </c>
      <c r="D84" t="s">
        <v>949</v>
      </c>
      <c r="E84" t="s">
        <v>695</v>
      </c>
      <c r="F84">
        <v>265</v>
      </c>
      <c r="G84">
        <v>44566</v>
      </c>
      <c r="H84" t="s">
        <v>1793</v>
      </c>
      <c r="I84" t="s">
        <v>1792</v>
      </c>
      <c r="J84">
        <v>3.9236111111111112E-3</v>
      </c>
      <c r="K84">
        <v>4.1979166666666672E-2</v>
      </c>
    </row>
    <row r="85" spans="1:11" x14ac:dyDescent="0.3">
      <c r="A85">
        <v>12651</v>
      </c>
      <c r="B85">
        <v>23</v>
      </c>
      <c r="C85">
        <v>232691</v>
      </c>
      <c r="D85" t="s">
        <v>949</v>
      </c>
      <c r="E85" t="s">
        <v>699</v>
      </c>
      <c r="F85">
        <v>285</v>
      </c>
      <c r="G85">
        <v>44566</v>
      </c>
      <c r="H85" t="s">
        <v>1791</v>
      </c>
      <c r="I85" t="s">
        <v>1790</v>
      </c>
      <c r="J85">
        <v>4.108796296296297E-3</v>
      </c>
      <c r="K85">
        <v>2.2569444444444447E-3</v>
      </c>
    </row>
    <row r="86" spans="1:11" x14ac:dyDescent="0.3">
      <c r="A86">
        <v>12594</v>
      </c>
      <c r="B86">
        <v>23</v>
      </c>
      <c r="C86">
        <v>232646</v>
      </c>
      <c r="D86" t="s">
        <v>949</v>
      </c>
      <c r="E86" t="s">
        <v>696</v>
      </c>
      <c r="F86">
        <v>290</v>
      </c>
      <c r="G86">
        <v>44566</v>
      </c>
      <c r="H86" t="s">
        <v>1789</v>
      </c>
      <c r="I86" t="s">
        <v>1788</v>
      </c>
      <c r="J86">
        <v>2.3842592592592591E-3</v>
      </c>
      <c r="K86">
        <v>1.9560185185185184E-3</v>
      </c>
    </row>
    <row r="87" spans="1:11" x14ac:dyDescent="0.3">
      <c r="A87">
        <v>4284</v>
      </c>
      <c r="B87">
        <v>23</v>
      </c>
      <c r="C87">
        <v>222631</v>
      </c>
      <c r="D87" t="s">
        <v>949</v>
      </c>
      <c r="E87" t="s">
        <v>152</v>
      </c>
      <c r="F87">
        <v>320</v>
      </c>
      <c r="G87">
        <v>44566</v>
      </c>
      <c r="H87" t="s">
        <v>1787</v>
      </c>
      <c r="I87" t="s">
        <v>1786</v>
      </c>
      <c r="J87">
        <v>2.5462962962962961E-3</v>
      </c>
      <c r="K87">
        <v>8.0208333333333329E-3</v>
      </c>
    </row>
    <row r="88" spans="1:11" x14ac:dyDescent="0.3">
      <c r="A88">
        <v>10062</v>
      </c>
      <c r="B88">
        <v>23</v>
      </c>
      <c r="C88">
        <v>231079</v>
      </c>
      <c r="D88" t="s">
        <v>1178</v>
      </c>
      <c r="E88" t="s">
        <v>512</v>
      </c>
      <c r="F88">
        <v>340</v>
      </c>
      <c r="G88">
        <v>44566</v>
      </c>
      <c r="H88" t="s">
        <v>1785</v>
      </c>
      <c r="I88" t="s">
        <v>1784</v>
      </c>
      <c r="J88">
        <v>6.4467592592592597E-3</v>
      </c>
      <c r="K88">
        <v>5.8912037037037032E-3</v>
      </c>
    </row>
    <row r="89" spans="1:11" x14ac:dyDescent="0.3">
      <c r="A89">
        <v>4687</v>
      </c>
      <c r="B89">
        <v>23</v>
      </c>
      <c r="C89">
        <v>228931</v>
      </c>
      <c r="D89" t="s">
        <v>949</v>
      </c>
      <c r="E89" t="s">
        <v>292</v>
      </c>
      <c r="F89">
        <v>9999</v>
      </c>
      <c r="G89">
        <v>44566</v>
      </c>
      <c r="H89" t="s">
        <v>3624</v>
      </c>
      <c r="I89" t="s">
        <v>3624</v>
      </c>
      <c r="J89">
        <v>0</v>
      </c>
      <c r="K89">
        <v>0</v>
      </c>
    </row>
    <row r="90" spans="1:11" x14ac:dyDescent="0.3">
      <c r="A90">
        <v>4278</v>
      </c>
      <c r="B90">
        <v>23</v>
      </c>
      <c r="C90">
        <v>222597</v>
      </c>
      <c r="D90" t="s">
        <v>949</v>
      </c>
      <c r="E90" t="s">
        <v>146</v>
      </c>
      <c r="F90">
        <v>9999</v>
      </c>
      <c r="G90">
        <v>44566</v>
      </c>
      <c r="H90" t="s">
        <v>3624</v>
      </c>
      <c r="I90" t="s">
        <v>3624</v>
      </c>
      <c r="J90">
        <v>0</v>
      </c>
      <c r="K90">
        <v>0</v>
      </c>
    </row>
    <row r="91" spans="1:11" x14ac:dyDescent="0.3">
      <c r="A91">
        <v>14795</v>
      </c>
      <c r="B91">
        <v>31</v>
      </c>
      <c r="C91">
        <v>99149</v>
      </c>
      <c r="D91" t="s">
        <v>953</v>
      </c>
      <c r="E91" t="s">
        <v>856</v>
      </c>
      <c r="F91">
        <v>9999</v>
      </c>
      <c r="G91">
        <v>44566</v>
      </c>
      <c r="H91" t="s">
        <v>3624</v>
      </c>
      <c r="I91" t="s">
        <v>3624</v>
      </c>
      <c r="J91">
        <v>0</v>
      </c>
      <c r="K91">
        <v>0</v>
      </c>
    </row>
    <row r="92" spans="1:11" x14ac:dyDescent="0.3">
      <c r="A92">
        <v>14795</v>
      </c>
      <c r="B92">
        <v>31</v>
      </c>
      <c r="C92">
        <v>99149</v>
      </c>
      <c r="D92" t="s">
        <v>953</v>
      </c>
      <c r="E92" t="s">
        <v>856</v>
      </c>
      <c r="F92">
        <v>9999</v>
      </c>
      <c r="G92">
        <v>44566</v>
      </c>
      <c r="H92" t="s">
        <v>3624</v>
      </c>
      <c r="I92" t="s">
        <v>3624</v>
      </c>
      <c r="J92">
        <v>0</v>
      </c>
      <c r="K92">
        <v>0</v>
      </c>
    </row>
    <row r="93" spans="1:11" x14ac:dyDescent="0.3">
      <c r="A93">
        <v>13199</v>
      </c>
      <c r="B93">
        <v>32</v>
      </c>
      <c r="C93">
        <v>99097</v>
      </c>
      <c r="D93" t="s">
        <v>1542</v>
      </c>
      <c r="E93" t="s">
        <v>737</v>
      </c>
      <c r="F93">
        <v>5</v>
      </c>
      <c r="G93">
        <v>44566</v>
      </c>
      <c r="H93" t="s">
        <v>1783</v>
      </c>
      <c r="I93" t="s">
        <v>1782</v>
      </c>
      <c r="J93">
        <v>1.2210648148148146E-2</v>
      </c>
      <c r="K93">
        <v>0</v>
      </c>
    </row>
    <row r="94" spans="1:11" x14ac:dyDescent="0.3">
      <c r="A94">
        <v>14193</v>
      </c>
      <c r="B94">
        <v>32</v>
      </c>
      <c r="C94">
        <v>99117</v>
      </c>
      <c r="D94" t="s">
        <v>1781</v>
      </c>
      <c r="E94" t="s">
        <v>797</v>
      </c>
      <c r="F94">
        <v>10</v>
      </c>
      <c r="G94">
        <v>44566</v>
      </c>
      <c r="H94" t="s">
        <v>1780</v>
      </c>
      <c r="I94" t="s">
        <v>1779</v>
      </c>
      <c r="J94">
        <v>1.0752314814814814E-2</v>
      </c>
      <c r="K94">
        <v>5.4861111111111117E-3</v>
      </c>
    </row>
    <row r="95" spans="1:11" x14ac:dyDescent="0.3">
      <c r="A95">
        <v>8542</v>
      </c>
      <c r="B95">
        <v>32</v>
      </c>
      <c r="C95">
        <v>99031</v>
      </c>
      <c r="D95" t="s">
        <v>1778</v>
      </c>
      <c r="E95" t="s">
        <v>422</v>
      </c>
      <c r="F95">
        <v>18</v>
      </c>
      <c r="G95">
        <v>44566</v>
      </c>
      <c r="H95" t="s">
        <v>1777</v>
      </c>
      <c r="I95" t="s">
        <v>1776</v>
      </c>
      <c r="J95">
        <v>1.6736111111111111E-2</v>
      </c>
      <c r="K95">
        <v>4.4791666666666669E-3</v>
      </c>
    </row>
    <row r="96" spans="1:11" x14ac:dyDescent="0.3">
      <c r="A96">
        <v>13346</v>
      </c>
      <c r="B96">
        <v>32</v>
      </c>
      <c r="C96">
        <v>232916</v>
      </c>
      <c r="D96" t="s">
        <v>949</v>
      </c>
      <c r="E96" t="s">
        <v>742</v>
      </c>
      <c r="F96">
        <v>19</v>
      </c>
      <c r="G96">
        <v>44566</v>
      </c>
      <c r="H96" t="s">
        <v>1775</v>
      </c>
      <c r="I96" t="s">
        <v>1774</v>
      </c>
      <c r="J96">
        <v>1.0266203703703703E-2</v>
      </c>
      <c r="K96">
        <v>7.9745370370370369E-3</v>
      </c>
    </row>
    <row r="97" spans="1:11" x14ac:dyDescent="0.3">
      <c r="A97">
        <v>13635</v>
      </c>
      <c r="B97">
        <v>32</v>
      </c>
      <c r="C97">
        <v>99103</v>
      </c>
      <c r="D97" t="s">
        <v>1773</v>
      </c>
      <c r="E97" t="s">
        <v>759</v>
      </c>
      <c r="F97">
        <v>21</v>
      </c>
      <c r="G97">
        <v>44566</v>
      </c>
      <c r="H97" t="s">
        <v>1772</v>
      </c>
      <c r="I97" t="s">
        <v>1771</v>
      </c>
      <c r="J97">
        <v>4.7453703703703703E-3</v>
      </c>
      <c r="K97">
        <v>2.8124999999999995E-3</v>
      </c>
    </row>
    <row r="98" spans="1:11" x14ac:dyDescent="0.3">
      <c r="A98">
        <v>4095</v>
      </c>
      <c r="B98">
        <v>32</v>
      </c>
      <c r="C98">
        <v>99049</v>
      </c>
      <c r="D98" t="s">
        <v>949</v>
      </c>
      <c r="E98" t="s">
        <v>78</v>
      </c>
      <c r="F98">
        <v>25</v>
      </c>
      <c r="G98">
        <v>44566</v>
      </c>
      <c r="H98" t="s">
        <v>1770</v>
      </c>
      <c r="I98" t="s">
        <v>1769</v>
      </c>
      <c r="J98">
        <v>1.8518518518518518E-4</v>
      </c>
      <c r="K98">
        <v>3.4722222222222222E-5</v>
      </c>
    </row>
    <row r="99" spans="1:11" x14ac:dyDescent="0.3">
      <c r="A99">
        <v>10651</v>
      </c>
      <c r="B99">
        <v>32</v>
      </c>
      <c r="C99">
        <v>99049</v>
      </c>
      <c r="D99" t="s">
        <v>1121</v>
      </c>
      <c r="E99" t="s">
        <v>543</v>
      </c>
      <c r="F99">
        <v>30</v>
      </c>
      <c r="G99">
        <v>44566</v>
      </c>
      <c r="H99" t="s">
        <v>1768</v>
      </c>
      <c r="I99" t="s">
        <v>1767</v>
      </c>
      <c r="J99">
        <v>1.8518518518518518E-4</v>
      </c>
      <c r="K99">
        <v>3.4722222222222222E-5</v>
      </c>
    </row>
    <row r="100" spans="1:11" x14ac:dyDescent="0.3">
      <c r="A100">
        <v>10594</v>
      </c>
      <c r="B100">
        <v>32</v>
      </c>
      <c r="C100">
        <v>99049</v>
      </c>
      <c r="D100" t="s">
        <v>1173</v>
      </c>
      <c r="E100" t="s">
        <v>542</v>
      </c>
      <c r="F100">
        <v>31</v>
      </c>
      <c r="G100">
        <v>44566</v>
      </c>
      <c r="H100" t="s">
        <v>1766</v>
      </c>
      <c r="I100" t="s">
        <v>1765</v>
      </c>
      <c r="J100">
        <v>1.1574074074074073E-4</v>
      </c>
      <c r="K100">
        <v>2.4872685185185189E-2</v>
      </c>
    </row>
    <row r="101" spans="1:11" x14ac:dyDescent="0.3">
      <c r="A101">
        <v>4573</v>
      </c>
      <c r="B101">
        <v>32</v>
      </c>
      <c r="C101">
        <v>99049</v>
      </c>
      <c r="D101" t="s">
        <v>1178</v>
      </c>
      <c r="E101" t="s">
        <v>249</v>
      </c>
      <c r="F101">
        <v>40</v>
      </c>
      <c r="G101">
        <v>44566</v>
      </c>
      <c r="H101" t="s">
        <v>1764</v>
      </c>
      <c r="I101" t="s">
        <v>1763</v>
      </c>
      <c r="J101">
        <v>1.6620370370370372E-2</v>
      </c>
      <c r="K101">
        <v>1.0416666666666667E-4</v>
      </c>
    </row>
    <row r="102" spans="1:11" x14ac:dyDescent="0.3">
      <c r="A102">
        <v>12012</v>
      </c>
      <c r="B102">
        <v>32</v>
      </c>
      <c r="C102">
        <v>232320</v>
      </c>
      <c r="D102" t="s">
        <v>949</v>
      </c>
      <c r="E102" t="s">
        <v>631</v>
      </c>
      <c r="F102">
        <v>41</v>
      </c>
      <c r="G102">
        <v>44566</v>
      </c>
      <c r="H102" t="s">
        <v>1762</v>
      </c>
      <c r="I102" t="s">
        <v>1761</v>
      </c>
      <c r="J102">
        <v>1.2581018518518519E-2</v>
      </c>
      <c r="K102">
        <v>6.8865740740740736E-3</v>
      </c>
    </row>
    <row r="103" spans="1:11" x14ac:dyDescent="0.3">
      <c r="A103">
        <v>12012</v>
      </c>
      <c r="B103">
        <v>32</v>
      </c>
      <c r="C103">
        <v>232320</v>
      </c>
      <c r="D103" t="s">
        <v>949</v>
      </c>
      <c r="E103" t="s">
        <v>631</v>
      </c>
      <c r="F103">
        <v>41</v>
      </c>
      <c r="G103">
        <v>44566</v>
      </c>
      <c r="H103" t="s">
        <v>1760</v>
      </c>
      <c r="I103" t="s">
        <v>1759</v>
      </c>
      <c r="J103">
        <v>9.2592592592592588E-5</v>
      </c>
      <c r="K103">
        <v>3.4722222222222222E-5</v>
      </c>
    </row>
    <row r="104" spans="1:11" x14ac:dyDescent="0.3">
      <c r="A104">
        <v>9519</v>
      </c>
      <c r="B104">
        <v>32</v>
      </c>
      <c r="C104">
        <v>99035</v>
      </c>
      <c r="D104" t="s">
        <v>1758</v>
      </c>
      <c r="E104" t="s">
        <v>484</v>
      </c>
      <c r="F104">
        <v>42</v>
      </c>
      <c r="G104">
        <v>44566</v>
      </c>
      <c r="H104" t="s">
        <v>1757</v>
      </c>
      <c r="I104" t="s">
        <v>1756</v>
      </c>
      <c r="J104">
        <v>6.3425925925925915E-3</v>
      </c>
      <c r="K104">
        <v>5.115740740740741E-3</v>
      </c>
    </row>
    <row r="105" spans="1:11" x14ac:dyDescent="0.3">
      <c r="A105">
        <v>14886</v>
      </c>
      <c r="B105">
        <v>32</v>
      </c>
      <c r="C105">
        <v>233389</v>
      </c>
      <c r="D105" t="s">
        <v>949</v>
      </c>
      <c r="E105" t="s">
        <v>870</v>
      </c>
      <c r="F105">
        <v>48</v>
      </c>
      <c r="G105">
        <v>44566</v>
      </c>
      <c r="H105" t="s">
        <v>1755</v>
      </c>
      <c r="I105" t="s">
        <v>1754</v>
      </c>
      <c r="J105">
        <v>1.0416666666666667E-4</v>
      </c>
      <c r="K105">
        <v>9.2592592592592588E-5</v>
      </c>
    </row>
    <row r="106" spans="1:11" x14ac:dyDescent="0.3">
      <c r="A106">
        <v>8931</v>
      </c>
      <c r="B106">
        <v>32</v>
      </c>
      <c r="C106">
        <v>99051</v>
      </c>
      <c r="D106" t="s">
        <v>1233</v>
      </c>
      <c r="E106" t="s">
        <v>450</v>
      </c>
      <c r="F106">
        <v>48</v>
      </c>
      <c r="G106">
        <v>44566</v>
      </c>
      <c r="H106" t="s">
        <v>1753</v>
      </c>
      <c r="I106" t="s">
        <v>1752</v>
      </c>
      <c r="J106">
        <v>1.3032407407407407E-2</v>
      </c>
      <c r="K106">
        <v>4.0162037037037033E-3</v>
      </c>
    </row>
    <row r="107" spans="1:11" x14ac:dyDescent="0.3">
      <c r="A107">
        <v>10028</v>
      </c>
      <c r="B107">
        <v>32</v>
      </c>
      <c r="C107">
        <v>231052</v>
      </c>
      <c r="D107" t="s">
        <v>949</v>
      </c>
      <c r="E107" t="s">
        <v>509</v>
      </c>
      <c r="F107">
        <v>49</v>
      </c>
      <c r="G107">
        <v>44566</v>
      </c>
      <c r="H107" t="s">
        <v>1751</v>
      </c>
      <c r="I107" t="s">
        <v>1750</v>
      </c>
      <c r="J107">
        <v>3.1365740740740742E-3</v>
      </c>
      <c r="K107">
        <v>5.6944444444444438E-3</v>
      </c>
    </row>
    <row r="108" spans="1:11" x14ac:dyDescent="0.3">
      <c r="A108">
        <v>14410</v>
      </c>
      <c r="B108">
        <v>32</v>
      </c>
      <c r="C108">
        <v>99033</v>
      </c>
      <c r="D108" t="s">
        <v>1749</v>
      </c>
      <c r="E108" t="s">
        <v>817</v>
      </c>
      <c r="F108">
        <v>50</v>
      </c>
      <c r="G108">
        <v>44566</v>
      </c>
      <c r="H108" t="s">
        <v>1748</v>
      </c>
      <c r="I108" t="s">
        <v>1004</v>
      </c>
      <c r="J108">
        <v>1.9212962962962962E-3</v>
      </c>
      <c r="K108">
        <v>8.9699074074074073E-3</v>
      </c>
    </row>
    <row r="109" spans="1:11" x14ac:dyDescent="0.3">
      <c r="A109">
        <v>4129</v>
      </c>
      <c r="B109">
        <v>32</v>
      </c>
      <c r="C109">
        <v>219498</v>
      </c>
      <c r="D109" t="s">
        <v>949</v>
      </c>
      <c r="E109" t="s">
        <v>90</v>
      </c>
      <c r="F109">
        <v>50</v>
      </c>
      <c r="G109">
        <v>44566</v>
      </c>
      <c r="H109" t="s">
        <v>1747</v>
      </c>
      <c r="I109" t="s">
        <v>1746</v>
      </c>
      <c r="J109">
        <v>1.5578703703703704E-2</v>
      </c>
      <c r="K109">
        <v>1.273148148148148E-4</v>
      </c>
    </row>
    <row r="110" spans="1:11" x14ac:dyDescent="0.3">
      <c r="A110">
        <v>3921</v>
      </c>
      <c r="B110">
        <v>32</v>
      </c>
      <c r="C110">
        <v>206626</v>
      </c>
      <c r="D110" t="s">
        <v>949</v>
      </c>
      <c r="E110" t="s">
        <v>10</v>
      </c>
      <c r="F110">
        <v>51</v>
      </c>
      <c r="G110">
        <v>44566</v>
      </c>
      <c r="H110" t="s">
        <v>1745</v>
      </c>
      <c r="I110" t="s">
        <v>1744</v>
      </c>
      <c r="J110">
        <v>1.8518518518518518E-4</v>
      </c>
      <c r="K110">
        <v>3.4722222222222222E-5</v>
      </c>
    </row>
    <row r="111" spans="1:11" x14ac:dyDescent="0.3">
      <c r="A111">
        <v>4191</v>
      </c>
      <c r="B111">
        <v>32</v>
      </c>
      <c r="C111">
        <v>221163</v>
      </c>
      <c r="D111" t="s">
        <v>949</v>
      </c>
      <c r="E111" t="s">
        <v>115</v>
      </c>
      <c r="F111">
        <v>52</v>
      </c>
      <c r="G111">
        <v>44566</v>
      </c>
      <c r="H111" t="s">
        <v>1743</v>
      </c>
      <c r="I111" t="s">
        <v>1742</v>
      </c>
      <c r="J111">
        <v>1.8518518518518518E-4</v>
      </c>
      <c r="K111">
        <v>1.3888888888888889E-4</v>
      </c>
    </row>
    <row r="112" spans="1:11" x14ac:dyDescent="0.3">
      <c r="A112">
        <v>4341</v>
      </c>
      <c r="B112">
        <v>32</v>
      </c>
      <c r="C112">
        <v>224126</v>
      </c>
      <c r="D112" t="s">
        <v>949</v>
      </c>
      <c r="E112" t="s">
        <v>171</v>
      </c>
      <c r="F112">
        <v>53</v>
      </c>
      <c r="G112">
        <v>44566</v>
      </c>
      <c r="H112" t="s">
        <v>1741</v>
      </c>
      <c r="I112" t="s">
        <v>1740</v>
      </c>
      <c r="J112">
        <v>9.2592592592592588E-5</v>
      </c>
      <c r="K112">
        <v>9.2592592592592588E-5</v>
      </c>
    </row>
    <row r="113" spans="1:11" x14ac:dyDescent="0.3">
      <c r="A113">
        <v>4649</v>
      </c>
      <c r="B113">
        <v>32</v>
      </c>
      <c r="C113">
        <v>99054</v>
      </c>
      <c r="D113" t="s">
        <v>1075</v>
      </c>
      <c r="E113" t="s">
        <v>277</v>
      </c>
      <c r="F113">
        <v>55</v>
      </c>
      <c r="G113">
        <v>44566</v>
      </c>
      <c r="H113" t="s">
        <v>1739</v>
      </c>
      <c r="I113" t="s">
        <v>1738</v>
      </c>
      <c r="J113">
        <v>8.5532407407407415E-3</v>
      </c>
      <c r="K113">
        <v>1.273148148148148E-4</v>
      </c>
    </row>
    <row r="114" spans="1:11" x14ac:dyDescent="0.3">
      <c r="A114">
        <v>11934</v>
      </c>
      <c r="B114">
        <v>32</v>
      </c>
      <c r="C114">
        <v>232281</v>
      </c>
      <c r="D114" t="s">
        <v>949</v>
      </c>
      <c r="E114" t="s">
        <v>626</v>
      </c>
      <c r="F114">
        <v>55</v>
      </c>
      <c r="G114">
        <v>44566</v>
      </c>
      <c r="H114" t="s">
        <v>1737</v>
      </c>
      <c r="I114" t="s">
        <v>1736</v>
      </c>
      <c r="J114">
        <v>8.1597222222222227E-3</v>
      </c>
      <c r="K114">
        <v>3.1828703703703702E-3</v>
      </c>
    </row>
    <row r="115" spans="1:11" x14ac:dyDescent="0.3">
      <c r="A115">
        <v>3999</v>
      </c>
      <c r="B115">
        <v>32</v>
      </c>
      <c r="C115">
        <v>213757</v>
      </c>
      <c r="D115" t="s">
        <v>949</v>
      </c>
      <c r="E115" t="s">
        <v>43</v>
      </c>
      <c r="F115">
        <v>60</v>
      </c>
      <c r="G115">
        <v>44566</v>
      </c>
      <c r="H115" t="s">
        <v>1735</v>
      </c>
      <c r="I115" t="s">
        <v>1734</v>
      </c>
      <c r="J115">
        <v>5.7870370370370366E-5</v>
      </c>
      <c r="K115">
        <v>5.7870370370370366E-5</v>
      </c>
    </row>
    <row r="116" spans="1:11" x14ac:dyDescent="0.3">
      <c r="A116">
        <v>4685</v>
      </c>
      <c r="B116">
        <v>32</v>
      </c>
      <c r="C116">
        <v>228926</v>
      </c>
      <c r="D116" t="s">
        <v>949</v>
      </c>
      <c r="E116" t="s">
        <v>43</v>
      </c>
      <c r="F116">
        <v>61</v>
      </c>
      <c r="G116">
        <v>44566</v>
      </c>
      <c r="H116" t="s">
        <v>1733</v>
      </c>
      <c r="I116" t="s">
        <v>1732</v>
      </c>
      <c r="J116">
        <v>1.4050925925925927E-2</v>
      </c>
      <c r="K116">
        <v>4.1898148148148146E-3</v>
      </c>
    </row>
    <row r="117" spans="1:11" x14ac:dyDescent="0.3">
      <c r="A117">
        <v>9021</v>
      </c>
      <c r="B117">
        <v>32</v>
      </c>
      <c r="C117">
        <v>230224</v>
      </c>
      <c r="D117" t="s">
        <v>949</v>
      </c>
      <c r="E117" t="s">
        <v>458</v>
      </c>
      <c r="F117">
        <v>62</v>
      </c>
      <c r="G117">
        <v>44566</v>
      </c>
      <c r="H117" t="s">
        <v>1731</v>
      </c>
      <c r="I117" t="s">
        <v>1730</v>
      </c>
      <c r="J117">
        <v>9.618055555555555E-3</v>
      </c>
      <c r="K117">
        <v>3.6111111111111114E-3</v>
      </c>
    </row>
    <row r="118" spans="1:11" x14ac:dyDescent="0.3">
      <c r="A118">
        <v>13633</v>
      </c>
      <c r="B118">
        <v>32</v>
      </c>
      <c r="C118">
        <v>99103</v>
      </c>
      <c r="D118" t="s">
        <v>1127</v>
      </c>
      <c r="E118" t="s">
        <v>758</v>
      </c>
      <c r="F118">
        <v>65</v>
      </c>
      <c r="G118">
        <v>44566</v>
      </c>
      <c r="H118" t="s">
        <v>1729</v>
      </c>
      <c r="I118" t="s">
        <v>1728</v>
      </c>
      <c r="J118">
        <v>4.0162037037037033E-3</v>
      </c>
      <c r="K118">
        <v>2.9050925925925928E-3</v>
      </c>
    </row>
    <row r="119" spans="1:11" x14ac:dyDescent="0.3">
      <c r="A119">
        <v>4068</v>
      </c>
      <c r="B119">
        <v>32</v>
      </c>
      <c r="C119">
        <v>218209</v>
      </c>
      <c r="D119" t="s">
        <v>949</v>
      </c>
      <c r="E119" t="s">
        <v>72</v>
      </c>
      <c r="F119">
        <v>75</v>
      </c>
      <c r="G119">
        <v>44566</v>
      </c>
      <c r="H119" t="s">
        <v>1727</v>
      </c>
      <c r="I119" t="s">
        <v>1726</v>
      </c>
      <c r="J119">
        <v>1.0868055555555556E-2</v>
      </c>
      <c r="K119">
        <v>5.6597222222222222E-3</v>
      </c>
    </row>
    <row r="120" spans="1:11" x14ac:dyDescent="0.3">
      <c r="A120">
        <v>11866</v>
      </c>
      <c r="B120">
        <v>32</v>
      </c>
      <c r="C120">
        <v>99084</v>
      </c>
      <c r="D120" t="s">
        <v>1154</v>
      </c>
      <c r="E120" t="s">
        <v>603</v>
      </c>
      <c r="F120">
        <v>77</v>
      </c>
      <c r="G120">
        <v>44566</v>
      </c>
      <c r="H120" t="s">
        <v>1725</v>
      </c>
      <c r="I120" t="s">
        <v>1724</v>
      </c>
      <c r="J120">
        <v>1.3379629629629628E-2</v>
      </c>
      <c r="K120">
        <v>3.0555555555555557E-3</v>
      </c>
    </row>
    <row r="121" spans="1:11" x14ac:dyDescent="0.3">
      <c r="A121">
        <v>10897</v>
      </c>
      <c r="B121">
        <v>32</v>
      </c>
      <c r="C121">
        <v>231690</v>
      </c>
      <c r="D121" t="s">
        <v>949</v>
      </c>
      <c r="E121" t="s">
        <v>553</v>
      </c>
      <c r="F121">
        <v>85</v>
      </c>
      <c r="G121">
        <v>44566</v>
      </c>
      <c r="H121" t="s">
        <v>1723</v>
      </c>
      <c r="I121" t="s">
        <v>1722</v>
      </c>
      <c r="J121">
        <v>6.0069444444444441E-3</v>
      </c>
      <c r="K121">
        <v>4.5254629629629629E-3</v>
      </c>
    </row>
    <row r="122" spans="1:11" x14ac:dyDescent="0.3">
      <c r="A122">
        <v>3951</v>
      </c>
      <c r="B122">
        <v>32</v>
      </c>
      <c r="C122">
        <v>209349</v>
      </c>
      <c r="D122" t="s">
        <v>949</v>
      </c>
      <c r="E122" t="s">
        <v>25</v>
      </c>
      <c r="F122">
        <v>110</v>
      </c>
      <c r="G122">
        <v>44566</v>
      </c>
      <c r="H122" t="s">
        <v>1721</v>
      </c>
      <c r="I122" t="s">
        <v>1720</v>
      </c>
      <c r="J122">
        <v>4.3287037037037035E-3</v>
      </c>
      <c r="K122">
        <v>1.1249999999999998E-2</v>
      </c>
    </row>
    <row r="123" spans="1:11" x14ac:dyDescent="0.3">
      <c r="A123">
        <v>14897</v>
      </c>
      <c r="B123">
        <v>32</v>
      </c>
      <c r="C123">
        <v>233396</v>
      </c>
      <c r="D123" t="s">
        <v>949</v>
      </c>
      <c r="E123" t="s">
        <v>871</v>
      </c>
      <c r="F123">
        <v>155</v>
      </c>
      <c r="G123">
        <v>44566</v>
      </c>
      <c r="H123" t="s">
        <v>1719</v>
      </c>
      <c r="I123" t="s">
        <v>1718</v>
      </c>
      <c r="J123">
        <v>4.2476851851851851E-3</v>
      </c>
      <c r="K123">
        <v>5.7986111111111112E-3</v>
      </c>
    </row>
    <row r="124" spans="1:11" x14ac:dyDescent="0.3">
      <c r="A124">
        <v>14979</v>
      </c>
      <c r="B124">
        <v>32</v>
      </c>
      <c r="C124">
        <v>233427</v>
      </c>
      <c r="D124" t="s">
        <v>949</v>
      </c>
      <c r="E124" t="s">
        <v>884</v>
      </c>
      <c r="F124">
        <v>160</v>
      </c>
      <c r="G124">
        <v>44566</v>
      </c>
      <c r="H124" t="s">
        <v>1717</v>
      </c>
      <c r="I124" t="s">
        <v>1716</v>
      </c>
      <c r="J124">
        <v>7.8819444444444432E-3</v>
      </c>
      <c r="K124">
        <v>1.0891203703703703E-2</v>
      </c>
    </row>
    <row r="125" spans="1:11" x14ac:dyDescent="0.3">
      <c r="A125">
        <v>13179</v>
      </c>
      <c r="B125">
        <v>32</v>
      </c>
      <c r="C125">
        <v>232892</v>
      </c>
      <c r="D125" t="s">
        <v>949</v>
      </c>
      <c r="E125" t="s">
        <v>735</v>
      </c>
      <c r="F125">
        <v>160</v>
      </c>
      <c r="G125">
        <v>44566</v>
      </c>
      <c r="H125" t="s">
        <v>1715</v>
      </c>
      <c r="I125" t="s">
        <v>1714</v>
      </c>
      <c r="J125">
        <v>9.7222222222222224E-3</v>
      </c>
      <c r="K125">
        <v>1.9675925925925928E-3</v>
      </c>
    </row>
    <row r="126" spans="1:11" x14ac:dyDescent="0.3">
      <c r="A126">
        <v>10652</v>
      </c>
      <c r="B126">
        <v>32</v>
      </c>
      <c r="C126">
        <v>99049</v>
      </c>
      <c r="D126" t="s">
        <v>998</v>
      </c>
      <c r="E126" t="s">
        <v>544</v>
      </c>
      <c r="F126">
        <v>200</v>
      </c>
      <c r="G126">
        <v>44566</v>
      </c>
      <c r="H126" t="s">
        <v>1713</v>
      </c>
      <c r="I126" t="s">
        <v>1712</v>
      </c>
      <c r="J126">
        <v>1.1574074074074073E-4</v>
      </c>
      <c r="K126">
        <v>3.3564814814814811E-3</v>
      </c>
    </row>
    <row r="127" spans="1:11" x14ac:dyDescent="0.3">
      <c r="A127">
        <v>4873</v>
      </c>
      <c r="B127">
        <v>35</v>
      </c>
      <c r="C127">
        <v>299010</v>
      </c>
      <c r="D127" t="s">
        <v>1585</v>
      </c>
      <c r="E127" t="s">
        <v>375</v>
      </c>
      <c r="F127">
        <v>6</v>
      </c>
      <c r="G127">
        <v>44566</v>
      </c>
      <c r="H127" t="s">
        <v>1711</v>
      </c>
      <c r="I127" t="s">
        <v>1710</v>
      </c>
      <c r="J127">
        <v>1.3888888888888889E-4</v>
      </c>
      <c r="K127">
        <v>0</v>
      </c>
    </row>
    <row r="128" spans="1:11" x14ac:dyDescent="0.3">
      <c r="A128">
        <v>4613</v>
      </c>
      <c r="B128">
        <v>35</v>
      </c>
      <c r="C128">
        <v>299010</v>
      </c>
      <c r="D128" t="s">
        <v>1000</v>
      </c>
      <c r="E128" t="s">
        <v>261</v>
      </c>
      <c r="F128">
        <v>11</v>
      </c>
      <c r="G128">
        <v>44566</v>
      </c>
      <c r="H128" t="s">
        <v>1709</v>
      </c>
      <c r="I128" t="s">
        <v>1708</v>
      </c>
      <c r="J128">
        <v>9.2592592592592588E-5</v>
      </c>
      <c r="K128">
        <v>5.7870370370370366E-5</v>
      </c>
    </row>
    <row r="129" spans="1:11" x14ac:dyDescent="0.3">
      <c r="A129">
        <v>9309</v>
      </c>
      <c r="B129">
        <v>35</v>
      </c>
      <c r="C129">
        <v>299010</v>
      </c>
      <c r="D129" t="s">
        <v>1707</v>
      </c>
      <c r="E129" t="s">
        <v>474</v>
      </c>
      <c r="F129">
        <v>11</v>
      </c>
      <c r="G129">
        <v>44566</v>
      </c>
      <c r="H129" t="s">
        <v>1706</v>
      </c>
      <c r="I129" t="s">
        <v>1705</v>
      </c>
      <c r="J129">
        <v>2.199074074074074E-4</v>
      </c>
      <c r="K129">
        <v>9.2592592592592588E-5</v>
      </c>
    </row>
    <row r="130" spans="1:11" x14ac:dyDescent="0.3">
      <c r="A130">
        <v>4254</v>
      </c>
      <c r="B130">
        <v>35</v>
      </c>
      <c r="C130">
        <v>299010</v>
      </c>
      <c r="D130" t="s">
        <v>1704</v>
      </c>
      <c r="E130" t="s">
        <v>139</v>
      </c>
      <c r="F130">
        <v>12</v>
      </c>
      <c r="G130">
        <v>44566</v>
      </c>
      <c r="H130" t="s">
        <v>1703</v>
      </c>
      <c r="I130" t="s">
        <v>1702</v>
      </c>
      <c r="J130">
        <v>1.273148148148148E-4</v>
      </c>
      <c r="K130">
        <v>8.1018518518518516E-5</v>
      </c>
    </row>
    <row r="131" spans="1:11" x14ac:dyDescent="0.3">
      <c r="A131">
        <v>4460</v>
      </c>
      <c r="B131">
        <v>35</v>
      </c>
      <c r="C131">
        <v>299010</v>
      </c>
      <c r="D131" t="s">
        <v>1701</v>
      </c>
      <c r="E131" t="s">
        <v>213</v>
      </c>
      <c r="F131">
        <v>13</v>
      </c>
      <c r="G131">
        <v>44566</v>
      </c>
      <c r="H131" t="s">
        <v>1700</v>
      </c>
      <c r="I131" t="s">
        <v>1699</v>
      </c>
      <c r="J131">
        <v>1.6203703703703703E-4</v>
      </c>
      <c r="K131">
        <v>1.3888888888888889E-4</v>
      </c>
    </row>
    <row r="132" spans="1:11" x14ac:dyDescent="0.3">
      <c r="A132">
        <v>4458</v>
      </c>
      <c r="B132">
        <v>35</v>
      </c>
      <c r="C132">
        <v>299010</v>
      </c>
      <c r="D132" t="s">
        <v>999</v>
      </c>
      <c r="E132" t="s">
        <v>212</v>
      </c>
      <c r="F132">
        <v>15</v>
      </c>
      <c r="G132">
        <v>44566</v>
      </c>
      <c r="H132" t="s">
        <v>1698</v>
      </c>
      <c r="I132" t="s">
        <v>1697</v>
      </c>
      <c r="J132">
        <v>1.3888888888888889E-4</v>
      </c>
      <c r="K132">
        <v>6.9444444444444444E-5</v>
      </c>
    </row>
    <row r="133" spans="1:11" x14ac:dyDescent="0.3">
      <c r="A133">
        <v>4458</v>
      </c>
      <c r="B133">
        <v>35</v>
      </c>
      <c r="C133">
        <v>299010</v>
      </c>
      <c r="D133" t="s">
        <v>999</v>
      </c>
      <c r="E133" t="s">
        <v>212</v>
      </c>
      <c r="F133">
        <v>15</v>
      </c>
      <c r="G133">
        <v>44566</v>
      </c>
      <c r="H133" t="s">
        <v>1696</v>
      </c>
      <c r="I133" t="s">
        <v>1695</v>
      </c>
      <c r="J133">
        <v>2.5462962962962961E-4</v>
      </c>
      <c r="K133">
        <v>2.4305555555555552E-4</v>
      </c>
    </row>
    <row r="134" spans="1:11" x14ac:dyDescent="0.3">
      <c r="A134">
        <v>4869</v>
      </c>
      <c r="B134">
        <v>35</v>
      </c>
      <c r="C134">
        <v>299010</v>
      </c>
      <c r="D134" t="s">
        <v>1121</v>
      </c>
      <c r="E134" t="s">
        <v>371</v>
      </c>
      <c r="F134">
        <v>16</v>
      </c>
      <c r="G134">
        <v>44566</v>
      </c>
      <c r="H134" t="s">
        <v>1694</v>
      </c>
      <c r="I134" t="s">
        <v>1693</v>
      </c>
      <c r="J134">
        <v>1.273148148148148E-4</v>
      </c>
      <c r="K134">
        <v>1.1574074074074073E-4</v>
      </c>
    </row>
    <row r="135" spans="1:11" x14ac:dyDescent="0.3">
      <c r="A135">
        <v>4862</v>
      </c>
      <c r="B135">
        <v>35</v>
      </c>
      <c r="C135">
        <v>299010</v>
      </c>
      <c r="D135" t="s">
        <v>1178</v>
      </c>
      <c r="E135" t="s">
        <v>365</v>
      </c>
      <c r="F135">
        <v>17</v>
      </c>
      <c r="G135">
        <v>44566</v>
      </c>
      <c r="H135" t="s">
        <v>1692</v>
      </c>
      <c r="I135" t="s">
        <v>1691</v>
      </c>
      <c r="J135">
        <v>1.8518518518518518E-4</v>
      </c>
      <c r="K135">
        <v>8.1018518518518516E-5</v>
      </c>
    </row>
    <row r="136" spans="1:11" x14ac:dyDescent="0.3">
      <c r="A136">
        <v>4864</v>
      </c>
      <c r="B136">
        <v>35</v>
      </c>
      <c r="C136">
        <v>299010</v>
      </c>
      <c r="D136" t="s">
        <v>1173</v>
      </c>
      <c r="E136" t="s">
        <v>367</v>
      </c>
      <c r="F136">
        <v>18</v>
      </c>
      <c r="G136">
        <v>44566</v>
      </c>
      <c r="H136" t="s">
        <v>1690</v>
      </c>
      <c r="I136" t="s">
        <v>1689</v>
      </c>
      <c r="J136">
        <v>1.1574074074074073E-4</v>
      </c>
      <c r="K136">
        <v>9.2592592592592588E-5</v>
      </c>
    </row>
    <row r="137" spans="1:11" x14ac:dyDescent="0.3">
      <c r="A137">
        <v>4863</v>
      </c>
      <c r="B137">
        <v>35</v>
      </c>
      <c r="C137">
        <v>299010</v>
      </c>
      <c r="D137" t="s">
        <v>1055</v>
      </c>
      <c r="E137" t="s">
        <v>366</v>
      </c>
      <c r="F137">
        <v>23</v>
      </c>
      <c r="G137">
        <v>44566</v>
      </c>
      <c r="H137" t="s">
        <v>1688</v>
      </c>
      <c r="I137" t="s">
        <v>1687</v>
      </c>
      <c r="J137">
        <v>1.1574074074074073E-4</v>
      </c>
      <c r="K137">
        <v>8.1018518518518516E-5</v>
      </c>
    </row>
    <row r="138" spans="1:11" x14ac:dyDescent="0.3">
      <c r="A138">
        <v>4872</v>
      </c>
      <c r="B138">
        <v>35</v>
      </c>
      <c r="C138">
        <v>299010</v>
      </c>
      <c r="D138" t="s">
        <v>1133</v>
      </c>
      <c r="E138" t="s">
        <v>374</v>
      </c>
      <c r="F138">
        <v>24</v>
      </c>
      <c r="G138">
        <v>44566</v>
      </c>
      <c r="H138" t="s">
        <v>1686</v>
      </c>
      <c r="I138" t="s">
        <v>1685</v>
      </c>
      <c r="J138">
        <v>1.1574074074074073E-4</v>
      </c>
      <c r="K138">
        <v>1.6203703703703703E-4</v>
      </c>
    </row>
    <row r="139" spans="1:11" x14ac:dyDescent="0.3">
      <c r="A139">
        <v>4868</v>
      </c>
      <c r="B139">
        <v>35</v>
      </c>
      <c r="C139">
        <v>299010</v>
      </c>
      <c r="D139" t="s">
        <v>978</v>
      </c>
      <c r="E139" t="s">
        <v>1684</v>
      </c>
      <c r="F139">
        <v>25</v>
      </c>
      <c r="G139">
        <v>44566</v>
      </c>
      <c r="H139" t="s">
        <v>1683</v>
      </c>
      <c r="I139" t="s">
        <v>1682</v>
      </c>
      <c r="J139">
        <v>1.273148148148148E-4</v>
      </c>
      <c r="K139">
        <v>8.1018518518518516E-5</v>
      </c>
    </row>
    <row r="140" spans="1:11" x14ac:dyDescent="0.3">
      <c r="A140">
        <v>8553</v>
      </c>
      <c r="B140">
        <v>38</v>
      </c>
      <c r="C140">
        <v>99031</v>
      </c>
      <c r="D140" t="s">
        <v>1681</v>
      </c>
      <c r="E140" t="s">
        <v>432</v>
      </c>
      <c r="F140">
        <v>1</v>
      </c>
      <c r="G140">
        <v>44566</v>
      </c>
      <c r="H140" t="s">
        <v>1680</v>
      </c>
      <c r="I140" t="s">
        <v>1679</v>
      </c>
      <c r="J140">
        <v>9.0509259259259258E-3</v>
      </c>
      <c r="K140">
        <v>0.25748842592592591</v>
      </c>
    </row>
    <row r="141" spans="1:11" x14ac:dyDescent="0.3">
      <c r="A141">
        <v>4744</v>
      </c>
      <c r="B141">
        <v>38</v>
      </c>
      <c r="C141">
        <v>229288</v>
      </c>
      <c r="D141" t="s">
        <v>949</v>
      </c>
      <c r="E141" t="s">
        <v>316</v>
      </c>
      <c r="F141">
        <v>7</v>
      </c>
      <c r="G141">
        <v>44566</v>
      </c>
      <c r="H141" t="s">
        <v>1678</v>
      </c>
      <c r="I141" t="s">
        <v>1677</v>
      </c>
      <c r="J141">
        <v>4.8611111111111112E-3</v>
      </c>
      <c r="K141">
        <v>1.8275462962962962E-2</v>
      </c>
    </row>
    <row r="142" spans="1:11" x14ac:dyDescent="0.3">
      <c r="A142">
        <v>12184</v>
      </c>
      <c r="B142">
        <v>38</v>
      </c>
      <c r="C142">
        <v>231860</v>
      </c>
      <c r="D142" t="s">
        <v>953</v>
      </c>
      <c r="E142" t="s">
        <v>646</v>
      </c>
      <c r="F142">
        <v>9</v>
      </c>
      <c r="G142">
        <v>44566</v>
      </c>
      <c r="H142" t="s">
        <v>1676</v>
      </c>
      <c r="I142" t="s">
        <v>1675</v>
      </c>
      <c r="J142">
        <v>1.7361111111111112E-4</v>
      </c>
      <c r="K142">
        <v>7.291666666666667E-4</v>
      </c>
    </row>
    <row r="143" spans="1:11" x14ac:dyDescent="0.3">
      <c r="A143">
        <v>4107</v>
      </c>
      <c r="B143">
        <v>38</v>
      </c>
      <c r="C143">
        <v>218932</v>
      </c>
      <c r="D143" t="s">
        <v>949</v>
      </c>
      <c r="E143" t="s">
        <v>81</v>
      </c>
      <c r="F143">
        <v>15</v>
      </c>
      <c r="G143">
        <v>44566</v>
      </c>
      <c r="H143" t="s">
        <v>1674</v>
      </c>
      <c r="I143" t="s">
        <v>1673</v>
      </c>
      <c r="J143">
        <v>4.0624999999999993E-3</v>
      </c>
      <c r="K143">
        <v>9.6412037037037039E-3</v>
      </c>
    </row>
    <row r="144" spans="1:11" x14ac:dyDescent="0.3">
      <c r="A144">
        <v>15644</v>
      </c>
      <c r="B144">
        <v>38</v>
      </c>
      <c r="C144">
        <v>233452</v>
      </c>
      <c r="D144" t="s">
        <v>949</v>
      </c>
      <c r="E144" t="s">
        <v>889</v>
      </c>
      <c r="F144">
        <v>16</v>
      </c>
      <c r="G144">
        <v>44566</v>
      </c>
      <c r="H144" t="s">
        <v>1672</v>
      </c>
      <c r="I144" t="s">
        <v>1671</v>
      </c>
      <c r="J144">
        <v>8.7384259259259255E-3</v>
      </c>
      <c r="K144">
        <v>6.4814814814814813E-4</v>
      </c>
    </row>
    <row r="145" spans="1:11" x14ac:dyDescent="0.3">
      <c r="A145">
        <v>4749</v>
      </c>
      <c r="B145">
        <v>38</v>
      </c>
      <c r="C145">
        <v>229293</v>
      </c>
      <c r="D145" t="s">
        <v>949</v>
      </c>
      <c r="E145" t="s">
        <v>319</v>
      </c>
      <c r="F145">
        <v>26</v>
      </c>
      <c r="G145">
        <v>44566</v>
      </c>
      <c r="H145" t="s">
        <v>1670</v>
      </c>
      <c r="I145" t="s">
        <v>1669</v>
      </c>
      <c r="J145">
        <v>1.3078703703703703E-2</v>
      </c>
      <c r="K145">
        <v>4.4907407407407405E-3</v>
      </c>
    </row>
    <row r="146" spans="1:11" x14ac:dyDescent="0.3">
      <c r="A146">
        <v>13643</v>
      </c>
      <c r="B146">
        <v>38</v>
      </c>
      <c r="C146">
        <v>99103</v>
      </c>
      <c r="D146" t="s">
        <v>1668</v>
      </c>
      <c r="E146" t="s">
        <v>764</v>
      </c>
      <c r="F146">
        <v>30</v>
      </c>
      <c r="G146">
        <v>44566</v>
      </c>
      <c r="H146" t="s">
        <v>1667</v>
      </c>
      <c r="I146" t="s">
        <v>1666</v>
      </c>
      <c r="J146">
        <v>1.2268518518518518E-3</v>
      </c>
      <c r="K146">
        <v>2.2453703703703702E-3</v>
      </c>
    </row>
    <row r="147" spans="1:11" x14ac:dyDescent="0.3">
      <c r="A147">
        <v>15782</v>
      </c>
      <c r="B147">
        <v>38</v>
      </c>
      <c r="C147">
        <v>233504</v>
      </c>
      <c r="D147" t="s">
        <v>949</v>
      </c>
      <c r="E147" t="s">
        <v>1665</v>
      </c>
      <c r="F147">
        <v>45</v>
      </c>
      <c r="G147">
        <v>44566</v>
      </c>
      <c r="H147" t="s">
        <v>1664</v>
      </c>
      <c r="I147" t="s">
        <v>1663</v>
      </c>
      <c r="J147">
        <v>7.9861111111111122E-3</v>
      </c>
      <c r="K147">
        <v>1.736111111111111E-3</v>
      </c>
    </row>
    <row r="148" spans="1:11" x14ac:dyDescent="0.3">
      <c r="A148">
        <v>11890</v>
      </c>
      <c r="B148">
        <v>38</v>
      </c>
      <c r="C148">
        <v>232256</v>
      </c>
      <c r="D148" t="s">
        <v>1154</v>
      </c>
      <c r="E148" t="s">
        <v>610</v>
      </c>
      <c r="F148">
        <v>55</v>
      </c>
      <c r="G148">
        <v>44566</v>
      </c>
      <c r="H148" t="s">
        <v>1662</v>
      </c>
      <c r="I148" t="s">
        <v>1661</v>
      </c>
      <c r="J148">
        <v>2.6620370370370372E-4</v>
      </c>
      <c r="K148">
        <v>7.3645833333333341E-2</v>
      </c>
    </row>
    <row r="149" spans="1:11" x14ac:dyDescent="0.3">
      <c r="A149">
        <v>11889</v>
      </c>
      <c r="B149">
        <v>38</v>
      </c>
      <c r="C149">
        <v>232256</v>
      </c>
      <c r="D149" t="s">
        <v>953</v>
      </c>
      <c r="E149" t="s">
        <v>609</v>
      </c>
      <c r="F149">
        <v>60</v>
      </c>
      <c r="G149">
        <v>44566</v>
      </c>
      <c r="H149" t="s">
        <v>1660</v>
      </c>
      <c r="I149" t="s">
        <v>1659</v>
      </c>
      <c r="J149">
        <v>2.3148148148148146E-4</v>
      </c>
      <c r="K149">
        <v>4.6296296296296294E-5</v>
      </c>
    </row>
    <row r="150" spans="1:11" x14ac:dyDescent="0.3">
      <c r="A150">
        <v>11891</v>
      </c>
      <c r="B150">
        <v>38</v>
      </c>
      <c r="C150">
        <v>232256</v>
      </c>
      <c r="D150" t="s">
        <v>1178</v>
      </c>
      <c r="E150" t="s">
        <v>611</v>
      </c>
      <c r="F150">
        <v>65</v>
      </c>
      <c r="G150">
        <v>44566</v>
      </c>
      <c r="H150" t="s">
        <v>1658</v>
      </c>
      <c r="I150" t="s">
        <v>1657</v>
      </c>
      <c r="J150">
        <v>2.8935185185185189E-4</v>
      </c>
      <c r="K150">
        <v>3.4722222222222222E-5</v>
      </c>
    </row>
    <row r="151" spans="1:11" x14ac:dyDescent="0.3">
      <c r="A151">
        <v>11888</v>
      </c>
      <c r="B151">
        <v>38</v>
      </c>
      <c r="C151">
        <v>232256</v>
      </c>
      <c r="D151" t="s">
        <v>949</v>
      </c>
      <c r="E151" t="s">
        <v>608</v>
      </c>
      <c r="F151">
        <v>70</v>
      </c>
      <c r="G151">
        <v>44566</v>
      </c>
      <c r="H151" t="s">
        <v>1656</v>
      </c>
      <c r="I151" t="s">
        <v>1655</v>
      </c>
      <c r="J151">
        <v>3.3564814814814812E-4</v>
      </c>
      <c r="K151">
        <v>4.6296296296296294E-5</v>
      </c>
    </row>
    <row r="152" spans="1:11" x14ac:dyDescent="0.3">
      <c r="A152">
        <v>4170</v>
      </c>
      <c r="B152">
        <v>38</v>
      </c>
      <c r="C152">
        <v>220755</v>
      </c>
      <c r="D152" t="s">
        <v>949</v>
      </c>
      <c r="E152" t="s">
        <v>107</v>
      </c>
      <c r="F152">
        <v>75</v>
      </c>
      <c r="G152">
        <v>44566</v>
      </c>
      <c r="H152" t="s">
        <v>1654</v>
      </c>
      <c r="I152" t="s">
        <v>1465</v>
      </c>
      <c r="J152">
        <v>9.2592592592592585E-4</v>
      </c>
      <c r="K152">
        <v>1.0162037037037037E-2</v>
      </c>
    </row>
    <row r="153" spans="1:11" x14ac:dyDescent="0.3">
      <c r="A153">
        <v>10253</v>
      </c>
      <c r="B153">
        <v>38</v>
      </c>
      <c r="C153">
        <v>231244</v>
      </c>
      <c r="D153" t="s">
        <v>949</v>
      </c>
      <c r="E153" t="s">
        <v>526</v>
      </c>
      <c r="F153">
        <v>80</v>
      </c>
      <c r="G153">
        <v>44566</v>
      </c>
      <c r="H153" t="s">
        <v>1653</v>
      </c>
      <c r="I153" t="s">
        <v>1652</v>
      </c>
      <c r="J153">
        <v>2.7083333333333334E-3</v>
      </c>
      <c r="K153">
        <v>9.5833333333333343E-3</v>
      </c>
    </row>
    <row r="154" spans="1:11" x14ac:dyDescent="0.3">
      <c r="A154">
        <v>4079</v>
      </c>
      <c r="B154">
        <v>38</v>
      </c>
      <c r="C154">
        <v>218419</v>
      </c>
      <c r="D154" t="s">
        <v>949</v>
      </c>
      <c r="E154" t="s">
        <v>74</v>
      </c>
      <c r="F154">
        <v>81</v>
      </c>
      <c r="G154">
        <v>44566</v>
      </c>
      <c r="H154" t="s">
        <v>1651</v>
      </c>
      <c r="I154" t="s">
        <v>1650</v>
      </c>
      <c r="J154">
        <v>1.4733796296296295E-2</v>
      </c>
      <c r="K154">
        <v>1.7476851851851852E-3</v>
      </c>
    </row>
    <row r="155" spans="1:11" x14ac:dyDescent="0.3">
      <c r="A155">
        <v>12542</v>
      </c>
      <c r="B155">
        <v>38</v>
      </c>
      <c r="C155">
        <v>99035</v>
      </c>
      <c r="D155" t="s">
        <v>1649</v>
      </c>
      <c r="E155" t="s">
        <v>686</v>
      </c>
      <c r="F155">
        <v>82</v>
      </c>
      <c r="G155">
        <v>44566</v>
      </c>
      <c r="H155" t="s">
        <v>1648</v>
      </c>
      <c r="I155" t="s">
        <v>1647</v>
      </c>
      <c r="J155">
        <v>2.5000000000000001E-3</v>
      </c>
      <c r="K155">
        <v>4.6296296296296294E-5</v>
      </c>
    </row>
    <row r="156" spans="1:11" x14ac:dyDescent="0.3">
      <c r="A156">
        <v>4316</v>
      </c>
      <c r="B156">
        <v>38</v>
      </c>
      <c r="C156">
        <v>223755</v>
      </c>
      <c r="D156" t="s">
        <v>949</v>
      </c>
      <c r="E156" t="s">
        <v>160</v>
      </c>
      <c r="F156">
        <v>90</v>
      </c>
      <c r="G156">
        <v>44566</v>
      </c>
      <c r="H156" t="s">
        <v>1646</v>
      </c>
      <c r="I156" t="s">
        <v>1645</v>
      </c>
      <c r="J156">
        <v>3.9814814814814817E-3</v>
      </c>
      <c r="K156">
        <v>4.1203703703703706E-3</v>
      </c>
    </row>
    <row r="157" spans="1:11" x14ac:dyDescent="0.3">
      <c r="A157">
        <v>8436</v>
      </c>
      <c r="B157">
        <v>38</v>
      </c>
      <c r="C157">
        <v>99054</v>
      </c>
      <c r="D157" t="s">
        <v>1585</v>
      </c>
      <c r="E157" t="s">
        <v>390</v>
      </c>
      <c r="F157">
        <v>150</v>
      </c>
      <c r="G157">
        <v>44566</v>
      </c>
      <c r="H157" t="s">
        <v>1644</v>
      </c>
      <c r="I157" t="s">
        <v>1643</v>
      </c>
      <c r="J157">
        <v>1.0381944444444444E-2</v>
      </c>
      <c r="K157">
        <v>7.9282407407407409E-3</v>
      </c>
    </row>
    <row r="158" spans="1:11" x14ac:dyDescent="0.3">
      <c r="A158">
        <v>14544</v>
      </c>
      <c r="B158">
        <v>38</v>
      </c>
      <c r="C158">
        <v>233250</v>
      </c>
      <c r="D158" t="s">
        <v>949</v>
      </c>
      <c r="E158" t="s">
        <v>824</v>
      </c>
      <c r="F158">
        <v>200</v>
      </c>
      <c r="G158">
        <v>44566</v>
      </c>
      <c r="H158" t="s">
        <v>1642</v>
      </c>
      <c r="I158" t="s">
        <v>1641</v>
      </c>
      <c r="J158">
        <v>1.5462962962962963E-2</v>
      </c>
      <c r="K158">
        <v>3.5185185185185185E-3</v>
      </c>
    </row>
    <row r="159" spans="1:11" x14ac:dyDescent="0.3">
      <c r="A159">
        <v>8435</v>
      </c>
      <c r="B159">
        <v>38</v>
      </c>
      <c r="C159">
        <v>229775</v>
      </c>
      <c r="D159" t="s">
        <v>949</v>
      </c>
      <c r="E159" t="s">
        <v>389</v>
      </c>
      <c r="F159">
        <v>9999</v>
      </c>
      <c r="G159">
        <v>44566</v>
      </c>
      <c r="H159" t="s">
        <v>3624</v>
      </c>
      <c r="I159" t="s">
        <v>3624</v>
      </c>
      <c r="J159">
        <v>0</v>
      </c>
      <c r="K159">
        <v>0</v>
      </c>
    </row>
  </sheetData>
  <pageMargins left="0.7" right="0.7" top="0.75" bottom="0.75" header="0.3" footer="0.3"/>
  <pageSetup orientation="portrait" r:id="rId1"/>
  <headerFooter alignWithMargins="0"/>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BACAD-9BEB-4FB1-BB44-B4E738A84AE5}">
  <sheetPr codeName="Sheet6">
    <outlinePr summaryBelow="0"/>
  </sheetPr>
  <dimension ref="A1:K131"/>
  <sheetViews>
    <sheetView workbookViewId="0">
      <selection activeCell="J16" sqref="J16"/>
    </sheetView>
  </sheetViews>
  <sheetFormatPr defaultColWidth="9.109375" defaultRowHeight="14.4" x14ac:dyDescent="0.3"/>
  <cols>
    <col min="1" max="3" width="8.44140625" style="10" customWidth="1"/>
    <col min="4" max="4" width="14.33203125" style="10" customWidth="1"/>
    <col min="5" max="5" width="26.109375" style="10" customWidth="1"/>
    <col min="6" max="7" width="8.44140625" style="10" customWidth="1"/>
    <col min="8" max="9" width="14.33203125" style="10" customWidth="1"/>
    <col min="10" max="10" width="14.44140625" style="10" customWidth="1"/>
    <col min="11" max="11" width="17.44140625" style="10" customWidth="1"/>
    <col min="12" max="16384" width="9.109375" style="10"/>
  </cols>
  <sheetData>
    <row r="1" spans="1:11" ht="13.5" customHeight="1" x14ac:dyDescent="0.3">
      <c r="A1" t="s">
        <v>899</v>
      </c>
      <c r="B1" t="s">
        <v>905</v>
      </c>
      <c r="C1" t="s">
        <v>906</v>
      </c>
      <c r="D1" t="s">
        <v>907</v>
      </c>
      <c r="E1" t="s">
        <v>908</v>
      </c>
      <c r="F1" t="s">
        <v>1303</v>
      </c>
      <c r="G1" t="s">
        <v>3880</v>
      </c>
      <c r="H1" t="s">
        <v>1302</v>
      </c>
      <c r="I1" t="s">
        <v>1301</v>
      </c>
      <c r="J1" t="s">
        <v>1300</v>
      </c>
      <c r="K1" t="s">
        <v>1299</v>
      </c>
    </row>
    <row r="2" spans="1:11" x14ac:dyDescent="0.3">
      <c r="A2">
        <v>13081</v>
      </c>
      <c r="B2">
        <v>3</v>
      </c>
      <c r="C2">
        <v>99161</v>
      </c>
      <c r="D2" t="s">
        <v>2209</v>
      </c>
      <c r="E2" t="s">
        <v>731</v>
      </c>
      <c r="F2">
        <v>1</v>
      </c>
      <c r="G2">
        <v>44567</v>
      </c>
      <c r="H2" t="s">
        <v>2224</v>
      </c>
      <c r="I2" t="s">
        <v>2223</v>
      </c>
      <c r="J2">
        <v>1.0416666666666667E-4</v>
      </c>
      <c r="K2">
        <v>2.0833333333333335E-4</v>
      </c>
    </row>
    <row r="3" spans="1:11" x14ac:dyDescent="0.3">
      <c r="A3">
        <v>8473</v>
      </c>
      <c r="B3">
        <v>3</v>
      </c>
      <c r="C3">
        <v>99031</v>
      </c>
      <c r="D3" t="s">
        <v>1154</v>
      </c>
      <c r="E3" t="s">
        <v>393</v>
      </c>
      <c r="F3">
        <v>5</v>
      </c>
      <c r="G3">
        <v>44567</v>
      </c>
      <c r="H3" t="s">
        <v>2222</v>
      </c>
      <c r="I3" t="s">
        <v>2221</v>
      </c>
      <c r="J3">
        <v>8.9699074074074073E-3</v>
      </c>
      <c r="K3">
        <v>0</v>
      </c>
    </row>
    <row r="4" spans="1:11" x14ac:dyDescent="0.3">
      <c r="A4">
        <v>4332</v>
      </c>
      <c r="B4">
        <v>3</v>
      </c>
      <c r="C4">
        <v>224030</v>
      </c>
      <c r="D4" t="s">
        <v>949</v>
      </c>
      <c r="E4" t="s">
        <v>168</v>
      </c>
      <c r="F4">
        <v>10</v>
      </c>
      <c r="G4">
        <v>44567</v>
      </c>
      <c r="H4" t="s">
        <v>2220</v>
      </c>
      <c r="I4" t="s">
        <v>2219</v>
      </c>
      <c r="J4">
        <v>9.2939814814814812E-3</v>
      </c>
      <c r="K4">
        <v>1.1793981481481482E-2</v>
      </c>
    </row>
    <row r="5" spans="1:11" x14ac:dyDescent="0.3">
      <c r="A5">
        <v>13626</v>
      </c>
      <c r="B5">
        <v>3</v>
      </c>
      <c r="C5">
        <v>99103</v>
      </c>
      <c r="D5" t="s">
        <v>1387</v>
      </c>
      <c r="E5" t="s">
        <v>756</v>
      </c>
      <c r="F5">
        <v>15</v>
      </c>
      <c r="G5">
        <v>44567</v>
      </c>
      <c r="H5" t="s">
        <v>2218</v>
      </c>
      <c r="I5" t="s">
        <v>2217</v>
      </c>
      <c r="J5">
        <v>2.3958333333333336E-3</v>
      </c>
      <c r="K5">
        <v>7.6388888888888893E-4</v>
      </c>
    </row>
    <row r="6" spans="1:11" x14ac:dyDescent="0.3">
      <c r="A6">
        <v>8472</v>
      </c>
      <c r="B6">
        <v>3</v>
      </c>
      <c r="C6">
        <v>99031</v>
      </c>
      <c r="D6" t="s">
        <v>953</v>
      </c>
      <c r="E6" t="s">
        <v>392</v>
      </c>
      <c r="F6">
        <v>20</v>
      </c>
      <c r="G6">
        <v>44567</v>
      </c>
      <c r="H6" t="s">
        <v>2216</v>
      </c>
      <c r="I6" t="s">
        <v>2215</v>
      </c>
      <c r="J6">
        <v>7.8356481481481489E-3</v>
      </c>
      <c r="K6">
        <v>4.6064814814814814E-3</v>
      </c>
    </row>
    <row r="7" spans="1:11" x14ac:dyDescent="0.3">
      <c r="A7">
        <v>4321</v>
      </c>
      <c r="B7">
        <v>3</v>
      </c>
      <c r="C7">
        <v>223941</v>
      </c>
      <c r="D7" t="s">
        <v>949</v>
      </c>
      <c r="E7" t="s">
        <v>162</v>
      </c>
      <c r="F7">
        <v>25</v>
      </c>
      <c r="G7">
        <v>44567</v>
      </c>
      <c r="H7" t="s">
        <v>2214</v>
      </c>
      <c r="I7" t="s">
        <v>2213</v>
      </c>
      <c r="J7">
        <v>7.3611111111111108E-3</v>
      </c>
      <c r="K7">
        <v>1.5277777777777779E-3</v>
      </c>
    </row>
    <row r="8" spans="1:11" x14ac:dyDescent="0.3">
      <c r="A8">
        <v>4518</v>
      </c>
      <c r="B8">
        <v>3</v>
      </c>
      <c r="C8">
        <v>99061</v>
      </c>
      <c r="D8" t="s">
        <v>2212</v>
      </c>
      <c r="E8" t="s">
        <v>236</v>
      </c>
      <c r="F8">
        <v>30</v>
      </c>
      <c r="G8">
        <v>44567</v>
      </c>
      <c r="H8" t="s">
        <v>2211</v>
      </c>
      <c r="I8" t="s">
        <v>2210</v>
      </c>
      <c r="J8">
        <v>1.2037037037037038E-3</v>
      </c>
      <c r="K8">
        <v>5.7870370370370366E-5</v>
      </c>
    </row>
    <row r="9" spans="1:11" x14ac:dyDescent="0.3">
      <c r="A9">
        <v>4151</v>
      </c>
      <c r="B9">
        <v>3</v>
      </c>
      <c r="C9">
        <v>99061</v>
      </c>
      <c r="D9" t="s">
        <v>2209</v>
      </c>
      <c r="E9" t="s">
        <v>101</v>
      </c>
      <c r="F9">
        <v>35</v>
      </c>
      <c r="G9">
        <v>44567</v>
      </c>
      <c r="H9" t="s">
        <v>2208</v>
      </c>
      <c r="I9" t="s">
        <v>2207</v>
      </c>
      <c r="J9">
        <v>2.9328703703703704E-2</v>
      </c>
      <c r="K9">
        <v>3.0092592592592588E-3</v>
      </c>
    </row>
    <row r="10" spans="1:11" x14ac:dyDescent="0.3">
      <c r="A10">
        <v>11172</v>
      </c>
      <c r="B10">
        <v>3</v>
      </c>
      <c r="C10">
        <v>231816</v>
      </c>
      <c r="D10" t="s">
        <v>949</v>
      </c>
      <c r="E10" t="s">
        <v>561</v>
      </c>
      <c r="F10">
        <v>45</v>
      </c>
      <c r="G10">
        <v>44567</v>
      </c>
      <c r="H10" t="s">
        <v>2206</v>
      </c>
      <c r="I10" t="s">
        <v>2205</v>
      </c>
      <c r="J10">
        <v>8.3425925925925917E-2</v>
      </c>
      <c r="K10">
        <v>2.8819444444444444E-3</v>
      </c>
    </row>
    <row r="11" spans="1:11" x14ac:dyDescent="0.3">
      <c r="A11">
        <v>11202</v>
      </c>
      <c r="B11">
        <v>3</v>
      </c>
      <c r="C11">
        <v>231816</v>
      </c>
      <c r="D11" t="s">
        <v>953</v>
      </c>
      <c r="E11" t="s">
        <v>562</v>
      </c>
      <c r="F11">
        <v>50</v>
      </c>
      <c r="G11">
        <v>44567</v>
      </c>
      <c r="H11" t="s">
        <v>2204</v>
      </c>
      <c r="I11" t="s">
        <v>2203</v>
      </c>
      <c r="J11">
        <v>2.8240740740740739E-3</v>
      </c>
      <c r="K11">
        <v>2.0949074074074073E-3</v>
      </c>
    </row>
    <row r="12" spans="1:11" x14ac:dyDescent="0.3">
      <c r="A12">
        <v>11215</v>
      </c>
      <c r="B12">
        <v>3</v>
      </c>
      <c r="C12">
        <v>231816</v>
      </c>
      <c r="D12" t="s">
        <v>1154</v>
      </c>
      <c r="E12" t="s">
        <v>563</v>
      </c>
      <c r="F12">
        <v>55</v>
      </c>
      <c r="G12">
        <v>44567</v>
      </c>
      <c r="H12" t="s">
        <v>2202</v>
      </c>
      <c r="I12" t="s">
        <v>2201</v>
      </c>
      <c r="J12">
        <v>1.273148148148148E-4</v>
      </c>
      <c r="K12">
        <v>2.8935185185185189E-4</v>
      </c>
    </row>
    <row r="13" spans="1:11" x14ac:dyDescent="0.3">
      <c r="A13">
        <v>13509</v>
      </c>
      <c r="B13">
        <v>3</v>
      </c>
      <c r="C13">
        <v>232943</v>
      </c>
      <c r="D13" t="s">
        <v>949</v>
      </c>
      <c r="E13" t="s">
        <v>526</v>
      </c>
      <c r="F13">
        <v>65</v>
      </c>
      <c r="G13">
        <v>44567</v>
      </c>
      <c r="H13" t="s">
        <v>2200</v>
      </c>
      <c r="I13" t="s">
        <v>2199</v>
      </c>
      <c r="J13">
        <v>1.3425925925925925E-3</v>
      </c>
      <c r="K13">
        <v>4.6296296296296294E-5</v>
      </c>
    </row>
    <row r="14" spans="1:11" x14ac:dyDescent="0.3">
      <c r="A14">
        <v>9221</v>
      </c>
      <c r="B14">
        <v>3</v>
      </c>
      <c r="C14">
        <v>230385</v>
      </c>
      <c r="D14" t="s">
        <v>949</v>
      </c>
      <c r="E14" t="s">
        <v>466</v>
      </c>
      <c r="F14">
        <v>75</v>
      </c>
      <c r="G14">
        <v>44567</v>
      </c>
      <c r="H14" t="s">
        <v>2198</v>
      </c>
      <c r="I14" t="s">
        <v>2197</v>
      </c>
      <c r="J14">
        <v>1.8634259259259261E-3</v>
      </c>
      <c r="K14">
        <v>1.4814814814814814E-3</v>
      </c>
    </row>
    <row r="15" spans="1:11" x14ac:dyDescent="0.3">
      <c r="A15">
        <v>4322</v>
      </c>
      <c r="B15">
        <v>3</v>
      </c>
      <c r="C15">
        <v>223944</v>
      </c>
      <c r="D15" t="s">
        <v>949</v>
      </c>
      <c r="E15" t="s">
        <v>163</v>
      </c>
      <c r="F15">
        <v>80</v>
      </c>
      <c r="G15">
        <v>44567</v>
      </c>
      <c r="H15" t="s">
        <v>2196</v>
      </c>
      <c r="I15" t="s">
        <v>2195</v>
      </c>
      <c r="J15">
        <v>4.2025462962962966E-2</v>
      </c>
      <c r="K15">
        <v>2.5115740740740741E-3</v>
      </c>
    </row>
    <row r="16" spans="1:11" x14ac:dyDescent="0.3">
      <c r="A16">
        <v>13638</v>
      </c>
      <c r="B16">
        <v>3</v>
      </c>
      <c r="C16">
        <v>99103</v>
      </c>
      <c r="D16" t="s">
        <v>1542</v>
      </c>
      <c r="E16" t="s">
        <v>761</v>
      </c>
      <c r="F16">
        <v>82</v>
      </c>
      <c r="G16">
        <v>44567</v>
      </c>
      <c r="H16" t="s">
        <v>2194</v>
      </c>
      <c r="I16" t="s">
        <v>2193</v>
      </c>
      <c r="J16">
        <v>4.0509259259259257E-3</v>
      </c>
      <c r="K16">
        <v>1.6203703703703703E-4</v>
      </c>
    </row>
    <row r="17" spans="1:11" x14ac:dyDescent="0.3">
      <c r="A17">
        <v>14676</v>
      </c>
      <c r="B17">
        <v>3</v>
      </c>
      <c r="C17">
        <v>99062</v>
      </c>
      <c r="D17" t="s">
        <v>2192</v>
      </c>
      <c r="E17" t="s">
        <v>844</v>
      </c>
      <c r="F17">
        <v>90</v>
      </c>
      <c r="G17">
        <v>44567</v>
      </c>
      <c r="H17" t="s">
        <v>2191</v>
      </c>
      <c r="I17" t="s">
        <v>2190</v>
      </c>
      <c r="J17">
        <v>1.3981481481481482E-2</v>
      </c>
      <c r="K17">
        <v>6.4351851851851861E-3</v>
      </c>
    </row>
    <row r="18" spans="1:11" x14ac:dyDescent="0.3">
      <c r="A18">
        <v>9950</v>
      </c>
      <c r="B18">
        <v>3</v>
      </c>
      <c r="C18">
        <v>99031</v>
      </c>
      <c r="D18" t="s">
        <v>2189</v>
      </c>
      <c r="E18" t="s">
        <v>501</v>
      </c>
      <c r="F18">
        <v>95</v>
      </c>
      <c r="G18">
        <v>44567</v>
      </c>
      <c r="H18" t="s">
        <v>2188</v>
      </c>
      <c r="I18" t="s">
        <v>2187</v>
      </c>
      <c r="J18">
        <v>1.6099537037037037E-2</v>
      </c>
      <c r="K18">
        <v>3.2407407407407406E-4</v>
      </c>
    </row>
    <row r="19" spans="1:11" x14ac:dyDescent="0.3">
      <c r="A19">
        <v>3990</v>
      </c>
      <c r="B19">
        <v>3</v>
      </c>
      <c r="C19">
        <v>99061</v>
      </c>
      <c r="D19" t="s">
        <v>2186</v>
      </c>
      <c r="E19" t="s">
        <v>39</v>
      </c>
      <c r="F19">
        <v>100</v>
      </c>
      <c r="G19">
        <v>44567</v>
      </c>
      <c r="H19" t="s">
        <v>2185</v>
      </c>
      <c r="I19" t="s">
        <v>2184</v>
      </c>
      <c r="J19">
        <v>2.2673611111111113E-2</v>
      </c>
      <c r="K19">
        <v>2.3148148148148147E-5</v>
      </c>
    </row>
    <row r="20" spans="1:11" x14ac:dyDescent="0.3">
      <c r="A20">
        <v>3991</v>
      </c>
      <c r="B20">
        <v>3</v>
      </c>
      <c r="C20">
        <v>212941</v>
      </c>
      <c r="D20" t="s">
        <v>949</v>
      </c>
      <c r="E20" t="s">
        <v>40</v>
      </c>
      <c r="F20">
        <v>110</v>
      </c>
      <c r="G20">
        <v>44567</v>
      </c>
      <c r="H20" t="s">
        <v>2183</v>
      </c>
      <c r="I20" t="s">
        <v>2182</v>
      </c>
      <c r="J20">
        <v>3.4490740740740745E-3</v>
      </c>
      <c r="K20">
        <v>1.0879629629629629E-3</v>
      </c>
    </row>
    <row r="21" spans="1:11" x14ac:dyDescent="0.3">
      <c r="A21">
        <v>4103</v>
      </c>
      <c r="B21">
        <v>3</v>
      </c>
      <c r="C21">
        <v>218883</v>
      </c>
      <c r="D21" t="s">
        <v>949</v>
      </c>
      <c r="E21" t="s">
        <v>80</v>
      </c>
      <c r="F21">
        <v>115</v>
      </c>
      <c r="G21">
        <v>44567</v>
      </c>
      <c r="H21" t="s">
        <v>2181</v>
      </c>
      <c r="I21" t="s">
        <v>2180</v>
      </c>
      <c r="J21">
        <v>1.4583333333333334E-3</v>
      </c>
      <c r="K21">
        <v>5.5208333333333333E-3</v>
      </c>
    </row>
    <row r="22" spans="1:11" x14ac:dyDescent="0.3">
      <c r="A22">
        <v>11281</v>
      </c>
      <c r="B22">
        <v>3</v>
      </c>
      <c r="C22">
        <v>99031</v>
      </c>
      <c r="D22" t="s">
        <v>2179</v>
      </c>
      <c r="E22" t="s">
        <v>573</v>
      </c>
      <c r="F22">
        <v>120</v>
      </c>
      <c r="G22">
        <v>44567</v>
      </c>
      <c r="H22" t="s">
        <v>2178</v>
      </c>
      <c r="I22" t="s">
        <v>2177</v>
      </c>
      <c r="J22">
        <v>1.0381944444444444E-2</v>
      </c>
      <c r="K22">
        <v>6.4814814814814813E-4</v>
      </c>
    </row>
    <row r="23" spans="1:11" x14ac:dyDescent="0.3">
      <c r="A23">
        <v>12862</v>
      </c>
      <c r="B23">
        <v>3</v>
      </c>
      <c r="C23">
        <v>232789</v>
      </c>
      <c r="D23" t="s">
        <v>949</v>
      </c>
      <c r="E23" t="s">
        <v>719</v>
      </c>
      <c r="F23">
        <v>130</v>
      </c>
      <c r="G23">
        <v>44567</v>
      </c>
      <c r="H23" t="s">
        <v>2176</v>
      </c>
      <c r="I23" t="s">
        <v>2175</v>
      </c>
      <c r="J23">
        <v>8.8078703703703704E-3</v>
      </c>
      <c r="K23">
        <v>1.3784722222222224E-2</v>
      </c>
    </row>
    <row r="24" spans="1:11" x14ac:dyDescent="0.3">
      <c r="A24">
        <v>14672</v>
      </c>
      <c r="B24">
        <v>3</v>
      </c>
      <c r="C24">
        <v>233486</v>
      </c>
      <c r="D24" t="s">
        <v>949</v>
      </c>
      <c r="E24" t="s">
        <v>843</v>
      </c>
      <c r="F24">
        <v>135</v>
      </c>
      <c r="G24">
        <v>44567</v>
      </c>
      <c r="H24" t="s">
        <v>2174</v>
      </c>
      <c r="I24" t="s">
        <v>2173</v>
      </c>
      <c r="J24">
        <v>2.2824074074074076E-2</v>
      </c>
      <c r="K24">
        <v>3.5763888888888894E-3</v>
      </c>
    </row>
    <row r="25" spans="1:11" x14ac:dyDescent="0.3">
      <c r="A25">
        <v>8485</v>
      </c>
      <c r="B25">
        <v>3</v>
      </c>
      <c r="C25">
        <v>99031</v>
      </c>
      <c r="D25" t="s">
        <v>1133</v>
      </c>
      <c r="E25" t="s">
        <v>403</v>
      </c>
      <c r="F25">
        <v>140</v>
      </c>
      <c r="G25">
        <v>44567</v>
      </c>
      <c r="H25" t="s">
        <v>2172</v>
      </c>
      <c r="I25" t="s">
        <v>2171</v>
      </c>
      <c r="J25">
        <v>4.3981481481481484E-3</v>
      </c>
      <c r="K25">
        <v>1.1863425925925925E-2</v>
      </c>
    </row>
    <row r="26" spans="1:11" x14ac:dyDescent="0.3">
      <c r="A26">
        <v>13959</v>
      </c>
      <c r="B26">
        <v>3</v>
      </c>
      <c r="C26">
        <v>99031</v>
      </c>
      <c r="D26" t="s">
        <v>2170</v>
      </c>
      <c r="E26" t="s">
        <v>774</v>
      </c>
      <c r="F26">
        <v>152</v>
      </c>
      <c r="G26">
        <v>44567</v>
      </c>
      <c r="H26" t="s">
        <v>2169</v>
      </c>
      <c r="I26" t="s">
        <v>2168</v>
      </c>
      <c r="J26">
        <v>1.6203703703703703E-4</v>
      </c>
      <c r="K26">
        <v>6.9444444444444444E-5</v>
      </c>
    </row>
    <row r="27" spans="1:11" x14ac:dyDescent="0.3">
      <c r="A27">
        <v>4828</v>
      </c>
      <c r="B27">
        <v>3</v>
      </c>
      <c r="C27">
        <v>230079</v>
      </c>
      <c r="D27" t="s">
        <v>949</v>
      </c>
      <c r="E27" t="s">
        <v>355</v>
      </c>
      <c r="F27">
        <v>155</v>
      </c>
      <c r="G27">
        <v>44567</v>
      </c>
      <c r="H27" t="s">
        <v>2167</v>
      </c>
      <c r="I27" t="s">
        <v>2166</v>
      </c>
      <c r="J27">
        <v>1.2962962962962963E-3</v>
      </c>
      <c r="K27">
        <v>4.6296296296296294E-5</v>
      </c>
    </row>
    <row r="28" spans="1:11" x14ac:dyDescent="0.3">
      <c r="A28">
        <v>8521</v>
      </c>
      <c r="B28">
        <v>13</v>
      </c>
      <c r="C28">
        <v>99031</v>
      </c>
      <c r="D28" t="s">
        <v>2160</v>
      </c>
      <c r="E28" t="s">
        <v>418</v>
      </c>
      <c r="F28">
        <v>1</v>
      </c>
      <c r="G28">
        <v>44567</v>
      </c>
      <c r="H28" t="s">
        <v>2165</v>
      </c>
      <c r="I28" t="s">
        <v>2164</v>
      </c>
      <c r="J28">
        <v>2.9976851851851848E-3</v>
      </c>
      <c r="K28">
        <v>0</v>
      </c>
    </row>
    <row r="29" spans="1:11" x14ac:dyDescent="0.3">
      <c r="A29">
        <v>8523</v>
      </c>
      <c r="B29">
        <v>13</v>
      </c>
      <c r="C29">
        <v>99031</v>
      </c>
      <c r="D29" t="s">
        <v>2163</v>
      </c>
      <c r="E29" t="s">
        <v>420</v>
      </c>
      <c r="F29">
        <v>2</v>
      </c>
      <c r="G29">
        <v>44567</v>
      </c>
      <c r="H29" t="s">
        <v>2162</v>
      </c>
      <c r="I29" t="s">
        <v>2161</v>
      </c>
      <c r="J29">
        <v>3.2754629629629631E-3</v>
      </c>
      <c r="K29">
        <v>7.9745370370370369E-3</v>
      </c>
    </row>
    <row r="30" spans="1:11" x14ac:dyDescent="0.3">
      <c r="A30">
        <v>14180</v>
      </c>
      <c r="B30">
        <v>13</v>
      </c>
      <c r="C30">
        <v>99117</v>
      </c>
      <c r="D30" t="s">
        <v>2160</v>
      </c>
      <c r="E30" t="s">
        <v>793</v>
      </c>
      <c r="F30">
        <v>3</v>
      </c>
      <c r="G30">
        <v>44567</v>
      </c>
      <c r="H30" t="s">
        <v>2159</v>
      </c>
      <c r="I30" t="s">
        <v>2158</v>
      </c>
      <c r="J30">
        <v>6.030092592592593E-3</v>
      </c>
      <c r="K30">
        <v>5.115740740740741E-3</v>
      </c>
    </row>
    <row r="31" spans="1:11" x14ac:dyDescent="0.3">
      <c r="A31">
        <v>14212</v>
      </c>
      <c r="B31">
        <v>13</v>
      </c>
      <c r="C31">
        <v>99117</v>
      </c>
      <c r="D31" t="s">
        <v>2157</v>
      </c>
      <c r="E31" t="s">
        <v>798</v>
      </c>
      <c r="F31">
        <v>4</v>
      </c>
      <c r="G31">
        <v>44567</v>
      </c>
      <c r="H31" t="s">
        <v>2156</v>
      </c>
      <c r="I31" t="s">
        <v>2155</v>
      </c>
      <c r="J31">
        <v>7.0949074074074074E-3</v>
      </c>
      <c r="K31">
        <v>3.2754629629629631E-3</v>
      </c>
    </row>
    <row r="32" spans="1:11" x14ac:dyDescent="0.3">
      <c r="A32">
        <v>4586</v>
      </c>
      <c r="B32">
        <v>13</v>
      </c>
      <c r="C32">
        <v>228138</v>
      </c>
      <c r="D32" t="s">
        <v>949</v>
      </c>
      <c r="E32" t="s">
        <v>252</v>
      </c>
      <c r="F32">
        <v>5</v>
      </c>
      <c r="G32">
        <v>44567</v>
      </c>
      <c r="H32" t="s">
        <v>2154</v>
      </c>
      <c r="I32" t="s">
        <v>2153</v>
      </c>
      <c r="J32">
        <v>9.2592592592592588E-5</v>
      </c>
      <c r="K32">
        <v>4.9537037037037041E-3</v>
      </c>
    </row>
    <row r="33" spans="1:11" x14ac:dyDescent="0.3">
      <c r="A33">
        <v>4168</v>
      </c>
      <c r="B33">
        <v>13</v>
      </c>
      <c r="C33">
        <v>220672</v>
      </c>
      <c r="D33" t="s">
        <v>949</v>
      </c>
      <c r="E33" t="s">
        <v>106</v>
      </c>
      <c r="F33">
        <v>6</v>
      </c>
      <c r="G33">
        <v>44567</v>
      </c>
      <c r="H33" t="s">
        <v>2152</v>
      </c>
      <c r="I33" t="s">
        <v>2151</v>
      </c>
      <c r="J33">
        <v>2.3946759259259261E-2</v>
      </c>
      <c r="K33">
        <v>1.2731481481481483E-3</v>
      </c>
    </row>
    <row r="34" spans="1:11" x14ac:dyDescent="0.3">
      <c r="A34">
        <v>4594</v>
      </c>
      <c r="B34">
        <v>13</v>
      </c>
      <c r="C34">
        <v>228208</v>
      </c>
      <c r="D34" t="s">
        <v>949</v>
      </c>
      <c r="E34" t="s">
        <v>256</v>
      </c>
      <c r="F34">
        <v>7</v>
      </c>
      <c r="G34">
        <v>44567</v>
      </c>
      <c r="H34" t="s">
        <v>2150</v>
      </c>
      <c r="I34" t="s">
        <v>2149</v>
      </c>
      <c r="J34">
        <v>2.4305555555555552E-4</v>
      </c>
      <c r="K34">
        <v>1.4699074074074074E-3</v>
      </c>
    </row>
    <row r="35" spans="1:11" x14ac:dyDescent="0.3">
      <c r="A35">
        <v>8342</v>
      </c>
      <c r="B35">
        <v>13</v>
      </c>
      <c r="C35">
        <v>229698</v>
      </c>
      <c r="D35" t="s">
        <v>949</v>
      </c>
      <c r="E35" t="s">
        <v>387</v>
      </c>
      <c r="F35">
        <v>8</v>
      </c>
      <c r="G35">
        <v>44567</v>
      </c>
      <c r="H35" t="s">
        <v>2148</v>
      </c>
      <c r="I35" t="s">
        <v>2147</v>
      </c>
      <c r="J35">
        <v>2.5462962962962961E-3</v>
      </c>
      <c r="K35">
        <v>2.0601851851851853E-3</v>
      </c>
    </row>
    <row r="36" spans="1:11" x14ac:dyDescent="0.3">
      <c r="A36">
        <v>14746</v>
      </c>
      <c r="B36">
        <v>13</v>
      </c>
      <c r="C36">
        <v>233331</v>
      </c>
      <c r="D36" t="s">
        <v>949</v>
      </c>
      <c r="E36" t="s">
        <v>851</v>
      </c>
      <c r="F36">
        <v>9</v>
      </c>
      <c r="G36">
        <v>44567</v>
      </c>
      <c r="H36" t="s">
        <v>2146</v>
      </c>
      <c r="I36" t="s">
        <v>2145</v>
      </c>
      <c r="J36">
        <v>2.5925925925925925E-3</v>
      </c>
      <c r="K36">
        <v>1.2546296296296297E-2</v>
      </c>
    </row>
    <row r="37" spans="1:11" x14ac:dyDescent="0.3">
      <c r="A37">
        <v>10699</v>
      </c>
      <c r="B37">
        <v>13</v>
      </c>
      <c r="C37">
        <v>231592</v>
      </c>
      <c r="D37" t="s">
        <v>949</v>
      </c>
      <c r="E37" t="s">
        <v>546</v>
      </c>
      <c r="F37">
        <v>13</v>
      </c>
      <c r="G37">
        <v>44567</v>
      </c>
      <c r="H37" t="s">
        <v>2144</v>
      </c>
      <c r="I37" t="s">
        <v>2143</v>
      </c>
      <c r="J37">
        <v>6.030092592592593E-3</v>
      </c>
      <c r="K37">
        <v>3.2407407407407406E-3</v>
      </c>
    </row>
    <row r="38" spans="1:11" x14ac:dyDescent="0.3">
      <c r="A38">
        <v>4614</v>
      </c>
      <c r="B38">
        <v>13</v>
      </c>
      <c r="C38">
        <v>228350</v>
      </c>
      <c r="D38" t="s">
        <v>949</v>
      </c>
      <c r="E38" t="s">
        <v>262</v>
      </c>
      <c r="F38">
        <v>13</v>
      </c>
      <c r="G38">
        <v>44567</v>
      </c>
      <c r="H38" t="s">
        <v>2142</v>
      </c>
      <c r="I38" t="s">
        <v>2141</v>
      </c>
      <c r="J38">
        <v>1.5393518518518519E-3</v>
      </c>
      <c r="K38">
        <v>2.0023148148148148E-3</v>
      </c>
    </row>
    <row r="39" spans="1:11" x14ac:dyDescent="0.3">
      <c r="A39">
        <v>8695</v>
      </c>
      <c r="B39">
        <v>13</v>
      </c>
      <c r="C39">
        <v>229890</v>
      </c>
      <c r="D39" t="s">
        <v>949</v>
      </c>
      <c r="E39" t="s">
        <v>444</v>
      </c>
      <c r="F39">
        <v>14</v>
      </c>
      <c r="G39">
        <v>44567</v>
      </c>
      <c r="H39" t="s">
        <v>2140</v>
      </c>
      <c r="I39" t="s">
        <v>2139</v>
      </c>
      <c r="J39">
        <v>3.2638888888888891E-3</v>
      </c>
      <c r="K39">
        <v>5.0925925925925921E-3</v>
      </c>
    </row>
    <row r="40" spans="1:11" x14ac:dyDescent="0.3">
      <c r="A40">
        <v>9232</v>
      </c>
      <c r="B40">
        <v>13</v>
      </c>
      <c r="C40">
        <v>230394</v>
      </c>
      <c r="D40" t="s">
        <v>949</v>
      </c>
      <c r="E40" t="s">
        <v>468</v>
      </c>
      <c r="F40">
        <v>15</v>
      </c>
      <c r="G40">
        <v>44567</v>
      </c>
      <c r="H40" t="s">
        <v>2138</v>
      </c>
      <c r="I40" t="s">
        <v>2137</v>
      </c>
      <c r="J40">
        <v>9.8379629629629642E-4</v>
      </c>
      <c r="K40">
        <v>1.0358796296296295E-2</v>
      </c>
    </row>
    <row r="41" spans="1:11" x14ac:dyDescent="0.3">
      <c r="A41">
        <v>3948</v>
      </c>
      <c r="B41">
        <v>13</v>
      </c>
      <c r="C41">
        <v>209224</v>
      </c>
      <c r="D41" t="s">
        <v>949</v>
      </c>
      <c r="E41" t="s">
        <v>22</v>
      </c>
      <c r="F41">
        <v>16</v>
      </c>
      <c r="G41">
        <v>44567</v>
      </c>
      <c r="H41" t="s">
        <v>2136</v>
      </c>
      <c r="I41" t="s">
        <v>2135</v>
      </c>
      <c r="J41">
        <v>1.4293981481481482E-2</v>
      </c>
      <c r="K41">
        <v>2.0370370370370373E-3</v>
      </c>
    </row>
    <row r="42" spans="1:11" x14ac:dyDescent="0.3">
      <c r="A42">
        <v>3907</v>
      </c>
      <c r="B42">
        <v>13</v>
      </c>
      <c r="C42">
        <v>203646</v>
      </c>
      <c r="D42" t="s">
        <v>949</v>
      </c>
      <c r="E42" t="s">
        <v>6</v>
      </c>
      <c r="F42">
        <v>17</v>
      </c>
      <c r="G42">
        <v>44567</v>
      </c>
      <c r="H42" t="s">
        <v>2134</v>
      </c>
      <c r="I42" t="s">
        <v>2133</v>
      </c>
      <c r="J42">
        <v>5.2893518518518515E-3</v>
      </c>
      <c r="K42">
        <v>2.3124999999999996E-2</v>
      </c>
    </row>
    <row r="43" spans="1:11" x14ac:dyDescent="0.3">
      <c r="A43">
        <v>4644</v>
      </c>
      <c r="B43">
        <v>13</v>
      </c>
      <c r="C43">
        <v>228581</v>
      </c>
      <c r="D43" t="s">
        <v>949</v>
      </c>
      <c r="E43" t="s">
        <v>274</v>
      </c>
      <c r="F43">
        <v>18</v>
      </c>
      <c r="G43">
        <v>44567</v>
      </c>
      <c r="H43" t="s">
        <v>2132</v>
      </c>
      <c r="I43" t="s">
        <v>2131</v>
      </c>
      <c r="J43">
        <v>7.5462962962962966E-3</v>
      </c>
      <c r="K43">
        <v>4.9537037037037041E-3</v>
      </c>
    </row>
    <row r="44" spans="1:11" x14ac:dyDescent="0.3">
      <c r="A44">
        <v>3969</v>
      </c>
      <c r="B44">
        <v>13</v>
      </c>
      <c r="C44">
        <v>210779</v>
      </c>
      <c r="D44" t="s">
        <v>949</v>
      </c>
      <c r="E44" t="s">
        <v>30</v>
      </c>
      <c r="F44">
        <v>19</v>
      </c>
      <c r="G44">
        <v>44567</v>
      </c>
      <c r="H44" t="s">
        <v>2130</v>
      </c>
      <c r="I44" t="s">
        <v>2129</v>
      </c>
      <c r="J44">
        <v>5.3240740740740748E-3</v>
      </c>
      <c r="K44">
        <v>2.5000000000000001E-3</v>
      </c>
    </row>
    <row r="45" spans="1:11" x14ac:dyDescent="0.3">
      <c r="A45">
        <v>10310</v>
      </c>
      <c r="B45">
        <v>13</v>
      </c>
      <c r="C45">
        <v>231302</v>
      </c>
      <c r="D45" t="s">
        <v>949</v>
      </c>
      <c r="E45" t="s">
        <v>529</v>
      </c>
      <c r="F45">
        <v>22</v>
      </c>
      <c r="G45">
        <v>44567</v>
      </c>
      <c r="H45" t="s">
        <v>2128</v>
      </c>
      <c r="I45" t="s">
        <v>2127</v>
      </c>
      <c r="J45">
        <v>5.4745370370370373E-3</v>
      </c>
      <c r="K45">
        <v>1.4085648148148151E-2</v>
      </c>
    </row>
    <row r="46" spans="1:11" x14ac:dyDescent="0.3">
      <c r="A46">
        <v>12707</v>
      </c>
      <c r="B46">
        <v>13</v>
      </c>
      <c r="C46">
        <v>232718</v>
      </c>
      <c r="D46" t="s">
        <v>949</v>
      </c>
      <c r="E46" t="s">
        <v>705</v>
      </c>
      <c r="F46">
        <v>23</v>
      </c>
      <c r="G46">
        <v>44567</v>
      </c>
      <c r="H46" t="s">
        <v>2126</v>
      </c>
      <c r="I46" t="s">
        <v>2125</v>
      </c>
      <c r="J46">
        <v>4.6180555555555558E-3</v>
      </c>
      <c r="K46">
        <v>1.4930555555555556E-3</v>
      </c>
    </row>
    <row r="47" spans="1:11" x14ac:dyDescent="0.3">
      <c r="A47">
        <v>9707</v>
      </c>
      <c r="B47">
        <v>13</v>
      </c>
      <c r="C47">
        <v>230785</v>
      </c>
      <c r="D47" t="s">
        <v>949</v>
      </c>
      <c r="E47" t="s">
        <v>489</v>
      </c>
      <c r="F47">
        <v>24</v>
      </c>
      <c r="G47">
        <v>44567</v>
      </c>
      <c r="H47" t="s">
        <v>2043</v>
      </c>
      <c r="I47" t="s">
        <v>2124</v>
      </c>
      <c r="J47">
        <v>2.7893518518518519E-3</v>
      </c>
      <c r="K47">
        <v>5.4050925925925924E-3</v>
      </c>
    </row>
    <row r="48" spans="1:11" x14ac:dyDescent="0.3">
      <c r="A48">
        <v>14539</v>
      </c>
      <c r="B48">
        <v>13</v>
      </c>
      <c r="C48">
        <v>233247</v>
      </c>
      <c r="D48" t="s">
        <v>949</v>
      </c>
      <c r="E48" t="s">
        <v>822</v>
      </c>
      <c r="F48">
        <v>24</v>
      </c>
      <c r="G48">
        <v>44567</v>
      </c>
      <c r="H48" t="s">
        <v>2123</v>
      </c>
      <c r="I48" t="s">
        <v>2122</v>
      </c>
      <c r="J48">
        <v>1.3888888888888889E-4</v>
      </c>
      <c r="K48">
        <v>3.4722222222222222E-5</v>
      </c>
    </row>
    <row r="49" spans="1:11" x14ac:dyDescent="0.3">
      <c r="A49">
        <v>3915</v>
      </c>
      <c r="B49">
        <v>13</v>
      </c>
      <c r="C49">
        <v>205630</v>
      </c>
      <c r="D49" t="s">
        <v>949</v>
      </c>
      <c r="E49" t="s">
        <v>9</v>
      </c>
      <c r="F49">
        <v>26</v>
      </c>
      <c r="G49">
        <v>44567</v>
      </c>
      <c r="H49" t="s">
        <v>2121</v>
      </c>
      <c r="I49" t="s">
        <v>2120</v>
      </c>
      <c r="J49">
        <v>3.7500000000000003E-3</v>
      </c>
      <c r="K49">
        <v>1.7766203703703704E-2</v>
      </c>
    </row>
    <row r="50" spans="1:11" x14ac:dyDescent="0.3">
      <c r="A50">
        <v>4200</v>
      </c>
      <c r="B50">
        <v>13</v>
      </c>
      <c r="C50">
        <v>221309</v>
      </c>
      <c r="D50" t="s">
        <v>949</v>
      </c>
      <c r="E50" t="s">
        <v>120</v>
      </c>
      <c r="F50">
        <v>27</v>
      </c>
      <c r="G50">
        <v>44567</v>
      </c>
      <c r="H50" t="s">
        <v>2119</v>
      </c>
      <c r="I50" t="s">
        <v>2118</v>
      </c>
      <c r="J50">
        <v>1.0659722222222221E-2</v>
      </c>
      <c r="K50">
        <v>1.8587962962962962E-2</v>
      </c>
    </row>
    <row r="51" spans="1:11" x14ac:dyDescent="0.3">
      <c r="A51">
        <v>9166</v>
      </c>
      <c r="B51">
        <v>13</v>
      </c>
      <c r="C51">
        <v>230342</v>
      </c>
      <c r="D51" t="s">
        <v>949</v>
      </c>
      <c r="E51" t="s">
        <v>463</v>
      </c>
      <c r="F51">
        <v>28</v>
      </c>
      <c r="G51">
        <v>44567</v>
      </c>
      <c r="H51" t="s">
        <v>2117</v>
      </c>
      <c r="I51" t="s">
        <v>2116</v>
      </c>
      <c r="J51">
        <v>4.363425925925926E-3</v>
      </c>
      <c r="K51">
        <v>1.462962962962963E-2</v>
      </c>
    </row>
    <row r="52" spans="1:11" x14ac:dyDescent="0.3">
      <c r="A52">
        <v>15593</v>
      </c>
      <c r="B52">
        <v>23</v>
      </c>
      <c r="C52">
        <v>99031</v>
      </c>
      <c r="D52" t="s">
        <v>2115</v>
      </c>
      <c r="E52" t="s">
        <v>888</v>
      </c>
      <c r="F52">
        <v>1</v>
      </c>
      <c r="G52">
        <v>44567</v>
      </c>
      <c r="H52" t="s">
        <v>2114</v>
      </c>
      <c r="I52" t="s">
        <v>2113</v>
      </c>
      <c r="J52">
        <v>9.3634259259259261E-3</v>
      </c>
      <c r="K52">
        <v>2.4652777777777776E-3</v>
      </c>
    </row>
    <row r="53" spans="1:11" x14ac:dyDescent="0.3">
      <c r="A53">
        <v>4618</v>
      </c>
      <c r="B53">
        <v>23</v>
      </c>
      <c r="C53">
        <v>99062</v>
      </c>
      <c r="D53" t="s">
        <v>1585</v>
      </c>
      <c r="E53" t="s">
        <v>263</v>
      </c>
      <c r="F53">
        <v>2</v>
      </c>
      <c r="G53">
        <v>44567</v>
      </c>
      <c r="H53" t="s">
        <v>2112</v>
      </c>
      <c r="I53" t="s">
        <v>2111</v>
      </c>
      <c r="J53">
        <v>1.7164351851851851E-2</v>
      </c>
      <c r="K53">
        <v>0</v>
      </c>
    </row>
    <row r="54" spans="1:11" x14ac:dyDescent="0.3">
      <c r="A54">
        <v>8557</v>
      </c>
      <c r="B54">
        <v>23</v>
      </c>
      <c r="C54">
        <v>99031</v>
      </c>
      <c r="D54" t="s">
        <v>1283</v>
      </c>
      <c r="E54" t="s">
        <v>435</v>
      </c>
      <c r="F54">
        <v>3</v>
      </c>
      <c r="G54">
        <v>44567</v>
      </c>
      <c r="H54" t="s">
        <v>2110</v>
      </c>
      <c r="I54" t="s">
        <v>2109</v>
      </c>
      <c r="J54">
        <v>7.1874999999999994E-3</v>
      </c>
      <c r="K54">
        <v>2.3148148148148151E-3</v>
      </c>
    </row>
    <row r="55" spans="1:11" x14ac:dyDescent="0.3">
      <c r="A55">
        <v>8005</v>
      </c>
      <c r="B55">
        <v>23</v>
      </c>
      <c r="C55">
        <v>229524</v>
      </c>
      <c r="D55" t="s">
        <v>949</v>
      </c>
      <c r="E55" t="s">
        <v>378</v>
      </c>
      <c r="F55">
        <v>45</v>
      </c>
      <c r="G55">
        <v>44567</v>
      </c>
      <c r="H55" t="s">
        <v>2108</v>
      </c>
      <c r="I55" t="s">
        <v>2107</v>
      </c>
      <c r="J55">
        <v>2.4652777777777776E-3</v>
      </c>
      <c r="K55">
        <v>6.6435185185185182E-3</v>
      </c>
    </row>
    <row r="56" spans="1:11" x14ac:dyDescent="0.3">
      <c r="A56">
        <v>10389</v>
      </c>
      <c r="B56">
        <v>23</v>
      </c>
      <c r="C56">
        <v>231362</v>
      </c>
      <c r="D56" t="s">
        <v>949</v>
      </c>
      <c r="E56" t="s">
        <v>535</v>
      </c>
      <c r="F56">
        <v>55</v>
      </c>
      <c r="G56">
        <v>44567</v>
      </c>
      <c r="H56" t="s">
        <v>2106</v>
      </c>
      <c r="I56" t="s">
        <v>2105</v>
      </c>
      <c r="J56">
        <v>6.8981481481481489E-3</v>
      </c>
      <c r="K56">
        <v>6.7476851851851856E-3</v>
      </c>
    </row>
    <row r="57" spans="1:11" x14ac:dyDescent="0.3">
      <c r="A57">
        <v>4782</v>
      </c>
      <c r="B57">
        <v>23</v>
      </c>
      <c r="C57">
        <v>229326</v>
      </c>
      <c r="D57" t="s">
        <v>949</v>
      </c>
      <c r="E57" t="s">
        <v>333</v>
      </c>
      <c r="F57">
        <v>60</v>
      </c>
      <c r="G57">
        <v>44567</v>
      </c>
      <c r="H57" t="s">
        <v>2104</v>
      </c>
      <c r="I57" t="s">
        <v>2103</v>
      </c>
      <c r="J57">
        <v>6.168981481481481E-3</v>
      </c>
      <c r="K57">
        <v>4.1666666666666666E-3</v>
      </c>
    </row>
    <row r="58" spans="1:11" x14ac:dyDescent="0.3">
      <c r="A58">
        <v>4766</v>
      </c>
      <c r="B58">
        <v>23</v>
      </c>
      <c r="C58">
        <v>229310</v>
      </c>
      <c r="D58" t="s">
        <v>949</v>
      </c>
      <c r="E58" t="s">
        <v>327</v>
      </c>
      <c r="F58">
        <v>65</v>
      </c>
      <c r="G58">
        <v>44567</v>
      </c>
      <c r="H58" t="s">
        <v>2102</v>
      </c>
      <c r="I58" t="s">
        <v>2101</v>
      </c>
      <c r="J58">
        <v>2.1527777777777778E-3</v>
      </c>
      <c r="K58">
        <v>3.472222222222222E-3</v>
      </c>
    </row>
    <row r="59" spans="1:11" x14ac:dyDescent="0.3">
      <c r="A59">
        <v>4753</v>
      </c>
      <c r="B59">
        <v>23</v>
      </c>
      <c r="C59">
        <v>229297</v>
      </c>
      <c r="D59" t="s">
        <v>949</v>
      </c>
      <c r="E59" t="s">
        <v>322</v>
      </c>
      <c r="F59">
        <v>80</v>
      </c>
      <c r="G59">
        <v>44567</v>
      </c>
      <c r="H59" t="s">
        <v>2100</v>
      </c>
      <c r="I59" t="s">
        <v>2099</v>
      </c>
      <c r="J59">
        <v>1.0555555555555554E-2</v>
      </c>
      <c r="K59">
        <v>1.6562500000000001E-2</v>
      </c>
    </row>
    <row r="60" spans="1:11" x14ac:dyDescent="0.3">
      <c r="A60">
        <v>4716</v>
      </c>
      <c r="B60">
        <v>23</v>
      </c>
      <c r="C60">
        <v>229260</v>
      </c>
      <c r="D60" t="s">
        <v>949</v>
      </c>
      <c r="E60" t="s">
        <v>303</v>
      </c>
      <c r="F60">
        <v>85</v>
      </c>
      <c r="G60">
        <v>44567</v>
      </c>
      <c r="H60" t="s">
        <v>1269</v>
      </c>
      <c r="I60" t="s">
        <v>2098</v>
      </c>
      <c r="J60">
        <v>6.8402777777777776E-3</v>
      </c>
      <c r="K60">
        <v>4.9884259259259265E-3</v>
      </c>
    </row>
    <row r="61" spans="1:11" x14ac:dyDescent="0.3">
      <c r="A61">
        <v>9405</v>
      </c>
      <c r="B61">
        <v>23</v>
      </c>
      <c r="C61">
        <v>230548</v>
      </c>
      <c r="D61" t="s">
        <v>949</v>
      </c>
      <c r="E61" t="s">
        <v>477</v>
      </c>
      <c r="F61">
        <v>90</v>
      </c>
      <c r="G61">
        <v>44567</v>
      </c>
      <c r="H61" t="s">
        <v>1863</v>
      </c>
      <c r="I61" t="s">
        <v>2097</v>
      </c>
      <c r="J61">
        <v>3.530092592592592E-3</v>
      </c>
      <c r="K61">
        <v>6.9444444444444441E-3</v>
      </c>
    </row>
    <row r="62" spans="1:11" x14ac:dyDescent="0.3">
      <c r="A62">
        <v>10815</v>
      </c>
      <c r="B62">
        <v>23</v>
      </c>
      <c r="C62">
        <v>231650</v>
      </c>
      <c r="D62" t="s">
        <v>949</v>
      </c>
      <c r="E62" t="s">
        <v>548</v>
      </c>
      <c r="F62">
        <v>110</v>
      </c>
      <c r="G62">
        <v>44567</v>
      </c>
      <c r="H62" t="s">
        <v>2096</v>
      </c>
      <c r="I62" t="s">
        <v>2095</v>
      </c>
      <c r="J62">
        <v>3.0439814814814821E-3</v>
      </c>
      <c r="K62">
        <v>6.3773148148148148E-3</v>
      </c>
    </row>
    <row r="63" spans="1:11" x14ac:dyDescent="0.3">
      <c r="A63">
        <v>4839</v>
      </c>
      <c r="B63">
        <v>23</v>
      </c>
      <c r="C63">
        <v>230106</v>
      </c>
      <c r="D63" t="s">
        <v>949</v>
      </c>
      <c r="E63" t="s">
        <v>361</v>
      </c>
      <c r="F63">
        <v>120</v>
      </c>
      <c r="G63">
        <v>44567</v>
      </c>
      <c r="H63" t="s">
        <v>2094</v>
      </c>
      <c r="I63" t="s">
        <v>2093</v>
      </c>
      <c r="J63">
        <v>7.013888888888889E-3</v>
      </c>
      <c r="K63">
        <v>2.0601851851851853E-3</v>
      </c>
    </row>
    <row r="64" spans="1:11" x14ac:dyDescent="0.3">
      <c r="A64">
        <v>4838</v>
      </c>
      <c r="B64">
        <v>23</v>
      </c>
      <c r="C64">
        <v>230105</v>
      </c>
      <c r="D64" t="s">
        <v>949</v>
      </c>
      <c r="E64" t="s">
        <v>360</v>
      </c>
      <c r="F64">
        <v>130</v>
      </c>
      <c r="G64">
        <v>44567</v>
      </c>
      <c r="H64" t="s">
        <v>2092</v>
      </c>
      <c r="I64" t="s">
        <v>2091</v>
      </c>
      <c r="J64">
        <v>7.5347222222222213E-3</v>
      </c>
      <c r="K64">
        <v>1.8217592592592594E-2</v>
      </c>
    </row>
    <row r="65" spans="1:11" x14ac:dyDescent="0.3">
      <c r="A65">
        <v>8551</v>
      </c>
      <c r="B65">
        <v>23</v>
      </c>
      <c r="C65">
        <v>99031</v>
      </c>
      <c r="D65" t="s">
        <v>2090</v>
      </c>
      <c r="E65" t="s">
        <v>430</v>
      </c>
      <c r="F65">
        <v>140</v>
      </c>
      <c r="G65">
        <v>44567</v>
      </c>
      <c r="H65" t="s">
        <v>2089</v>
      </c>
      <c r="I65" t="s">
        <v>2088</v>
      </c>
      <c r="J65">
        <v>7.1412037037037043E-3</v>
      </c>
      <c r="K65">
        <v>1.2048611111111112E-2</v>
      </c>
    </row>
    <row r="66" spans="1:11" x14ac:dyDescent="0.3">
      <c r="A66">
        <v>9938</v>
      </c>
      <c r="B66">
        <v>23</v>
      </c>
      <c r="C66">
        <v>230974</v>
      </c>
      <c r="D66" t="s">
        <v>949</v>
      </c>
      <c r="E66" t="s">
        <v>500</v>
      </c>
      <c r="F66">
        <v>150</v>
      </c>
      <c r="G66">
        <v>44567</v>
      </c>
      <c r="H66" t="s">
        <v>2087</v>
      </c>
      <c r="I66" t="s">
        <v>2086</v>
      </c>
      <c r="J66">
        <v>1.9791666666666668E-3</v>
      </c>
      <c r="K66">
        <v>2.210648148148148E-2</v>
      </c>
    </row>
    <row r="67" spans="1:11" x14ac:dyDescent="0.3">
      <c r="A67">
        <v>12389</v>
      </c>
      <c r="B67">
        <v>23</v>
      </c>
      <c r="C67">
        <v>232525</v>
      </c>
      <c r="D67" t="s">
        <v>949</v>
      </c>
      <c r="E67" t="s">
        <v>664</v>
      </c>
      <c r="F67">
        <v>155</v>
      </c>
      <c r="G67">
        <v>44567</v>
      </c>
      <c r="H67" t="s">
        <v>2085</v>
      </c>
      <c r="I67" t="s">
        <v>2084</v>
      </c>
      <c r="J67">
        <v>4.7800925925925919E-3</v>
      </c>
      <c r="K67">
        <v>4.6064814814814814E-3</v>
      </c>
    </row>
    <row r="68" spans="1:11" x14ac:dyDescent="0.3">
      <c r="A68">
        <v>10708</v>
      </c>
      <c r="B68">
        <v>23</v>
      </c>
      <c r="C68">
        <v>231600</v>
      </c>
      <c r="D68" t="s">
        <v>949</v>
      </c>
      <c r="E68" t="s">
        <v>547</v>
      </c>
      <c r="F68">
        <v>160</v>
      </c>
      <c r="G68">
        <v>44567</v>
      </c>
      <c r="H68" t="s">
        <v>2083</v>
      </c>
      <c r="I68" t="s">
        <v>2082</v>
      </c>
      <c r="J68">
        <v>5.4050925925925924E-3</v>
      </c>
      <c r="K68">
        <v>2.6041666666666665E-3</v>
      </c>
    </row>
    <row r="69" spans="1:11" x14ac:dyDescent="0.3">
      <c r="A69">
        <v>4734</v>
      </c>
      <c r="B69">
        <v>23</v>
      </c>
      <c r="C69">
        <v>229278</v>
      </c>
      <c r="D69" t="s">
        <v>949</v>
      </c>
      <c r="E69" t="s">
        <v>312</v>
      </c>
      <c r="F69">
        <v>165</v>
      </c>
      <c r="G69">
        <v>44567</v>
      </c>
      <c r="H69" t="s">
        <v>1902</v>
      </c>
      <c r="I69" t="s">
        <v>2081</v>
      </c>
      <c r="J69">
        <v>3.9467592592592592E-3</v>
      </c>
      <c r="K69">
        <v>5.4282407407407404E-3</v>
      </c>
    </row>
    <row r="70" spans="1:11" x14ac:dyDescent="0.3">
      <c r="A70">
        <v>4846</v>
      </c>
      <c r="B70">
        <v>23</v>
      </c>
      <c r="C70">
        <v>230138</v>
      </c>
      <c r="D70" t="s">
        <v>949</v>
      </c>
      <c r="E70" t="s">
        <v>362</v>
      </c>
      <c r="F70">
        <v>180</v>
      </c>
      <c r="G70">
        <v>44567</v>
      </c>
      <c r="H70" t="s">
        <v>2080</v>
      </c>
      <c r="I70" t="s">
        <v>2079</v>
      </c>
      <c r="J70">
        <v>3.3449074074074071E-3</v>
      </c>
      <c r="K70">
        <v>1.1331018518518518E-2</v>
      </c>
    </row>
    <row r="71" spans="1:11" x14ac:dyDescent="0.3">
      <c r="A71">
        <v>9972</v>
      </c>
      <c r="B71">
        <v>23</v>
      </c>
      <c r="C71">
        <v>231003</v>
      </c>
      <c r="D71" t="s">
        <v>949</v>
      </c>
      <c r="E71" t="s">
        <v>504</v>
      </c>
      <c r="F71">
        <v>195</v>
      </c>
      <c r="G71">
        <v>44567</v>
      </c>
      <c r="H71" t="s">
        <v>2078</v>
      </c>
      <c r="I71" t="s">
        <v>2077</v>
      </c>
      <c r="J71">
        <v>1.5046296296296297E-4</v>
      </c>
      <c r="K71">
        <v>1.7847222222222223E-2</v>
      </c>
    </row>
    <row r="72" spans="1:11" x14ac:dyDescent="0.3">
      <c r="A72">
        <v>12756</v>
      </c>
      <c r="B72">
        <v>23</v>
      </c>
      <c r="C72">
        <v>232749</v>
      </c>
      <c r="D72" t="s">
        <v>949</v>
      </c>
      <c r="E72" t="s">
        <v>710</v>
      </c>
      <c r="F72">
        <v>201</v>
      </c>
      <c r="G72">
        <v>44567</v>
      </c>
      <c r="H72" t="s">
        <v>2076</v>
      </c>
      <c r="I72" t="s">
        <v>2075</v>
      </c>
      <c r="J72">
        <v>2.7893518518518519E-3</v>
      </c>
      <c r="K72">
        <v>4.0023148148148148E-2</v>
      </c>
    </row>
    <row r="73" spans="1:11" x14ac:dyDescent="0.3">
      <c r="A73">
        <v>3981</v>
      </c>
      <c r="B73">
        <v>23</v>
      </c>
      <c r="C73">
        <v>211646</v>
      </c>
      <c r="D73" t="s">
        <v>949</v>
      </c>
      <c r="E73" t="s">
        <v>35</v>
      </c>
      <c r="F73">
        <v>205</v>
      </c>
      <c r="G73">
        <v>44567</v>
      </c>
      <c r="H73" t="s">
        <v>2074</v>
      </c>
      <c r="I73" t="s">
        <v>2073</v>
      </c>
      <c r="J73">
        <v>5.3935185185185188E-3</v>
      </c>
      <c r="K73">
        <v>2.1539351851851851E-2</v>
      </c>
    </row>
    <row r="74" spans="1:11" x14ac:dyDescent="0.3">
      <c r="A74">
        <v>14975</v>
      </c>
      <c r="B74">
        <v>32</v>
      </c>
      <c r="C74">
        <v>233424</v>
      </c>
      <c r="D74" t="s">
        <v>949</v>
      </c>
      <c r="E74" t="s">
        <v>883</v>
      </c>
      <c r="F74">
        <v>1</v>
      </c>
      <c r="G74">
        <v>44567</v>
      </c>
      <c r="H74" t="s">
        <v>2072</v>
      </c>
      <c r="I74" t="s">
        <v>2071</v>
      </c>
      <c r="J74">
        <v>1.7546296296296296E-2</v>
      </c>
      <c r="K74">
        <v>0</v>
      </c>
    </row>
    <row r="75" spans="1:11" x14ac:dyDescent="0.3">
      <c r="A75">
        <v>13082</v>
      </c>
      <c r="B75">
        <v>32</v>
      </c>
      <c r="C75">
        <v>99161</v>
      </c>
      <c r="D75" t="s">
        <v>1649</v>
      </c>
      <c r="E75" t="s">
        <v>732</v>
      </c>
      <c r="F75">
        <v>1</v>
      </c>
      <c r="G75">
        <v>44567</v>
      </c>
      <c r="H75" t="s">
        <v>2070</v>
      </c>
      <c r="I75" t="s">
        <v>2069</v>
      </c>
      <c r="J75">
        <v>9.2592592592592588E-5</v>
      </c>
      <c r="K75">
        <v>1.045138888888889E-2</v>
      </c>
    </row>
    <row r="76" spans="1:11" x14ac:dyDescent="0.3">
      <c r="A76">
        <v>4027</v>
      </c>
      <c r="B76">
        <v>32</v>
      </c>
      <c r="C76">
        <v>99061</v>
      </c>
      <c r="D76" t="s">
        <v>1649</v>
      </c>
      <c r="E76" t="s">
        <v>54</v>
      </c>
      <c r="F76">
        <v>2</v>
      </c>
      <c r="G76">
        <v>44567</v>
      </c>
      <c r="H76" t="s">
        <v>2068</v>
      </c>
      <c r="I76" t="s">
        <v>2067</v>
      </c>
      <c r="J76">
        <v>2.3622685185185188E-2</v>
      </c>
      <c r="K76">
        <v>3.3333333333333335E-3</v>
      </c>
    </row>
    <row r="77" spans="1:11" x14ac:dyDescent="0.3">
      <c r="A77">
        <v>13271</v>
      </c>
      <c r="B77">
        <v>32</v>
      </c>
      <c r="C77">
        <v>99031</v>
      </c>
      <c r="D77" t="s">
        <v>2066</v>
      </c>
      <c r="E77" t="s">
        <v>740</v>
      </c>
      <c r="F77">
        <v>4</v>
      </c>
      <c r="G77">
        <v>44567</v>
      </c>
      <c r="H77" t="s">
        <v>1883</v>
      </c>
      <c r="I77" t="s">
        <v>2065</v>
      </c>
      <c r="J77">
        <v>1.3182870370370371E-2</v>
      </c>
      <c r="K77">
        <v>3.4953703703703705E-3</v>
      </c>
    </row>
    <row r="78" spans="1:11" x14ac:dyDescent="0.3">
      <c r="A78">
        <v>13641</v>
      </c>
      <c r="B78">
        <v>32</v>
      </c>
      <c r="C78">
        <v>99103</v>
      </c>
      <c r="D78" t="s">
        <v>1581</v>
      </c>
      <c r="E78" t="s">
        <v>763</v>
      </c>
      <c r="F78">
        <v>8</v>
      </c>
      <c r="G78">
        <v>44567</v>
      </c>
      <c r="H78" t="s">
        <v>2064</v>
      </c>
      <c r="I78" t="s">
        <v>2063</v>
      </c>
      <c r="J78">
        <v>6.8402777777777776E-3</v>
      </c>
      <c r="K78">
        <v>2.2337962962962967E-3</v>
      </c>
    </row>
    <row r="79" spans="1:11" x14ac:dyDescent="0.3">
      <c r="A79">
        <v>4350</v>
      </c>
      <c r="B79">
        <v>32</v>
      </c>
      <c r="C79">
        <v>224350</v>
      </c>
      <c r="D79" t="s">
        <v>949</v>
      </c>
      <c r="E79" t="s">
        <v>175</v>
      </c>
      <c r="F79">
        <v>9</v>
      </c>
      <c r="G79">
        <v>44567</v>
      </c>
      <c r="H79" t="s">
        <v>2062</v>
      </c>
      <c r="I79" t="s">
        <v>2061</v>
      </c>
      <c r="J79">
        <v>1.3506944444444445E-2</v>
      </c>
      <c r="K79">
        <v>2.8240740740740739E-3</v>
      </c>
    </row>
    <row r="80" spans="1:11" x14ac:dyDescent="0.3">
      <c r="A80">
        <v>4142</v>
      </c>
      <c r="B80">
        <v>32</v>
      </c>
      <c r="C80">
        <v>220011</v>
      </c>
      <c r="D80" t="s">
        <v>949</v>
      </c>
      <c r="E80" t="s">
        <v>95</v>
      </c>
      <c r="F80">
        <v>10</v>
      </c>
      <c r="G80">
        <v>44567</v>
      </c>
      <c r="H80" t="s">
        <v>2060</v>
      </c>
      <c r="I80" t="s">
        <v>2059</v>
      </c>
      <c r="J80">
        <v>5.0462962962962961E-3</v>
      </c>
      <c r="K80">
        <v>1.0532407407407407E-3</v>
      </c>
    </row>
    <row r="81" spans="1:11" x14ac:dyDescent="0.3">
      <c r="A81">
        <v>4441</v>
      </c>
      <c r="B81">
        <v>32</v>
      </c>
      <c r="C81">
        <v>226234</v>
      </c>
      <c r="D81" t="s">
        <v>949</v>
      </c>
      <c r="E81" t="s">
        <v>204</v>
      </c>
      <c r="F81">
        <v>15</v>
      </c>
      <c r="G81">
        <v>44567</v>
      </c>
      <c r="H81" t="s">
        <v>2058</v>
      </c>
      <c r="I81" t="s">
        <v>2057</v>
      </c>
      <c r="J81">
        <v>1.894675925925926E-2</v>
      </c>
      <c r="K81">
        <v>2.9861111111111113E-3</v>
      </c>
    </row>
    <row r="82" spans="1:11" x14ac:dyDescent="0.3">
      <c r="A82">
        <v>9005</v>
      </c>
      <c r="B82">
        <v>32</v>
      </c>
      <c r="C82">
        <v>230209</v>
      </c>
      <c r="D82" t="s">
        <v>949</v>
      </c>
      <c r="E82" t="s">
        <v>457</v>
      </c>
      <c r="F82">
        <v>20</v>
      </c>
      <c r="G82">
        <v>44567</v>
      </c>
      <c r="H82" t="s">
        <v>2056</v>
      </c>
      <c r="I82" t="s">
        <v>2055</v>
      </c>
      <c r="J82">
        <v>1.1574074074074073E-4</v>
      </c>
      <c r="K82">
        <v>8.6921296296296312E-3</v>
      </c>
    </row>
    <row r="83" spans="1:11" x14ac:dyDescent="0.3">
      <c r="A83">
        <v>14628</v>
      </c>
      <c r="B83">
        <v>32</v>
      </c>
      <c r="C83">
        <v>233284</v>
      </c>
      <c r="D83" t="s">
        <v>949</v>
      </c>
      <c r="E83" t="s">
        <v>835</v>
      </c>
      <c r="F83">
        <v>21</v>
      </c>
      <c r="G83">
        <v>44567</v>
      </c>
      <c r="H83" t="s">
        <v>2054</v>
      </c>
      <c r="I83" t="s">
        <v>2053</v>
      </c>
      <c r="J83">
        <v>6.3425925925925915E-3</v>
      </c>
      <c r="K83">
        <v>1.2106481481481482E-2</v>
      </c>
    </row>
    <row r="84" spans="1:11" x14ac:dyDescent="0.3">
      <c r="A84">
        <v>14343</v>
      </c>
      <c r="B84">
        <v>32</v>
      </c>
      <c r="C84">
        <v>233171</v>
      </c>
      <c r="D84" t="s">
        <v>949</v>
      </c>
      <c r="E84" t="s">
        <v>809</v>
      </c>
      <c r="F84">
        <v>22</v>
      </c>
      <c r="G84">
        <v>44567</v>
      </c>
      <c r="H84" t="s">
        <v>2052</v>
      </c>
      <c r="I84" t="s">
        <v>2051</v>
      </c>
      <c r="J84">
        <v>5.4166666666666669E-3</v>
      </c>
      <c r="K84">
        <v>1.1087962962962964E-2</v>
      </c>
    </row>
    <row r="85" spans="1:11" x14ac:dyDescent="0.3">
      <c r="A85">
        <v>10869</v>
      </c>
      <c r="B85">
        <v>32</v>
      </c>
      <c r="C85">
        <v>231675</v>
      </c>
      <c r="D85" t="s">
        <v>949</v>
      </c>
      <c r="E85" t="s">
        <v>550</v>
      </c>
      <c r="F85">
        <v>25</v>
      </c>
      <c r="G85">
        <v>44567</v>
      </c>
      <c r="H85" t="s">
        <v>2050</v>
      </c>
      <c r="I85" t="s">
        <v>2049</v>
      </c>
      <c r="J85">
        <v>1.7372685185185185E-2</v>
      </c>
      <c r="K85">
        <v>9.2592592592592588E-5</v>
      </c>
    </row>
    <row r="86" spans="1:11" x14ac:dyDescent="0.3">
      <c r="A86">
        <v>10594</v>
      </c>
      <c r="B86">
        <v>32</v>
      </c>
      <c r="C86">
        <v>99049</v>
      </c>
      <c r="D86" t="s">
        <v>1173</v>
      </c>
      <c r="E86" t="s">
        <v>542</v>
      </c>
      <c r="F86">
        <v>31</v>
      </c>
      <c r="G86">
        <v>44567</v>
      </c>
      <c r="H86" t="s">
        <v>2048</v>
      </c>
      <c r="I86" t="s">
        <v>2047</v>
      </c>
      <c r="J86">
        <v>3.1250000000000001E-4</v>
      </c>
      <c r="K86">
        <v>4.1666666666666669E-4</v>
      </c>
    </row>
    <row r="87" spans="1:11" x14ac:dyDescent="0.3">
      <c r="A87">
        <v>14829</v>
      </c>
      <c r="B87">
        <v>32</v>
      </c>
      <c r="C87">
        <v>233367</v>
      </c>
      <c r="D87" t="s">
        <v>949</v>
      </c>
      <c r="E87" t="s">
        <v>862</v>
      </c>
      <c r="F87">
        <v>49</v>
      </c>
      <c r="G87">
        <v>44567</v>
      </c>
      <c r="H87" t="s">
        <v>2046</v>
      </c>
      <c r="I87" t="s">
        <v>2045</v>
      </c>
      <c r="J87">
        <v>1.1354166666666667E-2</v>
      </c>
      <c r="K87">
        <v>7.6504629629629631E-3</v>
      </c>
    </row>
    <row r="88" spans="1:11" x14ac:dyDescent="0.3">
      <c r="A88">
        <v>4538</v>
      </c>
      <c r="B88">
        <v>32</v>
      </c>
      <c r="C88">
        <v>227636</v>
      </c>
      <c r="D88" t="s">
        <v>949</v>
      </c>
      <c r="E88" t="s">
        <v>244</v>
      </c>
      <c r="F88">
        <v>55</v>
      </c>
      <c r="G88">
        <v>44567</v>
      </c>
      <c r="H88" t="s">
        <v>2044</v>
      </c>
      <c r="I88" t="s">
        <v>2043</v>
      </c>
      <c r="J88">
        <v>2.4432870370370369E-2</v>
      </c>
      <c r="K88">
        <v>6.1111111111111114E-3</v>
      </c>
    </row>
    <row r="89" spans="1:11" x14ac:dyDescent="0.3">
      <c r="A89">
        <v>8544</v>
      </c>
      <c r="B89">
        <v>32</v>
      </c>
      <c r="C89">
        <v>99031</v>
      </c>
      <c r="D89" t="s">
        <v>2042</v>
      </c>
      <c r="E89" t="s">
        <v>423</v>
      </c>
      <c r="F89">
        <v>60</v>
      </c>
      <c r="G89">
        <v>44567</v>
      </c>
      <c r="H89" t="s">
        <v>2041</v>
      </c>
      <c r="I89" t="s">
        <v>2040</v>
      </c>
      <c r="J89">
        <v>6.9444444444444444E-5</v>
      </c>
      <c r="K89">
        <v>8.1018518518518516E-5</v>
      </c>
    </row>
    <row r="90" spans="1:11" x14ac:dyDescent="0.3">
      <c r="A90">
        <v>14846</v>
      </c>
      <c r="B90">
        <v>32</v>
      </c>
      <c r="C90">
        <v>99031</v>
      </c>
      <c r="D90" t="s">
        <v>2039</v>
      </c>
      <c r="E90" t="s">
        <v>863</v>
      </c>
      <c r="F90">
        <v>62</v>
      </c>
      <c r="G90">
        <v>44567</v>
      </c>
      <c r="H90" t="s">
        <v>2038</v>
      </c>
      <c r="I90" t="s">
        <v>1803</v>
      </c>
      <c r="J90">
        <v>1.1354166666666667E-2</v>
      </c>
      <c r="K90">
        <v>9.2592592592592588E-5</v>
      </c>
    </row>
    <row r="91" spans="1:11" x14ac:dyDescent="0.3">
      <c r="A91">
        <v>14040</v>
      </c>
      <c r="B91">
        <v>32</v>
      </c>
      <c r="C91">
        <v>233033</v>
      </c>
      <c r="D91" t="s">
        <v>949</v>
      </c>
      <c r="E91" t="s">
        <v>776</v>
      </c>
      <c r="F91">
        <v>68</v>
      </c>
      <c r="G91">
        <v>44567</v>
      </c>
      <c r="H91" t="s">
        <v>2037</v>
      </c>
      <c r="I91" t="s">
        <v>2036</v>
      </c>
      <c r="J91">
        <v>1.273148148148148E-4</v>
      </c>
      <c r="K91">
        <v>9.0509259259259258E-3</v>
      </c>
    </row>
    <row r="92" spans="1:11" x14ac:dyDescent="0.3">
      <c r="A92">
        <v>13734</v>
      </c>
      <c r="B92">
        <v>32</v>
      </c>
      <c r="C92">
        <v>232977</v>
      </c>
      <c r="D92" t="s">
        <v>949</v>
      </c>
      <c r="E92" t="s">
        <v>769</v>
      </c>
      <c r="F92">
        <v>70</v>
      </c>
      <c r="G92">
        <v>44567</v>
      </c>
      <c r="H92" t="s">
        <v>2035</v>
      </c>
      <c r="I92" t="s">
        <v>2034</v>
      </c>
      <c r="J92">
        <v>7.0254629629629634E-3</v>
      </c>
      <c r="K92">
        <v>6.6782407407407415E-3</v>
      </c>
    </row>
    <row r="93" spans="1:11" x14ac:dyDescent="0.3">
      <c r="A93">
        <v>12145</v>
      </c>
      <c r="B93">
        <v>32</v>
      </c>
      <c r="C93">
        <v>99087</v>
      </c>
      <c r="D93" t="s">
        <v>1154</v>
      </c>
      <c r="E93" t="s">
        <v>644</v>
      </c>
      <c r="F93">
        <v>72</v>
      </c>
      <c r="G93">
        <v>44567</v>
      </c>
      <c r="H93" t="s">
        <v>1700</v>
      </c>
      <c r="I93" t="s">
        <v>2033</v>
      </c>
      <c r="J93">
        <v>5.3240740740740744E-4</v>
      </c>
      <c r="K93">
        <v>3.8194444444444446E-4</v>
      </c>
    </row>
    <row r="94" spans="1:11" x14ac:dyDescent="0.3">
      <c r="A94">
        <v>8948</v>
      </c>
      <c r="B94">
        <v>32</v>
      </c>
      <c r="C94">
        <v>230155</v>
      </c>
      <c r="D94" t="s">
        <v>949</v>
      </c>
      <c r="E94" t="s">
        <v>452</v>
      </c>
      <c r="F94">
        <v>76</v>
      </c>
      <c r="G94">
        <v>44567</v>
      </c>
      <c r="H94" t="s">
        <v>2032</v>
      </c>
      <c r="I94" t="s">
        <v>2031</v>
      </c>
      <c r="J94">
        <v>1.1226851851851854E-2</v>
      </c>
      <c r="K94">
        <v>1.3888888888888889E-4</v>
      </c>
    </row>
    <row r="95" spans="1:11" x14ac:dyDescent="0.3">
      <c r="A95">
        <v>3928</v>
      </c>
      <c r="B95">
        <v>32</v>
      </c>
      <c r="C95">
        <v>208011</v>
      </c>
      <c r="D95" t="s">
        <v>949</v>
      </c>
      <c r="E95" t="s">
        <v>14</v>
      </c>
      <c r="F95">
        <v>110</v>
      </c>
      <c r="G95">
        <v>44567</v>
      </c>
      <c r="H95" t="s">
        <v>2030</v>
      </c>
      <c r="I95" t="s">
        <v>2029</v>
      </c>
      <c r="J95">
        <v>5.7870370370370366E-5</v>
      </c>
      <c r="K95">
        <v>1.3888888888888889E-4</v>
      </c>
    </row>
    <row r="96" spans="1:11" x14ac:dyDescent="0.3">
      <c r="A96">
        <v>4140</v>
      </c>
      <c r="B96">
        <v>32</v>
      </c>
      <c r="C96">
        <v>219993</v>
      </c>
      <c r="D96" t="s">
        <v>949</v>
      </c>
      <c r="E96" t="s">
        <v>94</v>
      </c>
      <c r="F96">
        <v>125</v>
      </c>
      <c r="G96">
        <v>44567</v>
      </c>
      <c r="H96" t="s">
        <v>2028</v>
      </c>
      <c r="I96" t="s">
        <v>2027</v>
      </c>
      <c r="J96">
        <v>7.5115740740740742E-3</v>
      </c>
      <c r="K96">
        <v>8.1018518518518516E-5</v>
      </c>
    </row>
    <row r="97" spans="1:11" x14ac:dyDescent="0.3">
      <c r="A97">
        <v>13754</v>
      </c>
      <c r="B97">
        <v>32</v>
      </c>
      <c r="C97">
        <v>232979</v>
      </c>
      <c r="D97" t="s">
        <v>949</v>
      </c>
      <c r="E97" t="s">
        <v>770</v>
      </c>
      <c r="F97">
        <v>126</v>
      </c>
      <c r="G97">
        <v>44567</v>
      </c>
      <c r="H97" t="s">
        <v>2026</v>
      </c>
      <c r="I97" t="s">
        <v>2025</v>
      </c>
      <c r="J97">
        <v>3.3912037037037036E-3</v>
      </c>
      <c r="K97">
        <v>1.9039351851851852E-2</v>
      </c>
    </row>
    <row r="98" spans="1:11" x14ac:dyDescent="0.3">
      <c r="A98">
        <v>13754</v>
      </c>
      <c r="B98">
        <v>32</v>
      </c>
      <c r="C98">
        <v>232979</v>
      </c>
      <c r="D98" t="s">
        <v>949</v>
      </c>
      <c r="E98" t="s">
        <v>770</v>
      </c>
      <c r="F98">
        <v>126</v>
      </c>
      <c r="G98">
        <v>44567</v>
      </c>
      <c r="H98" t="s">
        <v>2024</v>
      </c>
      <c r="I98" t="s">
        <v>2023</v>
      </c>
      <c r="J98">
        <v>8.1018518518518516E-5</v>
      </c>
      <c r="K98">
        <v>3.4722222222222222E-5</v>
      </c>
    </row>
    <row r="99" spans="1:11" x14ac:dyDescent="0.3">
      <c r="A99">
        <v>3937</v>
      </c>
      <c r="B99">
        <v>32</v>
      </c>
      <c r="C99">
        <v>208301</v>
      </c>
      <c r="D99" t="s">
        <v>949</v>
      </c>
      <c r="E99" t="s">
        <v>18</v>
      </c>
      <c r="F99">
        <v>140</v>
      </c>
      <c r="G99">
        <v>44567</v>
      </c>
      <c r="H99" t="s">
        <v>2022</v>
      </c>
      <c r="I99" t="s">
        <v>2021</v>
      </c>
      <c r="J99">
        <v>4.5949074074074078E-3</v>
      </c>
      <c r="K99">
        <v>6.3310185185185197E-3</v>
      </c>
    </row>
    <row r="100" spans="1:11" x14ac:dyDescent="0.3">
      <c r="A100">
        <v>4361</v>
      </c>
      <c r="B100">
        <v>32</v>
      </c>
      <c r="C100">
        <v>224415</v>
      </c>
      <c r="D100" t="s">
        <v>949</v>
      </c>
      <c r="E100" t="s">
        <v>180</v>
      </c>
      <c r="F100">
        <v>170</v>
      </c>
      <c r="G100">
        <v>44567</v>
      </c>
      <c r="H100" t="s">
        <v>2020</v>
      </c>
      <c r="I100" t="s">
        <v>2019</v>
      </c>
      <c r="J100">
        <v>5.3356481481481484E-3</v>
      </c>
      <c r="K100">
        <v>4.8958333333333328E-3</v>
      </c>
    </row>
    <row r="101" spans="1:11" x14ac:dyDescent="0.3">
      <c r="A101">
        <v>4706</v>
      </c>
      <c r="B101">
        <v>32</v>
      </c>
      <c r="C101">
        <v>229050</v>
      </c>
      <c r="D101" t="s">
        <v>949</v>
      </c>
      <c r="E101" t="s">
        <v>297</v>
      </c>
      <c r="F101">
        <v>190</v>
      </c>
      <c r="G101">
        <v>44567</v>
      </c>
      <c r="H101" t="s">
        <v>2018</v>
      </c>
      <c r="I101" t="s">
        <v>2017</v>
      </c>
      <c r="J101">
        <v>2.0127314814814817E-2</v>
      </c>
      <c r="K101">
        <v>2.3148148148148147E-5</v>
      </c>
    </row>
    <row r="102" spans="1:11" x14ac:dyDescent="0.3">
      <c r="A102">
        <v>4025</v>
      </c>
      <c r="B102">
        <v>32</v>
      </c>
      <c r="C102">
        <v>215767</v>
      </c>
      <c r="D102" t="s">
        <v>949</v>
      </c>
      <c r="E102" t="s">
        <v>53</v>
      </c>
      <c r="F102">
        <v>195</v>
      </c>
      <c r="G102">
        <v>44567</v>
      </c>
      <c r="H102" t="s">
        <v>2016</v>
      </c>
      <c r="I102" t="s">
        <v>2015</v>
      </c>
      <c r="J102">
        <v>5.7870370370370366E-5</v>
      </c>
      <c r="K102">
        <v>1.8518518518518518E-4</v>
      </c>
    </row>
    <row r="103" spans="1:11" x14ac:dyDescent="0.3">
      <c r="A103">
        <v>10690</v>
      </c>
      <c r="B103">
        <v>32</v>
      </c>
      <c r="C103">
        <v>231585</v>
      </c>
      <c r="D103" t="s">
        <v>949</v>
      </c>
      <c r="E103" t="s">
        <v>545</v>
      </c>
      <c r="F103">
        <v>215</v>
      </c>
      <c r="G103">
        <v>44567</v>
      </c>
      <c r="H103" t="s">
        <v>2014</v>
      </c>
      <c r="I103" t="s">
        <v>2013</v>
      </c>
      <c r="J103">
        <v>5.3240740740740744E-4</v>
      </c>
      <c r="K103">
        <v>1.1516203703703702E-2</v>
      </c>
    </row>
    <row r="104" spans="1:11" x14ac:dyDescent="0.3">
      <c r="A104">
        <v>4413</v>
      </c>
      <c r="B104">
        <v>32</v>
      </c>
      <c r="C104">
        <v>225815</v>
      </c>
      <c r="D104" t="s">
        <v>949</v>
      </c>
      <c r="E104" t="s">
        <v>193</v>
      </c>
      <c r="F104">
        <v>9999</v>
      </c>
      <c r="G104">
        <v>44567</v>
      </c>
      <c r="H104" t="s">
        <v>2012</v>
      </c>
      <c r="I104" t="s">
        <v>2011</v>
      </c>
      <c r="J104">
        <v>4.4328703703703709E-3</v>
      </c>
      <c r="K104">
        <v>5.7870370370370366E-5</v>
      </c>
    </row>
    <row r="105" spans="1:11" x14ac:dyDescent="0.3">
      <c r="A105">
        <v>10594</v>
      </c>
      <c r="B105">
        <v>32</v>
      </c>
      <c r="C105">
        <v>99049</v>
      </c>
      <c r="D105" t="s">
        <v>1173</v>
      </c>
      <c r="E105" t="s">
        <v>542</v>
      </c>
      <c r="F105">
        <v>9999</v>
      </c>
      <c r="G105">
        <v>44567</v>
      </c>
      <c r="H105" t="s">
        <v>2010</v>
      </c>
      <c r="I105" t="s">
        <v>2009</v>
      </c>
      <c r="J105">
        <v>5.7870370370370366E-5</v>
      </c>
      <c r="K105">
        <v>5.7870370370370366E-5</v>
      </c>
    </row>
    <row r="106" spans="1:11" x14ac:dyDescent="0.3">
      <c r="A106">
        <v>4613</v>
      </c>
      <c r="B106">
        <v>35</v>
      </c>
      <c r="C106">
        <v>299010</v>
      </c>
      <c r="D106" t="s">
        <v>1000</v>
      </c>
      <c r="E106" t="s">
        <v>261</v>
      </c>
      <c r="F106">
        <v>11</v>
      </c>
      <c r="G106">
        <v>44567</v>
      </c>
      <c r="H106" t="s">
        <v>2008</v>
      </c>
      <c r="I106" t="s">
        <v>2007</v>
      </c>
      <c r="J106">
        <v>1.6203703703703703E-4</v>
      </c>
      <c r="K106">
        <v>0</v>
      </c>
    </row>
    <row r="107" spans="1:11" x14ac:dyDescent="0.3">
      <c r="A107">
        <v>4458</v>
      </c>
      <c r="B107">
        <v>35</v>
      </c>
      <c r="C107">
        <v>299010</v>
      </c>
      <c r="D107" t="s">
        <v>999</v>
      </c>
      <c r="E107" t="s">
        <v>212</v>
      </c>
      <c r="F107">
        <v>15</v>
      </c>
      <c r="G107">
        <v>44567</v>
      </c>
      <c r="H107" t="s">
        <v>2006</v>
      </c>
      <c r="I107" t="s">
        <v>2005</v>
      </c>
      <c r="J107">
        <v>1.0416666666666667E-4</v>
      </c>
      <c r="K107">
        <v>5.7870370370370366E-5</v>
      </c>
    </row>
    <row r="108" spans="1:11" x14ac:dyDescent="0.3">
      <c r="A108">
        <v>4458</v>
      </c>
      <c r="B108">
        <v>35</v>
      </c>
      <c r="C108">
        <v>299010</v>
      </c>
      <c r="D108" t="s">
        <v>999</v>
      </c>
      <c r="E108" t="s">
        <v>212</v>
      </c>
      <c r="F108">
        <v>15</v>
      </c>
      <c r="G108">
        <v>44567</v>
      </c>
      <c r="H108" t="s">
        <v>2004</v>
      </c>
      <c r="I108" t="s">
        <v>2003</v>
      </c>
      <c r="J108">
        <v>9.2592592592592588E-5</v>
      </c>
      <c r="K108">
        <v>5.7870370370370366E-5</v>
      </c>
    </row>
    <row r="109" spans="1:11" x14ac:dyDescent="0.3">
      <c r="A109">
        <v>15805</v>
      </c>
      <c r="B109">
        <v>38</v>
      </c>
      <c r="C109">
        <v>99094</v>
      </c>
      <c r="D109" t="s">
        <v>1466</v>
      </c>
      <c r="E109" t="s">
        <v>2000</v>
      </c>
      <c r="F109">
        <v>1</v>
      </c>
      <c r="G109">
        <v>44567</v>
      </c>
      <c r="H109" t="s">
        <v>2002</v>
      </c>
      <c r="I109" t="s">
        <v>2001</v>
      </c>
      <c r="J109">
        <v>1.7361111111111112E-4</v>
      </c>
      <c r="K109">
        <v>1.0300925925925927E-2</v>
      </c>
    </row>
    <row r="110" spans="1:11" x14ac:dyDescent="0.3">
      <c r="A110">
        <v>15805</v>
      </c>
      <c r="B110">
        <v>38</v>
      </c>
      <c r="C110">
        <v>99094</v>
      </c>
      <c r="D110" t="s">
        <v>1466</v>
      </c>
      <c r="E110" t="s">
        <v>2000</v>
      </c>
      <c r="F110">
        <v>1</v>
      </c>
      <c r="G110">
        <v>44567</v>
      </c>
      <c r="H110" t="s">
        <v>1999</v>
      </c>
      <c r="I110" t="s">
        <v>1998</v>
      </c>
      <c r="J110">
        <v>1.6319444444444445E-2</v>
      </c>
      <c r="K110">
        <v>4.6296296296296294E-5</v>
      </c>
    </row>
    <row r="111" spans="1:11" x14ac:dyDescent="0.3">
      <c r="A111">
        <v>4349</v>
      </c>
      <c r="B111">
        <v>38</v>
      </c>
      <c r="C111">
        <v>224313</v>
      </c>
      <c r="D111" t="s">
        <v>949</v>
      </c>
      <c r="E111" t="s">
        <v>174</v>
      </c>
      <c r="F111">
        <v>5</v>
      </c>
      <c r="G111">
        <v>44567</v>
      </c>
      <c r="H111" t="s">
        <v>1997</v>
      </c>
      <c r="I111" t="s">
        <v>1996</v>
      </c>
      <c r="J111">
        <v>2.4502314814814814E-2</v>
      </c>
      <c r="K111">
        <v>0</v>
      </c>
    </row>
    <row r="112" spans="1:11" x14ac:dyDescent="0.3">
      <c r="A112">
        <v>8270</v>
      </c>
      <c r="B112">
        <v>38</v>
      </c>
      <c r="C112">
        <v>229640</v>
      </c>
      <c r="D112" t="s">
        <v>949</v>
      </c>
      <c r="E112" t="s">
        <v>382</v>
      </c>
      <c r="F112">
        <v>5</v>
      </c>
      <c r="G112">
        <v>44567</v>
      </c>
      <c r="H112" t="s">
        <v>1995</v>
      </c>
      <c r="I112" t="s">
        <v>1364</v>
      </c>
      <c r="J112">
        <v>1.3888888888888889E-4</v>
      </c>
      <c r="K112">
        <v>4.6296296296296294E-5</v>
      </c>
    </row>
    <row r="113" spans="1:11" x14ac:dyDescent="0.3">
      <c r="A113">
        <v>4349</v>
      </c>
      <c r="B113">
        <v>38</v>
      </c>
      <c r="C113">
        <v>224313</v>
      </c>
      <c r="D113" t="s">
        <v>949</v>
      </c>
      <c r="E113" t="s">
        <v>174</v>
      </c>
      <c r="F113">
        <v>5</v>
      </c>
      <c r="G113">
        <v>44567</v>
      </c>
      <c r="H113" t="s">
        <v>1213</v>
      </c>
      <c r="I113" t="s">
        <v>1994</v>
      </c>
      <c r="J113">
        <v>1.1574074074074073E-4</v>
      </c>
      <c r="K113">
        <v>3.4722222222222222E-5</v>
      </c>
    </row>
    <row r="114" spans="1:11" x14ac:dyDescent="0.3">
      <c r="A114">
        <v>12001</v>
      </c>
      <c r="B114">
        <v>38</v>
      </c>
      <c r="C114">
        <v>232311</v>
      </c>
      <c r="D114" t="s">
        <v>949</v>
      </c>
      <c r="E114" t="s">
        <v>1993</v>
      </c>
      <c r="F114">
        <v>19</v>
      </c>
      <c r="G114">
        <v>44567</v>
      </c>
      <c r="H114" t="s">
        <v>1992</v>
      </c>
      <c r="I114" t="s">
        <v>1991</v>
      </c>
      <c r="J114">
        <v>1.1597222222222222E-2</v>
      </c>
      <c r="K114">
        <v>1.1539351851851851E-2</v>
      </c>
    </row>
    <row r="115" spans="1:11" x14ac:dyDescent="0.3">
      <c r="A115">
        <v>4499</v>
      </c>
      <c r="B115">
        <v>38</v>
      </c>
      <c r="C115">
        <v>226920</v>
      </c>
      <c r="D115" t="s">
        <v>949</v>
      </c>
      <c r="E115" t="s">
        <v>226</v>
      </c>
      <c r="F115">
        <v>60</v>
      </c>
      <c r="G115">
        <v>44567</v>
      </c>
      <c r="H115" t="s">
        <v>1990</v>
      </c>
      <c r="I115" t="s">
        <v>1989</v>
      </c>
      <c r="J115">
        <v>2.199074074074074E-4</v>
      </c>
      <c r="K115">
        <v>1.4918981481481483E-2</v>
      </c>
    </row>
    <row r="116" spans="1:11" x14ac:dyDescent="0.3">
      <c r="A116">
        <v>4750</v>
      </c>
      <c r="B116">
        <v>38</v>
      </c>
      <c r="C116">
        <v>229294</v>
      </c>
      <c r="D116" t="s">
        <v>949</v>
      </c>
      <c r="E116" t="s">
        <v>320</v>
      </c>
      <c r="F116">
        <v>66</v>
      </c>
      <c r="G116">
        <v>44567</v>
      </c>
      <c r="H116" t="s">
        <v>1988</v>
      </c>
      <c r="I116" t="s">
        <v>1987</v>
      </c>
      <c r="J116">
        <v>4.8842592592592592E-3</v>
      </c>
      <c r="K116">
        <v>1.1840277777777778E-2</v>
      </c>
    </row>
    <row r="117" spans="1:11" x14ac:dyDescent="0.3">
      <c r="A117">
        <v>4501</v>
      </c>
      <c r="B117">
        <v>38</v>
      </c>
      <c r="C117">
        <v>226922</v>
      </c>
      <c r="D117" t="s">
        <v>949</v>
      </c>
      <c r="E117" t="s">
        <v>228</v>
      </c>
      <c r="F117">
        <v>80</v>
      </c>
      <c r="G117">
        <v>44567</v>
      </c>
      <c r="H117" t="s">
        <v>1986</v>
      </c>
      <c r="I117" t="s">
        <v>1985</v>
      </c>
      <c r="J117">
        <v>1.1574074074074073E-4</v>
      </c>
      <c r="K117">
        <v>1.1805555555555556E-3</v>
      </c>
    </row>
    <row r="118" spans="1:11" x14ac:dyDescent="0.3">
      <c r="A118">
        <v>4830</v>
      </c>
      <c r="B118">
        <v>38</v>
      </c>
      <c r="C118">
        <v>230084</v>
      </c>
      <c r="D118" t="s">
        <v>949</v>
      </c>
      <c r="E118" t="s">
        <v>356</v>
      </c>
      <c r="F118">
        <v>82</v>
      </c>
      <c r="G118">
        <v>44567</v>
      </c>
      <c r="H118" t="s">
        <v>1984</v>
      </c>
      <c r="I118" t="s">
        <v>1983</v>
      </c>
      <c r="J118">
        <v>1.9409722222222221E-2</v>
      </c>
      <c r="K118">
        <v>1.8356481481481481E-2</v>
      </c>
    </row>
    <row r="119" spans="1:11" x14ac:dyDescent="0.3">
      <c r="A119">
        <v>14826</v>
      </c>
      <c r="B119">
        <v>38</v>
      </c>
      <c r="C119">
        <v>233366</v>
      </c>
      <c r="D119" t="s">
        <v>949</v>
      </c>
      <c r="E119" t="s">
        <v>861</v>
      </c>
      <c r="F119">
        <v>85</v>
      </c>
      <c r="G119">
        <v>44567</v>
      </c>
      <c r="H119" t="s">
        <v>1982</v>
      </c>
      <c r="I119" t="s">
        <v>1981</v>
      </c>
      <c r="J119">
        <v>1.1863425925925925E-2</v>
      </c>
      <c r="K119">
        <v>1.695601851851852E-2</v>
      </c>
    </row>
    <row r="120" spans="1:11" x14ac:dyDescent="0.3">
      <c r="A120">
        <v>12984</v>
      </c>
      <c r="B120">
        <v>38</v>
      </c>
      <c r="C120">
        <v>232850</v>
      </c>
      <c r="D120" t="s">
        <v>949</v>
      </c>
      <c r="E120" t="s">
        <v>727</v>
      </c>
      <c r="F120">
        <v>92</v>
      </c>
      <c r="G120">
        <v>44567</v>
      </c>
      <c r="H120" t="s">
        <v>1980</v>
      </c>
      <c r="I120" t="s">
        <v>1979</v>
      </c>
      <c r="J120">
        <v>3.4027777777777784E-3</v>
      </c>
      <c r="K120">
        <v>2.5462962962962961E-4</v>
      </c>
    </row>
    <row r="121" spans="1:11" x14ac:dyDescent="0.3">
      <c r="A121">
        <v>4728</v>
      </c>
      <c r="B121">
        <v>38</v>
      </c>
      <c r="C121">
        <v>229272</v>
      </c>
      <c r="D121" t="s">
        <v>949</v>
      </c>
      <c r="E121" t="s">
        <v>308</v>
      </c>
      <c r="F121">
        <v>95</v>
      </c>
      <c r="G121">
        <v>44567</v>
      </c>
      <c r="H121" t="s">
        <v>1978</v>
      </c>
      <c r="I121" t="s">
        <v>1977</v>
      </c>
      <c r="J121">
        <v>6.4120370370370364E-3</v>
      </c>
      <c r="K121">
        <v>1.6249999999999997E-2</v>
      </c>
    </row>
    <row r="122" spans="1:11" x14ac:dyDescent="0.3">
      <c r="A122">
        <v>4503</v>
      </c>
      <c r="B122">
        <v>38</v>
      </c>
      <c r="C122">
        <v>226924</v>
      </c>
      <c r="D122" t="s">
        <v>949</v>
      </c>
      <c r="E122" t="s">
        <v>230</v>
      </c>
      <c r="F122">
        <v>110</v>
      </c>
      <c r="G122">
        <v>44567</v>
      </c>
      <c r="H122" t="s">
        <v>1976</v>
      </c>
      <c r="I122" t="s">
        <v>1975</v>
      </c>
      <c r="J122">
        <v>2.5486111111111112E-2</v>
      </c>
      <c r="K122">
        <v>6.9560185185185185E-3</v>
      </c>
    </row>
    <row r="123" spans="1:11" x14ac:dyDescent="0.3">
      <c r="A123">
        <v>4504</v>
      </c>
      <c r="B123">
        <v>38</v>
      </c>
      <c r="C123">
        <v>226925</v>
      </c>
      <c r="D123" t="s">
        <v>949</v>
      </c>
      <c r="E123" t="s">
        <v>231</v>
      </c>
      <c r="F123">
        <v>140</v>
      </c>
      <c r="G123">
        <v>44567</v>
      </c>
      <c r="H123" t="s">
        <v>1974</v>
      </c>
      <c r="I123" t="s">
        <v>1973</v>
      </c>
      <c r="J123">
        <v>1.273148148148148E-4</v>
      </c>
      <c r="K123">
        <v>3.4722222222222222E-5</v>
      </c>
    </row>
    <row r="124" spans="1:11" x14ac:dyDescent="0.3">
      <c r="A124">
        <v>4500</v>
      </c>
      <c r="B124">
        <v>38</v>
      </c>
      <c r="C124">
        <v>226921</v>
      </c>
      <c r="D124" t="s">
        <v>949</v>
      </c>
      <c r="E124" t="s">
        <v>227</v>
      </c>
      <c r="F124">
        <v>150</v>
      </c>
      <c r="G124">
        <v>44567</v>
      </c>
      <c r="H124" t="s">
        <v>1972</v>
      </c>
      <c r="I124" t="s">
        <v>1971</v>
      </c>
      <c r="J124">
        <v>9.2592592592592588E-5</v>
      </c>
      <c r="K124">
        <v>1.8518518518518518E-4</v>
      </c>
    </row>
    <row r="125" spans="1:11" x14ac:dyDescent="0.3">
      <c r="A125">
        <v>4502</v>
      </c>
      <c r="B125">
        <v>38</v>
      </c>
      <c r="C125">
        <v>226923</v>
      </c>
      <c r="D125" t="s">
        <v>949</v>
      </c>
      <c r="E125" t="s">
        <v>229</v>
      </c>
      <c r="F125">
        <v>160</v>
      </c>
      <c r="G125">
        <v>44567</v>
      </c>
      <c r="H125" t="s">
        <v>1537</v>
      </c>
      <c r="I125" t="s">
        <v>1970</v>
      </c>
      <c r="J125">
        <v>1.0416666666666667E-4</v>
      </c>
      <c r="K125">
        <v>3.4722222222222222E-5</v>
      </c>
    </row>
    <row r="126" spans="1:11" x14ac:dyDescent="0.3">
      <c r="A126">
        <v>12062</v>
      </c>
      <c r="B126">
        <v>38</v>
      </c>
      <c r="C126">
        <v>232348</v>
      </c>
      <c r="D126" t="s">
        <v>949</v>
      </c>
      <c r="E126" t="s">
        <v>635</v>
      </c>
      <c r="F126">
        <v>162</v>
      </c>
      <c r="G126">
        <v>44567</v>
      </c>
      <c r="H126" t="s">
        <v>1969</v>
      </c>
      <c r="I126" t="s">
        <v>1968</v>
      </c>
      <c r="J126">
        <v>3.7037037037037035E-4</v>
      </c>
      <c r="K126">
        <v>9.2592592592592588E-5</v>
      </c>
    </row>
    <row r="127" spans="1:11" x14ac:dyDescent="0.3">
      <c r="A127">
        <v>4029</v>
      </c>
      <c r="B127">
        <v>38</v>
      </c>
      <c r="C127">
        <v>216186</v>
      </c>
      <c r="D127" t="s">
        <v>949</v>
      </c>
      <c r="E127" t="s">
        <v>55</v>
      </c>
      <c r="F127">
        <v>166</v>
      </c>
      <c r="G127">
        <v>44567</v>
      </c>
      <c r="H127" t="s">
        <v>1967</v>
      </c>
      <c r="I127" t="s">
        <v>1966</v>
      </c>
      <c r="J127">
        <v>6.3310185185185197E-3</v>
      </c>
      <c r="K127">
        <v>2.9513888888888888E-3</v>
      </c>
    </row>
    <row r="128" spans="1:11" x14ac:dyDescent="0.3">
      <c r="A128">
        <v>12584</v>
      </c>
      <c r="B128">
        <v>38</v>
      </c>
      <c r="C128">
        <v>232638</v>
      </c>
      <c r="D128" t="s">
        <v>949</v>
      </c>
      <c r="E128" t="s">
        <v>693</v>
      </c>
      <c r="F128">
        <v>175</v>
      </c>
      <c r="G128">
        <v>44567</v>
      </c>
      <c r="H128" t="s">
        <v>1965</v>
      </c>
      <c r="I128" t="s">
        <v>1964</v>
      </c>
      <c r="J128">
        <v>4.5370370370370365E-3</v>
      </c>
      <c r="K128">
        <v>4.0972222222222226E-3</v>
      </c>
    </row>
    <row r="129" spans="1:11" x14ac:dyDescent="0.3">
      <c r="A129">
        <v>14756</v>
      </c>
      <c r="B129">
        <v>38</v>
      </c>
      <c r="C129">
        <v>233337</v>
      </c>
      <c r="D129" t="s">
        <v>949</v>
      </c>
      <c r="E129" t="s">
        <v>853</v>
      </c>
      <c r="F129">
        <v>176</v>
      </c>
      <c r="G129">
        <v>44567</v>
      </c>
      <c r="H129" t="s">
        <v>1963</v>
      </c>
      <c r="I129" t="s">
        <v>1962</v>
      </c>
      <c r="J129">
        <v>6.7476851851851856E-3</v>
      </c>
      <c r="K129">
        <v>3.8541666666666668E-3</v>
      </c>
    </row>
    <row r="130" spans="1:11" x14ac:dyDescent="0.3">
      <c r="A130">
        <v>4528</v>
      </c>
      <c r="B130">
        <v>38</v>
      </c>
      <c r="C130">
        <v>227544</v>
      </c>
      <c r="D130" t="s">
        <v>949</v>
      </c>
      <c r="E130" t="s">
        <v>240</v>
      </c>
      <c r="F130">
        <v>180</v>
      </c>
      <c r="G130">
        <v>44567</v>
      </c>
      <c r="H130" t="s">
        <v>1961</v>
      </c>
      <c r="I130" t="s">
        <v>1960</v>
      </c>
      <c r="J130">
        <v>2.0833333333333335E-4</v>
      </c>
      <c r="K130">
        <v>9.2592592592592588E-5</v>
      </c>
    </row>
    <row r="131" spans="1:11" x14ac:dyDescent="0.3">
      <c r="A131">
        <v>14402</v>
      </c>
      <c r="B131">
        <v>38</v>
      </c>
      <c r="C131">
        <v>233208</v>
      </c>
      <c r="D131" t="s">
        <v>949</v>
      </c>
      <c r="E131" t="s">
        <v>815</v>
      </c>
      <c r="F131">
        <v>200</v>
      </c>
      <c r="G131">
        <v>44567</v>
      </c>
      <c r="H131" t="s">
        <v>1959</v>
      </c>
      <c r="I131" t="s">
        <v>1958</v>
      </c>
      <c r="J131">
        <v>1.1284722222222222E-2</v>
      </c>
      <c r="K131">
        <v>6.7708333333333336E-3</v>
      </c>
    </row>
  </sheetData>
  <pageMargins left="0.7" right="0.7" top="0.75" bottom="0.75" header="0.3" footer="0.3"/>
  <pageSetup orientation="portrait" r:id="rId1"/>
  <headerFooter alignWithMargins="0"/>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06FFE-BB6A-42FD-B8FE-02EEADD096C1}">
  <sheetPr codeName="Sheet24">
    <outlinePr summaryBelow="0"/>
  </sheetPr>
  <dimension ref="A1:K144"/>
  <sheetViews>
    <sheetView workbookViewId="0">
      <selection activeCell="J16" sqref="J16"/>
    </sheetView>
  </sheetViews>
  <sheetFormatPr defaultColWidth="9.109375" defaultRowHeight="14.4" x14ac:dyDescent="0.3"/>
  <cols>
    <col min="1" max="3" width="8.44140625" style="10" customWidth="1"/>
    <col min="4" max="4" width="14.33203125" style="10" customWidth="1"/>
    <col min="5" max="5" width="30" style="10" customWidth="1"/>
    <col min="6" max="7" width="8.44140625" style="10" customWidth="1"/>
    <col min="8" max="9" width="14.33203125" style="10" customWidth="1"/>
    <col min="10" max="10" width="14.44140625" style="10" customWidth="1"/>
    <col min="11" max="11" width="17.44140625" style="10" customWidth="1"/>
    <col min="12" max="16384" width="9.109375" style="10"/>
  </cols>
  <sheetData>
    <row r="1" spans="1:11" ht="13.5" customHeight="1" x14ac:dyDescent="0.3">
      <c r="A1" t="s">
        <v>899</v>
      </c>
      <c r="B1" t="s">
        <v>905</v>
      </c>
      <c r="C1" t="s">
        <v>906</v>
      </c>
      <c r="D1" t="s">
        <v>907</v>
      </c>
      <c r="E1" t="s">
        <v>908</v>
      </c>
      <c r="F1" t="s">
        <v>1303</v>
      </c>
      <c r="G1" t="s">
        <v>3880</v>
      </c>
      <c r="H1" t="s">
        <v>1302</v>
      </c>
      <c r="I1" t="s">
        <v>1301</v>
      </c>
      <c r="J1" t="s">
        <v>1300</v>
      </c>
      <c r="K1" t="s">
        <v>1299</v>
      </c>
    </row>
    <row r="2" spans="1:11" x14ac:dyDescent="0.3">
      <c r="A2">
        <v>12191</v>
      </c>
      <c r="B2">
        <v>3</v>
      </c>
      <c r="C2">
        <v>231514</v>
      </c>
      <c r="D2" t="s">
        <v>1189</v>
      </c>
      <c r="E2" t="s">
        <v>647</v>
      </c>
      <c r="F2">
        <v>1</v>
      </c>
      <c r="G2">
        <v>44568</v>
      </c>
      <c r="H2" t="s">
        <v>2502</v>
      </c>
      <c r="I2" t="s">
        <v>2501</v>
      </c>
      <c r="J2">
        <v>0.10278935185185185</v>
      </c>
      <c r="K2">
        <v>0</v>
      </c>
    </row>
    <row r="3" spans="1:11" x14ac:dyDescent="0.3">
      <c r="A3">
        <v>12569</v>
      </c>
      <c r="B3">
        <v>3</v>
      </c>
      <c r="C3">
        <v>231514</v>
      </c>
      <c r="D3" t="s">
        <v>1166</v>
      </c>
      <c r="E3" t="s">
        <v>690</v>
      </c>
      <c r="F3">
        <v>1</v>
      </c>
      <c r="G3">
        <v>44568</v>
      </c>
      <c r="H3" t="s">
        <v>2500</v>
      </c>
      <c r="I3" t="s">
        <v>2499</v>
      </c>
      <c r="J3">
        <v>1.1574074074074073E-4</v>
      </c>
      <c r="K3">
        <v>2.7280092592592592E-2</v>
      </c>
    </row>
    <row r="4" spans="1:11" x14ac:dyDescent="0.3">
      <c r="A4">
        <v>12570</v>
      </c>
      <c r="B4">
        <v>3</v>
      </c>
      <c r="C4">
        <v>231514</v>
      </c>
      <c r="D4" t="s">
        <v>1913</v>
      </c>
      <c r="E4" t="s">
        <v>691</v>
      </c>
      <c r="F4">
        <v>1</v>
      </c>
      <c r="G4">
        <v>44568</v>
      </c>
      <c r="H4" t="s">
        <v>2498</v>
      </c>
      <c r="I4" t="s">
        <v>2497</v>
      </c>
      <c r="J4">
        <v>8.1018518518518516E-5</v>
      </c>
      <c r="K4">
        <v>3.4722222222222222E-5</v>
      </c>
    </row>
    <row r="5" spans="1:11" x14ac:dyDescent="0.3">
      <c r="A5">
        <v>12966</v>
      </c>
      <c r="B5">
        <v>3</v>
      </c>
      <c r="C5">
        <v>231514</v>
      </c>
      <c r="D5" t="s">
        <v>1414</v>
      </c>
      <c r="E5" t="s">
        <v>725</v>
      </c>
      <c r="F5">
        <v>1</v>
      </c>
      <c r="G5">
        <v>44568</v>
      </c>
      <c r="H5" t="s">
        <v>2496</v>
      </c>
      <c r="I5" t="s">
        <v>2495</v>
      </c>
      <c r="J5">
        <v>9.2592592592592588E-5</v>
      </c>
      <c r="K5">
        <v>2.3148148148148147E-5</v>
      </c>
    </row>
    <row r="6" spans="1:11" x14ac:dyDescent="0.3">
      <c r="A6">
        <v>11900</v>
      </c>
      <c r="B6">
        <v>3</v>
      </c>
      <c r="C6">
        <v>231514</v>
      </c>
      <c r="D6" t="s">
        <v>953</v>
      </c>
      <c r="E6" t="s">
        <v>615</v>
      </c>
      <c r="F6">
        <v>15</v>
      </c>
      <c r="G6">
        <v>44568</v>
      </c>
      <c r="H6" t="s">
        <v>2494</v>
      </c>
      <c r="I6" t="s">
        <v>2493</v>
      </c>
      <c r="J6">
        <v>8.1018518518518516E-5</v>
      </c>
      <c r="K6">
        <v>2.3148148148148147E-5</v>
      </c>
    </row>
    <row r="7" spans="1:11" x14ac:dyDescent="0.3">
      <c r="A7">
        <v>11905</v>
      </c>
      <c r="B7">
        <v>3</v>
      </c>
      <c r="C7">
        <v>231514</v>
      </c>
      <c r="D7" t="s">
        <v>1154</v>
      </c>
      <c r="E7" t="s">
        <v>620</v>
      </c>
      <c r="F7">
        <v>20</v>
      </c>
      <c r="G7">
        <v>44568</v>
      </c>
      <c r="H7" t="s">
        <v>2492</v>
      </c>
      <c r="I7" t="s">
        <v>2491</v>
      </c>
      <c r="J7">
        <v>8.1018518518518516E-5</v>
      </c>
      <c r="K7">
        <v>3.4722222222222222E-5</v>
      </c>
    </row>
    <row r="8" spans="1:11" x14ac:dyDescent="0.3">
      <c r="A8">
        <v>11904</v>
      </c>
      <c r="B8">
        <v>3</v>
      </c>
      <c r="C8">
        <v>231514</v>
      </c>
      <c r="D8" t="s">
        <v>1055</v>
      </c>
      <c r="E8" t="s">
        <v>619</v>
      </c>
      <c r="F8">
        <v>25</v>
      </c>
      <c r="G8">
        <v>44568</v>
      </c>
      <c r="H8" t="s">
        <v>2490</v>
      </c>
      <c r="I8" t="s">
        <v>2489</v>
      </c>
      <c r="J8">
        <v>8.1018518518518516E-5</v>
      </c>
      <c r="K8">
        <v>3.4722222222222222E-5</v>
      </c>
    </row>
    <row r="9" spans="1:11" x14ac:dyDescent="0.3">
      <c r="A9">
        <v>11901</v>
      </c>
      <c r="B9">
        <v>3</v>
      </c>
      <c r="C9">
        <v>231514</v>
      </c>
      <c r="D9" t="s">
        <v>1178</v>
      </c>
      <c r="E9" t="s">
        <v>616</v>
      </c>
      <c r="F9">
        <v>30</v>
      </c>
      <c r="G9">
        <v>44568</v>
      </c>
      <c r="H9" t="s">
        <v>2488</v>
      </c>
      <c r="I9" t="s">
        <v>2487</v>
      </c>
      <c r="J9">
        <v>6.9444444444444444E-5</v>
      </c>
      <c r="K9">
        <v>4.6296296296296294E-5</v>
      </c>
    </row>
    <row r="10" spans="1:11" x14ac:dyDescent="0.3">
      <c r="A10">
        <v>11903</v>
      </c>
      <c r="B10">
        <v>3</v>
      </c>
      <c r="C10">
        <v>231514</v>
      </c>
      <c r="D10" t="s">
        <v>1121</v>
      </c>
      <c r="E10" t="s">
        <v>618</v>
      </c>
      <c r="F10">
        <v>35</v>
      </c>
      <c r="G10">
        <v>44568</v>
      </c>
      <c r="H10" t="s">
        <v>2486</v>
      </c>
      <c r="I10" t="s">
        <v>2485</v>
      </c>
      <c r="J10">
        <v>6.9444444444444444E-5</v>
      </c>
      <c r="K10">
        <v>3.4722222222222222E-5</v>
      </c>
    </row>
    <row r="11" spans="1:11" x14ac:dyDescent="0.3">
      <c r="A11">
        <v>10676</v>
      </c>
      <c r="B11">
        <v>3</v>
      </c>
      <c r="C11">
        <v>231514</v>
      </c>
      <c r="D11" t="s">
        <v>978</v>
      </c>
      <c r="E11" t="s">
        <v>2484</v>
      </c>
      <c r="F11">
        <v>40</v>
      </c>
      <c r="G11">
        <v>44568</v>
      </c>
      <c r="H11" t="s">
        <v>2483</v>
      </c>
      <c r="I11" t="s">
        <v>2482</v>
      </c>
      <c r="J11">
        <v>8.1018518518518516E-5</v>
      </c>
      <c r="K11">
        <v>6.9444444444444444E-5</v>
      </c>
    </row>
    <row r="12" spans="1:11" x14ac:dyDescent="0.3">
      <c r="A12">
        <v>11902</v>
      </c>
      <c r="B12">
        <v>3</v>
      </c>
      <c r="C12">
        <v>231514</v>
      </c>
      <c r="D12" t="s">
        <v>1217</v>
      </c>
      <c r="E12" t="s">
        <v>617</v>
      </c>
      <c r="F12">
        <v>50</v>
      </c>
      <c r="G12">
        <v>44568</v>
      </c>
      <c r="H12" t="s">
        <v>2481</v>
      </c>
      <c r="I12" t="s">
        <v>2480</v>
      </c>
      <c r="J12">
        <v>9.2592592592592588E-5</v>
      </c>
      <c r="K12">
        <v>5.7870370370370366E-5</v>
      </c>
    </row>
    <row r="13" spans="1:11" x14ac:dyDescent="0.3">
      <c r="A13">
        <v>11909</v>
      </c>
      <c r="B13">
        <v>3</v>
      </c>
      <c r="C13">
        <v>231514</v>
      </c>
      <c r="D13" t="s">
        <v>1585</v>
      </c>
      <c r="E13" t="s">
        <v>623</v>
      </c>
      <c r="F13">
        <v>55</v>
      </c>
      <c r="G13">
        <v>44568</v>
      </c>
      <c r="H13" t="s">
        <v>2479</v>
      </c>
      <c r="I13" t="s">
        <v>2478</v>
      </c>
      <c r="J13">
        <v>6.9444444444444444E-5</v>
      </c>
      <c r="K13">
        <v>3.4722222222222222E-5</v>
      </c>
    </row>
    <row r="14" spans="1:11" x14ac:dyDescent="0.3">
      <c r="A14">
        <v>11906</v>
      </c>
      <c r="B14">
        <v>3</v>
      </c>
      <c r="C14">
        <v>231514</v>
      </c>
      <c r="D14" t="s">
        <v>1059</v>
      </c>
      <c r="E14" t="s">
        <v>621</v>
      </c>
      <c r="F14">
        <v>60</v>
      </c>
      <c r="G14">
        <v>44568</v>
      </c>
      <c r="H14" t="s">
        <v>2477</v>
      </c>
      <c r="I14" t="s">
        <v>2476</v>
      </c>
      <c r="J14">
        <v>8.1018518518518516E-5</v>
      </c>
      <c r="K14">
        <v>3.4722222222222222E-5</v>
      </c>
    </row>
    <row r="15" spans="1:11" x14ac:dyDescent="0.3">
      <c r="A15">
        <v>11899</v>
      </c>
      <c r="B15">
        <v>3</v>
      </c>
      <c r="C15">
        <v>231514</v>
      </c>
      <c r="D15" t="s">
        <v>998</v>
      </c>
      <c r="E15" t="s">
        <v>614</v>
      </c>
      <c r="F15">
        <v>65</v>
      </c>
      <c r="G15">
        <v>44568</v>
      </c>
      <c r="H15" t="s">
        <v>2475</v>
      </c>
      <c r="I15" t="s">
        <v>2474</v>
      </c>
      <c r="J15">
        <v>6.9444444444444444E-5</v>
      </c>
      <c r="K15">
        <v>2.3148148148148147E-5</v>
      </c>
    </row>
    <row r="16" spans="1:11" x14ac:dyDescent="0.3">
      <c r="A16">
        <v>11898</v>
      </c>
      <c r="B16">
        <v>3</v>
      </c>
      <c r="C16">
        <v>231514</v>
      </c>
      <c r="D16" t="s">
        <v>1224</v>
      </c>
      <c r="E16" t="s">
        <v>613</v>
      </c>
      <c r="F16">
        <v>70</v>
      </c>
      <c r="G16">
        <v>44568</v>
      </c>
      <c r="H16" t="s">
        <v>2473</v>
      </c>
      <c r="I16" t="s">
        <v>2233</v>
      </c>
      <c r="J16">
        <v>6.9444444444444444E-5</v>
      </c>
      <c r="K16">
        <v>3.4722222222222222E-5</v>
      </c>
    </row>
    <row r="17" spans="1:11" x14ac:dyDescent="0.3">
      <c r="A17">
        <v>11907</v>
      </c>
      <c r="B17">
        <v>3</v>
      </c>
      <c r="C17">
        <v>231514</v>
      </c>
      <c r="D17" t="s">
        <v>1078</v>
      </c>
      <c r="E17" t="s">
        <v>622</v>
      </c>
      <c r="F17">
        <v>75</v>
      </c>
      <c r="G17">
        <v>44568</v>
      </c>
      <c r="H17" t="s">
        <v>2472</v>
      </c>
      <c r="I17" t="s">
        <v>2471</v>
      </c>
      <c r="J17">
        <v>6.9444444444444444E-5</v>
      </c>
      <c r="K17">
        <v>5.7870370370370366E-5</v>
      </c>
    </row>
    <row r="18" spans="1:11" x14ac:dyDescent="0.3">
      <c r="A18">
        <v>11318</v>
      </c>
      <c r="B18">
        <v>3</v>
      </c>
      <c r="C18">
        <v>231514</v>
      </c>
      <c r="D18" t="s">
        <v>1133</v>
      </c>
      <c r="E18" t="s">
        <v>578</v>
      </c>
      <c r="F18">
        <v>80</v>
      </c>
      <c r="G18">
        <v>44568</v>
      </c>
      <c r="H18" t="s">
        <v>2470</v>
      </c>
      <c r="I18" t="s">
        <v>2469</v>
      </c>
      <c r="J18">
        <v>6.9444444444444444E-5</v>
      </c>
      <c r="K18">
        <v>3.4722222222222222E-5</v>
      </c>
    </row>
    <row r="19" spans="1:11" x14ac:dyDescent="0.3">
      <c r="A19">
        <v>4195</v>
      </c>
      <c r="B19">
        <v>3</v>
      </c>
      <c r="C19">
        <v>99046</v>
      </c>
      <c r="D19" t="s">
        <v>953</v>
      </c>
      <c r="E19" t="s">
        <v>118</v>
      </c>
      <c r="F19">
        <v>95</v>
      </c>
      <c r="G19">
        <v>44568</v>
      </c>
      <c r="H19" t="s">
        <v>2468</v>
      </c>
      <c r="I19" t="s">
        <v>2467</v>
      </c>
      <c r="J19">
        <v>2.2025462962962958E-2</v>
      </c>
      <c r="K19">
        <v>2.900462962962963E-2</v>
      </c>
    </row>
    <row r="20" spans="1:11" x14ac:dyDescent="0.3">
      <c r="A20">
        <v>4148</v>
      </c>
      <c r="B20">
        <v>3</v>
      </c>
      <c r="C20">
        <v>99061</v>
      </c>
      <c r="D20" t="s">
        <v>2466</v>
      </c>
      <c r="E20" t="s">
        <v>99</v>
      </c>
      <c r="F20">
        <v>100</v>
      </c>
      <c r="G20">
        <v>44568</v>
      </c>
      <c r="H20" t="s">
        <v>2465</v>
      </c>
      <c r="I20" t="s">
        <v>2464</v>
      </c>
      <c r="J20">
        <v>1.2118055555555556E-2</v>
      </c>
      <c r="K20">
        <v>4.4791666666666669E-3</v>
      </c>
    </row>
    <row r="21" spans="1:11" x14ac:dyDescent="0.3">
      <c r="A21">
        <v>3954</v>
      </c>
      <c r="B21">
        <v>3</v>
      </c>
      <c r="C21">
        <v>209574</v>
      </c>
      <c r="D21" t="s">
        <v>949</v>
      </c>
      <c r="E21" t="s">
        <v>26</v>
      </c>
      <c r="F21">
        <v>110</v>
      </c>
      <c r="G21">
        <v>44568</v>
      </c>
      <c r="H21" t="s">
        <v>2463</v>
      </c>
      <c r="I21" t="s">
        <v>2462</v>
      </c>
      <c r="J21">
        <v>1.7395833333333336E-2</v>
      </c>
      <c r="K21">
        <v>2.0949074074074073E-3</v>
      </c>
    </row>
    <row r="22" spans="1:11" x14ac:dyDescent="0.3">
      <c r="A22">
        <v>13591</v>
      </c>
      <c r="B22">
        <v>3</v>
      </c>
      <c r="C22">
        <v>99103</v>
      </c>
      <c r="D22" t="s">
        <v>1154</v>
      </c>
      <c r="E22" t="s">
        <v>749</v>
      </c>
      <c r="F22">
        <v>115</v>
      </c>
      <c r="G22">
        <v>44568</v>
      </c>
      <c r="H22" t="s">
        <v>2461</v>
      </c>
      <c r="I22" t="s">
        <v>2460</v>
      </c>
      <c r="J22">
        <v>1.8750000000000001E-3</v>
      </c>
      <c r="K22">
        <v>2.5115740740740741E-3</v>
      </c>
    </row>
    <row r="23" spans="1:11" x14ac:dyDescent="0.3">
      <c r="A23">
        <v>14468</v>
      </c>
      <c r="B23">
        <v>3</v>
      </c>
      <c r="C23">
        <v>99130</v>
      </c>
      <c r="D23" t="s">
        <v>1178</v>
      </c>
      <c r="E23" t="s">
        <v>726</v>
      </c>
      <c r="F23">
        <v>144</v>
      </c>
      <c r="G23">
        <v>44568</v>
      </c>
      <c r="H23" t="s">
        <v>2459</v>
      </c>
      <c r="I23" t="s">
        <v>2458</v>
      </c>
      <c r="J23">
        <v>5.162037037037037E-3</v>
      </c>
      <c r="K23">
        <v>1.113425925925926E-2</v>
      </c>
    </row>
    <row r="24" spans="1:11" x14ac:dyDescent="0.3">
      <c r="A24">
        <v>4285</v>
      </c>
      <c r="B24">
        <v>3</v>
      </c>
      <c r="C24">
        <v>222641</v>
      </c>
      <c r="D24" t="s">
        <v>949</v>
      </c>
      <c r="E24" t="s">
        <v>153</v>
      </c>
      <c r="F24">
        <v>145</v>
      </c>
      <c r="G24">
        <v>44568</v>
      </c>
      <c r="H24" t="s">
        <v>2457</v>
      </c>
      <c r="I24" t="s">
        <v>2456</v>
      </c>
      <c r="J24">
        <v>4.0162037037037033E-3</v>
      </c>
      <c r="K24">
        <v>7.5810185185185182E-3</v>
      </c>
    </row>
    <row r="25" spans="1:11" x14ac:dyDescent="0.3">
      <c r="A25">
        <v>4281</v>
      </c>
      <c r="B25">
        <v>3</v>
      </c>
      <c r="C25">
        <v>222616</v>
      </c>
      <c r="D25" t="s">
        <v>949</v>
      </c>
      <c r="E25" t="s">
        <v>149</v>
      </c>
      <c r="F25">
        <v>150</v>
      </c>
      <c r="G25">
        <v>44568</v>
      </c>
      <c r="H25" t="s">
        <v>2455</v>
      </c>
      <c r="I25" t="s">
        <v>2454</v>
      </c>
      <c r="J25">
        <v>4.3287037037037035E-3</v>
      </c>
      <c r="K25">
        <v>3.4027777777777784E-3</v>
      </c>
    </row>
    <row r="26" spans="1:11" x14ac:dyDescent="0.3">
      <c r="A26">
        <v>4282</v>
      </c>
      <c r="B26">
        <v>3</v>
      </c>
      <c r="C26">
        <v>222617</v>
      </c>
      <c r="D26" t="s">
        <v>949</v>
      </c>
      <c r="E26" t="s">
        <v>150</v>
      </c>
      <c r="F26">
        <v>155</v>
      </c>
      <c r="G26">
        <v>44568</v>
      </c>
      <c r="H26" t="s">
        <v>2453</v>
      </c>
      <c r="I26" t="s">
        <v>2452</v>
      </c>
      <c r="J26">
        <v>5.5555555555555558E-3</v>
      </c>
      <c r="K26">
        <v>6.145833333333333E-3</v>
      </c>
    </row>
    <row r="27" spans="1:11" x14ac:dyDescent="0.3">
      <c r="A27">
        <v>4280</v>
      </c>
      <c r="B27">
        <v>3</v>
      </c>
      <c r="C27">
        <v>222615</v>
      </c>
      <c r="D27" t="s">
        <v>949</v>
      </c>
      <c r="E27" t="s">
        <v>148</v>
      </c>
      <c r="F27">
        <v>160</v>
      </c>
      <c r="G27">
        <v>44568</v>
      </c>
      <c r="H27" t="s">
        <v>2451</v>
      </c>
      <c r="I27" t="s">
        <v>2450</v>
      </c>
      <c r="J27">
        <v>3.4722222222222224E-4</v>
      </c>
      <c r="K27">
        <v>9.2592592592592588E-5</v>
      </c>
    </row>
    <row r="28" spans="1:11" x14ac:dyDescent="0.3">
      <c r="A28">
        <v>4283</v>
      </c>
      <c r="B28">
        <v>3</v>
      </c>
      <c r="C28">
        <v>222618</v>
      </c>
      <c r="D28" t="s">
        <v>949</v>
      </c>
      <c r="E28" t="s">
        <v>151</v>
      </c>
      <c r="F28">
        <v>165</v>
      </c>
      <c r="G28">
        <v>44568</v>
      </c>
      <c r="H28" t="s">
        <v>2449</v>
      </c>
      <c r="I28" t="s">
        <v>2448</v>
      </c>
      <c r="J28">
        <v>1.0462962962962964E-2</v>
      </c>
      <c r="K28">
        <v>2.0266203703703703E-2</v>
      </c>
    </row>
    <row r="29" spans="1:11" x14ac:dyDescent="0.3">
      <c r="A29">
        <v>4611</v>
      </c>
      <c r="B29">
        <v>3</v>
      </c>
      <c r="C29">
        <v>228324</v>
      </c>
      <c r="D29" t="s">
        <v>949</v>
      </c>
      <c r="E29" t="s">
        <v>260</v>
      </c>
      <c r="F29">
        <v>170</v>
      </c>
      <c r="G29">
        <v>44568</v>
      </c>
      <c r="H29" t="s">
        <v>2447</v>
      </c>
      <c r="I29" t="s">
        <v>2446</v>
      </c>
      <c r="J29">
        <v>1.273148148148148E-4</v>
      </c>
      <c r="K29">
        <v>8.1018518518518516E-5</v>
      </c>
    </row>
    <row r="30" spans="1:11" x14ac:dyDescent="0.3">
      <c r="A30">
        <v>10005</v>
      </c>
      <c r="B30">
        <v>3</v>
      </c>
      <c r="C30">
        <v>231031</v>
      </c>
      <c r="D30" t="s">
        <v>949</v>
      </c>
      <c r="E30" t="s">
        <v>506</v>
      </c>
      <c r="F30">
        <v>175</v>
      </c>
      <c r="G30">
        <v>44568</v>
      </c>
      <c r="H30" t="s">
        <v>2445</v>
      </c>
      <c r="I30" t="s">
        <v>2444</v>
      </c>
      <c r="J30">
        <v>4.1435185185185186E-3</v>
      </c>
      <c r="K30">
        <v>4.363425925925926E-3</v>
      </c>
    </row>
    <row r="31" spans="1:11" x14ac:dyDescent="0.3">
      <c r="A31">
        <v>14914</v>
      </c>
      <c r="B31">
        <v>3</v>
      </c>
      <c r="C31">
        <v>99033</v>
      </c>
      <c r="D31" t="s">
        <v>2443</v>
      </c>
      <c r="E31" t="s">
        <v>874</v>
      </c>
      <c r="F31">
        <v>200</v>
      </c>
      <c r="G31">
        <v>44568</v>
      </c>
      <c r="H31" t="s">
        <v>2442</v>
      </c>
      <c r="I31" t="s">
        <v>2441</v>
      </c>
      <c r="J31">
        <v>2.8819444444444444E-3</v>
      </c>
      <c r="K31">
        <v>1.0520833333333333E-2</v>
      </c>
    </row>
    <row r="32" spans="1:11" x14ac:dyDescent="0.3">
      <c r="A32">
        <v>4629</v>
      </c>
      <c r="B32">
        <v>3</v>
      </c>
      <c r="C32">
        <v>228491</v>
      </c>
      <c r="D32" t="s">
        <v>949</v>
      </c>
      <c r="E32" t="s">
        <v>266</v>
      </c>
      <c r="F32">
        <v>205</v>
      </c>
      <c r="G32">
        <v>44568</v>
      </c>
      <c r="H32" t="s">
        <v>2440</v>
      </c>
      <c r="I32" t="s">
        <v>2439</v>
      </c>
      <c r="J32">
        <v>2.5000000000000001E-3</v>
      </c>
      <c r="K32">
        <v>4.9421296296296288E-3</v>
      </c>
    </row>
    <row r="33" spans="1:11" x14ac:dyDescent="0.3">
      <c r="A33">
        <v>4403</v>
      </c>
      <c r="B33">
        <v>13</v>
      </c>
      <c r="C33">
        <v>225687</v>
      </c>
      <c r="D33" t="s">
        <v>949</v>
      </c>
      <c r="E33" t="s">
        <v>188</v>
      </c>
      <c r="F33">
        <v>1</v>
      </c>
      <c r="G33">
        <v>44568</v>
      </c>
      <c r="H33" t="s">
        <v>2438</v>
      </c>
      <c r="I33" t="s">
        <v>2437</v>
      </c>
      <c r="J33">
        <v>1.7453703703703704E-2</v>
      </c>
      <c r="K33">
        <v>0</v>
      </c>
    </row>
    <row r="34" spans="1:11" x14ac:dyDescent="0.3">
      <c r="A34">
        <v>13646</v>
      </c>
      <c r="B34">
        <v>13</v>
      </c>
      <c r="C34">
        <v>99103</v>
      </c>
      <c r="D34" t="s">
        <v>1451</v>
      </c>
      <c r="E34" t="s">
        <v>765</v>
      </c>
      <c r="F34">
        <v>8</v>
      </c>
      <c r="G34">
        <v>44568</v>
      </c>
      <c r="H34" t="s">
        <v>2436</v>
      </c>
      <c r="I34" t="s">
        <v>2435</v>
      </c>
      <c r="J34">
        <v>1.8634259259259261E-3</v>
      </c>
      <c r="K34">
        <v>3.3090277777777781E-2</v>
      </c>
    </row>
    <row r="35" spans="1:11" x14ac:dyDescent="0.3">
      <c r="A35">
        <v>14228</v>
      </c>
      <c r="B35">
        <v>13</v>
      </c>
      <c r="C35">
        <v>99117</v>
      </c>
      <c r="D35" t="s">
        <v>1217</v>
      </c>
      <c r="E35" t="s">
        <v>801</v>
      </c>
      <c r="F35">
        <v>16</v>
      </c>
      <c r="G35">
        <v>44568</v>
      </c>
      <c r="H35" t="s">
        <v>2434</v>
      </c>
      <c r="I35" t="s">
        <v>2433</v>
      </c>
      <c r="J35">
        <v>3.1597222222222222E-3</v>
      </c>
      <c r="K35">
        <v>4.2361111111111106E-3</v>
      </c>
    </row>
    <row r="36" spans="1:11" x14ac:dyDescent="0.3">
      <c r="A36">
        <v>4235</v>
      </c>
      <c r="B36">
        <v>13</v>
      </c>
      <c r="C36">
        <v>222222</v>
      </c>
      <c r="D36" t="s">
        <v>949</v>
      </c>
      <c r="E36" t="s">
        <v>131</v>
      </c>
      <c r="F36">
        <v>83</v>
      </c>
      <c r="G36">
        <v>44568</v>
      </c>
      <c r="H36" t="s">
        <v>2432</v>
      </c>
      <c r="I36" t="s">
        <v>2431</v>
      </c>
      <c r="J36">
        <v>3.425925925925926E-3</v>
      </c>
      <c r="K36">
        <v>1.3692129629629629E-2</v>
      </c>
    </row>
    <row r="37" spans="1:11" x14ac:dyDescent="0.3">
      <c r="A37">
        <v>4031</v>
      </c>
      <c r="B37">
        <v>13</v>
      </c>
      <c r="C37">
        <v>216207</v>
      </c>
      <c r="D37" t="s">
        <v>949</v>
      </c>
      <c r="E37" t="s">
        <v>57</v>
      </c>
      <c r="F37">
        <v>85</v>
      </c>
      <c r="G37">
        <v>44568</v>
      </c>
      <c r="H37" t="s">
        <v>2430</v>
      </c>
      <c r="I37" t="s">
        <v>2429</v>
      </c>
      <c r="J37">
        <v>3.3101851851851851E-3</v>
      </c>
      <c r="K37">
        <v>3.7152777777777774E-3</v>
      </c>
    </row>
    <row r="38" spans="1:11" x14ac:dyDescent="0.3">
      <c r="A38">
        <v>4030</v>
      </c>
      <c r="B38">
        <v>13</v>
      </c>
      <c r="C38">
        <v>216206</v>
      </c>
      <c r="D38" t="s">
        <v>949</v>
      </c>
      <c r="E38" t="s">
        <v>56</v>
      </c>
      <c r="F38">
        <v>90</v>
      </c>
      <c r="G38">
        <v>44568</v>
      </c>
      <c r="H38" t="s">
        <v>2428</v>
      </c>
      <c r="I38" t="s">
        <v>2427</v>
      </c>
      <c r="J38">
        <v>5.6828703703703702E-3</v>
      </c>
      <c r="K38">
        <v>4.6296296296296294E-5</v>
      </c>
    </row>
    <row r="39" spans="1:11" x14ac:dyDescent="0.3">
      <c r="A39">
        <v>4234</v>
      </c>
      <c r="B39">
        <v>13</v>
      </c>
      <c r="C39">
        <v>222221</v>
      </c>
      <c r="D39" t="s">
        <v>949</v>
      </c>
      <c r="E39" t="s">
        <v>130</v>
      </c>
      <c r="F39">
        <v>100</v>
      </c>
      <c r="G39">
        <v>44568</v>
      </c>
      <c r="H39" t="s">
        <v>2426</v>
      </c>
      <c r="I39" t="s">
        <v>2425</v>
      </c>
      <c r="J39">
        <v>5.7870370370370378E-4</v>
      </c>
      <c r="K39">
        <v>4.5949074074074078E-3</v>
      </c>
    </row>
    <row r="40" spans="1:11" x14ac:dyDescent="0.3">
      <c r="A40">
        <v>13397</v>
      </c>
      <c r="B40">
        <v>13</v>
      </c>
      <c r="C40">
        <v>99031</v>
      </c>
      <c r="D40" t="s">
        <v>2424</v>
      </c>
      <c r="E40" t="s">
        <v>744</v>
      </c>
      <c r="F40">
        <v>101</v>
      </c>
      <c r="G40">
        <v>44568</v>
      </c>
      <c r="H40" t="s">
        <v>2423</v>
      </c>
      <c r="I40" t="s">
        <v>2422</v>
      </c>
      <c r="J40">
        <v>3.9120370370370368E-3</v>
      </c>
      <c r="K40">
        <v>9.0509259259259258E-3</v>
      </c>
    </row>
    <row r="41" spans="1:11" x14ac:dyDescent="0.3">
      <c r="A41">
        <v>4675</v>
      </c>
      <c r="B41">
        <v>13</v>
      </c>
      <c r="C41">
        <v>210049</v>
      </c>
      <c r="D41" t="s">
        <v>953</v>
      </c>
      <c r="E41" t="s">
        <v>28</v>
      </c>
      <c r="F41">
        <v>102</v>
      </c>
      <c r="G41">
        <v>44568</v>
      </c>
      <c r="H41" t="s">
        <v>2421</v>
      </c>
      <c r="I41" t="s">
        <v>2420</v>
      </c>
      <c r="J41">
        <v>3.0555555555555557E-3</v>
      </c>
      <c r="K41">
        <v>4.0393518518518521E-3</v>
      </c>
    </row>
    <row r="42" spans="1:11" x14ac:dyDescent="0.3">
      <c r="A42">
        <v>8517</v>
      </c>
      <c r="B42">
        <v>13</v>
      </c>
      <c r="C42">
        <v>99031</v>
      </c>
      <c r="D42" t="s">
        <v>1668</v>
      </c>
      <c r="E42" t="s">
        <v>415</v>
      </c>
      <c r="F42">
        <v>104</v>
      </c>
      <c r="G42">
        <v>44568</v>
      </c>
      <c r="H42" t="s">
        <v>2419</v>
      </c>
      <c r="I42" t="s">
        <v>2418</v>
      </c>
      <c r="J42">
        <v>4.2939814814814811E-3</v>
      </c>
      <c r="K42">
        <v>9.1435185185185178E-3</v>
      </c>
    </row>
    <row r="43" spans="1:11" x14ac:dyDescent="0.3">
      <c r="A43">
        <v>11357</v>
      </c>
      <c r="B43">
        <v>13</v>
      </c>
      <c r="C43">
        <v>231942</v>
      </c>
      <c r="D43" t="s">
        <v>949</v>
      </c>
      <c r="E43" t="s">
        <v>581</v>
      </c>
      <c r="F43">
        <v>105</v>
      </c>
      <c r="G43">
        <v>44568</v>
      </c>
      <c r="H43" t="s">
        <v>2417</v>
      </c>
      <c r="I43" t="s">
        <v>2416</v>
      </c>
      <c r="J43">
        <v>6.1111111111111114E-3</v>
      </c>
      <c r="K43">
        <v>3.9930555555555561E-3</v>
      </c>
    </row>
    <row r="44" spans="1:11" x14ac:dyDescent="0.3">
      <c r="A44">
        <v>11357</v>
      </c>
      <c r="B44">
        <v>13</v>
      </c>
      <c r="C44">
        <v>231942</v>
      </c>
      <c r="D44" t="s">
        <v>949</v>
      </c>
      <c r="E44" t="s">
        <v>581</v>
      </c>
      <c r="F44">
        <v>105</v>
      </c>
      <c r="G44">
        <v>44568</v>
      </c>
      <c r="H44" t="s">
        <v>2415</v>
      </c>
      <c r="I44" t="s">
        <v>2414</v>
      </c>
      <c r="J44">
        <v>9.2592592592592588E-5</v>
      </c>
      <c r="K44">
        <v>2.3148148148148147E-5</v>
      </c>
    </row>
    <row r="45" spans="1:11" x14ac:dyDescent="0.3">
      <c r="A45">
        <v>4682</v>
      </c>
      <c r="B45">
        <v>13</v>
      </c>
      <c r="C45">
        <v>99147</v>
      </c>
      <c r="D45" t="s">
        <v>949</v>
      </c>
      <c r="E45" t="s">
        <v>288</v>
      </c>
      <c r="F45">
        <v>109</v>
      </c>
      <c r="G45">
        <v>44568</v>
      </c>
      <c r="H45" t="s">
        <v>2413</v>
      </c>
      <c r="I45" t="s">
        <v>2412</v>
      </c>
      <c r="J45">
        <v>8.449074074074075E-4</v>
      </c>
      <c r="K45">
        <v>1.1990740740740739E-2</v>
      </c>
    </row>
    <row r="46" spans="1:11" x14ac:dyDescent="0.3">
      <c r="A46">
        <v>4683</v>
      </c>
      <c r="B46">
        <v>13</v>
      </c>
      <c r="C46">
        <v>99147</v>
      </c>
      <c r="D46" t="s">
        <v>953</v>
      </c>
      <c r="E46" t="s">
        <v>289</v>
      </c>
      <c r="F46">
        <v>109</v>
      </c>
      <c r="G46">
        <v>44568</v>
      </c>
      <c r="H46" t="s">
        <v>2411</v>
      </c>
      <c r="I46" t="s">
        <v>2410</v>
      </c>
      <c r="J46">
        <v>2.2106481481481478E-3</v>
      </c>
      <c r="K46">
        <v>3.1365740740740742E-3</v>
      </c>
    </row>
    <row r="47" spans="1:11" x14ac:dyDescent="0.3">
      <c r="A47">
        <v>8640</v>
      </c>
      <c r="B47">
        <v>13</v>
      </c>
      <c r="C47">
        <v>99147</v>
      </c>
      <c r="D47" t="s">
        <v>1178</v>
      </c>
      <c r="E47" t="s">
        <v>441</v>
      </c>
      <c r="F47">
        <v>109</v>
      </c>
      <c r="G47">
        <v>44568</v>
      </c>
      <c r="H47" t="s">
        <v>2409</v>
      </c>
      <c r="I47" t="s">
        <v>2408</v>
      </c>
      <c r="J47">
        <v>4.7106481481481478E-3</v>
      </c>
      <c r="K47">
        <v>4.108796296296297E-3</v>
      </c>
    </row>
    <row r="48" spans="1:11" x14ac:dyDescent="0.3">
      <c r="A48">
        <v>4684</v>
      </c>
      <c r="B48">
        <v>13</v>
      </c>
      <c r="C48">
        <v>99147</v>
      </c>
      <c r="D48" t="s">
        <v>1154</v>
      </c>
      <c r="E48" t="s">
        <v>290</v>
      </c>
      <c r="F48">
        <v>109</v>
      </c>
      <c r="G48">
        <v>44568</v>
      </c>
      <c r="H48" t="s">
        <v>985</v>
      </c>
      <c r="I48" t="s">
        <v>2407</v>
      </c>
      <c r="J48">
        <v>3.6689814814814814E-3</v>
      </c>
      <c r="K48">
        <v>3.4722222222222222E-5</v>
      </c>
    </row>
    <row r="49" spans="1:11" x14ac:dyDescent="0.3">
      <c r="A49">
        <v>4048</v>
      </c>
      <c r="B49">
        <v>13</v>
      </c>
      <c r="C49">
        <v>217114</v>
      </c>
      <c r="D49" t="s">
        <v>949</v>
      </c>
      <c r="E49" t="s">
        <v>64</v>
      </c>
      <c r="F49">
        <v>110</v>
      </c>
      <c r="G49">
        <v>44568</v>
      </c>
      <c r="H49" t="s">
        <v>2406</v>
      </c>
      <c r="I49" t="s">
        <v>2405</v>
      </c>
      <c r="J49">
        <v>6.076388888888889E-3</v>
      </c>
      <c r="K49">
        <v>6.8981481481481489E-3</v>
      </c>
    </row>
    <row r="50" spans="1:11" x14ac:dyDescent="0.3">
      <c r="A50">
        <v>8516</v>
      </c>
      <c r="B50">
        <v>13</v>
      </c>
      <c r="C50">
        <v>99031</v>
      </c>
      <c r="D50" t="s">
        <v>1704</v>
      </c>
      <c r="E50" t="s">
        <v>414</v>
      </c>
      <c r="F50">
        <v>112</v>
      </c>
      <c r="G50">
        <v>44568</v>
      </c>
      <c r="H50" t="s">
        <v>2404</v>
      </c>
      <c r="I50" t="s">
        <v>2403</v>
      </c>
      <c r="J50">
        <v>6.2615740740740748E-3</v>
      </c>
      <c r="K50">
        <v>1.1759259259259259E-2</v>
      </c>
    </row>
    <row r="51" spans="1:11" x14ac:dyDescent="0.3">
      <c r="A51">
        <v>8391</v>
      </c>
      <c r="B51">
        <v>13</v>
      </c>
      <c r="C51">
        <v>229742</v>
      </c>
      <c r="D51" t="s">
        <v>949</v>
      </c>
      <c r="E51" t="s">
        <v>388</v>
      </c>
      <c r="F51">
        <v>147</v>
      </c>
      <c r="G51">
        <v>44568</v>
      </c>
      <c r="H51" t="s">
        <v>2402</v>
      </c>
      <c r="I51" t="s">
        <v>2401</v>
      </c>
      <c r="J51">
        <v>3.3449074074074071E-3</v>
      </c>
      <c r="K51">
        <v>4.340277777777778E-3</v>
      </c>
    </row>
    <row r="52" spans="1:11" x14ac:dyDescent="0.3">
      <c r="A52">
        <v>4473</v>
      </c>
      <c r="B52">
        <v>13</v>
      </c>
      <c r="C52">
        <v>226657</v>
      </c>
      <c r="D52" t="s">
        <v>949</v>
      </c>
      <c r="E52" t="s">
        <v>216</v>
      </c>
      <c r="F52">
        <v>160</v>
      </c>
      <c r="G52">
        <v>44568</v>
      </c>
      <c r="H52" t="s">
        <v>2400</v>
      </c>
      <c r="I52" t="s">
        <v>1253</v>
      </c>
      <c r="J52">
        <v>2.8703703703703708E-3</v>
      </c>
      <c r="K52">
        <v>8.5532407407407415E-3</v>
      </c>
    </row>
    <row r="53" spans="1:11" x14ac:dyDescent="0.3">
      <c r="A53">
        <v>12729</v>
      </c>
      <c r="B53">
        <v>13</v>
      </c>
      <c r="C53">
        <v>232729</v>
      </c>
      <c r="D53" t="s">
        <v>949</v>
      </c>
      <c r="E53" t="s">
        <v>709</v>
      </c>
      <c r="F53">
        <v>163</v>
      </c>
      <c r="G53">
        <v>44568</v>
      </c>
      <c r="H53" t="s">
        <v>2399</v>
      </c>
      <c r="I53" t="s">
        <v>2398</v>
      </c>
      <c r="J53">
        <v>3.8657407407407408E-3</v>
      </c>
      <c r="K53">
        <v>5.9259259259259256E-3</v>
      </c>
    </row>
    <row r="54" spans="1:11" x14ac:dyDescent="0.3">
      <c r="A54">
        <v>9486</v>
      </c>
      <c r="B54">
        <v>13</v>
      </c>
      <c r="C54">
        <v>99031</v>
      </c>
      <c r="D54" t="s">
        <v>1830</v>
      </c>
      <c r="E54" t="s">
        <v>483</v>
      </c>
      <c r="F54">
        <v>170</v>
      </c>
      <c r="G54">
        <v>44568</v>
      </c>
      <c r="H54" t="s">
        <v>2397</v>
      </c>
      <c r="I54" t="s">
        <v>2332</v>
      </c>
      <c r="J54">
        <v>6.8055555555555569E-3</v>
      </c>
      <c r="K54">
        <v>1.1932870370370371E-2</v>
      </c>
    </row>
    <row r="55" spans="1:11" x14ac:dyDescent="0.3">
      <c r="A55">
        <v>4185</v>
      </c>
      <c r="B55">
        <v>13</v>
      </c>
      <c r="C55">
        <v>220895</v>
      </c>
      <c r="D55" t="s">
        <v>949</v>
      </c>
      <c r="E55" t="s">
        <v>111</v>
      </c>
      <c r="F55">
        <v>200</v>
      </c>
      <c r="G55">
        <v>44568</v>
      </c>
      <c r="H55" t="s">
        <v>2396</v>
      </c>
      <c r="I55" t="s">
        <v>2395</v>
      </c>
      <c r="J55">
        <v>5.1273148148148146E-3</v>
      </c>
      <c r="K55">
        <v>5.8680555555555543E-3</v>
      </c>
    </row>
    <row r="56" spans="1:11" x14ac:dyDescent="0.3">
      <c r="A56">
        <v>14707</v>
      </c>
      <c r="B56">
        <v>13</v>
      </c>
      <c r="C56">
        <v>226657</v>
      </c>
      <c r="D56" t="s">
        <v>953</v>
      </c>
      <c r="E56" t="s">
        <v>848</v>
      </c>
      <c r="F56">
        <v>205</v>
      </c>
      <c r="G56">
        <v>44568</v>
      </c>
      <c r="H56" t="s">
        <v>2394</v>
      </c>
      <c r="I56" t="s">
        <v>2393</v>
      </c>
      <c r="J56">
        <v>4.5254629629629629E-3</v>
      </c>
      <c r="K56">
        <v>1.9560185185185184E-2</v>
      </c>
    </row>
    <row r="57" spans="1:11" x14ac:dyDescent="0.3">
      <c r="A57">
        <v>13940</v>
      </c>
      <c r="B57">
        <v>13</v>
      </c>
      <c r="C57">
        <v>232987</v>
      </c>
      <c r="D57" t="s">
        <v>949</v>
      </c>
      <c r="E57" t="s">
        <v>772</v>
      </c>
      <c r="F57">
        <v>240</v>
      </c>
      <c r="G57">
        <v>44568</v>
      </c>
      <c r="H57" t="s">
        <v>2392</v>
      </c>
      <c r="I57" t="s">
        <v>2391</v>
      </c>
      <c r="J57">
        <v>3.3217592592592591E-3</v>
      </c>
      <c r="K57">
        <v>7.8009259259259256E-3</v>
      </c>
    </row>
    <row r="58" spans="1:11" x14ac:dyDescent="0.3">
      <c r="A58">
        <v>14714</v>
      </c>
      <c r="B58">
        <v>23</v>
      </c>
      <c r="C58">
        <v>99161</v>
      </c>
      <c r="D58" t="s">
        <v>2379</v>
      </c>
      <c r="E58" t="s">
        <v>850</v>
      </c>
      <c r="F58">
        <v>1</v>
      </c>
      <c r="G58">
        <v>44568</v>
      </c>
      <c r="H58" t="s">
        <v>2390</v>
      </c>
      <c r="I58" t="s">
        <v>2389</v>
      </c>
      <c r="J58">
        <v>1.5046296296296297E-4</v>
      </c>
      <c r="K58">
        <v>0</v>
      </c>
    </row>
    <row r="59" spans="1:11" x14ac:dyDescent="0.3">
      <c r="A59">
        <v>15810</v>
      </c>
      <c r="B59">
        <v>23</v>
      </c>
      <c r="C59">
        <v>233512</v>
      </c>
      <c r="D59" t="s">
        <v>949</v>
      </c>
      <c r="E59" t="s">
        <v>2384</v>
      </c>
      <c r="F59">
        <v>1</v>
      </c>
      <c r="G59">
        <v>44568</v>
      </c>
      <c r="H59" t="s">
        <v>2388</v>
      </c>
      <c r="I59" t="s">
        <v>2387</v>
      </c>
      <c r="J59">
        <v>9.8148148148148144E-3</v>
      </c>
      <c r="K59">
        <v>1.7280092592592593E-2</v>
      </c>
    </row>
    <row r="60" spans="1:11" x14ac:dyDescent="0.3">
      <c r="A60">
        <v>15810</v>
      </c>
      <c r="B60">
        <v>23</v>
      </c>
      <c r="C60">
        <v>233512</v>
      </c>
      <c r="D60" t="s">
        <v>949</v>
      </c>
      <c r="E60" t="s">
        <v>2384</v>
      </c>
      <c r="F60">
        <v>1</v>
      </c>
      <c r="G60">
        <v>44568</v>
      </c>
      <c r="H60" t="s">
        <v>2386</v>
      </c>
      <c r="I60" t="s">
        <v>2385</v>
      </c>
      <c r="J60">
        <v>1.273148148148148E-4</v>
      </c>
      <c r="K60">
        <v>4.6296296296296294E-5</v>
      </c>
    </row>
    <row r="61" spans="1:11" x14ac:dyDescent="0.3">
      <c r="A61">
        <v>15810</v>
      </c>
      <c r="B61">
        <v>23</v>
      </c>
      <c r="C61">
        <v>233512</v>
      </c>
      <c r="D61" t="s">
        <v>949</v>
      </c>
      <c r="E61" t="s">
        <v>2384</v>
      </c>
      <c r="F61">
        <v>1</v>
      </c>
      <c r="G61">
        <v>44568</v>
      </c>
      <c r="H61" t="s">
        <v>2383</v>
      </c>
      <c r="I61" t="s">
        <v>2382</v>
      </c>
      <c r="J61">
        <v>9.2592592592592588E-5</v>
      </c>
      <c r="K61">
        <v>3.4722222222222222E-5</v>
      </c>
    </row>
    <row r="62" spans="1:11" x14ac:dyDescent="0.3">
      <c r="A62">
        <v>4045</v>
      </c>
      <c r="B62">
        <v>23</v>
      </c>
      <c r="C62">
        <v>216975</v>
      </c>
      <c r="D62" t="s">
        <v>949</v>
      </c>
      <c r="E62" t="s">
        <v>63</v>
      </c>
      <c r="F62">
        <v>30</v>
      </c>
      <c r="G62">
        <v>44568</v>
      </c>
      <c r="H62" t="s">
        <v>2381</v>
      </c>
      <c r="I62" t="s">
        <v>2380</v>
      </c>
      <c r="J62">
        <v>3.4062500000000002E-2</v>
      </c>
      <c r="K62">
        <v>8.700231481481481E-2</v>
      </c>
    </row>
    <row r="63" spans="1:11" x14ac:dyDescent="0.3">
      <c r="A63">
        <v>14712</v>
      </c>
      <c r="B63">
        <v>23</v>
      </c>
      <c r="C63">
        <v>99062</v>
      </c>
      <c r="D63" t="s">
        <v>2379</v>
      </c>
      <c r="E63" t="s">
        <v>849</v>
      </c>
      <c r="F63">
        <v>35</v>
      </c>
      <c r="G63">
        <v>44568</v>
      </c>
      <c r="H63" t="s">
        <v>975</v>
      </c>
      <c r="I63" t="s">
        <v>2378</v>
      </c>
      <c r="J63">
        <v>1.0474537037037037E-2</v>
      </c>
      <c r="K63">
        <v>1.9791666666666666E-2</v>
      </c>
    </row>
    <row r="64" spans="1:11" x14ac:dyDescent="0.3">
      <c r="A64">
        <v>8491</v>
      </c>
      <c r="B64">
        <v>23</v>
      </c>
      <c r="C64">
        <v>99031</v>
      </c>
      <c r="D64" t="s">
        <v>1414</v>
      </c>
      <c r="E64" t="s">
        <v>408</v>
      </c>
      <c r="F64">
        <v>38</v>
      </c>
      <c r="G64">
        <v>44568</v>
      </c>
      <c r="H64" t="s">
        <v>2377</v>
      </c>
      <c r="I64" t="s">
        <v>2376</v>
      </c>
      <c r="J64">
        <v>5.0694444444444441E-3</v>
      </c>
      <c r="K64">
        <v>1.1574074074074073E-4</v>
      </c>
    </row>
    <row r="65" spans="1:11" x14ac:dyDescent="0.3">
      <c r="A65">
        <v>14108</v>
      </c>
      <c r="B65">
        <v>23</v>
      </c>
      <c r="C65">
        <v>99130</v>
      </c>
      <c r="D65" t="s">
        <v>953</v>
      </c>
      <c r="E65" t="s">
        <v>726</v>
      </c>
      <c r="F65">
        <v>40</v>
      </c>
      <c r="G65">
        <v>44568</v>
      </c>
      <c r="H65" t="s">
        <v>2375</v>
      </c>
      <c r="I65" t="s">
        <v>2374</v>
      </c>
      <c r="J65">
        <v>2.5810185185185185E-3</v>
      </c>
      <c r="K65">
        <v>1.5972222222222221E-3</v>
      </c>
    </row>
    <row r="66" spans="1:11" x14ac:dyDescent="0.3">
      <c r="A66">
        <v>12286</v>
      </c>
      <c r="B66">
        <v>23</v>
      </c>
      <c r="C66">
        <v>232473</v>
      </c>
      <c r="D66" t="s">
        <v>949</v>
      </c>
      <c r="E66" t="s">
        <v>654</v>
      </c>
      <c r="F66">
        <v>45</v>
      </c>
      <c r="G66">
        <v>44568</v>
      </c>
      <c r="H66" t="s">
        <v>2373</v>
      </c>
      <c r="I66" t="s">
        <v>2372</v>
      </c>
      <c r="J66">
        <v>3.6689814814814814E-3</v>
      </c>
      <c r="K66">
        <v>5.7870370370370366E-5</v>
      </c>
    </row>
    <row r="67" spans="1:11" x14ac:dyDescent="0.3">
      <c r="A67">
        <v>10027</v>
      </c>
      <c r="B67">
        <v>23</v>
      </c>
      <c r="C67">
        <v>99031</v>
      </c>
      <c r="D67" t="s">
        <v>2371</v>
      </c>
      <c r="E67" t="s">
        <v>508</v>
      </c>
      <c r="F67">
        <v>50</v>
      </c>
      <c r="G67">
        <v>44568</v>
      </c>
      <c r="H67" t="s">
        <v>2370</v>
      </c>
      <c r="I67" t="s">
        <v>2369</v>
      </c>
      <c r="J67">
        <v>4.4444444444444444E-3</v>
      </c>
      <c r="K67">
        <v>2.4074074074074076E-3</v>
      </c>
    </row>
    <row r="68" spans="1:11" x14ac:dyDescent="0.3">
      <c r="A68">
        <v>11475</v>
      </c>
      <c r="B68">
        <v>23</v>
      </c>
      <c r="C68">
        <v>232034</v>
      </c>
      <c r="D68" t="s">
        <v>949</v>
      </c>
      <c r="E68" t="s">
        <v>588</v>
      </c>
      <c r="F68">
        <v>50</v>
      </c>
      <c r="G68">
        <v>44568</v>
      </c>
      <c r="H68" t="s">
        <v>2368</v>
      </c>
      <c r="I68" t="s">
        <v>2367</v>
      </c>
      <c r="J68">
        <v>4.7569444444444447E-3</v>
      </c>
      <c r="K68">
        <v>1.6249999999999997E-2</v>
      </c>
    </row>
    <row r="69" spans="1:11" x14ac:dyDescent="0.3">
      <c r="A69">
        <v>10188</v>
      </c>
      <c r="B69">
        <v>23</v>
      </c>
      <c r="C69">
        <v>231191</v>
      </c>
      <c r="D69" t="s">
        <v>949</v>
      </c>
      <c r="E69" t="s">
        <v>523</v>
      </c>
      <c r="F69">
        <v>55</v>
      </c>
      <c r="G69">
        <v>44568</v>
      </c>
      <c r="H69" t="s">
        <v>2366</v>
      </c>
      <c r="I69" t="s">
        <v>2365</v>
      </c>
      <c r="J69">
        <v>1.9560185185185184E-3</v>
      </c>
      <c r="K69">
        <v>1.4664351851851852E-2</v>
      </c>
    </row>
    <row r="70" spans="1:11" x14ac:dyDescent="0.3">
      <c r="A70">
        <v>14086</v>
      </c>
      <c r="B70">
        <v>23</v>
      </c>
      <c r="C70">
        <v>233058</v>
      </c>
      <c r="D70" t="s">
        <v>949</v>
      </c>
      <c r="E70" t="s">
        <v>780</v>
      </c>
      <c r="F70">
        <v>60</v>
      </c>
      <c r="G70">
        <v>44568</v>
      </c>
      <c r="H70" t="s">
        <v>2364</v>
      </c>
      <c r="I70" t="s">
        <v>2363</v>
      </c>
      <c r="J70">
        <v>4.5717592592592589E-3</v>
      </c>
      <c r="K70">
        <v>6.8055555555555569E-3</v>
      </c>
    </row>
    <row r="71" spans="1:11" x14ac:dyDescent="0.3">
      <c r="A71">
        <v>14223</v>
      </c>
      <c r="B71">
        <v>23</v>
      </c>
      <c r="C71">
        <v>99117</v>
      </c>
      <c r="D71" t="s">
        <v>1178</v>
      </c>
      <c r="E71" t="s">
        <v>800</v>
      </c>
      <c r="F71">
        <v>70</v>
      </c>
      <c r="G71">
        <v>44568</v>
      </c>
      <c r="H71" t="s">
        <v>2362</v>
      </c>
      <c r="I71" t="s">
        <v>2361</v>
      </c>
      <c r="J71">
        <v>8.3680555555555557E-3</v>
      </c>
      <c r="K71">
        <v>5.8912037037037032E-3</v>
      </c>
    </row>
    <row r="72" spans="1:11" x14ac:dyDescent="0.3">
      <c r="A72">
        <v>4402</v>
      </c>
      <c r="B72">
        <v>32</v>
      </c>
      <c r="C72">
        <v>225659</v>
      </c>
      <c r="D72" t="s">
        <v>949</v>
      </c>
      <c r="E72" t="s">
        <v>187</v>
      </c>
      <c r="F72">
        <v>1</v>
      </c>
      <c r="G72">
        <v>44568</v>
      </c>
      <c r="H72" t="s">
        <v>2360</v>
      </c>
      <c r="I72" t="s">
        <v>1583</v>
      </c>
      <c r="J72">
        <v>1.1516203703703702E-2</v>
      </c>
      <c r="K72">
        <v>0</v>
      </c>
    </row>
    <row r="73" spans="1:11" x14ac:dyDescent="0.3">
      <c r="A73">
        <v>11683</v>
      </c>
      <c r="B73">
        <v>32</v>
      </c>
      <c r="C73">
        <v>232163</v>
      </c>
      <c r="D73" t="s">
        <v>949</v>
      </c>
      <c r="E73" t="s">
        <v>596</v>
      </c>
      <c r="F73">
        <v>2</v>
      </c>
      <c r="G73">
        <v>44568</v>
      </c>
      <c r="H73" t="s">
        <v>2359</v>
      </c>
      <c r="I73" t="s">
        <v>2358</v>
      </c>
      <c r="J73">
        <v>1.622685185185185E-2</v>
      </c>
      <c r="K73">
        <v>1.861111111111111E-2</v>
      </c>
    </row>
    <row r="74" spans="1:11" x14ac:dyDescent="0.3">
      <c r="A74">
        <v>12251</v>
      </c>
      <c r="B74">
        <v>32</v>
      </c>
      <c r="C74">
        <v>99033</v>
      </c>
      <c r="D74" t="s">
        <v>2357</v>
      </c>
      <c r="E74" t="s">
        <v>651</v>
      </c>
      <c r="F74">
        <v>9</v>
      </c>
      <c r="G74">
        <v>44568</v>
      </c>
      <c r="H74" t="s">
        <v>2356</v>
      </c>
      <c r="I74" t="s">
        <v>2355</v>
      </c>
      <c r="J74">
        <v>3.7384259259259263E-3</v>
      </c>
      <c r="K74">
        <v>8.1018518518518516E-5</v>
      </c>
    </row>
    <row r="75" spans="1:11" x14ac:dyDescent="0.3">
      <c r="A75">
        <v>12655</v>
      </c>
      <c r="B75">
        <v>32</v>
      </c>
      <c r="C75">
        <v>232694</v>
      </c>
      <c r="D75" t="s">
        <v>949</v>
      </c>
      <c r="E75" t="s">
        <v>700</v>
      </c>
      <c r="F75">
        <v>10</v>
      </c>
      <c r="G75">
        <v>44568</v>
      </c>
      <c r="H75" t="s">
        <v>2354</v>
      </c>
      <c r="I75" t="s">
        <v>1554</v>
      </c>
      <c r="J75">
        <v>9.2939814814814812E-3</v>
      </c>
      <c r="K75">
        <v>1.650462962962963E-2</v>
      </c>
    </row>
    <row r="76" spans="1:11" x14ac:dyDescent="0.3">
      <c r="A76">
        <v>12080</v>
      </c>
      <c r="B76">
        <v>32</v>
      </c>
      <c r="C76">
        <v>232357</v>
      </c>
      <c r="D76" t="s">
        <v>949</v>
      </c>
      <c r="E76" t="s">
        <v>639</v>
      </c>
      <c r="F76">
        <v>12</v>
      </c>
      <c r="G76">
        <v>44568</v>
      </c>
      <c r="H76" t="s">
        <v>2353</v>
      </c>
      <c r="I76" t="s">
        <v>2352</v>
      </c>
      <c r="J76">
        <v>1.4224537037037037E-2</v>
      </c>
      <c r="K76">
        <v>7.1990740740740739E-3</v>
      </c>
    </row>
    <row r="77" spans="1:11" x14ac:dyDescent="0.3">
      <c r="A77">
        <v>10816</v>
      </c>
      <c r="B77">
        <v>32</v>
      </c>
      <c r="C77">
        <v>231651</v>
      </c>
      <c r="D77" t="s">
        <v>949</v>
      </c>
      <c r="E77" t="s">
        <v>549</v>
      </c>
      <c r="F77">
        <v>15</v>
      </c>
      <c r="G77">
        <v>44568</v>
      </c>
      <c r="H77" t="s">
        <v>2351</v>
      </c>
      <c r="I77" t="s">
        <v>2350</v>
      </c>
      <c r="J77">
        <v>2.3333333333333334E-2</v>
      </c>
      <c r="K77">
        <v>6.7476851851851856E-3</v>
      </c>
    </row>
    <row r="78" spans="1:11" x14ac:dyDescent="0.3">
      <c r="A78">
        <v>4584</v>
      </c>
      <c r="B78">
        <v>32</v>
      </c>
      <c r="C78">
        <v>228110</v>
      </c>
      <c r="D78" t="s">
        <v>949</v>
      </c>
      <c r="E78" t="s">
        <v>250</v>
      </c>
      <c r="F78">
        <v>25</v>
      </c>
      <c r="G78">
        <v>44568</v>
      </c>
      <c r="H78" t="s">
        <v>2349</v>
      </c>
      <c r="I78" t="s">
        <v>2348</v>
      </c>
      <c r="J78">
        <v>2.4305555555555552E-4</v>
      </c>
      <c r="K78">
        <v>1.1701388888888891E-2</v>
      </c>
    </row>
    <row r="79" spans="1:11" x14ac:dyDescent="0.3">
      <c r="A79">
        <v>4016</v>
      </c>
      <c r="B79">
        <v>32</v>
      </c>
      <c r="C79">
        <v>214914</v>
      </c>
      <c r="D79" t="s">
        <v>949</v>
      </c>
      <c r="E79" t="s">
        <v>49</v>
      </c>
      <c r="F79">
        <v>28</v>
      </c>
      <c r="G79">
        <v>44568</v>
      </c>
      <c r="H79" t="s">
        <v>2347</v>
      </c>
      <c r="I79" t="s">
        <v>2346</v>
      </c>
      <c r="J79">
        <v>1.1111111111111111E-3</v>
      </c>
      <c r="K79">
        <v>9.7453703703703713E-3</v>
      </c>
    </row>
    <row r="80" spans="1:11" x14ac:dyDescent="0.3">
      <c r="A80">
        <v>12698</v>
      </c>
      <c r="B80">
        <v>32</v>
      </c>
      <c r="C80">
        <v>232714</v>
      </c>
      <c r="D80" t="s">
        <v>949</v>
      </c>
      <c r="E80" t="s">
        <v>703</v>
      </c>
      <c r="F80">
        <v>30</v>
      </c>
      <c r="G80">
        <v>44568</v>
      </c>
      <c r="H80" t="s">
        <v>2345</v>
      </c>
      <c r="I80" t="s">
        <v>2344</v>
      </c>
      <c r="J80">
        <v>4.0393518518518521E-3</v>
      </c>
      <c r="K80">
        <v>1.1446759259259261E-2</v>
      </c>
    </row>
    <row r="81" spans="1:11" x14ac:dyDescent="0.3">
      <c r="A81">
        <v>4537</v>
      </c>
      <c r="B81">
        <v>32</v>
      </c>
      <c r="C81">
        <v>227625</v>
      </c>
      <c r="D81" t="s">
        <v>949</v>
      </c>
      <c r="E81" t="s">
        <v>243</v>
      </c>
      <c r="F81">
        <v>45</v>
      </c>
      <c r="G81">
        <v>44568</v>
      </c>
      <c r="H81" t="s">
        <v>2343</v>
      </c>
      <c r="I81" t="s">
        <v>2342</v>
      </c>
      <c r="J81">
        <v>3.8310185185185183E-3</v>
      </c>
      <c r="K81">
        <v>4.6296296296296294E-5</v>
      </c>
    </row>
    <row r="82" spans="1:11" x14ac:dyDescent="0.3">
      <c r="A82">
        <v>4260</v>
      </c>
      <c r="B82">
        <v>32</v>
      </c>
      <c r="C82">
        <v>222432</v>
      </c>
      <c r="D82" t="s">
        <v>949</v>
      </c>
      <c r="E82" t="s">
        <v>141</v>
      </c>
      <c r="F82">
        <v>50</v>
      </c>
      <c r="G82">
        <v>44568</v>
      </c>
      <c r="H82" t="s">
        <v>2341</v>
      </c>
      <c r="I82" t="s">
        <v>2340</v>
      </c>
      <c r="J82">
        <v>3.4027777777777784E-3</v>
      </c>
      <c r="K82">
        <v>2.5578703703703705E-3</v>
      </c>
    </row>
    <row r="83" spans="1:11" x14ac:dyDescent="0.3">
      <c r="A83">
        <v>4535</v>
      </c>
      <c r="B83">
        <v>32</v>
      </c>
      <c r="C83">
        <v>227617</v>
      </c>
      <c r="D83" t="s">
        <v>949</v>
      </c>
      <c r="E83" t="s">
        <v>242</v>
      </c>
      <c r="F83">
        <v>55</v>
      </c>
      <c r="G83">
        <v>44568</v>
      </c>
      <c r="H83" t="s">
        <v>2339</v>
      </c>
      <c r="I83" t="s">
        <v>2338</v>
      </c>
      <c r="J83">
        <v>3.7615740740740739E-3</v>
      </c>
      <c r="K83">
        <v>2.0833333333333333E-3</v>
      </c>
    </row>
    <row r="84" spans="1:11" x14ac:dyDescent="0.3">
      <c r="A84">
        <v>9861</v>
      </c>
      <c r="B84">
        <v>32</v>
      </c>
      <c r="C84">
        <v>230902</v>
      </c>
      <c r="D84" t="s">
        <v>949</v>
      </c>
      <c r="E84" t="s">
        <v>497</v>
      </c>
      <c r="F84">
        <v>60</v>
      </c>
      <c r="G84">
        <v>44568</v>
      </c>
      <c r="H84" t="s">
        <v>2337</v>
      </c>
      <c r="I84" t="s">
        <v>2336</v>
      </c>
      <c r="J84">
        <v>1.4641203703703703E-2</v>
      </c>
      <c r="K84">
        <v>1.6782407407407406E-3</v>
      </c>
    </row>
    <row r="85" spans="1:11" x14ac:dyDescent="0.3">
      <c r="A85">
        <v>12717</v>
      </c>
      <c r="B85">
        <v>32</v>
      </c>
      <c r="C85">
        <v>232723</v>
      </c>
      <c r="D85" t="s">
        <v>949</v>
      </c>
      <c r="E85" t="s">
        <v>706</v>
      </c>
      <c r="F85">
        <v>61</v>
      </c>
      <c r="G85">
        <v>44568</v>
      </c>
      <c r="H85" t="s">
        <v>2335</v>
      </c>
      <c r="I85" t="s">
        <v>2334</v>
      </c>
      <c r="J85">
        <v>1.1805555555555556E-3</v>
      </c>
      <c r="K85">
        <v>1.5972222222222221E-3</v>
      </c>
    </row>
    <row r="86" spans="1:11" x14ac:dyDescent="0.3">
      <c r="A86">
        <v>14364</v>
      </c>
      <c r="B86">
        <v>32</v>
      </c>
      <c r="C86">
        <v>233184</v>
      </c>
      <c r="D86" t="s">
        <v>949</v>
      </c>
      <c r="E86" t="s">
        <v>812</v>
      </c>
      <c r="F86">
        <v>62</v>
      </c>
      <c r="G86">
        <v>44568</v>
      </c>
      <c r="H86" t="s">
        <v>2333</v>
      </c>
      <c r="I86" t="s">
        <v>2332</v>
      </c>
      <c r="J86">
        <v>1.7314814814814814E-2</v>
      </c>
      <c r="K86">
        <v>7.9861111111111105E-4</v>
      </c>
    </row>
    <row r="87" spans="1:11" x14ac:dyDescent="0.3">
      <c r="A87">
        <v>4443</v>
      </c>
      <c r="B87">
        <v>32</v>
      </c>
      <c r="C87">
        <v>226257</v>
      </c>
      <c r="D87" t="s">
        <v>949</v>
      </c>
      <c r="E87" t="s">
        <v>205</v>
      </c>
      <c r="F87">
        <v>63</v>
      </c>
      <c r="G87">
        <v>44568</v>
      </c>
      <c r="H87" t="s">
        <v>1645</v>
      </c>
      <c r="I87" t="s">
        <v>2331</v>
      </c>
      <c r="J87">
        <v>1.5162037037037036E-3</v>
      </c>
      <c r="K87">
        <v>2.1365740740740741E-2</v>
      </c>
    </row>
    <row r="88" spans="1:11" x14ac:dyDescent="0.3">
      <c r="A88">
        <v>14337</v>
      </c>
      <c r="B88">
        <v>32</v>
      </c>
      <c r="C88">
        <v>233165</v>
      </c>
      <c r="D88" t="s">
        <v>949</v>
      </c>
      <c r="E88" t="s">
        <v>808</v>
      </c>
      <c r="F88">
        <v>64</v>
      </c>
      <c r="G88">
        <v>44568</v>
      </c>
      <c r="H88" t="s">
        <v>2330</v>
      </c>
      <c r="I88" t="s">
        <v>2329</v>
      </c>
      <c r="J88">
        <v>5.9606481481481489E-3</v>
      </c>
      <c r="K88">
        <v>1.1574074074074073E-4</v>
      </c>
    </row>
    <row r="89" spans="1:11" x14ac:dyDescent="0.3">
      <c r="A89">
        <v>3988</v>
      </c>
      <c r="B89">
        <v>32</v>
      </c>
      <c r="C89">
        <v>212732</v>
      </c>
      <c r="D89" t="s">
        <v>949</v>
      </c>
      <c r="E89" t="s">
        <v>38</v>
      </c>
      <c r="F89">
        <v>80</v>
      </c>
      <c r="G89">
        <v>44568</v>
      </c>
      <c r="H89" t="s">
        <v>2328</v>
      </c>
      <c r="I89" t="s">
        <v>2327</v>
      </c>
      <c r="J89">
        <v>1.273148148148148E-4</v>
      </c>
      <c r="K89">
        <v>1.2025462962962962E-2</v>
      </c>
    </row>
    <row r="90" spans="1:11" x14ac:dyDescent="0.3">
      <c r="A90">
        <v>8547</v>
      </c>
      <c r="B90">
        <v>32</v>
      </c>
      <c r="C90">
        <v>99031</v>
      </c>
      <c r="D90" t="s">
        <v>2326</v>
      </c>
      <c r="E90" t="s">
        <v>426</v>
      </c>
      <c r="F90">
        <v>85</v>
      </c>
      <c r="G90">
        <v>44568</v>
      </c>
      <c r="H90" t="s">
        <v>2325</v>
      </c>
      <c r="I90" t="s">
        <v>2324</v>
      </c>
      <c r="J90">
        <v>1.1273148148148148E-2</v>
      </c>
      <c r="K90">
        <v>1.9305555555555555E-2</v>
      </c>
    </row>
    <row r="91" spans="1:11" x14ac:dyDescent="0.3">
      <c r="A91">
        <v>4363</v>
      </c>
      <c r="B91">
        <v>32</v>
      </c>
      <c r="C91">
        <v>224417</v>
      </c>
      <c r="D91" t="s">
        <v>949</v>
      </c>
      <c r="E91" t="s">
        <v>181</v>
      </c>
      <c r="F91">
        <v>90</v>
      </c>
      <c r="G91">
        <v>44568</v>
      </c>
      <c r="H91" t="s">
        <v>2323</v>
      </c>
      <c r="I91" t="s">
        <v>2322</v>
      </c>
      <c r="J91">
        <v>9.8611111111111104E-3</v>
      </c>
      <c r="K91">
        <v>7.789351851851852E-3</v>
      </c>
    </row>
    <row r="92" spans="1:11" x14ac:dyDescent="0.3">
      <c r="A92">
        <v>4808</v>
      </c>
      <c r="B92">
        <v>32</v>
      </c>
      <c r="C92">
        <v>229456</v>
      </c>
      <c r="D92" t="s">
        <v>949</v>
      </c>
      <c r="E92" t="s">
        <v>348</v>
      </c>
      <c r="F92">
        <v>95</v>
      </c>
      <c r="G92">
        <v>44568</v>
      </c>
      <c r="H92" t="s">
        <v>2321</v>
      </c>
      <c r="I92" t="s">
        <v>2320</v>
      </c>
      <c r="J92">
        <v>1.3217592592592593E-2</v>
      </c>
      <c r="K92">
        <v>8.0555555555555554E-3</v>
      </c>
    </row>
    <row r="93" spans="1:11" x14ac:dyDescent="0.3">
      <c r="A93">
        <v>11403</v>
      </c>
      <c r="B93">
        <v>32</v>
      </c>
      <c r="C93">
        <v>231976</v>
      </c>
      <c r="D93" t="s">
        <v>949</v>
      </c>
      <c r="E93" t="s">
        <v>586</v>
      </c>
      <c r="F93">
        <v>95</v>
      </c>
      <c r="G93">
        <v>44568</v>
      </c>
      <c r="H93" t="s">
        <v>1035</v>
      </c>
      <c r="I93" t="s">
        <v>2319</v>
      </c>
      <c r="J93">
        <v>1.5613425925925926E-2</v>
      </c>
      <c r="K93">
        <v>6.2847222222222228E-3</v>
      </c>
    </row>
    <row r="94" spans="1:11" x14ac:dyDescent="0.3">
      <c r="A94">
        <v>14898</v>
      </c>
      <c r="B94">
        <v>32</v>
      </c>
      <c r="C94">
        <v>233397</v>
      </c>
      <c r="D94" t="s">
        <v>949</v>
      </c>
      <c r="E94" t="s">
        <v>872</v>
      </c>
      <c r="F94">
        <v>115</v>
      </c>
      <c r="G94">
        <v>44568</v>
      </c>
      <c r="H94" t="s">
        <v>2318</v>
      </c>
      <c r="I94" t="s">
        <v>2317</v>
      </c>
      <c r="J94">
        <v>8.7962962962962968E-3</v>
      </c>
      <c r="K94">
        <v>4.0162037037037033E-3</v>
      </c>
    </row>
    <row r="95" spans="1:11" x14ac:dyDescent="0.3">
      <c r="A95">
        <v>4424</v>
      </c>
      <c r="B95">
        <v>32</v>
      </c>
      <c r="C95">
        <v>225992</v>
      </c>
      <c r="D95" t="s">
        <v>949</v>
      </c>
      <c r="E95" t="s">
        <v>197</v>
      </c>
      <c r="F95">
        <v>120</v>
      </c>
      <c r="G95">
        <v>44568</v>
      </c>
      <c r="H95" t="s">
        <v>2316</v>
      </c>
      <c r="I95" t="s">
        <v>2315</v>
      </c>
      <c r="J95">
        <v>9.2592592592592588E-5</v>
      </c>
      <c r="K95">
        <v>1.525462962962963E-2</v>
      </c>
    </row>
    <row r="96" spans="1:11" x14ac:dyDescent="0.3">
      <c r="A96">
        <v>3933</v>
      </c>
      <c r="B96">
        <v>32</v>
      </c>
      <c r="C96">
        <v>208147</v>
      </c>
      <c r="D96" t="s">
        <v>949</v>
      </c>
      <c r="E96" t="s">
        <v>16</v>
      </c>
      <c r="F96">
        <v>125</v>
      </c>
      <c r="G96">
        <v>44568</v>
      </c>
      <c r="H96" t="s">
        <v>958</v>
      </c>
      <c r="I96" t="s">
        <v>2314</v>
      </c>
      <c r="J96">
        <v>6.9444444444444444E-5</v>
      </c>
      <c r="K96">
        <v>1.5972222222222224E-2</v>
      </c>
    </row>
    <row r="97" spans="1:11" x14ac:dyDescent="0.3">
      <c r="A97">
        <v>3972</v>
      </c>
      <c r="B97">
        <v>32</v>
      </c>
      <c r="C97">
        <v>211119</v>
      </c>
      <c r="D97" t="s">
        <v>949</v>
      </c>
      <c r="E97" t="s">
        <v>31</v>
      </c>
      <c r="F97">
        <v>130</v>
      </c>
      <c r="G97">
        <v>44568</v>
      </c>
      <c r="H97" t="s">
        <v>2313</v>
      </c>
      <c r="I97" t="s">
        <v>2312</v>
      </c>
      <c r="J97">
        <v>1.9618055555555555E-2</v>
      </c>
      <c r="K97">
        <v>1.1180555555555556E-2</v>
      </c>
    </row>
    <row r="98" spans="1:11" x14ac:dyDescent="0.3">
      <c r="A98">
        <v>12558</v>
      </c>
      <c r="B98">
        <v>32</v>
      </c>
      <c r="C98">
        <v>211119</v>
      </c>
      <c r="D98" t="s">
        <v>953</v>
      </c>
      <c r="E98" t="s">
        <v>689</v>
      </c>
      <c r="F98">
        <v>131</v>
      </c>
      <c r="G98">
        <v>44568</v>
      </c>
      <c r="H98" t="s">
        <v>2311</v>
      </c>
      <c r="I98" t="s">
        <v>2310</v>
      </c>
      <c r="J98">
        <v>5.7870370370370366E-5</v>
      </c>
      <c r="K98">
        <v>3.4722222222222222E-5</v>
      </c>
    </row>
    <row r="99" spans="1:11" x14ac:dyDescent="0.3">
      <c r="A99">
        <v>4440</v>
      </c>
      <c r="B99">
        <v>32</v>
      </c>
      <c r="C99">
        <v>226231</v>
      </c>
      <c r="D99" t="s">
        <v>949</v>
      </c>
      <c r="E99" t="s">
        <v>203</v>
      </c>
      <c r="F99">
        <v>150</v>
      </c>
      <c r="G99">
        <v>44568</v>
      </c>
      <c r="H99" t="s">
        <v>2309</v>
      </c>
      <c r="I99" t="s">
        <v>2308</v>
      </c>
      <c r="J99">
        <v>5.2430555555555555E-3</v>
      </c>
      <c r="K99">
        <v>5.115740740740741E-3</v>
      </c>
    </row>
    <row r="100" spans="1:11" x14ac:dyDescent="0.3">
      <c r="A100">
        <v>4874</v>
      </c>
      <c r="B100">
        <v>35</v>
      </c>
      <c r="C100">
        <v>299010</v>
      </c>
      <c r="D100" t="s">
        <v>1075</v>
      </c>
      <c r="E100" t="s">
        <v>376</v>
      </c>
      <c r="F100">
        <v>1</v>
      </c>
      <c r="G100">
        <v>44568</v>
      </c>
      <c r="H100" t="s">
        <v>2307</v>
      </c>
      <c r="I100" t="s">
        <v>1073</v>
      </c>
      <c r="J100">
        <v>8.1018518518518516E-5</v>
      </c>
      <c r="K100">
        <v>0.2366087962962963</v>
      </c>
    </row>
    <row r="101" spans="1:11" x14ac:dyDescent="0.3">
      <c r="A101">
        <v>14303</v>
      </c>
      <c r="B101">
        <v>35</v>
      </c>
      <c r="C101">
        <v>299010</v>
      </c>
      <c r="D101" t="s">
        <v>1370</v>
      </c>
      <c r="E101" t="s">
        <v>805</v>
      </c>
      <c r="F101">
        <v>1</v>
      </c>
      <c r="G101">
        <v>44568</v>
      </c>
      <c r="H101" t="s">
        <v>2306</v>
      </c>
      <c r="I101" t="s">
        <v>2305</v>
      </c>
      <c r="J101">
        <v>1.0416666666666667E-4</v>
      </c>
      <c r="K101">
        <v>8.1018518518518516E-5</v>
      </c>
    </row>
    <row r="102" spans="1:11" x14ac:dyDescent="0.3">
      <c r="A102">
        <v>4252</v>
      </c>
      <c r="B102">
        <v>35</v>
      </c>
      <c r="C102">
        <v>299010</v>
      </c>
      <c r="D102" t="s">
        <v>1391</v>
      </c>
      <c r="E102" t="s">
        <v>138</v>
      </c>
      <c r="F102">
        <v>10</v>
      </c>
      <c r="G102">
        <v>44568</v>
      </c>
      <c r="H102" t="s">
        <v>2304</v>
      </c>
      <c r="I102" t="s">
        <v>2303</v>
      </c>
      <c r="J102">
        <v>5.2083333333333333E-4</v>
      </c>
      <c r="K102">
        <v>0.20216435185185186</v>
      </c>
    </row>
    <row r="103" spans="1:11" x14ac:dyDescent="0.3">
      <c r="A103">
        <v>4252</v>
      </c>
      <c r="B103">
        <v>35</v>
      </c>
      <c r="C103">
        <v>299010</v>
      </c>
      <c r="D103" t="s">
        <v>1391</v>
      </c>
      <c r="E103" t="s">
        <v>138</v>
      </c>
      <c r="F103">
        <v>10</v>
      </c>
      <c r="G103">
        <v>44568</v>
      </c>
      <c r="H103" t="s">
        <v>2302</v>
      </c>
      <c r="I103" t="s">
        <v>2301</v>
      </c>
      <c r="J103">
        <v>8.1018518518518516E-5</v>
      </c>
      <c r="K103">
        <v>6.9444444444444444E-5</v>
      </c>
    </row>
    <row r="104" spans="1:11" x14ac:dyDescent="0.3">
      <c r="A104">
        <v>14336</v>
      </c>
      <c r="B104">
        <v>35</v>
      </c>
      <c r="C104">
        <v>299010</v>
      </c>
      <c r="D104" t="s">
        <v>1542</v>
      </c>
      <c r="E104" t="s">
        <v>807</v>
      </c>
      <c r="F104">
        <v>10</v>
      </c>
      <c r="G104">
        <v>44568</v>
      </c>
      <c r="H104" t="s">
        <v>2300</v>
      </c>
      <c r="I104" t="s">
        <v>2299</v>
      </c>
      <c r="J104">
        <v>1.1574074074074073E-4</v>
      </c>
      <c r="K104">
        <v>0.1282986111111111</v>
      </c>
    </row>
    <row r="105" spans="1:11" x14ac:dyDescent="0.3">
      <c r="A105">
        <v>4613</v>
      </c>
      <c r="B105">
        <v>35</v>
      </c>
      <c r="C105">
        <v>299010</v>
      </c>
      <c r="D105" t="s">
        <v>1000</v>
      </c>
      <c r="E105" t="s">
        <v>261</v>
      </c>
      <c r="F105">
        <v>11</v>
      </c>
      <c r="G105">
        <v>44568</v>
      </c>
      <c r="H105" t="s">
        <v>2298</v>
      </c>
      <c r="I105" t="s">
        <v>2297</v>
      </c>
      <c r="J105">
        <v>1.273148148148148E-4</v>
      </c>
      <c r="K105">
        <v>4.6296296296296294E-5</v>
      </c>
    </row>
    <row r="106" spans="1:11" x14ac:dyDescent="0.3">
      <c r="A106">
        <v>4870</v>
      </c>
      <c r="B106">
        <v>35</v>
      </c>
      <c r="C106">
        <v>299010</v>
      </c>
      <c r="D106" t="s">
        <v>998</v>
      </c>
      <c r="E106" t="s">
        <v>372</v>
      </c>
      <c r="F106">
        <v>14</v>
      </c>
      <c r="G106">
        <v>44568</v>
      </c>
      <c r="H106" t="s">
        <v>2296</v>
      </c>
      <c r="I106" t="s">
        <v>2295</v>
      </c>
      <c r="J106">
        <v>7.9861111111111105E-4</v>
      </c>
      <c r="K106">
        <v>9.2592592592592588E-5</v>
      </c>
    </row>
    <row r="107" spans="1:11" x14ac:dyDescent="0.3">
      <c r="A107">
        <v>4865</v>
      </c>
      <c r="B107">
        <v>35</v>
      </c>
      <c r="C107">
        <v>299010</v>
      </c>
      <c r="D107" t="s">
        <v>1224</v>
      </c>
      <c r="E107" t="s">
        <v>368</v>
      </c>
      <c r="F107">
        <v>14</v>
      </c>
      <c r="G107">
        <v>44568</v>
      </c>
      <c r="H107" t="s">
        <v>2294</v>
      </c>
      <c r="I107" t="s">
        <v>2293</v>
      </c>
      <c r="J107">
        <v>9.2592592592592588E-5</v>
      </c>
      <c r="K107">
        <v>5.7870370370370366E-5</v>
      </c>
    </row>
    <row r="108" spans="1:11" x14ac:dyDescent="0.3">
      <c r="A108">
        <v>14772</v>
      </c>
      <c r="B108">
        <v>35</v>
      </c>
      <c r="C108">
        <v>299010</v>
      </c>
      <c r="D108" t="s">
        <v>1384</v>
      </c>
      <c r="E108" t="s">
        <v>1383</v>
      </c>
      <c r="F108">
        <v>14</v>
      </c>
      <c r="G108">
        <v>44568</v>
      </c>
      <c r="H108" t="s">
        <v>2292</v>
      </c>
      <c r="I108" t="s">
        <v>2291</v>
      </c>
      <c r="J108">
        <v>1.3888888888888889E-4</v>
      </c>
      <c r="K108">
        <v>8.1018518518518516E-5</v>
      </c>
    </row>
    <row r="109" spans="1:11" x14ac:dyDescent="0.3">
      <c r="A109">
        <v>4458</v>
      </c>
      <c r="B109">
        <v>35</v>
      </c>
      <c r="C109">
        <v>299010</v>
      </c>
      <c r="D109" t="s">
        <v>999</v>
      </c>
      <c r="E109" t="s">
        <v>212</v>
      </c>
      <c r="F109">
        <v>15</v>
      </c>
      <c r="G109">
        <v>44568</v>
      </c>
      <c r="H109" t="s">
        <v>3624</v>
      </c>
      <c r="I109" t="s">
        <v>3624</v>
      </c>
      <c r="J109">
        <v>0</v>
      </c>
      <c r="K109">
        <v>0</v>
      </c>
    </row>
    <row r="110" spans="1:11" x14ac:dyDescent="0.3">
      <c r="A110">
        <v>4866</v>
      </c>
      <c r="B110">
        <v>35</v>
      </c>
      <c r="C110">
        <v>299010</v>
      </c>
      <c r="D110" t="s">
        <v>1078</v>
      </c>
      <c r="E110" t="s">
        <v>369</v>
      </c>
      <c r="F110">
        <v>15</v>
      </c>
      <c r="G110">
        <v>44568</v>
      </c>
      <c r="H110" t="s">
        <v>2290</v>
      </c>
      <c r="I110" t="s">
        <v>2289</v>
      </c>
      <c r="J110">
        <v>1.5046296296296297E-4</v>
      </c>
      <c r="K110">
        <v>4.6296296296296294E-5</v>
      </c>
    </row>
    <row r="111" spans="1:11" x14ac:dyDescent="0.3">
      <c r="A111">
        <v>4458</v>
      </c>
      <c r="B111">
        <v>35</v>
      </c>
      <c r="C111">
        <v>299010</v>
      </c>
      <c r="D111" t="s">
        <v>999</v>
      </c>
      <c r="E111" t="s">
        <v>212</v>
      </c>
      <c r="F111">
        <v>15</v>
      </c>
      <c r="G111">
        <v>44568</v>
      </c>
      <c r="H111" t="s">
        <v>2288</v>
      </c>
      <c r="I111" t="s">
        <v>2287</v>
      </c>
      <c r="J111">
        <v>1.5046296296296297E-4</v>
      </c>
      <c r="K111">
        <v>4.6296296296296294E-5</v>
      </c>
    </row>
    <row r="112" spans="1:11" x14ac:dyDescent="0.3">
      <c r="A112">
        <v>4676</v>
      </c>
      <c r="B112">
        <v>35</v>
      </c>
      <c r="C112">
        <v>299010</v>
      </c>
      <c r="D112" t="s">
        <v>2286</v>
      </c>
      <c r="E112" t="s">
        <v>285</v>
      </c>
      <c r="F112">
        <v>18</v>
      </c>
      <c r="G112">
        <v>44568</v>
      </c>
      <c r="H112" t="s">
        <v>2285</v>
      </c>
      <c r="I112" t="s">
        <v>2284</v>
      </c>
      <c r="J112">
        <v>1.273148148148148E-4</v>
      </c>
      <c r="K112">
        <v>4.7812500000000001E-2</v>
      </c>
    </row>
    <row r="113" spans="1:11" x14ac:dyDescent="0.3">
      <c r="A113">
        <v>4677</v>
      </c>
      <c r="B113">
        <v>35</v>
      </c>
      <c r="C113">
        <v>299010</v>
      </c>
      <c r="D113" t="s">
        <v>1387</v>
      </c>
      <c r="E113" t="s">
        <v>286</v>
      </c>
      <c r="F113">
        <v>19</v>
      </c>
      <c r="G113">
        <v>44568</v>
      </c>
      <c r="H113" t="s">
        <v>2283</v>
      </c>
      <c r="I113" t="s">
        <v>2282</v>
      </c>
      <c r="J113">
        <v>1.5046296296296297E-4</v>
      </c>
      <c r="K113">
        <v>5.7870370370370366E-5</v>
      </c>
    </row>
    <row r="114" spans="1:11" x14ac:dyDescent="0.3">
      <c r="A114">
        <v>4624</v>
      </c>
      <c r="B114">
        <v>35</v>
      </c>
      <c r="C114">
        <v>228462</v>
      </c>
      <c r="D114" t="s">
        <v>949</v>
      </c>
      <c r="E114" t="s">
        <v>264</v>
      </c>
      <c r="F114">
        <v>23</v>
      </c>
      <c r="G114">
        <v>44568</v>
      </c>
      <c r="H114" t="s">
        <v>2281</v>
      </c>
      <c r="I114" t="s">
        <v>2280</v>
      </c>
      <c r="J114">
        <v>1.3888888888888889E-4</v>
      </c>
      <c r="K114">
        <v>1.0416666666666667E-4</v>
      </c>
    </row>
    <row r="115" spans="1:11" x14ac:dyDescent="0.3">
      <c r="A115">
        <v>4709</v>
      </c>
      <c r="B115">
        <v>38</v>
      </c>
      <c r="C115">
        <v>229100</v>
      </c>
      <c r="D115" t="s">
        <v>949</v>
      </c>
      <c r="E115" t="s">
        <v>298</v>
      </c>
      <c r="F115">
        <v>1</v>
      </c>
      <c r="G115">
        <v>44568</v>
      </c>
      <c r="H115" t="s">
        <v>2279</v>
      </c>
      <c r="I115" t="s">
        <v>2278</v>
      </c>
      <c r="J115">
        <v>2.0532407407407405E-2</v>
      </c>
      <c r="K115">
        <v>0</v>
      </c>
    </row>
    <row r="116" spans="1:11" x14ac:dyDescent="0.3">
      <c r="A116">
        <v>14792</v>
      </c>
      <c r="B116">
        <v>38</v>
      </c>
      <c r="C116">
        <v>233357</v>
      </c>
      <c r="D116" t="s">
        <v>949</v>
      </c>
      <c r="E116" t="s">
        <v>855</v>
      </c>
      <c r="F116">
        <v>1</v>
      </c>
      <c r="G116">
        <v>44568</v>
      </c>
      <c r="H116" t="s">
        <v>2277</v>
      </c>
      <c r="I116" t="s">
        <v>2276</v>
      </c>
      <c r="J116">
        <v>9.5370370370370366E-3</v>
      </c>
      <c r="K116">
        <v>7.7777777777777767E-3</v>
      </c>
    </row>
    <row r="117" spans="1:11" x14ac:dyDescent="0.3">
      <c r="A117">
        <v>14939</v>
      </c>
      <c r="B117">
        <v>38</v>
      </c>
      <c r="C117">
        <v>233413</v>
      </c>
      <c r="D117" t="s">
        <v>949</v>
      </c>
      <c r="E117" t="s">
        <v>879</v>
      </c>
      <c r="F117">
        <v>1</v>
      </c>
      <c r="G117">
        <v>44568</v>
      </c>
      <c r="H117" t="s">
        <v>2275</v>
      </c>
      <c r="I117" t="s">
        <v>2274</v>
      </c>
      <c r="J117">
        <v>4.8611111111111104E-4</v>
      </c>
      <c r="K117">
        <v>1.0925925925925924E-2</v>
      </c>
    </row>
    <row r="118" spans="1:11" x14ac:dyDescent="0.3">
      <c r="A118">
        <v>14921</v>
      </c>
      <c r="B118">
        <v>38</v>
      </c>
      <c r="C118">
        <v>233406</v>
      </c>
      <c r="D118" t="s">
        <v>953</v>
      </c>
      <c r="E118" t="s">
        <v>877</v>
      </c>
      <c r="F118">
        <v>1</v>
      </c>
      <c r="G118">
        <v>44568</v>
      </c>
      <c r="H118" t="s">
        <v>2273</v>
      </c>
      <c r="I118" t="s">
        <v>2272</v>
      </c>
      <c r="J118">
        <v>4.3981481481481481E-4</v>
      </c>
      <c r="K118">
        <v>1.7592592592592592E-3</v>
      </c>
    </row>
    <row r="119" spans="1:11" x14ac:dyDescent="0.3">
      <c r="A119">
        <v>4722</v>
      </c>
      <c r="B119">
        <v>38</v>
      </c>
      <c r="C119">
        <v>229266</v>
      </c>
      <c r="D119" t="s">
        <v>949</v>
      </c>
      <c r="E119" t="s">
        <v>304</v>
      </c>
      <c r="F119">
        <v>70</v>
      </c>
      <c r="G119">
        <v>44568</v>
      </c>
      <c r="H119" t="s">
        <v>2271</v>
      </c>
      <c r="I119" t="s">
        <v>2270</v>
      </c>
      <c r="J119">
        <v>6.6319444444444446E-3</v>
      </c>
      <c r="K119">
        <v>1.045138888888889E-2</v>
      </c>
    </row>
    <row r="120" spans="1:11" x14ac:dyDescent="0.3">
      <c r="A120">
        <v>8796</v>
      </c>
      <c r="B120">
        <v>38</v>
      </c>
      <c r="C120">
        <v>229985</v>
      </c>
      <c r="D120" t="s">
        <v>949</v>
      </c>
      <c r="E120" t="s">
        <v>448</v>
      </c>
      <c r="F120">
        <v>100</v>
      </c>
      <c r="G120">
        <v>44568</v>
      </c>
      <c r="H120" t="s">
        <v>2269</v>
      </c>
      <c r="I120" t="s">
        <v>2268</v>
      </c>
      <c r="J120">
        <v>3.8657407407407408E-3</v>
      </c>
      <c r="K120">
        <v>7.8125E-3</v>
      </c>
    </row>
    <row r="121" spans="1:11" x14ac:dyDescent="0.3">
      <c r="A121">
        <v>4748</v>
      </c>
      <c r="B121">
        <v>38</v>
      </c>
      <c r="C121">
        <v>229292</v>
      </c>
      <c r="D121" t="s">
        <v>949</v>
      </c>
      <c r="E121" t="s">
        <v>318</v>
      </c>
      <c r="F121">
        <v>101</v>
      </c>
      <c r="G121">
        <v>44568</v>
      </c>
      <c r="H121" t="s">
        <v>2267</v>
      </c>
      <c r="I121" t="s">
        <v>2266</v>
      </c>
      <c r="J121">
        <v>7.5115740740740742E-3</v>
      </c>
      <c r="K121">
        <v>3.8773148148148143E-3</v>
      </c>
    </row>
    <row r="122" spans="1:11" x14ac:dyDescent="0.3">
      <c r="A122">
        <v>4758</v>
      </c>
      <c r="B122">
        <v>38</v>
      </c>
      <c r="C122">
        <v>229302</v>
      </c>
      <c r="D122" t="s">
        <v>949</v>
      </c>
      <c r="E122" t="s">
        <v>325</v>
      </c>
      <c r="F122">
        <v>112</v>
      </c>
      <c r="G122">
        <v>44568</v>
      </c>
      <c r="H122" t="s">
        <v>2265</v>
      </c>
      <c r="I122" t="s">
        <v>2264</v>
      </c>
      <c r="J122">
        <v>1.0416666666666667E-4</v>
      </c>
      <c r="K122">
        <v>2.1446759259259259E-2</v>
      </c>
    </row>
    <row r="123" spans="1:11" x14ac:dyDescent="0.3">
      <c r="A123">
        <v>4731</v>
      </c>
      <c r="B123">
        <v>38</v>
      </c>
      <c r="C123">
        <v>229275</v>
      </c>
      <c r="D123" t="s">
        <v>949</v>
      </c>
      <c r="E123" t="s">
        <v>310</v>
      </c>
      <c r="F123">
        <v>114</v>
      </c>
      <c r="G123">
        <v>44568</v>
      </c>
      <c r="H123" t="s">
        <v>2263</v>
      </c>
      <c r="I123" t="s">
        <v>2262</v>
      </c>
      <c r="J123">
        <v>1.9675925925925926E-4</v>
      </c>
      <c r="K123">
        <v>3.4722222222222222E-5</v>
      </c>
    </row>
    <row r="124" spans="1:11" x14ac:dyDescent="0.3">
      <c r="A124">
        <v>10320</v>
      </c>
      <c r="B124">
        <v>38</v>
      </c>
      <c r="C124">
        <v>231312</v>
      </c>
      <c r="D124" t="s">
        <v>949</v>
      </c>
      <c r="E124" t="s">
        <v>530</v>
      </c>
      <c r="F124">
        <v>120</v>
      </c>
      <c r="G124">
        <v>44568</v>
      </c>
      <c r="H124" t="s">
        <v>2261</v>
      </c>
      <c r="I124" t="s">
        <v>2260</v>
      </c>
      <c r="J124">
        <v>2.4305555555555552E-4</v>
      </c>
      <c r="K124">
        <v>1.5023148148148148E-2</v>
      </c>
    </row>
    <row r="125" spans="1:11" x14ac:dyDescent="0.3">
      <c r="A125">
        <v>12450</v>
      </c>
      <c r="B125">
        <v>38</v>
      </c>
      <c r="C125">
        <v>232555</v>
      </c>
      <c r="D125" t="s">
        <v>949</v>
      </c>
      <c r="E125" t="s">
        <v>673</v>
      </c>
      <c r="F125">
        <v>125</v>
      </c>
      <c r="G125">
        <v>44568</v>
      </c>
      <c r="H125" t="s">
        <v>1365</v>
      </c>
      <c r="I125" t="s">
        <v>2259</v>
      </c>
      <c r="J125">
        <v>1.3888888888888889E-4</v>
      </c>
      <c r="K125">
        <v>2.8935185185185189E-4</v>
      </c>
    </row>
    <row r="126" spans="1:11" x14ac:dyDescent="0.3">
      <c r="A126">
        <v>8609</v>
      </c>
      <c r="B126">
        <v>38</v>
      </c>
      <c r="C126">
        <v>229820</v>
      </c>
      <c r="D126" t="s">
        <v>949</v>
      </c>
      <c r="E126" t="s">
        <v>438</v>
      </c>
      <c r="F126">
        <v>132</v>
      </c>
      <c r="G126">
        <v>44568</v>
      </c>
      <c r="H126" t="s">
        <v>2258</v>
      </c>
      <c r="I126" t="s">
        <v>2257</v>
      </c>
      <c r="J126">
        <v>1.0925925925925924E-2</v>
      </c>
      <c r="K126">
        <v>7.407407407407407E-4</v>
      </c>
    </row>
    <row r="127" spans="1:11" x14ac:dyDescent="0.3">
      <c r="A127">
        <v>4727</v>
      </c>
      <c r="B127">
        <v>38</v>
      </c>
      <c r="C127">
        <v>229271</v>
      </c>
      <c r="D127" t="s">
        <v>949</v>
      </c>
      <c r="E127" t="s">
        <v>307</v>
      </c>
      <c r="F127">
        <v>134</v>
      </c>
      <c r="G127">
        <v>44568</v>
      </c>
      <c r="H127" t="s">
        <v>2256</v>
      </c>
      <c r="I127" t="s">
        <v>2255</v>
      </c>
      <c r="J127">
        <v>4.2824074074074075E-4</v>
      </c>
      <c r="K127">
        <v>5.5787037037037038E-3</v>
      </c>
    </row>
    <row r="128" spans="1:11" x14ac:dyDescent="0.3">
      <c r="A128">
        <v>12860</v>
      </c>
      <c r="B128">
        <v>38</v>
      </c>
      <c r="C128">
        <v>99094</v>
      </c>
      <c r="D128" t="s">
        <v>1163</v>
      </c>
      <c r="E128" t="s">
        <v>718</v>
      </c>
      <c r="F128">
        <v>140</v>
      </c>
      <c r="G128">
        <v>44568</v>
      </c>
      <c r="H128" t="s">
        <v>2254</v>
      </c>
      <c r="I128" t="s">
        <v>2253</v>
      </c>
      <c r="J128">
        <v>9.3055555555555548E-3</v>
      </c>
      <c r="K128">
        <v>9.7222222222222209E-4</v>
      </c>
    </row>
    <row r="129" spans="1:11" x14ac:dyDescent="0.3">
      <c r="A129">
        <v>12540</v>
      </c>
      <c r="B129">
        <v>38</v>
      </c>
      <c r="C129">
        <v>99035</v>
      </c>
      <c r="D129" t="s">
        <v>2186</v>
      </c>
      <c r="E129" t="s">
        <v>684</v>
      </c>
      <c r="F129">
        <v>150</v>
      </c>
      <c r="G129">
        <v>44568</v>
      </c>
      <c r="H129" t="s">
        <v>2252</v>
      </c>
      <c r="I129" t="s">
        <v>2251</v>
      </c>
      <c r="J129">
        <v>8.0787037037037043E-3</v>
      </c>
      <c r="K129">
        <v>4.6296296296296294E-5</v>
      </c>
    </row>
    <row r="130" spans="1:11" x14ac:dyDescent="0.3">
      <c r="A130">
        <v>13281</v>
      </c>
      <c r="B130">
        <v>38</v>
      </c>
      <c r="C130">
        <v>233487</v>
      </c>
      <c r="D130" t="s">
        <v>949</v>
      </c>
      <c r="E130" t="s">
        <v>741</v>
      </c>
      <c r="F130">
        <v>160</v>
      </c>
      <c r="G130">
        <v>44568</v>
      </c>
      <c r="H130" t="s">
        <v>2250</v>
      </c>
      <c r="I130" t="s">
        <v>2249</v>
      </c>
      <c r="J130">
        <v>9.386574074074075E-3</v>
      </c>
      <c r="K130">
        <v>1.8865740740740742E-2</v>
      </c>
    </row>
    <row r="131" spans="1:11" x14ac:dyDescent="0.3">
      <c r="A131">
        <v>9249</v>
      </c>
      <c r="B131">
        <v>38</v>
      </c>
      <c r="C131">
        <v>230409</v>
      </c>
      <c r="D131" t="s">
        <v>949</v>
      </c>
      <c r="E131" t="s">
        <v>470</v>
      </c>
      <c r="F131">
        <v>170</v>
      </c>
      <c r="G131">
        <v>44568</v>
      </c>
      <c r="H131" t="s">
        <v>2248</v>
      </c>
      <c r="I131" t="s">
        <v>2247</v>
      </c>
      <c r="J131">
        <v>4.3981481481481481E-4</v>
      </c>
      <c r="K131">
        <v>3.4722222222222224E-4</v>
      </c>
    </row>
    <row r="132" spans="1:11" x14ac:dyDescent="0.3">
      <c r="A132">
        <v>8174</v>
      </c>
      <c r="B132">
        <v>38</v>
      </c>
      <c r="C132">
        <v>229549</v>
      </c>
      <c r="D132" t="s">
        <v>949</v>
      </c>
      <c r="E132" t="s">
        <v>380</v>
      </c>
      <c r="F132">
        <v>190</v>
      </c>
      <c r="G132">
        <v>44568</v>
      </c>
      <c r="H132" t="s">
        <v>2246</v>
      </c>
      <c r="I132" t="s">
        <v>2245</v>
      </c>
      <c r="J132">
        <v>5.1273148148148146E-3</v>
      </c>
      <c r="K132">
        <v>1.1458333333333333E-3</v>
      </c>
    </row>
    <row r="133" spans="1:11" x14ac:dyDescent="0.3">
      <c r="A133">
        <v>4735</v>
      </c>
      <c r="B133">
        <v>38</v>
      </c>
      <c r="C133">
        <v>229279</v>
      </c>
      <c r="D133" t="s">
        <v>949</v>
      </c>
      <c r="E133" t="s">
        <v>313</v>
      </c>
      <c r="F133">
        <v>195</v>
      </c>
      <c r="G133">
        <v>44568</v>
      </c>
      <c r="H133" t="s">
        <v>2244</v>
      </c>
      <c r="I133" t="s">
        <v>2243</v>
      </c>
      <c r="J133">
        <v>5.115740740740741E-3</v>
      </c>
      <c r="K133">
        <v>1.4467592592592594E-3</v>
      </c>
    </row>
    <row r="134" spans="1:11" x14ac:dyDescent="0.3">
      <c r="A134">
        <v>8945</v>
      </c>
      <c r="B134">
        <v>38</v>
      </c>
      <c r="C134">
        <v>230153</v>
      </c>
      <c r="D134" t="s">
        <v>949</v>
      </c>
      <c r="E134" t="s">
        <v>451</v>
      </c>
      <c r="F134">
        <v>200</v>
      </c>
      <c r="G134">
        <v>44568</v>
      </c>
      <c r="H134" t="s">
        <v>2242</v>
      </c>
      <c r="I134" t="s">
        <v>2241</v>
      </c>
      <c r="J134">
        <v>3.5879629629629629E-3</v>
      </c>
      <c r="K134">
        <v>4.5949074074074078E-3</v>
      </c>
    </row>
    <row r="135" spans="1:11" x14ac:dyDescent="0.3">
      <c r="A135">
        <v>11332</v>
      </c>
      <c r="B135">
        <v>38</v>
      </c>
      <c r="C135">
        <v>99054</v>
      </c>
      <c r="D135" t="s">
        <v>1542</v>
      </c>
      <c r="E135" t="s">
        <v>277</v>
      </c>
      <c r="F135">
        <v>210</v>
      </c>
      <c r="G135">
        <v>44568</v>
      </c>
      <c r="H135" t="s">
        <v>1516</v>
      </c>
      <c r="I135" t="s">
        <v>2240</v>
      </c>
      <c r="J135">
        <v>6.0416666666666665E-3</v>
      </c>
      <c r="K135">
        <v>3.4953703703703705E-3</v>
      </c>
    </row>
    <row r="136" spans="1:11" x14ac:dyDescent="0.3">
      <c r="A136">
        <v>8956</v>
      </c>
      <c r="B136">
        <v>38</v>
      </c>
      <c r="C136">
        <v>230163</v>
      </c>
      <c r="D136" t="s">
        <v>949</v>
      </c>
      <c r="E136" t="s">
        <v>453</v>
      </c>
      <c r="F136">
        <v>230</v>
      </c>
      <c r="G136">
        <v>44568</v>
      </c>
      <c r="H136" t="s">
        <v>2239</v>
      </c>
      <c r="I136" t="s">
        <v>1710</v>
      </c>
      <c r="J136">
        <v>6.6782407407407415E-3</v>
      </c>
      <c r="K136">
        <v>7.2800925925925915E-3</v>
      </c>
    </row>
    <row r="137" spans="1:11" x14ac:dyDescent="0.3">
      <c r="A137">
        <v>4794</v>
      </c>
      <c r="B137">
        <v>38</v>
      </c>
      <c r="C137">
        <v>229338</v>
      </c>
      <c r="D137" t="s">
        <v>949</v>
      </c>
      <c r="E137" t="s">
        <v>342</v>
      </c>
      <c r="F137">
        <v>240</v>
      </c>
      <c r="G137">
        <v>44568</v>
      </c>
      <c r="H137" t="s">
        <v>2238</v>
      </c>
      <c r="I137" t="s">
        <v>2036</v>
      </c>
      <c r="J137">
        <v>3.9351851851851852E-4</v>
      </c>
      <c r="K137">
        <v>3.4722222222222222E-5</v>
      </c>
    </row>
    <row r="138" spans="1:11" x14ac:dyDescent="0.3">
      <c r="A138">
        <v>4821</v>
      </c>
      <c r="B138">
        <v>38</v>
      </c>
      <c r="C138">
        <v>230008</v>
      </c>
      <c r="D138" t="s">
        <v>949</v>
      </c>
      <c r="E138" t="s">
        <v>353</v>
      </c>
      <c r="F138">
        <v>250</v>
      </c>
      <c r="G138">
        <v>44568</v>
      </c>
      <c r="H138" t="s">
        <v>2237</v>
      </c>
      <c r="I138" t="s">
        <v>2236</v>
      </c>
      <c r="J138">
        <v>6.3888888888888884E-3</v>
      </c>
      <c r="K138">
        <v>3.472222222222222E-3</v>
      </c>
    </row>
    <row r="139" spans="1:11" x14ac:dyDescent="0.3">
      <c r="A139">
        <v>4811</v>
      </c>
      <c r="B139">
        <v>38</v>
      </c>
      <c r="C139">
        <v>229485</v>
      </c>
      <c r="D139" t="s">
        <v>949</v>
      </c>
      <c r="E139" t="s">
        <v>349</v>
      </c>
      <c r="F139">
        <v>270</v>
      </c>
      <c r="G139">
        <v>44568</v>
      </c>
      <c r="H139" t="s">
        <v>2235</v>
      </c>
      <c r="I139" t="s">
        <v>2234</v>
      </c>
      <c r="J139">
        <v>6.3310185185185197E-3</v>
      </c>
      <c r="K139">
        <v>3.8425925925925923E-3</v>
      </c>
    </row>
    <row r="140" spans="1:11" x14ac:dyDescent="0.3">
      <c r="A140">
        <v>4772</v>
      </c>
      <c r="B140">
        <v>38</v>
      </c>
      <c r="C140">
        <v>229316</v>
      </c>
      <c r="D140" t="s">
        <v>949</v>
      </c>
      <c r="E140" t="s">
        <v>330</v>
      </c>
      <c r="F140">
        <v>280</v>
      </c>
      <c r="G140">
        <v>44568</v>
      </c>
      <c r="H140" t="s">
        <v>2233</v>
      </c>
      <c r="I140" t="s">
        <v>2232</v>
      </c>
      <c r="J140">
        <v>1.7766203703703704E-2</v>
      </c>
      <c r="K140">
        <v>1.6597222222222222E-2</v>
      </c>
    </row>
    <row r="141" spans="1:11" x14ac:dyDescent="0.3">
      <c r="A141">
        <v>14376</v>
      </c>
      <c r="B141">
        <v>38</v>
      </c>
      <c r="C141">
        <v>233195</v>
      </c>
      <c r="D141" t="s">
        <v>949</v>
      </c>
      <c r="E141" t="s">
        <v>813</v>
      </c>
      <c r="F141">
        <v>290</v>
      </c>
      <c r="G141">
        <v>44568</v>
      </c>
      <c r="H141" t="s">
        <v>2231</v>
      </c>
      <c r="I141" t="s">
        <v>997</v>
      </c>
      <c r="J141">
        <v>2.3148148148148146E-4</v>
      </c>
      <c r="K141">
        <v>4.6296296296296294E-5</v>
      </c>
    </row>
    <row r="142" spans="1:11" x14ac:dyDescent="0.3">
      <c r="A142">
        <v>14467</v>
      </c>
      <c r="B142">
        <v>38</v>
      </c>
      <c r="C142">
        <v>99130</v>
      </c>
      <c r="D142" t="s">
        <v>1154</v>
      </c>
      <c r="E142" t="s">
        <v>726</v>
      </c>
      <c r="F142">
        <v>296</v>
      </c>
      <c r="G142">
        <v>44568</v>
      </c>
      <c r="H142" t="s">
        <v>2230</v>
      </c>
      <c r="I142" t="s">
        <v>2229</v>
      </c>
      <c r="J142">
        <v>4.5023148148148149E-3</v>
      </c>
      <c r="K142">
        <v>1.8402777777777777E-3</v>
      </c>
    </row>
    <row r="143" spans="1:11" x14ac:dyDescent="0.3">
      <c r="A143">
        <v>8332</v>
      </c>
      <c r="B143">
        <v>38</v>
      </c>
      <c r="C143">
        <v>229691</v>
      </c>
      <c r="D143" t="s">
        <v>949</v>
      </c>
      <c r="E143" t="s">
        <v>386</v>
      </c>
      <c r="F143">
        <v>300</v>
      </c>
      <c r="G143">
        <v>44568</v>
      </c>
      <c r="H143" t="s">
        <v>2228</v>
      </c>
      <c r="I143" t="s">
        <v>2227</v>
      </c>
      <c r="J143">
        <v>9.4675925925925917E-3</v>
      </c>
      <c r="K143">
        <v>5.8333333333333336E-3</v>
      </c>
    </row>
    <row r="144" spans="1:11" x14ac:dyDescent="0.3">
      <c r="A144">
        <v>9698</v>
      </c>
      <c r="B144">
        <v>38</v>
      </c>
      <c r="C144">
        <v>230778</v>
      </c>
      <c r="D144" t="s">
        <v>949</v>
      </c>
      <c r="E144" t="s">
        <v>488</v>
      </c>
      <c r="F144">
        <v>310</v>
      </c>
      <c r="G144">
        <v>44568</v>
      </c>
      <c r="H144" t="s">
        <v>2226</v>
      </c>
      <c r="I144" t="s">
        <v>2225</v>
      </c>
      <c r="J144">
        <v>3.7268518518518514E-3</v>
      </c>
      <c r="K144">
        <v>5.7870370370370366E-5</v>
      </c>
    </row>
  </sheetData>
  <pageMargins left="0.7" right="0.7" top="0.75" bottom="0.75" header="0.3" footer="0.3"/>
  <pageSetup orientation="portrait" r:id="rId1"/>
  <headerFooter alignWithMargins="0"/>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BCF7-D0F2-45B9-9DCE-A0F565FC830B}">
  <sheetPr codeName="Sheet25">
    <outlinePr summaryBelow="0"/>
  </sheetPr>
  <dimension ref="A1:K156"/>
  <sheetViews>
    <sheetView workbookViewId="0">
      <selection activeCell="J16" sqref="J16"/>
    </sheetView>
  </sheetViews>
  <sheetFormatPr defaultColWidth="9.109375" defaultRowHeight="14.4" x14ac:dyDescent="0.3"/>
  <cols>
    <col min="1" max="3" width="8.44140625" style="10" customWidth="1"/>
    <col min="4" max="4" width="14.33203125" style="10" customWidth="1"/>
    <col min="5" max="5" width="32.6640625" style="10" customWidth="1"/>
    <col min="6" max="7" width="8.44140625" style="10" customWidth="1"/>
    <col min="8" max="9" width="14.33203125" style="10" customWidth="1"/>
    <col min="10" max="10" width="14.44140625" style="10" customWidth="1"/>
    <col min="11" max="11" width="17.44140625" style="10" customWidth="1"/>
    <col min="12" max="16384" width="9.109375" style="10"/>
  </cols>
  <sheetData>
    <row r="1" spans="1:11" ht="13.5" customHeight="1" x14ac:dyDescent="0.3">
      <c r="A1" t="s">
        <v>899</v>
      </c>
      <c r="B1" t="s">
        <v>905</v>
      </c>
      <c r="C1" t="s">
        <v>906</v>
      </c>
      <c r="D1" t="s">
        <v>907</v>
      </c>
      <c r="E1" t="s">
        <v>908</v>
      </c>
      <c r="F1" t="s">
        <v>1303</v>
      </c>
      <c r="G1" t="s">
        <v>3880</v>
      </c>
      <c r="H1" t="s">
        <v>1302</v>
      </c>
      <c r="I1" t="s">
        <v>1301</v>
      </c>
      <c r="J1" t="s">
        <v>1300</v>
      </c>
      <c r="K1" t="s">
        <v>1299</v>
      </c>
    </row>
    <row r="2" spans="1:11" x14ac:dyDescent="0.3">
      <c r="A2">
        <v>9408</v>
      </c>
      <c r="B2">
        <v>3</v>
      </c>
      <c r="C2">
        <v>99061</v>
      </c>
      <c r="D2" t="s">
        <v>1298</v>
      </c>
      <c r="E2" t="s">
        <v>478</v>
      </c>
      <c r="F2">
        <v>5</v>
      </c>
      <c r="G2">
        <v>44571</v>
      </c>
      <c r="H2" t="s">
        <v>2796</v>
      </c>
      <c r="I2" t="s">
        <v>2795</v>
      </c>
      <c r="J2">
        <v>5.115740740740741E-3</v>
      </c>
      <c r="K2">
        <v>0</v>
      </c>
    </row>
    <row r="3" spans="1:11" x14ac:dyDescent="0.3">
      <c r="A3">
        <v>3901</v>
      </c>
      <c r="B3">
        <v>3</v>
      </c>
      <c r="C3">
        <v>99061</v>
      </c>
      <c r="D3" t="s">
        <v>1295</v>
      </c>
      <c r="E3" t="s">
        <v>5</v>
      </c>
      <c r="F3">
        <v>10</v>
      </c>
      <c r="G3">
        <v>44571</v>
      </c>
      <c r="H3" t="s">
        <v>2794</v>
      </c>
      <c r="I3" t="s">
        <v>2793</v>
      </c>
      <c r="J3">
        <v>1.556712962962963E-2</v>
      </c>
      <c r="K3">
        <v>6.8287037037037025E-4</v>
      </c>
    </row>
    <row r="4" spans="1:11" x14ac:dyDescent="0.3">
      <c r="A4">
        <v>8541</v>
      </c>
      <c r="B4">
        <v>3</v>
      </c>
      <c r="C4">
        <v>99031</v>
      </c>
      <c r="D4" t="s">
        <v>1292</v>
      </c>
      <c r="E4" t="s">
        <v>421</v>
      </c>
      <c r="F4">
        <v>15</v>
      </c>
      <c r="G4">
        <v>44571</v>
      </c>
      <c r="H4" t="s">
        <v>2792</v>
      </c>
      <c r="I4" t="s">
        <v>2791</v>
      </c>
      <c r="J4">
        <v>4.5138888888888893E-3</v>
      </c>
      <c r="K4">
        <v>1.9675925925925928E-3</v>
      </c>
    </row>
    <row r="5" spans="1:11" x14ac:dyDescent="0.3">
      <c r="A5">
        <v>10515</v>
      </c>
      <c r="B5">
        <v>3</v>
      </c>
      <c r="C5">
        <v>231456</v>
      </c>
      <c r="D5" t="s">
        <v>949</v>
      </c>
      <c r="E5" t="s">
        <v>541</v>
      </c>
      <c r="F5">
        <v>20</v>
      </c>
      <c r="G5">
        <v>44571</v>
      </c>
      <c r="H5" t="s">
        <v>2790</v>
      </c>
      <c r="I5" t="s">
        <v>2789</v>
      </c>
      <c r="J5">
        <v>5.7754629629629623E-3</v>
      </c>
      <c r="K5">
        <v>4.5601851851851853E-3</v>
      </c>
    </row>
    <row r="6" spans="1:11" x14ac:dyDescent="0.3">
      <c r="A6">
        <v>4699</v>
      </c>
      <c r="B6">
        <v>3</v>
      </c>
      <c r="C6">
        <v>229017</v>
      </c>
      <c r="D6" t="s">
        <v>949</v>
      </c>
      <c r="E6" t="s">
        <v>295</v>
      </c>
      <c r="F6">
        <v>22</v>
      </c>
      <c r="G6">
        <v>44571</v>
      </c>
      <c r="H6" t="s">
        <v>2788</v>
      </c>
      <c r="I6" t="s">
        <v>2787</v>
      </c>
      <c r="J6">
        <v>3.1365740740740742E-3</v>
      </c>
      <c r="K6">
        <v>8.449074074074075E-4</v>
      </c>
    </row>
    <row r="7" spans="1:11" x14ac:dyDescent="0.3">
      <c r="A7">
        <v>4216</v>
      </c>
      <c r="B7">
        <v>3</v>
      </c>
      <c r="C7">
        <v>99062</v>
      </c>
      <c r="D7" t="s">
        <v>998</v>
      </c>
      <c r="E7" t="s">
        <v>124</v>
      </c>
      <c r="F7">
        <v>25</v>
      </c>
      <c r="G7">
        <v>44571</v>
      </c>
      <c r="H7" t="s">
        <v>2786</v>
      </c>
      <c r="I7" t="s">
        <v>2785</v>
      </c>
      <c r="J7">
        <v>1.0706018518518517E-2</v>
      </c>
      <c r="K7">
        <v>2.0023148148148148E-3</v>
      </c>
    </row>
    <row r="8" spans="1:11" x14ac:dyDescent="0.3">
      <c r="A8">
        <v>3897</v>
      </c>
      <c r="B8">
        <v>3</v>
      </c>
      <c r="C8">
        <v>99061</v>
      </c>
      <c r="D8" t="s">
        <v>1283</v>
      </c>
      <c r="E8" t="s">
        <v>4</v>
      </c>
      <c r="F8">
        <v>30</v>
      </c>
      <c r="G8">
        <v>44571</v>
      </c>
      <c r="H8" t="s">
        <v>2784</v>
      </c>
      <c r="I8" t="s">
        <v>2783</v>
      </c>
      <c r="J8">
        <v>1.4733796296296295E-2</v>
      </c>
      <c r="K8">
        <v>5.0231481481481481E-3</v>
      </c>
    </row>
    <row r="9" spans="1:11" x14ac:dyDescent="0.3">
      <c r="A9">
        <v>4290</v>
      </c>
      <c r="B9">
        <v>3</v>
      </c>
      <c r="C9">
        <v>222712</v>
      </c>
      <c r="D9" t="s">
        <v>949</v>
      </c>
      <c r="E9" t="s">
        <v>155</v>
      </c>
      <c r="F9">
        <v>35</v>
      </c>
      <c r="G9">
        <v>44571</v>
      </c>
      <c r="H9" t="s">
        <v>2782</v>
      </c>
      <c r="I9" t="s">
        <v>2781</v>
      </c>
      <c r="J9">
        <v>1.8518518518518518E-4</v>
      </c>
      <c r="K9">
        <v>1.1342592592592591E-3</v>
      </c>
    </row>
    <row r="10" spans="1:11" x14ac:dyDescent="0.3">
      <c r="A10">
        <v>13598</v>
      </c>
      <c r="B10">
        <v>3</v>
      </c>
      <c r="C10">
        <v>232954</v>
      </c>
      <c r="D10" t="s">
        <v>949</v>
      </c>
      <c r="E10" t="s">
        <v>750</v>
      </c>
      <c r="F10">
        <v>40</v>
      </c>
      <c r="G10">
        <v>44571</v>
      </c>
      <c r="H10" t="s">
        <v>2780</v>
      </c>
      <c r="I10" t="s">
        <v>2779</v>
      </c>
      <c r="J10">
        <v>5.2662037037037035E-3</v>
      </c>
      <c r="K10">
        <v>3.5648148148148154E-3</v>
      </c>
    </row>
    <row r="11" spans="1:11" x14ac:dyDescent="0.3">
      <c r="A11">
        <v>13598</v>
      </c>
      <c r="B11">
        <v>3</v>
      </c>
      <c r="C11">
        <v>232954</v>
      </c>
      <c r="D11" t="s">
        <v>949</v>
      </c>
      <c r="E11" t="s">
        <v>750</v>
      </c>
      <c r="F11">
        <v>40</v>
      </c>
      <c r="G11">
        <v>44571</v>
      </c>
      <c r="H11" t="s">
        <v>2778</v>
      </c>
      <c r="I11" t="s">
        <v>2777</v>
      </c>
      <c r="J11">
        <v>1.1574074074074073E-4</v>
      </c>
      <c r="K11">
        <v>2.5462962962962961E-4</v>
      </c>
    </row>
    <row r="12" spans="1:11" x14ac:dyDescent="0.3">
      <c r="A12">
        <v>3955</v>
      </c>
      <c r="B12">
        <v>3</v>
      </c>
      <c r="C12">
        <v>209583</v>
      </c>
      <c r="D12" t="s">
        <v>949</v>
      </c>
      <c r="E12" t="s">
        <v>27</v>
      </c>
      <c r="F12">
        <v>45</v>
      </c>
      <c r="G12">
        <v>44571</v>
      </c>
      <c r="H12" t="s">
        <v>2776</v>
      </c>
      <c r="I12" t="s">
        <v>2775</v>
      </c>
      <c r="J12">
        <v>1.577546296296296E-2</v>
      </c>
      <c r="K12">
        <v>3.3449074074074071E-3</v>
      </c>
    </row>
    <row r="13" spans="1:11" x14ac:dyDescent="0.3">
      <c r="A13">
        <v>12774</v>
      </c>
      <c r="B13">
        <v>3</v>
      </c>
      <c r="C13">
        <v>232757</v>
      </c>
      <c r="D13" t="s">
        <v>949</v>
      </c>
      <c r="E13" t="s">
        <v>711</v>
      </c>
      <c r="F13">
        <v>50</v>
      </c>
      <c r="G13">
        <v>44571</v>
      </c>
      <c r="H13" t="s">
        <v>2774</v>
      </c>
      <c r="I13" t="s">
        <v>2773</v>
      </c>
      <c r="J13">
        <v>2.7314814814814819E-3</v>
      </c>
      <c r="K13">
        <v>4.3749999999999995E-3</v>
      </c>
    </row>
    <row r="14" spans="1:11" x14ac:dyDescent="0.3">
      <c r="A14">
        <v>14617</v>
      </c>
      <c r="B14">
        <v>3</v>
      </c>
      <c r="C14">
        <v>99140</v>
      </c>
      <c r="D14" t="s">
        <v>1178</v>
      </c>
      <c r="E14" t="s">
        <v>831</v>
      </c>
      <c r="F14">
        <v>51</v>
      </c>
      <c r="G14">
        <v>44571</v>
      </c>
      <c r="H14" t="s">
        <v>2772</v>
      </c>
      <c r="I14" t="s">
        <v>2771</v>
      </c>
      <c r="J14">
        <v>1.9328703703703704E-3</v>
      </c>
      <c r="K14">
        <v>2.4768518518518516E-3</v>
      </c>
    </row>
    <row r="15" spans="1:11" x14ac:dyDescent="0.3">
      <c r="A15">
        <v>14633</v>
      </c>
      <c r="B15">
        <v>3</v>
      </c>
      <c r="C15">
        <v>233287</v>
      </c>
      <c r="D15" t="s">
        <v>949</v>
      </c>
      <c r="E15" t="s">
        <v>836</v>
      </c>
      <c r="F15">
        <v>52</v>
      </c>
      <c r="G15">
        <v>44571</v>
      </c>
      <c r="H15" t="s">
        <v>2770</v>
      </c>
      <c r="I15" t="s">
        <v>2769</v>
      </c>
      <c r="J15">
        <v>1.0150462962962964E-2</v>
      </c>
      <c r="K15">
        <v>2.4074074074074076E-3</v>
      </c>
    </row>
    <row r="16" spans="1:11" x14ac:dyDescent="0.3">
      <c r="A16">
        <v>4715</v>
      </c>
      <c r="B16">
        <v>3</v>
      </c>
      <c r="C16">
        <v>229259</v>
      </c>
      <c r="D16" t="s">
        <v>949</v>
      </c>
      <c r="E16" t="s">
        <v>302</v>
      </c>
      <c r="F16">
        <v>55</v>
      </c>
      <c r="G16">
        <v>44571</v>
      </c>
      <c r="H16" t="s">
        <v>2768</v>
      </c>
      <c r="I16" t="s">
        <v>2767</v>
      </c>
      <c r="J16">
        <v>1.6203703703703703E-3</v>
      </c>
      <c r="K16">
        <v>3.2407407407407406E-3</v>
      </c>
    </row>
    <row r="17" spans="1:11" x14ac:dyDescent="0.3">
      <c r="A17">
        <v>4176</v>
      </c>
      <c r="B17">
        <v>3</v>
      </c>
      <c r="C17">
        <v>220807</v>
      </c>
      <c r="D17" t="s">
        <v>949</v>
      </c>
      <c r="E17" t="s">
        <v>109</v>
      </c>
      <c r="F17">
        <v>60</v>
      </c>
      <c r="G17">
        <v>44571</v>
      </c>
      <c r="H17" t="s">
        <v>2766</v>
      </c>
      <c r="I17" t="s">
        <v>2765</v>
      </c>
      <c r="J17">
        <v>4.8148148148148152E-3</v>
      </c>
      <c r="K17">
        <v>8.3333333333333339E-4</v>
      </c>
    </row>
    <row r="18" spans="1:11" x14ac:dyDescent="0.3">
      <c r="A18">
        <v>3960</v>
      </c>
      <c r="B18">
        <v>3</v>
      </c>
      <c r="C18">
        <v>210049</v>
      </c>
      <c r="D18" t="s">
        <v>1154</v>
      </c>
      <c r="E18" t="s">
        <v>28</v>
      </c>
      <c r="F18">
        <v>65</v>
      </c>
      <c r="G18">
        <v>44571</v>
      </c>
      <c r="H18" t="s">
        <v>2764</v>
      </c>
      <c r="I18" t="s">
        <v>2763</v>
      </c>
      <c r="J18">
        <v>2.4421296296296296E-3</v>
      </c>
      <c r="K18">
        <v>6.018518518518519E-4</v>
      </c>
    </row>
    <row r="19" spans="1:11" x14ac:dyDescent="0.3">
      <c r="A19">
        <v>13771</v>
      </c>
      <c r="B19">
        <v>3</v>
      </c>
      <c r="C19">
        <v>99104</v>
      </c>
      <c r="D19" t="s">
        <v>1071</v>
      </c>
      <c r="E19" t="s">
        <v>771</v>
      </c>
      <c r="F19">
        <v>70</v>
      </c>
      <c r="G19">
        <v>44571</v>
      </c>
      <c r="H19" t="s">
        <v>2762</v>
      </c>
      <c r="I19" t="s">
        <v>2761</v>
      </c>
      <c r="J19">
        <v>9.1435185185185185E-4</v>
      </c>
      <c r="K19">
        <v>1.9212962962962962E-3</v>
      </c>
    </row>
    <row r="20" spans="1:11" x14ac:dyDescent="0.3">
      <c r="A20">
        <v>4710</v>
      </c>
      <c r="B20">
        <v>3</v>
      </c>
      <c r="C20">
        <v>229254</v>
      </c>
      <c r="D20" t="s">
        <v>949</v>
      </c>
      <c r="E20" t="s">
        <v>299</v>
      </c>
      <c r="F20">
        <v>94</v>
      </c>
      <c r="G20">
        <v>44571</v>
      </c>
      <c r="H20" t="s">
        <v>2760</v>
      </c>
      <c r="I20" t="s">
        <v>2759</v>
      </c>
      <c r="J20">
        <v>7.4189814814814813E-3</v>
      </c>
      <c r="K20">
        <v>5.138888888888889E-3</v>
      </c>
    </row>
    <row r="21" spans="1:11" x14ac:dyDescent="0.3">
      <c r="A21">
        <v>4752</v>
      </c>
      <c r="B21">
        <v>3</v>
      </c>
      <c r="C21">
        <v>229296</v>
      </c>
      <c r="D21" t="s">
        <v>949</v>
      </c>
      <c r="E21" t="s">
        <v>321</v>
      </c>
      <c r="F21">
        <v>95</v>
      </c>
      <c r="G21">
        <v>44571</v>
      </c>
      <c r="H21" t="s">
        <v>2758</v>
      </c>
      <c r="I21" t="s">
        <v>2757</v>
      </c>
      <c r="J21">
        <v>2.8935185185185188E-3</v>
      </c>
      <c r="K21">
        <v>4.5138888888888892E-4</v>
      </c>
    </row>
    <row r="22" spans="1:11" x14ac:dyDescent="0.3">
      <c r="A22">
        <v>4793</v>
      </c>
      <c r="B22">
        <v>3</v>
      </c>
      <c r="C22">
        <v>229337</v>
      </c>
      <c r="D22" t="s">
        <v>949</v>
      </c>
      <c r="E22" t="s">
        <v>341</v>
      </c>
      <c r="F22">
        <v>100</v>
      </c>
      <c r="G22">
        <v>44571</v>
      </c>
      <c r="H22" t="s">
        <v>2756</v>
      </c>
      <c r="I22" t="s">
        <v>2755</v>
      </c>
      <c r="J22">
        <v>7.1412037037037043E-3</v>
      </c>
      <c r="K22">
        <v>1.1921296296296296E-3</v>
      </c>
    </row>
    <row r="23" spans="1:11" x14ac:dyDescent="0.3">
      <c r="A23">
        <v>10061</v>
      </c>
      <c r="B23">
        <v>3</v>
      </c>
      <c r="C23">
        <v>231079</v>
      </c>
      <c r="D23" t="s">
        <v>953</v>
      </c>
      <c r="E23" t="s">
        <v>511</v>
      </c>
      <c r="F23">
        <v>120</v>
      </c>
      <c r="G23">
        <v>44571</v>
      </c>
      <c r="H23" t="s">
        <v>2754</v>
      </c>
      <c r="I23" t="s">
        <v>2753</v>
      </c>
      <c r="J23">
        <v>4.7222222222222223E-3</v>
      </c>
      <c r="K23">
        <v>6.076388888888889E-3</v>
      </c>
    </row>
    <row r="24" spans="1:11" x14ac:dyDescent="0.3">
      <c r="A24">
        <v>8170</v>
      </c>
      <c r="B24">
        <v>3</v>
      </c>
      <c r="C24">
        <v>229545</v>
      </c>
      <c r="D24" t="s">
        <v>949</v>
      </c>
      <c r="E24" t="s">
        <v>379</v>
      </c>
      <c r="F24">
        <v>125</v>
      </c>
      <c r="G24">
        <v>44571</v>
      </c>
      <c r="H24" t="s">
        <v>2752</v>
      </c>
      <c r="I24" t="s">
        <v>2751</v>
      </c>
      <c r="J24">
        <v>3.6805555555555554E-3</v>
      </c>
      <c r="K24">
        <v>8.0902777777777778E-3</v>
      </c>
    </row>
    <row r="25" spans="1:11" x14ac:dyDescent="0.3">
      <c r="A25">
        <v>12143</v>
      </c>
      <c r="B25">
        <v>3</v>
      </c>
      <c r="C25">
        <v>232405</v>
      </c>
      <c r="D25" t="s">
        <v>949</v>
      </c>
      <c r="E25" t="s">
        <v>643</v>
      </c>
      <c r="F25">
        <v>130</v>
      </c>
      <c r="G25">
        <v>44571</v>
      </c>
      <c r="H25" t="s">
        <v>2750</v>
      </c>
      <c r="I25" t="s">
        <v>2749</v>
      </c>
      <c r="J25">
        <v>1.1851851851851851E-2</v>
      </c>
      <c r="K25">
        <v>1.4606481481481482E-2</v>
      </c>
    </row>
    <row r="26" spans="1:11" x14ac:dyDescent="0.3">
      <c r="A26">
        <v>12108</v>
      </c>
      <c r="B26">
        <v>3</v>
      </c>
      <c r="C26">
        <v>232381</v>
      </c>
      <c r="D26" t="s">
        <v>949</v>
      </c>
      <c r="E26" t="s">
        <v>640</v>
      </c>
      <c r="F26">
        <v>180</v>
      </c>
      <c r="G26">
        <v>44571</v>
      </c>
      <c r="H26" t="s">
        <v>2748</v>
      </c>
      <c r="I26" t="s">
        <v>2747</v>
      </c>
      <c r="J26">
        <v>1.8518518518518517E-3</v>
      </c>
      <c r="K26">
        <v>1.1689814814814814E-2</v>
      </c>
    </row>
    <row r="27" spans="1:11" x14ac:dyDescent="0.3">
      <c r="A27">
        <v>8747</v>
      </c>
      <c r="B27">
        <v>3</v>
      </c>
      <c r="C27">
        <v>229938</v>
      </c>
      <c r="D27" t="s">
        <v>949</v>
      </c>
      <c r="E27" t="s">
        <v>446</v>
      </c>
      <c r="F27">
        <v>185</v>
      </c>
      <c r="G27">
        <v>44571</v>
      </c>
      <c r="H27" t="s">
        <v>2746</v>
      </c>
      <c r="I27" t="s">
        <v>2745</v>
      </c>
      <c r="J27">
        <v>8.3796296296296292E-3</v>
      </c>
      <c r="K27">
        <v>2.4074074074074076E-3</v>
      </c>
    </row>
    <row r="28" spans="1:11" x14ac:dyDescent="0.3">
      <c r="A28">
        <v>3976</v>
      </c>
      <c r="B28">
        <v>3</v>
      </c>
      <c r="C28">
        <v>211385</v>
      </c>
      <c r="D28" t="s">
        <v>949</v>
      </c>
      <c r="E28" t="s">
        <v>34</v>
      </c>
      <c r="F28">
        <v>190</v>
      </c>
      <c r="G28">
        <v>44571</v>
      </c>
      <c r="H28" t="s">
        <v>2744</v>
      </c>
      <c r="I28" t="s">
        <v>2743</v>
      </c>
      <c r="J28">
        <v>8.9583333333333338E-3</v>
      </c>
      <c r="K28">
        <v>6.9444444444444447E-4</v>
      </c>
    </row>
    <row r="29" spans="1:11" x14ac:dyDescent="0.3">
      <c r="A29">
        <v>15771</v>
      </c>
      <c r="B29">
        <v>3</v>
      </c>
      <c r="C29">
        <v>233424</v>
      </c>
      <c r="D29" t="s">
        <v>953</v>
      </c>
      <c r="E29" t="s">
        <v>897</v>
      </c>
      <c r="F29">
        <v>191</v>
      </c>
      <c r="G29">
        <v>44571</v>
      </c>
      <c r="H29" t="s">
        <v>2742</v>
      </c>
      <c r="I29" t="s">
        <v>2741</v>
      </c>
      <c r="J29">
        <v>6.053240740740741E-3</v>
      </c>
      <c r="K29">
        <v>2.1643518518518518E-3</v>
      </c>
    </row>
    <row r="30" spans="1:11" x14ac:dyDescent="0.3">
      <c r="A30">
        <v>4004</v>
      </c>
      <c r="B30">
        <v>3</v>
      </c>
      <c r="C30">
        <v>99033</v>
      </c>
      <c r="D30" t="s">
        <v>1241</v>
      </c>
      <c r="E30" t="s">
        <v>45</v>
      </c>
      <c r="F30">
        <v>192</v>
      </c>
      <c r="G30">
        <v>44571</v>
      </c>
      <c r="H30" t="s">
        <v>2740</v>
      </c>
      <c r="I30" t="s">
        <v>2739</v>
      </c>
      <c r="J30">
        <v>4.2245370370370371E-3</v>
      </c>
      <c r="K30">
        <v>1.3425925925925925E-3</v>
      </c>
    </row>
    <row r="31" spans="1:11" x14ac:dyDescent="0.3">
      <c r="A31">
        <v>10060</v>
      </c>
      <c r="B31">
        <v>3</v>
      </c>
      <c r="C31">
        <v>231079</v>
      </c>
      <c r="D31" t="s">
        <v>949</v>
      </c>
      <c r="E31" t="s">
        <v>510</v>
      </c>
      <c r="F31">
        <v>195</v>
      </c>
      <c r="G31">
        <v>44571</v>
      </c>
      <c r="H31" t="s">
        <v>2738</v>
      </c>
      <c r="I31" t="s">
        <v>2737</v>
      </c>
      <c r="J31">
        <v>3.4606481481481485E-3</v>
      </c>
      <c r="K31">
        <v>1.5856481481481479E-3</v>
      </c>
    </row>
    <row r="32" spans="1:11" x14ac:dyDescent="0.3">
      <c r="A32">
        <v>9714</v>
      </c>
      <c r="B32">
        <v>13</v>
      </c>
      <c r="C32">
        <v>99031</v>
      </c>
      <c r="D32" t="s">
        <v>1238</v>
      </c>
      <c r="E32" t="s">
        <v>490</v>
      </c>
      <c r="F32">
        <v>2</v>
      </c>
      <c r="G32">
        <v>44571</v>
      </c>
      <c r="H32" t="s">
        <v>2736</v>
      </c>
      <c r="I32" t="s">
        <v>2735</v>
      </c>
      <c r="J32">
        <v>4.2361111111111106E-3</v>
      </c>
      <c r="K32">
        <v>1.0069444444444444E-3</v>
      </c>
    </row>
    <row r="33" spans="1:11" x14ac:dyDescent="0.3">
      <c r="A33">
        <v>4110</v>
      </c>
      <c r="B33">
        <v>13</v>
      </c>
      <c r="C33">
        <v>218957</v>
      </c>
      <c r="D33" t="s">
        <v>949</v>
      </c>
      <c r="E33" t="s">
        <v>82</v>
      </c>
      <c r="F33">
        <v>10</v>
      </c>
      <c r="G33">
        <v>44571</v>
      </c>
      <c r="H33" t="s">
        <v>2734</v>
      </c>
      <c r="I33" t="s">
        <v>2733</v>
      </c>
      <c r="J33">
        <v>1.4571759259259258E-2</v>
      </c>
      <c r="K33">
        <v>0</v>
      </c>
    </row>
    <row r="34" spans="1:11" x14ac:dyDescent="0.3">
      <c r="A34">
        <v>8518</v>
      </c>
      <c r="B34">
        <v>13</v>
      </c>
      <c r="C34">
        <v>99031</v>
      </c>
      <c r="D34" t="s">
        <v>1233</v>
      </c>
      <c r="E34" t="s">
        <v>416</v>
      </c>
      <c r="F34">
        <v>15</v>
      </c>
      <c r="G34">
        <v>44571</v>
      </c>
      <c r="H34" t="s">
        <v>2732</v>
      </c>
      <c r="I34" t="s">
        <v>2731</v>
      </c>
      <c r="J34">
        <v>4.3749999999999995E-3</v>
      </c>
      <c r="K34">
        <v>6.6319444444444446E-3</v>
      </c>
    </row>
    <row r="35" spans="1:11" x14ac:dyDescent="0.3">
      <c r="A35">
        <v>11259</v>
      </c>
      <c r="B35">
        <v>13</v>
      </c>
      <c r="C35">
        <v>231873</v>
      </c>
      <c r="D35" t="s">
        <v>953</v>
      </c>
      <c r="E35" t="s">
        <v>566</v>
      </c>
      <c r="F35">
        <v>22</v>
      </c>
      <c r="G35">
        <v>44571</v>
      </c>
      <c r="H35" t="s">
        <v>2730</v>
      </c>
      <c r="I35" t="s">
        <v>2729</v>
      </c>
      <c r="J35">
        <v>8.6921296296296312E-3</v>
      </c>
      <c r="K35">
        <v>2.5277777777777777E-2</v>
      </c>
    </row>
    <row r="36" spans="1:11" x14ac:dyDescent="0.3">
      <c r="A36">
        <v>11261</v>
      </c>
      <c r="B36">
        <v>13</v>
      </c>
      <c r="C36">
        <v>231873</v>
      </c>
      <c r="D36" t="s">
        <v>1178</v>
      </c>
      <c r="E36" t="s">
        <v>567</v>
      </c>
      <c r="F36">
        <v>22</v>
      </c>
      <c r="G36">
        <v>44571</v>
      </c>
      <c r="H36" t="s">
        <v>2728</v>
      </c>
      <c r="I36" t="s">
        <v>2727</v>
      </c>
      <c r="J36">
        <v>3.4722222222222224E-4</v>
      </c>
      <c r="K36">
        <v>3.4722222222222222E-5</v>
      </c>
    </row>
    <row r="37" spans="1:11" x14ac:dyDescent="0.3">
      <c r="A37">
        <v>11262</v>
      </c>
      <c r="B37">
        <v>13</v>
      </c>
      <c r="C37">
        <v>231873</v>
      </c>
      <c r="D37" t="s">
        <v>1055</v>
      </c>
      <c r="E37" t="s">
        <v>568</v>
      </c>
      <c r="F37">
        <v>22</v>
      </c>
      <c r="G37">
        <v>44571</v>
      </c>
      <c r="H37" t="s">
        <v>2726</v>
      </c>
      <c r="I37" t="s">
        <v>2725</v>
      </c>
      <c r="J37">
        <v>8.1018518518518516E-5</v>
      </c>
      <c r="K37">
        <v>3.4722222222222222E-5</v>
      </c>
    </row>
    <row r="38" spans="1:11" x14ac:dyDescent="0.3">
      <c r="A38">
        <v>11264</v>
      </c>
      <c r="B38">
        <v>13</v>
      </c>
      <c r="C38">
        <v>231873</v>
      </c>
      <c r="D38" t="s">
        <v>1224</v>
      </c>
      <c r="E38" t="s">
        <v>569</v>
      </c>
      <c r="F38">
        <v>22</v>
      </c>
      <c r="G38">
        <v>44571</v>
      </c>
      <c r="H38" t="s">
        <v>2724</v>
      </c>
      <c r="I38" t="s">
        <v>2723</v>
      </c>
      <c r="J38">
        <v>1.3888888888888889E-4</v>
      </c>
      <c r="K38">
        <v>4.6296296296296294E-5</v>
      </c>
    </row>
    <row r="39" spans="1:11" x14ac:dyDescent="0.3">
      <c r="A39">
        <v>11283</v>
      </c>
      <c r="B39">
        <v>13</v>
      </c>
      <c r="C39">
        <v>231873</v>
      </c>
      <c r="D39" t="s">
        <v>949</v>
      </c>
      <c r="E39" t="s">
        <v>574</v>
      </c>
      <c r="F39">
        <v>22</v>
      </c>
      <c r="G39">
        <v>44571</v>
      </c>
      <c r="H39" t="s">
        <v>2722</v>
      </c>
      <c r="I39" t="s">
        <v>2721</v>
      </c>
      <c r="J39">
        <v>4.5254629629629629E-3</v>
      </c>
      <c r="K39">
        <v>9.2476851851851852E-3</v>
      </c>
    </row>
    <row r="40" spans="1:11" x14ac:dyDescent="0.3">
      <c r="A40">
        <v>11265</v>
      </c>
      <c r="B40">
        <v>13</v>
      </c>
      <c r="C40">
        <v>231873</v>
      </c>
      <c r="D40" t="s">
        <v>1078</v>
      </c>
      <c r="E40" t="s">
        <v>570</v>
      </c>
      <c r="F40">
        <v>22</v>
      </c>
      <c r="G40">
        <v>44571</v>
      </c>
      <c r="H40" t="s">
        <v>2720</v>
      </c>
      <c r="I40" t="s">
        <v>1280</v>
      </c>
      <c r="J40">
        <v>2.3958333333333336E-3</v>
      </c>
      <c r="K40">
        <v>4.6296296296296294E-5</v>
      </c>
    </row>
    <row r="41" spans="1:11" x14ac:dyDescent="0.3">
      <c r="A41">
        <v>11266</v>
      </c>
      <c r="B41">
        <v>13</v>
      </c>
      <c r="C41">
        <v>231873</v>
      </c>
      <c r="D41" t="s">
        <v>1217</v>
      </c>
      <c r="E41" t="s">
        <v>571</v>
      </c>
      <c r="F41">
        <v>22</v>
      </c>
      <c r="G41">
        <v>44571</v>
      </c>
      <c r="H41" t="s">
        <v>2719</v>
      </c>
      <c r="I41" t="s">
        <v>2718</v>
      </c>
      <c r="J41">
        <v>9.2592592592592588E-5</v>
      </c>
      <c r="K41">
        <v>8.1018518518518516E-5</v>
      </c>
    </row>
    <row r="42" spans="1:11" x14ac:dyDescent="0.3">
      <c r="A42">
        <v>11284</v>
      </c>
      <c r="B42">
        <v>13</v>
      </c>
      <c r="C42">
        <v>231873</v>
      </c>
      <c r="D42" t="s">
        <v>978</v>
      </c>
      <c r="E42" t="s">
        <v>575</v>
      </c>
      <c r="F42">
        <v>22</v>
      </c>
      <c r="G42">
        <v>44571</v>
      </c>
      <c r="H42" t="s">
        <v>2717</v>
      </c>
      <c r="I42" t="s">
        <v>2716</v>
      </c>
      <c r="J42">
        <v>1.6203703703703703E-4</v>
      </c>
      <c r="K42">
        <v>3.1250000000000001E-4</v>
      </c>
    </row>
    <row r="43" spans="1:11" x14ac:dyDescent="0.3">
      <c r="A43">
        <v>11464</v>
      </c>
      <c r="B43">
        <v>13</v>
      </c>
      <c r="C43">
        <v>231873</v>
      </c>
      <c r="D43" t="s">
        <v>1121</v>
      </c>
      <c r="E43" t="s">
        <v>587</v>
      </c>
      <c r="F43">
        <v>22</v>
      </c>
      <c r="G43">
        <v>44571</v>
      </c>
      <c r="H43" t="s">
        <v>2715</v>
      </c>
      <c r="I43" t="s">
        <v>2714</v>
      </c>
      <c r="J43">
        <v>1.3888888888888889E-4</v>
      </c>
      <c r="K43">
        <v>1.0416666666666667E-4</v>
      </c>
    </row>
    <row r="44" spans="1:11" x14ac:dyDescent="0.3">
      <c r="A44">
        <v>14563</v>
      </c>
      <c r="B44">
        <v>13</v>
      </c>
      <c r="C44">
        <v>231873</v>
      </c>
      <c r="D44" t="s">
        <v>998</v>
      </c>
      <c r="E44" t="s">
        <v>826</v>
      </c>
      <c r="F44">
        <v>22</v>
      </c>
      <c r="G44">
        <v>44571</v>
      </c>
      <c r="H44" t="s">
        <v>2713</v>
      </c>
      <c r="I44" t="s">
        <v>2712</v>
      </c>
      <c r="J44">
        <v>1.0416666666666667E-4</v>
      </c>
      <c r="K44">
        <v>3.2407407407407406E-4</v>
      </c>
    </row>
    <row r="45" spans="1:11" x14ac:dyDescent="0.3">
      <c r="A45">
        <v>14164</v>
      </c>
      <c r="B45">
        <v>13</v>
      </c>
      <c r="C45">
        <v>99117</v>
      </c>
      <c r="D45" t="s">
        <v>1075</v>
      </c>
      <c r="E45" t="s">
        <v>788</v>
      </c>
      <c r="F45">
        <v>24</v>
      </c>
      <c r="G45">
        <v>44571</v>
      </c>
      <c r="H45" t="s">
        <v>2711</v>
      </c>
      <c r="I45" t="s">
        <v>2710</v>
      </c>
      <c r="J45">
        <v>7.106481481481481E-3</v>
      </c>
      <c r="K45">
        <v>5.5555555555555558E-3</v>
      </c>
    </row>
    <row r="46" spans="1:11" x14ac:dyDescent="0.3">
      <c r="A46">
        <v>3996</v>
      </c>
      <c r="B46">
        <v>13</v>
      </c>
      <c r="C46">
        <v>99061</v>
      </c>
      <c r="D46" t="s">
        <v>1204</v>
      </c>
      <c r="E46" t="s">
        <v>42</v>
      </c>
      <c r="F46">
        <v>45</v>
      </c>
      <c r="G46">
        <v>44571</v>
      </c>
      <c r="H46" t="s">
        <v>2709</v>
      </c>
      <c r="I46" t="s">
        <v>2708</v>
      </c>
      <c r="J46">
        <v>1.4120370370370368E-2</v>
      </c>
      <c r="K46">
        <v>5.6828703703703702E-3</v>
      </c>
    </row>
    <row r="47" spans="1:11" x14ac:dyDescent="0.3">
      <c r="A47">
        <v>4642</v>
      </c>
      <c r="B47">
        <v>13</v>
      </c>
      <c r="C47">
        <v>99061</v>
      </c>
      <c r="D47" t="s">
        <v>1201</v>
      </c>
      <c r="E47" t="s">
        <v>272</v>
      </c>
      <c r="F47">
        <v>45</v>
      </c>
      <c r="G47">
        <v>44571</v>
      </c>
      <c r="H47" t="s">
        <v>2707</v>
      </c>
      <c r="I47" t="s">
        <v>2706</v>
      </c>
      <c r="J47">
        <v>6.2268518518518515E-3</v>
      </c>
      <c r="K47">
        <v>1.6319444444444445E-3</v>
      </c>
    </row>
    <row r="48" spans="1:11" x14ac:dyDescent="0.3">
      <c r="A48">
        <v>4599</v>
      </c>
      <c r="B48">
        <v>13</v>
      </c>
      <c r="C48">
        <v>228243</v>
      </c>
      <c r="D48" t="s">
        <v>949</v>
      </c>
      <c r="E48" t="s">
        <v>259</v>
      </c>
      <c r="F48">
        <v>50</v>
      </c>
      <c r="G48">
        <v>44571</v>
      </c>
      <c r="H48" t="s">
        <v>2705</v>
      </c>
      <c r="I48" t="s">
        <v>2059</v>
      </c>
      <c r="J48">
        <v>1.1574074074074073E-4</v>
      </c>
      <c r="K48">
        <v>1.0416666666666667E-4</v>
      </c>
    </row>
    <row r="49" spans="1:11" x14ac:dyDescent="0.3">
      <c r="A49">
        <v>4120</v>
      </c>
      <c r="B49">
        <v>13</v>
      </c>
      <c r="C49">
        <v>219138</v>
      </c>
      <c r="D49" t="s">
        <v>949</v>
      </c>
      <c r="E49" t="s">
        <v>86</v>
      </c>
      <c r="F49">
        <v>52</v>
      </c>
      <c r="G49">
        <v>44571</v>
      </c>
      <c r="H49" t="s">
        <v>2704</v>
      </c>
      <c r="I49" t="s">
        <v>2703</v>
      </c>
      <c r="J49">
        <v>5.9490740740740745E-3</v>
      </c>
      <c r="K49">
        <v>1.8518518518518517E-3</v>
      </c>
    </row>
    <row r="50" spans="1:11" x14ac:dyDescent="0.3">
      <c r="A50">
        <v>8550</v>
      </c>
      <c r="B50">
        <v>13</v>
      </c>
      <c r="C50">
        <v>99031</v>
      </c>
      <c r="D50" t="s">
        <v>1192</v>
      </c>
      <c r="E50" t="s">
        <v>429</v>
      </c>
      <c r="F50">
        <v>57</v>
      </c>
      <c r="G50">
        <v>44571</v>
      </c>
      <c r="H50" t="s">
        <v>2702</v>
      </c>
      <c r="I50" t="s">
        <v>2701</v>
      </c>
      <c r="J50">
        <v>4.0509259259259257E-3</v>
      </c>
      <c r="K50">
        <v>1.2268518518518518E-3</v>
      </c>
    </row>
    <row r="51" spans="1:11" x14ac:dyDescent="0.3">
      <c r="A51">
        <v>14165</v>
      </c>
      <c r="B51">
        <v>13</v>
      </c>
      <c r="C51">
        <v>99117</v>
      </c>
      <c r="D51" t="s">
        <v>1189</v>
      </c>
      <c r="E51" t="s">
        <v>789</v>
      </c>
      <c r="F51">
        <v>60</v>
      </c>
      <c r="G51">
        <v>44571</v>
      </c>
      <c r="H51" t="s">
        <v>2700</v>
      </c>
      <c r="I51" t="s">
        <v>2699</v>
      </c>
      <c r="J51">
        <v>4.9189814814814816E-3</v>
      </c>
      <c r="K51">
        <v>1.261574074074074E-3</v>
      </c>
    </row>
    <row r="52" spans="1:11" x14ac:dyDescent="0.3">
      <c r="A52">
        <v>4657</v>
      </c>
      <c r="B52">
        <v>13</v>
      </c>
      <c r="C52">
        <v>228695</v>
      </c>
      <c r="D52" t="s">
        <v>949</v>
      </c>
      <c r="E52" t="s">
        <v>281</v>
      </c>
      <c r="F52">
        <v>65</v>
      </c>
      <c r="G52">
        <v>44571</v>
      </c>
      <c r="H52" t="s">
        <v>2698</v>
      </c>
      <c r="I52" t="s">
        <v>2697</v>
      </c>
      <c r="J52">
        <v>3.8310185185185183E-3</v>
      </c>
      <c r="K52">
        <v>5.6828703703703702E-3</v>
      </c>
    </row>
    <row r="53" spans="1:11" x14ac:dyDescent="0.3">
      <c r="A53">
        <v>9418</v>
      </c>
      <c r="B53">
        <v>13</v>
      </c>
      <c r="C53">
        <v>230560</v>
      </c>
      <c r="D53" t="s">
        <v>949</v>
      </c>
      <c r="E53" t="s">
        <v>479</v>
      </c>
      <c r="F53">
        <v>72</v>
      </c>
      <c r="G53">
        <v>44571</v>
      </c>
      <c r="H53" t="s">
        <v>2696</v>
      </c>
      <c r="I53" t="s">
        <v>2695</v>
      </c>
      <c r="J53">
        <v>5.7523148148148143E-3</v>
      </c>
      <c r="K53">
        <v>4.6412037037037038E-3</v>
      </c>
    </row>
    <row r="54" spans="1:11" x14ac:dyDescent="0.3">
      <c r="A54">
        <v>4135</v>
      </c>
      <c r="B54">
        <v>13</v>
      </c>
      <c r="C54">
        <v>219904</v>
      </c>
      <c r="D54" t="s">
        <v>949</v>
      </c>
      <c r="E54" t="s">
        <v>93</v>
      </c>
      <c r="F54">
        <v>75</v>
      </c>
      <c r="G54">
        <v>44571</v>
      </c>
      <c r="H54" t="s">
        <v>2694</v>
      </c>
      <c r="I54" t="s">
        <v>2693</v>
      </c>
      <c r="J54">
        <v>7.407407407407407E-4</v>
      </c>
      <c r="K54">
        <v>6.4814814814814813E-4</v>
      </c>
    </row>
    <row r="55" spans="1:11" x14ac:dyDescent="0.3">
      <c r="A55">
        <v>12959</v>
      </c>
      <c r="B55">
        <v>13</v>
      </c>
      <c r="C55">
        <v>232836</v>
      </c>
      <c r="D55" t="s">
        <v>949</v>
      </c>
      <c r="E55" t="s">
        <v>724</v>
      </c>
      <c r="F55">
        <v>76</v>
      </c>
      <c r="G55">
        <v>44571</v>
      </c>
      <c r="H55" t="s">
        <v>2692</v>
      </c>
      <c r="I55" t="s">
        <v>2691</v>
      </c>
      <c r="J55">
        <v>2.3263888888888887E-3</v>
      </c>
      <c r="K55">
        <v>1.1111111111111111E-3</v>
      </c>
    </row>
    <row r="56" spans="1:11" x14ac:dyDescent="0.3">
      <c r="A56">
        <v>4647</v>
      </c>
      <c r="B56">
        <v>13</v>
      </c>
      <c r="C56">
        <v>228633</v>
      </c>
      <c r="D56" t="s">
        <v>949</v>
      </c>
      <c r="E56" t="s">
        <v>276</v>
      </c>
      <c r="F56">
        <v>88</v>
      </c>
      <c r="G56">
        <v>44571</v>
      </c>
      <c r="H56" t="s">
        <v>2690</v>
      </c>
      <c r="I56" t="s">
        <v>2689</v>
      </c>
      <c r="J56">
        <v>4.6296296296296293E-4</v>
      </c>
      <c r="K56">
        <v>1.5393518518518519E-3</v>
      </c>
    </row>
    <row r="57" spans="1:11" x14ac:dyDescent="0.3">
      <c r="A57">
        <v>12442</v>
      </c>
      <c r="B57">
        <v>13</v>
      </c>
      <c r="C57">
        <v>232549</v>
      </c>
      <c r="D57" t="s">
        <v>949</v>
      </c>
      <c r="E57" t="s">
        <v>671</v>
      </c>
      <c r="F57">
        <v>90</v>
      </c>
      <c r="G57">
        <v>44571</v>
      </c>
      <c r="H57" t="s">
        <v>2688</v>
      </c>
      <c r="I57" t="s">
        <v>2687</v>
      </c>
      <c r="J57">
        <v>3.2175925925925926E-3</v>
      </c>
      <c r="K57">
        <v>7.7546296296296304E-4</v>
      </c>
    </row>
    <row r="58" spans="1:11" x14ac:dyDescent="0.3">
      <c r="A58">
        <v>12504</v>
      </c>
      <c r="B58">
        <v>13</v>
      </c>
      <c r="C58">
        <v>232549</v>
      </c>
      <c r="D58" t="s">
        <v>1178</v>
      </c>
      <c r="E58" t="s">
        <v>677</v>
      </c>
      <c r="F58">
        <v>90</v>
      </c>
      <c r="G58">
        <v>44571</v>
      </c>
      <c r="H58" t="s">
        <v>2686</v>
      </c>
      <c r="I58" t="s">
        <v>2685</v>
      </c>
      <c r="J58">
        <v>1.5046296296296297E-4</v>
      </c>
      <c r="K58">
        <v>3.4722222222222222E-5</v>
      </c>
    </row>
    <row r="59" spans="1:11" x14ac:dyDescent="0.3">
      <c r="A59">
        <v>12505</v>
      </c>
      <c r="B59">
        <v>13</v>
      </c>
      <c r="C59">
        <v>232549</v>
      </c>
      <c r="D59" t="s">
        <v>1055</v>
      </c>
      <c r="E59" t="s">
        <v>678</v>
      </c>
      <c r="F59">
        <v>90</v>
      </c>
      <c r="G59">
        <v>44571</v>
      </c>
      <c r="H59" t="s">
        <v>2684</v>
      </c>
      <c r="I59" t="s">
        <v>2683</v>
      </c>
      <c r="J59">
        <v>1.1574074074074073E-4</v>
      </c>
      <c r="K59">
        <v>4.6296296296296294E-5</v>
      </c>
    </row>
    <row r="60" spans="1:11" x14ac:dyDescent="0.3">
      <c r="A60">
        <v>12506</v>
      </c>
      <c r="B60">
        <v>13</v>
      </c>
      <c r="C60">
        <v>232549</v>
      </c>
      <c r="D60" t="s">
        <v>1173</v>
      </c>
      <c r="E60" t="s">
        <v>679</v>
      </c>
      <c r="F60">
        <v>90</v>
      </c>
      <c r="G60">
        <v>44571</v>
      </c>
      <c r="H60" t="s">
        <v>2682</v>
      </c>
      <c r="I60" t="s">
        <v>2681</v>
      </c>
      <c r="J60">
        <v>1.273148148148148E-4</v>
      </c>
      <c r="K60">
        <v>4.6296296296296294E-5</v>
      </c>
    </row>
    <row r="61" spans="1:11" x14ac:dyDescent="0.3">
      <c r="A61">
        <v>14655</v>
      </c>
      <c r="B61">
        <v>13</v>
      </c>
      <c r="C61">
        <v>233297</v>
      </c>
      <c r="D61" t="s">
        <v>949</v>
      </c>
      <c r="E61" t="s">
        <v>840</v>
      </c>
      <c r="F61">
        <v>91</v>
      </c>
      <c r="G61">
        <v>44571</v>
      </c>
      <c r="H61" t="s">
        <v>2680</v>
      </c>
      <c r="I61" t="s">
        <v>2679</v>
      </c>
      <c r="J61">
        <v>5.162037037037037E-3</v>
      </c>
      <c r="K61">
        <v>2.9166666666666668E-3</v>
      </c>
    </row>
    <row r="62" spans="1:11" x14ac:dyDescent="0.3">
      <c r="A62">
        <v>4014</v>
      </c>
      <c r="B62">
        <v>13</v>
      </c>
      <c r="C62">
        <v>214819</v>
      </c>
      <c r="D62" t="s">
        <v>949</v>
      </c>
      <c r="E62" t="s">
        <v>48</v>
      </c>
      <c r="F62">
        <v>91</v>
      </c>
      <c r="G62">
        <v>44571</v>
      </c>
      <c r="H62" t="s">
        <v>2678</v>
      </c>
      <c r="I62" t="s">
        <v>2677</v>
      </c>
      <c r="J62">
        <v>4.4791666666666669E-3</v>
      </c>
      <c r="K62">
        <v>1.5509259259259261E-3</v>
      </c>
    </row>
    <row r="63" spans="1:11" x14ac:dyDescent="0.3">
      <c r="A63">
        <v>4526</v>
      </c>
      <c r="B63">
        <v>13</v>
      </c>
      <c r="C63">
        <v>227455</v>
      </c>
      <c r="D63" t="s">
        <v>949</v>
      </c>
      <c r="E63" t="s">
        <v>239</v>
      </c>
      <c r="F63">
        <v>92</v>
      </c>
      <c r="G63">
        <v>44571</v>
      </c>
      <c r="H63" t="s">
        <v>1179</v>
      </c>
      <c r="I63" t="s">
        <v>2676</v>
      </c>
      <c r="J63">
        <v>7.083333333333333E-3</v>
      </c>
      <c r="K63">
        <v>4.0509259259259257E-3</v>
      </c>
    </row>
    <row r="64" spans="1:11" x14ac:dyDescent="0.3">
      <c r="A64">
        <v>12953</v>
      </c>
      <c r="B64">
        <v>13</v>
      </c>
      <c r="C64">
        <v>232831</v>
      </c>
      <c r="D64" t="s">
        <v>949</v>
      </c>
      <c r="E64" t="s">
        <v>723</v>
      </c>
      <c r="F64">
        <v>94</v>
      </c>
      <c r="G64">
        <v>44571</v>
      </c>
      <c r="H64" t="s">
        <v>1546</v>
      </c>
      <c r="I64" t="s">
        <v>2675</v>
      </c>
      <c r="J64">
        <v>2.8124999999999995E-3</v>
      </c>
      <c r="K64">
        <v>1.1574074074074073E-3</v>
      </c>
    </row>
    <row r="65" spans="1:11" x14ac:dyDescent="0.3">
      <c r="A65">
        <v>12146</v>
      </c>
      <c r="B65">
        <v>13</v>
      </c>
      <c r="C65">
        <v>99087</v>
      </c>
      <c r="D65" t="s">
        <v>1178</v>
      </c>
      <c r="E65" t="s">
        <v>12</v>
      </c>
      <c r="F65">
        <v>95</v>
      </c>
      <c r="G65">
        <v>44571</v>
      </c>
      <c r="H65" t="s">
        <v>2674</v>
      </c>
      <c r="I65" t="s">
        <v>2673</v>
      </c>
      <c r="J65">
        <v>2.0833333333333333E-3</v>
      </c>
      <c r="K65">
        <v>8.1597222222222227E-3</v>
      </c>
    </row>
    <row r="66" spans="1:11" x14ac:dyDescent="0.3">
      <c r="A66">
        <v>13616</v>
      </c>
      <c r="B66">
        <v>13</v>
      </c>
      <c r="C66">
        <v>99103</v>
      </c>
      <c r="D66" t="s">
        <v>1166</v>
      </c>
      <c r="E66" t="s">
        <v>753</v>
      </c>
      <c r="F66">
        <v>100</v>
      </c>
      <c r="G66">
        <v>44571</v>
      </c>
      <c r="H66" t="s">
        <v>2672</v>
      </c>
      <c r="I66" t="s">
        <v>2671</v>
      </c>
      <c r="J66">
        <v>9.9537037037037042E-4</v>
      </c>
      <c r="K66">
        <v>1.3888888888888889E-3</v>
      </c>
    </row>
    <row r="67" spans="1:11" x14ac:dyDescent="0.3">
      <c r="A67">
        <v>8513</v>
      </c>
      <c r="B67">
        <v>13</v>
      </c>
      <c r="C67">
        <v>99031</v>
      </c>
      <c r="D67" t="s">
        <v>1163</v>
      </c>
      <c r="E67" t="s">
        <v>413</v>
      </c>
      <c r="F67">
        <v>122</v>
      </c>
      <c r="G67">
        <v>44571</v>
      </c>
      <c r="H67" t="s">
        <v>2670</v>
      </c>
      <c r="I67" t="s">
        <v>2669</v>
      </c>
      <c r="J67">
        <v>4.7222222222222223E-3</v>
      </c>
      <c r="K67">
        <v>1.6087962962962963E-3</v>
      </c>
    </row>
    <row r="68" spans="1:11" x14ac:dyDescent="0.3">
      <c r="A68">
        <v>4641</v>
      </c>
      <c r="B68">
        <v>13</v>
      </c>
      <c r="C68">
        <v>228539</v>
      </c>
      <c r="D68" t="s">
        <v>949</v>
      </c>
      <c r="E68" t="s">
        <v>271</v>
      </c>
      <c r="F68">
        <v>125</v>
      </c>
      <c r="G68">
        <v>44571</v>
      </c>
      <c r="H68" t="s">
        <v>2668</v>
      </c>
      <c r="I68" t="s">
        <v>2667</v>
      </c>
      <c r="J68">
        <v>4.5601851851851853E-3</v>
      </c>
      <c r="K68">
        <v>1.1342592592592591E-3</v>
      </c>
    </row>
    <row r="69" spans="1:11" x14ac:dyDescent="0.3">
      <c r="A69">
        <v>4006</v>
      </c>
      <c r="B69">
        <v>13</v>
      </c>
      <c r="C69">
        <v>214318</v>
      </c>
      <c r="D69" t="s">
        <v>949</v>
      </c>
      <c r="E69" t="s">
        <v>46</v>
      </c>
      <c r="F69">
        <v>126</v>
      </c>
      <c r="G69">
        <v>44571</v>
      </c>
      <c r="H69" t="s">
        <v>2666</v>
      </c>
      <c r="I69" t="s">
        <v>2665</v>
      </c>
      <c r="J69">
        <v>2.8240740740740739E-3</v>
      </c>
      <c r="K69">
        <v>1.9328703703703704E-3</v>
      </c>
    </row>
    <row r="70" spans="1:11" x14ac:dyDescent="0.3">
      <c r="A70">
        <v>12443</v>
      </c>
      <c r="B70">
        <v>13</v>
      </c>
      <c r="C70">
        <v>232549</v>
      </c>
      <c r="D70" t="s">
        <v>953</v>
      </c>
      <c r="E70" t="s">
        <v>672</v>
      </c>
      <c r="F70">
        <v>127</v>
      </c>
      <c r="G70">
        <v>44571</v>
      </c>
      <c r="H70" t="s">
        <v>2664</v>
      </c>
      <c r="I70" t="s">
        <v>2663</v>
      </c>
      <c r="J70">
        <v>2.2916666666666667E-3</v>
      </c>
      <c r="K70">
        <v>2.1064814814814813E-3</v>
      </c>
    </row>
    <row r="71" spans="1:11" x14ac:dyDescent="0.3">
      <c r="A71">
        <v>12503</v>
      </c>
      <c r="B71">
        <v>13</v>
      </c>
      <c r="C71">
        <v>232549</v>
      </c>
      <c r="D71" t="s">
        <v>1154</v>
      </c>
      <c r="E71" t="s">
        <v>676</v>
      </c>
      <c r="F71">
        <v>127</v>
      </c>
      <c r="G71">
        <v>44571</v>
      </c>
      <c r="H71" t="s">
        <v>2662</v>
      </c>
      <c r="I71" t="s">
        <v>2661</v>
      </c>
      <c r="J71">
        <v>1.0416666666666667E-4</v>
      </c>
      <c r="K71">
        <v>3.4722222222222222E-5</v>
      </c>
    </row>
    <row r="72" spans="1:11" x14ac:dyDescent="0.3">
      <c r="A72">
        <v>4019</v>
      </c>
      <c r="B72">
        <v>13</v>
      </c>
      <c r="C72">
        <v>99031</v>
      </c>
      <c r="D72" t="s">
        <v>2660</v>
      </c>
      <c r="E72" t="s">
        <v>51</v>
      </c>
      <c r="F72">
        <v>160</v>
      </c>
      <c r="G72">
        <v>44571</v>
      </c>
      <c r="H72" t="s">
        <v>2659</v>
      </c>
      <c r="I72" t="s">
        <v>2658</v>
      </c>
      <c r="J72">
        <v>4.3981481481481484E-3</v>
      </c>
      <c r="K72">
        <v>1.9444444444444442E-3</v>
      </c>
    </row>
    <row r="73" spans="1:11" x14ac:dyDescent="0.3">
      <c r="A73">
        <v>12326</v>
      </c>
      <c r="B73">
        <v>13</v>
      </c>
      <c r="C73">
        <v>232491</v>
      </c>
      <c r="D73" t="s">
        <v>949</v>
      </c>
      <c r="E73" t="s">
        <v>658</v>
      </c>
      <c r="F73">
        <v>210</v>
      </c>
      <c r="G73">
        <v>44571</v>
      </c>
      <c r="H73" t="s">
        <v>2657</v>
      </c>
      <c r="I73" t="s">
        <v>2656</v>
      </c>
      <c r="J73">
        <v>2.627314814814815E-3</v>
      </c>
      <c r="K73">
        <v>1.7037037037037038E-2</v>
      </c>
    </row>
    <row r="74" spans="1:11" x14ac:dyDescent="0.3">
      <c r="A74">
        <v>14621</v>
      </c>
      <c r="B74">
        <v>23</v>
      </c>
      <c r="C74">
        <v>99140</v>
      </c>
      <c r="D74" t="s">
        <v>1173</v>
      </c>
      <c r="E74" t="s">
        <v>833</v>
      </c>
      <c r="F74">
        <v>1</v>
      </c>
      <c r="G74">
        <v>44571</v>
      </c>
      <c r="H74" t="s">
        <v>2655</v>
      </c>
      <c r="I74" t="s">
        <v>2654</v>
      </c>
      <c r="J74">
        <v>2.4305555555555552E-4</v>
      </c>
      <c r="K74">
        <v>2.9282407407407412E-3</v>
      </c>
    </row>
    <row r="75" spans="1:11" x14ac:dyDescent="0.3">
      <c r="A75">
        <v>12793</v>
      </c>
      <c r="B75">
        <v>23</v>
      </c>
      <c r="C75">
        <v>99033</v>
      </c>
      <c r="D75" t="s">
        <v>1144</v>
      </c>
      <c r="E75" t="s">
        <v>714</v>
      </c>
      <c r="F75">
        <v>10</v>
      </c>
      <c r="G75">
        <v>44571</v>
      </c>
      <c r="H75" t="s">
        <v>2653</v>
      </c>
      <c r="I75" t="s">
        <v>2652</v>
      </c>
      <c r="J75">
        <v>6.4004629629629628E-3</v>
      </c>
      <c r="K75">
        <v>0</v>
      </c>
    </row>
    <row r="76" spans="1:11" x14ac:dyDescent="0.3">
      <c r="A76">
        <v>4592</v>
      </c>
      <c r="B76">
        <v>23</v>
      </c>
      <c r="C76">
        <v>99033</v>
      </c>
      <c r="D76" t="s">
        <v>2651</v>
      </c>
      <c r="E76" t="s">
        <v>254</v>
      </c>
      <c r="F76">
        <v>20</v>
      </c>
      <c r="G76">
        <v>44571</v>
      </c>
      <c r="H76" t="s">
        <v>2650</v>
      </c>
      <c r="I76" t="s">
        <v>2649</v>
      </c>
      <c r="J76">
        <v>3.7037037037037034E-3</v>
      </c>
      <c r="K76">
        <v>6.9444444444444444E-5</v>
      </c>
    </row>
    <row r="77" spans="1:11" x14ac:dyDescent="0.3">
      <c r="A77">
        <v>8546</v>
      </c>
      <c r="B77">
        <v>23</v>
      </c>
      <c r="C77">
        <v>99031</v>
      </c>
      <c r="D77" t="s">
        <v>1141</v>
      </c>
      <c r="E77" t="s">
        <v>425</v>
      </c>
      <c r="F77">
        <v>30</v>
      </c>
      <c r="G77">
        <v>44571</v>
      </c>
      <c r="H77" t="s">
        <v>2648</v>
      </c>
      <c r="I77" t="s">
        <v>2647</v>
      </c>
      <c r="J77">
        <v>2.2673611111111113E-2</v>
      </c>
      <c r="K77">
        <v>1.8402777777777777E-3</v>
      </c>
    </row>
    <row r="78" spans="1:11" x14ac:dyDescent="0.3">
      <c r="A78">
        <v>11965</v>
      </c>
      <c r="B78">
        <v>23</v>
      </c>
      <c r="C78">
        <v>99058</v>
      </c>
      <c r="D78" t="s">
        <v>1163</v>
      </c>
      <c r="E78" t="s">
        <v>629</v>
      </c>
      <c r="F78">
        <v>35</v>
      </c>
      <c r="G78">
        <v>44571</v>
      </c>
      <c r="H78" t="s">
        <v>2646</v>
      </c>
      <c r="I78" t="s">
        <v>2645</v>
      </c>
      <c r="J78">
        <v>6.145833333333333E-3</v>
      </c>
      <c r="K78">
        <v>1.8159722222222219E-2</v>
      </c>
    </row>
    <row r="79" spans="1:11" x14ac:dyDescent="0.3">
      <c r="A79">
        <v>9957</v>
      </c>
      <c r="B79">
        <v>23</v>
      </c>
      <c r="C79">
        <v>230988</v>
      </c>
      <c r="D79" t="s">
        <v>949</v>
      </c>
      <c r="E79" t="s">
        <v>502</v>
      </c>
      <c r="F79">
        <v>40</v>
      </c>
      <c r="G79">
        <v>44571</v>
      </c>
      <c r="H79" t="s">
        <v>2644</v>
      </c>
      <c r="I79" t="s">
        <v>2643</v>
      </c>
      <c r="J79">
        <v>2.4537037037037036E-3</v>
      </c>
      <c r="K79">
        <v>4.2708333333333339E-3</v>
      </c>
    </row>
    <row r="80" spans="1:11" x14ac:dyDescent="0.3">
      <c r="A80">
        <v>8545</v>
      </c>
      <c r="B80">
        <v>23</v>
      </c>
      <c r="C80">
        <v>99031</v>
      </c>
      <c r="D80" t="s">
        <v>1136</v>
      </c>
      <c r="E80" t="s">
        <v>424</v>
      </c>
      <c r="F80">
        <v>50</v>
      </c>
      <c r="G80">
        <v>44571</v>
      </c>
      <c r="H80" t="s">
        <v>2642</v>
      </c>
      <c r="I80" t="s">
        <v>2641</v>
      </c>
      <c r="J80">
        <v>3.9467592592592592E-3</v>
      </c>
      <c r="K80">
        <v>2.3032407407407407E-3</v>
      </c>
    </row>
    <row r="81" spans="1:11" x14ac:dyDescent="0.3">
      <c r="A81">
        <v>4276</v>
      </c>
      <c r="B81">
        <v>23</v>
      </c>
      <c r="C81">
        <v>99033</v>
      </c>
      <c r="D81" t="s">
        <v>1133</v>
      </c>
      <c r="E81" t="s">
        <v>145</v>
      </c>
      <c r="F81">
        <v>60</v>
      </c>
      <c r="G81">
        <v>44571</v>
      </c>
      <c r="H81" t="s">
        <v>2640</v>
      </c>
      <c r="I81" t="s">
        <v>2639</v>
      </c>
      <c r="J81">
        <v>3.0092592592592595E-4</v>
      </c>
      <c r="K81">
        <v>4.3749999999999995E-3</v>
      </c>
    </row>
    <row r="82" spans="1:11" x14ac:dyDescent="0.3">
      <c r="A82">
        <v>3982</v>
      </c>
      <c r="B82">
        <v>23</v>
      </c>
      <c r="C82">
        <v>211729</v>
      </c>
      <c r="D82" t="s">
        <v>949</v>
      </c>
      <c r="E82" t="s">
        <v>36</v>
      </c>
      <c r="F82">
        <v>65</v>
      </c>
      <c r="G82">
        <v>44571</v>
      </c>
      <c r="H82" t="s">
        <v>2638</v>
      </c>
      <c r="I82" t="s">
        <v>1647</v>
      </c>
      <c r="J82">
        <v>3.37962962962963E-3</v>
      </c>
      <c r="K82">
        <v>1.9328703703703704E-3</v>
      </c>
    </row>
    <row r="83" spans="1:11" x14ac:dyDescent="0.3">
      <c r="A83">
        <v>4146</v>
      </c>
      <c r="B83">
        <v>23</v>
      </c>
      <c r="C83">
        <v>99061</v>
      </c>
      <c r="D83" t="s">
        <v>1130</v>
      </c>
      <c r="E83" t="s">
        <v>97</v>
      </c>
      <c r="F83">
        <v>70</v>
      </c>
      <c r="G83">
        <v>44571</v>
      </c>
      <c r="H83" t="s">
        <v>2637</v>
      </c>
      <c r="I83" t="s">
        <v>2636</v>
      </c>
      <c r="J83">
        <v>1.8865740740740742E-2</v>
      </c>
      <c r="K83">
        <v>4.4560185185185189E-3</v>
      </c>
    </row>
    <row r="84" spans="1:11" x14ac:dyDescent="0.3">
      <c r="A84">
        <v>4243</v>
      </c>
      <c r="B84">
        <v>23</v>
      </c>
      <c r="C84">
        <v>222260</v>
      </c>
      <c r="D84" t="s">
        <v>949</v>
      </c>
      <c r="E84" t="s">
        <v>134</v>
      </c>
      <c r="F84">
        <v>85</v>
      </c>
      <c r="G84">
        <v>44571</v>
      </c>
      <c r="H84" t="s">
        <v>2635</v>
      </c>
      <c r="I84" t="s">
        <v>2634</v>
      </c>
      <c r="J84">
        <v>1.4583333333333334E-3</v>
      </c>
      <c r="K84">
        <v>2.3842592592592591E-3</v>
      </c>
    </row>
    <row r="85" spans="1:11" x14ac:dyDescent="0.3">
      <c r="A85">
        <v>4246</v>
      </c>
      <c r="B85">
        <v>23</v>
      </c>
      <c r="C85">
        <v>222264</v>
      </c>
      <c r="D85" t="s">
        <v>949</v>
      </c>
      <c r="E85" t="s">
        <v>135</v>
      </c>
      <c r="F85">
        <v>85</v>
      </c>
      <c r="G85">
        <v>44571</v>
      </c>
      <c r="H85" t="s">
        <v>2633</v>
      </c>
      <c r="I85" t="s">
        <v>2632</v>
      </c>
      <c r="J85">
        <v>1.5046296296296297E-4</v>
      </c>
      <c r="K85">
        <v>4.3981481481481481E-4</v>
      </c>
    </row>
    <row r="86" spans="1:11" x14ac:dyDescent="0.3">
      <c r="A86">
        <v>14860</v>
      </c>
      <c r="B86">
        <v>23</v>
      </c>
      <c r="C86">
        <v>231079</v>
      </c>
      <c r="D86" t="s">
        <v>1121</v>
      </c>
      <c r="E86" t="s">
        <v>865</v>
      </c>
      <c r="F86">
        <v>90</v>
      </c>
      <c r="G86">
        <v>44571</v>
      </c>
      <c r="H86" t="s">
        <v>2631</v>
      </c>
      <c r="I86" t="s">
        <v>2630</v>
      </c>
      <c r="J86">
        <v>5.9375000000000009E-3</v>
      </c>
      <c r="K86">
        <v>8.1018518518518516E-4</v>
      </c>
    </row>
    <row r="87" spans="1:11" x14ac:dyDescent="0.3">
      <c r="A87">
        <v>8559</v>
      </c>
      <c r="B87">
        <v>23</v>
      </c>
      <c r="C87">
        <v>99031</v>
      </c>
      <c r="D87" t="s">
        <v>1124</v>
      </c>
      <c r="E87" t="s">
        <v>437</v>
      </c>
      <c r="F87">
        <v>98</v>
      </c>
      <c r="G87">
        <v>44571</v>
      </c>
      <c r="H87" t="s">
        <v>2629</v>
      </c>
      <c r="I87" t="s">
        <v>2628</v>
      </c>
      <c r="J87">
        <v>1.273148148148148E-4</v>
      </c>
      <c r="K87">
        <v>7.2685185185185188E-3</v>
      </c>
    </row>
    <row r="88" spans="1:11" x14ac:dyDescent="0.3">
      <c r="A88">
        <v>13609</v>
      </c>
      <c r="B88">
        <v>23</v>
      </c>
      <c r="C88">
        <v>99103</v>
      </c>
      <c r="D88" t="s">
        <v>1121</v>
      </c>
      <c r="E88" t="s">
        <v>751</v>
      </c>
      <c r="F88">
        <v>100</v>
      </c>
      <c r="G88">
        <v>44571</v>
      </c>
      <c r="H88" t="s">
        <v>2627</v>
      </c>
      <c r="I88" t="s">
        <v>2626</v>
      </c>
      <c r="J88">
        <v>6.9444444444444444E-5</v>
      </c>
      <c r="K88">
        <v>6.0995370370370361E-3</v>
      </c>
    </row>
    <row r="89" spans="1:11" x14ac:dyDescent="0.3">
      <c r="A89">
        <v>4279</v>
      </c>
      <c r="B89">
        <v>23</v>
      </c>
      <c r="C89">
        <v>222598</v>
      </c>
      <c r="D89" t="s">
        <v>949</v>
      </c>
      <c r="E89" t="s">
        <v>147</v>
      </c>
      <c r="F89">
        <v>110</v>
      </c>
      <c r="G89">
        <v>44571</v>
      </c>
      <c r="H89" t="s">
        <v>2625</v>
      </c>
      <c r="I89" t="s">
        <v>2624</v>
      </c>
      <c r="J89">
        <v>6.215277777777777E-3</v>
      </c>
      <c r="K89">
        <v>8.1249999999999985E-3</v>
      </c>
    </row>
    <row r="90" spans="1:11" x14ac:dyDescent="0.3">
      <c r="A90">
        <v>11561</v>
      </c>
      <c r="B90">
        <v>23</v>
      </c>
      <c r="C90">
        <v>232093</v>
      </c>
      <c r="D90" t="s">
        <v>949</v>
      </c>
      <c r="E90" t="s">
        <v>593</v>
      </c>
      <c r="F90">
        <v>120</v>
      </c>
      <c r="G90">
        <v>44571</v>
      </c>
      <c r="H90" t="s">
        <v>2623</v>
      </c>
      <c r="I90" t="s">
        <v>2622</v>
      </c>
      <c r="J90">
        <v>6.1111111111111114E-3</v>
      </c>
      <c r="K90">
        <v>4.3287037037037035E-3</v>
      </c>
    </row>
    <row r="91" spans="1:11" x14ac:dyDescent="0.3">
      <c r="A91">
        <v>8552</v>
      </c>
      <c r="B91">
        <v>23</v>
      </c>
      <c r="C91">
        <v>99031</v>
      </c>
      <c r="D91" t="s">
        <v>1115</v>
      </c>
      <c r="E91" t="s">
        <v>431</v>
      </c>
      <c r="F91">
        <v>125</v>
      </c>
      <c r="G91">
        <v>44571</v>
      </c>
      <c r="H91" t="s">
        <v>2621</v>
      </c>
      <c r="I91" t="s">
        <v>2620</v>
      </c>
      <c r="J91">
        <v>9.5023148148148159E-3</v>
      </c>
      <c r="K91">
        <v>6.9444444444444444E-5</v>
      </c>
    </row>
    <row r="92" spans="1:11" x14ac:dyDescent="0.3">
      <c r="A92">
        <v>4248</v>
      </c>
      <c r="B92">
        <v>23</v>
      </c>
      <c r="C92">
        <v>222271</v>
      </c>
      <c r="D92" t="s">
        <v>949</v>
      </c>
      <c r="E92" t="s">
        <v>136</v>
      </c>
      <c r="F92">
        <v>135</v>
      </c>
      <c r="G92">
        <v>44571</v>
      </c>
      <c r="H92" t="s">
        <v>1334</v>
      </c>
      <c r="I92" t="s">
        <v>2619</v>
      </c>
      <c r="J92">
        <v>1.1574074074074073E-4</v>
      </c>
      <c r="K92">
        <v>1.273148148148148E-4</v>
      </c>
    </row>
    <row r="93" spans="1:11" x14ac:dyDescent="0.3">
      <c r="A93">
        <v>12726</v>
      </c>
      <c r="B93">
        <v>23</v>
      </c>
      <c r="C93">
        <v>232727</v>
      </c>
      <c r="D93" t="s">
        <v>949</v>
      </c>
      <c r="E93" t="s">
        <v>707</v>
      </c>
      <c r="F93">
        <v>155</v>
      </c>
      <c r="G93">
        <v>44571</v>
      </c>
      <c r="H93" t="s">
        <v>2618</v>
      </c>
      <c r="I93" t="s">
        <v>2617</v>
      </c>
      <c r="J93">
        <v>6.238425925925925E-3</v>
      </c>
      <c r="K93">
        <v>5.3125000000000004E-3</v>
      </c>
    </row>
    <row r="94" spans="1:11" x14ac:dyDescent="0.3">
      <c r="A94">
        <v>4302</v>
      </c>
      <c r="B94">
        <v>23</v>
      </c>
      <c r="C94">
        <v>223019</v>
      </c>
      <c r="D94" t="s">
        <v>949</v>
      </c>
      <c r="E94" t="s">
        <v>156</v>
      </c>
      <c r="F94">
        <v>160</v>
      </c>
      <c r="G94">
        <v>44571</v>
      </c>
      <c r="H94" t="s">
        <v>2460</v>
      </c>
      <c r="I94" t="s">
        <v>2616</v>
      </c>
      <c r="J94">
        <v>4.5833333333333334E-3</v>
      </c>
      <c r="K94">
        <v>1.3541666666666667E-3</v>
      </c>
    </row>
    <row r="95" spans="1:11" x14ac:dyDescent="0.3">
      <c r="A95">
        <v>13621</v>
      </c>
      <c r="B95">
        <v>23</v>
      </c>
      <c r="C95">
        <v>99103</v>
      </c>
      <c r="D95" t="s">
        <v>1104</v>
      </c>
      <c r="E95" t="s">
        <v>755</v>
      </c>
      <c r="F95">
        <v>170</v>
      </c>
      <c r="G95">
        <v>44571</v>
      </c>
      <c r="H95" t="s">
        <v>2615</v>
      </c>
      <c r="I95" t="s">
        <v>2614</v>
      </c>
      <c r="J95">
        <v>1.6203703703703703E-4</v>
      </c>
      <c r="K95">
        <v>4.9421296296296288E-3</v>
      </c>
    </row>
    <row r="96" spans="1:11" x14ac:dyDescent="0.3">
      <c r="A96">
        <v>14576</v>
      </c>
      <c r="B96">
        <v>23</v>
      </c>
      <c r="C96">
        <v>233260</v>
      </c>
      <c r="D96" t="s">
        <v>949</v>
      </c>
      <c r="E96" t="s">
        <v>827</v>
      </c>
      <c r="F96">
        <v>180</v>
      </c>
      <c r="G96">
        <v>44571</v>
      </c>
      <c r="H96" t="s">
        <v>2613</v>
      </c>
      <c r="I96" t="s">
        <v>2612</v>
      </c>
      <c r="J96">
        <v>1.1458333333333334E-2</v>
      </c>
      <c r="K96">
        <v>9.2592592592592588E-5</v>
      </c>
    </row>
    <row r="97" spans="1:11" x14ac:dyDescent="0.3">
      <c r="A97">
        <v>14082</v>
      </c>
      <c r="B97">
        <v>23</v>
      </c>
      <c r="C97">
        <v>233055</v>
      </c>
      <c r="D97" t="s">
        <v>949</v>
      </c>
      <c r="E97" t="s">
        <v>779</v>
      </c>
      <c r="F97">
        <v>185</v>
      </c>
      <c r="G97">
        <v>44571</v>
      </c>
      <c r="H97" t="s">
        <v>2611</v>
      </c>
      <c r="I97" t="s">
        <v>2610</v>
      </c>
      <c r="J97">
        <v>9.7685185185185184E-3</v>
      </c>
      <c r="K97">
        <v>8.6805555555555551E-4</v>
      </c>
    </row>
    <row r="98" spans="1:11" x14ac:dyDescent="0.3">
      <c r="A98">
        <v>12783</v>
      </c>
      <c r="B98">
        <v>23</v>
      </c>
      <c r="C98">
        <v>232763</v>
      </c>
      <c r="D98" t="s">
        <v>953</v>
      </c>
      <c r="E98" t="s">
        <v>712</v>
      </c>
      <c r="F98">
        <v>190</v>
      </c>
      <c r="G98">
        <v>44571</v>
      </c>
      <c r="H98" t="s">
        <v>2609</v>
      </c>
      <c r="I98" t="s">
        <v>2608</v>
      </c>
      <c r="J98">
        <v>9.3981481481481485E-3</v>
      </c>
      <c r="K98">
        <v>8.7037037037037031E-3</v>
      </c>
    </row>
    <row r="99" spans="1:11" x14ac:dyDescent="0.3">
      <c r="A99">
        <v>11371</v>
      </c>
      <c r="B99">
        <v>23</v>
      </c>
      <c r="C99">
        <v>231953</v>
      </c>
      <c r="D99" t="s">
        <v>949</v>
      </c>
      <c r="E99" t="s">
        <v>583</v>
      </c>
      <c r="F99">
        <v>195</v>
      </c>
      <c r="G99">
        <v>44571</v>
      </c>
      <c r="H99" t="s">
        <v>2607</v>
      </c>
      <c r="I99" t="s">
        <v>2606</v>
      </c>
      <c r="J99">
        <v>1.8518518518518518E-4</v>
      </c>
      <c r="K99">
        <v>1.6921296296296299E-2</v>
      </c>
    </row>
    <row r="100" spans="1:11" x14ac:dyDescent="0.3">
      <c r="A100">
        <v>14471</v>
      </c>
      <c r="B100">
        <v>23</v>
      </c>
      <c r="C100">
        <v>99062</v>
      </c>
      <c r="D100" t="s">
        <v>1091</v>
      </c>
      <c r="E100" t="s">
        <v>821</v>
      </c>
      <c r="F100">
        <v>200</v>
      </c>
      <c r="G100">
        <v>44571</v>
      </c>
      <c r="H100" t="s">
        <v>2605</v>
      </c>
      <c r="I100" t="s">
        <v>2604</v>
      </c>
      <c r="J100">
        <v>1.2662037037037039E-2</v>
      </c>
      <c r="K100">
        <v>5.0925925925925921E-3</v>
      </c>
    </row>
    <row r="101" spans="1:11" x14ac:dyDescent="0.3">
      <c r="A101">
        <v>12039</v>
      </c>
      <c r="B101">
        <v>23</v>
      </c>
      <c r="C101">
        <v>232334</v>
      </c>
      <c r="D101" t="s">
        <v>949</v>
      </c>
      <c r="E101" t="s">
        <v>634</v>
      </c>
      <c r="F101">
        <v>205</v>
      </c>
      <c r="G101">
        <v>44571</v>
      </c>
      <c r="H101" t="s">
        <v>2603</v>
      </c>
      <c r="I101" t="s">
        <v>2602</v>
      </c>
      <c r="J101">
        <v>7.69675925925926E-3</v>
      </c>
      <c r="K101">
        <v>1.2384259259259258E-3</v>
      </c>
    </row>
    <row r="102" spans="1:11" x14ac:dyDescent="0.3">
      <c r="A102">
        <v>14882</v>
      </c>
      <c r="B102">
        <v>23</v>
      </c>
      <c r="C102">
        <v>233387</v>
      </c>
      <c r="D102" t="s">
        <v>949</v>
      </c>
      <c r="E102" t="s">
        <v>867</v>
      </c>
      <c r="F102">
        <v>210</v>
      </c>
      <c r="G102">
        <v>44571</v>
      </c>
      <c r="H102" t="s">
        <v>2601</v>
      </c>
      <c r="I102" t="s">
        <v>2600</v>
      </c>
      <c r="J102">
        <v>4.5601851851851853E-3</v>
      </c>
      <c r="K102">
        <v>1.0532407407407407E-3</v>
      </c>
    </row>
    <row r="103" spans="1:11" x14ac:dyDescent="0.3">
      <c r="A103">
        <v>12976</v>
      </c>
      <c r="B103">
        <v>23</v>
      </c>
      <c r="C103">
        <v>99130</v>
      </c>
      <c r="D103" t="s">
        <v>949</v>
      </c>
      <c r="E103" t="s">
        <v>726</v>
      </c>
      <c r="F103">
        <v>225</v>
      </c>
      <c r="G103">
        <v>44571</v>
      </c>
      <c r="H103" t="s">
        <v>2599</v>
      </c>
      <c r="I103" t="s">
        <v>2598</v>
      </c>
      <c r="J103">
        <v>6.4004629629629628E-3</v>
      </c>
      <c r="K103">
        <v>9.2592592592592588E-5</v>
      </c>
    </row>
    <row r="104" spans="1:11" x14ac:dyDescent="0.3">
      <c r="A104">
        <v>14341</v>
      </c>
      <c r="B104">
        <v>23</v>
      </c>
      <c r="C104">
        <v>233169</v>
      </c>
      <c r="D104" t="s">
        <v>949</v>
      </c>
      <c r="E104" t="s">
        <v>766</v>
      </c>
      <c r="F104">
        <v>230</v>
      </c>
      <c r="G104">
        <v>44571</v>
      </c>
      <c r="H104" t="s">
        <v>2597</v>
      </c>
      <c r="I104" t="s">
        <v>2596</v>
      </c>
      <c r="J104">
        <v>3.0671296296296297E-3</v>
      </c>
      <c r="K104">
        <v>1.6759259259259258E-2</v>
      </c>
    </row>
    <row r="105" spans="1:11" x14ac:dyDescent="0.3">
      <c r="A105">
        <v>11883</v>
      </c>
      <c r="B105">
        <v>23</v>
      </c>
      <c r="C105">
        <v>232257</v>
      </c>
      <c r="D105" t="s">
        <v>949</v>
      </c>
      <c r="E105" t="s">
        <v>606</v>
      </c>
      <c r="F105">
        <v>230</v>
      </c>
      <c r="G105">
        <v>44571</v>
      </c>
      <c r="H105" t="s">
        <v>2595</v>
      </c>
      <c r="I105" t="s">
        <v>2594</v>
      </c>
      <c r="J105">
        <v>3.1250000000000001E-4</v>
      </c>
      <c r="K105">
        <v>1.1574074074074073E-4</v>
      </c>
    </row>
    <row r="106" spans="1:11" x14ac:dyDescent="0.3">
      <c r="A106">
        <v>11151</v>
      </c>
      <c r="B106">
        <v>23</v>
      </c>
      <c r="C106">
        <v>231800</v>
      </c>
      <c r="D106" t="s">
        <v>949</v>
      </c>
      <c r="E106" t="s">
        <v>559</v>
      </c>
      <c r="F106">
        <v>235</v>
      </c>
      <c r="G106">
        <v>44571</v>
      </c>
      <c r="H106" t="s">
        <v>2593</v>
      </c>
      <c r="I106" t="s">
        <v>2592</v>
      </c>
      <c r="J106">
        <v>5.3240740740740744E-4</v>
      </c>
      <c r="K106">
        <v>7.3148148148148148E-3</v>
      </c>
    </row>
    <row r="107" spans="1:11" x14ac:dyDescent="0.3">
      <c r="A107">
        <v>4255</v>
      </c>
      <c r="B107">
        <v>23</v>
      </c>
      <c r="C107">
        <v>222338</v>
      </c>
      <c r="D107" t="s">
        <v>949</v>
      </c>
      <c r="E107" t="s">
        <v>140</v>
      </c>
      <c r="F107">
        <v>250</v>
      </c>
      <c r="G107">
        <v>44571</v>
      </c>
      <c r="H107" t="s">
        <v>2591</v>
      </c>
      <c r="I107" t="s">
        <v>2590</v>
      </c>
      <c r="J107">
        <v>1.3888888888888889E-4</v>
      </c>
      <c r="K107">
        <v>6.5509259259259262E-3</v>
      </c>
    </row>
    <row r="108" spans="1:11" x14ac:dyDescent="0.3">
      <c r="A108">
        <v>4447</v>
      </c>
      <c r="B108">
        <v>23</v>
      </c>
      <c r="C108">
        <v>226290</v>
      </c>
      <c r="D108" t="s">
        <v>949</v>
      </c>
      <c r="E108" t="s">
        <v>207</v>
      </c>
      <c r="F108">
        <v>250</v>
      </c>
      <c r="G108">
        <v>44571</v>
      </c>
      <c r="H108" t="s">
        <v>2589</v>
      </c>
      <c r="I108" t="s">
        <v>2588</v>
      </c>
      <c r="J108">
        <v>2.2569444444444447E-3</v>
      </c>
      <c r="K108">
        <v>3.645833333333333E-3</v>
      </c>
    </row>
    <row r="109" spans="1:11" x14ac:dyDescent="0.3">
      <c r="A109">
        <v>4475</v>
      </c>
      <c r="B109">
        <v>23</v>
      </c>
      <c r="C109">
        <v>226667</v>
      </c>
      <c r="D109" t="s">
        <v>949</v>
      </c>
      <c r="E109" t="s">
        <v>218</v>
      </c>
      <c r="F109">
        <v>270</v>
      </c>
      <c r="G109">
        <v>44571</v>
      </c>
      <c r="H109" t="s">
        <v>2587</v>
      </c>
      <c r="I109" t="s">
        <v>2586</v>
      </c>
      <c r="J109">
        <v>3.8194444444444443E-3</v>
      </c>
      <c r="K109">
        <v>2.685185185185185E-3</v>
      </c>
    </row>
    <row r="110" spans="1:11" x14ac:dyDescent="0.3">
      <c r="A110">
        <v>13614</v>
      </c>
      <c r="B110">
        <v>23</v>
      </c>
      <c r="C110">
        <v>99103</v>
      </c>
      <c r="D110" t="s">
        <v>1075</v>
      </c>
      <c r="E110" t="s">
        <v>752</v>
      </c>
      <c r="F110">
        <v>290</v>
      </c>
      <c r="G110">
        <v>44571</v>
      </c>
      <c r="H110" t="s">
        <v>2585</v>
      </c>
      <c r="I110" t="s">
        <v>2584</v>
      </c>
      <c r="J110">
        <v>1.3888888888888889E-4</v>
      </c>
      <c r="K110">
        <v>5.9606481481481489E-3</v>
      </c>
    </row>
    <row r="111" spans="1:11" x14ac:dyDescent="0.3">
      <c r="A111">
        <v>13620</v>
      </c>
      <c r="B111">
        <v>32</v>
      </c>
      <c r="C111">
        <v>99103</v>
      </c>
      <c r="D111" t="s">
        <v>1071</v>
      </c>
      <c r="E111" t="s">
        <v>754</v>
      </c>
      <c r="F111">
        <v>2</v>
      </c>
      <c r="G111">
        <v>44571</v>
      </c>
      <c r="H111" t="s">
        <v>2583</v>
      </c>
      <c r="I111" t="s">
        <v>2582</v>
      </c>
      <c r="J111">
        <v>6.2731481481481484E-3</v>
      </c>
      <c r="K111">
        <v>8.5995370370370357E-3</v>
      </c>
    </row>
    <row r="112" spans="1:11" x14ac:dyDescent="0.3">
      <c r="A112">
        <v>4186</v>
      </c>
      <c r="B112">
        <v>32</v>
      </c>
      <c r="C112">
        <v>220935</v>
      </c>
      <c r="D112" t="s">
        <v>949</v>
      </c>
      <c r="E112" t="s">
        <v>112</v>
      </c>
      <c r="F112">
        <v>3</v>
      </c>
      <c r="G112">
        <v>44571</v>
      </c>
      <c r="H112" t="s">
        <v>2581</v>
      </c>
      <c r="I112" t="s">
        <v>2580</v>
      </c>
      <c r="J112">
        <v>4.1782407407407402E-3</v>
      </c>
      <c r="K112">
        <v>0</v>
      </c>
    </row>
    <row r="113" spans="1:11" x14ac:dyDescent="0.3">
      <c r="A113">
        <v>4413</v>
      </c>
      <c r="B113">
        <v>32</v>
      </c>
      <c r="C113">
        <v>225815</v>
      </c>
      <c r="D113" t="s">
        <v>949</v>
      </c>
      <c r="E113" t="s">
        <v>193</v>
      </c>
      <c r="F113">
        <v>4</v>
      </c>
      <c r="G113">
        <v>44571</v>
      </c>
      <c r="H113" t="s">
        <v>2579</v>
      </c>
      <c r="I113" t="s">
        <v>2578</v>
      </c>
      <c r="J113">
        <v>5.8229166666666665E-2</v>
      </c>
      <c r="K113">
        <v>2.5474537037037035E-2</v>
      </c>
    </row>
    <row r="114" spans="1:11" x14ac:dyDescent="0.3">
      <c r="A114">
        <v>4412</v>
      </c>
      <c r="B114">
        <v>32</v>
      </c>
      <c r="C114">
        <v>225814</v>
      </c>
      <c r="D114" t="s">
        <v>949</v>
      </c>
      <c r="E114" t="s">
        <v>192</v>
      </c>
      <c r="F114">
        <v>5</v>
      </c>
      <c r="G114">
        <v>44571</v>
      </c>
      <c r="H114" t="s">
        <v>2577</v>
      </c>
      <c r="I114" t="s">
        <v>2576</v>
      </c>
      <c r="J114">
        <v>5.7870370370370366E-5</v>
      </c>
      <c r="K114">
        <v>3.0092592592592595E-4</v>
      </c>
    </row>
    <row r="115" spans="1:11" x14ac:dyDescent="0.3">
      <c r="A115">
        <v>9442</v>
      </c>
      <c r="B115">
        <v>32</v>
      </c>
      <c r="C115">
        <v>231079</v>
      </c>
      <c r="D115" t="s">
        <v>1059</v>
      </c>
      <c r="E115" t="s">
        <v>1058</v>
      </c>
      <c r="F115">
        <v>10</v>
      </c>
      <c r="G115">
        <v>44571</v>
      </c>
      <c r="H115" t="s">
        <v>2575</v>
      </c>
      <c r="I115" t="s">
        <v>2574</v>
      </c>
      <c r="J115">
        <v>8.3680555555555557E-3</v>
      </c>
      <c r="K115">
        <v>2.3611111111111111E-3</v>
      </c>
    </row>
    <row r="116" spans="1:11" x14ac:dyDescent="0.3">
      <c r="A116">
        <v>13352</v>
      </c>
      <c r="B116">
        <v>32</v>
      </c>
      <c r="C116">
        <v>232920</v>
      </c>
      <c r="D116" t="s">
        <v>949</v>
      </c>
      <c r="E116" t="s">
        <v>743</v>
      </c>
      <c r="F116">
        <v>10</v>
      </c>
      <c r="G116">
        <v>44571</v>
      </c>
      <c r="H116" t="s">
        <v>2573</v>
      </c>
      <c r="I116" t="s">
        <v>2572</v>
      </c>
      <c r="J116">
        <v>5.0000000000000001E-3</v>
      </c>
      <c r="K116">
        <v>1.0729166666666666E-2</v>
      </c>
    </row>
    <row r="117" spans="1:11" x14ac:dyDescent="0.3">
      <c r="A117">
        <v>8633</v>
      </c>
      <c r="B117">
        <v>32</v>
      </c>
      <c r="C117">
        <v>229839</v>
      </c>
      <c r="D117" t="s">
        <v>949</v>
      </c>
      <c r="E117" t="s">
        <v>440</v>
      </c>
      <c r="F117">
        <v>15</v>
      </c>
      <c r="G117">
        <v>44571</v>
      </c>
      <c r="H117" t="s">
        <v>2571</v>
      </c>
      <c r="I117" t="s">
        <v>1453</v>
      </c>
      <c r="J117">
        <v>1.2326388888888888E-2</v>
      </c>
      <c r="K117">
        <v>6.2037037037037043E-3</v>
      </c>
    </row>
    <row r="118" spans="1:11" x14ac:dyDescent="0.3">
      <c r="A118">
        <v>9307</v>
      </c>
      <c r="B118">
        <v>32</v>
      </c>
      <c r="C118">
        <v>230461</v>
      </c>
      <c r="D118" t="s">
        <v>949</v>
      </c>
      <c r="E118" t="s">
        <v>473</v>
      </c>
      <c r="F118">
        <v>30</v>
      </c>
      <c r="G118">
        <v>44571</v>
      </c>
      <c r="H118" t="s">
        <v>2570</v>
      </c>
      <c r="I118" t="s">
        <v>2569</v>
      </c>
      <c r="J118">
        <v>6.3773148148148148E-3</v>
      </c>
      <c r="K118">
        <v>5.2199074074074066E-3</v>
      </c>
    </row>
    <row r="119" spans="1:11" x14ac:dyDescent="0.3">
      <c r="A119">
        <v>14286</v>
      </c>
      <c r="B119">
        <v>32</v>
      </c>
      <c r="C119">
        <v>233138</v>
      </c>
      <c r="D119" t="s">
        <v>949</v>
      </c>
      <c r="E119" t="s">
        <v>804</v>
      </c>
      <c r="F119">
        <v>48</v>
      </c>
      <c r="G119">
        <v>44571</v>
      </c>
      <c r="H119" t="s">
        <v>2568</v>
      </c>
      <c r="I119" t="s">
        <v>2567</v>
      </c>
      <c r="J119">
        <v>7.5925925925925926E-3</v>
      </c>
      <c r="K119">
        <v>4.8611111111111112E-3</v>
      </c>
    </row>
    <row r="120" spans="1:11" x14ac:dyDescent="0.3">
      <c r="A120">
        <v>4484</v>
      </c>
      <c r="B120">
        <v>32</v>
      </c>
      <c r="C120">
        <v>226801</v>
      </c>
      <c r="D120" t="s">
        <v>949</v>
      </c>
      <c r="E120" t="s">
        <v>222</v>
      </c>
      <c r="F120">
        <v>62</v>
      </c>
      <c r="G120">
        <v>44571</v>
      </c>
      <c r="H120" t="s">
        <v>2566</v>
      </c>
      <c r="I120" t="s">
        <v>2565</v>
      </c>
      <c r="J120">
        <v>6.7245370370370367E-3</v>
      </c>
      <c r="K120">
        <v>6.782407407407408E-3</v>
      </c>
    </row>
    <row r="121" spans="1:11" x14ac:dyDescent="0.3">
      <c r="A121">
        <v>4482</v>
      </c>
      <c r="B121">
        <v>32</v>
      </c>
      <c r="C121">
        <v>226788</v>
      </c>
      <c r="D121" t="s">
        <v>949</v>
      </c>
      <c r="E121" t="s">
        <v>221</v>
      </c>
      <c r="F121">
        <v>63</v>
      </c>
      <c r="G121">
        <v>44571</v>
      </c>
      <c r="H121" t="s">
        <v>2564</v>
      </c>
      <c r="I121" t="s">
        <v>2563</v>
      </c>
      <c r="J121">
        <v>2.8356481481481479E-3</v>
      </c>
      <c r="K121">
        <v>7.8703703703703705E-4</v>
      </c>
    </row>
    <row r="122" spans="1:11" x14ac:dyDescent="0.3">
      <c r="A122">
        <v>4060</v>
      </c>
      <c r="B122">
        <v>32</v>
      </c>
      <c r="C122">
        <v>217634</v>
      </c>
      <c r="D122" t="s">
        <v>949</v>
      </c>
      <c r="E122" t="s">
        <v>67</v>
      </c>
      <c r="F122">
        <v>64</v>
      </c>
      <c r="G122">
        <v>44571</v>
      </c>
      <c r="H122" t="s">
        <v>2562</v>
      </c>
      <c r="I122" t="s">
        <v>1814</v>
      </c>
      <c r="J122">
        <v>1.9907407407407408E-3</v>
      </c>
      <c r="K122">
        <v>7.7546296296296304E-4</v>
      </c>
    </row>
    <row r="123" spans="1:11" x14ac:dyDescent="0.3">
      <c r="A123">
        <v>4819</v>
      </c>
      <c r="B123">
        <v>32</v>
      </c>
      <c r="C123">
        <v>229521</v>
      </c>
      <c r="D123" t="s">
        <v>949</v>
      </c>
      <c r="E123" t="s">
        <v>352</v>
      </c>
      <c r="F123">
        <v>65</v>
      </c>
      <c r="G123">
        <v>44571</v>
      </c>
      <c r="H123" t="s">
        <v>2561</v>
      </c>
      <c r="I123" t="s">
        <v>2560</v>
      </c>
      <c r="J123">
        <v>7.3611111111111108E-3</v>
      </c>
      <c r="K123">
        <v>1.0069444444444444E-3</v>
      </c>
    </row>
    <row r="124" spans="1:11" x14ac:dyDescent="0.3">
      <c r="A124">
        <v>12572</v>
      </c>
      <c r="B124">
        <v>32</v>
      </c>
      <c r="C124">
        <v>232629</v>
      </c>
      <c r="D124" t="s">
        <v>949</v>
      </c>
      <c r="E124" t="s">
        <v>692</v>
      </c>
      <c r="F124">
        <v>70</v>
      </c>
      <c r="G124">
        <v>44571</v>
      </c>
      <c r="H124" t="s">
        <v>2559</v>
      </c>
      <c r="I124" t="s">
        <v>2558</v>
      </c>
      <c r="J124">
        <v>1.40625E-2</v>
      </c>
      <c r="K124">
        <v>2.5810185185185185E-3</v>
      </c>
    </row>
    <row r="125" spans="1:11" x14ac:dyDescent="0.3">
      <c r="A125">
        <v>4367</v>
      </c>
      <c r="B125">
        <v>32</v>
      </c>
      <c r="C125">
        <v>224423</v>
      </c>
      <c r="D125" t="s">
        <v>949</v>
      </c>
      <c r="E125" t="s">
        <v>182</v>
      </c>
      <c r="F125">
        <v>90</v>
      </c>
      <c r="G125">
        <v>44571</v>
      </c>
      <c r="H125" t="s">
        <v>2557</v>
      </c>
      <c r="I125" t="s">
        <v>2556</v>
      </c>
      <c r="J125">
        <v>6.6319444444444446E-3</v>
      </c>
      <c r="K125">
        <v>6.1111111111111114E-3</v>
      </c>
    </row>
    <row r="126" spans="1:11" x14ac:dyDescent="0.3">
      <c r="A126">
        <v>3968</v>
      </c>
      <c r="B126">
        <v>32</v>
      </c>
      <c r="C126">
        <v>210625</v>
      </c>
      <c r="D126" t="s">
        <v>949</v>
      </c>
      <c r="E126" t="s">
        <v>29</v>
      </c>
      <c r="F126">
        <v>95</v>
      </c>
      <c r="G126">
        <v>44571</v>
      </c>
      <c r="H126" t="s">
        <v>2555</v>
      </c>
      <c r="I126" t="s">
        <v>2554</v>
      </c>
      <c r="J126">
        <v>5.6018518518518518E-3</v>
      </c>
      <c r="K126">
        <v>1.5509259259259261E-3</v>
      </c>
    </row>
    <row r="127" spans="1:11" x14ac:dyDescent="0.3">
      <c r="A127">
        <v>9404</v>
      </c>
      <c r="B127">
        <v>32</v>
      </c>
      <c r="C127">
        <v>99051</v>
      </c>
      <c r="D127" t="s">
        <v>1028</v>
      </c>
      <c r="E127" t="s">
        <v>476</v>
      </c>
      <c r="F127">
        <v>100</v>
      </c>
      <c r="G127">
        <v>44571</v>
      </c>
      <c r="H127" t="s">
        <v>2553</v>
      </c>
      <c r="I127" t="s">
        <v>2552</v>
      </c>
      <c r="J127">
        <v>3.9814814814814817E-3</v>
      </c>
      <c r="K127">
        <v>2.2685185185185182E-3</v>
      </c>
    </row>
    <row r="128" spans="1:11" x14ac:dyDescent="0.3">
      <c r="A128">
        <v>4589</v>
      </c>
      <c r="B128">
        <v>32</v>
      </c>
      <c r="C128">
        <v>228162</v>
      </c>
      <c r="D128" t="s">
        <v>949</v>
      </c>
      <c r="E128" t="s">
        <v>253</v>
      </c>
      <c r="F128">
        <v>110</v>
      </c>
      <c r="G128">
        <v>44571</v>
      </c>
      <c r="H128" t="s">
        <v>2551</v>
      </c>
      <c r="I128" t="s">
        <v>2550</v>
      </c>
      <c r="J128">
        <v>4.155092592592593E-3</v>
      </c>
      <c r="K128">
        <v>1.8055555555555557E-3</v>
      </c>
    </row>
    <row r="129" spans="1:11" x14ac:dyDescent="0.3">
      <c r="A129">
        <v>12461</v>
      </c>
      <c r="B129">
        <v>32</v>
      </c>
      <c r="C129">
        <v>232564</v>
      </c>
      <c r="D129" t="s">
        <v>949</v>
      </c>
      <c r="E129" t="s">
        <v>674</v>
      </c>
      <c r="F129">
        <v>115</v>
      </c>
      <c r="G129">
        <v>44571</v>
      </c>
      <c r="H129" t="s">
        <v>1696</v>
      </c>
      <c r="I129" t="s">
        <v>2549</v>
      </c>
      <c r="J129">
        <v>3.8773148148148143E-3</v>
      </c>
      <c r="K129">
        <v>1.6666666666666668E-3</v>
      </c>
    </row>
    <row r="130" spans="1:11" x14ac:dyDescent="0.3">
      <c r="A130">
        <v>11827</v>
      </c>
      <c r="B130">
        <v>32</v>
      </c>
      <c r="C130">
        <v>232225</v>
      </c>
      <c r="D130" t="s">
        <v>949</v>
      </c>
      <c r="E130" t="s">
        <v>602</v>
      </c>
      <c r="F130">
        <v>118</v>
      </c>
      <c r="G130">
        <v>44571</v>
      </c>
      <c r="H130" t="s">
        <v>2182</v>
      </c>
      <c r="I130" t="s">
        <v>2548</v>
      </c>
      <c r="J130">
        <v>6.4467592592592597E-3</v>
      </c>
      <c r="K130">
        <v>1.5393518518518519E-3</v>
      </c>
    </row>
    <row r="131" spans="1:11" x14ac:dyDescent="0.3">
      <c r="A131">
        <v>4067</v>
      </c>
      <c r="B131">
        <v>32</v>
      </c>
      <c r="C131">
        <v>218119</v>
      </c>
      <c r="D131" t="s">
        <v>949</v>
      </c>
      <c r="E131" t="s">
        <v>71</v>
      </c>
      <c r="F131">
        <v>135</v>
      </c>
      <c r="G131">
        <v>44571</v>
      </c>
      <c r="H131" t="s">
        <v>2547</v>
      </c>
      <c r="I131" t="s">
        <v>2546</v>
      </c>
      <c r="J131">
        <v>8.1018518518518516E-5</v>
      </c>
      <c r="K131">
        <v>1.0023148148148147E-2</v>
      </c>
    </row>
    <row r="132" spans="1:11" x14ac:dyDescent="0.3">
      <c r="A132">
        <v>4561</v>
      </c>
      <c r="B132">
        <v>32</v>
      </c>
      <c r="C132">
        <v>227803</v>
      </c>
      <c r="D132" t="s">
        <v>949</v>
      </c>
      <c r="E132" t="s">
        <v>246</v>
      </c>
      <c r="F132">
        <v>136</v>
      </c>
      <c r="G132">
        <v>44571</v>
      </c>
      <c r="H132" t="s">
        <v>2545</v>
      </c>
      <c r="I132" t="s">
        <v>2544</v>
      </c>
      <c r="J132">
        <v>3.8425925925925923E-3</v>
      </c>
      <c r="K132">
        <v>1.0069444444444444E-3</v>
      </c>
    </row>
    <row r="133" spans="1:11" x14ac:dyDescent="0.3">
      <c r="A133">
        <v>14618</v>
      </c>
      <c r="B133">
        <v>32</v>
      </c>
      <c r="C133">
        <v>99140</v>
      </c>
      <c r="D133" t="s">
        <v>1224</v>
      </c>
      <c r="E133" t="s">
        <v>832</v>
      </c>
      <c r="F133">
        <v>140</v>
      </c>
      <c r="G133">
        <v>44571</v>
      </c>
      <c r="H133" t="s">
        <v>1038</v>
      </c>
      <c r="I133" t="s">
        <v>2543</v>
      </c>
      <c r="J133">
        <v>1.2152777777777778E-3</v>
      </c>
      <c r="K133">
        <v>2.3379629629629631E-3</v>
      </c>
    </row>
    <row r="134" spans="1:11" x14ac:dyDescent="0.3">
      <c r="A134">
        <v>8548</v>
      </c>
      <c r="B134">
        <v>32</v>
      </c>
      <c r="C134">
        <v>99031</v>
      </c>
      <c r="D134" t="s">
        <v>1007</v>
      </c>
      <c r="E134" t="s">
        <v>427</v>
      </c>
      <c r="F134">
        <v>165</v>
      </c>
      <c r="G134">
        <v>44571</v>
      </c>
      <c r="H134" t="s">
        <v>2542</v>
      </c>
      <c r="I134" t="s">
        <v>2541</v>
      </c>
      <c r="J134">
        <v>5.7870370370370366E-5</v>
      </c>
      <c r="K134">
        <v>1.4120370370370369E-3</v>
      </c>
    </row>
    <row r="135" spans="1:11" x14ac:dyDescent="0.3">
      <c r="A135">
        <v>12655</v>
      </c>
      <c r="B135">
        <v>32</v>
      </c>
      <c r="C135">
        <v>232694</v>
      </c>
      <c r="D135" t="s">
        <v>949</v>
      </c>
      <c r="E135" t="s">
        <v>700</v>
      </c>
      <c r="F135">
        <v>9999</v>
      </c>
      <c r="G135">
        <v>44571</v>
      </c>
      <c r="H135" t="s">
        <v>2540</v>
      </c>
      <c r="I135" t="s">
        <v>2539</v>
      </c>
      <c r="J135">
        <v>3.37962962962963E-3</v>
      </c>
      <c r="K135">
        <v>7.013888888888889E-3</v>
      </c>
    </row>
    <row r="136" spans="1:11" x14ac:dyDescent="0.3">
      <c r="A136">
        <v>4613</v>
      </c>
      <c r="B136">
        <v>35</v>
      </c>
      <c r="C136">
        <v>299010</v>
      </c>
      <c r="D136" t="s">
        <v>1000</v>
      </c>
      <c r="E136" t="s">
        <v>261</v>
      </c>
      <c r="F136">
        <v>11</v>
      </c>
      <c r="G136">
        <v>44571</v>
      </c>
      <c r="H136" t="s">
        <v>2538</v>
      </c>
      <c r="I136" t="s">
        <v>2537</v>
      </c>
      <c r="J136">
        <v>1.1574074074074073E-4</v>
      </c>
      <c r="K136">
        <v>0</v>
      </c>
    </row>
    <row r="137" spans="1:11" x14ac:dyDescent="0.3">
      <c r="A137">
        <v>4458</v>
      </c>
      <c r="B137">
        <v>35</v>
      </c>
      <c r="C137">
        <v>299010</v>
      </c>
      <c r="D137" t="s">
        <v>999</v>
      </c>
      <c r="E137" t="s">
        <v>212</v>
      </c>
      <c r="F137">
        <v>15</v>
      </c>
      <c r="G137">
        <v>44571</v>
      </c>
      <c r="H137" t="s">
        <v>2536</v>
      </c>
      <c r="I137" t="s">
        <v>2535</v>
      </c>
      <c r="J137">
        <v>1.1574074074074073E-4</v>
      </c>
      <c r="K137">
        <v>8.1018518518518516E-5</v>
      </c>
    </row>
    <row r="138" spans="1:11" x14ac:dyDescent="0.3">
      <c r="A138">
        <v>4458</v>
      </c>
      <c r="B138">
        <v>35</v>
      </c>
      <c r="C138">
        <v>299010</v>
      </c>
      <c r="D138" t="s">
        <v>999</v>
      </c>
      <c r="E138" t="s">
        <v>212</v>
      </c>
      <c r="F138">
        <v>15</v>
      </c>
      <c r="G138">
        <v>44571</v>
      </c>
      <c r="H138" t="s">
        <v>2534</v>
      </c>
      <c r="I138" t="s">
        <v>2533</v>
      </c>
      <c r="J138">
        <v>1.0416666666666667E-4</v>
      </c>
      <c r="K138">
        <v>4.6296296296296294E-5</v>
      </c>
    </row>
    <row r="139" spans="1:11" x14ac:dyDescent="0.3">
      <c r="A139">
        <v>4709</v>
      </c>
      <c r="B139">
        <v>38</v>
      </c>
      <c r="C139">
        <v>229100</v>
      </c>
      <c r="D139" t="s">
        <v>949</v>
      </c>
      <c r="E139" t="s">
        <v>298</v>
      </c>
      <c r="F139">
        <v>1</v>
      </c>
      <c r="G139">
        <v>44571</v>
      </c>
      <c r="H139" t="s">
        <v>2532</v>
      </c>
      <c r="I139" t="s">
        <v>2531</v>
      </c>
      <c r="J139">
        <v>4.2824074074074075E-4</v>
      </c>
      <c r="K139">
        <v>6.9444444444444444E-5</v>
      </c>
    </row>
    <row r="140" spans="1:11" x14ac:dyDescent="0.3">
      <c r="A140">
        <v>8492</v>
      </c>
      <c r="B140">
        <v>38</v>
      </c>
      <c r="C140">
        <v>99031</v>
      </c>
      <c r="D140" t="s">
        <v>993</v>
      </c>
      <c r="E140" t="s">
        <v>409</v>
      </c>
      <c r="F140">
        <v>4</v>
      </c>
      <c r="G140">
        <v>44571</v>
      </c>
      <c r="H140" t="s">
        <v>2530</v>
      </c>
      <c r="I140" t="s">
        <v>2529</v>
      </c>
      <c r="J140">
        <v>7.6388888888888886E-3</v>
      </c>
      <c r="K140">
        <v>1.6666666666666668E-3</v>
      </c>
    </row>
    <row r="141" spans="1:11" x14ac:dyDescent="0.3">
      <c r="A141">
        <v>9237</v>
      </c>
      <c r="B141">
        <v>38</v>
      </c>
      <c r="C141">
        <v>230398</v>
      </c>
      <c r="D141" t="s">
        <v>949</v>
      </c>
      <c r="E141" t="s">
        <v>469</v>
      </c>
      <c r="F141">
        <v>5</v>
      </c>
      <c r="G141">
        <v>44571</v>
      </c>
      <c r="H141" t="s">
        <v>2528</v>
      </c>
      <c r="I141" t="s">
        <v>1774</v>
      </c>
      <c r="J141">
        <v>1.8518518518518518E-4</v>
      </c>
      <c r="K141">
        <v>0</v>
      </c>
    </row>
    <row r="142" spans="1:11" x14ac:dyDescent="0.3">
      <c r="A142">
        <v>4453</v>
      </c>
      <c r="B142">
        <v>38</v>
      </c>
      <c r="C142">
        <v>226425</v>
      </c>
      <c r="D142" t="s">
        <v>949</v>
      </c>
      <c r="E142" t="s">
        <v>210</v>
      </c>
      <c r="F142">
        <v>10</v>
      </c>
      <c r="G142">
        <v>44571</v>
      </c>
      <c r="H142" t="s">
        <v>2527</v>
      </c>
      <c r="I142" t="s">
        <v>2526</v>
      </c>
      <c r="J142">
        <v>1.7372685185185185E-2</v>
      </c>
      <c r="K142">
        <v>2.943287037037037E-2</v>
      </c>
    </row>
    <row r="143" spans="1:11" x14ac:dyDescent="0.3">
      <c r="A143">
        <v>8750</v>
      </c>
      <c r="B143">
        <v>38</v>
      </c>
      <c r="C143">
        <v>229940</v>
      </c>
      <c r="D143" t="s">
        <v>949</v>
      </c>
      <c r="E143" t="s">
        <v>447</v>
      </c>
      <c r="F143">
        <v>13</v>
      </c>
      <c r="G143">
        <v>44571</v>
      </c>
      <c r="H143" t="s">
        <v>2525</v>
      </c>
      <c r="I143" t="s">
        <v>2524</v>
      </c>
      <c r="J143">
        <v>2.1990740740740742E-3</v>
      </c>
      <c r="K143">
        <v>1.105324074074074E-2</v>
      </c>
    </row>
    <row r="144" spans="1:11" x14ac:dyDescent="0.3">
      <c r="A144">
        <v>14404</v>
      </c>
      <c r="B144">
        <v>38</v>
      </c>
      <c r="C144">
        <v>233209</v>
      </c>
      <c r="D144" t="s">
        <v>949</v>
      </c>
      <c r="E144" t="s">
        <v>816</v>
      </c>
      <c r="F144">
        <v>14</v>
      </c>
      <c r="G144">
        <v>44571</v>
      </c>
      <c r="H144" t="s">
        <v>2523</v>
      </c>
      <c r="I144" t="s">
        <v>2522</v>
      </c>
      <c r="J144">
        <v>2.1874999999999998E-3</v>
      </c>
      <c r="K144">
        <v>1.0104166666666668E-2</v>
      </c>
    </row>
    <row r="145" spans="1:11" x14ac:dyDescent="0.3">
      <c r="A145">
        <v>4214</v>
      </c>
      <c r="B145">
        <v>38</v>
      </c>
      <c r="C145">
        <v>99062</v>
      </c>
      <c r="D145" t="s">
        <v>978</v>
      </c>
      <c r="E145" t="s">
        <v>122</v>
      </c>
      <c r="F145">
        <v>15</v>
      </c>
      <c r="G145">
        <v>44571</v>
      </c>
      <c r="H145" t="s">
        <v>2521</v>
      </c>
      <c r="I145" t="s">
        <v>2520</v>
      </c>
      <c r="J145">
        <v>1.2094907407407408E-2</v>
      </c>
      <c r="K145">
        <v>1.712962962962963E-3</v>
      </c>
    </row>
    <row r="146" spans="1:11" x14ac:dyDescent="0.3">
      <c r="A146">
        <v>11238</v>
      </c>
      <c r="B146">
        <v>38</v>
      </c>
      <c r="C146">
        <v>231860</v>
      </c>
      <c r="D146" t="s">
        <v>949</v>
      </c>
      <c r="E146" t="s">
        <v>564</v>
      </c>
      <c r="F146">
        <v>35</v>
      </c>
      <c r="G146">
        <v>44571</v>
      </c>
      <c r="H146" t="s">
        <v>2519</v>
      </c>
      <c r="I146" t="s">
        <v>2518</v>
      </c>
      <c r="J146">
        <v>1.273148148148148E-4</v>
      </c>
      <c r="K146">
        <v>4.6296296296296294E-5</v>
      </c>
    </row>
    <row r="147" spans="1:11" x14ac:dyDescent="0.3">
      <c r="A147">
        <v>3941</v>
      </c>
      <c r="B147">
        <v>38</v>
      </c>
      <c r="C147">
        <v>208839</v>
      </c>
      <c r="D147" t="s">
        <v>949</v>
      </c>
      <c r="E147" t="s">
        <v>20</v>
      </c>
      <c r="F147">
        <v>38</v>
      </c>
      <c r="G147">
        <v>44571</v>
      </c>
      <c r="H147" t="s">
        <v>2052</v>
      </c>
      <c r="I147" t="s">
        <v>2517</v>
      </c>
      <c r="J147">
        <v>5.5324074074074069E-3</v>
      </c>
      <c r="K147">
        <v>1.5474537037037038E-2</v>
      </c>
    </row>
    <row r="148" spans="1:11" x14ac:dyDescent="0.3">
      <c r="A148">
        <v>9782</v>
      </c>
      <c r="B148">
        <v>38</v>
      </c>
      <c r="C148">
        <v>230841</v>
      </c>
      <c r="D148" t="s">
        <v>949</v>
      </c>
      <c r="E148" t="s">
        <v>494</v>
      </c>
      <c r="F148">
        <v>40</v>
      </c>
      <c r="G148">
        <v>44571</v>
      </c>
      <c r="H148" t="s">
        <v>2516</v>
      </c>
      <c r="I148" t="s">
        <v>2515</v>
      </c>
      <c r="J148">
        <v>2.0104166666666666E-2</v>
      </c>
      <c r="K148">
        <v>1.7615740740740741E-2</v>
      </c>
    </row>
    <row r="149" spans="1:11" x14ac:dyDescent="0.3">
      <c r="A149">
        <v>4807</v>
      </c>
      <c r="B149">
        <v>38</v>
      </c>
      <c r="C149">
        <v>229452</v>
      </c>
      <c r="D149" t="s">
        <v>949</v>
      </c>
      <c r="E149" t="s">
        <v>347</v>
      </c>
      <c r="F149">
        <v>50</v>
      </c>
      <c r="G149">
        <v>44571</v>
      </c>
      <c r="H149" t="s">
        <v>2123</v>
      </c>
      <c r="I149" t="s">
        <v>2514</v>
      </c>
      <c r="J149">
        <v>1.2326388888888888E-2</v>
      </c>
      <c r="K149">
        <v>1.2997685185185183E-2</v>
      </c>
    </row>
    <row r="150" spans="1:11" x14ac:dyDescent="0.3">
      <c r="A150">
        <v>14669</v>
      </c>
      <c r="B150">
        <v>38</v>
      </c>
      <c r="C150">
        <v>233485</v>
      </c>
      <c r="D150" t="s">
        <v>949</v>
      </c>
      <c r="E150" t="s">
        <v>842</v>
      </c>
      <c r="F150">
        <v>60</v>
      </c>
      <c r="G150">
        <v>44571</v>
      </c>
      <c r="H150" t="s">
        <v>2513</v>
      </c>
      <c r="I150" t="s">
        <v>2512</v>
      </c>
      <c r="J150">
        <v>3.8194444444444446E-4</v>
      </c>
      <c r="K150">
        <v>3.0428240740740742E-2</v>
      </c>
    </row>
    <row r="151" spans="1:11" x14ac:dyDescent="0.3">
      <c r="A151">
        <v>9810</v>
      </c>
      <c r="B151">
        <v>38</v>
      </c>
      <c r="C151">
        <v>99031</v>
      </c>
      <c r="D151" t="s">
        <v>962</v>
      </c>
      <c r="E151" t="s">
        <v>495</v>
      </c>
      <c r="F151">
        <v>70</v>
      </c>
      <c r="G151">
        <v>44571</v>
      </c>
      <c r="H151" t="s">
        <v>2511</v>
      </c>
      <c r="I151" t="s">
        <v>2510</v>
      </c>
      <c r="J151">
        <v>1.25E-3</v>
      </c>
      <c r="K151">
        <v>1.9270833333333334E-2</v>
      </c>
    </row>
    <row r="152" spans="1:11" x14ac:dyDescent="0.3">
      <c r="A152">
        <v>4770</v>
      </c>
      <c r="B152">
        <v>38</v>
      </c>
      <c r="C152">
        <v>229314</v>
      </c>
      <c r="D152" t="s">
        <v>949</v>
      </c>
      <c r="E152" t="s">
        <v>328</v>
      </c>
      <c r="F152">
        <v>90</v>
      </c>
      <c r="G152">
        <v>44571</v>
      </c>
      <c r="H152" t="s">
        <v>2478</v>
      </c>
      <c r="I152" t="s">
        <v>2509</v>
      </c>
      <c r="J152">
        <v>8.7152777777777784E-3</v>
      </c>
      <c r="K152">
        <v>9.618055555555555E-3</v>
      </c>
    </row>
    <row r="153" spans="1:11" x14ac:dyDescent="0.3">
      <c r="A153">
        <v>4686</v>
      </c>
      <c r="B153">
        <v>38</v>
      </c>
      <c r="C153">
        <v>228928</v>
      </c>
      <c r="D153" t="s">
        <v>949</v>
      </c>
      <c r="E153" t="s">
        <v>291</v>
      </c>
      <c r="F153">
        <v>95</v>
      </c>
      <c r="G153">
        <v>44571</v>
      </c>
      <c r="H153" t="s">
        <v>2508</v>
      </c>
      <c r="I153" t="s">
        <v>2507</v>
      </c>
      <c r="J153">
        <v>3.7152777777777774E-3</v>
      </c>
      <c r="K153">
        <v>4.9074074074074072E-3</v>
      </c>
    </row>
    <row r="154" spans="1:11" x14ac:dyDescent="0.3">
      <c r="A154">
        <v>4349</v>
      </c>
      <c r="B154">
        <v>38</v>
      </c>
      <c r="C154">
        <v>224313</v>
      </c>
      <c r="D154" t="s">
        <v>949</v>
      </c>
      <c r="E154" t="s">
        <v>174</v>
      </c>
      <c r="F154">
        <v>100</v>
      </c>
      <c r="G154">
        <v>44571</v>
      </c>
      <c r="H154" t="s">
        <v>2506</v>
      </c>
      <c r="I154" t="s">
        <v>2505</v>
      </c>
      <c r="J154">
        <v>5.9375000000000009E-3</v>
      </c>
      <c r="K154">
        <v>1.074074074074074E-2</v>
      </c>
    </row>
    <row r="155" spans="1:11" x14ac:dyDescent="0.3">
      <c r="A155">
        <v>12885</v>
      </c>
      <c r="B155">
        <v>38</v>
      </c>
      <c r="C155">
        <v>223801</v>
      </c>
      <c r="D155" t="s">
        <v>949</v>
      </c>
      <c r="E155" t="s">
        <v>721</v>
      </c>
      <c r="F155">
        <v>9999</v>
      </c>
      <c r="G155">
        <v>44571</v>
      </c>
      <c r="H155" t="s">
        <v>2504</v>
      </c>
      <c r="I155" t="s">
        <v>2503</v>
      </c>
      <c r="J155">
        <v>1.6203703703703703E-4</v>
      </c>
      <c r="K155">
        <v>1.0416666666666667E-4</v>
      </c>
    </row>
    <row r="156" spans="1:11" x14ac:dyDescent="0.3">
      <c r="A156">
        <v>15733</v>
      </c>
      <c r="B156">
        <v>54</v>
      </c>
      <c r="C156">
        <v>633488</v>
      </c>
      <c r="D156" t="s">
        <v>953</v>
      </c>
      <c r="E156" t="s">
        <v>893</v>
      </c>
      <c r="F156">
        <v>1</v>
      </c>
      <c r="G156">
        <v>44571</v>
      </c>
      <c r="H156" t="s">
        <v>952</v>
      </c>
      <c r="I156" t="s">
        <v>952</v>
      </c>
      <c r="J156">
        <v>0</v>
      </c>
      <c r="K156">
        <v>0</v>
      </c>
    </row>
  </sheetData>
  <pageMargins left="0.7" right="0.7" top="0.75" bottom="0.75" header="0.3" footer="0.3"/>
  <pageSetup orientation="portrait" r:id="rId1"/>
  <headerFooter alignWithMargins="0"/>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48B97-F09A-42EA-8C2A-57D2ECE27B8C}">
  <sheetPr codeName="Sheet26">
    <outlinePr summaryBelow="0"/>
  </sheetPr>
  <dimension ref="A1:K161"/>
  <sheetViews>
    <sheetView workbookViewId="0">
      <selection activeCell="J16" sqref="J16"/>
    </sheetView>
  </sheetViews>
  <sheetFormatPr defaultColWidth="9.109375" defaultRowHeight="14.4" x14ac:dyDescent="0.3"/>
  <cols>
    <col min="1" max="3" width="8.44140625" style="10" customWidth="1"/>
    <col min="4" max="5" width="14.33203125" style="10" customWidth="1"/>
    <col min="6" max="7" width="8.44140625" style="10" customWidth="1"/>
    <col min="8" max="9" width="14.33203125" style="10" customWidth="1"/>
    <col min="10" max="10" width="14.44140625" style="10" customWidth="1"/>
    <col min="11" max="11" width="17.44140625" style="10" customWidth="1"/>
    <col min="12" max="16384" width="9.109375" style="10"/>
  </cols>
  <sheetData>
    <row r="1" spans="1:11" ht="13.5" customHeight="1" x14ac:dyDescent="0.3">
      <c r="A1" t="s">
        <v>899</v>
      </c>
      <c r="B1" t="s">
        <v>905</v>
      </c>
      <c r="C1" t="s">
        <v>906</v>
      </c>
      <c r="D1" t="s">
        <v>907</v>
      </c>
      <c r="E1" t="s">
        <v>908</v>
      </c>
      <c r="F1" t="s">
        <v>1303</v>
      </c>
      <c r="G1" t="s">
        <v>3880</v>
      </c>
      <c r="H1" t="s">
        <v>1302</v>
      </c>
      <c r="I1" t="s">
        <v>1301</v>
      </c>
      <c r="J1" t="s">
        <v>1300</v>
      </c>
      <c r="K1" t="s">
        <v>1299</v>
      </c>
    </row>
    <row r="2" spans="1:11" x14ac:dyDescent="0.3">
      <c r="A2">
        <v>14805</v>
      </c>
      <c r="B2">
        <v>3</v>
      </c>
      <c r="C2">
        <v>99150</v>
      </c>
      <c r="D2" t="s">
        <v>949</v>
      </c>
      <c r="E2" t="s">
        <v>857</v>
      </c>
      <c r="F2">
        <v>1</v>
      </c>
      <c r="G2">
        <v>44572</v>
      </c>
      <c r="H2" t="s">
        <v>3089</v>
      </c>
      <c r="I2" t="s">
        <v>3088</v>
      </c>
      <c r="J2">
        <v>2.8587962962962963E-3</v>
      </c>
      <c r="K2">
        <v>0</v>
      </c>
    </row>
    <row r="3" spans="1:11" x14ac:dyDescent="0.3">
      <c r="A3">
        <v>13012</v>
      </c>
      <c r="B3">
        <v>3</v>
      </c>
      <c r="C3">
        <v>232864</v>
      </c>
      <c r="D3" t="s">
        <v>949</v>
      </c>
      <c r="E3" t="s">
        <v>730</v>
      </c>
      <c r="F3">
        <v>1</v>
      </c>
      <c r="G3">
        <v>44572</v>
      </c>
      <c r="H3" t="s">
        <v>3087</v>
      </c>
      <c r="I3" t="s">
        <v>3086</v>
      </c>
      <c r="J3">
        <v>1.2175925925925929E-2</v>
      </c>
      <c r="K3">
        <v>9.8958333333333329E-3</v>
      </c>
    </row>
    <row r="4" spans="1:11" x14ac:dyDescent="0.3">
      <c r="A4">
        <v>15806</v>
      </c>
      <c r="B4">
        <v>3</v>
      </c>
      <c r="C4">
        <v>233509</v>
      </c>
      <c r="D4" t="s">
        <v>949</v>
      </c>
      <c r="E4" t="s">
        <v>1638</v>
      </c>
      <c r="F4">
        <v>1</v>
      </c>
      <c r="G4">
        <v>44572</v>
      </c>
      <c r="H4" t="s">
        <v>3085</v>
      </c>
      <c r="I4" t="s">
        <v>3084</v>
      </c>
      <c r="J4">
        <v>2.8472222222222219E-3</v>
      </c>
      <c r="K4">
        <v>7.2685185185185188E-3</v>
      </c>
    </row>
    <row r="5" spans="1:11" x14ac:dyDescent="0.3">
      <c r="A5">
        <v>8484</v>
      </c>
      <c r="B5">
        <v>3</v>
      </c>
      <c r="C5">
        <v>99031</v>
      </c>
      <c r="D5" t="s">
        <v>1059</v>
      </c>
      <c r="E5" t="s">
        <v>402</v>
      </c>
      <c r="F5">
        <v>10</v>
      </c>
      <c r="G5">
        <v>44572</v>
      </c>
      <c r="H5" t="s">
        <v>3083</v>
      </c>
      <c r="I5" t="s">
        <v>3082</v>
      </c>
      <c r="J5">
        <v>5.7986111111111112E-3</v>
      </c>
      <c r="K5">
        <v>6.018518518518519E-4</v>
      </c>
    </row>
    <row r="6" spans="1:11" x14ac:dyDescent="0.3">
      <c r="A6">
        <v>8480</v>
      </c>
      <c r="B6">
        <v>3</v>
      </c>
      <c r="C6">
        <v>99031</v>
      </c>
      <c r="D6" t="s">
        <v>978</v>
      </c>
      <c r="E6" t="s">
        <v>399</v>
      </c>
      <c r="F6">
        <v>15</v>
      </c>
      <c r="G6">
        <v>44572</v>
      </c>
      <c r="H6" t="s">
        <v>3081</v>
      </c>
      <c r="I6" t="s">
        <v>3080</v>
      </c>
      <c r="J6">
        <v>6.4814814814814813E-3</v>
      </c>
      <c r="K6">
        <v>5.8680555555555543E-3</v>
      </c>
    </row>
    <row r="7" spans="1:11" x14ac:dyDescent="0.3">
      <c r="A7">
        <v>8482</v>
      </c>
      <c r="B7">
        <v>3</v>
      </c>
      <c r="C7">
        <v>99031</v>
      </c>
      <c r="D7" t="s">
        <v>1121</v>
      </c>
      <c r="E7" t="s">
        <v>400</v>
      </c>
      <c r="F7">
        <v>25</v>
      </c>
      <c r="G7">
        <v>44572</v>
      </c>
      <c r="H7" t="s">
        <v>3079</v>
      </c>
      <c r="I7" t="s">
        <v>3078</v>
      </c>
      <c r="J7">
        <v>4.7800925925925919E-3</v>
      </c>
      <c r="K7">
        <v>9.2592592592592585E-4</v>
      </c>
    </row>
    <row r="8" spans="1:11" x14ac:dyDescent="0.3">
      <c r="A8">
        <v>14806</v>
      </c>
      <c r="B8">
        <v>3</v>
      </c>
      <c r="C8">
        <v>99150</v>
      </c>
      <c r="D8" t="s">
        <v>953</v>
      </c>
      <c r="E8" t="s">
        <v>858</v>
      </c>
      <c r="F8">
        <v>27</v>
      </c>
      <c r="G8">
        <v>44572</v>
      </c>
      <c r="H8" t="s">
        <v>3077</v>
      </c>
      <c r="I8" t="s">
        <v>3076</v>
      </c>
      <c r="J8">
        <v>1.1956018518518517E-2</v>
      </c>
      <c r="K8">
        <v>2.3495370370370371E-3</v>
      </c>
    </row>
    <row r="9" spans="1:11" x14ac:dyDescent="0.3">
      <c r="A9">
        <v>12235</v>
      </c>
      <c r="B9">
        <v>3</v>
      </c>
      <c r="C9">
        <v>99031</v>
      </c>
      <c r="D9" t="s">
        <v>1628</v>
      </c>
      <c r="E9" t="s">
        <v>649</v>
      </c>
      <c r="F9">
        <v>28</v>
      </c>
      <c r="G9">
        <v>44572</v>
      </c>
      <c r="H9" t="s">
        <v>3075</v>
      </c>
      <c r="I9" t="s">
        <v>3074</v>
      </c>
      <c r="J9">
        <v>7.2106481481481475E-3</v>
      </c>
      <c r="K9">
        <v>4.9189814814814816E-3</v>
      </c>
    </row>
    <row r="10" spans="1:11" x14ac:dyDescent="0.3">
      <c r="A10">
        <v>8479</v>
      </c>
      <c r="B10">
        <v>3</v>
      </c>
      <c r="C10">
        <v>99031</v>
      </c>
      <c r="D10" t="s">
        <v>1217</v>
      </c>
      <c r="E10" t="s">
        <v>398</v>
      </c>
      <c r="F10">
        <v>30</v>
      </c>
      <c r="G10">
        <v>44572</v>
      </c>
      <c r="H10" t="s">
        <v>3073</v>
      </c>
      <c r="I10" t="s">
        <v>3072</v>
      </c>
      <c r="J10">
        <v>1.0567129629629629E-2</v>
      </c>
      <c r="K10">
        <v>1.261574074074074E-3</v>
      </c>
    </row>
    <row r="11" spans="1:11" x14ac:dyDescent="0.3">
      <c r="A11">
        <v>3983</v>
      </c>
      <c r="B11">
        <v>3</v>
      </c>
      <c r="C11">
        <v>211740</v>
      </c>
      <c r="D11" t="s">
        <v>949</v>
      </c>
      <c r="E11" t="s">
        <v>37</v>
      </c>
      <c r="F11">
        <v>35</v>
      </c>
      <c r="G11">
        <v>44572</v>
      </c>
      <c r="H11" t="s">
        <v>3071</v>
      </c>
      <c r="I11" t="s">
        <v>3070</v>
      </c>
      <c r="J11">
        <v>9.8611111111111104E-3</v>
      </c>
      <c r="K11">
        <v>1.3425925925925925E-3</v>
      </c>
    </row>
    <row r="12" spans="1:11" x14ac:dyDescent="0.3">
      <c r="A12">
        <v>4227</v>
      </c>
      <c r="B12">
        <v>3</v>
      </c>
      <c r="C12">
        <v>99046</v>
      </c>
      <c r="D12" t="s">
        <v>1055</v>
      </c>
      <c r="E12" t="s">
        <v>127</v>
      </c>
      <c r="F12">
        <v>40</v>
      </c>
      <c r="G12">
        <v>44572</v>
      </c>
      <c r="H12" t="s">
        <v>3069</v>
      </c>
      <c r="I12" t="s">
        <v>3068</v>
      </c>
      <c r="J12">
        <v>6.2962962962962964E-3</v>
      </c>
      <c r="K12">
        <v>3.2291666666666666E-3</v>
      </c>
    </row>
    <row r="13" spans="1:11" x14ac:dyDescent="0.3">
      <c r="A13">
        <v>10506</v>
      </c>
      <c r="B13">
        <v>3</v>
      </c>
      <c r="C13">
        <v>231447</v>
      </c>
      <c r="D13" t="s">
        <v>949</v>
      </c>
      <c r="E13" t="s">
        <v>539</v>
      </c>
      <c r="F13">
        <v>45</v>
      </c>
      <c r="G13">
        <v>44572</v>
      </c>
      <c r="H13" t="s">
        <v>2144</v>
      </c>
      <c r="I13" t="s">
        <v>2102</v>
      </c>
      <c r="J13">
        <v>3.7037037037037034E-3</v>
      </c>
      <c r="K13">
        <v>1.5740740740740741E-3</v>
      </c>
    </row>
    <row r="14" spans="1:11" x14ac:dyDescent="0.3">
      <c r="A14">
        <v>11798</v>
      </c>
      <c r="B14">
        <v>3</v>
      </c>
      <c r="C14">
        <v>232219</v>
      </c>
      <c r="D14" t="s">
        <v>949</v>
      </c>
      <c r="E14" t="s">
        <v>601</v>
      </c>
      <c r="F14">
        <v>50</v>
      </c>
      <c r="G14">
        <v>44572</v>
      </c>
      <c r="H14" t="s">
        <v>3067</v>
      </c>
      <c r="I14" t="s">
        <v>3066</v>
      </c>
      <c r="J14">
        <v>5.4050925925925924E-3</v>
      </c>
      <c r="K14">
        <v>4.3055555555555555E-3</v>
      </c>
    </row>
    <row r="15" spans="1:11" x14ac:dyDescent="0.3">
      <c r="A15">
        <v>4517</v>
      </c>
      <c r="B15">
        <v>3</v>
      </c>
      <c r="C15">
        <v>99046</v>
      </c>
      <c r="D15" t="s">
        <v>949</v>
      </c>
      <c r="E15" t="s">
        <v>235</v>
      </c>
      <c r="F15">
        <v>55</v>
      </c>
      <c r="G15">
        <v>44572</v>
      </c>
      <c r="H15" t="s">
        <v>3065</v>
      </c>
      <c r="I15" t="s">
        <v>3064</v>
      </c>
      <c r="J15">
        <v>8.7847222222222233E-3</v>
      </c>
      <c r="K15">
        <v>1.2268518518518518E-3</v>
      </c>
    </row>
    <row r="16" spans="1:11" x14ac:dyDescent="0.3">
      <c r="A16">
        <v>4327</v>
      </c>
      <c r="B16">
        <v>3</v>
      </c>
      <c r="C16">
        <v>223994</v>
      </c>
      <c r="D16" t="s">
        <v>949</v>
      </c>
      <c r="E16" t="s">
        <v>164</v>
      </c>
      <c r="F16">
        <v>60</v>
      </c>
      <c r="G16">
        <v>44572</v>
      </c>
      <c r="H16" t="s">
        <v>3012</v>
      </c>
      <c r="I16" t="s">
        <v>3063</v>
      </c>
      <c r="J16">
        <v>8.3680555555555557E-3</v>
      </c>
      <c r="K16">
        <v>5.6134259259259271E-3</v>
      </c>
    </row>
    <row r="17" spans="1:11" x14ac:dyDescent="0.3">
      <c r="A17">
        <v>14540</v>
      </c>
      <c r="B17">
        <v>3</v>
      </c>
      <c r="C17">
        <v>233248</v>
      </c>
      <c r="D17" t="s">
        <v>949</v>
      </c>
      <c r="E17" t="s">
        <v>823</v>
      </c>
      <c r="F17">
        <v>62</v>
      </c>
      <c r="G17">
        <v>44572</v>
      </c>
      <c r="H17" t="s">
        <v>3062</v>
      </c>
      <c r="I17" t="s">
        <v>2264</v>
      </c>
      <c r="J17">
        <v>2.5810185185185185E-3</v>
      </c>
      <c r="K17">
        <v>2.0601851851851853E-3</v>
      </c>
    </row>
    <row r="18" spans="1:11" x14ac:dyDescent="0.3">
      <c r="A18">
        <v>4328</v>
      </c>
      <c r="B18">
        <v>3</v>
      </c>
      <c r="C18">
        <v>223995</v>
      </c>
      <c r="D18" t="s">
        <v>949</v>
      </c>
      <c r="E18" t="s">
        <v>165</v>
      </c>
      <c r="F18">
        <v>65</v>
      </c>
      <c r="G18">
        <v>44572</v>
      </c>
      <c r="H18" t="s">
        <v>3061</v>
      </c>
      <c r="I18" t="s">
        <v>3060</v>
      </c>
      <c r="J18">
        <v>5.9143518518518521E-3</v>
      </c>
      <c r="K18">
        <v>2.488425925925926E-3</v>
      </c>
    </row>
    <row r="19" spans="1:11" x14ac:dyDescent="0.3">
      <c r="A19">
        <v>4329</v>
      </c>
      <c r="B19">
        <v>3</v>
      </c>
      <c r="C19">
        <v>223996</v>
      </c>
      <c r="D19" t="s">
        <v>949</v>
      </c>
      <c r="E19" t="s">
        <v>166</v>
      </c>
      <c r="F19">
        <v>70</v>
      </c>
      <c r="G19">
        <v>44572</v>
      </c>
      <c r="H19" t="s">
        <v>3059</v>
      </c>
      <c r="I19" t="s">
        <v>3058</v>
      </c>
      <c r="J19">
        <v>2.8703703703703708E-3</v>
      </c>
      <c r="K19">
        <v>3.0324074074074073E-3</v>
      </c>
    </row>
    <row r="20" spans="1:11" x14ac:dyDescent="0.3">
      <c r="A20">
        <v>4585</v>
      </c>
      <c r="B20">
        <v>3</v>
      </c>
      <c r="C20">
        <v>99051</v>
      </c>
      <c r="D20" t="s">
        <v>1542</v>
      </c>
      <c r="E20" t="s">
        <v>251</v>
      </c>
      <c r="F20">
        <v>90</v>
      </c>
      <c r="G20">
        <v>44572</v>
      </c>
      <c r="H20" t="s">
        <v>3057</v>
      </c>
      <c r="I20" t="s">
        <v>3056</v>
      </c>
      <c r="J20">
        <v>4.0046296296296297E-3</v>
      </c>
      <c r="K20">
        <v>1.689814814814815E-3</v>
      </c>
    </row>
    <row r="21" spans="1:11" x14ac:dyDescent="0.3">
      <c r="A21">
        <v>4585</v>
      </c>
      <c r="B21">
        <v>3</v>
      </c>
      <c r="C21">
        <v>99051</v>
      </c>
      <c r="D21" t="s">
        <v>1542</v>
      </c>
      <c r="E21" t="s">
        <v>251</v>
      </c>
      <c r="F21">
        <v>90</v>
      </c>
      <c r="G21">
        <v>44572</v>
      </c>
      <c r="H21" t="s">
        <v>3055</v>
      </c>
      <c r="I21" t="s">
        <v>3054</v>
      </c>
      <c r="J21">
        <v>1.1574074074074073E-4</v>
      </c>
      <c r="K21">
        <v>4.0509259259259258E-4</v>
      </c>
    </row>
    <row r="22" spans="1:11" x14ac:dyDescent="0.3">
      <c r="A22">
        <v>11644</v>
      </c>
      <c r="B22">
        <v>3</v>
      </c>
      <c r="C22">
        <v>232143</v>
      </c>
      <c r="D22" t="s">
        <v>949</v>
      </c>
      <c r="E22" t="s">
        <v>594</v>
      </c>
      <c r="F22">
        <v>130</v>
      </c>
      <c r="G22">
        <v>44572</v>
      </c>
      <c r="H22" t="s">
        <v>3053</v>
      </c>
      <c r="I22" t="s">
        <v>3052</v>
      </c>
      <c r="J22">
        <v>4.8611111111111112E-3</v>
      </c>
      <c r="K22">
        <v>5.4629629629629637E-3</v>
      </c>
    </row>
    <row r="23" spans="1:11" x14ac:dyDescent="0.3">
      <c r="A23">
        <v>14452</v>
      </c>
      <c r="B23">
        <v>3</v>
      </c>
      <c r="C23">
        <v>233225</v>
      </c>
      <c r="D23" t="s">
        <v>949</v>
      </c>
      <c r="E23" t="s">
        <v>820</v>
      </c>
      <c r="F23">
        <v>147</v>
      </c>
      <c r="G23">
        <v>44572</v>
      </c>
      <c r="H23" t="s">
        <v>3051</v>
      </c>
      <c r="I23" t="s">
        <v>3050</v>
      </c>
      <c r="J23">
        <v>2.3495370370370371E-3</v>
      </c>
      <c r="K23">
        <v>1.1921296296296296E-3</v>
      </c>
    </row>
    <row r="24" spans="1:11" x14ac:dyDescent="0.3">
      <c r="A24">
        <v>3973</v>
      </c>
      <c r="B24">
        <v>3</v>
      </c>
      <c r="C24">
        <v>211139</v>
      </c>
      <c r="D24" t="s">
        <v>949</v>
      </c>
      <c r="E24" t="s">
        <v>32</v>
      </c>
      <c r="F24">
        <v>165</v>
      </c>
      <c r="G24">
        <v>44572</v>
      </c>
      <c r="H24" t="s">
        <v>3049</v>
      </c>
      <c r="I24" t="s">
        <v>3048</v>
      </c>
      <c r="J24">
        <v>3.0092592592592595E-4</v>
      </c>
      <c r="K24">
        <v>9.6064814814814808E-4</v>
      </c>
    </row>
    <row r="25" spans="1:11" x14ac:dyDescent="0.3">
      <c r="A25">
        <v>4849</v>
      </c>
      <c r="B25">
        <v>3</v>
      </c>
      <c r="C25">
        <v>99054</v>
      </c>
      <c r="D25" t="s">
        <v>1121</v>
      </c>
      <c r="E25" t="s">
        <v>277</v>
      </c>
      <c r="F25">
        <v>175</v>
      </c>
      <c r="G25">
        <v>44572</v>
      </c>
      <c r="H25" t="s">
        <v>3047</v>
      </c>
      <c r="I25" t="s">
        <v>3046</v>
      </c>
      <c r="J25">
        <v>4.8263888888888887E-3</v>
      </c>
      <c r="K25">
        <v>1.273148148148148E-4</v>
      </c>
    </row>
    <row r="26" spans="1:11" x14ac:dyDescent="0.3">
      <c r="A26">
        <v>10221</v>
      </c>
      <c r="B26">
        <v>3</v>
      </c>
      <c r="C26">
        <v>231220</v>
      </c>
      <c r="D26" t="s">
        <v>949</v>
      </c>
      <c r="E26" t="s">
        <v>525</v>
      </c>
      <c r="F26">
        <v>180</v>
      </c>
      <c r="G26">
        <v>44572</v>
      </c>
      <c r="H26" t="s">
        <v>3045</v>
      </c>
      <c r="I26" t="s">
        <v>1886</v>
      </c>
      <c r="J26">
        <v>6.7592592592592591E-3</v>
      </c>
      <c r="K26">
        <v>8.2870370370370372E-3</v>
      </c>
    </row>
    <row r="27" spans="1:11" x14ac:dyDescent="0.3">
      <c r="A27">
        <v>9750</v>
      </c>
      <c r="B27">
        <v>3</v>
      </c>
      <c r="C27">
        <v>230817</v>
      </c>
      <c r="D27" t="s">
        <v>949</v>
      </c>
      <c r="E27" t="s">
        <v>492</v>
      </c>
      <c r="F27">
        <v>200</v>
      </c>
      <c r="G27">
        <v>44572</v>
      </c>
      <c r="H27" t="s">
        <v>3044</v>
      </c>
      <c r="I27" t="s">
        <v>3043</v>
      </c>
      <c r="J27">
        <v>4.4444444444444444E-3</v>
      </c>
      <c r="K27">
        <v>1.736111111111111E-3</v>
      </c>
    </row>
    <row r="28" spans="1:11" x14ac:dyDescent="0.3">
      <c r="A28">
        <v>13191</v>
      </c>
      <c r="B28">
        <v>3</v>
      </c>
      <c r="C28">
        <v>232899</v>
      </c>
      <c r="D28" t="s">
        <v>949</v>
      </c>
      <c r="E28" t="s">
        <v>736</v>
      </c>
      <c r="F28">
        <v>211</v>
      </c>
      <c r="G28">
        <v>44572</v>
      </c>
      <c r="H28" t="s">
        <v>3042</v>
      </c>
      <c r="I28" t="s">
        <v>3041</v>
      </c>
      <c r="J28">
        <v>3.5069444444444445E-3</v>
      </c>
      <c r="K28">
        <v>1.8171296296296297E-3</v>
      </c>
    </row>
    <row r="29" spans="1:11" x14ac:dyDescent="0.3">
      <c r="A29">
        <v>14394</v>
      </c>
      <c r="B29">
        <v>3</v>
      </c>
      <c r="C29">
        <v>233203</v>
      </c>
      <c r="D29" t="s">
        <v>949</v>
      </c>
      <c r="E29" t="s">
        <v>814</v>
      </c>
      <c r="F29">
        <v>215</v>
      </c>
      <c r="G29">
        <v>44572</v>
      </c>
      <c r="H29" t="s">
        <v>1816</v>
      </c>
      <c r="I29" t="s">
        <v>3040</v>
      </c>
      <c r="J29">
        <v>6.851851851851852E-3</v>
      </c>
      <c r="K29">
        <v>4.4560185185185189E-3</v>
      </c>
    </row>
    <row r="30" spans="1:11" x14ac:dyDescent="0.3">
      <c r="A30">
        <v>4555</v>
      </c>
      <c r="B30">
        <v>3</v>
      </c>
      <c r="C30">
        <v>99063</v>
      </c>
      <c r="D30" t="s">
        <v>1121</v>
      </c>
      <c r="E30" t="s">
        <v>183</v>
      </c>
      <c r="F30">
        <v>219</v>
      </c>
      <c r="G30">
        <v>44572</v>
      </c>
      <c r="H30" t="s">
        <v>3039</v>
      </c>
      <c r="I30" t="s">
        <v>3038</v>
      </c>
      <c r="J30">
        <v>4.9074074074074072E-3</v>
      </c>
      <c r="K30">
        <v>3.8310185185185183E-3</v>
      </c>
    </row>
    <row r="31" spans="1:11" x14ac:dyDescent="0.3">
      <c r="A31">
        <v>4481</v>
      </c>
      <c r="B31">
        <v>3</v>
      </c>
      <c r="C31">
        <v>226780</v>
      </c>
      <c r="D31" t="s">
        <v>949</v>
      </c>
      <c r="E31" t="s">
        <v>220</v>
      </c>
      <c r="F31">
        <v>235</v>
      </c>
      <c r="G31">
        <v>44572</v>
      </c>
      <c r="H31" t="s">
        <v>3037</v>
      </c>
      <c r="I31" t="s">
        <v>3036</v>
      </c>
      <c r="J31">
        <v>3.7731481481481483E-3</v>
      </c>
      <c r="K31">
        <v>7.013888888888889E-3</v>
      </c>
    </row>
    <row r="32" spans="1:11" x14ac:dyDescent="0.3">
      <c r="A32">
        <v>8486</v>
      </c>
      <c r="B32">
        <v>13</v>
      </c>
      <c r="C32">
        <v>99031</v>
      </c>
      <c r="D32" t="s">
        <v>1585</v>
      </c>
      <c r="E32" t="s">
        <v>404</v>
      </c>
      <c r="F32">
        <v>1</v>
      </c>
      <c r="G32">
        <v>44572</v>
      </c>
      <c r="H32" t="s">
        <v>3035</v>
      </c>
      <c r="I32" t="s">
        <v>3034</v>
      </c>
      <c r="J32">
        <v>6.9907407407407409E-3</v>
      </c>
      <c r="K32">
        <v>5.0000000000000001E-3</v>
      </c>
    </row>
    <row r="33" spans="1:11" x14ac:dyDescent="0.3">
      <c r="A33">
        <v>8510</v>
      </c>
      <c r="B33">
        <v>13</v>
      </c>
      <c r="C33">
        <v>99031</v>
      </c>
      <c r="D33" t="s">
        <v>1370</v>
      </c>
      <c r="E33" t="s">
        <v>411</v>
      </c>
      <c r="F33">
        <v>2</v>
      </c>
      <c r="G33">
        <v>44572</v>
      </c>
      <c r="H33" t="s">
        <v>3033</v>
      </c>
      <c r="I33" t="s">
        <v>3032</v>
      </c>
      <c r="J33">
        <v>8.8888888888888889E-3</v>
      </c>
      <c r="K33">
        <v>0</v>
      </c>
    </row>
    <row r="34" spans="1:11" x14ac:dyDescent="0.3">
      <c r="A34">
        <v>14173</v>
      </c>
      <c r="B34">
        <v>13</v>
      </c>
      <c r="C34">
        <v>99117</v>
      </c>
      <c r="D34" t="s">
        <v>1581</v>
      </c>
      <c r="E34" t="s">
        <v>790</v>
      </c>
      <c r="F34">
        <v>3</v>
      </c>
      <c r="G34">
        <v>44572</v>
      </c>
      <c r="H34" t="s">
        <v>3031</v>
      </c>
      <c r="I34" t="s">
        <v>3030</v>
      </c>
      <c r="J34">
        <v>5.2430555555555555E-3</v>
      </c>
      <c r="K34">
        <v>2.9629629629629628E-3</v>
      </c>
    </row>
    <row r="35" spans="1:11" x14ac:dyDescent="0.3">
      <c r="A35">
        <v>8488</v>
      </c>
      <c r="B35">
        <v>13</v>
      </c>
      <c r="C35">
        <v>99031</v>
      </c>
      <c r="D35" t="s">
        <v>1189</v>
      </c>
      <c r="E35" t="s">
        <v>406</v>
      </c>
      <c r="F35">
        <v>4</v>
      </c>
      <c r="G35">
        <v>44572</v>
      </c>
      <c r="H35" t="s">
        <v>3029</v>
      </c>
      <c r="I35" t="s">
        <v>3028</v>
      </c>
      <c r="J35">
        <v>7.7662037037037031E-3</v>
      </c>
      <c r="K35">
        <v>3.0902777777777782E-3</v>
      </c>
    </row>
    <row r="36" spans="1:11" x14ac:dyDescent="0.3">
      <c r="A36">
        <v>4188</v>
      </c>
      <c r="B36">
        <v>13</v>
      </c>
      <c r="C36">
        <v>220940</v>
      </c>
      <c r="D36" t="s">
        <v>949</v>
      </c>
      <c r="E36" t="s">
        <v>113</v>
      </c>
      <c r="F36">
        <v>7</v>
      </c>
      <c r="G36">
        <v>44572</v>
      </c>
      <c r="H36" t="s">
        <v>3027</v>
      </c>
      <c r="I36" t="s">
        <v>3026</v>
      </c>
      <c r="J36">
        <v>3.414351851851852E-3</v>
      </c>
      <c r="K36">
        <v>2.3483796296296298E-2</v>
      </c>
    </row>
    <row r="37" spans="1:11" x14ac:dyDescent="0.3">
      <c r="A37">
        <v>4400</v>
      </c>
      <c r="B37">
        <v>13</v>
      </c>
      <c r="C37">
        <v>225606</v>
      </c>
      <c r="D37" t="s">
        <v>949</v>
      </c>
      <c r="E37" t="s">
        <v>186</v>
      </c>
      <c r="F37">
        <v>8</v>
      </c>
      <c r="G37">
        <v>44572</v>
      </c>
      <c r="H37" t="s">
        <v>3025</v>
      </c>
      <c r="I37" t="s">
        <v>3024</v>
      </c>
      <c r="J37">
        <v>4.0740740740740746E-3</v>
      </c>
      <c r="K37">
        <v>8.564814814814815E-3</v>
      </c>
    </row>
    <row r="38" spans="1:11" x14ac:dyDescent="0.3">
      <c r="A38">
        <v>8509</v>
      </c>
      <c r="B38">
        <v>13</v>
      </c>
      <c r="C38">
        <v>99031</v>
      </c>
      <c r="D38" t="s">
        <v>1574</v>
      </c>
      <c r="E38" t="s">
        <v>410</v>
      </c>
      <c r="F38">
        <v>11</v>
      </c>
      <c r="G38">
        <v>44572</v>
      </c>
      <c r="H38" t="s">
        <v>3023</v>
      </c>
      <c r="I38" t="s">
        <v>3022</v>
      </c>
      <c r="J38">
        <v>5.7291666666666671E-3</v>
      </c>
      <c r="K38">
        <v>7.083333333333333E-3</v>
      </c>
    </row>
    <row r="39" spans="1:11" x14ac:dyDescent="0.3">
      <c r="A39">
        <v>9864</v>
      </c>
      <c r="B39">
        <v>13</v>
      </c>
      <c r="C39">
        <v>99062</v>
      </c>
      <c r="D39" t="s">
        <v>1571</v>
      </c>
      <c r="E39" t="s">
        <v>498</v>
      </c>
      <c r="F39">
        <v>12</v>
      </c>
      <c r="G39">
        <v>44572</v>
      </c>
      <c r="H39" t="s">
        <v>3021</v>
      </c>
      <c r="I39" t="s">
        <v>3020</v>
      </c>
      <c r="J39">
        <v>4.6412037037037038E-3</v>
      </c>
      <c r="K39">
        <v>3.1377314814814809E-2</v>
      </c>
    </row>
    <row r="40" spans="1:11" x14ac:dyDescent="0.3">
      <c r="A40">
        <v>10265</v>
      </c>
      <c r="B40">
        <v>13</v>
      </c>
      <c r="C40">
        <v>231261</v>
      </c>
      <c r="D40" t="s">
        <v>949</v>
      </c>
      <c r="E40" t="s">
        <v>527</v>
      </c>
      <c r="F40">
        <v>12</v>
      </c>
      <c r="G40">
        <v>44572</v>
      </c>
      <c r="H40" t="s">
        <v>3019</v>
      </c>
      <c r="I40" t="s">
        <v>3018</v>
      </c>
      <c r="J40">
        <v>1.3541666666666667E-3</v>
      </c>
      <c r="K40">
        <v>9.2592592592592588E-5</v>
      </c>
    </row>
    <row r="41" spans="1:11" x14ac:dyDescent="0.3">
      <c r="A41">
        <v>14810</v>
      </c>
      <c r="B41">
        <v>13</v>
      </c>
      <c r="C41">
        <v>231261</v>
      </c>
      <c r="D41" t="s">
        <v>953</v>
      </c>
      <c r="E41" t="s">
        <v>859</v>
      </c>
      <c r="F41">
        <v>12</v>
      </c>
      <c r="G41">
        <v>44572</v>
      </c>
      <c r="H41" t="s">
        <v>2771</v>
      </c>
      <c r="I41" t="s">
        <v>3017</v>
      </c>
      <c r="J41">
        <v>4.386574074074074E-3</v>
      </c>
      <c r="K41">
        <v>1.0648148148148147E-3</v>
      </c>
    </row>
    <row r="42" spans="1:11" x14ac:dyDescent="0.3">
      <c r="A42">
        <v>12437</v>
      </c>
      <c r="B42">
        <v>13</v>
      </c>
      <c r="C42">
        <v>232547</v>
      </c>
      <c r="D42" t="s">
        <v>949</v>
      </c>
      <c r="E42" t="s">
        <v>670</v>
      </c>
      <c r="F42">
        <v>12</v>
      </c>
      <c r="G42">
        <v>44572</v>
      </c>
      <c r="H42" t="s">
        <v>3016</v>
      </c>
      <c r="I42" t="s">
        <v>3015</v>
      </c>
      <c r="J42">
        <v>3.3564814814814811E-3</v>
      </c>
      <c r="K42">
        <v>2.0833333333333335E-4</v>
      </c>
    </row>
    <row r="43" spans="1:11" x14ac:dyDescent="0.3">
      <c r="A43">
        <v>8519</v>
      </c>
      <c r="B43">
        <v>13</v>
      </c>
      <c r="C43">
        <v>99031</v>
      </c>
      <c r="D43" t="s">
        <v>1451</v>
      </c>
      <c r="E43" t="s">
        <v>417</v>
      </c>
      <c r="F43">
        <v>13</v>
      </c>
      <c r="G43">
        <v>44572</v>
      </c>
      <c r="H43" t="s">
        <v>3014</v>
      </c>
      <c r="I43" t="s">
        <v>3013</v>
      </c>
      <c r="J43">
        <v>6.1111111111111114E-3</v>
      </c>
      <c r="K43">
        <v>2.9513888888888888E-3</v>
      </c>
    </row>
    <row r="44" spans="1:11" x14ac:dyDescent="0.3">
      <c r="A44">
        <v>4192</v>
      </c>
      <c r="B44">
        <v>13</v>
      </c>
      <c r="C44">
        <v>221200</v>
      </c>
      <c r="D44" t="s">
        <v>949</v>
      </c>
      <c r="E44" t="s">
        <v>116</v>
      </c>
      <c r="F44">
        <v>13</v>
      </c>
      <c r="G44">
        <v>44572</v>
      </c>
      <c r="H44" t="s">
        <v>3012</v>
      </c>
      <c r="I44" t="s">
        <v>3011</v>
      </c>
      <c r="J44">
        <v>1.6203703703703703E-4</v>
      </c>
      <c r="K44">
        <v>5.7870370370370366E-5</v>
      </c>
    </row>
    <row r="45" spans="1:11" x14ac:dyDescent="0.3">
      <c r="A45">
        <v>11911</v>
      </c>
      <c r="B45">
        <v>13</v>
      </c>
      <c r="C45">
        <v>232265</v>
      </c>
      <c r="D45" t="s">
        <v>949</v>
      </c>
      <c r="E45" t="s">
        <v>624</v>
      </c>
      <c r="F45">
        <v>14</v>
      </c>
      <c r="G45">
        <v>44572</v>
      </c>
      <c r="H45" t="s">
        <v>3010</v>
      </c>
      <c r="I45" t="s">
        <v>3009</v>
      </c>
      <c r="J45">
        <v>1.1574074074074073E-4</v>
      </c>
      <c r="K45">
        <v>2.8935185185185189E-4</v>
      </c>
    </row>
    <row r="46" spans="1:11" x14ac:dyDescent="0.3">
      <c r="A46">
        <v>4134</v>
      </c>
      <c r="B46">
        <v>13</v>
      </c>
      <c r="C46">
        <v>219873</v>
      </c>
      <c r="D46" t="s">
        <v>949</v>
      </c>
      <c r="E46" t="s">
        <v>92</v>
      </c>
      <c r="F46">
        <v>15</v>
      </c>
      <c r="G46">
        <v>44572</v>
      </c>
      <c r="H46" t="s">
        <v>3008</v>
      </c>
      <c r="I46" t="s">
        <v>1761</v>
      </c>
      <c r="J46">
        <v>1.6203703703703703E-4</v>
      </c>
      <c r="K46">
        <v>4.6296296296296294E-5</v>
      </c>
    </row>
    <row r="47" spans="1:11" x14ac:dyDescent="0.3">
      <c r="A47">
        <v>4054</v>
      </c>
      <c r="B47">
        <v>13</v>
      </c>
      <c r="C47">
        <v>217272</v>
      </c>
      <c r="D47" t="s">
        <v>949</v>
      </c>
      <c r="E47" t="s">
        <v>65</v>
      </c>
      <c r="F47">
        <v>17</v>
      </c>
      <c r="G47">
        <v>44572</v>
      </c>
      <c r="H47" t="s">
        <v>3007</v>
      </c>
      <c r="I47" t="s">
        <v>3006</v>
      </c>
      <c r="J47">
        <v>5.0231481481481481E-3</v>
      </c>
      <c r="K47">
        <v>9.8263888888888897E-3</v>
      </c>
    </row>
    <row r="48" spans="1:11" x14ac:dyDescent="0.3">
      <c r="A48">
        <v>12424</v>
      </c>
      <c r="B48">
        <v>13</v>
      </c>
      <c r="C48">
        <v>232543</v>
      </c>
      <c r="D48" t="s">
        <v>949</v>
      </c>
      <c r="E48" t="s">
        <v>669</v>
      </c>
      <c r="F48">
        <v>20</v>
      </c>
      <c r="G48">
        <v>44572</v>
      </c>
      <c r="H48" t="s">
        <v>3005</v>
      </c>
      <c r="I48" t="s">
        <v>3004</v>
      </c>
      <c r="J48">
        <v>2.3726851851851851E-3</v>
      </c>
      <c r="K48">
        <v>8.3796296296296292E-3</v>
      </c>
    </row>
    <row r="49" spans="1:11" x14ac:dyDescent="0.3">
      <c r="A49">
        <v>4113</v>
      </c>
      <c r="B49">
        <v>13</v>
      </c>
      <c r="C49">
        <v>218971</v>
      </c>
      <c r="D49" t="s">
        <v>949</v>
      </c>
      <c r="E49" t="s">
        <v>84</v>
      </c>
      <c r="F49">
        <v>62</v>
      </c>
      <c r="G49">
        <v>44572</v>
      </c>
      <c r="H49" t="s">
        <v>3003</v>
      </c>
      <c r="I49" t="s">
        <v>3002</v>
      </c>
      <c r="J49">
        <v>1.4664351851851852E-2</v>
      </c>
      <c r="K49">
        <v>3.9699074074074072E-3</v>
      </c>
    </row>
    <row r="50" spans="1:11" x14ac:dyDescent="0.3">
      <c r="A50">
        <v>4003</v>
      </c>
      <c r="B50">
        <v>13</v>
      </c>
      <c r="C50">
        <v>214168</v>
      </c>
      <c r="D50" t="s">
        <v>949</v>
      </c>
      <c r="E50" t="s">
        <v>44</v>
      </c>
      <c r="F50">
        <v>82</v>
      </c>
      <c r="G50">
        <v>44572</v>
      </c>
      <c r="H50" t="s">
        <v>3001</v>
      </c>
      <c r="I50" t="s">
        <v>3000</v>
      </c>
      <c r="J50">
        <v>6.828703703703704E-3</v>
      </c>
      <c r="K50">
        <v>1.3773148148148147E-3</v>
      </c>
    </row>
    <row r="51" spans="1:11" x14ac:dyDescent="0.3">
      <c r="A51">
        <v>3949</v>
      </c>
      <c r="B51">
        <v>13</v>
      </c>
      <c r="C51">
        <v>209272</v>
      </c>
      <c r="D51" t="s">
        <v>949</v>
      </c>
      <c r="E51" t="s">
        <v>23</v>
      </c>
      <c r="F51">
        <v>85</v>
      </c>
      <c r="G51">
        <v>44572</v>
      </c>
      <c r="H51" t="s">
        <v>1448</v>
      </c>
      <c r="I51" t="s">
        <v>2337</v>
      </c>
      <c r="J51">
        <v>9.7453703703703713E-3</v>
      </c>
      <c r="K51">
        <v>1.3993055555555555E-2</v>
      </c>
    </row>
    <row r="52" spans="1:11" x14ac:dyDescent="0.3">
      <c r="A52">
        <v>8511</v>
      </c>
      <c r="B52">
        <v>13</v>
      </c>
      <c r="C52">
        <v>99031</v>
      </c>
      <c r="D52" t="s">
        <v>1542</v>
      </c>
      <c r="E52" t="s">
        <v>412</v>
      </c>
      <c r="F52">
        <v>89</v>
      </c>
      <c r="G52">
        <v>44572</v>
      </c>
      <c r="H52" t="s">
        <v>2999</v>
      </c>
      <c r="I52" t="s">
        <v>2998</v>
      </c>
      <c r="J52">
        <v>6.2615740740740748E-3</v>
      </c>
      <c r="K52">
        <v>3.8773148148148143E-3</v>
      </c>
    </row>
    <row r="53" spans="1:11" x14ac:dyDescent="0.3">
      <c r="A53">
        <v>11064</v>
      </c>
      <c r="B53">
        <v>13</v>
      </c>
      <c r="C53">
        <v>531751</v>
      </c>
      <c r="D53" t="s">
        <v>953</v>
      </c>
      <c r="E53" t="s">
        <v>557</v>
      </c>
      <c r="F53">
        <v>90</v>
      </c>
      <c r="G53">
        <v>44572</v>
      </c>
      <c r="H53" t="s">
        <v>2997</v>
      </c>
      <c r="I53" t="s">
        <v>2996</v>
      </c>
      <c r="J53">
        <v>1.7094907407407409E-2</v>
      </c>
      <c r="K53">
        <v>1.6782407407407406E-3</v>
      </c>
    </row>
    <row r="54" spans="1:11" x14ac:dyDescent="0.3">
      <c r="A54">
        <v>12531</v>
      </c>
      <c r="B54">
        <v>13</v>
      </c>
      <c r="C54">
        <v>232603</v>
      </c>
      <c r="D54" t="s">
        <v>949</v>
      </c>
      <c r="E54" t="s">
        <v>680</v>
      </c>
      <c r="F54">
        <v>102</v>
      </c>
      <c r="G54">
        <v>44572</v>
      </c>
      <c r="H54" t="s">
        <v>2995</v>
      </c>
      <c r="I54" t="s">
        <v>2994</v>
      </c>
      <c r="J54">
        <v>6.8634259259259256E-3</v>
      </c>
      <c r="K54">
        <v>5.0000000000000001E-3</v>
      </c>
    </row>
    <row r="55" spans="1:11" x14ac:dyDescent="0.3">
      <c r="A55">
        <v>9980</v>
      </c>
      <c r="B55">
        <v>13</v>
      </c>
      <c r="C55">
        <v>231010</v>
      </c>
      <c r="D55" t="s">
        <v>949</v>
      </c>
      <c r="E55" t="s">
        <v>505</v>
      </c>
      <c r="F55">
        <v>128</v>
      </c>
      <c r="G55">
        <v>44572</v>
      </c>
      <c r="H55" t="s">
        <v>2085</v>
      </c>
      <c r="I55" t="s">
        <v>2993</v>
      </c>
      <c r="J55">
        <v>8.8078703703703704E-3</v>
      </c>
      <c r="K55">
        <v>1.2465277777777777E-2</v>
      </c>
    </row>
    <row r="56" spans="1:11" x14ac:dyDescent="0.3">
      <c r="A56">
        <v>9133</v>
      </c>
      <c r="B56">
        <v>13</v>
      </c>
      <c r="C56">
        <v>230321</v>
      </c>
      <c r="D56" t="s">
        <v>949</v>
      </c>
      <c r="E56" t="s">
        <v>462</v>
      </c>
      <c r="F56">
        <v>130</v>
      </c>
      <c r="G56">
        <v>44572</v>
      </c>
      <c r="H56" t="s">
        <v>2992</v>
      </c>
      <c r="I56" t="s">
        <v>2991</v>
      </c>
      <c r="J56">
        <v>1.0798611111111111E-2</v>
      </c>
      <c r="K56">
        <v>6.8634259259259256E-3</v>
      </c>
    </row>
    <row r="57" spans="1:11" x14ac:dyDescent="0.3">
      <c r="A57">
        <v>10126</v>
      </c>
      <c r="B57">
        <v>13</v>
      </c>
      <c r="C57">
        <v>231137</v>
      </c>
      <c r="D57" t="s">
        <v>949</v>
      </c>
      <c r="E57" t="s">
        <v>515</v>
      </c>
      <c r="F57">
        <v>140</v>
      </c>
      <c r="G57">
        <v>44572</v>
      </c>
      <c r="H57" t="s">
        <v>2990</v>
      </c>
      <c r="I57" t="s">
        <v>2989</v>
      </c>
      <c r="J57">
        <v>3.1481481481481482E-3</v>
      </c>
      <c r="K57">
        <v>1.2789351851851852E-2</v>
      </c>
    </row>
    <row r="58" spans="1:11" x14ac:dyDescent="0.3">
      <c r="A58">
        <v>4017</v>
      </c>
      <c r="B58">
        <v>23</v>
      </c>
      <c r="C58">
        <v>215183</v>
      </c>
      <c r="D58" t="s">
        <v>949</v>
      </c>
      <c r="E58" t="s">
        <v>50</v>
      </c>
      <c r="F58">
        <v>1</v>
      </c>
      <c r="G58">
        <v>44572</v>
      </c>
      <c r="H58" t="s">
        <v>2988</v>
      </c>
      <c r="I58" t="s">
        <v>2987</v>
      </c>
      <c r="J58">
        <v>1.3888888888888889E-4</v>
      </c>
      <c r="K58">
        <v>0.25609953703703703</v>
      </c>
    </row>
    <row r="59" spans="1:11" x14ac:dyDescent="0.3">
      <c r="A59">
        <v>4210</v>
      </c>
      <c r="B59">
        <v>23</v>
      </c>
      <c r="C59">
        <v>221753</v>
      </c>
      <c r="D59" t="s">
        <v>949</v>
      </c>
      <c r="E59" t="s">
        <v>121</v>
      </c>
      <c r="F59">
        <v>1</v>
      </c>
      <c r="G59">
        <v>44572</v>
      </c>
      <c r="H59" t="s">
        <v>2986</v>
      </c>
      <c r="I59" t="s">
        <v>2985</v>
      </c>
      <c r="J59">
        <v>1.1446759259259261E-2</v>
      </c>
      <c r="K59">
        <v>2.0833333333333333E-3</v>
      </c>
    </row>
    <row r="60" spans="1:11" x14ac:dyDescent="0.3">
      <c r="A60">
        <v>4514</v>
      </c>
      <c r="B60">
        <v>23</v>
      </c>
      <c r="C60">
        <v>227022</v>
      </c>
      <c r="D60" t="s">
        <v>949</v>
      </c>
      <c r="E60" t="s">
        <v>234</v>
      </c>
      <c r="F60">
        <v>3</v>
      </c>
      <c r="G60">
        <v>44572</v>
      </c>
      <c r="H60" t="s">
        <v>2984</v>
      </c>
      <c r="I60" t="s">
        <v>2983</v>
      </c>
      <c r="J60">
        <v>2.8009259259259259E-3</v>
      </c>
      <c r="K60">
        <v>1.1111111111111111E-3</v>
      </c>
    </row>
    <row r="61" spans="1:11" x14ac:dyDescent="0.3">
      <c r="A61">
        <v>12347</v>
      </c>
      <c r="B61">
        <v>23</v>
      </c>
      <c r="C61">
        <v>232503</v>
      </c>
      <c r="D61" t="s">
        <v>949</v>
      </c>
      <c r="E61" t="s">
        <v>659</v>
      </c>
      <c r="F61">
        <v>10</v>
      </c>
      <c r="G61">
        <v>44572</v>
      </c>
      <c r="H61" t="s">
        <v>2982</v>
      </c>
      <c r="I61" t="s">
        <v>2981</v>
      </c>
      <c r="J61">
        <v>9.8032407407407408E-3</v>
      </c>
      <c r="K61">
        <v>9.7916666666666655E-3</v>
      </c>
    </row>
    <row r="62" spans="1:11" x14ac:dyDescent="0.3">
      <c r="A62">
        <v>14222</v>
      </c>
      <c r="B62">
        <v>23</v>
      </c>
      <c r="C62">
        <v>99117</v>
      </c>
      <c r="D62" t="s">
        <v>1154</v>
      </c>
      <c r="E62" t="s">
        <v>799</v>
      </c>
      <c r="F62">
        <v>20</v>
      </c>
      <c r="G62">
        <v>44572</v>
      </c>
      <c r="H62" t="s">
        <v>2980</v>
      </c>
      <c r="I62" t="s">
        <v>2979</v>
      </c>
      <c r="J62">
        <v>1.1631944444444445E-2</v>
      </c>
      <c r="K62">
        <v>9.4675925925925917E-3</v>
      </c>
    </row>
    <row r="63" spans="1:11" x14ac:dyDescent="0.3">
      <c r="A63">
        <v>12912</v>
      </c>
      <c r="B63">
        <v>23</v>
      </c>
      <c r="C63">
        <v>232811</v>
      </c>
      <c r="D63" t="s">
        <v>949</v>
      </c>
      <c r="E63" t="s">
        <v>722</v>
      </c>
      <c r="F63">
        <v>22</v>
      </c>
      <c r="G63">
        <v>44572</v>
      </c>
      <c r="H63" t="s">
        <v>2978</v>
      </c>
      <c r="I63" t="s">
        <v>2977</v>
      </c>
      <c r="J63">
        <v>3.1712962962962958E-3</v>
      </c>
      <c r="K63">
        <v>1.300925925925926E-2</v>
      </c>
    </row>
    <row r="64" spans="1:11" x14ac:dyDescent="0.3">
      <c r="A64">
        <v>3959</v>
      </c>
      <c r="B64">
        <v>23</v>
      </c>
      <c r="C64">
        <v>210049</v>
      </c>
      <c r="D64" t="s">
        <v>949</v>
      </c>
      <c r="E64" t="s">
        <v>28</v>
      </c>
      <c r="F64">
        <v>30</v>
      </c>
      <c r="G64">
        <v>44572</v>
      </c>
      <c r="H64" t="s">
        <v>2976</v>
      </c>
      <c r="I64" t="s">
        <v>2975</v>
      </c>
      <c r="J64">
        <v>1.7777777777777778E-2</v>
      </c>
      <c r="K64">
        <v>6.9444444444444444E-5</v>
      </c>
    </row>
    <row r="65" spans="1:11" x14ac:dyDescent="0.3">
      <c r="A65">
        <v>3959</v>
      </c>
      <c r="B65">
        <v>23</v>
      </c>
      <c r="C65">
        <v>210049</v>
      </c>
      <c r="D65" t="s">
        <v>949</v>
      </c>
      <c r="E65" t="s">
        <v>28</v>
      </c>
      <c r="F65">
        <v>30</v>
      </c>
      <c r="G65">
        <v>44572</v>
      </c>
      <c r="H65" t="s">
        <v>2974</v>
      </c>
      <c r="I65" t="s">
        <v>2973</v>
      </c>
      <c r="J65">
        <v>2.3148148148148146E-4</v>
      </c>
      <c r="K65">
        <v>5.7870370370370366E-5</v>
      </c>
    </row>
    <row r="66" spans="1:11" x14ac:dyDescent="0.3">
      <c r="A66">
        <v>4832</v>
      </c>
      <c r="B66">
        <v>23</v>
      </c>
      <c r="C66">
        <v>99062</v>
      </c>
      <c r="D66" t="s">
        <v>1510</v>
      </c>
      <c r="E66" t="s">
        <v>358</v>
      </c>
      <c r="F66">
        <v>40</v>
      </c>
      <c r="G66">
        <v>44572</v>
      </c>
      <c r="H66" t="s">
        <v>2972</v>
      </c>
      <c r="I66" t="s">
        <v>2971</v>
      </c>
      <c r="J66">
        <v>3.0925925925925926E-2</v>
      </c>
      <c r="K66">
        <v>3.1134259259259257E-3</v>
      </c>
    </row>
    <row r="67" spans="1:11" x14ac:dyDescent="0.3">
      <c r="A67">
        <v>9964</v>
      </c>
      <c r="B67">
        <v>23</v>
      </c>
      <c r="C67">
        <v>230995</v>
      </c>
      <c r="D67" t="s">
        <v>949</v>
      </c>
      <c r="E67" t="s">
        <v>503</v>
      </c>
      <c r="F67">
        <v>50</v>
      </c>
      <c r="G67">
        <v>44572</v>
      </c>
      <c r="H67" t="s">
        <v>2970</v>
      </c>
      <c r="I67" t="s">
        <v>2969</v>
      </c>
      <c r="J67">
        <v>8.773148148148148E-3</v>
      </c>
      <c r="K67">
        <v>2.685185185185185E-3</v>
      </c>
    </row>
    <row r="68" spans="1:11" x14ac:dyDescent="0.3">
      <c r="A68">
        <v>8554</v>
      </c>
      <c r="B68">
        <v>23</v>
      </c>
      <c r="C68">
        <v>99031</v>
      </c>
      <c r="D68" t="s">
        <v>1505</v>
      </c>
      <c r="E68" t="s">
        <v>433</v>
      </c>
      <c r="F68">
        <v>60</v>
      </c>
      <c r="G68">
        <v>44572</v>
      </c>
      <c r="H68" t="s">
        <v>2968</v>
      </c>
      <c r="I68" t="s">
        <v>2967</v>
      </c>
      <c r="J68">
        <v>5.4513888888888884E-3</v>
      </c>
      <c r="K68">
        <v>6.7708333333333336E-3</v>
      </c>
    </row>
    <row r="69" spans="1:11" x14ac:dyDescent="0.3">
      <c r="A69">
        <v>3922</v>
      </c>
      <c r="B69">
        <v>23</v>
      </c>
      <c r="C69">
        <v>99061</v>
      </c>
      <c r="D69" t="s">
        <v>1124</v>
      </c>
      <c r="E69" t="s">
        <v>11</v>
      </c>
      <c r="F69">
        <v>70</v>
      </c>
      <c r="G69">
        <v>44572</v>
      </c>
      <c r="H69" t="s">
        <v>2966</v>
      </c>
      <c r="I69" t="s">
        <v>2965</v>
      </c>
      <c r="J69">
        <v>1.8379629629629628E-2</v>
      </c>
      <c r="K69">
        <v>7.407407407407407E-4</v>
      </c>
    </row>
    <row r="70" spans="1:11" x14ac:dyDescent="0.3">
      <c r="A70">
        <v>12679</v>
      </c>
      <c r="B70">
        <v>23</v>
      </c>
      <c r="C70">
        <v>232704</v>
      </c>
      <c r="D70" t="s">
        <v>949</v>
      </c>
      <c r="E70" t="s">
        <v>701</v>
      </c>
      <c r="F70">
        <v>90</v>
      </c>
      <c r="G70">
        <v>44572</v>
      </c>
      <c r="H70" t="s">
        <v>2964</v>
      </c>
      <c r="I70" t="s">
        <v>2963</v>
      </c>
      <c r="J70">
        <v>6.5740740740740733E-3</v>
      </c>
      <c r="K70">
        <v>8.9351851851851866E-3</v>
      </c>
    </row>
    <row r="71" spans="1:11" x14ac:dyDescent="0.3">
      <c r="A71">
        <v>8487</v>
      </c>
      <c r="B71">
        <v>23</v>
      </c>
      <c r="C71">
        <v>99031</v>
      </c>
      <c r="D71" t="s">
        <v>1075</v>
      </c>
      <c r="E71" t="s">
        <v>405</v>
      </c>
      <c r="F71">
        <v>100</v>
      </c>
      <c r="G71">
        <v>44572</v>
      </c>
      <c r="H71" t="s">
        <v>2962</v>
      </c>
      <c r="I71" t="s">
        <v>2961</v>
      </c>
      <c r="J71">
        <v>7.6851851851851847E-3</v>
      </c>
      <c r="K71">
        <v>1.1805555555555556E-3</v>
      </c>
    </row>
    <row r="72" spans="1:11" x14ac:dyDescent="0.3">
      <c r="A72">
        <v>12695</v>
      </c>
      <c r="B72">
        <v>23</v>
      </c>
      <c r="C72">
        <v>232711</v>
      </c>
      <c r="D72" t="s">
        <v>949</v>
      </c>
      <c r="E72" t="s">
        <v>702</v>
      </c>
      <c r="F72">
        <v>110</v>
      </c>
      <c r="G72">
        <v>44572</v>
      </c>
      <c r="H72" t="s">
        <v>2960</v>
      </c>
      <c r="I72" t="s">
        <v>2959</v>
      </c>
      <c r="J72">
        <v>8.3796296296296292E-3</v>
      </c>
      <c r="K72">
        <v>4.7222222222222223E-3</v>
      </c>
    </row>
    <row r="73" spans="1:11" x14ac:dyDescent="0.3">
      <c r="A73">
        <v>4831</v>
      </c>
      <c r="B73">
        <v>23</v>
      </c>
      <c r="C73">
        <v>230089</v>
      </c>
      <c r="D73" t="s">
        <v>949</v>
      </c>
      <c r="E73" t="s">
        <v>357</v>
      </c>
      <c r="F73">
        <v>120</v>
      </c>
      <c r="G73">
        <v>44572</v>
      </c>
      <c r="H73" t="s">
        <v>2958</v>
      </c>
      <c r="I73" t="s">
        <v>2957</v>
      </c>
      <c r="J73">
        <v>1.1921296296296298E-2</v>
      </c>
      <c r="K73">
        <v>4.1666666666666669E-4</v>
      </c>
    </row>
    <row r="74" spans="1:11" x14ac:dyDescent="0.3">
      <c r="A74">
        <v>15581</v>
      </c>
      <c r="B74">
        <v>23</v>
      </c>
      <c r="C74">
        <v>233436</v>
      </c>
      <c r="D74" t="s">
        <v>949</v>
      </c>
      <c r="E74" t="s">
        <v>887</v>
      </c>
      <c r="F74">
        <v>130</v>
      </c>
      <c r="G74">
        <v>44572</v>
      </c>
      <c r="H74" t="s">
        <v>2956</v>
      </c>
      <c r="I74" t="s">
        <v>2955</v>
      </c>
      <c r="J74">
        <v>3.5879629629629629E-3</v>
      </c>
      <c r="K74">
        <v>2.3842592592592591E-3</v>
      </c>
    </row>
    <row r="75" spans="1:11" x14ac:dyDescent="0.3">
      <c r="A75">
        <v>10368</v>
      </c>
      <c r="B75">
        <v>23</v>
      </c>
      <c r="C75">
        <v>231346</v>
      </c>
      <c r="D75" t="s">
        <v>949</v>
      </c>
      <c r="E75" t="s">
        <v>533</v>
      </c>
      <c r="F75">
        <v>140</v>
      </c>
      <c r="G75">
        <v>44572</v>
      </c>
      <c r="H75" t="s">
        <v>2954</v>
      </c>
      <c r="I75" t="s">
        <v>2953</v>
      </c>
      <c r="J75">
        <v>9.5023148148148159E-3</v>
      </c>
      <c r="K75">
        <v>7.037037037037037E-3</v>
      </c>
    </row>
    <row r="76" spans="1:11" x14ac:dyDescent="0.3">
      <c r="A76">
        <v>4801</v>
      </c>
      <c r="B76">
        <v>23</v>
      </c>
      <c r="C76">
        <v>229404</v>
      </c>
      <c r="D76" t="s">
        <v>949</v>
      </c>
      <c r="E76" t="s">
        <v>345</v>
      </c>
      <c r="F76">
        <v>150</v>
      </c>
      <c r="G76">
        <v>44572</v>
      </c>
      <c r="H76" t="s">
        <v>2952</v>
      </c>
      <c r="I76" t="s">
        <v>2951</v>
      </c>
      <c r="J76">
        <v>2.0833333333333333E-3</v>
      </c>
      <c r="K76">
        <v>1.0393518518518519E-2</v>
      </c>
    </row>
    <row r="77" spans="1:11" x14ac:dyDescent="0.3">
      <c r="A77">
        <v>8489</v>
      </c>
      <c r="B77">
        <v>23</v>
      </c>
      <c r="C77">
        <v>99031</v>
      </c>
      <c r="D77" t="s">
        <v>1166</v>
      </c>
      <c r="E77" t="s">
        <v>407</v>
      </c>
      <c r="F77">
        <v>170</v>
      </c>
      <c r="G77">
        <v>44572</v>
      </c>
      <c r="H77" t="s">
        <v>2950</v>
      </c>
      <c r="I77" t="s">
        <v>2949</v>
      </c>
      <c r="J77">
        <v>5.7638888888888887E-3</v>
      </c>
      <c r="K77">
        <v>3.8310185185185183E-3</v>
      </c>
    </row>
    <row r="78" spans="1:11" x14ac:dyDescent="0.3">
      <c r="A78">
        <v>4631</v>
      </c>
      <c r="B78">
        <v>23</v>
      </c>
      <c r="C78">
        <v>228505</v>
      </c>
      <c r="D78" t="s">
        <v>949</v>
      </c>
      <c r="E78" t="s">
        <v>267</v>
      </c>
      <c r="F78">
        <v>190</v>
      </c>
      <c r="G78">
        <v>44572</v>
      </c>
      <c r="H78" t="s">
        <v>2948</v>
      </c>
      <c r="I78" t="s">
        <v>2947</v>
      </c>
      <c r="J78">
        <v>5.4282407407407404E-3</v>
      </c>
      <c r="K78">
        <v>9.0856481481481483E-3</v>
      </c>
    </row>
    <row r="79" spans="1:11" x14ac:dyDescent="0.3">
      <c r="A79">
        <v>15810</v>
      </c>
      <c r="B79">
        <v>23</v>
      </c>
      <c r="C79">
        <v>233512</v>
      </c>
      <c r="D79" t="s">
        <v>949</v>
      </c>
      <c r="E79" t="s">
        <v>2384</v>
      </c>
      <c r="F79">
        <v>9999</v>
      </c>
      <c r="G79">
        <v>44572</v>
      </c>
      <c r="H79" t="s">
        <v>3624</v>
      </c>
      <c r="I79" t="s">
        <v>3624</v>
      </c>
      <c r="J79">
        <v>0</v>
      </c>
      <c r="K79">
        <v>0</v>
      </c>
    </row>
    <row r="80" spans="1:11" x14ac:dyDescent="0.3">
      <c r="A80">
        <v>14795</v>
      </c>
      <c r="B80">
        <v>31</v>
      </c>
      <c r="C80">
        <v>99149</v>
      </c>
      <c r="D80" t="s">
        <v>953</v>
      </c>
      <c r="E80" t="s">
        <v>856</v>
      </c>
      <c r="F80">
        <v>9999</v>
      </c>
      <c r="G80">
        <v>44572</v>
      </c>
      <c r="H80" t="s">
        <v>3624</v>
      </c>
      <c r="I80" t="s">
        <v>3624</v>
      </c>
      <c r="J80">
        <v>0</v>
      </c>
      <c r="K80">
        <v>0</v>
      </c>
    </row>
    <row r="81" spans="1:11" x14ac:dyDescent="0.3">
      <c r="A81">
        <v>11675</v>
      </c>
      <c r="B81">
        <v>32</v>
      </c>
      <c r="C81">
        <v>232158</v>
      </c>
      <c r="D81" t="s">
        <v>949</v>
      </c>
      <c r="E81" t="s">
        <v>595</v>
      </c>
      <c r="F81">
        <v>1</v>
      </c>
      <c r="G81">
        <v>44572</v>
      </c>
      <c r="H81" t="s">
        <v>2946</v>
      </c>
      <c r="I81" t="s">
        <v>2945</v>
      </c>
      <c r="J81">
        <v>8.1018518518518516E-5</v>
      </c>
      <c r="K81">
        <v>0</v>
      </c>
    </row>
    <row r="82" spans="1:11" x14ac:dyDescent="0.3">
      <c r="A82">
        <v>15698</v>
      </c>
      <c r="B82">
        <v>32</v>
      </c>
      <c r="C82">
        <v>99097</v>
      </c>
      <c r="D82" t="s">
        <v>1292</v>
      </c>
      <c r="E82" t="s">
        <v>890</v>
      </c>
      <c r="F82">
        <v>1</v>
      </c>
      <c r="G82">
        <v>44572</v>
      </c>
      <c r="H82" t="s">
        <v>2944</v>
      </c>
      <c r="I82" t="s">
        <v>2943</v>
      </c>
      <c r="J82">
        <v>1.1319444444444444E-2</v>
      </c>
      <c r="K82">
        <v>5.1273148148148146E-3</v>
      </c>
    </row>
    <row r="83" spans="1:11" x14ac:dyDescent="0.3">
      <c r="A83">
        <v>14447</v>
      </c>
      <c r="B83">
        <v>32</v>
      </c>
      <c r="C83">
        <v>233222</v>
      </c>
      <c r="D83" t="s">
        <v>949</v>
      </c>
      <c r="E83" t="s">
        <v>818</v>
      </c>
      <c r="F83">
        <v>1</v>
      </c>
      <c r="G83">
        <v>44572</v>
      </c>
      <c r="H83" t="s">
        <v>2942</v>
      </c>
      <c r="I83" t="s">
        <v>2941</v>
      </c>
      <c r="J83">
        <v>1.1574074074074073E-4</v>
      </c>
      <c r="K83">
        <v>5.7870370370370366E-5</v>
      </c>
    </row>
    <row r="84" spans="1:11" x14ac:dyDescent="0.3">
      <c r="A84">
        <v>14183</v>
      </c>
      <c r="B84">
        <v>32</v>
      </c>
      <c r="C84">
        <v>99117</v>
      </c>
      <c r="D84" t="s">
        <v>1475</v>
      </c>
      <c r="E84" t="s">
        <v>794</v>
      </c>
      <c r="F84">
        <v>3</v>
      </c>
      <c r="G84">
        <v>44572</v>
      </c>
      <c r="H84" t="s">
        <v>2940</v>
      </c>
      <c r="I84" t="s">
        <v>2939</v>
      </c>
      <c r="J84">
        <v>1.1481481481481483E-2</v>
      </c>
      <c r="K84">
        <v>4.1666666666666666E-3</v>
      </c>
    </row>
    <row r="85" spans="1:11" x14ac:dyDescent="0.3">
      <c r="A85">
        <v>14184</v>
      </c>
      <c r="B85">
        <v>32</v>
      </c>
      <c r="C85">
        <v>99117</v>
      </c>
      <c r="D85" t="s">
        <v>1478</v>
      </c>
      <c r="E85" t="s">
        <v>795</v>
      </c>
      <c r="F85">
        <v>3</v>
      </c>
      <c r="G85">
        <v>44572</v>
      </c>
      <c r="H85" t="s">
        <v>2938</v>
      </c>
      <c r="I85" t="s">
        <v>2937</v>
      </c>
      <c r="J85">
        <v>6.9444444444444444E-5</v>
      </c>
      <c r="K85">
        <v>6.9444444444444444E-5</v>
      </c>
    </row>
    <row r="86" spans="1:11" x14ac:dyDescent="0.3">
      <c r="A86">
        <v>10888</v>
      </c>
      <c r="B86">
        <v>32</v>
      </c>
      <c r="C86">
        <v>231684</v>
      </c>
      <c r="D86" t="s">
        <v>949</v>
      </c>
      <c r="E86" t="s">
        <v>551</v>
      </c>
      <c r="F86">
        <v>5</v>
      </c>
      <c r="G86">
        <v>44572</v>
      </c>
      <c r="H86" t="s">
        <v>2936</v>
      </c>
      <c r="I86" t="s">
        <v>2935</v>
      </c>
      <c r="J86">
        <v>9.2129629629629627E-3</v>
      </c>
      <c r="K86">
        <v>4.2013888888888891E-3</v>
      </c>
    </row>
    <row r="87" spans="1:11" x14ac:dyDescent="0.3">
      <c r="A87">
        <v>12034</v>
      </c>
      <c r="B87">
        <v>32</v>
      </c>
      <c r="C87">
        <v>232330</v>
      </c>
      <c r="D87" t="s">
        <v>949</v>
      </c>
      <c r="E87" t="s">
        <v>633</v>
      </c>
      <c r="F87">
        <v>5</v>
      </c>
      <c r="G87">
        <v>44572</v>
      </c>
      <c r="H87" t="s">
        <v>2934</v>
      </c>
      <c r="I87" t="s">
        <v>2933</v>
      </c>
      <c r="J87">
        <v>7.0023148148148154E-3</v>
      </c>
      <c r="K87">
        <v>3.6921296296296298E-3</v>
      </c>
    </row>
    <row r="88" spans="1:11" x14ac:dyDescent="0.3">
      <c r="A88">
        <v>3950</v>
      </c>
      <c r="B88">
        <v>32</v>
      </c>
      <c r="C88">
        <v>209285</v>
      </c>
      <c r="D88" t="s">
        <v>949</v>
      </c>
      <c r="E88" t="s">
        <v>24</v>
      </c>
      <c r="F88">
        <v>20</v>
      </c>
      <c r="G88">
        <v>44572</v>
      </c>
      <c r="H88" t="s">
        <v>2932</v>
      </c>
      <c r="I88" t="s">
        <v>2931</v>
      </c>
      <c r="J88">
        <v>1.3263888888888889E-2</v>
      </c>
      <c r="K88">
        <v>4.8379629629629632E-3</v>
      </c>
    </row>
    <row r="89" spans="1:11" x14ac:dyDescent="0.3">
      <c r="A89">
        <v>9434</v>
      </c>
      <c r="B89">
        <v>32</v>
      </c>
      <c r="C89">
        <v>230580</v>
      </c>
      <c r="D89" t="s">
        <v>949</v>
      </c>
      <c r="E89" t="s">
        <v>480</v>
      </c>
      <c r="F89">
        <v>25</v>
      </c>
      <c r="G89">
        <v>44572</v>
      </c>
      <c r="H89" t="s">
        <v>2930</v>
      </c>
      <c r="I89" t="s">
        <v>2929</v>
      </c>
      <c r="J89">
        <v>3.1828703703703702E-3</v>
      </c>
      <c r="K89">
        <v>4.340277777777778E-3</v>
      </c>
    </row>
    <row r="90" spans="1:11" x14ac:dyDescent="0.3">
      <c r="A90">
        <v>14185</v>
      </c>
      <c r="B90">
        <v>32</v>
      </c>
      <c r="C90">
        <v>99117</v>
      </c>
      <c r="D90" t="s">
        <v>1466</v>
      </c>
      <c r="E90" t="s">
        <v>796</v>
      </c>
      <c r="F90">
        <v>35</v>
      </c>
      <c r="G90">
        <v>44572</v>
      </c>
      <c r="H90" t="s">
        <v>2928</v>
      </c>
      <c r="I90" t="s">
        <v>2927</v>
      </c>
      <c r="J90">
        <v>1.3414351851851851E-2</v>
      </c>
      <c r="K90">
        <v>4.5370370370370365E-3</v>
      </c>
    </row>
    <row r="91" spans="1:11" x14ac:dyDescent="0.3">
      <c r="A91">
        <v>14959</v>
      </c>
      <c r="B91">
        <v>32</v>
      </c>
      <c r="C91">
        <v>225815</v>
      </c>
      <c r="D91" t="s">
        <v>953</v>
      </c>
      <c r="E91" t="s">
        <v>881</v>
      </c>
      <c r="F91">
        <v>39</v>
      </c>
      <c r="G91">
        <v>44572</v>
      </c>
      <c r="H91" t="s">
        <v>2926</v>
      </c>
      <c r="I91" t="s">
        <v>2925</v>
      </c>
      <c r="J91">
        <v>1.4641203703703703E-2</v>
      </c>
      <c r="K91">
        <v>5.8217592592592592E-3</v>
      </c>
    </row>
    <row r="92" spans="1:11" x14ac:dyDescent="0.3">
      <c r="A92">
        <v>9251</v>
      </c>
      <c r="B92">
        <v>32</v>
      </c>
      <c r="C92">
        <v>230411</v>
      </c>
      <c r="D92" t="s">
        <v>949</v>
      </c>
      <c r="E92" t="s">
        <v>471</v>
      </c>
      <c r="F92">
        <v>50</v>
      </c>
      <c r="G92">
        <v>44572</v>
      </c>
      <c r="H92" t="s">
        <v>2924</v>
      </c>
      <c r="I92" t="s">
        <v>2923</v>
      </c>
      <c r="J92">
        <v>5.9490740740740745E-3</v>
      </c>
      <c r="K92">
        <v>3.5185185185185185E-3</v>
      </c>
    </row>
    <row r="93" spans="1:11" x14ac:dyDescent="0.3">
      <c r="A93">
        <v>4803</v>
      </c>
      <c r="B93">
        <v>32</v>
      </c>
      <c r="C93">
        <v>229415</v>
      </c>
      <c r="D93" t="s">
        <v>949</v>
      </c>
      <c r="E93" t="s">
        <v>346</v>
      </c>
      <c r="F93">
        <v>65</v>
      </c>
      <c r="G93">
        <v>44572</v>
      </c>
      <c r="H93" t="s">
        <v>2922</v>
      </c>
      <c r="I93" t="s">
        <v>2921</v>
      </c>
      <c r="J93">
        <v>6.7129629629629622E-3</v>
      </c>
      <c r="K93">
        <v>4.2592592592592595E-3</v>
      </c>
    </row>
    <row r="94" spans="1:11" x14ac:dyDescent="0.3">
      <c r="A94">
        <v>3934</v>
      </c>
      <c r="B94">
        <v>32</v>
      </c>
      <c r="C94">
        <v>208167</v>
      </c>
      <c r="D94" t="s">
        <v>949</v>
      </c>
      <c r="E94" t="s">
        <v>17</v>
      </c>
      <c r="F94">
        <v>70</v>
      </c>
      <c r="G94">
        <v>44572</v>
      </c>
      <c r="H94" t="s">
        <v>2920</v>
      </c>
      <c r="I94" t="s">
        <v>2919</v>
      </c>
      <c r="J94">
        <v>2.2060185185185183E-2</v>
      </c>
      <c r="K94">
        <v>5.4050925925925924E-3</v>
      </c>
    </row>
    <row r="95" spans="1:11" x14ac:dyDescent="0.3">
      <c r="A95">
        <v>9484</v>
      </c>
      <c r="B95">
        <v>32</v>
      </c>
      <c r="C95">
        <v>230623</v>
      </c>
      <c r="D95" t="s">
        <v>949</v>
      </c>
      <c r="E95" t="s">
        <v>482</v>
      </c>
      <c r="F95">
        <v>80</v>
      </c>
      <c r="G95">
        <v>44572</v>
      </c>
      <c r="H95" t="s">
        <v>2918</v>
      </c>
      <c r="I95" t="s">
        <v>2917</v>
      </c>
      <c r="J95">
        <v>8.9004629629629625E-3</v>
      </c>
      <c r="K95">
        <v>1.3090277777777779E-2</v>
      </c>
    </row>
    <row r="96" spans="1:11" x14ac:dyDescent="0.3">
      <c r="A96">
        <v>10147</v>
      </c>
      <c r="B96">
        <v>32</v>
      </c>
      <c r="C96">
        <v>231156</v>
      </c>
      <c r="D96" t="s">
        <v>949</v>
      </c>
      <c r="E96" t="s">
        <v>520</v>
      </c>
      <c r="F96">
        <v>85</v>
      </c>
      <c r="G96">
        <v>44572</v>
      </c>
      <c r="H96" t="s">
        <v>2916</v>
      </c>
      <c r="I96" t="s">
        <v>2915</v>
      </c>
      <c r="J96">
        <v>8.611111111111111E-3</v>
      </c>
      <c r="K96">
        <v>9.2013888888888892E-3</v>
      </c>
    </row>
    <row r="97" spans="1:11" x14ac:dyDescent="0.3">
      <c r="A97">
        <v>14177</v>
      </c>
      <c r="B97">
        <v>32</v>
      </c>
      <c r="C97">
        <v>99117</v>
      </c>
      <c r="D97" t="s">
        <v>1451</v>
      </c>
      <c r="E97" t="s">
        <v>792</v>
      </c>
      <c r="F97">
        <v>87</v>
      </c>
      <c r="G97">
        <v>44572</v>
      </c>
      <c r="H97" t="s">
        <v>2914</v>
      </c>
      <c r="I97" t="s">
        <v>2913</v>
      </c>
      <c r="J97">
        <v>9.2592592592592588E-5</v>
      </c>
      <c r="K97">
        <v>5.7870370370370366E-5</v>
      </c>
    </row>
    <row r="98" spans="1:11" x14ac:dyDescent="0.3">
      <c r="A98">
        <v>14176</v>
      </c>
      <c r="B98">
        <v>32</v>
      </c>
      <c r="C98">
        <v>99117</v>
      </c>
      <c r="D98" t="s">
        <v>1233</v>
      </c>
      <c r="E98" t="s">
        <v>791</v>
      </c>
      <c r="F98">
        <v>88</v>
      </c>
      <c r="G98">
        <v>44572</v>
      </c>
      <c r="H98" t="s">
        <v>2912</v>
      </c>
      <c r="I98" t="s">
        <v>2911</v>
      </c>
      <c r="J98">
        <v>1.6493055555555556E-2</v>
      </c>
      <c r="K98">
        <v>7.407407407407407E-4</v>
      </c>
    </row>
    <row r="99" spans="1:11" x14ac:dyDescent="0.3">
      <c r="A99">
        <v>10911</v>
      </c>
      <c r="B99">
        <v>32</v>
      </c>
      <c r="C99">
        <v>99031</v>
      </c>
      <c r="D99" t="s">
        <v>1446</v>
      </c>
      <c r="E99" t="s">
        <v>554</v>
      </c>
      <c r="F99">
        <v>90</v>
      </c>
      <c r="G99">
        <v>44572</v>
      </c>
      <c r="H99" t="s">
        <v>2910</v>
      </c>
      <c r="I99" t="s">
        <v>2909</v>
      </c>
      <c r="J99">
        <v>3.2986111111111111E-3</v>
      </c>
      <c r="K99">
        <v>3.414351851851852E-3</v>
      </c>
    </row>
    <row r="100" spans="1:11" x14ac:dyDescent="0.3">
      <c r="A100">
        <v>15718</v>
      </c>
      <c r="B100">
        <v>32</v>
      </c>
      <c r="C100">
        <v>233483</v>
      </c>
      <c r="D100" t="s">
        <v>949</v>
      </c>
      <c r="E100" t="s">
        <v>891</v>
      </c>
      <c r="F100">
        <v>91</v>
      </c>
      <c r="G100">
        <v>44572</v>
      </c>
      <c r="H100" t="s">
        <v>2561</v>
      </c>
      <c r="I100" t="s">
        <v>2908</v>
      </c>
      <c r="J100">
        <v>1.0416666666666667E-4</v>
      </c>
      <c r="K100">
        <v>7.7546296296296304E-4</v>
      </c>
    </row>
    <row r="101" spans="1:11" x14ac:dyDescent="0.3">
      <c r="A101">
        <v>4511</v>
      </c>
      <c r="B101">
        <v>32</v>
      </c>
      <c r="C101">
        <v>226989</v>
      </c>
      <c r="D101" t="s">
        <v>949</v>
      </c>
      <c r="E101" t="s">
        <v>36</v>
      </c>
      <c r="F101">
        <v>95</v>
      </c>
      <c r="G101">
        <v>44572</v>
      </c>
      <c r="H101" t="s">
        <v>2907</v>
      </c>
      <c r="I101" t="s">
        <v>2906</v>
      </c>
      <c r="J101">
        <v>8.1018518518518516E-5</v>
      </c>
      <c r="K101">
        <v>1.7719907407407406E-2</v>
      </c>
    </row>
    <row r="102" spans="1:11" x14ac:dyDescent="0.3">
      <c r="A102">
        <v>8522</v>
      </c>
      <c r="B102">
        <v>32</v>
      </c>
      <c r="C102">
        <v>99031</v>
      </c>
      <c r="D102" t="s">
        <v>1028</v>
      </c>
      <c r="E102" t="s">
        <v>419</v>
      </c>
      <c r="F102">
        <v>100</v>
      </c>
      <c r="G102">
        <v>44572</v>
      </c>
      <c r="H102" t="s">
        <v>2905</v>
      </c>
      <c r="I102" t="s">
        <v>2904</v>
      </c>
      <c r="J102">
        <v>1.2222222222222223E-2</v>
      </c>
      <c r="K102">
        <v>7.2916666666666659E-3</v>
      </c>
    </row>
    <row r="103" spans="1:11" x14ac:dyDescent="0.3">
      <c r="A103">
        <v>3975</v>
      </c>
      <c r="B103">
        <v>32</v>
      </c>
      <c r="C103">
        <v>211252</v>
      </c>
      <c r="D103" t="s">
        <v>949</v>
      </c>
      <c r="E103" t="s">
        <v>33</v>
      </c>
      <c r="F103">
        <v>105</v>
      </c>
      <c r="G103">
        <v>44572</v>
      </c>
      <c r="H103" t="s">
        <v>2903</v>
      </c>
      <c r="I103" t="s">
        <v>2902</v>
      </c>
      <c r="J103">
        <v>5.1504629629629635E-3</v>
      </c>
      <c r="K103">
        <v>9.525462962962963E-3</v>
      </c>
    </row>
    <row r="104" spans="1:11" x14ac:dyDescent="0.3">
      <c r="A104">
        <v>12352</v>
      </c>
      <c r="B104">
        <v>32</v>
      </c>
      <c r="C104">
        <v>232508</v>
      </c>
      <c r="D104" t="s">
        <v>949</v>
      </c>
      <c r="E104" t="s">
        <v>661</v>
      </c>
      <c r="F104">
        <v>106</v>
      </c>
      <c r="G104">
        <v>44572</v>
      </c>
      <c r="H104" t="s">
        <v>2901</v>
      </c>
      <c r="I104" t="s">
        <v>2900</v>
      </c>
      <c r="J104">
        <v>1.0416666666666667E-4</v>
      </c>
      <c r="K104">
        <v>1.0555555555555554E-2</v>
      </c>
    </row>
    <row r="105" spans="1:11" x14ac:dyDescent="0.3">
      <c r="A105">
        <v>14118</v>
      </c>
      <c r="B105">
        <v>32</v>
      </c>
      <c r="C105">
        <v>99062</v>
      </c>
      <c r="D105" t="s">
        <v>1433</v>
      </c>
      <c r="E105" t="s">
        <v>784</v>
      </c>
      <c r="F105">
        <v>115</v>
      </c>
      <c r="G105">
        <v>44572</v>
      </c>
      <c r="H105" t="s">
        <v>2899</v>
      </c>
      <c r="I105" t="s">
        <v>2898</v>
      </c>
      <c r="J105">
        <v>1.2037037037037035E-2</v>
      </c>
      <c r="K105">
        <v>7.8009259259259256E-3</v>
      </c>
    </row>
    <row r="106" spans="1:11" x14ac:dyDescent="0.3">
      <c r="A106">
        <v>4320</v>
      </c>
      <c r="B106">
        <v>32</v>
      </c>
      <c r="C106">
        <v>223935</v>
      </c>
      <c r="D106" t="s">
        <v>949</v>
      </c>
      <c r="E106" t="s">
        <v>161</v>
      </c>
      <c r="F106">
        <v>130</v>
      </c>
      <c r="G106">
        <v>44572</v>
      </c>
      <c r="H106" t="s">
        <v>2897</v>
      </c>
      <c r="I106" t="s">
        <v>2896</v>
      </c>
      <c r="J106">
        <v>5.347222222222222E-3</v>
      </c>
      <c r="K106">
        <v>2.5115740740740741E-3</v>
      </c>
    </row>
    <row r="107" spans="1:11" x14ac:dyDescent="0.3">
      <c r="A107">
        <v>4039</v>
      </c>
      <c r="B107">
        <v>32</v>
      </c>
      <c r="C107">
        <v>216466</v>
      </c>
      <c r="D107" t="s">
        <v>949</v>
      </c>
      <c r="E107" t="s">
        <v>61</v>
      </c>
      <c r="F107">
        <v>140</v>
      </c>
      <c r="G107">
        <v>44572</v>
      </c>
      <c r="H107" t="s">
        <v>2895</v>
      </c>
      <c r="I107" t="s">
        <v>2894</v>
      </c>
      <c r="J107">
        <v>1.3888888888888889E-4</v>
      </c>
      <c r="K107">
        <v>8.9236111111111113E-3</v>
      </c>
    </row>
    <row r="108" spans="1:11" x14ac:dyDescent="0.3">
      <c r="A108">
        <v>11152</v>
      </c>
      <c r="B108">
        <v>32</v>
      </c>
      <c r="C108">
        <v>231801</v>
      </c>
      <c r="D108" t="s">
        <v>949</v>
      </c>
      <c r="E108" t="s">
        <v>560</v>
      </c>
      <c r="F108">
        <v>150</v>
      </c>
      <c r="G108">
        <v>44572</v>
      </c>
      <c r="H108" t="s">
        <v>2893</v>
      </c>
      <c r="I108" t="s">
        <v>1324</v>
      </c>
      <c r="J108">
        <v>7.2337962962962963E-3</v>
      </c>
      <c r="K108">
        <v>7.4537037037037028E-3</v>
      </c>
    </row>
    <row r="109" spans="1:11" x14ac:dyDescent="0.3">
      <c r="A109">
        <v>11387</v>
      </c>
      <c r="B109">
        <v>32</v>
      </c>
      <c r="C109">
        <v>231967</v>
      </c>
      <c r="D109" t="s">
        <v>949</v>
      </c>
      <c r="E109" t="s">
        <v>585</v>
      </c>
      <c r="F109">
        <v>155</v>
      </c>
      <c r="G109">
        <v>44572</v>
      </c>
      <c r="H109" t="s">
        <v>2814</v>
      </c>
      <c r="I109" t="s">
        <v>2892</v>
      </c>
      <c r="J109">
        <v>1.4733796296296295E-2</v>
      </c>
      <c r="K109">
        <v>1.5011574074074075E-2</v>
      </c>
    </row>
    <row r="110" spans="1:11" x14ac:dyDescent="0.3">
      <c r="A110">
        <v>12813</v>
      </c>
      <c r="B110">
        <v>32</v>
      </c>
      <c r="C110">
        <v>231967</v>
      </c>
      <c r="D110" t="s">
        <v>953</v>
      </c>
      <c r="E110" t="s">
        <v>716</v>
      </c>
      <c r="F110">
        <v>156</v>
      </c>
      <c r="G110">
        <v>44572</v>
      </c>
      <c r="H110" t="s">
        <v>2891</v>
      </c>
      <c r="I110" t="s">
        <v>2890</v>
      </c>
      <c r="J110">
        <v>5.7870370370370366E-5</v>
      </c>
      <c r="K110">
        <v>3.4722222222222222E-5</v>
      </c>
    </row>
    <row r="111" spans="1:11" x14ac:dyDescent="0.3">
      <c r="A111">
        <v>3995</v>
      </c>
      <c r="B111">
        <v>32</v>
      </c>
      <c r="C111">
        <v>213627</v>
      </c>
      <c r="D111" t="s">
        <v>949</v>
      </c>
      <c r="E111" t="s">
        <v>41</v>
      </c>
      <c r="F111">
        <v>160</v>
      </c>
      <c r="G111">
        <v>44572</v>
      </c>
      <c r="H111" t="s">
        <v>2889</v>
      </c>
      <c r="I111" t="s">
        <v>2888</v>
      </c>
      <c r="J111">
        <v>1.5925925925925927E-2</v>
      </c>
      <c r="K111">
        <v>2.0486111111111113E-3</v>
      </c>
    </row>
    <row r="112" spans="1:11" x14ac:dyDescent="0.3">
      <c r="A112">
        <v>11267</v>
      </c>
      <c r="B112">
        <v>32</v>
      </c>
      <c r="C112">
        <v>231874</v>
      </c>
      <c r="D112" t="s">
        <v>949</v>
      </c>
      <c r="E112" t="s">
        <v>572</v>
      </c>
      <c r="F112">
        <v>170</v>
      </c>
      <c r="G112">
        <v>44572</v>
      </c>
      <c r="H112" t="s">
        <v>2887</v>
      </c>
      <c r="I112" t="s">
        <v>2886</v>
      </c>
      <c r="J112">
        <v>7.3495370370370372E-3</v>
      </c>
      <c r="K112">
        <v>1.5509259259259261E-3</v>
      </c>
    </row>
    <row r="113" spans="1:11" x14ac:dyDescent="0.3">
      <c r="A113">
        <v>13423</v>
      </c>
      <c r="B113">
        <v>32</v>
      </c>
      <c r="C113">
        <v>232934</v>
      </c>
      <c r="D113" t="s">
        <v>949</v>
      </c>
      <c r="E113" t="s">
        <v>745</v>
      </c>
      <c r="F113">
        <v>200</v>
      </c>
      <c r="G113">
        <v>44572</v>
      </c>
      <c r="H113" t="s">
        <v>2885</v>
      </c>
      <c r="I113" t="s">
        <v>2884</v>
      </c>
      <c r="J113">
        <v>1.2847222222222223E-3</v>
      </c>
      <c r="K113">
        <v>9.9652777777777778E-3</v>
      </c>
    </row>
    <row r="114" spans="1:11" x14ac:dyDescent="0.3">
      <c r="A114">
        <v>15765</v>
      </c>
      <c r="B114">
        <v>32</v>
      </c>
      <c r="C114">
        <v>233496</v>
      </c>
      <c r="D114" t="s">
        <v>949</v>
      </c>
      <c r="E114" t="s">
        <v>894</v>
      </c>
      <c r="F114">
        <v>381</v>
      </c>
      <c r="G114">
        <v>44572</v>
      </c>
      <c r="H114" t="s">
        <v>2883</v>
      </c>
      <c r="I114" t="s">
        <v>2882</v>
      </c>
      <c r="J114">
        <v>4.4560185185185189E-3</v>
      </c>
      <c r="K114">
        <v>2.6041666666666665E-3</v>
      </c>
    </row>
    <row r="115" spans="1:11" x14ac:dyDescent="0.3">
      <c r="A115">
        <v>14911</v>
      </c>
      <c r="B115">
        <v>35</v>
      </c>
      <c r="C115">
        <v>299010</v>
      </c>
      <c r="D115" t="s">
        <v>1581</v>
      </c>
      <c r="E115" t="s">
        <v>873</v>
      </c>
      <c r="F115">
        <v>1</v>
      </c>
      <c r="G115">
        <v>44572</v>
      </c>
      <c r="H115" t="s">
        <v>2881</v>
      </c>
      <c r="I115" t="s">
        <v>2880</v>
      </c>
      <c r="J115">
        <v>1.0416666666666667E-4</v>
      </c>
      <c r="K115">
        <v>0.57393518518518516</v>
      </c>
    </row>
    <row r="116" spans="1:11" x14ac:dyDescent="0.3">
      <c r="A116">
        <v>4867</v>
      </c>
      <c r="B116">
        <v>35</v>
      </c>
      <c r="C116">
        <v>299010</v>
      </c>
      <c r="D116" t="s">
        <v>1217</v>
      </c>
      <c r="E116" t="s">
        <v>370</v>
      </c>
      <c r="F116">
        <v>7</v>
      </c>
      <c r="G116">
        <v>44572</v>
      </c>
      <c r="H116" t="s">
        <v>2879</v>
      </c>
      <c r="I116" t="s">
        <v>2878</v>
      </c>
      <c r="J116">
        <v>9.2592592592592588E-5</v>
      </c>
      <c r="K116">
        <v>4.6296296296296294E-5</v>
      </c>
    </row>
    <row r="117" spans="1:11" x14ac:dyDescent="0.3">
      <c r="A117">
        <v>4613</v>
      </c>
      <c r="B117">
        <v>35</v>
      </c>
      <c r="C117">
        <v>299010</v>
      </c>
      <c r="D117" t="s">
        <v>1000</v>
      </c>
      <c r="E117" t="s">
        <v>261</v>
      </c>
      <c r="F117">
        <v>11</v>
      </c>
      <c r="G117">
        <v>44572</v>
      </c>
      <c r="H117" t="s">
        <v>2877</v>
      </c>
      <c r="I117" t="s">
        <v>2876</v>
      </c>
      <c r="J117">
        <v>1.0416666666666667E-4</v>
      </c>
      <c r="K117">
        <v>4.6296296296296294E-5</v>
      </c>
    </row>
    <row r="118" spans="1:11" x14ac:dyDescent="0.3">
      <c r="A118">
        <v>4532</v>
      </c>
      <c r="B118">
        <v>35</v>
      </c>
      <c r="C118">
        <v>299010</v>
      </c>
      <c r="D118" t="s">
        <v>1104</v>
      </c>
      <c r="E118" t="s">
        <v>241</v>
      </c>
      <c r="F118">
        <v>14</v>
      </c>
      <c r="G118">
        <v>44572</v>
      </c>
      <c r="H118" t="s">
        <v>2875</v>
      </c>
      <c r="I118" t="s">
        <v>2874</v>
      </c>
      <c r="J118">
        <v>9.2592592592592588E-5</v>
      </c>
      <c r="K118">
        <v>5.7870370370370366E-5</v>
      </c>
    </row>
    <row r="119" spans="1:11" x14ac:dyDescent="0.3">
      <c r="A119">
        <v>4458</v>
      </c>
      <c r="B119">
        <v>35</v>
      </c>
      <c r="C119">
        <v>299010</v>
      </c>
      <c r="D119" t="s">
        <v>999</v>
      </c>
      <c r="E119" t="s">
        <v>212</v>
      </c>
      <c r="F119">
        <v>15</v>
      </c>
      <c r="G119">
        <v>44572</v>
      </c>
      <c r="H119" t="s">
        <v>3624</v>
      </c>
      <c r="I119" t="s">
        <v>3624</v>
      </c>
      <c r="J119">
        <v>0</v>
      </c>
      <c r="K119">
        <v>0</v>
      </c>
    </row>
    <row r="120" spans="1:11" x14ac:dyDescent="0.3">
      <c r="A120">
        <v>4458</v>
      </c>
      <c r="B120">
        <v>35</v>
      </c>
      <c r="C120">
        <v>299010</v>
      </c>
      <c r="D120" t="s">
        <v>999</v>
      </c>
      <c r="E120" t="s">
        <v>212</v>
      </c>
      <c r="F120">
        <v>15</v>
      </c>
      <c r="G120">
        <v>44572</v>
      </c>
      <c r="H120" t="s">
        <v>2873</v>
      </c>
      <c r="I120" t="s">
        <v>2025</v>
      </c>
      <c r="J120">
        <v>8.1018518518518516E-5</v>
      </c>
      <c r="K120">
        <v>4.6296296296296294E-5</v>
      </c>
    </row>
    <row r="121" spans="1:11" x14ac:dyDescent="0.3">
      <c r="A121">
        <v>4861</v>
      </c>
      <c r="B121">
        <v>35</v>
      </c>
      <c r="C121">
        <v>299010</v>
      </c>
      <c r="D121" t="s">
        <v>1154</v>
      </c>
      <c r="E121" t="s">
        <v>364</v>
      </c>
      <c r="F121">
        <v>19</v>
      </c>
      <c r="G121">
        <v>44572</v>
      </c>
      <c r="H121" t="s">
        <v>2872</v>
      </c>
      <c r="I121" t="s">
        <v>2871</v>
      </c>
      <c r="J121">
        <v>9.2592592592592588E-5</v>
      </c>
      <c r="K121">
        <v>4.6296296296296294E-5</v>
      </c>
    </row>
    <row r="122" spans="1:11" x14ac:dyDescent="0.3">
      <c r="A122">
        <v>12403</v>
      </c>
      <c r="B122">
        <v>35</v>
      </c>
      <c r="C122">
        <v>299010</v>
      </c>
      <c r="D122" t="s">
        <v>1574</v>
      </c>
      <c r="E122" t="s">
        <v>666</v>
      </c>
      <c r="F122">
        <v>20</v>
      </c>
      <c r="G122">
        <v>44572</v>
      </c>
      <c r="H122" t="s">
        <v>2028</v>
      </c>
      <c r="I122" t="s">
        <v>2870</v>
      </c>
      <c r="J122">
        <v>8.1018518518518516E-5</v>
      </c>
      <c r="K122">
        <v>5.7870370370370366E-5</v>
      </c>
    </row>
    <row r="123" spans="1:11" x14ac:dyDescent="0.3">
      <c r="A123">
        <v>4875</v>
      </c>
      <c r="B123">
        <v>35</v>
      </c>
      <c r="C123">
        <v>299010</v>
      </c>
      <c r="D123" t="s">
        <v>1189</v>
      </c>
      <c r="E123" t="s">
        <v>377</v>
      </c>
      <c r="F123">
        <v>21</v>
      </c>
      <c r="G123">
        <v>44572</v>
      </c>
      <c r="H123" t="s">
        <v>2869</v>
      </c>
      <c r="I123" t="s">
        <v>1896</v>
      </c>
      <c r="J123">
        <v>8.1018518518518516E-5</v>
      </c>
      <c r="K123">
        <v>4.6296296296296294E-5</v>
      </c>
    </row>
    <row r="124" spans="1:11" x14ac:dyDescent="0.3">
      <c r="A124">
        <v>4252</v>
      </c>
      <c r="B124">
        <v>35</v>
      </c>
      <c r="C124">
        <v>299010</v>
      </c>
      <c r="D124" t="s">
        <v>1391</v>
      </c>
      <c r="E124" t="s">
        <v>138</v>
      </c>
      <c r="F124">
        <v>9999</v>
      </c>
      <c r="G124">
        <v>44572</v>
      </c>
      <c r="H124" t="s">
        <v>2868</v>
      </c>
      <c r="I124" t="s">
        <v>2867</v>
      </c>
      <c r="J124">
        <v>1.1574074074074073E-4</v>
      </c>
      <c r="K124">
        <v>6.9444444444444444E-5</v>
      </c>
    </row>
    <row r="125" spans="1:11" x14ac:dyDescent="0.3">
      <c r="A125">
        <v>14884</v>
      </c>
      <c r="B125">
        <v>38</v>
      </c>
      <c r="C125">
        <v>99161</v>
      </c>
      <c r="D125" t="s">
        <v>1359</v>
      </c>
      <c r="E125" t="s">
        <v>869</v>
      </c>
      <c r="F125">
        <v>1</v>
      </c>
      <c r="G125">
        <v>44572</v>
      </c>
      <c r="H125" t="s">
        <v>2866</v>
      </c>
      <c r="I125" t="s">
        <v>2865</v>
      </c>
      <c r="J125">
        <v>3.3564814814814812E-4</v>
      </c>
      <c r="K125">
        <v>0</v>
      </c>
    </row>
    <row r="126" spans="1:11" x14ac:dyDescent="0.3">
      <c r="A126">
        <v>15820</v>
      </c>
      <c r="B126">
        <v>38</v>
      </c>
      <c r="C126">
        <v>233517</v>
      </c>
      <c r="D126" t="s">
        <v>949</v>
      </c>
      <c r="E126" t="s">
        <v>2864</v>
      </c>
      <c r="F126">
        <v>1</v>
      </c>
      <c r="G126">
        <v>44572</v>
      </c>
      <c r="H126" t="s">
        <v>2863</v>
      </c>
      <c r="I126" t="s">
        <v>2862</v>
      </c>
      <c r="J126">
        <v>2.7314814814814819E-3</v>
      </c>
      <c r="K126">
        <v>1.9456018518518518E-2</v>
      </c>
    </row>
    <row r="127" spans="1:11" x14ac:dyDescent="0.3">
      <c r="A127">
        <v>15800</v>
      </c>
      <c r="B127">
        <v>38</v>
      </c>
      <c r="C127">
        <v>99062</v>
      </c>
      <c r="D127" t="s">
        <v>1378</v>
      </c>
      <c r="E127" t="s">
        <v>1377</v>
      </c>
      <c r="F127">
        <v>1</v>
      </c>
      <c r="G127">
        <v>44572</v>
      </c>
      <c r="H127" t="s">
        <v>2861</v>
      </c>
      <c r="I127" t="s">
        <v>2860</v>
      </c>
      <c r="J127">
        <v>1.6828703703703703E-2</v>
      </c>
      <c r="K127">
        <v>1.3946759259259258E-2</v>
      </c>
    </row>
    <row r="128" spans="1:11" x14ac:dyDescent="0.3">
      <c r="A128">
        <v>4811</v>
      </c>
      <c r="B128">
        <v>38</v>
      </c>
      <c r="C128">
        <v>229485</v>
      </c>
      <c r="D128" t="s">
        <v>949</v>
      </c>
      <c r="E128" t="s">
        <v>349</v>
      </c>
      <c r="F128">
        <v>10</v>
      </c>
      <c r="G128">
        <v>44572</v>
      </c>
      <c r="H128" t="s">
        <v>2859</v>
      </c>
      <c r="I128" t="s">
        <v>2858</v>
      </c>
      <c r="J128">
        <v>7.4884259259259262E-3</v>
      </c>
      <c r="K128">
        <v>2.5462962962962961E-4</v>
      </c>
    </row>
    <row r="129" spans="1:11" x14ac:dyDescent="0.3">
      <c r="A129">
        <v>13640</v>
      </c>
      <c r="B129">
        <v>38</v>
      </c>
      <c r="C129">
        <v>99103</v>
      </c>
      <c r="D129" t="s">
        <v>1163</v>
      </c>
      <c r="E129" t="s">
        <v>762</v>
      </c>
      <c r="F129">
        <v>20</v>
      </c>
      <c r="G129">
        <v>44572</v>
      </c>
      <c r="H129" t="s">
        <v>2857</v>
      </c>
      <c r="I129" t="s">
        <v>2856</v>
      </c>
      <c r="J129">
        <v>3.2523148148148151E-3</v>
      </c>
      <c r="K129">
        <v>2.4768518518518516E-3</v>
      </c>
    </row>
    <row r="130" spans="1:11" x14ac:dyDescent="0.3">
      <c r="A130">
        <v>13637</v>
      </c>
      <c r="B130">
        <v>38</v>
      </c>
      <c r="C130">
        <v>99103</v>
      </c>
      <c r="D130" t="s">
        <v>1370</v>
      </c>
      <c r="E130" t="s">
        <v>760</v>
      </c>
      <c r="F130">
        <v>30</v>
      </c>
      <c r="G130">
        <v>44572</v>
      </c>
      <c r="H130" t="s">
        <v>2855</v>
      </c>
      <c r="I130" t="s">
        <v>2854</v>
      </c>
      <c r="J130">
        <v>3.1944444444444442E-3</v>
      </c>
      <c r="K130">
        <v>7.013888888888889E-3</v>
      </c>
    </row>
    <row r="131" spans="1:11" x14ac:dyDescent="0.3">
      <c r="A131">
        <v>11873</v>
      </c>
      <c r="B131">
        <v>38</v>
      </c>
      <c r="C131">
        <v>232253</v>
      </c>
      <c r="D131" t="s">
        <v>949</v>
      </c>
      <c r="E131" t="s">
        <v>604</v>
      </c>
      <c r="F131">
        <v>40</v>
      </c>
      <c r="G131">
        <v>44572</v>
      </c>
      <c r="H131" t="s">
        <v>2853</v>
      </c>
      <c r="I131" t="s">
        <v>2852</v>
      </c>
      <c r="J131">
        <v>4.31712962962963E-3</v>
      </c>
      <c r="K131">
        <v>7.3379629629629628E-3</v>
      </c>
    </row>
    <row r="132" spans="1:11" x14ac:dyDescent="0.3">
      <c r="A132">
        <v>4663</v>
      </c>
      <c r="B132">
        <v>38</v>
      </c>
      <c r="C132">
        <v>228760</v>
      </c>
      <c r="D132" t="s">
        <v>949</v>
      </c>
      <c r="E132" t="s">
        <v>284</v>
      </c>
      <c r="F132">
        <v>50</v>
      </c>
      <c r="G132">
        <v>44572</v>
      </c>
      <c r="H132" t="s">
        <v>2851</v>
      </c>
      <c r="I132" t="s">
        <v>2850</v>
      </c>
      <c r="J132">
        <v>7.5925925925925926E-3</v>
      </c>
      <c r="K132">
        <v>5.7870370370370366E-5</v>
      </c>
    </row>
    <row r="133" spans="1:11" x14ac:dyDescent="0.3">
      <c r="A133">
        <v>10138</v>
      </c>
      <c r="B133">
        <v>38</v>
      </c>
      <c r="C133">
        <v>231148</v>
      </c>
      <c r="D133" t="s">
        <v>949</v>
      </c>
      <c r="E133" t="s">
        <v>518</v>
      </c>
      <c r="F133">
        <v>60</v>
      </c>
      <c r="G133">
        <v>44572</v>
      </c>
      <c r="H133" t="s">
        <v>2849</v>
      </c>
      <c r="I133" t="s">
        <v>2848</v>
      </c>
      <c r="J133">
        <v>5.208333333333333E-3</v>
      </c>
      <c r="K133">
        <v>1.8750000000000001E-3</v>
      </c>
    </row>
    <row r="134" spans="1:11" x14ac:dyDescent="0.3">
      <c r="A134">
        <v>4344</v>
      </c>
      <c r="B134">
        <v>38</v>
      </c>
      <c r="C134">
        <v>224206</v>
      </c>
      <c r="D134" t="s">
        <v>949</v>
      </c>
      <c r="E134" t="s">
        <v>173</v>
      </c>
      <c r="F134">
        <v>70</v>
      </c>
      <c r="G134">
        <v>44572</v>
      </c>
      <c r="H134" t="s">
        <v>2847</v>
      </c>
      <c r="I134" t="s">
        <v>2846</v>
      </c>
      <c r="J134">
        <v>6.3657407407407404E-3</v>
      </c>
      <c r="K134">
        <v>3.4722222222222224E-4</v>
      </c>
    </row>
    <row r="135" spans="1:11" x14ac:dyDescent="0.3">
      <c r="A135">
        <v>14883</v>
      </c>
      <c r="B135">
        <v>38</v>
      </c>
      <c r="C135">
        <v>99062</v>
      </c>
      <c r="D135" t="s">
        <v>1359</v>
      </c>
      <c r="E135" t="s">
        <v>868</v>
      </c>
      <c r="F135">
        <v>71</v>
      </c>
      <c r="G135">
        <v>44572</v>
      </c>
      <c r="H135" t="s">
        <v>2845</v>
      </c>
      <c r="I135" t="s">
        <v>2844</v>
      </c>
      <c r="J135">
        <v>7.175925925925927E-4</v>
      </c>
      <c r="K135">
        <v>3.3240740740740744E-2</v>
      </c>
    </row>
    <row r="136" spans="1:11" x14ac:dyDescent="0.3">
      <c r="A136">
        <v>4570</v>
      </c>
      <c r="B136">
        <v>38</v>
      </c>
      <c r="C136">
        <v>227961</v>
      </c>
      <c r="D136" t="s">
        <v>949</v>
      </c>
      <c r="E136" t="s">
        <v>248</v>
      </c>
      <c r="F136">
        <v>80</v>
      </c>
      <c r="G136">
        <v>44572</v>
      </c>
      <c r="H136" t="s">
        <v>2843</v>
      </c>
      <c r="I136" t="s">
        <v>2842</v>
      </c>
      <c r="J136">
        <v>1.375E-2</v>
      </c>
      <c r="K136">
        <v>2.7199074074074074E-3</v>
      </c>
    </row>
    <row r="137" spans="1:11" x14ac:dyDescent="0.3">
      <c r="A137">
        <v>4593</v>
      </c>
      <c r="B137">
        <v>38</v>
      </c>
      <c r="C137">
        <v>228202</v>
      </c>
      <c r="D137" t="s">
        <v>949</v>
      </c>
      <c r="E137" t="s">
        <v>255</v>
      </c>
      <c r="F137">
        <v>90</v>
      </c>
      <c r="G137">
        <v>44572</v>
      </c>
      <c r="H137" t="s">
        <v>2841</v>
      </c>
      <c r="I137" t="s">
        <v>2840</v>
      </c>
      <c r="J137">
        <v>2.3148148148148146E-4</v>
      </c>
      <c r="K137">
        <v>1.082175925925926E-2</v>
      </c>
    </row>
    <row r="138" spans="1:11" x14ac:dyDescent="0.3">
      <c r="A138">
        <v>9000</v>
      </c>
      <c r="B138">
        <v>38</v>
      </c>
      <c r="C138">
        <v>230204</v>
      </c>
      <c r="D138" t="s">
        <v>949</v>
      </c>
      <c r="E138" t="s">
        <v>455</v>
      </c>
      <c r="F138">
        <v>90</v>
      </c>
      <c r="G138">
        <v>44572</v>
      </c>
      <c r="H138" t="s">
        <v>2839</v>
      </c>
      <c r="I138" t="s">
        <v>2838</v>
      </c>
      <c r="J138">
        <v>1.2627314814814815E-2</v>
      </c>
      <c r="K138">
        <v>3.4722222222222222E-5</v>
      </c>
    </row>
    <row r="139" spans="1:11" x14ac:dyDescent="0.3">
      <c r="A139">
        <v>4385</v>
      </c>
      <c r="B139">
        <v>38</v>
      </c>
      <c r="C139">
        <v>224515</v>
      </c>
      <c r="D139" t="s">
        <v>949</v>
      </c>
      <c r="E139" t="s">
        <v>185</v>
      </c>
      <c r="F139">
        <v>91</v>
      </c>
      <c r="G139">
        <v>44572</v>
      </c>
      <c r="H139" t="s">
        <v>2837</v>
      </c>
      <c r="I139" t="s">
        <v>2836</v>
      </c>
      <c r="J139">
        <v>9.3287037037037036E-3</v>
      </c>
      <c r="K139">
        <v>5.0000000000000001E-3</v>
      </c>
    </row>
    <row r="140" spans="1:11" x14ac:dyDescent="0.3">
      <c r="A140">
        <v>14925</v>
      </c>
      <c r="B140">
        <v>38</v>
      </c>
      <c r="C140">
        <v>233407</v>
      </c>
      <c r="D140" t="s">
        <v>949</v>
      </c>
      <c r="E140" t="s">
        <v>878</v>
      </c>
      <c r="F140">
        <v>96</v>
      </c>
      <c r="G140">
        <v>44572</v>
      </c>
      <c r="H140" t="s">
        <v>2835</v>
      </c>
      <c r="I140" t="s">
        <v>2834</v>
      </c>
      <c r="J140">
        <v>1.7939814814814815E-2</v>
      </c>
      <c r="K140">
        <v>8.6805555555555559E-3</v>
      </c>
    </row>
    <row r="141" spans="1:11" x14ac:dyDescent="0.3">
      <c r="A141">
        <v>4215</v>
      </c>
      <c r="B141">
        <v>38</v>
      </c>
      <c r="C141">
        <v>99062</v>
      </c>
      <c r="D141" t="s">
        <v>1121</v>
      </c>
      <c r="E141" t="s">
        <v>123</v>
      </c>
      <c r="F141">
        <v>110</v>
      </c>
      <c r="G141">
        <v>44572</v>
      </c>
      <c r="H141" t="s">
        <v>2833</v>
      </c>
      <c r="I141" t="s">
        <v>2832</v>
      </c>
      <c r="J141">
        <v>9.8032407407407408E-3</v>
      </c>
      <c r="K141">
        <v>1.3194444444444443E-3</v>
      </c>
    </row>
    <row r="142" spans="1:11" x14ac:dyDescent="0.3">
      <c r="A142">
        <v>9565</v>
      </c>
      <c r="B142">
        <v>38</v>
      </c>
      <c r="C142">
        <v>230665</v>
      </c>
      <c r="D142" t="s">
        <v>949</v>
      </c>
      <c r="E142" t="s">
        <v>485</v>
      </c>
      <c r="F142">
        <v>120</v>
      </c>
      <c r="G142">
        <v>44572</v>
      </c>
      <c r="H142" t="s">
        <v>2831</v>
      </c>
      <c r="I142" t="s">
        <v>2830</v>
      </c>
      <c r="J142">
        <v>8.3680555555555557E-3</v>
      </c>
      <c r="K142">
        <v>1.9675925925925926E-4</v>
      </c>
    </row>
    <row r="143" spans="1:11" x14ac:dyDescent="0.3">
      <c r="A143">
        <v>12871</v>
      </c>
      <c r="B143">
        <v>38</v>
      </c>
      <c r="C143">
        <v>232791</v>
      </c>
      <c r="D143" t="s">
        <v>949</v>
      </c>
      <c r="E143" t="s">
        <v>720</v>
      </c>
      <c r="F143">
        <v>130</v>
      </c>
      <c r="G143">
        <v>44572</v>
      </c>
      <c r="H143" t="s">
        <v>2829</v>
      </c>
      <c r="I143" t="s">
        <v>2828</v>
      </c>
      <c r="J143">
        <v>2.1990740740740742E-3</v>
      </c>
      <c r="K143">
        <v>5.115740740740741E-3</v>
      </c>
    </row>
    <row r="144" spans="1:11" x14ac:dyDescent="0.3">
      <c r="A144">
        <v>14965</v>
      </c>
      <c r="B144">
        <v>38</v>
      </c>
      <c r="C144">
        <v>233425</v>
      </c>
      <c r="D144" t="s">
        <v>949</v>
      </c>
      <c r="E144" t="s">
        <v>882</v>
      </c>
      <c r="F144">
        <v>151</v>
      </c>
      <c r="G144">
        <v>44572</v>
      </c>
      <c r="H144" t="s">
        <v>2827</v>
      </c>
      <c r="I144" t="s">
        <v>2826</v>
      </c>
      <c r="J144">
        <v>1.8518518518518518E-4</v>
      </c>
      <c r="K144">
        <v>1.4895833333333332E-2</v>
      </c>
    </row>
    <row r="145" spans="1:11" x14ac:dyDescent="0.3">
      <c r="A145">
        <v>12541</v>
      </c>
      <c r="B145">
        <v>38</v>
      </c>
      <c r="C145">
        <v>99035</v>
      </c>
      <c r="D145" t="s">
        <v>1204</v>
      </c>
      <c r="E145" t="s">
        <v>685</v>
      </c>
      <c r="F145">
        <v>160</v>
      </c>
      <c r="G145">
        <v>44572</v>
      </c>
      <c r="H145" t="s">
        <v>2825</v>
      </c>
      <c r="I145" t="s">
        <v>2824</v>
      </c>
      <c r="J145">
        <v>3.5532407407407405E-3</v>
      </c>
      <c r="K145">
        <v>2.3148148148148146E-4</v>
      </c>
    </row>
    <row r="146" spans="1:11" x14ac:dyDescent="0.3">
      <c r="A146">
        <v>11350</v>
      </c>
      <c r="B146">
        <v>38</v>
      </c>
      <c r="C146">
        <v>231937</v>
      </c>
      <c r="D146" t="s">
        <v>949</v>
      </c>
      <c r="E146" t="s">
        <v>580</v>
      </c>
      <c r="F146">
        <v>170</v>
      </c>
      <c r="G146">
        <v>44572</v>
      </c>
      <c r="H146" t="s">
        <v>2823</v>
      </c>
      <c r="I146" t="s">
        <v>2822</v>
      </c>
      <c r="J146">
        <v>4.9074074074074072E-3</v>
      </c>
      <c r="K146">
        <v>1.6331018518518519E-2</v>
      </c>
    </row>
    <row r="147" spans="1:11" x14ac:dyDescent="0.3">
      <c r="A147">
        <v>14065</v>
      </c>
      <c r="B147">
        <v>38</v>
      </c>
      <c r="C147">
        <v>99148</v>
      </c>
      <c r="D147" t="s">
        <v>949</v>
      </c>
      <c r="E147" t="s">
        <v>778</v>
      </c>
      <c r="F147">
        <v>190</v>
      </c>
      <c r="G147">
        <v>44572</v>
      </c>
      <c r="H147" t="s">
        <v>2821</v>
      </c>
      <c r="I147" t="s">
        <v>2820</v>
      </c>
      <c r="J147">
        <v>1.3773148148148147E-3</v>
      </c>
      <c r="K147">
        <v>6.4814814814814813E-3</v>
      </c>
    </row>
    <row r="148" spans="1:11" x14ac:dyDescent="0.3">
      <c r="A148">
        <v>4217</v>
      </c>
      <c r="B148">
        <v>38</v>
      </c>
      <c r="C148">
        <v>99062</v>
      </c>
      <c r="D148" t="s">
        <v>1059</v>
      </c>
      <c r="E148" t="s">
        <v>125</v>
      </c>
      <c r="F148">
        <v>200</v>
      </c>
      <c r="G148">
        <v>44572</v>
      </c>
      <c r="H148" t="s">
        <v>2819</v>
      </c>
      <c r="I148" t="s">
        <v>2818</v>
      </c>
      <c r="J148">
        <v>1.1307870370370371E-2</v>
      </c>
      <c r="K148">
        <v>2.4305555555555552E-4</v>
      </c>
    </row>
    <row r="149" spans="1:11" x14ac:dyDescent="0.3">
      <c r="A149">
        <v>11308</v>
      </c>
      <c r="B149">
        <v>38</v>
      </c>
      <c r="C149">
        <v>99077</v>
      </c>
      <c r="D149" t="s">
        <v>953</v>
      </c>
      <c r="E149" t="s">
        <v>577</v>
      </c>
      <c r="F149">
        <v>210</v>
      </c>
      <c r="G149">
        <v>44572</v>
      </c>
      <c r="H149" t="s">
        <v>2817</v>
      </c>
      <c r="I149" t="s">
        <v>2816</v>
      </c>
      <c r="J149">
        <v>7.106481481481481E-3</v>
      </c>
      <c r="K149">
        <v>1.5393518518518519E-3</v>
      </c>
    </row>
    <row r="150" spans="1:11" x14ac:dyDescent="0.3">
      <c r="A150">
        <v>4732</v>
      </c>
      <c r="B150">
        <v>38</v>
      </c>
      <c r="C150">
        <v>229276</v>
      </c>
      <c r="D150" t="s">
        <v>949</v>
      </c>
      <c r="E150" t="s">
        <v>311</v>
      </c>
      <c r="F150">
        <v>220</v>
      </c>
      <c r="G150">
        <v>44572</v>
      </c>
      <c r="H150" t="s">
        <v>2815</v>
      </c>
      <c r="I150" t="s">
        <v>2814</v>
      </c>
      <c r="J150">
        <v>1.7361111111111112E-4</v>
      </c>
      <c r="K150">
        <v>2.6388888888888889E-2</v>
      </c>
    </row>
    <row r="151" spans="1:11" x14ac:dyDescent="0.3">
      <c r="A151">
        <v>8321</v>
      </c>
      <c r="B151">
        <v>38</v>
      </c>
      <c r="C151">
        <v>99148</v>
      </c>
      <c r="D151" t="s">
        <v>1154</v>
      </c>
      <c r="E151" t="s">
        <v>385</v>
      </c>
      <c r="F151">
        <v>230</v>
      </c>
      <c r="G151">
        <v>44572</v>
      </c>
      <c r="H151" t="s">
        <v>2813</v>
      </c>
      <c r="I151" t="s">
        <v>2812</v>
      </c>
      <c r="J151">
        <v>1.9675925925925926E-4</v>
      </c>
      <c r="K151">
        <v>2.3148148148148147E-5</v>
      </c>
    </row>
    <row r="152" spans="1:11" x14ac:dyDescent="0.3">
      <c r="A152">
        <v>14270</v>
      </c>
      <c r="B152">
        <v>38</v>
      </c>
      <c r="C152">
        <v>233131</v>
      </c>
      <c r="D152" t="s">
        <v>949</v>
      </c>
      <c r="E152" t="s">
        <v>802</v>
      </c>
      <c r="F152">
        <v>250</v>
      </c>
      <c r="G152">
        <v>44572</v>
      </c>
      <c r="H152" t="s">
        <v>2811</v>
      </c>
      <c r="I152" t="s">
        <v>2810</v>
      </c>
      <c r="J152">
        <v>1.7361111111111112E-4</v>
      </c>
      <c r="K152">
        <v>8.1018518518518516E-5</v>
      </c>
    </row>
    <row r="153" spans="1:11" x14ac:dyDescent="0.3">
      <c r="A153">
        <v>12543</v>
      </c>
      <c r="B153">
        <v>38</v>
      </c>
      <c r="C153">
        <v>99035</v>
      </c>
      <c r="D153" t="s">
        <v>1130</v>
      </c>
      <c r="E153" t="s">
        <v>687</v>
      </c>
      <c r="F153">
        <v>280</v>
      </c>
      <c r="G153">
        <v>44572</v>
      </c>
      <c r="H153" t="s">
        <v>1320</v>
      </c>
      <c r="I153" t="s">
        <v>2809</v>
      </c>
      <c r="J153">
        <v>2.3032407407407407E-3</v>
      </c>
      <c r="K153">
        <v>6.8055555555555569E-3</v>
      </c>
    </row>
    <row r="154" spans="1:11" x14ac:dyDescent="0.3">
      <c r="A154">
        <v>12537</v>
      </c>
      <c r="B154">
        <v>38</v>
      </c>
      <c r="C154">
        <v>232608</v>
      </c>
      <c r="D154" t="s">
        <v>949</v>
      </c>
      <c r="E154" t="s">
        <v>683</v>
      </c>
      <c r="F154">
        <v>290</v>
      </c>
      <c r="G154">
        <v>44572</v>
      </c>
      <c r="H154" t="s">
        <v>2808</v>
      </c>
      <c r="I154" t="s">
        <v>2807</v>
      </c>
      <c r="J154">
        <v>2.0601851851851853E-3</v>
      </c>
      <c r="K154">
        <v>7.8240740740740753E-3</v>
      </c>
    </row>
    <row r="155" spans="1:11" x14ac:dyDescent="0.3">
      <c r="A155">
        <v>14706</v>
      </c>
      <c r="B155">
        <v>38</v>
      </c>
      <c r="C155">
        <v>233320</v>
      </c>
      <c r="D155" t="s">
        <v>949</v>
      </c>
      <c r="E155" t="s">
        <v>847</v>
      </c>
      <c r="F155">
        <v>295</v>
      </c>
      <c r="G155">
        <v>44572</v>
      </c>
      <c r="H155" t="s">
        <v>2806</v>
      </c>
      <c r="I155" t="s">
        <v>2805</v>
      </c>
      <c r="J155">
        <v>3.2986111111111111E-3</v>
      </c>
      <c r="K155">
        <v>6.9444444444444444E-5</v>
      </c>
    </row>
    <row r="156" spans="1:11" x14ac:dyDescent="0.3">
      <c r="A156">
        <v>8689</v>
      </c>
      <c r="B156">
        <v>38</v>
      </c>
      <c r="C156">
        <v>99031</v>
      </c>
      <c r="D156" t="s">
        <v>1318</v>
      </c>
      <c r="E156" t="s">
        <v>443</v>
      </c>
      <c r="F156">
        <v>300</v>
      </c>
      <c r="G156">
        <v>44572</v>
      </c>
      <c r="H156" t="s">
        <v>2804</v>
      </c>
      <c r="I156" t="s">
        <v>2803</v>
      </c>
      <c r="J156">
        <v>8.518518518518519E-3</v>
      </c>
      <c r="K156">
        <v>4.5949074074074078E-3</v>
      </c>
    </row>
    <row r="157" spans="1:11" x14ac:dyDescent="0.3">
      <c r="A157">
        <v>4711</v>
      </c>
      <c r="B157">
        <v>38</v>
      </c>
      <c r="C157">
        <v>229255</v>
      </c>
      <c r="D157" t="s">
        <v>949</v>
      </c>
      <c r="E157" t="s">
        <v>300</v>
      </c>
      <c r="F157">
        <v>310</v>
      </c>
      <c r="G157">
        <v>44572</v>
      </c>
      <c r="H157" t="s">
        <v>2802</v>
      </c>
      <c r="I157" t="s">
        <v>2801</v>
      </c>
      <c r="J157">
        <v>1.4027777777777778E-2</v>
      </c>
      <c r="K157">
        <v>1.7592592592592592E-3</v>
      </c>
    </row>
    <row r="158" spans="1:11" x14ac:dyDescent="0.3">
      <c r="A158">
        <v>14360</v>
      </c>
      <c r="B158">
        <v>38</v>
      </c>
      <c r="C158">
        <v>233180</v>
      </c>
      <c r="D158" t="s">
        <v>949</v>
      </c>
      <c r="E158" t="s">
        <v>811</v>
      </c>
      <c r="F158">
        <v>320</v>
      </c>
      <c r="G158">
        <v>44572</v>
      </c>
      <c r="H158" t="s">
        <v>2800</v>
      </c>
      <c r="I158" t="s">
        <v>2799</v>
      </c>
      <c r="J158">
        <v>2.6377314814814815E-2</v>
      </c>
      <c r="K158">
        <v>2.5000000000000001E-3</v>
      </c>
    </row>
    <row r="159" spans="1:11" x14ac:dyDescent="0.3">
      <c r="A159">
        <v>12633</v>
      </c>
      <c r="B159">
        <v>38</v>
      </c>
      <c r="C159">
        <v>232677</v>
      </c>
      <c r="D159" t="s">
        <v>949</v>
      </c>
      <c r="E159" t="s">
        <v>697</v>
      </c>
      <c r="F159">
        <v>330</v>
      </c>
      <c r="G159">
        <v>44572</v>
      </c>
      <c r="H159" t="s">
        <v>2798</v>
      </c>
      <c r="I159" t="s">
        <v>2797</v>
      </c>
      <c r="J159">
        <v>1.6203703703703703E-4</v>
      </c>
      <c r="K159">
        <v>1.6203703703703703E-3</v>
      </c>
    </row>
    <row r="160" spans="1:11" x14ac:dyDescent="0.3">
      <c r="A160">
        <v>14139</v>
      </c>
      <c r="B160">
        <v>54</v>
      </c>
      <c r="C160">
        <v>233088</v>
      </c>
      <c r="D160" t="s">
        <v>949</v>
      </c>
      <c r="E160" t="s">
        <v>786</v>
      </c>
      <c r="F160">
        <v>1</v>
      </c>
      <c r="G160">
        <v>44572</v>
      </c>
      <c r="H160" t="s">
        <v>952</v>
      </c>
      <c r="I160" t="s">
        <v>952</v>
      </c>
      <c r="J160">
        <v>0</v>
      </c>
      <c r="K160">
        <v>0</v>
      </c>
    </row>
    <row r="161" spans="1:11" x14ac:dyDescent="0.3">
      <c r="A161">
        <v>15733</v>
      </c>
      <c r="B161">
        <v>54</v>
      </c>
      <c r="C161">
        <v>633488</v>
      </c>
      <c r="D161" t="s">
        <v>953</v>
      </c>
      <c r="E161" t="s">
        <v>893</v>
      </c>
      <c r="F161">
        <v>9999</v>
      </c>
      <c r="G161">
        <v>44572</v>
      </c>
      <c r="H161" t="s">
        <v>952</v>
      </c>
      <c r="I161" t="s">
        <v>952</v>
      </c>
      <c r="J161">
        <v>0</v>
      </c>
      <c r="K161">
        <v>0</v>
      </c>
    </row>
  </sheetData>
  <pageMargins left="0.7" right="0.7" top="0.75" bottom="0.75" header="0.3" footer="0.3"/>
  <pageSetup orientation="portrait" r:id="rId1"/>
  <headerFooter alignWithMargins="0"/>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5FAD5-B346-492F-96A9-D28BAC4D253F}">
  <sheetPr codeName="Sheet27">
    <outlinePr summaryBelow="0"/>
  </sheetPr>
  <dimension ref="A1:K151"/>
  <sheetViews>
    <sheetView workbookViewId="0">
      <selection activeCell="J16" sqref="J16"/>
    </sheetView>
  </sheetViews>
  <sheetFormatPr defaultColWidth="9.109375" defaultRowHeight="14.4" x14ac:dyDescent="0.3"/>
  <cols>
    <col min="1" max="3" width="8.44140625" style="10" customWidth="1"/>
    <col min="4" max="5" width="14.33203125" style="10" customWidth="1"/>
    <col min="6" max="7" width="8.44140625" style="10" customWidth="1"/>
    <col min="8" max="9" width="14.33203125" style="10" customWidth="1"/>
    <col min="10" max="10" width="14.44140625" style="10" customWidth="1"/>
    <col min="11" max="11" width="17.44140625" style="10" customWidth="1"/>
    <col min="12" max="16384" width="9.109375" style="10"/>
  </cols>
  <sheetData>
    <row r="1" spans="1:11" ht="13.5" customHeight="1" x14ac:dyDescent="0.3">
      <c r="A1" s="12" t="s">
        <v>899</v>
      </c>
      <c r="B1" s="12" t="s">
        <v>905</v>
      </c>
      <c r="C1" s="12" t="s">
        <v>906</v>
      </c>
      <c r="D1" s="12" t="s">
        <v>907</v>
      </c>
      <c r="E1" s="12" t="s">
        <v>908</v>
      </c>
      <c r="F1" s="12" t="s">
        <v>1303</v>
      </c>
      <c r="G1" s="12" t="s">
        <v>3880</v>
      </c>
      <c r="H1" s="12" t="s">
        <v>1302</v>
      </c>
      <c r="I1" s="12" t="s">
        <v>1301</v>
      </c>
      <c r="J1" s="12" t="s">
        <v>1300</v>
      </c>
      <c r="K1" s="12" t="s">
        <v>1299</v>
      </c>
    </row>
    <row r="2" spans="1:11" x14ac:dyDescent="0.3">
      <c r="A2">
        <v>8483</v>
      </c>
      <c r="B2">
        <v>3</v>
      </c>
      <c r="C2">
        <v>99031</v>
      </c>
      <c r="D2" t="s">
        <v>998</v>
      </c>
      <c r="E2" t="s">
        <v>401</v>
      </c>
      <c r="F2">
        <v>5</v>
      </c>
      <c r="G2">
        <v>44573</v>
      </c>
      <c r="H2" t="s">
        <v>3366</v>
      </c>
      <c r="I2" t="s">
        <v>3365</v>
      </c>
      <c r="J2">
        <v>4.6527777777777774E-3</v>
      </c>
      <c r="K2">
        <v>0</v>
      </c>
    </row>
    <row r="3" spans="1:11" x14ac:dyDescent="0.3">
      <c r="A3">
        <v>4147</v>
      </c>
      <c r="B3">
        <v>3</v>
      </c>
      <c r="C3">
        <v>99061</v>
      </c>
      <c r="D3" t="s">
        <v>973</v>
      </c>
      <c r="E3" t="s">
        <v>98</v>
      </c>
      <c r="F3">
        <v>15</v>
      </c>
      <c r="G3">
        <v>44573</v>
      </c>
      <c r="H3" t="s">
        <v>3364</v>
      </c>
      <c r="I3" t="s">
        <v>3363</v>
      </c>
      <c r="J3">
        <v>1.1064814814814814E-2</v>
      </c>
      <c r="K3">
        <v>3.7152777777777774E-3</v>
      </c>
    </row>
    <row r="4" spans="1:11" x14ac:dyDescent="0.3">
      <c r="A4">
        <v>4152</v>
      </c>
      <c r="B4">
        <v>3</v>
      </c>
      <c r="C4">
        <v>99061</v>
      </c>
      <c r="D4" t="s">
        <v>1953</v>
      </c>
      <c r="E4" t="s">
        <v>102</v>
      </c>
      <c r="F4">
        <v>20</v>
      </c>
      <c r="G4">
        <v>44573</v>
      </c>
      <c r="H4" t="s">
        <v>3362</v>
      </c>
      <c r="I4" t="s">
        <v>3361</v>
      </c>
      <c r="J4">
        <v>1.2939814814814814E-2</v>
      </c>
      <c r="K4">
        <v>1.1226851851851851E-3</v>
      </c>
    </row>
    <row r="5" spans="1:11" x14ac:dyDescent="0.3">
      <c r="A5">
        <v>8476</v>
      </c>
      <c r="B5">
        <v>3</v>
      </c>
      <c r="C5">
        <v>99031</v>
      </c>
      <c r="D5" t="s">
        <v>1173</v>
      </c>
      <c r="E5" t="s">
        <v>396</v>
      </c>
      <c r="F5">
        <v>25</v>
      </c>
      <c r="G5">
        <v>44573</v>
      </c>
      <c r="H5" t="s">
        <v>3360</v>
      </c>
      <c r="I5" t="s">
        <v>3359</v>
      </c>
      <c r="J5">
        <v>1.2326388888888888E-2</v>
      </c>
      <c r="K5">
        <v>1.4305555555555557E-2</v>
      </c>
    </row>
    <row r="6" spans="1:11" x14ac:dyDescent="0.3">
      <c r="A6">
        <v>14130</v>
      </c>
      <c r="B6">
        <v>3</v>
      </c>
      <c r="C6">
        <v>99031</v>
      </c>
      <c r="D6" t="s">
        <v>1949</v>
      </c>
      <c r="E6" t="s">
        <v>785</v>
      </c>
      <c r="F6">
        <v>26</v>
      </c>
      <c r="G6">
        <v>44573</v>
      </c>
      <c r="H6" t="s">
        <v>3358</v>
      </c>
      <c r="I6" t="s">
        <v>3357</v>
      </c>
      <c r="J6">
        <v>1.0416666666666667E-4</v>
      </c>
      <c r="K6">
        <v>9.7106481481481471E-3</v>
      </c>
    </row>
    <row r="7" spans="1:11" x14ac:dyDescent="0.3">
      <c r="A7">
        <v>12971</v>
      </c>
      <c r="B7">
        <v>3</v>
      </c>
      <c r="C7">
        <v>99031</v>
      </c>
      <c r="D7" t="s">
        <v>1947</v>
      </c>
      <c r="E7" t="s">
        <v>443</v>
      </c>
      <c r="F7">
        <v>27</v>
      </c>
      <c r="G7">
        <v>44573</v>
      </c>
      <c r="H7" t="s">
        <v>3356</v>
      </c>
      <c r="I7" t="s">
        <v>3355</v>
      </c>
      <c r="J7">
        <v>4.9768518518518521E-3</v>
      </c>
      <c r="K7">
        <v>3.5995370370370369E-3</v>
      </c>
    </row>
    <row r="8" spans="1:11" x14ac:dyDescent="0.3">
      <c r="A8">
        <v>4150</v>
      </c>
      <c r="B8">
        <v>3</v>
      </c>
      <c r="C8">
        <v>99061</v>
      </c>
      <c r="D8" t="s">
        <v>1942</v>
      </c>
      <c r="E8" t="s">
        <v>100</v>
      </c>
      <c r="F8">
        <v>40</v>
      </c>
      <c r="G8">
        <v>44573</v>
      </c>
      <c r="H8" t="s">
        <v>3354</v>
      </c>
      <c r="I8" t="s">
        <v>3353</v>
      </c>
      <c r="J8">
        <v>1.3194444444444444E-2</v>
      </c>
      <c r="K8">
        <v>1.3055555555555556E-2</v>
      </c>
    </row>
    <row r="9" spans="1:11" x14ac:dyDescent="0.3">
      <c r="A9">
        <v>8474</v>
      </c>
      <c r="B9">
        <v>3</v>
      </c>
      <c r="C9">
        <v>99031</v>
      </c>
      <c r="D9" t="s">
        <v>1178</v>
      </c>
      <c r="E9" t="s">
        <v>394</v>
      </c>
      <c r="F9">
        <v>45</v>
      </c>
      <c r="G9">
        <v>44573</v>
      </c>
      <c r="H9" t="s">
        <v>3352</v>
      </c>
      <c r="I9" t="s">
        <v>3351</v>
      </c>
      <c r="J9">
        <v>1.1516203703703702E-2</v>
      </c>
      <c r="K9">
        <v>8.7962962962962962E-4</v>
      </c>
    </row>
    <row r="10" spans="1:11" x14ac:dyDescent="0.3">
      <c r="A10">
        <v>4406</v>
      </c>
      <c r="B10">
        <v>3</v>
      </c>
      <c r="C10">
        <v>225702</v>
      </c>
      <c r="D10" t="s">
        <v>949</v>
      </c>
      <c r="E10" t="s">
        <v>191</v>
      </c>
      <c r="F10">
        <v>55</v>
      </c>
      <c r="G10">
        <v>44573</v>
      </c>
      <c r="H10" t="s">
        <v>2770</v>
      </c>
      <c r="I10" t="s">
        <v>3350</v>
      </c>
      <c r="J10">
        <v>4.0509259259259258E-4</v>
      </c>
      <c r="K10">
        <v>2.0601851851851853E-3</v>
      </c>
    </row>
    <row r="11" spans="1:11" x14ac:dyDescent="0.3">
      <c r="A11">
        <v>4196</v>
      </c>
      <c r="B11">
        <v>3</v>
      </c>
      <c r="C11">
        <v>99046</v>
      </c>
      <c r="D11" t="s">
        <v>1154</v>
      </c>
      <c r="E11" t="s">
        <v>119</v>
      </c>
      <c r="F11">
        <v>60</v>
      </c>
      <c r="G11">
        <v>44573</v>
      </c>
      <c r="H11" t="s">
        <v>3349</v>
      </c>
      <c r="I11" t="s">
        <v>3348</v>
      </c>
      <c r="J11">
        <v>4.8495370370370368E-3</v>
      </c>
      <c r="K11">
        <v>1.6435185185185183E-3</v>
      </c>
    </row>
    <row r="12" spans="1:11" x14ac:dyDescent="0.3">
      <c r="A12">
        <v>10890</v>
      </c>
      <c r="B12">
        <v>3</v>
      </c>
      <c r="C12">
        <v>231685</v>
      </c>
      <c r="D12" t="s">
        <v>949</v>
      </c>
      <c r="E12" t="s">
        <v>552</v>
      </c>
      <c r="F12">
        <v>80</v>
      </c>
      <c r="G12">
        <v>44573</v>
      </c>
      <c r="H12" t="s">
        <v>3347</v>
      </c>
      <c r="I12" t="s">
        <v>3346</v>
      </c>
      <c r="J12">
        <v>3.6111111111111114E-3</v>
      </c>
      <c r="K12">
        <v>5.7870370370370366E-5</v>
      </c>
    </row>
    <row r="13" spans="1:11" x14ac:dyDescent="0.3">
      <c r="A13">
        <v>8475</v>
      </c>
      <c r="B13">
        <v>3</v>
      </c>
      <c r="C13">
        <v>99031</v>
      </c>
      <c r="D13" t="s">
        <v>1055</v>
      </c>
      <c r="E13" t="s">
        <v>395</v>
      </c>
      <c r="F13">
        <v>85</v>
      </c>
      <c r="G13">
        <v>44573</v>
      </c>
      <c r="H13" t="s">
        <v>3345</v>
      </c>
      <c r="I13" t="s">
        <v>3344</v>
      </c>
      <c r="J13">
        <v>9.618055555555555E-3</v>
      </c>
      <c r="K13">
        <v>3.5763888888888894E-3</v>
      </c>
    </row>
    <row r="14" spans="1:11" x14ac:dyDescent="0.3">
      <c r="A14">
        <v>4510</v>
      </c>
      <c r="B14">
        <v>3</v>
      </c>
      <c r="C14">
        <v>226988</v>
      </c>
      <c r="D14" t="s">
        <v>949</v>
      </c>
      <c r="E14" t="s">
        <v>233</v>
      </c>
      <c r="F14">
        <v>90</v>
      </c>
      <c r="G14">
        <v>44573</v>
      </c>
      <c r="H14" t="s">
        <v>3343</v>
      </c>
      <c r="I14" t="s">
        <v>3342</v>
      </c>
      <c r="J14">
        <v>2.0833333333333333E-3</v>
      </c>
      <c r="K14">
        <v>3.4722222222222222E-5</v>
      </c>
    </row>
    <row r="15" spans="1:11" x14ac:dyDescent="0.3">
      <c r="A15">
        <v>4509</v>
      </c>
      <c r="B15">
        <v>3</v>
      </c>
      <c r="C15">
        <v>226987</v>
      </c>
      <c r="D15" t="s">
        <v>949</v>
      </c>
      <c r="E15" t="s">
        <v>232</v>
      </c>
      <c r="F15">
        <v>92</v>
      </c>
      <c r="G15">
        <v>44573</v>
      </c>
      <c r="H15" t="s">
        <v>3341</v>
      </c>
      <c r="I15" t="s">
        <v>3340</v>
      </c>
      <c r="J15">
        <v>8.1018518518518516E-5</v>
      </c>
      <c r="K15">
        <v>1.0833333333333334E-2</v>
      </c>
    </row>
    <row r="16" spans="1:11" x14ac:dyDescent="0.3">
      <c r="A16">
        <v>4156</v>
      </c>
      <c r="B16">
        <v>3</v>
      </c>
      <c r="C16">
        <v>99061</v>
      </c>
      <c r="D16" t="s">
        <v>1924</v>
      </c>
      <c r="E16" t="s">
        <v>103</v>
      </c>
      <c r="F16">
        <v>100</v>
      </c>
      <c r="G16">
        <v>44573</v>
      </c>
      <c r="H16" t="s">
        <v>3339</v>
      </c>
      <c r="I16" t="s">
        <v>1981</v>
      </c>
      <c r="J16">
        <v>1.6342592592592593E-2</v>
      </c>
      <c r="K16">
        <v>2.5810185185185185E-3</v>
      </c>
    </row>
    <row r="17" spans="1:11" x14ac:dyDescent="0.3">
      <c r="A17">
        <v>12481</v>
      </c>
      <c r="B17">
        <v>3</v>
      </c>
      <c r="C17">
        <v>232576</v>
      </c>
      <c r="D17" t="s">
        <v>949</v>
      </c>
      <c r="E17" t="s">
        <v>675</v>
      </c>
      <c r="F17">
        <v>102</v>
      </c>
      <c r="G17">
        <v>44573</v>
      </c>
      <c r="H17" t="s">
        <v>3338</v>
      </c>
      <c r="I17" t="s">
        <v>3337</v>
      </c>
      <c r="J17">
        <v>8.4837962962962966E-3</v>
      </c>
      <c r="K17">
        <v>4.0972222222222226E-3</v>
      </c>
    </row>
    <row r="18" spans="1:11" x14ac:dyDescent="0.3">
      <c r="A18">
        <v>12727</v>
      </c>
      <c r="B18">
        <v>3</v>
      </c>
      <c r="C18">
        <v>232728</v>
      </c>
      <c r="D18" t="s">
        <v>949</v>
      </c>
      <c r="E18" t="s">
        <v>708</v>
      </c>
      <c r="F18">
        <v>102</v>
      </c>
      <c r="G18">
        <v>44573</v>
      </c>
      <c r="H18" t="s">
        <v>3336</v>
      </c>
      <c r="I18" t="s">
        <v>3335</v>
      </c>
      <c r="J18">
        <v>7.1412037037037043E-3</v>
      </c>
      <c r="K18">
        <v>1.4814814814814814E-3</v>
      </c>
    </row>
    <row r="19" spans="1:11" x14ac:dyDescent="0.3">
      <c r="A19">
        <v>8618</v>
      </c>
      <c r="B19">
        <v>3</v>
      </c>
      <c r="C19">
        <v>229826</v>
      </c>
      <c r="D19" t="s">
        <v>949</v>
      </c>
      <c r="E19" t="s">
        <v>439</v>
      </c>
      <c r="F19">
        <v>115</v>
      </c>
      <c r="G19">
        <v>44573</v>
      </c>
      <c r="H19" t="s">
        <v>3334</v>
      </c>
      <c r="I19" t="s">
        <v>3333</v>
      </c>
      <c r="J19">
        <v>3.2407407407407406E-3</v>
      </c>
      <c r="K19">
        <v>9.7222222222222209E-4</v>
      </c>
    </row>
    <row r="20" spans="1:11" x14ac:dyDescent="0.3">
      <c r="A20">
        <v>4304</v>
      </c>
      <c r="B20">
        <v>3</v>
      </c>
      <c r="C20">
        <v>223050</v>
      </c>
      <c r="D20" t="s">
        <v>949</v>
      </c>
      <c r="E20" t="s">
        <v>158</v>
      </c>
      <c r="F20">
        <v>124</v>
      </c>
      <c r="G20">
        <v>44573</v>
      </c>
      <c r="H20" t="s">
        <v>1739</v>
      </c>
      <c r="I20" t="s">
        <v>3332</v>
      </c>
      <c r="J20">
        <v>2.7083333333333334E-3</v>
      </c>
      <c r="K20">
        <v>8.2175925925925917E-4</v>
      </c>
    </row>
    <row r="21" spans="1:11" x14ac:dyDescent="0.3">
      <c r="A21">
        <v>4231</v>
      </c>
      <c r="B21">
        <v>3</v>
      </c>
      <c r="C21">
        <v>99046</v>
      </c>
      <c r="D21" t="s">
        <v>1178</v>
      </c>
      <c r="E21" t="s">
        <v>128</v>
      </c>
      <c r="F21">
        <v>125</v>
      </c>
      <c r="G21">
        <v>44573</v>
      </c>
      <c r="H21" t="s">
        <v>3331</v>
      </c>
      <c r="I21" t="s">
        <v>3330</v>
      </c>
      <c r="J21">
        <v>5.6597222222222222E-3</v>
      </c>
      <c r="K21">
        <v>3.1828703703703702E-3</v>
      </c>
    </row>
    <row r="22" spans="1:11" x14ac:dyDescent="0.3">
      <c r="A22">
        <v>12589</v>
      </c>
      <c r="B22">
        <v>3</v>
      </c>
      <c r="C22">
        <v>99046</v>
      </c>
      <c r="D22" t="s">
        <v>1913</v>
      </c>
      <c r="E22" t="s">
        <v>694</v>
      </c>
      <c r="F22">
        <v>126</v>
      </c>
      <c r="G22">
        <v>44573</v>
      </c>
      <c r="H22" t="s">
        <v>3329</v>
      </c>
      <c r="I22" t="s">
        <v>3328</v>
      </c>
      <c r="J22">
        <v>1.7696759259259259E-2</v>
      </c>
      <c r="K22">
        <v>2.9282407407407412E-3</v>
      </c>
    </row>
    <row r="23" spans="1:11" x14ac:dyDescent="0.3">
      <c r="A23">
        <v>4343</v>
      </c>
      <c r="B23">
        <v>3</v>
      </c>
      <c r="C23">
        <v>224174</v>
      </c>
      <c r="D23" t="s">
        <v>949</v>
      </c>
      <c r="E23" t="s">
        <v>172</v>
      </c>
      <c r="F23">
        <v>135</v>
      </c>
      <c r="G23">
        <v>44573</v>
      </c>
      <c r="H23" t="s">
        <v>1435</v>
      </c>
      <c r="I23" t="s">
        <v>3327</v>
      </c>
      <c r="J23">
        <v>4.5138888888888893E-3</v>
      </c>
      <c r="K23">
        <v>9.2592592592592588E-5</v>
      </c>
    </row>
    <row r="24" spans="1:11" x14ac:dyDescent="0.3">
      <c r="A24">
        <v>4232</v>
      </c>
      <c r="B24">
        <v>3</v>
      </c>
      <c r="C24">
        <v>222192</v>
      </c>
      <c r="D24" t="s">
        <v>949</v>
      </c>
      <c r="E24" t="s">
        <v>129</v>
      </c>
      <c r="F24">
        <v>140</v>
      </c>
      <c r="G24">
        <v>44573</v>
      </c>
      <c r="H24" t="s">
        <v>3326</v>
      </c>
      <c r="I24" t="s">
        <v>2295</v>
      </c>
      <c r="J24">
        <v>8.9351851851851866E-3</v>
      </c>
      <c r="K24">
        <v>1.3310185185185185E-3</v>
      </c>
    </row>
    <row r="25" spans="1:11" x14ac:dyDescent="0.3">
      <c r="A25">
        <v>8477</v>
      </c>
      <c r="B25">
        <v>3</v>
      </c>
      <c r="C25">
        <v>99031</v>
      </c>
      <c r="D25" t="s">
        <v>1224</v>
      </c>
      <c r="E25" t="s">
        <v>397</v>
      </c>
      <c r="F25">
        <v>150</v>
      </c>
      <c r="G25">
        <v>44573</v>
      </c>
      <c r="H25" t="s">
        <v>3325</v>
      </c>
      <c r="I25" t="s">
        <v>3324</v>
      </c>
      <c r="J25">
        <v>4.8726851851851856E-3</v>
      </c>
      <c r="K25">
        <v>6.2962962962962964E-3</v>
      </c>
    </row>
    <row r="26" spans="1:11" x14ac:dyDescent="0.3">
      <c r="A26">
        <v>4193</v>
      </c>
      <c r="B26">
        <v>3</v>
      </c>
      <c r="C26">
        <v>221216</v>
      </c>
      <c r="D26" t="s">
        <v>949</v>
      </c>
      <c r="E26" t="s">
        <v>117</v>
      </c>
      <c r="F26">
        <v>155</v>
      </c>
      <c r="G26">
        <v>44573</v>
      </c>
      <c r="H26" t="s">
        <v>3323</v>
      </c>
      <c r="I26" t="s">
        <v>3322</v>
      </c>
      <c r="J26">
        <v>4.6527777777777774E-3</v>
      </c>
      <c r="K26">
        <v>6.3541666666666668E-3</v>
      </c>
    </row>
    <row r="27" spans="1:11" x14ac:dyDescent="0.3">
      <c r="A27">
        <v>8471</v>
      </c>
      <c r="B27">
        <v>3</v>
      </c>
      <c r="C27">
        <v>99031</v>
      </c>
      <c r="D27" t="s">
        <v>949</v>
      </c>
      <c r="E27" t="s">
        <v>391</v>
      </c>
      <c r="F27">
        <v>160</v>
      </c>
      <c r="G27">
        <v>44573</v>
      </c>
      <c r="H27" t="s">
        <v>3321</v>
      </c>
      <c r="I27" t="s">
        <v>3320</v>
      </c>
      <c r="J27">
        <v>3.2175925925925926E-3</v>
      </c>
      <c r="K27">
        <v>5.0925925925925921E-4</v>
      </c>
    </row>
    <row r="28" spans="1:11" x14ac:dyDescent="0.3">
      <c r="A28">
        <v>4123</v>
      </c>
      <c r="B28">
        <v>3</v>
      </c>
      <c r="C28">
        <v>219228</v>
      </c>
      <c r="D28" t="s">
        <v>949</v>
      </c>
      <c r="E28" t="s">
        <v>87</v>
      </c>
      <c r="F28">
        <v>190</v>
      </c>
      <c r="G28">
        <v>44573</v>
      </c>
      <c r="H28" t="s">
        <v>3319</v>
      </c>
      <c r="I28" t="s">
        <v>3318</v>
      </c>
      <c r="J28">
        <v>3.5752314814814813E-2</v>
      </c>
      <c r="K28">
        <v>3.6724537037037035E-2</v>
      </c>
    </row>
    <row r="29" spans="1:11" x14ac:dyDescent="0.3">
      <c r="A29">
        <v>9031</v>
      </c>
      <c r="B29">
        <v>13</v>
      </c>
      <c r="C29">
        <v>99031</v>
      </c>
      <c r="D29" t="s">
        <v>1892</v>
      </c>
      <c r="E29" t="s">
        <v>459</v>
      </c>
      <c r="F29">
        <v>2</v>
      </c>
      <c r="G29">
        <v>44573</v>
      </c>
      <c r="H29" t="s">
        <v>3317</v>
      </c>
      <c r="I29" t="s">
        <v>3316</v>
      </c>
      <c r="J29">
        <v>9.2708333333333341E-3</v>
      </c>
      <c r="K29">
        <v>0</v>
      </c>
    </row>
    <row r="30" spans="1:11" x14ac:dyDescent="0.3">
      <c r="A30">
        <v>9764</v>
      </c>
      <c r="B30">
        <v>13</v>
      </c>
      <c r="C30">
        <v>230829</v>
      </c>
      <c r="D30" t="s">
        <v>949</v>
      </c>
      <c r="E30" t="s">
        <v>493</v>
      </c>
      <c r="F30">
        <v>4</v>
      </c>
      <c r="G30">
        <v>44573</v>
      </c>
      <c r="H30" t="s">
        <v>3315</v>
      </c>
      <c r="I30" t="s">
        <v>1675</v>
      </c>
      <c r="J30">
        <v>6.5856481481481469E-3</v>
      </c>
      <c r="K30">
        <v>3.6342592592592594E-3</v>
      </c>
    </row>
    <row r="31" spans="1:11" x14ac:dyDescent="0.3">
      <c r="A31">
        <v>12309</v>
      </c>
      <c r="B31">
        <v>13</v>
      </c>
      <c r="C31">
        <v>99031</v>
      </c>
      <c r="D31" t="s">
        <v>1145</v>
      </c>
      <c r="E31" t="s">
        <v>656</v>
      </c>
      <c r="F31">
        <v>6</v>
      </c>
      <c r="G31">
        <v>44573</v>
      </c>
      <c r="H31" t="s">
        <v>3314</v>
      </c>
      <c r="I31" t="s">
        <v>3313</v>
      </c>
      <c r="J31">
        <v>1.3969907407407408E-2</v>
      </c>
      <c r="K31">
        <v>1.1736111111111109E-2</v>
      </c>
    </row>
    <row r="32" spans="1:11" x14ac:dyDescent="0.3">
      <c r="A32">
        <v>9827</v>
      </c>
      <c r="B32">
        <v>13</v>
      </c>
      <c r="C32">
        <v>230876</v>
      </c>
      <c r="D32" t="s">
        <v>949</v>
      </c>
      <c r="E32" t="s">
        <v>496</v>
      </c>
      <c r="F32">
        <v>9</v>
      </c>
      <c r="G32">
        <v>44573</v>
      </c>
      <c r="H32" t="s">
        <v>3312</v>
      </c>
      <c r="I32" t="s">
        <v>3311</v>
      </c>
      <c r="J32">
        <v>3.9351851851851857E-3</v>
      </c>
      <c r="K32">
        <v>8.3680555555555557E-3</v>
      </c>
    </row>
    <row r="33" spans="1:11" x14ac:dyDescent="0.3">
      <c r="A33">
        <v>14551</v>
      </c>
      <c r="B33">
        <v>13</v>
      </c>
      <c r="C33">
        <v>233251</v>
      </c>
      <c r="D33" t="s">
        <v>949</v>
      </c>
      <c r="E33" t="s">
        <v>825</v>
      </c>
      <c r="F33">
        <v>11</v>
      </c>
      <c r="G33">
        <v>44573</v>
      </c>
      <c r="H33" t="s">
        <v>3310</v>
      </c>
      <c r="I33" t="s">
        <v>3309</v>
      </c>
      <c r="J33">
        <v>1.5046296296296297E-4</v>
      </c>
      <c r="K33">
        <v>4.6296296296296294E-5</v>
      </c>
    </row>
    <row r="34" spans="1:11" x14ac:dyDescent="0.3">
      <c r="A34">
        <v>8549</v>
      </c>
      <c r="B34">
        <v>13</v>
      </c>
      <c r="C34">
        <v>99031</v>
      </c>
      <c r="D34" t="s">
        <v>1882</v>
      </c>
      <c r="E34" t="s">
        <v>428</v>
      </c>
      <c r="F34">
        <v>15</v>
      </c>
      <c r="G34">
        <v>44573</v>
      </c>
      <c r="H34" t="s">
        <v>3308</v>
      </c>
      <c r="I34" t="s">
        <v>3307</v>
      </c>
      <c r="J34">
        <v>9.7222222222222224E-3</v>
      </c>
      <c r="K34">
        <v>4.31712962962963E-3</v>
      </c>
    </row>
    <row r="35" spans="1:11" x14ac:dyDescent="0.3">
      <c r="A35">
        <v>4066</v>
      </c>
      <c r="B35">
        <v>13</v>
      </c>
      <c r="C35">
        <v>217914</v>
      </c>
      <c r="D35" t="s">
        <v>949</v>
      </c>
      <c r="E35" t="s">
        <v>70</v>
      </c>
      <c r="F35">
        <v>20</v>
      </c>
      <c r="G35">
        <v>44573</v>
      </c>
      <c r="H35" t="s">
        <v>3306</v>
      </c>
      <c r="I35" t="s">
        <v>3305</v>
      </c>
      <c r="J35">
        <v>1.8402777777777777E-3</v>
      </c>
      <c r="K35">
        <v>1.3773148148148147E-3</v>
      </c>
    </row>
    <row r="36" spans="1:11" x14ac:dyDescent="0.3">
      <c r="A36">
        <v>4636</v>
      </c>
      <c r="B36">
        <v>13</v>
      </c>
      <c r="C36">
        <v>228518</v>
      </c>
      <c r="D36" t="s">
        <v>949</v>
      </c>
      <c r="E36" t="s">
        <v>269</v>
      </c>
      <c r="F36">
        <v>25</v>
      </c>
      <c r="G36">
        <v>44573</v>
      </c>
      <c r="H36" t="s">
        <v>3304</v>
      </c>
      <c r="I36" t="s">
        <v>3303</v>
      </c>
      <c r="J36">
        <v>6.5856481481481469E-3</v>
      </c>
      <c r="K36">
        <v>9.9537037037037042E-4</v>
      </c>
    </row>
    <row r="37" spans="1:11" x14ac:dyDescent="0.3">
      <c r="A37">
        <v>4306</v>
      </c>
      <c r="B37">
        <v>13</v>
      </c>
      <c r="C37">
        <v>223517</v>
      </c>
      <c r="D37" t="s">
        <v>949</v>
      </c>
      <c r="E37" t="s">
        <v>159</v>
      </c>
      <c r="F37">
        <v>45</v>
      </c>
      <c r="G37">
        <v>44573</v>
      </c>
      <c r="H37" t="s">
        <v>3302</v>
      </c>
      <c r="I37" t="s">
        <v>3301</v>
      </c>
      <c r="J37">
        <v>4.8726851851851856E-3</v>
      </c>
      <c r="K37">
        <v>1.136574074074074E-2</v>
      </c>
    </row>
    <row r="38" spans="1:11" x14ac:dyDescent="0.3">
      <c r="A38">
        <v>4596</v>
      </c>
      <c r="B38">
        <v>13</v>
      </c>
      <c r="C38">
        <v>228240</v>
      </c>
      <c r="D38" t="s">
        <v>949</v>
      </c>
      <c r="E38" t="s">
        <v>257</v>
      </c>
      <c r="F38">
        <v>50</v>
      </c>
      <c r="G38">
        <v>44573</v>
      </c>
      <c r="H38" t="s">
        <v>3300</v>
      </c>
      <c r="I38" t="s">
        <v>3299</v>
      </c>
      <c r="J38">
        <v>3.6689814814814814E-3</v>
      </c>
      <c r="K38">
        <v>4.4444444444444444E-3</v>
      </c>
    </row>
    <row r="39" spans="1:11" x14ac:dyDescent="0.3">
      <c r="A39">
        <v>4646</v>
      </c>
      <c r="B39">
        <v>13</v>
      </c>
      <c r="C39">
        <v>228632</v>
      </c>
      <c r="D39" t="s">
        <v>949</v>
      </c>
      <c r="E39" t="s">
        <v>275</v>
      </c>
      <c r="F39">
        <v>55</v>
      </c>
      <c r="G39">
        <v>44573</v>
      </c>
      <c r="H39" t="s">
        <v>3298</v>
      </c>
      <c r="I39" t="s">
        <v>3297</v>
      </c>
      <c r="J39">
        <v>3.8194444444444443E-3</v>
      </c>
      <c r="K39">
        <v>4.3055555555555555E-3</v>
      </c>
    </row>
    <row r="40" spans="1:11" x14ac:dyDescent="0.3">
      <c r="A40">
        <v>13248</v>
      </c>
      <c r="B40">
        <v>13</v>
      </c>
      <c r="C40">
        <v>228247</v>
      </c>
      <c r="D40" t="s">
        <v>949</v>
      </c>
      <c r="E40" t="s">
        <v>739</v>
      </c>
      <c r="F40">
        <v>56</v>
      </c>
      <c r="G40">
        <v>44573</v>
      </c>
      <c r="H40" t="s">
        <v>3296</v>
      </c>
      <c r="I40" t="s">
        <v>3295</v>
      </c>
      <c r="J40">
        <v>2.9861111111111113E-3</v>
      </c>
      <c r="K40">
        <v>2.1643518518518518E-3</v>
      </c>
    </row>
    <row r="41" spans="1:11" x14ac:dyDescent="0.3">
      <c r="A41">
        <v>12068</v>
      </c>
      <c r="B41">
        <v>13</v>
      </c>
      <c r="C41">
        <v>232350</v>
      </c>
      <c r="D41" t="s">
        <v>949</v>
      </c>
      <c r="E41" t="s">
        <v>636</v>
      </c>
      <c r="F41">
        <v>57</v>
      </c>
      <c r="G41">
        <v>44573</v>
      </c>
      <c r="H41" t="s">
        <v>3294</v>
      </c>
      <c r="I41" t="s">
        <v>3293</v>
      </c>
      <c r="J41">
        <v>1.7361111111111112E-4</v>
      </c>
      <c r="K41">
        <v>2.3148148148148147E-5</v>
      </c>
    </row>
    <row r="42" spans="1:11" x14ac:dyDescent="0.3">
      <c r="A42">
        <v>4598</v>
      </c>
      <c r="B42">
        <v>13</v>
      </c>
      <c r="C42">
        <v>228242</v>
      </c>
      <c r="D42" t="s">
        <v>949</v>
      </c>
      <c r="E42" t="s">
        <v>258</v>
      </c>
      <c r="F42">
        <v>60</v>
      </c>
      <c r="G42">
        <v>44573</v>
      </c>
      <c r="H42" t="s">
        <v>3292</v>
      </c>
      <c r="I42" t="s">
        <v>1608</v>
      </c>
      <c r="J42">
        <v>2.488425925925926E-3</v>
      </c>
      <c r="K42">
        <v>1.9907407407407408E-3</v>
      </c>
    </row>
    <row r="43" spans="1:11" x14ac:dyDescent="0.3">
      <c r="A43">
        <v>11897</v>
      </c>
      <c r="B43">
        <v>13</v>
      </c>
      <c r="C43">
        <v>231160</v>
      </c>
      <c r="D43" t="s">
        <v>953</v>
      </c>
      <c r="E43" t="s">
        <v>612</v>
      </c>
      <c r="F43">
        <v>72</v>
      </c>
      <c r="G43">
        <v>44573</v>
      </c>
      <c r="H43" t="s">
        <v>3291</v>
      </c>
      <c r="I43" t="s">
        <v>3290</v>
      </c>
      <c r="J43">
        <v>8.5879629629629622E-3</v>
      </c>
      <c r="K43">
        <v>2.5231481481481481E-3</v>
      </c>
    </row>
    <row r="44" spans="1:11" x14ac:dyDescent="0.3">
      <c r="A44">
        <v>10153</v>
      </c>
      <c r="B44">
        <v>13</v>
      </c>
      <c r="C44">
        <v>231160</v>
      </c>
      <c r="D44" t="s">
        <v>949</v>
      </c>
      <c r="E44" t="s">
        <v>521</v>
      </c>
      <c r="F44">
        <v>75</v>
      </c>
      <c r="G44">
        <v>44573</v>
      </c>
      <c r="H44" t="s">
        <v>3289</v>
      </c>
      <c r="I44" t="s">
        <v>3288</v>
      </c>
      <c r="J44">
        <v>2.5115740740740741E-3</v>
      </c>
      <c r="K44">
        <v>8.1018518518518516E-5</v>
      </c>
    </row>
    <row r="45" spans="1:11" x14ac:dyDescent="0.3">
      <c r="A45">
        <v>4812</v>
      </c>
      <c r="B45">
        <v>13</v>
      </c>
      <c r="C45">
        <v>229489</v>
      </c>
      <c r="D45" t="s">
        <v>949</v>
      </c>
      <c r="E45" t="s">
        <v>350</v>
      </c>
      <c r="F45">
        <v>105</v>
      </c>
      <c r="G45">
        <v>44573</v>
      </c>
      <c r="H45" t="s">
        <v>3287</v>
      </c>
      <c r="I45" t="s">
        <v>3286</v>
      </c>
      <c r="J45">
        <v>1.0034722222222221E-2</v>
      </c>
      <c r="K45">
        <v>6.053240740740741E-3</v>
      </c>
    </row>
    <row r="46" spans="1:11" x14ac:dyDescent="0.3">
      <c r="A46">
        <v>8558</v>
      </c>
      <c r="B46">
        <v>13</v>
      </c>
      <c r="C46">
        <v>99031</v>
      </c>
      <c r="D46" t="s">
        <v>1295</v>
      </c>
      <c r="E46" t="s">
        <v>436</v>
      </c>
      <c r="F46">
        <v>107</v>
      </c>
      <c r="G46">
        <v>44573</v>
      </c>
      <c r="H46" t="s">
        <v>3285</v>
      </c>
      <c r="I46" t="s">
        <v>3284</v>
      </c>
      <c r="J46">
        <v>4.6180555555555558E-3</v>
      </c>
      <c r="K46">
        <v>1.2916666666666667E-2</v>
      </c>
    </row>
    <row r="47" spans="1:11" x14ac:dyDescent="0.3">
      <c r="A47">
        <v>12648</v>
      </c>
      <c r="B47">
        <v>13</v>
      </c>
      <c r="C47">
        <v>232688</v>
      </c>
      <c r="D47" t="s">
        <v>949</v>
      </c>
      <c r="E47" t="s">
        <v>698</v>
      </c>
      <c r="F47">
        <v>108</v>
      </c>
      <c r="G47">
        <v>44573</v>
      </c>
      <c r="H47" t="s">
        <v>3283</v>
      </c>
      <c r="I47" t="s">
        <v>3282</v>
      </c>
      <c r="J47">
        <v>4.7800925925925919E-3</v>
      </c>
      <c r="K47">
        <v>1.1921296296296296E-3</v>
      </c>
    </row>
    <row r="48" spans="1:11" x14ac:dyDescent="0.3">
      <c r="A48">
        <v>9720</v>
      </c>
      <c r="B48">
        <v>13</v>
      </c>
      <c r="C48">
        <v>230795</v>
      </c>
      <c r="D48" t="s">
        <v>949</v>
      </c>
      <c r="E48" t="s">
        <v>491</v>
      </c>
      <c r="F48">
        <v>109</v>
      </c>
      <c r="G48">
        <v>44573</v>
      </c>
      <c r="H48" t="s">
        <v>3281</v>
      </c>
      <c r="I48" t="s">
        <v>2908</v>
      </c>
      <c r="J48">
        <v>2.9189814814814811E-2</v>
      </c>
      <c r="K48">
        <v>2.6967592592592594E-3</v>
      </c>
    </row>
    <row r="49" spans="1:11" x14ac:dyDescent="0.3">
      <c r="A49">
        <v>4038</v>
      </c>
      <c r="B49">
        <v>13</v>
      </c>
      <c r="C49">
        <v>216454</v>
      </c>
      <c r="D49" t="s">
        <v>949</v>
      </c>
      <c r="E49" t="s">
        <v>60</v>
      </c>
      <c r="F49">
        <v>111</v>
      </c>
      <c r="G49">
        <v>44573</v>
      </c>
      <c r="H49" t="s">
        <v>3280</v>
      </c>
      <c r="I49" t="s">
        <v>3279</v>
      </c>
      <c r="J49">
        <v>2.0023148148148148E-3</v>
      </c>
      <c r="K49">
        <v>2.3726851851851851E-3</v>
      </c>
    </row>
    <row r="50" spans="1:11" x14ac:dyDescent="0.3">
      <c r="A50">
        <v>8648</v>
      </c>
      <c r="B50">
        <v>13</v>
      </c>
      <c r="C50">
        <v>99031</v>
      </c>
      <c r="D50" t="s">
        <v>1847</v>
      </c>
      <c r="E50" t="s">
        <v>442</v>
      </c>
      <c r="F50">
        <v>115</v>
      </c>
      <c r="G50">
        <v>44573</v>
      </c>
      <c r="H50" t="s">
        <v>3278</v>
      </c>
      <c r="I50" t="s">
        <v>3277</v>
      </c>
      <c r="J50">
        <v>7.6157407407407415E-3</v>
      </c>
      <c r="K50">
        <v>1.8981481481481482E-3</v>
      </c>
    </row>
    <row r="51" spans="1:11" x14ac:dyDescent="0.3">
      <c r="A51">
        <v>4450</v>
      </c>
      <c r="B51">
        <v>13</v>
      </c>
      <c r="C51">
        <v>226403</v>
      </c>
      <c r="D51" t="s">
        <v>949</v>
      </c>
      <c r="E51" t="s">
        <v>209</v>
      </c>
      <c r="F51">
        <v>180</v>
      </c>
      <c r="G51">
        <v>44573</v>
      </c>
      <c r="H51" t="s">
        <v>3276</v>
      </c>
      <c r="I51" t="s">
        <v>3275</v>
      </c>
      <c r="J51">
        <v>5.4976851851851853E-3</v>
      </c>
      <c r="K51">
        <v>2.1122685185185185E-2</v>
      </c>
    </row>
    <row r="52" spans="1:11" x14ac:dyDescent="0.3">
      <c r="A52">
        <v>14161</v>
      </c>
      <c r="B52">
        <v>23</v>
      </c>
      <c r="C52">
        <v>99117</v>
      </c>
      <c r="D52" t="s">
        <v>1059</v>
      </c>
      <c r="E52" t="s">
        <v>787</v>
      </c>
      <c r="F52">
        <v>10</v>
      </c>
      <c r="G52">
        <v>44573</v>
      </c>
      <c r="H52" t="s">
        <v>3274</v>
      </c>
      <c r="I52" t="s">
        <v>3273</v>
      </c>
      <c r="J52">
        <v>1.7488425925925925E-2</v>
      </c>
      <c r="K52">
        <v>0</v>
      </c>
    </row>
    <row r="53" spans="1:11" x14ac:dyDescent="0.3">
      <c r="A53">
        <v>14758</v>
      </c>
      <c r="B53">
        <v>23</v>
      </c>
      <c r="C53">
        <v>233338</v>
      </c>
      <c r="D53" t="s">
        <v>949</v>
      </c>
      <c r="E53" t="s">
        <v>854</v>
      </c>
      <c r="F53">
        <v>15</v>
      </c>
      <c r="G53">
        <v>44573</v>
      </c>
      <c r="H53" t="s">
        <v>3272</v>
      </c>
      <c r="I53" t="s">
        <v>3271</v>
      </c>
      <c r="J53">
        <v>3.2407407407407406E-3</v>
      </c>
      <c r="K53">
        <v>2.5115740740740741E-3</v>
      </c>
    </row>
    <row r="54" spans="1:11" x14ac:dyDescent="0.3">
      <c r="A54">
        <v>14109</v>
      </c>
      <c r="B54">
        <v>23</v>
      </c>
      <c r="C54">
        <v>233071</v>
      </c>
      <c r="D54" t="s">
        <v>949</v>
      </c>
      <c r="E54" t="s">
        <v>783</v>
      </c>
      <c r="F54">
        <v>20</v>
      </c>
      <c r="G54">
        <v>44573</v>
      </c>
      <c r="H54" t="s">
        <v>3270</v>
      </c>
      <c r="I54" t="s">
        <v>3269</v>
      </c>
      <c r="J54">
        <v>8.3564814814814804E-3</v>
      </c>
      <c r="K54">
        <v>1.0405092592592593E-2</v>
      </c>
    </row>
    <row r="55" spans="1:11" x14ac:dyDescent="0.3">
      <c r="A55">
        <v>8555</v>
      </c>
      <c r="B55">
        <v>23</v>
      </c>
      <c r="C55">
        <v>99031</v>
      </c>
      <c r="D55" t="s">
        <v>1838</v>
      </c>
      <c r="E55" t="s">
        <v>434</v>
      </c>
      <c r="F55">
        <v>20</v>
      </c>
      <c r="G55">
        <v>44573</v>
      </c>
      <c r="H55" t="s">
        <v>3268</v>
      </c>
      <c r="I55" t="s">
        <v>3267</v>
      </c>
      <c r="J55">
        <v>6.030092592592593E-3</v>
      </c>
      <c r="K55">
        <v>1.2847222222222223E-3</v>
      </c>
    </row>
    <row r="56" spans="1:11" x14ac:dyDescent="0.3">
      <c r="A56">
        <v>13632</v>
      </c>
      <c r="B56">
        <v>23</v>
      </c>
      <c r="C56">
        <v>99103</v>
      </c>
      <c r="D56" t="s">
        <v>999</v>
      </c>
      <c r="E56" t="s">
        <v>757</v>
      </c>
      <c r="F56">
        <v>30</v>
      </c>
      <c r="G56">
        <v>44573</v>
      </c>
      <c r="H56" t="s">
        <v>3266</v>
      </c>
      <c r="I56" t="s">
        <v>3265</v>
      </c>
      <c r="J56">
        <v>5.5439814814814822E-3</v>
      </c>
      <c r="K56">
        <v>4.4687499999999998E-2</v>
      </c>
    </row>
    <row r="57" spans="1:11" x14ac:dyDescent="0.3">
      <c r="A57">
        <v>4339</v>
      </c>
      <c r="B57">
        <v>23</v>
      </c>
      <c r="C57">
        <v>99058</v>
      </c>
      <c r="D57" t="s">
        <v>1127</v>
      </c>
      <c r="E57" t="s">
        <v>170</v>
      </c>
      <c r="F57">
        <v>50</v>
      </c>
      <c r="G57">
        <v>44573</v>
      </c>
      <c r="H57" t="s">
        <v>3264</v>
      </c>
      <c r="I57" t="s">
        <v>3263</v>
      </c>
      <c r="J57">
        <v>3.0555555555555557E-3</v>
      </c>
      <c r="K57">
        <v>1.5972222222222221E-3</v>
      </c>
    </row>
    <row r="58" spans="1:11" x14ac:dyDescent="0.3">
      <c r="A58">
        <v>4415</v>
      </c>
      <c r="B58">
        <v>23</v>
      </c>
      <c r="C58">
        <v>99058</v>
      </c>
      <c r="D58" t="s">
        <v>1104</v>
      </c>
      <c r="E58" t="s">
        <v>194</v>
      </c>
      <c r="F58">
        <v>60</v>
      </c>
      <c r="G58">
        <v>44573</v>
      </c>
      <c r="H58" t="s">
        <v>3262</v>
      </c>
      <c r="I58" t="s">
        <v>3261</v>
      </c>
      <c r="J58">
        <v>8.4837962962962966E-3</v>
      </c>
      <c r="K58">
        <v>1.5972222222222221E-3</v>
      </c>
    </row>
    <row r="59" spans="1:11" x14ac:dyDescent="0.3">
      <c r="A59">
        <v>4162</v>
      </c>
      <c r="B59">
        <v>23</v>
      </c>
      <c r="C59">
        <v>99061</v>
      </c>
      <c r="D59" t="s">
        <v>1830</v>
      </c>
      <c r="E59" t="s">
        <v>104</v>
      </c>
      <c r="F59">
        <v>70</v>
      </c>
      <c r="G59">
        <v>44573</v>
      </c>
      <c r="H59" t="s">
        <v>3260</v>
      </c>
      <c r="I59" t="s">
        <v>3259</v>
      </c>
      <c r="J59">
        <v>2.4108796296296298E-2</v>
      </c>
      <c r="K59">
        <v>5.7870370370370366E-5</v>
      </c>
    </row>
    <row r="60" spans="1:11" x14ac:dyDescent="0.3">
      <c r="A60">
        <v>14622</v>
      </c>
      <c r="B60">
        <v>23</v>
      </c>
      <c r="C60">
        <v>99140</v>
      </c>
      <c r="D60" t="s">
        <v>1055</v>
      </c>
      <c r="E60" t="s">
        <v>834</v>
      </c>
      <c r="F60">
        <v>80</v>
      </c>
      <c r="G60">
        <v>44573</v>
      </c>
      <c r="H60" t="s">
        <v>3258</v>
      </c>
      <c r="I60" t="s">
        <v>3257</v>
      </c>
      <c r="J60">
        <v>4.5833333333333334E-3</v>
      </c>
      <c r="K60">
        <v>4.5023148148148149E-3</v>
      </c>
    </row>
    <row r="61" spans="1:11" x14ac:dyDescent="0.3">
      <c r="A61">
        <v>12814</v>
      </c>
      <c r="B61">
        <v>23</v>
      </c>
      <c r="C61">
        <v>232763</v>
      </c>
      <c r="D61" t="s">
        <v>1154</v>
      </c>
      <c r="E61" t="s">
        <v>717</v>
      </c>
      <c r="F61">
        <v>90</v>
      </c>
      <c r="G61">
        <v>44573</v>
      </c>
      <c r="H61" t="s">
        <v>3256</v>
      </c>
      <c r="I61" t="s">
        <v>3255</v>
      </c>
      <c r="J61">
        <v>2.1145833333333332E-2</v>
      </c>
      <c r="K61">
        <v>8.6574074074074071E-3</v>
      </c>
    </row>
    <row r="62" spans="1:11" x14ac:dyDescent="0.3">
      <c r="A62">
        <v>12782</v>
      </c>
      <c r="B62">
        <v>23</v>
      </c>
      <c r="C62">
        <v>232763</v>
      </c>
      <c r="D62" t="s">
        <v>949</v>
      </c>
      <c r="E62" t="s">
        <v>712</v>
      </c>
      <c r="F62">
        <v>90</v>
      </c>
      <c r="G62">
        <v>44573</v>
      </c>
      <c r="H62" t="s">
        <v>3254</v>
      </c>
      <c r="I62" t="s">
        <v>3253</v>
      </c>
      <c r="J62">
        <v>3.3564814814814812E-4</v>
      </c>
      <c r="K62">
        <v>1.273148148148148E-4</v>
      </c>
    </row>
    <row r="63" spans="1:11" x14ac:dyDescent="0.3">
      <c r="A63">
        <v>10144</v>
      </c>
      <c r="B63">
        <v>23</v>
      </c>
      <c r="C63">
        <v>231154</v>
      </c>
      <c r="D63" t="s">
        <v>949</v>
      </c>
      <c r="E63" t="s">
        <v>519</v>
      </c>
      <c r="F63">
        <v>95</v>
      </c>
      <c r="G63">
        <v>44573</v>
      </c>
      <c r="H63" t="s">
        <v>3252</v>
      </c>
      <c r="I63" t="s">
        <v>3251</v>
      </c>
      <c r="J63">
        <v>1.5023148148148148E-2</v>
      </c>
      <c r="K63">
        <v>5.7870370370370366E-5</v>
      </c>
    </row>
    <row r="64" spans="1:11" x14ac:dyDescent="0.3">
      <c r="A64">
        <v>4164</v>
      </c>
      <c r="B64">
        <v>23</v>
      </c>
      <c r="C64">
        <v>99061</v>
      </c>
      <c r="D64" t="s">
        <v>1238</v>
      </c>
      <c r="E64" t="s">
        <v>105</v>
      </c>
      <c r="F64">
        <v>100</v>
      </c>
      <c r="G64">
        <v>44573</v>
      </c>
      <c r="H64" t="s">
        <v>3250</v>
      </c>
      <c r="I64" t="s">
        <v>3249</v>
      </c>
      <c r="J64">
        <v>2.1724537037037039E-2</v>
      </c>
      <c r="K64">
        <v>5.2083333333333333E-4</v>
      </c>
    </row>
    <row r="65" spans="1:11" x14ac:dyDescent="0.3">
      <c r="A65">
        <v>4416</v>
      </c>
      <c r="B65">
        <v>23</v>
      </c>
      <c r="C65">
        <v>99058</v>
      </c>
      <c r="D65" t="s">
        <v>1000</v>
      </c>
      <c r="E65" t="s">
        <v>195</v>
      </c>
      <c r="F65">
        <v>110</v>
      </c>
      <c r="G65">
        <v>44573</v>
      </c>
      <c r="H65" t="s">
        <v>3248</v>
      </c>
      <c r="I65" t="s">
        <v>3247</v>
      </c>
      <c r="J65">
        <v>8.8078703703703704E-3</v>
      </c>
      <c r="K65">
        <v>5.7870370370370366E-5</v>
      </c>
    </row>
    <row r="66" spans="1:11" x14ac:dyDescent="0.3">
      <c r="A66">
        <v>11881</v>
      </c>
      <c r="B66">
        <v>23</v>
      </c>
      <c r="C66">
        <v>99058</v>
      </c>
      <c r="D66" t="s">
        <v>1384</v>
      </c>
      <c r="E66" t="s">
        <v>605</v>
      </c>
      <c r="F66">
        <v>120</v>
      </c>
      <c r="G66">
        <v>44573</v>
      </c>
      <c r="H66" t="s">
        <v>3246</v>
      </c>
      <c r="I66" t="s">
        <v>3245</v>
      </c>
      <c r="J66">
        <v>4.3749999999999995E-3</v>
      </c>
      <c r="K66">
        <v>2.8935185185185189E-4</v>
      </c>
    </row>
    <row r="67" spans="1:11" x14ac:dyDescent="0.3">
      <c r="A67">
        <v>4697</v>
      </c>
      <c r="B67">
        <v>23</v>
      </c>
      <c r="C67">
        <v>229008</v>
      </c>
      <c r="D67" t="s">
        <v>949</v>
      </c>
      <c r="E67" t="s">
        <v>294</v>
      </c>
      <c r="F67">
        <v>130</v>
      </c>
      <c r="G67">
        <v>44573</v>
      </c>
      <c r="H67" t="s">
        <v>3244</v>
      </c>
      <c r="I67" t="s">
        <v>3243</v>
      </c>
      <c r="J67">
        <v>4.6990740740740743E-3</v>
      </c>
      <c r="K67">
        <v>9.7222222222222209E-4</v>
      </c>
    </row>
    <row r="68" spans="1:11" x14ac:dyDescent="0.3">
      <c r="A68">
        <v>11140</v>
      </c>
      <c r="B68">
        <v>23</v>
      </c>
      <c r="C68">
        <v>231791</v>
      </c>
      <c r="D68" t="s">
        <v>949</v>
      </c>
      <c r="E68" t="s">
        <v>558</v>
      </c>
      <c r="F68">
        <v>140</v>
      </c>
      <c r="G68">
        <v>44573</v>
      </c>
      <c r="H68" t="s">
        <v>3242</v>
      </c>
      <c r="I68" t="s">
        <v>3241</v>
      </c>
      <c r="J68">
        <v>4.9652777777777777E-3</v>
      </c>
      <c r="K68">
        <v>2.1180555555555553E-3</v>
      </c>
    </row>
    <row r="69" spans="1:11" x14ac:dyDescent="0.3">
      <c r="A69">
        <v>10505</v>
      </c>
      <c r="B69">
        <v>23</v>
      </c>
      <c r="C69">
        <v>231446</v>
      </c>
      <c r="D69" t="s">
        <v>949</v>
      </c>
      <c r="E69" t="s">
        <v>538</v>
      </c>
      <c r="F69">
        <v>150</v>
      </c>
      <c r="G69">
        <v>44573</v>
      </c>
      <c r="H69" t="s">
        <v>3240</v>
      </c>
      <c r="I69" t="s">
        <v>3239</v>
      </c>
      <c r="J69">
        <v>5.1041666666666666E-3</v>
      </c>
      <c r="K69">
        <v>2.0254629629629629E-3</v>
      </c>
    </row>
    <row r="70" spans="1:11" x14ac:dyDescent="0.3">
      <c r="A70">
        <v>12168</v>
      </c>
      <c r="B70">
        <v>23</v>
      </c>
      <c r="C70">
        <v>232410</v>
      </c>
      <c r="D70" t="s">
        <v>949</v>
      </c>
      <c r="E70" t="s">
        <v>645</v>
      </c>
      <c r="F70">
        <v>160</v>
      </c>
      <c r="G70">
        <v>44573</v>
      </c>
      <c r="H70" t="s">
        <v>3238</v>
      </c>
      <c r="I70" t="s">
        <v>3237</v>
      </c>
      <c r="J70">
        <v>6.6782407407407415E-3</v>
      </c>
      <c r="K70">
        <v>9.7222222222222209E-4</v>
      </c>
    </row>
    <row r="71" spans="1:11" x14ac:dyDescent="0.3">
      <c r="A71">
        <v>11255</v>
      </c>
      <c r="B71">
        <v>23</v>
      </c>
      <c r="C71">
        <v>99058</v>
      </c>
      <c r="D71" t="s">
        <v>1370</v>
      </c>
      <c r="E71" t="s">
        <v>565</v>
      </c>
      <c r="F71">
        <v>190</v>
      </c>
      <c r="G71">
        <v>44573</v>
      </c>
      <c r="H71" t="s">
        <v>3236</v>
      </c>
      <c r="I71" t="s">
        <v>3235</v>
      </c>
      <c r="J71">
        <v>1.8171296296296297E-3</v>
      </c>
      <c r="K71">
        <v>4.2708333333333339E-3</v>
      </c>
    </row>
    <row r="72" spans="1:11" x14ac:dyDescent="0.3">
      <c r="A72">
        <v>4238</v>
      </c>
      <c r="B72">
        <v>23</v>
      </c>
      <c r="C72">
        <v>222252</v>
      </c>
      <c r="D72" t="s">
        <v>949</v>
      </c>
      <c r="E72" t="s">
        <v>132</v>
      </c>
      <c r="F72">
        <v>200</v>
      </c>
      <c r="G72">
        <v>44573</v>
      </c>
      <c r="H72" t="s">
        <v>3234</v>
      </c>
      <c r="I72" t="s">
        <v>3233</v>
      </c>
      <c r="J72">
        <v>2.3148148148148146E-4</v>
      </c>
      <c r="K72">
        <v>7.4537037037037028E-3</v>
      </c>
    </row>
    <row r="73" spans="1:11" x14ac:dyDescent="0.3">
      <c r="A73">
        <v>4271</v>
      </c>
      <c r="B73">
        <v>23</v>
      </c>
      <c r="C73">
        <v>99033</v>
      </c>
      <c r="D73" t="s">
        <v>1668</v>
      </c>
      <c r="E73" t="s">
        <v>143</v>
      </c>
      <c r="F73">
        <v>210</v>
      </c>
      <c r="G73">
        <v>44573</v>
      </c>
      <c r="H73" t="s">
        <v>3232</v>
      </c>
      <c r="I73" t="s">
        <v>3231</v>
      </c>
      <c r="J73">
        <v>5.208333333333333E-3</v>
      </c>
      <c r="K73">
        <v>4.1666666666666666E-3</v>
      </c>
    </row>
    <row r="74" spans="1:11" x14ac:dyDescent="0.3">
      <c r="A74">
        <v>12277</v>
      </c>
      <c r="B74">
        <v>23</v>
      </c>
      <c r="C74">
        <v>232468</v>
      </c>
      <c r="D74" t="s">
        <v>949</v>
      </c>
      <c r="E74" t="s">
        <v>653</v>
      </c>
      <c r="F74">
        <v>220</v>
      </c>
      <c r="G74">
        <v>44573</v>
      </c>
      <c r="H74" t="s">
        <v>3093</v>
      </c>
      <c r="I74" t="s">
        <v>3230</v>
      </c>
      <c r="J74">
        <v>1.2650462962962962E-2</v>
      </c>
      <c r="K74">
        <v>5.9953703703703697E-3</v>
      </c>
    </row>
    <row r="75" spans="1:11" x14ac:dyDescent="0.3">
      <c r="A75">
        <v>10940</v>
      </c>
      <c r="B75">
        <v>23</v>
      </c>
      <c r="C75">
        <v>231700</v>
      </c>
      <c r="D75" t="s">
        <v>949</v>
      </c>
      <c r="E75" t="s">
        <v>555</v>
      </c>
      <c r="F75">
        <v>230</v>
      </c>
      <c r="G75">
        <v>44573</v>
      </c>
      <c r="H75" t="s">
        <v>3229</v>
      </c>
      <c r="I75" t="s">
        <v>3228</v>
      </c>
      <c r="J75">
        <v>6.9444444444444444E-5</v>
      </c>
      <c r="K75">
        <v>1.8715277777777779E-2</v>
      </c>
    </row>
    <row r="76" spans="1:11" x14ac:dyDescent="0.3">
      <c r="A76">
        <v>14087</v>
      </c>
      <c r="B76">
        <v>23</v>
      </c>
      <c r="C76">
        <v>233059</v>
      </c>
      <c r="D76" t="s">
        <v>949</v>
      </c>
      <c r="E76" t="s">
        <v>781</v>
      </c>
      <c r="F76">
        <v>240</v>
      </c>
      <c r="G76">
        <v>44573</v>
      </c>
      <c r="H76" t="s">
        <v>3227</v>
      </c>
      <c r="I76" t="s">
        <v>3226</v>
      </c>
      <c r="J76">
        <v>3.425925925925926E-3</v>
      </c>
      <c r="K76">
        <v>1.091435185185185E-2</v>
      </c>
    </row>
    <row r="77" spans="1:11" x14ac:dyDescent="0.3">
      <c r="A77">
        <v>14602</v>
      </c>
      <c r="B77">
        <v>23</v>
      </c>
      <c r="C77">
        <v>233276</v>
      </c>
      <c r="D77" t="s">
        <v>949</v>
      </c>
      <c r="E77" t="s">
        <v>829</v>
      </c>
      <c r="F77">
        <v>280</v>
      </c>
      <c r="G77">
        <v>44573</v>
      </c>
      <c r="H77" t="s">
        <v>3225</v>
      </c>
      <c r="I77" t="s">
        <v>3224</v>
      </c>
      <c r="J77">
        <v>3.5648148148148154E-3</v>
      </c>
      <c r="K77">
        <v>2.7569444444444448E-2</v>
      </c>
    </row>
    <row r="78" spans="1:11" x14ac:dyDescent="0.3">
      <c r="A78">
        <v>12651</v>
      </c>
      <c r="B78">
        <v>23</v>
      </c>
      <c r="C78">
        <v>232691</v>
      </c>
      <c r="D78" t="s">
        <v>949</v>
      </c>
      <c r="E78" t="s">
        <v>699</v>
      </c>
      <c r="F78">
        <v>285</v>
      </c>
      <c r="G78">
        <v>44573</v>
      </c>
      <c r="H78" t="s">
        <v>3223</v>
      </c>
      <c r="I78" t="s">
        <v>3222</v>
      </c>
      <c r="J78">
        <v>2.0833333333333335E-4</v>
      </c>
      <c r="K78">
        <v>4.9884259259259265E-3</v>
      </c>
    </row>
    <row r="79" spans="1:11" x14ac:dyDescent="0.3">
      <c r="A79">
        <v>12594</v>
      </c>
      <c r="B79">
        <v>23</v>
      </c>
      <c r="C79">
        <v>232646</v>
      </c>
      <c r="D79" t="s">
        <v>949</v>
      </c>
      <c r="E79" t="s">
        <v>696</v>
      </c>
      <c r="F79">
        <v>290</v>
      </c>
      <c r="G79">
        <v>44573</v>
      </c>
      <c r="H79" t="s">
        <v>3221</v>
      </c>
      <c r="I79" t="s">
        <v>3220</v>
      </c>
      <c r="J79">
        <v>1.4120370370370369E-3</v>
      </c>
      <c r="K79">
        <v>1.0995370370370371E-3</v>
      </c>
    </row>
    <row r="80" spans="1:11" x14ac:dyDescent="0.3">
      <c r="A80">
        <v>4284</v>
      </c>
      <c r="B80">
        <v>23</v>
      </c>
      <c r="C80">
        <v>222631</v>
      </c>
      <c r="D80" t="s">
        <v>949</v>
      </c>
      <c r="E80" t="s">
        <v>152</v>
      </c>
      <c r="F80">
        <v>320</v>
      </c>
      <c r="G80">
        <v>44573</v>
      </c>
      <c r="H80" t="s">
        <v>3219</v>
      </c>
      <c r="I80" t="s">
        <v>3218</v>
      </c>
      <c r="J80">
        <v>3.0902777777777782E-3</v>
      </c>
      <c r="K80">
        <v>6.3194444444444444E-3</v>
      </c>
    </row>
    <row r="81" spans="1:11" x14ac:dyDescent="0.3">
      <c r="A81">
        <v>14795</v>
      </c>
      <c r="B81">
        <v>31</v>
      </c>
      <c r="C81">
        <v>99149</v>
      </c>
      <c r="D81" t="s">
        <v>953</v>
      </c>
      <c r="E81" t="s">
        <v>856</v>
      </c>
      <c r="F81">
        <v>9999</v>
      </c>
      <c r="G81">
        <v>44573</v>
      </c>
      <c r="H81" t="s">
        <v>3624</v>
      </c>
      <c r="I81" t="s">
        <v>3624</v>
      </c>
      <c r="J81">
        <v>0</v>
      </c>
      <c r="K81">
        <v>0</v>
      </c>
    </row>
    <row r="82" spans="1:11" x14ac:dyDescent="0.3">
      <c r="A82">
        <v>13199</v>
      </c>
      <c r="B82">
        <v>32</v>
      </c>
      <c r="C82">
        <v>99097</v>
      </c>
      <c r="D82" t="s">
        <v>1542</v>
      </c>
      <c r="E82" t="s">
        <v>737</v>
      </c>
      <c r="F82">
        <v>5</v>
      </c>
      <c r="G82">
        <v>44573</v>
      </c>
      <c r="H82" t="s">
        <v>3217</v>
      </c>
      <c r="I82" t="s">
        <v>3216</v>
      </c>
      <c r="J82">
        <v>1.3252314814814814E-2</v>
      </c>
      <c r="K82">
        <v>0</v>
      </c>
    </row>
    <row r="83" spans="1:11" x14ac:dyDescent="0.3">
      <c r="A83">
        <v>14193</v>
      </c>
      <c r="B83">
        <v>32</v>
      </c>
      <c r="C83">
        <v>99117</v>
      </c>
      <c r="D83" t="s">
        <v>1781</v>
      </c>
      <c r="E83" t="s">
        <v>797</v>
      </c>
      <c r="F83">
        <v>10</v>
      </c>
      <c r="G83">
        <v>44573</v>
      </c>
      <c r="H83" t="s">
        <v>3215</v>
      </c>
      <c r="I83" t="s">
        <v>3214</v>
      </c>
      <c r="J83">
        <v>7.905092592592592E-3</v>
      </c>
      <c r="K83">
        <v>7.3148148148148148E-3</v>
      </c>
    </row>
    <row r="84" spans="1:11" x14ac:dyDescent="0.3">
      <c r="A84">
        <v>8542</v>
      </c>
      <c r="B84">
        <v>32</v>
      </c>
      <c r="C84">
        <v>99031</v>
      </c>
      <c r="D84" t="s">
        <v>1778</v>
      </c>
      <c r="E84" t="s">
        <v>422</v>
      </c>
      <c r="F84">
        <v>18</v>
      </c>
      <c r="G84">
        <v>44573</v>
      </c>
      <c r="H84" t="s">
        <v>1067</v>
      </c>
      <c r="I84" t="s">
        <v>3213</v>
      </c>
      <c r="J84">
        <v>1.4456018518518519E-2</v>
      </c>
      <c r="K84">
        <v>7.013888888888889E-3</v>
      </c>
    </row>
    <row r="85" spans="1:11" x14ac:dyDescent="0.3">
      <c r="A85">
        <v>13635</v>
      </c>
      <c r="B85">
        <v>32</v>
      </c>
      <c r="C85">
        <v>99103</v>
      </c>
      <c r="D85" t="s">
        <v>1773</v>
      </c>
      <c r="E85" t="s">
        <v>759</v>
      </c>
      <c r="F85">
        <v>21</v>
      </c>
      <c r="G85">
        <v>44573</v>
      </c>
      <c r="H85" t="s">
        <v>3212</v>
      </c>
      <c r="I85" t="s">
        <v>3211</v>
      </c>
      <c r="J85">
        <v>6.828703703703704E-3</v>
      </c>
      <c r="K85">
        <v>3.7152777777777774E-3</v>
      </c>
    </row>
    <row r="86" spans="1:11" x14ac:dyDescent="0.3">
      <c r="A86">
        <v>4095</v>
      </c>
      <c r="B86">
        <v>32</v>
      </c>
      <c r="C86">
        <v>99049</v>
      </c>
      <c r="D86" t="s">
        <v>949</v>
      </c>
      <c r="E86" t="s">
        <v>78</v>
      </c>
      <c r="F86">
        <v>25</v>
      </c>
      <c r="G86">
        <v>44573</v>
      </c>
      <c r="H86" t="s">
        <v>3210</v>
      </c>
      <c r="I86" t="s">
        <v>3209</v>
      </c>
      <c r="J86">
        <v>4.1435185185185186E-3</v>
      </c>
      <c r="K86">
        <v>3.4722222222222222E-5</v>
      </c>
    </row>
    <row r="87" spans="1:11" x14ac:dyDescent="0.3">
      <c r="A87">
        <v>10651</v>
      </c>
      <c r="B87">
        <v>32</v>
      </c>
      <c r="C87">
        <v>99049</v>
      </c>
      <c r="D87" t="s">
        <v>1121</v>
      </c>
      <c r="E87" t="s">
        <v>543</v>
      </c>
      <c r="F87">
        <v>30</v>
      </c>
      <c r="G87">
        <v>44573</v>
      </c>
      <c r="H87" t="s">
        <v>3208</v>
      </c>
      <c r="I87" t="s">
        <v>2434</v>
      </c>
      <c r="J87">
        <v>2.2337962962962967E-3</v>
      </c>
      <c r="K87">
        <v>9.2592592592592588E-5</v>
      </c>
    </row>
    <row r="88" spans="1:11" x14ac:dyDescent="0.3">
      <c r="A88">
        <v>10594</v>
      </c>
      <c r="B88">
        <v>32</v>
      </c>
      <c r="C88">
        <v>99049</v>
      </c>
      <c r="D88" t="s">
        <v>1173</v>
      </c>
      <c r="E88" t="s">
        <v>542</v>
      </c>
      <c r="F88">
        <v>31</v>
      </c>
      <c r="G88">
        <v>44573</v>
      </c>
      <c r="H88" t="s">
        <v>3207</v>
      </c>
      <c r="I88" t="s">
        <v>3206</v>
      </c>
      <c r="J88">
        <v>7.2800925925925915E-3</v>
      </c>
      <c r="K88">
        <v>2.6620370370370372E-4</v>
      </c>
    </row>
    <row r="89" spans="1:11" x14ac:dyDescent="0.3">
      <c r="A89">
        <v>4573</v>
      </c>
      <c r="B89">
        <v>32</v>
      </c>
      <c r="C89">
        <v>99049</v>
      </c>
      <c r="D89" t="s">
        <v>1178</v>
      </c>
      <c r="E89" t="s">
        <v>249</v>
      </c>
      <c r="F89">
        <v>40</v>
      </c>
      <c r="G89">
        <v>44573</v>
      </c>
      <c r="H89" t="s">
        <v>3205</v>
      </c>
      <c r="I89" t="s">
        <v>3204</v>
      </c>
      <c r="J89">
        <v>9.6759259259259264E-3</v>
      </c>
      <c r="K89">
        <v>1.1805555555555556E-3</v>
      </c>
    </row>
    <row r="90" spans="1:11" x14ac:dyDescent="0.3">
      <c r="A90">
        <v>12012</v>
      </c>
      <c r="B90">
        <v>32</v>
      </c>
      <c r="C90">
        <v>232320</v>
      </c>
      <c r="D90" t="s">
        <v>949</v>
      </c>
      <c r="E90" t="s">
        <v>631</v>
      </c>
      <c r="F90">
        <v>41</v>
      </c>
      <c r="G90">
        <v>44573</v>
      </c>
      <c r="H90" t="s">
        <v>3203</v>
      </c>
      <c r="I90" t="s">
        <v>3202</v>
      </c>
      <c r="J90">
        <v>1.2187500000000002E-2</v>
      </c>
      <c r="K90">
        <v>2.6620370370370374E-3</v>
      </c>
    </row>
    <row r="91" spans="1:11" x14ac:dyDescent="0.3">
      <c r="A91">
        <v>9519</v>
      </c>
      <c r="B91">
        <v>32</v>
      </c>
      <c r="C91">
        <v>99035</v>
      </c>
      <c r="D91" t="s">
        <v>1758</v>
      </c>
      <c r="E91" t="s">
        <v>484</v>
      </c>
      <c r="F91">
        <v>42</v>
      </c>
      <c r="G91">
        <v>44573</v>
      </c>
      <c r="H91" t="s">
        <v>3201</v>
      </c>
      <c r="I91" t="s">
        <v>3200</v>
      </c>
      <c r="J91">
        <v>7.2453703703703708E-3</v>
      </c>
      <c r="K91">
        <v>1.7013888888888892E-3</v>
      </c>
    </row>
    <row r="92" spans="1:11" x14ac:dyDescent="0.3">
      <c r="A92">
        <v>14750</v>
      </c>
      <c r="B92">
        <v>32</v>
      </c>
      <c r="C92">
        <v>99140</v>
      </c>
      <c r="D92" t="s">
        <v>1078</v>
      </c>
      <c r="E92" t="s">
        <v>852</v>
      </c>
      <c r="F92">
        <v>43</v>
      </c>
      <c r="G92">
        <v>44573</v>
      </c>
      <c r="H92" t="s">
        <v>3199</v>
      </c>
      <c r="I92" t="s">
        <v>3198</v>
      </c>
      <c r="J92">
        <v>5.0000000000000001E-3</v>
      </c>
      <c r="K92">
        <v>7.0717592592592594E-3</v>
      </c>
    </row>
    <row r="93" spans="1:11" x14ac:dyDescent="0.3">
      <c r="A93">
        <v>4125</v>
      </c>
      <c r="B93">
        <v>32</v>
      </c>
      <c r="C93">
        <v>219234</v>
      </c>
      <c r="D93" t="s">
        <v>949</v>
      </c>
      <c r="E93" t="s">
        <v>89</v>
      </c>
      <c r="F93">
        <v>44</v>
      </c>
      <c r="G93">
        <v>44573</v>
      </c>
      <c r="H93" t="s">
        <v>1825</v>
      </c>
      <c r="I93" t="s">
        <v>3197</v>
      </c>
      <c r="J93">
        <v>4.6412037037037038E-3</v>
      </c>
      <c r="K93">
        <v>4.2129629629629626E-3</v>
      </c>
    </row>
    <row r="94" spans="1:11" x14ac:dyDescent="0.3">
      <c r="A94">
        <v>14946</v>
      </c>
      <c r="B94">
        <v>32</v>
      </c>
      <c r="C94">
        <v>231585</v>
      </c>
      <c r="D94" t="s">
        <v>953</v>
      </c>
      <c r="E94" t="s">
        <v>880</v>
      </c>
      <c r="F94">
        <v>45</v>
      </c>
      <c r="G94">
        <v>44573</v>
      </c>
      <c r="H94" t="s">
        <v>3196</v>
      </c>
      <c r="I94" t="s">
        <v>3195</v>
      </c>
      <c r="J94">
        <v>3.3333333333333335E-3</v>
      </c>
      <c r="K94">
        <v>1.0300925925925926E-3</v>
      </c>
    </row>
    <row r="95" spans="1:11" x14ac:dyDescent="0.3">
      <c r="A95">
        <v>14886</v>
      </c>
      <c r="B95">
        <v>32</v>
      </c>
      <c r="C95">
        <v>233389</v>
      </c>
      <c r="D95" t="s">
        <v>949</v>
      </c>
      <c r="E95" t="s">
        <v>870</v>
      </c>
      <c r="F95">
        <v>48</v>
      </c>
      <c r="G95">
        <v>44573</v>
      </c>
      <c r="H95" t="s">
        <v>3194</v>
      </c>
      <c r="I95" t="s">
        <v>3193</v>
      </c>
      <c r="J95">
        <v>1.1574074074074073E-4</v>
      </c>
      <c r="K95">
        <v>5.7754629629629623E-3</v>
      </c>
    </row>
    <row r="96" spans="1:11" x14ac:dyDescent="0.3">
      <c r="A96">
        <v>8931</v>
      </c>
      <c r="B96">
        <v>32</v>
      </c>
      <c r="C96">
        <v>99051</v>
      </c>
      <c r="D96" t="s">
        <v>1233</v>
      </c>
      <c r="E96" t="s">
        <v>450</v>
      </c>
      <c r="F96">
        <v>48</v>
      </c>
      <c r="G96">
        <v>44573</v>
      </c>
      <c r="H96" t="s">
        <v>3192</v>
      </c>
      <c r="I96" t="s">
        <v>3191</v>
      </c>
      <c r="J96">
        <v>1.6157407407407409E-2</v>
      </c>
      <c r="K96">
        <v>3.5532407407407405E-3</v>
      </c>
    </row>
    <row r="97" spans="1:11" x14ac:dyDescent="0.3">
      <c r="A97">
        <v>10028</v>
      </c>
      <c r="B97">
        <v>32</v>
      </c>
      <c r="C97">
        <v>231052</v>
      </c>
      <c r="D97" t="s">
        <v>949</v>
      </c>
      <c r="E97" t="s">
        <v>509</v>
      </c>
      <c r="F97">
        <v>49</v>
      </c>
      <c r="G97">
        <v>44573</v>
      </c>
      <c r="H97" t="s">
        <v>3190</v>
      </c>
      <c r="I97" t="s">
        <v>2362</v>
      </c>
      <c r="J97">
        <v>1.2731481481481483E-3</v>
      </c>
      <c r="K97">
        <v>2.7430555555555559E-3</v>
      </c>
    </row>
    <row r="98" spans="1:11" x14ac:dyDescent="0.3">
      <c r="A98">
        <v>4129</v>
      </c>
      <c r="B98">
        <v>32</v>
      </c>
      <c r="C98">
        <v>219498</v>
      </c>
      <c r="D98" t="s">
        <v>949</v>
      </c>
      <c r="E98" t="s">
        <v>90</v>
      </c>
      <c r="F98">
        <v>50</v>
      </c>
      <c r="G98">
        <v>44573</v>
      </c>
      <c r="H98" t="s">
        <v>3189</v>
      </c>
      <c r="I98" t="s">
        <v>3188</v>
      </c>
      <c r="J98">
        <v>1.3761574074074074E-2</v>
      </c>
      <c r="K98">
        <v>1.1689814814814816E-3</v>
      </c>
    </row>
    <row r="99" spans="1:11" x14ac:dyDescent="0.3">
      <c r="A99">
        <v>3921</v>
      </c>
      <c r="B99">
        <v>32</v>
      </c>
      <c r="C99">
        <v>206626</v>
      </c>
      <c r="D99" t="s">
        <v>949</v>
      </c>
      <c r="E99" t="s">
        <v>10</v>
      </c>
      <c r="F99">
        <v>51</v>
      </c>
      <c r="G99">
        <v>44573</v>
      </c>
      <c r="H99" t="s">
        <v>3187</v>
      </c>
      <c r="I99" t="s">
        <v>3186</v>
      </c>
      <c r="J99">
        <v>1.273148148148148E-4</v>
      </c>
      <c r="K99">
        <v>5.7870370370370366E-5</v>
      </c>
    </row>
    <row r="100" spans="1:11" x14ac:dyDescent="0.3">
      <c r="A100">
        <v>4191</v>
      </c>
      <c r="B100">
        <v>32</v>
      </c>
      <c r="C100">
        <v>221163</v>
      </c>
      <c r="D100" t="s">
        <v>949</v>
      </c>
      <c r="E100" t="s">
        <v>115</v>
      </c>
      <c r="F100">
        <v>52</v>
      </c>
      <c r="G100">
        <v>44573</v>
      </c>
      <c r="H100" t="s">
        <v>1305</v>
      </c>
      <c r="I100" t="s">
        <v>3185</v>
      </c>
      <c r="J100">
        <v>9.2592592592592588E-5</v>
      </c>
      <c r="K100">
        <v>3.4722222222222222E-5</v>
      </c>
    </row>
    <row r="101" spans="1:11" x14ac:dyDescent="0.3">
      <c r="A101">
        <v>4341</v>
      </c>
      <c r="B101">
        <v>32</v>
      </c>
      <c r="C101">
        <v>224126</v>
      </c>
      <c r="D101" t="s">
        <v>949</v>
      </c>
      <c r="E101" t="s">
        <v>171</v>
      </c>
      <c r="F101">
        <v>53</v>
      </c>
      <c r="G101">
        <v>44573</v>
      </c>
      <c r="H101" t="s">
        <v>3184</v>
      </c>
      <c r="I101" t="s">
        <v>3183</v>
      </c>
      <c r="J101">
        <v>9.2592592592592588E-5</v>
      </c>
      <c r="K101">
        <v>5.7870370370370366E-5</v>
      </c>
    </row>
    <row r="102" spans="1:11" x14ac:dyDescent="0.3">
      <c r="A102">
        <v>4649</v>
      </c>
      <c r="B102">
        <v>32</v>
      </c>
      <c r="C102">
        <v>99054</v>
      </c>
      <c r="D102" t="s">
        <v>1075</v>
      </c>
      <c r="E102" t="s">
        <v>277</v>
      </c>
      <c r="F102">
        <v>55</v>
      </c>
      <c r="G102">
        <v>44573</v>
      </c>
      <c r="H102" t="s">
        <v>3182</v>
      </c>
      <c r="I102" t="s">
        <v>3181</v>
      </c>
      <c r="J102">
        <v>7.7777777777777767E-3</v>
      </c>
      <c r="K102">
        <v>1.3888888888888889E-4</v>
      </c>
    </row>
    <row r="103" spans="1:11" x14ac:dyDescent="0.3">
      <c r="A103">
        <v>11934</v>
      </c>
      <c r="B103">
        <v>32</v>
      </c>
      <c r="C103">
        <v>232281</v>
      </c>
      <c r="D103" t="s">
        <v>949</v>
      </c>
      <c r="E103" t="s">
        <v>626</v>
      </c>
      <c r="F103">
        <v>55</v>
      </c>
      <c r="G103">
        <v>44573</v>
      </c>
      <c r="H103" t="s">
        <v>3180</v>
      </c>
      <c r="I103" t="s">
        <v>3179</v>
      </c>
      <c r="J103">
        <v>8.8425925925925911E-3</v>
      </c>
      <c r="K103">
        <v>2.5000000000000001E-3</v>
      </c>
    </row>
    <row r="104" spans="1:11" x14ac:dyDescent="0.3">
      <c r="A104">
        <v>4556</v>
      </c>
      <c r="B104">
        <v>32</v>
      </c>
      <c r="C104">
        <v>99063</v>
      </c>
      <c r="D104" t="s">
        <v>949</v>
      </c>
      <c r="E104" t="s">
        <v>183</v>
      </c>
      <c r="F104">
        <v>58</v>
      </c>
      <c r="G104">
        <v>44573</v>
      </c>
      <c r="H104" t="s">
        <v>3178</v>
      </c>
      <c r="I104" t="s">
        <v>3177</v>
      </c>
      <c r="J104">
        <v>2.525462962962963E-2</v>
      </c>
      <c r="K104">
        <v>3.7731481481481483E-3</v>
      </c>
    </row>
    <row r="105" spans="1:11" x14ac:dyDescent="0.3">
      <c r="A105">
        <v>3999</v>
      </c>
      <c r="B105">
        <v>32</v>
      </c>
      <c r="C105">
        <v>213757</v>
      </c>
      <c r="D105" t="s">
        <v>949</v>
      </c>
      <c r="E105" t="s">
        <v>43</v>
      </c>
      <c r="F105">
        <v>60</v>
      </c>
      <c r="G105">
        <v>44573</v>
      </c>
      <c r="H105" t="s">
        <v>3176</v>
      </c>
      <c r="I105" t="s">
        <v>3175</v>
      </c>
      <c r="J105">
        <v>6.9444444444444444E-5</v>
      </c>
      <c r="K105">
        <v>5.7870370370370366E-5</v>
      </c>
    </row>
    <row r="106" spans="1:11" x14ac:dyDescent="0.3">
      <c r="A106">
        <v>4685</v>
      </c>
      <c r="B106">
        <v>32</v>
      </c>
      <c r="C106">
        <v>228926</v>
      </c>
      <c r="D106" t="s">
        <v>949</v>
      </c>
      <c r="E106" t="s">
        <v>43</v>
      </c>
      <c r="F106">
        <v>61</v>
      </c>
      <c r="G106">
        <v>44573</v>
      </c>
      <c r="H106" t="s">
        <v>3174</v>
      </c>
      <c r="I106" t="s">
        <v>3173</v>
      </c>
      <c r="J106">
        <v>1.2939814814814814E-2</v>
      </c>
      <c r="K106">
        <v>3.5879629629629635E-4</v>
      </c>
    </row>
    <row r="107" spans="1:11" x14ac:dyDescent="0.3">
      <c r="A107">
        <v>9021</v>
      </c>
      <c r="B107">
        <v>32</v>
      </c>
      <c r="C107">
        <v>230224</v>
      </c>
      <c r="D107" t="s">
        <v>949</v>
      </c>
      <c r="E107" t="s">
        <v>458</v>
      </c>
      <c r="F107">
        <v>62</v>
      </c>
      <c r="G107">
        <v>44573</v>
      </c>
      <c r="H107" t="s">
        <v>3172</v>
      </c>
      <c r="I107" t="s">
        <v>3171</v>
      </c>
      <c r="J107">
        <v>5.7870370370370366E-5</v>
      </c>
      <c r="K107">
        <v>1.8263888888888889E-2</v>
      </c>
    </row>
    <row r="108" spans="1:11" x14ac:dyDescent="0.3">
      <c r="A108">
        <v>13633</v>
      </c>
      <c r="B108">
        <v>32</v>
      </c>
      <c r="C108">
        <v>99103</v>
      </c>
      <c r="D108" t="s">
        <v>1127</v>
      </c>
      <c r="E108" t="s">
        <v>758</v>
      </c>
      <c r="F108">
        <v>65</v>
      </c>
      <c r="G108">
        <v>44573</v>
      </c>
      <c r="H108" t="s">
        <v>3170</v>
      </c>
      <c r="I108" t="s">
        <v>3169</v>
      </c>
      <c r="J108">
        <v>3.6226851851851854E-3</v>
      </c>
      <c r="K108">
        <v>1.1435185185185185E-2</v>
      </c>
    </row>
    <row r="109" spans="1:11" x14ac:dyDescent="0.3">
      <c r="A109">
        <v>4068</v>
      </c>
      <c r="B109">
        <v>32</v>
      </c>
      <c r="C109">
        <v>218209</v>
      </c>
      <c r="D109" t="s">
        <v>949</v>
      </c>
      <c r="E109" t="s">
        <v>72</v>
      </c>
      <c r="F109">
        <v>75</v>
      </c>
      <c r="G109">
        <v>44573</v>
      </c>
      <c r="H109" t="s">
        <v>3168</v>
      </c>
      <c r="I109" t="s">
        <v>3167</v>
      </c>
      <c r="J109">
        <v>7.1296296296296307E-3</v>
      </c>
      <c r="K109">
        <v>6.3310185185185197E-3</v>
      </c>
    </row>
    <row r="110" spans="1:11" x14ac:dyDescent="0.3">
      <c r="A110">
        <v>4061</v>
      </c>
      <c r="B110">
        <v>32</v>
      </c>
      <c r="C110">
        <v>217672</v>
      </c>
      <c r="D110" t="s">
        <v>949</v>
      </c>
      <c r="E110" t="s">
        <v>68</v>
      </c>
      <c r="F110">
        <v>75</v>
      </c>
      <c r="G110">
        <v>44573</v>
      </c>
      <c r="H110" t="s">
        <v>3166</v>
      </c>
      <c r="I110" t="s">
        <v>3165</v>
      </c>
      <c r="J110">
        <v>5.1967592592592595E-3</v>
      </c>
      <c r="K110">
        <v>2.4768518518518516E-3</v>
      </c>
    </row>
    <row r="111" spans="1:11" x14ac:dyDescent="0.3">
      <c r="A111">
        <v>11866</v>
      </c>
      <c r="B111">
        <v>32</v>
      </c>
      <c r="C111">
        <v>99084</v>
      </c>
      <c r="D111" t="s">
        <v>1154</v>
      </c>
      <c r="E111" t="s">
        <v>603</v>
      </c>
      <c r="F111">
        <v>77</v>
      </c>
      <c r="G111">
        <v>44573</v>
      </c>
      <c r="H111" t="s">
        <v>3164</v>
      </c>
      <c r="I111" t="s">
        <v>3163</v>
      </c>
      <c r="J111">
        <v>1.1736111111111109E-2</v>
      </c>
      <c r="K111">
        <v>2.6041666666666665E-3</v>
      </c>
    </row>
    <row r="112" spans="1:11" x14ac:dyDescent="0.3">
      <c r="A112">
        <v>10897</v>
      </c>
      <c r="B112">
        <v>32</v>
      </c>
      <c r="C112">
        <v>231690</v>
      </c>
      <c r="D112" t="s">
        <v>949</v>
      </c>
      <c r="E112" t="s">
        <v>553</v>
      </c>
      <c r="F112">
        <v>85</v>
      </c>
      <c r="G112">
        <v>44573</v>
      </c>
      <c r="H112" t="s">
        <v>3162</v>
      </c>
      <c r="I112" t="s">
        <v>3161</v>
      </c>
      <c r="J112">
        <v>4.2824074074074075E-4</v>
      </c>
      <c r="K112">
        <v>1.0601851851851854E-2</v>
      </c>
    </row>
    <row r="113" spans="1:11" x14ac:dyDescent="0.3">
      <c r="A113">
        <v>3951</v>
      </c>
      <c r="B113">
        <v>32</v>
      </c>
      <c r="C113">
        <v>209349</v>
      </c>
      <c r="D113" t="s">
        <v>949</v>
      </c>
      <c r="E113" t="s">
        <v>25</v>
      </c>
      <c r="F113">
        <v>110</v>
      </c>
      <c r="G113">
        <v>44573</v>
      </c>
      <c r="H113" t="s">
        <v>3160</v>
      </c>
      <c r="I113" t="s">
        <v>3159</v>
      </c>
      <c r="J113">
        <v>1.9328703703703704E-3</v>
      </c>
      <c r="K113">
        <v>1.6087962962962963E-3</v>
      </c>
    </row>
    <row r="114" spans="1:11" x14ac:dyDescent="0.3">
      <c r="A114">
        <v>14897</v>
      </c>
      <c r="B114">
        <v>32</v>
      </c>
      <c r="C114">
        <v>233396</v>
      </c>
      <c r="D114" t="s">
        <v>949</v>
      </c>
      <c r="E114" t="s">
        <v>871</v>
      </c>
      <c r="F114">
        <v>155</v>
      </c>
      <c r="G114">
        <v>44573</v>
      </c>
      <c r="H114" t="s">
        <v>3158</v>
      </c>
      <c r="I114" t="s">
        <v>3157</v>
      </c>
      <c r="J114">
        <v>3.9467592592592592E-3</v>
      </c>
      <c r="K114">
        <v>3.2060185185185191E-3</v>
      </c>
    </row>
    <row r="115" spans="1:11" x14ac:dyDescent="0.3">
      <c r="A115">
        <v>14979</v>
      </c>
      <c r="B115">
        <v>32</v>
      </c>
      <c r="C115">
        <v>233427</v>
      </c>
      <c r="D115" t="s">
        <v>949</v>
      </c>
      <c r="E115" t="s">
        <v>884</v>
      </c>
      <c r="F115">
        <v>160</v>
      </c>
      <c r="G115">
        <v>44573</v>
      </c>
      <c r="H115" t="s">
        <v>3156</v>
      </c>
      <c r="I115" t="s">
        <v>3149</v>
      </c>
      <c r="J115">
        <v>6.9097222222222225E-3</v>
      </c>
      <c r="K115">
        <v>8.4837962962962966E-3</v>
      </c>
    </row>
    <row r="116" spans="1:11" x14ac:dyDescent="0.3">
      <c r="A116">
        <v>12026</v>
      </c>
      <c r="B116">
        <v>32</v>
      </c>
      <c r="C116">
        <v>99049</v>
      </c>
      <c r="D116" t="s">
        <v>1133</v>
      </c>
      <c r="E116" t="s">
        <v>632</v>
      </c>
      <c r="F116">
        <v>170</v>
      </c>
      <c r="G116">
        <v>44573</v>
      </c>
      <c r="H116" t="s">
        <v>3155</v>
      </c>
      <c r="I116" t="s">
        <v>3154</v>
      </c>
      <c r="J116">
        <v>1.1574074074074073E-4</v>
      </c>
      <c r="K116">
        <v>4.4791666666666669E-3</v>
      </c>
    </row>
    <row r="117" spans="1:11" x14ac:dyDescent="0.3">
      <c r="A117">
        <v>10652</v>
      </c>
      <c r="B117">
        <v>32</v>
      </c>
      <c r="C117">
        <v>99049</v>
      </c>
      <c r="D117" t="s">
        <v>998</v>
      </c>
      <c r="E117" t="s">
        <v>544</v>
      </c>
      <c r="F117">
        <v>200</v>
      </c>
      <c r="G117">
        <v>44573</v>
      </c>
      <c r="H117" t="s">
        <v>3153</v>
      </c>
      <c r="I117" t="s">
        <v>3152</v>
      </c>
      <c r="J117">
        <v>9.2592592592592588E-5</v>
      </c>
      <c r="K117">
        <v>2.5462962962962961E-4</v>
      </c>
    </row>
    <row r="118" spans="1:11" x14ac:dyDescent="0.3">
      <c r="A118">
        <v>4016</v>
      </c>
      <c r="B118">
        <v>32</v>
      </c>
      <c r="C118">
        <v>214914</v>
      </c>
      <c r="D118" t="s">
        <v>949</v>
      </c>
      <c r="E118" t="s">
        <v>49</v>
      </c>
      <c r="F118">
        <v>9999</v>
      </c>
      <c r="G118">
        <v>44573</v>
      </c>
      <c r="H118" t="s">
        <v>3151</v>
      </c>
      <c r="I118" t="s">
        <v>3150</v>
      </c>
      <c r="J118">
        <v>6.9444444444444444E-5</v>
      </c>
      <c r="K118">
        <v>3.9699074074074072E-3</v>
      </c>
    </row>
    <row r="119" spans="1:11" x14ac:dyDescent="0.3">
      <c r="A119">
        <v>4873</v>
      </c>
      <c r="B119">
        <v>35</v>
      </c>
      <c r="C119">
        <v>299010</v>
      </c>
      <c r="D119" t="s">
        <v>1585</v>
      </c>
      <c r="E119" t="s">
        <v>375</v>
      </c>
      <c r="F119">
        <v>6</v>
      </c>
      <c r="G119">
        <v>44573</v>
      </c>
      <c r="H119" t="s">
        <v>3149</v>
      </c>
      <c r="I119" t="s">
        <v>3148</v>
      </c>
      <c r="J119">
        <v>1.0416666666666667E-4</v>
      </c>
      <c r="K119">
        <v>0.55460648148148151</v>
      </c>
    </row>
    <row r="120" spans="1:11" x14ac:dyDescent="0.3">
      <c r="A120">
        <v>4613</v>
      </c>
      <c r="B120">
        <v>35</v>
      </c>
      <c r="C120">
        <v>299010</v>
      </c>
      <c r="D120" t="s">
        <v>1000</v>
      </c>
      <c r="E120" t="s">
        <v>261</v>
      </c>
      <c r="F120">
        <v>11</v>
      </c>
      <c r="G120">
        <v>44573</v>
      </c>
      <c r="H120" t="s">
        <v>3147</v>
      </c>
      <c r="I120" t="s">
        <v>3146</v>
      </c>
      <c r="J120">
        <v>8.1018518518518516E-5</v>
      </c>
      <c r="K120">
        <v>4.6296296296296294E-5</v>
      </c>
    </row>
    <row r="121" spans="1:11" x14ac:dyDescent="0.3">
      <c r="A121">
        <v>9309</v>
      </c>
      <c r="B121">
        <v>35</v>
      </c>
      <c r="C121">
        <v>299010</v>
      </c>
      <c r="D121" t="s">
        <v>1707</v>
      </c>
      <c r="E121" t="s">
        <v>474</v>
      </c>
      <c r="F121">
        <v>11</v>
      </c>
      <c r="G121">
        <v>44573</v>
      </c>
      <c r="H121" t="s">
        <v>3145</v>
      </c>
      <c r="I121" t="s">
        <v>3144</v>
      </c>
      <c r="J121">
        <v>8.1018518518518516E-5</v>
      </c>
      <c r="K121">
        <v>5.7870370370370366E-5</v>
      </c>
    </row>
    <row r="122" spans="1:11" x14ac:dyDescent="0.3">
      <c r="A122">
        <v>4254</v>
      </c>
      <c r="B122">
        <v>35</v>
      </c>
      <c r="C122">
        <v>299010</v>
      </c>
      <c r="D122" t="s">
        <v>1704</v>
      </c>
      <c r="E122" t="s">
        <v>139</v>
      </c>
      <c r="F122">
        <v>12</v>
      </c>
      <c r="G122">
        <v>44573</v>
      </c>
      <c r="H122" t="s">
        <v>3143</v>
      </c>
      <c r="I122" t="s">
        <v>3142</v>
      </c>
      <c r="J122">
        <v>9.2592592592592588E-5</v>
      </c>
      <c r="K122">
        <v>4.6296296296296294E-5</v>
      </c>
    </row>
    <row r="123" spans="1:11" x14ac:dyDescent="0.3">
      <c r="A123">
        <v>4460</v>
      </c>
      <c r="B123">
        <v>35</v>
      </c>
      <c r="C123">
        <v>299010</v>
      </c>
      <c r="D123" t="s">
        <v>1701</v>
      </c>
      <c r="E123" t="s">
        <v>213</v>
      </c>
      <c r="F123">
        <v>13</v>
      </c>
      <c r="G123">
        <v>44573</v>
      </c>
      <c r="H123" t="s">
        <v>3141</v>
      </c>
      <c r="I123" t="s">
        <v>3140</v>
      </c>
      <c r="J123">
        <v>9.2592592592592588E-5</v>
      </c>
      <c r="K123">
        <v>3.4722222222222222E-5</v>
      </c>
    </row>
    <row r="124" spans="1:11" x14ac:dyDescent="0.3">
      <c r="A124">
        <v>4458</v>
      </c>
      <c r="B124">
        <v>35</v>
      </c>
      <c r="C124">
        <v>299010</v>
      </c>
      <c r="D124" t="s">
        <v>999</v>
      </c>
      <c r="E124" t="s">
        <v>212</v>
      </c>
      <c r="F124">
        <v>15</v>
      </c>
      <c r="G124">
        <v>44573</v>
      </c>
      <c r="H124" t="s">
        <v>3624</v>
      </c>
      <c r="I124" t="s">
        <v>3624</v>
      </c>
      <c r="J124">
        <v>0</v>
      </c>
      <c r="K124">
        <v>0</v>
      </c>
    </row>
    <row r="125" spans="1:11" x14ac:dyDescent="0.3">
      <c r="A125">
        <v>4458</v>
      </c>
      <c r="B125">
        <v>35</v>
      </c>
      <c r="C125">
        <v>299010</v>
      </c>
      <c r="D125" t="s">
        <v>999</v>
      </c>
      <c r="E125" t="s">
        <v>212</v>
      </c>
      <c r="F125">
        <v>15</v>
      </c>
      <c r="G125">
        <v>44573</v>
      </c>
      <c r="H125" t="s">
        <v>3139</v>
      </c>
      <c r="I125" t="s">
        <v>3138</v>
      </c>
      <c r="J125">
        <v>1.273148148148148E-4</v>
      </c>
      <c r="K125">
        <v>4.6296296296296294E-5</v>
      </c>
    </row>
    <row r="126" spans="1:11" x14ac:dyDescent="0.3">
      <c r="A126">
        <v>4869</v>
      </c>
      <c r="B126">
        <v>35</v>
      </c>
      <c r="C126">
        <v>299010</v>
      </c>
      <c r="D126" t="s">
        <v>1121</v>
      </c>
      <c r="E126" t="s">
        <v>371</v>
      </c>
      <c r="F126">
        <v>16</v>
      </c>
      <c r="G126">
        <v>44573</v>
      </c>
      <c r="H126" t="s">
        <v>3137</v>
      </c>
      <c r="I126" t="s">
        <v>3136</v>
      </c>
      <c r="J126">
        <v>9.2592592592592588E-5</v>
      </c>
      <c r="K126">
        <v>5.7870370370370366E-5</v>
      </c>
    </row>
    <row r="127" spans="1:11" x14ac:dyDescent="0.3">
      <c r="A127">
        <v>4862</v>
      </c>
      <c r="B127">
        <v>35</v>
      </c>
      <c r="C127">
        <v>299010</v>
      </c>
      <c r="D127" t="s">
        <v>1178</v>
      </c>
      <c r="E127" t="s">
        <v>365</v>
      </c>
      <c r="F127">
        <v>17</v>
      </c>
      <c r="G127">
        <v>44573</v>
      </c>
      <c r="H127" t="s">
        <v>3135</v>
      </c>
      <c r="I127" t="s">
        <v>3134</v>
      </c>
      <c r="J127">
        <v>8.1018518518518516E-5</v>
      </c>
      <c r="K127">
        <v>5.7870370370370366E-5</v>
      </c>
    </row>
    <row r="128" spans="1:11" x14ac:dyDescent="0.3">
      <c r="A128" s="11">
        <v>4864</v>
      </c>
      <c r="B128">
        <v>35</v>
      </c>
      <c r="C128">
        <v>299010</v>
      </c>
      <c r="D128" t="s">
        <v>1173</v>
      </c>
      <c r="E128" t="s">
        <v>367</v>
      </c>
      <c r="F128">
        <v>18</v>
      </c>
      <c r="G128">
        <v>44573</v>
      </c>
      <c r="H128" t="s">
        <v>3133</v>
      </c>
      <c r="I128" t="s">
        <v>3132</v>
      </c>
      <c r="J128">
        <v>8.1018518518518516E-5</v>
      </c>
      <c r="K128">
        <v>5.7870370370370366E-5</v>
      </c>
    </row>
    <row r="129" spans="1:11" x14ac:dyDescent="0.3">
      <c r="A129">
        <v>4863</v>
      </c>
      <c r="B129">
        <v>35</v>
      </c>
      <c r="C129">
        <v>299010</v>
      </c>
      <c r="D129" t="s">
        <v>1055</v>
      </c>
      <c r="E129" t="s">
        <v>366</v>
      </c>
      <c r="F129">
        <v>23</v>
      </c>
      <c r="G129">
        <v>44573</v>
      </c>
      <c r="H129" t="s">
        <v>3131</v>
      </c>
      <c r="I129" t="s">
        <v>3130</v>
      </c>
      <c r="J129">
        <v>9.2592592592592588E-5</v>
      </c>
      <c r="K129">
        <v>5.7870370370370366E-5</v>
      </c>
    </row>
    <row r="130" spans="1:11" x14ac:dyDescent="0.3">
      <c r="A130">
        <v>4872</v>
      </c>
      <c r="B130">
        <v>35</v>
      </c>
      <c r="C130">
        <v>299010</v>
      </c>
      <c r="D130" t="s">
        <v>1133</v>
      </c>
      <c r="E130" t="s">
        <v>374</v>
      </c>
      <c r="F130">
        <v>24</v>
      </c>
      <c r="G130">
        <v>44573</v>
      </c>
      <c r="H130" t="s">
        <v>3129</v>
      </c>
      <c r="I130" t="s">
        <v>3128</v>
      </c>
      <c r="J130">
        <v>1.0416666666666667E-4</v>
      </c>
      <c r="K130">
        <v>5.7870370370370366E-5</v>
      </c>
    </row>
    <row r="131" spans="1:11" x14ac:dyDescent="0.3">
      <c r="A131">
        <v>4868</v>
      </c>
      <c r="B131">
        <v>35</v>
      </c>
      <c r="C131">
        <v>299010</v>
      </c>
      <c r="D131" t="s">
        <v>978</v>
      </c>
      <c r="E131" t="s">
        <v>1684</v>
      </c>
      <c r="F131">
        <v>25</v>
      </c>
      <c r="G131">
        <v>44573</v>
      </c>
      <c r="H131" t="s">
        <v>3127</v>
      </c>
      <c r="I131" t="s">
        <v>3126</v>
      </c>
      <c r="J131">
        <v>1.0416666666666667E-4</v>
      </c>
      <c r="K131">
        <v>3.4722222222222222E-5</v>
      </c>
    </row>
    <row r="132" spans="1:11" x14ac:dyDescent="0.3">
      <c r="A132">
        <v>14772</v>
      </c>
      <c r="B132">
        <v>35</v>
      </c>
      <c r="C132">
        <v>299010</v>
      </c>
      <c r="D132" t="s">
        <v>1384</v>
      </c>
      <c r="E132" t="s">
        <v>1383</v>
      </c>
      <c r="F132">
        <v>9999</v>
      </c>
      <c r="G132">
        <v>44573</v>
      </c>
      <c r="H132" t="s">
        <v>952</v>
      </c>
      <c r="I132" t="s">
        <v>952</v>
      </c>
      <c r="J132">
        <v>0</v>
      </c>
      <c r="K132">
        <v>0</v>
      </c>
    </row>
    <row r="133" spans="1:11" x14ac:dyDescent="0.3">
      <c r="A133">
        <v>8553</v>
      </c>
      <c r="B133">
        <v>38</v>
      </c>
      <c r="C133">
        <v>99031</v>
      </c>
      <c r="D133" t="s">
        <v>1681</v>
      </c>
      <c r="E133" t="s">
        <v>432</v>
      </c>
      <c r="F133">
        <v>1</v>
      </c>
      <c r="G133">
        <v>44573</v>
      </c>
      <c r="H133" t="s">
        <v>3125</v>
      </c>
      <c r="I133" t="s">
        <v>3124</v>
      </c>
      <c r="J133">
        <v>8.8078703703703704E-3</v>
      </c>
      <c r="K133">
        <v>2.4837962962962964E-2</v>
      </c>
    </row>
    <row r="134" spans="1:11" x14ac:dyDescent="0.3">
      <c r="A134">
        <v>4662</v>
      </c>
      <c r="B134">
        <v>38</v>
      </c>
      <c r="C134">
        <v>228747</v>
      </c>
      <c r="D134" t="s">
        <v>949</v>
      </c>
      <c r="E134" t="s">
        <v>283</v>
      </c>
      <c r="F134">
        <v>5</v>
      </c>
      <c r="G134">
        <v>44573</v>
      </c>
      <c r="H134" t="s">
        <v>3123</v>
      </c>
      <c r="I134" t="s">
        <v>3122</v>
      </c>
      <c r="J134">
        <v>3.9351851851851852E-4</v>
      </c>
      <c r="K134">
        <v>3.2175925925925926E-3</v>
      </c>
    </row>
    <row r="135" spans="1:11" x14ac:dyDescent="0.3">
      <c r="A135">
        <v>12184</v>
      </c>
      <c r="B135">
        <v>38</v>
      </c>
      <c r="C135">
        <v>231860</v>
      </c>
      <c r="D135" t="s">
        <v>953</v>
      </c>
      <c r="E135" t="s">
        <v>646</v>
      </c>
      <c r="F135">
        <v>9</v>
      </c>
      <c r="G135">
        <v>44573</v>
      </c>
      <c r="H135" t="s">
        <v>3121</v>
      </c>
      <c r="I135" t="s">
        <v>3120</v>
      </c>
      <c r="J135">
        <v>1.6203703703703703E-4</v>
      </c>
      <c r="K135">
        <v>0</v>
      </c>
    </row>
    <row r="136" spans="1:11" x14ac:dyDescent="0.3">
      <c r="A136">
        <v>9190</v>
      </c>
      <c r="B136">
        <v>38</v>
      </c>
      <c r="C136">
        <v>230354</v>
      </c>
      <c r="D136" t="s">
        <v>949</v>
      </c>
      <c r="E136" t="s">
        <v>464</v>
      </c>
      <c r="F136">
        <v>10</v>
      </c>
      <c r="G136">
        <v>44573</v>
      </c>
      <c r="H136" t="s">
        <v>3119</v>
      </c>
      <c r="I136" t="s">
        <v>3118</v>
      </c>
      <c r="J136">
        <v>3.5879629629629635E-4</v>
      </c>
      <c r="K136">
        <v>2.8356481481481479E-3</v>
      </c>
    </row>
    <row r="137" spans="1:11" x14ac:dyDescent="0.3">
      <c r="A137">
        <v>4824</v>
      </c>
      <c r="B137">
        <v>38</v>
      </c>
      <c r="C137">
        <v>230053</v>
      </c>
      <c r="D137" t="s">
        <v>949</v>
      </c>
      <c r="E137" t="s">
        <v>354</v>
      </c>
      <c r="F137">
        <v>12</v>
      </c>
      <c r="G137">
        <v>44573</v>
      </c>
      <c r="H137" t="s">
        <v>3117</v>
      </c>
      <c r="I137" t="s">
        <v>3116</v>
      </c>
      <c r="J137">
        <v>9.1087962962962971E-3</v>
      </c>
      <c r="K137">
        <v>3.8287037037037036E-2</v>
      </c>
    </row>
    <row r="138" spans="1:11" x14ac:dyDescent="0.3">
      <c r="A138">
        <v>4107</v>
      </c>
      <c r="B138">
        <v>38</v>
      </c>
      <c r="C138">
        <v>218932</v>
      </c>
      <c r="D138" t="s">
        <v>949</v>
      </c>
      <c r="E138" t="s">
        <v>81</v>
      </c>
      <c r="F138">
        <v>15</v>
      </c>
      <c r="G138">
        <v>44573</v>
      </c>
      <c r="H138" t="s">
        <v>3115</v>
      </c>
      <c r="I138" t="s">
        <v>3114</v>
      </c>
      <c r="J138">
        <v>4.1435185185185186E-3</v>
      </c>
      <c r="K138">
        <v>1.556712962962963E-2</v>
      </c>
    </row>
    <row r="139" spans="1:11" x14ac:dyDescent="0.3">
      <c r="A139">
        <v>15644</v>
      </c>
      <c r="B139">
        <v>38</v>
      </c>
      <c r="C139">
        <v>233452</v>
      </c>
      <c r="D139" t="s">
        <v>949</v>
      </c>
      <c r="E139" t="s">
        <v>889</v>
      </c>
      <c r="F139">
        <v>16</v>
      </c>
      <c r="G139">
        <v>44573</v>
      </c>
      <c r="H139" t="s">
        <v>3113</v>
      </c>
      <c r="I139" t="s">
        <v>3112</v>
      </c>
      <c r="J139">
        <v>6.122685185185185E-3</v>
      </c>
      <c r="K139">
        <v>3.1597222222222222E-3</v>
      </c>
    </row>
    <row r="140" spans="1:11" x14ac:dyDescent="0.3">
      <c r="A140">
        <v>13643</v>
      </c>
      <c r="B140">
        <v>38</v>
      </c>
      <c r="C140">
        <v>99103</v>
      </c>
      <c r="D140" t="s">
        <v>1668</v>
      </c>
      <c r="E140" t="s">
        <v>764</v>
      </c>
      <c r="F140">
        <v>30</v>
      </c>
      <c r="G140">
        <v>44573</v>
      </c>
      <c r="H140" t="s">
        <v>3111</v>
      </c>
      <c r="I140" t="s">
        <v>2146</v>
      </c>
      <c r="J140">
        <v>3.8194444444444446E-4</v>
      </c>
      <c r="K140">
        <v>5.2314814814814819E-3</v>
      </c>
    </row>
    <row r="141" spans="1:11" x14ac:dyDescent="0.3">
      <c r="A141">
        <v>11890</v>
      </c>
      <c r="B141">
        <v>38</v>
      </c>
      <c r="C141">
        <v>232256</v>
      </c>
      <c r="D141" t="s">
        <v>1154</v>
      </c>
      <c r="E141" t="s">
        <v>610</v>
      </c>
      <c r="F141">
        <v>55</v>
      </c>
      <c r="G141">
        <v>44573</v>
      </c>
      <c r="H141" t="s">
        <v>3110</v>
      </c>
      <c r="I141" t="s">
        <v>3109</v>
      </c>
      <c r="J141">
        <v>2.5694444444444445E-3</v>
      </c>
      <c r="K141">
        <v>1.909722222222222E-2</v>
      </c>
    </row>
    <row r="142" spans="1:11" x14ac:dyDescent="0.3">
      <c r="A142">
        <v>11889</v>
      </c>
      <c r="B142">
        <v>38</v>
      </c>
      <c r="C142">
        <v>232256</v>
      </c>
      <c r="D142" t="s">
        <v>953</v>
      </c>
      <c r="E142" t="s">
        <v>609</v>
      </c>
      <c r="F142">
        <v>60</v>
      </c>
      <c r="G142">
        <v>44573</v>
      </c>
      <c r="H142" t="s">
        <v>3108</v>
      </c>
      <c r="I142" t="s">
        <v>3107</v>
      </c>
      <c r="J142">
        <v>9.2592592592592588E-5</v>
      </c>
      <c r="K142">
        <v>2.3148148148148147E-5</v>
      </c>
    </row>
    <row r="143" spans="1:11" x14ac:dyDescent="0.3">
      <c r="A143">
        <v>11891</v>
      </c>
      <c r="B143">
        <v>38</v>
      </c>
      <c r="C143">
        <v>232256</v>
      </c>
      <c r="D143" t="s">
        <v>1178</v>
      </c>
      <c r="E143" t="s">
        <v>611</v>
      </c>
      <c r="F143">
        <v>65</v>
      </c>
      <c r="G143">
        <v>44573</v>
      </c>
      <c r="H143" t="s">
        <v>3106</v>
      </c>
      <c r="I143" t="s">
        <v>3105</v>
      </c>
      <c r="J143">
        <v>1.3368055555555557E-2</v>
      </c>
      <c r="K143">
        <v>4.6296296296296294E-5</v>
      </c>
    </row>
    <row r="144" spans="1:11" x14ac:dyDescent="0.3">
      <c r="A144">
        <v>11888</v>
      </c>
      <c r="B144">
        <v>38</v>
      </c>
      <c r="C144">
        <v>232256</v>
      </c>
      <c r="D144" t="s">
        <v>949</v>
      </c>
      <c r="E144" t="s">
        <v>608</v>
      </c>
      <c r="F144">
        <v>70</v>
      </c>
      <c r="G144">
        <v>44573</v>
      </c>
      <c r="H144" t="s">
        <v>3104</v>
      </c>
      <c r="I144" t="s">
        <v>3103</v>
      </c>
      <c r="J144">
        <v>2.4305555555555552E-4</v>
      </c>
      <c r="K144">
        <v>4.6064814814814815E-2</v>
      </c>
    </row>
    <row r="145" spans="1:11" x14ac:dyDescent="0.3">
      <c r="A145">
        <v>4170</v>
      </c>
      <c r="B145">
        <v>38</v>
      </c>
      <c r="C145">
        <v>220755</v>
      </c>
      <c r="D145" t="s">
        <v>949</v>
      </c>
      <c r="E145" t="s">
        <v>107</v>
      </c>
      <c r="F145">
        <v>75</v>
      </c>
      <c r="G145">
        <v>44573</v>
      </c>
      <c r="H145" t="s">
        <v>3102</v>
      </c>
      <c r="I145" t="s">
        <v>3101</v>
      </c>
      <c r="J145">
        <v>4.7453703703703703E-3</v>
      </c>
      <c r="K145">
        <v>1.0416666666666667E-4</v>
      </c>
    </row>
    <row r="146" spans="1:11" x14ac:dyDescent="0.3">
      <c r="A146">
        <v>10253</v>
      </c>
      <c r="B146">
        <v>38</v>
      </c>
      <c r="C146">
        <v>231244</v>
      </c>
      <c r="D146" t="s">
        <v>949</v>
      </c>
      <c r="E146" t="s">
        <v>526</v>
      </c>
      <c r="F146">
        <v>80</v>
      </c>
      <c r="G146">
        <v>44573</v>
      </c>
      <c r="H146" t="s">
        <v>3100</v>
      </c>
      <c r="I146" t="s">
        <v>3099</v>
      </c>
      <c r="J146">
        <v>1.3078703703703703E-2</v>
      </c>
      <c r="K146">
        <v>9.0162037037037034E-3</v>
      </c>
    </row>
    <row r="147" spans="1:11" x14ac:dyDescent="0.3">
      <c r="A147">
        <v>12542</v>
      </c>
      <c r="B147">
        <v>38</v>
      </c>
      <c r="C147">
        <v>99035</v>
      </c>
      <c r="D147" t="s">
        <v>1649</v>
      </c>
      <c r="E147" t="s">
        <v>686</v>
      </c>
      <c r="F147">
        <v>82</v>
      </c>
      <c r="G147">
        <v>44573</v>
      </c>
      <c r="H147" t="s">
        <v>3098</v>
      </c>
      <c r="I147" t="s">
        <v>3097</v>
      </c>
      <c r="J147">
        <v>1.3888888888888889E-4</v>
      </c>
      <c r="K147">
        <v>1.5046296296296297E-4</v>
      </c>
    </row>
    <row r="148" spans="1:11" x14ac:dyDescent="0.3">
      <c r="A148">
        <v>4730</v>
      </c>
      <c r="B148">
        <v>38</v>
      </c>
      <c r="C148">
        <v>229274</v>
      </c>
      <c r="D148" t="s">
        <v>949</v>
      </c>
      <c r="E148" t="s">
        <v>309</v>
      </c>
      <c r="F148">
        <v>105</v>
      </c>
      <c r="G148">
        <v>44573</v>
      </c>
      <c r="H148" t="s">
        <v>3096</v>
      </c>
      <c r="I148" t="s">
        <v>3095</v>
      </c>
      <c r="J148">
        <v>2.8240740740740736E-2</v>
      </c>
      <c r="K148">
        <v>8.1018518518518516E-5</v>
      </c>
    </row>
    <row r="149" spans="1:11" x14ac:dyDescent="0.3">
      <c r="A149">
        <v>8436</v>
      </c>
      <c r="B149">
        <v>38</v>
      </c>
      <c r="C149">
        <v>99054</v>
      </c>
      <c r="D149" t="s">
        <v>1585</v>
      </c>
      <c r="E149" t="s">
        <v>390</v>
      </c>
      <c r="F149">
        <v>150</v>
      </c>
      <c r="G149">
        <v>44573</v>
      </c>
      <c r="H149" t="s">
        <v>3094</v>
      </c>
      <c r="I149" t="s">
        <v>3093</v>
      </c>
      <c r="J149">
        <v>1.8668981481481481E-2</v>
      </c>
      <c r="K149">
        <v>3.4722222222222222E-5</v>
      </c>
    </row>
    <row r="150" spans="1:11" x14ac:dyDescent="0.3">
      <c r="A150">
        <v>14544</v>
      </c>
      <c r="B150">
        <v>38</v>
      </c>
      <c r="C150">
        <v>233250</v>
      </c>
      <c r="D150" t="s">
        <v>949</v>
      </c>
      <c r="E150" t="s">
        <v>824</v>
      </c>
      <c r="F150">
        <v>200</v>
      </c>
      <c r="G150">
        <v>44573</v>
      </c>
      <c r="H150" t="s">
        <v>3092</v>
      </c>
      <c r="I150" t="s">
        <v>2907</v>
      </c>
      <c r="J150">
        <v>1.2361111111111113E-2</v>
      </c>
      <c r="K150">
        <v>4.5486111111111109E-3</v>
      </c>
    </row>
    <row r="151" spans="1:11" x14ac:dyDescent="0.3">
      <c r="A151">
        <v>12110</v>
      </c>
      <c r="B151">
        <v>54</v>
      </c>
      <c r="C151">
        <v>232383</v>
      </c>
      <c r="D151" t="s">
        <v>949</v>
      </c>
      <c r="E151" t="s">
        <v>641</v>
      </c>
      <c r="F151">
        <v>9999</v>
      </c>
      <c r="G151">
        <v>44573</v>
      </c>
      <c r="H151" t="s">
        <v>3091</v>
      </c>
      <c r="I151" t="s">
        <v>3090</v>
      </c>
      <c r="J151">
        <v>8.1018518518518516E-5</v>
      </c>
      <c r="K151">
        <v>0</v>
      </c>
    </row>
  </sheetData>
  <pageMargins left="0.7" right="0.7" top="0.75" bottom="0.75" header="0.3" footer="0.3"/>
  <pageSetup orientation="portrait" r:id="rId1"/>
  <headerFooter alignWithMargins="0"/>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FEF55-C713-4EC3-AB3F-DF4FE4957906}">
  <sheetPr codeName="Sheet28">
    <outlinePr summaryBelow="0"/>
  </sheetPr>
  <dimension ref="A1:K139"/>
  <sheetViews>
    <sheetView workbookViewId="0">
      <selection activeCell="J16" sqref="J16"/>
    </sheetView>
  </sheetViews>
  <sheetFormatPr defaultColWidth="9.109375" defaultRowHeight="14.4" x14ac:dyDescent="0.3"/>
  <cols>
    <col min="1" max="3" width="8.44140625" style="10" customWidth="1"/>
    <col min="4" max="5" width="14.33203125" style="10" customWidth="1"/>
    <col min="6" max="7" width="8.44140625" style="10" customWidth="1"/>
    <col min="8" max="9" width="14.33203125" style="10" customWidth="1"/>
    <col min="10" max="10" width="14.44140625" style="10" customWidth="1"/>
    <col min="11" max="11" width="17.44140625" style="10" customWidth="1"/>
    <col min="12" max="16384" width="9.109375" style="10"/>
  </cols>
  <sheetData>
    <row r="1" spans="1:11" ht="13.5" customHeight="1" x14ac:dyDescent="0.3">
      <c r="A1" t="s">
        <v>899</v>
      </c>
      <c r="B1" t="s">
        <v>905</v>
      </c>
      <c r="C1" t="s">
        <v>906</v>
      </c>
      <c r="D1" t="s">
        <v>907</v>
      </c>
      <c r="E1" t="s">
        <v>908</v>
      </c>
      <c r="F1" t="s">
        <v>1303</v>
      </c>
      <c r="G1" t="s">
        <v>3880</v>
      </c>
      <c r="H1" t="s">
        <v>1302</v>
      </c>
      <c r="I1" t="s">
        <v>1301</v>
      </c>
      <c r="J1" t="s">
        <v>1300</v>
      </c>
      <c r="K1" t="s">
        <v>1299</v>
      </c>
    </row>
    <row r="2" spans="1:11" x14ac:dyDescent="0.3">
      <c r="A2">
        <v>8473</v>
      </c>
      <c r="B2">
        <v>3</v>
      </c>
      <c r="C2">
        <v>99031</v>
      </c>
      <c r="D2" t="s">
        <v>1154</v>
      </c>
      <c r="E2" t="s">
        <v>393</v>
      </c>
      <c r="F2">
        <v>5</v>
      </c>
      <c r="G2">
        <v>44574</v>
      </c>
      <c r="H2" t="s">
        <v>3623</v>
      </c>
      <c r="I2" t="s">
        <v>3622</v>
      </c>
      <c r="J2">
        <v>7.69675925925926E-3</v>
      </c>
      <c r="K2"/>
    </row>
    <row r="3" spans="1:11" x14ac:dyDescent="0.3">
      <c r="A3">
        <v>4332</v>
      </c>
      <c r="B3">
        <v>3</v>
      </c>
      <c r="C3">
        <v>224030</v>
      </c>
      <c r="D3" t="s">
        <v>949</v>
      </c>
      <c r="E3" t="s">
        <v>168</v>
      </c>
      <c r="F3">
        <v>10</v>
      </c>
      <c r="G3">
        <v>44574</v>
      </c>
      <c r="H3" t="s">
        <v>3621</v>
      </c>
      <c r="I3" t="s">
        <v>3620</v>
      </c>
      <c r="J3">
        <v>8.4143518518518517E-3</v>
      </c>
      <c r="K3">
        <v>1.1435185185185185E-2</v>
      </c>
    </row>
    <row r="4" spans="1:11" x14ac:dyDescent="0.3">
      <c r="A4">
        <v>13626</v>
      </c>
      <c r="B4">
        <v>3</v>
      </c>
      <c r="C4">
        <v>99103</v>
      </c>
      <c r="D4" t="s">
        <v>1387</v>
      </c>
      <c r="E4" t="s">
        <v>756</v>
      </c>
      <c r="F4">
        <v>15</v>
      </c>
      <c r="G4">
        <v>44574</v>
      </c>
      <c r="H4" t="s">
        <v>3619</v>
      </c>
      <c r="I4" t="s">
        <v>3618</v>
      </c>
      <c r="J4">
        <v>1.1574074074074073E-4</v>
      </c>
      <c r="K4">
        <v>3.2638888888888891E-3</v>
      </c>
    </row>
    <row r="5" spans="1:11" x14ac:dyDescent="0.3">
      <c r="A5">
        <v>8472</v>
      </c>
      <c r="B5">
        <v>3</v>
      </c>
      <c r="C5">
        <v>99031</v>
      </c>
      <c r="D5" t="s">
        <v>953</v>
      </c>
      <c r="E5" t="s">
        <v>392</v>
      </c>
      <c r="F5">
        <v>20</v>
      </c>
      <c r="G5">
        <v>44574</v>
      </c>
      <c r="H5" t="s">
        <v>3617</v>
      </c>
      <c r="I5" t="s">
        <v>3616</v>
      </c>
      <c r="J5">
        <v>6.5740740740740733E-3</v>
      </c>
      <c r="K5">
        <v>3.8773148148148143E-3</v>
      </c>
    </row>
    <row r="6" spans="1:11" x14ac:dyDescent="0.3">
      <c r="A6">
        <v>4321</v>
      </c>
      <c r="B6">
        <v>3</v>
      </c>
      <c r="C6">
        <v>223941</v>
      </c>
      <c r="D6" t="s">
        <v>949</v>
      </c>
      <c r="E6" t="s">
        <v>162</v>
      </c>
      <c r="F6">
        <v>25</v>
      </c>
      <c r="G6">
        <v>44574</v>
      </c>
      <c r="H6" t="s">
        <v>3615</v>
      </c>
      <c r="I6" t="s">
        <v>3614</v>
      </c>
      <c r="J6">
        <v>4.0509259259259257E-3</v>
      </c>
      <c r="K6">
        <v>9.0277777777777784E-4</v>
      </c>
    </row>
    <row r="7" spans="1:11" x14ac:dyDescent="0.3">
      <c r="A7">
        <v>4518</v>
      </c>
      <c r="B7">
        <v>3</v>
      </c>
      <c r="C7">
        <v>99061</v>
      </c>
      <c r="D7" t="s">
        <v>2212</v>
      </c>
      <c r="E7" t="s">
        <v>236</v>
      </c>
      <c r="F7">
        <v>30</v>
      </c>
      <c r="G7">
        <v>44574</v>
      </c>
      <c r="H7" t="s">
        <v>3613</v>
      </c>
      <c r="I7" t="s">
        <v>3612</v>
      </c>
      <c r="J7">
        <v>1.9097222222222222E-3</v>
      </c>
      <c r="K7">
        <v>2.9976851851851848E-3</v>
      </c>
    </row>
    <row r="8" spans="1:11" x14ac:dyDescent="0.3">
      <c r="A8">
        <v>4151</v>
      </c>
      <c r="B8">
        <v>3</v>
      </c>
      <c r="C8">
        <v>99061</v>
      </c>
      <c r="D8" t="s">
        <v>2209</v>
      </c>
      <c r="E8" t="s">
        <v>101</v>
      </c>
      <c r="F8">
        <v>35</v>
      </c>
      <c r="G8">
        <v>44574</v>
      </c>
      <c r="H8" t="s">
        <v>3611</v>
      </c>
      <c r="I8" t="s">
        <v>3610</v>
      </c>
      <c r="J8">
        <v>2.6504629629629628E-2</v>
      </c>
      <c r="K8">
        <v>7.5231481481481471E-4</v>
      </c>
    </row>
    <row r="9" spans="1:11" x14ac:dyDescent="0.3">
      <c r="A9">
        <v>11172</v>
      </c>
      <c r="B9">
        <v>3</v>
      </c>
      <c r="C9">
        <v>231816</v>
      </c>
      <c r="D9" t="s">
        <v>949</v>
      </c>
      <c r="E9" t="s">
        <v>561</v>
      </c>
      <c r="F9">
        <v>45</v>
      </c>
      <c r="G9">
        <v>44574</v>
      </c>
      <c r="H9" t="s">
        <v>3609</v>
      </c>
      <c r="I9" t="s">
        <v>3608</v>
      </c>
      <c r="J9">
        <v>1.7708333333333333E-2</v>
      </c>
      <c r="K9">
        <v>2.3958333333333336E-3</v>
      </c>
    </row>
    <row r="10" spans="1:11" x14ac:dyDescent="0.3">
      <c r="A10">
        <v>11202</v>
      </c>
      <c r="B10">
        <v>3</v>
      </c>
      <c r="C10">
        <v>231816</v>
      </c>
      <c r="D10" t="s">
        <v>953</v>
      </c>
      <c r="E10" t="s">
        <v>562</v>
      </c>
      <c r="F10">
        <v>50</v>
      </c>
      <c r="G10">
        <v>44574</v>
      </c>
      <c r="H10" t="s">
        <v>3607</v>
      </c>
      <c r="I10" t="s">
        <v>3606</v>
      </c>
      <c r="J10">
        <v>6.2986111111111118E-2</v>
      </c>
      <c r="K10">
        <v>3.4722222222222222E-5</v>
      </c>
    </row>
    <row r="11" spans="1:11" x14ac:dyDescent="0.3">
      <c r="A11">
        <v>11215</v>
      </c>
      <c r="B11">
        <v>3</v>
      </c>
      <c r="C11">
        <v>231816</v>
      </c>
      <c r="D11" t="s">
        <v>1154</v>
      </c>
      <c r="E11" t="s">
        <v>563</v>
      </c>
      <c r="F11">
        <v>55</v>
      </c>
      <c r="G11">
        <v>44574</v>
      </c>
      <c r="H11" t="s">
        <v>3605</v>
      </c>
      <c r="I11" t="s">
        <v>3604</v>
      </c>
      <c r="J11">
        <v>1.273148148148148E-4</v>
      </c>
      <c r="K11">
        <v>4.6296296296296294E-5</v>
      </c>
    </row>
    <row r="12" spans="1:11" x14ac:dyDescent="0.3">
      <c r="A12">
        <v>10025</v>
      </c>
      <c r="B12">
        <v>3</v>
      </c>
      <c r="C12">
        <v>99140</v>
      </c>
      <c r="D12" t="s">
        <v>1217</v>
      </c>
      <c r="E12" t="s">
        <v>507</v>
      </c>
      <c r="F12">
        <v>60</v>
      </c>
      <c r="G12">
        <v>44574</v>
      </c>
      <c r="H12" t="s">
        <v>3603</v>
      </c>
      <c r="I12" t="s">
        <v>1346</v>
      </c>
      <c r="J12">
        <v>1.1574074074074073E-4</v>
      </c>
      <c r="K12">
        <v>3.4722222222222222E-5</v>
      </c>
    </row>
    <row r="13" spans="1:11" x14ac:dyDescent="0.3">
      <c r="A13">
        <v>13509</v>
      </c>
      <c r="B13">
        <v>3</v>
      </c>
      <c r="C13">
        <v>232943</v>
      </c>
      <c r="D13" t="s">
        <v>949</v>
      </c>
      <c r="E13" t="s">
        <v>526</v>
      </c>
      <c r="F13">
        <v>65</v>
      </c>
      <c r="G13">
        <v>44574</v>
      </c>
      <c r="H13" t="s">
        <v>3602</v>
      </c>
      <c r="I13" t="s">
        <v>3601</v>
      </c>
      <c r="J13">
        <v>1.4583333333333334E-3</v>
      </c>
      <c r="K13">
        <v>4.108796296296297E-3</v>
      </c>
    </row>
    <row r="14" spans="1:11" x14ac:dyDescent="0.3">
      <c r="A14">
        <v>9221</v>
      </c>
      <c r="B14">
        <v>3</v>
      </c>
      <c r="C14">
        <v>230385</v>
      </c>
      <c r="D14" t="s">
        <v>949</v>
      </c>
      <c r="E14" t="s">
        <v>466</v>
      </c>
      <c r="F14">
        <v>75</v>
      </c>
      <c r="G14">
        <v>44574</v>
      </c>
      <c r="H14" t="s">
        <v>3600</v>
      </c>
      <c r="I14" t="s">
        <v>3599</v>
      </c>
      <c r="J14">
        <v>3.8657407407407408E-3</v>
      </c>
      <c r="K14">
        <v>3.0671296296296297E-3</v>
      </c>
    </row>
    <row r="15" spans="1:11" x14ac:dyDescent="0.3">
      <c r="A15">
        <v>10470</v>
      </c>
      <c r="B15">
        <v>3</v>
      </c>
      <c r="C15">
        <v>231419</v>
      </c>
      <c r="D15" t="s">
        <v>949</v>
      </c>
      <c r="E15" t="s">
        <v>537</v>
      </c>
      <c r="F15">
        <v>75</v>
      </c>
      <c r="G15">
        <v>44574</v>
      </c>
      <c r="H15" t="s">
        <v>3598</v>
      </c>
      <c r="I15" t="s">
        <v>3597</v>
      </c>
      <c r="J15">
        <v>2.6967592592592594E-3</v>
      </c>
      <c r="K15">
        <v>8.0324074074074065E-3</v>
      </c>
    </row>
    <row r="16" spans="1:11" x14ac:dyDescent="0.3">
      <c r="A16">
        <v>4322</v>
      </c>
      <c r="B16">
        <v>3</v>
      </c>
      <c r="C16">
        <v>223944</v>
      </c>
      <c r="D16" t="s">
        <v>949</v>
      </c>
      <c r="E16" t="s">
        <v>163</v>
      </c>
      <c r="F16">
        <v>80</v>
      </c>
      <c r="G16">
        <v>44574</v>
      </c>
      <c r="H16" t="s">
        <v>3596</v>
      </c>
      <c r="I16" t="s">
        <v>3595</v>
      </c>
      <c r="J16">
        <v>3.9814814814814817E-3</v>
      </c>
      <c r="K16">
        <v>3.0439814814814821E-3</v>
      </c>
    </row>
    <row r="17" spans="1:11" x14ac:dyDescent="0.3">
      <c r="A17">
        <v>13638</v>
      </c>
      <c r="B17">
        <v>3</v>
      </c>
      <c r="C17">
        <v>99103</v>
      </c>
      <c r="D17" t="s">
        <v>1542</v>
      </c>
      <c r="E17" t="s">
        <v>761</v>
      </c>
      <c r="F17">
        <v>82</v>
      </c>
      <c r="G17">
        <v>44574</v>
      </c>
      <c r="H17" t="s">
        <v>1107</v>
      </c>
      <c r="I17" t="s">
        <v>3594</v>
      </c>
      <c r="J17">
        <v>1.5277777777777779E-3</v>
      </c>
      <c r="K17">
        <v>2.9629629629629628E-3</v>
      </c>
    </row>
    <row r="18" spans="1:11" x14ac:dyDescent="0.3">
      <c r="A18">
        <v>14676</v>
      </c>
      <c r="B18">
        <v>3</v>
      </c>
      <c r="C18">
        <v>99062</v>
      </c>
      <c r="D18" t="s">
        <v>2192</v>
      </c>
      <c r="E18" t="s">
        <v>844</v>
      </c>
      <c r="F18">
        <v>90</v>
      </c>
      <c r="G18">
        <v>44574</v>
      </c>
      <c r="H18" t="s">
        <v>3593</v>
      </c>
      <c r="I18" t="s">
        <v>3592</v>
      </c>
      <c r="J18">
        <v>2.0891203703703703E-2</v>
      </c>
      <c r="K18">
        <v>1.5509259259259257E-2</v>
      </c>
    </row>
    <row r="19" spans="1:11" x14ac:dyDescent="0.3">
      <c r="A19">
        <v>9950</v>
      </c>
      <c r="B19">
        <v>3</v>
      </c>
      <c r="C19">
        <v>99031</v>
      </c>
      <c r="D19" t="s">
        <v>2189</v>
      </c>
      <c r="E19" t="s">
        <v>501</v>
      </c>
      <c r="F19">
        <v>95</v>
      </c>
      <c r="G19">
        <v>44574</v>
      </c>
      <c r="H19" t="s">
        <v>3591</v>
      </c>
      <c r="I19" t="s">
        <v>3590</v>
      </c>
      <c r="J19">
        <v>6.4004629629629628E-3</v>
      </c>
      <c r="K19">
        <v>8.3333333333333339E-4</v>
      </c>
    </row>
    <row r="20" spans="1:11" x14ac:dyDescent="0.3">
      <c r="A20">
        <v>3990</v>
      </c>
      <c r="B20">
        <v>3</v>
      </c>
      <c r="C20">
        <v>99061</v>
      </c>
      <c r="D20" t="s">
        <v>2186</v>
      </c>
      <c r="E20" t="s">
        <v>39</v>
      </c>
      <c r="F20">
        <v>100</v>
      </c>
      <c r="G20">
        <v>44574</v>
      </c>
      <c r="H20" t="s">
        <v>2674</v>
      </c>
      <c r="I20" t="s">
        <v>3589</v>
      </c>
      <c r="J20">
        <v>2.1284722222222222E-2</v>
      </c>
      <c r="K20">
        <v>8.6226851851851846E-3</v>
      </c>
    </row>
    <row r="21" spans="1:11" x14ac:dyDescent="0.3">
      <c r="A21">
        <v>3991</v>
      </c>
      <c r="B21">
        <v>3</v>
      </c>
      <c r="C21">
        <v>212941</v>
      </c>
      <c r="D21" t="s">
        <v>949</v>
      </c>
      <c r="E21" t="s">
        <v>40</v>
      </c>
      <c r="F21">
        <v>110</v>
      </c>
      <c r="G21">
        <v>44574</v>
      </c>
      <c r="H21" t="s">
        <v>3588</v>
      </c>
      <c r="I21" t="s">
        <v>3587</v>
      </c>
      <c r="J21">
        <v>4.1666666666666666E-3</v>
      </c>
      <c r="K21">
        <v>1.7245370370370372E-3</v>
      </c>
    </row>
    <row r="22" spans="1:11" x14ac:dyDescent="0.3">
      <c r="A22">
        <v>4103</v>
      </c>
      <c r="B22">
        <v>3</v>
      </c>
      <c r="C22">
        <v>218883</v>
      </c>
      <c r="D22" t="s">
        <v>949</v>
      </c>
      <c r="E22" t="s">
        <v>80</v>
      </c>
      <c r="F22">
        <v>115</v>
      </c>
      <c r="G22">
        <v>44574</v>
      </c>
      <c r="H22" t="s">
        <v>3586</v>
      </c>
      <c r="I22" t="s">
        <v>3585</v>
      </c>
      <c r="J22">
        <v>3.5069444444444445E-3</v>
      </c>
      <c r="K22">
        <v>2.2685185185185182E-3</v>
      </c>
    </row>
    <row r="23" spans="1:11" x14ac:dyDescent="0.3">
      <c r="A23">
        <v>11281</v>
      </c>
      <c r="B23">
        <v>3</v>
      </c>
      <c r="C23">
        <v>99031</v>
      </c>
      <c r="D23" t="s">
        <v>2179</v>
      </c>
      <c r="E23" t="s">
        <v>573</v>
      </c>
      <c r="F23">
        <v>120</v>
      </c>
      <c r="G23">
        <v>44574</v>
      </c>
      <c r="H23" t="s">
        <v>3584</v>
      </c>
      <c r="I23" t="s">
        <v>3583</v>
      </c>
      <c r="J23">
        <v>7.9398148148148145E-3</v>
      </c>
      <c r="K23">
        <v>1.0995370370370371E-3</v>
      </c>
    </row>
    <row r="24" spans="1:11" x14ac:dyDescent="0.3">
      <c r="A24">
        <v>12862</v>
      </c>
      <c r="B24">
        <v>3</v>
      </c>
      <c r="C24">
        <v>232789</v>
      </c>
      <c r="D24" t="s">
        <v>949</v>
      </c>
      <c r="E24" t="s">
        <v>719</v>
      </c>
      <c r="F24">
        <v>130</v>
      </c>
      <c r="G24">
        <v>44574</v>
      </c>
      <c r="H24" t="s">
        <v>3582</v>
      </c>
      <c r="I24" t="s">
        <v>3234</v>
      </c>
      <c r="J24">
        <v>6.9907407407407409E-3</v>
      </c>
      <c r="K24">
        <v>1.0358796296296295E-2</v>
      </c>
    </row>
    <row r="25" spans="1:11" x14ac:dyDescent="0.3">
      <c r="A25">
        <v>14672</v>
      </c>
      <c r="B25">
        <v>3</v>
      </c>
      <c r="C25">
        <v>233486</v>
      </c>
      <c r="D25" t="s">
        <v>949</v>
      </c>
      <c r="E25" t="s">
        <v>843</v>
      </c>
      <c r="F25">
        <v>135</v>
      </c>
      <c r="G25">
        <v>44574</v>
      </c>
      <c r="H25" t="s">
        <v>3581</v>
      </c>
      <c r="I25" t="s">
        <v>3580</v>
      </c>
      <c r="J25">
        <v>1.5949074074074074E-2</v>
      </c>
      <c r="K25">
        <v>4.0277777777777777E-3</v>
      </c>
    </row>
    <row r="26" spans="1:11" x14ac:dyDescent="0.3">
      <c r="A26">
        <v>8485</v>
      </c>
      <c r="B26">
        <v>3</v>
      </c>
      <c r="C26">
        <v>99031</v>
      </c>
      <c r="D26" t="s">
        <v>1133</v>
      </c>
      <c r="E26" t="s">
        <v>403</v>
      </c>
      <c r="F26">
        <v>140</v>
      </c>
      <c r="G26">
        <v>44574</v>
      </c>
      <c r="H26" t="s">
        <v>3579</v>
      </c>
      <c r="I26" t="s">
        <v>1080</v>
      </c>
      <c r="J26">
        <v>9.6643518518518511E-3</v>
      </c>
      <c r="K26">
        <v>2.1412037037037038E-3</v>
      </c>
    </row>
    <row r="27" spans="1:11" x14ac:dyDescent="0.3">
      <c r="A27">
        <v>4035</v>
      </c>
      <c r="B27">
        <v>3</v>
      </c>
      <c r="C27">
        <v>216285</v>
      </c>
      <c r="D27" t="s">
        <v>949</v>
      </c>
      <c r="E27" t="s">
        <v>59</v>
      </c>
      <c r="F27">
        <v>145</v>
      </c>
      <c r="G27">
        <v>44574</v>
      </c>
      <c r="H27" t="s">
        <v>3578</v>
      </c>
      <c r="I27" t="s">
        <v>3577</v>
      </c>
      <c r="J27">
        <v>6.4351851851851861E-3</v>
      </c>
      <c r="K27">
        <v>7.0254629629629634E-3</v>
      </c>
    </row>
    <row r="28" spans="1:11" x14ac:dyDescent="0.3">
      <c r="A28">
        <v>13959</v>
      </c>
      <c r="B28">
        <v>3</v>
      </c>
      <c r="C28">
        <v>99031</v>
      </c>
      <c r="D28" t="s">
        <v>2170</v>
      </c>
      <c r="E28" t="s">
        <v>774</v>
      </c>
      <c r="F28">
        <v>152</v>
      </c>
      <c r="G28">
        <v>44574</v>
      </c>
      <c r="H28" t="s">
        <v>3576</v>
      </c>
      <c r="I28" t="s">
        <v>3575</v>
      </c>
      <c r="J28">
        <v>2.6620370370370372E-4</v>
      </c>
      <c r="K28">
        <v>1.8518518518518518E-4</v>
      </c>
    </row>
    <row r="29" spans="1:11" x14ac:dyDescent="0.3">
      <c r="A29">
        <v>10060</v>
      </c>
      <c r="B29">
        <v>3</v>
      </c>
      <c r="C29">
        <v>231079</v>
      </c>
      <c r="D29" t="s">
        <v>949</v>
      </c>
      <c r="E29" t="s">
        <v>510</v>
      </c>
      <c r="F29">
        <v>9999</v>
      </c>
      <c r="G29">
        <v>44574</v>
      </c>
      <c r="H29" t="s">
        <v>3624</v>
      </c>
      <c r="I29" t="s">
        <v>3624</v>
      </c>
      <c r="J29">
        <v>0</v>
      </c>
      <c r="K29">
        <v>0</v>
      </c>
    </row>
    <row r="30" spans="1:11" x14ac:dyDescent="0.3">
      <c r="A30">
        <v>8521</v>
      </c>
      <c r="B30">
        <v>13</v>
      </c>
      <c r="C30">
        <v>99031</v>
      </c>
      <c r="D30" t="s">
        <v>2160</v>
      </c>
      <c r="E30" t="s">
        <v>418</v>
      </c>
      <c r="F30">
        <v>1</v>
      </c>
      <c r="G30">
        <v>44574</v>
      </c>
      <c r="H30" t="s">
        <v>3574</v>
      </c>
      <c r="I30" t="s">
        <v>3573</v>
      </c>
      <c r="J30">
        <v>4.2592592592592595E-3</v>
      </c>
      <c r="K30"/>
    </row>
    <row r="31" spans="1:11" x14ac:dyDescent="0.3">
      <c r="A31">
        <v>8523</v>
      </c>
      <c r="B31">
        <v>13</v>
      </c>
      <c r="C31">
        <v>99031</v>
      </c>
      <c r="D31" t="s">
        <v>2163</v>
      </c>
      <c r="E31" t="s">
        <v>420</v>
      </c>
      <c r="F31">
        <v>2</v>
      </c>
      <c r="G31">
        <v>44574</v>
      </c>
      <c r="H31" t="s">
        <v>3572</v>
      </c>
      <c r="I31" t="s">
        <v>3571</v>
      </c>
      <c r="J31">
        <v>5.3587962962962964E-3</v>
      </c>
      <c r="K31">
        <v>1.6319444444444445E-3</v>
      </c>
    </row>
    <row r="32" spans="1:11" x14ac:dyDescent="0.3">
      <c r="A32">
        <v>14180</v>
      </c>
      <c r="B32">
        <v>13</v>
      </c>
      <c r="C32">
        <v>99117</v>
      </c>
      <c r="D32" t="s">
        <v>2160</v>
      </c>
      <c r="E32" t="s">
        <v>793</v>
      </c>
      <c r="F32">
        <v>3</v>
      </c>
      <c r="G32">
        <v>44574</v>
      </c>
      <c r="H32" t="s">
        <v>3570</v>
      </c>
      <c r="I32" t="s">
        <v>3569</v>
      </c>
      <c r="J32">
        <v>6.5162037037037037E-3</v>
      </c>
      <c r="K32">
        <v>1.8356481481481481E-2</v>
      </c>
    </row>
    <row r="33" spans="1:11" x14ac:dyDescent="0.3">
      <c r="A33">
        <v>14180</v>
      </c>
      <c r="B33">
        <v>13</v>
      </c>
      <c r="C33">
        <v>99117</v>
      </c>
      <c r="D33" t="s">
        <v>2160</v>
      </c>
      <c r="E33" t="s">
        <v>793</v>
      </c>
      <c r="F33">
        <v>3</v>
      </c>
      <c r="G33">
        <v>44574</v>
      </c>
      <c r="H33" t="s">
        <v>3568</v>
      </c>
      <c r="I33" t="s">
        <v>3567</v>
      </c>
      <c r="J33">
        <v>2.5462962962962961E-4</v>
      </c>
      <c r="K33">
        <v>6.9444444444444444E-5</v>
      </c>
    </row>
    <row r="34" spans="1:11" x14ac:dyDescent="0.3">
      <c r="A34">
        <v>14212</v>
      </c>
      <c r="B34">
        <v>13</v>
      </c>
      <c r="C34">
        <v>99117</v>
      </c>
      <c r="D34" t="s">
        <v>2157</v>
      </c>
      <c r="E34" t="s">
        <v>798</v>
      </c>
      <c r="F34">
        <v>4</v>
      </c>
      <c r="G34">
        <v>44574</v>
      </c>
      <c r="H34" t="s">
        <v>3566</v>
      </c>
      <c r="I34" t="s">
        <v>3565</v>
      </c>
      <c r="J34">
        <v>4.2939814814814811E-3</v>
      </c>
      <c r="K34">
        <v>7.9861111111111122E-3</v>
      </c>
    </row>
    <row r="35" spans="1:11" x14ac:dyDescent="0.3">
      <c r="A35">
        <v>14212</v>
      </c>
      <c r="B35">
        <v>13</v>
      </c>
      <c r="C35">
        <v>99117</v>
      </c>
      <c r="D35" t="s">
        <v>2157</v>
      </c>
      <c r="E35" t="s">
        <v>798</v>
      </c>
      <c r="F35">
        <v>4</v>
      </c>
      <c r="G35">
        <v>44574</v>
      </c>
      <c r="H35" t="s">
        <v>3564</v>
      </c>
      <c r="I35" t="s">
        <v>3563</v>
      </c>
      <c r="J35">
        <v>1.9675925925925926E-4</v>
      </c>
      <c r="K35">
        <v>2.3148148148148147E-5</v>
      </c>
    </row>
    <row r="36" spans="1:11" x14ac:dyDescent="0.3">
      <c r="A36">
        <v>14212</v>
      </c>
      <c r="B36">
        <v>13</v>
      </c>
      <c r="C36">
        <v>99117</v>
      </c>
      <c r="D36" t="s">
        <v>2157</v>
      </c>
      <c r="E36" t="s">
        <v>798</v>
      </c>
      <c r="F36">
        <v>4</v>
      </c>
      <c r="G36">
        <v>44574</v>
      </c>
      <c r="H36" t="s">
        <v>3562</v>
      </c>
      <c r="I36" t="s">
        <v>3561</v>
      </c>
      <c r="J36">
        <v>8.1018518518518516E-5</v>
      </c>
      <c r="K36">
        <v>4.6296296296296294E-5</v>
      </c>
    </row>
    <row r="37" spans="1:11" x14ac:dyDescent="0.3">
      <c r="A37">
        <v>4586</v>
      </c>
      <c r="B37">
        <v>13</v>
      </c>
      <c r="C37">
        <v>228138</v>
      </c>
      <c r="D37" t="s">
        <v>949</v>
      </c>
      <c r="E37" t="s">
        <v>252</v>
      </c>
      <c r="F37">
        <v>5</v>
      </c>
      <c r="G37">
        <v>44574</v>
      </c>
      <c r="H37" t="s">
        <v>3560</v>
      </c>
      <c r="I37" t="s">
        <v>3559</v>
      </c>
      <c r="J37">
        <v>8.4837962962962966E-3</v>
      </c>
      <c r="K37">
        <v>1.712962962962963E-3</v>
      </c>
    </row>
    <row r="38" spans="1:11" x14ac:dyDescent="0.3">
      <c r="A38">
        <v>4168</v>
      </c>
      <c r="B38">
        <v>13</v>
      </c>
      <c r="C38">
        <v>220672</v>
      </c>
      <c r="D38" t="s">
        <v>949</v>
      </c>
      <c r="E38" t="s">
        <v>106</v>
      </c>
      <c r="F38">
        <v>6</v>
      </c>
      <c r="G38">
        <v>44574</v>
      </c>
      <c r="H38" t="s">
        <v>3558</v>
      </c>
      <c r="I38" t="s">
        <v>3557</v>
      </c>
      <c r="J38">
        <v>2.6168981481481477E-2</v>
      </c>
      <c r="K38">
        <v>8.6458333333333335E-3</v>
      </c>
    </row>
    <row r="39" spans="1:11" x14ac:dyDescent="0.3">
      <c r="A39">
        <v>4594</v>
      </c>
      <c r="B39">
        <v>13</v>
      </c>
      <c r="C39">
        <v>228208</v>
      </c>
      <c r="D39" t="s">
        <v>949</v>
      </c>
      <c r="E39" t="s">
        <v>256</v>
      </c>
      <c r="F39">
        <v>7</v>
      </c>
      <c r="G39">
        <v>44574</v>
      </c>
      <c r="H39" t="s">
        <v>3556</v>
      </c>
      <c r="I39" t="s">
        <v>3555</v>
      </c>
      <c r="J39">
        <v>9.2592592592592588E-5</v>
      </c>
      <c r="K39">
        <v>4.5138888888888892E-4</v>
      </c>
    </row>
    <row r="40" spans="1:11" x14ac:dyDescent="0.3">
      <c r="A40">
        <v>8342</v>
      </c>
      <c r="B40">
        <v>13</v>
      </c>
      <c r="C40">
        <v>229698</v>
      </c>
      <c r="D40" t="s">
        <v>949</v>
      </c>
      <c r="E40" t="s">
        <v>387</v>
      </c>
      <c r="F40">
        <v>8</v>
      </c>
      <c r="G40">
        <v>44574</v>
      </c>
      <c r="H40" t="s">
        <v>3554</v>
      </c>
      <c r="I40" t="s">
        <v>3553</v>
      </c>
      <c r="J40">
        <v>1.7708333333333332E-3</v>
      </c>
      <c r="K40">
        <v>3.7268518518518514E-3</v>
      </c>
    </row>
    <row r="41" spans="1:11" x14ac:dyDescent="0.3">
      <c r="A41">
        <v>14746</v>
      </c>
      <c r="B41">
        <v>13</v>
      </c>
      <c r="C41">
        <v>233331</v>
      </c>
      <c r="D41" t="s">
        <v>949</v>
      </c>
      <c r="E41" t="s">
        <v>851</v>
      </c>
      <c r="F41">
        <v>9</v>
      </c>
      <c r="G41">
        <v>44574</v>
      </c>
      <c r="H41" t="s">
        <v>3552</v>
      </c>
      <c r="I41" t="s">
        <v>3551</v>
      </c>
      <c r="J41">
        <v>4.4907407407407405E-3</v>
      </c>
      <c r="K41">
        <v>1.3888888888888889E-4</v>
      </c>
    </row>
    <row r="42" spans="1:11" x14ac:dyDescent="0.3">
      <c r="A42">
        <v>4435</v>
      </c>
      <c r="B42">
        <v>13</v>
      </c>
      <c r="C42">
        <v>226138</v>
      </c>
      <c r="D42" t="s">
        <v>949</v>
      </c>
      <c r="E42" t="s">
        <v>201</v>
      </c>
      <c r="F42">
        <v>11</v>
      </c>
      <c r="G42">
        <v>44574</v>
      </c>
      <c r="H42" t="s">
        <v>3550</v>
      </c>
      <c r="I42" t="s">
        <v>3549</v>
      </c>
      <c r="J42">
        <v>1.1828703703703704E-2</v>
      </c>
      <c r="K42">
        <v>3.8541666666666668E-3</v>
      </c>
    </row>
    <row r="43" spans="1:11" x14ac:dyDescent="0.3">
      <c r="A43">
        <v>4124</v>
      </c>
      <c r="B43">
        <v>13</v>
      </c>
      <c r="C43">
        <v>219233</v>
      </c>
      <c r="D43" t="s">
        <v>949</v>
      </c>
      <c r="E43" t="s">
        <v>88</v>
      </c>
      <c r="F43">
        <v>12</v>
      </c>
      <c r="G43">
        <v>44574</v>
      </c>
      <c r="H43" t="s">
        <v>3548</v>
      </c>
      <c r="I43" t="s">
        <v>3547</v>
      </c>
      <c r="J43">
        <v>1.0416666666666667E-4</v>
      </c>
      <c r="K43">
        <v>1.4583333333333334E-3</v>
      </c>
    </row>
    <row r="44" spans="1:11" x14ac:dyDescent="0.3">
      <c r="A44">
        <v>10699</v>
      </c>
      <c r="B44">
        <v>13</v>
      </c>
      <c r="C44">
        <v>231592</v>
      </c>
      <c r="D44" t="s">
        <v>949</v>
      </c>
      <c r="E44" t="s">
        <v>546</v>
      </c>
      <c r="F44">
        <v>13</v>
      </c>
      <c r="G44">
        <v>44574</v>
      </c>
      <c r="H44" t="s">
        <v>3546</v>
      </c>
      <c r="I44" t="s">
        <v>3545</v>
      </c>
      <c r="J44">
        <v>8.726851851851852E-3</v>
      </c>
      <c r="K44">
        <v>4.2592592592592595E-3</v>
      </c>
    </row>
    <row r="45" spans="1:11" x14ac:dyDescent="0.3">
      <c r="A45">
        <v>4614</v>
      </c>
      <c r="B45">
        <v>13</v>
      </c>
      <c r="C45">
        <v>228350</v>
      </c>
      <c r="D45" t="s">
        <v>949</v>
      </c>
      <c r="E45" t="s">
        <v>262</v>
      </c>
      <c r="F45">
        <v>13</v>
      </c>
      <c r="G45">
        <v>44574</v>
      </c>
      <c r="H45" t="s">
        <v>3544</v>
      </c>
      <c r="I45" t="s">
        <v>2561</v>
      </c>
      <c r="J45">
        <v>2.4652777777777776E-3</v>
      </c>
      <c r="K45">
        <v>6.1805555555555563E-3</v>
      </c>
    </row>
    <row r="46" spans="1:11" x14ac:dyDescent="0.3">
      <c r="A46">
        <v>8695</v>
      </c>
      <c r="B46">
        <v>13</v>
      </c>
      <c r="C46">
        <v>229890</v>
      </c>
      <c r="D46" t="s">
        <v>949</v>
      </c>
      <c r="E46" t="s">
        <v>444</v>
      </c>
      <c r="F46">
        <v>14</v>
      </c>
      <c r="G46">
        <v>44574</v>
      </c>
      <c r="H46" t="s">
        <v>3543</v>
      </c>
      <c r="I46" t="s">
        <v>3542</v>
      </c>
      <c r="J46">
        <v>6.6319444444444446E-3</v>
      </c>
      <c r="K46">
        <v>5.4282407407407404E-3</v>
      </c>
    </row>
    <row r="47" spans="1:11" x14ac:dyDescent="0.3">
      <c r="A47">
        <v>4855</v>
      </c>
      <c r="B47">
        <v>13</v>
      </c>
      <c r="C47">
        <v>99054</v>
      </c>
      <c r="D47" t="s">
        <v>1133</v>
      </c>
      <c r="E47" t="s">
        <v>277</v>
      </c>
      <c r="F47">
        <v>16</v>
      </c>
      <c r="G47">
        <v>44574</v>
      </c>
      <c r="H47" t="s">
        <v>3541</v>
      </c>
      <c r="I47" t="s">
        <v>1599</v>
      </c>
      <c r="J47">
        <v>2.3148148148148151E-3</v>
      </c>
      <c r="K47">
        <v>9.0740740740740729E-3</v>
      </c>
    </row>
    <row r="48" spans="1:11" x14ac:dyDescent="0.3">
      <c r="A48">
        <v>3907</v>
      </c>
      <c r="B48">
        <v>13</v>
      </c>
      <c r="C48">
        <v>203646</v>
      </c>
      <c r="D48" t="s">
        <v>949</v>
      </c>
      <c r="E48" t="s">
        <v>6</v>
      </c>
      <c r="F48">
        <v>17</v>
      </c>
      <c r="G48">
        <v>44574</v>
      </c>
      <c r="H48" t="s">
        <v>3540</v>
      </c>
      <c r="I48" t="s">
        <v>3539</v>
      </c>
      <c r="J48">
        <v>8.5879629629629622E-3</v>
      </c>
      <c r="K48">
        <v>6.1921296296296299E-3</v>
      </c>
    </row>
    <row r="49" spans="1:11" x14ac:dyDescent="0.3">
      <c r="A49">
        <v>10377</v>
      </c>
      <c r="B49">
        <v>13</v>
      </c>
      <c r="C49">
        <v>231353</v>
      </c>
      <c r="D49" t="s">
        <v>949</v>
      </c>
      <c r="E49" t="s">
        <v>534</v>
      </c>
      <c r="F49">
        <v>17</v>
      </c>
      <c r="G49">
        <v>44574</v>
      </c>
      <c r="H49" t="s">
        <v>3538</v>
      </c>
      <c r="I49" t="s">
        <v>3537</v>
      </c>
      <c r="J49">
        <v>3.472222222222222E-3</v>
      </c>
      <c r="K49">
        <v>4.6296296296296294E-5</v>
      </c>
    </row>
    <row r="50" spans="1:11" x14ac:dyDescent="0.3">
      <c r="A50">
        <v>4644</v>
      </c>
      <c r="B50">
        <v>13</v>
      </c>
      <c r="C50">
        <v>228581</v>
      </c>
      <c r="D50" t="s">
        <v>949</v>
      </c>
      <c r="E50" t="s">
        <v>274</v>
      </c>
      <c r="F50">
        <v>18</v>
      </c>
      <c r="G50">
        <v>44574</v>
      </c>
      <c r="H50" t="s">
        <v>3536</v>
      </c>
      <c r="I50" t="s">
        <v>3535</v>
      </c>
      <c r="J50">
        <v>8.5763888888888886E-3</v>
      </c>
      <c r="K50">
        <v>5.6597222222222222E-3</v>
      </c>
    </row>
    <row r="51" spans="1:11" x14ac:dyDescent="0.3">
      <c r="A51">
        <v>3969</v>
      </c>
      <c r="B51">
        <v>13</v>
      </c>
      <c r="C51">
        <v>210779</v>
      </c>
      <c r="D51" t="s">
        <v>949</v>
      </c>
      <c r="E51" t="s">
        <v>30</v>
      </c>
      <c r="F51">
        <v>19</v>
      </c>
      <c r="G51">
        <v>44574</v>
      </c>
      <c r="H51" t="s">
        <v>3534</v>
      </c>
      <c r="I51" t="s">
        <v>3533</v>
      </c>
      <c r="J51">
        <v>8.1018518518518516E-5</v>
      </c>
      <c r="K51">
        <v>9.2592592592592588E-5</v>
      </c>
    </row>
    <row r="52" spans="1:11" x14ac:dyDescent="0.3">
      <c r="A52">
        <v>10310</v>
      </c>
      <c r="B52">
        <v>13</v>
      </c>
      <c r="C52">
        <v>231302</v>
      </c>
      <c r="D52" t="s">
        <v>949</v>
      </c>
      <c r="E52" t="s">
        <v>529</v>
      </c>
      <c r="F52">
        <v>22</v>
      </c>
      <c r="G52">
        <v>44574</v>
      </c>
      <c r="H52" t="s">
        <v>3532</v>
      </c>
      <c r="I52" t="s">
        <v>3531</v>
      </c>
      <c r="J52">
        <v>1.3680555555555555E-2</v>
      </c>
      <c r="K52">
        <v>1.1990740740740739E-2</v>
      </c>
    </row>
    <row r="53" spans="1:11" x14ac:dyDescent="0.3">
      <c r="A53">
        <v>14539</v>
      </c>
      <c r="B53">
        <v>13</v>
      </c>
      <c r="C53">
        <v>233247</v>
      </c>
      <c r="D53" t="s">
        <v>949</v>
      </c>
      <c r="E53" t="s">
        <v>822</v>
      </c>
      <c r="F53">
        <v>24</v>
      </c>
      <c r="G53">
        <v>44574</v>
      </c>
      <c r="H53" t="s">
        <v>3530</v>
      </c>
      <c r="I53" t="s">
        <v>3529</v>
      </c>
      <c r="J53">
        <v>9.2592592592592588E-5</v>
      </c>
      <c r="K53">
        <v>3.7037037037037035E-4</v>
      </c>
    </row>
    <row r="54" spans="1:11" x14ac:dyDescent="0.3">
      <c r="A54">
        <v>4405</v>
      </c>
      <c r="B54">
        <v>13</v>
      </c>
      <c r="C54">
        <v>225699</v>
      </c>
      <c r="D54" t="s">
        <v>949</v>
      </c>
      <c r="E54" t="s">
        <v>190</v>
      </c>
      <c r="F54">
        <v>25</v>
      </c>
      <c r="G54">
        <v>44574</v>
      </c>
      <c r="H54" t="s">
        <v>3528</v>
      </c>
      <c r="I54" t="s">
        <v>3527</v>
      </c>
      <c r="J54">
        <v>3.2407407407407406E-3</v>
      </c>
      <c r="K54">
        <v>2.5138888888888891E-2</v>
      </c>
    </row>
    <row r="55" spans="1:11" x14ac:dyDescent="0.3">
      <c r="A55">
        <v>4200</v>
      </c>
      <c r="B55">
        <v>13</v>
      </c>
      <c r="C55">
        <v>221309</v>
      </c>
      <c r="D55" t="s">
        <v>949</v>
      </c>
      <c r="E55" t="s">
        <v>120</v>
      </c>
      <c r="F55">
        <v>27</v>
      </c>
      <c r="G55">
        <v>44574</v>
      </c>
      <c r="H55" t="s">
        <v>3526</v>
      </c>
      <c r="I55" t="s">
        <v>3525</v>
      </c>
      <c r="J55">
        <v>1.7974537037037035E-2</v>
      </c>
      <c r="K55">
        <v>1.25E-3</v>
      </c>
    </row>
    <row r="56" spans="1:11" x14ac:dyDescent="0.3">
      <c r="A56">
        <v>9166</v>
      </c>
      <c r="B56">
        <v>13</v>
      </c>
      <c r="C56">
        <v>230342</v>
      </c>
      <c r="D56" t="s">
        <v>949</v>
      </c>
      <c r="E56" t="s">
        <v>463</v>
      </c>
      <c r="F56">
        <v>28</v>
      </c>
      <c r="G56">
        <v>44574</v>
      </c>
      <c r="H56" t="s">
        <v>3524</v>
      </c>
      <c r="I56" t="s">
        <v>3523</v>
      </c>
      <c r="J56">
        <v>1.0659722222222221E-2</v>
      </c>
      <c r="K56">
        <v>4.6307870370370374E-2</v>
      </c>
    </row>
    <row r="57" spans="1:11" x14ac:dyDescent="0.3">
      <c r="A57">
        <v>4030</v>
      </c>
      <c r="B57">
        <v>13</v>
      </c>
      <c r="C57">
        <v>216206</v>
      </c>
      <c r="D57" t="s">
        <v>949</v>
      </c>
      <c r="E57" t="s">
        <v>56</v>
      </c>
      <c r="F57">
        <v>9999</v>
      </c>
      <c r="G57">
        <v>44574</v>
      </c>
      <c r="H57" t="s">
        <v>1698</v>
      </c>
      <c r="I57" t="s">
        <v>1697</v>
      </c>
      <c r="J57">
        <v>1.3888888888888889E-4</v>
      </c>
      <c r="K57">
        <v>3.3449074074074071E-3</v>
      </c>
    </row>
    <row r="58" spans="1:11" x14ac:dyDescent="0.3">
      <c r="A58">
        <v>15593</v>
      </c>
      <c r="B58">
        <v>23</v>
      </c>
      <c r="C58">
        <v>99031</v>
      </c>
      <c r="D58" t="s">
        <v>2115</v>
      </c>
      <c r="E58" t="s">
        <v>888</v>
      </c>
      <c r="F58">
        <v>1</v>
      </c>
      <c r="G58">
        <v>44574</v>
      </c>
      <c r="H58" t="s">
        <v>3522</v>
      </c>
      <c r="I58" t="s">
        <v>3521</v>
      </c>
      <c r="J58">
        <v>1.1944444444444445E-2</v>
      </c>
      <c r="K58">
        <v>1.4004629629629629E-3</v>
      </c>
    </row>
    <row r="59" spans="1:11" x14ac:dyDescent="0.3">
      <c r="A59">
        <v>15789</v>
      </c>
      <c r="B59">
        <v>23</v>
      </c>
      <c r="C59">
        <v>233507</v>
      </c>
      <c r="D59" t="s">
        <v>949</v>
      </c>
      <c r="E59" t="s">
        <v>3520</v>
      </c>
      <c r="F59">
        <v>1</v>
      </c>
      <c r="G59">
        <v>44574</v>
      </c>
      <c r="H59" t="s">
        <v>3519</v>
      </c>
      <c r="I59" t="s">
        <v>2692</v>
      </c>
      <c r="J59">
        <v>8.1018518518518516E-5</v>
      </c>
      <c r="K59">
        <v>9.386574074074075E-3</v>
      </c>
    </row>
    <row r="60" spans="1:11" x14ac:dyDescent="0.3">
      <c r="A60">
        <v>4618</v>
      </c>
      <c r="B60">
        <v>23</v>
      </c>
      <c r="C60">
        <v>99062</v>
      </c>
      <c r="D60" t="s">
        <v>1585</v>
      </c>
      <c r="E60" t="s">
        <v>263</v>
      </c>
      <c r="F60">
        <v>2</v>
      </c>
      <c r="G60">
        <v>44574</v>
      </c>
      <c r="H60" t="s">
        <v>3518</v>
      </c>
      <c r="I60" t="s">
        <v>3517</v>
      </c>
      <c r="J60">
        <v>1.5925925925925927E-2</v>
      </c>
      <c r="K60"/>
    </row>
    <row r="61" spans="1:11" x14ac:dyDescent="0.3">
      <c r="A61">
        <v>8557</v>
      </c>
      <c r="B61">
        <v>23</v>
      </c>
      <c r="C61">
        <v>99031</v>
      </c>
      <c r="D61" t="s">
        <v>1283</v>
      </c>
      <c r="E61" t="s">
        <v>435</v>
      </c>
      <c r="F61">
        <v>3</v>
      </c>
      <c r="G61">
        <v>44574</v>
      </c>
      <c r="H61" t="s">
        <v>3516</v>
      </c>
      <c r="I61" t="s">
        <v>3515</v>
      </c>
      <c r="J61">
        <v>0.01</v>
      </c>
      <c r="K61">
        <v>1.1574074074074073E-4</v>
      </c>
    </row>
    <row r="62" spans="1:11" x14ac:dyDescent="0.3">
      <c r="A62">
        <v>8005</v>
      </c>
      <c r="B62">
        <v>23</v>
      </c>
      <c r="C62">
        <v>229524</v>
      </c>
      <c r="D62" t="s">
        <v>949</v>
      </c>
      <c r="E62" t="s">
        <v>378</v>
      </c>
      <c r="F62">
        <v>45</v>
      </c>
      <c r="G62">
        <v>44574</v>
      </c>
      <c r="H62" t="s">
        <v>3514</v>
      </c>
      <c r="I62" t="s">
        <v>3513</v>
      </c>
      <c r="J62">
        <v>6.2500000000000001E-4</v>
      </c>
      <c r="K62">
        <v>3.5879629629629635E-4</v>
      </c>
    </row>
    <row r="63" spans="1:11" x14ac:dyDescent="0.3">
      <c r="A63">
        <v>10389</v>
      </c>
      <c r="B63">
        <v>23</v>
      </c>
      <c r="C63">
        <v>231362</v>
      </c>
      <c r="D63" t="s">
        <v>949</v>
      </c>
      <c r="E63" t="s">
        <v>535</v>
      </c>
      <c r="F63">
        <v>55</v>
      </c>
      <c r="G63">
        <v>44574</v>
      </c>
      <c r="H63" t="s">
        <v>3512</v>
      </c>
      <c r="I63" t="s">
        <v>3511</v>
      </c>
      <c r="J63">
        <v>4.386574074074074E-3</v>
      </c>
      <c r="K63">
        <v>5.4282407407407404E-3</v>
      </c>
    </row>
    <row r="64" spans="1:11" x14ac:dyDescent="0.3">
      <c r="A64">
        <v>4766</v>
      </c>
      <c r="B64">
        <v>23</v>
      </c>
      <c r="C64">
        <v>229310</v>
      </c>
      <c r="D64" t="s">
        <v>949</v>
      </c>
      <c r="E64" t="s">
        <v>327</v>
      </c>
      <c r="F64">
        <v>65</v>
      </c>
      <c r="G64">
        <v>44574</v>
      </c>
      <c r="H64" t="s">
        <v>3510</v>
      </c>
      <c r="I64" t="s">
        <v>3509</v>
      </c>
      <c r="J64">
        <v>3.2638888888888891E-3</v>
      </c>
      <c r="K64">
        <v>2.9861111111111113E-3</v>
      </c>
    </row>
    <row r="65" spans="1:11" x14ac:dyDescent="0.3">
      <c r="A65">
        <v>4660</v>
      </c>
      <c r="B65">
        <v>23</v>
      </c>
      <c r="C65">
        <v>99054</v>
      </c>
      <c r="D65" t="s">
        <v>1166</v>
      </c>
      <c r="E65" t="s">
        <v>277</v>
      </c>
      <c r="F65">
        <v>70</v>
      </c>
      <c r="G65">
        <v>44574</v>
      </c>
      <c r="H65" t="s">
        <v>3508</v>
      </c>
      <c r="I65" t="s">
        <v>3507</v>
      </c>
      <c r="J65">
        <v>4.7453703703703703E-3</v>
      </c>
      <c r="K65">
        <v>1.0636574074074074E-2</v>
      </c>
    </row>
    <row r="66" spans="1:11" x14ac:dyDescent="0.3">
      <c r="A66">
        <v>4854</v>
      </c>
      <c r="B66">
        <v>23</v>
      </c>
      <c r="C66">
        <v>99054</v>
      </c>
      <c r="D66" t="s">
        <v>1913</v>
      </c>
      <c r="E66" t="s">
        <v>277</v>
      </c>
      <c r="F66">
        <v>75</v>
      </c>
      <c r="G66">
        <v>44574</v>
      </c>
      <c r="H66" t="s">
        <v>3506</v>
      </c>
      <c r="I66" t="s">
        <v>3505</v>
      </c>
      <c r="J66">
        <v>3.2407407407407406E-4</v>
      </c>
      <c r="K66">
        <v>1.273148148148148E-4</v>
      </c>
    </row>
    <row r="67" spans="1:11" x14ac:dyDescent="0.3">
      <c r="A67">
        <v>4716</v>
      </c>
      <c r="B67">
        <v>23</v>
      </c>
      <c r="C67">
        <v>229260</v>
      </c>
      <c r="D67" t="s">
        <v>949</v>
      </c>
      <c r="E67" t="s">
        <v>303</v>
      </c>
      <c r="F67">
        <v>85</v>
      </c>
      <c r="G67">
        <v>44574</v>
      </c>
      <c r="H67" t="s">
        <v>3504</v>
      </c>
      <c r="I67" t="s">
        <v>3503</v>
      </c>
      <c r="J67">
        <v>3.7152777777777774E-3</v>
      </c>
      <c r="K67">
        <v>3.8888888888888883E-3</v>
      </c>
    </row>
    <row r="68" spans="1:11" x14ac:dyDescent="0.3">
      <c r="A68">
        <v>9405</v>
      </c>
      <c r="B68">
        <v>23</v>
      </c>
      <c r="C68">
        <v>230548</v>
      </c>
      <c r="D68" t="s">
        <v>949</v>
      </c>
      <c r="E68" t="s">
        <v>477</v>
      </c>
      <c r="F68">
        <v>90</v>
      </c>
      <c r="G68">
        <v>44574</v>
      </c>
      <c r="H68" t="s">
        <v>3502</v>
      </c>
      <c r="I68" t="s">
        <v>3501</v>
      </c>
      <c r="J68">
        <v>3.8541666666666668E-3</v>
      </c>
      <c r="K68">
        <v>4.363425925925926E-3</v>
      </c>
    </row>
    <row r="69" spans="1:11" x14ac:dyDescent="0.3">
      <c r="A69">
        <v>11984</v>
      </c>
      <c r="B69">
        <v>23</v>
      </c>
      <c r="C69">
        <v>232306</v>
      </c>
      <c r="D69" t="s">
        <v>949</v>
      </c>
      <c r="E69" t="s">
        <v>630</v>
      </c>
      <c r="F69">
        <v>100</v>
      </c>
      <c r="G69">
        <v>44574</v>
      </c>
      <c r="H69" t="s">
        <v>3500</v>
      </c>
      <c r="I69" t="s">
        <v>3499</v>
      </c>
      <c r="J69">
        <v>3.1712962962962958E-3</v>
      </c>
      <c r="K69">
        <v>1.4004629629629629E-3</v>
      </c>
    </row>
    <row r="70" spans="1:11" x14ac:dyDescent="0.3">
      <c r="A70">
        <v>4839</v>
      </c>
      <c r="B70">
        <v>23</v>
      </c>
      <c r="C70">
        <v>230106</v>
      </c>
      <c r="D70" t="s">
        <v>949</v>
      </c>
      <c r="E70" t="s">
        <v>361</v>
      </c>
      <c r="F70">
        <v>120</v>
      </c>
      <c r="G70">
        <v>44574</v>
      </c>
      <c r="H70" t="s">
        <v>3498</v>
      </c>
      <c r="I70" t="s">
        <v>3497</v>
      </c>
      <c r="J70">
        <v>8.7499999999999991E-3</v>
      </c>
      <c r="K70">
        <v>9.2592592592592588E-5</v>
      </c>
    </row>
    <row r="71" spans="1:11" x14ac:dyDescent="0.3">
      <c r="A71">
        <v>4836</v>
      </c>
      <c r="B71">
        <v>23</v>
      </c>
      <c r="C71">
        <v>230102</v>
      </c>
      <c r="D71" t="s">
        <v>949</v>
      </c>
      <c r="E71" t="s">
        <v>359</v>
      </c>
      <c r="F71">
        <v>125</v>
      </c>
      <c r="G71">
        <v>44574</v>
      </c>
      <c r="H71" t="s">
        <v>3496</v>
      </c>
      <c r="I71" t="s">
        <v>3495</v>
      </c>
      <c r="J71">
        <v>1.6203703703703703E-4</v>
      </c>
      <c r="K71">
        <v>6.9444444444444444E-5</v>
      </c>
    </row>
    <row r="72" spans="1:11" x14ac:dyDescent="0.3">
      <c r="A72">
        <v>4838</v>
      </c>
      <c r="B72">
        <v>23</v>
      </c>
      <c r="C72">
        <v>230105</v>
      </c>
      <c r="D72" t="s">
        <v>949</v>
      </c>
      <c r="E72" t="s">
        <v>360</v>
      </c>
      <c r="F72">
        <v>130</v>
      </c>
      <c r="G72">
        <v>44574</v>
      </c>
      <c r="H72" t="s">
        <v>3494</v>
      </c>
      <c r="I72" t="s">
        <v>3493</v>
      </c>
      <c r="J72">
        <v>8.113425925925925E-3</v>
      </c>
      <c r="K72">
        <v>1.4641203703703703E-2</v>
      </c>
    </row>
    <row r="73" spans="1:11" x14ac:dyDescent="0.3">
      <c r="A73">
        <v>8551</v>
      </c>
      <c r="B73">
        <v>23</v>
      </c>
      <c r="C73">
        <v>99031</v>
      </c>
      <c r="D73" t="s">
        <v>2090</v>
      </c>
      <c r="E73" t="s">
        <v>430</v>
      </c>
      <c r="F73">
        <v>140</v>
      </c>
      <c r="G73">
        <v>44574</v>
      </c>
      <c r="H73" t="s">
        <v>3492</v>
      </c>
      <c r="I73" t="s">
        <v>3491</v>
      </c>
      <c r="J73">
        <v>6.851851851851852E-3</v>
      </c>
      <c r="K73">
        <v>8.6805555555555559E-3</v>
      </c>
    </row>
    <row r="74" spans="1:11" x14ac:dyDescent="0.3">
      <c r="A74">
        <v>12133</v>
      </c>
      <c r="B74">
        <v>23</v>
      </c>
      <c r="C74">
        <v>232401</v>
      </c>
      <c r="D74" t="s">
        <v>949</v>
      </c>
      <c r="E74" t="s">
        <v>642</v>
      </c>
      <c r="F74">
        <v>145</v>
      </c>
      <c r="G74">
        <v>44574</v>
      </c>
      <c r="H74" t="s">
        <v>3490</v>
      </c>
      <c r="I74" t="s">
        <v>3489</v>
      </c>
      <c r="J74">
        <v>5.9027777777777776E-3</v>
      </c>
      <c r="K74">
        <v>1.3483796296296298E-2</v>
      </c>
    </row>
    <row r="75" spans="1:11" x14ac:dyDescent="0.3">
      <c r="A75">
        <v>9938</v>
      </c>
      <c r="B75">
        <v>23</v>
      </c>
      <c r="C75">
        <v>230974</v>
      </c>
      <c r="D75" t="s">
        <v>949</v>
      </c>
      <c r="E75" t="s">
        <v>500</v>
      </c>
      <c r="F75">
        <v>150</v>
      </c>
      <c r="G75">
        <v>44574</v>
      </c>
      <c r="H75" t="s">
        <v>3488</v>
      </c>
      <c r="I75" t="s">
        <v>3487</v>
      </c>
      <c r="J75">
        <v>3.9583333333333337E-3</v>
      </c>
      <c r="K75">
        <v>6.1111111111111114E-3</v>
      </c>
    </row>
    <row r="76" spans="1:11" x14ac:dyDescent="0.3">
      <c r="A76">
        <v>12389</v>
      </c>
      <c r="B76">
        <v>23</v>
      </c>
      <c r="C76">
        <v>232525</v>
      </c>
      <c r="D76" t="s">
        <v>949</v>
      </c>
      <c r="E76" t="s">
        <v>664</v>
      </c>
      <c r="F76">
        <v>155</v>
      </c>
      <c r="G76">
        <v>44574</v>
      </c>
      <c r="H76" t="s">
        <v>3486</v>
      </c>
      <c r="I76" t="s">
        <v>3485</v>
      </c>
      <c r="J76">
        <v>5.0925925925925921E-3</v>
      </c>
      <c r="K76">
        <v>3.9583333333333337E-3</v>
      </c>
    </row>
    <row r="77" spans="1:11" x14ac:dyDescent="0.3">
      <c r="A77">
        <v>14664</v>
      </c>
      <c r="B77">
        <v>23</v>
      </c>
      <c r="C77">
        <v>233299</v>
      </c>
      <c r="D77" t="s">
        <v>949</v>
      </c>
      <c r="E77" t="s">
        <v>841</v>
      </c>
      <c r="F77">
        <v>170</v>
      </c>
      <c r="G77">
        <v>44574</v>
      </c>
      <c r="H77" t="s">
        <v>2562</v>
      </c>
      <c r="I77" t="s">
        <v>3484</v>
      </c>
      <c r="J77">
        <v>6.5277777777777782E-3</v>
      </c>
      <c r="K77">
        <v>3.37962962962963E-3</v>
      </c>
    </row>
    <row r="78" spans="1:11" x14ac:dyDescent="0.3">
      <c r="A78">
        <v>4846</v>
      </c>
      <c r="B78">
        <v>23</v>
      </c>
      <c r="C78">
        <v>230138</v>
      </c>
      <c r="D78" t="s">
        <v>949</v>
      </c>
      <c r="E78" t="s">
        <v>362</v>
      </c>
      <c r="F78">
        <v>180</v>
      </c>
      <c r="G78">
        <v>44574</v>
      </c>
      <c r="H78" t="s">
        <v>3483</v>
      </c>
      <c r="I78" t="s">
        <v>3482</v>
      </c>
      <c r="J78">
        <v>4.0624999999999993E-3</v>
      </c>
      <c r="K78">
        <v>5.3125000000000004E-3</v>
      </c>
    </row>
    <row r="79" spans="1:11" x14ac:dyDescent="0.3">
      <c r="A79">
        <v>10511</v>
      </c>
      <c r="B79">
        <v>23</v>
      </c>
      <c r="C79">
        <v>231452</v>
      </c>
      <c r="D79" t="s">
        <v>949</v>
      </c>
      <c r="E79" t="s">
        <v>540</v>
      </c>
      <c r="F79">
        <v>185</v>
      </c>
      <c r="G79">
        <v>44574</v>
      </c>
      <c r="H79" t="s">
        <v>3481</v>
      </c>
      <c r="I79" t="s">
        <v>3480</v>
      </c>
      <c r="J79">
        <v>8.2870370370370372E-3</v>
      </c>
      <c r="K79">
        <v>6.9444444444444444E-5</v>
      </c>
    </row>
    <row r="80" spans="1:11" x14ac:dyDescent="0.3">
      <c r="A80">
        <v>10180</v>
      </c>
      <c r="B80">
        <v>23</v>
      </c>
      <c r="C80">
        <v>231184</v>
      </c>
      <c r="D80" t="s">
        <v>949</v>
      </c>
      <c r="E80" t="s">
        <v>522</v>
      </c>
      <c r="F80">
        <v>190</v>
      </c>
      <c r="G80">
        <v>44574</v>
      </c>
      <c r="H80" t="s">
        <v>3479</v>
      </c>
      <c r="I80" t="s">
        <v>3478</v>
      </c>
      <c r="J80">
        <v>2.5231481481481481E-3</v>
      </c>
      <c r="K80">
        <v>3.8194444444444443E-3</v>
      </c>
    </row>
    <row r="81" spans="1:11" x14ac:dyDescent="0.3">
      <c r="A81">
        <v>12756</v>
      </c>
      <c r="B81">
        <v>23</v>
      </c>
      <c r="C81">
        <v>232749</v>
      </c>
      <c r="D81" t="s">
        <v>949</v>
      </c>
      <c r="E81" t="s">
        <v>710</v>
      </c>
      <c r="F81">
        <v>201</v>
      </c>
      <c r="G81">
        <v>44574</v>
      </c>
      <c r="H81" t="s">
        <v>3477</v>
      </c>
      <c r="I81" t="s">
        <v>3476</v>
      </c>
      <c r="J81">
        <v>1.8055555555555557E-2</v>
      </c>
      <c r="K81">
        <v>8.773148148148148E-3</v>
      </c>
    </row>
    <row r="82" spans="1:11" x14ac:dyDescent="0.3">
      <c r="A82">
        <v>3981</v>
      </c>
      <c r="B82">
        <v>23</v>
      </c>
      <c r="C82">
        <v>211646</v>
      </c>
      <c r="D82" t="s">
        <v>949</v>
      </c>
      <c r="E82" t="s">
        <v>35</v>
      </c>
      <c r="F82">
        <v>205</v>
      </c>
      <c r="G82">
        <v>44574</v>
      </c>
      <c r="H82" t="s">
        <v>3475</v>
      </c>
      <c r="I82" t="s">
        <v>3474</v>
      </c>
      <c r="J82">
        <v>3.5763888888888894E-3</v>
      </c>
      <c r="K82">
        <v>1.4895833333333332E-2</v>
      </c>
    </row>
    <row r="83" spans="1:11" x14ac:dyDescent="0.3">
      <c r="A83">
        <v>11151</v>
      </c>
      <c r="B83">
        <v>23</v>
      </c>
      <c r="C83">
        <v>231800</v>
      </c>
      <c r="D83" t="s">
        <v>949</v>
      </c>
      <c r="E83" t="s">
        <v>559</v>
      </c>
      <c r="F83">
        <v>9999</v>
      </c>
      <c r="G83">
        <v>44574</v>
      </c>
      <c r="H83" t="s">
        <v>3624</v>
      </c>
      <c r="I83" t="s">
        <v>3624</v>
      </c>
      <c r="J83">
        <v>0</v>
      </c>
      <c r="K83">
        <v>0</v>
      </c>
    </row>
    <row r="84" spans="1:11" x14ac:dyDescent="0.3">
      <c r="A84">
        <v>13082</v>
      </c>
      <c r="B84">
        <v>32</v>
      </c>
      <c r="C84">
        <v>99161</v>
      </c>
      <c r="D84" t="s">
        <v>1649</v>
      </c>
      <c r="E84" t="s">
        <v>732</v>
      </c>
      <c r="F84">
        <v>1</v>
      </c>
      <c r="G84">
        <v>44574</v>
      </c>
      <c r="H84" t="s">
        <v>3473</v>
      </c>
      <c r="I84" t="s">
        <v>3472</v>
      </c>
      <c r="J84">
        <v>4.6296296296296294E-5</v>
      </c>
      <c r="K84"/>
    </row>
    <row r="85" spans="1:11" x14ac:dyDescent="0.3">
      <c r="A85">
        <v>14975</v>
      </c>
      <c r="B85">
        <v>32</v>
      </c>
      <c r="C85">
        <v>233424</v>
      </c>
      <c r="D85" t="s">
        <v>949</v>
      </c>
      <c r="E85" t="s">
        <v>883</v>
      </c>
      <c r="F85">
        <v>1</v>
      </c>
      <c r="G85">
        <v>44574</v>
      </c>
      <c r="H85" t="s">
        <v>3471</v>
      </c>
      <c r="I85" t="s">
        <v>3470</v>
      </c>
      <c r="J85">
        <v>1.6782407407407409E-2</v>
      </c>
      <c r="K85">
        <v>4.3981481481481481E-4</v>
      </c>
    </row>
    <row r="86" spans="1:11" x14ac:dyDescent="0.3">
      <c r="A86">
        <v>4027</v>
      </c>
      <c r="B86">
        <v>32</v>
      </c>
      <c r="C86">
        <v>99061</v>
      </c>
      <c r="D86" t="s">
        <v>1649</v>
      </c>
      <c r="E86" t="s">
        <v>54</v>
      </c>
      <c r="F86">
        <v>2</v>
      </c>
      <c r="G86">
        <v>44574</v>
      </c>
      <c r="H86" t="s">
        <v>3469</v>
      </c>
      <c r="I86" t="s">
        <v>3468</v>
      </c>
      <c r="J86">
        <v>1.8124999999999999E-2</v>
      </c>
      <c r="K86">
        <v>5.6365740740740742E-3</v>
      </c>
    </row>
    <row r="87" spans="1:11" x14ac:dyDescent="0.3">
      <c r="A87">
        <v>13271</v>
      </c>
      <c r="B87">
        <v>32</v>
      </c>
      <c r="C87">
        <v>99031</v>
      </c>
      <c r="D87" t="s">
        <v>2066</v>
      </c>
      <c r="E87" t="s">
        <v>740</v>
      </c>
      <c r="F87">
        <v>4</v>
      </c>
      <c r="G87">
        <v>44574</v>
      </c>
      <c r="H87" t="s">
        <v>2727</v>
      </c>
      <c r="I87" t="s">
        <v>3467</v>
      </c>
      <c r="J87">
        <v>1.4930555555555556E-2</v>
      </c>
      <c r="K87">
        <v>7.7546296296296287E-3</v>
      </c>
    </row>
    <row r="88" spans="1:11" x14ac:dyDescent="0.3">
      <c r="A88">
        <v>13641</v>
      </c>
      <c r="B88">
        <v>32</v>
      </c>
      <c r="C88">
        <v>99103</v>
      </c>
      <c r="D88" t="s">
        <v>1581</v>
      </c>
      <c r="E88" t="s">
        <v>763</v>
      </c>
      <c r="F88">
        <v>8</v>
      </c>
      <c r="G88">
        <v>44574</v>
      </c>
      <c r="H88" t="s">
        <v>3466</v>
      </c>
      <c r="I88" t="s">
        <v>3465</v>
      </c>
      <c r="J88">
        <v>2.8124999999999995E-3</v>
      </c>
      <c r="K88">
        <v>4.6296296296296294E-5</v>
      </c>
    </row>
    <row r="89" spans="1:11" x14ac:dyDescent="0.3">
      <c r="A89">
        <v>4350</v>
      </c>
      <c r="B89">
        <v>32</v>
      </c>
      <c r="C89">
        <v>224350</v>
      </c>
      <c r="D89" t="s">
        <v>949</v>
      </c>
      <c r="E89" t="s">
        <v>175</v>
      </c>
      <c r="F89">
        <v>9</v>
      </c>
      <c r="G89">
        <v>44574</v>
      </c>
      <c r="H89" t="s">
        <v>3464</v>
      </c>
      <c r="I89" t="s">
        <v>3463</v>
      </c>
      <c r="J89">
        <v>1.7557870370370373E-2</v>
      </c>
      <c r="K89">
        <v>3.1712962962962958E-3</v>
      </c>
    </row>
    <row r="90" spans="1:11" x14ac:dyDescent="0.3">
      <c r="A90">
        <v>4142</v>
      </c>
      <c r="B90">
        <v>32</v>
      </c>
      <c r="C90">
        <v>220011</v>
      </c>
      <c r="D90" t="s">
        <v>949</v>
      </c>
      <c r="E90" t="s">
        <v>95</v>
      </c>
      <c r="F90">
        <v>10</v>
      </c>
      <c r="G90">
        <v>44574</v>
      </c>
      <c r="H90" t="s">
        <v>3462</v>
      </c>
      <c r="I90" t="s">
        <v>3461</v>
      </c>
      <c r="J90">
        <v>5.8449074074074072E-3</v>
      </c>
      <c r="K90">
        <v>2.0138888888888888E-3</v>
      </c>
    </row>
    <row r="91" spans="1:11" x14ac:dyDescent="0.3">
      <c r="A91">
        <v>4441</v>
      </c>
      <c r="B91">
        <v>32</v>
      </c>
      <c r="C91">
        <v>226234</v>
      </c>
      <c r="D91" t="s">
        <v>949</v>
      </c>
      <c r="E91" t="s">
        <v>204</v>
      </c>
      <c r="F91">
        <v>15</v>
      </c>
      <c r="G91">
        <v>44574</v>
      </c>
      <c r="H91" t="s">
        <v>3460</v>
      </c>
      <c r="I91" t="s">
        <v>3459</v>
      </c>
      <c r="J91">
        <v>1.1574074074074073E-4</v>
      </c>
      <c r="K91">
        <v>2.7337962962962963E-2</v>
      </c>
    </row>
    <row r="92" spans="1:11" x14ac:dyDescent="0.3">
      <c r="A92">
        <v>4474</v>
      </c>
      <c r="B92">
        <v>32</v>
      </c>
      <c r="C92">
        <v>226666</v>
      </c>
      <c r="D92" t="s">
        <v>949</v>
      </c>
      <c r="E92" t="s">
        <v>217</v>
      </c>
      <c r="F92">
        <v>17</v>
      </c>
      <c r="G92">
        <v>44574</v>
      </c>
      <c r="H92" t="s">
        <v>3458</v>
      </c>
      <c r="I92" t="s">
        <v>3457</v>
      </c>
      <c r="J92">
        <v>1.0787037037037038E-2</v>
      </c>
      <c r="K92">
        <v>3.1365740740740742E-3</v>
      </c>
    </row>
    <row r="93" spans="1:11" x14ac:dyDescent="0.3">
      <c r="A93">
        <v>3927</v>
      </c>
      <c r="B93">
        <v>32</v>
      </c>
      <c r="C93">
        <v>207920</v>
      </c>
      <c r="D93" t="s">
        <v>949</v>
      </c>
      <c r="E93" t="s">
        <v>13</v>
      </c>
      <c r="F93">
        <v>18</v>
      </c>
      <c r="G93">
        <v>44574</v>
      </c>
      <c r="H93" t="s">
        <v>3456</v>
      </c>
      <c r="I93" t="s">
        <v>3455</v>
      </c>
      <c r="J93">
        <v>1.273148148148148E-4</v>
      </c>
      <c r="K93">
        <v>1.0613425925925927E-2</v>
      </c>
    </row>
    <row r="94" spans="1:11" x14ac:dyDescent="0.3">
      <c r="A94">
        <v>9005</v>
      </c>
      <c r="B94">
        <v>32</v>
      </c>
      <c r="C94">
        <v>230209</v>
      </c>
      <c r="D94" t="s">
        <v>949</v>
      </c>
      <c r="E94" t="s">
        <v>457</v>
      </c>
      <c r="F94">
        <v>20</v>
      </c>
      <c r="G94">
        <v>44574</v>
      </c>
      <c r="H94" t="s">
        <v>3454</v>
      </c>
      <c r="I94" t="s">
        <v>3453</v>
      </c>
      <c r="J94">
        <v>5.4398148148148144E-4</v>
      </c>
      <c r="K94">
        <v>1.3078703703703705E-3</v>
      </c>
    </row>
    <row r="95" spans="1:11" x14ac:dyDescent="0.3">
      <c r="A95">
        <v>14628</v>
      </c>
      <c r="B95">
        <v>32</v>
      </c>
      <c r="C95">
        <v>233284</v>
      </c>
      <c r="D95" t="s">
        <v>949</v>
      </c>
      <c r="E95" t="s">
        <v>835</v>
      </c>
      <c r="F95">
        <v>21</v>
      </c>
      <c r="G95">
        <v>44574</v>
      </c>
      <c r="H95" t="s">
        <v>3452</v>
      </c>
      <c r="I95" t="s">
        <v>3451</v>
      </c>
      <c r="J95">
        <v>9.1666666666666667E-3</v>
      </c>
      <c r="K95">
        <v>1.0983796296296297E-2</v>
      </c>
    </row>
    <row r="96" spans="1:11" x14ac:dyDescent="0.3">
      <c r="A96">
        <v>14343</v>
      </c>
      <c r="B96">
        <v>32</v>
      </c>
      <c r="C96">
        <v>233171</v>
      </c>
      <c r="D96" t="s">
        <v>949</v>
      </c>
      <c r="E96" t="s">
        <v>809</v>
      </c>
      <c r="F96">
        <v>22</v>
      </c>
      <c r="G96">
        <v>44574</v>
      </c>
      <c r="H96" t="s">
        <v>3450</v>
      </c>
      <c r="I96" t="s">
        <v>3449</v>
      </c>
      <c r="J96">
        <v>3.0208333333333333E-3</v>
      </c>
      <c r="K96">
        <v>4.5601851851851853E-3</v>
      </c>
    </row>
    <row r="97" spans="1:11" x14ac:dyDescent="0.3">
      <c r="A97">
        <v>4847</v>
      </c>
      <c r="B97">
        <v>32</v>
      </c>
      <c r="C97">
        <v>99054</v>
      </c>
      <c r="D97" t="s">
        <v>1189</v>
      </c>
      <c r="E97" t="s">
        <v>277</v>
      </c>
      <c r="F97">
        <v>23</v>
      </c>
      <c r="G97">
        <v>44574</v>
      </c>
      <c r="H97" t="s">
        <v>3448</v>
      </c>
      <c r="I97" t="s">
        <v>3447</v>
      </c>
      <c r="J97">
        <v>3.9699074074074072E-3</v>
      </c>
      <c r="K97">
        <v>1.712962962962963E-3</v>
      </c>
    </row>
    <row r="98" spans="1:11" x14ac:dyDescent="0.3">
      <c r="A98">
        <v>10869</v>
      </c>
      <c r="B98">
        <v>32</v>
      </c>
      <c r="C98">
        <v>231675</v>
      </c>
      <c r="D98" t="s">
        <v>949</v>
      </c>
      <c r="E98" t="s">
        <v>550</v>
      </c>
      <c r="F98">
        <v>25</v>
      </c>
      <c r="G98">
        <v>44574</v>
      </c>
      <c r="H98" t="s">
        <v>3446</v>
      </c>
      <c r="I98" t="s">
        <v>3445</v>
      </c>
      <c r="J98">
        <v>1.4143518518518519E-2</v>
      </c>
      <c r="K98">
        <v>7.6157407407407415E-3</v>
      </c>
    </row>
    <row r="99" spans="1:11" x14ac:dyDescent="0.3">
      <c r="A99">
        <v>14449</v>
      </c>
      <c r="B99">
        <v>32</v>
      </c>
      <c r="C99">
        <v>233223</v>
      </c>
      <c r="D99" t="s">
        <v>949</v>
      </c>
      <c r="E99" t="s">
        <v>819</v>
      </c>
      <c r="F99">
        <v>50</v>
      </c>
      <c r="G99">
        <v>44574</v>
      </c>
      <c r="H99" t="s">
        <v>3444</v>
      </c>
      <c r="I99" t="s">
        <v>3443</v>
      </c>
      <c r="J99">
        <v>5.8796296296296296E-3</v>
      </c>
      <c r="K99">
        <v>6.7129629629629625E-4</v>
      </c>
    </row>
    <row r="100" spans="1:11" x14ac:dyDescent="0.3">
      <c r="A100">
        <v>4538</v>
      </c>
      <c r="B100">
        <v>32</v>
      </c>
      <c r="C100">
        <v>227636</v>
      </c>
      <c r="D100" t="s">
        <v>949</v>
      </c>
      <c r="E100" t="s">
        <v>244</v>
      </c>
      <c r="F100">
        <v>55</v>
      </c>
      <c r="G100">
        <v>44574</v>
      </c>
      <c r="H100" t="s">
        <v>3442</v>
      </c>
      <c r="I100" t="s">
        <v>3441</v>
      </c>
      <c r="J100">
        <v>1.8356481481481481E-2</v>
      </c>
      <c r="K100">
        <v>5.6481481481481478E-3</v>
      </c>
    </row>
    <row r="101" spans="1:11" x14ac:dyDescent="0.3">
      <c r="A101">
        <v>8544</v>
      </c>
      <c r="B101">
        <v>32</v>
      </c>
      <c r="C101">
        <v>99031</v>
      </c>
      <c r="D101" t="s">
        <v>2042</v>
      </c>
      <c r="E101" t="s">
        <v>423</v>
      </c>
      <c r="F101">
        <v>60</v>
      </c>
      <c r="G101">
        <v>44574</v>
      </c>
      <c r="H101" t="s">
        <v>3440</v>
      </c>
      <c r="I101" t="s">
        <v>3439</v>
      </c>
      <c r="J101">
        <v>9.2245370370370363E-3</v>
      </c>
      <c r="K101">
        <v>1.3888888888888889E-3</v>
      </c>
    </row>
    <row r="102" spans="1:11" x14ac:dyDescent="0.3">
      <c r="A102">
        <v>14846</v>
      </c>
      <c r="B102">
        <v>32</v>
      </c>
      <c r="C102">
        <v>99031</v>
      </c>
      <c r="D102" t="s">
        <v>2039</v>
      </c>
      <c r="E102" t="s">
        <v>863</v>
      </c>
      <c r="F102">
        <v>62</v>
      </c>
      <c r="G102">
        <v>44574</v>
      </c>
      <c r="H102" t="s">
        <v>3438</v>
      </c>
      <c r="I102" t="s">
        <v>3437</v>
      </c>
      <c r="J102">
        <v>8.0208333333333329E-3</v>
      </c>
      <c r="K102">
        <v>9.6064814814814808E-4</v>
      </c>
    </row>
    <row r="103" spans="1:11" x14ac:dyDescent="0.3">
      <c r="A103">
        <v>14040</v>
      </c>
      <c r="B103">
        <v>32</v>
      </c>
      <c r="C103">
        <v>233033</v>
      </c>
      <c r="D103" t="s">
        <v>949</v>
      </c>
      <c r="E103" t="s">
        <v>776</v>
      </c>
      <c r="F103">
        <v>68</v>
      </c>
      <c r="G103">
        <v>44574</v>
      </c>
      <c r="H103" t="s">
        <v>3436</v>
      </c>
      <c r="I103" t="s">
        <v>3435</v>
      </c>
      <c r="J103">
        <v>1.5046296296296297E-4</v>
      </c>
      <c r="K103">
        <v>8.7384259259259255E-3</v>
      </c>
    </row>
    <row r="104" spans="1:11" x14ac:dyDescent="0.3">
      <c r="A104">
        <v>13734</v>
      </c>
      <c r="B104">
        <v>32</v>
      </c>
      <c r="C104">
        <v>232977</v>
      </c>
      <c r="D104" t="s">
        <v>949</v>
      </c>
      <c r="E104" t="s">
        <v>769</v>
      </c>
      <c r="F104">
        <v>70</v>
      </c>
      <c r="G104">
        <v>44574</v>
      </c>
      <c r="H104" t="s">
        <v>3434</v>
      </c>
      <c r="I104" t="s">
        <v>3433</v>
      </c>
      <c r="J104">
        <v>5.7870370370370366E-5</v>
      </c>
      <c r="K104">
        <v>1.0798611111111111E-2</v>
      </c>
    </row>
    <row r="105" spans="1:11" x14ac:dyDescent="0.3">
      <c r="A105">
        <v>4140</v>
      </c>
      <c r="B105">
        <v>32</v>
      </c>
      <c r="C105">
        <v>219993</v>
      </c>
      <c r="D105" t="s">
        <v>949</v>
      </c>
      <c r="E105" t="s">
        <v>94</v>
      </c>
      <c r="F105">
        <v>125</v>
      </c>
      <c r="G105">
        <v>44574</v>
      </c>
      <c r="H105" t="s">
        <v>3432</v>
      </c>
      <c r="I105" t="s">
        <v>3431</v>
      </c>
      <c r="J105">
        <v>1.0173611111111111E-2</v>
      </c>
      <c r="K105">
        <v>4.6296296296296293E-4</v>
      </c>
    </row>
    <row r="106" spans="1:11" x14ac:dyDescent="0.3">
      <c r="A106">
        <v>3937</v>
      </c>
      <c r="B106">
        <v>32</v>
      </c>
      <c r="C106">
        <v>208301</v>
      </c>
      <c r="D106" t="s">
        <v>949</v>
      </c>
      <c r="E106" t="s">
        <v>18</v>
      </c>
      <c r="F106">
        <v>140</v>
      </c>
      <c r="G106">
        <v>44574</v>
      </c>
      <c r="H106" t="s">
        <v>3430</v>
      </c>
      <c r="I106" t="s">
        <v>3429</v>
      </c>
      <c r="J106">
        <v>4.7106481481481478E-3</v>
      </c>
      <c r="K106">
        <v>3.530092592592592E-3</v>
      </c>
    </row>
    <row r="107" spans="1:11" x14ac:dyDescent="0.3">
      <c r="A107">
        <v>9252</v>
      </c>
      <c r="B107">
        <v>32</v>
      </c>
      <c r="C107">
        <v>230412</v>
      </c>
      <c r="D107" t="s">
        <v>949</v>
      </c>
      <c r="E107" t="s">
        <v>472</v>
      </c>
      <c r="F107">
        <v>155</v>
      </c>
      <c r="G107">
        <v>44574</v>
      </c>
      <c r="H107" t="s">
        <v>3428</v>
      </c>
      <c r="I107" t="s">
        <v>3427</v>
      </c>
      <c r="J107">
        <v>1.7893518518518517E-2</v>
      </c>
      <c r="K107">
        <v>5.7523148148148143E-3</v>
      </c>
    </row>
    <row r="108" spans="1:11" x14ac:dyDescent="0.3">
      <c r="A108">
        <v>4361</v>
      </c>
      <c r="B108">
        <v>32</v>
      </c>
      <c r="C108">
        <v>224415</v>
      </c>
      <c r="D108" t="s">
        <v>949</v>
      </c>
      <c r="E108" t="s">
        <v>180</v>
      </c>
      <c r="F108">
        <v>170</v>
      </c>
      <c r="G108">
        <v>44574</v>
      </c>
      <c r="H108" t="s">
        <v>3426</v>
      </c>
      <c r="I108" t="s">
        <v>3425</v>
      </c>
      <c r="J108">
        <v>3.1134259259259257E-3</v>
      </c>
      <c r="K108">
        <v>1.2465277777777777E-2</v>
      </c>
    </row>
    <row r="109" spans="1:11" x14ac:dyDescent="0.3">
      <c r="A109">
        <v>4025</v>
      </c>
      <c r="B109">
        <v>32</v>
      </c>
      <c r="C109">
        <v>215767</v>
      </c>
      <c r="D109" t="s">
        <v>949</v>
      </c>
      <c r="E109" t="s">
        <v>53</v>
      </c>
      <c r="F109">
        <v>195</v>
      </c>
      <c r="G109">
        <v>44574</v>
      </c>
      <c r="H109" t="s">
        <v>3424</v>
      </c>
      <c r="I109" t="s">
        <v>3423</v>
      </c>
      <c r="J109">
        <v>2.7777777777777778E-4</v>
      </c>
      <c r="K109">
        <v>6.9444444444444444E-5</v>
      </c>
    </row>
    <row r="110" spans="1:11" x14ac:dyDescent="0.3">
      <c r="A110">
        <v>4444</v>
      </c>
      <c r="B110">
        <v>32</v>
      </c>
      <c r="C110">
        <v>226268</v>
      </c>
      <c r="D110" t="s">
        <v>949</v>
      </c>
      <c r="E110" t="s">
        <v>206</v>
      </c>
      <c r="F110">
        <v>205</v>
      </c>
      <c r="G110">
        <v>44574</v>
      </c>
      <c r="H110" t="s">
        <v>3422</v>
      </c>
      <c r="I110" t="s">
        <v>3421</v>
      </c>
      <c r="J110">
        <v>5.7870370370370366E-5</v>
      </c>
      <c r="K110">
        <v>2.685185185185185E-3</v>
      </c>
    </row>
    <row r="111" spans="1:11" x14ac:dyDescent="0.3">
      <c r="A111">
        <v>12070</v>
      </c>
      <c r="B111">
        <v>32</v>
      </c>
      <c r="C111">
        <v>232351</v>
      </c>
      <c r="D111" t="s">
        <v>949</v>
      </c>
      <c r="E111" t="s">
        <v>637</v>
      </c>
      <c r="F111">
        <v>207</v>
      </c>
      <c r="G111">
        <v>44574</v>
      </c>
      <c r="H111" t="s">
        <v>3420</v>
      </c>
      <c r="I111" t="s">
        <v>3419</v>
      </c>
      <c r="J111">
        <v>1.8518518518518518E-4</v>
      </c>
      <c r="K111">
        <v>8.1018518518518516E-5</v>
      </c>
    </row>
    <row r="112" spans="1:11" x14ac:dyDescent="0.3">
      <c r="A112">
        <v>11797</v>
      </c>
      <c r="B112">
        <v>32</v>
      </c>
      <c r="C112">
        <v>232218</v>
      </c>
      <c r="D112" t="s">
        <v>949</v>
      </c>
      <c r="E112" t="s">
        <v>600</v>
      </c>
      <c r="F112">
        <v>210</v>
      </c>
      <c r="G112">
        <v>44574</v>
      </c>
      <c r="H112" t="s">
        <v>3418</v>
      </c>
      <c r="I112" t="s">
        <v>3417</v>
      </c>
      <c r="J112">
        <v>9.2476851851851852E-3</v>
      </c>
      <c r="K112">
        <v>2.4826388888888887E-2</v>
      </c>
    </row>
    <row r="113" spans="1:11" x14ac:dyDescent="0.3">
      <c r="A113">
        <v>9442</v>
      </c>
      <c r="B113">
        <v>32</v>
      </c>
      <c r="C113">
        <v>231079</v>
      </c>
      <c r="D113" t="s">
        <v>1059</v>
      </c>
      <c r="E113" t="s">
        <v>1058</v>
      </c>
      <c r="F113">
        <v>9999</v>
      </c>
      <c r="G113">
        <v>44574</v>
      </c>
      <c r="H113" t="s">
        <v>3416</v>
      </c>
      <c r="I113" t="s">
        <v>3415</v>
      </c>
      <c r="J113">
        <v>9.2592592592592588E-5</v>
      </c>
      <c r="K113">
        <v>6.1921296296296299E-3</v>
      </c>
    </row>
    <row r="114" spans="1:11" x14ac:dyDescent="0.3">
      <c r="A114">
        <v>4613</v>
      </c>
      <c r="B114">
        <v>35</v>
      </c>
      <c r="C114">
        <v>299010</v>
      </c>
      <c r="D114" t="s">
        <v>1000</v>
      </c>
      <c r="E114" t="s">
        <v>261</v>
      </c>
      <c r="F114">
        <v>11</v>
      </c>
      <c r="G114">
        <v>44574</v>
      </c>
      <c r="H114" t="s">
        <v>3414</v>
      </c>
      <c r="I114" t="s">
        <v>3413</v>
      </c>
      <c r="J114">
        <v>9.2592592592592588E-5</v>
      </c>
      <c r="K114">
        <v>0</v>
      </c>
    </row>
    <row r="115" spans="1:11" x14ac:dyDescent="0.3">
      <c r="A115">
        <v>4458</v>
      </c>
      <c r="B115">
        <v>35</v>
      </c>
      <c r="C115">
        <v>299010</v>
      </c>
      <c r="D115" t="s">
        <v>999</v>
      </c>
      <c r="E115" t="s">
        <v>212</v>
      </c>
      <c r="F115">
        <v>15</v>
      </c>
      <c r="G115">
        <v>44574</v>
      </c>
      <c r="H115" t="s">
        <v>3412</v>
      </c>
      <c r="I115" t="s">
        <v>1544</v>
      </c>
      <c r="J115">
        <v>9.2592592592592588E-5</v>
      </c>
      <c r="K115">
        <v>4.6296296296296294E-5</v>
      </c>
    </row>
    <row r="116" spans="1:11" x14ac:dyDescent="0.3">
      <c r="A116">
        <v>4458</v>
      </c>
      <c r="B116">
        <v>35</v>
      </c>
      <c r="C116">
        <v>299010</v>
      </c>
      <c r="D116" t="s">
        <v>999</v>
      </c>
      <c r="E116" t="s">
        <v>212</v>
      </c>
      <c r="F116">
        <v>15</v>
      </c>
      <c r="G116">
        <v>44574</v>
      </c>
      <c r="H116" t="s">
        <v>3411</v>
      </c>
      <c r="I116" t="s">
        <v>3410</v>
      </c>
      <c r="J116">
        <v>9.2592592592592588E-5</v>
      </c>
      <c r="K116">
        <v>6.9444444444444444E-5</v>
      </c>
    </row>
    <row r="117" spans="1:11" x14ac:dyDescent="0.3">
      <c r="A117">
        <v>15805</v>
      </c>
      <c r="B117">
        <v>38</v>
      </c>
      <c r="C117">
        <v>99094</v>
      </c>
      <c r="D117" t="s">
        <v>1466</v>
      </c>
      <c r="E117" t="s">
        <v>2000</v>
      </c>
      <c r="F117">
        <v>1</v>
      </c>
      <c r="G117">
        <v>44574</v>
      </c>
      <c r="H117" t="s">
        <v>3409</v>
      </c>
      <c r="I117" t="s">
        <v>3408</v>
      </c>
      <c r="J117">
        <v>3.3101851851851851E-3</v>
      </c>
      <c r="K117">
        <v>8.6805555555555559E-3</v>
      </c>
    </row>
    <row r="118" spans="1:11" x14ac:dyDescent="0.3">
      <c r="A118">
        <v>14616</v>
      </c>
      <c r="B118">
        <v>38</v>
      </c>
      <c r="C118">
        <v>99140</v>
      </c>
      <c r="D118" t="s">
        <v>949</v>
      </c>
      <c r="E118" t="s">
        <v>830</v>
      </c>
      <c r="F118">
        <v>1</v>
      </c>
      <c r="G118">
        <v>44574</v>
      </c>
      <c r="H118" t="s">
        <v>3407</v>
      </c>
      <c r="I118" t="s">
        <v>3406</v>
      </c>
      <c r="J118">
        <v>1.5856481481481479E-3</v>
      </c>
      <c r="K118">
        <v>4.2013888888888885E-2</v>
      </c>
    </row>
    <row r="119" spans="1:11" x14ac:dyDescent="0.3">
      <c r="A119">
        <v>4349</v>
      </c>
      <c r="B119">
        <v>38</v>
      </c>
      <c r="C119">
        <v>224313</v>
      </c>
      <c r="D119" t="s">
        <v>949</v>
      </c>
      <c r="E119" t="s">
        <v>174</v>
      </c>
      <c r="F119">
        <v>5</v>
      </c>
      <c r="G119">
        <v>44574</v>
      </c>
      <c r="H119" t="s">
        <v>3405</v>
      </c>
      <c r="I119" t="s">
        <v>3404</v>
      </c>
      <c r="J119">
        <v>2.0659722222222222E-2</v>
      </c>
      <c r="K119">
        <v>0</v>
      </c>
    </row>
    <row r="120" spans="1:11" x14ac:dyDescent="0.3">
      <c r="A120">
        <v>8270</v>
      </c>
      <c r="B120">
        <v>38</v>
      </c>
      <c r="C120">
        <v>229640</v>
      </c>
      <c r="D120" t="s">
        <v>949</v>
      </c>
      <c r="E120" t="s">
        <v>382</v>
      </c>
      <c r="F120">
        <v>5</v>
      </c>
      <c r="G120">
        <v>44574</v>
      </c>
      <c r="H120" t="s">
        <v>3403</v>
      </c>
      <c r="I120" t="s">
        <v>3402</v>
      </c>
      <c r="J120">
        <v>1.273148148148148E-4</v>
      </c>
      <c r="K120">
        <v>4.6296296296296294E-5</v>
      </c>
    </row>
    <row r="121" spans="1:11" x14ac:dyDescent="0.3">
      <c r="A121">
        <v>4349</v>
      </c>
      <c r="B121">
        <v>38</v>
      </c>
      <c r="C121">
        <v>224313</v>
      </c>
      <c r="D121" t="s">
        <v>949</v>
      </c>
      <c r="E121" t="s">
        <v>174</v>
      </c>
      <c r="F121">
        <v>5</v>
      </c>
      <c r="G121">
        <v>44574</v>
      </c>
      <c r="H121" t="s">
        <v>3401</v>
      </c>
      <c r="I121" t="s">
        <v>3400</v>
      </c>
      <c r="J121">
        <v>1.1574074074074073E-4</v>
      </c>
      <c r="K121">
        <v>3.4722222222222222E-5</v>
      </c>
    </row>
    <row r="122" spans="1:11" x14ac:dyDescent="0.3">
      <c r="A122">
        <v>12001</v>
      </c>
      <c r="B122">
        <v>38</v>
      </c>
      <c r="C122">
        <v>232311</v>
      </c>
      <c r="D122" t="s">
        <v>949</v>
      </c>
      <c r="E122" t="s">
        <v>1993</v>
      </c>
      <c r="F122">
        <v>19</v>
      </c>
      <c r="G122">
        <v>44574</v>
      </c>
      <c r="H122" t="s">
        <v>3399</v>
      </c>
      <c r="I122" t="s">
        <v>3398</v>
      </c>
      <c r="J122">
        <v>7.5000000000000006E-3</v>
      </c>
      <c r="K122">
        <v>7.6388888888888893E-4</v>
      </c>
    </row>
    <row r="123" spans="1:11" x14ac:dyDescent="0.3">
      <c r="A123">
        <v>4499</v>
      </c>
      <c r="B123">
        <v>38</v>
      </c>
      <c r="C123">
        <v>226920</v>
      </c>
      <c r="D123" t="s">
        <v>949</v>
      </c>
      <c r="E123" t="s">
        <v>226</v>
      </c>
      <c r="F123">
        <v>60</v>
      </c>
      <c r="G123">
        <v>44574</v>
      </c>
      <c r="H123" t="s">
        <v>3397</v>
      </c>
      <c r="I123" t="s">
        <v>3396</v>
      </c>
      <c r="J123">
        <v>4.6990740740740743E-3</v>
      </c>
      <c r="K123">
        <v>6.122685185185185E-3</v>
      </c>
    </row>
    <row r="124" spans="1:11" x14ac:dyDescent="0.3">
      <c r="A124">
        <v>4501</v>
      </c>
      <c r="B124">
        <v>38</v>
      </c>
      <c r="C124">
        <v>226922</v>
      </c>
      <c r="D124" t="s">
        <v>949</v>
      </c>
      <c r="E124" t="s">
        <v>228</v>
      </c>
      <c r="F124">
        <v>80</v>
      </c>
      <c r="G124">
        <v>44574</v>
      </c>
      <c r="H124" t="s">
        <v>3395</v>
      </c>
      <c r="I124" t="s">
        <v>3394</v>
      </c>
      <c r="J124">
        <v>4.8148148148148152E-3</v>
      </c>
      <c r="K124">
        <v>5.1967592592592595E-3</v>
      </c>
    </row>
    <row r="125" spans="1:11" x14ac:dyDescent="0.3">
      <c r="A125">
        <v>4830</v>
      </c>
      <c r="B125">
        <v>38</v>
      </c>
      <c r="C125">
        <v>230084</v>
      </c>
      <c r="D125" t="s">
        <v>949</v>
      </c>
      <c r="E125" t="s">
        <v>356</v>
      </c>
      <c r="F125">
        <v>82</v>
      </c>
      <c r="G125">
        <v>44574</v>
      </c>
      <c r="H125" t="s">
        <v>3393</v>
      </c>
      <c r="I125" t="s">
        <v>3392</v>
      </c>
      <c r="J125">
        <v>5.2083333333333333E-4</v>
      </c>
      <c r="K125">
        <v>1.0763888888888889E-3</v>
      </c>
    </row>
    <row r="126" spans="1:11" x14ac:dyDescent="0.3">
      <c r="A126">
        <v>14826</v>
      </c>
      <c r="B126">
        <v>38</v>
      </c>
      <c r="C126">
        <v>233366</v>
      </c>
      <c r="D126" t="s">
        <v>949</v>
      </c>
      <c r="E126" t="s">
        <v>861</v>
      </c>
      <c r="F126">
        <v>85</v>
      </c>
      <c r="G126">
        <v>44574</v>
      </c>
      <c r="H126" t="s">
        <v>3391</v>
      </c>
      <c r="I126" t="s">
        <v>3390</v>
      </c>
      <c r="J126">
        <v>1.064814814814815E-2</v>
      </c>
      <c r="K126">
        <v>3.5763888888888894E-3</v>
      </c>
    </row>
    <row r="127" spans="1:11" x14ac:dyDescent="0.3">
      <c r="A127">
        <v>12984</v>
      </c>
      <c r="B127">
        <v>38</v>
      </c>
      <c r="C127">
        <v>232850</v>
      </c>
      <c r="D127" t="s">
        <v>949</v>
      </c>
      <c r="E127" t="s">
        <v>727</v>
      </c>
      <c r="F127">
        <v>92</v>
      </c>
      <c r="G127">
        <v>44574</v>
      </c>
      <c r="H127" t="s">
        <v>3389</v>
      </c>
      <c r="I127" t="s">
        <v>3388</v>
      </c>
      <c r="J127">
        <v>2.199074074074074E-4</v>
      </c>
      <c r="K127">
        <v>3.4722222222222224E-4</v>
      </c>
    </row>
    <row r="128" spans="1:11" x14ac:dyDescent="0.3">
      <c r="A128">
        <v>4503</v>
      </c>
      <c r="B128">
        <v>38</v>
      </c>
      <c r="C128">
        <v>226924</v>
      </c>
      <c r="D128" t="s">
        <v>949</v>
      </c>
      <c r="E128" t="s">
        <v>230</v>
      </c>
      <c r="F128">
        <v>110</v>
      </c>
      <c r="G128">
        <v>44574</v>
      </c>
      <c r="H128" t="s">
        <v>3387</v>
      </c>
      <c r="I128" t="s">
        <v>3386</v>
      </c>
      <c r="J128">
        <v>6.9444444444444444E-5</v>
      </c>
      <c r="K128">
        <v>4.6296296296296294E-5</v>
      </c>
    </row>
    <row r="129" spans="1:11" x14ac:dyDescent="0.3">
      <c r="A129">
        <v>4504</v>
      </c>
      <c r="B129">
        <v>38</v>
      </c>
      <c r="C129">
        <v>226925</v>
      </c>
      <c r="D129" t="s">
        <v>949</v>
      </c>
      <c r="E129" t="s">
        <v>231</v>
      </c>
      <c r="F129">
        <v>140</v>
      </c>
      <c r="G129">
        <v>44574</v>
      </c>
      <c r="H129" t="s">
        <v>3385</v>
      </c>
      <c r="I129" t="s">
        <v>3384</v>
      </c>
      <c r="J129">
        <v>9.2592592592592588E-5</v>
      </c>
      <c r="K129">
        <v>4.6296296296296294E-5</v>
      </c>
    </row>
    <row r="130" spans="1:11" x14ac:dyDescent="0.3">
      <c r="A130">
        <v>4500</v>
      </c>
      <c r="B130">
        <v>38</v>
      </c>
      <c r="C130">
        <v>226921</v>
      </c>
      <c r="D130" t="s">
        <v>949</v>
      </c>
      <c r="E130" t="s">
        <v>227</v>
      </c>
      <c r="F130">
        <v>150</v>
      </c>
      <c r="G130">
        <v>44574</v>
      </c>
      <c r="H130" t="s">
        <v>3383</v>
      </c>
      <c r="I130" t="s">
        <v>3382</v>
      </c>
      <c r="J130">
        <v>1.0219907407407408E-2</v>
      </c>
      <c r="K130">
        <v>7.4305555555555548E-3</v>
      </c>
    </row>
    <row r="131" spans="1:11" x14ac:dyDescent="0.3">
      <c r="A131">
        <v>4502</v>
      </c>
      <c r="B131">
        <v>38</v>
      </c>
      <c r="C131">
        <v>226923</v>
      </c>
      <c r="D131" t="s">
        <v>949</v>
      </c>
      <c r="E131" t="s">
        <v>229</v>
      </c>
      <c r="F131">
        <v>160</v>
      </c>
      <c r="G131">
        <v>44574</v>
      </c>
      <c r="H131" t="s">
        <v>3381</v>
      </c>
      <c r="I131" t="s">
        <v>3380</v>
      </c>
      <c r="J131">
        <v>1.1273148148148148E-2</v>
      </c>
      <c r="K131">
        <v>5.2777777777777771E-3</v>
      </c>
    </row>
    <row r="132" spans="1:11" x14ac:dyDescent="0.3">
      <c r="A132">
        <v>12062</v>
      </c>
      <c r="B132">
        <v>38</v>
      </c>
      <c r="C132">
        <v>232348</v>
      </c>
      <c r="D132" t="s">
        <v>949</v>
      </c>
      <c r="E132" t="s">
        <v>635</v>
      </c>
      <c r="F132">
        <v>162</v>
      </c>
      <c r="G132">
        <v>44574</v>
      </c>
      <c r="H132" t="s">
        <v>3379</v>
      </c>
      <c r="I132" t="s">
        <v>3378</v>
      </c>
      <c r="J132">
        <v>3.1250000000000001E-4</v>
      </c>
      <c r="K132">
        <v>1.4409722222222221E-2</v>
      </c>
    </row>
    <row r="133" spans="1:11" x14ac:dyDescent="0.3">
      <c r="A133">
        <v>4714</v>
      </c>
      <c r="B133">
        <v>38</v>
      </c>
      <c r="C133">
        <v>229258</v>
      </c>
      <c r="D133" t="s">
        <v>949</v>
      </c>
      <c r="E133" t="s">
        <v>301</v>
      </c>
      <c r="F133">
        <v>163</v>
      </c>
      <c r="G133">
        <v>44574</v>
      </c>
      <c r="H133" t="s">
        <v>3377</v>
      </c>
      <c r="I133" t="s">
        <v>3376</v>
      </c>
      <c r="J133">
        <v>1.1655092592592594E-2</v>
      </c>
      <c r="K133">
        <v>1.423611111111111E-3</v>
      </c>
    </row>
    <row r="134" spans="1:11" x14ac:dyDescent="0.3">
      <c r="A134">
        <v>14917</v>
      </c>
      <c r="B134">
        <v>38</v>
      </c>
      <c r="C134">
        <v>233404</v>
      </c>
      <c r="D134" t="s">
        <v>949</v>
      </c>
      <c r="E134" t="s">
        <v>875</v>
      </c>
      <c r="F134">
        <v>164</v>
      </c>
      <c r="G134">
        <v>44574</v>
      </c>
      <c r="H134" t="s">
        <v>1546</v>
      </c>
      <c r="I134" t="s">
        <v>3375</v>
      </c>
      <c r="J134">
        <v>3.3333333333333335E-3</v>
      </c>
      <c r="K134">
        <v>1.3310185185185185E-3</v>
      </c>
    </row>
    <row r="135" spans="1:11" x14ac:dyDescent="0.3">
      <c r="A135">
        <v>12584</v>
      </c>
      <c r="B135">
        <v>38</v>
      </c>
      <c r="C135">
        <v>232638</v>
      </c>
      <c r="D135" t="s">
        <v>949</v>
      </c>
      <c r="E135" t="s">
        <v>693</v>
      </c>
      <c r="F135">
        <v>175</v>
      </c>
      <c r="G135">
        <v>44574</v>
      </c>
      <c r="H135" t="s">
        <v>3374</v>
      </c>
      <c r="I135" t="s">
        <v>3373</v>
      </c>
      <c r="J135">
        <v>5.9027777777777776E-3</v>
      </c>
      <c r="K135">
        <v>9.4097222222222238E-3</v>
      </c>
    </row>
    <row r="136" spans="1:11" x14ac:dyDescent="0.3">
      <c r="A136">
        <v>12885</v>
      </c>
      <c r="B136">
        <v>38</v>
      </c>
      <c r="C136">
        <v>223801</v>
      </c>
      <c r="D136" t="s">
        <v>949</v>
      </c>
      <c r="E136" t="s">
        <v>721</v>
      </c>
      <c r="F136">
        <v>178</v>
      </c>
      <c r="G136">
        <v>44574</v>
      </c>
      <c r="H136" t="s">
        <v>3372</v>
      </c>
      <c r="I136" t="s">
        <v>3371</v>
      </c>
      <c r="J136">
        <v>6.3657407407407402E-4</v>
      </c>
      <c r="K136">
        <v>3.0347222222222223E-2</v>
      </c>
    </row>
    <row r="137" spans="1:11" x14ac:dyDescent="0.3">
      <c r="A137">
        <v>4528</v>
      </c>
      <c r="B137">
        <v>38</v>
      </c>
      <c r="C137">
        <v>227544</v>
      </c>
      <c r="D137" t="s">
        <v>949</v>
      </c>
      <c r="E137" t="s">
        <v>240</v>
      </c>
      <c r="F137">
        <v>180</v>
      </c>
      <c r="G137">
        <v>44574</v>
      </c>
      <c r="H137" t="s">
        <v>3370</v>
      </c>
      <c r="I137" t="s">
        <v>3369</v>
      </c>
      <c r="J137">
        <v>3.1944444444444442E-3</v>
      </c>
      <c r="K137">
        <v>1.9907407407407408E-3</v>
      </c>
    </row>
    <row r="138" spans="1:11" x14ac:dyDescent="0.3">
      <c r="A138">
        <v>14402</v>
      </c>
      <c r="B138">
        <v>38</v>
      </c>
      <c r="C138">
        <v>233208</v>
      </c>
      <c r="D138" t="s">
        <v>949</v>
      </c>
      <c r="E138" t="s">
        <v>815</v>
      </c>
      <c r="F138">
        <v>200</v>
      </c>
      <c r="G138">
        <v>44574</v>
      </c>
      <c r="H138" t="s">
        <v>3368</v>
      </c>
      <c r="I138" t="s">
        <v>3367</v>
      </c>
      <c r="J138">
        <v>7.0254629629629634E-3</v>
      </c>
      <c r="K138">
        <v>8.611111111111111E-3</v>
      </c>
    </row>
    <row r="139" spans="1:11" x14ac:dyDescent="0.3">
      <c r="A139">
        <v>14139</v>
      </c>
      <c r="B139">
        <v>54</v>
      </c>
      <c r="C139">
        <v>233088</v>
      </c>
      <c r="D139" t="s">
        <v>949</v>
      </c>
      <c r="E139" t="s">
        <v>786</v>
      </c>
      <c r="F139">
        <v>9999</v>
      </c>
      <c r="G139">
        <v>44574</v>
      </c>
      <c r="H139" t="s">
        <v>952</v>
      </c>
      <c r="I139" t="s">
        <v>952</v>
      </c>
      <c r="J139">
        <v>0</v>
      </c>
      <c r="K139">
        <v>0</v>
      </c>
    </row>
  </sheetData>
  <pageMargins left="0.7" right="0.7" top="0.75" bottom="0.75" header="0.3" footer="0.3"/>
  <pageSetup orientation="portrait" r:id="rId1"/>
  <headerFooter alignWithMargins="0"/>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60D2A-7ED8-4705-A20F-CC5F282168FE}">
  <sheetPr codeName="Sheet29">
    <outlinePr summaryBelow="0"/>
  </sheetPr>
  <dimension ref="A1:K136"/>
  <sheetViews>
    <sheetView workbookViewId="0">
      <selection activeCell="J16" sqref="J16"/>
    </sheetView>
  </sheetViews>
  <sheetFormatPr defaultColWidth="9.109375" defaultRowHeight="14.4" x14ac:dyDescent="0.3"/>
  <cols>
    <col min="1" max="3" width="8.44140625" style="8" customWidth="1"/>
    <col min="4" max="5" width="14.33203125" style="8" customWidth="1"/>
    <col min="6" max="7" width="8.44140625" style="8" customWidth="1"/>
    <col min="8" max="9" width="14.33203125" style="8" customWidth="1"/>
    <col min="10" max="10" width="14.44140625" style="8" customWidth="1"/>
    <col min="11" max="11" width="17.44140625" style="8" customWidth="1"/>
    <col min="12" max="16384" width="9.109375" style="8"/>
  </cols>
  <sheetData>
    <row r="1" spans="1:11" ht="13.5" customHeight="1" x14ac:dyDescent="0.3">
      <c r="A1" t="s">
        <v>899</v>
      </c>
      <c r="B1" t="s">
        <v>905</v>
      </c>
      <c r="C1" t="s">
        <v>906</v>
      </c>
      <c r="D1" t="s">
        <v>907</v>
      </c>
      <c r="E1" t="s">
        <v>908</v>
      </c>
      <c r="F1" t="s">
        <v>1303</v>
      </c>
      <c r="G1" t="s">
        <v>3880</v>
      </c>
      <c r="H1" t="s">
        <v>1302</v>
      </c>
      <c r="I1" t="s">
        <v>1301</v>
      </c>
      <c r="J1" t="s">
        <v>1300</v>
      </c>
      <c r="K1" t="s">
        <v>1299</v>
      </c>
    </row>
    <row r="2" spans="1:11" x14ac:dyDescent="0.3">
      <c r="A2">
        <v>12191</v>
      </c>
      <c r="B2">
        <v>3</v>
      </c>
      <c r="C2">
        <v>231514</v>
      </c>
      <c r="D2" t="s">
        <v>1189</v>
      </c>
      <c r="E2" t="s">
        <v>647</v>
      </c>
      <c r="F2">
        <v>1</v>
      </c>
      <c r="G2">
        <v>44575</v>
      </c>
      <c r="H2" t="s">
        <v>3873</v>
      </c>
      <c r="I2" t="s">
        <v>3872</v>
      </c>
      <c r="J2">
        <v>0.12076388888888889</v>
      </c>
      <c r="K2">
        <v>0.54723379629629632</v>
      </c>
    </row>
    <row r="3" spans="1:11" x14ac:dyDescent="0.3">
      <c r="A3">
        <v>12569</v>
      </c>
      <c r="B3">
        <v>3</v>
      </c>
      <c r="C3">
        <v>231514</v>
      </c>
      <c r="D3" t="s">
        <v>1166</v>
      </c>
      <c r="E3" t="s">
        <v>690</v>
      </c>
      <c r="F3">
        <v>1</v>
      </c>
      <c r="G3">
        <v>44575</v>
      </c>
      <c r="H3" t="s">
        <v>3871</v>
      </c>
      <c r="I3" t="s">
        <v>3870</v>
      </c>
      <c r="J3">
        <v>1.273148148148148E-4</v>
      </c>
      <c r="K3">
        <v>9.2592592592592588E-5</v>
      </c>
    </row>
    <row r="4" spans="1:11" x14ac:dyDescent="0.3">
      <c r="A4">
        <v>12570</v>
      </c>
      <c r="B4">
        <v>3</v>
      </c>
      <c r="C4">
        <v>231514</v>
      </c>
      <c r="D4" t="s">
        <v>1913</v>
      </c>
      <c r="E4" t="s">
        <v>691</v>
      </c>
      <c r="F4">
        <v>1</v>
      </c>
      <c r="G4">
        <v>44575</v>
      </c>
      <c r="H4" t="s">
        <v>3869</v>
      </c>
      <c r="I4" t="s">
        <v>3868</v>
      </c>
      <c r="J4">
        <v>1.3888888888888889E-4</v>
      </c>
      <c r="K4">
        <v>3.4722222222222222E-5</v>
      </c>
    </row>
    <row r="5" spans="1:11" x14ac:dyDescent="0.3">
      <c r="A5">
        <v>12966</v>
      </c>
      <c r="B5">
        <v>3</v>
      </c>
      <c r="C5">
        <v>231514</v>
      </c>
      <c r="D5" t="s">
        <v>1414</v>
      </c>
      <c r="E5" t="s">
        <v>725</v>
      </c>
      <c r="F5">
        <v>1</v>
      </c>
      <c r="G5">
        <v>44575</v>
      </c>
      <c r="H5" t="s">
        <v>3867</v>
      </c>
      <c r="I5" t="s">
        <v>3866</v>
      </c>
      <c r="J5">
        <v>1.3888888888888889E-4</v>
      </c>
      <c r="K5">
        <v>9.2592592592592588E-5</v>
      </c>
    </row>
    <row r="6" spans="1:11" x14ac:dyDescent="0.3">
      <c r="A6">
        <v>11900</v>
      </c>
      <c r="B6">
        <v>3</v>
      </c>
      <c r="C6">
        <v>231514</v>
      </c>
      <c r="D6" t="s">
        <v>953</v>
      </c>
      <c r="E6" t="s">
        <v>615</v>
      </c>
      <c r="F6">
        <v>15</v>
      </c>
      <c r="G6">
        <v>44575</v>
      </c>
      <c r="H6" t="s">
        <v>1277</v>
      </c>
      <c r="I6" t="s">
        <v>3865</v>
      </c>
      <c r="J6">
        <v>1.0416666666666667E-4</v>
      </c>
      <c r="K6">
        <v>4.6296296296296294E-5</v>
      </c>
    </row>
    <row r="7" spans="1:11" x14ac:dyDescent="0.3">
      <c r="A7">
        <v>11905</v>
      </c>
      <c r="B7">
        <v>3</v>
      </c>
      <c r="C7">
        <v>231514</v>
      </c>
      <c r="D7" t="s">
        <v>1154</v>
      </c>
      <c r="E7" t="s">
        <v>620</v>
      </c>
      <c r="F7">
        <v>20</v>
      </c>
      <c r="G7">
        <v>44575</v>
      </c>
      <c r="H7" t="s">
        <v>3864</v>
      </c>
      <c r="I7" t="s">
        <v>3863</v>
      </c>
      <c r="J7">
        <v>1.3888888888888889E-4</v>
      </c>
      <c r="K7">
        <v>2.3148148148148147E-5</v>
      </c>
    </row>
    <row r="8" spans="1:11" x14ac:dyDescent="0.3">
      <c r="A8">
        <v>11904</v>
      </c>
      <c r="B8">
        <v>3</v>
      </c>
      <c r="C8">
        <v>231514</v>
      </c>
      <c r="D8" t="s">
        <v>1055</v>
      </c>
      <c r="E8" t="s">
        <v>619</v>
      </c>
      <c r="F8">
        <v>25</v>
      </c>
      <c r="G8">
        <v>44575</v>
      </c>
      <c r="H8" t="s">
        <v>3862</v>
      </c>
      <c r="I8" t="s">
        <v>3861</v>
      </c>
      <c r="J8">
        <v>4.6296296296296293E-4</v>
      </c>
      <c r="K8">
        <v>0</v>
      </c>
    </row>
    <row r="9" spans="1:11" x14ac:dyDescent="0.3">
      <c r="A9">
        <v>11901</v>
      </c>
      <c r="B9">
        <v>3</v>
      </c>
      <c r="C9">
        <v>231514</v>
      </c>
      <c r="D9" t="s">
        <v>1178</v>
      </c>
      <c r="E9" t="s">
        <v>616</v>
      </c>
      <c r="F9">
        <v>30</v>
      </c>
      <c r="G9">
        <v>44575</v>
      </c>
      <c r="H9" t="s">
        <v>3860</v>
      </c>
      <c r="I9" t="s">
        <v>3859</v>
      </c>
      <c r="J9">
        <v>1.1574074074074073E-4</v>
      </c>
      <c r="K9">
        <v>5.7870370370370366E-5</v>
      </c>
    </row>
    <row r="10" spans="1:11" x14ac:dyDescent="0.3">
      <c r="A10">
        <v>11903</v>
      </c>
      <c r="B10">
        <v>3</v>
      </c>
      <c r="C10">
        <v>231514</v>
      </c>
      <c r="D10" t="s">
        <v>1121</v>
      </c>
      <c r="E10" t="s">
        <v>618</v>
      </c>
      <c r="F10">
        <v>35</v>
      </c>
      <c r="G10">
        <v>44575</v>
      </c>
      <c r="H10" t="s">
        <v>3858</v>
      </c>
      <c r="I10" t="s">
        <v>3857</v>
      </c>
      <c r="J10">
        <v>1.0416666666666667E-4</v>
      </c>
      <c r="K10">
        <v>4.6296296296296294E-5</v>
      </c>
    </row>
    <row r="11" spans="1:11" x14ac:dyDescent="0.3">
      <c r="A11">
        <v>10676</v>
      </c>
      <c r="B11">
        <v>3</v>
      </c>
      <c r="C11">
        <v>231514</v>
      </c>
      <c r="D11" t="s">
        <v>978</v>
      </c>
      <c r="E11" t="s">
        <v>2484</v>
      </c>
      <c r="F11">
        <v>40</v>
      </c>
      <c r="G11">
        <v>44575</v>
      </c>
      <c r="H11" t="s">
        <v>3856</v>
      </c>
      <c r="I11" t="s">
        <v>3855</v>
      </c>
      <c r="J11">
        <v>1.9675925925925926E-4</v>
      </c>
      <c r="K11">
        <v>3.4722222222222222E-5</v>
      </c>
    </row>
    <row r="12" spans="1:11" x14ac:dyDescent="0.3">
      <c r="A12">
        <v>11902</v>
      </c>
      <c r="B12">
        <v>3</v>
      </c>
      <c r="C12">
        <v>231514</v>
      </c>
      <c r="D12" t="s">
        <v>1217</v>
      </c>
      <c r="E12" t="s">
        <v>617</v>
      </c>
      <c r="F12">
        <v>50</v>
      </c>
      <c r="G12">
        <v>44575</v>
      </c>
      <c r="H12" t="s">
        <v>3854</v>
      </c>
      <c r="I12" t="s">
        <v>3853</v>
      </c>
      <c r="J12">
        <v>1.1574074074074073E-4</v>
      </c>
      <c r="K12">
        <v>6.9444444444444444E-5</v>
      </c>
    </row>
    <row r="13" spans="1:11" x14ac:dyDescent="0.3">
      <c r="A13">
        <v>11909</v>
      </c>
      <c r="B13">
        <v>3</v>
      </c>
      <c r="C13">
        <v>231514</v>
      </c>
      <c r="D13" t="s">
        <v>1585</v>
      </c>
      <c r="E13" t="s">
        <v>623</v>
      </c>
      <c r="F13">
        <v>55</v>
      </c>
      <c r="G13">
        <v>44575</v>
      </c>
      <c r="H13" t="s">
        <v>3852</v>
      </c>
      <c r="I13" t="s">
        <v>3851</v>
      </c>
      <c r="J13">
        <v>1.1574074074074073E-4</v>
      </c>
      <c r="K13">
        <v>9.2592592592592588E-5</v>
      </c>
    </row>
    <row r="14" spans="1:11" x14ac:dyDescent="0.3">
      <c r="A14">
        <v>11906</v>
      </c>
      <c r="B14">
        <v>3</v>
      </c>
      <c r="C14">
        <v>231514</v>
      </c>
      <c r="D14" t="s">
        <v>1059</v>
      </c>
      <c r="E14" t="s">
        <v>621</v>
      </c>
      <c r="F14">
        <v>60</v>
      </c>
      <c r="G14">
        <v>44575</v>
      </c>
      <c r="H14" t="s">
        <v>3850</v>
      </c>
      <c r="I14" t="s">
        <v>3849</v>
      </c>
      <c r="J14">
        <v>3.2407407407407406E-4</v>
      </c>
      <c r="K14">
        <v>4.6296296296296294E-5</v>
      </c>
    </row>
    <row r="15" spans="1:11" x14ac:dyDescent="0.3">
      <c r="A15">
        <v>11899</v>
      </c>
      <c r="B15">
        <v>3</v>
      </c>
      <c r="C15">
        <v>231514</v>
      </c>
      <c r="D15" t="s">
        <v>998</v>
      </c>
      <c r="E15" t="s">
        <v>614</v>
      </c>
      <c r="F15">
        <v>65</v>
      </c>
      <c r="G15">
        <v>44575</v>
      </c>
      <c r="H15" t="s">
        <v>3848</v>
      </c>
      <c r="I15" t="s">
        <v>3847</v>
      </c>
      <c r="J15">
        <v>2.4305555555555552E-4</v>
      </c>
      <c r="K15">
        <v>1.5046296296296297E-4</v>
      </c>
    </row>
    <row r="16" spans="1:11" x14ac:dyDescent="0.3">
      <c r="A16">
        <v>11898</v>
      </c>
      <c r="B16">
        <v>3</v>
      </c>
      <c r="C16">
        <v>231514</v>
      </c>
      <c r="D16" t="s">
        <v>1224</v>
      </c>
      <c r="E16" t="s">
        <v>613</v>
      </c>
      <c r="F16">
        <v>70</v>
      </c>
      <c r="G16">
        <v>44575</v>
      </c>
      <c r="H16" t="s">
        <v>3846</v>
      </c>
      <c r="I16" t="s">
        <v>3845</v>
      </c>
      <c r="J16">
        <v>3.4722222222222224E-4</v>
      </c>
      <c r="K16">
        <v>1.8518518518518518E-4</v>
      </c>
    </row>
    <row r="17" spans="1:11" x14ac:dyDescent="0.3">
      <c r="A17">
        <v>11907</v>
      </c>
      <c r="B17">
        <v>3</v>
      </c>
      <c r="C17">
        <v>231514</v>
      </c>
      <c r="D17" t="s">
        <v>1078</v>
      </c>
      <c r="E17" t="s">
        <v>622</v>
      </c>
      <c r="F17">
        <v>75</v>
      </c>
      <c r="G17">
        <v>44575</v>
      </c>
      <c r="H17" t="s">
        <v>3844</v>
      </c>
      <c r="I17" t="s">
        <v>3843</v>
      </c>
      <c r="J17">
        <v>1.7361111111111112E-4</v>
      </c>
      <c r="K17">
        <v>8.1018518518518516E-5</v>
      </c>
    </row>
    <row r="18" spans="1:11" x14ac:dyDescent="0.3">
      <c r="A18">
        <v>11318</v>
      </c>
      <c r="B18">
        <v>3</v>
      </c>
      <c r="C18">
        <v>231514</v>
      </c>
      <c r="D18" t="s">
        <v>1133</v>
      </c>
      <c r="E18" t="s">
        <v>578</v>
      </c>
      <c r="F18">
        <v>80</v>
      </c>
      <c r="G18">
        <v>44575</v>
      </c>
      <c r="H18" t="s">
        <v>3842</v>
      </c>
      <c r="I18" t="s">
        <v>3841</v>
      </c>
      <c r="J18">
        <v>1.6203703703703703E-4</v>
      </c>
      <c r="K18">
        <v>5.7870370370370366E-5</v>
      </c>
    </row>
    <row r="19" spans="1:11" x14ac:dyDescent="0.3">
      <c r="A19">
        <v>4195</v>
      </c>
      <c r="B19">
        <v>3</v>
      </c>
      <c r="C19">
        <v>99046</v>
      </c>
      <c r="D19" t="s">
        <v>953</v>
      </c>
      <c r="E19" t="s">
        <v>118</v>
      </c>
      <c r="F19">
        <v>95</v>
      </c>
      <c r="G19">
        <v>44575</v>
      </c>
      <c r="H19" t="s">
        <v>3840</v>
      </c>
      <c r="I19" t="s">
        <v>3839</v>
      </c>
      <c r="J19">
        <v>2.2187499999999999E-2</v>
      </c>
      <c r="K19">
        <v>2.7372685185185184E-2</v>
      </c>
    </row>
    <row r="20" spans="1:11" x14ac:dyDescent="0.3">
      <c r="A20">
        <v>4148</v>
      </c>
      <c r="B20">
        <v>3</v>
      </c>
      <c r="C20">
        <v>99061</v>
      </c>
      <c r="D20" t="s">
        <v>2466</v>
      </c>
      <c r="E20" t="s">
        <v>99</v>
      </c>
      <c r="F20">
        <v>100</v>
      </c>
      <c r="G20">
        <v>44575</v>
      </c>
      <c r="H20" t="s">
        <v>3838</v>
      </c>
      <c r="I20" t="s">
        <v>3837</v>
      </c>
      <c r="J20">
        <v>1.1296296296296296E-2</v>
      </c>
      <c r="K20">
        <v>2.5347222222222221E-3</v>
      </c>
    </row>
    <row r="21" spans="1:11" x14ac:dyDescent="0.3">
      <c r="A21">
        <v>4331</v>
      </c>
      <c r="B21">
        <v>3</v>
      </c>
      <c r="C21">
        <v>224027</v>
      </c>
      <c r="D21" t="s">
        <v>949</v>
      </c>
      <c r="E21" t="s">
        <v>167</v>
      </c>
      <c r="F21">
        <v>105</v>
      </c>
      <c r="G21">
        <v>44575</v>
      </c>
      <c r="H21" t="s">
        <v>3836</v>
      </c>
      <c r="I21" t="s">
        <v>3835</v>
      </c>
      <c r="J21">
        <v>2.7777777777777779E-3</v>
      </c>
      <c r="K21">
        <v>1.7430555555555557E-2</v>
      </c>
    </row>
    <row r="22" spans="1:11" x14ac:dyDescent="0.3">
      <c r="A22">
        <v>3954</v>
      </c>
      <c r="B22">
        <v>3</v>
      </c>
      <c r="C22">
        <v>209574</v>
      </c>
      <c r="D22" t="s">
        <v>949</v>
      </c>
      <c r="E22" t="s">
        <v>26</v>
      </c>
      <c r="F22">
        <v>110</v>
      </c>
      <c r="G22">
        <v>44575</v>
      </c>
      <c r="H22" t="s">
        <v>3834</v>
      </c>
      <c r="I22" t="s">
        <v>3833</v>
      </c>
      <c r="J22">
        <v>1.5150462962962963E-2</v>
      </c>
      <c r="K22">
        <v>2.2453703703703702E-3</v>
      </c>
    </row>
    <row r="23" spans="1:11" x14ac:dyDescent="0.3">
      <c r="A23">
        <v>13591</v>
      </c>
      <c r="B23">
        <v>3</v>
      </c>
      <c r="C23">
        <v>99103</v>
      </c>
      <c r="D23" t="s">
        <v>1154</v>
      </c>
      <c r="E23" t="s">
        <v>749</v>
      </c>
      <c r="F23">
        <v>115</v>
      </c>
      <c r="G23">
        <v>44575</v>
      </c>
      <c r="H23" t="s">
        <v>3832</v>
      </c>
      <c r="I23" t="s">
        <v>3831</v>
      </c>
      <c r="J23">
        <v>1.689814814814815E-3</v>
      </c>
      <c r="K23">
        <v>9.2592592592592585E-4</v>
      </c>
    </row>
    <row r="24" spans="1:11" x14ac:dyDescent="0.3">
      <c r="A24">
        <v>4285</v>
      </c>
      <c r="B24">
        <v>3</v>
      </c>
      <c r="C24">
        <v>222641</v>
      </c>
      <c r="D24" t="s">
        <v>949</v>
      </c>
      <c r="E24" t="s">
        <v>153</v>
      </c>
      <c r="F24">
        <v>145</v>
      </c>
      <c r="G24">
        <v>44575</v>
      </c>
      <c r="H24" t="s">
        <v>3830</v>
      </c>
      <c r="I24" t="s">
        <v>3829</v>
      </c>
      <c r="J24">
        <v>7.7314814814814815E-3</v>
      </c>
      <c r="K24">
        <v>9.2592592592592585E-4</v>
      </c>
    </row>
    <row r="25" spans="1:11" x14ac:dyDescent="0.3">
      <c r="A25">
        <v>4281</v>
      </c>
      <c r="B25">
        <v>3</v>
      </c>
      <c r="C25">
        <v>222616</v>
      </c>
      <c r="D25" t="s">
        <v>949</v>
      </c>
      <c r="E25" t="s">
        <v>149</v>
      </c>
      <c r="F25">
        <v>150</v>
      </c>
      <c r="G25">
        <v>44575</v>
      </c>
      <c r="H25" t="s">
        <v>3828</v>
      </c>
      <c r="I25" t="s">
        <v>3827</v>
      </c>
      <c r="J25">
        <v>5.0000000000000001E-3</v>
      </c>
      <c r="K25">
        <v>1.375E-2</v>
      </c>
    </row>
    <row r="26" spans="1:11" x14ac:dyDescent="0.3">
      <c r="A26">
        <v>4282</v>
      </c>
      <c r="B26">
        <v>3</v>
      </c>
      <c r="C26">
        <v>222617</v>
      </c>
      <c r="D26" t="s">
        <v>949</v>
      </c>
      <c r="E26" t="s">
        <v>150</v>
      </c>
      <c r="F26">
        <v>155</v>
      </c>
      <c r="G26">
        <v>44575</v>
      </c>
      <c r="H26" t="s">
        <v>3826</v>
      </c>
      <c r="I26" t="s">
        <v>3825</v>
      </c>
      <c r="J26">
        <v>5.0115740740740737E-3</v>
      </c>
      <c r="K26">
        <v>8.7152777777777784E-3</v>
      </c>
    </row>
    <row r="27" spans="1:11" x14ac:dyDescent="0.3">
      <c r="A27">
        <v>4280</v>
      </c>
      <c r="B27">
        <v>3</v>
      </c>
      <c r="C27">
        <v>222615</v>
      </c>
      <c r="D27" t="s">
        <v>949</v>
      </c>
      <c r="E27" t="s">
        <v>148</v>
      </c>
      <c r="F27">
        <v>160</v>
      </c>
      <c r="G27">
        <v>44575</v>
      </c>
      <c r="H27" t="s">
        <v>3824</v>
      </c>
      <c r="I27" t="s">
        <v>3823</v>
      </c>
      <c r="J27">
        <v>1.7465277777777777E-2</v>
      </c>
      <c r="K27">
        <v>1.8402777777777777E-3</v>
      </c>
    </row>
    <row r="28" spans="1:11" x14ac:dyDescent="0.3">
      <c r="A28">
        <v>4283</v>
      </c>
      <c r="B28">
        <v>3</v>
      </c>
      <c r="C28">
        <v>222618</v>
      </c>
      <c r="D28" t="s">
        <v>949</v>
      </c>
      <c r="E28" t="s">
        <v>151</v>
      </c>
      <c r="F28">
        <v>165</v>
      </c>
      <c r="G28">
        <v>44575</v>
      </c>
      <c r="H28" t="s">
        <v>3822</v>
      </c>
      <c r="I28" t="s">
        <v>3821</v>
      </c>
      <c r="J28">
        <v>1.5046296296296297E-4</v>
      </c>
      <c r="K28">
        <v>3.4722222222222222E-5</v>
      </c>
    </row>
    <row r="29" spans="1:11" x14ac:dyDescent="0.3">
      <c r="A29">
        <v>4611</v>
      </c>
      <c r="B29">
        <v>3</v>
      </c>
      <c r="C29">
        <v>228324</v>
      </c>
      <c r="D29" t="s">
        <v>949</v>
      </c>
      <c r="E29" t="s">
        <v>260</v>
      </c>
      <c r="F29">
        <v>170</v>
      </c>
      <c r="G29">
        <v>44575</v>
      </c>
      <c r="H29" t="s">
        <v>3820</v>
      </c>
      <c r="I29" t="s">
        <v>3819</v>
      </c>
      <c r="J29">
        <v>1.0416666666666667E-4</v>
      </c>
      <c r="K29">
        <v>3.4722222222222222E-5</v>
      </c>
    </row>
    <row r="30" spans="1:11" x14ac:dyDescent="0.3">
      <c r="A30">
        <v>10005</v>
      </c>
      <c r="B30">
        <v>3</v>
      </c>
      <c r="C30">
        <v>231031</v>
      </c>
      <c r="D30" t="s">
        <v>949</v>
      </c>
      <c r="E30" t="s">
        <v>506</v>
      </c>
      <c r="F30">
        <v>175</v>
      </c>
      <c r="G30">
        <v>44575</v>
      </c>
      <c r="H30" t="s">
        <v>3818</v>
      </c>
      <c r="I30" t="s">
        <v>3817</v>
      </c>
      <c r="J30">
        <v>5.3819444444444453E-3</v>
      </c>
      <c r="K30">
        <v>4.0162037037037033E-3</v>
      </c>
    </row>
    <row r="31" spans="1:11" x14ac:dyDescent="0.3">
      <c r="A31">
        <v>14914</v>
      </c>
      <c r="B31">
        <v>3</v>
      </c>
      <c r="C31">
        <v>99033</v>
      </c>
      <c r="D31" t="s">
        <v>2443</v>
      </c>
      <c r="E31" t="s">
        <v>874</v>
      </c>
      <c r="F31">
        <v>200</v>
      </c>
      <c r="G31">
        <v>44575</v>
      </c>
      <c r="H31" t="s">
        <v>3816</v>
      </c>
      <c r="I31" t="s">
        <v>3815</v>
      </c>
      <c r="J31">
        <v>1.3888888888888889E-4</v>
      </c>
      <c r="K31">
        <v>5.115740740740741E-3</v>
      </c>
    </row>
    <row r="32" spans="1:11" x14ac:dyDescent="0.3">
      <c r="A32">
        <v>4629</v>
      </c>
      <c r="B32">
        <v>3</v>
      </c>
      <c r="C32">
        <v>228491</v>
      </c>
      <c r="D32" t="s">
        <v>949</v>
      </c>
      <c r="E32" t="s">
        <v>266</v>
      </c>
      <c r="F32">
        <v>205</v>
      </c>
      <c r="G32">
        <v>44575</v>
      </c>
      <c r="H32" t="s">
        <v>1697</v>
      </c>
      <c r="I32" t="s">
        <v>1688</v>
      </c>
      <c r="J32">
        <v>1.2962962962962963E-3</v>
      </c>
      <c r="K32">
        <v>5.37037037037037E-3</v>
      </c>
    </row>
    <row r="33" spans="1:11" x14ac:dyDescent="0.3">
      <c r="A33">
        <v>13646</v>
      </c>
      <c r="B33">
        <v>13</v>
      </c>
      <c r="C33">
        <v>99103</v>
      </c>
      <c r="D33" t="s">
        <v>1451</v>
      </c>
      <c r="E33" t="s">
        <v>765</v>
      </c>
      <c r="F33">
        <v>8</v>
      </c>
      <c r="G33">
        <v>44575</v>
      </c>
      <c r="H33" t="s">
        <v>3814</v>
      </c>
      <c r="I33" t="s">
        <v>3813</v>
      </c>
      <c r="J33">
        <v>2.3032407407407407E-3</v>
      </c>
      <c r="K33"/>
    </row>
    <row r="34" spans="1:11" x14ac:dyDescent="0.3">
      <c r="A34">
        <v>14228</v>
      </c>
      <c r="B34">
        <v>13</v>
      </c>
      <c r="C34">
        <v>99117</v>
      </c>
      <c r="D34" t="s">
        <v>1217</v>
      </c>
      <c r="E34" t="s">
        <v>801</v>
      </c>
      <c r="F34">
        <v>16</v>
      </c>
      <c r="G34">
        <v>44575</v>
      </c>
      <c r="H34" t="s">
        <v>3812</v>
      </c>
      <c r="I34" t="s">
        <v>3811</v>
      </c>
      <c r="J34">
        <v>7.858796296296296E-3</v>
      </c>
      <c r="K34">
        <v>1.1921296296296296E-3</v>
      </c>
    </row>
    <row r="35" spans="1:11" x14ac:dyDescent="0.3">
      <c r="A35">
        <v>4235</v>
      </c>
      <c r="B35">
        <v>13</v>
      </c>
      <c r="C35">
        <v>222222</v>
      </c>
      <c r="D35" t="s">
        <v>949</v>
      </c>
      <c r="E35" t="s">
        <v>131</v>
      </c>
      <c r="F35">
        <v>83</v>
      </c>
      <c r="G35">
        <v>44575</v>
      </c>
      <c r="H35" t="s">
        <v>3810</v>
      </c>
      <c r="I35" t="s">
        <v>3809</v>
      </c>
      <c r="J35">
        <v>4.8148148148148152E-3</v>
      </c>
      <c r="K35">
        <v>2.4583333333333332E-2</v>
      </c>
    </row>
    <row r="36" spans="1:11" x14ac:dyDescent="0.3">
      <c r="A36">
        <v>4031</v>
      </c>
      <c r="B36">
        <v>13</v>
      </c>
      <c r="C36">
        <v>216207</v>
      </c>
      <c r="D36" t="s">
        <v>949</v>
      </c>
      <c r="E36" t="s">
        <v>57</v>
      </c>
      <c r="F36">
        <v>85</v>
      </c>
      <c r="G36">
        <v>44575</v>
      </c>
      <c r="H36" t="s">
        <v>3808</v>
      </c>
      <c r="I36" t="s">
        <v>3807</v>
      </c>
      <c r="J36">
        <v>1.1203703703703704E-2</v>
      </c>
      <c r="K36">
        <v>1.6782407407407406E-3</v>
      </c>
    </row>
    <row r="37" spans="1:11" x14ac:dyDescent="0.3">
      <c r="A37">
        <v>4030</v>
      </c>
      <c r="B37">
        <v>13</v>
      </c>
      <c r="C37">
        <v>216206</v>
      </c>
      <c r="D37" t="s">
        <v>949</v>
      </c>
      <c r="E37" t="s">
        <v>56</v>
      </c>
      <c r="F37">
        <v>90</v>
      </c>
      <c r="G37">
        <v>44575</v>
      </c>
      <c r="H37" t="s">
        <v>3806</v>
      </c>
      <c r="I37" t="s">
        <v>3805</v>
      </c>
      <c r="J37">
        <v>5.4282407407407404E-3</v>
      </c>
      <c r="K37">
        <v>2.5115740740740741E-3</v>
      </c>
    </row>
    <row r="38" spans="1:11" x14ac:dyDescent="0.3">
      <c r="A38">
        <v>4234</v>
      </c>
      <c r="B38">
        <v>13</v>
      </c>
      <c r="C38">
        <v>222221</v>
      </c>
      <c r="D38" t="s">
        <v>949</v>
      </c>
      <c r="E38" t="s">
        <v>130</v>
      </c>
      <c r="F38">
        <v>100</v>
      </c>
      <c r="G38">
        <v>44575</v>
      </c>
      <c r="H38" t="s">
        <v>3804</v>
      </c>
      <c r="I38" t="s">
        <v>3803</v>
      </c>
      <c r="J38">
        <v>1.0648148148148147E-3</v>
      </c>
      <c r="K38">
        <v>4.6412037037037038E-3</v>
      </c>
    </row>
    <row r="39" spans="1:11" x14ac:dyDescent="0.3">
      <c r="A39">
        <v>13397</v>
      </c>
      <c r="B39">
        <v>13</v>
      </c>
      <c r="C39">
        <v>99031</v>
      </c>
      <c r="D39" t="s">
        <v>2424</v>
      </c>
      <c r="E39" t="s">
        <v>744</v>
      </c>
      <c r="F39">
        <v>101</v>
      </c>
      <c r="G39">
        <v>44575</v>
      </c>
      <c r="H39" t="s">
        <v>1770</v>
      </c>
      <c r="I39" t="s">
        <v>3802</v>
      </c>
      <c r="J39">
        <v>7.1643518518518514E-3</v>
      </c>
      <c r="K39">
        <v>3.7731481481481483E-3</v>
      </c>
    </row>
    <row r="40" spans="1:11" x14ac:dyDescent="0.3">
      <c r="A40">
        <v>4675</v>
      </c>
      <c r="B40">
        <v>13</v>
      </c>
      <c r="C40">
        <v>210049</v>
      </c>
      <c r="D40" t="s">
        <v>953</v>
      </c>
      <c r="E40" t="s">
        <v>28</v>
      </c>
      <c r="F40">
        <v>102</v>
      </c>
      <c r="G40">
        <v>44575</v>
      </c>
      <c r="H40" t="s">
        <v>3801</v>
      </c>
      <c r="I40" t="s">
        <v>3800</v>
      </c>
      <c r="J40">
        <v>3.8773148148148143E-3</v>
      </c>
      <c r="K40">
        <v>5.138888888888889E-3</v>
      </c>
    </row>
    <row r="41" spans="1:11" x14ac:dyDescent="0.3">
      <c r="A41">
        <v>8517</v>
      </c>
      <c r="B41">
        <v>13</v>
      </c>
      <c r="C41">
        <v>99031</v>
      </c>
      <c r="D41" t="s">
        <v>1668</v>
      </c>
      <c r="E41" t="s">
        <v>415</v>
      </c>
      <c r="F41">
        <v>104</v>
      </c>
      <c r="G41">
        <v>44575</v>
      </c>
      <c r="H41" t="s">
        <v>1358</v>
      </c>
      <c r="I41" t="s">
        <v>3799</v>
      </c>
      <c r="J41">
        <v>7.5115740740740742E-3</v>
      </c>
      <c r="K41">
        <v>5.9837962962962961E-3</v>
      </c>
    </row>
    <row r="42" spans="1:11" x14ac:dyDescent="0.3">
      <c r="A42">
        <v>11357</v>
      </c>
      <c r="B42">
        <v>13</v>
      </c>
      <c r="C42">
        <v>231942</v>
      </c>
      <c r="D42" t="s">
        <v>949</v>
      </c>
      <c r="E42" t="s">
        <v>581</v>
      </c>
      <c r="F42">
        <v>105</v>
      </c>
      <c r="G42">
        <v>44575</v>
      </c>
      <c r="H42" t="s">
        <v>3798</v>
      </c>
      <c r="I42" t="s">
        <v>3797</v>
      </c>
      <c r="J42">
        <v>4.1319444444444442E-3</v>
      </c>
      <c r="K42">
        <v>6.5624999999999998E-3</v>
      </c>
    </row>
    <row r="43" spans="1:11" x14ac:dyDescent="0.3">
      <c r="A43">
        <v>4682</v>
      </c>
      <c r="B43">
        <v>13</v>
      </c>
      <c r="C43">
        <v>99147</v>
      </c>
      <c r="D43" t="s">
        <v>949</v>
      </c>
      <c r="E43" t="s">
        <v>288</v>
      </c>
      <c r="F43">
        <v>109</v>
      </c>
      <c r="G43">
        <v>44575</v>
      </c>
      <c r="H43" t="s">
        <v>3796</v>
      </c>
      <c r="I43" t="s">
        <v>3795</v>
      </c>
      <c r="J43">
        <v>3.7731481481481483E-3</v>
      </c>
      <c r="K43">
        <v>7.8819444444444432E-3</v>
      </c>
    </row>
    <row r="44" spans="1:11" x14ac:dyDescent="0.3">
      <c r="A44">
        <v>4683</v>
      </c>
      <c r="B44">
        <v>13</v>
      </c>
      <c r="C44">
        <v>99147</v>
      </c>
      <c r="D44" t="s">
        <v>953</v>
      </c>
      <c r="E44" t="s">
        <v>289</v>
      </c>
      <c r="F44">
        <v>109</v>
      </c>
      <c r="G44">
        <v>44575</v>
      </c>
      <c r="H44" t="s">
        <v>3794</v>
      </c>
      <c r="I44" t="s">
        <v>3793</v>
      </c>
      <c r="J44">
        <v>2.7777777777777779E-3</v>
      </c>
      <c r="K44">
        <v>1.9675925925925926E-4</v>
      </c>
    </row>
    <row r="45" spans="1:11" x14ac:dyDescent="0.3">
      <c r="A45">
        <v>4684</v>
      </c>
      <c r="B45">
        <v>13</v>
      </c>
      <c r="C45">
        <v>99147</v>
      </c>
      <c r="D45" t="s">
        <v>1154</v>
      </c>
      <c r="E45" t="s">
        <v>290</v>
      </c>
      <c r="F45">
        <v>109</v>
      </c>
      <c r="G45">
        <v>44575</v>
      </c>
      <c r="H45" t="s">
        <v>3792</v>
      </c>
      <c r="I45" t="s">
        <v>3791</v>
      </c>
      <c r="J45">
        <v>1.0266203703703703E-2</v>
      </c>
      <c r="K45">
        <v>3.4722222222222222E-5</v>
      </c>
    </row>
    <row r="46" spans="1:11" x14ac:dyDescent="0.3">
      <c r="A46">
        <v>8640</v>
      </c>
      <c r="B46">
        <v>13</v>
      </c>
      <c r="C46">
        <v>99147</v>
      </c>
      <c r="D46" t="s">
        <v>1178</v>
      </c>
      <c r="E46" t="s">
        <v>441</v>
      </c>
      <c r="F46">
        <v>109</v>
      </c>
      <c r="G46">
        <v>44575</v>
      </c>
      <c r="H46" t="s">
        <v>3790</v>
      </c>
      <c r="I46" t="s">
        <v>3789</v>
      </c>
      <c r="J46">
        <v>5.4976851851851853E-3</v>
      </c>
      <c r="K46">
        <v>1.3888888888888889E-4</v>
      </c>
    </row>
    <row r="47" spans="1:11" x14ac:dyDescent="0.3">
      <c r="A47">
        <v>4048</v>
      </c>
      <c r="B47">
        <v>13</v>
      </c>
      <c r="C47">
        <v>217114</v>
      </c>
      <c r="D47" t="s">
        <v>949</v>
      </c>
      <c r="E47" t="s">
        <v>64</v>
      </c>
      <c r="F47">
        <v>110</v>
      </c>
      <c r="G47">
        <v>44575</v>
      </c>
      <c r="H47" t="s">
        <v>3788</v>
      </c>
      <c r="I47" t="s">
        <v>3787</v>
      </c>
      <c r="J47">
        <v>2.1180555555555553E-2</v>
      </c>
      <c r="K47">
        <v>5.9606481481481489E-3</v>
      </c>
    </row>
    <row r="48" spans="1:11" x14ac:dyDescent="0.3">
      <c r="A48">
        <v>8516</v>
      </c>
      <c r="B48">
        <v>13</v>
      </c>
      <c r="C48">
        <v>99031</v>
      </c>
      <c r="D48" t="s">
        <v>1704</v>
      </c>
      <c r="E48" t="s">
        <v>414</v>
      </c>
      <c r="F48">
        <v>112</v>
      </c>
      <c r="G48">
        <v>44575</v>
      </c>
      <c r="H48" t="s">
        <v>2696</v>
      </c>
      <c r="I48" t="s">
        <v>3786</v>
      </c>
      <c r="J48">
        <v>1.1400462962962965E-2</v>
      </c>
      <c r="K48">
        <v>2.685185185185185E-3</v>
      </c>
    </row>
    <row r="49" spans="1:11" x14ac:dyDescent="0.3">
      <c r="A49">
        <v>8391</v>
      </c>
      <c r="B49">
        <v>13</v>
      </c>
      <c r="C49">
        <v>229742</v>
      </c>
      <c r="D49" t="s">
        <v>949</v>
      </c>
      <c r="E49" t="s">
        <v>388</v>
      </c>
      <c r="F49">
        <v>147</v>
      </c>
      <c r="G49">
        <v>44575</v>
      </c>
      <c r="H49" t="s">
        <v>3785</v>
      </c>
      <c r="I49" t="s">
        <v>3784</v>
      </c>
      <c r="J49">
        <v>6.5509259259259262E-3</v>
      </c>
      <c r="K49">
        <v>5.1504629629629635E-3</v>
      </c>
    </row>
    <row r="50" spans="1:11" x14ac:dyDescent="0.3">
      <c r="A50">
        <v>9046</v>
      </c>
      <c r="B50">
        <v>13</v>
      </c>
      <c r="C50">
        <v>230243</v>
      </c>
      <c r="D50" t="s">
        <v>949</v>
      </c>
      <c r="E50" t="s">
        <v>460</v>
      </c>
      <c r="F50">
        <v>149</v>
      </c>
      <c r="G50">
        <v>44575</v>
      </c>
      <c r="H50" t="s">
        <v>3783</v>
      </c>
      <c r="I50" t="s">
        <v>3782</v>
      </c>
      <c r="J50">
        <v>3.414351851851852E-3</v>
      </c>
      <c r="K50">
        <v>9.6759259259259264E-3</v>
      </c>
    </row>
    <row r="51" spans="1:11" x14ac:dyDescent="0.3">
      <c r="A51">
        <v>12729</v>
      </c>
      <c r="B51">
        <v>13</v>
      </c>
      <c r="C51">
        <v>232729</v>
      </c>
      <c r="D51" t="s">
        <v>949</v>
      </c>
      <c r="E51" t="s">
        <v>709</v>
      </c>
      <c r="F51">
        <v>163</v>
      </c>
      <c r="G51">
        <v>44575</v>
      </c>
      <c r="H51" t="s">
        <v>3781</v>
      </c>
      <c r="I51" t="s">
        <v>3780</v>
      </c>
      <c r="J51">
        <v>2.7083333333333334E-3</v>
      </c>
      <c r="K51">
        <v>1.1527777777777777E-2</v>
      </c>
    </row>
    <row r="52" spans="1:11" x14ac:dyDescent="0.3">
      <c r="A52">
        <v>9486</v>
      </c>
      <c r="B52">
        <v>13</v>
      </c>
      <c r="C52">
        <v>99031</v>
      </c>
      <c r="D52" t="s">
        <v>1830</v>
      </c>
      <c r="E52" t="s">
        <v>483</v>
      </c>
      <c r="F52">
        <v>170</v>
      </c>
      <c r="G52">
        <v>44575</v>
      </c>
      <c r="H52" t="s">
        <v>3779</v>
      </c>
      <c r="I52" t="s">
        <v>3476</v>
      </c>
      <c r="J52">
        <v>7.9629629629629634E-3</v>
      </c>
      <c r="K52">
        <v>1.1990740740740739E-2</v>
      </c>
    </row>
    <row r="53" spans="1:11" x14ac:dyDescent="0.3">
      <c r="A53">
        <v>4185</v>
      </c>
      <c r="B53">
        <v>13</v>
      </c>
      <c r="C53">
        <v>220895</v>
      </c>
      <c r="D53" t="s">
        <v>949</v>
      </c>
      <c r="E53" t="s">
        <v>111</v>
      </c>
      <c r="F53">
        <v>200</v>
      </c>
      <c r="G53">
        <v>44575</v>
      </c>
      <c r="H53" t="s">
        <v>3778</v>
      </c>
      <c r="I53" t="s">
        <v>3777</v>
      </c>
      <c r="J53">
        <v>2.615740740740741E-3</v>
      </c>
      <c r="K53">
        <v>1.554398148148148E-2</v>
      </c>
    </row>
    <row r="54" spans="1:11" x14ac:dyDescent="0.3">
      <c r="A54">
        <v>14714</v>
      </c>
      <c r="B54">
        <v>23</v>
      </c>
      <c r="C54">
        <v>99161</v>
      </c>
      <c r="D54" t="s">
        <v>2379</v>
      </c>
      <c r="E54" t="s">
        <v>850</v>
      </c>
      <c r="F54">
        <v>1</v>
      </c>
      <c r="G54">
        <v>44575</v>
      </c>
      <c r="H54" t="s">
        <v>3776</v>
      </c>
      <c r="I54" t="s">
        <v>3775</v>
      </c>
      <c r="J54">
        <v>1.3888888888888889E-4</v>
      </c>
      <c r="K54">
        <v>3.9236111111111112E-3</v>
      </c>
    </row>
    <row r="55" spans="1:11" x14ac:dyDescent="0.3">
      <c r="A55">
        <v>15810</v>
      </c>
      <c r="B55">
        <v>23</v>
      </c>
      <c r="C55">
        <v>233512</v>
      </c>
      <c r="D55" t="s">
        <v>949</v>
      </c>
      <c r="E55" t="s">
        <v>2384</v>
      </c>
      <c r="F55">
        <v>1</v>
      </c>
      <c r="G55">
        <v>44575</v>
      </c>
      <c r="H55" t="s">
        <v>3774</v>
      </c>
      <c r="I55" t="s">
        <v>3773</v>
      </c>
      <c r="J55">
        <v>1.1817129629629629E-2</v>
      </c>
      <c r="K55">
        <v>2.388888888888889E-2</v>
      </c>
    </row>
    <row r="56" spans="1:11" x14ac:dyDescent="0.3">
      <c r="A56">
        <v>4045</v>
      </c>
      <c r="B56">
        <v>23</v>
      </c>
      <c r="C56">
        <v>216975</v>
      </c>
      <c r="D56" t="s">
        <v>949</v>
      </c>
      <c r="E56" t="s">
        <v>63</v>
      </c>
      <c r="F56">
        <v>30</v>
      </c>
      <c r="G56">
        <v>44575</v>
      </c>
      <c r="H56" t="s">
        <v>3772</v>
      </c>
      <c r="I56" t="s">
        <v>3771</v>
      </c>
      <c r="J56">
        <v>3.7037037037037034E-3</v>
      </c>
      <c r="K56"/>
    </row>
    <row r="57" spans="1:11" x14ac:dyDescent="0.3">
      <c r="A57">
        <v>12532</v>
      </c>
      <c r="B57">
        <v>23</v>
      </c>
      <c r="C57">
        <v>232604</v>
      </c>
      <c r="D57" t="s">
        <v>949</v>
      </c>
      <c r="E57" t="s">
        <v>681</v>
      </c>
      <c r="F57">
        <v>32</v>
      </c>
      <c r="G57">
        <v>44575</v>
      </c>
      <c r="H57" t="s">
        <v>3770</v>
      </c>
      <c r="I57" t="s">
        <v>3769</v>
      </c>
      <c r="J57">
        <v>1.8136574074074072E-2</v>
      </c>
      <c r="K57">
        <v>5.2430555555555555E-3</v>
      </c>
    </row>
    <row r="58" spans="1:11" x14ac:dyDescent="0.3">
      <c r="A58">
        <v>14712</v>
      </c>
      <c r="B58">
        <v>23</v>
      </c>
      <c r="C58">
        <v>99062</v>
      </c>
      <c r="D58" t="s">
        <v>2379</v>
      </c>
      <c r="E58" t="s">
        <v>849</v>
      </c>
      <c r="F58">
        <v>35</v>
      </c>
      <c r="G58">
        <v>44575</v>
      </c>
      <c r="H58" t="s">
        <v>3768</v>
      </c>
      <c r="I58" t="s">
        <v>3767</v>
      </c>
      <c r="J58">
        <v>6.2731481481481484E-3</v>
      </c>
      <c r="K58">
        <v>4.6296296296296294E-5</v>
      </c>
    </row>
    <row r="59" spans="1:11" x14ac:dyDescent="0.3">
      <c r="A59">
        <v>8491</v>
      </c>
      <c r="B59">
        <v>23</v>
      </c>
      <c r="C59">
        <v>99031</v>
      </c>
      <c r="D59" t="s">
        <v>1414</v>
      </c>
      <c r="E59" t="s">
        <v>408</v>
      </c>
      <c r="F59">
        <v>38</v>
      </c>
      <c r="G59">
        <v>44575</v>
      </c>
      <c r="H59" t="s">
        <v>3766</v>
      </c>
      <c r="I59" t="s">
        <v>3765</v>
      </c>
      <c r="J59">
        <v>5.9606481481481489E-3</v>
      </c>
      <c r="K59">
        <v>7.6388888888888893E-4</v>
      </c>
    </row>
    <row r="60" spans="1:11" x14ac:dyDescent="0.3">
      <c r="A60">
        <v>14108</v>
      </c>
      <c r="B60">
        <v>23</v>
      </c>
      <c r="C60">
        <v>99130</v>
      </c>
      <c r="D60" t="s">
        <v>953</v>
      </c>
      <c r="E60" t="s">
        <v>726</v>
      </c>
      <c r="F60">
        <v>40</v>
      </c>
      <c r="G60">
        <v>44575</v>
      </c>
      <c r="H60" t="s">
        <v>3764</v>
      </c>
      <c r="I60" t="s">
        <v>3763</v>
      </c>
      <c r="J60">
        <v>2.9050925925925928E-3</v>
      </c>
      <c r="K60">
        <v>2.199074074074074E-4</v>
      </c>
    </row>
    <row r="61" spans="1:11" x14ac:dyDescent="0.3">
      <c r="A61">
        <v>10027</v>
      </c>
      <c r="B61">
        <v>23</v>
      </c>
      <c r="C61">
        <v>99031</v>
      </c>
      <c r="D61" t="s">
        <v>2371</v>
      </c>
      <c r="E61" t="s">
        <v>508</v>
      </c>
      <c r="F61">
        <v>50</v>
      </c>
      <c r="G61">
        <v>44575</v>
      </c>
      <c r="H61" t="s">
        <v>3762</v>
      </c>
      <c r="I61" t="s">
        <v>3761</v>
      </c>
      <c r="J61">
        <v>5.6712962962962956E-4</v>
      </c>
      <c r="K61">
        <v>5.115740740740741E-3</v>
      </c>
    </row>
    <row r="62" spans="1:11" x14ac:dyDescent="0.3">
      <c r="A62">
        <v>14086</v>
      </c>
      <c r="B62">
        <v>23</v>
      </c>
      <c r="C62">
        <v>233058</v>
      </c>
      <c r="D62" t="s">
        <v>949</v>
      </c>
      <c r="E62" t="s">
        <v>780</v>
      </c>
      <c r="F62">
        <v>60</v>
      </c>
      <c r="G62">
        <v>44575</v>
      </c>
      <c r="H62" t="s">
        <v>3760</v>
      </c>
      <c r="I62" t="s">
        <v>3759</v>
      </c>
      <c r="J62">
        <v>5.9490740740740745E-3</v>
      </c>
      <c r="K62">
        <v>1.4444444444444446E-2</v>
      </c>
    </row>
    <row r="63" spans="1:11" x14ac:dyDescent="0.3">
      <c r="A63">
        <v>14223</v>
      </c>
      <c r="B63">
        <v>23</v>
      </c>
      <c r="C63">
        <v>99117</v>
      </c>
      <c r="D63" t="s">
        <v>1178</v>
      </c>
      <c r="E63" t="s">
        <v>800</v>
      </c>
      <c r="F63">
        <v>70</v>
      </c>
      <c r="G63">
        <v>44575</v>
      </c>
      <c r="H63" t="s">
        <v>3758</v>
      </c>
      <c r="I63" t="s">
        <v>3757</v>
      </c>
      <c r="J63">
        <v>8.8657407407407417E-3</v>
      </c>
      <c r="K63">
        <v>2.8935185185185188E-3</v>
      </c>
    </row>
    <row r="64" spans="1:11" x14ac:dyDescent="0.3">
      <c r="A64">
        <v>4404</v>
      </c>
      <c r="B64">
        <v>23</v>
      </c>
      <c r="C64">
        <v>225692</v>
      </c>
      <c r="D64" t="s">
        <v>949</v>
      </c>
      <c r="E64" t="s">
        <v>189</v>
      </c>
      <c r="F64">
        <v>240</v>
      </c>
      <c r="G64">
        <v>44575</v>
      </c>
      <c r="H64" t="s">
        <v>3756</v>
      </c>
      <c r="I64" t="s">
        <v>3540</v>
      </c>
      <c r="J64">
        <v>1.2199074074074072E-2</v>
      </c>
      <c r="K64">
        <v>1.6666666666666668E-3</v>
      </c>
    </row>
    <row r="65" spans="1:11" x14ac:dyDescent="0.3">
      <c r="A65">
        <v>4402</v>
      </c>
      <c r="B65">
        <v>32</v>
      </c>
      <c r="C65">
        <v>225659</v>
      </c>
      <c r="D65" t="s">
        <v>949</v>
      </c>
      <c r="E65" t="s">
        <v>187</v>
      </c>
      <c r="F65">
        <v>1</v>
      </c>
      <c r="G65">
        <v>44575</v>
      </c>
      <c r="H65" t="s">
        <v>3755</v>
      </c>
      <c r="I65" t="s">
        <v>3754</v>
      </c>
      <c r="J65">
        <v>1.4756944444444446E-2</v>
      </c>
      <c r="K65"/>
    </row>
    <row r="66" spans="1:11" x14ac:dyDescent="0.3">
      <c r="A66">
        <v>15729</v>
      </c>
      <c r="B66">
        <v>32</v>
      </c>
      <c r="C66">
        <v>231079</v>
      </c>
      <c r="D66" t="s">
        <v>998</v>
      </c>
      <c r="E66" t="s">
        <v>892</v>
      </c>
      <c r="F66">
        <v>1</v>
      </c>
      <c r="G66">
        <v>44575</v>
      </c>
      <c r="H66" t="s">
        <v>3753</v>
      </c>
      <c r="I66" t="s">
        <v>3752</v>
      </c>
      <c r="J66">
        <v>8.1018518518518516E-5</v>
      </c>
      <c r="K66">
        <v>1.0416666666666667E-4</v>
      </c>
    </row>
    <row r="67" spans="1:11" x14ac:dyDescent="0.3">
      <c r="A67">
        <v>11683</v>
      </c>
      <c r="B67">
        <v>32</v>
      </c>
      <c r="C67">
        <v>232163</v>
      </c>
      <c r="D67" t="s">
        <v>949</v>
      </c>
      <c r="E67" t="s">
        <v>596</v>
      </c>
      <c r="F67">
        <v>2</v>
      </c>
      <c r="G67">
        <v>44575</v>
      </c>
      <c r="H67" t="s">
        <v>3751</v>
      </c>
      <c r="I67" t="s">
        <v>3750</v>
      </c>
      <c r="J67">
        <v>1.9155092592592592E-2</v>
      </c>
      <c r="K67">
        <v>1.0798611111111111E-2</v>
      </c>
    </row>
    <row r="68" spans="1:11" x14ac:dyDescent="0.3">
      <c r="A68">
        <v>12251</v>
      </c>
      <c r="B68">
        <v>32</v>
      </c>
      <c r="C68">
        <v>99033</v>
      </c>
      <c r="D68" t="s">
        <v>2357</v>
      </c>
      <c r="E68" t="s">
        <v>651</v>
      </c>
      <c r="F68">
        <v>9</v>
      </c>
      <c r="G68">
        <v>44575</v>
      </c>
      <c r="H68" t="s">
        <v>3749</v>
      </c>
      <c r="I68" t="s">
        <v>3748</v>
      </c>
      <c r="J68">
        <v>1.273148148148148E-4</v>
      </c>
      <c r="K68">
        <v>1.3495370370370371E-2</v>
      </c>
    </row>
    <row r="69" spans="1:11" x14ac:dyDescent="0.3">
      <c r="A69">
        <v>12655</v>
      </c>
      <c r="B69">
        <v>32</v>
      </c>
      <c r="C69">
        <v>232694</v>
      </c>
      <c r="D69" t="s">
        <v>949</v>
      </c>
      <c r="E69" t="s">
        <v>700</v>
      </c>
      <c r="F69">
        <v>10</v>
      </c>
      <c r="G69">
        <v>44575</v>
      </c>
      <c r="H69" t="s">
        <v>3747</v>
      </c>
      <c r="I69" t="s">
        <v>1666</v>
      </c>
      <c r="J69">
        <v>1.6493055555555556E-2</v>
      </c>
      <c r="K69">
        <v>8.5532407407407415E-3</v>
      </c>
    </row>
    <row r="70" spans="1:11" x14ac:dyDescent="0.3">
      <c r="A70">
        <v>12655</v>
      </c>
      <c r="B70">
        <v>32</v>
      </c>
      <c r="C70">
        <v>232694</v>
      </c>
      <c r="D70" t="s">
        <v>949</v>
      </c>
      <c r="E70" t="s">
        <v>700</v>
      </c>
      <c r="F70">
        <v>10</v>
      </c>
      <c r="G70">
        <v>44575</v>
      </c>
      <c r="H70" t="s">
        <v>3463</v>
      </c>
      <c r="I70" t="s">
        <v>3746</v>
      </c>
      <c r="J70">
        <v>1.6203703703703703E-4</v>
      </c>
      <c r="K70">
        <v>9.2592592592592588E-5</v>
      </c>
    </row>
    <row r="71" spans="1:11" x14ac:dyDescent="0.3">
      <c r="A71">
        <v>11373</v>
      </c>
      <c r="B71">
        <v>32</v>
      </c>
      <c r="C71">
        <v>231079</v>
      </c>
      <c r="D71" t="s">
        <v>1055</v>
      </c>
      <c r="E71" t="s">
        <v>584</v>
      </c>
      <c r="F71">
        <v>11</v>
      </c>
      <c r="G71">
        <v>44575</v>
      </c>
      <c r="H71" t="s">
        <v>3745</v>
      </c>
      <c r="I71" t="s">
        <v>3744</v>
      </c>
      <c r="J71">
        <v>7.3263888888888892E-3</v>
      </c>
      <c r="K71">
        <v>7.106481481481481E-3</v>
      </c>
    </row>
    <row r="72" spans="1:11" x14ac:dyDescent="0.3">
      <c r="A72">
        <v>12080</v>
      </c>
      <c r="B72">
        <v>32</v>
      </c>
      <c r="C72">
        <v>232357</v>
      </c>
      <c r="D72" t="s">
        <v>949</v>
      </c>
      <c r="E72" t="s">
        <v>639</v>
      </c>
      <c r="F72">
        <v>12</v>
      </c>
      <c r="G72">
        <v>44575</v>
      </c>
      <c r="H72" t="s">
        <v>3743</v>
      </c>
      <c r="I72" t="s">
        <v>3742</v>
      </c>
      <c r="J72">
        <v>1.1574074074074073E-4</v>
      </c>
      <c r="K72">
        <v>2.4259259259259258E-2</v>
      </c>
    </row>
    <row r="73" spans="1:11" x14ac:dyDescent="0.3">
      <c r="A73">
        <v>4016</v>
      </c>
      <c r="B73">
        <v>32</v>
      </c>
      <c r="C73">
        <v>214914</v>
      </c>
      <c r="D73" t="s">
        <v>949</v>
      </c>
      <c r="E73" t="s">
        <v>49</v>
      </c>
      <c r="F73">
        <v>28</v>
      </c>
      <c r="G73">
        <v>44575</v>
      </c>
      <c r="H73" t="s">
        <v>3295</v>
      </c>
      <c r="I73" t="s">
        <v>3741</v>
      </c>
      <c r="J73">
        <v>2.7893518518518519E-3</v>
      </c>
      <c r="K73">
        <v>6.2037037037037043E-3</v>
      </c>
    </row>
    <row r="74" spans="1:11" x14ac:dyDescent="0.3">
      <c r="A74">
        <v>12698</v>
      </c>
      <c r="B74">
        <v>32</v>
      </c>
      <c r="C74">
        <v>232714</v>
      </c>
      <c r="D74" t="s">
        <v>949</v>
      </c>
      <c r="E74" t="s">
        <v>703</v>
      </c>
      <c r="F74">
        <v>30</v>
      </c>
      <c r="G74">
        <v>44575</v>
      </c>
      <c r="H74" t="s">
        <v>3740</v>
      </c>
      <c r="I74" t="s">
        <v>3739</v>
      </c>
      <c r="J74">
        <v>5.7870370370370366E-5</v>
      </c>
      <c r="K74">
        <v>2.8703703703703703E-2</v>
      </c>
    </row>
    <row r="75" spans="1:11" x14ac:dyDescent="0.3">
      <c r="A75">
        <v>4448</v>
      </c>
      <c r="B75">
        <v>32</v>
      </c>
      <c r="C75">
        <v>226300</v>
      </c>
      <c r="D75" t="s">
        <v>949</v>
      </c>
      <c r="E75" t="s">
        <v>208</v>
      </c>
      <c r="F75">
        <v>30</v>
      </c>
      <c r="G75">
        <v>44575</v>
      </c>
      <c r="H75" t="s">
        <v>3738</v>
      </c>
      <c r="I75" t="s">
        <v>3737</v>
      </c>
      <c r="J75">
        <v>4.6412037037037038E-3</v>
      </c>
      <c r="K75">
        <v>2.7893518518518519E-3</v>
      </c>
    </row>
    <row r="76" spans="1:11" x14ac:dyDescent="0.3">
      <c r="A76">
        <v>4145</v>
      </c>
      <c r="B76">
        <v>32</v>
      </c>
      <c r="C76">
        <v>220367</v>
      </c>
      <c r="D76" t="s">
        <v>949</v>
      </c>
      <c r="E76" t="s">
        <v>96</v>
      </c>
      <c r="F76">
        <v>40</v>
      </c>
      <c r="G76">
        <v>44575</v>
      </c>
      <c r="H76" t="s">
        <v>3736</v>
      </c>
      <c r="I76" t="s">
        <v>3735</v>
      </c>
      <c r="J76">
        <v>5.4282407407407404E-3</v>
      </c>
      <c r="K76">
        <v>2.3032407407407407E-3</v>
      </c>
    </row>
    <row r="77" spans="1:11" x14ac:dyDescent="0.3">
      <c r="A77">
        <v>4260</v>
      </c>
      <c r="B77">
        <v>32</v>
      </c>
      <c r="C77">
        <v>222432</v>
      </c>
      <c r="D77" t="s">
        <v>949</v>
      </c>
      <c r="E77" t="s">
        <v>141</v>
      </c>
      <c r="F77">
        <v>50</v>
      </c>
      <c r="G77">
        <v>44575</v>
      </c>
      <c r="H77" t="s">
        <v>3734</v>
      </c>
      <c r="I77" t="s">
        <v>3733</v>
      </c>
      <c r="J77">
        <v>4.8611111111111112E-3</v>
      </c>
      <c r="K77">
        <v>8.7962962962962962E-4</v>
      </c>
    </row>
    <row r="78" spans="1:11" x14ac:dyDescent="0.3">
      <c r="A78">
        <v>9861</v>
      </c>
      <c r="B78">
        <v>32</v>
      </c>
      <c r="C78">
        <v>230902</v>
      </c>
      <c r="D78" t="s">
        <v>949</v>
      </c>
      <c r="E78" t="s">
        <v>497</v>
      </c>
      <c r="F78">
        <v>60</v>
      </c>
      <c r="G78">
        <v>44575</v>
      </c>
      <c r="H78" t="s">
        <v>3732</v>
      </c>
      <c r="I78" t="s">
        <v>3731</v>
      </c>
      <c r="J78">
        <v>2.5543981481481483E-2</v>
      </c>
      <c r="K78">
        <v>8.1018518518518516E-4</v>
      </c>
    </row>
    <row r="79" spans="1:11" x14ac:dyDescent="0.3">
      <c r="A79">
        <v>12717</v>
      </c>
      <c r="B79">
        <v>32</v>
      </c>
      <c r="C79">
        <v>232723</v>
      </c>
      <c r="D79" t="s">
        <v>949</v>
      </c>
      <c r="E79" t="s">
        <v>706</v>
      </c>
      <c r="F79">
        <v>61</v>
      </c>
      <c r="G79">
        <v>44575</v>
      </c>
      <c r="H79" t="s">
        <v>3730</v>
      </c>
      <c r="I79" t="s">
        <v>3729</v>
      </c>
      <c r="J79">
        <v>1.3773148148148147E-3</v>
      </c>
      <c r="K79">
        <v>1.7476851851851852E-3</v>
      </c>
    </row>
    <row r="80" spans="1:11" x14ac:dyDescent="0.3">
      <c r="A80">
        <v>14364</v>
      </c>
      <c r="B80">
        <v>32</v>
      </c>
      <c r="C80">
        <v>233184</v>
      </c>
      <c r="D80" t="s">
        <v>949</v>
      </c>
      <c r="E80" t="s">
        <v>812</v>
      </c>
      <c r="F80">
        <v>62</v>
      </c>
      <c r="G80">
        <v>44575</v>
      </c>
      <c r="H80" t="s">
        <v>3728</v>
      </c>
      <c r="I80" t="s">
        <v>3727</v>
      </c>
      <c r="J80">
        <v>1.2615740740740742E-2</v>
      </c>
      <c r="K80">
        <v>1.6435185185185183E-3</v>
      </c>
    </row>
    <row r="81" spans="1:11" x14ac:dyDescent="0.3">
      <c r="A81">
        <v>4443</v>
      </c>
      <c r="B81">
        <v>32</v>
      </c>
      <c r="C81">
        <v>226257</v>
      </c>
      <c r="D81" t="s">
        <v>949</v>
      </c>
      <c r="E81" t="s">
        <v>205</v>
      </c>
      <c r="F81">
        <v>63</v>
      </c>
      <c r="G81">
        <v>44575</v>
      </c>
      <c r="H81" t="s">
        <v>3726</v>
      </c>
      <c r="I81" t="s">
        <v>3725</v>
      </c>
      <c r="J81">
        <v>7.3842592592592597E-3</v>
      </c>
      <c r="K81">
        <v>8.7152777777777784E-3</v>
      </c>
    </row>
    <row r="82" spans="1:11" x14ac:dyDescent="0.3">
      <c r="A82">
        <v>14337</v>
      </c>
      <c r="B82">
        <v>32</v>
      </c>
      <c r="C82">
        <v>233165</v>
      </c>
      <c r="D82" t="s">
        <v>949</v>
      </c>
      <c r="E82" t="s">
        <v>808</v>
      </c>
      <c r="F82">
        <v>64</v>
      </c>
      <c r="G82">
        <v>44575</v>
      </c>
      <c r="H82" t="s">
        <v>3724</v>
      </c>
      <c r="I82" t="s">
        <v>3723</v>
      </c>
      <c r="J82">
        <v>6.4004629629629628E-3</v>
      </c>
      <c r="K82">
        <v>1.7361111111111112E-4</v>
      </c>
    </row>
    <row r="83" spans="1:11" x14ac:dyDescent="0.3">
      <c r="A83">
        <v>13697</v>
      </c>
      <c r="B83">
        <v>32</v>
      </c>
      <c r="C83">
        <v>232969</v>
      </c>
      <c r="D83" t="s">
        <v>949</v>
      </c>
      <c r="E83" t="s">
        <v>766</v>
      </c>
      <c r="F83">
        <v>70</v>
      </c>
      <c r="G83">
        <v>44575</v>
      </c>
      <c r="H83" t="s">
        <v>3722</v>
      </c>
      <c r="I83" t="s">
        <v>3721</v>
      </c>
      <c r="J83">
        <v>3.2523148148148151E-3</v>
      </c>
      <c r="K83">
        <v>2.5347222222222221E-3</v>
      </c>
    </row>
    <row r="84" spans="1:11" x14ac:dyDescent="0.3">
      <c r="A84">
        <v>8547</v>
      </c>
      <c r="B84">
        <v>32</v>
      </c>
      <c r="C84">
        <v>99031</v>
      </c>
      <c r="D84" t="s">
        <v>2326</v>
      </c>
      <c r="E84" t="s">
        <v>426</v>
      </c>
      <c r="F84">
        <v>85</v>
      </c>
      <c r="G84">
        <v>44575</v>
      </c>
      <c r="H84" t="s">
        <v>3720</v>
      </c>
      <c r="I84" t="s">
        <v>3719</v>
      </c>
      <c r="J84">
        <v>1.064814814814815E-2</v>
      </c>
      <c r="K84">
        <v>1.0069444444444445E-2</v>
      </c>
    </row>
    <row r="85" spans="1:11" x14ac:dyDescent="0.3">
      <c r="A85">
        <v>4808</v>
      </c>
      <c r="B85">
        <v>32</v>
      </c>
      <c r="C85">
        <v>229456</v>
      </c>
      <c r="D85" t="s">
        <v>949</v>
      </c>
      <c r="E85" t="s">
        <v>348</v>
      </c>
      <c r="F85">
        <v>95</v>
      </c>
      <c r="G85">
        <v>44575</v>
      </c>
      <c r="H85" t="s">
        <v>3718</v>
      </c>
      <c r="I85" t="s">
        <v>3717</v>
      </c>
      <c r="J85">
        <v>1.1539351851851851E-2</v>
      </c>
      <c r="K85">
        <v>7.8819444444444432E-3</v>
      </c>
    </row>
    <row r="86" spans="1:11" x14ac:dyDescent="0.3">
      <c r="A86">
        <v>11403</v>
      </c>
      <c r="B86">
        <v>32</v>
      </c>
      <c r="C86">
        <v>231976</v>
      </c>
      <c r="D86" t="s">
        <v>949</v>
      </c>
      <c r="E86" t="s">
        <v>586</v>
      </c>
      <c r="F86">
        <v>95</v>
      </c>
      <c r="G86">
        <v>44575</v>
      </c>
      <c r="H86" t="s">
        <v>3716</v>
      </c>
      <c r="I86" t="s">
        <v>3715</v>
      </c>
      <c r="J86">
        <v>8.0439814814814818E-3</v>
      </c>
      <c r="K86">
        <v>1.9907407407407408E-3</v>
      </c>
    </row>
    <row r="87" spans="1:11" x14ac:dyDescent="0.3">
      <c r="A87">
        <v>14898</v>
      </c>
      <c r="B87">
        <v>32</v>
      </c>
      <c r="C87">
        <v>233397</v>
      </c>
      <c r="D87" t="s">
        <v>949</v>
      </c>
      <c r="E87" t="s">
        <v>872</v>
      </c>
      <c r="F87">
        <v>115</v>
      </c>
      <c r="G87">
        <v>44575</v>
      </c>
      <c r="H87" t="s">
        <v>3714</v>
      </c>
      <c r="I87" t="s">
        <v>3713</v>
      </c>
      <c r="J87">
        <v>8.564814814814815E-3</v>
      </c>
      <c r="K87">
        <v>1.6331018518518519E-2</v>
      </c>
    </row>
    <row r="88" spans="1:11" x14ac:dyDescent="0.3">
      <c r="A88">
        <v>3929</v>
      </c>
      <c r="B88">
        <v>32</v>
      </c>
      <c r="C88">
        <v>208042</v>
      </c>
      <c r="D88" t="s">
        <v>949</v>
      </c>
      <c r="E88" t="s">
        <v>15</v>
      </c>
      <c r="F88">
        <v>120</v>
      </c>
      <c r="G88">
        <v>44575</v>
      </c>
      <c r="H88" t="s">
        <v>3712</v>
      </c>
      <c r="I88" t="s">
        <v>3711</v>
      </c>
      <c r="J88">
        <v>1.6203703703703703E-4</v>
      </c>
      <c r="K88">
        <v>6.9444444444444444E-5</v>
      </c>
    </row>
    <row r="89" spans="1:11" x14ac:dyDescent="0.3">
      <c r="A89">
        <v>4424</v>
      </c>
      <c r="B89">
        <v>32</v>
      </c>
      <c r="C89">
        <v>225992</v>
      </c>
      <c r="D89" t="s">
        <v>949</v>
      </c>
      <c r="E89" t="s">
        <v>197</v>
      </c>
      <c r="F89">
        <v>120</v>
      </c>
      <c r="G89">
        <v>44575</v>
      </c>
      <c r="H89" t="s">
        <v>3710</v>
      </c>
      <c r="I89" t="s">
        <v>3709</v>
      </c>
      <c r="J89">
        <v>7.9976851851851858E-3</v>
      </c>
      <c r="K89">
        <v>2.5462962962962961E-3</v>
      </c>
    </row>
    <row r="90" spans="1:11" x14ac:dyDescent="0.3">
      <c r="A90">
        <v>3933</v>
      </c>
      <c r="B90">
        <v>32</v>
      </c>
      <c r="C90">
        <v>208147</v>
      </c>
      <c r="D90" t="s">
        <v>949</v>
      </c>
      <c r="E90" t="s">
        <v>16</v>
      </c>
      <c r="F90">
        <v>125</v>
      </c>
      <c r="G90">
        <v>44575</v>
      </c>
      <c r="H90" t="s">
        <v>3708</v>
      </c>
      <c r="I90" t="s">
        <v>3707</v>
      </c>
      <c r="J90">
        <v>1.1701388888888891E-2</v>
      </c>
      <c r="K90">
        <v>1.6319444444444445E-3</v>
      </c>
    </row>
    <row r="91" spans="1:11" x14ac:dyDescent="0.3">
      <c r="A91">
        <v>3972</v>
      </c>
      <c r="B91">
        <v>32</v>
      </c>
      <c r="C91">
        <v>211119</v>
      </c>
      <c r="D91" t="s">
        <v>949</v>
      </c>
      <c r="E91" t="s">
        <v>31</v>
      </c>
      <c r="F91">
        <v>130</v>
      </c>
      <c r="G91">
        <v>44575</v>
      </c>
      <c r="H91" t="s">
        <v>3706</v>
      </c>
      <c r="I91" t="s">
        <v>3705</v>
      </c>
      <c r="J91">
        <v>9.2592592592592588E-5</v>
      </c>
      <c r="K91">
        <v>5.7870370370370366E-5</v>
      </c>
    </row>
    <row r="92" spans="1:11" x14ac:dyDescent="0.3">
      <c r="A92">
        <v>12558</v>
      </c>
      <c r="B92">
        <v>32</v>
      </c>
      <c r="C92">
        <v>211119</v>
      </c>
      <c r="D92" t="s">
        <v>953</v>
      </c>
      <c r="E92" t="s">
        <v>689</v>
      </c>
      <c r="F92">
        <v>131</v>
      </c>
      <c r="G92">
        <v>44575</v>
      </c>
      <c r="H92" t="s">
        <v>3704</v>
      </c>
      <c r="I92" t="s">
        <v>3703</v>
      </c>
      <c r="J92">
        <v>4.6296296296296294E-5</v>
      </c>
      <c r="K92">
        <v>3.1365740740740743E-2</v>
      </c>
    </row>
    <row r="93" spans="1:11" x14ac:dyDescent="0.3">
      <c r="A93">
        <v>4650</v>
      </c>
      <c r="B93">
        <v>32</v>
      </c>
      <c r="C93">
        <v>228660</v>
      </c>
      <c r="D93" t="s">
        <v>949</v>
      </c>
      <c r="E93" t="s">
        <v>278</v>
      </c>
      <c r="F93">
        <v>140</v>
      </c>
      <c r="G93">
        <v>44575</v>
      </c>
      <c r="H93" t="s">
        <v>3702</v>
      </c>
      <c r="I93" t="s">
        <v>3701</v>
      </c>
      <c r="J93">
        <v>1.5092592592592593E-2</v>
      </c>
      <c r="K93">
        <v>5.0810185185185186E-3</v>
      </c>
    </row>
    <row r="94" spans="1:11" x14ac:dyDescent="0.3">
      <c r="A94">
        <v>12402</v>
      </c>
      <c r="B94">
        <v>32</v>
      </c>
      <c r="C94">
        <v>228660</v>
      </c>
      <c r="D94" t="s">
        <v>953</v>
      </c>
      <c r="E94" t="s">
        <v>665</v>
      </c>
      <c r="F94">
        <v>140</v>
      </c>
      <c r="G94">
        <v>44575</v>
      </c>
      <c r="H94" t="s">
        <v>3700</v>
      </c>
      <c r="I94" t="s">
        <v>3699</v>
      </c>
      <c r="J94">
        <v>5.7870370370370366E-5</v>
      </c>
      <c r="K94">
        <v>1.5740740740740741E-3</v>
      </c>
    </row>
    <row r="95" spans="1:11" x14ac:dyDescent="0.3">
      <c r="A95">
        <v>3942</v>
      </c>
      <c r="B95">
        <v>32</v>
      </c>
      <c r="C95">
        <v>208958</v>
      </c>
      <c r="D95" t="s">
        <v>949</v>
      </c>
      <c r="E95" t="s">
        <v>21</v>
      </c>
      <c r="F95">
        <v>145</v>
      </c>
      <c r="G95">
        <v>44575</v>
      </c>
      <c r="H95" t="s">
        <v>3698</v>
      </c>
      <c r="I95" t="s">
        <v>3697</v>
      </c>
      <c r="J95">
        <v>2.4189814814814816E-3</v>
      </c>
      <c r="K95">
        <v>8.9467592592592585E-3</v>
      </c>
    </row>
    <row r="96" spans="1:11" x14ac:dyDescent="0.3">
      <c r="A96">
        <v>4440</v>
      </c>
      <c r="B96">
        <v>32</v>
      </c>
      <c r="C96">
        <v>226231</v>
      </c>
      <c r="D96" t="s">
        <v>949</v>
      </c>
      <c r="E96" t="s">
        <v>203</v>
      </c>
      <c r="F96">
        <v>150</v>
      </c>
      <c r="G96">
        <v>44575</v>
      </c>
      <c r="H96" t="s">
        <v>3696</v>
      </c>
      <c r="I96" t="s">
        <v>3695</v>
      </c>
      <c r="J96">
        <v>9.2708333333333341E-3</v>
      </c>
      <c r="K96">
        <v>6.5393518518518517E-3</v>
      </c>
    </row>
    <row r="97" spans="1:11" x14ac:dyDescent="0.3">
      <c r="A97">
        <v>4816</v>
      </c>
      <c r="B97">
        <v>32</v>
      </c>
      <c r="C97">
        <v>229493</v>
      </c>
      <c r="D97" t="s">
        <v>949</v>
      </c>
      <c r="E97" t="s">
        <v>351</v>
      </c>
      <c r="F97">
        <v>160</v>
      </c>
      <c r="G97">
        <v>44575</v>
      </c>
      <c r="H97" t="s">
        <v>3694</v>
      </c>
      <c r="I97" t="s">
        <v>3693</v>
      </c>
      <c r="J97">
        <v>5.7870370370370366E-5</v>
      </c>
      <c r="K97">
        <v>6.6782407407407415E-3</v>
      </c>
    </row>
    <row r="98" spans="1:11" x14ac:dyDescent="0.3">
      <c r="A98">
        <v>4474</v>
      </c>
      <c r="B98">
        <v>32</v>
      </c>
      <c r="C98">
        <v>226666</v>
      </c>
      <c r="D98" t="s">
        <v>949</v>
      </c>
      <c r="E98" t="s">
        <v>217</v>
      </c>
      <c r="F98">
        <v>9999</v>
      </c>
      <c r="G98">
        <v>44575</v>
      </c>
      <c r="H98" t="s">
        <v>3624</v>
      </c>
      <c r="I98" t="s">
        <v>3624</v>
      </c>
      <c r="J98"/>
      <c r="K98"/>
    </row>
    <row r="99" spans="1:11" x14ac:dyDescent="0.3">
      <c r="A99">
        <v>4874</v>
      </c>
      <c r="B99">
        <v>35</v>
      </c>
      <c r="C99">
        <v>299010</v>
      </c>
      <c r="D99" t="s">
        <v>1075</v>
      </c>
      <c r="E99" t="s">
        <v>376</v>
      </c>
      <c r="F99">
        <v>1</v>
      </c>
      <c r="G99">
        <v>44575</v>
      </c>
      <c r="H99" t="s">
        <v>3692</v>
      </c>
      <c r="I99" t="s">
        <v>3691</v>
      </c>
      <c r="J99">
        <v>1.0416666666666667E-4</v>
      </c>
      <c r="K99"/>
    </row>
    <row r="100" spans="1:11" x14ac:dyDescent="0.3">
      <c r="A100">
        <v>14303</v>
      </c>
      <c r="B100">
        <v>35</v>
      </c>
      <c r="C100">
        <v>299010</v>
      </c>
      <c r="D100" t="s">
        <v>1370</v>
      </c>
      <c r="E100" t="s">
        <v>805</v>
      </c>
      <c r="F100">
        <v>1</v>
      </c>
      <c r="G100">
        <v>44575</v>
      </c>
      <c r="H100" t="s">
        <v>3690</v>
      </c>
      <c r="I100" t="s">
        <v>3689</v>
      </c>
      <c r="J100">
        <v>1.8518518518518518E-4</v>
      </c>
      <c r="K100">
        <v>1.8518518518518518E-4</v>
      </c>
    </row>
    <row r="101" spans="1:11" x14ac:dyDescent="0.3">
      <c r="A101">
        <v>4252</v>
      </c>
      <c r="B101">
        <v>35</v>
      </c>
      <c r="C101">
        <v>299010</v>
      </c>
      <c r="D101" t="s">
        <v>1391</v>
      </c>
      <c r="E101" t="s">
        <v>138</v>
      </c>
      <c r="F101">
        <v>10</v>
      </c>
      <c r="G101">
        <v>44575</v>
      </c>
      <c r="H101" t="s">
        <v>3688</v>
      </c>
      <c r="I101" t="s">
        <v>3687</v>
      </c>
      <c r="J101">
        <v>9.2592592592592588E-5</v>
      </c>
      <c r="K101">
        <v>5.7870370370370366E-5</v>
      </c>
    </row>
    <row r="102" spans="1:11" x14ac:dyDescent="0.3">
      <c r="A102">
        <v>14336</v>
      </c>
      <c r="B102">
        <v>35</v>
      </c>
      <c r="C102">
        <v>299010</v>
      </c>
      <c r="D102" t="s">
        <v>1542</v>
      </c>
      <c r="E102" t="s">
        <v>807</v>
      </c>
      <c r="F102">
        <v>10</v>
      </c>
      <c r="G102">
        <v>44575</v>
      </c>
      <c r="H102" t="s">
        <v>3686</v>
      </c>
      <c r="I102" t="s">
        <v>3685</v>
      </c>
      <c r="J102">
        <v>9.2592592592592588E-5</v>
      </c>
      <c r="K102">
        <v>9.2592592592592588E-5</v>
      </c>
    </row>
    <row r="103" spans="1:11" x14ac:dyDescent="0.3">
      <c r="A103">
        <v>4613</v>
      </c>
      <c r="B103">
        <v>35</v>
      </c>
      <c r="C103">
        <v>299010</v>
      </c>
      <c r="D103" t="s">
        <v>1000</v>
      </c>
      <c r="E103" t="s">
        <v>261</v>
      </c>
      <c r="F103">
        <v>11</v>
      </c>
      <c r="G103">
        <v>44575</v>
      </c>
      <c r="H103" t="s">
        <v>3684</v>
      </c>
      <c r="I103" t="s">
        <v>3683</v>
      </c>
      <c r="J103">
        <v>1.0416666666666667E-4</v>
      </c>
      <c r="K103">
        <v>4.6296296296296294E-5</v>
      </c>
    </row>
    <row r="104" spans="1:11" x14ac:dyDescent="0.3">
      <c r="A104">
        <v>4865</v>
      </c>
      <c r="B104">
        <v>35</v>
      </c>
      <c r="C104">
        <v>299010</v>
      </c>
      <c r="D104" t="s">
        <v>1224</v>
      </c>
      <c r="E104" t="s">
        <v>368</v>
      </c>
      <c r="F104">
        <v>14</v>
      </c>
      <c r="G104">
        <v>44575</v>
      </c>
      <c r="H104" t="s">
        <v>1412</v>
      </c>
      <c r="I104" t="s">
        <v>3682</v>
      </c>
      <c r="J104">
        <v>9.2592592592592588E-5</v>
      </c>
      <c r="K104">
        <v>3.1250000000000001E-4</v>
      </c>
    </row>
    <row r="105" spans="1:11" x14ac:dyDescent="0.3">
      <c r="A105">
        <v>4870</v>
      </c>
      <c r="B105">
        <v>35</v>
      </c>
      <c r="C105">
        <v>299010</v>
      </c>
      <c r="D105" t="s">
        <v>998</v>
      </c>
      <c r="E105" t="s">
        <v>372</v>
      </c>
      <c r="F105">
        <v>14</v>
      </c>
      <c r="G105">
        <v>44575</v>
      </c>
      <c r="H105" t="s">
        <v>3681</v>
      </c>
      <c r="I105" t="s">
        <v>3680</v>
      </c>
      <c r="J105">
        <v>1.0416666666666667E-4</v>
      </c>
      <c r="K105">
        <v>8.1018518518518516E-5</v>
      </c>
    </row>
    <row r="106" spans="1:11" x14ac:dyDescent="0.3">
      <c r="A106">
        <v>14772</v>
      </c>
      <c r="B106">
        <v>35</v>
      </c>
      <c r="C106">
        <v>299010</v>
      </c>
      <c r="D106" t="s">
        <v>1384</v>
      </c>
      <c r="E106" t="s">
        <v>1383</v>
      </c>
      <c r="F106">
        <v>14</v>
      </c>
      <c r="G106">
        <v>44575</v>
      </c>
      <c r="H106" t="s">
        <v>3679</v>
      </c>
      <c r="I106" t="s">
        <v>3678</v>
      </c>
      <c r="J106">
        <v>8.1018518518518516E-5</v>
      </c>
      <c r="K106">
        <v>2.8935185185185189E-4</v>
      </c>
    </row>
    <row r="107" spans="1:11" x14ac:dyDescent="0.3">
      <c r="A107">
        <v>4870</v>
      </c>
      <c r="B107">
        <v>35</v>
      </c>
      <c r="C107">
        <v>299010</v>
      </c>
      <c r="D107" t="s">
        <v>998</v>
      </c>
      <c r="E107" t="s">
        <v>372</v>
      </c>
      <c r="F107">
        <v>14</v>
      </c>
      <c r="G107">
        <v>44575</v>
      </c>
      <c r="H107" t="s">
        <v>3677</v>
      </c>
      <c r="I107" t="s">
        <v>2901</v>
      </c>
      <c r="J107">
        <v>6.9444444444444444E-5</v>
      </c>
      <c r="K107">
        <v>5.7870370370370366E-5</v>
      </c>
    </row>
    <row r="108" spans="1:11" x14ac:dyDescent="0.3">
      <c r="A108">
        <v>4866</v>
      </c>
      <c r="B108">
        <v>35</v>
      </c>
      <c r="C108">
        <v>299010</v>
      </c>
      <c r="D108" t="s">
        <v>1078</v>
      </c>
      <c r="E108" t="s">
        <v>369</v>
      </c>
      <c r="F108">
        <v>15</v>
      </c>
      <c r="G108">
        <v>44575</v>
      </c>
      <c r="H108" t="s">
        <v>3676</v>
      </c>
      <c r="I108" t="s">
        <v>3675</v>
      </c>
      <c r="J108">
        <v>8.1018518518518516E-5</v>
      </c>
      <c r="K108">
        <v>5.7870370370370366E-5</v>
      </c>
    </row>
    <row r="109" spans="1:11" x14ac:dyDescent="0.3">
      <c r="A109">
        <v>4458</v>
      </c>
      <c r="B109">
        <v>35</v>
      </c>
      <c r="C109">
        <v>299010</v>
      </c>
      <c r="D109" t="s">
        <v>999</v>
      </c>
      <c r="E109" t="s">
        <v>212</v>
      </c>
      <c r="F109">
        <v>15</v>
      </c>
      <c r="G109">
        <v>44575</v>
      </c>
      <c r="H109" t="s">
        <v>2031</v>
      </c>
      <c r="I109" t="s">
        <v>3674</v>
      </c>
      <c r="J109">
        <v>8.1018518518518516E-5</v>
      </c>
      <c r="K109">
        <v>3.7037037037037035E-4</v>
      </c>
    </row>
    <row r="110" spans="1:11" x14ac:dyDescent="0.3">
      <c r="A110">
        <v>4458</v>
      </c>
      <c r="B110">
        <v>35</v>
      </c>
      <c r="C110">
        <v>299010</v>
      </c>
      <c r="D110" t="s">
        <v>999</v>
      </c>
      <c r="E110" t="s">
        <v>212</v>
      </c>
      <c r="F110">
        <v>15</v>
      </c>
      <c r="G110">
        <v>44575</v>
      </c>
      <c r="H110" t="s">
        <v>3673</v>
      </c>
      <c r="I110" t="s">
        <v>3672</v>
      </c>
      <c r="J110">
        <v>8.1018518518518516E-5</v>
      </c>
      <c r="K110">
        <v>5.7870370370370366E-5</v>
      </c>
    </row>
    <row r="111" spans="1:11" x14ac:dyDescent="0.3">
      <c r="A111">
        <v>4676</v>
      </c>
      <c r="B111">
        <v>35</v>
      </c>
      <c r="C111">
        <v>299010</v>
      </c>
      <c r="D111" t="s">
        <v>2286</v>
      </c>
      <c r="E111" t="s">
        <v>285</v>
      </c>
      <c r="F111">
        <v>18</v>
      </c>
      <c r="G111">
        <v>44575</v>
      </c>
      <c r="H111" t="s">
        <v>3671</v>
      </c>
      <c r="I111" t="s">
        <v>3670</v>
      </c>
      <c r="J111">
        <v>2.0833333333333335E-4</v>
      </c>
      <c r="K111">
        <v>4.6296296296296294E-5</v>
      </c>
    </row>
    <row r="112" spans="1:11" x14ac:dyDescent="0.3">
      <c r="A112">
        <v>4677</v>
      </c>
      <c r="B112">
        <v>35</v>
      </c>
      <c r="C112">
        <v>299010</v>
      </c>
      <c r="D112" t="s">
        <v>1387</v>
      </c>
      <c r="E112" t="s">
        <v>286</v>
      </c>
      <c r="F112">
        <v>19</v>
      </c>
      <c r="G112">
        <v>44575</v>
      </c>
      <c r="H112" t="s">
        <v>3669</v>
      </c>
      <c r="I112" t="s">
        <v>3668</v>
      </c>
      <c r="J112">
        <v>9.2592592592592588E-5</v>
      </c>
      <c r="K112">
        <v>5.7870370370370366E-5</v>
      </c>
    </row>
    <row r="113" spans="1:11" x14ac:dyDescent="0.3">
      <c r="A113">
        <v>4871</v>
      </c>
      <c r="B113">
        <v>35</v>
      </c>
      <c r="C113">
        <v>299010</v>
      </c>
      <c r="D113" t="s">
        <v>1059</v>
      </c>
      <c r="E113" t="s">
        <v>373</v>
      </c>
      <c r="F113">
        <v>85</v>
      </c>
      <c r="G113">
        <v>44575</v>
      </c>
      <c r="H113" t="s">
        <v>3667</v>
      </c>
      <c r="I113" t="s">
        <v>3666</v>
      </c>
      <c r="J113">
        <v>2.199074074074074E-4</v>
      </c>
      <c r="K113">
        <v>0</v>
      </c>
    </row>
    <row r="114" spans="1:11" x14ac:dyDescent="0.3">
      <c r="A114">
        <v>4709</v>
      </c>
      <c r="B114">
        <v>38</v>
      </c>
      <c r="C114">
        <v>229100</v>
      </c>
      <c r="D114" t="s">
        <v>949</v>
      </c>
      <c r="E114" t="s">
        <v>298</v>
      </c>
      <c r="F114">
        <v>1</v>
      </c>
      <c r="G114">
        <v>44575</v>
      </c>
      <c r="H114" t="s">
        <v>1371</v>
      </c>
      <c r="I114" t="s">
        <v>2284</v>
      </c>
      <c r="J114">
        <v>7.0601851851851847E-4</v>
      </c>
      <c r="K114">
        <v>0</v>
      </c>
    </row>
    <row r="115" spans="1:11" x14ac:dyDescent="0.3">
      <c r="A115">
        <v>14921</v>
      </c>
      <c r="B115">
        <v>38</v>
      </c>
      <c r="C115">
        <v>233406</v>
      </c>
      <c r="D115" t="s">
        <v>953</v>
      </c>
      <c r="E115" t="s">
        <v>877</v>
      </c>
      <c r="F115">
        <v>1</v>
      </c>
      <c r="G115">
        <v>44575</v>
      </c>
      <c r="H115" t="s">
        <v>3665</v>
      </c>
      <c r="I115" t="s">
        <v>1881</v>
      </c>
      <c r="J115">
        <v>4.2824074074074075E-4</v>
      </c>
      <c r="K115">
        <v>1.0694444444444444E-2</v>
      </c>
    </row>
    <row r="116" spans="1:11" x14ac:dyDescent="0.3">
      <c r="A116">
        <v>4786</v>
      </c>
      <c r="B116">
        <v>38</v>
      </c>
      <c r="C116">
        <v>229330</v>
      </c>
      <c r="D116" t="s">
        <v>949</v>
      </c>
      <c r="E116" t="s">
        <v>335</v>
      </c>
      <c r="F116">
        <v>30</v>
      </c>
      <c r="G116">
        <v>44575</v>
      </c>
      <c r="H116" t="s">
        <v>3664</v>
      </c>
      <c r="I116" t="s">
        <v>3663</v>
      </c>
      <c r="J116">
        <v>9.2476851851851852E-3</v>
      </c>
      <c r="K116">
        <v>1.2037037037037035E-2</v>
      </c>
    </row>
    <row r="117" spans="1:11" x14ac:dyDescent="0.3">
      <c r="A117">
        <v>4722</v>
      </c>
      <c r="B117">
        <v>38</v>
      </c>
      <c r="C117">
        <v>229266</v>
      </c>
      <c r="D117" t="s">
        <v>949</v>
      </c>
      <c r="E117" t="s">
        <v>304</v>
      </c>
      <c r="F117">
        <v>70</v>
      </c>
      <c r="G117">
        <v>44575</v>
      </c>
      <c r="H117" t="s">
        <v>3662</v>
      </c>
      <c r="I117" t="s">
        <v>3661</v>
      </c>
      <c r="J117">
        <v>1.3449074074074073E-2</v>
      </c>
      <c r="K117">
        <v>7.8125E-3</v>
      </c>
    </row>
    <row r="118" spans="1:11" x14ac:dyDescent="0.3">
      <c r="A118">
        <v>11723</v>
      </c>
      <c r="B118">
        <v>38</v>
      </c>
      <c r="C118">
        <v>232186</v>
      </c>
      <c r="D118" t="s">
        <v>949</v>
      </c>
      <c r="E118" t="s">
        <v>599</v>
      </c>
      <c r="F118">
        <v>80</v>
      </c>
      <c r="G118">
        <v>44575</v>
      </c>
      <c r="H118" t="s">
        <v>3660</v>
      </c>
      <c r="I118" t="s">
        <v>3659</v>
      </c>
      <c r="J118">
        <v>1.9675925925925926E-4</v>
      </c>
      <c r="K118">
        <v>2.0081018518518519E-2</v>
      </c>
    </row>
    <row r="119" spans="1:11" x14ac:dyDescent="0.3">
      <c r="A119">
        <v>8796</v>
      </c>
      <c r="B119">
        <v>38</v>
      </c>
      <c r="C119">
        <v>229985</v>
      </c>
      <c r="D119" t="s">
        <v>949</v>
      </c>
      <c r="E119" t="s">
        <v>448</v>
      </c>
      <c r="F119">
        <v>100</v>
      </c>
      <c r="G119">
        <v>44575</v>
      </c>
      <c r="H119" t="s">
        <v>3658</v>
      </c>
      <c r="I119" t="s">
        <v>3657</v>
      </c>
      <c r="J119">
        <v>1.3888888888888889E-4</v>
      </c>
      <c r="K119">
        <v>6.9444444444444444E-5</v>
      </c>
    </row>
    <row r="120" spans="1:11" x14ac:dyDescent="0.3">
      <c r="A120">
        <v>12101</v>
      </c>
      <c r="B120">
        <v>38</v>
      </c>
      <c r="C120">
        <v>232375</v>
      </c>
      <c r="D120" t="s">
        <v>949</v>
      </c>
      <c r="E120" t="s">
        <v>341</v>
      </c>
      <c r="F120">
        <v>110</v>
      </c>
      <c r="G120">
        <v>44575</v>
      </c>
      <c r="H120" t="s">
        <v>3656</v>
      </c>
      <c r="I120" t="s">
        <v>3655</v>
      </c>
      <c r="J120">
        <v>3.1250000000000001E-4</v>
      </c>
      <c r="K120">
        <v>2.4305555555555552E-4</v>
      </c>
    </row>
    <row r="121" spans="1:11" x14ac:dyDescent="0.3">
      <c r="A121">
        <v>10320</v>
      </c>
      <c r="B121">
        <v>38</v>
      </c>
      <c r="C121">
        <v>231312</v>
      </c>
      <c r="D121" t="s">
        <v>949</v>
      </c>
      <c r="E121" t="s">
        <v>530</v>
      </c>
      <c r="F121">
        <v>120</v>
      </c>
      <c r="G121">
        <v>44575</v>
      </c>
      <c r="H121" t="s">
        <v>3654</v>
      </c>
      <c r="I121" t="s">
        <v>3653</v>
      </c>
      <c r="J121">
        <v>1.2268518518518518E-3</v>
      </c>
      <c r="K121">
        <v>1.741898148148148E-2</v>
      </c>
    </row>
    <row r="122" spans="1:11" x14ac:dyDescent="0.3">
      <c r="A122">
        <v>12316</v>
      </c>
      <c r="B122">
        <v>38</v>
      </c>
      <c r="C122">
        <v>99148</v>
      </c>
      <c r="D122" t="s">
        <v>1178</v>
      </c>
      <c r="E122" t="s">
        <v>657</v>
      </c>
      <c r="F122">
        <v>130</v>
      </c>
      <c r="G122">
        <v>44575</v>
      </c>
      <c r="H122" t="s">
        <v>3652</v>
      </c>
      <c r="I122" t="s">
        <v>3651</v>
      </c>
      <c r="J122">
        <v>8.1481481481481474E-3</v>
      </c>
      <c r="K122">
        <v>8.1018518518518516E-5</v>
      </c>
    </row>
    <row r="123" spans="1:11" x14ac:dyDescent="0.3">
      <c r="A123">
        <v>12860</v>
      </c>
      <c r="B123">
        <v>38</v>
      </c>
      <c r="C123">
        <v>99094</v>
      </c>
      <c r="D123" t="s">
        <v>1163</v>
      </c>
      <c r="E123" t="s">
        <v>718</v>
      </c>
      <c r="F123">
        <v>140</v>
      </c>
      <c r="G123">
        <v>44575</v>
      </c>
      <c r="H123" t="s">
        <v>2922</v>
      </c>
      <c r="I123" t="s">
        <v>3650</v>
      </c>
      <c r="J123">
        <v>7.1874999999999994E-3</v>
      </c>
      <c r="K123">
        <v>1.2962962962962963E-3</v>
      </c>
    </row>
    <row r="124" spans="1:11" x14ac:dyDescent="0.3">
      <c r="A124">
        <v>12540</v>
      </c>
      <c r="B124">
        <v>38</v>
      </c>
      <c r="C124">
        <v>99035</v>
      </c>
      <c r="D124" t="s">
        <v>2186</v>
      </c>
      <c r="E124" t="s">
        <v>684</v>
      </c>
      <c r="F124">
        <v>150</v>
      </c>
      <c r="G124">
        <v>44575</v>
      </c>
      <c r="H124" t="s">
        <v>3649</v>
      </c>
      <c r="I124" t="s">
        <v>3648</v>
      </c>
      <c r="J124">
        <v>7.905092592592592E-3</v>
      </c>
      <c r="K124">
        <v>2.4189814814814816E-3</v>
      </c>
    </row>
    <row r="125" spans="1:11" x14ac:dyDescent="0.3">
      <c r="A125">
        <v>13281</v>
      </c>
      <c r="B125">
        <v>38</v>
      </c>
      <c r="C125">
        <v>233487</v>
      </c>
      <c r="D125" t="s">
        <v>949</v>
      </c>
      <c r="E125" t="s">
        <v>741</v>
      </c>
      <c r="F125">
        <v>160</v>
      </c>
      <c r="G125">
        <v>44575</v>
      </c>
      <c r="H125" t="s">
        <v>3647</v>
      </c>
      <c r="I125" t="s">
        <v>3490</v>
      </c>
      <c r="J125">
        <v>1.0706018518518517E-2</v>
      </c>
      <c r="K125">
        <v>5.6712962962962958E-3</v>
      </c>
    </row>
    <row r="126" spans="1:11" x14ac:dyDescent="0.3">
      <c r="A126">
        <v>8174</v>
      </c>
      <c r="B126">
        <v>38</v>
      </c>
      <c r="C126">
        <v>229549</v>
      </c>
      <c r="D126" t="s">
        <v>949</v>
      </c>
      <c r="E126" t="s">
        <v>380</v>
      </c>
      <c r="F126">
        <v>190</v>
      </c>
      <c r="G126">
        <v>44575</v>
      </c>
      <c r="H126" t="s">
        <v>3646</v>
      </c>
      <c r="I126" t="s">
        <v>3645</v>
      </c>
      <c r="J126">
        <v>1.4930555555555556E-3</v>
      </c>
      <c r="K126">
        <v>1.5277777777777779E-3</v>
      </c>
    </row>
    <row r="127" spans="1:11" x14ac:dyDescent="0.3">
      <c r="A127">
        <v>8945</v>
      </c>
      <c r="B127">
        <v>38</v>
      </c>
      <c r="C127">
        <v>230153</v>
      </c>
      <c r="D127" t="s">
        <v>949</v>
      </c>
      <c r="E127" t="s">
        <v>451</v>
      </c>
      <c r="F127">
        <v>200</v>
      </c>
      <c r="G127">
        <v>44575</v>
      </c>
      <c r="H127" t="s">
        <v>3644</v>
      </c>
      <c r="I127" t="s">
        <v>3643</v>
      </c>
      <c r="J127">
        <v>4.2361111111111106E-3</v>
      </c>
      <c r="K127">
        <v>1.0937500000000001E-2</v>
      </c>
    </row>
    <row r="128" spans="1:11" x14ac:dyDescent="0.3">
      <c r="A128">
        <v>14813</v>
      </c>
      <c r="B128">
        <v>38</v>
      </c>
      <c r="C128">
        <v>231079</v>
      </c>
      <c r="D128" t="s">
        <v>978</v>
      </c>
      <c r="E128" t="s">
        <v>860</v>
      </c>
      <c r="F128">
        <v>220</v>
      </c>
      <c r="G128">
        <v>44575</v>
      </c>
      <c r="H128" t="s">
        <v>3642</v>
      </c>
      <c r="I128" t="s">
        <v>3641</v>
      </c>
      <c r="J128">
        <v>1.0532407407407407E-3</v>
      </c>
      <c r="K128">
        <v>1.1689814814814816E-3</v>
      </c>
    </row>
    <row r="129" spans="1:11" x14ac:dyDescent="0.3">
      <c r="A129">
        <v>8956</v>
      </c>
      <c r="B129">
        <v>38</v>
      </c>
      <c r="C129">
        <v>230163</v>
      </c>
      <c r="D129" t="s">
        <v>949</v>
      </c>
      <c r="E129" t="s">
        <v>453</v>
      </c>
      <c r="F129">
        <v>230</v>
      </c>
      <c r="G129">
        <v>44575</v>
      </c>
      <c r="H129" t="s">
        <v>3640</v>
      </c>
      <c r="I129" t="s">
        <v>3639</v>
      </c>
      <c r="J129">
        <v>7.0601851851851847E-4</v>
      </c>
      <c r="K129">
        <v>1.0636574074074074E-2</v>
      </c>
    </row>
    <row r="130" spans="1:11" x14ac:dyDescent="0.3">
      <c r="A130">
        <v>9224</v>
      </c>
      <c r="B130">
        <v>38</v>
      </c>
      <c r="C130">
        <v>230388</v>
      </c>
      <c r="D130" t="s">
        <v>949</v>
      </c>
      <c r="E130" t="s">
        <v>467</v>
      </c>
      <c r="F130">
        <v>240</v>
      </c>
      <c r="G130">
        <v>44575</v>
      </c>
      <c r="H130" t="s">
        <v>3638</v>
      </c>
      <c r="I130" t="s">
        <v>3637</v>
      </c>
      <c r="J130">
        <v>5.1041666666666666E-3</v>
      </c>
      <c r="K130">
        <v>1.1458333333333333E-3</v>
      </c>
    </row>
    <row r="131" spans="1:11" x14ac:dyDescent="0.3">
      <c r="A131">
        <v>4821</v>
      </c>
      <c r="B131">
        <v>38</v>
      </c>
      <c r="C131">
        <v>230008</v>
      </c>
      <c r="D131" t="s">
        <v>949</v>
      </c>
      <c r="E131" t="s">
        <v>353</v>
      </c>
      <c r="F131">
        <v>250</v>
      </c>
      <c r="G131">
        <v>44575</v>
      </c>
      <c r="H131" t="s">
        <v>3636</v>
      </c>
      <c r="I131" t="s">
        <v>3635</v>
      </c>
      <c r="J131">
        <v>1.3888888888888889E-4</v>
      </c>
      <c r="K131">
        <v>1.9675925925925926E-4</v>
      </c>
    </row>
    <row r="132" spans="1:11" x14ac:dyDescent="0.3">
      <c r="A132">
        <v>10308</v>
      </c>
      <c r="B132">
        <v>38</v>
      </c>
      <c r="C132">
        <v>231300</v>
      </c>
      <c r="D132" t="s">
        <v>949</v>
      </c>
      <c r="E132" t="s">
        <v>528</v>
      </c>
      <c r="F132">
        <v>260</v>
      </c>
      <c r="G132">
        <v>44575</v>
      </c>
      <c r="H132" t="s">
        <v>3634</v>
      </c>
      <c r="I132" t="s">
        <v>3633</v>
      </c>
      <c r="J132">
        <v>2.3148148148148146E-4</v>
      </c>
      <c r="K132">
        <v>8.0902777777777778E-3</v>
      </c>
    </row>
    <row r="133" spans="1:11" x14ac:dyDescent="0.3">
      <c r="A133">
        <v>4811</v>
      </c>
      <c r="B133">
        <v>38</v>
      </c>
      <c r="C133">
        <v>229485</v>
      </c>
      <c r="D133" t="s">
        <v>949</v>
      </c>
      <c r="E133" t="s">
        <v>349</v>
      </c>
      <c r="F133">
        <v>270</v>
      </c>
      <c r="G133">
        <v>44575</v>
      </c>
      <c r="H133" t="s">
        <v>3632</v>
      </c>
      <c r="I133" t="s">
        <v>3631</v>
      </c>
      <c r="J133">
        <v>8.7962962962962962E-4</v>
      </c>
      <c r="K133">
        <v>1.5324074074074073E-2</v>
      </c>
    </row>
    <row r="134" spans="1:11" x14ac:dyDescent="0.3">
      <c r="A134">
        <v>14105</v>
      </c>
      <c r="B134">
        <v>38</v>
      </c>
      <c r="C134">
        <v>233072</v>
      </c>
      <c r="D134" t="s">
        <v>949</v>
      </c>
      <c r="E134" t="s">
        <v>782</v>
      </c>
      <c r="F134">
        <v>295</v>
      </c>
      <c r="G134">
        <v>44575</v>
      </c>
      <c r="H134" t="s">
        <v>3630</v>
      </c>
      <c r="I134" t="s">
        <v>3629</v>
      </c>
      <c r="J134">
        <v>2.5462962962962961E-3</v>
      </c>
      <c r="K134">
        <v>1.4016203703703704E-2</v>
      </c>
    </row>
    <row r="135" spans="1:11" x14ac:dyDescent="0.3">
      <c r="A135">
        <v>14467</v>
      </c>
      <c r="B135">
        <v>38</v>
      </c>
      <c r="C135">
        <v>99130</v>
      </c>
      <c r="D135" t="s">
        <v>1154</v>
      </c>
      <c r="E135" t="s">
        <v>726</v>
      </c>
      <c r="F135">
        <v>296</v>
      </c>
      <c r="G135">
        <v>44575</v>
      </c>
      <c r="H135" t="s">
        <v>3628</v>
      </c>
      <c r="I135" t="s">
        <v>3627</v>
      </c>
      <c r="J135">
        <v>3.1597222222222222E-3</v>
      </c>
      <c r="K135">
        <v>1.1226851851851851E-3</v>
      </c>
    </row>
    <row r="136" spans="1:11" x14ac:dyDescent="0.3">
      <c r="A136">
        <v>8332</v>
      </c>
      <c r="B136">
        <v>38</v>
      </c>
      <c r="C136">
        <v>229691</v>
      </c>
      <c r="D136" t="s">
        <v>949</v>
      </c>
      <c r="E136" t="s">
        <v>386</v>
      </c>
      <c r="F136">
        <v>300</v>
      </c>
      <c r="G136">
        <v>44575</v>
      </c>
      <c r="H136" t="s">
        <v>3626</v>
      </c>
      <c r="I136" t="s">
        <v>3625</v>
      </c>
      <c r="J136">
        <v>1.0300925925925927E-2</v>
      </c>
      <c r="K136">
        <v>6.5624999999999998E-3</v>
      </c>
    </row>
  </sheetData>
  <pageMargins left="0.7" right="0.7" top="0.75" bottom="0.75" header="0.3" footer="0.3"/>
  <pageSetup orientation="portrait" r:id="rId1"/>
  <headerFooter alignWithMargins="0"/>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B1C3B08D-9F13-4C7A-8451-8568B0BCF6A4}">
  <ds:schemaRefs/>
</ds:datastoreItem>
</file>

<file path=customXml/itemProps2.xml><?xml version="1.0" encoding="utf-8"?>
<ds:datastoreItem xmlns:ds="http://schemas.openxmlformats.org/officeDocument/2006/customXml" ds:itemID="{5063CFDB-0E0D-48C1-B5D7-73A9CEA9FE91}">
  <ds:schemaRefs/>
</ds:datastoreItem>
</file>

<file path=customXml/itemProps3.xml><?xml version="1.0" encoding="utf-8"?>
<ds:datastoreItem xmlns:ds="http://schemas.openxmlformats.org/officeDocument/2006/customXml" ds:itemID="{E0A60D47-E14C-4704-81FA-48F44DB0C0D3}">
  <ds:schemaRefs/>
</ds:datastoreItem>
</file>

<file path=customXml/itemProps4.xml><?xml version="1.0" encoding="utf-8"?>
<ds:datastoreItem xmlns:ds="http://schemas.openxmlformats.org/officeDocument/2006/customXml" ds:itemID="{D914DD61-7982-43AE-9EB8-09B1084506AE}">
  <ds:schemaRefs/>
</ds:datastoreItem>
</file>

<file path=customXml/itemProps5.xml><?xml version="1.0" encoding="utf-8"?>
<ds:datastoreItem xmlns:ds="http://schemas.openxmlformats.org/officeDocument/2006/customXml" ds:itemID="{9C80A0C7-14BB-42EA-B03C-8608942082B5}">
  <ds:schemaRefs/>
</ds:datastoreItem>
</file>

<file path=customXml/itemProps6.xml><?xml version="1.0" encoding="utf-8"?>
<ds:datastoreItem xmlns:ds="http://schemas.openxmlformats.org/officeDocument/2006/customXml" ds:itemID="{B3EEE9FD-25A9-4765-BF4F-8607EC6B0359}">
  <ds:schemaRefs/>
</ds:datastoreItem>
</file>

<file path=customXml/itemProps7.xml><?xml version="1.0" encoding="utf-8"?>
<ds:datastoreItem xmlns:ds="http://schemas.openxmlformats.org/officeDocument/2006/customXml" ds:itemID="{418A093B-CB93-41B6-B462-AC848F38C0BB}">
  <ds:schemaRefs/>
</ds:datastoreItem>
</file>

<file path=customXml/itemProps8.xml><?xml version="1.0" encoding="utf-8"?>
<ds:datastoreItem xmlns:ds="http://schemas.openxmlformats.org/officeDocument/2006/customXml" ds:itemID="{1B1DA1F8-C801-416B-9D10-B19492DA52FA}">
  <ds:schemaRefs/>
</ds:datastoreItem>
</file>

<file path=customXml/itemProps9.xml><?xml version="1.0" encoding="utf-8"?>
<ds:datastoreItem xmlns:ds="http://schemas.openxmlformats.org/officeDocument/2006/customXml" ds:itemID="{C26E5327-15FC-4C1E-80C5-FB306F979B33}">
  <ds:schemaRefs/>
</ds:datastoreItem>
</file>

<file path=customXml/itemProps10.xml><?xml version="1.0" encoding="utf-8"?>
<ds:datastoreItem xmlns:ds="http://schemas.openxmlformats.org/officeDocument/2006/customXml" ds:itemID="{8A559186-3BF3-44DF-A690-F373EC8A1930}">
  <ds:schemaRefs/>
</ds:datastoreItem>
</file>

<file path=customXml/itemProps11.xml><?xml version="1.0" encoding="utf-8"?>
<ds:datastoreItem xmlns:ds="http://schemas.openxmlformats.org/officeDocument/2006/customXml" ds:itemID="{9AF80F6F-D67F-43B7-ADEC-989AFB1F2024}">
  <ds:schemaRefs/>
</ds:datastoreItem>
</file>

<file path=customXml/itemProps12.xml><?xml version="1.0" encoding="utf-8"?>
<ds:datastoreItem xmlns:ds="http://schemas.openxmlformats.org/officeDocument/2006/customXml" ds:itemID="{FF547D69-3E25-4992-A679-F7A9E2F257AD}">
  <ds:schemaRefs/>
</ds:datastoreItem>
</file>

<file path=customXml/itemProps13.xml><?xml version="1.0" encoding="utf-8"?>
<ds:datastoreItem xmlns:ds="http://schemas.openxmlformats.org/officeDocument/2006/customXml" ds:itemID="{B2526DA1-D0AC-44BA-BB4B-EEAAF11B9B55}">
  <ds:schemaRefs/>
</ds:datastoreItem>
</file>

<file path=customXml/itemProps14.xml><?xml version="1.0" encoding="utf-8"?>
<ds:datastoreItem xmlns:ds="http://schemas.openxmlformats.org/officeDocument/2006/customXml" ds:itemID="{2305DC8E-D6DF-4C8C-A1F2-4723150664B9}">
  <ds:schemaRefs/>
</ds:datastoreItem>
</file>

<file path=customXml/itemProps15.xml><?xml version="1.0" encoding="utf-8"?>
<ds:datastoreItem xmlns:ds="http://schemas.openxmlformats.org/officeDocument/2006/customXml" ds:itemID="{1BDD5DB9-2FD4-471A-BB0E-0DA9ACEDF399}">
  <ds:schemaRefs/>
</ds:datastoreItem>
</file>

<file path=customXml/itemProps16.xml><?xml version="1.0" encoding="utf-8"?>
<ds:datastoreItem xmlns:ds="http://schemas.openxmlformats.org/officeDocument/2006/customXml" ds:itemID="{425080B9-C39D-4CF1-B116-7617A2AA1FE1}">
  <ds:schemaRefs/>
</ds:datastoreItem>
</file>

<file path=customXml/itemProps17.xml><?xml version="1.0" encoding="utf-8"?>
<ds:datastoreItem xmlns:ds="http://schemas.openxmlformats.org/officeDocument/2006/customXml" ds:itemID="{3B93E22F-3C66-4363-BEFD-A03B68389D01}">
  <ds:schemaRefs/>
</ds:datastoreItem>
</file>

<file path=customXml/itemProps18.xml><?xml version="1.0" encoding="utf-8"?>
<ds:datastoreItem xmlns:ds="http://schemas.openxmlformats.org/officeDocument/2006/customXml" ds:itemID="{CB3B4229-F128-4BCE-BD84-DD8BBAE80F9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8</vt:i4>
      </vt:variant>
    </vt:vector>
  </HeadingPairs>
  <TitlesOfParts>
    <vt:vector size="34" baseType="lpstr">
      <vt:lpstr>Solution Unique stops only</vt:lpstr>
      <vt:lpstr>Solution</vt:lpstr>
      <vt:lpstr>Master</vt:lpstr>
      <vt:lpstr>Quit Accounts</vt:lpstr>
      <vt:lpstr>Stop TImes</vt:lpstr>
      <vt:lpstr>WorkSheet</vt:lpstr>
      <vt:lpstr>StopTimes 1-19-22</vt:lpstr>
      <vt:lpstr>StopTimes 1-18-22</vt:lpstr>
      <vt:lpstr>StopTimes 1-20-22</vt:lpstr>
      <vt:lpstr>StopTimes 1-21-22</vt:lpstr>
      <vt:lpstr>StopTimes1_24_22</vt:lpstr>
      <vt:lpstr>StopTimes1_25_22</vt:lpstr>
      <vt:lpstr>StopTimes1_26_22</vt:lpstr>
      <vt:lpstr>StopTimes1_27_22</vt:lpstr>
      <vt:lpstr>StopTimes1_28_22</vt:lpstr>
      <vt:lpstr>StopTimes 1-3-22</vt:lpstr>
      <vt:lpstr>StopTimes 1-17-22</vt:lpstr>
      <vt:lpstr>StopTimes 1-4-22</vt:lpstr>
      <vt:lpstr>StopTimes 1-5-22</vt:lpstr>
      <vt:lpstr>StopTimes 1-6-22</vt:lpstr>
      <vt:lpstr>StopTimes 1-7-22</vt:lpstr>
      <vt:lpstr>StopTimes 1-10-22</vt:lpstr>
      <vt:lpstr>StopTimes1-11-22</vt:lpstr>
      <vt:lpstr>StopTimes 1-12-22</vt:lpstr>
      <vt:lpstr>StopTimes 1-13-22</vt:lpstr>
      <vt:lpstr>StopTimes 1-14-22</vt:lpstr>
      <vt:lpstr>Master!Average_Stop_Time</vt:lpstr>
      <vt:lpstr>Solution!Print_Area</vt:lpstr>
      <vt:lpstr>'Solution Unique stops only'!Print_Area</vt:lpstr>
      <vt:lpstr>'Stop TImes'!Print_Area</vt:lpstr>
      <vt:lpstr>WorkSheet!Print_Titles</vt:lpstr>
      <vt:lpstr>SlicerItems1</vt:lpstr>
      <vt:lpstr>SlicerItems2</vt:lpstr>
      <vt:lpstr>SlicerItems3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Bridenstine</dc:creator>
  <cp:lastModifiedBy>Joseph Andersen</cp:lastModifiedBy>
  <cp:lastPrinted>2022-03-01T21:37:45Z</cp:lastPrinted>
  <dcterms:created xsi:type="dcterms:W3CDTF">2021-11-29T18:40:33Z</dcterms:created>
  <dcterms:modified xsi:type="dcterms:W3CDTF">2022-03-11T20:08:12Z</dcterms:modified>
</cp:coreProperties>
</file>